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6.xml" ContentType="application/vnd.openxmlformats-officedocument.spreadsheetml.comments+xml"/>
  <Override PartName="/xl/comments4.xml" ContentType="application/vnd.openxmlformats-officedocument.spreadsheetml.comments+xml"/>
  <Override PartName="/xl/comments7.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mc:AlternateContent xmlns:mc="http://schemas.openxmlformats.org/markup-compatibility/2006">
    <mc:Choice Requires="x15">
      <x15ac:absPath xmlns:x15ac="http://schemas.microsoft.com/office/spreadsheetml/2010/11/ac" url="S:\PSB1\REGULATN\PA&amp;D\Decoupling Mechanism\Washington\3 Year Decoupling Evaluation\Workpapers\Earnings Test Evaluation\"/>
    </mc:Choice>
  </mc:AlternateContent>
  <xr:revisionPtr revIDLastSave="0" documentId="13_ncr:1_{01A0A8FF-AE35-4AEB-89E5-BDB9689CF722}" xr6:coauthVersionLast="45" xr6:coauthVersionMax="45" xr10:uidLastSave="{00000000-0000-0000-0000-000000000000}"/>
  <bookViews>
    <workbookView xWindow="-120" yWindow="-120" windowWidth="29040" windowHeight="15990" xr2:uid="{00000000-000D-0000-FFFF-FFFF00000000}"/>
  </bookViews>
  <sheets>
    <sheet name="Summary" sheetId="11" r:id="rId1"/>
    <sheet name="Analysis" sheetId="1" r:id="rId2"/>
    <sheet name="2017 Report" sheetId="8" r:id="rId3"/>
    <sheet name="2017 Factors" sheetId="9" r:id="rId4"/>
    <sheet name="2018 Report" sheetId="2" r:id="rId5"/>
    <sheet name="2018 Factors" sheetId="3" r:id="rId6"/>
    <sheet name="2019 Report" sheetId="4" r:id="rId7"/>
    <sheet name="2019 Factors" sheetId="5" r:id="rId8"/>
    <sheet name="2020 Report" sheetId="6" r:id="rId9"/>
    <sheet name="2020 Factors" sheetId="7" r:id="rId10"/>
    <sheet name="ERF ROR" sheetId="10" r:id="rId11"/>
  </sheets>
  <externalReferences>
    <externalReference r:id="rId12"/>
    <externalReference r:id="rId13"/>
    <externalReference r:id="rId14"/>
    <externalReference r:id="rId15"/>
    <externalReference r:id="rId16"/>
  </externalReferences>
  <definedNames>
    <definedName name="____l254105">'2017 Report'!$M$173</definedName>
    <definedName name="___l254105">'2020 Report'!$M$173</definedName>
    <definedName name="__l254105">'2019 Report'!$M$173</definedName>
    <definedName name="_xlnm._FilterDatabase" localSheetId="3" hidden="1">'2017 Factors'!$BA$13:$BA$24</definedName>
    <definedName name="_xlnm._FilterDatabase" localSheetId="5" hidden="1">'2018 Factors'!$BA$13:$BA$24</definedName>
    <definedName name="_xlnm._FilterDatabase" localSheetId="7" hidden="1">'2019 Factors'!$BA$13:$BA$24</definedName>
    <definedName name="_xlnm._FilterDatabase" localSheetId="9" hidden="1">'2020 Factors'!$BA$13:$BA$24</definedName>
    <definedName name="_l254105">'2018 Report'!$M$173</definedName>
    <definedName name="Adjs2avg" localSheetId="3">[1]Inputs!$L$255:'[1]Inputs'!$T$505</definedName>
    <definedName name="Adjs2avg" localSheetId="2">[1]Inputs!$L$255:'[1]Inputs'!$T$505</definedName>
    <definedName name="Adjs2avg" localSheetId="7">[2]Inputs!$L$255:'[2]Inputs'!$T$505</definedName>
    <definedName name="Adjs2avg" localSheetId="6">[2]Inputs!$L$255:'[2]Inputs'!$T$505</definedName>
    <definedName name="Adjs2avg" localSheetId="9">[3]Inputs!$L$255:'[3]Inputs'!$T$505</definedName>
    <definedName name="Adjs2avg" localSheetId="8">[3]Inputs!$L$255:'[3]Inputs'!$T$505</definedName>
    <definedName name="Adjs2avg">[4]Inputs!$L$255:'[4]Inputs'!$T$505</definedName>
    <definedName name="ADJTOTAL" localSheetId="2">'2017 Report'!$M$192:$M$3057</definedName>
    <definedName name="ADJTOTAL" localSheetId="6">'2019 Report'!$M$192:$M$3064</definedName>
    <definedName name="ADJTOTAL" localSheetId="8">'2020 Report'!$M$192:$M$3064</definedName>
    <definedName name="ADJTOTAL">'2018 Report'!$M$192:$M$3059</definedName>
    <definedName name="AdjustInput" localSheetId="3">[1]Inputs!$L$3:$T$998</definedName>
    <definedName name="AdjustInput" localSheetId="2">[1]Inputs!$L$3:$T$998</definedName>
    <definedName name="AdjustInput" localSheetId="7">[2]Inputs!$L$3:$T$998</definedName>
    <definedName name="AdjustInput" localSheetId="6">[2]Inputs!$L$3:$T$998</definedName>
    <definedName name="AdjustInput" localSheetId="9">[3]Inputs!$L$3:$T$998</definedName>
    <definedName name="AdjustInput" localSheetId="8">[3]Inputs!$L$3:$T$998</definedName>
    <definedName name="AdjustInput">[4]Inputs!$L$3:$T$998</definedName>
    <definedName name="AdjustSwitch" localSheetId="3">[1]Variables!$AG$3:$AI$3</definedName>
    <definedName name="AdjustSwitch" localSheetId="2">[1]Variables!$AG$3:$AI$3</definedName>
    <definedName name="AdjustSwitch" localSheetId="7">[2]Variables!$AG$3:$AI$3</definedName>
    <definedName name="AdjustSwitch" localSheetId="6">[2]Variables!$AG$3:$AI$3</definedName>
    <definedName name="AdjustSwitch" localSheetId="9">[3]Variables!$AG$3:$AI$3</definedName>
    <definedName name="AdjustSwitch" localSheetId="8">[3]Variables!$AG$3:$AI$3</definedName>
    <definedName name="AdjustSwitch">[4]Variables!$AG$3:$AI$3</definedName>
    <definedName name="AverageFactors" localSheetId="3">[1]UTCR!$AC$22:$AQ$108</definedName>
    <definedName name="AverageFactors" localSheetId="2">[1]UTCR!$AC$22:$AQ$108</definedName>
    <definedName name="AverageFactors" localSheetId="7">[2]UTCR!$AC$22:$AQ$108</definedName>
    <definedName name="AverageFactors" localSheetId="6">[2]UTCR!$AC$22:$AQ$108</definedName>
    <definedName name="AverageFactors" localSheetId="9">[3]UTCR!$AC$22:$AQ$108</definedName>
    <definedName name="AverageFactors" localSheetId="8">[3]UTCR!$AC$22:$AQ$108</definedName>
    <definedName name="AverageFactors">[4]UTCR!$AC$22:$AQ$108</definedName>
    <definedName name="AverageInput" localSheetId="3">[1]Inputs!$F$3:$I$1719</definedName>
    <definedName name="AverageInput" localSheetId="2">[1]Inputs!$F$3:$I$1719</definedName>
    <definedName name="AverageInput" localSheetId="7">[2]Inputs!$F$3:$I$1719</definedName>
    <definedName name="AverageInput" localSheetId="6">[2]Inputs!$F$3:$I$1719</definedName>
    <definedName name="AverageInput" localSheetId="9">[3]Inputs!$F$3:$I$1719</definedName>
    <definedName name="AverageInput" localSheetId="8">[3]Inputs!$F$3:$I$1719</definedName>
    <definedName name="AverageInput">[4]Inputs!$F$3:$I$1719</definedName>
    <definedName name="AvgFactorCopy" localSheetId="3">'2017 Factors'!$V$4:$AF$88</definedName>
    <definedName name="AvgFactorCopy" localSheetId="7">'2019 Factors'!$V$4:$AF$88</definedName>
    <definedName name="AvgFactorCopy" localSheetId="9">'2020 Factors'!$V$4:$AF$88</definedName>
    <definedName name="AvgFactorCopy">'2018 Factors'!$V$4:$AF$88</definedName>
    <definedName name="Checksumavg" localSheetId="3">[1]Inputs!$J$1</definedName>
    <definedName name="Checksumavg" localSheetId="2">[1]Inputs!$J$1</definedName>
    <definedName name="Checksumavg" localSheetId="7">[2]Inputs!$J$1</definedName>
    <definedName name="Checksumavg" localSheetId="6">[2]Inputs!$J$1</definedName>
    <definedName name="Checksumavg" localSheetId="9">[3]Inputs!$J$1</definedName>
    <definedName name="Checksumavg" localSheetId="8">[3]Inputs!$J$1</definedName>
    <definedName name="Checksumavg">[4]Inputs!$J$1</definedName>
    <definedName name="d756." localSheetId="3">'2017 Factors'!$C$82</definedName>
    <definedName name="d756." localSheetId="7">'2019 Factors'!$C$82</definedName>
    <definedName name="d756." localSheetId="9">'2020 Factors'!$C$82</definedName>
    <definedName name="d756.">'2018 Factors'!$C$82</definedName>
    <definedName name="dad">[5]Variables!$H$2</definedName>
    <definedName name="FactorMethod" localSheetId="3">[1]Variables!$AB$2</definedName>
    <definedName name="FactorMethod" localSheetId="2">[1]Variables!$AB$2</definedName>
    <definedName name="FactorMethod" localSheetId="7">[2]Variables!$AB$2</definedName>
    <definedName name="FactorMethod" localSheetId="6">[2]Variables!$AB$2</definedName>
    <definedName name="FactorMethod" localSheetId="9">[3]Variables!$AB$2</definedName>
    <definedName name="FactorMethod" localSheetId="8">[3]Variables!$AB$2</definedName>
    <definedName name="FactorMethod">[4]Variables!$AB$2</definedName>
    <definedName name="FranchiseTax" localSheetId="3">[1]Variables!$B$33</definedName>
    <definedName name="FranchiseTax" localSheetId="2">[1]Variables!$B$33</definedName>
    <definedName name="FranchiseTax" localSheetId="7">[2]Variables!$B$33</definedName>
    <definedName name="FranchiseTax" localSheetId="6">[2]Variables!$B$33</definedName>
    <definedName name="FranchiseTax" localSheetId="9">[3]Variables!$B$33</definedName>
    <definedName name="FranchiseTax" localSheetId="8">[3]Variables!$B$33</definedName>
    <definedName name="FranchiseTax">[4]Variables!$B$33</definedName>
    <definedName name="Func_Ftrs" localSheetId="3">[1]Function1149!$E$6:$P$88</definedName>
    <definedName name="Func_Ftrs" localSheetId="2">[1]Function1149!$E$6:$P$88</definedName>
    <definedName name="Func_Ftrs" localSheetId="7">[2]Function1149!$E$6:$P$88</definedName>
    <definedName name="Func_Ftrs" localSheetId="6">[2]Function1149!$E$6:$P$88</definedName>
    <definedName name="Func_Ftrs" localSheetId="9">[3]Function1149!$E$6:$P$88</definedName>
    <definedName name="Func_Ftrs" localSheetId="8">[3]Function1149!$E$6:$P$88</definedName>
    <definedName name="Func_Ftrs">[4]Function1149!$E$6:$P$88</definedName>
    <definedName name="MSPAverageInput" localSheetId="3">[1]Inputs!#REF!</definedName>
    <definedName name="MSPAverageInput" localSheetId="2">[1]Inputs!#REF!</definedName>
    <definedName name="MSPAverageInput" localSheetId="7">[2]Inputs!#REF!</definedName>
    <definedName name="MSPAverageInput" localSheetId="6">[2]Inputs!#REF!</definedName>
    <definedName name="MSPAverageInput" localSheetId="9">[3]Inputs!#REF!</definedName>
    <definedName name="MSPAverageInput" localSheetId="8">[3]Inputs!#REF!</definedName>
    <definedName name="MSPAverageInput">[4]Inputs!#REF!</definedName>
    <definedName name="MSPYearEndInput" localSheetId="3">[1]Inputs!#REF!</definedName>
    <definedName name="MSPYearEndInput" localSheetId="2">[1]Inputs!#REF!</definedName>
    <definedName name="MSPYearEndInput" localSheetId="7">[2]Inputs!#REF!</definedName>
    <definedName name="MSPYearEndInput" localSheetId="6">[2]Inputs!#REF!</definedName>
    <definedName name="MSPYearEndInput" localSheetId="9">[3]Inputs!#REF!</definedName>
    <definedName name="MSPYearEndInput" localSheetId="8">[3]Inputs!#REF!</definedName>
    <definedName name="MSPYearEndInput">[4]Inputs!#REF!</definedName>
    <definedName name="NetToGross" localSheetId="3">[1]Variables!$B$30</definedName>
    <definedName name="NetToGross" localSheetId="2">[1]Variables!$B$30</definedName>
    <definedName name="NetToGross" localSheetId="7">[2]Variables!$B$30</definedName>
    <definedName name="NetToGross" localSheetId="6">[2]Variables!$B$30</definedName>
    <definedName name="NetToGross" localSheetId="9">[3]Variables!$B$30</definedName>
    <definedName name="NetToGross" localSheetId="8">[3]Variables!$B$30</definedName>
    <definedName name="NetToGross">[4]Variables!$B$30</definedName>
    <definedName name="_xlnm.Print_Area" localSheetId="3">'2017 Factors'!$T$1:$AG$760</definedName>
    <definedName name="_xlnm.Print_Area" localSheetId="2">'2017 Report'!$A$50:$M$185,'2017 Report'!$A$190:$M$3077</definedName>
    <definedName name="_xlnm.Print_Area" localSheetId="5">'2018 Factors'!$T$1:$AG$760</definedName>
    <definedName name="_xlnm.Print_Area" localSheetId="4">'2018 Report'!$A$50:$M$185,'2018 Report'!$A$190:$M$3079</definedName>
    <definedName name="_xlnm.Print_Area" localSheetId="7">'2019 Factors'!$T$1:$AG$760</definedName>
    <definedName name="_xlnm.Print_Area" localSheetId="6">'2019 Report'!$A$50:$M$185,'2019 Report'!$A$190:$M$3084</definedName>
    <definedName name="_xlnm.Print_Area" localSheetId="9">'2020 Factors'!$T$1:$AG$760</definedName>
    <definedName name="_xlnm.Print_Area" localSheetId="8">'2020 Report'!$A$50:$M$185,'2020 Report'!$A$190:$M$3084</definedName>
    <definedName name="_xlnm.Print_Titles" localSheetId="3">'2017 Factors'!$1:$2</definedName>
    <definedName name="_xlnm.Print_Titles" localSheetId="2">'2017 Report'!$186:$189</definedName>
    <definedName name="_xlnm.Print_Titles" localSheetId="5">'2018 Factors'!$1:$2</definedName>
    <definedName name="_xlnm.Print_Titles" localSheetId="4">'2018 Report'!$186:$189</definedName>
    <definedName name="_xlnm.Print_Titles" localSheetId="7">'2019 Factors'!$1:$2</definedName>
    <definedName name="_xlnm.Print_Titles" localSheetId="6">'2019 Report'!$186:$189</definedName>
    <definedName name="_xlnm.Print_Titles" localSheetId="9">'2020 Factors'!$1:$2</definedName>
    <definedName name="_xlnm.Print_Titles" localSheetId="8">'2020 Report'!$186:$189</definedName>
    <definedName name="PrintDetail" localSheetId="2">'2017 Report'!$A$186:$M$3080</definedName>
    <definedName name="PrintDetail" localSheetId="6">'2019 Report'!$A$186:$M$3087</definedName>
    <definedName name="PrintDetail" localSheetId="8">'2020 Report'!$A$186:$M$3087</definedName>
    <definedName name="PrintDetail">'2018 Report'!$A$186:$M$3082</definedName>
    <definedName name="PrintStateReport" localSheetId="2">'2017 Report'!$A$109:$M$185</definedName>
    <definedName name="PrintStateReport" localSheetId="6">'2019 Report'!$A$109:$M$185</definedName>
    <definedName name="PrintStateReport" localSheetId="8">'2020 Report'!$A$109:$M$185</definedName>
    <definedName name="PrintStateReport">'2018 Report'!$A$109:$M$185</definedName>
    <definedName name="ResourceSupplier" localSheetId="3">[1]Variables!$B$35</definedName>
    <definedName name="ResourceSupplier" localSheetId="2">[1]Variables!$B$35</definedName>
    <definedName name="ResourceSupplier" localSheetId="7">[2]Variables!$B$35</definedName>
    <definedName name="ResourceSupplier" localSheetId="6">[2]Variables!$B$35</definedName>
    <definedName name="ResourceSupplier" localSheetId="9">[3]Variables!$B$35</definedName>
    <definedName name="ResourceSupplier" localSheetId="8">[3]Variables!$B$35</definedName>
    <definedName name="ResourceSupplier">[4]Variables!$B$35</definedName>
    <definedName name="SIT" localSheetId="3">[1]Variables!$AE$32</definedName>
    <definedName name="SIT" localSheetId="2">[1]Variables!$AE$32</definedName>
    <definedName name="SIT" localSheetId="7">[2]Variables!$AE$32</definedName>
    <definedName name="SIT" localSheetId="6">[2]Variables!$AE$32</definedName>
    <definedName name="SIT" localSheetId="9">[3]Variables!$AE$32</definedName>
    <definedName name="SIT" localSheetId="8">[3]Variables!$AE$32</definedName>
    <definedName name="SIT">[4]Variables!$AE$32</definedName>
    <definedName name="UncollectibleAccounts" localSheetId="3">[1]Variables!$B$32</definedName>
    <definedName name="UncollectibleAccounts" localSheetId="2">[1]Variables!$B$32</definedName>
    <definedName name="UncollectibleAccounts" localSheetId="7">[2]Variables!$B$32</definedName>
    <definedName name="UncollectibleAccounts" localSheetId="6">[2]Variables!$B$32</definedName>
    <definedName name="UncollectibleAccounts" localSheetId="9">[3]Variables!$B$32</definedName>
    <definedName name="UncollectibleAccounts" localSheetId="8">[3]Variables!$B$32</definedName>
    <definedName name="UncollectibleAccounts">[4]Variables!$B$32</definedName>
    <definedName name="UtGrossReceipts" localSheetId="3">[1]Variables!$B$36</definedName>
    <definedName name="UtGrossReceipts" localSheetId="2">[1]Variables!$B$36</definedName>
    <definedName name="UtGrossReceipts" localSheetId="7">[2]Variables!$B$36</definedName>
    <definedName name="UtGrossReceipts" localSheetId="6">[2]Variables!$B$36</definedName>
    <definedName name="UtGrossReceipts" localSheetId="9">[3]Variables!$B$36</definedName>
    <definedName name="UtGrossReceipts" localSheetId="8">[3]Variables!$B$36</definedName>
    <definedName name="UtGrossReceipts">[4]Variables!$B$36</definedName>
    <definedName name="WaRevenueTax" localSheetId="3">[1]Variables!$B$34</definedName>
    <definedName name="WaRevenueTax" localSheetId="2">[1]Variables!$B$34</definedName>
    <definedName name="WaRevenueTax" localSheetId="7">[2]Variables!$B$34</definedName>
    <definedName name="WaRevenueTax" localSheetId="6">[2]Variables!$B$34</definedName>
    <definedName name="WaRevenueTax" localSheetId="9">[3]Variables!$B$34</definedName>
    <definedName name="WaRevenueTax" localSheetId="8">[3]Variables!$B$34</definedName>
    <definedName name="WaRevenueTax">[4]Variables!$B$34</definedName>
    <definedName name="wrn.Factors._.Tab._.10." localSheetId="3" hidden="1">{"Factors Pages 1-2",#N/A,FALSE,"Factors";"Factors Page 3",#N/A,FALSE,"Factors";"Factors Page 4",#N/A,FALSE,"Factors";"Factors Page 5",#N/A,FALSE,"Factors";"Factors Pages 8-27",#N/A,FALSE,"Factors"}</definedName>
    <definedName name="wrn.Factors._.Tab._.10." localSheetId="2" hidden="1">{"Factors Pages 1-2",#N/A,FALSE,"Factors";"Factors Page 3",#N/A,FALSE,"Factors";"Factors Page 4",#N/A,FALSE,"Factors";"Factors Page 5",#N/A,FALSE,"Factors";"Factors Pages 8-27",#N/A,FALSE,"Factors"}</definedName>
    <definedName name="wrn.Factors._.Tab._.10." localSheetId="5" hidden="1">{"Factors Pages 1-2",#N/A,FALSE,"Factors";"Factors Page 3",#N/A,FALSE,"Factors";"Factors Page 4",#N/A,FALSE,"Factors";"Factors Page 5",#N/A,FALSE,"Factors";"Factors Pages 8-27",#N/A,FALSE,"Factors"}</definedName>
    <definedName name="wrn.Factors._.Tab._.10." localSheetId="7" hidden="1">{"Factors Pages 1-2",#N/A,FALSE,"Factors";"Factors Page 3",#N/A,FALSE,"Factors";"Factors Page 4",#N/A,FALSE,"Factors";"Factors Page 5",#N/A,FALSE,"Factors";"Factors Pages 8-27",#N/A,FALSE,"Factors"}</definedName>
    <definedName name="wrn.Factors._.Tab._.10." localSheetId="6" hidden="1">{"Factors Pages 1-2",#N/A,FALSE,"Factors";"Factors Page 3",#N/A,FALSE,"Factors";"Factors Page 4",#N/A,FALSE,"Factors";"Factors Page 5",#N/A,FALSE,"Factors";"Factors Pages 8-27",#N/A,FALSE,"Factors"}</definedName>
    <definedName name="wrn.Factors._.Tab._.10." localSheetId="9" hidden="1">{"Factors Pages 1-2",#N/A,FALSE,"Factors";"Factors Page 3",#N/A,FALSE,"Factors";"Factors Page 4",#N/A,FALSE,"Factors";"Factors Page 5",#N/A,FALSE,"Factors";"Factors Pages 8-27",#N/A,FALSE,"Factors"}</definedName>
    <definedName name="wrn.Factors._.Tab._.10." localSheetId="8"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YearEnd." localSheetId="3" hidden="1">{"Factors Pages 1-2",#N/A,FALSE,"Variables";"Factors Page 3",#N/A,FALSE,"Variables";"Factors Page 4",#N/A,FALSE,"Variables";"Factors Page 5",#N/A,FALSE,"Variables";"YE Pages 7-26",#N/A,FALSE,"Variables"}</definedName>
    <definedName name="wrn.YearEnd." localSheetId="2" hidden="1">{"Factors Pages 1-2",#N/A,FALSE,"Variables";"Factors Page 3",#N/A,FALSE,"Variables";"Factors Page 4",#N/A,FALSE,"Variables";"Factors Page 5",#N/A,FALSE,"Variables";"YE Pages 7-26",#N/A,FALSE,"Variables"}</definedName>
    <definedName name="wrn.YearEnd." localSheetId="5" hidden="1">{"Factors Pages 1-2",#N/A,FALSE,"Variables";"Factors Page 3",#N/A,FALSE,"Variables";"Factors Page 4",#N/A,FALSE,"Variables";"Factors Page 5",#N/A,FALSE,"Variables";"YE Pages 7-26",#N/A,FALSE,"Variables"}</definedName>
    <definedName name="wrn.YearEnd." localSheetId="7" hidden="1">{"Factors Pages 1-2",#N/A,FALSE,"Variables";"Factors Page 3",#N/A,FALSE,"Variables";"Factors Page 4",#N/A,FALSE,"Variables";"Factors Page 5",#N/A,FALSE,"Variables";"YE Pages 7-26",#N/A,FALSE,"Variables"}</definedName>
    <definedName name="wrn.YearEnd." localSheetId="6" hidden="1">{"Factors Pages 1-2",#N/A,FALSE,"Variables";"Factors Page 3",#N/A,FALSE,"Variables";"Factors Page 4",#N/A,FALSE,"Variables";"Factors Page 5",#N/A,FALSE,"Variables";"YE Pages 7-26",#N/A,FALSE,"Variables"}</definedName>
    <definedName name="wrn.YearEnd." localSheetId="9" hidden="1">{"Factors Pages 1-2",#N/A,FALSE,"Variables";"Factors Page 3",#N/A,FALSE,"Variables";"Factors Page 4",#N/A,FALSE,"Variables";"Factors Page 5",#N/A,FALSE,"Variables";"YE Pages 7-26",#N/A,FALSE,"Variables"}</definedName>
    <definedName name="wrn.YearEnd." localSheetId="8"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YearEndFactors" localSheetId="3">[1]UTCR!$G$22:$U$108</definedName>
    <definedName name="YearEndFactors" localSheetId="2">[1]UTCR!$G$22:$U$108</definedName>
    <definedName name="YearEndFactors" localSheetId="7">[2]UTCR!$G$22:$U$108</definedName>
    <definedName name="YearEndFactors" localSheetId="6">[2]UTCR!$G$22:$U$108</definedName>
    <definedName name="YearEndFactors" localSheetId="9">[3]UTCR!$G$22:$U$108</definedName>
    <definedName name="YearEndFactors" localSheetId="8">[3]UTCR!$G$22:$U$108</definedName>
    <definedName name="YearEndFactors">[4]UTCR!$G$22:$U$108</definedName>
    <definedName name="YearEndInput" localSheetId="3">[1]Inputs!$A$3:$D$1668</definedName>
    <definedName name="YearEndInput" localSheetId="2">[1]Inputs!$A$3:$D$1668</definedName>
    <definedName name="YearEndInput" localSheetId="7">[2]Inputs!$A$3:$D$1668</definedName>
    <definedName name="YearEndInput" localSheetId="6">[2]Inputs!$A$3:$D$1668</definedName>
    <definedName name="YearEndInput" localSheetId="9">[3]Inputs!$A$3:$D$1668</definedName>
    <definedName name="YearEndInput" localSheetId="8">[3]Inputs!$A$3:$D$1668</definedName>
    <definedName name="YearEndInput">[4]Inputs!$A$3:$D$1668</definedName>
    <definedName name="YEFactorCopy" localSheetId="3">'2017 Factors'!$C$4:$M$88</definedName>
    <definedName name="YEFactorCopy" localSheetId="7">'2019 Factors'!$C$4:$M$88</definedName>
    <definedName name="YEFactorCopy" localSheetId="9">'2020 Factors'!$C$4:$M$88</definedName>
    <definedName name="YEFactorCopy">'2018 Factors'!$C$4:$M$88</definedName>
    <definedName name="Z_256EC022_FFA2_438B_BED3_45514184B2BF_.wvu.PrintArea" localSheetId="3" hidden="1">'2017 Factors'!$T$98:$AG$741</definedName>
    <definedName name="Z_256EC022_FFA2_438B_BED3_45514184B2BF_.wvu.PrintArea" localSheetId="2" hidden="1">'2017 Report'!$A$50:$M$3080</definedName>
    <definedName name="Z_256EC022_FFA2_438B_BED3_45514184B2BF_.wvu.PrintArea" localSheetId="5" hidden="1">'2018 Factors'!$T$98:$AG$741</definedName>
    <definedName name="Z_256EC022_FFA2_438B_BED3_45514184B2BF_.wvu.PrintArea" localSheetId="4" hidden="1">'2018 Report'!$A$50:$M$3082</definedName>
    <definedName name="Z_256EC022_FFA2_438B_BED3_45514184B2BF_.wvu.PrintArea" localSheetId="7" hidden="1">'2019 Factors'!$T$98:$AG$741</definedName>
    <definedName name="Z_256EC022_FFA2_438B_BED3_45514184B2BF_.wvu.PrintArea" localSheetId="6" hidden="1">'2019 Report'!$A$50:$M$3087</definedName>
    <definedName name="Z_256EC022_FFA2_438B_BED3_45514184B2BF_.wvu.PrintArea" localSheetId="9" hidden="1">'2020 Factors'!$T$98:$AG$741</definedName>
    <definedName name="Z_256EC022_FFA2_438B_BED3_45514184B2BF_.wvu.PrintArea" localSheetId="8" hidden="1">'2020 Report'!$A$50:$M$3087</definedName>
    <definedName name="Z_3E8C6957_D2AF_44F5_B6D1_DF4F64229248_.wvu.PrintArea" localSheetId="3" hidden="1">'2017 Factors'!$T$1:$AF$88</definedName>
    <definedName name="Z_3E8C6957_D2AF_44F5_B6D1_DF4F64229248_.wvu.PrintArea" localSheetId="2" hidden="1">'2017 Report'!$A$50:$M$3080</definedName>
    <definedName name="Z_3E8C6957_D2AF_44F5_B6D1_DF4F64229248_.wvu.PrintArea" localSheetId="5" hidden="1">'2018 Factors'!$T$1:$AF$88</definedName>
    <definedName name="Z_3E8C6957_D2AF_44F5_B6D1_DF4F64229248_.wvu.PrintArea" localSheetId="4" hidden="1">'2018 Report'!$A$50:$M$3082</definedName>
    <definedName name="Z_3E8C6957_D2AF_44F5_B6D1_DF4F64229248_.wvu.PrintArea" localSheetId="7" hidden="1">'2019 Factors'!$T$1:$AF$88</definedName>
    <definedName name="Z_3E8C6957_D2AF_44F5_B6D1_DF4F64229248_.wvu.PrintArea" localSheetId="6" hidden="1">'2019 Report'!$A$50:$M$3087</definedName>
    <definedName name="Z_3E8C6957_D2AF_44F5_B6D1_DF4F64229248_.wvu.PrintArea" localSheetId="9" hidden="1">'2020 Factors'!$T$1:$AF$88</definedName>
    <definedName name="Z_3E8C6957_D2AF_44F5_B6D1_DF4F64229248_.wvu.PrintArea" localSheetId="8" hidden="1">'2020 Report'!$A$50:$M$3087</definedName>
    <definedName name="Z_4ABCD74B_5AB3_41CA_A0FF_2B4B81B82762_.wvu.FilterData" localSheetId="3" hidden="1">'2017 Factors'!$BA$13:$BA$24</definedName>
    <definedName name="Z_4ABCD74B_5AB3_41CA_A0FF_2B4B81B82762_.wvu.FilterData" localSheetId="5" hidden="1">'2018 Factors'!$BA$13:$BA$24</definedName>
    <definedName name="Z_4ABCD74B_5AB3_41CA_A0FF_2B4B81B82762_.wvu.FilterData" localSheetId="7" hidden="1">'2019 Factors'!$BA$13:$BA$24</definedName>
    <definedName name="Z_4ABCD74B_5AB3_41CA_A0FF_2B4B81B82762_.wvu.FilterData" localSheetId="9" hidden="1">'2020 Factors'!$BA$13:$BA$24</definedName>
    <definedName name="Z_4ABCD74B_5AB3_41CA_A0FF_2B4B81B82762_.wvu.PrintArea" localSheetId="3" hidden="1">'2017 Factors'!$A$98:$N$741</definedName>
    <definedName name="Z_4ABCD74B_5AB3_41CA_A0FF_2B4B81B82762_.wvu.PrintArea" localSheetId="2" hidden="1">'2017 Report'!$A$50:$M$3080</definedName>
    <definedName name="Z_4ABCD74B_5AB3_41CA_A0FF_2B4B81B82762_.wvu.PrintArea" localSheetId="5" hidden="1">'2018 Factors'!$A$98:$N$741</definedName>
    <definedName name="Z_4ABCD74B_5AB3_41CA_A0FF_2B4B81B82762_.wvu.PrintArea" localSheetId="4" hidden="1">'2018 Report'!$A$50:$M$3082</definedName>
    <definedName name="Z_4ABCD74B_5AB3_41CA_A0FF_2B4B81B82762_.wvu.PrintArea" localSheetId="7" hidden="1">'2019 Factors'!$A$98:$N$741</definedName>
    <definedName name="Z_4ABCD74B_5AB3_41CA_A0FF_2B4B81B82762_.wvu.PrintArea" localSheetId="6" hidden="1">'2019 Report'!$A$50:$M$3087</definedName>
    <definedName name="Z_4ABCD74B_5AB3_41CA_A0FF_2B4B81B82762_.wvu.PrintArea" localSheetId="9" hidden="1">'2020 Factors'!$A$98:$N$741</definedName>
    <definedName name="Z_4ABCD74B_5AB3_41CA_A0FF_2B4B81B82762_.wvu.PrintArea" localSheetId="8" hidden="1">'2020 Report'!$A$50:$M$3087</definedName>
    <definedName name="Z_8B1751A9_FAEB_4FE1_A365_2722D0F514A0_.wvu.PrintArea" localSheetId="3" hidden="1">'2017 Factors'!$T$98:$AG$741</definedName>
    <definedName name="Z_8B1751A9_FAEB_4FE1_A365_2722D0F514A0_.wvu.PrintArea" localSheetId="2" hidden="1">'2017 Report'!$A$50:$M$3080</definedName>
    <definedName name="Z_8B1751A9_FAEB_4FE1_A365_2722D0F514A0_.wvu.PrintArea" localSheetId="5" hidden="1">'2018 Factors'!$T$98:$AG$741</definedName>
    <definedName name="Z_8B1751A9_FAEB_4FE1_A365_2722D0F514A0_.wvu.PrintArea" localSheetId="4" hidden="1">'2018 Report'!$A$50:$M$3082</definedName>
    <definedName name="Z_8B1751A9_FAEB_4FE1_A365_2722D0F514A0_.wvu.PrintArea" localSheetId="7" hidden="1">'2019 Factors'!$T$98:$AG$741</definedName>
    <definedName name="Z_8B1751A9_FAEB_4FE1_A365_2722D0F514A0_.wvu.PrintArea" localSheetId="6" hidden="1">'2019 Report'!$A$50:$M$3087</definedName>
    <definedName name="Z_8B1751A9_FAEB_4FE1_A365_2722D0F514A0_.wvu.PrintArea" localSheetId="9" hidden="1">'2020 Factors'!$T$98:$AG$741</definedName>
    <definedName name="Z_8B1751A9_FAEB_4FE1_A365_2722D0F514A0_.wvu.PrintArea" localSheetId="8" hidden="1">'2020 Report'!$A$50:$M$3087</definedName>
    <definedName name="Z_97CCE8D8_77F2_4772_8641_96C2E8E4305D_.wvu.PrintArea" localSheetId="3" hidden="1">'2017 Factors'!$AZ$1:$BN$66</definedName>
    <definedName name="Z_97CCE8D8_77F2_4772_8641_96C2E8E4305D_.wvu.PrintArea" localSheetId="2" hidden="1">'2017 Report'!$A$50:$M$3080</definedName>
    <definedName name="Z_97CCE8D8_77F2_4772_8641_96C2E8E4305D_.wvu.PrintArea" localSheetId="5" hidden="1">'2018 Factors'!$AZ$1:$BN$66</definedName>
    <definedName name="Z_97CCE8D8_77F2_4772_8641_96C2E8E4305D_.wvu.PrintArea" localSheetId="4" hidden="1">'2018 Report'!$A$50:$M$3082</definedName>
    <definedName name="Z_97CCE8D8_77F2_4772_8641_96C2E8E4305D_.wvu.PrintArea" localSheetId="7" hidden="1">'2019 Factors'!$AZ$1:$BN$66</definedName>
    <definedName name="Z_97CCE8D8_77F2_4772_8641_96C2E8E4305D_.wvu.PrintArea" localSheetId="6" hidden="1">'2019 Report'!$A$50:$M$3087</definedName>
    <definedName name="Z_97CCE8D8_77F2_4772_8641_96C2E8E4305D_.wvu.PrintArea" localSheetId="9" hidden="1">'2020 Factors'!$AZ$1:$BN$66</definedName>
    <definedName name="Z_97CCE8D8_77F2_4772_8641_96C2E8E4305D_.wvu.PrintArea" localSheetId="8" hidden="1">'2020 Report'!$A$50:$M$3087</definedName>
    <definedName name="Z_D114A84A_0DEC_4FCE_848A_F0E7B96C92D7_.wvu.PrintArea" localSheetId="3" hidden="1">'2017 Factors'!$AM$1:$AX$66</definedName>
    <definedName name="Z_D114A84A_0DEC_4FCE_848A_F0E7B96C92D7_.wvu.PrintArea" localSheetId="2" hidden="1">'2017 Report'!$A$50:$M$3080</definedName>
    <definedName name="Z_D114A84A_0DEC_4FCE_848A_F0E7B96C92D7_.wvu.PrintArea" localSheetId="5" hidden="1">'2018 Factors'!$AM$1:$AX$66</definedName>
    <definedName name="Z_D114A84A_0DEC_4FCE_848A_F0E7B96C92D7_.wvu.PrintArea" localSheetId="4" hidden="1">'2018 Report'!$A$50:$M$3082</definedName>
    <definedName name="Z_D114A84A_0DEC_4FCE_848A_F0E7B96C92D7_.wvu.PrintArea" localSheetId="7" hidden="1">'2019 Factors'!$AM$1:$AX$66</definedName>
    <definedName name="Z_D114A84A_0DEC_4FCE_848A_F0E7B96C92D7_.wvu.PrintArea" localSheetId="6" hidden="1">'2019 Report'!$A$50:$M$3087</definedName>
    <definedName name="Z_D114A84A_0DEC_4FCE_848A_F0E7B96C92D7_.wvu.PrintArea" localSheetId="9" hidden="1">'2020 Factors'!$AM$1:$AX$66</definedName>
    <definedName name="Z_D114A84A_0DEC_4FCE_848A_F0E7B96C92D7_.wvu.PrintArea" localSheetId="8" hidden="1">'2020 Report'!$A$50:$M$3087</definedName>
    <definedName name="Z_D90755D8_87E2_446A_BE74_425F3B483786_.wvu.FilterData" localSheetId="3" hidden="1">'2017 Factors'!$BA$13:$BA$24</definedName>
    <definedName name="Z_D90755D8_87E2_446A_BE74_425F3B483786_.wvu.FilterData" localSheetId="5" hidden="1">'2018 Factors'!$BA$13:$BA$24</definedName>
    <definedName name="Z_D90755D8_87E2_446A_BE74_425F3B483786_.wvu.FilterData" localSheetId="7" hidden="1">'2019 Factors'!$BA$13:$BA$24</definedName>
    <definedName name="Z_D90755D8_87E2_446A_BE74_425F3B483786_.wvu.FilterData" localSheetId="9" hidden="1">'2020 Factors'!$BA$13:$BA$24</definedName>
    <definedName name="Z_D90755D8_87E2_446A_BE74_425F3B483786_.wvu.PrintArea" localSheetId="3" hidden="1">'2017 Factors'!$A$1:$M$88</definedName>
    <definedName name="Z_D90755D8_87E2_446A_BE74_425F3B483786_.wvu.PrintArea" localSheetId="2" hidden="1">'2017 Report'!$A$50:$M$3080</definedName>
    <definedName name="Z_D90755D8_87E2_446A_BE74_425F3B483786_.wvu.PrintArea" localSheetId="5" hidden="1">'2018 Factors'!$A$1:$M$88</definedName>
    <definedName name="Z_D90755D8_87E2_446A_BE74_425F3B483786_.wvu.PrintArea" localSheetId="4" hidden="1">'2018 Report'!$A$50:$M$3082</definedName>
    <definedName name="Z_D90755D8_87E2_446A_BE74_425F3B483786_.wvu.PrintArea" localSheetId="7" hidden="1">'2019 Factors'!$A$1:$M$88</definedName>
    <definedName name="Z_D90755D8_87E2_446A_BE74_425F3B483786_.wvu.PrintArea" localSheetId="6" hidden="1">'2019 Report'!$A$50:$M$3087</definedName>
    <definedName name="Z_D90755D8_87E2_446A_BE74_425F3B483786_.wvu.PrintArea" localSheetId="9" hidden="1">'2020 Factors'!$A$1:$M$88</definedName>
    <definedName name="Z_D90755D8_87E2_446A_BE74_425F3B483786_.wvu.PrintArea" localSheetId="8" hidden="1">'2020 Report'!$A$50:$M$3087</definedName>
    <definedName name="Z_E3CDC2CB_1C80_4741_B076_2A9B3EDF46F6_.wvu.PrintArea" localSheetId="3" hidden="1">'2017 Factors'!$BV$1:$CJ$66</definedName>
    <definedName name="Z_E3CDC2CB_1C80_4741_B076_2A9B3EDF46F6_.wvu.PrintArea" localSheetId="2" hidden="1">'2017 Report'!$A$50:$M$3080</definedName>
    <definedName name="Z_E3CDC2CB_1C80_4741_B076_2A9B3EDF46F6_.wvu.PrintArea" localSheetId="5" hidden="1">'2018 Factors'!$BV$1:$CJ$66</definedName>
    <definedName name="Z_E3CDC2CB_1C80_4741_B076_2A9B3EDF46F6_.wvu.PrintArea" localSheetId="4" hidden="1">'2018 Report'!$A$50:$M$3082</definedName>
    <definedName name="Z_E3CDC2CB_1C80_4741_B076_2A9B3EDF46F6_.wvu.PrintArea" localSheetId="7" hidden="1">'2019 Factors'!$BV$1:$CJ$66</definedName>
    <definedName name="Z_E3CDC2CB_1C80_4741_B076_2A9B3EDF46F6_.wvu.PrintArea" localSheetId="6" hidden="1">'2019 Report'!$A$50:$M$3087</definedName>
    <definedName name="Z_E3CDC2CB_1C80_4741_B076_2A9B3EDF46F6_.wvu.PrintArea" localSheetId="9" hidden="1">'2020 Factors'!$BV$1:$CJ$66</definedName>
    <definedName name="Z_E3CDC2CB_1C80_4741_B076_2A9B3EDF46F6_.wvu.PrintArea" localSheetId="8" hidden="1">'2020 Report'!$A$50:$M$3087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9" i="11" l="1"/>
  <c r="E9" i="11"/>
  <c r="F9" i="11"/>
  <c r="C9" i="11"/>
  <c r="D8" i="11"/>
  <c r="E8" i="11"/>
  <c r="F8" i="11"/>
  <c r="C8" i="11"/>
  <c r="D7" i="11"/>
  <c r="E7" i="11"/>
  <c r="F7" i="11"/>
  <c r="C7" i="11"/>
  <c r="D6" i="11"/>
  <c r="E6" i="11"/>
  <c r="F6" i="11"/>
  <c r="C6" i="11"/>
  <c r="D5" i="11"/>
  <c r="E5" i="11"/>
  <c r="F5" i="11"/>
  <c r="C5" i="11"/>
  <c r="D4" i="11"/>
  <c r="E4" i="11"/>
  <c r="F4" i="11"/>
  <c r="C4" i="11"/>
  <c r="E23" i="1"/>
  <c r="E25" i="1" s="1"/>
  <c r="E20" i="1"/>
  <c r="E21" i="1"/>
  <c r="E22" i="1"/>
  <c r="D20" i="1"/>
  <c r="D23" i="1"/>
  <c r="D21" i="1"/>
  <c r="D25" i="1" s="1"/>
  <c r="D22" i="1"/>
  <c r="C22" i="1"/>
  <c r="C21" i="1"/>
  <c r="C23" i="1"/>
  <c r="C20" i="1"/>
  <c r="B25" i="1"/>
  <c r="B22" i="1"/>
  <c r="B21" i="1"/>
  <c r="B23" i="1"/>
  <c r="B20" i="1"/>
  <c r="E7" i="1"/>
  <c r="E6" i="1"/>
  <c r="E11" i="1" s="1"/>
  <c r="D7" i="1"/>
  <c r="D6" i="1"/>
  <c r="D11" i="1" s="1"/>
  <c r="C7" i="1"/>
  <c r="C6" i="1"/>
  <c r="C11" i="1" s="1"/>
  <c r="B11" i="1"/>
  <c r="B7" i="1"/>
  <c r="B6" i="1"/>
  <c r="B5" i="1"/>
  <c r="B4" i="1"/>
  <c r="B10" i="1"/>
  <c r="B9" i="1"/>
  <c r="B3" i="1"/>
  <c r="B2" i="1"/>
  <c r="B18" i="1"/>
  <c r="B15" i="1"/>
  <c r="B14" i="1"/>
  <c r="B13" i="1"/>
  <c r="E5" i="1"/>
  <c r="E4" i="1"/>
  <c r="E10" i="1"/>
  <c r="E9" i="1"/>
  <c r="E3" i="1"/>
  <c r="E2" i="1"/>
  <c r="C25" i="1" l="1"/>
  <c r="B16" i="1"/>
  <c r="E18" i="1"/>
  <c r="E15" i="1"/>
  <c r="E14" i="1"/>
  <c r="E13" i="1"/>
  <c r="D15" i="1"/>
  <c r="D14" i="1"/>
  <c r="D13" i="1"/>
  <c r="D5" i="1"/>
  <c r="D4" i="1"/>
  <c r="D10" i="1"/>
  <c r="D9" i="1"/>
  <c r="D3" i="1"/>
  <c r="D2" i="1"/>
  <c r="D18" i="1" l="1"/>
  <c r="E29" i="1"/>
  <c r="D29" i="1"/>
  <c r="C29" i="1"/>
  <c r="E16" i="1" l="1"/>
  <c r="D16" i="1"/>
  <c r="C15" i="1"/>
  <c r="C14" i="1"/>
  <c r="C16" i="1" s="1"/>
  <c r="C13" i="1" l="1"/>
  <c r="C18" i="1"/>
  <c r="C5" i="1"/>
  <c r="C4" i="1"/>
  <c r="C10" i="1"/>
  <c r="C9" i="1"/>
  <c r="C3" i="1"/>
  <c r="C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 satisfied Microsoft Office user</author>
    <author>Cheung, Sherona</author>
  </authors>
  <commentList>
    <comment ref="A1" authorId="0" shapeId="0" xr:uid="{9B7F887C-9CFF-412B-8206-4C3B4921BE91}">
      <text>
        <r>
          <rPr>
            <sz val="8"/>
            <color indexed="81"/>
            <rFont val="Tahoma"/>
            <family val="2"/>
          </rPr>
          <t>PacifiCorp:
This sheet produces the STATE REPORT showing the total costs allocated to the state selected in the variables sheet--both unadjusted and normalized.</t>
        </r>
      </text>
    </comment>
    <comment ref="F154" authorId="1" shapeId="0" xr:uid="{3834654C-9286-46FF-A87A-16B52C7EBD9D}">
      <text>
        <r>
          <rPr>
            <b/>
            <sz val="9"/>
            <color indexed="81"/>
            <rFont val="Tahoma"/>
            <family val="2"/>
          </rPr>
          <t>Cheung, Sherona:</t>
        </r>
        <r>
          <rPr>
            <sz val="9"/>
            <color indexed="81"/>
            <rFont val="Tahoma"/>
            <family val="2"/>
          </rPr>
          <t xml:space="preserve">
182M &amp; 186M
</t>
        </r>
      </text>
    </comment>
    <comment ref="F155" authorId="1" shapeId="0" xr:uid="{D99B1E13-415E-4674-B618-8B8F1FE99D6A}">
      <text>
        <r>
          <rPr>
            <b/>
            <sz val="9"/>
            <color indexed="81"/>
            <rFont val="Tahoma"/>
            <family val="2"/>
          </rPr>
          <t>Cheung, Sherona:</t>
        </r>
        <r>
          <rPr>
            <sz val="9"/>
            <color indexed="81"/>
            <rFont val="Tahoma"/>
            <family val="2"/>
          </rPr>
          <t xml:space="preserve">
114 &amp; 115</t>
        </r>
      </text>
    </comment>
    <comment ref="F157" authorId="1" shapeId="0" xr:uid="{EF340571-6CBF-4A22-91DD-E514C63530BB}">
      <text>
        <r>
          <rPr>
            <b/>
            <sz val="9"/>
            <color indexed="81"/>
            <rFont val="Tahoma"/>
            <family val="2"/>
          </rPr>
          <t>Cheung, Sherona:</t>
        </r>
        <r>
          <rPr>
            <sz val="9"/>
            <color indexed="81"/>
            <rFont val="Tahoma"/>
            <family val="2"/>
          </rPr>
          <t xml:space="preserve">
165</t>
        </r>
      </text>
    </comment>
    <comment ref="M184" authorId="1" shapeId="0" xr:uid="{0FD137F1-9C4A-45F5-A17F-486B6164FE95}">
      <text>
        <r>
          <rPr>
            <b/>
            <sz val="9"/>
            <color indexed="81"/>
            <rFont val="Tahoma"/>
            <family val="2"/>
          </rPr>
          <t>Cheung, Sherona:</t>
        </r>
        <r>
          <rPr>
            <sz val="9"/>
            <color indexed="81"/>
            <rFont val="Tahoma"/>
            <family val="2"/>
          </rPr>
          <t xml:space="preserve">
this only grosses up for taxes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Cheung, Sherona</author>
    <author>Lewy, Matthew</author>
  </authors>
  <commentList>
    <comment ref="A1" authorId="0" shapeId="0" xr:uid="{D9C963B4-EC13-4345-B059-65DEC63FA12A}">
      <text>
        <r>
          <rPr>
            <b/>
            <sz val="9"/>
            <color indexed="81"/>
            <rFont val="Tahoma"/>
            <family val="2"/>
          </rPr>
          <t>Cheung, Sherona:</t>
        </r>
        <r>
          <rPr>
            <sz val="9"/>
            <color indexed="81"/>
            <rFont val="Tahoma"/>
            <family val="2"/>
          </rPr>
          <t xml:space="preserve">
In Washington, we set both set of inputs to be the same, even this "YEAR END" section really is reflecting "AMA" balances</t>
        </r>
      </text>
    </comment>
    <comment ref="BO9" authorId="0" shapeId="0" xr:uid="{3758C339-8CAE-4890-AC3A-5E4DAFAEDD4B}">
      <text>
        <r>
          <rPr>
            <b/>
            <sz val="9"/>
            <color indexed="81"/>
            <rFont val="Tahoma"/>
            <family val="2"/>
          </rPr>
          <t>Cheung, Sherona:</t>
        </r>
        <r>
          <rPr>
            <sz val="9"/>
            <color indexed="81"/>
            <rFont val="Tahoma"/>
            <family val="2"/>
          </rPr>
          <t xml:space="preserve">
this column is Utah Jurisdiction INCLUDING FERC</t>
        </r>
      </text>
    </comment>
    <comment ref="CK9" authorId="0" shapeId="0" xr:uid="{1BC3DF98-A8DF-40AB-B1D5-9B26C04A5947}">
      <text>
        <r>
          <rPr>
            <b/>
            <sz val="9"/>
            <color indexed="81"/>
            <rFont val="Tahoma"/>
            <family val="2"/>
          </rPr>
          <t>Cheung, Sherona:</t>
        </r>
        <r>
          <rPr>
            <sz val="9"/>
            <color indexed="81"/>
            <rFont val="Tahoma"/>
            <family val="2"/>
          </rPr>
          <t xml:space="preserve">
this column is Utah Jurisdiction INCLUDING FERC</t>
        </r>
      </text>
    </comment>
    <comment ref="K18" authorId="0" shapeId="0" xr:uid="{CD0CA844-632F-4E3A-872F-F3FC2E3B93BE}">
      <text>
        <r>
          <rPr>
            <b/>
            <sz val="9"/>
            <color indexed="81"/>
            <rFont val="Tahoma"/>
            <family val="2"/>
          </rPr>
          <t>Cheung, Sherona:</t>
        </r>
        <r>
          <rPr>
            <sz val="9"/>
            <color indexed="81"/>
            <rFont val="Tahoma"/>
            <family val="2"/>
          </rPr>
          <t xml:space="preserve">
Not used in WCA</t>
        </r>
      </text>
    </comment>
    <comment ref="K24" authorId="0" shapeId="0" xr:uid="{74EFC944-E500-409E-AA4D-77197B5060BF}">
      <text>
        <r>
          <rPr>
            <b/>
            <sz val="9"/>
            <color indexed="81"/>
            <rFont val="Tahoma"/>
            <family val="2"/>
          </rPr>
          <t>Cheung, Sherona:</t>
        </r>
        <r>
          <rPr>
            <sz val="9"/>
            <color indexed="81"/>
            <rFont val="Tahoma"/>
            <family val="2"/>
          </rPr>
          <t xml:space="preserve">
Not used in WCA</t>
        </r>
      </text>
    </comment>
    <comment ref="A419" authorId="1" shapeId="0" xr:uid="{0D6B210C-4BFA-4FCF-B5DD-C8A623CA64AA}">
      <text>
        <r>
          <rPr>
            <b/>
            <sz val="9"/>
            <color indexed="81"/>
            <rFont val="Tahoma"/>
            <family val="2"/>
          </rPr>
          <t>Lewy, Matthew:</t>
        </r>
        <r>
          <rPr>
            <sz val="9"/>
            <color indexed="81"/>
            <rFont val="Tahoma"/>
            <family val="2"/>
          </rPr>
          <t xml:space="preserve">
No Longer used according to Tax Dept.
Now using SCHM TAX DEPR rate.</t>
        </r>
      </text>
    </comment>
    <comment ref="A637" authorId="0" shapeId="0" xr:uid="{5327AE3D-E094-4E1A-995C-7EC1E494790C}">
      <text>
        <r>
          <rPr>
            <b/>
            <sz val="9"/>
            <color indexed="81"/>
            <rFont val="Tahoma"/>
            <family val="2"/>
          </rPr>
          <t>Cheung, Sherona:</t>
        </r>
        <r>
          <rPr>
            <sz val="9"/>
            <color indexed="81"/>
            <rFont val="Tahoma"/>
            <family val="2"/>
          </rPr>
          <t xml:space="preserve">
Fixed amounts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 satisfied Microsoft Office user</author>
    <author>Cheung, Sherona</author>
  </authors>
  <commentList>
    <comment ref="A1" authorId="0" shapeId="0" xr:uid="{D202C345-9E1A-41D9-9354-603AB1893E60}">
      <text>
        <r>
          <rPr>
            <sz val="8"/>
            <color indexed="81"/>
            <rFont val="Tahoma"/>
            <family val="2"/>
          </rPr>
          <t>PacifiCorp:
This sheet produces the STATE REPORT showing the total costs allocated to the state selected in the variables sheet--both unadjusted and normalized.</t>
        </r>
      </text>
    </comment>
    <comment ref="F154" authorId="1" shapeId="0" xr:uid="{FB55C8AC-B98A-4573-8F1F-BA66C4EE75D7}">
      <text>
        <r>
          <rPr>
            <b/>
            <sz val="9"/>
            <color indexed="81"/>
            <rFont val="Tahoma"/>
            <family val="2"/>
          </rPr>
          <t>Cheung, Sherona:</t>
        </r>
        <r>
          <rPr>
            <sz val="9"/>
            <color indexed="81"/>
            <rFont val="Tahoma"/>
            <family val="2"/>
          </rPr>
          <t xml:space="preserve">
182M &amp; 186M
</t>
        </r>
      </text>
    </comment>
    <comment ref="F155" authorId="1" shapeId="0" xr:uid="{9A90FBB3-4528-4C98-B9F5-A6F02AFA707A}">
      <text>
        <r>
          <rPr>
            <b/>
            <sz val="9"/>
            <color indexed="81"/>
            <rFont val="Tahoma"/>
            <family val="2"/>
          </rPr>
          <t>Cheung, Sherona:</t>
        </r>
        <r>
          <rPr>
            <sz val="9"/>
            <color indexed="81"/>
            <rFont val="Tahoma"/>
            <family val="2"/>
          </rPr>
          <t xml:space="preserve">
114 &amp; 115</t>
        </r>
      </text>
    </comment>
    <comment ref="F157" authorId="1" shapeId="0" xr:uid="{63295CD5-AD9D-4EF4-998C-684EDBA7D81B}">
      <text>
        <r>
          <rPr>
            <b/>
            <sz val="9"/>
            <color indexed="81"/>
            <rFont val="Tahoma"/>
            <family val="2"/>
          </rPr>
          <t>Cheung, Sherona:</t>
        </r>
        <r>
          <rPr>
            <sz val="9"/>
            <color indexed="81"/>
            <rFont val="Tahoma"/>
            <family val="2"/>
          </rPr>
          <t xml:space="preserve">
165</t>
        </r>
      </text>
    </comment>
    <comment ref="M184" authorId="1" shapeId="0" xr:uid="{518989DD-77C7-4852-8AEB-4B7B5E4EC405}">
      <text>
        <r>
          <rPr>
            <b/>
            <sz val="9"/>
            <color indexed="81"/>
            <rFont val="Tahoma"/>
            <family val="2"/>
          </rPr>
          <t>Cheung, Sherona:</t>
        </r>
        <r>
          <rPr>
            <sz val="9"/>
            <color indexed="81"/>
            <rFont val="Tahoma"/>
            <family val="2"/>
          </rPr>
          <t xml:space="preserve">
this only grosses up for taxes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 satisfied Microsoft Office user</author>
    <author>Cheung, Sherona</author>
  </authors>
  <commentList>
    <comment ref="A1" authorId="0" shapeId="0" xr:uid="{3703C3B0-F034-45E3-A739-4C40123238E4}">
      <text>
        <r>
          <rPr>
            <sz val="8"/>
            <color indexed="81"/>
            <rFont val="Tahoma"/>
            <family val="2"/>
          </rPr>
          <t>PacifiCorp:
This sheet produces the STATE REPORT showing the total costs allocated to the state selected in the variables sheet--both unadjusted and normalized.</t>
        </r>
      </text>
    </comment>
    <comment ref="F154" authorId="1" shapeId="0" xr:uid="{1C6B13D3-7C60-424E-AC2B-C963132215F1}">
      <text>
        <r>
          <rPr>
            <b/>
            <sz val="9"/>
            <color indexed="81"/>
            <rFont val="Tahoma"/>
            <family val="2"/>
          </rPr>
          <t>Cheung, Sherona:</t>
        </r>
        <r>
          <rPr>
            <sz val="9"/>
            <color indexed="81"/>
            <rFont val="Tahoma"/>
            <family val="2"/>
          </rPr>
          <t xml:space="preserve">
182M &amp; 186M
</t>
        </r>
      </text>
    </comment>
    <comment ref="F155" authorId="1" shapeId="0" xr:uid="{6930B727-0F04-4193-B927-A8D2ED039176}">
      <text>
        <r>
          <rPr>
            <b/>
            <sz val="9"/>
            <color indexed="81"/>
            <rFont val="Tahoma"/>
            <family val="2"/>
          </rPr>
          <t>Cheung, Sherona:</t>
        </r>
        <r>
          <rPr>
            <sz val="9"/>
            <color indexed="81"/>
            <rFont val="Tahoma"/>
            <family val="2"/>
          </rPr>
          <t xml:space="preserve">
114 &amp; 115</t>
        </r>
      </text>
    </comment>
    <comment ref="F157" authorId="1" shapeId="0" xr:uid="{CA250585-34BF-42C3-B88E-98C525BE2684}">
      <text>
        <r>
          <rPr>
            <b/>
            <sz val="9"/>
            <color indexed="81"/>
            <rFont val="Tahoma"/>
            <family val="2"/>
          </rPr>
          <t>Cheung, Sherona:</t>
        </r>
        <r>
          <rPr>
            <sz val="9"/>
            <color indexed="81"/>
            <rFont val="Tahoma"/>
            <family val="2"/>
          </rPr>
          <t xml:space="preserve">
165</t>
        </r>
      </text>
    </comment>
    <comment ref="M184" authorId="1" shapeId="0" xr:uid="{063B7581-328D-4CD3-A97A-441853817F28}">
      <text>
        <r>
          <rPr>
            <b/>
            <sz val="9"/>
            <color indexed="81"/>
            <rFont val="Tahoma"/>
            <family val="2"/>
          </rPr>
          <t>Cheung, Sherona:</t>
        </r>
        <r>
          <rPr>
            <sz val="9"/>
            <color indexed="81"/>
            <rFont val="Tahoma"/>
            <family val="2"/>
          </rPr>
          <t xml:space="preserve">
this only grosses up for taxes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Cheung, Sherona</author>
    <author>Lewy, Matthew</author>
  </authors>
  <commentList>
    <comment ref="A1" authorId="0" shapeId="0" xr:uid="{E3C8D864-88BC-4B5C-A97F-635E01E6E040}">
      <text>
        <r>
          <rPr>
            <b/>
            <sz val="9"/>
            <color indexed="81"/>
            <rFont val="Tahoma"/>
            <family val="2"/>
          </rPr>
          <t>Cheung, Sherona:</t>
        </r>
        <r>
          <rPr>
            <sz val="9"/>
            <color indexed="81"/>
            <rFont val="Tahoma"/>
            <family val="2"/>
          </rPr>
          <t xml:space="preserve">
In Washington, we set both set of inputs to be the same, even this "YEAR END" section really is reflecting "AMA" balances</t>
        </r>
      </text>
    </comment>
    <comment ref="BO9" authorId="0" shapeId="0" xr:uid="{2BDA2EBE-B053-4FFD-B222-183E4DA2D9F9}">
      <text>
        <r>
          <rPr>
            <b/>
            <sz val="9"/>
            <color indexed="81"/>
            <rFont val="Tahoma"/>
            <family val="2"/>
          </rPr>
          <t>Cheung, Sherona:</t>
        </r>
        <r>
          <rPr>
            <sz val="9"/>
            <color indexed="81"/>
            <rFont val="Tahoma"/>
            <family val="2"/>
          </rPr>
          <t xml:space="preserve">
this column is Utah Jurisdiction INCLUDING FERC</t>
        </r>
      </text>
    </comment>
    <comment ref="CK9" authorId="0" shapeId="0" xr:uid="{E3CE650B-44DD-4BA0-98BD-257DFDAAA0B9}">
      <text>
        <r>
          <rPr>
            <b/>
            <sz val="9"/>
            <color indexed="81"/>
            <rFont val="Tahoma"/>
            <family val="2"/>
          </rPr>
          <t>Cheung, Sherona:</t>
        </r>
        <r>
          <rPr>
            <sz val="9"/>
            <color indexed="81"/>
            <rFont val="Tahoma"/>
            <family val="2"/>
          </rPr>
          <t xml:space="preserve">
this column is Utah Jurisdiction INCLUDING FERC</t>
        </r>
      </text>
    </comment>
    <comment ref="K18" authorId="0" shapeId="0" xr:uid="{6266267F-622A-4BB7-94BC-1ED5DF250113}">
      <text>
        <r>
          <rPr>
            <b/>
            <sz val="9"/>
            <color indexed="81"/>
            <rFont val="Tahoma"/>
            <family val="2"/>
          </rPr>
          <t>Cheung, Sherona:</t>
        </r>
        <r>
          <rPr>
            <sz val="9"/>
            <color indexed="81"/>
            <rFont val="Tahoma"/>
            <family val="2"/>
          </rPr>
          <t xml:space="preserve">
Not used in WCA</t>
        </r>
      </text>
    </comment>
    <comment ref="K24" authorId="0" shapeId="0" xr:uid="{32AFE814-C5A7-4A05-9E7E-B359A9B7A054}">
      <text>
        <r>
          <rPr>
            <b/>
            <sz val="9"/>
            <color indexed="81"/>
            <rFont val="Tahoma"/>
            <family val="2"/>
          </rPr>
          <t>Cheung, Sherona:</t>
        </r>
        <r>
          <rPr>
            <sz val="9"/>
            <color indexed="81"/>
            <rFont val="Tahoma"/>
            <family val="2"/>
          </rPr>
          <t xml:space="preserve">
Not used in WCA</t>
        </r>
      </text>
    </comment>
    <comment ref="A419" authorId="1" shapeId="0" xr:uid="{24BA157D-DBFE-42E1-93BD-B05CA309B8F0}">
      <text>
        <r>
          <rPr>
            <b/>
            <sz val="9"/>
            <color indexed="81"/>
            <rFont val="Tahoma"/>
            <family val="2"/>
          </rPr>
          <t>Lewy, Matthew:</t>
        </r>
        <r>
          <rPr>
            <sz val="9"/>
            <color indexed="81"/>
            <rFont val="Tahoma"/>
            <family val="2"/>
          </rPr>
          <t xml:space="preserve">
No Longer used according to Tax Dept.
Now using SCHM TAX DEPR rate.</t>
        </r>
      </text>
    </comment>
    <comment ref="A637" authorId="0" shapeId="0" xr:uid="{C35EE25C-720E-4D51-AC84-C2D0511D3683}">
      <text>
        <r>
          <rPr>
            <b/>
            <sz val="9"/>
            <color indexed="81"/>
            <rFont val="Tahoma"/>
            <family val="2"/>
          </rPr>
          <t>Cheung, Sherona:</t>
        </r>
        <r>
          <rPr>
            <sz val="9"/>
            <color indexed="81"/>
            <rFont val="Tahoma"/>
            <family val="2"/>
          </rPr>
          <t xml:space="preserve">
Fixed amounts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 satisfied Microsoft Office user</author>
    <author>Cheung, Sherona</author>
  </authors>
  <commentList>
    <comment ref="A1" authorId="0" shapeId="0" xr:uid="{756D1CAC-C998-41F3-A0C5-BA796247D335}">
      <text>
        <r>
          <rPr>
            <sz val="8"/>
            <color indexed="81"/>
            <rFont val="Tahoma"/>
            <family val="2"/>
          </rPr>
          <t>PacifiCorp:
This sheet produces the STATE REPORT showing the total costs allocated to the state selected in the variables sheet--both unadjusted and normalized.</t>
        </r>
      </text>
    </comment>
    <comment ref="F154" authorId="1" shapeId="0" xr:uid="{93A26414-DD2F-4A7C-8B7E-436A34331002}">
      <text>
        <r>
          <rPr>
            <b/>
            <sz val="9"/>
            <color indexed="81"/>
            <rFont val="Tahoma"/>
            <family val="2"/>
          </rPr>
          <t>Cheung, Sherona:</t>
        </r>
        <r>
          <rPr>
            <sz val="9"/>
            <color indexed="81"/>
            <rFont val="Tahoma"/>
            <family val="2"/>
          </rPr>
          <t xml:space="preserve">
182M &amp; 186M
</t>
        </r>
      </text>
    </comment>
    <comment ref="F155" authorId="1" shapeId="0" xr:uid="{BB520574-F989-4384-BF2E-DFE6FFF1C16C}">
      <text>
        <r>
          <rPr>
            <b/>
            <sz val="9"/>
            <color indexed="81"/>
            <rFont val="Tahoma"/>
            <family val="2"/>
          </rPr>
          <t>Cheung, Sherona:</t>
        </r>
        <r>
          <rPr>
            <sz val="9"/>
            <color indexed="81"/>
            <rFont val="Tahoma"/>
            <family val="2"/>
          </rPr>
          <t xml:space="preserve">
114 &amp; 115</t>
        </r>
      </text>
    </comment>
    <comment ref="F157" authorId="1" shapeId="0" xr:uid="{C7A7BFBB-4BCF-4261-B78A-B49E32326A56}">
      <text>
        <r>
          <rPr>
            <b/>
            <sz val="9"/>
            <color indexed="81"/>
            <rFont val="Tahoma"/>
            <family val="2"/>
          </rPr>
          <t>Cheung, Sherona:</t>
        </r>
        <r>
          <rPr>
            <sz val="9"/>
            <color indexed="81"/>
            <rFont val="Tahoma"/>
            <family val="2"/>
          </rPr>
          <t xml:space="preserve">
165</t>
        </r>
      </text>
    </comment>
    <comment ref="M184" authorId="1" shapeId="0" xr:uid="{1323523B-03CB-447B-A85D-D4CCB80946F7}">
      <text>
        <r>
          <rPr>
            <b/>
            <sz val="9"/>
            <color indexed="81"/>
            <rFont val="Tahoma"/>
            <family val="2"/>
          </rPr>
          <t>Cheung, Sherona:</t>
        </r>
        <r>
          <rPr>
            <sz val="9"/>
            <color indexed="81"/>
            <rFont val="Tahoma"/>
            <family val="2"/>
          </rPr>
          <t xml:space="preserve">
this only grosses up for taxes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Cheung, Sherona</author>
    <author>Lewy, Matthew</author>
  </authors>
  <commentList>
    <comment ref="A1" authorId="0" shapeId="0" xr:uid="{8D47AE53-D64F-4CFC-9014-8723BCF5EADE}">
      <text>
        <r>
          <rPr>
            <b/>
            <sz val="9"/>
            <color indexed="81"/>
            <rFont val="Tahoma"/>
            <family val="2"/>
          </rPr>
          <t>Cheung, Sherona:</t>
        </r>
        <r>
          <rPr>
            <sz val="9"/>
            <color indexed="81"/>
            <rFont val="Tahoma"/>
            <family val="2"/>
          </rPr>
          <t xml:space="preserve">
In Washington, we set both set of inputs to be the same, even this "YEAR END" section really is reflecting "AMA" balances</t>
        </r>
      </text>
    </comment>
    <comment ref="BO9" authorId="0" shapeId="0" xr:uid="{93F5DF32-8DDA-4595-97FD-FBE26101D758}">
      <text>
        <r>
          <rPr>
            <b/>
            <sz val="9"/>
            <color indexed="81"/>
            <rFont val="Tahoma"/>
            <family val="2"/>
          </rPr>
          <t>Cheung, Sherona:</t>
        </r>
        <r>
          <rPr>
            <sz val="9"/>
            <color indexed="81"/>
            <rFont val="Tahoma"/>
            <family val="2"/>
          </rPr>
          <t xml:space="preserve">
this column is Utah Jurisdiction INCLUDING FERC</t>
        </r>
      </text>
    </comment>
    <comment ref="CK9" authorId="0" shapeId="0" xr:uid="{80226387-D29B-4634-BF44-6060E01EE265}">
      <text>
        <r>
          <rPr>
            <b/>
            <sz val="9"/>
            <color indexed="81"/>
            <rFont val="Tahoma"/>
            <family val="2"/>
          </rPr>
          <t>Cheung, Sherona:</t>
        </r>
        <r>
          <rPr>
            <sz val="9"/>
            <color indexed="81"/>
            <rFont val="Tahoma"/>
            <family val="2"/>
          </rPr>
          <t xml:space="preserve">
this column is Utah Jurisdiction INCLUDING FERC</t>
        </r>
      </text>
    </comment>
    <comment ref="K18" authorId="0" shapeId="0" xr:uid="{1F26E557-9B28-4817-B261-519E02EC6998}">
      <text>
        <r>
          <rPr>
            <b/>
            <sz val="9"/>
            <color indexed="81"/>
            <rFont val="Tahoma"/>
            <family val="2"/>
          </rPr>
          <t>Cheung, Sherona:</t>
        </r>
        <r>
          <rPr>
            <sz val="9"/>
            <color indexed="81"/>
            <rFont val="Tahoma"/>
            <family val="2"/>
          </rPr>
          <t xml:space="preserve">
Not used in WCA</t>
        </r>
      </text>
    </comment>
    <comment ref="K24" authorId="0" shapeId="0" xr:uid="{300B2986-1A7A-423B-8112-F6761CDA3C18}">
      <text>
        <r>
          <rPr>
            <b/>
            <sz val="9"/>
            <color indexed="81"/>
            <rFont val="Tahoma"/>
            <family val="2"/>
          </rPr>
          <t>Cheung, Sherona:</t>
        </r>
        <r>
          <rPr>
            <sz val="9"/>
            <color indexed="81"/>
            <rFont val="Tahoma"/>
            <family val="2"/>
          </rPr>
          <t xml:space="preserve">
Not used in WCA</t>
        </r>
      </text>
    </comment>
    <comment ref="A419" authorId="1" shapeId="0" xr:uid="{D07E2B46-E819-4E30-9DB8-CE9FAD0D1BA5}">
      <text>
        <r>
          <rPr>
            <b/>
            <sz val="9"/>
            <color indexed="81"/>
            <rFont val="Tahoma"/>
            <family val="2"/>
          </rPr>
          <t>Lewy, Matthew:</t>
        </r>
        <r>
          <rPr>
            <sz val="9"/>
            <color indexed="81"/>
            <rFont val="Tahoma"/>
            <family val="2"/>
          </rPr>
          <t xml:space="preserve">
No Longer used according to Tax Dept.
Now using SCHM TAX DEPR rate.</t>
        </r>
      </text>
    </comment>
    <comment ref="A637" authorId="0" shapeId="0" xr:uid="{EF34F64D-7B80-438C-8083-A71AA5663508}">
      <text>
        <r>
          <rPr>
            <b/>
            <sz val="9"/>
            <color indexed="81"/>
            <rFont val="Tahoma"/>
            <family val="2"/>
          </rPr>
          <t>Cheung, Sherona:</t>
        </r>
        <r>
          <rPr>
            <sz val="9"/>
            <color indexed="81"/>
            <rFont val="Tahoma"/>
            <family val="2"/>
          </rPr>
          <t xml:space="preserve">
Fixed amounts</t>
        </r>
      </text>
    </comment>
  </commentList>
</comments>
</file>

<file path=xl/sharedStrings.xml><?xml version="1.0" encoding="utf-8"?>
<sst xmlns="http://schemas.openxmlformats.org/spreadsheetml/2006/main" count="28587" uniqueCount="1332">
  <si>
    <t>Fixed Generation O&amp;M</t>
  </si>
  <si>
    <t>Fixed Transmission O&amp;M</t>
  </si>
  <si>
    <t>Generation Plant</t>
  </si>
  <si>
    <t>Transmission Plant</t>
  </si>
  <si>
    <t>Washington MWh</t>
  </si>
  <si>
    <t>Oregon MWh</t>
  </si>
  <si>
    <t>California MWh</t>
  </si>
  <si>
    <t>Other WCA MWh</t>
  </si>
  <si>
    <t>CAGW Factor</t>
  </si>
  <si>
    <t>Fixed Generation and Transmission Cost</t>
  </si>
  <si>
    <t>Generation Depreciation</t>
  </si>
  <si>
    <t>Depreciation</t>
  </si>
  <si>
    <t>Transmission Depreciation</t>
  </si>
  <si>
    <t>PACIFICORP</t>
  </si>
  <si>
    <t>RESULTS OF OPERATIONS</t>
  </si>
  <si>
    <t>USER SPECIFIC INFORMATION</t>
  </si>
  <si>
    <t>STATE:</t>
  </si>
  <si>
    <t>PERIOD:</t>
  </si>
  <si>
    <t>FILE:</t>
  </si>
  <si>
    <t>WA JAM June 2018 Result</t>
  </si>
  <si>
    <t>PREPARED BY:</t>
  </si>
  <si>
    <t>Revenue Requirement Department</t>
  </si>
  <si>
    <t>DATE:</t>
  </si>
  <si>
    <t>TIME:</t>
  </si>
  <si>
    <t>TYPE OF AVG:</t>
  </si>
  <si>
    <t>METHODOLOGY:</t>
  </si>
  <si>
    <t xml:space="preserve">  FACTOR:</t>
  </si>
  <si>
    <t xml:space="preserve">  FERC:</t>
  </si>
  <si>
    <t>8 OR 12 CP:</t>
  </si>
  <si>
    <t>DEMAND %</t>
  </si>
  <si>
    <t>75% Demand</t>
  </si>
  <si>
    <t>ENERGY %</t>
  </si>
  <si>
    <t>25% Energy</t>
  </si>
  <si>
    <t>TAX INFORMATION</t>
  </si>
  <si>
    <t xml:space="preserve"> </t>
  </si>
  <si>
    <t>TAX RATE ASSUMPTIONS:</t>
  </si>
  <si>
    <t>TAX RATE</t>
  </si>
  <si>
    <t>FEDERAL RATE</t>
  </si>
  <si>
    <t>STATE EFFECTIVE RATE</t>
  </si>
  <si>
    <t>TAX GROSS UP FACTOR</t>
  </si>
  <si>
    <t>FEDERAL/STATE COMBINED RATE</t>
  </si>
  <si>
    <t>CAPITAL STRUCTURE INFORMATION</t>
  </si>
  <si>
    <t>MERGED COMPANY CAPITAL STRUCTURE</t>
  </si>
  <si>
    <t>CAPITAL</t>
  </si>
  <si>
    <t>EMBEDDED</t>
  </si>
  <si>
    <t>WEIGHTED</t>
  </si>
  <si>
    <t>STRUCTURE</t>
  </si>
  <si>
    <t>COST</t>
  </si>
  <si>
    <t>DEBT</t>
  </si>
  <si>
    <t>PREFERRED</t>
  </si>
  <si>
    <t>COMMON</t>
  </si>
  <si>
    <t>OTHER INFORMATION</t>
  </si>
  <si>
    <t>Notes: 
- Total Company results only include West Control Area net power costs.
- The overall rate of return above has been rounded to two decimals.
- All components of the capital structure in the table above are consistent with Order 12 in UE-152253 issued 9-1-2016.
- Due to the Tax Cuts and Jobs Act which was effective January 1,2018, June 2018 Results includes a blended federal tax rate of 28%. The blended federal tax rate consists of a 50-50 split of 35% for July through December 2017 and 21% for January through June 2018.</t>
  </si>
  <si>
    <t>RESULTS OF OPERATIONS SUMMARY</t>
  </si>
  <si>
    <t>UNADJUSTED RESULTS</t>
  </si>
  <si>
    <t>Check to</t>
  </si>
  <si>
    <t>Description of Account Summary:</t>
  </si>
  <si>
    <t>Ref</t>
  </si>
  <si>
    <t>TOTAL</t>
  </si>
  <si>
    <t>OTHER</t>
  </si>
  <si>
    <t>ADJUSTMENTS</t>
  </si>
  <si>
    <t>ADJ TOTAL</t>
  </si>
  <si>
    <t>Account Detail</t>
  </si>
  <si>
    <t>Operating Revenues</t>
  </si>
  <si>
    <t>General Business Revenues</t>
  </si>
  <si>
    <t>x</t>
  </si>
  <si>
    <t>Interdepartmental</t>
  </si>
  <si>
    <t>Special Sales</t>
  </si>
  <si>
    <t>Other Operating Revenues</t>
  </si>
  <si>
    <t xml:space="preserve">   Total Operating Revenues</t>
  </si>
  <si>
    <t>Operating Expenses:</t>
  </si>
  <si>
    <t>Steam Production</t>
  </si>
  <si>
    <t>Nuclear Production</t>
  </si>
  <si>
    <t>Hydro Production</t>
  </si>
  <si>
    <t>Other Power Supply</t>
  </si>
  <si>
    <t>Transmission</t>
  </si>
  <si>
    <t>Distribution</t>
  </si>
  <si>
    <t>Customer Accounts</t>
  </si>
  <si>
    <t>Customer Service</t>
  </si>
  <si>
    <t>Sales</t>
  </si>
  <si>
    <t>Administrative &amp; General</t>
  </si>
  <si>
    <t xml:space="preserve">    Total O &amp; M Expenses</t>
  </si>
  <si>
    <t>Amortization Expense</t>
  </si>
  <si>
    <t>Taxes Other Than Income</t>
  </si>
  <si>
    <t>Income Taxes - Federal</t>
  </si>
  <si>
    <t>Income Taxes - State</t>
  </si>
  <si>
    <t>Income Taxes - Def Net</t>
  </si>
  <si>
    <t>Investment Tax Credit Adj.</t>
  </si>
  <si>
    <t xml:space="preserve">Misc Revenue &amp; Expense </t>
  </si>
  <si>
    <t>Total Operating Expenses</t>
  </si>
  <si>
    <t>Operating Revenue for Return</t>
  </si>
  <si>
    <t>Rate Base:</t>
  </si>
  <si>
    <t>Electric Plant in Service</t>
  </si>
  <si>
    <t>Plant Held for Future Use</t>
  </si>
  <si>
    <t>Misc Deferred Debits</t>
  </si>
  <si>
    <t>Elec Plant Acq Adj</t>
  </si>
  <si>
    <t>Pensions</t>
  </si>
  <si>
    <t>Prepayments</t>
  </si>
  <si>
    <t>Fuel Stock</t>
  </si>
  <si>
    <t>Material &amp; Supplies</t>
  </si>
  <si>
    <t>Working Capital</t>
  </si>
  <si>
    <t>Weatherization Loans</t>
  </si>
  <si>
    <t>Miscellaneous Rate Base</t>
  </si>
  <si>
    <t xml:space="preserve">     Total Electric Plant</t>
  </si>
  <si>
    <t>Rate Base Deductions:</t>
  </si>
  <si>
    <t>Accum Prov For Depr</t>
  </si>
  <si>
    <t>Accum Prov For Amort</t>
  </si>
  <si>
    <t>Accum Def Income Taxes</t>
  </si>
  <si>
    <t>Unamortized ITC</t>
  </si>
  <si>
    <t>Customer Adv for Const</t>
  </si>
  <si>
    <t>Customer Service Deposits</t>
  </si>
  <si>
    <t>Misc. Rate Base Deductions</t>
  </si>
  <si>
    <t xml:space="preserve">     Total Rate Base Deductions</t>
  </si>
  <si>
    <t>Total Rate Base</t>
  </si>
  <si>
    <t>Return on Rate Base</t>
  </si>
  <si>
    <t>Return on Equity</t>
  </si>
  <si>
    <t>Net Power Costs</t>
  </si>
  <si>
    <t>100 Basis Points in Equity:</t>
  </si>
  <si>
    <t xml:space="preserve">   Revenue Requirement Impact</t>
  </si>
  <si>
    <t xml:space="preserve">   Rate Base Decrease</t>
  </si>
  <si>
    <t>FERC</t>
  </si>
  <si>
    <t>BUS</t>
  </si>
  <si>
    <t>WCA</t>
  </si>
  <si>
    <t>ACCT</t>
  </si>
  <si>
    <t>DESCRIP</t>
  </si>
  <si>
    <t>FUNC</t>
  </si>
  <si>
    <t>FACTOR</t>
  </si>
  <si>
    <t>ADJUSTMENT</t>
  </si>
  <si>
    <t>Sales to Ultimate Customers</t>
  </si>
  <si>
    <t>Residential Sales</t>
  </si>
  <si>
    <t>B1</t>
  </si>
  <si>
    <t>Commercial &amp; Industrial Sales</t>
  </si>
  <si>
    <t>Public Street &amp; Highway Lighting</t>
  </si>
  <si>
    <t>Other Sales to Public Authority</t>
  </si>
  <si>
    <t>Total Sales to Ultimate Customers</t>
  </si>
  <si>
    <t>Sales for Resale-Non NPC</t>
  </si>
  <si>
    <t>447NPC</t>
  </si>
  <si>
    <t>Sales for Resale-NPC</t>
  </si>
  <si>
    <t>Total Sales for Resale</t>
  </si>
  <si>
    <t>Provision for Rate Refund</t>
  </si>
  <si>
    <t>Total Sales from Electricity</t>
  </si>
  <si>
    <t>Forfeited Discounts &amp; Interest</t>
  </si>
  <si>
    <t>Misc Electric Revenue</t>
  </si>
  <si>
    <t>Water Sales</t>
  </si>
  <si>
    <t>Rent of Electric Property</t>
  </si>
  <si>
    <t>Other Electric Revenue</t>
  </si>
  <si>
    <t>Total Other Electric Revenues</t>
  </si>
  <si>
    <t>Total Electric Operating Revenues</t>
  </si>
  <si>
    <t>Summary of Revenues by Factor</t>
  </si>
  <si>
    <t>Miscellaneous Revenues</t>
  </si>
  <si>
    <t>Gain on Sale of Utility Plant - CR</t>
  </si>
  <si>
    <t>Loss on Sale of Utility Plant</t>
  </si>
  <si>
    <t>Gain from Emission Allowances</t>
  </si>
  <si>
    <t>Gain from Disposition of NOX Credits</t>
  </si>
  <si>
    <t>Impact Housing Interest Income</t>
  </si>
  <si>
    <t>(Gain) / Loss on Sale of Utility Plant</t>
  </si>
  <si>
    <t>Total Miscellaneous Revenues</t>
  </si>
  <si>
    <t>Miscellaneous Expenses</t>
  </si>
  <si>
    <t>Interest on Customer Deposits</t>
  </si>
  <si>
    <t>Total Miscellaneous Expenses</t>
  </si>
  <si>
    <t>Net Misc Revenue and Expense</t>
  </si>
  <si>
    <t>Operation Supervision &amp; Engineering</t>
  </si>
  <si>
    <t>B2</t>
  </si>
  <si>
    <t>Fuel Related</t>
  </si>
  <si>
    <t>501NPC</t>
  </si>
  <si>
    <t>Total Fuel Related</t>
  </si>
  <si>
    <t>Steam Expenses</t>
  </si>
  <si>
    <t>Steam From Other Sources</t>
  </si>
  <si>
    <t>503NPC</t>
  </si>
  <si>
    <t>Steam From Other Sources-NPC</t>
  </si>
  <si>
    <t>Electric Expenses</t>
  </si>
  <si>
    <t>Misc. Steam Expense</t>
  </si>
  <si>
    <t>Rents</t>
  </si>
  <si>
    <t>Maint Supervision &amp; Engineering</t>
  </si>
  <si>
    <t>Maintenance of Structures</t>
  </si>
  <si>
    <t>Maintenance of Boiler Plant</t>
  </si>
  <si>
    <t>Maintenance of Electric Plant</t>
  </si>
  <si>
    <t>Maintenance of Misc. Steam Plant</t>
  </si>
  <si>
    <t>Total Steam Power Generation</t>
  </si>
  <si>
    <t>Operation Super &amp; Engineering</t>
  </si>
  <si>
    <t>Nuclear Fuel Expense</t>
  </si>
  <si>
    <t>Coolants and Water</t>
  </si>
  <si>
    <t>Misc. Nuclear Expenses</t>
  </si>
  <si>
    <t>Maintenance Super &amp; Engineering</t>
  </si>
  <si>
    <t>Maintenance of Reactor Plant</t>
  </si>
  <si>
    <t>Maintenance of Misc Nuclear</t>
  </si>
  <si>
    <t>Total Nuclear Power Generation</t>
  </si>
  <si>
    <t>Water For Power</t>
  </si>
  <si>
    <t>Hydraulic Expenses</t>
  </si>
  <si>
    <t>Misc. Hydro Expenses</t>
  </si>
  <si>
    <t>Rents (Hydro Generation)</t>
  </si>
  <si>
    <t>Maintenance of Dams &amp; Waterways</t>
  </si>
  <si>
    <t>Maintenance of Misc. Hydro Plant</t>
  </si>
  <si>
    <t xml:space="preserve">Total Hydraulic Power Generation </t>
  </si>
  <si>
    <t>Fuel</t>
  </si>
  <si>
    <t>547NPC</t>
  </si>
  <si>
    <t>Fuel-NPC</t>
  </si>
  <si>
    <t>Generation Expense</t>
  </si>
  <si>
    <t>Miscellaneous Other</t>
  </si>
  <si>
    <t>Maint of Generation &amp; Electric Plant</t>
  </si>
  <si>
    <t>Maintenance of Misc. Other</t>
  </si>
  <si>
    <t>Total Other Power Generation</t>
  </si>
  <si>
    <t>Purchased Power</t>
  </si>
  <si>
    <t>555NPC</t>
  </si>
  <si>
    <t>Purchased Power-NPC</t>
  </si>
  <si>
    <t>Total Purchased Power</t>
  </si>
  <si>
    <t>System Control &amp; Load Dispatch</t>
  </si>
  <si>
    <t>Other Expenses</t>
  </si>
  <si>
    <t>Embedded Cost Differentials</t>
  </si>
  <si>
    <t>Company Owned Hydro</t>
  </si>
  <si>
    <t>Mid-C Contract</t>
  </si>
  <si>
    <t>Existing QF Contracts</t>
  </si>
  <si>
    <t>Total Other Power Supply</t>
  </si>
  <si>
    <t>TOTAL PRODUCTION EXPENSE</t>
  </si>
  <si>
    <t>Summary of Production Expense by Factor</t>
  </si>
  <si>
    <t>Total Production Expense by Factor</t>
  </si>
  <si>
    <t>Load Dispatching</t>
  </si>
  <si>
    <t>Station Expense</t>
  </si>
  <si>
    <t>Overhead Line Expense</t>
  </si>
  <si>
    <t>Underground Line Expense</t>
  </si>
  <si>
    <t>Transmission of Electricity by Others</t>
  </si>
  <si>
    <t>565NPC</t>
  </si>
  <si>
    <t>Transmission of Electricity by Others-NPC</t>
  </si>
  <si>
    <t>Total Transmission of Electricity by Others</t>
  </si>
  <si>
    <t>Misc. Transmission Expense</t>
  </si>
  <si>
    <t>Rents - Transmission</t>
  </si>
  <si>
    <t>Maintenance of Station Equipment</t>
  </si>
  <si>
    <t>Maintenance of Overhead Lines</t>
  </si>
  <si>
    <t>Maintenance of Underground Lines</t>
  </si>
  <si>
    <t>Maint of Misc. Transmission Plant</t>
  </si>
  <si>
    <t>TOTAL TRANSMISSION EXPENSE</t>
  </si>
  <si>
    <t>Summary of Transmission Expense by Factor</t>
  </si>
  <si>
    <t>Total Transmission Expense by Factor</t>
  </si>
  <si>
    <t>Overhead Line Expenses</t>
  </si>
  <si>
    <t>Street Lighting &amp; Signal Systems</t>
  </si>
  <si>
    <t>Meter Expenses</t>
  </si>
  <si>
    <t>Customer Installation Expenses</t>
  </si>
  <si>
    <t>Misc. Distribution Expenses</t>
  </si>
  <si>
    <t>Maintenance of Line Transformers</t>
  </si>
  <si>
    <t>Maint of Street Lighting &amp; Signal Sys.</t>
  </si>
  <si>
    <t>Maintenance of Meters</t>
  </si>
  <si>
    <t>Maint of Misc. Distribution Plant</t>
  </si>
  <si>
    <t>TOTAL DISTRIBUTION EXPENSE</t>
  </si>
  <si>
    <t>Summary of Distribution Expense by Factor</t>
  </si>
  <si>
    <t>Total Distribution Expense by Factor</t>
  </si>
  <si>
    <t>Supervision</t>
  </si>
  <si>
    <t>Meter Reading Expense</t>
  </si>
  <si>
    <t>Customer Receipts &amp; Collections</t>
  </si>
  <si>
    <t>Uncollectible Accounts</t>
  </si>
  <si>
    <t>SG</t>
  </si>
  <si>
    <t>Misc. Customer Accounts Expense</t>
  </si>
  <si>
    <t>TOTAL CUSTOMER ACCOUNTS EXP</t>
  </si>
  <si>
    <t>Summary of Customer Accts Exp by Factor</t>
  </si>
  <si>
    <t>Total Customer Accounts Expense by Factor</t>
  </si>
  <si>
    <t>Customer Assistance</t>
  </si>
  <si>
    <t>Informational &amp; Instructional Adv</t>
  </si>
  <si>
    <t>Misc. Customer Service</t>
  </si>
  <si>
    <t>TOTAL CUSTOMER SERVICE EXPENSE</t>
  </si>
  <si>
    <t>Summary of Customer Service Exp by Factor</t>
  </si>
  <si>
    <t>Total Customer Service Expense by Factor</t>
  </si>
  <si>
    <t>Demonstration &amp; Selling Expense</t>
  </si>
  <si>
    <t>Advertising Expense</t>
  </si>
  <si>
    <t>Misc. Sales Expense</t>
  </si>
  <si>
    <t>TOTAL SALES EXPENSE</t>
  </si>
  <si>
    <t>Total Sales Expense by Factor</t>
  </si>
  <si>
    <t>Total Customer Service Exp Including Sales</t>
  </si>
  <si>
    <t>Administrative &amp; General Salaries</t>
  </si>
  <si>
    <t>Office Supplies &amp; expenses</t>
  </si>
  <si>
    <t>A&amp;G Expenses Transferred</t>
  </si>
  <si>
    <t>Outside Services</t>
  </si>
  <si>
    <t>P</t>
  </si>
  <si>
    <t>Property Insurance</t>
  </si>
  <si>
    <t>Injuries &amp; Damages</t>
  </si>
  <si>
    <t>Employee Pensions &amp; Benefits</t>
  </si>
  <si>
    <t>Franchise Requirements</t>
  </si>
  <si>
    <t>Regulatory Commission Expense</t>
  </si>
  <si>
    <t>Duplicate Charges</t>
  </si>
  <si>
    <t>Misc General Expenses</t>
  </si>
  <si>
    <t>Maintenance of General Plant</t>
  </si>
  <si>
    <t>TOTAL ADMINISTRATIVE &amp; GEN EXP</t>
  </si>
  <si>
    <t>Summary of A&amp;G Expense by Factor</t>
  </si>
  <si>
    <t>Total A&amp;G Expense by Factor</t>
  </si>
  <si>
    <t>TOTAL O&amp;M EXPENSE</t>
  </si>
  <si>
    <t>403SP</t>
  </si>
  <si>
    <t>Steam Depreciation</t>
  </si>
  <si>
    <t>B3</t>
  </si>
  <si>
    <t>403NP</t>
  </si>
  <si>
    <t>Nuclear Depreciation</t>
  </si>
  <si>
    <t>403HP</t>
  </si>
  <si>
    <t>Hydro Depreciation</t>
  </si>
  <si>
    <t>403OP</t>
  </si>
  <si>
    <t>Other Production Depreciation</t>
  </si>
  <si>
    <t>403TP</t>
  </si>
  <si>
    <t>Distribution Depreciation</t>
  </si>
  <si>
    <t>Land &amp; Land Rights</t>
  </si>
  <si>
    <t>Structures</t>
  </si>
  <si>
    <t>Station Equipment</t>
  </si>
  <si>
    <t>Storage Battery Equipment</t>
  </si>
  <si>
    <t>Poles &amp; Towers</t>
  </si>
  <si>
    <t>OH Conductors</t>
  </si>
  <si>
    <t>UG Conduit</t>
  </si>
  <si>
    <t>UG Conductor</t>
  </si>
  <si>
    <t>Line Trans</t>
  </si>
  <si>
    <t>Services</t>
  </si>
  <si>
    <t>Meters</t>
  </si>
  <si>
    <t>Inst Cust Prem</t>
  </si>
  <si>
    <t>Leased Property</t>
  </si>
  <si>
    <t>Street Lighting</t>
  </si>
  <si>
    <t>403GP</t>
  </si>
  <si>
    <t>General Depreciation</t>
  </si>
  <si>
    <t>403GV0</t>
  </si>
  <si>
    <t>General Vehicles</t>
  </si>
  <si>
    <t>403MP</t>
  </si>
  <si>
    <t>Mining Depreciation</t>
  </si>
  <si>
    <t>403EP</t>
  </si>
  <si>
    <t>Experimental Plant Depreciation</t>
  </si>
  <si>
    <t>ARO Depreciation</t>
  </si>
  <si>
    <t>TOTAL DEPRECIATION EXPENSE</t>
  </si>
  <si>
    <t>Summary of Depreciation Expense by Factor</t>
  </si>
  <si>
    <t>Total Depreciation Expense By Factor</t>
  </si>
  <si>
    <t>404GP</t>
  </si>
  <si>
    <t>Amort of LT Plant - Capital Lease Gen</t>
  </si>
  <si>
    <t>B4</t>
  </si>
  <si>
    <t>404SP</t>
  </si>
  <si>
    <t>Amort of LT Plant - Cap Lease Steam</t>
  </si>
  <si>
    <t>404IP</t>
  </si>
  <si>
    <t>Amort of LT Plant - Intangible Plant</t>
  </si>
  <si>
    <t>404MP</t>
  </si>
  <si>
    <t>Amort of LT Plant - Mining Plant</t>
  </si>
  <si>
    <t>404OP</t>
  </si>
  <si>
    <t>Amort of LT Plant - Other Plant</t>
  </si>
  <si>
    <t>404HP</t>
  </si>
  <si>
    <t>Amortization of Other Electric Plant</t>
  </si>
  <si>
    <t>Total Amortization of Limited Term Plant</t>
  </si>
  <si>
    <t>Amortization of Plant Acquisition Adj</t>
  </si>
  <si>
    <t>Amort of Prop Losses, Unrec Plant, etc</t>
  </si>
  <si>
    <t>TOTAL AMORTIZATION EXPENSE</t>
  </si>
  <si>
    <t>Summary of Amortization Expense by Factor</t>
  </si>
  <si>
    <t>Total Amortization Expense by Factor</t>
  </si>
  <si>
    <t>TOTAL TAXES OTHER THAN INCOME</t>
  </si>
  <si>
    <t>B5</t>
  </si>
  <si>
    <t>Deferred Investment Tax Credit - Fed</t>
  </si>
  <si>
    <t>B7</t>
  </si>
  <si>
    <t>Deferred Investment Tax Credit - Idaho</t>
  </si>
  <si>
    <t>TOTAL DEFERRED ITC</t>
  </si>
  <si>
    <t>Interest on Long-Term Debt</t>
  </si>
  <si>
    <t>Amortization of Debt Disc &amp; Exp</t>
  </si>
  <si>
    <t>Amortization of Premium on Debt</t>
  </si>
  <si>
    <t>Other Interest Expense</t>
  </si>
  <si>
    <t>AFUDC - Borrowed</t>
  </si>
  <si>
    <t>Total Elec. Interest Deductions for Tax</t>
  </si>
  <si>
    <t>B6</t>
  </si>
  <si>
    <t>Non-Utility Portion of Interest</t>
  </si>
  <si>
    <t>Total Non-utility Interest</t>
  </si>
  <si>
    <t>Total Interest Deductions for Tax</t>
  </si>
  <si>
    <t>Interest &amp; Dividends</t>
  </si>
  <si>
    <t>Total Operating Deductions for Tax</t>
  </si>
  <si>
    <t>Deferred Income Tax - Federal-DR</t>
  </si>
  <si>
    <t>41110</t>
  </si>
  <si>
    <t>Deferred Income Tax - Federal-CR</t>
  </si>
  <si>
    <t>TOTAL DEFERRED INCOME TAXES</t>
  </si>
  <si>
    <t>SCHMAF</t>
  </si>
  <si>
    <t xml:space="preserve">  Additions - Flow Through</t>
  </si>
  <si>
    <t>SCHMAP</t>
  </si>
  <si>
    <t xml:space="preserve">  Additions - Permanent</t>
  </si>
  <si>
    <t>SCHMAT</t>
  </si>
  <si>
    <t xml:space="preserve">  Additions - Temporary</t>
  </si>
  <si>
    <t>TOTAL SCHEDULE - M ADDITIONS</t>
  </si>
  <si>
    <t>SCHMDF</t>
  </si>
  <si>
    <t xml:space="preserve">  Deductions - Flow Through</t>
  </si>
  <si>
    <t>SCHMDP</t>
  </si>
  <si>
    <t xml:space="preserve">  Deductions - Permanent</t>
  </si>
  <si>
    <t>SCHMDT</t>
  </si>
  <si>
    <t xml:space="preserve">  Deductions - Temporary</t>
  </si>
  <si>
    <t>TOTAL SCHEDULE - M DEDUCTIONS</t>
  </si>
  <si>
    <t>TOTAL SCHEDULE - M ADJUSTMENTS</t>
  </si>
  <si>
    <t>State Income Taxes</t>
  </si>
  <si>
    <t>Credits</t>
  </si>
  <si>
    <t>TOTAL STATE TAXES</t>
  </si>
  <si>
    <t>Calculation of Taxable Income:</t>
  </si>
  <si>
    <t>Operating Deductions:</t>
  </si>
  <si>
    <t xml:space="preserve">   O &amp; M Expenses</t>
  </si>
  <si>
    <t xml:space="preserve">   Depreciation Expense</t>
  </si>
  <si>
    <t xml:space="preserve">   Amortization Expense</t>
  </si>
  <si>
    <t xml:space="preserve">   Taxes Other Than Income</t>
  </si>
  <si>
    <t xml:space="preserve">   Interest &amp; Dividends (AFUDC-Equity)</t>
  </si>
  <si>
    <t xml:space="preserve">   Misc Revenue &amp; Expense</t>
  </si>
  <si>
    <t xml:space="preserve">    Total Operating Deductions</t>
  </si>
  <si>
    <t>Other Deductions:</t>
  </si>
  <si>
    <t xml:space="preserve">   Interest Deductions</t>
  </si>
  <si>
    <t xml:space="preserve">   Interest on PCRBS</t>
  </si>
  <si>
    <t xml:space="preserve">   Schedule M Adjustments</t>
  </si>
  <si>
    <t xml:space="preserve">    Income Before State Taxes</t>
  </si>
  <si>
    <t>Total Taxable Income</t>
  </si>
  <si>
    <t>Tax Rate</t>
  </si>
  <si>
    <t>Federal Income Tax - Calculated</t>
  </si>
  <si>
    <t>Adjustments to Calculated Tax:</t>
  </si>
  <si>
    <t>Fed. Credit</t>
  </si>
  <si>
    <t>CAEE</t>
  </si>
  <si>
    <t>FEDERAL INCOME TAX</t>
  </si>
  <si>
    <t>TOTAL OPERATING EXPENSES</t>
  </si>
  <si>
    <t>Land and Land Rights</t>
  </si>
  <si>
    <t>B8</t>
  </si>
  <si>
    <t>Structures and Improvements</t>
  </si>
  <si>
    <t>Boiler Plant Equipment</t>
  </si>
  <si>
    <t>Turbogenerator Units</t>
  </si>
  <si>
    <t>Accessory Electric Equipment</t>
  </si>
  <si>
    <t>Misc Power Plant Equipment</t>
  </si>
  <si>
    <t>Steam Plant ARO</t>
  </si>
  <si>
    <t>SP</t>
  </si>
  <si>
    <t>Unclassified Steam Plant - Account 300</t>
  </si>
  <si>
    <t>Total Steam Production Plant</t>
  </si>
  <si>
    <t>Summary of Steam Production Plant by Factor</t>
  </si>
  <si>
    <t>Total Steam Production Plant by Factor</t>
  </si>
  <si>
    <t>Reactor Plant Equipment</t>
  </si>
  <si>
    <t>Misc. Power Plant Equipment</t>
  </si>
  <si>
    <t>NP</t>
  </si>
  <si>
    <t>Unclassified Nuclear Plant - Acct 300</t>
  </si>
  <si>
    <t>Total Nuclear Production Plant</t>
  </si>
  <si>
    <t>Summary of Nuclear Production Plant by Factor</t>
  </si>
  <si>
    <t>Total Nuclear Plant by Factor</t>
  </si>
  <si>
    <t>Reservoirs, Dams &amp; Waterways</t>
  </si>
  <si>
    <t>Water Wheel, Turbines, &amp; Generators</t>
  </si>
  <si>
    <t>Roads, Railroads &amp; Bridges</t>
  </si>
  <si>
    <t>Hydro Plant ARO</t>
  </si>
  <si>
    <t>HP</t>
  </si>
  <si>
    <t>Unclassified Hydro Plant - Acct 300</t>
  </si>
  <si>
    <t>Total Hydraulic Plant</t>
  </si>
  <si>
    <t>Summary of Hydraulic Plant by Factor</t>
  </si>
  <si>
    <t>Total Hydraulic Plant by Factor</t>
  </si>
  <si>
    <t>Fuel Holders, Producers &amp; Accessories</t>
  </si>
  <si>
    <t>Prime Movers</t>
  </si>
  <si>
    <t>Generators</t>
  </si>
  <si>
    <t>Accessory Electric Plant</t>
  </si>
  <si>
    <t>Other Production ARO</t>
  </si>
  <si>
    <t>OP</t>
  </si>
  <si>
    <t>Unclassified Other Prod Plant-Acct 300</t>
  </si>
  <si>
    <t>Total Other Production Plant</t>
  </si>
  <si>
    <t>Summary of Other Production Plant by Factor</t>
  </si>
  <si>
    <t>Total of Other Production Plant by Factor</t>
  </si>
  <si>
    <t>Experimental Plant</t>
  </si>
  <si>
    <t>Total Experimental Plant</t>
  </si>
  <si>
    <t>TOTAL PRODUCTION PLANT</t>
  </si>
  <si>
    <t>Towers and Fixtures</t>
  </si>
  <si>
    <t>Poles and Fixtures</t>
  </si>
  <si>
    <t>Clearing and Grading</t>
  </si>
  <si>
    <t>Underground Conduit</t>
  </si>
  <si>
    <t xml:space="preserve">Underground Conductors </t>
  </si>
  <si>
    <t>Roads and Trails</t>
  </si>
  <si>
    <t>TP</t>
  </si>
  <si>
    <t>Unclassified Trans Plant - Acct 300</t>
  </si>
  <si>
    <t>TS0</t>
  </si>
  <si>
    <t>Unclassified Trans Sub Plant - Acct 300</t>
  </si>
  <si>
    <t>TOTAL TRANSMISSION PLANT</t>
  </si>
  <si>
    <t>Summary of Transmission Plant by Factor</t>
  </si>
  <si>
    <t>Total Transmission Plant by Factor</t>
  </si>
  <si>
    <t>Poles, Towers &amp; Fixtures</t>
  </si>
  <si>
    <t>Overhead Conductors</t>
  </si>
  <si>
    <t>Line Transformers</t>
  </si>
  <si>
    <t>Installations on Customers' Premises</t>
  </si>
  <si>
    <t>Street Lights</t>
  </si>
  <si>
    <t>DP</t>
  </si>
  <si>
    <t>Unclassified Dist Plant - Acct 300</t>
  </si>
  <si>
    <t>DS0</t>
  </si>
  <si>
    <t>Unclassified Dist Sub Plant - Acct 300</t>
  </si>
  <si>
    <t>TOTAL DISTRIBUTION PLANT</t>
  </si>
  <si>
    <t>Summary of Distribution Plant by Factor</t>
  </si>
  <si>
    <t>Total Distribution Plant by Factor</t>
  </si>
  <si>
    <t>Office Furniture &amp; Equipment</t>
  </si>
  <si>
    <t>Transportation Equipment</t>
  </si>
  <si>
    <t>Stores Equipment</t>
  </si>
  <si>
    <t>Tools, Shop &amp; Garage Equipment</t>
  </si>
  <si>
    <t>Laboratory Equipment</t>
  </si>
  <si>
    <t>Power Operated Equipment</t>
  </si>
  <si>
    <t>Communication Equipment</t>
  </si>
  <si>
    <t>Misc. Equipment</t>
  </si>
  <si>
    <t>Coal Mine</t>
  </si>
  <si>
    <t>MP</t>
  </si>
  <si>
    <t>399L</t>
  </si>
  <si>
    <t>WIDCO Capital Lease</t>
  </si>
  <si>
    <t>Remove Capital Leases</t>
  </si>
  <si>
    <t>General Capital Leases</t>
  </si>
  <si>
    <t>B9</t>
  </si>
  <si>
    <t>General Vehicles Capital Leases</t>
  </si>
  <si>
    <t>GP</t>
  </si>
  <si>
    <t>Unclassified Gen Plant - Acct 300</t>
  </si>
  <si>
    <t>399G</t>
  </si>
  <si>
    <t>TOTAL GENERAL PLANT</t>
  </si>
  <si>
    <t>Summary of General Plant by Factor</t>
  </si>
  <si>
    <t>Total General Plant by Factor</t>
  </si>
  <si>
    <t>Organization</t>
  </si>
  <si>
    <t>Franchise &amp; Consent</t>
  </si>
  <si>
    <t>Miscellaneous Intangible Plant</t>
  </si>
  <si>
    <t>Less Non-Utility Plant</t>
  </si>
  <si>
    <t>IP</t>
  </si>
  <si>
    <t>Unclassified Intangible Plant - Acct 300</t>
  </si>
  <si>
    <t>TOTAL INTANGIBLE PLANT</t>
  </si>
  <si>
    <t>Summary of Intangible Plant by Factor</t>
  </si>
  <si>
    <t>Total Intangible Plant by Factor</t>
  </si>
  <si>
    <t>Summary of Unclassified Plant (Account 106)</t>
  </si>
  <si>
    <t>Total Unclassified Plant by Factor</t>
  </si>
  <si>
    <t>TOTAL ELECTRIC PLANT IN SERVICE</t>
  </si>
  <si>
    <t>Summary of Electric Plant by Factor</t>
  </si>
  <si>
    <t>Plant Held For Future Use</t>
  </si>
  <si>
    <t>Total Plant Held For Future Use</t>
  </si>
  <si>
    <t>B10</t>
  </si>
  <si>
    <t>Electric Plant Acquisition Adjustments</t>
  </si>
  <si>
    <t>Total Electric Plant Acquisition Adjustments</t>
  </si>
  <si>
    <t>B15</t>
  </si>
  <si>
    <t>Accum  Provision for Asset Acquisition Adjustments</t>
  </si>
  <si>
    <t>Total Accum Provision for Asset Acq. Adj.</t>
  </si>
  <si>
    <t>Total Pensions</t>
  </si>
  <si>
    <t>Weatherization</t>
  </si>
  <si>
    <t>B16</t>
  </si>
  <si>
    <t>182W</t>
  </si>
  <si>
    <t>186W</t>
  </si>
  <si>
    <t>Total Weatherization</t>
  </si>
  <si>
    <t>Total Fuel Stock</t>
  </si>
  <si>
    <t>B13</t>
  </si>
  <si>
    <t>Fuel Stock - Undistributed</t>
  </si>
  <si>
    <t>DG&amp;T Working Capital Deposit</t>
  </si>
  <si>
    <t>Provo Working Capital Deposit</t>
  </si>
  <si>
    <t>Materials and Supplies</t>
  </si>
  <si>
    <t>Total Materials and Supplies - FERC 154</t>
  </si>
  <si>
    <t>Stores Expense Undistributed</t>
  </si>
  <si>
    <t>Total Materials &amp; Supplies (Net)</t>
  </si>
  <si>
    <t>Total Prepayments</t>
  </si>
  <si>
    <t>182M</t>
  </si>
  <si>
    <t>Misc Regulatory Assets</t>
  </si>
  <si>
    <t>186M</t>
  </si>
  <si>
    <t>Total Misc. Deferred Debits</t>
  </si>
  <si>
    <t>B11</t>
  </si>
  <si>
    <t>CWC</t>
  </si>
  <si>
    <t>Cash Working Capital</t>
  </si>
  <si>
    <t>B14</t>
  </si>
  <si>
    <t>OWC</t>
  </si>
  <si>
    <t>Other Work. Cap.</t>
  </si>
  <si>
    <t>Cash</t>
  </si>
  <si>
    <t>Working Funds</t>
  </si>
  <si>
    <t>Other A/R</t>
  </si>
  <si>
    <t>A/P</t>
  </si>
  <si>
    <t xml:space="preserve">Other Msc. Df. Crd. </t>
  </si>
  <si>
    <t>Asset Retir. Oblig.</t>
  </si>
  <si>
    <t>ARO Reg Liability</t>
  </si>
  <si>
    <t>Cholla Reclamation</t>
  </si>
  <si>
    <t>Total Working Capital</t>
  </si>
  <si>
    <t>Unrec Plant &amp; Reg Study Costs</t>
  </si>
  <si>
    <t>Nuclear Plant - Trojan</t>
  </si>
  <si>
    <t>Misc Deferred Debits-Trojan</t>
  </si>
  <si>
    <t>TOTAL MISCELLANEOUS RATE BASE</t>
  </si>
  <si>
    <t>TOTAL RATE BASE ADDITIONS</t>
  </si>
  <si>
    <t>Total Customer Service Deposits</t>
  </si>
  <si>
    <t>Prop Ins</t>
  </si>
  <si>
    <t>Inj &amp; Dam</t>
  </si>
  <si>
    <t>Pen &amp; Ben</t>
  </si>
  <si>
    <t>Ins Prov</t>
  </si>
  <si>
    <t>Reg Liabilities - Insurance Provision</t>
  </si>
  <si>
    <t>Accum Misc Oper Provisions - Other</t>
  </si>
  <si>
    <t xml:space="preserve">ARO  </t>
  </si>
  <si>
    <t>Regulatory Liability</t>
  </si>
  <si>
    <t>Accum. - WA Accel. Depr Reserves</t>
  </si>
  <si>
    <t>Customer Advances for Construction</t>
  </si>
  <si>
    <t>Total Customer Advances for Constr.</t>
  </si>
  <si>
    <t>B20</t>
  </si>
  <si>
    <t>SO2 Emissions</t>
  </si>
  <si>
    <t>Other Deferred Credits</t>
  </si>
  <si>
    <t>Accumulated Deferred Income Taxes</t>
  </si>
  <si>
    <t>Total Accum Deferred Income Taxes</t>
  </si>
  <si>
    <t>B19</t>
  </si>
  <si>
    <t>S</t>
  </si>
  <si>
    <t xml:space="preserve">Accumulated Deferred Income Taxes </t>
  </si>
  <si>
    <t>TOTAL ACCUM DEF INCOME TAX</t>
  </si>
  <si>
    <t>Accumulated Investment Tax Credit</t>
  </si>
  <si>
    <t>Total Accumulated ITC</t>
  </si>
  <si>
    <t>TOTAL RATE BASE DEDUCTIONS</t>
  </si>
  <si>
    <t>108SP</t>
  </si>
  <si>
    <t>Steam Prod Plant Accumulated Depr</t>
  </si>
  <si>
    <t>B17</t>
  </si>
  <si>
    <t>108NP</t>
  </si>
  <si>
    <t>Nuclear Prod Plant Accumulated Depr</t>
  </si>
  <si>
    <t>108HP</t>
  </si>
  <si>
    <t>Hydraulic Prod Plant Accum Depr</t>
  </si>
  <si>
    <t>108OP</t>
  </si>
  <si>
    <t>Other Production Plant - Accum Depr</t>
  </si>
  <si>
    <t>108EP</t>
  </si>
  <si>
    <t>Experimental Plant - Accum Depr</t>
  </si>
  <si>
    <t>TOTAL PRODUCTION PLANT DEPR</t>
  </si>
  <si>
    <t>Summary of Prod Plant Depreciation by Factor</t>
  </si>
  <si>
    <t>Total of Prod Plant Depreciation by Factor</t>
  </si>
  <si>
    <t>108TP</t>
  </si>
  <si>
    <t>Transmission Plant Accumulated Depr</t>
  </si>
  <si>
    <t>TOTAL TRANS PLANT ACCUM DEPR</t>
  </si>
  <si>
    <t>108D00</t>
  </si>
  <si>
    <t>108DS</t>
  </si>
  <si>
    <t>108DP</t>
  </si>
  <si>
    <t>TOTAL DISTRIBUTION PLANT DEPR</t>
  </si>
  <si>
    <t>Summary of Distribution Plant Depr by Factor</t>
  </si>
  <si>
    <t>Total Distribution Depreciation by Factor</t>
  </si>
  <si>
    <t>108GP</t>
  </si>
  <si>
    <t>General Plant Accumulated Depr</t>
  </si>
  <si>
    <t>108MP</t>
  </si>
  <si>
    <t>Mining Plant Accumulated Depr.</t>
  </si>
  <si>
    <t>Less Centralia Situs Depreciation</t>
  </si>
  <si>
    <t>Accum Depr - Capital Lease</t>
  </si>
  <si>
    <t>TOTAL GENERAL PLANT ACCUM DEPR</t>
  </si>
  <si>
    <t>Summary of General Depreciation by Factor</t>
  </si>
  <si>
    <t>Total General Depreciation by Factor</t>
  </si>
  <si>
    <t>TOTAL ACCUM DEPR - PLANT IN SERV</t>
  </si>
  <si>
    <t>111SP</t>
  </si>
  <si>
    <t>Accum Prov for Amort-Steam</t>
  </si>
  <si>
    <t>111GP</t>
  </si>
  <si>
    <t>Accum Prov for Amort-General</t>
  </si>
  <si>
    <t>B18</t>
  </si>
  <si>
    <t>111HP</t>
  </si>
  <si>
    <t>Accum Prov for Amort-Hydro</t>
  </si>
  <si>
    <t>111IP</t>
  </si>
  <si>
    <t>Accum Prov for Amort-Intangible Plant</t>
  </si>
  <si>
    <t>Accum Amtr - Capital Lease</t>
  </si>
  <si>
    <t>Remove Capital Lease Amtr</t>
  </si>
  <si>
    <t>TOTAL ACCUM PROV FOR AMORTIZ</t>
  </si>
  <si>
    <t>Summary of Amortization by Factor</t>
  </si>
  <si>
    <t>Total Provision For Amortization by Factor</t>
  </si>
  <si>
    <t>end</t>
  </si>
  <si>
    <t>WASHINGTON</t>
  </si>
  <si>
    <t>JUNE 2018</t>
  </si>
  <si>
    <t>AVERAGE-OF-MONTHLY-AVERAGES</t>
  </si>
  <si>
    <t>West Control Area</t>
  </si>
  <si>
    <t>Separate Jurisdiction</t>
  </si>
  <si>
    <t>12 Coincident Peaks</t>
  </si>
  <si>
    <t>JUNE 2018 West Control Area</t>
  </si>
  <si>
    <t>SE</t>
  </si>
  <si>
    <t>PT</t>
  </si>
  <si>
    <t>SO</t>
  </si>
  <si>
    <t>DPW</t>
  </si>
  <si>
    <t>CAGW</t>
  </si>
  <si>
    <t>DGP</t>
  </si>
  <si>
    <t>CAGE</t>
  </si>
  <si>
    <t>CAEW</t>
  </si>
  <si>
    <t>CUST</t>
  </si>
  <si>
    <t>JBG</t>
  </si>
  <si>
    <t>T</t>
  </si>
  <si>
    <t>DMSC</t>
  </si>
  <si>
    <t>OTHSE</t>
  </si>
  <si>
    <t>OTHSO</t>
  </si>
  <si>
    <t>OTHSGR</t>
  </si>
  <si>
    <t>WRG</t>
  </si>
  <si>
    <t>WRE</t>
  </si>
  <si>
    <t>CN</t>
  </si>
  <si>
    <t>G</t>
  </si>
  <si>
    <t>DGU</t>
  </si>
  <si>
    <t>PTD</t>
  </si>
  <si>
    <t>JBE</t>
  </si>
  <si>
    <t>SSECT</t>
  </si>
  <si>
    <t>SGCT</t>
  </si>
  <si>
    <t>TROJP</t>
  </si>
  <si>
    <t>MC</t>
  </si>
  <si>
    <t>DEU</t>
  </si>
  <si>
    <t>DEP</t>
  </si>
  <si>
    <t>SNPPS</t>
  </si>
  <si>
    <t>SNPPO</t>
  </si>
  <si>
    <t>SSGCT</t>
  </si>
  <si>
    <t>SSGC</t>
  </si>
  <si>
    <t>SSGCH</t>
  </si>
  <si>
    <t>SSECH</t>
  </si>
  <si>
    <t>SNPD</t>
  </si>
  <si>
    <t>LABOR</t>
  </si>
  <si>
    <t>G-SITUS</t>
  </si>
  <si>
    <t>G-DGP</t>
  </si>
  <si>
    <t>G-DGU</t>
  </si>
  <si>
    <t>G-SG</t>
  </si>
  <si>
    <t>I-SITUS</t>
  </si>
  <si>
    <t>I-SG</t>
  </si>
  <si>
    <t>I-DGU</t>
  </si>
  <si>
    <t>I-DGP</t>
  </si>
  <si>
    <t>SG-P</t>
  </si>
  <si>
    <t>GPS</t>
  </si>
  <si>
    <t>OPRV-ID</t>
  </si>
  <si>
    <t>EXCTAX</t>
  </si>
  <si>
    <t>SNP</t>
  </si>
  <si>
    <t>NUTIL</t>
  </si>
  <si>
    <t>OTH</t>
  </si>
  <si>
    <t>TROJD</t>
  </si>
  <si>
    <t>IBT</t>
  </si>
  <si>
    <t>CIAC</t>
  </si>
  <si>
    <t>TAXDEPR</t>
  </si>
  <si>
    <t>SCHMDEXP</t>
  </si>
  <si>
    <t>BADDEBT</t>
  </si>
  <si>
    <t>SCHMAP-SO</t>
  </si>
  <si>
    <t>SCHMAT-SITUS</t>
  </si>
  <si>
    <t>SCHMAT-SNP</t>
  </si>
  <si>
    <t>SCHMAT-SE</t>
  </si>
  <si>
    <t>SCHMAT-SO</t>
  </si>
  <si>
    <t>BOOKDEPR</t>
  </si>
  <si>
    <t>SCHMDP-SO</t>
  </si>
  <si>
    <t>SCHMDT-SNP</t>
  </si>
  <si>
    <t>SCHMDT-SG</t>
  </si>
  <si>
    <t>SCHMDT-GPS</t>
  </si>
  <si>
    <t>SCHMDT-SO</t>
  </si>
  <si>
    <t>COM_EQ</t>
  </si>
  <si>
    <t>Less Capital Leases</t>
  </si>
  <si>
    <t>CNP</t>
  </si>
  <si>
    <t>MSS</t>
  </si>
  <si>
    <t>SNPPH</t>
  </si>
  <si>
    <t>SNPT</t>
  </si>
  <si>
    <t>SNPP</t>
  </si>
  <si>
    <t>DEFSG</t>
  </si>
  <si>
    <t>SNPPN</t>
  </si>
  <si>
    <t>ACCMDIT</t>
  </si>
  <si>
    <t>DITBAL</t>
  </si>
  <si>
    <t>ITC84</t>
  </si>
  <si>
    <t>ITC85</t>
  </si>
  <si>
    <t>ITC86</t>
  </si>
  <si>
    <t>ITC88</t>
  </si>
  <si>
    <t>ITC89</t>
  </si>
  <si>
    <t>ITC90</t>
  </si>
  <si>
    <t>Less Capital Lease</t>
  </si>
  <si>
    <t>YEAR END FACTORS</t>
  </si>
  <si>
    <t>AVERAGE OF MONTHLY AVERAGE FACTORS</t>
  </si>
  <si>
    <t>DESCRIPTION</t>
  </si>
  <si>
    <t xml:space="preserve">   California</t>
  </si>
  <si>
    <t xml:space="preserve">      Oregon</t>
  </si>
  <si>
    <t>Washington</t>
  </si>
  <si>
    <t xml:space="preserve">     Montana</t>
  </si>
  <si>
    <t>Wyo-PP&amp;L</t>
  </si>
  <si>
    <t xml:space="preserve">     Utah</t>
  </si>
  <si>
    <t xml:space="preserve">Idaho-UP&amp;L </t>
  </si>
  <si>
    <t xml:space="preserve"> Wyo-UP&amp;L</t>
  </si>
  <si>
    <t>FERC-UP&amp;L</t>
  </si>
  <si>
    <t>NON-UTILITY</t>
  </si>
  <si>
    <t>CHECK</t>
  </si>
  <si>
    <t>ERROR CHECK</t>
  </si>
  <si>
    <t>CP ALLOCATION FACTOR</t>
  </si>
  <si>
    <t>THIS SECTION OF THE FACTOR INPUT DEALS WITH THE DEMAND FACTOR</t>
  </si>
  <si>
    <t>THIS SECTION OF THE FACTOR INPUT DEALS WITH THE ENERGY FACTORS</t>
  </si>
  <si>
    <t>SPECIAL CONTRACTS - DEMAND</t>
  </si>
  <si>
    <t>SPECIAL CONTRACTS - ENERGY</t>
  </si>
  <si>
    <t>Situs</t>
  </si>
  <si>
    <t>-</t>
  </si>
  <si>
    <t>MW</t>
  </si>
  <si>
    <t>MWH</t>
  </si>
  <si>
    <t>System Generation</t>
  </si>
  <si>
    <t xml:space="preserve"> Demand Percentage</t>
  </si>
  <si>
    <t>System Generation (Pacific Costs on SG)</t>
  </si>
  <si>
    <t xml:space="preserve"> Energy Percentage</t>
  </si>
  <si>
    <t>System Generation (Utah Costs on SG)</t>
  </si>
  <si>
    <t>SG-U</t>
  </si>
  <si>
    <t>Divisional Generation - Pacific</t>
  </si>
  <si>
    <t>Jurisdictional Contribution to Firm System Retail Coincidental Peaks - Normalized</t>
  </si>
  <si>
    <t>Pac</t>
  </si>
  <si>
    <t>Utah</t>
  </si>
  <si>
    <t>Contract</t>
  </si>
  <si>
    <t>Divisional Generation - Utah</t>
  </si>
  <si>
    <t>PACIFIC</t>
  </si>
  <si>
    <t xml:space="preserve">   PACIFIC</t>
  </si>
  <si>
    <t xml:space="preserve">  PACIFIC</t>
  </si>
  <si>
    <t xml:space="preserve">     UTAH</t>
  </si>
  <si>
    <t>1 = NO</t>
  </si>
  <si>
    <t>Jurisdictional Energy - Normalized</t>
  </si>
  <si>
    <t>CAL</t>
  </si>
  <si>
    <t>ORE</t>
  </si>
  <si>
    <t>WASH</t>
  </si>
  <si>
    <t>MON</t>
  </si>
  <si>
    <t>WYO</t>
  </si>
  <si>
    <t>UTAH</t>
  </si>
  <si>
    <t>IDA</t>
  </si>
  <si>
    <t xml:space="preserve"> WYO</t>
  </si>
  <si>
    <t>Switch</t>
  </si>
  <si>
    <t>Revenues</t>
  </si>
  <si>
    <t>System Capacity</t>
  </si>
  <si>
    <t>SC</t>
  </si>
  <si>
    <t>MONTH</t>
  </si>
  <si>
    <t>CALIFORNIA</t>
  </si>
  <si>
    <t xml:space="preserve">   OREGON</t>
  </si>
  <si>
    <t xml:space="preserve">  MONTANA</t>
  </si>
  <si>
    <t xml:space="preserve"> WYOMING</t>
  </si>
  <si>
    <t xml:space="preserve">     IDAHO</t>
  </si>
  <si>
    <t xml:space="preserve">  WYOMING</t>
  </si>
  <si>
    <t xml:space="preserve">     FERC</t>
  </si>
  <si>
    <t xml:space="preserve">Utah </t>
  </si>
  <si>
    <t xml:space="preserve">FERC </t>
  </si>
  <si>
    <t>2 = YES</t>
  </si>
  <si>
    <t>System Energy</t>
  </si>
  <si>
    <t>MT Border</t>
  </si>
  <si>
    <t>Pacific</t>
  </si>
  <si>
    <t>Juris</t>
  </si>
  <si>
    <t>Brigham</t>
  </si>
  <si>
    <t>WYO-PP&amp;L</t>
  </si>
  <si>
    <t>OREGON</t>
  </si>
  <si>
    <t>COINCIDENT</t>
  </si>
  <si>
    <t>Customer 1</t>
  </si>
  <si>
    <t>Control Area Energy - West</t>
  </si>
  <si>
    <t xml:space="preserve">UTAH  </t>
  </si>
  <si>
    <t xml:space="preserve">IDAHO </t>
  </si>
  <si>
    <t xml:space="preserve"> WYO  </t>
  </si>
  <si>
    <t>Loads</t>
  </si>
  <si>
    <t>Division</t>
  </si>
  <si>
    <t>Input</t>
  </si>
  <si>
    <t>City</t>
  </si>
  <si>
    <t>MDU</t>
  </si>
  <si>
    <t>PGE</t>
  </si>
  <si>
    <t>PEAK</t>
  </si>
  <si>
    <t>Customer 2</t>
  </si>
  <si>
    <t>Control Area Energy - East</t>
  </si>
  <si>
    <t>Customer 3</t>
  </si>
  <si>
    <t>Divisional Energy - Pacific</t>
  </si>
  <si>
    <t>Customer 4</t>
  </si>
  <si>
    <t>Divisional Energy - Utah</t>
  </si>
  <si>
    <t>Customer 5</t>
  </si>
  <si>
    <t>System Overhead</t>
  </si>
  <si>
    <t>Customer 6</t>
  </si>
  <si>
    <t>System Overhead (Pacific Costs on SO)</t>
  </si>
  <si>
    <t>SO-P</t>
  </si>
  <si>
    <t>Customer 7</t>
  </si>
  <si>
    <t>System Overhead (Utah Costs on SO)</t>
  </si>
  <si>
    <t>SO-U</t>
  </si>
  <si>
    <t>Customer 8</t>
  </si>
  <si>
    <t>Divisional Overhead - Pacific</t>
  </si>
  <si>
    <t>DOP</t>
  </si>
  <si>
    <t>Customer 9</t>
  </si>
  <si>
    <t>Divisional Overhead - Utah</t>
  </si>
  <si>
    <t>DOU</t>
  </si>
  <si>
    <t>Customer 10</t>
  </si>
  <si>
    <t>Gross Plant-System</t>
  </si>
  <si>
    <t>Customer 11</t>
  </si>
  <si>
    <t>System Gross Plant - Pacific</t>
  </si>
  <si>
    <t>SGPP</t>
  </si>
  <si>
    <t>Customer 12</t>
  </si>
  <si>
    <t>System Gross Plant - Utah</t>
  </si>
  <si>
    <t>SGPU</t>
  </si>
  <si>
    <t>Load Curtailment</t>
  </si>
  <si>
    <t>Customer 13</t>
  </si>
  <si>
    <t>System Net Plant</t>
  </si>
  <si>
    <t>Total</t>
  </si>
  <si>
    <t>Customer 14</t>
  </si>
  <si>
    <t>Seasonal System Capacity Combustion Turbine</t>
  </si>
  <si>
    <t>SSCCT</t>
  </si>
  <si>
    <t>Customer 15</t>
  </si>
  <si>
    <t>Seasonal System Energy Combustion Turbine</t>
  </si>
  <si>
    <t>Juris % by Division</t>
  </si>
  <si>
    <t>Total Coin. Peak</t>
  </si>
  <si>
    <t>Total Input</t>
  </si>
  <si>
    <t>Customer 16</t>
  </si>
  <si>
    <t>Seasonal System Capacity Cholla</t>
  </si>
  <si>
    <t>SSCCH</t>
  </si>
  <si>
    <t>Seasonal System Energy Cholla</t>
  </si>
  <si>
    <t>Total Hydro Adjustment</t>
  </si>
  <si>
    <t xml:space="preserve"> Total</t>
  </si>
  <si>
    <t>Seasonal System Generation Cholla</t>
  </si>
  <si>
    <t>Seasonal System Capacity Purchases</t>
  </si>
  <si>
    <t>SSCP</t>
  </si>
  <si>
    <t>Off-System Sales</t>
  </si>
  <si>
    <t>Coincidental System Peaks Temperature Adjustment (Not Used)</t>
  </si>
  <si>
    <t>Temperature Adjustment (Not Used)</t>
  </si>
  <si>
    <t>Total Revenues</t>
  </si>
  <si>
    <t>Seasonal System Energy Purchases</t>
  </si>
  <si>
    <t>SSEP</t>
  </si>
  <si>
    <t>Subtotal</t>
  </si>
  <si>
    <t>Seasonal System Generation Contracts</t>
  </si>
  <si>
    <t>System Capacity Factor</t>
  </si>
  <si>
    <t>INDEGO</t>
  </si>
  <si>
    <t>Seasonal System Generation Combustion Turbine</t>
  </si>
  <si>
    <t xml:space="preserve">Mid-Columbia </t>
  </si>
  <si>
    <t>Division Net Plant Distribution</t>
  </si>
  <si>
    <t>Revised Protocol Seasonal Resources</t>
  </si>
  <si>
    <t>Control Area Generation - West</t>
  </si>
  <si>
    <t xml:space="preserve">ENERGY ALLOCATION NOTE  </t>
  </si>
  <si>
    <t>ENERGY - MWH</t>
  </si>
  <si>
    <t>Morgan</t>
  </si>
  <si>
    <t>UBS</t>
  </si>
  <si>
    <t>Control Area Generation - East</t>
  </si>
  <si>
    <t xml:space="preserve">    PACIFIC</t>
  </si>
  <si>
    <t xml:space="preserve">APS  </t>
  </si>
  <si>
    <t>APS</t>
  </si>
  <si>
    <t>Stanley</t>
  </si>
  <si>
    <t>Summer</t>
  </si>
  <si>
    <t>Division Net Plant General-Mine - Pacific</t>
  </si>
  <si>
    <t>DNPGMP</t>
  </si>
  <si>
    <t xml:space="preserve">     CALIFORNIA</t>
  </si>
  <si>
    <t xml:space="preserve">     OREGON</t>
  </si>
  <si>
    <t xml:space="preserve">    WASHINGTON</t>
  </si>
  <si>
    <t xml:space="preserve">     MONTANA</t>
  </si>
  <si>
    <t xml:space="preserve">     WYOMING</t>
  </si>
  <si>
    <t xml:space="preserve">      FERC</t>
  </si>
  <si>
    <t>Gadsby CT**</t>
  </si>
  <si>
    <t>West Valley CT**</t>
  </si>
  <si>
    <t>Currant Creek**</t>
  </si>
  <si>
    <t>Cholla IV****</t>
  </si>
  <si>
    <t>Exchange****</t>
  </si>
  <si>
    <t>p167566</t>
  </si>
  <si>
    <t>p172318</t>
  </si>
  <si>
    <t>p205692</t>
  </si>
  <si>
    <t>p196538</t>
  </si>
  <si>
    <t>p206006</t>
  </si>
  <si>
    <t>p206008</t>
  </si>
  <si>
    <t>p244840</t>
  </si>
  <si>
    <t>p244841</t>
  </si>
  <si>
    <t>p223199</t>
  </si>
  <si>
    <t>Purchase</t>
  </si>
  <si>
    <t>Seasonal Purchases</t>
  </si>
  <si>
    <t>Division Net Plant General-Mine - Utah</t>
  </si>
  <si>
    <t>DNPGMU</t>
  </si>
  <si>
    <t xml:space="preserve">        -------</t>
  </si>
  <si>
    <t>------------</t>
  </si>
  <si>
    <t>Jim Bridger Generation</t>
  </si>
  <si>
    <t>Jim Bridger Energy</t>
  </si>
  <si>
    <t>Wheeling Revenue - Generation</t>
  </si>
  <si>
    <t>Wheeling Revenue - Energy</t>
  </si>
  <si>
    <t>Division Net Plant Hydro - Pacific</t>
  </si>
  <si>
    <t>DNPPHP</t>
  </si>
  <si>
    <t>Division Net Plant Hydro - Utah</t>
  </si>
  <si>
    <t>DNPPHU</t>
  </si>
  <si>
    <t>System Net Hydro Plant-Pacific</t>
  </si>
  <si>
    <t>SNPPH-P</t>
  </si>
  <si>
    <t>Total Adj.</t>
  </si>
  <si>
    <t>System Net Hydro Plant-Utah</t>
  </si>
  <si>
    <t>SNPPH-U</t>
  </si>
  <si>
    <t>Net Coin. Peak</t>
  </si>
  <si>
    <t>Net Energy</t>
  </si>
  <si>
    <t>Customer - System</t>
  </si>
  <si>
    <t xml:space="preserve">Input Range for Expected Owned </t>
  </si>
  <si>
    <t xml:space="preserve">Input Range for Firm Off-system </t>
  </si>
  <si>
    <t>Customer - Pacific</t>
  </si>
  <si>
    <t>Hydro Peak at time of system peak</t>
  </si>
  <si>
    <t xml:space="preserve">sales for resale peak at system </t>
  </si>
  <si>
    <t>Customer - Utah</t>
  </si>
  <si>
    <t>CNU</t>
  </si>
  <si>
    <t>peak</t>
  </si>
  <si>
    <t xml:space="preserve">  Hydro Data Input</t>
  </si>
  <si>
    <t>Firm Off-system Data</t>
  </si>
  <si>
    <t xml:space="preserve">  Firm Off-system Data</t>
  </si>
  <si>
    <t>Washington Business Tax</t>
  </si>
  <si>
    <t>WBTAX</t>
  </si>
  <si>
    <t xml:space="preserve"> Rolled-In </t>
  </si>
  <si>
    <t>Ut Off Sys</t>
  </si>
  <si>
    <t>Days in</t>
  </si>
  <si>
    <t>Operating Revenue - Idaho</t>
  </si>
  <si>
    <t>Data Input</t>
  </si>
  <si>
    <t xml:space="preserve">   Pacific</t>
  </si>
  <si>
    <t xml:space="preserve">    Utah  </t>
  </si>
  <si>
    <t xml:space="preserve">      Utah  Act</t>
  </si>
  <si>
    <t xml:space="preserve">100% LF </t>
  </si>
  <si>
    <t>Months</t>
  </si>
  <si>
    <t>**Source: Separate GRID run with off-system sales turned off</t>
  </si>
  <si>
    <t>Operating Revenue - Wyoming</t>
  </si>
  <si>
    <t>OPRVWY</t>
  </si>
  <si>
    <t>Excise Tax - superfund</t>
  </si>
  <si>
    <t>OTHER INT</t>
  </si>
  <si>
    <t>Interest</t>
  </si>
  <si>
    <t>INT</t>
  </si>
  <si>
    <t>NON-UTIL INT</t>
  </si>
  <si>
    <t>Idaho State Income Tax</t>
  </si>
  <si>
    <t>IDSIT</t>
  </si>
  <si>
    <t>MSP Existing QF Contracts****</t>
  </si>
  <si>
    <t>Blank</t>
  </si>
  <si>
    <t>DONOTUSE</t>
  </si>
  <si>
    <t>STEAM HEAT</t>
  </si>
  <si>
    <t>Tax Depreciation (Accord)</t>
  </si>
  <si>
    <t>(Renewed)</t>
  </si>
  <si>
    <t>Bad Debt Expense</t>
  </si>
  <si>
    <t>Oregon</t>
  </si>
  <si>
    <t xml:space="preserve">Idaho </t>
  </si>
  <si>
    <t xml:space="preserve">WYU </t>
  </si>
  <si>
    <t>California</t>
  </si>
  <si>
    <t xml:space="preserve">Oregon </t>
  </si>
  <si>
    <t xml:space="preserve">WYP </t>
  </si>
  <si>
    <t>WYP</t>
  </si>
  <si>
    <t>DIT Expense (Accord)</t>
  </si>
  <si>
    <t>QF Biomass</t>
  </si>
  <si>
    <t>QF D.R. Johnson</t>
  </si>
  <si>
    <t>QF Sunnyside</t>
  </si>
  <si>
    <t>Summary</t>
  </si>
  <si>
    <t>Other</t>
  </si>
  <si>
    <t>SF Phosphates</t>
  </si>
  <si>
    <t>DIT Balance</t>
  </si>
  <si>
    <t>System Energy Factor</t>
  </si>
  <si>
    <t>Accumulated Investment Tax Credit 1984</t>
  </si>
  <si>
    <t>Accumulated Investment Tax Credit 1985</t>
  </si>
  <si>
    <t>Accumulated Investment Tax Credit 1986</t>
  </si>
  <si>
    <t>Accumulated Investment Tax Credit 1988</t>
  </si>
  <si>
    <t xml:space="preserve">System Generation Factor </t>
  </si>
  <si>
    <t>Accumulated Investment Tax Credit 1989</t>
  </si>
  <si>
    <t>Accumulated Investment Tax Credit 1990</t>
  </si>
  <si>
    <t>Total Pk</t>
  </si>
  <si>
    <t>Other Electric</t>
  </si>
  <si>
    <t>Non-Utility</t>
  </si>
  <si>
    <t>System Capacity (kw)</t>
  </si>
  <si>
    <t>System Net Steam Plant</t>
  </si>
  <si>
    <t>Accord</t>
  </si>
  <si>
    <t>System Net Transmission Plant</t>
  </si>
  <si>
    <t>Modified Accord</t>
  </si>
  <si>
    <t>System Net Production Plant</t>
  </si>
  <si>
    <t>Rolled-In</t>
  </si>
  <si>
    <t>System Net Hydro Plant</t>
  </si>
  <si>
    <t>Rolled-In with Hydro Adj.</t>
  </si>
  <si>
    <t>System Net Nuclear Plant</t>
  </si>
  <si>
    <t>Rolled-In with Off-Sys Adj.</t>
  </si>
  <si>
    <t>THIS SECTION OF THE FACTOR INPUT DEALS WITH THE DEMAND OF THE COMBUSTION TURBINES</t>
  </si>
  <si>
    <t>THIS SECTION OF THE FACTOR INPUT DEALS WITH THE ENERGY OF THE COMBUSTION TURBINES</t>
  </si>
  <si>
    <t>Total Cost -- $</t>
  </si>
  <si>
    <t>System Net Other Production Plant</t>
  </si>
  <si>
    <t>System Net General Plant</t>
  </si>
  <si>
    <t>SNPG</t>
  </si>
  <si>
    <t>System Net Intangible Plant</t>
  </si>
  <si>
    <t>SNPI</t>
  </si>
  <si>
    <t>Trojan Plant Allocator</t>
  </si>
  <si>
    <t>Proportion</t>
  </si>
  <si>
    <t>MSP Mid-C Contracts****</t>
  </si>
  <si>
    <t>Trojan Decommissioning Allocator</t>
  </si>
  <si>
    <t>Income Before Taxes</t>
  </si>
  <si>
    <t>Douglas</t>
  </si>
  <si>
    <t>Chelan</t>
  </si>
  <si>
    <t>Grant</t>
  </si>
  <si>
    <t>DIT Expense</t>
  </si>
  <si>
    <t>DITEXP</t>
  </si>
  <si>
    <t>Wells</t>
  </si>
  <si>
    <t>Rocky Reach</t>
  </si>
  <si>
    <t>Wanapum</t>
  </si>
  <si>
    <t>Meaningful Priority</t>
  </si>
  <si>
    <t>Displacement</t>
  </si>
  <si>
    <t>Surplus</t>
  </si>
  <si>
    <t>Total Cost of MidC Contracts</t>
  </si>
  <si>
    <t>Tax Depreciation</t>
  </si>
  <si>
    <t>System Energy (kwh)</t>
  </si>
  <si>
    <t>Grant Reasonable</t>
  </si>
  <si>
    <t>DIT Expense (Modified Accord)</t>
  </si>
  <si>
    <t>DIT Balance (Modified Accord)</t>
  </si>
  <si>
    <t>Tax Depreciation (Modified Accord)</t>
  </si>
  <si>
    <t>Total Cost of Purchased Power</t>
  </si>
  <si>
    <t>SCHMAT Depreciation Expense</t>
  </si>
  <si>
    <t>SCHMDT Amortization Expense</t>
  </si>
  <si>
    <t>SCHMAEXP</t>
  </si>
  <si>
    <t>System Generation Cholla Transaction</t>
  </si>
  <si>
    <t>SSCCT Factor</t>
  </si>
  <si>
    <t>SSECT Factor</t>
  </si>
  <si>
    <t>SSGCT Factor</t>
  </si>
  <si>
    <t>System Generation Factor</t>
  </si>
  <si>
    <t>Total Generation - Embedded Cost Calculation****</t>
  </si>
  <si>
    <t>CALCULATION OF INTERNAL FACTORS</t>
  </si>
  <si>
    <t>THIS SECTION OF THE FACTOR INPUT DEALS WITH THE DEMAND OF CHOLLA IV/APS</t>
  </si>
  <si>
    <t>West Hydro</t>
  </si>
  <si>
    <t>East Hydro</t>
  </si>
  <si>
    <t>Other Generation</t>
  </si>
  <si>
    <t>Gas Generation</t>
  </si>
  <si>
    <t>Coal Generation</t>
  </si>
  <si>
    <t>Total Resources</t>
  </si>
  <si>
    <t>All Other</t>
  </si>
  <si>
    <t>DESCRIPTION OF FACTOR</t>
  </si>
  <si>
    <t>Montana</t>
  </si>
  <si>
    <t>Wyo-UP&amp;L</t>
  </si>
  <si>
    <t>CK TO UNADJ BAL.</t>
  </si>
  <si>
    <t>Control Area Energy Factors</t>
  </si>
  <si>
    <t>STEAM :</t>
  </si>
  <si>
    <t>Cholla IV</t>
  </si>
  <si>
    <t>STEAM PRODUCTION PLANT</t>
  </si>
  <si>
    <t>Control Area Generation Factors</t>
  </si>
  <si>
    <t>Check</t>
  </si>
  <si>
    <t>LESS ACCUMULATED DEPRECIATION</t>
  </si>
  <si>
    <t>****Source: GRID run included in case for normalized NPC</t>
  </si>
  <si>
    <t>SSCCH Factor</t>
  </si>
  <si>
    <t>SSECH Factor</t>
  </si>
  <si>
    <t>SSGCH Factor</t>
  </si>
  <si>
    <t>TOTAL NET STEAM PLANT</t>
  </si>
  <si>
    <t xml:space="preserve">SYSTEM NET PLANT PRODUCTION STEAM </t>
  </si>
  <si>
    <t>NUCLEAR :</t>
  </si>
  <si>
    <t>THIS SECTION OF THE FACTOR INPUT DEALS WITH THE DEMAND OF SEASONAL PURCHASE CONTRACTS</t>
  </si>
  <si>
    <t>NUCLEAR PRODUCTION PLANT</t>
  </si>
  <si>
    <t>NUCLEAR PRODUCTION PLANT - PACIFIC</t>
  </si>
  <si>
    <t>WESTERN CONTROL AREA - COINCIDENTAL PEAKS (Normalized)</t>
  </si>
  <si>
    <t>UT</t>
  </si>
  <si>
    <t>WYU</t>
  </si>
  <si>
    <t>ECA</t>
  </si>
  <si>
    <t>TOTAL NUCLEAR PLANT</t>
  </si>
  <si>
    <t xml:space="preserve">SYSTEM NET PLANT PRODUCTION NUCLEAR </t>
  </si>
  <si>
    <t>HYDRO :</t>
  </si>
  <si>
    <t>HYDRO PRODUCTION PLANT</t>
  </si>
  <si>
    <t>West. Contrl CP Factor</t>
  </si>
  <si>
    <t>East. Contrl CP Factor</t>
  </si>
  <si>
    <t>SSCC Factor</t>
  </si>
  <si>
    <t>SSEC Factor</t>
  </si>
  <si>
    <t>SSGC Factor</t>
  </si>
  <si>
    <t>LESS ACCUMULATED DEPRECIATION (incl hydro amortization)</t>
  </si>
  <si>
    <t>THIS SECTION OF THE FACTOR INPUT DEALS WITH THE MID COLUMBIA CONTRACTS</t>
  </si>
  <si>
    <t>TOTAL NET HYDRO PRODUCTION PLANT</t>
  </si>
  <si>
    <t>SYSTEM NET PLANT PRODUCTION HYDRO</t>
  </si>
  <si>
    <t>MC Factor</t>
  </si>
  <si>
    <t>OTHER :</t>
  </si>
  <si>
    <t>OTHER PRODUCTION PLANT (EXCLUDES EXPERIMENTAL)</t>
  </si>
  <si>
    <t>OTHER PRODUCTION PLANT  (EXCLUDES EXPERIMENTAL)</t>
  </si>
  <si>
    <t>TOTAL NET OTHER PRODUCTION PLANT</t>
  </si>
  <si>
    <t xml:space="preserve">SYSTEM NET PLANT PRODUCTION OTHER </t>
  </si>
  <si>
    <t>PRODUCTION :</t>
  </si>
  <si>
    <t>TOTAL NET PRODUCTION PLANT</t>
  </si>
  <si>
    <t>SYSTEM NET PRODUCTION PLANT</t>
  </si>
  <si>
    <t>TRANSMISSION :</t>
  </si>
  <si>
    <t>TRANSMISSION PLANT</t>
  </si>
  <si>
    <t>TRANSMISSION PLANT - PACIFIC</t>
  </si>
  <si>
    <t>TOTAL NET TRANSMISSION PLANT</t>
  </si>
  <si>
    <t>SYSTEM NET PLANT TRANSMISSION</t>
  </si>
  <si>
    <t xml:space="preserve">SYSTEM NET PLANT TRANSMISSION </t>
  </si>
  <si>
    <t>DISTRIBUTION :</t>
  </si>
  <si>
    <t>DISTRIBUTION PLANT - PACIFIC</t>
  </si>
  <si>
    <t>DNPDP</t>
  </si>
  <si>
    <t>DIVISION NET PLANT DISTRIBUTION PACIFIC</t>
  </si>
  <si>
    <t>DISTRIBUTION PLANT - UTAH</t>
  </si>
  <si>
    <t>DNPDU</t>
  </si>
  <si>
    <t>DIVISION NET PLANT DISTRIBUTION UTAH</t>
  </si>
  <si>
    <t>TOTAL NET DISTRIBUTION PLANT</t>
  </si>
  <si>
    <t>DNPD &amp; SNPD</t>
  </si>
  <si>
    <t>DNPD</t>
  </si>
  <si>
    <t>SYSTEM NET PLANT DISTRIBUTION</t>
  </si>
  <si>
    <t>DIVISION NET PLANT DISTRIBUTION</t>
  </si>
  <si>
    <t>GENERAL :</t>
  </si>
  <si>
    <t>GENERAL PLANT</t>
  </si>
  <si>
    <t>GENERAL PLANT(Excluding Mining)</t>
  </si>
  <si>
    <t>TOTAL NET GENERAL PLANT</t>
  </si>
  <si>
    <t>SYSTEM NET GENERAL PLANT</t>
  </si>
  <si>
    <t>MINING :</t>
  </si>
  <si>
    <t>GENERAL MINING PLANT</t>
  </si>
  <si>
    <t>GENERAL MINING PLANT - PACIFIC</t>
  </si>
  <si>
    <t>TOTAL NET MINING PLANT</t>
  </si>
  <si>
    <t>SNPM</t>
  </si>
  <si>
    <t>SYSTEM NET PLANT MINING UTAH</t>
  </si>
  <si>
    <t>INTANGIBLE :</t>
  </si>
  <si>
    <t>INTANGIBLE PLANT</t>
  </si>
  <si>
    <t>INTANGIBLE PLANT - PACIFIC</t>
  </si>
  <si>
    <t>LESS ACCUMULATED AMORTIZATION</t>
  </si>
  <si>
    <t>TOTAL NET INTANGIBLE PLANT</t>
  </si>
  <si>
    <t>SYSTEM NET INTANGIBLE PLANT</t>
  </si>
  <si>
    <t>GROSS PLANT :</t>
  </si>
  <si>
    <t>PRODUCTION PLANT</t>
  </si>
  <si>
    <t>DISTRIBUTION PLANT</t>
  </si>
  <si>
    <t>TOTAL GROSS PLANT</t>
  </si>
  <si>
    <t>GP-S</t>
  </si>
  <si>
    <t>GROSS PLANT-SYSTEM FACTOR</t>
  </si>
  <si>
    <t xml:space="preserve">GROSS PLANT-SYSTEM FACTOR </t>
  </si>
  <si>
    <t>ACCUMULATED DEPRECIATION AND AMORTIZATION</t>
  </si>
  <si>
    <t>NET PLANT</t>
  </si>
  <si>
    <t>SYSTEM NET PLANT FACTOR (SNP)</t>
  </si>
  <si>
    <t>NON-UTILITY RELATED INTEREST PERCENTAGE</t>
  </si>
  <si>
    <t>INTEREST FACTOR SNP - NON-UTILITY</t>
  </si>
  <si>
    <t xml:space="preserve">TOTAL GROSS PLANT (LESS SO FACTOR) </t>
  </si>
  <si>
    <t>SYSTEM OVERHEAD FACTOR (SO)</t>
  </si>
  <si>
    <t>INCOME BEFORE TAXES</t>
  </si>
  <si>
    <t>INCOME BEFORE STATE TAXES</t>
  </si>
  <si>
    <t>Interest Synchronization</t>
  </si>
  <si>
    <t>INCOME BEFORE TAXES (FACTOR)</t>
  </si>
  <si>
    <t>See Calculation of EXCTAX</t>
  </si>
  <si>
    <t>DITEXP:</t>
  </si>
  <si>
    <t>Pre-Merger - PPL</t>
  </si>
  <si>
    <t>Prod / Hydro</t>
  </si>
  <si>
    <t>General</t>
  </si>
  <si>
    <t>Mining</t>
  </si>
  <si>
    <t>Malin</t>
  </si>
  <si>
    <t>Non Utility</t>
  </si>
  <si>
    <t xml:space="preserve">     Total PPL</t>
  </si>
  <si>
    <t>Pre-Merger - UPL</t>
  </si>
  <si>
    <t xml:space="preserve">     Total UPL</t>
  </si>
  <si>
    <t>Post-Merger (Vintages beginning 2006 and forward except for WCA which is 2007 and forward)</t>
  </si>
  <si>
    <t>Prod / Other Prod</t>
  </si>
  <si>
    <t>Cholla Unit 4</t>
  </si>
  <si>
    <t>Gadsby Unit 4, 5 &amp; 6</t>
  </si>
  <si>
    <t>Hydro-PPL</t>
  </si>
  <si>
    <t>Hydro-UPL</t>
  </si>
  <si>
    <t>General/ Intangibles</t>
  </si>
  <si>
    <t>WCA - CAEE 2007+</t>
  </si>
  <si>
    <t>WCA - CAGE 2007+</t>
  </si>
  <si>
    <t>WCA - CAGW 2007+</t>
  </si>
  <si>
    <t>WCA_CAGW 2007+ -Marengo</t>
  </si>
  <si>
    <t>WCA CAGW 2007+ -Goodnoe</t>
  </si>
  <si>
    <t>WCA - General 2007+</t>
  </si>
  <si>
    <t>WCA - JBG 2007+</t>
  </si>
  <si>
    <t>Oregon Extra Book Depreciation</t>
  </si>
  <si>
    <t xml:space="preserve">     Total Post Merger</t>
  </si>
  <si>
    <t>Total Deferred Taxes</t>
  </si>
  <si>
    <t>Percentage of Total (DITEXP)</t>
  </si>
  <si>
    <t>DITBAL :</t>
  </si>
  <si>
    <t>OREGON EXTRA BOOK DEPR</t>
  </si>
  <si>
    <t>Total Post Merger</t>
  </si>
  <si>
    <t>Percentage of Total (DITBAL)</t>
  </si>
  <si>
    <t>OPRV-WY</t>
  </si>
  <si>
    <t>Pacific Division</t>
  </si>
  <si>
    <t>Utah Division</t>
  </si>
  <si>
    <t>Combined Total</t>
  </si>
  <si>
    <t>Less:  Uncollectibles (net)</t>
  </si>
  <si>
    <t>Total Interstate Revenues</t>
  </si>
  <si>
    <t>Less:  Interstate Sales for Resale</t>
  </si>
  <si>
    <t xml:space="preserve">  Montana Power</t>
  </si>
  <si>
    <t xml:space="preserve">  Portland General Electric</t>
  </si>
  <si>
    <t xml:space="preserve">  Puget Sound Power &amp; Light</t>
  </si>
  <si>
    <t xml:space="preserve">  Washington Water Power Co. </t>
  </si>
  <si>
    <t>Account 904 Balance</t>
  </si>
  <si>
    <t>Bad Debts Expense Allocation Factor - BADDEBT</t>
  </si>
  <si>
    <r>
      <t xml:space="preserve">Customer Factors </t>
    </r>
    <r>
      <rPr>
        <b/>
        <vertAlign val="superscript"/>
        <sz val="9"/>
        <rFont val="Arial"/>
        <family val="2"/>
      </rPr>
      <t>1</t>
    </r>
  </si>
  <si>
    <r>
      <t xml:space="preserve">Customer Factors </t>
    </r>
    <r>
      <rPr>
        <vertAlign val="superscript"/>
        <sz val="9"/>
        <rFont val="Arial"/>
        <family val="2"/>
      </rPr>
      <t>1</t>
    </r>
  </si>
  <si>
    <t xml:space="preserve">    California</t>
  </si>
  <si>
    <t xml:space="preserve">        Oregon</t>
  </si>
  <si>
    <t xml:space="preserve">    Washington</t>
  </si>
  <si>
    <t xml:space="preserve">       Montana</t>
  </si>
  <si>
    <t xml:space="preserve">  Wyo-PP&amp;L</t>
  </si>
  <si>
    <t xml:space="preserve">  Idaho-UP&amp;L </t>
  </si>
  <si>
    <t xml:space="preserve">  Wyo-UP&amp;L</t>
  </si>
  <si>
    <t xml:space="preserve"> FERC-UP&amp;L</t>
  </si>
  <si>
    <t>Total Electric Billings</t>
  </si>
  <si>
    <t>Customer System factor - CN</t>
  </si>
  <si>
    <t>Pacific Division Billings</t>
  </si>
  <si>
    <t>Customer Service Pacific factor - CNP</t>
  </si>
  <si>
    <t>Utah Division Billings</t>
  </si>
  <si>
    <t>Customer Service Utah factor - CNU</t>
  </si>
  <si>
    <t>1) The CN factor is calculated based off number of billings not customers</t>
  </si>
  <si>
    <t>Customer Adv.</t>
  </si>
  <si>
    <t>Contributions in Aid of Construction</t>
  </si>
  <si>
    <t>Received</t>
  </si>
  <si>
    <t>Factor %</t>
  </si>
  <si>
    <t>Washington - Other</t>
  </si>
  <si>
    <t>Washington - SWIFT</t>
  </si>
  <si>
    <t>Idaho - PPL</t>
  </si>
  <si>
    <t>Idaho - UPL</t>
  </si>
  <si>
    <t>Wyoming PPL</t>
  </si>
  <si>
    <t>Wyoming UPL</t>
  </si>
  <si>
    <t>Total Company</t>
  </si>
  <si>
    <t>Idaho Total</t>
  </si>
  <si>
    <t>Payroll</t>
  </si>
  <si>
    <t>Idaho State Income Tax Allocation</t>
  </si>
  <si>
    <t>Property</t>
  </si>
  <si>
    <t>Average</t>
  </si>
  <si>
    <t>Idaho - PPL Factor</t>
  </si>
  <si>
    <t>Idaho - UPL Factor</t>
  </si>
  <si>
    <t>State Specific</t>
  </si>
  <si>
    <t>Excise Tax (Superfund)</t>
  </si>
  <si>
    <t>Less Other Electric Items:</t>
  </si>
  <si>
    <t>SCHMDT (Steam)</t>
  </si>
  <si>
    <t>Total Taxable Income Excluding Other</t>
  </si>
  <si>
    <t>Excise Tax (Superfund) Factor - EXCTAX</t>
  </si>
  <si>
    <t>Trojan Allocators</t>
  </si>
  <si>
    <t>Premerger</t>
  </si>
  <si>
    <t>Dec 1991 Plant</t>
  </si>
  <si>
    <t>Dec 1992 Plant</t>
  </si>
  <si>
    <t>Dec 1991 Reserve</t>
  </si>
  <si>
    <t>Dec 1992 Reserve</t>
  </si>
  <si>
    <t>Postmerger</t>
  </si>
  <si>
    <t>Net Plant</t>
  </si>
  <si>
    <t>Division Net Plant Nuclear Pacific</t>
  </si>
  <si>
    <t>DNPPNP</t>
  </si>
  <si>
    <t>Division Net Plant Nuclear Utah</t>
  </si>
  <si>
    <t>SNNP</t>
  </si>
  <si>
    <t>Account 182.22</t>
  </si>
  <si>
    <t>Pre-merger                                     (101)</t>
  </si>
  <si>
    <t>Pre-merger                                                                               (101)</t>
  </si>
  <si>
    <t>Post-merger                                   (101)</t>
  </si>
  <si>
    <t>Post-merger                                                                 (101)</t>
  </si>
  <si>
    <t>Total Acct 182.22</t>
  </si>
  <si>
    <t>Revised Study                                (228)</t>
  </si>
  <si>
    <t>Revised Study                                                                       (228)</t>
  </si>
  <si>
    <t>December 1993 Adj.</t>
  </si>
  <si>
    <t>Adjusted Acct 182.22</t>
  </si>
  <si>
    <t>Account 228.42</t>
  </si>
  <si>
    <t>Plant - Premerger</t>
  </si>
  <si>
    <t xml:space="preserve">             - Postmerger</t>
  </si>
  <si>
    <t xml:space="preserve">        - Postmerger</t>
  </si>
  <si>
    <t>Storage Facility</t>
  </si>
  <si>
    <t>Transition Costs</t>
  </si>
  <si>
    <t>Total Acct 228.42</t>
  </si>
  <si>
    <t>Adjusted Acct 228.42</t>
  </si>
  <si>
    <t>SCHMA</t>
  </si>
  <si>
    <t>Amortization Expense :</t>
  </si>
  <si>
    <t>Amortization of Limited Term Plant</t>
  </si>
  <si>
    <t>Acct 404</t>
  </si>
  <si>
    <t>Acct 405</t>
  </si>
  <si>
    <t>Amortization of Plant Acquisitions</t>
  </si>
  <si>
    <t>Acct 406</t>
  </si>
  <si>
    <t>Amort of Prop. Losses, Unrecovered Plant, etc.</t>
  </si>
  <si>
    <t>Acct 407</t>
  </si>
  <si>
    <t>Total Amortization Expense :</t>
  </si>
  <si>
    <t>Schedule M Amortization Factor</t>
  </si>
  <si>
    <t>SCHMD</t>
  </si>
  <si>
    <t>Depreciation Expense :</t>
  </si>
  <si>
    <t>Steam</t>
  </si>
  <si>
    <t>Acct 403.1</t>
  </si>
  <si>
    <t>Nuclear</t>
  </si>
  <si>
    <t>Acct 403.2</t>
  </si>
  <si>
    <t>Hydro</t>
  </si>
  <si>
    <t>Acct 403.3</t>
  </si>
  <si>
    <t>Acct 403.4</t>
  </si>
  <si>
    <t>Acct 403.5</t>
  </si>
  <si>
    <t>Acct 403.6</t>
  </si>
  <si>
    <t>Acct 403.7&amp;8</t>
  </si>
  <si>
    <t>Acct 403.9</t>
  </si>
  <si>
    <t>Experimental</t>
  </si>
  <si>
    <t>Postmerger Hydro Step I Adjustment</t>
  </si>
  <si>
    <t>Total Depreciation Expense :</t>
  </si>
  <si>
    <t>Schedule M Depreciation Factor</t>
  </si>
  <si>
    <t>Total Schedule M Differences (PowerTax)</t>
  </si>
  <si>
    <t>Production _CAGW</t>
  </si>
  <si>
    <t>Production _CAGE</t>
  </si>
  <si>
    <t>Production_JBG</t>
  </si>
  <si>
    <t>Acquisition Adjustment, CAGE</t>
  </si>
  <si>
    <t>Transmission_SG</t>
  </si>
  <si>
    <t>Transmission_CAGW</t>
  </si>
  <si>
    <t>Transmission_CAGE</t>
  </si>
  <si>
    <t>Transmission_JBG</t>
  </si>
  <si>
    <t>TAXDEPR Factor</t>
  </si>
  <si>
    <t>Over-earnings</t>
  </si>
  <si>
    <t>Over-earnings Sharing</t>
  </si>
  <si>
    <t>WA JAM June 2019 Result</t>
  </si>
  <si>
    <t>Notes: 
- Total Company results only include West Control Area net power costs.
- The overall rate of return above has been rounded to two decimals.
- All components of the capital structure in the table above are consistent with Order 12 in UE-152253 issued 9-1-2016.</t>
  </si>
  <si>
    <t>JUNE 2019</t>
  </si>
  <si>
    <t>JUNE 2019 West Control Area</t>
  </si>
  <si>
    <t>Net</t>
  </si>
  <si>
    <t>WA JAM June 2020 Result</t>
  </si>
  <si>
    <t>JUNE 2020</t>
  </si>
  <si>
    <t>JUNE 2020 West Control Area</t>
  </si>
  <si>
    <t>Error</t>
  </si>
  <si>
    <t>WA JAM June 2017 Result</t>
  </si>
  <si>
    <t>Notes: 
Total Company results only include West Control Area net power costs.    
The overall rate of return above has been rounded to two decimals.
All components of the capital structure in the table above are consistent with Order 12 in UE-152253 issued 9-1-2016.</t>
  </si>
  <si>
    <t>Nuclear Fuel</t>
  </si>
  <si>
    <t>Total Nuclear Fuel</t>
  </si>
  <si>
    <t>JUNE 2017</t>
  </si>
  <si>
    <t>JUNE 2017 West Control Area</t>
  </si>
  <si>
    <t>Distribution O&amp;M</t>
  </si>
  <si>
    <t>Accumulated Depr - Generation Plant</t>
  </si>
  <si>
    <t>Accumulated Depr - Transmission Plant</t>
  </si>
  <si>
    <t>Distribution Plant</t>
  </si>
  <si>
    <t>Distribution Cost</t>
  </si>
  <si>
    <t>Accumulated Depr - Distribution Plant</t>
  </si>
  <si>
    <t>ROR from ERF</t>
  </si>
  <si>
    <t>12 Months Ended June 30</t>
  </si>
  <si>
    <t>Over-Earnings per Deferral Period Mechanism ($m)</t>
  </si>
  <si>
    <t>Fixed Generation and Transmission Cost ($m)</t>
  </si>
  <si>
    <t>WA Distribution Cost ($m)</t>
  </si>
  <si>
    <t>WA Energy (GWh)</t>
  </si>
  <si>
    <t>OR and CA Energy (GWh)</t>
  </si>
  <si>
    <t>CAGW Interjurisdictional Allocation Factor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</si>
</sst>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1" formatCode="_(* #,##0_);_(* \(#,##0\);_(* &quot;-&quot;_);_(@_)"/>
    <numFmt numFmtId="44" formatCode="_(&quot;$&quot;* #,##0.00_);_(&quot;$&quot;* \(#,##0.00\);_(&quot;$&quot;* &quot;-&quot;??_);_(@_)"/>
    <numFmt numFmtId="43" formatCode="_(* #,##0.00_);_(* \(#,##0.00\);_(* &quot;-&quot;??_);_(@_)"/>
    <numFmt numFmtId="164" formatCode="0.0%"/>
    <numFmt numFmtId="165" formatCode="_(* #,##0_);_(* \(#,##0\);_(* &quot;-&quot;??_);_(@_)"/>
    <numFmt numFmtId="166" formatCode="mmmm\ d\,\ yyyy"/>
    <numFmt numFmtId="167" formatCode="0.000"/>
    <numFmt numFmtId="168" formatCode="0.000%"/>
    <numFmt numFmtId="169" formatCode="0.0000%"/>
    <numFmt numFmtId="170" formatCode="_(* #,##0.0_);_(* \(#,##0.0\);_(* &quot;-&quot;??_);_(@_)"/>
    <numFmt numFmtId="171" formatCode="mmmm\ yy"/>
    <numFmt numFmtId="172" formatCode="#,##0.0"/>
    <numFmt numFmtId="173" formatCode="#,##0.0_);\(#,##0.0\)"/>
    <numFmt numFmtId="174" formatCode="0.0"/>
    <numFmt numFmtId="175" formatCode="#,##0.0;\(#,##0.0\)"/>
    <numFmt numFmtId="176" formatCode="[$-409]mmmm\-yy;@"/>
    <numFmt numFmtId="177" formatCode="0.000000%"/>
    <numFmt numFmtId="178" formatCode="_(&quot;$&quot;* #,##0_);_(&quot;$&quot;* \(#,##0\);_(&quot;$&quot;* &quot;-&quot;??_);_(@_)"/>
    <numFmt numFmtId="179" formatCode="0.00000000%"/>
    <numFmt numFmtId="180" formatCode="#,##0.00000_);\(#,##0.00000\)"/>
    <numFmt numFmtId="181" formatCode="#,##0.00000000_);\(#,##0.00000000\)"/>
  </numFmts>
  <fonts count="63">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9"/>
      <name val="Arial"/>
      <family val="2"/>
    </font>
    <font>
      <sz val="10"/>
      <name val="Arial"/>
      <family val="2"/>
    </font>
    <font>
      <b/>
      <sz val="11"/>
      <name val="Arial"/>
      <family val="2"/>
    </font>
    <font>
      <sz val="10"/>
      <color indexed="48"/>
      <name val="Arial"/>
      <family val="2"/>
    </font>
    <font>
      <u/>
      <sz val="10"/>
      <name val="Arial"/>
      <family val="2"/>
    </font>
    <font>
      <sz val="10"/>
      <color rgb="FF002060"/>
      <name val="Arial"/>
      <family val="2"/>
    </font>
    <font>
      <b/>
      <sz val="10"/>
      <name val="Arial"/>
      <family val="2"/>
    </font>
    <font>
      <b/>
      <u/>
      <sz val="10"/>
      <name val="Arial"/>
      <family val="2"/>
    </font>
    <font>
      <sz val="11"/>
      <name val="Arial"/>
      <family val="2"/>
    </font>
    <font>
      <b/>
      <sz val="10"/>
      <name val="Arial"/>
      <family val="2"/>
    </font>
    <font>
      <u/>
      <sz val="9"/>
      <name val="Arial"/>
      <family val="2"/>
    </font>
    <font>
      <i/>
      <sz val="9"/>
      <color indexed="46"/>
      <name val="Arial"/>
      <family val="2"/>
    </font>
    <font>
      <sz val="9"/>
      <color rgb="FFFF0000"/>
      <name val="Arial"/>
      <family val="2"/>
    </font>
    <font>
      <sz val="9"/>
      <color rgb="FFC00000"/>
      <name val="Arial"/>
      <family val="2"/>
    </font>
    <font>
      <sz val="9"/>
      <color indexed="12"/>
      <name val="Arial"/>
      <family val="2"/>
    </font>
    <font>
      <sz val="9"/>
      <color rgb="FFFFFFFF"/>
      <name val="Arial"/>
      <family val="2"/>
    </font>
    <font>
      <sz val="9"/>
      <color indexed="9"/>
      <name val="Arial"/>
      <family val="2"/>
    </font>
    <font>
      <b/>
      <sz val="9"/>
      <name val="Arial"/>
      <family val="2"/>
    </font>
    <font>
      <b/>
      <sz val="9"/>
      <color indexed="8"/>
      <name val="Arial"/>
      <family val="2"/>
    </font>
    <font>
      <b/>
      <sz val="9"/>
      <color theme="0"/>
      <name val="Arial"/>
      <family val="2"/>
    </font>
    <font>
      <sz val="9"/>
      <color theme="0"/>
      <name val="Arial"/>
      <family val="2"/>
    </font>
    <font>
      <sz val="6"/>
      <name val="Arial"/>
      <family val="2"/>
    </font>
    <font>
      <sz val="5"/>
      <name val="Arial"/>
      <family val="2"/>
    </font>
    <font>
      <sz val="7"/>
      <name val="Arial"/>
      <family val="2"/>
    </font>
    <font>
      <sz val="8"/>
      <name val="Arial"/>
      <family val="2"/>
    </font>
    <font>
      <sz val="8"/>
      <color indexed="81"/>
      <name val="Tahoma"/>
      <family val="2"/>
    </font>
    <font>
      <b/>
      <sz val="9"/>
      <color indexed="81"/>
      <name val="Tahoma"/>
      <family val="2"/>
    </font>
    <font>
      <sz val="9"/>
      <color indexed="81"/>
      <name val="Tahoma"/>
      <family val="2"/>
    </font>
    <font>
      <b/>
      <u/>
      <sz val="9"/>
      <name val="Arial"/>
      <family val="2"/>
    </font>
    <font>
      <sz val="9"/>
      <name val="Arial MT"/>
      <family val="2"/>
    </font>
    <font>
      <b/>
      <sz val="9"/>
      <name val="Arial MT"/>
    </font>
    <font>
      <sz val="9"/>
      <color indexed="12"/>
      <name val="Arial MT"/>
      <family val="2"/>
    </font>
    <font>
      <sz val="9"/>
      <name val="Arial MT"/>
    </font>
    <font>
      <sz val="8"/>
      <color indexed="12"/>
      <name val="Arial MT"/>
    </font>
    <font>
      <sz val="9"/>
      <color indexed="12"/>
      <name val="Arial MT"/>
    </font>
    <font>
      <sz val="9"/>
      <color indexed="11"/>
      <name val="Arial MT"/>
    </font>
    <font>
      <sz val="9"/>
      <color indexed="10"/>
      <name val="Arial MT"/>
    </font>
    <font>
      <sz val="9"/>
      <color indexed="10"/>
      <name val="Arial MT"/>
      <family val="2"/>
    </font>
    <font>
      <sz val="9"/>
      <color theme="0" tint="0.39997558519241921"/>
      <name val="Arial"/>
      <family val="2"/>
    </font>
    <font>
      <sz val="8"/>
      <color rgb="FF7030A0"/>
      <name val="Arial MT"/>
    </font>
    <font>
      <sz val="9"/>
      <color theme="0" tint="0.59999389629810485"/>
      <name val="Arial"/>
      <family val="2"/>
    </font>
    <font>
      <u/>
      <sz val="9"/>
      <name val="Arial MT"/>
      <family val="2"/>
    </font>
    <font>
      <sz val="9"/>
      <color rgb="FF7030A0"/>
      <name val="Arial MT"/>
    </font>
    <font>
      <sz val="9"/>
      <color rgb="FF0000FF"/>
      <name val="Arial"/>
      <family val="2"/>
    </font>
    <font>
      <i/>
      <sz val="9"/>
      <name val="Arial"/>
      <family val="2"/>
    </font>
    <font>
      <sz val="8"/>
      <color indexed="12"/>
      <name val="Arial"/>
      <family val="2"/>
    </font>
    <font>
      <sz val="9"/>
      <color theme="3" tint="-0.499984740745262"/>
      <name val="Arial"/>
      <family val="2"/>
    </font>
    <font>
      <sz val="8"/>
      <color theme="3" tint="-0.499984740745262"/>
      <name val="Arial"/>
      <family val="2"/>
    </font>
    <font>
      <sz val="9"/>
      <color indexed="8"/>
      <name val="Arial MT"/>
      <family val="2"/>
    </font>
    <font>
      <sz val="8"/>
      <color rgb="FF7030A0"/>
      <name val="Arial"/>
      <family val="2"/>
    </font>
    <font>
      <sz val="9"/>
      <color indexed="11"/>
      <name val="Arial"/>
      <family val="2"/>
    </font>
    <font>
      <sz val="9"/>
      <color rgb="FF7030A0"/>
      <name val="Arial"/>
      <family val="2"/>
    </font>
    <font>
      <sz val="9"/>
      <color rgb="FF0070C0"/>
      <name val="Arial"/>
      <family val="2"/>
    </font>
    <font>
      <b/>
      <vertAlign val="superscript"/>
      <sz val="9"/>
      <name val="Arial"/>
      <family val="2"/>
    </font>
    <font>
      <vertAlign val="superscript"/>
      <sz val="9"/>
      <name val="Arial"/>
      <family val="2"/>
    </font>
    <font>
      <b/>
      <sz val="9"/>
      <color theme="0" tint="0.79998168889431442"/>
      <name val="Arial"/>
      <family val="2"/>
    </font>
    <font>
      <sz val="9"/>
      <color theme="0" tint="0.79998168889431442"/>
      <name val="Arial"/>
      <family val="2"/>
    </font>
    <font>
      <sz val="10"/>
      <color rgb="FF3366FF"/>
      <name val="Arial"/>
      <family val="2"/>
    </font>
    <font>
      <sz val="12"/>
      <color theme="1"/>
      <name val="Times New Roman"/>
      <family val="1"/>
    </font>
  </fonts>
  <fills count="6">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theme="1"/>
        <bgColor indexed="64"/>
      </patternFill>
    </fill>
    <fill>
      <patternFill patternType="solid">
        <fgColor rgb="FFFFFF00"/>
        <bgColor indexed="64"/>
      </patternFill>
    </fill>
  </fills>
  <borders count="2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double">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double">
        <color indexed="64"/>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8">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cellStyleXfs>
  <cellXfs count="738">
    <xf numFmtId="0" fontId="0" fillId="0" borderId="0" xfId="0"/>
    <xf numFmtId="0" fontId="2" fillId="0" borderId="0" xfId="0" applyFont="1"/>
    <xf numFmtId="10" fontId="0" fillId="0" borderId="0" xfId="2" applyNumberFormat="1" applyFont="1"/>
    <xf numFmtId="0" fontId="4" fillId="0" borderId="0" xfId="3" applyFont="1"/>
    <xf numFmtId="0" fontId="5" fillId="0" borderId="0" xfId="3" applyFont="1"/>
    <xf numFmtId="0" fontId="5" fillId="0" borderId="0" xfId="3" applyFont="1" applyAlignment="1">
      <alignment horizontal="center"/>
    </xf>
    <xf numFmtId="0" fontId="6" fillId="0" borderId="0" xfId="3" applyFont="1" applyAlignment="1">
      <alignment horizontal="center"/>
    </xf>
    <xf numFmtId="165" fontId="4" fillId="0" borderId="0" xfId="4" applyNumberFormat="1" applyFont="1" applyFill="1"/>
    <xf numFmtId="0" fontId="5" fillId="0" borderId="1" xfId="3" applyFont="1" applyBorder="1"/>
    <xf numFmtId="0" fontId="5" fillId="0" borderId="2" xfId="3" applyFont="1" applyBorder="1"/>
    <xf numFmtId="0" fontId="5" fillId="0" borderId="2" xfId="3" applyFont="1" applyBorder="1" applyAlignment="1">
      <alignment horizontal="center"/>
    </xf>
    <xf numFmtId="0" fontId="5" fillId="0" borderId="3" xfId="3" applyFont="1" applyBorder="1"/>
    <xf numFmtId="0" fontId="5" fillId="0" borderId="4" xfId="3" applyFont="1" applyBorder="1"/>
    <xf numFmtId="0" fontId="5" fillId="0" borderId="5" xfId="3" applyFont="1" applyBorder="1"/>
    <xf numFmtId="0" fontId="5" fillId="0" borderId="0" xfId="3" quotePrefix="1" applyFont="1" applyAlignment="1">
      <alignment horizontal="left"/>
    </xf>
    <xf numFmtId="0" fontId="7" fillId="0" borderId="0" xfId="3" applyFont="1" applyProtection="1">
      <protection locked="0"/>
    </xf>
    <xf numFmtId="166" fontId="5" fillId="0" borderId="0" xfId="3" applyNumberFormat="1" applyFont="1" applyAlignment="1">
      <alignment horizontal="left"/>
    </xf>
    <xf numFmtId="19" fontId="5" fillId="0" borderId="0" xfId="3" applyNumberFormat="1" applyFont="1" applyAlignment="1">
      <alignment horizontal="left"/>
    </xf>
    <xf numFmtId="9" fontId="5" fillId="0" borderId="0" xfId="3" applyNumberFormat="1" applyFont="1" applyAlignment="1">
      <alignment horizontal="left"/>
    </xf>
    <xf numFmtId="0" fontId="5" fillId="0" borderId="6" xfId="3" applyFont="1" applyBorder="1"/>
    <xf numFmtId="0" fontId="5" fillId="0" borderId="7" xfId="3" applyFont="1" applyBorder="1"/>
    <xf numFmtId="0" fontId="5" fillId="0" borderId="7" xfId="3" applyFont="1" applyBorder="1" applyAlignment="1">
      <alignment horizontal="center"/>
    </xf>
    <xf numFmtId="0" fontId="5" fillId="0" borderId="8" xfId="3" applyFont="1" applyBorder="1"/>
    <xf numFmtId="0" fontId="8" fillId="0" borderId="0" xfId="3" applyFont="1"/>
    <xf numFmtId="0" fontId="8" fillId="0" borderId="0" xfId="3" applyFont="1" applyAlignment="1">
      <alignment horizontal="center"/>
    </xf>
    <xf numFmtId="0" fontId="5" fillId="0" borderId="0" xfId="3" applyFont="1" applyAlignment="1">
      <alignment horizontal="left"/>
    </xf>
    <xf numFmtId="10" fontId="5" fillId="0" borderId="0" xfId="5" applyNumberFormat="1" applyFont="1" applyFill="1" applyBorder="1"/>
    <xf numFmtId="10" fontId="5" fillId="0" borderId="0" xfId="3" applyNumberFormat="1" applyFont="1" applyAlignment="1">
      <alignment horizontal="center"/>
    </xf>
    <xf numFmtId="167" fontId="5" fillId="0" borderId="0" xfId="3" applyNumberFormat="1" applyFont="1" applyAlignment="1">
      <alignment horizontal="center"/>
    </xf>
    <xf numFmtId="167" fontId="5" fillId="0" borderId="0" xfId="3" applyNumberFormat="1" applyFont="1"/>
    <xf numFmtId="168" fontId="5" fillId="0" borderId="0" xfId="3" applyNumberFormat="1" applyFont="1" applyAlignment="1">
      <alignment horizontal="center"/>
    </xf>
    <xf numFmtId="168" fontId="5" fillId="0" borderId="0" xfId="3" applyNumberFormat="1" applyFont="1"/>
    <xf numFmtId="10" fontId="5" fillId="0" borderId="0" xfId="3" applyNumberFormat="1" applyFont="1"/>
    <xf numFmtId="9" fontId="4" fillId="0" borderId="0" xfId="5" applyFont="1" applyFill="1"/>
    <xf numFmtId="10" fontId="5" fillId="0" borderId="0" xfId="5" applyNumberFormat="1" applyFont="1" applyFill="1"/>
    <xf numFmtId="10" fontId="5" fillId="0" borderId="9" xfId="3" applyNumberFormat="1" applyFont="1" applyBorder="1" applyAlignment="1">
      <alignment horizontal="center"/>
    </xf>
    <xf numFmtId="169" fontId="5" fillId="0" borderId="0" xfId="3" applyNumberFormat="1" applyFont="1" applyAlignment="1">
      <alignment horizontal="center"/>
    </xf>
    <xf numFmtId="169" fontId="5" fillId="0" borderId="0" xfId="3" applyNumberFormat="1" applyFont="1"/>
    <xf numFmtId="0" fontId="10" fillId="0" borderId="0" xfId="3" applyFont="1"/>
    <xf numFmtId="0" fontId="5" fillId="0" borderId="0" xfId="3" applyFont="1" applyAlignment="1">
      <alignment horizontal="right"/>
    </xf>
    <xf numFmtId="0" fontId="11" fillId="0" borderId="0" xfId="3" applyFont="1" applyAlignment="1">
      <alignment horizontal="left"/>
    </xf>
    <xf numFmtId="0" fontId="11" fillId="0" borderId="0" xfId="3" applyFont="1" applyAlignment="1">
      <alignment horizontal="centerContinuous"/>
    </xf>
    <xf numFmtId="0" fontId="12" fillId="0" borderId="0" xfId="3" applyFont="1"/>
    <xf numFmtId="0" fontId="13" fillId="0" borderId="0" xfId="3" applyFont="1" applyAlignment="1">
      <alignment horizontal="centerContinuous"/>
    </xf>
    <xf numFmtId="0" fontId="10" fillId="0" borderId="0" xfId="3" applyFont="1" applyAlignment="1">
      <alignment horizontal="centerContinuous"/>
    </xf>
    <xf numFmtId="165" fontId="4" fillId="0" borderId="0" xfId="4" applyNumberFormat="1" applyFont="1" applyFill="1" applyBorder="1" applyAlignment="1">
      <alignment horizontal="left"/>
    </xf>
    <xf numFmtId="0" fontId="10" fillId="0" borderId="0" xfId="3" applyFont="1" applyAlignment="1">
      <alignment horizontal="center"/>
    </xf>
    <xf numFmtId="0" fontId="5" fillId="0" borderId="10" xfId="3" applyFont="1" applyBorder="1"/>
    <xf numFmtId="0" fontId="10" fillId="0" borderId="10" xfId="3" applyFont="1" applyBorder="1"/>
    <xf numFmtId="0" fontId="10" fillId="0" borderId="10" xfId="3" applyFont="1" applyBorder="1" applyAlignment="1">
      <alignment horizontal="center"/>
    </xf>
    <xf numFmtId="0" fontId="10" fillId="0" borderId="10" xfId="3" quotePrefix="1" applyFont="1" applyBorder="1" applyAlignment="1">
      <alignment horizontal="center"/>
    </xf>
    <xf numFmtId="165" fontId="4" fillId="0" borderId="0" xfId="4" applyNumberFormat="1" applyFont="1" applyFill="1" applyBorder="1"/>
    <xf numFmtId="0" fontId="4" fillId="0" borderId="10" xfId="3" applyFont="1" applyBorder="1"/>
    <xf numFmtId="0" fontId="4" fillId="0" borderId="0" xfId="3" applyFont="1" applyAlignment="1">
      <alignment horizontal="center"/>
    </xf>
    <xf numFmtId="37" fontId="4" fillId="0" borderId="0" xfId="3" applyNumberFormat="1" applyFont="1"/>
    <xf numFmtId="0" fontId="14" fillId="0" borderId="0" xfId="3" applyFont="1" applyAlignment="1">
      <alignment horizontal="center"/>
    </xf>
    <xf numFmtId="0" fontId="14" fillId="0" borderId="0" xfId="3" applyFont="1"/>
    <xf numFmtId="0" fontId="4" fillId="0" borderId="0" xfId="3" quotePrefix="1" applyFont="1" applyAlignment="1">
      <alignment horizontal="left"/>
    </xf>
    <xf numFmtId="37" fontId="15" fillId="0" borderId="0" xfId="3" applyNumberFormat="1" applyFont="1"/>
    <xf numFmtId="0" fontId="4" fillId="0" borderId="0" xfId="3" applyFont="1" applyAlignment="1" applyProtection="1">
      <alignment horizontal="center"/>
      <protection locked="0"/>
    </xf>
    <xf numFmtId="165" fontId="16" fillId="0" borderId="0" xfId="4" applyNumberFormat="1" applyFont="1" applyFill="1" applyBorder="1"/>
    <xf numFmtId="165" fontId="17" fillId="0" borderId="0" xfId="4" applyNumberFormat="1" applyFont="1" applyFill="1" applyBorder="1"/>
    <xf numFmtId="10" fontId="4" fillId="0" borderId="0" xfId="5" applyNumberFormat="1" applyFont="1" applyFill="1" applyBorder="1"/>
    <xf numFmtId="37" fontId="18" fillId="0" borderId="0" xfId="3" applyNumberFormat="1" applyFont="1"/>
    <xf numFmtId="37" fontId="4" fillId="0" borderId="10" xfId="3" applyNumberFormat="1" applyFont="1" applyBorder="1"/>
    <xf numFmtId="37" fontId="4" fillId="0" borderId="11" xfId="3" applyNumberFormat="1" applyFont="1" applyBorder="1"/>
    <xf numFmtId="2" fontId="4" fillId="0" borderId="0" xfId="3" applyNumberFormat="1" applyFont="1" applyAlignment="1" applyProtection="1">
      <alignment horizontal="center"/>
      <protection locked="0"/>
    </xf>
    <xf numFmtId="37" fontId="4" fillId="0" borderId="12" xfId="3" applyNumberFormat="1" applyFont="1" applyBorder="1"/>
    <xf numFmtId="165" fontId="4" fillId="0" borderId="0" xfId="3" applyNumberFormat="1" applyFont="1"/>
    <xf numFmtId="43" fontId="17" fillId="0" borderId="0" xfId="4" applyFont="1" applyFill="1" applyBorder="1"/>
    <xf numFmtId="37" fontId="4" fillId="0" borderId="13" xfId="3" applyNumberFormat="1" applyFont="1" applyBorder="1"/>
    <xf numFmtId="0" fontId="4" fillId="0" borderId="12" xfId="3" applyFont="1" applyBorder="1"/>
    <xf numFmtId="0" fontId="19" fillId="0" borderId="0" xfId="3" applyFont="1"/>
    <xf numFmtId="2" fontId="19" fillId="0" borderId="0" xfId="3" applyNumberFormat="1" applyFont="1" applyAlignment="1" applyProtection="1">
      <alignment horizontal="center"/>
      <protection locked="0"/>
    </xf>
    <xf numFmtId="168" fontId="19" fillId="0" borderId="0" xfId="3" applyNumberFormat="1" applyFont="1"/>
    <xf numFmtId="10" fontId="4" fillId="0" borderId="0" xfId="3" applyNumberFormat="1" applyFont="1"/>
    <xf numFmtId="10" fontId="17" fillId="0" borderId="0" xfId="5" applyNumberFormat="1" applyFont="1" applyFill="1" applyBorder="1"/>
    <xf numFmtId="168" fontId="4" fillId="0" borderId="0" xfId="3" applyNumberFormat="1" applyFont="1"/>
    <xf numFmtId="169" fontId="4" fillId="0" borderId="0" xfId="5" applyNumberFormat="1" applyFont="1" applyFill="1" applyBorder="1"/>
    <xf numFmtId="169" fontId="4" fillId="0" borderId="0" xfId="5" applyNumberFormat="1" applyFont="1" applyFill="1" applyBorder="1" applyAlignment="1">
      <alignment horizontal="left"/>
    </xf>
    <xf numFmtId="165" fontId="19" fillId="0" borderId="0" xfId="4" applyNumberFormat="1" applyFont="1" applyFill="1"/>
    <xf numFmtId="165" fontId="19" fillId="0" borderId="0" xfId="3" applyNumberFormat="1" applyFont="1"/>
    <xf numFmtId="165" fontId="20" fillId="0" borderId="0" xfId="4" applyNumberFormat="1" applyFont="1" applyFill="1"/>
    <xf numFmtId="165" fontId="20" fillId="0" borderId="0" xfId="3" applyNumberFormat="1" applyFont="1"/>
    <xf numFmtId="43" fontId="20" fillId="0" borderId="0" xfId="4" applyFont="1" applyFill="1" applyBorder="1"/>
    <xf numFmtId="0" fontId="19" fillId="0" borderId="0" xfId="3" applyFont="1" applyAlignment="1" applyProtection="1">
      <alignment horizontal="center"/>
      <protection locked="0"/>
    </xf>
    <xf numFmtId="37" fontId="19" fillId="0" borderId="0" xfId="3" applyNumberFormat="1" applyFont="1"/>
    <xf numFmtId="43" fontId="4" fillId="0" borderId="0" xfId="4" applyFont="1" applyFill="1" applyBorder="1"/>
    <xf numFmtId="168" fontId="4" fillId="0" borderId="0" xfId="5" applyNumberFormat="1" applyFont="1" applyFill="1" applyBorder="1"/>
    <xf numFmtId="0" fontId="21" fillId="0" borderId="0" xfId="3" applyFont="1"/>
    <xf numFmtId="0" fontId="21" fillId="0" borderId="0" xfId="3" applyFont="1" applyAlignment="1" applyProtection="1">
      <alignment horizontal="center"/>
      <protection locked="0"/>
    </xf>
    <xf numFmtId="0" fontId="21" fillId="0" borderId="0" xfId="3" applyFont="1" applyAlignment="1">
      <alignment horizontal="left"/>
    </xf>
    <xf numFmtId="0" fontId="22" fillId="0" borderId="0" xfId="3" applyFont="1"/>
    <xf numFmtId="0" fontId="21" fillId="0" borderId="0" xfId="3" applyFont="1" applyAlignment="1">
      <alignment horizontal="centerContinuous"/>
    </xf>
    <xf numFmtId="0" fontId="21" fillId="0" borderId="0" xfId="3" applyFont="1" applyAlignment="1">
      <alignment horizontal="center"/>
    </xf>
    <xf numFmtId="0" fontId="21" fillId="0" borderId="0" xfId="3" quotePrefix="1" applyFont="1" applyAlignment="1">
      <alignment horizontal="center"/>
    </xf>
    <xf numFmtId="0" fontId="23" fillId="0" borderId="0" xfId="3" applyFont="1" applyAlignment="1">
      <alignment horizontal="center"/>
    </xf>
    <xf numFmtId="0" fontId="21" fillId="0" borderId="10" xfId="3" applyFont="1" applyBorder="1"/>
    <xf numFmtId="0" fontId="21" fillId="0" borderId="10" xfId="3" applyFont="1" applyBorder="1" applyAlignment="1">
      <alignment horizontal="center"/>
    </xf>
    <xf numFmtId="0" fontId="23" fillId="0" borderId="10" xfId="3" applyFont="1" applyBorder="1" applyAlignment="1">
      <alignment horizontal="center"/>
    </xf>
    <xf numFmtId="0" fontId="21" fillId="0" borderId="10" xfId="3" applyFont="1" applyBorder="1" applyAlignment="1" applyProtection="1">
      <alignment horizontal="center"/>
      <protection locked="0"/>
    </xf>
    <xf numFmtId="0" fontId="4" fillId="0" borderId="0" xfId="3" applyFont="1" applyAlignment="1">
      <alignment horizontal="left"/>
    </xf>
    <xf numFmtId="0" fontId="24" fillId="0" borderId="0" xfId="3" applyFont="1"/>
    <xf numFmtId="165" fontId="4" fillId="0" borderId="0" xfId="4" quotePrefix="1" applyNumberFormat="1" applyFont="1" applyFill="1" applyAlignment="1">
      <alignment horizontal="left"/>
    </xf>
    <xf numFmtId="0" fontId="24" fillId="0" borderId="0" xfId="3" applyFont="1" applyAlignment="1">
      <alignment horizontal="left"/>
    </xf>
    <xf numFmtId="165" fontId="21" fillId="0" borderId="0" xfId="4" applyNumberFormat="1" applyFont="1" applyFill="1" applyBorder="1"/>
    <xf numFmtId="165" fontId="4" fillId="0" borderId="11" xfId="4" applyNumberFormat="1" applyFont="1" applyFill="1" applyBorder="1"/>
    <xf numFmtId="165" fontId="4" fillId="0" borderId="0" xfId="4" quotePrefix="1" applyNumberFormat="1" applyFont="1" applyFill="1" applyAlignment="1"/>
    <xf numFmtId="165" fontId="21" fillId="0" borderId="13" xfId="4" applyNumberFormat="1" applyFont="1" applyFill="1" applyBorder="1"/>
    <xf numFmtId="165" fontId="4" fillId="0" borderId="0" xfId="4" applyNumberFormat="1" applyFont="1" applyFill="1" applyAlignment="1">
      <alignment horizontal="centerContinuous"/>
    </xf>
    <xf numFmtId="165" fontId="4" fillId="0" borderId="0" xfId="4" applyNumberFormat="1" applyFont="1" applyFill="1" applyBorder="1" applyAlignment="1">
      <alignment horizontal="centerContinuous"/>
    </xf>
    <xf numFmtId="0" fontId="14" fillId="0" borderId="0" xfId="3" applyFont="1" applyAlignment="1">
      <alignment horizontal="left"/>
    </xf>
    <xf numFmtId="0" fontId="14" fillId="0" borderId="0" xfId="3" quotePrefix="1" applyFont="1" applyAlignment="1">
      <alignment horizontal="left"/>
    </xf>
    <xf numFmtId="0" fontId="14" fillId="0" borderId="0" xfId="3" applyFont="1" applyAlignment="1" applyProtection="1">
      <alignment horizontal="center"/>
      <protection locked="0"/>
    </xf>
    <xf numFmtId="165" fontId="14" fillId="0" borderId="0" xfId="4" applyNumberFormat="1" applyFont="1" applyFill="1" applyAlignment="1">
      <alignment horizontal="center"/>
    </xf>
    <xf numFmtId="165" fontId="14" fillId="0" borderId="0" xfId="4" applyNumberFormat="1" applyFont="1" applyFill="1" applyBorder="1" applyAlignment="1">
      <alignment horizontal="center"/>
    </xf>
    <xf numFmtId="0" fontId="23" fillId="0" borderId="0" xfId="3" applyFont="1"/>
    <xf numFmtId="0" fontId="4" fillId="0" borderId="0" xfId="3" applyFont="1" applyAlignment="1">
      <alignment horizontal="centerContinuous"/>
    </xf>
    <xf numFmtId="165" fontId="4" fillId="0" borderId="9" xfId="4" applyNumberFormat="1" applyFont="1" applyFill="1" applyBorder="1"/>
    <xf numFmtId="165" fontId="21" fillId="0" borderId="10" xfId="4" applyNumberFormat="1" applyFont="1" applyFill="1" applyBorder="1"/>
    <xf numFmtId="165" fontId="4" fillId="0" borderId="0" xfId="4" applyNumberFormat="1" applyFont="1" applyFill="1" applyBorder="1" applyAlignment="1"/>
    <xf numFmtId="0" fontId="19" fillId="0" borderId="0" xfId="3" applyFont="1" applyAlignment="1">
      <alignment horizontal="left"/>
    </xf>
    <xf numFmtId="0" fontId="19" fillId="0" borderId="0" xfId="3" applyFont="1" applyAlignment="1">
      <alignment horizontal="left" indent="1"/>
    </xf>
    <xf numFmtId="165" fontId="19" fillId="0" borderId="0" xfId="4" quotePrefix="1" applyNumberFormat="1" applyFont="1" applyFill="1" applyAlignment="1">
      <alignment horizontal="left"/>
    </xf>
    <xf numFmtId="165" fontId="19" fillId="0" borderId="11" xfId="4" applyNumberFormat="1" applyFont="1" applyFill="1" applyBorder="1"/>
    <xf numFmtId="0" fontId="4" fillId="0" borderId="0" xfId="3" quotePrefix="1" applyFont="1" applyAlignment="1" applyProtection="1">
      <alignment horizontal="center"/>
      <protection locked="0"/>
    </xf>
    <xf numFmtId="165" fontId="4" fillId="0" borderId="0" xfId="4" quotePrefix="1" applyNumberFormat="1" applyFont="1" applyFill="1" applyBorder="1" applyAlignment="1">
      <alignment horizontal="left"/>
    </xf>
    <xf numFmtId="165" fontId="21" fillId="0" borderId="9" xfId="4" applyNumberFormat="1" applyFont="1" applyFill="1" applyBorder="1"/>
    <xf numFmtId="1" fontId="4" fillId="0" borderId="0" xfId="3" applyNumberFormat="1" applyFont="1" applyAlignment="1">
      <alignment horizontal="center"/>
    </xf>
    <xf numFmtId="0" fontId="25" fillId="0" borderId="0" xfId="3" applyFont="1"/>
    <xf numFmtId="0" fontId="26" fillId="0" borderId="0" xfId="3" applyFont="1"/>
    <xf numFmtId="0" fontId="27" fillId="0" borderId="0" xfId="3" applyFont="1"/>
    <xf numFmtId="0" fontId="28" fillId="0" borderId="0" xfId="3" applyFont="1" applyAlignment="1">
      <alignment horizontal="left"/>
    </xf>
    <xf numFmtId="165" fontId="4" fillId="0" borderId="13" xfId="4" applyNumberFormat="1" applyFont="1" applyFill="1" applyBorder="1"/>
    <xf numFmtId="10" fontId="4" fillId="0" borderId="0" xfId="5" applyNumberFormat="1" applyFont="1" applyFill="1"/>
    <xf numFmtId="165" fontId="4" fillId="0" borderId="10" xfId="4" applyNumberFormat="1" applyFont="1" applyFill="1" applyBorder="1"/>
    <xf numFmtId="164" fontId="4" fillId="0" borderId="0" xfId="5" applyNumberFormat="1" applyFont="1" applyFill="1"/>
    <xf numFmtId="164" fontId="4" fillId="0" borderId="0" xfId="5" applyNumberFormat="1" applyFont="1" applyFill="1" applyBorder="1"/>
    <xf numFmtId="0" fontId="4" fillId="0" borderId="0" xfId="3" applyFont="1" applyAlignment="1">
      <alignment horizontal="right"/>
    </xf>
    <xf numFmtId="165" fontId="4" fillId="0" borderId="10" xfId="4" quotePrefix="1" applyNumberFormat="1" applyFont="1" applyFill="1" applyBorder="1" applyAlignment="1">
      <alignment horizontal="left"/>
    </xf>
    <xf numFmtId="165" fontId="4" fillId="0" borderId="12" xfId="4" applyNumberFormat="1" applyFont="1" applyFill="1" applyBorder="1"/>
    <xf numFmtId="12" fontId="4" fillId="0" borderId="0" xfId="4" applyNumberFormat="1" applyFont="1" applyBorder="1" applyAlignment="1" applyProtection="1">
      <alignment horizontal="center"/>
      <protection locked="0"/>
    </xf>
    <xf numFmtId="0" fontId="27" fillId="0" borderId="0" xfId="3" applyFont="1" applyAlignment="1">
      <alignment horizontal="left"/>
    </xf>
    <xf numFmtId="0" fontId="24" fillId="0" borderId="0" xfId="3" applyFont="1" applyAlignment="1">
      <alignment horizontal="centerContinuous"/>
    </xf>
    <xf numFmtId="165" fontId="0" fillId="0" borderId="0" xfId="1" applyNumberFormat="1" applyFont="1"/>
    <xf numFmtId="165" fontId="0" fillId="0" borderId="0" xfId="0" applyNumberFormat="1"/>
    <xf numFmtId="0" fontId="32" fillId="0" borderId="0" xfId="3" applyFont="1"/>
    <xf numFmtId="0" fontId="32" fillId="2" borderId="0" xfId="3" applyFont="1" applyFill="1"/>
    <xf numFmtId="0" fontId="21" fillId="2" borderId="0" xfId="3" applyFont="1" applyFill="1"/>
    <xf numFmtId="0" fontId="4" fillId="2" borderId="0" xfId="3" applyFont="1" applyFill="1"/>
    <xf numFmtId="0" fontId="33" fillId="0" borderId="0" xfId="3" applyFont="1" applyAlignment="1">
      <alignment horizontal="center"/>
    </xf>
    <xf numFmtId="171" fontId="34" fillId="0" borderId="0" xfId="3" applyNumberFormat="1" applyFont="1" applyAlignment="1">
      <alignment horizontal="left"/>
    </xf>
    <xf numFmtId="0" fontId="33" fillId="0" borderId="0" xfId="3" applyFont="1"/>
    <xf numFmtId="0" fontId="21" fillId="2" borderId="10" xfId="3" applyFont="1" applyFill="1" applyBorder="1"/>
    <xf numFmtId="0" fontId="34" fillId="0" borderId="0" xfId="3" applyFont="1"/>
    <xf numFmtId="169" fontId="4" fillId="0" borderId="0" xfId="3" applyNumberFormat="1" applyFont="1"/>
    <xf numFmtId="10" fontId="4" fillId="0" borderId="0" xfId="3" applyNumberFormat="1" applyFont="1" applyAlignment="1">
      <alignment horizontal="left"/>
    </xf>
    <xf numFmtId="169" fontId="4" fillId="2" borderId="0" xfId="3" applyNumberFormat="1" applyFont="1" applyFill="1"/>
    <xf numFmtId="10" fontId="35" fillId="3" borderId="0" xfId="3" applyNumberFormat="1" applyFont="1" applyFill="1" applyAlignment="1">
      <alignment horizontal="right"/>
    </xf>
    <xf numFmtId="0" fontId="18" fillId="0" borderId="0" xfId="3" applyFont="1" applyAlignment="1">
      <alignment horizontal="center"/>
    </xf>
    <xf numFmtId="0" fontId="33" fillId="0" borderId="0" xfId="3" applyFont="1" applyAlignment="1">
      <alignment horizontal="right"/>
    </xf>
    <xf numFmtId="0" fontId="33" fillId="0" borderId="10" xfId="3" applyFont="1" applyBorder="1" applyAlignment="1">
      <alignment horizontal="right"/>
    </xf>
    <xf numFmtId="17" fontId="36" fillId="0" borderId="0" xfId="3" applyNumberFormat="1" applyFont="1" applyAlignment="1">
      <alignment horizontal="center"/>
    </xf>
    <xf numFmtId="172" fontId="33" fillId="0" borderId="0" xfId="3" applyNumberFormat="1" applyFont="1"/>
    <xf numFmtId="3" fontId="33" fillId="0" borderId="0" xfId="3" applyNumberFormat="1" applyFont="1"/>
    <xf numFmtId="43" fontId="4" fillId="0" borderId="0" xfId="4" applyFont="1"/>
    <xf numFmtId="0" fontId="33" fillId="0" borderId="10" xfId="3" applyFont="1" applyBorder="1"/>
    <xf numFmtId="14" fontId="33" fillId="0" borderId="0" xfId="3" applyNumberFormat="1" applyFont="1"/>
    <xf numFmtId="17" fontId="37" fillId="3" borderId="0" xfId="3" quotePrefix="1" applyNumberFormat="1" applyFont="1" applyFill="1" applyAlignment="1" applyProtection="1">
      <alignment horizontal="center"/>
      <protection locked="0"/>
    </xf>
    <xf numFmtId="172" fontId="37" fillId="3" borderId="0" xfId="3" applyNumberFormat="1" applyFont="1" applyFill="1" applyProtection="1">
      <protection locked="0"/>
    </xf>
    <xf numFmtId="173" fontId="33" fillId="0" borderId="0" xfId="3" applyNumberFormat="1" applyFont="1"/>
    <xf numFmtId="173" fontId="38" fillId="0" borderId="0" xfId="3" applyNumberFormat="1" applyFont="1" applyProtection="1">
      <protection locked="0"/>
    </xf>
    <xf numFmtId="173" fontId="39" fillId="0" borderId="0" xfId="3" applyNumberFormat="1" applyFont="1" applyProtection="1">
      <protection locked="0"/>
    </xf>
    <xf numFmtId="173" fontId="33" fillId="0" borderId="0" xfId="3" applyNumberFormat="1" applyFont="1" applyProtection="1">
      <protection locked="0"/>
    </xf>
    <xf numFmtId="3" fontId="37" fillId="3" borderId="0" xfId="3" applyNumberFormat="1" applyFont="1" applyFill="1" applyProtection="1">
      <protection locked="0"/>
    </xf>
    <xf numFmtId="37" fontId="33" fillId="0" borderId="0" xfId="3" applyNumberFormat="1" applyFont="1"/>
    <xf numFmtId="37" fontId="38" fillId="0" borderId="0" xfId="3" applyNumberFormat="1" applyFont="1" applyProtection="1">
      <protection locked="0"/>
    </xf>
    <xf numFmtId="165" fontId="37" fillId="3" borderId="0" xfId="4" applyNumberFormat="1" applyFont="1" applyFill="1" applyProtection="1">
      <protection locked="0"/>
    </xf>
    <xf numFmtId="37" fontId="40" fillId="0" borderId="0" xfId="3" applyNumberFormat="1" applyFont="1" applyProtection="1">
      <protection locked="0"/>
    </xf>
    <xf numFmtId="3" fontId="33" fillId="0" borderId="0" xfId="3" applyNumberFormat="1" applyFont="1" applyProtection="1">
      <protection locked="0"/>
    </xf>
    <xf numFmtId="0" fontId="41" fillId="0" borderId="0" xfId="3" applyFont="1"/>
    <xf numFmtId="37" fontId="35" fillId="0" borderId="0" xfId="3" applyNumberFormat="1" applyFont="1" applyProtection="1">
      <protection locked="0"/>
    </xf>
    <xf numFmtId="0" fontId="42" fillId="0" borderId="0" xfId="3" applyFont="1"/>
    <xf numFmtId="169" fontId="42" fillId="0" borderId="0" xfId="3" applyNumberFormat="1" applyFont="1"/>
    <xf numFmtId="174" fontId="33" fillId="0" borderId="10" xfId="3" applyNumberFormat="1" applyFont="1" applyBorder="1"/>
    <xf numFmtId="173" fontId="40" fillId="0" borderId="0" xfId="3" applyNumberFormat="1" applyFont="1" applyProtection="1">
      <protection locked="0"/>
    </xf>
    <xf numFmtId="17" fontId="37" fillId="3" borderId="10" xfId="3" quotePrefix="1" applyNumberFormat="1" applyFont="1" applyFill="1" applyBorder="1" applyAlignment="1" applyProtection="1">
      <alignment horizontal="center"/>
      <protection locked="0"/>
    </xf>
    <xf numFmtId="169" fontId="33" fillId="0" borderId="0" xfId="3" applyNumberFormat="1" applyFont="1"/>
    <xf numFmtId="10" fontId="33" fillId="0" borderId="0" xfId="3" applyNumberFormat="1" applyFont="1"/>
    <xf numFmtId="173" fontId="33" fillId="0" borderId="12" xfId="3" applyNumberFormat="1" applyFont="1" applyBorder="1"/>
    <xf numFmtId="37" fontId="33" fillId="0" borderId="12" xfId="3" applyNumberFormat="1" applyFont="1" applyBorder="1"/>
    <xf numFmtId="3" fontId="4" fillId="0" borderId="0" xfId="3" applyNumberFormat="1" applyFont="1"/>
    <xf numFmtId="175" fontId="33" fillId="0" borderId="0" xfId="3" applyNumberFormat="1" applyFont="1"/>
    <xf numFmtId="173" fontId="35" fillId="0" borderId="0" xfId="3" applyNumberFormat="1" applyFont="1" applyProtection="1">
      <protection locked="0"/>
    </xf>
    <xf numFmtId="0" fontId="21" fillId="0" borderId="0" xfId="3" quotePrefix="1" applyFont="1" applyAlignment="1">
      <alignment horizontal="left"/>
    </xf>
    <xf numFmtId="37" fontId="35" fillId="0" borderId="0" xfId="4" applyNumberFormat="1" applyFont="1" applyProtection="1">
      <protection locked="0"/>
    </xf>
    <xf numFmtId="37" fontId="33" fillId="0" borderId="0" xfId="4" applyNumberFormat="1" applyFont="1" applyProtection="1">
      <protection locked="0"/>
    </xf>
    <xf numFmtId="37" fontId="33" fillId="0" borderId="0" xfId="4" applyNumberFormat="1" applyFont="1"/>
    <xf numFmtId="3" fontId="4" fillId="0" borderId="0" xfId="3" applyNumberFormat="1" applyFont="1" applyProtection="1">
      <protection locked="0"/>
    </xf>
    <xf numFmtId="43" fontId="4" fillId="0" borderId="0" xfId="3" applyNumberFormat="1" applyFont="1"/>
    <xf numFmtId="0" fontId="34" fillId="0" borderId="0" xfId="3" quotePrefix="1" applyFont="1" applyAlignment="1">
      <alignment horizontal="left"/>
    </xf>
    <xf numFmtId="173" fontId="4" fillId="0" borderId="0" xfId="3" applyNumberFormat="1" applyFont="1" applyAlignment="1">
      <alignment horizontal="right"/>
    </xf>
    <xf numFmtId="173" fontId="33" fillId="0" borderId="0" xfId="3" applyNumberFormat="1" applyFont="1" applyAlignment="1">
      <alignment horizontal="right"/>
    </xf>
    <xf numFmtId="37" fontId="4" fillId="0" borderId="0" xfId="3" applyNumberFormat="1" applyFont="1" applyAlignment="1">
      <alignment horizontal="right"/>
    </xf>
    <xf numFmtId="37" fontId="33" fillId="0" borderId="0" xfId="3" applyNumberFormat="1" applyFont="1" applyAlignment="1">
      <alignment horizontal="right"/>
    </xf>
    <xf numFmtId="3" fontId="4" fillId="0" borderId="0" xfId="3" applyNumberFormat="1" applyFont="1" applyAlignment="1">
      <alignment horizontal="right"/>
    </xf>
    <xf numFmtId="3" fontId="33" fillId="0" borderId="0" xfId="3" applyNumberFormat="1" applyFont="1" applyAlignment="1">
      <alignment horizontal="right"/>
    </xf>
    <xf numFmtId="173" fontId="33" fillId="0" borderId="10" xfId="3" applyNumberFormat="1" applyFont="1" applyBorder="1" applyAlignment="1">
      <alignment horizontal="right"/>
    </xf>
    <xf numFmtId="37" fontId="33" fillId="0" borderId="10" xfId="3" applyNumberFormat="1" applyFont="1" applyBorder="1" applyAlignment="1">
      <alignment horizontal="right"/>
    </xf>
    <xf numFmtId="3" fontId="33" fillId="0" borderId="10" xfId="3" applyNumberFormat="1" applyFont="1" applyBorder="1" applyAlignment="1">
      <alignment horizontal="right"/>
    </xf>
    <xf numFmtId="173" fontId="4" fillId="0" borderId="0" xfId="3" applyNumberFormat="1" applyFont="1"/>
    <xf numFmtId="17" fontId="43" fillId="0" borderId="0" xfId="3" quotePrefix="1" applyNumberFormat="1" applyFont="1" applyAlignment="1" applyProtection="1">
      <alignment horizontal="center"/>
      <protection locked="0"/>
    </xf>
    <xf numFmtId="170" fontId="37" fillId="0" borderId="0" xfId="4" applyNumberFormat="1" applyFont="1" applyFill="1" applyProtection="1">
      <protection locked="0"/>
    </xf>
    <xf numFmtId="173" fontId="4" fillId="0" borderId="0" xfId="3" applyNumberFormat="1" applyFont="1" applyProtection="1">
      <protection locked="0"/>
    </xf>
    <xf numFmtId="165" fontId="37" fillId="0" borderId="0" xfId="4" applyNumberFormat="1" applyFont="1" applyFill="1" applyProtection="1">
      <protection locked="0"/>
    </xf>
    <xf numFmtId="3" fontId="18" fillId="0" borderId="0" xfId="3" applyNumberFormat="1" applyFont="1" applyProtection="1">
      <protection locked="0"/>
    </xf>
    <xf numFmtId="176" fontId="21" fillId="0" borderId="0" xfId="3" applyNumberFormat="1" applyFont="1" applyAlignment="1">
      <alignment horizontal="left"/>
    </xf>
    <xf numFmtId="0" fontId="4" fillId="0" borderId="0" xfId="3" applyFont="1" applyAlignment="1" applyProtection="1">
      <alignment horizontal="right"/>
      <protection locked="0"/>
    </xf>
    <xf numFmtId="1" fontId="4" fillId="0" borderId="0" xfId="3" applyNumberFormat="1" applyFont="1" applyAlignment="1">
      <alignment horizontal="right"/>
    </xf>
    <xf numFmtId="0" fontId="44" fillId="0" borderId="0" xfId="3" applyFont="1"/>
    <xf numFmtId="169" fontId="44" fillId="0" borderId="0" xfId="3" applyNumberFormat="1" applyFont="1"/>
    <xf numFmtId="0" fontId="4" fillId="0" borderId="10" xfId="3" applyFont="1" applyBorder="1" applyAlignment="1">
      <alignment horizontal="right"/>
    </xf>
    <xf numFmtId="0" fontId="4" fillId="0" borderId="10" xfId="3" applyFont="1" applyBorder="1" applyAlignment="1" applyProtection="1">
      <alignment horizontal="right"/>
      <protection locked="0"/>
    </xf>
    <xf numFmtId="0" fontId="4" fillId="0" borderId="10" xfId="3" applyFont="1" applyBorder="1" applyAlignment="1">
      <alignment horizontal="center"/>
    </xf>
    <xf numFmtId="17" fontId="38" fillId="0" borderId="0" xfId="3" quotePrefix="1" applyNumberFormat="1" applyFont="1" applyAlignment="1" applyProtection="1">
      <alignment horizontal="center"/>
      <protection locked="0"/>
    </xf>
    <xf numFmtId="165" fontId="18" fillId="0" borderId="0" xfId="4" applyNumberFormat="1" applyFont="1" applyProtection="1">
      <protection locked="0"/>
    </xf>
    <xf numFmtId="17" fontId="36" fillId="0" borderId="0" xfId="3" quotePrefix="1" applyNumberFormat="1" applyFont="1" applyAlignment="1">
      <alignment horizontal="center"/>
    </xf>
    <xf numFmtId="17" fontId="43" fillId="0" borderId="10" xfId="3" quotePrefix="1" applyNumberFormat="1" applyFont="1" applyBorder="1" applyAlignment="1" applyProtection="1">
      <alignment horizontal="center"/>
      <protection locked="0"/>
    </xf>
    <xf numFmtId="3" fontId="33" fillId="0" borderId="12" xfId="3" applyNumberFormat="1" applyFont="1" applyBorder="1"/>
    <xf numFmtId="173" fontId="33" fillId="0" borderId="13" xfId="3" applyNumberFormat="1" applyFont="1" applyBorder="1"/>
    <xf numFmtId="4" fontId="33" fillId="0" borderId="0" xfId="3" applyNumberFormat="1" applyFont="1"/>
    <xf numFmtId="37" fontId="33" fillId="0" borderId="13" xfId="3" applyNumberFormat="1" applyFont="1" applyBorder="1"/>
    <xf numFmtId="10" fontId="4" fillId="2" borderId="0" xfId="3" applyNumberFormat="1" applyFont="1" applyFill="1"/>
    <xf numFmtId="10" fontId="44" fillId="0" borderId="0" xfId="3" applyNumberFormat="1" applyFont="1"/>
    <xf numFmtId="0" fontId="44" fillId="0" borderId="0" xfId="3" quotePrefix="1" applyFont="1" applyAlignment="1">
      <alignment horizontal="left"/>
    </xf>
    <xf numFmtId="0" fontId="4" fillId="2" borderId="0" xfId="3" quotePrefix="1" applyFont="1" applyFill="1" applyAlignment="1">
      <alignment horizontal="left"/>
    </xf>
    <xf numFmtId="0" fontId="45" fillId="0" borderId="0" xfId="3" applyFont="1"/>
    <xf numFmtId="17" fontId="38" fillId="0" borderId="10" xfId="3" quotePrefix="1" applyNumberFormat="1" applyFont="1" applyBorder="1" applyAlignment="1" applyProtection="1">
      <alignment horizontal="center"/>
      <protection locked="0"/>
    </xf>
    <xf numFmtId="165" fontId="18" fillId="0" borderId="10" xfId="4" applyNumberFormat="1" applyFont="1" applyBorder="1" applyProtection="1">
      <protection locked="0"/>
    </xf>
    <xf numFmtId="165" fontId="4" fillId="0" borderId="10" xfId="3" applyNumberFormat="1" applyFont="1" applyBorder="1"/>
    <xf numFmtId="3" fontId="33" fillId="0" borderId="10" xfId="3" applyNumberFormat="1" applyFont="1" applyBorder="1"/>
    <xf numFmtId="0" fontId="33" fillId="0" borderId="12" xfId="3" applyFont="1" applyBorder="1"/>
    <xf numFmtId="0" fontId="35" fillId="0" borderId="0" xfId="3" applyFont="1" applyProtection="1">
      <protection locked="0"/>
    </xf>
    <xf numFmtId="17" fontId="46" fillId="0" borderId="0" xfId="3" quotePrefix="1" applyNumberFormat="1" applyFont="1" applyAlignment="1" applyProtection="1">
      <alignment horizontal="center"/>
      <protection locked="0"/>
    </xf>
    <xf numFmtId="3" fontId="35" fillId="0" borderId="0" xfId="3" applyNumberFormat="1" applyFont="1" applyProtection="1">
      <protection locked="0"/>
    </xf>
    <xf numFmtId="169" fontId="4" fillId="0" borderId="0" xfId="5" applyNumberFormat="1" applyFont="1"/>
    <xf numFmtId="169" fontId="4" fillId="2" borderId="0" xfId="5" applyNumberFormat="1" applyFont="1" applyFill="1"/>
    <xf numFmtId="0" fontId="44" fillId="0" borderId="0" xfId="3" applyFont="1" applyAlignment="1">
      <alignment horizontal="left"/>
    </xf>
    <xf numFmtId="165" fontId="18" fillId="0" borderId="0" xfId="4" applyNumberFormat="1" applyFont="1" applyFill="1" applyProtection="1">
      <protection locked="0"/>
    </xf>
    <xf numFmtId="165" fontId="4" fillId="0" borderId="0" xfId="4" applyNumberFormat="1" applyFont="1"/>
    <xf numFmtId="177" fontId="4" fillId="0" borderId="0" xfId="3" applyNumberFormat="1" applyFont="1"/>
    <xf numFmtId="169" fontId="33" fillId="0" borderId="0" xfId="3" quotePrefix="1" applyNumberFormat="1" applyFont="1"/>
    <xf numFmtId="0" fontId="35" fillId="0" borderId="10" xfId="3" applyFont="1" applyBorder="1" applyProtection="1">
      <protection locked="0"/>
    </xf>
    <xf numFmtId="17" fontId="46" fillId="0" borderId="10" xfId="3" quotePrefix="1" applyNumberFormat="1" applyFont="1" applyBorder="1" applyAlignment="1" applyProtection="1">
      <alignment horizontal="center"/>
      <protection locked="0"/>
    </xf>
    <xf numFmtId="165" fontId="18" fillId="0" borderId="10" xfId="4" applyNumberFormat="1" applyFont="1" applyFill="1" applyBorder="1" applyProtection="1">
      <protection locked="0"/>
    </xf>
    <xf numFmtId="165" fontId="4" fillId="0" borderId="10" xfId="4" applyNumberFormat="1" applyFont="1" applyBorder="1"/>
    <xf numFmtId="178" fontId="18" fillId="0" borderId="0" xfId="6" applyNumberFormat="1" applyFont="1" applyProtection="1">
      <protection locked="0"/>
    </xf>
    <xf numFmtId="10" fontId="4" fillId="0" borderId="0" xfId="5" applyNumberFormat="1" applyFont="1"/>
    <xf numFmtId="0" fontId="33" fillId="0" borderId="14" xfId="3" applyFont="1" applyBorder="1" applyAlignment="1">
      <alignment horizontal="right"/>
    </xf>
    <xf numFmtId="0" fontId="33" fillId="0" borderId="10" xfId="3" applyFont="1" applyBorder="1" applyAlignment="1">
      <alignment horizontal="center"/>
    </xf>
    <xf numFmtId="0" fontId="33" fillId="0" borderId="15" xfId="3" applyFont="1" applyBorder="1" applyAlignment="1">
      <alignment horizontal="right"/>
    </xf>
    <xf numFmtId="165" fontId="33" fillId="0" borderId="0" xfId="3" applyNumberFormat="1" applyFont="1"/>
    <xf numFmtId="10" fontId="33" fillId="0" borderId="0" xfId="5" applyNumberFormat="1" applyFont="1"/>
    <xf numFmtId="174" fontId="33" fillId="0" borderId="14" xfId="3" applyNumberFormat="1" applyFont="1" applyBorder="1"/>
    <xf numFmtId="174" fontId="33" fillId="0" borderId="0" xfId="3" applyNumberFormat="1" applyFont="1"/>
    <xf numFmtId="165" fontId="33" fillId="0" borderId="14" xfId="4" applyNumberFormat="1" applyFont="1" applyBorder="1"/>
    <xf numFmtId="165" fontId="33" fillId="0" borderId="0" xfId="4" applyNumberFormat="1" applyFont="1"/>
    <xf numFmtId="0" fontId="4" fillId="2" borderId="0" xfId="3" applyFont="1" applyFill="1" applyAlignment="1">
      <alignment horizontal="left"/>
    </xf>
    <xf numFmtId="165" fontId="33" fillId="0" borderId="10" xfId="3" applyNumberFormat="1" applyFont="1" applyBorder="1"/>
    <xf numFmtId="10" fontId="33" fillId="0" borderId="10" xfId="5" applyNumberFormat="1" applyFont="1" applyBorder="1"/>
    <xf numFmtId="174" fontId="33" fillId="0" borderId="15" xfId="3" applyNumberFormat="1" applyFont="1" applyBorder="1"/>
    <xf numFmtId="165" fontId="33" fillId="0" borderId="15" xfId="4" applyNumberFormat="1" applyFont="1" applyBorder="1"/>
    <xf numFmtId="165" fontId="33" fillId="0" borderId="10" xfId="4" applyNumberFormat="1" applyFont="1" applyBorder="1"/>
    <xf numFmtId="0" fontId="33" fillId="0" borderId="14" xfId="3" applyFont="1" applyBorder="1"/>
    <xf numFmtId="165" fontId="33" fillId="0" borderId="14" xfId="3" applyNumberFormat="1" applyFont="1" applyBorder="1"/>
    <xf numFmtId="0" fontId="4" fillId="0" borderId="14" xfId="3" applyFont="1" applyBorder="1"/>
    <xf numFmtId="10" fontId="33" fillId="0" borderId="14" xfId="5" applyNumberFormat="1" applyFont="1" applyBorder="1"/>
    <xf numFmtId="0" fontId="47" fillId="0" borderId="0" xfId="3" applyFont="1"/>
    <xf numFmtId="0" fontId="32" fillId="0" borderId="0" xfId="3" applyFont="1" applyAlignment="1">
      <alignment horizontal="center"/>
    </xf>
    <xf numFmtId="0" fontId="48" fillId="0" borderId="0" xfId="3" applyFont="1"/>
    <xf numFmtId="0" fontId="32" fillId="2" borderId="0" xfId="3" applyFont="1" applyFill="1" applyAlignment="1">
      <alignment horizontal="center"/>
    </xf>
    <xf numFmtId="0" fontId="18" fillId="0" borderId="0" xfId="3" applyFont="1"/>
    <xf numFmtId="0" fontId="33" fillId="0" borderId="0" xfId="3" applyFont="1" applyAlignment="1">
      <alignment horizontal="centerContinuous"/>
    </xf>
    <xf numFmtId="3" fontId="4" fillId="2" borderId="0" xfId="3" applyNumberFormat="1" applyFont="1" applyFill="1"/>
    <xf numFmtId="165" fontId="4" fillId="2" borderId="0" xfId="4" applyNumberFormat="1" applyFont="1" applyFill="1"/>
    <xf numFmtId="3" fontId="4" fillId="0" borderId="12" xfId="3" applyNumberFormat="1" applyFont="1" applyBorder="1"/>
    <xf numFmtId="3" fontId="4" fillId="2" borderId="12" xfId="3" applyNumberFormat="1" applyFont="1" applyFill="1" applyBorder="1"/>
    <xf numFmtId="43" fontId="4" fillId="2" borderId="0" xfId="4" applyFont="1" applyFill="1"/>
    <xf numFmtId="37" fontId="4" fillId="2" borderId="0" xfId="3" applyNumberFormat="1" applyFont="1" applyFill="1"/>
    <xf numFmtId="37" fontId="4" fillId="2" borderId="12" xfId="3" applyNumberFormat="1" applyFont="1" applyFill="1" applyBorder="1"/>
    <xf numFmtId="17" fontId="21" fillId="0" borderId="0" xfId="3" applyNumberFormat="1" applyFont="1"/>
    <xf numFmtId="172" fontId="38" fillId="3" borderId="0" xfId="3" applyNumberFormat="1" applyFont="1" applyFill="1" applyProtection="1">
      <protection locked="0"/>
    </xf>
    <xf numFmtId="172" fontId="4" fillId="0" borderId="0" xfId="3" applyNumberFormat="1" applyFont="1"/>
    <xf numFmtId="9" fontId="33" fillId="0" borderId="0" xfId="5" applyFont="1"/>
    <xf numFmtId="9" fontId="33" fillId="0" borderId="10" xfId="5" applyFont="1" applyBorder="1"/>
    <xf numFmtId="172" fontId="33" fillId="0" borderId="12" xfId="3" applyNumberFormat="1" applyFont="1" applyBorder="1"/>
    <xf numFmtId="170" fontId="4" fillId="0" borderId="0" xfId="4" applyNumberFormat="1" applyFont="1"/>
    <xf numFmtId="17" fontId="38" fillId="0" borderId="0" xfId="3" quotePrefix="1" applyNumberFormat="1" applyFont="1" applyAlignment="1">
      <alignment horizontal="center"/>
    </xf>
    <xf numFmtId="0" fontId="33" fillId="0" borderId="0" xfId="3" applyFont="1" applyAlignment="1">
      <alignment horizontal="left"/>
    </xf>
    <xf numFmtId="0" fontId="33" fillId="0" borderId="10" xfId="3" applyFont="1" applyBorder="1" applyAlignment="1">
      <alignment horizontal="left"/>
    </xf>
    <xf numFmtId="17" fontId="4" fillId="0" borderId="0" xfId="3" applyNumberFormat="1" applyFont="1"/>
    <xf numFmtId="179" fontId="4" fillId="0" borderId="0" xfId="5" applyNumberFormat="1" applyFont="1" applyFill="1"/>
    <xf numFmtId="43" fontId="4" fillId="0" borderId="0" xfId="4" applyFont="1" applyFill="1"/>
    <xf numFmtId="169" fontId="4" fillId="0" borderId="0" xfId="5" applyNumberFormat="1" applyFont="1" applyBorder="1"/>
    <xf numFmtId="180" fontId="4" fillId="0" borderId="0" xfId="3" applyNumberFormat="1" applyFont="1"/>
    <xf numFmtId="37" fontId="4" fillId="2" borderId="0" xfId="3" quotePrefix="1" applyNumberFormat="1" applyFont="1" applyFill="1"/>
    <xf numFmtId="0" fontId="4" fillId="2" borderId="0" xfId="3" applyFont="1" applyFill="1" applyAlignment="1">
      <alignment horizontal="right"/>
    </xf>
    <xf numFmtId="165" fontId="4" fillId="2" borderId="12" xfId="4" applyNumberFormat="1" applyFont="1" applyFill="1" applyBorder="1"/>
    <xf numFmtId="181" fontId="4" fillId="0" borderId="0" xfId="3" applyNumberFormat="1" applyFont="1"/>
    <xf numFmtId="37" fontId="4" fillId="2" borderId="12" xfId="4" applyNumberFormat="1" applyFont="1" applyFill="1" applyBorder="1"/>
    <xf numFmtId="43" fontId="4" fillId="0" borderId="0" xfId="4" applyFont="1" applyBorder="1"/>
    <xf numFmtId="43" fontId="4" fillId="2" borderId="0" xfId="4" applyFont="1" applyFill="1" applyBorder="1"/>
    <xf numFmtId="165" fontId="4" fillId="2" borderId="0" xfId="4" applyNumberFormat="1" applyFont="1" applyFill="1" applyBorder="1"/>
    <xf numFmtId="165" fontId="4" fillId="2" borderId="0" xfId="3" applyNumberFormat="1" applyFont="1" applyFill="1"/>
    <xf numFmtId="37" fontId="4" fillId="2" borderId="10" xfId="3" applyNumberFormat="1" applyFont="1" applyFill="1" applyBorder="1"/>
    <xf numFmtId="41" fontId="4" fillId="0" borderId="0" xfId="3" applyNumberFormat="1" applyFont="1"/>
    <xf numFmtId="165" fontId="4" fillId="2" borderId="10" xfId="4" applyNumberFormat="1" applyFont="1" applyFill="1" applyBorder="1"/>
    <xf numFmtId="0" fontId="4" fillId="0" borderId="0" xfId="3" applyFont="1" applyAlignment="1">
      <alignment horizontal="left" indent="1"/>
    </xf>
    <xf numFmtId="37" fontId="4" fillId="4" borderId="0" xfId="3" applyNumberFormat="1" applyFont="1" applyFill="1"/>
    <xf numFmtId="37" fontId="49" fillId="4" borderId="0" xfId="3" applyNumberFormat="1" applyFont="1" applyFill="1" applyProtection="1">
      <protection locked="0"/>
    </xf>
    <xf numFmtId="0" fontId="4" fillId="2" borderId="0" xfId="3" applyFont="1" applyFill="1" applyAlignment="1">
      <alignment horizontal="left" indent="1"/>
    </xf>
    <xf numFmtId="37" fontId="4" fillId="4" borderId="10" xfId="3" applyNumberFormat="1" applyFont="1" applyFill="1" applyBorder="1"/>
    <xf numFmtId="37" fontId="49" fillId="4" borderId="10" xfId="3" applyNumberFormat="1" applyFont="1" applyFill="1" applyBorder="1" applyProtection="1">
      <protection locked="0"/>
    </xf>
    <xf numFmtId="37" fontId="28" fillId="4" borderId="0" xfId="3" applyNumberFormat="1" applyFont="1" applyFill="1"/>
    <xf numFmtId="37" fontId="50" fillId="4" borderId="0" xfId="3" applyNumberFormat="1" applyFont="1" applyFill="1"/>
    <xf numFmtId="37" fontId="51" fillId="4" borderId="0" xfId="3" applyNumberFormat="1" applyFont="1" applyFill="1"/>
    <xf numFmtId="37" fontId="28" fillId="0" borderId="0" xfId="3" applyNumberFormat="1" applyFont="1"/>
    <xf numFmtId="0" fontId="28" fillId="0" borderId="0" xfId="3" applyFont="1"/>
    <xf numFmtId="0" fontId="28" fillId="2" borderId="0" xfId="3" applyFont="1" applyFill="1"/>
    <xf numFmtId="0" fontId="28" fillId="0" borderId="0" xfId="3" applyFont="1" applyAlignment="1">
      <alignment horizontal="left" indent="1"/>
    </xf>
    <xf numFmtId="0" fontId="28" fillId="2" borderId="0" xfId="3" applyFont="1" applyFill="1" applyAlignment="1">
      <alignment horizontal="left" indent="1"/>
    </xf>
    <xf numFmtId="0" fontId="52" fillId="0" borderId="0" xfId="3" applyFont="1" applyAlignment="1">
      <alignment horizontal="left" indent="1"/>
    </xf>
    <xf numFmtId="0" fontId="52" fillId="2" borderId="0" xfId="3" applyFont="1" applyFill="1" applyAlignment="1">
      <alignment horizontal="left" indent="1"/>
    </xf>
    <xf numFmtId="37" fontId="4" fillId="4" borderId="9" xfId="3" applyNumberFormat="1" applyFont="1" applyFill="1" applyBorder="1"/>
    <xf numFmtId="9" fontId="4" fillId="0" borderId="0" xfId="5" applyFont="1"/>
    <xf numFmtId="169" fontId="4" fillId="4" borderId="0" xfId="3" applyNumberFormat="1" applyFont="1" applyFill="1"/>
    <xf numFmtId="0" fontId="32" fillId="0" borderId="0" xfId="3" quotePrefix="1" applyFont="1" applyAlignment="1">
      <alignment horizontal="left"/>
    </xf>
    <xf numFmtId="0" fontId="52" fillId="0" borderId="0" xfId="3" applyFont="1"/>
    <xf numFmtId="0" fontId="52" fillId="2" borderId="0" xfId="3" applyFont="1" applyFill="1"/>
    <xf numFmtId="37" fontId="49" fillId="3" borderId="0" xfId="3" applyNumberFormat="1" applyFont="1" applyFill="1" applyProtection="1">
      <protection locked="0"/>
    </xf>
    <xf numFmtId="37" fontId="53" fillId="2" borderId="0" xfId="3" applyNumberFormat="1" applyFont="1" applyFill="1" applyProtection="1">
      <protection locked="0"/>
    </xf>
    <xf numFmtId="37" fontId="54" fillId="0" borderId="0" xfId="3" applyNumberFormat="1" applyFont="1"/>
    <xf numFmtId="37" fontId="49" fillId="3" borderId="10" xfId="3" applyNumberFormat="1" applyFont="1" applyFill="1" applyBorder="1"/>
    <xf numFmtId="37" fontId="53" fillId="2" borderId="10" xfId="3" applyNumberFormat="1" applyFont="1" applyFill="1" applyBorder="1" applyProtection="1">
      <protection locked="0"/>
    </xf>
    <xf numFmtId="37" fontId="49" fillId="0" borderId="0" xfId="3" applyNumberFormat="1" applyFont="1"/>
    <xf numFmtId="37" fontId="28" fillId="2" borderId="0" xfId="3" applyNumberFormat="1" applyFont="1" applyFill="1" applyProtection="1">
      <protection locked="0"/>
    </xf>
    <xf numFmtId="37" fontId="51" fillId="0" borderId="0" xfId="3" applyNumberFormat="1" applyFont="1"/>
    <xf numFmtId="37" fontId="28" fillId="2" borderId="0" xfId="3" applyNumberFormat="1" applyFont="1" applyFill="1"/>
    <xf numFmtId="37" fontId="49" fillId="0" borderId="10" xfId="3" applyNumberFormat="1" applyFont="1" applyBorder="1" applyProtection="1">
      <protection locked="0"/>
    </xf>
    <xf numFmtId="37" fontId="49" fillId="2" borderId="10" xfId="3" applyNumberFormat="1" applyFont="1" applyFill="1" applyBorder="1" applyProtection="1">
      <protection locked="0"/>
    </xf>
    <xf numFmtId="37" fontId="55" fillId="2" borderId="0" xfId="3" applyNumberFormat="1" applyFont="1" applyFill="1"/>
    <xf numFmtId="37" fontId="18" fillId="3" borderId="0" xfId="3" applyNumberFormat="1" applyFont="1" applyFill="1"/>
    <xf numFmtId="37" fontId="18" fillId="3" borderId="10" xfId="3" applyNumberFormat="1" applyFont="1" applyFill="1" applyBorder="1"/>
    <xf numFmtId="37" fontId="55" fillId="2" borderId="10" xfId="3" applyNumberFormat="1" applyFont="1" applyFill="1" applyBorder="1"/>
    <xf numFmtId="37" fontId="50" fillId="0" borderId="0" xfId="3" applyNumberFormat="1" applyFont="1"/>
    <xf numFmtId="37" fontId="56" fillId="0" borderId="0" xfId="3" applyNumberFormat="1" applyFont="1"/>
    <xf numFmtId="37" fontId="4" fillId="0" borderId="9" xfId="3" applyNumberFormat="1" applyFont="1" applyBorder="1"/>
    <xf numFmtId="37" fontId="4" fillId="2" borderId="9" xfId="3" applyNumberFormat="1" applyFont="1" applyFill="1" applyBorder="1"/>
    <xf numFmtId="3" fontId="18" fillId="4" borderId="0" xfId="3" applyNumberFormat="1" applyFont="1" applyFill="1"/>
    <xf numFmtId="3" fontId="4" fillId="4" borderId="0" xfId="3" applyNumberFormat="1" applyFont="1" applyFill="1"/>
    <xf numFmtId="0" fontId="4" fillId="4" borderId="0" xfId="3" applyFont="1" applyFill="1"/>
    <xf numFmtId="3" fontId="4" fillId="4" borderId="9" xfId="3" applyNumberFormat="1" applyFont="1" applyFill="1" applyBorder="1"/>
    <xf numFmtId="0" fontId="18" fillId="4" borderId="0" xfId="3" applyFont="1" applyFill="1"/>
    <xf numFmtId="0" fontId="4" fillId="4" borderId="9" xfId="3" applyFont="1" applyFill="1" applyBorder="1"/>
    <xf numFmtId="0" fontId="4" fillId="2" borderId="0" xfId="3" applyFont="1" applyFill="1" applyAlignment="1">
      <alignment horizontal="center"/>
    </xf>
    <xf numFmtId="9" fontId="4" fillId="2" borderId="0" xfId="5" applyFont="1" applyFill="1"/>
    <xf numFmtId="3" fontId="18" fillId="3" borderId="0" xfId="3" applyNumberFormat="1" applyFont="1" applyFill="1" applyProtection="1">
      <protection locked="0"/>
    </xf>
    <xf numFmtId="0" fontId="18" fillId="3" borderId="0" xfId="3" applyFont="1" applyFill="1" applyProtection="1">
      <protection locked="0"/>
    </xf>
    <xf numFmtId="3" fontId="55" fillId="2" borderId="0" xfId="3" applyNumberFormat="1" applyFont="1" applyFill="1"/>
    <xf numFmtId="0" fontId="21" fillId="2" borderId="0" xfId="3" quotePrefix="1" applyFont="1" applyFill="1" applyAlignment="1">
      <alignment horizontal="left"/>
    </xf>
    <xf numFmtId="0" fontId="4" fillId="0" borderId="0" xfId="3" quotePrefix="1" applyFont="1" applyAlignment="1">
      <alignment horizontal="center"/>
    </xf>
    <xf numFmtId="0" fontId="4" fillId="2" borderId="0" xfId="3" quotePrefix="1" applyFont="1" applyFill="1" applyAlignment="1">
      <alignment horizontal="center"/>
    </xf>
    <xf numFmtId="165" fontId="18" fillId="0" borderId="0" xfId="4" applyNumberFormat="1" applyFont="1" applyBorder="1"/>
    <xf numFmtId="165" fontId="18" fillId="0" borderId="0" xfId="4" applyNumberFormat="1" applyFont="1"/>
    <xf numFmtId="165" fontId="18" fillId="2" borderId="0" xfId="4" applyNumberFormat="1" applyFont="1" applyFill="1" applyBorder="1"/>
    <xf numFmtId="165" fontId="18" fillId="2" borderId="0" xfId="4" applyNumberFormat="1" applyFont="1" applyFill="1"/>
    <xf numFmtId="170" fontId="4" fillId="2" borderId="0" xfId="4" applyNumberFormat="1" applyFont="1" applyFill="1"/>
    <xf numFmtId="170" fontId="4" fillId="0" borderId="10" xfId="4" applyNumberFormat="1" applyFont="1" applyBorder="1"/>
    <xf numFmtId="169" fontId="4" fillId="0" borderId="10" xfId="3" applyNumberFormat="1" applyFont="1" applyBorder="1"/>
    <xf numFmtId="170" fontId="4" fillId="2" borderId="10" xfId="4" applyNumberFormat="1" applyFont="1" applyFill="1" applyBorder="1"/>
    <xf numFmtId="169" fontId="4" fillId="2" borderId="10" xfId="3" applyNumberFormat="1" applyFont="1" applyFill="1" applyBorder="1"/>
    <xf numFmtId="165" fontId="4" fillId="0" borderId="0" xfId="4" applyNumberFormat="1" applyFont="1" applyBorder="1"/>
    <xf numFmtId="165" fontId="4" fillId="0" borderId="0" xfId="4" applyNumberFormat="1" applyFont="1" applyProtection="1">
      <protection locked="0"/>
    </xf>
    <xf numFmtId="0" fontId="59" fillId="0" borderId="0" xfId="3" applyFont="1"/>
    <xf numFmtId="0" fontId="60" fillId="0" borderId="0" xfId="3" applyFont="1"/>
    <xf numFmtId="0" fontId="60" fillId="2" borderId="0" xfId="3" applyFont="1" applyFill="1"/>
    <xf numFmtId="3" fontId="60" fillId="0" borderId="0" xfId="3" applyNumberFormat="1" applyFont="1"/>
    <xf numFmtId="3" fontId="60" fillId="2" borderId="0" xfId="3" applyNumberFormat="1" applyFont="1" applyFill="1"/>
    <xf numFmtId="10" fontId="60" fillId="0" borderId="0" xfId="3" applyNumberFormat="1" applyFont="1"/>
    <xf numFmtId="10" fontId="60" fillId="2" borderId="0" xfId="3" applyNumberFormat="1" applyFont="1" applyFill="1"/>
    <xf numFmtId="0" fontId="32" fillId="4" borderId="0" xfId="3" applyFont="1" applyFill="1" applyAlignment="1">
      <alignment horizontal="center"/>
    </xf>
    <xf numFmtId="37" fontId="4" fillId="4" borderId="0" xfId="3" quotePrefix="1" applyNumberFormat="1" applyFont="1" applyFill="1"/>
    <xf numFmtId="37" fontId="47" fillId="3" borderId="0" xfId="3" applyNumberFormat="1" applyFont="1" applyFill="1"/>
    <xf numFmtId="0" fontId="4" fillId="2" borderId="12" xfId="3" applyFont="1" applyFill="1" applyBorder="1"/>
    <xf numFmtId="165" fontId="18" fillId="3" borderId="0" xfId="4" applyNumberFormat="1" applyFont="1" applyFill="1"/>
    <xf numFmtId="165" fontId="55" fillId="2" borderId="0" xfId="4" applyNumberFormat="1" applyFont="1" applyFill="1"/>
    <xf numFmtId="3" fontId="4" fillId="0" borderId="9" xfId="3" applyNumberFormat="1" applyFont="1" applyBorder="1"/>
    <xf numFmtId="3" fontId="4" fillId="2" borderId="9" xfId="3" applyNumberFormat="1" applyFont="1" applyFill="1" applyBorder="1"/>
    <xf numFmtId="168" fontId="0" fillId="0" borderId="0" xfId="2" applyNumberFormat="1" applyFont="1"/>
    <xf numFmtId="3" fontId="0" fillId="0" borderId="0" xfId="0" applyNumberFormat="1"/>
    <xf numFmtId="0" fontId="4" fillId="0" borderId="0" xfId="7" applyFont="1"/>
    <xf numFmtId="0" fontId="5" fillId="0" borderId="0" xfId="7"/>
    <xf numFmtId="0" fontId="5" fillId="0" borderId="0" xfId="7" applyAlignment="1">
      <alignment horizontal="center"/>
    </xf>
    <xf numFmtId="0" fontId="6" fillId="0" borderId="0" xfId="7" applyFont="1" applyAlignment="1">
      <alignment horizontal="center"/>
    </xf>
    <xf numFmtId="0" fontId="5" fillId="0" borderId="1" xfId="7" applyBorder="1"/>
    <xf numFmtId="0" fontId="5" fillId="0" borderId="2" xfId="7" applyBorder="1"/>
    <xf numFmtId="0" fontId="5" fillId="0" borderId="2" xfId="7" applyBorder="1" applyAlignment="1">
      <alignment horizontal="center"/>
    </xf>
    <xf numFmtId="0" fontId="5" fillId="0" borderId="3" xfId="7" applyBorder="1"/>
    <xf numFmtId="0" fontId="5" fillId="0" borderId="4" xfId="7" applyBorder="1"/>
    <xf numFmtId="0" fontId="5" fillId="0" borderId="5" xfId="7" applyBorder="1"/>
    <xf numFmtId="0" fontId="5" fillId="0" borderId="0" xfId="7" quotePrefix="1" applyAlignment="1">
      <alignment horizontal="left"/>
    </xf>
    <xf numFmtId="0" fontId="61" fillId="0" borderId="0" xfId="7" applyFont="1" applyProtection="1">
      <protection locked="0"/>
    </xf>
    <xf numFmtId="166" fontId="5" fillId="0" borderId="0" xfId="7" applyNumberFormat="1" applyAlignment="1">
      <alignment horizontal="left"/>
    </xf>
    <xf numFmtId="19" fontId="5" fillId="0" borderId="0" xfId="7" applyNumberFormat="1" applyAlignment="1">
      <alignment horizontal="left"/>
    </xf>
    <xf numFmtId="9" fontId="5" fillId="0" borderId="0" xfId="7" applyNumberFormat="1" applyAlignment="1">
      <alignment horizontal="left"/>
    </xf>
    <xf numFmtId="0" fontId="5" fillId="0" borderId="6" xfId="7" applyBorder="1"/>
    <xf numFmtId="0" fontId="5" fillId="0" borderId="7" xfId="7" applyBorder="1"/>
    <xf numFmtId="0" fontId="5" fillId="0" borderId="7" xfId="7" applyBorder="1" applyAlignment="1">
      <alignment horizontal="center"/>
    </xf>
    <xf numFmtId="0" fontId="5" fillId="0" borderId="8" xfId="7" applyBorder="1"/>
    <xf numFmtId="0" fontId="8" fillId="0" borderId="0" xfId="7" applyFont="1"/>
    <xf numFmtId="0" fontId="8" fillId="0" borderId="0" xfId="7" applyFont="1" applyAlignment="1">
      <alignment horizontal="center"/>
    </xf>
    <xf numFmtId="0" fontId="5" fillId="0" borderId="0" xfId="7" applyAlignment="1">
      <alignment horizontal="left"/>
    </xf>
    <xf numFmtId="10" fontId="5" fillId="0" borderId="0" xfId="7" applyNumberFormat="1" applyAlignment="1">
      <alignment horizontal="center"/>
    </xf>
    <xf numFmtId="167" fontId="5" fillId="0" borderId="0" xfId="7" applyNumberFormat="1" applyAlignment="1">
      <alignment horizontal="center"/>
    </xf>
    <xf numFmtId="167" fontId="5" fillId="0" borderId="0" xfId="7" applyNumberFormat="1"/>
    <xf numFmtId="168" fontId="5" fillId="0" borderId="0" xfId="7" applyNumberFormat="1" applyAlignment="1">
      <alignment horizontal="center"/>
    </xf>
    <xf numFmtId="168" fontId="5" fillId="0" borderId="0" xfId="7" applyNumberFormat="1"/>
    <xf numFmtId="10" fontId="5" fillId="0" borderId="0" xfId="7" applyNumberFormat="1"/>
    <xf numFmtId="10" fontId="5" fillId="0" borderId="9" xfId="7" applyNumberFormat="1" applyBorder="1" applyAlignment="1">
      <alignment horizontal="center"/>
    </xf>
    <xf numFmtId="169" fontId="5" fillId="0" borderId="0" xfId="7" applyNumberFormat="1" applyAlignment="1">
      <alignment horizontal="center"/>
    </xf>
    <xf numFmtId="169" fontId="5" fillId="0" borderId="0" xfId="7" applyNumberFormat="1"/>
    <xf numFmtId="0" fontId="13" fillId="0" borderId="0" xfId="7" applyFont="1"/>
    <xf numFmtId="0" fontId="5" fillId="0" borderId="0" xfId="7" applyAlignment="1">
      <alignment horizontal="right"/>
    </xf>
    <xf numFmtId="0" fontId="11" fillId="0" borderId="0" xfId="7" applyFont="1" applyAlignment="1">
      <alignment horizontal="left"/>
    </xf>
    <xf numFmtId="0" fontId="11" fillId="0" borderId="0" xfId="7" applyFont="1" applyAlignment="1">
      <alignment horizontal="centerContinuous"/>
    </xf>
    <xf numFmtId="0" fontId="12" fillId="0" borderId="0" xfId="7" applyFont="1"/>
    <xf numFmtId="0" fontId="13" fillId="0" borderId="0" xfId="7" applyFont="1" applyAlignment="1">
      <alignment horizontal="centerContinuous"/>
    </xf>
    <xf numFmtId="0" fontId="13" fillId="0" borderId="0" xfId="7" applyFont="1" applyAlignment="1">
      <alignment horizontal="center"/>
    </xf>
    <xf numFmtId="0" fontId="5" fillId="0" borderId="10" xfId="7" applyBorder="1"/>
    <xf numFmtId="0" fontId="13" fillId="0" borderId="10" xfId="7" applyFont="1" applyBorder="1"/>
    <xf numFmtId="0" fontId="13" fillId="0" borderId="10" xfId="7" applyFont="1" applyBorder="1" applyAlignment="1">
      <alignment horizontal="center"/>
    </xf>
    <xf numFmtId="0" fontId="13" fillId="0" borderId="10" xfId="7" quotePrefix="1" applyFont="1" applyBorder="1" applyAlignment="1">
      <alignment horizontal="center"/>
    </xf>
    <xf numFmtId="0" fontId="4" fillId="0" borderId="10" xfId="7" applyFont="1" applyBorder="1"/>
    <xf numFmtId="0" fontId="4" fillId="0" borderId="0" xfId="7" applyFont="1" applyAlignment="1">
      <alignment horizontal="center"/>
    </xf>
    <xf numFmtId="37" fontId="4" fillId="0" borderId="0" xfId="7" applyNumberFormat="1" applyFont="1"/>
    <xf numFmtId="0" fontId="14" fillId="0" borderId="0" xfId="7" applyFont="1" applyAlignment="1">
      <alignment horizontal="center"/>
    </xf>
    <xf numFmtId="0" fontId="14" fillId="0" borderId="0" xfId="7" applyFont="1"/>
    <xf numFmtId="0" fontId="4" fillId="0" borderId="0" xfId="7" quotePrefix="1" applyFont="1" applyAlignment="1">
      <alignment horizontal="left"/>
    </xf>
    <xf numFmtId="37" fontId="48" fillId="0" borderId="0" xfId="7" applyNumberFormat="1" applyFont="1"/>
    <xf numFmtId="0" fontId="4" fillId="0" borderId="0" xfId="7" applyFont="1" applyAlignment="1" applyProtection="1">
      <alignment horizontal="center"/>
      <protection locked="0"/>
    </xf>
    <xf numFmtId="37" fontId="4" fillId="0" borderId="10" xfId="7" applyNumberFormat="1" applyFont="1" applyBorder="1"/>
    <xf numFmtId="37" fontId="4" fillId="0" borderId="11" xfId="7" applyNumberFormat="1" applyFont="1" applyBorder="1"/>
    <xf numFmtId="2" fontId="4" fillId="0" borderId="0" xfId="7" applyNumberFormat="1" applyFont="1" applyAlignment="1" applyProtection="1">
      <alignment horizontal="center"/>
      <protection locked="0"/>
    </xf>
    <xf numFmtId="37" fontId="4" fillId="0" borderId="12" xfId="7" applyNumberFormat="1" applyFont="1" applyBorder="1"/>
    <xf numFmtId="165" fontId="4" fillId="0" borderId="0" xfId="7" applyNumberFormat="1" applyFont="1"/>
    <xf numFmtId="37" fontId="4" fillId="0" borderId="13" xfId="7" applyNumberFormat="1" applyFont="1" applyBorder="1"/>
    <xf numFmtId="0" fontId="4" fillId="0" borderId="12" xfId="7" applyFont="1" applyBorder="1"/>
    <xf numFmtId="168" fontId="4" fillId="0" borderId="0" xfId="7" applyNumberFormat="1" applyFont="1"/>
    <xf numFmtId="10" fontId="4" fillId="0" borderId="0" xfId="7" applyNumberFormat="1" applyFont="1"/>
    <xf numFmtId="0" fontId="21" fillId="0" borderId="0" xfId="7" applyFont="1"/>
    <xf numFmtId="0" fontId="21" fillId="0" borderId="0" xfId="7" applyFont="1" applyAlignment="1" applyProtection="1">
      <alignment horizontal="center"/>
      <protection locked="0"/>
    </xf>
    <xf numFmtId="0" fontId="21" fillId="0" borderId="0" xfId="7" applyFont="1" applyAlignment="1">
      <alignment horizontal="left"/>
    </xf>
    <xf numFmtId="0" fontId="21" fillId="0" borderId="0" xfId="7" applyFont="1" applyAlignment="1">
      <alignment horizontal="centerContinuous"/>
    </xf>
    <xf numFmtId="0" fontId="21" fillId="0" borderId="0" xfId="7" applyFont="1" applyAlignment="1">
      <alignment horizontal="center"/>
    </xf>
    <xf numFmtId="0" fontId="21" fillId="0" borderId="0" xfId="7" quotePrefix="1" applyFont="1" applyAlignment="1">
      <alignment horizontal="center"/>
    </xf>
    <xf numFmtId="0" fontId="21" fillId="0" borderId="10" xfId="7" applyFont="1" applyBorder="1"/>
    <xf numFmtId="0" fontId="21" fillId="0" borderId="10" xfId="7" applyFont="1" applyBorder="1" applyAlignment="1">
      <alignment horizontal="center"/>
    </xf>
    <xf numFmtId="0" fontId="21" fillId="0" borderId="10" xfId="7" applyFont="1" applyBorder="1" applyAlignment="1" applyProtection="1">
      <alignment horizontal="center"/>
      <protection locked="0"/>
    </xf>
    <xf numFmtId="0" fontId="4" fillId="0" borderId="0" xfId="7" applyFont="1" applyAlignment="1">
      <alignment horizontal="left"/>
    </xf>
    <xf numFmtId="0" fontId="14" fillId="0" borderId="0" xfId="7" applyFont="1" applyAlignment="1">
      <alignment horizontal="left"/>
    </xf>
    <xf numFmtId="0" fontId="14" fillId="0" borderId="0" xfId="7" quotePrefix="1" applyFont="1" applyAlignment="1">
      <alignment horizontal="left"/>
    </xf>
    <xf numFmtId="0" fontId="14" fillId="0" borderId="0" xfId="7" applyFont="1" applyAlignment="1" applyProtection="1">
      <alignment horizontal="center"/>
      <protection locked="0"/>
    </xf>
    <xf numFmtId="0" fontId="4" fillId="0" borderId="0" xfId="7" applyFont="1" applyAlignment="1">
      <alignment horizontal="centerContinuous"/>
    </xf>
    <xf numFmtId="0" fontId="4" fillId="0" borderId="0" xfId="7" applyFont="1" applyAlignment="1">
      <alignment horizontal="left" indent="1"/>
    </xf>
    <xf numFmtId="0" fontId="4" fillId="0" borderId="0" xfId="7" quotePrefix="1" applyFont="1" applyAlignment="1" applyProtection="1">
      <alignment horizontal="center"/>
      <protection locked="0"/>
    </xf>
    <xf numFmtId="1" fontId="4" fillId="0" borderId="0" xfId="7" applyNumberFormat="1" applyFont="1" applyAlignment="1">
      <alignment horizontal="center"/>
    </xf>
    <xf numFmtId="0" fontId="25" fillId="0" borderId="0" xfId="7" applyFont="1"/>
    <xf numFmtId="0" fontId="26" fillId="0" borderId="0" xfId="7" applyFont="1"/>
    <xf numFmtId="0" fontId="27" fillId="0" borderId="0" xfId="7" applyFont="1"/>
    <xf numFmtId="0" fontId="28" fillId="0" borderId="0" xfId="7" applyFont="1" applyAlignment="1">
      <alignment horizontal="left"/>
    </xf>
    <xf numFmtId="0" fontId="4" fillId="0" borderId="0" xfId="7" applyFont="1" applyAlignment="1">
      <alignment horizontal="right"/>
    </xf>
    <xf numFmtId="0" fontId="27" fillId="0" borderId="0" xfId="7" applyFont="1" applyAlignment="1">
      <alignment horizontal="left"/>
    </xf>
    <xf numFmtId="0" fontId="32" fillId="0" borderId="0" xfId="7" applyFont="1"/>
    <xf numFmtId="0" fontId="32" fillId="2" borderId="0" xfId="7" applyFont="1" applyFill="1"/>
    <xf numFmtId="0" fontId="21" fillId="2" borderId="0" xfId="7" applyFont="1" applyFill="1"/>
    <xf numFmtId="0" fontId="4" fillId="2" borderId="0" xfId="7" applyFont="1" applyFill="1"/>
    <xf numFmtId="0" fontId="33" fillId="0" borderId="0" xfId="7" applyFont="1" applyAlignment="1">
      <alignment horizontal="center"/>
    </xf>
    <xf numFmtId="171" fontId="34" fillId="0" borderId="0" xfId="7" applyNumberFormat="1" applyFont="1" applyAlignment="1">
      <alignment horizontal="left"/>
    </xf>
    <xf numFmtId="0" fontId="33" fillId="0" borderId="0" xfId="7" applyFont="1"/>
    <xf numFmtId="0" fontId="21" fillId="2" borderId="10" xfId="7" applyFont="1" applyFill="1" applyBorder="1"/>
    <xf numFmtId="0" fontId="34" fillId="0" borderId="0" xfId="7" applyFont="1"/>
    <xf numFmtId="169" fontId="4" fillId="0" borderId="0" xfId="7" applyNumberFormat="1" applyFont="1"/>
    <xf numFmtId="10" fontId="4" fillId="0" borderId="0" xfId="7" applyNumberFormat="1" applyFont="1" applyAlignment="1">
      <alignment horizontal="left"/>
    </xf>
    <xf numFmtId="169" fontId="4" fillId="2" borderId="0" xfId="7" applyNumberFormat="1" applyFont="1" applyFill="1"/>
    <xf numFmtId="10" fontId="35" fillId="3" borderId="0" xfId="7" applyNumberFormat="1" applyFont="1" applyFill="1" applyAlignment="1">
      <alignment horizontal="right"/>
    </xf>
    <xf numFmtId="0" fontId="18" fillId="0" borderId="0" xfId="7" applyFont="1" applyAlignment="1">
      <alignment horizontal="center"/>
    </xf>
    <xf numFmtId="0" fontId="33" fillId="0" borderId="0" xfId="7" applyFont="1" applyAlignment="1">
      <alignment horizontal="right"/>
    </xf>
    <xf numFmtId="0" fontId="33" fillId="0" borderId="10" xfId="7" applyFont="1" applyBorder="1" applyAlignment="1">
      <alignment horizontal="right"/>
    </xf>
    <xf numFmtId="17" fontId="36" fillId="0" borderId="0" xfId="7" applyNumberFormat="1" applyFont="1" applyAlignment="1">
      <alignment horizontal="center"/>
    </xf>
    <xf numFmtId="172" fontId="33" fillId="0" borderId="0" xfId="7" applyNumberFormat="1" applyFont="1"/>
    <xf numFmtId="3" fontId="33" fillId="0" borderId="0" xfId="7" applyNumberFormat="1" applyFont="1"/>
    <xf numFmtId="0" fontId="33" fillId="0" borderId="10" xfId="7" applyFont="1" applyBorder="1"/>
    <xf numFmtId="14" fontId="33" fillId="0" borderId="0" xfId="7" applyNumberFormat="1" applyFont="1"/>
    <xf numFmtId="17" fontId="37" fillId="3" borderId="0" xfId="7" quotePrefix="1" applyNumberFormat="1" applyFont="1" applyFill="1" applyAlignment="1" applyProtection="1">
      <alignment horizontal="center"/>
      <protection locked="0"/>
    </xf>
    <xf numFmtId="172" fontId="37" fillId="3" borderId="0" xfId="7" applyNumberFormat="1" applyFont="1" applyFill="1" applyProtection="1">
      <protection locked="0"/>
    </xf>
    <xf numFmtId="173" fontId="33" fillId="0" borderId="0" xfId="7" applyNumberFormat="1" applyFont="1"/>
    <xf numFmtId="173" fontId="38" fillId="0" borderId="0" xfId="7" applyNumberFormat="1" applyFont="1" applyProtection="1">
      <protection locked="0"/>
    </xf>
    <xf numFmtId="173" fontId="39" fillId="0" borderId="0" xfId="7" applyNumberFormat="1" applyFont="1" applyProtection="1">
      <protection locked="0"/>
    </xf>
    <xf numFmtId="173" fontId="33" fillId="0" borderId="0" xfId="7" applyNumberFormat="1" applyFont="1" applyProtection="1">
      <protection locked="0"/>
    </xf>
    <xf numFmtId="3" fontId="37" fillId="3" borderId="0" xfId="7" applyNumberFormat="1" applyFont="1" applyFill="1" applyProtection="1">
      <protection locked="0"/>
    </xf>
    <xf numFmtId="37" fontId="33" fillId="0" borderId="0" xfId="7" applyNumberFormat="1" applyFont="1"/>
    <xf numFmtId="37" fontId="38" fillId="0" borderId="0" xfId="7" applyNumberFormat="1" applyFont="1" applyProtection="1">
      <protection locked="0"/>
    </xf>
    <xf numFmtId="37" fontId="40" fillId="0" borderId="0" xfId="7" applyNumberFormat="1" applyFont="1" applyProtection="1">
      <protection locked="0"/>
    </xf>
    <xf numFmtId="3" fontId="33" fillId="0" borderId="0" xfId="7" applyNumberFormat="1" applyFont="1" applyProtection="1">
      <protection locked="0"/>
    </xf>
    <xf numFmtId="0" fontId="41" fillId="0" borderId="0" xfId="7" applyFont="1"/>
    <xf numFmtId="37" fontId="35" fillId="0" borderId="0" xfId="7" applyNumberFormat="1" applyFont="1" applyProtection="1">
      <protection locked="0"/>
    </xf>
    <xf numFmtId="0" fontId="42" fillId="0" borderId="0" xfId="7" applyFont="1"/>
    <xf numFmtId="169" fontId="42" fillId="0" borderId="0" xfId="7" applyNumberFormat="1" applyFont="1"/>
    <xf numFmtId="174" fontId="33" fillId="0" borderId="10" xfId="7" applyNumberFormat="1" applyFont="1" applyBorder="1"/>
    <xf numFmtId="173" fontId="40" fillId="0" borderId="0" xfId="7" applyNumberFormat="1" applyFont="1" applyProtection="1">
      <protection locked="0"/>
    </xf>
    <xf numFmtId="17" fontId="37" fillId="3" borderId="10" xfId="7" quotePrefix="1" applyNumberFormat="1" applyFont="1" applyFill="1" applyBorder="1" applyAlignment="1" applyProtection="1">
      <alignment horizontal="center"/>
      <protection locked="0"/>
    </xf>
    <xf numFmtId="169" fontId="33" fillId="0" borderId="0" xfId="7" applyNumberFormat="1" applyFont="1"/>
    <xf numFmtId="10" fontId="33" fillId="0" borderId="0" xfId="7" applyNumberFormat="1" applyFont="1"/>
    <xf numFmtId="173" fontId="33" fillId="0" borderId="12" xfId="7" applyNumberFormat="1" applyFont="1" applyBorder="1"/>
    <xf numFmtId="37" fontId="33" fillId="0" borderId="12" xfId="7" applyNumberFormat="1" applyFont="1" applyBorder="1"/>
    <xf numFmtId="3" fontId="4" fillId="0" borderId="0" xfId="7" applyNumberFormat="1" applyFont="1"/>
    <xf numFmtId="175" fontId="33" fillId="0" borderId="0" xfId="7" applyNumberFormat="1" applyFont="1"/>
    <xf numFmtId="173" fontId="35" fillId="0" borderId="0" xfId="7" applyNumberFormat="1" applyFont="1" applyProtection="1">
      <protection locked="0"/>
    </xf>
    <xf numFmtId="0" fontId="21" fillId="0" borderId="0" xfId="7" quotePrefix="1" applyFont="1" applyAlignment="1">
      <alignment horizontal="left"/>
    </xf>
    <xf numFmtId="3" fontId="4" fillId="0" borderId="0" xfId="7" applyNumberFormat="1" applyFont="1" applyProtection="1">
      <protection locked="0"/>
    </xf>
    <xf numFmtId="43" fontId="4" fillId="0" borderId="0" xfId="7" applyNumberFormat="1" applyFont="1"/>
    <xf numFmtId="0" fontId="34" fillId="0" borderId="0" xfId="7" quotePrefix="1" applyFont="1" applyAlignment="1">
      <alignment horizontal="left"/>
    </xf>
    <xf numFmtId="173" fontId="4" fillId="0" borderId="0" xfId="7" applyNumberFormat="1" applyFont="1" applyAlignment="1">
      <alignment horizontal="right"/>
    </xf>
    <xf numFmtId="173" fontId="33" fillId="0" borderId="0" xfId="7" applyNumberFormat="1" applyFont="1" applyAlignment="1">
      <alignment horizontal="right"/>
    </xf>
    <xf numFmtId="37" fontId="4" fillId="0" borderId="0" xfId="7" applyNumberFormat="1" applyFont="1" applyAlignment="1">
      <alignment horizontal="right"/>
    </xf>
    <xf numFmtId="37" fontId="33" fillId="0" borderId="0" xfId="7" applyNumberFormat="1" applyFont="1" applyAlignment="1">
      <alignment horizontal="right"/>
    </xf>
    <xf numFmtId="3" fontId="4" fillId="0" borderId="0" xfId="7" applyNumberFormat="1" applyFont="1" applyAlignment="1">
      <alignment horizontal="right"/>
    </xf>
    <xf numFmtId="3" fontId="33" fillId="0" borderId="0" xfId="7" applyNumberFormat="1" applyFont="1" applyAlignment="1">
      <alignment horizontal="right"/>
    </xf>
    <xf numFmtId="173" fontId="33" fillId="0" borderId="10" xfId="7" applyNumberFormat="1" applyFont="1" applyBorder="1" applyAlignment="1">
      <alignment horizontal="right"/>
    </xf>
    <xf numFmtId="37" fontId="33" fillId="0" borderId="10" xfId="7" applyNumberFormat="1" applyFont="1" applyBorder="1" applyAlignment="1">
      <alignment horizontal="right"/>
    </xf>
    <xf numFmtId="3" fontId="33" fillId="0" borderId="10" xfId="7" applyNumberFormat="1" applyFont="1" applyBorder="1" applyAlignment="1">
      <alignment horizontal="right"/>
    </xf>
    <xf numFmtId="173" fontId="4" fillId="0" borderId="0" xfId="7" applyNumberFormat="1" applyFont="1"/>
    <xf numFmtId="17" fontId="43" fillId="0" borderId="0" xfId="7" quotePrefix="1" applyNumberFormat="1" applyFont="1" applyAlignment="1" applyProtection="1">
      <alignment horizontal="center"/>
      <protection locked="0"/>
    </xf>
    <xf numFmtId="173" fontId="4" fillId="0" borderId="0" xfId="7" applyNumberFormat="1" applyFont="1" applyProtection="1">
      <protection locked="0"/>
    </xf>
    <xf numFmtId="3" fontId="18" fillId="0" borderId="0" xfId="7" applyNumberFormat="1" applyFont="1" applyProtection="1">
      <protection locked="0"/>
    </xf>
    <xf numFmtId="176" fontId="21" fillId="0" borderId="0" xfId="7" applyNumberFormat="1" applyFont="1" applyAlignment="1">
      <alignment horizontal="left"/>
    </xf>
    <xf numFmtId="0" fontId="4" fillId="0" borderId="0" xfId="7" applyFont="1" applyAlignment="1" applyProtection="1">
      <alignment horizontal="right"/>
      <protection locked="0"/>
    </xf>
    <xf numFmtId="1" fontId="4" fillId="0" borderId="0" xfId="7" applyNumberFormat="1" applyFont="1" applyAlignment="1">
      <alignment horizontal="right"/>
    </xf>
    <xf numFmtId="0" fontId="44" fillId="0" borderId="0" xfId="7" applyFont="1"/>
    <xf numFmtId="169" fontId="44" fillId="0" borderId="0" xfId="7" applyNumberFormat="1" applyFont="1"/>
    <xf numFmtId="0" fontId="4" fillId="0" borderId="10" xfId="7" applyFont="1" applyBorder="1" applyAlignment="1">
      <alignment horizontal="right"/>
    </xf>
    <xf numFmtId="0" fontId="4" fillId="0" borderId="10" xfId="7" applyFont="1" applyBorder="1" applyAlignment="1" applyProtection="1">
      <alignment horizontal="right"/>
      <protection locked="0"/>
    </xf>
    <xf numFmtId="0" fontId="4" fillId="0" borderId="10" xfId="7" applyFont="1" applyBorder="1" applyAlignment="1">
      <alignment horizontal="center"/>
    </xf>
    <xf numFmtId="17" fontId="38" fillId="0" borderId="0" xfId="7" quotePrefix="1" applyNumberFormat="1" applyFont="1" applyAlignment="1" applyProtection="1">
      <alignment horizontal="center"/>
      <protection locked="0"/>
    </xf>
    <xf numFmtId="17" fontId="36" fillId="0" borderId="0" xfId="7" quotePrefix="1" applyNumberFormat="1" applyFont="1" applyAlignment="1">
      <alignment horizontal="center"/>
    </xf>
    <xf numFmtId="17" fontId="43" fillId="0" borderId="10" xfId="7" quotePrefix="1" applyNumberFormat="1" applyFont="1" applyBorder="1" applyAlignment="1" applyProtection="1">
      <alignment horizontal="center"/>
      <protection locked="0"/>
    </xf>
    <xf numFmtId="3" fontId="33" fillId="0" borderId="12" xfId="7" applyNumberFormat="1" applyFont="1" applyBorder="1"/>
    <xf numFmtId="173" fontId="33" fillId="0" borderId="13" xfId="7" applyNumberFormat="1" applyFont="1" applyBorder="1"/>
    <xf numFmtId="4" fontId="33" fillId="0" borderId="0" xfId="7" applyNumberFormat="1" applyFont="1"/>
    <xf numFmtId="37" fontId="33" fillId="0" borderId="13" xfId="7" applyNumberFormat="1" applyFont="1" applyBorder="1"/>
    <xf numFmtId="10" fontId="4" fillId="2" borderId="0" xfId="7" applyNumberFormat="1" applyFont="1" applyFill="1"/>
    <xf numFmtId="10" fontId="44" fillId="0" borderId="0" xfId="7" applyNumberFormat="1" applyFont="1"/>
    <xf numFmtId="0" fontId="44" fillId="0" borderId="0" xfId="7" quotePrefix="1" applyFont="1" applyAlignment="1">
      <alignment horizontal="left"/>
    </xf>
    <xf numFmtId="0" fontId="4" fillId="2" borderId="0" xfId="7" quotePrefix="1" applyFont="1" applyFill="1" applyAlignment="1">
      <alignment horizontal="left"/>
    </xf>
    <xf numFmtId="0" fontId="45" fillId="0" borderId="0" xfId="7" applyFont="1"/>
    <xf numFmtId="17" fontId="38" fillId="0" borderId="10" xfId="7" quotePrefix="1" applyNumberFormat="1" applyFont="1" applyBorder="1" applyAlignment="1" applyProtection="1">
      <alignment horizontal="center"/>
      <protection locked="0"/>
    </xf>
    <xf numFmtId="165" fontId="4" fillId="0" borderId="10" xfId="7" applyNumberFormat="1" applyFont="1" applyBorder="1"/>
    <xf numFmtId="3" fontId="33" fillId="0" borderId="10" xfId="7" applyNumberFormat="1" applyFont="1" applyBorder="1"/>
    <xf numFmtId="0" fontId="33" fillId="0" borderId="12" xfId="7" applyFont="1" applyBorder="1"/>
    <xf numFmtId="0" fontId="35" fillId="0" borderId="0" xfId="7" applyFont="1" applyProtection="1">
      <protection locked="0"/>
    </xf>
    <xf numFmtId="17" fontId="46" fillId="0" borderId="0" xfId="7" quotePrefix="1" applyNumberFormat="1" applyFont="1" applyAlignment="1" applyProtection="1">
      <alignment horizontal="center"/>
      <protection locked="0"/>
    </xf>
    <xf numFmtId="3" fontId="35" fillId="0" borderId="0" xfId="7" applyNumberFormat="1" applyFont="1" applyProtection="1">
      <protection locked="0"/>
    </xf>
    <xf numFmtId="0" fontId="44" fillId="0" borderId="0" xfId="7" applyFont="1" applyAlignment="1">
      <alignment horizontal="left"/>
    </xf>
    <xf numFmtId="177" fontId="4" fillId="0" borderId="0" xfId="7" applyNumberFormat="1" applyFont="1"/>
    <xf numFmtId="169" fontId="33" fillId="0" borderId="0" xfId="7" quotePrefix="1" applyNumberFormat="1" applyFont="1"/>
    <xf numFmtId="0" fontId="35" fillId="0" borderId="10" xfId="7" applyFont="1" applyBorder="1" applyProtection="1">
      <protection locked="0"/>
    </xf>
    <xf numFmtId="17" fontId="46" fillId="0" borderId="10" xfId="7" quotePrefix="1" applyNumberFormat="1" applyFont="1" applyBorder="1" applyAlignment="1" applyProtection="1">
      <alignment horizontal="center"/>
      <protection locked="0"/>
    </xf>
    <xf numFmtId="0" fontId="33" fillId="0" borderId="14" xfId="7" applyFont="1" applyBorder="1" applyAlignment="1">
      <alignment horizontal="right"/>
    </xf>
    <xf numFmtId="0" fontId="33" fillId="0" borderId="10" xfId="7" applyFont="1" applyBorder="1" applyAlignment="1">
      <alignment horizontal="center"/>
    </xf>
    <xf numFmtId="0" fontId="33" fillId="0" borderId="15" xfId="7" applyFont="1" applyBorder="1" applyAlignment="1">
      <alignment horizontal="right"/>
    </xf>
    <xf numFmtId="165" fontId="33" fillId="0" borderId="0" xfId="7" applyNumberFormat="1" applyFont="1"/>
    <xf numFmtId="174" fontId="33" fillId="0" borderId="14" xfId="7" applyNumberFormat="1" applyFont="1" applyBorder="1"/>
    <xf numFmtId="174" fontId="33" fillId="0" borderId="0" xfId="7" applyNumberFormat="1" applyFont="1"/>
    <xf numFmtId="0" fontId="4" fillId="2" borderId="0" xfId="7" applyFont="1" applyFill="1" applyAlignment="1">
      <alignment horizontal="left"/>
    </xf>
    <xf numFmtId="165" fontId="33" fillId="0" borderId="10" xfId="7" applyNumberFormat="1" applyFont="1" applyBorder="1"/>
    <xf numFmtId="174" fontId="33" fillId="0" borderId="15" xfId="7" applyNumberFormat="1" applyFont="1" applyBorder="1"/>
    <xf numFmtId="0" fontId="33" fillId="0" borderId="14" xfId="7" applyFont="1" applyBorder="1"/>
    <xf numFmtId="165" fontId="33" fillId="0" borderId="14" xfId="7" applyNumberFormat="1" applyFont="1" applyBorder="1"/>
    <xf numFmtId="0" fontId="4" fillId="0" borderId="14" xfId="7" applyFont="1" applyBorder="1"/>
    <xf numFmtId="0" fontId="47" fillId="0" borderId="0" xfId="7" applyFont="1"/>
    <xf numFmtId="0" fontId="32" fillId="0" borderId="0" xfId="7" applyFont="1" applyAlignment="1">
      <alignment horizontal="center"/>
    </xf>
    <xf numFmtId="0" fontId="48" fillId="0" borderId="0" xfId="7" applyFont="1"/>
    <xf numFmtId="0" fontId="32" fillId="2" borderId="0" xfId="7" applyFont="1" applyFill="1" applyAlignment="1">
      <alignment horizontal="center"/>
    </xf>
    <xf numFmtId="0" fontId="18" fillId="0" borderId="0" xfId="7" applyFont="1"/>
    <xf numFmtId="0" fontId="33" fillId="0" borderId="0" xfId="7" applyFont="1" applyAlignment="1">
      <alignment horizontal="centerContinuous"/>
    </xf>
    <xf numFmtId="3" fontId="4" fillId="2" borderId="0" xfId="7" applyNumberFormat="1" applyFont="1" applyFill="1"/>
    <xf numFmtId="3" fontId="4" fillId="0" borderId="12" xfId="7" applyNumberFormat="1" applyFont="1" applyBorder="1"/>
    <xf numFmtId="3" fontId="4" fillId="2" borderId="12" xfId="7" applyNumberFormat="1" applyFont="1" applyFill="1" applyBorder="1"/>
    <xf numFmtId="37" fontId="4" fillId="2" borderId="0" xfId="7" applyNumberFormat="1" applyFont="1" applyFill="1"/>
    <xf numFmtId="37" fontId="4" fillId="2" borderId="12" xfId="7" applyNumberFormat="1" applyFont="1" applyFill="1" applyBorder="1"/>
    <xf numFmtId="17" fontId="21" fillId="0" borderId="0" xfId="7" applyNumberFormat="1" applyFont="1"/>
    <xf numFmtId="172" fontId="38" fillId="3" borderId="0" xfId="7" applyNumberFormat="1" applyFont="1" applyFill="1" applyProtection="1">
      <protection locked="0"/>
    </xf>
    <xf numFmtId="172" fontId="4" fillId="0" borderId="0" xfId="7" applyNumberFormat="1" applyFont="1"/>
    <xf numFmtId="172" fontId="33" fillId="0" borderId="12" xfId="7" applyNumberFormat="1" applyFont="1" applyBorder="1"/>
    <xf numFmtId="17" fontId="38" fillId="0" borderId="0" xfId="7" quotePrefix="1" applyNumberFormat="1" applyFont="1" applyAlignment="1">
      <alignment horizontal="center"/>
    </xf>
    <xf numFmtId="0" fontId="33" fillId="0" borderId="0" xfId="7" applyFont="1" applyAlignment="1">
      <alignment horizontal="left"/>
    </xf>
    <xf numFmtId="0" fontId="33" fillId="0" borderId="10" xfId="7" applyFont="1" applyBorder="1" applyAlignment="1">
      <alignment horizontal="left"/>
    </xf>
    <xf numFmtId="17" fontId="4" fillId="0" borderId="0" xfId="7" applyNumberFormat="1" applyFont="1"/>
    <xf numFmtId="37" fontId="4" fillId="2" borderId="0" xfId="7" quotePrefix="1" applyNumberFormat="1" applyFont="1" applyFill="1"/>
    <xf numFmtId="0" fontId="4" fillId="2" borderId="0" xfId="7" applyFont="1" applyFill="1" applyAlignment="1">
      <alignment horizontal="right"/>
    </xf>
    <xf numFmtId="165" fontId="4" fillId="2" borderId="0" xfId="7" applyNumberFormat="1" applyFont="1" applyFill="1"/>
    <xf numFmtId="37" fontId="4" fillId="2" borderId="10" xfId="7" applyNumberFormat="1" applyFont="1" applyFill="1" applyBorder="1"/>
    <xf numFmtId="41" fontId="4" fillId="0" borderId="0" xfId="7" applyNumberFormat="1" applyFont="1"/>
    <xf numFmtId="37" fontId="4" fillId="4" borderId="0" xfId="7" applyNumberFormat="1" applyFont="1" applyFill="1"/>
    <xf numFmtId="37" fontId="49" fillId="4" borderId="0" xfId="7" applyNumberFormat="1" applyFont="1" applyFill="1" applyProtection="1">
      <protection locked="0"/>
    </xf>
    <xf numFmtId="0" fontId="4" fillId="2" borderId="0" xfId="7" applyFont="1" applyFill="1" applyAlignment="1">
      <alignment horizontal="left" indent="1"/>
    </xf>
    <xf numFmtId="37" fontId="4" fillId="4" borderId="10" xfId="7" applyNumberFormat="1" applyFont="1" applyFill="1" applyBorder="1"/>
    <xf numFmtId="37" fontId="49" fillId="4" borderId="10" xfId="7" applyNumberFormat="1" applyFont="1" applyFill="1" applyBorder="1" applyProtection="1">
      <protection locked="0"/>
    </xf>
    <xf numFmtId="37" fontId="28" fillId="4" borderId="0" xfId="7" applyNumberFormat="1" applyFont="1" applyFill="1"/>
    <xf numFmtId="37" fontId="50" fillId="4" borderId="0" xfId="7" applyNumberFormat="1" applyFont="1" applyFill="1"/>
    <xf numFmtId="37" fontId="51" fillId="4" borderId="0" xfId="7" applyNumberFormat="1" applyFont="1" applyFill="1"/>
    <xf numFmtId="37" fontId="28" fillId="0" borderId="0" xfId="7" applyNumberFormat="1" applyFont="1"/>
    <xf numFmtId="0" fontId="28" fillId="0" borderId="0" xfId="7" applyFont="1"/>
    <xf numFmtId="0" fontId="28" fillId="2" borderId="0" xfId="7" applyFont="1" applyFill="1"/>
    <xf numFmtId="0" fontId="28" fillId="0" borderId="0" xfId="7" applyFont="1" applyAlignment="1">
      <alignment horizontal="left" indent="1"/>
    </xf>
    <xf numFmtId="0" fontId="28" fillId="2" borderId="0" xfId="7" applyFont="1" applyFill="1" applyAlignment="1">
      <alignment horizontal="left" indent="1"/>
    </xf>
    <xf numFmtId="0" fontId="52" fillId="0" borderId="0" xfId="7" applyFont="1" applyAlignment="1">
      <alignment horizontal="left" indent="1"/>
    </xf>
    <xf numFmtId="0" fontId="52" fillId="2" borderId="0" xfId="7" applyFont="1" applyFill="1" applyAlignment="1">
      <alignment horizontal="left" indent="1"/>
    </xf>
    <xf numFmtId="37" fontId="4" fillId="4" borderId="9" xfId="7" applyNumberFormat="1" applyFont="1" applyFill="1" applyBorder="1"/>
    <xf numFmtId="37" fontId="18" fillId="0" borderId="0" xfId="7" applyNumberFormat="1" applyFont="1"/>
    <xf numFmtId="169" fontId="4" fillId="4" borderId="0" xfId="7" applyNumberFormat="1" applyFont="1" applyFill="1"/>
    <xf numFmtId="0" fontId="32" fillId="0" borderId="0" xfId="7" quotePrefix="1" applyFont="1" applyAlignment="1">
      <alignment horizontal="left"/>
    </xf>
    <xf numFmtId="0" fontId="52" fillId="0" borderId="0" xfId="7" applyFont="1"/>
    <xf numFmtId="0" fontId="52" fillId="2" borderId="0" xfId="7" applyFont="1" applyFill="1"/>
    <xf numFmtId="37" fontId="49" fillId="3" borderId="0" xfId="7" applyNumberFormat="1" applyFont="1" applyFill="1" applyProtection="1">
      <protection locked="0"/>
    </xf>
    <xf numFmtId="37" fontId="53" fillId="2" borderId="0" xfId="7" applyNumberFormat="1" applyFont="1" applyFill="1" applyProtection="1">
      <protection locked="0"/>
    </xf>
    <xf numFmtId="37" fontId="54" fillId="0" borderId="0" xfId="7" applyNumberFormat="1" applyFont="1"/>
    <xf numFmtId="37" fontId="49" fillId="3" borderId="10" xfId="7" applyNumberFormat="1" applyFont="1" applyFill="1" applyBorder="1"/>
    <xf numFmtId="37" fontId="53" fillId="2" borderId="10" xfId="7" applyNumberFormat="1" applyFont="1" applyFill="1" applyBorder="1" applyProtection="1">
      <protection locked="0"/>
    </xf>
    <xf numFmtId="37" fontId="49" fillId="0" borderId="0" xfId="7" applyNumberFormat="1" applyFont="1"/>
    <xf numFmtId="37" fontId="28" fillId="2" borderId="0" xfId="7" applyNumberFormat="1" applyFont="1" applyFill="1" applyProtection="1">
      <protection locked="0"/>
    </xf>
    <xf numFmtId="37" fontId="51" fillId="0" borderId="0" xfId="7" applyNumberFormat="1" applyFont="1"/>
    <xf numFmtId="37" fontId="28" fillId="2" borderId="0" xfId="7" applyNumberFormat="1" applyFont="1" applyFill="1"/>
    <xf numFmtId="37" fontId="49" fillId="0" borderId="10" xfId="7" applyNumberFormat="1" applyFont="1" applyBorder="1" applyProtection="1">
      <protection locked="0"/>
    </xf>
    <xf numFmtId="37" fontId="49" fillId="2" borderId="10" xfId="7" applyNumberFormat="1" applyFont="1" applyFill="1" applyBorder="1" applyProtection="1">
      <protection locked="0"/>
    </xf>
    <xf numFmtId="37" fontId="55" fillId="2" borderId="0" xfId="7" applyNumberFormat="1" applyFont="1" applyFill="1"/>
    <xf numFmtId="37" fontId="18" fillId="3" borderId="0" xfId="7" applyNumberFormat="1" applyFont="1" applyFill="1"/>
    <xf numFmtId="37" fontId="18" fillId="3" borderId="10" xfId="7" applyNumberFormat="1" applyFont="1" applyFill="1" applyBorder="1"/>
    <xf numFmtId="37" fontId="55" fillId="2" borderId="10" xfId="7" applyNumberFormat="1" applyFont="1" applyFill="1" applyBorder="1"/>
    <xf numFmtId="37" fontId="50" fillId="0" borderId="0" xfId="7" applyNumberFormat="1" applyFont="1"/>
    <xf numFmtId="37" fontId="56" fillId="0" borderId="0" xfId="7" applyNumberFormat="1" applyFont="1"/>
    <xf numFmtId="37" fontId="4" fillId="0" borderId="9" xfId="7" applyNumberFormat="1" applyFont="1" applyBorder="1"/>
    <xf numFmtId="37" fontId="4" fillId="2" borderId="9" xfId="7" applyNumberFormat="1" applyFont="1" applyFill="1" applyBorder="1"/>
    <xf numFmtId="3" fontId="18" fillId="4" borderId="0" xfId="7" applyNumberFormat="1" applyFont="1" applyFill="1"/>
    <xf numFmtId="3" fontId="4" fillId="4" borderId="0" xfId="7" applyNumberFormat="1" applyFont="1" applyFill="1"/>
    <xf numFmtId="0" fontId="4" fillId="4" borderId="0" xfId="7" applyFont="1" applyFill="1"/>
    <xf numFmtId="3" fontId="4" fillId="4" borderId="9" xfId="7" applyNumberFormat="1" applyFont="1" applyFill="1" applyBorder="1"/>
    <xf numFmtId="0" fontId="18" fillId="4" borderId="0" xfId="7" applyFont="1" applyFill="1"/>
    <xf numFmtId="0" fontId="4" fillId="4" borderId="9" xfId="7" applyFont="1" applyFill="1" applyBorder="1"/>
    <xf numFmtId="0" fontId="4" fillId="2" borderId="0" xfId="7" applyFont="1" applyFill="1" applyAlignment="1">
      <alignment horizontal="center"/>
    </xf>
    <xf numFmtId="3" fontId="18" fillId="3" borderId="0" xfId="7" applyNumberFormat="1" applyFont="1" applyFill="1" applyProtection="1">
      <protection locked="0"/>
    </xf>
    <xf numFmtId="0" fontId="18" fillId="3" borderId="0" xfId="7" applyFont="1" applyFill="1" applyProtection="1">
      <protection locked="0"/>
    </xf>
    <xf numFmtId="3" fontId="55" fillId="2" borderId="0" xfId="7" applyNumberFormat="1" applyFont="1" applyFill="1"/>
    <xf numFmtId="0" fontId="21" fillId="2" borderId="0" xfId="7" quotePrefix="1" applyFont="1" applyFill="1" applyAlignment="1">
      <alignment horizontal="left"/>
    </xf>
    <xf numFmtId="0" fontId="4" fillId="0" borderId="0" xfId="7" quotePrefix="1" applyFont="1" applyAlignment="1">
      <alignment horizontal="center"/>
    </xf>
    <xf numFmtId="0" fontId="4" fillId="2" borderId="0" xfId="7" quotePrefix="1" applyFont="1" applyFill="1" applyAlignment="1">
      <alignment horizontal="center"/>
    </xf>
    <xf numFmtId="169" fontId="4" fillId="0" borderId="10" xfId="7" applyNumberFormat="1" applyFont="1" applyBorder="1"/>
    <xf numFmtId="169" fontId="4" fillId="2" borderId="10" xfId="7" applyNumberFormat="1" applyFont="1" applyFill="1" applyBorder="1"/>
    <xf numFmtId="0" fontId="59" fillId="0" borderId="0" xfId="7" applyFont="1"/>
    <xf numFmtId="0" fontId="60" fillId="0" borderId="0" xfId="7" applyFont="1"/>
    <xf numFmtId="0" fontId="60" fillId="2" borderId="0" xfId="7" applyFont="1" applyFill="1"/>
    <xf numFmtId="3" fontId="60" fillId="0" borderId="0" xfId="7" applyNumberFormat="1" applyFont="1"/>
    <xf numFmtId="3" fontId="60" fillId="2" borderId="0" xfId="7" applyNumberFormat="1" applyFont="1" applyFill="1"/>
    <xf numFmtId="10" fontId="60" fillId="0" borderId="0" xfId="7" applyNumberFormat="1" applyFont="1"/>
    <xf numFmtId="10" fontId="60" fillId="2" borderId="0" xfId="7" applyNumberFormat="1" applyFont="1" applyFill="1"/>
    <xf numFmtId="0" fontId="32" fillId="4" borderId="0" xfId="7" applyFont="1" applyFill="1" applyAlignment="1">
      <alignment horizontal="center"/>
    </xf>
    <xf numFmtId="37" fontId="4" fillId="4" borderId="0" xfId="7" quotePrefix="1" applyNumberFormat="1" applyFont="1" applyFill="1"/>
    <xf numFmtId="37" fontId="47" fillId="3" borderId="0" xfId="7" applyNumberFormat="1" applyFont="1" applyFill="1"/>
    <xf numFmtId="0" fontId="4" fillId="2" borderId="12" xfId="7" applyFont="1" applyFill="1" applyBorder="1"/>
    <xf numFmtId="3" fontId="4" fillId="0" borderId="9" xfId="7" applyNumberFormat="1" applyFont="1" applyBorder="1"/>
    <xf numFmtId="3" fontId="4" fillId="2" borderId="9" xfId="7" applyNumberFormat="1" applyFont="1" applyFill="1" applyBorder="1"/>
    <xf numFmtId="0" fontId="61" fillId="0" borderId="0" xfId="3" applyFont="1" applyProtection="1">
      <protection locked="0"/>
    </xf>
    <xf numFmtId="0" fontId="13" fillId="0" borderId="0" xfId="3" applyFont="1"/>
    <xf numFmtId="0" fontId="13" fillId="0" borderId="0" xfId="3" applyFont="1" applyAlignment="1">
      <alignment horizontal="center"/>
    </xf>
    <xf numFmtId="0" fontId="13" fillId="0" borderId="10" xfId="3" applyFont="1" applyBorder="1"/>
    <xf numFmtId="0" fontId="13" fillId="0" borderId="10" xfId="3" applyFont="1" applyBorder="1" applyAlignment="1">
      <alignment horizontal="center"/>
    </xf>
    <xf numFmtId="0" fontId="13" fillId="0" borderId="10" xfId="3" quotePrefix="1" applyFont="1" applyBorder="1" applyAlignment="1">
      <alignment horizontal="center"/>
    </xf>
    <xf numFmtId="37" fontId="48" fillId="0" borderId="0" xfId="3" applyNumberFormat="1" applyFont="1"/>
    <xf numFmtId="165" fontId="0" fillId="0" borderId="16" xfId="0" applyNumberFormat="1" applyBorder="1"/>
    <xf numFmtId="165" fontId="0" fillId="0" borderId="17" xfId="0" applyNumberFormat="1" applyBorder="1"/>
    <xf numFmtId="165" fontId="0" fillId="0" borderId="18" xfId="0" applyNumberFormat="1" applyBorder="1"/>
    <xf numFmtId="168" fontId="0" fillId="0" borderId="16" xfId="2" applyNumberFormat="1" applyFont="1" applyBorder="1"/>
    <xf numFmtId="168" fontId="0" fillId="0" borderId="17" xfId="2" applyNumberFormat="1" applyFont="1" applyBorder="1"/>
    <xf numFmtId="168" fontId="0" fillId="0" borderId="18" xfId="2" applyNumberFormat="1" applyFont="1" applyBorder="1"/>
    <xf numFmtId="165" fontId="0" fillId="0" borderId="16" xfId="1" applyNumberFormat="1" applyFont="1" applyBorder="1"/>
    <xf numFmtId="165" fontId="0" fillId="0" borderId="17" xfId="1" applyNumberFormat="1" applyFont="1" applyBorder="1"/>
    <xf numFmtId="165" fontId="0" fillId="0" borderId="18" xfId="1" applyNumberFormat="1" applyFont="1" applyBorder="1"/>
    <xf numFmtId="3" fontId="0" fillId="0" borderId="16" xfId="0" applyNumberFormat="1" applyBorder="1"/>
    <xf numFmtId="3" fontId="0" fillId="0" borderId="17" xfId="0" applyNumberFormat="1" applyBorder="1"/>
    <xf numFmtId="3" fontId="0" fillId="0" borderId="18" xfId="0" applyNumberFormat="1" applyBorder="1"/>
    <xf numFmtId="0" fontId="62" fillId="0" borderId="0" xfId="0" applyFont="1"/>
    <xf numFmtId="9" fontId="62" fillId="0" borderId="0" xfId="2" applyFont="1"/>
    <xf numFmtId="0" fontId="62" fillId="2" borderId="0" xfId="0" applyFont="1" applyFill="1"/>
    <xf numFmtId="170" fontId="62" fillId="2" borderId="19" xfId="1" applyNumberFormat="1" applyFont="1" applyFill="1" applyBorder="1"/>
    <xf numFmtId="165" fontId="62" fillId="2" borderId="19" xfId="1" applyNumberFormat="1" applyFont="1" applyFill="1" applyBorder="1"/>
    <xf numFmtId="168" fontId="62" fillId="2" borderId="19" xfId="2" applyNumberFormat="1" applyFont="1" applyFill="1" applyBorder="1"/>
    <xf numFmtId="43" fontId="62" fillId="0" borderId="0" xfId="0" applyNumberFormat="1" applyFont="1"/>
    <xf numFmtId="165" fontId="0" fillId="5" borderId="0" xfId="0" applyNumberFormat="1" applyFill="1"/>
    <xf numFmtId="0" fontId="62" fillId="2" borderId="20" xfId="0" applyFont="1" applyFill="1" applyBorder="1"/>
    <xf numFmtId="0" fontId="62" fillId="2" borderId="19" xfId="0" applyFont="1" applyFill="1" applyBorder="1" applyAlignment="1">
      <alignment horizontal="center"/>
    </xf>
    <xf numFmtId="0" fontId="62" fillId="2" borderId="19" xfId="0" applyFont="1" applyFill="1" applyBorder="1" applyAlignment="1">
      <alignment horizontal="centerContinuous"/>
    </xf>
    <xf numFmtId="0" fontId="9" fillId="0" borderId="1" xfId="3" applyFont="1" applyBorder="1" applyAlignment="1">
      <alignment vertical="top" wrapText="1"/>
    </xf>
    <xf numFmtId="0" fontId="9" fillId="0" borderId="2" xfId="3" applyFont="1" applyBorder="1" applyAlignment="1">
      <alignment vertical="top" wrapText="1"/>
    </xf>
    <xf numFmtId="0" fontId="9" fillId="0" borderId="3" xfId="3" applyFont="1" applyBorder="1" applyAlignment="1">
      <alignment vertical="top" wrapText="1"/>
    </xf>
    <xf numFmtId="0" fontId="9" fillId="0" borderId="4" xfId="3" applyFont="1" applyBorder="1" applyAlignment="1">
      <alignment vertical="top" wrapText="1"/>
    </xf>
    <xf numFmtId="0" fontId="9" fillId="0" borderId="0" xfId="3" applyFont="1" applyAlignment="1">
      <alignment vertical="top" wrapText="1"/>
    </xf>
    <xf numFmtId="0" fontId="9" fillId="0" borderId="5" xfId="3" applyFont="1" applyBorder="1" applyAlignment="1">
      <alignment vertical="top" wrapText="1"/>
    </xf>
    <xf numFmtId="0" fontId="9" fillId="0" borderId="6" xfId="3" applyFont="1" applyBorder="1" applyAlignment="1">
      <alignment vertical="top" wrapText="1"/>
    </xf>
    <xf numFmtId="0" fontId="9" fillId="0" borderId="7" xfId="3" applyFont="1" applyBorder="1" applyAlignment="1">
      <alignment vertical="top" wrapText="1"/>
    </xf>
    <xf numFmtId="0" fontId="9" fillId="0" borderId="8" xfId="3" applyFont="1" applyBorder="1" applyAlignment="1">
      <alignment vertical="top" wrapText="1"/>
    </xf>
    <xf numFmtId="0" fontId="5" fillId="0" borderId="1" xfId="7" applyBorder="1" applyAlignment="1">
      <alignment vertical="top" wrapText="1"/>
    </xf>
    <xf numFmtId="0" fontId="5" fillId="0" borderId="2" xfId="7" applyBorder="1" applyAlignment="1">
      <alignment vertical="top" wrapText="1"/>
    </xf>
    <xf numFmtId="0" fontId="5" fillId="0" borderId="3" xfId="7" applyBorder="1" applyAlignment="1">
      <alignment vertical="top" wrapText="1"/>
    </xf>
    <xf numFmtId="0" fontId="5" fillId="0" borderId="4" xfId="7" applyBorder="1" applyAlignment="1">
      <alignment vertical="top" wrapText="1"/>
    </xf>
    <xf numFmtId="0" fontId="5" fillId="0" borderId="0" xfId="7" applyAlignment="1">
      <alignment vertical="top" wrapText="1"/>
    </xf>
    <xf numFmtId="0" fontId="5" fillId="0" borderId="5" xfId="7" applyBorder="1" applyAlignment="1">
      <alignment vertical="top" wrapText="1"/>
    </xf>
    <xf numFmtId="0" fontId="5" fillId="0" borderId="6" xfId="7" applyBorder="1" applyAlignment="1">
      <alignment vertical="top" wrapText="1"/>
    </xf>
    <xf numFmtId="0" fontId="5" fillId="0" borderId="7" xfId="7" applyBorder="1" applyAlignment="1">
      <alignment vertical="top" wrapText="1"/>
    </xf>
    <xf numFmtId="0" fontId="5" fillId="0" borderId="8" xfId="7" applyBorder="1" applyAlignment="1">
      <alignment vertical="top" wrapText="1"/>
    </xf>
    <xf numFmtId="0" fontId="5" fillId="0" borderId="1" xfId="3" applyFont="1" applyBorder="1" applyAlignment="1">
      <alignment vertical="top" wrapText="1"/>
    </xf>
    <xf numFmtId="0" fontId="5" fillId="0" borderId="2" xfId="3" applyFont="1" applyBorder="1" applyAlignment="1">
      <alignment vertical="top" wrapText="1"/>
    </xf>
    <xf numFmtId="0" fontId="5" fillId="0" borderId="3" xfId="3" applyFont="1" applyBorder="1" applyAlignment="1">
      <alignment vertical="top" wrapText="1"/>
    </xf>
    <xf numFmtId="0" fontId="5" fillId="0" borderId="4" xfId="3" applyFont="1" applyBorder="1" applyAlignment="1">
      <alignment vertical="top" wrapText="1"/>
    </xf>
    <xf numFmtId="0" fontId="5" fillId="0" borderId="0" xfId="3" applyFont="1" applyAlignment="1">
      <alignment vertical="top" wrapText="1"/>
    </xf>
    <xf numFmtId="0" fontId="5" fillId="0" borderId="5" xfId="3" applyFont="1" applyBorder="1" applyAlignment="1">
      <alignment vertical="top" wrapText="1"/>
    </xf>
    <xf numFmtId="0" fontId="5" fillId="0" borderId="6" xfId="3" applyFont="1" applyBorder="1" applyAlignment="1">
      <alignment vertical="top" wrapText="1"/>
    </xf>
    <xf numFmtId="0" fontId="5" fillId="0" borderId="7" xfId="3" applyFont="1" applyBorder="1" applyAlignment="1">
      <alignment vertical="top" wrapText="1"/>
    </xf>
    <xf numFmtId="0" fontId="5" fillId="0" borderId="8" xfId="3" applyFont="1" applyBorder="1" applyAlignment="1">
      <alignment vertical="top" wrapText="1"/>
    </xf>
  </cellXfs>
  <cellStyles count="8">
    <cellStyle name="Comma" xfId="1" builtinId="3"/>
    <cellStyle name="Comma 2" xfId="4" xr:uid="{80E13BF5-3554-47C5-8CCE-D335E80CAF45}"/>
    <cellStyle name="Currency 2" xfId="6" xr:uid="{4DE8A3B1-F55F-40EF-BA22-A8716FE6F917}"/>
    <cellStyle name="Normal" xfId="0" builtinId="0"/>
    <cellStyle name="Normal 2" xfId="3" xr:uid="{890F17FE-29BF-4CB9-9E40-62D93A490A74}"/>
    <cellStyle name="Normal 3" xfId="7" xr:uid="{C5BECFC8-201A-4C81-804A-8DF06C99943A}"/>
    <cellStyle name="Percent" xfId="2" builtinId="5"/>
    <cellStyle name="Percent 2" xfId="5" xr:uid="{7596BAAA-3F67-4EF5-948A-A55FA84C27D5}"/>
  </cellStyles>
  <dxfs count="90">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45720</xdr:colOff>
      <xdr:row>1</xdr:row>
      <xdr:rowOff>30480</xdr:rowOff>
    </xdr:from>
    <xdr:to>
      <xdr:col>12</xdr:col>
      <xdr:colOff>106680</xdr:colOff>
      <xdr:row>8</xdr:row>
      <xdr:rowOff>164228</xdr:rowOff>
    </xdr:to>
    <xdr:pic>
      <xdr:nvPicPr>
        <xdr:cNvPr id="2" name="Picture 1">
          <a:extLst>
            <a:ext uri="{FF2B5EF4-FFF2-40B4-BE49-F238E27FC236}">
              <a16:creationId xmlns:a16="http://schemas.microsoft.com/office/drawing/2014/main" id="{2ABC8885-1261-4A9B-BA4E-4F84AFC6B623}"/>
            </a:ext>
          </a:extLst>
        </xdr:cNvPr>
        <xdr:cNvPicPr>
          <a:picLocks noChangeAspect="1"/>
        </xdr:cNvPicPr>
      </xdr:nvPicPr>
      <xdr:blipFill>
        <a:blip xmlns:r="http://schemas.openxmlformats.org/officeDocument/2006/relationships" r:embed="rId1"/>
        <a:stretch>
          <a:fillRect/>
        </a:stretch>
      </xdr:blipFill>
      <xdr:spPr>
        <a:xfrm>
          <a:off x="655320" y="213360"/>
          <a:ext cx="6766560" cy="141390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EGULATN/PA&amp;D/Decoupling%20Mechanism/Washington/3%20Year%20Decoupling%20Evaluation/COS%20Analysis/JAM/WA%20JAM%20June%202017%20Results_Decouplin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EGULATN/PA&amp;D/Decoupling%20Mechanism/Washington/3%20Year%20Decoupling%20Evaluation/COS%20Analysis/JAM/WA%20JAM%20June%202019%20Results_Decouplin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EGULATN/PA&amp;D/Decoupling%20Mechanism/Washington/3%20Year%20Decoupling%20Evaluation/COS%20Analysis/JAM/WA%20JAM%20June%202020%20Results_Decoupli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REGULATN/PA&amp;D/Decoupling%20Mechanism/Washington/3%20Year%20Decoupling%20Evaluation/COS%20Analysis/JAM/WA%20JAM%20Jun%202018%20Results_Decouplin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pw\.PSB1_GROUPS.PSB.OR.PPW\REGULATN\COS\WA%204-2010%20GRC%20(Docket%20UE-xxxxxx)\JAM\WA%20RAM%20JUNE%202008%20GRC_test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sheetName val="Function"/>
      <sheetName val="Function1149"/>
      <sheetName val="NPC"/>
      <sheetName val="Results"/>
      <sheetName val="Report"/>
      <sheetName val="UTCR"/>
      <sheetName val="NRO"/>
      <sheetName val="ADJ"/>
      <sheetName val="URO"/>
      <sheetName val="ECD"/>
      <sheetName val="Unadj Data for RAM"/>
      <sheetName val="Variables"/>
      <sheetName val="Inputs"/>
      <sheetName val="Factors"/>
      <sheetName val="Check"/>
      <sheetName val="CWC"/>
      <sheetName val="WelcomeDialog"/>
      <sheetName val="Macro"/>
    </sheetNames>
    <sheetDataSet>
      <sheetData sheetId="0" refreshError="1"/>
      <sheetData sheetId="1"/>
      <sheetData sheetId="2">
        <row r="6">
          <cell r="E6" t="str">
            <v>ACCMDIT</v>
          </cell>
          <cell r="F6" t="str">
            <v>Deferred Income Tax - Balance</v>
          </cell>
          <cell r="I6">
            <v>0.8032861852328681</v>
          </cell>
          <cell r="J6">
            <v>7.6268370568180824E-2</v>
          </cell>
          <cell r="K6">
            <v>0.11148609383725702</v>
          </cell>
          <cell r="L6">
            <v>0</v>
          </cell>
          <cell r="M6">
            <v>2.6403579831140132E-3</v>
          </cell>
          <cell r="N6">
            <v>4.5176014506898635E-3</v>
          </cell>
          <cell r="O6">
            <v>1.8013909278900956E-3</v>
          </cell>
          <cell r="P6">
            <v>0</v>
          </cell>
        </row>
        <row r="7">
          <cell r="E7" t="str">
            <v>CWC</v>
          </cell>
          <cell r="F7" t="str">
            <v>Cash Working Capital</v>
          </cell>
          <cell r="I7">
            <v>1</v>
          </cell>
          <cell r="J7">
            <v>1</v>
          </cell>
          <cell r="K7">
            <v>1</v>
          </cell>
          <cell r="L7">
            <v>1</v>
          </cell>
          <cell r="M7">
            <v>1</v>
          </cell>
          <cell r="N7">
            <v>1</v>
          </cell>
          <cell r="O7">
            <v>1</v>
          </cell>
          <cell r="P7">
            <v>1</v>
          </cell>
        </row>
        <row r="8">
          <cell r="E8" t="str">
            <v>D_SPLIT</v>
          </cell>
          <cell r="F8" t="str">
            <v>Distribution Slit between Functions</v>
          </cell>
          <cell r="I8">
            <v>0</v>
          </cell>
          <cell r="J8">
            <v>0</v>
          </cell>
          <cell r="K8">
            <v>0.97422863268344218</v>
          </cell>
          <cell r="L8">
            <v>0</v>
          </cell>
          <cell r="M8">
            <v>0</v>
          </cell>
          <cell r="N8">
            <v>2.5771367316557801E-2</v>
          </cell>
          <cell r="O8">
            <v>0</v>
          </cell>
          <cell r="P8">
            <v>0</v>
          </cell>
        </row>
        <row r="9">
          <cell r="E9" t="str">
            <v>DITEXP</v>
          </cell>
          <cell r="F9" t="str">
            <v>Deferred Income Tax - Expense</v>
          </cell>
          <cell r="I9">
            <v>0.94225794501207949</v>
          </cell>
          <cell r="J9">
            <v>-1.3892773897178048E-2</v>
          </cell>
          <cell r="K9">
            <v>6.5229236716188368E-2</v>
          </cell>
          <cell r="L9">
            <v>0</v>
          </cell>
          <cell r="M9">
            <v>2.0560185550872923E-3</v>
          </cell>
          <cell r="N9">
            <v>2.9468497421379046E-3</v>
          </cell>
          <cell r="O9">
            <v>1.4027238716849484E-3</v>
          </cell>
          <cell r="P9">
            <v>0</v>
          </cell>
        </row>
        <row r="10">
          <cell r="E10" t="str">
            <v>FIT</v>
          </cell>
          <cell r="F10" t="str">
            <v>Federal Income Taxes</v>
          </cell>
          <cell r="I10" t="e">
            <v>#VALUE!</v>
          </cell>
          <cell r="J10">
            <v>1</v>
          </cell>
          <cell r="K10">
            <v>1</v>
          </cell>
          <cell r="L10">
            <v>1</v>
          </cell>
          <cell r="M10">
            <v>1</v>
          </cell>
          <cell r="N10">
            <v>1</v>
          </cell>
          <cell r="O10">
            <v>1</v>
          </cell>
          <cell r="P10">
            <v>1</v>
          </cell>
        </row>
        <row r="11">
          <cell r="E11" t="str">
            <v>GP</v>
          </cell>
          <cell r="F11" t="str">
            <v>Gross Plant</v>
          </cell>
          <cell r="I11">
            <v>0.49502379095152421</v>
          </cell>
          <cell r="J11">
            <v>0.1957974098425056</v>
          </cell>
          <cell r="K11">
            <v>0.2892239379120134</v>
          </cell>
          <cell r="L11">
            <v>0</v>
          </cell>
          <cell r="M11">
            <v>5.6011997319292727E-3</v>
          </cell>
          <cell r="N11">
            <v>1.0494074359779696E-2</v>
          </cell>
          <cell r="O11">
            <v>3.8595872022478099E-3</v>
          </cell>
          <cell r="P11">
            <v>0</v>
          </cell>
        </row>
        <row r="12">
          <cell r="E12" t="str">
            <v>IBT</v>
          </cell>
          <cell r="F12" t="str">
            <v>Income Before Taxes</v>
          </cell>
          <cell r="I12" t="e">
            <v>#VALUE!</v>
          </cell>
          <cell r="J12">
            <v>1</v>
          </cell>
          <cell r="K12">
            <v>1</v>
          </cell>
          <cell r="L12">
            <v>1</v>
          </cell>
          <cell r="M12">
            <v>1</v>
          </cell>
          <cell r="N12">
            <v>1</v>
          </cell>
          <cell r="O12">
            <v>1</v>
          </cell>
          <cell r="P12">
            <v>1</v>
          </cell>
        </row>
        <row r="13">
          <cell r="E13" t="str">
            <v>NP</v>
          </cell>
          <cell r="F13" t="str">
            <v>Net Plant</v>
          </cell>
          <cell r="I13">
            <v>0.48389494920571197</v>
          </cell>
          <cell r="J13">
            <v>0.23192680117037631</v>
          </cell>
          <cell r="K13">
            <v>0.27187951965154816</v>
          </cell>
          <cell r="L13">
            <v>0</v>
          </cell>
          <cell r="M13">
            <v>1.4860399508901409E-3</v>
          </cell>
          <cell r="N13">
            <v>8.5363877064955247E-3</v>
          </cell>
          <cell r="O13">
            <v>2.2763023149778468E-3</v>
          </cell>
          <cell r="P13">
            <v>0</v>
          </cell>
        </row>
        <row r="14">
          <cell r="E14" t="str">
            <v>PT</v>
          </cell>
          <cell r="F14" t="str">
            <v>Production / Transmission</v>
          </cell>
          <cell r="I14">
            <v>0.71638306434488297</v>
          </cell>
          <cell r="J14">
            <v>0.28361693565511703</v>
          </cell>
          <cell r="K14">
            <v>0</v>
          </cell>
          <cell r="L14">
            <v>0</v>
          </cell>
          <cell r="M14">
            <v>0</v>
          </cell>
          <cell r="N14">
            <v>0</v>
          </cell>
          <cell r="O14">
            <v>0</v>
          </cell>
          <cell r="P14">
            <v>0</v>
          </cell>
        </row>
        <row r="15">
          <cell r="E15" t="str">
            <v>PTD</v>
          </cell>
          <cell r="F15" t="str">
            <v>Prod, Trans, Dist Plant</v>
          </cell>
          <cell r="I15">
            <v>0.50824073847100593</v>
          </cell>
          <cell r="J15">
            <v>0.20121313302130972</v>
          </cell>
          <cell r="K15">
            <v>0.28305835750750902</v>
          </cell>
          <cell r="L15">
            <v>0</v>
          </cell>
          <cell r="M15">
            <v>0</v>
          </cell>
          <cell r="N15">
            <v>7.4877710001753387E-3</v>
          </cell>
          <cell r="O15">
            <v>0</v>
          </cell>
          <cell r="P15">
            <v>0</v>
          </cell>
        </row>
        <row r="16">
          <cell r="E16" t="str">
            <v>REVREQ</v>
          </cell>
          <cell r="F16" t="str">
            <v>Revenue Requirement</v>
          </cell>
          <cell r="I16">
            <v>1.279882741889439</v>
          </cell>
          <cell r="J16">
            <v>0.22180818719033293</v>
          </cell>
          <cell r="K16">
            <v>0.40340424474215675</v>
          </cell>
          <cell r="L16">
            <v>3.2172909937914466E-10</v>
          </cell>
          <cell r="M16">
            <v>6.0727107624547381E-2</v>
          </cell>
          <cell r="N16">
            <v>6.3388758041130283E-2</v>
          </cell>
          <cell r="O16">
            <v>2.4203582834223317E-2</v>
          </cell>
          <cell r="P16">
            <v>5.5921368685435737E-233</v>
          </cell>
        </row>
        <row r="17">
          <cell r="E17" t="str">
            <v>T_SPLIT</v>
          </cell>
          <cell r="F17" t="str">
            <v>Transmission Split</v>
          </cell>
          <cell r="I17">
            <v>2.2064160152854628E-2</v>
          </cell>
          <cell r="J17">
            <v>0.97793583984714527</v>
          </cell>
          <cell r="K17">
            <v>0</v>
          </cell>
          <cell r="L17">
            <v>0</v>
          </cell>
          <cell r="M17">
            <v>0</v>
          </cell>
          <cell r="N17">
            <v>0</v>
          </cell>
          <cell r="O17">
            <v>0</v>
          </cell>
          <cell r="P17">
            <v>0</v>
          </cell>
        </row>
        <row r="18">
          <cell r="E18" t="str">
            <v>TD</v>
          </cell>
          <cell r="F18" t="str">
            <v>Transmission / Distribution</v>
          </cell>
          <cell r="I18">
            <v>0</v>
          </cell>
          <cell r="J18">
            <v>0.40916999182830083</v>
          </cell>
          <cell r="K18">
            <v>0.5756035110094615</v>
          </cell>
          <cell r="L18">
            <v>0</v>
          </cell>
          <cell r="M18">
            <v>0</v>
          </cell>
          <cell r="N18">
            <v>1.5226497162237708E-2</v>
          </cell>
          <cell r="O18">
            <v>0</v>
          </cell>
          <cell r="P18">
            <v>0</v>
          </cell>
        </row>
        <row r="20">
          <cell r="F20" t="str">
            <v>External Factors</v>
          </cell>
        </row>
        <row r="21">
          <cell r="E21" t="str">
            <v>ANC</v>
          </cell>
          <cell r="F21" t="str">
            <v>Ancillary Function</v>
          </cell>
          <cell r="I21">
            <v>0</v>
          </cell>
          <cell r="J21">
            <v>0</v>
          </cell>
          <cell r="K21">
            <v>0</v>
          </cell>
          <cell r="L21">
            <v>1</v>
          </cell>
          <cell r="M21">
            <v>0</v>
          </cell>
          <cell r="N21">
            <v>0</v>
          </cell>
          <cell r="O21">
            <v>0</v>
          </cell>
          <cell r="P21">
            <v>0</v>
          </cell>
        </row>
        <row r="22">
          <cell r="E22" t="str">
            <v>B_CENTER</v>
          </cell>
          <cell r="F22" t="str">
            <v>Business Centers</v>
          </cell>
          <cell r="I22">
            <v>0</v>
          </cell>
          <cell r="J22">
            <v>0</v>
          </cell>
          <cell r="K22">
            <v>0</v>
          </cell>
          <cell r="L22">
            <v>0</v>
          </cell>
          <cell r="M22">
            <v>0.59444107175277716</v>
          </cell>
          <cell r="N22">
            <v>0</v>
          </cell>
          <cell r="O22">
            <v>0.40555892824722278</v>
          </cell>
          <cell r="P22">
            <v>0</v>
          </cell>
        </row>
        <row r="23">
          <cell r="E23" t="str">
            <v>BOOKDEPR</v>
          </cell>
          <cell r="F23" t="str">
            <v>Book Depreciation</v>
          </cell>
          <cell r="I23">
            <v>0.46824084675586425</v>
          </cell>
          <cell r="J23">
            <v>0.16733002521746299</v>
          </cell>
          <cell r="K23">
            <v>0.34532396332993925</v>
          </cell>
          <cell r="L23">
            <v>0</v>
          </cell>
          <cell r="M23">
            <v>3.1890205317283652E-3</v>
          </cell>
          <cell r="N23">
            <v>1.5915984483762056E-2</v>
          </cell>
          <cell r="O23">
            <v>1.5968124310771437E-7</v>
          </cell>
          <cell r="P23">
            <v>0</v>
          </cell>
        </row>
        <row r="24">
          <cell r="E24" t="str">
            <v>C_METER</v>
          </cell>
          <cell r="F24" t="str">
            <v>Customer Metering</v>
          </cell>
          <cell r="I24">
            <v>0</v>
          </cell>
          <cell r="J24">
            <v>0</v>
          </cell>
          <cell r="K24">
            <v>0</v>
          </cell>
          <cell r="L24">
            <v>0</v>
          </cell>
          <cell r="M24">
            <v>0</v>
          </cell>
          <cell r="N24">
            <v>1</v>
          </cell>
          <cell r="O24">
            <v>0</v>
          </cell>
          <cell r="P24">
            <v>0</v>
          </cell>
        </row>
        <row r="25">
          <cell r="E25" t="str">
            <v>C_SERVICE</v>
          </cell>
          <cell r="F25" t="str">
            <v>Customer Other</v>
          </cell>
          <cell r="I25">
            <v>0</v>
          </cell>
          <cell r="J25">
            <v>0</v>
          </cell>
          <cell r="K25">
            <v>0</v>
          </cell>
          <cell r="L25">
            <v>0</v>
          </cell>
          <cell r="M25">
            <v>0</v>
          </cell>
          <cell r="N25">
            <v>0</v>
          </cell>
          <cell r="O25">
            <v>1</v>
          </cell>
          <cell r="P25">
            <v>0</v>
          </cell>
        </row>
        <row r="26">
          <cell r="E26" t="str">
            <v>COM_EQ</v>
          </cell>
          <cell r="F26" t="str">
            <v>Communication Equipment Acct 397</v>
          </cell>
          <cell r="I26">
            <v>0.16918</v>
          </cell>
          <cell r="J26">
            <v>0.30689499999999997</v>
          </cell>
          <cell r="K26">
            <v>0.47829199999999999</v>
          </cell>
          <cell r="L26">
            <v>0</v>
          </cell>
          <cell r="M26">
            <v>0</v>
          </cell>
          <cell r="N26">
            <v>0</v>
          </cell>
          <cell r="O26">
            <v>4.5633E-2</v>
          </cell>
          <cell r="P26">
            <v>0</v>
          </cell>
        </row>
        <row r="27">
          <cell r="E27" t="str">
            <v>CSS_SYS</v>
          </cell>
          <cell r="F27" t="str">
            <v>CSS System</v>
          </cell>
          <cell r="I27">
            <v>0</v>
          </cell>
          <cell r="J27">
            <v>0</v>
          </cell>
          <cell r="K27">
            <v>0</v>
          </cell>
          <cell r="L27">
            <v>0</v>
          </cell>
          <cell r="M27">
            <v>0.52975615876075532</v>
          </cell>
          <cell r="N27">
            <v>0.14582143151456503</v>
          </cell>
          <cell r="O27">
            <v>0.32442240972467967</v>
          </cell>
          <cell r="P27">
            <v>0</v>
          </cell>
        </row>
        <row r="28">
          <cell r="E28" t="str">
            <v>CUST</v>
          </cell>
          <cell r="F28" t="str">
            <v>Customer Billing</v>
          </cell>
          <cell r="I28">
            <v>0</v>
          </cell>
          <cell r="J28">
            <v>0</v>
          </cell>
          <cell r="K28">
            <v>0</v>
          </cell>
          <cell r="L28">
            <v>0</v>
          </cell>
          <cell r="M28">
            <v>1</v>
          </cell>
          <cell r="N28">
            <v>0</v>
          </cell>
          <cell r="O28">
            <v>0</v>
          </cell>
          <cell r="P28">
            <v>0</v>
          </cell>
        </row>
        <row r="29">
          <cell r="E29" t="str">
            <v>CUST901</v>
          </cell>
          <cell r="F29" t="str">
            <v>Supervision</v>
          </cell>
          <cell r="I29">
            <v>0</v>
          </cell>
          <cell r="J29">
            <v>0</v>
          </cell>
          <cell r="K29">
            <v>0</v>
          </cell>
          <cell r="L29">
            <v>0</v>
          </cell>
          <cell r="M29">
            <v>0.43729565529150211</v>
          </cell>
          <cell r="N29">
            <v>0.23138577244629063</v>
          </cell>
          <cell r="O29">
            <v>0.33131857226220718</v>
          </cell>
          <cell r="P29">
            <v>0</v>
          </cell>
        </row>
        <row r="30">
          <cell r="E30" t="str">
            <v>CUST903</v>
          </cell>
          <cell r="F30" t="str">
            <v>Cust. Records &amp; Coll. Exp.</v>
          </cell>
          <cell r="I30">
            <v>0</v>
          </cell>
          <cell r="J30">
            <v>0</v>
          </cell>
          <cell r="K30">
            <v>0</v>
          </cell>
          <cell r="L30">
            <v>0</v>
          </cell>
          <cell r="M30">
            <v>0.91698158457168033</v>
          </cell>
          <cell r="N30">
            <v>0</v>
          </cell>
          <cell r="O30">
            <v>8.3018415428319683E-2</v>
          </cell>
          <cell r="P30">
            <v>0</v>
          </cell>
        </row>
        <row r="31">
          <cell r="E31" t="str">
            <v>CUST905</v>
          </cell>
          <cell r="F31" t="str">
            <v>Misc. Customer Acct. Exp.</v>
          </cell>
          <cell r="I31">
            <v>0</v>
          </cell>
          <cell r="J31">
            <v>0</v>
          </cell>
          <cell r="K31">
            <v>0</v>
          </cell>
          <cell r="L31">
            <v>0</v>
          </cell>
          <cell r="M31">
            <v>6.8951083010194937E-3</v>
          </cell>
          <cell r="N31">
            <v>7.9882665955725175E-3</v>
          </cell>
          <cell r="O31">
            <v>0.98511662510340792</v>
          </cell>
          <cell r="P31">
            <v>0</v>
          </cell>
        </row>
        <row r="32">
          <cell r="E32" t="str">
            <v>D</v>
          </cell>
          <cell r="F32" t="str">
            <v>Distribution Only</v>
          </cell>
          <cell r="I32">
            <v>0</v>
          </cell>
          <cell r="J32">
            <v>0</v>
          </cell>
          <cell r="K32">
            <v>1</v>
          </cell>
          <cell r="L32">
            <v>0</v>
          </cell>
          <cell r="M32">
            <v>0</v>
          </cell>
          <cell r="N32">
            <v>0</v>
          </cell>
          <cell r="O32">
            <v>0</v>
          </cell>
          <cell r="P32">
            <v>0</v>
          </cell>
        </row>
        <row r="33">
          <cell r="E33" t="str">
            <v>DDS2</v>
          </cell>
          <cell r="F33" t="str">
            <v>Deferred Debits - Situs</v>
          </cell>
          <cell r="I33">
            <v>0.62940526940060448</v>
          </cell>
          <cell r="J33">
            <v>9.7905597274876147E-2</v>
          </cell>
          <cell r="K33">
            <v>0.15750348266297354</v>
          </cell>
          <cell r="L33">
            <v>0</v>
          </cell>
          <cell r="M33">
            <v>0.10792631377096548</v>
          </cell>
          <cell r="N33">
            <v>7.259336890580146E-3</v>
          </cell>
          <cell r="O33">
            <v>0</v>
          </cell>
          <cell r="P33">
            <v>0</v>
          </cell>
        </row>
        <row r="34">
          <cell r="E34" t="str">
            <v>DDS6</v>
          </cell>
          <cell r="F34" t="str">
            <v>Deferred Debits - Situs</v>
          </cell>
          <cell r="I34">
            <v>0.43772424956692402</v>
          </cell>
          <cell r="J34">
            <v>0.20875226193852539</v>
          </cell>
          <cell r="K34">
            <v>0.33804528256697924</v>
          </cell>
          <cell r="L34">
            <v>0</v>
          </cell>
          <cell r="M34">
            <v>0</v>
          </cell>
          <cell r="N34">
            <v>1.5478205927571202E-2</v>
          </cell>
          <cell r="O34">
            <v>0</v>
          </cell>
          <cell r="P34">
            <v>0</v>
          </cell>
        </row>
        <row r="35">
          <cell r="E35" t="str">
            <v>DDSO2</v>
          </cell>
          <cell r="F35" t="str">
            <v>Deferred Debits - System Overhead</v>
          </cell>
          <cell r="I35">
            <v>0.27087658344404147</v>
          </cell>
          <cell r="J35">
            <v>7.3745948379595638E-2</v>
          </cell>
          <cell r="K35">
            <v>0.65528304603961973</v>
          </cell>
          <cell r="L35">
            <v>0</v>
          </cell>
          <cell r="M35">
            <v>0</v>
          </cell>
          <cell r="N35">
            <v>9.4422136743242934E-5</v>
          </cell>
          <cell r="O35">
            <v>0</v>
          </cell>
          <cell r="P35">
            <v>0</v>
          </cell>
        </row>
        <row r="36">
          <cell r="E36" t="str">
            <v>DDSO6</v>
          </cell>
          <cell r="F36" t="str">
            <v>Deferred Debits - System Overhead</v>
          </cell>
          <cell r="I36">
            <v>0</v>
          </cell>
          <cell r="J36">
            <v>0</v>
          </cell>
          <cell r="K36">
            <v>1</v>
          </cell>
          <cell r="L36">
            <v>0</v>
          </cell>
          <cell r="M36">
            <v>0</v>
          </cell>
          <cell r="N36">
            <v>0</v>
          </cell>
          <cell r="O36">
            <v>0</v>
          </cell>
          <cell r="P36">
            <v>0</v>
          </cell>
        </row>
        <row r="37">
          <cell r="E37" t="str">
            <v>DEFSG</v>
          </cell>
          <cell r="F37" t="str">
            <v>Deferred Debit - System Generation</v>
          </cell>
          <cell r="I37">
            <v>0.43214035143260399</v>
          </cell>
          <cell r="J37">
            <v>0.56785964856739601</v>
          </cell>
          <cell r="K37">
            <v>0</v>
          </cell>
          <cell r="L37">
            <v>0</v>
          </cell>
          <cell r="M37">
            <v>0</v>
          </cell>
          <cell r="N37">
            <v>0</v>
          </cell>
          <cell r="O37">
            <v>0</v>
          </cell>
          <cell r="P37">
            <v>0</v>
          </cell>
        </row>
        <row r="38">
          <cell r="E38" t="str">
            <v>DSM</v>
          </cell>
          <cell r="F38" t="str">
            <v>Demand Side Management</v>
          </cell>
          <cell r="I38">
            <v>0</v>
          </cell>
          <cell r="J38">
            <v>0</v>
          </cell>
          <cell r="K38">
            <v>1</v>
          </cell>
          <cell r="L38">
            <v>0</v>
          </cell>
          <cell r="M38">
            <v>0</v>
          </cell>
          <cell r="N38">
            <v>0</v>
          </cell>
          <cell r="O38">
            <v>0</v>
          </cell>
          <cell r="P38">
            <v>0</v>
          </cell>
        </row>
        <row r="39">
          <cell r="E39" t="str">
            <v>ESD</v>
          </cell>
          <cell r="F39" t="str">
            <v>Environmental Services Department</v>
          </cell>
          <cell r="I39">
            <v>0.3</v>
          </cell>
          <cell r="J39">
            <v>0.1</v>
          </cell>
          <cell r="K39">
            <v>0.6</v>
          </cell>
          <cell r="L39">
            <v>0</v>
          </cell>
          <cell r="M39">
            <v>0</v>
          </cell>
          <cell r="N39">
            <v>0</v>
          </cell>
          <cell r="O39">
            <v>0</v>
          </cell>
          <cell r="P39">
            <v>0</v>
          </cell>
        </row>
        <row r="40">
          <cell r="E40" t="str">
            <v>FERC</v>
          </cell>
          <cell r="F40" t="str">
            <v>FERC Fees</v>
          </cell>
          <cell r="I40">
            <v>0.70421323483111053</v>
          </cell>
          <cell r="J40">
            <v>0.29578676516888952</v>
          </cell>
          <cell r="K40">
            <v>0</v>
          </cell>
          <cell r="L40">
            <v>0</v>
          </cell>
          <cell r="M40">
            <v>0</v>
          </cell>
          <cell r="N40">
            <v>0</v>
          </cell>
          <cell r="O40">
            <v>0</v>
          </cell>
          <cell r="P40">
            <v>0</v>
          </cell>
        </row>
        <row r="41">
          <cell r="E41" t="str">
            <v>G</v>
          </cell>
          <cell r="F41" t="str">
            <v>General Plant</v>
          </cell>
          <cell r="I41">
            <v>0.24431061709762689</v>
          </cell>
          <cell r="J41">
            <v>0.21591167746538384</v>
          </cell>
          <cell r="K41">
            <v>0.48994958257006077</v>
          </cell>
          <cell r="L41">
            <v>0</v>
          </cell>
          <cell r="M41">
            <v>1.6196344936071194E-2</v>
          </cell>
          <cell r="N41">
            <v>2.2581780536788779E-2</v>
          </cell>
          <cell r="O41">
            <v>1.1049997394068322E-2</v>
          </cell>
          <cell r="P41">
            <v>0</v>
          </cell>
        </row>
        <row r="42">
          <cell r="E42" t="str">
            <v>G-DGP</v>
          </cell>
          <cell r="F42" t="str">
            <v>General Plant - DGP Factor</v>
          </cell>
          <cell r="I42">
            <v>0.56929433485318315</v>
          </cell>
          <cell r="J42">
            <v>0.43070566514681691</v>
          </cell>
          <cell r="K42">
            <v>0</v>
          </cell>
          <cell r="L42">
            <v>0</v>
          </cell>
          <cell r="M42">
            <v>0</v>
          </cell>
          <cell r="N42">
            <v>0</v>
          </cell>
          <cell r="O42">
            <v>0</v>
          </cell>
          <cell r="P42">
            <v>0</v>
          </cell>
        </row>
        <row r="43">
          <cell r="E43" t="str">
            <v>G-DGU</v>
          </cell>
          <cell r="F43" t="str">
            <v>General Plant - DGU Factor</v>
          </cell>
          <cell r="I43">
            <v>0.5739844505651519</v>
          </cell>
          <cell r="J43">
            <v>0.39301765293774249</v>
          </cell>
          <cell r="K43">
            <v>3.1544031796306826E-2</v>
          </cell>
          <cell r="L43">
            <v>0</v>
          </cell>
          <cell r="M43">
            <v>0</v>
          </cell>
          <cell r="N43">
            <v>1.4538647007987379E-3</v>
          </cell>
          <cell r="O43">
            <v>0</v>
          </cell>
          <cell r="P43">
            <v>0</v>
          </cell>
        </row>
        <row r="45">
          <cell r="E45" t="str">
            <v>G-SG</v>
          </cell>
          <cell r="F45" t="str">
            <v>General Plant - SG Factor</v>
          </cell>
          <cell r="I45">
            <v>0.69303905430907664</v>
          </cell>
          <cell r="J45">
            <v>0.28271300551450557</v>
          </cell>
          <cell r="K45">
            <v>2.3179592553330242E-2</v>
          </cell>
          <cell r="L45">
            <v>0</v>
          </cell>
          <cell r="M45">
            <v>0</v>
          </cell>
          <cell r="N45">
            <v>1.0683476230876014E-3</v>
          </cell>
          <cell r="O45">
            <v>0</v>
          </cell>
          <cell r="P45">
            <v>0</v>
          </cell>
        </row>
        <row r="46">
          <cell r="E46" t="str">
            <v>G-SITUS</v>
          </cell>
          <cell r="F46" t="str">
            <v>General Plant - SITUS Factor</v>
          </cell>
          <cell r="I46">
            <v>3.1220156465127878E-5</v>
          </cell>
          <cell r="J46">
            <v>0.20134304129185931</v>
          </cell>
          <cell r="K46">
            <v>0.76343883594012729</v>
          </cell>
          <cell r="L46">
            <v>0</v>
          </cell>
          <cell r="M46">
            <v>0</v>
          </cell>
          <cell r="N46">
            <v>3.5186902611548249E-2</v>
          </cell>
          <cell r="O46">
            <v>0</v>
          </cell>
          <cell r="P46">
            <v>0</v>
          </cell>
        </row>
        <row r="47">
          <cell r="E47" t="str">
            <v>I</v>
          </cell>
          <cell r="F47" t="str">
            <v>Intangible Plant</v>
          </cell>
          <cell r="I47">
            <v>0.44567898252693056</v>
          </cell>
          <cell r="J47">
            <v>0.15722432315168386</v>
          </cell>
          <cell r="K47">
            <v>0.22503396395846131</v>
          </cell>
          <cell r="L47">
            <v>0</v>
          </cell>
          <cell r="M47">
            <v>8.5656756977425433E-2</v>
          </cell>
          <cell r="N47">
            <v>3.3949817759439331E-2</v>
          </cell>
          <cell r="O47">
            <v>5.2456155626059424E-2</v>
          </cell>
          <cell r="P47">
            <v>0</v>
          </cell>
        </row>
        <row r="48">
          <cell r="E48" t="str">
            <v>I-DGP</v>
          </cell>
          <cell r="F48" t="str">
            <v>Intangible Plant - DGP Factor</v>
          </cell>
          <cell r="I48">
            <v>1</v>
          </cell>
          <cell r="J48">
            <v>0</v>
          </cell>
          <cell r="K48">
            <v>0</v>
          </cell>
          <cell r="L48">
            <v>0</v>
          </cell>
          <cell r="M48">
            <v>0</v>
          </cell>
          <cell r="N48">
            <v>0</v>
          </cell>
          <cell r="O48">
            <v>0</v>
          </cell>
          <cell r="P48">
            <v>0</v>
          </cell>
        </row>
        <row r="49">
          <cell r="E49" t="str">
            <v>I-DGU</v>
          </cell>
          <cell r="F49" t="str">
            <v>Intangible Plant - DGU Factor</v>
          </cell>
          <cell r="I49">
            <v>1</v>
          </cell>
          <cell r="J49">
            <v>0</v>
          </cell>
          <cell r="K49">
            <v>0</v>
          </cell>
          <cell r="L49">
            <v>0</v>
          </cell>
          <cell r="M49">
            <v>0</v>
          </cell>
          <cell r="N49">
            <v>0</v>
          </cell>
          <cell r="O49">
            <v>0</v>
          </cell>
          <cell r="P49">
            <v>0</v>
          </cell>
        </row>
        <row r="50">
          <cell r="E50" t="str">
            <v>I-SG</v>
          </cell>
          <cell r="F50" t="str">
            <v>Intangible Plant - SG Factor</v>
          </cell>
          <cell r="I50">
            <v>0.87927246540320958</v>
          </cell>
          <cell r="J50">
            <v>0.10405143520753571</v>
          </cell>
          <cell r="K50">
            <v>1.5941361881026711E-2</v>
          </cell>
          <cell r="L50">
            <v>0</v>
          </cell>
          <cell r="M50">
            <v>0</v>
          </cell>
          <cell r="N50">
            <v>7.3473750822800087E-4</v>
          </cell>
          <cell r="O50">
            <v>0</v>
          </cell>
          <cell r="P50">
            <v>0</v>
          </cell>
        </row>
        <row r="51">
          <cell r="E51" t="str">
            <v>I-SITUS</v>
          </cell>
          <cell r="F51" t="str">
            <v>Intangible Plant - SITUS Factor</v>
          </cell>
          <cell r="I51">
            <v>0.37291157858633101</v>
          </cell>
          <cell r="J51">
            <v>0.23373752803621942</v>
          </cell>
          <cell r="K51">
            <v>0.37602012264303963</v>
          </cell>
          <cell r="L51">
            <v>0</v>
          </cell>
          <cell r="M51">
            <v>0</v>
          </cell>
          <cell r="N51">
            <v>1.7330770734409834E-2</v>
          </cell>
          <cell r="O51">
            <v>0</v>
          </cell>
          <cell r="P51">
            <v>0</v>
          </cell>
        </row>
        <row r="52">
          <cell r="E52" t="str">
            <v>LABOR</v>
          </cell>
          <cell r="F52" t="str">
            <v>Direct Labor Expense</v>
          </cell>
          <cell r="I52">
            <v>0.44035835665309381</v>
          </cell>
          <cell r="J52">
            <v>4.5023429947452551E-2</v>
          </cell>
          <cell r="K52">
            <v>0.31020911088596803</v>
          </cell>
          <cell r="L52">
            <v>0</v>
          </cell>
          <cell r="M52">
            <v>7.9281185327875647E-2</v>
          </cell>
          <cell r="N52">
            <v>8.8041638453713877E-2</v>
          </cell>
          <cell r="O52">
            <v>3.7086278731896315E-2</v>
          </cell>
          <cell r="P52">
            <v>0</v>
          </cell>
        </row>
        <row r="53">
          <cell r="E53" t="str">
            <v>MSS</v>
          </cell>
          <cell r="F53" t="str">
            <v>Materials &amp; Supplies</v>
          </cell>
          <cell r="I53">
            <v>0.82255186454703078</v>
          </cell>
          <cell r="J53">
            <v>5.0904094261251066E-2</v>
          </cell>
          <cell r="K53">
            <v>0.12096860970379743</v>
          </cell>
          <cell r="L53">
            <v>0</v>
          </cell>
          <cell r="M53">
            <v>0</v>
          </cell>
          <cell r="N53">
            <v>5.5754314879208153E-3</v>
          </cell>
          <cell r="O53">
            <v>0</v>
          </cell>
          <cell r="P53">
            <v>0</v>
          </cell>
        </row>
        <row r="54">
          <cell r="E54" t="str">
            <v>NONE</v>
          </cell>
          <cell r="F54" t="str">
            <v>Not Functionalized</v>
          </cell>
          <cell r="I54">
            <v>0</v>
          </cell>
          <cell r="J54">
            <v>0</v>
          </cell>
          <cell r="K54">
            <v>0</v>
          </cell>
          <cell r="L54">
            <v>0</v>
          </cell>
          <cell r="M54">
            <v>0</v>
          </cell>
          <cell r="N54">
            <v>0</v>
          </cell>
          <cell r="O54">
            <v>0</v>
          </cell>
          <cell r="P54">
            <v>0</v>
          </cell>
        </row>
        <row r="55">
          <cell r="E55" t="str">
            <v>NUTIL</v>
          </cell>
          <cell r="F55" t="str">
            <v>Non-Utility</v>
          </cell>
          <cell r="I55">
            <v>0</v>
          </cell>
          <cell r="J55">
            <v>0</v>
          </cell>
          <cell r="K55">
            <v>0</v>
          </cell>
          <cell r="L55">
            <v>0</v>
          </cell>
          <cell r="M55">
            <v>0</v>
          </cell>
          <cell r="N55">
            <v>0</v>
          </cell>
          <cell r="O55">
            <v>0</v>
          </cell>
          <cell r="P55">
            <v>0</v>
          </cell>
        </row>
        <row r="56">
          <cell r="E56" t="str">
            <v>OTHDGP</v>
          </cell>
          <cell r="F56" t="str">
            <v>Other Revenues - DGP Factor</v>
          </cell>
          <cell r="I56">
            <v>0.16204335141591772</v>
          </cell>
          <cell r="J56">
            <v>0.83795664858408236</v>
          </cell>
          <cell r="K56">
            <v>0</v>
          </cell>
          <cell r="L56">
            <v>0</v>
          </cell>
          <cell r="M56">
            <v>0</v>
          </cell>
          <cell r="N56">
            <v>0</v>
          </cell>
          <cell r="O56">
            <v>0</v>
          </cell>
          <cell r="P56">
            <v>0</v>
          </cell>
        </row>
        <row r="57">
          <cell r="E57" t="str">
            <v>OTHDGU</v>
          </cell>
          <cell r="F57" t="str">
            <v>Other Revenues - DGU Factor</v>
          </cell>
          <cell r="I57">
            <v>0.16204335141591772</v>
          </cell>
          <cell r="J57">
            <v>0.83795664858408236</v>
          </cell>
          <cell r="K57">
            <v>0</v>
          </cell>
          <cell r="L57">
            <v>0</v>
          </cell>
          <cell r="M57">
            <v>0</v>
          </cell>
          <cell r="N57">
            <v>0</v>
          </cell>
          <cell r="O57">
            <v>0</v>
          </cell>
          <cell r="P57">
            <v>0</v>
          </cell>
        </row>
        <row r="58">
          <cell r="E58" t="str">
            <v>OTHSE</v>
          </cell>
          <cell r="F58" t="str">
            <v>Other Revenues - SE Factor</v>
          </cell>
          <cell r="I58">
            <v>0.17010107924686896</v>
          </cell>
          <cell r="J58">
            <v>0.8298759847686451</v>
          </cell>
          <cell r="K58">
            <v>2.2935984485906367E-5</v>
          </cell>
          <cell r="L58">
            <v>0</v>
          </cell>
          <cell r="M58">
            <v>0</v>
          </cell>
          <cell r="N58">
            <v>0</v>
          </cell>
          <cell r="O58">
            <v>0</v>
          </cell>
          <cell r="P58">
            <v>0</v>
          </cell>
        </row>
        <row r="59">
          <cell r="E59" t="str">
            <v>OTHSG</v>
          </cell>
          <cell r="F59" t="str">
            <v>Other Revenues - SG Factor</v>
          </cell>
          <cell r="I59">
            <v>0.16204335141591772</v>
          </cell>
          <cell r="J59">
            <v>0.83795664858408236</v>
          </cell>
          <cell r="K59">
            <v>0</v>
          </cell>
          <cell r="L59">
            <v>0</v>
          </cell>
          <cell r="M59">
            <v>0</v>
          </cell>
          <cell r="N59">
            <v>0</v>
          </cell>
          <cell r="O59">
            <v>0</v>
          </cell>
          <cell r="P59">
            <v>0</v>
          </cell>
        </row>
        <row r="60">
          <cell r="E60" t="str">
            <v>OTHSGR</v>
          </cell>
          <cell r="F60" t="str">
            <v>Other Revenues - Rolled-In SG Factor</v>
          </cell>
          <cell r="I60">
            <v>0.16204335141591772</v>
          </cell>
          <cell r="J60">
            <v>0.83795664858408236</v>
          </cell>
          <cell r="K60">
            <v>0</v>
          </cell>
          <cell r="L60">
            <v>0</v>
          </cell>
          <cell r="M60">
            <v>0</v>
          </cell>
          <cell r="N60">
            <v>0</v>
          </cell>
          <cell r="O60">
            <v>0</v>
          </cell>
          <cell r="P60">
            <v>0</v>
          </cell>
        </row>
        <row r="61">
          <cell r="E61" t="str">
            <v>OTHSITUS</v>
          </cell>
          <cell r="F61" t="str">
            <v>Other Revenues - SITUS</v>
          </cell>
          <cell r="I61">
            <v>0.63681385250866751</v>
          </cell>
          <cell r="J61">
            <v>0.30369880644377245</v>
          </cell>
          <cell r="K61">
            <v>3.515504380765417E-2</v>
          </cell>
          <cell r="L61">
            <v>0</v>
          </cell>
          <cell r="M61">
            <v>0</v>
          </cell>
          <cell r="N61">
            <v>2.4332297239905747E-2</v>
          </cell>
          <cell r="O61">
            <v>0</v>
          </cell>
          <cell r="P61">
            <v>0</v>
          </cell>
        </row>
        <row r="62">
          <cell r="E62" t="str">
            <v>OTHSO</v>
          </cell>
          <cell r="F62" t="str">
            <v>Other Revenues - SO Factor</v>
          </cell>
          <cell r="I62">
            <v>0.43869800949122134</v>
          </cell>
          <cell r="J62">
            <v>0.20921665153307778</v>
          </cell>
          <cell r="K62">
            <v>0.33657270028218805</v>
          </cell>
          <cell r="L62">
            <v>0</v>
          </cell>
          <cell r="M62">
            <v>0</v>
          </cell>
          <cell r="N62">
            <v>1.5512638693512777E-2</v>
          </cell>
          <cell r="O62">
            <v>0</v>
          </cell>
          <cell r="P62">
            <v>0</v>
          </cell>
        </row>
        <row r="63">
          <cell r="E63" t="str">
            <v>P</v>
          </cell>
          <cell r="F63" t="str">
            <v>Production</v>
          </cell>
          <cell r="I63">
            <v>1</v>
          </cell>
          <cell r="J63">
            <v>0</v>
          </cell>
          <cell r="K63">
            <v>0</v>
          </cell>
          <cell r="L63">
            <v>0</v>
          </cell>
          <cell r="M63">
            <v>0</v>
          </cell>
          <cell r="N63">
            <v>0</v>
          </cell>
          <cell r="O63">
            <v>0</v>
          </cell>
          <cell r="P63">
            <v>0</v>
          </cell>
        </row>
        <row r="64">
          <cell r="E64" t="str">
            <v>RETAIL</v>
          </cell>
          <cell r="F64" t="str">
            <v>Retail Function</v>
          </cell>
          <cell r="I64">
            <v>0</v>
          </cell>
          <cell r="J64">
            <v>0</v>
          </cell>
          <cell r="K64">
            <v>0</v>
          </cell>
          <cell r="L64">
            <v>0</v>
          </cell>
          <cell r="M64">
            <v>0</v>
          </cell>
          <cell r="N64">
            <v>0</v>
          </cell>
          <cell r="O64">
            <v>0</v>
          </cell>
          <cell r="P64">
            <v>0</v>
          </cell>
        </row>
        <row r="65">
          <cell r="E65" t="str">
            <v>SCHMA</v>
          </cell>
          <cell r="F65" t="str">
            <v>Schedule M Additions</v>
          </cell>
          <cell r="I65">
            <v>0.42462531231308592</v>
          </cell>
          <cell r="J65">
            <v>0.15045845604092345</v>
          </cell>
          <cell r="K65">
            <v>0.38215344327427514</v>
          </cell>
          <cell r="L65">
            <v>0</v>
          </cell>
          <cell r="M65">
            <v>1.1301930227890009E-2</v>
          </cell>
          <cell r="N65">
            <v>2.5550564611999893E-2</v>
          </cell>
          <cell r="O65">
            <v>5.9102935318255858E-3</v>
          </cell>
          <cell r="P65">
            <v>0</v>
          </cell>
        </row>
        <row r="66">
          <cell r="E66" t="str">
            <v>SCHMAF</v>
          </cell>
          <cell r="F66" t="str">
            <v>Schedule M Additions - Flow Through</v>
          </cell>
          <cell r="I66">
            <v>1</v>
          </cell>
          <cell r="J66">
            <v>0</v>
          </cell>
          <cell r="K66">
            <v>0</v>
          </cell>
          <cell r="L66">
            <v>0</v>
          </cell>
          <cell r="M66">
            <v>0</v>
          </cell>
          <cell r="N66">
            <v>0</v>
          </cell>
          <cell r="O66">
            <v>0</v>
          </cell>
          <cell r="P66">
            <v>0</v>
          </cell>
        </row>
        <row r="67">
          <cell r="E67" t="str">
            <v>SCHMAP</v>
          </cell>
          <cell r="F67" t="str">
            <v>Schedule M Additions - Permanent</v>
          </cell>
          <cell r="I67">
            <v>0.57480292110500542</v>
          </cell>
          <cell r="J67">
            <v>0.12643794268148634</v>
          </cell>
          <cell r="K67">
            <v>0.24999017729980841</v>
          </cell>
          <cell r="L67">
            <v>0</v>
          </cell>
          <cell r="M67">
            <v>1.5532875026184502E-2</v>
          </cell>
          <cell r="N67">
            <v>2.5970090949260803E-2</v>
          </cell>
          <cell r="O67">
            <v>7.2659929382544869E-3</v>
          </cell>
          <cell r="P67">
            <v>0</v>
          </cell>
        </row>
        <row r="68">
          <cell r="E68" t="str">
            <v>SCHMAP-SO</v>
          </cell>
          <cell r="F68" t="str">
            <v>Schedule M Additions - Permanent-SO</v>
          </cell>
          <cell r="I68">
            <v>0.44035835665309381</v>
          </cell>
          <cell r="J68">
            <v>4.5023429947452551E-2</v>
          </cell>
          <cell r="K68">
            <v>0.31020911088596803</v>
          </cell>
          <cell r="L68">
            <v>0</v>
          </cell>
          <cell r="M68">
            <v>7.9281185327875647E-2</v>
          </cell>
          <cell r="N68">
            <v>8.8041638453713877E-2</v>
          </cell>
          <cell r="O68">
            <v>3.7086278731896315E-2</v>
          </cell>
          <cell r="P68">
            <v>0</v>
          </cell>
        </row>
        <row r="69">
          <cell r="E69" t="str">
            <v>SCHMAT</v>
          </cell>
          <cell r="F69" t="str">
            <v>Schedule M Additions - Temporary</v>
          </cell>
          <cell r="I69">
            <v>0.42257478932987763</v>
          </cell>
          <cell r="J69">
            <v>0.15078643179648521</v>
          </cell>
          <cell r="K69">
            <v>0.38395799867102542</v>
          </cell>
          <cell r="L69">
            <v>0</v>
          </cell>
          <cell r="M69">
            <v>1.1244160966417689E-2</v>
          </cell>
          <cell r="N69">
            <v>2.5544836405221701E-2</v>
          </cell>
          <cell r="O69">
            <v>5.8917828309723308E-3</v>
          </cell>
          <cell r="P69">
            <v>0</v>
          </cell>
        </row>
        <row r="70">
          <cell r="E70" t="str">
            <v>SCHMAT-GPS</v>
          </cell>
          <cell r="F70" t="str">
            <v>Schedule M Additions - Temporary-GPS</v>
          </cell>
          <cell r="I70">
            <v>0.43869800949122129</v>
          </cell>
          <cell r="J70">
            <v>0.20921665153307778</v>
          </cell>
          <cell r="K70">
            <v>0.33657270028218805</v>
          </cell>
          <cell r="L70">
            <v>0</v>
          </cell>
          <cell r="M70">
            <v>0</v>
          </cell>
          <cell r="N70">
            <v>1.5512638693512777E-2</v>
          </cell>
          <cell r="O70">
            <v>0</v>
          </cell>
          <cell r="P70">
            <v>0</v>
          </cell>
        </row>
        <row r="71">
          <cell r="E71" t="str">
            <v>SCHMAT-SE</v>
          </cell>
          <cell r="F71" t="str">
            <v>Schedule M Additions - Temporary-SE</v>
          </cell>
          <cell r="I71">
            <v>1.0056046142342259</v>
          </cell>
          <cell r="J71">
            <v>-2.0890334312844813E-3</v>
          </cell>
          <cell r="K71">
            <v>-3.3606867225671978E-3</v>
          </cell>
          <cell r="L71">
            <v>0</v>
          </cell>
          <cell r="M71">
            <v>0</v>
          </cell>
          <cell r="N71">
            <v>-1.5489408037419936E-4</v>
          </cell>
          <cell r="O71">
            <v>0</v>
          </cell>
          <cell r="P71">
            <v>0</v>
          </cell>
        </row>
        <row r="72">
          <cell r="E72" t="str">
            <v>SCHMAT-SITUS</v>
          </cell>
          <cell r="F72" t="str">
            <v>Schedule M Additions - Temporary-SITUS</v>
          </cell>
          <cell r="I72">
            <v>0.38257592538388663</v>
          </cell>
          <cell r="J72">
            <v>5.9553312258670971E-2</v>
          </cell>
          <cell r="K72">
            <v>0.35484515557868529</v>
          </cell>
          <cell r="L72">
            <v>0</v>
          </cell>
          <cell r="M72">
            <v>7.9518491141716829E-2</v>
          </cell>
          <cell r="N72">
            <v>8.629416987560358E-2</v>
          </cell>
          <cell r="O72">
            <v>3.7212945761436925E-2</v>
          </cell>
          <cell r="P72">
            <v>0</v>
          </cell>
        </row>
        <row r="73">
          <cell r="E73" t="str">
            <v>SCHMAT-SNP</v>
          </cell>
          <cell r="F73" t="str">
            <v>Schedule M Additions - Temporary-SNP</v>
          </cell>
          <cell r="I73">
            <v>0.43869800949122129</v>
          </cell>
          <cell r="J73">
            <v>0.20921665153307778</v>
          </cell>
          <cell r="K73">
            <v>0.33657270028218805</v>
          </cell>
          <cell r="L73">
            <v>0</v>
          </cell>
          <cell r="M73">
            <v>0</v>
          </cell>
          <cell r="N73">
            <v>1.5512638693512779E-2</v>
          </cell>
          <cell r="O73">
            <v>0</v>
          </cell>
          <cell r="P73">
            <v>0</v>
          </cell>
        </row>
        <row r="74">
          <cell r="E74" t="str">
            <v>SCHMAT-SO</v>
          </cell>
          <cell r="F74" t="str">
            <v>Schedule M Additions - Temporary-SO</v>
          </cell>
          <cell r="I74">
            <v>0.13630396630270647</v>
          </cell>
          <cell r="J74">
            <v>0.20883080683667524</v>
          </cell>
          <cell r="K74">
            <v>0.68709753164009169</v>
          </cell>
          <cell r="L74">
            <v>0</v>
          </cell>
          <cell r="M74">
            <v>-1.5555863654305757E-2</v>
          </cell>
          <cell r="N74">
            <v>-9.3996945299561711E-3</v>
          </cell>
          <cell r="O74">
            <v>-7.2767465952115933E-3</v>
          </cell>
          <cell r="P74">
            <v>0</v>
          </cell>
        </row>
        <row r="75">
          <cell r="E75" t="str">
            <v>SCHMD</v>
          </cell>
          <cell r="F75" t="str">
            <v>Schedule M Deductions</v>
          </cell>
          <cell r="I75">
            <v>0.40016313208209792</v>
          </cell>
          <cell r="J75">
            <v>0.17424516837916901</v>
          </cell>
          <cell r="K75">
            <v>0.39067009721373402</v>
          </cell>
          <cell r="L75">
            <v>0</v>
          </cell>
          <cell r="M75">
            <v>7.4981909911661293E-3</v>
          </cell>
          <cell r="N75">
            <v>2.3572053431073461E-2</v>
          </cell>
          <cell r="O75">
            <v>3.8513579027593691E-3</v>
          </cell>
          <cell r="P75">
            <v>0</v>
          </cell>
        </row>
        <row r="76">
          <cell r="E76" t="str">
            <v>SCHMDF</v>
          </cell>
          <cell r="F76" t="str">
            <v>Schedule M Deductions - Flow Through</v>
          </cell>
          <cell r="I76">
            <v>1</v>
          </cell>
          <cell r="J76">
            <v>0</v>
          </cell>
          <cell r="K76">
            <v>0</v>
          </cell>
          <cell r="L76">
            <v>0</v>
          </cell>
          <cell r="M76">
            <v>0</v>
          </cell>
          <cell r="N76">
            <v>0</v>
          </cell>
          <cell r="O76">
            <v>0</v>
          </cell>
          <cell r="P76">
            <v>0</v>
          </cell>
        </row>
        <row r="77">
          <cell r="E77" t="str">
            <v>SCHMDP</v>
          </cell>
          <cell r="F77" t="str">
            <v>Schedule M Deductions - Permanent</v>
          </cell>
          <cell r="I77">
            <v>0.53851528148112804</v>
          </cell>
          <cell r="J77">
            <v>8.1007414931319285E-2</v>
          </cell>
          <cell r="K77">
            <v>0.26260603716476494</v>
          </cell>
          <cell r="L77">
            <v>0</v>
          </cell>
          <cell r="M77">
            <v>4.4107747341549382E-2</v>
          </cell>
          <cell r="N77">
            <v>5.3130727008569842E-2</v>
          </cell>
          <cell r="O77">
            <v>2.0632792072668552E-2</v>
          </cell>
          <cell r="P77">
            <v>0</v>
          </cell>
        </row>
        <row r="78">
          <cell r="E78" t="str">
            <v>SCHMDP-SO</v>
          </cell>
          <cell r="F78" t="str">
            <v>Schedule M Deductions - Permanent- SO</v>
          </cell>
          <cell r="I78">
            <v>0.43983746568310961</v>
          </cell>
          <cell r="J78">
            <v>9.6534805652820757E-2</v>
          </cell>
          <cell r="K78">
            <v>0.31848000505088064</v>
          </cell>
          <cell r="L78">
            <v>0</v>
          </cell>
          <cell r="M78">
            <v>5.4408764381670992E-2</v>
          </cell>
          <cell r="N78">
            <v>6.5287541054912579E-2</v>
          </cell>
          <cell r="O78">
            <v>2.5451418176605487E-2</v>
          </cell>
          <cell r="P78">
            <v>0</v>
          </cell>
        </row>
        <row r="79">
          <cell r="E79" t="str">
            <v>SCHMDT</v>
          </cell>
          <cell r="F79" t="str">
            <v>Schedule M Deductions - Temporary</v>
          </cell>
          <cell r="I79">
            <v>0.3936424421983572</v>
          </cell>
          <cell r="J79">
            <v>0.17863716825444065</v>
          </cell>
          <cell r="K79">
            <v>0.39670418184957446</v>
          </cell>
          <cell r="L79">
            <v>0</v>
          </cell>
          <cell r="M79">
            <v>5.7744756177670062E-3</v>
          </cell>
          <cell r="N79">
            <v>2.2180502787851782E-2</v>
          </cell>
          <cell r="O79">
            <v>3.0612292920088628E-3</v>
          </cell>
          <cell r="P79">
            <v>0</v>
          </cell>
        </row>
        <row r="80">
          <cell r="E80" t="str">
            <v>SCHMDT-GPS</v>
          </cell>
          <cell r="F80" t="str">
            <v>Schedule M Deductions - Temporary-GPS</v>
          </cell>
          <cell r="I80">
            <v>0.43772762921418601</v>
          </cell>
          <cell r="J80">
            <v>0.20325004622232382</v>
          </cell>
          <cell r="K80">
            <v>0.33463393533505753</v>
          </cell>
          <cell r="L80">
            <v>0</v>
          </cell>
          <cell r="M80">
            <v>4.8594713755959794E-3</v>
          </cell>
          <cell r="N80">
            <v>1.6482270794422278E-2</v>
          </cell>
          <cell r="O80">
            <v>3.0466470584143762E-3</v>
          </cell>
          <cell r="P80">
            <v>0</v>
          </cell>
        </row>
        <row r="81">
          <cell r="E81" t="str">
            <v>SCHMDT-SG</v>
          </cell>
          <cell r="F81" t="str">
            <v>Schedule M Deductions - Temporary-SG</v>
          </cell>
          <cell r="I81">
            <v>0.13218962141715046</v>
          </cell>
          <cell r="J81">
            <v>0.43936912858179811</v>
          </cell>
          <cell r="K81">
            <v>0.42844125000105138</v>
          </cell>
          <cell r="L81">
            <v>0</v>
          </cell>
          <cell r="M81">
            <v>0</v>
          </cell>
          <cell r="N81">
            <v>0</v>
          </cell>
          <cell r="O81">
            <v>0</v>
          </cell>
          <cell r="P81">
            <v>0</v>
          </cell>
        </row>
        <row r="82">
          <cell r="E82" t="str">
            <v>SCHMDT-SITUS</v>
          </cell>
          <cell r="F82" t="str">
            <v>Schedule M Deductions - Temporary-SITUS</v>
          </cell>
          <cell r="I82">
            <v>-7.9039732044379571E-2</v>
          </cell>
          <cell r="J82">
            <v>-1.7454740995519975E-2</v>
          </cell>
          <cell r="K82">
            <v>1.0973029831735899</v>
          </cell>
          <cell r="L82">
            <v>0</v>
          </cell>
          <cell r="M82">
            <v>-2.1704872137735403E-2</v>
          </cell>
          <cell r="N82">
            <v>3.1044224774734334E-2</v>
          </cell>
          <cell r="O82">
            <v>-1.0147862770689183E-2</v>
          </cell>
          <cell r="P82">
            <v>0</v>
          </cell>
        </row>
        <row r="83">
          <cell r="E83" t="str">
            <v>SCHMDT-SNP</v>
          </cell>
          <cell r="F83" t="str">
            <v>Schedule M Deductions - Temporary-SNP</v>
          </cell>
          <cell r="I83">
            <v>0.43848436438907817</v>
          </cell>
          <cell r="J83">
            <v>0.20790300570655887</v>
          </cell>
          <cell r="K83">
            <v>0.33614584944343578</v>
          </cell>
          <cell r="L83">
            <v>0</v>
          </cell>
          <cell r="M83">
            <v>1.0698921680195881E-3</v>
          </cell>
          <cell r="N83">
            <v>1.5726119072434902E-2</v>
          </cell>
          <cell r="O83">
            <v>6.7076922047260598E-4</v>
          </cell>
          <cell r="P83">
            <v>0</v>
          </cell>
        </row>
        <row r="84">
          <cell r="E84" t="str">
            <v>SCHMDT-SO</v>
          </cell>
          <cell r="F84" t="str">
            <v>Schedule M Deductions - Temporary-SO</v>
          </cell>
          <cell r="I84">
            <v>0.44172187941843649</v>
          </cell>
          <cell r="J84">
            <v>-5.906768795452344E-2</v>
          </cell>
          <cell r="K84">
            <v>0.29379164219794091</v>
          </cell>
          <cell r="L84">
            <v>0</v>
          </cell>
          <cell r="M84">
            <v>0.12894504095171758</v>
          </cell>
          <cell r="N84">
            <v>0.13452434492487453</v>
          </cell>
          <cell r="O84">
            <v>6.0084780461554348E-2</v>
          </cell>
          <cell r="P84">
            <v>0</v>
          </cell>
        </row>
        <row r="85">
          <cell r="E85" t="str">
            <v>STEP_UP</v>
          </cell>
          <cell r="F85" t="str">
            <v>Step-up Transformers</v>
          </cell>
          <cell r="I85">
            <v>6.3646339574951818E-2</v>
          </cell>
          <cell r="J85">
            <v>0.9363536604250482</v>
          </cell>
        </row>
        <row r="86">
          <cell r="E86" t="str">
            <v>T</v>
          </cell>
          <cell r="F86" t="str">
            <v>Transmission</v>
          </cell>
          <cell r="I86">
            <v>0</v>
          </cell>
          <cell r="J86">
            <v>1</v>
          </cell>
          <cell r="K86">
            <v>0</v>
          </cell>
          <cell r="L86">
            <v>0</v>
          </cell>
          <cell r="M86">
            <v>0</v>
          </cell>
          <cell r="N86">
            <v>0</v>
          </cell>
          <cell r="O86">
            <v>0</v>
          </cell>
          <cell r="P86">
            <v>0</v>
          </cell>
        </row>
        <row r="87">
          <cell r="E87" t="str">
            <v>TAXDEPR</v>
          </cell>
          <cell r="F87" t="str">
            <v>Tax Depreciation</v>
          </cell>
          <cell r="I87">
            <v>0.3628039067545995</v>
          </cell>
          <cell r="J87">
            <v>0.18060818402394452</v>
          </cell>
          <cell r="K87">
            <v>0.43367583969947432</v>
          </cell>
          <cell r="L87">
            <v>0</v>
          </cell>
          <cell r="M87">
            <v>1.7381137635448668E-3</v>
          </cell>
          <cell r="N87">
            <v>1.9988123236742907E-2</v>
          </cell>
          <cell r="O87">
            <v>1.1858325216938708E-3</v>
          </cell>
          <cell r="P87">
            <v>0</v>
          </cell>
        </row>
        <row r="88">
          <cell r="E88" t="str">
            <v>WSF</v>
          </cell>
          <cell r="F88" t="str">
            <v>Wholesale Sales Firm</v>
          </cell>
          <cell r="I88">
            <v>0.85470948791845824</v>
          </cell>
          <cell r="J88">
            <v>0.14529051208154184</v>
          </cell>
          <cell r="K88">
            <v>0</v>
          </cell>
          <cell r="L88">
            <v>0</v>
          </cell>
          <cell r="M88">
            <v>0</v>
          </cell>
          <cell r="N88">
            <v>0</v>
          </cell>
          <cell r="O88">
            <v>0</v>
          </cell>
          <cell r="P88">
            <v>0</v>
          </cell>
        </row>
      </sheetData>
      <sheetData sheetId="3" refreshError="1"/>
      <sheetData sheetId="4"/>
      <sheetData sheetId="5"/>
      <sheetData sheetId="6">
        <row r="22">
          <cell r="G22" t="str">
            <v>FACTOR</v>
          </cell>
          <cell r="J22" t="str">
            <v>TOTAL</v>
          </cell>
          <cell r="K22" t="str">
            <v>CALIFORNIA</v>
          </cell>
          <cell r="L22" t="str">
            <v>OREGON</v>
          </cell>
          <cell r="M22" t="str">
            <v>WASHINGTON</v>
          </cell>
          <cell r="N22" t="str">
            <v>MONTANA</v>
          </cell>
          <cell r="O22" t="str">
            <v>WYOMING-PPL</v>
          </cell>
          <cell r="P22" t="str">
            <v>UTAH</v>
          </cell>
          <cell r="Q22" t="str">
            <v>IDAHO-UPL</v>
          </cell>
          <cell r="R22" t="str">
            <v>WY-UP&amp;L</v>
          </cell>
          <cell r="S22" t="str">
            <v>FERC</v>
          </cell>
          <cell r="T22" t="str">
            <v>OTHER</v>
          </cell>
          <cell r="U22" t="str">
            <v>NON-UTILITY</v>
          </cell>
          <cell r="AC22" t="str">
            <v>FACTOR</v>
          </cell>
          <cell r="AF22" t="str">
            <v>TOTAL</v>
          </cell>
          <cell r="AG22" t="str">
            <v>CALIFORNIA</v>
          </cell>
          <cell r="AH22" t="str">
            <v>OREGON</v>
          </cell>
          <cell r="AI22" t="str">
            <v>WASHINGTON</v>
          </cell>
          <cell r="AJ22" t="str">
            <v>MONTANA</v>
          </cell>
          <cell r="AK22" t="str">
            <v>WYOMING-PPL</v>
          </cell>
          <cell r="AL22" t="str">
            <v>UTAH</v>
          </cell>
          <cell r="AM22" t="str">
            <v>IDAHO-UPL</v>
          </cell>
          <cell r="AN22" t="str">
            <v>WY-UP&amp;L</v>
          </cell>
          <cell r="AO22" t="str">
            <v>FERC</v>
          </cell>
          <cell r="AP22" t="str">
            <v>OTHER</v>
          </cell>
          <cell r="AQ22" t="str">
            <v>NON-UTILITY</v>
          </cell>
        </row>
        <row r="23">
          <cell r="G23" t="str">
            <v>S</v>
          </cell>
          <cell r="K23">
            <v>1</v>
          </cell>
          <cell r="L23">
            <v>1</v>
          </cell>
          <cell r="M23">
            <v>1</v>
          </cell>
          <cell r="N23">
            <v>1</v>
          </cell>
          <cell r="O23">
            <v>1</v>
          </cell>
          <cell r="P23">
            <v>1</v>
          </cell>
          <cell r="Q23">
            <v>1</v>
          </cell>
          <cell r="R23">
            <v>1</v>
          </cell>
          <cell r="S23">
            <v>1</v>
          </cell>
          <cell r="T23">
            <v>1</v>
          </cell>
          <cell r="AC23" t="str">
            <v>S</v>
          </cell>
          <cell r="AG23">
            <v>1</v>
          </cell>
          <cell r="AH23">
            <v>1</v>
          </cell>
          <cell r="AI23">
            <v>1</v>
          </cell>
          <cell r="AJ23">
            <v>1</v>
          </cell>
          <cell r="AK23">
            <v>1</v>
          </cell>
          <cell r="AL23">
            <v>1</v>
          </cell>
          <cell r="AM23">
            <v>1</v>
          </cell>
          <cell r="AN23">
            <v>1</v>
          </cell>
          <cell r="AO23">
            <v>1</v>
          </cell>
          <cell r="AP23">
            <v>1</v>
          </cell>
        </row>
        <row r="24">
          <cell r="G24" t="str">
            <v>SG</v>
          </cell>
          <cell r="J24">
            <v>0.99999999999999989</v>
          </cell>
          <cell r="K24">
            <v>1.5324494196650218E-2</v>
          </cell>
          <cell r="L24">
            <v>0.25657889651738625</v>
          </cell>
          <cell r="M24">
            <v>8.1243419174884215E-2</v>
          </cell>
          <cell r="N24">
            <v>0</v>
          </cell>
          <cell r="O24">
            <v>0.1260731472052026</v>
          </cell>
          <cell r="P24">
            <v>0.43378257131483033</v>
          </cell>
          <cell r="Q24">
            <v>6.0679424540641486E-2</v>
          </cell>
          <cell r="R24">
            <v>2.59871526779238E-2</v>
          </cell>
          <cell r="S24">
            <v>3.308943724810436E-4</v>
          </cell>
          <cell r="AC24" t="str">
            <v>SG</v>
          </cell>
          <cell r="AF24">
            <v>0.99999999999999989</v>
          </cell>
          <cell r="AG24">
            <v>1.5324494196650218E-2</v>
          </cell>
          <cell r="AH24">
            <v>0.25657889651738625</v>
          </cell>
          <cell r="AI24">
            <v>8.1243419174884215E-2</v>
          </cell>
          <cell r="AJ24">
            <v>0</v>
          </cell>
          <cell r="AK24">
            <v>0.1260731472052026</v>
          </cell>
          <cell r="AL24">
            <v>0.43378257131483033</v>
          </cell>
          <cell r="AM24">
            <v>6.0679424540641486E-2</v>
          </cell>
          <cell r="AN24">
            <v>2.59871526779238E-2</v>
          </cell>
          <cell r="AO24">
            <v>3.308943724810436E-4</v>
          </cell>
        </row>
        <row r="25">
          <cell r="G25" t="str">
            <v>SG-P</v>
          </cell>
          <cell r="J25">
            <v>0.99999999999999989</v>
          </cell>
          <cell r="K25">
            <v>1.5324494196650218E-2</v>
          </cell>
          <cell r="L25">
            <v>0.25657889651738625</v>
          </cell>
          <cell r="M25">
            <v>8.1243419174884215E-2</v>
          </cell>
          <cell r="N25">
            <v>0</v>
          </cell>
          <cell r="O25">
            <v>0.1260731472052026</v>
          </cell>
          <cell r="P25">
            <v>0.43378257131483033</v>
          </cell>
          <cell r="Q25">
            <v>6.0679424540641486E-2</v>
          </cell>
          <cell r="R25">
            <v>2.59871526779238E-2</v>
          </cell>
          <cell r="S25">
            <v>3.308943724810436E-4</v>
          </cell>
          <cell r="AC25" t="str">
            <v>SG-P</v>
          </cell>
          <cell r="AF25">
            <v>0.99999999999999989</v>
          </cell>
          <cell r="AG25">
            <v>1.5324494196650218E-2</v>
          </cell>
          <cell r="AH25">
            <v>0.25657889651738625</v>
          </cell>
          <cell r="AI25">
            <v>8.1243419174884215E-2</v>
          </cell>
          <cell r="AJ25">
            <v>0</v>
          </cell>
          <cell r="AK25">
            <v>0.1260731472052026</v>
          </cell>
          <cell r="AL25">
            <v>0.43378257131483033</v>
          </cell>
          <cell r="AM25">
            <v>6.0679424540641486E-2</v>
          </cell>
          <cell r="AN25">
            <v>2.59871526779238E-2</v>
          </cell>
          <cell r="AO25">
            <v>3.308943724810436E-4</v>
          </cell>
        </row>
        <row r="26">
          <cell r="G26" t="str">
            <v>SG-U</v>
          </cell>
          <cell r="J26">
            <v>0.99999999999999989</v>
          </cell>
          <cell r="K26">
            <v>1.5324494196650218E-2</v>
          </cell>
          <cell r="L26">
            <v>0.25657889651738625</v>
          </cell>
          <cell r="M26">
            <v>8.1243419174884215E-2</v>
          </cell>
          <cell r="N26">
            <v>0</v>
          </cell>
          <cell r="O26">
            <v>0.1260731472052026</v>
          </cell>
          <cell r="P26">
            <v>0.43378257131483033</v>
          </cell>
          <cell r="Q26">
            <v>6.0679424540641486E-2</v>
          </cell>
          <cell r="R26">
            <v>2.59871526779238E-2</v>
          </cell>
          <cell r="S26">
            <v>3.308943724810436E-4</v>
          </cell>
          <cell r="AC26" t="str">
            <v>SG-U</v>
          </cell>
          <cell r="AF26">
            <v>0.99999999999999989</v>
          </cell>
          <cell r="AG26">
            <v>1.5324494196650218E-2</v>
          </cell>
          <cell r="AH26">
            <v>0.25657889651738625</v>
          </cell>
          <cell r="AI26">
            <v>8.1243419174884215E-2</v>
          </cell>
          <cell r="AJ26">
            <v>0</v>
          </cell>
          <cell r="AK26">
            <v>0.1260731472052026</v>
          </cell>
          <cell r="AL26">
            <v>0.43378257131483033</v>
          </cell>
          <cell r="AM26">
            <v>6.0679424540641486E-2</v>
          </cell>
          <cell r="AN26">
            <v>2.59871526779238E-2</v>
          </cell>
          <cell r="AO26">
            <v>3.308943724810436E-4</v>
          </cell>
        </row>
        <row r="27">
          <cell r="G27" t="str">
            <v>DGP</v>
          </cell>
          <cell r="J27">
            <v>0.99999999999999989</v>
          </cell>
          <cell r="K27">
            <v>3.1977996679383586E-2</v>
          </cell>
          <cell r="L27">
            <v>0.53540945596928002</v>
          </cell>
          <cell r="M27">
            <v>0.16953262895711843</v>
          </cell>
          <cell r="N27">
            <v>0</v>
          </cell>
          <cell r="O27">
            <v>0.26307991839421802</v>
          </cell>
          <cell r="P27">
            <v>0</v>
          </cell>
          <cell r="Q27">
            <v>0</v>
          </cell>
          <cell r="R27">
            <v>0</v>
          </cell>
          <cell r="S27">
            <v>0</v>
          </cell>
          <cell r="AC27" t="str">
            <v>DGP</v>
          </cell>
          <cell r="AF27">
            <v>0.99999999999999989</v>
          </cell>
          <cell r="AG27">
            <v>3.1977996679383586E-2</v>
          </cell>
          <cell r="AH27">
            <v>0.53540945596928002</v>
          </cell>
          <cell r="AI27">
            <v>0.16953262895711843</v>
          </cell>
          <cell r="AJ27">
            <v>0</v>
          </cell>
          <cell r="AK27">
            <v>0.26307991839421802</v>
          </cell>
          <cell r="AL27">
            <v>0</v>
          </cell>
          <cell r="AM27">
            <v>0</v>
          </cell>
          <cell r="AN27">
            <v>0</v>
          </cell>
          <cell r="AO27">
            <v>0</v>
          </cell>
        </row>
        <row r="28">
          <cell r="G28" t="str">
            <v>DGU</v>
          </cell>
          <cell r="J28">
            <v>1</v>
          </cell>
          <cell r="K28">
            <v>0</v>
          </cell>
          <cell r="L28">
            <v>0</v>
          </cell>
          <cell r="M28">
            <v>0</v>
          </cell>
          <cell r="N28">
            <v>0</v>
          </cell>
          <cell r="O28">
            <v>0</v>
          </cell>
          <cell r="P28">
            <v>0.83294776215767963</v>
          </cell>
          <cell r="Q28">
            <v>0.11651641680057313</v>
          </cell>
          <cell r="R28">
            <v>4.9900438835788097E-2</v>
          </cell>
          <cell r="S28">
            <v>6.3538220595916323E-4</v>
          </cell>
          <cell r="AC28" t="str">
            <v>DGU</v>
          </cell>
          <cell r="AF28">
            <v>1</v>
          </cell>
          <cell r="AG28">
            <v>0</v>
          </cell>
          <cell r="AH28">
            <v>0</v>
          </cell>
          <cell r="AI28">
            <v>0</v>
          </cell>
          <cell r="AJ28">
            <v>0</v>
          </cell>
          <cell r="AK28">
            <v>0</v>
          </cell>
          <cell r="AL28">
            <v>0.83294776215767963</v>
          </cell>
          <cell r="AM28">
            <v>0.11651641680057313</v>
          </cell>
          <cell r="AN28">
            <v>4.9900438835788097E-2</v>
          </cell>
          <cell r="AO28">
            <v>6.3538220595916323E-4</v>
          </cell>
        </row>
        <row r="29">
          <cell r="G29" t="str">
            <v>SC</v>
          </cell>
          <cell r="J29">
            <v>0.99999999999999978</v>
          </cell>
          <cell r="K29">
            <v>1.5415349131622777E-2</v>
          </cell>
          <cell r="L29">
            <v>0.2600943351594921</v>
          </cell>
          <cell r="M29">
            <v>8.2589027162528916E-2</v>
          </cell>
          <cell r="N29">
            <v>0</v>
          </cell>
          <cell r="O29">
            <v>0.12206414520013377</v>
          </cell>
          <cell r="P29">
            <v>0.43559827905982051</v>
          </cell>
          <cell r="Q29">
            <v>5.9187742127065825E-2</v>
          </cell>
          <cell r="R29">
            <v>2.471656130771677E-2</v>
          </cell>
          <cell r="S29">
            <v>3.3456085161923848E-4</v>
          </cell>
          <cell r="AC29" t="str">
            <v>SC</v>
          </cell>
          <cell r="AF29">
            <v>0.99999999999999978</v>
          </cell>
          <cell r="AG29">
            <v>1.5415349131622777E-2</v>
          </cell>
          <cell r="AH29">
            <v>0.2600943351594921</v>
          </cell>
          <cell r="AI29">
            <v>8.2589027162528916E-2</v>
          </cell>
          <cell r="AJ29">
            <v>0</v>
          </cell>
          <cell r="AK29">
            <v>0.12206414520013377</v>
          </cell>
          <cell r="AL29">
            <v>0.43559827905982051</v>
          </cell>
          <cell r="AM29">
            <v>5.9187742127065825E-2</v>
          </cell>
          <cell r="AN29">
            <v>2.471656130771677E-2</v>
          </cell>
          <cell r="AO29">
            <v>3.3456085161923848E-4</v>
          </cell>
        </row>
        <row r="30">
          <cell r="G30" t="str">
            <v>SE</v>
          </cell>
          <cell r="J30">
            <v>0.99999999999999989</v>
          </cell>
          <cell r="K30">
            <v>1.5051929391732539E-2</v>
          </cell>
          <cell r="L30">
            <v>0.24603258059106878</v>
          </cell>
          <cell r="M30">
            <v>7.7206595211950099E-2</v>
          </cell>
          <cell r="N30">
            <v>0</v>
          </cell>
          <cell r="O30">
            <v>0.13810015322040908</v>
          </cell>
          <cell r="P30">
            <v>0.42833544807985968</v>
          </cell>
          <cell r="Q30">
            <v>6.5154471781368475E-2</v>
          </cell>
          <cell r="R30">
            <v>2.9798926788544889E-2</v>
          </cell>
          <cell r="S30">
            <v>3.1989493506645903E-4</v>
          </cell>
          <cell r="AC30" t="str">
            <v>SE</v>
          </cell>
          <cell r="AF30">
            <v>0.99999999999999989</v>
          </cell>
          <cell r="AG30">
            <v>1.5051929391732539E-2</v>
          </cell>
          <cell r="AH30">
            <v>0.24603258059106878</v>
          </cell>
          <cell r="AI30">
            <v>7.7206595211950099E-2</v>
          </cell>
          <cell r="AJ30">
            <v>0</v>
          </cell>
          <cell r="AK30">
            <v>0.13810015322040908</v>
          </cell>
          <cell r="AL30">
            <v>0.42833544807985968</v>
          </cell>
          <cell r="AM30">
            <v>6.5154471781368475E-2</v>
          </cell>
          <cell r="AN30">
            <v>2.9798926788544889E-2</v>
          </cell>
          <cell r="AO30">
            <v>3.1989493506645903E-4</v>
          </cell>
        </row>
        <row r="31">
          <cell r="G31" t="str">
            <v>CAEW</v>
          </cell>
          <cell r="J31">
            <v>1</v>
          </cell>
          <cell r="K31">
            <v>4.4494014653643547E-2</v>
          </cell>
          <cell r="L31">
            <v>0.72728066689613324</v>
          </cell>
          <cell r="M31">
            <v>0.22822531845022323</v>
          </cell>
          <cell r="N31">
            <v>0</v>
          </cell>
          <cell r="O31">
            <v>0</v>
          </cell>
          <cell r="P31">
            <v>0</v>
          </cell>
          <cell r="Q31">
            <v>0</v>
          </cell>
          <cell r="R31">
            <v>0</v>
          </cell>
          <cell r="S31">
            <v>0</v>
          </cell>
          <cell r="AC31" t="str">
            <v>CAEW</v>
          </cell>
          <cell r="AF31">
            <v>1</v>
          </cell>
          <cell r="AG31">
            <v>4.4494014653643547E-2</v>
          </cell>
          <cell r="AH31">
            <v>0.72728066689613324</v>
          </cell>
          <cell r="AI31">
            <v>0.22822531845022323</v>
          </cell>
          <cell r="AJ31">
            <v>0</v>
          </cell>
          <cell r="AK31">
            <v>0</v>
          </cell>
          <cell r="AL31">
            <v>0</v>
          </cell>
          <cell r="AM31">
            <v>0</v>
          </cell>
          <cell r="AN31">
            <v>0</v>
          </cell>
          <cell r="AO31">
            <v>0</v>
          </cell>
        </row>
        <row r="32">
          <cell r="G32" t="str">
            <v>CAEE</v>
          </cell>
          <cell r="J32">
            <v>1</v>
          </cell>
          <cell r="K32">
            <v>0</v>
          </cell>
          <cell r="L32">
            <v>0</v>
          </cell>
          <cell r="M32">
            <v>0</v>
          </cell>
          <cell r="N32">
            <v>0</v>
          </cell>
          <cell r="O32">
            <v>0.20870227724693674</v>
          </cell>
          <cell r="P32">
            <v>0.64731704748494512</v>
          </cell>
          <cell r="Q32">
            <v>9.846395037585895E-2</v>
          </cell>
          <cell r="R32">
            <v>4.503328732994466E-2</v>
          </cell>
          <cell r="S32">
            <v>4.8343756231448141E-4</v>
          </cell>
          <cell r="AC32" t="str">
            <v>CAEE</v>
          </cell>
          <cell r="AF32">
            <v>1</v>
          </cell>
          <cell r="AG32">
            <v>0</v>
          </cell>
          <cell r="AH32">
            <v>0</v>
          </cell>
          <cell r="AI32">
            <v>0</v>
          </cell>
          <cell r="AJ32">
            <v>0</v>
          </cell>
          <cell r="AK32">
            <v>0.20870227724693674</v>
          </cell>
          <cell r="AL32">
            <v>0.64731704748494512</v>
          </cell>
          <cell r="AM32">
            <v>9.846395037585895E-2</v>
          </cell>
          <cell r="AN32">
            <v>4.503328732994466E-2</v>
          </cell>
          <cell r="AO32">
            <v>4.8343756231448141E-4</v>
          </cell>
        </row>
        <row r="33">
          <cell r="G33" t="str">
            <v>DEP</v>
          </cell>
          <cell r="J33">
            <v>1</v>
          </cell>
          <cell r="K33">
            <v>3.1595729614784913E-2</v>
          </cell>
          <cell r="L33">
            <v>0.51645066160441355</v>
          </cell>
          <cell r="M33">
            <v>0.16206551620782869</v>
          </cell>
          <cell r="N33">
            <v>0</v>
          </cell>
          <cell r="O33">
            <v>0.28988809257297288</v>
          </cell>
          <cell r="P33">
            <v>0</v>
          </cell>
          <cell r="Q33">
            <v>0</v>
          </cell>
          <cell r="R33">
            <v>0</v>
          </cell>
          <cell r="S33">
            <v>0</v>
          </cell>
          <cell r="AC33" t="str">
            <v>DEP</v>
          </cell>
          <cell r="AF33">
            <v>1</v>
          </cell>
          <cell r="AG33">
            <v>3.1595729614784913E-2</v>
          </cell>
          <cell r="AH33">
            <v>0.51645066160441355</v>
          </cell>
          <cell r="AI33">
            <v>0.16206551620782869</v>
          </cell>
          <cell r="AJ33">
            <v>0</v>
          </cell>
          <cell r="AK33">
            <v>0.28988809257297288</v>
          </cell>
          <cell r="AL33">
            <v>0</v>
          </cell>
          <cell r="AM33">
            <v>0</v>
          </cell>
          <cell r="AN33">
            <v>0</v>
          </cell>
          <cell r="AO33">
            <v>0</v>
          </cell>
        </row>
        <row r="34">
          <cell r="G34" t="str">
            <v>DEU</v>
          </cell>
          <cell r="J34">
            <v>0.99999999999999978</v>
          </cell>
          <cell r="K34">
            <v>0</v>
          </cell>
          <cell r="L34">
            <v>0</v>
          </cell>
          <cell r="M34">
            <v>0</v>
          </cell>
          <cell r="N34">
            <v>0</v>
          </cell>
          <cell r="O34">
            <v>0</v>
          </cell>
          <cell r="P34">
            <v>0.81804487599536602</v>
          </cell>
          <cell r="Q34">
            <v>0.1244335065609511</v>
          </cell>
          <cell r="R34">
            <v>5.6910674749910788E-2</v>
          </cell>
          <cell r="S34">
            <v>6.1094269377209582E-4</v>
          </cell>
          <cell r="AC34" t="str">
            <v>DEU</v>
          </cell>
          <cell r="AF34">
            <v>0.99999999999999978</v>
          </cell>
          <cell r="AG34">
            <v>0</v>
          </cell>
          <cell r="AH34">
            <v>0</v>
          </cell>
          <cell r="AI34">
            <v>0</v>
          </cell>
          <cell r="AJ34">
            <v>0</v>
          </cell>
          <cell r="AK34">
            <v>0</v>
          </cell>
          <cell r="AL34">
            <v>0.81804487599536602</v>
          </cell>
          <cell r="AM34">
            <v>0.1244335065609511</v>
          </cell>
          <cell r="AN34">
            <v>5.6910674749910788E-2</v>
          </cell>
          <cell r="AO34">
            <v>6.1094269377209582E-4</v>
          </cell>
        </row>
        <row r="35">
          <cell r="G35" t="str">
            <v>SO</v>
          </cell>
          <cell r="J35">
            <v>1</v>
          </cell>
          <cell r="K35">
            <v>1.9641708666025035E-2</v>
          </cell>
          <cell r="L35">
            <v>0.23868473673188342</v>
          </cell>
          <cell r="M35">
            <v>6.8971507125612092E-2</v>
          </cell>
          <cell r="N35">
            <v>0</v>
          </cell>
          <cell r="O35">
            <v>0.12339165832804583</v>
          </cell>
          <cell r="P35">
            <v>0.46026701708044804</v>
          </cell>
          <cell r="Q35">
            <v>6.3061289627692724E-2</v>
          </cell>
          <cell r="R35">
            <v>2.5729767040546886E-2</v>
          </cell>
          <cell r="S35">
            <v>2.5231539974591559E-4</v>
          </cell>
          <cell r="AC35" t="str">
            <v>SO</v>
          </cell>
          <cell r="AF35">
            <v>1</v>
          </cell>
          <cell r="AG35">
            <v>1.9641708666025035E-2</v>
          </cell>
          <cell r="AH35">
            <v>0.23868473673188342</v>
          </cell>
          <cell r="AI35">
            <v>6.8971507125612092E-2</v>
          </cell>
          <cell r="AJ35">
            <v>0</v>
          </cell>
          <cell r="AK35">
            <v>0.12339165832804583</v>
          </cell>
          <cell r="AL35">
            <v>0.46026701708044804</v>
          </cell>
          <cell r="AM35">
            <v>6.3061289627692724E-2</v>
          </cell>
          <cell r="AN35">
            <v>2.5729767040546886E-2</v>
          </cell>
          <cell r="AO35">
            <v>2.5231539974591559E-4</v>
          </cell>
        </row>
        <row r="36">
          <cell r="G36" t="str">
            <v>SO-P</v>
          </cell>
          <cell r="J36">
            <v>1</v>
          </cell>
          <cell r="K36">
            <v>1.9641708666025035E-2</v>
          </cell>
          <cell r="L36">
            <v>0.23868473673188342</v>
          </cell>
          <cell r="M36">
            <v>6.8971507125612092E-2</v>
          </cell>
          <cell r="N36">
            <v>0</v>
          </cell>
          <cell r="O36">
            <v>0.12339165832804583</v>
          </cell>
          <cell r="P36">
            <v>0.46026701708044804</v>
          </cell>
          <cell r="Q36">
            <v>6.3061289627692724E-2</v>
          </cell>
          <cell r="R36">
            <v>2.5729767040546886E-2</v>
          </cell>
          <cell r="S36">
            <v>2.5231539974591559E-4</v>
          </cell>
          <cell r="AC36" t="str">
            <v>SO-P</v>
          </cell>
          <cell r="AF36">
            <v>1</v>
          </cell>
          <cell r="AG36">
            <v>1.9641708666025035E-2</v>
          </cell>
          <cell r="AH36">
            <v>0.23868473673188342</v>
          </cell>
          <cell r="AI36">
            <v>6.8971507125612092E-2</v>
          </cell>
          <cell r="AJ36">
            <v>0</v>
          </cell>
          <cell r="AK36">
            <v>0.12339165832804583</v>
          </cell>
          <cell r="AL36">
            <v>0.46026701708044804</v>
          </cell>
          <cell r="AM36">
            <v>6.3061289627692724E-2</v>
          </cell>
          <cell r="AN36">
            <v>2.5729767040546886E-2</v>
          </cell>
          <cell r="AO36">
            <v>2.5231539974591559E-4</v>
          </cell>
        </row>
        <row r="37">
          <cell r="G37" t="str">
            <v>SO-U</v>
          </cell>
          <cell r="J37">
            <v>1</v>
          </cell>
          <cell r="K37">
            <v>1.9641708666025035E-2</v>
          </cell>
          <cell r="L37">
            <v>0.23868473673188342</v>
          </cell>
          <cell r="M37">
            <v>6.8971507125612092E-2</v>
          </cell>
          <cell r="N37">
            <v>0</v>
          </cell>
          <cell r="O37">
            <v>0.12339165832804583</v>
          </cell>
          <cell r="P37">
            <v>0.46026701708044804</v>
          </cell>
          <cell r="Q37">
            <v>6.3061289627692724E-2</v>
          </cell>
          <cell r="R37">
            <v>2.5729767040546886E-2</v>
          </cell>
          <cell r="S37">
            <v>2.5231539974591559E-4</v>
          </cell>
          <cell r="AC37" t="str">
            <v>SO-U</v>
          </cell>
          <cell r="AF37">
            <v>1</v>
          </cell>
          <cell r="AG37">
            <v>1.9641708666025035E-2</v>
          </cell>
          <cell r="AH37">
            <v>0.23868473673188342</v>
          </cell>
          <cell r="AI37">
            <v>6.8971507125612092E-2</v>
          </cell>
          <cell r="AJ37">
            <v>0</v>
          </cell>
          <cell r="AK37">
            <v>0.12339165832804583</v>
          </cell>
          <cell r="AL37">
            <v>0.46026701708044804</v>
          </cell>
          <cell r="AM37">
            <v>6.3061289627692724E-2</v>
          </cell>
          <cell r="AN37">
            <v>2.5729767040546886E-2</v>
          </cell>
          <cell r="AO37">
            <v>2.5231539974591559E-4</v>
          </cell>
        </row>
        <row r="38">
          <cell r="G38" t="str">
            <v>DOP</v>
          </cell>
          <cell r="J38">
            <v>0</v>
          </cell>
          <cell r="K38">
            <v>0</v>
          </cell>
          <cell r="L38">
            <v>0</v>
          </cell>
          <cell r="M38">
            <v>0</v>
          </cell>
          <cell r="N38">
            <v>0</v>
          </cell>
          <cell r="O38">
            <v>0</v>
          </cell>
          <cell r="P38">
            <v>0</v>
          </cell>
          <cell r="Q38">
            <v>0</v>
          </cell>
          <cell r="R38">
            <v>0</v>
          </cell>
          <cell r="S38">
            <v>0</v>
          </cell>
          <cell r="AC38" t="str">
            <v>DOP</v>
          </cell>
          <cell r="AF38">
            <v>0</v>
          </cell>
          <cell r="AG38">
            <v>0</v>
          </cell>
          <cell r="AH38">
            <v>0</v>
          </cell>
          <cell r="AI38">
            <v>0</v>
          </cell>
          <cell r="AJ38">
            <v>0</v>
          </cell>
          <cell r="AK38">
            <v>0</v>
          </cell>
          <cell r="AL38">
            <v>0</v>
          </cell>
          <cell r="AM38">
            <v>0</v>
          </cell>
          <cell r="AN38">
            <v>0</v>
          </cell>
          <cell r="AO38">
            <v>0</v>
          </cell>
        </row>
        <row r="39">
          <cell r="G39" t="str">
            <v>DOU</v>
          </cell>
          <cell r="J39">
            <v>0</v>
          </cell>
          <cell r="K39">
            <v>0</v>
          </cell>
          <cell r="L39">
            <v>0</v>
          </cell>
          <cell r="M39">
            <v>0</v>
          </cell>
          <cell r="N39">
            <v>0</v>
          </cell>
          <cell r="O39">
            <v>0</v>
          </cell>
          <cell r="P39">
            <v>0</v>
          </cell>
          <cell r="Q39">
            <v>0</v>
          </cell>
          <cell r="R39">
            <v>0</v>
          </cell>
          <cell r="S39">
            <v>0</v>
          </cell>
          <cell r="AC39" t="str">
            <v>DOU</v>
          </cell>
          <cell r="AF39">
            <v>0</v>
          </cell>
          <cell r="AG39">
            <v>0</v>
          </cell>
          <cell r="AH39">
            <v>0</v>
          </cell>
          <cell r="AI39">
            <v>0</v>
          </cell>
          <cell r="AJ39">
            <v>0</v>
          </cell>
          <cell r="AK39">
            <v>0</v>
          </cell>
          <cell r="AL39">
            <v>0</v>
          </cell>
          <cell r="AM39">
            <v>0</v>
          </cell>
          <cell r="AN39">
            <v>0</v>
          </cell>
          <cell r="AO39">
            <v>0</v>
          </cell>
        </row>
        <row r="40">
          <cell r="G40" t="str">
            <v>GPS</v>
          </cell>
          <cell r="J40">
            <v>1</v>
          </cell>
          <cell r="K40">
            <v>1.9641708666025035E-2</v>
          </cell>
          <cell r="L40">
            <v>0.23868473673188348</v>
          </cell>
          <cell r="M40">
            <v>6.8971507125612105E-2</v>
          </cell>
          <cell r="N40">
            <v>0</v>
          </cell>
          <cell r="O40">
            <v>0.12339165832804591</v>
          </cell>
          <cell r="P40">
            <v>0.46026701708044804</v>
          </cell>
          <cell r="Q40">
            <v>6.3061289627692724E-2</v>
          </cell>
          <cell r="R40">
            <v>2.5729767040546889E-2</v>
          </cell>
          <cell r="S40">
            <v>2.523153997459157E-4</v>
          </cell>
          <cell r="AC40" t="str">
            <v>GPS</v>
          </cell>
          <cell r="AF40">
            <v>1</v>
          </cell>
          <cell r="AG40">
            <v>1.9641708666025035E-2</v>
          </cell>
          <cell r="AH40">
            <v>0.23868473673188348</v>
          </cell>
          <cell r="AI40">
            <v>6.8971507125612119E-2</v>
          </cell>
          <cell r="AJ40">
            <v>0</v>
          </cell>
          <cell r="AK40">
            <v>0.12339165832804591</v>
          </cell>
          <cell r="AL40">
            <v>0.46026701708044815</v>
          </cell>
          <cell r="AM40">
            <v>6.3061289627692724E-2</v>
          </cell>
          <cell r="AN40">
            <v>2.5729767040546889E-2</v>
          </cell>
          <cell r="AO40">
            <v>2.523153997459157E-4</v>
          </cell>
        </row>
        <row r="41">
          <cell r="G41" t="str">
            <v>SGPP</v>
          </cell>
          <cell r="J41">
            <v>0</v>
          </cell>
          <cell r="K41">
            <v>0</v>
          </cell>
          <cell r="L41">
            <v>0</v>
          </cell>
          <cell r="M41">
            <v>0</v>
          </cell>
          <cell r="N41">
            <v>0</v>
          </cell>
          <cell r="O41">
            <v>0</v>
          </cell>
          <cell r="P41">
            <v>0</v>
          </cell>
          <cell r="Q41">
            <v>0</v>
          </cell>
          <cell r="R41">
            <v>0</v>
          </cell>
          <cell r="S41">
            <v>0</v>
          </cell>
          <cell r="AC41" t="str">
            <v>SGPP</v>
          </cell>
          <cell r="AF41">
            <v>0</v>
          </cell>
          <cell r="AG41">
            <v>0</v>
          </cell>
          <cell r="AH41">
            <v>0</v>
          </cell>
          <cell r="AI41">
            <v>0</v>
          </cell>
          <cell r="AJ41">
            <v>0</v>
          </cell>
          <cell r="AK41">
            <v>0</v>
          </cell>
          <cell r="AL41">
            <v>0</v>
          </cell>
          <cell r="AM41">
            <v>0</v>
          </cell>
          <cell r="AN41">
            <v>0</v>
          </cell>
          <cell r="AO41">
            <v>0</v>
          </cell>
        </row>
        <row r="42">
          <cell r="G42" t="str">
            <v>SGPU</v>
          </cell>
          <cell r="J42">
            <v>0</v>
          </cell>
          <cell r="K42">
            <v>0</v>
          </cell>
          <cell r="L42">
            <v>0</v>
          </cell>
          <cell r="M42">
            <v>0</v>
          </cell>
          <cell r="N42">
            <v>0</v>
          </cell>
          <cell r="O42">
            <v>0</v>
          </cell>
          <cell r="P42">
            <v>0</v>
          </cell>
          <cell r="Q42">
            <v>0</v>
          </cell>
          <cell r="R42">
            <v>0</v>
          </cell>
          <cell r="S42">
            <v>0</v>
          </cell>
          <cell r="AC42" t="str">
            <v>SGPU</v>
          </cell>
          <cell r="AF42">
            <v>0</v>
          </cell>
          <cell r="AG42">
            <v>0</v>
          </cell>
          <cell r="AH42">
            <v>0</v>
          </cell>
          <cell r="AI42">
            <v>0</v>
          </cell>
          <cell r="AJ42">
            <v>0</v>
          </cell>
          <cell r="AK42">
            <v>0</v>
          </cell>
          <cell r="AL42">
            <v>0</v>
          </cell>
          <cell r="AM42">
            <v>0</v>
          </cell>
          <cell r="AN42">
            <v>0</v>
          </cell>
          <cell r="AO42">
            <v>0</v>
          </cell>
        </row>
        <row r="43">
          <cell r="G43" t="str">
            <v>SNP</v>
          </cell>
          <cell r="J43">
            <v>0.99999999999999989</v>
          </cell>
          <cell r="K43">
            <v>1.6850996424464974E-2</v>
          </cell>
          <cell r="L43">
            <v>0.21304657801784568</v>
          </cell>
          <cell r="M43">
            <v>6.2500898235520949E-2</v>
          </cell>
          <cell r="N43">
            <v>0</v>
          </cell>
          <cell r="O43">
            <v>0.12829739380713673</v>
          </cell>
          <cell r="P43">
            <v>0.48716967980584563</v>
          </cell>
          <cell r="Q43">
            <v>6.5098459371636316E-2</v>
          </cell>
          <cell r="R43">
            <v>2.6675952844011443E-2</v>
          </cell>
          <cell r="S43">
            <v>2.7099363686233687E-4</v>
          </cell>
          <cell r="T43">
            <v>8.9047856676105749E-5</v>
          </cell>
          <cell r="AC43" t="str">
            <v>SNP</v>
          </cell>
          <cell r="AF43">
            <v>0.99999999999999989</v>
          </cell>
          <cell r="AG43">
            <v>1.6850996424464974E-2</v>
          </cell>
          <cell r="AH43">
            <v>0.21304657801784568</v>
          </cell>
          <cell r="AI43">
            <v>6.2500898235520977E-2</v>
          </cell>
          <cell r="AJ43">
            <v>0</v>
          </cell>
          <cell r="AK43">
            <v>0.12829739380713673</v>
          </cell>
          <cell r="AL43">
            <v>0.48716967980584586</v>
          </cell>
          <cell r="AM43">
            <v>6.5098459371636316E-2</v>
          </cell>
          <cell r="AN43">
            <v>2.6675952844011443E-2</v>
          </cell>
          <cell r="AO43">
            <v>2.7099363686233687E-4</v>
          </cell>
          <cell r="AP43">
            <v>8.9047856676105749E-5</v>
          </cell>
        </row>
        <row r="44">
          <cell r="G44" t="str">
            <v>SSCCT</v>
          </cell>
          <cell r="J44">
            <v>0</v>
          </cell>
          <cell r="K44">
            <v>0</v>
          </cell>
          <cell r="L44">
            <v>0</v>
          </cell>
          <cell r="M44">
            <v>0</v>
          </cell>
          <cell r="N44">
            <v>0</v>
          </cell>
          <cell r="O44">
            <v>0</v>
          </cell>
          <cell r="P44">
            <v>0</v>
          </cell>
          <cell r="Q44">
            <v>0</v>
          </cell>
          <cell r="R44">
            <v>0</v>
          </cell>
          <cell r="S44">
            <v>0</v>
          </cell>
          <cell r="AC44" t="str">
            <v>SSCCT</v>
          </cell>
          <cell r="AF44">
            <v>0</v>
          </cell>
          <cell r="AG44">
            <v>0</v>
          </cell>
          <cell r="AH44">
            <v>0</v>
          </cell>
          <cell r="AI44">
            <v>0</v>
          </cell>
          <cell r="AJ44">
            <v>0</v>
          </cell>
          <cell r="AK44">
            <v>0</v>
          </cell>
          <cell r="AL44">
            <v>0</v>
          </cell>
          <cell r="AM44">
            <v>0</v>
          </cell>
          <cell r="AN44">
            <v>0</v>
          </cell>
          <cell r="AO44">
            <v>0</v>
          </cell>
        </row>
        <row r="45">
          <cell r="G45" t="str">
            <v>SSECT</v>
          </cell>
          <cell r="J45">
            <v>0</v>
          </cell>
          <cell r="K45">
            <v>0</v>
          </cell>
          <cell r="L45">
            <v>0</v>
          </cell>
          <cell r="M45">
            <v>0</v>
          </cell>
          <cell r="N45">
            <v>0</v>
          </cell>
          <cell r="O45">
            <v>0</v>
          </cell>
          <cell r="P45">
            <v>0</v>
          </cell>
          <cell r="Q45">
            <v>0</v>
          </cell>
          <cell r="R45">
            <v>0</v>
          </cell>
          <cell r="S45">
            <v>0</v>
          </cell>
          <cell r="AC45" t="str">
            <v>SSECT</v>
          </cell>
          <cell r="AF45">
            <v>0</v>
          </cell>
          <cell r="AG45">
            <v>0</v>
          </cell>
          <cell r="AH45">
            <v>0</v>
          </cell>
          <cell r="AI45">
            <v>0</v>
          </cell>
          <cell r="AJ45">
            <v>0</v>
          </cell>
          <cell r="AK45">
            <v>0</v>
          </cell>
          <cell r="AL45">
            <v>0</v>
          </cell>
          <cell r="AM45">
            <v>0</v>
          </cell>
          <cell r="AN45">
            <v>0</v>
          </cell>
          <cell r="AO45">
            <v>0</v>
          </cell>
        </row>
        <row r="46">
          <cell r="G46" t="str">
            <v>SSCCH</v>
          </cell>
          <cell r="J46">
            <v>0</v>
          </cell>
          <cell r="K46">
            <v>0</v>
          </cell>
          <cell r="L46">
            <v>0</v>
          </cell>
          <cell r="M46">
            <v>0</v>
          </cell>
          <cell r="N46">
            <v>0</v>
          </cell>
          <cell r="O46">
            <v>0</v>
          </cell>
          <cell r="P46">
            <v>0</v>
          </cell>
          <cell r="Q46">
            <v>0</v>
          </cell>
          <cell r="R46">
            <v>0</v>
          </cell>
          <cell r="S46">
            <v>0</v>
          </cell>
          <cell r="AC46" t="str">
            <v>SSCCH</v>
          </cell>
          <cell r="AF46">
            <v>0</v>
          </cell>
          <cell r="AG46">
            <v>0</v>
          </cell>
          <cell r="AH46">
            <v>0</v>
          </cell>
          <cell r="AI46">
            <v>0</v>
          </cell>
          <cell r="AJ46">
            <v>0</v>
          </cell>
          <cell r="AK46">
            <v>0</v>
          </cell>
          <cell r="AL46">
            <v>0</v>
          </cell>
          <cell r="AM46">
            <v>0</v>
          </cell>
          <cell r="AN46">
            <v>0</v>
          </cell>
          <cell r="AO46">
            <v>0</v>
          </cell>
        </row>
        <row r="47">
          <cell r="G47" t="str">
            <v>SSECH</v>
          </cell>
          <cell r="J47">
            <v>0</v>
          </cell>
          <cell r="K47">
            <v>0</v>
          </cell>
          <cell r="L47">
            <v>0</v>
          </cell>
          <cell r="M47">
            <v>0</v>
          </cell>
          <cell r="N47">
            <v>0</v>
          </cell>
          <cell r="O47">
            <v>0</v>
          </cell>
          <cell r="P47">
            <v>0</v>
          </cell>
          <cell r="Q47">
            <v>0</v>
          </cell>
          <cell r="R47">
            <v>0</v>
          </cell>
          <cell r="S47">
            <v>0</v>
          </cell>
          <cell r="AC47" t="str">
            <v>SSECH</v>
          </cell>
          <cell r="AF47">
            <v>0</v>
          </cell>
          <cell r="AG47">
            <v>0</v>
          </cell>
          <cell r="AH47">
            <v>0</v>
          </cell>
          <cell r="AI47">
            <v>0</v>
          </cell>
          <cell r="AJ47">
            <v>0</v>
          </cell>
          <cell r="AK47">
            <v>0</v>
          </cell>
          <cell r="AL47">
            <v>0</v>
          </cell>
          <cell r="AM47">
            <v>0</v>
          </cell>
          <cell r="AN47">
            <v>0</v>
          </cell>
          <cell r="AO47">
            <v>0</v>
          </cell>
        </row>
        <row r="48">
          <cell r="G48" t="str">
            <v>SSGCH</v>
          </cell>
          <cell r="J48">
            <v>0</v>
          </cell>
          <cell r="K48">
            <v>0</v>
          </cell>
          <cell r="L48">
            <v>0</v>
          </cell>
          <cell r="M48">
            <v>0</v>
          </cell>
          <cell r="N48">
            <v>0</v>
          </cell>
          <cell r="O48">
            <v>0</v>
          </cell>
          <cell r="P48">
            <v>0</v>
          </cell>
          <cell r="Q48">
            <v>0</v>
          </cell>
          <cell r="R48">
            <v>0</v>
          </cell>
          <cell r="S48">
            <v>0</v>
          </cell>
          <cell r="AC48" t="str">
            <v>SSGCH</v>
          </cell>
          <cell r="AF48">
            <v>0</v>
          </cell>
          <cell r="AG48">
            <v>0</v>
          </cell>
          <cell r="AH48">
            <v>0</v>
          </cell>
          <cell r="AI48">
            <v>0</v>
          </cell>
          <cell r="AJ48">
            <v>0</v>
          </cell>
          <cell r="AK48">
            <v>0</v>
          </cell>
          <cell r="AL48">
            <v>0</v>
          </cell>
          <cell r="AM48">
            <v>0</v>
          </cell>
          <cell r="AN48">
            <v>0</v>
          </cell>
          <cell r="AO48">
            <v>0</v>
          </cell>
        </row>
        <row r="49">
          <cell r="G49" t="str">
            <v>SSCP</v>
          </cell>
          <cell r="J49">
            <v>0</v>
          </cell>
          <cell r="K49">
            <v>0</v>
          </cell>
          <cell r="L49">
            <v>0</v>
          </cell>
          <cell r="M49">
            <v>0</v>
          </cell>
          <cell r="N49">
            <v>0</v>
          </cell>
          <cell r="O49">
            <v>0</v>
          </cell>
          <cell r="P49">
            <v>0</v>
          </cell>
          <cell r="Q49">
            <v>0</v>
          </cell>
          <cell r="R49">
            <v>0</v>
          </cell>
          <cell r="S49">
            <v>0</v>
          </cell>
          <cell r="AC49" t="str">
            <v>SSCP</v>
          </cell>
          <cell r="AF49">
            <v>0</v>
          </cell>
          <cell r="AG49">
            <v>0</v>
          </cell>
          <cell r="AH49">
            <v>0</v>
          </cell>
          <cell r="AI49">
            <v>0</v>
          </cell>
          <cell r="AJ49">
            <v>0</v>
          </cell>
          <cell r="AK49">
            <v>0</v>
          </cell>
          <cell r="AL49">
            <v>0</v>
          </cell>
          <cell r="AM49">
            <v>0</v>
          </cell>
          <cell r="AN49">
            <v>0</v>
          </cell>
          <cell r="AO49">
            <v>0</v>
          </cell>
        </row>
        <row r="50">
          <cell r="G50" t="str">
            <v>SSEP</v>
          </cell>
          <cell r="J50">
            <v>0</v>
          </cell>
          <cell r="K50">
            <v>0</v>
          </cell>
          <cell r="L50">
            <v>0</v>
          </cell>
          <cell r="M50">
            <v>0</v>
          </cell>
          <cell r="N50">
            <v>0</v>
          </cell>
          <cell r="O50">
            <v>0</v>
          </cell>
          <cell r="P50">
            <v>0</v>
          </cell>
          <cell r="Q50">
            <v>0</v>
          </cell>
          <cell r="R50">
            <v>0</v>
          </cell>
          <cell r="S50">
            <v>0</v>
          </cell>
          <cell r="AC50" t="str">
            <v>SSEP</v>
          </cell>
          <cell r="AF50">
            <v>0</v>
          </cell>
          <cell r="AG50">
            <v>0</v>
          </cell>
          <cell r="AH50">
            <v>0</v>
          </cell>
          <cell r="AI50">
            <v>0</v>
          </cell>
          <cell r="AJ50">
            <v>0</v>
          </cell>
          <cell r="AK50">
            <v>0</v>
          </cell>
          <cell r="AL50">
            <v>0</v>
          </cell>
          <cell r="AM50">
            <v>0</v>
          </cell>
          <cell r="AN50">
            <v>0</v>
          </cell>
          <cell r="AO50">
            <v>0</v>
          </cell>
        </row>
        <row r="51">
          <cell r="G51" t="str">
            <v>SSGC</v>
          </cell>
          <cell r="J51">
            <v>0</v>
          </cell>
          <cell r="K51">
            <v>0</v>
          </cell>
          <cell r="L51">
            <v>0</v>
          </cell>
          <cell r="M51">
            <v>0</v>
          </cell>
          <cell r="N51">
            <v>0</v>
          </cell>
          <cell r="O51">
            <v>0</v>
          </cell>
          <cell r="P51">
            <v>0</v>
          </cell>
          <cell r="Q51">
            <v>0</v>
          </cell>
          <cell r="R51">
            <v>0</v>
          </cell>
          <cell r="S51">
            <v>0</v>
          </cell>
          <cell r="AC51" t="str">
            <v>SSGC</v>
          </cell>
          <cell r="AF51">
            <v>0</v>
          </cell>
          <cell r="AG51">
            <v>0</v>
          </cell>
          <cell r="AH51">
            <v>0</v>
          </cell>
          <cell r="AI51">
            <v>0</v>
          </cell>
          <cell r="AJ51">
            <v>0</v>
          </cell>
          <cell r="AK51">
            <v>0</v>
          </cell>
          <cell r="AL51">
            <v>0</v>
          </cell>
          <cell r="AM51">
            <v>0</v>
          </cell>
          <cell r="AN51">
            <v>0</v>
          </cell>
          <cell r="AO51">
            <v>0</v>
          </cell>
        </row>
        <row r="52">
          <cell r="G52" t="str">
            <v>SSGCT</v>
          </cell>
          <cell r="J52">
            <v>0</v>
          </cell>
          <cell r="K52">
            <v>0</v>
          </cell>
          <cell r="L52">
            <v>0</v>
          </cell>
          <cell r="M52">
            <v>0</v>
          </cell>
          <cell r="N52">
            <v>0</v>
          </cell>
          <cell r="O52">
            <v>0</v>
          </cell>
          <cell r="P52">
            <v>0</v>
          </cell>
          <cell r="Q52">
            <v>0</v>
          </cell>
          <cell r="R52">
            <v>0</v>
          </cell>
          <cell r="S52">
            <v>0</v>
          </cell>
          <cell r="AC52" t="str">
            <v>SSGCT</v>
          </cell>
          <cell r="AF52">
            <v>0</v>
          </cell>
          <cell r="AG52">
            <v>0</v>
          </cell>
          <cell r="AH52">
            <v>0</v>
          </cell>
          <cell r="AI52">
            <v>0</v>
          </cell>
          <cell r="AJ52">
            <v>0</v>
          </cell>
          <cell r="AK52">
            <v>0</v>
          </cell>
          <cell r="AL52">
            <v>0</v>
          </cell>
          <cell r="AM52">
            <v>0</v>
          </cell>
          <cell r="AN52">
            <v>0</v>
          </cell>
          <cell r="AO52">
            <v>0</v>
          </cell>
        </row>
        <row r="53">
          <cell r="G53" t="str">
            <v>MC</v>
          </cell>
          <cell r="J53">
            <v>0</v>
          </cell>
          <cell r="K53">
            <v>0</v>
          </cell>
          <cell r="L53">
            <v>0</v>
          </cell>
          <cell r="M53">
            <v>0</v>
          </cell>
          <cell r="N53">
            <v>0</v>
          </cell>
          <cell r="O53">
            <v>0</v>
          </cell>
          <cell r="P53">
            <v>0</v>
          </cell>
          <cell r="Q53">
            <v>0</v>
          </cell>
          <cell r="R53">
            <v>0</v>
          </cell>
          <cell r="S53">
            <v>0</v>
          </cell>
          <cell r="AC53" t="str">
            <v>MC</v>
          </cell>
          <cell r="AF53">
            <v>0</v>
          </cell>
          <cell r="AG53">
            <v>0</v>
          </cell>
          <cell r="AH53">
            <v>0</v>
          </cell>
          <cell r="AI53">
            <v>0</v>
          </cell>
          <cell r="AJ53">
            <v>0</v>
          </cell>
          <cell r="AK53">
            <v>0</v>
          </cell>
          <cell r="AL53">
            <v>0</v>
          </cell>
          <cell r="AM53">
            <v>0</v>
          </cell>
          <cell r="AN53">
            <v>0</v>
          </cell>
          <cell r="AO53">
            <v>0</v>
          </cell>
        </row>
        <row r="54">
          <cell r="G54" t="str">
            <v>SNPD</v>
          </cell>
          <cell r="J54">
            <v>1.0000000000000002</v>
          </cell>
          <cell r="K54">
            <v>3.3277243595972499E-2</v>
          </cell>
          <cell r="L54">
            <v>0.25975538799002162</v>
          </cell>
          <cell r="M54">
            <v>6.5589774500993403E-2</v>
          </cell>
          <cell r="N54">
            <v>0</v>
          </cell>
          <cell r="O54">
            <v>9.0201878137783631E-2</v>
          </cell>
          <cell r="P54">
            <v>0.48282220726467873</v>
          </cell>
          <cell r="Q54">
            <v>4.93529056214232E-2</v>
          </cell>
          <cell r="R54">
            <v>1.9000602889126736E-2</v>
          </cell>
          <cell r="S54">
            <v>0</v>
          </cell>
          <cell r="AC54" t="str">
            <v>SNPD</v>
          </cell>
          <cell r="AF54">
            <v>1.0000000000000002</v>
          </cell>
          <cell r="AG54">
            <v>3.3277243595972499E-2</v>
          </cell>
          <cell r="AH54">
            <v>0.25975538799002162</v>
          </cell>
          <cell r="AI54">
            <v>6.5589774500993403E-2</v>
          </cell>
          <cell r="AJ54">
            <v>0</v>
          </cell>
          <cell r="AK54">
            <v>9.0201878137783631E-2</v>
          </cell>
          <cell r="AL54">
            <v>0.48282220726467873</v>
          </cell>
          <cell r="AM54">
            <v>4.93529056214232E-2</v>
          </cell>
          <cell r="AN54">
            <v>1.9000602889126736E-2</v>
          </cell>
          <cell r="AO54">
            <v>0</v>
          </cell>
        </row>
        <row r="55">
          <cell r="G55" t="str">
            <v>CAGW</v>
          </cell>
          <cell r="J55">
            <v>1</v>
          </cell>
          <cell r="K55">
            <v>4.2493153525213247E-2</v>
          </cell>
          <cell r="L55">
            <v>0.72841554529432762</v>
          </cell>
          <cell r="M55">
            <v>0.22909130118045926</v>
          </cell>
          <cell r="N55">
            <v>0</v>
          </cell>
          <cell r="O55">
            <v>0</v>
          </cell>
          <cell r="P55">
            <v>0</v>
          </cell>
          <cell r="Q55">
            <v>0</v>
          </cell>
          <cell r="R55">
            <v>0</v>
          </cell>
          <cell r="S55">
            <v>0</v>
          </cell>
          <cell r="AC55" t="str">
            <v>CAGW</v>
          </cell>
          <cell r="AF55">
            <v>1</v>
          </cell>
          <cell r="AG55">
            <v>4.2493153525213247E-2</v>
          </cell>
          <cell r="AH55">
            <v>0.72841554529432762</v>
          </cell>
          <cell r="AI55">
            <v>0.22909130118045926</v>
          </cell>
          <cell r="AJ55">
            <v>0</v>
          </cell>
          <cell r="AK55">
            <v>0</v>
          </cell>
          <cell r="AL55">
            <v>0</v>
          </cell>
          <cell r="AM55">
            <v>0</v>
          </cell>
          <cell r="AN55">
            <v>0</v>
          </cell>
          <cell r="AO55">
            <v>0</v>
          </cell>
        </row>
        <row r="56">
          <cell r="G56" t="str">
            <v>CAGE</v>
          </cell>
          <cell r="J56">
            <v>0.99999999999999989</v>
          </cell>
          <cell r="K56">
            <v>0</v>
          </cell>
          <cell r="L56">
            <v>0</v>
          </cell>
          <cell r="M56">
            <v>0</v>
          </cell>
          <cell r="N56">
            <v>0</v>
          </cell>
          <cell r="O56">
            <v>0.19161177674882429</v>
          </cell>
          <cell r="P56">
            <v>0.67320547941138631</v>
          </cell>
          <cell r="Q56">
            <v>9.4965681257451751E-2</v>
          </cell>
          <cell r="R56">
            <v>3.9721887957647299E-2</v>
          </cell>
          <cell r="S56">
            <v>4.9517462469049109E-4</v>
          </cell>
          <cell r="AC56" t="str">
            <v>CAGE</v>
          </cell>
          <cell r="AF56">
            <v>0.99999999999999989</v>
          </cell>
          <cell r="AG56">
            <v>0</v>
          </cell>
          <cell r="AH56">
            <v>0</v>
          </cell>
          <cell r="AI56">
            <v>0</v>
          </cell>
          <cell r="AJ56">
            <v>0</v>
          </cell>
          <cell r="AK56">
            <v>0.19161177674882429</v>
          </cell>
          <cell r="AL56">
            <v>0.67320547941138631</v>
          </cell>
          <cell r="AM56">
            <v>9.4965681257451751E-2</v>
          </cell>
          <cell r="AN56">
            <v>3.9721887957647299E-2</v>
          </cell>
          <cell r="AO56">
            <v>4.9517462469049109E-4</v>
          </cell>
        </row>
        <row r="57">
          <cell r="G57" t="str">
            <v>DNPGMP</v>
          </cell>
          <cell r="J57">
            <v>0</v>
          </cell>
          <cell r="K57">
            <v>0</v>
          </cell>
          <cell r="L57">
            <v>0</v>
          </cell>
          <cell r="M57">
            <v>0</v>
          </cell>
          <cell r="N57">
            <v>0</v>
          </cell>
          <cell r="O57">
            <v>0</v>
          </cell>
          <cell r="P57">
            <v>0</v>
          </cell>
          <cell r="Q57">
            <v>0</v>
          </cell>
          <cell r="R57">
            <v>0</v>
          </cell>
          <cell r="S57">
            <v>0</v>
          </cell>
          <cell r="AC57" t="str">
            <v>DNPGMP</v>
          </cell>
          <cell r="AF57">
            <v>0</v>
          </cell>
          <cell r="AG57">
            <v>0</v>
          </cell>
          <cell r="AH57">
            <v>0</v>
          </cell>
          <cell r="AI57">
            <v>0</v>
          </cell>
          <cell r="AJ57">
            <v>0</v>
          </cell>
          <cell r="AK57">
            <v>0</v>
          </cell>
          <cell r="AL57">
            <v>0</v>
          </cell>
          <cell r="AM57">
            <v>0</v>
          </cell>
          <cell r="AN57">
            <v>0</v>
          </cell>
          <cell r="AO57">
            <v>0</v>
          </cell>
        </row>
        <row r="58">
          <cell r="G58" t="str">
            <v>DNPGMU</v>
          </cell>
          <cell r="J58">
            <v>0.99999999999999978</v>
          </cell>
          <cell r="K58">
            <v>0</v>
          </cell>
          <cell r="L58">
            <v>0</v>
          </cell>
          <cell r="M58">
            <v>0</v>
          </cell>
          <cell r="N58">
            <v>0</v>
          </cell>
          <cell r="O58">
            <v>0.2087022772469368</v>
          </cell>
          <cell r="P58">
            <v>0.64731704748494523</v>
          </cell>
          <cell r="Q58">
            <v>9.8463950375858963E-2</v>
          </cell>
          <cell r="R58">
            <v>4.5033287329944674E-2</v>
          </cell>
          <cell r="S58">
            <v>4.8343756231448152E-4</v>
          </cell>
          <cell r="AC58" t="str">
            <v>DNPGMU</v>
          </cell>
          <cell r="AF58">
            <v>0.99999999999999978</v>
          </cell>
          <cell r="AG58">
            <v>0</v>
          </cell>
          <cell r="AH58">
            <v>0</v>
          </cell>
          <cell r="AI58">
            <v>0</v>
          </cell>
          <cell r="AJ58">
            <v>0</v>
          </cell>
          <cell r="AK58">
            <v>0.2087022772469368</v>
          </cell>
          <cell r="AL58">
            <v>0.64731704748494523</v>
          </cell>
          <cell r="AM58">
            <v>9.8463950375858963E-2</v>
          </cell>
          <cell r="AN58">
            <v>4.5033287329944674E-2</v>
          </cell>
          <cell r="AO58">
            <v>4.8343756231448152E-4</v>
          </cell>
        </row>
        <row r="59">
          <cell r="G59" t="str">
            <v>JBG</v>
          </cell>
          <cell r="J59">
            <v>0.99999999999999978</v>
          </cell>
          <cell r="K59">
            <v>4.2493153525213247E-2</v>
          </cell>
          <cell r="L59">
            <v>0.72841554529432762</v>
          </cell>
          <cell r="M59">
            <v>0.22909130118045926</v>
          </cell>
          <cell r="N59">
            <v>0</v>
          </cell>
          <cell r="O59">
            <v>0</v>
          </cell>
          <cell r="P59">
            <v>0</v>
          </cell>
          <cell r="Q59">
            <v>0</v>
          </cell>
          <cell r="R59">
            <v>0</v>
          </cell>
          <cell r="S59">
            <v>0</v>
          </cell>
          <cell r="AC59" t="str">
            <v>JBG</v>
          </cell>
          <cell r="AF59">
            <v>0.99999999999999978</v>
          </cell>
          <cell r="AG59">
            <v>4.2493153525213247E-2</v>
          </cell>
          <cell r="AH59">
            <v>0.72841554529432762</v>
          </cell>
          <cell r="AI59">
            <v>0.22909130118045926</v>
          </cell>
          <cell r="AJ59">
            <v>0</v>
          </cell>
          <cell r="AK59">
            <v>0</v>
          </cell>
          <cell r="AL59">
            <v>0</v>
          </cell>
          <cell r="AM59">
            <v>0</v>
          </cell>
          <cell r="AN59">
            <v>0</v>
          </cell>
          <cell r="AO59">
            <v>0</v>
          </cell>
        </row>
        <row r="60">
          <cell r="G60" t="str">
            <v>JBE</v>
          </cell>
          <cell r="J60">
            <v>1</v>
          </cell>
          <cell r="K60">
            <v>4.4494014653643547E-2</v>
          </cell>
          <cell r="L60">
            <v>0.72728066689613324</v>
          </cell>
          <cell r="M60">
            <v>0.22822531845022323</v>
          </cell>
          <cell r="N60">
            <v>0</v>
          </cell>
          <cell r="O60">
            <v>0</v>
          </cell>
          <cell r="P60">
            <v>0</v>
          </cell>
          <cell r="Q60">
            <v>0</v>
          </cell>
          <cell r="R60">
            <v>0</v>
          </cell>
          <cell r="S60">
            <v>0</v>
          </cell>
          <cell r="AC60" t="str">
            <v>JBE</v>
          </cell>
          <cell r="AF60">
            <v>1</v>
          </cell>
          <cell r="AG60">
            <v>4.4494014653643547E-2</v>
          </cell>
          <cell r="AH60">
            <v>0.72728066689613324</v>
          </cell>
          <cell r="AI60">
            <v>0.22822531845022323</v>
          </cell>
          <cell r="AJ60">
            <v>0</v>
          </cell>
          <cell r="AK60">
            <v>0</v>
          </cell>
          <cell r="AL60">
            <v>0</v>
          </cell>
          <cell r="AM60">
            <v>0</v>
          </cell>
          <cell r="AN60">
            <v>0</v>
          </cell>
          <cell r="AO60">
            <v>0</v>
          </cell>
        </row>
        <row r="61">
          <cell r="G61" t="str">
            <v>WRG</v>
          </cell>
          <cell r="J61">
            <v>0.99999999999999978</v>
          </cell>
          <cell r="K61">
            <v>8.7439584193611322E-3</v>
          </cell>
          <cell r="L61">
            <v>0.14988850465736064</v>
          </cell>
          <cell r="M61">
            <v>4.7140883779564602E-2</v>
          </cell>
          <cell r="N61">
            <v>0</v>
          </cell>
          <cell r="O61">
            <v>0.15218318015013926</v>
          </cell>
          <cell r="P61">
            <v>0.53467773479091496</v>
          </cell>
          <cell r="Q61">
            <v>7.5424275188618647E-2</v>
          </cell>
          <cell r="R61">
            <v>3.1548182129151822E-2</v>
          </cell>
          <cell r="S61">
            <v>3.9328088488962352E-4</v>
          </cell>
          <cell r="AC61" t="str">
            <v>WRG</v>
          </cell>
          <cell r="AF61">
            <v>0.99999999999999978</v>
          </cell>
          <cell r="AG61">
            <v>8.7439584193611322E-3</v>
          </cell>
          <cell r="AH61">
            <v>0.14988850465736064</v>
          </cell>
          <cell r="AI61">
            <v>4.7140883779564602E-2</v>
          </cell>
          <cell r="AJ61">
            <v>0</v>
          </cell>
          <cell r="AK61">
            <v>0.15218318015013926</v>
          </cell>
          <cell r="AL61">
            <v>0.53467773479091496</v>
          </cell>
          <cell r="AM61">
            <v>7.5424275188618647E-2</v>
          </cell>
          <cell r="AN61">
            <v>3.1548182129151822E-2</v>
          </cell>
          <cell r="AO61">
            <v>3.9328088488962352E-4</v>
          </cell>
        </row>
        <row r="62">
          <cell r="G62" t="str">
            <v>WRE</v>
          </cell>
          <cell r="J62">
            <v>0.99999999999999978</v>
          </cell>
          <cell r="K62">
            <v>9.1556823103528806E-3</v>
          </cell>
          <cell r="L62">
            <v>0.14965497693108928</v>
          </cell>
          <cell r="M62">
            <v>4.6962687614844192E-2</v>
          </cell>
          <cell r="N62">
            <v>0</v>
          </cell>
          <cell r="O62">
            <v>0.16575691116130611</v>
          </cell>
          <cell r="P62">
            <v>0.51411645214683865</v>
          </cell>
          <cell r="Q62">
            <v>7.8202693762327219E-2</v>
          </cell>
          <cell r="R62">
            <v>3.5766637076121176E-2</v>
          </cell>
          <cell r="S62">
            <v>3.8395899712098636E-4</v>
          </cell>
          <cell r="AC62" t="str">
            <v>WRE</v>
          </cell>
          <cell r="AF62">
            <v>0.99999999999999978</v>
          </cell>
          <cell r="AG62">
            <v>9.1556823103528806E-3</v>
          </cell>
          <cell r="AH62">
            <v>0.14965497693108928</v>
          </cell>
          <cell r="AI62">
            <v>4.6962687614844192E-2</v>
          </cell>
          <cell r="AJ62">
            <v>0</v>
          </cell>
          <cell r="AK62">
            <v>0.16575691116130611</v>
          </cell>
          <cell r="AL62">
            <v>0.51411645214683865</v>
          </cell>
          <cell r="AM62">
            <v>7.8202693762327219E-2</v>
          </cell>
          <cell r="AN62">
            <v>3.5766637076121176E-2</v>
          </cell>
          <cell r="AO62">
            <v>3.8395899712098636E-4</v>
          </cell>
        </row>
        <row r="63">
          <cell r="G63" t="str">
            <v>DNPPHP</v>
          </cell>
          <cell r="J63">
            <v>0</v>
          </cell>
          <cell r="K63">
            <v>0</v>
          </cell>
          <cell r="L63">
            <v>0</v>
          </cell>
          <cell r="M63">
            <v>0</v>
          </cell>
          <cell r="N63">
            <v>0</v>
          </cell>
          <cell r="O63">
            <v>0</v>
          </cell>
          <cell r="P63">
            <v>0</v>
          </cell>
          <cell r="Q63">
            <v>0</v>
          </cell>
          <cell r="R63">
            <v>0</v>
          </cell>
          <cell r="S63">
            <v>0</v>
          </cell>
          <cell r="AC63" t="str">
            <v>DNPPHP</v>
          </cell>
          <cell r="AF63">
            <v>0</v>
          </cell>
          <cell r="AG63">
            <v>0</v>
          </cell>
          <cell r="AH63">
            <v>0</v>
          </cell>
          <cell r="AI63">
            <v>0</v>
          </cell>
          <cell r="AJ63">
            <v>0</v>
          </cell>
          <cell r="AK63">
            <v>0</v>
          </cell>
          <cell r="AL63">
            <v>0</v>
          </cell>
          <cell r="AM63">
            <v>0</v>
          </cell>
          <cell r="AN63">
            <v>0</v>
          </cell>
          <cell r="AO63">
            <v>0</v>
          </cell>
        </row>
        <row r="64">
          <cell r="G64" t="str">
            <v>DNPPHU</v>
          </cell>
          <cell r="J64">
            <v>0</v>
          </cell>
          <cell r="K64">
            <v>0</v>
          </cell>
          <cell r="L64">
            <v>0</v>
          </cell>
          <cell r="M64">
            <v>0</v>
          </cell>
          <cell r="N64">
            <v>0</v>
          </cell>
          <cell r="O64">
            <v>0</v>
          </cell>
          <cell r="P64">
            <v>0</v>
          </cell>
          <cell r="Q64">
            <v>0</v>
          </cell>
          <cell r="R64">
            <v>0</v>
          </cell>
          <cell r="S64">
            <v>0</v>
          </cell>
          <cell r="AC64" t="str">
            <v>DNPPHU</v>
          </cell>
          <cell r="AF64">
            <v>0</v>
          </cell>
          <cell r="AG64">
            <v>0</v>
          </cell>
          <cell r="AH64">
            <v>0</v>
          </cell>
          <cell r="AI64">
            <v>0</v>
          </cell>
          <cell r="AJ64">
            <v>0</v>
          </cell>
          <cell r="AK64">
            <v>0</v>
          </cell>
          <cell r="AL64">
            <v>0</v>
          </cell>
          <cell r="AM64">
            <v>0</v>
          </cell>
          <cell r="AN64">
            <v>0</v>
          </cell>
          <cell r="AO64">
            <v>0</v>
          </cell>
        </row>
        <row r="65">
          <cell r="G65" t="str">
            <v>SNPPH-P</v>
          </cell>
          <cell r="J65">
            <v>1.0000000000000002</v>
          </cell>
          <cell r="K65">
            <v>3.5837415323484126E-2</v>
          </cell>
          <cell r="L65">
            <v>0.61432320878011293</v>
          </cell>
          <cell r="M65">
            <v>0.19320853893628046</v>
          </cell>
          <cell r="N65">
            <v>0</v>
          </cell>
          <cell r="O65">
            <v>2.9563889581582601E-2</v>
          </cell>
          <cell r="P65">
            <v>0.10386925478554503</v>
          </cell>
          <cell r="Q65">
            <v>1.4652308758742816E-2</v>
          </cell>
          <cell r="R65">
            <v>6.1287125952141433E-3</v>
          </cell>
          <cell r="S65">
            <v>7.6400773357168452E-5</v>
          </cell>
          <cell r="T65">
            <v>2.340270465680807E-3</v>
          </cell>
          <cell r="AC65" t="str">
            <v>SNPPH-P</v>
          </cell>
          <cell r="AF65">
            <v>1.0000000000000002</v>
          </cell>
          <cell r="AG65">
            <v>3.5837415323484126E-2</v>
          </cell>
          <cell r="AH65">
            <v>0.61432320878011293</v>
          </cell>
          <cell r="AI65">
            <v>0.19320853893628046</v>
          </cell>
          <cell r="AJ65">
            <v>0</v>
          </cell>
          <cell r="AK65">
            <v>2.9563889581582601E-2</v>
          </cell>
          <cell r="AL65">
            <v>0.10386925478554503</v>
          </cell>
          <cell r="AM65">
            <v>1.4652308758742816E-2</v>
          </cell>
          <cell r="AN65">
            <v>6.1287125952141433E-3</v>
          </cell>
          <cell r="AO65">
            <v>7.6400773357168452E-5</v>
          </cell>
          <cell r="AP65">
            <v>2.340270465680807E-3</v>
          </cell>
          <cell r="AQ65">
            <v>0</v>
          </cell>
        </row>
        <row r="66">
          <cell r="G66" t="str">
            <v>SNPPH-U</v>
          </cell>
          <cell r="J66">
            <v>1.0000000000000002</v>
          </cell>
          <cell r="K66">
            <v>3.5837415323484126E-2</v>
          </cell>
          <cell r="L66">
            <v>0.61432320878011293</v>
          </cell>
          <cell r="M66">
            <v>0.19320853893628046</v>
          </cell>
          <cell r="N66">
            <v>0</v>
          </cell>
          <cell r="O66">
            <v>2.9563889581582601E-2</v>
          </cell>
          <cell r="P66">
            <v>0.10386925478554503</v>
          </cell>
          <cell r="Q66">
            <v>1.4652308758742816E-2</v>
          </cell>
          <cell r="R66">
            <v>6.1287125952141433E-3</v>
          </cell>
          <cell r="S66">
            <v>7.6400773357168452E-5</v>
          </cell>
          <cell r="T66">
            <v>2.340270465680807E-3</v>
          </cell>
          <cell r="AC66" t="str">
            <v>SNPPH-U</v>
          </cell>
          <cell r="AF66">
            <v>1.0000000000000002</v>
          </cell>
          <cell r="AG66">
            <v>3.5837415323484126E-2</v>
          </cell>
          <cell r="AH66">
            <v>0.61432320878011293</v>
          </cell>
          <cell r="AI66">
            <v>0.19320853893628046</v>
          </cell>
          <cell r="AJ66">
            <v>0</v>
          </cell>
          <cell r="AK66">
            <v>2.9563889581582601E-2</v>
          </cell>
          <cell r="AL66">
            <v>0.10386925478554503</v>
          </cell>
          <cell r="AM66">
            <v>1.4652308758742816E-2</v>
          </cell>
          <cell r="AN66">
            <v>6.1287125952141433E-3</v>
          </cell>
          <cell r="AO66">
            <v>7.6400773357168452E-5</v>
          </cell>
          <cell r="AP66">
            <v>2.340270465680807E-3</v>
          </cell>
          <cell r="AQ66">
            <v>0</v>
          </cell>
        </row>
        <row r="67">
          <cell r="G67" t="str">
            <v>CN</v>
          </cell>
          <cell r="J67">
            <v>0.99999999999999989</v>
          </cell>
          <cell r="K67">
            <v>2.4738666182258402E-2</v>
          </cell>
          <cell r="L67">
            <v>0.31569352890664565</v>
          </cell>
          <cell r="M67">
            <v>7.1084009524105554E-2</v>
          </cell>
          <cell r="N67">
            <v>0</v>
          </cell>
          <cell r="O67">
            <v>6.8256467789934994E-2</v>
          </cell>
          <cell r="P67">
            <v>0.47218233180664215</v>
          </cell>
          <cell r="Q67">
            <v>4.1227627958781002E-2</v>
          </cell>
          <cell r="R67">
            <v>6.8173678316322123E-3</v>
          </cell>
          <cell r="S67">
            <v>0</v>
          </cell>
          <cell r="T67">
            <v>0</v>
          </cell>
          <cell r="U67">
            <v>0</v>
          </cell>
          <cell r="AC67" t="str">
            <v>CN</v>
          </cell>
          <cell r="AF67">
            <v>0.99999999999999989</v>
          </cell>
          <cell r="AG67">
            <v>2.4738666182258402E-2</v>
          </cell>
          <cell r="AH67">
            <v>0.31569352890664565</v>
          </cell>
          <cell r="AI67">
            <v>7.1084009524105554E-2</v>
          </cell>
          <cell r="AJ67">
            <v>0</v>
          </cell>
          <cell r="AK67">
            <v>6.8256467789934994E-2</v>
          </cell>
          <cell r="AL67">
            <v>0.47218233180664215</v>
          </cell>
          <cell r="AM67">
            <v>4.1227627958781002E-2</v>
          </cell>
          <cell r="AN67">
            <v>6.8173678316322123E-3</v>
          </cell>
          <cell r="AO67">
            <v>0</v>
          </cell>
          <cell r="AP67">
            <v>0</v>
          </cell>
          <cell r="AQ67">
            <v>0</v>
          </cell>
        </row>
        <row r="68">
          <cell r="G68" t="str">
            <v>CNP</v>
          </cell>
          <cell r="J68">
            <v>0.99999999999999978</v>
          </cell>
          <cell r="K68">
            <v>5.1563308219191875E-2</v>
          </cell>
          <cell r="L68">
            <v>0.65800648320691657</v>
          </cell>
          <cell r="M68">
            <v>0.14816185583910152</v>
          </cell>
          <cell r="N68">
            <v>0</v>
          </cell>
          <cell r="O68">
            <v>0.14226835273479005</v>
          </cell>
          <cell r="P68">
            <v>0</v>
          </cell>
          <cell r="Q68">
            <v>0</v>
          </cell>
          <cell r="R68">
            <v>0</v>
          </cell>
          <cell r="S68">
            <v>0</v>
          </cell>
          <cell r="T68">
            <v>0</v>
          </cell>
          <cell r="U68">
            <v>0</v>
          </cell>
          <cell r="AC68" t="str">
            <v>CNP</v>
          </cell>
          <cell r="AF68">
            <v>0.99999999999999978</v>
          </cell>
          <cell r="AG68">
            <v>5.1563308219191875E-2</v>
          </cell>
          <cell r="AH68">
            <v>0.65800648320691657</v>
          </cell>
          <cell r="AI68">
            <v>0.14816185583910152</v>
          </cell>
          <cell r="AJ68">
            <v>0</v>
          </cell>
          <cell r="AK68">
            <v>0.14226835273479005</v>
          </cell>
          <cell r="AL68">
            <v>0</v>
          </cell>
          <cell r="AM68">
            <v>0</v>
          </cell>
          <cell r="AN68">
            <v>0</v>
          </cell>
          <cell r="AO68">
            <v>0</v>
          </cell>
          <cell r="AP68">
            <v>0</v>
          </cell>
          <cell r="AQ68">
            <v>0</v>
          </cell>
        </row>
        <row r="69">
          <cell r="G69" t="str">
            <v>CNU</v>
          </cell>
          <cell r="J69">
            <v>1</v>
          </cell>
          <cell r="K69">
            <v>0</v>
          </cell>
          <cell r="L69">
            <v>0</v>
          </cell>
          <cell r="M69">
            <v>0</v>
          </cell>
          <cell r="N69">
            <v>0</v>
          </cell>
          <cell r="O69">
            <v>0</v>
          </cell>
          <cell r="P69">
            <v>0.90764615151546457</v>
          </cell>
          <cell r="Q69">
            <v>7.9249254646449607E-2</v>
          </cell>
          <cell r="R69">
            <v>1.3104593838085795E-2</v>
          </cell>
          <cell r="S69">
            <v>0</v>
          </cell>
          <cell r="T69">
            <v>0</v>
          </cell>
          <cell r="U69">
            <v>0</v>
          </cell>
          <cell r="AC69" t="str">
            <v>CNU</v>
          </cell>
          <cell r="AF69">
            <v>1</v>
          </cell>
          <cell r="AG69">
            <v>0</v>
          </cell>
          <cell r="AH69">
            <v>0</v>
          </cell>
          <cell r="AI69">
            <v>0</v>
          </cell>
          <cell r="AJ69">
            <v>0</v>
          </cell>
          <cell r="AK69">
            <v>0</v>
          </cell>
          <cell r="AL69">
            <v>0.90764615151546457</v>
          </cell>
          <cell r="AM69">
            <v>7.9249254646449607E-2</v>
          </cell>
          <cell r="AN69">
            <v>1.3104593838085795E-2</v>
          </cell>
          <cell r="AO69">
            <v>0</v>
          </cell>
          <cell r="AP69">
            <v>0</v>
          </cell>
          <cell r="AQ69">
            <v>0</v>
          </cell>
        </row>
        <row r="70">
          <cell r="G70" t="str">
            <v>WBTAX</v>
          </cell>
          <cell r="J70">
            <v>1</v>
          </cell>
          <cell r="K70">
            <v>0</v>
          </cell>
          <cell r="L70">
            <v>0</v>
          </cell>
          <cell r="M70">
            <v>1</v>
          </cell>
          <cell r="N70">
            <v>0</v>
          </cell>
          <cell r="O70">
            <v>0</v>
          </cell>
          <cell r="P70">
            <v>0</v>
          </cell>
          <cell r="Q70">
            <v>0</v>
          </cell>
          <cell r="R70">
            <v>0</v>
          </cell>
          <cell r="S70">
            <v>0</v>
          </cell>
          <cell r="T70">
            <v>0</v>
          </cell>
          <cell r="U70">
            <v>0</v>
          </cell>
          <cell r="AC70" t="str">
            <v>WBTAX</v>
          </cell>
          <cell r="AF70">
            <v>1</v>
          </cell>
          <cell r="AG70">
            <v>0</v>
          </cell>
          <cell r="AH70">
            <v>0</v>
          </cell>
          <cell r="AI70">
            <v>1</v>
          </cell>
          <cell r="AJ70">
            <v>0</v>
          </cell>
          <cell r="AK70">
            <v>0</v>
          </cell>
          <cell r="AL70">
            <v>0</v>
          </cell>
          <cell r="AM70">
            <v>0</v>
          </cell>
          <cell r="AN70">
            <v>0</v>
          </cell>
          <cell r="AO70">
            <v>0</v>
          </cell>
          <cell r="AP70">
            <v>0</v>
          </cell>
          <cell r="AQ70">
            <v>0</v>
          </cell>
        </row>
        <row r="71">
          <cell r="G71" t="str">
            <v>OPRV-ID</v>
          </cell>
          <cell r="J71">
            <v>0</v>
          </cell>
          <cell r="K71">
            <v>0</v>
          </cell>
          <cell r="L71">
            <v>0</v>
          </cell>
          <cell r="M71">
            <v>0</v>
          </cell>
          <cell r="N71">
            <v>0</v>
          </cell>
          <cell r="O71">
            <v>0</v>
          </cell>
          <cell r="P71">
            <v>0</v>
          </cell>
          <cell r="Q71">
            <v>0</v>
          </cell>
          <cell r="R71">
            <v>0</v>
          </cell>
          <cell r="S71">
            <v>0</v>
          </cell>
          <cell r="AC71" t="str">
            <v>OPRV-ID</v>
          </cell>
          <cell r="AF71">
            <v>0</v>
          </cell>
          <cell r="AG71">
            <v>0</v>
          </cell>
          <cell r="AH71">
            <v>0</v>
          </cell>
          <cell r="AI71">
            <v>0</v>
          </cell>
          <cell r="AJ71">
            <v>0</v>
          </cell>
          <cell r="AK71">
            <v>0</v>
          </cell>
          <cell r="AL71">
            <v>0</v>
          </cell>
          <cell r="AM71">
            <v>0</v>
          </cell>
          <cell r="AN71">
            <v>0</v>
          </cell>
          <cell r="AO71">
            <v>0</v>
          </cell>
        </row>
        <row r="72">
          <cell r="G72" t="str">
            <v>OPRV-WY</v>
          </cell>
          <cell r="J72">
            <v>0</v>
          </cell>
          <cell r="K72">
            <v>0</v>
          </cell>
          <cell r="L72">
            <v>0</v>
          </cell>
          <cell r="M72">
            <v>0</v>
          </cell>
          <cell r="N72">
            <v>0</v>
          </cell>
          <cell r="O72">
            <v>0</v>
          </cell>
          <cell r="P72">
            <v>0</v>
          </cell>
          <cell r="Q72">
            <v>0</v>
          </cell>
          <cell r="R72">
            <v>0</v>
          </cell>
          <cell r="S72">
            <v>0</v>
          </cell>
          <cell r="AC72" t="str">
            <v>OPRV-WY</v>
          </cell>
          <cell r="AF72">
            <v>0</v>
          </cell>
          <cell r="AG72">
            <v>0</v>
          </cell>
          <cell r="AH72">
            <v>0</v>
          </cell>
          <cell r="AI72">
            <v>0</v>
          </cell>
          <cell r="AJ72">
            <v>0</v>
          </cell>
          <cell r="AK72">
            <v>0</v>
          </cell>
          <cell r="AL72">
            <v>0</v>
          </cell>
          <cell r="AM72">
            <v>0</v>
          </cell>
          <cell r="AN72">
            <v>0</v>
          </cell>
          <cell r="AO72">
            <v>0</v>
          </cell>
        </row>
        <row r="73">
          <cell r="G73" t="str">
            <v>EXCTAX</v>
          </cell>
          <cell r="J73">
            <v>0</v>
          </cell>
          <cell r="K73">
            <v>1.497260884585047E-2</v>
          </cell>
          <cell r="L73">
            <v>0.15106535842688304</v>
          </cell>
          <cell r="M73">
            <v>2.6090383368144152E-2</v>
          </cell>
          <cell r="N73">
            <v>0</v>
          </cell>
          <cell r="O73">
            <v>0.15063086896438035</v>
          </cell>
          <cell r="P73">
            <v>0.51334189987109613</v>
          </cell>
          <cell r="Q73">
            <v>7.970651148475609E-2</v>
          </cell>
          <cell r="R73">
            <v>3.8441315020411808E-2</v>
          </cell>
          <cell r="S73">
            <v>2.8042019636653103E-4</v>
          </cell>
          <cell r="T73">
            <v>2.9524665484871929E-2</v>
          </cell>
          <cell r="U73">
            <v>-4.0540316627605258E-3</v>
          </cell>
          <cell r="AC73" t="str">
            <v>EXCTAX</v>
          </cell>
          <cell r="AF73">
            <v>0</v>
          </cell>
          <cell r="AG73">
            <v>1.497260884585047E-2</v>
          </cell>
          <cell r="AH73">
            <v>0.15106535842688304</v>
          </cell>
          <cell r="AI73">
            <v>2.6090383368144145E-2</v>
          </cell>
          <cell r="AJ73">
            <v>0</v>
          </cell>
          <cell r="AK73">
            <v>0.15063086896438035</v>
          </cell>
          <cell r="AL73">
            <v>0.51334189987109613</v>
          </cell>
          <cell r="AM73">
            <v>7.970651148475609E-2</v>
          </cell>
          <cell r="AN73">
            <v>3.8441315020411808E-2</v>
          </cell>
          <cell r="AO73">
            <v>2.8042019636653103E-4</v>
          </cell>
          <cell r="AP73">
            <v>2.9524665484871929E-2</v>
          </cell>
          <cell r="AQ73">
            <v>-4.0540316627605258E-3</v>
          </cell>
        </row>
        <row r="74">
          <cell r="G74" t="str">
            <v>INT</v>
          </cell>
          <cell r="J74">
            <v>0.99999999999999989</v>
          </cell>
          <cell r="K74">
            <v>1.6850996424464974E-2</v>
          </cell>
          <cell r="L74">
            <v>0.21304657801784568</v>
          </cell>
          <cell r="M74">
            <v>6.2500898235520949E-2</v>
          </cell>
          <cell r="N74">
            <v>0</v>
          </cell>
          <cell r="O74">
            <v>0.12829739380713673</v>
          </cell>
          <cell r="P74">
            <v>0.48716967980584563</v>
          </cell>
          <cell r="Q74">
            <v>6.5098459371636316E-2</v>
          </cell>
          <cell r="R74">
            <v>2.6675952844011443E-2</v>
          </cell>
          <cell r="S74">
            <v>2.7099363686233687E-4</v>
          </cell>
          <cell r="T74">
            <v>8.9047856676105749E-5</v>
          </cell>
          <cell r="U74">
            <v>0</v>
          </cell>
          <cell r="AC74" t="str">
            <v>INT</v>
          </cell>
          <cell r="AF74">
            <v>0.99999999999999989</v>
          </cell>
          <cell r="AG74">
            <v>1.6850996424464974E-2</v>
          </cell>
          <cell r="AH74">
            <v>0.21304657801784568</v>
          </cell>
          <cell r="AI74">
            <v>6.2500898235520977E-2</v>
          </cell>
          <cell r="AJ74">
            <v>0</v>
          </cell>
          <cell r="AK74">
            <v>0.12829739380713673</v>
          </cell>
          <cell r="AL74">
            <v>0.48716967980584586</v>
          </cell>
          <cell r="AM74">
            <v>6.5098459371636316E-2</v>
          </cell>
          <cell r="AN74">
            <v>2.6675952844011443E-2</v>
          </cell>
          <cell r="AO74">
            <v>2.7099363686233687E-4</v>
          </cell>
          <cell r="AP74">
            <v>8.9047856676105749E-5</v>
          </cell>
          <cell r="AQ74">
            <v>0</v>
          </cell>
        </row>
        <row r="75">
          <cell r="G75" t="str">
            <v>CIAC</v>
          </cell>
          <cell r="J75">
            <v>1.0000000000000002</v>
          </cell>
          <cell r="K75">
            <v>3.3277243595972505E-2</v>
          </cell>
          <cell r="L75">
            <v>0.25975538799002168</v>
          </cell>
          <cell r="M75">
            <v>6.5589774500993431E-2</v>
          </cell>
          <cell r="N75">
            <v>0</v>
          </cell>
          <cell r="O75">
            <v>9.0201878137783659E-2</v>
          </cell>
          <cell r="P75">
            <v>0.48282220726467884</v>
          </cell>
          <cell r="Q75">
            <v>4.9352905621423221E-2</v>
          </cell>
          <cell r="R75">
            <v>1.9000602889126743E-2</v>
          </cell>
          <cell r="S75">
            <v>0</v>
          </cell>
          <cell r="AC75" t="str">
            <v>CIAC</v>
          </cell>
          <cell r="AF75">
            <v>1.0000000000000002</v>
          </cell>
          <cell r="AG75">
            <v>3.3277243595972505E-2</v>
          </cell>
          <cell r="AH75">
            <v>0.25975538799002168</v>
          </cell>
          <cell r="AI75">
            <v>6.5589774500993431E-2</v>
          </cell>
          <cell r="AJ75">
            <v>0</v>
          </cell>
          <cell r="AK75">
            <v>9.0201878137783659E-2</v>
          </cell>
          <cell r="AL75">
            <v>0.48282220726467884</v>
          </cell>
          <cell r="AM75">
            <v>4.9352905621423221E-2</v>
          </cell>
          <cell r="AN75">
            <v>1.9000602889126743E-2</v>
          </cell>
          <cell r="AO75">
            <v>0</v>
          </cell>
        </row>
        <row r="76">
          <cell r="G76" t="str">
            <v>IDSIT</v>
          </cell>
          <cell r="J76">
            <v>1</v>
          </cell>
          <cell r="K76">
            <v>0</v>
          </cell>
          <cell r="L76">
            <v>0</v>
          </cell>
          <cell r="M76">
            <v>0</v>
          </cell>
          <cell r="N76">
            <v>0</v>
          </cell>
          <cell r="O76">
            <v>0</v>
          </cell>
          <cell r="P76">
            <v>0</v>
          </cell>
          <cell r="Q76">
            <v>1</v>
          </cell>
          <cell r="R76">
            <v>0</v>
          </cell>
          <cell r="S76">
            <v>0</v>
          </cell>
          <cell r="U76">
            <v>0</v>
          </cell>
          <cell r="AC76" t="str">
            <v>IDSIT</v>
          </cell>
          <cell r="AF76">
            <v>1</v>
          </cell>
          <cell r="AG76">
            <v>0</v>
          </cell>
          <cell r="AH76">
            <v>0</v>
          </cell>
          <cell r="AI76">
            <v>0</v>
          </cell>
          <cell r="AJ76">
            <v>0</v>
          </cell>
          <cell r="AK76">
            <v>0</v>
          </cell>
          <cell r="AL76">
            <v>0</v>
          </cell>
          <cell r="AM76">
            <v>1</v>
          </cell>
          <cell r="AN76">
            <v>0</v>
          </cell>
          <cell r="AO76">
            <v>0</v>
          </cell>
          <cell r="AQ76">
            <v>0</v>
          </cell>
        </row>
        <row r="77">
          <cell r="G77" t="str">
            <v>DONOTUSE</v>
          </cell>
          <cell r="J77">
            <v>0</v>
          </cell>
          <cell r="K77">
            <v>0</v>
          </cell>
          <cell r="L77">
            <v>0</v>
          </cell>
          <cell r="M77">
            <v>0</v>
          </cell>
          <cell r="N77">
            <v>0</v>
          </cell>
          <cell r="O77">
            <v>0</v>
          </cell>
          <cell r="P77">
            <v>0</v>
          </cell>
          <cell r="Q77">
            <v>0</v>
          </cell>
          <cell r="R77">
            <v>0</v>
          </cell>
          <cell r="S77">
            <v>0</v>
          </cell>
          <cell r="T77">
            <v>0</v>
          </cell>
          <cell r="U77">
            <v>0</v>
          </cell>
          <cell r="AC77" t="str">
            <v>DONOTUSE</v>
          </cell>
          <cell r="AF77">
            <v>0</v>
          </cell>
          <cell r="AG77">
            <v>0</v>
          </cell>
          <cell r="AH77">
            <v>0</v>
          </cell>
          <cell r="AI77">
            <v>0</v>
          </cell>
          <cell r="AJ77">
            <v>0</v>
          </cell>
          <cell r="AK77">
            <v>0</v>
          </cell>
          <cell r="AL77">
            <v>0</v>
          </cell>
          <cell r="AM77">
            <v>0</v>
          </cell>
          <cell r="AN77">
            <v>0</v>
          </cell>
          <cell r="AO77">
            <v>0</v>
          </cell>
        </row>
        <row r="78">
          <cell r="G78" t="str">
            <v>BADDEBT</v>
          </cell>
          <cell r="J78">
            <v>1.0000000000000002</v>
          </cell>
          <cell r="K78">
            <v>4.5096472304486088E-2</v>
          </cell>
          <cell r="L78">
            <v>0.41712577454201827</v>
          </cell>
          <cell r="M78">
            <v>0.11741291922210448</v>
          </cell>
          <cell r="N78">
            <v>0</v>
          </cell>
          <cell r="O78">
            <v>6.8072664174804856E-2</v>
          </cell>
          <cell r="P78">
            <v>0.32406990034652938</v>
          </cell>
          <cell r="Q78">
            <v>2.8155969861242258E-2</v>
          </cell>
          <cell r="R78">
            <v>6.6299548814733754E-5</v>
          </cell>
          <cell r="S78">
            <v>0</v>
          </cell>
          <cell r="T78">
            <v>0</v>
          </cell>
          <cell r="U78">
            <v>0</v>
          </cell>
          <cell r="AC78" t="str">
            <v>BADDEBT</v>
          </cell>
          <cell r="AF78">
            <v>1.0000000000000002</v>
          </cell>
          <cell r="AG78">
            <v>4.5096472304486088E-2</v>
          </cell>
          <cell r="AH78">
            <v>0.41712577454201827</v>
          </cell>
          <cell r="AI78">
            <v>0.11741291922210448</v>
          </cell>
          <cell r="AJ78">
            <v>0</v>
          </cell>
          <cell r="AK78">
            <v>6.8072664174804856E-2</v>
          </cell>
          <cell r="AL78">
            <v>0.32406990034652938</v>
          </cell>
          <cell r="AM78">
            <v>2.8155969861242258E-2</v>
          </cell>
          <cell r="AN78">
            <v>6.6299548814733754E-5</v>
          </cell>
          <cell r="AO78">
            <v>0</v>
          </cell>
          <cell r="AP78">
            <v>0</v>
          </cell>
          <cell r="AQ78">
            <v>0</v>
          </cell>
        </row>
        <row r="79">
          <cell r="G79" t="str">
            <v>DONOTUSE</v>
          </cell>
          <cell r="J79">
            <v>0</v>
          </cell>
          <cell r="K79">
            <v>0</v>
          </cell>
          <cell r="L79">
            <v>0</v>
          </cell>
          <cell r="M79">
            <v>0</v>
          </cell>
          <cell r="N79">
            <v>0</v>
          </cell>
          <cell r="O79">
            <v>0</v>
          </cell>
          <cell r="P79">
            <v>0</v>
          </cell>
          <cell r="Q79">
            <v>0</v>
          </cell>
          <cell r="R79">
            <v>0</v>
          </cell>
          <cell r="S79">
            <v>0</v>
          </cell>
          <cell r="T79">
            <v>0</v>
          </cell>
          <cell r="U79">
            <v>0</v>
          </cell>
          <cell r="AC79" t="str">
            <v>DONOTUSE</v>
          </cell>
          <cell r="AF79">
            <v>0</v>
          </cell>
          <cell r="AG79">
            <v>0</v>
          </cell>
          <cell r="AH79">
            <v>0</v>
          </cell>
          <cell r="AI79">
            <v>0</v>
          </cell>
          <cell r="AJ79">
            <v>0</v>
          </cell>
          <cell r="AK79">
            <v>0</v>
          </cell>
          <cell r="AL79">
            <v>0</v>
          </cell>
          <cell r="AM79">
            <v>0</v>
          </cell>
          <cell r="AN79">
            <v>0</v>
          </cell>
          <cell r="AO79">
            <v>0</v>
          </cell>
          <cell r="AP79">
            <v>0</v>
          </cell>
          <cell r="AQ79">
            <v>0</v>
          </cell>
        </row>
        <row r="80">
          <cell r="G80" t="str">
            <v>DONOTUSE</v>
          </cell>
          <cell r="J80">
            <v>0</v>
          </cell>
          <cell r="K80">
            <v>0</v>
          </cell>
          <cell r="L80">
            <v>0</v>
          </cell>
          <cell r="M80">
            <v>0</v>
          </cell>
          <cell r="N80">
            <v>0</v>
          </cell>
          <cell r="O80">
            <v>0</v>
          </cell>
          <cell r="P80">
            <v>0</v>
          </cell>
          <cell r="Q80">
            <v>0</v>
          </cell>
          <cell r="R80">
            <v>0</v>
          </cell>
          <cell r="S80">
            <v>0</v>
          </cell>
          <cell r="T80">
            <v>0</v>
          </cell>
          <cell r="U80">
            <v>0</v>
          </cell>
          <cell r="AC80" t="str">
            <v>DONOTUSE</v>
          </cell>
          <cell r="AF80">
            <v>0</v>
          </cell>
          <cell r="AG80">
            <v>0</v>
          </cell>
          <cell r="AH80">
            <v>0</v>
          </cell>
          <cell r="AI80">
            <v>0</v>
          </cell>
          <cell r="AJ80">
            <v>0</v>
          </cell>
          <cell r="AK80">
            <v>0</v>
          </cell>
          <cell r="AL80">
            <v>0</v>
          </cell>
          <cell r="AM80">
            <v>0</v>
          </cell>
          <cell r="AN80">
            <v>0</v>
          </cell>
          <cell r="AO80">
            <v>0</v>
          </cell>
          <cell r="AP80">
            <v>0</v>
          </cell>
          <cell r="AQ80">
            <v>0</v>
          </cell>
        </row>
        <row r="81">
          <cell r="G81" t="str">
            <v>ITC84</v>
          </cell>
          <cell r="J81">
            <v>0.99999999999999989</v>
          </cell>
          <cell r="K81">
            <v>3.2870000000000003E-2</v>
          </cell>
          <cell r="L81">
            <v>0.70975999999999995</v>
          </cell>
          <cell r="M81">
            <v>0.14180000000000001</v>
          </cell>
          <cell r="N81">
            <v>0</v>
          </cell>
          <cell r="O81">
            <v>0.10946</v>
          </cell>
          <cell r="U81">
            <v>6.11E-3</v>
          </cell>
          <cell r="AC81" t="str">
            <v>ITC84</v>
          </cell>
          <cell r="AF81">
            <v>0.99999999999999989</v>
          </cell>
          <cell r="AG81">
            <v>3.2870000000000003E-2</v>
          </cell>
          <cell r="AH81">
            <v>0.70975999999999995</v>
          </cell>
          <cell r="AI81">
            <v>0.14180000000000001</v>
          </cell>
          <cell r="AJ81">
            <v>0</v>
          </cell>
          <cell r="AK81">
            <v>0.10946</v>
          </cell>
          <cell r="AQ81">
            <v>6.11E-3</v>
          </cell>
        </row>
        <row r="82">
          <cell r="G82" t="str">
            <v>ITC85</v>
          </cell>
          <cell r="J82">
            <v>1</v>
          </cell>
          <cell r="K82">
            <v>5.4199999999999998E-2</v>
          </cell>
          <cell r="L82">
            <v>0.67689999999999995</v>
          </cell>
          <cell r="M82">
            <v>0.1336</v>
          </cell>
          <cell r="N82">
            <v>0</v>
          </cell>
          <cell r="O82">
            <v>0.11609999999999999</v>
          </cell>
          <cell r="U82">
            <v>1.9199999999999998E-2</v>
          </cell>
          <cell r="AC82" t="str">
            <v>ITC85</v>
          </cell>
          <cell r="AF82">
            <v>1</v>
          </cell>
          <cell r="AG82">
            <v>5.4199999999999998E-2</v>
          </cell>
          <cell r="AH82">
            <v>0.67689999999999995</v>
          </cell>
          <cell r="AI82">
            <v>0.1336</v>
          </cell>
          <cell r="AJ82">
            <v>0</v>
          </cell>
          <cell r="AK82">
            <v>0.11609999999999999</v>
          </cell>
          <cell r="AQ82">
            <v>1.9199999999999998E-2</v>
          </cell>
        </row>
        <row r="83">
          <cell r="G83" t="str">
            <v>ITC86</v>
          </cell>
          <cell r="J83">
            <v>0.99999999999999989</v>
          </cell>
          <cell r="K83">
            <v>4.7890000000000002E-2</v>
          </cell>
          <cell r="L83">
            <v>0.64607999999999999</v>
          </cell>
          <cell r="M83">
            <v>0.13125999999999999</v>
          </cell>
          <cell r="N83">
            <v>0</v>
          </cell>
          <cell r="O83">
            <v>0.155</v>
          </cell>
          <cell r="U83">
            <v>1.9769999999999999E-2</v>
          </cell>
          <cell r="AC83" t="str">
            <v>ITC86</v>
          </cell>
          <cell r="AF83">
            <v>0.99999999999999989</v>
          </cell>
          <cell r="AG83">
            <v>4.7890000000000002E-2</v>
          </cell>
          <cell r="AH83">
            <v>0.64607999999999999</v>
          </cell>
          <cell r="AI83">
            <v>0.13125999999999999</v>
          </cell>
          <cell r="AJ83">
            <v>0</v>
          </cell>
          <cell r="AK83">
            <v>0.155</v>
          </cell>
          <cell r="AQ83">
            <v>1.9769999999999999E-2</v>
          </cell>
        </row>
        <row r="84">
          <cell r="G84" t="str">
            <v>ITC88</v>
          </cell>
          <cell r="J84">
            <v>1</v>
          </cell>
          <cell r="K84">
            <v>4.2700000000000002E-2</v>
          </cell>
          <cell r="L84">
            <v>0.61199999999999999</v>
          </cell>
          <cell r="M84">
            <v>0.14960000000000001</v>
          </cell>
          <cell r="N84">
            <v>0</v>
          </cell>
          <cell r="O84">
            <v>0.1671</v>
          </cell>
          <cell r="U84">
            <v>2.86E-2</v>
          </cell>
          <cell r="AC84" t="str">
            <v>ITC88</v>
          </cell>
          <cell r="AF84">
            <v>1</v>
          </cell>
          <cell r="AG84">
            <v>4.2700000000000002E-2</v>
          </cell>
          <cell r="AH84">
            <v>0.61199999999999999</v>
          </cell>
          <cell r="AI84">
            <v>0.14960000000000001</v>
          </cell>
          <cell r="AJ84">
            <v>0</v>
          </cell>
          <cell r="AK84">
            <v>0.1671</v>
          </cell>
          <cell r="AQ84">
            <v>2.86E-2</v>
          </cell>
        </row>
        <row r="85">
          <cell r="G85" t="str">
            <v>ITC89</v>
          </cell>
          <cell r="J85">
            <v>1</v>
          </cell>
          <cell r="K85">
            <v>4.8806000000000002E-2</v>
          </cell>
          <cell r="L85">
            <v>0.563558</v>
          </cell>
          <cell r="M85">
            <v>0.15268799999999999</v>
          </cell>
          <cell r="N85">
            <v>0</v>
          </cell>
          <cell r="O85">
            <v>0.20677599999999999</v>
          </cell>
          <cell r="U85">
            <v>2.8171999999999999E-2</v>
          </cell>
          <cell r="AC85" t="str">
            <v>ITC89</v>
          </cell>
          <cell r="AF85">
            <v>1</v>
          </cell>
          <cell r="AG85">
            <v>4.8806000000000002E-2</v>
          </cell>
          <cell r="AH85">
            <v>0.563558</v>
          </cell>
          <cell r="AI85">
            <v>0.15268799999999999</v>
          </cell>
          <cell r="AJ85">
            <v>0</v>
          </cell>
          <cell r="AK85">
            <v>0.20677599999999999</v>
          </cell>
          <cell r="AQ85">
            <v>2.8171999999999999E-2</v>
          </cell>
        </row>
        <row r="86">
          <cell r="G86" t="str">
            <v>ITC90</v>
          </cell>
          <cell r="J86">
            <v>1</v>
          </cell>
          <cell r="K86">
            <v>1.5047E-2</v>
          </cell>
          <cell r="L86">
            <v>0.159356</v>
          </cell>
          <cell r="M86">
            <v>3.9132E-2</v>
          </cell>
          <cell r="N86">
            <v>0</v>
          </cell>
          <cell r="O86">
            <v>3.8051000000000001E-2</v>
          </cell>
          <cell r="P86">
            <v>0.46935500000000002</v>
          </cell>
          <cell r="Q86">
            <v>0.13981499999999999</v>
          </cell>
          <cell r="R86">
            <v>0.135384</v>
          </cell>
          <cell r="U86">
            <v>3.8600000000000001E-3</v>
          </cell>
          <cell r="AC86" t="str">
            <v>ITC90</v>
          </cell>
          <cell r="AF86">
            <v>1</v>
          </cell>
          <cell r="AG86">
            <v>1.5047E-2</v>
          </cell>
          <cell r="AH86">
            <v>0.159356</v>
          </cell>
          <cell r="AI86">
            <v>3.9132E-2</v>
          </cell>
          <cell r="AJ86">
            <v>0</v>
          </cell>
          <cell r="AK86">
            <v>3.8051000000000001E-2</v>
          </cell>
          <cell r="AL86">
            <v>0.46935500000000002</v>
          </cell>
          <cell r="AM86">
            <v>0.13981499999999999</v>
          </cell>
          <cell r="AN86">
            <v>0.135384</v>
          </cell>
          <cell r="AQ86">
            <v>3.8600000000000001E-3</v>
          </cell>
        </row>
        <row r="87">
          <cell r="G87" t="str">
            <v>OTHER</v>
          </cell>
          <cell r="J87">
            <v>1</v>
          </cell>
          <cell r="K87">
            <v>0</v>
          </cell>
          <cell r="L87">
            <v>0</v>
          </cell>
          <cell r="M87">
            <v>0</v>
          </cell>
          <cell r="N87">
            <v>0</v>
          </cell>
          <cell r="O87">
            <v>0</v>
          </cell>
          <cell r="P87">
            <v>0</v>
          </cell>
          <cell r="Q87">
            <v>0</v>
          </cell>
          <cell r="R87">
            <v>0</v>
          </cell>
          <cell r="S87">
            <v>0</v>
          </cell>
          <cell r="T87">
            <v>1</v>
          </cell>
          <cell r="U87">
            <v>0</v>
          </cell>
          <cell r="AC87" t="str">
            <v>OTHER</v>
          </cell>
          <cell r="AF87">
            <v>1</v>
          </cell>
          <cell r="AG87">
            <v>0</v>
          </cell>
          <cell r="AH87">
            <v>0</v>
          </cell>
          <cell r="AI87">
            <v>0</v>
          </cell>
          <cell r="AJ87">
            <v>0</v>
          </cell>
          <cell r="AK87">
            <v>0</v>
          </cell>
          <cell r="AL87">
            <v>0</v>
          </cell>
          <cell r="AM87">
            <v>0</v>
          </cell>
          <cell r="AN87">
            <v>0</v>
          </cell>
          <cell r="AO87">
            <v>0</v>
          </cell>
          <cell r="AP87">
            <v>1</v>
          </cell>
          <cell r="AQ87">
            <v>0</v>
          </cell>
        </row>
        <row r="88">
          <cell r="G88" t="str">
            <v>NUTIL</v>
          </cell>
          <cell r="J88">
            <v>1</v>
          </cell>
          <cell r="K88">
            <v>0</v>
          </cell>
          <cell r="L88">
            <v>0</v>
          </cell>
          <cell r="M88">
            <v>0</v>
          </cell>
          <cell r="N88">
            <v>0</v>
          </cell>
          <cell r="O88">
            <v>0</v>
          </cell>
          <cell r="P88">
            <v>0</v>
          </cell>
          <cell r="Q88">
            <v>0</v>
          </cell>
          <cell r="R88">
            <v>0</v>
          </cell>
          <cell r="S88">
            <v>0</v>
          </cell>
          <cell r="T88">
            <v>0</v>
          </cell>
          <cell r="U88">
            <v>1</v>
          </cell>
          <cell r="AC88" t="str">
            <v>NUTIL</v>
          </cell>
          <cell r="AF88">
            <v>1</v>
          </cell>
          <cell r="AG88">
            <v>0</v>
          </cell>
          <cell r="AH88">
            <v>0</v>
          </cell>
          <cell r="AI88">
            <v>0</v>
          </cell>
          <cell r="AJ88">
            <v>0</v>
          </cell>
          <cell r="AK88">
            <v>0</v>
          </cell>
          <cell r="AL88">
            <v>0</v>
          </cell>
          <cell r="AM88">
            <v>0</v>
          </cell>
          <cell r="AN88">
            <v>0</v>
          </cell>
          <cell r="AO88">
            <v>0</v>
          </cell>
          <cell r="AP88">
            <v>0</v>
          </cell>
          <cell r="AQ88">
            <v>1</v>
          </cell>
        </row>
        <row r="89">
          <cell r="G89" t="str">
            <v>SNPPS</v>
          </cell>
          <cell r="J89">
            <v>1</v>
          </cell>
          <cell r="K89">
            <v>9.0227502844210487E-3</v>
          </cell>
          <cell r="L89">
            <v>0.15461665267114766</v>
          </cell>
          <cell r="M89">
            <v>4.8632476053762391E-2</v>
          </cell>
          <cell r="N89">
            <v>0</v>
          </cell>
          <cell r="O89">
            <v>0.15089981643617631</v>
          </cell>
          <cell r="P89">
            <v>0.53044594425156655</v>
          </cell>
          <cell r="Q89">
            <v>7.4817064880343759E-2</v>
          </cell>
          <cell r="R89">
            <v>3.1176589077670513E-2</v>
          </cell>
          <cell r="S89">
            <v>3.8870634491218828E-4</v>
          </cell>
          <cell r="AC89" t="str">
            <v>SNPPS</v>
          </cell>
          <cell r="AF89">
            <v>1</v>
          </cell>
          <cell r="AG89">
            <v>9.0227502844210487E-3</v>
          </cell>
          <cell r="AH89">
            <v>0.15461665267114766</v>
          </cell>
          <cell r="AI89">
            <v>4.8632476053762391E-2</v>
          </cell>
          <cell r="AJ89">
            <v>0</v>
          </cell>
          <cell r="AK89">
            <v>0.15089981643617631</v>
          </cell>
          <cell r="AL89">
            <v>0.53044594425156655</v>
          </cell>
          <cell r="AM89">
            <v>7.4817064880343759E-2</v>
          </cell>
          <cell r="AN89">
            <v>3.1176589077670513E-2</v>
          </cell>
          <cell r="AO89">
            <v>3.8870634491218828E-4</v>
          </cell>
        </row>
        <row r="90">
          <cell r="G90" t="str">
            <v>SNPT</v>
          </cell>
          <cell r="J90">
            <v>0.99999999999999978</v>
          </cell>
          <cell r="K90">
            <v>8.7441451130729226E-3</v>
          </cell>
          <cell r="L90">
            <v>0.14988811813547046</v>
          </cell>
          <cell r="M90">
            <v>4.7141083607742974E-2</v>
          </cell>
          <cell r="N90">
            <v>0</v>
          </cell>
          <cell r="O90">
            <v>0.15218442906273874</v>
          </cell>
          <cell r="P90">
            <v>0.53467674752874783</v>
          </cell>
          <cell r="Q90">
            <v>7.542383544695215E-2</v>
          </cell>
          <cell r="R90">
            <v>3.154835400704116E-2</v>
          </cell>
          <cell r="S90">
            <v>3.9328709823422466E-4</v>
          </cell>
          <cell r="AC90" t="str">
            <v>SNPT</v>
          </cell>
          <cell r="AF90">
            <v>0.99999999999999978</v>
          </cell>
          <cell r="AG90">
            <v>8.7441451130729226E-3</v>
          </cell>
          <cell r="AH90">
            <v>0.14988811813547046</v>
          </cell>
          <cell r="AI90">
            <v>4.7141083607742974E-2</v>
          </cell>
          <cell r="AJ90">
            <v>0</v>
          </cell>
          <cell r="AK90">
            <v>0.15218442906273874</v>
          </cell>
          <cell r="AL90">
            <v>0.53467674752874783</v>
          </cell>
          <cell r="AM90">
            <v>7.542383544695215E-2</v>
          </cell>
          <cell r="AN90">
            <v>3.154835400704116E-2</v>
          </cell>
          <cell r="AO90">
            <v>3.9328709823422466E-4</v>
          </cell>
        </row>
        <row r="91">
          <cell r="G91" t="str">
            <v>SNPP</v>
          </cell>
          <cell r="J91">
            <v>1</v>
          </cell>
          <cell r="K91">
            <v>1.2323769783969134E-2</v>
          </cell>
          <cell r="L91">
            <v>0.21123521763443881</v>
          </cell>
          <cell r="M91">
            <v>6.6434343594869882E-2</v>
          </cell>
          <cell r="N91">
            <v>0</v>
          </cell>
          <cell r="O91">
            <v>0.13598856235827655</v>
          </cell>
          <cell r="P91">
            <v>0.47792609371426448</v>
          </cell>
          <cell r="Q91">
            <v>6.7413118116919066E-2</v>
          </cell>
          <cell r="R91">
            <v>2.8134934217788617E-2</v>
          </cell>
          <cell r="S91">
            <v>3.5076251615461608E-4</v>
          </cell>
          <cell r="T91">
            <v>1.9319806331894373E-4</v>
          </cell>
          <cell r="AC91" t="str">
            <v>SNPP</v>
          </cell>
          <cell r="AF91">
            <v>1</v>
          </cell>
          <cell r="AG91">
            <v>1.2323769783969134E-2</v>
          </cell>
          <cell r="AH91">
            <v>0.21123521763443887</v>
          </cell>
          <cell r="AI91">
            <v>6.6434343594869896E-2</v>
          </cell>
          <cell r="AJ91">
            <v>0</v>
          </cell>
          <cell r="AK91">
            <v>0.13598856235827658</v>
          </cell>
          <cell r="AL91">
            <v>0.47792609371426459</v>
          </cell>
          <cell r="AM91">
            <v>6.7413118116919066E-2</v>
          </cell>
          <cell r="AN91">
            <v>2.8134934217788617E-2</v>
          </cell>
          <cell r="AO91">
            <v>3.5076251615461608E-4</v>
          </cell>
          <cell r="AP91">
            <v>1.9319806331894373E-4</v>
          </cell>
        </row>
        <row r="92">
          <cell r="G92" t="str">
            <v>SNPPH</v>
          </cell>
          <cell r="J92">
            <v>1.0000000000000002</v>
          </cell>
          <cell r="K92">
            <v>3.5837415323484126E-2</v>
          </cell>
          <cell r="L92">
            <v>0.61432320878011293</v>
          </cell>
          <cell r="M92">
            <v>0.19320853893628046</v>
          </cell>
          <cell r="N92">
            <v>0</v>
          </cell>
          <cell r="O92">
            <v>2.9563889581582601E-2</v>
          </cell>
          <cell r="P92">
            <v>0.10386925478554503</v>
          </cell>
          <cell r="Q92">
            <v>1.4652308758742816E-2</v>
          </cell>
          <cell r="R92">
            <v>6.1287125952141433E-3</v>
          </cell>
          <cell r="S92">
            <v>7.6400773357168452E-5</v>
          </cell>
          <cell r="T92">
            <v>2.340270465680807E-3</v>
          </cell>
          <cell r="AC92" t="str">
            <v>SNPPH</v>
          </cell>
          <cell r="AF92">
            <v>1.0000000000000002</v>
          </cell>
          <cell r="AG92">
            <v>3.5837415323484126E-2</v>
          </cell>
          <cell r="AH92">
            <v>0.61432320878011293</v>
          </cell>
          <cell r="AI92">
            <v>0.19320853893628046</v>
          </cell>
          <cell r="AJ92">
            <v>0</v>
          </cell>
          <cell r="AK92">
            <v>2.9563889581582601E-2</v>
          </cell>
          <cell r="AL92">
            <v>0.10386925478554503</v>
          </cell>
          <cell r="AM92">
            <v>1.4652308758742816E-2</v>
          </cell>
          <cell r="AN92">
            <v>6.1287125952141433E-3</v>
          </cell>
          <cell r="AO92">
            <v>7.6400773357168452E-5</v>
          </cell>
          <cell r="AP92">
            <v>2.340270465680807E-3</v>
          </cell>
        </row>
        <row r="93">
          <cell r="G93" t="str">
            <v>SNPPN</v>
          </cell>
          <cell r="J93">
            <v>1</v>
          </cell>
          <cell r="K93">
            <v>4.2493153525213247E-2</v>
          </cell>
          <cell r="L93">
            <v>0.72841554529432762</v>
          </cell>
          <cell r="M93">
            <v>0.22909130118045928</v>
          </cell>
          <cell r="N93">
            <v>0</v>
          </cell>
          <cell r="O93">
            <v>0</v>
          </cell>
          <cell r="P93">
            <v>0</v>
          </cell>
          <cell r="Q93">
            <v>0</v>
          </cell>
          <cell r="R93">
            <v>0</v>
          </cell>
          <cell r="S93">
            <v>0</v>
          </cell>
          <cell r="AC93" t="str">
            <v>SNPPN</v>
          </cell>
          <cell r="AF93">
            <v>1</v>
          </cell>
          <cell r="AG93">
            <v>4.2493153525213247E-2</v>
          </cell>
          <cell r="AH93">
            <v>0.72841554529432762</v>
          </cell>
          <cell r="AI93">
            <v>0.22909130118045928</v>
          </cell>
          <cell r="AJ93">
            <v>0</v>
          </cell>
          <cell r="AK93">
            <v>0</v>
          </cell>
          <cell r="AL93">
            <v>0</v>
          </cell>
          <cell r="AM93">
            <v>0</v>
          </cell>
          <cell r="AN93">
            <v>0</v>
          </cell>
          <cell r="AO93">
            <v>0</v>
          </cell>
        </row>
        <row r="94">
          <cell r="G94" t="str">
            <v>SNPPO</v>
          </cell>
          <cell r="J94">
            <v>0.99999999999999989</v>
          </cell>
          <cell r="K94">
            <v>1.1835102309333153E-2</v>
          </cell>
          <cell r="L94">
            <v>0.20289943576296857</v>
          </cell>
          <cell r="M94">
            <v>6.380568207020175E-2</v>
          </cell>
          <cell r="N94">
            <v>0</v>
          </cell>
          <cell r="O94">
            <v>0.13824071287109582</v>
          </cell>
          <cell r="P94">
            <v>0.48569026386122599</v>
          </cell>
          <cell r="Q94">
            <v>6.8513735486826363E-2</v>
          </cell>
          <cell r="R94">
            <v>2.8657816462692567E-2</v>
          </cell>
          <cell r="S94">
            <v>3.5725117565600054E-4</v>
          </cell>
          <cell r="AC94" t="str">
            <v>SNPPO</v>
          </cell>
          <cell r="AF94">
            <v>0.99999999999999989</v>
          </cell>
          <cell r="AG94">
            <v>1.1835102309333153E-2</v>
          </cell>
          <cell r="AH94">
            <v>0.20289943576296857</v>
          </cell>
          <cell r="AI94">
            <v>6.380568207020175E-2</v>
          </cell>
          <cell r="AJ94">
            <v>0</v>
          </cell>
          <cell r="AK94">
            <v>0.13824071287109582</v>
          </cell>
          <cell r="AL94">
            <v>0.48569026386122599</v>
          </cell>
          <cell r="AM94">
            <v>6.8513735486826363E-2</v>
          </cell>
          <cell r="AN94">
            <v>2.8657816462692567E-2</v>
          </cell>
          <cell r="AO94">
            <v>3.5725117565600054E-4</v>
          </cell>
        </row>
        <row r="95">
          <cell r="G95" t="str">
            <v>SNPG</v>
          </cell>
          <cell r="J95">
            <v>0.99999999999999944</v>
          </cell>
          <cell r="K95">
            <v>2.3310502883177733E-2</v>
          </cell>
          <cell r="L95">
            <v>0.27130633518256536</v>
          </cell>
          <cell r="M95">
            <v>6.4694861791769226E-2</v>
          </cell>
          <cell r="N95">
            <v>0</v>
          </cell>
          <cell r="O95">
            <v>0.12421107345753205</v>
          </cell>
          <cell r="P95">
            <v>0.42105335118767973</v>
          </cell>
          <cell r="Q95">
            <v>6.8130107647649041E-2</v>
          </cell>
          <cell r="R95">
            <v>2.7147566230579057E-2</v>
          </cell>
          <cell r="S95">
            <v>1.4620161904793473E-4</v>
          </cell>
          <cell r="AC95" t="str">
            <v>SNPG</v>
          </cell>
          <cell r="AF95">
            <v>0.99999999999999944</v>
          </cell>
          <cell r="AG95">
            <v>2.3310502883177733E-2</v>
          </cell>
          <cell r="AH95">
            <v>0.27130633518256536</v>
          </cell>
          <cell r="AI95">
            <v>6.4694861791769226E-2</v>
          </cell>
          <cell r="AJ95">
            <v>0</v>
          </cell>
          <cell r="AK95">
            <v>0.12421107345753205</v>
          </cell>
          <cell r="AL95">
            <v>0.42105335118767973</v>
          </cell>
          <cell r="AM95">
            <v>6.8130107647649041E-2</v>
          </cell>
          <cell r="AN95">
            <v>2.7147566230579057E-2</v>
          </cell>
          <cell r="AO95">
            <v>1.4620161904793473E-4</v>
          </cell>
        </row>
        <row r="96">
          <cell r="G96" t="str">
            <v>SNPI</v>
          </cell>
          <cell r="J96">
            <v>0.99999999999999978</v>
          </cell>
          <cell r="K96">
            <v>2.817819029181404E-2</v>
          </cell>
          <cell r="L96">
            <v>0.43471329662314745</v>
          </cell>
          <cell r="M96">
            <v>0.13476904569190953</v>
          </cell>
          <cell r="N96">
            <v>0</v>
          </cell>
          <cell r="O96">
            <v>7.6859534459475326E-2</v>
          </cell>
          <cell r="P96">
            <v>0.26201601413096653</v>
          </cell>
          <cell r="Q96">
            <v>4.8508767739490068E-2</v>
          </cell>
          <cell r="R96">
            <v>1.4797696200120346E-2</v>
          </cell>
          <cell r="S96">
            <v>1.5745486307655268E-4</v>
          </cell>
          <cell r="AC96" t="str">
            <v>SNPI</v>
          </cell>
          <cell r="AF96">
            <v>0.99999999999999978</v>
          </cell>
          <cell r="AG96">
            <v>2.817819029181404E-2</v>
          </cell>
          <cell r="AH96">
            <v>0.43471329662314745</v>
          </cell>
          <cell r="AI96">
            <v>0.13476904569190953</v>
          </cell>
          <cell r="AJ96">
            <v>0</v>
          </cell>
          <cell r="AK96">
            <v>7.6859534459475326E-2</v>
          </cell>
          <cell r="AL96">
            <v>0.26201601413096653</v>
          </cell>
          <cell r="AM96">
            <v>4.8508767739490068E-2</v>
          </cell>
          <cell r="AN96">
            <v>1.4797696200120341E-2</v>
          </cell>
          <cell r="AO96">
            <v>1.5745486307655268E-4</v>
          </cell>
        </row>
        <row r="97">
          <cell r="G97" t="str">
            <v>TROJP</v>
          </cell>
          <cell r="J97">
            <v>0.99999999999999989</v>
          </cell>
          <cell r="K97">
            <v>4.2797099643467749E-2</v>
          </cell>
          <cell r="L97">
            <v>0.72824314858027239</v>
          </cell>
          <cell r="M97">
            <v>0.22895975177625988</v>
          </cell>
          <cell r="N97">
            <v>0</v>
          </cell>
          <cell r="O97">
            <v>0</v>
          </cell>
          <cell r="P97">
            <v>0</v>
          </cell>
          <cell r="Q97">
            <v>0</v>
          </cell>
          <cell r="R97">
            <v>0</v>
          </cell>
          <cell r="S97">
            <v>0</v>
          </cell>
          <cell r="AC97" t="str">
            <v>TROJP</v>
          </cell>
          <cell r="AF97">
            <v>0.99999999999999989</v>
          </cell>
          <cell r="AG97">
            <v>4.2797099643467749E-2</v>
          </cell>
          <cell r="AH97">
            <v>0.72824314858027239</v>
          </cell>
          <cell r="AI97">
            <v>0.22895975177625988</v>
          </cell>
          <cell r="AJ97">
            <v>0</v>
          </cell>
          <cell r="AK97">
            <v>0</v>
          </cell>
          <cell r="AL97">
            <v>0</v>
          </cell>
          <cell r="AM97">
            <v>0</v>
          </cell>
          <cell r="AN97">
            <v>0</v>
          </cell>
          <cell r="AO97">
            <v>0</v>
          </cell>
        </row>
        <row r="98">
          <cell r="G98" t="str">
            <v>TROJD</v>
          </cell>
          <cell r="J98">
            <v>1</v>
          </cell>
          <cell r="K98">
            <v>4.285078267072015E-2</v>
          </cell>
          <cell r="L98">
            <v>0.72821269983642267</v>
          </cell>
          <cell r="M98">
            <v>0.22893651749285721</v>
          </cell>
          <cell r="N98">
            <v>0</v>
          </cell>
          <cell r="O98">
            <v>0</v>
          </cell>
          <cell r="P98">
            <v>0</v>
          </cell>
          <cell r="Q98">
            <v>0</v>
          </cell>
          <cell r="R98">
            <v>0</v>
          </cell>
          <cell r="S98">
            <v>0</v>
          </cell>
          <cell r="AC98" t="str">
            <v>TROJD</v>
          </cell>
          <cell r="AF98">
            <v>1</v>
          </cell>
          <cell r="AG98">
            <v>4.285078267072015E-2</v>
          </cell>
          <cell r="AH98">
            <v>0.72821269983642267</v>
          </cell>
          <cell r="AI98">
            <v>0.22893651749285721</v>
          </cell>
          <cell r="AJ98">
            <v>0</v>
          </cell>
          <cell r="AK98">
            <v>0</v>
          </cell>
          <cell r="AL98">
            <v>0</v>
          </cell>
          <cell r="AM98">
            <v>0</v>
          </cell>
          <cell r="AN98">
            <v>0</v>
          </cell>
          <cell r="AO98">
            <v>0</v>
          </cell>
        </row>
        <row r="99">
          <cell r="G99" t="str">
            <v>IBT</v>
          </cell>
          <cell r="J99">
            <v>0</v>
          </cell>
          <cell r="K99">
            <v>1.5829028164483595E-2</v>
          </cell>
          <cell r="L99">
            <v>0.15978575604718448</v>
          </cell>
          <cell r="M99">
            <v>0</v>
          </cell>
          <cell r="N99">
            <v>0</v>
          </cell>
          <cell r="O99">
            <v>0.15516216019767104</v>
          </cell>
          <cell r="P99">
            <v>0.5238446762179898</v>
          </cell>
          <cell r="Q99">
            <v>8.1131824819696496E-2</v>
          </cell>
          <cell r="R99">
            <v>3.7804467312775258E-2</v>
          </cell>
          <cell r="S99">
            <v>2.7040589701649785E-4</v>
          </cell>
          <cell r="T99">
            <v>3.0334574487917716E-2</v>
          </cell>
          <cell r="U99">
            <v>-4.1628931447350078E-3</v>
          </cell>
          <cell r="AC99" t="str">
            <v>IBT</v>
          </cell>
          <cell r="AF99">
            <v>0</v>
          </cell>
          <cell r="AG99">
            <v>1.5829028164483595E-2</v>
          </cell>
          <cell r="AH99">
            <v>0.15978575604718448</v>
          </cell>
          <cell r="AI99">
            <v>0</v>
          </cell>
          <cell r="AJ99">
            <v>0</v>
          </cell>
          <cell r="AK99">
            <v>0.15516216019767104</v>
          </cell>
          <cell r="AL99">
            <v>0.5238446762179898</v>
          </cell>
          <cell r="AM99">
            <v>8.1131824819696496E-2</v>
          </cell>
          <cell r="AN99">
            <v>3.7804467312775258E-2</v>
          </cell>
          <cell r="AO99">
            <v>2.7040589701649785E-4</v>
          </cell>
          <cell r="AP99">
            <v>3.0334574487917716E-2</v>
          </cell>
          <cell r="AQ99">
            <v>-4.1628931447350078E-3</v>
          </cell>
        </row>
        <row r="100">
          <cell r="G100" t="str">
            <v>DITEXP</v>
          </cell>
          <cell r="J100">
            <v>0.99999999999999989</v>
          </cell>
          <cell r="K100">
            <v>1.9141955588282758E-2</v>
          </cell>
          <cell r="L100">
            <v>0.27398036455512026</v>
          </cell>
          <cell r="M100">
            <v>3.2100059840287035E-2</v>
          </cell>
          <cell r="N100">
            <v>0</v>
          </cell>
          <cell r="O100">
            <v>0.12117948257707835</v>
          </cell>
          <cell r="P100">
            <v>0.41769949533400635</v>
          </cell>
          <cell r="Q100">
            <v>4.9355006141802826E-2</v>
          </cell>
          <cell r="R100">
            <v>2.6508898015263672E-2</v>
          </cell>
          <cell r="S100">
            <v>3.2247311804357438E-3</v>
          </cell>
          <cell r="T100">
            <v>0</v>
          </cell>
          <cell r="U100">
            <v>5.6810006767722993E-2</v>
          </cell>
          <cell r="AC100" t="str">
            <v>DITEXP</v>
          </cell>
          <cell r="AF100">
            <v>0.99999999999999989</v>
          </cell>
          <cell r="AG100">
            <v>1.9141955588282758E-2</v>
          </cell>
          <cell r="AH100">
            <v>0.27398036455512026</v>
          </cell>
          <cell r="AI100">
            <v>3.2100059840287035E-2</v>
          </cell>
          <cell r="AJ100">
            <v>0</v>
          </cell>
          <cell r="AK100">
            <v>0.12117948257707835</v>
          </cell>
          <cell r="AL100">
            <v>0.41769949533400635</v>
          </cell>
          <cell r="AM100">
            <v>4.9355006141802826E-2</v>
          </cell>
          <cell r="AN100">
            <v>2.6508898015263672E-2</v>
          </cell>
          <cell r="AO100">
            <v>3.2247311804357438E-3</v>
          </cell>
          <cell r="AP100">
            <v>0</v>
          </cell>
          <cell r="AQ100">
            <v>5.6810006767722993E-2</v>
          </cell>
        </row>
        <row r="101">
          <cell r="G101" t="str">
            <v>DITBAL</v>
          </cell>
          <cell r="J101">
            <v>1</v>
          </cell>
          <cell r="K101">
            <v>2.1610416764104204E-2</v>
          </cell>
          <cell r="L101">
            <v>0.26174175379169778</v>
          </cell>
          <cell r="M101">
            <v>6.1031920065380864E-2</v>
          </cell>
          <cell r="N101">
            <v>0</v>
          </cell>
          <cell r="O101">
            <v>0.11669983080354801</v>
          </cell>
          <cell r="P101">
            <v>0.43955642387342214</v>
          </cell>
          <cell r="Q101">
            <v>5.6108737372341441E-2</v>
          </cell>
          <cell r="R101">
            <v>2.4668637586081746E-2</v>
          </cell>
          <cell r="S101">
            <v>2.5655960576629637E-3</v>
          </cell>
          <cell r="T101">
            <v>0</v>
          </cell>
          <cell r="U101">
            <v>1.6016683685760834E-2</v>
          </cell>
          <cell r="AC101" t="str">
            <v>DITBAL</v>
          </cell>
          <cell r="AF101">
            <v>1</v>
          </cell>
          <cell r="AG101">
            <v>2.1610416764104204E-2</v>
          </cell>
          <cell r="AH101">
            <v>0.26174175379169778</v>
          </cell>
          <cell r="AI101">
            <v>6.1031920065380864E-2</v>
          </cell>
          <cell r="AJ101">
            <v>0</v>
          </cell>
          <cell r="AK101">
            <v>0.11669983080354801</v>
          </cell>
          <cell r="AL101">
            <v>0.43955642387342214</v>
          </cell>
          <cell r="AM101">
            <v>5.6108737372341441E-2</v>
          </cell>
          <cell r="AN101">
            <v>2.4668637586081746E-2</v>
          </cell>
          <cell r="AO101">
            <v>2.5655960576629637E-3</v>
          </cell>
          <cell r="AP101">
            <v>0</v>
          </cell>
          <cell r="AQ101">
            <v>1.6016683685760834E-2</v>
          </cell>
        </row>
        <row r="102">
          <cell r="G102" t="str">
            <v>TAXDEPR</v>
          </cell>
          <cell r="J102">
            <v>1</v>
          </cell>
          <cell r="K102">
            <v>2.1575410701369046E-2</v>
          </cell>
          <cell r="L102">
            <v>0.26458646112070799</v>
          </cell>
          <cell r="M102">
            <v>6.8144031683410974E-2</v>
          </cell>
          <cell r="N102">
            <v>0</v>
          </cell>
          <cell r="O102">
            <v>0.11340735448576397</v>
          </cell>
          <cell r="P102">
            <v>0.44387073756512729</v>
          </cell>
          <cell r="Q102">
            <v>5.5252222141168053E-2</v>
          </cell>
          <cell r="R102">
            <v>2.4155201158566019E-2</v>
          </cell>
          <cell r="S102">
            <v>2.3166104464453902E-4</v>
          </cell>
          <cell r="T102">
            <v>0</v>
          </cell>
          <cell r="U102">
            <v>8.7769200992421029E-3</v>
          </cell>
          <cell r="AC102" t="str">
            <v>TAXDEPR</v>
          </cell>
          <cell r="AF102">
            <v>1</v>
          </cell>
          <cell r="AG102">
            <v>2.1575410701369046E-2</v>
          </cell>
          <cell r="AH102">
            <v>0.26458646112070799</v>
          </cell>
          <cell r="AI102">
            <v>6.8144031683410974E-2</v>
          </cell>
          <cell r="AJ102">
            <v>0</v>
          </cell>
          <cell r="AK102">
            <v>0.11340735448576397</v>
          </cell>
          <cell r="AL102">
            <v>0.44387073756512729</v>
          </cell>
          <cell r="AM102">
            <v>5.5252222141168053E-2</v>
          </cell>
          <cell r="AN102">
            <v>2.4155201158566019E-2</v>
          </cell>
          <cell r="AO102">
            <v>2.3166104464453902E-4</v>
          </cell>
          <cell r="AP102">
            <v>0</v>
          </cell>
          <cell r="AQ102">
            <v>8.7769200992421029E-3</v>
          </cell>
        </row>
        <row r="103">
          <cell r="G103" t="str">
            <v>DONOTUSE</v>
          </cell>
          <cell r="J103">
            <v>0</v>
          </cell>
          <cell r="K103">
            <v>0</v>
          </cell>
          <cell r="L103">
            <v>0</v>
          </cell>
          <cell r="M103">
            <v>0</v>
          </cell>
          <cell r="N103">
            <v>0</v>
          </cell>
          <cell r="O103">
            <v>0</v>
          </cell>
          <cell r="P103">
            <v>0</v>
          </cell>
          <cell r="Q103">
            <v>0</v>
          </cell>
          <cell r="R103">
            <v>0</v>
          </cell>
          <cell r="S103">
            <v>0</v>
          </cell>
          <cell r="T103">
            <v>0</v>
          </cell>
          <cell r="U103">
            <v>0</v>
          </cell>
          <cell r="AC103" t="str">
            <v>DONOTUSE</v>
          </cell>
          <cell r="AF103">
            <v>0</v>
          </cell>
          <cell r="AG103">
            <v>0</v>
          </cell>
          <cell r="AH103">
            <v>0</v>
          </cell>
          <cell r="AI103">
            <v>0</v>
          </cell>
          <cell r="AJ103">
            <v>0</v>
          </cell>
          <cell r="AK103">
            <v>0</v>
          </cell>
          <cell r="AL103">
            <v>0</v>
          </cell>
          <cell r="AM103">
            <v>0</v>
          </cell>
          <cell r="AN103">
            <v>0</v>
          </cell>
          <cell r="AO103">
            <v>0</v>
          </cell>
          <cell r="AP103">
            <v>0</v>
          </cell>
          <cell r="AQ103">
            <v>0</v>
          </cell>
        </row>
        <row r="104">
          <cell r="G104" t="str">
            <v>DONOTUSE</v>
          </cell>
          <cell r="J104">
            <v>0</v>
          </cell>
          <cell r="K104">
            <v>0</v>
          </cell>
          <cell r="L104">
            <v>0</v>
          </cell>
          <cell r="M104">
            <v>0</v>
          </cell>
          <cell r="N104">
            <v>0</v>
          </cell>
          <cell r="O104">
            <v>0</v>
          </cell>
          <cell r="P104">
            <v>0</v>
          </cell>
          <cell r="Q104">
            <v>0</v>
          </cell>
          <cell r="R104">
            <v>0</v>
          </cell>
          <cell r="S104">
            <v>0</v>
          </cell>
          <cell r="T104">
            <v>0</v>
          </cell>
          <cell r="U104">
            <v>0</v>
          </cell>
          <cell r="AC104" t="str">
            <v>DONOTUSE</v>
          </cell>
          <cell r="AF104">
            <v>0</v>
          </cell>
          <cell r="AG104">
            <v>0</v>
          </cell>
          <cell r="AH104">
            <v>0</v>
          </cell>
          <cell r="AI104">
            <v>0</v>
          </cell>
          <cell r="AJ104">
            <v>0</v>
          </cell>
          <cell r="AK104">
            <v>0</v>
          </cell>
          <cell r="AL104">
            <v>0</v>
          </cell>
          <cell r="AM104">
            <v>0</v>
          </cell>
          <cell r="AN104">
            <v>0</v>
          </cell>
          <cell r="AO104">
            <v>0</v>
          </cell>
          <cell r="AP104">
            <v>0</v>
          </cell>
          <cell r="AQ104">
            <v>0</v>
          </cell>
        </row>
        <row r="105">
          <cell r="G105" t="str">
            <v>DONOTUSE</v>
          </cell>
          <cell r="J105">
            <v>0</v>
          </cell>
          <cell r="K105">
            <v>0</v>
          </cell>
          <cell r="L105">
            <v>0</v>
          </cell>
          <cell r="M105">
            <v>0</v>
          </cell>
          <cell r="N105">
            <v>0</v>
          </cell>
          <cell r="O105">
            <v>0</v>
          </cell>
          <cell r="P105">
            <v>0</v>
          </cell>
          <cell r="Q105">
            <v>0</v>
          </cell>
          <cell r="R105">
            <v>0</v>
          </cell>
          <cell r="S105">
            <v>0</v>
          </cell>
          <cell r="T105">
            <v>0</v>
          </cell>
          <cell r="U105">
            <v>0</v>
          </cell>
          <cell r="AC105" t="str">
            <v>DONOTUSE</v>
          </cell>
          <cell r="AF105">
            <v>0</v>
          </cell>
          <cell r="AG105">
            <v>0</v>
          </cell>
          <cell r="AH105">
            <v>0</v>
          </cell>
          <cell r="AI105">
            <v>0</v>
          </cell>
          <cell r="AJ105">
            <v>0</v>
          </cell>
          <cell r="AK105">
            <v>0</v>
          </cell>
          <cell r="AL105">
            <v>0</v>
          </cell>
          <cell r="AM105">
            <v>0</v>
          </cell>
          <cell r="AN105">
            <v>0</v>
          </cell>
          <cell r="AO105">
            <v>0</v>
          </cell>
          <cell r="AP105">
            <v>0</v>
          </cell>
          <cell r="AQ105">
            <v>0</v>
          </cell>
        </row>
        <row r="106">
          <cell r="G106" t="str">
            <v>SCHMDEXP</v>
          </cell>
          <cell r="J106">
            <v>0.99999999999999989</v>
          </cell>
          <cell r="K106">
            <v>2.0372561918255219E-2</v>
          </cell>
          <cell r="L106">
            <v>0.23247920045885542</v>
          </cell>
          <cell r="M106">
            <v>6.9058684103313492E-2</v>
          </cell>
          <cell r="N106">
            <v>0</v>
          </cell>
          <cell r="O106">
            <v>0.13173637174350117</v>
          </cell>
          <cell r="P106">
            <v>0.45455649986133523</v>
          </cell>
          <cell r="Q106">
            <v>6.3597295054598532E-2</v>
          </cell>
          <cell r="R106">
            <v>2.7925617415333056E-2</v>
          </cell>
          <cell r="S106">
            <v>2.7376944480806878E-4</v>
          </cell>
          <cell r="T106">
            <v>0</v>
          </cell>
          <cell r="U106">
            <v>0</v>
          </cell>
          <cell r="AC106" t="str">
            <v>SCHMDEXP</v>
          </cell>
          <cell r="AF106">
            <v>0.99999999999999989</v>
          </cell>
          <cell r="AG106">
            <v>2.0372561918255219E-2</v>
          </cell>
          <cell r="AH106">
            <v>0.23247920045885542</v>
          </cell>
          <cell r="AI106">
            <v>6.9058684103313492E-2</v>
          </cell>
          <cell r="AJ106">
            <v>0</v>
          </cell>
          <cell r="AK106">
            <v>0.13173637174350117</v>
          </cell>
          <cell r="AL106">
            <v>0.45455649986133523</v>
          </cell>
          <cell r="AM106">
            <v>6.3597295054598532E-2</v>
          </cell>
          <cell r="AN106">
            <v>2.7925617415333056E-2</v>
          </cell>
          <cell r="AO106">
            <v>2.7376944480806878E-4</v>
          </cell>
          <cell r="AP106">
            <v>0</v>
          </cell>
          <cell r="AQ106">
            <v>0</v>
          </cell>
        </row>
        <row r="107">
          <cell r="G107" t="str">
            <v>SCHMAEXP</v>
          </cell>
          <cell r="J107">
            <v>1</v>
          </cell>
          <cell r="K107">
            <v>2.3830047253554639E-2</v>
          </cell>
          <cell r="L107">
            <v>0.34931817815300054</v>
          </cell>
          <cell r="M107">
            <v>0.1051028639775336</v>
          </cell>
          <cell r="N107">
            <v>0</v>
          </cell>
          <cell r="O107">
            <v>9.0303074634156558E-2</v>
          </cell>
          <cell r="P107">
            <v>0.2682277674271043</v>
          </cell>
          <cell r="Q107">
            <v>4.5525906140581114E-2</v>
          </cell>
          <cell r="R107">
            <v>1.7599923427315107E-2</v>
          </cell>
          <cell r="S107">
            <v>1.9379019951593855E-4</v>
          </cell>
          <cell r="T107">
            <v>9.9898448787238331E-2</v>
          </cell>
          <cell r="U107">
            <v>0</v>
          </cell>
          <cell r="AC107" t="str">
            <v>SCHMAEXP</v>
          </cell>
          <cell r="AF107">
            <v>1</v>
          </cell>
          <cell r="AG107">
            <v>2.3830047253554639E-2</v>
          </cell>
          <cell r="AH107">
            <v>0.34931817815300054</v>
          </cell>
          <cell r="AI107">
            <v>0.1051028639775336</v>
          </cell>
          <cell r="AJ107">
            <v>0</v>
          </cell>
          <cell r="AK107">
            <v>9.0303074634156558E-2</v>
          </cell>
          <cell r="AL107">
            <v>0.2682277674271043</v>
          </cell>
          <cell r="AM107">
            <v>4.5525906140581114E-2</v>
          </cell>
          <cell r="AN107">
            <v>1.7599923427315107E-2</v>
          </cell>
          <cell r="AO107">
            <v>1.9379019951593855E-4</v>
          </cell>
          <cell r="AP107">
            <v>9.9898448787238331E-2</v>
          </cell>
          <cell r="AQ107">
            <v>0</v>
          </cell>
        </row>
        <row r="108">
          <cell r="G108" t="str">
            <v>SGCT</v>
          </cell>
          <cell r="J108">
            <v>1</v>
          </cell>
          <cell r="K108">
            <v>1.5329566663991908E-2</v>
          </cell>
          <cell r="L108">
            <v>0.25666382513274216</v>
          </cell>
          <cell r="M108">
            <v>8.1270311063464912E-2</v>
          </cell>
          <cell r="N108">
            <v>0</v>
          </cell>
          <cell r="O108">
            <v>0.12611487790858869</v>
          </cell>
          <cell r="P108">
            <v>0.43392615503760468</v>
          </cell>
          <cell r="Q108">
            <v>6.0699509666802591E-2</v>
          </cell>
          <cell r="R108">
            <v>2.599575452680512E-2</v>
          </cell>
          <cell r="AC108" t="str">
            <v>SGCT</v>
          </cell>
          <cell r="AF108">
            <v>1</v>
          </cell>
          <cell r="AG108">
            <v>1.5329566663991908E-2</v>
          </cell>
          <cell r="AH108">
            <v>0.25666382513274216</v>
          </cell>
          <cell r="AI108">
            <v>8.1270311063464912E-2</v>
          </cell>
          <cell r="AJ108">
            <v>0</v>
          </cell>
          <cell r="AK108">
            <v>0.12611487790858869</v>
          </cell>
          <cell r="AL108">
            <v>0.43392615503760468</v>
          </cell>
          <cell r="AM108">
            <v>6.0699509666802591E-2</v>
          </cell>
          <cell r="AN108">
            <v>2.599575452680512E-2</v>
          </cell>
        </row>
      </sheetData>
      <sheetData sheetId="7"/>
      <sheetData sheetId="8" refreshError="1"/>
      <sheetData sheetId="9" refreshError="1"/>
      <sheetData sheetId="10" refreshError="1"/>
      <sheetData sheetId="11" refreshError="1"/>
      <sheetData sheetId="12">
        <row r="2">
          <cell r="AB2">
            <v>2</v>
          </cell>
        </row>
        <row r="3">
          <cell r="AG3" t="b">
            <v>1</v>
          </cell>
          <cell r="AH3" t="b">
            <v>0</v>
          </cell>
          <cell r="AI3" t="b">
            <v>1</v>
          </cell>
        </row>
        <row r="30">
          <cell r="B30">
            <v>0.62051999999999996</v>
          </cell>
        </row>
        <row r="32">
          <cell r="B32">
            <v>4.456056222398511E-3</v>
          </cell>
          <cell r="AE32">
            <v>4.5400000000000003E-2</v>
          </cell>
        </row>
        <row r="33">
          <cell r="B33">
            <v>2E-3</v>
          </cell>
        </row>
        <row r="34">
          <cell r="B34">
            <v>3.8899999999999997E-2</v>
          </cell>
        </row>
        <row r="35">
          <cell r="B35">
            <v>0</v>
          </cell>
        </row>
        <row r="36">
          <cell r="B36">
            <v>0</v>
          </cell>
        </row>
      </sheetData>
      <sheetData sheetId="13">
        <row r="1">
          <cell r="J1">
            <v>24117081847.787682</v>
          </cell>
        </row>
        <row r="3">
          <cell r="A3" t="str">
            <v>406CAGE</v>
          </cell>
          <cell r="B3" t="str">
            <v>406</v>
          </cell>
          <cell r="C3" t="str">
            <v>CAGE</v>
          </cell>
          <cell r="D3">
            <v>4750824.8499999996</v>
          </cell>
          <cell r="F3" t="str">
            <v>406CAGE</v>
          </cell>
          <cell r="G3" t="str">
            <v>406</v>
          </cell>
          <cell r="H3" t="str">
            <v>CAGE</v>
          </cell>
          <cell r="I3">
            <v>4750824.8499999996</v>
          </cell>
          <cell r="L3" t="str">
            <v>108360S</v>
          </cell>
          <cell r="M3">
            <v>0</v>
          </cell>
          <cell r="N3">
            <v>0</v>
          </cell>
          <cell r="O3">
            <v>-4372.9045833330019</v>
          </cell>
          <cell r="P3">
            <v>0</v>
          </cell>
          <cell r="Q3">
            <v>0</v>
          </cell>
          <cell r="R3">
            <v>0</v>
          </cell>
          <cell r="S3">
            <v>0</v>
          </cell>
          <cell r="T3">
            <v>0</v>
          </cell>
        </row>
        <row r="4">
          <cell r="A4" t="str">
            <v>406UT</v>
          </cell>
          <cell r="B4" t="str">
            <v>406</v>
          </cell>
          <cell r="C4" t="str">
            <v>UT</v>
          </cell>
          <cell r="D4">
            <v>301635.48</v>
          </cell>
          <cell r="F4" t="str">
            <v>406UT</v>
          </cell>
          <cell r="G4" t="str">
            <v>406</v>
          </cell>
          <cell r="H4" t="str">
            <v>UT</v>
          </cell>
          <cell r="I4">
            <v>301635.48</v>
          </cell>
          <cell r="L4" t="str">
            <v>108361S</v>
          </cell>
          <cell r="M4">
            <v>0</v>
          </cell>
          <cell r="N4">
            <v>0</v>
          </cell>
          <cell r="O4">
            <v>-33566.640416670009</v>
          </cell>
          <cell r="P4">
            <v>0</v>
          </cell>
          <cell r="Q4">
            <v>0</v>
          </cell>
          <cell r="R4">
            <v>0</v>
          </cell>
          <cell r="S4">
            <v>0</v>
          </cell>
          <cell r="T4">
            <v>0</v>
          </cell>
        </row>
        <row r="5">
          <cell r="A5" t="str">
            <v>407ID</v>
          </cell>
          <cell r="B5" t="str">
            <v>407</v>
          </cell>
          <cell r="C5" t="str">
            <v>ID</v>
          </cell>
          <cell r="D5">
            <v>0.01</v>
          </cell>
          <cell r="F5" t="str">
            <v>407ID</v>
          </cell>
          <cell r="G5" t="str">
            <v>407</v>
          </cell>
          <cell r="H5" t="str">
            <v>ID</v>
          </cell>
          <cell r="I5">
            <v>0.01</v>
          </cell>
          <cell r="L5" t="str">
            <v>108362S</v>
          </cell>
          <cell r="M5">
            <v>0</v>
          </cell>
          <cell r="N5">
            <v>0</v>
          </cell>
          <cell r="O5">
            <v>-421662.9849999994</v>
          </cell>
          <cell r="P5">
            <v>0</v>
          </cell>
          <cell r="Q5">
            <v>0</v>
          </cell>
          <cell r="R5">
            <v>0</v>
          </cell>
          <cell r="S5">
            <v>0</v>
          </cell>
          <cell r="T5">
            <v>0</v>
          </cell>
        </row>
        <row r="6">
          <cell r="A6" t="str">
            <v>407OR</v>
          </cell>
          <cell r="B6" t="str">
            <v>407</v>
          </cell>
          <cell r="C6" t="str">
            <v>OR</v>
          </cell>
          <cell r="D6">
            <v>-0.02</v>
          </cell>
          <cell r="F6" t="str">
            <v>407OR</v>
          </cell>
          <cell r="G6" t="str">
            <v>407</v>
          </cell>
          <cell r="H6" t="str">
            <v>OR</v>
          </cell>
          <cell r="I6">
            <v>-0.02</v>
          </cell>
          <cell r="L6" t="str">
            <v>108364S</v>
          </cell>
          <cell r="M6">
            <v>0</v>
          </cell>
          <cell r="N6">
            <v>0</v>
          </cell>
          <cell r="O6">
            <v>-1506554.7635810541</v>
          </cell>
          <cell r="P6">
            <v>0</v>
          </cell>
          <cell r="Q6">
            <v>0</v>
          </cell>
          <cell r="R6">
            <v>0</v>
          </cell>
          <cell r="S6">
            <v>0</v>
          </cell>
          <cell r="T6">
            <v>0</v>
          </cell>
        </row>
        <row r="7">
          <cell r="A7" t="str">
            <v>407OTHER</v>
          </cell>
          <cell r="B7" t="str">
            <v>407</v>
          </cell>
          <cell r="C7" t="str">
            <v>OTHER</v>
          </cell>
          <cell r="D7">
            <v>124290.24000000001</v>
          </cell>
          <cell r="F7" t="str">
            <v>407OTHER</v>
          </cell>
          <cell r="G7" t="str">
            <v>407</v>
          </cell>
          <cell r="H7" t="str">
            <v>OTHER</v>
          </cell>
          <cell r="I7">
            <v>124290.24000000001</v>
          </cell>
          <cell r="L7" t="str">
            <v>108365S</v>
          </cell>
          <cell r="M7">
            <v>0</v>
          </cell>
          <cell r="N7">
            <v>0</v>
          </cell>
          <cell r="O7">
            <v>-562782.46583329886</v>
          </cell>
          <cell r="P7">
            <v>0</v>
          </cell>
          <cell r="Q7">
            <v>0</v>
          </cell>
          <cell r="R7">
            <v>0</v>
          </cell>
          <cell r="S7">
            <v>0</v>
          </cell>
          <cell r="T7">
            <v>0</v>
          </cell>
        </row>
        <row r="8">
          <cell r="A8" t="str">
            <v>407WA</v>
          </cell>
          <cell r="B8" t="str">
            <v>407</v>
          </cell>
          <cell r="C8" t="str">
            <v>WA</v>
          </cell>
          <cell r="D8">
            <v>0.01</v>
          </cell>
          <cell r="F8" t="str">
            <v>407WA</v>
          </cell>
          <cell r="G8" t="str">
            <v>407</v>
          </cell>
          <cell r="H8" t="str">
            <v>WA</v>
          </cell>
          <cell r="I8">
            <v>0.01</v>
          </cell>
          <cell r="L8" t="str">
            <v>108366S</v>
          </cell>
          <cell r="M8">
            <v>0</v>
          </cell>
          <cell r="N8">
            <v>0</v>
          </cell>
          <cell r="O8">
            <v>-244810.6008333005</v>
          </cell>
          <cell r="P8">
            <v>0</v>
          </cell>
          <cell r="Q8">
            <v>0</v>
          </cell>
          <cell r="R8">
            <v>0</v>
          </cell>
          <cell r="S8">
            <v>0</v>
          </cell>
          <cell r="T8">
            <v>0</v>
          </cell>
        </row>
        <row r="9">
          <cell r="A9" t="str">
            <v>408CA</v>
          </cell>
          <cell r="B9" t="str">
            <v>408</v>
          </cell>
          <cell r="C9" t="str">
            <v>CA</v>
          </cell>
          <cell r="D9">
            <v>1211558.1200000001</v>
          </cell>
          <cell r="F9" t="str">
            <v>408CA</v>
          </cell>
          <cell r="G9" t="str">
            <v>408</v>
          </cell>
          <cell r="H9" t="str">
            <v>CA</v>
          </cell>
          <cell r="I9">
            <v>1211558.1200000001</v>
          </cell>
          <cell r="L9" t="str">
            <v>108367S</v>
          </cell>
          <cell r="M9">
            <v>0</v>
          </cell>
          <cell r="N9">
            <v>0</v>
          </cell>
          <cell r="O9">
            <v>-361748.23708330095</v>
          </cell>
          <cell r="P9">
            <v>0</v>
          </cell>
          <cell r="Q9">
            <v>0</v>
          </cell>
          <cell r="R9">
            <v>0</v>
          </cell>
          <cell r="S9">
            <v>0</v>
          </cell>
          <cell r="T9">
            <v>0</v>
          </cell>
        </row>
        <row r="10">
          <cell r="A10" t="str">
            <v>408CAEE</v>
          </cell>
          <cell r="B10" t="str">
            <v>408</v>
          </cell>
          <cell r="C10" t="str">
            <v>CAEE</v>
          </cell>
          <cell r="D10">
            <v>230886.77</v>
          </cell>
          <cell r="F10" t="str">
            <v>408CAEE</v>
          </cell>
          <cell r="G10" t="str">
            <v>408</v>
          </cell>
          <cell r="H10" t="str">
            <v>CAEE</v>
          </cell>
          <cell r="I10">
            <v>230886.77</v>
          </cell>
          <cell r="L10" t="str">
            <v>108368S</v>
          </cell>
          <cell r="M10">
            <v>0</v>
          </cell>
          <cell r="N10">
            <v>0</v>
          </cell>
          <cell r="O10">
            <v>-1044724.4416666999</v>
          </cell>
          <cell r="P10">
            <v>0</v>
          </cell>
          <cell r="Q10">
            <v>0</v>
          </cell>
          <cell r="R10">
            <v>0</v>
          </cell>
          <cell r="S10">
            <v>0</v>
          </cell>
          <cell r="T10">
            <v>0</v>
          </cell>
        </row>
        <row r="11">
          <cell r="A11" t="str">
            <v>408CAGE</v>
          </cell>
          <cell r="B11" t="str">
            <v>408</v>
          </cell>
          <cell r="C11" t="str">
            <v>CAGE</v>
          </cell>
          <cell r="D11">
            <v>1993044</v>
          </cell>
          <cell r="F11" t="str">
            <v>408CAGE</v>
          </cell>
          <cell r="G11" t="str">
            <v>408</v>
          </cell>
          <cell r="H11" t="str">
            <v>CAGE</v>
          </cell>
          <cell r="I11">
            <v>1993044</v>
          </cell>
          <cell r="L11" t="str">
            <v>108369S</v>
          </cell>
          <cell r="M11">
            <v>0</v>
          </cell>
          <cell r="N11">
            <v>0</v>
          </cell>
          <cell r="O11">
            <v>-740800.96125000343</v>
          </cell>
          <cell r="P11">
            <v>0</v>
          </cell>
          <cell r="Q11">
            <v>0</v>
          </cell>
          <cell r="R11">
            <v>0</v>
          </cell>
          <cell r="S11">
            <v>0</v>
          </cell>
          <cell r="T11">
            <v>0</v>
          </cell>
        </row>
        <row r="12">
          <cell r="A12" t="str">
            <v>408GPS</v>
          </cell>
          <cell r="B12" t="str">
            <v>408</v>
          </cell>
          <cell r="C12" t="str">
            <v>GPS</v>
          </cell>
          <cell r="D12">
            <v>143060890.49000001</v>
          </cell>
          <cell r="F12" t="str">
            <v>408GPS</v>
          </cell>
          <cell r="G12" t="str">
            <v>408</v>
          </cell>
          <cell r="H12" t="str">
            <v>GPS</v>
          </cell>
          <cell r="I12">
            <v>143060890.49000001</v>
          </cell>
          <cell r="L12" t="str">
            <v>108370S</v>
          </cell>
          <cell r="M12">
            <v>0</v>
          </cell>
          <cell r="N12">
            <v>0</v>
          </cell>
          <cell r="O12">
            <v>-287612.19250000082</v>
          </cell>
          <cell r="P12">
            <v>0</v>
          </cell>
          <cell r="Q12">
            <v>0</v>
          </cell>
          <cell r="R12">
            <v>0</v>
          </cell>
          <cell r="S12">
            <v>0</v>
          </cell>
          <cell r="T12">
            <v>0</v>
          </cell>
        </row>
        <row r="13">
          <cell r="A13" t="str">
            <v>408OR</v>
          </cell>
          <cell r="B13" t="str">
            <v>408</v>
          </cell>
          <cell r="C13" t="str">
            <v>OR</v>
          </cell>
          <cell r="D13">
            <v>31782935.079999998</v>
          </cell>
          <cell r="F13" t="str">
            <v>408OR</v>
          </cell>
          <cell r="G13" t="str">
            <v>408</v>
          </cell>
          <cell r="H13" t="str">
            <v>OR</v>
          </cell>
          <cell r="I13">
            <v>31782935.079999998</v>
          </cell>
          <cell r="L13" t="str">
            <v>108371S</v>
          </cell>
          <cell r="M13">
            <v>0</v>
          </cell>
          <cell r="N13">
            <v>0</v>
          </cell>
          <cell r="O13">
            <v>1188.734999999986</v>
          </cell>
          <cell r="P13">
            <v>0</v>
          </cell>
          <cell r="Q13">
            <v>0</v>
          </cell>
          <cell r="R13">
            <v>0</v>
          </cell>
          <cell r="S13">
            <v>0</v>
          </cell>
          <cell r="T13">
            <v>0</v>
          </cell>
        </row>
        <row r="14">
          <cell r="A14" t="str">
            <v>408SE</v>
          </cell>
          <cell r="B14" t="str">
            <v>408</v>
          </cell>
          <cell r="C14" t="str">
            <v>SE</v>
          </cell>
          <cell r="D14">
            <v>417292.64</v>
          </cell>
          <cell r="F14" t="str">
            <v>408SE</v>
          </cell>
          <cell r="G14" t="str">
            <v>408</v>
          </cell>
          <cell r="H14" t="str">
            <v>SE</v>
          </cell>
          <cell r="I14">
            <v>417292.64</v>
          </cell>
          <cell r="L14" t="str">
            <v>108373S</v>
          </cell>
          <cell r="M14">
            <v>0</v>
          </cell>
          <cell r="N14">
            <v>0</v>
          </cell>
          <cell r="O14">
            <v>-32262.305833330145</v>
          </cell>
          <cell r="P14">
            <v>0</v>
          </cell>
          <cell r="Q14">
            <v>0</v>
          </cell>
          <cell r="R14">
            <v>0</v>
          </cell>
          <cell r="S14">
            <v>0</v>
          </cell>
          <cell r="T14">
            <v>0</v>
          </cell>
        </row>
        <row r="15">
          <cell r="A15" t="str">
            <v>408SO</v>
          </cell>
          <cell r="B15" t="str">
            <v>408</v>
          </cell>
          <cell r="C15" t="str">
            <v>SO</v>
          </cell>
          <cell r="D15">
            <v>-212331.28</v>
          </cell>
          <cell r="F15" t="str">
            <v>408SO</v>
          </cell>
          <cell r="G15" t="str">
            <v>408</v>
          </cell>
          <cell r="H15" t="str">
            <v>SO</v>
          </cell>
          <cell r="I15">
            <v>-212331.28</v>
          </cell>
          <cell r="L15" t="str">
            <v>108DPS</v>
          </cell>
          <cell r="M15">
            <v>0</v>
          </cell>
          <cell r="N15">
            <v>0</v>
          </cell>
          <cell r="O15">
            <v>127787.3775</v>
          </cell>
          <cell r="P15">
            <v>0</v>
          </cell>
          <cell r="Q15">
            <v>0</v>
          </cell>
          <cell r="R15">
            <v>0</v>
          </cell>
          <cell r="S15">
            <v>0</v>
          </cell>
          <cell r="T15">
            <v>0</v>
          </cell>
        </row>
        <row r="16">
          <cell r="A16" t="str">
            <v>408UT</v>
          </cell>
          <cell r="B16" t="str">
            <v>408</v>
          </cell>
          <cell r="C16" t="str">
            <v>UT</v>
          </cell>
          <cell r="D16">
            <v>698.06</v>
          </cell>
          <cell r="F16" t="str">
            <v>408UT</v>
          </cell>
          <cell r="G16" t="str">
            <v>408</v>
          </cell>
          <cell r="H16" t="str">
            <v>UT</v>
          </cell>
          <cell r="I16">
            <v>698.06</v>
          </cell>
          <cell r="L16" t="str">
            <v>108GPCAEE</v>
          </cell>
          <cell r="M16">
            <v>0</v>
          </cell>
          <cell r="N16">
            <v>0</v>
          </cell>
          <cell r="O16">
            <v>0</v>
          </cell>
          <cell r="P16">
            <v>0</v>
          </cell>
          <cell r="Q16">
            <v>0</v>
          </cell>
          <cell r="R16">
            <v>0</v>
          </cell>
          <cell r="S16">
            <v>0</v>
          </cell>
          <cell r="T16">
            <v>0</v>
          </cell>
        </row>
        <row r="17">
          <cell r="A17" t="str">
            <v>408WA</v>
          </cell>
          <cell r="B17" t="str">
            <v>408</v>
          </cell>
          <cell r="C17" t="str">
            <v>WA</v>
          </cell>
          <cell r="D17">
            <v>13371978.91</v>
          </cell>
          <cell r="F17" t="str">
            <v>408WA</v>
          </cell>
          <cell r="G17" t="str">
            <v>408</v>
          </cell>
          <cell r="H17" t="str">
            <v>WA</v>
          </cell>
          <cell r="I17">
            <v>13371978.91</v>
          </cell>
          <cell r="L17" t="str">
            <v>108GPCAGE</v>
          </cell>
          <cell r="M17">
            <v>0</v>
          </cell>
          <cell r="N17">
            <v>0</v>
          </cell>
          <cell r="O17">
            <v>0</v>
          </cell>
          <cell r="P17">
            <v>0</v>
          </cell>
          <cell r="Q17">
            <v>0</v>
          </cell>
          <cell r="R17">
            <v>0</v>
          </cell>
          <cell r="S17">
            <v>0</v>
          </cell>
          <cell r="T17">
            <v>0</v>
          </cell>
        </row>
        <row r="18">
          <cell r="A18" t="str">
            <v>408WYP</v>
          </cell>
          <cell r="B18" t="str">
            <v>408</v>
          </cell>
          <cell r="C18" t="str">
            <v>WYP</v>
          </cell>
          <cell r="D18">
            <v>2057395.52</v>
          </cell>
          <cell r="F18" t="str">
            <v>408WYP</v>
          </cell>
          <cell r="G18" t="str">
            <v>408</v>
          </cell>
          <cell r="H18" t="str">
            <v>WYP</v>
          </cell>
          <cell r="I18">
            <v>2057395.52</v>
          </cell>
          <cell r="L18" t="str">
            <v>108GPCAGW</v>
          </cell>
          <cell r="M18">
            <v>0</v>
          </cell>
          <cell r="N18">
            <v>0</v>
          </cell>
          <cell r="O18">
            <v>-279649.73382025288</v>
          </cell>
          <cell r="P18">
            <v>0</v>
          </cell>
          <cell r="Q18">
            <v>0</v>
          </cell>
          <cell r="R18">
            <v>0</v>
          </cell>
          <cell r="S18">
            <v>0</v>
          </cell>
          <cell r="T18">
            <v>0</v>
          </cell>
        </row>
        <row r="19">
          <cell r="A19" t="str">
            <v>419SNP</v>
          </cell>
          <cell r="B19" t="str">
            <v>419</v>
          </cell>
          <cell r="C19" t="str">
            <v>SNP</v>
          </cell>
          <cell r="D19">
            <v>-27658145.640000001</v>
          </cell>
          <cell r="F19" t="str">
            <v>419SNP</v>
          </cell>
          <cell r="G19" t="str">
            <v>419</v>
          </cell>
          <cell r="H19" t="str">
            <v>SNP</v>
          </cell>
          <cell r="I19">
            <v>-27658145.640000001</v>
          </cell>
          <cell r="L19" t="str">
            <v>108GPCN</v>
          </cell>
          <cell r="M19">
            <v>0</v>
          </cell>
          <cell r="N19">
            <v>0</v>
          </cell>
          <cell r="O19">
            <v>19751.203584576269</v>
          </cell>
          <cell r="P19">
            <v>0</v>
          </cell>
          <cell r="Q19">
            <v>0</v>
          </cell>
          <cell r="R19">
            <v>0</v>
          </cell>
          <cell r="S19">
            <v>0</v>
          </cell>
          <cell r="T19">
            <v>0</v>
          </cell>
        </row>
        <row r="20">
          <cell r="A20" t="str">
            <v>421CAGE</v>
          </cell>
          <cell r="B20" t="str">
            <v>421</v>
          </cell>
          <cell r="C20" t="str">
            <v>CAGE</v>
          </cell>
          <cell r="D20">
            <v>-5554.09</v>
          </cell>
          <cell r="F20" t="str">
            <v>421CAGE</v>
          </cell>
          <cell r="G20" t="str">
            <v>421</v>
          </cell>
          <cell r="H20" t="str">
            <v>CAGE</v>
          </cell>
          <cell r="I20">
            <v>-5554.09</v>
          </cell>
          <cell r="L20" t="str">
            <v>108GPJBG</v>
          </cell>
          <cell r="M20">
            <v>0</v>
          </cell>
          <cell r="N20">
            <v>0</v>
          </cell>
          <cell r="O20">
            <v>-10115.757308564451</v>
          </cell>
          <cell r="P20">
            <v>0</v>
          </cell>
          <cell r="Q20">
            <v>0</v>
          </cell>
          <cell r="R20">
            <v>0</v>
          </cell>
          <cell r="S20">
            <v>0</v>
          </cell>
          <cell r="T20">
            <v>0</v>
          </cell>
        </row>
        <row r="21">
          <cell r="A21" t="str">
            <v>421CAGW</v>
          </cell>
          <cell r="B21" t="str">
            <v>421</v>
          </cell>
          <cell r="C21" t="str">
            <v>CAGW</v>
          </cell>
          <cell r="D21">
            <v>0</v>
          </cell>
          <cell r="F21" t="str">
            <v>421CAGW</v>
          </cell>
          <cell r="G21" t="str">
            <v>421</v>
          </cell>
          <cell r="H21" t="str">
            <v>CAGW</v>
          </cell>
          <cell r="I21">
            <v>0</v>
          </cell>
          <cell r="L21" t="str">
            <v>108GPS</v>
          </cell>
          <cell r="M21">
            <v>0</v>
          </cell>
          <cell r="N21">
            <v>0</v>
          </cell>
          <cell r="O21">
            <v>-320995.74208329991</v>
          </cell>
          <cell r="P21">
            <v>0</v>
          </cell>
          <cell r="Q21">
            <v>0</v>
          </cell>
          <cell r="R21">
            <v>0</v>
          </cell>
          <cell r="S21">
            <v>0</v>
          </cell>
          <cell r="T21">
            <v>0</v>
          </cell>
        </row>
        <row r="22">
          <cell r="A22" t="str">
            <v>421OR</v>
          </cell>
          <cell r="B22" t="str">
            <v>421</v>
          </cell>
          <cell r="C22" t="str">
            <v>OR</v>
          </cell>
          <cell r="D22">
            <v>55248.45</v>
          </cell>
          <cell r="F22" t="str">
            <v>421OR</v>
          </cell>
          <cell r="G22" t="str">
            <v>421</v>
          </cell>
          <cell r="H22" t="str">
            <v>OR</v>
          </cell>
          <cell r="I22">
            <v>55248.45</v>
          </cell>
          <cell r="L22" t="str">
            <v>108GPSG</v>
          </cell>
          <cell r="M22">
            <v>0</v>
          </cell>
          <cell r="N22">
            <v>0</v>
          </cell>
          <cell r="O22">
            <v>0</v>
          </cell>
          <cell r="P22">
            <v>0</v>
          </cell>
          <cell r="Q22">
            <v>0</v>
          </cell>
          <cell r="R22">
            <v>0</v>
          </cell>
          <cell r="S22">
            <v>0</v>
          </cell>
          <cell r="T22">
            <v>0</v>
          </cell>
        </row>
        <row r="23">
          <cell r="A23" t="str">
            <v>421OTHER</v>
          </cell>
          <cell r="B23" t="str">
            <v>421</v>
          </cell>
          <cell r="C23" t="str">
            <v>OTHER</v>
          </cell>
          <cell r="D23">
            <v>0</v>
          </cell>
          <cell r="F23" t="str">
            <v>421OTHER</v>
          </cell>
          <cell r="G23" t="str">
            <v>421</v>
          </cell>
          <cell r="H23" t="str">
            <v>OTHER</v>
          </cell>
          <cell r="I23">
            <v>0</v>
          </cell>
          <cell r="L23" t="str">
            <v>108GPSO</v>
          </cell>
          <cell r="M23">
            <v>0</v>
          </cell>
          <cell r="N23">
            <v>0</v>
          </cell>
          <cell r="O23">
            <v>-193468.24598630887</v>
          </cell>
          <cell r="P23">
            <v>0</v>
          </cell>
          <cell r="Q23">
            <v>0</v>
          </cell>
          <cell r="R23">
            <v>0</v>
          </cell>
          <cell r="S23">
            <v>0</v>
          </cell>
          <cell r="T23">
            <v>0</v>
          </cell>
        </row>
        <row r="24">
          <cell r="A24" t="str">
            <v>421SO</v>
          </cell>
          <cell r="B24" t="str">
            <v>421</v>
          </cell>
          <cell r="C24" t="str">
            <v>SO</v>
          </cell>
          <cell r="D24">
            <v>-550708.23</v>
          </cell>
          <cell r="F24" t="str">
            <v>421SO</v>
          </cell>
          <cell r="G24" t="str">
            <v>421</v>
          </cell>
          <cell r="H24" t="str">
            <v>SO</v>
          </cell>
          <cell r="I24">
            <v>-550708.23</v>
          </cell>
          <cell r="L24" t="str">
            <v>108HPCAGE</v>
          </cell>
          <cell r="M24">
            <v>0</v>
          </cell>
          <cell r="N24">
            <v>0</v>
          </cell>
          <cell r="O24">
            <v>0</v>
          </cell>
          <cell r="P24">
            <v>0</v>
          </cell>
          <cell r="Q24">
            <v>0</v>
          </cell>
          <cell r="R24">
            <v>0</v>
          </cell>
          <cell r="S24">
            <v>0</v>
          </cell>
          <cell r="T24">
            <v>0</v>
          </cell>
        </row>
        <row r="25">
          <cell r="A25" t="str">
            <v>421UT</v>
          </cell>
          <cell r="B25" t="str">
            <v>421</v>
          </cell>
          <cell r="C25" t="str">
            <v>UT</v>
          </cell>
          <cell r="D25">
            <v>-73600.47</v>
          </cell>
          <cell r="F25" t="str">
            <v>421UT</v>
          </cell>
          <cell r="G25" t="str">
            <v>421</v>
          </cell>
          <cell r="H25" t="str">
            <v>UT</v>
          </cell>
          <cell r="I25">
            <v>-73600.47</v>
          </cell>
          <cell r="L25" t="str">
            <v>108HPCAGW</v>
          </cell>
          <cell r="M25">
            <v>0</v>
          </cell>
          <cell r="N25">
            <v>0</v>
          </cell>
          <cell r="O25">
            <v>-3266589.957884545</v>
          </cell>
          <cell r="P25">
            <v>0</v>
          </cell>
          <cell r="Q25">
            <v>0</v>
          </cell>
          <cell r="R25">
            <v>0</v>
          </cell>
          <cell r="S25">
            <v>0</v>
          </cell>
          <cell r="T25">
            <v>0</v>
          </cell>
        </row>
        <row r="26">
          <cell r="A26" t="str">
            <v>421WA</v>
          </cell>
          <cell r="B26" t="str">
            <v>421</v>
          </cell>
          <cell r="C26" t="str">
            <v>WA</v>
          </cell>
          <cell r="D26">
            <v>0</v>
          </cell>
          <cell r="F26" t="str">
            <v>421WA</v>
          </cell>
          <cell r="G26" t="str">
            <v>421</v>
          </cell>
          <cell r="H26" t="str">
            <v>WA</v>
          </cell>
          <cell r="I26">
            <v>0</v>
          </cell>
          <cell r="L26" t="str">
            <v>108HPOTHER</v>
          </cell>
          <cell r="M26">
            <v>0</v>
          </cell>
          <cell r="N26">
            <v>0</v>
          </cell>
          <cell r="O26">
            <v>0</v>
          </cell>
          <cell r="P26">
            <v>0</v>
          </cell>
          <cell r="Q26">
            <v>0</v>
          </cell>
          <cell r="R26">
            <v>0</v>
          </cell>
          <cell r="S26">
            <v>0</v>
          </cell>
          <cell r="T26">
            <v>0</v>
          </cell>
        </row>
        <row r="27">
          <cell r="A27" t="str">
            <v>421WYP</v>
          </cell>
          <cell r="B27" t="str">
            <v>421</v>
          </cell>
          <cell r="C27" t="str">
            <v>WYP</v>
          </cell>
          <cell r="D27">
            <v>17.72</v>
          </cell>
          <cell r="F27" t="str">
            <v>421WYP</v>
          </cell>
          <cell r="G27" t="str">
            <v>421</v>
          </cell>
          <cell r="H27" t="str">
            <v>WYP</v>
          </cell>
          <cell r="I27">
            <v>17.72</v>
          </cell>
          <cell r="L27" t="str">
            <v>108MPCAEE</v>
          </cell>
          <cell r="M27">
            <v>0</v>
          </cell>
          <cell r="N27">
            <v>0</v>
          </cell>
          <cell r="O27">
            <v>0</v>
          </cell>
          <cell r="P27">
            <v>0</v>
          </cell>
          <cell r="Q27">
            <v>0</v>
          </cell>
          <cell r="R27">
            <v>0</v>
          </cell>
          <cell r="S27">
            <v>0</v>
          </cell>
          <cell r="T27">
            <v>0</v>
          </cell>
        </row>
        <row r="28">
          <cell r="A28" t="str">
            <v>421WYU</v>
          </cell>
          <cell r="B28" t="str">
            <v>421</v>
          </cell>
          <cell r="C28" t="str">
            <v>WYU</v>
          </cell>
          <cell r="D28">
            <v>1184.3800000000001</v>
          </cell>
          <cell r="F28" t="str">
            <v>421WYU</v>
          </cell>
          <cell r="G28" t="str">
            <v>421</v>
          </cell>
          <cell r="H28" t="str">
            <v>WYU</v>
          </cell>
          <cell r="I28">
            <v>1184.3800000000001</v>
          </cell>
          <cell r="L28" t="str">
            <v>108MPJBE</v>
          </cell>
          <cell r="M28">
            <v>0</v>
          </cell>
          <cell r="N28">
            <v>0</v>
          </cell>
          <cell r="O28">
            <v>-55691455.269617669</v>
          </cell>
          <cell r="P28">
            <v>0</v>
          </cell>
          <cell r="Q28">
            <v>0</v>
          </cell>
          <cell r="R28">
            <v>0</v>
          </cell>
          <cell r="S28">
            <v>0</v>
          </cell>
          <cell r="T28">
            <v>0</v>
          </cell>
        </row>
        <row r="29">
          <cell r="A29" t="str">
            <v>427SNP</v>
          </cell>
          <cell r="B29" t="str">
            <v>427</v>
          </cell>
          <cell r="C29" t="str">
            <v>SNP</v>
          </cell>
          <cell r="D29">
            <v>359944449.81999999</v>
          </cell>
          <cell r="F29" t="str">
            <v>427SNP</v>
          </cell>
          <cell r="G29" t="str">
            <v>427</v>
          </cell>
          <cell r="H29" t="str">
            <v>SNP</v>
          </cell>
          <cell r="I29">
            <v>359944449.81999999</v>
          </cell>
          <cell r="L29" t="str">
            <v>108OPCAGE</v>
          </cell>
          <cell r="M29">
            <v>0</v>
          </cell>
          <cell r="N29">
            <v>0</v>
          </cell>
          <cell r="O29">
            <v>0</v>
          </cell>
          <cell r="P29">
            <v>0</v>
          </cell>
          <cell r="Q29">
            <v>0</v>
          </cell>
          <cell r="R29">
            <v>0</v>
          </cell>
          <cell r="S29">
            <v>0</v>
          </cell>
          <cell r="T29">
            <v>0</v>
          </cell>
        </row>
        <row r="30">
          <cell r="A30" t="str">
            <v>428SNP</v>
          </cell>
          <cell r="B30" t="str">
            <v>428</v>
          </cell>
          <cell r="C30" t="str">
            <v>SNP</v>
          </cell>
          <cell r="D30">
            <v>4785861.29</v>
          </cell>
          <cell r="F30" t="str">
            <v>428SNP</v>
          </cell>
          <cell r="G30" t="str">
            <v>428</v>
          </cell>
          <cell r="H30" t="str">
            <v>SNP</v>
          </cell>
          <cell r="I30">
            <v>4785861.29</v>
          </cell>
          <cell r="L30" t="str">
            <v>108OPCAGW</v>
          </cell>
          <cell r="M30">
            <v>0</v>
          </cell>
          <cell r="N30">
            <v>0</v>
          </cell>
          <cell r="O30">
            <v>-3457754.526307317</v>
          </cell>
          <cell r="P30">
            <v>0</v>
          </cell>
          <cell r="Q30">
            <v>0</v>
          </cell>
          <cell r="R30">
            <v>0</v>
          </cell>
          <cell r="S30">
            <v>0</v>
          </cell>
          <cell r="T30">
            <v>0</v>
          </cell>
        </row>
        <row r="31">
          <cell r="A31" t="str">
            <v>429SNP</v>
          </cell>
          <cell r="B31" t="str">
            <v>429</v>
          </cell>
          <cell r="C31" t="str">
            <v>SNP</v>
          </cell>
          <cell r="D31">
            <v>-11025.9</v>
          </cell>
          <cell r="F31" t="str">
            <v>429SNP</v>
          </cell>
          <cell r="G31" t="str">
            <v>429</v>
          </cell>
          <cell r="H31" t="str">
            <v>SNP</v>
          </cell>
          <cell r="I31">
            <v>-11025.9</v>
          </cell>
          <cell r="L31" t="str">
            <v>108SPCAEE</v>
          </cell>
          <cell r="M31">
            <v>0</v>
          </cell>
          <cell r="N31">
            <v>0</v>
          </cell>
          <cell r="O31">
            <v>0</v>
          </cell>
          <cell r="P31">
            <v>0</v>
          </cell>
          <cell r="Q31">
            <v>0</v>
          </cell>
          <cell r="R31">
            <v>0</v>
          </cell>
          <cell r="S31">
            <v>0</v>
          </cell>
          <cell r="T31">
            <v>0</v>
          </cell>
        </row>
        <row r="32">
          <cell r="A32" t="str">
            <v>431SNP</v>
          </cell>
          <cell r="B32" t="str">
            <v>431</v>
          </cell>
          <cell r="C32" t="str">
            <v>SNP</v>
          </cell>
          <cell r="D32">
            <v>12824260.380000001</v>
          </cell>
          <cell r="F32" t="str">
            <v>431SNP</v>
          </cell>
          <cell r="G32" t="str">
            <v>431</v>
          </cell>
          <cell r="H32" t="str">
            <v>SNP</v>
          </cell>
          <cell r="I32">
            <v>12824260.380000001</v>
          </cell>
          <cell r="L32" t="str">
            <v>108SPCAGE</v>
          </cell>
          <cell r="M32">
            <v>0</v>
          </cell>
          <cell r="N32">
            <v>0</v>
          </cell>
          <cell r="O32">
            <v>0</v>
          </cell>
          <cell r="P32">
            <v>0</v>
          </cell>
          <cell r="Q32">
            <v>0</v>
          </cell>
          <cell r="R32">
            <v>0</v>
          </cell>
          <cell r="S32">
            <v>0</v>
          </cell>
          <cell r="T32">
            <v>0</v>
          </cell>
        </row>
        <row r="33">
          <cell r="A33" t="str">
            <v>432SNP</v>
          </cell>
          <cell r="B33" t="str">
            <v>432</v>
          </cell>
          <cell r="C33" t="str">
            <v>SNP</v>
          </cell>
          <cell r="D33">
            <v>-15653552.210000001</v>
          </cell>
          <cell r="F33" t="str">
            <v>432SNP</v>
          </cell>
          <cell r="G33" t="str">
            <v>432</v>
          </cell>
          <cell r="H33" t="str">
            <v>SNP</v>
          </cell>
          <cell r="I33">
            <v>-15653552.210000001</v>
          </cell>
          <cell r="L33" t="str">
            <v>108SPCAGW</v>
          </cell>
          <cell r="M33">
            <v>0</v>
          </cell>
          <cell r="N33">
            <v>0</v>
          </cell>
          <cell r="O33">
            <v>20745600.889342025</v>
          </cell>
          <cell r="P33">
            <v>0</v>
          </cell>
          <cell r="Q33">
            <v>0</v>
          </cell>
          <cell r="R33">
            <v>0</v>
          </cell>
          <cell r="S33">
            <v>0</v>
          </cell>
          <cell r="T33">
            <v>0</v>
          </cell>
        </row>
        <row r="34">
          <cell r="A34" t="str">
            <v>440CA</v>
          </cell>
          <cell r="B34" t="str">
            <v>440</v>
          </cell>
          <cell r="C34" t="str">
            <v>CA</v>
          </cell>
          <cell r="D34">
            <v>47777516.469999999</v>
          </cell>
          <cell r="F34" t="str">
            <v>440CA</v>
          </cell>
          <cell r="G34" t="str">
            <v>440</v>
          </cell>
          <cell r="H34" t="str">
            <v>CA</v>
          </cell>
          <cell r="I34">
            <v>47777516.469999999</v>
          </cell>
          <cell r="L34" t="str">
            <v>108SPJBG</v>
          </cell>
          <cell r="M34">
            <v>0</v>
          </cell>
          <cell r="N34">
            <v>0</v>
          </cell>
          <cell r="O34">
            <v>1123085.163011238</v>
          </cell>
          <cell r="P34">
            <v>0</v>
          </cell>
          <cell r="Q34">
            <v>0</v>
          </cell>
          <cell r="R34">
            <v>0</v>
          </cell>
          <cell r="S34">
            <v>0</v>
          </cell>
          <cell r="T34">
            <v>0</v>
          </cell>
        </row>
        <row r="35">
          <cell r="A35" t="str">
            <v>440ID</v>
          </cell>
          <cell r="B35" t="str">
            <v>440</v>
          </cell>
          <cell r="C35" t="str">
            <v>ID</v>
          </cell>
          <cell r="D35">
            <v>78254009.510000005</v>
          </cell>
          <cell r="F35" t="str">
            <v>440ID</v>
          </cell>
          <cell r="G35" t="str">
            <v>440</v>
          </cell>
          <cell r="H35" t="str">
            <v>ID</v>
          </cell>
          <cell r="I35">
            <v>78254009.510000005</v>
          </cell>
          <cell r="L35" t="str">
            <v>108SPS</v>
          </cell>
          <cell r="M35">
            <v>0</v>
          </cell>
          <cell r="N35">
            <v>0</v>
          </cell>
          <cell r="O35">
            <v>0</v>
          </cell>
          <cell r="P35">
            <v>0</v>
          </cell>
          <cell r="Q35">
            <v>0</v>
          </cell>
          <cell r="R35">
            <v>0</v>
          </cell>
          <cell r="S35">
            <v>0</v>
          </cell>
          <cell r="T35">
            <v>0</v>
          </cell>
        </row>
        <row r="36">
          <cell r="A36" t="str">
            <v>440OR</v>
          </cell>
          <cell r="B36" t="str">
            <v>440</v>
          </cell>
          <cell r="C36" t="str">
            <v>OR</v>
          </cell>
          <cell r="D36">
            <v>655924707.30999994</v>
          </cell>
          <cell r="F36" t="str">
            <v>440OR</v>
          </cell>
          <cell r="G36" t="str">
            <v>440</v>
          </cell>
          <cell r="H36" t="str">
            <v>OR</v>
          </cell>
          <cell r="I36">
            <v>655924707.30999994</v>
          </cell>
          <cell r="L36" t="str">
            <v>108TPCAGE</v>
          </cell>
          <cell r="M36">
            <v>0</v>
          </cell>
          <cell r="N36">
            <v>0</v>
          </cell>
          <cell r="O36">
            <v>0</v>
          </cell>
          <cell r="P36">
            <v>0</v>
          </cell>
          <cell r="Q36">
            <v>0</v>
          </cell>
          <cell r="R36">
            <v>0</v>
          </cell>
          <cell r="S36">
            <v>0</v>
          </cell>
          <cell r="T36">
            <v>0</v>
          </cell>
        </row>
        <row r="37">
          <cell r="A37" t="str">
            <v>440OTHER</v>
          </cell>
          <cell r="B37" t="str">
            <v>440</v>
          </cell>
          <cell r="C37" t="str">
            <v>OTHER</v>
          </cell>
          <cell r="D37">
            <v>52604228.200000003</v>
          </cell>
          <cell r="F37" t="str">
            <v>440OTHER</v>
          </cell>
          <cell r="G37" t="str">
            <v>440</v>
          </cell>
          <cell r="H37" t="str">
            <v>OTHER</v>
          </cell>
          <cell r="I37">
            <v>52604228.200000003</v>
          </cell>
          <cell r="L37" t="str">
            <v>108TPCAGW</v>
          </cell>
          <cell r="M37">
            <v>0</v>
          </cell>
          <cell r="N37">
            <v>0</v>
          </cell>
          <cell r="O37">
            <v>-4212429.2408674005</v>
          </cell>
          <cell r="P37">
            <v>0</v>
          </cell>
          <cell r="Q37">
            <v>0</v>
          </cell>
          <cell r="R37">
            <v>0</v>
          </cell>
          <cell r="S37">
            <v>0</v>
          </cell>
          <cell r="T37">
            <v>0</v>
          </cell>
        </row>
        <row r="38">
          <cell r="A38" t="str">
            <v>440UT</v>
          </cell>
          <cell r="B38" t="str">
            <v>440</v>
          </cell>
          <cell r="C38" t="str">
            <v>UT</v>
          </cell>
          <cell r="D38">
            <v>766063605.60000002</v>
          </cell>
          <cell r="F38" t="str">
            <v>440UT</v>
          </cell>
          <cell r="G38" t="str">
            <v>440</v>
          </cell>
          <cell r="H38" t="str">
            <v>UT</v>
          </cell>
          <cell r="I38">
            <v>766063605.60000002</v>
          </cell>
          <cell r="L38" t="str">
            <v>108TPJBG</v>
          </cell>
          <cell r="M38">
            <v>0</v>
          </cell>
          <cell r="N38">
            <v>0</v>
          </cell>
          <cell r="O38">
            <v>-960483.92865507083</v>
          </cell>
          <cell r="P38">
            <v>0</v>
          </cell>
          <cell r="Q38">
            <v>0</v>
          </cell>
          <cell r="R38">
            <v>0</v>
          </cell>
          <cell r="S38">
            <v>0</v>
          </cell>
          <cell r="T38">
            <v>0</v>
          </cell>
        </row>
        <row r="39">
          <cell r="A39" t="str">
            <v>440WA</v>
          </cell>
          <cell r="B39" t="str">
            <v>440</v>
          </cell>
          <cell r="C39" t="str">
            <v>WA</v>
          </cell>
          <cell r="D39">
            <v>152576332.91</v>
          </cell>
          <cell r="F39" t="str">
            <v>440WA</v>
          </cell>
          <cell r="G39" t="str">
            <v>440</v>
          </cell>
          <cell r="H39" t="str">
            <v>WA</v>
          </cell>
          <cell r="I39">
            <v>152576332.91</v>
          </cell>
          <cell r="L39" t="str">
            <v>108TPSG</v>
          </cell>
          <cell r="M39">
            <v>0</v>
          </cell>
          <cell r="N39">
            <v>0</v>
          </cell>
          <cell r="O39">
            <v>-288.93727798780077</v>
          </cell>
          <cell r="P39">
            <v>0</v>
          </cell>
          <cell r="Q39">
            <v>0</v>
          </cell>
          <cell r="R39">
            <v>0</v>
          </cell>
          <cell r="S39">
            <v>0</v>
          </cell>
          <cell r="T39">
            <v>0</v>
          </cell>
        </row>
        <row r="40">
          <cell r="A40" t="str">
            <v>440WYP</v>
          </cell>
          <cell r="B40" t="str">
            <v>440</v>
          </cell>
          <cell r="C40" t="str">
            <v>WYP</v>
          </cell>
          <cell r="D40">
            <v>103602471.17</v>
          </cell>
          <cell r="F40" t="str">
            <v>440WYP</v>
          </cell>
          <cell r="G40" t="str">
            <v>440</v>
          </cell>
          <cell r="H40" t="str">
            <v>WYP</v>
          </cell>
          <cell r="I40">
            <v>103602471.17</v>
          </cell>
          <cell r="L40" t="str">
            <v>111GPCN</v>
          </cell>
          <cell r="M40">
            <v>0</v>
          </cell>
          <cell r="N40">
            <v>0</v>
          </cell>
          <cell r="O40">
            <v>0</v>
          </cell>
          <cell r="P40">
            <v>0</v>
          </cell>
          <cell r="Q40">
            <v>0</v>
          </cell>
          <cell r="R40">
            <v>0</v>
          </cell>
          <cell r="S40">
            <v>0</v>
          </cell>
          <cell r="T40">
            <v>0</v>
          </cell>
        </row>
        <row r="41">
          <cell r="A41" t="str">
            <v>440WYU</v>
          </cell>
          <cell r="B41" t="str">
            <v>440</v>
          </cell>
          <cell r="C41" t="str">
            <v>WYU</v>
          </cell>
          <cell r="D41">
            <v>13291459.789999999</v>
          </cell>
          <cell r="F41" t="str">
            <v>440WYU</v>
          </cell>
          <cell r="G41" t="str">
            <v>440</v>
          </cell>
          <cell r="H41" t="str">
            <v>WYU</v>
          </cell>
          <cell r="I41">
            <v>13291459.789999999</v>
          </cell>
          <cell r="L41" t="str">
            <v>111GPS</v>
          </cell>
          <cell r="M41">
            <v>0</v>
          </cell>
          <cell r="N41">
            <v>0</v>
          </cell>
          <cell r="O41">
            <v>-39614.389583330136</v>
          </cell>
          <cell r="P41">
            <v>0</v>
          </cell>
          <cell r="Q41">
            <v>0</v>
          </cell>
          <cell r="R41">
            <v>0</v>
          </cell>
          <cell r="S41">
            <v>0</v>
          </cell>
          <cell r="T41">
            <v>0</v>
          </cell>
        </row>
        <row r="42">
          <cell r="A42" t="str">
            <v>442CA</v>
          </cell>
          <cell r="B42" t="str">
            <v>442</v>
          </cell>
          <cell r="C42" t="str">
            <v>CA</v>
          </cell>
          <cell r="D42">
            <v>53162942.25</v>
          </cell>
          <cell r="F42" t="str">
            <v>442CA</v>
          </cell>
          <cell r="G42" t="str">
            <v>442</v>
          </cell>
          <cell r="H42" t="str">
            <v>CA</v>
          </cell>
          <cell r="I42">
            <v>53162942.25</v>
          </cell>
          <cell r="L42" t="str">
            <v>111GPSO</v>
          </cell>
          <cell r="M42">
            <v>0</v>
          </cell>
          <cell r="N42">
            <v>0</v>
          </cell>
          <cell r="O42">
            <v>90956.558043670288</v>
          </cell>
          <cell r="P42">
            <v>0</v>
          </cell>
          <cell r="Q42">
            <v>0</v>
          </cell>
          <cell r="R42">
            <v>0</v>
          </cell>
          <cell r="S42">
            <v>0</v>
          </cell>
          <cell r="T42">
            <v>0</v>
          </cell>
        </row>
        <row r="43">
          <cell r="A43" t="str">
            <v>442ID</v>
          </cell>
          <cell r="B43" t="str">
            <v>442</v>
          </cell>
          <cell r="C43" t="str">
            <v>ID</v>
          </cell>
          <cell r="D43">
            <v>216362629.05000001</v>
          </cell>
          <cell r="F43" t="str">
            <v>442ID</v>
          </cell>
          <cell r="G43" t="str">
            <v>442</v>
          </cell>
          <cell r="H43" t="str">
            <v>ID</v>
          </cell>
          <cell r="I43">
            <v>216362629.05000001</v>
          </cell>
          <cell r="L43" t="str">
            <v>111HPCAGW</v>
          </cell>
          <cell r="M43">
            <v>0</v>
          </cell>
          <cell r="N43">
            <v>0</v>
          </cell>
          <cell r="O43">
            <v>-34884.443377419098</v>
          </cell>
          <cell r="P43">
            <v>0</v>
          </cell>
          <cell r="Q43">
            <v>0</v>
          </cell>
          <cell r="R43">
            <v>0</v>
          </cell>
          <cell r="S43">
            <v>0</v>
          </cell>
          <cell r="T43">
            <v>0</v>
          </cell>
        </row>
        <row r="44">
          <cell r="A44" t="str">
            <v>442OR</v>
          </cell>
          <cell r="B44" t="str">
            <v>442</v>
          </cell>
          <cell r="C44" t="str">
            <v>OR</v>
          </cell>
          <cell r="D44">
            <v>647830776.34000003</v>
          </cell>
          <cell r="F44" t="str">
            <v>442OR</v>
          </cell>
          <cell r="G44" t="str">
            <v>442</v>
          </cell>
          <cell r="H44" t="str">
            <v>OR</v>
          </cell>
          <cell r="I44">
            <v>647830776.34000003</v>
          </cell>
          <cell r="L44" t="str">
            <v>111IPCAEE</v>
          </cell>
          <cell r="M44">
            <v>0</v>
          </cell>
          <cell r="N44">
            <v>0</v>
          </cell>
          <cell r="O44">
            <v>0</v>
          </cell>
          <cell r="P44">
            <v>0</v>
          </cell>
          <cell r="Q44">
            <v>0</v>
          </cell>
          <cell r="R44">
            <v>0</v>
          </cell>
          <cell r="S44">
            <v>0</v>
          </cell>
          <cell r="T44">
            <v>0</v>
          </cell>
        </row>
        <row r="45">
          <cell r="A45" t="str">
            <v>442OTHER</v>
          </cell>
          <cell r="B45" t="str">
            <v>442</v>
          </cell>
          <cell r="C45" t="str">
            <v>OTHER</v>
          </cell>
          <cell r="D45">
            <v>59415060.840000004</v>
          </cell>
          <cell r="F45" t="str">
            <v>442OTHER</v>
          </cell>
          <cell r="G45" t="str">
            <v>442</v>
          </cell>
          <cell r="H45" t="str">
            <v>OTHER</v>
          </cell>
          <cell r="I45">
            <v>59415060.840000004</v>
          </cell>
          <cell r="L45" t="str">
            <v>111IPCAGE</v>
          </cell>
          <cell r="M45">
            <v>0</v>
          </cell>
          <cell r="N45">
            <v>0</v>
          </cell>
          <cell r="O45">
            <v>0</v>
          </cell>
          <cell r="P45">
            <v>0</v>
          </cell>
          <cell r="Q45">
            <v>0</v>
          </cell>
          <cell r="R45">
            <v>0</v>
          </cell>
          <cell r="S45">
            <v>0</v>
          </cell>
          <cell r="T45">
            <v>0</v>
          </cell>
        </row>
        <row r="46">
          <cell r="A46" t="str">
            <v>442UT</v>
          </cell>
          <cell r="B46" t="str">
            <v>442</v>
          </cell>
          <cell r="C46" t="str">
            <v>UT</v>
          </cell>
          <cell r="D46">
            <v>1240675176.3</v>
          </cell>
          <cell r="F46" t="str">
            <v>442UT</v>
          </cell>
          <cell r="G46" t="str">
            <v>442</v>
          </cell>
          <cell r="H46" t="str">
            <v>UT</v>
          </cell>
          <cell r="I46">
            <v>1240675176.3</v>
          </cell>
          <cell r="L46" t="str">
            <v>111IPCAGW</v>
          </cell>
          <cell r="M46">
            <v>0</v>
          </cell>
          <cell r="N46">
            <v>0</v>
          </cell>
          <cell r="O46">
            <v>-1635656.032528332</v>
          </cell>
          <cell r="P46">
            <v>0</v>
          </cell>
          <cell r="Q46">
            <v>0</v>
          </cell>
          <cell r="R46">
            <v>0</v>
          </cell>
          <cell r="S46">
            <v>0</v>
          </cell>
          <cell r="T46">
            <v>0</v>
          </cell>
        </row>
        <row r="47">
          <cell r="A47" t="str">
            <v>442WA</v>
          </cell>
          <cell r="B47" t="str">
            <v>442</v>
          </cell>
          <cell r="C47" t="str">
            <v>WA</v>
          </cell>
          <cell r="D47">
            <v>186577851.72</v>
          </cell>
          <cell r="F47" t="str">
            <v>442WA</v>
          </cell>
          <cell r="G47" t="str">
            <v>442</v>
          </cell>
          <cell r="H47" t="str">
            <v>WA</v>
          </cell>
          <cell r="I47">
            <v>186577851.72</v>
          </cell>
          <cell r="L47" t="str">
            <v>111IPCN</v>
          </cell>
          <cell r="M47">
            <v>0</v>
          </cell>
          <cell r="N47">
            <v>0</v>
          </cell>
          <cell r="O47">
            <v>-29268.111214551041</v>
          </cell>
          <cell r="P47">
            <v>0</v>
          </cell>
          <cell r="Q47">
            <v>0</v>
          </cell>
          <cell r="R47">
            <v>0</v>
          </cell>
          <cell r="S47">
            <v>0</v>
          </cell>
          <cell r="T47">
            <v>0</v>
          </cell>
        </row>
        <row r="48">
          <cell r="A48" t="str">
            <v>442WYP</v>
          </cell>
          <cell r="B48" t="str">
            <v>442</v>
          </cell>
          <cell r="C48" t="str">
            <v>WYP</v>
          </cell>
          <cell r="D48">
            <v>456315076.64999998</v>
          </cell>
          <cell r="F48" t="str">
            <v>442WYP</v>
          </cell>
          <cell r="G48" t="str">
            <v>442</v>
          </cell>
          <cell r="H48" t="str">
            <v>WYP</v>
          </cell>
          <cell r="I48">
            <v>456315076.64999998</v>
          </cell>
          <cell r="L48" t="str">
            <v>111IPJBG</v>
          </cell>
          <cell r="M48">
            <v>0</v>
          </cell>
          <cell r="N48">
            <v>0</v>
          </cell>
          <cell r="O48">
            <v>-31680.363084548491</v>
          </cell>
          <cell r="P48">
            <v>0</v>
          </cell>
          <cell r="Q48">
            <v>0</v>
          </cell>
          <cell r="R48">
            <v>0</v>
          </cell>
          <cell r="S48">
            <v>0</v>
          </cell>
          <cell r="T48">
            <v>0</v>
          </cell>
        </row>
        <row r="49">
          <cell r="A49" t="str">
            <v>442WYU</v>
          </cell>
          <cell r="B49" t="str">
            <v>442</v>
          </cell>
          <cell r="C49" t="str">
            <v>WYU</v>
          </cell>
          <cell r="D49">
            <v>116509446.27</v>
          </cell>
          <cell r="F49" t="str">
            <v>442WYU</v>
          </cell>
          <cell r="G49" t="str">
            <v>442</v>
          </cell>
          <cell r="H49" t="str">
            <v>WYU</v>
          </cell>
          <cell r="I49">
            <v>116509446.27</v>
          </cell>
          <cell r="L49" t="str">
            <v>111IPS</v>
          </cell>
          <cell r="M49">
            <v>0</v>
          </cell>
          <cell r="N49">
            <v>0</v>
          </cell>
          <cell r="O49">
            <v>0</v>
          </cell>
          <cell r="P49">
            <v>0</v>
          </cell>
          <cell r="Q49">
            <v>0</v>
          </cell>
          <cell r="R49">
            <v>0</v>
          </cell>
          <cell r="S49">
            <v>0</v>
          </cell>
          <cell r="T49">
            <v>0</v>
          </cell>
        </row>
        <row r="50">
          <cell r="A50" t="str">
            <v>444CA</v>
          </cell>
          <cell r="B50" t="str">
            <v>444</v>
          </cell>
          <cell r="C50" t="str">
            <v>CA</v>
          </cell>
          <cell r="D50">
            <v>466304.46</v>
          </cell>
          <cell r="F50" t="str">
            <v>444CA</v>
          </cell>
          <cell r="G50" t="str">
            <v>444</v>
          </cell>
          <cell r="H50" t="str">
            <v>CA</v>
          </cell>
          <cell r="I50">
            <v>466304.46</v>
          </cell>
          <cell r="L50" t="str">
            <v>111IPSG</v>
          </cell>
          <cell r="M50">
            <v>0</v>
          </cell>
          <cell r="N50">
            <v>0</v>
          </cell>
          <cell r="O50">
            <v>-57448.5681728251</v>
          </cell>
          <cell r="P50">
            <v>0</v>
          </cell>
          <cell r="Q50">
            <v>0</v>
          </cell>
          <cell r="R50">
            <v>0</v>
          </cell>
          <cell r="S50">
            <v>0</v>
          </cell>
          <cell r="T50">
            <v>0</v>
          </cell>
        </row>
        <row r="51">
          <cell r="A51" t="str">
            <v>444ID</v>
          </cell>
          <cell r="B51" t="str">
            <v>444</v>
          </cell>
          <cell r="C51" t="str">
            <v>ID</v>
          </cell>
          <cell r="D51">
            <v>527909.74</v>
          </cell>
          <cell r="F51" t="str">
            <v>444ID</v>
          </cell>
          <cell r="G51" t="str">
            <v>444</v>
          </cell>
          <cell r="H51" t="str">
            <v>ID</v>
          </cell>
          <cell r="I51">
            <v>527909.74</v>
          </cell>
          <cell r="L51" t="str">
            <v>111IPSO</v>
          </cell>
          <cell r="M51">
            <v>0</v>
          </cell>
          <cell r="N51">
            <v>0</v>
          </cell>
          <cell r="O51">
            <v>-381891.17156812898</v>
          </cell>
          <cell r="P51">
            <v>0</v>
          </cell>
          <cell r="Q51">
            <v>0</v>
          </cell>
          <cell r="R51">
            <v>0</v>
          </cell>
          <cell r="S51">
            <v>0</v>
          </cell>
          <cell r="T51">
            <v>0</v>
          </cell>
        </row>
        <row r="52">
          <cell r="A52" t="str">
            <v>444OR</v>
          </cell>
          <cell r="B52" t="str">
            <v>444</v>
          </cell>
          <cell r="C52" t="str">
            <v>OR</v>
          </cell>
          <cell r="D52">
            <v>5947158.5499999998</v>
          </cell>
          <cell r="F52" t="str">
            <v>444OR</v>
          </cell>
          <cell r="G52" t="str">
            <v>444</v>
          </cell>
          <cell r="H52" t="str">
            <v>OR</v>
          </cell>
          <cell r="I52">
            <v>5947158.5499999998</v>
          </cell>
          <cell r="L52" t="str">
            <v>151CAEE</v>
          </cell>
          <cell r="M52">
            <v>0</v>
          </cell>
          <cell r="N52">
            <v>0</v>
          </cell>
          <cell r="O52">
            <v>0</v>
          </cell>
          <cell r="P52">
            <v>0</v>
          </cell>
          <cell r="Q52">
            <v>0</v>
          </cell>
          <cell r="R52">
            <v>0</v>
          </cell>
          <cell r="S52">
            <v>0</v>
          </cell>
          <cell r="T52">
            <v>0</v>
          </cell>
        </row>
        <row r="53">
          <cell r="A53" t="str">
            <v>444OTHER</v>
          </cell>
          <cell r="B53" t="str">
            <v>444</v>
          </cell>
          <cell r="C53" t="str">
            <v>OTHER</v>
          </cell>
          <cell r="D53">
            <v>462000.62</v>
          </cell>
          <cell r="F53" t="str">
            <v>444OTHER</v>
          </cell>
          <cell r="G53" t="str">
            <v>444</v>
          </cell>
          <cell r="H53" t="str">
            <v>OTHER</v>
          </cell>
          <cell r="I53">
            <v>462000.62</v>
          </cell>
          <cell r="L53" t="str">
            <v>151CAEW</v>
          </cell>
          <cell r="M53">
            <v>0</v>
          </cell>
          <cell r="N53">
            <v>0</v>
          </cell>
          <cell r="O53">
            <v>-394934.20116440376</v>
          </cell>
          <cell r="P53">
            <v>0</v>
          </cell>
          <cell r="Q53">
            <v>0</v>
          </cell>
          <cell r="R53">
            <v>0</v>
          </cell>
          <cell r="S53">
            <v>0</v>
          </cell>
          <cell r="T53">
            <v>0</v>
          </cell>
        </row>
        <row r="54">
          <cell r="A54" t="str">
            <v>444UT</v>
          </cell>
          <cell r="B54" t="str">
            <v>444</v>
          </cell>
          <cell r="C54" t="str">
            <v>UT</v>
          </cell>
          <cell r="D54">
            <v>8886556.4499999993</v>
          </cell>
          <cell r="F54" t="str">
            <v>444UT</v>
          </cell>
          <cell r="G54" t="str">
            <v>444</v>
          </cell>
          <cell r="H54" t="str">
            <v>UT</v>
          </cell>
          <cell r="I54">
            <v>8886556.4499999993</v>
          </cell>
          <cell r="L54" t="str">
            <v>151JBE</v>
          </cell>
          <cell r="M54">
            <v>0</v>
          </cell>
          <cell r="N54">
            <v>0</v>
          </cell>
          <cell r="O54">
            <v>-5716676.0876625171</v>
          </cell>
          <cell r="P54">
            <v>0</v>
          </cell>
          <cell r="Q54">
            <v>0</v>
          </cell>
          <cell r="R54">
            <v>0</v>
          </cell>
          <cell r="S54">
            <v>0</v>
          </cell>
          <cell r="T54">
            <v>0</v>
          </cell>
        </row>
        <row r="55">
          <cell r="A55" t="str">
            <v>444WA</v>
          </cell>
          <cell r="B55" t="str">
            <v>444</v>
          </cell>
          <cell r="C55" t="str">
            <v>WA</v>
          </cell>
          <cell r="D55">
            <v>1310618.03</v>
          </cell>
          <cell r="F55" t="str">
            <v>444WA</v>
          </cell>
          <cell r="G55" t="str">
            <v>444</v>
          </cell>
          <cell r="H55" t="str">
            <v>WA</v>
          </cell>
          <cell r="I55">
            <v>1310618.03</v>
          </cell>
          <cell r="L55" t="str">
            <v>154CAEE</v>
          </cell>
          <cell r="M55">
            <v>0</v>
          </cell>
          <cell r="N55">
            <v>0</v>
          </cell>
          <cell r="O55">
            <v>0</v>
          </cell>
          <cell r="P55">
            <v>0</v>
          </cell>
          <cell r="Q55">
            <v>0</v>
          </cell>
          <cell r="R55">
            <v>0</v>
          </cell>
          <cell r="S55">
            <v>0</v>
          </cell>
          <cell r="T55">
            <v>0</v>
          </cell>
        </row>
        <row r="56">
          <cell r="A56" t="str">
            <v>444WYP</v>
          </cell>
          <cell r="B56" t="str">
            <v>444</v>
          </cell>
          <cell r="C56" t="str">
            <v>WYP</v>
          </cell>
          <cell r="D56">
            <v>1725305.51</v>
          </cell>
          <cell r="F56" t="str">
            <v>444WYP</v>
          </cell>
          <cell r="G56" t="str">
            <v>444</v>
          </cell>
          <cell r="H56" t="str">
            <v>WYP</v>
          </cell>
          <cell r="I56">
            <v>1725305.51</v>
          </cell>
          <cell r="L56" t="str">
            <v>154CAGE</v>
          </cell>
          <cell r="M56">
            <v>0</v>
          </cell>
          <cell r="N56">
            <v>0</v>
          </cell>
          <cell r="O56">
            <v>0</v>
          </cell>
          <cell r="P56">
            <v>0</v>
          </cell>
          <cell r="Q56">
            <v>0</v>
          </cell>
          <cell r="R56">
            <v>0</v>
          </cell>
          <cell r="S56">
            <v>0</v>
          </cell>
          <cell r="T56">
            <v>0</v>
          </cell>
        </row>
        <row r="57">
          <cell r="A57" t="str">
            <v>444WYU</v>
          </cell>
          <cell r="B57" t="str">
            <v>444</v>
          </cell>
          <cell r="C57" t="str">
            <v>WYU</v>
          </cell>
          <cell r="D57">
            <v>362483.28</v>
          </cell>
          <cell r="F57" t="str">
            <v>444WYU</v>
          </cell>
          <cell r="G57" t="str">
            <v>444</v>
          </cell>
          <cell r="H57" t="str">
            <v>WYU</v>
          </cell>
          <cell r="I57">
            <v>362483.28</v>
          </cell>
          <cell r="L57" t="str">
            <v>154CAGW</v>
          </cell>
          <cell r="M57">
            <v>0</v>
          </cell>
          <cell r="N57">
            <v>0</v>
          </cell>
          <cell r="O57">
            <v>-1764962.2993949796</v>
          </cell>
          <cell r="P57">
            <v>0</v>
          </cell>
          <cell r="Q57">
            <v>0</v>
          </cell>
          <cell r="R57">
            <v>0</v>
          </cell>
          <cell r="S57">
            <v>0</v>
          </cell>
          <cell r="T57">
            <v>0</v>
          </cell>
        </row>
        <row r="58">
          <cell r="A58" t="str">
            <v>445OTHER</v>
          </cell>
          <cell r="B58" t="str">
            <v>445</v>
          </cell>
          <cell r="C58" t="str">
            <v>OTHER</v>
          </cell>
          <cell r="D58">
            <v>542421.72</v>
          </cell>
          <cell r="F58" t="str">
            <v>445OTHER</v>
          </cell>
          <cell r="G58" t="str">
            <v>445</v>
          </cell>
          <cell r="H58" t="str">
            <v>OTHER</v>
          </cell>
          <cell r="I58">
            <v>542421.72</v>
          </cell>
          <cell r="L58" t="str">
            <v>154JBG</v>
          </cell>
          <cell r="M58">
            <v>0</v>
          </cell>
          <cell r="N58">
            <v>0</v>
          </cell>
          <cell r="O58">
            <v>-1198498.7688613529</v>
          </cell>
          <cell r="P58">
            <v>0</v>
          </cell>
          <cell r="Q58">
            <v>0</v>
          </cell>
          <cell r="R58">
            <v>0</v>
          </cell>
          <cell r="S58">
            <v>0</v>
          </cell>
          <cell r="T58">
            <v>0</v>
          </cell>
        </row>
        <row r="59">
          <cell r="A59" t="str">
            <v>445UT</v>
          </cell>
          <cell r="B59" t="str">
            <v>445</v>
          </cell>
          <cell r="C59" t="str">
            <v>UT</v>
          </cell>
          <cell r="D59">
            <v>15103132.48</v>
          </cell>
          <cell r="F59" t="str">
            <v>445UT</v>
          </cell>
          <cell r="G59" t="str">
            <v>445</v>
          </cell>
          <cell r="H59" t="str">
            <v>UT</v>
          </cell>
          <cell r="I59">
            <v>15103132.48</v>
          </cell>
          <cell r="L59" t="str">
            <v>154S</v>
          </cell>
          <cell r="M59">
            <v>0</v>
          </cell>
          <cell r="N59">
            <v>0</v>
          </cell>
          <cell r="O59">
            <v>-5088110.7237500027</v>
          </cell>
          <cell r="P59">
            <v>0</v>
          </cell>
          <cell r="Q59">
            <v>0</v>
          </cell>
          <cell r="R59">
            <v>0</v>
          </cell>
          <cell r="S59">
            <v>0</v>
          </cell>
          <cell r="T59">
            <v>0</v>
          </cell>
        </row>
        <row r="60">
          <cell r="A60" t="str">
            <v>447FERC</v>
          </cell>
          <cell r="B60" t="str">
            <v>447</v>
          </cell>
          <cell r="C60" t="str">
            <v>FERC</v>
          </cell>
          <cell r="D60">
            <v>1100966.3999999999</v>
          </cell>
          <cell r="F60" t="str">
            <v>447FERC</v>
          </cell>
          <cell r="G60" t="str">
            <v>447</v>
          </cell>
          <cell r="H60" t="str">
            <v>FERC</v>
          </cell>
          <cell r="I60">
            <v>1100966.3999999999</v>
          </cell>
          <cell r="L60" t="str">
            <v>154SG</v>
          </cell>
          <cell r="M60">
            <v>0</v>
          </cell>
          <cell r="N60">
            <v>0</v>
          </cell>
          <cell r="O60">
            <v>-38166.038450594322</v>
          </cell>
          <cell r="P60">
            <v>0</v>
          </cell>
          <cell r="Q60">
            <v>0</v>
          </cell>
          <cell r="R60">
            <v>0</v>
          </cell>
          <cell r="S60">
            <v>0</v>
          </cell>
          <cell r="T60">
            <v>0</v>
          </cell>
        </row>
        <row r="61">
          <cell r="A61" t="str">
            <v>447OR</v>
          </cell>
          <cell r="B61" t="str">
            <v>447</v>
          </cell>
          <cell r="C61" t="str">
            <v>OR</v>
          </cell>
          <cell r="D61">
            <v>575333.39</v>
          </cell>
          <cell r="F61" t="str">
            <v>447OR</v>
          </cell>
          <cell r="G61" t="str">
            <v>447</v>
          </cell>
          <cell r="H61" t="str">
            <v>OR</v>
          </cell>
          <cell r="I61">
            <v>575333.39</v>
          </cell>
          <cell r="L61" t="str">
            <v>154SNPD</v>
          </cell>
          <cell r="M61">
            <v>0</v>
          </cell>
          <cell r="N61">
            <v>0</v>
          </cell>
          <cell r="O61">
            <v>131348.91756332695</v>
          </cell>
          <cell r="P61">
            <v>0</v>
          </cell>
          <cell r="Q61">
            <v>0</v>
          </cell>
          <cell r="R61">
            <v>0</v>
          </cell>
          <cell r="S61">
            <v>0</v>
          </cell>
          <cell r="T61">
            <v>0</v>
          </cell>
        </row>
        <row r="62">
          <cell r="A62" t="str">
            <v>447SG</v>
          </cell>
          <cell r="B62" t="str">
            <v>447</v>
          </cell>
          <cell r="C62" t="str">
            <v>SG</v>
          </cell>
          <cell r="D62">
            <v>0</v>
          </cell>
          <cell r="F62" t="str">
            <v>447SG</v>
          </cell>
          <cell r="G62" t="str">
            <v>447</v>
          </cell>
          <cell r="H62" t="str">
            <v>SG</v>
          </cell>
          <cell r="I62">
            <v>0</v>
          </cell>
          <cell r="L62" t="str">
            <v>154SNPPS</v>
          </cell>
          <cell r="M62">
            <v>0</v>
          </cell>
          <cell r="N62">
            <v>0</v>
          </cell>
          <cell r="O62">
            <v>0</v>
          </cell>
          <cell r="P62">
            <v>0</v>
          </cell>
          <cell r="Q62">
            <v>0</v>
          </cell>
          <cell r="R62">
            <v>0</v>
          </cell>
          <cell r="S62">
            <v>0</v>
          </cell>
          <cell r="T62">
            <v>0</v>
          </cell>
        </row>
        <row r="63">
          <cell r="A63" t="str">
            <v>450CA</v>
          </cell>
          <cell r="B63" t="str">
            <v>450</v>
          </cell>
          <cell r="C63" t="str">
            <v>CA</v>
          </cell>
          <cell r="D63">
            <v>292773.98</v>
          </cell>
          <cell r="F63" t="str">
            <v>450CA</v>
          </cell>
          <cell r="G63" t="str">
            <v>450</v>
          </cell>
          <cell r="H63" t="str">
            <v>CA</v>
          </cell>
          <cell r="I63">
            <v>292773.98</v>
          </cell>
          <cell r="L63" t="str">
            <v>154SO</v>
          </cell>
          <cell r="M63">
            <v>0</v>
          </cell>
          <cell r="N63">
            <v>0</v>
          </cell>
          <cell r="O63">
            <v>-5905.0282003345465</v>
          </cell>
          <cell r="P63">
            <v>0</v>
          </cell>
          <cell r="Q63">
            <v>0</v>
          </cell>
          <cell r="R63">
            <v>0</v>
          </cell>
          <cell r="S63">
            <v>0</v>
          </cell>
          <cell r="T63">
            <v>0</v>
          </cell>
        </row>
        <row r="64">
          <cell r="A64" t="str">
            <v>450ID</v>
          </cell>
          <cell r="B64" t="str">
            <v>450</v>
          </cell>
          <cell r="C64" t="str">
            <v>ID</v>
          </cell>
          <cell r="D64">
            <v>513106.99</v>
          </cell>
          <cell r="F64" t="str">
            <v>450ID</v>
          </cell>
          <cell r="G64" t="str">
            <v>450</v>
          </cell>
          <cell r="H64" t="str">
            <v>ID</v>
          </cell>
          <cell r="I64">
            <v>513106.99</v>
          </cell>
          <cell r="L64" t="str">
            <v>165CAEE</v>
          </cell>
          <cell r="M64">
            <v>0</v>
          </cell>
          <cell r="N64">
            <v>0</v>
          </cell>
          <cell r="O64">
            <v>0</v>
          </cell>
          <cell r="P64">
            <v>0</v>
          </cell>
          <cell r="Q64">
            <v>0</v>
          </cell>
          <cell r="R64">
            <v>0</v>
          </cell>
          <cell r="S64">
            <v>0</v>
          </cell>
          <cell r="T64">
            <v>0</v>
          </cell>
        </row>
        <row r="65">
          <cell r="A65" t="str">
            <v>450OR</v>
          </cell>
          <cell r="B65" t="str">
            <v>450</v>
          </cell>
          <cell r="C65" t="str">
            <v>OR</v>
          </cell>
          <cell r="D65">
            <v>4246921.26</v>
          </cell>
          <cell r="F65" t="str">
            <v>450OR</v>
          </cell>
          <cell r="G65" t="str">
            <v>450</v>
          </cell>
          <cell r="H65" t="str">
            <v>OR</v>
          </cell>
          <cell r="I65">
            <v>4246921.26</v>
          </cell>
          <cell r="L65" t="str">
            <v>165CAEW</v>
          </cell>
          <cell r="M65">
            <v>0</v>
          </cell>
          <cell r="N65">
            <v>0</v>
          </cell>
          <cell r="O65">
            <v>-925.41715026470331</v>
          </cell>
          <cell r="P65">
            <v>0</v>
          </cell>
          <cell r="Q65">
            <v>0</v>
          </cell>
          <cell r="R65">
            <v>0</v>
          </cell>
          <cell r="S65">
            <v>0</v>
          </cell>
          <cell r="T65">
            <v>0</v>
          </cell>
        </row>
        <row r="66">
          <cell r="A66" t="str">
            <v>450UT</v>
          </cell>
          <cell r="B66" t="str">
            <v>450</v>
          </cell>
          <cell r="C66" t="str">
            <v>UT</v>
          </cell>
          <cell r="D66">
            <v>3357028.56</v>
          </cell>
          <cell r="F66" t="str">
            <v>450UT</v>
          </cell>
          <cell r="G66" t="str">
            <v>450</v>
          </cell>
          <cell r="H66" t="str">
            <v>UT</v>
          </cell>
          <cell r="I66">
            <v>3357028.56</v>
          </cell>
          <cell r="L66" t="str">
            <v>165CAGE</v>
          </cell>
          <cell r="M66">
            <v>0</v>
          </cell>
          <cell r="N66">
            <v>0</v>
          </cell>
          <cell r="O66">
            <v>0</v>
          </cell>
          <cell r="P66">
            <v>0</v>
          </cell>
          <cell r="Q66">
            <v>0</v>
          </cell>
          <cell r="R66">
            <v>0</v>
          </cell>
          <cell r="S66">
            <v>0</v>
          </cell>
          <cell r="T66">
            <v>0</v>
          </cell>
        </row>
        <row r="67">
          <cell r="A67" t="str">
            <v>450WA</v>
          </cell>
          <cell r="B67" t="str">
            <v>450</v>
          </cell>
          <cell r="C67" t="str">
            <v>WA</v>
          </cell>
          <cell r="D67">
            <v>813497.04</v>
          </cell>
          <cell r="F67" t="str">
            <v>450WA</v>
          </cell>
          <cell r="G67" t="str">
            <v>450</v>
          </cell>
          <cell r="H67" t="str">
            <v>WA</v>
          </cell>
          <cell r="I67">
            <v>813497.04</v>
          </cell>
          <cell r="L67" t="str">
            <v>165CAGW</v>
          </cell>
          <cell r="M67">
            <v>0</v>
          </cell>
          <cell r="N67">
            <v>0</v>
          </cell>
          <cell r="O67">
            <v>-225354.36387560359</v>
          </cell>
          <cell r="P67">
            <v>0</v>
          </cell>
          <cell r="Q67">
            <v>0</v>
          </cell>
          <cell r="R67">
            <v>0</v>
          </cell>
          <cell r="S67">
            <v>0</v>
          </cell>
          <cell r="T67">
            <v>0</v>
          </cell>
        </row>
        <row r="68">
          <cell r="A68" t="str">
            <v>450WYP</v>
          </cell>
          <cell r="B68" t="str">
            <v>450</v>
          </cell>
          <cell r="C68" t="str">
            <v>WYP</v>
          </cell>
          <cell r="D68">
            <v>588350.96</v>
          </cell>
          <cell r="F68" t="str">
            <v>450WYP</v>
          </cell>
          <cell r="G68" t="str">
            <v>450</v>
          </cell>
          <cell r="H68" t="str">
            <v>WYP</v>
          </cell>
          <cell r="I68">
            <v>588350.96</v>
          </cell>
          <cell r="L68" t="str">
            <v>165GPS</v>
          </cell>
          <cell r="M68">
            <v>0</v>
          </cell>
          <cell r="N68">
            <v>0</v>
          </cell>
          <cell r="O68">
            <v>-332857.83396439755</v>
          </cell>
          <cell r="P68">
            <v>0</v>
          </cell>
          <cell r="Q68">
            <v>0</v>
          </cell>
          <cell r="R68">
            <v>0</v>
          </cell>
          <cell r="S68">
            <v>0</v>
          </cell>
          <cell r="T68">
            <v>0</v>
          </cell>
        </row>
        <row r="69">
          <cell r="A69" t="str">
            <v>450WYU</v>
          </cell>
          <cell r="B69" t="str">
            <v>450</v>
          </cell>
          <cell r="C69" t="str">
            <v>WYU</v>
          </cell>
          <cell r="D69">
            <v>66047.63</v>
          </cell>
          <cell r="F69" t="str">
            <v>450WYU</v>
          </cell>
          <cell r="G69" t="str">
            <v>450</v>
          </cell>
          <cell r="H69" t="str">
            <v>WYU</v>
          </cell>
          <cell r="I69">
            <v>66047.63</v>
          </cell>
          <cell r="L69" t="str">
            <v>165S</v>
          </cell>
          <cell r="M69">
            <v>0</v>
          </cell>
          <cell r="N69">
            <v>0</v>
          </cell>
          <cell r="O69">
            <v>0</v>
          </cell>
          <cell r="P69">
            <v>0</v>
          </cell>
          <cell r="Q69">
            <v>0</v>
          </cell>
          <cell r="R69">
            <v>0</v>
          </cell>
          <cell r="S69">
            <v>0</v>
          </cell>
          <cell r="T69">
            <v>0</v>
          </cell>
        </row>
        <row r="70">
          <cell r="A70" t="str">
            <v>451CA</v>
          </cell>
          <cell r="B70" t="str">
            <v>451</v>
          </cell>
          <cell r="C70" t="str">
            <v>CA</v>
          </cell>
          <cell r="D70">
            <v>30097.69</v>
          </cell>
          <cell r="F70" t="str">
            <v>451CA</v>
          </cell>
          <cell r="G70" t="str">
            <v>451</v>
          </cell>
          <cell r="H70" t="str">
            <v>CA</v>
          </cell>
          <cell r="I70">
            <v>30097.69</v>
          </cell>
          <cell r="L70" t="str">
            <v>165SG</v>
          </cell>
          <cell r="M70">
            <v>0</v>
          </cell>
          <cell r="N70">
            <v>0</v>
          </cell>
          <cell r="O70">
            <v>-108452.67628518767</v>
          </cell>
          <cell r="P70">
            <v>0</v>
          </cell>
          <cell r="Q70">
            <v>0</v>
          </cell>
          <cell r="R70">
            <v>0</v>
          </cell>
          <cell r="S70">
            <v>0</v>
          </cell>
          <cell r="T70">
            <v>0</v>
          </cell>
        </row>
        <row r="71">
          <cell r="A71" t="str">
            <v>451ID</v>
          </cell>
          <cell r="B71" t="str">
            <v>451</v>
          </cell>
          <cell r="C71" t="str">
            <v>ID</v>
          </cell>
          <cell r="D71">
            <v>161019.54</v>
          </cell>
          <cell r="F71" t="str">
            <v>451ID</v>
          </cell>
          <cell r="G71" t="str">
            <v>451</v>
          </cell>
          <cell r="H71" t="str">
            <v>ID</v>
          </cell>
          <cell r="I71">
            <v>161019.54</v>
          </cell>
          <cell r="L71" t="str">
            <v>165SO</v>
          </cell>
          <cell r="M71">
            <v>0</v>
          </cell>
          <cell r="N71">
            <v>0</v>
          </cell>
          <cell r="O71">
            <v>-1408499.5987672016</v>
          </cell>
          <cell r="P71">
            <v>0</v>
          </cell>
          <cell r="Q71">
            <v>0</v>
          </cell>
          <cell r="R71">
            <v>0</v>
          </cell>
          <cell r="S71">
            <v>0</v>
          </cell>
          <cell r="T71">
            <v>0</v>
          </cell>
        </row>
        <row r="72">
          <cell r="A72" t="str">
            <v>451OR</v>
          </cell>
          <cell r="B72" t="str">
            <v>451</v>
          </cell>
          <cell r="C72" t="str">
            <v>OR</v>
          </cell>
          <cell r="D72">
            <v>1112518.8500000001</v>
          </cell>
          <cell r="F72" t="str">
            <v>451OR</v>
          </cell>
          <cell r="G72" t="str">
            <v>451</v>
          </cell>
          <cell r="H72" t="str">
            <v>OR</v>
          </cell>
          <cell r="I72">
            <v>1112518.8500000001</v>
          </cell>
          <cell r="L72" t="str">
            <v>182MCAEE</v>
          </cell>
          <cell r="M72">
            <v>0</v>
          </cell>
          <cell r="N72">
            <v>0</v>
          </cell>
          <cell r="O72">
            <v>0</v>
          </cell>
          <cell r="P72">
            <v>0</v>
          </cell>
          <cell r="Q72">
            <v>0</v>
          </cell>
          <cell r="R72">
            <v>0</v>
          </cell>
          <cell r="S72">
            <v>0</v>
          </cell>
          <cell r="T72">
            <v>0</v>
          </cell>
        </row>
        <row r="73">
          <cell r="A73" t="str">
            <v>451SO</v>
          </cell>
          <cell r="B73" t="str">
            <v>451</v>
          </cell>
          <cell r="C73" t="str">
            <v>SO</v>
          </cell>
          <cell r="D73">
            <v>17302.59</v>
          </cell>
          <cell r="F73" t="str">
            <v>451SO</v>
          </cell>
          <cell r="G73" t="str">
            <v>451</v>
          </cell>
          <cell r="H73" t="str">
            <v>SO</v>
          </cell>
          <cell r="I73">
            <v>17302.59</v>
          </cell>
          <cell r="L73" t="str">
            <v>182MCAGE</v>
          </cell>
          <cell r="M73">
            <v>0</v>
          </cell>
          <cell r="N73">
            <v>0</v>
          </cell>
          <cell r="O73">
            <v>0</v>
          </cell>
          <cell r="P73">
            <v>0</v>
          </cell>
          <cell r="Q73">
            <v>0</v>
          </cell>
          <cell r="R73">
            <v>0</v>
          </cell>
          <cell r="S73">
            <v>0</v>
          </cell>
          <cell r="T73">
            <v>0</v>
          </cell>
        </row>
        <row r="74">
          <cell r="A74" t="str">
            <v>451UT</v>
          </cell>
          <cell r="B74" t="str">
            <v>451</v>
          </cell>
          <cell r="C74" t="str">
            <v>UT</v>
          </cell>
          <cell r="D74">
            <v>3819761.92</v>
          </cell>
          <cell r="F74" t="str">
            <v>451UT</v>
          </cell>
          <cell r="G74" t="str">
            <v>451</v>
          </cell>
          <cell r="H74" t="str">
            <v>UT</v>
          </cell>
          <cell r="I74">
            <v>3819761.92</v>
          </cell>
          <cell r="L74" t="str">
            <v>182MS</v>
          </cell>
          <cell r="M74">
            <v>0</v>
          </cell>
          <cell r="N74">
            <v>0</v>
          </cell>
          <cell r="O74">
            <v>0</v>
          </cell>
          <cell r="P74">
            <v>0</v>
          </cell>
          <cell r="Q74">
            <v>0</v>
          </cell>
          <cell r="R74">
            <v>0</v>
          </cell>
          <cell r="S74">
            <v>0</v>
          </cell>
          <cell r="T74">
            <v>0</v>
          </cell>
        </row>
        <row r="75">
          <cell r="A75" t="str">
            <v>451WA</v>
          </cell>
          <cell r="B75" t="str">
            <v>451</v>
          </cell>
          <cell r="C75" t="str">
            <v>WA</v>
          </cell>
          <cell r="D75">
            <v>176663.54</v>
          </cell>
          <cell r="F75" t="str">
            <v>451WA</v>
          </cell>
          <cell r="G75" t="str">
            <v>451</v>
          </cell>
          <cell r="H75" t="str">
            <v>WA</v>
          </cell>
          <cell r="I75">
            <v>176663.54</v>
          </cell>
          <cell r="L75" t="str">
            <v>182MSE</v>
          </cell>
          <cell r="M75">
            <v>0</v>
          </cell>
          <cell r="N75">
            <v>0</v>
          </cell>
          <cell r="O75">
            <v>0</v>
          </cell>
          <cell r="P75">
            <v>0</v>
          </cell>
          <cell r="Q75">
            <v>0</v>
          </cell>
          <cell r="R75">
            <v>0</v>
          </cell>
          <cell r="S75">
            <v>0</v>
          </cell>
          <cell r="T75">
            <v>0</v>
          </cell>
        </row>
        <row r="76">
          <cell r="A76" t="str">
            <v>451WYP</v>
          </cell>
          <cell r="B76" t="str">
            <v>451</v>
          </cell>
          <cell r="C76" t="str">
            <v>WYP</v>
          </cell>
          <cell r="D76">
            <v>285035.11</v>
          </cell>
          <cell r="F76" t="str">
            <v>451WYP</v>
          </cell>
          <cell r="G76" t="str">
            <v>451</v>
          </cell>
          <cell r="H76" t="str">
            <v>WYP</v>
          </cell>
          <cell r="I76">
            <v>285035.11</v>
          </cell>
          <cell r="L76" t="str">
            <v>182MSO</v>
          </cell>
          <cell r="M76">
            <v>0</v>
          </cell>
          <cell r="N76">
            <v>0</v>
          </cell>
          <cell r="O76">
            <v>169771.63044367146</v>
          </cell>
          <cell r="P76">
            <v>0</v>
          </cell>
          <cell r="Q76">
            <v>0</v>
          </cell>
          <cell r="R76">
            <v>0</v>
          </cell>
          <cell r="S76">
            <v>0</v>
          </cell>
          <cell r="T76">
            <v>0</v>
          </cell>
        </row>
        <row r="77">
          <cell r="A77" t="str">
            <v>451WYU</v>
          </cell>
          <cell r="B77" t="str">
            <v>451</v>
          </cell>
          <cell r="C77" t="str">
            <v>WYU</v>
          </cell>
          <cell r="D77">
            <v>20393.400000000001</v>
          </cell>
          <cell r="F77" t="str">
            <v>451WYU</v>
          </cell>
          <cell r="G77" t="str">
            <v>451</v>
          </cell>
          <cell r="H77" t="str">
            <v>WYU</v>
          </cell>
          <cell r="I77">
            <v>20393.400000000001</v>
          </cell>
          <cell r="L77" t="str">
            <v>186MCAEE</v>
          </cell>
          <cell r="M77">
            <v>0</v>
          </cell>
          <cell r="N77">
            <v>0</v>
          </cell>
          <cell r="O77">
            <v>0</v>
          </cell>
          <cell r="P77">
            <v>0</v>
          </cell>
          <cell r="Q77">
            <v>0</v>
          </cell>
          <cell r="R77">
            <v>0</v>
          </cell>
          <cell r="S77">
            <v>0</v>
          </cell>
          <cell r="T77">
            <v>0</v>
          </cell>
        </row>
        <row r="78">
          <cell r="A78" t="str">
            <v>453CAGE</v>
          </cell>
          <cell r="B78" t="str">
            <v>453</v>
          </cell>
          <cell r="C78" t="str">
            <v>CAGE</v>
          </cell>
          <cell r="D78">
            <v>52497.99</v>
          </cell>
          <cell r="F78" t="str">
            <v>453CAGE</v>
          </cell>
          <cell r="G78" t="str">
            <v>453</v>
          </cell>
          <cell r="H78" t="str">
            <v>CAGE</v>
          </cell>
          <cell r="I78">
            <v>52497.99</v>
          </cell>
          <cell r="L78" t="str">
            <v>186MCAGE</v>
          </cell>
          <cell r="M78">
            <v>0</v>
          </cell>
          <cell r="N78">
            <v>0</v>
          </cell>
          <cell r="O78">
            <v>0</v>
          </cell>
          <cell r="P78">
            <v>0</v>
          </cell>
          <cell r="Q78">
            <v>0</v>
          </cell>
          <cell r="R78">
            <v>0</v>
          </cell>
          <cell r="S78">
            <v>0</v>
          </cell>
          <cell r="T78">
            <v>0</v>
          </cell>
        </row>
        <row r="79">
          <cell r="A79" t="str">
            <v>454CA</v>
          </cell>
          <cell r="B79" t="str">
            <v>454</v>
          </cell>
          <cell r="C79" t="str">
            <v>CA</v>
          </cell>
          <cell r="D79">
            <v>518185.2</v>
          </cell>
          <cell r="F79" t="str">
            <v>454CA</v>
          </cell>
          <cell r="G79" t="str">
            <v>454</v>
          </cell>
          <cell r="H79" t="str">
            <v>CA</v>
          </cell>
          <cell r="I79">
            <v>518185.2</v>
          </cell>
          <cell r="L79" t="str">
            <v>186MCAGW</v>
          </cell>
          <cell r="M79">
            <v>0</v>
          </cell>
          <cell r="N79">
            <v>0</v>
          </cell>
          <cell r="O79">
            <v>-2061047.2532577403</v>
          </cell>
          <cell r="P79">
            <v>0</v>
          </cell>
          <cell r="Q79">
            <v>0</v>
          </cell>
          <cell r="R79">
            <v>0</v>
          </cell>
          <cell r="S79">
            <v>0</v>
          </cell>
          <cell r="T79">
            <v>0</v>
          </cell>
        </row>
        <row r="80">
          <cell r="A80" t="str">
            <v>454CAGE</v>
          </cell>
          <cell r="B80" t="str">
            <v>454</v>
          </cell>
          <cell r="C80" t="str">
            <v>CAGE</v>
          </cell>
          <cell r="D80">
            <v>3977081.4</v>
          </cell>
          <cell r="F80" t="str">
            <v>454CAGE</v>
          </cell>
          <cell r="G80" t="str">
            <v>454</v>
          </cell>
          <cell r="H80" t="str">
            <v>CAGE</v>
          </cell>
          <cell r="I80">
            <v>3977081.4</v>
          </cell>
          <cell r="L80" t="str">
            <v>186MJBE</v>
          </cell>
          <cell r="M80">
            <v>0</v>
          </cell>
          <cell r="N80">
            <v>0</v>
          </cell>
          <cell r="O80">
            <v>482470.15618342598</v>
          </cell>
          <cell r="P80">
            <v>0</v>
          </cell>
          <cell r="Q80">
            <v>0</v>
          </cell>
          <cell r="R80">
            <v>0</v>
          </cell>
          <cell r="S80">
            <v>0</v>
          </cell>
          <cell r="T80">
            <v>0</v>
          </cell>
        </row>
        <row r="81">
          <cell r="A81" t="str">
            <v>454CAGW</v>
          </cell>
          <cell r="B81" t="str">
            <v>454</v>
          </cell>
          <cell r="C81" t="str">
            <v>CAGW</v>
          </cell>
          <cell r="D81">
            <v>459368.4</v>
          </cell>
          <cell r="F81" t="str">
            <v>454CAGW</v>
          </cell>
          <cell r="G81" t="str">
            <v>454</v>
          </cell>
          <cell r="H81" t="str">
            <v>CAGW</v>
          </cell>
          <cell r="I81">
            <v>459368.4</v>
          </cell>
          <cell r="L81" t="str">
            <v>186MSG</v>
          </cell>
          <cell r="M81">
            <v>0</v>
          </cell>
          <cell r="N81">
            <v>0</v>
          </cell>
          <cell r="O81">
            <v>-1155838.4053394159</v>
          </cell>
          <cell r="P81">
            <v>0</v>
          </cell>
          <cell r="Q81">
            <v>0</v>
          </cell>
          <cell r="R81">
            <v>0</v>
          </cell>
          <cell r="S81">
            <v>0</v>
          </cell>
          <cell r="T81">
            <v>0</v>
          </cell>
        </row>
        <row r="82">
          <cell r="A82" t="str">
            <v>454ID</v>
          </cell>
          <cell r="B82" t="str">
            <v>454</v>
          </cell>
          <cell r="C82" t="str">
            <v>ID</v>
          </cell>
          <cell r="D82">
            <v>168851.84</v>
          </cell>
          <cell r="F82" t="str">
            <v>454ID</v>
          </cell>
          <cell r="G82" t="str">
            <v>454</v>
          </cell>
          <cell r="H82" t="str">
            <v>ID</v>
          </cell>
          <cell r="I82">
            <v>168851.84</v>
          </cell>
          <cell r="L82" t="str">
            <v>186MSO</v>
          </cell>
          <cell r="M82">
            <v>0</v>
          </cell>
          <cell r="N82">
            <v>0</v>
          </cell>
          <cell r="O82">
            <v>-18185.880458900745</v>
          </cell>
          <cell r="P82">
            <v>0</v>
          </cell>
          <cell r="Q82">
            <v>0</v>
          </cell>
          <cell r="R82">
            <v>0</v>
          </cell>
          <cell r="S82">
            <v>0</v>
          </cell>
          <cell r="T82">
            <v>0</v>
          </cell>
        </row>
        <row r="83">
          <cell r="A83" t="str">
            <v>454JBG</v>
          </cell>
          <cell r="B83" t="str">
            <v>454</v>
          </cell>
          <cell r="C83" t="str">
            <v>JBG</v>
          </cell>
          <cell r="D83">
            <v>12169.42</v>
          </cell>
          <cell r="F83" t="str">
            <v>454JBG</v>
          </cell>
          <cell r="G83" t="str">
            <v>454</v>
          </cell>
          <cell r="H83" t="str">
            <v>JBG</v>
          </cell>
          <cell r="I83">
            <v>12169.42</v>
          </cell>
          <cell r="L83" t="str">
            <v>190BADDEBT</v>
          </cell>
          <cell r="M83">
            <v>0</v>
          </cell>
          <cell r="N83">
            <v>0</v>
          </cell>
          <cell r="O83">
            <v>-425381.72276031954</v>
          </cell>
          <cell r="P83">
            <v>0</v>
          </cell>
          <cell r="Q83">
            <v>0</v>
          </cell>
          <cell r="R83">
            <v>0</v>
          </cell>
          <cell r="S83">
            <v>0</v>
          </cell>
          <cell r="T83">
            <v>0</v>
          </cell>
        </row>
        <row r="84">
          <cell r="A84" t="str">
            <v>454OR</v>
          </cell>
          <cell r="B84" t="str">
            <v>454</v>
          </cell>
          <cell r="C84" t="str">
            <v>OR</v>
          </cell>
          <cell r="D84">
            <v>3585055.24</v>
          </cell>
          <cell r="F84" t="str">
            <v>454OR</v>
          </cell>
          <cell r="G84" t="str">
            <v>454</v>
          </cell>
          <cell r="H84" t="str">
            <v>OR</v>
          </cell>
          <cell r="I84">
            <v>3585055.24</v>
          </cell>
          <cell r="L84" t="str">
            <v>190CAEE</v>
          </cell>
          <cell r="M84">
            <v>0</v>
          </cell>
          <cell r="N84">
            <v>0</v>
          </cell>
          <cell r="O84">
            <v>0</v>
          </cell>
          <cell r="P84">
            <v>0</v>
          </cell>
          <cell r="Q84">
            <v>0</v>
          </cell>
          <cell r="R84">
            <v>0</v>
          </cell>
          <cell r="S84">
            <v>0</v>
          </cell>
          <cell r="T84">
            <v>0</v>
          </cell>
        </row>
        <row r="85">
          <cell r="A85" t="str">
            <v>454SG</v>
          </cell>
          <cell r="B85" t="str">
            <v>454</v>
          </cell>
          <cell r="C85" t="str">
            <v>SG</v>
          </cell>
          <cell r="D85">
            <v>1371616.59</v>
          </cell>
          <cell r="F85" t="str">
            <v>454SG</v>
          </cell>
          <cell r="G85" t="str">
            <v>454</v>
          </cell>
          <cell r="H85" t="str">
            <v>SG</v>
          </cell>
          <cell r="I85">
            <v>1371616.59</v>
          </cell>
          <cell r="L85" t="str">
            <v>190CAEW</v>
          </cell>
          <cell r="M85">
            <v>0</v>
          </cell>
          <cell r="N85">
            <v>0</v>
          </cell>
          <cell r="O85">
            <v>0</v>
          </cell>
          <cell r="P85">
            <v>0</v>
          </cell>
          <cell r="Q85">
            <v>0</v>
          </cell>
          <cell r="R85">
            <v>0</v>
          </cell>
          <cell r="S85">
            <v>0</v>
          </cell>
          <cell r="T85">
            <v>0</v>
          </cell>
        </row>
        <row r="86">
          <cell r="A86" t="str">
            <v>454SO</v>
          </cell>
          <cell r="B86" t="str">
            <v>454</v>
          </cell>
          <cell r="C86" t="str">
            <v>SO</v>
          </cell>
          <cell r="D86">
            <v>3059310.06</v>
          </cell>
          <cell r="F86" t="str">
            <v>454SO</v>
          </cell>
          <cell r="G86" t="str">
            <v>454</v>
          </cell>
          <cell r="H86" t="str">
            <v>SO</v>
          </cell>
          <cell r="I86">
            <v>3059310.06</v>
          </cell>
          <cell r="L86" t="str">
            <v>190CAGE</v>
          </cell>
          <cell r="M86">
            <v>0</v>
          </cell>
          <cell r="N86">
            <v>0</v>
          </cell>
          <cell r="O86">
            <v>0</v>
          </cell>
          <cell r="P86">
            <v>0</v>
          </cell>
          <cell r="Q86">
            <v>0</v>
          </cell>
          <cell r="R86">
            <v>0</v>
          </cell>
          <cell r="S86">
            <v>0</v>
          </cell>
          <cell r="T86">
            <v>0</v>
          </cell>
        </row>
        <row r="87">
          <cell r="A87" t="str">
            <v>454UT</v>
          </cell>
          <cell r="B87" t="str">
            <v>454</v>
          </cell>
          <cell r="C87" t="str">
            <v>UT</v>
          </cell>
          <cell r="D87">
            <v>5725240.2599999998</v>
          </cell>
          <cell r="F87" t="str">
            <v>454UT</v>
          </cell>
          <cell r="G87" t="str">
            <v>454</v>
          </cell>
          <cell r="H87" t="str">
            <v>UT</v>
          </cell>
          <cell r="I87">
            <v>5725240.2599999998</v>
          </cell>
          <cell r="L87" t="str">
            <v>190CAGW</v>
          </cell>
          <cell r="M87">
            <v>0</v>
          </cell>
          <cell r="N87">
            <v>0</v>
          </cell>
          <cell r="O87">
            <v>-79200.528278903657</v>
          </cell>
          <cell r="P87">
            <v>0</v>
          </cell>
          <cell r="Q87">
            <v>0</v>
          </cell>
          <cell r="R87">
            <v>0</v>
          </cell>
          <cell r="S87">
            <v>0</v>
          </cell>
          <cell r="T87">
            <v>0</v>
          </cell>
        </row>
        <row r="88">
          <cell r="A88" t="str">
            <v>454WA</v>
          </cell>
          <cell r="B88" t="str">
            <v>454</v>
          </cell>
          <cell r="C88" t="str">
            <v>WA</v>
          </cell>
          <cell r="D88">
            <v>784726.71</v>
          </cell>
          <cell r="F88" t="str">
            <v>454WA</v>
          </cell>
          <cell r="G88" t="str">
            <v>454</v>
          </cell>
          <cell r="H88" t="str">
            <v>WA</v>
          </cell>
          <cell r="I88">
            <v>784726.71</v>
          </cell>
          <cell r="L88" t="str">
            <v>190CN</v>
          </cell>
          <cell r="M88">
            <v>0</v>
          </cell>
          <cell r="N88">
            <v>0</v>
          </cell>
          <cell r="O88">
            <v>0</v>
          </cell>
          <cell r="P88">
            <v>0</v>
          </cell>
          <cell r="Q88">
            <v>0</v>
          </cell>
          <cell r="R88">
            <v>0</v>
          </cell>
          <cell r="S88">
            <v>0</v>
          </cell>
          <cell r="T88">
            <v>0</v>
          </cell>
        </row>
        <row r="89">
          <cell r="A89" t="str">
            <v>454WYP</v>
          </cell>
          <cell r="B89" t="str">
            <v>454</v>
          </cell>
          <cell r="C89" t="str">
            <v>WYP</v>
          </cell>
          <cell r="D89">
            <v>355725.61</v>
          </cell>
          <cell r="F89" t="str">
            <v>454WYP</v>
          </cell>
          <cell r="G89" t="str">
            <v>454</v>
          </cell>
          <cell r="H89" t="str">
            <v>WYP</v>
          </cell>
          <cell r="I89">
            <v>355725.61</v>
          </cell>
          <cell r="L89" t="str">
            <v>190JBE</v>
          </cell>
          <cell r="M89">
            <v>0</v>
          </cell>
          <cell r="N89">
            <v>0</v>
          </cell>
          <cell r="O89">
            <v>-240357.54815371864</v>
          </cell>
          <cell r="P89">
            <v>0</v>
          </cell>
          <cell r="Q89">
            <v>0</v>
          </cell>
          <cell r="R89">
            <v>0</v>
          </cell>
          <cell r="S89">
            <v>0</v>
          </cell>
          <cell r="T89">
            <v>0</v>
          </cell>
        </row>
        <row r="90">
          <cell r="A90" t="str">
            <v>454WYU</v>
          </cell>
          <cell r="B90" t="str">
            <v>454</v>
          </cell>
          <cell r="C90" t="str">
            <v>WYU</v>
          </cell>
          <cell r="D90">
            <v>18313.2</v>
          </cell>
          <cell r="F90" t="str">
            <v>454WYU</v>
          </cell>
          <cell r="G90" t="str">
            <v>454</v>
          </cell>
          <cell r="H90" t="str">
            <v>WYU</v>
          </cell>
          <cell r="I90">
            <v>18313.2</v>
          </cell>
          <cell r="L90" t="str">
            <v>190OTHER</v>
          </cell>
          <cell r="M90">
            <v>0</v>
          </cell>
          <cell r="N90">
            <v>0</v>
          </cell>
          <cell r="O90">
            <v>0</v>
          </cell>
          <cell r="P90">
            <v>0</v>
          </cell>
          <cell r="Q90">
            <v>0</v>
          </cell>
          <cell r="R90">
            <v>0</v>
          </cell>
          <cell r="S90">
            <v>0</v>
          </cell>
          <cell r="T90">
            <v>0</v>
          </cell>
        </row>
        <row r="91">
          <cell r="A91" t="str">
            <v>456CA</v>
          </cell>
          <cell r="B91" t="str">
            <v>456</v>
          </cell>
          <cell r="C91" t="str">
            <v>CA</v>
          </cell>
          <cell r="D91">
            <v>-195.76</v>
          </cell>
          <cell r="F91" t="str">
            <v>456CA</v>
          </cell>
          <cell r="G91" t="str">
            <v>456</v>
          </cell>
          <cell r="H91" t="str">
            <v>CA</v>
          </cell>
          <cell r="I91">
            <v>-195.76</v>
          </cell>
          <cell r="L91" t="str">
            <v>190S</v>
          </cell>
          <cell r="M91">
            <v>0</v>
          </cell>
          <cell r="N91">
            <v>0</v>
          </cell>
          <cell r="O91">
            <v>2679930.7699523913</v>
          </cell>
          <cell r="P91">
            <v>0</v>
          </cell>
          <cell r="Q91">
            <v>0</v>
          </cell>
          <cell r="R91">
            <v>0</v>
          </cell>
          <cell r="S91">
            <v>0</v>
          </cell>
          <cell r="T91">
            <v>0</v>
          </cell>
        </row>
        <row r="92">
          <cell r="A92" t="str">
            <v>456CAGE</v>
          </cell>
          <cell r="B92" t="str">
            <v>456</v>
          </cell>
          <cell r="C92" t="str">
            <v>CAGE</v>
          </cell>
          <cell r="D92">
            <v>5281189.8600000003</v>
          </cell>
          <cell r="F92" t="str">
            <v>456CAGE</v>
          </cell>
          <cell r="G92" t="str">
            <v>456</v>
          </cell>
          <cell r="H92" t="str">
            <v>CAGE</v>
          </cell>
          <cell r="I92">
            <v>5281189.8600000003</v>
          </cell>
          <cell r="L92" t="str">
            <v>190SE</v>
          </cell>
          <cell r="M92">
            <v>0</v>
          </cell>
          <cell r="N92">
            <v>0</v>
          </cell>
          <cell r="O92">
            <v>0</v>
          </cell>
          <cell r="P92">
            <v>0</v>
          </cell>
          <cell r="Q92">
            <v>0</v>
          </cell>
          <cell r="R92">
            <v>0</v>
          </cell>
          <cell r="S92">
            <v>0</v>
          </cell>
          <cell r="T92">
            <v>0</v>
          </cell>
        </row>
        <row r="93">
          <cell r="A93" t="str">
            <v>456CAGW</v>
          </cell>
          <cell r="B93" t="str">
            <v>456</v>
          </cell>
          <cell r="C93" t="str">
            <v>CAGW</v>
          </cell>
          <cell r="D93">
            <v>11070487.300000001</v>
          </cell>
          <cell r="F93" t="str">
            <v>456CAGW</v>
          </cell>
          <cell r="G93" t="str">
            <v>456</v>
          </cell>
          <cell r="H93" t="str">
            <v>CAGW</v>
          </cell>
          <cell r="I93">
            <v>11070487.300000001</v>
          </cell>
          <cell r="L93" t="str">
            <v>190SG</v>
          </cell>
          <cell r="M93">
            <v>0</v>
          </cell>
          <cell r="N93">
            <v>0</v>
          </cell>
          <cell r="O93">
            <v>-636360.20397626609</v>
          </cell>
          <cell r="P93">
            <v>0</v>
          </cell>
          <cell r="Q93">
            <v>0</v>
          </cell>
          <cell r="R93">
            <v>0</v>
          </cell>
          <cell r="S93">
            <v>0</v>
          </cell>
          <cell r="T93">
            <v>0</v>
          </cell>
        </row>
        <row r="94">
          <cell r="A94" t="str">
            <v>456CN</v>
          </cell>
          <cell r="B94" t="str">
            <v>456</v>
          </cell>
          <cell r="C94" t="str">
            <v>CN</v>
          </cell>
          <cell r="D94">
            <v>924.02</v>
          </cell>
          <cell r="F94" t="str">
            <v>456CN</v>
          </cell>
          <cell r="G94" t="str">
            <v>456</v>
          </cell>
          <cell r="H94" t="str">
            <v>CN</v>
          </cell>
          <cell r="I94">
            <v>924.02</v>
          </cell>
          <cell r="L94" t="str">
            <v>190SNPD</v>
          </cell>
          <cell r="M94">
            <v>0</v>
          </cell>
          <cell r="N94">
            <v>0</v>
          </cell>
          <cell r="O94">
            <v>-145499.76446878869</v>
          </cell>
          <cell r="P94">
            <v>0</v>
          </cell>
          <cell r="Q94">
            <v>0</v>
          </cell>
          <cell r="R94">
            <v>0</v>
          </cell>
          <cell r="S94">
            <v>0</v>
          </cell>
          <cell r="T94">
            <v>0</v>
          </cell>
        </row>
        <row r="95">
          <cell r="A95" t="str">
            <v>456ID</v>
          </cell>
          <cell r="B95" t="str">
            <v>456</v>
          </cell>
          <cell r="C95" t="str">
            <v>ID</v>
          </cell>
          <cell r="D95">
            <v>0</v>
          </cell>
          <cell r="F95" t="str">
            <v>456ID</v>
          </cell>
          <cell r="G95" t="str">
            <v>456</v>
          </cell>
          <cell r="H95" t="str">
            <v>ID</v>
          </cell>
          <cell r="I95">
            <v>0</v>
          </cell>
          <cell r="L95" t="str">
            <v>190SO</v>
          </cell>
          <cell r="M95">
            <v>0</v>
          </cell>
          <cell r="N95">
            <v>0</v>
          </cell>
          <cell r="O95">
            <v>-2072409.2213715753</v>
          </cell>
          <cell r="P95">
            <v>0</v>
          </cell>
          <cell r="Q95">
            <v>0</v>
          </cell>
          <cell r="R95">
            <v>0</v>
          </cell>
          <cell r="S95">
            <v>0</v>
          </cell>
          <cell r="T95">
            <v>0</v>
          </cell>
        </row>
        <row r="96">
          <cell r="A96" t="str">
            <v>456JBG</v>
          </cell>
          <cell r="B96" t="str">
            <v>456</v>
          </cell>
          <cell r="C96" t="str">
            <v>JBG</v>
          </cell>
          <cell r="D96">
            <v>2507986.7400000002</v>
          </cell>
          <cell r="F96" t="str">
            <v>456JBG</v>
          </cell>
          <cell r="G96" t="str">
            <v>456</v>
          </cell>
          <cell r="H96" t="str">
            <v>JBG</v>
          </cell>
          <cell r="I96">
            <v>2507986.7400000002</v>
          </cell>
          <cell r="L96" t="str">
            <v>190TROJD</v>
          </cell>
          <cell r="M96">
            <v>0</v>
          </cell>
          <cell r="N96">
            <v>0</v>
          </cell>
          <cell r="O96">
            <v>0</v>
          </cell>
          <cell r="P96">
            <v>0</v>
          </cell>
          <cell r="Q96">
            <v>0</v>
          </cell>
          <cell r="R96">
            <v>0</v>
          </cell>
          <cell r="S96">
            <v>0</v>
          </cell>
          <cell r="T96">
            <v>0</v>
          </cell>
        </row>
        <row r="97">
          <cell r="A97" t="str">
            <v>456OR</v>
          </cell>
          <cell r="B97" t="str">
            <v>456</v>
          </cell>
          <cell r="C97" t="str">
            <v>OR</v>
          </cell>
          <cell r="D97">
            <v>-6391387.7999999998</v>
          </cell>
          <cell r="F97" t="str">
            <v>456OR</v>
          </cell>
          <cell r="G97" t="str">
            <v>456</v>
          </cell>
          <cell r="H97" t="str">
            <v>OR</v>
          </cell>
          <cell r="I97">
            <v>-6391387.7999999998</v>
          </cell>
          <cell r="L97" t="str">
            <v>2282SO</v>
          </cell>
          <cell r="M97">
            <v>0</v>
          </cell>
          <cell r="N97">
            <v>0</v>
          </cell>
          <cell r="O97">
            <v>359939.20023455092</v>
          </cell>
          <cell r="P97">
            <v>0</v>
          </cell>
          <cell r="Q97">
            <v>0</v>
          </cell>
          <cell r="R97">
            <v>0</v>
          </cell>
          <cell r="S97">
            <v>0</v>
          </cell>
          <cell r="T97">
            <v>0</v>
          </cell>
        </row>
        <row r="98">
          <cell r="A98" t="str">
            <v>456OTHER</v>
          </cell>
          <cell r="B98" t="str">
            <v>456</v>
          </cell>
          <cell r="C98" t="str">
            <v>OTHER</v>
          </cell>
          <cell r="D98">
            <v>4942810.29</v>
          </cell>
          <cell r="F98" t="str">
            <v>456OTHER</v>
          </cell>
          <cell r="G98" t="str">
            <v>456</v>
          </cell>
          <cell r="H98" t="str">
            <v>OTHER</v>
          </cell>
          <cell r="I98">
            <v>4942810.29</v>
          </cell>
          <cell r="L98" t="str">
            <v>2283SO</v>
          </cell>
          <cell r="M98">
            <v>0</v>
          </cell>
          <cell r="N98">
            <v>0</v>
          </cell>
          <cell r="O98">
            <v>193364.45817426694</v>
          </cell>
          <cell r="P98">
            <v>0</v>
          </cell>
          <cell r="Q98">
            <v>0</v>
          </cell>
          <cell r="R98">
            <v>0</v>
          </cell>
          <cell r="S98">
            <v>0</v>
          </cell>
          <cell r="T98">
            <v>0</v>
          </cell>
        </row>
        <row r="99">
          <cell r="A99" t="str">
            <v>456SG</v>
          </cell>
          <cell r="B99" t="str">
            <v>456</v>
          </cell>
          <cell r="C99" t="str">
            <v>SG</v>
          </cell>
          <cell r="D99">
            <v>449424.23999999836</v>
          </cell>
          <cell r="F99" t="str">
            <v>456SG</v>
          </cell>
          <cell r="G99" t="str">
            <v>456</v>
          </cell>
          <cell r="H99" t="str">
            <v>SG</v>
          </cell>
          <cell r="I99">
            <v>449424.23999999836</v>
          </cell>
          <cell r="L99" t="str">
            <v>235S</v>
          </cell>
          <cell r="M99">
            <v>0</v>
          </cell>
          <cell r="N99">
            <v>0</v>
          </cell>
          <cell r="O99">
            <v>-3143499.1670833328</v>
          </cell>
          <cell r="P99">
            <v>0</v>
          </cell>
          <cell r="Q99">
            <v>0</v>
          </cell>
          <cell r="R99">
            <v>0</v>
          </cell>
          <cell r="S99">
            <v>0</v>
          </cell>
          <cell r="T99">
            <v>0</v>
          </cell>
        </row>
        <row r="100">
          <cell r="A100" t="str">
            <v>456SO</v>
          </cell>
          <cell r="B100" t="str">
            <v>456</v>
          </cell>
          <cell r="C100" t="str">
            <v>SO</v>
          </cell>
          <cell r="D100">
            <v>2309557.4700000002</v>
          </cell>
          <cell r="F100" t="str">
            <v>456SO</v>
          </cell>
          <cell r="G100" t="str">
            <v>456</v>
          </cell>
          <cell r="H100" t="str">
            <v>SO</v>
          </cell>
          <cell r="I100">
            <v>2309557.4700000002</v>
          </cell>
          <cell r="L100" t="str">
            <v>252CAGE</v>
          </cell>
          <cell r="M100">
            <v>0</v>
          </cell>
          <cell r="N100">
            <v>0</v>
          </cell>
          <cell r="O100">
            <v>0</v>
          </cell>
          <cell r="P100">
            <v>0</v>
          </cell>
          <cell r="Q100">
            <v>0</v>
          </cell>
          <cell r="R100">
            <v>0</v>
          </cell>
          <cell r="S100">
            <v>0</v>
          </cell>
          <cell r="T100">
            <v>0</v>
          </cell>
        </row>
        <row r="101">
          <cell r="A101" t="str">
            <v>456UT</v>
          </cell>
          <cell r="B101" t="str">
            <v>456</v>
          </cell>
          <cell r="C101" t="str">
            <v>UT</v>
          </cell>
          <cell r="D101">
            <v>-2266391.5</v>
          </cell>
          <cell r="F101" t="str">
            <v>456UT</v>
          </cell>
          <cell r="G101" t="str">
            <v>456</v>
          </cell>
          <cell r="H101" t="str">
            <v>UT</v>
          </cell>
          <cell r="I101">
            <v>-2266391.5</v>
          </cell>
          <cell r="L101" t="str">
            <v>252CAGW</v>
          </cell>
          <cell r="M101">
            <v>0</v>
          </cell>
          <cell r="N101">
            <v>0</v>
          </cell>
          <cell r="O101">
            <v>-2696.794070106012</v>
          </cell>
          <cell r="P101">
            <v>0</v>
          </cell>
          <cell r="Q101">
            <v>0</v>
          </cell>
          <cell r="R101">
            <v>0</v>
          </cell>
          <cell r="S101">
            <v>0</v>
          </cell>
          <cell r="T101">
            <v>0</v>
          </cell>
        </row>
        <row r="102">
          <cell r="A102" t="str">
            <v>456WA</v>
          </cell>
          <cell r="B102" t="str">
            <v>456</v>
          </cell>
          <cell r="C102" t="str">
            <v>WA</v>
          </cell>
          <cell r="D102">
            <v>-52189.21</v>
          </cell>
          <cell r="F102" t="str">
            <v>456WA</v>
          </cell>
          <cell r="G102" t="str">
            <v>456</v>
          </cell>
          <cell r="H102" t="str">
            <v>WA</v>
          </cell>
          <cell r="I102">
            <v>-52189.21</v>
          </cell>
          <cell r="L102" t="str">
            <v>252S</v>
          </cell>
          <cell r="M102">
            <v>0</v>
          </cell>
          <cell r="N102">
            <v>0</v>
          </cell>
          <cell r="O102">
            <v>-268555.40083333332</v>
          </cell>
          <cell r="P102">
            <v>0</v>
          </cell>
          <cell r="Q102">
            <v>0</v>
          </cell>
          <cell r="R102">
            <v>0</v>
          </cell>
          <cell r="S102">
            <v>0</v>
          </cell>
          <cell r="T102">
            <v>0</v>
          </cell>
        </row>
        <row r="103">
          <cell r="A103" t="str">
            <v>456WRE</v>
          </cell>
          <cell r="B103" t="str">
            <v>456</v>
          </cell>
          <cell r="C103" t="str">
            <v>WRE</v>
          </cell>
          <cell r="D103">
            <v>12112623.720000001</v>
          </cell>
          <cell r="F103" t="str">
            <v>456WRE</v>
          </cell>
          <cell r="G103" t="str">
            <v>456</v>
          </cell>
          <cell r="H103" t="str">
            <v>WRE</v>
          </cell>
          <cell r="I103">
            <v>12112623.720000001</v>
          </cell>
          <cell r="L103" t="str">
            <v>252SG</v>
          </cell>
          <cell r="M103">
            <v>0</v>
          </cell>
          <cell r="N103">
            <v>0</v>
          </cell>
          <cell r="O103">
            <v>-2074582.6628183788</v>
          </cell>
          <cell r="P103">
            <v>0</v>
          </cell>
          <cell r="Q103">
            <v>0</v>
          </cell>
          <cell r="R103">
            <v>0</v>
          </cell>
          <cell r="S103">
            <v>0</v>
          </cell>
          <cell r="T103">
            <v>0</v>
          </cell>
        </row>
        <row r="104">
          <cell r="A104" t="str">
            <v>456WRG</v>
          </cell>
          <cell r="B104" t="str">
            <v>456</v>
          </cell>
          <cell r="C104" t="str">
            <v>WRG</v>
          </cell>
          <cell r="D104">
            <v>99009915.700000003</v>
          </cell>
          <cell r="F104" t="str">
            <v>456WRG</v>
          </cell>
          <cell r="G104" t="str">
            <v>456</v>
          </cell>
          <cell r="H104" t="str">
            <v>WRG</v>
          </cell>
          <cell r="I104">
            <v>99009915.700000003</v>
          </cell>
          <cell r="L104" t="str">
            <v>25318CAGE</v>
          </cell>
          <cell r="M104">
            <v>0</v>
          </cell>
          <cell r="N104">
            <v>0</v>
          </cell>
          <cell r="O104">
            <v>0</v>
          </cell>
          <cell r="P104">
            <v>0</v>
          </cell>
          <cell r="Q104">
            <v>0</v>
          </cell>
          <cell r="R104">
            <v>0</v>
          </cell>
          <cell r="S104">
            <v>0</v>
          </cell>
          <cell r="T104">
            <v>0</v>
          </cell>
        </row>
        <row r="105">
          <cell r="A105" t="str">
            <v>456WYP</v>
          </cell>
          <cell r="B105" t="str">
            <v>456</v>
          </cell>
          <cell r="C105" t="str">
            <v>WYP</v>
          </cell>
          <cell r="D105">
            <v>309928.2</v>
          </cell>
          <cell r="F105" t="str">
            <v>456WYP</v>
          </cell>
          <cell r="G105" t="str">
            <v>456</v>
          </cell>
          <cell r="H105" t="str">
            <v>WYP</v>
          </cell>
          <cell r="I105">
            <v>309928.2</v>
          </cell>
          <cell r="L105" t="str">
            <v>25398S</v>
          </cell>
          <cell r="M105">
            <v>0</v>
          </cell>
          <cell r="N105">
            <v>0</v>
          </cell>
          <cell r="O105">
            <v>-223.29117512660136</v>
          </cell>
          <cell r="P105">
            <v>0</v>
          </cell>
          <cell r="Q105">
            <v>0</v>
          </cell>
          <cell r="R105">
            <v>0</v>
          </cell>
          <cell r="S105">
            <v>0</v>
          </cell>
          <cell r="T105">
            <v>0</v>
          </cell>
        </row>
        <row r="106">
          <cell r="A106" t="str">
            <v>500CAGE</v>
          </cell>
          <cell r="B106" t="str">
            <v>500</v>
          </cell>
          <cell r="C106" t="str">
            <v>CAGE</v>
          </cell>
          <cell r="D106">
            <v>6216327.6600000001</v>
          </cell>
          <cell r="F106" t="str">
            <v>500CAGE</v>
          </cell>
          <cell r="G106" t="str">
            <v>500</v>
          </cell>
          <cell r="H106" t="str">
            <v>CAGE</v>
          </cell>
          <cell r="I106">
            <v>6216327.6600000001</v>
          </cell>
          <cell r="L106" t="str">
            <v>254S</v>
          </cell>
          <cell r="M106">
            <v>0</v>
          </cell>
          <cell r="N106">
            <v>0</v>
          </cell>
          <cell r="O106">
            <v>-6365106.9332012301</v>
          </cell>
          <cell r="P106">
            <v>0</v>
          </cell>
          <cell r="Q106">
            <v>0</v>
          </cell>
          <cell r="R106">
            <v>0</v>
          </cell>
          <cell r="S106">
            <v>0</v>
          </cell>
          <cell r="T106">
            <v>0</v>
          </cell>
        </row>
        <row r="107">
          <cell r="A107" t="str">
            <v>500CAGW</v>
          </cell>
          <cell r="B107" t="str">
            <v>500</v>
          </cell>
          <cell r="C107" t="str">
            <v>CAGW</v>
          </cell>
          <cell r="D107">
            <v>34667.71</v>
          </cell>
          <cell r="F107" t="str">
            <v>500CAGW</v>
          </cell>
          <cell r="G107" t="str">
            <v>500</v>
          </cell>
          <cell r="H107" t="str">
            <v>CAGW</v>
          </cell>
          <cell r="I107">
            <v>34667.71</v>
          </cell>
          <cell r="L107" t="str">
            <v>255ITC85</v>
          </cell>
          <cell r="M107">
            <v>0</v>
          </cell>
          <cell r="N107">
            <v>0</v>
          </cell>
          <cell r="O107">
            <v>0</v>
          </cell>
          <cell r="P107">
            <v>0</v>
          </cell>
          <cell r="Q107">
            <v>0</v>
          </cell>
          <cell r="R107">
            <v>0</v>
          </cell>
          <cell r="S107">
            <v>0</v>
          </cell>
          <cell r="T107">
            <v>0</v>
          </cell>
        </row>
        <row r="108">
          <cell r="A108" t="str">
            <v>500JBG</v>
          </cell>
          <cell r="B108" t="str">
            <v>500</v>
          </cell>
          <cell r="C108" t="str">
            <v>JBG</v>
          </cell>
          <cell r="D108">
            <v>14892251.9</v>
          </cell>
          <cell r="F108" t="str">
            <v>500JBG</v>
          </cell>
          <cell r="G108" t="str">
            <v>500</v>
          </cell>
          <cell r="H108" t="str">
            <v>JBG</v>
          </cell>
          <cell r="I108">
            <v>14892251.9</v>
          </cell>
          <cell r="L108" t="str">
            <v>282CAEE</v>
          </cell>
          <cell r="M108">
            <v>0</v>
          </cell>
          <cell r="N108">
            <v>0</v>
          </cell>
          <cell r="O108">
            <v>0</v>
          </cell>
          <cell r="P108">
            <v>0</v>
          </cell>
          <cell r="Q108">
            <v>0</v>
          </cell>
          <cell r="R108">
            <v>0</v>
          </cell>
          <cell r="S108">
            <v>0</v>
          </cell>
          <cell r="T108">
            <v>0</v>
          </cell>
        </row>
        <row r="109">
          <cell r="A109" t="str">
            <v>500SG</v>
          </cell>
          <cell r="B109" t="str">
            <v>500</v>
          </cell>
          <cell r="C109" t="str">
            <v>SG</v>
          </cell>
          <cell r="D109">
            <v>33181.760000000002</v>
          </cell>
          <cell r="F109" t="str">
            <v>500SG</v>
          </cell>
          <cell r="G109" t="str">
            <v>500</v>
          </cell>
          <cell r="H109" t="str">
            <v>SG</v>
          </cell>
          <cell r="I109">
            <v>33181.760000000002</v>
          </cell>
          <cell r="L109" t="str">
            <v>282CAGE</v>
          </cell>
          <cell r="M109">
            <v>0</v>
          </cell>
          <cell r="N109">
            <v>0</v>
          </cell>
          <cell r="O109">
            <v>0</v>
          </cell>
          <cell r="P109">
            <v>0</v>
          </cell>
          <cell r="Q109">
            <v>0</v>
          </cell>
          <cell r="R109">
            <v>0</v>
          </cell>
          <cell r="S109">
            <v>0</v>
          </cell>
          <cell r="T109">
            <v>0</v>
          </cell>
        </row>
        <row r="110">
          <cell r="A110" t="str">
            <v>501CA</v>
          </cell>
          <cell r="B110" t="str">
            <v>501</v>
          </cell>
          <cell r="C110" t="str">
            <v>CA</v>
          </cell>
          <cell r="D110">
            <v>-344724.84</v>
          </cell>
          <cell r="F110" t="str">
            <v>501CA</v>
          </cell>
          <cell r="G110" t="str">
            <v>501</v>
          </cell>
          <cell r="H110" t="str">
            <v>CA</v>
          </cell>
          <cell r="I110">
            <v>-344724.84</v>
          </cell>
          <cell r="L110" t="str">
            <v>282CAGW</v>
          </cell>
          <cell r="M110">
            <v>0</v>
          </cell>
          <cell r="N110">
            <v>0</v>
          </cell>
          <cell r="O110">
            <v>-2203051.1119971219</v>
          </cell>
          <cell r="P110">
            <v>0</v>
          </cell>
          <cell r="Q110">
            <v>0</v>
          </cell>
          <cell r="R110">
            <v>0</v>
          </cell>
          <cell r="S110">
            <v>0</v>
          </cell>
          <cell r="T110">
            <v>0</v>
          </cell>
        </row>
        <row r="111">
          <cell r="A111" t="str">
            <v>501CAEE</v>
          </cell>
          <cell r="B111" t="str">
            <v>501</v>
          </cell>
          <cell r="C111" t="str">
            <v>CAEE</v>
          </cell>
          <cell r="D111">
            <v>41670908.399999999</v>
          </cell>
          <cell r="F111" t="str">
            <v>501CAEE</v>
          </cell>
          <cell r="G111" t="str">
            <v>501</v>
          </cell>
          <cell r="H111" t="str">
            <v>CAEE</v>
          </cell>
          <cell r="I111">
            <v>41670908.399999999</v>
          </cell>
          <cell r="L111" t="str">
            <v>282CIAC</v>
          </cell>
          <cell r="M111">
            <v>0</v>
          </cell>
          <cell r="N111">
            <v>0</v>
          </cell>
          <cell r="O111">
            <v>0</v>
          </cell>
          <cell r="P111">
            <v>0</v>
          </cell>
          <cell r="Q111">
            <v>0</v>
          </cell>
          <cell r="R111">
            <v>0</v>
          </cell>
          <cell r="S111">
            <v>0</v>
          </cell>
          <cell r="T111">
            <v>0</v>
          </cell>
        </row>
        <row r="112">
          <cell r="A112" t="str">
            <v>501CAEW</v>
          </cell>
          <cell r="B112" t="str">
            <v>501</v>
          </cell>
          <cell r="C112" t="str">
            <v>CAEW</v>
          </cell>
          <cell r="D112">
            <v>0</v>
          </cell>
          <cell r="F112" t="str">
            <v>501CAEW</v>
          </cell>
          <cell r="G112" t="str">
            <v>501</v>
          </cell>
          <cell r="H112" t="str">
            <v>CAEW</v>
          </cell>
          <cell r="I112">
            <v>0</v>
          </cell>
          <cell r="L112" t="str">
            <v>282CN</v>
          </cell>
          <cell r="M112">
            <v>0</v>
          </cell>
          <cell r="N112">
            <v>0</v>
          </cell>
          <cell r="O112">
            <v>2360.2734522384008</v>
          </cell>
          <cell r="P112">
            <v>0</v>
          </cell>
          <cell r="Q112">
            <v>0</v>
          </cell>
          <cell r="R112">
            <v>0</v>
          </cell>
          <cell r="S112">
            <v>0</v>
          </cell>
          <cell r="T112">
            <v>0</v>
          </cell>
        </row>
        <row r="113">
          <cell r="A113" t="str">
            <v>501CAGW</v>
          </cell>
          <cell r="B113" t="str">
            <v>501</v>
          </cell>
          <cell r="C113" t="str">
            <v>CAGW</v>
          </cell>
          <cell r="D113">
            <v>2036421.7</v>
          </cell>
          <cell r="F113" t="str">
            <v>501CAGW</v>
          </cell>
          <cell r="G113" t="str">
            <v>501</v>
          </cell>
          <cell r="H113" t="str">
            <v>CAGW</v>
          </cell>
          <cell r="I113">
            <v>2036421.7</v>
          </cell>
          <cell r="L113" t="str">
            <v>282JBE</v>
          </cell>
          <cell r="M113">
            <v>0</v>
          </cell>
          <cell r="N113">
            <v>0</v>
          </cell>
          <cell r="O113">
            <v>-1.3693519107013394</v>
          </cell>
          <cell r="P113">
            <v>0</v>
          </cell>
          <cell r="Q113">
            <v>0</v>
          </cell>
          <cell r="R113">
            <v>0</v>
          </cell>
          <cell r="S113">
            <v>0</v>
          </cell>
          <cell r="T113">
            <v>0</v>
          </cell>
        </row>
        <row r="114">
          <cell r="A114" t="str">
            <v>501JBE</v>
          </cell>
          <cell r="B114" t="str">
            <v>501</v>
          </cell>
          <cell r="C114" t="str">
            <v>JBE</v>
          </cell>
          <cell r="D114">
            <v>3864762.64</v>
          </cell>
          <cell r="F114" t="str">
            <v>501JBE</v>
          </cell>
          <cell r="G114" t="str">
            <v>501</v>
          </cell>
          <cell r="H114" t="str">
            <v>JBE</v>
          </cell>
          <cell r="I114">
            <v>3864762.64</v>
          </cell>
          <cell r="L114" t="str">
            <v>282JBG</v>
          </cell>
          <cell r="M114">
            <v>0</v>
          </cell>
          <cell r="N114">
            <v>0</v>
          </cell>
          <cell r="O114">
            <v>1606647.5014737132</v>
          </cell>
          <cell r="P114">
            <v>0</v>
          </cell>
          <cell r="Q114">
            <v>0</v>
          </cell>
          <cell r="R114">
            <v>0</v>
          </cell>
          <cell r="S114">
            <v>0</v>
          </cell>
          <cell r="T114">
            <v>0</v>
          </cell>
        </row>
        <row r="115">
          <cell r="A115" t="str">
            <v>501OR</v>
          </cell>
          <cell r="B115" t="str">
            <v>501</v>
          </cell>
          <cell r="C115" t="str">
            <v>OR</v>
          </cell>
          <cell r="D115">
            <v>559744.88</v>
          </cell>
          <cell r="F115" t="str">
            <v>501OR</v>
          </cell>
          <cell r="G115" t="str">
            <v>501</v>
          </cell>
          <cell r="H115" t="str">
            <v>OR</v>
          </cell>
          <cell r="I115">
            <v>559744.88</v>
          </cell>
          <cell r="L115" t="str">
            <v>282NUTIL</v>
          </cell>
          <cell r="M115">
            <v>0</v>
          </cell>
          <cell r="N115">
            <v>0</v>
          </cell>
          <cell r="O115">
            <v>0</v>
          </cell>
          <cell r="P115">
            <v>0</v>
          </cell>
          <cell r="Q115">
            <v>0</v>
          </cell>
          <cell r="R115">
            <v>0</v>
          </cell>
          <cell r="S115">
            <v>0</v>
          </cell>
          <cell r="T115">
            <v>0</v>
          </cell>
        </row>
        <row r="116">
          <cell r="A116" t="str">
            <v>501SE</v>
          </cell>
          <cell r="B116" t="str">
            <v>501</v>
          </cell>
          <cell r="C116" t="str">
            <v>SE</v>
          </cell>
          <cell r="D116">
            <v>204172.66</v>
          </cell>
          <cell r="F116" t="str">
            <v>501SE</v>
          </cell>
          <cell r="G116" t="str">
            <v>501</v>
          </cell>
          <cell r="H116" t="str">
            <v>SE</v>
          </cell>
          <cell r="I116">
            <v>204172.66</v>
          </cell>
          <cell r="L116" t="str">
            <v>282OTHER</v>
          </cell>
          <cell r="M116">
            <v>0</v>
          </cell>
          <cell r="N116">
            <v>0</v>
          </cell>
          <cell r="O116">
            <v>0</v>
          </cell>
          <cell r="P116">
            <v>0</v>
          </cell>
          <cell r="Q116">
            <v>0</v>
          </cell>
          <cell r="R116">
            <v>0</v>
          </cell>
          <cell r="S116">
            <v>0</v>
          </cell>
          <cell r="T116">
            <v>0</v>
          </cell>
        </row>
        <row r="117">
          <cell r="A117" t="str">
            <v>501WYP</v>
          </cell>
          <cell r="B117" t="str">
            <v>501</v>
          </cell>
          <cell r="C117" t="str">
            <v>WYP</v>
          </cell>
          <cell r="D117">
            <v>-1054909.8</v>
          </cell>
          <cell r="F117" t="str">
            <v>501WYP</v>
          </cell>
          <cell r="G117" t="str">
            <v>501</v>
          </cell>
          <cell r="H117" t="str">
            <v>WYP</v>
          </cell>
          <cell r="I117">
            <v>-1054909.8</v>
          </cell>
          <cell r="L117" t="str">
            <v>282S</v>
          </cell>
          <cell r="M117">
            <v>0</v>
          </cell>
          <cell r="N117">
            <v>0</v>
          </cell>
          <cell r="O117">
            <v>4531942</v>
          </cell>
          <cell r="P117">
            <v>0</v>
          </cell>
          <cell r="Q117">
            <v>0</v>
          </cell>
          <cell r="R117">
            <v>0</v>
          </cell>
          <cell r="S117">
            <v>0</v>
          </cell>
          <cell r="T117">
            <v>0</v>
          </cell>
        </row>
        <row r="118">
          <cell r="A118" t="str">
            <v>502CAGE</v>
          </cell>
          <cell r="B118" t="str">
            <v>502</v>
          </cell>
          <cell r="C118" t="str">
            <v>CAGE</v>
          </cell>
          <cell r="D118">
            <v>52293294.200000003</v>
          </cell>
          <cell r="F118" t="str">
            <v>502CAGE</v>
          </cell>
          <cell r="G118" t="str">
            <v>502</v>
          </cell>
          <cell r="H118" t="str">
            <v>CAGE</v>
          </cell>
          <cell r="I118">
            <v>52293294.200000003</v>
          </cell>
          <cell r="L118" t="str">
            <v>282SG</v>
          </cell>
          <cell r="M118">
            <v>0</v>
          </cell>
          <cell r="N118">
            <v>0</v>
          </cell>
          <cell r="O118">
            <v>-253344.19753271271</v>
          </cell>
          <cell r="P118">
            <v>0</v>
          </cell>
          <cell r="Q118">
            <v>0</v>
          </cell>
          <cell r="R118">
            <v>0</v>
          </cell>
          <cell r="S118">
            <v>0</v>
          </cell>
          <cell r="T118">
            <v>0</v>
          </cell>
        </row>
        <row r="119">
          <cell r="A119" t="str">
            <v>502CAGW</v>
          </cell>
          <cell r="B119" t="str">
            <v>502</v>
          </cell>
          <cell r="C119" t="str">
            <v>CAGW</v>
          </cell>
          <cell r="D119">
            <v>846300.25</v>
          </cell>
          <cell r="F119" t="str">
            <v>502CAGW</v>
          </cell>
          <cell r="G119" t="str">
            <v>502</v>
          </cell>
          <cell r="H119" t="str">
            <v>CAGW</v>
          </cell>
          <cell r="I119">
            <v>846300.25</v>
          </cell>
          <cell r="L119" t="str">
            <v>282SNP</v>
          </cell>
          <cell r="M119">
            <v>0</v>
          </cell>
          <cell r="N119">
            <v>0</v>
          </cell>
          <cell r="O119">
            <v>-207469.73166406836</v>
          </cell>
          <cell r="P119">
            <v>0</v>
          </cell>
          <cell r="Q119">
            <v>0</v>
          </cell>
          <cell r="R119">
            <v>0</v>
          </cell>
          <cell r="S119">
            <v>0</v>
          </cell>
          <cell r="T119">
            <v>0</v>
          </cell>
        </row>
        <row r="120">
          <cell r="A120" t="str">
            <v>502JBG</v>
          </cell>
          <cell r="B120" t="str">
            <v>502</v>
          </cell>
          <cell r="C120" t="str">
            <v>JBG</v>
          </cell>
          <cell r="D120">
            <v>17213921.100000001</v>
          </cell>
          <cell r="F120" t="str">
            <v>502JBG</v>
          </cell>
          <cell r="G120" t="str">
            <v>502</v>
          </cell>
          <cell r="H120" t="str">
            <v>JBG</v>
          </cell>
          <cell r="I120">
            <v>17213921.100000001</v>
          </cell>
          <cell r="L120" t="str">
            <v>282SNPD</v>
          </cell>
          <cell r="M120">
            <v>0</v>
          </cell>
          <cell r="N120">
            <v>0</v>
          </cell>
          <cell r="O120">
            <v>-23765.339764268443</v>
          </cell>
          <cell r="P120">
            <v>0</v>
          </cell>
          <cell r="Q120">
            <v>0</v>
          </cell>
          <cell r="R120">
            <v>0</v>
          </cell>
          <cell r="S120">
            <v>0</v>
          </cell>
          <cell r="T120">
            <v>0</v>
          </cell>
        </row>
        <row r="121">
          <cell r="A121" t="str">
            <v>505CAGE</v>
          </cell>
          <cell r="B121" t="str">
            <v>505</v>
          </cell>
          <cell r="C121" t="str">
            <v>CAGE</v>
          </cell>
          <cell r="D121">
            <v>991949.97</v>
          </cell>
          <cell r="F121" t="str">
            <v>505CAGE</v>
          </cell>
          <cell r="G121" t="str">
            <v>505</v>
          </cell>
          <cell r="H121" t="str">
            <v>CAGE</v>
          </cell>
          <cell r="I121">
            <v>991949.97</v>
          </cell>
          <cell r="L121" t="str">
            <v>282SO</v>
          </cell>
          <cell r="M121">
            <v>0</v>
          </cell>
          <cell r="N121">
            <v>0</v>
          </cell>
          <cell r="O121">
            <v>-369746.86957543727</v>
          </cell>
          <cell r="P121">
            <v>0</v>
          </cell>
          <cell r="Q121">
            <v>0</v>
          </cell>
          <cell r="R121">
            <v>0</v>
          </cell>
          <cell r="S121">
            <v>0</v>
          </cell>
          <cell r="T121">
            <v>0</v>
          </cell>
        </row>
        <row r="122">
          <cell r="A122" t="str">
            <v>505CAGW</v>
          </cell>
          <cell r="B122" t="str">
            <v>505</v>
          </cell>
          <cell r="C122" t="str">
            <v>CAGW</v>
          </cell>
          <cell r="D122">
            <v>97345.88</v>
          </cell>
          <cell r="F122" t="str">
            <v>505CAGW</v>
          </cell>
          <cell r="G122" t="str">
            <v>505</v>
          </cell>
          <cell r="H122" t="str">
            <v>CAGW</v>
          </cell>
          <cell r="I122">
            <v>97345.88</v>
          </cell>
          <cell r="L122" t="str">
            <v>283CAEE</v>
          </cell>
          <cell r="M122">
            <v>0</v>
          </cell>
          <cell r="N122">
            <v>0</v>
          </cell>
          <cell r="O122">
            <v>0</v>
          </cell>
          <cell r="P122">
            <v>0</v>
          </cell>
          <cell r="Q122">
            <v>0</v>
          </cell>
          <cell r="R122">
            <v>0</v>
          </cell>
          <cell r="S122">
            <v>0</v>
          </cell>
          <cell r="T122">
            <v>0</v>
          </cell>
        </row>
        <row r="123">
          <cell r="A123" t="str">
            <v>505JBG</v>
          </cell>
          <cell r="B123" t="str">
            <v>505</v>
          </cell>
          <cell r="C123" t="str">
            <v>JBG</v>
          </cell>
          <cell r="D123">
            <v>0</v>
          </cell>
          <cell r="F123" t="str">
            <v>505JBG</v>
          </cell>
          <cell r="G123" t="str">
            <v>505</v>
          </cell>
          <cell r="H123" t="str">
            <v>JBG</v>
          </cell>
          <cell r="I123">
            <v>0</v>
          </cell>
          <cell r="L123" t="str">
            <v>283CAGE</v>
          </cell>
          <cell r="M123">
            <v>0</v>
          </cell>
          <cell r="N123">
            <v>0</v>
          </cell>
          <cell r="O123">
            <v>0</v>
          </cell>
          <cell r="P123">
            <v>0</v>
          </cell>
          <cell r="Q123">
            <v>0</v>
          </cell>
          <cell r="R123">
            <v>0</v>
          </cell>
          <cell r="S123">
            <v>0</v>
          </cell>
          <cell r="T123">
            <v>0</v>
          </cell>
        </row>
        <row r="124">
          <cell r="A124" t="str">
            <v>506CAGE</v>
          </cell>
          <cell r="B124" t="str">
            <v>506</v>
          </cell>
          <cell r="C124" t="str">
            <v>CAGE</v>
          </cell>
          <cell r="D124">
            <v>39978291.960000001</v>
          </cell>
          <cell r="F124" t="str">
            <v>506CAGE</v>
          </cell>
          <cell r="G124" t="str">
            <v>506</v>
          </cell>
          <cell r="H124" t="str">
            <v>CAGE</v>
          </cell>
          <cell r="I124">
            <v>39978291.960000001</v>
          </cell>
          <cell r="L124" t="str">
            <v>283CAGW</v>
          </cell>
          <cell r="M124">
            <v>0</v>
          </cell>
          <cell r="N124">
            <v>0</v>
          </cell>
          <cell r="O124">
            <v>292328.97668440966</v>
          </cell>
          <cell r="P124">
            <v>0</v>
          </cell>
          <cell r="Q124">
            <v>0</v>
          </cell>
          <cell r="R124">
            <v>0</v>
          </cell>
          <cell r="S124">
            <v>0</v>
          </cell>
          <cell r="T124">
            <v>0</v>
          </cell>
        </row>
        <row r="125">
          <cell r="A125" t="str">
            <v>506CAGW</v>
          </cell>
          <cell r="B125" t="str">
            <v>506</v>
          </cell>
          <cell r="C125" t="str">
            <v>CAGW</v>
          </cell>
          <cell r="D125">
            <v>1373187.89</v>
          </cell>
          <cell r="F125" t="str">
            <v>506CAGW</v>
          </cell>
          <cell r="G125" t="str">
            <v>506</v>
          </cell>
          <cell r="H125" t="str">
            <v>CAGW</v>
          </cell>
          <cell r="I125">
            <v>1373187.89</v>
          </cell>
          <cell r="L125" t="str">
            <v>283GPS</v>
          </cell>
          <cell r="M125">
            <v>0</v>
          </cell>
          <cell r="N125">
            <v>0</v>
          </cell>
          <cell r="O125">
            <v>580809.68224834383</v>
          </cell>
          <cell r="P125">
            <v>0</v>
          </cell>
          <cell r="Q125">
            <v>0</v>
          </cell>
          <cell r="R125">
            <v>0</v>
          </cell>
          <cell r="S125">
            <v>0</v>
          </cell>
          <cell r="T125">
            <v>0</v>
          </cell>
        </row>
        <row r="126">
          <cell r="A126" t="str">
            <v>506JBG</v>
          </cell>
          <cell r="B126" t="str">
            <v>506</v>
          </cell>
          <cell r="C126" t="str">
            <v>JBG</v>
          </cell>
          <cell r="D126">
            <v>-26807324.760000002</v>
          </cell>
          <cell r="F126" t="str">
            <v>506JBG</v>
          </cell>
          <cell r="G126" t="str">
            <v>506</v>
          </cell>
          <cell r="H126" t="str">
            <v>JBG</v>
          </cell>
          <cell r="I126">
            <v>-26807324.760000002</v>
          </cell>
          <cell r="L126" t="str">
            <v>283JBE</v>
          </cell>
          <cell r="M126">
            <v>0</v>
          </cell>
          <cell r="N126">
            <v>0</v>
          </cell>
          <cell r="O126">
            <v>15986.498881482787</v>
          </cell>
          <cell r="P126">
            <v>0</v>
          </cell>
          <cell r="Q126">
            <v>0</v>
          </cell>
          <cell r="R126">
            <v>0</v>
          </cell>
          <cell r="S126">
            <v>0</v>
          </cell>
          <cell r="T126">
            <v>0</v>
          </cell>
        </row>
        <row r="127">
          <cell r="A127" t="str">
            <v>506SG</v>
          </cell>
          <cell r="B127" t="str">
            <v>506</v>
          </cell>
          <cell r="C127" t="str">
            <v>SG</v>
          </cell>
          <cell r="D127">
            <v>13598.28</v>
          </cell>
          <cell r="F127" t="str">
            <v>506SG</v>
          </cell>
          <cell r="G127" t="str">
            <v>506</v>
          </cell>
          <cell r="H127" t="str">
            <v>SG</v>
          </cell>
          <cell r="I127">
            <v>13598.28</v>
          </cell>
          <cell r="L127" t="str">
            <v>283OTHER</v>
          </cell>
          <cell r="M127">
            <v>0</v>
          </cell>
          <cell r="N127">
            <v>0</v>
          </cell>
          <cell r="O127">
            <v>0</v>
          </cell>
          <cell r="P127">
            <v>0</v>
          </cell>
          <cell r="Q127">
            <v>0</v>
          </cell>
          <cell r="R127">
            <v>0</v>
          </cell>
          <cell r="S127">
            <v>0</v>
          </cell>
          <cell r="T127">
            <v>0</v>
          </cell>
        </row>
        <row r="128">
          <cell r="A128" t="str">
            <v>507CAGE</v>
          </cell>
          <cell r="B128" t="str">
            <v>507</v>
          </cell>
          <cell r="C128" t="str">
            <v>CAGE</v>
          </cell>
          <cell r="D128">
            <v>141874.71</v>
          </cell>
          <cell r="F128" t="str">
            <v>507CAGE</v>
          </cell>
          <cell r="G128" t="str">
            <v>507</v>
          </cell>
          <cell r="H128" t="str">
            <v>CAGE</v>
          </cell>
          <cell r="I128">
            <v>141874.71</v>
          </cell>
          <cell r="L128" t="str">
            <v>283S</v>
          </cell>
          <cell r="M128">
            <v>0</v>
          </cell>
          <cell r="N128">
            <v>0</v>
          </cell>
          <cell r="O128">
            <v>-557939</v>
          </cell>
          <cell r="P128">
            <v>0</v>
          </cell>
          <cell r="Q128">
            <v>0</v>
          </cell>
          <cell r="R128">
            <v>0</v>
          </cell>
          <cell r="S128">
            <v>0</v>
          </cell>
          <cell r="T128">
            <v>0</v>
          </cell>
        </row>
        <row r="129">
          <cell r="A129" t="str">
            <v>507CAGW</v>
          </cell>
          <cell r="B129" t="str">
            <v>507</v>
          </cell>
          <cell r="C129" t="str">
            <v>CAGW</v>
          </cell>
          <cell r="D129">
            <v>25505.3</v>
          </cell>
          <cell r="F129" t="str">
            <v>507CAGW</v>
          </cell>
          <cell r="G129" t="str">
            <v>507</v>
          </cell>
          <cell r="H129" t="str">
            <v>CAGW</v>
          </cell>
          <cell r="I129">
            <v>25505.3</v>
          </cell>
          <cell r="L129" t="str">
            <v>283SE</v>
          </cell>
          <cell r="M129">
            <v>0</v>
          </cell>
          <cell r="N129">
            <v>0</v>
          </cell>
          <cell r="O129">
            <v>0</v>
          </cell>
          <cell r="P129">
            <v>0</v>
          </cell>
          <cell r="Q129">
            <v>0</v>
          </cell>
          <cell r="R129">
            <v>0</v>
          </cell>
          <cell r="S129">
            <v>0</v>
          </cell>
          <cell r="T129">
            <v>0</v>
          </cell>
        </row>
        <row r="130">
          <cell r="A130" t="str">
            <v>507JBG</v>
          </cell>
          <cell r="B130" t="str">
            <v>507</v>
          </cell>
          <cell r="C130" t="str">
            <v>JBG</v>
          </cell>
          <cell r="D130">
            <v>290985.25</v>
          </cell>
          <cell r="F130" t="str">
            <v>507JBG</v>
          </cell>
          <cell r="G130" t="str">
            <v>507</v>
          </cell>
          <cell r="H130" t="str">
            <v>JBG</v>
          </cell>
          <cell r="I130">
            <v>290985.25</v>
          </cell>
          <cell r="L130" t="str">
            <v>283SG</v>
          </cell>
          <cell r="M130">
            <v>0</v>
          </cell>
          <cell r="N130">
            <v>0</v>
          </cell>
          <cell r="O130">
            <v>457.481693373773</v>
          </cell>
          <cell r="P130">
            <v>0</v>
          </cell>
          <cell r="Q130">
            <v>0</v>
          </cell>
          <cell r="R130">
            <v>0</v>
          </cell>
          <cell r="S130">
            <v>0</v>
          </cell>
          <cell r="T130">
            <v>0</v>
          </cell>
        </row>
        <row r="131">
          <cell r="A131" t="str">
            <v>510CAGE</v>
          </cell>
          <cell r="B131" t="str">
            <v>510</v>
          </cell>
          <cell r="C131" t="str">
            <v>CAGE</v>
          </cell>
          <cell r="D131">
            <v>7623344.7400000002</v>
          </cell>
          <cell r="F131" t="str">
            <v>510CAGE</v>
          </cell>
          <cell r="G131" t="str">
            <v>510</v>
          </cell>
          <cell r="H131" t="str">
            <v>CAGE</v>
          </cell>
          <cell r="I131">
            <v>7623344.7400000002</v>
          </cell>
          <cell r="L131" t="str">
            <v>283SNP</v>
          </cell>
          <cell r="M131">
            <v>0</v>
          </cell>
          <cell r="N131">
            <v>0</v>
          </cell>
          <cell r="O131">
            <v>137116.15807333827</v>
          </cell>
          <cell r="P131">
            <v>0</v>
          </cell>
          <cell r="Q131">
            <v>0</v>
          </cell>
          <cell r="R131">
            <v>0</v>
          </cell>
          <cell r="S131">
            <v>0</v>
          </cell>
          <cell r="T131">
            <v>0</v>
          </cell>
        </row>
        <row r="132">
          <cell r="A132" t="str">
            <v>510CAGW</v>
          </cell>
          <cell r="B132" t="str">
            <v>510</v>
          </cell>
          <cell r="C132" t="str">
            <v>CAGW</v>
          </cell>
          <cell r="D132">
            <v>229733.9</v>
          </cell>
          <cell r="F132" t="str">
            <v>510CAGW</v>
          </cell>
          <cell r="G132" t="str">
            <v>510</v>
          </cell>
          <cell r="H132" t="str">
            <v>CAGW</v>
          </cell>
          <cell r="I132">
            <v>229733.9</v>
          </cell>
          <cell r="L132" t="str">
            <v>283SO</v>
          </cell>
          <cell r="M132">
            <v>0</v>
          </cell>
          <cell r="N132">
            <v>0</v>
          </cell>
          <cell r="O132">
            <v>1454370.9956365614</v>
          </cell>
          <cell r="P132">
            <v>0</v>
          </cell>
          <cell r="Q132">
            <v>0</v>
          </cell>
          <cell r="R132">
            <v>0</v>
          </cell>
          <cell r="S132">
            <v>0</v>
          </cell>
          <cell r="T132">
            <v>0</v>
          </cell>
        </row>
        <row r="133">
          <cell r="A133" t="str">
            <v>510JBG</v>
          </cell>
          <cell r="B133" t="str">
            <v>510</v>
          </cell>
          <cell r="C133" t="str">
            <v>JBG</v>
          </cell>
          <cell r="D133">
            <v>785045.49</v>
          </cell>
          <cell r="F133" t="str">
            <v>510JBG</v>
          </cell>
          <cell r="G133" t="str">
            <v>510</v>
          </cell>
          <cell r="H133" t="str">
            <v>JBG</v>
          </cell>
          <cell r="I133">
            <v>785045.49</v>
          </cell>
          <cell r="L133" t="str">
            <v>303CAEE</v>
          </cell>
          <cell r="M133">
            <v>0</v>
          </cell>
          <cell r="N133">
            <v>0</v>
          </cell>
          <cell r="O133">
            <v>0</v>
          </cell>
          <cell r="P133">
            <v>0</v>
          </cell>
          <cell r="Q133">
            <v>0</v>
          </cell>
          <cell r="R133">
            <v>0</v>
          </cell>
          <cell r="S133">
            <v>0</v>
          </cell>
          <cell r="T133">
            <v>0</v>
          </cell>
        </row>
        <row r="134">
          <cell r="A134" t="str">
            <v>511CAGE</v>
          </cell>
          <cell r="B134" t="str">
            <v>511</v>
          </cell>
          <cell r="C134" t="str">
            <v>CAGE</v>
          </cell>
          <cell r="D134">
            <v>20425156.18</v>
          </cell>
          <cell r="F134" t="str">
            <v>511CAGE</v>
          </cell>
          <cell r="G134" t="str">
            <v>511</v>
          </cell>
          <cell r="H134" t="str">
            <v>CAGE</v>
          </cell>
          <cell r="I134">
            <v>20425156.18</v>
          </cell>
          <cell r="L134" t="str">
            <v>303CAGE</v>
          </cell>
          <cell r="M134">
            <v>0</v>
          </cell>
          <cell r="N134">
            <v>0</v>
          </cell>
          <cell r="O134">
            <v>0</v>
          </cell>
          <cell r="P134">
            <v>0</v>
          </cell>
          <cell r="Q134">
            <v>0</v>
          </cell>
          <cell r="R134">
            <v>0</v>
          </cell>
          <cell r="S134">
            <v>0</v>
          </cell>
          <cell r="T134">
            <v>0</v>
          </cell>
        </row>
        <row r="135">
          <cell r="A135" t="str">
            <v>511CAGW</v>
          </cell>
          <cell r="B135" t="str">
            <v>511</v>
          </cell>
          <cell r="C135" t="str">
            <v>CAGW</v>
          </cell>
          <cell r="D135">
            <v>348390.26</v>
          </cell>
          <cell r="F135" t="str">
            <v>511CAGW</v>
          </cell>
          <cell r="G135" t="str">
            <v>511</v>
          </cell>
          <cell r="H135" t="str">
            <v>CAGW</v>
          </cell>
          <cell r="I135">
            <v>348390.26</v>
          </cell>
          <cell r="L135" t="str">
            <v>303CAGW</v>
          </cell>
          <cell r="M135">
            <v>0</v>
          </cell>
          <cell r="N135">
            <v>0</v>
          </cell>
          <cell r="O135">
            <v>364.69817417799351</v>
          </cell>
          <cell r="P135">
            <v>0</v>
          </cell>
          <cell r="Q135">
            <v>0</v>
          </cell>
          <cell r="R135">
            <v>0</v>
          </cell>
          <cell r="S135">
            <v>0</v>
          </cell>
          <cell r="T135">
            <v>0</v>
          </cell>
        </row>
        <row r="136">
          <cell r="A136" t="str">
            <v>511JBG</v>
          </cell>
          <cell r="B136" t="str">
            <v>511</v>
          </cell>
          <cell r="C136" t="str">
            <v>JBG</v>
          </cell>
          <cell r="D136">
            <v>10957449.810000001</v>
          </cell>
          <cell r="F136" t="str">
            <v>511JBG</v>
          </cell>
          <cell r="G136" t="str">
            <v>511</v>
          </cell>
          <cell r="H136" t="str">
            <v>JBG</v>
          </cell>
          <cell r="I136">
            <v>10957449.810000001</v>
          </cell>
          <cell r="L136" t="str">
            <v>303CN</v>
          </cell>
          <cell r="M136">
            <v>0</v>
          </cell>
          <cell r="N136">
            <v>0</v>
          </cell>
          <cell r="O136">
            <v>218183.73298538328</v>
          </cell>
          <cell r="P136">
            <v>0</v>
          </cell>
          <cell r="Q136">
            <v>0</v>
          </cell>
          <cell r="R136">
            <v>0</v>
          </cell>
          <cell r="S136">
            <v>0</v>
          </cell>
          <cell r="T136">
            <v>0</v>
          </cell>
        </row>
        <row r="137">
          <cell r="A137" t="str">
            <v>512CAGE</v>
          </cell>
          <cell r="B137" t="str">
            <v>512</v>
          </cell>
          <cell r="C137" t="str">
            <v>CAGE</v>
          </cell>
          <cell r="D137">
            <v>62881640.979999997</v>
          </cell>
          <cell r="F137" t="str">
            <v>512CAGE</v>
          </cell>
          <cell r="G137" t="str">
            <v>512</v>
          </cell>
          <cell r="H137" t="str">
            <v>CAGE</v>
          </cell>
          <cell r="I137">
            <v>62881640.979999997</v>
          </cell>
          <cell r="L137" t="str">
            <v>303JBG</v>
          </cell>
          <cell r="M137">
            <v>0</v>
          </cell>
          <cell r="N137">
            <v>0</v>
          </cell>
          <cell r="O137">
            <v>59.89849797075442</v>
          </cell>
          <cell r="P137">
            <v>0</v>
          </cell>
          <cell r="Q137">
            <v>0</v>
          </cell>
          <cell r="R137">
            <v>0</v>
          </cell>
          <cell r="S137">
            <v>0</v>
          </cell>
          <cell r="T137">
            <v>0</v>
          </cell>
        </row>
        <row r="138">
          <cell r="A138" t="str">
            <v>512CAGW</v>
          </cell>
          <cell r="B138" t="str">
            <v>512</v>
          </cell>
          <cell r="C138" t="str">
            <v>CAGW</v>
          </cell>
          <cell r="D138">
            <v>3110898.05</v>
          </cell>
          <cell r="F138" t="str">
            <v>512CAGW</v>
          </cell>
          <cell r="G138" t="str">
            <v>512</v>
          </cell>
          <cell r="H138" t="str">
            <v>CAGW</v>
          </cell>
          <cell r="I138">
            <v>3110898.05</v>
          </cell>
          <cell r="L138" t="str">
            <v>303S</v>
          </cell>
          <cell r="M138">
            <v>0</v>
          </cell>
          <cell r="N138">
            <v>0</v>
          </cell>
          <cell r="O138">
            <v>0</v>
          </cell>
          <cell r="P138">
            <v>0</v>
          </cell>
          <cell r="Q138">
            <v>0</v>
          </cell>
          <cell r="R138">
            <v>0</v>
          </cell>
          <cell r="S138">
            <v>0</v>
          </cell>
          <cell r="T138">
            <v>0</v>
          </cell>
        </row>
        <row r="139">
          <cell r="A139" t="str">
            <v>512JBG</v>
          </cell>
          <cell r="B139" t="str">
            <v>512</v>
          </cell>
          <cell r="C139" t="str">
            <v>JBG</v>
          </cell>
          <cell r="D139">
            <v>30432478.199999999</v>
          </cell>
          <cell r="F139" t="str">
            <v>512JBG</v>
          </cell>
          <cell r="G139" t="str">
            <v>512</v>
          </cell>
          <cell r="H139" t="str">
            <v>JBG</v>
          </cell>
          <cell r="I139">
            <v>30432478.199999999</v>
          </cell>
          <cell r="L139" t="str">
            <v>303SG</v>
          </cell>
          <cell r="M139">
            <v>0</v>
          </cell>
          <cell r="N139">
            <v>0</v>
          </cell>
          <cell r="O139">
            <v>215.00065497322484</v>
          </cell>
          <cell r="P139">
            <v>0</v>
          </cell>
          <cell r="Q139">
            <v>0</v>
          </cell>
          <cell r="R139">
            <v>0</v>
          </cell>
          <cell r="S139">
            <v>0</v>
          </cell>
          <cell r="T139">
            <v>0</v>
          </cell>
        </row>
        <row r="140">
          <cell r="A140" t="str">
            <v>513CAGE</v>
          </cell>
          <cell r="B140" t="str">
            <v>513</v>
          </cell>
          <cell r="C140" t="str">
            <v>CAGE</v>
          </cell>
          <cell r="D140">
            <v>21392590.170000002</v>
          </cell>
          <cell r="F140" t="str">
            <v>513CAGE</v>
          </cell>
          <cell r="G140" t="str">
            <v>513</v>
          </cell>
          <cell r="H140" t="str">
            <v>CAGE</v>
          </cell>
          <cell r="I140">
            <v>21392590.170000002</v>
          </cell>
          <cell r="L140" t="str">
            <v>303SO</v>
          </cell>
          <cell r="M140">
            <v>0</v>
          </cell>
          <cell r="N140">
            <v>0</v>
          </cell>
          <cell r="O140">
            <v>1789897.8233170577</v>
          </cell>
          <cell r="P140">
            <v>0</v>
          </cell>
          <cell r="Q140">
            <v>0</v>
          </cell>
          <cell r="R140">
            <v>0</v>
          </cell>
          <cell r="S140">
            <v>0</v>
          </cell>
          <cell r="T140">
            <v>0</v>
          </cell>
        </row>
        <row r="141">
          <cell r="A141" t="str">
            <v>513CAGW</v>
          </cell>
          <cell r="B141" t="str">
            <v>513</v>
          </cell>
          <cell r="C141" t="str">
            <v>CAGW</v>
          </cell>
          <cell r="D141">
            <v>1057514.81</v>
          </cell>
          <cell r="F141" t="str">
            <v>513CAGW</v>
          </cell>
          <cell r="G141" t="str">
            <v>513</v>
          </cell>
          <cell r="H141" t="str">
            <v>CAGW</v>
          </cell>
          <cell r="I141">
            <v>1057514.81</v>
          </cell>
          <cell r="L141" t="str">
            <v>310CAGE</v>
          </cell>
          <cell r="M141">
            <v>0</v>
          </cell>
          <cell r="N141">
            <v>0</v>
          </cell>
          <cell r="O141">
            <v>0</v>
          </cell>
          <cell r="P141">
            <v>0</v>
          </cell>
          <cell r="Q141">
            <v>0</v>
          </cell>
          <cell r="R141">
            <v>0</v>
          </cell>
          <cell r="S141">
            <v>0</v>
          </cell>
          <cell r="T141">
            <v>0</v>
          </cell>
        </row>
        <row r="142">
          <cell r="A142" t="str">
            <v>513JBG</v>
          </cell>
          <cell r="B142" t="str">
            <v>513</v>
          </cell>
          <cell r="C142" t="str">
            <v>JBG</v>
          </cell>
          <cell r="D142">
            <v>10229663.48</v>
          </cell>
          <cell r="F142" t="str">
            <v>513JBG</v>
          </cell>
          <cell r="G142" t="str">
            <v>513</v>
          </cell>
          <cell r="H142" t="str">
            <v>JBG</v>
          </cell>
          <cell r="I142">
            <v>10229663.48</v>
          </cell>
          <cell r="L142" t="str">
            <v>310JBG</v>
          </cell>
          <cell r="M142">
            <v>0</v>
          </cell>
          <cell r="N142">
            <v>0</v>
          </cell>
          <cell r="O142">
            <v>-4.4904758672784117</v>
          </cell>
          <cell r="P142">
            <v>0</v>
          </cell>
          <cell r="Q142">
            <v>0</v>
          </cell>
          <cell r="R142">
            <v>0</v>
          </cell>
          <cell r="S142">
            <v>0</v>
          </cell>
          <cell r="T142">
            <v>0</v>
          </cell>
        </row>
        <row r="143">
          <cell r="A143" t="str">
            <v>514CAGE</v>
          </cell>
          <cell r="B143" t="str">
            <v>514</v>
          </cell>
          <cell r="C143" t="str">
            <v>CAGE</v>
          </cell>
          <cell r="D143">
            <v>8685023.2699999996</v>
          </cell>
          <cell r="F143" t="str">
            <v>514CAGE</v>
          </cell>
          <cell r="G143" t="str">
            <v>514</v>
          </cell>
          <cell r="H143" t="str">
            <v>CAGE</v>
          </cell>
          <cell r="I143">
            <v>8685023.2699999996</v>
          </cell>
          <cell r="L143" t="str">
            <v>311CAGE</v>
          </cell>
          <cell r="M143">
            <v>0</v>
          </cell>
          <cell r="N143">
            <v>0</v>
          </cell>
          <cell r="O143">
            <v>0</v>
          </cell>
          <cell r="P143">
            <v>0</v>
          </cell>
          <cell r="Q143">
            <v>0</v>
          </cell>
          <cell r="R143">
            <v>0</v>
          </cell>
          <cell r="S143">
            <v>0</v>
          </cell>
          <cell r="T143">
            <v>0</v>
          </cell>
        </row>
        <row r="144">
          <cell r="A144" t="str">
            <v>514CAGW</v>
          </cell>
          <cell r="B144" t="str">
            <v>514</v>
          </cell>
          <cell r="C144" t="str">
            <v>CAGW</v>
          </cell>
          <cell r="D144">
            <v>456810.32</v>
          </cell>
          <cell r="F144" t="str">
            <v>514CAGW</v>
          </cell>
          <cell r="G144" t="str">
            <v>514</v>
          </cell>
          <cell r="H144" t="str">
            <v>CAGW</v>
          </cell>
          <cell r="I144">
            <v>456810.32</v>
          </cell>
          <cell r="L144" t="str">
            <v>311CAGW</v>
          </cell>
          <cell r="M144">
            <v>0</v>
          </cell>
          <cell r="N144">
            <v>0</v>
          </cell>
          <cell r="O144">
            <v>-2364.0860143215623</v>
          </cell>
          <cell r="P144">
            <v>0</v>
          </cell>
          <cell r="Q144">
            <v>0</v>
          </cell>
          <cell r="R144">
            <v>0</v>
          </cell>
          <cell r="S144">
            <v>0</v>
          </cell>
          <cell r="T144">
            <v>0</v>
          </cell>
        </row>
        <row r="145">
          <cell r="A145" t="str">
            <v>514JBG</v>
          </cell>
          <cell r="B145" t="str">
            <v>514</v>
          </cell>
          <cell r="C145" t="str">
            <v>JBG</v>
          </cell>
          <cell r="D145">
            <v>1833598.53</v>
          </cell>
          <cell r="F145" t="str">
            <v>514JBG</v>
          </cell>
          <cell r="G145" t="str">
            <v>514</v>
          </cell>
          <cell r="H145" t="str">
            <v>JBG</v>
          </cell>
          <cell r="I145">
            <v>1833598.53</v>
          </cell>
          <cell r="L145" t="str">
            <v>311JBG</v>
          </cell>
          <cell r="M145">
            <v>0</v>
          </cell>
          <cell r="N145">
            <v>0</v>
          </cell>
          <cell r="O145">
            <v>145043.69628298481</v>
          </cell>
          <cell r="P145">
            <v>0</v>
          </cell>
          <cell r="Q145">
            <v>0</v>
          </cell>
          <cell r="R145">
            <v>0</v>
          </cell>
          <cell r="S145">
            <v>0</v>
          </cell>
          <cell r="T145">
            <v>0</v>
          </cell>
        </row>
        <row r="146">
          <cell r="A146" t="str">
            <v>535CAGE</v>
          </cell>
          <cell r="B146" t="str">
            <v>535</v>
          </cell>
          <cell r="C146" t="str">
            <v>CAGE</v>
          </cell>
          <cell r="D146">
            <v>1445421.18</v>
          </cell>
          <cell r="F146" t="str">
            <v>535CAGE</v>
          </cell>
          <cell r="G146" t="str">
            <v>535</v>
          </cell>
          <cell r="H146" t="str">
            <v>CAGE</v>
          </cell>
          <cell r="I146">
            <v>1445421.18</v>
          </cell>
          <cell r="L146" t="str">
            <v>312CAGE</v>
          </cell>
          <cell r="M146">
            <v>0</v>
          </cell>
          <cell r="N146">
            <v>0</v>
          </cell>
          <cell r="O146">
            <v>0</v>
          </cell>
          <cell r="P146">
            <v>0</v>
          </cell>
          <cell r="Q146">
            <v>0</v>
          </cell>
          <cell r="R146">
            <v>0</v>
          </cell>
          <cell r="S146">
            <v>0</v>
          </cell>
          <cell r="T146">
            <v>0</v>
          </cell>
        </row>
        <row r="147">
          <cell r="A147" t="str">
            <v>535CAGW</v>
          </cell>
          <cell r="B147" t="str">
            <v>535</v>
          </cell>
          <cell r="C147" t="str">
            <v>CAGW</v>
          </cell>
          <cell r="D147">
            <v>6982426.3300000001</v>
          </cell>
          <cell r="F147" t="str">
            <v>535CAGW</v>
          </cell>
          <cell r="G147" t="str">
            <v>535</v>
          </cell>
          <cell r="H147" t="str">
            <v>CAGW</v>
          </cell>
          <cell r="I147">
            <v>6982426.3300000001</v>
          </cell>
          <cell r="L147" t="str">
            <v>312CAGW</v>
          </cell>
          <cell r="M147">
            <v>0</v>
          </cell>
          <cell r="N147">
            <v>0</v>
          </cell>
          <cell r="O147">
            <v>-28687826.293524899</v>
          </cell>
          <cell r="P147">
            <v>0</v>
          </cell>
          <cell r="Q147">
            <v>0</v>
          </cell>
          <cell r="R147">
            <v>0</v>
          </cell>
          <cell r="S147">
            <v>0</v>
          </cell>
          <cell r="T147">
            <v>0</v>
          </cell>
        </row>
        <row r="148">
          <cell r="A148" t="str">
            <v>536CAGE</v>
          </cell>
          <cell r="B148" t="str">
            <v>536</v>
          </cell>
          <cell r="C148" t="str">
            <v>CAGE</v>
          </cell>
          <cell r="D148">
            <v>3530</v>
          </cell>
          <cell r="F148" t="str">
            <v>536CAGE</v>
          </cell>
          <cell r="G148" t="str">
            <v>536</v>
          </cell>
          <cell r="H148" t="str">
            <v>CAGE</v>
          </cell>
          <cell r="I148">
            <v>3530</v>
          </cell>
          <cell r="L148" t="str">
            <v>312JBG</v>
          </cell>
          <cell r="M148">
            <v>0</v>
          </cell>
          <cell r="N148">
            <v>0</v>
          </cell>
          <cell r="O148">
            <v>-34971670.752682149</v>
          </cell>
          <cell r="P148">
            <v>0</v>
          </cell>
          <cell r="Q148">
            <v>0</v>
          </cell>
          <cell r="R148">
            <v>0</v>
          </cell>
          <cell r="S148">
            <v>0</v>
          </cell>
          <cell r="T148">
            <v>0</v>
          </cell>
        </row>
        <row r="149">
          <cell r="A149" t="str">
            <v>536CAGW</v>
          </cell>
          <cell r="B149" t="str">
            <v>536</v>
          </cell>
          <cell r="C149" t="str">
            <v>CAGW</v>
          </cell>
          <cell r="D149">
            <v>61369.57</v>
          </cell>
          <cell r="F149" t="str">
            <v>536CAGW</v>
          </cell>
          <cell r="G149" t="str">
            <v>536</v>
          </cell>
          <cell r="H149" t="str">
            <v>CAGW</v>
          </cell>
          <cell r="I149">
            <v>61369.57</v>
          </cell>
          <cell r="L149" t="str">
            <v>312S</v>
          </cell>
          <cell r="M149">
            <v>0</v>
          </cell>
          <cell r="N149">
            <v>0</v>
          </cell>
          <cell r="O149">
            <v>-304950.25699999853</v>
          </cell>
          <cell r="P149">
            <v>0</v>
          </cell>
          <cell r="Q149">
            <v>0</v>
          </cell>
          <cell r="R149">
            <v>0</v>
          </cell>
          <cell r="S149">
            <v>0</v>
          </cell>
          <cell r="T149">
            <v>0</v>
          </cell>
        </row>
        <row r="150">
          <cell r="A150" t="str">
            <v>537CAGE</v>
          </cell>
          <cell r="B150" t="str">
            <v>537</v>
          </cell>
          <cell r="C150" t="str">
            <v>CAGE</v>
          </cell>
          <cell r="D150">
            <v>428075.85</v>
          </cell>
          <cell r="F150" t="str">
            <v>537CAGE</v>
          </cell>
          <cell r="G150" t="str">
            <v>537</v>
          </cell>
          <cell r="H150" t="str">
            <v>CAGE</v>
          </cell>
          <cell r="I150">
            <v>428075.85</v>
          </cell>
          <cell r="L150" t="str">
            <v>314CAGE</v>
          </cell>
          <cell r="M150">
            <v>0</v>
          </cell>
          <cell r="N150">
            <v>0</v>
          </cell>
          <cell r="O150">
            <v>0</v>
          </cell>
          <cell r="P150">
            <v>0</v>
          </cell>
          <cell r="Q150">
            <v>0</v>
          </cell>
          <cell r="R150">
            <v>0</v>
          </cell>
          <cell r="S150">
            <v>0</v>
          </cell>
          <cell r="T150">
            <v>0</v>
          </cell>
        </row>
        <row r="151">
          <cell r="A151" t="str">
            <v>537CAGW</v>
          </cell>
          <cell r="B151" t="str">
            <v>537</v>
          </cell>
          <cell r="C151" t="str">
            <v>CAGW</v>
          </cell>
          <cell r="D151">
            <v>3970599.4</v>
          </cell>
          <cell r="F151" t="str">
            <v>537CAGW</v>
          </cell>
          <cell r="G151" t="str">
            <v>537</v>
          </cell>
          <cell r="H151" t="str">
            <v>CAGW</v>
          </cell>
          <cell r="I151">
            <v>3970599.4</v>
          </cell>
          <cell r="L151" t="str">
            <v>314CAGW</v>
          </cell>
          <cell r="M151">
            <v>0</v>
          </cell>
          <cell r="N151">
            <v>0</v>
          </cell>
          <cell r="O151">
            <v>37789.314299103004</v>
          </cell>
          <cell r="P151">
            <v>0</v>
          </cell>
          <cell r="Q151">
            <v>0</v>
          </cell>
          <cell r="R151">
            <v>0</v>
          </cell>
          <cell r="S151">
            <v>0</v>
          </cell>
          <cell r="T151">
            <v>0</v>
          </cell>
        </row>
        <row r="152">
          <cell r="A152" t="str">
            <v>539CAGE</v>
          </cell>
          <cell r="B152" t="str">
            <v>539</v>
          </cell>
          <cell r="C152" t="str">
            <v>CAGE</v>
          </cell>
          <cell r="D152">
            <v>6997923.8099999996</v>
          </cell>
          <cell r="F152" t="str">
            <v>539CAGE</v>
          </cell>
          <cell r="G152" t="str">
            <v>539</v>
          </cell>
          <cell r="H152" t="str">
            <v>CAGE</v>
          </cell>
          <cell r="I152">
            <v>6997923.8099999996</v>
          </cell>
          <cell r="L152" t="str">
            <v>314JBG</v>
          </cell>
          <cell r="M152">
            <v>0</v>
          </cell>
          <cell r="N152">
            <v>0</v>
          </cell>
          <cell r="O152">
            <v>205350.63769825708</v>
          </cell>
          <cell r="P152">
            <v>0</v>
          </cell>
          <cell r="Q152">
            <v>0</v>
          </cell>
          <cell r="R152">
            <v>0</v>
          </cell>
          <cell r="S152">
            <v>0</v>
          </cell>
          <cell r="T152">
            <v>0</v>
          </cell>
        </row>
        <row r="153">
          <cell r="A153" t="str">
            <v>539CAGW</v>
          </cell>
          <cell r="B153" t="str">
            <v>539</v>
          </cell>
          <cell r="C153" t="str">
            <v>CAGW</v>
          </cell>
          <cell r="D153">
            <v>12002798.130000001</v>
          </cell>
          <cell r="F153" t="str">
            <v>539CAGW</v>
          </cell>
          <cell r="G153" t="str">
            <v>539</v>
          </cell>
          <cell r="H153" t="str">
            <v>CAGW</v>
          </cell>
          <cell r="I153">
            <v>12002798.130000001</v>
          </cell>
          <cell r="L153" t="str">
            <v>315CAGE</v>
          </cell>
          <cell r="M153">
            <v>0</v>
          </cell>
          <cell r="N153">
            <v>0</v>
          </cell>
          <cell r="O153">
            <v>0</v>
          </cell>
          <cell r="P153">
            <v>0</v>
          </cell>
          <cell r="Q153">
            <v>0</v>
          </cell>
          <cell r="R153">
            <v>0</v>
          </cell>
          <cell r="S153">
            <v>0</v>
          </cell>
          <cell r="T153">
            <v>0</v>
          </cell>
        </row>
        <row r="154">
          <cell r="A154" t="str">
            <v>540CAGE</v>
          </cell>
          <cell r="B154" t="str">
            <v>540</v>
          </cell>
          <cell r="C154" t="str">
            <v>CAGE</v>
          </cell>
          <cell r="D154">
            <v>62190.97</v>
          </cell>
          <cell r="F154" t="str">
            <v>540CAGE</v>
          </cell>
          <cell r="G154" t="str">
            <v>540</v>
          </cell>
          <cell r="H154" t="str">
            <v>CAGE</v>
          </cell>
          <cell r="I154">
            <v>62190.97</v>
          </cell>
          <cell r="L154" t="str">
            <v>315CAGW</v>
          </cell>
          <cell r="M154">
            <v>0</v>
          </cell>
          <cell r="N154">
            <v>0</v>
          </cell>
          <cell r="O154">
            <v>7387.0677156873444</v>
          </cell>
          <cell r="P154">
            <v>0</v>
          </cell>
          <cell r="Q154">
            <v>0</v>
          </cell>
          <cell r="R154">
            <v>0</v>
          </cell>
          <cell r="S154">
            <v>0</v>
          </cell>
          <cell r="T154">
            <v>0</v>
          </cell>
        </row>
        <row r="155">
          <cell r="A155" t="str">
            <v>540CAGW</v>
          </cell>
          <cell r="B155" t="str">
            <v>540</v>
          </cell>
          <cell r="C155" t="str">
            <v>CAGW</v>
          </cell>
          <cell r="D155">
            <v>1532218.54</v>
          </cell>
          <cell r="F155" t="str">
            <v>540CAGW</v>
          </cell>
          <cell r="G155" t="str">
            <v>540</v>
          </cell>
          <cell r="H155" t="str">
            <v>CAGW</v>
          </cell>
          <cell r="I155">
            <v>1532218.54</v>
          </cell>
          <cell r="L155" t="str">
            <v>315JBG</v>
          </cell>
          <cell r="M155">
            <v>0</v>
          </cell>
          <cell r="N155">
            <v>0</v>
          </cell>
          <cell r="O155">
            <v>-425501.68960483983</v>
          </cell>
          <cell r="P155">
            <v>0</v>
          </cell>
          <cell r="Q155">
            <v>0</v>
          </cell>
          <cell r="R155">
            <v>0</v>
          </cell>
          <cell r="S155">
            <v>0</v>
          </cell>
          <cell r="T155">
            <v>0</v>
          </cell>
        </row>
        <row r="156">
          <cell r="A156" t="str">
            <v>541CAGW</v>
          </cell>
          <cell r="B156" t="str">
            <v>541</v>
          </cell>
          <cell r="C156" t="str">
            <v>CAGW</v>
          </cell>
          <cell r="D156">
            <v>388</v>
          </cell>
          <cell r="F156" t="str">
            <v>541CAGW</v>
          </cell>
          <cell r="G156" t="str">
            <v>541</v>
          </cell>
          <cell r="H156" t="str">
            <v>CAGW</v>
          </cell>
          <cell r="I156">
            <v>388</v>
          </cell>
          <cell r="L156" t="str">
            <v>316CAGE</v>
          </cell>
          <cell r="M156">
            <v>0</v>
          </cell>
          <cell r="N156">
            <v>0</v>
          </cell>
          <cell r="O156">
            <v>0</v>
          </cell>
          <cell r="P156">
            <v>0</v>
          </cell>
          <cell r="Q156">
            <v>0</v>
          </cell>
          <cell r="R156">
            <v>0</v>
          </cell>
          <cell r="S156">
            <v>0</v>
          </cell>
          <cell r="T156">
            <v>0</v>
          </cell>
        </row>
        <row r="157">
          <cell r="A157" t="str">
            <v>542CAGE</v>
          </cell>
          <cell r="B157" t="str">
            <v>542</v>
          </cell>
          <cell r="C157" t="str">
            <v>CAGE</v>
          </cell>
          <cell r="D157">
            <v>89994.47</v>
          </cell>
          <cell r="F157" t="str">
            <v>542CAGE</v>
          </cell>
          <cell r="G157" t="str">
            <v>542</v>
          </cell>
          <cell r="H157" t="str">
            <v>CAGE</v>
          </cell>
          <cell r="I157">
            <v>89994.47</v>
          </cell>
          <cell r="L157" t="str">
            <v>316JBG</v>
          </cell>
          <cell r="M157">
            <v>0</v>
          </cell>
          <cell r="N157">
            <v>0</v>
          </cell>
          <cell r="O157">
            <v>102734.84846241558</v>
          </cell>
          <cell r="P157">
            <v>0</v>
          </cell>
          <cell r="Q157">
            <v>0</v>
          </cell>
          <cell r="R157">
            <v>0</v>
          </cell>
          <cell r="S157">
            <v>0</v>
          </cell>
          <cell r="T157">
            <v>0</v>
          </cell>
        </row>
        <row r="158">
          <cell r="A158" t="str">
            <v>542CAGW</v>
          </cell>
          <cell r="B158" t="str">
            <v>542</v>
          </cell>
          <cell r="C158" t="str">
            <v>CAGW</v>
          </cell>
          <cell r="D158">
            <v>675656.16</v>
          </cell>
          <cell r="F158" t="str">
            <v>542CAGW</v>
          </cell>
          <cell r="G158" t="str">
            <v>542</v>
          </cell>
          <cell r="H158" t="str">
            <v>CAGW</v>
          </cell>
          <cell r="I158">
            <v>675656.16</v>
          </cell>
          <cell r="L158" t="str">
            <v>330CAGE</v>
          </cell>
          <cell r="M158">
            <v>0</v>
          </cell>
          <cell r="N158">
            <v>0</v>
          </cell>
          <cell r="O158">
            <v>0</v>
          </cell>
          <cell r="P158">
            <v>0</v>
          </cell>
          <cell r="Q158">
            <v>0</v>
          </cell>
          <cell r="R158">
            <v>0</v>
          </cell>
          <cell r="S158">
            <v>0</v>
          </cell>
          <cell r="T158">
            <v>0</v>
          </cell>
        </row>
        <row r="159">
          <cell r="A159" t="str">
            <v>543CAGE</v>
          </cell>
          <cell r="B159" t="str">
            <v>543</v>
          </cell>
          <cell r="C159" t="str">
            <v>CAGE</v>
          </cell>
          <cell r="D159">
            <v>639838.78</v>
          </cell>
          <cell r="F159" t="str">
            <v>543CAGE</v>
          </cell>
          <cell r="G159" t="str">
            <v>543</v>
          </cell>
          <cell r="H159" t="str">
            <v>CAGE</v>
          </cell>
          <cell r="I159">
            <v>639838.78</v>
          </cell>
          <cell r="L159" t="str">
            <v>330CAGW</v>
          </cell>
          <cell r="M159">
            <v>0</v>
          </cell>
          <cell r="N159">
            <v>0</v>
          </cell>
          <cell r="O159">
            <v>674182.96270441869</v>
          </cell>
          <cell r="P159">
            <v>0</v>
          </cell>
          <cell r="Q159">
            <v>0</v>
          </cell>
          <cell r="R159">
            <v>0</v>
          </cell>
          <cell r="S159">
            <v>0</v>
          </cell>
          <cell r="T159">
            <v>0</v>
          </cell>
        </row>
        <row r="160">
          <cell r="A160" t="str">
            <v>543CAGW</v>
          </cell>
          <cell r="B160" t="str">
            <v>543</v>
          </cell>
          <cell r="C160" t="str">
            <v>CAGW</v>
          </cell>
          <cell r="D160">
            <v>3068159.27</v>
          </cell>
          <cell r="F160" t="str">
            <v>543CAGW</v>
          </cell>
          <cell r="G160" t="str">
            <v>543</v>
          </cell>
          <cell r="H160" t="str">
            <v>CAGW</v>
          </cell>
          <cell r="I160">
            <v>3068159.27</v>
          </cell>
          <cell r="L160" t="str">
            <v>331CAGE</v>
          </cell>
          <cell r="M160">
            <v>0</v>
          </cell>
          <cell r="N160">
            <v>0</v>
          </cell>
          <cell r="O160">
            <v>0</v>
          </cell>
          <cell r="P160">
            <v>0</v>
          </cell>
          <cell r="Q160">
            <v>0</v>
          </cell>
          <cell r="R160">
            <v>0</v>
          </cell>
          <cell r="S160">
            <v>0</v>
          </cell>
          <cell r="T160">
            <v>0</v>
          </cell>
        </row>
        <row r="161">
          <cell r="A161" t="str">
            <v>544CAGE</v>
          </cell>
          <cell r="B161" t="str">
            <v>544</v>
          </cell>
          <cell r="C161" t="str">
            <v>CAGE</v>
          </cell>
          <cell r="D161">
            <v>604594.38</v>
          </cell>
          <cell r="F161" t="str">
            <v>544CAGE</v>
          </cell>
          <cell r="G161" t="str">
            <v>544</v>
          </cell>
          <cell r="H161" t="str">
            <v>CAGE</v>
          </cell>
          <cell r="I161">
            <v>604594.38</v>
          </cell>
          <cell r="L161" t="str">
            <v>331CAGW</v>
          </cell>
          <cell r="M161">
            <v>0</v>
          </cell>
          <cell r="N161">
            <v>0</v>
          </cell>
          <cell r="O161">
            <v>544330.41903911415</v>
          </cell>
          <cell r="P161">
            <v>0</v>
          </cell>
          <cell r="Q161">
            <v>0</v>
          </cell>
          <cell r="R161">
            <v>0</v>
          </cell>
          <cell r="S161">
            <v>0</v>
          </cell>
          <cell r="T161">
            <v>0</v>
          </cell>
        </row>
        <row r="162">
          <cell r="A162" t="str">
            <v>544CAGW</v>
          </cell>
          <cell r="B162" t="str">
            <v>544</v>
          </cell>
          <cell r="C162" t="str">
            <v>CAGW</v>
          </cell>
          <cell r="D162">
            <v>1966181.39</v>
          </cell>
          <cell r="F162" t="str">
            <v>544CAGW</v>
          </cell>
          <cell r="G162" t="str">
            <v>544</v>
          </cell>
          <cell r="H162" t="str">
            <v>CAGW</v>
          </cell>
          <cell r="I162">
            <v>1966181.39</v>
          </cell>
          <cell r="L162" t="str">
            <v>332CAGE</v>
          </cell>
          <cell r="M162">
            <v>0</v>
          </cell>
          <cell r="N162">
            <v>0</v>
          </cell>
          <cell r="O162">
            <v>0</v>
          </cell>
          <cell r="P162">
            <v>0</v>
          </cell>
          <cell r="Q162">
            <v>0</v>
          </cell>
          <cell r="R162">
            <v>0</v>
          </cell>
          <cell r="S162">
            <v>0</v>
          </cell>
          <cell r="T162">
            <v>0</v>
          </cell>
        </row>
        <row r="163">
          <cell r="A163" t="str">
            <v>545CAGE</v>
          </cell>
          <cell r="B163" t="str">
            <v>545</v>
          </cell>
          <cell r="C163" t="str">
            <v>CAGE</v>
          </cell>
          <cell r="D163">
            <v>657948.91</v>
          </cell>
          <cell r="F163" t="str">
            <v>545CAGE</v>
          </cell>
          <cell r="G163" t="str">
            <v>545</v>
          </cell>
          <cell r="H163" t="str">
            <v>CAGE</v>
          </cell>
          <cell r="I163">
            <v>657948.91</v>
          </cell>
          <cell r="L163" t="str">
            <v>332CAGW</v>
          </cell>
          <cell r="M163">
            <v>0</v>
          </cell>
          <cell r="N163">
            <v>0</v>
          </cell>
          <cell r="O163">
            <v>2694341.0624744361</v>
          </cell>
          <cell r="P163">
            <v>0</v>
          </cell>
          <cell r="Q163">
            <v>0</v>
          </cell>
          <cell r="R163">
            <v>0</v>
          </cell>
          <cell r="S163">
            <v>0</v>
          </cell>
          <cell r="T163">
            <v>0</v>
          </cell>
        </row>
        <row r="164">
          <cell r="A164" t="str">
            <v>545CAGW</v>
          </cell>
          <cell r="B164" t="str">
            <v>545</v>
          </cell>
          <cell r="C164" t="str">
            <v>CAGW</v>
          </cell>
          <cell r="D164">
            <v>2280783.87</v>
          </cell>
          <cell r="F164" t="str">
            <v>545CAGW</v>
          </cell>
          <cell r="G164" t="str">
            <v>545</v>
          </cell>
          <cell r="H164" t="str">
            <v>CAGW</v>
          </cell>
          <cell r="I164">
            <v>2280783.87</v>
          </cell>
          <cell r="L164" t="str">
            <v>333CAGE</v>
          </cell>
          <cell r="M164">
            <v>0</v>
          </cell>
          <cell r="N164">
            <v>0</v>
          </cell>
          <cell r="O164">
            <v>0</v>
          </cell>
          <cell r="P164">
            <v>0</v>
          </cell>
          <cell r="Q164">
            <v>0</v>
          </cell>
          <cell r="R164">
            <v>0</v>
          </cell>
          <cell r="S164">
            <v>0</v>
          </cell>
          <cell r="T164">
            <v>0</v>
          </cell>
        </row>
        <row r="165">
          <cell r="A165" t="str">
            <v>546CAGE</v>
          </cell>
          <cell r="B165" t="str">
            <v>546</v>
          </cell>
          <cell r="C165" t="str">
            <v>CAGE</v>
          </cell>
          <cell r="D165">
            <v>194428.91</v>
          </cell>
          <cell r="F165" t="str">
            <v>546CAGE</v>
          </cell>
          <cell r="G165" t="str">
            <v>546</v>
          </cell>
          <cell r="H165" t="str">
            <v>CAGE</v>
          </cell>
          <cell r="I165">
            <v>194428.91</v>
          </cell>
          <cell r="L165" t="str">
            <v>333CAGW</v>
          </cell>
          <cell r="M165">
            <v>0</v>
          </cell>
          <cell r="N165">
            <v>0</v>
          </cell>
          <cell r="O165">
            <v>17961.533963869992</v>
          </cell>
          <cell r="P165">
            <v>0</v>
          </cell>
          <cell r="Q165">
            <v>0</v>
          </cell>
          <cell r="R165">
            <v>0</v>
          </cell>
          <cell r="S165">
            <v>0</v>
          </cell>
          <cell r="T165">
            <v>0</v>
          </cell>
        </row>
        <row r="166">
          <cell r="A166" t="str">
            <v>546CAGW</v>
          </cell>
          <cell r="B166" t="str">
            <v>546</v>
          </cell>
          <cell r="C166" t="str">
            <v>CAGW</v>
          </cell>
          <cell r="D166">
            <v>140722.65</v>
          </cell>
          <cell r="F166" t="str">
            <v>546CAGW</v>
          </cell>
          <cell r="G166" t="str">
            <v>546</v>
          </cell>
          <cell r="H166" t="str">
            <v>CAGW</v>
          </cell>
          <cell r="I166">
            <v>140722.65</v>
          </cell>
          <cell r="L166" t="str">
            <v>334CAGE</v>
          </cell>
          <cell r="M166">
            <v>0</v>
          </cell>
          <cell r="N166">
            <v>0</v>
          </cell>
          <cell r="O166">
            <v>0</v>
          </cell>
          <cell r="P166">
            <v>0</v>
          </cell>
          <cell r="Q166">
            <v>0</v>
          </cell>
          <cell r="R166">
            <v>0</v>
          </cell>
          <cell r="S166">
            <v>0</v>
          </cell>
          <cell r="T166">
            <v>0</v>
          </cell>
        </row>
        <row r="167">
          <cell r="A167" t="str">
            <v>548CAGE</v>
          </cell>
          <cell r="B167" t="str">
            <v>548</v>
          </cell>
          <cell r="C167" t="str">
            <v>CAGE</v>
          </cell>
          <cell r="D167">
            <v>8429805.8699999992</v>
          </cell>
          <cell r="F167" t="str">
            <v>548CAGE</v>
          </cell>
          <cell r="G167" t="str">
            <v>548</v>
          </cell>
          <cell r="H167" t="str">
            <v>CAGE</v>
          </cell>
          <cell r="I167">
            <v>8429805.8699999992</v>
          </cell>
          <cell r="L167" t="str">
            <v>334CAGW</v>
          </cell>
          <cell r="M167">
            <v>0</v>
          </cell>
          <cell r="N167">
            <v>0</v>
          </cell>
          <cell r="O167">
            <v>66231.685087278151</v>
          </cell>
          <cell r="P167">
            <v>0</v>
          </cell>
          <cell r="Q167">
            <v>0</v>
          </cell>
          <cell r="R167">
            <v>0</v>
          </cell>
          <cell r="S167">
            <v>0</v>
          </cell>
          <cell r="T167">
            <v>0</v>
          </cell>
        </row>
        <row r="168">
          <cell r="A168" t="str">
            <v>548CAGW</v>
          </cell>
          <cell r="B168" t="str">
            <v>548</v>
          </cell>
          <cell r="C168" t="str">
            <v>CAGW</v>
          </cell>
          <cell r="D168">
            <v>8174887.7300000004</v>
          </cell>
          <cell r="F168" t="str">
            <v>548CAGW</v>
          </cell>
          <cell r="G168" t="str">
            <v>548</v>
          </cell>
          <cell r="H168" t="str">
            <v>CAGW</v>
          </cell>
          <cell r="I168">
            <v>8174887.7300000004</v>
          </cell>
          <cell r="L168" t="str">
            <v>335CAGW</v>
          </cell>
          <cell r="M168">
            <v>0</v>
          </cell>
          <cell r="N168">
            <v>0</v>
          </cell>
          <cell r="O168">
            <v>-568.6521459748991</v>
          </cell>
          <cell r="P168">
            <v>0</v>
          </cell>
          <cell r="Q168">
            <v>0</v>
          </cell>
          <cell r="R168">
            <v>0</v>
          </cell>
          <cell r="S168">
            <v>0</v>
          </cell>
          <cell r="T168">
            <v>0</v>
          </cell>
        </row>
        <row r="169">
          <cell r="A169" t="str">
            <v>549CAGE</v>
          </cell>
          <cell r="B169" t="str">
            <v>549</v>
          </cell>
          <cell r="C169" t="str">
            <v>CAGE</v>
          </cell>
          <cell r="D169">
            <v>2333508.79</v>
          </cell>
          <cell r="F169" t="str">
            <v>549CAGE</v>
          </cell>
          <cell r="G169" t="str">
            <v>549</v>
          </cell>
          <cell r="H169" t="str">
            <v>CAGE</v>
          </cell>
          <cell r="I169">
            <v>2333508.79</v>
          </cell>
          <cell r="L169" t="str">
            <v>336CAGE</v>
          </cell>
          <cell r="M169">
            <v>0</v>
          </cell>
          <cell r="N169">
            <v>0</v>
          </cell>
          <cell r="O169">
            <v>0</v>
          </cell>
          <cell r="P169">
            <v>0</v>
          </cell>
          <cell r="Q169">
            <v>0</v>
          </cell>
          <cell r="R169">
            <v>0</v>
          </cell>
          <cell r="S169">
            <v>0</v>
          </cell>
          <cell r="T169">
            <v>0</v>
          </cell>
        </row>
        <row r="170">
          <cell r="A170" t="str">
            <v>549CAGW</v>
          </cell>
          <cell r="B170" t="str">
            <v>549</v>
          </cell>
          <cell r="C170" t="str">
            <v>CAGW</v>
          </cell>
          <cell r="D170">
            <v>1533333.14</v>
          </cell>
          <cell r="F170" t="str">
            <v>549CAGW</v>
          </cell>
          <cell r="G170" t="str">
            <v>549</v>
          </cell>
          <cell r="H170" t="str">
            <v>CAGW</v>
          </cell>
          <cell r="I170">
            <v>1533333.14</v>
          </cell>
          <cell r="L170" t="str">
            <v>336CAGW</v>
          </cell>
          <cell r="M170">
            <v>0</v>
          </cell>
          <cell r="N170">
            <v>0</v>
          </cell>
          <cell r="O170">
            <v>21180.492495848415</v>
          </cell>
          <cell r="P170">
            <v>0</v>
          </cell>
          <cell r="Q170">
            <v>0</v>
          </cell>
          <cell r="R170">
            <v>0</v>
          </cell>
          <cell r="S170">
            <v>0</v>
          </cell>
          <cell r="T170">
            <v>0</v>
          </cell>
        </row>
        <row r="171">
          <cell r="A171" t="str">
            <v>549OR</v>
          </cell>
          <cell r="B171" t="str">
            <v>549</v>
          </cell>
          <cell r="C171" t="str">
            <v>OR</v>
          </cell>
          <cell r="D171">
            <v>71372.17</v>
          </cell>
          <cell r="F171" t="str">
            <v>549OR</v>
          </cell>
          <cell r="G171" t="str">
            <v>549</v>
          </cell>
          <cell r="H171" t="str">
            <v>OR</v>
          </cell>
          <cell r="I171">
            <v>71372.17</v>
          </cell>
          <cell r="L171" t="str">
            <v>340CAGE</v>
          </cell>
          <cell r="M171">
            <v>0</v>
          </cell>
          <cell r="N171">
            <v>0</v>
          </cell>
          <cell r="O171">
            <v>0</v>
          </cell>
          <cell r="P171">
            <v>0</v>
          </cell>
          <cell r="Q171">
            <v>0</v>
          </cell>
          <cell r="R171">
            <v>0</v>
          </cell>
          <cell r="S171">
            <v>0</v>
          </cell>
          <cell r="T171">
            <v>0</v>
          </cell>
        </row>
        <row r="172">
          <cell r="A172" t="str">
            <v>549SG</v>
          </cell>
          <cell r="B172" t="str">
            <v>549</v>
          </cell>
          <cell r="C172" t="str">
            <v>SG</v>
          </cell>
          <cell r="D172">
            <v>1465376.22</v>
          </cell>
          <cell r="F172" t="str">
            <v>549SG</v>
          </cell>
          <cell r="G172" t="str">
            <v>549</v>
          </cell>
          <cell r="H172" t="str">
            <v>SG</v>
          </cell>
          <cell r="I172">
            <v>1465376.22</v>
          </cell>
          <cell r="L172" t="str">
            <v>341CAGE</v>
          </cell>
          <cell r="M172">
            <v>0</v>
          </cell>
          <cell r="N172">
            <v>0</v>
          </cell>
          <cell r="O172">
            <v>0</v>
          </cell>
          <cell r="P172">
            <v>0</v>
          </cell>
          <cell r="Q172">
            <v>0</v>
          </cell>
          <cell r="R172">
            <v>0</v>
          </cell>
          <cell r="S172">
            <v>0</v>
          </cell>
          <cell r="T172">
            <v>0</v>
          </cell>
        </row>
        <row r="173">
          <cell r="A173" t="str">
            <v>550CAGE</v>
          </cell>
          <cell r="B173" t="str">
            <v>550</v>
          </cell>
          <cell r="C173" t="str">
            <v>CAGE</v>
          </cell>
          <cell r="D173">
            <v>1719059.81</v>
          </cell>
          <cell r="F173" t="str">
            <v>550CAGE</v>
          </cell>
          <cell r="G173" t="str">
            <v>550</v>
          </cell>
          <cell r="H173" t="str">
            <v>CAGE</v>
          </cell>
          <cell r="I173">
            <v>1719059.81</v>
          </cell>
          <cell r="L173" t="str">
            <v>341CAGW</v>
          </cell>
          <cell r="M173">
            <v>0</v>
          </cell>
          <cell r="N173">
            <v>0</v>
          </cell>
          <cell r="O173">
            <v>-92.770045147448215</v>
          </cell>
          <cell r="P173">
            <v>0</v>
          </cell>
          <cell r="Q173">
            <v>0</v>
          </cell>
          <cell r="R173">
            <v>0</v>
          </cell>
          <cell r="S173">
            <v>0</v>
          </cell>
          <cell r="T173">
            <v>0</v>
          </cell>
        </row>
        <row r="174">
          <cell r="A174" t="str">
            <v>550CAGW</v>
          </cell>
          <cell r="B174" t="str">
            <v>550</v>
          </cell>
          <cell r="C174" t="str">
            <v>CAGW</v>
          </cell>
          <cell r="D174">
            <v>1818532.68</v>
          </cell>
          <cell r="F174" t="str">
            <v>550CAGW</v>
          </cell>
          <cell r="G174" t="str">
            <v>550</v>
          </cell>
          <cell r="H174" t="str">
            <v>CAGW</v>
          </cell>
          <cell r="I174">
            <v>1818532.68</v>
          </cell>
          <cell r="L174" t="str">
            <v>342CAGE</v>
          </cell>
          <cell r="M174">
            <v>0</v>
          </cell>
          <cell r="N174">
            <v>0</v>
          </cell>
          <cell r="O174">
            <v>0</v>
          </cell>
          <cell r="P174">
            <v>0</v>
          </cell>
          <cell r="Q174">
            <v>0</v>
          </cell>
          <cell r="R174">
            <v>0</v>
          </cell>
          <cell r="S174">
            <v>0</v>
          </cell>
          <cell r="T174">
            <v>0</v>
          </cell>
        </row>
        <row r="175">
          <cell r="A175" t="str">
            <v>550OR</v>
          </cell>
          <cell r="B175" t="str">
            <v>550</v>
          </cell>
          <cell r="C175" t="str">
            <v>OR</v>
          </cell>
          <cell r="D175">
            <v>-57211.6</v>
          </cell>
          <cell r="F175" t="str">
            <v>550OR</v>
          </cell>
          <cell r="G175" t="str">
            <v>550</v>
          </cell>
          <cell r="H175" t="str">
            <v>OR</v>
          </cell>
          <cell r="I175">
            <v>-57211.6</v>
          </cell>
          <cell r="L175" t="str">
            <v>343CAGE</v>
          </cell>
          <cell r="M175">
            <v>0</v>
          </cell>
          <cell r="N175">
            <v>0</v>
          </cell>
          <cell r="O175">
            <v>0</v>
          </cell>
          <cell r="P175">
            <v>0</v>
          </cell>
          <cell r="Q175">
            <v>0</v>
          </cell>
          <cell r="R175">
            <v>0</v>
          </cell>
          <cell r="S175">
            <v>0</v>
          </cell>
          <cell r="T175">
            <v>0</v>
          </cell>
        </row>
        <row r="176">
          <cell r="A176" t="str">
            <v>550SG</v>
          </cell>
          <cell r="B176" t="str">
            <v>550</v>
          </cell>
          <cell r="C176" t="str">
            <v>SG</v>
          </cell>
          <cell r="D176">
            <v>38166.28</v>
          </cell>
          <cell r="F176" t="str">
            <v>550SG</v>
          </cell>
          <cell r="G176" t="str">
            <v>550</v>
          </cell>
          <cell r="H176" t="str">
            <v>SG</v>
          </cell>
          <cell r="I176">
            <v>38166.28</v>
          </cell>
          <cell r="L176" t="str">
            <v>343CAGW</v>
          </cell>
          <cell r="M176">
            <v>0</v>
          </cell>
          <cell r="N176">
            <v>0</v>
          </cell>
          <cell r="O176">
            <v>-475910.69438889745</v>
          </cell>
          <cell r="P176">
            <v>0</v>
          </cell>
          <cell r="Q176">
            <v>0</v>
          </cell>
          <cell r="R176">
            <v>0</v>
          </cell>
          <cell r="S176">
            <v>0</v>
          </cell>
          <cell r="T176">
            <v>0</v>
          </cell>
        </row>
        <row r="177">
          <cell r="A177" t="str">
            <v>552CAGE</v>
          </cell>
          <cell r="B177" t="str">
            <v>552</v>
          </cell>
          <cell r="C177" t="str">
            <v>CAGE</v>
          </cell>
          <cell r="D177">
            <v>2324107.33</v>
          </cell>
          <cell r="F177" t="str">
            <v>552CAGE</v>
          </cell>
          <cell r="G177" t="str">
            <v>552</v>
          </cell>
          <cell r="H177" t="str">
            <v>CAGE</v>
          </cell>
          <cell r="I177">
            <v>2324107.33</v>
          </cell>
          <cell r="L177" t="str">
            <v>344CAGE</v>
          </cell>
          <cell r="M177">
            <v>0</v>
          </cell>
          <cell r="N177">
            <v>0</v>
          </cell>
          <cell r="O177">
            <v>0</v>
          </cell>
          <cell r="P177">
            <v>0</v>
          </cell>
          <cell r="Q177">
            <v>0</v>
          </cell>
          <cell r="R177">
            <v>0</v>
          </cell>
          <cell r="S177">
            <v>0</v>
          </cell>
          <cell r="T177">
            <v>0</v>
          </cell>
        </row>
        <row r="178">
          <cell r="A178" t="str">
            <v>552CAGW</v>
          </cell>
          <cell r="B178" t="str">
            <v>552</v>
          </cell>
          <cell r="C178" t="str">
            <v>CAGW</v>
          </cell>
          <cell r="D178">
            <v>33922.94</v>
          </cell>
          <cell r="F178" t="str">
            <v>552CAGW</v>
          </cell>
          <cell r="G178" t="str">
            <v>552</v>
          </cell>
          <cell r="H178" t="str">
            <v>CAGW</v>
          </cell>
          <cell r="I178">
            <v>33922.94</v>
          </cell>
          <cell r="L178" t="str">
            <v>344CAGW</v>
          </cell>
          <cell r="M178">
            <v>0</v>
          </cell>
          <cell r="N178">
            <v>0</v>
          </cell>
          <cell r="O178">
            <v>93914.352179858121</v>
          </cell>
          <cell r="P178">
            <v>0</v>
          </cell>
          <cell r="Q178">
            <v>0</v>
          </cell>
          <cell r="R178">
            <v>0</v>
          </cell>
          <cell r="S178">
            <v>0</v>
          </cell>
          <cell r="T178">
            <v>0</v>
          </cell>
        </row>
        <row r="179">
          <cell r="A179" t="str">
            <v>553CAGE</v>
          </cell>
          <cell r="B179" t="str">
            <v>553</v>
          </cell>
          <cell r="C179" t="str">
            <v>CAGE</v>
          </cell>
          <cell r="D179">
            <v>10821921.74</v>
          </cell>
          <cell r="F179" t="str">
            <v>553CAGE</v>
          </cell>
          <cell r="G179" t="str">
            <v>553</v>
          </cell>
          <cell r="H179" t="str">
            <v>CAGE</v>
          </cell>
          <cell r="I179">
            <v>10821921.74</v>
          </cell>
          <cell r="L179" t="str">
            <v>345CAGE</v>
          </cell>
          <cell r="M179">
            <v>0</v>
          </cell>
          <cell r="N179">
            <v>0</v>
          </cell>
          <cell r="O179">
            <v>0</v>
          </cell>
          <cell r="P179">
            <v>0</v>
          </cell>
          <cell r="Q179">
            <v>0</v>
          </cell>
          <cell r="R179">
            <v>0</v>
          </cell>
          <cell r="S179">
            <v>0</v>
          </cell>
          <cell r="T179">
            <v>0</v>
          </cell>
        </row>
        <row r="180">
          <cell r="A180" t="str">
            <v>553CAGW</v>
          </cell>
          <cell r="B180" t="str">
            <v>553</v>
          </cell>
          <cell r="C180" t="str">
            <v>CAGW</v>
          </cell>
          <cell r="D180">
            <v>5882220.6799999997</v>
          </cell>
          <cell r="F180" t="str">
            <v>553CAGW</v>
          </cell>
          <cell r="G180" t="str">
            <v>553</v>
          </cell>
          <cell r="H180" t="str">
            <v>CAGW</v>
          </cell>
          <cell r="I180">
            <v>5882220.6799999997</v>
          </cell>
          <cell r="L180" t="str">
            <v>345CAGW</v>
          </cell>
          <cell r="M180">
            <v>0</v>
          </cell>
          <cell r="N180">
            <v>0</v>
          </cell>
          <cell r="O180">
            <v>29621.226610337773</v>
          </cell>
          <cell r="P180">
            <v>0</v>
          </cell>
          <cell r="Q180">
            <v>0</v>
          </cell>
          <cell r="R180">
            <v>0</v>
          </cell>
          <cell r="S180">
            <v>0</v>
          </cell>
          <cell r="T180">
            <v>0</v>
          </cell>
        </row>
        <row r="181">
          <cell r="A181" t="str">
            <v>554CAGE</v>
          </cell>
          <cell r="B181" t="str">
            <v>554</v>
          </cell>
          <cell r="C181" t="str">
            <v>CAGE</v>
          </cell>
          <cell r="D181">
            <v>1033738.85</v>
          </cell>
          <cell r="F181" t="str">
            <v>554CAGE</v>
          </cell>
          <cell r="G181" t="str">
            <v>554</v>
          </cell>
          <cell r="H181" t="str">
            <v>CAGE</v>
          </cell>
          <cell r="I181">
            <v>1033738.85</v>
          </cell>
          <cell r="L181" t="str">
            <v>346CAGE</v>
          </cell>
          <cell r="M181">
            <v>0</v>
          </cell>
          <cell r="N181">
            <v>0</v>
          </cell>
          <cell r="O181">
            <v>0</v>
          </cell>
          <cell r="P181">
            <v>0</v>
          </cell>
          <cell r="Q181">
            <v>0</v>
          </cell>
          <cell r="R181">
            <v>0</v>
          </cell>
          <cell r="S181">
            <v>0</v>
          </cell>
          <cell r="T181">
            <v>0</v>
          </cell>
        </row>
        <row r="182">
          <cell r="A182" t="str">
            <v>554CAGW</v>
          </cell>
          <cell r="B182" t="str">
            <v>554</v>
          </cell>
          <cell r="C182" t="str">
            <v>CAGW</v>
          </cell>
          <cell r="D182">
            <v>913356.24</v>
          </cell>
          <cell r="F182" t="str">
            <v>554CAGW</v>
          </cell>
          <cell r="G182" t="str">
            <v>554</v>
          </cell>
          <cell r="H182" t="str">
            <v>CAGW</v>
          </cell>
          <cell r="I182">
            <v>913356.24</v>
          </cell>
          <cell r="L182" t="str">
            <v>350CAGE</v>
          </cell>
          <cell r="M182">
            <v>0</v>
          </cell>
          <cell r="N182">
            <v>0</v>
          </cell>
          <cell r="O182">
            <v>0</v>
          </cell>
          <cell r="P182">
            <v>0</v>
          </cell>
          <cell r="Q182">
            <v>0</v>
          </cell>
          <cell r="R182">
            <v>0</v>
          </cell>
          <cell r="S182">
            <v>0</v>
          </cell>
          <cell r="T182">
            <v>0</v>
          </cell>
        </row>
        <row r="183">
          <cell r="A183" t="str">
            <v>555OTHER</v>
          </cell>
          <cell r="B183" t="str">
            <v>555</v>
          </cell>
          <cell r="C183" t="str">
            <v>OTHER</v>
          </cell>
          <cell r="D183">
            <v>62098864.700000003</v>
          </cell>
          <cell r="F183" t="str">
            <v>555OTHER</v>
          </cell>
          <cell r="G183" t="str">
            <v>555</v>
          </cell>
          <cell r="H183" t="str">
            <v>OTHER</v>
          </cell>
          <cell r="I183">
            <v>62098864.700000003</v>
          </cell>
          <cell r="L183" t="str">
            <v>350CAGW</v>
          </cell>
          <cell r="M183">
            <v>0</v>
          </cell>
          <cell r="N183">
            <v>0</v>
          </cell>
          <cell r="O183">
            <v>271044.59433802031</v>
          </cell>
          <cell r="P183">
            <v>0</v>
          </cell>
          <cell r="Q183">
            <v>0</v>
          </cell>
          <cell r="R183">
            <v>0</v>
          </cell>
          <cell r="S183">
            <v>0</v>
          </cell>
          <cell r="T183">
            <v>0</v>
          </cell>
        </row>
        <row r="184">
          <cell r="A184" t="str">
            <v>556SG</v>
          </cell>
          <cell r="B184" t="str">
            <v>556</v>
          </cell>
          <cell r="C184" t="str">
            <v>SG</v>
          </cell>
          <cell r="D184">
            <v>1665663.97</v>
          </cell>
          <cell r="F184" t="str">
            <v>556SG</v>
          </cell>
          <cell r="G184" t="str">
            <v>556</v>
          </cell>
          <cell r="H184" t="str">
            <v>SG</v>
          </cell>
          <cell r="I184">
            <v>1665663.97</v>
          </cell>
          <cell r="L184" t="str">
            <v>352CAGE</v>
          </cell>
          <cell r="M184">
            <v>0</v>
          </cell>
          <cell r="N184">
            <v>0</v>
          </cell>
          <cell r="O184">
            <v>0</v>
          </cell>
          <cell r="P184">
            <v>0</v>
          </cell>
          <cell r="Q184">
            <v>0</v>
          </cell>
          <cell r="R184">
            <v>0</v>
          </cell>
          <cell r="S184">
            <v>0</v>
          </cell>
          <cell r="T184">
            <v>0</v>
          </cell>
        </row>
        <row r="185">
          <cell r="A185" t="str">
            <v>557CAGE</v>
          </cell>
          <cell r="B185" t="str">
            <v>557</v>
          </cell>
          <cell r="C185" t="str">
            <v>CAGE</v>
          </cell>
          <cell r="D185">
            <v>7637249.2999999998</v>
          </cell>
          <cell r="F185" t="str">
            <v>557CAGE</v>
          </cell>
          <cell r="G185" t="str">
            <v>557</v>
          </cell>
          <cell r="H185" t="str">
            <v>CAGE</v>
          </cell>
          <cell r="I185">
            <v>7637249.2999999998</v>
          </cell>
          <cell r="L185" t="str">
            <v>352CAGW</v>
          </cell>
          <cell r="M185">
            <v>0</v>
          </cell>
          <cell r="N185">
            <v>0</v>
          </cell>
          <cell r="O185">
            <v>33589.633852270854</v>
          </cell>
          <cell r="P185">
            <v>0</v>
          </cell>
          <cell r="Q185">
            <v>0</v>
          </cell>
          <cell r="R185">
            <v>0</v>
          </cell>
          <cell r="S185">
            <v>0</v>
          </cell>
          <cell r="T185">
            <v>0</v>
          </cell>
        </row>
        <row r="186">
          <cell r="A186" t="str">
            <v>557CAGW</v>
          </cell>
          <cell r="B186" t="str">
            <v>557</v>
          </cell>
          <cell r="C186" t="str">
            <v>CAGW</v>
          </cell>
          <cell r="D186">
            <v>154358.70000000001</v>
          </cell>
          <cell r="F186" t="str">
            <v>557CAGW</v>
          </cell>
          <cell r="G186" t="str">
            <v>557</v>
          </cell>
          <cell r="H186" t="str">
            <v>CAGW</v>
          </cell>
          <cell r="I186">
            <v>154358.70000000001</v>
          </cell>
          <cell r="L186" t="str">
            <v>352JBG</v>
          </cell>
          <cell r="M186">
            <v>0</v>
          </cell>
          <cell r="N186">
            <v>0</v>
          </cell>
          <cell r="O186">
            <v>22493.758570773512</v>
          </cell>
          <cell r="P186">
            <v>0</v>
          </cell>
          <cell r="Q186">
            <v>0</v>
          </cell>
          <cell r="R186">
            <v>0</v>
          </cell>
          <cell r="S186">
            <v>0</v>
          </cell>
          <cell r="T186">
            <v>0</v>
          </cell>
        </row>
        <row r="187">
          <cell r="A187" t="str">
            <v>557ID</v>
          </cell>
          <cell r="B187" t="str">
            <v>557</v>
          </cell>
          <cell r="C187" t="str">
            <v>ID</v>
          </cell>
          <cell r="D187">
            <v>4233677.58</v>
          </cell>
          <cell r="F187" t="str">
            <v>557ID</v>
          </cell>
          <cell r="G187" t="str">
            <v>557</v>
          </cell>
          <cell r="H187" t="str">
            <v>ID</v>
          </cell>
          <cell r="I187">
            <v>4233677.58</v>
          </cell>
          <cell r="L187" t="str">
            <v>353CAGE</v>
          </cell>
          <cell r="M187">
            <v>0</v>
          </cell>
          <cell r="N187">
            <v>0</v>
          </cell>
          <cell r="O187">
            <v>0</v>
          </cell>
          <cell r="P187">
            <v>0</v>
          </cell>
          <cell r="Q187">
            <v>0</v>
          </cell>
          <cell r="R187">
            <v>0</v>
          </cell>
          <cell r="S187">
            <v>0</v>
          </cell>
          <cell r="T187">
            <v>0</v>
          </cell>
        </row>
        <row r="188">
          <cell r="A188" t="str">
            <v>557JBE</v>
          </cell>
          <cell r="B188" t="str">
            <v>557</v>
          </cell>
          <cell r="C188" t="str">
            <v>JBE</v>
          </cell>
          <cell r="D188">
            <v>9218.93</v>
          </cell>
          <cell r="F188" t="str">
            <v>557JBE</v>
          </cell>
          <cell r="G188" t="str">
            <v>557</v>
          </cell>
          <cell r="H188" t="str">
            <v>JBE</v>
          </cell>
          <cell r="I188">
            <v>9218.93</v>
          </cell>
          <cell r="L188" t="str">
            <v>353CAGW</v>
          </cell>
          <cell r="M188">
            <v>0</v>
          </cell>
          <cell r="N188">
            <v>0</v>
          </cell>
          <cell r="O188">
            <v>917449.39075923571</v>
          </cell>
          <cell r="P188">
            <v>0</v>
          </cell>
          <cell r="Q188">
            <v>0</v>
          </cell>
          <cell r="R188">
            <v>0</v>
          </cell>
          <cell r="S188">
            <v>0</v>
          </cell>
          <cell r="T188">
            <v>0</v>
          </cell>
        </row>
        <row r="189">
          <cell r="A189" t="str">
            <v>557JBG</v>
          </cell>
          <cell r="B189" t="str">
            <v>557</v>
          </cell>
          <cell r="C189" t="str">
            <v>JBG</v>
          </cell>
          <cell r="D189">
            <v>2110426.89</v>
          </cell>
          <cell r="F189" t="str">
            <v>557JBG</v>
          </cell>
          <cell r="G189" t="str">
            <v>557</v>
          </cell>
          <cell r="H189" t="str">
            <v>JBG</v>
          </cell>
          <cell r="I189">
            <v>2110426.89</v>
          </cell>
          <cell r="L189" t="str">
            <v>353JBG</v>
          </cell>
          <cell r="M189">
            <v>0</v>
          </cell>
          <cell r="N189">
            <v>0</v>
          </cell>
          <cell r="O189">
            <v>462256.72292468877</v>
          </cell>
          <cell r="P189">
            <v>0</v>
          </cell>
          <cell r="Q189">
            <v>0</v>
          </cell>
          <cell r="R189">
            <v>0</v>
          </cell>
          <cell r="S189">
            <v>0</v>
          </cell>
          <cell r="T189">
            <v>0</v>
          </cell>
        </row>
        <row r="190">
          <cell r="A190" t="str">
            <v>557OR</v>
          </cell>
          <cell r="B190" t="str">
            <v>557</v>
          </cell>
          <cell r="C190" t="str">
            <v>OR</v>
          </cell>
          <cell r="D190">
            <v>177790.82</v>
          </cell>
          <cell r="F190" t="str">
            <v>557OR</v>
          </cell>
          <cell r="G190" t="str">
            <v>557</v>
          </cell>
          <cell r="H190" t="str">
            <v>OR</v>
          </cell>
          <cell r="I190">
            <v>177790.82</v>
          </cell>
          <cell r="L190" t="str">
            <v>354CAGE</v>
          </cell>
          <cell r="M190">
            <v>0</v>
          </cell>
          <cell r="N190">
            <v>0</v>
          </cell>
          <cell r="O190">
            <v>0</v>
          </cell>
          <cell r="P190">
            <v>0</v>
          </cell>
          <cell r="Q190">
            <v>0</v>
          </cell>
          <cell r="R190">
            <v>0</v>
          </cell>
          <cell r="S190">
            <v>0</v>
          </cell>
          <cell r="T190">
            <v>0</v>
          </cell>
        </row>
        <row r="191">
          <cell r="A191" t="str">
            <v>557SG</v>
          </cell>
          <cell r="B191" t="str">
            <v>557</v>
          </cell>
          <cell r="C191" t="str">
            <v>SG</v>
          </cell>
          <cell r="D191">
            <v>25960159.41</v>
          </cell>
          <cell r="F191" t="str">
            <v>557SG</v>
          </cell>
          <cell r="G191" t="str">
            <v>557</v>
          </cell>
          <cell r="H191" t="str">
            <v>SG</v>
          </cell>
          <cell r="I191">
            <v>25960159.41</v>
          </cell>
          <cell r="L191" t="str">
            <v>354CAGW</v>
          </cell>
          <cell r="M191">
            <v>0</v>
          </cell>
          <cell r="N191">
            <v>0</v>
          </cell>
          <cell r="O191">
            <v>2774130.7316040043</v>
          </cell>
          <cell r="P191">
            <v>0</v>
          </cell>
          <cell r="Q191">
            <v>0</v>
          </cell>
          <cell r="R191">
            <v>0</v>
          </cell>
          <cell r="S191">
            <v>0</v>
          </cell>
          <cell r="T191">
            <v>0</v>
          </cell>
        </row>
        <row r="192">
          <cell r="A192" t="str">
            <v>557UT</v>
          </cell>
          <cell r="B192" t="str">
            <v>557</v>
          </cell>
          <cell r="C192" t="str">
            <v>UT</v>
          </cell>
          <cell r="D192">
            <v>22812.52</v>
          </cell>
          <cell r="F192" t="str">
            <v>557UT</v>
          </cell>
          <cell r="G192" t="str">
            <v>557</v>
          </cell>
          <cell r="H192" t="str">
            <v>UT</v>
          </cell>
          <cell r="I192">
            <v>22812.52</v>
          </cell>
          <cell r="L192" t="str">
            <v>354JBG</v>
          </cell>
          <cell r="M192">
            <v>0</v>
          </cell>
          <cell r="N192">
            <v>0</v>
          </cell>
          <cell r="O192">
            <v>943503.77109673363</v>
          </cell>
          <cell r="P192">
            <v>0</v>
          </cell>
          <cell r="Q192">
            <v>0</v>
          </cell>
          <cell r="R192">
            <v>0</v>
          </cell>
          <cell r="S192">
            <v>0</v>
          </cell>
          <cell r="T192">
            <v>0</v>
          </cell>
        </row>
        <row r="193">
          <cell r="A193" t="str">
            <v>557WA</v>
          </cell>
          <cell r="B193" t="str">
            <v>557</v>
          </cell>
          <cell r="C193" t="str">
            <v>WA</v>
          </cell>
          <cell r="D193">
            <v>0</v>
          </cell>
          <cell r="F193" t="str">
            <v>557WA</v>
          </cell>
          <cell r="G193" t="str">
            <v>557</v>
          </cell>
          <cell r="H193" t="str">
            <v>WA</v>
          </cell>
          <cell r="I193">
            <v>0</v>
          </cell>
          <cell r="L193" t="str">
            <v>355CAGE</v>
          </cell>
          <cell r="M193">
            <v>0</v>
          </cell>
          <cell r="N193">
            <v>0</v>
          </cell>
          <cell r="O193">
            <v>0</v>
          </cell>
          <cell r="P193">
            <v>0</v>
          </cell>
          <cell r="Q193">
            <v>0</v>
          </cell>
          <cell r="R193">
            <v>0</v>
          </cell>
          <cell r="S193">
            <v>0</v>
          </cell>
          <cell r="T193">
            <v>0</v>
          </cell>
        </row>
        <row r="194">
          <cell r="A194" t="str">
            <v>557WYU</v>
          </cell>
          <cell r="B194" t="str">
            <v>557</v>
          </cell>
          <cell r="C194" t="str">
            <v>WYU</v>
          </cell>
          <cell r="D194">
            <v>21831.69</v>
          </cell>
          <cell r="F194" t="str">
            <v>557WYU</v>
          </cell>
          <cell r="G194" t="str">
            <v>557</v>
          </cell>
          <cell r="H194" t="str">
            <v>WYU</v>
          </cell>
          <cell r="I194">
            <v>21831.69</v>
          </cell>
          <cell r="L194" t="str">
            <v>355CAGW</v>
          </cell>
          <cell r="M194">
            <v>0</v>
          </cell>
          <cell r="N194">
            <v>0</v>
          </cell>
          <cell r="O194">
            <v>10557502.049936894</v>
          </cell>
          <cell r="P194">
            <v>0</v>
          </cell>
          <cell r="Q194">
            <v>0</v>
          </cell>
          <cell r="R194">
            <v>0</v>
          </cell>
          <cell r="S194">
            <v>0</v>
          </cell>
          <cell r="T194">
            <v>0</v>
          </cell>
        </row>
        <row r="195">
          <cell r="A195" t="str">
            <v>560CAGE</v>
          </cell>
          <cell r="B195" t="str">
            <v>560</v>
          </cell>
          <cell r="C195" t="str">
            <v>CAGE</v>
          </cell>
          <cell r="D195">
            <v>-142917.54999999999</v>
          </cell>
          <cell r="F195" t="str">
            <v>560CAGE</v>
          </cell>
          <cell r="G195" t="str">
            <v>560</v>
          </cell>
          <cell r="H195" t="str">
            <v>CAGE</v>
          </cell>
          <cell r="I195">
            <v>-142917.54999999999</v>
          </cell>
          <cell r="L195" t="str">
            <v>355JBG</v>
          </cell>
          <cell r="M195">
            <v>0</v>
          </cell>
          <cell r="N195">
            <v>0</v>
          </cell>
          <cell r="O195">
            <v>35053.52688498795</v>
          </cell>
          <cell r="P195">
            <v>0</v>
          </cell>
          <cell r="Q195">
            <v>0</v>
          </cell>
          <cell r="R195">
            <v>0</v>
          </cell>
          <cell r="S195">
            <v>0</v>
          </cell>
          <cell r="T195">
            <v>0</v>
          </cell>
        </row>
        <row r="196">
          <cell r="A196" t="str">
            <v>560CAGW</v>
          </cell>
          <cell r="B196" t="str">
            <v>560</v>
          </cell>
          <cell r="C196" t="str">
            <v>CAGW</v>
          </cell>
          <cell r="D196">
            <v>503162.24</v>
          </cell>
          <cell r="F196" t="str">
            <v>560CAGW</v>
          </cell>
          <cell r="G196" t="str">
            <v>560</v>
          </cell>
          <cell r="H196" t="str">
            <v>CAGW</v>
          </cell>
          <cell r="I196">
            <v>503162.24</v>
          </cell>
          <cell r="L196" t="str">
            <v>355SG</v>
          </cell>
          <cell r="M196">
            <v>0</v>
          </cell>
          <cell r="N196">
            <v>0</v>
          </cell>
          <cell r="O196">
            <v>916.1784159327616</v>
          </cell>
          <cell r="P196">
            <v>0</v>
          </cell>
          <cell r="Q196">
            <v>0</v>
          </cell>
          <cell r="R196">
            <v>0</v>
          </cell>
          <cell r="S196">
            <v>0</v>
          </cell>
          <cell r="T196">
            <v>0</v>
          </cell>
        </row>
        <row r="197">
          <cell r="A197" t="str">
            <v>560SG</v>
          </cell>
          <cell r="B197" t="str">
            <v>560</v>
          </cell>
          <cell r="C197" t="str">
            <v>SG</v>
          </cell>
          <cell r="D197">
            <v>6749457.9100000001</v>
          </cell>
          <cell r="F197" t="str">
            <v>560SG</v>
          </cell>
          <cell r="G197" t="str">
            <v>560</v>
          </cell>
          <cell r="H197" t="str">
            <v>SG</v>
          </cell>
          <cell r="I197">
            <v>6749457.9100000001</v>
          </cell>
          <cell r="L197" t="str">
            <v>356CAGE</v>
          </cell>
          <cell r="M197">
            <v>0</v>
          </cell>
          <cell r="N197">
            <v>0</v>
          </cell>
          <cell r="O197">
            <v>0</v>
          </cell>
          <cell r="P197">
            <v>0</v>
          </cell>
          <cell r="Q197">
            <v>0</v>
          </cell>
          <cell r="R197">
            <v>0</v>
          </cell>
          <cell r="S197">
            <v>0</v>
          </cell>
          <cell r="T197">
            <v>0</v>
          </cell>
        </row>
        <row r="198">
          <cell r="A198" t="str">
            <v>561CAGE</v>
          </cell>
          <cell r="B198" t="str">
            <v>561</v>
          </cell>
          <cell r="C198" t="str">
            <v>CAGE</v>
          </cell>
          <cell r="D198">
            <v>1669680.92</v>
          </cell>
          <cell r="F198" t="str">
            <v>561CAGE</v>
          </cell>
          <cell r="G198" t="str">
            <v>561</v>
          </cell>
          <cell r="H198" t="str">
            <v>CAGE</v>
          </cell>
          <cell r="I198">
            <v>1669680.92</v>
          </cell>
          <cell r="L198" t="str">
            <v>356CAGW</v>
          </cell>
          <cell r="M198">
            <v>0</v>
          </cell>
          <cell r="N198">
            <v>0</v>
          </cell>
          <cell r="O198">
            <v>2277755.2076168419</v>
          </cell>
          <cell r="P198">
            <v>0</v>
          </cell>
          <cell r="Q198">
            <v>0</v>
          </cell>
          <cell r="R198">
            <v>0</v>
          </cell>
          <cell r="S198">
            <v>0</v>
          </cell>
          <cell r="T198">
            <v>0</v>
          </cell>
        </row>
        <row r="199">
          <cell r="A199" t="str">
            <v>561CAGW</v>
          </cell>
          <cell r="B199" t="str">
            <v>561</v>
          </cell>
          <cell r="C199" t="str">
            <v>CAGW</v>
          </cell>
          <cell r="D199">
            <v>290134.27</v>
          </cell>
          <cell r="F199" t="str">
            <v>561CAGW</v>
          </cell>
          <cell r="G199" t="str">
            <v>561</v>
          </cell>
          <cell r="H199" t="str">
            <v>CAGW</v>
          </cell>
          <cell r="I199">
            <v>290134.27</v>
          </cell>
          <cell r="L199" t="str">
            <v>356JBG</v>
          </cell>
          <cell r="M199">
            <v>0</v>
          </cell>
          <cell r="N199">
            <v>0</v>
          </cell>
          <cell r="O199">
            <v>681894.61528018536</v>
          </cell>
          <cell r="P199">
            <v>0</v>
          </cell>
          <cell r="Q199">
            <v>0</v>
          </cell>
          <cell r="R199">
            <v>0</v>
          </cell>
          <cell r="S199">
            <v>0</v>
          </cell>
          <cell r="T199">
            <v>0</v>
          </cell>
        </row>
        <row r="200">
          <cell r="A200" t="str">
            <v>561SG</v>
          </cell>
          <cell r="B200" t="str">
            <v>561</v>
          </cell>
          <cell r="C200" t="str">
            <v>SG</v>
          </cell>
          <cell r="D200">
            <v>18123812.420000002</v>
          </cell>
          <cell r="F200" t="str">
            <v>561SG</v>
          </cell>
          <cell r="G200" t="str">
            <v>561</v>
          </cell>
          <cell r="H200" t="str">
            <v>SG</v>
          </cell>
          <cell r="I200">
            <v>18123812.420000002</v>
          </cell>
          <cell r="L200" t="str">
            <v>357CAGW</v>
          </cell>
          <cell r="M200">
            <v>0</v>
          </cell>
          <cell r="N200">
            <v>0</v>
          </cell>
          <cell r="O200">
            <v>-18.089430960125085</v>
          </cell>
          <cell r="P200">
            <v>0</v>
          </cell>
          <cell r="Q200">
            <v>0</v>
          </cell>
          <cell r="R200">
            <v>0</v>
          </cell>
          <cell r="S200">
            <v>0</v>
          </cell>
          <cell r="T200">
            <v>0</v>
          </cell>
        </row>
        <row r="201">
          <cell r="A201" t="str">
            <v>562CAGE</v>
          </cell>
          <cell r="B201" t="str">
            <v>562</v>
          </cell>
          <cell r="C201" t="str">
            <v>CAGE</v>
          </cell>
          <cell r="D201">
            <v>3069160.35</v>
          </cell>
          <cell r="F201" t="str">
            <v>562CAGE</v>
          </cell>
          <cell r="G201" t="str">
            <v>562</v>
          </cell>
          <cell r="H201" t="str">
            <v>CAGE</v>
          </cell>
          <cell r="I201">
            <v>3069160.35</v>
          </cell>
          <cell r="L201" t="str">
            <v>360S</v>
          </cell>
          <cell r="M201">
            <v>0</v>
          </cell>
          <cell r="N201">
            <v>0</v>
          </cell>
          <cell r="O201">
            <v>21481.890833329875</v>
          </cell>
          <cell r="P201">
            <v>0</v>
          </cell>
          <cell r="Q201">
            <v>0</v>
          </cell>
          <cell r="R201">
            <v>0</v>
          </cell>
          <cell r="S201">
            <v>0</v>
          </cell>
          <cell r="T201">
            <v>0</v>
          </cell>
        </row>
        <row r="202">
          <cell r="A202" t="str">
            <v>562CAGW</v>
          </cell>
          <cell r="B202" t="str">
            <v>562</v>
          </cell>
          <cell r="C202" t="str">
            <v>CAGW</v>
          </cell>
          <cell r="D202">
            <v>540654.21</v>
          </cell>
          <cell r="F202" t="str">
            <v>562CAGW</v>
          </cell>
          <cell r="G202" t="str">
            <v>562</v>
          </cell>
          <cell r="H202" t="str">
            <v>CAGW</v>
          </cell>
          <cell r="I202">
            <v>540654.21</v>
          </cell>
          <cell r="L202" t="str">
            <v>361S</v>
          </cell>
          <cell r="M202">
            <v>0</v>
          </cell>
          <cell r="N202">
            <v>0</v>
          </cell>
          <cell r="O202">
            <v>869.14749999996275</v>
          </cell>
          <cell r="P202">
            <v>0</v>
          </cell>
          <cell r="Q202">
            <v>0</v>
          </cell>
          <cell r="R202">
            <v>0</v>
          </cell>
          <cell r="S202">
            <v>0</v>
          </cell>
          <cell r="T202">
            <v>0</v>
          </cell>
        </row>
        <row r="203">
          <cell r="A203" t="str">
            <v>562JBG</v>
          </cell>
          <cell r="B203" t="str">
            <v>562</v>
          </cell>
          <cell r="C203" t="str">
            <v>JBG</v>
          </cell>
          <cell r="D203">
            <v>68547.53</v>
          </cell>
          <cell r="F203" t="str">
            <v>562JBG</v>
          </cell>
          <cell r="G203" t="str">
            <v>562</v>
          </cell>
          <cell r="H203" t="str">
            <v>JBG</v>
          </cell>
          <cell r="I203">
            <v>68547.53</v>
          </cell>
          <cell r="L203" t="str">
            <v>362S</v>
          </cell>
          <cell r="M203">
            <v>0</v>
          </cell>
          <cell r="N203">
            <v>0</v>
          </cell>
          <cell r="O203">
            <v>492918.82208330184</v>
          </cell>
          <cell r="P203">
            <v>0</v>
          </cell>
          <cell r="Q203">
            <v>0</v>
          </cell>
          <cell r="R203">
            <v>0</v>
          </cell>
          <cell r="S203">
            <v>0</v>
          </cell>
          <cell r="T203">
            <v>0</v>
          </cell>
        </row>
        <row r="204">
          <cell r="A204" t="str">
            <v>562SG</v>
          </cell>
          <cell r="B204" t="str">
            <v>562</v>
          </cell>
          <cell r="C204" t="str">
            <v>SG</v>
          </cell>
          <cell r="D204">
            <v>6073.89</v>
          </cell>
          <cell r="F204" t="str">
            <v>562SG</v>
          </cell>
          <cell r="G204" t="str">
            <v>562</v>
          </cell>
          <cell r="H204" t="str">
            <v>SG</v>
          </cell>
          <cell r="I204">
            <v>6073.89</v>
          </cell>
          <cell r="L204" t="str">
            <v>364S</v>
          </cell>
          <cell r="M204">
            <v>0</v>
          </cell>
          <cell r="N204">
            <v>0</v>
          </cell>
          <cell r="O204">
            <v>7048043.7300000042</v>
          </cell>
          <cell r="P204">
            <v>0</v>
          </cell>
          <cell r="Q204">
            <v>0</v>
          </cell>
          <cell r="R204">
            <v>0</v>
          </cell>
          <cell r="S204">
            <v>0</v>
          </cell>
          <cell r="T204">
            <v>0</v>
          </cell>
        </row>
        <row r="205">
          <cell r="A205" t="str">
            <v>563CAGE</v>
          </cell>
          <cell r="B205" t="str">
            <v>563</v>
          </cell>
          <cell r="C205" t="str">
            <v>CAGE</v>
          </cell>
          <cell r="D205">
            <v>438638.96</v>
          </cell>
          <cell r="F205" t="str">
            <v>563CAGE</v>
          </cell>
          <cell r="G205" t="str">
            <v>563</v>
          </cell>
          <cell r="H205" t="str">
            <v>CAGE</v>
          </cell>
          <cell r="I205">
            <v>438638.96</v>
          </cell>
          <cell r="L205" t="str">
            <v>365S</v>
          </cell>
          <cell r="M205">
            <v>0</v>
          </cell>
          <cell r="N205">
            <v>0</v>
          </cell>
          <cell r="O205">
            <v>543654.55333329737</v>
          </cell>
          <cell r="P205">
            <v>0</v>
          </cell>
          <cell r="Q205">
            <v>0</v>
          </cell>
          <cell r="R205">
            <v>0</v>
          </cell>
          <cell r="S205">
            <v>0</v>
          </cell>
          <cell r="T205">
            <v>0</v>
          </cell>
        </row>
        <row r="206">
          <cell r="A206" t="str">
            <v>563CAGW</v>
          </cell>
          <cell r="B206" t="str">
            <v>563</v>
          </cell>
          <cell r="C206" t="str">
            <v>CAGW</v>
          </cell>
          <cell r="D206">
            <v>101312.09</v>
          </cell>
          <cell r="F206" t="str">
            <v>563CAGW</v>
          </cell>
          <cell r="G206" t="str">
            <v>563</v>
          </cell>
          <cell r="H206" t="str">
            <v>CAGW</v>
          </cell>
          <cell r="I206">
            <v>101312.09</v>
          </cell>
          <cell r="L206" t="str">
            <v>366S</v>
          </cell>
          <cell r="M206">
            <v>0</v>
          </cell>
          <cell r="N206">
            <v>0</v>
          </cell>
          <cell r="O206">
            <v>245046.86958329752</v>
          </cell>
          <cell r="P206">
            <v>0</v>
          </cell>
          <cell r="Q206">
            <v>0</v>
          </cell>
          <cell r="R206">
            <v>0</v>
          </cell>
          <cell r="S206">
            <v>0</v>
          </cell>
          <cell r="T206">
            <v>0</v>
          </cell>
        </row>
        <row r="207">
          <cell r="A207" t="str">
            <v>564SG</v>
          </cell>
          <cell r="B207" t="str">
            <v>564</v>
          </cell>
          <cell r="C207" t="str">
            <v>SG</v>
          </cell>
          <cell r="D207">
            <v>0</v>
          </cell>
          <cell r="F207" t="str">
            <v>564SG</v>
          </cell>
          <cell r="G207" t="str">
            <v>564</v>
          </cell>
          <cell r="H207" t="str">
            <v>SG</v>
          </cell>
          <cell r="I207">
            <v>0</v>
          </cell>
          <cell r="L207" t="str">
            <v>367S</v>
          </cell>
          <cell r="M207">
            <v>0</v>
          </cell>
          <cell r="N207">
            <v>0</v>
          </cell>
          <cell r="O207">
            <v>563510.9758333005</v>
          </cell>
          <cell r="P207">
            <v>0</v>
          </cell>
          <cell r="Q207">
            <v>0</v>
          </cell>
          <cell r="R207">
            <v>0</v>
          </cell>
          <cell r="S207">
            <v>0</v>
          </cell>
          <cell r="T207">
            <v>0</v>
          </cell>
        </row>
        <row r="208">
          <cell r="A208" t="str">
            <v>566CAGE</v>
          </cell>
          <cell r="B208" t="str">
            <v>566</v>
          </cell>
          <cell r="C208" t="str">
            <v>CAGE</v>
          </cell>
          <cell r="D208">
            <v>255094.6</v>
          </cell>
          <cell r="F208" t="str">
            <v>566CAGE</v>
          </cell>
          <cell r="G208" t="str">
            <v>566</v>
          </cell>
          <cell r="H208" t="str">
            <v>CAGE</v>
          </cell>
          <cell r="I208">
            <v>255094.6</v>
          </cell>
          <cell r="L208" t="str">
            <v>368S</v>
          </cell>
          <cell r="M208">
            <v>0</v>
          </cell>
          <cell r="N208">
            <v>0</v>
          </cell>
          <cell r="O208">
            <v>862458.98041699827</v>
          </cell>
          <cell r="P208">
            <v>0</v>
          </cell>
          <cell r="Q208">
            <v>0</v>
          </cell>
          <cell r="R208">
            <v>0</v>
          </cell>
          <cell r="S208">
            <v>0</v>
          </cell>
          <cell r="T208">
            <v>0</v>
          </cell>
        </row>
        <row r="209">
          <cell r="A209" t="str">
            <v>566CAGW</v>
          </cell>
          <cell r="B209" t="str">
            <v>566</v>
          </cell>
          <cell r="C209" t="str">
            <v>CAGW</v>
          </cell>
          <cell r="D209">
            <v>533586.23</v>
          </cell>
          <cell r="F209" t="str">
            <v>566CAGW</v>
          </cell>
          <cell r="G209" t="str">
            <v>566</v>
          </cell>
          <cell r="H209" t="str">
            <v>CAGW</v>
          </cell>
          <cell r="I209">
            <v>533586.23</v>
          </cell>
          <cell r="L209" t="str">
            <v>369S</v>
          </cell>
          <cell r="M209">
            <v>0</v>
          </cell>
          <cell r="N209">
            <v>0</v>
          </cell>
          <cell r="O209">
            <v>1011790.8416666985</v>
          </cell>
          <cell r="P209">
            <v>0</v>
          </cell>
          <cell r="Q209">
            <v>0</v>
          </cell>
          <cell r="R209">
            <v>0</v>
          </cell>
          <cell r="S209">
            <v>0</v>
          </cell>
          <cell r="T209">
            <v>0</v>
          </cell>
        </row>
        <row r="210">
          <cell r="A210" t="str">
            <v>566SG</v>
          </cell>
          <cell r="B210" t="str">
            <v>566</v>
          </cell>
          <cell r="C210" t="str">
            <v>SG</v>
          </cell>
          <cell r="D210">
            <v>2050127.43</v>
          </cell>
          <cell r="F210" t="str">
            <v>566SG</v>
          </cell>
          <cell r="G210" t="str">
            <v>566</v>
          </cell>
          <cell r="H210" t="str">
            <v>SG</v>
          </cell>
          <cell r="I210">
            <v>2050127.43</v>
          </cell>
          <cell r="L210" t="str">
            <v>370S</v>
          </cell>
          <cell r="M210">
            <v>0</v>
          </cell>
          <cell r="N210">
            <v>0</v>
          </cell>
          <cell r="O210">
            <v>140204.95333329961</v>
          </cell>
          <cell r="P210">
            <v>0</v>
          </cell>
          <cell r="Q210">
            <v>0</v>
          </cell>
          <cell r="R210">
            <v>0</v>
          </cell>
          <cell r="S210">
            <v>0</v>
          </cell>
          <cell r="T210">
            <v>0</v>
          </cell>
        </row>
        <row r="211">
          <cell r="A211" t="str">
            <v>567CAGE</v>
          </cell>
          <cell r="B211" t="str">
            <v>567</v>
          </cell>
          <cell r="C211" t="str">
            <v>CAGE</v>
          </cell>
          <cell r="D211">
            <v>1170821.96</v>
          </cell>
          <cell r="F211" t="str">
            <v>567CAGE</v>
          </cell>
          <cell r="G211" t="str">
            <v>567</v>
          </cell>
          <cell r="H211" t="str">
            <v>CAGE</v>
          </cell>
          <cell r="I211">
            <v>1170821.96</v>
          </cell>
          <cell r="L211" t="str">
            <v>371S</v>
          </cell>
          <cell r="M211">
            <v>0</v>
          </cell>
          <cell r="N211">
            <v>0</v>
          </cell>
          <cell r="O211">
            <v>-1601.914999999979</v>
          </cell>
          <cell r="P211">
            <v>0</v>
          </cell>
          <cell r="Q211">
            <v>0</v>
          </cell>
          <cell r="R211">
            <v>0</v>
          </cell>
          <cell r="S211">
            <v>0</v>
          </cell>
          <cell r="T211">
            <v>0</v>
          </cell>
        </row>
        <row r="212">
          <cell r="A212" t="str">
            <v>567CAGW</v>
          </cell>
          <cell r="B212" t="str">
            <v>567</v>
          </cell>
          <cell r="C212" t="str">
            <v>CAGW</v>
          </cell>
          <cell r="D212">
            <v>1033308.48</v>
          </cell>
          <cell r="F212" t="str">
            <v>567CAGW</v>
          </cell>
          <cell r="G212" t="str">
            <v>567</v>
          </cell>
          <cell r="H212" t="str">
            <v>CAGW</v>
          </cell>
          <cell r="I212">
            <v>1033308.48</v>
          </cell>
          <cell r="L212" t="str">
            <v>373S</v>
          </cell>
          <cell r="M212">
            <v>0</v>
          </cell>
          <cell r="N212">
            <v>0</v>
          </cell>
          <cell r="O212">
            <v>51199.856250000186</v>
          </cell>
          <cell r="P212">
            <v>0</v>
          </cell>
          <cell r="Q212">
            <v>0</v>
          </cell>
          <cell r="R212">
            <v>0</v>
          </cell>
          <cell r="S212">
            <v>0</v>
          </cell>
          <cell r="T212">
            <v>0</v>
          </cell>
        </row>
        <row r="213">
          <cell r="A213" t="str">
            <v>567JBG</v>
          </cell>
          <cell r="B213" t="str">
            <v>567</v>
          </cell>
          <cell r="C213" t="str">
            <v>JBG</v>
          </cell>
          <cell r="D213">
            <v>0</v>
          </cell>
          <cell r="F213" t="str">
            <v>567JBG</v>
          </cell>
          <cell r="G213" t="str">
            <v>567</v>
          </cell>
          <cell r="H213" t="str">
            <v>JBG</v>
          </cell>
          <cell r="I213">
            <v>0</v>
          </cell>
          <cell r="L213" t="str">
            <v>389S</v>
          </cell>
          <cell r="M213">
            <v>0</v>
          </cell>
          <cell r="N213">
            <v>0</v>
          </cell>
          <cell r="O213">
            <v>0</v>
          </cell>
          <cell r="P213">
            <v>0</v>
          </cell>
          <cell r="Q213">
            <v>0</v>
          </cell>
          <cell r="R213">
            <v>0</v>
          </cell>
          <cell r="S213">
            <v>0</v>
          </cell>
          <cell r="T213">
            <v>0</v>
          </cell>
        </row>
        <row r="214">
          <cell r="A214" t="str">
            <v>567SG</v>
          </cell>
          <cell r="B214" t="str">
            <v>567</v>
          </cell>
          <cell r="C214" t="str">
            <v>SG</v>
          </cell>
          <cell r="D214">
            <v>0</v>
          </cell>
          <cell r="F214" t="str">
            <v>567SG</v>
          </cell>
          <cell r="G214" t="str">
            <v>567</v>
          </cell>
          <cell r="H214" t="str">
            <v>SG</v>
          </cell>
          <cell r="I214">
            <v>0</v>
          </cell>
          <cell r="L214" t="str">
            <v>390CAGE</v>
          </cell>
          <cell r="M214">
            <v>0</v>
          </cell>
          <cell r="N214">
            <v>0</v>
          </cell>
          <cell r="O214">
            <v>0</v>
          </cell>
          <cell r="P214">
            <v>0</v>
          </cell>
          <cell r="Q214">
            <v>0</v>
          </cell>
          <cell r="R214">
            <v>0</v>
          </cell>
          <cell r="S214">
            <v>0</v>
          </cell>
          <cell r="T214">
            <v>0</v>
          </cell>
        </row>
        <row r="215">
          <cell r="A215" t="str">
            <v>568CAGE</v>
          </cell>
          <cell r="B215" t="str">
            <v>568</v>
          </cell>
          <cell r="C215" t="str">
            <v>CAGE</v>
          </cell>
          <cell r="D215">
            <v>483064.24</v>
          </cell>
          <cell r="F215" t="str">
            <v>568CAGE</v>
          </cell>
          <cell r="G215" t="str">
            <v>568</v>
          </cell>
          <cell r="H215" t="str">
            <v>CAGE</v>
          </cell>
          <cell r="I215">
            <v>483064.24</v>
          </cell>
          <cell r="L215" t="str">
            <v>390CAGW</v>
          </cell>
          <cell r="M215">
            <v>0</v>
          </cell>
          <cell r="N215">
            <v>0</v>
          </cell>
          <cell r="O215">
            <v>3189.5759498645666</v>
          </cell>
          <cell r="P215">
            <v>0</v>
          </cell>
          <cell r="Q215">
            <v>0</v>
          </cell>
          <cell r="R215">
            <v>0</v>
          </cell>
          <cell r="S215">
            <v>0</v>
          </cell>
          <cell r="T215">
            <v>0</v>
          </cell>
        </row>
        <row r="216">
          <cell r="A216" t="str">
            <v>568CAGW</v>
          </cell>
          <cell r="B216" t="str">
            <v>568</v>
          </cell>
          <cell r="C216" t="str">
            <v>CAGW</v>
          </cell>
          <cell r="D216">
            <v>176569.78</v>
          </cell>
          <cell r="F216" t="str">
            <v>568CAGW</v>
          </cell>
          <cell r="G216" t="str">
            <v>568</v>
          </cell>
          <cell r="H216" t="str">
            <v>CAGW</v>
          </cell>
          <cell r="I216">
            <v>176569.78</v>
          </cell>
          <cell r="L216" t="str">
            <v>390CN</v>
          </cell>
          <cell r="M216">
            <v>0</v>
          </cell>
          <cell r="N216">
            <v>0</v>
          </cell>
          <cell r="O216">
            <v>2866.5864590912038</v>
          </cell>
          <cell r="P216">
            <v>0</v>
          </cell>
          <cell r="Q216">
            <v>0</v>
          </cell>
          <cell r="R216">
            <v>0</v>
          </cell>
          <cell r="S216">
            <v>0</v>
          </cell>
          <cell r="T216">
            <v>0</v>
          </cell>
        </row>
        <row r="217">
          <cell r="A217" t="str">
            <v>568SG</v>
          </cell>
          <cell r="B217" t="str">
            <v>568</v>
          </cell>
          <cell r="C217" t="str">
            <v>SG</v>
          </cell>
          <cell r="D217">
            <v>454414.15</v>
          </cell>
          <cell r="F217" t="str">
            <v>568SG</v>
          </cell>
          <cell r="G217" t="str">
            <v>568</v>
          </cell>
          <cell r="H217" t="str">
            <v>SG</v>
          </cell>
          <cell r="I217">
            <v>454414.15</v>
          </cell>
          <cell r="L217" t="str">
            <v>390JBG</v>
          </cell>
          <cell r="M217">
            <v>0</v>
          </cell>
          <cell r="N217">
            <v>0</v>
          </cell>
          <cell r="O217">
            <v>340.03888197623962</v>
          </cell>
          <cell r="P217">
            <v>0</v>
          </cell>
          <cell r="Q217">
            <v>0</v>
          </cell>
          <cell r="R217">
            <v>0</v>
          </cell>
          <cell r="S217">
            <v>0</v>
          </cell>
          <cell r="T217">
            <v>0</v>
          </cell>
        </row>
        <row r="218">
          <cell r="A218" t="str">
            <v>569CAGE</v>
          </cell>
          <cell r="B218" t="str">
            <v>569</v>
          </cell>
          <cell r="C218" t="str">
            <v>CAGE</v>
          </cell>
          <cell r="D218">
            <v>122026.65</v>
          </cell>
          <cell r="F218" t="str">
            <v>569CAGE</v>
          </cell>
          <cell r="G218" t="str">
            <v>569</v>
          </cell>
          <cell r="H218" t="str">
            <v>CAGE</v>
          </cell>
          <cell r="I218">
            <v>122026.65</v>
          </cell>
          <cell r="L218" t="str">
            <v>390S</v>
          </cell>
          <cell r="M218">
            <v>0</v>
          </cell>
          <cell r="N218">
            <v>0</v>
          </cell>
          <cell r="O218">
            <v>29841.787083299831</v>
          </cell>
          <cell r="P218">
            <v>0</v>
          </cell>
          <cell r="Q218">
            <v>0</v>
          </cell>
          <cell r="R218">
            <v>0</v>
          </cell>
          <cell r="S218">
            <v>0</v>
          </cell>
          <cell r="T218">
            <v>0</v>
          </cell>
        </row>
        <row r="219">
          <cell r="A219" t="str">
            <v>569CAGW</v>
          </cell>
          <cell r="B219" t="str">
            <v>569</v>
          </cell>
          <cell r="C219" t="str">
            <v>CAGW</v>
          </cell>
          <cell r="D219">
            <v>289511.56</v>
          </cell>
          <cell r="F219" t="str">
            <v>569CAGW</v>
          </cell>
          <cell r="G219" t="str">
            <v>569</v>
          </cell>
          <cell r="H219" t="str">
            <v>CAGW</v>
          </cell>
          <cell r="I219">
            <v>289511.56</v>
          </cell>
          <cell r="L219" t="str">
            <v>390SO</v>
          </cell>
          <cell r="M219">
            <v>0</v>
          </cell>
          <cell r="N219">
            <v>0</v>
          </cell>
          <cell r="O219">
            <v>-88992.702721013266</v>
          </cell>
          <cell r="P219">
            <v>0</v>
          </cell>
          <cell r="Q219">
            <v>0</v>
          </cell>
          <cell r="R219">
            <v>0</v>
          </cell>
          <cell r="S219">
            <v>0</v>
          </cell>
          <cell r="T219">
            <v>0</v>
          </cell>
        </row>
        <row r="220">
          <cell r="A220" t="str">
            <v>569SG</v>
          </cell>
          <cell r="B220" t="str">
            <v>569</v>
          </cell>
          <cell r="C220" t="str">
            <v>SG</v>
          </cell>
          <cell r="D220">
            <v>4871645.2</v>
          </cell>
          <cell r="F220" t="str">
            <v>569SG</v>
          </cell>
          <cell r="G220" t="str">
            <v>569</v>
          </cell>
          <cell r="H220" t="str">
            <v>SG</v>
          </cell>
          <cell r="I220">
            <v>4871645.2</v>
          </cell>
          <cell r="L220" t="str">
            <v>391CAEE</v>
          </cell>
          <cell r="M220">
            <v>0</v>
          </cell>
          <cell r="N220">
            <v>0</v>
          </cell>
          <cell r="O220">
            <v>0</v>
          </cell>
          <cell r="P220">
            <v>0</v>
          </cell>
          <cell r="Q220">
            <v>0</v>
          </cell>
          <cell r="R220">
            <v>0</v>
          </cell>
          <cell r="S220">
            <v>0</v>
          </cell>
          <cell r="T220">
            <v>0</v>
          </cell>
        </row>
        <row r="221">
          <cell r="A221" t="str">
            <v>570CAGE</v>
          </cell>
          <cell r="B221" t="str">
            <v>570</v>
          </cell>
          <cell r="C221" t="str">
            <v>CAGE</v>
          </cell>
          <cell r="D221">
            <v>8794637.7899999991</v>
          </cell>
          <cell r="F221" t="str">
            <v>570CAGE</v>
          </cell>
          <cell r="G221" t="str">
            <v>570</v>
          </cell>
          <cell r="H221" t="str">
            <v>CAGE</v>
          </cell>
          <cell r="I221">
            <v>8794637.7899999991</v>
          </cell>
          <cell r="L221" t="str">
            <v>391CAGE</v>
          </cell>
          <cell r="M221">
            <v>0</v>
          </cell>
          <cell r="N221">
            <v>0</v>
          </cell>
          <cell r="O221">
            <v>0</v>
          </cell>
          <cell r="P221">
            <v>0</v>
          </cell>
          <cell r="Q221">
            <v>0</v>
          </cell>
          <cell r="R221">
            <v>0</v>
          </cell>
          <cell r="S221">
            <v>0</v>
          </cell>
          <cell r="T221">
            <v>0</v>
          </cell>
        </row>
        <row r="222">
          <cell r="A222" t="str">
            <v>570CAGW</v>
          </cell>
          <cell r="B222" t="str">
            <v>570</v>
          </cell>
          <cell r="C222" t="str">
            <v>CAGW</v>
          </cell>
          <cell r="D222">
            <v>3025855.25</v>
          </cell>
          <cell r="F222" t="str">
            <v>570CAGW</v>
          </cell>
          <cell r="G222" t="str">
            <v>570</v>
          </cell>
          <cell r="H222" t="str">
            <v>CAGW</v>
          </cell>
          <cell r="I222">
            <v>3025855.25</v>
          </cell>
          <cell r="L222" t="str">
            <v>391CAGW</v>
          </cell>
          <cell r="M222">
            <v>0</v>
          </cell>
          <cell r="N222">
            <v>0</v>
          </cell>
          <cell r="O222">
            <v>-1298.606140745105</v>
          </cell>
          <cell r="P222">
            <v>0</v>
          </cell>
          <cell r="Q222">
            <v>0</v>
          </cell>
          <cell r="R222">
            <v>0</v>
          </cell>
          <cell r="S222">
            <v>0</v>
          </cell>
          <cell r="T222">
            <v>0</v>
          </cell>
        </row>
        <row r="223">
          <cell r="A223" t="str">
            <v>570JBG</v>
          </cell>
          <cell r="B223" t="str">
            <v>570</v>
          </cell>
          <cell r="C223" t="str">
            <v>JBG</v>
          </cell>
          <cell r="D223">
            <v>342338.84</v>
          </cell>
          <cell r="F223" t="str">
            <v>570JBG</v>
          </cell>
          <cell r="G223" t="str">
            <v>570</v>
          </cell>
          <cell r="H223" t="str">
            <v>JBG</v>
          </cell>
          <cell r="I223">
            <v>342338.84</v>
          </cell>
          <cell r="L223" t="str">
            <v>391CN</v>
          </cell>
          <cell r="M223">
            <v>0</v>
          </cell>
          <cell r="N223">
            <v>0</v>
          </cell>
          <cell r="O223">
            <v>-35074.669250142397</v>
          </cell>
          <cell r="P223">
            <v>0</v>
          </cell>
          <cell r="Q223">
            <v>0</v>
          </cell>
          <cell r="R223">
            <v>0</v>
          </cell>
          <cell r="S223">
            <v>0</v>
          </cell>
          <cell r="T223">
            <v>0</v>
          </cell>
        </row>
        <row r="224">
          <cell r="A224" t="str">
            <v>570SG</v>
          </cell>
          <cell r="B224" t="str">
            <v>570</v>
          </cell>
          <cell r="C224" t="str">
            <v>SG</v>
          </cell>
          <cell r="D224">
            <v>231192.44</v>
          </cell>
          <cell r="F224" t="str">
            <v>570SG</v>
          </cell>
          <cell r="G224" t="str">
            <v>570</v>
          </cell>
          <cell r="H224" t="str">
            <v>SG</v>
          </cell>
          <cell r="I224">
            <v>231192.44</v>
          </cell>
          <cell r="L224" t="str">
            <v>391JBE</v>
          </cell>
          <cell r="M224">
            <v>0</v>
          </cell>
          <cell r="N224">
            <v>0</v>
          </cell>
          <cell r="O224">
            <v>-71.204682760464038</v>
          </cell>
          <cell r="P224">
            <v>0</v>
          </cell>
          <cell r="Q224">
            <v>0</v>
          </cell>
          <cell r="R224">
            <v>0</v>
          </cell>
          <cell r="S224">
            <v>0</v>
          </cell>
          <cell r="T224">
            <v>0</v>
          </cell>
        </row>
        <row r="225">
          <cell r="A225" t="str">
            <v>571CAGE</v>
          </cell>
          <cell r="B225" t="str">
            <v>571</v>
          </cell>
          <cell r="C225" t="str">
            <v>CAGE</v>
          </cell>
          <cell r="D225">
            <v>8801692.0500000007</v>
          </cell>
          <cell r="F225" t="str">
            <v>571CAGE</v>
          </cell>
          <cell r="G225" t="str">
            <v>571</v>
          </cell>
          <cell r="H225" t="str">
            <v>CAGE</v>
          </cell>
          <cell r="I225">
            <v>8801692.0500000007</v>
          </cell>
          <cell r="L225" t="str">
            <v>391JBG</v>
          </cell>
          <cell r="M225">
            <v>0</v>
          </cell>
          <cell r="N225">
            <v>0</v>
          </cell>
          <cell r="O225">
            <v>480.08745348740604</v>
          </cell>
          <cell r="P225">
            <v>0</v>
          </cell>
          <cell r="Q225">
            <v>0</v>
          </cell>
          <cell r="R225">
            <v>0</v>
          </cell>
          <cell r="S225">
            <v>0</v>
          </cell>
          <cell r="T225">
            <v>0</v>
          </cell>
        </row>
        <row r="226">
          <cell r="A226" t="str">
            <v>571CAGW</v>
          </cell>
          <cell r="B226" t="str">
            <v>571</v>
          </cell>
          <cell r="C226" t="str">
            <v>CAGW</v>
          </cell>
          <cell r="D226">
            <v>7637888.2599999998</v>
          </cell>
          <cell r="F226" t="str">
            <v>571CAGW</v>
          </cell>
          <cell r="G226" t="str">
            <v>571</v>
          </cell>
          <cell r="H226" t="str">
            <v>CAGW</v>
          </cell>
          <cell r="I226">
            <v>7637888.2599999998</v>
          </cell>
          <cell r="L226" t="str">
            <v>391S</v>
          </cell>
          <cell r="M226">
            <v>0</v>
          </cell>
          <cell r="N226">
            <v>0</v>
          </cell>
          <cell r="O226">
            <v>-68063.603333333042</v>
          </cell>
          <cell r="P226">
            <v>0</v>
          </cell>
          <cell r="Q226">
            <v>0</v>
          </cell>
          <cell r="R226">
            <v>0</v>
          </cell>
          <cell r="S226">
            <v>0</v>
          </cell>
          <cell r="T226">
            <v>0</v>
          </cell>
        </row>
        <row r="227">
          <cell r="A227" t="str">
            <v>571JBG</v>
          </cell>
          <cell r="B227" t="str">
            <v>571</v>
          </cell>
          <cell r="C227" t="str">
            <v>JBG</v>
          </cell>
          <cell r="D227">
            <v>0</v>
          </cell>
          <cell r="F227" t="str">
            <v>571JBG</v>
          </cell>
          <cell r="G227" t="str">
            <v>571</v>
          </cell>
          <cell r="H227" t="str">
            <v>JBG</v>
          </cell>
          <cell r="I227">
            <v>0</v>
          </cell>
          <cell r="L227" t="str">
            <v>391SO</v>
          </cell>
          <cell r="M227">
            <v>0</v>
          </cell>
          <cell r="N227">
            <v>0</v>
          </cell>
          <cell r="O227">
            <v>-255069.34094837005</v>
          </cell>
          <cell r="P227">
            <v>0</v>
          </cell>
          <cell r="Q227">
            <v>0</v>
          </cell>
          <cell r="R227">
            <v>0</v>
          </cell>
          <cell r="S227">
            <v>0</v>
          </cell>
          <cell r="T227">
            <v>0</v>
          </cell>
        </row>
        <row r="228">
          <cell r="A228" t="str">
            <v>571SG</v>
          </cell>
          <cell r="B228" t="str">
            <v>571</v>
          </cell>
          <cell r="C228" t="str">
            <v>SG</v>
          </cell>
          <cell r="D228">
            <v>-31192.67</v>
          </cell>
          <cell r="F228" t="str">
            <v>571SG</v>
          </cell>
          <cell r="G228" t="str">
            <v>571</v>
          </cell>
          <cell r="H228" t="str">
            <v>SG</v>
          </cell>
          <cell r="I228">
            <v>-31192.67</v>
          </cell>
          <cell r="L228" t="str">
            <v>392CAEE</v>
          </cell>
          <cell r="M228">
            <v>0</v>
          </cell>
          <cell r="N228">
            <v>0</v>
          </cell>
          <cell r="O228">
            <v>0</v>
          </cell>
          <cell r="P228">
            <v>0</v>
          </cell>
          <cell r="Q228">
            <v>0</v>
          </cell>
          <cell r="R228">
            <v>0</v>
          </cell>
          <cell r="S228">
            <v>0</v>
          </cell>
          <cell r="T228">
            <v>0</v>
          </cell>
        </row>
        <row r="229">
          <cell r="A229" t="str">
            <v>572CAGE</v>
          </cell>
          <cell r="B229" t="str">
            <v>572</v>
          </cell>
          <cell r="C229" t="str">
            <v>CAGE</v>
          </cell>
          <cell r="D229">
            <v>80634.06</v>
          </cell>
          <cell r="F229" t="str">
            <v>572CAGE</v>
          </cell>
          <cell r="G229" t="str">
            <v>572</v>
          </cell>
          <cell r="H229" t="str">
            <v>CAGE</v>
          </cell>
          <cell r="I229">
            <v>80634.06</v>
          </cell>
          <cell r="L229" t="str">
            <v>392CAGE</v>
          </cell>
          <cell r="M229">
            <v>0</v>
          </cell>
          <cell r="N229">
            <v>0</v>
          </cell>
          <cell r="O229">
            <v>0</v>
          </cell>
          <cell r="P229">
            <v>0</v>
          </cell>
          <cell r="Q229">
            <v>0</v>
          </cell>
          <cell r="R229">
            <v>0</v>
          </cell>
          <cell r="S229">
            <v>0</v>
          </cell>
          <cell r="T229">
            <v>0</v>
          </cell>
        </row>
        <row r="230">
          <cell r="A230" t="str">
            <v>572CAGW</v>
          </cell>
          <cell r="B230" t="str">
            <v>572</v>
          </cell>
          <cell r="C230" t="str">
            <v>CAGW</v>
          </cell>
          <cell r="D230">
            <v>17008.63</v>
          </cell>
          <cell r="F230" t="str">
            <v>572CAGW</v>
          </cell>
          <cell r="G230" t="str">
            <v>572</v>
          </cell>
          <cell r="H230" t="str">
            <v>CAGW</v>
          </cell>
          <cell r="I230">
            <v>17008.63</v>
          </cell>
          <cell r="L230" t="str">
            <v>392CAGW</v>
          </cell>
          <cell r="M230">
            <v>0</v>
          </cell>
          <cell r="N230">
            <v>0</v>
          </cell>
          <cell r="O230">
            <v>-42734.48533094053</v>
          </cell>
          <cell r="P230">
            <v>0</v>
          </cell>
          <cell r="Q230">
            <v>0</v>
          </cell>
          <cell r="R230">
            <v>0</v>
          </cell>
          <cell r="S230">
            <v>0</v>
          </cell>
          <cell r="T230">
            <v>0</v>
          </cell>
        </row>
        <row r="231">
          <cell r="A231" t="str">
            <v>573CAGE</v>
          </cell>
          <cell r="B231" t="str">
            <v>573</v>
          </cell>
          <cell r="C231" t="str">
            <v>CAGE</v>
          </cell>
          <cell r="D231">
            <v>25495.71</v>
          </cell>
          <cell r="F231" t="str">
            <v>573CAGE</v>
          </cell>
          <cell r="G231" t="str">
            <v>573</v>
          </cell>
          <cell r="H231" t="str">
            <v>CAGE</v>
          </cell>
          <cell r="I231">
            <v>25495.71</v>
          </cell>
          <cell r="L231" t="str">
            <v>392JBG</v>
          </cell>
          <cell r="M231">
            <v>0</v>
          </cell>
          <cell r="N231">
            <v>0</v>
          </cell>
          <cell r="O231">
            <v>2392.2304533918955</v>
          </cell>
          <cell r="P231">
            <v>0</v>
          </cell>
          <cell r="Q231">
            <v>0</v>
          </cell>
          <cell r="R231">
            <v>0</v>
          </cell>
          <cell r="S231">
            <v>0</v>
          </cell>
          <cell r="T231">
            <v>0</v>
          </cell>
        </row>
        <row r="232">
          <cell r="A232" t="str">
            <v>573SG</v>
          </cell>
          <cell r="B232" t="str">
            <v>573</v>
          </cell>
          <cell r="C232" t="str">
            <v>SG</v>
          </cell>
          <cell r="D232">
            <v>107042.04</v>
          </cell>
          <cell r="F232" t="str">
            <v>573SG</v>
          </cell>
          <cell r="G232" t="str">
            <v>573</v>
          </cell>
          <cell r="H232" t="str">
            <v>SG</v>
          </cell>
          <cell r="I232">
            <v>107042.04</v>
          </cell>
          <cell r="L232" t="str">
            <v>392S</v>
          </cell>
          <cell r="M232">
            <v>0</v>
          </cell>
          <cell r="N232">
            <v>0</v>
          </cell>
          <cell r="O232">
            <v>-112701.61458333023</v>
          </cell>
          <cell r="P232">
            <v>0</v>
          </cell>
          <cell r="Q232">
            <v>0</v>
          </cell>
          <cell r="R232">
            <v>0</v>
          </cell>
          <cell r="S232">
            <v>0</v>
          </cell>
          <cell r="T232">
            <v>0</v>
          </cell>
        </row>
        <row r="233">
          <cell r="A233" t="str">
            <v>580CA</v>
          </cell>
          <cell r="B233" t="str">
            <v>580</v>
          </cell>
          <cell r="C233" t="str">
            <v>CA</v>
          </cell>
          <cell r="D233">
            <v>40797.040000000001</v>
          </cell>
          <cell r="F233" t="str">
            <v>580CA</v>
          </cell>
          <cell r="G233" t="str">
            <v>580</v>
          </cell>
          <cell r="H233" t="str">
            <v>CA</v>
          </cell>
          <cell r="I233">
            <v>40797.040000000001</v>
          </cell>
          <cell r="L233" t="str">
            <v>392SO</v>
          </cell>
          <cell r="M233">
            <v>0</v>
          </cell>
          <cell r="N233">
            <v>0</v>
          </cell>
          <cell r="O233">
            <v>136405.73950977001</v>
          </cell>
          <cell r="P233">
            <v>0</v>
          </cell>
          <cell r="Q233">
            <v>0</v>
          </cell>
          <cell r="R233">
            <v>0</v>
          </cell>
          <cell r="S233">
            <v>0</v>
          </cell>
          <cell r="T233">
            <v>0</v>
          </cell>
        </row>
        <row r="234">
          <cell r="A234" t="str">
            <v>580ID</v>
          </cell>
          <cell r="B234" t="str">
            <v>580</v>
          </cell>
          <cell r="C234" t="str">
            <v>ID</v>
          </cell>
          <cell r="D234">
            <v>33657.99</v>
          </cell>
          <cell r="F234" t="str">
            <v>580ID</v>
          </cell>
          <cell r="G234" t="str">
            <v>580</v>
          </cell>
          <cell r="H234" t="str">
            <v>ID</v>
          </cell>
          <cell r="I234">
            <v>33657.99</v>
          </cell>
          <cell r="L234" t="str">
            <v>393CAGE</v>
          </cell>
          <cell r="M234">
            <v>0</v>
          </cell>
          <cell r="N234">
            <v>0</v>
          </cell>
          <cell r="O234">
            <v>0</v>
          </cell>
          <cell r="P234">
            <v>0</v>
          </cell>
          <cell r="Q234">
            <v>0</v>
          </cell>
          <cell r="R234">
            <v>0</v>
          </cell>
          <cell r="S234">
            <v>0</v>
          </cell>
          <cell r="T234">
            <v>0</v>
          </cell>
        </row>
        <row r="235">
          <cell r="A235" t="str">
            <v>580OR</v>
          </cell>
          <cell r="B235" t="str">
            <v>580</v>
          </cell>
          <cell r="C235" t="str">
            <v>OR</v>
          </cell>
          <cell r="D235">
            <v>280488.08</v>
          </cell>
          <cell r="F235" t="str">
            <v>580OR</v>
          </cell>
          <cell r="G235" t="str">
            <v>580</v>
          </cell>
          <cell r="H235" t="str">
            <v>OR</v>
          </cell>
          <cell r="I235">
            <v>280488.08</v>
          </cell>
          <cell r="L235" t="str">
            <v>393CAGW</v>
          </cell>
          <cell r="M235">
            <v>0</v>
          </cell>
          <cell r="N235">
            <v>0</v>
          </cell>
          <cell r="O235">
            <v>-831.89857379356772</v>
          </cell>
          <cell r="P235">
            <v>0</v>
          </cell>
          <cell r="Q235">
            <v>0</v>
          </cell>
          <cell r="R235">
            <v>0</v>
          </cell>
          <cell r="S235">
            <v>0</v>
          </cell>
          <cell r="T235">
            <v>0</v>
          </cell>
        </row>
        <row r="236">
          <cell r="A236" t="str">
            <v>580SNPD</v>
          </cell>
          <cell r="B236" t="str">
            <v>580</v>
          </cell>
          <cell r="C236" t="str">
            <v>SNPD</v>
          </cell>
          <cell r="D236">
            <v>7456852.5899999999</v>
          </cell>
          <cell r="F236" t="str">
            <v>580SNPD</v>
          </cell>
          <cell r="G236" t="str">
            <v>580</v>
          </cell>
          <cell r="H236" t="str">
            <v>SNPD</v>
          </cell>
          <cell r="I236">
            <v>7456852.5899999999</v>
          </cell>
          <cell r="L236" t="str">
            <v>393JBG</v>
          </cell>
          <cell r="M236">
            <v>0</v>
          </cell>
          <cell r="N236">
            <v>0</v>
          </cell>
          <cell r="O236">
            <v>114.64415984974896</v>
          </cell>
          <cell r="P236">
            <v>0</v>
          </cell>
          <cell r="Q236">
            <v>0</v>
          </cell>
          <cell r="R236">
            <v>0</v>
          </cell>
          <cell r="S236">
            <v>0</v>
          </cell>
          <cell r="T236">
            <v>0</v>
          </cell>
        </row>
        <row r="237">
          <cell r="A237" t="str">
            <v>580UT</v>
          </cell>
          <cell r="B237" t="str">
            <v>580</v>
          </cell>
          <cell r="C237" t="str">
            <v>UT</v>
          </cell>
          <cell r="D237">
            <v>623144.54</v>
          </cell>
          <cell r="F237" t="str">
            <v>580UT</v>
          </cell>
          <cell r="G237" t="str">
            <v>580</v>
          </cell>
          <cell r="H237" t="str">
            <v>UT</v>
          </cell>
          <cell r="I237">
            <v>623144.54</v>
          </cell>
          <cell r="L237" t="str">
            <v>393S</v>
          </cell>
          <cell r="M237">
            <v>0</v>
          </cell>
          <cell r="N237">
            <v>0</v>
          </cell>
          <cell r="O237">
            <v>-7641.2691666670144</v>
          </cell>
          <cell r="P237">
            <v>0</v>
          </cell>
          <cell r="Q237">
            <v>0</v>
          </cell>
          <cell r="R237">
            <v>0</v>
          </cell>
          <cell r="S237">
            <v>0</v>
          </cell>
          <cell r="T237">
            <v>0</v>
          </cell>
        </row>
        <row r="238">
          <cell r="A238" t="str">
            <v>580WA</v>
          </cell>
          <cell r="B238" t="str">
            <v>580</v>
          </cell>
          <cell r="C238" t="str">
            <v>WA</v>
          </cell>
          <cell r="D238">
            <v>144431.9</v>
          </cell>
          <cell r="F238" t="str">
            <v>580WA</v>
          </cell>
          <cell r="G238" t="str">
            <v>580</v>
          </cell>
          <cell r="H238" t="str">
            <v>WA</v>
          </cell>
          <cell r="I238">
            <v>144431.9</v>
          </cell>
          <cell r="L238" t="str">
            <v>393SO</v>
          </cell>
          <cell r="M238">
            <v>0</v>
          </cell>
          <cell r="N238">
            <v>0</v>
          </cell>
          <cell r="O238">
            <v>246.89537860295795</v>
          </cell>
          <cell r="P238">
            <v>0</v>
          </cell>
          <cell r="Q238">
            <v>0</v>
          </cell>
          <cell r="R238">
            <v>0</v>
          </cell>
          <cell r="S238">
            <v>0</v>
          </cell>
          <cell r="T238">
            <v>0</v>
          </cell>
        </row>
        <row r="239">
          <cell r="A239" t="str">
            <v>580WYP</v>
          </cell>
          <cell r="B239" t="str">
            <v>580</v>
          </cell>
          <cell r="C239" t="str">
            <v>WYP</v>
          </cell>
          <cell r="D239">
            <v>107785.47</v>
          </cell>
          <cell r="F239" t="str">
            <v>580WYP</v>
          </cell>
          <cell r="G239" t="str">
            <v>580</v>
          </cell>
          <cell r="H239" t="str">
            <v>WYP</v>
          </cell>
          <cell r="I239">
            <v>107785.47</v>
          </cell>
          <cell r="L239" t="str">
            <v>394CAEE</v>
          </cell>
          <cell r="M239">
            <v>0</v>
          </cell>
          <cell r="N239">
            <v>0</v>
          </cell>
          <cell r="O239">
            <v>0</v>
          </cell>
          <cell r="P239">
            <v>0</v>
          </cell>
          <cell r="Q239">
            <v>0</v>
          </cell>
          <cell r="R239">
            <v>0</v>
          </cell>
          <cell r="S239">
            <v>0</v>
          </cell>
          <cell r="T239">
            <v>0</v>
          </cell>
        </row>
        <row r="240">
          <cell r="A240" t="str">
            <v>581SNPD</v>
          </cell>
          <cell r="B240" t="str">
            <v>581</v>
          </cell>
          <cell r="C240" t="str">
            <v>SNPD</v>
          </cell>
          <cell r="D240">
            <v>11079649.109999999</v>
          </cell>
          <cell r="F240" t="str">
            <v>581SNPD</v>
          </cell>
          <cell r="G240" t="str">
            <v>581</v>
          </cell>
          <cell r="H240" t="str">
            <v>SNPD</v>
          </cell>
          <cell r="I240">
            <v>11079649.109999999</v>
          </cell>
          <cell r="L240" t="str">
            <v>394CAGE</v>
          </cell>
          <cell r="M240">
            <v>0</v>
          </cell>
          <cell r="N240">
            <v>0</v>
          </cell>
          <cell r="O240">
            <v>0</v>
          </cell>
          <cell r="P240">
            <v>0</v>
          </cell>
          <cell r="Q240">
            <v>0</v>
          </cell>
          <cell r="R240">
            <v>0</v>
          </cell>
          <cell r="S240">
            <v>0</v>
          </cell>
          <cell r="T240">
            <v>0</v>
          </cell>
        </row>
        <row r="241">
          <cell r="A241" t="str">
            <v>582CA</v>
          </cell>
          <cell r="B241" t="str">
            <v>582</v>
          </cell>
          <cell r="C241" t="str">
            <v>CA</v>
          </cell>
          <cell r="D241">
            <v>54257.74</v>
          </cell>
          <cell r="F241" t="str">
            <v>582CA</v>
          </cell>
          <cell r="G241" t="str">
            <v>582</v>
          </cell>
          <cell r="H241" t="str">
            <v>CA</v>
          </cell>
          <cell r="I241">
            <v>54257.74</v>
          </cell>
          <cell r="L241" t="str">
            <v>394CAGW</v>
          </cell>
          <cell r="M241">
            <v>0</v>
          </cell>
          <cell r="N241">
            <v>0</v>
          </cell>
          <cell r="O241">
            <v>-1671.2479603392708</v>
          </cell>
          <cell r="P241">
            <v>0</v>
          </cell>
          <cell r="Q241">
            <v>0</v>
          </cell>
          <cell r="R241">
            <v>0</v>
          </cell>
          <cell r="S241">
            <v>0</v>
          </cell>
          <cell r="T241">
            <v>0</v>
          </cell>
        </row>
        <row r="242">
          <cell r="A242" t="str">
            <v>582ID</v>
          </cell>
          <cell r="B242" t="str">
            <v>582</v>
          </cell>
          <cell r="C242" t="str">
            <v>ID</v>
          </cell>
          <cell r="D242">
            <v>382240.55</v>
          </cell>
          <cell r="F242" t="str">
            <v>582ID</v>
          </cell>
          <cell r="G242" t="str">
            <v>582</v>
          </cell>
          <cell r="H242" t="str">
            <v>ID</v>
          </cell>
          <cell r="I242">
            <v>382240.55</v>
          </cell>
          <cell r="L242" t="str">
            <v>394JBG</v>
          </cell>
          <cell r="M242">
            <v>0</v>
          </cell>
          <cell r="N242">
            <v>0</v>
          </cell>
          <cell r="O242">
            <v>-25990.474269036386</v>
          </cell>
          <cell r="P242">
            <v>0</v>
          </cell>
          <cell r="Q242">
            <v>0</v>
          </cell>
          <cell r="R242">
            <v>0</v>
          </cell>
          <cell r="S242">
            <v>0</v>
          </cell>
          <cell r="T242">
            <v>0</v>
          </cell>
        </row>
        <row r="243">
          <cell r="A243" t="str">
            <v>582OR</v>
          </cell>
          <cell r="B243" t="str">
            <v>582</v>
          </cell>
          <cell r="C243" t="str">
            <v>OR</v>
          </cell>
          <cell r="D243">
            <v>962999.1</v>
          </cell>
          <cell r="F243" t="str">
            <v>582OR</v>
          </cell>
          <cell r="G243" t="str">
            <v>582</v>
          </cell>
          <cell r="H243" t="str">
            <v>OR</v>
          </cell>
          <cell r="I243">
            <v>962999.1</v>
          </cell>
          <cell r="L243" t="str">
            <v>394S</v>
          </cell>
          <cell r="M243">
            <v>0</v>
          </cell>
          <cell r="N243">
            <v>0</v>
          </cell>
          <cell r="O243">
            <v>1964.9779166700318</v>
          </cell>
          <cell r="P243">
            <v>0</v>
          </cell>
          <cell r="Q243">
            <v>0</v>
          </cell>
          <cell r="R243">
            <v>0</v>
          </cell>
          <cell r="S243">
            <v>0</v>
          </cell>
          <cell r="T243">
            <v>0</v>
          </cell>
        </row>
        <row r="244">
          <cell r="A244" t="str">
            <v>582SNPD</v>
          </cell>
          <cell r="B244" t="str">
            <v>582</v>
          </cell>
          <cell r="C244" t="str">
            <v>SNPD</v>
          </cell>
          <cell r="D244">
            <v>9289.98</v>
          </cell>
          <cell r="F244" t="str">
            <v>582SNPD</v>
          </cell>
          <cell r="G244" t="str">
            <v>582</v>
          </cell>
          <cell r="H244" t="str">
            <v>SNPD</v>
          </cell>
          <cell r="I244">
            <v>9289.98</v>
          </cell>
          <cell r="L244" t="str">
            <v>394SO</v>
          </cell>
          <cell r="M244">
            <v>0</v>
          </cell>
          <cell r="N244">
            <v>0</v>
          </cell>
          <cell r="O244">
            <v>-4582.3941684856381</v>
          </cell>
          <cell r="P244">
            <v>0</v>
          </cell>
          <cell r="Q244">
            <v>0</v>
          </cell>
          <cell r="R244">
            <v>0</v>
          </cell>
          <cell r="S244">
            <v>0</v>
          </cell>
          <cell r="T244">
            <v>0</v>
          </cell>
        </row>
        <row r="245">
          <cell r="A245" t="str">
            <v>582UT</v>
          </cell>
          <cell r="B245" t="str">
            <v>582</v>
          </cell>
          <cell r="C245" t="str">
            <v>UT</v>
          </cell>
          <cell r="D245">
            <v>1959246.76</v>
          </cell>
          <cell r="F245" t="str">
            <v>582UT</v>
          </cell>
          <cell r="G245" t="str">
            <v>582</v>
          </cell>
          <cell r="H245" t="str">
            <v>UT</v>
          </cell>
          <cell r="I245">
            <v>1959246.76</v>
          </cell>
          <cell r="L245" t="str">
            <v>395CAEE</v>
          </cell>
          <cell r="M245">
            <v>0</v>
          </cell>
          <cell r="N245">
            <v>0</v>
          </cell>
          <cell r="O245">
            <v>0</v>
          </cell>
          <cell r="P245">
            <v>0</v>
          </cell>
          <cell r="Q245">
            <v>0</v>
          </cell>
          <cell r="R245">
            <v>0</v>
          </cell>
          <cell r="S245">
            <v>0</v>
          </cell>
          <cell r="T245">
            <v>0</v>
          </cell>
        </row>
        <row r="246">
          <cell r="A246" t="str">
            <v>582WA</v>
          </cell>
          <cell r="B246" t="str">
            <v>582</v>
          </cell>
          <cell r="C246" t="str">
            <v>WA</v>
          </cell>
          <cell r="D246">
            <v>285809.59000000003</v>
          </cell>
          <cell r="F246" t="str">
            <v>582WA</v>
          </cell>
          <cell r="G246" t="str">
            <v>582</v>
          </cell>
          <cell r="H246" t="str">
            <v>WA</v>
          </cell>
          <cell r="I246">
            <v>285809.59000000003</v>
          </cell>
          <cell r="L246" t="str">
            <v>395CAGE</v>
          </cell>
          <cell r="M246">
            <v>0</v>
          </cell>
          <cell r="N246">
            <v>0</v>
          </cell>
          <cell r="O246">
            <v>0</v>
          </cell>
          <cell r="P246">
            <v>0</v>
          </cell>
          <cell r="Q246">
            <v>0</v>
          </cell>
          <cell r="R246">
            <v>0</v>
          </cell>
          <cell r="S246">
            <v>0</v>
          </cell>
          <cell r="T246">
            <v>0</v>
          </cell>
        </row>
        <row r="247">
          <cell r="A247" t="str">
            <v>582WYP</v>
          </cell>
          <cell r="B247" t="str">
            <v>582</v>
          </cell>
          <cell r="C247" t="str">
            <v>WYP</v>
          </cell>
          <cell r="D247">
            <v>787507.74</v>
          </cell>
          <cell r="F247" t="str">
            <v>582WYP</v>
          </cell>
          <cell r="G247" t="str">
            <v>582</v>
          </cell>
          <cell r="H247" t="str">
            <v>WYP</v>
          </cell>
          <cell r="I247">
            <v>787507.74</v>
          </cell>
          <cell r="L247" t="str">
            <v>395CAGW</v>
          </cell>
          <cell r="M247">
            <v>0</v>
          </cell>
          <cell r="N247">
            <v>0</v>
          </cell>
          <cell r="O247">
            <v>-6696.1382786162912</v>
          </cell>
          <cell r="P247">
            <v>0</v>
          </cell>
          <cell r="Q247">
            <v>0</v>
          </cell>
          <cell r="R247">
            <v>0</v>
          </cell>
          <cell r="S247">
            <v>0</v>
          </cell>
          <cell r="T247">
            <v>0</v>
          </cell>
        </row>
        <row r="248">
          <cell r="A248" t="str">
            <v>583CA</v>
          </cell>
          <cell r="B248" t="str">
            <v>583</v>
          </cell>
          <cell r="C248" t="str">
            <v>CA</v>
          </cell>
          <cell r="D248">
            <v>135766.66</v>
          </cell>
          <cell r="F248" t="str">
            <v>583CA</v>
          </cell>
          <cell r="G248" t="str">
            <v>583</v>
          </cell>
          <cell r="H248" t="str">
            <v>CA</v>
          </cell>
          <cell r="I248">
            <v>135766.66</v>
          </cell>
          <cell r="L248" t="str">
            <v>395JBG</v>
          </cell>
          <cell r="M248">
            <v>0</v>
          </cell>
          <cell r="N248">
            <v>0</v>
          </cell>
          <cell r="O248">
            <v>8649.5029172525301</v>
          </cell>
          <cell r="P248">
            <v>0</v>
          </cell>
          <cell r="Q248">
            <v>0</v>
          </cell>
          <cell r="R248">
            <v>0</v>
          </cell>
          <cell r="S248">
            <v>0</v>
          </cell>
          <cell r="T248">
            <v>0</v>
          </cell>
        </row>
        <row r="249">
          <cell r="A249" t="str">
            <v>583ID</v>
          </cell>
          <cell r="B249" t="str">
            <v>583</v>
          </cell>
          <cell r="C249" t="str">
            <v>ID</v>
          </cell>
          <cell r="D249">
            <v>355460.59</v>
          </cell>
          <cell r="F249" t="str">
            <v>583ID</v>
          </cell>
          <cell r="G249" t="str">
            <v>583</v>
          </cell>
          <cell r="H249" t="str">
            <v>ID</v>
          </cell>
          <cell r="I249">
            <v>355460.59</v>
          </cell>
          <cell r="L249" t="str">
            <v>395S</v>
          </cell>
          <cell r="M249">
            <v>0</v>
          </cell>
          <cell r="N249">
            <v>0</v>
          </cell>
          <cell r="O249">
            <v>-41492.062083330005</v>
          </cell>
          <cell r="P249">
            <v>0</v>
          </cell>
          <cell r="Q249">
            <v>0</v>
          </cell>
          <cell r="R249">
            <v>0</v>
          </cell>
          <cell r="S249">
            <v>0</v>
          </cell>
          <cell r="T249">
            <v>0</v>
          </cell>
        </row>
        <row r="250">
          <cell r="A250" t="str">
            <v>583OR</v>
          </cell>
          <cell r="B250" t="str">
            <v>583</v>
          </cell>
          <cell r="C250" t="str">
            <v>OR</v>
          </cell>
          <cell r="D250">
            <v>1525658.28</v>
          </cell>
          <cell r="F250" t="str">
            <v>583OR</v>
          </cell>
          <cell r="G250" t="str">
            <v>583</v>
          </cell>
          <cell r="H250" t="str">
            <v>OR</v>
          </cell>
          <cell r="I250">
            <v>1525658.28</v>
          </cell>
          <cell r="L250" t="str">
            <v>395SO</v>
          </cell>
          <cell r="M250">
            <v>0</v>
          </cell>
          <cell r="N250">
            <v>0</v>
          </cell>
          <cell r="O250">
            <v>9374.5008599634239</v>
          </cell>
          <cell r="P250">
            <v>0</v>
          </cell>
          <cell r="Q250">
            <v>0</v>
          </cell>
          <cell r="R250">
            <v>0</v>
          </cell>
          <cell r="S250">
            <v>0</v>
          </cell>
          <cell r="T250">
            <v>0</v>
          </cell>
        </row>
        <row r="251">
          <cell r="A251" t="str">
            <v>583SNPD</v>
          </cell>
          <cell r="B251" t="str">
            <v>583</v>
          </cell>
          <cell r="C251" t="str">
            <v>SNPD</v>
          </cell>
          <cell r="D251">
            <v>163</v>
          </cell>
          <cell r="F251" t="str">
            <v>583SNPD</v>
          </cell>
          <cell r="G251" t="str">
            <v>583</v>
          </cell>
          <cell r="H251" t="str">
            <v>SNPD</v>
          </cell>
          <cell r="I251">
            <v>163</v>
          </cell>
          <cell r="L251" t="str">
            <v>396CAEE</v>
          </cell>
          <cell r="M251">
            <v>0</v>
          </cell>
          <cell r="N251">
            <v>0</v>
          </cell>
          <cell r="O251">
            <v>0</v>
          </cell>
          <cell r="P251">
            <v>0</v>
          </cell>
          <cell r="Q251">
            <v>0</v>
          </cell>
          <cell r="R251">
            <v>0</v>
          </cell>
          <cell r="S251">
            <v>0</v>
          </cell>
          <cell r="T251">
            <v>0</v>
          </cell>
        </row>
        <row r="252">
          <cell r="A252" t="str">
            <v>583UT</v>
          </cell>
          <cell r="B252" t="str">
            <v>583</v>
          </cell>
          <cell r="C252" t="str">
            <v>UT</v>
          </cell>
          <cell r="D252">
            <v>4823604.3499999996</v>
          </cell>
          <cell r="F252" t="str">
            <v>583UT</v>
          </cell>
          <cell r="G252" t="str">
            <v>583</v>
          </cell>
          <cell r="H252" t="str">
            <v>UT</v>
          </cell>
          <cell r="I252">
            <v>4823604.3499999996</v>
          </cell>
          <cell r="L252" t="str">
            <v>396CAGE</v>
          </cell>
          <cell r="M252">
            <v>0</v>
          </cell>
          <cell r="N252">
            <v>0</v>
          </cell>
          <cell r="O252">
            <v>0</v>
          </cell>
          <cell r="P252">
            <v>0</v>
          </cell>
          <cell r="Q252">
            <v>0</v>
          </cell>
          <cell r="R252">
            <v>0</v>
          </cell>
          <cell r="S252">
            <v>0</v>
          </cell>
          <cell r="T252">
            <v>0</v>
          </cell>
        </row>
        <row r="253">
          <cell r="A253" t="str">
            <v>583WA</v>
          </cell>
          <cell r="B253" t="str">
            <v>583</v>
          </cell>
          <cell r="C253" t="str">
            <v>WA</v>
          </cell>
          <cell r="D253">
            <v>258009.48</v>
          </cell>
          <cell r="F253" t="str">
            <v>583WA</v>
          </cell>
          <cell r="G253" t="str">
            <v>583</v>
          </cell>
          <cell r="H253" t="str">
            <v>WA</v>
          </cell>
          <cell r="I253">
            <v>258009.48</v>
          </cell>
          <cell r="L253" t="str">
            <v>396JBG</v>
          </cell>
          <cell r="M253">
            <v>0</v>
          </cell>
          <cell r="N253">
            <v>0</v>
          </cell>
          <cell r="O253">
            <v>-13209.732885718315</v>
          </cell>
          <cell r="P253">
            <v>0</v>
          </cell>
          <cell r="Q253">
            <v>0</v>
          </cell>
          <cell r="R253">
            <v>0</v>
          </cell>
          <cell r="S253">
            <v>0</v>
          </cell>
          <cell r="T253">
            <v>0</v>
          </cell>
        </row>
        <row r="254">
          <cell r="A254" t="str">
            <v>583WYP</v>
          </cell>
          <cell r="B254" t="str">
            <v>583</v>
          </cell>
          <cell r="C254" t="str">
            <v>WYP</v>
          </cell>
          <cell r="D254">
            <v>262069.25</v>
          </cell>
          <cell r="F254" t="str">
            <v>583WYP</v>
          </cell>
          <cell r="G254" t="str">
            <v>583</v>
          </cell>
          <cell r="H254" t="str">
            <v>WYP</v>
          </cell>
          <cell r="I254">
            <v>262069.25</v>
          </cell>
          <cell r="L254" t="str">
            <v>396S</v>
          </cell>
          <cell r="M254">
            <v>0</v>
          </cell>
          <cell r="N254">
            <v>0</v>
          </cell>
          <cell r="O254">
            <v>134731.77874999959</v>
          </cell>
          <cell r="P254">
            <v>0</v>
          </cell>
          <cell r="Q254">
            <v>0</v>
          </cell>
          <cell r="R254">
            <v>0</v>
          </cell>
          <cell r="S254">
            <v>0</v>
          </cell>
          <cell r="T254">
            <v>0</v>
          </cell>
        </row>
        <row r="255">
          <cell r="A255" t="str">
            <v>583WYU</v>
          </cell>
          <cell r="B255" t="str">
            <v>583</v>
          </cell>
          <cell r="C255" t="str">
            <v>WYU</v>
          </cell>
          <cell r="D255">
            <v>140520.74</v>
          </cell>
          <cell r="F255" t="str">
            <v>583WYU</v>
          </cell>
          <cell r="G255" t="str">
            <v>583</v>
          </cell>
          <cell r="H255" t="str">
            <v>WYU</v>
          </cell>
          <cell r="I255">
            <v>140520.74</v>
          </cell>
          <cell r="L255" t="str">
            <v>396SO</v>
          </cell>
          <cell r="M255">
            <v>0</v>
          </cell>
          <cell r="N255">
            <v>0</v>
          </cell>
          <cell r="O255">
            <v>252391.80171998628</v>
          </cell>
          <cell r="P255">
            <v>0</v>
          </cell>
          <cell r="Q255">
            <v>0</v>
          </cell>
          <cell r="R255">
            <v>0</v>
          </cell>
          <cell r="S255">
            <v>0</v>
          </cell>
          <cell r="T255">
            <v>0</v>
          </cell>
        </row>
        <row r="256">
          <cell r="A256" t="str">
            <v>584OR</v>
          </cell>
          <cell r="B256" t="str">
            <v>584</v>
          </cell>
          <cell r="C256" t="str">
            <v>OR</v>
          </cell>
          <cell r="D256">
            <v>276.39999999999998</v>
          </cell>
          <cell r="F256" t="str">
            <v>584OR</v>
          </cell>
          <cell r="G256" t="str">
            <v>584</v>
          </cell>
          <cell r="H256" t="str">
            <v>OR</v>
          </cell>
          <cell r="I256">
            <v>276.39999999999998</v>
          </cell>
          <cell r="L256" t="str">
            <v>397CAEE</v>
          </cell>
          <cell r="M256">
            <v>0</v>
          </cell>
          <cell r="N256">
            <v>0</v>
          </cell>
          <cell r="O256">
            <v>0</v>
          </cell>
          <cell r="P256">
            <v>0</v>
          </cell>
          <cell r="Q256">
            <v>0</v>
          </cell>
          <cell r="R256">
            <v>0</v>
          </cell>
          <cell r="S256">
            <v>0</v>
          </cell>
          <cell r="T256">
            <v>0</v>
          </cell>
        </row>
        <row r="257">
          <cell r="A257" t="str">
            <v>584SNPD</v>
          </cell>
          <cell r="B257" t="str">
            <v>584</v>
          </cell>
          <cell r="C257" t="str">
            <v>SNPD</v>
          </cell>
          <cell r="D257">
            <v>-19682.849999999999</v>
          </cell>
          <cell r="F257" t="str">
            <v>584SNPD</v>
          </cell>
          <cell r="G257" t="str">
            <v>584</v>
          </cell>
          <cell r="H257" t="str">
            <v>SNPD</v>
          </cell>
          <cell r="I257">
            <v>-19682.849999999999</v>
          </cell>
          <cell r="L257" t="str">
            <v>397CAGE</v>
          </cell>
          <cell r="M257">
            <v>0</v>
          </cell>
          <cell r="N257">
            <v>0</v>
          </cell>
          <cell r="O257">
            <v>0</v>
          </cell>
          <cell r="P257">
            <v>0</v>
          </cell>
          <cell r="Q257">
            <v>0</v>
          </cell>
          <cell r="R257">
            <v>0</v>
          </cell>
          <cell r="S257">
            <v>0</v>
          </cell>
          <cell r="T257">
            <v>0</v>
          </cell>
        </row>
        <row r="258">
          <cell r="A258" t="str">
            <v>584UT</v>
          </cell>
          <cell r="B258" t="str">
            <v>584</v>
          </cell>
          <cell r="C258" t="str">
            <v>UT</v>
          </cell>
          <cell r="D258">
            <v>460.73</v>
          </cell>
          <cell r="F258" t="str">
            <v>584UT</v>
          </cell>
          <cell r="G258" t="str">
            <v>584</v>
          </cell>
          <cell r="H258" t="str">
            <v>UT</v>
          </cell>
          <cell r="I258">
            <v>460.73</v>
          </cell>
          <cell r="L258" t="str">
            <v>397CAGW</v>
          </cell>
          <cell r="M258">
            <v>0</v>
          </cell>
          <cell r="N258">
            <v>0</v>
          </cell>
          <cell r="O258">
            <v>133581.91398895075</v>
          </cell>
          <cell r="P258">
            <v>0</v>
          </cell>
          <cell r="Q258">
            <v>0</v>
          </cell>
          <cell r="R258">
            <v>0</v>
          </cell>
          <cell r="S258">
            <v>0</v>
          </cell>
          <cell r="T258">
            <v>0</v>
          </cell>
        </row>
        <row r="259">
          <cell r="A259" t="str">
            <v>584WYP</v>
          </cell>
          <cell r="B259" t="str">
            <v>584</v>
          </cell>
          <cell r="C259" t="str">
            <v>WYP</v>
          </cell>
          <cell r="D259">
            <v>123.92</v>
          </cell>
          <cell r="F259" t="str">
            <v>584WYP</v>
          </cell>
          <cell r="G259" t="str">
            <v>584</v>
          </cell>
          <cell r="H259" t="str">
            <v>WYP</v>
          </cell>
          <cell r="I259">
            <v>123.92</v>
          </cell>
          <cell r="L259" t="str">
            <v>397CN</v>
          </cell>
          <cell r="M259">
            <v>0</v>
          </cell>
          <cell r="N259">
            <v>0</v>
          </cell>
          <cell r="O259">
            <v>347.18256603183607</v>
          </cell>
          <cell r="P259">
            <v>0</v>
          </cell>
          <cell r="Q259">
            <v>0</v>
          </cell>
          <cell r="R259">
            <v>0</v>
          </cell>
          <cell r="S259">
            <v>0</v>
          </cell>
          <cell r="T259">
            <v>0</v>
          </cell>
        </row>
        <row r="260">
          <cell r="A260" t="str">
            <v>585SNPD</v>
          </cell>
          <cell r="B260" t="str">
            <v>585</v>
          </cell>
          <cell r="C260" t="str">
            <v>SNPD</v>
          </cell>
          <cell r="D260">
            <v>210527.56</v>
          </cell>
          <cell r="F260" t="str">
            <v>585SNPD</v>
          </cell>
          <cell r="G260" t="str">
            <v>585</v>
          </cell>
          <cell r="H260" t="str">
            <v>SNPD</v>
          </cell>
          <cell r="I260">
            <v>210527.56</v>
          </cell>
          <cell r="L260" t="str">
            <v>397JBG</v>
          </cell>
          <cell r="M260">
            <v>0</v>
          </cell>
          <cell r="N260">
            <v>0</v>
          </cell>
          <cell r="O260">
            <v>-5513.6610957160647</v>
          </cell>
          <cell r="P260">
            <v>0</v>
          </cell>
          <cell r="Q260">
            <v>0</v>
          </cell>
          <cell r="R260">
            <v>0</v>
          </cell>
          <cell r="S260">
            <v>0</v>
          </cell>
          <cell r="T260">
            <v>0</v>
          </cell>
        </row>
        <row r="261">
          <cell r="A261" t="str">
            <v>586CA</v>
          </cell>
          <cell r="B261" t="str">
            <v>586</v>
          </cell>
          <cell r="C261" t="str">
            <v>CA</v>
          </cell>
          <cell r="D261">
            <v>227560.26</v>
          </cell>
          <cell r="F261" t="str">
            <v>586CA</v>
          </cell>
          <cell r="G261" t="str">
            <v>586</v>
          </cell>
          <cell r="H261" t="str">
            <v>CA</v>
          </cell>
          <cell r="I261">
            <v>227560.26</v>
          </cell>
          <cell r="L261" t="str">
            <v>397S</v>
          </cell>
          <cell r="M261">
            <v>0</v>
          </cell>
          <cell r="N261">
            <v>0</v>
          </cell>
          <cell r="O261">
            <v>220213.85749999993</v>
          </cell>
          <cell r="P261">
            <v>0</v>
          </cell>
          <cell r="Q261">
            <v>0</v>
          </cell>
          <cell r="R261">
            <v>0</v>
          </cell>
          <cell r="S261">
            <v>0</v>
          </cell>
          <cell r="T261">
            <v>0</v>
          </cell>
        </row>
        <row r="262">
          <cell r="A262" t="str">
            <v>586ID</v>
          </cell>
          <cell r="B262" t="str">
            <v>586</v>
          </cell>
          <cell r="C262" t="str">
            <v>ID</v>
          </cell>
          <cell r="D262">
            <v>437289.21</v>
          </cell>
          <cell r="F262" t="str">
            <v>586ID</v>
          </cell>
          <cell r="G262" t="str">
            <v>586</v>
          </cell>
          <cell r="H262" t="str">
            <v>ID</v>
          </cell>
          <cell r="I262">
            <v>437289.21</v>
          </cell>
          <cell r="L262" t="str">
            <v>397SO</v>
          </cell>
          <cell r="M262">
            <v>0</v>
          </cell>
          <cell r="N262">
            <v>0</v>
          </cell>
          <cell r="O262">
            <v>181143.67739702106</v>
          </cell>
          <cell r="P262">
            <v>0</v>
          </cell>
          <cell r="Q262">
            <v>0</v>
          </cell>
          <cell r="R262">
            <v>0</v>
          </cell>
          <cell r="S262">
            <v>0</v>
          </cell>
          <cell r="T262">
            <v>0</v>
          </cell>
        </row>
        <row r="263">
          <cell r="A263" t="str">
            <v>586OR</v>
          </cell>
          <cell r="B263" t="str">
            <v>586</v>
          </cell>
          <cell r="C263" t="str">
            <v>OR</v>
          </cell>
          <cell r="D263">
            <v>1580703.6</v>
          </cell>
          <cell r="F263" t="str">
            <v>586OR</v>
          </cell>
          <cell r="G263" t="str">
            <v>586</v>
          </cell>
          <cell r="H263" t="str">
            <v>OR</v>
          </cell>
          <cell r="I263">
            <v>1580703.6</v>
          </cell>
          <cell r="L263" t="str">
            <v>398CAGE</v>
          </cell>
          <cell r="M263">
            <v>0</v>
          </cell>
          <cell r="N263">
            <v>0</v>
          </cell>
          <cell r="O263">
            <v>0</v>
          </cell>
          <cell r="P263">
            <v>0</v>
          </cell>
          <cell r="Q263">
            <v>0</v>
          </cell>
          <cell r="R263">
            <v>0</v>
          </cell>
          <cell r="S263">
            <v>0</v>
          </cell>
          <cell r="T263">
            <v>0</v>
          </cell>
        </row>
        <row r="264">
          <cell r="A264" t="str">
            <v>586SNPD</v>
          </cell>
          <cell r="B264" t="str">
            <v>586</v>
          </cell>
          <cell r="C264" t="str">
            <v>SNPD</v>
          </cell>
          <cell r="D264">
            <v>3658.42</v>
          </cell>
          <cell r="F264" t="str">
            <v>586SNPD</v>
          </cell>
          <cell r="G264" t="str">
            <v>586</v>
          </cell>
          <cell r="H264" t="str">
            <v>SNPD</v>
          </cell>
          <cell r="I264">
            <v>3658.42</v>
          </cell>
          <cell r="L264" t="str">
            <v>398CAGW</v>
          </cell>
          <cell r="M264">
            <v>0</v>
          </cell>
          <cell r="N264">
            <v>0</v>
          </cell>
          <cell r="O264">
            <v>1834.384544092977</v>
          </cell>
          <cell r="P264">
            <v>0</v>
          </cell>
          <cell r="Q264">
            <v>0</v>
          </cell>
          <cell r="R264">
            <v>0</v>
          </cell>
          <cell r="S264">
            <v>0</v>
          </cell>
          <cell r="T264">
            <v>0</v>
          </cell>
        </row>
        <row r="265">
          <cell r="A265" t="str">
            <v>586UT</v>
          </cell>
          <cell r="B265" t="str">
            <v>586</v>
          </cell>
          <cell r="C265" t="str">
            <v>UT</v>
          </cell>
          <cell r="D265">
            <v>1827506.96</v>
          </cell>
          <cell r="F265" t="str">
            <v>586UT</v>
          </cell>
          <cell r="G265" t="str">
            <v>586</v>
          </cell>
          <cell r="H265" t="str">
            <v>UT</v>
          </cell>
          <cell r="I265">
            <v>1827506.96</v>
          </cell>
          <cell r="L265" t="str">
            <v>398JBG</v>
          </cell>
          <cell r="M265">
            <v>0</v>
          </cell>
          <cell r="N265">
            <v>0</v>
          </cell>
          <cell r="O265">
            <v>2697.509694058077</v>
          </cell>
          <cell r="P265">
            <v>0</v>
          </cell>
          <cell r="Q265">
            <v>0</v>
          </cell>
          <cell r="R265">
            <v>0</v>
          </cell>
          <cell r="S265">
            <v>0</v>
          </cell>
          <cell r="T265">
            <v>0</v>
          </cell>
        </row>
        <row r="266">
          <cell r="A266" t="str">
            <v>586WA</v>
          </cell>
          <cell r="B266" t="str">
            <v>586</v>
          </cell>
          <cell r="C266" t="str">
            <v>WA</v>
          </cell>
          <cell r="D266">
            <v>475700.43</v>
          </cell>
          <cell r="F266" t="str">
            <v>586WA</v>
          </cell>
          <cell r="G266" t="str">
            <v>586</v>
          </cell>
          <cell r="H266" t="str">
            <v>WA</v>
          </cell>
          <cell r="I266">
            <v>475700.43</v>
          </cell>
          <cell r="L266" t="str">
            <v>398S</v>
          </cell>
          <cell r="M266">
            <v>0</v>
          </cell>
          <cell r="N266">
            <v>0</v>
          </cell>
          <cell r="O266">
            <v>-510.98124999998254</v>
          </cell>
          <cell r="P266">
            <v>0</v>
          </cell>
          <cell r="Q266">
            <v>0</v>
          </cell>
          <cell r="R266">
            <v>0</v>
          </cell>
          <cell r="S266">
            <v>0</v>
          </cell>
          <cell r="T266">
            <v>0</v>
          </cell>
        </row>
        <row r="267">
          <cell r="A267" t="str">
            <v>586WYP</v>
          </cell>
          <cell r="B267" t="str">
            <v>586</v>
          </cell>
          <cell r="C267" t="str">
            <v>WYP</v>
          </cell>
          <cell r="D267">
            <v>787136.56</v>
          </cell>
          <cell r="F267" t="str">
            <v>586WYP</v>
          </cell>
          <cell r="G267" t="str">
            <v>586</v>
          </cell>
          <cell r="H267" t="str">
            <v>WYP</v>
          </cell>
          <cell r="I267">
            <v>787136.56</v>
          </cell>
          <cell r="L267" t="str">
            <v>398SO</v>
          </cell>
          <cell r="M267">
            <v>0</v>
          </cell>
          <cell r="N267">
            <v>0</v>
          </cell>
          <cell r="O267">
            <v>-239.61638438386348</v>
          </cell>
          <cell r="P267">
            <v>0</v>
          </cell>
          <cell r="Q267">
            <v>0</v>
          </cell>
          <cell r="R267">
            <v>0</v>
          </cell>
          <cell r="S267">
            <v>0</v>
          </cell>
          <cell r="T267">
            <v>0</v>
          </cell>
        </row>
        <row r="268">
          <cell r="A268" t="str">
            <v>586WYU</v>
          </cell>
          <cell r="B268" t="str">
            <v>586</v>
          </cell>
          <cell r="C268" t="str">
            <v>WYU</v>
          </cell>
          <cell r="D268">
            <v>183590.66</v>
          </cell>
          <cell r="F268" t="str">
            <v>586WYU</v>
          </cell>
          <cell r="G268" t="str">
            <v>586</v>
          </cell>
          <cell r="H268" t="str">
            <v>WYU</v>
          </cell>
          <cell r="I268">
            <v>183590.66</v>
          </cell>
          <cell r="L268" t="str">
            <v>399CAEE</v>
          </cell>
          <cell r="M268">
            <v>0</v>
          </cell>
          <cell r="N268">
            <v>0</v>
          </cell>
          <cell r="O268">
            <v>0</v>
          </cell>
          <cell r="P268">
            <v>0</v>
          </cell>
          <cell r="Q268">
            <v>0</v>
          </cell>
          <cell r="R268">
            <v>0</v>
          </cell>
          <cell r="S268">
            <v>0</v>
          </cell>
          <cell r="T268">
            <v>0</v>
          </cell>
        </row>
        <row r="269">
          <cell r="A269" t="str">
            <v>587CA</v>
          </cell>
          <cell r="B269" t="str">
            <v>587</v>
          </cell>
          <cell r="C269" t="str">
            <v>CA</v>
          </cell>
          <cell r="D269">
            <v>503611.79</v>
          </cell>
          <cell r="F269" t="str">
            <v>587CA</v>
          </cell>
          <cell r="G269" t="str">
            <v>587</v>
          </cell>
          <cell r="H269" t="str">
            <v>CA</v>
          </cell>
          <cell r="I269">
            <v>503611.79</v>
          </cell>
          <cell r="L269" t="str">
            <v>399JBE</v>
          </cell>
          <cell r="M269">
            <v>0</v>
          </cell>
          <cell r="N269">
            <v>0</v>
          </cell>
          <cell r="O269">
            <v>75985526.906186596</v>
          </cell>
          <cell r="P269">
            <v>0</v>
          </cell>
          <cell r="Q269">
            <v>0</v>
          </cell>
          <cell r="R269">
            <v>0</v>
          </cell>
          <cell r="S269">
            <v>0</v>
          </cell>
          <cell r="T269">
            <v>0</v>
          </cell>
        </row>
        <row r="270">
          <cell r="A270" t="str">
            <v>587ID</v>
          </cell>
          <cell r="B270" t="str">
            <v>587</v>
          </cell>
          <cell r="C270" t="str">
            <v>ID</v>
          </cell>
          <cell r="D270">
            <v>956855.01</v>
          </cell>
          <cell r="F270" t="str">
            <v>587ID</v>
          </cell>
          <cell r="G270" t="str">
            <v>587</v>
          </cell>
          <cell r="H270" t="str">
            <v>ID</v>
          </cell>
          <cell r="I270">
            <v>956855.01</v>
          </cell>
          <cell r="L270" t="str">
            <v>403360S</v>
          </cell>
          <cell r="M270">
            <v>0</v>
          </cell>
          <cell r="N270">
            <v>0</v>
          </cell>
          <cell r="O270">
            <v>596.62196783495824</v>
          </cell>
          <cell r="P270">
            <v>0</v>
          </cell>
          <cell r="Q270">
            <v>0</v>
          </cell>
          <cell r="R270">
            <v>0</v>
          </cell>
          <cell r="S270">
            <v>0</v>
          </cell>
          <cell r="T270">
            <v>0</v>
          </cell>
        </row>
        <row r="271">
          <cell r="A271" t="str">
            <v>587OR</v>
          </cell>
          <cell r="B271" t="str">
            <v>587</v>
          </cell>
          <cell r="C271" t="str">
            <v>OR</v>
          </cell>
          <cell r="D271">
            <v>5150200.1500000004</v>
          </cell>
          <cell r="F271" t="str">
            <v>587OR</v>
          </cell>
          <cell r="G271" t="str">
            <v>587</v>
          </cell>
          <cell r="H271" t="str">
            <v>OR</v>
          </cell>
          <cell r="I271">
            <v>5150200.1500000004</v>
          </cell>
          <cell r="L271" t="str">
            <v>403361S</v>
          </cell>
          <cell r="M271">
            <v>0</v>
          </cell>
          <cell r="N271">
            <v>0</v>
          </cell>
          <cell r="O271">
            <v>24.139052554175564</v>
          </cell>
          <cell r="P271">
            <v>0</v>
          </cell>
          <cell r="Q271">
            <v>0</v>
          </cell>
          <cell r="R271">
            <v>0</v>
          </cell>
          <cell r="S271">
            <v>0</v>
          </cell>
          <cell r="T271">
            <v>0</v>
          </cell>
        </row>
        <row r="272">
          <cell r="A272" t="str">
            <v>587UT</v>
          </cell>
          <cell r="B272" t="str">
            <v>587</v>
          </cell>
          <cell r="C272" t="str">
            <v>UT</v>
          </cell>
          <cell r="D272">
            <v>4982248.75</v>
          </cell>
          <cell r="F272" t="str">
            <v>587UT</v>
          </cell>
          <cell r="G272" t="str">
            <v>587</v>
          </cell>
          <cell r="H272" t="str">
            <v>UT</v>
          </cell>
          <cell r="I272">
            <v>4982248.75</v>
          </cell>
          <cell r="L272" t="str">
            <v>403362S</v>
          </cell>
          <cell r="M272">
            <v>0</v>
          </cell>
          <cell r="N272">
            <v>0</v>
          </cell>
          <cell r="O272">
            <v>13689.958667788433</v>
          </cell>
          <cell r="P272">
            <v>0</v>
          </cell>
          <cell r="Q272">
            <v>0</v>
          </cell>
          <cell r="R272">
            <v>0</v>
          </cell>
          <cell r="S272">
            <v>0</v>
          </cell>
          <cell r="T272">
            <v>0</v>
          </cell>
        </row>
        <row r="273">
          <cell r="A273" t="str">
            <v>587WA</v>
          </cell>
          <cell r="B273" t="str">
            <v>587</v>
          </cell>
          <cell r="C273" t="str">
            <v>WA</v>
          </cell>
          <cell r="D273">
            <v>1023084.57</v>
          </cell>
          <cell r="F273" t="str">
            <v>587WA</v>
          </cell>
          <cell r="G273" t="str">
            <v>587</v>
          </cell>
          <cell r="H273" t="str">
            <v>WA</v>
          </cell>
          <cell r="I273">
            <v>1023084.57</v>
          </cell>
          <cell r="L273" t="str">
            <v>403364S</v>
          </cell>
          <cell r="M273">
            <v>0</v>
          </cell>
          <cell r="N273">
            <v>0</v>
          </cell>
          <cell r="O273">
            <v>195747.09471361875</v>
          </cell>
          <cell r="P273">
            <v>0</v>
          </cell>
          <cell r="Q273">
            <v>0</v>
          </cell>
          <cell r="R273">
            <v>0</v>
          </cell>
          <cell r="S273">
            <v>0</v>
          </cell>
          <cell r="T273">
            <v>0</v>
          </cell>
        </row>
        <row r="274">
          <cell r="A274" t="str">
            <v>587WYP</v>
          </cell>
          <cell r="B274" t="str">
            <v>587</v>
          </cell>
          <cell r="C274" t="str">
            <v>WYP</v>
          </cell>
          <cell r="D274">
            <v>919988.24</v>
          </cell>
          <cell r="F274" t="str">
            <v>587WYP</v>
          </cell>
          <cell r="G274" t="str">
            <v>587</v>
          </cell>
          <cell r="H274" t="str">
            <v>WYP</v>
          </cell>
          <cell r="I274">
            <v>919988.24</v>
          </cell>
          <cell r="L274" t="str">
            <v>403365S</v>
          </cell>
          <cell r="M274">
            <v>0</v>
          </cell>
          <cell r="N274">
            <v>0</v>
          </cell>
          <cell r="O274">
            <v>15099.054917870521</v>
          </cell>
          <cell r="P274">
            <v>0</v>
          </cell>
          <cell r="Q274">
            <v>0</v>
          </cell>
          <cell r="R274">
            <v>0</v>
          </cell>
          <cell r="S274">
            <v>0</v>
          </cell>
          <cell r="T274">
            <v>0</v>
          </cell>
        </row>
        <row r="275">
          <cell r="A275" t="str">
            <v>587WYU</v>
          </cell>
          <cell r="B275" t="str">
            <v>587</v>
          </cell>
          <cell r="C275" t="str">
            <v>WYU</v>
          </cell>
          <cell r="D275">
            <v>88392.09</v>
          </cell>
          <cell r="F275" t="str">
            <v>587WYU</v>
          </cell>
          <cell r="G275" t="str">
            <v>587</v>
          </cell>
          <cell r="H275" t="str">
            <v>WYU</v>
          </cell>
          <cell r="I275">
            <v>88392.09</v>
          </cell>
          <cell r="L275" t="str">
            <v>403366S</v>
          </cell>
          <cell r="M275">
            <v>0</v>
          </cell>
          <cell r="N275">
            <v>0</v>
          </cell>
          <cell r="O275">
            <v>6805.7484639922195</v>
          </cell>
          <cell r="P275">
            <v>0</v>
          </cell>
          <cell r="Q275">
            <v>0</v>
          </cell>
          <cell r="R275">
            <v>0</v>
          </cell>
          <cell r="S275">
            <v>0</v>
          </cell>
          <cell r="T275">
            <v>0</v>
          </cell>
        </row>
        <row r="276">
          <cell r="A276" t="str">
            <v>588CA</v>
          </cell>
          <cell r="B276" t="str">
            <v>588</v>
          </cell>
          <cell r="C276" t="str">
            <v>CA</v>
          </cell>
          <cell r="D276">
            <v>22038.15</v>
          </cell>
          <cell r="F276" t="str">
            <v>588CA</v>
          </cell>
          <cell r="G276" t="str">
            <v>588</v>
          </cell>
          <cell r="H276" t="str">
            <v>CA</v>
          </cell>
          <cell r="I276">
            <v>22038.15</v>
          </cell>
          <cell r="L276" t="str">
            <v>403367S</v>
          </cell>
          <cell r="M276">
            <v>0</v>
          </cell>
          <cell r="N276">
            <v>0</v>
          </cell>
          <cell r="O276">
            <v>15650.532344044457</v>
          </cell>
          <cell r="P276">
            <v>0</v>
          </cell>
          <cell r="Q276">
            <v>0</v>
          </cell>
          <cell r="R276">
            <v>0</v>
          </cell>
          <cell r="S276">
            <v>0</v>
          </cell>
          <cell r="T276">
            <v>0</v>
          </cell>
        </row>
        <row r="277">
          <cell r="A277" t="str">
            <v>588ID</v>
          </cell>
          <cell r="B277" t="str">
            <v>588</v>
          </cell>
          <cell r="C277" t="str">
            <v>ID</v>
          </cell>
          <cell r="D277">
            <v>24957.67</v>
          </cell>
          <cell r="F277" t="str">
            <v>588ID</v>
          </cell>
          <cell r="G277" t="str">
            <v>588</v>
          </cell>
          <cell r="H277" t="str">
            <v>ID</v>
          </cell>
          <cell r="I277">
            <v>24957.67</v>
          </cell>
          <cell r="L277" t="str">
            <v>403368S</v>
          </cell>
          <cell r="M277">
            <v>0</v>
          </cell>
          <cell r="N277">
            <v>0</v>
          </cell>
          <cell r="O277">
            <v>23953.290614202408</v>
          </cell>
          <cell r="P277">
            <v>0</v>
          </cell>
          <cell r="Q277">
            <v>0</v>
          </cell>
          <cell r="R277">
            <v>0</v>
          </cell>
          <cell r="S277">
            <v>0</v>
          </cell>
          <cell r="T277">
            <v>0</v>
          </cell>
        </row>
        <row r="278">
          <cell r="A278" t="str">
            <v>588OR</v>
          </cell>
          <cell r="B278" t="str">
            <v>588</v>
          </cell>
          <cell r="C278" t="str">
            <v>OR</v>
          </cell>
          <cell r="D278">
            <v>74185.55</v>
          </cell>
          <cell r="F278" t="str">
            <v>588OR</v>
          </cell>
          <cell r="G278" t="str">
            <v>588</v>
          </cell>
          <cell r="H278" t="str">
            <v>OR</v>
          </cell>
          <cell r="I278">
            <v>74185.55</v>
          </cell>
          <cell r="L278" t="str">
            <v>403369S</v>
          </cell>
          <cell r="M278">
            <v>0</v>
          </cell>
          <cell r="N278">
            <v>0</v>
          </cell>
          <cell r="O278">
            <v>28100.722030296361</v>
          </cell>
          <cell r="P278">
            <v>0</v>
          </cell>
          <cell r="Q278">
            <v>0</v>
          </cell>
          <cell r="R278">
            <v>0</v>
          </cell>
          <cell r="S278">
            <v>0</v>
          </cell>
          <cell r="T278">
            <v>0</v>
          </cell>
        </row>
        <row r="279">
          <cell r="A279" t="str">
            <v>588SNPD</v>
          </cell>
          <cell r="B279" t="str">
            <v>588</v>
          </cell>
          <cell r="C279" t="str">
            <v>SNPD</v>
          </cell>
          <cell r="D279">
            <v>1614103.18</v>
          </cell>
          <cell r="F279" t="str">
            <v>588SNPD</v>
          </cell>
          <cell r="G279" t="str">
            <v>588</v>
          </cell>
          <cell r="H279" t="str">
            <v>SNPD</v>
          </cell>
          <cell r="I279">
            <v>1614103.18</v>
          </cell>
          <cell r="L279" t="str">
            <v>403370S</v>
          </cell>
          <cell r="M279">
            <v>0</v>
          </cell>
          <cell r="N279">
            <v>0</v>
          </cell>
          <cell r="O279">
            <v>3893.947502430136</v>
          </cell>
          <cell r="P279">
            <v>0</v>
          </cell>
          <cell r="Q279">
            <v>0</v>
          </cell>
          <cell r="R279">
            <v>0</v>
          </cell>
          <cell r="S279">
            <v>0</v>
          </cell>
          <cell r="T279">
            <v>0</v>
          </cell>
        </row>
        <row r="280">
          <cell r="A280" t="str">
            <v>588UT</v>
          </cell>
          <cell r="B280" t="str">
            <v>588</v>
          </cell>
          <cell r="C280" t="str">
            <v>UT</v>
          </cell>
          <cell r="D280">
            <v>1984562.35</v>
          </cell>
          <cell r="F280" t="str">
            <v>588UT</v>
          </cell>
          <cell r="G280" t="str">
            <v>588</v>
          </cell>
          <cell r="H280" t="str">
            <v>UT</v>
          </cell>
          <cell r="I280">
            <v>1984562.35</v>
          </cell>
          <cell r="L280" t="str">
            <v>403371S</v>
          </cell>
          <cell r="M280">
            <v>0</v>
          </cell>
          <cell r="N280">
            <v>0</v>
          </cell>
          <cell r="O280">
            <v>-44.490388998787083</v>
          </cell>
          <cell r="P280">
            <v>0</v>
          </cell>
          <cell r="Q280">
            <v>0</v>
          </cell>
          <cell r="R280">
            <v>0</v>
          </cell>
          <cell r="S280">
            <v>0</v>
          </cell>
          <cell r="T280">
            <v>0</v>
          </cell>
        </row>
        <row r="281">
          <cell r="A281" t="str">
            <v>588WA</v>
          </cell>
          <cell r="B281" t="str">
            <v>588</v>
          </cell>
          <cell r="C281" t="str">
            <v>WA</v>
          </cell>
          <cell r="D281">
            <v>-7864.49</v>
          </cell>
          <cell r="F281" t="str">
            <v>588WA</v>
          </cell>
          <cell r="G281" t="str">
            <v>588</v>
          </cell>
          <cell r="H281" t="str">
            <v>WA</v>
          </cell>
          <cell r="I281">
            <v>-7864.49</v>
          </cell>
          <cell r="L281" t="str">
            <v>403373S</v>
          </cell>
          <cell r="M281">
            <v>0</v>
          </cell>
          <cell r="N281">
            <v>0</v>
          </cell>
          <cell r="O281">
            <v>1421.9865106728623</v>
          </cell>
          <cell r="P281">
            <v>0</v>
          </cell>
          <cell r="Q281">
            <v>0</v>
          </cell>
          <cell r="R281">
            <v>0</v>
          </cell>
          <cell r="S281">
            <v>0</v>
          </cell>
          <cell r="T281">
            <v>0</v>
          </cell>
        </row>
        <row r="282">
          <cell r="A282" t="str">
            <v>588WYP</v>
          </cell>
          <cell r="B282" t="str">
            <v>588</v>
          </cell>
          <cell r="C282" t="str">
            <v>WYP</v>
          </cell>
          <cell r="D282">
            <v>-8108.7</v>
          </cell>
          <cell r="F282" t="str">
            <v>588WYP</v>
          </cell>
          <cell r="G282" t="str">
            <v>588</v>
          </cell>
          <cell r="H282" t="str">
            <v>WYP</v>
          </cell>
          <cell r="I282">
            <v>-8108.7</v>
          </cell>
          <cell r="L282" t="str">
            <v>403GPCAEE</v>
          </cell>
          <cell r="M282">
            <v>0</v>
          </cell>
          <cell r="N282">
            <v>0</v>
          </cell>
          <cell r="O282">
            <v>0</v>
          </cell>
          <cell r="P282">
            <v>0</v>
          </cell>
          <cell r="Q282">
            <v>0</v>
          </cell>
          <cell r="R282">
            <v>0</v>
          </cell>
          <cell r="S282">
            <v>0</v>
          </cell>
          <cell r="T282">
            <v>0</v>
          </cell>
        </row>
        <row r="283">
          <cell r="A283" t="str">
            <v>588WYU</v>
          </cell>
          <cell r="B283" t="str">
            <v>588</v>
          </cell>
          <cell r="C283" t="str">
            <v>WYU</v>
          </cell>
          <cell r="D283">
            <v>-52264.56</v>
          </cell>
          <cell r="F283" t="str">
            <v>588WYU</v>
          </cell>
          <cell r="G283" t="str">
            <v>588</v>
          </cell>
          <cell r="H283" t="str">
            <v>WYU</v>
          </cell>
          <cell r="I283">
            <v>-52264.56</v>
          </cell>
          <cell r="L283" t="str">
            <v>403GPCAGE</v>
          </cell>
          <cell r="M283">
            <v>0</v>
          </cell>
          <cell r="N283">
            <v>0</v>
          </cell>
          <cell r="O283">
            <v>0</v>
          </cell>
          <cell r="P283">
            <v>0</v>
          </cell>
          <cell r="Q283">
            <v>0</v>
          </cell>
          <cell r="R283">
            <v>0</v>
          </cell>
          <cell r="S283">
            <v>0</v>
          </cell>
          <cell r="T283">
            <v>0</v>
          </cell>
        </row>
        <row r="284">
          <cell r="A284" t="str">
            <v>589CA</v>
          </cell>
          <cell r="B284" t="str">
            <v>589</v>
          </cell>
          <cell r="C284" t="str">
            <v>CA</v>
          </cell>
          <cell r="D284">
            <v>99390.33</v>
          </cell>
          <cell r="F284" t="str">
            <v>589CA</v>
          </cell>
          <cell r="G284" t="str">
            <v>589</v>
          </cell>
          <cell r="H284" t="str">
            <v>CA</v>
          </cell>
          <cell r="I284">
            <v>99390.33</v>
          </cell>
          <cell r="L284" t="str">
            <v>403GPCAGW</v>
          </cell>
          <cell r="M284">
            <v>0</v>
          </cell>
          <cell r="N284">
            <v>0</v>
          </cell>
          <cell r="O284">
            <v>4330.5994583103102</v>
          </cell>
          <cell r="P284">
            <v>0</v>
          </cell>
          <cell r="Q284">
            <v>0</v>
          </cell>
          <cell r="R284">
            <v>0</v>
          </cell>
          <cell r="S284">
            <v>0</v>
          </cell>
          <cell r="T284">
            <v>0</v>
          </cell>
        </row>
        <row r="285">
          <cell r="A285" t="str">
            <v>589ID</v>
          </cell>
          <cell r="B285" t="str">
            <v>589</v>
          </cell>
          <cell r="C285" t="str">
            <v>ID</v>
          </cell>
          <cell r="D285">
            <v>29281.33</v>
          </cell>
          <cell r="F285" t="str">
            <v>589ID</v>
          </cell>
          <cell r="G285" t="str">
            <v>589</v>
          </cell>
          <cell r="H285" t="str">
            <v>ID</v>
          </cell>
          <cell r="I285">
            <v>29281.33</v>
          </cell>
          <cell r="L285" t="str">
            <v>403GPCN</v>
          </cell>
          <cell r="M285">
            <v>0</v>
          </cell>
          <cell r="N285">
            <v>0</v>
          </cell>
          <cell r="O285">
            <v>-1825.1872627427867</v>
          </cell>
          <cell r="P285">
            <v>0</v>
          </cell>
          <cell r="Q285">
            <v>0</v>
          </cell>
          <cell r="R285">
            <v>0</v>
          </cell>
          <cell r="S285">
            <v>0</v>
          </cell>
          <cell r="T285">
            <v>0</v>
          </cell>
        </row>
        <row r="286">
          <cell r="A286" t="str">
            <v>589OR</v>
          </cell>
          <cell r="B286" t="str">
            <v>589</v>
          </cell>
          <cell r="C286" t="str">
            <v>OR</v>
          </cell>
          <cell r="D286">
            <v>1755690.6</v>
          </cell>
          <cell r="F286" t="str">
            <v>589OR</v>
          </cell>
          <cell r="G286" t="str">
            <v>589</v>
          </cell>
          <cell r="H286" t="str">
            <v>OR</v>
          </cell>
          <cell r="I286">
            <v>1755690.6</v>
          </cell>
          <cell r="L286" t="str">
            <v>403GPJBE</v>
          </cell>
          <cell r="M286">
            <v>0</v>
          </cell>
          <cell r="N286">
            <v>0</v>
          </cell>
          <cell r="O286">
            <v>-3.5200996749762967</v>
          </cell>
          <cell r="P286">
            <v>0</v>
          </cell>
          <cell r="Q286">
            <v>0</v>
          </cell>
          <cell r="R286">
            <v>0</v>
          </cell>
          <cell r="S286">
            <v>0</v>
          </cell>
          <cell r="T286">
            <v>0</v>
          </cell>
        </row>
        <row r="287">
          <cell r="A287" t="str">
            <v>589SNPD</v>
          </cell>
          <cell r="B287" t="str">
            <v>589</v>
          </cell>
          <cell r="C287" t="str">
            <v>SNPD</v>
          </cell>
          <cell r="D287">
            <v>7053.28</v>
          </cell>
          <cell r="F287" t="str">
            <v>589SNPD</v>
          </cell>
          <cell r="G287" t="str">
            <v>589</v>
          </cell>
          <cell r="H287" t="str">
            <v>SNPD</v>
          </cell>
          <cell r="I287">
            <v>7053.28</v>
          </cell>
          <cell r="L287" t="str">
            <v>403GPJBG</v>
          </cell>
          <cell r="M287">
            <v>0</v>
          </cell>
          <cell r="N287">
            <v>0</v>
          </cell>
          <cell r="O287">
            <v>-1234.5084110433845</v>
          </cell>
          <cell r="P287">
            <v>0</v>
          </cell>
          <cell r="Q287">
            <v>0</v>
          </cell>
          <cell r="R287">
            <v>0</v>
          </cell>
          <cell r="S287">
            <v>0</v>
          </cell>
          <cell r="T287">
            <v>0</v>
          </cell>
        </row>
        <row r="288">
          <cell r="A288" t="str">
            <v>589UT</v>
          </cell>
          <cell r="B288" t="str">
            <v>589</v>
          </cell>
          <cell r="C288" t="str">
            <v>UT</v>
          </cell>
          <cell r="D288">
            <v>726477.26</v>
          </cell>
          <cell r="F288" t="str">
            <v>589UT</v>
          </cell>
          <cell r="G288" t="str">
            <v>589</v>
          </cell>
          <cell r="H288" t="str">
            <v>UT</v>
          </cell>
          <cell r="I288">
            <v>726477.26</v>
          </cell>
          <cell r="L288" t="str">
            <v>403GPS</v>
          </cell>
          <cell r="M288">
            <v>0</v>
          </cell>
          <cell r="N288">
            <v>0</v>
          </cell>
          <cell r="O288">
            <v>-13560.726196255937</v>
          </cell>
          <cell r="P288">
            <v>0</v>
          </cell>
          <cell r="Q288">
            <v>0</v>
          </cell>
          <cell r="R288">
            <v>0</v>
          </cell>
          <cell r="S288">
            <v>0</v>
          </cell>
          <cell r="T288">
            <v>0</v>
          </cell>
        </row>
        <row r="289">
          <cell r="A289" t="str">
            <v>589WA</v>
          </cell>
          <cell r="B289" t="str">
            <v>589</v>
          </cell>
          <cell r="C289" t="str">
            <v>WA</v>
          </cell>
          <cell r="D289">
            <v>109020.46</v>
          </cell>
          <cell r="F289" t="str">
            <v>589WA</v>
          </cell>
          <cell r="G289" t="str">
            <v>589</v>
          </cell>
          <cell r="H289" t="str">
            <v>WA</v>
          </cell>
          <cell r="I289">
            <v>109020.46</v>
          </cell>
          <cell r="L289" t="str">
            <v>403GPSG</v>
          </cell>
          <cell r="M289">
            <v>0</v>
          </cell>
          <cell r="N289">
            <v>0</v>
          </cell>
          <cell r="O289">
            <v>0</v>
          </cell>
          <cell r="P289">
            <v>0</v>
          </cell>
          <cell r="Q289">
            <v>0</v>
          </cell>
          <cell r="R289">
            <v>0</v>
          </cell>
          <cell r="S289">
            <v>0</v>
          </cell>
          <cell r="T289">
            <v>0</v>
          </cell>
        </row>
        <row r="290">
          <cell r="A290" t="str">
            <v>589WYP</v>
          </cell>
          <cell r="B290" t="str">
            <v>589</v>
          </cell>
          <cell r="C290" t="str">
            <v>WYP</v>
          </cell>
          <cell r="D290">
            <v>532957.23</v>
          </cell>
          <cell r="F290" t="str">
            <v>589WYP</v>
          </cell>
          <cell r="G290" t="str">
            <v>589</v>
          </cell>
          <cell r="H290" t="str">
            <v>WYP</v>
          </cell>
          <cell r="I290">
            <v>532957.23</v>
          </cell>
          <cell r="L290" t="str">
            <v>403GPSO</v>
          </cell>
          <cell r="M290">
            <v>0</v>
          </cell>
          <cell r="N290">
            <v>0</v>
          </cell>
          <cell r="O290">
            <v>12234.248024472265</v>
          </cell>
          <cell r="P290">
            <v>0</v>
          </cell>
          <cell r="Q290">
            <v>0</v>
          </cell>
          <cell r="R290">
            <v>0</v>
          </cell>
          <cell r="S290">
            <v>0</v>
          </cell>
          <cell r="T290">
            <v>0</v>
          </cell>
        </row>
        <row r="291">
          <cell r="A291" t="str">
            <v>589WYU</v>
          </cell>
          <cell r="B291" t="str">
            <v>589</v>
          </cell>
          <cell r="C291" t="str">
            <v>WYU</v>
          </cell>
          <cell r="D291">
            <v>85877.88</v>
          </cell>
          <cell r="F291" t="str">
            <v>589WYU</v>
          </cell>
          <cell r="G291" t="str">
            <v>589</v>
          </cell>
          <cell r="H291" t="str">
            <v>WYU</v>
          </cell>
          <cell r="I291">
            <v>85877.88</v>
          </cell>
          <cell r="L291" t="str">
            <v>403HPCAGE</v>
          </cell>
          <cell r="M291">
            <v>0</v>
          </cell>
          <cell r="N291">
            <v>0</v>
          </cell>
          <cell r="O291">
            <v>0</v>
          </cell>
          <cell r="P291">
            <v>0</v>
          </cell>
          <cell r="Q291">
            <v>0</v>
          </cell>
          <cell r="R291">
            <v>0</v>
          </cell>
          <cell r="S291">
            <v>0</v>
          </cell>
          <cell r="T291">
            <v>0</v>
          </cell>
        </row>
        <row r="292">
          <cell r="A292" t="str">
            <v>590CA</v>
          </cell>
          <cell r="B292" t="str">
            <v>590</v>
          </cell>
          <cell r="C292" t="str">
            <v>CA</v>
          </cell>
          <cell r="D292">
            <v>72554.789999999994</v>
          </cell>
          <cell r="F292" t="str">
            <v>590CA</v>
          </cell>
          <cell r="G292" t="str">
            <v>590</v>
          </cell>
          <cell r="H292" t="str">
            <v>CA</v>
          </cell>
          <cell r="I292">
            <v>72554.789999999994</v>
          </cell>
          <cell r="L292" t="str">
            <v>403HPCAGW</v>
          </cell>
          <cell r="M292">
            <v>0</v>
          </cell>
          <cell r="N292">
            <v>0</v>
          </cell>
          <cell r="O292">
            <v>104567.42285622249</v>
          </cell>
          <cell r="P292">
            <v>0</v>
          </cell>
          <cell r="Q292">
            <v>0</v>
          </cell>
          <cell r="R292">
            <v>0</v>
          </cell>
          <cell r="S292">
            <v>0</v>
          </cell>
          <cell r="T292">
            <v>0</v>
          </cell>
        </row>
        <row r="293">
          <cell r="A293" t="str">
            <v>590ID</v>
          </cell>
          <cell r="B293" t="str">
            <v>590</v>
          </cell>
          <cell r="C293" t="str">
            <v>ID</v>
          </cell>
          <cell r="D293">
            <v>155883.78</v>
          </cell>
          <cell r="F293" t="str">
            <v>590ID</v>
          </cell>
          <cell r="G293" t="str">
            <v>590</v>
          </cell>
          <cell r="H293" t="str">
            <v>ID</v>
          </cell>
          <cell r="I293">
            <v>155883.78</v>
          </cell>
          <cell r="L293" t="str">
            <v>403MPCAEE</v>
          </cell>
          <cell r="M293">
            <v>0</v>
          </cell>
          <cell r="N293">
            <v>0</v>
          </cell>
          <cell r="O293">
            <v>0</v>
          </cell>
          <cell r="P293">
            <v>0</v>
          </cell>
          <cell r="Q293">
            <v>0</v>
          </cell>
          <cell r="R293">
            <v>0</v>
          </cell>
          <cell r="S293">
            <v>0</v>
          </cell>
          <cell r="T293">
            <v>0</v>
          </cell>
        </row>
        <row r="294">
          <cell r="A294" t="str">
            <v>590OR</v>
          </cell>
          <cell r="B294" t="str">
            <v>590</v>
          </cell>
          <cell r="C294" t="str">
            <v>OR</v>
          </cell>
          <cell r="D294">
            <v>939585.52</v>
          </cell>
          <cell r="F294" t="str">
            <v>590OR</v>
          </cell>
          <cell r="G294" t="str">
            <v>590</v>
          </cell>
          <cell r="H294" t="str">
            <v>OR</v>
          </cell>
          <cell r="I294">
            <v>939585.52</v>
          </cell>
          <cell r="L294" t="str">
            <v>403OPCAGE</v>
          </cell>
          <cell r="M294">
            <v>0</v>
          </cell>
          <cell r="N294">
            <v>0</v>
          </cell>
          <cell r="O294">
            <v>0</v>
          </cell>
          <cell r="P294">
            <v>0</v>
          </cell>
          <cell r="Q294">
            <v>0</v>
          </cell>
          <cell r="R294">
            <v>0</v>
          </cell>
          <cell r="S294">
            <v>0</v>
          </cell>
          <cell r="T294">
            <v>0</v>
          </cell>
        </row>
        <row r="295">
          <cell r="A295" t="str">
            <v>590SNPD</v>
          </cell>
          <cell r="B295" t="str">
            <v>590</v>
          </cell>
          <cell r="C295" t="str">
            <v>SNPD</v>
          </cell>
          <cell r="D295">
            <v>2270072.52</v>
          </cell>
          <cell r="F295" t="str">
            <v>590SNPD</v>
          </cell>
          <cell r="G295" t="str">
            <v>590</v>
          </cell>
          <cell r="H295" t="str">
            <v>SNPD</v>
          </cell>
          <cell r="I295">
            <v>2270072.52</v>
          </cell>
          <cell r="L295" t="str">
            <v>403OPCAGW</v>
          </cell>
          <cell r="M295">
            <v>0</v>
          </cell>
          <cell r="N295">
            <v>0</v>
          </cell>
          <cell r="O295">
            <v>-11237.268482269506</v>
          </cell>
          <cell r="P295">
            <v>0</v>
          </cell>
          <cell r="Q295">
            <v>0</v>
          </cell>
          <cell r="R295">
            <v>0</v>
          </cell>
          <cell r="S295">
            <v>0</v>
          </cell>
          <cell r="T295">
            <v>0</v>
          </cell>
        </row>
        <row r="296">
          <cell r="A296" t="str">
            <v>590UT</v>
          </cell>
          <cell r="B296" t="str">
            <v>590</v>
          </cell>
          <cell r="C296" t="str">
            <v>UT</v>
          </cell>
          <cell r="D296">
            <v>1308422.48</v>
          </cell>
          <cell r="F296" t="str">
            <v>590UT</v>
          </cell>
          <cell r="G296" t="str">
            <v>590</v>
          </cell>
          <cell r="H296" t="str">
            <v>UT</v>
          </cell>
          <cell r="I296">
            <v>1308422.48</v>
          </cell>
          <cell r="L296" t="str">
            <v>403SPCAGE</v>
          </cell>
          <cell r="M296">
            <v>0</v>
          </cell>
          <cell r="N296">
            <v>0</v>
          </cell>
          <cell r="O296">
            <v>0</v>
          </cell>
          <cell r="P296">
            <v>0</v>
          </cell>
          <cell r="Q296">
            <v>0</v>
          </cell>
          <cell r="R296">
            <v>0</v>
          </cell>
          <cell r="S296">
            <v>0</v>
          </cell>
          <cell r="T296">
            <v>0</v>
          </cell>
        </row>
        <row r="297">
          <cell r="A297" t="str">
            <v>590WA</v>
          </cell>
          <cell r="B297" t="str">
            <v>590</v>
          </cell>
          <cell r="C297" t="str">
            <v>WA</v>
          </cell>
          <cell r="D297">
            <v>143792.07</v>
          </cell>
          <cell r="F297" t="str">
            <v>590WA</v>
          </cell>
          <cell r="G297" t="str">
            <v>590</v>
          </cell>
          <cell r="H297" t="str">
            <v>WA</v>
          </cell>
          <cell r="I297">
            <v>143792.07</v>
          </cell>
          <cell r="L297" t="str">
            <v>403SPCAGW</v>
          </cell>
          <cell r="M297">
            <v>0</v>
          </cell>
          <cell r="N297">
            <v>0</v>
          </cell>
          <cell r="O297">
            <v>-888337.21595207811</v>
          </cell>
          <cell r="P297">
            <v>0</v>
          </cell>
          <cell r="Q297">
            <v>0</v>
          </cell>
          <cell r="R297">
            <v>0</v>
          </cell>
          <cell r="S297">
            <v>0</v>
          </cell>
          <cell r="T297">
            <v>0</v>
          </cell>
        </row>
        <row r="298">
          <cell r="A298" t="str">
            <v>590WYP</v>
          </cell>
          <cell r="B298" t="str">
            <v>590</v>
          </cell>
          <cell r="C298" t="str">
            <v>WYP</v>
          </cell>
          <cell r="D298">
            <v>539596.25</v>
          </cell>
          <cell r="F298" t="str">
            <v>590WYP</v>
          </cell>
          <cell r="G298" t="str">
            <v>590</v>
          </cell>
          <cell r="H298" t="str">
            <v>WYP</v>
          </cell>
          <cell r="I298">
            <v>539596.25</v>
          </cell>
          <cell r="L298" t="str">
            <v>403SPJBG</v>
          </cell>
          <cell r="M298">
            <v>0</v>
          </cell>
          <cell r="N298">
            <v>0</v>
          </cell>
          <cell r="O298">
            <v>452225.88660256285</v>
          </cell>
          <cell r="P298">
            <v>0</v>
          </cell>
          <cell r="Q298">
            <v>0</v>
          </cell>
          <cell r="R298">
            <v>0</v>
          </cell>
          <cell r="S298">
            <v>0</v>
          </cell>
          <cell r="T298">
            <v>0</v>
          </cell>
        </row>
        <row r="299">
          <cell r="A299" t="str">
            <v>590WYU</v>
          </cell>
          <cell r="B299" t="str">
            <v>590</v>
          </cell>
          <cell r="C299" t="str">
            <v>WYU</v>
          </cell>
          <cell r="D299">
            <v>0</v>
          </cell>
          <cell r="F299" t="str">
            <v>590WYU</v>
          </cell>
          <cell r="G299" t="str">
            <v>590</v>
          </cell>
          <cell r="H299" t="str">
            <v>WYU</v>
          </cell>
          <cell r="I299">
            <v>0</v>
          </cell>
          <cell r="L299" t="str">
            <v>403TPCAGE</v>
          </cell>
          <cell r="M299">
            <v>0</v>
          </cell>
          <cell r="N299">
            <v>0</v>
          </cell>
          <cell r="O299">
            <v>0</v>
          </cell>
          <cell r="P299">
            <v>0</v>
          </cell>
          <cell r="Q299">
            <v>0</v>
          </cell>
          <cell r="R299">
            <v>0</v>
          </cell>
          <cell r="S299">
            <v>0</v>
          </cell>
          <cell r="T299">
            <v>0</v>
          </cell>
        </row>
        <row r="300">
          <cell r="A300" t="str">
            <v>591CA</v>
          </cell>
          <cell r="B300" t="str">
            <v>591</v>
          </cell>
          <cell r="C300" t="str">
            <v>CA</v>
          </cell>
          <cell r="D300">
            <v>51760.46</v>
          </cell>
          <cell r="F300" t="str">
            <v>591CA</v>
          </cell>
          <cell r="G300" t="str">
            <v>591</v>
          </cell>
          <cell r="H300" t="str">
            <v>CA</v>
          </cell>
          <cell r="I300">
            <v>51760.46</v>
          </cell>
          <cell r="L300" t="str">
            <v>403TPCAGW</v>
          </cell>
          <cell r="M300">
            <v>0</v>
          </cell>
          <cell r="N300">
            <v>0</v>
          </cell>
          <cell r="O300">
            <v>174568.45621925764</v>
          </cell>
          <cell r="P300">
            <v>0</v>
          </cell>
          <cell r="Q300">
            <v>0</v>
          </cell>
          <cell r="R300">
            <v>0</v>
          </cell>
          <cell r="S300">
            <v>0</v>
          </cell>
          <cell r="T300">
            <v>0</v>
          </cell>
        </row>
        <row r="301">
          <cell r="A301" t="str">
            <v>591ID</v>
          </cell>
          <cell r="B301" t="str">
            <v>591</v>
          </cell>
          <cell r="C301" t="str">
            <v>ID</v>
          </cell>
          <cell r="D301">
            <v>72772.61</v>
          </cell>
          <cell r="F301" t="str">
            <v>591ID</v>
          </cell>
          <cell r="G301" t="str">
            <v>591</v>
          </cell>
          <cell r="H301" t="str">
            <v>ID</v>
          </cell>
          <cell r="I301">
            <v>72772.61</v>
          </cell>
          <cell r="L301" t="str">
            <v>403TPJBG</v>
          </cell>
          <cell r="M301">
            <v>0</v>
          </cell>
          <cell r="N301">
            <v>0</v>
          </cell>
          <cell r="O301">
            <v>2336.5061487496787</v>
          </cell>
          <cell r="P301">
            <v>0</v>
          </cell>
          <cell r="Q301">
            <v>0</v>
          </cell>
          <cell r="R301">
            <v>0</v>
          </cell>
          <cell r="S301">
            <v>0</v>
          </cell>
          <cell r="T301">
            <v>0</v>
          </cell>
        </row>
        <row r="302">
          <cell r="A302" t="str">
            <v>591OR</v>
          </cell>
          <cell r="B302" t="str">
            <v>591</v>
          </cell>
          <cell r="C302" t="str">
            <v>OR</v>
          </cell>
          <cell r="D302">
            <v>799837.74</v>
          </cell>
          <cell r="F302" t="str">
            <v>591OR</v>
          </cell>
          <cell r="G302" t="str">
            <v>591</v>
          </cell>
          <cell r="H302" t="str">
            <v>OR</v>
          </cell>
          <cell r="I302">
            <v>799837.74</v>
          </cell>
          <cell r="L302" t="str">
            <v>403TPSG</v>
          </cell>
          <cell r="M302">
            <v>0</v>
          </cell>
          <cell r="N302">
            <v>0</v>
          </cell>
          <cell r="O302">
            <v>15.534028445147671</v>
          </cell>
          <cell r="P302">
            <v>0</v>
          </cell>
          <cell r="Q302">
            <v>0</v>
          </cell>
          <cell r="R302">
            <v>0</v>
          </cell>
          <cell r="S302">
            <v>0</v>
          </cell>
          <cell r="T302">
            <v>0</v>
          </cell>
        </row>
        <row r="303">
          <cell r="A303" t="str">
            <v>591SNPD</v>
          </cell>
          <cell r="B303" t="str">
            <v>591</v>
          </cell>
          <cell r="C303" t="str">
            <v>SNPD</v>
          </cell>
          <cell r="D303">
            <v>159732.45000000001</v>
          </cell>
          <cell r="F303" t="str">
            <v>591SNPD</v>
          </cell>
          <cell r="G303" t="str">
            <v>591</v>
          </cell>
          <cell r="H303" t="str">
            <v>SNPD</v>
          </cell>
          <cell r="I303">
            <v>159732.45000000001</v>
          </cell>
          <cell r="L303" t="str">
            <v>404IPCAEE</v>
          </cell>
          <cell r="M303">
            <v>0</v>
          </cell>
          <cell r="N303">
            <v>0</v>
          </cell>
          <cell r="O303">
            <v>0</v>
          </cell>
          <cell r="P303">
            <v>0</v>
          </cell>
          <cell r="Q303">
            <v>0</v>
          </cell>
          <cell r="R303">
            <v>0</v>
          </cell>
          <cell r="S303">
            <v>0</v>
          </cell>
          <cell r="T303">
            <v>0</v>
          </cell>
        </row>
        <row r="304">
          <cell r="A304" t="str">
            <v>591UT</v>
          </cell>
          <cell r="B304" t="str">
            <v>591</v>
          </cell>
          <cell r="C304" t="str">
            <v>UT</v>
          </cell>
          <cell r="D304">
            <v>655624.18999999994</v>
          </cell>
          <cell r="F304" t="str">
            <v>591UT</v>
          </cell>
          <cell r="G304" t="str">
            <v>591</v>
          </cell>
          <cell r="H304" t="str">
            <v>UT</v>
          </cell>
          <cell r="I304">
            <v>655624.18999999994</v>
          </cell>
          <cell r="L304" t="str">
            <v>404IPCAGE</v>
          </cell>
          <cell r="M304">
            <v>0</v>
          </cell>
          <cell r="N304">
            <v>0</v>
          </cell>
          <cell r="O304">
            <v>0</v>
          </cell>
          <cell r="P304">
            <v>0</v>
          </cell>
          <cell r="Q304">
            <v>0</v>
          </cell>
          <cell r="R304">
            <v>0</v>
          </cell>
          <cell r="S304">
            <v>0</v>
          </cell>
          <cell r="T304">
            <v>0</v>
          </cell>
        </row>
        <row r="305">
          <cell r="A305" t="str">
            <v>591WA</v>
          </cell>
          <cell r="B305" t="str">
            <v>591</v>
          </cell>
          <cell r="C305" t="str">
            <v>WA</v>
          </cell>
          <cell r="D305">
            <v>135433.70000000001</v>
          </cell>
          <cell r="F305" t="str">
            <v>591WA</v>
          </cell>
          <cell r="G305" t="str">
            <v>591</v>
          </cell>
          <cell r="H305" t="str">
            <v>WA</v>
          </cell>
          <cell r="I305">
            <v>135433.70000000001</v>
          </cell>
          <cell r="L305" t="str">
            <v>404IPCAGW</v>
          </cell>
          <cell r="M305">
            <v>0</v>
          </cell>
          <cell r="N305">
            <v>0</v>
          </cell>
          <cell r="O305">
            <v>12.186176753655642</v>
          </cell>
          <cell r="P305">
            <v>0</v>
          </cell>
          <cell r="Q305">
            <v>0</v>
          </cell>
          <cell r="R305">
            <v>0</v>
          </cell>
          <cell r="S305">
            <v>0</v>
          </cell>
          <cell r="T305">
            <v>0</v>
          </cell>
        </row>
        <row r="306">
          <cell r="A306" t="str">
            <v>591WYP</v>
          </cell>
          <cell r="B306" t="str">
            <v>591</v>
          </cell>
          <cell r="C306" t="str">
            <v>WYP</v>
          </cell>
          <cell r="D306">
            <v>231028.88</v>
          </cell>
          <cell r="F306" t="str">
            <v>591WYP</v>
          </cell>
          <cell r="G306" t="str">
            <v>591</v>
          </cell>
          <cell r="H306" t="str">
            <v>WYP</v>
          </cell>
          <cell r="I306">
            <v>231028.88</v>
          </cell>
          <cell r="L306" t="str">
            <v>404IPCN</v>
          </cell>
          <cell r="M306">
            <v>0</v>
          </cell>
          <cell r="N306">
            <v>0</v>
          </cell>
          <cell r="O306">
            <v>8044.5166232567008</v>
          </cell>
          <cell r="P306">
            <v>0</v>
          </cell>
          <cell r="Q306">
            <v>0</v>
          </cell>
          <cell r="R306">
            <v>0</v>
          </cell>
          <cell r="S306">
            <v>0</v>
          </cell>
          <cell r="T306">
            <v>0</v>
          </cell>
        </row>
        <row r="307">
          <cell r="A307" t="str">
            <v>591WYU</v>
          </cell>
          <cell r="B307" t="str">
            <v>591</v>
          </cell>
          <cell r="C307" t="str">
            <v>WYU</v>
          </cell>
          <cell r="D307">
            <v>56425.85</v>
          </cell>
          <cell r="F307" t="str">
            <v>591WYU</v>
          </cell>
          <cell r="G307" t="str">
            <v>591</v>
          </cell>
          <cell r="H307" t="str">
            <v>WYU</v>
          </cell>
          <cell r="I307">
            <v>56425.85</v>
          </cell>
          <cell r="L307" t="str">
            <v>404IPJBG</v>
          </cell>
          <cell r="M307">
            <v>0</v>
          </cell>
          <cell r="N307">
            <v>0</v>
          </cell>
          <cell r="O307">
            <v>15.25442969211077</v>
          </cell>
          <cell r="P307">
            <v>0</v>
          </cell>
          <cell r="Q307">
            <v>0</v>
          </cell>
          <cell r="R307">
            <v>0</v>
          </cell>
          <cell r="S307">
            <v>0</v>
          </cell>
          <cell r="T307">
            <v>0</v>
          </cell>
        </row>
        <row r="308">
          <cell r="A308" t="str">
            <v>592CA</v>
          </cell>
          <cell r="B308" t="str">
            <v>592</v>
          </cell>
          <cell r="C308" t="str">
            <v>CA</v>
          </cell>
          <cell r="D308">
            <v>480288.62</v>
          </cell>
          <cell r="F308" t="str">
            <v>592CA</v>
          </cell>
          <cell r="G308" t="str">
            <v>592</v>
          </cell>
          <cell r="H308" t="str">
            <v>CA</v>
          </cell>
          <cell r="I308">
            <v>480288.62</v>
          </cell>
          <cell r="L308" t="str">
            <v>404IPS</v>
          </cell>
          <cell r="M308">
            <v>0</v>
          </cell>
          <cell r="N308">
            <v>0</v>
          </cell>
          <cell r="O308">
            <v>0</v>
          </cell>
          <cell r="P308">
            <v>0</v>
          </cell>
          <cell r="Q308">
            <v>0</v>
          </cell>
          <cell r="R308">
            <v>0</v>
          </cell>
          <cell r="S308">
            <v>0</v>
          </cell>
          <cell r="T308">
            <v>0</v>
          </cell>
        </row>
        <row r="309">
          <cell r="A309" t="str">
            <v>592ID</v>
          </cell>
          <cell r="B309" t="str">
            <v>592</v>
          </cell>
          <cell r="C309" t="str">
            <v>ID</v>
          </cell>
          <cell r="D309">
            <v>533527.31999999995</v>
          </cell>
          <cell r="F309" t="str">
            <v>592ID</v>
          </cell>
          <cell r="G309" t="str">
            <v>592</v>
          </cell>
          <cell r="H309" t="str">
            <v>ID</v>
          </cell>
          <cell r="I309">
            <v>533527.31999999995</v>
          </cell>
          <cell r="L309" t="str">
            <v>404IPSG</v>
          </cell>
          <cell r="M309">
            <v>0</v>
          </cell>
          <cell r="N309">
            <v>0</v>
          </cell>
          <cell r="O309">
            <v>0.50754912599693691</v>
          </cell>
          <cell r="P309">
            <v>0</v>
          </cell>
          <cell r="Q309">
            <v>0</v>
          </cell>
          <cell r="R309">
            <v>0</v>
          </cell>
          <cell r="S309">
            <v>0</v>
          </cell>
          <cell r="T309">
            <v>0</v>
          </cell>
        </row>
        <row r="310">
          <cell r="A310" t="str">
            <v>592OR</v>
          </cell>
          <cell r="B310" t="str">
            <v>592</v>
          </cell>
          <cell r="C310" t="str">
            <v>OR</v>
          </cell>
          <cell r="D310">
            <v>2306184.9900000002</v>
          </cell>
          <cell r="F310" t="str">
            <v>592OR</v>
          </cell>
          <cell r="G310" t="str">
            <v>592</v>
          </cell>
          <cell r="H310" t="str">
            <v>OR</v>
          </cell>
          <cell r="I310">
            <v>2306184.9900000002</v>
          </cell>
          <cell r="L310" t="str">
            <v>404IPSO</v>
          </cell>
          <cell r="M310">
            <v>0</v>
          </cell>
          <cell r="N310">
            <v>0</v>
          </cell>
          <cell r="O310">
            <v>81739.576656714693</v>
          </cell>
          <cell r="P310">
            <v>0</v>
          </cell>
          <cell r="Q310">
            <v>0</v>
          </cell>
          <cell r="R310">
            <v>0</v>
          </cell>
          <cell r="S310">
            <v>0</v>
          </cell>
          <cell r="T310">
            <v>0</v>
          </cell>
        </row>
        <row r="311">
          <cell r="A311" t="str">
            <v>592SNPD</v>
          </cell>
          <cell r="B311" t="str">
            <v>592</v>
          </cell>
          <cell r="C311" t="str">
            <v>SNPD</v>
          </cell>
          <cell r="D311">
            <v>1780003.69</v>
          </cell>
          <cell r="F311" t="str">
            <v>592SNPD</v>
          </cell>
          <cell r="G311" t="str">
            <v>592</v>
          </cell>
          <cell r="H311" t="str">
            <v>SNPD</v>
          </cell>
          <cell r="I311">
            <v>1780003.69</v>
          </cell>
          <cell r="L311" t="str">
            <v>407S</v>
          </cell>
          <cell r="M311">
            <v>0</v>
          </cell>
          <cell r="N311">
            <v>0</v>
          </cell>
          <cell r="O311">
            <v>0</v>
          </cell>
          <cell r="P311">
            <v>0</v>
          </cell>
          <cell r="Q311">
            <v>0</v>
          </cell>
          <cell r="R311">
            <v>0</v>
          </cell>
          <cell r="S311">
            <v>0</v>
          </cell>
          <cell r="T311">
            <v>0</v>
          </cell>
        </row>
        <row r="312">
          <cell r="A312" t="str">
            <v>592UT</v>
          </cell>
          <cell r="B312" t="str">
            <v>592</v>
          </cell>
          <cell r="C312" t="str">
            <v>UT</v>
          </cell>
          <cell r="D312">
            <v>2886532.27</v>
          </cell>
          <cell r="F312" t="str">
            <v>592UT</v>
          </cell>
          <cell r="G312" t="str">
            <v>592</v>
          </cell>
          <cell r="H312" t="str">
            <v>UT</v>
          </cell>
          <cell r="I312">
            <v>2886532.27</v>
          </cell>
          <cell r="L312" t="str">
            <v>408GPS</v>
          </cell>
          <cell r="M312">
            <v>0</v>
          </cell>
          <cell r="N312">
            <v>0</v>
          </cell>
          <cell r="O312">
            <v>161461.82117411401</v>
          </cell>
          <cell r="P312">
            <v>0</v>
          </cell>
          <cell r="Q312">
            <v>0</v>
          </cell>
          <cell r="R312">
            <v>0</v>
          </cell>
          <cell r="S312">
            <v>0</v>
          </cell>
          <cell r="T312">
            <v>0</v>
          </cell>
        </row>
        <row r="313">
          <cell r="A313" t="str">
            <v>592WA</v>
          </cell>
          <cell r="B313" t="str">
            <v>592</v>
          </cell>
          <cell r="C313" t="str">
            <v>WA</v>
          </cell>
          <cell r="D313">
            <v>536144.56999999995</v>
          </cell>
          <cell r="F313" t="str">
            <v>592WA</v>
          </cell>
          <cell r="G313" t="str">
            <v>592</v>
          </cell>
          <cell r="H313" t="str">
            <v>WA</v>
          </cell>
          <cell r="I313">
            <v>536144.56999999995</v>
          </cell>
          <cell r="L313" t="str">
            <v>408S</v>
          </cell>
          <cell r="M313">
            <v>0</v>
          </cell>
          <cell r="N313">
            <v>0</v>
          </cell>
          <cell r="O313">
            <v>137118</v>
          </cell>
          <cell r="P313">
            <v>0</v>
          </cell>
          <cell r="Q313">
            <v>0</v>
          </cell>
          <cell r="R313">
            <v>0</v>
          </cell>
          <cell r="S313">
            <v>0</v>
          </cell>
          <cell r="T313">
            <v>0</v>
          </cell>
        </row>
        <row r="314">
          <cell r="A314" t="str">
            <v>592WYP</v>
          </cell>
          <cell r="B314" t="str">
            <v>592</v>
          </cell>
          <cell r="C314" t="str">
            <v>WYP</v>
          </cell>
          <cell r="D314">
            <v>946879.29</v>
          </cell>
          <cell r="F314" t="str">
            <v>592WYP</v>
          </cell>
          <cell r="G314" t="str">
            <v>592</v>
          </cell>
          <cell r="H314" t="str">
            <v>WYP</v>
          </cell>
          <cell r="I314">
            <v>946879.29</v>
          </cell>
          <cell r="L314" t="str">
            <v>40910CAGW</v>
          </cell>
          <cell r="M314">
            <v>0</v>
          </cell>
          <cell r="N314">
            <v>0</v>
          </cell>
          <cell r="O314">
            <v>1634954.2854954749</v>
          </cell>
          <cell r="P314">
            <v>0</v>
          </cell>
          <cell r="Q314">
            <v>0</v>
          </cell>
          <cell r="R314">
            <v>0</v>
          </cell>
          <cell r="S314">
            <v>0</v>
          </cell>
          <cell r="T314">
            <v>0</v>
          </cell>
        </row>
        <row r="315">
          <cell r="A315" t="str">
            <v>592WYU</v>
          </cell>
          <cell r="B315" t="str">
            <v>592</v>
          </cell>
          <cell r="C315" t="str">
            <v>WYU</v>
          </cell>
          <cell r="D315">
            <v>-6723.69</v>
          </cell>
          <cell r="F315" t="str">
            <v>592WYU</v>
          </cell>
          <cell r="G315" t="str">
            <v>592</v>
          </cell>
          <cell r="H315" t="str">
            <v>WYU</v>
          </cell>
          <cell r="I315">
            <v>-6723.69</v>
          </cell>
          <cell r="L315" t="str">
            <v>41010CAEE</v>
          </cell>
          <cell r="M315">
            <v>0</v>
          </cell>
          <cell r="N315">
            <v>0</v>
          </cell>
          <cell r="O315">
            <v>0</v>
          </cell>
          <cell r="P315">
            <v>0</v>
          </cell>
          <cell r="Q315">
            <v>0</v>
          </cell>
          <cell r="R315">
            <v>0</v>
          </cell>
          <cell r="S315">
            <v>0</v>
          </cell>
          <cell r="T315">
            <v>0</v>
          </cell>
        </row>
        <row r="316">
          <cell r="A316" t="str">
            <v>593CA</v>
          </cell>
          <cell r="B316" t="str">
            <v>593</v>
          </cell>
          <cell r="C316" t="str">
            <v>CA</v>
          </cell>
          <cell r="D316">
            <v>8349588.6200000001</v>
          </cell>
          <cell r="F316" t="str">
            <v>593CA</v>
          </cell>
          <cell r="G316" t="str">
            <v>593</v>
          </cell>
          <cell r="H316" t="str">
            <v>CA</v>
          </cell>
          <cell r="I316">
            <v>8349588.6200000001</v>
          </cell>
          <cell r="L316" t="str">
            <v>41010CAGE</v>
          </cell>
          <cell r="M316">
            <v>0</v>
          </cell>
          <cell r="N316">
            <v>0</v>
          </cell>
          <cell r="O316">
            <v>0</v>
          </cell>
          <cell r="P316">
            <v>0</v>
          </cell>
          <cell r="Q316">
            <v>0</v>
          </cell>
          <cell r="R316">
            <v>0</v>
          </cell>
          <cell r="S316">
            <v>0</v>
          </cell>
          <cell r="T316">
            <v>0</v>
          </cell>
        </row>
        <row r="317">
          <cell r="A317" t="str">
            <v>593ID</v>
          </cell>
          <cell r="B317" t="str">
            <v>593</v>
          </cell>
          <cell r="C317" t="str">
            <v>ID</v>
          </cell>
          <cell r="D317">
            <v>4087142.76</v>
          </cell>
          <cell r="F317" t="str">
            <v>593ID</v>
          </cell>
          <cell r="G317" t="str">
            <v>593</v>
          </cell>
          <cell r="H317" t="str">
            <v>ID</v>
          </cell>
          <cell r="I317">
            <v>4087142.76</v>
          </cell>
          <cell r="L317" t="str">
            <v>41010CAGW</v>
          </cell>
          <cell r="M317">
            <v>0</v>
          </cell>
          <cell r="N317">
            <v>0</v>
          </cell>
          <cell r="O317">
            <v>2220199.9744423064</v>
          </cell>
          <cell r="P317">
            <v>0</v>
          </cell>
          <cell r="Q317">
            <v>0</v>
          </cell>
          <cell r="R317">
            <v>0</v>
          </cell>
          <cell r="S317">
            <v>0</v>
          </cell>
          <cell r="T317">
            <v>0</v>
          </cell>
        </row>
        <row r="318">
          <cell r="A318" t="str">
            <v>593OR</v>
          </cell>
          <cell r="B318" t="str">
            <v>593</v>
          </cell>
          <cell r="C318" t="str">
            <v>OR</v>
          </cell>
          <cell r="D318">
            <v>27199526.440000001</v>
          </cell>
          <cell r="F318" t="str">
            <v>593OR</v>
          </cell>
          <cell r="G318" t="str">
            <v>593</v>
          </cell>
          <cell r="H318" t="str">
            <v>OR</v>
          </cell>
          <cell r="I318">
            <v>27199526.440000001</v>
          </cell>
          <cell r="L318" t="str">
            <v>41010CN</v>
          </cell>
          <cell r="M318">
            <v>0</v>
          </cell>
          <cell r="N318">
            <v>0</v>
          </cell>
          <cell r="O318">
            <v>-2360.2734522384008</v>
          </cell>
          <cell r="P318">
            <v>0</v>
          </cell>
          <cell r="Q318">
            <v>0</v>
          </cell>
          <cell r="R318">
            <v>0</v>
          </cell>
          <cell r="S318">
            <v>0</v>
          </cell>
          <cell r="T318">
            <v>0</v>
          </cell>
        </row>
        <row r="319">
          <cell r="A319" t="str">
            <v>593SNPD</v>
          </cell>
          <cell r="B319" t="str">
            <v>593</v>
          </cell>
          <cell r="C319" t="str">
            <v>SNPD</v>
          </cell>
          <cell r="D319">
            <v>1547139.74</v>
          </cell>
          <cell r="F319" t="str">
            <v>593SNPD</v>
          </cell>
          <cell r="G319" t="str">
            <v>593</v>
          </cell>
          <cell r="H319" t="str">
            <v>SNPD</v>
          </cell>
          <cell r="I319">
            <v>1547139.74</v>
          </cell>
          <cell r="L319" t="str">
            <v>41010JBE</v>
          </cell>
          <cell r="M319">
            <v>0</v>
          </cell>
          <cell r="N319">
            <v>0</v>
          </cell>
          <cell r="O319">
            <v>-318534.07696097653</v>
          </cell>
          <cell r="P319">
            <v>0</v>
          </cell>
          <cell r="Q319">
            <v>0</v>
          </cell>
          <cell r="R319">
            <v>0</v>
          </cell>
          <cell r="S319">
            <v>0</v>
          </cell>
          <cell r="T319">
            <v>0</v>
          </cell>
        </row>
        <row r="320">
          <cell r="A320" t="str">
            <v>593UT</v>
          </cell>
          <cell r="B320" t="str">
            <v>593</v>
          </cell>
          <cell r="C320" t="str">
            <v>UT</v>
          </cell>
          <cell r="D320">
            <v>28799678.030000001</v>
          </cell>
          <cell r="F320" t="str">
            <v>593UT</v>
          </cell>
          <cell r="G320" t="str">
            <v>593</v>
          </cell>
          <cell r="H320" t="str">
            <v>UT</v>
          </cell>
          <cell r="I320">
            <v>28799678.030000001</v>
          </cell>
          <cell r="L320" t="str">
            <v>41010JBG</v>
          </cell>
          <cell r="M320">
            <v>0</v>
          </cell>
          <cell r="N320">
            <v>0</v>
          </cell>
          <cell r="O320">
            <v>33722.01044246243</v>
          </cell>
          <cell r="P320">
            <v>0</v>
          </cell>
          <cell r="Q320">
            <v>0</v>
          </cell>
          <cell r="R320">
            <v>0</v>
          </cell>
          <cell r="S320">
            <v>0</v>
          </cell>
          <cell r="T320">
            <v>0</v>
          </cell>
        </row>
        <row r="321">
          <cell r="A321" t="str">
            <v>593WA</v>
          </cell>
          <cell r="B321" t="str">
            <v>593</v>
          </cell>
          <cell r="C321" t="str">
            <v>WA</v>
          </cell>
          <cell r="D321">
            <v>4275254.0999999996</v>
          </cell>
          <cell r="F321" t="str">
            <v>593WA</v>
          </cell>
          <cell r="G321" t="str">
            <v>593</v>
          </cell>
          <cell r="H321" t="str">
            <v>WA</v>
          </cell>
          <cell r="I321">
            <v>4275254.0999999996</v>
          </cell>
          <cell r="L321" t="str">
            <v>41010OTHER</v>
          </cell>
          <cell r="M321">
            <v>0</v>
          </cell>
          <cell r="N321">
            <v>0</v>
          </cell>
          <cell r="O321">
            <v>0</v>
          </cell>
          <cell r="P321">
            <v>0</v>
          </cell>
          <cell r="Q321">
            <v>0</v>
          </cell>
          <cell r="R321">
            <v>0</v>
          </cell>
          <cell r="S321">
            <v>0</v>
          </cell>
          <cell r="T321">
            <v>0</v>
          </cell>
        </row>
        <row r="322">
          <cell r="A322" t="str">
            <v>593WYP</v>
          </cell>
          <cell r="B322" t="str">
            <v>593</v>
          </cell>
          <cell r="C322" t="str">
            <v>WYP</v>
          </cell>
          <cell r="D322">
            <v>6609482.2800000003</v>
          </cell>
          <cell r="F322" t="str">
            <v>593WYP</v>
          </cell>
          <cell r="G322" t="str">
            <v>593</v>
          </cell>
          <cell r="H322" t="str">
            <v>WYP</v>
          </cell>
          <cell r="I322">
            <v>6609482.2800000003</v>
          </cell>
          <cell r="L322" t="str">
            <v>41010S</v>
          </cell>
          <cell r="M322">
            <v>0</v>
          </cell>
          <cell r="N322">
            <v>0</v>
          </cell>
          <cell r="O322">
            <v>1101806.8291806923</v>
          </cell>
          <cell r="P322">
            <v>0</v>
          </cell>
          <cell r="Q322">
            <v>0</v>
          </cell>
          <cell r="R322">
            <v>0</v>
          </cell>
          <cell r="S322">
            <v>0</v>
          </cell>
          <cell r="T322">
            <v>0</v>
          </cell>
        </row>
        <row r="323">
          <cell r="A323" t="str">
            <v>593WYU</v>
          </cell>
          <cell r="B323" t="str">
            <v>593</v>
          </cell>
          <cell r="C323" t="str">
            <v>WYU</v>
          </cell>
          <cell r="D323">
            <v>1029146.03</v>
          </cell>
          <cell r="F323" t="str">
            <v>593WYU</v>
          </cell>
          <cell r="G323" t="str">
            <v>593</v>
          </cell>
          <cell r="H323" t="str">
            <v>WYU</v>
          </cell>
          <cell r="I323">
            <v>1029146.03</v>
          </cell>
          <cell r="L323" t="str">
            <v>41010SG</v>
          </cell>
          <cell r="M323">
            <v>0</v>
          </cell>
          <cell r="N323">
            <v>0</v>
          </cell>
          <cell r="O323">
            <v>-2042.5408014757641</v>
          </cell>
          <cell r="P323">
            <v>0</v>
          </cell>
          <cell r="Q323">
            <v>0</v>
          </cell>
          <cell r="R323">
            <v>0</v>
          </cell>
          <cell r="S323">
            <v>0</v>
          </cell>
          <cell r="T323">
            <v>0</v>
          </cell>
        </row>
        <row r="324">
          <cell r="A324" t="str">
            <v>594CA</v>
          </cell>
          <cell r="B324" t="str">
            <v>594</v>
          </cell>
          <cell r="C324" t="str">
            <v>CA</v>
          </cell>
          <cell r="D324">
            <v>482510.12</v>
          </cell>
          <cell r="F324" t="str">
            <v>594CA</v>
          </cell>
          <cell r="G324" t="str">
            <v>594</v>
          </cell>
          <cell r="H324" t="str">
            <v>CA</v>
          </cell>
          <cell r="I324">
            <v>482510.12</v>
          </cell>
          <cell r="L324" t="str">
            <v>41010SNPD</v>
          </cell>
          <cell r="M324">
            <v>0</v>
          </cell>
          <cell r="N324">
            <v>0</v>
          </cell>
          <cell r="O324">
            <v>-30208.748031697032</v>
          </cell>
          <cell r="P324">
            <v>0</v>
          </cell>
          <cell r="Q324">
            <v>0</v>
          </cell>
          <cell r="R324">
            <v>0</v>
          </cell>
          <cell r="S324">
            <v>0</v>
          </cell>
          <cell r="T324">
            <v>0</v>
          </cell>
        </row>
        <row r="325">
          <cell r="A325" t="str">
            <v>594ID</v>
          </cell>
          <cell r="B325" t="str">
            <v>594</v>
          </cell>
          <cell r="C325" t="str">
            <v>ID</v>
          </cell>
          <cell r="D325">
            <v>783250.88</v>
          </cell>
          <cell r="F325" t="str">
            <v>594ID</v>
          </cell>
          <cell r="G325" t="str">
            <v>594</v>
          </cell>
          <cell r="H325" t="str">
            <v>ID</v>
          </cell>
          <cell r="I325">
            <v>783250.88</v>
          </cell>
          <cell r="L325" t="str">
            <v>41010SO</v>
          </cell>
          <cell r="M325">
            <v>0</v>
          </cell>
          <cell r="N325">
            <v>0</v>
          </cell>
          <cell r="O325">
            <v>-683384.93530363962</v>
          </cell>
          <cell r="P325">
            <v>0</v>
          </cell>
          <cell r="Q325">
            <v>0</v>
          </cell>
          <cell r="R325">
            <v>0</v>
          </cell>
          <cell r="S325">
            <v>0</v>
          </cell>
          <cell r="T325">
            <v>0</v>
          </cell>
        </row>
        <row r="326">
          <cell r="A326" t="str">
            <v>594OR</v>
          </cell>
          <cell r="B326" t="str">
            <v>594</v>
          </cell>
          <cell r="C326" t="str">
            <v>OR</v>
          </cell>
          <cell r="D326">
            <v>6733667.5700000003</v>
          </cell>
          <cell r="F326" t="str">
            <v>594OR</v>
          </cell>
          <cell r="G326" t="str">
            <v>594</v>
          </cell>
          <cell r="H326" t="str">
            <v>OR</v>
          </cell>
          <cell r="I326">
            <v>6733667.5700000003</v>
          </cell>
          <cell r="L326" t="str">
            <v>41110BADDEBT</v>
          </cell>
          <cell r="M326">
            <v>0</v>
          </cell>
          <cell r="N326">
            <v>0</v>
          </cell>
          <cell r="O326">
            <v>92030.946583427605</v>
          </cell>
          <cell r="P326">
            <v>0</v>
          </cell>
          <cell r="Q326">
            <v>0</v>
          </cell>
          <cell r="R326">
            <v>0</v>
          </cell>
          <cell r="S326">
            <v>0</v>
          </cell>
          <cell r="T326">
            <v>0</v>
          </cell>
        </row>
        <row r="327">
          <cell r="A327" t="str">
            <v>594SNPD</v>
          </cell>
          <cell r="B327" t="str">
            <v>594</v>
          </cell>
          <cell r="C327" t="str">
            <v>SNPD</v>
          </cell>
          <cell r="D327">
            <v>26198.31</v>
          </cell>
          <cell r="F327" t="str">
            <v>594SNPD</v>
          </cell>
          <cell r="G327" t="str">
            <v>594</v>
          </cell>
          <cell r="H327" t="str">
            <v>SNPD</v>
          </cell>
          <cell r="I327">
            <v>26198.31</v>
          </cell>
          <cell r="L327" t="str">
            <v>41110CAEE</v>
          </cell>
          <cell r="M327">
            <v>0</v>
          </cell>
          <cell r="N327">
            <v>0</v>
          </cell>
          <cell r="O327">
            <v>0</v>
          </cell>
          <cell r="P327">
            <v>0</v>
          </cell>
          <cell r="Q327">
            <v>0</v>
          </cell>
          <cell r="R327">
            <v>0</v>
          </cell>
          <cell r="S327">
            <v>0</v>
          </cell>
          <cell r="T327">
            <v>0</v>
          </cell>
        </row>
        <row r="328">
          <cell r="A328" t="str">
            <v>594UT</v>
          </cell>
          <cell r="B328" t="str">
            <v>594</v>
          </cell>
          <cell r="C328" t="str">
            <v>UT</v>
          </cell>
          <cell r="D328">
            <v>14687740.4</v>
          </cell>
          <cell r="F328" t="str">
            <v>594UT</v>
          </cell>
          <cell r="G328" t="str">
            <v>594</v>
          </cell>
          <cell r="H328" t="str">
            <v>UT</v>
          </cell>
          <cell r="I328">
            <v>14687740.4</v>
          </cell>
          <cell r="L328" t="str">
            <v>41110CAGE</v>
          </cell>
          <cell r="M328">
            <v>0</v>
          </cell>
          <cell r="N328">
            <v>0</v>
          </cell>
          <cell r="O328">
            <v>0</v>
          </cell>
          <cell r="P328">
            <v>0</v>
          </cell>
          <cell r="Q328">
            <v>0</v>
          </cell>
          <cell r="R328">
            <v>0</v>
          </cell>
          <cell r="S328">
            <v>0</v>
          </cell>
          <cell r="T328">
            <v>0</v>
          </cell>
        </row>
        <row r="329">
          <cell r="A329" t="str">
            <v>594WA</v>
          </cell>
          <cell r="B329" t="str">
            <v>594</v>
          </cell>
          <cell r="C329" t="str">
            <v>WA</v>
          </cell>
          <cell r="D329">
            <v>1266091.8999999999</v>
          </cell>
          <cell r="F329" t="str">
            <v>594WA</v>
          </cell>
          <cell r="G329" t="str">
            <v>594</v>
          </cell>
          <cell r="H329" t="str">
            <v>WA</v>
          </cell>
          <cell r="I329">
            <v>1266091.8999999999</v>
          </cell>
          <cell r="L329" t="str">
            <v>41110CAGW</v>
          </cell>
          <cell r="M329">
            <v>0</v>
          </cell>
          <cell r="N329">
            <v>0</v>
          </cell>
          <cell r="O329">
            <v>14927.360093617544</v>
          </cell>
          <cell r="P329">
            <v>0</v>
          </cell>
          <cell r="Q329">
            <v>0</v>
          </cell>
          <cell r="R329">
            <v>0</v>
          </cell>
          <cell r="S329">
            <v>0</v>
          </cell>
          <cell r="T329">
            <v>0</v>
          </cell>
        </row>
        <row r="330">
          <cell r="A330" t="str">
            <v>594WYP</v>
          </cell>
          <cell r="B330" t="str">
            <v>594</v>
          </cell>
          <cell r="C330" t="str">
            <v>WYP</v>
          </cell>
          <cell r="D330">
            <v>1827860.13</v>
          </cell>
          <cell r="F330" t="str">
            <v>594WYP</v>
          </cell>
          <cell r="G330" t="str">
            <v>594</v>
          </cell>
          <cell r="H330" t="str">
            <v>WYP</v>
          </cell>
          <cell r="I330">
            <v>1827860.13</v>
          </cell>
          <cell r="L330" t="str">
            <v>41110GPS</v>
          </cell>
          <cell r="M330">
            <v>0</v>
          </cell>
          <cell r="N330">
            <v>0</v>
          </cell>
          <cell r="O330">
            <v>-3510.7186842007823</v>
          </cell>
          <cell r="P330">
            <v>0</v>
          </cell>
          <cell r="Q330">
            <v>0</v>
          </cell>
          <cell r="R330">
            <v>0</v>
          </cell>
          <cell r="S330">
            <v>0</v>
          </cell>
          <cell r="T330">
            <v>0</v>
          </cell>
        </row>
        <row r="331">
          <cell r="A331" t="str">
            <v>594WYU</v>
          </cell>
          <cell r="B331" t="str">
            <v>594</v>
          </cell>
          <cell r="C331" t="str">
            <v>WYU</v>
          </cell>
          <cell r="D331">
            <v>334414.33</v>
          </cell>
          <cell r="F331" t="str">
            <v>594WYU</v>
          </cell>
          <cell r="G331" t="str">
            <v>594</v>
          </cell>
          <cell r="H331" t="str">
            <v>WYU</v>
          </cell>
          <cell r="I331">
            <v>334414.33</v>
          </cell>
          <cell r="L331" t="str">
            <v>41110JBE</v>
          </cell>
          <cell r="M331">
            <v>0</v>
          </cell>
          <cell r="N331">
            <v>0</v>
          </cell>
          <cell r="O331">
            <v>-124618.09885869385</v>
          </cell>
          <cell r="P331">
            <v>0</v>
          </cell>
          <cell r="Q331">
            <v>0</v>
          </cell>
          <cell r="R331">
            <v>0</v>
          </cell>
          <cell r="S331">
            <v>0</v>
          </cell>
          <cell r="T331">
            <v>0</v>
          </cell>
        </row>
        <row r="332">
          <cell r="A332" t="str">
            <v>595CA</v>
          </cell>
          <cell r="B332" t="str">
            <v>595</v>
          </cell>
          <cell r="C332" t="str">
            <v>CA</v>
          </cell>
          <cell r="D332">
            <v>0</v>
          </cell>
          <cell r="F332" t="str">
            <v>595CA</v>
          </cell>
          <cell r="G332" t="str">
            <v>595</v>
          </cell>
          <cell r="H332" t="str">
            <v>CA</v>
          </cell>
          <cell r="I332">
            <v>0</v>
          </cell>
          <cell r="L332" t="str">
            <v>41110OTHER</v>
          </cell>
          <cell r="M332">
            <v>0</v>
          </cell>
          <cell r="N332">
            <v>0</v>
          </cell>
          <cell r="O332">
            <v>0</v>
          </cell>
          <cell r="P332">
            <v>0</v>
          </cell>
          <cell r="Q332">
            <v>0</v>
          </cell>
          <cell r="R332">
            <v>0</v>
          </cell>
          <cell r="S332">
            <v>0</v>
          </cell>
          <cell r="T332">
            <v>0</v>
          </cell>
        </row>
        <row r="333">
          <cell r="A333" t="str">
            <v>595ID</v>
          </cell>
          <cell r="B333" t="str">
            <v>595</v>
          </cell>
          <cell r="C333" t="str">
            <v>ID</v>
          </cell>
          <cell r="D333">
            <v>0</v>
          </cell>
          <cell r="F333" t="str">
            <v>595ID</v>
          </cell>
          <cell r="G333" t="str">
            <v>595</v>
          </cell>
          <cell r="H333" t="str">
            <v>ID</v>
          </cell>
          <cell r="I333">
            <v>0</v>
          </cell>
          <cell r="L333" t="str">
            <v>41110S</v>
          </cell>
          <cell r="M333">
            <v>0</v>
          </cell>
          <cell r="N333">
            <v>0</v>
          </cell>
          <cell r="O333">
            <v>-1975390</v>
          </cell>
          <cell r="P333">
            <v>0</v>
          </cell>
          <cell r="Q333">
            <v>0</v>
          </cell>
          <cell r="R333">
            <v>0</v>
          </cell>
          <cell r="S333">
            <v>0</v>
          </cell>
          <cell r="T333">
            <v>0</v>
          </cell>
        </row>
        <row r="334">
          <cell r="A334" t="str">
            <v>595OR</v>
          </cell>
          <cell r="B334" t="str">
            <v>595</v>
          </cell>
          <cell r="C334" t="str">
            <v>OR</v>
          </cell>
          <cell r="D334">
            <v>0</v>
          </cell>
          <cell r="F334" t="str">
            <v>595OR</v>
          </cell>
          <cell r="G334" t="str">
            <v>595</v>
          </cell>
          <cell r="H334" t="str">
            <v>OR</v>
          </cell>
          <cell r="I334">
            <v>0</v>
          </cell>
          <cell r="L334" t="str">
            <v>41110SG</v>
          </cell>
          <cell r="M334">
            <v>0</v>
          </cell>
          <cell r="N334">
            <v>0</v>
          </cell>
          <cell r="O334">
            <v>23.316861303191772</v>
          </cell>
          <cell r="P334">
            <v>0</v>
          </cell>
          <cell r="Q334">
            <v>0</v>
          </cell>
          <cell r="R334">
            <v>0</v>
          </cell>
          <cell r="S334">
            <v>0</v>
          </cell>
          <cell r="T334">
            <v>0</v>
          </cell>
        </row>
        <row r="335">
          <cell r="A335" t="str">
            <v>595SNPD</v>
          </cell>
          <cell r="B335" t="str">
            <v>595</v>
          </cell>
          <cell r="C335" t="str">
            <v>SNPD</v>
          </cell>
          <cell r="D335">
            <v>1006912.24</v>
          </cell>
          <cell r="F335" t="str">
            <v>595SNPD</v>
          </cell>
          <cell r="G335" t="str">
            <v>595</v>
          </cell>
          <cell r="H335" t="str">
            <v>SNPD</v>
          </cell>
          <cell r="I335">
            <v>1006912.24</v>
          </cell>
          <cell r="L335" t="str">
            <v>41110SNP</v>
          </cell>
          <cell r="M335">
            <v>0</v>
          </cell>
          <cell r="N335">
            <v>0</v>
          </cell>
          <cell r="O335">
            <v>15398.408799183539</v>
          </cell>
          <cell r="P335">
            <v>0</v>
          </cell>
          <cell r="Q335">
            <v>0</v>
          </cell>
          <cell r="R335">
            <v>0</v>
          </cell>
          <cell r="S335">
            <v>0</v>
          </cell>
          <cell r="T335">
            <v>0</v>
          </cell>
        </row>
        <row r="336">
          <cell r="A336" t="str">
            <v>595UT</v>
          </cell>
          <cell r="B336" t="str">
            <v>595</v>
          </cell>
          <cell r="C336" t="str">
            <v>UT</v>
          </cell>
          <cell r="D336">
            <v>0</v>
          </cell>
          <cell r="F336" t="str">
            <v>595UT</v>
          </cell>
          <cell r="G336" t="str">
            <v>595</v>
          </cell>
          <cell r="H336" t="str">
            <v>UT</v>
          </cell>
          <cell r="I336">
            <v>0</v>
          </cell>
          <cell r="L336" t="str">
            <v>41110SO</v>
          </cell>
          <cell r="M336">
            <v>0</v>
          </cell>
          <cell r="N336">
            <v>0</v>
          </cell>
          <cell r="O336">
            <v>601022.67904109682</v>
          </cell>
          <cell r="P336">
            <v>0</v>
          </cell>
          <cell r="Q336">
            <v>0</v>
          </cell>
          <cell r="R336">
            <v>0</v>
          </cell>
          <cell r="S336">
            <v>0</v>
          </cell>
          <cell r="T336">
            <v>0</v>
          </cell>
        </row>
        <row r="337">
          <cell r="A337" t="str">
            <v>595WA</v>
          </cell>
          <cell r="B337" t="str">
            <v>595</v>
          </cell>
          <cell r="C337" t="str">
            <v>WA</v>
          </cell>
          <cell r="D337">
            <v>0</v>
          </cell>
          <cell r="F337" t="str">
            <v>595WA</v>
          </cell>
          <cell r="G337" t="str">
            <v>595</v>
          </cell>
          <cell r="H337" t="str">
            <v>WA</v>
          </cell>
          <cell r="I337">
            <v>0</v>
          </cell>
          <cell r="L337" t="str">
            <v>4118S</v>
          </cell>
          <cell r="M337">
            <v>0</v>
          </cell>
          <cell r="N337">
            <v>0</v>
          </cell>
          <cell r="O337">
            <v>-439.18933439043388</v>
          </cell>
          <cell r="P337">
            <v>0</v>
          </cell>
          <cell r="Q337">
            <v>0</v>
          </cell>
          <cell r="R337">
            <v>0</v>
          </cell>
          <cell r="S337">
            <v>0</v>
          </cell>
          <cell r="T337">
            <v>0</v>
          </cell>
        </row>
        <row r="338">
          <cell r="A338" t="str">
            <v>595WYU</v>
          </cell>
          <cell r="B338" t="str">
            <v>595</v>
          </cell>
          <cell r="C338" t="str">
            <v>WYU</v>
          </cell>
          <cell r="D338">
            <v>0</v>
          </cell>
          <cell r="F338" t="str">
            <v>595WYU</v>
          </cell>
          <cell r="G338" t="str">
            <v>595</v>
          </cell>
          <cell r="H338" t="str">
            <v>WYU</v>
          </cell>
          <cell r="I338">
            <v>0</v>
          </cell>
          <cell r="L338" t="str">
            <v>4118SE</v>
          </cell>
          <cell r="M338">
            <v>0</v>
          </cell>
          <cell r="N338">
            <v>0</v>
          </cell>
          <cell r="O338">
            <v>13.655530495137615</v>
          </cell>
          <cell r="P338">
            <v>0</v>
          </cell>
          <cell r="Q338">
            <v>0</v>
          </cell>
          <cell r="R338">
            <v>0</v>
          </cell>
          <cell r="S338">
            <v>0</v>
          </cell>
          <cell r="T338">
            <v>0</v>
          </cell>
        </row>
        <row r="339">
          <cell r="A339" t="str">
            <v>596CA</v>
          </cell>
          <cell r="B339" t="str">
            <v>596</v>
          </cell>
          <cell r="C339" t="str">
            <v>CA</v>
          </cell>
          <cell r="D339">
            <v>92317.2</v>
          </cell>
          <cell r="F339" t="str">
            <v>596CA</v>
          </cell>
          <cell r="G339" t="str">
            <v>596</v>
          </cell>
          <cell r="H339" t="str">
            <v>CA</v>
          </cell>
          <cell r="I339">
            <v>92317.2</v>
          </cell>
          <cell r="L339" t="str">
            <v>419SNP</v>
          </cell>
          <cell r="M339">
            <v>0</v>
          </cell>
          <cell r="N339">
            <v>0</v>
          </cell>
          <cell r="O339">
            <v>23604.262980124022</v>
          </cell>
          <cell r="P339">
            <v>0</v>
          </cell>
          <cell r="Q339">
            <v>0</v>
          </cell>
          <cell r="R339">
            <v>0</v>
          </cell>
          <cell r="S339">
            <v>0</v>
          </cell>
          <cell r="T339">
            <v>0</v>
          </cell>
        </row>
        <row r="340">
          <cell r="A340" t="str">
            <v>596ID</v>
          </cell>
          <cell r="B340" t="str">
            <v>596</v>
          </cell>
          <cell r="C340" t="str">
            <v>ID</v>
          </cell>
          <cell r="D340">
            <v>119063.17</v>
          </cell>
          <cell r="F340" t="str">
            <v>596ID</v>
          </cell>
          <cell r="G340" t="str">
            <v>596</v>
          </cell>
          <cell r="H340" t="str">
            <v>ID</v>
          </cell>
          <cell r="I340">
            <v>119063.17</v>
          </cell>
          <cell r="L340" t="str">
            <v>421CAGE</v>
          </cell>
          <cell r="M340">
            <v>0</v>
          </cell>
          <cell r="N340">
            <v>0</v>
          </cell>
          <cell r="O340">
            <v>0</v>
          </cell>
          <cell r="P340">
            <v>0</v>
          </cell>
          <cell r="Q340">
            <v>0</v>
          </cell>
          <cell r="R340">
            <v>0</v>
          </cell>
          <cell r="S340">
            <v>0</v>
          </cell>
          <cell r="T340">
            <v>0</v>
          </cell>
        </row>
        <row r="341">
          <cell r="A341" t="str">
            <v>596OR</v>
          </cell>
          <cell r="B341" t="str">
            <v>596</v>
          </cell>
          <cell r="C341" t="str">
            <v>OR</v>
          </cell>
          <cell r="D341">
            <v>958501.77</v>
          </cell>
          <cell r="F341" t="str">
            <v>596OR</v>
          </cell>
          <cell r="G341" t="str">
            <v>596</v>
          </cell>
          <cell r="H341" t="str">
            <v>OR</v>
          </cell>
          <cell r="I341">
            <v>958501.77</v>
          </cell>
          <cell r="L341" t="str">
            <v>421CAGW</v>
          </cell>
          <cell r="M341">
            <v>0</v>
          </cell>
          <cell r="N341">
            <v>0</v>
          </cell>
          <cell r="O341">
            <v>-94.218379436487467</v>
          </cell>
          <cell r="P341">
            <v>0</v>
          </cell>
          <cell r="Q341">
            <v>0</v>
          </cell>
          <cell r="R341">
            <v>0</v>
          </cell>
          <cell r="S341">
            <v>0</v>
          </cell>
          <cell r="T341">
            <v>0</v>
          </cell>
        </row>
        <row r="342">
          <cell r="A342" t="str">
            <v>596UT</v>
          </cell>
          <cell r="B342" t="str">
            <v>596</v>
          </cell>
          <cell r="C342" t="str">
            <v>UT</v>
          </cell>
          <cell r="D342">
            <v>1348797.5</v>
          </cell>
          <cell r="F342" t="str">
            <v>596UT</v>
          </cell>
          <cell r="G342" t="str">
            <v>596</v>
          </cell>
          <cell r="H342" t="str">
            <v>UT</v>
          </cell>
          <cell r="I342">
            <v>1348797.5</v>
          </cell>
          <cell r="L342" t="str">
            <v>421S</v>
          </cell>
          <cell r="M342">
            <v>0</v>
          </cell>
          <cell r="N342">
            <v>0</v>
          </cell>
          <cell r="O342">
            <v>0</v>
          </cell>
          <cell r="P342">
            <v>0</v>
          </cell>
          <cell r="Q342">
            <v>0</v>
          </cell>
          <cell r="R342">
            <v>0</v>
          </cell>
          <cell r="S342">
            <v>0</v>
          </cell>
          <cell r="T342">
            <v>0</v>
          </cell>
        </row>
        <row r="343">
          <cell r="A343" t="str">
            <v>596WA</v>
          </cell>
          <cell r="B343" t="str">
            <v>596</v>
          </cell>
          <cell r="C343" t="str">
            <v>WA</v>
          </cell>
          <cell r="D343">
            <v>164682.79</v>
          </cell>
          <cell r="F343" t="str">
            <v>596WA</v>
          </cell>
          <cell r="G343" t="str">
            <v>596</v>
          </cell>
          <cell r="H343" t="str">
            <v>WA</v>
          </cell>
          <cell r="I343">
            <v>164682.79</v>
          </cell>
          <cell r="L343" t="str">
            <v>421SO</v>
          </cell>
          <cell r="M343">
            <v>0</v>
          </cell>
          <cell r="N343">
            <v>0</v>
          </cell>
          <cell r="O343">
            <v>38154.846690813873</v>
          </cell>
          <cell r="P343">
            <v>0</v>
          </cell>
          <cell r="Q343">
            <v>0</v>
          </cell>
          <cell r="R343">
            <v>0</v>
          </cell>
          <cell r="S343">
            <v>0</v>
          </cell>
          <cell r="T343">
            <v>0</v>
          </cell>
        </row>
        <row r="344">
          <cell r="A344" t="str">
            <v>596WYP</v>
          </cell>
          <cell r="B344" t="str">
            <v>596</v>
          </cell>
          <cell r="C344" t="str">
            <v>WYP</v>
          </cell>
          <cell r="D344">
            <v>281760</v>
          </cell>
          <cell r="F344" t="str">
            <v>596WYP</v>
          </cell>
          <cell r="G344" t="str">
            <v>596</v>
          </cell>
          <cell r="H344" t="str">
            <v>WYP</v>
          </cell>
          <cell r="I344">
            <v>281760</v>
          </cell>
          <cell r="L344" t="str">
            <v>427S</v>
          </cell>
          <cell r="M344">
            <v>0</v>
          </cell>
          <cell r="N344">
            <v>0</v>
          </cell>
          <cell r="O344">
            <v>-820370.6591049321</v>
          </cell>
          <cell r="P344">
            <v>0</v>
          </cell>
          <cell r="Q344">
            <v>0</v>
          </cell>
          <cell r="R344">
            <v>0</v>
          </cell>
          <cell r="S344">
            <v>0</v>
          </cell>
          <cell r="T344">
            <v>0</v>
          </cell>
        </row>
        <row r="345">
          <cell r="A345" t="str">
            <v>596WYU</v>
          </cell>
          <cell r="B345" t="str">
            <v>596</v>
          </cell>
          <cell r="C345" t="str">
            <v>WYU</v>
          </cell>
          <cell r="D345">
            <v>98177.86</v>
          </cell>
          <cell r="F345" t="str">
            <v>596WYU</v>
          </cell>
          <cell r="G345" t="str">
            <v>596</v>
          </cell>
          <cell r="H345" t="str">
            <v>WYU</v>
          </cell>
          <cell r="I345">
            <v>98177.86</v>
          </cell>
          <cell r="L345" t="str">
            <v>4311S</v>
          </cell>
          <cell r="M345">
            <v>0</v>
          </cell>
          <cell r="N345">
            <v>0</v>
          </cell>
          <cell r="O345">
            <v>19257.760000000002</v>
          </cell>
          <cell r="P345">
            <v>0</v>
          </cell>
          <cell r="Q345">
            <v>0</v>
          </cell>
          <cell r="R345">
            <v>0</v>
          </cell>
          <cell r="S345">
            <v>0</v>
          </cell>
          <cell r="T345">
            <v>0</v>
          </cell>
        </row>
        <row r="346">
          <cell r="A346" t="str">
            <v>597CA</v>
          </cell>
          <cell r="B346" t="str">
            <v>597</v>
          </cell>
          <cell r="C346" t="str">
            <v>CA</v>
          </cell>
          <cell r="D346">
            <v>7536.14</v>
          </cell>
          <cell r="F346" t="str">
            <v>597CA</v>
          </cell>
          <cell r="G346" t="str">
            <v>597</v>
          </cell>
          <cell r="H346" t="str">
            <v>CA</v>
          </cell>
          <cell r="I346">
            <v>7536.14</v>
          </cell>
          <cell r="L346" t="str">
            <v>440S</v>
          </cell>
          <cell r="M346">
            <v>0</v>
          </cell>
          <cell r="N346">
            <v>0</v>
          </cell>
          <cell r="O346">
            <v>-1614832.4047396092</v>
          </cell>
          <cell r="P346">
            <v>0</v>
          </cell>
          <cell r="Q346">
            <v>0</v>
          </cell>
          <cell r="R346">
            <v>0</v>
          </cell>
          <cell r="S346">
            <v>0</v>
          </cell>
          <cell r="T346">
            <v>0</v>
          </cell>
        </row>
        <row r="347">
          <cell r="A347" t="str">
            <v>597ID</v>
          </cell>
          <cell r="B347" t="str">
            <v>597</v>
          </cell>
          <cell r="C347" t="str">
            <v>ID</v>
          </cell>
          <cell r="D347">
            <v>51977.01</v>
          </cell>
          <cell r="F347" t="str">
            <v>597ID</v>
          </cell>
          <cell r="G347" t="str">
            <v>597</v>
          </cell>
          <cell r="H347" t="str">
            <v>ID</v>
          </cell>
          <cell r="I347">
            <v>51977.01</v>
          </cell>
          <cell r="L347" t="str">
            <v>442S</v>
          </cell>
          <cell r="M347">
            <v>0</v>
          </cell>
          <cell r="N347">
            <v>0</v>
          </cell>
          <cell r="O347">
            <v>-1385620.7556403703</v>
          </cell>
          <cell r="P347">
            <v>0</v>
          </cell>
          <cell r="Q347">
            <v>0</v>
          </cell>
          <cell r="R347">
            <v>0</v>
          </cell>
          <cell r="S347">
            <v>0</v>
          </cell>
          <cell r="T347">
            <v>0</v>
          </cell>
        </row>
        <row r="348">
          <cell r="A348" t="str">
            <v>597OR</v>
          </cell>
          <cell r="B348" t="str">
            <v>597</v>
          </cell>
          <cell r="C348" t="str">
            <v>OR</v>
          </cell>
          <cell r="D348">
            <v>148647.45000000001</v>
          </cell>
          <cell r="F348" t="str">
            <v>597OR</v>
          </cell>
          <cell r="G348" t="str">
            <v>597</v>
          </cell>
          <cell r="H348" t="str">
            <v>OR</v>
          </cell>
          <cell r="I348">
            <v>148647.45000000001</v>
          </cell>
          <cell r="L348" t="str">
            <v>444S</v>
          </cell>
          <cell r="M348">
            <v>0</v>
          </cell>
          <cell r="N348">
            <v>0</v>
          </cell>
          <cell r="O348">
            <v>43950.840777322155</v>
          </cell>
          <cell r="P348">
            <v>0</v>
          </cell>
          <cell r="Q348">
            <v>0</v>
          </cell>
          <cell r="R348">
            <v>0</v>
          </cell>
          <cell r="S348">
            <v>0</v>
          </cell>
          <cell r="T348">
            <v>0</v>
          </cell>
        </row>
        <row r="349">
          <cell r="A349" t="str">
            <v>597SNPD</v>
          </cell>
          <cell r="B349" t="str">
            <v>597</v>
          </cell>
          <cell r="C349" t="str">
            <v>SNPD</v>
          </cell>
          <cell r="D349">
            <v>-377796.06</v>
          </cell>
          <cell r="F349" t="str">
            <v>597SNPD</v>
          </cell>
          <cell r="G349" t="str">
            <v>597</v>
          </cell>
          <cell r="H349" t="str">
            <v>SNPD</v>
          </cell>
          <cell r="I349">
            <v>-377796.06</v>
          </cell>
          <cell r="L349" t="str">
            <v>447NPCCAEW</v>
          </cell>
          <cell r="M349">
            <v>0</v>
          </cell>
          <cell r="N349">
            <v>0</v>
          </cell>
          <cell r="O349">
            <v>0</v>
          </cell>
          <cell r="P349">
            <v>0</v>
          </cell>
          <cell r="Q349">
            <v>0</v>
          </cell>
          <cell r="R349">
            <v>0</v>
          </cell>
          <cell r="S349">
            <v>0</v>
          </cell>
          <cell r="T349">
            <v>0</v>
          </cell>
        </row>
        <row r="350">
          <cell r="A350" t="str">
            <v>597UT</v>
          </cell>
          <cell r="B350" t="str">
            <v>597</v>
          </cell>
          <cell r="C350" t="str">
            <v>UT</v>
          </cell>
          <cell r="D350">
            <v>228632.84</v>
          </cell>
          <cell r="F350" t="str">
            <v>597UT</v>
          </cell>
          <cell r="G350" t="str">
            <v>597</v>
          </cell>
          <cell r="H350" t="str">
            <v>UT</v>
          </cell>
          <cell r="I350">
            <v>228632.84</v>
          </cell>
          <cell r="L350" t="str">
            <v>447NPCCAGW</v>
          </cell>
          <cell r="M350">
            <v>0</v>
          </cell>
          <cell r="N350">
            <v>0</v>
          </cell>
          <cell r="O350">
            <v>0</v>
          </cell>
          <cell r="P350">
            <v>0</v>
          </cell>
          <cell r="Q350">
            <v>0</v>
          </cell>
          <cell r="R350">
            <v>0</v>
          </cell>
          <cell r="S350">
            <v>0</v>
          </cell>
          <cell r="T350">
            <v>0</v>
          </cell>
        </row>
        <row r="351">
          <cell r="A351" t="str">
            <v>597WA</v>
          </cell>
          <cell r="B351" t="str">
            <v>597</v>
          </cell>
          <cell r="C351" t="str">
            <v>WA</v>
          </cell>
          <cell r="D351">
            <v>21628.2</v>
          </cell>
          <cell r="F351" t="str">
            <v>597WA</v>
          </cell>
          <cell r="G351" t="str">
            <v>597</v>
          </cell>
          <cell r="H351" t="str">
            <v>WA</v>
          </cell>
          <cell r="I351">
            <v>21628.2</v>
          </cell>
          <cell r="L351" t="str">
            <v>456WRG</v>
          </cell>
          <cell r="M351">
            <v>0</v>
          </cell>
          <cell r="N351">
            <v>0</v>
          </cell>
          <cell r="O351">
            <v>-174253.95567404327</v>
          </cell>
          <cell r="P351">
            <v>0</v>
          </cell>
          <cell r="Q351">
            <v>0</v>
          </cell>
          <cell r="R351">
            <v>0</v>
          </cell>
          <cell r="S351">
            <v>0</v>
          </cell>
          <cell r="T351">
            <v>0</v>
          </cell>
        </row>
        <row r="352">
          <cell r="A352" t="str">
            <v>597WYP</v>
          </cell>
          <cell r="B352" t="str">
            <v>597</v>
          </cell>
          <cell r="C352" t="str">
            <v>WYP</v>
          </cell>
          <cell r="D352">
            <v>24934.69</v>
          </cell>
          <cell r="F352" t="str">
            <v>597WYP</v>
          </cell>
          <cell r="G352" t="str">
            <v>597</v>
          </cell>
          <cell r="H352" t="str">
            <v>WYP</v>
          </cell>
          <cell r="I352">
            <v>24934.69</v>
          </cell>
          <cell r="L352" t="str">
            <v>500CAEE</v>
          </cell>
          <cell r="M352">
            <v>0</v>
          </cell>
          <cell r="N352">
            <v>0</v>
          </cell>
          <cell r="O352">
            <v>0</v>
          </cell>
          <cell r="P352">
            <v>0</v>
          </cell>
          <cell r="Q352">
            <v>0</v>
          </cell>
          <cell r="R352">
            <v>0</v>
          </cell>
          <cell r="S352">
            <v>0</v>
          </cell>
          <cell r="T352">
            <v>0</v>
          </cell>
        </row>
        <row r="353">
          <cell r="A353" t="str">
            <v>597WYU</v>
          </cell>
          <cell r="B353" t="str">
            <v>597</v>
          </cell>
          <cell r="C353" t="str">
            <v>WYU</v>
          </cell>
          <cell r="D353">
            <v>9516.56</v>
          </cell>
          <cell r="F353" t="str">
            <v>597WYU</v>
          </cell>
          <cell r="G353" t="str">
            <v>597</v>
          </cell>
          <cell r="H353" t="str">
            <v>WYU</v>
          </cell>
          <cell r="I353">
            <v>9516.56</v>
          </cell>
          <cell r="L353" t="str">
            <v>500CAGE</v>
          </cell>
          <cell r="M353">
            <v>0</v>
          </cell>
          <cell r="N353">
            <v>0</v>
          </cell>
          <cell r="O353">
            <v>0</v>
          </cell>
          <cell r="P353">
            <v>0</v>
          </cell>
          <cell r="Q353">
            <v>0</v>
          </cell>
          <cell r="R353">
            <v>0</v>
          </cell>
          <cell r="S353">
            <v>0</v>
          </cell>
          <cell r="T353">
            <v>0</v>
          </cell>
        </row>
        <row r="354">
          <cell r="A354" t="str">
            <v>598CA</v>
          </cell>
          <cell r="B354" t="str">
            <v>598</v>
          </cell>
          <cell r="C354" t="str">
            <v>CA</v>
          </cell>
          <cell r="D354">
            <v>42865.16</v>
          </cell>
          <cell r="F354" t="str">
            <v>598CA</v>
          </cell>
          <cell r="G354" t="str">
            <v>598</v>
          </cell>
          <cell r="H354" t="str">
            <v>CA</v>
          </cell>
          <cell r="I354">
            <v>42865.16</v>
          </cell>
          <cell r="L354" t="str">
            <v>500CAGW</v>
          </cell>
          <cell r="M354">
            <v>0</v>
          </cell>
          <cell r="N354">
            <v>0</v>
          </cell>
          <cell r="O354">
            <v>-2614.3549794477303</v>
          </cell>
          <cell r="P354">
            <v>0</v>
          </cell>
          <cell r="Q354">
            <v>0</v>
          </cell>
          <cell r="R354">
            <v>0</v>
          </cell>
          <cell r="S354">
            <v>0</v>
          </cell>
          <cell r="T354">
            <v>0</v>
          </cell>
        </row>
        <row r="355">
          <cell r="A355" t="str">
            <v>598ID</v>
          </cell>
          <cell r="B355" t="str">
            <v>598</v>
          </cell>
          <cell r="C355" t="str">
            <v>ID</v>
          </cell>
          <cell r="D355">
            <v>45096.06</v>
          </cell>
          <cell r="F355" t="str">
            <v>598ID</v>
          </cell>
          <cell r="G355" t="str">
            <v>598</v>
          </cell>
          <cell r="H355" t="str">
            <v>ID</v>
          </cell>
          <cell r="I355">
            <v>45096.06</v>
          </cell>
          <cell r="L355" t="str">
            <v>500JBG</v>
          </cell>
          <cell r="M355">
            <v>0</v>
          </cell>
          <cell r="N355">
            <v>0</v>
          </cell>
          <cell r="O355">
            <v>12037.879782280081</v>
          </cell>
          <cell r="P355">
            <v>0</v>
          </cell>
          <cell r="Q355">
            <v>0</v>
          </cell>
          <cell r="R355">
            <v>0</v>
          </cell>
          <cell r="S355">
            <v>0</v>
          </cell>
          <cell r="T355">
            <v>0</v>
          </cell>
        </row>
        <row r="356">
          <cell r="A356" t="str">
            <v>598OR</v>
          </cell>
          <cell r="B356" t="str">
            <v>598</v>
          </cell>
          <cell r="C356" t="str">
            <v>OR</v>
          </cell>
          <cell r="D356">
            <v>208206.16</v>
          </cell>
          <cell r="F356" t="str">
            <v>598OR</v>
          </cell>
          <cell r="G356" t="str">
            <v>598</v>
          </cell>
          <cell r="H356" t="str">
            <v>OR</v>
          </cell>
          <cell r="I356">
            <v>208206.16</v>
          </cell>
          <cell r="L356" t="str">
            <v>500SG</v>
          </cell>
          <cell r="M356">
            <v>0</v>
          </cell>
          <cell r="N356">
            <v>0</v>
          </cell>
          <cell r="O356">
            <v>34.070751980216585</v>
          </cell>
          <cell r="P356">
            <v>0</v>
          </cell>
          <cell r="Q356">
            <v>0</v>
          </cell>
          <cell r="R356">
            <v>0</v>
          </cell>
          <cell r="S356">
            <v>0</v>
          </cell>
          <cell r="T356">
            <v>0</v>
          </cell>
        </row>
        <row r="357">
          <cell r="A357" t="str">
            <v>598SNPD</v>
          </cell>
          <cell r="B357" t="str">
            <v>598</v>
          </cell>
          <cell r="C357" t="str">
            <v>SNPD</v>
          </cell>
          <cell r="D357">
            <v>6397012.1299999999</v>
          </cell>
          <cell r="F357" t="str">
            <v>598SNPD</v>
          </cell>
          <cell r="G357" t="str">
            <v>598</v>
          </cell>
          <cell r="H357" t="str">
            <v>SNPD</v>
          </cell>
          <cell r="I357">
            <v>6397012.1299999999</v>
          </cell>
          <cell r="L357" t="str">
            <v>501CAGW</v>
          </cell>
          <cell r="M357">
            <v>0</v>
          </cell>
          <cell r="N357">
            <v>0</v>
          </cell>
          <cell r="O357">
            <v>-225588.54383583437</v>
          </cell>
          <cell r="P357">
            <v>0</v>
          </cell>
          <cell r="Q357">
            <v>0</v>
          </cell>
          <cell r="R357">
            <v>0</v>
          </cell>
          <cell r="S357">
            <v>0</v>
          </cell>
          <cell r="T357">
            <v>0</v>
          </cell>
        </row>
        <row r="358">
          <cell r="A358" t="str">
            <v>598UT</v>
          </cell>
          <cell r="B358" t="str">
            <v>598</v>
          </cell>
          <cell r="C358" t="str">
            <v>UT</v>
          </cell>
          <cell r="D358">
            <v>750104.33</v>
          </cell>
          <cell r="F358" t="str">
            <v>598UT</v>
          </cell>
          <cell r="G358" t="str">
            <v>598</v>
          </cell>
          <cell r="H358" t="str">
            <v>UT</v>
          </cell>
          <cell r="I358">
            <v>750104.33</v>
          </cell>
          <cell r="L358" t="str">
            <v>501NPCCAEW</v>
          </cell>
          <cell r="M358">
            <v>0</v>
          </cell>
          <cell r="N358">
            <v>0</v>
          </cell>
          <cell r="O358">
            <v>0</v>
          </cell>
          <cell r="P358">
            <v>0</v>
          </cell>
          <cell r="Q358">
            <v>0</v>
          </cell>
          <cell r="R358">
            <v>0</v>
          </cell>
          <cell r="S358">
            <v>0</v>
          </cell>
          <cell r="T358">
            <v>0</v>
          </cell>
        </row>
        <row r="359">
          <cell r="A359" t="str">
            <v>598WA</v>
          </cell>
          <cell r="B359" t="str">
            <v>598</v>
          </cell>
          <cell r="C359" t="str">
            <v>WA</v>
          </cell>
          <cell r="D359">
            <v>132195.85999999999</v>
          </cell>
          <cell r="F359" t="str">
            <v>598WA</v>
          </cell>
          <cell r="G359" t="str">
            <v>598</v>
          </cell>
          <cell r="H359" t="str">
            <v>WA</v>
          </cell>
          <cell r="I359">
            <v>132195.85999999999</v>
          </cell>
          <cell r="L359" t="str">
            <v>502CAGW</v>
          </cell>
          <cell r="M359">
            <v>0</v>
          </cell>
          <cell r="N359">
            <v>0</v>
          </cell>
          <cell r="O359">
            <v>-63821.039021480188</v>
          </cell>
          <cell r="P359">
            <v>0</v>
          </cell>
          <cell r="Q359">
            <v>0</v>
          </cell>
          <cell r="R359">
            <v>0</v>
          </cell>
          <cell r="S359">
            <v>0</v>
          </cell>
          <cell r="T359">
            <v>0</v>
          </cell>
        </row>
        <row r="360">
          <cell r="A360" t="str">
            <v>598WYP</v>
          </cell>
          <cell r="B360" t="str">
            <v>598</v>
          </cell>
          <cell r="C360" t="str">
            <v>WYP</v>
          </cell>
          <cell r="D360">
            <v>246837.95</v>
          </cell>
          <cell r="F360" t="str">
            <v>598WYP</v>
          </cell>
          <cell r="G360" t="str">
            <v>598</v>
          </cell>
          <cell r="H360" t="str">
            <v>WYP</v>
          </cell>
          <cell r="I360">
            <v>246837.95</v>
          </cell>
          <cell r="L360" t="str">
            <v>505CAGW</v>
          </cell>
          <cell r="M360">
            <v>0</v>
          </cell>
          <cell r="N360">
            <v>0</v>
          </cell>
          <cell r="O360">
            <v>-7341.0296240138505</v>
          </cell>
          <cell r="P360">
            <v>0</v>
          </cell>
          <cell r="Q360">
            <v>0</v>
          </cell>
          <cell r="R360">
            <v>0</v>
          </cell>
          <cell r="S360">
            <v>0</v>
          </cell>
          <cell r="T360">
            <v>0</v>
          </cell>
        </row>
        <row r="361">
          <cell r="A361" t="str">
            <v>598WYU</v>
          </cell>
          <cell r="B361" t="str">
            <v>598</v>
          </cell>
          <cell r="C361" t="str">
            <v>WYU</v>
          </cell>
          <cell r="D361">
            <v>142.53</v>
          </cell>
          <cell r="F361" t="str">
            <v>598WYU</v>
          </cell>
          <cell r="G361" t="str">
            <v>598</v>
          </cell>
          <cell r="H361" t="str">
            <v>WYU</v>
          </cell>
          <cell r="I361">
            <v>142.53</v>
          </cell>
          <cell r="L361" t="str">
            <v>506CAGW</v>
          </cell>
          <cell r="M361">
            <v>0</v>
          </cell>
          <cell r="N361">
            <v>0</v>
          </cell>
          <cell r="O361">
            <v>-828858.06648914958</v>
          </cell>
          <cell r="P361">
            <v>0</v>
          </cell>
          <cell r="Q361">
            <v>0</v>
          </cell>
          <cell r="R361">
            <v>0</v>
          </cell>
          <cell r="S361">
            <v>0</v>
          </cell>
          <cell r="T361">
            <v>0</v>
          </cell>
        </row>
        <row r="362">
          <cell r="A362" t="str">
            <v>901CN</v>
          </cell>
          <cell r="B362" t="str">
            <v>901</v>
          </cell>
          <cell r="C362" t="str">
            <v>CN</v>
          </cell>
          <cell r="D362">
            <v>2288373.64</v>
          </cell>
          <cell r="F362" t="str">
            <v>901CN</v>
          </cell>
          <cell r="G362" t="str">
            <v>901</v>
          </cell>
          <cell r="H362" t="str">
            <v>CN</v>
          </cell>
          <cell r="I362">
            <v>2288373.64</v>
          </cell>
          <cell r="L362" t="str">
            <v>507CAGW</v>
          </cell>
          <cell r="M362">
            <v>0</v>
          </cell>
          <cell r="N362">
            <v>0</v>
          </cell>
          <cell r="O362">
            <v>-1923.400999296123</v>
          </cell>
          <cell r="P362">
            <v>0</v>
          </cell>
          <cell r="Q362">
            <v>0</v>
          </cell>
          <cell r="R362">
            <v>0</v>
          </cell>
          <cell r="S362">
            <v>0</v>
          </cell>
          <cell r="T362">
            <v>0</v>
          </cell>
        </row>
        <row r="363">
          <cell r="A363" t="str">
            <v>901OR</v>
          </cell>
          <cell r="B363" t="str">
            <v>901</v>
          </cell>
          <cell r="C363" t="str">
            <v>OR</v>
          </cell>
          <cell r="D363">
            <v>0</v>
          </cell>
          <cell r="F363" t="str">
            <v>901OR</v>
          </cell>
          <cell r="G363" t="str">
            <v>901</v>
          </cell>
          <cell r="H363" t="str">
            <v>OR</v>
          </cell>
          <cell r="I363">
            <v>0</v>
          </cell>
          <cell r="L363" t="str">
            <v>510CAGE</v>
          </cell>
          <cell r="M363">
            <v>0</v>
          </cell>
          <cell r="N363">
            <v>0</v>
          </cell>
          <cell r="O363">
            <v>0</v>
          </cell>
          <cell r="P363">
            <v>0</v>
          </cell>
          <cell r="Q363">
            <v>0</v>
          </cell>
          <cell r="R363">
            <v>0</v>
          </cell>
          <cell r="S363">
            <v>0</v>
          </cell>
          <cell r="T363">
            <v>0</v>
          </cell>
        </row>
        <row r="364">
          <cell r="A364" t="str">
            <v>901UT</v>
          </cell>
          <cell r="B364" t="str">
            <v>901</v>
          </cell>
          <cell r="C364" t="str">
            <v>UT</v>
          </cell>
          <cell r="D364">
            <v>0</v>
          </cell>
          <cell r="F364" t="str">
            <v>901UT</v>
          </cell>
          <cell r="G364" t="str">
            <v>901</v>
          </cell>
          <cell r="H364" t="str">
            <v>UT</v>
          </cell>
          <cell r="I364">
            <v>0</v>
          </cell>
          <cell r="L364" t="str">
            <v>510CAGW</v>
          </cell>
          <cell r="M364">
            <v>0</v>
          </cell>
          <cell r="N364">
            <v>0</v>
          </cell>
          <cell r="O364">
            <v>-17324.650673867611</v>
          </cell>
          <cell r="P364">
            <v>0</v>
          </cell>
          <cell r="Q364">
            <v>0</v>
          </cell>
          <cell r="R364">
            <v>0</v>
          </cell>
          <cell r="S364">
            <v>0</v>
          </cell>
          <cell r="T364">
            <v>0</v>
          </cell>
        </row>
        <row r="365">
          <cell r="A365" t="str">
            <v>901WYP</v>
          </cell>
          <cell r="B365" t="str">
            <v>901</v>
          </cell>
          <cell r="C365" t="str">
            <v>WYP</v>
          </cell>
          <cell r="D365">
            <v>-6.35</v>
          </cell>
          <cell r="F365" t="str">
            <v>901WYP</v>
          </cell>
          <cell r="G365" t="str">
            <v>901</v>
          </cell>
          <cell r="H365" t="str">
            <v>WYP</v>
          </cell>
          <cell r="I365">
            <v>-6.35</v>
          </cell>
          <cell r="L365" t="str">
            <v>510JBG</v>
          </cell>
          <cell r="M365">
            <v>0</v>
          </cell>
          <cell r="N365">
            <v>0</v>
          </cell>
          <cell r="O365">
            <v>63572.326987435416</v>
          </cell>
          <cell r="P365">
            <v>0</v>
          </cell>
          <cell r="Q365">
            <v>0</v>
          </cell>
          <cell r="R365">
            <v>0</v>
          </cell>
          <cell r="S365">
            <v>0</v>
          </cell>
          <cell r="T365">
            <v>0</v>
          </cell>
        </row>
        <row r="366">
          <cell r="A366" t="str">
            <v>902CA</v>
          </cell>
          <cell r="B366" t="str">
            <v>902</v>
          </cell>
          <cell r="C366" t="str">
            <v>CA</v>
          </cell>
          <cell r="D366">
            <v>889481.39</v>
          </cell>
          <cell r="F366" t="str">
            <v>902CA</v>
          </cell>
          <cell r="G366" t="str">
            <v>902</v>
          </cell>
          <cell r="H366" t="str">
            <v>CA</v>
          </cell>
          <cell r="I366">
            <v>889481.39</v>
          </cell>
          <cell r="L366" t="str">
            <v>511CAGW</v>
          </cell>
          <cell r="M366">
            <v>0</v>
          </cell>
          <cell r="N366">
            <v>0</v>
          </cell>
          <cell r="O366">
            <v>-26272.742301758306</v>
          </cell>
          <cell r="P366">
            <v>0</v>
          </cell>
          <cell r="Q366">
            <v>0</v>
          </cell>
          <cell r="R366">
            <v>0</v>
          </cell>
          <cell r="S366">
            <v>0</v>
          </cell>
          <cell r="T366">
            <v>0</v>
          </cell>
        </row>
        <row r="367">
          <cell r="A367" t="str">
            <v>902CN</v>
          </cell>
          <cell r="B367" t="str">
            <v>902</v>
          </cell>
          <cell r="C367" t="str">
            <v>CN</v>
          </cell>
          <cell r="D367">
            <v>748132.33</v>
          </cell>
          <cell r="F367" t="str">
            <v>902CN</v>
          </cell>
          <cell r="G367" t="str">
            <v>902</v>
          </cell>
          <cell r="H367" t="str">
            <v>CN</v>
          </cell>
          <cell r="I367">
            <v>748132.33</v>
          </cell>
          <cell r="L367" t="str">
            <v>512CAGW</v>
          </cell>
          <cell r="M367">
            <v>0</v>
          </cell>
          <cell r="N367">
            <v>0</v>
          </cell>
          <cell r="O367">
            <v>-283614.46515308582</v>
          </cell>
          <cell r="P367">
            <v>0</v>
          </cell>
          <cell r="Q367">
            <v>0</v>
          </cell>
          <cell r="R367">
            <v>0</v>
          </cell>
          <cell r="S367">
            <v>0</v>
          </cell>
          <cell r="T367">
            <v>0</v>
          </cell>
        </row>
        <row r="368">
          <cell r="A368" t="str">
            <v>902ID</v>
          </cell>
          <cell r="B368" t="str">
            <v>902</v>
          </cell>
          <cell r="C368" t="str">
            <v>ID</v>
          </cell>
          <cell r="D368">
            <v>2025394.16</v>
          </cell>
          <cell r="F368" t="str">
            <v>902ID</v>
          </cell>
          <cell r="G368" t="str">
            <v>902</v>
          </cell>
          <cell r="H368" t="str">
            <v>ID</v>
          </cell>
          <cell r="I368">
            <v>2025394.16</v>
          </cell>
          <cell r="L368" t="str">
            <v>513CAGW</v>
          </cell>
          <cell r="M368">
            <v>0</v>
          </cell>
          <cell r="N368">
            <v>0</v>
          </cell>
          <cell r="O368">
            <v>-79749.112628530129</v>
          </cell>
          <cell r="P368">
            <v>0</v>
          </cell>
          <cell r="Q368">
            <v>0</v>
          </cell>
          <cell r="R368">
            <v>0</v>
          </cell>
          <cell r="S368">
            <v>0</v>
          </cell>
          <cell r="T368">
            <v>0</v>
          </cell>
        </row>
        <row r="369">
          <cell r="A369" t="str">
            <v>902OR</v>
          </cell>
          <cell r="B369" t="str">
            <v>902</v>
          </cell>
          <cell r="C369" t="str">
            <v>OR</v>
          </cell>
          <cell r="D369">
            <v>9994042.5399999991</v>
          </cell>
          <cell r="F369" t="str">
            <v>902OR</v>
          </cell>
          <cell r="G369" t="str">
            <v>902</v>
          </cell>
          <cell r="H369" t="str">
            <v>OR</v>
          </cell>
          <cell r="I369">
            <v>9994042.5399999991</v>
          </cell>
          <cell r="L369" t="str">
            <v>514CAGW</v>
          </cell>
          <cell r="M369">
            <v>0</v>
          </cell>
          <cell r="N369">
            <v>0</v>
          </cell>
          <cell r="O369">
            <v>-34448.895954048057</v>
          </cell>
          <cell r="P369">
            <v>0</v>
          </cell>
          <cell r="Q369">
            <v>0</v>
          </cell>
          <cell r="R369">
            <v>0</v>
          </cell>
          <cell r="S369">
            <v>0</v>
          </cell>
          <cell r="T369">
            <v>0</v>
          </cell>
        </row>
        <row r="370">
          <cell r="A370" t="str">
            <v>902UT</v>
          </cell>
          <cell r="B370" t="str">
            <v>902</v>
          </cell>
          <cell r="C370" t="str">
            <v>UT</v>
          </cell>
          <cell r="D370">
            <v>3332906.02</v>
          </cell>
          <cell r="F370" t="str">
            <v>902UT</v>
          </cell>
          <cell r="G370" t="str">
            <v>902</v>
          </cell>
          <cell r="H370" t="str">
            <v>UT</v>
          </cell>
          <cell r="I370">
            <v>3332906.02</v>
          </cell>
          <cell r="L370" t="str">
            <v>535CAGE</v>
          </cell>
          <cell r="M370">
            <v>0</v>
          </cell>
          <cell r="N370">
            <v>0</v>
          </cell>
          <cell r="O370">
            <v>0</v>
          </cell>
          <cell r="P370">
            <v>0</v>
          </cell>
          <cell r="Q370">
            <v>0</v>
          </cell>
          <cell r="R370">
            <v>0</v>
          </cell>
          <cell r="S370">
            <v>0</v>
          </cell>
          <cell r="T370">
            <v>0</v>
          </cell>
        </row>
        <row r="371">
          <cell r="A371" t="str">
            <v>902WA</v>
          </cell>
          <cell r="B371" t="str">
            <v>902</v>
          </cell>
          <cell r="C371" t="str">
            <v>WA</v>
          </cell>
          <cell r="D371">
            <v>588868.41</v>
          </cell>
          <cell r="F371" t="str">
            <v>902WA</v>
          </cell>
          <cell r="G371" t="str">
            <v>902</v>
          </cell>
          <cell r="H371" t="str">
            <v>WA</v>
          </cell>
          <cell r="I371">
            <v>588868.41</v>
          </cell>
          <cell r="L371" t="str">
            <v>535CAGW</v>
          </cell>
          <cell r="M371">
            <v>0</v>
          </cell>
          <cell r="N371">
            <v>0</v>
          </cell>
          <cell r="O371">
            <v>30649.381253772775</v>
          </cell>
          <cell r="P371">
            <v>0</v>
          </cell>
          <cell r="Q371">
            <v>0</v>
          </cell>
          <cell r="R371">
            <v>0</v>
          </cell>
          <cell r="S371">
            <v>0</v>
          </cell>
          <cell r="T371">
            <v>0</v>
          </cell>
        </row>
        <row r="372">
          <cell r="A372" t="str">
            <v>902WYP</v>
          </cell>
          <cell r="B372" t="str">
            <v>902</v>
          </cell>
          <cell r="C372" t="str">
            <v>WYP</v>
          </cell>
          <cell r="D372">
            <v>1138701.4099999999</v>
          </cell>
          <cell r="F372" t="str">
            <v>902WYP</v>
          </cell>
          <cell r="G372" t="str">
            <v>902</v>
          </cell>
          <cell r="H372" t="str">
            <v>WYP</v>
          </cell>
          <cell r="I372">
            <v>1138701.4099999999</v>
          </cell>
          <cell r="L372" t="str">
            <v>541CAGE</v>
          </cell>
          <cell r="M372">
            <v>0</v>
          </cell>
          <cell r="N372">
            <v>0</v>
          </cell>
          <cell r="O372">
            <v>0</v>
          </cell>
          <cell r="P372">
            <v>0</v>
          </cell>
          <cell r="Q372">
            <v>0</v>
          </cell>
          <cell r="R372">
            <v>0</v>
          </cell>
          <cell r="S372">
            <v>0</v>
          </cell>
          <cell r="T372">
            <v>0</v>
          </cell>
        </row>
        <row r="373">
          <cell r="A373" t="str">
            <v>902WYU</v>
          </cell>
          <cell r="B373" t="str">
            <v>902</v>
          </cell>
          <cell r="C373" t="str">
            <v>WYU</v>
          </cell>
          <cell r="D373">
            <v>212408.69</v>
          </cell>
          <cell r="F373" t="str">
            <v>902WYU</v>
          </cell>
          <cell r="G373" t="str">
            <v>902</v>
          </cell>
          <cell r="H373" t="str">
            <v>WYU</v>
          </cell>
          <cell r="I373">
            <v>212408.69</v>
          </cell>
          <cell r="L373" t="str">
            <v>541CAGW</v>
          </cell>
          <cell r="M373">
            <v>0</v>
          </cell>
          <cell r="N373">
            <v>0</v>
          </cell>
          <cell r="O373">
            <v>11027.743951245424</v>
          </cell>
          <cell r="P373">
            <v>0</v>
          </cell>
          <cell r="Q373">
            <v>0</v>
          </cell>
          <cell r="R373">
            <v>0</v>
          </cell>
          <cell r="S373">
            <v>0</v>
          </cell>
          <cell r="T373">
            <v>0</v>
          </cell>
        </row>
        <row r="374">
          <cell r="A374" t="str">
            <v>903CA</v>
          </cell>
          <cell r="B374" t="str">
            <v>903</v>
          </cell>
          <cell r="C374" t="str">
            <v>CA</v>
          </cell>
          <cell r="D374">
            <v>203777.68</v>
          </cell>
          <cell r="F374" t="str">
            <v>903CA</v>
          </cell>
          <cell r="G374" t="str">
            <v>903</v>
          </cell>
          <cell r="H374" t="str">
            <v>CA</v>
          </cell>
          <cell r="I374">
            <v>203777.68</v>
          </cell>
          <cell r="L374" t="str">
            <v>546CAGE</v>
          </cell>
          <cell r="M374">
            <v>0</v>
          </cell>
          <cell r="N374">
            <v>0</v>
          </cell>
          <cell r="O374">
            <v>0</v>
          </cell>
          <cell r="P374">
            <v>0</v>
          </cell>
          <cell r="Q374">
            <v>0</v>
          </cell>
          <cell r="R374">
            <v>0</v>
          </cell>
          <cell r="S374">
            <v>0</v>
          </cell>
          <cell r="T374">
            <v>0</v>
          </cell>
        </row>
        <row r="375">
          <cell r="A375" t="str">
            <v>903CN</v>
          </cell>
          <cell r="B375" t="str">
            <v>903</v>
          </cell>
          <cell r="C375" t="str">
            <v>CN</v>
          </cell>
          <cell r="D375">
            <v>40767111.619999997</v>
          </cell>
          <cell r="F375" t="str">
            <v>903CN</v>
          </cell>
          <cell r="G375" t="str">
            <v>903</v>
          </cell>
          <cell r="H375" t="str">
            <v>CN</v>
          </cell>
          <cell r="I375">
            <v>40767111.619999997</v>
          </cell>
          <cell r="L375" t="str">
            <v>546CAGW</v>
          </cell>
          <cell r="M375">
            <v>0</v>
          </cell>
          <cell r="N375">
            <v>0</v>
          </cell>
          <cell r="O375">
            <v>6.5014766732504992</v>
          </cell>
          <cell r="P375">
            <v>0</v>
          </cell>
          <cell r="Q375">
            <v>0</v>
          </cell>
          <cell r="R375">
            <v>0</v>
          </cell>
          <cell r="S375">
            <v>0</v>
          </cell>
          <cell r="T375">
            <v>0</v>
          </cell>
        </row>
        <row r="376">
          <cell r="A376" t="str">
            <v>903ID</v>
          </cell>
          <cell r="B376" t="str">
            <v>903</v>
          </cell>
          <cell r="C376" t="str">
            <v>ID</v>
          </cell>
          <cell r="D376">
            <v>339043.75</v>
          </cell>
          <cell r="F376" t="str">
            <v>903ID</v>
          </cell>
          <cell r="G376" t="str">
            <v>903</v>
          </cell>
          <cell r="H376" t="str">
            <v>ID</v>
          </cell>
          <cell r="I376">
            <v>339043.75</v>
          </cell>
          <cell r="L376" t="str">
            <v>547NPCCAEW</v>
          </cell>
          <cell r="M376">
            <v>0</v>
          </cell>
          <cell r="N376">
            <v>0</v>
          </cell>
          <cell r="O376">
            <v>0</v>
          </cell>
          <cell r="P376">
            <v>0</v>
          </cell>
          <cell r="Q376">
            <v>0</v>
          </cell>
          <cell r="R376">
            <v>0</v>
          </cell>
          <cell r="S376">
            <v>0</v>
          </cell>
          <cell r="T376">
            <v>0</v>
          </cell>
        </row>
        <row r="377">
          <cell r="A377" t="str">
            <v>903OR</v>
          </cell>
          <cell r="B377" t="str">
            <v>903</v>
          </cell>
          <cell r="C377" t="str">
            <v>OR</v>
          </cell>
          <cell r="D377">
            <v>2235334.94</v>
          </cell>
          <cell r="F377" t="str">
            <v>903OR</v>
          </cell>
          <cell r="G377" t="str">
            <v>903</v>
          </cell>
          <cell r="H377" t="str">
            <v>OR</v>
          </cell>
          <cell r="I377">
            <v>2235334.94</v>
          </cell>
          <cell r="L377" t="str">
            <v>549CAGE</v>
          </cell>
          <cell r="M377">
            <v>0</v>
          </cell>
          <cell r="N377">
            <v>0</v>
          </cell>
          <cell r="O377">
            <v>0</v>
          </cell>
          <cell r="P377">
            <v>0</v>
          </cell>
          <cell r="Q377">
            <v>0</v>
          </cell>
          <cell r="R377">
            <v>0</v>
          </cell>
          <cell r="S377">
            <v>0</v>
          </cell>
          <cell r="T377">
            <v>0</v>
          </cell>
        </row>
        <row r="378">
          <cell r="A378" t="str">
            <v>903UT</v>
          </cell>
          <cell r="B378" t="str">
            <v>903</v>
          </cell>
          <cell r="C378" t="str">
            <v>UT</v>
          </cell>
          <cell r="D378">
            <v>3177262.5</v>
          </cell>
          <cell r="F378" t="str">
            <v>903UT</v>
          </cell>
          <cell r="G378" t="str">
            <v>903</v>
          </cell>
          <cell r="H378" t="str">
            <v>UT</v>
          </cell>
          <cell r="I378">
            <v>3177262.5</v>
          </cell>
          <cell r="L378" t="str">
            <v>549CAGW</v>
          </cell>
          <cell r="M378">
            <v>0</v>
          </cell>
          <cell r="N378">
            <v>0</v>
          </cell>
          <cell r="O378">
            <v>6809.1829058500607</v>
          </cell>
          <cell r="P378">
            <v>0</v>
          </cell>
          <cell r="Q378">
            <v>0</v>
          </cell>
          <cell r="R378">
            <v>0</v>
          </cell>
          <cell r="S378">
            <v>0</v>
          </cell>
          <cell r="T378">
            <v>0</v>
          </cell>
        </row>
        <row r="379">
          <cell r="A379" t="str">
            <v>903WA</v>
          </cell>
          <cell r="B379" t="str">
            <v>903</v>
          </cell>
          <cell r="C379" t="str">
            <v>WA</v>
          </cell>
          <cell r="D379">
            <v>498231.77</v>
          </cell>
          <cell r="F379" t="str">
            <v>903WA</v>
          </cell>
          <cell r="G379" t="str">
            <v>903</v>
          </cell>
          <cell r="H379" t="str">
            <v>WA</v>
          </cell>
          <cell r="I379">
            <v>498231.77</v>
          </cell>
          <cell r="L379" t="str">
            <v>549S</v>
          </cell>
          <cell r="M379">
            <v>0</v>
          </cell>
          <cell r="N379">
            <v>0</v>
          </cell>
          <cell r="O379">
            <v>0</v>
          </cell>
          <cell r="P379">
            <v>0</v>
          </cell>
          <cell r="Q379">
            <v>0</v>
          </cell>
          <cell r="R379">
            <v>0</v>
          </cell>
          <cell r="S379">
            <v>0</v>
          </cell>
          <cell r="T379">
            <v>0</v>
          </cell>
        </row>
        <row r="380">
          <cell r="A380" t="str">
            <v>903WYP</v>
          </cell>
          <cell r="B380" t="str">
            <v>903</v>
          </cell>
          <cell r="C380" t="str">
            <v>WYP</v>
          </cell>
          <cell r="D380">
            <v>418037.82</v>
          </cell>
          <cell r="F380" t="str">
            <v>903WYP</v>
          </cell>
          <cell r="G380" t="str">
            <v>903</v>
          </cell>
          <cell r="H380" t="str">
            <v>WYP</v>
          </cell>
          <cell r="I380">
            <v>418037.82</v>
          </cell>
          <cell r="L380" t="str">
            <v>549SG</v>
          </cell>
          <cell r="M380">
            <v>0</v>
          </cell>
          <cell r="N380">
            <v>0</v>
          </cell>
          <cell r="O380">
            <v>1639.8823204763796</v>
          </cell>
          <cell r="P380">
            <v>0</v>
          </cell>
          <cell r="Q380">
            <v>0</v>
          </cell>
          <cell r="R380">
            <v>0</v>
          </cell>
          <cell r="S380">
            <v>0</v>
          </cell>
          <cell r="T380">
            <v>0</v>
          </cell>
        </row>
        <row r="381">
          <cell r="A381" t="str">
            <v>903WYU</v>
          </cell>
          <cell r="B381" t="str">
            <v>903</v>
          </cell>
          <cell r="C381" t="str">
            <v>WYU</v>
          </cell>
          <cell r="D381">
            <v>87585.34</v>
          </cell>
          <cell r="F381" t="str">
            <v>903WYU</v>
          </cell>
          <cell r="G381" t="str">
            <v>903</v>
          </cell>
          <cell r="H381" t="str">
            <v>WYU</v>
          </cell>
          <cell r="I381">
            <v>87585.34</v>
          </cell>
          <cell r="L381" t="str">
            <v>551CAGE</v>
          </cell>
          <cell r="M381">
            <v>0</v>
          </cell>
          <cell r="N381">
            <v>0</v>
          </cell>
          <cell r="O381">
            <v>0</v>
          </cell>
          <cell r="P381">
            <v>0</v>
          </cell>
          <cell r="Q381">
            <v>0</v>
          </cell>
          <cell r="R381">
            <v>0</v>
          </cell>
          <cell r="S381">
            <v>0</v>
          </cell>
          <cell r="T381">
            <v>0</v>
          </cell>
        </row>
        <row r="382">
          <cell r="A382" t="str">
            <v>904CA</v>
          </cell>
          <cell r="B382" t="str">
            <v>904</v>
          </cell>
          <cell r="C382" t="str">
            <v>CA</v>
          </cell>
          <cell r="D382">
            <v>647864.43000000005</v>
          </cell>
          <cell r="F382" t="str">
            <v>904CA</v>
          </cell>
          <cell r="G382" t="str">
            <v>904</v>
          </cell>
          <cell r="H382" t="str">
            <v>CA</v>
          </cell>
          <cell r="I382">
            <v>647864.43000000005</v>
          </cell>
          <cell r="L382" t="str">
            <v>551CAGW</v>
          </cell>
          <cell r="M382">
            <v>0</v>
          </cell>
          <cell r="N382">
            <v>0</v>
          </cell>
          <cell r="O382">
            <v>2548.2548414048256</v>
          </cell>
          <cell r="P382">
            <v>0</v>
          </cell>
          <cell r="Q382">
            <v>0</v>
          </cell>
          <cell r="R382">
            <v>0</v>
          </cell>
          <cell r="S382">
            <v>0</v>
          </cell>
          <cell r="T382">
            <v>0</v>
          </cell>
        </row>
        <row r="383">
          <cell r="A383" t="str">
            <v>904CN</v>
          </cell>
          <cell r="B383" t="str">
            <v>904</v>
          </cell>
          <cell r="C383" t="str">
            <v>CN</v>
          </cell>
          <cell r="D383">
            <v>140461.9</v>
          </cell>
          <cell r="F383" t="str">
            <v>904CN</v>
          </cell>
          <cell r="G383" t="str">
            <v>904</v>
          </cell>
          <cell r="H383" t="str">
            <v>CN</v>
          </cell>
          <cell r="I383">
            <v>140461.9</v>
          </cell>
          <cell r="L383" t="str">
            <v>553CAGW</v>
          </cell>
          <cell r="M383">
            <v>0</v>
          </cell>
          <cell r="N383">
            <v>0</v>
          </cell>
          <cell r="O383">
            <v>-165086.48596354996</v>
          </cell>
          <cell r="P383">
            <v>0</v>
          </cell>
          <cell r="Q383">
            <v>0</v>
          </cell>
          <cell r="R383">
            <v>0</v>
          </cell>
          <cell r="S383">
            <v>0</v>
          </cell>
          <cell r="T383">
            <v>0</v>
          </cell>
        </row>
        <row r="384">
          <cell r="A384" t="str">
            <v>904ID</v>
          </cell>
          <cell r="B384" t="str">
            <v>904</v>
          </cell>
          <cell r="C384" t="str">
            <v>ID</v>
          </cell>
          <cell r="D384">
            <v>400872.58</v>
          </cell>
          <cell r="F384" t="str">
            <v>904ID</v>
          </cell>
          <cell r="G384" t="str">
            <v>904</v>
          </cell>
          <cell r="H384" t="str">
            <v>ID</v>
          </cell>
          <cell r="I384">
            <v>400872.58</v>
          </cell>
          <cell r="L384" t="str">
            <v>555NPCCAEW</v>
          </cell>
          <cell r="M384">
            <v>0</v>
          </cell>
          <cell r="N384">
            <v>0</v>
          </cell>
          <cell r="O384">
            <v>0</v>
          </cell>
          <cell r="P384">
            <v>0</v>
          </cell>
          <cell r="Q384">
            <v>0</v>
          </cell>
          <cell r="R384">
            <v>0</v>
          </cell>
          <cell r="S384">
            <v>0</v>
          </cell>
          <cell r="T384">
            <v>0</v>
          </cell>
        </row>
        <row r="385">
          <cell r="A385" t="str">
            <v>904OR</v>
          </cell>
          <cell r="B385" t="str">
            <v>904</v>
          </cell>
          <cell r="C385" t="str">
            <v>OR</v>
          </cell>
          <cell r="D385">
            <v>5980305.6600000001</v>
          </cell>
          <cell r="F385" t="str">
            <v>904OR</v>
          </cell>
          <cell r="G385" t="str">
            <v>904</v>
          </cell>
          <cell r="H385" t="str">
            <v>OR</v>
          </cell>
          <cell r="I385">
            <v>5980305.6600000001</v>
          </cell>
          <cell r="L385" t="str">
            <v>555NPCCAGW</v>
          </cell>
          <cell r="M385">
            <v>0</v>
          </cell>
          <cell r="N385">
            <v>0</v>
          </cell>
          <cell r="O385">
            <v>2156806.2355173328</v>
          </cell>
          <cell r="P385">
            <v>0</v>
          </cell>
          <cell r="Q385">
            <v>0</v>
          </cell>
          <cell r="R385">
            <v>0</v>
          </cell>
          <cell r="S385">
            <v>0</v>
          </cell>
          <cell r="T385">
            <v>0</v>
          </cell>
        </row>
        <row r="386">
          <cell r="A386" t="str">
            <v>904UT</v>
          </cell>
          <cell r="B386" t="str">
            <v>904</v>
          </cell>
          <cell r="C386" t="str">
            <v>UT</v>
          </cell>
          <cell r="D386">
            <v>4614296.42</v>
          </cell>
          <cell r="F386" t="str">
            <v>904UT</v>
          </cell>
          <cell r="G386" t="str">
            <v>904</v>
          </cell>
          <cell r="H386" t="str">
            <v>UT</v>
          </cell>
          <cell r="I386">
            <v>4614296.42</v>
          </cell>
          <cell r="L386" t="str">
            <v>555NPCS</v>
          </cell>
          <cell r="M386">
            <v>0</v>
          </cell>
          <cell r="N386">
            <v>0</v>
          </cell>
          <cell r="O386">
            <v>0</v>
          </cell>
          <cell r="P386">
            <v>0</v>
          </cell>
          <cell r="Q386">
            <v>0</v>
          </cell>
          <cell r="R386">
            <v>0</v>
          </cell>
          <cell r="S386">
            <v>0</v>
          </cell>
          <cell r="T386">
            <v>0</v>
          </cell>
        </row>
        <row r="387">
          <cell r="A387" t="str">
            <v>904WA</v>
          </cell>
          <cell r="B387" t="str">
            <v>904</v>
          </cell>
          <cell r="C387" t="str">
            <v>WA</v>
          </cell>
          <cell r="D387">
            <v>1685838.63</v>
          </cell>
          <cell r="F387" t="str">
            <v>904WA</v>
          </cell>
          <cell r="G387" t="str">
            <v>904</v>
          </cell>
          <cell r="H387" t="str">
            <v>WA</v>
          </cell>
          <cell r="I387">
            <v>1685838.63</v>
          </cell>
          <cell r="L387" t="str">
            <v>557CAEE</v>
          </cell>
          <cell r="M387">
            <v>0</v>
          </cell>
          <cell r="N387">
            <v>0</v>
          </cell>
          <cell r="O387">
            <v>0</v>
          </cell>
          <cell r="P387">
            <v>0</v>
          </cell>
          <cell r="Q387">
            <v>0</v>
          </cell>
          <cell r="R387">
            <v>0</v>
          </cell>
          <cell r="S387">
            <v>0</v>
          </cell>
          <cell r="T387">
            <v>0</v>
          </cell>
        </row>
        <row r="388">
          <cell r="A388" t="str">
            <v>904WYP</v>
          </cell>
          <cell r="B388" t="str">
            <v>904</v>
          </cell>
          <cell r="C388" t="str">
            <v>WYP</v>
          </cell>
          <cell r="D388">
            <v>973602.54</v>
          </cell>
          <cell r="F388" t="str">
            <v>904WYP</v>
          </cell>
          <cell r="G388" t="str">
            <v>904</v>
          </cell>
          <cell r="H388" t="str">
            <v>WYP</v>
          </cell>
          <cell r="I388">
            <v>973602.54</v>
          </cell>
          <cell r="L388" t="str">
            <v>557CAGE</v>
          </cell>
          <cell r="M388">
            <v>0</v>
          </cell>
          <cell r="N388">
            <v>0</v>
          </cell>
          <cell r="O388">
            <v>0</v>
          </cell>
          <cell r="P388">
            <v>0</v>
          </cell>
          <cell r="Q388">
            <v>0</v>
          </cell>
          <cell r="R388">
            <v>0</v>
          </cell>
          <cell r="S388">
            <v>0</v>
          </cell>
          <cell r="T388">
            <v>0</v>
          </cell>
        </row>
        <row r="389">
          <cell r="A389" t="str">
            <v>904WYU</v>
          </cell>
          <cell r="B389" t="str">
            <v>904</v>
          </cell>
          <cell r="C389" t="str">
            <v>WYU</v>
          </cell>
          <cell r="D389">
            <v>0</v>
          </cell>
          <cell r="F389" t="str">
            <v>904WYU</v>
          </cell>
          <cell r="G389" t="str">
            <v>904</v>
          </cell>
          <cell r="H389" t="str">
            <v>WYU</v>
          </cell>
          <cell r="I389">
            <v>0</v>
          </cell>
          <cell r="L389" t="str">
            <v>557CAGW</v>
          </cell>
          <cell r="M389">
            <v>0</v>
          </cell>
          <cell r="N389">
            <v>0</v>
          </cell>
          <cell r="O389">
            <v>88764.359301937075</v>
          </cell>
          <cell r="P389">
            <v>0</v>
          </cell>
          <cell r="Q389">
            <v>0</v>
          </cell>
          <cell r="R389">
            <v>0</v>
          </cell>
          <cell r="S389">
            <v>0</v>
          </cell>
          <cell r="T389">
            <v>0</v>
          </cell>
        </row>
        <row r="390">
          <cell r="A390" t="str">
            <v>905CN</v>
          </cell>
          <cell r="B390" t="str">
            <v>905</v>
          </cell>
          <cell r="C390" t="str">
            <v>CN</v>
          </cell>
          <cell r="D390">
            <v>21077.52</v>
          </cell>
          <cell r="F390" t="str">
            <v>905CN</v>
          </cell>
          <cell r="G390" t="str">
            <v>905</v>
          </cell>
          <cell r="H390" t="str">
            <v>CN</v>
          </cell>
          <cell r="I390">
            <v>21077.52</v>
          </cell>
          <cell r="L390" t="str">
            <v>557JBE</v>
          </cell>
          <cell r="M390">
            <v>0</v>
          </cell>
          <cell r="N390">
            <v>0</v>
          </cell>
          <cell r="O390">
            <v>-6.9853302889617295</v>
          </cell>
          <cell r="P390">
            <v>0</v>
          </cell>
          <cell r="Q390">
            <v>0</v>
          </cell>
          <cell r="R390">
            <v>0</v>
          </cell>
          <cell r="S390">
            <v>0</v>
          </cell>
          <cell r="T390">
            <v>0</v>
          </cell>
        </row>
        <row r="391">
          <cell r="A391" t="str">
            <v>905UT</v>
          </cell>
          <cell r="B391" t="str">
            <v>905</v>
          </cell>
          <cell r="C391" t="str">
            <v>UT</v>
          </cell>
          <cell r="D391">
            <v>2678372.0299999998</v>
          </cell>
          <cell r="F391" t="str">
            <v>905UT</v>
          </cell>
          <cell r="G391" t="str">
            <v>905</v>
          </cell>
          <cell r="H391" t="str">
            <v>UT</v>
          </cell>
          <cell r="I391">
            <v>2678372.0299999998</v>
          </cell>
          <cell r="L391" t="str">
            <v>557S</v>
          </cell>
          <cell r="M391">
            <v>0</v>
          </cell>
          <cell r="N391">
            <v>0</v>
          </cell>
          <cell r="O391">
            <v>0</v>
          </cell>
          <cell r="P391">
            <v>0</v>
          </cell>
          <cell r="Q391">
            <v>0</v>
          </cell>
          <cell r="R391">
            <v>0</v>
          </cell>
          <cell r="S391">
            <v>0</v>
          </cell>
          <cell r="T391">
            <v>0</v>
          </cell>
        </row>
        <row r="392">
          <cell r="A392" t="str">
            <v>907CN</v>
          </cell>
          <cell r="B392" t="str">
            <v>907</v>
          </cell>
          <cell r="C392" t="str">
            <v>CN</v>
          </cell>
          <cell r="D392">
            <v>280818.37</v>
          </cell>
          <cell r="F392" t="str">
            <v>907CN</v>
          </cell>
          <cell r="G392" t="str">
            <v>907</v>
          </cell>
          <cell r="H392" t="str">
            <v>CN</v>
          </cell>
          <cell r="I392">
            <v>280818.37</v>
          </cell>
          <cell r="L392" t="str">
            <v>557SG</v>
          </cell>
          <cell r="M392">
            <v>0</v>
          </cell>
          <cell r="N392">
            <v>0</v>
          </cell>
          <cell r="O392">
            <v>-36212.986327017854</v>
          </cell>
          <cell r="P392">
            <v>0</v>
          </cell>
          <cell r="Q392">
            <v>0</v>
          </cell>
          <cell r="R392">
            <v>0</v>
          </cell>
          <cell r="S392">
            <v>0</v>
          </cell>
          <cell r="T392">
            <v>0</v>
          </cell>
        </row>
        <row r="393">
          <cell r="A393" t="str">
            <v>908CA</v>
          </cell>
          <cell r="B393" t="str">
            <v>908</v>
          </cell>
          <cell r="C393" t="str">
            <v>CA</v>
          </cell>
          <cell r="D393">
            <v>91945.31</v>
          </cell>
          <cell r="F393" t="str">
            <v>908CA</v>
          </cell>
          <cell r="G393" t="str">
            <v>908</v>
          </cell>
          <cell r="H393" t="str">
            <v>CA</v>
          </cell>
          <cell r="I393">
            <v>91945.31</v>
          </cell>
          <cell r="L393" t="str">
            <v>557SO</v>
          </cell>
          <cell r="M393">
            <v>0</v>
          </cell>
          <cell r="N393">
            <v>0</v>
          </cell>
          <cell r="O393">
            <v>5386.2760511991191</v>
          </cell>
          <cell r="P393">
            <v>0</v>
          </cell>
          <cell r="Q393">
            <v>0</v>
          </cell>
          <cell r="R393">
            <v>0</v>
          </cell>
          <cell r="S393">
            <v>0</v>
          </cell>
          <cell r="T393">
            <v>0</v>
          </cell>
        </row>
        <row r="394">
          <cell r="A394" t="str">
            <v>908CN</v>
          </cell>
          <cell r="B394" t="str">
            <v>908</v>
          </cell>
          <cell r="C394" t="str">
            <v>CN</v>
          </cell>
          <cell r="D394">
            <v>1728113.43</v>
          </cell>
          <cell r="F394" t="str">
            <v>908CN</v>
          </cell>
          <cell r="G394" t="str">
            <v>908</v>
          </cell>
          <cell r="H394" t="str">
            <v>CN</v>
          </cell>
          <cell r="I394">
            <v>1728113.43</v>
          </cell>
          <cell r="L394" t="str">
            <v>560CAGE</v>
          </cell>
          <cell r="M394">
            <v>0</v>
          </cell>
          <cell r="N394">
            <v>0</v>
          </cell>
          <cell r="O394">
            <v>0</v>
          </cell>
          <cell r="P394">
            <v>0</v>
          </cell>
          <cell r="Q394">
            <v>0</v>
          </cell>
          <cell r="R394">
            <v>0</v>
          </cell>
          <cell r="S394">
            <v>0</v>
          </cell>
          <cell r="T394">
            <v>0</v>
          </cell>
        </row>
        <row r="395">
          <cell r="A395" t="str">
            <v>908ID</v>
          </cell>
          <cell r="B395" t="str">
            <v>908</v>
          </cell>
          <cell r="C395" t="str">
            <v>ID</v>
          </cell>
          <cell r="D395">
            <v>265108.34000000003</v>
          </cell>
          <cell r="F395" t="str">
            <v>908ID</v>
          </cell>
          <cell r="G395" t="str">
            <v>908</v>
          </cell>
          <cell r="H395" t="str">
            <v>ID</v>
          </cell>
          <cell r="I395">
            <v>265108.34000000003</v>
          </cell>
          <cell r="L395" t="str">
            <v>560CAGW</v>
          </cell>
          <cell r="M395">
            <v>0</v>
          </cell>
          <cell r="N395">
            <v>0</v>
          </cell>
          <cell r="O395">
            <v>2052.1005805360533</v>
          </cell>
          <cell r="P395">
            <v>0</v>
          </cell>
          <cell r="Q395">
            <v>0</v>
          </cell>
          <cell r="R395">
            <v>0</v>
          </cell>
          <cell r="S395">
            <v>0</v>
          </cell>
          <cell r="T395">
            <v>0</v>
          </cell>
        </row>
        <row r="396">
          <cell r="A396" t="str">
            <v>908OR</v>
          </cell>
          <cell r="B396" t="str">
            <v>908</v>
          </cell>
          <cell r="C396" t="str">
            <v>OR</v>
          </cell>
          <cell r="D396">
            <v>2045920.72</v>
          </cell>
          <cell r="F396" t="str">
            <v>908OR</v>
          </cell>
          <cell r="G396" t="str">
            <v>908</v>
          </cell>
          <cell r="H396" t="str">
            <v>OR</v>
          </cell>
          <cell r="I396">
            <v>2045920.72</v>
          </cell>
          <cell r="L396" t="str">
            <v>560JBG</v>
          </cell>
          <cell r="M396">
            <v>0</v>
          </cell>
          <cell r="N396">
            <v>0</v>
          </cell>
          <cell r="O396">
            <v>770.02890448386358</v>
          </cell>
          <cell r="P396">
            <v>0</v>
          </cell>
          <cell r="Q396">
            <v>0</v>
          </cell>
          <cell r="R396">
            <v>0</v>
          </cell>
          <cell r="S396">
            <v>0</v>
          </cell>
          <cell r="T396">
            <v>0</v>
          </cell>
        </row>
        <row r="397">
          <cell r="A397" t="str">
            <v>908OTHER</v>
          </cell>
          <cell r="B397" t="str">
            <v>908</v>
          </cell>
          <cell r="C397" t="str">
            <v>OTHER</v>
          </cell>
          <cell r="D397">
            <v>113096694.84</v>
          </cell>
          <cell r="F397" t="str">
            <v>908OTHER</v>
          </cell>
          <cell r="G397" t="str">
            <v>908</v>
          </cell>
          <cell r="H397" t="str">
            <v>OTHER</v>
          </cell>
          <cell r="I397">
            <v>113096694.84</v>
          </cell>
          <cell r="L397" t="str">
            <v>560SG</v>
          </cell>
          <cell r="M397">
            <v>0</v>
          </cell>
          <cell r="N397">
            <v>0</v>
          </cell>
          <cell r="O397">
            <v>16468.520983289145</v>
          </cell>
          <cell r="P397">
            <v>0</v>
          </cell>
          <cell r="Q397">
            <v>0</v>
          </cell>
          <cell r="R397">
            <v>0</v>
          </cell>
          <cell r="S397">
            <v>0</v>
          </cell>
          <cell r="T397">
            <v>0</v>
          </cell>
        </row>
        <row r="398">
          <cell r="A398" t="str">
            <v>908UT</v>
          </cell>
          <cell r="B398" t="str">
            <v>908</v>
          </cell>
          <cell r="C398" t="str">
            <v>UT</v>
          </cell>
          <cell r="D398">
            <v>2344522.6800000002</v>
          </cell>
          <cell r="F398" t="str">
            <v>908UT</v>
          </cell>
          <cell r="G398" t="str">
            <v>908</v>
          </cell>
          <cell r="H398" t="str">
            <v>UT</v>
          </cell>
          <cell r="I398">
            <v>2344522.6800000002</v>
          </cell>
          <cell r="L398" t="str">
            <v>565NPCCAEW</v>
          </cell>
          <cell r="M398">
            <v>0</v>
          </cell>
          <cell r="N398">
            <v>0</v>
          </cell>
          <cell r="O398">
            <v>0</v>
          </cell>
          <cell r="P398">
            <v>0</v>
          </cell>
          <cell r="Q398">
            <v>0</v>
          </cell>
          <cell r="R398">
            <v>0</v>
          </cell>
          <cell r="S398">
            <v>0</v>
          </cell>
          <cell r="T398">
            <v>0</v>
          </cell>
        </row>
        <row r="399">
          <cell r="A399" t="str">
            <v>908WA</v>
          </cell>
          <cell r="B399" t="str">
            <v>908</v>
          </cell>
          <cell r="C399" t="str">
            <v>WA</v>
          </cell>
          <cell r="D399">
            <v>305868.61</v>
          </cell>
          <cell r="F399" t="str">
            <v>908WA</v>
          </cell>
          <cell r="G399" t="str">
            <v>908</v>
          </cell>
          <cell r="H399" t="str">
            <v>WA</v>
          </cell>
          <cell r="I399">
            <v>305868.61</v>
          </cell>
          <cell r="L399" t="str">
            <v>565NPCCAGW</v>
          </cell>
          <cell r="M399">
            <v>0</v>
          </cell>
          <cell r="N399">
            <v>0</v>
          </cell>
          <cell r="O399">
            <v>0</v>
          </cell>
          <cell r="P399">
            <v>0</v>
          </cell>
          <cell r="Q399">
            <v>0</v>
          </cell>
          <cell r="R399">
            <v>0</v>
          </cell>
          <cell r="S399">
            <v>0</v>
          </cell>
          <cell r="T399">
            <v>0</v>
          </cell>
        </row>
        <row r="400">
          <cell r="A400" t="str">
            <v>908WYP</v>
          </cell>
          <cell r="B400" t="str">
            <v>908</v>
          </cell>
          <cell r="C400" t="str">
            <v>WYP</v>
          </cell>
          <cell r="D400">
            <v>959730.84</v>
          </cell>
          <cell r="F400" t="str">
            <v>908WYP</v>
          </cell>
          <cell r="G400" t="str">
            <v>908</v>
          </cell>
          <cell r="H400" t="str">
            <v>WYP</v>
          </cell>
          <cell r="I400">
            <v>959730.84</v>
          </cell>
          <cell r="L400" t="str">
            <v>566CAGE</v>
          </cell>
          <cell r="M400">
            <v>0</v>
          </cell>
          <cell r="N400">
            <v>0</v>
          </cell>
          <cell r="O400">
            <v>0</v>
          </cell>
          <cell r="P400">
            <v>0</v>
          </cell>
          <cell r="Q400">
            <v>0</v>
          </cell>
          <cell r="R400">
            <v>0</v>
          </cell>
          <cell r="S400">
            <v>0</v>
          </cell>
          <cell r="T400">
            <v>0</v>
          </cell>
        </row>
        <row r="401">
          <cell r="A401" t="str">
            <v>909CA</v>
          </cell>
          <cell r="B401" t="str">
            <v>909</v>
          </cell>
          <cell r="C401" t="str">
            <v>CA</v>
          </cell>
          <cell r="D401">
            <v>46334.97</v>
          </cell>
          <cell r="F401" t="str">
            <v>909CA</v>
          </cell>
          <cell r="G401" t="str">
            <v>909</v>
          </cell>
          <cell r="H401" t="str">
            <v>CA</v>
          </cell>
          <cell r="I401">
            <v>46334.97</v>
          </cell>
          <cell r="L401" t="str">
            <v>566SG</v>
          </cell>
          <cell r="M401">
            <v>0</v>
          </cell>
          <cell r="N401">
            <v>0</v>
          </cell>
          <cell r="O401">
            <v>177.96370970258388</v>
          </cell>
          <cell r="P401">
            <v>0</v>
          </cell>
          <cell r="Q401">
            <v>0</v>
          </cell>
          <cell r="R401">
            <v>0</v>
          </cell>
          <cell r="S401">
            <v>0</v>
          </cell>
          <cell r="T401">
            <v>0</v>
          </cell>
        </row>
        <row r="402">
          <cell r="A402" t="str">
            <v>909CN</v>
          </cell>
          <cell r="B402" t="str">
            <v>909</v>
          </cell>
          <cell r="C402" t="str">
            <v>CN</v>
          </cell>
          <cell r="D402">
            <v>1423634.39</v>
          </cell>
          <cell r="F402" t="str">
            <v>909CN</v>
          </cell>
          <cell r="G402" t="str">
            <v>909</v>
          </cell>
          <cell r="H402" t="str">
            <v>CN</v>
          </cell>
          <cell r="I402">
            <v>1423634.39</v>
          </cell>
          <cell r="L402" t="str">
            <v>568CAGE</v>
          </cell>
          <cell r="M402">
            <v>0</v>
          </cell>
          <cell r="N402">
            <v>0</v>
          </cell>
          <cell r="O402">
            <v>0</v>
          </cell>
          <cell r="P402">
            <v>0</v>
          </cell>
          <cell r="Q402">
            <v>0</v>
          </cell>
          <cell r="R402">
            <v>0</v>
          </cell>
          <cell r="S402">
            <v>0</v>
          </cell>
          <cell r="T402">
            <v>0</v>
          </cell>
        </row>
        <row r="403">
          <cell r="A403" t="str">
            <v>909ID</v>
          </cell>
          <cell r="B403" t="str">
            <v>909</v>
          </cell>
          <cell r="C403" t="str">
            <v>ID</v>
          </cell>
          <cell r="D403">
            <v>45928.32</v>
          </cell>
          <cell r="F403" t="str">
            <v>909ID</v>
          </cell>
          <cell r="G403" t="str">
            <v>909</v>
          </cell>
          <cell r="H403" t="str">
            <v>ID</v>
          </cell>
          <cell r="I403">
            <v>45928.32</v>
          </cell>
          <cell r="L403" t="str">
            <v>568CAGW</v>
          </cell>
          <cell r="M403">
            <v>0</v>
          </cell>
          <cell r="N403">
            <v>0</v>
          </cell>
          <cell r="O403">
            <v>12047.528190419365</v>
          </cell>
          <cell r="P403">
            <v>0</v>
          </cell>
          <cell r="Q403">
            <v>0</v>
          </cell>
          <cell r="R403">
            <v>0</v>
          </cell>
          <cell r="S403">
            <v>0</v>
          </cell>
          <cell r="T403">
            <v>0</v>
          </cell>
        </row>
        <row r="404">
          <cell r="A404" t="str">
            <v>909OR</v>
          </cell>
          <cell r="B404" t="str">
            <v>909</v>
          </cell>
          <cell r="C404" t="str">
            <v>OR</v>
          </cell>
          <cell r="D404">
            <v>310701.45</v>
          </cell>
          <cell r="F404" t="str">
            <v>909OR</v>
          </cell>
          <cell r="G404" t="str">
            <v>909</v>
          </cell>
          <cell r="H404" t="str">
            <v>OR</v>
          </cell>
          <cell r="I404">
            <v>310701.45</v>
          </cell>
          <cell r="L404" t="str">
            <v>568SG</v>
          </cell>
          <cell r="M404">
            <v>0</v>
          </cell>
          <cell r="N404">
            <v>0</v>
          </cell>
          <cell r="O404">
            <v>4404.6323113277067</v>
          </cell>
          <cell r="P404">
            <v>0</v>
          </cell>
          <cell r="Q404">
            <v>0</v>
          </cell>
          <cell r="R404">
            <v>0</v>
          </cell>
          <cell r="S404">
            <v>0</v>
          </cell>
          <cell r="T404">
            <v>0</v>
          </cell>
        </row>
        <row r="405">
          <cell r="A405" t="str">
            <v>909UT</v>
          </cell>
          <cell r="B405" t="str">
            <v>909</v>
          </cell>
          <cell r="C405" t="str">
            <v>UT</v>
          </cell>
          <cell r="D405">
            <v>689913.74</v>
          </cell>
          <cell r="F405" t="str">
            <v>909UT</v>
          </cell>
          <cell r="G405" t="str">
            <v>909</v>
          </cell>
          <cell r="H405" t="str">
            <v>UT</v>
          </cell>
          <cell r="I405">
            <v>689913.74</v>
          </cell>
          <cell r="L405" t="str">
            <v>571CAGW</v>
          </cell>
          <cell r="M405">
            <v>0</v>
          </cell>
          <cell r="N405">
            <v>0</v>
          </cell>
          <cell r="O405">
            <v>-120072.40797654254</v>
          </cell>
          <cell r="P405">
            <v>0</v>
          </cell>
          <cell r="Q405">
            <v>0</v>
          </cell>
          <cell r="R405">
            <v>0</v>
          </cell>
          <cell r="S405">
            <v>0</v>
          </cell>
          <cell r="T405">
            <v>0</v>
          </cell>
        </row>
        <row r="406">
          <cell r="A406" t="str">
            <v>909WA</v>
          </cell>
          <cell r="B406" t="str">
            <v>909</v>
          </cell>
          <cell r="C406" t="str">
            <v>WA</v>
          </cell>
          <cell r="D406">
            <v>78903.649999999994</v>
          </cell>
          <cell r="F406" t="str">
            <v>909WA</v>
          </cell>
          <cell r="G406" t="str">
            <v>909</v>
          </cell>
          <cell r="H406" t="str">
            <v>WA</v>
          </cell>
          <cell r="I406">
            <v>78903.649999999994</v>
          </cell>
          <cell r="L406" t="str">
            <v>580S</v>
          </cell>
          <cell r="M406">
            <v>0</v>
          </cell>
          <cell r="N406">
            <v>0</v>
          </cell>
          <cell r="O406">
            <v>21617.096000652422</v>
          </cell>
          <cell r="P406">
            <v>0</v>
          </cell>
          <cell r="Q406">
            <v>0</v>
          </cell>
          <cell r="R406">
            <v>0</v>
          </cell>
          <cell r="S406">
            <v>0</v>
          </cell>
          <cell r="T406">
            <v>0</v>
          </cell>
        </row>
        <row r="407">
          <cell r="A407" t="str">
            <v>909WYP</v>
          </cell>
          <cell r="B407" t="str">
            <v>909</v>
          </cell>
          <cell r="C407" t="str">
            <v>WYP</v>
          </cell>
          <cell r="D407">
            <v>133405.60999999999</v>
          </cell>
          <cell r="F407" t="str">
            <v>909WYP</v>
          </cell>
          <cell r="G407" t="str">
            <v>909</v>
          </cell>
          <cell r="H407" t="str">
            <v>WYP</v>
          </cell>
          <cell r="I407">
            <v>133405.60999999999</v>
          </cell>
          <cell r="L407" t="str">
            <v>580SNPD</v>
          </cell>
          <cell r="M407">
            <v>0</v>
          </cell>
          <cell r="N407">
            <v>0</v>
          </cell>
          <cell r="O407">
            <v>19106.172132087861</v>
          </cell>
          <cell r="P407">
            <v>0</v>
          </cell>
          <cell r="Q407">
            <v>0</v>
          </cell>
          <cell r="R407">
            <v>0</v>
          </cell>
          <cell r="S407">
            <v>0</v>
          </cell>
          <cell r="T407">
            <v>0</v>
          </cell>
        </row>
        <row r="408">
          <cell r="A408" t="str">
            <v>909WYU</v>
          </cell>
          <cell r="B408" t="str">
            <v>909</v>
          </cell>
          <cell r="C408" t="str">
            <v>WYU</v>
          </cell>
          <cell r="D408">
            <v>37.619999999999997</v>
          </cell>
          <cell r="F408" t="str">
            <v>909WYU</v>
          </cell>
          <cell r="G408" t="str">
            <v>909</v>
          </cell>
          <cell r="H408" t="str">
            <v>WYU</v>
          </cell>
          <cell r="I408">
            <v>37.619999999999997</v>
          </cell>
          <cell r="L408" t="str">
            <v>588S</v>
          </cell>
          <cell r="M408">
            <v>0</v>
          </cell>
          <cell r="N408">
            <v>0</v>
          </cell>
          <cell r="O408">
            <v>0</v>
          </cell>
          <cell r="P408">
            <v>0</v>
          </cell>
          <cell r="Q408">
            <v>0</v>
          </cell>
          <cell r="R408">
            <v>0</v>
          </cell>
          <cell r="S408">
            <v>0</v>
          </cell>
          <cell r="T408">
            <v>0</v>
          </cell>
        </row>
        <row r="409">
          <cell r="A409" t="str">
            <v>910CN</v>
          </cell>
          <cell r="B409" t="str">
            <v>910</v>
          </cell>
          <cell r="C409" t="str">
            <v>CN</v>
          </cell>
          <cell r="D409">
            <v>31517.71</v>
          </cell>
          <cell r="F409" t="str">
            <v>910CN</v>
          </cell>
          <cell r="G409" t="str">
            <v>910</v>
          </cell>
          <cell r="H409" t="str">
            <v>CN</v>
          </cell>
          <cell r="I409">
            <v>31517.71</v>
          </cell>
          <cell r="L409" t="str">
            <v>588SNPD</v>
          </cell>
          <cell r="M409">
            <v>0</v>
          </cell>
          <cell r="N409">
            <v>0</v>
          </cell>
          <cell r="O409">
            <v>3237.9802362567166</v>
          </cell>
          <cell r="P409">
            <v>0</v>
          </cell>
          <cell r="Q409">
            <v>0</v>
          </cell>
          <cell r="R409">
            <v>0</v>
          </cell>
          <cell r="S409">
            <v>0</v>
          </cell>
          <cell r="T409">
            <v>0</v>
          </cell>
        </row>
        <row r="410">
          <cell r="A410" t="str">
            <v>913WYP</v>
          </cell>
          <cell r="B410" t="str">
            <v>913</v>
          </cell>
          <cell r="C410" t="str">
            <v>WYP</v>
          </cell>
          <cell r="D410">
            <v>0</v>
          </cell>
          <cell r="F410" t="str">
            <v>913WYP</v>
          </cell>
          <cell r="G410" t="str">
            <v>913</v>
          </cell>
          <cell r="H410" t="str">
            <v>WYP</v>
          </cell>
          <cell r="I410">
            <v>0</v>
          </cell>
          <cell r="L410" t="str">
            <v>590S</v>
          </cell>
          <cell r="M410">
            <v>0</v>
          </cell>
          <cell r="N410">
            <v>0</v>
          </cell>
          <cell r="O410">
            <v>53048.020513666066</v>
          </cell>
          <cell r="P410">
            <v>0</v>
          </cell>
          <cell r="Q410">
            <v>0</v>
          </cell>
          <cell r="R410">
            <v>0</v>
          </cell>
          <cell r="S410">
            <v>0</v>
          </cell>
          <cell r="T410">
            <v>0</v>
          </cell>
        </row>
        <row r="411">
          <cell r="A411" t="str">
            <v>920CA</v>
          </cell>
          <cell r="B411" t="str">
            <v>920</v>
          </cell>
          <cell r="C411" t="str">
            <v>CA</v>
          </cell>
          <cell r="D411">
            <v>-37216.14</v>
          </cell>
          <cell r="F411" t="str">
            <v>920CA</v>
          </cell>
          <cell r="G411" t="str">
            <v>920</v>
          </cell>
          <cell r="H411" t="str">
            <v>CA</v>
          </cell>
          <cell r="I411">
            <v>-37216.14</v>
          </cell>
          <cell r="L411" t="str">
            <v>590SNPD</v>
          </cell>
          <cell r="M411">
            <v>0</v>
          </cell>
          <cell r="N411">
            <v>0</v>
          </cell>
          <cell r="O411">
            <v>6298.941862364627</v>
          </cell>
          <cell r="P411">
            <v>0</v>
          </cell>
          <cell r="Q411">
            <v>0</v>
          </cell>
          <cell r="R411">
            <v>0</v>
          </cell>
          <cell r="S411">
            <v>0</v>
          </cell>
          <cell r="T411">
            <v>0</v>
          </cell>
        </row>
        <row r="412">
          <cell r="A412" t="str">
            <v>920ID</v>
          </cell>
          <cell r="B412" t="str">
            <v>920</v>
          </cell>
          <cell r="C412" t="str">
            <v>ID</v>
          </cell>
          <cell r="D412">
            <v>-291789.90000000002</v>
          </cell>
          <cell r="F412" t="str">
            <v>920ID</v>
          </cell>
          <cell r="G412" t="str">
            <v>920</v>
          </cell>
          <cell r="H412" t="str">
            <v>ID</v>
          </cell>
          <cell r="I412">
            <v>-291789.90000000002</v>
          </cell>
          <cell r="L412" t="str">
            <v>593S</v>
          </cell>
          <cell r="M412">
            <v>0</v>
          </cell>
          <cell r="N412">
            <v>0</v>
          </cell>
          <cell r="O412">
            <v>6490.8366410320159</v>
          </cell>
          <cell r="P412">
            <v>0</v>
          </cell>
          <cell r="Q412">
            <v>0</v>
          </cell>
          <cell r="R412">
            <v>0</v>
          </cell>
          <cell r="S412">
            <v>0</v>
          </cell>
          <cell r="T412">
            <v>0</v>
          </cell>
        </row>
        <row r="413">
          <cell r="A413" t="str">
            <v>920OR</v>
          </cell>
          <cell r="B413" t="str">
            <v>920</v>
          </cell>
          <cell r="C413" t="str">
            <v>OR</v>
          </cell>
          <cell r="D413">
            <v>-410799.06</v>
          </cell>
          <cell r="F413" t="str">
            <v>920OR</v>
          </cell>
          <cell r="G413" t="str">
            <v>920</v>
          </cell>
          <cell r="H413" t="str">
            <v>OR</v>
          </cell>
          <cell r="I413">
            <v>-410799.06</v>
          </cell>
          <cell r="L413" t="str">
            <v>598S</v>
          </cell>
          <cell r="M413">
            <v>0</v>
          </cell>
          <cell r="N413">
            <v>0</v>
          </cell>
          <cell r="O413">
            <v>0</v>
          </cell>
          <cell r="P413">
            <v>0</v>
          </cell>
          <cell r="Q413">
            <v>0</v>
          </cell>
          <cell r="R413">
            <v>0</v>
          </cell>
          <cell r="S413">
            <v>0</v>
          </cell>
          <cell r="T413">
            <v>0</v>
          </cell>
        </row>
        <row r="414">
          <cell r="A414" t="str">
            <v>920SO</v>
          </cell>
          <cell r="B414" t="str">
            <v>920</v>
          </cell>
          <cell r="C414" t="str">
            <v>SO</v>
          </cell>
          <cell r="D414">
            <v>70776965.870000005</v>
          </cell>
          <cell r="F414" t="str">
            <v>920SO</v>
          </cell>
          <cell r="G414" t="str">
            <v>920</v>
          </cell>
          <cell r="H414" t="str">
            <v>SO</v>
          </cell>
          <cell r="I414">
            <v>70776965.870000005</v>
          </cell>
          <cell r="L414" t="str">
            <v>598SNPD</v>
          </cell>
          <cell r="M414">
            <v>0</v>
          </cell>
          <cell r="N414">
            <v>0</v>
          </cell>
          <cell r="O414">
            <v>-36883.805608810486</v>
          </cell>
          <cell r="P414">
            <v>0</v>
          </cell>
          <cell r="Q414">
            <v>0</v>
          </cell>
          <cell r="R414">
            <v>0</v>
          </cell>
          <cell r="S414">
            <v>0</v>
          </cell>
          <cell r="T414">
            <v>0</v>
          </cell>
        </row>
        <row r="415">
          <cell r="A415" t="str">
            <v>920UT</v>
          </cell>
          <cell r="B415" t="str">
            <v>920</v>
          </cell>
          <cell r="C415" t="str">
            <v>UT</v>
          </cell>
          <cell r="D415">
            <v>280911.99</v>
          </cell>
          <cell r="F415" t="str">
            <v>920UT</v>
          </cell>
          <cell r="G415" t="str">
            <v>920</v>
          </cell>
          <cell r="H415" t="str">
            <v>UT</v>
          </cell>
          <cell r="I415">
            <v>280911.99</v>
          </cell>
          <cell r="L415" t="str">
            <v>901CN</v>
          </cell>
          <cell r="M415">
            <v>0</v>
          </cell>
          <cell r="N415">
            <v>0</v>
          </cell>
          <cell r="O415">
            <v>27405.857193527081</v>
          </cell>
          <cell r="P415">
            <v>0</v>
          </cell>
          <cell r="Q415">
            <v>0</v>
          </cell>
          <cell r="R415">
            <v>0</v>
          </cell>
          <cell r="S415">
            <v>0</v>
          </cell>
          <cell r="T415">
            <v>0</v>
          </cell>
        </row>
        <row r="416">
          <cell r="A416" t="str">
            <v>920WA</v>
          </cell>
          <cell r="B416" t="str">
            <v>920</v>
          </cell>
          <cell r="C416" t="str">
            <v>WA</v>
          </cell>
          <cell r="D416">
            <v>1.8</v>
          </cell>
          <cell r="F416" t="str">
            <v>920WA</v>
          </cell>
          <cell r="G416" t="str">
            <v>920</v>
          </cell>
          <cell r="H416" t="str">
            <v>WA</v>
          </cell>
          <cell r="I416">
            <v>1.8</v>
          </cell>
          <cell r="L416" t="str">
            <v>901S</v>
          </cell>
          <cell r="M416">
            <v>0</v>
          </cell>
          <cell r="N416">
            <v>0</v>
          </cell>
          <cell r="O416">
            <v>10124.214620144707</v>
          </cell>
          <cell r="P416">
            <v>0</v>
          </cell>
          <cell r="Q416">
            <v>0</v>
          </cell>
          <cell r="R416">
            <v>0</v>
          </cell>
          <cell r="S416">
            <v>0</v>
          </cell>
          <cell r="T416">
            <v>0</v>
          </cell>
        </row>
        <row r="417">
          <cell r="A417" t="str">
            <v>920WYP</v>
          </cell>
          <cell r="B417" t="str">
            <v>920</v>
          </cell>
          <cell r="C417" t="str">
            <v>WYP</v>
          </cell>
          <cell r="D417">
            <v>198782.64</v>
          </cell>
          <cell r="F417" t="str">
            <v>920WYP</v>
          </cell>
          <cell r="G417" t="str">
            <v>920</v>
          </cell>
          <cell r="H417" t="str">
            <v>WYP</v>
          </cell>
          <cell r="I417">
            <v>198782.64</v>
          </cell>
          <cell r="L417" t="str">
            <v>903CN</v>
          </cell>
          <cell r="M417">
            <v>0</v>
          </cell>
          <cell r="N417">
            <v>0</v>
          </cell>
          <cell r="O417">
            <v>-217.53697266642976</v>
          </cell>
          <cell r="P417">
            <v>0</v>
          </cell>
          <cell r="Q417">
            <v>0</v>
          </cell>
          <cell r="R417">
            <v>0</v>
          </cell>
          <cell r="S417">
            <v>0</v>
          </cell>
          <cell r="T417">
            <v>0</v>
          </cell>
        </row>
        <row r="418">
          <cell r="A418" t="str">
            <v>921CA</v>
          </cell>
          <cell r="B418" t="str">
            <v>921</v>
          </cell>
          <cell r="C418" t="str">
            <v>CA</v>
          </cell>
          <cell r="D418">
            <v>7196.3</v>
          </cell>
          <cell r="F418" t="str">
            <v>921CA</v>
          </cell>
          <cell r="G418" t="str">
            <v>921</v>
          </cell>
          <cell r="H418" t="str">
            <v>CA</v>
          </cell>
          <cell r="I418">
            <v>7196.3</v>
          </cell>
          <cell r="L418" t="str">
            <v>903S</v>
          </cell>
          <cell r="M418">
            <v>0</v>
          </cell>
          <cell r="N418">
            <v>0</v>
          </cell>
          <cell r="O418">
            <v>0</v>
          </cell>
          <cell r="P418">
            <v>0</v>
          </cell>
          <cell r="Q418">
            <v>0</v>
          </cell>
          <cell r="R418">
            <v>0</v>
          </cell>
          <cell r="S418">
            <v>0</v>
          </cell>
          <cell r="T418">
            <v>0</v>
          </cell>
        </row>
        <row r="419">
          <cell r="A419" t="str">
            <v>921CN</v>
          </cell>
          <cell r="B419" t="str">
            <v>921</v>
          </cell>
          <cell r="C419" t="str">
            <v>CN</v>
          </cell>
          <cell r="D419">
            <v>90580.1</v>
          </cell>
          <cell r="F419" t="str">
            <v>921CN</v>
          </cell>
          <cell r="G419" t="str">
            <v>921</v>
          </cell>
          <cell r="H419" t="str">
            <v>CN</v>
          </cell>
          <cell r="I419">
            <v>90580.1</v>
          </cell>
          <cell r="L419" t="str">
            <v>904S</v>
          </cell>
          <cell r="M419">
            <v>0</v>
          </cell>
          <cell r="N419">
            <v>0</v>
          </cell>
          <cell r="O419">
            <v>-115432.0998885523</v>
          </cell>
          <cell r="P419">
            <v>0</v>
          </cell>
          <cell r="Q419">
            <v>0</v>
          </cell>
          <cell r="R419">
            <v>0</v>
          </cell>
          <cell r="S419">
            <v>0</v>
          </cell>
          <cell r="T419">
            <v>0</v>
          </cell>
        </row>
        <row r="420">
          <cell r="A420" t="str">
            <v>921ID</v>
          </cell>
          <cell r="B420" t="str">
            <v>921</v>
          </cell>
          <cell r="C420" t="str">
            <v>ID</v>
          </cell>
          <cell r="D420">
            <v>34970.15</v>
          </cell>
          <cell r="F420" t="str">
            <v>921ID</v>
          </cell>
          <cell r="G420" t="str">
            <v>921</v>
          </cell>
          <cell r="H420" t="str">
            <v>ID</v>
          </cell>
          <cell r="I420">
            <v>34970.15</v>
          </cell>
          <cell r="L420" t="str">
            <v>905CAGE</v>
          </cell>
          <cell r="M420">
            <v>0</v>
          </cell>
          <cell r="N420">
            <v>0</v>
          </cell>
          <cell r="O420">
            <v>0</v>
          </cell>
          <cell r="P420">
            <v>0</v>
          </cell>
          <cell r="Q420">
            <v>0</v>
          </cell>
          <cell r="R420">
            <v>0</v>
          </cell>
          <cell r="S420">
            <v>0</v>
          </cell>
          <cell r="T420">
            <v>0</v>
          </cell>
        </row>
        <row r="421">
          <cell r="A421" t="str">
            <v>921OR</v>
          </cell>
          <cell r="B421" t="str">
            <v>921</v>
          </cell>
          <cell r="C421" t="str">
            <v>OR</v>
          </cell>
          <cell r="D421">
            <v>100080.4</v>
          </cell>
          <cell r="F421" t="str">
            <v>921OR</v>
          </cell>
          <cell r="G421" t="str">
            <v>921</v>
          </cell>
          <cell r="H421" t="str">
            <v>OR</v>
          </cell>
          <cell r="I421">
            <v>100080.4</v>
          </cell>
          <cell r="L421" t="str">
            <v>905CN</v>
          </cell>
          <cell r="M421">
            <v>0</v>
          </cell>
          <cell r="N421">
            <v>0</v>
          </cell>
          <cell r="O421">
            <v>-4.9047966571632831</v>
          </cell>
          <cell r="P421">
            <v>0</v>
          </cell>
          <cell r="Q421">
            <v>0</v>
          </cell>
          <cell r="R421">
            <v>0</v>
          </cell>
          <cell r="S421">
            <v>0</v>
          </cell>
          <cell r="T421">
            <v>0</v>
          </cell>
        </row>
        <row r="422">
          <cell r="A422" t="str">
            <v>921SO</v>
          </cell>
          <cell r="B422" t="str">
            <v>921</v>
          </cell>
          <cell r="C422" t="str">
            <v>SO</v>
          </cell>
          <cell r="D422">
            <v>8113582.2199999997</v>
          </cell>
          <cell r="F422" t="str">
            <v>921SO</v>
          </cell>
          <cell r="G422" t="str">
            <v>921</v>
          </cell>
          <cell r="H422" t="str">
            <v>SO</v>
          </cell>
          <cell r="I422">
            <v>8113582.2199999997</v>
          </cell>
          <cell r="L422" t="str">
            <v>907CN</v>
          </cell>
          <cell r="M422">
            <v>0</v>
          </cell>
          <cell r="N422">
            <v>0</v>
          </cell>
          <cell r="O422">
            <v>2471.7200281378487</v>
          </cell>
          <cell r="P422">
            <v>0</v>
          </cell>
          <cell r="Q422">
            <v>0</v>
          </cell>
          <cell r="R422">
            <v>0</v>
          </cell>
          <cell r="S422">
            <v>0</v>
          </cell>
          <cell r="T422">
            <v>0</v>
          </cell>
        </row>
        <row r="423">
          <cell r="A423" t="str">
            <v>921UT</v>
          </cell>
          <cell r="B423" t="str">
            <v>921</v>
          </cell>
          <cell r="C423" t="str">
            <v>UT</v>
          </cell>
          <cell r="D423">
            <v>132863.49</v>
          </cell>
          <cell r="F423" t="str">
            <v>921UT</v>
          </cell>
          <cell r="G423" t="str">
            <v>921</v>
          </cell>
          <cell r="H423" t="str">
            <v>UT</v>
          </cell>
          <cell r="I423">
            <v>132863.49</v>
          </cell>
          <cell r="L423" t="str">
            <v>907OTHER</v>
          </cell>
          <cell r="M423">
            <v>0</v>
          </cell>
          <cell r="N423">
            <v>0</v>
          </cell>
          <cell r="O423">
            <v>0</v>
          </cell>
          <cell r="P423">
            <v>0</v>
          </cell>
          <cell r="Q423">
            <v>0</v>
          </cell>
          <cell r="R423">
            <v>0</v>
          </cell>
          <cell r="S423">
            <v>0</v>
          </cell>
          <cell r="T423">
            <v>0</v>
          </cell>
        </row>
        <row r="424">
          <cell r="A424" t="str">
            <v>921WA</v>
          </cell>
          <cell r="B424" t="str">
            <v>921</v>
          </cell>
          <cell r="C424" t="str">
            <v>WA</v>
          </cell>
          <cell r="D424">
            <v>14694.89</v>
          </cell>
          <cell r="F424" t="str">
            <v>921WA</v>
          </cell>
          <cell r="G424" t="str">
            <v>921</v>
          </cell>
          <cell r="H424" t="str">
            <v>WA</v>
          </cell>
          <cell r="I424">
            <v>14694.89</v>
          </cell>
          <cell r="L424" t="str">
            <v>907S</v>
          </cell>
          <cell r="M424">
            <v>0</v>
          </cell>
          <cell r="N424">
            <v>0</v>
          </cell>
          <cell r="O424">
            <v>4257.7259586632772</v>
          </cell>
          <cell r="P424">
            <v>0</v>
          </cell>
          <cell r="Q424">
            <v>0</v>
          </cell>
          <cell r="R424">
            <v>0</v>
          </cell>
          <cell r="S424">
            <v>0</v>
          </cell>
          <cell r="T424">
            <v>0</v>
          </cell>
        </row>
        <row r="425">
          <cell r="A425" t="str">
            <v>921WYP</v>
          </cell>
          <cell r="B425" t="str">
            <v>921</v>
          </cell>
          <cell r="C425" t="str">
            <v>WYP</v>
          </cell>
          <cell r="D425">
            <v>50336.84</v>
          </cell>
          <cell r="F425" t="str">
            <v>921WYP</v>
          </cell>
          <cell r="G425" t="str">
            <v>921</v>
          </cell>
          <cell r="H425" t="str">
            <v>WYP</v>
          </cell>
          <cell r="I425">
            <v>50336.84</v>
          </cell>
          <cell r="L425" t="str">
            <v>909CAGE</v>
          </cell>
          <cell r="M425">
            <v>0</v>
          </cell>
          <cell r="N425">
            <v>0</v>
          </cell>
          <cell r="O425">
            <v>0</v>
          </cell>
          <cell r="P425">
            <v>0</v>
          </cell>
          <cell r="Q425">
            <v>0</v>
          </cell>
          <cell r="R425">
            <v>0</v>
          </cell>
          <cell r="S425">
            <v>0</v>
          </cell>
          <cell r="T425">
            <v>0</v>
          </cell>
        </row>
        <row r="426">
          <cell r="A426" t="str">
            <v>921WYU</v>
          </cell>
          <cell r="B426" t="str">
            <v>921</v>
          </cell>
          <cell r="C426" t="str">
            <v>WYU</v>
          </cell>
          <cell r="D426">
            <v>14869.45</v>
          </cell>
          <cell r="F426" t="str">
            <v>921WYU</v>
          </cell>
          <cell r="G426" t="str">
            <v>921</v>
          </cell>
          <cell r="H426" t="str">
            <v>WYU</v>
          </cell>
          <cell r="I426">
            <v>14869.45</v>
          </cell>
          <cell r="L426" t="str">
            <v>909CAGW</v>
          </cell>
          <cell r="M426">
            <v>0</v>
          </cell>
          <cell r="N426">
            <v>0</v>
          </cell>
          <cell r="O426">
            <v>6906.037456040357</v>
          </cell>
          <cell r="P426">
            <v>0</v>
          </cell>
          <cell r="Q426">
            <v>0</v>
          </cell>
          <cell r="R426">
            <v>0</v>
          </cell>
          <cell r="S426">
            <v>0</v>
          </cell>
          <cell r="T426">
            <v>0</v>
          </cell>
        </row>
        <row r="427">
          <cell r="A427" t="str">
            <v>922SO</v>
          </cell>
          <cell r="B427" t="str">
            <v>922</v>
          </cell>
          <cell r="C427" t="str">
            <v>SO</v>
          </cell>
          <cell r="D427">
            <v>-31976943.5</v>
          </cell>
          <cell r="F427" t="str">
            <v>922SO</v>
          </cell>
          <cell r="G427" t="str">
            <v>922</v>
          </cell>
          <cell r="H427" t="str">
            <v>SO</v>
          </cell>
          <cell r="I427">
            <v>-31976943.5</v>
          </cell>
          <cell r="L427" t="str">
            <v>909CN</v>
          </cell>
          <cell r="M427">
            <v>0</v>
          </cell>
          <cell r="N427">
            <v>0</v>
          </cell>
          <cell r="O427">
            <v>-7982.7378237575276</v>
          </cell>
          <cell r="P427">
            <v>0</v>
          </cell>
          <cell r="Q427">
            <v>0</v>
          </cell>
          <cell r="R427">
            <v>0</v>
          </cell>
          <cell r="S427">
            <v>0</v>
          </cell>
          <cell r="T427">
            <v>0</v>
          </cell>
        </row>
        <row r="428">
          <cell r="A428" t="str">
            <v>923CA</v>
          </cell>
          <cell r="B428" t="str">
            <v>923</v>
          </cell>
          <cell r="C428" t="str">
            <v>CA</v>
          </cell>
          <cell r="D428">
            <v>-6495</v>
          </cell>
          <cell r="F428" t="str">
            <v>923CA</v>
          </cell>
          <cell r="G428" t="str">
            <v>923</v>
          </cell>
          <cell r="H428" t="str">
            <v>CA</v>
          </cell>
          <cell r="I428">
            <v>-6495</v>
          </cell>
          <cell r="L428" t="str">
            <v>909S</v>
          </cell>
          <cell r="M428">
            <v>0</v>
          </cell>
          <cell r="N428">
            <v>0</v>
          </cell>
          <cell r="O428">
            <v>10486.85</v>
          </cell>
          <cell r="P428">
            <v>0</v>
          </cell>
          <cell r="Q428">
            <v>0</v>
          </cell>
          <cell r="R428">
            <v>0</v>
          </cell>
          <cell r="S428">
            <v>0</v>
          </cell>
          <cell r="T428">
            <v>0</v>
          </cell>
        </row>
        <row r="429">
          <cell r="A429" t="str">
            <v>923ID</v>
          </cell>
          <cell r="B429" t="str">
            <v>923</v>
          </cell>
          <cell r="C429" t="str">
            <v>ID</v>
          </cell>
          <cell r="D429">
            <v>5628.37</v>
          </cell>
          <cell r="F429" t="str">
            <v>923ID</v>
          </cell>
          <cell r="G429" t="str">
            <v>923</v>
          </cell>
          <cell r="H429" t="str">
            <v>ID</v>
          </cell>
          <cell r="I429">
            <v>5628.37</v>
          </cell>
          <cell r="L429" t="str">
            <v>920S</v>
          </cell>
          <cell r="M429">
            <v>0</v>
          </cell>
          <cell r="N429">
            <v>0</v>
          </cell>
          <cell r="O429">
            <v>767.40495527523899</v>
          </cell>
          <cell r="P429">
            <v>0</v>
          </cell>
          <cell r="Q429">
            <v>0</v>
          </cell>
          <cell r="R429">
            <v>0</v>
          </cell>
          <cell r="S429">
            <v>0</v>
          </cell>
          <cell r="T429">
            <v>0</v>
          </cell>
        </row>
        <row r="430">
          <cell r="A430" t="str">
            <v>923OR</v>
          </cell>
          <cell r="B430" t="str">
            <v>923</v>
          </cell>
          <cell r="C430" t="str">
            <v>OR</v>
          </cell>
          <cell r="D430">
            <v>461636.16</v>
          </cell>
          <cell r="F430" t="str">
            <v>923OR</v>
          </cell>
          <cell r="G430" t="str">
            <v>923</v>
          </cell>
          <cell r="H430" t="str">
            <v>OR</v>
          </cell>
          <cell r="I430">
            <v>461636.16</v>
          </cell>
          <cell r="L430" t="str">
            <v>920SO</v>
          </cell>
          <cell r="M430">
            <v>0</v>
          </cell>
          <cell r="N430">
            <v>0</v>
          </cell>
          <cell r="O430">
            <v>46842.278161003218</v>
          </cell>
          <cell r="P430">
            <v>0</v>
          </cell>
          <cell r="Q430">
            <v>0</v>
          </cell>
          <cell r="R430">
            <v>0</v>
          </cell>
          <cell r="S430">
            <v>0</v>
          </cell>
          <cell r="T430">
            <v>0</v>
          </cell>
        </row>
        <row r="431">
          <cell r="A431" t="str">
            <v>923SO</v>
          </cell>
          <cell r="B431" t="str">
            <v>923</v>
          </cell>
          <cell r="C431" t="str">
            <v>SO</v>
          </cell>
          <cell r="D431">
            <v>16483098.08</v>
          </cell>
          <cell r="F431" t="str">
            <v>923SO</v>
          </cell>
          <cell r="G431" t="str">
            <v>923</v>
          </cell>
          <cell r="H431" t="str">
            <v>SO</v>
          </cell>
          <cell r="I431">
            <v>16483098.08</v>
          </cell>
          <cell r="L431" t="str">
            <v>921SO</v>
          </cell>
          <cell r="M431">
            <v>0</v>
          </cell>
          <cell r="N431">
            <v>0</v>
          </cell>
          <cell r="O431">
            <v>-2120.8779824029994</v>
          </cell>
          <cell r="P431">
            <v>0</v>
          </cell>
          <cell r="Q431">
            <v>0</v>
          </cell>
          <cell r="R431">
            <v>0</v>
          </cell>
          <cell r="S431">
            <v>0</v>
          </cell>
          <cell r="T431">
            <v>0</v>
          </cell>
        </row>
        <row r="432">
          <cell r="A432" t="str">
            <v>923UT</v>
          </cell>
          <cell r="B432" t="str">
            <v>923</v>
          </cell>
          <cell r="C432" t="str">
            <v>UT</v>
          </cell>
          <cell r="D432">
            <v>1654158.36</v>
          </cell>
          <cell r="F432" t="str">
            <v>923UT</v>
          </cell>
          <cell r="G432" t="str">
            <v>923</v>
          </cell>
          <cell r="H432" t="str">
            <v>UT</v>
          </cell>
          <cell r="I432">
            <v>1654158.36</v>
          </cell>
          <cell r="L432" t="str">
            <v>923CAGE</v>
          </cell>
          <cell r="M432">
            <v>0</v>
          </cell>
          <cell r="N432">
            <v>0</v>
          </cell>
          <cell r="O432">
            <v>0</v>
          </cell>
          <cell r="P432">
            <v>0</v>
          </cell>
          <cell r="Q432">
            <v>0</v>
          </cell>
          <cell r="R432">
            <v>0</v>
          </cell>
          <cell r="S432">
            <v>0</v>
          </cell>
          <cell r="T432">
            <v>0</v>
          </cell>
        </row>
        <row r="433">
          <cell r="A433" t="str">
            <v>923WA</v>
          </cell>
          <cell r="B433" t="str">
            <v>923</v>
          </cell>
          <cell r="C433" t="str">
            <v>WA</v>
          </cell>
          <cell r="D433">
            <v>65248.2</v>
          </cell>
          <cell r="F433" t="str">
            <v>923WA</v>
          </cell>
          <cell r="G433" t="str">
            <v>923</v>
          </cell>
          <cell r="H433" t="str">
            <v>WA</v>
          </cell>
          <cell r="I433">
            <v>65248.2</v>
          </cell>
          <cell r="L433" t="str">
            <v>923CAGW</v>
          </cell>
          <cell r="M433">
            <v>0</v>
          </cell>
          <cell r="N433">
            <v>0</v>
          </cell>
          <cell r="O433">
            <v>123942.99867378213</v>
          </cell>
          <cell r="P433">
            <v>0</v>
          </cell>
          <cell r="Q433">
            <v>0</v>
          </cell>
          <cell r="R433">
            <v>0</v>
          </cell>
          <cell r="S433">
            <v>0</v>
          </cell>
          <cell r="T433">
            <v>0</v>
          </cell>
        </row>
        <row r="434">
          <cell r="A434" t="str">
            <v>923WYP</v>
          </cell>
          <cell r="B434" t="str">
            <v>923</v>
          </cell>
          <cell r="C434" t="str">
            <v>WYP</v>
          </cell>
          <cell r="D434">
            <v>59766.57</v>
          </cell>
          <cell r="F434" t="str">
            <v>923WYP</v>
          </cell>
          <cell r="G434" t="str">
            <v>923</v>
          </cell>
          <cell r="H434" t="str">
            <v>WYP</v>
          </cell>
          <cell r="I434">
            <v>59766.57</v>
          </cell>
          <cell r="L434" t="str">
            <v>923NUTIL</v>
          </cell>
          <cell r="M434">
            <v>0</v>
          </cell>
          <cell r="N434">
            <v>0</v>
          </cell>
          <cell r="O434">
            <v>0</v>
          </cell>
          <cell r="P434">
            <v>0</v>
          </cell>
          <cell r="Q434">
            <v>0</v>
          </cell>
          <cell r="R434">
            <v>0</v>
          </cell>
          <cell r="S434">
            <v>0</v>
          </cell>
          <cell r="T434">
            <v>0</v>
          </cell>
        </row>
        <row r="435">
          <cell r="A435" t="str">
            <v>923WYU</v>
          </cell>
          <cell r="B435" t="str">
            <v>923</v>
          </cell>
          <cell r="C435" t="str">
            <v>WYU</v>
          </cell>
          <cell r="D435">
            <v>286.98</v>
          </cell>
          <cell r="F435" t="str">
            <v>923WYU</v>
          </cell>
          <cell r="G435" t="str">
            <v>923</v>
          </cell>
          <cell r="H435" t="str">
            <v>WYU</v>
          </cell>
          <cell r="I435">
            <v>286.98</v>
          </cell>
          <cell r="L435" t="str">
            <v>923S</v>
          </cell>
          <cell r="M435">
            <v>0</v>
          </cell>
          <cell r="N435">
            <v>0</v>
          </cell>
          <cell r="O435">
            <v>0</v>
          </cell>
          <cell r="P435">
            <v>0</v>
          </cell>
          <cell r="Q435">
            <v>0</v>
          </cell>
          <cell r="R435">
            <v>0</v>
          </cell>
          <cell r="S435">
            <v>0</v>
          </cell>
          <cell r="T435">
            <v>0</v>
          </cell>
        </row>
        <row r="436">
          <cell r="A436" t="str">
            <v>924CA</v>
          </cell>
          <cell r="B436" t="str">
            <v>924</v>
          </cell>
          <cell r="C436" t="str">
            <v>CA</v>
          </cell>
          <cell r="D436">
            <v>447290.41</v>
          </cell>
          <cell r="F436" t="str">
            <v>924CA</v>
          </cell>
          <cell r="G436" t="str">
            <v>924</v>
          </cell>
          <cell r="H436" t="str">
            <v>CA</v>
          </cell>
          <cell r="I436">
            <v>447290.41</v>
          </cell>
          <cell r="L436" t="str">
            <v>923SG</v>
          </cell>
          <cell r="M436">
            <v>0</v>
          </cell>
          <cell r="N436">
            <v>0</v>
          </cell>
          <cell r="O436">
            <v>62513.202222393673</v>
          </cell>
          <cell r="P436">
            <v>0</v>
          </cell>
          <cell r="Q436">
            <v>0</v>
          </cell>
          <cell r="R436">
            <v>0</v>
          </cell>
          <cell r="S436">
            <v>0</v>
          </cell>
          <cell r="T436">
            <v>0</v>
          </cell>
        </row>
        <row r="437">
          <cell r="A437" t="str">
            <v>924ID</v>
          </cell>
          <cell r="B437" t="str">
            <v>924</v>
          </cell>
          <cell r="C437" t="str">
            <v>ID</v>
          </cell>
          <cell r="D437">
            <v>54699.839999999997</v>
          </cell>
          <cell r="F437" t="str">
            <v>924ID</v>
          </cell>
          <cell r="G437" t="str">
            <v>924</v>
          </cell>
          <cell r="H437" t="str">
            <v>ID</v>
          </cell>
          <cell r="I437">
            <v>54699.839999999997</v>
          </cell>
          <cell r="L437" t="str">
            <v>923SO</v>
          </cell>
          <cell r="M437">
            <v>0</v>
          </cell>
          <cell r="N437">
            <v>0</v>
          </cell>
          <cell r="O437">
            <v>-136313.44307467426</v>
          </cell>
          <cell r="P437">
            <v>0</v>
          </cell>
          <cell r="Q437">
            <v>0</v>
          </cell>
          <cell r="R437">
            <v>0</v>
          </cell>
          <cell r="S437">
            <v>0</v>
          </cell>
          <cell r="T437">
            <v>0</v>
          </cell>
        </row>
        <row r="438">
          <cell r="A438" t="str">
            <v>924OR</v>
          </cell>
          <cell r="B438" t="str">
            <v>924</v>
          </cell>
          <cell r="C438" t="str">
            <v>OR</v>
          </cell>
          <cell r="D438">
            <v>6437300.2400000002</v>
          </cell>
          <cell r="F438" t="str">
            <v>924OR</v>
          </cell>
          <cell r="G438" t="str">
            <v>924</v>
          </cell>
          <cell r="H438" t="str">
            <v>OR</v>
          </cell>
          <cell r="I438">
            <v>6437300.2400000002</v>
          </cell>
          <cell r="L438" t="str">
            <v>924SO</v>
          </cell>
          <cell r="M438">
            <v>0</v>
          </cell>
          <cell r="N438">
            <v>0</v>
          </cell>
          <cell r="O438">
            <v>-4564.8133167208225</v>
          </cell>
          <cell r="P438">
            <v>0</v>
          </cell>
          <cell r="Q438">
            <v>0</v>
          </cell>
          <cell r="R438">
            <v>0</v>
          </cell>
          <cell r="S438">
            <v>0</v>
          </cell>
          <cell r="T438">
            <v>0</v>
          </cell>
        </row>
        <row r="439">
          <cell r="A439" t="str">
            <v>924SO</v>
          </cell>
          <cell r="B439" t="str">
            <v>924</v>
          </cell>
          <cell r="C439" t="str">
            <v>SO</v>
          </cell>
          <cell r="D439">
            <v>5799348.9000000004</v>
          </cell>
          <cell r="F439" t="str">
            <v>924SO</v>
          </cell>
          <cell r="G439" t="str">
            <v>924</v>
          </cell>
          <cell r="H439" t="str">
            <v>SO</v>
          </cell>
          <cell r="I439">
            <v>5799348.9000000004</v>
          </cell>
          <cell r="L439" t="str">
            <v>925S</v>
          </cell>
          <cell r="M439">
            <v>0</v>
          </cell>
          <cell r="N439">
            <v>0</v>
          </cell>
          <cell r="O439">
            <v>125.4</v>
          </cell>
          <cell r="P439">
            <v>0</v>
          </cell>
          <cell r="Q439">
            <v>0</v>
          </cell>
          <cell r="R439">
            <v>0</v>
          </cell>
          <cell r="S439">
            <v>0</v>
          </cell>
          <cell r="T439">
            <v>0</v>
          </cell>
        </row>
        <row r="440">
          <cell r="A440" t="str">
            <v>924UT</v>
          </cell>
          <cell r="B440" t="str">
            <v>924</v>
          </cell>
          <cell r="C440" t="str">
            <v>UT</v>
          </cell>
          <cell r="D440">
            <v>1707053.92</v>
          </cell>
          <cell r="F440" t="str">
            <v>924UT</v>
          </cell>
          <cell r="G440" t="str">
            <v>924</v>
          </cell>
          <cell r="H440" t="str">
            <v>UT</v>
          </cell>
          <cell r="I440">
            <v>1707053.92</v>
          </cell>
          <cell r="L440" t="str">
            <v>925SO</v>
          </cell>
          <cell r="M440">
            <v>0</v>
          </cell>
          <cell r="N440">
            <v>0</v>
          </cell>
          <cell r="O440">
            <v>190274.06558018149</v>
          </cell>
          <cell r="P440">
            <v>0</v>
          </cell>
          <cell r="Q440">
            <v>0</v>
          </cell>
          <cell r="R440">
            <v>0</v>
          </cell>
          <cell r="S440">
            <v>0</v>
          </cell>
          <cell r="T440">
            <v>0</v>
          </cell>
        </row>
        <row r="441">
          <cell r="A441" t="str">
            <v>924WYP</v>
          </cell>
          <cell r="B441" t="str">
            <v>924</v>
          </cell>
          <cell r="C441" t="str">
            <v>WYP</v>
          </cell>
          <cell r="D441">
            <v>194847.05</v>
          </cell>
          <cell r="F441" t="str">
            <v>924WYP</v>
          </cell>
          <cell r="G441" t="str">
            <v>924</v>
          </cell>
          <cell r="H441" t="str">
            <v>WYP</v>
          </cell>
          <cell r="I441">
            <v>194847.05</v>
          </cell>
          <cell r="L441" t="str">
            <v>928CAGW</v>
          </cell>
          <cell r="M441">
            <v>0</v>
          </cell>
          <cell r="N441">
            <v>0</v>
          </cell>
          <cell r="O441">
            <v>14103.119373839405</v>
          </cell>
          <cell r="P441">
            <v>0</v>
          </cell>
          <cell r="Q441">
            <v>0</v>
          </cell>
          <cell r="R441">
            <v>0</v>
          </cell>
          <cell r="S441">
            <v>0</v>
          </cell>
          <cell r="T441">
            <v>0</v>
          </cell>
        </row>
        <row r="442">
          <cell r="A442" t="str">
            <v>925OR</v>
          </cell>
          <cell r="B442" t="str">
            <v>925</v>
          </cell>
          <cell r="C442" t="str">
            <v>OR</v>
          </cell>
          <cell r="D442">
            <v>2773569.24</v>
          </cell>
          <cell r="F442" t="str">
            <v>925OR</v>
          </cell>
          <cell r="G442" t="str">
            <v>925</v>
          </cell>
          <cell r="H442" t="str">
            <v>OR</v>
          </cell>
          <cell r="I442">
            <v>2773569.24</v>
          </cell>
          <cell r="L442" t="str">
            <v>928S</v>
          </cell>
          <cell r="M442">
            <v>0</v>
          </cell>
          <cell r="N442">
            <v>0</v>
          </cell>
          <cell r="O442">
            <v>0</v>
          </cell>
          <cell r="P442">
            <v>0</v>
          </cell>
          <cell r="Q442">
            <v>0</v>
          </cell>
          <cell r="R442">
            <v>0</v>
          </cell>
          <cell r="S442">
            <v>0</v>
          </cell>
          <cell r="T442">
            <v>0</v>
          </cell>
        </row>
        <row r="443">
          <cell r="A443" t="str">
            <v>925SO</v>
          </cell>
          <cell r="B443" t="str">
            <v>925</v>
          </cell>
          <cell r="C443" t="str">
            <v>SO</v>
          </cell>
          <cell r="D443">
            <v>8345813.3300000001</v>
          </cell>
          <cell r="F443" t="str">
            <v>925SO</v>
          </cell>
          <cell r="G443" t="str">
            <v>925</v>
          </cell>
          <cell r="H443" t="str">
            <v>SO</v>
          </cell>
          <cell r="I443">
            <v>8345813.3300000001</v>
          </cell>
          <cell r="L443" t="str">
            <v>928SG</v>
          </cell>
          <cell r="M443">
            <v>0</v>
          </cell>
          <cell r="N443">
            <v>0</v>
          </cell>
          <cell r="O443">
            <v>5813.2794291267892</v>
          </cell>
          <cell r="P443">
            <v>0</v>
          </cell>
          <cell r="Q443">
            <v>0</v>
          </cell>
          <cell r="R443">
            <v>0</v>
          </cell>
          <cell r="S443">
            <v>0</v>
          </cell>
          <cell r="T443">
            <v>0</v>
          </cell>
        </row>
        <row r="444">
          <cell r="A444" t="str">
            <v>926CA</v>
          </cell>
          <cell r="B444" t="str">
            <v>926</v>
          </cell>
          <cell r="C444" t="str">
            <v>CA</v>
          </cell>
          <cell r="D444">
            <v>-37216.14</v>
          </cell>
          <cell r="F444" t="str">
            <v>926CA</v>
          </cell>
          <cell r="G444" t="str">
            <v>926</v>
          </cell>
          <cell r="H444" t="str">
            <v>CA</v>
          </cell>
          <cell r="I444">
            <v>-37216.14</v>
          </cell>
          <cell r="L444" t="str">
            <v>928SO</v>
          </cell>
          <cell r="M444">
            <v>0</v>
          </cell>
          <cell r="N444">
            <v>0</v>
          </cell>
          <cell r="O444">
            <v>-50949.646830710401</v>
          </cell>
          <cell r="P444">
            <v>0</v>
          </cell>
          <cell r="Q444">
            <v>0</v>
          </cell>
          <cell r="R444">
            <v>0</v>
          </cell>
          <cell r="S444">
            <v>0</v>
          </cell>
          <cell r="T444">
            <v>0</v>
          </cell>
        </row>
        <row r="445">
          <cell r="A445" t="str">
            <v>926OR</v>
          </cell>
          <cell r="B445" t="str">
            <v>926</v>
          </cell>
          <cell r="C445" t="str">
            <v>OR</v>
          </cell>
          <cell r="D445">
            <v>-410799.41</v>
          </cell>
          <cell r="F445" t="str">
            <v>926OR</v>
          </cell>
          <cell r="G445" t="str">
            <v>926</v>
          </cell>
          <cell r="H445" t="str">
            <v>OR</v>
          </cell>
          <cell r="I445">
            <v>-410799.41</v>
          </cell>
          <cell r="L445" t="str">
            <v>929SO</v>
          </cell>
          <cell r="M445">
            <v>0</v>
          </cell>
          <cell r="N445">
            <v>0</v>
          </cell>
          <cell r="O445">
            <v>3403.3521184884839</v>
          </cell>
          <cell r="P445">
            <v>0</v>
          </cell>
          <cell r="Q445">
            <v>0</v>
          </cell>
          <cell r="R445">
            <v>0</v>
          </cell>
          <cell r="S445">
            <v>0</v>
          </cell>
          <cell r="T445">
            <v>0</v>
          </cell>
        </row>
        <row r="446">
          <cell r="A446" t="str">
            <v>926SO</v>
          </cell>
          <cell r="B446" t="str">
            <v>926</v>
          </cell>
          <cell r="C446" t="str">
            <v>SO</v>
          </cell>
          <cell r="D446">
            <v>48134353.869999997</v>
          </cell>
          <cell r="F446" t="str">
            <v>926SO</v>
          </cell>
          <cell r="G446" t="str">
            <v>926</v>
          </cell>
          <cell r="H446" t="str">
            <v>SO</v>
          </cell>
          <cell r="I446">
            <v>48134353.869999997</v>
          </cell>
          <cell r="L446" t="str">
            <v>930CAGW</v>
          </cell>
          <cell r="M446">
            <v>0</v>
          </cell>
          <cell r="N446">
            <v>0</v>
          </cell>
          <cell r="O446">
            <v>-7.7891042401356145</v>
          </cell>
          <cell r="P446">
            <v>0</v>
          </cell>
          <cell r="Q446">
            <v>0</v>
          </cell>
          <cell r="R446">
            <v>0</v>
          </cell>
          <cell r="S446">
            <v>0</v>
          </cell>
          <cell r="T446">
            <v>0</v>
          </cell>
        </row>
        <row r="447">
          <cell r="A447" t="str">
            <v>926UT</v>
          </cell>
          <cell r="B447" t="str">
            <v>926</v>
          </cell>
          <cell r="C447" t="str">
            <v>UT</v>
          </cell>
          <cell r="D447">
            <v>280912.01</v>
          </cell>
          <cell r="F447" t="str">
            <v>926UT</v>
          </cell>
          <cell r="G447" t="str">
            <v>926</v>
          </cell>
          <cell r="H447" t="str">
            <v>UT</v>
          </cell>
          <cell r="I447">
            <v>280912.01</v>
          </cell>
          <cell r="L447" t="str">
            <v>930S</v>
          </cell>
          <cell r="M447">
            <v>0</v>
          </cell>
          <cell r="N447">
            <v>0</v>
          </cell>
          <cell r="O447">
            <v>23361.25</v>
          </cell>
          <cell r="P447">
            <v>0</v>
          </cell>
          <cell r="Q447">
            <v>0</v>
          </cell>
          <cell r="R447">
            <v>0</v>
          </cell>
          <cell r="S447">
            <v>0</v>
          </cell>
          <cell r="T447">
            <v>0</v>
          </cell>
        </row>
        <row r="448">
          <cell r="A448" t="str">
            <v>926WYP</v>
          </cell>
          <cell r="B448" t="str">
            <v>926</v>
          </cell>
          <cell r="C448" t="str">
            <v>WYP</v>
          </cell>
          <cell r="D448">
            <v>165416.22</v>
          </cell>
          <cell r="F448" t="str">
            <v>926WYP</v>
          </cell>
          <cell r="G448" t="str">
            <v>926</v>
          </cell>
          <cell r="H448" t="str">
            <v>WYP</v>
          </cell>
          <cell r="I448">
            <v>165416.22</v>
          </cell>
          <cell r="L448" t="str">
            <v>930SO</v>
          </cell>
          <cell r="M448">
            <v>0</v>
          </cell>
          <cell r="N448">
            <v>0</v>
          </cell>
          <cell r="O448">
            <v>-22759.809696840603</v>
          </cell>
          <cell r="P448">
            <v>0</v>
          </cell>
          <cell r="Q448">
            <v>0</v>
          </cell>
          <cell r="R448">
            <v>0</v>
          </cell>
          <cell r="S448">
            <v>0</v>
          </cell>
          <cell r="T448">
            <v>0</v>
          </cell>
        </row>
        <row r="449">
          <cell r="A449" t="str">
            <v>928CA</v>
          </cell>
          <cell r="B449" t="str">
            <v>928</v>
          </cell>
          <cell r="C449" t="str">
            <v>CA</v>
          </cell>
          <cell r="D449">
            <v>193279.43</v>
          </cell>
          <cell r="F449" t="str">
            <v>928CA</v>
          </cell>
          <cell r="G449" t="str">
            <v>928</v>
          </cell>
          <cell r="H449" t="str">
            <v>CA</v>
          </cell>
          <cell r="I449">
            <v>193279.43</v>
          </cell>
          <cell r="L449" t="str">
            <v>ACCOUNTS</v>
          </cell>
          <cell r="M449">
            <v>0</v>
          </cell>
          <cell r="N449">
            <v>0</v>
          </cell>
          <cell r="O449">
            <v>0</v>
          </cell>
          <cell r="P449">
            <v>0</v>
          </cell>
          <cell r="Q449">
            <v>0</v>
          </cell>
          <cell r="R449">
            <v>0</v>
          </cell>
          <cell r="S449">
            <v>0</v>
          </cell>
          <cell r="T449">
            <v>0</v>
          </cell>
        </row>
        <row r="450">
          <cell r="A450" t="str">
            <v>928CAEE</v>
          </cell>
          <cell r="B450" t="str">
            <v>928</v>
          </cell>
          <cell r="C450" t="str">
            <v>CAEE</v>
          </cell>
          <cell r="D450">
            <v>196633.23</v>
          </cell>
          <cell r="F450" t="str">
            <v>928CAEE</v>
          </cell>
          <cell r="G450" t="str">
            <v>928</v>
          </cell>
          <cell r="H450" t="str">
            <v>CAEE</v>
          </cell>
          <cell r="I450">
            <v>196633.23</v>
          </cell>
          <cell r="L450" t="str">
            <v>CWCS</v>
          </cell>
          <cell r="M450">
            <v>0</v>
          </cell>
          <cell r="N450">
            <v>0</v>
          </cell>
          <cell r="O450">
            <v>24168389.724090695</v>
          </cell>
          <cell r="P450">
            <v>0</v>
          </cell>
          <cell r="Q450">
            <v>0</v>
          </cell>
          <cell r="R450">
            <v>0</v>
          </cell>
          <cell r="S450">
            <v>0</v>
          </cell>
          <cell r="T450">
            <v>0</v>
          </cell>
        </row>
        <row r="451">
          <cell r="A451" t="str">
            <v>928CAGE</v>
          </cell>
          <cell r="B451" t="str">
            <v>928</v>
          </cell>
          <cell r="C451" t="str">
            <v>CAGE</v>
          </cell>
          <cell r="D451">
            <v>166576.46</v>
          </cell>
          <cell r="F451" t="str">
            <v>928CAGE</v>
          </cell>
          <cell r="G451" t="str">
            <v>928</v>
          </cell>
          <cell r="H451" t="str">
            <v>CAGE</v>
          </cell>
          <cell r="I451">
            <v>166576.46</v>
          </cell>
          <cell r="L451" t="str">
            <v>DPS</v>
          </cell>
          <cell r="M451">
            <v>0</v>
          </cell>
          <cell r="N451">
            <v>0</v>
          </cell>
          <cell r="O451">
            <v>94796.060416700318</v>
          </cell>
          <cell r="P451">
            <v>0</v>
          </cell>
          <cell r="Q451">
            <v>0</v>
          </cell>
          <cell r="R451">
            <v>0</v>
          </cell>
          <cell r="S451">
            <v>0</v>
          </cell>
          <cell r="T451">
            <v>0</v>
          </cell>
        </row>
        <row r="452">
          <cell r="A452" t="str">
            <v>928CAGW</v>
          </cell>
          <cell r="B452" t="str">
            <v>928</v>
          </cell>
          <cell r="C452" t="str">
            <v>CAGW</v>
          </cell>
          <cell r="D452">
            <v>2027272.87</v>
          </cell>
          <cell r="F452" t="str">
            <v>928CAGW</v>
          </cell>
          <cell r="G452" t="str">
            <v>928</v>
          </cell>
          <cell r="H452" t="str">
            <v>CAGW</v>
          </cell>
          <cell r="I452">
            <v>2027272.87</v>
          </cell>
          <cell r="L452" t="str">
            <v>GPCAGE</v>
          </cell>
          <cell r="M452">
            <v>0</v>
          </cell>
          <cell r="N452">
            <v>0</v>
          </cell>
          <cell r="O452">
            <v>0</v>
          </cell>
          <cell r="P452">
            <v>0</v>
          </cell>
          <cell r="Q452">
            <v>0</v>
          </cell>
          <cell r="R452">
            <v>0</v>
          </cell>
          <cell r="S452">
            <v>0</v>
          </cell>
          <cell r="T452">
            <v>0</v>
          </cell>
        </row>
        <row r="453">
          <cell r="A453" t="str">
            <v>928ID</v>
          </cell>
          <cell r="B453" t="str">
            <v>928</v>
          </cell>
          <cell r="C453" t="str">
            <v>ID</v>
          </cell>
          <cell r="D453">
            <v>578651.59</v>
          </cell>
          <cell r="F453" t="str">
            <v>928ID</v>
          </cell>
          <cell r="G453" t="str">
            <v>928</v>
          </cell>
          <cell r="H453" t="str">
            <v>ID</v>
          </cell>
          <cell r="I453">
            <v>578651.59</v>
          </cell>
          <cell r="L453" t="str">
            <v>GPSO</v>
          </cell>
          <cell r="M453">
            <v>0</v>
          </cell>
          <cell r="N453">
            <v>0</v>
          </cell>
          <cell r="O453">
            <v>-506152.36877698184</v>
          </cell>
          <cell r="P453">
            <v>0</v>
          </cell>
          <cell r="Q453">
            <v>0</v>
          </cell>
          <cell r="R453">
            <v>0</v>
          </cell>
          <cell r="S453">
            <v>0</v>
          </cell>
          <cell r="T453">
            <v>0</v>
          </cell>
        </row>
        <row r="454">
          <cell r="A454" t="str">
            <v>928OR</v>
          </cell>
          <cell r="B454" t="str">
            <v>928</v>
          </cell>
          <cell r="C454" t="str">
            <v>OR</v>
          </cell>
          <cell r="D454">
            <v>5834125.0700000003</v>
          </cell>
          <cell r="F454" t="str">
            <v>928OR</v>
          </cell>
          <cell r="G454" t="str">
            <v>928</v>
          </cell>
          <cell r="H454" t="str">
            <v>OR</v>
          </cell>
          <cell r="I454">
            <v>5834125.0700000003</v>
          </cell>
          <cell r="L454" t="str">
            <v>OPCAGE</v>
          </cell>
          <cell r="M454">
            <v>0</v>
          </cell>
          <cell r="N454">
            <v>0</v>
          </cell>
          <cell r="O454">
            <v>0</v>
          </cell>
          <cell r="P454">
            <v>0</v>
          </cell>
          <cell r="Q454">
            <v>0</v>
          </cell>
          <cell r="R454">
            <v>0</v>
          </cell>
          <cell r="S454">
            <v>0</v>
          </cell>
          <cell r="T454">
            <v>0</v>
          </cell>
        </row>
        <row r="455">
          <cell r="A455" t="str">
            <v>928SG</v>
          </cell>
          <cell r="B455" t="str">
            <v>928</v>
          </cell>
          <cell r="C455" t="str">
            <v>SG</v>
          </cell>
          <cell r="D455">
            <v>2027116.15</v>
          </cell>
          <cell r="F455" t="str">
            <v>928SG</v>
          </cell>
          <cell r="G455" t="str">
            <v>928</v>
          </cell>
          <cell r="H455" t="str">
            <v>SG</v>
          </cell>
          <cell r="I455">
            <v>2027116.15</v>
          </cell>
          <cell r="L455" t="str">
            <v>OPSG</v>
          </cell>
          <cell r="M455">
            <v>0</v>
          </cell>
          <cell r="N455">
            <v>0</v>
          </cell>
          <cell r="O455">
            <v>-61820.805419435703</v>
          </cell>
          <cell r="P455">
            <v>0</v>
          </cell>
          <cell r="Q455">
            <v>0</v>
          </cell>
          <cell r="R455">
            <v>0</v>
          </cell>
          <cell r="S455">
            <v>0</v>
          </cell>
          <cell r="T455">
            <v>0</v>
          </cell>
        </row>
        <row r="456">
          <cell r="A456" t="str">
            <v>928SO</v>
          </cell>
          <cell r="B456" t="str">
            <v>928</v>
          </cell>
          <cell r="C456" t="str">
            <v>SO</v>
          </cell>
          <cell r="D456">
            <v>2440312.92</v>
          </cell>
          <cell r="F456" t="str">
            <v>928SO</v>
          </cell>
          <cell r="G456" t="str">
            <v>928</v>
          </cell>
          <cell r="H456" t="str">
            <v>SO</v>
          </cell>
          <cell r="I456">
            <v>2440312.92</v>
          </cell>
          <cell r="L456" t="str">
            <v>OWC143SO</v>
          </cell>
          <cell r="M456">
            <v>0</v>
          </cell>
          <cell r="N456">
            <v>0</v>
          </cell>
          <cell r="O456">
            <v>-3081209.2345550237</v>
          </cell>
          <cell r="P456">
            <v>0</v>
          </cell>
          <cell r="Q456">
            <v>0</v>
          </cell>
          <cell r="R456">
            <v>0</v>
          </cell>
          <cell r="S456">
            <v>0</v>
          </cell>
          <cell r="T456">
            <v>0</v>
          </cell>
        </row>
        <row r="457">
          <cell r="A457" t="str">
            <v>928UT</v>
          </cell>
          <cell r="B457" t="str">
            <v>928</v>
          </cell>
          <cell r="C457" t="str">
            <v>UT</v>
          </cell>
          <cell r="D457">
            <v>7041420.8700000001</v>
          </cell>
          <cell r="F457" t="str">
            <v>928UT</v>
          </cell>
          <cell r="G457" t="str">
            <v>928</v>
          </cell>
          <cell r="H457" t="str">
            <v>UT</v>
          </cell>
          <cell r="I457">
            <v>7041420.8700000001</v>
          </cell>
          <cell r="L457" t="str">
            <v>OWC232CAEE</v>
          </cell>
          <cell r="M457">
            <v>0</v>
          </cell>
          <cell r="N457">
            <v>0</v>
          </cell>
          <cell r="O457">
            <v>0</v>
          </cell>
          <cell r="P457">
            <v>0</v>
          </cell>
          <cell r="Q457">
            <v>0</v>
          </cell>
          <cell r="R457">
            <v>0</v>
          </cell>
          <cell r="S457">
            <v>0</v>
          </cell>
          <cell r="T457">
            <v>0</v>
          </cell>
        </row>
        <row r="458">
          <cell r="A458" t="str">
            <v>928WA</v>
          </cell>
          <cell r="B458" t="str">
            <v>928</v>
          </cell>
          <cell r="C458" t="str">
            <v>WA</v>
          </cell>
          <cell r="D458">
            <v>1267238.3400000001</v>
          </cell>
          <cell r="F458" t="str">
            <v>928WA</v>
          </cell>
          <cell r="G458" t="str">
            <v>928</v>
          </cell>
          <cell r="H458" t="str">
            <v>WA</v>
          </cell>
          <cell r="I458">
            <v>1267238.3400000001</v>
          </cell>
          <cell r="L458" t="str">
            <v>OWC232CAGE</v>
          </cell>
          <cell r="M458">
            <v>0</v>
          </cell>
          <cell r="N458">
            <v>0</v>
          </cell>
          <cell r="O458">
            <v>0</v>
          </cell>
          <cell r="P458">
            <v>0</v>
          </cell>
          <cell r="Q458">
            <v>0</v>
          </cell>
          <cell r="R458">
            <v>0</v>
          </cell>
          <cell r="S458">
            <v>0</v>
          </cell>
          <cell r="T458">
            <v>0</v>
          </cell>
        </row>
        <row r="459">
          <cell r="A459" t="str">
            <v>928WYP</v>
          </cell>
          <cell r="B459" t="str">
            <v>928</v>
          </cell>
          <cell r="C459" t="str">
            <v>WYP</v>
          </cell>
          <cell r="D459">
            <v>1705929.07</v>
          </cell>
          <cell r="F459" t="str">
            <v>928WYP</v>
          </cell>
          <cell r="G459" t="str">
            <v>928</v>
          </cell>
          <cell r="H459" t="str">
            <v>WYP</v>
          </cell>
          <cell r="I459">
            <v>1705929.07</v>
          </cell>
          <cell r="L459" t="str">
            <v>OWC232S</v>
          </cell>
          <cell r="M459">
            <v>0</v>
          </cell>
          <cell r="N459">
            <v>0</v>
          </cell>
          <cell r="O459">
            <v>0</v>
          </cell>
          <cell r="P459">
            <v>0</v>
          </cell>
          <cell r="Q459">
            <v>0</v>
          </cell>
          <cell r="R459">
            <v>0</v>
          </cell>
          <cell r="S459">
            <v>0</v>
          </cell>
          <cell r="T459">
            <v>0</v>
          </cell>
        </row>
        <row r="460">
          <cell r="A460" t="str">
            <v>929SO</v>
          </cell>
          <cell r="B460" t="str">
            <v>929</v>
          </cell>
          <cell r="C460" t="str">
            <v>SO</v>
          </cell>
          <cell r="D460">
            <v>-52473510.189999998</v>
          </cell>
          <cell r="F460" t="str">
            <v>929SO</v>
          </cell>
          <cell r="G460" t="str">
            <v>929</v>
          </cell>
          <cell r="H460" t="str">
            <v>SO</v>
          </cell>
          <cell r="I460">
            <v>-52473510.189999998</v>
          </cell>
          <cell r="L460" t="str">
            <v>OWC232SO</v>
          </cell>
          <cell r="M460">
            <v>0</v>
          </cell>
          <cell r="N460">
            <v>0</v>
          </cell>
          <cell r="O460">
            <v>460207.37212498911</v>
          </cell>
          <cell r="P460">
            <v>0</v>
          </cell>
          <cell r="Q460">
            <v>0</v>
          </cell>
          <cell r="R460">
            <v>0</v>
          </cell>
          <cell r="S460">
            <v>0</v>
          </cell>
          <cell r="T460">
            <v>0</v>
          </cell>
        </row>
        <row r="461">
          <cell r="A461" t="str">
            <v>930CA</v>
          </cell>
          <cell r="B461" t="str">
            <v>930</v>
          </cell>
          <cell r="C461" t="str">
            <v>CA</v>
          </cell>
          <cell r="D461">
            <v>3250</v>
          </cell>
          <cell r="F461" t="str">
            <v>930CA</v>
          </cell>
          <cell r="G461" t="str">
            <v>930</v>
          </cell>
          <cell r="H461" t="str">
            <v>CA</v>
          </cell>
          <cell r="I461">
            <v>3250</v>
          </cell>
          <cell r="L461" t="str">
            <v>OWC2533CAEE</v>
          </cell>
          <cell r="M461">
            <v>0</v>
          </cell>
          <cell r="N461">
            <v>0</v>
          </cell>
          <cell r="O461">
            <v>0</v>
          </cell>
          <cell r="P461">
            <v>0</v>
          </cell>
          <cell r="Q461">
            <v>0</v>
          </cell>
          <cell r="R461">
            <v>0</v>
          </cell>
          <cell r="S461">
            <v>0</v>
          </cell>
          <cell r="T461">
            <v>0</v>
          </cell>
        </row>
        <row r="462">
          <cell r="A462" t="str">
            <v>930ID</v>
          </cell>
          <cell r="B462" t="str">
            <v>930</v>
          </cell>
          <cell r="C462" t="str">
            <v>ID</v>
          </cell>
          <cell r="D462">
            <v>9500</v>
          </cell>
          <cell r="F462" t="str">
            <v>930ID</v>
          </cell>
          <cell r="G462" t="str">
            <v>930</v>
          </cell>
          <cell r="H462" t="str">
            <v>ID</v>
          </cell>
          <cell r="I462">
            <v>9500</v>
          </cell>
          <cell r="L462" t="str">
            <v>OWC2533CAGE</v>
          </cell>
          <cell r="M462">
            <v>0</v>
          </cell>
          <cell r="N462">
            <v>0</v>
          </cell>
          <cell r="O462">
            <v>0</v>
          </cell>
          <cell r="P462">
            <v>0</v>
          </cell>
          <cell r="Q462">
            <v>0</v>
          </cell>
          <cell r="R462">
            <v>0</v>
          </cell>
          <cell r="S462">
            <v>0</v>
          </cell>
          <cell r="T462">
            <v>0</v>
          </cell>
        </row>
        <row r="463">
          <cell r="A463" t="str">
            <v>930OR</v>
          </cell>
          <cell r="B463" t="str">
            <v>930</v>
          </cell>
          <cell r="C463" t="str">
            <v>OR</v>
          </cell>
          <cell r="D463">
            <v>24750.2</v>
          </cell>
          <cell r="F463" t="str">
            <v>930OR</v>
          </cell>
          <cell r="G463" t="str">
            <v>930</v>
          </cell>
          <cell r="H463" t="str">
            <v>OR</v>
          </cell>
          <cell r="I463">
            <v>24750.2</v>
          </cell>
          <cell r="L463" t="str">
            <v>OWC254105CAEE</v>
          </cell>
          <cell r="M463">
            <v>0</v>
          </cell>
          <cell r="N463">
            <v>0</v>
          </cell>
          <cell r="O463">
            <v>0</v>
          </cell>
          <cell r="P463">
            <v>0</v>
          </cell>
          <cell r="Q463">
            <v>0</v>
          </cell>
          <cell r="R463">
            <v>0</v>
          </cell>
          <cell r="S463">
            <v>0</v>
          </cell>
          <cell r="T463">
            <v>0</v>
          </cell>
        </row>
        <row r="464">
          <cell r="A464" t="str">
            <v>930SO</v>
          </cell>
          <cell r="B464" t="str">
            <v>930</v>
          </cell>
          <cell r="C464" t="str">
            <v>SO</v>
          </cell>
          <cell r="D464">
            <v>2203302.61</v>
          </cell>
          <cell r="F464" t="str">
            <v>930SO</v>
          </cell>
          <cell r="G464" t="str">
            <v>930</v>
          </cell>
          <cell r="H464" t="str">
            <v>SO</v>
          </cell>
          <cell r="I464">
            <v>2203302.61</v>
          </cell>
          <cell r="L464" t="str">
            <v>OWC254105CAGE</v>
          </cell>
          <cell r="M464">
            <v>0</v>
          </cell>
          <cell r="N464">
            <v>0</v>
          </cell>
          <cell r="O464">
            <v>0</v>
          </cell>
          <cell r="P464">
            <v>0</v>
          </cell>
          <cell r="Q464">
            <v>0</v>
          </cell>
          <cell r="R464">
            <v>0</v>
          </cell>
          <cell r="S464">
            <v>0</v>
          </cell>
          <cell r="T464">
            <v>0</v>
          </cell>
        </row>
        <row r="465">
          <cell r="A465" t="str">
            <v>930UT</v>
          </cell>
          <cell r="B465" t="str">
            <v>930</v>
          </cell>
          <cell r="C465" t="str">
            <v>UT</v>
          </cell>
          <cell r="D465">
            <v>23745.02</v>
          </cell>
          <cell r="F465" t="str">
            <v>930UT</v>
          </cell>
          <cell r="G465" t="str">
            <v>930</v>
          </cell>
          <cell r="H465" t="str">
            <v>UT</v>
          </cell>
          <cell r="I465">
            <v>23745.02</v>
          </cell>
          <cell r="L465" t="str">
            <v>SCHMATCAEE</v>
          </cell>
          <cell r="M465">
            <v>0</v>
          </cell>
          <cell r="N465">
            <v>0</v>
          </cell>
          <cell r="O465">
            <v>0</v>
          </cell>
          <cell r="P465">
            <v>0</v>
          </cell>
          <cell r="Q465">
            <v>0</v>
          </cell>
          <cell r="R465">
            <v>0</v>
          </cell>
          <cell r="S465">
            <v>0</v>
          </cell>
          <cell r="T465">
            <v>0</v>
          </cell>
        </row>
        <row r="466">
          <cell r="A466" t="str">
            <v>930WA</v>
          </cell>
          <cell r="B466" t="str">
            <v>930</v>
          </cell>
          <cell r="C466" t="str">
            <v>WA</v>
          </cell>
          <cell r="D466">
            <v>3000</v>
          </cell>
          <cell r="F466" t="str">
            <v>930WA</v>
          </cell>
          <cell r="G466" t="str">
            <v>930</v>
          </cell>
          <cell r="H466" t="str">
            <v>WA</v>
          </cell>
          <cell r="I466">
            <v>3000</v>
          </cell>
          <cell r="L466" t="str">
            <v>SCHMATCAGE</v>
          </cell>
          <cell r="M466">
            <v>0</v>
          </cell>
          <cell r="N466">
            <v>0</v>
          </cell>
          <cell r="O466">
            <v>0</v>
          </cell>
          <cell r="P466">
            <v>0</v>
          </cell>
          <cell r="Q466">
            <v>0</v>
          </cell>
          <cell r="R466">
            <v>0</v>
          </cell>
          <cell r="S466">
            <v>0</v>
          </cell>
          <cell r="T466">
            <v>0</v>
          </cell>
        </row>
        <row r="467">
          <cell r="A467" t="str">
            <v>930WYP</v>
          </cell>
          <cell r="B467" t="str">
            <v>930</v>
          </cell>
          <cell r="C467" t="str">
            <v>WYP</v>
          </cell>
          <cell r="D467">
            <v>55894.2</v>
          </cell>
          <cell r="F467" t="str">
            <v>930WYP</v>
          </cell>
          <cell r="G467" t="str">
            <v>930</v>
          </cell>
          <cell r="H467" t="str">
            <v>WYP</v>
          </cell>
          <cell r="I467">
            <v>55894.2</v>
          </cell>
          <cell r="L467" t="str">
            <v>SCHMATCAGW</v>
          </cell>
          <cell r="M467">
            <v>0</v>
          </cell>
          <cell r="N467">
            <v>0</v>
          </cell>
          <cell r="O467">
            <v>204396.53192285326</v>
          </cell>
          <cell r="P467">
            <v>0</v>
          </cell>
          <cell r="Q467">
            <v>0</v>
          </cell>
          <cell r="R467">
            <v>0</v>
          </cell>
          <cell r="S467">
            <v>0</v>
          </cell>
          <cell r="T467">
            <v>0</v>
          </cell>
        </row>
        <row r="468">
          <cell r="A468" t="str">
            <v>930WYU</v>
          </cell>
          <cell r="B468" t="str">
            <v>930</v>
          </cell>
          <cell r="C468" t="str">
            <v>WYU</v>
          </cell>
          <cell r="D468">
            <v>0</v>
          </cell>
          <cell r="F468" t="str">
            <v>930WYU</v>
          </cell>
          <cell r="G468" t="str">
            <v>930</v>
          </cell>
          <cell r="H468" t="str">
            <v>WYU</v>
          </cell>
          <cell r="I468">
            <v>0</v>
          </cell>
          <cell r="L468" t="str">
            <v>SCHMATCN</v>
          </cell>
          <cell r="M468">
            <v>0</v>
          </cell>
          <cell r="N468">
            <v>0</v>
          </cell>
          <cell r="O468">
            <v>6219.3293605139143</v>
          </cell>
          <cell r="P468">
            <v>0</v>
          </cell>
          <cell r="Q468">
            <v>0</v>
          </cell>
          <cell r="R468">
            <v>0</v>
          </cell>
          <cell r="S468">
            <v>0</v>
          </cell>
          <cell r="T468">
            <v>0</v>
          </cell>
        </row>
        <row r="469">
          <cell r="A469" t="str">
            <v>931CA</v>
          </cell>
          <cell r="B469" t="str">
            <v>931</v>
          </cell>
          <cell r="C469" t="str">
            <v>CA</v>
          </cell>
          <cell r="D469">
            <v>56611.85</v>
          </cell>
          <cell r="F469" t="str">
            <v>931CA</v>
          </cell>
          <cell r="G469" t="str">
            <v>931</v>
          </cell>
          <cell r="H469" t="str">
            <v>CA</v>
          </cell>
          <cell r="I469">
            <v>56611.85</v>
          </cell>
          <cell r="L469" t="str">
            <v>SCHMATJBE</v>
          </cell>
          <cell r="M469">
            <v>0</v>
          </cell>
          <cell r="N469">
            <v>0</v>
          </cell>
          <cell r="O469">
            <v>-3.5200996749762967</v>
          </cell>
          <cell r="P469">
            <v>0</v>
          </cell>
          <cell r="Q469">
            <v>0</v>
          </cell>
          <cell r="R469">
            <v>0</v>
          </cell>
          <cell r="S469">
            <v>0</v>
          </cell>
          <cell r="T469">
            <v>0</v>
          </cell>
        </row>
        <row r="470">
          <cell r="A470" t="str">
            <v>931ID</v>
          </cell>
          <cell r="B470" t="str">
            <v>931</v>
          </cell>
          <cell r="C470" t="str">
            <v>ID</v>
          </cell>
          <cell r="D470">
            <v>1185.8399999999999</v>
          </cell>
          <cell r="F470" t="str">
            <v>931ID</v>
          </cell>
          <cell r="G470" t="str">
            <v>931</v>
          </cell>
          <cell r="H470" t="str">
            <v>ID</v>
          </cell>
          <cell r="I470">
            <v>1185.8399999999999</v>
          </cell>
          <cell r="L470" t="str">
            <v>SCHMATJBG</v>
          </cell>
          <cell r="M470">
            <v>0</v>
          </cell>
          <cell r="N470">
            <v>0</v>
          </cell>
          <cell r="O470">
            <v>433358.12690638751</v>
          </cell>
          <cell r="P470">
            <v>0</v>
          </cell>
          <cell r="Q470">
            <v>0</v>
          </cell>
          <cell r="R470">
            <v>0</v>
          </cell>
          <cell r="S470">
            <v>0</v>
          </cell>
          <cell r="T470">
            <v>0</v>
          </cell>
        </row>
        <row r="471">
          <cell r="A471" t="str">
            <v>931OR</v>
          </cell>
          <cell r="B471" t="str">
            <v>931</v>
          </cell>
          <cell r="C471" t="str">
            <v>OR</v>
          </cell>
          <cell r="D471">
            <v>237527.33</v>
          </cell>
          <cell r="F471" t="str">
            <v>931OR</v>
          </cell>
          <cell r="G471" t="str">
            <v>931</v>
          </cell>
          <cell r="H471" t="str">
            <v>OR</v>
          </cell>
          <cell r="I471">
            <v>237527.33</v>
          </cell>
          <cell r="L471" t="str">
            <v>SCHMATS</v>
          </cell>
          <cell r="M471">
            <v>0</v>
          </cell>
          <cell r="N471">
            <v>0</v>
          </cell>
          <cell r="O471">
            <v>3982622.4823911348</v>
          </cell>
          <cell r="P471">
            <v>0</v>
          </cell>
          <cell r="Q471">
            <v>0</v>
          </cell>
          <cell r="R471">
            <v>0</v>
          </cell>
          <cell r="S471">
            <v>0</v>
          </cell>
          <cell r="T471">
            <v>0</v>
          </cell>
        </row>
        <row r="472">
          <cell r="A472" t="str">
            <v>931SO</v>
          </cell>
          <cell r="B472" t="str">
            <v>931</v>
          </cell>
          <cell r="C472" t="str">
            <v>SO</v>
          </cell>
          <cell r="D472">
            <v>3563076.58</v>
          </cell>
          <cell r="F472" t="str">
            <v>931SO</v>
          </cell>
          <cell r="G472" t="str">
            <v>931</v>
          </cell>
          <cell r="H472" t="str">
            <v>SO</v>
          </cell>
          <cell r="I472">
            <v>3563076.58</v>
          </cell>
          <cell r="L472" t="str">
            <v>SCHMATSG</v>
          </cell>
          <cell r="M472">
            <v>0</v>
          </cell>
          <cell r="N472">
            <v>0</v>
          </cell>
          <cell r="O472">
            <v>16.041577571144607</v>
          </cell>
          <cell r="P472">
            <v>0</v>
          </cell>
          <cell r="Q472">
            <v>0</v>
          </cell>
          <cell r="R472">
            <v>0</v>
          </cell>
          <cell r="S472">
            <v>0</v>
          </cell>
          <cell r="T472">
            <v>0</v>
          </cell>
        </row>
        <row r="473">
          <cell r="A473" t="str">
            <v>931UT</v>
          </cell>
          <cell r="B473" t="str">
            <v>931</v>
          </cell>
          <cell r="C473" t="str">
            <v>UT</v>
          </cell>
          <cell r="D473">
            <v>5315.4</v>
          </cell>
          <cell r="F473" t="str">
            <v>931UT</v>
          </cell>
          <cell r="G473" t="str">
            <v>931</v>
          </cell>
          <cell r="H473" t="str">
            <v>UT</v>
          </cell>
          <cell r="I473">
            <v>5315.4</v>
          </cell>
          <cell r="L473" t="str">
            <v>SCHMATSO</v>
          </cell>
          <cell r="M473">
            <v>0</v>
          </cell>
          <cell r="N473">
            <v>0</v>
          </cell>
          <cell r="O473">
            <v>-1634289.7853554031</v>
          </cell>
          <cell r="P473">
            <v>0</v>
          </cell>
          <cell r="Q473">
            <v>0</v>
          </cell>
          <cell r="R473">
            <v>0</v>
          </cell>
          <cell r="S473">
            <v>0</v>
          </cell>
          <cell r="T473">
            <v>0</v>
          </cell>
        </row>
        <row r="474">
          <cell r="A474" t="str">
            <v>931WA</v>
          </cell>
          <cell r="B474" t="str">
            <v>931</v>
          </cell>
          <cell r="C474" t="str">
            <v>WA</v>
          </cell>
          <cell r="D474">
            <v>45450.64</v>
          </cell>
          <cell r="F474" t="str">
            <v>931WA</v>
          </cell>
          <cell r="G474" t="str">
            <v>931</v>
          </cell>
          <cell r="H474" t="str">
            <v>WA</v>
          </cell>
          <cell r="I474">
            <v>45450.64</v>
          </cell>
          <cell r="L474" t="str">
            <v>SCHMDTCAGW</v>
          </cell>
          <cell r="M474">
            <v>0</v>
          </cell>
          <cell r="N474">
            <v>0</v>
          </cell>
          <cell r="O474">
            <v>6054572.0557757914</v>
          </cell>
          <cell r="P474">
            <v>0</v>
          </cell>
          <cell r="Q474">
            <v>0</v>
          </cell>
          <cell r="R474">
            <v>0</v>
          </cell>
          <cell r="S474">
            <v>0</v>
          </cell>
          <cell r="T474">
            <v>0</v>
          </cell>
        </row>
        <row r="475">
          <cell r="A475" t="str">
            <v>931WYP</v>
          </cell>
          <cell r="B475" t="str">
            <v>931</v>
          </cell>
          <cell r="C475" t="str">
            <v>WYP</v>
          </cell>
          <cell r="D475">
            <v>65616.98</v>
          </cell>
          <cell r="F475" t="str">
            <v>931WYP</v>
          </cell>
          <cell r="G475" t="str">
            <v>931</v>
          </cell>
          <cell r="H475" t="str">
            <v>WYP</v>
          </cell>
          <cell r="I475">
            <v>65616.98</v>
          </cell>
          <cell r="L475" t="str">
            <v>SCHMDTJBG</v>
          </cell>
          <cell r="M475">
            <v>0</v>
          </cell>
          <cell r="N475">
            <v>0</v>
          </cell>
          <cell r="O475">
            <v>522215.22467996512</v>
          </cell>
          <cell r="P475">
            <v>0</v>
          </cell>
          <cell r="Q475">
            <v>0</v>
          </cell>
          <cell r="R475">
            <v>0</v>
          </cell>
          <cell r="S475">
            <v>0</v>
          </cell>
          <cell r="T475">
            <v>0</v>
          </cell>
        </row>
        <row r="476">
          <cell r="A476" t="str">
            <v>935CA</v>
          </cell>
          <cell r="B476" t="str">
            <v>935</v>
          </cell>
          <cell r="C476" t="str">
            <v>CA</v>
          </cell>
          <cell r="D476">
            <v>85998.26</v>
          </cell>
          <cell r="F476" t="str">
            <v>935CA</v>
          </cell>
          <cell r="G476" t="str">
            <v>935</v>
          </cell>
          <cell r="H476" t="str">
            <v>CA</v>
          </cell>
          <cell r="I476">
            <v>85998.26</v>
          </cell>
          <cell r="L476" t="str">
            <v>SCHMDTS</v>
          </cell>
          <cell r="M476">
            <v>0</v>
          </cell>
          <cell r="N476">
            <v>0</v>
          </cell>
          <cell r="O476">
            <v>3235106.1893343902</v>
          </cell>
          <cell r="P476">
            <v>0</v>
          </cell>
          <cell r="Q476">
            <v>0</v>
          </cell>
          <cell r="R476">
            <v>0</v>
          </cell>
          <cell r="S476">
            <v>0</v>
          </cell>
          <cell r="T476">
            <v>0</v>
          </cell>
        </row>
        <row r="477">
          <cell r="A477" t="str">
            <v>935CN</v>
          </cell>
          <cell r="B477" t="str">
            <v>935</v>
          </cell>
          <cell r="C477" t="str">
            <v>CN</v>
          </cell>
          <cell r="D477">
            <v>53704.76</v>
          </cell>
          <cell r="F477" t="str">
            <v>935CN</v>
          </cell>
          <cell r="G477" t="str">
            <v>935</v>
          </cell>
          <cell r="H477" t="str">
            <v>CN</v>
          </cell>
          <cell r="I477">
            <v>53704.76</v>
          </cell>
          <cell r="L477" t="str">
            <v>SCHMDTSO</v>
          </cell>
          <cell r="M477">
            <v>0</v>
          </cell>
          <cell r="N477">
            <v>0</v>
          </cell>
          <cell r="O477">
            <v>-712650.6493211505</v>
          </cell>
          <cell r="P477">
            <v>0</v>
          </cell>
          <cell r="Q477">
            <v>0</v>
          </cell>
          <cell r="R477">
            <v>0</v>
          </cell>
          <cell r="S477">
            <v>0</v>
          </cell>
          <cell r="T477">
            <v>0</v>
          </cell>
        </row>
        <row r="478">
          <cell r="A478" t="str">
            <v>935ID</v>
          </cell>
          <cell r="B478" t="str">
            <v>935</v>
          </cell>
          <cell r="C478" t="str">
            <v>ID</v>
          </cell>
          <cell r="D478">
            <v>15291.73</v>
          </cell>
          <cell r="F478" t="str">
            <v>935ID</v>
          </cell>
          <cell r="G478" t="str">
            <v>935</v>
          </cell>
          <cell r="H478" t="str">
            <v>ID</v>
          </cell>
          <cell r="I478">
            <v>15291.73</v>
          </cell>
          <cell r="L478" t="str">
            <v>SPCAGE</v>
          </cell>
          <cell r="M478">
            <v>0</v>
          </cell>
          <cell r="N478">
            <v>0</v>
          </cell>
          <cell r="O478">
            <v>0</v>
          </cell>
          <cell r="P478">
            <v>0</v>
          </cell>
          <cell r="Q478">
            <v>0</v>
          </cell>
          <cell r="R478">
            <v>0</v>
          </cell>
          <cell r="S478">
            <v>0</v>
          </cell>
          <cell r="T478">
            <v>0</v>
          </cell>
        </row>
        <row r="479">
          <cell r="A479" t="str">
            <v>935OR</v>
          </cell>
          <cell r="B479" t="str">
            <v>935</v>
          </cell>
          <cell r="C479" t="str">
            <v>OR</v>
          </cell>
          <cell r="D479">
            <v>267082.76</v>
          </cell>
          <cell r="F479" t="str">
            <v>935OR</v>
          </cell>
          <cell r="G479" t="str">
            <v>935</v>
          </cell>
          <cell r="H479" t="str">
            <v>OR</v>
          </cell>
          <cell r="I479">
            <v>267082.76</v>
          </cell>
          <cell r="L479" t="str">
            <v>SPCAGW</v>
          </cell>
          <cell r="M479">
            <v>0</v>
          </cell>
          <cell r="N479">
            <v>0</v>
          </cell>
          <cell r="O479">
            <v>-162273.00500282453</v>
          </cell>
          <cell r="P479">
            <v>0</v>
          </cell>
          <cell r="Q479">
            <v>0</v>
          </cell>
          <cell r="R479">
            <v>0</v>
          </cell>
          <cell r="S479">
            <v>0</v>
          </cell>
          <cell r="T479">
            <v>0</v>
          </cell>
        </row>
        <row r="480">
          <cell r="A480" t="str">
            <v>935SO</v>
          </cell>
          <cell r="B480" t="str">
            <v>935</v>
          </cell>
          <cell r="C480" t="str">
            <v>SO</v>
          </cell>
          <cell r="D480">
            <v>21576453</v>
          </cell>
          <cell r="F480" t="str">
            <v>935SO</v>
          </cell>
          <cell r="G480" t="str">
            <v>935</v>
          </cell>
          <cell r="H480" t="str">
            <v>SO</v>
          </cell>
          <cell r="I480">
            <v>21576453</v>
          </cell>
          <cell r="L480" t="str">
            <v>SPSG</v>
          </cell>
          <cell r="M480">
            <v>0</v>
          </cell>
          <cell r="N480">
            <v>0</v>
          </cell>
          <cell r="O480">
            <v>824015.38028735726</v>
          </cell>
          <cell r="P480">
            <v>0</v>
          </cell>
          <cell r="Q480">
            <v>0</v>
          </cell>
          <cell r="R480">
            <v>0</v>
          </cell>
          <cell r="S480">
            <v>0</v>
          </cell>
          <cell r="T480">
            <v>0</v>
          </cell>
        </row>
        <row r="481">
          <cell r="A481" t="str">
            <v>935UT</v>
          </cell>
          <cell r="B481" t="str">
            <v>935</v>
          </cell>
          <cell r="C481" t="str">
            <v>UT</v>
          </cell>
          <cell r="D481">
            <v>95130.94</v>
          </cell>
          <cell r="F481" t="str">
            <v>935UT</v>
          </cell>
          <cell r="G481" t="str">
            <v>935</v>
          </cell>
          <cell r="H481" t="str">
            <v>UT</v>
          </cell>
          <cell r="I481">
            <v>95130.94</v>
          </cell>
          <cell r="L481" t="str">
            <v>TPCAGE</v>
          </cell>
          <cell r="M481">
            <v>0</v>
          </cell>
          <cell r="N481">
            <v>0</v>
          </cell>
          <cell r="O481">
            <v>0</v>
          </cell>
          <cell r="P481">
            <v>0</v>
          </cell>
          <cell r="Q481">
            <v>0</v>
          </cell>
          <cell r="R481">
            <v>0</v>
          </cell>
          <cell r="S481">
            <v>0</v>
          </cell>
          <cell r="T481">
            <v>0</v>
          </cell>
        </row>
        <row r="482">
          <cell r="A482" t="str">
            <v>935WA</v>
          </cell>
          <cell r="B482" t="str">
            <v>935</v>
          </cell>
          <cell r="C482" t="str">
            <v>WA</v>
          </cell>
          <cell r="D482">
            <v>56689.98</v>
          </cell>
          <cell r="F482" t="str">
            <v>935WA</v>
          </cell>
          <cell r="G482" t="str">
            <v>935</v>
          </cell>
          <cell r="H482" t="str">
            <v>WA</v>
          </cell>
          <cell r="I482">
            <v>56689.98</v>
          </cell>
          <cell r="L482" t="str">
            <v>TPCAGW</v>
          </cell>
          <cell r="M482">
            <v>0</v>
          </cell>
          <cell r="N482">
            <v>0</v>
          </cell>
          <cell r="O482">
            <v>8136792.2422123924</v>
          </cell>
          <cell r="P482">
            <v>0</v>
          </cell>
          <cell r="Q482">
            <v>0</v>
          </cell>
          <cell r="R482">
            <v>0</v>
          </cell>
          <cell r="S482">
            <v>0</v>
          </cell>
          <cell r="T482">
            <v>0</v>
          </cell>
        </row>
        <row r="483">
          <cell r="A483" t="str">
            <v>935WYP</v>
          </cell>
          <cell r="B483" t="str">
            <v>935</v>
          </cell>
          <cell r="C483" t="str">
            <v>WYP</v>
          </cell>
          <cell r="D483">
            <v>39608.129999999997</v>
          </cell>
          <cell r="F483" t="str">
            <v>935WYP</v>
          </cell>
          <cell r="G483" t="str">
            <v>935</v>
          </cell>
          <cell r="H483" t="str">
            <v>WYP</v>
          </cell>
          <cell r="I483">
            <v>39608.129999999997</v>
          </cell>
          <cell r="L483">
            <v>0</v>
          </cell>
          <cell r="M483">
            <v>0</v>
          </cell>
          <cell r="N483">
            <v>0</v>
          </cell>
          <cell r="O483">
            <v>0</v>
          </cell>
          <cell r="P483">
            <v>0</v>
          </cell>
          <cell r="Q483">
            <v>0</v>
          </cell>
          <cell r="R483">
            <v>0</v>
          </cell>
          <cell r="S483">
            <v>0</v>
          </cell>
          <cell r="T483">
            <v>0</v>
          </cell>
        </row>
        <row r="484">
          <cell r="A484" t="str">
            <v>935WYU</v>
          </cell>
          <cell r="B484" t="str">
            <v>935</v>
          </cell>
          <cell r="C484" t="str">
            <v>WYU</v>
          </cell>
          <cell r="D484">
            <v>7012.87</v>
          </cell>
          <cell r="F484" t="str">
            <v>935WYU</v>
          </cell>
          <cell r="G484" t="str">
            <v>935</v>
          </cell>
          <cell r="H484" t="str">
            <v>WYU</v>
          </cell>
          <cell r="I484">
            <v>7012.87</v>
          </cell>
          <cell r="L484">
            <v>0</v>
          </cell>
          <cell r="M484">
            <v>0</v>
          </cell>
          <cell r="N484">
            <v>0</v>
          </cell>
          <cell r="O484">
            <v>0</v>
          </cell>
          <cell r="P484">
            <v>0</v>
          </cell>
          <cell r="Q484">
            <v>0</v>
          </cell>
          <cell r="R484">
            <v>0</v>
          </cell>
          <cell r="S484">
            <v>0</v>
          </cell>
          <cell r="T484">
            <v>0</v>
          </cell>
        </row>
        <row r="485">
          <cell r="A485" t="str">
            <v>4118SE</v>
          </cell>
          <cell r="B485" t="str">
            <v>4118</v>
          </cell>
          <cell r="C485" t="str">
            <v>SE</v>
          </cell>
          <cell r="D485">
            <v>-176.89</v>
          </cell>
          <cell r="F485" t="str">
            <v>4118SE</v>
          </cell>
          <cell r="G485" t="str">
            <v>4118</v>
          </cell>
          <cell r="H485" t="str">
            <v>SE</v>
          </cell>
          <cell r="I485">
            <v>-176.89</v>
          </cell>
          <cell r="L485">
            <v>0</v>
          </cell>
          <cell r="M485">
            <v>0</v>
          </cell>
          <cell r="N485">
            <v>0</v>
          </cell>
          <cell r="O485">
            <v>0</v>
          </cell>
          <cell r="P485">
            <v>0</v>
          </cell>
          <cell r="Q485">
            <v>0</v>
          </cell>
          <cell r="R485">
            <v>0</v>
          </cell>
          <cell r="S485">
            <v>0</v>
          </cell>
          <cell r="T485">
            <v>0</v>
          </cell>
        </row>
        <row r="486">
          <cell r="A486" t="str">
            <v>40910IBT</v>
          </cell>
          <cell r="B486" t="str">
            <v>40910</v>
          </cell>
          <cell r="C486" t="str">
            <v>IBT</v>
          </cell>
          <cell r="D486">
            <v>227948980.09999999</v>
          </cell>
          <cell r="F486" t="str">
            <v>40910IBT</v>
          </cell>
          <cell r="G486" t="str">
            <v>40910</v>
          </cell>
          <cell r="H486" t="str">
            <v>IBT</v>
          </cell>
          <cell r="I486">
            <v>227948980.09999999</v>
          </cell>
          <cell r="L486">
            <v>0</v>
          </cell>
          <cell r="M486">
            <v>0</v>
          </cell>
          <cell r="N486">
            <v>0</v>
          </cell>
          <cell r="O486">
            <v>0</v>
          </cell>
          <cell r="P486">
            <v>0</v>
          </cell>
          <cell r="Q486">
            <v>0</v>
          </cell>
          <cell r="R486">
            <v>0</v>
          </cell>
          <cell r="S486">
            <v>0</v>
          </cell>
          <cell r="T486">
            <v>0</v>
          </cell>
        </row>
        <row r="487">
          <cell r="A487" t="str">
            <v>40911IBT</v>
          </cell>
          <cell r="B487" t="str">
            <v>40911</v>
          </cell>
          <cell r="C487" t="str">
            <v>IBT</v>
          </cell>
          <cell r="D487">
            <v>40667522.859999999</v>
          </cell>
          <cell r="F487" t="str">
            <v>40911IBT</v>
          </cell>
          <cell r="G487" t="str">
            <v>40911</v>
          </cell>
          <cell r="H487" t="str">
            <v>IBT</v>
          </cell>
          <cell r="I487">
            <v>40667522.859999999</v>
          </cell>
          <cell r="L487">
            <v>0</v>
          </cell>
          <cell r="M487">
            <v>0</v>
          </cell>
          <cell r="N487">
            <v>0</v>
          </cell>
          <cell r="O487">
            <v>0</v>
          </cell>
          <cell r="P487">
            <v>0</v>
          </cell>
          <cell r="Q487">
            <v>0</v>
          </cell>
          <cell r="R487">
            <v>0</v>
          </cell>
          <cell r="S487">
            <v>0</v>
          </cell>
          <cell r="T487">
            <v>0</v>
          </cell>
        </row>
        <row r="488">
          <cell r="A488" t="str">
            <v>41140DGU</v>
          </cell>
          <cell r="B488" t="str">
            <v>41140</v>
          </cell>
          <cell r="C488" t="str">
            <v>DGU</v>
          </cell>
          <cell r="D488">
            <v>-4024200.8</v>
          </cell>
          <cell r="F488" t="str">
            <v>41140DGU</v>
          </cell>
          <cell r="G488" t="str">
            <v>41140</v>
          </cell>
          <cell r="H488" t="str">
            <v>DGU</v>
          </cell>
          <cell r="I488">
            <v>-4024200.8</v>
          </cell>
          <cell r="L488">
            <v>0</v>
          </cell>
          <cell r="M488">
            <v>0</v>
          </cell>
          <cell r="N488">
            <v>0</v>
          </cell>
          <cell r="O488">
            <v>0</v>
          </cell>
          <cell r="P488">
            <v>0</v>
          </cell>
          <cell r="Q488">
            <v>0</v>
          </cell>
          <cell r="R488">
            <v>0</v>
          </cell>
          <cell r="S488">
            <v>0</v>
          </cell>
          <cell r="T488">
            <v>0</v>
          </cell>
        </row>
        <row r="489">
          <cell r="A489" t="str">
            <v>41170CAGE</v>
          </cell>
          <cell r="B489" t="str">
            <v>41170</v>
          </cell>
          <cell r="C489" t="str">
            <v>CAGE</v>
          </cell>
          <cell r="D489">
            <v>0</v>
          </cell>
          <cell r="F489" t="str">
            <v>41170CAGE</v>
          </cell>
          <cell r="G489" t="str">
            <v>41170</v>
          </cell>
          <cell r="H489" t="str">
            <v>CAGE</v>
          </cell>
          <cell r="I489">
            <v>0</v>
          </cell>
          <cell r="L489">
            <v>0</v>
          </cell>
          <cell r="M489">
            <v>0</v>
          </cell>
          <cell r="N489">
            <v>0</v>
          </cell>
          <cell r="O489">
            <v>0</v>
          </cell>
          <cell r="P489">
            <v>0</v>
          </cell>
          <cell r="Q489">
            <v>0</v>
          </cell>
          <cell r="R489">
            <v>0</v>
          </cell>
          <cell r="S489">
            <v>0</v>
          </cell>
          <cell r="T489">
            <v>0</v>
          </cell>
        </row>
        <row r="490">
          <cell r="A490" t="str">
            <v>403360CA</v>
          </cell>
          <cell r="B490" t="str">
            <v>403360</v>
          </cell>
          <cell r="C490" t="str">
            <v>CA</v>
          </cell>
          <cell r="D490">
            <v>25094.94</v>
          </cell>
          <cell r="F490" t="str">
            <v>403360CA</v>
          </cell>
          <cell r="G490" t="str">
            <v>403360</v>
          </cell>
          <cell r="H490" t="str">
            <v>CA</v>
          </cell>
          <cell r="I490">
            <v>25094.94</v>
          </cell>
          <cell r="L490">
            <v>0</v>
          </cell>
          <cell r="M490">
            <v>0</v>
          </cell>
          <cell r="N490">
            <v>0</v>
          </cell>
          <cell r="O490">
            <v>0</v>
          </cell>
          <cell r="P490">
            <v>0</v>
          </cell>
          <cell r="Q490">
            <v>0</v>
          </cell>
          <cell r="R490">
            <v>0</v>
          </cell>
          <cell r="S490">
            <v>0</v>
          </cell>
          <cell r="T490">
            <v>0</v>
          </cell>
        </row>
        <row r="491">
          <cell r="A491" t="str">
            <v>403360ID</v>
          </cell>
          <cell r="B491" t="str">
            <v>403360</v>
          </cell>
          <cell r="C491" t="str">
            <v>ID</v>
          </cell>
          <cell r="D491">
            <v>25527.08</v>
          </cell>
          <cell r="F491" t="str">
            <v>403360ID</v>
          </cell>
          <cell r="G491" t="str">
            <v>403360</v>
          </cell>
          <cell r="H491" t="str">
            <v>ID</v>
          </cell>
          <cell r="I491">
            <v>25527.08</v>
          </cell>
          <cell r="L491">
            <v>0</v>
          </cell>
          <cell r="M491">
            <v>0</v>
          </cell>
          <cell r="N491">
            <v>0</v>
          </cell>
          <cell r="O491">
            <v>0</v>
          </cell>
          <cell r="P491">
            <v>0</v>
          </cell>
          <cell r="Q491">
            <v>0</v>
          </cell>
          <cell r="R491">
            <v>0</v>
          </cell>
          <cell r="S491">
            <v>0</v>
          </cell>
          <cell r="T491">
            <v>0</v>
          </cell>
        </row>
        <row r="492">
          <cell r="A492" t="str">
            <v>403360OR</v>
          </cell>
          <cell r="B492" t="str">
            <v>403360</v>
          </cell>
          <cell r="C492" t="str">
            <v>OR</v>
          </cell>
          <cell r="D492">
            <v>57374.73</v>
          </cell>
          <cell r="F492" t="str">
            <v>403360OR</v>
          </cell>
          <cell r="G492" t="str">
            <v>403360</v>
          </cell>
          <cell r="H492" t="str">
            <v>OR</v>
          </cell>
          <cell r="I492">
            <v>57374.73</v>
          </cell>
          <cell r="L492">
            <v>0</v>
          </cell>
          <cell r="M492">
            <v>0</v>
          </cell>
          <cell r="N492">
            <v>0</v>
          </cell>
          <cell r="O492">
            <v>0</v>
          </cell>
          <cell r="P492">
            <v>0</v>
          </cell>
          <cell r="Q492">
            <v>0</v>
          </cell>
          <cell r="R492">
            <v>0</v>
          </cell>
          <cell r="S492">
            <v>0</v>
          </cell>
          <cell r="T492">
            <v>0</v>
          </cell>
        </row>
        <row r="493">
          <cell r="A493" t="str">
            <v>403360UT</v>
          </cell>
          <cell r="B493" t="str">
            <v>403360</v>
          </cell>
          <cell r="C493" t="str">
            <v>UT</v>
          </cell>
          <cell r="D493">
            <v>183363.61</v>
          </cell>
          <cell r="F493" t="str">
            <v>403360UT</v>
          </cell>
          <cell r="G493" t="str">
            <v>403360</v>
          </cell>
          <cell r="H493" t="str">
            <v>UT</v>
          </cell>
          <cell r="I493">
            <v>183363.61</v>
          </cell>
          <cell r="L493">
            <v>0</v>
          </cell>
          <cell r="M493">
            <v>0</v>
          </cell>
          <cell r="N493">
            <v>0</v>
          </cell>
          <cell r="O493">
            <v>0</v>
          </cell>
          <cell r="P493">
            <v>0</v>
          </cell>
          <cell r="Q493">
            <v>0</v>
          </cell>
          <cell r="R493">
            <v>0</v>
          </cell>
          <cell r="S493">
            <v>0</v>
          </cell>
          <cell r="T493">
            <v>0</v>
          </cell>
        </row>
        <row r="494">
          <cell r="A494" t="str">
            <v>403360WA</v>
          </cell>
          <cell r="B494" t="str">
            <v>403360</v>
          </cell>
          <cell r="C494" t="str">
            <v>WA</v>
          </cell>
          <cell r="D494">
            <v>7121.16</v>
          </cell>
          <cell r="F494" t="str">
            <v>403360WA</v>
          </cell>
          <cell r="G494" t="str">
            <v>403360</v>
          </cell>
          <cell r="H494" t="str">
            <v>WA</v>
          </cell>
          <cell r="I494">
            <v>7121.16</v>
          </cell>
          <cell r="L494">
            <v>0</v>
          </cell>
          <cell r="M494">
            <v>0</v>
          </cell>
          <cell r="N494">
            <v>0</v>
          </cell>
          <cell r="O494">
            <v>0</v>
          </cell>
          <cell r="P494">
            <v>0</v>
          </cell>
          <cell r="Q494">
            <v>0</v>
          </cell>
          <cell r="R494">
            <v>0</v>
          </cell>
          <cell r="S494">
            <v>0</v>
          </cell>
          <cell r="T494">
            <v>0</v>
          </cell>
        </row>
        <row r="495">
          <cell r="A495" t="str">
            <v>403360WYP</v>
          </cell>
          <cell r="B495" t="str">
            <v>403360</v>
          </cell>
          <cell r="C495" t="str">
            <v>WYP</v>
          </cell>
          <cell r="D495">
            <v>39189.61</v>
          </cell>
          <cell r="F495" t="str">
            <v>403360WYP</v>
          </cell>
          <cell r="G495" t="str">
            <v>403360</v>
          </cell>
          <cell r="H495" t="str">
            <v>WYP</v>
          </cell>
          <cell r="I495">
            <v>39189.61</v>
          </cell>
          <cell r="L495">
            <v>0</v>
          </cell>
          <cell r="M495">
            <v>0</v>
          </cell>
          <cell r="N495">
            <v>0</v>
          </cell>
          <cell r="O495">
            <v>0</v>
          </cell>
          <cell r="P495">
            <v>0</v>
          </cell>
          <cell r="Q495">
            <v>0</v>
          </cell>
          <cell r="R495">
            <v>0</v>
          </cell>
          <cell r="S495">
            <v>0</v>
          </cell>
          <cell r="T495">
            <v>0</v>
          </cell>
        </row>
        <row r="496">
          <cell r="A496" t="str">
            <v>403360WYU</v>
          </cell>
          <cell r="B496" t="str">
            <v>403360</v>
          </cell>
          <cell r="C496" t="str">
            <v>WYU</v>
          </cell>
          <cell r="D496">
            <v>74863.460000000006</v>
          </cell>
          <cell r="F496" t="str">
            <v>403360WYU</v>
          </cell>
          <cell r="G496" t="str">
            <v>403360</v>
          </cell>
          <cell r="H496" t="str">
            <v>WYU</v>
          </cell>
          <cell r="I496">
            <v>74863.460000000006</v>
          </cell>
          <cell r="L496">
            <v>0</v>
          </cell>
          <cell r="M496">
            <v>0</v>
          </cell>
          <cell r="N496">
            <v>0</v>
          </cell>
          <cell r="O496">
            <v>0</v>
          </cell>
          <cell r="P496">
            <v>0</v>
          </cell>
          <cell r="Q496">
            <v>0</v>
          </cell>
          <cell r="R496">
            <v>0</v>
          </cell>
          <cell r="S496">
            <v>0</v>
          </cell>
          <cell r="T496">
            <v>0</v>
          </cell>
        </row>
        <row r="497">
          <cell r="A497" t="str">
            <v>403361CA</v>
          </cell>
          <cell r="B497" t="str">
            <v>403361</v>
          </cell>
          <cell r="C497" t="str">
            <v>CA</v>
          </cell>
          <cell r="D497">
            <v>104747.77</v>
          </cell>
          <cell r="F497" t="str">
            <v>403361CA</v>
          </cell>
          <cell r="G497" t="str">
            <v>403361</v>
          </cell>
          <cell r="H497" t="str">
            <v>CA</v>
          </cell>
          <cell r="I497">
            <v>104747.77</v>
          </cell>
          <cell r="L497">
            <v>0</v>
          </cell>
          <cell r="M497">
            <v>0</v>
          </cell>
          <cell r="N497">
            <v>0</v>
          </cell>
          <cell r="O497">
            <v>0</v>
          </cell>
          <cell r="P497">
            <v>0</v>
          </cell>
          <cell r="Q497">
            <v>0</v>
          </cell>
          <cell r="R497">
            <v>0</v>
          </cell>
          <cell r="S497">
            <v>0</v>
          </cell>
          <cell r="T497">
            <v>0</v>
          </cell>
        </row>
        <row r="498">
          <cell r="A498" t="str">
            <v>403361ID</v>
          </cell>
          <cell r="B498" t="str">
            <v>403361</v>
          </cell>
          <cell r="C498" t="str">
            <v>ID</v>
          </cell>
          <cell r="D498">
            <v>38615.480000000003</v>
          </cell>
          <cell r="F498" t="str">
            <v>403361ID</v>
          </cell>
          <cell r="G498" t="str">
            <v>403361</v>
          </cell>
          <cell r="H498" t="str">
            <v>ID</v>
          </cell>
          <cell r="I498">
            <v>38615.480000000003</v>
          </cell>
          <cell r="L498">
            <v>0</v>
          </cell>
          <cell r="M498">
            <v>0</v>
          </cell>
          <cell r="N498">
            <v>0</v>
          </cell>
          <cell r="O498">
            <v>0</v>
          </cell>
          <cell r="P498">
            <v>0</v>
          </cell>
          <cell r="Q498">
            <v>0</v>
          </cell>
          <cell r="R498">
            <v>0</v>
          </cell>
          <cell r="S498">
            <v>0</v>
          </cell>
          <cell r="T498">
            <v>0</v>
          </cell>
        </row>
        <row r="499">
          <cell r="A499" t="str">
            <v>403361OR</v>
          </cell>
          <cell r="B499" t="str">
            <v>403361</v>
          </cell>
          <cell r="C499" t="str">
            <v>OR</v>
          </cell>
          <cell r="D499">
            <v>528177.41</v>
          </cell>
          <cell r="F499" t="str">
            <v>403361OR</v>
          </cell>
          <cell r="G499" t="str">
            <v>403361</v>
          </cell>
          <cell r="H499" t="str">
            <v>OR</v>
          </cell>
          <cell r="I499">
            <v>528177.41</v>
          </cell>
          <cell r="L499">
            <v>0</v>
          </cell>
          <cell r="M499">
            <v>0</v>
          </cell>
          <cell r="N499">
            <v>0</v>
          </cell>
          <cell r="O499">
            <v>0</v>
          </cell>
          <cell r="P499">
            <v>0</v>
          </cell>
          <cell r="Q499">
            <v>0</v>
          </cell>
          <cell r="R499">
            <v>0</v>
          </cell>
          <cell r="S499">
            <v>0</v>
          </cell>
          <cell r="T499">
            <v>0</v>
          </cell>
        </row>
        <row r="500">
          <cell r="A500" t="str">
            <v>403361UT</v>
          </cell>
          <cell r="B500" t="str">
            <v>403361</v>
          </cell>
          <cell r="C500" t="str">
            <v>UT</v>
          </cell>
          <cell r="D500">
            <v>903319.48</v>
          </cell>
          <cell r="F500" t="str">
            <v>403361UT</v>
          </cell>
          <cell r="G500" t="str">
            <v>403361</v>
          </cell>
          <cell r="H500" t="str">
            <v>UT</v>
          </cell>
          <cell r="I500">
            <v>903319.48</v>
          </cell>
          <cell r="L500">
            <v>0</v>
          </cell>
          <cell r="M500">
            <v>0</v>
          </cell>
          <cell r="N500">
            <v>0</v>
          </cell>
          <cell r="O500">
            <v>0</v>
          </cell>
          <cell r="P500">
            <v>0</v>
          </cell>
          <cell r="Q500">
            <v>0</v>
          </cell>
          <cell r="R500">
            <v>0</v>
          </cell>
          <cell r="S500">
            <v>0</v>
          </cell>
          <cell r="T500">
            <v>0</v>
          </cell>
        </row>
        <row r="501">
          <cell r="A501" t="str">
            <v>403361WA</v>
          </cell>
          <cell r="B501" t="str">
            <v>403361</v>
          </cell>
          <cell r="C501" t="str">
            <v>WA</v>
          </cell>
          <cell r="D501">
            <v>68449.05</v>
          </cell>
          <cell r="F501" t="str">
            <v>403361WA</v>
          </cell>
          <cell r="G501" t="str">
            <v>403361</v>
          </cell>
          <cell r="H501" t="str">
            <v>WA</v>
          </cell>
          <cell r="I501">
            <v>68449.05</v>
          </cell>
          <cell r="L501">
            <v>0</v>
          </cell>
          <cell r="M501">
            <v>0</v>
          </cell>
          <cell r="N501">
            <v>0</v>
          </cell>
          <cell r="O501">
            <v>0</v>
          </cell>
          <cell r="P501">
            <v>0</v>
          </cell>
          <cell r="Q501">
            <v>0</v>
          </cell>
          <cell r="R501">
            <v>0</v>
          </cell>
          <cell r="S501">
            <v>0</v>
          </cell>
          <cell r="T501">
            <v>0</v>
          </cell>
        </row>
        <row r="502">
          <cell r="A502" t="str">
            <v>403361WYP</v>
          </cell>
          <cell r="B502" t="str">
            <v>403361</v>
          </cell>
          <cell r="C502" t="str">
            <v>WYP</v>
          </cell>
          <cell r="D502">
            <v>221664.94</v>
          </cell>
          <cell r="F502" t="str">
            <v>403361WYP</v>
          </cell>
          <cell r="G502" t="str">
            <v>403361</v>
          </cell>
          <cell r="H502" t="str">
            <v>WYP</v>
          </cell>
          <cell r="I502">
            <v>221664.94</v>
          </cell>
          <cell r="L502">
            <v>0</v>
          </cell>
          <cell r="M502">
            <v>0</v>
          </cell>
          <cell r="N502">
            <v>0</v>
          </cell>
          <cell r="O502">
            <v>0</v>
          </cell>
          <cell r="P502">
            <v>0</v>
          </cell>
          <cell r="Q502">
            <v>0</v>
          </cell>
          <cell r="R502">
            <v>0</v>
          </cell>
          <cell r="S502">
            <v>0</v>
          </cell>
          <cell r="T502">
            <v>0</v>
          </cell>
        </row>
        <row r="503">
          <cell r="A503" t="str">
            <v>403361WYU</v>
          </cell>
          <cell r="B503" t="str">
            <v>403361</v>
          </cell>
          <cell r="C503" t="str">
            <v>WYU</v>
          </cell>
          <cell r="D503">
            <v>84656.42</v>
          </cell>
          <cell r="F503" t="str">
            <v>403361WYU</v>
          </cell>
          <cell r="G503" t="str">
            <v>403361</v>
          </cell>
          <cell r="H503" t="str">
            <v>WYU</v>
          </cell>
          <cell r="I503">
            <v>84656.42</v>
          </cell>
          <cell r="L503">
            <v>0</v>
          </cell>
          <cell r="M503">
            <v>0</v>
          </cell>
          <cell r="N503">
            <v>0</v>
          </cell>
          <cell r="O503">
            <v>0</v>
          </cell>
          <cell r="P503">
            <v>0</v>
          </cell>
          <cell r="Q503">
            <v>0</v>
          </cell>
          <cell r="R503">
            <v>0</v>
          </cell>
          <cell r="S503">
            <v>0</v>
          </cell>
          <cell r="T503">
            <v>0</v>
          </cell>
        </row>
        <row r="504">
          <cell r="A504" t="str">
            <v>403362CA</v>
          </cell>
          <cell r="B504" t="str">
            <v>403362</v>
          </cell>
          <cell r="C504" t="str">
            <v>CA</v>
          </cell>
          <cell r="D504">
            <v>737971.45</v>
          </cell>
          <cell r="F504" t="str">
            <v>403362CA</v>
          </cell>
          <cell r="G504" t="str">
            <v>403362</v>
          </cell>
          <cell r="H504" t="str">
            <v>CA</v>
          </cell>
          <cell r="I504">
            <v>737971.45</v>
          </cell>
          <cell r="L504">
            <v>0</v>
          </cell>
          <cell r="M504">
            <v>0</v>
          </cell>
          <cell r="N504">
            <v>0</v>
          </cell>
          <cell r="O504">
            <v>0</v>
          </cell>
          <cell r="P504">
            <v>0</v>
          </cell>
          <cell r="Q504">
            <v>0</v>
          </cell>
          <cell r="R504">
            <v>0</v>
          </cell>
          <cell r="S504">
            <v>0</v>
          </cell>
          <cell r="T504">
            <v>0</v>
          </cell>
        </row>
        <row r="505">
          <cell r="A505" t="str">
            <v>403362ID</v>
          </cell>
          <cell r="B505" t="str">
            <v>403362</v>
          </cell>
          <cell r="C505" t="str">
            <v>ID</v>
          </cell>
          <cell r="D505">
            <v>-1825664.01</v>
          </cell>
          <cell r="F505" t="str">
            <v>403362ID</v>
          </cell>
          <cell r="G505" t="str">
            <v>403362</v>
          </cell>
          <cell r="H505" t="str">
            <v>ID</v>
          </cell>
          <cell r="I505">
            <v>-1825664.01</v>
          </cell>
          <cell r="L505">
            <v>0</v>
          </cell>
          <cell r="M505">
            <v>0</v>
          </cell>
          <cell r="N505">
            <v>0</v>
          </cell>
          <cell r="O505">
            <v>0</v>
          </cell>
          <cell r="P505">
            <v>0</v>
          </cell>
          <cell r="Q505">
            <v>0</v>
          </cell>
          <cell r="R505">
            <v>0</v>
          </cell>
          <cell r="S505">
            <v>0</v>
          </cell>
          <cell r="T505">
            <v>0</v>
          </cell>
        </row>
        <row r="506">
          <cell r="A506" t="str">
            <v>403362OR</v>
          </cell>
          <cell r="B506" t="str">
            <v>403362</v>
          </cell>
          <cell r="C506" t="str">
            <v>OR</v>
          </cell>
          <cell r="D506">
            <v>5066812.68</v>
          </cell>
          <cell r="F506" t="str">
            <v>403362OR</v>
          </cell>
          <cell r="G506" t="str">
            <v>403362</v>
          </cell>
          <cell r="H506" t="str">
            <v>OR</v>
          </cell>
          <cell r="I506">
            <v>5066812.68</v>
          </cell>
          <cell r="L506">
            <v>0</v>
          </cell>
          <cell r="M506">
            <v>0</v>
          </cell>
          <cell r="N506">
            <v>0</v>
          </cell>
          <cell r="O506">
            <v>0</v>
          </cell>
          <cell r="P506">
            <v>0</v>
          </cell>
          <cell r="Q506">
            <v>0</v>
          </cell>
          <cell r="R506">
            <v>0</v>
          </cell>
          <cell r="S506">
            <v>0</v>
          </cell>
          <cell r="T506">
            <v>0</v>
          </cell>
        </row>
        <row r="507">
          <cell r="A507" t="str">
            <v>403362UT</v>
          </cell>
          <cell r="B507" t="str">
            <v>403362</v>
          </cell>
          <cell r="C507" t="str">
            <v>UT</v>
          </cell>
          <cell r="D507">
            <v>-11779377.52</v>
          </cell>
          <cell r="F507" t="str">
            <v>403362UT</v>
          </cell>
          <cell r="G507" t="str">
            <v>403362</v>
          </cell>
          <cell r="H507" t="str">
            <v>UT</v>
          </cell>
          <cell r="I507">
            <v>-11779377.52</v>
          </cell>
          <cell r="L507">
            <v>0</v>
          </cell>
          <cell r="M507">
            <v>0</v>
          </cell>
          <cell r="N507">
            <v>0</v>
          </cell>
          <cell r="O507">
            <v>0</v>
          </cell>
          <cell r="P507">
            <v>0</v>
          </cell>
          <cell r="Q507">
            <v>0</v>
          </cell>
          <cell r="R507">
            <v>0</v>
          </cell>
          <cell r="S507">
            <v>0</v>
          </cell>
          <cell r="T507">
            <v>0</v>
          </cell>
        </row>
        <row r="508">
          <cell r="A508" t="str">
            <v>403362WA</v>
          </cell>
          <cell r="B508" t="str">
            <v>403362</v>
          </cell>
          <cell r="C508" t="str">
            <v>WA</v>
          </cell>
          <cell r="D508">
            <v>1644717.7</v>
          </cell>
          <cell r="F508" t="str">
            <v>403362WA</v>
          </cell>
          <cell r="G508" t="str">
            <v>403362</v>
          </cell>
          <cell r="H508" t="str">
            <v>WA</v>
          </cell>
          <cell r="I508">
            <v>1644717.7</v>
          </cell>
          <cell r="L508">
            <v>0</v>
          </cell>
          <cell r="M508">
            <v>0</v>
          </cell>
          <cell r="N508">
            <v>0</v>
          </cell>
          <cell r="O508">
            <v>0</v>
          </cell>
          <cell r="P508">
            <v>0</v>
          </cell>
          <cell r="Q508">
            <v>0</v>
          </cell>
          <cell r="R508">
            <v>0</v>
          </cell>
          <cell r="S508">
            <v>0</v>
          </cell>
          <cell r="T508">
            <v>0</v>
          </cell>
        </row>
        <row r="509">
          <cell r="A509" t="str">
            <v>403362WYP</v>
          </cell>
          <cell r="B509" t="str">
            <v>403362</v>
          </cell>
          <cell r="C509" t="str">
            <v>WYP</v>
          </cell>
          <cell r="D509">
            <v>373453.58</v>
          </cell>
          <cell r="F509" t="str">
            <v>403362WYP</v>
          </cell>
          <cell r="G509" t="str">
            <v>403362</v>
          </cell>
          <cell r="H509" t="str">
            <v>WYP</v>
          </cell>
          <cell r="I509">
            <v>373453.58</v>
          </cell>
          <cell r="L509">
            <v>0</v>
          </cell>
          <cell r="M509">
            <v>0</v>
          </cell>
          <cell r="N509">
            <v>0</v>
          </cell>
          <cell r="O509">
            <v>0</v>
          </cell>
          <cell r="P509">
            <v>0</v>
          </cell>
          <cell r="Q509">
            <v>0</v>
          </cell>
          <cell r="R509">
            <v>0</v>
          </cell>
          <cell r="S509">
            <v>0</v>
          </cell>
          <cell r="T509">
            <v>0</v>
          </cell>
        </row>
        <row r="510">
          <cell r="A510" t="str">
            <v>403362WYU</v>
          </cell>
          <cell r="B510" t="str">
            <v>403362</v>
          </cell>
          <cell r="C510" t="str">
            <v>WYU</v>
          </cell>
          <cell r="D510">
            <v>343041.43</v>
          </cell>
          <cell r="F510" t="str">
            <v>403362WYU</v>
          </cell>
          <cell r="G510" t="str">
            <v>403362</v>
          </cell>
          <cell r="H510" t="str">
            <v>WYU</v>
          </cell>
          <cell r="I510">
            <v>343041.43</v>
          </cell>
          <cell r="L510">
            <v>0</v>
          </cell>
          <cell r="M510">
            <v>0</v>
          </cell>
          <cell r="N510">
            <v>0</v>
          </cell>
          <cell r="O510">
            <v>0</v>
          </cell>
          <cell r="P510">
            <v>0</v>
          </cell>
          <cell r="Q510">
            <v>0</v>
          </cell>
          <cell r="R510">
            <v>0</v>
          </cell>
          <cell r="S510">
            <v>0</v>
          </cell>
          <cell r="T510">
            <v>0</v>
          </cell>
        </row>
        <row r="511">
          <cell r="A511" t="str">
            <v>403364CA</v>
          </cell>
          <cell r="B511" t="str">
            <v>403364</v>
          </cell>
          <cell r="C511" t="str">
            <v>CA</v>
          </cell>
          <cell r="D511">
            <v>2457625.6800000002</v>
          </cell>
          <cell r="F511" t="str">
            <v>403364CA</v>
          </cell>
          <cell r="G511" t="str">
            <v>403364</v>
          </cell>
          <cell r="H511" t="str">
            <v>CA</v>
          </cell>
          <cell r="I511">
            <v>2457625.6800000002</v>
          </cell>
          <cell r="L511">
            <v>0</v>
          </cell>
          <cell r="M511">
            <v>0</v>
          </cell>
          <cell r="N511">
            <v>0</v>
          </cell>
          <cell r="O511">
            <v>0</v>
          </cell>
          <cell r="P511">
            <v>0</v>
          </cell>
          <cell r="Q511">
            <v>0</v>
          </cell>
          <cell r="R511">
            <v>0</v>
          </cell>
          <cell r="S511">
            <v>0</v>
          </cell>
          <cell r="T511">
            <v>0</v>
          </cell>
        </row>
        <row r="512">
          <cell r="A512" t="str">
            <v>403364ID</v>
          </cell>
          <cell r="B512" t="str">
            <v>403364</v>
          </cell>
          <cell r="C512" t="str">
            <v>ID</v>
          </cell>
          <cell r="D512">
            <v>3080804.84</v>
          </cell>
          <cell r="F512" t="str">
            <v>403364ID</v>
          </cell>
          <cell r="G512" t="str">
            <v>403364</v>
          </cell>
          <cell r="H512" t="str">
            <v>ID</v>
          </cell>
          <cell r="I512">
            <v>3080804.84</v>
          </cell>
          <cell r="L512">
            <v>0</v>
          </cell>
          <cell r="M512">
            <v>0</v>
          </cell>
          <cell r="N512">
            <v>0</v>
          </cell>
          <cell r="O512">
            <v>0</v>
          </cell>
          <cell r="P512">
            <v>0</v>
          </cell>
          <cell r="Q512">
            <v>0</v>
          </cell>
          <cell r="R512">
            <v>0</v>
          </cell>
          <cell r="S512">
            <v>0</v>
          </cell>
          <cell r="T512">
            <v>0</v>
          </cell>
        </row>
        <row r="513">
          <cell r="A513" t="str">
            <v>403364OR</v>
          </cell>
          <cell r="B513" t="str">
            <v>403364</v>
          </cell>
          <cell r="C513" t="str">
            <v>OR</v>
          </cell>
          <cell r="D513">
            <v>12196069.390000001</v>
          </cell>
          <cell r="F513" t="str">
            <v>403364OR</v>
          </cell>
          <cell r="G513" t="str">
            <v>403364</v>
          </cell>
          <cell r="H513" t="str">
            <v>OR</v>
          </cell>
          <cell r="I513">
            <v>12196069.390000001</v>
          </cell>
          <cell r="L513">
            <v>0</v>
          </cell>
          <cell r="M513">
            <v>0</v>
          </cell>
          <cell r="N513">
            <v>0</v>
          </cell>
          <cell r="O513">
            <v>0</v>
          </cell>
          <cell r="P513">
            <v>0</v>
          </cell>
          <cell r="Q513">
            <v>0</v>
          </cell>
          <cell r="R513">
            <v>0</v>
          </cell>
          <cell r="S513">
            <v>0</v>
          </cell>
          <cell r="T513">
            <v>0</v>
          </cell>
        </row>
        <row r="514">
          <cell r="A514" t="str">
            <v>403364UT</v>
          </cell>
          <cell r="B514" t="str">
            <v>403364</v>
          </cell>
          <cell r="C514" t="str">
            <v>UT</v>
          </cell>
          <cell r="D514">
            <v>13312115.48</v>
          </cell>
          <cell r="F514" t="str">
            <v>403364UT</v>
          </cell>
          <cell r="G514" t="str">
            <v>403364</v>
          </cell>
          <cell r="H514" t="str">
            <v>UT</v>
          </cell>
          <cell r="I514">
            <v>13312115.48</v>
          </cell>
          <cell r="L514">
            <v>0</v>
          </cell>
          <cell r="M514">
            <v>0</v>
          </cell>
          <cell r="N514">
            <v>0</v>
          </cell>
          <cell r="O514">
            <v>0</v>
          </cell>
          <cell r="P514">
            <v>0</v>
          </cell>
          <cell r="Q514">
            <v>0</v>
          </cell>
          <cell r="R514">
            <v>0</v>
          </cell>
          <cell r="S514">
            <v>0</v>
          </cell>
          <cell r="T514">
            <v>0</v>
          </cell>
        </row>
        <row r="515">
          <cell r="A515" t="str">
            <v>403364WA</v>
          </cell>
          <cell r="B515" t="str">
            <v>403364</v>
          </cell>
          <cell r="C515" t="str">
            <v>WA</v>
          </cell>
          <cell r="D515">
            <v>3768364.92</v>
          </cell>
          <cell r="F515" t="str">
            <v>403364WA</v>
          </cell>
          <cell r="G515" t="str">
            <v>403364</v>
          </cell>
          <cell r="H515" t="str">
            <v>WA</v>
          </cell>
          <cell r="I515">
            <v>3768364.92</v>
          </cell>
          <cell r="L515">
            <v>0</v>
          </cell>
          <cell r="M515">
            <v>0</v>
          </cell>
          <cell r="N515">
            <v>0</v>
          </cell>
          <cell r="O515">
            <v>0</v>
          </cell>
          <cell r="P515">
            <v>0</v>
          </cell>
          <cell r="Q515">
            <v>0</v>
          </cell>
          <cell r="R515">
            <v>0</v>
          </cell>
          <cell r="S515">
            <v>0</v>
          </cell>
          <cell r="T515">
            <v>0</v>
          </cell>
        </row>
        <row r="516">
          <cell r="A516" t="str">
            <v>403364WYP</v>
          </cell>
          <cell r="B516" t="str">
            <v>403364</v>
          </cell>
          <cell r="C516" t="str">
            <v>WYP</v>
          </cell>
          <cell r="D516">
            <v>4986608.5</v>
          </cell>
          <cell r="F516" t="str">
            <v>403364WYP</v>
          </cell>
          <cell r="G516" t="str">
            <v>403364</v>
          </cell>
          <cell r="H516" t="str">
            <v>WYP</v>
          </cell>
          <cell r="I516">
            <v>4986608.5</v>
          </cell>
          <cell r="L516">
            <v>0</v>
          </cell>
          <cell r="M516">
            <v>0</v>
          </cell>
          <cell r="N516">
            <v>0</v>
          </cell>
          <cell r="O516">
            <v>0</v>
          </cell>
          <cell r="P516">
            <v>0</v>
          </cell>
          <cell r="Q516">
            <v>0</v>
          </cell>
          <cell r="R516">
            <v>0</v>
          </cell>
          <cell r="S516">
            <v>0</v>
          </cell>
          <cell r="T516">
            <v>0</v>
          </cell>
        </row>
        <row r="517">
          <cell r="A517" t="str">
            <v>403364WYU</v>
          </cell>
          <cell r="B517" t="str">
            <v>403364</v>
          </cell>
          <cell r="C517" t="str">
            <v>WYU</v>
          </cell>
          <cell r="D517">
            <v>1068501.8600000001</v>
          </cell>
          <cell r="F517" t="str">
            <v>403364WYU</v>
          </cell>
          <cell r="G517" t="str">
            <v>403364</v>
          </cell>
          <cell r="H517" t="str">
            <v>WYU</v>
          </cell>
          <cell r="I517">
            <v>1068501.8600000001</v>
          </cell>
          <cell r="L517">
            <v>0</v>
          </cell>
          <cell r="M517">
            <v>0</v>
          </cell>
          <cell r="N517">
            <v>0</v>
          </cell>
          <cell r="O517">
            <v>0</v>
          </cell>
          <cell r="P517">
            <v>0</v>
          </cell>
          <cell r="Q517">
            <v>0</v>
          </cell>
          <cell r="R517">
            <v>0</v>
          </cell>
          <cell r="S517">
            <v>0</v>
          </cell>
          <cell r="T517">
            <v>0</v>
          </cell>
        </row>
        <row r="518">
          <cell r="A518" t="str">
            <v>403365CA</v>
          </cell>
          <cell r="B518" t="str">
            <v>403365</v>
          </cell>
          <cell r="C518" t="str">
            <v>CA</v>
          </cell>
          <cell r="D518">
            <v>1103100.3899999999</v>
          </cell>
          <cell r="F518" t="str">
            <v>403365CA</v>
          </cell>
          <cell r="G518" t="str">
            <v>403365</v>
          </cell>
          <cell r="H518" t="str">
            <v>CA</v>
          </cell>
          <cell r="I518">
            <v>1103100.3899999999</v>
          </cell>
          <cell r="L518">
            <v>0</v>
          </cell>
          <cell r="M518">
            <v>0</v>
          </cell>
          <cell r="N518">
            <v>0</v>
          </cell>
          <cell r="O518">
            <v>0</v>
          </cell>
          <cell r="P518">
            <v>0</v>
          </cell>
          <cell r="Q518">
            <v>0</v>
          </cell>
          <cell r="R518">
            <v>0</v>
          </cell>
          <cell r="S518">
            <v>0</v>
          </cell>
          <cell r="T518">
            <v>0</v>
          </cell>
        </row>
        <row r="519">
          <cell r="A519" t="str">
            <v>403365ID</v>
          </cell>
          <cell r="B519" t="str">
            <v>403365</v>
          </cell>
          <cell r="C519" t="str">
            <v>ID</v>
          </cell>
          <cell r="D519">
            <v>927429.74</v>
          </cell>
          <cell r="F519" t="str">
            <v>403365ID</v>
          </cell>
          <cell r="G519" t="str">
            <v>403365</v>
          </cell>
          <cell r="H519" t="str">
            <v>ID</v>
          </cell>
          <cell r="I519">
            <v>927429.74</v>
          </cell>
          <cell r="L519">
            <v>0</v>
          </cell>
          <cell r="M519">
            <v>0</v>
          </cell>
          <cell r="N519">
            <v>0</v>
          </cell>
          <cell r="O519">
            <v>0</v>
          </cell>
          <cell r="P519">
            <v>0</v>
          </cell>
          <cell r="Q519">
            <v>0</v>
          </cell>
          <cell r="R519">
            <v>0</v>
          </cell>
          <cell r="S519">
            <v>0</v>
          </cell>
          <cell r="T519">
            <v>0</v>
          </cell>
        </row>
        <row r="520">
          <cell r="A520" t="str">
            <v>403365OR</v>
          </cell>
          <cell r="B520" t="str">
            <v>403365</v>
          </cell>
          <cell r="C520" t="str">
            <v>OR</v>
          </cell>
          <cell r="D520">
            <v>6781322.1900000004</v>
          </cell>
          <cell r="F520" t="str">
            <v>403365OR</v>
          </cell>
          <cell r="G520" t="str">
            <v>403365</v>
          </cell>
          <cell r="H520" t="str">
            <v>OR</v>
          </cell>
          <cell r="I520">
            <v>6781322.1900000004</v>
          </cell>
          <cell r="L520">
            <v>0</v>
          </cell>
          <cell r="M520">
            <v>0</v>
          </cell>
          <cell r="N520">
            <v>0</v>
          </cell>
          <cell r="O520">
            <v>0</v>
          </cell>
          <cell r="P520">
            <v>0</v>
          </cell>
          <cell r="Q520">
            <v>0</v>
          </cell>
          <cell r="R520">
            <v>0</v>
          </cell>
          <cell r="S520">
            <v>0</v>
          </cell>
          <cell r="T520">
            <v>0</v>
          </cell>
        </row>
        <row r="521">
          <cell r="A521" t="str">
            <v>403365UT</v>
          </cell>
          <cell r="B521" t="str">
            <v>403365</v>
          </cell>
          <cell r="C521" t="str">
            <v>UT</v>
          </cell>
          <cell r="D521">
            <v>6387932.5099999998</v>
          </cell>
          <cell r="F521" t="str">
            <v>403365UT</v>
          </cell>
          <cell r="G521" t="str">
            <v>403365</v>
          </cell>
          <cell r="H521" t="str">
            <v>UT</v>
          </cell>
          <cell r="I521">
            <v>6387932.5099999998</v>
          </cell>
          <cell r="L521">
            <v>0</v>
          </cell>
          <cell r="M521">
            <v>0</v>
          </cell>
          <cell r="N521">
            <v>0</v>
          </cell>
          <cell r="O521">
            <v>0</v>
          </cell>
          <cell r="P521">
            <v>0</v>
          </cell>
          <cell r="Q521">
            <v>0</v>
          </cell>
          <cell r="R521">
            <v>0</v>
          </cell>
          <cell r="S521">
            <v>0</v>
          </cell>
          <cell r="T521">
            <v>0</v>
          </cell>
        </row>
        <row r="522">
          <cell r="A522" t="str">
            <v>403365WA</v>
          </cell>
          <cell r="B522" t="str">
            <v>403365</v>
          </cell>
          <cell r="C522" t="str">
            <v>WA</v>
          </cell>
          <cell r="D522">
            <v>1725235.33</v>
          </cell>
          <cell r="F522" t="str">
            <v>403365WA</v>
          </cell>
          <cell r="G522" t="str">
            <v>403365</v>
          </cell>
          <cell r="H522" t="str">
            <v>WA</v>
          </cell>
          <cell r="I522">
            <v>1725235.33</v>
          </cell>
          <cell r="L522">
            <v>0</v>
          </cell>
          <cell r="M522">
            <v>0</v>
          </cell>
          <cell r="N522">
            <v>0</v>
          </cell>
          <cell r="O522">
            <v>0</v>
          </cell>
          <cell r="P522">
            <v>0</v>
          </cell>
          <cell r="Q522">
            <v>0</v>
          </cell>
          <cell r="R522">
            <v>0</v>
          </cell>
          <cell r="S522">
            <v>0</v>
          </cell>
          <cell r="T522">
            <v>0</v>
          </cell>
        </row>
        <row r="523">
          <cell r="A523" t="str">
            <v>403365WYP</v>
          </cell>
          <cell r="B523" t="str">
            <v>403365</v>
          </cell>
          <cell r="C523" t="str">
            <v>WYP</v>
          </cell>
          <cell r="D523">
            <v>2325558.04</v>
          </cell>
          <cell r="F523" t="str">
            <v>403365WYP</v>
          </cell>
          <cell r="G523" t="str">
            <v>403365</v>
          </cell>
          <cell r="H523" t="str">
            <v>WYP</v>
          </cell>
          <cell r="I523">
            <v>2325558.04</v>
          </cell>
          <cell r="L523">
            <v>0</v>
          </cell>
          <cell r="M523">
            <v>0</v>
          </cell>
          <cell r="N523">
            <v>0</v>
          </cell>
          <cell r="O523">
            <v>0</v>
          </cell>
          <cell r="P523">
            <v>0</v>
          </cell>
          <cell r="Q523">
            <v>0</v>
          </cell>
          <cell r="R523">
            <v>0</v>
          </cell>
          <cell r="S523">
            <v>0</v>
          </cell>
          <cell r="T523">
            <v>0</v>
          </cell>
        </row>
        <row r="524">
          <cell r="A524" t="str">
            <v>403365WYU</v>
          </cell>
          <cell r="B524" t="str">
            <v>403365</v>
          </cell>
          <cell r="C524" t="str">
            <v>WYU</v>
          </cell>
          <cell r="D524">
            <v>336957.55</v>
          </cell>
          <cell r="F524" t="str">
            <v>403365WYU</v>
          </cell>
          <cell r="G524" t="str">
            <v>403365</v>
          </cell>
          <cell r="H524" t="str">
            <v>WYU</v>
          </cell>
          <cell r="I524">
            <v>336957.55</v>
          </cell>
          <cell r="L524">
            <v>0</v>
          </cell>
          <cell r="M524">
            <v>0</v>
          </cell>
          <cell r="N524">
            <v>0</v>
          </cell>
          <cell r="O524">
            <v>0</v>
          </cell>
          <cell r="P524">
            <v>0</v>
          </cell>
          <cell r="Q524">
            <v>0</v>
          </cell>
          <cell r="R524">
            <v>0</v>
          </cell>
          <cell r="S524">
            <v>0</v>
          </cell>
          <cell r="T524">
            <v>0</v>
          </cell>
        </row>
        <row r="525">
          <cell r="A525" t="str">
            <v>403366CA</v>
          </cell>
          <cell r="B525" t="str">
            <v>403366</v>
          </cell>
          <cell r="C525" t="str">
            <v>CA</v>
          </cell>
          <cell r="D525">
            <v>522648.58</v>
          </cell>
          <cell r="F525" t="str">
            <v>403366CA</v>
          </cell>
          <cell r="G525" t="str">
            <v>403366</v>
          </cell>
          <cell r="H525" t="str">
            <v>CA</v>
          </cell>
          <cell r="I525">
            <v>522648.58</v>
          </cell>
          <cell r="L525">
            <v>0</v>
          </cell>
          <cell r="M525">
            <v>0</v>
          </cell>
          <cell r="N525">
            <v>0</v>
          </cell>
          <cell r="O525">
            <v>0</v>
          </cell>
          <cell r="P525">
            <v>0</v>
          </cell>
          <cell r="Q525">
            <v>0</v>
          </cell>
          <cell r="R525">
            <v>0</v>
          </cell>
          <cell r="S525">
            <v>0</v>
          </cell>
          <cell r="T525">
            <v>0</v>
          </cell>
        </row>
        <row r="526">
          <cell r="A526" t="str">
            <v>403366ID</v>
          </cell>
          <cell r="B526" t="str">
            <v>403366</v>
          </cell>
          <cell r="C526" t="str">
            <v>ID</v>
          </cell>
          <cell r="D526">
            <v>221550.33</v>
          </cell>
          <cell r="F526" t="str">
            <v>403366ID</v>
          </cell>
          <cell r="G526" t="str">
            <v>403366</v>
          </cell>
          <cell r="H526" t="str">
            <v>ID</v>
          </cell>
          <cell r="I526">
            <v>221550.33</v>
          </cell>
          <cell r="L526">
            <v>0</v>
          </cell>
          <cell r="M526">
            <v>0</v>
          </cell>
          <cell r="N526">
            <v>0</v>
          </cell>
          <cell r="O526">
            <v>0</v>
          </cell>
          <cell r="P526">
            <v>0</v>
          </cell>
          <cell r="Q526">
            <v>0</v>
          </cell>
          <cell r="R526">
            <v>0</v>
          </cell>
          <cell r="S526">
            <v>0</v>
          </cell>
          <cell r="T526">
            <v>0</v>
          </cell>
        </row>
        <row r="527">
          <cell r="A527" t="str">
            <v>403366OR</v>
          </cell>
          <cell r="B527" t="str">
            <v>403366</v>
          </cell>
          <cell r="C527" t="str">
            <v>OR</v>
          </cell>
          <cell r="D527">
            <v>1825025.59</v>
          </cell>
          <cell r="F527" t="str">
            <v>403366OR</v>
          </cell>
          <cell r="G527" t="str">
            <v>403366</v>
          </cell>
          <cell r="H527" t="str">
            <v>OR</v>
          </cell>
          <cell r="I527">
            <v>1825025.59</v>
          </cell>
          <cell r="L527">
            <v>0</v>
          </cell>
          <cell r="M527">
            <v>0</v>
          </cell>
          <cell r="N527">
            <v>0</v>
          </cell>
          <cell r="O527">
            <v>0</v>
          </cell>
          <cell r="P527">
            <v>0</v>
          </cell>
          <cell r="Q527">
            <v>0</v>
          </cell>
          <cell r="R527">
            <v>0</v>
          </cell>
          <cell r="S527">
            <v>0</v>
          </cell>
          <cell r="T527">
            <v>0</v>
          </cell>
        </row>
        <row r="528">
          <cell r="A528" t="str">
            <v>403366UT</v>
          </cell>
          <cell r="B528" t="str">
            <v>403366</v>
          </cell>
          <cell r="C528" t="str">
            <v>UT</v>
          </cell>
          <cell r="D528">
            <v>4837924.12</v>
          </cell>
          <cell r="F528" t="str">
            <v>403366UT</v>
          </cell>
          <cell r="G528" t="str">
            <v>403366</v>
          </cell>
          <cell r="H528" t="str">
            <v>UT</v>
          </cell>
          <cell r="I528">
            <v>4837924.12</v>
          </cell>
          <cell r="L528">
            <v>0</v>
          </cell>
          <cell r="M528">
            <v>0</v>
          </cell>
          <cell r="N528">
            <v>0</v>
          </cell>
          <cell r="O528">
            <v>0</v>
          </cell>
          <cell r="P528">
            <v>0</v>
          </cell>
          <cell r="Q528">
            <v>0</v>
          </cell>
          <cell r="R528">
            <v>0</v>
          </cell>
          <cell r="S528">
            <v>0</v>
          </cell>
          <cell r="T528">
            <v>0</v>
          </cell>
        </row>
        <row r="529">
          <cell r="A529" t="str">
            <v>403366WA</v>
          </cell>
          <cell r="B529" t="str">
            <v>403366</v>
          </cell>
          <cell r="C529" t="str">
            <v>WA</v>
          </cell>
          <cell r="D529">
            <v>504409.26</v>
          </cell>
          <cell r="F529" t="str">
            <v>403366WA</v>
          </cell>
          <cell r="G529" t="str">
            <v>403366</v>
          </cell>
          <cell r="H529" t="str">
            <v>WA</v>
          </cell>
          <cell r="I529">
            <v>504409.26</v>
          </cell>
          <cell r="L529">
            <v>0</v>
          </cell>
          <cell r="M529">
            <v>0</v>
          </cell>
          <cell r="N529">
            <v>0</v>
          </cell>
          <cell r="O529">
            <v>0</v>
          </cell>
          <cell r="P529">
            <v>0</v>
          </cell>
          <cell r="Q529">
            <v>0</v>
          </cell>
          <cell r="R529">
            <v>0</v>
          </cell>
          <cell r="S529">
            <v>0</v>
          </cell>
          <cell r="T529">
            <v>0</v>
          </cell>
        </row>
        <row r="530">
          <cell r="A530" t="str">
            <v>403366WYP</v>
          </cell>
          <cell r="B530" t="str">
            <v>403366</v>
          </cell>
          <cell r="C530" t="str">
            <v>WYP</v>
          </cell>
          <cell r="D530">
            <v>719093.23</v>
          </cell>
          <cell r="F530" t="str">
            <v>403366WYP</v>
          </cell>
          <cell r="G530" t="str">
            <v>403366</v>
          </cell>
          <cell r="H530" t="str">
            <v>WYP</v>
          </cell>
          <cell r="I530">
            <v>719093.23</v>
          </cell>
          <cell r="L530">
            <v>0</v>
          </cell>
          <cell r="M530">
            <v>0</v>
          </cell>
          <cell r="N530">
            <v>0</v>
          </cell>
          <cell r="O530">
            <v>0</v>
          </cell>
          <cell r="P530">
            <v>0</v>
          </cell>
          <cell r="Q530">
            <v>0</v>
          </cell>
          <cell r="R530">
            <v>0</v>
          </cell>
          <cell r="S530">
            <v>0</v>
          </cell>
          <cell r="T530">
            <v>0</v>
          </cell>
        </row>
        <row r="531">
          <cell r="A531" t="str">
            <v>403366WYU</v>
          </cell>
          <cell r="B531" t="str">
            <v>403366</v>
          </cell>
          <cell r="C531" t="str">
            <v>WYU</v>
          </cell>
          <cell r="D531">
            <v>156876.85999999999</v>
          </cell>
          <cell r="F531" t="str">
            <v>403366WYU</v>
          </cell>
          <cell r="G531" t="str">
            <v>403366</v>
          </cell>
          <cell r="H531" t="str">
            <v>WYU</v>
          </cell>
          <cell r="I531">
            <v>156876.85999999999</v>
          </cell>
          <cell r="L531">
            <v>0</v>
          </cell>
          <cell r="M531">
            <v>0</v>
          </cell>
          <cell r="N531">
            <v>0</v>
          </cell>
          <cell r="O531">
            <v>0</v>
          </cell>
          <cell r="P531">
            <v>0</v>
          </cell>
          <cell r="Q531">
            <v>0</v>
          </cell>
          <cell r="R531">
            <v>0</v>
          </cell>
          <cell r="S531">
            <v>0</v>
          </cell>
          <cell r="T531">
            <v>0</v>
          </cell>
        </row>
        <row r="532">
          <cell r="A532" t="str">
            <v>403367CA</v>
          </cell>
          <cell r="B532" t="str">
            <v>403367</v>
          </cell>
          <cell r="C532" t="str">
            <v>CA</v>
          </cell>
          <cell r="D532">
            <v>473497.11</v>
          </cell>
          <cell r="F532" t="str">
            <v>403367CA</v>
          </cell>
          <cell r="G532" t="str">
            <v>403367</v>
          </cell>
          <cell r="H532" t="str">
            <v>CA</v>
          </cell>
          <cell r="I532">
            <v>473497.11</v>
          </cell>
          <cell r="L532">
            <v>0</v>
          </cell>
          <cell r="M532">
            <v>0</v>
          </cell>
          <cell r="N532">
            <v>0</v>
          </cell>
          <cell r="O532">
            <v>0</v>
          </cell>
          <cell r="P532">
            <v>0</v>
          </cell>
          <cell r="Q532">
            <v>0</v>
          </cell>
          <cell r="R532">
            <v>0</v>
          </cell>
          <cell r="S532">
            <v>0</v>
          </cell>
          <cell r="T532">
            <v>0</v>
          </cell>
        </row>
        <row r="533">
          <cell r="A533" t="str">
            <v>403367ID</v>
          </cell>
          <cell r="B533" t="str">
            <v>403367</v>
          </cell>
          <cell r="C533" t="str">
            <v>ID</v>
          </cell>
          <cell r="D533">
            <v>619997.37</v>
          </cell>
          <cell r="F533" t="str">
            <v>403367ID</v>
          </cell>
          <cell r="G533" t="str">
            <v>403367</v>
          </cell>
          <cell r="H533" t="str">
            <v>ID</v>
          </cell>
          <cell r="I533">
            <v>619997.37</v>
          </cell>
          <cell r="L533">
            <v>0</v>
          </cell>
          <cell r="M533">
            <v>0</v>
          </cell>
          <cell r="N533">
            <v>0</v>
          </cell>
          <cell r="O533">
            <v>0</v>
          </cell>
          <cell r="P533">
            <v>0</v>
          </cell>
          <cell r="Q533">
            <v>0</v>
          </cell>
          <cell r="R533">
            <v>0</v>
          </cell>
          <cell r="S533">
            <v>0</v>
          </cell>
          <cell r="T533">
            <v>0</v>
          </cell>
        </row>
        <row r="534">
          <cell r="A534" t="str">
            <v>403367OR</v>
          </cell>
          <cell r="B534" t="str">
            <v>403367</v>
          </cell>
          <cell r="C534" t="str">
            <v>OR</v>
          </cell>
          <cell r="D534">
            <v>3737608.81</v>
          </cell>
          <cell r="F534" t="str">
            <v>403367OR</v>
          </cell>
          <cell r="G534" t="str">
            <v>403367</v>
          </cell>
          <cell r="H534" t="str">
            <v>OR</v>
          </cell>
          <cell r="I534">
            <v>3737608.81</v>
          </cell>
          <cell r="L534">
            <v>0</v>
          </cell>
          <cell r="M534">
            <v>0</v>
          </cell>
          <cell r="N534">
            <v>0</v>
          </cell>
          <cell r="O534">
            <v>0</v>
          </cell>
          <cell r="P534">
            <v>0</v>
          </cell>
          <cell r="Q534">
            <v>0</v>
          </cell>
          <cell r="R534">
            <v>0</v>
          </cell>
          <cell r="S534">
            <v>0</v>
          </cell>
          <cell r="T534">
            <v>0</v>
          </cell>
        </row>
        <row r="535">
          <cell r="A535" t="str">
            <v>403367UT</v>
          </cell>
          <cell r="B535" t="str">
            <v>403367</v>
          </cell>
          <cell r="C535" t="str">
            <v>UT</v>
          </cell>
          <cell r="D535">
            <v>13126379.289999999</v>
          </cell>
          <cell r="F535" t="str">
            <v>403367UT</v>
          </cell>
          <cell r="G535" t="str">
            <v>403367</v>
          </cell>
          <cell r="H535" t="str">
            <v>UT</v>
          </cell>
          <cell r="I535">
            <v>13126379.289999999</v>
          </cell>
          <cell r="L535">
            <v>0</v>
          </cell>
          <cell r="M535">
            <v>0</v>
          </cell>
          <cell r="N535">
            <v>0</v>
          </cell>
          <cell r="O535">
            <v>0</v>
          </cell>
          <cell r="P535">
            <v>0</v>
          </cell>
          <cell r="Q535">
            <v>0</v>
          </cell>
          <cell r="R535">
            <v>0</v>
          </cell>
          <cell r="S535">
            <v>0</v>
          </cell>
          <cell r="T535">
            <v>0</v>
          </cell>
        </row>
        <row r="536">
          <cell r="A536" t="str">
            <v>403367WA</v>
          </cell>
          <cell r="B536" t="str">
            <v>403367</v>
          </cell>
          <cell r="C536" t="str">
            <v>WA</v>
          </cell>
          <cell r="D536">
            <v>679400.06</v>
          </cell>
          <cell r="F536" t="str">
            <v>403367WA</v>
          </cell>
          <cell r="G536" t="str">
            <v>403367</v>
          </cell>
          <cell r="H536" t="str">
            <v>WA</v>
          </cell>
          <cell r="I536">
            <v>679400.06</v>
          </cell>
          <cell r="L536">
            <v>0</v>
          </cell>
          <cell r="M536">
            <v>0</v>
          </cell>
          <cell r="N536">
            <v>0</v>
          </cell>
          <cell r="O536">
            <v>0</v>
          </cell>
          <cell r="P536">
            <v>0</v>
          </cell>
          <cell r="Q536">
            <v>0</v>
          </cell>
          <cell r="R536">
            <v>0</v>
          </cell>
          <cell r="S536">
            <v>0</v>
          </cell>
          <cell r="T536">
            <v>0</v>
          </cell>
        </row>
        <row r="537">
          <cell r="A537" t="str">
            <v>403367WYP</v>
          </cell>
          <cell r="B537" t="str">
            <v>403367</v>
          </cell>
          <cell r="C537" t="str">
            <v>WYP</v>
          </cell>
          <cell r="D537">
            <v>1430803.75</v>
          </cell>
          <cell r="F537" t="str">
            <v>403367WYP</v>
          </cell>
          <cell r="G537" t="str">
            <v>403367</v>
          </cell>
          <cell r="H537" t="str">
            <v>WYP</v>
          </cell>
          <cell r="I537">
            <v>1430803.75</v>
          </cell>
          <cell r="L537">
            <v>0</v>
          </cell>
          <cell r="M537">
            <v>0</v>
          </cell>
          <cell r="N537">
            <v>0</v>
          </cell>
          <cell r="O537">
            <v>0</v>
          </cell>
          <cell r="P537">
            <v>0</v>
          </cell>
          <cell r="Q537">
            <v>0</v>
          </cell>
          <cell r="R537">
            <v>0</v>
          </cell>
          <cell r="S537">
            <v>0</v>
          </cell>
          <cell r="T537">
            <v>0</v>
          </cell>
        </row>
        <row r="538">
          <cell r="A538" t="str">
            <v>403367WYU</v>
          </cell>
          <cell r="B538" t="str">
            <v>403367</v>
          </cell>
          <cell r="C538" t="str">
            <v>WYU</v>
          </cell>
          <cell r="D538">
            <v>602487.84</v>
          </cell>
          <cell r="F538" t="str">
            <v>403367WYU</v>
          </cell>
          <cell r="G538" t="str">
            <v>403367</v>
          </cell>
          <cell r="H538" t="str">
            <v>WYU</v>
          </cell>
          <cell r="I538">
            <v>602487.84</v>
          </cell>
          <cell r="L538">
            <v>0</v>
          </cell>
          <cell r="M538">
            <v>0</v>
          </cell>
          <cell r="N538">
            <v>0</v>
          </cell>
          <cell r="O538">
            <v>0</v>
          </cell>
          <cell r="P538">
            <v>0</v>
          </cell>
          <cell r="Q538">
            <v>0</v>
          </cell>
          <cell r="R538">
            <v>0</v>
          </cell>
          <cell r="S538">
            <v>0</v>
          </cell>
          <cell r="T538">
            <v>0</v>
          </cell>
        </row>
        <row r="539">
          <cell r="A539" t="str">
            <v>403368CA</v>
          </cell>
          <cell r="B539" t="str">
            <v>403368</v>
          </cell>
          <cell r="C539" t="str">
            <v>CA</v>
          </cell>
          <cell r="D539">
            <v>1329239.8799999999</v>
          </cell>
          <cell r="F539" t="str">
            <v>403368CA</v>
          </cell>
          <cell r="G539" t="str">
            <v>403368</v>
          </cell>
          <cell r="H539" t="str">
            <v>CA</v>
          </cell>
          <cell r="I539">
            <v>1329239.8799999999</v>
          </cell>
          <cell r="L539">
            <v>0</v>
          </cell>
          <cell r="M539">
            <v>0</v>
          </cell>
          <cell r="N539">
            <v>0</v>
          </cell>
          <cell r="O539">
            <v>0</v>
          </cell>
          <cell r="P539">
            <v>0</v>
          </cell>
          <cell r="Q539">
            <v>0</v>
          </cell>
          <cell r="R539">
            <v>0</v>
          </cell>
          <cell r="S539">
            <v>0</v>
          </cell>
          <cell r="T539">
            <v>0</v>
          </cell>
        </row>
        <row r="540">
          <cell r="A540" t="str">
            <v>403368ID</v>
          </cell>
          <cell r="B540" t="str">
            <v>403368</v>
          </cell>
          <cell r="C540" t="str">
            <v>ID</v>
          </cell>
          <cell r="D540">
            <v>1854298.68</v>
          </cell>
          <cell r="F540" t="str">
            <v>403368ID</v>
          </cell>
          <cell r="G540" t="str">
            <v>403368</v>
          </cell>
          <cell r="H540" t="str">
            <v>ID</v>
          </cell>
          <cell r="I540">
            <v>1854298.68</v>
          </cell>
          <cell r="L540">
            <v>0</v>
          </cell>
          <cell r="M540">
            <v>0</v>
          </cell>
          <cell r="N540">
            <v>0</v>
          </cell>
          <cell r="O540">
            <v>0</v>
          </cell>
          <cell r="P540">
            <v>0</v>
          </cell>
          <cell r="Q540">
            <v>0</v>
          </cell>
          <cell r="R540">
            <v>0</v>
          </cell>
          <cell r="S540">
            <v>0</v>
          </cell>
          <cell r="T540">
            <v>0</v>
          </cell>
        </row>
        <row r="541">
          <cell r="A541" t="str">
            <v>403368OR</v>
          </cell>
          <cell r="B541" t="str">
            <v>403368</v>
          </cell>
          <cell r="C541" t="str">
            <v>OR</v>
          </cell>
          <cell r="D541">
            <v>10615533.18</v>
          </cell>
          <cell r="F541" t="str">
            <v>403368OR</v>
          </cell>
          <cell r="G541" t="str">
            <v>403368</v>
          </cell>
          <cell r="H541" t="str">
            <v>OR</v>
          </cell>
          <cell r="I541">
            <v>10615533.18</v>
          </cell>
          <cell r="L541">
            <v>0</v>
          </cell>
          <cell r="M541">
            <v>0</v>
          </cell>
          <cell r="N541">
            <v>0</v>
          </cell>
          <cell r="O541">
            <v>0</v>
          </cell>
          <cell r="P541">
            <v>0</v>
          </cell>
          <cell r="Q541">
            <v>0</v>
          </cell>
          <cell r="R541">
            <v>0</v>
          </cell>
          <cell r="S541">
            <v>0</v>
          </cell>
          <cell r="T541">
            <v>0</v>
          </cell>
        </row>
        <row r="542">
          <cell r="A542" t="str">
            <v>403368UT</v>
          </cell>
          <cell r="B542" t="str">
            <v>403368</v>
          </cell>
          <cell r="C542" t="str">
            <v>UT</v>
          </cell>
          <cell r="D542">
            <v>11875681.48</v>
          </cell>
          <cell r="F542" t="str">
            <v>403368UT</v>
          </cell>
          <cell r="G542" t="str">
            <v>403368</v>
          </cell>
          <cell r="H542" t="str">
            <v>UT</v>
          </cell>
          <cell r="I542">
            <v>11875681.48</v>
          </cell>
          <cell r="L542">
            <v>0</v>
          </cell>
          <cell r="M542">
            <v>0</v>
          </cell>
          <cell r="N542">
            <v>0</v>
          </cell>
          <cell r="O542">
            <v>0</v>
          </cell>
          <cell r="P542">
            <v>0</v>
          </cell>
          <cell r="Q542">
            <v>0</v>
          </cell>
          <cell r="R542">
            <v>0</v>
          </cell>
          <cell r="S542">
            <v>0</v>
          </cell>
          <cell r="T542">
            <v>0</v>
          </cell>
        </row>
        <row r="543">
          <cell r="A543" t="str">
            <v>403368WA</v>
          </cell>
          <cell r="B543" t="str">
            <v>403368</v>
          </cell>
          <cell r="C543" t="str">
            <v>WA</v>
          </cell>
          <cell r="D543">
            <v>2898819.79</v>
          </cell>
          <cell r="F543" t="str">
            <v>403368WA</v>
          </cell>
          <cell r="G543" t="str">
            <v>403368</v>
          </cell>
          <cell r="H543" t="str">
            <v>WA</v>
          </cell>
          <cell r="I543">
            <v>2898819.79</v>
          </cell>
          <cell r="L543">
            <v>0</v>
          </cell>
          <cell r="M543">
            <v>0</v>
          </cell>
          <cell r="N543">
            <v>0</v>
          </cell>
          <cell r="O543">
            <v>0</v>
          </cell>
          <cell r="P543">
            <v>0</v>
          </cell>
          <cell r="Q543">
            <v>0</v>
          </cell>
          <cell r="R543">
            <v>0</v>
          </cell>
          <cell r="S543">
            <v>0</v>
          </cell>
          <cell r="T543">
            <v>0</v>
          </cell>
        </row>
        <row r="544">
          <cell r="A544" t="str">
            <v>403368WYP</v>
          </cell>
          <cell r="B544" t="str">
            <v>403368</v>
          </cell>
          <cell r="C544" t="str">
            <v>WYP</v>
          </cell>
          <cell r="D544">
            <v>3296706.99</v>
          </cell>
          <cell r="F544" t="str">
            <v>403368WYP</v>
          </cell>
          <cell r="G544" t="str">
            <v>403368</v>
          </cell>
          <cell r="H544" t="str">
            <v>WYP</v>
          </cell>
          <cell r="I544">
            <v>3296706.99</v>
          </cell>
          <cell r="L544">
            <v>0</v>
          </cell>
          <cell r="M544">
            <v>0</v>
          </cell>
          <cell r="N544">
            <v>0</v>
          </cell>
          <cell r="O544">
            <v>0</v>
          </cell>
          <cell r="P544">
            <v>0</v>
          </cell>
          <cell r="Q544">
            <v>0</v>
          </cell>
          <cell r="R544">
            <v>0</v>
          </cell>
          <cell r="S544">
            <v>0</v>
          </cell>
          <cell r="T544">
            <v>0</v>
          </cell>
        </row>
        <row r="545">
          <cell r="A545" t="str">
            <v>403368WYU</v>
          </cell>
          <cell r="B545" t="str">
            <v>403368</v>
          </cell>
          <cell r="C545" t="str">
            <v>WYU</v>
          </cell>
          <cell r="D545">
            <v>479084.19</v>
          </cell>
          <cell r="F545" t="str">
            <v>403368WYU</v>
          </cell>
          <cell r="G545" t="str">
            <v>403368</v>
          </cell>
          <cell r="H545" t="str">
            <v>WYU</v>
          </cell>
          <cell r="I545">
            <v>479084.19</v>
          </cell>
          <cell r="L545">
            <v>0</v>
          </cell>
          <cell r="M545">
            <v>0</v>
          </cell>
          <cell r="N545">
            <v>0</v>
          </cell>
          <cell r="O545">
            <v>0</v>
          </cell>
          <cell r="P545">
            <v>0</v>
          </cell>
          <cell r="Q545">
            <v>0</v>
          </cell>
          <cell r="R545">
            <v>0</v>
          </cell>
          <cell r="S545">
            <v>0</v>
          </cell>
          <cell r="T545">
            <v>0</v>
          </cell>
        </row>
        <row r="546">
          <cell r="A546" t="str">
            <v>403369CA</v>
          </cell>
          <cell r="B546" t="str">
            <v>403369</v>
          </cell>
          <cell r="C546" t="str">
            <v>CA</v>
          </cell>
          <cell r="D546">
            <v>460513.09</v>
          </cell>
          <cell r="F546" t="str">
            <v>403369CA</v>
          </cell>
          <cell r="G546" t="str">
            <v>403369</v>
          </cell>
          <cell r="H546" t="str">
            <v>CA</v>
          </cell>
          <cell r="I546">
            <v>460513.09</v>
          </cell>
          <cell r="L546">
            <v>0</v>
          </cell>
          <cell r="M546">
            <v>0</v>
          </cell>
          <cell r="N546">
            <v>0</v>
          </cell>
          <cell r="O546">
            <v>0</v>
          </cell>
          <cell r="P546">
            <v>0</v>
          </cell>
          <cell r="Q546">
            <v>0</v>
          </cell>
          <cell r="R546">
            <v>0</v>
          </cell>
          <cell r="S546">
            <v>0</v>
          </cell>
          <cell r="T546">
            <v>0</v>
          </cell>
        </row>
        <row r="547">
          <cell r="A547" t="str">
            <v>403369ID</v>
          </cell>
          <cell r="B547" t="str">
            <v>403369</v>
          </cell>
          <cell r="C547" t="str">
            <v>ID</v>
          </cell>
          <cell r="D547">
            <v>878982.22</v>
          </cell>
          <cell r="F547" t="str">
            <v>403369ID</v>
          </cell>
          <cell r="G547" t="str">
            <v>403369</v>
          </cell>
          <cell r="H547" t="str">
            <v>ID</v>
          </cell>
          <cell r="I547">
            <v>878982.22</v>
          </cell>
          <cell r="L547">
            <v>0</v>
          </cell>
          <cell r="M547">
            <v>0</v>
          </cell>
          <cell r="N547">
            <v>0</v>
          </cell>
          <cell r="O547">
            <v>0</v>
          </cell>
          <cell r="P547">
            <v>0</v>
          </cell>
          <cell r="Q547">
            <v>0</v>
          </cell>
          <cell r="R547">
            <v>0</v>
          </cell>
          <cell r="S547">
            <v>0</v>
          </cell>
          <cell r="T547">
            <v>0</v>
          </cell>
        </row>
        <row r="548">
          <cell r="A548" t="str">
            <v>403369OR</v>
          </cell>
          <cell r="B548" t="str">
            <v>403369</v>
          </cell>
          <cell r="C548" t="str">
            <v>OR</v>
          </cell>
          <cell r="D548">
            <v>6213408.96</v>
          </cell>
          <cell r="F548" t="str">
            <v>403369OR</v>
          </cell>
          <cell r="G548" t="str">
            <v>403369</v>
          </cell>
          <cell r="H548" t="str">
            <v>OR</v>
          </cell>
          <cell r="I548">
            <v>6213408.96</v>
          </cell>
          <cell r="L548">
            <v>0</v>
          </cell>
          <cell r="M548">
            <v>0</v>
          </cell>
          <cell r="N548">
            <v>0</v>
          </cell>
          <cell r="O548">
            <v>0</v>
          </cell>
          <cell r="P548">
            <v>0</v>
          </cell>
          <cell r="Q548">
            <v>0</v>
          </cell>
          <cell r="R548">
            <v>0</v>
          </cell>
          <cell r="S548">
            <v>0</v>
          </cell>
          <cell r="T548">
            <v>0</v>
          </cell>
        </row>
        <row r="549">
          <cell r="A549" t="str">
            <v>403369UT</v>
          </cell>
          <cell r="B549" t="str">
            <v>403369</v>
          </cell>
          <cell r="C549" t="str">
            <v>UT</v>
          </cell>
          <cell r="D549">
            <v>6530837.9000000004</v>
          </cell>
          <cell r="F549" t="str">
            <v>403369UT</v>
          </cell>
          <cell r="G549" t="str">
            <v>403369</v>
          </cell>
          <cell r="H549" t="str">
            <v>UT</v>
          </cell>
          <cell r="I549">
            <v>6530837.9000000004</v>
          </cell>
          <cell r="L549">
            <v>0</v>
          </cell>
          <cell r="M549">
            <v>0</v>
          </cell>
          <cell r="N549">
            <v>0</v>
          </cell>
          <cell r="O549">
            <v>0</v>
          </cell>
          <cell r="P549">
            <v>0</v>
          </cell>
          <cell r="Q549">
            <v>0</v>
          </cell>
          <cell r="R549">
            <v>0</v>
          </cell>
          <cell r="S549">
            <v>0</v>
          </cell>
          <cell r="T549">
            <v>0</v>
          </cell>
        </row>
        <row r="550">
          <cell r="A550" t="str">
            <v>403369WA</v>
          </cell>
          <cell r="B550" t="str">
            <v>403369</v>
          </cell>
          <cell r="C550" t="str">
            <v>WA</v>
          </cell>
          <cell r="D550">
            <v>1522464.75</v>
          </cell>
          <cell r="F550" t="str">
            <v>403369WA</v>
          </cell>
          <cell r="G550" t="str">
            <v>403369</v>
          </cell>
          <cell r="H550" t="str">
            <v>WA</v>
          </cell>
          <cell r="I550">
            <v>1522464.75</v>
          </cell>
          <cell r="L550">
            <v>0</v>
          </cell>
          <cell r="M550">
            <v>0</v>
          </cell>
          <cell r="N550">
            <v>0</v>
          </cell>
          <cell r="O550">
            <v>0</v>
          </cell>
          <cell r="P550">
            <v>0</v>
          </cell>
          <cell r="Q550">
            <v>0</v>
          </cell>
          <cell r="R550">
            <v>0</v>
          </cell>
          <cell r="S550">
            <v>0</v>
          </cell>
          <cell r="T550">
            <v>0</v>
          </cell>
        </row>
        <row r="551">
          <cell r="A551" t="str">
            <v>403369WYP</v>
          </cell>
          <cell r="B551" t="str">
            <v>403369</v>
          </cell>
          <cell r="C551" t="str">
            <v>WYP</v>
          </cell>
          <cell r="D551">
            <v>1219537.1599999999</v>
          </cell>
          <cell r="F551" t="str">
            <v>403369WYP</v>
          </cell>
          <cell r="G551" t="str">
            <v>403369</v>
          </cell>
          <cell r="H551" t="str">
            <v>WYP</v>
          </cell>
          <cell r="I551">
            <v>1219537.1599999999</v>
          </cell>
          <cell r="L551">
            <v>0</v>
          </cell>
          <cell r="M551">
            <v>0</v>
          </cell>
          <cell r="N551">
            <v>0</v>
          </cell>
          <cell r="O551">
            <v>0</v>
          </cell>
          <cell r="P551">
            <v>0</v>
          </cell>
          <cell r="Q551">
            <v>0</v>
          </cell>
          <cell r="R551">
            <v>0</v>
          </cell>
          <cell r="S551">
            <v>0</v>
          </cell>
          <cell r="T551">
            <v>0</v>
          </cell>
        </row>
        <row r="552">
          <cell r="A552" t="str">
            <v>403369WYU</v>
          </cell>
          <cell r="B552" t="str">
            <v>403369</v>
          </cell>
          <cell r="C552" t="str">
            <v>WYU</v>
          </cell>
          <cell r="D552">
            <v>347620.11</v>
          </cell>
          <cell r="F552" t="str">
            <v>403369WYU</v>
          </cell>
          <cell r="G552" t="str">
            <v>403369</v>
          </cell>
          <cell r="H552" t="str">
            <v>WYU</v>
          </cell>
          <cell r="I552">
            <v>347620.11</v>
          </cell>
          <cell r="L552">
            <v>0</v>
          </cell>
          <cell r="M552">
            <v>0</v>
          </cell>
          <cell r="N552">
            <v>0</v>
          </cell>
          <cell r="O552">
            <v>0</v>
          </cell>
          <cell r="P552">
            <v>0</v>
          </cell>
          <cell r="Q552">
            <v>0</v>
          </cell>
          <cell r="R552">
            <v>0</v>
          </cell>
          <cell r="S552">
            <v>0</v>
          </cell>
          <cell r="T552">
            <v>0</v>
          </cell>
        </row>
        <row r="553">
          <cell r="A553" t="str">
            <v>403370CA</v>
          </cell>
          <cell r="B553" t="str">
            <v>403370</v>
          </cell>
          <cell r="C553" t="str">
            <v>CA</v>
          </cell>
          <cell r="D553">
            <v>191335.21</v>
          </cell>
          <cell r="F553" t="str">
            <v>403370CA</v>
          </cell>
          <cell r="G553" t="str">
            <v>403370</v>
          </cell>
          <cell r="H553" t="str">
            <v>CA</v>
          </cell>
          <cell r="I553">
            <v>191335.21</v>
          </cell>
          <cell r="L553">
            <v>0</v>
          </cell>
          <cell r="M553">
            <v>0</v>
          </cell>
          <cell r="N553">
            <v>0</v>
          </cell>
          <cell r="O553">
            <v>0</v>
          </cell>
          <cell r="P553">
            <v>0</v>
          </cell>
          <cell r="Q553">
            <v>0</v>
          </cell>
          <cell r="R553">
            <v>0</v>
          </cell>
          <cell r="S553">
            <v>0</v>
          </cell>
          <cell r="T553">
            <v>0</v>
          </cell>
        </row>
        <row r="554">
          <cell r="A554" t="str">
            <v>403370ID</v>
          </cell>
          <cell r="B554" t="str">
            <v>403370</v>
          </cell>
          <cell r="C554" t="str">
            <v>ID</v>
          </cell>
          <cell r="D554">
            <v>610737.67000000004</v>
          </cell>
          <cell r="F554" t="str">
            <v>403370ID</v>
          </cell>
          <cell r="G554" t="str">
            <v>403370</v>
          </cell>
          <cell r="H554" t="str">
            <v>ID</v>
          </cell>
          <cell r="I554">
            <v>610737.67000000004</v>
          </cell>
          <cell r="L554">
            <v>0</v>
          </cell>
          <cell r="M554">
            <v>0</v>
          </cell>
          <cell r="N554">
            <v>0</v>
          </cell>
          <cell r="O554">
            <v>0</v>
          </cell>
          <cell r="P554">
            <v>0</v>
          </cell>
          <cell r="Q554">
            <v>0</v>
          </cell>
          <cell r="R554">
            <v>0</v>
          </cell>
          <cell r="S554">
            <v>0</v>
          </cell>
          <cell r="T554">
            <v>0</v>
          </cell>
        </row>
        <row r="555">
          <cell r="A555" t="str">
            <v>403370OR</v>
          </cell>
          <cell r="B555" t="str">
            <v>403370</v>
          </cell>
          <cell r="C555" t="str">
            <v>OR</v>
          </cell>
          <cell r="D555">
            <v>2287139.88</v>
          </cell>
          <cell r="F555" t="str">
            <v>403370OR</v>
          </cell>
          <cell r="G555" t="str">
            <v>403370</v>
          </cell>
          <cell r="H555" t="str">
            <v>OR</v>
          </cell>
          <cell r="I555">
            <v>2287139.88</v>
          </cell>
          <cell r="L555">
            <v>0</v>
          </cell>
          <cell r="M555">
            <v>0</v>
          </cell>
          <cell r="N555">
            <v>0</v>
          </cell>
          <cell r="O555">
            <v>0</v>
          </cell>
          <cell r="P555">
            <v>0</v>
          </cell>
          <cell r="Q555">
            <v>0</v>
          </cell>
          <cell r="R555">
            <v>0</v>
          </cell>
          <cell r="S555">
            <v>0</v>
          </cell>
          <cell r="T555">
            <v>0</v>
          </cell>
        </row>
        <row r="556">
          <cell r="A556" t="str">
            <v>403370UT</v>
          </cell>
          <cell r="B556" t="str">
            <v>403370</v>
          </cell>
          <cell r="C556" t="str">
            <v>UT</v>
          </cell>
          <cell r="D556">
            <v>3225252.49</v>
          </cell>
          <cell r="F556" t="str">
            <v>403370UT</v>
          </cell>
          <cell r="G556" t="str">
            <v>403370</v>
          </cell>
          <cell r="H556" t="str">
            <v>UT</v>
          </cell>
          <cell r="I556">
            <v>3225252.49</v>
          </cell>
          <cell r="L556">
            <v>0</v>
          </cell>
          <cell r="M556">
            <v>0</v>
          </cell>
          <cell r="N556">
            <v>0</v>
          </cell>
          <cell r="O556">
            <v>0</v>
          </cell>
          <cell r="P556">
            <v>0</v>
          </cell>
          <cell r="Q556">
            <v>0</v>
          </cell>
          <cell r="R556">
            <v>0</v>
          </cell>
          <cell r="S556">
            <v>0</v>
          </cell>
          <cell r="T556">
            <v>0</v>
          </cell>
        </row>
        <row r="557">
          <cell r="A557" t="str">
            <v>403370WA</v>
          </cell>
          <cell r="B557" t="str">
            <v>403370</v>
          </cell>
          <cell r="C557" t="str">
            <v>WA</v>
          </cell>
          <cell r="D557">
            <v>486341.92</v>
          </cell>
          <cell r="F557" t="str">
            <v>403370WA</v>
          </cell>
          <cell r="G557" t="str">
            <v>403370</v>
          </cell>
          <cell r="H557" t="str">
            <v>WA</v>
          </cell>
          <cell r="I557">
            <v>486341.92</v>
          </cell>
          <cell r="L557">
            <v>0</v>
          </cell>
          <cell r="M557">
            <v>0</v>
          </cell>
          <cell r="N557">
            <v>0</v>
          </cell>
          <cell r="O557">
            <v>0</v>
          </cell>
          <cell r="P557">
            <v>0</v>
          </cell>
          <cell r="Q557">
            <v>0</v>
          </cell>
          <cell r="R557">
            <v>0</v>
          </cell>
          <cell r="S557">
            <v>0</v>
          </cell>
          <cell r="T557">
            <v>0</v>
          </cell>
        </row>
        <row r="558">
          <cell r="A558" t="str">
            <v>403370WYP</v>
          </cell>
          <cell r="B558" t="str">
            <v>403370</v>
          </cell>
          <cell r="C558" t="str">
            <v>WYP</v>
          </cell>
          <cell r="D558">
            <v>522063.74</v>
          </cell>
          <cell r="F558" t="str">
            <v>403370WYP</v>
          </cell>
          <cell r="G558" t="str">
            <v>403370</v>
          </cell>
          <cell r="H558" t="str">
            <v>WYP</v>
          </cell>
          <cell r="I558">
            <v>522063.74</v>
          </cell>
          <cell r="L558">
            <v>0</v>
          </cell>
          <cell r="M558">
            <v>0</v>
          </cell>
          <cell r="N558">
            <v>0</v>
          </cell>
          <cell r="O558">
            <v>0</v>
          </cell>
          <cell r="P558">
            <v>0</v>
          </cell>
          <cell r="Q558">
            <v>0</v>
          </cell>
          <cell r="R558">
            <v>0</v>
          </cell>
          <cell r="S558">
            <v>0</v>
          </cell>
          <cell r="T558">
            <v>0</v>
          </cell>
        </row>
        <row r="559">
          <cell r="A559" t="str">
            <v>403370WYU</v>
          </cell>
          <cell r="B559" t="str">
            <v>403370</v>
          </cell>
          <cell r="C559" t="str">
            <v>WYU</v>
          </cell>
          <cell r="D559">
            <v>93403.58</v>
          </cell>
          <cell r="F559" t="str">
            <v>403370WYU</v>
          </cell>
          <cell r="G559" t="str">
            <v>403370</v>
          </cell>
          <cell r="H559" t="str">
            <v>WYU</v>
          </cell>
          <cell r="I559">
            <v>93403.58</v>
          </cell>
          <cell r="L559">
            <v>0</v>
          </cell>
          <cell r="M559">
            <v>0</v>
          </cell>
          <cell r="N559">
            <v>0</v>
          </cell>
          <cell r="O559">
            <v>0</v>
          </cell>
          <cell r="P559">
            <v>0</v>
          </cell>
          <cell r="Q559">
            <v>0</v>
          </cell>
          <cell r="R559">
            <v>0</v>
          </cell>
          <cell r="S559">
            <v>0</v>
          </cell>
          <cell r="T559">
            <v>0</v>
          </cell>
        </row>
        <row r="560">
          <cell r="A560" t="str">
            <v>403371CA</v>
          </cell>
          <cell r="B560" t="str">
            <v>403371</v>
          </cell>
          <cell r="C560" t="str">
            <v>CA</v>
          </cell>
          <cell r="D560">
            <v>13187.27</v>
          </cell>
          <cell r="F560" t="str">
            <v>403371CA</v>
          </cell>
          <cell r="G560" t="str">
            <v>403371</v>
          </cell>
          <cell r="H560" t="str">
            <v>CA</v>
          </cell>
          <cell r="I560">
            <v>13187.27</v>
          </cell>
          <cell r="L560">
            <v>0</v>
          </cell>
          <cell r="M560">
            <v>0</v>
          </cell>
          <cell r="N560">
            <v>0</v>
          </cell>
          <cell r="O560">
            <v>0</v>
          </cell>
          <cell r="P560">
            <v>0</v>
          </cell>
          <cell r="Q560">
            <v>0</v>
          </cell>
          <cell r="R560">
            <v>0</v>
          </cell>
          <cell r="S560">
            <v>0</v>
          </cell>
          <cell r="T560">
            <v>0</v>
          </cell>
        </row>
        <row r="561">
          <cell r="A561" t="str">
            <v>403371ID</v>
          </cell>
          <cell r="B561" t="str">
            <v>403371</v>
          </cell>
          <cell r="C561" t="str">
            <v>ID</v>
          </cell>
          <cell r="D561">
            <v>9744.99</v>
          </cell>
          <cell r="F561" t="str">
            <v>403371ID</v>
          </cell>
          <cell r="G561" t="str">
            <v>403371</v>
          </cell>
          <cell r="H561" t="str">
            <v>ID</v>
          </cell>
          <cell r="I561">
            <v>9744.99</v>
          </cell>
          <cell r="L561">
            <v>0</v>
          </cell>
          <cell r="M561">
            <v>0</v>
          </cell>
          <cell r="N561">
            <v>0</v>
          </cell>
          <cell r="O561">
            <v>0</v>
          </cell>
          <cell r="P561">
            <v>0</v>
          </cell>
          <cell r="Q561">
            <v>0</v>
          </cell>
          <cell r="R561">
            <v>0</v>
          </cell>
          <cell r="S561">
            <v>0</v>
          </cell>
          <cell r="T561">
            <v>0</v>
          </cell>
        </row>
        <row r="562">
          <cell r="A562" t="str">
            <v>403371OR</v>
          </cell>
          <cell r="B562" t="str">
            <v>403371</v>
          </cell>
          <cell r="C562" t="str">
            <v>OR</v>
          </cell>
          <cell r="D562">
            <v>125016.7</v>
          </cell>
          <cell r="F562" t="str">
            <v>403371OR</v>
          </cell>
          <cell r="G562" t="str">
            <v>403371</v>
          </cell>
          <cell r="H562" t="str">
            <v>OR</v>
          </cell>
          <cell r="I562">
            <v>125016.7</v>
          </cell>
          <cell r="L562">
            <v>0</v>
          </cell>
          <cell r="M562">
            <v>0</v>
          </cell>
          <cell r="N562">
            <v>0</v>
          </cell>
          <cell r="O562">
            <v>0</v>
          </cell>
          <cell r="P562">
            <v>0</v>
          </cell>
          <cell r="Q562">
            <v>0</v>
          </cell>
          <cell r="R562">
            <v>0</v>
          </cell>
          <cell r="S562">
            <v>0</v>
          </cell>
          <cell r="T562">
            <v>0</v>
          </cell>
        </row>
        <row r="563">
          <cell r="A563" t="str">
            <v>403371UT</v>
          </cell>
          <cell r="B563" t="str">
            <v>403371</v>
          </cell>
          <cell r="C563" t="str">
            <v>UT</v>
          </cell>
          <cell r="D563">
            <v>274624.40999999997</v>
          </cell>
          <cell r="F563" t="str">
            <v>403371UT</v>
          </cell>
          <cell r="G563" t="str">
            <v>403371</v>
          </cell>
          <cell r="H563" t="str">
            <v>UT</v>
          </cell>
          <cell r="I563">
            <v>274624.40999999997</v>
          </cell>
          <cell r="L563">
            <v>0</v>
          </cell>
          <cell r="M563">
            <v>0</v>
          </cell>
          <cell r="N563">
            <v>0</v>
          </cell>
          <cell r="O563">
            <v>0</v>
          </cell>
          <cell r="P563">
            <v>0</v>
          </cell>
          <cell r="Q563">
            <v>0</v>
          </cell>
          <cell r="R563">
            <v>0</v>
          </cell>
          <cell r="S563">
            <v>0</v>
          </cell>
          <cell r="T563">
            <v>0</v>
          </cell>
        </row>
        <row r="564">
          <cell r="A564" t="str">
            <v>403371WA</v>
          </cell>
          <cell r="B564" t="str">
            <v>403371</v>
          </cell>
          <cell r="C564" t="str">
            <v>WA</v>
          </cell>
          <cell r="D564">
            <v>17669.25</v>
          </cell>
          <cell r="F564" t="str">
            <v>403371WA</v>
          </cell>
          <cell r="G564" t="str">
            <v>403371</v>
          </cell>
          <cell r="H564" t="str">
            <v>WA</v>
          </cell>
          <cell r="I564">
            <v>17669.25</v>
          </cell>
          <cell r="L564">
            <v>0</v>
          </cell>
          <cell r="M564">
            <v>0</v>
          </cell>
          <cell r="N564">
            <v>0</v>
          </cell>
          <cell r="O564">
            <v>0</v>
          </cell>
          <cell r="P564">
            <v>0</v>
          </cell>
          <cell r="Q564">
            <v>0</v>
          </cell>
          <cell r="R564">
            <v>0</v>
          </cell>
          <cell r="S564">
            <v>0</v>
          </cell>
          <cell r="T564">
            <v>0</v>
          </cell>
        </row>
        <row r="565">
          <cell r="A565" t="str">
            <v>403371WYP</v>
          </cell>
          <cell r="B565" t="str">
            <v>403371</v>
          </cell>
          <cell r="C565" t="str">
            <v>WYP</v>
          </cell>
          <cell r="D565">
            <v>49585.66</v>
          </cell>
          <cell r="F565" t="str">
            <v>403371WYP</v>
          </cell>
          <cell r="G565" t="str">
            <v>403371</v>
          </cell>
          <cell r="H565" t="str">
            <v>WYP</v>
          </cell>
          <cell r="I565">
            <v>49585.66</v>
          </cell>
          <cell r="L565">
            <v>0</v>
          </cell>
          <cell r="M565">
            <v>0</v>
          </cell>
          <cell r="N565">
            <v>0</v>
          </cell>
          <cell r="O565">
            <v>0</v>
          </cell>
          <cell r="P565">
            <v>0</v>
          </cell>
          <cell r="Q565">
            <v>0</v>
          </cell>
          <cell r="R565">
            <v>0</v>
          </cell>
          <cell r="S565">
            <v>0</v>
          </cell>
          <cell r="T565">
            <v>0</v>
          </cell>
        </row>
        <row r="566">
          <cell r="A566" t="str">
            <v>403371WYU</v>
          </cell>
          <cell r="B566" t="str">
            <v>403371</v>
          </cell>
          <cell r="C566" t="str">
            <v>WYU</v>
          </cell>
          <cell r="D566">
            <v>9444.36</v>
          </cell>
          <cell r="F566" t="str">
            <v>403371WYU</v>
          </cell>
          <cell r="G566" t="str">
            <v>403371</v>
          </cell>
          <cell r="H566" t="str">
            <v>WYU</v>
          </cell>
          <cell r="I566">
            <v>9444.36</v>
          </cell>
          <cell r="L566">
            <v>0</v>
          </cell>
          <cell r="M566">
            <v>0</v>
          </cell>
          <cell r="N566">
            <v>0</v>
          </cell>
          <cell r="O566">
            <v>0</v>
          </cell>
          <cell r="P566">
            <v>0</v>
          </cell>
          <cell r="Q566">
            <v>0</v>
          </cell>
          <cell r="R566">
            <v>0</v>
          </cell>
          <cell r="S566">
            <v>0</v>
          </cell>
          <cell r="T566">
            <v>0</v>
          </cell>
        </row>
        <row r="567">
          <cell r="A567" t="str">
            <v>403373CA</v>
          </cell>
          <cell r="B567" t="str">
            <v>403373</v>
          </cell>
          <cell r="C567" t="str">
            <v>CA</v>
          </cell>
          <cell r="D567">
            <v>22220.19</v>
          </cell>
          <cell r="F567" t="str">
            <v>403373CA</v>
          </cell>
          <cell r="G567" t="str">
            <v>403373</v>
          </cell>
          <cell r="H567" t="str">
            <v>CA</v>
          </cell>
          <cell r="I567">
            <v>22220.19</v>
          </cell>
          <cell r="L567">
            <v>0</v>
          </cell>
          <cell r="M567">
            <v>0</v>
          </cell>
          <cell r="N567">
            <v>0</v>
          </cell>
          <cell r="O567">
            <v>0</v>
          </cell>
          <cell r="P567">
            <v>0</v>
          </cell>
          <cell r="Q567">
            <v>0</v>
          </cell>
          <cell r="R567">
            <v>0</v>
          </cell>
          <cell r="S567">
            <v>0</v>
          </cell>
          <cell r="T567">
            <v>0</v>
          </cell>
        </row>
        <row r="568">
          <cell r="A568" t="str">
            <v>403373ID</v>
          </cell>
          <cell r="B568" t="str">
            <v>403373</v>
          </cell>
          <cell r="C568" t="str">
            <v>ID</v>
          </cell>
          <cell r="D568">
            <v>33758.99</v>
          </cell>
          <cell r="F568" t="str">
            <v>403373ID</v>
          </cell>
          <cell r="G568" t="str">
            <v>403373</v>
          </cell>
          <cell r="H568" t="str">
            <v>ID</v>
          </cell>
          <cell r="I568">
            <v>33758.99</v>
          </cell>
          <cell r="L568">
            <v>0</v>
          </cell>
          <cell r="M568">
            <v>0</v>
          </cell>
          <cell r="N568">
            <v>0</v>
          </cell>
          <cell r="O568">
            <v>0</v>
          </cell>
          <cell r="P568">
            <v>0</v>
          </cell>
          <cell r="Q568">
            <v>0</v>
          </cell>
          <cell r="R568">
            <v>0</v>
          </cell>
          <cell r="S568">
            <v>0</v>
          </cell>
          <cell r="T568">
            <v>0</v>
          </cell>
        </row>
        <row r="569">
          <cell r="A569" t="str">
            <v>403373OR</v>
          </cell>
          <cell r="B569" t="str">
            <v>403373</v>
          </cell>
          <cell r="C569" t="str">
            <v>OR</v>
          </cell>
          <cell r="D569">
            <v>682096.57</v>
          </cell>
          <cell r="F569" t="str">
            <v>403373OR</v>
          </cell>
          <cell r="G569" t="str">
            <v>403373</v>
          </cell>
          <cell r="H569" t="str">
            <v>OR</v>
          </cell>
          <cell r="I569">
            <v>682096.57</v>
          </cell>
          <cell r="L569">
            <v>0</v>
          </cell>
          <cell r="M569">
            <v>0</v>
          </cell>
          <cell r="N569">
            <v>0</v>
          </cell>
          <cell r="O569">
            <v>0</v>
          </cell>
          <cell r="P569">
            <v>0</v>
          </cell>
          <cell r="Q569">
            <v>0</v>
          </cell>
          <cell r="R569">
            <v>0</v>
          </cell>
          <cell r="S569">
            <v>0</v>
          </cell>
          <cell r="T569">
            <v>0</v>
          </cell>
        </row>
        <row r="570">
          <cell r="A570" t="str">
            <v>403373UT</v>
          </cell>
          <cell r="B570" t="str">
            <v>403373</v>
          </cell>
          <cell r="C570" t="str">
            <v>UT</v>
          </cell>
          <cell r="D570">
            <v>1055606.0900000001</v>
          </cell>
          <cell r="F570" t="str">
            <v>403373UT</v>
          </cell>
          <cell r="G570" t="str">
            <v>403373</v>
          </cell>
          <cell r="H570" t="str">
            <v>UT</v>
          </cell>
          <cell r="I570">
            <v>1055606.0900000001</v>
          </cell>
          <cell r="L570">
            <v>0</v>
          </cell>
          <cell r="M570">
            <v>0</v>
          </cell>
          <cell r="N570">
            <v>0</v>
          </cell>
          <cell r="O570">
            <v>0</v>
          </cell>
          <cell r="P570">
            <v>0</v>
          </cell>
          <cell r="Q570">
            <v>0</v>
          </cell>
          <cell r="R570">
            <v>0</v>
          </cell>
          <cell r="S570">
            <v>0</v>
          </cell>
          <cell r="T570">
            <v>0</v>
          </cell>
        </row>
        <row r="571">
          <cell r="A571" t="str">
            <v>403373WA</v>
          </cell>
          <cell r="B571" t="str">
            <v>403373</v>
          </cell>
          <cell r="C571" t="str">
            <v>WA</v>
          </cell>
          <cell r="D571">
            <v>117225.44</v>
          </cell>
          <cell r="F571" t="str">
            <v>403373WA</v>
          </cell>
          <cell r="G571" t="str">
            <v>403373</v>
          </cell>
          <cell r="H571" t="str">
            <v>WA</v>
          </cell>
          <cell r="I571">
            <v>117225.44</v>
          </cell>
          <cell r="L571">
            <v>0</v>
          </cell>
          <cell r="M571">
            <v>0</v>
          </cell>
          <cell r="N571">
            <v>0</v>
          </cell>
          <cell r="O571">
            <v>0</v>
          </cell>
          <cell r="P571">
            <v>0</v>
          </cell>
          <cell r="Q571">
            <v>0</v>
          </cell>
          <cell r="R571">
            <v>0</v>
          </cell>
          <cell r="S571">
            <v>0</v>
          </cell>
          <cell r="T571">
            <v>0</v>
          </cell>
        </row>
        <row r="572">
          <cell r="A572" t="str">
            <v>403373WYP</v>
          </cell>
          <cell r="B572" t="str">
            <v>403373</v>
          </cell>
          <cell r="C572" t="str">
            <v>WYP</v>
          </cell>
          <cell r="D572">
            <v>243000.98</v>
          </cell>
          <cell r="F572" t="str">
            <v>403373WYP</v>
          </cell>
          <cell r="G572" t="str">
            <v>403373</v>
          </cell>
          <cell r="H572" t="str">
            <v>WYP</v>
          </cell>
          <cell r="I572">
            <v>243000.98</v>
          </cell>
          <cell r="L572">
            <v>0</v>
          </cell>
          <cell r="M572">
            <v>0</v>
          </cell>
          <cell r="N572">
            <v>0</v>
          </cell>
          <cell r="O572">
            <v>0</v>
          </cell>
          <cell r="P572">
            <v>0</v>
          </cell>
          <cell r="Q572">
            <v>0</v>
          </cell>
          <cell r="R572">
            <v>0</v>
          </cell>
          <cell r="S572">
            <v>0</v>
          </cell>
          <cell r="T572">
            <v>0</v>
          </cell>
        </row>
        <row r="573">
          <cell r="A573" t="str">
            <v>403373WYU</v>
          </cell>
          <cell r="B573" t="str">
            <v>403373</v>
          </cell>
          <cell r="C573" t="str">
            <v>WYU</v>
          </cell>
          <cell r="D573">
            <v>65141.24</v>
          </cell>
          <cell r="F573" t="str">
            <v>403373WYU</v>
          </cell>
          <cell r="G573" t="str">
            <v>403373</v>
          </cell>
          <cell r="H573" t="str">
            <v>WYU</v>
          </cell>
          <cell r="I573">
            <v>65141.24</v>
          </cell>
          <cell r="L573">
            <v>0</v>
          </cell>
          <cell r="M573">
            <v>0</v>
          </cell>
          <cell r="N573">
            <v>0</v>
          </cell>
          <cell r="O573">
            <v>0</v>
          </cell>
          <cell r="P573">
            <v>0</v>
          </cell>
          <cell r="Q573">
            <v>0</v>
          </cell>
          <cell r="R573">
            <v>0</v>
          </cell>
          <cell r="S573">
            <v>0</v>
          </cell>
          <cell r="T573">
            <v>0</v>
          </cell>
        </row>
        <row r="574">
          <cell r="A574" t="str">
            <v>403GPCA</v>
          </cell>
          <cell r="B574" t="str">
            <v>403GP</v>
          </cell>
          <cell r="C574" t="str">
            <v>CA</v>
          </cell>
          <cell r="D574">
            <v>384684.51</v>
          </cell>
          <cell r="F574" t="str">
            <v>403GPCA</v>
          </cell>
          <cell r="G574" t="str">
            <v>403GP</v>
          </cell>
          <cell r="H574" t="str">
            <v>CA</v>
          </cell>
          <cell r="I574">
            <v>384684.51</v>
          </cell>
          <cell r="L574">
            <v>0</v>
          </cell>
          <cell r="M574">
            <v>0</v>
          </cell>
          <cell r="N574">
            <v>0</v>
          </cell>
          <cell r="O574">
            <v>0</v>
          </cell>
          <cell r="P574">
            <v>0</v>
          </cell>
          <cell r="Q574">
            <v>0</v>
          </cell>
          <cell r="R574">
            <v>0</v>
          </cell>
          <cell r="S574">
            <v>0</v>
          </cell>
          <cell r="T574">
            <v>0</v>
          </cell>
        </row>
        <row r="575">
          <cell r="A575" t="str">
            <v>403GPCAEE</v>
          </cell>
          <cell r="B575" t="str">
            <v>403GP</v>
          </cell>
          <cell r="C575" t="str">
            <v>CAEE</v>
          </cell>
          <cell r="D575">
            <v>101889.27</v>
          </cell>
          <cell r="F575" t="str">
            <v>403GPCAEE</v>
          </cell>
          <cell r="G575" t="str">
            <v>403GP</v>
          </cell>
          <cell r="H575" t="str">
            <v>CAEE</v>
          </cell>
          <cell r="I575">
            <v>101889.27</v>
          </cell>
          <cell r="L575">
            <v>0</v>
          </cell>
          <cell r="M575">
            <v>0</v>
          </cell>
          <cell r="N575">
            <v>0</v>
          </cell>
          <cell r="O575">
            <v>0</v>
          </cell>
          <cell r="P575">
            <v>0</v>
          </cell>
          <cell r="Q575">
            <v>0</v>
          </cell>
          <cell r="R575">
            <v>0</v>
          </cell>
          <cell r="S575">
            <v>0</v>
          </cell>
          <cell r="T575">
            <v>0</v>
          </cell>
        </row>
        <row r="576">
          <cell r="A576" t="str">
            <v>403GPCAGE</v>
          </cell>
          <cell r="B576" t="str">
            <v>403GP</v>
          </cell>
          <cell r="C576" t="str">
            <v>CAGE</v>
          </cell>
          <cell r="D576">
            <v>6375323.5700000003</v>
          </cell>
          <cell r="F576" t="str">
            <v>403GPCAGE</v>
          </cell>
          <cell r="G576" t="str">
            <v>403GP</v>
          </cell>
          <cell r="H576" t="str">
            <v>CAGE</v>
          </cell>
          <cell r="I576">
            <v>6375323.5700000003</v>
          </cell>
          <cell r="L576">
            <v>0</v>
          </cell>
          <cell r="M576">
            <v>0</v>
          </cell>
          <cell r="N576">
            <v>0</v>
          </cell>
          <cell r="O576">
            <v>0</v>
          </cell>
          <cell r="P576">
            <v>0</v>
          </cell>
          <cell r="Q576">
            <v>0</v>
          </cell>
          <cell r="R576">
            <v>0</v>
          </cell>
          <cell r="S576">
            <v>0</v>
          </cell>
          <cell r="T576">
            <v>0</v>
          </cell>
        </row>
        <row r="577">
          <cell r="A577" t="str">
            <v>403GPCAGW</v>
          </cell>
          <cell r="B577" t="str">
            <v>403GP</v>
          </cell>
          <cell r="C577" t="str">
            <v>CAGW</v>
          </cell>
          <cell r="D577">
            <v>2565401.62</v>
          </cell>
          <cell r="F577" t="str">
            <v>403GPCAGW</v>
          </cell>
          <cell r="G577" t="str">
            <v>403GP</v>
          </cell>
          <cell r="H577" t="str">
            <v>CAGW</v>
          </cell>
          <cell r="I577">
            <v>2565401.62</v>
          </cell>
          <cell r="L577">
            <v>0</v>
          </cell>
          <cell r="M577">
            <v>0</v>
          </cell>
          <cell r="N577">
            <v>0</v>
          </cell>
          <cell r="O577">
            <v>0</v>
          </cell>
          <cell r="P577">
            <v>0</v>
          </cell>
          <cell r="Q577">
            <v>0</v>
          </cell>
          <cell r="R577">
            <v>0</v>
          </cell>
          <cell r="S577">
            <v>0</v>
          </cell>
          <cell r="T577">
            <v>0</v>
          </cell>
        </row>
        <row r="578">
          <cell r="A578" t="str">
            <v>403GPCN</v>
          </cell>
          <cell r="B578" t="str">
            <v>403GP</v>
          </cell>
          <cell r="C578" t="str">
            <v>CN</v>
          </cell>
          <cell r="D578">
            <v>1155434.19</v>
          </cell>
          <cell r="F578" t="str">
            <v>403GPCN</v>
          </cell>
          <cell r="G578" t="str">
            <v>403GP</v>
          </cell>
          <cell r="H578" t="str">
            <v>CN</v>
          </cell>
          <cell r="I578">
            <v>1155434.19</v>
          </cell>
          <cell r="L578">
            <v>0</v>
          </cell>
          <cell r="M578">
            <v>0</v>
          </cell>
          <cell r="N578">
            <v>0</v>
          </cell>
          <cell r="O578">
            <v>0</v>
          </cell>
          <cell r="P578">
            <v>0</v>
          </cell>
          <cell r="Q578">
            <v>0</v>
          </cell>
          <cell r="R578">
            <v>0</v>
          </cell>
          <cell r="S578">
            <v>0</v>
          </cell>
          <cell r="T578">
            <v>0</v>
          </cell>
        </row>
        <row r="579">
          <cell r="A579" t="str">
            <v>403GPID</v>
          </cell>
          <cell r="B579" t="str">
            <v>403GP</v>
          </cell>
          <cell r="C579" t="str">
            <v>ID</v>
          </cell>
          <cell r="D579">
            <v>941328.21</v>
          </cell>
          <cell r="F579" t="str">
            <v>403GPID</v>
          </cell>
          <cell r="G579" t="str">
            <v>403GP</v>
          </cell>
          <cell r="H579" t="str">
            <v>ID</v>
          </cell>
          <cell r="I579">
            <v>941328.21</v>
          </cell>
          <cell r="L579">
            <v>0</v>
          </cell>
          <cell r="M579">
            <v>0</v>
          </cell>
          <cell r="N579">
            <v>0</v>
          </cell>
          <cell r="O579">
            <v>0</v>
          </cell>
          <cell r="P579">
            <v>0</v>
          </cell>
          <cell r="Q579">
            <v>0</v>
          </cell>
          <cell r="R579">
            <v>0</v>
          </cell>
          <cell r="S579">
            <v>0</v>
          </cell>
          <cell r="T579">
            <v>0</v>
          </cell>
        </row>
        <row r="580">
          <cell r="A580" t="str">
            <v>403GPJBE</v>
          </cell>
          <cell r="B580" t="str">
            <v>403GP</v>
          </cell>
          <cell r="C580" t="str">
            <v>JBE</v>
          </cell>
          <cell r="D580">
            <v>44.56</v>
          </cell>
          <cell r="F580" t="str">
            <v>403GPJBE</v>
          </cell>
          <cell r="G580" t="str">
            <v>403GP</v>
          </cell>
          <cell r="H580" t="str">
            <v>JBE</v>
          </cell>
          <cell r="I580">
            <v>44.56</v>
          </cell>
          <cell r="L580">
            <v>0</v>
          </cell>
          <cell r="M580">
            <v>0</v>
          </cell>
          <cell r="N580">
            <v>0</v>
          </cell>
          <cell r="O580">
            <v>0</v>
          </cell>
          <cell r="P580">
            <v>0</v>
          </cell>
          <cell r="Q580">
            <v>0</v>
          </cell>
          <cell r="R580">
            <v>0</v>
          </cell>
          <cell r="S580">
            <v>0</v>
          </cell>
          <cell r="T580">
            <v>0</v>
          </cell>
        </row>
        <row r="581">
          <cell r="A581" t="str">
            <v>403GPJBG</v>
          </cell>
          <cell r="B581" t="str">
            <v>403GP</v>
          </cell>
          <cell r="C581" t="str">
            <v>JBG</v>
          </cell>
          <cell r="D581">
            <v>451793.32</v>
          </cell>
          <cell r="F581" t="str">
            <v>403GPJBG</v>
          </cell>
          <cell r="G581" t="str">
            <v>403GP</v>
          </cell>
          <cell r="H581" t="str">
            <v>JBG</v>
          </cell>
          <cell r="I581">
            <v>451793.32</v>
          </cell>
          <cell r="L581">
            <v>0</v>
          </cell>
          <cell r="M581">
            <v>0</v>
          </cell>
          <cell r="N581">
            <v>0</v>
          </cell>
          <cell r="O581">
            <v>0</v>
          </cell>
          <cell r="P581">
            <v>0</v>
          </cell>
          <cell r="Q581">
            <v>0</v>
          </cell>
          <cell r="R581">
            <v>0</v>
          </cell>
          <cell r="S581">
            <v>0</v>
          </cell>
          <cell r="T581">
            <v>0</v>
          </cell>
        </row>
        <row r="582">
          <cell r="A582" t="str">
            <v>403GPOR</v>
          </cell>
          <cell r="B582" t="str">
            <v>403GP</v>
          </cell>
          <cell r="C582" t="str">
            <v>OR</v>
          </cell>
          <cell r="D582">
            <v>4814865.46</v>
          </cell>
          <cell r="F582" t="str">
            <v>403GPOR</v>
          </cell>
          <cell r="G582" t="str">
            <v>403GP</v>
          </cell>
          <cell r="H582" t="str">
            <v>OR</v>
          </cell>
          <cell r="I582">
            <v>4814865.46</v>
          </cell>
          <cell r="L582">
            <v>0</v>
          </cell>
          <cell r="M582">
            <v>0</v>
          </cell>
          <cell r="N582">
            <v>0</v>
          </cell>
          <cell r="O582">
            <v>0</v>
          </cell>
          <cell r="P582">
            <v>0</v>
          </cell>
          <cell r="Q582">
            <v>0</v>
          </cell>
          <cell r="R582">
            <v>0</v>
          </cell>
          <cell r="S582">
            <v>0</v>
          </cell>
          <cell r="T582">
            <v>0</v>
          </cell>
        </row>
        <row r="583">
          <cell r="A583" t="str">
            <v>403GPSG</v>
          </cell>
          <cell r="B583" t="str">
            <v>403GP</v>
          </cell>
          <cell r="C583" t="str">
            <v>SG</v>
          </cell>
          <cell r="D583">
            <v>1452.4</v>
          </cell>
          <cell r="F583" t="str">
            <v>403GPSG</v>
          </cell>
          <cell r="G583" t="str">
            <v>403GP</v>
          </cell>
          <cell r="H583" t="str">
            <v>SG</v>
          </cell>
          <cell r="I583">
            <v>1452.4</v>
          </cell>
          <cell r="L583">
            <v>0</v>
          </cell>
          <cell r="M583">
            <v>0</v>
          </cell>
          <cell r="N583">
            <v>0</v>
          </cell>
          <cell r="O583">
            <v>0</v>
          </cell>
          <cell r="P583">
            <v>0</v>
          </cell>
          <cell r="Q583">
            <v>0</v>
          </cell>
          <cell r="R583">
            <v>0</v>
          </cell>
          <cell r="S583">
            <v>0</v>
          </cell>
          <cell r="T583">
            <v>0</v>
          </cell>
        </row>
        <row r="584">
          <cell r="A584" t="str">
            <v>403GPSO</v>
          </cell>
          <cell r="B584" t="str">
            <v>403GP</v>
          </cell>
          <cell r="C584" t="str">
            <v>SO</v>
          </cell>
          <cell r="D584">
            <v>13837618.289999999</v>
          </cell>
          <cell r="F584" t="str">
            <v>403GPSO</v>
          </cell>
          <cell r="G584" t="str">
            <v>403GP</v>
          </cell>
          <cell r="H584" t="str">
            <v>SO</v>
          </cell>
          <cell r="I584">
            <v>13837618.289999999</v>
          </cell>
          <cell r="L584">
            <v>0</v>
          </cell>
          <cell r="M584">
            <v>0</v>
          </cell>
          <cell r="N584">
            <v>0</v>
          </cell>
          <cell r="O584">
            <v>0</v>
          </cell>
          <cell r="P584">
            <v>0</v>
          </cell>
          <cell r="Q584">
            <v>0</v>
          </cell>
          <cell r="R584">
            <v>0</v>
          </cell>
          <cell r="S584">
            <v>0</v>
          </cell>
          <cell r="T584">
            <v>0</v>
          </cell>
        </row>
        <row r="585">
          <cell r="A585" t="str">
            <v>403GPUT</v>
          </cell>
          <cell r="B585" t="str">
            <v>403GP</v>
          </cell>
          <cell r="C585" t="str">
            <v>UT</v>
          </cell>
          <cell r="D585">
            <v>4830946.4400000004</v>
          </cell>
          <cell r="F585" t="str">
            <v>403GPUT</v>
          </cell>
          <cell r="G585" t="str">
            <v>403GP</v>
          </cell>
          <cell r="H585" t="str">
            <v>UT</v>
          </cell>
          <cell r="I585">
            <v>4830946.4400000004</v>
          </cell>
          <cell r="L585">
            <v>0</v>
          </cell>
          <cell r="M585">
            <v>0</v>
          </cell>
          <cell r="N585">
            <v>0</v>
          </cell>
          <cell r="O585">
            <v>0</v>
          </cell>
          <cell r="P585">
            <v>0</v>
          </cell>
          <cell r="Q585">
            <v>0</v>
          </cell>
          <cell r="R585">
            <v>0</v>
          </cell>
          <cell r="S585">
            <v>0</v>
          </cell>
          <cell r="T585">
            <v>0</v>
          </cell>
        </row>
        <row r="586">
          <cell r="A586" t="str">
            <v>403GPWA</v>
          </cell>
          <cell r="B586" t="str">
            <v>403GP</v>
          </cell>
          <cell r="C586" t="str">
            <v>WA</v>
          </cell>
          <cell r="D586">
            <v>1147905.03</v>
          </cell>
          <cell r="F586" t="str">
            <v>403GPWA</v>
          </cell>
          <cell r="G586" t="str">
            <v>403GP</v>
          </cell>
          <cell r="H586" t="str">
            <v>WA</v>
          </cell>
          <cell r="I586">
            <v>1147905.03</v>
          </cell>
          <cell r="L586">
            <v>0</v>
          </cell>
          <cell r="M586">
            <v>0</v>
          </cell>
          <cell r="N586">
            <v>0</v>
          </cell>
          <cell r="O586">
            <v>0</v>
          </cell>
          <cell r="P586">
            <v>0</v>
          </cell>
          <cell r="Q586">
            <v>0</v>
          </cell>
          <cell r="R586">
            <v>0</v>
          </cell>
          <cell r="S586">
            <v>0</v>
          </cell>
          <cell r="T586">
            <v>0</v>
          </cell>
        </row>
        <row r="587">
          <cell r="A587" t="str">
            <v>403GPWYP</v>
          </cell>
          <cell r="B587" t="str">
            <v>403GP</v>
          </cell>
          <cell r="C587" t="str">
            <v>WYP</v>
          </cell>
          <cell r="D587">
            <v>1969173.14</v>
          </cell>
          <cell r="F587" t="str">
            <v>403GPWYP</v>
          </cell>
          <cell r="G587" t="str">
            <v>403GP</v>
          </cell>
          <cell r="H587" t="str">
            <v>WYP</v>
          </cell>
          <cell r="I587">
            <v>1969173.14</v>
          </cell>
          <cell r="L587">
            <v>0</v>
          </cell>
          <cell r="M587">
            <v>0</v>
          </cell>
          <cell r="N587">
            <v>0</v>
          </cell>
          <cell r="O587">
            <v>0</v>
          </cell>
          <cell r="P587">
            <v>0</v>
          </cell>
          <cell r="Q587">
            <v>0</v>
          </cell>
          <cell r="R587">
            <v>0</v>
          </cell>
          <cell r="S587">
            <v>0</v>
          </cell>
          <cell r="T587">
            <v>0</v>
          </cell>
        </row>
        <row r="588">
          <cell r="A588" t="str">
            <v>403GPWYU</v>
          </cell>
          <cell r="B588" t="str">
            <v>403GP</v>
          </cell>
          <cell r="C588" t="str">
            <v>WYU</v>
          </cell>
          <cell r="D588">
            <v>376403.78</v>
          </cell>
          <cell r="F588" t="str">
            <v>403GPWYU</v>
          </cell>
          <cell r="G588" t="str">
            <v>403GP</v>
          </cell>
          <cell r="H588" t="str">
            <v>WYU</v>
          </cell>
          <cell r="I588">
            <v>376403.78</v>
          </cell>
          <cell r="L588">
            <v>0</v>
          </cell>
          <cell r="M588">
            <v>0</v>
          </cell>
          <cell r="N588">
            <v>0</v>
          </cell>
          <cell r="O588">
            <v>0</v>
          </cell>
          <cell r="P588">
            <v>0</v>
          </cell>
          <cell r="Q588">
            <v>0</v>
          </cell>
          <cell r="R588">
            <v>0</v>
          </cell>
          <cell r="S588">
            <v>0</v>
          </cell>
          <cell r="T588">
            <v>0</v>
          </cell>
        </row>
        <row r="589">
          <cell r="A589" t="str">
            <v>403HPCAGE</v>
          </cell>
          <cell r="B589" t="str">
            <v>403HP</v>
          </cell>
          <cell r="C589" t="str">
            <v>CAGE</v>
          </cell>
          <cell r="D589">
            <v>6967643.3700000001</v>
          </cell>
          <cell r="F589" t="str">
            <v>403HPCAGE</v>
          </cell>
          <cell r="G589" t="str">
            <v>403HP</v>
          </cell>
          <cell r="H589" t="str">
            <v>CAGE</v>
          </cell>
          <cell r="I589">
            <v>6967643.3700000001</v>
          </cell>
          <cell r="L589">
            <v>0</v>
          </cell>
          <cell r="M589">
            <v>0</v>
          </cell>
          <cell r="N589">
            <v>0</v>
          </cell>
          <cell r="O589">
            <v>0</v>
          </cell>
          <cell r="P589">
            <v>0</v>
          </cell>
          <cell r="Q589">
            <v>0</v>
          </cell>
          <cell r="R589">
            <v>0</v>
          </cell>
          <cell r="S589">
            <v>0</v>
          </cell>
          <cell r="T589">
            <v>0</v>
          </cell>
        </row>
        <row r="590">
          <cell r="A590" t="str">
            <v>403HPCAGW</v>
          </cell>
          <cell r="B590" t="str">
            <v>403HP</v>
          </cell>
          <cell r="C590" t="str">
            <v>CAGW</v>
          </cell>
          <cell r="D590">
            <v>28867458.199999999</v>
          </cell>
          <cell r="F590" t="str">
            <v>403HPCAGW</v>
          </cell>
          <cell r="G590" t="str">
            <v>403HP</v>
          </cell>
          <cell r="H590" t="str">
            <v>CAGW</v>
          </cell>
          <cell r="I590">
            <v>28867458.199999999</v>
          </cell>
          <cell r="L590">
            <v>0</v>
          </cell>
          <cell r="M590">
            <v>0</v>
          </cell>
          <cell r="N590">
            <v>0</v>
          </cell>
          <cell r="O590">
            <v>0</v>
          </cell>
          <cell r="P590">
            <v>0</v>
          </cell>
          <cell r="Q590">
            <v>0</v>
          </cell>
          <cell r="R590">
            <v>0</v>
          </cell>
          <cell r="S590">
            <v>0</v>
          </cell>
          <cell r="T590">
            <v>0</v>
          </cell>
        </row>
        <row r="591">
          <cell r="A591" t="str">
            <v>403OPCAGE</v>
          </cell>
          <cell r="B591" t="str">
            <v>403OP</v>
          </cell>
          <cell r="C591" t="str">
            <v>CAGE</v>
          </cell>
          <cell r="D591">
            <v>86530986.420000002</v>
          </cell>
          <cell r="F591" t="str">
            <v>403OPCAGE</v>
          </cell>
          <cell r="G591" t="str">
            <v>403OP</v>
          </cell>
          <cell r="H591" t="str">
            <v>CAGE</v>
          </cell>
          <cell r="I591">
            <v>86530986.420000002</v>
          </cell>
          <cell r="L591">
            <v>0</v>
          </cell>
          <cell r="M591">
            <v>0</v>
          </cell>
          <cell r="N591">
            <v>0</v>
          </cell>
          <cell r="O591">
            <v>0</v>
          </cell>
          <cell r="P591">
            <v>0</v>
          </cell>
          <cell r="Q591">
            <v>0</v>
          </cell>
          <cell r="R591">
            <v>0</v>
          </cell>
          <cell r="S591">
            <v>0</v>
          </cell>
          <cell r="T591">
            <v>0</v>
          </cell>
        </row>
        <row r="592">
          <cell r="A592" t="str">
            <v>403OPCAGW</v>
          </cell>
          <cell r="B592" t="str">
            <v>403OP</v>
          </cell>
          <cell r="C592" t="str">
            <v>CAGW</v>
          </cell>
          <cell r="D592">
            <v>40741581.700000003</v>
          </cell>
          <cell r="F592" t="str">
            <v>403OPCAGW</v>
          </cell>
          <cell r="G592" t="str">
            <v>403OP</v>
          </cell>
          <cell r="H592" t="str">
            <v>CAGW</v>
          </cell>
          <cell r="I592">
            <v>40741581.700000003</v>
          </cell>
          <cell r="L592">
            <v>0</v>
          </cell>
          <cell r="M592">
            <v>0</v>
          </cell>
          <cell r="N592">
            <v>0</v>
          </cell>
          <cell r="O592">
            <v>0</v>
          </cell>
          <cell r="P592">
            <v>0</v>
          </cell>
          <cell r="Q592">
            <v>0</v>
          </cell>
          <cell r="R592">
            <v>0</v>
          </cell>
          <cell r="S592">
            <v>0</v>
          </cell>
          <cell r="T592">
            <v>0</v>
          </cell>
        </row>
        <row r="593">
          <cell r="A593" t="str">
            <v>403SPCAGE</v>
          </cell>
          <cell r="B593" t="str">
            <v>403SP</v>
          </cell>
          <cell r="C593" t="str">
            <v>CAGE</v>
          </cell>
          <cell r="D593">
            <v>196480774.59</v>
          </cell>
          <cell r="F593" t="str">
            <v>403SPCAGE</v>
          </cell>
          <cell r="G593" t="str">
            <v>403SP</v>
          </cell>
          <cell r="H593" t="str">
            <v>CAGE</v>
          </cell>
          <cell r="I593">
            <v>196480774.59</v>
          </cell>
          <cell r="L593">
            <v>0</v>
          </cell>
          <cell r="M593">
            <v>0</v>
          </cell>
          <cell r="N593">
            <v>0</v>
          </cell>
          <cell r="O593">
            <v>0</v>
          </cell>
          <cell r="P593">
            <v>0</v>
          </cell>
          <cell r="Q593">
            <v>0</v>
          </cell>
          <cell r="R593">
            <v>0</v>
          </cell>
          <cell r="S593">
            <v>0</v>
          </cell>
          <cell r="T593">
            <v>0</v>
          </cell>
        </row>
        <row r="594">
          <cell r="A594" t="str">
            <v>403SPCAGW</v>
          </cell>
          <cell r="B594" t="str">
            <v>403SP</v>
          </cell>
          <cell r="C594" t="str">
            <v>CAGW</v>
          </cell>
          <cell r="D594">
            <v>5100392.8499999996</v>
          </cell>
          <cell r="F594" t="str">
            <v>403SPCAGW</v>
          </cell>
          <cell r="G594" t="str">
            <v>403SP</v>
          </cell>
          <cell r="H594" t="str">
            <v>CAGW</v>
          </cell>
          <cell r="I594">
            <v>5100392.8499999996</v>
          </cell>
          <cell r="L594">
            <v>0</v>
          </cell>
          <cell r="M594">
            <v>0</v>
          </cell>
          <cell r="N594">
            <v>0</v>
          </cell>
          <cell r="O594">
            <v>0</v>
          </cell>
          <cell r="P594">
            <v>0</v>
          </cell>
          <cell r="Q594">
            <v>0</v>
          </cell>
          <cell r="R594">
            <v>0</v>
          </cell>
          <cell r="S594">
            <v>0</v>
          </cell>
          <cell r="T594">
            <v>0</v>
          </cell>
        </row>
        <row r="595">
          <cell r="A595" t="str">
            <v>403SPJBG</v>
          </cell>
          <cell r="B595" t="str">
            <v>403SP</v>
          </cell>
          <cell r="C595" t="str">
            <v>JBG</v>
          </cell>
          <cell r="D595">
            <v>37182389.829999998</v>
          </cell>
          <cell r="F595" t="str">
            <v>403SPJBG</v>
          </cell>
          <cell r="G595" t="str">
            <v>403SP</v>
          </cell>
          <cell r="H595" t="str">
            <v>JBG</v>
          </cell>
          <cell r="I595">
            <v>37182389.829999998</v>
          </cell>
          <cell r="L595">
            <v>0</v>
          </cell>
          <cell r="M595">
            <v>0</v>
          </cell>
          <cell r="N595">
            <v>0</v>
          </cell>
          <cell r="O595">
            <v>0</v>
          </cell>
          <cell r="P595">
            <v>0</v>
          </cell>
          <cell r="Q595">
            <v>0</v>
          </cell>
          <cell r="R595">
            <v>0</v>
          </cell>
          <cell r="S595">
            <v>0</v>
          </cell>
          <cell r="T595">
            <v>0</v>
          </cell>
        </row>
        <row r="596">
          <cell r="A596" t="str">
            <v>403TPCAGE</v>
          </cell>
          <cell r="B596" t="str">
            <v>403TP</v>
          </cell>
          <cell r="C596" t="str">
            <v>CAGE</v>
          </cell>
          <cell r="D596">
            <v>78651610.409999996</v>
          </cell>
          <cell r="F596" t="str">
            <v>403TPCAGE</v>
          </cell>
          <cell r="G596" t="str">
            <v>403TP</v>
          </cell>
          <cell r="H596" t="str">
            <v>CAGE</v>
          </cell>
          <cell r="I596">
            <v>78651610.409999996</v>
          </cell>
          <cell r="L596">
            <v>0</v>
          </cell>
          <cell r="M596">
            <v>0</v>
          </cell>
          <cell r="N596">
            <v>0</v>
          </cell>
          <cell r="O596">
            <v>0</v>
          </cell>
          <cell r="P596">
            <v>0</v>
          </cell>
          <cell r="Q596">
            <v>0</v>
          </cell>
          <cell r="R596">
            <v>0</v>
          </cell>
          <cell r="S596">
            <v>0</v>
          </cell>
          <cell r="T596">
            <v>0</v>
          </cell>
        </row>
        <row r="597">
          <cell r="A597" t="str">
            <v>403TPCAGW</v>
          </cell>
          <cell r="B597" t="str">
            <v>403TP</v>
          </cell>
          <cell r="C597" t="str">
            <v>CAGW</v>
          </cell>
          <cell r="D597">
            <v>23984243.489999998</v>
          </cell>
          <cell r="F597" t="str">
            <v>403TPCAGW</v>
          </cell>
          <cell r="G597" t="str">
            <v>403TP</v>
          </cell>
          <cell r="H597" t="str">
            <v>CAGW</v>
          </cell>
          <cell r="I597">
            <v>23984243.489999998</v>
          </cell>
          <cell r="L597">
            <v>0</v>
          </cell>
          <cell r="M597">
            <v>0</v>
          </cell>
          <cell r="N597">
            <v>0</v>
          </cell>
          <cell r="O597">
            <v>0</v>
          </cell>
          <cell r="P597">
            <v>0</v>
          </cell>
          <cell r="Q597">
            <v>0</v>
          </cell>
          <cell r="R597">
            <v>0</v>
          </cell>
          <cell r="S597">
            <v>0</v>
          </cell>
          <cell r="T597">
            <v>0</v>
          </cell>
        </row>
        <row r="598">
          <cell r="A598" t="str">
            <v>403TPJBG</v>
          </cell>
          <cell r="B598" t="str">
            <v>403TP</v>
          </cell>
          <cell r="C598" t="str">
            <v>JBG</v>
          </cell>
          <cell r="D598">
            <v>1269203.07</v>
          </cell>
          <cell r="F598" t="str">
            <v>403TPJBG</v>
          </cell>
          <cell r="G598" t="str">
            <v>403TP</v>
          </cell>
          <cell r="H598" t="str">
            <v>JBG</v>
          </cell>
          <cell r="I598">
            <v>1269203.07</v>
          </cell>
          <cell r="L598">
            <v>0</v>
          </cell>
          <cell r="M598">
            <v>0</v>
          </cell>
          <cell r="N598">
            <v>0</v>
          </cell>
          <cell r="O598">
            <v>0</v>
          </cell>
          <cell r="P598">
            <v>0</v>
          </cell>
          <cell r="Q598">
            <v>0</v>
          </cell>
          <cell r="R598">
            <v>0</v>
          </cell>
          <cell r="S598">
            <v>0</v>
          </cell>
          <cell r="T598">
            <v>0</v>
          </cell>
        </row>
        <row r="599">
          <cell r="A599" t="str">
            <v>403TPSG</v>
          </cell>
          <cell r="B599" t="str">
            <v>403TP</v>
          </cell>
          <cell r="C599" t="str">
            <v>SG</v>
          </cell>
          <cell r="D599">
            <v>32238.47</v>
          </cell>
          <cell r="F599" t="str">
            <v>403TPSG</v>
          </cell>
          <cell r="G599" t="str">
            <v>403TP</v>
          </cell>
          <cell r="H599" t="str">
            <v>SG</v>
          </cell>
          <cell r="I599">
            <v>32238.47</v>
          </cell>
          <cell r="L599">
            <v>0</v>
          </cell>
          <cell r="M599">
            <v>0</v>
          </cell>
          <cell r="N599">
            <v>0</v>
          </cell>
          <cell r="O599">
            <v>0</v>
          </cell>
          <cell r="P599">
            <v>0</v>
          </cell>
          <cell r="Q599">
            <v>0</v>
          </cell>
          <cell r="R599">
            <v>0</v>
          </cell>
          <cell r="S599">
            <v>0</v>
          </cell>
          <cell r="T599">
            <v>0</v>
          </cell>
        </row>
        <row r="600">
          <cell r="A600" t="str">
            <v>404GPCA</v>
          </cell>
          <cell r="B600" t="str">
            <v>404GP</v>
          </cell>
          <cell r="C600" t="str">
            <v>CA</v>
          </cell>
          <cell r="D600">
            <v>77037.05</v>
          </cell>
          <cell r="F600" t="str">
            <v>404GPCA</v>
          </cell>
          <cell r="G600" t="str">
            <v>404GP</v>
          </cell>
          <cell r="H600" t="str">
            <v>CA</v>
          </cell>
          <cell r="I600">
            <v>77037.05</v>
          </cell>
          <cell r="L600">
            <v>0</v>
          </cell>
          <cell r="M600">
            <v>0</v>
          </cell>
          <cell r="N600">
            <v>0</v>
          </cell>
          <cell r="O600">
            <v>0</v>
          </cell>
          <cell r="P600">
            <v>0</v>
          </cell>
          <cell r="Q600">
            <v>0</v>
          </cell>
          <cell r="R600">
            <v>0</v>
          </cell>
          <cell r="S600">
            <v>0</v>
          </cell>
          <cell r="T600">
            <v>0</v>
          </cell>
        </row>
        <row r="601">
          <cell r="A601" t="str">
            <v>404GPID</v>
          </cell>
          <cell r="B601" t="str">
            <v>404GP</v>
          </cell>
          <cell r="C601" t="str">
            <v>ID</v>
          </cell>
          <cell r="D601">
            <v>11802.04</v>
          </cell>
          <cell r="F601" t="str">
            <v>404GPID</v>
          </cell>
          <cell r="G601" t="str">
            <v>404GP</v>
          </cell>
          <cell r="H601" t="str">
            <v>ID</v>
          </cell>
          <cell r="I601">
            <v>11802.04</v>
          </cell>
        </row>
        <row r="602">
          <cell r="A602" t="str">
            <v>404GPOR</v>
          </cell>
          <cell r="B602" t="str">
            <v>404GP</v>
          </cell>
          <cell r="C602" t="str">
            <v>OR</v>
          </cell>
          <cell r="D602">
            <v>294141.36</v>
          </cell>
          <cell r="F602" t="str">
            <v>404GPOR</v>
          </cell>
          <cell r="G602" t="str">
            <v>404GP</v>
          </cell>
          <cell r="H602" t="str">
            <v>OR</v>
          </cell>
          <cell r="I602">
            <v>294141.36</v>
          </cell>
        </row>
        <row r="603">
          <cell r="A603" t="str">
            <v>404GPSO</v>
          </cell>
          <cell r="B603" t="str">
            <v>404GP</v>
          </cell>
          <cell r="C603" t="str">
            <v>SO</v>
          </cell>
          <cell r="D603">
            <v>799666.49</v>
          </cell>
          <cell r="F603" t="str">
            <v>404GPSO</v>
          </cell>
          <cell r="G603" t="str">
            <v>404GP</v>
          </cell>
          <cell r="H603" t="str">
            <v>SO</v>
          </cell>
          <cell r="I603">
            <v>799666.49</v>
          </cell>
        </row>
        <row r="604">
          <cell r="A604" t="str">
            <v>404GPUT</v>
          </cell>
          <cell r="B604" t="str">
            <v>404GP</v>
          </cell>
          <cell r="C604" t="str">
            <v>UT</v>
          </cell>
          <cell r="D604">
            <v>727.89</v>
          </cell>
          <cell r="F604" t="str">
            <v>404GPUT</v>
          </cell>
          <cell r="G604" t="str">
            <v>404GP</v>
          </cell>
          <cell r="H604" t="str">
            <v>UT</v>
          </cell>
          <cell r="I604">
            <v>727.89</v>
          </cell>
        </row>
        <row r="605">
          <cell r="A605" t="str">
            <v>404GPWA</v>
          </cell>
          <cell r="B605" t="str">
            <v>404GP</v>
          </cell>
          <cell r="C605" t="str">
            <v>WA</v>
          </cell>
          <cell r="D605">
            <v>78441.490000000005</v>
          </cell>
          <cell r="F605" t="str">
            <v>404GPWA</v>
          </cell>
          <cell r="G605" t="str">
            <v>404GP</v>
          </cell>
          <cell r="H605" t="str">
            <v>WA</v>
          </cell>
          <cell r="I605">
            <v>78441.490000000005</v>
          </cell>
        </row>
        <row r="606">
          <cell r="A606" t="str">
            <v>404GPWYP</v>
          </cell>
          <cell r="B606" t="str">
            <v>404GP</v>
          </cell>
          <cell r="C606" t="str">
            <v>WYP</v>
          </cell>
          <cell r="D606">
            <v>86670.84</v>
          </cell>
          <cell r="F606" t="str">
            <v>404GPWYP</v>
          </cell>
          <cell r="G606" t="str">
            <v>404GP</v>
          </cell>
          <cell r="H606" t="str">
            <v>WYP</v>
          </cell>
          <cell r="I606">
            <v>86670.84</v>
          </cell>
        </row>
        <row r="607">
          <cell r="A607" t="str">
            <v>404GPWYU</v>
          </cell>
          <cell r="B607" t="str">
            <v>404GP</v>
          </cell>
          <cell r="C607" t="str">
            <v>WYU</v>
          </cell>
          <cell r="D607">
            <v>79.14</v>
          </cell>
          <cell r="F607" t="str">
            <v>404GPWYU</v>
          </cell>
          <cell r="G607" t="str">
            <v>404GP</v>
          </cell>
          <cell r="H607" t="str">
            <v>WYU</v>
          </cell>
          <cell r="I607">
            <v>79.14</v>
          </cell>
        </row>
        <row r="608">
          <cell r="A608" t="str">
            <v>404HPCAGW</v>
          </cell>
          <cell r="B608" t="str">
            <v>404HP</v>
          </cell>
          <cell r="C608" t="str">
            <v>CAGW</v>
          </cell>
          <cell r="D608">
            <v>304546.26</v>
          </cell>
          <cell r="F608" t="str">
            <v>404HPCAGW</v>
          </cell>
          <cell r="G608" t="str">
            <v>404HP</v>
          </cell>
          <cell r="H608" t="str">
            <v>CAGW</v>
          </cell>
          <cell r="I608">
            <v>304546.26</v>
          </cell>
        </row>
        <row r="609">
          <cell r="A609" t="str">
            <v>404IPCAEE</v>
          </cell>
          <cell r="B609" t="str">
            <v>404IP</v>
          </cell>
          <cell r="C609" t="str">
            <v>CAEE</v>
          </cell>
          <cell r="D609">
            <v>4206.22</v>
          </cell>
          <cell r="F609" t="str">
            <v>404IPCAEE</v>
          </cell>
          <cell r="G609" t="str">
            <v>404IP</v>
          </cell>
          <cell r="H609" t="str">
            <v>CAEE</v>
          </cell>
          <cell r="I609">
            <v>4206.22</v>
          </cell>
        </row>
        <row r="610">
          <cell r="A610" t="str">
            <v>404IPCAGE</v>
          </cell>
          <cell r="B610" t="str">
            <v>404IP</v>
          </cell>
          <cell r="C610" t="str">
            <v>CAGE</v>
          </cell>
          <cell r="D610">
            <v>3492617.39</v>
          </cell>
          <cell r="F610" t="str">
            <v>404IPCAGE</v>
          </cell>
          <cell r="G610" t="str">
            <v>404IP</v>
          </cell>
          <cell r="H610" t="str">
            <v>CAGE</v>
          </cell>
          <cell r="I610">
            <v>3492617.39</v>
          </cell>
        </row>
        <row r="611">
          <cell r="A611" t="str">
            <v>404IPCAGW</v>
          </cell>
          <cell r="B611" t="str">
            <v>404IP</v>
          </cell>
          <cell r="C611" t="str">
            <v>CAGW</v>
          </cell>
          <cell r="D611">
            <v>13225230.859999999</v>
          </cell>
          <cell r="F611" t="str">
            <v>404IPCAGW</v>
          </cell>
          <cell r="G611" t="str">
            <v>404IP</v>
          </cell>
          <cell r="H611" t="str">
            <v>CAGW</v>
          </cell>
          <cell r="I611">
            <v>13225230.859999999</v>
          </cell>
        </row>
        <row r="612">
          <cell r="A612" t="str">
            <v>404IPCN</v>
          </cell>
          <cell r="B612" t="str">
            <v>404IP</v>
          </cell>
          <cell r="C612" t="str">
            <v>CN</v>
          </cell>
          <cell r="D612">
            <v>4643474.3099999996</v>
          </cell>
          <cell r="F612" t="str">
            <v>404IPCN</v>
          </cell>
          <cell r="G612" t="str">
            <v>404IP</v>
          </cell>
          <cell r="H612" t="str">
            <v>CN</v>
          </cell>
          <cell r="I612">
            <v>4643474.3099999996</v>
          </cell>
        </row>
        <row r="613">
          <cell r="A613" t="str">
            <v>404IPID</v>
          </cell>
          <cell r="B613" t="str">
            <v>404IP</v>
          </cell>
          <cell r="C613" t="str">
            <v>ID</v>
          </cell>
          <cell r="D613">
            <v>21079.55</v>
          </cell>
          <cell r="F613" t="str">
            <v>404IPID</v>
          </cell>
          <cell r="G613" t="str">
            <v>404IP</v>
          </cell>
          <cell r="H613" t="str">
            <v>ID</v>
          </cell>
          <cell r="I613">
            <v>21079.55</v>
          </cell>
        </row>
        <row r="614">
          <cell r="A614" t="str">
            <v>404IPJBG</v>
          </cell>
          <cell r="B614" t="str">
            <v>404IP</v>
          </cell>
          <cell r="C614" t="str">
            <v>JBG</v>
          </cell>
          <cell r="D614">
            <v>276424.40000000002</v>
          </cell>
          <cell r="F614" t="str">
            <v>404IPJBG</v>
          </cell>
          <cell r="G614" t="str">
            <v>404IP</v>
          </cell>
          <cell r="H614" t="str">
            <v>JBG</v>
          </cell>
          <cell r="I614">
            <v>276424.40000000002</v>
          </cell>
        </row>
        <row r="615">
          <cell r="A615" t="str">
            <v>404IPOR</v>
          </cell>
          <cell r="B615" t="str">
            <v>404IP</v>
          </cell>
          <cell r="C615" t="str">
            <v>OR</v>
          </cell>
          <cell r="D615">
            <v>13250.31</v>
          </cell>
          <cell r="F615" t="str">
            <v>404IPOR</v>
          </cell>
          <cell r="G615" t="str">
            <v>404IP</v>
          </cell>
          <cell r="H615" t="str">
            <v>OR</v>
          </cell>
          <cell r="I615">
            <v>13250.31</v>
          </cell>
        </row>
        <row r="616">
          <cell r="A616" t="str">
            <v>404IPOTHER</v>
          </cell>
          <cell r="B616" t="str">
            <v>404IP</v>
          </cell>
          <cell r="C616" t="str">
            <v>OTHER</v>
          </cell>
          <cell r="D616">
            <v>4483442.4000000004</v>
          </cell>
          <cell r="F616" t="str">
            <v>404IPOTHER</v>
          </cell>
          <cell r="G616" t="str">
            <v>404IP</v>
          </cell>
          <cell r="H616" t="str">
            <v>OTHER</v>
          </cell>
          <cell r="I616">
            <v>4483442.4000000004</v>
          </cell>
        </row>
        <row r="617">
          <cell r="A617" t="str">
            <v>404IPSG</v>
          </cell>
          <cell r="B617" t="str">
            <v>404IP</v>
          </cell>
          <cell r="C617" t="str">
            <v>SG</v>
          </cell>
          <cell r="D617">
            <v>5494975.1299999999</v>
          </cell>
          <cell r="F617" t="str">
            <v>404IPSG</v>
          </cell>
          <cell r="G617" t="str">
            <v>404IP</v>
          </cell>
          <cell r="H617" t="str">
            <v>SG</v>
          </cell>
          <cell r="I617">
            <v>5494975.1299999999</v>
          </cell>
        </row>
        <row r="618">
          <cell r="A618" t="str">
            <v>404IPSO</v>
          </cell>
          <cell r="B618" t="str">
            <v>404IP</v>
          </cell>
          <cell r="C618" t="str">
            <v>SO</v>
          </cell>
          <cell r="D618">
            <v>11233598.76</v>
          </cell>
          <cell r="F618" t="str">
            <v>404IPSO</v>
          </cell>
          <cell r="G618" t="str">
            <v>404IP</v>
          </cell>
          <cell r="H618" t="str">
            <v>SO</v>
          </cell>
          <cell r="I618">
            <v>11233598.76</v>
          </cell>
        </row>
        <row r="619">
          <cell r="A619" t="str">
            <v>404IPUT</v>
          </cell>
          <cell r="B619" t="str">
            <v>404IP</v>
          </cell>
          <cell r="C619" t="str">
            <v>UT</v>
          </cell>
          <cell r="D619">
            <v>-3597540.6</v>
          </cell>
          <cell r="F619" t="str">
            <v>404IPUT</v>
          </cell>
          <cell r="G619" t="str">
            <v>404IP</v>
          </cell>
          <cell r="H619" t="str">
            <v>UT</v>
          </cell>
          <cell r="I619">
            <v>-3597540.6</v>
          </cell>
        </row>
        <row r="620">
          <cell r="A620" t="str">
            <v>404IPWYP</v>
          </cell>
          <cell r="B620" t="str">
            <v>404IP</v>
          </cell>
          <cell r="C620" t="str">
            <v>WYP</v>
          </cell>
          <cell r="D620">
            <v>3544.19</v>
          </cell>
          <cell r="F620" t="str">
            <v>404IPWYP</v>
          </cell>
          <cell r="G620" t="str">
            <v>404IP</v>
          </cell>
          <cell r="H620" t="str">
            <v>WYP</v>
          </cell>
          <cell r="I620">
            <v>3544.19</v>
          </cell>
        </row>
        <row r="621">
          <cell r="A621" t="str">
            <v>105CA</v>
          </cell>
          <cell r="B621" t="str">
            <v>105</v>
          </cell>
          <cell r="C621" t="str">
            <v>CA</v>
          </cell>
          <cell r="D621">
            <v>683317.99</v>
          </cell>
          <cell r="F621" t="str">
            <v>105CA</v>
          </cell>
          <cell r="G621" t="str">
            <v>105</v>
          </cell>
          <cell r="H621" t="str">
            <v>CA</v>
          </cell>
          <cell r="I621">
            <v>683317.99</v>
          </cell>
        </row>
        <row r="622">
          <cell r="A622" t="str">
            <v>105CAEE</v>
          </cell>
          <cell r="B622" t="str">
            <v>105</v>
          </cell>
          <cell r="C622" t="str">
            <v>CAEE</v>
          </cell>
          <cell r="D622">
            <v>0</v>
          </cell>
          <cell r="F622" t="str">
            <v>105CAEE</v>
          </cell>
          <cell r="G622" t="str">
            <v>105</v>
          </cell>
          <cell r="H622" t="str">
            <v>CAEE</v>
          </cell>
          <cell r="I622">
            <v>0</v>
          </cell>
        </row>
        <row r="623">
          <cell r="A623" t="str">
            <v>105CAGE</v>
          </cell>
          <cell r="B623" t="str">
            <v>105</v>
          </cell>
          <cell r="C623" t="str">
            <v>CAGE</v>
          </cell>
          <cell r="D623">
            <v>12466723.044166701</v>
          </cell>
          <cell r="F623" t="str">
            <v>105CAGE</v>
          </cell>
          <cell r="G623" t="str">
            <v>105</v>
          </cell>
          <cell r="H623" t="str">
            <v>CAGE</v>
          </cell>
          <cell r="I623">
            <v>12466723.044166701</v>
          </cell>
        </row>
        <row r="624">
          <cell r="A624" t="str">
            <v>105CAGW</v>
          </cell>
          <cell r="B624" t="str">
            <v>105</v>
          </cell>
          <cell r="C624" t="str">
            <v>CAGW</v>
          </cell>
          <cell r="D624">
            <v>161943.97</v>
          </cell>
          <cell r="F624" t="str">
            <v>105CAGW</v>
          </cell>
          <cell r="G624" t="str">
            <v>105</v>
          </cell>
          <cell r="H624" t="str">
            <v>CAGW</v>
          </cell>
          <cell r="I624">
            <v>161943.97</v>
          </cell>
        </row>
        <row r="625">
          <cell r="A625" t="str">
            <v>105OR</v>
          </cell>
          <cell r="B625" t="str">
            <v>105</v>
          </cell>
          <cell r="C625" t="str">
            <v>OR</v>
          </cell>
          <cell r="D625">
            <v>4254106.1500000004</v>
          </cell>
          <cell r="F625" t="str">
            <v>105OR</v>
          </cell>
          <cell r="G625" t="str">
            <v>105</v>
          </cell>
          <cell r="H625" t="str">
            <v>OR</v>
          </cell>
          <cell r="I625">
            <v>4254106.1500000004</v>
          </cell>
        </row>
        <row r="626">
          <cell r="A626" t="str">
            <v>105SE</v>
          </cell>
          <cell r="B626" t="str">
            <v>105</v>
          </cell>
          <cell r="C626" t="str">
            <v>SE</v>
          </cell>
          <cell r="D626">
            <v>0</v>
          </cell>
          <cell r="F626" t="str">
            <v>105SE</v>
          </cell>
          <cell r="G626" t="str">
            <v>105</v>
          </cell>
          <cell r="H626" t="str">
            <v>SE</v>
          </cell>
          <cell r="I626">
            <v>0</v>
          </cell>
        </row>
        <row r="627">
          <cell r="A627" t="str">
            <v>105UT</v>
          </cell>
          <cell r="B627" t="str">
            <v>105</v>
          </cell>
          <cell r="C627" t="str">
            <v>UT</v>
          </cell>
          <cell r="D627">
            <v>5867787.3245833302</v>
          </cell>
          <cell r="F627" t="str">
            <v>105UT</v>
          </cell>
          <cell r="G627" t="str">
            <v>105</v>
          </cell>
          <cell r="H627" t="str">
            <v>UT</v>
          </cell>
          <cell r="I627">
            <v>5867787.3245833302</v>
          </cell>
        </row>
        <row r="628">
          <cell r="A628" t="str">
            <v>105WYP</v>
          </cell>
          <cell r="B628" t="str">
            <v>105</v>
          </cell>
          <cell r="C628" t="str">
            <v>WYP</v>
          </cell>
          <cell r="D628">
            <v>600.72</v>
          </cell>
          <cell r="F628" t="str">
            <v>105WYP</v>
          </cell>
          <cell r="G628" t="str">
            <v>105</v>
          </cell>
          <cell r="H628" t="str">
            <v>WYP</v>
          </cell>
          <cell r="I628">
            <v>600.72</v>
          </cell>
        </row>
        <row r="629">
          <cell r="A629" t="str">
            <v>106SG</v>
          </cell>
          <cell r="B629" t="str">
            <v>106</v>
          </cell>
          <cell r="C629" t="str">
            <v>SG</v>
          </cell>
          <cell r="D629">
            <v>0</v>
          </cell>
          <cell r="F629" t="str">
            <v>106SG</v>
          </cell>
          <cell r="G629" t="str">
            <v>106</v>
          </cell>
          <cell r="H629" t="str">
            <v>SG</v>
          </cell>
          <cell r="I629">
            <v>0</v>
          </cell>
        </row>
        <row r="630">
          <cell r="A630" t="str">
            <v>114CAGE</v>
          </cell>
          <cell r="B630" t="str">
            <v>114</v>
          </cell>
          <cell r="C630" t="str">
            <v>CAGE</v>
          </cell>
          <cell r="D630">
            <v>143167970.74000001</v>
          </cell>
          <cell r="F630" t="str">
            <v>114CAGE</v>
          </cell>
          <cell r="G630" t="str">
            <v>114</v>
          </cell>
          <cell r="H630" t="str">
            <v>CAGE</v>
          </cell>
          <cell r="I630">
            <v>143167970.74000001</v>
          </cell>
        </row>
        <row r="631">
          <cell r="A631" t="str">
            <v>114UT</v>
          </cell>
          <cell r="B631" t="str">
            <v>114</v>
          </cell>
          <cell r="C631" t="str">
            <v>UT</v>
          </cell>
          <cell r="D631">
            <v>11763783.68</v>
          </cell>
          <cell r="F631" t="str">
            <v>114UT</v>
          </cell>
          <cell r="G631" t="str">
            <v>114</v>
          </cell>
          <cell r="H631" t="str">
            <v>UT</v>
          </cell>
          <cell r="I631">
            <v>11763783.68</v>
          </cell>
        </row>
        <row r="632">
          <cell r="A632" t="str">
            <v>115CAGE</v>
          </cell>
          <cell r="B632" t="str">
            <v>115</v>
          </cell>
          <cell r="C632" t="str">
            <v>CAGE</v>
          </cell>
          <cell r="D632">
            <v>-116432725.30125</v>
          </cell>
          <cell r="F632" t="str">
            <v>115CAGE</v>
          </cell>
          <cell r="G632" t="str">
            <v>115</v>
          </cell>
          <cell r="H632" t="str">
            <v>CAGE</v>
          </cell>
          <cell r="I632">
            <v>-116432725.30125</v>
          </cell>
        </row>
        <row r="633">
          <cell r="A633" t="str">
            <v>115UT</v>
          </cell>
          <cell r="B633" t="str">
            <v>115</v>
          </cell>
          <cell r="C633" t="str">
            <v>UT</v>
          </cell>
          <cell r="D633">
            <v>-540181.68999999994</v>
          </cell>
          <cell r="F633" t="str">
            <v>115UT</v>
          </cell>
          <cell r="G633" t="str">
            <v>115</v>
          </cell>
          <cell r="H633" t="str">
            <v>UT</v>
          </cell>
          <cell r="I633">
            <v>-540181.68999999994</v>
          </cell>
        </row>
        <row r="634">
          <cell r="A634" t="str">
            <v>124CA</v>
          </cell>
          <cell r="B634" t="str">
            <v>124</v>
          </cell>
          <cell r="C634" t="str">
            <v>CA</v>
          </cell>
          <cell r="D634">
            <v>21071.85</v>
          </cell>
          <cell r="F634" t="str">
            <v>124CA</v>
          </cell>
          <cell r="G634" t="str">
            <v>124</v>
          </cell>
          <cell r="H634" t="str">
            <v>CA</v>
          </cell>
          <cell r="I634">
            <v>21071.85</v>
          </cell>
        </row>
        <row r="635">
          <cell r="A635" t="str">
            <v>124ID</v>
          </cell>
          <cell r="B635" t="str">
            <v>124</v>
          </cell>
          <cell r="C635" t="str">
            <v>ID</v>
          </cell>
          <cell r="D635">
            <v>0</v>
          </cell>
          <cell r="F635" t="str">
            <v>124ID</v>
          </cell>
          <cell r="G635" t="str">
            <v>124</v>
          </cell>
          <cell r="H635" t="str">
            <v>ID</v>
          </cell>
          <cell r="I635">
            <v>0</v>
          </cell>
        </row>
        <row r="636">
          <cell r="A636" t="str">
            <v>124MT</v>
          </cell>
          <cell r="B636" t="str">
            <v>124</v>
          </cell>
          <cell r="C636" t="str">
            <v>MT</v>
          </cell>
          <cell r="D636">
            <v>0</v>
          </cell>
          <cell r="F636" t="str">
            <v>124MT</v>
          </cell>
          <cell r="G636" t="str">
            <v>124</v>
          </cell>
          <cell r="H636" t="str">
            <v>MT</v>
          </cell>
          <cell r="I636">
            <v>0</v>
          </cell>
        </row>
        <row r="637">
          <cell r="A637" t="str">
            <v>124OR</v>
          </cell>
          <cell r="B637" t="str">
            <v>124</v>
          </cell>
          <cell r="C637" t="str">
            <v>OR</v>
          </cell>
          <cell r="D637">
            <v>0.17</v>
          </cell>
          <cell r="F637" t="str">
            <v>124OR</v>
          </cell>
          <cell r="G637" t="str">
            <v>124</v>
          </cell>
          <cell r="H637" t="str">
            <v>OR</v>
          </cell>
          <cell r="I637">
            <v>0.17</v>
          </cell>
        </row>
        <row r="638">
          <cell r="A638" t="str">
            <v>124OTHER</v>
          </cell>
          <cell r="B638" t="str">
            <v>124</v>
          </cell>
          <cell r="C638" t="str">
            <v>OTHER</v>
          </cell>
          <cell r="D638">
            <v>1106299.93</v>
          </cell>
          <cell r="F638" t="str">
            <v>124OTHER</v>
          </cell>
          <cell r="G638" t="str">
            <v>124</v>
          </cell>
          <cell r="H638" t="str">
            <v>OTHER</v>
          </cell>
          <cell r="I638">
            <v>1106299.93</v>
          </cell>
        </row>
        <row r="639">
          <cell r="A639" t="str">
            <v>124SO</v>
          </cell>
          <cell r="B639" t="str">
            <v>124</v>
          </cell>
          <cell r="C639" t="str">
            <v>SO</v>
          </cell>
          <cell r="D639">
            <v>-4453.6899999999996</v>
          </cell>
          <cell r="F639" t="str">
            <v>124SO</v>
          </cell>
          <cell r="G639" t="str">
            <v>124</v>
          </cell>
          <cell r="H639" t="str">
            <v>SO</v>
          </cell>
          <cell r="I639">
            <v>-4453.6899999999996</v>
          </cell>
        </row>
        <row r="640">
          <cell r="A640" t="str">
            <v>124UT</v>
          </cell>
          <cell r="B640" t="str">
            <v>124</v>
          </cell>
          <cell r="C640" t="str">
            <v>UT</v>
          </cell>
          <cell r="D640">
            <v>21788.063333333299</v>
          </cell>
          <cell r="F640" t="str">
            <v>124UT</v>
          </cell>
          <cell r="G640" t="str">
            <v>124</v>
          </cell>
          <cell r="H640" t="str">
            <v>UT</v>
          </cell>
          <cell r="I640">
            <v>21788.063333333299</v>
          </cell>
        </row>
        <row r="641">
          <cell r="A641" t="str">
            <v>124WA</v>
          </cell>
          <cell r="B641" t="str">
            <v>124</v>
          </cell>
          <cell r="C641" t="str">
            <v>WA</v>
          </cell>
          <cell r="D641">
            <v>5994.0412500000002</v>
          </cell>
          <cell r="F641" t="str">
            <v>124WA</v>
          </cell>
          <cell r="G641" t="str">
            <v>124</v>
          </cell>
          <cell r="H641" t="str">
            <v>WA</v>
          </cell>
          <cell r="I641">
            <v>5994.0412500000002</v>
          </cell>
        </row>
        <row r="642">
          <cell r="A642" t="str">
            <v>124WYP</v>
          </cell>
          <cell r="B642" t="str">
            <v>124</v>
          </cell>
          <cell r="C642" t="str">
            <v>WYP</v>
          </cell>
          <cell r="D642">
            <v>0</v>
          </cell>
          <cell r="F642" t="str">
            <v>124WYP</v>
          </cell>
          <cell r="G642" t="str">
            <v>124</v>
          </cell>
          <cell r="H642" t="str">
            <v>WYP</v>
          </cell>
          <cell r="I642">
            <v>0</v>
          </cell>
        </row>
        <row r="643">
          <cell r="A643" t="str">
            <v>124WYU</v>
          </cell>
          <cell r="B643" t="str">
            <v>124</v>
          </cell>
          <cell r="C643" t="str">
            <v>WYU</v>
          </cell>
          <cell r="D643">
            <v>0</v>
          </cell>
          <cell r="F643" t="str">
            <v>124WYU</v>
          </cell>
          <cell r="G643" t="str">
            <v>124</v>
          </cell>
          <cell r="H643" t="str">
            <v>WYU</v>
          </cell>
          <cell r="I643">
            <v>0</v>
          </cell>
        </row>
        <row r="644">
          <cell r="A644" t="str">
            <v>151CAEE</v>
          </cell>
          <cell r="B644" t="str">
            <v>151</v>
          </cell>
          <cell r="C644" t="str">
            <v>CAEE</v>
          </cell>
          <cell r="D644">
            <v>192606830.962917</v>
          </cell>
          <cell r="F644" t="str">
            <v>151CAEE</v>
          </cell>
          <cell r="G644" t="str">
            <v>151</v>
          </cell>
          <cell r="H644" t="str">
            <v>CAEE</v>
          </cell>
          <cell r="I644">
            <v>192606830.962917</v>
          </cell>
        </row>
        <row r="645">
          <cell r="A645" t="str">
            <v>151CAEW</v>
          </cell>
          <cell r="B645" t="str">
            <v>151</v>
          </cell>
          <cell r="C645" t="str">
            <v>CAEW</v>
          </cell>
          <cell r="D645">
            <v>1730457.4437500001</v>
          </cell>
          <cell r="F645" t="str">
            <v>151CAEW</v>
          </cell>
          <cell r="G645" t="str">
            <v>151</v>
          </cell>
          <cell r="H645" t="str">
            <v>CAEW</v>
          </cell>
          <cell r="I645">
            <v>1730457.4437500001</v>
          </cell>
        </row>
        <row r="646">
          <cell r="A646" t="str">
            <v>151JBE</v>
          </cell>
          <cell r="B646" t="str">
            <v>151</v>
          </cell>
          <cell r="C646" t="str">
            <v>JBE</v>
          </cell>
          <cell r="D646">
            <v>25048386.947083302</v>
          </cell>
          <cell r="F646" t="str">
            <v>151JBE</v>
          </cell>
          <cell r="G646" t="str">
            <v>151</v>
          </cell>
          <cell r="H646" t="str">
            <v>JBE</v>
          </cell>
          <cell r="I646">
            <v>25048386.947083302</v>
          </cell>
        </row>
        <row r="647">
          <cell r="A647" t="str">
            <v>151SE</v>
          </cell>
          <cell r="B647" t="str">
            <v>151</v>
          </cell>
          <cell r="C647" t="str">
            <v>SE</v>
          </cell>
          <cell r="D647">
            <v>0</v>
          </cell>
          <cell r="F647" t="str">
            <v>151SE</v>
          </cell>
          <cell r="G647" t="str">
            <v>151</v>
          </cell>
          <cell r="H647" t="str">
            <v>SE</v>
          </cell>
          <cell r="I647">
            <v>0</v>
          </cell>
        </row>
        <row r="648">
          <cell r="A648" t="str">
            <v>154CA</v>
          </cell>
          <cell r="B648" t="str">
            <v>154</v>
          </cell>
          <cell r="C648" t="str">
            <v>CA</v>
          </cell>
          <cell r="D648">
            <v>1338243.9337500001</v>
          </cell>
          <cell r="F648" t="str">
            <v>154CA</v>
          </cell>
          <cell r="G648" t="str">
            <v>154</v>
          </cell>
          <cell r="H648" t="str">
            <v>CA</v>
          </cell>
          <cell r="I648">
            <v>1338243.9337500001</v>
          </cell>
        </row>
        <row r="649">
          <cell r="A649" t="str">
            <v>154CAEE</v>
          </cell>
          <cell r="B649" t="str">
            <v>154</v>
          </cell>
          <cell r="C649" t="str">
            <v>CAEE</v>
          </cell>
          <cell r="D649">
            <v>0</v>
          </cell>
          <cell r="F649" t="str">
            <v>154CAEE</v>
          </cell>
          <cell r="G649" t="str">
            <v>154</v>
          </cell>
          <cell r="H649" t="str">
            <v>CAEE</v>
          </cell>
          <cell r="I649">
            <v>0</v>
          </cell>
        </row>
        <row r="650">
          <cell r="A650" t="str">
            <v>154CAEW</v>
          </cell>
          <cell r="B650" t="str">
            <v>154</v>
          </cell>
          <cell r="C650" t="str">
            <v>CAEW</v>
          </cell>
          <cell r="D650">
            <v>0</v>
          </cell>
          <cell r="F650" t="str">
            <v>154CAEW</v>
          </cell>
          <cell r="G650" t="str">
            <v>154</v>
          </cell>
          <cell r="H650" t="str">
            <v>CAEW</v>
          </cell>
          <cell r="I650">
            <v>0</v>
          </cell>
        </row>
        <row r="651">
          <cell r="A651" t="str">
            <v>154CAGE</v>
          </cell>
          <cell r="B651" t="str">
            <v>154</v>
          </cell>
          <cell r="C651" t="str">
            <v>CAGE</v>
          </cell>
          <cell r="D651">
            <v>117781896.51583301</v>
          </cell>
          <cell r="F651" t="str">
            <v>154CAGE</v>
          </cell>
          <cell r="G651" t="str">
            <v>154</v>
          </cell>
          <cell r="H651" t="str">
            <v>CAGE</v>
          </cell>
          <cell r="I651">
            <v>117781896.51583301</v>
          </cell>
        </row>
        <row r="652">
          <cell r="A652" t="str">
            <v>154CAGW</v>
          </cell>
          <cell r="B652" t="str">
            <v>154</v>
          </cell>
          <cell r="C652" t="str">
            <v>CAGW</v>
          </cell>
          <cell r="D652">
            <v>7704187.3274999997</v>
          </cell>
          <cell r="F652" t="str">
            <v>154CAGW</v>
          </cell>
          <cell r="G652" t="str">
            <v>154</v>
          </cell>
          <cell r="H652" t="str">
            <v>CAGW</v>
          </cell>
          <cell r="I652">
            <v>7704187.3274999997</v>
          </cell>
        </row>
        <row r="653">
          <cell r="A653" t="str">
            <v>154ID</v>
          </cell>
          <cell r="B653" t="str">
            <v>154</v>
          </cell>
          <cell r="C653" t="str">
            <v>ID</v>
          </cell>
          <cell r="D653">
            <v>5277218.8408333296</v>
          </cell>
          <cell r="F653" t="str">
            <v>154ID</v>
          </cell>
          <cell r="G653" t="str">
            <v>154</v>
          </cell>
          <cell r="H653" t="str">
            <v>ID</v>
          </cell>
          <cell r="I653">
            <v>5277218.8408333296</v>
          </cell>
        </row>
        <row r="654">
          <cell r="A654" t="str">
            <v>154JBG</v>
          </cell>
          <cell r="B654" t="str">
            <v>154</v>
          </cell>
          <cell r="C654" t="str">
            <v>JBG</v>
          </cell>
          <cell r="D654">
            <v>5231533.2912499998</v>
          </cell>
          <cell r="F654" t="str">
            <v>154JBG</v>
          </cell>
          <cell r="G654" t="str">
            <v>154</v>
          </cell>
          <cell r="H654" t="str">
            <v>JBG</v>
          </cell>
          <cell r="I654">
            <v>5231533.2912499998</v>
          </cell>
        </row>
        <row r="655">
          <cell r="A655" t="str">
            <v>154OR</v>
          </cell>
          <cell r="B655" t="str">
            <v>154</v>
          </cell>
          <cell r="C655" t="str">
            <v>OR</v>
          </cell>
          <cell r="D655">
            <v>32467525.310833301</v>
          </cell>
          <cell r="F655" t="str">
            <v>154OR</v>
          </cell>
          <cell r="G655" t="str">
            <v>154</v>
          </cell>
          <cell r="H655" t="str">
            <v>OR</v>
          </cell>
          <cell r="I655">
            <v>32467525.310833301</v>
          </cell>
        </row>
        <row r="656">
          <cell r="A656" t="str">
            <v>154SG</v>
          </cell>
          <cell r="B656" t="str">
            <v>154</v>
          </cell>
          <cell r="C656" t="str">
            <v>SG</v>
          </cell>
          <cell r="D656">
            <v>469773.907083333</v>
          </cell>
          <cell r="F656" t="str">
            <v>154SG</v>
          </cell>
          <cell r="G656" t="str">
            <v>154</v>
          </cell>
          <cell r="H656" t="str">
            <v>SG</v>
          </cell>
          <cell r="I656">
            <v>469773.907083333</v>
          </cell>
        </row>
        <row r="657">
          <cell r="A657" t="str">
            <v>154SNPD</v>
          </cell>
          <cell r="B657" t="str">
            <v>154</v>
          </cell>
          <cell r="C657" t="str">
            <v>SNPD</v>
          </cell>
          <cell r="D657">
            <v>-2002582.23833333</v>
          </cell>
          <cell r="F657" t="str">
            <v>154SNPD</v>
          </cell>
          <cell r="G657" t="str">
            <v>154</v>
          </cell>
          <cell r="H657" t="str">
            <v>SNPD</v>
          </cell>
          <cell r="I657">
            <v>-2002582.23833333</v>
          </cell>
        </row>
        <row r="658">
          <cell r="A658" t="str">
            <v>154SNPPS</v>
          </cell>
          <cell r="B658" t="str">
            <v>154</v>
          </cell>
          <cell r="C658" t="str">
            <v>SNPPS</v>
          </cell>
          <cell r="D658">
            <v>0</v>
          </cell>
          <cell r="F658" t="str">
            <v>154SNPPS</v>
          </cell>
          <cell r="G658" t="str">
            <v>154</v>
          </cell>
          <cell r="H658" t="str">
            <v>SNPPS</v>
          </cell>
          <cell r="I658">
            <v>0</v>
          </cell>
        </row>
        <row r="659">
          <cell r="A659" t="str">
            <v>154SO</v>
          </cell>
          <cell r="B659" t="str">
            <v>154</v>
          </cell>
          <cell r="C659" t="str">
            <v>SO</v>
          </cell>
          <cell r="D659">
            <v>85615.472916666695</v>
          </cell>
          <cell r="F659" t="str">
            <v>154SO</v>
          </cell>
          <cell r="G659" t="str">
            <v>154</v>
          </cell>
          <cell r="H659" t="str">
            <v>SO</v>
          </cell>
          <cell r="I659">
            <v>85615.472916666695</v>
          </cell>
        </row>
        <row r="660">
          <cell r="A660" t="str">
            <v>154UT</v>
          </cell>
          <cell r="B660" t="str">
            <v>154</v>
          </cell>
          <cell r="C660" t="str">
            <v>UT</v>
          </cell>
          <cell r="D660">
            <v>43742212.456249997</v>
          </cell>
          <cell r="F660" t="str">
            <v>154UT</v>
          </cell>
          <cell r="G660" t="str">
            <v>154</v>
          </cell>
          <cell r="H660" t="str">
            <v>UT</v>
          </cell>
          <cell r="I660">
            <v>43742212.456249997</v>
          </cell>
        </row>
        <row r="661">
          <cell r="A661" t="str">
            <v>154WA</v>
          </cell>
          <cell r="B661" t="str">
            <v>154</v>
          </cell>
          <cell r="C661" t="str">
            <v>WA</v>
          </cell>
          <cell r="D661">
            <v>5088110.7237499999</v>
          </cell>
          <cell r="F661" t="str">
            <v>154WA</v>
          </cell>
          <cell r="G661" t="str">
            <v>154</v>
          </cell>
          <cell r="H661" t="str">
            <v>WA</v>
          </cell>
          <cell r="I661">
            <v>5088110.7237499999</v>
          </cell>
        </row>
        <row r="662">
          <cell r="A662" t="str">
            <v>154WYP</v>
          </cell>
          <cell r="B662" t="str">
            <v>154</v>
          </cell>
          <cell r="C662" t="str">
            <v>WYP</v>
          </cell>
          <cell r="D662">
            <v>10926277.604583301</v>
          </cell>
          <cell r="F662" t="str">
            <v>154WYP</v>
          </cell>
          <cell r="G662" t="str">
            <v>154</v>
          </cell>
          <cell r="H662" t="str">
            <v>WYP</v>
          </cell>
          <cell r="I662">
            <v>10926277.604583301</v>
          </cell>
        </row>
        <row r="663">
          <cell r="A663" t="str">
            <v>154WYU</v>
          </cell>
          <cell r="B663" t="str">
            <v>154</v>
          </cell>
          <cell r="C663" t="str">
            <v>WYU</v>
          </cell>
          <cell r="D663">
            <v>1286502.2958333299</v>
          </cell>
          <cell r="F663" t="str">
            <v>154WYU</v>
          </cell>
          <cell r="G663" t="str">
            <v>154</v>
          </cell>
          <cell r="H663" t="str">
            <v>WYU</v>
          </cell>
          <cell r="I663">
            <v>1286502.2958333299</v>
          </cell>
        </row>
        <row r="664">
          <cell r="A664" t="str">
            <v>163SO</v>
          </cell>
          <cell r="B664" t="str">
            <v>163</v>
          </cell>
          <cell r="C664" t="str">
            <v>SO</v>
          </cell>
          <cell r="D664">
            <v>0</v>
          </cell>
          <cell r="F664" t="str">
            <v>163SO</v>
          </cell>
          <cell r="G664" t="str">
            <v>163</v>
          </cell>
          <cell r="H664" t="str">
            <v>SO</v>
          </cell>
          <cell r="I664">
            <v>0</v>
          </cell>
        </row>
        <row r="665">
          <cell r="A665" t="str">
            <v>165CAEE</v>
          </cell>
          <cell r="B665" t="str">
            <v>165</v>
          </cell>
          <cell r="C665" t="str">
            <v>CAEE</v>
          </cell>
          <cell r="D665">
            <v>-76310.011666666673</v>
          </cell>
          <cell r="F665" t="str">
            <v>165CAEE</v>
          </cell>
          <cell r="G665" t="str">
            <v>165</v>
          </cell>
          <cell r="H665" t="str">
            <v>CAEE</v>
          </cell>
          <cell r="I665">
            <v>-76310.011666666673</v>
          </cell>
        </row>
        <row r="666">
          <cell r="A666" t="str">
            <v>165CAGE</v>
          </cell>
          <cell r="B666" t="str">
            <v>165</v>
          </cell>
          <cell r="C666" t="str">
            <v>CAGE</v>
          </cell>
          <cell r="D666">
            <v>1117285.16666667</v>
          </cell>
          <cell r="F666" t="str">
            <v>165CAGE</v>
          </cell>
          <cell r="G666" t="str">
            <v>165</v>
          </cell>
          <cell r="H666" t="str">
            <v>CAGE</v>
          </cell>
          <cell r="I666">
            <v>1117285.16666667</v>
          </cell>
        </row>
        <row r="667">
          <cell r="A667" t="str">
            <v>165CAGW</v>
          </cell>
          <cell r="B667" t="str">
            <v>165</v>
          </cell>
          <cell r="C667" t="str">
            <v>CAGW</v>
          </cell>
          <cell r="D667">
            <v>983688</v>
          </cell>
          <cell r="F667" t="str">
            <v>165CAGW</v>
          </cell>
          <cell r="G667" t="str">
            <v>165</v>
          </cell>
          <cell r="H667" t="str">
            <v>CAGW</v>
          </cell>
          <cell r="I667">
            <v>983688</v>
          </cell>
        </row>
        <row r="668">
          <cell r="A668" t="str">
            <v>165GPS</v>
          </cell>
          <cell r="B668" t="str">
            <v>165</v>
          </cell>
          <cell r="C668" t="str">
            <v>GPS</v>
          </cell>
          <cell r="D668">
            <v>4826019.4366666703</v>
          </cell>
          <cell r="F668" t="str">
            <v>165GPS</v>
          </cell>
          <cell r="G668" t="str">
            <v>165</v>
          </cell>
          <cell r="H668" t="str">
            <v>GPS</v>
          </cell>
          <cell r="I668">
            <v>4826019.4366666703</v>
          </cell>
        </row>
        <row r="669">
          <cell r="A669" t="str">
            <v>165ID</v>
          </cell>
          <cell r="B669" t="str">
            <v>165</v>
          </cell>
          <cell r="C669" t="str">
            <v>ID</v>
          </cell>
          <cell r="D669">
            <v>208852.73708333299</v>
          </cell>
          <cell r="F669" t="str">
            <v>165ID</v>
          </cell>
          <cell r="G669" t="str">
            <v>165</v>
          </cell>
          <cell r="H669" t="str">
            <v>ID</v>
          </cell>
          <cell r="I669">
            <v>208852.73708333299</v>
          </cell>
        </row>
        <row r="670">
          <cell r="A670" t="str">
            <v>165OR</v>
          </cell>
          <cell r="B670" t="str">
            <v>165</v>
          </cell>
          <cell r="C670" t="str">
            <v>OR</v>
          </cell>
          <cell r="D670">
            <v>2128764.9812500002</v>
          </cell>
          <cell r="F670" t="str">
            <v>165OR</v>
          </cell>
          <cell r="G670" t="str">
            <v>165</v>
          </cell>
          <cell r="H670" t="str">
            <v>OR</v>
          </cell>
          <cell r="I670">
            <v>2128764.9812500002</v>
          </cell>
        </row>
        <row r="671">
          <cell r="A671" t="str">
            <v>165OTHER</v>
          </cell>
          <cell r="B671" t="str">
            <v>165</v>
          </cell>
          <cell r="C671" t="str">
            <v>OTHER</v>
          </cell>
          <cell r="D671">
            <v>18004112.2533333</v>
          </cell>
          <cell r="F671" t="str">
            <v>165OTHER</v>
          </cell>
          <cell r="G671" t="str">
            <v>165</v>
          </cell>
          <cell r="H671" t="str">
            <v>OTHER</v>
          </cell>
          <cell r="I671">
            <v>18004112.2533333</v>
          </cell>
        </row>
        <row r="672">
          <cell r="A672" t="str">
            <v>165SG</v>
          </cell>
          <cell r="B672" t="str">
            <v>165</v>
          </cell>
          <cell r="C672" t="str">
            <v>SG</v>
          </cell>
          <cell r="D672">
            <v>1334910.29041667</v>
          </cell>
          <cell r="F672" t="str">
            <v>165SG</v>
          </cell>
          <cell r="G672" t="str">
            <v>165</v>
          </cell>
          <cell r="H672" t="str">
            <v>SG</v>
          </cell>
          <cell r="I672">
            <v>1334910.29041667</v>
          </cell>
        </row>
        <row r="673">
          <cell r="A673" t="str">
            <v>165SO</v>
          </cell>
          <cell r="B673" t="str">
            <v>165</v>
          </cell>
          <cell r="C673" t="str">
            <v>SO</v>
          </cell>
          <cell r="D673">
            <v>20493861.893749963</v>
          </cell>
          <cell r="F673" t="str">
            <v>165SO</v>
          </cell>
          <cell r="G673" t="str">
            <v>165</v>
          </cell>
          <cell r="H673" t="str">
            <v>SO</v>
          </cell>
          <cell r="I673">
            <v>20493861.893749963</v>
          </cell>
        </row>
        <row r="674">
          <cell r="A674" t="str">
            <v>165UT</v>
          </cell>
          <cell r="B674" t="str">
            <v>165</v>
          </cell>
          <cell r="C674" t="str">
            <v>UT</v>
          </cell>
          <cell r="D674">
            <v>3422639.1841666698</v>
          </cell>
          <cell r="F674" t="str">
            <v>165UT</v>
          </cell>
          <cell r="G674" t="str">
            <v>165</v>
          </cell>
          <cell r="H674" t="str">
            <v>UT</v>
          </cell>
          <cell r="I674">
            <v>3422639.1841666698</v>
          </cell>
        </row>
        <row r="675">
          <cell r="A675" t="str">
            <v>165WA</v>
          </cell>
          <cell r="B675" t="str">
            <v>165</v>
          </cell>
          <cell r="C675" t="str">
            <v>WA</v>
          </cell>
          <cell r="D675">
            <v>0</v>
          </cell>
          <cell r="F675" t="str">
            <v>165WA</v>
          </cell>
          <cell r="G675" t="str">
            <v>165</v>
          </cell>
          <cell r="H675" t="str">
            <v>WA</v>
          </cell>
          <cell r="I675">
            <v>0</v>
          </cell>
        </row>
        <row r="676">
          <cell r="A676" t="str">
            <v>165WYP</v>
          </cell>
          <cell r="B676" t="str">
            <v>165</v>
          </cell>
          <cell r="C676" t="str">
            <v>WYP</v>
          </cell>
          <cell r="D676">
            <v>131534.9675</v>
          </cell>
          <cell r="F676" t="str">
            <v>165WYP</v>
          </cell>
          <cell r="G676" t="str">
            <v>165</v>
          </cell>
          <cell r="H676" t="str">
            <v>WYP</v>
          </cell>
          <cell r="I676">
            <v>131534.9675</v>
          </cell>
        </row>
        <row r="677">
          <cell r="A677" t="str">
            <v>165WYU</v>
          </cell>
          <cell r="B677" t="str">
            <v>165</v>
          </cell>
          <cell r="C677" t="str">
            <v>WYU</v>
          </cell>
          <cell r="D677">
            <v>0</v>
          </cell>
          <cell r="F677" t="str">
            <v>165WYU</v>
          </cell>
          <cell r="G677" t="str">
            <v>165</v>
          </cell>
          <cell r="H677" t="str">
            <v>WYU</v>
          </cell>
          <cell r="I677">
            <v>0</v>
          </cell>
        </row>
        <row r="678">
          <cell r="A678" t="str">
            <v>190BADDEBT</v>
          </cell>
          <cell r="B678" t="str">
            <v>190</v>
          </cell>
          <cell r="C678" t="str">
            <v>BADDEBT</v>
          </cell>
          <cell r="D678">
            <v>3622954.9083333299</v>
          </cell>
          <cell r="F678" t="str">
            <v>190BADDEBT</v>
          </cell>
          <cell r="G678" t="str">
            <v>190</v>
          </cell>
          <cell r="H678" t="str">
            <v>BADDEBT</v>
          </cell>
          <cell r="I678">
            <v>3622954.9083333299</v>
          </cell>
        </row>
        <row r="679">
          <cell r="A679" t="str">
            <v>190CA</v>
          </cell>
          <cell r="B679" t="str">
            <v>190</v>
          </cell>
          <cell r="C679" t="str">
            <v>CA</v>
          </cell>
          <cell r="D679">
            <v>0</v>
          </cell>
          <cell r="F679" t="str">
            <v>190CA</v>
          </cell>
          <cell r="G679" t="str">
            <v>190</v>
          </cell>
          <cell r="H679" t="str">
            <v>CA</v>
          </cell>
          <cell r="I679">
            <v>0</v>
          </cell>
        </row>
        <row r="680">
          <cell r="A680" t="str">
            <v>190CAEE</v>
          </cell>
          <cell r="B680" t="str">
            <v>190</v>
          </cell>
          <cell r="C680" t="str">
            <v>CAEE</v>
          </cell>
          <cell r="D680">
            <v>47718460.514583297</v>
          </cell>
          <cell r="F680" t="str">
            <v>190CAEE</v>
          </cell>
          <cell r="G680" t="str">
            <v>190</v>
          </cell>
          <cell r="H680" t="str">
            <v>CAEE</v>
          </cell>
          <cell r="I680">
            <v>47718460.514583297</v>
          </cell>
        </row>
        <row r="681">
          <cell r="A681" t="str">
            <v>190CAEW</v>
          </cell>
          <cell r="B681" t="str">
            <v>190</v>
          </cell>
          <cell r="C681" t="str">
            <v>CAEW</v>
          </cell>
          <cell r="D681">
            <v>0</v>
          </cell>
          <cell r="F681" t="str">
            <v>190CAEW</v>
          </cell>
          <cell r="G681" t="str">
            <v>190</v>
          </cell>
          <cell r="H681" t="str">
            <v>CAEW</v>
          </cell>
          <cell r="I681">
            <v>0</v>
          </cell>
        </row>
        <row r="682">
          <cell r="A682" t="str">
            <v>190CAGE</v>
          </cell>
          <cell r="B682" t="str">
            <v>190</v>
          </cell>
          <cell r="C682" t="str">
            <v>CAGE</v>
          </cell>
          <cell r="D682">
            <v>0</v>
          </cell>
          <cell r="F682" t="str">
            <v>190CAGE</v>
          </cell>
          <cell r="G682" t="str">
            <v>190</v>
          </cell>
          <cell r="H682" t="str">
            <v>CAGE</v>
          </cell>
          <cell r="I682">
            <v>0</v>
          </cell>
        </row>
        <row r="683">
          <cell r="A683" t="str">
            <v>190CAGW</v>
          </cell>
          <cell r="B683" t="str">
            <v>190</v>
          </cell>
          <cell r="C683" t="str">
            <v>CAGW</v>
          </cell>
          <cell r="D683">
            <v>345716.27166666702</v>
          </cell>
          <cell r="F683" t="str">
            <v>190CAGW</v>
          </cell>
          <cell r="G683" t="str">
            <v>190</v>
          </cell>
          <cell r="H683" t="str">
            <v>CAGW</v>
          </cell>
          <cell r="I683">
            <v>345716.27166666702</v>
          </cell>
        </row>
        <row r="684">
          <cell r="A684" t="str">
            <v>190ID</v>
          </cell>
          <cell r="B684" t="str">
            <v>190</v>
          </cell>
          <cell r="C684" t="str">
            <v>ID</v>
          </cell>
          <cell r="D684">
            <v>214772.94</v>
          </cell>
          <cell r="F684" t="str">
            <v>190ID</v>
          </cell>
          <cell r="G684" t="str">
            <v>190</v>
          </cell>
          <cell r="H684" t="str">
            <v>ID</v>
          </cell>
          <cell r="I684">
            <v>214772.94</v>
          </cell>
        </row>
        <row r="685">
          <cell r="A685" t="str">
            <v>190JBE</v>
          </cell>
          <cell r="B685" t="str">
            <v>190</v>
          </cell>
          <cell r="C685" t="str">
            <v>JBE</v>
          </cell>
          <cell r="D685">
            <v>-29520562.59</v>
          </cell>
          <cell r="F685" t="str">
            <v>190JBE</v>
          </cell>
          <cell r="G685" t="str">
            <v>190</v>
          </cell>
          <cell r="H685" t="str">
            <v>JBE</v>
          </cell>
          <cell r="I685">
            <v>-29520562.59</v>
          </cell>
        </row>
        <row r="686">
          <cell r="A686" t="str">
            <v>190MT</v>
          </cell>
          <cell r="B686" t="str">
            <v>190</v>
          </cell>
          <cell r="C686" t="str">
            <v>MT</v>
          </cell>
          <cell r="D686">
            <v>0</v>
          </cell>
          <cell r="F686" t="str">
            <v>190MT</v>
          </cell>
          <cell r="G686" t="str">
            <v>190</v>
          </cell>
          <cell r="H686" t="str">
            <v>MT</v>
          </cell>
          <cell r="I686">
            <v>0</v>
          </cell>
        </row>
        <row r="687">
          <cell r="A687" t="str">
            <v>190OR</v>
          </cell>
          <cell r="B687" t="str">
            <v>190</v>
          </cell>
          <cell r="C687" t="str">
            <v>OR</v>
          </cell>
          <cell r="D687">
            <v>4324493.1891666697</v>
          </cell>
          <cell r="F687" t="str">
            <v>190OR</v>
          </cell>
          <cell r="G687" t="str">
            <v>190</v>
          </cell>
          <cell r="H687" t="str">
            <v>OR</v>
          </cell>
          <cell r="I687">
            <v>4324493.1891666697</v>
          </cell>
        </row>
        <row r="688">
          <cell r="A688" t="str">
            <v>190OTHER</v>
          </cell>
          <cell r="B688" t="str">
            <v>190</v>
          </cell>
          <cell r="C688" t="str">
            <v>OTHER</v>
          </cell>
          <cell r="D688">
            <v>30814686.794583298</v>
          </cell>
          <cell r="F688" t="str">
            <v>190OTHER</v>
          </cell>
          <cell r="G688" t="str">
            <v>190</v>
          </cell>
          <cell r="H688" t="str">
            <v>OTHER</v>
          </cell>
          <cell r="I688">
            <v>30814686.794583298</v>
          </cell>
        </row>
        <row r="689">
          <cell r="A689" t="str">
            <v>190SE</v>
          </cell>
          <cell r="B689" t="str">
            <v>190</v>
          </cell>
          <cell r="C689" t="str">
            <v>SE</v>
          </cell>
          <cell r="D689">
            <v>0</v>
          </cell>
          <cell r="F689" t="str">
            <v>190SE</v>
          </cell>
          <cell r="G689" t="str">
            <v>190</v>
          </cell>
          <cell r="H689" t="str">
            <v>SE</v>
          </cell>
          <cell r="I689">
            <v>0</v>
          </cell>
        </row>
        <row r="690">
          <cell r="A690" t="str">
            <v>190SG</v>
          </cell>
          <cell r="B690" t="str">
            <v>190</v>
          </cell>
          <cell r="C690" t="str">
            <v>SG</v>
          </cell>
          <cell r="D690">
            <v>7832760.2087500002</v>
          </cell>
          <cell r="F690" t="str">
            <v>190SG</v>
          </cell>
          <cell r="G690" t="str">
            <v>190</v>
          </cell>
          <cell r="H690" t="str">
            <v>SG</v>
          </cell>
          <cell r="I690">
            <v>7832760.2087500002</v>
          </cell>
        </row>
        <row r="691">
          <cell r="A691" t="str">
            <v>190SNP</v>
          </cell>
          <cell r="B691" t="str">
            <v>190</v>
          </cell>
          <cell r="C691" t="str">
            <v>SNP</v>
          </cell>
          <cell r="D691">
            <v>0</v>
          </cell>
          <cell r="F691" t="str">
            <v>190SNP</v>
          </cell>
          <cell r="G691" t="str">
            <v>190</v>
          </cell>
          <cell r="H691" t="str">
            <v>SNP</v>
          </cell>
          <cell r="I691">
            <v>0</v>
          </cell>
        </row>
        <row r="692">
          <cell r="A692" t="str">
            <v>190SNPD</v>
          </cell>
          <cell r="B692" t="str">
            <v>190</v>
          </cell>
          <cell r="C692" t="str">
            <v>SNPD</v>
          </cell>
          <cell r="D692">
            <v>2218330.42</v>
          </cell>
          <cell r="F692" t="str">
            <v>190SNPD</v>
          </cell>
          <cell r="G692" t="str">
            <v>190</v>
          </cell>
          <cell r="H692" t="str">
            <v>SNPD</v>
          </cell>
          <cell r="I692">
            <v>2218330.42</v>
          </cell>
        </row>
        <row r="693">
          <cell r="A693" t="str">
            <v>190SO</v>
          </cell>
          <cell r="B693" t="str">
            <v>190</v>
          </cell>
          <cell r="C693" t="str">
            <v>SO</v>
          </cell>
          <cell r="D693">
            <v>30047323.813333299</v>
          </cell>
          <cell r="F693" t="str">
            <v>190SO</v>
          </cell>
          <cell r="G693" t="str">
            <v>190</v>
          </cell>
          <cell r="H693" t="str">
            <v>SO</v>
          </cell>
          <cell r="I693">
            <v>30047323.813333299</v>
          </cell>
        </row>
        <row r="694">
          <cell r="A694" t="str">
            <v>190TROJD</v>
          </cell>
          <cell r="B694" t="str">
            <v>190</v>
          </cell>
          <cell r="C694" t="str">
            <v>TROJD</v>
          </cell>
          <cell r="D694">
            <v>0</v>
          </cell>
          <cell r="F694" t="str">
            <v>190TROJD</v>
          </cell>
          <cell r="G694" t="str">
            <v>190</v>
          </cell>
          <cell r="H694" t="str">
            <v>TROJD</v>
          </cell>
          <cell r="I694">
            <v>0</v>
          </cell>
        </row>
        <row r="695">
          <cell r="A695" t="str">
            <v>190UT</v>
          </cell>
          <cell r="B695" t="str">
            <v>190</v>
          </cell>
          <cell r="C695" t="str">
            <v>UT</v>
          </cell>
          <cell r="D695">
            <v>1266830.92</v>
          </cell>
          <cell r="F695" t="str">
            <v>190UT</v>
          </cell>
          <cell r="G695" t="str">
            <v>190</v>
          </cell>
          <cell r="H695" t="str">
            <v>UT</v>
          </cell>
          <cell r="I695">
            <v>1266830.92</v>
          </cell>
        </row>
        <row r="696">
          <cell r="A696" t="str">
            <v>190WA</v>
          </cell>
          <cell r="B696" t="str">
            <v>190</v>
          </cell>
          <cell r="C696" t="str">
            <v>WA</v>
          </cell>
          <cell r="D696">
            <v>1193735.00083333</v>
          </cell>
          <cell r="F696" t="str">
            <v>190WA</v>
          </cell>
          <cell r="G696" t="str">
            <v>190</v>
          </cell>
          <cell r="H696" t="str">
            <v>WA</v>
          </cell>
          <cell r="I696">
            <v>1193735.00083333</v>
          </cell>
        </row>
        <row r="697">
          <cell r="A697" t="str">
            <v>190WYP</v>
          </cell>
          <cell r="B697" t="str">
            <v>190</v>
          </cell>
          <cell r="C697" t="str">
            <v>WYP</v>
          </cell>
          <cell r="D697">
            <v>43972.574583333299</v>
          </cell>
          <cell r="F697" t="str">
            <v>190WYP</v>
          </cell>
          <cell r="G697" t="str">
            <v>190</v>
          </cell>
          <cell r="H697" t="str">
            <v>WYP</v>
          </cell>
          <cell r="I697">
            <v>43972.574583333299</v>
          </cell>
        </row>
        <row r="698">
          <cell r="A698" t="str">
            <v>252CA</v>
          </cell>
          <cell r="B698" t="str">
            <v>252</v>
          </cell>
          <cell r="C698" t="str">
            <v>CA</v>
          </cell>
          <cell r="D698">
            <v>-5150.1187499999996</v>
          </cell>
          <cell r="F698" t="str">
            <v>252CA</v>
          </cell>
          <cell r="G698" t="str">
            <v>252</v>
          </cell>
          <cell r="H698" t="str">
            <v>CA</v>
          </cell>
          <cell r="I698">
            <v>-5150.1187499999996</v>
          </cell>
        </row>
        <row r="699">
          <cell r="A699" t="str">
            <v>252CAGE</v>
          </cell>
          <cell r="B699" t="str">
            <v>252</v>
          </cell>
          <cell r="C699" t="str">
            <v>CAGE</v>
          </cell>
          <cell r="D699">
            <v>-35395512.960416697</v>
          </cell>
          <cell r="F699" t="str">
            <v>252CAGE</v>
          </cell>
          <cell r="G699" t="str">
            <v>252</v>
          </cell>
          <cell r="H699" t="str">
            <v>CAGE</v>
          </cell>
          <cell r="I699">
            <v>-35395512.960416697</v>
          </cell>
        </row>
        <row r="700">
          <cell r="A700" t="str">
            <v>252CAGW</v>
          </cell>
          <cell r="B700" t="str">
            <v>252</v>
          </cell>
          <cell r="C700" t="str">
            <v>CAGW</v>
          </cell>
          <cell r="D700">
            <v>5150.1187499999996</v>
          </cell>
          <cell r="F700" t="str">
            <v>252CAGW</v>
          </cell>
          <cell r="G700" t="str">
            <v>252</v>
          </cell>
          <cell r="H700" t="str">
            <v>CAGW</v>
          </cell>
          <cell r="I700">
            <v>5150.1187499999996</v>
          </cell>
        </row>
        <row r="701">
          <cell r="A701" t="str">
            <v>252CN</v>
          </cell>
          <cell r="B701" t="str">
            <v>252</v>
          </cell>
          <cell r="C701" t="str">
            <v>CN</v>
          </cell>
          <cell r="D701">
            <v>0</v>
          </cell>
          <cell r="F701" t="str">
            <v>252CN</v>
          </cell>
          <cell r="G701" t="str">
            <v>252</v>
          </cell>
          <cell r="H701" t="str">
            <v>CN</v>
          </cell>
          <cell r="I701">
            <v>0</v>
          </cell>
        </row>
        <row r="702">
          <cell r="A702" t="str">
            <v>252ID</v>
          </cell>
          <cell r="B702" t="str">
            <v>252</v>
          </cell>
          <cell r="C702" t="str">
            <v>ID</v>
          </cell>
          <cell r="D702">
            <v>-7713.6850000000004</v>
          </cell>
          <cell r="F702" t="str">
            <v>252ID</v>
          </cell>
          <cell r="G702" t="str">
            <v>252</v>
          </cell>
          <cell r="H702" t="str">
            <v>ID</v>
          </cell>
          <cell r="I702">
            <v>-7713.6850000000004</v>
          </cell>
        </row>
        <row r="703">
          <cell r="A703" t="str">
            <v>252OR</v>
          </cell>
          <cell r="B703" t="str">
            <v>252</v>
          </cell>
          <cell r="C703" t="str">
            <v>OR</v>
          </cell>
          <cell r="D703">
            <v>-442293.79499999998</v>
          </cell>
          <cell r="F703" t="str">
            <v>252OR</v>
          </cell>
          <cell r="G703" t="str">
            <v>252</v>
          </cell>
          <cell r="H703" t="str">
            <v>OR</v>
          </cell>
          <cell r="I703">
            <v>-442293.79499999998</v>
          </cell>
        </row>
        <row r="704">
          <cell r="A704" t="str">
            <v>252SG</v>
          </cell>
          <cell r="B704" t="str">
            <v>252</v>
          </cell>
          <cell r="C704" t="str">
            <v>SG</v>
          </cell>
          <cell r="D704">
            <v>322408.98</v>
          </cell>
          <cell r="F704" t="str">
            <v>252SG</v>
          </cell>
          <cell r="G704" t="str">
            <v>252</v>
          </cell>
          <cell r="H704" t="str">
            <v>SG</v>
          </cell>
          <cell r="I704">
            <v>322408.98</v>
          </cell>
        </row>
        <row r="705">
          <cell r="A705" t="str">
            <v>252UT</v>
          </cell>
          <cell r="B705" t="str">
            <v>252</v>
          </cell>
          <cell r="C705" t="str">
            <v>UT</v>
          </cell>
          <cell r="D705">
            <v>527450.60416666698</v>
          </cell>
          <cell r="F705" t="str">
            <v>252UT</v>
          </cell>
          <cell r="G705" t="str">
            <v>252</v>
          </cell>
          <cell r="H705" t="str">
            <v>UT</v>
          </cell>
          <cell r="I705">
            <v>527450.60416666698</v>
          </cell>
        </row>
        <row r="706">
          <cell r="A706" t="str">
            <v>252WA</v>
          </cell>
          <cell r="B706" t="str">
            <v>252</v>
          </cell>
          <cell r="C706" t="str">
            <v>WA</v>
          </cell>
          <cell r="D706">
            <v>0</v>
          </cell>
          <cell r="F706" t="str">
            <v>252WA</v>
          </cell>
          <cell r="G706" t="str">
            <v>252</v>
          </cell>
          <cell r="H706" t="str">
            <v>WA</v>
          </cell>
          <cell r="I706">
            <v>0</v>
          </cell>
        </row>
        <row r="707">
          <cell r="A707" t="str">
            <v>252WYP</v>
          </cell>
          <cell r="B707" t="str">
            <v>252</v>
          </cell>
          <cell r="C707" t="str">
            <v>WYP</v>
          </cell>
          <cell r="D707">
            <v>1139377.6875</v>
          </cell>
          <cell r="F707" t="str">
            <v>252WYP</v>
          </cell>
          <cell r="G707" t="str">
            <v>252</v>
          </cell>
          <cell r="H707" t="str">
            <v>WYP</v>
          </cell>
          <cell r="I707">
            <v>1139377.6875</v>
          </cell>
        </row>
        <row r="708">
          <cell r="A708" t="str">
            <v>252WYU</v>
          </cell>
          <cell r="B708" t="str">
            <v>252</v>
          </cell>
          <cell r="C708" t="str">
            <v>WYU</v>
          </cell>
          <cell r="D708">
            <v>0</v>
          </cell>
          <cell r="F708" t="str">
            <v>252WYU</v>
          </cell>
          <cell r="G708" t="str">
            <v>252</v>
          </cell>
          <cell r="H708" t="str">
            <v>WYU</v>
          </cell>
          <cell r="I708">
            <v>0</v>
          </cell>
        </row>
        <row r="709">
          <cell r="A709" t="str">
            <v>254CA</v>
          </cell>
          <cell r="B709" t="str">
            <v>254</v>
          </cell>
          <cell r="C709" t="str">
            <v>CA</v>
          </cell>
          <cell r="D709">
            <v>0</v>
          </cell>
          <cell r="F709" t="str">
            <v>254CA</v>
          </cell>
          <cell r="G709" t="str">
            <v>254</v>
          </cell>
          <cell r="H709" t="str">
            <v>CA</v>
          </cell>
          <cell r="I709">
            <v>0</v>
          </cell>
        </row>
        <row r="710">
          <cell r="A710" t="str">
            <v>254ID</v>
          </cell>
          <cell r="B710" t="str">
            <v>254</v>
          </cell>
          <cell r="C710" t="str">
            <v>ID</v>
          </cell>
          <cell r="D710">
            <v>-396113.81874999998</v>
          </cell>
          <cell r="F710" t="str">
            <v>254ID</v>
          </cell>
          <cell r="G710" t="str">
            <v>254</v>
          </cell>
          <cell r="H710" t="str">
            <v>ID</v>
          </cell>
          <cell r="I710">
            <v>-396113.81874999998</v>
          </cell>
        </row>
        <row r="711">
          <cell r="A711" t="str">
            <v>254OR</v>
          </cell>
          <cell r="B711" t="str">
            <v>254</v>
          </cell>
          <cell r="C711" t="str">
            <v>OR</v>
          </cell>
          <cell r="D711">
            <v>-5324999.7091666702</v>
          </cell>
          <cell r="F711" t="str">
            <v>254OR</v>
          </cell>
          <cell r="G711" t="str">
            <v>254</v>
          </cell>
          <cell r="H711" t="str">
            <v>OR</v>
          </cell>
          <cell r="I711">
            <v>-5324999.7091666702</v>
          </cell>
        </row>
        <row r="712">
          <cell r="A712" t="str">
            <v>254OTHER</v>
          </cell>
          <cell r="B712" t="str">
            <v>254</v>
          </cell>
          <cell r="C712" t="str">
            <v>OTHER</v>
          </cell>
          <cell r="D712">
            <v>-60805847.64875</v>
          </cell>
          <cell r="F712" t="str">
            <v>254OTHER</v>
          </cell>
          <cell r="G712" t="str">
            <v>254</v>
          </cell>
          <cell r="H712" t="str">
            <v>OTHER</v>
          </cell>
          <cell r="I712">
            <v>-60805847.64875</v>
          </cell>
        </row>
        <row r="713">
          <cell r="A713" t="str">
            <v>254SE</v>
          </cell>
          <cell r="B713" t="str">
            <v>254</v>
          </cell>
          <cell r="C713" t="str">
            <v>SE</v>
          </cell>
          <cell r="D713">
            <v>0</v>
          </cell>
          <cell r="F713" t="str">
            <v>254SE</v>
          </cell>
          <cell r="G713" t="str">
            <v>254</v>
          </cell>
          <cell r="H713" t="str">
            <v>SE</v>
          </cell>
          <cell r="I713">
            <v>0</v>
          </cell>
        </row>
        <row r="714">
          <cell r="A714" t="str">
            <v>254SO</v>
          </cell>
          <cell r="B714" t="str">
            <v>254</v>
          </cell>
          <cell r="C714" t="str">
            <v>SO</v>
          </cell>
          <cell r="D714">
            <v>0</v>
          </cell>
          <cell r="F714" t="str">
            <v>254SO</v>
          </cell>
          <cell r="G714" t="str">
            <v>254</v>
          </cell>
          <cell r="H714" t="str">
            <v>SO</v>
          </cell>
          <cell r="I714">
            <v>0</v>
          </cell>
        </row>
        <row r="715">
          <cell r="A715" t="str">
            <v>254UT</v>
          </cell>
          <cell r="B715" t="str">
            <v>254</v>
          </cell>
          <cell r="C715" t="str">
            <v>UT</v>
          </cell>
          <cell r="D715">
            <v>-2315577.0241666702</v>
          </cell>
          <cell r="F715" t="str">
            <v>254UT</v>
          </cell>
          <cell r="G715" t="str">
            <v>254</v>
          </cell>
          <cell r="H715" t="str">
            <v>UT</v>
          </cell>
          <cell r="I715">
            <v>-2315577.0241666702</v>
          </cell>
        </row>
        <row r="716">
          <cell r="A716" t="str">
            <v>254WA</v>
          </cell>
          <cell r="B716" t="str">
            <v>254</v>
          </cell>
          <cell r="C716" t="str">
            <v>WA</v>
          </cell>
          <cell r="D716">
            <v>-3145347.9191666702</v>
          </cell>
          <cell r="F716" t="str">
            <v>254WA</v>
          </cell>
          <cell r="G716" t="str">
            <v>254</v>
          </cell>
          <cell r="H716" t="str">
            <v>WA</v>
          </cell>
          <cell r="I716">
            <v>-3145347.9191666702</v>
          </cell>
        </row>
        <row r="717">
          <cell r="A717" t="str">
            <v>254WYP</v>
          </cell>
          <cell r="B717" t="str">
            <v>254</v>
          </cell>
          <cell r="C717" t="str">
            <v>WYP</v>
          </cell>
          <cell r="D717">
            <v>-65335.872083333299</v>
          </cell>
          <cell r="F717" t="str">
            <v>254WYP</v>
          </cell>
          <cell r="G717" t="str">
            <v>254</v>
          </cell>
          <cell r="H717" t="str">
            <v>WYP</v>
          </cell>
          <cell r="I717">
            <v>-65335.872083333299</v>
          </cell>
        </row>
        <row r="718">
          <cell r="A718" t="str">
            <v>254WYU</v>
          </cell>
          <cell r="B718" t="str">
            <v>254</v>
          </cell>
          <cell r="C718" t="str">
            <v>WYU</v>
          </cell>
          <cell r="D718">
            <v>0</v>
          </cell>
          <cell r="F718" t="str">
            <v>254WYU</v>
          </cell>
          <cell r="G718" t="str">
            <v>254</v>
          </cell>
          <cell r="H718" t="str">
            <v>WYU</v>
          </cell>
          <cell r="I718">
            <v>0</v>
          </cell>
        </row>
        <row r="719">
          <cell r="A719" t="str">
            <v>255ITC84</v>
          </cell>
          <cell r="B719" t="str">
            <v>255</v>
          </cell>
          <cell r="C719" t="str">
            <v>ITC84</v>
          </cell>
          <cell r="D719">
            <v>0</v>
          </cell>
          <cell r="F719" t="str">
            <v>255ITC84</v>
          </cell>
          <cell r="G719" t="str">
            <v>255</v>
          </cell>
          <cell r="H719" t="str">
            <v>ITC84</v>
          </cell>
          <cell r="I719">
            <v>0</v>
          </cell>
        </row>
        <row r="720">
          <cell r="A720" t="str">
            <v>255ITC85</v>
          </cell>
          <cell r="B720" t="str">
            <v>255</v>
          </cell>
          <cell r="C720" t="str">
            <v>ITC85</v>
          </cell>
          <cell r="D720">
            <v>0</v>
          </cell>
          <cell r="F720" t="str">
            <v>255ITC85</v>
          </cell>
          <cell r="G720" t="str">
            <v>255</v>
          </cell>
          <cell r="H720" t="str">
            <v>ITC85</v>
          </cell>
          <cell r="I720">
            <v>0</v>
          </cell>
        </row>
        <row r="721">
          <cell r="A721" t="str">
            <v>255ITC86</v>
          </cell>
          <cell r="B721" t="str">
            <v>255</v>
          </cell>
          <cell r="C721" t="str">
            <v>ITC86</v>
          </cell>
          <cell r="D721">
            <v>0</v>
          </cell>
          <cell r="F721" t="str">
            <v>255ITC86</v>
          </cell>
          <cell r="G721" t="str">
            <v>255</v>
          </cell>
          <cell r="H721" t="str">
            <v>ITC86</v>
          </cell>
          <cell r="I721">
            <v>0</v>
          </cell>
        </row>
        <row r="722">
          <cell r="A722" t="str">
            <v>255ITC88</v>
          </cell>
          <cell r="B722" t="str">
            <v>255</v>
          </cell>
          <cell r="C722" t="str">
            <v>ITC88</v>
          </cell>
          <cell r="D722">
            <v>-14850</v>
          </cell>
          <cell r="F722" t="str">
            <v>255ITC88</v>
          </cell>
          <cell r="G722" t="str">
            <v>255</v>
          </cell>
          <cell r="H722" t="str">
            <v>ITC88</v>
          </cell>
          <cell r="I722">
            <v>-14850</v>
          </cell>
        </row>
        <row r="723">
          <cell r="A723" t="str">
            <v>255ITC89</v>
          </cell>
          <cell r="B723" t="str">
            <v>255</v>
          </cell>
          <cell r="C723" t="str">
            <v>ITC89</v>
          </cell>
          <cell r="D723">
            <v>-74416</v>
          </cell>
          <cell r="F723" t="str">
            <v>255ITC89</v>
          </cell>
          <cell r="G723" t="str">
            <v>255</v>
          </cell>
          <cell r="H723" t="str">
            <v>ITC89</v>
          </cell>
          <cell r="I723">
            <v>-74416</v>
          </cell>
        </row>
        <row r="724">
          <cell r="A724" t="str">
            <v>255ITC90</v>
          </cell>
          <cell r="B724" t="str">
            <v>255</v>
          </cell>
          <cell r="C724" t="str">
            <v>ITC90</v>
          </cell>
          <cell r="D724">
            <v>-114474</v>
          </cell>
          <cell r="F724" t="str">
            <v>255ITC90</v>
          </cell>
          <cell r="G724" t="str">
            <v>255</v>
          </cell>
          <cell r="H724" t="str">
            <v>ITC90</v>
          </cell>
          <cell r="I724">
            <v>-114474</v>
          </cell>
        </row>
        <row r="725">
          <cell r="A725" t="str">
            <v>255SG</v>
          </cell>
          <cell r="B725" t="str">
            <v>255</v>
          </cell>
          <cell r="C725" t="str">
            <v>SG</v>
          </cell>
          <cell r="D725">
            <v>-245766.92624999999</v>
          </cell>
          <cell r="F725" t="str">
            <v>255SG</v>
          </cell>
          <cell r="G725" t="str">
            <v>255</v>
          </cell>
          <cell r="H725" t="str">
            <v>SG</v>
          </cell>
          <cell r="I725">
            <v>-245766.92624999999</v>
          </cell>
        </row>
        <row r="726">
          <cell r="A726" t="str">
            <v>281CAGW</v>
          </cell>
          <cell r="B726" t="str">
            <v>281</v>
          </cell>
          <cell r="C726" t="str">
            <v>CAGW</v>
          </cell>
          <cell r="D726">
            <v>0</v>
          </cell>
          <cell r="F726" t="str">
            <v>281CAGW</v>
          </cell>
          <cell r="G726" t="str">
            <v>281</v>
          </cell>
          <cell r="H726" t="str">
            <v>CAGW</v>
          </cell>
          <cell r="I726">
            <v>0</v>
          </cell>
        </row>
        <row r="727">
          <cell r="A727" t="str">
            <v>281SG</v>
          </cell>
          <cell r="B727" t="str">
            <v>281</v>
          </cell>
          <cell r="C727" t="str">
            <v>SG</v>
          </cell>
          <cell r="D727">
            <v>0</v>
          </cell>
          <cell r="F727" t="str">
            <v>281SG</v>
          </cell>
          <cell r="G727" t="str">
            <v>281</v>
          </cell>
          <cell r="H727" t="str">
            <v>SG</v>
          </cell>
          <cell r="I727">
            <v>0</v>
          </cell>
        </row>
        <row r="728">
          <cell r="A728" t="str">
            <v>282CA</v>
          </cell>
          <cell r="B728" t="str">
            <v>282</v>
          </cell>
          <cell r="C728" t="str">
            <v>CA</v>
          </cell>
          <cell r="D728">
            <v>-96293700</v>
          </cell>
          <cell r="F728" t="str">
            <v>282CA</v>
          </cell>
          <cell r="G728" t="str">
            <v>282</v>
          </cell>
          <cell r="H728" t="str">
            <v>CA</v>
          </cell>
          <cell r="I728">
            <v>-96293700</v>
          </cell>
        </row>
        <row r="729">
          <cell r="A729" t="str">
            <v>282CAEE</v>
          </cell>
          <cell r="B729" t="str">
            <v>282</v>
          </cell>
          <cell r="C729" t="str">
            <v>CAEE</v>
          </cell>
          <cell r="D729">
            <v>27238.135000000009</v>
          </cell>
          <cell r="F729" t="str">
            <v>282CAEE</v>
          </cell>
          <cell r="G729" t="str">
            <v>282</v>
          </cell>
          <cell r="H729" t="str">
            <v>CAEE</v>
          </cell>
          <cell r="I729">
            <v>27238.135000000009</v>
          </cell>
        </row>
        <row r="730">
          <cell r="A730" t="str">
            <v>282CAGE</v>
          </cell>
          <cell r="B730" t="str">
            <v>282</v>
          </cell>
          <cell r="C730" t="str">
            <v>CAGE</v>
          </cell>
          <cell r="D730">
            <v>-2324067.4204166699</v>
          </cell>
          <cell r="F730" t="str">
            <v>282CAGE</v>
          </cell>
          <cell r="G730" t="str">
            <v>282</v>
          </cell>
          <cell r="H730" t="str">
            <v>CAGE</v>
          </cell>
          <cell r="I730">
            <v>-2324067.4204166699</v>
          </cell>
        </row>
        <row r="731">
          <cell r="A731" t="str">
            <v>282CAGW</v>
          </cell>
          <cell r="B731" t="str">
            <v>282</v>
          </cell>
          <cell r="C731" t="str">
            <v>CAGW</v>
          </cell>
          <cell r="D731">
            <v>0</v>
          </cell>
          <cell r="F731" t="str">
            <v>282CAGW</v>
          </cell>
          <cell r="G731" t="str">
            <v>282</v>
          </cell>
          <cell r="H731" t="str">
            <v>CAGW</v>
          </cell>
          <cell r="I731">
            <v>0</v>
          </cell>
        </row>
        <row r="732">
          <cell r="A732" t="str">
            <v>282CIAC</v>
          </cell>
          <cell r="B732" t="str">
            <v>282</v>
          </cell>
          <cell r="C732" t="str">
            <v>CIAC</v>
          </cell>
          <cell r="D732">
            <v>78518</v>
          </cell>
          <cell r="F732" t="str">
            <v>282CIAC</v>
          </cell>
          <cell r="G732" t="str">
            <v>282</v>
          </cell>
          <cell r="H732" t="str">
            <v>CIAC</v>
          </cell>
          <cell r="I732">
            <v>78518</v>
          </cell>
        </row>
        <row r="733">
          <cell r="A733" t="str">
            <v>282DITBAL</v>
          </cell>
          <cell r="B733" t="str">
            <v>282</v>
          </cell>
          <cell r="C733" t="str">
            <v>DITBAL</v>
          </cell>
          <cell r="D733">
            <v>0</v>
          </cell>
          <cell r="F733" t="str">
            <v>282DITBAL</v>
          </cell>
          <cell r="G733" t="str">
            <v>282</v>
          </cell>
          <cell r="H733" t="str">
            <v>DITBAL</v>
          </cell>
          <cell r="I733">
            <v>0</v>
          </cell>
        </row>
        <row r="734">
          <cell r="A734" t="str">
            <v>282FERC</v>
          </cell>
          <cell r="B734" t="str">
            <v>282</v>
          </cell>
          <cell r="C734" t="str">
            <v>FERC</v>
          </cell>
          <cell r="D734">
            <v>0</v>
          </cell>
          <cell r="F734" t="str">
            <v>282FERC</v>
          </cell>
          <cell r="G734" t="str">
            <v>282</v>
          </cell>
          <cell r="H734" t="str">
            <v>FERC</v>
          </cell>
          <cell r="I734">
            <v>0</v>
          </cell>
        </row>
        <row r="735">
          <cell r="A735" t="str">
            <v>282ID</v>
          </cell>
          <cell r="B735" t="str">
            <v>282</v>
          </cell>
          <cell r="C735" t="str">
            <v>ID</v>
          </cell>
          <cell r="D735">
            <v>-250225626.34708333</v>
          </cell>
          <cell r="F735" t="str">
            <v>282ID</v>
          </cell>
          <cell r="G735" t="str">
            <v>282</v>
          </cell>
          <cell r="H735" t="str">
            <v>ID</v>
          </cell>
          <cell r="I735">
            <v>-250225626.34708333</v>
          </cell>
        </row>
        <row r="736">
          <cell r="A736" t="str">
            <v>282JBE</v>
          </cell>
          <cell r="B736" t="str">
            <v>282</v>
          </cell>
          <cell r="C736" t="str">
            <v>JBE</v>
          </cell>
          <cell r="D736">
            <v>0</v>
          </cell>
          <cell r="F736" t="str">
            <v>282JBE</v>
          </cell>
          <cell r="G736" t="str">
            <v>282</v>
          </cell>
          <cell r="H736" t="str">
            <v>JBE</v>
          </cell>
          <cell r="I736">
            <v>0</v>
          </cell>
        </row>
        <row r="737">
          <cell r="A737" t="str">
            <v>282JBG</v>
          </cell>
          <cell r="B737" t="str">
            <v>282</v>
          </cell>
          <cell r="C737" t="str">
            <v>JBG</v>
          </cell>
          <cell r="D737">
            <v>6078</v>
          </cell>
          <cell r="F737" t="str">
            <v>282JBG</v>
          </cell>
          <cell r="G737" t="str">
            <v>282</v>
          </cell>
          <cell r="H737" t="str">
            <v>JBG</v>
          </cell>
          <cell r="I737">
            <v>6078</v>
          </cell>
        </row>
        <row r="738">
          <cell r="A738" t="str">
            <v>282OR</v>
          </cell>
          <cell r="B738" t="str">
            <v>282</v>
          </cell>
          <cell r="C738" t="str">
            <v>OR</v>
          </cell>
          <cell r="D738">
            <v>-1169580140</v>
          </cell>
          <cell r="F738" t="str">
            <v>282OR</v>
          </cell>
          <cell r="G738" t="str">
            <v>282</v>
          </cell>
          <cell r="H738" t="str">
            <v>OR</v>
          </cell>
          <cell r="I738">
            <v>-1169580140</v>
          </cell>
        </row>
        <row r="739">
          <cell r="A739" t="str">
            <v>282OTHER</v>
          </cell>
          <cell r="B739" t="str">
            <v>282</v>
          </cell>
          <cell r="C739" t="str">
            <v>OTHER</v>
          </cell>
          <cell r="D739">
            <v>-75582798.562916666</v>
          </cell>
          <cell r="F739" t="str">
            <v>282OTHER</v>
          </cell>
          <cell r="G739" t="str">
            <v>282</v>
          </cell>
          <cell r="H739" t="str">
            <v>OTHER</v>
          </cell>
          <cell r="I739">
            <v>-75582798.562916666</v>
          </cell>
        </row>
        <row r="740">
          <cell r="A740" t="str">
            <v>282SE</v>
          </cell>
          <cell r="B740" t="str">
            <v>282</v>
          </cell>
          <cell r="C740" t="str">
            <v>SE</v>
          </cell>
          <cell r="D740">
            <v>0</v>
          </cell>
          <cell r="F740" t="str">
            <v>282SE</v>
          </cell>
          <cell r="G740" t="str">
            <v>282</v>
          </cell>
          <cell r="H740" t="str">
            <v>SE</v>
          </cell>
          <cell r="I740">
            <v>0</v>
          </cell>
        </row>
        <row r="741">
          <cell r="A741" t="str">
            <v>282SG</v>
          </cell>
          <cell r="B741" t="str">
            <v>282</v>
          </cell>
          <cell r="C741" t="str">
            <v>SG</v>
          </cell>
          <cell r="D741">
            <v>14154749</v>
          </cell>
          <cell r="F741" t="str">
            <v>282SG</v>
          </cell>
          <cell r="G741" t="str">
            <v>282</v>
          </cell>
          <cell r="H741" t="str">
            <v>SG</v>
          </cell>
          <cell r="I741">
            <v>14154749</v>
          </cell>
        </row>
        <row r="742">
          <cell r="A742" t="str">
            <v>282SNP</v>
          </cell>
          <cell r="B742" t="str">
            <v>282</v>
          </cell>
          <cell r="C742" t="str">
            <v>SNP</v>
          </cell>
          <cell r="D742">
            <v>-3853706</v>
          </cell>
          <cell r="F742" t="str">
            <v>282SNP</v>
          </cell>
          <cell r="G742" t="str">
            <v>282</v>
          </cell>
          <cell r="H742" t="str">
            <v>SNP</v>
          </cell>
          <cell r="I742">
            <v>-3853706</v>
          </cell>
        </row>
        <row r="743">
          <cell r="A743" t="str">
            <v>282SNPD</v>
          </cell>
          <cell r="B743" t="str">
            <v>282</v>
          </cell>
          <cell r="C743" t="str">
            <v>SNPD</v>
          </cell>
          <cell r="D743">
            <v>-428459</v>
          </cell>
          <cell r="F743" t="str">
            <v>282SNPD</v>
          </cell>
          <cell r="G743" t="str">
            <v>282</v>
          </cell>
          <cell r="H743" t="str">
            <v>SNPD</v>
          </cell>
          <cell r="I743">
            <v>-428459</v>
          </cell>
        </row>
        <row r="744">
          <cell r="A744" t="str">
            <v>282SO</v>
          </cell>
          <cell r="B744" t="str">
            <v>282</v>
          </cell>
          <cell r="C744" t="str">
            <v>SO</v>
          </cell>
          <cell r="D744">
            <v>-1791186.66541667</v>
          </cell>
          <cell r="F744" t="str">
            <v>282SO</v>
          </cell>
          <cell r="G744" t="str">
            <v>282</v>
          </cell>
          <cell r="H744" t="str">
            <v>SO</v>
          </cell>
          <cell r="I744">
            <v>-1791186.66541667</v>
          </cell>
        </row>
        <row r="745">
          <cell r="A745" t="str">
            <v>282UT</v>
          </cell>
          <cell r="B745" t="str">
            <v>282</v>
          </cell>
          <cell r="C745" t="str">
            <v>UT</v>
          </cell>
          <cell r="D745">
            <v>-1969149720.9000001</v>
          </cell>
          <cell r="F745" t="str">
            <v>282UT</v>
          </cell>
          <cell r="G745" t="str">
            <v>282</v>
          </cell>
          <cell r="H745" t="str">
            <v>UT</v>
          </cell>
          <cell r="I745">
            <v>-1969149720.9000001</v>
          </cell>
        </row>
        <row r="746">
          <cell r="A746" t="str">
            <v>282WA</v>
          </cell>
          <cell r="B746" t="str">
            <v>282</v>
          </cell>
          <cell r="C746" t="str">
            <v>WA</v>
          </cell>
          <cell r="D746">
            <v>-269819448</v>
          </cell>
          <cell r="F746" t="str">
            <v>282WA</v>
          </cell>
          <cell r="G746" t="str">
            <v>282</v>
          </cell>
          <cell r="H746" t="str">
            <v>WA</v>
          </cell>
          <cell r="I746">
            <v>-269819448</v>
          </cell>
        </row>
        <row r="747">
          <cell r="A747" t="str">
            <v>282WYP</v>
          </cell>
          <cell r="B747" t="str">
            <v>282</v>
          </cell>
          <cell r="C747" t="str">
            <v>WYP</v>
          </cell>
          <cell r="D747">
            <v>-631041327.40791667</v>
          </cell>
          <cell r="F747" t="str">
            <v>282WYP</v>
          </cell>
          <cell r="G747" t="str">
            <v>282</v>
          </cell>
          <cell r="H747" t="str">
            <v>WYP</v>
          </cell>
          <cell r="I747">
            <v>-631041327.40791667</v>
          </cell>
        </row>
        <row r="748">
          <cell r="A748" t="str">
            <v>283CA</v>
          </cell>
          <cell r="B748" t="str">
            <v>283</v>
          </cell>
          <cell r="C748" t="str">
            <v>CA</v>
          </cell>
          <cell r="D748">
            <v>266078.82708333299</v>
          </cell>
          <cell r="F748" t="str">
            <v>283CA</v>
          </cell>
          <cell r="G748" t="str">
            <v>283</v>
          </cell>
          <cell r="H748" t="str">
            <v>CA</v>
          </cell>
          <cell r="I748">
            <v>266078.82708333299</v>
          </cell>
        </row>
        <row r="749">
          <cell r="A749" t="str">
            <v>283CAEE</v>
          </cell>
          <cell r="B749" t="str">
            <v>283</v>
          </cell>
          <cell r="C749" t="str">
            <v>CAEE</v>
          </cell>
          <cell r="D749">
            <v>-77210027.183333293</v>
          </cell>
          <cell r="F749" t="str">
            <v>283CAEE</v>
          </cell>
          <cell r="G749" t="str">
            <v>283</v>
          </cell>
          <cell r="H749" t="str">
            <v>CAEE</v>
          </cell>
          <cell r="I749">
            <v>-77210027.183333293</v>
          </cell>
        </row>
        <row r="750">
          <cell r="A750" t="str">
            <v>283CAGE</v>
          </cell>
          <cell r="B750" t="str">
            <v>283</v>
          </cell>
          <cell r="C750" t="str">
            <v>CAGE</v>
          </cell>
          <cell r="D750">
            <v>-1859057.3408333301</v>
          </cell>
          <cell r="F750" t="str">
            <v>283CAGE</v>
          </cell>
          <cell r="G750" t="str">
            <v>283</v>
          </cell>
          <cell r="H750" t="str">
            <v>CAGE</v>
          </cell>
          <cell r="I750">
            <v>-1859057.3408333301</v>
          </cell>
        </row>
        <row r="751">
          <cell r="A751" t="str">
            <v>283CAGW</v>
          </cell>
          <cell r="B751" t="str">
            <v>283</v>
          </cell>
          <cell r="C751" t="str">
            <v>CAGW</v>
          </cell>
          <cell r="D751">
            <v>-1276036.8358333299</v>
          </cell>
          <cell r="F751" t="str">
            <v>283CAGW</v>
          </cell>
          <cell r="G751" t="str">
            <v>283</v>
          </cell>
          <cell r="H751" t="str">
            <v>CAGW</v>
          </cell>
          <cell r="I751">
            <v>-1276036.8358333299</v>
          </cell>
        </row>
        <row r="752">
          <cell r="A752" t="str">
            <v>283GPS</v>
          </cell>
          <cell r="B752" t="str">
            <v>283</v>
          </cell>
          <cell r="C752" t="str">
            <v>GPS</v>
          </cell>
          <cell r="D752">
            <v>-8421008.8200000003</v>
          </cell>
          <cell r="F752" t="str">
            <v>283GPS</v>
          </cell>
          <cell r="G752" t="str">
            <v>283</v>
          </cell>
          <cell r="H752" t="str">
            <v>GPS</v>
          </cell>
          <cell r="I752">
            <v>-8421008.8200000003</v>
          </cell>
        </row>
        <row r="753">
          <cell r="A753" t="str">
            <v>283ID</v>
          </cell>
          <cell r="B753" t="str">
            <v>283</v>
          </cell>
          <cell r="C753" t="str">
            <v>ID</v>
          </cell>
          <cell r="D753">
            <v>-2427132.0754166702</v>
          </cell>
          <cell r="F753" t="str">
            <v>283ID</v>
          </cell>
          <cell r="G753" t="str">
            <v>283</v>
          </cell>
          <cell r="H753" t="str">
            <v>ID</v>
          </cell>
          <cell r="I753">
            <v>-2427132.0754166702</v>
          </cell>
        </row>
        <row r="754">
          <cell r="A754" t="str">
            <v>283JBE</v>
          </cell>
          <cell r="B754" t="str">
            <v>283</v>
          </cell>
          <cell r="C754" t="str">
            <v>JBE</v>
          </cell>
          <cell r="D754">
            <v>-70047.3125</v>
          </cell>
          <cell r="F754" t="str">
            <v>283JBE</v>
          </cell>
          <cell r="G754" t="str">
            <v>283</v>
          </cell>
          <cell r="H754" t="str">
            <v>JBE</v>
          </cell>
          <cell r="I754">
            <v>-70047.3125</v>
          </cell>
        </row>
        <row r="755">
          <cell r="A755" t="str">
            <v>283OR</v>
          </cell>
          <cell r="B755" t="str">
            <v>283</v>
          </cell>
          <cell r="C755" t="str">
            <v>OR</v>
          </cell>
          <cell r="D755">
            <v>-262680.33208333299</v>
          </cell>
          <cell r="F755" t="str">
            <v>283OR</v>
          </cell>
          <cell r="G755" t="str">
            <v>283</v>
          </cell>
          <cell r="H755" t="str">
            <v>OR</v>
          </cell>
          <cell r="I755">
            <v>-262680.33208333299</v>
          </cell>
        </row>
        <row r="756">
          <cell r="A756" t="str">
            <v>283OTHER</v>
          </cell>
          <cell r="B756" t="str">
            <v>283</v>
          </cell>
          <cell r="C756" t="str">
            <v>OTHER</v>
          </cell>
          <cell r="D756">
            <v>-28060363.84375</v>
          </cell>
          <cell r="F756" t="str">
            <v>283OTHER</v>
          </cell>
          <cell r="G756" t="str">
            <v>283</v>
          </cell>
          <cell r="H756" t="str">
            <v>OTHER</v>
          </cell>
          <cell r="I756">
            <v>-28060363.84375</v>
          </cell>
        </row>
        <row r="757">
          <cell r="A757" t="str">
            <v>283SE</v>
          </cell>
          <cell r="B757" t="str">
            <v>283</v>
          </cell>
          <cell r="C757" t="str">
            <v>SE</v>
          </cell>
          <cell r="D757">
            <v>0</v>
          </cell>
          <cell r="F757" t="str">
            <v>283SE</v>
          </cell>
          <cell r="G757" t="str">
            <v>283</v>
          </cell>
          <cell r="H757" t="str">
            <v>SE</v>
          </cell>
          <cell r="I757">
            <v>0</v>
          </cell>
        </row>
        <row r="758">
          <cell r="A758" t="str">
            <v>283SG</v>
          </cell>
          <cell r="B758" t="str">
            <v>283</v>
          </cell>
          <cell r="C758" t="str">
            <v>SG</v>
          </cell>
          <cell r="D758">
            <v>-5631.1462499999998</v>
          </cell>
          <cell r="F758" t="str">
            <v>283SG</v>
          </cell>
          <cell r="G758" t="str">
            <v>283</v>
          </cell>
          <cell r="H758" t="str">
            <v>SG</v>
          </cell>
          <cell r="I758">
            <v>-5631.1462499999998</v>
          </cell>
        </row>
        <row r="759">
          <cell r="A759" t="str">
            <v>283SNP</v>
          </cell>
          <cell r="B759" t="str">
            <v>283</v>
          </cell>
          <cell r="C759" t="str">
            <v>SNP</v>
          </cell>
          <cell r="D759">
            <v>-2193827.3716666698</v>
          </cell>
          <cell r="F759" t="str">
            <v>283SNP</v>
          </cell>
          <cell r="G759" t="str">
            <v>283</v>
          </cell>
          <cell r="H759" t="str">
            <v>SNP</v>
          </cell>
          <cell r="I759">
            <v>-2193827.3716666698</v>
          </cell>
        </row>
        <row r="760">
          <cell r="A760" t="str">
            <v>283SO</v>
          </cell>
          <cell r="B760" t="str">
            <v>283</v>
          </cell>
          <cell r="C760" t="str">
            <v>SO</v>
          </cell>
          <cell r="D760">
            <v>-21086548.676666699</v>
          </cell>
          <cell r="F760" t="str">
            <v>283SO</v>
          </cell>
          <cell r="G760" t="str">
            <v>283</v>
          </cell>
          <cell r="H760" t="str">
            <v>SO</v>
          </cell>
          <cell r="I760">
            <v>-21086548.676666699</v>
          </cell>
        </row>
        <row r="761">
          <cell r="A761" t="str">
            <v>283TROJD</v>
          </cell>
          <cell r="B761" t="str">
            <v>283</v>
          </cell>
          <cell r="C761" t="str">
            <v>TROJD</v>
          </cell>
          <cell r="D761">
            <v>0</v>
          </cell>
          <cell r="F761" t="str">
            <v>283TROJD</v>
          </cell>
          <cell r="G761" t="str">
            <v>283</v>
          </cell>
          <cell r="H761" t="str">
            <v>TROJD</v>
          </cell>
          <cell r="I761">
            <v>0</v>
          </cell>
        </row>
        <row r="762">
          <cell r="A762" t="str">
            <v>283UT</v>
          </cell>
          <cell r="B762" t="str">
            <v>283</v>
          </cell>
          <cell r="C762" t="str">
            <v>UT</v>
          </cell>
          <cell r="D762">
            <v>-6495015.8612500001</v>
          </cell>
          <cell r="F762" t="str">
            <v>283UT</v>
          </cell>
          <cell r="G762" t="str">
            <v>283</v>
          </cell>
          <cell r="H762" t="str">
            <v>UT</v>
          </cell>
          <cell r="I762">
            <v>-6495015.8612500001</v>
          </cell>
        </row>
        <row r="763">
          <cell r="A763" t="str">
            <v>283WA</v>
          </cell>
          <cell r="B763" t="str">
            <v>283</v>
          </cell>
          <cell r="C763" t="str">
            <v>WA</v>
          </cell>
          <cell r="D763">
            <v>557939.45625000005</v>
          </cell>
          <cell r="F763" t="str">
            <v>283WA</v>
          </cell>
          <cell r="G763" t="str">
            <v>283</v>
          </cell>
          <cell r="H763" t="str">
            <v>WA</v>
          </cell>
          <cell r="I763">
            <v>557939.45625000005</v>
          </cell>
        </row>
        <row r="764">
          <cell r="A764" t="str">
            <v>283WYP</v>
          </cell>
          <cell r="B764" t="str">
            <v>283</v>
          </cell>
          <cell r="C764" t="str">
            <v>WYP</v>
          </cell>
          <cell r="D764">
            <v>-4797418.72</v>
          </cell>
          <cell r="F764" t="str">
            <v>283WYP</v>
          </cell>
          <cell r="G764" t="str">
            <v>283</v>
          </cell>
          <cell r="H764" t="str">
            <v>WYP</v>
          </cell>
          <cell r="I764">
            <v>-4797418.72</v>
          </cell>
        </row>
        <row r="765">
          <cell r="A765" t="str">
            <v>283WYU</v>
          </cell>
          <cell r="B765" t="str">
            <v>283</v>
          </cell>
          <cell r="C765" t="str">
            <v>WYU</v>
          </cell>
          <cell r="D765">
            <v>34710.0920833333</v>
          </cell>
          <cell r="F765" t="str">
            <v>283WYU</v>
          </cell>
          <cell r="G765" t="str">
            <v>283</v>
          </cell>
          <cell r="H765" t="str">
            <v>WYU</v>
          </cell>
          <cell r="I765">
            <v>34710.0920833333</v>
          </cell>
        </row>
        <row r="766">
          <cell r="A766" t="str">
            <v>302CAGE</v>
          </cell>
          <cell r="B766" t="str">
            <v>302</v>
          </cell>
          <cell r="C766" t="str">
            <v>CAGE</v>
          </cell>
          <cell r="D766">
            <v>14386244.550000001</v>
          </cell>
          <cell r="F766" t="str">
            <v>302CAGE</v>
          </cell>
          <cell r="G766" t="str">
            <v>302</v>
          </cell>
          <cell r="H766" t="str">
            <v>CAGE</v>
          </cell>
          <cell r="I766">
            <v>14386244.550000001</v>
          </cell>
        </row>
        <row r="767">
          <cell r="A767" t="str">
            <v>302CAGW</v>
          </cell>
          <cell r="B767" t="str">
            <v>302</v>
          </cell>
          <cell r="C767" t="str">
            <v>CAGW</v>
          </cell>
          <cell r="D767">
            <v>178725803.18000001</v>
          </cell>
          <cell r="F767" t="str">
            <v>302CAGW</v>
          </cell>
          <cell r="G767" t="str">
            <v>302</v>
          </cell>
          <cell r="H767" t="str">
            <v>CAGW</v>
          </cell>
          <cell r="I767">
            <v>178725803.18000001</v>
          </cell>
        </row>
        <row r="768">
          <cell r="A768" t="str">
            <v>302ID</v>
          </cell>
          <cell r="B768" t="str">
            <v>302</v>
          </cell>
          <cell r="C768" t="str">
            <v>ID</v>
          </cell>
          <cell r="D768">
            <v>1000000</v>
          </cell>
          <cell r="F768" t="str">
            <v>302ID</v>
          </cell>
          <cell r="G768" t="str">
            <v>302</v>
          </cell>
          <cell r="H768" t="str">
            <v>ID</v>
          </cell>
          <cell r="I768">
            <v>1000000</v>
          </cell>
        </row>
        <row r="769">
          <cell r="A769" t="str">
            <v>302UT</v>
          </cell>
          <cell r="B769" t="str">
            <v>302</v>
          </cell>
          <cell r="C769" t="str">
            <v>UT</v>
          </cell>
          <cell r="D769">
            <v>-32081214.850000001</v>
          </cell>
          <cell r="F769" t="str">
            <v>302UT</v>
          </cell>
          <cell r="G769" t="str">
            <v>302</v>
          </cell>
          <cell r="H769" t="str">
            <v>UT</v>
          </cell>
          <cell r="I769">
            <v>-32081214.850000001</v>
          </cell>
        </row>
        <row r="770">
          <cell r="A770" t="str">
            <v>303CA</v>
          </cell>
          <cell r="B770" t="str">
            <v>303</v>
          </cell>
          <cell r="C770" t="str">
            <v>CA</v>
          </cell>
          <cell r="D770">
            <v>472340.97</v>
          </cell>
          <cell r="F770" t="str">
            <v>303CA</v>
          </cell>
          <cell r="G770" t="str">
            <v>303</v>
          </cell>
          <cell r="H770" t="str">
            <v>CA</v>
          </cell>
          <cell r="I770">
            <v>472340.97</v>
          </cell>
        </row>
        <row r="771">
          <cell r="A771" t="str">
            <v>303CAEE</v>
          </cell>
          <cell r="B771" t="str">
            <v>303</v>
          </cell>
          <cell r="C771" t="str">
            <v>CAEE</v>
          </cell>
          <cell r="D771">
            <v>31304.002499999999</v>
          </cell>
          <cell r="F771" t="str">
            <v>303CAEE</v>
          </cell>
          <cell r="G771" t="str">
            <v>303</v>
          </cell>
          <cell r="H771" t="str">
            <v>CAEE</v>
          </cell>
          <cell r="I771">
            <v>31304.002499999999</v>
          </cell>
        </row>
        <row r="772">
          <cell r="A772" t="str">
            <v>303CAGE</v>
          </cell>
          <cell r="B772" t="str">
            <v>303</v>
          </cell>
          <cell r="C772" t="str">
            <v>CAGE</v>
          </cell>
          <cell r="D772">
            <v>74020916.211250007</v>
          </cell>
          <cell r="F772" t="str">
            <v>303CAGE</v>
          </cell>
          <cell r="G772" t="str">
            <v>303</v>
          </cell>
          <cell r="H772" t="str">
            <v>CAGE</v>
          </cell>
          <cell r="I772">
            <v>74020916.211250007</v>
          </cell>
        </row>
        <row r="773">
          <cell r="A773" t="str">
            <v>303CAGW</v>
          </cell>
          <cell r="B773" t="str">
            <v>303</v>
          </cell>
          <cell r="C773" t="str">
            <v>CAGW</v>
          </cell>
          <cell r="D773">
            <v>74695633.886250004</v>
          </cell>
          <cell r="F773" t="str">
            <v>303CAGW</v>
          </cell>
          <cell r="G773" t="str">
            <v>303</v>
          </cell>
          <cell r="H773" t="str">
            <v>CAGW</v>
          </cell>
          <cell r="I773">
            <v>74695633.886250004</v>
          </cell>
        </row>
        <row r="774">
          <cell r="A774" t="str">
            <v>303CN</v>
          </cell>
          <cell r="B774" t="str">
            <v>303</v>
          </cell>
          <cell r="C774" t="str">
            <v>CN</v>
          </cell>
          <cell r="D774">
            <v>141867373.06541699</v>
          </cell>
          <cell r="F774" t="str">
            <v>303CN</v>
          </cell>
          <cell r="G774" t="str">
            <v>303</v>
          </cell>
          <cell r="H774" t="str">
            <v>CN</v>
          </cell>
          <cell r="I774">
            <v>141867373.06541699</v>
          </cell>
        </row>
        <row r="775">
          <cell r="A775" t="str">
            <v>303ID</v>
          </cell>
          <cell r="B775" t="str">
            <v>303</v>
          </cell>
          <cell r="C775" t="str">
            <v>ID</v>
          </cell>
          <cell r="D775">
            <v>3355385.835</v>
          </cell>
          <cell r="F775" t="str">
            <v>303ID</v>
          </cell>
          <cell r="G775" t="str">
            <v>303</v>
          </cell>
          <cell r="H775" t="str">
            <v>ID</v>
          </cell>
          <cell r="I775">
            <v>3355385.835</v>
          </cell>
        </row>
        <row r="776">
          <cell r="A776" t="str">
            <v>303JBG</v>
          </cell>
          <cell r="B776" t="str">
            <v>303</v>
          </cell>
          <cell r="C776" t="str">
            <v>JBG</v>
          </cell>
          <cell r="D776">
            <v>1041440.86875</v>
          </cell>
          <cell r="F776" t="str">
            <v>303JBG</v>
          </cell>
          <cell r="G776" t="str">
            <v>303</v>
          </cell>
          <cell r="H776" t="str">
            <v>JBG</v>
          </cell>
          <cell r="I776">
            <v>1041440.86875</v>
          </cell>
        </row>
        <row r="777">
          <cell r="A777" t="str">
            <v>303OR</v>
          </cell>
          <cell r="B777" t="str">
            <v>303</v>
          </cell>
          <cell r="C777" t="str">
            <v>OR</v>
          </cell>
          <cell r="D777">
            <v>4623735.5137499999</v>
          </cell>
          <cell r="F777" t="str">
            <v>303OR</v>
          </cell>
          <cell r="G777" t="str">
            <v>303</v>
          </cell>
          <cell r="H777" t="str">
            <v>OR</v>
          </cell>
          <cell r="I777">
            <v>4623735.5137499999</v>
          </cell>
        </row>
        <row r="778">
          <cell r="A778" t="str">
            <v>303SG</v>
          </cell>
          <cell r="B778" t="str">
            <v>303</v>
          </cell>
          <cell r="C778" t="str">
            <v>SG</v>
          </cell>
          <cell r="D778">
            <v>1597540.7437499999</v>
          </cell>
          <cell r="F778" t="str">
            <v>303SG</v>
          </cell>
          <cell r="G778" t="str">
            <v>303</v>
          </cell>
          <cell r="H778" t="str">
            <v>SG</v>
          </cell>
          <cell r="I778">
            <v>1597540.7437499999</v>
          </cell>
        </row>
        <row r="779">
          <cell r="A779" t="str">
            <v>303SO</v>
          </cell>
          <cell r="B779" t="str">
            <v>303</v>
          </cell>
          <cell r="C779" t="str">
            <v>SO</v>
          </cell>
          <cell r="D779">
            <v>365999906.78541702</v>
          </cell>
          <cell r="F779" t="str">
            <v>303SO</v>
          </cell>
          <cell r="G779" t="str">
            <v>303</v>
          </cell>
          <cell r="H779" t="str">
            <v>SO</v>
          </cell>
          <cell r="I779">
            <v>365999906.78541702</v>
          </cell>
        </row>
        <row r="780">
          <cell r="A780" t="str">
            <v>303UT</v>
          </cell>
          <cell r="B780" t="str">
            <v>303</v>
          </cell>
          <cell r="C780" t="str">
            <v>UT</v>
          </cell>
          <cell r="D780">
            <v>3982327.8541666698</v>
          </cell>
          <cell r="F780" t="str">
            <v>303UT</v>
          </cell>
          <cell r="G780" t="str">
            <v>303</v>
          </cell>
          <cell r="H780" t="str">
            <v>UT</v>
          </cell>
          <cell r="I780">
            <v>3982327.8541666698</v>
          </cell>
        </row>
        <row r="781">
          <cell r="A781" t="str">
            <v>303WA</v>
          </cell>
          <cell r="B781" t="str">
            <v>303</v>
          </cell>
          <cell r="C781" t="str">
            <v>WA</v>
          </cell>
          <cell r="D781">
            <v>2021245.09</v>
          </cell>
          <cell r="F781" t="str">
            <v>303WA</v>
          </cell>
          <cell r="G781" t="str">
            <v>303</v>
          </cell>
          <cell r="H781" t="str">
            <v>WA</v>
          </cell>
          <cell r="I781">
            <v>2021245.09</v>
          </cell>
        </row>
        <row r="782">
          <cell r="A782" t="str">
            <v>303WYP</v>
          </cell>
          <cell r="B782" t="str">
            <v>303</v>
          </cell>
          <cell r="C782" t="str">
            <v>WYP</v>
          </cell>
          <cell r="D782">
            <v>1071625.29</v>
          </cell>
          <cell r="F782" t="str">
            <v>303WYP</v>
          </cell>
          <cell r="G782" t="str">
            <v>303</v>
          </cell>
          <cell r="H782" t="str">
            <v>WYP</v>
          </cell>
          <cell r="I782">
            <v>1071625.29</v>
          </cell>
        </row>
        <row r="783">
          <cell r="A783" t="str">
            <v>310CAGE</v>
          </cell>
          <cell r="B783" t="str">
            <v>310</v>
          </cell>
          <cell r="C783" t="str">
            <v>CAGE</v>
          </cell>
          <cell r="D783">
            <v>90110692.019999996</v>
          </cell>
          <cell r="F783" t="str">
            <v>310CAGE</v>
          </cell>
          <cell r="G783" t="str">
            <v>310</v>
          </cell>
          <cell r="H783" t="str">
            <v>CAGE</v>
          </cell>
          <cell r="I783">
            <v>90110692.019999996</v>
          </cell>
        </row>
        <row r="784">
          <cell r="A784" t="str">
            <v>310CAGW</v>
          </cell>
          <cell r="B784" t="str">
            <v>310</v>
          </cell>
          <cell r="C784" t="str">
            <v>CAGW</v>
          </cell>
          <cell r="D784">
            <v>1788644.22</v>
          </cell>
          <cell r="F784" t="str">
            <v>310CAGW</v>
          </cell>
          <cell r="G784" t="str">
            <v>310</v>
          </cell>
          <cell r="H784" t="str">
            <v>CAGW</v>
          </cell>
          <cell r="I784">
            <v>1788644.22</v>
          </cell>
        </row>
        <row r="785">
          <cell r="A785" t="str">
            <v>310JBG</v>
          </cell>
          <cell r="B785" t="str">
            <v>310</v>
          </cell>
          <cell r="C785" t="str">
            <v>JBG</v>
          </cell>
          <cell r="D785">
            <v>1193780.3812500001</v>
          </cell>
          <cell r="F785" t="str">
            <v>310JBG</v>
          </cell>
          <cell r="G785" t="str">
            <v>310</v>
          </cell>
          <cell r="H785" t="str">
            <v>JBG</v>
          </cell>
          <cell r="I785">
            <v>1193780.3812500001</v>
          </cell>
        </row>
        <row r="786">
          <cell r="A786" t="str">
            <v>311CAGE</v>
          </cell>
          <cell r="B786" t="str">
            <v>311</v>
          </cell>
          <cell r="C786" t="str">
            <v>CAGE</v>
          </cell>
          <cell r="D786">
            <v>806707373.84791696</v>
          </cell>
          <cell r="F786" t="str">
            <v>311CAGE</v>
          </cell>
          <cell r="G786" t="str">
            <v>311</v>
          </cell>
          <cell r="H786" t="str">
            <v>CAGE</v>
          </cell>
          <cell r="I786">
            <v>806707373.84791696</v>
          </cell>
        </row>
        <row r="787">
          <cell r="A787" t="str">
            <v>311CAGW</v>
          </cell>
          <cell r="B787" t="str">
            <v>311</v>
          </cell>
          <cell r="C787" t="str">
            <v>CAGW</v>
          </cell>
          <cell r="D787">
            <v>61438059.235416703</v>
          </cell>
          <cell r="F787" t="str">
            <v>311CAGW</v>
          </cell>
          <cell r="G787" t="str">
            <v>311</v>
          </cell>
          <cell r="H787" t="str">
            <v>CAGW</v>
          </cell>
          <cell r="I787">
            <v>61438059.235416703</v>
          </cell>
        </row>
        <row r="788">
          <cell r="A788" t="str">
            <v>311JBG</v>
          </cell>
          <cell r="B788" t="str">
            <v>311</v>
          </cell>
          <cell r="C788" t="str">
            <v>JBG</v>
          </cell>
          <cell r="D788">
            <v>145712981.397917</v>
          </cell>
          <cell r="F788" t="str">
            <v>311JBG</v>
          </cell>
          <cell r="G788" t="str">
            <v>311</v>
          </cell>
          <cell r="H788" t="str">
            <v>JBG</v>
          </cell>
          <cell r="I788">
            <v>145712981.397917</v>
          </cell>
        </row>
        <row r="789">
          <cell r="A789" t="str">
            <v>312CAGE</v>
          </cell>
          <cell r="B789" t="str">
            <v>312</v>
          </cell>
          <cell r="C789" t="str">
            <v>CAGE</v>
          </cell>
          <cell r="D789">
            <v>3453758137.9995799</v>
          </cell>
          <cell r="F789" t="str">
            <v>312CAGE</v>
          </cell>
          <cell r="G789" t="str">
            <v>312</v>
          </cell>
          <cell r="H789" t="str">
            <v>CAGE</v>
          </cell>
          <cell r="I789">
            <v>3453758137.9995799</v>
          </cell>
        </row>
        <row r="790">
          <cell r="A790" t="str">
            <v>312CAGW</v>
          </cell>
          <cell r="B790" t="str">
            <v>312</v>
          </cell>
          <cell r="C790" t="str">
            <v>CAGW</v>
          </cell>
          <cell r="D790">
            <v>119185626.091667</v>
          </cell>
          <cell r="F790" t="str">
            <v>312CAGW</v>
          </cell>
          <cell r="G790" t="str">
            <v>312</v>
          </cell>
          <cell r="H790" t="str">
            <v>CAGW</v>
          </cell>
          <cell r="I790">
            <v>119185626.091667</v>
          </cell>
        </row>
        <row r="791">
          <cell r="A791" t="str">
            <v>312JBG</v>
          </cell>
          <cell r="B791" t="str">
            <v>312</v>
          </cell>
          <cell r="C791" t="str">
            <v>JBG</v>
          </cell>
          <cell r="D791">
            <v>913849121.44749999</v>
          </cell>
          <cell r="F791" t="str">
            <v>312JBG</v>
          </cell>
          <cell r="G791" t="str">
            <v>312</v>
          </cell>
          <cell r="H791" t="str">
            <v>JBG</v>
          </cell>
          <cell r="I791">
            <v>913849121.44749999</v>
          </cell>
        </row>
        <row r="792">
          <cell r="A792" t="str">
            <v>314CAGE</v>
          </cell>
          <cell r="B792" t="str">
            <v>314</v>
          </cell>
          <cell r="C792" t="str">
            <v>CAGE</v>
          </cell>
          <cell r="D792">
            <v>730782307.947083</v>
          </cell>
          <cell r="F792" t="str">
            <v>314CAGE</v>
          </cell>
          <cell r="G792" t="str">
            <v>314</v>
          </cell>
          <cell r="H792" t="str">
            <v>CAGE</v>
          </cell>
          <cell r="I792">
            <v>730782307.947083</v>
          </cell>
        </row>
        <row r="793">
          <cell r="A793" t="str">
            <v>314CAGW</v>
          </cell>
          <cell r="B793" t="str">
            <v>314</v>
          </cell>
          <cell r="C793" t="str">
            <v>CAGW</v>
          </cell>
          <cell r="D793">
            <v>38233155.926250003</v>
          </cell>
          <cell r="F793" t="str">
            <v>314CAGW</v>
          </cell>
          <cell r="G793" t="str">
            <v>314</v>
          </cell>
          <cell r="H793" t="str">
            <v>CAGW</v>
          </cell>
          <cell r="I793">
            <v>38233155.926250003</v>
          </cell>
        </row>
        <row r="794">
          <cell r="A794" t="str">
            <v>314JBG</v>
          </cell>
          <cell r="B794" t="str">
            <v>314</v>
          </cell>
          <cell r="C794" t="str">
            <v>JBG</v>
          </cell>
          <cell r="D794">
            <v>204464671.492917</v>
          </cell>
          <cell r="F794" t="str">
            <v>314JBG</v>
          </cell>
          <cell r="G794" t="str">
            <v>314</v>
          </cell>
          <cell r="H794" t="str">
            <v>JBG</v>
          </cell>
          <cell r="I794">
            <v>204464671.492917</v>
          </cell>
        </row>
        <row r="795">
          <cell r="A795" t="str">
            <v>315CAGE</v>
          </cell>
          <cell r="B795" t="str">
            <v>315</v>
          </cell>
          <cell r="C795" t="str">
            <v>CAGE</v>
          </cell>
          <cell r="D795">
            <v>417222182.95541698</v>
          </cell>
          <cell r="F795" t="str">
            <v>315CAGE</v>
          </cell>
          <cell r="G795" t="str">
            <v>315</v>
          </cell>
          <cell r="H795" t="str">
            <v>CAGE</v>
          </cell>
          <cell r="I795">
            <v>417222182.95541698</v>
          </cell>
        </row>
        <row r="796">
          <cell r="A796" t="str">
            <v>315CAGW</v>
          </cell>
          <cell r="B796" t="str">
            <v>315</v>
          </cell>
          <cell r="C796" t="str">
            <v>CAGW</v>
          </cell>
          <cell r="D796">
            <v>9208364.3583333306</v>
          </cell>
          <cell r="F796" t="str">
            <v>315CAGW</v>
          </cell>
          <cell r="G796" t="str">
            <v>315</v>
          </cell>
          <cell r="H796" t="str">
            <v>CAGW</v>
          </cell>
          <cell r="I796">
            <v>9208364.3583333306</v>
          </cell>
        </row>
        <row r="797">
          <cell r="A797" t="str">
            <v>315JBG</v>
          </cell>
          <cell r="B797" t="str">
            <v>315</v>
          </cell>
          <cell r="C797" t="str">
            <v>JBG</v>
          </cell>
          <cell r="D797">
            <v>61370965.266249999</v>
          </cell>
          <cell r="F797" t="str">
            <v>315JBG</v>
          </cell>
          <cell r="G797" t="str">
            <v>315</v>
          </cell>
          <cell r="H797" t="str">
            <v>JBG</v>
          </cell>
          <cell r="I797">
            <v>61370965.266249999</v>
          </cell>
        </row>
        <row r="798">
          <cell r="A798" t="str">
            <v>316CAGE</v>
          </cell>
          <cell r="B798" t="str">
            <v>316</v>
          </cell>
          <cell r="C798" t="str">
            <v>CAGE</v>
          </cell>
          <cell r="D798">
            <v>26380223.929166701</v>
          </cell>
          <cell r="F798" t="str">
            <v>316CAGE</v>
          </cell>
          <cell r="G798" t="str">
            <v>316</v>
          </cell>
          <cell r="H798" t="str">
            <v>CAGE</v>
          </cell>
          <cell r="I798">
            <v>26380223.929166701</v>
          </cell>
        </row>
        <row r="799">
          <cell r="A799" t="str">
            <v>316CAGW</v>
          </cell>
          <cell r="B799" t="str">
            <v>316</v>
          </cell>
          <cell r="C799" t="str">
            <v>CAGW</v>
          </cell>
          <cell r="D799">
            <v>397014.97</v>
          </cell>
          <cell r="F799" t="str">
            <v>316CAGW</v>
          </cell>
          <cell r="G799" t="str">
            <v>316</v>
          </cell>
          <cell r="H799" t="str">
            <v>CAGW</v>
          </cell>
          <cell r="I799">
            <v>397014.97</v>
          </cell>
        </row>
        <row r="800">
          <cell r="A800" t="str">
            <v>316JBG</v>
          </cell>
          <cell r="B800" t="str">
            <v>316</v>
          </cell>
          <cell r="C800" t="str">
            <v>JBG</v>
          </cell>
          <cell r="D800">
            <v>4384223.8104166696</v>
          </cell>
          <cell r="F800" t="str">
            <v>316JBG</v>
          </cell>
          <cell r="G800" t="str">
            <v>316</v>
          </cell>
          <cell r="H800" t="str">
            <v>JBG</v>
          </cell>
          <cell r="I800">
            <v>4384223.8104166696</v>
          </cell>
        </row>
        <row r="801">
          <cell r="A801" t="str">
            <v>330CAGE</v>
          </cell>
          <cell r="B801" t="str">
            <v>330</v>
          </cell>
          <cell r="C801" t="str">
            <v>CAGE</v>
          </cell>
          <cell r="D801">
            <v>6378203.1187500004</v>
          </cell>
          <cell r="F801" t="str">
            <v>330CAGE</v>
          </cell>
          <cell r="G801" t="str">
            <v>330</v>
          </cell>
          <cell r="H801" t="str">
            <v>CAGE</v>
          </cell>
          <cell r="I801">
            <v>6378203.1187500004</v>
          </cell>
        </row>
        <row r="802">
          <cell r="A802" t="str">
            <v>330CAGW</v>
          </cell>
          <cell r="B802" t="str">
            <v>330</v>
          </cell>
          <cell r="C802" t="str">
            <v>CAGW</v>
          </cell>
          <cell r="D802">
            <v>26085078.287916701</v>
          </cell>
          <cell r="F802" t="str">
            <v>330CAGW</v>
          </cell>
          <cell r="G802" t="str">
            <v>330</v>
          </cell>
          <cell r="H802" t="str">
            <v>CAGW</v>
          </cell>
          <cell r="I802">
            <v>26085078.287916701</v>
          </cell>
        </row>
        <row r="803">
          <cell r="A803" t="str">
            <v>331CAGE</v>
          </cell>
          <cell r="B803" t="str">
            <v>331</v>
          </cell>
          <cell r="C803" t="str">
            <v>CAGE</v>
          </cell>
          <cell r="D803">
            <v>15446818.7054167</v>
          </cell>
          <cell r="F803" t="str">
            <v>331CAGE</v>
          </cell>
          <cell r="G803" t="str">
            <v>331</v>
          </cell>
          <cell r="H803" t="str">
            <v>CAGE</v>
          </cell>
          <cell r="I803">
            <v>15446818.7054167</v>
          </cell>
        </row>
        <row r="804">
          <cell r="A804" t="str">
            <v>331CAGW</v>
          </cell>
          <cell r="B804" t="str">
            <v>331</v>
          </cell>
          <cell r="C804" t="str">
            <v>CAGW</v>
          </cell>
          <cell r="D804">
            <v>249107630.75666699</v>
          </cell>
          <cell r="F804" t="str">
            <v>331CAGW</v>
          </cell>
          <cell r="G804" t="str">
            <v>331</v>
          </cell>
          <cell r="H804" t="str">
            <v>CAGW</v>
          </cell>
          <cell r="I804">
            <v>249107630.75666699</v>
          </cell>
        </row>
        <row r="805">
          <cell r="A805" t="str">
            <v>332CAGE</v>
          </cell>
          <cell r="B805" t="str">
            <v>332</v>
          </cell>
          <cell r="C805" t="str">
            <v>CAGE</v>
          </cell>
          <cell r="D805">
            <v>95827833.192499995</v>
          </cell>
          <cell r="F805" t="str">
            <v>332CAGE</v>
          </cell>
          <cell r="G805" t="str">
            <v>332</v>
          </cell>
          <cell r="H805" t="str">
            <v>CAGE</v>
          </cell>
          <cell r="I805">
            <v>95827833.192499995</v>
          </cell>
        </row>
        <row r="806">
          <cell r="A806" t="str">
            <v>332CAGW</v>
          </cell>
          <cell r="B806" t="str">
            <v>332</v>
          </cell>
          <cell r="C806" t="str">
            <v>CAGW</v>
          </cell>
          <cell r="D806">
            <v>398476605.04750001</v>
          </cell>
          <cell r="F806" t="str">
            <v>332CAGW</v>
          </cell>
          <cell r="G806" t="str">
            <v>332</v>
          </cell>
          <cell r="H806" t="str">
            <v>CAGW</v>
          </cell>
          <cell r="I806">
            <v>398476605.04750001</v>
          </cell>
        </row>
        <row r="807">
          <cell r="A807" t="str">
            <v>333CAGE</v>
          </cell>
          <cell r="B807" t="str">
            <v>333</v>
          </cell>
          <cell r="C807" t="str">
            <v>CAGE</v>
          </cell>
          <cell r="D807">
            <v>42361881.202083297</v>
          </cell>
          <cell r="F807" t="str">
            <v>333CAGE</v>
          </cell>
          <cell r="G807" t="str">
            <v>333</v>
          </cell>
          <cell r="H807" t="str">
            <v>CAGE</v>
          </cell>
          <cell r="I807">
            <v>42361881.202083297</v>
          </cell>
        </row>
        <row r="808">
          <cell r="A808" t="str">
            <v>333CAGW</v>
          </cell>
          <cell r="B808" t="str">
            <v>333</v>
          </cell>
          <cell r="C808" t="str">
            <v>CAGW</v>
          </cell>
          <cell r="D808">
            <v>87904761.112916693</v>
          </cell>
          <cell r="F808" t="str">
            <v>333CAGW</v>
          </cell>
          <cell r="G808" t="str">
            <v>333</v>
          </cell>
          <cell r="H808" t="str">
            <v>CAGW</v>
          </cell>
          <cell r="I808">
            <v>87904761.112916693</v>
          </cell>
        </row>
        <row r="809">
          <cell r="A809" t="str">
            <v>334CAGE</v>
          </cell>
          <cell r="B809" t="str">
            <v>334</v>
          </cell>
          <cell r="C809" t="str">
            <v>CAGE</v>
          </cell>
          <cell r="D809">
            <v>12799687.255416701</v>
          </cell>
          <cell r="F809" t="str">
            <v>334CAGE</v>
          </cell>
          <cell r="G809" t="str">
            <v>334</v>
          </cell>
          <cell r="H809" t="str">
            <v>CAGE</v>
          </cell>
          <cell r="I809">
            <v>12799687.255416701</v>
          </cell>
        </row>
        <row r="810">
          <cell r="A810" t="str">
            <v>334CAGW</v>
          </cell>
          <cell r="B810" t="str">
            <v>334</v>
          </cell>
          <cell r="C810" t="str">
            <v>CAGW</v>
          </cell>
          <cell r="D810">
            <v>67442795.512916699</v>
          </cell>
          <cell r="F810" t="str">
            <v>334CAGW</v>
          </cell>
          <cell r="G810" t="str">
            <v>334</v>
          </cell>
          <cell r="H810" t="str">
            <v>CAGW</v>
          </cell>
          <cell r="I810">
            <v>67442795.512916699</v>
          </cell>
        </row>
        <row r="811">
          <cell r="A811" t="str">
            <v>335CAGE</v>
          </cell>
          <cell r="B811" t="str">
            <v>335</v>
          </cell>
          <cell r="C811" t="str">
            <v>CAGE</v>
          </cell>
          <cell r="D811">
            <v>175579.26</v>
          </cell>
          <cell r="F811" t="str">
            <v>335CAGE</v>
          </cell>
          <cell r="G811" t="str">
            <v>335</v>
          </cell>
          <cell r="H811" t="str">
            <v>CAGE</v>
          </cell>
          <cell r="I811">
            <v>175579.26</v>
          </cell>
        </row>
        <row r="812">
          <cell r="A812" t="str">
            <v>335CAGW</v>
          </cell>
          <cell r="B812" t="str">
            <v>335</v>
          </cell>
          <cell r="C812" t="str">
            <v>CAGW</v>
          </cell>
          <cell r="D812">
            <v>2189779.2574999998</v>
          </cell>
          <cell r="F812" t="str">
            <v>335CAGW</v>
          </cell>
          <cell r="G812" t="str">
            <v>335</v>
          </cell>
          <cell r="H812" t="str">
            <v>CAGW</v>
          </cell>
          <cell r="I812">
            <v>2189779.2574999998</v>
          </cell>
        </row>
        <row r="813">
          <cell r="A813" t="str">
            <v>336CAGE</v>
          </cell>
          <cell r="B813" t="str">
            <v>336</v>
          </cell>
          <cell r="C813" t="str">
            <v>CAGE</v>
          </cell>
          <cell r="D813">
            <v>2098334.7554166699</v>
          </cell>
          <cell r="F813" t="str">
            <v>336CAGE</v>
          </cell>
          <cell r="G813" t="str">
            <v>336</v>
          </cell>
          <cell r="H813" t="str">
            <v>CAGE</v>
          </cell>
          <cell r="I813">
            <v>2098334.7554166699</v>
          </cell>
        </row>
        <row r="814">
          <cell r="A814" t="str">
            <v>336CAGW</v>
          </cell>
          <cell r="B814" t="str">
            <v>336</v>
          </cell>
          <cell r="C814" t="str">
            <v>CAGW</v>
          </cell>
          <cell r="D814">
            <v>20846732.837499999</v>
          </cell>
          <cell r="F814" t="str">
            <v>336CAGW</v>
          </cell>
          <cell r="G814" t="str">
            <v>336</v>
          </cell>
          <cell r="H814" t="str">
            <v>CAGW</v>
          </cell>
          <cell r="I814">
            <v>20846732.837499999</v>
          </cell>
        </row>
        <row r="815">
          <cell r="A815" t="str">
            <v>340CAGE</v>
          </cell>
          <cell r="B815" t="str">
            <v>340</v>
          </cell>
          <cell r="C815" t="str">
            <v>CAGE</v>
          </cell>
          <cell r="D815">
            <v>40683721.458333299</v>
          </cell>
          <cell r="F815" t="str">
            <v>340CAGE</v>
          </cell>
          <cell r="G815" t="str">
            <v>340</v>
          </cell>
          <cell r="H815" t="str">
            <v>CAGE</v>
          </cell>
          <cell r="I815">
            <v>40683721.458333299</v>
          </cell>
        </row>
        <row r="816">
          <cell r="A816" t="str">
            <v>340CAGW</v>
          </cell>
          <cell r="B816" t="str">
            <v>340</v>
          </cell>
          <cell r="C816" t="str">
            <v>CAGW</v>
          </cell>
          <cell r="D816">
            <v>4572771.5199999996</v>
          </cell>
          <cell r="F816" t="str">
            <v>340CAGW</v>
          </cell>
          <cell r="G816" t="str">
            <v>340</v>
          </cell>
          <cell r="H816" t="str">
            <v>CAGW</v>
          </cell>
          <cell r="I816">
            <v>4572771.5199999996</v>
          </cell>
        </row>
        <row r="817">
          <cell r="A817" t="str">
            <v>340OR</v>
          </cell>
          <cell r="B817" t="str">
            <v>340</v>
          </cell>
          <cell r="C817" t="str">
            <v>OR</v>
          </cell>
          <cell r="D817">
            <v>74985.87</v>
          </cell>
          <cell r="F817" t="str">
            <v>340OR</v>
          </cell>
          <cell r="G817" t="str">
            <v>340</v>
          </cell>
          <cell r="H817" t="str">
            <v>OR</v>
          </cell>
          <cell r="I817">
            <v>74985.87</v>
          </cell>
        </row>
        <row r="818">
          <cell r="A818" t="str">
            <v>341CAGE</v>
          </cell>
          <cell r="B818" t="str">
            <v>341</v>
          </cell>
          <cell r="C818" t="str">
            <v>CAGE</v>
          </cell>
          <cell r="D818">
            <v>169753965.60874999</v>
          </cell>
          <cell r="F818" t="str">
            <v>341CAGE</v>
          </cell>
          <cell r="G818" t="str">
            <v>341</v>
          </cell>
          <cell r="H818" t="str">
            <v>CAGE</v>
          </cell>
          <cell r="I818">
            <v>169753965.60874999</v>
          </cell>
        </row>
        <row r="819">
          <cell r="A819" t="str">
            <v>341CAGW</v>
          </cell>
          <cell r="B819" t="str">
            <v>341</v>
          </cell>
          <cell r="C819" t="str">
            <v>CAGW</v>
          </cell>
          <cell r="D819">
            <v>57670193.117916703</v>
          </cell>
          <cell r="F819" t="str">
            <v>341CAGW</v>
          </cell>
          <cell r="G819" t="str">
            <v>341</v>
          </cell>
          <cell r="H819" t="str">
            <v>CAGW</v>
          </cell>
          <cell r="I819">
            <v>57670193.117916703</v>
          </cell>
        </row>
        <row r="820">
          <cell r="A820" t="str">
            <v>342CAGE</v>
          </cell>
          <cell r="B820" t="str">
            <v>342</v>
          </cell>
          <cell r="C820" t="str">
            <v>CAGE</v>
          </cell>
          <cell r="D820">
            <v>14429534.4766667</v>
          </cell>
          <cell r="F820" t="str">
            <v>342CAGE</v>
          </cell>
          <cell r="G820" t="str">
            <v>342</v>
          </cell>
          <cell r="H820" t="str">
            <v>CAGE</v>
          </cell>
          <cell r="I820">
            <v>14429534.4766667</v>
          </cell>
        </row>
        <row r="821">
          <cell r="A821" t="str">
            <v>342CAGW</v>
          </cell>
          <cell r="B821" t="str">
            <v>342</v>
          </cell>
          <cell r="C821" t="str">
            <v>CAGW</v>
          </cell>
          <cell r="D821">
            <v>1622667.14</v>
          </cell>
          <cell r="F821" t="str">
            <v>342CAGW</v>
          </cell>
          <cell r="G821" t="str">
            <v>342</v>
          </cell>
          <cell r="H821" t="str">
            <v>CAGW</v>
          </cell>
          <cell r="I821">
            <v>1622667.14</v>
          </cell>
        </row>
        <row r="822">
          <cell r="A822" t="str">
            <v>343CAGE</v>
          </cell>
          <cell r="B822" t="str">
            <v>343</v>
          </cell>
          <cell r="C822" t="str">
            <v>CAGE</v>
          </cell>
          <cell r="D822">
            <v>1941423376.4683299</v>
          </cell>
          <cell r="F822" t="str">
            <v>343CAGE</v>
          </cell>
          <cell r="G822" t="str">
            <v>343</v>
          </cell>
          <cell r="H822" t="str">
            <v>CAGE</v>
          </cell>
          <cell r="I822">
            <v>1941423376.4683299</v>
          </cell>
        </row>
        <row r="823">
          <cell r="A823" t="str">
            <v>343CAGW</v>
          </cell>
          <cell r="B823" t="str">
            <v>343</v>
          </cell>
          <cell r="C823" t="str">
            <v>CAGW</v>
          </cell>
          <cell r="D823">
            <v>976693816.06624997</v>
          </cell>
          <cell r="F823" t="str">
            <v>343CAGW</v>
          </cell>
          <cell r="G823" t="str">
            <v>343</v>
          </cell>
          <cell r="H823" t="str">
            <v>CAGW</v>
          </cell>
          <cell r="I823">
            <v>976693816.06624997</v>
          </cell>
        </row>
        <row r="824">
          <cell r="A824" t="str">
            <v>344CAGE</v>
          </cell>
          <cell r="B824" t="str">
            <v>344</v>
          </cell>
          <cell r="C824" t="str">
            <v>CAGE</v>
          </cell>
          <cell r="D824">
            <v>339796681.17208302</v>
          </cell>
          <cell r="F824" t="str">
            <v>344CAGE</v>
          </cell>
          <cell r="G824" t="str">
            <v>344</v>
          </cell>
          <cell r="H824" t="str">
            <v>CAGE</v>
          </cell>
          <cell r="I824">
            <v>339796681.17208302</v>
          </cell>
        </row>
        <row r="825">
          <cell r="A825" t="str">
            <v>344CAGW</v>
          </cell>
          <cell r="B825" t="str">
            <v>344</v>
          </cell>
          <cell r="C825" t="str">
            <v>CAGW</v>
          </cell>
          <cell r="D825">
            <v>133524246.23083299</v>
          </cell>
          <cell r="F825" t="str">
            <v>344CAGW</v>
          </cell>
          <cell r="G825" t="str">
            <v>344</v>
          </cell>
          <cell r="H825" t="str">
            <v>CAGW</v>
          </cell>
          <cell r="I825">
            <v>133524246.23083299</v>
          </cell>
        </row>
        <row r="826">
          <cell r="A826" t="str">
            <v>345CAGE</v>
          </cell>
          <cell r="B826" t="str">
            <v>345</v>
          </cell>
          <cell r="C826" t="str">
            <v>CAGE</v>
          </cell>
          <cell r="D826">
            <v>238320766.474583</v>
          </cell>
          <cell r="F826" t="str">
            <v>345CAGE</v>
          </cell>
          <cell r="G826" t="str">
            <v>345</v>
          </cell>
          <cell r="H826" t="str">
            <v>CAGE</v>
          </cell>
          <cell r="I826">
            <v>238320766.474583</v>
          </cell>
        </row>
        <row r="827">
          <cell r="A827" t="str">
            <v>345CAGW</v>
          </cell>
          <cell r="B827" t="str">
            <v>345</v>
          </cell>
          <cell r="C827" t="str">
            <v>CAGW</v>
          </cell>
          <cell r="D827">
            <v>88247941.65625</v>
          </cell>
          <cell r="F827" t="str">
            <v>345CAGW</v>
          </cell>
          <cell r="G827" t="str">
            <v>345</v>
          </cell>
          <cell r="H827" t="str">
            <v>CAGW</v>
          </cell>
          <cell r="I827">
            <v>88247941.65625</v>
          </cell>
        </row>
        <row r="828">
          <cell r="A828" t="str">
            <v>346CAGE</v>
          </cell>
          <cell r="B828" t="str">
            <v>346</v>
          </cell>
          <cell r="C828" t="str">
            <v>CAGE</v>
          </cell>
          <cell r="D828">
            <v>11839324.4045833</v>
          </cell>
          <cell r="F828" t="str">
            <v>346CAGE</v>
          </cell>
          <cell r="G828" t="str">
            <v>346</v>
          </cell>
          <cell r="H828" t="str">
            <v>CAGE</v>
          </cell>
          <cell r="I828">
            <v>11839324.4045833</v>
          </cell>
        </row>
        <row r="829">
          <cell r="A829" t="str">
            <v>346CAGW</v>
          </cell>
          <cell r="B829" t="str">
            <v>346</v>
          </cell>
          <cell r="C829" t="str">
            <v>CAGW</v>
          </cell>
          <cell r="D829">
            <v>4028001.22</v>
          </cell>
          <cell r="F829" t="str">
            <v>346CAGW</v>
          </cell>
          <cell r="G829" t="str">
            <v>346</v>
          </cell>
          <cell r="H829" t="str">
            <v>CAGW</v>
          </cell>
          <cell r="I829">
            <v>4028001.22</v>
          </cell>
        </row>
        <row r="830">
          <cell r="A830" t="str">
            <v>350CAGE</v>
          </cell>
          <cell r="B830" t="str">
            <v>350</v>
          </cell>
          <cell r="C830" t="str">
            <v>CAGE</v>
          </cell>
          <cell r="D830">
            <v>217593609.025417</v>
          </cell>
          <cell r="F830" t="str">
            <v>350CAGE</v>
          </cell>
          <cell r="G830" t="str">
            <v>350</v>
          </cell>
          <cell r="H830" t="str">
            <v>CAGE</v>
          </cell>
          <cell r="I830">
            <v>217593609.025417</v>
          </cell>
        </row>
        <row r="831">
          <cell r="A831" t="str">
            <v>350CAGW</v>
          </cell>
          <cell r="B831" t="str">
            <v>350</v>
          </cell>
          <cell r="C831" t="str">
            <v>CAGW</v>
          </cell>
          <cell r="D831">
            <v>34690817.679166697</v>
          </cell>
          <cell r="F831" t="str">
            <v>350CAGW</v>
          </cell>
          <cell r="G831" t="str">
            <v>350</v>
          </cell>
          <cell r="H831" t="str">
            <v>CAGW</v>
          </cell>
          <cell r="I831">
            <v>34690817.679166697</v>
          </cell>
        </row>
        <row r="832">
          <cell r="A832" t="str">
            <v>350JBG</v>
          </cell>
          <cell r="B832" t="str">
            <v>350</v>
          </cell>
          <cell r="C832" t="str">
            <v>JBG</v>
          </cell>
          <cell r="D832">
            <v>2309450.67</v>
          </cell>
          <cell r="F832" t="str">
            <v>350JBG</v>
          </cell>
          <cell r="G832" t="str">
            <v>350</v>
          </cell>
          <cell r="H832" t="str">
            <v>JBG</v>
          </cell>
          <cell r="I832">
            <v>2309450.67</v>
          </cell>
        </row>
        <row r="833">
          <cell r="A833" t="str">
            <v>350SG</v>
          </cell>
          <cell r="B833" t="str">
            <v>350</v>
          </cell>
          <cell r="C833" t="str">
            <v>SG</v>
          </cell>
          <cell r="D833">
            <v>100387.77</v>
          </cell>
          <cell r="F833" t="str">
            <v>350SG</v>
          </cell>
          <cell r="G833" t="str">
            <v>350</v>
          </cell>
          <cell r="H833" t="str">
            <v>SG</v>
          </cell>
          <cell r="I833">
            <v>100387.77</v>
          </cell>
        </row>
        <row r="834">
          <cell r="A834" t="str">
            <v>352CAGE</v>
          </cell>
          <cell r="B834" t="str">
            <v>352</v>
          </cell>
          <cell r="C834" t="str">
            <v>CAGE</v>
          </cell>
          <cell r="D834">
            <v>187424595.17208299</v>
          </cell>
          <cell r="F834" t="str">
            <v>352CAGE</v>
          </cell>
          <cell r="G834" t="str">
            <v>352</v>
          </cell>
          <cell r="H834" t="str">
            <v>CAGE</v>
          </cell>
          <cell r="I834">
            <v>187424595.17208299</v>
          </cell>
        </row>
        <row r="835">
          <cell r="A835" t="str">
            <v>352CAGW</v>
          </cell>
          <cell r="B835" t="str">
            <v>352</v>
          </cell>
          <cell r="C835" t="str">
            <v>CAGW</v>
          </cell>
          <cell r="D835">
            <v>51311294.563333303</v>
          </cell>
          <cell r="F835" t="str">
            <v>352CAGW</v>
          </cell>
          <cell r="G835" t="str">
            <v>352</v>
          </cell>
          <cell r="H835" t="str">
            <v>CAGW</v>
          </cell>
          <cell r="I835">
            <v>51311294.563333303</v>
          </cell>
        </row>
        <row r="836">
          <cell r="A836" t="str">
            <v>352JBG</v>
          </cell>
          <cell r="B836" t="str">
            <v>352</v>
          </cell>
          <cell r="C836" t="str">
            <v>JBG</v>
          </cell>
          <cell r="D836">
            <v>1560071.2466666701</v>
          </cell>
          <cell r="F836" t="str">
            <v>352JBG</v>
          </cell>
          <cell r="G836" t="str">
            <v>352</v>
          </cell>
          <cell r="H836" t="str">
            <v>JBG</v>
          </cell>
          <cell r="I836">
            <v>1560071.2466666701</v>
          </cell>
        </row>
        <row r="837">
          <cell r="A837" t="str">
            <v>352SG</v>
          </cell>
          <cell r="B837" t="str">
            <v>352</v>
          </cell>
          <cell r="C837" t="str">
            <v>SG</v>
          </cell>
          <cell r="D837">
            <v>3167.48</v>
          </cell>
          <cell r="F837" t="str">
            <v>352SG</v>
          </cell>
          <cell r="G837" t="str">
            <v>352</v>
          </cell>
          <cell r="H837" t="str">
            <v>SG</v>
          </cell>
          <cell r="I837">
            <v>3167.48</v>
          </cell>
        </row>
        <row r="838">
          <cell r="A838" t="str">
            <v>353CAGE</v>
          </cell>
          <cell r="B838" t="str">
            <v>353</v>
          </cell>
          <cell r="C838" t="str">
            <v>CAGE</v>
          </cell>
          <cell r="D838">
            <v>1463812112.9791701</v>
          </cell>
          <cell r="F838" t="str">
            <v>353CAGE</v>
          </cell>
          <cell r="G838" t="str">
            <v>353</v>
          </cell>
          <cell r="H838" t="str">
            <v>CAGE</v>
          </cell>
          <cell r="I838">
            <v>1463812112.9791701</v>
          </cell>
        </row>
        <row r="839">
          <cell r="A839" t="str">
            <v>353CAGW</v>
          </cell>
          <cell r="B839" t="str">
            <v>353</v>
          </cell>
          <cell r="C839" t="str">
            <v>CAGW</v>
          </cell>
          <cell r="D839">
            <v>503568393.56</v>
          </cell>
          <cell r="F839" t="str">
            <v>353CAGW</v>
          </cell>
          <cell r="G839" t="str">
            <v>353</v>
          </cell>
          <cell r="H839" t="str">
            <v>CAGW</v>
          </cell>
          <cell r="I839">
            <v>503568393.56</v>
          </cell>
        </row>
        <row r="840">
          <cell r="A840" t="str">
            <v>353JBG</v>
          </cell>
          <cell r="B840" t="str">
            <v>353</v>
          </cell>
          <cell r="C840" t="str">
            <v>JBG</v>
          </cell>
          <cell r="D840">
            <v>37977079.860833302</v>
          </cell>
          <cell r="F840" t="str">
            <v>353JBG</v>
          </cell>
          <cell r="G840" t="str">
            <v>353</v>
          </cell>
          <cell r="H840" t="str">
            <v>JBG</v>
          </cell>
          <cell r="I840">
            <v>37977079.860833302</v>
          </cell>
        </row>
        <row r="841">
          <cell r="A841" t="str">
            <v>353SG</v>
          </cell>
          <cell r="B841" t="str">
            <v>353</v>
          </cell>
          <cell r="C841" t="str">
            <v>SG</v>
          </cell>
          <cell r="D841">
            <v>952146.51</v>
          </cell>
          <cell r="F841" t="str">
            <v>353SG</v>
          </cell>
          <cell r="G841" t="str">
            <v>353</v>
          </cell>
          <cell r="H841" t="str">
            <v>SG</v>
          </cell>
          <cell r="I841">
            <v>952146.51</v>
          </cell>
        </row>
        <row r="842">
          <cell r="A842" t="str">
            <v>354CAGE</v>
          </cell>
          <cell r="B842" t="str">
            <v>354</v>
          </cell>
          <cell r="C842" t="str">
            <v>CAGE</v>
          </cell>
          <cell r="D842">
            <v>1086666255.79375</v>
          </cell>
          <cell r="F842" t="str">
            <v>354CAGE</v>
          </cell>
          <cell r="G842" t="str">
            <v>354</v>
          </cell>
          <cell r="H842" t="str">
            <v>CAGE</v>
          </cell>
          <cell r="I842">
            <v>1086666255.79375</v>
          </cell>
        </row>
        <row r="843">
          <cell r="A843" t="str">
            <v>354CAGW</v>
          </cell>
          <cell r="B843" t="str">
            <v>354</v>
          </cell>
          <cell r="C843" t="str">
            <v>CAGW</v>
          </cell>
          <cell r="D843">
            <v>176153496.10249999</v>
          </cell>
          <cell r="F843" t="str">
            <v>354CAGW</v>
          </cell>
          <cell r="G843" t="str">
            <v>354</v>
          </cell>
          <cell r="H843" t="str">
            <v>CAGW</v>
          </cell>
          <cell r="I843">
            <v>176153496.10249999</v>
          </cell>
        </row>
        <row r="844">
          <cell r="A844" t="str">
            <v>354JBG</v>
          </cell>
          <cell r="B844" t="str">
            <v>354</v>
          </cell>
          <cell r="C844" t="str">
            <v>JBG</v>
          </cell>
          <cell r="D844">
            <v>25235388.196666699</v>
          </cell>
          <cell r="F844" t="str">
            <v>354JBG</v>
          </cell>
          <cell r="G844" t="str">
            <v>354</v>
          </cell>
          <cell r="H844" t="str">
            <v>JBG</v>
          </cell>
          <cell r="I844">
            <v>25235388.196666699</v>
          </cell>
        </row>
        <row r="845">
          <cell r="A845" t="str">
            <v>354SG</v>
          </cell>
          <cell r="B845" t="str">
            <v>354</v>
          </cell>
          <cell r="C845" t="str">
            <v>SG</v>
          </cell>
          <cell r="D845">
            <v>123629.91</v>
          </cell>
          <cell r="F845" t="str">
            <v>354SG</v>
          </cell>
          <cell r="G845" t="str">
            <v>354</v>
          </cell>
          <cell r="H845" t="str">
            <v>SG</v>
          </cell>
          <cell r="I845">
            <v>123629.91</v>
          </cell>
        </row>
        <row r="846">
          <cell r="A846" t="str">
            <v>355CAGE</v>
          </cell>
          <cell r="B846" t="str">
            <v>355</v>
          </cell>
          <cell r="C846" t="str">
            <v>CAGE</v>
          </cell>
          <cell r="D846">
            <v>649625680.17499995</v>
          </cell>
          <cell r="F846" t="str">
            <v>355CAGE</v>
          </cell>
          <cell r="G846" t="str">
            <v>355</v>
          </cell>
          <cell r="H846" t="str">
            <v>CAGE</v>
          </cell>
          <cell r="I846">
            <v>649625680.17499995</v>
          </cell>
        </row>
        <row r="847">
          <cell r="A847" t="str">
            <v>355CAGW</v>
          </cell>
          <cell r="B847" t="str">
            <v>355</v>
          </cell>
          <cell r="C847" t="str">
            <v>CAGW</v>
          </cell>
          <cell r="D847">
            <v>263712144.60833299</v>
          </cell>
          <cell r="F847" t="str">
            <v>355CAGW</v>
          </cell>
          <cell r="G847" t="str">
            <v>355</v>
          </cell>
          <cell r="H847" t="str">
            <v>CAGW</v>
          </cell>
          <cell r="I847">
            <v>263712144.60833299</v>
          </cell>
        </row>
        <row r="848">
          <cell r="A848" t="str">
            <v>355JBG</v>
          </cell>
          <cell r="B848" t="str">
            <v>355</v>
          </cell>
          <cell r="C848" t="str">
            <v>JBG</v>
          </cell>
          <cell r="D848">
            <v>821981.71499999997</v>
          </cell>
          <cell r="F848" t="str">
            <v>355JBG</v>
          </cell>
          <cell r="G848" t="str">
            <v>355</v>
          </cell>
          <cell r="H848" t="str">
            <v>JBG</v>
          </cell>
          <cell r="I848">
            <v>821981.71499999997</v>
          </cell>
        </row>
        <row r="849">
          <cell r="A849" t="str">
            <v>355SG</v>
          </cell>
          <cell r="B849" t="str">
            <v>355</v>
          </cell>
          <cell r="C849" t="str">
            <v>SG</v>
          </cell>
          <cell r="D849">
            <v>677806.94458333298</v>
          </cell>
          <cell r="F849" t="str">
            <v>355SG</v>
          </cell>
          <cell r="G849" t="str">
            <v>355</v>
          </cell>
          <cell r="H849" t="str">
            <v>SG</v>
          </cell>
          <cell r="I849">
            <v>677806.94458333298</v>
          </cell>
        </row>
        <row r="850">
          <cell r="A850" t="str">
            <v>356CAGE</v>
          </cell>
          <cell r="B850" t="str">
            <v>356</v>
          </cell>
          <cell r="C850" t="str">
            <v>CAGE</v>
          </cell>
          <cell r="D850">
            <v>885301883.60125005</v>
          </cell>
          <cell r="F850" t="str">
            <v>356CAGE</v>
          </cell>
          <cell r="G850" t="str">
            <v>356</v>
          </cell>
          <cell r="H850" t="str">
            <v>CAGE</v>
          </cell>
          <cell r="I850">
            <v>885301883.60125005</v>
          </cell>
        </row>
        <row r="851">
          <cell r="A851" t="str">
            <v>356CAGW</v>
          </cell>
          <cell r="B851" t="str">
            <v>356</v>
          </cell>
          <cell r="C851" t="str">
            <v>CAGW</v>
          </cell>
          <cell r="D851">
            <v>304530482.84125</v>
          </cell>
          <cell r="F851" t="str">
            <v>356CAGW</v>
          </cell>
          <cell r="G851" t="str">
            <v>356</v>
          </cell>
          <cell r="H851" t="str">
            <v>CAGW</v>
          </cell>
          <cell r="I851">
            <v>304530482.84125</v>
          </cell>
        </row>
        <row r="852">
          <cell r="A852" t="str">
            <v>356JBG</v>
          </cell>
          <cell r="B852" t="str">
            <v>356</v>
          </cell>
          <cell r="C852" t="str">
            <v>JBG</v>
          </cell>
          <cell r="D852">
            <v>16452139.060000001</v>
          </cell>
          <cell r="F852" t="str">
            <v>356JBG</v>
          </cell>
          <cell r="G852" t="str">
            <v>356</v>
          </cell>
          <cell r="H852" t="str">
            <v>JBG</v>
          </cell>
          <cell r="I852">
            <v>16452139.060000001</v>
          </cell>
        </row>
        <row r="853">
          <cell r="A853" t="str">
            <v>356SG</v>
          </cell>
          <cell r="B853" t="str">
            <v>356</v>
          </cell>
          <cell r="C853" t="str">
            <v>SG</v>
          </cell>
          <cell r="D853">
            <v>1509969.63</v>
          </cell>
          <cell r="F853" t="str">
            <v>356SG</v>
          </cell>
          <cell r="G853" t="str">
            <v>356</v>
          </cell>
          <cell r="H853" t="str">
            <v>SG</v>
          </cell>
          <cell r="I853">
            <v>1509969.63</v>
          </cell>
        </row>
        <row r="854">
          <cell r="A854" t="str">
            <v>357CAGE</v>
          </cell>
          <cell r="B854" t="str">
            <v>357</v>
          </cell>
          <cell r="C854" t="str">
            <v>CAGE</v>
          </cell>
          <cell r="D854">
            <v>3346255.86</v>
          </cell>
          <cell r="F854" t="str">
            <v>357CAGE</v>
          </cell>
          <cell r="G854" t="str">
            <v>357</v>
          </cell>
          <cell r="H854" t="str">
            <v>CAGE</v>
          </cell>
          <cell r="I854">
            <v>3346255.86</v>
          </cell>
        </row>
        <row r="855">
          <cell r="A855" t="str">
            <v>357CAGW</v>
          </cell>
          <cell r="B855" t="str">
            <v>357</v>
          </cell>
          <cell r="C855" t="str">
            <v>CAGW</v>
          </cell>
          <cell r="D855">
            <v>173216.45166666701</v>
          </cell>
          <cell r="F855" t="str">
            <v>357CAGW</v>
          </cell>
          <cell r="G855" t="str">
            <v>357</v>
          </cell>
          <cell r="H855" t="str">
            <v>CAGW</v>
          </cell>
          <cell r="I855">
            <v>173216.45166666701</v>
          </cell>
        </row>
        <row r="856">
          <cell r="A856" t="str">
            <v>358CAGE</v>
          </cell>
          <cell r="B856" t="str">
            <v>358</v>
          </cell>
          <cell r="C856" t="str">
            <v>CAGE</v>
          </cell>
          <cell r="D856">
            <v>7728791.7400000002</v>
          </cell>
          <cell r="F856" t="str">
            <v>358CAGE</v>
          </cell>
          <cell r="G856" t="str">
            <v>358</v>
          </cell>
          <cell r="H856" t="str">
            <v>CAGE</v>
          </cell>
          <cell r="I856">
            <v>7728791.7400000002</v>
          </cell>
        </row>
        <row r="857">
          <cell r="A857" t="str">
            <v>358CAGW</v>
          </cell>
          <cell r="B857" t="str">
            <v>358</v>
          </cell>
          <cell r="C857" t="str">
            <v>CAGW</v>
          </cell>
          <cell r="D857">
            <v>306562.21999999997</v>
          </cell>
          <cell r="F857" t="str">
            <v>358CAGW</v>
          </cell>
          <cell r="G857" t="str">
            <v>358</v>
          </cell>
          <cell r="H857" t="str">
            <v>CAGW</v>
          </cell>
          <cell r="I857">
            <v>306562.21999999997</v>
          </cell>
        </row>
        <row r="858">
          <cell r="A858" t="str">
            <v>359CAGE</v>
          </cell>
          <cell r="B858" t="str">
            <v>359</v>
          </cell>
          <cell r="C858" t="str">
            <v>CAGE</v>
          </cell>
          <cell r="D858">
            <v>4861159.43</v>
          </cell>
          <cell r="F858" t="str">
            <v>359CAGE</v>
          </cell>
          <cell r="G858" t="str">
            <v>359</v>
          </cell>
          <cell r="H858" t="str">
            <v>CAGE</v>
          </cell>
          <cell r="I858">
            <v>4861159.43</v>
          </cell>
        </row>
        <row r="859">
          <cell r="A859" t="str">
            <v>359CAGW</v>
          </cell>
          <cell r="B859" t="str">
            <v>359</v>
          </cell>
          <cell r="C859" t="str">
            <v>CAGW</v>
          </cell>
          <cell r="D859">
            <v>7055228.5300000003</v>
          </cell>
          <cell r="F859" t="str">
            <v>359CAGW</v>
          </cell>
          <cell r="G859" t="str">
            <v>359</v>
          </cell>
          <cell r="H859" t="str">
            <v>CAGW</v>
          </cell>
          <cell r="I859">
            <v>7055228.5300000003</v>
          </cell>
        </row>
        <row r="860">
          <cell r="A860" t="str">
            <v>359JBG</v>
          </cell>
          <cell r="B860" t="str">
            <v>359</v>
          </cell>
          <cell r="C860" t="str">
            <v>JBG</v>
          </cell>
          <cell r="D860">
            <v>4929.3900000000003</v>
          </cell>
          <cell r="F860" t="str">
            <v>359JBG</v>
          </cell>
          <cell r="G860" t="str">
            <v>359</v>
          </cell>
          <cell r="H860" t="str">
            <v>JBG</v>
          </cell>
          <cell r="I860">
            <v>4929.3900000000003</v>
          </cell>
        </row>
        <row r="861">
          <cell r="A861" t="str">
            <v>359SG</v>
          </cell>
          <cell r="B861" t="str">
            <v>359</v>
          </cell>
          <cell r="C861" t="str">
            <v>SG</v>
          </cell>
          <cell r="D861">
            <v>15883.01</v>
          </cell>
          <cell r="F861" t="str">
            <v>359SG</v>
          </cell>
          <cell r="G861" t="str">
            <v>359</v>
          </cell>
          <cell r="H861" t="str">
            <v>SG</v>
          </cell>
          <cell r="I861">
            <v>15883.01</v>
          </cell>
        </row>
        <row r="862">
          <cell r="A862" t="str">
            <v>360CA</v>
          </cell>
          <cell r="B862" t="str">
            <v>360</v>
          </cell>
          <cell r="C862" t="str">
            <v>CA</v>
          </cell>
          <cell r="D862">
            <v>1816828.75</v>
          </cell>
          <cell r="F862" t="str">
            <v>360CA</v>
          </cell>
          <cell r="G862" t="str">
            <v>360</v>
          </cell>
          <cell r="H862" t="str">
            <v>CA</v>
          </cell>
          <cell r="I862">
            <v>1816828.75</v>
          </cell>
        </row>
        <row r="863">
          <cell r="A863" t="str">
            <v>360ID</v>
          </cell>
          <cell r="B863" t="str">
            <v>360</v>
          </cell>
          <cell r="C863" t="str">
            <v>ID</v>
          </cell>
          <cell r="D863">
            <v>1580254.7575000001</v>
          </cell>
          <cell r="F863" t="str">
            <v>360ID</v>
          </cell>
          <cell r="G863" t="str">
            <v>360</v>
          </cell>
          <cell r="H863" t="str">
            <v>ID</v>
          </cell>
          <cell r="I863">
            <v>1580254.7575000001</v>
          </cell>
        </row>
        <row r="864">
          <cell r="A864" t="str">
            <v>360OR</v>
          </cell>
          <cell r="B864" t="str">
            <v>360</v>
          </cell>
          <cell r="C864" t="str">
            <v>OR</v>
          </cell>
          <cell r="D864">
            <v>13838825.100416699</v>
          </cell>
          <cell r="F864" t="str">
            <v>360OR</v>
          </cell>
          <cell r="G864" t="str">
            <v>360</v>
          </cell>
          <cell r="H864" t="str">
            <v>OR</v>
          </cell>
          <cell r="I864">
            <v>13838825.100416699</v>
          </cell>
        </row>
        <row r="865">
          <cell r="A865" t="str">
            <v>360UT</v>
          </cell>
          <cell r="B865" t="str">
            <v>360</v>
          </cell>
          <cell r="C865" t="str">
            <v>UT</v>
          </cell>
          <cell r="D865">
            <v>36635274.614166699</v>
          </cell>
          <cell r="F865" t="str">
            <v>360UT</v>
          </cell>
          <cell r="G865" t="str">
            <v>360</v>
          </cell>
          <cell r="H865" t="str">
            <v>UT</v>
          </cell>
          <cell r="I865">
            <v>36635274.614166699</v>
          </cell>
        </row>
        <row r="866">
          <cell r="A866" t="str">
            <v>360WA</v>
          </cell>
          <cell r="B866" t="str">
            <v>360</v>
          </cell>
          <cell r="C866" t="str">
            <v>WA</v>
          </cell>
          <cell r="D866">
            <v>1837981.99916667</v>
          </cell>
          <cell r="F866" t="str">
            <v>360WA</v>
          </cell>
          <cell r="G866" t="str">
            <v>360</v>
          </cell>
          <cell r="H866" t="str">
            <v>WA</v>
          </cell>
          <cell r="I866">
            <v>1837981.99916667</v>
          </cell>
        </row>
        <row r="867">
          <cell r="A867" t="str">
            <v>360WYP</v>
          </cell>
          <cell r="B867" t="str">
            <v>360</v>
          </cell>
          <cell r="C867" t="str">
            <v>WYP</v>
          </cell>
          <cell r="D867">
            <v>2648619.25</v>
          </cell>
          <cell r="F867" t="str">
            <v>360WYP</v>
          </cell>
          <cell r="G867" t="str">
            <v>360</v>
          </cell>
          <cell r="H867" t="str">
            <v>WYP</v>
          </cell>
          <cell r="I867">
            <v>2648619.25</v>
          </cell>
        </row>
        <row r="868">
          <cell r="A868" t="str">
            <v>360WYU</v>
          </cell>
          <cell r="B868" t="str">
            <v>360</v>
          </cell>
          <cell r="C868" t="str">
            <v>WYU</v>
          </cell>
          <cell r="D868">
            <v>3815942.8149999999</v>
          </cell>
          <cell r="F868" t="str">
            <v>360WYU</v>
          </cell>
          <cell r="G868" t="str">
            <v>360</v>
          </cell>
          <cell r="H868" t="str">
            <v>WYU</v>
          </cell>
          <cell r="I868">
            <v>3815942.8149999999</v>
          </cell>
        </row>
        <row r="869">
          <cell r="A869" t="str">
            <v>361CA</v>
          </cell>
          <cell r="B869" t="str">
            <v>361</v>
          </cell>
          <cell r="C869" t="str">
            <v>CA</v>
          </cell>
          <cell r="D869">
            <v>5123489.3683333304</v>
          </cell>
          <cell r="F869" t="str">
            <v>361CA</v>
          </cell>
          <cell r="G869" t="str">
            <v>361</v>
          </cell>
          <cell r="H869" t="str">
            <v>CA</v>
          </cell>
          <cell r="I869">
            <v>5123489.3683333304</v>
          </cell>
        </row>
        <row r="870">
          <cell r="A870" t="str">
            <v>361ID</v>
          </cell>
          <cell r="B870" t="str">
            <v>361</v>
          </cell>
          <cell r="C870" t="str">
            <v>ID</v>
          </cell>
          <cell r="D870">
            <v>2325738.0866666702</v>
          </cell>
          <cell r="F870" t="str">
            <v>361ID</v>
          </cell>
          <cell r="G870" t="str">
            <v>361</v>
          </cell>
          <cell r="H870" t="str">
            <v>ID</v>
          </cell>
          <cell r="I870">
            <v>2325738.0866666702</v>
          </cell>
        </row>
        <row r="871">
          <cell r="A871" t="str">
            <v>361OR</v>
          </cell>
          <cell r="B871" t="str">
            <v>361</v>
          </cell>
          <cell r="C871" t="str">
            <v>OR</v>
          </cell>
          <cell r="D871">
            <v>29425977.2816667</v>
          </cell>
          <cell r="F871" t="str">
            <v>361OR</v>
          </cell>
          <cell r="G871" t="str">
            <v>361</v>
          </cell>
          <cell r="H871" t="str">
            <v>OR</v>
          </cell>
          <cell r="I871">
            <v>29425977.2816667</v>
          </cell>
        </row>
        <row r="872">
          <cell r="A872" t="str">
            <v>361UT</v>
          </cell>
          <cell r="B872" t="str">
            <v>361</v>
          </cell>
          <cell r="C872" t="str">
            <v>UT</v>
          </cell>
          <cell r="D872">
            <v>54419673.7229167</v>
          </cell>
          <cell r="F872" t="str">
            <v>361UT</v>
          </cell>
          <cell r="G872" t="str">
            <v>361</v>
          </cell>
          <cell r="H872" t="str">
            <v>UT</v>
          </cell>
          <cell r="I872">
            <v>54419673.7229167</v>
          </cell>
        </row>
        <row r="873">
          <cell r="A873" t="str">
            <v>361WA</v>
          </cell>
          <cell r="B873" t="str">
            <v>361</v>
          </cell>
          <cell r="C873" t="str">
            <v>WA</v>
          </cell>
          <cell r="D873">
            <v>4175139.5225</v>
          </cell>
          <cell r="F873" t="str">
            <v>361WA</v>
          </cell>
          <cell r="G873" t="str">
            <v>361</v>
          </cell>
          <cell r="H873" t="str">
            <v>WA</v>
          </cell>
          <cell r="I873">
            <v>4175139.5225</v>
          </cell>
        </row>
        <row r="874">
          <cell r="A874" t="str">
            <v>361WYP</v>
          </cell>
          <cell r="B874" t="str">
            <v>361</v>
          </cell>
          <cell r="C874" t="str">
            <v>WYP</v>
          </cell>
          <cell r="D874">
            <v>12144738.13625</v>
          </cell>
          <cell r="F874" t="str">
            <v>361WYP</v>
          </cell>
          <cell r="G874" t="str">
            <v>361</v>
          </cell>
          <cell r="H874" t="str">
            <v>WYP</v>
          </cell>
          <cell r="I874">
            <v>12144738.13625</v>
          </cell>
        </row>
        <row r="875">
          <cell r="A875" t="str">
            <v>361WYU</v>
          </cell>
          <cell r="B875" t="str">
            <v>361</v>
          </cell>
          <cell r="C875" t="str">
            <v>WYU</v>
          </cell>
          <cell r="D875">
            <v>4594004.0279166698</v>
          </cell>
          <cell r="F875" t="str">
            <v>361WYU</v>
          </cell>
          <cell r="G875" t="str">
            <v>361</v>
          </cell>
          <cell r="H875" t="str">
            <v>WYU</v>
          </cell>
          <cell r="I875">
            <v>4594004.0279166698</v>
          </cell>
        </row>
        <row r="876">
          <cell r="A876" t="str">
            <v>362CA</v>
          </cell>
          <cell r="B876" t="str">
            <v>362</v>
          </cell>
          <cell r="C876" t="str">
            <v>CA</v>
          </cell>
          <cell r="D876">
            <v>28733193.737083301</v>
          </cell>
          <cell r="F876" t="str">
            <v>362CA</v>
          </cell>
          <cell r="G876" t="str">
            <v>362</v>
          </cell>
          <cell r="H876" t="str">
            <v>CA</v>
          </cell>
          <cell r="I876">
            <v>28733193.737083301</v>
          </cell>
        </row>
        <row r="877">
          <cell r="A877" t="str">
            <v>362ID</v>
          </cell>
          <cell r="B877" t="str">
            <v>362</v>
          </cell>
          <cell r="C877" t="str">
            <v>ID</v>
          </cell>
          <cell r="D877">
            <v>31050317.2225</v>
          </cell>
          <cell r="F877" t="str">
            <v>362ID</v>
          </cell>
          <cell r="G877" t="str">
            <v>362</v>
          </cell>
          <cell r="H877" t="str">
            <v>ID</v>
          </cell>
          <cell r="I877">
            <v>31050317.2225</v>
          </cell>
        </row>
        <row r="878">
          <cell r="A878" t="str">
            <v>362OR</v>
          </cell>
          <cell r="B878" t="str">
            <v>362</v>
          </cell>
          <cell r="C878" t="str">
            <v>OR</v>
          </cell>
          <cell r="D878">
            <v>239624306.80208299</v>
          </cell>
          <cell r="F878" t="str">
            <v>362OR</v>
          </cell>
          <cell r="G878" t="str">
            <v>362</v>
          </cell>
          <cell r="H878" t="str">
            <v>OR</v>
          </cell>
          <cell r="I878">
            <v>239624306.80208299</v>
          </cell>
        </row>
        <row r="879">
          <cell r="A879" t="str">
            <v>362UT</v>
          </cell>
          <cell r="B879" t="str">
            <v>362</v>
          </cell>
          <cell r="C879" t="str">
            <v>UT</v>
          </cell>
          <cell r="D879">
            <v>468050623.51333302</v>
          </cell>
          <cell r="F879" t="str">
            <v>362UT</v>
          </cell>
          <cell r="G879" t="str">
            <v>362</v>
          </cell>
          <cell r="H879" t="str">
            <v>UT</v>
          </cell>
          <cell r="I879">
            <v>468050623.51333302</v>
          </cell>
        </row>
        <row r="880">
          <cell r="A880" t="str">
            <v>362WA</v>
          </cell>
          <cell r="B880" t="str">
            <v>362</v>
          </cell>
          <cell r="C880" t="str">
            <v>WA</v>
          </cell>
          <cell r="D880">
            <v>62061143.707916699</v>
          </cell>
          <cell r="F880" t="str">
            <v>362WA</v>
          </cell>
          <cell r="G880" t="str">
            <v>362</v>
          </cell>
          <cell r="H880" t="str">
            <v>WA</v>
          </cell>
          <cell r="I880">
            <v>62061143.707916699</v>
          </cell>
        </row>
        <row r="881">
          <cell r="A881" t="str">
            <v>362WYP</v>
          </cell>
          <cell r="B881" t="str">
            <v>362</v>
          </cell>
          <cell r="C881" t="str">
            <v>WYP</v>
          </cell>
          <cell r="D881">
            <v>115989233.17749999</v>
          </cell>
          <cell r="F881" t="str">
            <v>362WYP</v>
          </cell>
          <cell r="G881" t="str">
            <v>362</v>
          </cell>
          <cell r="H881" t="str">
            <v>WYP</v>
          </cell>
          <cell r="I881">
            <v>115989233.17749999</v>
          </cell>
        </row>
        <row r="882">
          <cell r="A882" t="str">
            <v>362WYU</v>
          </cell>
          <cell r="B882" t="str">
            <v>362</v>
          </cell>
          <cell r="C882" t="str">
            <v>WYU</v>
          </cell>
          <cell r="D882">
            <v>17205194.050000001</v>
          </cell>
          <cell r="F882" t="str">
            <v>362WYU</v>
          </cell>
          <cell r="G882" t="str">
            <v>362</v>
          </cell>
          <cell r="H882" t="str">
            <v>WYU</v>
          </cell>
          <cell r="I882">
            <v>17205194.050000001</v>
          </cell>
        </row>
        <row r="883">
          <cell r="A883" t="str">
            <v>364CA</v>
          </cell>
          <cell r="B883" t="str">
            <v>364</v>
          </cell>
          <cell r="C883" t="str">
            <v>CA</v>
          </cell>
          <cell r="D883">
            <v>64684379.802083299</v>
          </cell>
          <cell r="F883" t="str">
            <v>364CA</v>
          </cell>
          <cell r="G883" t="str">
            <v>364</v>
          </cell>
          <cell r="H883" t="str">
            <v>CA</v>
          </cell>
          <cell r="I883">
            <v>64684379.802083299</v>
          </cell>
        </row>
        <row r="884">
          <cell r="A884" t="str">
            <v>364ID</v>
          </cell>
          <cell r="B884" t="str">
            <v>364</v>
          </cell>
          <cell r="C884" t="str">
            <v>ID</v>
          </cell>
          <cell r="D884">
            <v>85556762.870000005</v>
          </cell>
          <cell r="F884" t="str">
            <v>364ID</v>
          </cell>
          <cell r="G884" t="str">
            <v>364</v>
          </cell>
          <cell r="H884" t="str">
            <v>ID</v>
          </cell>
          <cell r="I884">
            <v>85556762.870000005</v>
          </cell>
        </row>
        <row r="885">
          <cell r="A885" t="str">
            <v>364OR</v>
          </cell>
          <cell r="B885" t="str">
            <v>364</v>
          </cell>
          <cell r="C885" t="str">
            <v>OR</v>
          </cell>
          <cell r="D885">
            <v>370556044.84375</v>
          </cell>
          <cell r="F885" t="str">
            <v>364OR</v>
          </cell>
          <cell r="G885" t="str">
            <v>364</v>
          </cell>
          <cell r="H885" t="str">
            <v>OR</v>
          </cell>
          <cell r="I885">
            <v>370556044.84375</v>
          </cell>
        </row>
        <row r="886">
          <cell r="A886" t="str">
            <v>364UT</v>
          </cell>
          <cell r="B886" t="str">
            <v>364</v>
          </cell>
          <cell r="C886" t="str">
            <v>UT</v>
          </cell>
          <cell r="D886">
            <v>370019999.27041698</v>
          </cell>
          <cell r="F886" t="str">
            <v>364UT</v>
          </cell>
          <cell r="G886" t="str">
            <v>364</v>
          </cell>
          <cell r="H886" t="str">
            <v>UT</v>
          </cell>
          <cell r="I886">
            <v>370019999.27041698</v>
          </cell>
        </row>
        <row r="887">
          <cell r="A887" t="str">
            <v>364WA</v>
          </cell>
          <cell r="B887" t="str">
            <v>364</v>
          </cell>
          <cell r="C887" t="str">
            <v>WA</v>
          </cell>
          <cell r="D887">
            <v>103582571.16</v>
          </cell>
          <cell r="F887" t="str">
            <v>364WA</v>
          </cell>
          <cell r="G887" t="str">
            <v>364</v>
          </cell>
          <cell r="H887" t="str">
            <v>WA</v>
          </cell>
          <cell r="I887">
            <v>103582571.16</v>
          </cell>
        </row>
        <row r="888">
          <cell r="A888" t="str">
            <v>364WYP</v>
          </cell>
          <cell r="B888" t="str">
            <v>364</v>
          </cell>
          <cell r="C888" t="str">
            <v>WYP</v>
          </cell>
          <cell r="D888">
            <v>124855005.72166701</v>
          </cell>
          <cell r="F888" t="str">
            <v>364WYP</v>
          </cell>
          <cell r="G888" t="str">
            <v>364</v>
          </cell>
          <cell r="H888" t="str">
            <v>WYP</v>
          </cell>
          <cell r="I888">
            <v>124855005.72166701</v>
          </cell>
        </row>
        <row r="889">
          <cell r="A889" t="str">
            <v>364WYU</v>
          </cell>
          <cell r="B889" t="str">
            <v>364</v>
          </cell>
          <cell r="C889" t="str">
            <v>WYU</v>
          </cell>
          <cell r="D889">
            <v>26747794.979583301</v>
          </cell>
          <cell r="F889" t="str">
            <v>364WYU</v>
          </cell>
          <cell r="G889" t="str">
            <v>364</v>
          </cell>
          <cell r="H889" t="str">
            <v>WYU</v>
          </cell>
          <cell r="I889">
            <v>26747794.979583301</v>
          </cell>
        </row>
        <row r="890">
          <cell r="A890" t="str">
            <v>365CA</v>
          </cell>
          <cell r="B890" t="str">
            <v>365</v>
          </cell>
          <cell r="C890" t="str">
            <v>CA</v>
          </cell>
          <cell r="D890">
            <v>35393085.855833299</v>
          </cell>
          <cell r="F890" t="str">
            <v>365CA</v>
          </cell>
          <cell r="G890" t="str">
            <v>365</v>
          </cell>
          <cell r="H890" t="str">
            <v>CA</v>
          </cell>
          <cell r="I890">
            <v>35393085.855833299</v>
          </cell>
        </row>
        <row r="891">
          <cell r="A891" t="str">
            <v>365ID</v>
          </cell>
          <cell r="B891" t="str">
            <v>365</v>
          </cell>
          <cell r="C891" t="str">
            <v>ID</v>
          </cell>
          <cell r="D891">
            <v>37241286.998333298</v>
          </cell>
          <cell r="F891" t="str">
            <v>365ID</v>
          </cell>
          <cell r="G891" t="str">
            <v>365</v>
          </cell>
          <cell r="H891" t="str">
            <v>ID</v>
          </cell>
          <cell r="I891">
            <v>37241286.998333298</v>
          </cell>
        </row>
        <row r="892">
          <cell r="A892" t="str">
            <v>365OR</v>
          </cell>
          <cell r="B892" t="str">
            <v>365</v>
          </cell>
          <cell r="C892" t="str">
            <v>OR</v>
          </cell>
          <cell r="D892">
            <v>257537034.057917</v>
          </cell>
          <cell r="F892" t="str">
            <v>365OR</v>
          </cell>
          <cell r="G892" t="str">
            <v>365</v>
          </cell>
          <cell r="H892" t="str">
            <v>OR</v>
          </cell>
          <cell r="I892">
            <v>257537034.057917</v>
          </cell>
        </row>
        <row r="893">
          <cell r="A893" t="str">
            <v>365UT</v>
          </cell>
          <cell r="B893" t="str">
            <v>365</v>
          </cell>
          <cell r="C893" t="str">
            <v>UT</v>
          </cell>
          <cell r="D893">
            <v>229852861.655</v>
          </cell>
          <cell r="F893" t="str">
            <v>365UT</v>
          </cell>
          <cell r="G893" t="str">
            <v>365</v>
          </cell>
          <cell r="H893" t="str">
            <v>UT</v>
          </cell>
          <cell r="I893">
            <v>229852861.655</v>
          </cell>
        </row>
        <row r="894">
          <cell r="A894" t="str">
            <v>365WA</v>
          </cell>
          <cell r="B894" t="str">
            <v>365</v>
          </cell>
          <cell r="C894" t="str">
            <v>WA</v>
          </cell>
          <cell r="D894">
            <v>68708032.796666697</v>
          </cell>
          <cell r="F894" t="str">
            <v>365WA</v>
          </cell>
          <cell r="G894" t="str">
            <v>365</v>
          </cell>
          <cell r="H894" t="str">
            <v>WA</v>
          </cell>
          <cell r="I894">
            <v>68708032.796666697</v>
          </cell>
        </row>
        <row r="895">
          <cell r="A895" t="str">
            <v>365WYP</v>
          </cell>
          <cell r="B895" t="str">
            <v>365</v>
          </cell>
          <cell r="C895" t="str">
            <v>WYP</v>
          </cell>
          <cell r="D895">
            <v>94939153.829166695</v>
          </cell>
          <cell r="F895" t="str">
            <v>365WYP</v>
          </cell>
          <cell r="G895" t="str">
            <v>365</v>
          </cell>
          <cell r="H895" t="str">
            <v>WYP</v>
          </cell>
          <cell r="I895">
            <v>94939153.829166695</v>
          </cell>
        </row>
        <row r="896">
          <cell r="A896" t="str">
            <v>365WYU</v>
          </cell>
          <cell r="B896" t="str">
            <v>365</v>
          </cell>
          <cell r="C896" t="str">
            <v>WYU</v>
          </cell>
          <cell r="D896">
            <v>13752257.001250001</v>
          </cell>
          <cell r="F896" t="str">
            <v>365WYU</v>
          </cell>
          <cell r="G896" t="str">
            <v>365</v>
          </cell>
          <cell r="H896" t="str">
            <v>WYU</v>
          </cell>
          <cell r="I896">
            <v>13752257.001250001</v>
          </cell>
        </row>
        <row r="897">
          <cell r="A897" t="str">
            <v>366CA</v>
          </cell>
          <cell r="B897" t="str">
            <v>366</v>
          </cell>
          <cell r="C897" t="str">
            <v>CA</v>
          </cell>
          <cell r="D897">
            <v>17503592.762499999</v>
          </cell>
          <cell r="F897" t="str">
            <v>366CA</v>
          </cell>
          <cell r="G897" t="str">
            <v>366</v>
          </cell>
          <cell r="H897" t="str">
            <v>CA</v>
          </cell>
          <cell r="I897">
            <v>17503592.762499999</v>
          </cell>
        </row>
        <row r="898">
          <cell r="A898" t="str">
            <v>366ID</v>
          </cell>
          <cell r="B898" t="str">
            <v>366</v>
          </cell>
          <cell r="C898" t="str">
            <v>ID</v>
          </cell>
          <cell r="D898">
            <v>9503005.3829166703</v>
          </cell>
          <cell r="F898" t="str">
            <v>366ID</v>
          </cell>
          <cell r="G898" t="str">
            <v>366</v>
          </cell>
          <cell r="H898" t="str">
            <v>ID</v>
          </cell>
          <cell r="I898">
            <v>9503005.3829166703</v>
          </cell>
        </row>
        <row r="899">
          <cell r="A899" t="str">
            <v>366OR</v>
          </cell>
          <cell r="B899" t="str">
            <v>366</v>
          </cell>
          <cell r="C899" t="str">
            <v>OR</v>
          </cell>
          <cell r="D899">
            <v>92551661.021249995</v>
          </cell>
          <cell r="F899" t="str">
            <v>366OR</v>
          </cell>
          <cell r="G899" t="str">
            <v>366</v>
          </cell>
          <cell r="H899" t="str">
            <v>OR</v>
          </cell>
          <cell r="I899">
            <v>92551661.021249995</v>
          </cell>
        </row>
        <row r="900">
          <cell r="A900" t="str">
            <v>366UT</v>
          </cell>
          <cell r="B900" t="str">
            <v>366</v>
          </cell>
          <cell r="C900" t="str">
            <v>UT</v>
          </cell>
          <cell r="D900">
            <v>194135689.775417</v>
          </cell>
          <cell r="F900" t="str">
            <v>366UT</v>
          </cell>
          <cell r="G900" t="str">
            <v>366</v>
          </cell>
          <cell r="H900" t="str">
            <v>UT</v>
          </cell>
          <cell r="I900">
            <v>194135689.775417</v>
          </cell>
        </row>
        <row r="901">
          <cell r="A901" t="str">
            <v>366WA</v>
          </cell>
          <cell r="B901" t="str">
            <v>366</v>
          </cell>
          <cell r="C901" t="str">
            <v>WA</v>
          </cell>
          <cell r="D901">
            <v>17778741.080416702</v>
          </cell>
          <cell r="F901" t="str">
            <v>366WA</v>
          </cell>
          <cell r="G901" t="str">
            <v>366</v>
          </cell>
          <cell r="H901" t="str">
            <v>WA</v>
          </cell>
          <cell r="I901">
            <v>17778741.080416702</v>
          </cell>
        </row>
        <row r="902">
          <cell r="A902" t="str">
            <v>366WYP</v>
          </cell>
          <cell r="B902" t="str">
            <v>366</v>
          </cell>
          <cell r="C902" t="str">
            <v>WYP</v>
          </cell>
          <cell r="D902">
            <v>21597871.7925</v>
          </cell>
          <cell r="F902" t="str">
            <v>366WYP</v>
          </cell>
          <cell r="G902" t="str">
            <v>366</v>
          </cell>
          <cell r="H902" t="str">
            <v>WYP</v>
          </cell>
          <cell r="I902">
            <v>21597871.7925</v>
          </cell>
        </row>
        <row r="903">
          <cell r="A903" t="str">
            <v>366WYU</v>
          </cell>
          <cell r="B903" t="str">
            <v>366</v>
          </cell>
          <cell r="C903" t="str">
            <v>WYU</v>
          </cell>
          <cell r="D903">
            <v>4715443.5737500004</v>
          </cell>
          <cell r="F903" t="str">
            <v>366WYU</v>
          </cell>
          <cell r="G903" t="str">
            <v>366</v>
          </cell>
          <cell r="H903" t="str">
            <v>WYU</v>
          </cell>
          <cell r="I903">
            <v>4715443.5737500004</v>
          </cell>
        </row>
        <row r="904">
          <cell r="A904" t="str">
            <v>367CA</v>
          </cell>
          <cell r="B904" t="str">
            <v>367</v>
          </cell>
          <cell r="C904" t="str">
            <v>CA</v>
          </cell>
          <cell r="D904">
            <v>19484880.922499999</v>
          </cell>
          <cell r="F904" t="str">
            <v>367CA</v>
          </cell>
          <cell r="G904" t="str">
            <v>367</v>
          </cell>
          <cell r="H904" t="str">
            <v>CA</v>
          </cell>
          <cell r="I904">
            <v>19484880.922499999</v>
          </cell>
        </row>
        <row r="905">
          <cell r="A905" t="str">
            <v>367ID</v>
          </cell>
          <cell r="B905" t="str">
            <v>367</v>
          </cell>
          <cell r="C905" t="str">
            <v>ID</v>
          </cell>
          <cell r="D905">
            <v>27067863.6170833</v>
          </cell>
          <cell r="F905" t="str">
            <v>367ID</v>
          </cell>
          <cell r="G905" t="str">
            <v>367</v>
          </cell>
          <cell r="H905" t="str">
            <v>ID</v>
          </cell>
          <cell r="I905">
            <v>27067863.6170833</v>
          </cell>
        </row>
        <row r="906">
          <cell r="A906" t="str">
            <v>367OR</v>
          </cell>
          <cell r="B906" t="str">
            <v>367</v>
          </cell>
          <cell r="C906" t="str">
            <v>OR</v>
          </cell>
          <cell r="D906">
            <v>177086122.470833</v>
          </cell>
          <cell r="F906" t="str">
            <v>367OR</v>
          </cell>
          <cell r="G906" t="str">
            <v>367</v>
          </cell>
          <cell r="H906" t="str">
            <v>OR</v>
          </cell>
          <cell r="I906">
            <v>177086122.470833</v>
          </cell>
        </row>
        <row r="907">
          <cell r="A907" t="str">
            <v>367UT</v>
          </cell>
          <cell r="B907" t="str">
            <v>367</v>
          </cell>
          <cell r="C907" t="str">
            <v>UT</v>
          </cell>
          <cell r="D907">
            <v>526963842.02249998</v>
          </cell>
          <cell r="F907" t="str">
            <v>367UT</v>
          </cell>
          <cell r="G907" t="str">
            <v>367</v>
          </cell>
          <cell r="H907" t="str">
            <v>UT</v>
          </cell>
          <cell r="I907">
            <v>526963842.02249998</v>
          </cell>
        </row>
        <row r="908">
          <cell r="A908" t="str">
            <v>367WA</v>
          </cell>
          <cell r="B908" t="str">
            <v>367</v>
          </cell>
          <cell r="C908" t="str">
            <v>WA</v>
          </cell>
          <cell r="D908">
            <v>26544466.784166701</v>
          </cell>
          <cell r="F908" t="str">
            <v>367WA</v>
          </cell>
          <cell r="G908" t="str">
            <v>367</v>
          </cell>
          <cell r="H908" t="str">
            <v>WA</v>
          </cell>
          <cell r="I908">
            <v>26544466.784166701</v>
          </cell>
        </row>
        <row r="909">
          <cell r="A909" t="str">
            <v>367WYP</v>
          </cell>
          <cell r="B909" t="str">
            <v>367</v>
          </cell>
          <cell r="C909" t="str">
            <v>WYP</v>
          </cell>
          <cell r="D909">
            <v>42644879.149166703</v>
          </cell>
          <cell r="F909" t="str">
            <v>367WYP</v>
          </cell>
          <cell r="G909" t="str">
            <v>367</v>
          </cell>
          <cell r="H909" t="str">
            <v>WYP</v>
          </cell>
          <cell r="I909">
            <v>42644879.149166703</v>
          </cell>
        </row>
        <row r="910">
          <cell r="A910" t="str">
            <v>367WYU</v>
          </cell>
          <cell r="B910" t="str">
            <v>367</v>
          </cell>
          <cell r="C910" t="str">
            <v>WYU</v>
          </cell>
          <cell r="D910">
            <v>17972515.228750002</v>
          </cell>
          <cell r="F910" t="str">
            <v>367WYU</v>
          </cell>
          <cell r="G910" t="str">
            <v>367</v>
          </cell>
          <cell r="H910" t="str">
            <v>WYU</v>
          </cell>
          <cell r="I910">
            <v>17972515.228750002</v>
          </cell>
        </row>
        <row r="911">
          <cell r="A911" t="str">
            <v>368CA</v>
          </cell>
          <cell r="B911" t="str">
            <v>368</v>
          </cell>
          <cell r="C911" t="str">
            <v>CA</v>
          </cell>
          <cell r="D911">
            <v>52600682.833750002</v>
          </cell>
          <cell r="F911" t="str">
            <v>368CA</v>
          </cell>
          <cell r="G911" t="str">
            <v>368</v>
          </cell>
          <cell r="H911" t="str">
            <v>CA</v>
          </cell>
          <cell r="I911">
            <v>52600682.833750002</v>
          </cell>
        </row>
        <row r="912">
          <cell r="A912" t="str">
            <v>368ID</v>
          </cell>
          <cell r="B912" t="str">
            <v>368</v>
          </cell>
          <cell r="C912" t="str">
            <v>ID</v>
          </cell>
          <cell r="D912">
            <v>79534693.171666697</v>
          </cell>
          <cell r="F912" t="str">
            <v>368ID</v>
          </cell>
          <cell r="G912" t="str">
            <v>368</v>
          </cell>
          <cell r="H912" t="str">
            <v>ID</v>
          </cell>
          <cell r="I912">
            <v>79534693.171666697</v>
          </cell>
        </row>
        <row r="913">
          <cell r="A913" t="str">
            <v>368OR</v>
          </cell>
          <cell r="B913" t="str">
            <v>368</v>
          </cell>
          <cell r="C913" t="str">
            <v>OR</v>
          </cell>
          <cell r="D913">
            <v>434892690.17041701</v>
          </cell>
          <cell r="F913" t="str">
            <v>368OR</v>
          </cell>
          <cell r="G913" t="str">
            <v>368</v>
          </cell>
          <cell r="H913" t="str">
            <v>OR</v>
          </cell>
          <cell r="I913">
            <v>434892690.17041701</v>
          </cell>
        </row>
        <row r="914">
          <cell r="A914" t="str">
            <v>368UT</v>
          </cell>
          <cell r="B914" t="str">
            <v>368</v>
          </cell>
          <cell r="C914" t="str">
            <v>UT</v>
          </cell>
          <cell r="D914">
            <v>509289678.71083301</v>
          </cell>
          <cell r="F914" t="str">
            <v>368UT</v>
          </cell>
          <cell r="G914" t="str">
            <v>368</v>
          </cell>
          <cell r="H914" t="str">
            <v>UT</v>
          </cell>
          <cell r="I914">
            <v>509289678.71083301</v>
          </cell>
        </row>
        <row r="915">
          <cell r="A915" t="str">
            <v>368WA</v>
          </cell>
          <cell r="B915" t="str">
            <v>368</v>
          </cell>
          <cell r="C915" t="str">
            <v>WA</v>
          </cell>
          <cell r="D915">
            <v>109865121.479583</v>
          </cell>
          <cell r="F915" t="str">
            <v>368WA</v>
          </cell>
          <cell r="G915" t="str">
            <v>368</v>
          </cell>
          <cell r="H915" t="str">
            <v>WA</v>
          </cell>
          <cell r="I915">
            <v>109865121.479583</v>
          </cell>
        </row>
        <row r="916">
          <cell r="A916" t="str">
            <v>368WYP</v>
          </cell>
          <cell r="B916" t="str">
            <v>368</v>
          </cell>
          <cell r="C916" t="str">
            <v>WYP</v>
          </cell>
          <cell r="D916">
            <v>103219598.427083</v>
          </cell>
          <cell r="F916" t="str">
            <v>368WYP</v>
          </cell>
          <cell r="G916" t="str">
            <v>368</v>
          </cell>
          <cell r="H916" t="str">
            <v>WYP</v>
          </cell>
          <cell r="I916">
            <v>103219598.427083</v>
          </cell>
        </row>
        <row r="917">
          <cell r="A917" t="str">
            <v>368WYU</v>
          </cell>
          <cell r="B917" t="str">
            <v>368</v>
          </cell>
          <cell r="C917" t="str">
            <v>WYU</v>
          </cell>
          <cell r="D917">
            <v>15009133.3675</v>
          </cell>
          <cell r="F917" t="str">
            <v>368WYU</v>
          </cell>
          <cell r="G917" t="str">
            <v>368</v>
          </cell>
          <cell r="H917" t="str">
            <v>WYU</v>
          </cell>
          <cell r="I917">
            <v>15009133.3675</v>
          </cell>
        </row>
        <row r="918">
          <cell r="A918" t="str">
            <v>369CA</v>
          </cell>
          <cell r="B918" t="str">
            <v>369</v>
          </cell>
          <cell r="C918" t="str">
            <v>CA</v>
          </cell>
          <cell r="D918">
            <v>25583963.959166698</v>
          </cell>
          <cell r="F918" t="str">
            <v>369CA</v>
          </cell>
          <cell r="G918" t="str">
            <v>369</v>
          </cell>
          <cell r="H918" t="str">
            <v>CA</v>
          </cell>
          <cell r="I918">
            <v>25583963.959166698</v>
          </cell>
        </row>
        <row r="919">
          <cell r="A919" t="str">
            <v>369ID</v>
          </cell>
          <cell r="B919" t="str">
            <v>369</v>
          </cell>
          <cell r="C919" t="str">
            <v>ID</v>
          </cell>
          <cell r="D919">
            <v>38739947.362083301</v>
          </cell>
          <cell r="F919" t="str">
            <v>369ID</v>
          </cell>
          <cell r="G919" t="str">
            <v>369</v>
          </cell>
          <cell r="H919" t="str">
            <v>ID</v>
          </cell>
          <cell r="I919">
            <v>38739947.362083301</v>
          </cell>
        </row>
        <row r="920">
          <cell r="A920" t="str">
            <v>369OR</v>
          </cell>
          <cell r="B920" t="str">
            <v>369</v>
          </cell>
          <cell r="C920" t="str">
            <v>OR</v>
          </cell>
          <cell r="D920">
            <v>267747011.41166699</v>
          </cell>
          <cell r="F920" t="str">
            <v>369OR</v>
          </cell>
          <cell r="G920" t="str">
            <v>369</v>
          </cell>
          <cell r="H920" t="str">
            <v>OR</v>
          </cell>
          <cell r="I920">
            <v>267747011.41166699</v>
          </cell>
        </row>
        <row r="921">
          <cell r="A921" t="str">
            <v>369UT</v>
          </cell>
          <cell r="B921" t="str">
            <v>369</v>
          </cell>
          <cell r="C921" t="str">
            <v>UT</v>
          </cell>
          <cell r="D921">
            <v>287816860.47291702</v>
          </cell>
          <cell r="F921" t="str">
            <v>369UT</v>
          </cell>
          <cell r="G921" t="str">
            <v>369</v>
          </cell>
          <cell r="H921" t="str">
            <v>UT</v>
          </cell>
          <cell r="I921">
            <v>287816860.47291702</v>
          </cell>
        </row>
        <row r="922">
          <cell r="A922" t="str">
            <v>369WA</v>
          </cell>
          <cell r="B922" t="str">
            <v>369</v>
          </cell>
          <cell r="C922" t="str">
            <v>WA</v>
          </cell>
          <cell r="D922">
            <v>60905013.798333302</v>
          </cell>
          <cell r="F922" t="str">
            <v>369WA</v>
          </cell>
          <cell r="G922" t="str">
            <v>369</v>
          </cell>
          <cell r="H922" t="str">
            <v>WA</v>
          </cell>
          <cell r="I922">
            <v>60905013.798333302</v>
          </cell>
        </row>
        <row r="923">
          <cell r="A923" t="str">
            <v>369WYP</v>
          </cell>
          <cell r="B923" t="str">
            <v>369</v>
          </cell>
          <cell r="C923" t="str">
            <v>WYP</v>
          </cell>
          <cell r="D923">
            <v>48649355.969583303</v>
          </cell>
          <cell r="F923" t="str">
            <v>369WYP</v>
          </cell>
          <cell r="G923" t="str">
            <v>369</v>
          </cell>
          <cell r="H923" t="str">
            <v>WYP</v>
          </cell>
          <cell r="I923">
            <v>48649355.969583303</v>
          </cell>
        </row>
        <row r="924">
          <cell r="A924" t="str">
            <v>369WYU</v>
          </cell>
          <cell r="B924" t="str">
            <v>369</v>
          </cell>
          <cell r="C924" t="str">
            <v>WYU</v>
          </cell>
          <cell r="D924">
            <v>13438893.2695833</v>
          </cell>
          <cell r="F924" t="str">
            <v>369WYU</v>
          </cell>
          <cell r="G924" t="str">
            <v>369</v>
          </cell>
          <cell r="H924" t="str">
            <v>WYU</v>
          </cell>
          <cell r="I924">
            <v>13438893.2695833</v>
          </cell>
        </row>
        <row r="925">
          <cell r="A925" t="str">
            <v>370CA</v>
          </cell>
          <cell r="B925" t="str">
            <v>370</v>
          </cell>
          <cell r="C925" t="str">
            <v>CA</v>
          </cell>
          <cell r="D925">
            <v>4161538.32125</v>
          </cell>
          <cell r="F925" t="str">
            <v>370CA</v>
          </cell>
          <cell r="G925" t="str">
            <v>370</v>
          </cell>
          <cell r="H925" t="str">
            <v>CA</v>
          </cell>
          <cell r="I925">
            <v>4161538.32125</v>
          </cell>
        </row>
        <row r="926">
          <cell r="A926" t="str">
            <v>370ID</v>
          </cell>
          <cell r="B926" t="str">
            <v>370</v>
          </cell>
          <cell r="C926" t="str">
            <v>ID</v>
          </cell>
          <cell r="D926">
            <v>15100708.450416701</v>
          </cell>
          <cell r="F926" t="str">
            <v>370ID</v>
          </cell>
          <cell r="G926" t="str">
            <v>370</v>
          </cell>
          <cell r="H926" t="str">
            <v>ID</v>
          </cell>
          <cell r="I926">
            <v>15100708.450416701</v>
          </cell>
        </row>
        <row r="927">
          <cell r="A927" t="str">
            <v>370OR</v>
          </cell>
          <cell r="B927" t="str">
            <v>370</v>
          </cell>
          <cell r="C927" t="str">
            <v>OR</v>
          </cell>
          <cell r="D927">
            <v>63460314.743749999</v>
          </cell>
          <cell r="F927" t="str">
            <v>370OR</v>
          </cell>
          <cell r="G927" t="str">
            <v>370</v>
          </cell>
          <cell r="H927" t="str">
            <v>OR</v>
          </cell>
          <cell r="I927">
            <v>63460314.743749999</v>
          </cell>
        </row>
        <row r="928">
          <cell r="A928" t="str">
            <v>370UT</v>
          </cell>
          <cell r="B928" t="str">
            <v>370</v>
          </cell>
          <cell r="C928" t="str">
            <v>UT</v>
          </cell>
          <cell r="D928">
            <v>82678063.086250007</v>
          </cell>
          <cell r="F928" t="str">
            <v>370UT</v>
          </cell>
          <cell r="G928" t="str">
            <v>370</v>
          </cell>
          <cell r="H928" t="str">
            <v>UT</v>
          </cell>
          <cell r="I928">
            <v>82678063.086250007</v>
          </cell>
        </row>
        <row r="929">
          <cell r="A929" t="str">
            <v>370WA</v>
          </cell>
          <cell r="B929" t="str">
            <v>370</v>
          </cell>
          <cell r="C929" t="str">
            <v>WA</v>
          </cell>
          <cell r="D929">
            <v>12324787.6466667</v>
          </cell>
          <cell r="F929" t="str">
            <v>370WA</v>
          </cell>
          <cell r="G929" t="str">
            <v>370</v>
          </cell>
          <cell r="H929" t="str">
            <v>WA</v>
          </cell>
          <cell r="I929">
            <v>12324787.6466667</v>
          </cell>
        </row>
        <row r="930">
          <cell r="A930" t="str">
            <v>370WYP</v>
          </cell>
          <cell r="B930" t="str">
            <v>370</v>
          </cell>
          <cell r="C930" t="str">
            <v>WYP</v>
          </cell>
          <cell r="D930">
            <v>12901346.092499999</v>
          </cell>
          <cell r="F930" t="str">
            <v>370WYP</v>
          </cell>
          <cell r="G930" t="str">
            <v>370</v>
          </cell>
          <cell r="H930" t="str">
            <v>WYP</v>
          </cell>
          <cell r="I930">
            <v>12901346.092499999</v>
          </cell>
        </row>
        <row r="931">
          <cell r="A931" t="str">
            <v>370WYU</v>
          </cell>
          <cell r="B931" t="str">
            <v>370</v>
          </cell>
          <cell r="C931" t="str">
            <v>WYU</v>
          </cell>
          <cell r="D931">
            <v>2303424.3391666701</v>
          </cell>
          <cell r="F931" t="str">
            <v>370WYU</v>
          </cell>
          <cell r="G931" t="str">
            <v>370</v>
          </cell>
          <cell r="H931" t="str">
            <v>WYU</v>
          </cell>
          <cell r="I931">
            <v>2303424.3391666701</v>
          </cell>
        </row>
        <row r="932">
          <cell r="A932" t="str">
            <v>371CA</v>
          </cell>
          <cell r="B932" t="str">
            <v>371</v>
          </cell>
          <cell r="C932" t="str">
            <v>CA</v>
          </cell>
          <cell r="D932">
            <v>274248.69</v>
          </cell>
          <cell r="F932" t="str">
            <v>371CA</v>
          </cell>
          <cell r="G932" t="str">
            <v>371</v>
          </cell>
          <cell r="H932" t="str">
            <v>CA</v>
          </cell>
          <cell r="I932">
            <v>274248.69</v>
          </cell>
        </row>
        <row r="933">
          <cell r="A933" t="str">
            <v>371ID</v>
          </cell>
          <cell r="B933" t="str">
            <v>371</v>
          </cell>
          <cell r="C933" t="str">
            <v>ID</v>
          </cell>
          <cell r="D933">
            <v>168913.69375000001</v>
          </cell>
          <cell r="F933" t="str">
            <v>371ID</v>
          </cell>
          <cell r="G933" t="str">
            <v>371</v>
          </cell>
          <cell r="H933" t="str">
            <v>ID</v>
          </cell>
          <cell r="I933">
            <v>168913.69375000001</v>
          </cell>
        </row>
        <row r="934">
          <cell r="A934" t="str">
            <v>371OR</v>
          </cell>
          <cell r="B934" t="str">
            <v>371</v>
          </cell>
          <cell r="C934" t="str">
            <v>OR</v>
          </cell>
          <cell r="D934">
            <v>2613238.3766666702</v>
          </cell>
          <cell r="F934" t="str">
            <v>371OR</v>
          </cell>
          <cell r="G934" t="str">
            <v>371</v>
          </cell>
          <cell r="H934" t="str">
            <v>OR</v>
          </cell>
          <cell r="I934">
            <v>2613238.3766666702</v>
          </cell>
        </row>
        <row r="935">
          <cell r="A935" t="str">
            <v>371UT</v>
          </cell>
          <cell r="B935" t="str">
            <v>371</v>
          </cell>
          <cell r="C935" t="str">
            <v>UT</v>
          </cell>
          <cell r="D935">
            <v>4301427.5679166699</v>
          </cell>
          <cell r="F935" t="str">
            <v>371UT</v>
          </cell>
          <cell r="G935" t="str">
            <v>371</v>
          </cell>
          <cell r="H935" t="str">
            <v>UT</v>
          </cell>
          <cell r="I935">
            <v>4301427.5679166699</v>
          </cell>
        </row>
        <row r="936">
          <cell r="A936" t="str">
            <v>371WA</v>
          </cell>
          <cell r="B936" t="str">
            <v>371</v>
          </cell>
          <cell r="C936" t="str">
            <v>WA</v>
          </cell>
          <cell r="D936">
            <v>507990.59499999997</v>
          </cell>
          <cell r="F936" t="str">
            <v>371WA</v>
          </cell>
          <cell r="G936" t="str">
            <v>371</v>
          </cell>
          <cell r="H936" t="str">
            <v>WA</v>
          </cell>
          <cell r="I936">
            <v>507990.59499999997</v>
          </cell>
        </row>
        <row r="937">
          <cell r="A937" t="str">
            <v>371WYP</v>
          </cell>
          <cell r="B937" t="str">
            <v>371</v>
          </cell>
          <cell r="C937" t="str">
            <v>WYP</v>
          </cell>
          <cell r="D937">
            <v>813997.48291666701</v>
          </cell>
          <cell r="F937" t="str">
            <v>371WYP</v>
          </cell>
          <cell r="G937" t="str">
            <v>371</v>
          </cell>
          <cell r="H937" t="str">
            <v>WYP</v>
          </cell>
          <cell r="I937">
            <v>813997.48291666701</v>
          </cell>
        </row>
        <row r="938">
          <cell r="A938" t="str">
            <v>371WYU</v>
          </cell>
          <cell r="B938" t="str">
            <v>371</v>
          </cell>
          <cell r="C938" t="str">
            <v>WYU</v>
          </cell>
          <cell r="D938">
            <v>155044.85999999999</v>
          </cell>
          <cell r="F938" t="str">
            <v>371WYU</v>
          </cell>
          <cell r="G938" t="str">
            <v>371</v>
          </cell>
          <cell r="H938" t="str">
            <v>WYU</v>
          </cell>
          <cell r="I938">
            <v>155044.85999999999</v>
          </cell>
        </row>
        <row r="939">
          <cell r="A939" t="str">
            <v>373CA</v>
          </cell>
          <cell r="B939" t="str">
            <v>373</v>
          </cell>
          <cell r="C939" t="str">
            <v>CA</v>
          </cell>
          <cell r="D939">
            <v>731956.74750000006</v>
          </cell>
          <cell r="F939" t="str">
            <v>373CA</v>
          </cell>
          <cell r="G939" t="str">
            <v>373</v>
          </cell>
          <cell r="H939" t="str">
            <v>CA</v>
          </cell>
          <cell r="I939">
            <v>731956.74750000006</v>
          </cell>
        </row>
        <row r="940">
          <cell r="A940" t="str">
            <v>373ID</v>
          </cell>
          <cell r="B940" t="str">
            <v>373</v>
          </cell>
          <cell r="C940" t="str">
            <v>ID</v>
          </cell>
          <cell r="D940">
            <v>705755.37333333294</v>
          </cell>
          <cell r="F940" t="str">
            <v>373ID</v>
          </cell>
          <cell r="G940" t="str">
            <v>373</v>
          </cell>
          <cell r="H940" t="str">
            <v>ID</v>
          </cell>
          <cell r="I940">
            <v>705755.37333333294</v>
          </cell>
        </row>
        <row r="941">
          <cell r="A941" t="str">
            <v>373OR</v>
          </cell>
          <cell r="B941" t="str">
            <v>373</v>
          </cell>
          <cell r="C941" t="str">
            <v>OR</v>
          </cell>
          <cell r="D941">
            <v>23397421.038333301</v>
          </cell>
          <cell r="F941" t="str">
            <v>373OR</v>
          </cell>
          <cell r="G941" t="str">
            <v>373</v>
          </cell>
          <cell r="H941" t="str">
            <v>OR</v>
          </cell>
          <cell r="I941">
            <v>23397421.038333301</v>
          </cell>
        </row>
        <row r="942">
          <cell r="A942" t="str">
            <v>373UT</v>
          </cell>
          <cell r="B942" t="str">
            <v>373</v>
          </cell>
          <cell r="C942" t="str">
            <v>UT</v>
          </cell>
          <cell r="D942">
            <v>21896175.997083299</v>
          </cell>
          <cell r="F942" t="str">
            <v>373UT</v>
          </cell>
          <cell r="G942" t="str">
            <v>373</v>
          </cell>
          <cell r="H942" t="str">
            <v>UT</v>
          </cell>
          <cell r="I942">
            <v>21896175.997083299</v>
          </cell>
        </row>
        <row r="943">
          <cell r="A943" t="str">
            <v>373WA</v>
          </cell>
          <cell r="B943" t="str">
            <v>373</v>
          </cell>
          <cell r="C943" t="str">
            <v>WA</v>
          </cell>
          <cell r="D943">
            <v>4441409.7937500002</v>
          </cell>
          <cell r="F943" t="str">
            <v>373WA</v>
          </cell>
          <cell r="G943" t="str">
            <v>373</v>
          </cell>
          <cell r="H943" t="str">
            <v>WA</v>
          </cell>
          <cell r="I943">
            <v>4441409.7937500002</v>
          </cell>
        </row>
        <row r="944">
          <cell r="A944" t="str">
            <v>373WYP</v>
          </cell>
          <cell r="B944" t="str">
            <v>373</v>
          </cell>
          <cell r="C944" t="str">
            <v>WYP</v>
          </cell>
          <cell r="D944">
            <v>8398498.9633333292</v>
          </cell>
          <cell r="F944" t="str">
            <v>373WYP</v>
          </cell>
          <cell r="G944" t="str">
            <v>373</v>
          </cell>
          <cell r="H944" t="str">
            <v>WYP</v>
          </cell>
          <cell r="I944">
            <v>8398498.9633333292</v>
          </cell>
        </row>
        <row r="945">
          <cell r="A945" t="str">
            <v>373WYU</v>
          </cell>
          <cell r="B945" t="str">
            <v>373</v>
          </cell>
          <cell r="C945" t="str">
            <v>WYU</v>
          </cell>
          <cell r="D945">
            <v>2250643.2316666702</v>
          </cell>
          <cell r="F945" t="str">
            <v>373WYU</v>
          </cell>
          <cell r="G945" t="str">
            <v>373</v>
          </cell>
          <cell r="H945" t="str">
            <v>WYU</v>
          </cell>
          <cell r="I945">
            <v>2250643.2316666702</v>
          </cell>
        </row>
        <row r="946">
          <cell r="A946" t="str">
            <v>389CA</v>
          </cell>
          <cell r="B946" t="str">
            <v>389</v>
          </cell>
          <cell r="C946" t="str">
            <v>CA</v>
          </cell>
          <cell r="D946">
            <v>635804.36</v>
          </cell>
          <cell r="F946" t="str">
            <v>389CA</v>
          </cell>
          <cell r="G946" t="str">
            <v>389</v>
          </cell>
          <cell r="H946" t="str">
            <v>CA</v>
          </cell>
          <cell r="I946">
            <v>635804.36</v>
          </cell>
        </row>
        <row r="947">
          <cell r="A947" t="str">
            <v>389CAGE</v>
          </cell>
          <cell r="B947" t="str">
            <v>389</v>
          </cell>
          <cell r="C947" t="str">
            <v>CAGE</v>
          </cell>
          <cell r="D947">
            <v>1559.87</v>
          </cell>
          <cell r="F947" t="str">
            <v>389CAGE</v>
          </cell>
          <cell r="G947" t="str">
            <v>389</v>
          </cell>
          <cell r="H947" t="str">
            <v>CAGE</v>
          </cell>
          <cell r="I947">
            <v>1559.87</v>
          </cell>
        </row>
        <row r="948">
          <cell r="A948" t="str">
            <v>389CN</v>
          </cell>
          <cell r="B948" t="str">
            <v>389</v>
          </cell>
          <cell r="C948" t="str">
            <v>CN</v>
          </cell>
          <cell r="D948">
            <v>1128505.79</v>
          </cell>
          <cell r="F948" t="str">
            <v>389CN</v>
          </cell>
          <cell r="G948" t="str">
            <v>389</v>
          </cell>
          <cell r="H948" t="str">
            <v>CN</v>
          </cell>
          <cell r="I948">
            <v>1128505.79</v>
          </cell>
        </row>
        <row r="949">
          <cell r="A949" t="str">
            <v>389ID</v>
          </cell>
          <cell r="B949" t="str">
            <v>389</v>
          </cell>
          <cell r="C949" t="str">
            <v>ID</v>
          </cell>
          <cell r="D949">
            <v>197638.82</v>
          </cell>
          <cell r="F949" t="str">
            <v>389ID</v>
          </cell>
          <cell r="G949" t="str">
            <v>389</v>
          </cell>
          <cell r="H949" t="str">
            <v>ID</v>
          </cell>
          <cell r="I949">
            <v>197638.82</v>
          </cell>
        </row>
        <row r="950">
          <cell r="A950" t="str">
            <v>389OR</v>
          </cell>
          <cell r="B950" t="str">
            <v>389</v>
          </cell>
          <cell r="C950" t="str">
            <v>OR</v>
          </cell>
          <cell r="D950">
            <v>4604375.78</v>
          </cell>
          <cell r="F950" t="str">
            <v>389OR</v>
          </cell>
          <cell r="G950" t="str">
            <v>389</v>
          </cell>
          <cell r="H950" t="str">
            <v>OR</v>
          </cell>
          <cell r="I950">
            <v>4604375.78</v>
          </cell>
        </row>
        <row r="951">
          <cell r="A951" t="str">
            <v>389SO</v>
          </cell>
          <cell r="B951" t="str">
            <v>389</v>
          </cell>
          <cell r="C951" t="str">
            <v>SO</v>
          </cell>
          <cell r="D951">
            <v>7516302.2000000002</v>
          </cell>
          <cell r="F951" t="str">
            <v>389SO</v>
          </cell>
          <cell r="G951" t="str">
            <v>389</v>
          </cell>
          <cell r="H951" t="str">
            <v>SO</v>
          </cell>
          <cell r="I951">
            <v>7516302.2000000002</v>
          </cell>
        </row>
        <row r="952">
          <cell r="A952" t="str">
            <v>389UT</v>
          </cell>
          <cell r="B952" t="str">
            <v>389</v>
          </cell>
          <cell r="C952" t="str">
            <v>UT</v>
          </cell>
          <cell r="D952">
            <v>4285853.1845833296</v>
          </cell>
          <cell r="F952" t="str">
            <v>389UT</v>
          </cell>
          <cell r="G952" t="str">
            <v>389</v>
          </cell>
          <cell r="H952" t="str">
            <v>UT</v>
          </cell>
          <cell r="I952">
            <v>4285853.1845833296</v>
          </cell>
        </row>
        <row r="953">
          <cell r="A953" t="str">
            <v>389WA</v>
          </cell>
          <cell r="B953" t="str">
            <v>389</v>
          </cell>
          <cell r="C953" t="str">
            <v>WA</v>
          </cell>
          <cell r="D953">
            <v>1098826.3500000001</v>
          </cell>
          <cell r="F953" t="str">
            <v>389WA</v>
          </cell>
          <cell r="G953" t="str">
            <v>389</v>
          </cell>
          <cell r="H953" t="str">
            <v>WA</v>
          </cell>
          <cell r="I953">
            <v>1098826.3500000001</v>
          </cell>
        </row>
        <row r="954">
          <cell r="A954" t="str">
            <v>389WYP</v>
          </cell>
          <cell r="B954" t="str">
            <v>389</v>
          </cell>
          <cell r="C954" t="str">
            <v>WYP</v>
          </cell>
          <cell r="D954">
            <v>1452879.43</v>
          </cell>
          <cell r="F954" t="str">
            <v>389WYP</v>
          </cell>
          <cell r="G954" t="str">
            <v>389</v>
          </cell>
          <cell r="H954" t="str">
            <v>WYP</v>
          </cell>
          <cell r="I954">
            <v>1452879.43</v>
          </cell>
        </row>
        <row r="955">
          <cell r="A955" t="str">
            <v>389WYU</v>
          </cell>
          <cell r="B955" t="str">
            <v>389</v>
          </cell>
          <cell r="C955" t="str">
            <v>WYU</v>
          </cell>
          <cell r="D955">
            <v>677197.61</v>
          </cell>
          <cell r="F955" t="str">
            <v>389WYU</v>
          </cell>
          <cell r="G955" t="str">
            <v>389</v>
          </cell>
          <cell r="H955" t="str">
            <v>WYU</v>
          </cell>
          <cell r="I955">
            <v>677197.61</v>
          </cell>
        </row>
        <row r="956">
          <cell r="A956" t="str">
            <v>390CA</v>
          </cell>
          <cell r="B956" t="str">
            <v>390</v>
          </cell>
          <cell r="C956" t="str">
            <v>CA</v>
          </cell>
          <cell r="D956">
            <v>3727283.8075000001</v>
          </cell>
          <cell r="F956" t="str">
            <v>390CA</v>
          </cell>
          <cell r="G956" t="str">
            <v>390</v>
          </cell>
          <cell r="H956" t="str">
            <v>CA</v>
          </cell>
          <cell r="I956">
            <v>3727283.8075000001</v>
          </cell>
        </row>
        <row r="957">
          <cell r="A957" t="str">
            <v>390CAEE</v>
          </cell>
          <cell r="B957" t="str">
            <v>390</v>
          </cell>
          <cell r="C957" t="str">
            <v>CAEE</v>
          </cell>
          <cell r="D957">
            <v>1011922.72</v>
          </cell>
          <cell r="F957" t="str">
            <v>390CAEE</v>
          </cell>
          <cell r="G957" t="str">
            <v>390</v>
          </cell>
          <cell r="H957" t="str">
            <v>CAEE</v>
          </cell>
          <cell r="I957">
            <v>1011922.72</v>
          </cell>
        </row>
        <row r="958">
          <cell r="A958" t="str">
            <v>390CAGE</v>
          </cell>
          <cell r="B958" t="str">
            <v>390</v>
          </cell>
          <cell r="C958" t="str">
            <v>CAGE</v>
          </cell>
          <cell r="D958">
            <v>4223272.1104166703</v>
          </cell>
          <cell r="F958" t="str">
            <v>390CAGE</v>
          </cell>
          <cell r="G958" t="str">
            <v>390</v>
          </cell>
          <cell r="H958" t="str">
            <v>CAGE</v>
          </cell>
          <cell r="I958">
            <v>4223272.1104166703</v>
          </cell>
        </row>
        <row r="959">
          <cell r="A959" t="str">
            <v>390CAGW</v>
          </cell>
          <cell r="B959" t="str">
            <v>390</v>
          </cell>
          <cell r="C959" t="str">
            <v>CAGW</v>
          </cell>
          <cell r="D959">
            <v>3279053.0216666702</v>
          </cell>
          <cell r="F959" t="str">
            <v>390CAGW</v>
          </cell>
          <cell r="G959" t="str">
            <v>390</v>
          </cell>
          <cell r="H959" t="str">
            <v>CAGW</v>
          </cell>
          <cell r="I959">
            <v>3279053.0216666702</v>
          </cell>
        </row>
        <row r="960">
          <cell r="A960" t="str">
            <v>390CN</v>
          </cell>
          <cell r="B960" t="str">
            <v>390</v>
          </cell>
          <cell r="C960" t="str">
            <v>CN</v>
          </cell>
          <cell r="D960">
            <v>8098533.7387499996</v>
          </cell>
          <cell r="F960" t="str">
            <v>390CN</v>
          </cell>
          <cell r="G960" t="str">
            <v>390</v>
          </cell>
          <cell r="H960" t="str">
            <v>CN</v>
          </cell>
          <cell r="I960">
            <v>8098533.7387499996</v>
          </cell>
        </row>
        <row r="961">
          <cell r="A961" t="str">
            <v>390ID</v>
          </cell>
          <cell r="B961" t="str">
            <v>390</v>
          </cell>
          <cell r="C961" t="str">
            <v>ID</v>
          </cell>
          <cell r="D961">
            <v>11154678.235416699</v>
          </cell>
          <cell r="F961" t="str">
            <v>390ID</v>
          </cell>
          <cell r="G961" t="str">
            <v>390</v>
          </cell>
          <cell r="H961" t="str">
            <v>ID</v>
          </cell>
          <cell r="I961">
            <v>11154678.235416699</v>
          </cell>
        </row>
        <row r="962">
          <cell r="A962" t="str">
            <v>390JBG</v>
          </cell>
          <cell r="B962" t="str">
            <v>390</v>
          </cell>
          <cell r="C962" t="str">
            <v>JBG</v>
          </cell>
          <cell r="D962">
            <v>20945.0058333333</v>
          </cell>
          <cell r="F962" t="str">
            <v>390JBG</v>
          </cell>
          <cell r="G962" t="str">
            <v>390</v>
          </cell>
          <cell r="H962" t="str">
            <v>JBG</v>
          </cell>
          <cell r="I962">
            <v>20945.0058333333</v>
          </cell>
        </row>
        <row r="963">
          <cell r="A963" t="str">
            <v>390OR</v>
          </cell>
          <cell r="B963" t="str">
            <v>390</v>
          </cell>
          <cell r="C963" t="str">
            <v>OR</v>
          </cell>
          <cell r="D963">
            <v>38413497.945416696</v>
          </cell>
          <cell r="F963" t="str">
            <v>390OR</v>
          </cell>
          <cell r="G963" t="str">
            <v>390</v>
          </cell>
          <cell r="H963" t="str">
            <v>OR</v>
          </cell>
          <cell r="I963">
            <v>38413497.945416696</v>
          </cell>
        </row>
        <row r="964">
          <cell r="A964" t="str">
            <v>390SO</v>
          </cell>
          <cell r="B964" t="str">
            <v>390</v>
          </cell>
          <cell r="C964" t="str">
            <v>SO</v>
          </cell>
          <cell r="D964">
            <v>97081450.544166699</v>
          </cell>
          <cell r="F964" t="str">
            <v>390SO</v>
          </cell>
          <cell r="G964" t="str">
            <v>390</v>
          </cell>
          <cell r="H964" t="str">
            <v>SO</v>
          </cell>
          <cell r="I964">
            <v>97081450.544166699</v>
          </cell>
        </row>
        <row r="965">
          <cell r="A965" t="str">
            <v>390UT</v>
          </cell>
          <cell r="B965" t="str">
            <v>390</v>
          </cell>
          <cell r="C965" t="str">
            <v>UT</v>
          </cell>
          <cell r="D965">
            <v>43018351.506666698</v>
          </cell>
          <cell r="F965" t="str">
            <v>390UT</v>
          </cell>
          <cell r="G965" t="str">
            <v>390</v>
          </cell>
          <cell r="H965" t="str">
            <v>UT</v>
          </cell>
          <cell r="I965">
            <v>43018351.506666698</v>
          </cell>
        </row>
        <row r="966">
          <cell r="A966" t="str">
            <v>390WA</v>
          </cell>
          <cell r="B966" t="str">
            <v>390</v>
          </cell>
          <cell r="C966" t="str">
            <v>WA</v>
          </cell>
          <cell r="D966">
            <v>13786856.7129167</v>
          </cell>
          <cell r="F966" t="str">
            <v>390WA</v>
          </cell>
          <cell r="G966" t="str">
            <v>390</v>
          </cell>
          <cell r="H966" t="str">
            <v>WA</v>
          </cell>
          <cell r="I966">
            <v>13786856.7129167</v>
          </cell>
        </row>
        <row r="967">
          <cell r="A967" t="str">
            <v>390WYP</v>
          </cell>
          <cell r="B967" t="str">
            <v>390</v>
          </cell>
          <cell r="C967" t="str">
            <v>WYP</v>
          </cell>
          <cell r="D967">
            <v>11626976.1879167</v>
          </cell>
          <cell r="F967" t="str">
            <v>390WYP</v>
          </cell>
          <cell r="G967" t="str">
            <v>390</v>
          </cell>
          <cell r="H967" t="str">
            <v>WYP</v>
          </cell>
          <cell r="I967">
            <v>11626976.1879167</v>
          </cell>
        </row>
        <row r="968">
          <cell r="A968" t="str">
            <v>390WYU</v>
          </cell>
          <cell r="B968" t="str">
            <v>390</v>
          </cell>
          <cell r="C968" t="str">
            <v>WYU</v>
          </cell>
          <cell r="D968">
            <v>3716407.0304166698</v>
          </cell>
          <cell r="F968" t="str">
            <v>390WYU</v>
          </cell>
          <cell r="G968" t="str">
            <v>390</v>
          </cell>
          <cell r="H968" t="str">
            <v>WYU</v>
          </cell>
          <cell r="I968">
            <v>3716407.0304166698</v>
          </cell>
        </row>
        <row r="969">
          <cell r="A969" t="str">
            <v>391CA</v>
          </cell>
          <cell r="B969" t="str">
            <v>391</v>
          </cell>
          <cell r="C969" t="str">
            <v>CA</v>
          </cell>
          <cell r="D969">
            <v>257221.59583333301</v>
          </cell>
          <cell r="F969" t="str">
            <v>391CA</v>
          </cell>
          <cell r="G969" t="str">
            <v>391</v>
          </cell>
          <cell r="H969" t="str">
            <v>CA</v>
          </cell>
          <cell r="I969">
            <v>257221.59583333301</v>
          </cell>
        </row>
        <row r="970">
          <cell r="A970" t="str">
            <v>391CAEE</v>
          </cell>
          <cell r="B970" t="str">
            <v>391</v>
          </cell>
          <cell r="C970" t="str">
            <v>CAEE</v>
          </cell>
          <cell r="D970">
            <v>92671.618749999994</v>
          </cell>
          <cell r="F970" t="str">
            <v>391CAEE</v>
          </cell>
          <cell r="G970" t="str">
            <v>391</v>
          </cell>
          <cell r="H970" t="str">
            <v>CAEE</v>
          </cell>
          <cell r="I970">
            <v>92671.618749999994</v>
          </cell>
        </row>
        <row r="971">
          <cell r="A971" t="str">
            <v>391CAGE</v>
          </cell>
          <cell r="B971" t="str">
            <v>391</v>
          </cell>
          <cell r="C971" t="str">
            <v>CAGE</v>
          </cell>
          <cell r="D971">
            <v>2545725.7879166701</v>
          </cell>
          <cell r="F971" t="str">
            <v>391CAGE</v>
          </cell>
          <cell r="G971" t="str">
            <v>391</v>
          </cell>
          <cell r="H971" t="str">
            <v>CAGE</v>
          </cell>
          <cell r="I971">
            <v>2545725.7879166701</v>
          </cell>
        </row>
        <row r="972">
          <cell r="A972" t="str">
            <v>391CAGW</v>
          </cell>
          <cell r="B972" t="str">
            <v>391</v>
          </cell>
          <cell r="C972" t="str">
            <v>CAGW</v>
          </cell>
          <cell r="D972">
            <v>483856.439166667</v>
          </cell>
          <cell r="F972" t="str">
            <v>391CAGW</v>
          </cell>
          <cell r="G972" t="str">
            <v>391</v>
          </cell>
          <cell r="H972" t="str">
            <v>CAGW</v>
          </cell>
          <cell r="I972">
            <v>483856.439166667</v>
          </cell>
        </row>
        <row r="973">
          <cell r="A973" t="str">
            <v>391CN</v>
          </cell>
          <cell r="B973" t="str">
            <v>391</v>
          </cell>
          <cell r="C973" t="str">
            <v>CN</v>
          </cell>
          <cell r="D973">
            <v>6445120.17875</v>
          </cell>
          <cell r="F973" t="str">
            <v>391CN</v>
          </cell>
          <cell r="G973" t="str">
            <v>391</v>
          </cell>
          <cell r="H973" t="str">
            <v>CN</v>
          </cell>
          <cell r="I973">
            <v>6445120.17875</v>
          </cell>
        </row>
        <row r="974">
          <cell r="A974" t="str">
            <v>391ID</v>
          </cell>
          <cell r="B974" t="str">
            <v>391</v>
          </cell>
          <cell r="C974" t="str">
            <v>ID</v>
          </cell>
          <cell r="D974">
            <v>552750.316666667</v>
          </cell>
          <cell r="F974" t="str">
            <v>391ID</v>
          </cell>
          <cell r="G974" t="str">
            <v>391</v>
          </cell>
          <cell r="H974" t="str">
            <v>ID</v>
          </cell>
          <cell r="I974">
            <v>552750.316666667</v>
          </cell>
        </row>
        <row r="975">
          <cell r="A975" t="str">
            <v>391JBE</v>
          </cell>
          <cell r="B975" t="str">
            <v>391</v>
          </cell>
          <cell r="C975" t="str">
            <v>JBE</v>
          </cell>
          <cell r="D975">
            <v>311.99291666666699</v>
          </cell>
          <cell r="F975" t="str">
            <v>391JBE</v>
          </cell>
          <cell r="G975" t="str">
            <v>391</v>
          </cell>
          <cell r="H975" t="str">
            <v>JBE</v>
          </cell>
          <cell r="I975">
            <v>311.99291666666699</v>
          </cell>
        </row>
        <row r="976">
          <cell r="A976" t="str">
            <v>391JBG</v>
          </cell>
          <cell r="B976" t="str">
            <v>391</v>
          </cell>
          <cell r="C976" t="str">
            <v>JBG</v>
          </cell>
          <cell r="D976">
            <v>342098.48375000001</v>
          </cell>
          <cell r="F976" t="str">
            <v>391JBG</v>
          </cell>
          <cell r="G976" t="str">
            <v>391</v>
          </cell>
          <cell r="H976" t="str">
            <v>JBG</v>
          </cell>
          <cell r="I976">
            <v>342098.48375000001</v>
          </cell>
        </row>
        <row r="977">
          <cell r="A977" t="str">
            <v>391OR</v>
          </cell>
          <cell r="B977" t="str">
            <v>391</v>
          </cell>
          <cell r="C977" t="str">
            <v>OR</v>
          </cell>
          <cell r="D977">
            <v>3281499.0154166701</v>
          </cell>
          <cell r="F977" t="str">
            <v>391OR</v>
          </cell>
          <cell r="G977" t="str">
            <v>391</v>
          </cell>
          <cell r="H977" t="str">
            <v>OR</v>
          </cell>
          <cell r="I977">
            <v>3281499.0154166701</v>
          </cell>
        </row>
        <row r="978">
          <cell r="A978" t="str">
            <v>391SO</v>
          </cell>
          <cell r="B978" t="str">
            <v>391</v>
          </cell>
          <cell r="C978" t="str">
            <v>SO</v>
          </cell>
          <cell r="D978">
            <v>56633384.174166702</v>
          </cell>
          <cell r="F978" t="str">
            <v>391SO</v>
          </cell>
          <cell r="G978" t="str">
            <v>391</v>
          </cell>
          <cell r="H978" t="str">
            <v>SO</v>
          </cell>
          <cell r="I978">
            <v>56633384.174166702</v>
          </cell>
        </row>
        <row r="979">
          <cell r="A979" t="str">
            <v>391UT</v>
          </cell>
          <cell r="B979" t="str">
            <v>391</v>
          </cell>
          <cell r="C979" t="str">
            <v>UT</v>
          </cell>
          <cell r="D979">
            <v>2098337.2629166702</v>
          </cell>
          <cell r="F979" t="str">
            <v>391UT</v>
          </cell>
          <cell r="G979" t="str">
            <v>391</v>
          </cell>
          <cell r="H979" t="str">
            <v>UT</v>
          </cell>
          <cell r="I979">
            <v>2098337.2629166702</v>
          </cell>
        </row>
        <row r="980">
          <cell r="A980" t="str">
            <v>391WA</v>
          </cell>
          <cell r="B980" t="str">
            <v>391</v>
          </cell>
          <cell r="C980" t="str">
            <v>WA</v>
          </cell>
          <cell r="D980">
            <v>429913.26333333302</v>
          </cell>
          <cell r="F980" t="str">
            <v>391WA</v>
          </cell>
          <cell r="G980" t="str">
            <v>391</v>
          </cell>
          <cell r="H980" t="str">
            <v>WA</v>
          </cell>
          <cell r="I980">
            <v>429913.26333333302</v>
          </cell>
        </row>
        <row r="981">
          <cell r="A981" t="str">
            <v>391WYP</v>
          </cell>
          <cell r="B981" t="str">
            <v>391</v>
          </cell>
          <cell r="C981" t="str">
            <v>WYP</v>
          </cell>
          <cell r="D981">
            <v>2360216.70958333</v>
          </cell>
          <cell r="F981" t="str">
            <v>391WYP</v>
          </cell>
          <cell r="G981" t="str">
            <v>391</v>
          </cell>
          <cell r="H981" t="str">
            <v>WYP</v>
          </cell>
          <cell r="I981">
            <v>2360216.70958333</v>
          </cell>
        </row>
        <row r="982">
          <cell r="A982" t="str">
            <v>391WYU</v>
          </cell>
          <cell r="B982" t="str">
            <v>391</v>
          </cell>
          <cell r="C982" t="str">
            <v>WYU</v>
          </cell>
          <cell r="D982">
            <v>105052.30791666701</v>
          </cell>
          <cell r="F982" t="str">
            <v>391WYU</v>
          </cell>
          <cell r="G982" t="str">
            <v>391</v>
          </cell>
          <cell r="H982" t="str">
            <v>WYU</v>
          </cell>
          <cell r="I982">
            <v>105052.30791666701</v>
          </cell>
        </row>
        <row r="983">
          <cell r="A983" t="str">
            <v>392CA</v>
          </cell>
          <cell r="B983" t="str">
            <v>392</v>
          </cell>
          <cell r="C983" t="str">
            <v>CA</v>
          </cell>
          <cell r="D983">
            <v>2147635.5145833301</v>
          </cell>
          <cell r="F983" t="str">
            <v>392CA</v>
          </cell>
          <cell r="G983" t="str">
            <v>392</v>
          </cell>
          <cell r="H983" t="str">
            <v>CA</v>
          </cell>
          <cell r="I983">
            <v>2147635.5145833301</v>
          </cell>
        </row>
        <row r="984">
          <cell r="A984" t="str">
            <v>392CAEE</v>
          </cell>
          <cell r="B984" t="str">
            <v>392</v>
          </cell>
          <cell r="C984" t="str">
            <v>CAEE</v>
          </cell>
          <cell r="D984">
            <v>565828.95916666696</v>
          </cell>
          <cell r="F984" t="str">
            <v>392CAEE</v>
          </cell>
          <cell r="G984" t="str">
            <v>392</v>
          </cell>
          <cell r="H984" t="str">
            <v>CAEE</v>
          </cell>
          <cell r="I984">
            <v>565828.95916666696</v>
          </cell>
        </row>
        <row r="985">
          <cell r="A985" t="str">
            <v>392CAGE</v>
          </cell>
          <cell r="B985" t="str">
            <v>392</v>
          </cell>
          <cell r="C985" t="str">
            <v>CAGE</v>
          </cell>
          <cell r="D985">
            <v>13716561.4025</v>
          </cell>
          <cell r="F985" t="str">
            <v>392CAGE</v>
          </cell>
          <cell r="G985" t="str">
            <v>392</v>
          </cell>
          <cell r="H985" t="str">
            <v>CAGE</v>
          </cell>
          <cell r="I985">
            <v>13716561.4025</v>
          </cell>
        </row>
        <row r="986">
          <cell r="A986" t="str">
            <v>392CAGW</v>
          </cell>
          <cell r="B986" t="str">
            <v>392</v>
          </cell>
          <cell r="C986" t="str">
            <v>CAGW</v>
          </cell>
          <cell r="D986">
            <v>5412765.2608333305</v>
          </cell>
          <cell r="F986" t="str">
            <v>392CAGW</v>
          </cell>
          <cell r="G986" t="str">
            <v>392</v>
          </cell>
          <cell r="H986" t="str">
            <v>CAGW</v>
          </cell>
          <cell r="I986">
            <v>5412765.2608333305</v>
          </cell>
        </row>
        <row r="987">
          <cell r="A987" t="str">
            <v>392ID</v>
          </cell>
          <cell r="B987" t="str">
            <v>392</v>
          </cell>
          <cell r="C987" t="str">
            <v>ID</v>
          </cell>
          <cell r="D987">
            <v>5872640.7987500001</v>
          </cell>
          <cell r="F987" t="str">
            <v>392ID</v>
          </cell>
          <cell r="G987" t="str">
            <v>392</v>
          </cell>
          <cell r="H987" t="str">
            <v>ID</v>
          </cell>
          <cell r="I987">
            <v>5872640.7987500001</v>
          </cell>
        </row>
        <row r="988">
          <cell r="A988" t="str">
            <v>392JBG</v>
          </cell>
          <cell r="B988" t="str">
            <v>392</v>
          </cell>
          <cell r="C988" t="str">
            <v>JBG</v>
          </cell>
          <cell r="D988">
            <v>1916359.9920833299</v>
          </cell>
          <cell r="F988" t="str">
            <v>392JBG</v>
          </cell>
          <cell r="G988" t="str">
            <v>392</v>
          </cell>
          <cell r="H988" t="str">
            <v>JBG</v>
          </cell>
          <cell r="I988">
            <v>1916359.9920833299</v>
          </cell>
        </row>
        <row r="989">
          <cell r="A989" t="str">
            <v>392OR</v>
          </cell>
          <cell r="B989" t="str">
            <v>392</v>
          </cell>
          <cell r="C989" t="str">
            <v>OR</v>
          </cell>
          <cell r="D989">
            <v>24302457.974166699</v>
          </cell>
          <cell r="F989" t="str">
            <v>392OR</v>
          </cell>
          <cell r="G989" t="str">
            <v>392</v>
          </cell>
          <cell r="H989" t="str">
            <v>OR</v>
          </cell>
          <cell r="I989">
            <v>24302457.974166699</v>
          </cell>
        </row>
        <row r="990">
          <cell r="A990" t="str">
            <v>392SO</v>
          </cell>
          <cell r="B990" t="str">
            <v>392</v>
          </cell>
          <cell r="C990" t="str">
            <v>SO</v>
          </cell>
          <cell r="D990">
            <v>7755804.7379166698</v>
          </cell>
          <cell r="F990" t="str">
            <v>392SO</v>
          </cell>
          <cell r="G990" t="str">
            <v>392</v>
          </cell>
          <cell r="H990" t="str">
            <v>SO</v>
          </cell>
          <cell r="I990">
            <v>7755804.7379166698</v>
          </cell>
        </row>
        <row r="991">
          <cell r="A991" t="str">
            <v>392UT</v>
          </cell>
          <cell r="B991" t="str">
            <v>392</v>
          </cell>
          <cell r="C991" t="str">
            <v>UT</v>
          </cell>
          <cell r="D991">
            <v>34090212.080416702</v>
          </cell>
          <cell r="F991" t="str">
            <v>392UT</v>
          </cell>
          <cell r="G991" t="str">
            <v>392</v>
          </cell>
          <cell r="H991" t="str">
            <v>UT</v>
          </cell>
          <cell r="I991">
            <v>34090212.080416702</v>
          </cell>
        </row>
        <row r="992">
          <cell r="A992" t="str">
            <v>392WA</v>
          </cell>
          <cell r="B992" t="str">
            <v>392</v>
          </cell>
          <cell r="C992" t="str">
            <v>WA</v>
          </cell>
          <cell r="D992">
            <v>5138148.4845833303</v>
          </cell>
          <cell r="F992" t="str">
            <v>392WA</v>
          </cell>
          <cell r="G992" t="str">
            <v>392</v>
          </cell>
          <cell r="H992" t="str">
            <v>WA</v>
          </cell>
          <cell r="I992">
            <v>5138148.4845833303</v>
          </cell>
        </row>
        <row r="993">
          <cell r="A993" t="str">
            <v>392WYP</v>
          </cell>
          <cell r="B993" t="str">
            <v>392</v>
          </cell>
          <cell r="C993" t="str">
            <v>WYP</v>
          </cell>
          <cell r="D993">
            <v>8648887.6066666692</v>
          </cell>
          <cell r="F993" t="str">
            <v>392WYP</v>
          </cell>
          <cell r="G993" t="str">
            <v>392</v>
          </cell>
          <cell r="H993" t="str">
            <v>WYP</v>
          </cell>
          <cell r="I993">
            <v>8648887.6066666692</v>
          </cell>
        </row>
        <row r="994">
          <cell r="A994" t="str">
            <v>392WYU</v>
          </cell>
          <cell r="B994" t="str">
            <v>392</v>
          </cell>
          <cell r="C994" t="str">
            <v>WYU</v>
          </cell>
          <cell r="D994">
            <v>1651015.8374999999</v>
          </cell>
          <cell r="F994" t="str">
            <v>392WYU</v>
          </cell>
          <cell r="G994" t="str">
            <v>392</v>
          </cell>
          <cell r="H994" t="str">
            <v>WYU</v>
          </cell>
          <cell r="I994">
            <v>1651015.8374999999</v>
          </cell>
        </row>
        <row r="995">
          <cell r="A995" t="str">
            <v>393CA</v>
          </cell>
          <cell r="B995" t="str">
            <v>393</v>
          </cell>
          <cell r="C995" t="str">
            <v>CA</v>
          </cell>
          <cell r="D995">
            <v>215152.185</v>
          </cell>
          <cell r="F995" t="str">
            <v>393CA</v>
          </cell>
          <cell r="G995" t="str">
            <v>393</v>
          </cell>
          <cell r="H995" t="str">
            <v>CA</v>
          </cell>
          <cell r="I995">
            <v>215152.185</v>
          </cell>
        </row>
        <row r="996">
          <cell r="A996" t="str">
            <v>393CAGE</v>
          </cell>
          <cell r="B996" t="str">
            <v>393</v>
          </cell>
          <cell r="C996" t="str">
            <v>CAGE</v>
          </cell>
          <cell r="D996">
            <v>4505186.7437500004</v>
          </cell>
          <cell r="F996" t="str">
            <v>393CAGE</v>
          </cell>
          <cell r="G996" t="str">
            <v>393</v>
          </cell>
          <cell r="H996" t="str">
            <v>CAGE</v>
          </cell>
          <cell r="I996">
            <v>4505186.7437500004</v>
          </cell>
        </row>
        <row r="997">
          <cell r="A997" t="str">
            <v>393CAGW</v>
          </cell>
          <cell r="B997" t="str">
            <v>393</v>
          </cell>
          <cell r="C997" t="str">
            <v>CAGW</v>
          </cell>
          <cell r="D997">
            <v>750535.13708333299</v>
          </cell>
          <cell r="F997" t="str">
            <v>393CAGW</v>
          </cell>
          <cell r="G997" t="str">
            <v>393</v>
          </cell>
          <cell r="H997" t="str">
            <v>CAGW</v>
          </cell>
          <cell r="I997">
            <v>750535.13708333299</v>
          </cell>
        </row>
        <row r="998">
          <cell r="A998" t="str">
            <v>393ID</v>
          </cell>
          <cell r="B998" t="str">
            <v>393</v>
          </cell>
          <cell r="C998" t="str">
            <v>ID</v>
          </cell>
          <cell r="D998">
            <v>452204.35625000001</v>
          </cell>
          <cell r="F998" t="str">
            <v>393ID</v>
          </cell>
          <cell r="G998" t="str">
            <v>393</v>
          </cell>
          <cell r="H998" t="str">
            <v>ID</v>
          </cell>
          <cell r="I998">
            <v>452204.35625000001</v>
          </cell>
        </row>
        <row r="999">
          <cell r="A999" t="str">
            <v>393JBG</v>
          </cell>
          <cell r="B999" t="str">
            <v>393</v>
          </cell>
          <cell r="C999" t="str">
            <v>JBG</v>
          </cell>
          <cell r="D999">
            <v>744492.95</v>
          </cell>
          <cell r="F999" t="str">
            <v>393JBG</v>
          </cell>
          <cell r="G999" t="str">
            <v>393</v>
          </cell>
          <cell r="H999" t="str">
            <v>JBG</v>
          </cell>
          <cell r="I999">
            <v>744492.95</v>
          </cell>
        </row>
        <row r="1000">
          <cell r="A1000" t="str">
            <v>393OR</v>
          </cell>
          <cell r="B1000" t="str">
            <v>393</v>
          </cell>
          <cell r="C1000" t="str">
            <v>OR</v>
          </cell>
          <cell r="D1000">
            <v>2899343.35</v>
          </cell>
          <cell r="F1000" t="str">
            <v>393OR</v>
          </cell>
          <cell r="G1000" t="str">
            <v>393</v>
          </cell>
          <cell r="H1000" t="str">
            <v>OR</v>
          </cell>
          <cell r="I1000">
            <v>2899343.35</v>
          </cell>
        </row>
        <row r="1001">
          <cell r="A1001" t="str">
            <v>393SO</v>
          </cell>
          <cell r="B1001" t="str">
            <v>393</v>
          </cell>
          <cell r="C1001" t="str">
            <v>SO</v>
          </cell>
          <cell r="D1001">
            <v>193318.92791666699</v>
          </cell>
          <cell r="F1001" t="str">
            <v>393SO</v>
          </cell>
          <cell r="G1001" t="str">
            <v>393</v>
          </cell>
          <cell r="H1001" t="str">
            <v>SO</v>
          </cell>
          <cell r="I1001">
            <v>193318.92791666699</v>
          </cell>
        </row>
        <row r="1002">
          <cell r="A1002" t="str">
            <v>393UT</v>
          </cell>
          <cell r="B1002" t="str">
            <v>393</v>
          </cell>
          <cell r="C1002" t="str">
            <v>UT</v>
          </cell>
          <cell r="D1002">
            <v>3724276.9737499999</v>
          </cell>
          <cell r="F1002" t="str">
            <v>393UT</v>
          </cell>
          <cell r="G1002" t="str">
            <v>393</v>
          </cell>
          <cell r="H1002" t="str">
            <v>UT</v>
          </cell>
          <cell r="I1002">
            <v>3724276.9737499999</v>
          </cell>
        </row>
        <row r="1003">
          <cell r="A1003" t="str">
            <v>393WA</v>
          </cell>
          <cell r="B1003" t="str">
            <v>393</v>
          </cell>
          <cell r="C1003" t="str">
            <v>WA</v>
          </cell>
          <cell r="D1003">
            <v>792725.35916666698</v>
          </cell>
          <cell r="F1003" t="str">
            <v>393WA</v>
          </cell>
          <cell r="G1003" t="str">
            <v>393</v>
          </cell>
          <cell r="H1003" t="str">
            <v>WA</v>
          </cell>
          <cell r="I1003">
            <v>792725.35916666698</v>
          </cell>
        </row>
        <row r="1004">
          <cell r="A1004" t="str">
            <v>393WYP</v>
          </cell>
          <cell r="B1004" t="str">
            <v>393</v>
          </cell>
          <cell r="C1004" t="str">
            <v>WYP</v>
          </cell>
          <cell r="D1004">
            <v>931778.22</v>
          </cell>
          <cell r="F1004" t="str">
            <v>393WYP</v>
          </cell>
          <cell r="G1004" t="str">
            <v>393</v>
          </cell>
          <cell r="H1004" t="str">
            <v>WYP</v>
          </cell>
          <cell r="I1004">
            <v>931778.22</v>
          </cell>
        </row>
        <row r="1005">
          <cell r="A1005" t="str">
            <v>393WYU</v>
          </cell>
          <cell r="B1005" t="str">
            <v>393</v>
          </cell>
          <cell r="C1005" t="str">
            <v>WYU</v>
          </cell>
          <cell r="D1005">
            <v>19814.87</v>
          </cell>
          <cell r="F1005" t="str">
            <v>393WYU</v>
          </cell>
          <cell r="G1005" t="str">
            <v>393</v>
          </cell>
          <cell r="H1005" t="str">
            <v>WYU</v>
          </cell>
          <cell r="I1005">
            <v>19814.87</v>
          </cell>
        </row>
        <row r="1006">
          <cell r="A1006" t="str">
            <v>394CA</v>
          </cell>
          <cell r="B1006" t="str">
            <v>394</v>
          </cell>
          <cell r="C1006" t="str">
            <v>CA</v>
          </cell>
          <cell r="D1006">
            <v>747173.32708333305</v>
          </cell>
          <cell r="F1006" t="str">
            <v>394CA</v>
          </cell>
          <cell r="G1006" t="str">
            <v>394</v>
          </cell>
          <cell r="H1006" t="str">
            <v>CA</v>
          </cell>
          <cell r="I1006">
            <v>747173.32708333305</v>
          </cell>
        </row>
        <row r="1007">
          <cell r="A1007" t="str">
            <v>394CAEE</v>
          </cell>
          <cell r="B1007" t="str">
            <v>394</v>
          </cell>
          <cell r="C1007" t="str">
            <v>CAEE</v>
          </cell>
          <cell r="D1007">
            <v>140328.42666666699</v>
          </cell>
          <cell r="F1007" t="str">
            <v>394CAEE</v>
          </cell>
          <cell r="G1007" t="str">
            <v>394</v>
          </cell>
          <cell r="H1007" t="str">
            <v>CAEE</v>
          </cell>
          <cell r="I1007">
            <v>140328.42666666699</v>
          </cell>
        </row>
        <row r="1008">
          <cell r="A1008" t="str">
            <v>394CAGE</v>
          </cell>
          <cell r="B1008" t="str">
            <v>394</v>
          </cell>
          <cell r="C1008" t="str">
            <v>CAGE</v>
          </cell>
          <cell r="D1008">
            <v>18430999.9416667</v>
          </cell>
          <cell r="F1008" t="str">
            <v>394CAGE</v>
          </cell>
          <cell r="G1008" t="str">
            <v>394</v>
          </cell>
          <cell r="H1008" t="str">
            <v>CAGE</v>
          </cell>
          <cell r="I1008">
            <v>18430999.9416667</v>
          </cell>
        </row>
        <row r="1009">
          <cell r="A1009" t="str">
            <v>394CAGW</v>
          </cell>
          <cell r="B1009" t="str">
            <v>394</v>
          </cell>
          <cell r="C1009" t="str">
            <v>CAGW</v>
          </cell>
          <cell r="D1009">
            <v>2805897.3574999999</v>
          </cell>
          <cell r="F1009" t="str">
            <v>394CAGW</v>
          </cell>
          <cell r="G1009" t="str">
            <v>394</v>
          </cell>
          <cell r="H1009" t="str">
            <v>CAGW</v>
          </cell>
          <cell r="I1009">
            <v>2805897.3574999999</v>
          </cell>
        </row>
        <row r="1010">
          <cell r="A1010" t="str">
            <v>394ID</v>
          </cell>
          <cell r="B1010" t="str">
            <v>394</v>
          </cell>
          <cell r="C1010" t="str">
            <v>ID</v>
          </cell>
          <cell r="D1010">
            <v>2000839.4433333301</v>
          </cell>
          <cell r="F1010" t="str">
            <v>394ID</v>
          </cell>
          <cell r="G1010" t="str">
            <v>394</v>
          </cell>
          <cell r="H1010" t="str">
            <v>ID</v>
          </cell>
          <cell r="I1010">
            <v>2000839.4433333301</v>
          </cell>
        </row>
        <row r="1011">
          <cell r="A1011" t="str">
            <v>394JBG</v>
          </cell>
          <cell r="B1011" t="str">
            <v>394</v>
          </cell>
          <cell r="C1011" t="str">
            <v>JBG</v>
          </cell>
          <cell r="D1011">
            <v>2980651.9187500002</v>
          </cell>
          <cell r="F1011" t="str">
            <v>394JBG</v>
          </cell>
          <cell r="G1011" t="str">
            <v>394</v>
          </cell>
          <cell r="H1011" t="str">
            <v>JBG</v>
          </cell>
          <cell r="I1011">
            <v>2980651.9187500002</v>
          </cell>
        </row>
        <row r="1012">
          <cell r="A1012" t="str">
            <v>394OR</v>
          </cell>
          <cell r="B1012" t="str">
            <v>394</v>
          </cell>
          <cell r="C1012" t="str">
            <v>OR</v>
          </cell>
          <cell r="D1012">
            <v>10630785.805</v>
          </cell>
          <cell r="F1012" t="str">
            <v>394OR</v>
          </cell>
          <cell r="G1012" t="str">
            <v>394</v>
          </cell>
          <cell r="H1012" t="str">
            <v>OR</v>
          </cell>
          <cell r="I1012">
            <v>10630785.805</v>
          </cell>
        </row>
        <row r="1013">
          <cell r="A1013" t="str">
            <v>394SO</v>
          </cell>
          <cell r="B1013" t="str">
            <v>394</v>
          </cell>
          <cell r="C1013" t="str">
            <v>SO</v>
          </cell>
          <cell r="D1013">
            <v>3795005.6749999998</v>
          </cell>
          <cell r="F1013" t="str">
            <v>394SO</v>
          </cell>
          <cell r="G1013" t="str">
            <v>394</v>
          </cell>
          <cell r="H1013" t="str">
            <v>SO</v>
          </cell>
          <cell r="I1013">
            <v>3795005.6749999998</v>
          </cell>
        </row>
        <row r="1014">
          <cell r="A1014" t="str">
            <v>394UT</v>
          </cell>
          <cell r="B1014" t="str">
            <v>394</v>
          </cell>
          <cell r="C1014" t="str">
            <v>UT</v>
          </cell>
          <cell r="D1014">
            <v>13462140.217499999</v>
          </cell>
          <cell r="F1014" t="str">
            <v>394UT</v>
          </cell>
          <cell r="G1014" t="str">
            <v>394</v>
          </cell>
          <cell r="H1014" t="str">
            <v>UT</v>
          </cell>
          <cell r="I1014">
            <v>13462140.217499999</v>
          </cell>
        </row>
        <row r="1015">
          <cell r="A1015" t="str">
            <v>394WA</v>
          </cell>
          <cell r="B1015" t="str">
            <v>394</v>
          </cell>
          <cell r="C1015" t="str">
            <v>WA</v>
          </cell>
          <cell r="D1015">
            <v>2817367.6820833301</v>
          </cell>
          <cell r="F1015" t="str">
            <v>394WA</v>
          </cell>
          <cell r="G1015" t="str">
            <v>394</v>
          </cell>
          <cell r="H1015" t="str">
            <v>WA</v>
          </cell>
          <cell r="I1015">
            <v>2817367.6820833301</v>
          </cell>
        </row>
        <row r="1016">
          <cell r="A1016" t="str">
            <v>394WYP</v>
          </cell>
          <cell r="B1016" t="str">
            <v>394</v>
          </cell>
          <cell r="C1016" t="str">
            <v>WYP</v>
          </cell>
          <cell r="D1016">
            <v>3706685.0458333301</v>
          </cell>
          <cell r="F1016" t="str">
            <v>394WYP</v>
          </cell>
          <cell r="G1016" t="str">
            <v>394</v>
          </cell>
          <cell r="H1016" t="str">
            <v>WYP</v>
          </cell>
          <cell r="I1016">
            <v>3706685.0458333301</v>
          </cell>
        </row>
        <row r="1017">
          <cell r="A1017" t="str">
            <v>394WYU</v>
          </cell>
          <cell r="B1017" t="str">
            <v>394</v>
          </cell>
          <cell r="C1017" t="str">
            <v>WYU</v>
          </cell>
          <cell r="D1017">
            <v>441985.56874999998</v>
          </cell>
          <cell r="F1017" t="str">
            <v>394WYU</v>
          </cell>
          <cell r="G1017" t="str">
            <v>394</v>
          </cell>
          <cell r="H1017" t="str">
            <v>WYU</v>
          </cell>
          <cell r="I1017">
            <v>441985.56874999998</v>
          </cell>
        </row>
        <row r="1018">
          <cell r="A1018" t="str">
            <v>395CA</v>
          </cell>
          <cell r="B1018" t="str">
            <v>395</v>
          </cell>
          <cell r="C1018" t="str">
            <v>CA</v>
          </cell>
          <cell r="D1018">
            <v>299381.36958333303</v>
          </cell>
          <cell r="F1018" t="str">
            <v>395CA</v>
          </cell>
          <cell r="G1018" t="str">
            <v>395</v>
          </cell>
          <cell r="H1018" t="str">
            <v>CA</v>
          </cell>
          <cell r="I1018">
            <v>299381.36958333303</v>
          </cell>
        </row>
        <row r="1019">
          <cell r="A1019" t="str">
            <v>395CAEE</v>
          </cell>
          <cell r="B1019" t="str">
            <v>395</v>
          </cell>
          <cell r="C1019" t="str">
            <v>CAEE</v>
          </cell>
          <cell r="D1019">
            <v>1001982.68791667</v>
          </cell>
          <cell r="F1019" t="str">
            <v>395CAEE</v>
          </cell>
          <cell r="G1019" t="str">
            <v>395</v>
          </cell>
          <cell r="H1019" t="str">
            <v>CAEE</v>
          </cell>
          <cell r="I1019">
            <v>1001982.68791667</v>
          </cell>
        </row>
        <row r="1020">
          <cell r="A1020" t="str">
            <v>395CAGE</v>
          </cell>
          <cell r="B1020" t="str">
            <v>395</v>
          </cell>
          <cell r="C1020" t="str">
            <v>CAGE</v>
          </cell>
          <cell r="D1020">
            <v>4762960.2450000001</v>
          </cell>
          <cell r="F1020" t="str">
            <v>395CAGE</v>
          </cell>
          <cell r="G1020" t="str">
            <v>395</v>
          </cell>
          <cell r="H1020" t="str">
            <v>CAGE</v>
          </cell>
          <cell r="I1020">
            <v>4762960.2450000001</v>
          </cell>
        </row>
        <row r="1021">
          <cell r="A1021" t="str">
            <v>395CAGW</v>
          </cell>
          <cell r="B1021" t="str">
            <v>395</v>
          </cell>
          <cell r="C1021" t="str">
            <v>CAGW</v>
          </cell>
          <cell r="D1021">
            <v>1287060.345</v>
          </cell>
          <cell r="F1021" t="str">
            <v>395CAGW</v>
          </cell>
          <cell r="G1021" t="str">
            <v>395</v>
          </cell>
          <cell r="H1021" t="str">
            <v>CAGW</v>
          </cell>
          <cell r="I1021">
            <v>1287060.345</v>
          </cell>
        </row>
        <row r="1022">
          <cell r="A1022" t="str">
            <v>395ID</v>
          </cell>
          <cell r="B1022" t="str">
            <v>395</v>
          </cell>
          <cell r="C1022" t="str">
            <v>ID</v>
          </cell>
          <cell r="D1022">
            <v>1376441.92708333</v>
          </cell>
          <cell r="F1022" t="str">
            <v>395ID</v>
          </cell>
          <cell r="G1022" t="str">
            <v>395</v>
          </cell>
          <cell r="H1022" t="str">
            <v>ID</v>
          </cell>
          <cell r="I1022">
            <v>1376441.92708333</v>
          </cell>
        </row>
        <row r="1023">
          <cell r="A1023" t="str">
            <v>395JBG</v>
          </cell>
          <cell r="B1023" t="str">
            <v>395</v>
          </cell>
          <cell r="C1023" t="str">
            <v>JBG</v>
          </cell>
          <cell r="D1023">
            <v>208284.257916667</v>
          </cell>
          <cell r="F1023" t="str">
            <v>395JBG</v>
          </cell>
          <cell r="G1023" t="str">
            <v>395</v>
          </cell>
          <cell r="H1023" t="str">
            <v>JBG</v>
          </cell>
          <cell r="I1023">
            <v>208284.257916667</v>
          </cell>
        </row>
        <row r="1024">
          <cell r="A1024" t="str">
            <v>395OR</v>
          </cell>
          <cell r="B1024" t="str">
            <v>395</v>
          </cell>
          <cell r="C1024" t="str">
            <v>OR</v>
          </cell>
          <cell r="D1024">
            <v>7045037.0075000003</v>
          </cell>
          <cell r="F1024" t="str">
            <v>395OR</v>
          </cell>
          <cell r="G1024" t="str">
            <v>395</v>
          </cell>
          <cell r="H1024" t="str">
            <v>OR</v>
          </cell>
          <cell r="I1024">
            <v>7045037.0075000003</v>
          </cell>
        </row>
        <row r="1025">
          <cell r="A1025" t="str">
            <v>395SO</v>
          </cell>
          <cell r="B1025" t="str">
            <v>395</v>
          </cell>
          <cell r="C1025" t="str">
            <v>SO</v>
          </cell>
          <cell r="D1025">
            <v>4802187.5625</v>
          </cell>
          <cell r="F1025" t="str">
            <v>395SO</v>
          </cell>
          <cell r="G1025" t="str">
            <v>395</v>
          </cell>
          <cell r="H1025" t="str">
            <v>SO</v>
          </cell>
          <cell r="I1025">
            <v>4802187.5625</v>
          </cell>
        </row>
        <row r="1026">
          <cell r="A1026" t="str">
            <v>395UT</v>
          </cell>
          <cell r="B1026" t="str">
            <v>395</v>
          </cell>
          <cell r="C1026" t="str">
            <v>UT</v>
          </cell>
          <cell r="D1026">
            <v>7226421.7329166699</v>
          </cell>
          <cell r="F1026" t="str">
            <v>395UT</v>
          </cell>
          <cell r="G1026" t="str">
            <v>395</v>
          </cell>
          <cell r="H1026" t="str">
            <v>UT</v>
          </cell>
          <cell r="I1026">
            <v>7226421.7329166699</v>
          </cell>
        </row>
        <row r="1027">
          <cell r="A1027" t="str">
            <v>395WA</v>
          </cell>
          <cell r="B1027" t="str">
            <v>395</v>
          </cell>
          <cell r="C1027" t="str">
            <v>WA</v>
          </cell>
          <cell r="D1027">
            <v>1434229.6120833301</v>
          </cell>
          <cell r="F1027" t="str">
            <v>395WA</v>
          </cell>
          <cell r="G1027" t="str">
            <v>395</v>
          </cell>
          <cell r="H1027" t="str">
            <v>WA</v>
          </cell>
          <cell r="I1027">
            <v>1434229.6120833301</v>
          </cell>
        </row>
        <row r="1028">
          <cell r="A1028" t="str">
            <v>395WYP</v>
          </cell>
          <cell r="B1028" t="str">
            <v>395</v>
          </cell>
          <cell r="C1028" t="str">
            <v>WYP</v>
          </cell>
          <cell r="D1028">
            <v>2247337.1741666701</v>
          </cell>
          <cell r="F1028" t="str">
            <v>395WYP</v>
          </cell>
          <cell r="G1028" t="str">
            <v>395</v>
          </cell>
          <cell r="H1028" t="str">
            <v>WYP</v>
          </cell>
          <cell r="I1028">
            <v>2247337.1741666701</v>
          </cell>
        </row>
        <row r="1029">
          <cell r="A1029" t="str">
            <v>395WYU</v>
          </cell>
          <cell r="B1029" t="str">
            <v>395</v>
          </cell>
          <cell r="C1029" t="str">
            <v>WYU</v>
          </cell>
          <cell r="D1029">
            <v>236366.905833333</v>
          </cell>
          <cell r="F1029" t="str">
            <v>395WYU</v>
          </cell>
          <cell r="G1029" t="str">
            <v>395</v>
          </cell>
          <cell r="H1029" t="str">
            <v>WYU</v>
          </cell>
          <cell r="I1029">
            <v>236366.905833333</v>
          </cell>
        </row>
        <row r="1030">
          <cell r="A1030" t="str">
            <v>396CA</v>
          </cell>
          <cell r="B1030" t="str">
            <v>396</v>
          </cell>
          <cell r="C1030" t="str">
            <v>CA</v>
          </cell>
          <cell r="D1030">
            <v>4321189.4516666699</v>
          </cell>
          <cell r="F1030" t="str">
            <v>396CA</v>
          </cell>
          <cell r="G1030" t="str">
            <v>396</v>
          </cell>
          <cell r="H1030" t="str">
            <v>CA</v>
          </cell>
          <cell r="I1030">
            <v>4321189.4516666699</v>
          </cell>
        </row>
        <row r="1031">
          <cell r="A1031" t="str">
            <v>396CAEE</v>
          </cell>
          <cell r="B1031" t="str">
            <v>396</v>
          </cell>
          <cell r="C1031" t="str">
            <v>CAEE</v>
          </cell>
          <cell r="D1031">
            <v>413529.5575</v>
          </cell>
          <cell r="F1031" t="str">
            <v>396CAEE</v>
          </cell>
          <cell r="G1031" t="str">
            <v>396</v>
          </cell>
          <cell r="H1031" t="str">
            <v>CAEE</v>
          </cell>
          <cell r="I1031">
            <v>413529.5575</v>
          </cell>
        </row>
        <row r="1032">
          <cell r="A1032" t="str">
            <v>396CAGE</v>
          </cell>
          <cell r="B1032" t="str">
            <v>396</v>
          </cell>
          <cell r="C1032" t="str">
            <v>CAGE</v>
          </cell>
          <cell r="D1032">
            <v>30380493.256666701</v>
          </cell>
          <cell r="F1032" t="str">
            <v>396CAGE</v>
          </cell>
          <cell r="G1032" t="str">
            <v>396</v>
          </cell>
          <cell r="H1032" t="str">
            <v>CAGE</v>
          </cell>
          <cell r="I1032">
            <v>30380493.256666701</v>
          </cell>
        </row>
        <row r="1033">
          <cell r="A1033" t="str">
            <v>396CAGW</v>
          </cell>
          <cell r="B1033" t="str">
            <v>396</v>
          </cell>
          <cell r="C1033" t="str">
            <v>CAGW</v>
          </cell>
          <cell r="D1033">
            <v>2454958.5499999998</v>
          </cell>
          <cell r="F1033" t="str">
            <v>396CAGW</v>
          </cell>
          <cell r="G1033" t="str">
            <v>396</v>
          </cell>
          <cell r="H1033" t="str">
            <v>CAGW</v>
          </cell>
          <cell r="I1033">
            <v>2454958.5499999998</v>
          </cell>
        </row>
        <row r="1034">
          <cell r="A1034" t="str">
            <v>396ID</v>
          </cell>
          <cell r="B1034" t="str">
            <v>396</v>
          </cell>
          <cell r="C1034" t="str">
            <v>ID</v>
          </cell>
          <cell r="D1034">
            <v>8785776.9350000005</v>
          </cell>
          <cell r="F1034" t="str">
            <v>396ID</v>
          </cell>
          <cell r="G1034" t="str">
            <v>396</v>
          </cell>
          <cell r="H1034" t="str">
            <v>ID</v>
          </cell>
          <cell r="I1034">
            <v>8785776.9350000005</v>
          </cell>
        </row>
        <row r="1035">
          <cell r="A1035" t="str">
            <v>396JBG</v>
          </cell>
          <cell r="B1035" t="str">
            <v>396</v>
          </cell>
          <cell r="C1035" t="str">
            <v>JBG</v>
          </cell>
          <cell r="D1035">
            <v>9638959.8637499996</v>
          </cell>
          <cell r="F1035" t="str">
            <v>396JBG</v>
          </cell>
          <cell r="G1035" t="str">
            <v>396</v>
          </cell>
          <cell r="H1035" t="str">
            <v>JBG</v>
          </cell>
          <cell r="I1035">
            <v>9638959.8637499996</v>
          </cell>
        </row>
        <row r="1036">
          <cell r="A1036" t="str">
            <v>396OR</v>
          </cell>
          <cell r="B1036" t="str">
            <v>396</v>
          </cell>
          <cell r="C1036" t="str">
            <v>OR</v>
          </cell>
          <cell r="D1036">
            <v>36017704.412083298</v>
          </cell>
          <cell r="F1036" t="str">
            <v>396OR</v>
          </cell>
          <cell r="G1036" t="str">
            <v>396</v>
          </cell>
          <cell r="H1036" t="str">
            <v>OR</v>
          </cell>
          <cell r="I1036">
            <v>36017704.412083298</v>
          </cell>
        </row>
        <row r="1037">
          <cell r="A1037" t="str">
            <v>396SO</v>
          </cell>
          <cell r="B1037" t="str">
            <v>396</v>
          </cell>
          <cell r="C1037" t="str">
            <v>SO</v>
          </cell>
          <cell r="D1037">
            <v>3182820.9329166701</v>
          </cell>
          <cell r="F1037" t="str">
            <v>396SO</v>
          </cell>
          <cell r="G1037" t="str">
            <v>396</v>
          </cell>
          <cell r="H1037" t="str">
            <v>SO</v>
          </cell>
          <cell r="I1037">
            <v>3182820.9329166701</v>
          </cell>
        </row>
        <row r="1038">
          <cell r="A1038" t="str">
            <v>396UT</v>
          </cell>
          <cell r="B1038" t="str">
            <v>396</v>
          </cell>
          <cell r="C1038" t="str">
            <v>UT</v>
          </cell>
          <cell r="D1038">
            <v>47132106.161250003</v>
          </cell>
          <cell r="F1038" t="str">
            <v>396UT</v>
          </cell>
          <cell r="G1038" t="str">
            <v>396</v>
          </cell>
          <cell r="H1038" t="str">
            <v>UT</v>
          </cell>
          <cell r="I1038">
            <v>47132106.161250003</v>
          </cell>
        </row>
        <row r="1039">
          <cell r="A1039" t="str">
            <v>396WA</v>
          </cell>
          <cell r="B1039" t="str">
            <v>396</v>
          </cell>
          <cell r="C1039" t="str">
            <v>WA</v>
          </cell>
          <cell r="D1039">
            <v>7835703.3112500003</v>
          </cell>
          <cell r="F1039" t="str">
            <v>396WA</v>
          </cell>
          <cell r="G1039" t="str">
            <v>396</v>
          </cell>
          <cell r="H1039" t="str">
            <v>WA</v>
          </cell>
          <cell r="I1039">
            <v>7835703.3112500003</v>
          </cell>
        </row>
        <row r="1040">
          <cell r="A1040" t="str">
            <v>396WYP</v>
          </cell>
          <cell r="B1040" t="str">
            <v>396</v>
          </cell>
          <cell r="C1040" t="str">
            <v>WYP</v>
          </cell>
          <cell r="D1040">
            <v>14784054.4791667</v>
          </cell>
          <cell r="F1040" t="str">
            <v>396WYP</v>
          </cell>
          <cell r="G1040" t="str">
            <v>396</v>
          </cell>
          <cell r="H1040" t="str">
            <v>WYP</v>
          </cell>
          <cell r="I1040">
            <v>14784054.4791667</v>
          </cell>
        </row>
        <row r="1041">
          <cell r="A1041" t="str">
            <v>396WYU</v>
          </cell>
          <cell r="B1041" t="str">
            <v>396</v>
          </cell>
          <cell r="C1041" t="str">
            <v>WYU</v>
          </cell>
          <cell r="D1041">
            <v>3350209.01</v>
          </cell>
          <cell r="F1041" t="str">
            <v>396WYU</v>
          </cell>
          <cell r="G1041" t="str">
            <v>396</v>
          </cell>
          <cell r="H1041" t="str">
            <v>WYU</v>
          </cell>
          <cell r="I1041">
            <v>3350209.01</v>
          </cell>
        </row>
        <row r="1042">
          <cell r="A1042" t="str">
            <v>397CA</v>
          </cell>
          <cell r="B1042" t="str">
            <v>397</v>
          </cell>
          <cell r="C1042" t="str">
            <v>CA</v>
          </cell>
          <cell r="D1042">
            <v>5675866.9445833303</v>
          </cell>
          <cell r="F1042" t="str">
            <v>397CA</v>
          </cell>
          <cell r="G1042" t="str">
            <v>397</v>
          </cell>
          <cell r="H1042" t="str">
            <v>CA</v>
          </cell>
          <cell r="I1042">
            <v>5675866.9445833303</v>
          </cell>
        </row>
        <row r="1043">
          <cell r="A1043" t="str">
            <v>397CAEE</v>
          </cell>
          <cell r="B1043" t="str">
            <v>397</v>
          </cell>
          <cell r="C1043" t="str">
            <v>CAEE</v>
          </cell>
          <cell r="D1043">
            <v>342227.99166666699</v>
          </cell>
          <cell r="F1043" t="str">
            <v>397CAEE</v>
          </cell>
          <cell r="G1043" t="str">
            <v>397</v>
          </cell>
          <cell r="H1043" t="str">
            <v>CAEE</v>
          </cell>
          <cell r="I1043">
            <v>342227.99166666699</v>
          </cell>
        </row>
        <row r="1044">
          <cell r="A1044" t="str">
            <v>397CAGE</v>
          </cell>
          <cell r="B1044" t="str">
            <v>397</v>
          </cell>
          <cell r="C1044" t="str">
            <v>CAGE</v>
          </cell>
          <cell r="D1044">
            <v>113562504.3725</v>
          </cell>
          <cell r="F1044" t="str">
            <v>397CAGE</v>
          </cell>
          <cell r="G1044" t="str">
            <v>397</v>
          </cell>
          <cell r="H1044" t="str">
            <v>CAGE</v>
          </cell>
          <cell r="I1044">
            <v>113562504.3725</v>
          </cell>
        </row>
        <row r="1045">
          <cell r="A1045" t="str">
            <v>397CAGW</v>
          </cell>
          <cell r="B1045" t="str">
            <v>397</v>
          </cell>
          <cell r="C1045" t="str">
            <v>CAGW</v>
          </cell>
          <cell r="D1045">
            <v>46076350.051666699</v>
          </cell>
          <cell r="F1045" t="str">
            <v>397CAGW</v>
          </cell>
          <cell r="G1045" t="str">
            <v>397</v>
          </cell>
          <cell r="H1045" t="str">
            <v>CAGW</v>
          </cell>
          <cell r="I1045">
            <v>46076350.051666699</v>
          </cell>
        </row>
        <row r="1046">
          <cell r="A1046" t="str">
            <v>397CN</v>
          </cell>
          <cell r="B1046" t="str">
            <v>397</v>
          </cell>
          <cell r="C1046" t="str">
            <v>CN</v>
          </cell>
          <cell r="D1046">
            <v>3571051.1437499998</v>
          </cell>
          <cell r="F1046" t="str">
            <v>397CN</v>
          </cell>
          <cell r="G1046" t="str">
            <v>397</v>
          </cell>
          <cell r="H1046" t="str">
            <v>CN</v>
          </cell>
          <cell r="I1046">
            <v>3571051.1437499998</v>
          </cell>
        </row>
        <row r="1047">
          <cell r="A1047" t="str">
            <v>397ID</v>
          </cell>
          <cell r="B1047" t="str">
            <v>397</v>
          </cell>
          <cell r="C1047" t="str">
            <v>ID</v>
          </cell>
          <cell r="D1047">
            <v>11080734.0645833</v>
          </cell>
          <cell r="F1047" t="str">
            <v>397ID</v>
          </cell>
          <cell r="G1047" t="str">
            <v>397</v>
          </cell>
          <cell r="H1047" t="str">
            <v>ID</v>
          </cell>
          <cell r="I1047">
            <v>11080734.0645833</v>
          </cell>
        </row>
        <row r="1048">
          <cell r="A1048" t="str">
            <v>397JBG</v>
          </cell>
          <cell r="B1048" t="str">
            <v>397</v>
          </cell>
          <cell r="C1048" t="str">
            <v>JBG</v>
          </cell>
          <cell r="D1048">
            <v>4729950.1370833302</v>
          </cell>
          <cell r="F1048" t="str">
            <v>397JBG</v>
          </cell>
          <cell r="G1048" t="str">
            <v>397</v>
          </cell>
          <cell r="H1048" t="str">
            <v>JBG</v>
          </cell>
          <cell r="I1048">
            <v>4729950.1370833302</v>
          </cell>
        </row>
        <row r="1049">
          <cell r="A1049" t="str">
            <v>397OR</v>
          </cell>
          <cell r="B1049" t="str">
            <v>397</v>
          </cell>
          <cell r="C1049" t="str">
            <v>OR</v>
          </cell>
          <cell r="D1049">
            <v>62732590.859999999</v>
          </cell>
          <cell r="F1049" t="str">
            <v>397OR</v>
          </cell>
          <cell r="G1049" t="str">
            <v>397</v>
          </cell>
          <cell r="H1049" t="str">
            <v>OR</v>
          </cell>
          <cell r="I1049">
            <v>62732590.859999999</v>
          </cell>
        </row>
        <row r="1050">
          <cell r="A1050" t="str">
            <v>397SG</v>
          </cell>
          <cell r="B1050" t="str">
            <v>397</v>
          </cell>
          <cell r="C1050" t="str">
            <v>SG</v>
          </cell>
          <cell r="D1050">
            <v>138683.51</v>
          </cell>
          <cell r="F1050" t="str">
            <v>397SG</v>
          </cell>
          <cell r="G1050" t="str">
            <v>397</v>
          </cell>
          <cell r="H1050" t="str">
            <v>SG</v>
          </cell>
          <cell r="I1050">
            <v>138683.51</v>
          </cell>
        </row>
        <row r="1051">
          <cell r="A1051" t="str">
            <v>397SO</v>
          </cell>
          <cell r="B1051" t="str">
            <v>397</v>
          </cell>
          <cell r="C1051" t="str">
            <v>SO</v>
          </cell>
          <cell r="D1051">
            <v>86307271.4654167</v>
          </cell>
          <cell r="F1051" t="str">
            <v>397SO</v>
          </cell>
          <cell r="G1051" t="str">
            <v>397</v>
          </cell>
          <cell r="H1051" t="str">
            <v>SO</v>
          </cell>
          <cell r="I1051">
            <v>86307271.4654167</v>
          </cell>
        </row>
        <row r="1052">
          <cell r="A1052" t="str">
            <v>397UT</v>
          </cell>
          <cell r="B1052" t="str">
            <v>397</v>
          </cell>
          <cell r="C1052" t="str">
            <v>UT</v>
          </cell>
          <cell r="D1052">
            <v>59603888.448333301</v>
          </cell>
          <cell r="F1052" t="str">
            <v>397UT</v>
          </cell>
          <cell r="G1052" t="str">
            <v>397</v>
          </cell>
          <cell r="H1052" t="str">
            <v>UT</v>
          </cell>
          <cell r="I1052">
            <v>59603888.448333301</v>
          </cell>
        </row>
        <row r="1053">
          <cell r="A1053" t="str">
            <v>397WA</v>
          </cell>
          <cell r="B1053" t="str">
            <v>397</v>
          </cell>
          <cell r="C1053" t="str">
            <v>WA</v>
          </cell>
          <cell r="D1053">
            <v>12945216.5525</v>
          </cell>
          <cell r="F1053" t="str">
            <v>397WA</v>
          </cell>
          <cell r="G1053" t="str">
            <v>397</v>
          </cell>
          <cell r="H1053" t="str">
            <v>WA</v>
          </cell>
          <cell r="I1053">
            <v>12945216.5525</v>
          </cell>
        </row>
        <row r="1054">
          <cell r="A1054" t="str">
            <v>397WYP</v>
          </cell>
          <cell r="B1054" t="str">
            <v>397</v>
          </cell>
          <cell r="C1054" t="str">
            <v>WYP</v>
          </cell>
          <cell r="D1054">
            <v>26134564.291250002</v>
          </cell>
          <cell r="F1054" t="str">
            <v>397WYP</v>
          </cell>
          <cell r="G1054" t="str">
            <v>397</v>
          </cell>
          <cell r="H1054" t="str">
            <v>WYP</v>
          </cell>
          <cell r="I1054">
            <v>26134564.291250002</v>
          </cell>
        </row>
        <row r="1055">
          <cell r="A1055" t="str">
            <v>397WYU</v>
          </cell>
          <cell r="B1055" t="str">
            <v>397</v>
          </cell>
          <cell r="C1055" t="str">
            <v>WYU</v>
          </cell>
          <cell r="D1055">
            <v>5511137.0358333299</v>
          </cell>
          <cell r="F1055" t="str">
            <v>397WYU</v>
          </cell>
          <cell r="G1055" t="str">
            <v>397</v>
          </cell>
          <cell r="H1055" t="str">
            <v>WYU</v>
          </cell>
          <cell r="I1055">
            <v>5511137.0358333299</v>
          </cell>
        </row>
        <row r="1056">
          <cell r="A1056" t="str">
            <v>398CA</v>
          </cell>
          <cell r="B1056" t="str">
            <v>398</v>
          </cell>
          <cell r="C1056" t="str">
            <v>CA</v>
          </cell>
          <cell r="D1056">
            <v>49761.43</v>
          </cell>
          <cell r="F1056" t="str">
            <v>398CA</v>
          </cell>
          <cell r="G1056" t="str">
            <v>398</v>
          </cell>
          <cell r="H1056" t="str">
            <v>CA</v>
          </cell>
          <cell r="I1056">
            <v>49761.43</v>
          </cell>
        </row>
        <row r="1057">
          <cell r="A1057" t="str">
            <v>398CAEE</v>
          </cell>
          <cell r="B1057" t="str">
            <v>398</v>
          </cell>
          <cell r="C1057" t="str">
            <v>CAEE</v>
          </cell>
          <cell r="D1057">
            <v>4527.2</v>
          </cell>
          <cell r="F1057" t="str">
            <v>398CAEE</v>
          </cell>
          <cell r="G1057" t="str">
            <v>398</v>
          </cell>
          <cell r="H1057" t="str">
            <v>CAEE</v>
          </cell>
          <cell r="I1057">
            <v>4527.2</v>
          </cell>
        </row>
        <row r="1058">
          <cell r="A1058" t="str">
            <v>398CAGE</v>
          </cell>
          <cell r="B1058" t="str">
            <v>398</v>
          </cell>
          <cell r="C1058" t="str">
            <v>CAGE</v>
          </cell>
          <cell r="D1058">
            <v>1998795.0695833301</v>
          </cell>
          <cell r="F1058" t="str">
            <v>398CAGE</v>
          </cell>
          <cell r="G1058" t="str">
            <v>398</v>
          </cell>
          <cell r="H1058" t="str">
            <v>CAGE</v>
          </cell>
          <cell r="I1058">
            <v>1998795.0695833301</v>
          </cell>
        </row>
        <row r="1059">
          <cell r="A1059" t="str">
            <v>398CAGW</v>
          </cell>
          <cell r="B1059" t="str">
            <v>398</v>
          </cell>
          <cell r="C1059" t="str">
            <v>CAGW</v>
          </cell>
          <cell r="D1059">
            <v>386356.03958333301</v>
          </cell>
          <cell r="F1059" t="str">
            <v>398CAGW</v>
          </cell>
          <cell r="G1059" t="str">
            <v>398</v>
          </cell>
          <cell r="H1059" t="str">
            <v>CAGW</v>
          </cell>
          <cell r="I1059">
            <v>386356.03958333301</v>
          </cell>
        </row>
        <row r="1060">
          <cell r="A1060" t="str">
            <v>398CN</v>
          </cell>
          <cell r="B1060" t="str">
            <v>398</v>
          </cell>
          <cell r="C1060" t="str">
            <v>CN</v>
          </cell>
          <cell r="D1060">
            <v>216484.44</v>
          </cell>
          <cell r="F1060" t="str">
            <v>398CN</v>
          </cell>
          <cell r="G1060" t="str">
            <v>398</v>
          </cell>
          <cell r="H1060" t="str">
            <v>CN</v>
          </cell>
          <cell r="I1060">
            <v>216484.44</v>
          </cell>
        </row>
        <row r="1061">
          <cell r="A1061" t="str">
            <v>398ID</v>
          </cell>
          <cell r="B1061" t="str">
            <v>398</v>
          </cell>
          <cell r="C1061" t="str">
            <v>ID</v>
          </cell>
          <cell r="D1061">
            <v>68289.598333333299</v>
          </cell>
          <cell r="F1061" t="str">
            <v>398ID</v>
          </cell>
          <cell r="G1061" t="str">
            <v>398</v>
          </cell>
          <cell r="H1061" t="str">
            <v>ID</v>
          </cell>
          <cell r="I1061">
            <v>68289.598333333299</v>
          </cell>
        </row>
        <row r="1062">
          <cell r="A1062" t="str">
            <v>398JBG</v>
          </cell>
          <cell r="B1062" t="str">
            <v>398</v>
          </cell>
          <cell r="C1062" t="str">
            <v>JBG</v>
          </cell>
          <cell r="D1062">
            <v>129578.90625</v>
          </cell>
          <cell r="F1062" t="str">
            <v>398JBG</v>
          </cell>
          <cell r="G1062" t="str">
            <v>398</v>
          </cell>
          <cell r="H1062" t="str">
            <v>JBG</v>
          </cell>
          <cell r="I1062">
            <v>129578.90625</v>
          </cell>
        </row>
        <row r="1063">
          <cell r="A1063" t="str">
            <v>398OR</v>
          </cell>
          <cell r="B1063" t="str">
            <v>398</v>
          </cell>
          <cell r="C1063" t="str">
            <v>OR</v>
          </cell>
          <cell r="D1063">
            <v>1107876.5987499999</v>
          </cell>
          <cell r="F1063" t="str">
            <v>398OR</v>
          </cell>
          <cell r="G1063" t="str">
            <v>398</v>
          </cell>
          <cell r="H1063" t="str">
            <v>OR</v>
          </cell>
          <cell r="I1063">
            <v>1107876.5987499999</v>
          </cell>
        </row>
        <row r="1064">
          <cell r="A1064" t="str">
            <v>398SO</v>
          </cell>
          <cell r="B1064" t="str">
            <v>398</v>
          </cell>
          <cell r="C1064" t="str">
            <v>SO</v>
          </cell>
          <cell r="D1064">
            <v>2620346.6258333302</v>
          </cell>
          <cell r="F1064" t="str">
            <v>398SO</v>
          </cell>
          <cell r="G1064" t="str">
            <v>398</v>
          </cell>
          <cell r="H1064" t="str">
            <v>SO</v>
          </cell>
          <cell r="I1064">
            <v>2620346.6258333302</v>
          </cell>
        </row>
        <row r="1065">
          <cell r="A1065" t="str">
            <v>398UT</v>
          </cell>
          <cell r="B1065" t="str">
            <v>398</v>
          </cell>
          <cell r="C1065" t="str">
            <v>UT</v>
          </cell>
          <cell r="D1065">
            <v>1032781.73958333</v>
          </cell>
          <cell r="F1065" t="str">
            <v>398UT</v>
          </cell>
          <cell r="G1065" t="str">
            <v>398</v>
          </cell>
          <cell r="H1065" t="str">
            <v>UT</v>
          </cell>
          <cell r="I1065">
            <v>1032781.73958333</v>
          </cell>
        </row>
        <row r="1066">
          <cell r="A1066" t="str">
            <v>398WA</v>
          </cell>
          <cell r="B1066" t="str">
            <v>398</v>
          </cell>
          <cell r="C1066" t="str">
            <v>WA</v>
          </cell>
          <cell r="D1066">
            <v>186487.58124999999</v>
          </cell>
          <cell r="F1066" t="str">
            <v>398WA</v>
          </cell>
          <cell r="G1066" t="str">
            <v>398</v>
          </cell>
          <cell r="H1066" t="str">
            <v>WA</v>
          </cell>
          <cell r="I1066">
            <v>186487.58124999999</v>
          </cell>
        </row>
        <row r="1067">
          <cell r="A1067" t="str">
            <v>398WYP</v>
          </cell>
          <cell r="B1067" t="str">
            <v>398</v>
          </cell>
          <cell r="C1067" t="str">
            <v>WYP</v>
          </cell>
          <cell r="D1067">
            <v>183240.54125000001</v>
          </cell>
          <cell r="F1067" t="str">
            <v>398WYP</v>
          </cell>
          <cell r="G1067" t="str">
            <v>398</v>
          </cell>
          <cell r="H1067" t="str">
            <v>WYP</v>
          </cell>
          <cell r="I1067">
            <v>183240.54125000001</v>
          </cell>
        </row>
        <row r="1068">
          <cell r="A1068" t="str">
            <v>398WYU</v>
          </cell>
          <cell r="B1068" t="str">
            <v>398</v>
          </cell>
          <cell r="C1068" t="str">
            <v>WYU</v>
          </cell>
          <cell r="D1068">
            <v>15788.27</v>
          </cell>
          <cell r="F1068" t="str">
            <v>398WYU</v>
          </cell>
          <cell r="G1068" t="str">
            <v>398</v>
          </cell>
          <cell r="H1068" t="str">
            <v>WYU</v>
          </cell>
          <cell r="I1068">
            <v>15788.27</v>
          </cell>
        </row>
        <row r="1069">
          <cell r="A1069" t="str">
            <v>399CAEE</v>
          </cell>
          <cell r="B1069" t="str">
            <v>399</v>
          </cell>
          <cell r="C1069" t="str">
            <v>CAEE</v>
          </cell>
          <cell r="D1069">
            <v>2001553.9116666701</v>
          </cell>
          <cell r="F1069" t="str">
            <v>399CAEE</v>
          </cell>
          <cell r="G1069" t="str">
            <v>399</v>
          </cell>
          <cell r="H1069" t="str">
            <v>CAEE</v>
          </cell>
          <cell r="I1069">
            <v>2001553.9116666701</v>
          </cell>
        </row>
        <row r="1070">
          <cell r="A1070" t="str">
            <v>2281ID</v>
          </cell>
          <cell r="B1070" t="str">
            <v>2281</v>
          </cell>
          <cell r="C1070" t="str">
            <v>ID</v>
          </cell>
          <cell r="D1070">
            <v>-169808.92624999999</v>
          </cell>
          <cell r="F1070" t="str">
            <v>2281ID</v>
          </cell>
          <cell r="G1070" t="str">
            <v>2281</v>
          </cell>
          <cell r="H1070" t="str">
            <v>ID</v>
          </cell>
          <cell r="I1070">
            <v>-169808.92624999999</v>
          </cell>
        </row>
        <row r="1071">
          <cell r="A1071" t="str">
            <v>2281OR</v>
          </cell>
          <cell r="B1071" t="str">
            <v>2281</v>
          </cell>
          <cell r="C1071" t="str">
            <v>OR</v>
          </cell>
          <cell r="D1071">
            <v>-1960642.5066666701</v>
          </cell>
          <cell r="F1071" t="str">
            <v>2281OR</v>
          </cell>
          <cell r="G1071" t="str">
            <v>2281</v>
          </cell>
          <cell r="H1071" t="str">
            <v>OR</v>
          </cell>
          <cell r="I1071">
            <v>-1960642.5066666701</v>
          </cell>
        </row>
        <row r="1072">
          <cell r="A1072" t="str">
            <v>2281OTHER</v>
          </cell>
          <cell r="B1072" t="str">
            <v>2281</v>
          </cell>
          <cell r="C1072" t="str">
            <v>OTHER</v>
          </cell>
          <cell r="D1072">
            <v>-372350.22083333298</v>
          </cell>
          <cell r="F1072" t="str">
            <v>2281OTHER</v>
          </cell>
          <cell r="G1072" t="str">
            <v>2281</v>
          </cell>
          <cell r="H1072" t="str">
            <v>OTHER</v>
          </cell>
          <cell r="I1072">
            <v>-372350.22083333298</v>
          </cell>
        </row>
        <row r="1073">
          <cell r="A1073" t="str">
            <v>2281SO</v>
          </cell>
          <cell r="B1073" t="str">
            <v>2281</v>
          </cell>
          <cell r="C1073" t="str">
            <v>SO</v>
          </cell>
          <cell r="D1073">
            <v>0</v>
          </cell>
          <cell r="F1073" t="str">
            <v>2281SO</v>
          </cell>
          <cell r="G1073" t="str">
            <v>2281</v>
          </cell>
          <cell r="H1073" t="str">
            <v>SO</v>
          </cell>
          <cell r="I1073">
            <v>0</v>
          </cell>
        </row>
        <row r="1074">
          <cell r="A1074" t="str">
            <v>2281UT</v>
          </cell>
          <cell r="B1074" t="str">
            <v>2281</v>
          </cell>
          <cell r="C1074" t="str">
            <v>UT</v>
          </cell>
          <cell r="D1074">
            <v>-1022493.8983333301</v>
          </cell>
          <cell r="F1074" t="str">
            <v>2281UT</v>
          </cell>
          <cell r="G1074" t="str">
            <v>2281</v>
          </cell>
          <cell r="H1074" t="str">
            <v>UT</v>
          </cell>
          <cell r="I1074">
            <v>-1022493.8983333301</v>
          </cell>
        </row>
        <row r="1075">
          <cell r="A1075" t="str">
            <v>2281WYP</v>
          </cell>
          <cell r="B1075" t="str">
            <v>2281</v>
          </cell>
          <cell r="C1075" t="str">
            <v>WYP</v>
          </cell>
          <cell r="D1075">
            <v>-50531.848333333299</v>
          </cell>
          <cell r="F1075" t="str">
            <v>2281WYP</v>
          </cell>
          <cell r="G1075" t="str">
            <v>2281</v>
          </cell>
          <cell r="H1075" t="str">
            <v>WYP</v>
          </cell>
          <cell r="I1075">
            <v>-50531.848333333299</v>
          </cell>
        </row>
        <row r="1076">
          <cell r="A1076" t="str">
            <v>2282OR</v>
          </cell>
          <cell r="B1076" t="str">
            <v>2282</v>
          </cell>
          <cell r="C1076" t="str">
            <v>OR</v>
          </cell>
          <cell r="D1076">
            <v>-402085.782083333</v>
          </cell>
          <cell r="F1076" t="str">
            <v>2282OR</v>
          </cell>
          <cell r="G1076" t="str">
            <v>2282</v>
          </cell>
          <cell r="H1076" t="str">
            <v>OR</v>
          </cell>
          <cell r="I1076">
            <v>-402085.782083333</v>
          </cell>
        </row>
        <row r="1077">
          <cell r="A1077" t="str">
            <v>2282SO</v>
          </cell>
          <cell r="B1077" t="str">
            <v>2282</v>
          </cell>
          <cell r="C1077" t="str">
            <v>SO</v>
          </cell>
          <cell r="D1077">
            <v>-5218665.1449999996</v>
          </cell>
          <cell r="F1077" t="str">
            <v>2282SO</v>
          </cell>
          <cell r="G1077" t="str">
            <v>2282</v>
          </cell>
          <cell r="H1077" t="str">
            <v>SO</v>
          </cell>
          <cell r="I1077">
            <v>-5218665.1449999996</v>
          </cell>
        </row>
        <row r="1078">
          <cell r="A1078" t="str">
            <v>2283JBE</v>
          </cell>
          <cell r="B1078" t="str">
            <v>2283</v>
          </cell>
          <cell r="C1078" t="str">
            <v>JBE</v>
          </cell>
          <cell r="D1078">
            <v>0</v>
          </cell>
          <cell r="F1078" t="str">
            <v>2283JBE</v>
          </cell>
          <cell r="G1078" t="str">
            <v>2283</v>
          </cell>
          <cell r="H1078" t="str">
            <v>JBE</v>
          </cell>
          <cell r="I1078">
            <v>0</v>
          </cell>
        </row>
        <row r="1079">
          <cell r="A1079" t="str">
            <v>2283SO</v>
          </cell>
          <cell r="B1079" t="str">
            <v>2283</v>
          </cell>
          <cell r="C1079" t="str">
            <v>SO</v>
          </cell>
          <cell r="D1079">
            <v>-2803541.1466666702</v>
          </cell>
          <cell r="F1079" t="str">
            <v>2283SO</v>
          </cell>
          <cell r="G1079" t="str">
            <v>2283</v>
          </cell>
          <cell r="H1079" t="str">
            <v>SO</v>
          </cell>
          <cell r="I1079">
            <v>-2803541.1466666702</v>
          </cell>
        </row>
        <row r="1080">
          <cell r="A1080" t="str">
            <v>18222OR</v>
          </cell>
          <cell r="B1080" t="str">
            <v>18222</v>
          </cell>
          <cell r="C1080" t="str">
            <v>OR</v>
          </cell>
          <cell r="D1080">
            <v>0</v>
          </cell>
          <cell r="F1080" t="str">
            <v>18222OR</v>
          </cell>
          <cell r="G1080" t="str">
            <v>18222</v>
          </cell>
          <cell r="H1080" t="str">
            <v>OR</v>
          </cell>
          <cell r="I1080">
            <v>0</v>
          </cell>
        </row>
        <row r="1081">
          <cell r="A1081" t="str">
            <v>18222TROJD</v>
          </cell>
          <cell r="B1081" t="str">
            <v>18222</v>
          </cell>
          <cell r="C1081" t="str">
            <v>TROJD</v>
          </cell>
          <cell r="D1081">
            <v>0</v>
          </cell>
          <cell r="F1081" t="str">
            <v>18222TROJD</v>
          </cell>
          <cell r="G1081" t="str">
            <v>18222</v>
          </cell>
          <cell r="H1081" t="str">
            <v>TROJD</v>
          </cell>
          <cell r="I1081">
            <v>0</v>
          </cell>
        </row>
        <row r="1082">
          <cell r="A1082" t="str">
            <v>18222TROJP</v>
          </cell>
          <cell r="B1082" t="str">
            <v>18222</v>
          </cell>
          <cell r="C1082" t="str">
            <v>TROJP</v>
          </cell>
          <cell r="D1082">
            <v>0</v>
          </cell>
          <cell r="F1082" t="str">
            <v>18222TROJP</v>
          </cell>
          <cell r="G1082" t="str">
            <v>18222</v>
          </cell>
          <cell r="H1082" t="str">
            <v>TROJP</v>
          </cell>
          <cell r="I1082">
            <v>0</v>
          </cell>
        </row>
        <row r="1083">
          <cell r="A1083" t="str">
            <v>18222WA</v>
          </cell>
          <cell r="B1083" t="str">
            <v>18222</v>
          </cell>
          <cell r="C1083" t="str">
            <v>WA</v>
          </cell>
          <cell r="D1083">
            <v>0</v>
          </cell>
          <cell r="F1083" t="str">
            <v>18222WA</v>
          </cell>
          <cell r="G1083" t="str">
            <v>18222</v>
          </cell>
          <cell r="H1083" t="str">
            <v>WA</v>
          </cell>
          <cell r="I1083">
            <v>0</v>
          </cell>
        </row>
        <row r="1084">
          <cell r="A1084" t="str">
            <v>22841CAEE</v>
          </cell>
          <cell r="B1084" t="str">
            <v>22841</v>
          </cell>
          <cell r="C1084" t="str">
            <v>CAEE</v>
          </cell>
          <cell r="D1084">
            <v>0</v>
          </cell>
          <cell r="F1084" t="str">
            <v>22841CAEE</v>
          </cell>
          <cell r="G1084" t="str">
            <v>22841</v>
          </cell>
          <cell r="H1084" t="str">
            <v>CAEE</v>
          </cell>
          <cell r="I1084">
            <v>0</v>
          </cell>
        </row>
        <row r="1085">
          <cell r="A1085" t="str">
            <v>22841CAGW</v>
          </cell>
          <cell r="B1085" t="str">
            <v>22841</v>
          </cell>
          <cell r="C1085" t="str">
            <v>CAGW</v>
          </cell>
          <cell r="D1085">
            <v>-910954.41708333301</v>
          </cell>
          <cell r="F1085" t="str">
            <v>22841CAGW</v>
          </cell>
          <cell r="G1085" t="str">
            <v>22841</v>
          </cell>
          <cell r="H1085" t="str">
            <v>CAGW</v>
          </cell>
          <cell r="I1085">
            <v>-910954.41708333301</v>
          </cell>
        </row>
        <row r="1086">
          <cell r="A1086" t="str">
            <v>22842TROJD</v>
          </cell>
          <cell r="B1086" t="str">
            <v>22842</v>
          </cell>
          <cell r="C1086" t="str">
            <v>TROJD</v>
          </cell>
          <cell r="D1086">
            <v>0</v>
          </cell>
          <cell r="F1086" t="str">
            <v>22842TROJD</v>
          </cell>
          <cell r="G1086" t="str">
            <v>22842</v>
          </cell>
          <cell r="H1086" t="str">
            <v>TROJD</v>
          </cell>
          <cell r="I1086">
            <v>0</v>
          </cell>
        </row>
        <row r="1087">
          <cell r="A1087" t="str">
            <v>25316CAEE</v>
          </cell>
          <cell r="B1087" t="str">
            <v>25316</v>
          </cell>
          <cell r="C1087" t="str">
            <v>CAEE</v>
          </cell>
          <cell r="D1087">
            <v>-2483375</v>
          </cell>
          <cell r="F1087" t="str">
            <v>25316CAEE</v>
          </cell>
          <cell r="G1087" t="str">
            <v>25316</v>
          </cell>
          <cell r="H1087" t="str">
            <v>CAEE</v>
          </cell>
          <cell r="I1087">
            <v>-2483375</v>
          </cell>
        </row>
        <row r="1088">
          <cell r="A1088" t="str">
            <v>25317CAEE</v>
          </cell>
          <cell r="B1088" t="str">
            <v>25317</v>
          </cell>
          <cell r="C1088" t="str">
            <v>CAEE</v>
          </cell>
          <cell r="D1088">
            <v>-2627222.7916666698</v>
          </cell>
          <cell r="F1088" t="str">
            <v>25317CAEE</v>
          </cell>
          <cell r="G1088" t="str">
            <v>25317</v>
          </cell>
          <cell r="H1088" t="str">
            <v>CAEE</v>
          </cell>
          <cell r="I1088">
            <v>-2627222.7916666698</v>
          </cell>
        </row>
        <row r="1089">
          <cell r="A1089" t="str">
            <v>25318CAGE</v>
          </cell>
          <cell r="B1089" t="str">
            <v>25318</v>
          </cell>
          <cell r="C1089" t="str">
            <v>CAGE</v>
          </cell>
          <cell r="D1089">
            <v>-273000</v>
          </cell>
          <cell r="F1089" t="str">
            <v>25318CAGE</v>
          </cell>
          <cell r="G1089" t="str">
            <v>25318</v>
          </cell>
          <cell r="H1089" t="str">
            <v>CAGE</v>
          </cell>
          <cell r="I1089">
            <v>-273000</v>
          </cell>
        </row>
        <row r="1090">
          <cell r="A1090" t="str">
            <v>25318SNPPS</v>
          </cell>
          <cell r="B1090" t="str">
            <v>25318</v>
          </cell>
          <cell r="C1090" t="str">
            <v>SNPPS</v>
          </cell>
          <cell r="D1090">
            <v>0</v>
          </cell>
          <cell r="F1090" t="str">
            <v>25318SNPPS</v>
          </cell>
          <cell r="G1090" t="str">
            <v>25318</v>
          </cell>
          <cell r="H1090" t="str">
            <v>SNPPS</v>
          </cell>
          <cell r="I1090">
            <v>0</v>
          </cell>
        </row>
        <row r="1091">
          <cell r="A1091" t="str">
            <v>25325CAEE</v>
          </cell>
          <cell r="B1091" t="str">
            <v>25325</v>
          </cell>
          <cell r="C1091" t="str">
            <v>CAEE</v>
          </cell>
          <cell r="D1091">
            <v>0</v>
          </cell>
          <cell r="F1091" t="str">
            <v>25325CAEE</v>
          </cell>
          <cell r="G1091" t="str">
            <v>25325</v>
          </cell>
          <cell r="H1091" t="str">
            <v>CAEE</v>
          </cell>
          <cell r="I1091">
            <v>0</v>
          </cell>
        </row>
        <row r="1092">
          <cell r="A1092" t="str">
            <v>25335CAEE</v>
          </cell>
          <cell r="B1092" t="str">
            <v>25335</v>
          </cell>
          <cell r="C1092" t="str">
            <v>CAEE</v>
          </cell>
          <cell r="D1092">
            <v>-114194423.85250001</v>
          </cell>
          <cell r="F1092" t="str">
            <v>25335CAEE</v>
          </cell>
          <cell r="G1092" t="str">
            <v>25335</v>
          </cell>
          <cell r="H1092" t="str">
            <v>CAEE</v>
          </cell>
          <cell r="I1092">
            <v>-114194423.85250001</v>
          </cell>
        </row>
        <row r="1093">
          <cell r="A1093" t="str">
            <v>25399CA</v>
          </cell>
          <cell r="B1093" t="str">
            <v>25399</v>
          </cell>
          <cell r="C1093" t="str">
            <v>CA</v>
          </cell>
          <cell r="D1093">
            <v>-235802.04625000001</v>
          </cell>
          <cell r="F1093" t="str">
            <v>25399CA</v>
          </cell>
          <cell r="G1093" t="str">
            <v>25399</v>
          </cell>
          <cell r="H1093" t="str">
            <v>CA</v>
          </cell>
          <cell r="I1093">
            <v>-235802.04625000001</v>
          </cell>
        </row>
        <row r="1094">
          <cell r="A1094" t="str">
            <v>25399CAEE</v>
          </cell>
          <cell r="B1094" t="str">
            <v>25399</v>
          </cell>
          <cell r="C1094" t="str">
            <v>CAEE</v>
          </cell>
          <cell r="D1094">
            <v>-3562220.9245833298</v>
          </cell>
          <cell r="F1094" t="str">
            <v>25399CAEE</v>
          </cell>
          <cell r="G1094" t="str">
            <v>25399</v>
          </cell>
          <cell r="H1094" t="str">
            <v>CAEE</v>
          </cell>
          <cell r="I1094">
            <v>-3562220.9245833298</v>
          </cell>
        </row>
        <row r="1095">
          <cell r="A1095" t="str">
            <v>25399CAEW</v>
          </cell>
          <cell r="B1095" t="str">
            <v>25399</v>
          </cell>
          <cell r="C1095" t="str">
            <v>CAEW</v>
          </cell>
          <cell r="D1095">
            <v>0</v>
          </cell>
          <cell r="F1095" t="str">
            <v>25399CAEW</v>
          </cell>
          <cell r="G1095" t="str">
            <v>25399</v>
          </cell>
          <cell r="H1095" t="str">
            <v>CAEW</v>
          </cell>
          <cell r="I1095">
            <v>0</v>
          </cell>
        </row>
        <row r="1096">
          <cell r="A1096" t="str">
            <v>25399CAGE</v>
          </cell>
          <cell r="B1096" t="str">
            <v>25399</v>
          </cell>
          <cell r="C1096" t="str">
            <v>CAGE</v>
          </cell>
          <cell r="D1096">
            <v>3529963.9608333302</v>
          </cell>
          <cell r="F1096" t="str">
            <v>25399CAGE</v>
          </cell>
          <cell r="G1096" t="str">
            <v>25399</v>
          </cell>
          <cell r="H1096" t="str">
            <v>CAGE</v>
          </cell>
          <cell r="I1096">
            <v>3529963.9608333302</v>
          </cell>
        </row>
        <row r="1097">
          <cell r="A1097" t="str">
            <v>25399CAGW</v>
          </cell>
          <cell r="B1097" t="str">
            <v>25399</v>
          </cell>
          <cell r="C1097" t="str">
            <v>CAGW</v>
          </cell>
          <cell r="D1097">
            <v>-290336.11583333299</v>
          </cell>
          <cell r="F1097" t="str">
            <v>25399CAGW</v>
          </cell>
          <cell r="G1097" t="str">
            <v>25399</v>
          </cell>
          <cell r="H1097" t="str">
            <v>CAGW</v>
          </cell>
          <cell r="I1097">
            <v>-290336.11583333299</v>
          </cell>
        </row>
        <row r="1098">
          <cell r="A1098" t="str">
            <v>25399ID</v>
          </cell>
          <cell r="B1098" t="str">
            <v>25399</v>
          </cell>
          <cell r="C1098" t="str">
            <v>ID</v>
          </cell>
          <cell r="D1098">
            <v>-60007.7558333333</v>
          </cell>
          <cell r="F1098" t="str">
            <v>25399ID</v>
          </cell>
          <cell r="G1098" t="str">
            <v>25399</v>
          </cell>
          <cell r="H1098" t="str">
            <v>ID</v>
          </cell>
          <cell r="I1098">
            <v>-60007.7558333333</v>
          </cell>
        </row>
        <row r="1099">
          <cell r="A1099" t="str">
            <v>25399OR</v>
          </cell>
          <cell r="B1099" t="str">
            <v>25399</v>
          </cell>
          <cell r="C1099" t="str">
            <v>OR</v>
          </cell>
          <cell r="D1099">
            <v>-1148246.6187499999</v>
          </cell>
          <cell r="F1099" t="str">
            <v>25399OR</v>
          </cell>
          <cell r="G1099" t="str">
            <v>25399</v>
          </cell>
          <cell r="H1099" t="str">
            <v>OR</v>
          </cell>
          <cell r="I1099">
            <v>-1148246.6187499999</v>
          </cell>
        </row>
        <row r="1100">
          <cell r="A1100" t="str">
            <v>25399OTHER</v>
          </cell>
          <cell r="B1100" t="str">
            <v>25399</v>
          </cell>
          <cell r="C1100" t="str">
            <v>OTHER</v>
          </cell>
          <cell r="D1100">
            <v>0</v>
          </cell>
          <cell r="F1100" t="str">
            <v>25399OTHER</v>
          </cell>
          <cell r="G1100" t="str">
            <v>25399</v>
          </cell>
          <cell r="H1100" t="str">
            <v>OTHER</v>
          </cell>
          <cell r="I1100">
            <v>0</v>
          </cell>
        </row>
        <row r="1101">
          <cell r="A1101" t="str">
            <v>25399SG</v>
          </cell>
          <cell r="B1101" t="str">
            <v>25399</v>
          </cell>
          <cell r="C1101" t="str">
            <v>SG</v>
          </cell>
          <cell r="D1101">
            <v>-6814079.1516666701</v>
          </cell>
          <cell r="F1101" t="str">
            <v>25399SG</v>
          </cell>
          <cell r="G1101" t="str">
            <v>25399</v>
          </cell>
          <cell r="H1101" t="str">
            <v>SG</v>
          </cell>
          <cell r="I1101">
            <v>-6814079.1516666701</v>
          </cell>
        </row>
        <row r="1102">
          <cell r="A1102" t="str">
            <v>25399SO</v>
          </cell>
          <cell r="B1102" t="str">
            <v>25399</v>
          </cell>
          <cell r="C1102" t="str">
            <v>SO</v>
          </cell>
          <cell r="D1102">
            <v>-25682998.5154167</v>
          </cell>
          <cell r="F1102" t="str">
            <v>25399SO</v>
          </cell>
          <cell r="G1102" t="str">
            <v>25399</v>
          </cell>
          <cell r="H1102" t="str">
            <v>SO</v>
          </cell>
          <cell r="I1102">
            <v>-25682998.5154167</v>
          </cell>
        </row>
        <row r="1103">
          <cell r="A1103" t="str">
            <v>25399UT</v>
          </cell>
          <cell r="B1103" t="str">
            <v>25399</v>
          </cell>
          <cell r="C1103" t="str">
            <v>UT</v>
          </cell>
          <cell r="D1103">
            <v>-830146.29333333299</v>
          </cell>
          <cell r="F1103" t="str">
            <v>25399UT</v>
          </cell>
          <cell r="G1103" t="str">
            <v>25399</v>
          </cell>
          <cell r="H1103" t="str">
            <v>UT</v>
          </cell>
          <cell r="I1103">
            <v>-830146.29333333299</v>
          </cell>
        </row>
        <row r="1104">
          <cell r="A1104" t="str">
            <v>25399WA</v>
          </cell>
          <cell r="B1104" t="str">
            <v>25399</v>
          </cell>
          <cell r="C1104" t="str">
            <v>WA</v>
          </cell>
          <cell r="D1104">
            <v>-340253.85208333301</v>
          </cell>
          <cell r="F1104" t="str">
            <v>25399WA</v>
          </cell>
          <cell r="G1104" t="str">
            <v>25399</v>
          </cell>
          <cell r="H1104" t="str">
            <v>WA</v>
          </cell>
          <cell r="I1104">
            <v>-340253.85208333301</v>
          </cell>
        </row>
        <row r="1105">
          <cell r="A1105" t="str">
            <v>25399WYP</v>
          </cell>
          <cell r="B1105" t="str">
            <v>25399</v>
          </cell>
          <cell r="C1105" t="str">
            <v>WYP</v>
          </cell>
          <cell r="D1105">
            <v>-3958815.5245833299</v>
          </cell>
          <cell r="F1105" t="str">
            <v>25399WYP</v>
          </cell>
          <cell r="G1105" t="str">
            <v>25399</v>
          </cell>
          <cell r="H1105" t="str">
            <v>WYP</v>
          </cell>
          <cell r="I1105">
            <v>-3958815.5245833299</v>
          </cell>
        </row>
        <row r="1106">
          <cell r="A1106" t="str">
            <v>25399WYU</v>
          </cell>
          <cell r="B1106" t="str">
            <v>25399</v>
          </cell>
          <cell r="C1106" t="str">
            <v>WYU</v>
          </cell>
          <cell r="D1106">
            <v>0</v>
          </cell>
          <cell r="F1106" t="str">
            <v>25399WYU</v>
          </cell>
          <cell r="G1106" t="str">
            <v>25399</v>
          </cell>
          <cell r="H1106" t="str">
            <v>WYU</v>
          </cell>
          <cell r="I1106">
            <v>0</v>
          </cell>
        </row>
        <row r="1107">
          <cell r="A1107" t="str">
            <v>108360CA</v>
          </cell>
          <cell r="B1107" t="str">
            <v>108360</v>
          </cell>
          <cell r="C1107" t="str">
            <v>CA</v>
          </cell>
          <cell r="D1107">
            <v>-713353.74208333297</v>
          </cell>
          <cell r="F1107" t="str">
            <v>108360CA</v>
          </cell>
          <cell r="G1107" t="str">
            <v>108360</v>
          </cell>
          <cell r="H1107" t="str">
            <v>CA</v>
          </cell>
          <cell r="I1107">
            <v>-713353.74208333297</v>
          </cell>
        </row>
        <row r="1108">
          <cell r="A1108" t="str">
            <v>108360ID</v>
          </cell>
          <cell r="B1108" t="str">
            <v>108360</v>
          </cell>
          <cell r="C1108" t="str">
            <v>ID</v>
          </cell>
          <cell r="D1108">
            <v>-579721.59624999994</v>
          </cell>
          <cell r="F1108" t="str">
            <v>108360ID</v>
          </cell>
          <cell r="G1108" t="str">
            <v>108360</v>
          </cell>
          <cell r="H1108" t="str">
            <v>ID</v>
          </cell>
          <cell r="I1108">
            <v>-579721.59624999994</v>
          </cell>
        </row>
        <row r="1109">
          <cell r="A1109" t="str">
            <v>108360OR</v>
          </cell>
          <cell r="B1109" t="str">
            <v>108360</v>
          </cell>
          <cell r="C1109" t="str">
            <v>OR</v>
          </cell>
          <cell r="D1109">
            <v>-2891338.1949999998</v>
          </cell>
          <cell r="F1109" t="str">
            <v>108360OR</v>
          </cell>
          <cell r="G1109" t="str">
            <v>108360</v>
          </cell>
          <cell r="H1109" t="str">
            <v>OR</v>
          </cell>
          <cell r="I1109">
            <v>-2891338.1949999998</v>
          </cell>
        </row>
        <row r="1110">
          <cell r="A1110" t="str">
            <v>108360UT</v>
          </cell>
          <cell r="B1110" t="str">
            <v>108360</v>
          </cell>
          <cell r="C1110" t="str">
            <v>UT</v>
          </cell>
          <cell r="D1110">
            <v>-2926302.2308333302</v>
          </cell>
          <cell r="F1110" t="str">
            <v>108360UT</v>
          </cell>
          <cell r="G1110" t="str">
            <v>108360</v>
          </cell>
          <cell r="H1110" t="str">
            <v>UT</v>
          </cell>
          <cell r="I1110">
            <v>-2926302.2308333302</v>
          </cell>
        </row>
        <row r="1111">
          <cell r="A1111" t="str">
            <v>108360WA</v>
          </cell>
          <cell r="B1111" t="str">
            <v>108360</v>
          </cell>
          <cell r="C1111" t="str">
            <v>WA</v>
          </cell>
          <cell r="D1111">
            <v>-172811.07541666701</v>
          </cell>
          <cell r="F1111" t="str">
            <v>108360WA</v>
          </cell>
          <cell r="G1111" t="str">
            <v>108360</v>
          </cell>
          <cell r="H1111" t="str">
            <v>WA</v>
          </cell>
          <cell r="I1111">
            <v>-172811.07541666701</v>
          </cell>
        </row>
        <row r="1112">
          <cell r="A1112" t="str">
            <v>108360WYP</v>
          </cell>
          <cell r="B1112" t="str">
            <v>108360</v>
          </cell>
          <cell r="C1112" t="str">
            <v>WYP</v>
          </cell>
          <cell r="D1112">
            <v>-1270339.8025</v>
          </cell>
          <cell r="F1112" t="str">
            <v>108360WYP</v>
          </cell>
          <cell r="G1112" t="str">
            <v>108360</v>
          </cell>
          <cell r="H1112" t="str">
            <v>WYP</v>
          </cell>
          <cell r="I1112">
            <v>-1270339.8025</v>
          </cell>
        </row>
        <row r="1113">
          <cell r="A1113" t="str">
            <v>108360WYU</v>
          </cell>
          <cell r="B1113" t="str">
            <v>108360</v>
          </cell>
          <cell r="C1113" t="str">
            <v>WYU</v>
          </cell>
          <cell r="D1113">
            <v>-910915.16625000001</v>
          </cell>
          <cell r="F1113" t="str">
            <v>108360WYU</v>
          </cell>
          <cell r="G1113" t="str">
            <v>108360</v>
          </cell>
          <cell r="H1113" t="str">
            <v>WYU</v>
          </cell>
          <cell r="I1113">
            <v>-910915.16625000001</v>
          </cell>
        </row>
        <row r="1114">
          <cell r="A1114" t="str">
            <v>108361CA</v>
          </cell>
          <cell r="B1114" t="str">
            <v>108361</v>
          </cell>
          <cell r="C1114" t="str">
            <v>CA</v>
          </cell>
          <cell r="D1114">
            <v>-1210738.9929166699</v>
          </cell>
          <cell r="F1114" t="str">
            <v>108361CA</v>
          </cell>
          <cell r="G1114" t="str">
            <v>108361</v>
          </cell>
          <cell r="H1114" t="str">
            <v>CA</v>
          </cell>
          <cell r="I1114">
            <v>-1210738.9929166699</v>
          </cell>
        </row>
        <row r="1115">
          <cell r="A1115" t="str">
            <v>108361ID</v>
          </cell>
          <cell r="B1115" t="str">
            <v>108361</v>
          </cell>
          <cell r="C1115" t="str">
            <v>ID</v>
          </cell>
          <cell r="D1115">
            <v>-653036.21125000005</v>
          </cell>
          <cell r="F1115" t="str">
            <v>108361ID</v>
          </cell>
          <cell r="G1115" t="str">
            <v>108361</v>
          </cell>
          <cell r="H1115" t="str">
            <v>ID</v>
          </cell>
          <cell r="I1115">
            <v>-653036.21125000005</v>
          </cell>
        </row>
        <row r="1116">
          <cell r="A1116" t="str">
            <v>108361OR</v>
          </cell>
          <cell r="B1116" t="str">
            <v>108361</v>
          </cell>
          <cell r="C1116" t="str">
            <v>OR</v>
          </cell>
          <cell r="D1116">
            <v>-6910514.1979166698</v>
          </cell>
          <cell r="F1116" t="str">
            <v>108361OR</v>
          </cell>
          <cell r="G1116" t="str">
            <v>108361</v>
          </cell>
          <cell r="H1116" t="str">
            <v>OR</v>
          </cell>
          <cell r="I1116">
            <v>-6910514.1979166698</v>
          </cell>
        </row>
        <row r="1117">
          <cell r="A1117" t="str">
            <v>108361UT</v>
          </cell>
          <cell r="B1117" t="str">
            <v>108361</v>
          </cell>
          <cell r="C1117" t="str">
            <v>UT</v>
          </cell>
          <cell r="D1117">
            <v>-10960267.4904167</v>
          </cell>
          <cell r="F1117" t="str">
            <v>108361UT</v>
          </cell>
          <cell r="G1117" t="str">
            <v>108361</v>
          </cell>
          <cell r="H1117" t="str">
            <v>UT</v>
          </cell>
          <cell r="I1117">
            <v>-10960267.4904167</v>
          </cell>
        </row>
        <row r="1118">
          <cell r="A1118" t="str">
            <v>108361WA</v>
          </cell>
          <cell r="B1118" t="str">
            <v>108361</v>
          </cell>
          <cell r="C1118" t="str">
            <v>WA</v>
          </cell>
          <cell r="D1118">
            <v>-1015808.34958333</v>
          </cell>
          <cell r="F1118" t="str">
            <v>108361WA</v>
          </cell>
          <cell r="G1118" t="str">
            <v>108361</v>
          </cell>
          <cell r="H1118" t="str">
            <v>WA</v>
          </cell>
          <cell r="I1118">
            <v>-1015808.34958333</v>
          </cell>
        </row>
        <row r="1119">
          <cell r="A1119" t="str">
            <v>108361WYP</v>
          </cell>
          <cell r="B1119" t="str">
            <v>108361</v>
          </cell>
          <cell r="C1119" t="str">
            <v>WYP</v>
          </cell>
          <cell r="D1119">
            <v>-3361540.3562500002</v>
          </cell>
          <cell r="F1119" t="str">
            <v>108361WYP</v>
          </cell>
          <cell r="G1119" t="str">
            <v>108361</v>
          </cell>
          <cell r="H1119" t="str">
            <v>WYP</v>
          </cell>
          <cell r="I1119">
            <v>-3361540.3562500002</v>
          </cell>
        </row>
        <row r="1120">
          <cell r="A1120" t="str">
            <v>108361WYU</v>
          </cell>
          <cell r="B1120" t="str">
            <v>108361</v>
          </cell>
          <cell r="C1120" t="str">
            <v>WYU</v>
          </cell>
          <cell r="D1120">
            <v>-436400.57124999998</v>
          </cell>
          <cell r="F1120" t="str">
            <v>108361WYU</v>
          </cell>
          <cell r="G1120" t="str">
            <v>108361</v>
          </cell>
          <cell r="H1120" t="str">
            <v>WYU</v>
          </cell>
          <cell r="I1120">
            <v>-436400.57124999998</v>
          </cell>
        </row>
        <row r="1121">
          <cell r="A1121" t="str">
            <v>108362CA</v>
          </cell>
          <cell r="B1121" t="str">
            <v>108362</v>
          </cell>
          <cell r="C1121" t="str">
            <v>CA</v>
          </cell>
          <cell r="D1121">
            <v>-7233737.4620833304</v>
          </cell>
          <cell r="F1121" t="str">
            <v>108362CA</v>
          </cell>
          <cell r="G1121" t="str">
            <v>108362</v>
          </cell>
          <cell r="H1121" t="str">
            <v>CA</v>
          </cell>
          <cell r="I1121">
            <v>-7233737.4620833304</v>
          </cell>
        </row>
        <row r="1122">
          <cell r="A1122" t="str">
            <v>108362ID</v>
          </cell>
          <cell r="B1122" t="str">
            <v>108362</v>
          </cell>
          <cell r="C1122" t="str">
            <v>ID</v>
          </cell>
          <cell r="D1122">
            <v>-11791483.93375</v>
          </cell>
          <cell r="F1122" t="str">
            <v>108362ID</v>
          </cell>
          <cell r="G1122" t="str">
            <v>108362</v>
          </cell>
          <cell r="H1122" t="str">
            <v>ID</v>
          </cell>
          <cell r="I1122">
            <v>-11791483.93375</v>
          </cell>
        </row>
        <row r="1123">
          <cell r="A1123" t="str">
            <v>108362OR</v>
          </cell>
          <cell r="B1123" t="str">
            <v>108362</v>
          </cell>
          <cell r="C1123" t="str">
            <v>OR</v>
          </cell>
          <cell r="D1123">
            <v>-78394114.275416702</v>
          </cell>
          <cell r="F1123" t="str">
            <v>108362OR</v>
          </cell>
          <cell r="G1123" t="str">
            <v>108362</v>
          </cell>
          <cell r="H1123" t="str">
            <v>OR</v>
          </cell>
          <cell r="I1123">
            <v>-78394114.275416702</v>
          </cell>
        </row>
        <row r="1124">
          <cell r="A1124" t="str">
            <v>108362UT</v>
          </cell>
          <cell r="B1124" t="str">
            <v>108362</v>
          </cell>
          <cell r="C1124" t="str">
            <v>UT</v>
          </cell>
          <cell r="D1124">
            <v>-109315597.72125</v>
          </cell>
          <cell r="F1124" t="str">
            <v>108362UT</v>
          </cell>
          <cell r="G1124" t="str">
            <v>108362</v>
          </cell>
          <cell r="H1124" t="str">
            <v>UT</v>
          </cell>
          <cell r="I1124">
            <v>-109315597.72125</v>
          </cell>
        </row>
        <row r="1125">
          <cell r="A1125" t="str">
            <v>108362WA</v>
          </cell>
          <cell r="B1125" t="str">
            <v>108362</v>
          </cell>
          <cell r="C1125" t="str">
            <v>WA</v>
          </cell>
          <cell r="D1125">
            <v>-20487532.125</v>
          </cell>
          <cell r="F1125" t="str">
            <v>108362WA</v>
          </cell>
          <cell r="G1125" t="str">
            <v>108362</v>
          </cell>
          <cell r="H1125" t="str">
            <v>WA</v>
          </cell>
          <cell r="I1125">
            <v>-20487532.125</v>
          </cell>
        </row>
        <row r="1126">
          <cell r="A1126" t="str">
            <v>108362WYP</v>
          </cell>
          <cell r="B1126" t="str">
            <v>108362</v>
          </cell>
          <cell r="C1126" t="str">
            <v>WYP</v>
          </cell>
          <cell r="D1126">
            <v>-38005271.5</v>
          </cell>
          <cell r="F1126" t="str">
            <v>108362WYP</v>
          </cell>
          <cell r="G1126" t="str">
            <v>108362</v>
          </cell>
          <cell r="H1126" t="str">
            <v>WYP</v>
          </cell>
          <cell r="I1126">
            <v>-38005271.5</v>
          </cell>
        </row>
        <row r="1127">
          <cell r="A1127" t="str">
            <v>108362WYU</v>
          </cell>
          <cell r="B1127" t="str">
            <v>108362</v>
          </cell>
          <cell r="C1127" t="str">
            <v>WYU</v>
          </cell>
          <cell r="D1127">
            <v>-2862399.23833333</v>
          </cell>
          <cell r="F1127" t="str">
            <v>108362WYU</v>
          </cell>
          <cell r="G1127" t="str">
            <v>108362</v>
          </cell>
          <cell r="H1127" t="str">
            <v>WYU</v>
          </cell>
          <cell r="I1127">
            <v>-2862399.23833333</v>
          </cell>
        </row>
        <row r="1128">
          <cell r="A1128" t="str">
            <v>108364CA</v>
          </cell>
          <cell r="B1128" t="str">
            <v>108364</v>
          </cell>
          <cell r="C1128" t="str">
            <v>CA</v>
          </cell>
          <cell r="D1128">
            <v>-35921122.844583303</v>
          </cell>
          <cell r="F1128" t="str">
            <v>108364CA</v>
          </cell>
          <cell r="G1128" t="str">
            <v>108364</v>
          </cell>
          <cell r="H1128" t="str">
            <v>CA</v>
          </cell>
          <cell r="I1128">
            <v>-35921122.844583303</v>
          </cell>
        </row>
        <row r="1129">
          <cell r="A1129" t="str">
            <v>108364ID</v>
          </cell>
          <cell r="B1129" t="str">
            <v>108364</v>
          </cell>
          <cell r="C1129" t="str">
            <v>ID</v>
          </cell>
          <cell r="D1129">
            <v>-37446546.360416703</v>
          </cell>
          <cell r="F1129" t="str">
            <v>108364ID</v>
          </cell>
          <cell r="G1129" t="str">
            <v>108364</v>
          </cell>
          <cell r="H1129" t="str">
            <v>ID</v>
          </cell>
          <cell r="I1129">
            <v>-37446546.360416703</v>
          </cell>
        </row>
        <row r="1130">
          <cell r="A1130" t="str">
            <v>108364OR</v>
          </cell>
          <cell r="B1130" t="str">
            <v>108364</v>
          </cell>
          <cell r="C1130" t="str">
            <v>OR</v>
          </cell>
          <cell r="D1130">
            <v>-248251341.24000001</v>
          </cell>
          <cell r="F1130" t="str">
            <v>108364OR</v>
          </cell>
          <cell r="G1130" t="str">
            <v>108364</v>
          </cell>
          <cell r="H1130" t="str">
            <v>OR</v>
          </cell>
          <cell r="I1130">
            <v>-248251341.24000001</v>
          </cell>
        </row>
        <row r="1131">
          <cell r="A1131" t="str">
            <v>108364UT</v>
          </cell>
          <cell r="B1131" t="str">
            <v>108364</v>
          </cell>
          <cell r="C1131" t="str">
            <v>UT</v>
          </cell>
          <cell r="D1131">
            <v>-147781211.07749999</v>
          </cell>
          <cell r="F1131" t="str">
            <v>108364UT</v>
          </cell>
          <cell r="G1131" t="str">
            <v>108364</v>
          </cell>
          <cell r="H1131" t="str">
            <v>UT</v>
          </cell>
          <cell r="I1131">
            <v>-147781211.07749999</v>
          </cell>
        </row>
        <row r="1132">
          <cell r="A1132" t="str">
            <v>108364WA</v>
          </cell>
          <cell r="B1132" t="str">
            <v>108364</v>
          </cell>
          <cell r="C1132" t="str">
            <v>WA</v>
          </cell>
          <cell r="D1132">
            <v>-64385241.632083297</v>
          </cell>
          <cell r="F1132" t="str">
            <v>108364WA</v>
          </cell>
          <cell r="G1132" t="str">
            <v>108364</v>
          </cell>
          <cell r="H1132" t="str">
            <v>WA</v>
          </cell>
          <cell r="I1132">
            <v>-64385241.632083297</v>
          </cell>
        </row>
        <row r="1133">
          <cell r="A1133" t="str">
            <v>108364WYP</v>
          </cell>
          <cell r="B1133" t="str">
            <v>108364</v>
          </cell>
          <cell r="C1133" t="str">
            <v>WYP</v>
          </cell>
          <cell r="D1133">
            <v>-62248659.729166701</v>
          </cell>
          <cell r="F1133" t="str">
            <v>108364WYP</v>
          </cell>
          <cell r="G1133" t="str">
            <v>108364</v>
          </cell>
          <cell r="H1133" t="str">
            <v>WYP</v>
          </cell>
          <cell r="I1133">
            <v>-62248659.729166701</v>
          </cell>
        </row>
        <row r="1134">
          <cell r="A1134" t="str">
            <v>108364WYU</v>
          </cell>
          <cell r="B1134" t="str">
            <v>108364</v>
          </cell>
          <cell r="C1134" t="str">
            <v>WYU</v>
          </cell>
          <cell r="D1134">
            <v>-14056187.555</v>
          </cell>
          <cell r="F1134" t="str">
            <v>108364WYU</v>
          </cell>
          <cell r="G1134" t="str">
            <v>108364</v>
          </cell>
          <cell r="H1134" t="str">
            <v>WYU</v>
          </cell>
          <cell r="I1134">
            <v>-14056187.555</v>
          </cell>
        </row>
        <row r="1135">
          <cell r="A1135" t="str">
            <v>108365CA</v>
          </cell>
          <cell r="B1135" t="str">
            <v>108365</v>
          </cell>
          <cell r="C1135" t="str">
            <v>CA</v>
          </cell>
          <cell r="D1135">
            <v>-18196565.342500001</v>
          </cell>
          <cell r="F1135" t="str">
            <v>108365CA</v>
          </cell>
          <cell r="G1135" t="str">
            <v>108365</v>
          </cell>
          <cell r="H1135" t="str">
            <v>CA</v>
          </cell>
          <cell r="I1135">
            <v>-18196565.342500001</v>
          </cell>
        </row>
        <row r="1136">
          <cell r="A1136" t="str">
            <v>108365ID</v>
          </cell>
          <cell r="B1136" t="str">
            <v>108365</v>
          </cell>
          <cell r="C1136" t="str">
            <v>ID</v>
          </cell>
          <cell r="D1136">
            <v>-16648395.553333299</v>
          </cell>
          <cell r="F1136" t="str">
            <v>108365ID</v>
          </cell>
          <cell r="G1136" t="str">
            <v>108365</v>
          </cell>
          <cell r="H1136" t="str">
            <v>ID</v>
          </cell>
          <cell r="I1136">
            <v>-16648395.553333299</v>
          </cell>
        </row>
        <row r="1137">
          <cell r="A1137" t="str">
            <v>108365OR</v>
          </cell>
          <cell r="B1137" t="str">
            <v>108365</v>
          </cell>
          <cell r="C1137" t="str">
            <v>OR</v>
          </cell>
          <cell r="D1137">
            <v>-127096672.59333301</v>
          </cell>
          <cell r="F1137" t="str">
            <v>108365OR</v>
          </cell>
          <cell r="G1137" t="str">
            <v>108365</v>
          </cell>
          <cell r="H1137" t="str">
            <v>OR</v>
          </cell>
          <cell r="I1137">
            <v>-127096672.59333301</v>
          </cell>
        </row>
        <row r="1138">
          <cell r="A1138" t="str">
            <v>108365UT</v>
          </cell>
          <cell r="B1138" t="str">
            <v>108365</v>
          </cell>
          <cell r="C1138" t="str">
            <v>UT</v>
          </cell>
          <cell r="D1138">
            <v>-82140130.960833296</v>
          </cell>
          <cell r="F1138" t="str">
            <v>108365UT</v>
          </cell>
          <cell r="G1138" t="str">
            <v>108365</v>
          </cell>
          <cell r="H1138" t="str">
            <v>UT</v>
          </cell>
          <cell r="I1138">
            <v>-82140130.960833296</v>
          </cell>
        </row>
        <row r="1139">
          <cell r="A1139" t="str">
            <v>108365WA</v>
          </cell>
          <cell r="B1139" t="str">
            <v>108365</v>
          </cell>
          <cell r="C1139" t="str">
            <v>WA</v>
          </cell>
          <cell r="D1139">
            <v>-31649294.5941667</v>
          </cell>
          <cell r="F1139" t="str">
            <v>108365WA</v>
          </cell>
          <cell r="G1139" t="str">
            <v>108365</v>
          </cell>
          <cell r="H1139" t="str">
            <v>WA</v>
          </cell>
          <cell r="I1139">
            <v>-31649294.5941667</v>
          </cell>
        </row>
        <row r="1140">
          <cell r="A1140" t="str">
            <v>108365WYP</v>
          </cell>
          <cell r="B1140" t="str">
            <v>108365</v>
          </cell>
          <cell r="C1140" t="str">
            <v>WYP</v>
          </cell>
          <cell r="D1140">
            <v>-35017949.492083304</v>
          </cell>
          <cell r="F1140" t="str">
            <v>108365WYP</v>
          </cell>
          <cell r="G1140" t="str">
            <v>108365</v>
          </cell>
          <cell r="H1140" t="str">
            <v>WYP</v>
          </cell>
          <cell r="I1140">
            <v>-35017949.492083304</v>
          </cell>
        </row>
        <row r="1141">
          <cell r="A1141" t="str">
            <v>108365WYU</v>
          </cell>
          <cell r="B1141" t="str">
            <v>108365</v>
          </cell>
          <cell r="C1141" t="str">
            <v>WYU</v>
          </cell>
          <cell r="D1141">
            <v>-4707164.3958333302</v>
          </cell>
          <cell r="F1141" t="str">
            <v>108365WYU</v>
          </cell>
          <cell r="G1141" t="str">
            <v>108365</v>
          </cell>
          <cell r="H1141" t="str">
            <v>WYU</v>
          </cell>
          <cell r="I1141">
            <v>-4707164.3958333302</v>
          </cell>
        </row>
        <row r="1142">
          <cell r="A1142" t="str">
            <v>108366CA</v>
          </cell>
          <cell r="B1142" t="str">
            <v>108366</v>
          </cell>
          <cell r="C1142" t="str">
            <v>CA</v>
          </cell>
          <cell r="D1142">
            <v>-11166358.6366667</v>
          </cell>
          <cell r="F1142" t="str">
            <v>108366CA</v>
          </cell>
          <cell r="G1142" t="str">
            <v>108366</v>
          </cell>
          <cell r="H1142" t="str">
            <v>CA</v>
          </cell>
          <cell r="I1142">
            <v>-11166358.6366667</v>
          </cell>
        </row>
        <row r="1143">
          <cell r="A1143" t="str">
            <v>108366ID</v>
          </cell>
          <cell r="B1143" t="str">
            <v>108366</v>
          </cell>
          <cell r="C1143" t="str">
            <v>ID</v>
          </cell>
          <cell r="D1143">
            <v>-4146589.70958333</v>
          </cell>
          <cell r="F1143" t="str">
            <v>108366ID</v>
          </cell>
          <cell r="G1143" t="str">
            <v>108366</v>
          </cell>
          <cell r="H1143" t="str">
            <v>ID</v>
          </cell>
          <cell r="I1143">
            <v>-4146589.70958333</v>
          </cell>
        </row>
        <row r="1144">
          <cell r="A1144" t="str">
            <v>108366OR</v>
          </cell>
          <cell r="B1144" t="str">
            <v>108366</v>
          </cell>
          <cell r="C1144" t="str">
            <v>OR</v>
          </cell>
          <cell r="D1144">
            <v>-42784853.806249999</v>
          </cell>
          <cell r="F1144" t="str">
            <v>108366OR</v>
          </cell>
          <cell r="G1144" t="str">
            <v>108366</v>
          </cell>
          <cell r="H1144" t="str">
            <v>OR</v>
          </cell>
          <cell r="I1144">
            <v>-42784853.806249999</v>
          </cell>
        </row>
        <row r="1145">
          <cell r="A1145" t="str">
            <v>108366UT</v>
          </cell>
          <cell r="B1145" t="str">
            <v>108366</v>
          </cell>
          <cell r="C1145" t="str">
            <v>UT</v>
          </cell>
          <cell r="D1145">
            <v>-77435138.795833305</v>
          </cell>
          <cell r="F1145" t="str">
            <v>108366UT</v>
          </cell>
          <cell r="G1145" t="str">
            <v>108366</v>
          </cell>
          <cell r="H1145" t="str">
            <v>UT</v>
          </cell>
          <cell r="I1145">
            <v>-77435138.795833305</v>
          </cell>
        </row>
        <row r="1146">
          <cell r="A1146" t="str">
            <v>108366WA</v>
          </cell>
          <cell r="B1146" t="str">
            <v>108366</v>
          </cell>
          <cell r="C1146" t="str">
            <v>WA</v>
          </cell>
          <cell r="D1146">
            <v>-10121166.7091667</v>
          </cell>
          <cell r="F1146" t="str">
            <v>108366WA</v>
          </cell>
          <cell r="G1146" t="str">
            <v>108366</v>
          </cell>
          <cell r="H1146" t="str">
            <v>WA</v>
          </cell>
          <cell r="I1146">
            <v>-10121166.7091667</v>
          </cell>
        </row>
        <row r="1147">
          <cell r="A1147" t="str">
            <v>108366WYP</v>
          </cell>
          <cell r="B1147" t="str">
            <v>108366</v>
          </cell>
          <cell r="C1147" t="str">
            <v>WYP</v>
          </cell>
          <cell r="D1147">
            <v>-9126429.3979166709</v>
          </cell>
          <cell r="F1147" t="str">
            <v>108366WYP</v>
          </cell>
          <cell r="G1147" t="str">
            <v>108366</v>
          </cell>
          <cell r="H1147" t="str">
            <v>WYP</v>
          </cell>
          <cell r="I1147">
            <v>-9126429.3979166709</v>
          </cell>
        </row>
        <row r="1148">
          <cell r="A1148" t="str">
            <v>108366WYU</v>
          </cell>
          <cell r="B1148" t="str">
            <v>108366</v>
          </cell>
          <cell r="C1148" t="str">
            <v>WYU</v>
          </cell>
          <cell r="D1148">
            <v>-2821170.17833333</v>
          </cell>
          <cell r="F1148" t="str">
            <v>108366WYU</v>
          </cell>
          <cell r="G1148" t="str">
            <v>108366</v>
          </cell>
          <cell r="H1148" t="str">
            <v>WYU</v>
          </cell>
          <cell r="I1148">
            <v>-2821170.17833333</v>
          </cell>
        </row>
        <row r="1149">
          <cell r="A1149" t="str">
            <v>108367CA</v>
          </cell>
          <cell r="B1149" t="str">
            <v>108367</v>
          </cell>
          <cell r="C1149" t="str">
            <v>CA</v>
          </cell>
          <cell r="D1149">
            <v>-13003614.9941667</v>
          </cell>
          <cell r="F1149" t="str">
            <v>108367CA</v>
          </cell>
          <cell r="G1149" t="str">
            <v>108367</v>
          </cell>
          <cell r="H1149" t="str">
            <v>CA</v>
          </cell>
          <cell r="I1149">
            <v>-13003614.9941667</v>
          </cell>
        </row>
        <row r="1150">
          <cell r="A1150" t="str">
            <v>108367ID</v>
          </cell>
          <cell r="B1150" t="str">
            <v>108367</v>
          </cell>
          <cell r="C1150" t="str">
            <v>ID</v>
          </cell>
          <cell r="D1150">
            <v>-13338596.0933333</v>
          </cell>
          <cell r="F1150" t="str">
            <v>108367ID</v>
          </cell>
          <cell r="G1150" t="str">
            <v>108367</v>
          </cell>
          <cell r="H1150" t="str">
            <v>ID</v>
          </cell>
          <cell r="I1150">
            <v>-13338596.0933333</v>
          </cell>
        </row>
        <row r="1151">
          <cell r="A1151" t="str">
            <v>108367OR</v>
          </cell>
          <cell r="B1151" t="str">
            <v>108367</v>
          </cell>
          <cell r="C1151" t="str">
            <v>OR</v>
          </cell>
          <cell r="D1151">
            <v>-81666340.244166702</v>
          </cell>
          <cell r="F1151" t="str">
            <v>108367OR</v>
          </cell>
          <cell r="G1151" t="str">
            <v>108367</v>
          </cell>
          <cell r="H1151" t="str">
            <v>OR</v>
          </cell>
          <cell r="I1151">
            <v>-81666340.244166702</v>
          </cell>
        </row>
        <row r="1152">
          <cell r="A1152" t="str">
            <v>108367UT</v>
          </cell>
          <cell r="B1152" t="str">
            <v>108367</v>
          </cell>
          <cell r="C1152" t="str">
            <v>UT</v>
          </cell>
          <cell r="D1152">
            <v>-215538186.91416699</v>
          </cell>
          <cell r="F1152" t="str">
            <v>108367UT</v>
          </cell>
          <cell r="G1152" t="str">
            <v>108367</v>
          </cell>
          <cell r="H1152" t="str">
            <v>UT</v>
          </cell>
          <cell r="I1152">
            <v>-215538186.91416699</v>
          </cell>
        </row>
        <row r="1153">
          <cell r="A1153" t="str">
            <v>108367WA</v>
          </cell>
          <cell r="B1153" t="str">
            <v>108367</v>
          </cell>
          <cell r="C1153" t="str">
            <v>WA</v>
          </cell>
          <cell r="D1153">
            <v>-12072397.082916699</v>
          </cell>
          <cell r="F1153" t="str">
            <v>108367WA</v>
          </cell>
          <cell r="G1153" t="str">
            <v>108367</v>
          </cell>
          <cell r="H1153" t="str">
            <v>WA</v>
          </cell>
          <cell r="I1153">
            <v>-12072397.082916699</v>
          </cell>
        </row>
        <row r="1154">
          <cell r="A1154" t="str">
            <v>108367WYP</v>
          </cell>
          <cell r="B1154" t="str">
            <v>108367</v>
          </cell>
          <cell r="C1154" t="str">
            <v>WYP</v>
          </cell>
          <cell r="D1154">
            <v>-22567311.666250002</v>
          </cell>
          <cell r="F1154" t="str">
            <v>108367WYP</v>
          </cell>
          <cell r="G1154" t="str">
            <v>108367</v>
          </cell>
          <cell r="H1154" t="str">
            <v>WYP</v>
          </cell>
          <cell r="I1154">
            <v>-22567311.666250002</v>
          </cell>
        </row>
        <row r="1155">
          <cell r="A1155" t="str">
            <v>108367WYU</v>
          </cell>
          <cell r="B1155" t="str">
            <v>108367</v>
          </cell>
          <cell r="C1155" t="str">
            <v>WYU</v>
          </cell>
          <cell r="D1155">
            <v>-14268346.3229167</v>
          </cell>
          <cell r="F1155" t="str">
            <v>108367WYU</v>
          </cell>
          <cell r="G1155" t="str">
            <v>108367</v>
          </cell>
          <cell r="H1155" t="str">
            <v>WYU</v>
          </cell>
          <cell r="I1155">
            <v>-14268346.3229167</v>
          </cell>
        </row>
        <row r="1156">
          <cell r="A1156" t="str">
            <v>108368CA</v>
          </cell>
          <cell r="B1156" t="str">
            <v>108368</v>
          </cell>
          <cell r="C1156" t="str">
            <v>CA</v>
          </cell>
          <cell r="D1156">
            <v>-28785652.358333301</v>
          </cell>
          <cell r="F1156" t="str">
            <v>108368CA</v>
          </cell>
          <cell r="G1156" t="str">
            <v>108368</v>
          </cell>
          <cell r="H1156" t="str">
            <v>CA</v>
          </cell>
          <cell r="I1156">
            <v>-28785652.358333301</v>
          </cell>
        </row>
        <row r="1157">
          <cell r="A1157" t="str">
            <v>108368ID</v>
          </cell>
          <cell r="B1157" t="str">
            <v>108368</v>
          </cell>
          <cell r="C1157" t="str">
            <v>ID</v>
          </cell>
          <cell r="D1157">
            <v>-27519857.6566667</v>
          </cell>
          <cell r="F1157" t="str">
            <v>108368ID</v>
          </cell>
          <cell r="G1157" t="str">
            <v>108368</v>
          </cell>
          <cell r="H1157" t="str">
            <v>ID</v>
          </cell>
          <cell r="I1157">
            <v>-27519857.6566667</v>
          </cell>
        </row>
        <row r="1158">
          <cell r="A1158" t="str">
            <v>108368OR</v>
          </cell>
          <cell r="B1158" t="str">
            <v>108368</v>
          </cell>
          <cell r="C1158" t="str">
            <v>OR</v>
          </cell>
          <cell r="D1158">
            <v>-224803771.11125001</v>
          </cell>
          <cell r="F1158" t="str">
            <v>108368OR</v>
          </cell>
          <cell r="G1158" t="str">
            <v>108368</v>
          </cell>
          <cell r="H1158" t="str">
            <v>OR</v>
          </cell>
          <cell r="I1158">
            <v>-224803771.11125001</v>
          </cell>
        </row>
        <row r="1159">
          <cell r="A1159" t="str">
            <v>108368UT</v>
          </cell>
          <cell r="B1159" t="str">
            <v>108368</v>
          </cell>
          <cell r="C1159" t="str">
            <v>UT</v>
          </cell>
          <cell r="D1159">
            <v>-123642474.03</v>
          </cell>
          <cell r="F1159" t="str">
            <v>108368UT</v>
          </cell>
          <cell r="G1159" t="str">
            <v>108368</v>
          </cell>
          <cell r="H1159" t="str">
            <v>UT</v>
          </cell>
          <cell r="I1159">
            <v>-123642474.03</v>
          </cell>
        </row>
        <row r="1160">
          <cell r="A1160" t="str">
            <v>108368WA</v>
          </cell>
          <cell r="B1160" t="str">
            <v>108368</v>
          </cell>
          <cell r="C1160" t="str">
            <v>WA</v>
          </cell>
          <cell r="D1160">
            <v>-56133237.338333301</v>
          </cell>
          <cell r="F1160" t="str">
            <v>108368WA</v>
          </cell>
          <cell r="G1160" t="str">
            <v>108368</v>
          </cell>
          <cell r="H1160" t="str">
            <v>WA</v>
          </cell>
          <cell r="I1160">
            <v>-56133237.338333301</v>
          </cell>
        </row>
        <row r="1161">
          <cell r="A1161" t="str">
            <v>108368WYP</v>
          </cell>
          <cell r="B1161" t="str">
            <v>108368</v>
          </cell>
          <cell r="C1161" t="str">
            <v>WYP</v>
          </cell>
          <cell r="D1161">
            <v>-39235714.9020833</v>
          </cell>
          <cell r="F1161" t="str">
            <v>108368WYP</v>
          </cell>
          <cell r="G1161" t="str">
            <v>108368</v>
          </cell>
          <cell r="H1161" t="str">
            <v>WYP</v>
          </cell>
          <cell r="I1161">
            <v>-39235714.9020833</v>
          </cell>
        </row>
        <row r="1162">
          <cell r="A1162" t="str">
            <v>108368WYU</v>
          </cell>
          <cell r="B1162" t="str">
            <v>108368</v>
          </cell>
          <cell r="C1162" t="str">
            <v>WYU</v>
          </cell>
          <cell r="D1162">
            <v>-6257044.66458333</v>
          </cell>
          <cell r="F1162" t="str">
            <v>108368WYU</v>
          </cell>
          <cell r="G1162" t="str">
            <v>108368</v>
          </cell>
          <cell r="H1162" t="str">
            <v>WYU</v>
          </cell>
          <cell r="I1162">
            <v>-6257044.66458333</v>
          </cell>
        </row>
        <row r="1163">
          <cell r="A1163" t="str">
            <v>108369CA</v>
          </cell>
          <cell r="B1163" t="str">
            <v>108369</v>
          </cell>
          <cell r="C1163" t="str">
            <v>CA</v>
          </cell>
          <cell r="D1163">
            <v>-8515420.8849999998</v>
          </cell>
          <cell r="F1163" t="str">
            <v>108369CA</v>
          </cell>
          <cell r="G1163" t="str">
            <v>108369</v>
          </cell>
          <cell r="H1163" t="str">
            <v>CA</v>
          </cell>
          <cell r="I1163">
            <v>-8515420.8849999998</v>
          </cell>
        </row>
        <row r="1164">
          <cell r="A1164" t="str">
            <v>108369ID</v>
          </cell>
          <cell r="B1164" t="str">
            <v>108369</v>
          </cell>
          <cell r="C1164" t="str">
            <v>ID</v>
          </cell>
          <cell r="D1164">
            <v>-16437017.536666701</v>
          </cell>
          <cell r="F1164" t="str">
            <v>108369ID</v>
          </cell>
          <cell r="G1164" t="str">
            <v>108369</v>
          </cell>
          <cell r="H1164" t="str">
            <v>ID</v>
          </cell>
          <cell r="I1164">
            <v>-16437017.536666701</v>
          </cell>
        </row>
        <row r="1165">
          <cell r="A1165" t="str">
            <v>108369OR</v>
          </cell>
          <cell r="B1165" t="str">
            <v>108369</v>
          </cell>
          <cell r="C1165" t="str">
            <v>OR</v>
          </cell>
          <cell r="D1165">
            <v>-118283268.217917</v>
          </cell>
          <cell r="F1165" t="str">
            <v>108369OR</v>
          </cell>
          <cell r="G1165" t="str">
            <v>108369</v>
          </cell>
          <cell r="H1165" t="str">
            <v>OR</v>
          </cell>
          <cell r="I1165">
            <v>-118283268.217917</v>
          </cell>
        </row>
        <row r="1166">
          <cell r="A1166" t="str">
            <v>108369UT</v>
          </cell>
          <cell r="B1166" t="str">
            <v>108369</v>
          </cell>
          <cell r="C1166" t="str">
            <v>UT</v>
          </cell>
          <cell r="D1166">
            <v>-97716473.794166699</v>
          </cell>
          <cell r="F1166" t="str">
            <v>108369UT</v>
          </cell>
          <cell r="G1166" t="str">
            <v>108369</v>
          </cell>
          <cell r="H1166" t="str">
            <v>UT</v>
          </cell>
          <cell r="I1166">
            <v>-97716473.794166699</v>
          </cell>
        </row>
        <row r="1167">
          <cell r="A1167" t="str">
            <v>108369WA</v>
          </cell>
          <cell r="B1167" t="str">
            <v>108369</v>
          </cell>
          <cell r="C1167" t="str">
            <v>WA</v>
          </cell>
          <cell r="D1167">
            <v>-25859780.458749998</v>
          </cell>
          <cell r="F1167" t="str">
            <v>108369WA</v>
          </cell>
          <cell r="G1167" t="str">
            <v>108369</v>
          </cell>
          <cell r="H1167" t="str">
            <v>WA</v>
          </cell>
          <cell r="I1167">
            <v>-25859780.458749998</v>
          </cell>
        </row>
        <row r="1168">
          <cell r="A1168" t="str">
            <v>108369WYP</v>
          </cell>
          <cell r="B1168" t="str">
            <v>108369</v>
          </cell>
          <cell r="C1168" t="str">
            <v>WYP</v>
          </cell>
          <cell r="D1168">
            <v>-18649090.335416701</v>
          </cell>
          <cell r="F1168" t="str">
            <v>108369WYP</v>
          </cell>
          <cell r="G1168" t="str">
            <v>108369</v>
          </cell>
          <cell r="H1168" t="str">
            <v>WYP</v>
          </cell>
          <cell r="I1168">
            <v>-18649090.335416701</v>
          </cell>
        </row>
        <row r="1169">
          <cell r="A1169" t="str">
            <v>108369WYU</v>
          </cell>
          <cell r="B1169" t="str">
            <v>108369</v>
          </cell>
          <cell r="C1169" t="str">
            <v>WYU</v>
          </cell>
          <cell r="D1169">
            <v>-4229735.3591666697</v>
          </cell>
          <cell r="F1169" t="str">
            <v>108369WYU</v>
          </cell>
          <cell r="G1169" t="str">
            <v>108369</v>
          </cell>
          <cell r="H1169" t="str">
            <v>WYU</v>
          </cell>
          <cell r="I1169">
            <v>-4229735.3591666697</v>
          </cell>
        </row>
        <row r="1170">
          <cell r="A1170" t="str">
            <v>108370CA</v>
          </cell>
          <cell r="B1170" t="str">
            <v>108370</v>
          </cell>
          <cell r="C1170" t="str">
            <v>CA</v>
          </cell>
          <cell r="D1170">
            <v>-2198944.7512500002</v>
          </cell>
          <cell r="F1170" t="str">
            <v>108370CA</v>
          </cell>
          <cell r="G1170" t="str">
            <v>108370</v>
          </cell>
          <cell r="H1170" t="str">
            <v>CA</v>
          </cell>
          <cell r="I1170">
            <v>-2198944.7512500002</v>
          </cell>
        </row>
        <row r="1171">
          <cell r="A1171" t="str">
            <v>108370ID</v>
          </cell>
          <cell r="B1171" t="str">
            <v>108370</v>
          </cell>
          <cell r="C1171" t="str">
            <v>ID</v>
          </cell>
          <cell r="D1171">
            <v>-9895063.8041666709</v>
          </cell>
          <cell r="F1171" t="str">
            <v>108370ID</v>
          </cell>
          <cell r="G1171" t="str">
            <v>108370</v>
          </cell>
          <cell r="H1171" t="str">
            <v>ID</v>
          </cell>
          <cell r="I1171">
            <v>-9895063.8041666709</v>
          </cell>
        </row>
        <row r="1172">
          <cell r="A1172" t="str">
            <v>108370OR</v>
          </cell>
          <cell r="B1172" t="str">
            <v>108370</v>
          </cell>
          <cell r="C1172" t="str">
            <v>OR</v>
          </cell>
          <cell r="D1172">
            <v>-33981848.703749999</v>
          </cell>
          <cell r="F1172" t="str">
            <v>108370OR</v>
          </cell>
          <cell r="G1172" t="str">
            <v>108370</v>
          </cell>
          <cell r="H1172" t="str">
            <v>OR</v>
          </cell>
          <cell r="I1172">
            <v>-33981848.703749999</v>
          </cell>
        </row>
        <row r="1173">
          <cell r="A1173" t="str">
            <v>108370UT</v>
          </cell>
          <cell r="B1173" t="str">
            <v>108370</v>
          </cell>
          <cell r="C1173" t="str">
            <v>UT</v>
          </cell>
          <cell r="D1173">
            <v>-39590272.301250003</v>
          </cell>
          <cell r="F1173" t="str">
            <v>108370UT</v>
          </cell>
          <cell r="G1173" t="str">
            <v>108370</v>
          </cell>
          <cell r="H1173" t="str">
            <v>UT</v>
          </cell>
          <cell r="I1173">
            <v>-39590272.301250003</v>
          </cell>
        </row>
        <row r="1174">
          <cell r="A1174" t="str">
            <v>108370WA</v>
          </cell>
          <cell r="B1174" t="str">
            <v>108370</v>
          </cell>
          <cell r="C1174" t="str">
            <v>WA</v>
          </cell>
          <cell r="D1174">
            <v>-4245594.5374999996</v>
          </cell>
          <cell r="F1174" t="str">
            <v>108370WA</v>
          </cell>
          <cell r="G1174" t="str">
            <v>108370</v>
          </cell>
          <cell r="H1174" t="str">
            <v>WA</v>
          </cell>
          <cell r="I1174">
            <v>-4245594.5374999996</v>
          </cell>
        </row>
        <row r="1175">
          <cell r="A1175" t="str">
            <v>108370WYP</v>
          </cell>
          <cell r="B1175" t="str">
            <v>108370</v>
          </cell>
          <cell r="C1175" t="str">
            <v>WYP</v>
          </cell>
          <cell r="D1175">
            <v>-4067663.49083333</v>
          </cell>
          <cell r="F1175" t="str">
            <v>108370WYP</v>
          </cell>
          <cell r="G1175" t="str">
            <v>108370</v>
          </cell>
          <cell r="H1175" t="str">
            <v>WYP</v>
          </cell>
          <cell r="I1175">
            <v>-4067663.49083333</v>
          </cell>
        </row>
        <row r="1176">
          <cell r="A1176" t="str">
            <v>108370WYU</v>
          </cell>
          <cell r="B1176" t="str">
            <v>108370</v>
          </cell>
          <cell r="C1176" t="str">
            <v>WYU</v>
          </cell>
          <cell r="D1176">
            <v>-1088652.00125</v>
          </cell>
          <cell r="F1176" t="str">
            <v>108370WYU</v>
          </cell>
          <cell r="G1176" t="str">
            <v>108370</v>
          </cell>
          <cell r="H1176" t="str">
            <v>WYU</v>
          </cell>
          <cell r="I1176">
            <v>-1088652.00125</v>
          </cell>
        </row>
        <row r="1177">
          <cell r="A1177" t="str">
            <v>108371CA</v>
          </cell>
          <cell r="B1177" t="str">
            <v>108371</v>
          </cell>
          <cell r="C1177" t="str">
            <v>CA</v>
          </cell>
          <cell r="D1177">
            <v>-206486.69875000001</v>
          </cell>
          <cell r="F1177" t="str">
            <v>108371CA</v>
          </cell>
          <cell r="G1177" t="str">
            <v>108371</v>
          </cell>
          <cell r="H1177" t="str">
            <v>CA</v>
          </cell>
          <cell r="I1177">
            <v>-206486.69875000001</v>
          </cell>
        </row>
        <row r="1178">
          <cell r="A1178" t="str">
            <v>108371ID</v>
          </cell>
          <cell r="B1178" t="str">
            <v>108371</v>
          </cell>
          <cell r="C1178" t="str">
            <v>ID</v>
          </cell>
          <cell r="D1178">
            <v>-142261.10666666701</v>
          </cell>
          <cell r="F1178" t="str">
            <v>108371ID</v>
          </cell>
          <cell r="G1178" t="str">
            <v>108371</v>
          </cell>
          <cell r="H1178" t="str">
            <v>ID</v>
          </cell>
          <cell r="I1178">
            <v>-142261.10666666701</v>
          </cell>
        </row>
        <row r="1179">
          <cell r="A1179" t="str">
            <v>108371OR</v>
          </cell>
          <cell r="B1179" t="str">
            <v>108371</v>
          </cell>
          <cell r="C1179" t="str">
            <v>OR</v>
          </cell>
          <cell r="D1179">
            <v>-2108170.8570833299</v>
          </cell>
          <cell r="F1179" t="str">
            <v>108371OR</v>
          </cell>
          <cell r="G1179" t="str">
            <v>108371</v>
          </cell>
          <cell r="H1179" t="str">
            <v>OR</v>
          </cell>
          <cell r="I1179">
            <v>-2108170.8570833299</v>
          </cell>
        </row>
        <row r="1180">
          <cell r="A1180" t="str">
            <v>108371UT</v>
          </cell>
          <cell r="B1180" t="str">
            <v>108371</v>
          </cell>
          <cell r="C1180" t="str">
            <v>UT</v>
          </cell>
          <cell r="D1180">
            <v>-3427056.0408333298</v>
          </cell>
          <cell r="F1180" t="str">
            <v>108371UT</v>
          </cell>
          <cell r="G1180" t="str">
            <v>108371</v>
          </cell>
          <cell r="H1180" t="str">
            <v>UT</v>
          </cell>
          <cell r="I1180">
            <v>-3427056.0408333298</v>
          </cell>
        </row>
        <row r="1181">
          <cell r="A1181" t="str">
            <v>108371WA</v>
          </cell>
          <cell r="B1181" t="str">
            <v>108371</v>
          </cell>
          <cell r="C1181" t="str">
            <v>WA</v>
          </cell>
          <cell r="D1181">
            <v>-361348.78499999997</v>
          </cell>
          <cell r="F1181" t="str">
            <v>108371WA</v>
          </cell>
          <cell r="G1181" t="str">
            <v>108371</v>
          </cell>
          <cell r="H1181" t="str">
            <v>WA</v>
          </cell>
          <cell r="I1181">
            <v>-361348.78499999997</v>
          </cell>
        </row>
        <row r="1182">
          <cell r="A1182" t="str">
            <v>108371WYP</v>
          </cell>
          <cell r="B1182" t="str">
            <v>108371</v>
          </cell>
          <cell r="C1182" t="str">
            <v>WYP</v>
          </cell>
          <cell r="D1182">
            <v>-864093.17416666704</v>
          </cell>
          <cell r="F1182" t="str">
            <v>108371WYP</v>
          </cell>
          <cell r="G1182" t="str">
            <v>108371</v>
          </cell>
          <cell r="H1182" t="str">
            <v>WYP</v>
          </cell>
          <cell r="I1182">
            <v>-864093.17416666704</v>
          </cell>
        </row>
        <row r="1183">
          <cell r="A1183" t="str">
            <v>108371WYU</v>
          </cell>
          <cell r="B1183" t="str">
            <v>108371</v>
          </cell>
          <cell r="C1183" t="str">
            <v>WYU</v>
          </cell>
          <cell r="D1183">
            <v>-140326.749583333</v>
          </cell>
          <cell r="F1183" t="str">
            <v>108371WYU</v>
          </cell>
          <cell r="G1183" t="str">
            <v>108371</v>
          </cell>
          <cell r="H1183" t="str">
            <v>WYU</v>
          </cell>
          <cell r="I1183">
            <v>-140326.749583333</v>
          </cell>
        </row>
        <row r="1184">
          <cell r="A1184" t="str">
            <v>108373CA</v>
          </cell>
          <cell r="B1184" t="str">
            <v>108373</v>
          </cell>
          <cell r="C1184" t="str">
            <v>CA</v>
          </cell>
          <cell r="D1184">
            <v>-568608.97708333295</v>
          </cell>
          <cell r="F1184" t="str">
            <v>108373CA</v>
          </cell>
          <cell r="G1184" t="str">
            <v>108373</v>
          </cell>
          <cell r="H1184" t="str">
            <v>CA</v>
          </cell>
          <cell r="I1184">
            <v>-568608.97708333295</v>
          </cell>
        </row>
        <row r="1185">
          <cell r="A1185" t="str">
            <v>108373ID</v>
          </cell>
          <cell r="B1185" t="str">
            <v>108373</v>
          </cell>
          <cell r="C1185" t="str">
            <v>ID</v>
          </cell>
          <cell r="D1185">
            <v>-441352.55791666702</v>
          </cell>
          <cell r="F1185" t="str">
            <v>108373ID</v>
          </cell>
          <cell r="G1185" t="str">
            <v>108373</v>
          </cell>
          <cell r="H1185" t="str">
            <v>ID</v>
          </cell>
          <cell r="I1185">
            <v>-441352.55791666702</v>
          </cell>
        </row>
        <row r="1186">
          <cell r="A1186" t="str">
            <v>108373OR</v>
          </cell>
          <cell r="B1186" t="str">
            <v>108373</v>
          </cell>
          <cell r="C1186" t="str">
            <v>OR</v>
          </cell>
          <cell r="D1186">
            <v>-10638471.2808333</v>
          </cell>
          <cell r="F1186" t="str">
            <v>108373OR</v>
          </cell>
          <cell r="G1186" t="str">
            <v>108373</v>
          </cell>
          <cell r="H1186" t="str">
            <v>OR</v>
          </cell>
          <cell r="I1186">
            <v>-10638471.2808333</v>
          </cell>
        </row>
        <row r="1187">
          <cell r="A1187" t="str">
            <v>108373UT</v>
          </cell>
          <cell r="B1187" t="str">
            <v>108373</v>
          </cell>
          <cell r="C1187" t="str">
            <v>UT</v>
          </cell>
          <cell r="D1187">
            <v>-12459864.2366667</v>
          </cell>
          <cell r="F1187" t="str">
            <v>108373UT</v>
          </cell>
          <cell r="G1187" t="str">
            <v>108373</v>
          </cell>
          <cell r="H1187" t="str">
            <v>UT</v>
          </cell>
          <cell r="I1187">
            <v>-12459864.2366667</v>
          </cell>
        </row>
        <row r="1188">
          <cell r="A1188" t="str">
            <v>108373WA</v>
          </cell>
          <cell r="B1188" t="str">
            <v>108373</v>
          </cell>
          <cell r="C1188" t="str">
            <v>WA</v>
          </cell>
          <cell r="D1188">
            <v>-2042393.55416667</v>
          </cell>
          <cell r="F1188" t="str">
            <v>108373WA</v>
          </cell>
          <cell r="G1188" t="str">
            <v>108373</v>
          </cell>
          <cell r="H1188" t="str">
            <v>WA</v>
          </cell>
          <cell r="I1188">
            <v>-2042393.55416667</v>
          </cell>
        </row>
        <row r="1189">
          <cell r="A1189" t="str">
            <v>108373WYP</v>
          </cell>
          <cell r="B1189" t="str">
            <v>108373</v>
          </cell>
          <cell r="C1189" t="str">
            <v>WYP</v>
          </cell>
          <cell r="D1189">
            <v>-3351723.4304166702</v>
          </cell>
          <cell r="F1189" t="str">
            <v>108373WYP</v>
          </cell>
          <cell r="G1189" t="str">
            <v>108373</v>
          </cell>
          <cell r="H1189" t="str">
            <v>WYP</v>
          </cell>
          <cell r="I1189">
            <v>-3351723.4304166702</v>
          </cell>
        </row>
        <row r="1190">
          <cell r="A1190" t="str">
            <v>108373WYU</v>
          </cell>
          <cell r="B1190" t="str">
            <v>108373</v>
          </cell>
          <cell r="C1190" t="str">
            <v>WYU</v>
          </cell>
          <cell r="D1190">
            <v>-1088355.38541667</v>
          </cell>
          <cell r="F1190" t="str">
            <v>108373WYU</v>
          </cell>
          <cell r="G1190" t="str">
            <v>108373</v>
          </cell>
          <cell r="H1190" t="str">
            <v>WYU</v>
          </cell>
          <cell r="I1190">
            <v>-1088355.38541667</v>
          </cell>
        </row>
        <row r="1191">
          <cell r="A1191" t="str">
            <v>111390OR</v>
          </cell>
          <cell r="B1191" t="str">
            <v>111390</v>
          </cell>
          <cell r="C1191" t="str">
            <v>OR</v>
          </cell>
          <cell r="D1191">
            <v>141822.79</v>
          </cell>
          <cell r="F1191" t="str">
            <v>111390OR</v>
          </cell>
          <cell r="G1191" t="str">
            <v>111390</v>
          </cell>
          <cell r="H1191" t="str">
            <v>OR</v>
          </cell>
          <cell r="I1191">
            <v>141822.79</v>
          </cell>
        </row>
        <row r="1192">
          <cell r="A1192" t="str">
            <v>111390SG</v>
          </cell>
          <cell r="B1192" t="str">
            <v>111390</v>
          </cell>
          <cell r="C1192" t="str">
            <v>SG</v>
          </cell>
          <cell r="D1192">
            <v>910304.17</v>
          </cell>
          <cell r="F1192" t="str">
            <v>111390SG</v>
          </cell>
          <cell r="G1192" t="str">
            <v>111390</v>
          </cell>
          <cell r="H1192" t="str">
            <v>SG</v>
          </cell>
          <cell r="I1192">
            <v>910304.17</v>
          </cell>
        </row>
        <row r="1193">
          <cell r="A1193" t="str">
            <v>111390SO</v>
          </cell>
          <cell r="B1193" t="str">
            <v>111390</v>
          </cell>
          <cell r="C1193" t="str">
            <v>SO</v>
          </cell>
          <cell r="D1193">
            <v>8673284.1899999995</v>
          </cell>
          <cell r="F1193" t="str">
            <v>111390SO</v>
          </cell>
          <cell r="G1193" t="str">
            <v>111390</v>
          </cell>
          <cell r="H1193" t="str">
            <v>SO</v>
          </cell>
          <cell r="I1193">
            <v>8673284.1899999995</v>
          </cell>
        </row>
        <row r="1194">
          <cell r="A1194" t="str">
            <v>111390WYP</v>
          </cell>
          <cell r="B1194" t="str">
            <v>111390</v>
          </cell>
          <cell r="C1194" t="str">
            <v>WYP</v>
          </cell>
          <cell r="D1194">
            <v>254534.69</v>
          </cell>
          <cell r="F1194" t="str">
            <v>111390WYP</v>
          </cell>
          <cell r="G1194" t="str">
            <v>111390</v>
          </cell>
          <cell r="H1194" t="str">
            <v>WYP</v>
          </cell>
          <cell r="I1194">
            <v>254534.69</v>
          </cell>
        </row>
        <row r="1195">
          <cell r="A1195" t="str">
            <v>254105TROJP</v>
          </cell>
          <cell r="B1195" t="str">
            <v>254105</v>
          </cell>
          <cell r="C1195" t="str">
            <v>TROJP</v>
          </cell>
          <cell r="D1195">
            <v>0</v>
          </cell>
          <cell r="F1195" t="str">
            <v>254105TROJP</v>
          </cell>
          <cell r="G1195" t="str">
            <v>254105</v>
          </cell>
          <cell r="H1195" t="str">
            <v>TROJP</v>
          </cell>
          <cell r="I1195">
            <v>0</v>
          </cell>
        </row>
        <row r="1196">
          <cell r="A1196" t="str">
            <v>1011390CAGE</v>
          </cell>
          <cell r="B1196" t="str">
            <v>1011390</v>
          </cell>
          <cell r="C1196" t="str">
            <v>CAGE</v>
          </cell>
          <cell r="D1196">
            <v>8702285.6483333297</v>
          </cell>
          <cell r="F1196" t="str">
            <v>1011390CAGE</v>
          </cell>
          <cell r="G1196" t="str">
            <v>1011390</v>
          </cell>
          <cell r="H1196" t="str">
            <v>CAGE</v>
          </cell>
          <cell r="I1196">
            <v>8702285.6483333297</v>
          </cell>
        </row>
        <row r="1197">
          <cell r="A1197" t="str">
            <v>1011390CAGW</v>
          </cell>
          <cell r="B1197" t="str">
            <v>1011390</v>
          </cell>
          <cell r="C1197" t="str">
            <v>CAGW</v>
          </cell>
          <cell r="D1197">
            <v>3432947.3770833299</v>
          </cell>
          <cell r="F1197" t="str">
            <v>1011390CAGW</v>
          </cell>
          <cell r="G1197" t="str">
            <v>1011390</v>
          </cell>
          <cell r="H1197" t="str">
            <v>CAGW</v>
          </cell>
          <cell r="I1197">
            <v>3432947.3770833299</v>
          </cell>
        </row>
        <row r="1198">
          <cell r="A1198" t="str">
            <v>1011390OR</v>
          </cell>
          <cell r="B1198" t="str">
            <v>1011390</v>
          </cell>
          <cell r="C1198" t="str">
            <v>OR</v>
          </cell>
          <cell r="D1198">
            <v>1224874.03166667</v>
          </cell>
          <cell r="F1198" t="str">
            <v>1011390OR</v>
          </cell>
          <cell r="G1198" t="str">
            <v>1011390</v>
          </cell>
          <cell r="H1198" t="str">
            <v>OR</v>
          </cell>
          <cell r="I1198">
            <v>1224874.03166667</v>
          </cell>
        </row>
        <row r="1199">
          <cell r="A1199" t="str">
            <v>1011390SO</v>
          </cell>
          <cell r="B1199" t="str">
            <v>1011390</v>
          </cell>
          <cell r="C1199" t="str">
            <v>SO</v>
          </cell>
          <cell r="D1199">
            <v>-2871804.3145833299</v>
          </cell>
          <cell r="F1199" t="str">
            <v>1011390SO</v>
          </cell>
          <cell r="G1199" t="str">
            <v>1011390</v>
          </cell>
          <cell r="H1199" t="str">
            <v>SO</v>
          </cell>
          <cell r="I1199">
            <v>-2871804.3145833299</v>
          </cell>
        </row>
        <row r="1200">
          <cell r="A1200" t="str">
            <v>1011390UT</v>
          </cell>
          <cell r="B1200" t="str">
            <v>1011390</v>
          </cell>
          <cell r="C1200" t="str">
            <v>UT</v>
          </cell>
          <cell r="D1200">
            <v>7198851.1108333301</v>
          </cell>
          <cell r="F1200" t="str">
            <v>1011390UT</v>
          </cell>
          <cell r="G1200" t="str">
            <v>1011390</v>
          </cell>
          <cell r="H1200" t="str">
            <v>UT</v>
          </cell>
          <cell r="I1200">
            <v>7198851.1108333301</v>
          </cell>
        </row>
        <row r="1201">
          <cell r="A1201" t="str">
            <v>1011390WYP</v>
          </cell>
          <cell r="B1201" t="str">
            <v>1011390</v>
          </cell>
          <cell r="C1201" t="str">
            <v>WYP</v>
          </cell>
          <cell r="D1201">
            <v>-254534.69</v>
          </cell>
          <cell r="F1201" t="str">
            <v>1011390WYP</v>
          </cell>
          <cell r="G1201" t="str">
            <v>1011390</v>
          </cell>
          <cell r="H1201" t="str">
            <v>WYP</v>
          </cell>
          <cell r="I1201">
            <v>-254534.69</v>
          </cell>
        </row>
        <row r="1202">
          <cell r="A1202" t="str">
            <v>108DPCA</v>
          </cell>
          <cell r="B1202" t="str">
            <v>108DP</v>
          </cell>
          <cell r="C1202" t="str">
            <v>CA</v>
          </cell>
          <cell r="D1202">
            <v>43191.8258333333</v>
          </cell>
          <cell r="F1202" t="str">
            <v>108DPCA</v>
          </cell>
          <cell r="G1202" t="str">
            <v>108DP</v>
          </cell>
          <cell r="H1202" t="str">
            <v>CA</v>
          </cell>
          <cell r="I1202">
            <v>43191.8258333333</v>
          </cell>
        </row>
        <row r="1203">
          <cell r="A1203" t="str">
            <v>108DPID</v>
          </cell>
          <cell r="B1203" t="str">
            <v>108DP</v>
          </cell>
          <cell r="C1203" t="str">
            <v>ID</v>
          </cell>
          <cell r="D1203">
            <v>308037.39833333303</v>
          </cell>
          <cell r="F1203" t="str">
            <v>108DPID</v>
          </cell>
          <cell r="G1203" t="str">
            <v>108DP</v>
          </cell>
          <cell r="H1203" t="str">
            <v>ID</v>
          </cell>
          <cell r="I1203">
            <v>308037.39833333303</v>
          </cell>
        </row>
        <row r="1204">
          <cell r="A1204" t="str">
            <v>108DPOR</v>
          </cell>
          <cell r="B1204" t="str">
            <v>108DP</v>
          </cell>
          <cell r="C1204" t="str">
            <v>OR</v>
          </cell>
          <cell r="D1204">
            <v>738968.29083333304</v>
          </cell>
          <cell r="F1204" t="str">
            <v>108DPOR</v>
          </cell>
          <cell r="G1204" t="str">
            <v>108DP</v>
          </cell>
          <cell r="H1204" t="str">
            <v>OR</v>
          </cell>
          <cell r="I1204">
            <v>738968.29083333304</v>
          </cell>
        </row>
        <row r="1205">
          <cell r="A1205" t="str">
            <v>108DPUT</v>
          </cell>
          <cell r="B1205" t="str">
            <v>108DP</v>
          </cell>
          <cell r="C1205" t="str">
            <v>UT</v>
          </cell>
          <cell r="D1205">
            <v>2531879.1741666701</v>
          </cell>
          <cell r="F1205" t="str">
            <v>108DPUT</v>
          </cell>
          <cell r="G1205" t="str">
            <v>108DP</v>
          </cell>
          <cell r="H1205" t="str">
            <v>UT</v>
          </cell>
          <cell r="I1205">
            <v>2531879.1741666701</v>
          </cell>
        </row>
        <row r="1206">
          <cell r="A1206" t="str">
            <v>108DPWA</v>
          </cell>
          <cell r="B1206" t="str">
            <v>108DP</v>
          </cell>
          <cell r="C1206" t="str">
            <v>WA</v>
          </cell>
          <cell r="D1206">
            <v>242305.6225</v>
          </cell>
          <cell r="F1206" t="str">
            <v>108DPWA</v>
          </cell>
          <cell r="G1206" t="str">
            <v>108DP</v>
          </cell>
          <cell r="H1206" t="str">
            <v>WA</v>
          </cell>
          <cell r="I1206">
            <v>242305.6225</v>
          </cell>
        </row>
        <row r="1207">
          <cell r="A1207" t="str">
            <v>108DPWYP</v>
          </cell>
          <cell r="B1207" t="str">
            <v>108DP</v>
          </cell>
          <cell r="C1207" t="str">
            <v>WYP</v>
          </cell>
          <cell r="D1207">
            <v>161670.38833333299</v>
          </cell>
          <cell r="F1207" t="str">
            <v>108DPWYP</v>
          </cell>
          <cell r="G1207" t="str">
            <v>108DP</v>
          </cell>
          <cell r="H1207" t="str">
            <v>WYP</v>
          </cell>
          <cell r="I1207">
            <v>161670.38833333299</v>
          </cell>
        </row>
        <row r="1208">
          <cell r="A1208" t="str">
            <v>108DPWYU</v>
          </cell>
          <cell r="B1208" t="str">
            <v>108DP</v>
          </cell>
          <cell r="C1208" t="str">
            <v>WYU</v>
          </cell>
          <cell r="D1208">
            <v>242812.5</v>
          </cell>
          <cell r="F1208" t="str">
            <v>108DPWYU</v>
          </cell>
          <cell r="G1208" t="str">
            <v>108DP</v>
          </cell>
          <cell r="H1208" t="str">
            <v>WYU</v>
          </cell>
          <cell r="I1208">
            <v>242812.5</v>
          </cell>
        </row>
        <row r="1209">
          <cell r="A1209" t="str">
            <v>108GPCA</v>
          </cell>
          <cell r="B1209" t="str">
            <v>108GP</v>
          </cell>
          <cell r="C1209" t="str">
            <v>CA</v>
          </cell>
          <cell r="D1209">
            <v>-6311973.21833333</v>
          </cell>
          <cell r="F1209" t="str">
            <v>108GPCA</v>
          </cell>
          <cell r="G1209" t="str">
            <v>108GP</v>
          </cell>
          <cell r="H1209" t="str">
            <v>CA</v>
          </cell>
          <cell r="I1209">
            <v>-6311973.21833333</v>
          </cell>
        </row>
        <row r="1210">
          <cell r="A1210" t="str">
            <v>108GPCAEE</v>
          </cell>
          <cell r="B1210" t="str">
            <v>108GP</v>
          </cell>
          <cell r="C1210" t="str">
            <v>CAEE</v>
          </cell>
          <cell r="D1210">
            <v>-1605366.8479166699</v>
          </cell>
          <cell r="F1210" t="str">
            <v>108GPCAEE</v>
          </cell>
          <cell r="G1210" t="str">
            <v>108GP</v>
          </cell>
          <cell r="H1210" t="str">
            <v>CAEE</v>
          </cell>
          <cell r="I1210">
            <v>-1605366.8479166699</v>
          </cell>
        </row>
        <row r="1211">
          <cell r="A1211" t="str">
            <v>108GPCAGE</v>
          </cell>
          <cell r="B1211" t="str">
            <v>108GP</v>
          </cell>
          <cell r="C1211" t="str">
            <v>CAGE</v>
          </cell>
          <cell r="D1211">
            <v>-69019685.525000006</v>
          </cell>
          <cell r="F1211" t="str">
            <v>108GPCAGE</v>
          </cell>
          <cell r="G1211" t="str">
            <v>108GP</v>
          </cell>
          <cell r="H1211" t="str">
            <v>CAGE</v>
          </cell>
          <cell r="I1211">
            <v>-69019685.525000006</v>
          </cell>
        </row>
        <row r="1212">
          <cell r="A1212" t="str">
            <v>108GPCAGW</v>
          </cell>
          <cell r="B1212" t="str">
            <v>108GP</v>
          </cell>
          <cell r="C1212" t="str">
            <v>CAGW</v>
          </cell>
          <cell r="D1212">
            <v>-26057296.6366667</v>
          </cell>
          <cell r="F1212" t="str">
            <v>108GPCAGW</v>
          </cell>
          <cell r="G1212" t="str">
            <v>108GP</v>
          </cell>
          <cell r="H1212" t="str">
            <v>CAGW</v>
          </cell>
          <cell r="I1212">
            <v>-26057296.6366667</v>
          </cell>
        </row>
        <row r="1213">
          <cell r="A1213" t="str">
            <v>108GPCN</v>
          </cell>
          <cell r="B1213" t="str">
            <v>108GP</v>
          </cell>
          <cell r="C1213" t="str">
            <v>CN</v>
          </cell>
          <cell r="D1213">
            <v>-7899971.4662499996</v>
          </cell>
          <cell r="F1213" t="str">
            <v>108GPCN</v>
          </cell>
          <cell r="G1213" t="str">
            <v>108GP</v>
          </cell>
          <cell r="H1213" t="str">
            <v>CN</v>
          </cell>
          <cell r="I1213">
            <v>-7899971.4662499996</v>
          </cell>
        </row>
        <row r="1214">
          <cell r="A1214" t="str">
            <v>108GPID</v>
          </cell>
          <cell r="B1214" t="str">
            <v>108GP</v>
          </cell>
          <cell r="C1214" t="str">
            <v>ID</v>
          </cell>
          <cell r="D1214">
            <v>-15084666.757083301</v>
          </cell>
          <cell r="F1214" t="str">
            <v>108GPID</v>
          </cell>
          <cell r="G1214" t="str">
            <v>108GP</v>
          </cell>
          <cell r="H1214" t="str">
            <v>ID</v>
          </cell>
          <cell r="I1214">
            <v>-15084666.757083301</v>
          </cell>
        </row>
        <row r="1215">
          <cell r="A1215" t="str">
            <v>108GPJBG</v>
          </cell>
          <cell r="B1215" t="str">
            <v>108GP</v>
          </cell>
          <cell r="C1215" t="str">
            <v>JBG</v>
          </cell>
          <cell r="D1215">
            <v>-6462726.1720833303</v>
          </cell>
          <cell r="F1215" t="str">
            <v>108GPJBG</v>
          </cell>
          <cell r="G1215" t="str">
            <v>108GP</v>
          </cell>
          <cell r="H1215" t="str">
            <v>JBG</v>
          </cell>
          <cell r="I1215">
            <v>-6462726.1720833303</v>
          </cell>
        </row>
        <row r="1216">
          <cell r="A1216" t="str">
            <v>108GPOR</v>
          </cell>
          <cell r="B1216" t="str">
            <v>108GP</v>
          </cell>
          <cell r="C1216" t="str">
            <v>OR</v>
          </cell>
          <cell r="D1216">
            <v>-70782926.110416695</v>
          </cell>
          <cell r="F1216" t="str">
            <v>108GPOR</v>
          </cell>
          <cell r="G1216" t="str">
            <v>108GP</v>
          </cell>
          <cell r="H1216" t="str">
            <v>OR</v>
          </cell>
          <cell r="I1216">
            <v>-70782926.110416695</v>
          </cell>
        </row>
        <row r="1217">
          <cell r="A1217" t="str">
            <v>108GPSG</v>
          </cell>
          <cell r="B1217" t="str">
            <v>108GP</v>
          </cell>
          <cell r="C1217" t="str">
            <v>SG</v>
          </cell>
          <cell r="D1217">
            <v>33673.96</v>
          </cell>
          <cell r="F1217" t="str">
            <v>108GPSG</v>
          </cell>
          <cell r="G1217" t="str">
            <v>108GP</v>
          </cell>
          <cell r="H1217" t="str">
            <v>SG</v>
          </cell>
          <cell r="I1217">
            <v>33673.96</v>
          </cell>
        </row>
        <row r="1218">
          <cell r="A1218" t="str">
            <v>108GPSO</v>
          </cell>
          <cell r="B1218" t="str">
            <v>108GP</v>
          </cell>
          <cell r="C1218" t="str">
            <v>SO</v>
          </cell>
          <cell r="D1218">
            <v>-103536657.59</v>
          </cell>
          <cell r="F1218" t="str">
            <v>108GPSO</v>
          </cell>
          <cell r="G1218" t="str">
            <v>108GP</v>
          </cell>
          <cell r="H1218" t="str">
            <v>SO</v>
          </cell>
          <cell r="I1218">
            <v>-103536657.59</v>
          </cell>
        </row>
        <row r="1219">
          <cell r="A1219" t="str">
            <v>108GPUT</v>
          </cell>
          <cell r="B1219" t="str">
            <v>108GP</v>
          </cell>
          <cell r="C1219" t="str">
            <v>UT</v>
          </cell>
          <cell r="D1219">
            <v>-79699466.727500007</v>
          </cell>
          <cell r="F1219" t="str">
            <v>108GPUT</v>
          </cell>
          <cell r="G1219" t="str">
            <v>108GP</v>
          </cell>
          <cell r="H1219" t="str">
            <v>UT</v>
          </cell>
          <cell r="I1219">
            <v>-79699466.727500007</v>
          </cell>
        </row>
        <row r="1220">
          <cell r="A1220" t="str">
            <v>108GPWA</v>
          </cell>
          <cell r="B1220" t="str">
            <v>108GP</v>
          </cell>
          <cell r="C1220" t="str">
            <v>WA</v>
          </cell>
          <cell r="D1220">
            <v>-22335823.387916699</v>
          </cell>
          <cell r="F1220" t="str">
            <v>108GPWA</v>
          </cell>
          <cell r="G1220" t="str">
            <v>108GP</v>
          </cell>
          <cell r="H1220" t="str">
            <v>WA</v>
          </cell>
          <cell r="I1220">
            <v>-22335823.387916699</v>
          </cell>
        </row>
        <row r="1221">
          <cell r="A1221" t="str">
            <v>108GPWYP</v>
          </cell>
          <cell r="B1221" t="str">
            <v>108GP</v>
          </cell>
          <cell r="C1221" t="str">
            <v>WYP</v>
          </cell>
          <cell r="D1221">
            <v>-23516661.605</v>
          </cell>
          <cell r="F1221" t="str">
            <v>108GPWYP</v>
          </cell>
          <cell r="G1221" t="str">
            <v>108GP</v>
          </cell>
          <cell r="H1221" t="str">
            <v>WYP</v>
          </cell>
          <cell r="I1221">
            <v>-23516661.605</v>
          </cell>
        </row>
        <row r="1222">
          <cell r="A1222" t="str">
            <v>108GPWYU</v>
          </cell>
          <cell r="B1222" t="str">
            <v>108GP</v>
          </cell>
          <cell r="C1222" t="str">
            <v>WYU</v>
          </cell>
          <cell r="D1222">
            <v>-5549186.25</v>
          </cell>
          <cell r="F1222" t="str">
            <v>108GPWYU</v>
          </cell>
          <cell r="G1222" t="str">
            <v>108GP</v>
          </cell>
          <cell r="H1222" t="str">
            <v>WYU</v>
          </cell>
          <cell r="I1222">
            <v>-5549186.25</v>
          </cell>
        </row>
        <row r="1223">
          <cell r="A1223" t="str">
            <v>108HPCAGE</v>
          </cell>
          <cell r="B1223" t="str">
            <v>108HP</v>
          </cell>
          <cell r="C1223" t="str">
            <v>CAGE</v>
          </cell>
          <cell r="D1223">
            <v>-72991742.329166695</v>
          </cell>
          <cell r="F1223" t="str">
            <v>108HPCAGE</v>
          </cell>
          <cell r="G1223" t="str">
            <v>108HP</v>
          </cell>
          <cell r="H1223" t="str">
            <v>CAGE</v>
          </cell>
          <cell r="I1223">
            <v>-72991742.329166695</v>
          </cell>
        </row>
        <row r="1224">
          <cell r="A1224" t="str">
            <v>108HPCAGW</v>
          </cell>
          <cell r="B1224" t="str">
            <v>108HP</v>
          </cell>
          <cell r="C1224" t="str">
            <v>CAGW</v>
          </cell>
          <cell r="D1224">
            <v>-292236690.75333297</v>
          </cell>
          <cell r="F1224" t="str">
            <v>108HPCAGW</v>
          </cell>
          <cell r="G1224" t="str">
            <v>108HP</v>
          </cell>
          <cell r="H1224" t="str">
            <v>CAGW</v>
          </cell>
          <cell r="I1224">
            <v>-292236690.75333297</v>
          </cell>
        </row>
        <row r="1225">
          <cell r="A1225" t="str">
            <v>108HPOTHER</v>
          </cell>
          <cell r="B1225" t="str">
            <v>108HP</v>
          </cell>
          <cell r="C1225" t="str">
            <v>OTHER</v>
          </cell>
          <cell r="D1225">
            <v>1548595.30125</v>
          </cell>
          <cell r="F1225" t="str">
            <v>108HPOTHER</v>
          </cell>
          <cell r="G1225" t="str">
            <v>108HP</v>
          </cell>
          <cell r="H1225" t="str">
            <v>OTHER</v>
          </cell>
          <cell r="I1225">
            <v>1548595.30125</v>
          </cell>
        </row>
        <row r="1226">
          <cell r="A1226" t="str">
            <v>108MPCAEE</v>
          </cell>
          <cell r="B1226" t="str">
            <v>108MP</v>
          </cell>
          <cell r="C1226" t="str">
            <v>CAEE</v>
          </cell>
          <cell r="D1226">
            <v>0</v>
          </cell>
          <cell r="F1226" t="str">
            <v>108MPCAEE</v>
          </cell>
          <cell r="G1226" t="str">
            <v>108MP</v>
          </cell>
          <cell r="H1226" t="str">
            <v>CAEE</v>
          </cell>
          <cell r="I1226">
            <v>0</v>
          </cell>
        </row>
        <row r="1227">
          <cell r="A1227" t="str">
            <v>108OPCAGE</v>
          </cell>
          <cell r="B1227" t="str">
            <v>108OP</v>
          </cell>
          <cell r="C1227" t="str">
            <v>CAGE</v>
          </cell>
          <cell r="D1227">
            <v>-520778485.33125001</v>
          </cell>
          <cell r="F1227" t="str">
            <v>108OPCAGE</v>
          </cell>
          <cell r="G1227" t="str">
            <v>108OP</v>
          </cell>
          <cell r="H1227" t="str">
            <v>CAGE</v>
          </cell>
          <cell r="I1227">
            <v>-520778485.33125001</v>
          </cell>
        </row>
        <row r="1228">
          <cell r="A1228" t="str">
            <v>108OPCAGW</v>
          </cell>
          <cell r="B1228" t="str">
            <v>108OP</v>
          </cell>
          <cell r="C1228" t="str">
            <v>CAGW</v>
          </cell>
          <cell r="D1228">
            <v>-402912727.69</v>
          </cell>
          <cell r="F1228" t="str">
            <v>108OPCAGW</v>
          </cell>
          <cell r="G1228" t="str">
            <v>108OP</v>
          </cell>
          <cell r="H1228" t="str">
            <v>CAGW</v>
          </cell>
          <cell r="I1228">
            <v>-402912727.69</v>
          </cell>
        </row>
        <row r="1229">
          <cell r="A1229" t="str">
            <v>108SPCAEE</v>
          </cell>
          <cell r="B1229" t="str">
            <v>108SP</v>
          </cell>
          <cell r="C1229" t="str">
            <v>CAEE</v>
          </cell>
          <cell r="D1229">
            <v>0</v>
          </cell>
          <cell r="F1229" t="str">
            <v>108SPCAEE</v>
          </cell>
          <cell r="G1229" t="str">
            <v>108SP</v>
          </cell>
          <cell r="H1229" t="str">
            <v>CAEE</v>
          </cell>
          <cell r="I1229">
            <v>0</v>
          </cell>
        </row>
        <row r="1230">
          <cell r="A1230" t="str">
            <v>108SPCAGE</v>
          </cell>
          <cell r="B1230" t="str">
            <v>108SP</v>
          </cell>
          <cell r="C1230" t="str">
            <v>CAGE</v>
          </cell>
          <cell r="D1230">
            <v>-2200877552.7750001</v>
          </cell>
          <cell r="F1230" t="str">
            <v>108SPCAGE</v>
          </cell>
          <cell r="G1230" t="str">
            <v>108SP</v>
          </cell>
          <cell r="H1230" t="str">
            <v>CAGE</v>
          </cell>
          <cell r="I1230">
            <v>-2200877552.7750001</v>
          </cell>
        </row>
        <row r="1231">
          <cell r="A1231" t="str">
            <v>108SPCAGW</v>
          </cell>
          <cell r="B1231" t="str">
            <v>108SP</v>
          </cell>
          <cell r="C1231" t="str">
            <v>CAGW</v>
          </cell>
          <cell r="D1231">
            <v>-126651047.38833299</v>
          </cell>
          <cell r="F1231" t="str">
            <v>108SPCAGW</v>
          </cell>
          <cell r="G1231" t="str">
            <v>108SP</v>
          </cell>
          <cell r="H1231" t="str">
            <v>CAGW</v>
          </cell>
          <cell r="I1231">
            <v>-126651047.38833299</v>
          </cell>
        </row>
        <row r="1232">
          <cell r="A1232" t="str">
            <v>108SPID</v>
          </cell>
          <cell r="B1232" t="str">
            <v>108SP</v>
          </cell>
          <cell r="C1232" t="str">
            <v>ID</v>
          </cell>
          <cell r="D1232">
            <v>1247696.6399999999</v>
          </cell>
          <cell r="F1232" t="str">
            <v>108SPID</v>
          </cell>
          <cell r="G1232" t="str">
            <v>108SP</v>
          </cell>
          <cell r="H1232" t="str">
            <v>ID</v>
          </cell>
          <cell r="I1232">
            <v>1247696.6399999999</v>
          </cell>
        </row>
        <row r="1233">
          <cell r="A1233" t="str">
            <v>108SPJBG</v>
          </cell>
          <cell r="B1233" t="str">
            <v>108SP</v>
          </cell>
          <cell r="C1233" t="str">
            <v>JBG</v>
          </cell>
          <cell r="D1233">
            <v>-545188234.18875003</v>
          </cell>
          <cell r="F1233" t="str">
            <v>108SPJBG</v>
          </cell>
          <cell r="G1233" t="str">
            <v>108SP</v>
          </cell>
          <cell r="H1233" t="str">
            <v>JBG</v>
          </cell>
          <cell r="I1233">
            <v>-545188234.18875003</v>
          </cell>
        </row>
        <row r="1234">
          <cell r="A1234" t="str">
            <v>108SPUT</v>
          </cell>
          <cell r="B1234" t="str">
            <v>108SP</v>
          </cell>
          <cell r="C1234" t="str">
            <v>UT</v>
          </cell>
          <cell r="D1234">
            <v>9025508.9499999993</v>
          </cell>
          <cell r="F1234" t="str">
            <v>108SPUT</v>
          </cell>
          <cell r="G1234" t="str">
            <v>108SP</v>
          </cell>
          <cell r="H1234" t="str">
            <v>UT</v>
          </cell>
          <cell r="I1234">
            <v>9025508.9499999993</v>
          </cell>
        </row>
        <row r="1235">
          <cell r="A1235" t="str">
            <v>108SPWYP</v>
          </cell>
          <cell r="B1235" t="str">
            <v>108SP</v>
          </cell>
          <cell r="C1235" t="str">
            <v>WYP</v>
          </cell>
          <cell r="D1235">
            <v>2140903.8199999998</v>
          </cell>
          <cell r="F1235" t="str">
            <v>108SPWYP</v>
          </cell>
          <cell r="G1235" t="str">
            <v>108SP</v>
          </cell>
          <cell r="H1235" t="str">
            <v>WYP</v>
          </cell>
          <cell r="I1235">
            <v>2140903.8199999998</v>
          </cell>
        </row>
        <row r="1236">
          <cell r="A1236" t="str">
            <v>108TPCAGE</v>
          </cell>
          <cell r="B1236" t="str">
            <v>108TP</v>
          </cell>
          <cell r="C1236" t="str">
            <v>CAGE</v>
          </cell>
          <cell r="D1236">
            <v>-1037066138.73167</v>
          </cell>
          <cell r="F1236" t="str">
            <v>108TPCAGE</v>
          </cell>
          <cell r="G1236" t="str">
            <v>108TP</v>
          </cell>
          <cell r="H1236" t="str">
            <v>CAGE</v>
          </cell>
          <cell r="I1236">
            <v>-1037066138.73167</v>
          </cell>
        </row>
        <row r="1237">
          <cell r="A1237" t="str">
            <v>108TPCAGW</v>
          </cell>
          <cell r="B1237" t="str">
            <v>108TP</v>
          </cell>
          <cell r="C1237" t="str">
            <v>CAGW</v>
          </cell>
          <cell r="D1237">
            <v>-508482062.651667</v>
          </cell>
          <cell r="F1237" t="str">
            <v>108TPCAGW</v>
          </cell>
          <cell r="G1237" t="str">
            <v>108TP</v>
          </cell>
          <cell r="H1237" t="str">
            <v>CAGW</v>
          </cell>
          <cell r="I1237">
            <v>-508482062.651667</v>
          </cell>
        </row>
        <row r="1238">
          <cell r="A1238" t="str">
            <v>108TPJBG</v>
          </cell>
          <cell r="B1238" t="str">
            <v>108TP</v>
          </cell>
          <cell r="C1238" t="str">
            <v>JBG</v>
          </cell>
          <cell r="D1238">
            <v>-44223862.895000003</v>
          </cell>
          <cell r="F1238" t="str">
            <v>108TPJBG</v>
          </cell>
          <cell r="G1238" t="str">
            <v>108TP</v>
          </cell>
          <cell r="H1238" t="str">
            <v>JBG</v>
          </cell>
          <cell r="I1238">
            <v>-44223862.895000003</v>
          </cell>
        </row>
        <row r="1239">
          <cell r="A1239" t="str">
            <v>108TPSG</v>
          </cell>
          <cell r="B1239" t="str">
            <v>108TP</v>
          </cell>
          <cell r="C1239" t="str">
            <v>SG</v>
          </cell>
          <cell r="D1239">
            <v>8197129.4591666702</v>
          </cell>
          <cell r="F1239" t="str">
            <v>108TPSG</v>
          </cell>
          <cell r="G1239" t="str">
            <v>108TP</v>
          </cell>
          <cell r="H1239" t="str">
            <v>SG</v>
          </cell>
          <cell r="I1239">
            <v>8197129.4591666702</v>
          </cell>
        </row>
        <row r="1240">
          <cell r="A1240" t="str">
            <v>111GPCA</v>
          </cell>
          <cell r="B1240" t="str">
            <v>111GP</v>
          </cell>
          <cell r="C1240" t="str">
            <v>CA</v>
          </cell>
          <cell r="D1240">
            <v>-655576.57874999999</v>
          </cell>
          <cell r="F1240" t="str">
            <v>111GPCA</v>
          </cell>
          <cell r="G1240" t="str">
            <v>111GP</v>
          </cell>
          <cell r="H1240" t="str">
            <v>CA</v>
          </cell>
          <cell r="I1240">
            <v>-655576.57874999999</v>
          </cell>
        </row>
        <row r="1241">
          <cell r="A1241" t="str">
            <v>111GPID</v>
          </cell>
          <cell r="B1241" t="str">
            <v>111GP</v>
          </cell>
          <cell r="C1241" t="str">
            <v>ID</v>
          </cell>
          <cell r="D1241">
            <v>-332951.11416666699</v>
          </cell>
          <cell r="F1241" t="str">
            <v>111GPID</v>
          </cell>
          <cell r="G1241" t="str">
            <v>111GP</v>
          </cell>
          <cell r="H1241" t="str">
            <v>ID</v>
          </cell>
          <cell r="I1241">
            <v>-332951.11416666699</v>
          </cell>
        </row>
        <row r="1242">
          <cell r="A1242" t="str">
            <v>111GPOR</v>
          </cell>
          <cell r="B1242" t="str">
            <v>111GP</v>
          </cell>
          <cell r="C1242" t="str">
            <v>OR</v>
          </cell>
          <cell r="D1242">
            <v>-4964135.08</v>
          </cell>
          <cell r="F1242" t="str">
            <v>111GPOR</v>
          </cell>
          <cell r="G1242" t="str">
            <v>111GP</v>
          </cell>
          <cell r="H1242" t="str">
            <v>OR</v>
          </cell>
          <cell r="I1242">
            <v>-4964135.08</v>
          </cell>
        </row>
        <row r="1243">
          <cell r="A1243" t="str">
            <v>111GPSO</v>
          </cell>
          <cell r="B1243" t="str">
            <v>111GP</v>
          </cell>
          <cell r="C1243" t="str">
            <v>SO</v>
          </cell>
          <cell r="D1243">
            <v>-4620981.84333333</v>
          </cell>
          <cell r="F1243" t="str">
            <v>111GPSO</v>
          </cell>
          <cell r="G1243" t="str">
            <v>111GP</v>
          </cell>
          <cell r="H1243" t="str">
            <v>SO</v>
          </cell>
          <cell r="I1243">
            <v>-4620981.84333333</v>
          </cell>
        </row>
        <row r="1244">
          <cell r="A1244" t="str">
            <v>111GPUT</v>
          </cell>
          <cell r="B1244" t="str">
            <v>111GP</v>
          </cell>
          <cell r="C1244" t="str">
            <v>UT</v>
          </cell>
          <cell r="D1244">
            <v>-16123.837083333299</v>
          </cell>
          <cell r="F1244" t="str">
            <v>111GPUT</v>
          </cell>
          <cell r="G1244" t="str">
            <v>111GP</v>
          </cell>
          <cell r="H1244" t="str">
            <v>UT</v>
          </cell>
          <cell r="I1244">
            <v>-16123.837083333299</v>
          </cell>
        </row>
        <row r="1245">
          <cell r="A1245" t="str">
            <v>111GPWA</v>
          </cell>
          <cell r="B1245" t="str">
            <v>111GP</v>
          </cell>
          <cell r="C1245" t="str">
            <v>WA</v>
          </cell>
          <cell r="D1245">
            <v>-1490050.7004166699</v>
          </cell>
          <cell r="F1245" t="str">
            <v>111GPWA</v>
          </cell>
          <cell r="G1245" t="str">
            <v>111GP</v>
          </cell>
          <cell r="H1245" t="str">
            <v>WA</v>
          </cell>
          <cell r="I1245">
            <v>-1490050.7004166699</v>
          </cell>
        </row>
        <row r="1246">
          <cell r="A1246" t="str">
            <v>111GPWYP</v>
          </cell>
          <cell r="B1246" t="str">
            <v>111GP</v>
          </cell>
          <cell r="C1246" t="str">
            <v>WYP</v>
          </cell>
          <cell r="D1246">
            <v>-4666680.1050000004</v>
          </cell>
          <cell r="F1246" t="str">
            <v>111GPWYP</v>
          </cell>
          <cell r="G1246" t="str">
            <v>111GP</v>
          </cell>
          <cell r="H1246" t="str">
            <v>WYP</v>
          </cell>
          <cell r="I1246">
            <v>-4666680.1050000004</v>
          </cell>
        </row>
        <row r="1247">
          <cell r="A1247" t="str">
            <v>111GPWYU</v>
          </cell>
          <cell r="B1247" t="str">
            <v>111GP</v>
          </cell>
          <cell r="C1247" t="str">
            <v>WYU</v>
          </cell>
          <cell r="D1247">
            <v>-5199.69625</v>
          </cell>
          <cell r="F1247" t="str">
            <v>111GPWYU</v>
          </cell>
          <cell r="G1247" t="str">
            <v>111GP</v>
          </cell>
          <cell r="H1247" t="str">
            <v>WYU</v>
          </cell>
          <cell r="I1247">
            <v>-5199.69625</v>
          </cell>
        </row>
        <row r="1248">
          <cell r="A1248" t="str">
            <v>111HPCAGW</v>
          </cell>
          <cell r="B1248" t="str">
            <v>111HP</v>
          </cell>
          <cell r="C1248" t="str">
            <v>CAGW</v>
          </cell>
          <cell r="D1248">
            <v>-1745502.3166666699</v>
          </cell>
          <cell r="F1248" t="str">
            <v>111HPCAGW</v>
          </cell>
          <cell r="G1248" t="str">
            <v>111HP</v>
          </cell>
          <cell r="H1248" t="str">
            <v>CAGW</v>
          </cell>
          <cell r="I1248">
            <v>-1745502.3166666699</v>
          </cell>
        </row>
        <row r="1249">
          <cell r="A1249" t="str">
            <v>111IPCAEE</v>
          </cell>
          <cell r="B1249" t="str">
            <v>111IP</v>
          </cell>
          <cell r="C1249" t="str">
            <v>CAEE</v>
          </cell>
          <cell r="D1249">
            <v>-25315.9391666667</v>
          </cell>
          <cell r="F1249" t="str">
            <v>111IPCAEE</v>
          </cell>
          <cell r="G1249" t="str">
            <v>111IP</v>
          </cell>
          <cell r="H1249" t="str">
            <v>CAEE</v>
          </cell>
          <cell r="I1249">
            <v>-25315.9391666667</v>
          </cell>
        </row>
        <row r="1250">
          <cell r="A1250" t="str">
            <v>111IPCAGE</v>
          </cell>
          <cell r="B1250" t="str">
            <v>111IP</v>
          </cell>
          <cell r="C1250" t="str">
            <v>CAGE</v>
          </cell>
          <cell r="D1250">
            <v>-27992597.016249999</v>
          </cell>
          <cell r="F1250" t="str">
            <v>111IPCAGE</v>
          </cell>
          <cell r="G1250" t="str">
            <v>111IP</v>
          </cell>
          <cell r="H1250" t="str">
            <v>CAGE</v>
          </cell>
          <cell r="I1250">
            <v>-27992597.016249999</v>
          </cell>
        </row>
        <row r="1251">
          <cell r="A1251" t="str">
            <v>111IPCAGW</v>
          </cell>
          <cell r="B1251" t="str">
            <v>111IP</v>
          </cell>
          <cell r="C1251" t="str">
            <v>CAGW</v>
          </cell>
          <cell r="D1251">
            <v>-106356786.28375</v>
          </cell>
          <cell r="F1251" t="str">
            <v>111IPCAGW</v>
          </cell>
          <cell r="G1251" t="str">
            <v>111IP</v>
          </cell>
          <cell r="H1251" t="str">
            <v>CAGW</v>
          </cell>
          <cell r="I1251">
            <v>-106356786.28375</v>
          </cell>
        </row>
        <row r="1252">
          <cell r="A1252" t="str">
            <v>111IPCN</v>
          </cell>
          <cell r="B1252" t="str">
            <v>111IP</v>
          </cell>
          <cell r="C1252" t="str">
            <v>CN</v>
          </cell>
          <cell r="D1252">
            <v>-119870550.51541699</v>
          </cell>
          <cell r="F1252" t="str">
            <v>111IPCN</v>
          </cell>
          <cell r="G1252" t="str">
            <v>111IP</v>
          </cell>
          <cell r="H1252" t="str">
            <v>CN</v>
          </cell>
          <cell r="I1252">
            <v>-119870550.51541699</v>
          </cell>
        </row>
        <row r="1253">
          <cell r="A1253" t="str">
            <v>111IPID</v>
          </cell>
          <cell r="B1253" t="str">
            <v>111IP</v>
          </cell>
          <cell r="C1253" t="str">
            <v>ID</v>
          </cell>
          <cell r="D1253">
            <v>-880088.10333333304</v>
          </cell>
          <cell r="F1253" t="str">
            <v>111IPID</v>
          </cell>
          <cell r="G1253" t="str">
            <v>111IP</v>
          </cell>
          <cell r="H1253" t="str">
            <v>ID</v>
          </cell>
          <cell r="I1253">
            <v>-880088.10333333304</v>
          </cell>
        </row>
        <row r="1254">
          <cell r="A1254" t="str">
            <v>111IPJBG</v>
          </cell>
          <cell r="B1254" t="str">
            <v>111IP</v>
          </cell>
          <cell r="C1254" t="str">
            <v>JBG</v>
          </cell>
          <cell r="D1254">
            <v>-715609.42749999999</v>
          </cell>
          <cell r="F1254" t="str">
            <v>111IPJBG</v>
          </cell>
          <cell r="G1254" t="str">
            <v>111IP</v>
          </cell>
          <cell r="H1254" t="str">
            <v>JBG</v>
          </cell>
          <cell r="I1254">
            <v>-715609.42749999999</v>
          </cell>
        </row>
        <row r="1255">
          <cell r="A1255" t="str">
            <v>111IPOR</v>
          </cell>
          <cell r="B1255" t="str">
            <v>111IP</v>
          </cell>
          <cell r="C1255" t="str">
            <v>OR</v>
          </cell>
          <cell r="D1255">
            <v>-99540.971250000002</v>
          </cell>
          <cell r="F1255" t="str">
            <v>111IPOR</v>
          </cell>
          <cell r="G1255" t="str">
            <v>111IP</v>
          </cell>
          <cell r="H1255" t="str">
            <v>OR</v>
          </cell>
          <cell r="I1255">
            <v>-99540.971250000002</v>
          </cell>
        </row>
        <row r="1256">
          <cell r="A1256" t="str">
            <v>111IPSG</v>
          </cell>
          <cell r="B1256" t="str">
            <v>111IP</v>
          </cell>
          <cell r="C1256" t="str">
            <v>SG</v>
          </cell>
          <cell r="D1256">
            <v>-14364081.3166667</v>
          </cell>
          <cell r="F1256" t="str">
            <v>111IPSG</v>
          </cell>
          <cell r="G1256" t="str">
            <v>111IP</v>
          </cell>
          <cell r="H1256" t="str">
            <v>SG</v>
          </cell>
          <cell r="I1256">
            <v>-14364081.3166667</v>
          </cell>
        </row>
        <row r="1257">
          <cell r="A1257" t="str">
            <v>111IPSO</v>
          </cell>
          <cell r="B1257" t="str">
            <v>111IP</v>
          </cell>
          <cell r="C1257" t="str">
            <v>SO</v>
          </cell>
          <cell r="D1257">
            <v>-268570257.879583</v>
          </cell>
          <cell r="F1257" t="str">
            <v>111IPSO</v>
          </cell>
          <cell r="G1257" t="str">
            <v>111IP</v>
          </cell>
          <cell r="H1257" t="str">
            <v>SO</v>
          </cell>
          <cell r="I1257">
            <v>-268570257.879583</v>
          </cell>
        </row>
        <row r="1258">
          <cell r="A1258" t="str">
            <v>111IPUT</v>
          </cell>
          <cell r="B1258" t="str">
            <v>111IP</v>
          </cell>
          <cell r="C1258" t="str">
            <v>UT</v>
          </cell>
          <cell r="D1258">
            <v>21396275.670833301</v>
          </cell>
          <cell r="F1258" t="str">
            <v>111IPUT</v>
          </cell>
          <cell r="G1258" t="str">
            <v>111IP</v>
          </cell>
          <cell r="H1258" t="str">
            <v>UT</v>
          </cell>
          <cell r="I1258">
            <v>21396275.670833301</v>
          </cell>
        </row>
        <row r="1259">
          <cell r="A1259" t="str">
            <v>111IPWYP</v>
          </cell>
          <cell r="B1259" t="str">
            <v>111IP</v>
          </cell>
          <cell r="C1259" t="str">
            <v>WYP</v>
          </cell>
          <cell r="D1259">
            <v>-20733.797916666699</v>
          </cell>
          <cell r="F1259" t="str">
            <v>111IPWYP</v>
          </cell>
          <cell r="G1259" t="str">
            <v>111IP</v>
          </cell>
          <cell r="H1259" t="str">
            <v>WYP</v>
          </cell>
          <cell r="I1259">
            <v>-20733.797916666699</v>
          </cell>
        </row>
        <row r="1260">
          <cell r="A1260" t="str">
            <v>182MCA</v>
          </cell>
          <cell r="B1260" t="str">
            <v>182M</v>
          </cell>
          <cell r="C1260" t="str">
            <v>CA</v>
          </cell>
          <cell r="D1260">
            <v>-1642029.0049999999</v>
          </cell>
          <cell r="F1260" t="str">
            <v>182MCA</v>
          </cell>
          <cell r="G1260" t="str">
            <v>182M</v>
          </cell>
          <cell r="H1260" t="str">
            <v>CA</v>
          </cell>
          <cell r="I1260">
            <v>-1642029.0049999999</v>
          </cell>
        </row>
        <row r="1261">
          <cell r="A1261" t="str">
            <v>182MCAEE</v>
          </cell>
          <cell r="B1261" t="str">
            <v>182M</v>
          </cell>
          <cell r="C1261" t="str">
            <v>CAEE</v>
          </cell>
          <cell r="D1261">
            <v>207103065.844583</v>
          </cell>
          <cell r="F1261" t="str">
            <v>182MCAEE</v>
          </cell>
          <cell r="G1261" t="str">
            <v>182M</v>
          </cell>
          <cell r="H1261" t="str">
            <v>CAEE</v>
          </cell>
          <cell r="I1261">
            <v>207103065.844583</v>
          </cell>
        </row>
        <row r="1262">
          <cell r="A1262" t="str">
            <v>182MCAGE</v>
          </cell>
          <cell r="B1262" t="str">
            <v>182M</v>
          </cell>
          <cell r="C1262" t="str">
            <v>CAGE</v>
          </cell>
          <cell r="D1262">
            <v>4113935.3204166698</v>
          </cell>
          <cell r="F1262" t="str">
            <v>182MCAGE</v>
          </cell>
          <cell r="G1262" t="str">
            <v>182M</v>
          </cell>
          <cell r="H1262" t="str">
            <v>CAGE</v>
          </cell>
          <cell r="I1262">
            <v>4113935.3204166698</v>
          </cell>
        </row>
        <row r="1263">
          <cell r="A1263" t="str">
            <v>182MCAGW</v>
          </cell>
          <cell r="B1263" t="str">
            <v>182M</v>
          </cell>
          <cell r="C1263" t="str">
            <v>CAGW</v>
          </cell>
          <cell r="D1263">
            <v>0</v>
          </cell>
          <cell r="F1263" t="str">
            <v>182MCAGW</v>
          </cell>
          <cell r="G1263" t="str">
            <v>182M</v>
          </cell>
          <cell r="H1263" t="str">
            <v>CAGW</v>
          </cell>
          <cell r="I1263">
            <v>0</v>
          </cell>
        </row>
        <row r="1264">
          <cell r="A1264" t="str">
            <v>182MID</v>
          </cell>
          <cell r="B1264" t="str">
            <v>182M</v>
          </cell>
          <cell r="C1264" t="str">
            <v>ID</v>
          </cell>
          <cell r="D1264">
            <v>5872071.65583333</v>
          </cell>
          <cell r="F1264" t="str">
            <v>182MID</v>
          </cell>
          <cell r="G1264" t="str">
            <v>182M</v>
          </cell>
          <cell r="H1264" t="str">
            <v>ID</v>
          </cell>
          <cell r="I1264">
            <v>5872071.65583333</v>
          </cell>
        </row>
        <row r="1265">
          <cell r="A1265" t="str">
            <v>182MJBG</v>
          </cell>
          <cell r="B1265" t="str">
            <v>182M</v>
          </cell>
          <cell r="C1265" t="str">
            <v>JBG</v>
          </cell>
          <cell r="D1265">
            <v>0</v>
          </cell>
          <cell r="F1265" t="str">
            <v>182MJBG</v>
          </cell>
          <cell r="G1265" t="str">
            <v>182M</v>
          </cell>
          <cell r="H1265" t="str">
            <v>JBG</v>
          </cell>
          <cell r="I1265">
            <v>0</v>
          </cell>
        </row>
        <row r="1266">
          <cell r="A1266" t="str">
            <v>182MOR</v>
          </cell>
          <cell r="B1266" t="str">
            <v>182M</v>
          </cell>
          <cell r="C1266" t="str">
            <v>OR</v>
          </cell>
          <cell r="D1266">
            <v>-3498383.4354166701</v>
          </cell>
          <cell r="F1266" t="str">
            <v>182MOR</v>
          </cell>
          <cell r="G1266" t="str">
            <v>182M</v>
          </cell>
          <cell r="H1266" t="str">
            <v>OR</v>
          </cell>
          <cell r="I1266">
            <v>-3498383.4354166701</v>
          </cell>
        </row>
        <row r="1267">
          <cell r="A1267" t="str">
            <v>182MOTHER</v>
          </cell>
          <cell r="B1267" t="str">
            <v>182M</v>
          </cell>
          <cell r="C1267" t="str">
            <v>OTHER</v>
          </cell>
          <cell r="D1267">
            <v>76901725.861249998</v>
          </cell>
          <cell r="F1267" t="str">
            <v>182MOTHER</v>
          </cell>
          <cell r="G1267" t="str">
            <v>182M</v>
          </cell>
          <cell r="H1267" t="str">
            <v>OTHER</v>
          </cell>
          <cell r="I1267">
            <v>76901725.861249998</v>
          </cell>
        </row>
        <row r="1268">
          <cell r="A1268" t="str">
            <v>182MSO</v>
          </cell>
          <cell r="B1268" t="str">
            <v>182M</v>
          </cell>
          <cell r="C1268" t="str">
            <v>SO</v>
          </cell>
          <cell r="D1268">
            <v>-2461474.8541666698</v>
          </cell>
          <cell r="F1268" t="str">
            <v>182MSO</v>
          </cell>
          <cell r="G1268" t="str">
            <v>182M</v>
          </cell>
          <cell r="H1268" t="str">
            <v>SO</v>
          </cell>
          <cell r="I1268">
            <v>-2461474.8541666698</v>
          </cell>
        </row>
        <row r="1269">
          <cell r="A1269" t="str">
            <v>182MUT</v>
          </cell>
          <cell r="B1269" t="str">
            <v>182M</v>
          </cell>
          <cell r="C1269" t="str">
            <v>UT</v>
          </cell>
          <cell r="D1269">
            <v>8549078.1154166702</v>
          </cell>
          <cell r="F1269" t="str">
            <v>182MUT</v>
          </cell>
          <cell r="G1269" t="str">
            <v>182M</v>
          </cell>
          <cell r="H1269" t="str">
            <v>UT</v>
          </cell>
          <cell r="I1269">
            <v>8549078.1154166702</v>
          </cell>
        </row>
        <row r="1270">
          <cell r="A1270" t="str">
            <v>182MWA</v>
          </cell>
          <cell r="B1270" t="str">
            <v>182M</v>
          </cell>
          <cell r="C1270" t="str">
            <v>WA</v>
          </cell>
          <cell r="D1270">
            <v>213130.74</v>
          </cell>
          <cell r="F1270" t="str">
            <v>182MWA</v>
          </cell>
          <cell r="G1270" t="str">
            <v>182M</v>
          </cell>
          <cell r="H1270" t="str">
            <v>WA</v>
          </cell>
          <cell r="I1270">
            <v>213130.74</v>
          </cell>
        </row>
        <row r="1271">
          <cell r="A1271" t="str">
            <v>182MWYP</v>
          </cell>
          <cell r="B1271" t="str">
            <v>182M</v>
          </cell>
          <cell r="C1271" t="str">
            <v>WYP</v>
          </cell>
          <cell r="D1271">
            <v>12881511.182083299</v>
          </cell>
          <cell r="F1271" t="str">
            <v>182MWYP</v>
          </cell>
          <cell r="G1271" t="str">
            <v>182M</v>
          </cell>
          <cell r="H1271" t="str">
            <v>WYP</v>
          </cell>
          <cell r="I1271">
            <v>12881511.182083299</v>
          </cell>
        </row>
        <row r="1272">
          <cell r="A1272" t="str">
            <v>182MWYU</v>
          </cell>
          <cell r="B1272" t="str">
            <v>182M</v>
          </cell>
          <cell r="C1272" t="str">
            <v>WYU</v>
          </cell>
          <cell r="D1272">
            <v>-2957541.0766666699</v>
          </cell>
          <cell r="F1272" t="str">
            <v>182MWYU</v>
          </cell>
          <cell r="G1272" t="str">
            <v>182M</v>
          </cell>
          <cell r="H1272" t="str">
            <v>WYU</v>
          </cell>
          <cell r="I1272">
            <v>-2957541.0766666699</v>
          </cell>
        </row>
        <row r="1273">
          <cell r="A1273" t="str">
            <v>182WCA</v>
          </cell>
          <cell r="B1273" t="str">
            <v>182W</v>
          </cell>
          <cell r="C1273" t="str">
            <v>CA</v>
          </cell>
          <cell r="D1273">
            <v>0.01</v>
          </cell>
          <cell r="F1273" t="str">
            <v>182WCA</v>
          </cell>
          <cell r="G1273" t="str">
            <v>182W</v>
          </cell>
          <cell r="H1273" t="str">
            <v>CA</v>
          </cell>
          <cell r="I1273">
            <v>0.01</v>
          </cell>
        </row>
        <row r="1274">
          <cell r="A1274" t="str">
            <v>182WCAGE</v>
          </cell>
          <cell r="B1274" t="str">
            <v>182W</v>
          </cell>
          <cell r="C1274" t="str">
            <v>CAGE</v>
          </cell>
          <cell r="D1274">
            <v>0</v>
          </cell>
          <cell r="F1274" t="str">
            <v>182WCAGE</v>
          </cell>
          <cell r="G1274" t="str">
            <v>182W</v>
          </cell>
          <cell r="H1274" t="str">
            <v>CAGE</v>
          </cell>
          <cell r="I1274">
            <v>0</v>
          </cell>
        </row>
        <row r="1275">
          <cell r="A1275" t="str">
            <v>182WID</v>
          </cell>
          <cell r="B1275" t="str">
            <v>182W</v>
          </cell>
          <cell r="C1275" t="str">
            <v>ID</v>
          </cell>
          <cell r="D1275">
            <v>1762968.2008333299</v>
          </cell>
          <cell r="F1275" t="str">
            <v>182WID</v>
          </cell>
          <cell r="G1275" t="str">
            <v>182W</v>
          </cell>
          <cell r="H1275" t="str">
            <v>ID</v>
          </cell>
          <cell r="I1275">
            <v>1762968.2008333299</v>
          </cell>
        </row>
        <row r="1276">
          <cell r="A1276" t="str">
            <v>182WOTHER</v>
          </cell>
          <cell r="B1276" t="str">
            <v>182W</v>
          </cell>
          <cell r="C1276" t="str">
            <v>OTHER</v>
          </cell>
          <cell r="D1276">
            <v>-2461447.2633333299</v>
          </cell>
          <cell r="F1276" t="str">
            <v>182WOTHER</v>
          </cell>
          <cell r="G1276" t="str">
            <v>182W</v>
          </cell>
          <cell r="H1276" t="str">
            <v>OTHER</v>
          </cell>
          <cell r="I1276">
            <v>-2461447.2633333299</v>
          </cell>
        </row>
        <row r="1277">
          <cell r="A1277" t="str">
            <v>182WUT</v>
          </cell>
          <cell r="B1277" t="str">
            <v>182W</v>
          </cell>
          <cell r="C1277" t="str">
            <v>UT</v>
          </cell>
          <cell r="D1277">
            <v>0</v>
          </cell>
          <cell r="F1277" t="str">
            <v>182WUT</v>
          </cell>
          <cell r="G1277" t="str">
            <v>182W</v>
          </cell>
          <cell r="H1277" t="str">
            <v>UT</v>
          </cell>
          <cell r="I1277">
            <v>0</v>
          </cell>
        </row>
        <row r="1278">
          <cell r="A1278" t="str">
            <v>182WWYP</v>
          </cell>
          <cell r="B1278" t="str">
            <v>182W</v>
          </cell>
          <cell r="C1278" t="str">
            <v>WYP</v>
          </cell>
          <cell r="D1278">
            <v>9156.8525000000009</v>
          </cell>
          <cell r="F1278" t="str">
            <v>182WWYP</v>
          </cell>
          <cell r="G1278" t="str">
            <v>182W</v>
          </cell>
          <cell r="H1278" t="str">
            <v>WYP</v>
          </cell>
          <cell r="I1278">
            <v>9156.8525000000009</v>
          </cell>
        </row>
        <row r="1279">
          <cell r="A1279" t="str">
            <v>182WWYU</v>
          </cell>
          <cell r="B1279" t="str">
            <v>182W</v>
          </cell>
          <cell r="C1279" t="str">
            <v>WYU</v>
          </cell>
          <cell r="D1279">
            <v>0</v>
          </cell>
          <cell r="F1279" t="str">
            <v>182WWYU</v>
          </cell>
          <cell r="G1279" t="str">
            <v>182W</v>
          </cell>
          <cell r="H1279" t="str">
            <v>WYU</v>
          </cell>
          <cell r="I1279">
            <v>0</v>
          </cell>
        </row>
        <row r="1280">
          <cell r="A1280" t="str">
            <v>186MCAEE</v>
          </cell>
          <cell r="B1280" t="str">
            <v>186M</v>
          </cell>
          <cell r="C1280" t="str">
            <v>CAEE</v>
          </cell>
          <cell r="D1280">
            <v>2489619.69875</v>
          </cell>
          <cell r="F1280" t="str">
            <v>186MCAEE</v>
          </cell>
          <cell r="G1280" t="str">
            <v>186M</v>
          </cell>
          <cell r="H1280" t="str">
            <v>CAEE</v>
          </cell>
          <cell r="I1280">
            <v>2489619.69875</v>
          </cell>
        </row>
        <row r="1281">
          <cell r="A1281" t="str">
            <v>186MCAEW</v>
          </cell>
          <cell r="B1281" t="str">
            <v>186M</v>
          </cell>
          <cell r="C1281" t="str">
            <v>CAEW</v>
          </cell>
          <cell r="D1281">
            <v>0</v>
          </cell>
          <cell r="F1281" t="str">
            <v>186MCAEW</v>
          </cell>
          <cell r="G1281" t="str">
            <v>186M</v>
          </cell>
          <cell r="H1281" t="str">
            <v>CAEW</v>
          </cell>
          <cell r="I1281">
            <v>0</v>
          </cell>
        </row>
        <row r="1282">
          <cell r="A1282" t="str">
            <v>186MCAGE</v>
          </cell>
          <cell r="B1282" t="str">
            <v>186M</v>
          </cell>
          <cell r="C1282" t="str">
            <v>CAGE</v>
          </cell>
          <cell r="D1282">
            <v>27703994.104166701</v>
          </cell>
          <cell r="F1282" t="str">
            <v>186MCAGE</v>
          </cell>
          <cell r="G1282" t="str">
            <v>186M</v>
          </cell>
          <cell r="H1282" t="str">
            <v>CAGE</v>
          </cell>
          <cell r="I1282">
            <v>27703994.104166701</v>
          </cell>
        </row>
        <row r="1283">
          <cell r="A1283" t="str">
            <v>186MCAGW</v>
          </cell>
          <cell r="B1283" t="str">
            <v>186M</v>
          </cell>
          <cell r="C1283" t="str">
            <v>CAGW</v>
          </cell>
          <cell r="D1283">
            <v>8996619.43791667</v>
          </cell>
          <cell r="F1283" t="str">
            <v>186MCAGW</v>
          </cell>
          <cell r="G1283" t="str">
            <v>186M</v>
          </cell>
          <cell r="H1283" t="str">
            <v>CAGW</v>
          </cell>
          <cell r="I1283">
            <v>8996619.43791667</v>
          </cell>
        </row>
        <row r="1284">
          <cell r="A1284" t="str">
            <v>186MID</v>
          </cell>
          <cell r="B1284" t="str">
            <v>186M</v>
          </cell>
          <cell r="C1284" t="str">
            <v>ID</v>
          </cell>
          <cell r="D1284">
            <v>0</v>
          </cell>
          <cell r="F1284" t="str">
            <v>186MID</v>
          </cell>
          <cell r="G1284" t="str">
            <v>186M</v>
          </cell>
          <cell r="H1284" t="str">
            <v>ID</v>
          </cell>
          <cell r="I1284">
            <v>0</v>
          </cell>
        </row>
        <row r="1285">
          <cell r="A1285" t="str">
            <v>186MJBE</v>
          </cell>
          <cell r="B1285" t="str">
            <v>186M</v>
          </cell>
          <cell r="C1285" t="str">
            <v>JBE</v>
          </cell>
          <cell r="D1285">
            <v>1220.2320833333299</v>
          </cell>
          <cell r="F1285" t="str">
            <v>186MJBE</v>
          </cell>
          <cell r="G1285" t="str">
            <v>186M</v>
          </cell>
          <cell r="H1285" t="str">
            <v>JBE</v>
          </cell>
          <cell r="I1285">
            <v>1220.2320833333299</v>
          </cell>
        </row>
        <row r="1286">
          <cell r="A1286" t="str">
            <v>186MOR</v>
          </cell>
          <cell r="B1286" t="str">
            <v>186M</v>
          </cell>
          <cell r="C1286" t="str">
            <v>OR</v>
          </cell>
          <cell r="D1286">
            <v>0</v>
          </cell>
          <cell r="F1286" t="str">
            <v>186MOR</v>
          </cell>
          <cell r="G1286" t="str">
            <v>186M</v>
          </cell>
          <cell r="H1286" t="str">
            <v>OR</v>
          </cell>
          <cell r="I1286">
            <v>0</v>
          </cell>
        </row>
        <row r="1287">
          <cell r="A1287" t="str">
            <v>186MOTHER</v>
          </cell>
          <cell r="B1287" t="str">
            <v>186M</v>
          </cell>
          <cell r="C1287" t="str">
            <v>OTHER</v>
          </cell>
          <cell r="D1287">
            <v>5094209.1224999996</v>
          </cell>
          <cell r="F1287" t="str">
            <v>186MOTHER</v>
          </cell>
          <cell r="G1287" t="str">
            <v>186M</v>
          </cell>
          <cell r="H1287" t="str">
            <v>OTHER</v>
          </cell>
          <cell r="I1287">
            <v>5094209.1224999996</v>
          </cell>
        </row>
        <row r="1288">
          <cell r="A1288" t="str">
            <v>186MSG</v>
          </cell>
          <cell r="B1288" t="str">
            <v>186M</v>
          </cell>
          <cell r="C1288" t="str">
            <v>SG</v>
          </cell>
          <cell r="D1288">
            <v>14226855.751250001</v>
          </cell>
          <cell r="F1288" t="str">
            <v>186MSG</v>
          </cell>
          <cell r="G1288" t="str">
            <v>186M</v>
          </cell>
          <cell r="H1288" t="str">
            <v>SG</v>
          </cell>
          <cell r="I1288">
            <v>14226855.751250001</v>
          </cell>
        </row>
        <row r="1289">
          <cell r="A1289" t="str">
            <v>186MSO</v>
          </cell>
          <cell r="B1289" t="str">
            <v>186M</v>
          </cell>
          <cell r="C1289" t="str">
            <v>SO</v>
          </cell>
          <cell r="D1289">
            <v>263672.36583333299</v>
          </cell>
          <cell r="F1289" t="str">
            <v>186MSO</v>
          </cell>
          <cell r="G1289" t="str">
            <v>186M</v>
          </cell>
          <cell r="H1289" t="str">
            <v>SO</v>
          </cell>
          <cell r="I1289">
            <v>263672.36583333299</v>
          </cell>
        </row>
        <row r="1290">
          <cell r="A1290" t="str">
            <v>186MWA</v>
          </cell>
          <cell r="B1290" t="str">
            <v>186M</v>
          </cell>
          <cell r="C1290" t="str">
            <v>WA</v>
          </cell>
          <cell r="D1290">
            <v>0</v>
          </cell>
          <cell r="F1290" t="str">
            <v>186MWA</v>
          </cell>
          <cell r="G1290" t="str">
            <v>186M</v>
          </cell>
          <cell r="H1290" t="str">
            <v>WA</v>
          </cell>
          <cell r="I1290">
            <v>0</v>
          </cell>
        </row>
        <row r="1291">
          <cell r="A1291" t="str">
            <v>186WOTHER</v>
          </cell>
          <cell r="B1291" t="str">
            <v>186W</v>
          </cell>
          <cell r="C1291" t="str">
            <v>OTHER</v>
          </cell>
          <cell r="D1291">
            <v>0</v>
          </cell>
          <cell r="F1291" t="str">
            <v>186WOTHER</v>
          </cell>
          <cell r="G1291" t="str">
            <v>186W</v>
          </cell>
          <cell r="H1291" t="str">
            <v>OTHER</v>
          </cell>
          <cell r="I1291">
            <v>0</v>
          </cell>
        </row>
        <row r="1292">
          <cell r="A1292" t="str">
            <v>DPCA</v>
          </cell>
          <cell r="B1292" t="str">
            <v>DP</v>
          </cell>
          <cell r="C1292" t="str">
            <v>CA</v>
          </cell>
          <cell r="D1292">
            <v>1149475.4816666699</v>
          </cell>
          <cell r="F1292" t="str">
            <v>DPCA</v>
          </cell>
          <cell r="G1292" t="str">
            <v>DP</v>
          </cell>
          <cell r="H1292" t="str">
            <v>CA</v>
          </cell>
          <cell r="I1292">
            <v>1149475.4816666699</v>
          </cell>
        </row>
        <row r="1293">
          <cell r="A1293" t="str">
            <v>DPID</v>
          </cell>
          <cell r="B1293" t="str">
            <v>DP</v>
          </cell>
          <cell r="C1293" t="str">
            <v>ID</v>
          </cell>
          <cell r="D1293">
            <v>2310626.5904166698</v>
          </cell>
          <cell r="F1293" t="str">
            <v>DPID</v>
          </cell>
          <cell r="G1293" t="str">
            <v>DP</v>
          </cell>
          <cell r="H1293" t="str">
            <v>ID</v>
          </cell>
          <cell r="I1293">
            <v>2310626.5904166698</v>
          </cell>
        </row>
        <row r="1294">
          <cell r="A1294" t="str">
            <v>DPOR</v>
          </cell>
          <cell r="B1294" t="str">
            <v>DP</v>
          </cell>
          <cell r="C1294" t="str">
            <v>OR</v>
          </cell>
          <cell r="D1294">
            <v>15690538.5608333</v>
          </cell>
          <cell r="F1294" t="str">
            <v>DPOR</v>
          </cell>
          <cell r="G1294" t="str">
            <v>DP</v>
          </cell>
          <cell r="H1294" t="str">
            <v>OR</v>
          </cell>
          <cell r="I1294">
            <v>15690538.5608333</v>
          </cell>
        </row>
        <row r="1295">
          <cell r="A1295" t="str">
            <v>DPSG</v>
          </cell>
          <cell r="B1295" t="str">
            <v>DP</v>
          </cell>
          <cell r="C1295" t="str">
            <v>SG</v>
          </cell>
          <cell r="D1295">
            <v>0</v>
          </cell>
          <cell r="F1295" t="str">
            <v>DPSG</v>
          </cell>
          <cell r="G1295" t="str">
            <v>DP</v>
          </cell>
          <cell r="H1295" t="str">
            <v>SG</v>
          </cell>
          <cell r="I1295">
            <v>0</v>
          </cell>
        </row>
        <row r="1296">
          <cell r="A1296" t="str">
            <v>DPSNPD</v>
          </cell>
          <cell r="B1296" t="str">
            <v>DP</v>
          </cell>
          <cell r="C1296" t="str">
            <v>SNPD</v>
          </cell>
          <cell r="D1296">
            <v>0</v>
          </cell>
          <cell r="F1296" t="str">
            <v>DPSNPD</v>
          </cell>
          <cell r="G1296" t="str">
            <v>DP</v>
          </cell>
          <cell r="H1296" t="str">
            <v>SNPD</v>
          </cell>
          <cell r="I1296">
            <v>0</v>
          </cell>
        </row>
        <row r="1297">
          <cell r="A1297" t="str">
            <v>DPUT</v>
          </cell>
          <cell r="B1297" t="str">
            <v>DP</v>
          </cell>
          <cell r="C1297" t="str">
            <v>UT</v>
          </cell>
          <cell r="D1297">
            <v>14194034.262499999</v>
          </cell>
          <cell r="F1297" t="str">
            <v>DPUT</v>
          </cell>
          <cell r="G1297" t="str">
            <v>DP</v>
          </cell>
          <cell r="H1297" t="str">
            <v>UT</v>
          </cell>
          <cell r="I1297">
            <v>14194034.262499999</v>
          </cell>
        </row>
        <row r="1298">
          <cell r="A1298" t="str">
            <v>DPWA</v>
          </cell>
          <cell r="B1298" t="str">
            <v>DP</v>
          </cell>
          <cell r="C1298" t="str">
            <v>WA</v>
          </cell>
          <cell r="D1298">
            <v>10943628.4195833</v>
          </cell>
          <cell r="F1298" t="str">
            <v>DPWA</v>
          </cell>
          <cell r="G1298" t="str">
            <v>DP</v>
          </cell>
          <cell r="H1298" t="str">
            <v>WA</v>
          </cell>
          <cell r="I1298">
            <v>10943628.4195833</v>
          </cell>
        </row>
        <row r="1299">
          <cell r="A1299" t="str">
            <v>DPWYU</v>
          </cell>
          <cell r="B1299" t="str">
            <v>DP</v>
          </cell>
          <cell r="C1299" t="str">
            <v>WYU</v>
          </cell>
          <cell r="D1299">
            <v>4641845.2658333303</v>
          </cell>
          <cell r="F1299" t="str">
            <v>DPWYU</v>
          </cell>
          <cell r="G1299" t="str">
            <v>DP</v>
          </cell>
          <cell r="H1299" t="str">
            <v>WYU</v>
          </cell>
          <cell r="I1299">
            <v>4641845.2658333303</v>
          </cell>
        </row>
        <row r="1300">
          <cell r="A1300" t="str">
            <v>GPCAGE</v>
          </cell>
          <cell r="B1300" t="str">
            <v>GP</v>
          </cell>
          <cell r="C1300" t="str">
            <v>CAGE</v>
          </cell>
          <cell r="D1300">
            <v>88994.8691666667</v>
          </cell>
          <cell r="F1300" t="str">
            <v>GPCAGE</v>
          </cell>
          <cell r="G1300" t="str">
            <v>GP</v>
          </cell>
          <cell r="H1300" t="str">
            <v>CAGE</v>
          </cell>
          <cell r="I1300">
            <v>88994.8691666667</v>
          </cell>
        </row>
        <row r="1301">
          <cell r="A1301" t="str">
            <v>GPCAGW</v>
          </cell>
          <cell r="B1301" t="str">
            <v>GP</v>
          </cell>
          <cell r="C1301" t="str">
            <v>CAGW</v>
          </cell>
          <cell r="D1301">
            <v>0</v>
          </cell>
          <cell r="F1301" t="str">
            <v>GPCAGW</v>
          </cell>
          <cell r="G1301" t="str">
            <v>GP</v>
          </cell>
          <cell r="H1301" t="str">
            <v>CAGW</v>
          </cell>
          <cell r="I1301">
            <v>0</v>
          </cell>
        </row>
        <row r="1302">
          <cell r="A1302" t="str">
            <v>GPSG</v>
          </cell>
          <cell r="B1302" t="str">
            <v>GP</v>
          </cell>
          <cell r="C1302" t="str">
            <v>SG</v>
          </cell>
          <cell r="D1302">
            <v>-164298.22</v>
          </cell>
          <cell r="F1302" t="str">
            <v>GPSG</v>
          </cell>
          <cell r="G1302" t="str">
            <v>GP</v>
          </cell>
          <cell r="H1302" t="str">
            <v>SG</v>
          </cell>
          <cell r="I1302">
            <v>-164298.22</v>
          </cell>
        </row>
        <row r="1303">
          <cell r="A1303" t="str">
            <v>GPSO</v>
          </cell>
          <cell r="B1303" t="str">
            <v>GP</v>
          </cell>
          <cell r="C1303" t="str">
            <v>SO</v>
          </cell>
          <cell r="D1303">
            <v>9783746.5779166706</v>
          </cell>
          <cell r="F1303" t="str">
            <v>GPSO</v>
          </cell>
          <cell r="G1303" t="str">
            <v>GP</v>
          </cell>
          <cell r="H1303" t="str">
            <v>SO</v>
          </cell>
          <cell r="I1303">
            <v>9783746.5779166706</v>
          </cell>
        </row>
        <row r="1304">
          <cell r="A1304" t="str">
            <v>IPSO</v>
          </cell>
          <cell r="B1304" t="str">
            <v>IP</v>
          </cell>
          <cell r="C1304" t="str">
            <v>SO</v>
          </cell>
          <cell r="D1304">
            <v>0</v>
          </cell>
          <cell r="F1304" t="str">
            <v>IPSO</v>
          </cell>
          <cell r="G1304" t="str">
            <v>IP</v>
          </cell>
          <cell r="H1304" t="str">
            <v>SO</v>
          </cell>
          <cell r="I1304">
            <v>0</v>
          </cell>
        </row>
        <row r="1305">
          <cell r="A1305" t="str">
            <v>OPCAGE</v>
          </cell>
          <cell r="B1305" t="str">
            <v>OP</v>
          </cell>
          <cell r="C1305" t="str">
            <v>CAGE</v>
          </cell>
          <cell r="D1305">
            <v>-50263.333333333299</v>
          </cell>
          <cell r="F1305" t="str">
            <v>OPCAGE</v>
          </cell>
          <cell r="G1305" t="str">
            <v>OP</v>
          </cell>
          <cell r="H1305" t="str">
            <v>CAGE</v>
          </cell>
          <cell r="I1305">
            <v>-50263.333333333299</v>
          </cell>
        </row>
        <row r="1306">
          <cell r="A1306" t="str">
            <v>OPCAGW</v>
          </cell>
          <cell r="B1306" t="str">
            <v>OP</v>
          </cell>
          <cell r="C1306" t="str">
            <v>CAGW</v>
          </cell>
          <cell r="D1306">
            <v>-553173</v>
          </cell>
          <cell r="F1306" t="str">
            <v>OPCAGW</v>
          </cell>
          <cell r="G1306" t="str">
            <v>OP</v>
          </cell>
          <cell r="H1306" t="str">
            <v>CAGW</v>
          </cell>
          <cell r="I1306">
            <v>-553173</v>
          </cell>
        </row>
        <row r="1307">
          <cell r="A1307" t="str">
            <v>OPSG</v>
          </cell>
          <cell r="B1307" t="str">
            <v>OP</v>
          </cell>
          <cell r="C1307" t="str">
            <v>SG</v>
          </cell>
          <cell r="D1307">
            <v>760933.08291666699</v>
          </cell>
          <cell r="F1307" t="str">
            <v>OPSG</v>
          </cell>
          <cell r="G1307" t="str">
            <v>OP</v>
          </cell>
          <cell r="H1307" t="str">
            <v>SG</v>
          </cell>
          <cell r="I1307">
            <v>760933.08291666699</v>
          </cell>
        </row>
        <row r="1308">
          <cell r="A1308" t="str">
            <v>SPCAGE</v>
          </cell>
          <cell r="B1308" t="str">
            <v>SP</v>
          </cell>
          <cell r="C1308" t="str">
            <v>CAGE</v>
          </cell>
          <cell r="D1308">
            <v>-7846906.4166666698</v>
          </cell>
          <cell r="F1308" t="str">
            <v>SPCAGE</v>
          </cell>
          <cell r="G1308" t="str">
            <v>SP</v>
          </cell>
          <cell r="H1308" t="str">
            <v>CAGE</v>
          </cell>
          <cell r="I1308">
            <v>-7846906.4166666698</v>
          </cell>
        </row>
        <row r="1309">
          <cell r="A1309" t="str">
            <v>SPCAGW</v>
          </cell>
          <cell r="B1309" t="str">
            <v>SP</v>
          </cell>
          <cell r="C1309" t="str">
            <v>CAGW</v>
          </cell>
          <cell r="D1309">
            <v>1261506.33333333</v>
          </cell>
          <cell r="F1309" t="str">
            <v>SPCAGW</v>
          </cell>
          <cell r="G1309" t="str">
            <v>SP</v>
          </cell>
          <cell r="H1309" t="str">
            <v>CAGW</v>
          </cell>
          <cell r="I1309">
            <v>1261506.33333333</v>
          </cell>
        </row>
        <row r="1310">
          <cell r="A1310" t="str">
            <v>SPSG</v>
          </cell>
          <cell r="B1310" t="str">
            <v>SP</v>
          </cell>
          <cell r="C1310" t="str">
            <v>SG</v>
          </cell>
          <cell r="D1310">
            <v>35419920.619166702</v>
          </cell>
          <cell r="F1310" t="str">
            <v>SPSG</v>
          </cell>
          <cell r="G1310" t="str">
            <v>SP</v>
          </cell>
          <cell r="H1310" t="str">
            <v>SG</v>
          </cell>
          <cell r="I1310">
            <v>35419920.619166702</v>
          </cell>
        </row>
        <row r="1311">
          <cell r="A1311" t="str">
            <v>TPCA</v>
          </cell>
          <cell r="B1311" t="str">
            <v>TP</v>
          </cell>
          <cell r="C1311" t="str">
            <v>CA</v>
          </cell>
          <cell r="D1311">
            <v>0</v>
          </cell>
          <cell r="F1311" t="str">
            <v>TPCA</v>
          </cell>
          <cell r="G1311" t="str">
            <v>TP</v>
          </cell>
          <cell r="H1311" t="str">
            <v>CA</v>
          </cell>
          <cell r="I1311">
            <v>0</v>
          </cell>
        </row>
        <row r="1312">
          <cell r="A1312" t="str">
            <v>TPCAEE</v>
          </cell>
          <cell r="B1312" t="str">
            <v>TP</v>
          </cell>
          <cell r="C1312" t="str">
            <v>CAEE</v>
          </cell>
          <cell r="D1312">
            <v>0</v>
          </cell>
          <cell r="F1312" t="str">
            <v>TPCAEE</v>
          </cell>
          <cell r="G1312" t="str">
            <v>TP</v>
          </cell>
          <cell r="H1312" t="str">
            <v>CAEE</v>
          </cell>
          <cell r="I1312">
            <v>0</v>
          </cell>
        </row>
        <row r="1313">
          <cell r="A1313" t="str">
            <v>TPCAGE</v>
          </cell>
          <cell r="B1313" t="str">
            <v>TP</v>
          </cell>
          <cell r="C1313" t="str">
            <v>CAGE</v>
          </cell>
          <cell r="D1313">
            <v>50362381.539583303</v>
          </cell>
          <cell r="F1313" t="str">
            <v>TPCAGE</v>
          </cell>
          <cell r="G1313" t="str">
            <v>TP</v>
          </cell>
          <cell r="H1313" t="str">
            <v>CAGE</v>
          </cell>
          <cell r="I1313">
            <v>50362381.539583303</v>
          </cell>
        </row>
        <row r="1314">
          <cell r="A1314" t="str">
            <v>TPCAGW</v>
          </cell>
          <cell r="B1314" t="str">
            <v>TP</v>
          </cell>
          <cell r="C1314" t="str">
            <v>CAGW</v>
          </cell>
          <cell r="D1314">
            <v>38255771.854166701</v>
          </cell>
          <cell r="F1314" t="str">
            <v>TPCAGW</v>
          </cell>
          <cell r="G1314" t="str">
            <v>TP</v>
          </cell>
          <cell r="H1314" t="str">
            <v>CAGW</v>
          </cell>
          <cell r="I1314">
            <v>38255771.854166701</v>
          </cell>
        </row>
        <row r="1315">
          <cell r="A1315" t="str">
            <v>TPSG</v>
          </cell>
          <cell r="B1315" t="str">
            <v>TP</v>
          </cell>
          <cell r="C1315" t="str">
            <v>SG</v>
          </cell>
          <cell r="D1315">
            <v>-8978581.5999999996</v>
          </cell>
          <cell r="F1315" t="str">
            <v>TPSG</v>
          </cell>
          <cell r="G1315" t="str">
            <v>TP</v>
          </cell>
          <cell r="H1315" t="str">
            <v>SG</v>
          </cell>
          <cell r="I1315">
            <v>-8978581.5999999996</v>
          </cell>
        </row>
        <row r="1316">
          <cell r="A1316" t="str">
            <v>TPSO</v>
          </cell>
          <cell r="B1316" t="str">
            <v>TP</v>
          </cell>
          <cell r="C1316" t="str">
            <v>SO</v>
          </cell>
          <cell r="D1316">
            <v>0</v>
          </cell>
          <cell r="F1316" t="str">
            <v>TPSO</v>
          </cell>
          <cell r="G1316" t="str">
            <v>TP</v>
          </cell>
          <cell r="H1316" t="str">
            <v>SO</v>
          </cell>
          <cell r="I1316">
            <v>0</v>
          </cell>
        </row>
        <row r="1317">
          <cell r="A1317" t="str">
            <v>143SO</v>
          </cell>
          <cell r="B1317" t="str">
            <v>143</v>
          </cell>
          <cell r="C1317" t="str">
            <v>SO</v>
          </cell>
          <cell r="D1317">
            <v>44673653.845833361</v>
          </cell>
          <cell r="F1317" t="str">
            <v>143SO</v>
          </cell>
          <cell r="G1317" t="str">
            <v>143</v>
          </cell>
          <cell r="H1317" t="str">
            <v>SO</v>
          </cell>
          <cell r="I1317">
            <v>44673653.845833361</v>
          </cell>
        </row>
        <row r="1318">
          <cell r="A1318" t="str">
            <v>230OTHER</v>
          </cell>
          <cell r="B1318" t="str">
            <v>230</v>
          </cell>
          <cell r="C1318" t="str">
            <v>OTHER</v>
          </cell>
          <cell r="D1318">
            <v>-8716788.0441666692</v>
          </cell>
          <cell r="F1318" t="str">
            <v>230OTHER</v>
          </cell>
          <cell r="G1318" t="str">
            <v>230</v>
          </cell>
          <cell r="H1318" t="str">
            <v>OTHER</v>
          </cell>
          <cell r="I1318">
            <v>-8716788.0441666692</v>
          </cell>
        </row>
        <row r="1319">
          <cell r="A1319" t="str">
            <v>232CAEE</v>
          </cell>
          <cell r="B1319" t="str">
            <v>232</v>
          </cell>
          <cell r="C1319" t="str">
            <v>CAEE</v>
          </cell>
          <cell r="D1319">
            <v>-2812288.2208333299</v>
          </cell>
          <cell r="F1319" t="str">
            <v>232CAEE</v>
          </cell>
          <cell r="G1319" t="str">
            <v>232</v>
          </cell>
          <cell r="H1319" t="str">
            <v>CAEE</v>
          </cell>
          <cell r="I1319">
            <v>-2812288.2208333299</v>
          </cell>
        </row>
        <row r="1320">
          <cell r="A1320" t="str">
            <v>232OTHER</v>
          </cell>
          <cell r="B1320" t="str">
            <v>232</v>
          </cell>
          <cell r="C1320" t="str">
            <v>OTHER</v>
          </cell>
          <cell r="D1320">
            <v>-14085</v>
          </cell>
          <cell r="F1320" t="str">
            <v>232OTHER</v>
          </cell>
          <cell r="G1320" t="str">
            <v>232</v>
          </cell>
          <cell r="H1320" t="str">
            <v>OTHER</v>
          </cell>
          <cell r="I1320">
            <v>-14085</v>
          </cell>
        </row>
        <row r="1321">
          <cell r="A1321" t="str">
            <v>232SO</v>
          </cell>
          <cell r="B1321" t="str">
            <v>232</v>
          </cell>
          <cell r="C1321" t="str">
            <v>SO</v>
          </cell>
          <cell r="D1321">
            <v>-6662097.7733333316</v>
          </cell>
          <cell r="F1321" t="str">
            <v>232SO</v>
          </cell>
          <cell r="G1321" t="str">
            <v>232</v>
          </cell>
          <cell r="H1321" t="str">
            <v>SO</v>
          </cell>
          <cell r="I1321">
            <v>-6662097.7733333316</v>
          </cell>
        </row>
        <row r="1322">
          <cell r="A1322" t="str">
            <v>2533CAGE</v>
          </cell>
          <cell r="B1322">
            <v>2533</v>
          </cell>
          <cell r="C1322" t="str">
            <v>CAGE</v>
          </cell>
          <cell r="D1322">
            <v>-6073167.9441666706</v>
          </cell>
          <cell r="F1322" t="str">
            <v>2533CAGE</v>
          </cell>
          <cell r="G1322">
            <v>2533</v>
          </cell>
          <cell r="H1322" t="str">
            <v>CAGE</v>
          </cell>
          <cell r="I1322">
            <v>-6073167.9441666706</v>
          </cell>
        </row>
        <row r="1323">
          <cell r="A1323" t="str">
            <v>254CAEE</v>
          </cell>
          <cell r="B1323" t="str">
            <v>254</v>
          </cell>
          <cell r="C1323" t="str">
            <v>CAEE</v>
          </cell>
          <cell r="D1323">
            <v>19802.830000000002</v>
          </cell>
          <cell r="F1323" t="str">
            <v>254CAEE</v>
          </cell>
          <cell r="G1323" t="str">
            <v>254</v>
          </cell>
          <cell r="H1323" t="str">
            <v>CAEE</v>
          </cell>
          <cell r="I1323">
            <v>19802.830000000002</v>
          </cell>
        </row>
        <row r="1324">
          <cell r="A1324" t="str">
            <v>254CAGE</v>
          </cell>
          <cell r="B1324" t="str">
            <v>254</v>
          </cell>
          <cell r="C1324" t="str">
            <v>CAGE</v>
          </cell>
          <cell r="D1324">
            <v>-19802.830000000002</v>
          </cell>
          <cell r="F1324" t="str">
            <v>254CAGE</v>
          </cell>
          <cell r="G1324" t="str">
            <v>254</v>
          </cell>
          <cell r="H1324" t="str">
            <v>CAGE</v>
          </cell>
          <cell r="I1324">
            <v>-19802.830000000002</v>
          </cell>
        </row>
        <row r="1325">
          <cell r="A1325" t="str">
            <v>40910CAEE</v>
          </cell>
          <cell r="B1325" t="str">
            <v>40910</v>
          </cell>
          <cell r="C1325" t="str">
            <v>CAEE</v>
          </cell>
          <cell r="D1325">
            <v>0</v>
          </cell>
          <cell r="F1325" t="str">
            <v>40910CAEE</v>
          </cell>
          <cell r="G1325" t="str">
            <v>40910</v>
          </cell>
          <cell r="H1325" t="str">
            <v>CAEE</v>
          </cell>
          <cell r="I1325">
            <v>0</v>
          </cell>
        </row>
        <row r="1326">
          <cell r="A1326" t="str">
            <v>40910CAGE</v>
          </cell>
          <cell r="B1326" t="str">
            <v>40910</v>
          </cell>
          <cell r="C1326" t="str">
            <v>CAGE</v>
          </cell>
          <cell r="D1326">
            <v>-46942418</v>
          </cell>
          <cell r="F1326" t="str">
            <v>40910CAGE</v>
          </cell>
          <cell r="G1326" t="str">
            <v>40910</v>
          </cell>
          <cell r="H1326" t="str">
            <v>CAGE</v>
          </cell>
          <cell r="I1326">
            <v>-46942418</v>
          </cell>
        </row>
        <row r="1327">
          <cell r="A1327" t="str">
            <v>40910CAGW</v>
          </cell>
          <cell r="B1327" t="str">
            <v>40910</v>
          </cell>
          <cell r="C1327" t="str">
            <v>CAGW</v>
          </cell>
          <cell r="D1327">
            <v>-16688534</v>
          </cell>
          <cell r="F1327" t="str">
            <v>40910CAGW</v>
          </cell>
          <cell r="G1327" t="str">
            <v>40910</v>
          </cell>
          <cell r="H1327" t="str">
            <v>CAGW</v>
          </cell>
          <cell r="I1327">
            <v>-16688534</v>
          </cell>
        </row>
        <row r="1328">
          <cell r="A1328" t="str">
            <v>40910JBE</v>
          </cell>
          <cell r="B1328" t="str">
            <v>40910</v>
          </cell>
          <cell r="C1328" t="str">
            <v>JBE</v>
          </cell>
          <cell r="D1328">
            <v>-20826</v>
          </cell>
          <cell r="F1328" t="str">
            <v>40910JBE</v>
          </cell>
          <cell r="G1328" t="str">
            <v>40910</v>
          </cell>
          <cell r="H1328" t="str">
            <v>JBE</v>
          </cell>
          <cell r="I1328">
            <v>-20826</v>
          </cell>
        </row>
        <row r="1329">
          <cell r="A1329" t="str">
            <v>40910SE</v>
          </cell>
          <cell r="B1329" t="str">
            <v>40910</v>
          </cell>
          <cell r="C1329" t="str">
            <v>SE</v>
          </cell>
          <cell r="D1329">
            <v>-17463</v>
          </cell>
          <cell r="F1329" t="str">
            <v>40910SE</v>
          </cell>
          <cell r="G1329" t="str">
            <v>40910</v>
          </cell>
          <cell r="H1329" t="str">
            <v>SE</v>
          </cell>
          <cell r="I1329">
            <v>-17463</v>
          </cell>
        </row>
        <row r="1330">
          <cell r="A1330" t="str">
            <v>40910SO</v>
          </cell>
          <cell r="B1330" t="str">
            <v>40910</v>
          </cell>
          <cell r="C1330" t="str">
            <v>SO</v>
          </cell>
          <cell r="D1330">
            <v>-2021.9999999999998</v>
          </cell>
          <cell r="F1330" t="str">
            <v>40910SO</v>
          </cell>
          <cell r="G1330" t="str">
            <v>40910</v>
          </cell>
          <cell r="H1330" t="str">
            <v>SO</v>
          </cell>
          <cell r="I1330">
            <v>-2021.9999999999998</v>
          </cell>
        </row>
        <row r="1331">
          <cell r="A1331" t="str">
            <v>40911CAGE</v>
          </cell>
          <cell r="B1331" t="str">
            <v>40911</v>
          </cell>
          <cell r="C1331" t="str">
            <v>CAGE</v>
          </cell>
          <cell r="D1331">
            <v>0</v>
          </cell>
          <cell r="F1331" t="str">
            <v>40911CAGE</v>
          </cell>
          <cell r="G1331" t="str">
            <v>40911</v>
          </cell>
          <cell r="H1331" t="str">
            <v>CAGE</v>
          </cell>
          <cell r="I1331">
            <v>0</v>
          </cell>
        </row>
        <row r="1332">
          <cell r="A1332" t="str">
            <v>SCHMAPBADDEBT</v>
          </cell>
          <cell r="B1332" t="str">
            <v>SCHMAP</v>
          </cell>
          <cell r="C1332" t="str">
            <v>BADDEBT</v>
          </cell>
          <cell r="D1332">
            <v>0</v>
          </cell>
          <cell r="F1332" t="str">
            <v>SCHMAPBADDEBT</v>
          </cell>
          <cell r="G1332" t="str">
            <v>SCHMAP</v>
          </cell>
          <cell r="H1332" t="str">
            <v>BADDEBT</v>
          </cell>
          <cell r="I1332">
            <v>0</v>
          </cell>
        </row>
        <row r="1333">
          <cell r="A1333" t="str">
            <v>SCHMAPCAEE</v>
          </cell>
          <cell r="B1333" t="str">
            <v>SCHMAP</v>
          </cell>
          <cell r="C1333" t="str">
            <v>CAEE</v>
          </cell>
          <cell r="D1333">
            <v>0</v>
          </cell>
          <cell r="F1333" t="str">
            <v>SCHMAPCAEE</v>
          </cell>
          <cell r="G1333" t="str">
            <v>SCHMAP</v>
          </cell>
          <cell r="H1333" t="str">
            <v>CAEE</v>
          </cell>
          <cell r="I1333">
            <v>0</v>
          </cell>
        </row>
        <row r="1334">
          <cell r="A1334" t="str">
            <v>SCHMAPJBE</v>
          </cell>
          <cell r="B1334" t="str">
            <v>SCHMAP</v>
          </cell>
          <cell r="C1334" t="str">
            <v>JBE</v>
          </cell>
          <cell r="D1334">
            <v>48790</v>
          </cell>
          <cell r="F1334" t="str">
            <v>SCHMAPJBE</v>
          </cell>
          <cell r="G1334" t="str">
            <v>SCHMAP</v>
          </cell>
          <cell r="H1334" t="str">
            <v>JBE</v>
          </cell>
          <cell r="I1334">
            <v>48790</v>
          </cell>
        </row>
        <row r="1335">
          <cell r="A1335" t="str">
            <v>SCHMAPSCHMDEXP</v>
          </cell>
          <cell r="B1335" t="str">
            <v>SCHMAP</v>
          </cell>
          <cell r="C1335" t="str">
            <v>SCHMDEXP</v>
          </cell>
          <cell r="D1335">
            <v>70160.820000000007</v>
          </cell>
          <cell r="F1335" t="str">
            <v>SCHMAPSCHMDEXP</v>
          </cell>
          <cell r="G1335" t="str">
            <v>SCHMAP</v>
          </cell>
          <cell r="H1335" t="str">
            <v>SCHMDEXP</v>
          </cell>
          <cell r="I1335">
            <v>70160.820000000007</v>
          </cell>
        </row>
        <row r="1336">
          <cell r="A1336" t="str">
            <v>SCHMAPSO</v>
          </cell>
          <cell r="B1336" t="str">
            <v>SCHMAP</v>
          </cell>
          <cell r="C1336" t="str">
            <v>SO</v>
          </cell>
          <cell r="D1336">
            <v>855896.82000000007</v>
          </cell>
          <cell r="F1336" t="str">
            <v>SCHMAPSO</v>
          </cell>
          <cell r="G1336" t="str">
            <v>SCHMAP</v>
          </cell>
          <cell r="H1336" t="str">
            <v>SO</v>
          </cell>
          <cell r="I1336">
            <v>855896.82000000007</v>
          </cell>
        </row>
        <row r="1337">
          <cell r="A1337" t="str">
            <v>SCHMATBADDEBT</v>
          </cell>
          <cell r="B1337" t="str">
            <v>SCHMAT</v>
          </cell>
          <cell r="C1337" t="str">
            <v>BADDEBT</v>
          </cell>
          <cell r="D1337">
            <v>2065354.9100000001</v>
          </cell>
          <cell r="F1337" t="str">
            <v>SCHMATBADDEBT</v>
          </cell>
          <cell r="G1337" t="str">
            <v>SCHMAT</v>
          </cell>
          <cell r="H1337" t="str">
            <v>BADDEBT</v>
          </cell>
          <cell r="I1337">
            <v>2065354.9100000001</v>
          </cell>
        </row>
        <row r="1338">
          <cell r="A1338" t="str">
            <v>SCHMATCA</v>
          </cell>
          <cell r="B1338" t="str">
            <v>SCHMAT</v>
          </cell>
          <cell r="C1338" t="str">
            <v>CA</v>
          </cell>
          <cell r="D1338">
            <v>52047.51</v>
          </cell>
          <cell r="F1338" t="str">
            <v>SCHMATCA</v>
          </cell>
          <cell r="G1338" t="str">
            <v>SCHMAT</v>
          </cell>
          <cell r="H1338" t="str">
            <v>CA</v>
          </cell>
          <cell r="I1338">
            <v>52047.51</v>
          </cell>
        </row>
        <row r="1339">
          <cell r="A1339" t="str">
            <v>SCHMATCAEE</v>
          </cell>
          <cell r="B1339" t="str">
            <v>SCHMAT</v>
          </cell>
          <cell r="C1339" t="str">
            <v>CAEE</v>
          </cell>
          <cell r="D1339">
            <v>30595497.490000006</v>
          </cell>
          <cell r="F1339" t="str">
            <v>SCHMATCAEE</v>
          </cell>
          <cell r="G1339" t="str">
            <v>SCHMAT</v>
          </cell>
          <cell r="H1339" t="str">
            <v>CAEE</v>
          </cell>
          <cell r="I1339">
            <v>30595497.490000006</v>
          </cell>
        </row>
        <row r="1340">
          <cell r="A1340" t="str">
            <v>SCHMATCAGE</v>
          </cell>
          <cell r="B1340" t="str">
            <v>SCHMAT</v>
          </cell>
          <cell r="C1340" t="str">
            <v>CAGE</v>
          </cell>
          <cell r="D1340">
            <v>1137897.8399999996</v>
          </cell>
          <cell r="F1340" t="str">
            <v>SCHMATCAGE</v>
          </cell>
          <cell r="G1340" t="str">
            <v>SCHMAT</v>
          </cell>
          <cell r="H1340" t="str">
            <v>CAGE</v>
          </cell>
          <cell r="I1340">
            <v>1137897.8399999996</v>
          </cell>
        </row>
        <row r="1341">
          <cell r="A1341" t="str">
            <v>SCHMATCAGW</v>
          </cell>
          <cell r="B1341" t="str">
            <v>SCHMAT</v>
          </cell>
          <cell r="C1341" t="str">
            <v>CAGW</v>
          </cell>
          <cell r="D1341">
            <v>14368.729999999985</v>
          </cell>
          <cell r="F1341" t="str">
            <v>SCHMATCAGW</v>
          </cell>
          <cell r="G1341" t="str">
            <v>SCHMAT</v>
          </cell>
          <cell r="H1341" t="str">
            <v>CAGW</v>
          </cell>
          <cell r="I1341">
            <v>14368.729999999985</v>
          </cell>
        </row>
        <row r="1342">
          <cell r="A1342" t="str">
            <v>SCHMATCIAC</v>
          </cell>
          <cell r="B1342" t="str">
            <v>SCHMAT</v>
          </cell>
          <cell r="C1342" t="str">
            <v>CIAC</v>
          </cell>
          <cell r="D1342">
            <v>65000622.565000579</v>
          </cell>
          <cell r="F1342" t="str">
            <v>SCHMATCIAC</v>
          </cell>
          <cell r="G1342" t="str">
            <v>SCHMAT</v>
          </cell>
          <cell r="H1342" t="str">
            <v>CIAC</v>
          </cell>
          <cell r="I1342">
            <v>65000622.565000579</v>
          </cell>
        </row>
        <row r="1343">
          <cell r="A1343" t="str">
            <v>SCHMATGPS</v>
          </cell>
          <cell r="B1343" t="str">
            <v>SCHMAT</v>
          </cell>
          <cell r="C1343" t="str">
            <v>GPS</v>
          </cell>
          <cell r="D1343">
            <v>-134123.78999999998</v>
          </cell>
          <cell r="F1343" t="str">
            <v>SCHMATGPS</v>
          </cell>
          <cell r="G1343" t="str">
            <v>SCHMAT</v>
          </cell>
          <cell r="H1343" t="str">
            <v>GPS</v>
          </cell>
          <cell r="I1343">
            <v>-134123.78999999998</v>
          </cell>
        </row>
        <row r="1344">
          <cell r="A1344" t="str">
            <v>SCHMATID</v>
          </cell>
          <cell r="B1344" t="str">
            <v>SCHMAT</v>
          </cell>
          <cell r="C1344" t="str">
            <v>ID</v>
          </cell>
          <cell r="D1344">
            <v>80916.260000000009</v>
          </cell>
          <cell r="F1344" t="str">
            <v>SCHMATID</v>
          </cell>
          <cell r="G1344" t="str">
            <v>SCHMAT</v>
          </cell>
          <cell r="H1344" t="str">
            <v>ID</v>
          </cell>
          <cell r="I1344">
            <v>80916.260000000009</v>
          </cell>
        </row>
        <row r="1345">
          <cell r="A1345" t="str">
            <v>SCHMATJBE</v>
          </cell>
          <cell r="B1345" t="str">
            <v>SCHMAT</v>
          </cell>
          <cell r="C1345" t="str">
            <v>JBE</v>
          </cell>
          <cell r="D1345">
            <v>15930869</v>
          </cell>
          <cell r="F1345" t="str">
            <v>SCHMATJBE</v>
          </cell>
          <cell r="G1345" t="str">
            <v>SCHMAT</v>
          </cell>
          <cell r="H1345" t="str">
            <v>JBE</v>
          </cell>
          <cell r="I1345">
            <v>15930869</v>
          </cell>
        </row>
        <row r="1346">
          <cell r="A1346" t="str">
            <v>SCHMATOR</v>
          </cell>
          <cell r="B1346" t="str">
            <v>SCHMAT</v>
          </cell>
          <cell r="C1346" t="str">
            <v>OR</v>
          </cell>
          <cell r="D1346">
            <v>-5014582.9399999995</v>
          </cell>
          <cell r="F1346" t="str">
            <v>SCHMATOR</v>
          </cell>
          <cell r="G1346" t="str">
            <v>SCHMAT</v>
          </cell>
          <cell r="H1346" t="str">
            <v>OR</v>
          </cell>
          <cell r="I1346">
            <v>-5014582.9399999995</v>
          </cell>
        </row>
        <row r="1347">
          <cell r="A1347" t="str">
            <v>SCHMATOTHER</v>
          </cell>
          <cell r="B1347" t="str">
            <v>SCHMAT</v>
          </cell>
          <cell r="C1347" t="str">
            <v>OTHER</v>
          </cell>
          <cell r="D1347">
            <v>82423977.029999986</v>
          </cell>
          <cell r="F1347" t="str">
            <v>SCHMATOTHER</v>
          </cell>
          <cell r="G1347" t="str">
            <v>SCHMAT</v>
          </cell>
          <cell r="H1347" t="str">
            <v>OTHER</v>
          </cell>
          <cell r="I1347">
            <v>82423977.029999986</v>
          </cell>
        </row>
        <row r="1348">
          <cell r="A1348" t="str">
            <v>SCHMATSCHMDEXP</v>
          </cell>
          <cell r="B1348" t="str">
            <v>SCHMAT</v>
          </cell>
          <cell r="C1348" t="str">
            <v>SCHMDEXP</v>
          </cell>
          <cell r="D1348">
            <v>773708090.39999986</v>
          </cell>
          <cell r="F1348" t="str">
            <v>SCHMATSCHMDEXP</v>
          </cell>
          <cell r="G1348" t="str">
            <v>SCHMAT</v>
          </cell>
          <cell r="H1348" t="str">
            <v>SCHMDEXP</v>
          </cell>
          <cell r="I1348">
            <v>773708090.39999986</v>
          </cell>
        </row>
        <row r="1349">
          <cell r="A1349" t="str">
            <v>SCHMATSE</v>
          </cell>
          <cell r="B1349" t="str">
            <v>SCHMAT</v>
          </cell>
          <cell r="C1349" t="str">
            <v>SE</v>
          </cell>
          <cell r="D1349">
            <v>0</v>
          </cell>
          <cell r="F1349" t="str">
            <v>SCHMATSE</v>
          </cell>
          <cell r="G1349" t="str">
            <v>SCHMAT</v>
          </cell>
          <cell r="H1349" t="str">
            <v>SE</v>
          </cell>
          <cell r="I1349">
            <v>0</v>
          </cell>
        </row>
        <row r="1350">
          <cell r="A1350" t="str">
            <v>SCHMATSG</v>
          </cell>
          <cell r="B1350" t="str">
            <v>SCHMAT</v>
          </cell>
          <cell r="C1350" t="str">
            <v>SG</v>
          </cell>
          <cell r="D1350">
            <v>754.82000000029802</v>
          </cell>
          <cell r="F1350" t="str">
            <v>SCHMATSG</v>
          </cell>
          <cell r="G1350" t="str">
            <v>SCHMAT</v>
          </cell>
          <cell r="H1350" t="str">
            <v>SG</v>
          </cell>
          <cell r="I1350">
            <v>754.82000000029802</v>
          </cell>
        </row>
        <row r="1351">
          <cell r="A1351" t="str">
            <v>SCHMATSNP</v>
          </cell>
          <cell r="B1351" t="str">
            <v>SCHMAT</v>
          </cell>
          <cell r="C1351" t="str">
            <v>SNP</v>
          </cell>
          <cell r="D1351">
            <v>14636841.959999999</v>
          </cell>
          <cell r="F1351" t="str">
            <v>SCHMATSNP</v>
          </cell>
          <cell r="G1351" t="str">
            <v>SCHMAT</v>
          </cell>
          <cell r="H1351" t="str">
            <v>SNP</v>
          </cell>
          <cell r="I1351">
            <v>14636841.959999999</v>
          </cell>
        </row>
        <row r="1352">
          <cell r="A1352" t="str">
            <v>SCHMATSNPD</v>
          </cell>
          <cell r="B1352" t="str">
            <v>SCHMAT</v>
          </cell>
          <cell r="C1352" t="str">
            <v>SNPD</v>
          </cell>
          <cell r="D1352">
            <v>1863634.4218636299</v>
          </cell>
          <cell r="F1352" t="str">
            <v>SCHMATSNPD</v>
          </cell>
          <cell r="G1352" t="str">
            <v>SCHMAT</v>
          </cell>
          <cell r="H1352" t="str">
            <v>SNPD</v>
          </cell>
          <cell r="I1352">
            <v>1863634.4218636299</v>
          </cell>
        </row>
        <row r="1353">
          <cell r="A1353" t="str">
            <v>SCHMATSO</v>
          </cell>
          <cell r="B1353" t="str">
            <v>SCHMAT</v>
          </cell>
          <cell r="C1353" t="str">
            <v>SO</v>
          </cell>
          <cell r="D1353">
            <v>27975225.550000001</v>
          </cell>
          <cell r="F1353" t="str">
            <v>SCHMATSO</v>
          </cell>
          <cell r="G1353" t="str">
            <v>SCHMAT</v>
          </cell>
          <cell r="H1353" t="str">
            <v>SO</v>
          </cell>
          <cell r="I1353">
            <v>27975225.550000001</v>
          </cell>
        </row>
        <row r="1354">
          <cell r="A1354" t="str">
            <v>SCHMATUT</v>
          </cell>
          <cell r="B1354" t="str">
            <v>SCHMAT</v>
          </cell>
          <cell r="C1354" t="str">
            <v>UT</v>
          </cell>
          <cell r="D1354">
            <v>189811.99999999994</v>
          </cell>
          <cell r="F1354" t="str">
            <v>SCHMATUT</v>
          </cell>
          <cell r="G1354" t="str">
            <v>SCHMAT</v>
          </cell>
          <cell r="H1354" t="str">
            <v>UT</v>
          </cell>
          <cell r="I1354">
            <v>189811.99999999994</v>
          </cell>
        </row>
        <row r="1355">
          <cell r="A1355" t="str">
            <v>SCHMATWA</v>
          </cell>
          <cell r="B1355" t="str">
            <v>SCHMAT</v>
          </cell>
          <cell r="C1355" t="str">
            <v>WA</v>
          </cell>
          <cell r="D1355">
            <v>8361333.7200000016</v>
          </cell>
          <cell r="F1355" t="str">
            <v>SCHMATWA</v>
          </cell>
          <cell r="G1355" t="str">
            <v>SCHMAT</v>
          </cell>
          <cell r="H1355" t="str">
            <v>WA</v>
          </cell>
          <cell r="I1355">
            <v>8361333.7200000016</v>
          </cell>
        </row>
        <row r="1356">
          <cell r="A1356" t="str">
            <v>SCHMATWYP</v>
          </cell>
          <cell r="B1356" t="str">
            <v>SCHMAT</v>
          </cell>
          <cell r="C1356" t="str">
            <v>WYP</v>
          </cell>
          <cell r="D1356">
            <v>253774.41000000009</v>
          </cell>
          <cell r="F1356" t="str">
            <v>SCHMATWYP</v>
          </cell>
          <cell r="G1356" t="str">
            <v>SCHMAT</v>
          </cell>
          <cell r="H1356" t="str">
            <v>WYP</v>
          </cell>
          <cell r="I1356">
            <v>253774.41000000009</v>
          </cell>
        </row>
        <row r="1357">
          <cell r="A1357" t="str">
            <v>SCHMATWYU</v>
          </cell>
          <cell r="B1357" t="str">
            <v>SCHMAT</v>
          </cell>
          <cell r="C1357" t="str">
            <v>WYU</v>
          </cell>
          <cell r="D1357">
            <v>22244.42</v>
          </cell>
          <cell r="F1357" t="str">
            <v>SCHMATWYU</v>
          </cell>
          <cell r="G1357" t="str">
            <v>SCHMAT</v>
          </cell>
          <cell r="H1357" t="str">
            <v>WYU</v>
          </cell>
          <cell r="I1357">
            <v>22244.42</v>
          </cell>
        </row>
        <row r="1358">
          <cell r="A1358" t="str">
            <v>SCHMDPCA</v>
          </cell>
          <cell r="B1358" t="str">
            <v>SCHMDP</v>
          </cell>
          <cell r="C1358" t="str">
            <v>CA</v>
          </cell>
          <cell r="D1358">
            <v>0</v>
          </cell>
          <cell r="F1358" t="str">
            <v>SCHMDPCA</v>
          </cell>
          <cell r="G1358" t="str">
            <v>SCHMDP</v>
          </cell>
          <cell r="H1358" t="str">
            <v>CA</v>
          </cell>
          <cell r="I1358">
            <v>0</v>
          </cell>
        </row>
        <row r="1359">
          <cell r="A1359" t="str">
            <v>SCHMDPCAEE</v>
          </cell>
          <cell r="B1359" t="str">
            <v>SCHMDP</v>
          </cell>
          <cell r="C1359" t="str">
            <v>CAEE</v>
          </cell>
          <cell r="D1359">
            <v>0</v>
          </cell>
          <cell r="F1359" t="str">
            <v>SCHMDPCAEE</v>
          </cell>
          <cell r="G1359" t="str">
            <v>SCHMDP</v>
          </cell>
          <cell r="H1359" t="str">
            <v>CAEE</v>
          </cell>
          <cell r="I1359">
            <v>0</v>
          </cell>
        </row>
        <row r="1360">
          <cell r="A1360" t="str">
            <v>SCHMDPCAGW</v>
          </cell>
          <cell r="B1360" t="str">
            <v>SCHMDP</v>
          </cell>
          <cell r="C1360" t="str">
            <v>CAGW</v>
          </cell>
          <cell r="D1360">
            <v>0</v>
          </cell>
          <cell r="F1360" t="str">
            <v>SCHMDPCAGW</v>
          </cell>
          <cell r="G1360" t="str">
            <v>SCHMDP</v>
          </cell>
          <cell r="H1360" t="str">
            <v>CAGW</v>
          </cell>
          <cell r="I1360">
            <v>0</v>
          </cell>
        </row>
        <row r="1361">
          <cell r="A1361" t="str">
            <v>SCHMDPJBE</v>
          </cell>
          <cell r="B1361" t="str">
            <v>SCHMDP</v>
          </cell>
          <cell r="C1361" t="str">
            <v>JBE</v>
          </cell>
          <cell r="D1361">
            <v>1874524</v>
          </cell>
          <cell r="F1361" t="str">
            <v>SCHMDPJBE</v>
          </cell>
          <cell r="G1361" t="str">
            <v>SCHMDP</v>
          </cell>
          <cell r="H1361" t="str">
            <v>JBE</v>
          </cell>
          <cell r="I1361">
            <v>1874524</v>
          </cell>
        </row>
        <row r="1362">
          <cell r="A1362" t="str">
            <v>SCHMDPSCHMDEXP</v>
          </cell>
          <cell r="B1362" t="str">
            <v>SCHMDP</v>
          </cell>
          <cell r="C1362" t="str">
            <v>SCHMDEXP</v>
          </cell>
          <cell r="D1362">
            <v>-16933.11</v>
          </cell>
          <cell r="F1362" t="str">
            <v>SCHMDPSCHMDEXP</v>
          </cell>
          <cell r="G1362" t="str">
            <v>SCHMDP</v>
          </cell>
          <cell r="H1362" t="str">
            <v>SCHMDEXP</v>
          </cell>
          <cell r="I1362">
            <v>-16933.11</v>
          </cell>
        </row>
        <row r="1363">
          <cell r="A1363" t="str">
            <v>SCHMDPSG</v>
          </cell>
          <cell r="B1363" t="str">
            <v>SCHMDP</v>
          </cell>
          <cell r="C1363" t="str">
            <v>SG</v>
          </cell>
          <cell r="D1363">
            <v>33558073.550000004</v>
          </cell>
          <cell r="F1363" t="str">
            <v>SCHMDPSG</v>
          </cell>
          <cell r="G1363" t="str">
            <v>SCHMDP</v>
          </cell>
          <cell r="H1363" t="str">
            <v>SG</v>
          </cell>
          <cell r="I1363">
            <v>33558073.550000004</v>
          </cell>
        </row>
        <row r="1364">
          <cell r="A1364" t="str">
            <v>SCHMDPSNP</v>
          </cell>
          <cell r="B1364" t="str">
            <v>SCHMDP</v>
          </cell>
          <cell r="C1364" t="str">
            <v>SNP</v>
          </cell>
          <cell r="D1364">
            <v>65096.72</v>
          </cell>
          <cell r="F1364" t="str">
            <v>SCHMDPSNP</v>
          </cell>
          <cell r="G1364" t="str">
            <v>SCHMDP</v>
          </cell>
          <cell r="H1364" t="str">
            <v>SNP</v>
          </cell>
          <cell r="I1364">
            <v>65096.72</v>
          </cell>
        </row>
        <row r="1365">
          <cell r="A1365" t="str">
            <v>SCHMDPSO</v>
          </cell>
          <cell r="B1365" t="str">
            <v>SCHMDP</v>
          </cell>
          <cell r="C1365" t="str">
            <v>SO</v>
          </cell>
          <cell r="D1365">
            <v>0</v>
          </cell>
          <cell r="F1365" t="str">
            <v>SCHMDPSO</v>
          </cell>
          <cell r="G1365" t="str">
            <v>SCHMDP</v>
          </cell>
          <cell r="H1365" t="str">
            <v>SO</v>
          </cell>
          <cell r="I1365">
            <v>0</v>
          </cell>
        </row>
        <row r="1366">
          <cell r="A1366" t="str">
            <v>SCHMDTCA</v>
          </cell>
          <cell r="B1366" t="str">
            <v>SCHMDT</v>
          </cell>
          <cell r="C1366" t="str">
            <v>CA</v>
          </cell>
          <cell r="D1366">
            <v>-2139539.5399999996</v>
          </cell>
          <cell r="F1366" t="str">
            <v>SCHMDTCA</v>
          </cell>
          <cell r="G1366" t="str">
            <v>SCHMDT</v>
          </cell>
          <cell r="H1366" t="str">
            <v>CA</v>
          </cell>
          <cell r="I1366">
            <v>-2139539.5399999996</v>
          </cell>
        </row>
        <row r="1367">
          <cell r="A1367" t="str">
            <v>SCHMDTCAEE</v>
          </cell>
          <cell r="B1367" t="str">
            <v>SCHMDT</v>
          </cell>
          <cell r="C1367" t="str">
            <v>CAEE</v>
          </cell>
          <cell r="D1367">
            <v>12498214.210000001</v>
          </cell>
          <cell r="F1367" t="str">
            <v>SCHMDTCAEE</v>
          </cell>
          <cell r="G1367" t="str">
            <v>SCHMDT</v>
          </cell>
          <cell r="H1367" t="str">
            <v>CAEE</v>
          </cell>
          <cell r="I1367">
            <v>12498214.210000001</v>
          </cell>
        </row>
        <row r="1368">
          <cell r="A1368" t="str">
            <v>SCHMDTCAGE</v>
          </cell>
          <cell r="B1368" t="str">
            <v>SCHMDT</v>
          </cell>
          <cell r="C1368" t="str">
            <v>CAGE</v>
          </cell>
          <cell r="D1368">
            <v>247397.75000000009</v>
          </cell>
          <cell r="F1368" t="str">
            <v>SCHMDTCAGE</v>
          </cell>
          <cell r="G1368" t="str">
            <v>SCHMDT</v>
          </cell>
          <cell r="H1368" t="str">
            <v>CAGE</v>
          </cell>
          <cell r="I1368">
            <v>247397.75000000009</v>
          </cell>
        </row>
        <row r="1369">
          <cell r="A1369" t="str">
            <v>SCHMDTCAGW</v>
          </cell>
          <cell r="B1369" t="str">
            <v>SCHMDT</v>
          </cell>
          <cell r="C1369" t="str">
            <v>CAGW</v>
          </cell>
          <cell r="D1369">
            <v>-157324.13</v>
          </cell>
          <cell r="F1369" t="str">
            <v>SCHMDTCAGW</v>
          </cell>
          <cell r="G1369" t="str">
            <v>SCHMDT</v>
          </cell>
          <cell r="H1369" t="str">
            <v>CAGW</v>
          </cell>
          <cell r="I1369">
            <v>-157324.13</v>
          </cell>
        </row>
        <row r="1370">
          <cell r="A1370" t="str">
            <v>SCHMDTDGP</v>
          </cell>
          <cell r="B1370" t="str">
            <v>SCHMDT</v>
          </cell>
          <cell r="C1370" t="str">
            <v>DGP</v>
          </cell>
          <cell r="D1370">
            <v>0</v>
          </cell>
          <cell r="F1370" t="str">
            <v>SCHMDTDGP</v>
          </cell>
          <cell r="G1370" t="str">
            <v>SCHMDT</v>
          </cell>
          <cell r="H1370" t="str">
            <v>DGP</v>
          </cell>
          <cell r="I1370">
            <v>0</v>
          </cell>
        </row>
        <row r="1371">
          <cell r="A1371" t="str">
            <v>SCHMDTGPS</v>
          </cell>
          <cell r="B1371" t="str">
            <v>SCHMDT</v>
          </cell>
          <cell r="C1371" t="str">
            <v>GPS</v>
          </cell>
          <cell r="D1371">
            <v>66701098.759999998</v>
          </cell>
          <cell r="F1371" t="str">
            <v>SCHMDTGPS</v>
          </cell>
          <cell r="G1371" t="str">
            <v>SCHMDT</v>
          </cell>
          <cell r="H1371" t="str">
            <v>GPS</v>
          </cell>
          <cell r="I1371">
            <v>66701098.759999998</v>
          </cell>
        </row>
        <row r="1372">
          <cell r="A1372" t="str">
            <v>SCHMDTID</v>
          </cell>
          <cell r="B1372" t="str">
            <v>SCHMDT</v>
          </cell>
          <cell r="C1372" t="str">
            <v>ID</v>
          </cell>
          <cell r="D1372">
            <v>515457.28000000003</v>
          </cell>
          <cell r="F1372" t="str">
            <v>SCHMDTID</v>
          </cell>
          <cell r="G1372" t="str">
            <v>SCHMDT</v>
          </cell>
          <cell r="H1372" t="str">
            <v>ID</v>
          </cell>
          <cell r="I1372">
            <v>515457.28000000003</v>
          </cell>
        </row>
        <row r="1373">
          <cell r="A1373" t="str">
            <v>SCHMDTJBE</v>
          </cell>
          <cell r="B1373" t="str">
            <v>SCHMDT</v>
          </cell>
          <cell r="C1373" t="str">
            <v>JBE</v>
          </cell>
          <cell r="D1373">
            <v>2677354.4000000004</v>
          </cell>
          <cell r="F1373" t="str">
            <v>SCHMDTJBE</v>
          </cell>
          <cell r="G1373" t="str">
            <v>SCHMDT</v>
          </cell>
          <cell r="H1373" t="str">
            <v>JBE</v>
          </cell>
          <cell r="I1373">
            <v>2677354.4000000004</v>
          </cell>
        </row>
        <row r="1374">
          <cell r="A1374" t="str">
            <v>SCHMDTOR</v>
          </cell>
          <cell r="B1374" t="str">
            <v>SCHMDT</v>
          </cell>
          <cell r="C1374" t="str">
            <v>OR</v>
          </cell>
          <cell r="D1374">
            <v>-1567167.3499999996</v>
          </cell>
          <cell r="F1374" t="str">
            <v>SCHMDTOR</v>
          </cell>
          <cell r="G1374" t="str">
            <v>SCHMDT</v>
          </cell>
          <cell r="H1374" t="str">
            <v>OR</v>
          </cell>
          <cell r="I1374">
            <v>-1567167.3499999996</v>
          </cell>
        </row>
        <row r="1375">
          <cell r="A1375" t="str">
            <v>SCHMDTOTHER</v>
          </cell>
          <cell r="B1375" t="str">
            <v>SCHMDT</v>
          </cell>
          <cell r="C1375" t="str">
            <v>OTHER</v>
          </cell>
          <cell r="D1375">
            <v>-36600867.910000011</v>
          </cell>
          <cell r="F1375" t="str">
            <v>SCHMDTOTHER</v>
          </cell>
          <cell r="G1375" t="str">
            <v>SCHMDT</v>
          </cell>
          <cell r="H1375" t="str">
            <v>OTHER</v>
          </cell>
          <cell r="I1375">
            <v>-36600867.910000011</v>
          </cell>
        </row>
        <row r="1376">
          <cell r="A1376" t="str">
            <v>SCHMDTSE</v>
          </cell>
          <cell r="B1376" t="str">
            <v>SCHMDT</v>
          </cell>
          <cell r="C1376" t="str">
            <v>SE</v>
          </cell>
          <cell r="D1376">
            <v>0</v>
          </cell>
          <cell r="F1376" t="str">
            <v>SCHMDTSE</v>
          </cell>
          <cell r="G1376" t="str">
            <v>SCHMDT</v>
          </cell>
          <cell r="H1376" t="str">
            <v>SE</v>
          </cell>
          <cell r="I1376">
            <v>0</v>
          </cell>
        </row>
        <row r="1377">
          <cell r="A1377" t="str">
            <v>SCHMDTSG</v>
          </cell>
          <cell r="B1377" t="str">
            <v>SCHMDT</v>
          </cell>
          <cell r="C1377" t="str">
            <v>SG</v>
          </cell>
          <cell r="D1377">
            <v>134208031.02000001</v>
          </cell>
          <cell r="F1377" t="str">
            <v>SCHMDTSG</v>
          </cell>
          <cell r="G1377" t="str">
            <v>SCHMDT</v>
          </cell>
          <cell r="H1377" t="str">
            <v>SG</v>
          </cell>
          <cell r="I1377">
            <v>134208031.02000001</v>
          </cell>
        </row>
        <row r="1378">
          <cell r="A1378" t="str">
            <v>SCHMDTSNP</v>
          </cell>
          <cell r="B1378" t="str">
            <v>SCHMDT</v>
          </cell>
          <cell r="C1378" t="str">
            <v>SNP</v>
          </cell>
          <cell r="D1378">
            <v>42934368.640000001</v>
          </cell>
          <cell r="F1378" t="str">
            <v>SCHMDTSNP</v>
          </cell>
          <cell r="G1378" t="str">
            <v>SCHMDT</v>
          </cell>
          <cell r="H1378" t="str">
            <v>SNP</v>
          </cell>
          <cell r="I1378">
            <v>42934368.640000001</v>
          </cell>
        </row>
        <row r="1379">
          <cell r="A1379" t="str">
            <v>SCHMDTSNPD</v>
          </cell>
          <cell r="B1379" t="str">
            <v>SCHMDT</v>
          </cell>
          <cell r="C1379" t="str">
            <v>SNPD</v>
          </cell>
          <cell r="D1379">
            <v>1213594.3512135954</v>
          </cell>
          <cell r="F1379" t="str">
            <v>SCHMDTSNPD</v>
          </cell>
          <cell r="G1379" t="str">
            <v>SCHMDT</v>
          </cell>
          <cell r="H1379" t="str">
            <v>SNPD</v>
          </cell>
          <cell r="I1379">
            <v>1213594.3512135954</v>
          </cell>
        </row>
        <row r="1380">
          <cell r="A1380" t="str">
            <v>SCHMDTSO</v>
          </cell>
          <cell r="B1380" t="str">
            <v>SCHMDT</v>
          </cell>
          <cell r="C1380" t="str">
            <v>SO</v>
          </cell>
          <cell r="D1380">
            <v>47558012.740000002</v>
          </cell>
          <cell r="F1380" t="str">
            <v>SCHMDTSO</v>
          </cell>
          <cell r="G1380" t="str">
            <v>SCHMDT</v>
          </cell>
          <cell r="H1380" t="str">
            <v>SO</v>
          </cell>
          <cell r="I1380">
            <v>47558012.740000002</v>
          </cell>
        </row>
        <row r="1381">
          <cell r="A1381" t="str">
            <v>SCHMDTTAXDEPR</v>
          </cell>
          <cell r="B1381" t="str">
            <v>SCHMDT</v>
          </cell>
          <cell r="C1381" t="str">
            <v>TAXDEPR</v>
          </cell>
          <cell r="D1381">
            <v>894170234</v>
          </cell>
          <cell r="F1381" t="str">
            <v>SCHMDTTAXDEPR</v>
          </cell>
          <cell r="G1381" t="str">
            <v>SCHMDT</v>
          </cell>
          <cell r="H1381" t="str">
            <v>TAXDEPR</v>
          </cell>
          <cell r="I1381">
            <v>894170234</v>
          </cell>
        </row>
        <row r="1382">
          <cell r="A1382" t="str">
            <v>SCHMDTTROJD</v>
          </cell>
          <cell r="B1382" t="str">
            <v>SCHMDT</v>
          </cell>
          <cell r="C1382" t="str">
            <v>TROJD</v>
          </cell>
          <cell r="D1382">
            <v>0</v>
          </cell>
          <cell r="F1382" t="str">
            <v>SCHMDTTROJD</v>
          </cell>
          <cell r="G1382" t="str">
            <v>SCHMDT</v>
          </cell>
          <cell r="H1382" t="str">
            <v>TROJD</v>
          </cell>
          <cell r="I1382">
            <v>0</v>
          </cell>
        </row>
        <row r="1383">
          <cell r="A1383" t="str">
            <v>SCHMDTUT</v>
          </cell>
          <cell r="B1383" t="str">
            <v>SCHMDT</v>
          </cell>
          <cell r="C1383" t="str">
            <v>UT</v>
          </cell>
          <cell r="D1383">
            <v>1240412.4000000008</v>
          </cell>
          <cell r="F1383" t="str">
            <v>SCHMDTUT</v>
          </cell>
          <cell r="G1383" t="str">
            <v>SCHMDT</v>
          </cell>
          <cell r="H1383" t="str">
            <v>UT</v>
          </cell>
          <cell r="I1383">
            <v>1240412.4000000008</v>
          </cell>
        </row>
        <row r="1384">
          <cell r="A1384" t="str">
            <v>SCHMDTWA</v>
          </cell>
          <cell r="B1384" t="str">
            <v>SCHMDT</v>
          </cell>
          <cell r="C1384" t="str">
            <v>WA</v>
          </cell>
          <cell r="D1384">
            <v>0</v>
          </cell>
          <cell r="F1384" t="str">
            <v>SCHMDTWA</v>
          </cell>
          <cell r="G1384" t="str">
            <v>SCHMDT</v>
          </cell>
          <cell r="H1384" t="str">
            <v>WA</v>
          </cell>
          <cell r="I1384">
            <v>0</v>
          </cell>
        </row>
        <row r="1385">
          <cell r="A1385" t="str">
            <v>SCHMDTWYP</v>
          </cell>
          <cell r="B1385" t="str">
            <v>SCHMDT</v>
          </cell>
          <cell r="C1385" t="str">
            <v>WYP</v>
          </cell>
          <cell r="D1385">
            <v>-2141312.2399999998</v>
          </cell>
          <cell r="F1385" t="str">
            <v>SCHMDTWYP</v>
          </cell>
          <cell r="G1385" t="str">
            <v>SCHMDT</v>
          </cell>
          <cell r="H1385" t="str">
            <v>WYP</v>
          </cell>
          <cell r="I1385">
            <v>-2141312.2399999998</v>
          </cell>
        </row>
        <row r="1386">
          <cell r="A1386" t="str">
            <v>SCHMDTWYU</v>
          </cell>
          <cell r="B1386" t="str">
            <v>SCHMDT</v>
          </cell>
          <cell r="C1386" t="str">
            <v>WYU</v>
          </cell>
          <cell r="D1386">
            <v>957004</v>
          </cell>
          <cell r="F1386" t="str">
            <v>SCHMDTWYU</v>
          </cell>
          <cell r="G1386" t="str">
            <v>SCHMDT</v>
          </cell>
          <cell r="H1386" t="str">
            <v>WYU</v>
          </cell>
          <cell r="I1386">
            <v>957004</v>
          </cell>
        </row>
        <row r="1387">
          <cell r="A1387" t="str">
            <v>41010CA</v>
          </cell>
          <cell r="B1387" t="str">
            <v>41010</v>
          </cell>
          <cell r="C1387" t="str">
            <v>CA</v>
          </cell>
          <cell r="D1387">
            <v>-811976</v>
          </cell>
          <cell r="F1387" t="str">
            <v>41010CA</v>
          </cell>
          <cell r="G1387" t="str">
            <v>41010</v>
          </cell>
          <cell r="H1387" t="str">
            <v>CA</v>
          </cell>
          <cell r="I1387">
            <v>-811976</v>
          </cell>
        </row>
        <row r="1388">
          <cell r="A1388" t="str">
            <v>41010CAEE</v>
          </cell>
          <cell r="B1388" t="str">
            <v>41010</v>
          </cell>
          <cell r="C1388" t="str">
            <v>CAEE</v>
          </cell>
          <cell r="D1388">
            <v>4743198</v>
          </cell>
          <cell r="F1388" t="str">
            <v>41010CAEE</v>
          </cell>
          <cell r="G1388" t="str">
            <v>41010</v>
          </cell>
          <cell r="H1388" t="str">
            <v>CAEE</v>
          </cell>
          <cell r="I1388">
            <v>4743198</v>
          </cell>
        </row>
        <row r="1389">
          <cell r="A1389" t="str">
            <v>41010CAEW</v>
          </cell>
          <cell r="B1389" t="str">
            <v>41010</v>
          </cell>
          <cell r="C1389" t="str">
            <v>CAEW</v>
          </cell>
          <cell r="D1389">
            <v>0</v>
          </cell>
          <cell r="F1389" t="str">
            <v>41010CAEW</v>
          </cell>
          <cell r="G1389" t="str">
            <v>41010</v>
          </cell>
          <cell r="H1389" t="str">
            <v>CAEW</v>
          </cell>
          <cell r="I1389">
            <v>0</v>
          </cell>
        </row>
        <row r="1390">
          <cell r="A1390" t="str">
            <v>41010CAGE</v>
          </cell>
          <cell r="B1390" t="str">
            <v>41010</v>
          </cell>
          <cell r="C1390" t="str">
            <v>CAGE</v>
          </cell>
          <cell r="D1390">
            <v>93889</v>
          </cell>
          <cell r="F1390" t="str">
            <v>41010CAGE</v>
          </cell>
          <cell r="G1390" t="str">
            <v>41010</v>
          </cell>
          <cell r="H1390" t="str">
            <v>CAGE</v>
          </cell>
          <cell r="I1390">
            <v>93889</v>
          </cell>
        </row>
        <row r="1391">
          <cell r="A1391" t="str">
            <v>41010CAGW</v>
          </cell>
          <cell r="B1391" t="str">
            <v>41010</v>
          </cell>
          <cell r="C1391" t="str">
            <v>CAGW</v>
          </cell>
          <cell r="D1391">
            <v>-59706</v>
          </cell>
          <cell r="F1391" t="str">
            <v>41010CAGW</v>
          </cell>
          <cell r="G1391" t="str">
            <v>41010</v>
          </cell>
          <cell r="H1391" t="str">
            <v>CAGW</v>
          </cell>
          <cell r="I1391">
            <v>-59706</v>
          </cell>
        </row>
        <row r="1392">
          <cell r="A1392" t="str">
            <v>41010GPS</v>
          </cell>
          <cell r="B1392" t="str">
            <v>41010</v>
          </cell>
          <cell r="C1392" t="str">
            <v>GPS</v>
          </cell>
          <cell r="D1392">
            <v>25313734</v>
          </cell>
          <cell r="F1392" t="str">
            <v>41010GPS</v>
          </cell>
          <cell r="G1392" t="str">
            <v>41010</v>
          </cell>
          <cell r="H1392" t="str">
            <v>GPS</v>
          </cell>
          <cell r="I1392">
            <v>25313734</v>
          </cell>
        </row>
        <row r="1393">
          <cell r="A1393" t="str">
            <v>41010ID</v>
          </cell>
          <cell r="B1393" t="str">
            <v>41010</v>
          </cell>
          <cell r="C1393" t="str">
            <v>ID</v>
          </cell>
          <cell r="D1393">
            <v>195619</v>
          </cell>
          <cell r="F1393" t="str">
            <v>41010ID</v>
          </cell>
          <cell r="G1393" t="str">
            <v>41010</v>
          </cell>
          <cell r="H1393" t="str">
            <v>ID</v>
          </cell>
          <cell r="I1393">
            <v>195619</v>
          </cell>
        </row>
        <row r="1394">
          <cell r="A1394" t="str">
            <v>41010JBE</v>
          </cell>
          <cell r="B1394" t="str">
            <v>41010</v>
          </cell>
          <cell r="C1394" t="str">
            <v>JBE</v>
          </cell>
          <cell r="D1394">
            <v>1016083</v>
          </cell>
          <cell r="F1394" t="str">
            <v>41010JBE</v>
          </cell>
          <cell r="G1394" t="str">
            <v>41010</v>
          </cell>
          <cell r="H1394" t="str">
            <v>JBE</v>
          </cell>
          <cell r="I1394">
            <v>1016083</v>
          </cell>
        </row>
        <row r="1395">
          <cell r="A1395" t="str">
            <v>41010OR</v>
          </cell>
          <cell r="B1395" t="str">
            <v>41010</v>
          </cell>
          <cell r="C1395" t="str">
            <v>OR</v>
          </cell>
          <cell r="D1395">
            <v>-594757</v>
          </cell>
          <cell r="F1395" t="str">
            <v>41010OR</v>
          </cell>
          <cell r="G1395" t="str">
            <v>41010</v>
          </cell>
          <cell r="H1395" t="str">
            <v>OR</v>
          </cell>
          <cell r="I1395">
            <v>-594757</v>
          </cell>
        </row>
        <row r="1396">
          <cell r="A1396" t="str">
            <v>41010OTHER</v>
          </cell>
          <cell r="B1396" t="str">
            <v>41010</v>
          </cell>
          <cell r="C1396" t="str">
            <v>OTHER</v>
          </cell>
          <cell r="D1396">
            <v>-13890392</v>
          </cell>
          <cell r="F1396" t="str">
            <v>41010OTHER</v>
          </cell>
          <cell r="G1396" t="str">
            <v>41010</v>
          </cell>
          <cell r="H1396" t="str">
            <v>OTHER</v>
          </cell>
          <cell r="I1396">
            <v>-13890392</v>
          </cell>
        </row>
        <row r="1397">
          <cell r="A1397" t="str">
            <v>41010SE</v>
          </cell>
          <cell r="B1397" t="str">
            <v>41010</v>
          </cell>
          <cell r="C1397" t="str">
            <v>SE</v>
          </cell>
          <cell r="D1397">
            <v>0</v>
          </cell>
          <cell r="F1397" t="str">
            <v>41010SE</v>
          </cell>
          <cell r="G1397" t="str">
            <v>41010</v>
          </cell>
          <cell r="H1397" t="str">
            <v>SE</v>
          </cell>
          <cell r="I1397">
            <v>0</v>
          </cell>
        </row>
        <row r="1398">
          <cell r="A1398" t="str">
            <v>41010SG</v>
          </cell>
          <cell r="B1398" t="str">
            <v>41010</v>
          </cell>
          <cell r="C1398" t="str">
            <v>SG</v>
          </cell>
          <cell r="D1398">
            <v>50933290</v>
          </cell>
          <cell r="F1398" t="str">
            <v>41010SG</v>
          </cell>
          <cell r="G1398" t="str">
            <v>41010</v>
          </cell>
          <cell r="H1398" t="str">
            <v>SG</v>
          </cell>
          <cell r="I1398">
            <v>50933290</v>
          </cell>
        </row>
        <row r="1399">
          <cell r="A1399" t="str">
            <v>41010SNP</v>
          </cell>
          <cell r="B1399" t="str">
            <v>41010</v>
          </cell>
          <cell r="C1399" t="str">
            <v>SNP</v>
          </cell>
          <cell r="D1399">
            <v>16294021</v>
          </cell>
          <cell r="F1399" t="str">
            <v>41010SNP</v>
          </cell>
          <cell r="G1399" t="str">
            <v>41010</v>
          </cell>
          <cell r="H1399" t="str">
            <v>SNP</v>
          </cell>
          <cell r="I1399">
            <v>16294021</v>
          </cell>
        </row>
        <row r="1400">
          <cell r="A1400" t="str">
            <v>41010SNPD</v>
          </cell>
          <cell r="B1400" t="str">
            <v>41010</v>
          </cell>
          <cell r="C1400" t="str">
            <v>SNPD</v>
          </cell>
          <cell r="D1400">
            <v>460570.00046056998</v>
          </cell>
          <cell r="F1400" t="str">
            <v>41010SNPD</v>
          </cell>
          <cell r="G1400" t="str">
            <v>41010</v>
          </cell>
          <cell r="H1400" t="str">
            <v>SNPD</v>
          </cell>
          <cell r="I1400">
            <v>460570.00046056998</v>
          </cell>
        </row>
        <row r="1401">
          <cell r="A1401" t="str">
            <v>41010SO</v>
          </cell>
          <cell r="B1401" t="str">
            <v>41010</v>
          </cell>
          <cell r="C1401" t="str">
            <v>SO</v>
          </cell>
          <cell r="D1401">
            <v>18048739</v>
          </cell>
          <cell r="F1401" t="str">
            <v>41010SO</v>
          </cell>
          <cell r="G1401" t="str">
            <v>41010</v>
          </cell>
          <cell r="H1401" t="str">
            <v>SO</v>
          </cell>
          <cell r="I1401">
            <v>18048739</v>
          </cell>
        </row>
        <row r="1402">
          <cell r="A1402" t="str">
            <v>41010TAXDEPR</v>
          </cell>
          <cell r="B1402" t="str">
            <v>41010</v>
          </cell>
          <cell r="C1402" t="str">
            <v>TAXDEPR</v>
          </cell>
          <cell r="D1402">
            <v>339346545</v>
          </cell>
          <cell r="F1402" t="str">
            <v>41010TAXDEPR</v>
          </cell>
          <cell r="G1402" t="str">
            <v>41010</v>
          </cell>
          <cell r="H1402" t="str">
            <v>TAXDEPR</v>
          </cell>
          <cell r="I1402">
            <v>339346545</v>
          </cell>
        </row>
        <row r="1403">
          <cell r="A1403" t="str">
            <v>41010UT</v>
          </cell>
          <cell r="B1403" t="str">
            <v>41010</v>
          </cell>
          <cell r="C1403" t="str">
            <v>UT</v>
          </cell>
          <cell r="D1403">
            <v>470750</v>
          </cell>
          <cell r="F1403" t="str">
            <v>41010UT</v>
          </cell>
          <cell r="G1403" t="str">
            <v>41010</v>
          </cell>
          <cell r="H1403" t="str">
            <v>UT</v>
          </cell>
          <cell r="I1403">
            <v>470750</v>
          </cell>
        </row>
        <row r="1404">
          <cell r="A1404" t="str">
            <v>41010WA</v>
          </cell>
          <cell r="B1404" t="str">
            <v>41010</v>
          </cell>
          <cell r="C1404" t="str">
            <v>WA</v>
          </cell>
          <cell r="D1404">
            <v>0</v>
          </cell>
          <cell r="F1404" t="str">
            <v>41010WA</v>
          </cell>
          <cell r="G1404" t="str">
            <v>41010</v>
          </cell>
          <cell r="H1404" t="str">
            <v>WA</v>
          </cell>
          <cell r="I1404">
            <v>0</v>
          </cell>
        </row>
        <row r="1405">
          <cell r="A1405" t="str">
            <v>41010WYP</v>
          </cell>
          <cell r="B1405" t="str">
            <v>41010</v>
          </cell>
          <cell r="C1405" t="str">
            <v>WYP</v>
          </cell>
          <cell r="D1405">
            <v>-812651</v>
          </cell>
          <cell r="F1405" t="str">
            <v>41010WYP</v>
          </cell>
          <cell r="G1405" t="str">
            <v>41010</v>
          </cell>
          <cell r="H1405" t="str">
            <v>WYP</v>
          </cell>
          <cell r="I1405">
            <v>-812651</v>
          </cell>
        </row>
        <row r="1406">
          <cell r="A1406" t="str">
            <v>41010WYU</v>
          </cell>
          <cell r="B1406" t="str">
            <v>41010</v>
          </cell>
          <cell r="C1406" t="str">
            <v>WYU</v>
          </cell>
          <cell r="D1406">
            <v>363192</v>
          </cell>
          <cell r="F1406" t="str">
            <v>41010WYU</v>
          </cell>
          <cell r="G1406" t="str">
            <v>41010</v>
          </cell>
          <cell r="H1406" t="str">
            <v>WYU</v>
          </cell>
          <cell r="I1406">
            <v>363192</v>
          </cell>
        </row>
        <row r="1407">
          <cell r="A1407" t="str">
            <v>41110BADDEBT</v>
          </cell>
          <cell r="B1407" t="str">
            <v>41110</v>
          </cell>
          <cell r="C1407" t="str">
            <v>BADDEBT</v>
          </cell>
          <cell r="D1407">
            <v>-783823</v>
          </cell>
          <cell r="F1407" t="str">
            <v>41110BADDEBT</v>
          </cell>
          <cell r="G1407" t="str">
            <v>41110</v>
          </cell>
          <cell r="H1407" t="str">
            <v>BADDEBT</v>
          </cell>
          <cell r="I1407">
            <v>-783823</v>
          </cell>
        </row>
        <row r="1408">
          <cell r="A1408" t="str">
            <v>41110CA</v>
          </cell>
          <cell r="B1408" t="str">
            <v>41110</v>
          </cell>
          <cell r="C1408" t="str">
            <v>CA</v>
          </cell>
          <cell r="D1408">
            <v>-147654</v>
          </cell>
          <cell r="F1408" t="str">
            <v>41110CA</v>
          </cell>
          <cell r="G1408" t="str">
            <v>41110</v>
          </cell>
          <cell r="H1408" t="str">
            <v>CA</v>
          </cell>
          <cell r="I1408">
            <v>-147654</v>
          </cell>
        </row>
        <row r="1409">
          <cell r="A1409" t="str">
            <v>41110CAEE</v>
          </cell>
          <cell r="B1409" t="str">
            <v>41110</v>
          </cell>
          <cell r="C1409" t="str">
            <v>CAEE</v>
          </cell>
          <cell r="D1409">
            <v>-11611298</v>
          </cell>
          <cell r="F1409" t="str">
            <v>41110CAEE</v>
          </cell>
          <cell r="G1409" t="str">
            <v>41110</v>
          </cell>
          <cell r="H1409" t="str">
            <v>CAEE</v>
          </cell>
          <cell r="I1409">
            <v>-11611298</v>
          </cell>
        </row>
        <row r="1410">
          <cell r="A1410" t="str">
            <v>41110CAGE</v>
          </cell>
          <cell r="B1410" t="str">
            <v>41110</v>
          </cell>
          <cell r="C1410" t="str">
            <v>CAGE</v>
          </cell>
          <cell r="D1410">
            <v>-973007</v>
          </cell>
          <cell r="F1410" t="str">
            <v>41110CAGE</v>
          </cell>
          <cell r="G1410" t="str">
            <v>41110</v>
          </cell>
          <cell r="H1410" t="str">
            <v>CAGE</v>
          </cell>
          <cell r="I1410">
            <v>-973007</v>
          </cell>
        </row>
        <row r="1411">
          <cell r="A1411" t="str">
            <v>41110CAGW</v>
          </cell>
          <cell r="B1411" t="str">
            <v>41110</v>
          </cell>
          <cell r="C1411" t="str">
            <v>CAGW</v>
          </cell>
          <cell r="D1411">
            <v>-3223</v>
          </cell>
          <cell r="F1411" t="str">
            <v>41110CAGW</v>
          </cell>
          <cell r="G1411" t="str">
            <v>41110</v>
          </cell>
          <cell r="H1411" t="str">
            <v>CAGW</v>
          </cell>
          <cell r="I1411">
            <v>-3223</v>
          </cell>
        </row>
        <row r="1412">
          <cell r="A1412" t="str">
            <v>41110CIAC</v>
          </cell>
          <cell r="B1412" t="str">
            <v>41110</v>
          </cell>
          <cell r="C1412" t="str">
            <v>CIAC</v>
          </cell>
          <cell r="D1412">
            <v>-24668386.024668403</v>
          </cell>
          <cell r="F1412" t="str">
            <v>41110CIAC</v>
          </cell>
          <cell r="G1412" t="str">
            <v>41110</v>
          </cell>
          <cell r="H1412" t="str">
            <v>CIAC</v>
          </cell>
          <cell r="I1412">
            <v>-24668386.024668403</v>
          </cell>
        </row>
        <row r="1413">
          <cell r="A1413" t="str">
            <v>41110FERC</v>
          </cell>
          <cell r="B1413" t="str">
            <v>41110</v>
          </cell>
          <cell r="C1413" t="str">
            <v>FERC</v>
          </cell>
          <cell r="D1413">
            <v>-247970</v>
          </cell>
          <cell r="F1413" t="str">
            <v>41110FERC</v>
          </cell>
          <cell r="G1413" t="str">
            <v>41110</v>
          </cell>
          <cell r="H1413" t="str">
            <v>FERC</v>
          </cell>
          <cell r="I1413">
            <v>-247970</v>
          </cell>
        </row>
        <row r="1414">
          <cell r="A1414" t="str">
            <v>41110GPS</v>
          </cell>
          <cell r="B1414" t="str">
            <v>41110</v>
          </cell>
          <cell r="C1414" t="str">
            <v>GPS</v>
          </cell>
          <cell r="D1414">
            <v>50901</v>
          </cell>
          <cell r="F1414" t="str">
            <v>41110GPS</v>
          </cell>
          <cell r="G1414" t="str">
            <v>41110</v>
          </cell>
          <cell r="H1414" t="str">
            <v>GPS</v>
          </cell>
          <cell r="I1414">
            <v>50901</v>
          </cell>
        </row>
        <row r="1415">
          <cell r="A1415" t="str">
            <v>41110ID</v>
          </cell>
          <cell r="B1415" t="str">
            <v>41110</v>
          </cell>
          <cell r="C1415" t="str">
            <v>ID</v>
          </cell>
          <cell r="D1415">
            <v>56675</v>
          </cell>
          <cell r="F1415" t="str">
            <v>41110ID</v>
          </cell>
          <cell r="G1415" t="str">
            <v>41110</v>
          </cell>
          <cell r="H1415" t="str">
            <v>ID</v>
          </cell>
          <cell r="I1415">
            <v>56675</v>
          </cell>
        </row>
        <row r="1416">
          <cell r="A1416" t="str">
            <v>41110JBE</v>
          </cell>
          <cell r="B1416" t="str">
            <v>41110</v>
          </cell>
          <cell r="C1416" t="str">
            <v>JBE</v>
          </cell>
          <cell r="D1416">
            <v>-6045924</v>
          </cell>
          <cell r="F1416" t="str">
            <v>41110JBE</v>
          </cell>
          <cell r="G1416" t="str">
            <v>41110</v>
          </cell>
          <cell r="H1416" t="str">
            <v>JBE</v>
          </cell>
          <cell r="I1416">
            <v>-6045924</v>
          </cell>
        </row>
        <row r="1417">
          <cell r="A1417" t="str">
            <v>41110OR</v>
          </cell>
          <cell r="B1417" t="str">
            <v>41110</v>
          </cell>
          <cell r="C1417" t="str">
            <v>OR</v>
          </cell>
          <cell r="D1417">
            <v>2979139</v>
          </cell>
          <cell r="F1417" t="str">
            <v>41110OR</v>
          </cell>
          <cell r="G1417" t="str">
            <v>41110</v>
          </cell>
          <cell r="H1417" t="str">
            <v>OR</v>
          </cell>
          <cell r="I1417">
            <v>2979139</v>
          </cell>
        </row>
        <row r="1418">
          <cell r="A1418" t="str">
            <v>41110OTHER</v>
          </cell>
          <cell r="B1418" t="str">
            <v>41110</v>
          </cell>
          <cell r="C1418" t="str">
            <v>OTHER</v>
          </cell>
          <cell r="D1418">
            <v>-31678367</v>
          </cell>
          <cell r="F1418" t="str">
            <v>41110OTHER</v>
          </cell>
          <cell r="G1418" t="str">
            <v>41110</v>
          </cell>
          <cell r="H1418" t="str">
            <v>OTHER</v>
          </cell>
          <cell r="I1418">
            <v>-31678367</v>
          </cell>
        </row>
        <row r="1419">
          <cell r="A1419" t="str">
            <v>41110SCHMDEXP</v>
          </cell>
          <cell r="B1419" t="str">
            <v>41110</v>
          </cell>
          <cell r="C1419" t="str">
            <v>SCHMDEXP</v>
          </cell>
          <cell r="D1419">
            <v>-293629957</v>
          </cell>
          <cell r="F1419" t="str">
            <v>41110SCHMDEXP</v>
          </cell>
          <cell r="G1419" t="str">
            <v>41110</v>
          </cell>
          <cell r="H1419" t="str">
            <v>SCHMDEXP</v>
          </cell>
          <cell r="I1419">
            <v>-293629957</v>
          </cell>
        </row>
        <row r="1420">
          <cell r="A1420" t="str">
            <v>41110SG</v>
          </cell>
          <cell r="B1420" t="str">
            <v>41110</v>
          </cell>
          <cell r="C1420" t="str">
            <v>SG</v>
          </cell>
          <cell r="D1420">
            <v>-287</v>
          </cell>
          <cell r="F1420" t="str">
            <v>41110SG</v>
          </cell>
          <cell r="G1420" t="str">
            <v>41110</v>
          </cell>
          <cell r="H1420" t="str">
            <v>SG</v>
          </cell>
          <cell r="I1420">
            <v>-287</v>
          </cell>
        </row>
        <row r="1421">
          <cell r="A1421" t="str">
            <v>41110SNP</v>
          </cell>
          <cell r="B1421" t="str">
            <v>41110</v>
          </cell>
          <cell r="C1421" t="str">
            <v>SNP</v>
          </cell>
          <cell r="D1421">
            <v>-5554828</v>
          </cell>
          <cell r="F1421" t="str">
            <v>41110SNP</v>
          </cell>
          <cell r="G1421" t="str">
            <v>41110</v>
          </cell>
          <cell r="H1421" t="str">
            <v>SNP</v>
          </cell>
          <cell r="I1421">
            <v>-5554828</v>
          </cell>
        </row>
        <row r="1422">
          <cell r="A1422" t="str">
            <v>41110SNPD</v>
          </cell>
          <cell r="B1422" t="str">
            <v>41110</v>
          </cell>
          <cell r="C1422" t="str">
            <v>SNPD</v>
          </cell>
          <cell r="D1422">
            <v>-707268.00070726802</v>
          </cell>
          <cell r="F1422" t="str">
            <v>41110SNPD</v>
          </cell>
          <cell r="G1422" t="str">
            <v>41110</v>
          </cell>
          <cell r="H1422" t="str">
            <v>SNPD</v>
          </cell>
          <cell r="I1422">
            <v>-707268.00070726802</v>
          </cell>
        </row>
        <row r="1423">
          <cell r="A1423" t="str">
            <v>41110SO</v>
          </cell>
          <cell r="B1423" t="str">
            <v>41110</v>
          </cell>
          <cell r="C1423" t="str">
            <v>SO</v>
          </cell>
          <cell r="D1423">
            <v>-10616877</v>
          </cell>
          <cell r="F1423" t="str">
            <v>41110SO</v>
          </cell>
          <cell r="G1423" t="str">
            <v>41110</v>
          </cell>
          <cell r="H1423" t="str">
            <v>SO</v>
          </cell>
          <cell r="I1423">
            <v>-10616877</v>
          </cell>
        </row>
        <row r="1424">
          <cell r="A1424" t="str">
            <v>41110UT</v>
          </cell>
          <cell r="B1424" t="str">
            <v>41110</v>
          </cell>
          <cell r="C1424" t="str">
            <v>UT</v>
          </cell>
          <cell r="D1424">
            <v>4492343</v>
          </cell>
          <cell r="F1424" t="str">
            <v>41110UT</v>
          </cell>
          <cell r="G1424" t="str">
            <v>41110</v>
          </cell>
          <cell r="H1424" t="str">
            <v>UT</v>
          </cell>
          <cell r="I1424">
            <v>4492343</v>
          </cell>
        </row>
        <row r="1425">
          <cell r="A1425" t="str">
            <v>41110WA</v>
          </cell>
          <cell r="B1425" t="str">
            <v>41110</v>
          </cell>
          <cell r="C1425" t="str">
            <v>WA</v>
          </cell>
          <cell r="D1425">
            <v>-2353870</v>
          </cell>
          <cell r="F1425" t="str">
            <v>41110WA</v>
          </cell>
          <cell r="G1425" t="str">
            <v>41110</v>
          </cell>
          <cell r="H1425" t="str">
            <v>WA</v>
          </cell>
          <cell r="I1425">
            <v>-2353870</v>
          </cell>
        </row>
        <row r="1426">
          <cell r="A1426" t="str">
            <v>41110WYP</v>
          </cell>
          <cell r="B1426" t="str">
            <v>41110</v>
          </cell>
          <cell r="C1426" t="str">
            <v>WYP</v>
          </cell>
          <cell r="D1426">
            <v>824123</v>
          </cell>
          <cell r="F1426" t="str">
            <v>41110WYP</v>
          </cell>
          <cell r="G1426" t="str">
            <v>41110</v>
          </cell>
          <cell r="H1426" t="str">
            <v>WYP</v>
          </cell>
          <cell r="I1426">
            <v>824123</v>
          </cell>
        </row>
        <row r="1427">
          <cell r="A1427" t="str">
            <v>41110WYU</v>
          </cell>
          <cell r="B1427" t="str">
            <v>41110</v>
          </cell>
          <cell r="C1427" t="str">
            <v>WYU</v>
          </cell>
          <cell r="D1427">
            <v>213143</v>
          </cell>
          <cell r="F1427" t="str">
            <v>41110WYU</v>
          </cell>
          <cell r="G1427" t="str">
            <v>41110</v>
          </cell>
          <cell r="H1427" t="str">
            <v>WYU</v>
          </cell>
          <cell r="I1427">
            <v>213143</v>
          </cell>
        </row>
        <row r="1428">
          <cell r="A1428" t="str">
            <v>447NPCCAGW</v>
          </cell>
          <cell r="B1428" t="str">
            <v>447NPC</v>
          </cell>
          <cell r="C1428" t="str">
            <v>CAGW</v>
          </cell>
          <cell r="D1428">
            <v>36438571.010804601</v>
          </cell>
          <cell r="F1428" t="str">
            <v>447NPCCAGW</v>
          </cell>
          <cell r="G1428" t="str">
            <v>447NPC</v>
          </cell>
          <cell r="H1428" t="str">
            <v>CAGW</v>
          </cell>
          <cell r="I1428">
            <v>36438571.010804601</v>
          </cell>
        </row>
        <row r="1429">
          <cell r="A1429" t="str">
            <v>555NPCCAEW</v>
          </cell>
          <cell r="B1429" t="str">
            <v>555NPC</v>
          </cell>
          <cell r="C1429" t="str">
            <v>CAEW</v>
          </cell>
          <cell r="D1429">
            <v>3830234.9954164363</v>
          </cell>
          <cell r="F1429" t="str">
            <v>555NPCCAEW</v>
          </cell>
          <cell r="G1429" t="str">
            <v>555NPC</v>
          </cell>
          <cell r="H1429" t="str">
            <v>CAEW</v>
          </cell>
          <cell r="I1429">
            <v>3830234.9954164363</v>
          </cell>
        </row>
        <row r="1430">
          <cell r="A1430" t="str">
            <v>555NPCWA</v>
          </cell>
          <cell r="B1430" t="str">
            <v>555NPC</v>
          </cell>
          <cell r="C1430" t="str">
            <v>WA</v>
          </cell>
          <cell r="D1430">
            <v>229229.46000000002</v>
          </cell>
          <cell r="F1430" t="str">
            <v>555NPCWA</v>
          </cell>
          <cell r="G1430" t="str">
            <v>555NPC</v>
          </cell>
          <cell r="H1430" t="str">
            <v>WA</v>
          </cell>
          <cell r="I1430">
            <v>229229.46000000002</v>
          </cell>
        </row>
        <row r="1431">
          <cell r="A1431" t="str">
            <v>555NPCCAGW</v>
          </cell>
          <cell r="B1431" t="str">
            <v>555NPC</v>
          </cell>
          <cell r="C1431" t="str">
            <v>CAGW</v>
          </cell>
          <cell r="D1431">
            <v>116382536.90162343</v>
          </cell>
          <cell r="F1431" t="str">
            <v>555NPCCAGW</v>
          </cell>
          <cell r="G1431" t="str">
            <v>555NPC</v>
          </cell>
          <cell r="H1431" t="str">
            <v>CAGW</v>
          </cell>
          <cell r="I1431">
            <v>116382536.90162343</v>
          </cell>
        </row>
        <row r="1432">
          <cell r="A1432" t="str">
            <v>565NPCCAGW</v>
          </cell>
          <cell r="B1432" t="str">
            <v>565NPC</v>
          </cell>
          <cell r="C1432" t="str">
            <v>CAGW</v>
          </cell>
          <cell r="D1432">
            <v>110929908.06500003</v>
          </cell>
          <cell r="F1432" t="str">
            <v>565NPCCAGW</v>
          </cell>
          <cell r="G1432" t="str">
            <v>565NPC</v>
          </cell>
          <cell r="H1432" t="str">
            <v>CAGW</v>
          </cell>
          <cell r="I1432">
            <v>110929908.06500003</v>
          </cell>
        </row>
        <row r="1433">
          <cell r="A1433" t="str">
            <v>501NPCCAEW</v>
          </cell>
          <cell r="B1433" t="str">
            <v>501NPC</v>
          </cell>
          <cell r="C1433" t="str">
            <v>CAEW</v>
          </cell>
          <cell r="D1433">
            <v>248782999.08504564</v>
          </cell>
          <cell r="F1433" t="str">
            <v>501NPCCAEW</v>
          </cell>
          <cell r="G1433" t="str">
            <v>501NPC</v>
          </cell>
          <cell r="H1433" t="str">
            <v>CAEW</v>
          </cell>
          <cell r="I1433">
            <v>248782999.08504564</v>
          </cell>
        </row>
        <row r="1434">
          <cell r="A1434" t="str">
            <v>547NPCCAEW</v>
          </cell>
          <cell r="B1434" t="str">
            <v>547NPC</v>
          </cell>
          <cell r="C1434" t="str">
            <v>CAEW</v>
          </cell>
          <cell r="D1434">
            <v>72668441.340000004</v>
          </cell>
          <cell r="F1434" t="str">
            <v>547NPCCAEW</v>
          </cell>
          <cell r="G1434" t="str">
            <v>547NPC</v>
          </cell>
          <cell r="H1434" t="str">
            <v>CAEW</v>
          </cell>
          <cell r="I1434">
            <v>72668441.340000004</v>
          </cell>
        </row>
        <row r="1435">
          <cell r="A1435" t="str">
            <v>555WA</v>
          </cell>
          <cell r="B1435" t="str">
            <v>555</v>
          </cell>
          <cell r="C1435" t="str">
            <v>WA</v>
          </cell>
          <cell r="D1435">
            <v>10583274.109999999</v>
          </cell>
          <cell r="F1435" t="str">
            <v>555WA</v>
          </cell>
          <cell r="G1435" t="str">
            <v>555</v>
          </cell>
          <cell r="H1435" t="str">
            <v>WA</v>
          </cell>
          <cell r="I1435">
            <v>10583274.109999999</v>
          </cell>
        </row>
      </sheetData>
      <sheetData sheetId="14"/>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sheetName val="Function"/>
      <sheetName val="Function1149"/>
      <sheetName val="NPC"/>
      <sheetName val="Results"/>
      <sheetName val="Report"/>
      <sheetName val="UTCR"/>
      <sheetName val="NRO"/>
      <sheetName val="ADJ"/>
      <sheetName val="URO"/>
      <sheetName val="ECD"/>
      <sheetName val="Unadj Data for RAM"/>
      <sheetName val="Variables"/>
      <sheetName val="Inputs"/>
      <sheetName val="Factors"/>
      <sheetName val="Check"/>
      <sheetName val="CWC"/>
      <sheetName val="WelcomeDialog"/>
      <sheetName val="Macro"/>
    </sheetNames>
    <sheetDataSet>
      <sheetData sheetId="0" refreshError="1"/>
      <sheetData sheetId="1"/>
      <sheetData sheetId="2">
        <row r="6">
          <cell r="E6" t="str">
            <v>ACCMDIT</v>
          </cell>
          <cell r="F6" t="str">
            <v>Deferred Income Tax - Balance</v>
          </cell>
          <cell r="I6">
            <v>0.80598306038040202</v>
          </cell>
          <cell r="J6">
            <v>7.4640972630554747E-2</v>
          </cell>
          <cell r="K6">
            <v>0.11038534285745688</v>
          </cell>
          <cell r="L6">
            <v>0</v>
          </cell>
          <cell r="M6">
            <v>2.6677608567785126E-3</v>
          </cell>
          <cell r="N6">
            <v>4.5027766668874966E-3</v>
          </cell>
          <cell r="O6">
            <v>1.8200866079202439E-3</v>
          </cell>
          <cell r="P6">
            <v>0</v>
          </cell>
        </row>
        <row r="7">
          <cell r="E7" t="str">
            <v>CWC</v>
          </cell>
          <cell r="F7" t="str">
            <v>Cash Working Capital</v>
          </cell>
          <cell r="I7">
            <v>1</v>
          </cell>
          <cell r="J7">
            <v>1</v>
          </cell>
          <cell r="K7">
            <v>1</v>
          </cell>
          <cell r="L7">
            <v>1</v>
          </cell>
          <cell r="M7">
            <v>1</v>
          </cell>
          <cell r="N7">
            <v>1</v>
          </cell>
          <cell r="O7">
            <v>1</v>
          </cell>
          <cell r="P7">
            <v>1</v>
          </cell>
        </row>
        <row r="8">
          <cell r="E8" t="str">
            <v>D_SPLIT</v>
          </cell>
          <cell r="F8" t="str">
            <v>Distribution Slit between Functions</v>
          </cell>
          <cell r="I8">
            <v>0</v>
          </cell>
          <cell r="J8">
            <v>0</v>
          </cell>
          <cell r="K8">
            <v>0.97429209310490594</v>
          </cell>
          <cell r="L8">
            <v>0</v>
          </cell>
          <cell r="M8">
            <v>0</v>
          </cell>
          <cell r="N8">
            <v>2.5707906895093995E-2</v>
          </cell>
          <cell r="O8">
            <v>0</v>
          </cell>
          <cell r="P8">
            <v>0</v>
          </cell>
        </row>
        <row r="9">
          <cell r="E9" t="str">
            <v>DITEXP</v>
          </cell>
          <cell r="F9" t="str">
            <v>Deferred Income Tax - Expense</v>
          </cell>
          <cell r="I9">
            <v>0.94225794501207949</v>
          </cell>
          <cell r="J9">
            <v>-1.3892773897178048E-2</v>
          </cell>
          <cell r="K9">
            <v>6.522943430843918E-2</v>
          </cell>
          <cell r="L9">
            <v>0</v>
          </cell>
          <cell r="M9">
            <v>2.0560185550872923E-3</v>
          </cell>
          <cell r="N9">
            <v>2.9466521498870773E-3</v>
          </cell>
          <cell r="O9">
            <v>1.4027238716849484E-3</v>
          </cell>
          <cell r="P9">
            <v>0</v>
          </cell>
        </row>
        <row r="10">
          <cell r="E10" t="str">
            <v>FIT</v>
          </cell>
          <cell r="F10" t="str">
            <v>Federal Income Taxes</v>
          </cell>
          <cell r="I10" t="e">
            <v>#VALUE!</v>
          </cell>
          <cell r="J10">
            <v>1</v>
          </cell>
          <cell r="K10">
            <v>1</v>
          </cell>
          <cell r="L10">
            <v>1</v>
          </cell>
          <cell r="M10">
            <v>1</v>
          </cell>
          <cell r="N10">
            <v>1</v>
          </cell>
          <cell r="O10">
            <v>1</v>
          </cell>
          <cell r="P10">
            <v>1</v>
          </cell>
        </row>
        <row r="11">
          <cell r="E11" t="str">
            <v>GP</v>
          </cell>
          <cell r="F11" t="str">
            <v>Gross Plant</v>
          </cell>
          <cell r="I11">
            <v>0.46470310282996485</v>
          </cell>
          <cell r="J11">
            <v>0.20695911347081675</v>
          </cell>
          <cell r="K11">
            <v>0.30690708781247716</v>
          </cell>
          <cell r="L11">
            <v>0</v>
          </cell>
          <cell r="M11">
            <v>6.1090975110633201E-3</v>
          </cell>
          <cell r="N11">
            <v>1.1125125983680952E-2</v>
          </cell>
          <cell r="O11">
            <v>4.1964723919970344E-3</v>
          </cell>
          <cell r="P11">
            <v>0</v>
          </cell>
        </row>
        <row r="12">
          <cell r="E12" t="str">
            <v>IBT</v>
          </cell>
          <cell r="F12" t="str">
            <v>Income Before Taxes</v>
          </cell>
          <cell r="I12" t="e">
            <v>#VALUE!</v>
          </cell>
          <cell r="J12">
            <v>1</v>
          </cell>
          <cell r="K12">
            <v>1</v>
          </cell>
          <cell r="L12">
            <v>1</v>
          </cell>
          <cell r="M12">
            <v>1</v>
          </cell>
          <cell r="N12">
            <v>1</v>
          </cell>
          <cell r="O12">
            <v>1</v>
          </cell>
          <cell r="P12">
            <v>1</v>
          </cell>
        </row>
        <row r="13">
          <cell r="E13" t="str">
            <v>NP</v>
          </cell>
          <cell r="F13" t="str">
            <v>Net Plant</v>
          </cell>
          <cell r="I13">
            <v>0.483706737431221</v>
          </cell>
          <cell r="J13">
            <v>0.23804808741736982</v>
          </cell>
          <cell r="K13">
            <v>0.26672763030837487</v>
          </cell>
          <cell r="L13">
            <v>0</v>
          </cell>
          <cell r="M13">
            <v>1.4805693481945662E-3</v>
          </cell>
          <cell r="N13">
            <v>7.7282781405084832E-3</v>
          </cell>
          <cell r="O13">
            <v>2.3086973543313214E-3</v>
          </cell>
          <cell r="P13">
            <v>0</v>
          </cell>
        </row>
        <row r="14">
          <cell r="E14" t="str">
            <v>PT</v>
          </cell>
          <cell r="F14" t="str">
            <v>Production / Transmission</v>
          </cell>
          <cell r="I14">
            <v>0.70650930649090682</v>
          </cell>
          <cell r="J14">
            <v>0.29349069350909324</v>
          </cell>
          <cell r="K14">
            <v>0</v>
          </cell>
          <cell r="L14">
            <v>0</v>
          </cell>
          <cell r="M14">
            <v>0</v>
          </cell>
          <cell r="N14">
            <v>0</v>
          </cell>
          <cell r="O14">
            <v>0</v>
          </cell>
          <cell r="P14">
            <v>0</v>
          </cell>
        </row>
        <row r="15">
          <cell r="E15" t="str">
            <v>PTD</v>
          </cell>
          <cell r="F15" t="str">
            <v>Prod, Trans, Dist Plant</v>
          </cell>
          <cell r="I15">
            <v>0.4896511371316456</v>
          </cell>
          <cell r="J15">
            <v>0.20340574496895517</v>
          </cell>
          <cell r="K15">
            <v>0.2990522528023517</v>
          </cell>
          <cell r="L15">
            <v>0</v>
          </cell>
          <cell r="M15">
            <v>0</v>
          </cell>
          <cell r="N15">
            <v>7.8908650970476168E-3</v>
          </cell>
          <cell r="O15">
            <v>0</v>
          </cell>
          <cell r="P15">
            <v>0</v>
          </cell>
        </row>
        <row r="16">
          <cell r="E16" t="str">
            <v>REVREQ</v>
          </cell>
          <cell r="F16" t="str">
            <v>Revenue Requirement</v>
          </cell>
          <cell r="I16">
            <v>1.2905565845952847</v>
          </cell>
          <cell r="J16">
            <v>0.22399214276231807</v>
          </cell>
          <cell r="K16">
            <v>0.39508520352517418</v>
          </cell>
          <cell r="L16">
            <v>3.1518660751893572E-10</v>
          </cell>
          <cell r="M16">
            <v>5.9249771035482617E-2</v>
          </cell>
          <cell r="N16">
            <v>6.210202020921117E-2</v>
          </cell>
          <cell r="O16">
            <v>2.3710468669644057E-2</v>
          </cell>
          <cell r="P16">
            <v>5.4784184948738521E-233</v>
          </cell>
        </row>
        <row r="17">
          <cell r="E17" t="str">
            <v>T_SPLIT</v>
          </cell>
          <cell r="F17" t="str">
            <v>Transmission Split</v>
          </cell>
          <cell r="I17">
            <v>2.2912878707554252E-2</v>
          </cell>
          <cell r="J17">
            <v>0.9770871212924459</v>
          </cell>
          <cell r="K17">
            <v>0</v>
          </cell>
          <cell r="L17">
            <v>0</v>
          </cell>
          <cell r="M17">
            <v>0</v>
          </cell>
          <cell r="N17">
            <v>0</v>
          </cell>
          <cell r="O17">
            <v>0</v>
          </cell>
          <cell r="P17">
            <v>0</v>
          </cell>
        </row>
        <row r="18">
          <cell r="E18" t="str">
            <v>TD</v>
          </cell>
          <cell r="F18" t="str">
            <v>Transmission / Distribution</v>
          </cell>
          <cell r="I18">
            <v>0</v>
          </cell>
          <cell r="J18">
            <v>0.39856215966807024</v>
          </cell>
          <cell r="K18">
            <v>0.58597613232949008</v>
          </cell>
          <cell r="L18">
            <v>0</v>
          </cell>
          <cell r="M18">
            <v>0</v>
          </cell>
          <cell r="N18">
            <v>1.5461708002439657E-2</v>
          </cell>
          <cell r="O18">
            <v>0</v>
          </cell>
          <cell r="P18">
            <v>0</v>
          </cell>
        </row>
        <row r="20">
          <cell r="F20" t="str">
            <v>External Factors</v>
          </cell>
        </row>
        <row r="21">
          <cell r="E21" t="str">
            <v>ANC</v>
          </cell>
          <cell r="F21" t="str">
            <v>Ancillary Function</v>
          </cell>
          <cell r="I21">
            <v>0</v>
          </cell>
          <cell r="J21">
            <v>0</v>
          </cell>
          <cell r="K21">
            <v>0</v>
          </cell>
          <cell r="L21">
            <v>1</v>
          </cell>
          <cell r="M21">
            <v>0</v>
          </cell>
          <cell r="N21">
            <v>0</v>
          </cell>
          <cell r="O21">
            <v>0</v>
          </cell>
          <cell r="P21">
            <v>0</v>
          </cell>
        </row>
        <row r="22">
          <cell r="E22" t="str">
            <v>B_CENTER</v>
          </cell>
          <cell r="F22" t="str">
            <v>Business Centers</v>
          </cell>
          <cell r="I22">
            <v>0</v>
          </cell>
          <cell r="J22">
            <v>0</v>
          </cell>
          <cell r="K22">
            <v>0</v>
          </cell>
          <cell r="L22">
            <v>0</v>
          </cell>
          <cell r="M22">
            <v>0.59444107175277716</v>
          </cell>
          <cell r="N22">
            <v>0</v>
          </cell>
          <cell r="O22">
            <v>0.40555892824722278</v>
          </cell>
          <cell r="P22">
            <v>0</v>
          </cell>
        </row>
        <row r="23">
          <cell r="E23" t="str">
            <v>BOOKDEPR</v>
          </cell>
          <cell r="F23" t="str">
            <v>Book Depreciation</v>
          </cell>
          <cell r="I23">
            <v>0.46824084675586425</v>
          </cell>
          <cell r="J23">
            <v>0.16733002521746299</v>
          </cell>
          <cell r="K23">
            <v>0.34532396332993925</v>
          </cell>
          <cell r="L23">
            <v>0</v>
          </cell>
          <cell r="M23">
            <v>3.1890205317283652E-3</v>
          </cell>
          <cell r="N23">
            <v>1.5915984483762056E-2</v>
          </cell>
          <cell r="O23">
            <v>1.5968124310771437E-7</v>
          </cell>
          <cell r="P23">
            <v>0</v>
          </cell>
        </row>
        <row r="24">
          <cell r="E24" t="str">
            <v>C_METER</v>
          </cell>
          <cell r="F24" t="str">
            <v>Customer Metering</v>
          </cell>
          <cell r="I24">
            <v>0</v>
          </cell>
          <cell r="J24">
            <v>0</v>
          </cell>
          <cell r="K24">
            <v>0</v>
          </cell>
          <cell r="L24">
            <v>0</v>
          </cell>
          <cell r="M24">
            <v>0</v>
          </cell>
          <cell r="N24">
            <v>1</v>
          </cell>
          <cell r="O24">
            <v>0</v>
          </cell>
          <cell r="P24">
            <v>0</v>
          </cell>
        </row>
        <row r="25">
          <cell r="E25" t="str">
            <v>C_SERVICE</v>
          </cell>
          <cell r="F25" t="str">
            <v>Customer Other</v>
          </cell>
          <cell r="I25">
            <v>0</v>
          </cell>
          <cell r="J25">
            <v>0</v>
          </cell>
          <cell r="K25">
            <v>0</v>
          </cell>
          <cell r="L25">
            <v>0</v>
          </cell>
          <cell r="M25">
            <v>0</v>
          </cell>
          <cell r="N25">
            <v>0</v>
          </cell>
          <cell r="O25">
            <v>1</v>
          </cell>
          <cell r="P25">
            <v>0</v>
          </cell>
        </row>
        <row r="26">
          <cell r="E26" t="str">
            <v>COM_EQ</v>
          </cell>
          <cell r="F26" t="str">
            <v>Communication Equipment Acct 397</v>
          </cell>
          <cell r="I26">
            <v>0.16918</v>
          </cell>
          <cell r="J26">
            <v>0.30689499999999997</v>
          </cell>
          <cell r="K26">
            <v>0.47829199999999999</v>
          </cell>
          <cell r="L26">
            <v>0</v>
          </cell>
          <cell r="M26">
            <v>0</v>
          </cell>
          <cell r="N26">
            <v>0</v>
          </cell>
          <cell r="O26">
            <v>4.5633E-2</v>
          </cell>
          <cell r="P26">
            <v>0</v>
          </cell>
        </row>
        <row r="27">
          <cell r="E27" t="str">
            <v>CSS_SYS</v>
          </cell>
          <cell r="F27" t="str">
            <v>CSS System</v>
          </cell>
          <cell r="I27">
            <v>0</v>
          </cell>
          <cell r="J27">
            <v>0</v>
          </cell>
          <cell r="K27">
            <v>0</v>
          </cell>
          <cell r="L27">
            <v>0</v>
          </cell>
          <cell r="M27">
            <v>0.52975615876075532</v>
          </cell>
          <cell r="N27">
            <v>0.14582143151456503</v>
          </cell>
          <cell r="O27">
            <v>0.32442240972467967</v>
          </cell>
          <cell r="P27">
            <v>0</v>
          </cell>
        </row>
        <row r="28">
          <cell r="E28" t="str">
            <v>CUST</v>
          </cell>
          <cell r="F28" t="str">
            <v>Customer Billing</v>
          </cell>
          <cell r="I28">
            <v>0</v>
          </cell>
          <cell r="J28">
            <v>0</v>
          </cell>
          <cell r="K28">
            <v>0</v>
          </cell>
          <cell r="L28">
            <v>0</v>
          </cell>
          <cell r="M28">
            <v>1</v>
          </cell>
          <cell r="N28">
            <v>0</v>
          </cell>
          <cell r="O28">
            <v>0</v>
          </cell>
          <cell r="P28">
            <v>0</v>
          </cell>
        </row>
        <row r="29">
          <cell r="E29" t="str">
            <v>CUST901</v>
          </cell>
          <cell r="F29" t="str">
            <v>Supervision</v>
          </cell>
          <cell r="I29">
            <v>0</v>
          </cell>
          <cell r="J29">
            <v>0</v>
          </cell>
          <cell r="K29">
            <v>0</v>
          </cell>
          <cell r="L29">
            <v>0</v>
          </cell>
          <cell r="M29">
            <v>0.43729565529150211</v>
          </cell>
          <cell r="N29">
            <v>0.23138577244629063</v>
          </cell>
          <cell r="O29">
            <v>0.33131857226220718</v>
          </cell>
          <cell r="P29">
            <v>0</v>
          </cell>
        </row>
        <row r="30">
          <cell r="E30" t="str">
            <v>CUST903</v>
          </cell>
          <cell r="F30" t="str">
            <v>Cust. Records &amp; Coll. Exp.</v>
          </cell>
          <cell r="I30">
            <v>0</v>
          </cell>
          <cell r="J30">
            <v>0</v>
          </cell>
          <cell r="K30">
            <v>0</v>
          </cell>
          <cell r="L30">
            <v>0</v>
          </cell>
          <cell r="M30">
            <v>0.91698158457168033</v>
          </cell>
          <cell r="N30">
            <v>0</v>
          </cell>
          <cell r="O30">
            <v>8.3018415428319683E-2</v>
          </cell>
          <cell r="P30">
            <v>0</v>
          </cell>
        </row>
        <row r="31">
          <cell r="E31" t="str">
            <v>CUST905</v>
          </cell>
          <cell r="F31" t="str">
            <v>Misc. Customer Acct. Exp.</v>
          </cell>
          <cell r="I31">
            <v>0</v>
          </cell>
          <cell r="J31">
            <v>0</v>
          </cell>
          <cell r="K31">
            <v>0</v>
          </cell>
          <cell r="L31">
            <v>0</v>
          </cell>
          <cell r="M31">
            <v>6.8951083010194937E-3</v>
          </cell>
          <cell r="N31">
            <v>7.9882665955725175E-3</v>
          </cell>
          <cell r="O31">
            <v>0.98511662510340792</v>
          </cell>
          <cell r="P31">
            <v>0</v>
          </cell>
        </row>
        <row r="32">
          <cell r="E32" t="str">
            <v>D</v>
          </cell>
          <cell r="F32" t="str">
            <v>Distribution Only</v>
          </cell>
          <cell r="I32">
            <v>0</v>
          </cell>
          <cell r="J32">
            <v>0</v>
          </cell>
          <cell r="K32">
            <v>1</v>
          </cell>
          <cell r="L32">
            <v>0</v>
          </cell>
          <cell r="M32">
            <v>0</v>
          </cell>
          <cell r="N32">
            <v>0</v>
          </cell>
          <cell r="O32">
            <v>0</v>
          </cell>
          <cell r="P32">
            <v>0</v>
          </cell>
        </row>
        <row r="33">
          <cell r="E33" t="str">
            <v>DDS2</v>
          </cell>
          <cell r="F33" t="str">
            <v>Deferred Debits - Situs</v>
          </cell>
          <cell r="I33">
            <v>0.62940526940060448</v>
          </cell>
          <cell r="J33">
            <v>9.7905597274876147E-2</v>
          </cell>
          <cell r="K33">
            <v>0.15750348266297354</v>
          </cell>
          <cell r="L33">
            <v>0</v>
          </cell>
          <cell r="M33">
            <v>0.10792631377096548</v>
          </cell>
          <cell r="N33">
            <v>7.259336890580146E-3</v>
          </cell>
          <cell r="O33">
            <v>0</v>
          </cell>
          <cell r="P33">
            <v>0</v>
          </cell>
        </row>
        <row r="34">
          <cell r="E34" t="str">
            <v>DDS6</v>
          </cell>
          <cell r="F34" t="str">
            <v>Deferred Debits - Situs</v>
          </cell>
          <cell r="I34">
            <v>0.43772424956692402</v>
          </cell>
          <cell r="J34">
            <v>0.20875226193852539</v>
          </cell>
          <cell r="K34">
            <v>0.33804528256697924</v>
          </cell>
          <cell r="L34">
            <v>0</v>
          </cell>
          <cell r="M34">
            <v>0</v>
          </cell>
          <cell r="N34">
            <v>1.5478205927571202E-2</v>
          </cell>
          <cell r="O34">
            <v>0</v>
          </cell>
          <cell r="P34">
            <v>0</v>
          </cell>
        </row>
        <row r="35">
          <cell r="E35" t="str">
            <v>DDSO2</v>
          </cell>
          <cell r="F35" t="str">
            <v>Deferred Debits - System Overhead</v>
          </cell>
          <cell r="I35">
            <v>0.27087658344404147</v>
          </cell>
          <cell r="J35">
            <v>7.3745948379595638E-2</v>
          </cell>
          <cell r="K35">
            <v>0.65528304603961973</v>
          </cell>
          <cell r="L35">
            <v>0</v>
          </cell>
          <cell r="M35">
            <v>0</v>
          </cell>
          <cell r="N35">
            <v>9.4422136743242934E-5</v>
          </cell>
          <cell r="O35">
            <v>0</v>
          </cell>
          <cell r="P35">
            <v>0</v>
          </cell>
        </row>
        <row r="36">
          <cell r="E36" t="str">
            <v>DDSO6</v>
          </cell>
          <cell r="F36" t="str">
            <v>Deferred Debits - System Overhead</v>
          </cell>
          <cell r="I36">
            <v>0</v>
          </cell>
          <cell r="J36">
            <v>0</v>
          </cell>
          <cell r="K36">
            <v>1</v>
          </cell>
          <cell r="L36">
            <v>0</v>
          </cell>
          <cell r="M36">
            <v>0</v>
          </cell>
          <cell r="N36">
            <v>0</v>
          </cell>
          <cell r="O36">
            <v>0</v>
          </cell>
          <cell r="P36">
            <v>0</v>
          </cell>
        </row>
        <row r="37">
          <cell r="E37" t="str">
            <v>DEFSG</v>
          </cell>
          <cell r="F37" t="str">
            <v>Deferred Debit - System Generation</v>
          </cell>
          <cell r="I37">
            <v>0.43214035143260399</v>
          </cell>
          <cell r="J37">
            <v>0.56785964856739601</v>
          </cell>
          <cell r="K37">
            <v>0</v>
          </cell>
          <cell r="L37">
            <v>0</v>
          </cell>
          <cell r="M37">
            <v>0</v>
          </cell>
          <cell r="N37">
            <v>0</v>
          </cell>
          <cell r="O37">
            <v>0</v>
          </cell>
          <cell r="P37">
            <v>0</v>
          </cell>
        </row>
        <row r="38">
          <cell r="E38" t="str">
            <v>DSM</v>
          </cell>
          <cell r="F38" t="str">
            <v>Demand Side Management</v>
          </cell>
          <cell r="I38">
            <v>0</v>
          </cell>
          <cell r="J38">
            <v>0</v>
          </cell>
          <cell r="K38">
            <v>1</v>
          </cell>
          <cell r="L38">
            <v>0</v>
          </cell>
          <cell r="M38">
            <v>0</v>
          </cell>
          <cell r="N38">
            <v>0</v>
          </cell>
          <cell r="O38">
            <v>0</v>
          </cell>
          <cell r="P38">
            <v>0</v>
          </cell>
        </row>
        <row r="39">
          <cell r="E39" t="str">
            <v>ESD</v>
          </cell>
          <cell r="F39" t="str">
            <v>Environmental Services Department</v>
          </cell>
          <cell r="I39">
            <v>0.3</v>
          </cell>
          <cell r="J39">
            <v>0.1</v>
          </cell>
          <cell r="K39">
            <v>0.6</v>
          </cell>
          <cell r="L39">
            <v>0</v>
          </cell>
          <cell r="M39">
            <v>0</v>
          </cell>
          <cell r="N39">
            <v>0</v>
          </cell>
          <cell r="O39">
            <v>0</v>
          </cell>
          <cell r="P39">
            <v>0</v>
          </cell>
        </row>
        <row r="40">
          <cell r="E40" t="str">
            <v>FERC</v>
          </cell>
          <cell r="F40" t="str">
            <v>FERC Fees</v>
          </cell>
          <cell r="I40">
            <v>0.70421323483111053</v>
          </cell>
          <cell r="J40">
            <v>0.29578676516888952</v>
          </cell>
          <cell r="K40">
            <v>0</v>
          </cell>
          <cell r="L40">
            <v>0</v>
          </cell>
          <cell r="M40">
            <v>0</v>
          </cell>
          <cell r="N40">
            <v>0</v>
          </cell>
          <cell r="O40">
            <v>0</v>
          </cell>
          <cell r="P40">
            <v>0</v>
          </cell>
        </row>
        <row r="41">
          <cell r="E41" t="str">
            <v>G</v>
          </cell>
          <cell r="F41" t="str">
            <v>General Plant</v>
          </cell>
          <cell r="I41">
            <v>0.24431061709762689</v>
          </cell>
          <cell r="J41">
            <v>0.21591167746538384</v>
          </cell>
          <cell r="K41">
            <v>0.48994958257006077</v>
          </cell>
          <cell r="L41">
            <v>0</v>
          </cell>
          <cell r="M41">
            <v>1.6196344936071194E-2</v>
          </cell>
          <cell r="N41">
            <v>2.2581780536788779E-2</v>
          </cell>
          <cell r="O41">
            <v>1.1049997394068322E-2</v>
          </cell>
          <cell r="P41">
            <v>0</v>
          </cell>
        </row>
        <row r="42">
          <cell r="E42" t="str">
            <v>G-DGP</v>
          </cell>
          <cell r="F42" t="str">
            <v>General Plant - DGP Factor</v>
          </cell>
          <cell r="I42">
            <v>0.56929433485318315</v>
          </cell>
          <cell r="J42">
            <v>0.43070566514681691</v>
          </cell>
          <cell r="K42">
            <v>0</v>
          </cell>
          <cell r="L42">
            <v>0</v>
          </cell>
          <cell r="M42">
            <v>0</v>
          </cell>
          <cell r="N42">
            <v>0</v>
          </cell>
          <cell r="O42">
            <v>0</v>
          </cell>
          <cell r="P42">
            <v>0</v>
          </cell>
        </row>
        <row r="43">
          <cell r="E43" t="str">
            <v>G-DGU</v>
          </cell>
          <cell r="F43" t="str">
            <v>General Plant - DGU Factor</v>
          </cell>
          <cell r="I43">
            <v>0.5739844505651519</v>
          </cell>
          <cell r="J43">
            <v>0.39301765293774249</v>
          </cell>
          <cell r="K43">
            <v>3.1544031796306826E-2</v>
          </cell>
          <cell r="L43">
            <v>0</v>
          </cell>
          <cell r="M43">
            <v>0</v>
          </cell>
          <cell r="N43">
            <v>1.4538647007987379E-3</v>
          </cell>
          <cell r="O43">
            <v>0</v>
          </cell>
          <cell r="P43">
            <v>0</v>
          </cell>
        </row>
        <row r="45">
          <cell r="E45" t="str">
            <v>G-SG</v>
          </cell>
          <cell r="F45" t="str">
            <v>General Plant - SG Factor</v>
          </cell>
          <cell r="I45">
            <v>0.69303905430907664</v>
          </cell>
          <cell r="J45">
            <v>0.28271300551450557</v>
          </cell>
          <cell r="K45">
            <v>2.3179592553330242E-2</v>
          </cell>
          <cell r="L45">
            <v>0</v>
          </cell>
          <cell r="M45">
            <v>0</v>
          </cell>
          <cell r="N45">
            <v>1.0683476230876014E-3</v>
          </cell>
          <cell r="O45">
            <v>0</v>
          </cell>
          <cell r="P45">
            <v>0</v>
          </cell>
        </row>
        <row r="46">
          <cell r="E46" t="str">
            <v>G-SITUS</v>
          </cell>
          <cell r="F46" t="str">
            <v>General Plant - SITUS Factor</v>
          </cell>
          <cell r="I46">
            <v>3.1220156465127878E-5</v>
          </cell>
          <cell r="J46">
            <v>0.20134304129185931</v>
          </cell>
          <cell r="K46">
            <v>0.76343883594012729</v>
          </cell>
          <cell r="L46">
            <v>0</v>
          </cell>
          <cell r="M46">
            <v>0</v>
          </cell>
          <cell r="N46">
            <v>3.5186902611548249E-2</v>
          </cell>
          <cell r="O46">
            <v>0</v>
          </cell>
          <cell r="P46">
            <v>0</v>
          </cell>
        </row>
        <row r="47">
          <cell r="E47" t="str">
            <v>I</v>
          </cell>
          <cell r="F47" t="str">
            <v>Intangible Plant</v>
          </cell>
          <cell r="I47">
            <v>0.44567898252693056</v>
          </cell>
          <cell r="J47">
            <v>0.15722432315168386</v>
          </cell>
          <cell r="K47">
            <v>0.22503396395846131</v>
          </cell>
          <cell r="L47">
            <v>0</v>
          </cell>
          <cell r="M47">
            <v>8.5656756977425433E-2</v>
          </cell>
          <cell r="N47">
            <v>3.3949817759439331E-2</v>
          </cell>
          <cell r="O47">
            <v>5.2456155626059424E-2</v>
          </cell>
          <cell r="P47">
            <v>0</v>
          </cell>
        </row>
        <row r="48">
          <cell r="E48" t="str">
            <v>I-DGP</v>
          </cell>
          <cell r="F48" t="str">
            <v>Intangible Plant - DGP Factor</v>
          </cell>
          <cell r="I48">
            <v>1</v>
          </cell>
          <cell r="J48">
            <v>0</v>
          </cell>
          <cell r="K48">
            <v>0</v>
          </cell>
          <cell r="L48">
            <v>0</v>
          </cell>
          <cell r="M48">
            <v>0</v>
          </cell>
          <cell r="N48">
            <v>0</v>
          </cell>
          <cell r="O48">
            <v>0</v>
          </cell>
          <cell r="P48">
            <v>0</v>
          </cell>
        </row>
        <row r="49">
          <cell r="E49" t="str">
            <v>I-DGU</v>
          </cell>
          <cell r="F49" t="str">
            <v>Intangible Plant - DGU Factor</v>
          </cell>
          <cell r="I49">
            <v>1</v>
          </cell>
          <cell r="J49">
            <v>0</v>
          </cell>
          <cell r="K49">
            <v>0</v>
          </cell>
          <cell r="L49">
            <v>0</v>
          </cell>
          <cell r="M49">
            <v>0</v>
          </cell>
          <cell r="N49">
            <v>0</v>
          </cell>
          <cell r="O49">
            <v>0</v>
          </cell>
          <cell r="P49">
            <v>0</v>
          </cell>
        </row>
        <row r="50">
          <cell r="E50" t="str">
            <v>I-SG</v>
          </cell>
          <cell r="F50" t="str">
            <v>Intangible Plant - SG Factor</v>
          </cell>
          <cell r="I50">
            <v>0.87927246540320958</v>
          </cell>
          <cell r="J50">
            <v>0.10405143520753571</v>
          </cell>
          <cell r="K50">
            <v>1.5941361881026711E-2</v>
          </cell>
          <cell r="L50">
            <v>0</v>
          </cell>
          <cell r="M50">
            <v>0</v>
          </cell>
          <cell r="N50">
            <v>7.3473750822800087E-4</v>
          </cell>
          <cell r="O50">
            <v>0</v>
          </cell>
          <cell r="P50">
            <v>0</v>
          </cell>
        </row>
        <row r="51">
          <cell r="E51" t="str">
            <v>I-SITUS</v>
          </cell>
          <cell r="F51" t="str">
            <v>Intangible Plant - SITUS Factor</v>
          </cell>
          <cell r="I51">
            <v>0.37291157858633101</v>
          </cell>
          <cell r="J51">
            <v>0.23373752803621942</v>
          </cell>
          <cell r="K51">
            <v>0.37602012264303963</v>
          </cell>
          <cell r="L51">
            <v>0</v>
          </cell>
          <cell r="M51">
            <v>0</v>
          </cell>
          <cell r="N51">
            <v>1.7330770734409834E-2</v>
          </cell>
          <cell r="O51">
            <v>0</v>
          </cell>
          <cell r="P51">
            <v>0</v>
          </cell>
        </row>
        <row r="52">
          <cell r="E52" t="str">
            <v>LABOR</v>
          </cell>
          <cell r="F52" t="str">
            <v>Direct Labor Expense</v>
          </cell>
          <cell r="I52">
            <v>0.44035835665309381</v>
          </cell>
          <cell r="J52">
            <v>4.5023429947452551E-2</v>
          </cell>
          <cell r="K52">
            <v>0.31020911088596803</v>
          </cell>
          <cell r="L52">
            <v>0</v>
          </cell>
          <cell r="M52">
            <v>7.9281185327875647E-2</v>
          </cell>
          <cell r="N52">
            <v>8.8041638453713877E-2</v>
          </cell>
          <cell r="O52">
            <v>3.7086278731896315E-2</v>
          </cell>
          <cell r="P52">
            <v>0</v>
          </cell>
        </row>
        <row r="53">
          <cell r="E53" t="str">
            <v>MSS</v>
          </cell>
          <cell r="F53" t="str">
            <v>Materials &amp; Supplies</v>
          </cell>
          <cell r="I53">
            <v>0.82255186454703078</v>
          </cell>
          <cell r="J53">
            <v>5.0904094261251066E-2</v>
          </cell>
          <cell r="K53">
            <v>0.12096860970379743</v>
          </cell>
          <cell r="L53">
            <v>0</v>
          </cell>
          <cell r="M53">
            <v>0</v>
          </cell>
          <cell r="N53">
            <v>5.5754314879208153E-3</v>
          </cell>
          <cell r="O53">
            <v>0</v>
          </cell>
          <cell r="P53">
            <v>0</v>
          </cell>
        </row>
        <row r="54">
          <cell r="E54" t="str">
            <v>NONE</v>
          </cell>
          <cell r="F54" t="str">
            <v>Not Functionalized</v>
          </cell>
          <cell r="I54">
            <v>0</v>
          </cell>
          <cell r="J54">
            <v>0</v>
          </cell>
          <cell r="K54">
            <v>0</v>
          </cell>
          <cell r="L54">
            <v>0</v>
          </cell>
          <cell r="M54">
            <v>0</v>
          </cell>
          <cell r="N54">
            <v>0</v>
          </cell>
          <cell r="O54">
            <v>0</v>
          </cell>
          <cell r="P54">
            <v>0</v>
          </cell>
        </row>
        <row r="55">
          <cell r="E55" t="str">
            <v>NUTIL</v>
          </cell>
          <cell r="F55" t="str">
            <v>Non-Utility</v>
          </cell>
          <cell r="I55">
            <v>0</v>
          </cell>
          <cell r="J55">
            <v>0</v>
          </cell>
          <cell r="K55">
            <v>0</v>
          </cell>
          <cell r="L55">
            <v>0</v>
          </cell>
          <cell r="M55">
            <v>0</v>
          </cell>
          <cell r="N55">
            <v>0</v>
          </cell>
          <cell r="O55">
            <v>0</v>
          </cell>
          <cell r="P55">
            <v>0</v>
          </cell>
        </row>
        <row r="56">
          <cell r="E56" t="str">
            <v>OTHDGP</v>
          </cell>
          <cell r="F56" t="str">
            <v>Other Revenues - DGP Factor</v>
          </cell>
          <cell r="I56">
            <v>0.16204335141591772</v>
          </cell>
          <cell r="J56">
            <v>0.83795664858408236</v>
          </cell>
          <cell r="K56">
            <v>0</v>
          </cell>
          <cell r="L56">
            <v>0</v>
          </cell>
          <cell r="M56">
            <v>0</v>
          </cell>
          <cell r="N56">
            <v>0</v>
          </cell>
          <cell r="O56">
            <v>0</v>
          </cell>
          <cell r="P56">
            <v>0</v>
          </cell>
        </row>
        <row r="57">
          <cell r="E57" t="str">
            <v>OTHDGU</v>
          </cell>
          <cell r="F57" t="str">
            <v>Other Revenues - DGU Factor</v>
          </cell>
          <cell r="I57">
            <v>0.16204335141591772</v>
          </cell>
          <cell r="J57">
            <v>0.83795664858408236</v>
          </cell>
          <cell r="K57">
            <v>0</v>
          </cell>
          <cell r="L57">
            <v>0</v>
          </cell>
          <cell r="M57">
            <v>0</v>
          </cell>
          <cell r="N57">
            <v>0</v>
          </cell>
          <cell r="O57">
            <v>0</v>
          </cell>
          <cell r="P57">
            <v>0</v>
          </cell>
        </row>
        <row r="58">
          <cell r="E58" t="str">
            <v>OTHSE</v>
          </cell>
          <cell r="F58" t="str">
            <v>Other Revenues - SE Factor</v>
          </cell>
          <cell r="I58">
            <v>0.17010107924686896</v>
          </cell>
          <cell r="J58">
            <v>0.8298759847686451</v>
          </cell>
          <cell r="K58">
            <v>2.2935984485906367E-5</v>
          </cell>
          <cell r="L58">
            <v>0</v>
          </cell>
          <cell r="M58">
            <v>0</v>
          </cell>
          <cell r="N58">
            <v>0</v>
          </cell>
          <cell r="O58">
            <v>0</v>
          </cell>
          <cell r="P58">
            <v>0</v>
          </cell>
        </row>
        <row r="59">
          <cell r="E59" t="str">
            <v>OTHSG</v>
          </cell>
          <cell r="F59" t="str">
            <v>Other Revenues - SG Factor</v>
          </cell>
          <cell r="I59">
            <v>0.16204335141591772</v>
          </cell>
          <cell r="J59">
            <v>0.83795664858408236</v>
          </cell>
          <cell r="K59">
            <v>0</v>
          </cell>
          <cell r="L59">
            <v>0</v>
          </cell>
          <cell r="M59">
            <v>0</v>
          </cell>
          <cell r="N59">
            <v>0</v>
          </cell>
          <cell r="O59">
            <v>0</v>
          </cell>
          <cell r="P59">
            <v>0</v>
          </cell>
        </row>
        <row r="60">
          <cell r="E60" t="str">
            <v>OTHSGR</v>
          </cell>
          <cell r="F60" t="str">
            <v>Other Revenues - Rolled-In SG Factor</v>
          </cell>
          <cell r="I60">
            <v>0.16204335141591772</v>
          </cell>
          <cell r="J60">
            <v>0.83795664858408236</v>
          </cell>
          <cell r="K60">
            <v>0</v>
          </cell>
          <cell r="L60">
            <v>0</v>
          </cell>
          <cell r="M60">
            <v>0</v>
          </cell>
          <cell r="N60">
            <v>0</v>
          </cell>
          <cell r="O60">
            <v>0</v>
          </cell>
          <cell r="P60">
            <v>0</v>
          </cell>
        </row>
        <row r="61">
          <cell r="E61" t="str">
            <v>OTHSITUS</v>
          </cell>
          <cell r="F61" t="str">
            <v>Other Revenues - SITUS</v>
          </cell>
          <cell r="I61">
            <v>0.63681385250866751</v>
          </cell>
          <cell r="J61">
            <v>0.30369880644377245</v>
          </cell>
          <cell r="K61">
            <v>3.515504380765417E-2</v>
          </cell>
          <cell r="L61">
            <v>0</v>
          </cell>
          <cell r="M61">
            <v>0</v>
          </cell>
          <cell r="N61">
            <v>2.4332297239905747E-2</v>
          </cell>
          <cell r="O61">
            <v>0</v>
          </cell>
          <cell r="P61">
            <v>0</v>
          </cell>
        </row>
        <row r="62">
          <cell r="E62" t="str">
            <v>OTHSO</v>
          </cell>
          <cell r="F62" t="str">
            <v>Other Revenues - SO Factor</v>
          </cell>
          <cell r="I62">
            <v>0.43869800949122134</v>
          </cell>
          <cell r="J62">
            <v>0.20921665153307778</v>
          </cell>
          <cell r="K62">
            <v>0.33657270028218805</v>
          </cell>
          <cell r="L62">
            <v>0</v>
          </cell>
          <cell r="M62">
            <v>0</v>
          </cell>
          <cell r="N62">
            <v>1.5512638693512777E-2</v>
          </cell>
          <cell r="O62">
            <v>0</v>
          </cell>
          <cell r="P62">
            <v>0</v>
          </cell>
        </row>
        <row r="63">
          <cell r="E63" t="str">
            <v>P</v>
          </cell>
          <cell r="F63" t="str">
            <v>Production</v>
          </cell>
          <cell r="I63">
            <v>1</v>
          </cell>
          <cell r="J63">
            <v>0</v>
          </cell>
          <cell r="K63">
            <v>0</v>
          </cell>
          <cell r="L63">
            <v>0</v>
          </cell>
          <cell r="M63">
            <v>0</v>
          </cell>
          <cell r="N63">
            <v>0</v>
          </cell>
          <cell r="O63">
            <v>0</v>
          </cell>
          <cell r="P63">
            <v>0</v>
          </cell>
        </row>
        <row r="64">
          <cell r="E64" t="str">
            <v>RETAIL</v>
          </cell>
          <cell r="F64" t="str">
            <v>Retail Function</v>
          </cell>
          <cell r="I64">
            <v>0</v>
          </cell>
          <cell r="J64">
            <v>0</v>
          </cell>
          <cell r="K64">
            <v>0</v>
          </cell>
          <cell r="L64">
            <v>0</v>
          </cell>
          <cell r="M64">
            <v>0</v>
          </cell>
          <cell r="N64">
            <v>0</v>
          </cell>
          <cell r="O64">
            <v>0</v>
          </cell>
          <cell r="P64">
            <v>0</v>
          </cell>
        </row>
        <row r="65">
          <cell r="E65" t="str">
            <v>SCHMA</v>
          </cell>
          <cell r="F65" t="str">
            <v>Schedule M Additions</v>
          </cell>
          <cell r="I65">
            <v>0.42462531231308592</v>
          </cell>
          <cell r="J65">
            <v>0.15045845604092345</v>
          </cell>
          <cell r="K65">
            <v>0.38215344327427514</v>
          </cell>
          <cell r="L65">
            <v>0</v>
          </cell>
          <cell r="M65">
            <v>1.1301930227890009E-2</v>
          </cell>
          <cell r="N65">
            <v>2.5550564611999893E-2</v>
          </cell>
          <cell r="O65">
            <v>5.9102935318255858E-3</v>
          </cell>
          <cell r="P65">
            <v>0</v>
          </cell>
        </row>
        <row r="66">
          <cell r="E66" t="str">
            <v>SCHMAF</v>
          </cell>
          <cell r="F66" t="str">
            <v>Schedule M Additions - Flow Through</v>
          </cell>
          <cell r="I66">
            <v>1</v>
          </cell>
          <cell r="J66">
            <v>0</v>
          </cell>
          <cell r="K66">
            <v>0</v>
          </cell>
          <cell r="L66">
            <v>0</v>
          </cell>
          <cell r="M66">
            <v>0</v>
          </cell>
          <cell r="N66">
            <v>0</v>
          </cell>
          <cell r="O66">
            <v>0</v>
          </cell>
          <cell r="P66">
            <v>0</v>
          </cell>
        </row>
        <row r="67">
          <cell r="E67" t="str">
            <v>SCHMAP</v>
          </cell>
          <cell r="F67" t="str">
            <v>Schedule M Additions - Permanent</v>
          </cell>
          <cell r="I67">
            <v>0.57480292110500542</v>
          </cell>
          <cell r="J67">
            <v>0.12643794268148634</v>
          </cell>
          <cell r="K67">
            <v>0.24999017729980841</v>
          </cell>
          <cell r="L67">
            <v>0</v>
          </cell>
          <cell r="M67">
            <v>1.5532875026184502E-2</v>
          </cell>
          <cell r="N67">
            <v>2.5970090949260803E-2</v>
          </cell>
          <cell r="O67">
            <v>7.2659929382544869E-3</v>
          </cell>
          <cell r="P67">
            <v>0</v>
          </cell>
        </row>
        <row r="68">
          <cell r="E68" t="str">
            <v>SCHMAP-SO</v>
          </cell>
          <cell r="F68" t="str">
            <v>Schedule M Additions - Permanent-SO</v>
          </cell>
          <cell r="I68">
            <v>0.44035835665309381</v>
          </cell>
          <cell r="J68">
            <v>4.5023429947452551E-2</v>
          </cell>
          <cell r="K68">
            <v>0.31020911088596803</v>
          </cell>
          <cell r="L68">
            <v>0</v>
          </cell>
          <cell r="M68">
            <v>7.9281185327875647E-2</v>
          </cell>
          <cell r="N68">
            <v>8.8041638453713877E-2</v>
          </cell>
          <cell r="O68">
            <v>3.7086278731896315E-2</v>
          </cell>
          <cell r="P68">
            <v>0</v>
          </cell>
        </row>
        <row r="69">
          <cell r="E69" t="str">
            <v>SCHMAT</v>
          </cell>
          <cell r="F69" t="str">
            <v>Schedule M Additions - Temporary</v>
          </cell>
          <cell r="I69">
            <v>0.42257478932987763</v>
          </cell>
          <cell r="J69">
            <v>0.15078643179648521</v>
          </cell>
          <cell r="K69">
            <v>0.38395799867102542</v>
          </cell>
          <cell r="L69">
            <v>0</v>
          </cell>
          <cell r="M69">
            <v>1.1244160966417689E-2</v>
          </cell>
          <cell r="N69">
            <v>2.5544836405221701E-2</v>
          </cell>
          <cell r="O69">
            <v>5.8917828309723308E-3</v>
          </cell>
          <cell r="P69">
            <v>0</v>
          </cell>
        </row>
        <row r="70">
          <cell r="E70" t="str">
            <v>SCHMAT-GPS</v>
          </cell>
          <cell r="F70" t="str">
            <v>Schedule M Additions - Temporary-GPS</v>
          </cell>
          <cell r="I70">
            <v>0.43869800949122129</v>
          </cell>
          <cell r="J70">
            <v>0.20921665153307778</v>
          </cell>
          <cell r="K70">
            <v>0.33657270028218805</v>
          </cell>
          <cell r="L70">
            <v>0</v>
          </cell>
          <cell r="M70">
            <v>0</v>
          </cell>
          <cell r="N70">
            <v>1.5512638693512777E-2</v>
          </cell>
          <cell r="O70">
            <v>0</v>
          </cell>
          <cell r="P70">
            <v>0</v>
          </cell>
        </row>
        <row r="71">
          <cell r="E71" t="str">
            <v>SCHMAT-SE</v>
          </cell>
          <cell r="F71" t="str">
            <v>Schedule M Additions - Temporary-SE</v>
          </cell>
          <cell r="I71">
            <v>1.0056046142342259</v>
          </cell>
          <cell r="J71">
            <v>-2.0890334312844813E-3</v>
          </cell>
          <cell r="K71">
            <v>-3.3606867225671978E-3</v>
          </cell>
          <cell r="L71">
            <v>0</v>
          </cell>
          <cell r="M71">
            <v>0</v>
          </cell>
          <cell r="N71">
            <v>-1.5489408037419936E-4</v>
          </cell>
          <cell r="O71">
            <v>0</v>
          </cell>
          <cell r="P71">
            <v>0</v>
          </cell>
        </row>
        <row r="72">
          <cell r="E72" t="str">
            <v>SCHMAT-SITUS</v>
          </cell>
          <cell r="F72" t="str">
            <v>Schedule M Additions - Temporary-SITUS</v>
          </cell>
          <cell r="I72">
            <v>0.38257592538388663</v>
          </cell>
          <cell r="J72">
            <v>5.9553312258670971E-2</v>
          </cell>
          <cell r="K72">
            <v>0.35484515557868529</v>
          </cell>
          <cell r="L72">
            <v>0</v>
          </cell>
          <cell r="M72">
            <v>7.9518491141716829E-2</v>
          </cell>
          <cell r="N72">
            <v>8.629416987560358E-2</v>
          </cell>
          <cell r="O72">
            <v>3.7212945761436925E-2</v>
          </cell>
          <cell r="P72">
            <v>0</v>
          </cell>
        </row>
        <row r="73">
          <cell r="E73" t="str">
            <v>SCHMAT-SNP</v>
          </cell>
          <cell r="F73" t="str">
            <v>Schedule M Additions - Temporary-SNP</v>
          </cell>
          <cell r="I73">
            <v>0.43869800949122129</v>
          </cell>
          <cell r="J73">
            <v>0.20921665153307778</v>
          </cell>
          <cell r="K73">
            <v>0.33657270028218805</v>
          </cell>
          <cell r="L73">
            <v>0</v>
          </cell>
          <cell r="M73">
            <v>0</v>
          </cell>
          <cell r="N73">
            <v>1.5512638693512779E-2</v>
          </cell>
          <cell r="O73">
            <v>0</v>
          </cell>
          <cell r="P73">
            <v>0</v>
          </cell>
        </row>
        <row r="74">
          <cell r="E74" t="str">
            <v>SCHMAT-SO</v>
          </cell>
          <cell r="F74" t="str">
            <v>Schedule M Additions - Temporary-SO</v>
          </cell>
          <cell r="I74">
            <v>0.13630396630270647</v>
          </cell>
          <cell r="J74">
            <v>0.20883080683667524</v>
          </cell>
          <cell r="K74">
            <v>0.68709753164009169</v>
          </cell>
          <cell r="L74">
            <v>0</v>
          </cell>
          <cell r="M74">
            <v>-1.5555863654305757E-2</v>
          </cell>
          <cell r="N74">
            <v>-9.3996945299561711E-3</v>
          </cell>
          <cell r="O74">
            <v>-7.2767465952115933E-3</v>
          </cell>
          <cell r="P74">
            <v>0</v>
          </cell>
        </row>
        <row r="75">
          <cell r="E75" t="str">
            <v>SCHMD</v>
          </cell>
          <cell r="F75" t="str">
            <v>Schedule M Deductions</v>
          </cell>
          <cell r="I75">
            <v>0.40016313208209792</v>
          </cell>
          <cell r="J75">
            <v>0.17424516837916901</v>
          </cell>
          <cell r="K75">
            <v>0.39067009721373402</v>
          </cell>
          <cell r="L75">
            <v>0</v>
          </cell>
          <cell r="M75">
            <v>7.4981909911661293E-3</v>
          </cell>
          <cell r="N75">
            <v>2.3572053431073461E-2</v>
          </cell>
          <cell r="O75">
            <v>3.8513579027593691E-3</v>
          </cell>
          <cell r="P75">
            <v>0</v>
          </cell>
        </row>
        <row r="76">
          <cell r="E76" t="str">
            <v>SCHMDF</v>
          </cell>
          <cell r="F76" t="str">
            <v>Schedule M Deductions - Flow Through</v>
          </cell>
          <cell r="I76">
            <v>1</v>
          </cell>
          <cell r="J76">
            <v>0</v>
          </cell>
          <cell r="K76">
            <v>0</v>
          </cell>
          <cell r="L76">
            <v>0</v>
          </cell>
          <cell r="M76">
            <v>0</v>
          </cell>
          <cell r="N76">
            <v>0</v>
          </cell>
          <cell r="O76">
            <v>0</v>
          </cell>
          <cell r="P76">
            <v>0</v>
          </cell>
        </row>
        <row r="77">
          <cell r="E77" t="str">
            <v>SCHMDP</v>
          </cell>
          <cell r="F77" t="str">
            <v>Schedule M Deductions - Permanent</v>
          </cell>
          <cell r="I77">
            <v>0.53851528148112804</v>
          </cell>
          <cell r="J77">
            <v>8.1007414931319285E-2</v>
          </cell>
          <cell r="K77">
            <v>0.26260603716476494</v>
          </cell>
          <cell r="L77">
            <v>0</v>
          </cell>
          <cell r="M77">
            <v>4.4107747341549382E-2</v>
          </cell>
          <cell r="N77">
            <v>5.3130727008569842E-2</v>
          </cell>
          <cell r="O77">
            <v>2.0632792072668552E-2</v>
          </cell>
          <cell r="P77">
            <v>0</v>
          </cell>
        </row>
        <row r="78">
          <cell r="E78" t="str">
            <v>SCHMDP-SO</v>
          </cell>
          <cell r="F78" t="str">
            <v>Schedule M Deductions - Permanent- SO</v>
          </cell>
          <cell r="I78">
            <v>0.43983746568310961</v>
          </cell>
          <cell r="J78">
            <v>9.6534805652820757E-2</v>
          </cell>
          <cell r="K78">
            <v>0.31848000505088064</v>
          </cell>
          <cell r="L78">
            <v>0</v>
          </cell>
          <cell r="M78">
            <v>5.4408764381670992E-2</v>
          </cell>
          <cell r="N78">
            <v>6.5287541054912579E-2</v>
          </cell>
          <cell r="O78">
            <v>2.5451418176605487E-2</v>
          </cell>
          <cell r="P78">
            <v>0</v>
          </cell>
        </row>
        <row r="79">
          <cell r="E79" t="str">
            <v>SCHMDT</v>
          </cell>
          <cell r="F79" t="str">
            <v>Schedule M Deductions - Temporary</v>
          </cell>
          <cell r="I79">
            <v>0.3936424421983572</v>
          </cell>
          <cell r="J79">
            <v>0.17863716825444065</v>
          </cell>
          <cell r="K79">
            <v>0.39670418184957446</v>
          </cell>
          <cell r="L79">
            <v>0</v>
          </cell>
          <cell r="M79">
            <v>5.7744756177670062E-3</v>
          </cell>
          <cell r="N79">
            <v>2.2180502787851782E-2</v>
          </cell>
          <cell r="O79">
            <v>3.0612292920088628E-3</v>
          </cell>
          <cell r="P79">
            <v>0</v>
          </cell>
        </row>
        <row r="80">
          <cell r="E80" t="str">
            <v>SCHMDT-GPS</v>
          </cell>
          <cell r="F80" t="str">
            <v>Schedule M Deductions - Temporary-GPS</v>
          </cell>
          <cell r="I80">
            <v>0.43772762921418601</v>
          </cell>
          <cell r="J80">
            <v>0.20325004622232382</v>
          </cell>
          <cell r="K80">
            <v>0.33463393533505753</v>
          </cell>
          <cell r="L80">
            <v>0</v>
          </cell>
          <cell r="M80">
            <v>4.8594713755959794E-3</v>
          </cell>
          <cell r="N80">
            <v>1.6482270794422278E-2</v>
          </cell>
          <cell r="O80">
            <v>3.0466470584143762E-3</v>
          </cell>
          <cell r="P80">
            <v>0</v>
          </cell>
        </row>
        <row r="81">
          <cell r="E81" t="str">
            <v>SCHMDT-SG</v>
          </cell>
          <cell r="F81" t="str">
            <v>Schedule M Deductions - Temporary-SG</v>
          </cell>
          <cell r="I81">
            <v>0.13218962141715046</v>
          </cell>
          <cell r="J81">
            <v>0.43936912858179811</v>
          </cell>
          <cell r="K81">
            <v>0.42844125000105138</v>
          </cell>
          <cell r="L81">
            <v>0</v>
          </cell>
          <cell r="M81">
            <v>0</v>
          </cell>
          <cell r="N81">
            <v>0</v>
          </cell>
          <cell r="O81">
            <v>0</v>
          </cell>
          <cell r="P81">
            <v>0</v>
          </cell>
        </row>
        <row r="82">
          <cell r="E82" t="str">
            <v>SCHMDT-SITUS</v>
          </cell>
          <cell r="F82" t="str">
            <v>Schedule M Deductions - Temporary-SITUS</v>
          </cell>
          <cell r="I82">
            <v>-7.9039732044379571E-2</v>
          </cell>
          <cell r="J82">
            <v>-1.7454740995519975E-2</v>
          </cell>
          <cell r="K82">
            <v>1.0973029831735899</v>
          </cell>
          <cell r="L82">
            <v>0</v>
          </cell>
          <cell r="M82">
            <v>-2.1704872137735403E-2</v>
          </cell>
          <cell r="N82">
            <v>3.1044224774734334E-2</v>
          </cell>
          <cell r="O82">
            <v>-1.0147862770689183E-2</v>
          </cell>
          <cell r="P82">
            <v>0</v>
          </cell>
        </row>
        <row r="83">
          <cell r="E83" t="str">
            <v>SCHMDT-SNP</v>
          </cell>
          <cell r="F83" t="str">
            <v>Schedule M Deductions - Temporary-SNP</v>
          </cell>
          <cell r="I83">
            <v>0.43848436438907817</v>
          </cell>
          <cell r="J83">
            <v>0.20790300570655887</v>
          </cell>
          <cell r="K83">
            <v>0.33614584944343578</v>
          </cell>
          <cell r="L83">
            <v>0</v>
          </cell>
          <cell r="M83">
            <v>1.0698921680195881E-3</v>
          </cell>
          <cell r="N83">
            <v>1.5726119072434902E-2</v>
          </cell>
          <cell r="O83">
            <v>6.7076922047260598E-4</v>
          </cell>
          <cell r="P83">
            <v>0</v>
          </cell>
        </row>
        <row r="84">
          <cell r="E84" t="str">
            <v>SCHMDT-SO</v>
          </cell>
          <cell r="F84" t="str">
            <v>Schedule M Deductions - Temporary-SO</v>
          </cell>
          <cell r="I84">
            <v>0.44172187941843649</v>
          </cell>
          <cell r="J84">
            <v>-5.906768795452344E-2</v>
          </cell>
          <cell r="K84">
            <v>0.29379164219794091</v>
          </cell>
          <cell r="L84">
            <v>0</v>
          </cell>
          <cell r="M84">
            <v>0.12894504095171758</v>
          </cell>
          <cell r="N84">
            <v>0.13452434492487453</v>
          </cell>
          <cell r="O84">
            <v>6.0084780461554348E-2</v>
          </cell>
          <cell r="P84">
            <v>0</v>
          </cell>
        </row>
        <row r="85">
          <cell r="E85" t="str">
            <v>STEP_UP</v>
          </cell>
          <cell r="F85" t="str">
            <v>Step-up Transformers</v>
          </cell>
          <cell r="I85">
            <v>6.3646339574951818E-2</v>
          </cell>
          <cell r="J85">
            <v>0.9363536604250482</v>
          </cell>
        </row>
        <row r="86">
          <cell r="E86" t="str">
            <v>T</v>
          </cell>
          <cell r="F86" t="str">
            <v>Transmission</v>
          </cell>
          <cell r="I86">
            <v>0</v>
          </cell>
          <cell r="J86">
            <v>1</v>
          </cell>
          <cell r="K86">
            <v>0</v>
          </cell>
          <cell r="L86">
            <v>0</v>
          </cell>
          <cell r="M86">
            <v>0</v>
          </cell>
          <cell r="N86">
            <v>0</v>
          </cell>
          <cell r="O86">
            <v>0</v>
          </cell>
          <cell r="P86">
            <v>0</v>
          </cell>
        </row>
        <row r="87">
          <cell r="E87" t="str">
            <v>TAXDEPR</v>
          </cell>
          <cell r="F87" t="str">
            <v>Tax Depreciation</v>
          </cell>
          <cell r="I87">
            <v>0.3628039067545995</v>
          </cell>
          <cell r="J87">
            <v>0.18060818402394452</v>
          </cell>
          <cell r="K87">
            <v>0.43367583969947432</v>
          </cell>
          <cell r="L87">
            <v>0</v>
          </cell>
          <cell r="M87">
            <v>1.7381137635448668E-3</v>
          </cell>
          <cell r="N87">
            <v>1.9988123236742907E-2</v>
          </cell>
          <cell r="O87">
            <v>1.1858325216938708E-3</v>
          </cell>
          <cell r="P87">
            <v>0</v>
          </cell>
        </row>
        <row r="88">
          <cell r="E88" t="str">
            <v>WSF</v>
          </cell>
          <cell r="F88" t="str">
            <v>Wholesale Sales Firm</v>
          </cell>
          <cell r="I88">
            <v>0.85470948791845824</v>
          </cell>
          <cell r="J88">
            <v>0.14529051208154184</v>
          </cell>
          <cell r="K88">
            <v>0</v>
          </cell>
          <cell r="L88">
            <v>0</v>
          </cell>
          <cell r="M88">
            <v>0</v>
          </cell>
          <cell r="N88">
            <v>0</v>
          </cell>
          <cell r="O88">
            <v>0</v>
          </cell>
          <cell r="P88">
            <v>0</v>
          </cell>
        </row>
      </sheetData>
      <sheetData sheetId="3" refreshError="1"/>
      <sheetData sheetId="4"/>
      <sheetData sheetId="5"/>
      <sheetData sheetId="6">
        <row r="22">
          <cell r="G22" t="str">
            <v>FACTOR</v>
          </cell>
          <cell r="J22" t="str">
            <v>TOTAL</v>
          </cell>
          <cell r="K22" t="str">
            <v>CALIFORNIA</v>
          </cell>
          <cell r="L22" t="str">
            <v>OREGON</v>
          </cell>
          <cell r="M22" t="str">
            <v>WASHINGTON</v>
          </cell>
          <cell r="N22" t="str">
            <v>MONTANA</v>
          </cell>
          <cell r="O22" t="str">
            <v>WYOMING-PPL</v>
          </cell>
          <cell r="P22" t="str">
            <v>UTAH</v>
          </cell>
          <cell r="Q22" t="str">
            <v>IDAHO-UPL</v>
          </cell>
          <cell r="R22" t="str">
            <v>WY-UP&amp;L</v>
          </cell>
          <cell r="S22" t="str">
            <v>FERC</v>
          </cell>
          <cell r="T22" t="str">
            <v>OTHER</v>
          </cell>
          <cell r="U22" t="str">
            <v>NON-UTILITY</v>
          </cell>
          <cell r="AC22" t="str">
            <v>FACTOR</v>
          </cell>
          <cell r="AF22" t="str">
            <v>TOTAL</v>
          </cell>
          <cell r="AG22" t="str">
            <v>CALIFORNIA</v>
          </cell>
          <cell r="AH22" t="str">
            <v>OREGON</v>
          </cell>
          <cell r="AI22" t="str">
            <v>WASHINGTON</v>
          </cell>
          <cell r="AJ22" t="str">
            <v>MONTANA</v>
          </cell>
          <cell r="AK22" t="str">
            <v>WYOMING-PPL</v>
          </cell>
          <cell r="AL22" t="str">
            <v>UTAH</v>
          </cell>
          <cell r="AM22" t="str">
            <v>IDAHO-UPL</v>
          </cell>
          <cell r="AN22" t="str">
            <v>WY-UP&amp;L</v>
          </cell>
          <cell r="AO22" t="str">
            <v>FERC</v>
          </cell>
          <cell r="AP22" t="str">
            <v>OTHER</v>
          </cell>
          <cell r="AQ22" t="str">
            <v>NON-UTILITY</v>
          </cell>
        </row>
        <row r="23">
          <cell r="G23" t="str">
            <v>S</v>
          </cell>
          <cell r="K23">
            <v>1</v>
          </cell>
          <cell r="L23">
            <v>1</v>
          </cell>
          <cell r="M23">
            <v>1</v>
          </cell>
          <cell r="N23">
            <v>1</v>
          </cell>
          <cell r="O23">
            <v>1</v>
          </cell>
          <cell r="P23">
            <v>1</v>
          </cell>
          <cell r="Q23">
            <v>1</v>
          </cell>
          <cell r="R23">
            <v>1</v>
          </cell>
          <cell r="S23">
            <v>1</v>
          </cell>
          <cell r="T23">
            <v>1</v>
          </cell>
          <cell r="AC23" t="str">
            <v>S</v>
          </cell>
          <cell r="AG23">
            <v>1</v>
          </cell>
          <cell r="AH23">
            <v>1</v>
          </cell>
          <cell r="AI23">
            <v>1</v>
          </cell>
          <cell r="AJ23">
            <v>1</v>
          </cell>
          <cell r="AK23">
            <v>1</v>
          </cell>
          <cell r="AL23">
            <v>1</v>
          </cell>
          <cell r="AM23">
            <v>1</v>
          </cell>
          <cell r="AN23">
            <v>1</v>
          </cell>
          <cell r="AO23">
            <v>1</v>
          </cell>
          <cell r="AP23">
            <v>1</v>
          </cell>
        </row>
        <row r="24">
          <cell r="G24" t="str">
            <v>SG</v>
          </cell>
          <cell r="J24">
            <v>0.99999999999999989</v>
          </cell>
          <cell r="K24">
            <v>1.4169723417926893E-2</v>
          </cell>
          <cell r="L24">
            <v>0.25548929395232889</v>
          </cell>
          <cell r="M24">
            <v>7.8111041399714837E-2</v>
          </cell>
          <cell r="N24">
            <v>0</v>
          </cell>
          <cell r="O24">
            <v>0.12699884843149184</v>
          </cell>
          <cell r="P24">
            <v>0.44125326878363164</v>
          </cell>
          <cell r="Q24">
            <v>5.9255041742391552E-2</v>
          </cell>
          <cell r="R24">
            <v>2.4382588929119191E-2</v>
          </cell>
          <cell r="S24">
            <v>3.401933433952953E-4</v>
          </cell>
          <cell r="AC24" t="str">
            <v>SG</v>
          </cell>
          <cell r="AF24">
            <v>0.99999999999999989</v>
          </cell>
          <cell r="AG24">
            <v>1.4169723417926893E-2</v>
          </cell>
          <cell r="AH24">
            <v>0.25548929395232889</v>
          </cell>
          <cell r="AI24">
            <v>7.8111041399714837E-2</v>
          </cell>
          <cell r="AJ24">
            <v>0</v>
          </cell>
          <cell r="AK24">
            <v>0.12699884843149184</v>
          </cell>
          <cell r="AL24">
            <v>0.44125326878363164</v>
          </cell>
          <cell r="AM24">
            <v>5.9255041742391552E-2</v>
          </cell>
          <cell r="AN24">
            <v>2.4382588929119191E-2</v>
          </cell>
          <cell r="AO24">
            <v>3.401933433952953E-4</v>
          </cell>
        </row>
        <row r="25">
          <cell r="G25" t="str">
            <v>SG-P</v>
          </cell>
          <cell r="J25">
            <v>0.99999999999999989</v>
          </cell>
          <cell r="K25">
            <v>1.4169723417926893E-2</v>
          </cell>
          <cell r="L25">
            <v>0.25548929395232889</v>
          </cell>
          <cell r="M25">
            <v>7.8111041399714837E-2</v>
          </cell>
          <cell r="N25">
            <v>0</v>
          </cell>
          <cell r="O25">
            <v>0.12699884843149184</v>
          </cell>
          <cell r="P25">
            <v>0.44125326878363164</v>
          </cell>
          <cell r="Q25">
            <v>5.9255041742391552E-2</v>
          </cell>
          <cell r="R25">
            <v>2.4382588929119191E-2</v>
          </cell>
          <cell r="S25">
            <v>3.401933433952953E-4</v>
          </cell>
          <cell r="AC25" t="str">
            <v>SG-P</v>
          </cell>
          <cell r="AF25">
            <v>0.99999999999999989</v>
          </cell>
          <cell r="AG25">
            <v>1.4169723417926893E-2</v>
          </cell>
          <cell r="AH25">
            <v>0.25548929395232889</v>
          </cell>
          <cell r="AI25">
            <v>7.8111041399714837E-2</v>
          </cell>
          <cell r="AJ25">
            <v>0</v>
          </cell>
          <cell r="AK25">
            <v>0.12699884843149184</v>
          </cell>
          <cell r="AL25">
            <v>0.44125326878363164</v>
          </cell>
          <cell r="AM25">
            <v>5.9255041742391552E-2</v>
          </cell>
          <cell r="AN25">
            <v>2.4382588929119191E-2</v>
          </cell>
          <cell r="AO25">
            <v>3.401933433952953E-4</v>
          </cell>
        </row>
        <row r="26">
          <cell r="G26" t="str">
            <v>SG-U</v>
          </cell>
          <cell r="J26">
            <v>0.99999999999999989</v>
          </cell>
          <cell r="K26">
            <v>1.4169723417926893E-2</v>
          </cell>
          <cell r="L26">
            <v>0.25548929395232889</v>
          </cell>
          <cell r="M26">
            <v>7.8111041399714837E-2</v>
          </cell>
          <cell r="N26">
            <v>0</v>
          </cell>
          <cell r="O26">
            <v>0.12699884843149184</v>
          </cell>
          <cell r="P26">
            <v>0.44125326878363164</v>
          </cell>
          <cell r="Q26">
            <v>5.9255041742391552E-2</v>
          </cell>
          <cell r="R26">
            <v>2.4382588929119191E-2</v>
          </cell>
          <cell r="S26">
            <v>3.401933433952953E-4</v>
          </cell>
          <cell r="AC26" t="str">
            <v>SG-U</v>
          </cell>
          <cell r="AF26">
            <v>0.99999999999999989</v>
          </cell>
          <cell r="AG26">
            <v>1.4169723417926893E-2</v>
          </cell>
          <cell r="AH26">
            <v>0.25548929395232889</v>
          </cell>
          <cell r="AI26">
            <v>7.8111041399714837E-2</v>
          </cell>
          <cell r="AJ26">
            <v>0</v>
          </cell>
          <cell r="AK26">
            <v>0.12699884843149184</v>
          </cell>
          <cell r="AL26">
            <v>0.44125326878363164</v>
          </cell>
          <cell r="AM26">
            <v>5.9255041742391552E-2</v>
          </cell>
          <cell r="AN26">
            <v>2.4382588929119191E-2</v>
          </cell>
          <cell r="AO26">
            <v>3.401933433952953E-4</v>
          </cell>
        </row>
        <row r="27">
          <cell r="G27" t="str">
            <v>DGP</v>
          </cell>
          <cell r="J27">
            <v>0.99999999999999989</v>
          </cell>
          <cell r="K27">
            <v>2.9845516846186693E-2</v>
          </cell>
          <cell r="L27">
            <v>0.53813400599107708</v>
          </cell>
          <cell r="M27">
            <v>0.16452434061055596</v>
          </cell>
          <cell r="N27">
            <v>0</v>
          </cell>
          <cell r="O27">
            <v>0.26749613655218035</v>
          </cell>
          <cell r="P27">
            <v>0</v>
          </cell>
          <cell r="Q27">
            <v>0</v>
          </cell>
          <cell r="R27">
            <v>0</v>
          </cell>
          <cell r="S27">
            <v>0</v>
          </cell>
          <cell r="AC27" t="str">
            <v>DGP</v>
          </cell>
          <cell r="AF27">
            <v>0.99999999999999989</v>
          </cell>
          <cell r="AG27">
            <v>2.9845516846186693E-2</v>
          </cell>
          <cell r="AH27">
            <v>0.53813400599107708</v>
          </cell>
          <cell r="AI27">
            <v>0.16452434061055596</v>
          </cell>
          <cell r="AJ27">
            <v>0</v>
          </cell>
          <cell r="AK27">
            <v>0.26749613655218035</v>
          </cell>
          <cell r="AL27">
            <v>0</v>
          </cell>
          <cell r="AM27">
            <v>0</v>
          </cell>
          <cell r="AN27">
            <v>0</v>
          </cell>
          <cell r="AO27">
            <v>0</v>
          </cell>
        </row>
        <row r="28">
          <cell r="G28" t="str">
            <v>DGU</v>
          </cell>
          <cell r="J28">
            <v>1</v>
          </cell>
          <cell r="K28">
            <v>0</v>
          </cell>
          <cell r="L28">
            <v>0</v>
          </cell>
          <cell r="M28">
            <v>0</v>
          </cell>
          <cell r="N28">
            <v>0</v>
          </cell>
          <cell r="O28">
            <v>0</v>
          </cell>
          <cell r="P28">
            <v>0.84011261868094067</v>
          </cell>
          <cell r="Q28">
            <v>0.11281708671637981</v>
          </cell>
          <cell r="R28">
            <v>4.6422592385389483E-2</v>
          </cell>
          <cell r="S28">
            <v>6.4770221729006235E-4</v>
          </cell>
          <cell r="AC28" t="str">
            <v>DGU</v>
          </cell>
          <cell r="AF28">
            <v>1</v>
          </cell>
          <cell r="AG28">
            <v>0</v>
          </cell>
          <cell r="AH28">
            <v>0</v>
          </cell>
          <cell r="AI28">
            <v>0</v>
          </cell>
          <cell r="AJ28">
            <v>0</v>
          </cell>
          <cell r="AK28">
            <v>0</v>
          </cell>
          <cell r="AL28">
            <v>0.84011261868094067</v>
          </cell>
          <cell r="AM28">
            <v>0.11281708671637981</v>
          </cell>
          <cell r="AN28">
            <v>4.6422592385389483E-2</v>
          </cell>
          <cell r="AO28">
            <v>6.4770221729006235E-4</v>
          </cell>
        </row>
        <row r="29">
          <cell r="G29" t="str">
            <v>SC</v>
          </cell>
          <cell r="J29">
            <v>0.99999999999999978</v>
          </cell>
          <cell r="K29">
            <v>1.4249775319185302E-2</v>
          </cell>
          <cell r="L29">
            <v>0.2603588871970105</v>
          </cell>
          <cell r="M29">
            <v>7.9359363115139928E-2</v>
          </cell>
          <cell r="N29">
            <v>0</v>
          </cell>
          <cell r="O29">
            <v>0.12260777088356635</v>
          </cell>
          <cell r="P29">
            <v>0.44213896874550557</v>
          </cell>
          <cell r="Q29">
            <v>5.750322564109351E-2</v>
          </cell>
          <cell r="R29">
            <v>2.3440621536391617E-2</v>
          </cell>
          <cell r="S29">
            <v>3.4138756210732598E-4</v>
          </cell>
          <cell r="AC29" t="str">
            <v>SC</v>
          </cell>
          <cell r="AF29">
            <v>0.99999999999999978</v>
          </cell>
          <cell r="AG29">
            <v>1.4249775319185302E-2</v>
          </cell>
          <cell r="AH29">
            <v>0.2603588871970105</v>
          </cell>
          <cell r="AI29">
            <v>7.9359363115139928E-2</v>
          </cell>
          <cell r="AJ29">
            <v>0</v>
          </cell>
          <cell r="AK29">
            <v>0.12260777088356635</v>
          </cell>
          <cell r="AL29">
            <v>0.44213896874550557</v>
          </cell>
          <cell r="AM29">
            <v>5.750322564109351E-2</v>
          </cell>
          <cell r="AN29">
            <v>2.3440621536391617E-2</v>
          </cell>
          <cell r="AO29">
            <v>3.4138756210732598E-4</v>
          </cell>
        </row>
        <row r="30">
          <cell r="G30" t="str">
            <v>SE</v>
          </cell>
          <cell r="J30">
            <v>0.99999999999999989</v>
          </cell>
          <cell r="K30">
            <v>1.3929567714151662E-2</v>
          </cell>
          <cell r="L30">
            <v>0.24088051421828402</v>
          </cell>
          <cell r="M30">
            <v>7.4366076253439578E-2</v>
          </cell>
          <cell r="N30">
            <v>0</v>
          </cell>
          <cell r="O30">
            <v>0.1401720810752683</v>
          </cell>
          <cell r="P30">
            <v>0.43859616889800973</v>
          </cell>
          <cell r="Q30">
            <v>6.4510490046285673E-2</v>
          </cell>
          <cell r="R30">
            <v>2.7208491107301919E-2</v>
          </cell>
          <cell r="S30">
            <v>3.3661068725920326E-4</v>
          </cell>
          <cell r="AC30" t="str">
            <v>SE</v>
          </cell>
          <cell r="AF30">
            <v>0.99999999999999989</v>
          </cell>
          <cell r="AG30">
            <v>1.3929567714151662E-2</v>
          </cell>
          <cell r="AH30">
            <v>0.24088051421828402</v>
          </cell>
          <cell r="AI30">
            <v>7.4366076253439578E-2</v>
          </cell>
          <cell r="AJ30">
            <v>0</v>
          </cell>
          <cell r="AK30">
            <v>0.1401720810752683</v>
          </cell>
          <cell r="AL30">
            <v>0.43859616889800973</v>
          </cell>
          <cell r="AM30">
            <v>6.4510490046285673E-2</v>
          </cell>
          <cell r="AN30">
            <v>2.7208491107301919E-2</v>
          </cell>
          <cell r="AO30">
            <v>3.3661068725920326E-4</v>
          </cell>
        </row>
        <row r="31">
          <cell r="G31" t="str">
            <v>CAEW</v>
          </cell>
          <cell r="J31">
            <v>1</v>
          </cell>
          <cell r="K31">
            <v>4.2316453873570276E-2</v>
          </cell>
          <cell r="L31">
            <v>0.73176780343328052</v>
          </cell>
          <cell r="M31">
            <v>0.22591574269314921</v>
          </cell>
          <cell r="N31">
            <v>0</v>
          </cell>
          <cell r="O31">
            <v>0</v>
          </cell>
          <cell r="P31">
            <v>0</v>
          </cell>
          <cell r="Q31">
            <v>0</v>
          </cell>
          <cell r="R31">
            <v>0</v>
          </cell>
          <cell r="S31">
            <v>0</v>
          </cell>
          <cell r="AC31" t="str">
            <v>CAEW</v>
          </cell>
          <cell r="AF31">
            <v>1</v>
          </cell>
          <cell r="AG31">
            <v>4.2316453873570276E-2</v>
          </cell>
          <cell r="AH31">
            <v>0.73176780343328052</v>
          </cell>
          <cell r="AI31">
            <v>0.22591574269314921</v>
          </cell>
          <cell r="AJ31">
            <v>0</v>
          </cell>
          <cell r="AK31">
            <v>0</v>
          </cell>
          <cell r="AL31">
            <v>0</v>
          </cell>
          <cell r="AM31">
            <v>0</v>
          </cell>
          <cell r="AN31">
            <v>0</v>
          </cell>
          <cell r="AO31">
            <v>0</v>
          </cell>
        </row>
        <row r="32">
          <cell r="G32" t="str">
            <v>CAEE</v>
          </cell>
          <cell r="J32">
            <v>1</v>
          </cell>
          <cell r="K32">
            <v>0</v>
          </cell>
          <cell r="L32">
            <v>0</v>
          </cell>
          <cell r="M32">
            <v>0</v>
          </cell>
          <cell r="N32">
            <v>0</v>
          </cell>
          <cell r="O32">
            <v>0.20895512702142133</v>
          </cell>
          <cell r="P32">
            <v>0.65381720439736279</v>
          </cell>
          <cell r="Q32">
            <v>9.6166066298163225E-2</v>
          </cell>
          <cell r="R32">
            <v>4.0559815276871129E-2</v>
          </cell>
          <cell r="S32">
            <v>5.017870061816811E-4</v>
          </cell>
          <cell r="AC32" t="str">
            <v>CAEE</v>
          </cell>
          <cell r="AF32">
            <v>1</v>
          </cell>
          <cell r="AG32">
            <v>0</v>
          </cell>
          <cell r="AH32">
            <v>0</v>
          </cell>
          <cell r="AI32">
            <v>0</v>
          </cell>
          <cell r="AJ32">
            <v>0</v>
          </cell>
          <cell r="AK32">
            <v>0.20895512702142133</v>
          </cell>
          <cell r="AL32">
            <v>0.65381720439736279</v>
          </cell>
          <cell r="AM32">
            <v>9.6166066298163225E-2</v>
          </cell>
          <cell r="AN32">
            <v>4.0559815276871129E-2</v>
          </cell>
          <cell r="AO32">
            <v>5.017870061816811E-4</v>
          </cell>
        </row>
        <row r="33">
          <cell r="G33" t="str">
            <v>DEP</v>
          </cell>
          <cell r="J33">
            <v>1</v>
          </cell>
          <cell r="K33">
            <v>2.9678534079684279E-2</v>
          </cell>
          <cell r="L33">
            <v>0.51322343213108124</v>
          </cell>
          <cell r="M33">
            <v>0.15844541436973958</v>
          </cell>
          <cell r="N33">
            <v>0</v>
          </cell>
          <cell r="O33">
            <v>0.29865261941949478</v>
          </cell>
          <cell r="P33">
            <v>0</v>
          </cell>
          <cell r="Q33">
            <v>0</v>
          </cell>
          <cell r="R33">
            <v>0</v>
          </cell>
          <cell r="S33">
            <v>0</v>
          </cell>
          <cell r="AC33" t="str">
            <v>DEP</v>
          </cell>
          <cell r="AF33">
            <v>1</v>
          </cell>
          <cell r="AG33">
            <v>2.9678534079684279E-2</v>
          </cell>
          <cell r="AH33">
            <v>0.51322343213108124</v>
          </cell>
          <cell r="AI33">
            <v>0.15844541436973958</v>
          </cell>
          <cell r="AJ33">
            <v>0</v>
          </cell>
          <cell r="AK33">
            <v>0.29865261941949478</v>
          </cell>
          <cell r="AL33">
            <v>0</v>
          </cell>
          <cell r="AM33">
            <v>0</v>
          </cell>
          <cell r="AN33">
            <v>0</v>
          </cell>
          <cell r="AO33">
            <v>0</v>
          </cell>
        </row>
        <row r="34">
          <cell r="G34" t="str">
            <v>DEU</v>
          </cell>
          <cell r="J34">
            <v>0.99999999999999978</v>
          </cell>
          <cell r="K34">
            <v>0</v>
          </cell>
          <cell r="L34">
            <v>0</v>
          </cell>
          <cell r="M34">
            <v>0</v>
          </cell>
          <cell r="N34">
            <v>0</v>
          </cell>
          <cell r="O34">
            <v>0</v>
          </cell>
          <cell r="P34">
            <v>0.82652353454425065</v>
          </cell>
          <cell r="Q34">
            <v>0.12156840854812967</v>
          </cell>
          <cell r="R34">
            <v>5.1273722468041925E-2</v>
          </cell>
          <cell r="S34">
            <v>6.3433443957770178E-4</v>
          </cell>
          <cell r="AC34" t="str">
            <v>DEU</v>
          </cell>
          <cell r="AF34">
            <v>0.99999999999999978</v>
          </cell>
          <cell r="AG34">
            <v>0</v>
          </cell>
          <cell r="AH34">
            <v>0</v>
          </cell>
          <cell r="AI34">
            <v>0</v>
          </cell>
          <cell r="AJ34">
            <v>0</v>
          </cell>
          <cell r="AK34">
            <v>0</v>
          </cell>
          <cell r="AL34">
            <v>0.82652353454425065</v>
          </cell>
          <cell r="AM34">
            <v>0.12156840854812967</v>
          </cell>
          <cell r="AN34">
            <v>5.1273722468041925E-2</v>
          </cell>
          <cell r="AO34">
            <v>6.3433443957770178E-4</v>
          </cell>
        </row>
        <row r="35">
          <cell r="G35" t="str">
            <v>SO</v>
          </cell>
          <cell r="J35">
            <v>1</v>
          </cell>
          <cell r="K35">
            <v>1.9365863482081101E-2</v>
          </cell>
          <cell r="L35">
            <v>0.24539457989418231</v>
          </cell>
          <cell r="M35">
            <v>6.7017620954721469E-2</v>
          </cell>
          <cell r="N35">
            <v>0</v>
          </cell>
          <cell r="O35">
            <v>0.12238021906200923</v>
          </cell>
          <cell r="P35">
            <v>0.46080784248160161</v>
          </cell>
          <cell r="Q35">
            <v>6.1060027203752885E-2</v>
          </cell>
          <cell r="R35">
            <v>2.371638804573694E-2</v>
          </cell>
          <cell r="S35">
            <v>2.5745887591448099E-4</v>
          </cell>
          <cell r="AC35" t="str">
            <v>SO</v>
          </cell>
          <cell r="AF35">
            <v>1</v>
          </cell>
          <cell r="AG35">
            <v>1.9365863482081101E-2</v>
          </cell>
          <cell r="AH35">
            <v>0.24539457989418231</v>
          </cell>
          <cell r="AI35">
            <v>6.7017620954721469E-2</v>
          </cell>
          <cell r="AJ35">
            <v>0</v>
          </cell>
          <cell r="AK35">
            <v>0.12238021906200923</v>
          </cell>
          <cell r="AL35">
            <v>0.46080784248160161</v>
          </cell>
          <cell r="AM35">
            <v>6.1060027203752885E-2</v>
          </cell>
          <cell r="AN35">
            <v>2.371638804573694E-2</v>
          </cell>
          <cell r="AO35">
            <v>2.5745887591448099E-4</v>
          </cell>
        </row>
        <row r="36">
          <cell r="G36" t="str">
            <v>SO-P</v>
          </cell>
          <cell r="J36">
            <v>1</v>
          </cell>
          <cell r="K36">
            <v>1.9365863482081101E-2</v>
          </cell>
          <cell r="L36">
            <v>0.24539457989418231</v>
          </cell>
          <cell r="M36">
            <v>6.7017620954721469E-2</v>
          </cell>
          <cell r="N36">
            <v>0</v>
          </cell>
          <cell r="O36">
            <v>0.12238021906200923</v>
          </cell>
          <cell r="P36">
            <v>0.46080784248160161</v>
          </cell>
          <cell r="Q36">
            <v>6.1060027203752885E-2</v>
          </cell>
          <cell r="R36">
            <v>2.371638804573694E-2</v>
          </cell>
          <cell r="S36">
            <v>2.5745887591448099E-4</v>
          </cell>
          <cell r="AC36" t="str">
            <v>SO-P</v>
          </cell>
          <cell r="AF36">
            <v>1</v>
          </cell>
          <cell r="AG36">
            <v>1.9365863482081101E-2</v>
          </cell>
          <cell r="AH36">
            <v>0.24539457989418231</v>
          </cell>
          <cell r="AI36">
            <v>6.7017620954721469E-2</v>
          </cell>
          <cell r="AJ36">
            <v>0</v>
          </cell>
          <cell r="AK36">
            <v>0.12238021906200923</v>
          </cell>
          <cell r="AL36">
            <v>0.46080784248160161</v>
          </cell>
          <cell r="AM36">
            <v>6.1060027203752885E-2</v>
          </cell>
          <cell r="AN36">
            <v>2.371638804573694E-2</v>
          </cell>
          <cell r="AO36">
            <v>2.5745887591448099E-4</v>
          </cell>
        </row>
        <row r="37">
          <cell r="G37" t="str">
            <v>SO-U</v>
          </cell>
          <cell r="J37">
            <v>1</v>
          </cell>
          <cell r="K37">
            <v>1.9365863482081101E-2</v>
          </cell>
          <cell r="L37">
            <v>0.24539457989418231</v>
          </cell>
          <cell r="M37">
            <v>6.7017620954721469E-2</v>
          </cell>
          <cell r="N37">
            <v>0</v>
          </cell>
          <cell r="O37">
            <v>0.12238021906200923</v>
          </cell>
          <cell r="P37">
            <v>0.46080784248160161</v>
          </cell>
          <cell r="Q37">
            <v>6.1060027203752885E-2</v>
          </cell>
          <cell r="R37">
            <v>2.371638804573694E-2</v>
          </cell>
          <cell r="S37">
            <v>2.5745887591448099E-4</v>
          </cell>
          <cell r="AC37" t="str">
            <v>SO-U</v>
          </cell>
          <cell r="AF37">
            <v>1</v>
          </cell>
          <cell r="AG37">
            <v>1.9365863482081101E-2</v>
          </cell>
          <cell r="AH37">
            <v>0.24539457989418231</v>
          </cell>
          <cell r="AI37">
            <v>6.7017620954721469E-2</v>
          </cell>
          <cell r="AJ37">
            <v>0</v>
          </cell>
          <cell r="AK37">
            <v>0.12238021906200923</v>
          </cell>
          <cell r="AL37">
            <v>0.46080784248160161</v>
          </cell>
          <cell r="AM37">
            <v>6.1060027203752885E-2</v>
          </cell>
          <cell r="AN37">
            <v>2.371638804573694E-2</v>
          </cell>
          <cell r="AO37">
            <v>2.5745887591448099E-4</v>
          </cell>
        </row>
        <row r="38">
          <cell r="G38" t="str">
            <v>DOP</v>
          </cell>
          <cell r="J38">
            <v>0</v>
          </cell>
          <cell r="K38">
            <v>0</v>
          </cell>
          <cell r="L38">
            <v>0</v>
          </cell>
          <cell r="M38">
            <v>0</v>
          </cell>
          <cell r="N38">
            <v>0</v>
          </cell>
          <cell r="O38">
            <v>0</v>
          </cell>
          <cell r="P38">
            <v>0</v>
          </cell>
          <cell r="Q38">
            <v>0</v>
          </cell>
          <cell r="R38">
            <v>0</v>
          </cell>
          <cell r="S38">
            <v>0</v>
          </cell>
          <cell r="AC38" t="str">
            <v>DOP</v>
          </cell>
          <cell r="AF38">
            <v>0</v>
          </cell>
          <cell r="AG38">
            <v>0</v>
          </cell>
          <cell r="AH38">
            <v>0</v>
          </cell>
          <cell r="AI38">
            <v>0</v>
          </cell>
          <cell r="AJ38">
            <v>0</v>
          </cell>
          <cell r="AK38">
            <v>0</v>
          </cell>
          <cell r="AL38">
            <v>0</v>
          </cell>
          <cell r="AM38">
            <v>0</v>
          </cell>
          <cell r="AN38">
            <v>0</v>
          </cell>
          <cell r="AO38">
            <v>0</v>
          </cell>
        </row>
        <row r="39">
          <cell r="G39" t="str">
            <v>DOU</v>
          </cell>
          <cell r="J39">
            <v>0</v>
          </cell>
          <cell r="K39">
            <v>0</v>
          </cell>
          <cell r="L39">
            <v>0</v>
          </cell>
          <cell r="M39">
            <v>0</v>
          </cell>
          <cell r="N39">
            <v>0</v>
          </cell>
          <cell r="O39">
            <v>0</v>
          </cell>
          <cell r="P39">
            <v>0</v>
          </cell>
          <cell r="Q39">
            <v>0</v>
          </cell>
          <cell r="R39">
            <v>0</v>
          </cell>
          <cell r="S39">
            <v>0</v>
          </cell>
          <cell r="AC39" t="str">
            <v>DOU</v>
          </cell>
          <cell r="AF39">
            <v>0</v>
          </cell>
          <cell r="AG39">
            <v>0</v>
          </cell>
          <cell r="AH39">
            <v>0</v>
          </cell>
          <cell r="AI39">
            <v>0</v>
          </cell>
          <cell r="AJ39">
            <v>0</v>
          </cell>
          <cell r="AK39">
            <v>0</v>
          </cell>
          <cell r="AL39">
            <v>0</v>
          </cell>
          <cell r="AM39">
            <v>0</v>
          </cell>
          <cell r="AN39">
            <v>0</v>
          </cell>
          <cell r="AO39">
            <v>0</v>
          </cell>
        </row>
        <row r="40">
          <cell r="G40" t="str">
            <v>GPS</v>
          </cell>
          <cell r="J40">
            <v>1</v>
          </cell>
          <cell r="K40">
            <v>1.9365863482081112E-2</v>
          </cell>
          <cell r="L40">
            <v>0.24539457989418229</v>
          </cell>
          <cell r="M40">
            <v>6.7017620954721469E-2</v>
          </cell>
          <cell r="N40">
            <v>0</v>
          </cell>
          <cell r="O40">
            <v>0.12238021906200919</v>
          </cell>
          <cell r="P40">
            <v>0.46080784248160156</v>
          </cell>
          <cell r="Q40">
            <v>6.1060027203752885E-2</v>
          </cell>
          <cell r="R40">
            <v>2.371638804573694E-2</v>
          </cell>
          <cell r="S40">
            <v>2.5745887591448104E-4</v>
          </cell>
          <cell r="AC40" t="str">
            <v>GPS</v>
          </cell>
          <cell r="AF40">
            <v>1</v>
          </cell>
          <cell r="AG40">
            <v>1.9365863482081112E-2</v>
          </cell>
          <cell r="AH40">
            <v>0.24539457989418229</v>
          </cell>
          <cell r="AI40">
            <v>6.7017620954721469E-2</v>
          </cell>
          <cell r="AJ40">
            <v>0</v>
          </cell>
          <cell r="AK40">
            <v>0.12238021906200922</v>
          </cell>
          <cell r="AL40">
            <v>0.46080784248160156</v>
          </cell>
          <cell r="AM40">
            <v>6.1060027203752885E-2</v>
          </cell>
          <cell r="AN40">
            <v>2.371638804573694E-2</v>
          </cell>
          <cell r="AO40">
            <v>2.5745887591448104E-4</v>
          </cell>
        </row>
        <row r="41">
          <cell r="G41" t="str">
            <v>SGPP</v>
          </cell>
          <cell r="J41">
            <v>0</v>
          </cell>
          <cell r="K41">
            <v>0</v>
          </cell>
          <cell r="L41">
            <v>0</v>
          </cell>
          <cell r="M41">
            <v>0</v>
          </cell>
          <cell r="N41">
            <v>0</v>
          </cell>
          <cell r="O41">
            <v>0</v>
          </cell>
          <cell r="P41">
            <v>0</v>
          </cell>
          <cell r="Q41">
            <v>0</v>
          </cell>
          <cell r="R41">
            <v>0</v>
          </cell>
          <cell r="S41">
            <v>0</v>
          </cell>
          <cell r="AC41" t="str">
            <v>SGPP</v>
          </cell>
          <cell r="AF41">
            <v>0</v>
          </cell>
          <cell r="AG41">
            <v>0</v>
          </cell>
          <cell r="AH41">
            <v>0</v>
          </cell>
          <cell r="AI41">
            <v>0</v>
          </cell>
          <cell r="AJ41">
            <v>0</v>
          </cell>
          <cell r="AK41">
            <v>0</v>
          </cell>
          <cell r="AL41">
            <v>0</v>
          </cell>
          <cell r="AM41">
            <v>0</v>
          </cell>
          <cell r="AN41">
            <v>0</v>
          </cell>
          <cell r="AO41">
            <v>0</v>
          </cell>
        </row>
        <row r="42">
          <cell r="G42" t="str">
            <v>SGPU</v>
          </cell>
          <cell r="J42">
            <v>0</v>
          </cell>
          <cell r="K42">
            <v>0</v>
          </cell>
          <cell r="L42">
            <v>0</v>
          </cell>
          <cell r="M42">
            <v>0</v>
          </cell>
          <cell r="N42">
            <v>0</v>
          </cell>
          <cell r="O42">
            <v>0</v>
          </cell>
          <cell r="P42">
            <v>0</v>
          </cell>
          <cell r="Q42">
            <v>0</v>
          </cell>
          <cell r="R42">
            <v>0</v>
          </cell>
          <cell r="S42">
            <v>0</v>
          </cell>
          <cell r="AC42" t="str">
            <v>SGPU</v>
          </cell>
          <cell r="AF42">
            <v>0</v>
          </cell>
          <cell r="AG42">
            <v>0</v>
          </cell>
          <cell r="AH42">
            <v>0</v>
          </cell>
          <cell r="AI42">
            <v>0</v>
          </cell>
          <cell r="AJ42">
            <v>0</v>
          </cell>
          <cell r="AK42">
            <v>0</v>
          </cell>
          <cell r="AL42">
            <v>0</v>
          </cell>
          <cell r="AM42">
            <v>0</v>
          </cell>
          <cell r="AN42">
            <v>0</v>
          </cell>
          <cell r="AO42">
            <v>0</v>
          </cell>
        </row>
        <row r="43">
          <cell r="G43" t="str">
            <v>SNP</v>
          </cell>
          <cell r="J43">
            <v>0.99999999999999989</v>
          </cell>
          <cell r="K43">
            <v>1.6705365975130095E-2</v>
          </cell>
          <cell r="L43">
            <v>0.22278222719612598</v>
          </cell>
          <cell r="M43">
            <v>6.0894111271351227E-2</v>
          </cell>
          <cell r="N43">
            <v>0</v>
          </cell>
          <cell r="O43">
            <v>0.12592571023280555</v>
          </cell>
          <cell r="P43">
            <v>0.48639154643210392</v>
          </cell>
          <cell r="Q43">
            <v>6.2591295688628978E-2</v>
          </cell>
          <cell r="R43">
            <v>2.4261908688767559E-2</v>
          </cell>
          <cell r="S43">
            <v>2.7190771167417228E-4</v>
          </cell>
          <cell r="T43">
            <v>1.7592680341238073E-4</v>
          </cell>
          <cell r="AC43" t="str">
            <v>SNP</v>
          </cell>
          <cell r="AF43">
            <v>0.99999999999999989</v>
          </cell>
          <cell r="AG43">
            <v>1.6705365975130095E-2</v>
          </cell>
          <cell r="AH43">
            <v>0.22278222719612598</v>
          </cell>
          <cell r="AI43">
            <v>6.0894111271351227E-2</v>
          </cell>
          <cell r="AJ43">
            <v>0</v>
          </cell>
          <cell r="AK43">
            <v>0.12592571023280558</v>
          </cell>
          <cell r="AL43">
            <v>0.48639154643210392</v>
          </cell>
          <cell r="AM43">
            <v>6.2591295688628978E-2</v>
          </cell>
          <cell r="AN43">
            <v>2.4261908688767559E-2</v>
          </cell>
          <cell r="AO43">
            <v>2.7190771167417228E-4</v>
          </cell>
          <cell r="AP43">
            <v>1.7592680341238073E-4</v>
          </cell>
        </row>
        <row r="44">
          <cell r="G44" t="str">
            <v>SSCCT</v>
          </cell>
          <cell r="J44">
            <v>0</v>
          </cell>
          <cell r="K44">
            <v>0</v>
          </cell>
          <cell r="L44">
            <v>0</v>
          </cell>
          <cell r="M44">
            <v>0</v>
          </cell>
          <cell r="N44">
            <v>0</v>
          </cell>
          <cell r="O44">
            <v>0</v>
          </cell>
          <cell r="P44">
            <v>0</v>
          </cell>
          <cell r="Q44">
            <v>0</v>
          </cell>
          <cell r="R44">
            <v>0</v>
          </cell>
          <cell r="S44">
            <v>0</v>
          </cell>
          <cell r="AC44" t="str">
            <v>SSCCT</v>
          </cell>
          <cell r="AF44">
            <v>0</v>
          </cell>
          <cell r="AG44">
            <v>0</v>
          </cell>
          <cell r="AH44">
            <v>0</v>
          </cell>
          <cell r="AI44">
            <v>0</v>
          </cell>
          <cell r="AJ44">
            <v>0</v>
          </cell>
          <cell r="AK44">
            <v>0</v>
          </cell>
          <cell r="AL44">
            <v>0</v>
          </cell>
          <cell r="AM44">
            <v>0</v>
          </cell>
          <cell r="AN44">
            <v>0</v>
          </cell>
          <cell r="AO44">
            <v>0</v>
          </cell>
        </row>
        <row r="45">
          <cell r="G45" t="str">
            <v>SSECT</v>
          </cell>
          <cell r="J45">
            <v>0</v>
          </cell>
          <cell r="K45">
            <v>0</v>
          </cell>
          <cell r="L45">
            <v>0</v>
          </cell>
          <cell r="M45">
            <v>0</v>
          </cell>
          <cell r="N45">
            <v>0</v>
          </cell>
          <cell r="O45">
            <v>0</v>
          </cell>
          <cell r="P45">
            <v>0</v>
          </cell>
          <cell r="Q45">
            <v>0</v>
          </cell>
          <cell r="R45">
            <v>0</v>
          </cell>
          <cell r="S45">
            <v>0</v>
          </cell>
          <cell r="AC45" t="str">
            <v>SSECT</v>
          </cell>
          <cell r="AF45">
            <v>0</v>
          </cell>
          <cell r="AG45">
            <v>0</v>
          </cell>
          <cell r="AH45">
            <v>0</v>
          </cell>
          <cell r="AI45">
            <v>0</v>
          </cell>
          <cell r="AJ45">
            <v>0</v>
          </cell>
          <cell r="AK45">
            <v>0</v>
          </cell>
          <cell r="AL45">
            <v>0</v>
          </cell>
          <cell r="AM45">
            <v>0</v>
          </cell>
          <cell r="AN45">
            <v>0</v>
          </cell>
          <cell r="AO45">
            <v>0</v>
          </cell>
        </row>
        <row r="46">
          <cell r="G46" t="str">
            <v>SSCCH</v>
          </cell>
          <cell r="J46">
            <v>0</v>
          </cell>
          <cell r="K46">
            <v>0</v>
          </cell>
          <cell r="L46">
            <v>0</v>
          </cell>
          <cell r="M46">
            <v>0</v>
          </cell>
          <cell r="N46">
            <v>0</v>
          </cell>
          <cell r="O46">
            <v>0</v>
          </cell>
          <cell r="P46">
            <v>0</v>
          </cell>
          <cell r="Q46">
            <v>0</v>
          </cell>
          <cell r="R46">
            <v>0</v>
          </cell>
          <cell r="S46">
            <v>0</v>
          </cell>
          <cell r="AC46" t="str">
            <v>SSCCH</v>
          </cell>
          <cell r="AF46">
            <v>0</v>
          </cell>
          <cell r="AG46">
            <v>0</v>
          </cell>
          <cell r="AH46">
            <v>0</v>
          </cell>
          <cell r="AI46">
            <v>0</v>
          </cell>
          <cell r="AJ46">
            <v>0</v>
          </cell>
          <cell r="AK46">
            <v>0</v>
          </cell>
          <cell r="AL46">
            <v>0</v>
          </cell>
          <cell r="AM46">
            <v>0</v>
          </cell>
          <cell r="AN46">
            <v>0</v>
          </cell>
          <cell r="AO46">
            <v>0</v>
          </cell>
        </row>
        <row r="47">
          <cell r="G47" t="str">
            <v>SSECH</v>
          </cell>
          <cell r="J47">
            <v>0</v>
          </cell>
          <cell r="K47">
            <v>0</v>
          </cell>
          <cell r="L47">
            <v>0</v>
          </cell>
          <cell r="M47">
            <v>0</v>
          </cell>
          <cell r="N47">
            <v>0</v>
          </cell>
          <cell r="O47">
            <v>0</v>
          </cell>
          <cell r="P47">
            <v>0</v>
          </cell>
          <cell r="Q47">
            <v>0</v>
          </cell>
          <cell r="R47">
            <v>0</v>
          </cell>
          <cell r="S47">
            <v>0</v>
          </cell>
          <cell r="AC47" t="str">
            <v>SSECH</v>
          </cell>
          <cell r="AF47">
            <v>0</v>
          </cell>
          <cell r="AG47">
            <v>0</v>
          </cell>
          <cell r="AH47">
            <v>0</v>
          </cell>
          <cell r="AI47">
            <v>0</v>
          </cell>
          <cell r="AJ47">
            <v>0</v>
          </cell>
          <cell r="AK47">
            <v>0</v>
          </cell>
          <cell r="AL47">
            <v>0</v>
          </cell>
          <cell r="AM47">
            <v>0</v>
          </cell>
          <cell r="AN47">
            <v>0</v>
          </cell>
          <cell r="AO47">
            <v>0</v>
          </cell>
        </row>
        <row r="48">
          <cell r="G48" t="str">
            <v>SSGCH</v>
          </cell>
          <cell r="J48">
            <v>0</v>
          </cell>
          <cell r="K48">
            <v>0</v>
          </cell>
          <cell r="L48">
            <v>0</v>
          </cell>
          <cell r="M48">
            <v>0</v>
          </cell>
          <cell r="N48">
            <v>0</v>
          </cell>
          <cell r="O48">
            <v>0</v>
          </cell>
          <cell r="P48">
            <v>0</v>
          </cell>
          <cell r="Q48">
            <v>0</v>
          </cell>
          <cell r="R48">
            <v>0</v>
          </cell>
          <cell r="S48">
            <v>0</v>
          </cell>
          <cell r="AC48" t="str">
            <v>SSGCH</v>
          </cell>
          <cell r="AF48">
            <v>0</v>
          </cell>
          <cell r="AG48">
            <v>0</v>
          </cell>
          <cell r="AH48">
            <v>0</v>
          </cell>
          <cell r="AI48">
            <v>0</v>
          </cell>
          <cell r="AJ48">
            <v>0</v>
          </cell>
          <cell r="AK48">
            <v>0</v>
          </cell>
          <cell r="AL48">
            <v>0</v>
          </cell>
          <cell r="AM48">
            <v>0</v>
          </cell>
          <cell r="AN48">
            <v>0</v>
          </cell>
          <cell r="AO48">
            <v>0</v>
          </cell>
        </row>
        <row r="49">
          <cell r="G49" t="str">
            <v>SSCP</v>
          </cell>
          <cell r="J49">
            <v>0</v>
          </cell>
          <cell r="K49">
            <v>0</v>
          </cell>
          <cell r="L49">
            <v>0</v>
          </cell>
          <cell r="M49">
            <v>0</v>
          </cell>
          <cell r="N49">
            <v>0</v>
          </cell>
          <cell r="O49">
            <v>0</v>
          </cell>
          <cell r="P49">
            <v>0</v>
          </cell>
          <cell r="Q49">
            <v>0</v>
          </cell>
          <cell r="R49">
            <v>0</v>
          </cell>
          <cell r="S49">
            <v>0</v>
          </cell>
          <cell r="AC49" t="str">
            <v>SSCP</v>
          </cell>
          <cell r="AF49">
            <v>0</v>
          </cell>
          <cell r="AG49">
            <v>0</v>
          </cell>
          <cell r="AH49">
            <v>0</v>
          </cell>
          <cell r="AI49">
            <v>0</v>
          </cell>
          <cell r="AJ49">
            <v>0</v>
          </cell>
          <cell r="AK49">
            <v>0</v>
          </cell>
          <cell r="AL49">
            <v>0</v>
          </cell>
          <cell r="AM49">
            <v>0</v>
          </cell>
          <cell r="AN49">
            <v>0</v>
          </cell>
          <cell r="AO49">
            <v>0</v>
          </cell>
        </row>
        <row r="50">
          <cell r="G50" t="str">
            <v>SSEP</v>
          </cell>
          <cell r="J50">
            <v>0</v>
          </cell>
          <cell r="K50">
            <v>0</v>
          </cell>
          <cell r="L50">
            <v>0</v>
          </cell>
          <cell r="M50">
            <v>0</v>
          </cell>
          <cell r="N50">
            <v>0</v>
          </cell>
          <cell r="O50">
            <v>0</v>
          </cell>
          <cell r="P50">
            <v>0</v>
          </cell>
          <cell r="Q50">
            <v>0</v>
          </cell>
          <cell r="R50">
            <v>0</v>
          </cell>
          <cell r="S50">
            <v>0</v>
          </cell>
          <cell r="AC50" t="str">
            <v>SSEP</v>
          </cell>
          <cell r="AF50">
            <v>0</v>
          </cell>
          <cell r="AG50">
            <v>0</v>
          </cell>
          <cell r="AH50">
            <v>0</v>
          </cell>
          <cell r="AI50">
            <v>0</v>
          </cell>
          <cell r="AJ50">
            <v>0</v>
          </cell>
          <cell r="AK50">
            <v>0</v>
          </cell>
          <cell r="AL50">
            <v>0</v>
          </cell>
          <cell r="AM50">
            <v>0</v>
          </cell>
          <cell r="AN50">
            <v>0</v>
          </cell>
          <cell r="AO50">
            <v>0</v>
          </cell>
        </row>
        <row r="51">
          <cell r="G51" t="str">
            <v>SSGC</v>
          </cell>
          <cell r="J51">
            <v>0</v>
          </cell>
          <cell r="K51">
            <v>0</v>
          </cell>
          <cell r="L51">
            <v>0</v>
          </cell>
          <cell r="M51">
            <v>0</v>
          </cell>
          <cell r="N51">
            <v>0</v>
          </cell>
          <cell r="O51">
            <v>0</v>
          </cell>
          <cell r="P51">
            <v>0</v>
          </cell>
          <cell r="Q51">
            <v>0</v>
          </cell>
          <cell r="R51">
            <v>0</v>
          </cell>
          <cell r="S51">
            <v>0</v>
          </cell>
          <cell r="AC51" t="str">
            <v>SSGC</v>
          </cell>
          <cell r="AF51">
            <v>0</v>
          </cell>
          <cell r="AG51">
            <v>0</v>
          </cell>
          <cell r="AH51">
            <v>0</v>
          </cell>
          <cell r="AI51">
            <v>0</v>
          </cell>
          <cell r="AJ51">
            <v>0</v>
          </cell>
          <cell r="AK51">
            <v>0</v>
          </cell>
          <cell r="AL51">
            <v>0</v>
          </cell>
          <cell r="AM51">
            <v>0</v>
          </cell>
          <cell r="AN51">
            <v>0</v>
          </cell>
          <cell r="AO51">
            <v>0</v>
          </cell>
        </row>
        <row r="52">
          <cell r="G52" t="str">
            <v>SSGCT</v>
          </cell>
          <cell r="J52">
            <v>0</v>
          </cell>
          <cell r="K52">
            <v>0</v>
          </cell>
          <cell r="L52">
            <v>0</v>
          </cell>
          <cell r="M52">
            <v>0</v>
          </cell>
          <cell r="N52">
            <v>0</v>
          </cell>
          <cell r="O52">
            <v>0</v>
          </cell>
          <cell r="P52">
            <v>0</v>
          </cell>
          <cell r="Q52">
            <v>0</v>
          </cell>
          <cell r="R52">
            <v>0</v>
          </cell>
          <cell r="S52">
            <v>0</v>
          </cell>
          <cell r="AC52" t="str">
            <v>SSGCT</v>
          </cell>
          <cell r="AF52">
            <v>0</v>
          </cell>
          <cell r="AG52">
            <v>0</v>
          </cell>
          <cell r="AH52">
            <v>0</v>
          </cell>
          <cell r="AI52">
            <v>0</v>
          </cell>
          <cell r="AJ52">
            <v>0</v>
          </cell>
          <cell r="AK52">
            <v>0</v>
          </cell>
          <cell r="AL52">
            <v>0</v>
          </cell>
          <cell r="AM52">
            <v>0</v>
          </cell>
          <cell r="AN52">
            <v>0</v>
          </cell>
          <cell r="AO52">
            <v>0</v>
          </cell>
        </row>
        <row r="53">
          <cell r="G53" t="str">
            <v>MC</v>
          </cell>
          <cell r="J53">
            <v>0</v>
          </cell>
          <cell r="K53">
            <v>0</v>
          </cell>
          <cell r="L53">
            <v>0</v>
          </cell>
          <cell r="M53">
            <v>0</v>
          </cell>
          <cell r="N53">
            <v>0</v>
          </cell>
          <cell r="O53">
            <v>0</v>
          </cell>
          <cell r="P53">
            <v>0</v>
          </cell>
          <cell r="Q53">
            <v>0</v>
          </cell>
          <cell r="R53">
            <v>0</v>
          </cell>
          <cell r="S53">
            <v>0</v>
          </cell>
          <cell r="AC53" t="str">
            <v>MC</v>
          </cell>
          <cell r="AF53">
            <v>0</v>
          </cell>
          <cell r="AG53">
            <v>0</v>
          </cell>
          <cell r="AH53">
            <v>0</v>
          </cell>
          <cell r="AI53">
            <v>0</v>
          </cell>
          <cell r="AJ53">
            <v>0</v>
          </cell>
          <cell r="AK53">
            <v>0</v>
          </cell>
          <cell r="AL53">
            <v>0</v>
          </cell>
          <cell r="AM53">
            <v>0</v>
          </cell>
          <cell r="AN53">
            <v>0</v>
          </cell>
          <cell r="AO53">
            <v>0</v>
          </cell>
        </row>
        <row r="54">
          <cell r="G54" t="str">
            <v>SNPD</v>
          </cell>
          <cell r="J54">
            <v>1.0000000000000002</v>
          </cell>
          <cell r="K54">
            <v>3.2166307106155832E-2</v>
          </cell>
          <cell r="L54">
            <v>0.26470984033703582</v>
          </cell>
          <cell r="M54">
            <v>6.4409240866138473E-2</v>
          </cell>
          <cell r="N54">
            <v>0</v>
          </cell>
          <cell r="O54">
            <v>8.6741009258897703E-2</v>
          </cell>
          <cell r="P54">
            <v>0.48367181064876774</v>
          </cell>
          <cell r="Q54">
            <v>4.9853957001342805E-2</v>
          </cell>
          <cell r="R54">
            <v>1.8447834781661555E-2</v>
          </cell>
          <cell r="S54">
            <v>0</v>
          </cell>
          <cell r="AC54" t="str">
            <v>SNPD</v>
          </cell>
          <cell r="AF54">
            <v>1.0000000000000002</v>
          </cell>
          <cell r="AG54">
            <v>3.2166307106155832E-2</v>
          </cell>
          <cell r="AH54">
            <v>0.26470984033703582</v>
          </cell>
          <cell r="AI54">
            <v>6.4409240866138473E-2</v>
          </cell>
          <cell r="AJ54">
            <v>0</v>
          </cell>
          <cell r="AK54">
            <v>8.6741009258897703E-2</v>
          </cell>
          <cell r="AL54">
            <v>0.48367181064876774</v>
          </cell>
          <cell r="AM54">
            <v>4.9853957001342805E-2</v>
          </cell>
          <cell r="AN54">
            <v>1.8447834781661555E-2</v>
          </cell>
          <cell r="AO54">
            <v>0</v>
          </cell>
        </row>
        <row r="55">
          <cell r="G55" t="str">
            <v>CAGW</v>
          </cell>
          <cell r="J55">
            <v>1</v>
          </cell>
          <cell r="K55">
            <v>4.0221393563250663E-2</v>
          </cell>
          <cell r="L55">
            <v>0.74400667887033378</v>
          </cell>
          <cell r="M55">
            <v>0.21577192756641544</v>
          </cell>
          <cell r="N55">
            <v>0</v>
          </cell>
          <cell r="O55">
            <v>0</v>
          </cell>
          <cell r="P55">
            <v>0</v>
          </cell>
          <cell r="Q55">
            <v>0</v>
          </cell>
          <cell r="R55">
            <v>0</v>
          </cell>
          <cell r="S55">
            <v>0</v>
          </cell>
          <cell r="AC55" t="str">
            <v>CAGW</v>
          </cell>
          <cell r="AF55">
            <v>1</v>
          </cell>
          <cell r="AG55">
            <v>4.0221393563250663E-2</v>
          </cell>
          <cell r="AH55">
            <v>0.74400667887033378</v>
          </cell>
          <cell r="AI55">
            <v>0.21577192756641544</v>
          </cell>
          <cell r="AJ55">
            <v>0</v>
          </cell>
          <cell r="AK55">
            <v>0</v>
          </cell>
          <cell r="AL55">
            <v>0</v>
          </cell>
          <cell r="AM55">
            <v>0</v>
          </cell>
          <cell r="AN55">
            <v>0</v>
          </cell>
          <cell r="AO55">
            <v>0</v>
          </cell>
        </row>
        <row r="56">
          <cell r="G56" t="str">
            <v>CAGE</v>
          </cell>
          <cell r="J56">
            <v>0.99999999999999989</v>
          </cell>
          <cell r="K56">
            <v>0</v>
          </cell>
          <cell r="L56">
            <v>0</v>
          </cell>
          <cell r="M56">
            <v>0</v>
          </cell>
          <cell r="N56">
            <v>0</v>
          </cell>
          <cell r="O56">
            <v>0.19192634182345286</v>
          </cell>
          <cell r="P56">
            <v>0.679585064906573</v>
          </cell>
          <cell r="Q56">
            <v>9.1819868374911212E-2</v>
          </cell>
          <cell r="R56">
            <v>3.6154368542928278E-2</v>
          </cell>
          <cell r="S56">
            <v>5.1435635213454743E-4</v>
          </cell>
          <cell r="AC56" t="str">
            <v>CAGE</v>
          </cell>
          <cell r="AF56">
            <v>0.99999999999999989</v>
          </cell>
          <cell r="AG56">
            <v>0</v>
          </cell>
          <cell r="AH56">
            <v>0</v>
          </cell>
          <cell r="AI56">
            <v>0</v>
          </cell>
          <cell r="AJ56">
            <v>0</v>
          </cell>
          <cell r="AK56">
            <v>0.19192634182345286</v>
          </cell>
          <cell r="AL56">
            <v>0.679585064906573</v>
          </cell>
          <cell r="AM56">
            <v>9.1819868374911212E-2</v>
          </cell>
          <cell r="AN56">
            <v>3.6154368542928278E-2</v>
          </cell>
          <cell r="AO56">
            <v>5.1435635213454743E-4</v>
          </cell>
        </row>
        <row r="57">
          <cell r="G57" t="str">
            <v>DNPGMP</v>
          </cell>
          <cell r="J57">
            <v>0</v>
          </cell>
          <cell r="K57">
            <v>0</v>
          </cell>
          <cell r="L57">
            <v>0</v>
          </cell>
          <cell r="M57">
            <v>0</v>
          </cell>
          <cell r="N57">
            <v>0</v>
          </cell>
          <cell r="O57">
            <v>0</v>
          </cell>
          <cell r="P57">
            <v>0</v>
          </cell>
          <cell r="Q57">
            <v>0</v>
          </cell>
          <cell r="R57">
            <v>0</v>
          </cell>
          <cell r="S57">
            <v>0</v>
          </cell>
          <cell r="AC57" t="str">
            <v>DNPGMP</v>
          </cell>
          <cell r="AF57">
            <v>0</v>
          </cell>
          <cell r="AG57">
            <v>0</v>
          </cell>
          <cell r="AH57">
            <v>0</v>
          </cell>
          <cell r="AI57">
            <v>0</v>
          </cell>
          <cell r="AJ57">
            <v>0</v>
          </cell>
          <cell r="AK57">
            <v>0</v>
          </cell>
          <cell r="AL57">
            <v>0</v>
          </cell>
          <cell r="AM57">
            <v>0</v>
          </cell>
          <cell r="AN57">
            <v>0</v>
          </cell>
          <cell r="AO57">
            <v>0</v>
          </cell>
        </row>
        <row r="58">
          <cell r="G58" t="str">
            <v>DNPGMU</v>
          </cell>
          <cell r="J58">
            <v>0.99999999999999978</v>
          </cell>
          <cell r="K58">
            <v>0</v>
          </cell>
          <cell r="L58">
            <v>0</v>
          </cell>
          <cell r="M58">
            <v>0</v>
          </cell>
          <cell r="N58">
            <v>0</v>
          </cell>
          <cell r="O58">
            <v>0.20895512702142133</v>
          </cell>
          <cell r="P58">
            <v>0.65381720439736279</v>
          </cell>
          <cell r="Q58">
            <v>9.6166066298163225E-2</v>
          </cell>
          <cell r="R58">
            <v>4.0559815276871129E-2</v>
          </cell>
          <cell r="S58">
            <v>5.017870061816811E-4</v>
          </cell>
          <cell r="AC58" t="str">
            <v>DNPGMU</v>
          </cell>
          <cell r="AF58">
            <v>0.99999999999999978</v>
          </cell>
          <cell r="AG58">
            <v>0</v>
          </cell>
          <cell r="AH58">
            <v>0</v>
          </cell>
          <cell r="AI58">
            <v>0</v>
          </cell>
          <cell r="AJ58">
            <v>0</v>
          </cell>
          <cell r="AK58">
            <v>0.20895512702142133</v>
          </cell>
          <cell r="AL58">
            <v>0.65381720439736279</v>
          </cell>
          <cell r="AM58">
            <v>9.6166066298163225E-2</v>
          </cell>
          <cell r="AN58">
            <v>4.0559815276871129E-2</v>
          </cell>
          <cell r="AO58">
            <v>5.017870061816811E-4</v>
          </cell>
        </row>
        <row r="59">
          <cell r="G59" t="str">
            <v>JBG</v>
          </cell>
          <cell r="J59">
            <v>0.99999999999999978</v>
          </cell>
          <cell r="K59">
            <v>4.0221393563250663E-2</v>
          </cell>
          <cell r="L59">
            <v>0.74400667887033378</v>
          </cell>
          <cell r="M59">
            <v>0.21577192756641544</v>
          </cell>
          <cell r="N59">
            <v>0</v>
          </cell>
          <cell r="O59">
            <v>0</v>
          </cell>
          <cell r="P59">
            <v>0</v>
          </cell>
          <cell r="Q59">
            <v>0</v>
          </cell>
          <cell r="R59">
            <v>0</v>
          </cell>
          <cell r="S59">
            <v>0</v>
          </cell>
          <cell r="AC59" t="str">
            <v>JBG</v>
          </cell>
          <cell r="AF59">
            <v>0.99999999999999978</v>
          </cell>
          <cell r="AG59">
            <v>4.0221393563250663E-2</v>
          </cell>
          <cell r="AH59">
            <v>0.74400667887033378</v>
          </cell>
          <cell r="AI59">
            <v>0.21577192756641544</v>
          </cell>
          <cell r="AJ59">
            <v>0</v>
          </cell>
          <cell r="AK59">
            <v>0</v>
          </cell>
          <cell r="AL59">
            <v>0</v>
          </cell>
          <cell r="AM59">
            <v>0</v>
          </cell>
          <cell r="AN59">
            <v>0</v>
          </cell>
          <cell r="AO59">
            <v>0</v>
          </cell>
        </row>
        <row r="60">
          <cell r="G60" t="str">
            <v>JBE</v>
          </cell>
          <cell r="J60">
            <v>1</v>
          </cell>
          <cell r="K60">
            <v>4.2316453873570276E-2</v>
          </cell>
          <cell r="L60">
            <v>0.73176780343328052</v>
          </cell>
          <cell r="M60">
            <v>0.22591574269314921</v>
          </cell>
          <cell r="N60">
            <v>0</v>
          </cell>
          <cell r="O60">
            <v>0</v>
          </cell>
          <cell r="P60">
            <v>0</v>
          </cell>
          <cell r="Q60">
            <v>0</v>
          </cell>
          <cell r="R60">
            <v>0</v>
          </cell>
          <cell r="S60">
            <v>0</v>
          </cell>
          <cell r="AC60" t="str">
            <v>JBE</v>
          </cell>
          <cell r="AF60">
            <v>1</v>
          </cell>
          <cell r="AG60">
            <v>4.2316453873570276E-2</v>
          </cell>
          <cell r="AH60">
            <v>0.73176780343328052</v>
          </cell>
          <cell r="AI60">
            <v>0.22591574269314921</v>
          </cell>
          <cell r="AJ60">
            <v>0</v>
          </cell>
          <cell r="AK60">
            <v>0</v>
          </cell>
          <cell r="AL60">
            <v>0</v>
          </cell>
          <cell r="AM60">
            <v>0</v>
          </cell>
          <cell r="AN60">
            <v>0</v>
          </cell>
          <cell r="AO60">
            <v>0</v>
          </cell>
        </row>
        <row r="61">
          <cell r="G61" t="str">
            <v>WRG</v>
          </cell>
          <cell r="J61">
            <v>0.99999999999999978</v>
          </cell>
          <cell r="K61">
            <v>8.9691890981651486E-3</v>
          </cell>
          <cell r="L61">
            <v>0.1659101289613929</v>
          </cell>
          <cell r="M61">
            <v>4.8116165278445512E-2</v>
          </cell>
          <cell r="N61">
            <v>0</v>
          </cell>
          <cell r="O61">
            <v>0.14912763446323704</v>
          </cell>
          <cell r="P61">
            <v>0.52804066488844303</v>
          </cell>
          <cell r="Q61">
            <v>7.1344452446615983E-2</v>
          </cell>
          <cell r="R61">
            <v>2.8092107654917663E-2</v>
          </cell>
          <cell r="S61">
            <v>3.9965720878233147E-4</v>
          </cell>
          <cell r="AC61" t="str">
            <v>WRG</v>
          </cell>
          <cell r="AF61">
            <v>0.99999999999999978</v>
          </cell>
          <cell r="AG61">
            <v>8.9691890981651486E-3</v>
          </cell>
          <cell r="AH61">
            <v>0.1659101289613929</v>
          </cell>
          <cell r="AI61">
            <v>4.8116165278445512E-2</v>
          </cell>
          <cell r="AJ61">
            <v>0</v>
          </cell>
          <cell r="AK61">
            <v>0.14912763446323704</v>
          </cell>
          <cell r="AL61">
            <v>0.52804066488844303</v>
          </cell>
          <cell r="AM61">
            <v>7.1344452446615983E-2</v>
          </cell>
          <cell r="AN61">
            <v>2.8092107654917663E-2</v>
          </cell>
          <cell r="AO61">
            <v>3.9965720878233147E-4</v>
          </cell>
        </row>
        <row r="62">
          <cell r="G62" t="str">
            <v>WRE</v>
          </cell>
          <cell r="J62">
            <v>0.99999999999999978</v>
          </cell>
          <cell r="K62">
            <v>9.436378084687138E-3</v>
          </cell>
          <cell r="L62">
            <v>0.16318091501779358</v>
          </cell>
          <cell r="M62">
            <v>5.0378190235522861E-2</v>
          </cell>
          <cell r="N62">
            <v>0</v>
          </cell>
          <cell r="O62">
            <v>0.16235907747532549</v>
          </cell>
          <cell r="P62">
            <v>0.50801892088807044</v>
          </cell>
          <cell r="Q62">
            <v>7.4721467863289787E-2</v>
          </cell>
          <cell r="R62">
            <v>3.1515159665105097E-2</v>
          </cell>
          <cell r="S62">
            <v>3.8989077020546716E-4</v>
          </cell>
          <cell r="AC62" t="str">
            <v>WRE</v>
          </cell>
          <cell r="AF62">
            <v>0.99999999999999978</v>
          </cell>
          <cell r="AG62">
            <v>9.436378084687138E-3</v>
          </cell>
          <cell r="AH62">
            <v>0.16318091501779358</v>
          </cell>
          <cell r="AI62">
            <v>5.0378190235522861E-2</v>
          </cell>
          <cell r="AJ62">
            <v>0</v>
          </cell>
          <cell r="AK62">
            <v>0.16235907747532549</v>
          </cell>
          <cell r="AL62">
            <v>0.50801892088807044</v>
          </cell>
          <cell r="AM62">
            <v>7.4721467863289787E-2</v>
          </cell>
          <cell r="AN62">
            <v>3.1515159665105097E-2</v>
          </cell>
          <cell r="AO62">
            <v>3.8989077020546716E-4</v>
          </cell>
        </row>
        <row r="63">
          <cell r="G63" t="str">
            <v>DNPPHP</v>
          </cell>
          <cell r="J63">
            <v>0</v>
          </cell>
          <cell r="K63">
            <v>0</v>
          </cell>
          <cell r="L63">
            <v>0</v>
          </cell>
          <cell r="M63">
            <v>0</v>
          </cell>
          <cell r="N63">
            <v>0</v>
          </cell>
          <cell r="O63">
            <v>0</v>
          </cell>
          <cell r="P63">
            <v>0</v>
          </cell>
          <cell r="Q63">
            <v>0</v>
          </cell>
          <cell r="R63">
            <v>0</v>
          </cell>
          <cell r="S63">
            <v>0</v>
          </cell>
          <cell r="AC63" t="str">
            <v>DNPPHP</v>
          </cell>
          <cell r="AF63">
            <v>0</v>
          </cell>
          <cell r="AG63">
            <v>0</v>
          </cell>
          <cell r="AH63">
            <v>0</v>
          </cell>
          <cell r="AI63">
            <v>0</v>
          </cell>
          <cell r="AJ63">
            <v>0</v>
          </cell>
          <cell r="AK63">
            <v>0</v>
          </cell>
          <cell r="AL63">
            <v>0</v>
          </cell>
          <cell r="AM63">
            <v>0</v>
          </cell>
          <cell r="AN63">
            <v>0</v>
          </cell>
          <cell r="AO63">
            <v>0</v>
          </cell>
        </row>
        <row r="64">
          <cell r="G64" t="str">
            <v>DNPPHU</v>
          </cell>
          <cell r="J64">
            <v>0</v>
          </cell>
          <cell r="K64">
            <v>0</v>
          </cell>
          <cell r="L64">
            <v>0</v>
          </cell>
          <cell r="M64">
            <v>0</v>
          </cell>
          <cell r="N64">
            <v>0</v>
          </cell>
          <cell r="O64">
            <v>0</v>
          </cell>
          <cell r="P64">
            <v>0</v>
          </cell>
          <cell r="Q64">
            <v>0</v>
          </cell>
          <cell r="R64">
            <v>0</v>
          </cell>
          <cell r="S64">
            <v>0</v>
          </cell>
          <cell r="AC64" t="str">
            <v>DNPPHU</v>
          </cell>
          <cell r="AF64">
            <v>0</v>
          </cell>
          <cell r="AG64">
            <v>0</v>
          </cell>
          <cell r="AH64">
            <v>0</v>
          </cell>
          <cell r="AI64">
            <v>0</v>
          </cell>
          <cell r="AJ64">
            <v>0</v>
          </cell>
          <cell r="AK64">
            <v>0</v>
          </cell>
          <cell r="AL64">
            <v>0</v>
          </cell>
          <cell r="AM64">
            <v>0</v>
          </cell>
          <cell r="AN64">
            <v>0</v>
          </cell>
          <cell r="AO64">
            <v>0</v>
          </cell>
        </row>
        <row r="65">
          <cell r="G65" t="str">
            <v>SNPPH-P</v>
          </cell>
          <cell r="J65">
            <v>1.0000000000000002</v>
          </cell>
          <cell r="K65">
            <v>3.3487134562208407E-2</v>
          </cell>
          <cell r="L65">
            <v>0.61943780568748308</v>
          </cell>
          <cell r="M65">
            <v>0.17964528160370571</v>
          </cell>
          <cell r="N65">
            <v>0</v>
          </cell>
          <cell r="O65">
            <v>3.1210166242483711E-2</v>
          </cell>
          <cell r="P65">
            <v>0.11051095253591414</v>
          </cell>
          <cell r="Q65">
            <v>1.4931318593984532E-2</v>
          </cell>
          <cell r="R65">
            <v>5.8792547281226303E-3</v>
          </cell>
          <cell r="S65">
            <v>8.3642230167464525E-5</v>
          </cell>
          <cell r="T65">
            <v>4.8144438159304749E-3</v>
          </cell>
          <cell r="AC65" t="str">
            <v>SNPPH-P</v>
          </cell>
          <cell r="AF65">
            <v>1.0000000000000002</v>
          </cell>
          <cell r="AG65">
            <v>3.3487134562208407E-2</v>
          </cell>
          <cell r="AH65">
            <v>0.61943780568748308</v>
          </cell>
          <cell r="AI65">
            <v>0.17964528160370571</v>
          </cell>
          <cell r="AJ65">
            <v>0</v>
          </cell>
          <cell r="AK65">
            <v>3.1210166242483711E-2</v>
          </cell>
          <cell r="AL65">
            <v>0.11051095253591414</v>
          </cell>
          <cell r="AM65">
            <v>1.4931318593984532E-2</v>
          </cell>
          <cell r="AN65">
            <v>5.8792547281226303E-3</v>
          </cell>
          <cell r="AO65">
            <v>8.3642230167464525E-5</v>
          </cell>
          <cell r="AP65">
            <v>4.8144438159304749E-3</v>
          </cell>
          <cell r="AQ65">
            <v>0</v>
          </cell>
        </row>
        <row r="66">
          <cell r="G66" t="str">
            <v>SNPPH-U</v>
          </cell>
          <cell r="J66">
            <v>1.0000000000000002</v>
          </cell>
          <cell r="K66">
            <v>3.3487134562208407E-2</v>
          </cell>
          <cell r="L66">
            <v>0.61943780568748308</v>
          </cell>
          <cell r="M66">
            <v>0.17964528160370571</v>
          </cell>
          <cell r="N66">
            <v>0</v>
          </cell>
          <cell r="O66">
            <v>3.1210166242483711E-2</v>
          </cell>
          <cell r="P66">
            <v>0.11051095253591414</v>
          </cell>
          <cell r="Q66">
            <v>1.4931318593984532E-2</v>
          </cell>
          <cell r="R66">
            <v>5.8792547281226303E-3</v>
          </cell>
          <cell r="S66">
            <v>8.3642230167464525E-5</v>
          </cell>
          <cell r="T66">
            <v>4.8144438159304749E-3</v>
          </cell>
          <cell r="AC66" t="str">
            <v>SNPPH-U</v>
          </cell>
          <cell r="AF66">
            <v>1.0000000000000002</v>
          </cell>
          <cell r="AG66">
            <v>3.3487134562208407E-2</v>
          </cell>
          <cell r="AH66">
            <v>0.61943780568748308</v>
          </cell>
          <cell r="AI66">
            <v>0.17964528160370571</v>
          </cell>
          <cell r="AJ66">
            <v>0</v>
          </cell>
          <cell r="AK66">
            <v>3.1210166242483711E-2</v>
          </cell>
          <cell r="AL66">
            <v>0.11051095253591414</v>
          </cell>
          <cell r="AM66">
            <v>1.4931318593984532E-2</v>
          </cell>
          <cell r="AN66">
            <v>5.8792547281226303E-3</v>
          </cell>
          <cell r="AO66">
            <v>8.3642230167464525E-5</v>
          </cell>
          <cell r="AP66">
            <v>4.8144438159304749E-3</v>
          </cell>
          <cell r="AQ66">
            <v>0</v>
          </cell>
        </row>
        <row r="67">
          <cell r="G67" t="str">
            <v>CN</v>
          </cell>
          <cell r="J67">
            <v>0.99999999999999989</v>
          </cell>
          <cell r="K67">
            <v>2.396572337770236E-2</v>
          </cell>
          <cell r="L67">
            <v>0.31217058907402434</v>
          </cell>
          <cell r="M67">
            <v>6.9360885492844845E-2</v>
          </cell>
          <cell r="N67">
            <v>0</v>
          </cell>
          <cell r="O67">
            <v>6.5978668808283791E-2</v>
          </cell>
          <cell r="P67">
            <v>0.47825390355568564</v>
          </cell>
          <cell r="Q67">
            <v>4.2022014386386891E-2</v>
          </cell>
          <cell r="R67">
            <v>8.2482153050721166E-3</v>
          </cell>
          <cell r="S67">
            <v>0</v>
          </cell>
          <cell r="T67">
            <v>0</v>
          </cell>
          <cell r="U67">
            <v>0</v>
          </cell>
          <cell r="AC67" t="str">
            <v>CN</v>
          </cell>
          <cell r="AF67">
            <v>0.99999999999999989</v>
          </cell>
          <cell r="AG67">
            <v>2.396572337770236E-2</v>
          </cell>
          <cell r="AH67">
            <v>0.31217058907402434</v>
          </cell>
          <cell r="AI67">
            <v>6.9360885492844845E-2</v>
          </cell>
          <cell r="AJ67">
            <v>0</v>
          </cell>
          <cell r="AK67">
            <v>6.5978668808283791E-2</v>
          </cell>
          <cell r="AL67">
            <v>0.47825390355568564</v>
          </cell>
          <cell r="AM67">
            <v>4.2022014386386891E-2</v>
          </cell>
          <cell r="AN67">
            <v>8.2482153050721166E-3</v>
          </cell>
          <cell r="AO67">
            <v>0</v>
          </cell>
          <cell r="AP67">
            <v>0</v>
          </cell>
          <cell r="AQ67">
            <v>0</v>
          </cell>
        </row>
        <row r="68">
          <cell r="G68" t="str">
            <v>CNP</v>
          </cell>
          <cell r="J68">
            <v>0.99999999999999978</v>
          </cell>
          <cell r="K68">
            <v>5.083128335445649E-2</v>
          </cell>
          <cell r="L68">
            <v>0.66211361193098395</v>
          </cell>
          <cell r="M68">
            <v>0.14711439202720292</v>
          </cell>
          <cell r="N68">
            <v>0</v>
          </cell>
          <cell r="O68">
            <v>0.13994071268735667</v>
          </cell>
          <cell r="P68">
            <v>0</v>
          </cell>
          <cell r="Q68">
            <v>0</v>
          </cell>
          <cell r="R68">
            <v>0</v>
          </cell>
          <cell r="S68">
            <v>0</v>
          </cell>
          <cell r="T68">
            <v>0</v>
          </cell>
          <cell r="U68">
            <v>0</v>
          </cell>
          <cell r="AC68" t="str">
            <v>CNP</v>
          </cell>
          <cell r="AF68">
            <v>0.99999999999999978</v>
          </cell>
          <cell r="AG68">
            <v>5.083128335445649E-2</v>
          </cell>
          <cell r="AH68">
            <v>0.66211361193098395</v>
          </cell>
          <cell r="AI68">
            <v>0.14711439202720292</v>
          </cell>
          <cell r="AJ68">
            <v>0</v>
          </cell>
          <cell r="AK68">
            <v>0.13994071268735667</v>
          </cell>
          <cell r="AL68">
            <v>0</v>
          </cell>
          <cell r="AM68">
            <v>0</v>
          </cell>
          <cell r="AN68">
            <v>0</v>
          </cell>
          <cell r="AO68">
            <v>0</v>
          </cell>
          <cell r="AP68">
            <v>0</v>
          </cell>
          <cell r="AQ68">
            <v>0</v>
          </cell>
        </row>
        <row r="69">
          <cell r="G69" t="str">
            <v>CNU</v>
          </cell>
          <cell r="J69">
            <v>1</v>
          </cell>
          <cell r="K69">
            <v>0</v>
          </cell>
          <cell r="L69">
            <v>0</v>
          </cell>
          <cell r="M69">
            <v>0</v>
          </cell>
          <cell r="N69">
            <v>0</v>
          </cell>
          <cell r="O69">
            <v>0</v>
          </cell>
          <cell r="P69">
            <v>0.90488564943551597</v>
          </cell>
          <cell r="Q69">
            <v>7.9508222506723E-2</v>
          </cell>
          <cell r="R69">
            <v>1.5606128057761072E-2</v>
          </cell>
          <cell r="S69">
            <v>0</v>
          </cell>
          <cell r="T69">
            <v>0</v>
          </cell>
          <cell r="U69">
            <v>0</v>
          </cell>
          <cell r="AC69" t="str">
            <v>CNU</v>
          </cell>
          <cell r="AF69">
            <v>1</v>
          </cell>
          <cell r="AG69">
            <v>0</v>
          </cell>
          <cell r="AH69">
            <v>0</v>
          </cell>
          <cell r="AI69">
            <v>0</v>
          </cell>
          <cell r="AJ69">
            <v>0</v>
          </cell>
          <cell r="AK69">
            <v>0</v>
          </cell>
          <cell r="AL69">
            <v>0.90488564943551597</v>
          </cell>
          <cell r="AM69">
            <v>7.9508222506723E-2</v>
          </cell>
          <cell r="AN69">
            <v>1.5606128057761072E-2</v>
          </cell>
          <cell r="AO69">
            <v>0</v>
          </cell>
          <cell r="AP69">
            <v>0</v>
          </cell>
          <cell r="AQ69">
            <v>0</v>
          </cell>
        </row>
        <row r="70">
          <cell r="G70" t="str">
            <v>WBTAX</v>
          </cell>
          <cell r="J70">
            <v>1</v>
          </cell>
          <cell r="K70">
            <v>0</v>
          </cell>
          <cell r="L70">
            <v>0</v>
          </cell>
          <cell r="M70">
            <v>1</v>
          </cell>
          <cell r="N70">
            <v>0</v>
          </cell>
          <cell r="O70">
            <v>0</v>
          </cell>
          <cell r="P70">
            <v>0</v>
          </cell>
          <cell r="Q70">
            <v>0</v>
          </cell>
          <cell r="R70">
            <v>0</v>
          </cell>
          <cell r="S70">
            <v>0</v>
          </cell>
          <cell r="T70">
            <v>0</v>
          </cell>
          <cell r="U70">
            <v>0</v>
          </cell>
          <cell r="AC70" t="str">
            <v>WBTAX</v>
          </cell>
          <cell r="AF70">
            <v>1</v>
          </cell>
          <cell r="AG70">
            <v>0</v>
          </cell>
          <cell r="AH70">
            <v>0</v>
          </cell>
          <cell r="AI70">
            <v>1</v>
          </cell>
          <cell r="AJ70">
            <v>0</v>
          </cell>
          <cell r="AK70">
            <v>0</v>
          </cell>
          <cell r="AL70">
            <v>0</v>
          </cell>
          <cell r="AM70">
            <v>0</v>
          </cell>
          <cell r="AN70">
            <v>0</v>
          </cell>
          <cell r="AO70">
            <v>0</v>
          </cell>
          <cell r="AP70">
            <v>0</v>
          </cell>
          <cell r="AQ70">
            <v>0</v>
          </cell>
        </row>
        <row r="71">
          <cell r="G71" t="str">
            <v>OPRV-ID</v>
          </cell>
          <cell r="J71">
            <v>0</v>
          </cell>
          <cell r="K71">
            <v>0</v>
          </cell>
          <cell r="L71">
            <v>0</v>
          </cell>
          <cell r="M71">
            <v>0</v>
          </cell>
          <cell r="N71">
            <v>0</v>
          </cell>
          <cell r="O71">
            <v>0</v>
          </cell>
          <cell r="P71">
            <v>0</v>
          </cell>
          <cell r="Q71">
            <v>0</v>
          </cell>
          <cell r="R71">
            <v>0</v>
          </cell>
          <cell r="S71">
            <v>0</v>
          </cell>
          <cell r="AC71" t="str">
            <v>OPRV-ID</v>
          </cell>
          <cell r="AF71">
            <v>0</v>
          </cell>
          <cell r="AG71">
            <v>0</v>
          </cell>
          <cell r="AH71">
            <v>0</v>
          </cell>
          <cell r="AI71">
            <v>0</v>
          </cell>
          <cell r="AJ71">
            <v>0</v>
          </cell>
          <cell r="AK71">
            <v>0</v>
          </cell>
          <cell r="AL71">
            <v>0</v>
          </cell>
          <cell r="AM71">
            <v>0</v>
          </cell>
          <cell r="AN71">
            <v>0</v>
          </cell>
          <cell r="AO71">
            <v>0</v>
          </cell>
        </row>
        <row r="72">
          <cell r="G72" t="str">
            <v>OPRV-WY</v>
          </cell>
          <cell r="J72">
            <v>0</v>
          </cell>
          <cell r="K72">
            <v>0</v>
          </cell>
          <cell r="L72">
            <v>0</v>
          </cell>
          <cell r="M72">
            <v>0</v>
          </cell>
          <cell r="N72">
            <v>0</v>
          </cell>
          <cell r="O72">
            <v>0</v>
          </cell>
          <cell r="P72">
            <v>0</v>
          </cell>
          <cell r="Q72">
            <v>0</v>
          </cell>
          <cell r="R72">
            <v>0</v>
          </cell>
          <cell r="S72">
            <v>0</v>
          </cell>
          <cell r="AC72" t="str">
            <v>OPRV-WY</v>
          </cell>
          <cell r="AF72">
            <v>0</v>
          </cell>
          <cell r="AG72">
            <v>0</v>
          </cell>
          <cell r="AH72">
            <v>0</v>
          </cell>
          <cell r="AI72">
            <v>0</v>
          </cell>
          <cell r="AJ72">
            <v>0</v>
          </cell>
          <cell r="AK72">
            <v>0</v>
          </cell>
          <cell r="AL72">
            <v>0</v>
          </cell>
          <cell r="AM72">
            <v>0</v>
          </cell>
          <cell r="AN72">
            <v>0</v>
          </cell>
          <cell r="AO72">
            <v>0</v>
          </cell>
        </row>
        <row r="73">
          <cell r="G73" t="str">
            <v>EXCTAX</v>
          </cell>
          <cell r="J73">
            <v>0</v>
          </cell>
          <cell r="K73">
            <v>1.3874977903861996E-2</v>
          </cell>
          <cell r="L73">
            <v>0.15872363467254166</v>
          </cell>
          <cell r="M73">
            <v>4.0740955868625077E-2</v>
          </cell>
          <cell r="N73">
            <v>0</v>
          </cell>
          <cell r="O73">
            <v>0.14963099637243304</v>
          </cell>
          <cell r="P73">
            <v>0.51776572673074961</v>
          </cell>
          <cell r="Q73">
            <v>7.5896627518864127E-2</v>
          </cell>
          <cell r="R73">
            <v>3.4471337480087634E-2</v>
          </cell>
          <cell r="S73">
            <v>5.8567825391078569E-3</v>
          </cell>
          <cell r="T73">
            <v>6.2142354373644296E-3</v>
          </cell>
          <cell r="U73">
            <v>-3.1752745236352793E-3</v>
          </cell>
          <cell r="AC73" t="str">
            <v>EXCTAX</v>
          </cell>
          <cell r="AF73">
            <v>0</v>
          </cell>
          <cell r="AG73">
            <v>1.3874977903861996E-2</v>
          </cell>
          <cell r="AH73">
            <v>0.15872363467254166</v>
          </cell>
          <cell r="AI73">
            <v>4.0740955868625077E-2</v>
          </cell>
          <cell r="AJ73">
            <v>0</v>
          </cell>
          <cell r="AK73">
            <v>0.14963099637243304</v>
          </cell>
          <cell r="AL73">
            <v>0.51776572673074961</v>
          </cell>
          <cell r="AM73">
            <v>7.5896627518864127E-2</v>
          </cell>
          <cell r="AN73">
            <v>3.4471337480087634E-2</v>
          </cell>
          <cell r="AO73">
            <v>5.8567825391078569E-3</v>
          </cell>
          <cell r="AP73">
            <v>6.2142354373644296E-3</v>
          </cell>
          <cell r="AQ73">
            <v>-3.1752745236352793E-3</v>
          </cell>
        </row>
        <row r="74">
          <cell r="G74" t="str">
            <v>INT</v>
          </cell>
          <cell r="J74">
            <v>0.99999999999999989</v>
          </cell>
          <cell r="K74">
            <v>1.6705365975130095E-2</v>
          </cell>
          <cell r="L74">
            <v>0.22278222719612598</v>
          </cell>
          <cell r="M74">
            <v>6.0894111271351227E-2</v>
          </cell>
          <cell r="N74">
            <v>0</v>
          </cell>
          <cell r="O74">
            <v>0.12592571023280555</v>
          </cell>
          <cell r="P74">
            <v>0.48639154643210392</v>
          </cell>
          <cell r="Q74">
            <v>6.2591295688628978E-2</v>
          </cell>
          <cell r="R74">
            <v>2.4261908688767559E-2</v>
          </cell>
          <cell r="S74">
            <v>2.7190771167417228E-4</v>
          </cell>
          <cell r="T74">
            <v>1.7592680341238073E-4</v>
          </cell>
          <cell r="U74">
            <v>0</v>
          </cell>
          <cell r="AC74" t="str">
            <v>INT</v>
          </cell>
          <cell r="AF74">
            <v>0.99999999999999989</v>
          </cell>
          <cell r="AG74">
            <v>1.6705365975130095E-2</v>
          </cell>
          <cell r="AH74">
            <v>0.22278222719612598</v>
          </cell>
          <cell r="AI74">
            <v>6.0894111271351227E-2</v>
          </cell>
          <cell r="AJ74">
            <v>0</v>
          </cell>
          <cell r="AK74">
            <v>0.12592571023280558</v>
          </cell>
          <cell r="AL74">
            <v>0.48639154643210392</v>
          </cell>
          <cell r="AM74">
            <v>6.2591295688628978E-2</v>
          </cell>
          <cell r="AN74">
            <v>2.4261908688767559E-2</v>
          </cell>
          <cell r="AO74">
            <v>2.7190771167417228E-4</v>
          </cell>
          <cell r="AP74">
            <v>1.7592680341238073E-4</v>
          </cell>
          <cell r="AQ74">
            <v>0</v>
          </cell>
        </row>
        <row r="75">
          <cell r="G75" t="str">
            <v>CIAC</v>
          </cell>
          <cell r="J75">
            <v>1.0000000000000002</v>
          </cell>
          <cell r="K75">
            <v>3.2166307106155832E-2</v>
          </cell>
          <cell r="L75">
            <v>0.26470984033703582</v>
          </cell>
          <cell r="M75">
            <v>6.4409240866138473E-2</v>
          </cell>
          <cell r="N75">
            <v>0</v>
          </cell>
          <cell r="O75">
            <v>8.6741009258897689E-2</v>
          </cell>
          <cell r="P75">
            <v>0.48367181064876774</v>
          </cell>
          <cell r="Q75">
            <v>4.9853957001342805E-2</v>
          </cell>
          <cell r="R75">
            <v>1.8447834781661555E-2</v>
          </cell>
          <cell r="S75">
            <v>0</v>
          </cell>
          <cell r="AC75" t="str">
            <v>CIAC</v>
          </cell>
          <cell r="AF75">
            <v>1.0000000000000002</v>
          </cell>
          <cell r="AG75">
            <v>3.2166307106155832E-2</v>
          </cell>
          <cell r="AH75">
            <v>0.26470984033703582</v>
          </cell>
          <cell r="AI75">
            <v>6.4409240866138473E-2</v>
          </cell>
          <cell r="AJ75">
            <v>0</v>
          </cell>
          <cell r="AK75">
            <v>8.6741009258897689E-2</v>
          </cell>
          <cell r="AL75">
            <v>0.48367181064876774</v>
          </cell>
          <cell r="AM75">
            <v>4.9853957001342805E-2</v>
          </cell>
          <cell r="AN75">
            <v>1.8447834781661555E-2</v>
          </cell>
          <cell r="AO75">
            <v>0</v>
          </cell>
        </row>
        <row r="76">
          <cell r="G76" t="str">
            <v>IDSIT</v>
          </cell>
          <cell r="J76">
            <v>1</v>
          </cell>
          <cell r="K76">
            <v>0</v>
          </cell>
          <cell r="L76">
            <v>0</v>
          </cell>
          <cell r="M76">
            <v>0</v>
          </cell>
          <cell r="N76">
            <v>0</v>
          </cell>
          <cell r="O76">
            <v>0</v>
          </cell>
          <cell r="P76">
            <v>0</v>
          </cell>
          <cell r="Q76">
            <v>1</v>
          </cell>
          <cell r="R76">
            <v>0</v>
          </cell>
          <cell r="S76">
            <v>0</v>
          </cell>
          <cell r="U76">
            <v>0</v>
          </cell>
          <cell r="AC76" t="str">
            <v>IDSIT</v>
          </cell>
          <cell r="AF76">
            <v>1</v>
          </cell>
          <cell r="AG76">
            <v>0</v>
          </cell>
          <cell r="AH76">
            <v>0</v>
          </cell>
          <cell r="AI76">
            <v>0</v>
          </cell>
          <cell r="AJ76">
            <v>0</v>
          </cell>
          <cell r="AK76">
            <v>0</v>
          </cell>
          <cell r="AL76">
            <v>0</v>
          </cell>
          <cell r="AM76">
            <v>1</v>
          </cell>
          <cell r="AN76">
            <v>0</v>
          </cell>
          <cell r="AO76">
            <v>0</v>
          </cell>
          <cell r="AQ76">
            <v>0</v>
          </cell>
        </row>
        <row r="77">
          <cell r="G77" t="str">
            <v>DONOTUSE</v>
          </cell>
          <cell r="J77">
            <v>0</v>
          </cell>
          <cell r="K77">
            <v>0</v>
          </cell>
          <cell r="L77">
            <v>0</v>
          </cell>
          <cell r="M77">
            <v>0</v>
          </cell>
          <cell r="N77">
            <v>0</v>
          </cell>
          <cell r="O77">
            <v>0</v>
          </cell>
          <cell r="P77">
            <v>0</v>
          </cell>
          <cell r="Q77">
            <v>0</v>
          </cell>
          <cell r="R77">
            <v>0</v>
          </cell>
          <cell r="S77">
            <v>0</v>
          </cell>
          <cell r="T77">
            <v>0</v>
          </cell>
          <cell r="U77">
            <v>0</v>
          </cell>
          <cell r="AC77" t="str">
            <v>DONOTUSE</v>
          </cell>
          <cell r="AF77">
            <v>0</v>
          </cell>
          <cell r="AG77">
            <v>0</v>
          </cell>
          <cell r="AH77">
            <v>0</v>
          </cell>
          <cell r="AI77">
            <v>0</v>
          </cell>
          <cell r="AJ77">
            <v>0</v>
          </cell>
          <cell r="AK77">
            <v>0</v>
          </cell>
          <cell r="AL77">
            <v>0</v>
          </cell>
          <cell r="AM77">
            <v>0</v>
          </cell>
          <cell r="AN77">
            <v>0</v>
          </cell>
          <cell r="AO77">
            <v>0</v>
          </cell>
        </row>
        <row r="78">
          <cell r="G78" t="str">
            <v>BADDEBT</v>
          </cell>
          <cell r="J78">
            <v>1.0000000000000002</v>
          </cell>
          <cell r="K78">
            <v>5.5011454122182536E-2</v>
          </cell>
          <cell r="L78">
            <v>0.34872248339810336</v>
          </cell>
          <cell r="M78">
            <v>0.12556621707988092</v>
          </cell>
          <cell r="N78">
            <v>0</v>
          </cell>
          <cell r="O78">
            <v>7.4769806884131054E-2</v>
          </cell>
          <cell r="P78">
            <v>0.3418724940531348</v>
          </cell>
          <cell r="Q78">
            <v>5.4017764035344577E-2</v>
          </cell>
          <cell r="R78">
            <v>3.9780427222696797E-5</v>
          </cell>
          <cell r="S78">
            <v>0</v>
          </cell>
          <cell r="T78">
            <v>0</v>
          </cell>
          <cell r="U78">
            <v>0</v>
          </cell>
          <cell r="AC78" t="str">
            <v>BADDEBT</v>
          </cell>
          <cell r="AF78">
            <v>1.0000000000000002</v>
          </cell>
          <cell r="AG78">
            <v>5.5011454122182536E-2</v>
          </cell>
          <cell r="AH78">
            <v>0.34872248339810336</v>
          </cell>
          <cell r="AI78">
            <v>0.12556621707988092</v>
          </cell>
          <cell r="AJ78">
            <v>0</v>
          </cell>
          <cell r="AK78">
            <v>7.4769806884131054E-2</v>
          </cell>
          <cell r="AL78">
            <v>0.3418724940531348</v>
          </cell>
          <cell r="AM78">
            <v>5.4017764035344577E-2</v>
          </cell>
          <cell r="AN78">
            <v>3.9780427222696797E-5</v>
          </cell>
          <cell r="AO78">
            <v>0</v>
          </cell>
          <cell r="AP78">
            <v>0</v>
          </cell>
          <cell r="AQ78">
            <v>0</v>
          </cell>
        </row>
        <row r="79">
          <cell r="G79" t="str">
            <v>DONOTUSE</v>
          </cell>
          <cell r="J79">
            <v>0</v>
          </cell>
          <cell r="K79">
            <v>0</v>
          </cell>
          <cell r="L79">
            <v>0</v>
          </cell>
          <cell r="M79">
            <v>0</v>
          </cell>
          <cell r="N79">
            <v>0</v>
          </cell>
          <cell r="O79">
            <v>0</v>
          </cell>
          <cell r="P79">
            <v>0</v>
          </cell>
          <cell r="Q79">
            <v>0</v>
          </cell>
          <cell r="R79">
            <v>0</v>
          </cell>
          <cell r="S79">
            <v>0</v>
          </cell>
          <cell r="T79">
            <v>0</v>
          </cell>
          <cell r="U79">
            <v>0</v>
          </cell>
          <cell r="AC79" t="str">
            <v>DONOTUSE</v>
          </cell>
          <cell r="AF79">
            <v>0</v>
          </cell>
          <cell r="AG79">
            <v>0</v>
          </cell>
          <cell r="AH79">
            <v>0</v>
          </cell>
          <cell r="AI79">
            <v>0</v>
          </cell>
          <cell r="AJ79">
            <v>0</v>
          </cell>
          <cell r="AK79">
            <v>0</v>
          </cell>
          <cell r="AL79">
            <v>0</v>
          </cell>
          <cell r="AM79">
            <v>0</v>
          </cell>
          <cell r="AN79">
            <v>0</v>
          </cell>
          <cell r="AO79">
            <v>0</v>
          </cell>
          <cell r="AP79">
            <v>0</v>
          </cell>
          <cell r="AQ79">
            <v>0</v>
          </cell>
        </row>
        <row r="80">
          <cell r="G80" t="str">
            <v>DONOTUSE</v>
          </cell>
          <cell r="J80">
            <v>0</v>
          </cell>
          <cell r="K80">
            <v>0</v>
          </cell>
          <cell r="L80">
            <v>0</v>
          </cell>
          <cell r="M80">
            <v>0</v>
          </cell>
          <cell r="N80">
            <v>0</v>
          </cell>
          <cell r="O80">
            <v>0</v>
          </cell>
          <cell r="P80">
            <v>0</v>
          </cell>
          <cell r="Q80">
            <v>0</v>
          </cell>
          <cell r="R80">
            <v>0</v>
          </cell>
          <cell r="S80">
            <v>0</v>
          </cell>
          <cell r="T80">
            <v>0</v>
          </cell>
          <cell r="U80">
            <v>0</v>
          </cell>
          <cell r="AC80" t="str">
            <v>DONOTUSE</v>
          </cell>
          <cell r="AF80">
            <v>0</v>
          </cell>
          <cell r="AG80">
            <v>0</v>
          </cell>
          <cell r="AH80">
            <v>0</v>
          </cell>
          <cell r="AI80">
            <v>0</v>
          </cell>
          <cell r="AJ80">
            <v>0</v>
          </cell>
          <cell r="AK80">
            <v>0</v>
          </cell>
          <cell r="AL80">
            <v>0</v>
          </cell>
          <cell r="AM80">
            <v>0</v>
          </cell>
          <cell r="AN80">
            <v>0</v>
          </cell>
          <cell r="AO80">
            <v>0</v>
          </cell>
          <cell r="AP80">
            <v>0</v>
          </cell>
          <cell r="AQ80">
            <v>0</v>
          </cell>
        </row>
        <row r="81">
          <cell r="G81" t="str">
            <v>ITC84</v>
          </cell>
          <cell r="J81">
            <v>0.99999999999999989</v>
          </cell>
          <cell r="K81">
            <v>3.2870000000000003E-2</v>
          </cell>
          <cell r="L81">
            <v>0.70975999999999995</v>
          </cell>
          <cell r="M81">
            <v>0.14180000000000001</v>
          </cell>
          <cell r="N81">
            <v>0</v>
          </cell>
          <cell r="O81">
            <v>0.10946</v>
          </cell>
          <cell r="U81">
            <v>6.11E-3</v>
          </cell>
          <cell r="AC81" t="str">
            <v>ITC84</v>
          </cell>
          <cell r="AF81">
            <v>0.99999999999999989</v>
          </cell>
          <cell r="AG81">
            <v>3.2870000000000003E-2</v>
          </cell>
          <cell r="AH81">
            <v>0.70975999999999995</v>
          </cell>
          <cell r="AI81">
            <v>0.14180000000000001</v>
          </cell>
          <cell r="AJ81">
            <v>0</v>
          </cell>
          <cell r="AK81">
            <v>0.10946</v>
          </cell>
          <cell r="AQ81">
            <v>6.11E-3</v>
          </cell>
        </row>
        <row r="82">
          <cell r="G82" t="str">
            <v>ITC85</v>
          </cell>
          <cell r="J82">
            <v>1</v>
          </cell>
          <cell r="K82">
            <v>5.4199999999999998E-2</v>
          </cell>
          <cell r="L82">
            <v>0.67689999999999995</v>
          </cell>
          <cell r="M82">
            <v>0.1336</v>
          </cell>
          <cell r="N82">
            <v>0</v>
          </cell>
          <cell r="O82">
            <v>0.11609999999999999</v>
          </cell>
          <cell r="U82">
            <v>1.9199999999999998E-2</v>
          </cell>
          <cell r="AC82" t="str">
            <v>ITC85</v>
          </cell>
          <cell r="AF82">
            <v>1</v>
          </cell>
          <cell r="AG82">
            <v>5.4199999999999998E-2</v>
          </cell>
          <cell r="AH82">
            <v>0.67689999999999995</v>
          </cell>
          <cell r="AI82">
            <v>0.1336</v>
          </cell>
          <cell r="AJ82">
            <v>0</v>
          </cell>
          <cell r="AK82">
            <v>0.11609999999999999</v>
          </cell>
          <cell r="AQ82">
            <v>1.9199999999999998E-2</v>
          </cell>
        </row>
        <row r="83">
          <cell r="G83" t="str">
            <v>ITC86</v>
          </cell>
          <cell r="J83">
            <v>0.99999999999999989</v>
          </cell>
          <cell r="K83">
            <v>4.7890000000000002E-2</v>
          </cell>
          <cell r="L83">
            <v>0.64607999999999999</v>
          </cell>
          <cell r="M83">
            <v>0.13125999999999999</v>
          </cell>
          <cell r="N83">
            <v>0</v>
          </cell>
          <cell r="O83">
            <v>0.155</v>
          </cell>
          <cell r="U83">
            <v>1.9769999999999999E-2</v>
          </cell>
          <cell r="AC83" t="str">
            <v>ITC86</v>
          </cell>
          <cell r="AF83">
            <v>0.99999999999999989</v>
          </cell>
          <cell r="AG83">
            <v>4.7890000000000002E-2</v>
          </cell>
          <cell r="AH83">
            <v>0.64607999999999999</v>
          </cell>
          <cell r="AI83">
            <v>0.13125999999999999</v>
          </cell>
          <cell r="AJ83">
            <v>0</v>
          </cell>
          <cell r="AK83">
            <v>0.155</v>
          </cell>
          <cell r="AQ83">
            <v>1.9769999999999999E-2</v>
          </cell>
        </row>
        <row r="84">
          <cell r="G84" t="str">
            <v>ITC88</v>
          </cell>
          <cell r="J84">
            <v>1</v>
          </cell>
          <cell r="K84">
            <v>4.2700000000000002E-2</v>
          </cell>
          <cell r="L84">
            <v>0.61199999999999999</v>
          </cell>
          <cell r="M84">
            <v>0.14960000000000001</v>
          </cell>
          <cell r="N84">
            <v>0</v>
          </cell>
          <cell r="O84">
            <v>0.1671</v>
          </cell>
          <cell r="U84">
            <v>2.86E-2</v>
          </cell>
          <cell r="AC84" t="str">
            <v>ITC88</v>
          </cell>
          <cell r="AF84">
            <v>1</v>
          </cell>
          <cell r="AG84">
            <v>4.2700000000000002E-2</v>
          </cell>
          <cell r="AH84">
            <v>0.61199999999999999</v>
          </cell>
          <cell r="AI84">
            <v>0.14960000000000001</v>
          </cell>
          <cell r="AJ84">
            <v>0</v>
          </cell>
          <cell r="AK84">
            <v>0.1671</v>
          </cell>
          <cell r="AQ84">
            <v>2.86E-2</v>
          </cell>
        </row>
        <row r="85">
          <cell r="G85" t="str">
            <v>ITC89</v>
          </cell>
          <cell r="J85">
            <v>1</v>
          </cell>
          <cell r="K85">
            <v>4.8806000000000002E-2</v>
          </cell>
          <cell r="L85">
            <v>0.563558</v>
          </cell>
          <cell r="M85">
            <v>0.15268799999999999</v>
          </cell>
          <cell r="N85">
            <v>0</v>
          </cell>
          <cell r="O85">
            <v>0.20677599999999999</v>
          </cell>
          <cell r="U85">
            <v>2.8171999999999999E-2</v>
          </cell>
          <cell r="AC85" t="str">
            <v>ITC89</v>
          </cell>
          <cell r="AF85">
            <v>1</v>
          </cell>
          <cell r="AG85">
            <v>4.8806000000000002E-2</v>
          </cell>
          <cell r="AH85">
            <v>0.563558</v>
          </cell>
          <cell r="AI85">
            <v>0.15268799999999999</v>
          </cell>
          <cell r="AJ85">
            <v>0</v>
          </cell>
          <cell r="AK85">
            <v>0.20677599999999999</v>
          </cell>
          <cell r="AQ85">
            <v>2.8171999999999999E-2</v>
          </cell>
        </row>
        <row r="86">
          <cell r="G86" t="str">
            <v>ITC90</v>
          </cell>
          <cell r="J86">
            <v>1</v>
          </cell>
          <cell r="K86">
            <v>1.5047E-2</v>
          </cell>
          <cell r="L86">
            <v>0.159356</v>
          </cell>
          <cell r="M86">
            <v>3.9132E-2</v>
          </cell>
          <cell r="N86">
            <v>0</v>
          </cell>
          <cell r="O86">
            <v>3.8051000000000001E-2</v>
          </cell>
          <cell r="P86">
            <v>0.46935500000000002</v>
          </cell>
          <cell r="Q86">
            <v>0.13981499999999999</v>
          </cell>
          <cell r="R86">
            <v>0.135384</v>
          </cell>
          <cell r="U86">
            <v>3.8600000000000001E-3</v>
          </cell>
          <cell r="AC86" t="str">
            <v>ITC90</v>
          </cell>
          <cell r="AF86">
            <v>1</v>
          </cell>
          <cell r="AG86">
            <v>1.5047E-2</v>
          </cell>
          <cell r="AH86">
            <v>0.159356</v>
          </cell>
          <cell r="AI86">
            <v>3.9132E-2</v>
          </cell>
          <cell r="AJ86">
            <v>0</v>
          </cell>
          <cell r="AK86">
            <v>3.8051000000000001E-2</v>
          </cell>
          <cell r="AL86">
            <v>0.46935500000000002</v>
          </cell>
          <cell r="AM86">
            <v>0.13981499999999999</v>
          </cell>
          <cell r="AN86">
            <v>0.135384</v>
          </cell>
          <cell r="AQ86">
            <v>3.8600000000000001E-3</v>
          </cell>
        </row>
        <row r="87">
          <cell r="G87" t="str">
            <v>OTHER</v>
          </cell>
          <cell r="J87">
            <v>1</v>
          </cell>
          <cell r="K87">
            <v>0</v>
          </cell>
          <cell r="L87">
            <v>0</v>
          </cell>
          <cell r="M87">
            <v>0</v>
          </cell>
          <cell r="N87">
            <v>0</v>
          </cell>
          <cell r="O87">
            <v>0</v>
          </cell>
          <cell r="P87">
            <v>0</v>
          </cell>
          <cell r="Q87">
            <v>0</v>
          </cell>
          <cell r="R87">
            <v>0</v>
          </cell>
          <cell r="S87">
            <v>0</v>
          </cell>
          <cell r="T87">
            <v>1</v>
          </cell>
          <cell r="U87">
            <v>0</v>
          </cell>
          <cell r="AC87" t="str">
            <v>OTHER</v>
          </cell>
          <cell r="AF87">
            <v>1</v>
          </cell>
          <cell r="AG87">
            <v>0</v>
          </cell>
          <cell r="AH87">
            <v>0</v>
          </cell>
          <cell r="AI87">
            <v>0</v>
          </cell>
          <cell r="AJ87">
            <v>0</v>
          </cell>
          <cell r="AK87">
            <v>0</v>
          </cell>
          <cell r="AL87">
            <v>0</v>
          </cell>
          <cell r="AM87">
            <v>0</v>
          </cell>
          <cell r="AN87">
            <v>0</v>
          </cell>
          <cell r="AO87">
            <v>0</v>
          </cell>
          <cell r="AP87">
            <v>1</v>
          </cell>
          <cell r="AQ87">
            <v>0</v>
          </cell>
        </row>
        <row r="88">
          <cell r="G88" t="str">
            <v>NUTIL</v>
          </cell>
          <cell r="J88">
            <v>1</v>
          </cell>
          <cell r="K88">
            <v>0</v>
          </cell>
          <cell r="L88">
            <v>0</v>
          </cell>
          <cell r="M88">
            <v>0</v>
          </cell>
          <cell r="N88">
            <v>0</v>
          </cell>
          <cell r="O88">
            <v>0</v>
          </cell>
          <cell r="P88">
            <v>0</v>
          </cell>
          <cell r="Q88">
            <v>0</v>
          </cell>
          <cell r="R88">
            <v>0</v>
          </cell>
          <cell r="S88">
            <v>0</v>
          </cell>
          <cell r="T88">
            <v>0</v>
          </cell>
          <cell r="U88">
            <v>1</v>
          </cell>
          <cell r="AC88" t="str">
            <v>NUTIL</v>
          </cell>
          <cell r="AF88">
            <v>1</v>
          </cell>
          <cell r="AG88">
            <v>0</v>
          </cell>
          <cell r="AH88">
            <v>0</v>
          </cell>
          <cell r="AI88">
            <v>0</v>
          </cell>
          <cell r="AJ88">
            <v>0</v>
          </cell>
          <cell r="AK88">
            <v>0</v>
          </cell>
          <cell r="AL88">
            <v>0</v>
          </cell>
          <cell r="AM88">
            <v>0</v>
          </cell>
          <cell r="AN88">
            <v>0</v>
          </cell>
          <cell r="AO88">
            <v>0</v>
          </cell>
          <cell r="AP88">
            <v>0</v>
          </cell>
          <cell r="AQ88">
            <v>1</v>
          </cell>
        </row>
        <row r="89">
          <cell r="G89" t="str">
            <v>SNPPS</v>
          </cell>
          <cell r="J89">
            <v>1</v>
          </cell>
          <cell r="K89">
            <v>9.2827431943933655E-3</v>
          </cell>
          <cell r="L89">
            <v>0.1716191589800608</v>
          </cell>
          <cell r="M89">
            <v>4.9827084109064168E-2</v>
          </cell>
          <cell r="N89">
            <v>0</v>
          </cell>
          <cell r="O89">
            <v>0.14740067855545069</v>
          </cell>
          <cell r="P89">
            <v>0.52307565192397243</v>
          </cell>
          <cell r="Q89">
            <v>7.0675419200088074E-2</v>
          </cell>
          <cell r="R89">
            <v>2.7724922645441904E-2</v>
          </cell>
          <cell r="S89">
            <v>3.943413915286341E-4</v>
          </cell>
          <cell r="AC89" t="str">
            <v>SNPPS</v>
          </cell>
          <cell r="AF89">
            <v>1</v>
          </cell>
          <cell r="AG89">
            <v>9.2827431943933655E-3</v>
          </cell>
          <cell r="AH89">
            <v>0.1716191589800608</v>
          </cell>
          <cell r="AI89">
            <v>4.9827084109064168E-2</v>
          </cell>
          <cell r="AJ89">
            <v>0</v>
          </cell>
          <cell r="AK89">
            <v>0.14740067855545069</v>
          </cell>
          <cell r="AL89">
            <v>0.52307565192397243</v>
          </cell>
          <cell r="AM89">
            <v>7.0675419200088074E-2</v>
          </cell>
          <cell r="AN89">
            <v>2.7724922645441904E-2</v>
          </cell>
          <cell r="AO89">
            <v>3.943413915286341E-4</v>
          </cell>
        </row>
        <row r="90">
          <cell r="G90" t="str">
            <v>SNPT</v>
          </cell>
          <cell r="J90">
            <v>0.99999999999999978</v>
          </cell>
          <cell r="K90">
            <v>8.9693077694424812E-3</v>
          </cell>
          <cell r="L90">
            <v>0.16590800640307785</v>
          </cell>
          <cell r="M90">
            <v>4.8118169165483254E-2</v>
          </cell>
          <cell r="N90">
            <v>0</v>
          </cell>
          <cell r="O90">
            <v>0.14912882083135853</v>
          </cell>
          <cell r="P90">
            <v>0.52803936520485562</v>
          </cell>
          <cell r="Q90">
            <v>7.1344039783936136E-2</v>
          </cell>
          <cell r="R90">
            <v>2.8092630557637679E-2</v>
          </cell>
          <cell r="S90">
            <v>3.9966028420816105E-4</v>
          </cell>
          <cell r="AC90" t="str">
            <v>SNPT</v>
          </cell>
          <cell r="AF90">
            <v>0.99999999999999978</v>
          </cell>
          <cell r="AG90">
            <v>8.9693077694424812E-3</v>
          </cell>
          <cell r="AH90">
            <v>0.16590800640307785</v>
          </cell>
          <cell r="AI90">
            <v>4.8118169165483254E-2</v>
          </cell>
          <cell r="AJ90">
            <v>0</v>
          </cell>
          <cell r="AK90">
            <v>0.14912882083135853</v>
          </cell>
          <cell r="AL90">
            <v>0.52803936520485562</v>
          </cell>
          <cell r="AM90">
            <v>7.1344039783936136E-2</v>
          </cell>
          <cell r="AN90">
            <v>2.8092630557637679E-2</v>
          </cell>
          <cell r="AO90">
            <v>3.9966028420816105E-4</v>
          </cell>
        </row>
        <row r="91">
          <cell r="G91" t="str">
            <v>SNPP</v>
          </cell>
          <cell r="J91">
            <v>1</v>
          </cell>
          <cell r="K91">
            <v>1.1965087296786704E-2</v>
          </cell>
          <cell r="L91">
            <v>0.2212882155221515</v>
          </cell>
          <cell r="M91">
            <v>6.4203549994526515E-2</v>
          </cell>
          <cell r="N91">
            <v>0</v>
          </cell>
          <cell r="O91">
            <v>0.13462849462265625</v>
          </cell>
          <cell r="P91">
            <v>0.47732237320745458</v>
          </cell>
          <cell r="Q91">
            <v>6.4492790956904425E-2</v>
          </cell>
          <cell r="R91">
            <v>2.533819649212541E-2</v>
          </cell>
          <cell r="S91">
            <v>3.6042851975264932E-4</v>
          </cell>
          <cell r="T91">
            <v>4.0086338764181421E-4</v>
          </cell>
          <cell r="AC91" t="str">
            <v>SNPP</v>
          </cell>
          <cell r="AF91">
            <v>1</v>
          </cell>
          <cell r="AG91">
            <v>1.1965087296786704E-2</v>
          </cell>
          <cell r="AH91">
            <v>0.2212882155221515</v>
          </cell>
          <cell r="AI91">
            <v>6.4203549994526515E-2</v>
          </cell>
          <cell r="AJ91">
            <v>0</v>
          </cell>
          <cell r="AK91">
            <v>0.13462849462265628</v>
          </cell>
          <cell r="AL91">
            <v>0.47732237320745458</v>
          </cell>
          <cell r="AM91">
            <v>6.4492790956904425E-2</v>
          </cell>
          <cell r="AN91">
            <v>2.533819649212541E-2</v>
          </cell>
          <cell r="AO91">
            <v>3.6042851975264932E-4</v>
          </cell>
          <cell r="AP91">
            <v>4.0086338764181421E-4</v>
          </cell>
        </row>
        <row r="92">
          <cell r="G92" t="str">
            <v>SNPPH</v>
          </cell>
          <cell r="J92">
            <v>1.0000000000000002</v>
          </cell>
          <cell r="K92">
            <v>3.3487134562208407E-2</v>
          </cell>
          <cell r="L92">
            <v>0.61943780568748308</v>
          </cell>
          <cell r="M92">
            <v>0.17964528160370571</v>
          </cell>
          <cell r="N92">
            <v>0</v>
          </cell>
          <cell r="O92">
            <v>3.1210166242483711E-2</v>
          </cell>
          <cell r="P92">
            <v>0.11051095253591414</v>
          </cell>
          <cell r="Q92">
            <v>1.4931318593984532E-2</v>
          </cell>
          <cell r="R92">
            <v>5.8792547281226303E-3</v>
          </cell>
          <cell r="S92">
            <v>8.3642230167464525E-5</v>
          </cell>
          <cell r="T92">
            <v>4.8144438159304749E-3</v>
          </cell>
          <cell r="AC92" t="str">
            <v>SNPPH</v>
          </cell>
          <cell r="AF92">
            <v>1.0000000000000002</v>
          </cell>
          <cell r="AG92">
            <v>3.3487134562208407E-2</v>
          </cell>
          <cell r="AH92">
            <v>0.61943780568748308</v>
          </cell>
          <cell r="AI92">
            <v>0.17964528160370571</v>
          </cell>
          <cell r="AJ92">
            <v>0</v>
          </cell>
          <cell r="AK92">
            <v>3.1210166242483711E-2</v>
          </cell>
          <cell r="AL92">
            <v>0.11051095253591414</v>
          </cell>
          <cell r="AM92">
            <v>1.4931318593984532E-2</v>
          </cell>
          <cell r="AN92">
            <v>5.8792547281226303E-3</v>
          </cell>
          <cell r="AO92">
            <v>8.3642230167464525E-5</v>
          </cell>
          <cell r="AP92">
            <v>4.8144438159304749E-3</v>
          </cell>
        </row>
        <row r="93">
          <cell r="G93" t="str">
            <v>SNPPN</v>
          </cell>
          <cell r="J93">
            <v>1</v>
          </cell>
          <cell r="K93">
            <v>4.0221393563250663E-2</v>
          </cell>
          <cell r="L93">
            <v>0.74400667887033367</v>
          </cell>
          <cell r="M93">
            <v>0.21577192756641544</v>
          </cell>
          <cell r="N93">
            <v>0</v>
          </cell>
          <cell r="O93">
            <v>0</v>
          </cell>
          <cell r="P93">
            <v>0</v>
          </cell>
          <cell r="Q93">
            <v>0</v>
          </cell>
          <cell r="R93">
            <v>0</v>
          </cell>
          <cell r="S93">
            <v>0</v>
          </cell>
          <cell r="AC93" t="str">
            <v>SNPPN</v>
          </cell>
          <cell r="AF93">
            <v>1</v>
          </cell>
          <cell r="AG93">
            <v>4.0221393563250663E-2</v>
          </cell>
          <cell r="AH93">
            <v>0.74400667887033367</v>
          </cell>
          <cell r="AI93">
            <v>0.21577192756641544</v>
          </cell>
          <cell r="AJ93">
            <v>0</v>
          </cell>
          <cell r="AK93">
            <v>0</v>
          </cell>
          <cell r="AL93">
            <v>0</v>
          </cell>
          <cell r="AM93">
            <v>0</v>
          </cell>
          <cell r="AN93">
            <v>0</v>
          </cell>
          <cell r="AO93">
            <v>0</v>
          </cell>
        </row>
        <row r="94">
          <cell r="G94" t="str">
            <v>SNPPO</v>
          </cell>
          <cell r="J94">
            <v>0.99999999999999989</v>
          </cell>
          <cell r="K94">
            <v>1.105425706511546E-2</v>
          </cell>
          <cell r="L94">
            <v>0.20450524149826391</v>
          </cell>
          <cell r="M94">
            <v>5.9301733317712012E-2</v>
          </cell>
          <cell r="N94">
            <v>0</v>
          </cell>
          <cell r="O94">
            <v>0.13917323107942714</v>
          </cell>
          <cell r="P94">
            <v>0.49279347679836072</v>
          </cell>
          <cell r="Q94">
            <v>6.6582146242223417E-2</v>
          </cell>
          <cell r="R94">
            <v>2.6216934267336022E-2</v>
          </cell>
          <cell r="S94">
            <v>3.7297973156098118E-4</v>
          </cell>
          <cell r="AC94" t="str">
            <v>SNPPO</v>
          </cell>
          <cell r="AF94">
            <v>0.99999999999999989</v>
          </cell>
          <cell r="AG94">
            <v>1.105425706511546E-2</v>
          </cell>
          <cell r="AH94">
            <v>0.20450524149826391</v>
          </cell>
          <cell r="AI94">
            <v>5.9301733317712012E-2</v>
          </cell>
          <cell r="AJ94">
            <v>0</v>
          </cell>
          <cell r="AK94">
            <v>0.13917323107942714</v>
          </cell>
          <cell r="AL94">
            <v>0.49279347679836072</v>
          </cell>
          <cell r="AM94">
            <v>6.6582146242223417E-2</v>
          </cell>
          <cell r="AN94">
            <v>2.6216934267336022E-2</v>
          </cell>
          <cell r="AO94">
            <v>3.7297973156098118E-4</v>
          </cell>
        </row>
        <row r="95">
          <cell r="G95" t="str">
            <v>SNPG</v>
          </cell>
          <cell r="J95">
            <v>0.99999999999999944</v>
          </cell>
          <cell r="K95">
            <v>2.2792399203356368E-2</v>
          </cell>
          <cell r="L95">
            <v>0.27474108592549329</v>
          </cell>
          <cell r="M95">
            <v>6.2565290984046798E-2</v>
          </cell>
          <cell r="N95">
            <v>0</v>
          </cell>
          <cell r="O95">
            <v>0.12776204274480954</v>
          </cell>
          <cell r="P95">
            <v>0.41899523261387844</v>
          </cell>
          <cell r="Q95">
            <v>6.6385243191750973E-2</v>
          </cell>
          <cell r="R95">
            <v>2.660887723850535E-2</v>
          </cell>
          <cell r="S95">
            <v>1.4982809815916639E-4</v>
          </cell>
          <cell r="AC95" t="str">
            <v>SNPG</v>
          </cell>
          <cell r="AF95">
            <v>0.99999999999999944</v>
          </cell>
          <cell r="AG95">
            <v>2.2792399203356368E-2</v>
          </cell>
          <cell r="AH95">
            <v>0.27474108592549329</v>
          </cell>
          <cell r="AI95">
            <v>6.2565290984046798E-2</v>
          </cell>
          <cell r="AJ95">
            <v>0</v>
          </cell>
          <cell r="AK95">
            <v>0.12776204274480954</v>
          </cell>
          <cell r="AL95">
            <v>0.41899523261387844</v>
          </cell>
          <cell r="AM95">
            <v>6.6385243191750973E-2</v>
          </cell>
          <cell r="AN95">
            <v>2.660887723850535E-2</v>
          </cell>
          <cell r="AO95">
            <v>1.4982809815916639E-4</v>
          </cell>
        </row>
        <row r="96">
          <cell r="G96" t="str">
            <v>SNPI</v>
          </cell>
          <cell r="J96">
            <v>0.99999999999999978</v>
          </cell>
          <cell r="K96">
            <v>2.4793948374876838E-2</v>
          </cell>
          <cell r="L96">
            <v>0.39652666177384771</v>
          </cell>
          <cell r="M96">
            <v>0.11327008566237556</v>
          </cell>
          <cell r="N96">
            <v>0</v>
          </cell>
          <cell r="O96">
            <v>9.192505346131874E-2</v>
          </cell>
          <cell r="P96">
            <v>0.3105939630944653</v>
          </cell>
          <cell r="Q96">
            <v>4.8837031882668747E-2</v>
          </cell>
          <cell r="R96">
            <v>1.3892873452761889E-2</v>
          </cell>
          <cell r="S96">
            <v>1.6038229768481079E-4</v>
          </cell>
          <cell r="AC96" t="str">
            <v>SNPI</v>
          </cell>
          <cell r="AF96">
            <v>0.99999999999999978</v>
          </cell>
          <cell r="AG96">
            <v>2.4793948374876838E-2</v>
          </cell>
          <cell r="AH96">
            <v>0.39652666177384771</v>
          </cell>
          <cell r="AI96">
            <v>0.11327008566237556</v>
          </cell>
          <cell r="AJ96">
            <v>0</v>
          </cell>
          <cell r="AK96">
            <v>9.192505346131874E-2</v>
          </cell>
          <cell r="AL96">
            <v>0.31059396309446513</v>
          </cell>
          <cell r="AM96">
            <v>4.8837031882668747E-2</v>
          </cell>
          <cell r="AN96">
            <v>1.3892873452761882E-2</v>
          </cell>
          <cell r="AO96">
            <v>1.6038229768481079E-4</v>
          </cell>
        </row>
        <row r="97">
          <cell r="G97" t="str">
            <v>TROJP</v>
          </cell>
          <cell r="J97">
            <v>0.99999999999999989</v>
          </cell>
          <cell r="K97">
            <v>4.0539649258152538E-2</v>
          </cell>
          <cell r="L97">
            <v>0.74214750002576757</v>
          </cell>
          <cell r="M97">
            <v>0.21731285071607995</v>
          </cell>
          <cell r="N97">
            <v>0</v>
          </cell>
          <cell r="O97">
            <v>0</v>
          </cell>
          <cell r="P97">
            <v>0</v>
          </cell>
          <cell r="Q97">
            <v>0</v>
          </cell>
          <cell r="R97">
            <v>0</v>
          </cell>
          <cell r="S97">
            <v>0</v>
          </cell>
          <cell r="AC97" t="str">
            <v>TROJP</v>
          </cell>
          <cell r="AF97">
            <v>0.99999999999999989</v>
          </cell>
          <cell r="AG97">
            <v>4.0539649258152538E-2</v>
          </cell>
          <cell r="AH97">
            <v>0.74214750002576757</v>
          </cell>
          <cell r="AI97">
            <v>0.21731285071607995</v>
          </cell>
          <cell r="AJ97">
            <v>0</v>
          </cell>
          <cell r="AK97">
            <v>0</v>
          </cell>
          <cell r="AL97">
            <v>0</v>
          </cell>
          <cell r="AM97">
            <v>0</v>
          </cell>
          <cell r="AN97">
            <v>0</v>
          </cell>
          <cell r="AO97">
            <v>0</v>
          </cell>
        </row>
        <row r="98">
          <cell r="G98" t="str">
            <v>TROJD</v>
          </cell>
          <cell r="J98">
            <v>1</v>
          </cell>
          <cell r="K98">
            <v>4.0595859645838228E-2</v>
          </cell>
          <cell r="L98">
            <v>0.74181913146770495</v>
          </cell>
          <cell r="M98">
            <v>0.21758500888645674</v>
          </cell>
          <cell r="N98">
            <v>0</v>
          </cell>
          <cell r="O98">
            <v>0</v>
          </cell>
          <cell r="P98">
            <v>0</v>
          </cell>
          <cell r="Q98">
            <v>0</v>
          </cell>
          <cell r="R98">
            <v>0</v>
          </cell>
          <cell r="S98">
            <v>0</v>
          </cell>
          <cell r="AC98" t="str">
            <v>TROJD</v>
          </cell>
          <cell r="AF98">
            <v>1</v>
          </cell>
          <cell r="AG98">
            <v>4.0595859645838228E-2</v>
          </cell>
          <cell r="AH98">
            <v>0.74181913146770495</v>
          </cell>
          <cell r="AI98">
            <v>0.21758500888645674</v>
          </cell>
          <cell r="AJ98">
            <v>0</v>
          </cell>
          <cell r="AK98">
            <v>0</v>
          </cell>
          <cell r="AL98">
            <v>0</v>
          </cell>
          <cell r="AM98">
            <v>0</v>
          </cell>
          <cell r="AN98">
            <v>0</v>
          </cell>
          <cell r="AO98">
            <v>0</v>
          </cell>
        </row>
        <row r="99">
          <cell r="G99" t="str">
            <v>IBT</v>
          </cell>
          <cell r="J99">
            <v>0</v>
          </cell>
          <cell r="K99">
            <v>1.4823981689935784E-2</v>
          </cell>
          <cell r="L99">
            <v>0.16849630383974351</v>
          </cell>
          <cell r="M99">
            <v>0</v>
          </cell>
          <cell r="N99">
            <v>0</v>
          </cell>
          <cell r="O99">
            <v>0.15645116753996891</v>
          </cell>
          <cell r="P99">
            <v>0.53700796240705384</v>
          </cell>
          <cell r="Q99">
            <v>7.8819266065810203E-2</v>
          </cell>
          <cell r="R99">
            <v>3.510162474235367E-2</v>
          </cell>
          <cell r="S99">
            <v>6.1075775455278003E-3</v>
          </cell>
          <cell r="T99">
            <v>6.4978669787290021E-3</v>
          </cell>
          <cell r="U99">
            <v>-3.3057508091226808E-3</v>
          </cell>
          <cell r="AC99" t="str">
            <v>IBT</v>
          </cell>
          <cell r="AF99">
            <v>0</v>
          </cell>
          <cell r="AG99">
            <v>1.4823981689935784E-2</v>
          </cell>
          <cell r="AH99">
            <v>0.16849630383974351</v>
          </cell>
          <cell r="AI99">
            <v>0</v>
          </cell>
          <cell r="AJ99">
            <v>0</v>
          </cell>
          <cell r="AK99">
            <v>0.15645116753996891</v>
          </cell>
          <cell r="AL99">
            <v>0.53700796240705384</v>
          </cell>
          <cell r="AM99">
            <v>7.8819266065810203E-2</v>
          </cell>
          <cell r="AN99">
            <v>3.510162474235367E-2</v>
          </cell>
          <cell r="AO99">
            <v>6.1075775455278003E-3</v>
          </cell>
          <cell r="AP99">
            <v>6.4978669787290021E-3</v>
          </cell>
          <cell r="AQ99">
            <v>-3.3057508091226808E-3</v>
          </cell>
        </row>
        <row r="100">
          <cell r="G100" t="str">
            <v>DITEXP</v>
          </cell>
          <cell r="J100">
            <v>0.99999999999999989</v>
          </cell>
          <cell r="K100">
            <v>1.9141955588282758E-2</v>
          </cell>
          <cell r="L100">
            <v>0.27398036455512026</v>
          </cell>
          <cell r="M100">
            <v>3.2100059840287035E-2</v>
          </cell>
          <cell r="N100">
            <v>0</v>
          </cell>
          <cell r="O100">
            <v>0.12117948257707835</v>
          </cell>
          <cell r="P100">
            <v>0.41769949533400635</v>
          </cell>
          <cell r="Q100">
            <v>4.9355006141802826E-2</v>
          </cell>
          <cell r="R100">
            <v>2.6508898015263672E-2</v>
          </cell>
          <cell r="S100">
            <v>3.2247311804357438E-3</v>
          </cell>
          <cell r="T100">
            <v>0</v>
          </cell>
          <cell r="U100">
            <v>5.6810006767722993E-2</v>
          </cell>
          <cell r="AC100" t="str">
            <v>DITEXP</v>
          </cell>
          <cell r="AF100">
            <v>0.99999999999999989</v>
          </cell>
          <cell r="AG100">
            <v>1.9141955588282758E-2</v>
          </cell>
          <cell r="AH100">
            <v>0.27398036455512026</v>
          </cell>
          <cell r="AI100">
            <v>3.2100059840287035E-2</v>
          </cell>
          <cell r="AJ100">
            <v>0</v>
          </cell>
          <cell r="AK100">
            <v>0.12117948257707835</v>
          </cell>
          <cell r="AL100">
            <v>0.41769949533400635</v>
          </cell>
          <cell r="AM100">
            <v>4.9355006141802826E-2</v>
          </cell>
          <cell r="AN100">
            <v>2.6508898015263672E-2</v>
          </cell>
          <cell r="AO100">
            <v>3.2247311804357438E-3</v>
          </cell>
          <cell r="AP100">
            <v>0</v>
          </cell>
          <cell r="AQ100">
            <v>5.6810006767722993E-2</v>
          </cell>
        </row>
        <row r="101">
          <cell r="G101" t="str">
            <v>DITBAL</v>
          </cell>
          <cell r="J101">
            <v>1</v>
          </cell>
          <cell r="K101">
            <v>2.1630537183574945E-2</v>
          </cell>
          <cell r="L101">
            <v>0.25790773197118433</v>
          </cell>
          <cell r="M101">
            <v>6.230340034346115E-2</v>
          </cell>
          <cell r="N101">
            <v>0</v>
          </cell>
          <cell r="O101">
            <v>0.11698488131645093</v>
          </cell>
          <cell r="P101">
            <v>0.44252252928700953</v>
          </cell>
          <cell r="Q101">
            <v>5.6403984232767691E-2</v>
          </cell>
          <cell r="R101">
            <v>2.4648765501714423E-2</v>
          </cell>
          <cell r="S101">
            <v>2.4503289568374872E-3</v>
          </cell>
          <cell r="T101">
            <v>0</v>
          </cell>
          <cell r="U101">
            <v>1.5147841206999555E-2</v>
          </cell>
          <cell r="AC101" t="str">
            <v>DITBAL</v>
          </cell>
          <cell r="AF101">
            <v>1</v>
          </cell>
          <cell r="AG101">
            <v>2.1630537183574945E-2</v>
          </cell>
          <cell r="AH101">
            <v>0.25790773197118433</v>
          </cell>
          <cell r="AI101">
            <v>6.230340034346115E-2</v>
          </cell>
          <cell r="AJ101">
            <v>0</v>
          </cell>
          <cell r="AK101">
            <v>0.11698488131645093</v>
          </cell>
          <cell r="AL101">
            <v>0.44252252928700953</v>
          </cell>
          <cell r="AM101">
            <v>5.6403984232767691E-2</v>
          </cell>
          <cell r="AN101">
            <v>2.4648765501714423E-2</v>
          </cell>
          <cell r="AO101">
            <v>2.4503289568374872E-3</v>
          </cell>
          <cell r="AP101">
            <v>0</v>
          </cell>
          <cell r="AQ101">
            <v>1.5147841206999555E-2</v>
          </cell>
        </row>
        <row r="102">
          <cell r="G102" t="str">
            <v>TAXDEPR</v>
          </cell>
          <cell r="J102">
            <v>1</v>
          </cell>
          <cell r="K102">
            <v>2.0144055912659466E-2</v>
          </cell>
          <cell r="L102">
            <v>0.26209488862536612</v>
          </cell>
          <cell r="M102">
            <v>6.4357257992723779E-2</v>
          </cell>
          <cell r="N102">
            <v>0</v>
          </cell>
          <cell r="O102">
            <v>0.11360766771624321</v>
          </cell>
          <cell r="P102">
            <v>0.44702671775339242</v>
          </cell>
          <cell r="Q102">
            <v>5.6920030195302382E-2</v>
          </cell>
          <cell r="R102">
            <v>2.3015578699623306E-2</v>
          </cell>
          <cell r="S102">
            <v>2.3226762790546718E-4</v>
          </cell>
          <cell r="T102">
            <v>0</v>
          </cell>
          <cell r="U102">
            <v>1.2601535476783873E-2</v>
          </cell>
          <cell r="AC102" t="str">
            <v>TAXDEPR</v>
          </cell>
          <cell r="AF102">
            <v>1</v>
          </cell>
          <cell r="AG102">
            <v>2.0144055912659466E-2</v>
          </cell>
          <cell r="AH102">
            <v>0.26209488862536612</v>
          </cell>
          <cell r="AI102">
            <v>6.4357257992723779E-2</v>
          </cell>
          <cell r="AJ102">
            <v>0</v>
          </cell>
          <cell r="AK102">
            <v>0.11360766771624321</v>
          </cell>
          <cell r="AL102">
            <v>0.44702671775339242</v>
          </cell>
          <cell r="AM102">
            <v>5.6920030195302382E-2</v>
          </cell>
          <cell r="AN102">
            <v>2.3015578699623306E-2</v>
          </cell>
          <cell r="AO102">
            <v>2.3226762790546718E-4</v>
          </cell>
          <cell r="AP102">
            <v>0</v>
          </cell>
          <cell r="AQ102">
            <v>1.2601535476783873E-2</v>
          </cell>
        </row>
        <row r="103">
          <cell r="G103" t="str">
            <v>DONOTUSE</v>
          </cell>
          <cell r="J103">
            <v>0</v>
          </cell>
          <cell r="K103">
            <v>0</v>
          </cell>
          <cell r="L103">
            <v>0</v>
          </cell>
          <cell r="M103">
            <v>0</v>
          </cell>
          <cell r="N103">
            <v>0</v>
          </cell>
          <cell r="O103">
            <v>0</v>
          </cell>
          <cell r="P103">
            <v>0</v>
          </cell>
          <cell r="Q103">
            <v>0</v>
          </cell>
          <cell r="R103">
            <v>0</v>
          </cell>
          <cell r="S103">
            <v>0</v>
          </cell>
          <cell r="T103">
            <v>0</v>
          </cell>
          <cell r="U103">
            <v>0</v>
          </cell>
          <cell r="AC103" t="str">
            <v>DONOTUSE</v>
          </cell>
          <cell r="AF103">
            <v>0</v>
          </cell>
          <cell r="AG103">
            <v>0</v>
          </cell>
          <cell r="AH103">
            <v>0</v>
          </cell>
          <cell r="AI103">
            <v>0</v>
          </cell>
          <cell r="AJ103">
            <v>0</v>
          </cell>
          <cell r="AK103">
            <v>0</v>
          </cell>
          <cell r="AL103">
            <v>0</v>
          </cell>
          <cell r="AM103">
            <v>0</v>
          </cell>
          <cell r="AN103">
            <v>0</v>
          </cell>
          <cell r="AO103">
            <v>0</v>
          </cell>
          <cell r="AP103">
            <v>0</v>
          </cell>
          <cell r="AQ103">
            <v>0</v>
          </cell>
        </row>
        <row r="104">
          <cell r="G104" t="str">
            <v>DONOTUSE</v>
          </cell>
          <cell r="J104">
            <v>0</v>
          </cell>
          <cell r="K104">
            <v>0</v>
          </cell>
          <cell r="L104">
            <v>0</v>
          </cell>
          <cell r="M104">
            <v>0</v>
          </cell>
          <cell r="N104">
            <v>0</v>
          </cell>
          <cell r="O104">
            <v>0</v>
          </cell>
          <cell r="P104">
            <v>0</v>
          </cell>
          <cell r="Q104">
            <v>0</v>
          </cell>
          <cell r="R104">
            <v>0</v>
          </cell>
          <cell r="S104">
            <v>0</v>
          </cell>
          <cell r="T104">
            <v>0</v>
          </cell>
          <cell r="U104">
            <v>0</v>
          </cell>
          <cell r="AC104" t="str">
            <v>DONOTUSE</v>
          </cell>
          <cell r="AF104">
            <v>0</v>
          </cell>
          <cell r="AG104">
            <v>0</v>
          </cell>
          <cell r="AH104">
            <v>0</v>
          </cell>
          <cell r="AI104">
            <v>0</v>
          </cell>
          <cell r="AJ104">
            <v>0</v>
          </cell>
          <cell r="AK104">
            <v>0</v>
          </cell>
          <cell r="AL104">
            <v>0</v>
          </cell>
          <cell r="AM104">
            <v>0</v>
          </cell>
          <cell r="AN104">
            <v>0</v>
          </cell>
          <cell r="AO104">
            <v>0</v>
          </cell>
          <cell r="AP104">
            <v>0</v>
          </cell>
          <cell r="AQ104">
            <v>0</v>
          </cell>
        </row>
        <row r="105">
          <cell r="G105" t="str">
            <v>DONOTUSE</v>
          </cell>
          <cell r="J105">
            <v>0</v>
          </cell>
          <cell r="K105">
            <v>0</v>
          </cell>
          <cell r="L105">
            <v>0</v>
          </cell>
          <cell r="M105">
            <v>0</v>
          </cell>
          <cell r="N105">
            <v>0</v>
          </cell>
          <cell r="O105">
            <v>0</v>
          </cell>
          <cell r="P105">
            <v>0</v>
          </cell>
          <cell r="Q105">
            <v>0</v>
          </cell>
          <cell r="R105">
            <v>0</v>
          </cell>
          <cell r="S105">
            <v>0</v>
          </cell>
          <cell r="T105">
            <v>0</v>
          </cell>
          <cell r="U105">
            <v>0</v>
          </cell>
          <cell r="AC105" t="str">
            <v>DONOTUSE</v>
          </cell>
          <cell r="AF105">
            <v>0</v>
          </cell>
          <cell r="AG105">
            <v>0</v>
          </cell>
          <cell r="AH105">
            <v>0</v>
          </cell>
          <cell r="AI105">
            <v>0</v>
          </cell>
          <cell r="AJ105">
            <v>0</v>
          </cell>
          <cell r="AK105">
            <v>0</v>
          </cell>
          <cell r="AL105">
            <v>0</v>
          </cell>
          <cell r="AM105">
            <v>0</v>
          </cell>
          <cell r="AN105">
            <v>0</v>
          </cell>
          <cell r="AO105">
            <v>0</v>
          </cell>
          <cell r="AP105">
            <v>0</v>
          </cell>
          <cell r="AQ105">
            <v>0</v>
          </cell>
        </row>
        <row r="106">
          <cell r="G106" t="str">
            <v>SCHMDEXP</v>
          </cell>
          <cell r="J106">
            <v>0.99999999999999989</v>
          </cell>
          <cell r="K106">
            <v>2.0326497019931354E-2</v>
          </cell>
          <cell r="L106">
            <v>0.24126829316056372</v>
          </cell>
          <cell r="M106">
            <v>6.7702726582684086E-2</v>
          </cell>
          <cell r="N106">
            <v>0</v>
          </cell>
          <cell r="O106">
            <v>0.13004986105120714</v>
          </cell>
          <cell r="P106">
            <v>0.45370817403988534</v>
          </cell>
          <cell r="Q106">
            <v>6.1118886103001542E-2</v>
          </cell>
          <cell r="R106">
            <v>2.5547176125346637E-2</v>
          </cell>
          <cell r="S106">
            <v>2.7838591738025713E-4</v>
          </cell>
          <cell r="T106">
            <v>0</v>
          </cell>
          <cell r="U106">
            <v>0</v>
          </cell>
          <cell r="AC106" t="str">
            <v>SCHMDEXP</v>
          </cell>
          <cell r="AF106">
            <v>0.99999999999999989</v>
          </cell>
          <cell r="AG106">
            <v>2.0326497019931354E-2</v>
          </cell>
          <cell r="AH106">
            <v>0.24126829316056372</v>
          </cell>
          <cell r="AI106">
            <v>6.7702726582684086E-2</v>
          </cell>
          <cell r="AJ106">
            <v>0</v>
          </cell>
          <cell r="AK106">
            <v>0.13004986105120714</v>
          </cell>
          <cell r="AL106">
            <v>0.45370817403988534</v>
          </cell>
          <cell r="AM106">
            <v>6.1118886103001542E-2</v>
          </cell>
          <cell r="AN106">
            <v>2.5547176125346637E-2</v>
          </cell>
          <cell r="AO106">
            <v>2.7838591738025713E-4</v>
          </cell>
          <cell r="AP106">
            <v>0</v>
          </cell>
          <cell r="AQ106">
            <v>0</v>
          </cell>
        </row>
        <row r="107">
          <cell r="G107" t="str">
            <v>SCHMAEXP</v>
          </cell>
          <cell r="J107">
            <v>1</v>
          </cell>
          <cell r="K107">
            <v>2.2175508678545796E-2</v>
          </cell>
          <cell r="L107">
            <v>0.34384806207387381</v>
          </cell>
          <cell r="M107">
            <v>9.5458176953271842E-2</v>
          </cell>
          <cell r="N107">
            <v>0</v>
          </cell>
          <cell r="O107">
            <v>9.3020351842534418E-2</v>
          </cell>
          <cell r="P107">
            <v>0.30231401941105657</v>
          </cell>
          <cell r="Q107">
            <v>4.5126429140685001E-2</v>
          </cell>
          <cell r="R107">
            <v>1.6172949473892351E-2</v>
          </cell>
          <cell r="S107">
            <v>1.909945021745151E-4</v>
          </cell>
          <cell r="T107">
            <v>8.1693507923965708E-2</v>
          </cell>
          <cell r="U107">
            <v>0</v>
          </cell>
          <cell r="AC107" t="str">
            <v>SCHMAEXP</v>
          </cell>
          <cell r="AF107">
            <v>1</v>
          </cell>
          <cell r="AG107">
            <v>2.2175508678545796E-2</v>
          </cell>
          <cell r="AH107">
            <v>0.34384806207387381</v>
          </cell>
          <cell r="AI107">
            <v>9.5458176953271842E-2</v>
          </cell>
          <cell r="AJ107">
            <v>0</v>
          </cell>
          <cell r="AK107">
            <v>9.3020351842534418E-2</v>
          </cell>
          <cell r="AL107">
            <v>0.30231401941105657</v>
          </cell>
          <cell r="AM107">
            <v>4.5126429140685001E-2</v>
          </cell>
          <cell r="AN107">
            <v>1.6172949473892351E-2</v>
          </cell>
          <cell r="AO107">
            <v>1.909945021745151E-4</v>
          </cell>
          <cell r="AP107">
            <v>8.1693507923965708E-2</v>
          </cell>
          <cell r="AQ107">
            <v>0</v>
          </cell>
        </row>
        <row r="108">
          <cell r="G108" t="str">
            <v>SGCT</v>
          </cell>
          <cell r="J108">
            <v>1</v>
          </cell>
          <cell r="K108">
            <v>1.4174545503952991E-2</v>
          </cell>
          <cell r="L108">
            <v>0.25557623928766454</v>
          </cell>
          <cell r="M108">
            <v>7.8137623299029887E-2</v>
          </cell>
          <cell r="N108">
            <v>0</v>
          </cell>
          <cell r="O108">
            <v>0.12704206729711748</v>
          </cell>
          <cell r="P108">
            <v>0.4414034312927092</v>
          </cell>
          <cell r="Q108">
            <v>5.9275206773164155E-2</v>
          </cell>
          <cell r="R108">
            <v>2.4390886546361772E-2</v>
          </cell>
          <cell r="AC108" t="str">
            <v>SGCT</v>
          </cell>
          <cell r="AF108">
            <v>1</v>
          </cell>
          <cell r="AG108">
            <v>1.4174545503952991E-2</v>
          </cell>
          <cell r="AH108">
            <v>0.25557623928766454</v>
          </cell>
          <cell r="AI108">
            <v>7.8137623299029887E-2</v>
          </cell>
          <cell r="AJ108">
            <v>0</v>
          </cell>
          <cell r="AK108">
            <v>0.12704206729711748</v>
          </cell>
          <cell r="AL108">
            <v>0.4414034312927092</v>
          </cell>
          <cell r="AM108">
            <v>5.9275206773164155E-2</v>
          </cell>
          <cell r="AN108">
            <v>2.4390886546361772E-2</v>
          </cell>
        </row>
      </sheetData>
      <sheetData sheetId="7"/>
      <sheetData sheetId="8" refreshError="1"/>
      <sheetData sheetId="9" refreshError="1"/>
      <sheetData sheetId="10" refreshError="1"/>
      <sheetData sheetId="11" refreshError="1"/>
      <sheetData sheetId="12">
        <row r="2">
          <cell r="AB2">
            <v>2</v>
          </cell>
        </row>
        <row r="3">
          <cell r="AG3" t="b">
            <v>1</v>
          </cell>
          <cell r="AH3" t="b">
            <v>0</v>
          </cell>
          <cell r="AI3" t="b">
            <v>1</v>
          </cell>
        </row>
        <row r="30">
          <cell r="B30">
            <v>0.75314999999999999</v>
          </cell>
        </row>
        <row r="32">
          <cell r="B32">
            <v>5.1435834186224598E-3</v>
          </cell>
          <cell r="AE32">
            <v>4.5400000000000003E-2</v>
          </cell>
        </row>
        <row r="33">
          <cell r="B33">
            <v>2E-3</v>
          </cell>
        </row>
        <row r="34">
          <cell r="B34">
            <v>3.95E-2</v>
          </cell>
        </row>
        <row r="35">
          <cell r="B35">
            <v>0</v>
          </cell>
        </row>
        <row r="36">
          <cell r="B36">
            <v>0</v>
          </cell>
        </row>
      </sheetData>
      <sheetData sheetId="13">
        <row r="1">
          <cell r="J1">
            <v>23426494531.083164</v>
          </cell>
        </row>
        <row r="3">
          <cell r="A3" t="str">
            <v>406CAGE</v>
          </cell>
          <cell r="B3">
            <v>406</v>
          </cell>
          <cell r="C3" t="str">
            <v>CAGE</v>
          </cell>
          <cell r="D3">
            <v>4750824.8499999996</v>
          </cell>
          <cell r="F3" t="str">
            <v>406CAGE</v>
          </cell>
          <cell r="G3">
            <v>406</v>
          </cell>
          <cell r="H3" t="str">
            <v>CAGE</v>
          </cell>
          <cell r="I3">
            <v>4750824.8499999996</v>
          </cell>
          <cell r="L3" t="str">
            <v>108360S</v>
          </cell>
          <cell r="M3">
            <v>0</v>
          </cell>
          <cell r="N3">
            <v>0</v>
          </cell>
          <cell r="O3">
            <v>-4146.4195833329868</v>
          </cell>
          <cell r="P3">
            <v>0</v>
          </cell>
          <cell r="Q3">
            <v>0</v>
          </cell>
          <cell r="R3">
            <v>0</v>
          </cell>
          <cell r="S3">
            <v>0</v>
          </cell>
          <cell r="T3">
            <v>0</v>
          </cell>
        </row>
        <row r="4">
          <cell r="A4" t="str">
            <v>406UT</v>
          </cell>
          <cell r="B4">
            <v>406</v>
          </cell>
          <cell r="C4" t="str">
            <v>UT</v>
          </cell>
          <cell r="D4">
            <v>301635.48</v>
          </cell>
          <cell r="F4" t="str">
            <v>406UT</v>
          </cell>
          <cell r="G4">
            <v>406</v>
          </cell>
          <cell r="H4" t="str">
            <v>UT</v>
          </cell>
          <cell r="I4">
            <v>301635.48</v>
          </cell>
          <cell r="L4" t="str">
            <v>108361S</v>
          </cell>
          <cell r="M4">
            <v>0</v>
          </cell>
          <cell r="N4">
            <v>0</v>
          </cell>
          <cell r="O4">
            <v>-46300.925416670041</v>
          </cell>
          <cell r="P4">
            <v>0</v>
          </cell>
          <cell r="Q4">
            <v>0</v>
          </cell>
          <cell r="R4">
            <v>0</v>
          </cell>
          <cell r="S4">
            <v>0</v>
          </cell>
          <cell r="T4">
            <v>0</v>
          </cell>
        </row>
        <row r="5">
          <cell r="A5" t="str">
            <v>407ID</v>
          </cell>
          <cell r="B5">
            <v>407</v>
          </cell>
          <cell r="C5" t="str">
            <v>ID</v>
          </cell>
          <cell r="D5">
            <v>0</v>
          </cell>
          <cell r="F5" t="str">
            <v>407ID</v>
          </cell>
          <cell r="G5">
            <v>407</v>
          </cell>
          <cell r="H5" t="str">
            <v>ID</v>
          </cell>
          <cell r="I5">
            <v>0</v>
          </cell>
          <cell r="L5" t="str">
            <v>108362S</v>
          </cell>
          <cell r="M5">
            <v>0</v>
          </cell>
          <cell r="N5">
            <v>0</v>
          </cell>
          <cell r="O5">
            <v>-539963.2262500003</v>
          </cell>
          <cell r="P5">
            <v>0</v>
          </cell>
          <cell r="Q5">
            <v>0</v>
          </cell>
          <cell r="R5">
            <v>0</v>
          </cell>
          <cell r="S5">
            <v>0</v>
          </cell>
          <cell r="T5">
            <v>0</v>
          </cell>
        </row>
        <row r="6">
          <cell r="A6" t="str">
            <v>407OR</v>
          </cell>
          <cell r="B6">
            <v>407</v>
          </cell>
          <cell r="C6" t="str">
            <v>OR</v>
          </cell>
          <cell r="D6">
            <v>-965.66</v>
          </cell>
          <cell r="F6" t="str">
            <v>407OR</v>
          </cell>
          <cell r="G6">
            <v>407</v>
          </cell>
          <cell r="H6" t="str">
            <v>OR</v>
          </cell>
          <cell r="I6">
            <v>-965.66</v>
          </cell>
          <cell r="L6" t="str">
            <v>108364S</v>
          </cell>
          <cell r="M6">
            <v>0</v>
          </cell>
          <cell r="N6">
            <v>0</v>
          </cell>
          <cell r="O6">
            <v>-1411144.2450985063</v>
          </cell>
          <cell r="P6">
            <v>0</v>
          </cell>
          <cell r="Q6">
            <v>0</v>
          </cell>
          <cell r="R6">
            <v>0</v>
          </cell>
          <cell r="S6">
            <v>0</v>
          </cell>
          <cell r="T6">
            <v>0</v>
          </cell>
        </row>
        <row r="7">
          <cell r="A7" t="str">
            <v>407OTHER</v>
          </cell>
          <cell r="B7">
            <v>407</v>
          </cell>
          <cell r="C7" t="str">
            <v>OTHER</v>
          </cell>
          <cell r="D7">
            <v>124290.24000000001</v>
          </cell>
          <cell r="F7" t="str">
            <v>407OTHER</v>
          </cell>
          <cell r="G7">
            <v>407</v>
          </cell>
          <cell r="H7" t="str">
            <v>OTHER</v>
          </cell>
          <cell r="I7">
            <v>124290.24000000001</v>
          </cell>
          <cell r="L7" t="str">
            <v>108365S</v>
          </cell>
          <cell r="M7">
            <v>0</v>
          </cell>
          <cell r="N7">
            <v>0</v>
          </cell>
          <cell r="O7">
            <v>-542476.24708329886</v>
          </cell>
          <cell r="P7">
            <v>0</v>
          </cell>
          <cell r="Q7">
            <v>0</v>
          </cell>
          <cell r="R7">
            <v>0</v>
          </cell>
          <cell r="S7">
            <v>0</v>
          </cell>
          <cell r="T7">
            <v>0</v>
          </cell>
        </row>
        <row r="8">
          <cell r="A8" t="str">
            <v>407WA</v>
          </cell>
          <cell r="B8">
            <v>407</v>
          </cell>
          <cell r="C8" t="str">
            <v>WA</v>
          </cell>
          <cell r="D8">
            <v>965.66</v>
          </cell>
          <cell r="F8" t="str">
            <v>407WA</v>
          </cell>
          <cell r="G8">
            <v>407</v>
          </cell>
          <cell r="H8" t="str">
            <v>WA</v>
          </cell>
          <cell r="I8">
            <v>965.66</v>
          </cell>
          <cell r="L8" t="str">
            <v>108366S</v>
          </cell>
          <cell r="M8">
            <v>0</v>
          </cell>
          <cell r="N8">
            <v>0</v>
          </cell>
          <cell r="O8">
            <v>-250073.35749999993</v>
          </cell>
          <cell r="P8">
            <v>0</v>
          </cell>
          <cell r="Q8">
            <v>0</v>
          </cell>
          <cell r="R8">
            <v>0</v>
          </cell>
          <cell r="S8">
            <v>0</v>
          </cell>
          <cell r="T8">
            <v>0</v>
          </cell>
        </row>
        <row r="9">
          <cell r="A9" t="str">
            <v>408CA</v>
          </cell>
          <cell r="B9">
            <v>408</v>
          </cell>
          <cell r="C9" t="str">
            <v>CA</v>
          </cell>
          <cell r="D9">
            <v>1228286.3799999999</v>
          </cell>
          <cell r="F9" t="str">
            <v>408CA</v>
          </cell>
          <cell r="G9">
            <v>408</v>
          </cell>
          <cell r="H9" t="str">
            <v>CA</v>
          </cell>
          <cell r="I9">
            <v>1228286.3799999999</v>
          </cell>
          <cell r="L9" t="str">
            <v>108367S</v>
          </cell>
          <cell r="M9">
            <v>0</v>
          </cell>
          <cell r="N9">
            <v>0</v>
          </cell>
          <cell r="O9">
            <v>-366920.61750000156</v>
          </cell>
          <cell r="P9">
            <v>0</v>
          </cell>
          <cell r="Q9">
            <v>0</v>
          </cell>
          <cell r="R9">
            <v>0</v>
          </cell>
          <cell r="S9">
            <v>0</v>
          </cell>
          <cell r="T9">
            <v>0</v>
          </cell>
        </row>
        <row r="10">
          <cell r="A10" t="str">
            <v>408CAEE</v>
          </cell>
          <cell r="B10">
            <v>408</v>
          </cell>
          <cell r="C10" t="str">
            <v>CAEE</v>
          </cell>
          <cell r="D10">
            <v>446422.44</v>
          </cell>
          <cell r="F10" t="str">
            <v>408CAEE</v>
          </cell>
          <cell r="G10">
            <v>408</v>
          </cell>
          <cell r="H10" t="str">
            <v>CAEE</v>
          </cell>
          <cell r="I10">
            <v>446422.44</v>
          </cell>
          <cell r="L10" t="str">
            <v>108368S</v>
          </cell>
          <cell r="M10">
            <v>0</v>
          </cell>
          <cell r="N10">
            <v>0</v>
          </cell>
          <cell r="O10">
            <v>-1011760.4037500024</v>
          </cell>
          <cell r="P10">
            <v>0</v>
          </cell>
          <cell r="Q10">
            <v>0</v>
          </cell>
          <cell r="R10">
            <v>0</v>
          </cell>
          <cell r="S10">
            <v>0</v>
          </cell>
          <cell r="T10">
            <v>0</v>
          </cell>
        </row>
        <row r="11">
          <cell r="A11" t="str">
            <v>408CAGE</v>
          </cell>
          <cell r="B11">
            <v>408</v>
          </cell>
          <cell r="C11" t="str">
            <v>CAGE</v>
          </cell>
          <cell r="D11">
            <v>1955572</v>
          </cell>
          <cell r="F11" t="str">
            <v>408CAGE</v>
          </cell>
          <cell r="G11">
            <v>408</v>
          </cell>
          <cell r="H11" t="str">
            <v>CAGE</v>
          </cell>
          <cell r="I11">
            <v>1955572</v>
          </cell>
          <cell r="L11" t="str">
            <v>108369S</v>
          </cell>
          <cell r="M11">
            <v>0</v>
          </cell>
          <cell r="N11">
            <v>0</v>
          </cell>
          <cell r="O11">
            <v>-777700.54500000179</v>
          </cell>
          <cell r="P11">
            <v>0</v>
          </cell>
          <cell r="Q11">
            <v>0</v>
          </cell>
          <cell r="R11">
            <v>0</v>
          </cell>
          <cell r="S11">
            <v>0</v>
          </cell>
          <cell r="T11">
            <v>0</v>
          </cell>
        </row>
        <row r="12">
          <cell r="A12" t="str">
            <v>408GPS</v>
          </cell>
          <cell r="B12">
            <v>408</v>
          </cell>
          <cell r="C12" t="str">
            <v>GPS</v>
          </cell>
          <cell r="D12">
            <v>149370144.46000001</v>
          </cell>
          <cell r="F12" t="str">
            <v>408GPS</v>
          </cell>
          <cell r="G12">
            <v>408</v>
          </cell>
          <cell r="H12" t="str">
            <v>GPS</v>
          </cell>
          <cell r="I12">
            <v>149370144.46000001</v>
          </cell>
          <cell r="L12" t="str">
            <v>108370S</v>
          </cell>
          <cell r="M12">
            <v>0</v>
          </cell>
          <cell r="N12">
            <v>0</v>
          </cell>
          <cell r="O12">
            <v>-266060.33875000011</v>
          </cell>
          <cell r="P12">
            <v>0</v>
          </cell>
          <cell r="Q12">
            <v>0</v>
          </cell>
          <cell r="R12">
            <v>0</v>
          </cell>
          <cell r="S12">
            <v>0</v>
          </cell>
          <cell r="T12">
            <v>0</v>
          </cell>
        </row>
        <row r="13">
          <cell r="A13" t="str">
            <v>408OR</v>
          </cell>
          <cell r="B13">
            <v>408</v>
          </cell>
          <cell r="C13" t="str">
            <v>OR</v>
          </cell>
          <cell r="D13">
            <v>31803624.530000001</v>
          </cell>
          <cell r="F13" t="str">
            <v>408OR</v>
          </cell>
          <cell r="G13">
            <v>408</v>
          </cell>
          <cell r="H13" t="str">
            <v>OR</v>
          </cell>
          <cell r="I13">
            <v>31803624.530000001</v>
          </cell>
          <cell r="L13" t="str">
            <v>108371S</v>
          </cell>
          <cell r="M13">
            <v>0</v>
          </cell>
          <cell r="N13">
            <v>0</v>
          </cell>
          <cell r="O13">
            <v>2722.915416667005</v>
          </cell>
          <cell r="P13">
            <v>0</v>
          </cell>
          <cell r="Q13">
            <v>0</v>
          </cell>
          <cell r="R13">
            <v>0</v>
          </cell>
          <cell r="S13">
            <v>0</v>
          </cell>
          <cell r="T13">
            <v>0</v>
          </cell>
        </row>
        <row r="14">
          <cell r="A14" t="str">
            <v>408SE</v>
          </cell>
          <cell r="B14">
            <v>408</v>
          </cell>
          <cell r="C14" t="str">
            <v>SE</v>
          </cell>
          <cell r="D14">
            <v>396825.46</v>
          </cell>
          <cell r="F14" t="str">
            <v>408SE</v>
          </cell>
          <cell r="G14">
            <v>408</v>
          </cell>
          <cell r="H14" t="str">
            <v>SE</v>
          </cell>
          <cell r="I14">
            <v>396825.46</v>
          </cell>
          <cell r="L14" t="str">
            <v>108373S</v>
          </cell>
          <cell r="M14">
            <v>0</v>
          </cell>
          <cell r="N14">
            <v>0</v>
          </cell>
          <cell r="O14">
            <v>-34016.808333329856</v>
          </cell>
          <cell r="P14">
            <v>0</v>
          </cell>
          <cell r="Q14">
            <v>0</v>
          </cell>
          <cell r="R14">
            <v>0</v>
          </cell>
          <cell r="S14">
            <v>0</v>
          </cell>
          <cell r="T14">
            <v>0</v>
          </cell>
        </row>
        <row r="15">
          <cell r="A15" t="str">
            <v>408SO</v>
          </cell>
          <cell r="B15">
            <v>408</v>
          </cell>
          <cell r="C15" t="str">
            <v>SO</v>
          </cell>
          <cell r="D15">
            <v>-189453.56</v>
          </cell>
          <cell r="F15" t="str">
            <v>408SO</v>
          </cell>
          <cell r="G15">
            <v>408</v>
          </cell>
          <cell r="H15" t="str">
            <v>SO</v>
          </cell>
          <cell r="I15">
            <v>-189453.56</v>
          </cell>
          <cell r="L15" t="str">
            <v>108DPS</v>
          </cell>
          <cell r="M15">
            <v>0</v>
          </cell>
          <cell r="N15">
            <v>0</v>
          </cell>
          <cell r="O15">
            <v>-46375.746666666993</v>
          </cell>
          <cell r="P15">
            <v>0</v>
          </cell>
          <cell r="Q15">
            <v>0</v>
          </cell>
          <cell r="R15">
            <v>0</v>
          </cell>
          <cell r="S15">
            <v>0</v>
          </cell>
          <cell r="T15">
            <v>0</v>
          </cell>
        </row>
        <row r="16">
          <cell r="A16" t="str">
            <v>408WA</v>
          </cell>
          <cell r="B16">
            <v>408</v>
          </cell>
          <cell r="C16" t="str">
            <v>WA</v>
          </cell>
          <cell r="D16">
            <v>12576093.84</v>
          </cell>
          <cell r="F16" t="str">
            <v>408WA</v>
          </cell>
          <cell r="G16">
            <v>408</v>
          </cell>
          <cell r="H16" t="str">
            <v>WA</v>
          </cell>
          <cell r="I16">
            <v>12576093.84</v>
          </cell>
          <cell r="L16" t="str">
            <v>108GPCAEE</v>
          </cell>
          <cell r="M16">
            <v>0</v>
          </cell>
          <cell r="N16">
            <v>0</v>
          </cell>
          <cell r="O16">
            <v>0</v>
          </cell>
          <cell r="P16">
            <v>0</v>
          </cell>
          <cell r="Q16">
            <v>0</v>
          </cell>
          <cell r="R16">
            <v>0</v>
          </cell>
          <cell r="S16">
            <v>0</v>
          </cell>
          <cell r="T16">
            <v>0</v>
          </cell>
        </row>
        <row r="17">
          <cell r="A17" t="str">
            <v>408WYP</v>
          </cell>
          <cell r="B17">
            <v>408</v>
          </cell>
          <cell r="C17" t="str">
            <v>WYP</v>
          </cell>
          <cell r="D17">
            <v>1954149.97</v>
          </cell>
          <cell r="F17" t="str">
            <v>408WYP</v>
          </cell>
          <cell r="G17">
            <v>408</v>
          </cell>
          <cell r="H17" t="str">
            <v>WYP</v>
          </cell>
          <cell r="I17">
            <v>1954149.97</v>
          </cell>
          <cell r="L17" t="str">
            <v>108GPCAGE</v>
          </cell>
          <cell r="M17">
            <v>0</v>
          </cell>
          <cell r="N17">
            <v>0</v>
          </cell>
          <cell r="O17">
            <v>0</v>
          </cell>
          <cell r="P17">
            <v>0</v>
          </cell>
          <cell r="Q17">
            <v>0</v>
          </cell>
          <cell r="R17">
            <v>0</v>
          </cell>
          <cell r="S17">
            <v>0</v>
          </cell>
          <cell r="T17">
            <v>0</v>
          </cell>
        </row>
        <row r="18">
          <cell r="A18" t="str">
            <v>419SNP</v>
          </cell>
          <cell r="B18">
            <v>419</v>
          </cell>
          <cell r="C18" t="str">
            <v>SNP</v>
          </cell>
          <cell r="D18">
            <v>-49461258.240000002</v>
          </cell>
          <cell r="F18" t="str">
            <v>419SNP</v>
          </cell>
          <cell r="G18">
            <v>419</v>
          </cell>
          <cell r="H18" t="str">
            <v>SNP</v>
          </cell>
          <cell r="I18">
            <v>-49461258.240000002</v>
          </cell>
          <cell r="L18" t="str">
            <v>108GPCAGW</v>
          </cell>
          <cell r="M18">
            <v>0</v>
          </cell>
          <cell r="N18">
            <v>0</v>
          </cell>
          <cell r="O18">
            <v>-227546.42615922104</v>
          </cell>
          <cell r="P18">
            <v>0</v>
          </cell>
          <cell r="Q18">
            <v>0</v>
          </cell>
          <cell r="R18">
            <v>0</v>
          </cell>
          <cell r="S18">
            <v>0</v>
          </cell>
          <cell r="T18">
            <v>0</v>
          </cell>
        </row>
        <row r="19">
          <cell r="A19" t="str">
            <v>421CA</v>
          </cell>
          <cell r="B19">
            <v>421</v>
          </cell>
          <cell r="C19" t="str">
            <v>CA</v>
          </cell>
          <cell r="D19">
            <v>15089.04</v>
          </cell>
          <cell r="F19" t="str">
            <v>421CA</v>
          </cell>
          <cell r="G19">
            <v>421</v>
          </cell>
          <cell r="H19" t="str">
            <v>CA</v>
          </cell>
          <cell r="I19">
            <v>15089.04</v>
          </cell>
          <cell r="L19" t="str">
            <v>108GPCN</v>
          </cell>
          <cell r="M19">
            <v>0</v>
          </cell>
          <cell r="N19">
            <v>0</v>
          </cell>
          <cell r="O19">
            <v>10457.436230922405</v>
          </cell>
          <cell r="P19">
            <v>0</v>
          </cell>
          <cell r="Q19">
            <v>0</v>
          </cell>
          <cell r="R19">
            <v>0</v>
          </cell>
          <cell r="S19">
            <v>0</v>
          </cell>
          <cell r="T19">
            <v>0</v>
          </cell>
        </row>
        <row r="20">
          <cell r="A20" t="str">
            <v>421CAGE</v>
          </cell>
          <cell r="B20">
            <v>421</v>
          </cell>
          <cell r="C20" t="str">
            <v>CAGE</v>
          </cell>
          <cell r="D20">
            <v>-137165.31</v>
          </cell>
          <cell r="F20" t="str">
            <v>421CAGE</v>
          </cell>
          <cell r="G20">
            <v>421</v>
          </cell>
          <cell r="H20" t="str">
            <v>CAGE</v>
          </cell>
          <cell r="I20">
            <v>-137165.31</v>
          </cell>
          <cell r="L20" t="str">
            <v>108GPJBG</v>
          </cell>
          <cell r="M20">
            <v>0</v>
          </cell>
          <cell r="N20">
            <v>0</v>
          </cell>
          <cell r="O20">
            <v>-64080.581957570983</v>
          </cell>
          <cell r="P20">
            <v>0</v>
          </cell>
          <cell r="Q20">
            <v>0</v>
          </cell>
          <cell r="R20">
            <v>0</v>
          </cell>
          <cell r="S20">
            <v>0</v>
          </cell>
          <cell r="T20">
            <v>0</v>
          </cell>
        </row>
        <row r="21">
          <cell r="A21" t="str">
            <v>421CAGW</v>
          </cell>
          <cell r="B21">
            <v>421</v>
          </cell>
          <cell r="C21" t="str">
            <v>CAGW</v>
          </cell>
          <cell r="D21">
            <v>26718.240000000002</v>
          </cell>
          <cell r="F21" t="str">
            <v>421CAGW</v>
          </cell>
          <cell r="G21">
            <v>421</v>
          </cell>
          <cell r="H21" t="str">
            <v>CAGW</v>
          </cell>
          <cell r="I21">
            <v>26718.240000000002</v>
          </cell>
          <cell r="L21" t="str">
            <v>108GPS</v>
          </cell>
          <cell r="M21">
            <v>0</v>
          </cell>
          <cell r="N21">
            <v>0</v>
          </cell>
          <cell r="O21">
            <v>-267508.10500000045</v>
          </cell>
          <cell r="P21">
            <v>0</v>
          </cell>
          <cell r="Q21">
            <v>0</v>
          </cell>
          <cell r="R21">
            <v>0</v>
          </cell>
          <cell r="S21">
            <v>0</v>
          </cell>
          <cell r="T21">
            <v>0</v>
          </cell>
        </row>
        <row r="22">
          <cell r="A22" t="str">
            <v>421ID</v>
          </cell>
          <cell r="B22">
            <v>421</v>
          </cell>
          <cell r="C22" t="str">
            <v>ID</v>
          </cell>
          <cell r="D22">
            <v>0</v>
          </cell>
          <cell r="F22" t="str">
            <v>421ID</v>
          </cell>
          <cell r="G22">
            <v>421</v>
          </cell>
          <cell r="H22" t="str">
            <v>ID</v>
          </cell>
          <cell r="I22">
            <v>0</v>
          </cell>
          <cell r="L22" t="str">
            <v>108GPSG</v>
          </cell>
          <cell r="M22">
            <v>0</v>
          </cell>
          <cell r="N22">
            <v>0</v>
          </cell>
          <cell r="O22">
            <v>0</v>
          </cell>
          <cell r="P22">
            <v>0</v>
          </cell>
          <cell r="Q22">
            <v>0</v>
          </cell>
          <cell r="R22">
            <v>0</v>
          </cell>
          <cell r="S22">
            <v>0</v>
          </cell>
          <cell r="T22">
            <v>0</v>
          </cell>
        </row>
        <row r="23">
          <cell r="A23" t="str">
            <v>421OR</v>
          </cell>
          <cell r="B23">
            <v>421</v>
          </cell>
          <cell r="C23" t="str">
            <v>OR</v>
          </cell>
          <cell r="D23">
            <v>731593.56</v>
          </cell>
          <cell r="F23" t="str">
            <v>421OR</v>
          </cell>
          <cell r="G23">
            <v>421</v>
          </cell>
          <cell r="H23" t="str">
            <v>OR</v>
          </cell>
          <cell r="I23">
            <v>731593.56</v>
          </cell>
          <cell r="L23" t="str">
            <v>108GPSO</v>
          </cell>
          <cell r="M23">
            <v>0</v>
          </cell>
          <cell r="N23">
            <v>0</v>
          </cell>
          <cell r="O23">
            <v>529877.73520541983</v>
          </cell>
          <cell r="P23">
            <v>0</v>
          </cell>
          <cell r="Q23">
            <v>0</v>
          </cell>
          <cell r="R23">
            <v>0</v>
          </cell>
          <cell r="S23">
            <v>0</v>
          </cell>
          <cell r="T23">
            <v>0</v>
          </cell>
        </row>
        <row r="24">
          <cell r="A24" t="str">
            <v>421OTHER</v>
          </cell>
          <cell r="B24">
            <v>421</v>
          </cell>
          <cell r="C24" t="str">
            <v>OTHER</v>
          </cell>
          <cell r="D24">
            <v>0</v>
          </cell>
          <cell r="F24" t="str">
            <v>421OTHER</v>
          </cell>
          <cell r="G24">
            <v>421</v>
          </cell>
          <cell r="H24" t="str">
            <v>OTHER</v>
          </cell>
          <cell r="I24">
            <v>0</v>
          </cell>
          <cell r="L24" t="str">
            <v>108HPCAGE</v>
          </cell>
          <cell r="M24">
            <v>0</v>
          </cell>
          <cell r="N24">
            <v>0</v>
          </cell>
          <cell r="O24">
            <v>0</v>
          </cell>
          <cell r="P24">
            <v>0</v>
          </cell>
          <cell r="Q24">
            <v>0</v>
          </cell>
          <cell r="R24">
            <v>0</v>
          </cell>
          <cell r="S24">
            <v>0</v>
          </cell>
          <cell r="T24">
            <v>0</v>
          </cell>
        </row>
        <row r="25">
          <cell r="A25" t="str">
            <v>421SO</v>
          </cell>
          <cell r="B25">
            <v>421</v>
          </cell>
          <cell r="C25" t="str">
            <v>SO</v>
          </cell>
          <cell r="D25">
            <v>-3951389.62</v>
          </cell>
          <cell r="F25" t="str">
            <v>421SO</v>
          </cell>
          <cell r="G25">
            <v>421</v>
          </cell>
          <cell r="H25" t="str">
            <v>SO</v>
          </cell>
          <cell r="I25">
            <v>-3951389.62</v>
          </cell>
          <cell r="L25" t="str">
            <v>108HPCAGW</v>
          </cell>
          <cell r="M25">
            <v>0</v>
          </cell>
          <cell r="N25">
            <v>0</v>
          </cell>
          <cell r="O25">
            <v>-3282622.503060753</v>
          </cell>
          <cell r="P25">
            <v>0</v>
          </cell>
          <cell r="Q25">
            <v>0</v>
          </cell>
          <cell r="R25">
            <v>0</v>
          </cell>
          <cell r="S25">
            <v>0</v>
          </cell>
          <cell r="T25">
            <v>0</v>
          </cell>
        </row>
        <row r="26">
          <cell r="A26" t="str">
            <v>421UT</v>
          </cell>
          <cell r="B26">
            <v>421</v>
          </cell>
          <cell r="C26" t="str">
            <v>UT</v>
          </cell>
          <cell r="D26">
            <v>-15660.42</v>
          </cell>
          <cell r="F26" t="str">
            <v>421UT</v>
          </cell>
          <cell r="G26">
            <v>421</v>
          </cell>
          <cell r="H26" t="str">
            <v>UT</v>
          </cell>
          <cell r="I26">
            <v>-15660.42</v>
          </cell>
          <cell r="L26" t="str">
            <v>108HPOTHER</v>
          </cell>
          <cell r="M26">
            <v>0</v>
          </cell>
          <cell r="N26">
            <v>0</v>
          </cell>
          <cell r="O26">
            <v>0</v>
          </cell>
          <cell r="P26">
            <v>0</v>
          </cell>
          <cell r="Q26">
            <v>0</v>
          </cell>
          <cell r="R26">
            <v>0</v>
          </cell>
          <cell r="S26">
            <v>0</v>
          </cell>
          <cell r="T26">
            <v>0</v>
          </cell>
        </row>
        <row r="27">
          <cell r="A27" t="str">
            <v>421WA</v>
          </cell>
          <cell r="B27">
            <v>421</v>
          </cell>
          <cell r="C27" t="str">
            <v>WA</v>
          </cell>
          <cell r="D27">
            <v>-1073.22</v>
          </cell>
          <cell r="F27" t="str">
            <v>421WA</v>
          </cell>
          <cell r="G27">
            <v>421</v>
          </cell>
          <cell r="H27" t="str">
            <v>WA</v>
          </cell>
          <cell r="I27">
            <v>-1073.22</v>
          </cell>
          <cell r="L27" t="str">
            <v>108MPCAEE</v>
          </cell>
          <cell r="M27">
            <v>0</v>
          </cell>
          <cell r="N27">
            <v>0</v>
          </cell>
          <cell r="O27">
            <v>0</v>
          </cell>
          <cell r="P27">
            <v>0</v>
          </cell>
          <cell r="Q27">
            <v>0</v>
          </cell>
          <cell r="R27">
            <v>0</v>
          </cell>
          <cell r="S27">
            <v>0</v>
          </cell>
          <cell r="T27">
            <v>0</v>
          </cell>
        </row>
        <row r="28">
          <cell r="A28" t="str">
            <v>421WYP</v>
          </cell>
          <cell r="B28">
            <v>421</v>
          </cell>
          <cell r="C28" t="str">
            <v>WYP</v>
          </cell>
          <cell r="D28">
            <v>178.62</v>
          </cell>
          <cell r="F28" t="str">
            <v>421WYP</v>
          </cell>
          <cell r="G28">
            <v>421</v>
          </cell>
          <cell r="H28" t="str">
            <v>WYP</v>
          </cell>
          <cell r="I28">
            <v>178.62</v>
          </cell>
          <cell r="L28" t="str">
            <v>108MPJBE</v>
          </cell>
          <cell r="M28">
            <v>0</v>
          </cell>
          <cell r="N28">
            <v>0</v>
          </cell>
          <cell r="O28">
            <v>-55381910.425848514</v>
          </cell>
          <cell r="P28">
            <v>0</v>
          </cell>
          <cell r="Q28">
            <v>0</v>
          </cell>
          <cell r="R28">
            <v>0</v>
          </cell>
          <cell r="S28">
            <v>0</v>
          </cell>
          <cell r="T28">
            <v>0</v>
          </cell>
        </row>
        <row r="29">
          <cell r="A29" t="str">
            <v>421WYU</v>
          </cell>
          <cell r="B29">
            <v>421</v>
          </cell>
          <cell r="C29" t="str">
            <v>WYU</v>
          </cell>
          <cell r="D29">
            <v>4815.24</v>
          </cell>
          <cell r="F29" t="str">
            <v>421WYU</v>
          </cell>
          <cell r="G29">
            <v>421</v>
          </cell>
          <cell r="H29" t="str">
            <v>WYU</v>
          </cell>
          <cell r="I29">
            <v>4815.24</v>
          </cell>
          <cell r="L29" t="str">
            <v>108OPCAGE</v>
          </cell>
          <cell r="M29">
            <v>0</v>
          </cell>
          <cell r="N29">
            <v>0</v>
          </cell>
          <cell r="O29">
            <v>0</v>
          </cell>
          <cell r="P29">
            <v>0</v>
          </cell>
          <cell r="Q29">
            <v>0</v>
          </cell>
          <cell r="R29">
            <v>0</v>
          </cell>
          <cell r="S29">
            <v>0</v>
          </cell>
          <cell r="T29">
            <v>0</v>
          </cell>
        </row>
        <row r="30">
          <cell r="A30" t="str">
            <v>427SNP</v>
          </cell>
          <cell r="B30">
            <v>427</v>
          </cell>
          <cell r="C30" t="str">
            <v>SNP</v>
          </cell>
          <cell r="D30">
            <v>361009522.38999999</v>
          </cell>
          <cell r="F30" t="str">
            <v>427SNP</v>
          </cell>
          <cell r="G30">
            <v>427</v>
          </cell>
          <cell r="H30" t="str">
            <v>SNP</v>
          </cell>
          <cell r="I30">
            <v>361009522.38999999</v>
          </cell>
          <cell r="L30" t="str">
            <v>108OPCAGW</v>
          </cell>
          <cell r="M30">
            <v>0</v>
          </cell>
          <cell r="N30">
            <v>0</v>
          </cell>
          <cell r="O30">
            <v>101955854.33293977</v>
          </cell>
          <cell r="P30">
            <v>0</v>
          </cell>
          <cell r="Q30">
            <v>0</v>
          </cell>
          <cell r="R30">
            <v>0</v>
          </cell>
          <cell r="S30">
            <v>0</v>
          </cell>
          <cell r="T30">
            <v>0</v>
          </cell>
        </row>
        <row r="31">
          <cell r="A31" t="str">
            <v>428SNP</v>
          </cell>
          <cell r="B31">
            <v>428</v>
          </cell>
          <cell r="C31" t="str">
            <v>SNP</v>
          </cell>
          <cell r="D31">
            <v>4460171.12</v>
          </cell>
          <cell r="F31" t="str">
            <v>428SNP</v>
          </cell>
          <cell r="G31">
            <v>428</v>
          </cell>
          <cell r="H31" t="str">
            <v>SNP</v>
          </cell>
          <cell r="I31">
            <v>4460171.12</v>
          </cell>
          <cell r="L31" t="str">
            <v>108SPCAEE</v>
          </cell>
          <cell r="M31">
            <v>0</v>
          </cell>
          <cell r="N31">
            <v>0</v>
          </cell>
          <cell r="O31">
            <v>0</v>
          </cell>
          <cell r="P31">
            <v>0</v>
          </cell>
          <cell r="Q31">
            <v>0</v>
          </cell>
          <cell r="R31">
            <v>0</v>
          </cell>
          <cell r="S31">
            <v>0</v>
          </cell>
          <cell r="T31">
            <v>0</v>
          </cell>
        </row>
        <row r="32">
          <cell r="A32" t="str">
            <v>429SNP</v>
          </cell>
          <cell r="B32">
            <v>429</v>
          </cell>
          <cell r="C32" t="str">
            <v>SNP</v>
          </cell>
          <cell r="D32">
            <v>-11025.84</v>
          </cell>
          <cell r="F32" t="str">
            <v>429SNP</v>
          </cell>
          <cell r="G32">
            <v>429</v>
          </cell>
          <cell r="H32" t="str">
            <v>SNP</v>
          </cell>
          <cell r="I32">
            <v>-11025.84</v>
          </cell>
          <cell r="L32" t="str">
            <v>108SPCAGE</v>
          </cell>
          <cell r="M32">
            <v>0</v>
          </cell>
          <cell r="N32">
            <v>0</v>
          </cell>
          <cell r="O32">
            <v>0</v>
          </cell>
          <cell r="P32">
            <v>0</v>
          </cell>
          <cell r="Q32">
            <v>0</v>
          </cell>
          <cell r="R32">
            <v>0</v>
          </cell>
          <cell r="S32">
            <v>0</v>
          </cell>
          <cell r="T32">
            <v>0</v>
          </cell>
        </row>
        <row r="33">
          <cell r="A33" t="str">
            <v>431SNP</v>
          </cell>
          <cell r="B33">
            <v>431</v>
          </cell>
          <cell r="C33" t="str">
            <v>SNP</v>
          </cell>
          <cell r="D33">
            <v>21988458.27</v>
          </cell>
          <cell r="F33" t="str">
            <v>431SNP</v>
          </cell>
          <cell r="G33">
            <v>431</v>
          </cell>
          <cell r="H33" t="str">
            <v>SNP</v>
          </cell>
          <cell r="I33">
            <v>21988458.27</v>
          </cell>
          <cell r="L33" t="str">
            <v>108SPCAGW</v>
          </cell>
          <cell r="M33">
            <v>0</v>
          </cell>
          <cell r="N33">
            <v>0</v>
          </cell>
          <cell r="O33">
            <v>20436115.699284967</v>
          </cell>
          <cell r="P33">
            <v>0</v>
          </cell>
          <cell r="Q33">
            <v>0</v>
          </cell>
          <cell r="R33">
            <v>0</v>
          </cell>
          <cell r="S33">
            <v>0</v>
          </cell>
          <cell r="T33">
            <v>0</v>
          </cell>
        </row>
        <row r="34">
          <cell r="A34" t="str">
            <v>432SNP</v>
          </cell>
          <cell r="B34">
            <v>432</v>
          </cell>
          <cell r="C34" t="str">
            <v>SNP</v>
          </cell>
          <cell r="D34">
            <v>-25466791.579999998</v>
          </cell>
          <cell r="F34" t="str">
            <v>432SNP</v>
          </cell>
          <cell r="G34">
            <v>432</v>
          </cell>
          <cell r="H34" t="str">
            <v>SNP</v>
          </cell>
          <cell r="I34">
            <v>-25466791.579999998</v>
          </cell>
          <cell r="L34" t="str">
            <v>108SPJBG</v>
          </cell>
          <cell r="M34">
            <v>0</v>
          </cell>
          <cell r="N34">
            <v>0</v>
          </cell>
          <cell r="O34">
            <v>2299847.778252671</v>
          </cell>
          <cell r="P34">
            <v>0</v>
          </cell>
          <cell r="Q34">
            <v>0</v>
          </cell>
          <cell r="R34">
            <v>0</v>
          </cell>
          <cell r="S34">
            <v>0</v>
          </cell>
          <cell r="T34">
            <v>0</v>
          </cell>
        </row>
        <row r="35">
          <cell r="A35" t="str">
            <v>440CA</v>
          </cell>
          <cell r="B35">
            <v>440</v>
          </cell>
          <cell r="C35" t="str">
            <v>CA</v>
          </cell>
          <cell r="D35">
            <v>46059433.880000003</v>
          </cell>
          <cell r="F35" t="str">
            <v>440CA</v>
          </cell>
          <cell r="G35">
            <v>440</v>
          </cell>
          <cell r="H35" t="str">
            <v>CA</v>
          </cell>
          <cell r="I35">
            <v>46059433.880000003</v>
          </cell>
          <cell r="L35" t="str">
            <v>108SPS</v>
          </cell>
          <cell r="M35">
            <v>0</v>
          </cell>
          <cell r="N35">
            <v>0</v>
          </cell>
          <cell r="O35">
            <v>0</v>
          </cell>
          <cell r="P35">
            <v>0</v>
          </cell>
          <cell r="Q35">
            <v>0</v>
          </cell>
          <cell r="R35">
            <v>0</v>
          </cell>
          <cell r="S35">
            <v>0</v>
          </cell>
          <cell r="T35">
            <v>0</v>
          </cell>
        </row>
        <row r="36">
          <cell r="A36" t="str">
            <v>440ID</v>
          </cell>
          <cell r="B36">
            <v>440</v>
          </cell>
          <cell r="C36" t="str">
            <v>ID</v>
          </cell>
          <cell r="D36">
            <v>78031298.959999993</v>
          </cell>
          <cell r="F36" t="str">
            <v>440ID</v>
          </cell>
          <cell r="G36">
            <v>440</v>
          </cell>
          <cell r="H36" t="str">
            <v>ID</v>
          </cell>
          <cell r="I36">
            <v>78031298.959999993</v>
          </cell>
          <cell r="L36" t="str">
            <v>108TPCAGE</v>
          </cell>
          <cell r="M36">
            <v>0</v>
          </cell>
          <cell r="N36">
            <v>0</v>
          </cell>
          <cell r="O36">
            <v>0</v>
          </cell>
          <cell r="P36">
            <v>0</v>
          </cell>
          <cell r="Q36">
            <v>0</v>
          </cell>
          <cell r="R36">
            <v>0</v>
          </cell>
          <cell r="S36">
            <v>0</v>
          </cell>
          <cell r="T36">
            <v>0</v>
          </cell>
        </row>
        <row r="37">
          <cell r="A37" t="str">
            <v>440OR</v>
          </cell>
          <cell r="B37">
            <v>440</v>
          </cell>
          <cell r="C37" t="str">
            <v>OR</v>
          </cell>
          <cell r="D37">
            <v>629272437.13</v>
          </cell>
          <cell r="F37" t="str">
            <v>440OR</v>
          </cell>
          <cell r="G37">
            <v>440</v>
          </cell>
          <cell r="H37" t="str">
            <v>OR</v>
          </cell>
          <cell r="I37">
            <v>629272437.13</v>
          </cell>
          <cell r="L37" t="str">
            <v>108TPCAGW</v>
          </cell>
          <cell r="M37">
            <v>0</v>
          </cell>
          <cell r="N37">
            <v>0</v>
          </cell>
          <cell r="O37">
            <v>-6835576.7235712614</v>
          </cell>
          <cell r="P37">
            <v>0</v>
          </cell>
          <cell r="Q37">
            <v>0</v>
          </cell>
          <cell r="R37">
            <v>0</v>
          </cell>
          <cell r="S37">
            <v>0</v>
          </cell>
          <cell r="T37">
            <v>0</v>
          </cell>
        </row>
        <row r="38">
          <cell r="A38" t="str">
            <v>440OTHER</v>
          </cell>
          <cell r="B38">
            <v>440</v>
          </cell>
          <cell r="C38" t="str">
            <v>OTHER</v>
          </cell>
          <cell r="D38">
            <v>37292177.789999999</v>
          </cell>
          <cell r="F38" t="str">
            <v>440OTHER</v>
          </cell>
          <cell r="G38">
            <v>440</v>
          </cell>
          <cell r="H38" t="str">
            <v>OTHER</v>
          </cell>
          <cell r="I38">
            <v>37292177.789999999</v>
          </cell>
          <cell r="L38" t="str">
            <v>108TPJBG</v>
          </cell>
          <cell r="M38">
            <v>0</v>
          </cell>
          <cell r="N38">
            <v>0</v>
          </cell>
          <cell r="O38">
            <v>-1746934.3697437644</v>
          </cell>
          <cell r="P38">
            <v>0</v>
          </cell>
          <cell r="Q38">
            <v>0</v>
          </cell>
          <cell r="R38">
            <v>0</v>
          </cell>
          <cell r="S38">
            <v>0</v>
          </cell>
          <cell r="T38">
            <v>0</v>
          </cell>
        </row>
        <row r="39">
          <cell r="A39" t="str">
            <v>440UT</v>
          </cell>
          <cell r="B39">
            <v>440</v>
          </cell>
          <cell r="C39" t="str">
            <v>UT</v>
          </cell>
          <cell r="D39">
            <v>763826667.5</v>
          </cell>
          <cell r="F39" t="str">
            <v>440UT</v>
          </cell>
          <cell r="G39">
            <v>440</v>
          </cell>
          <cell r="H39" t="str">
            <v>UT</v>
          </cell>
          <cell r="I39">
            <v>763826667.5</v>
          </cell>
          <cell r="L39" t="str">
            <v>108TPSG</v>
          </cell>
          <cell r="M39">
            <v>0</v>
          </cell>
          <cell r="N39">
            <v>0</v>
          </cell>
          <cell r="O39">
            <v>-81.768525821016851</v>
          </cell>
          <cell r="P39">
            <v>0</v>
          </cell>
          <cell r="Q39">
            <v>0</v>
          </cell>
          <cell r="R39">
            <v>0</v>
          </cell>
          <cell r="S39">
            <v>0</v>
          </cell>
          <cell r="T39">
            <v>0</v>
          </cell>
        </row>
        <row r="40">
          <cell r="A40" t="str">
            <v>440WA</v>
          </cell>
          <cell r="B40">
            <v>440</v>
          </cell>
          <cell r="C40" t="str">
            <v>WA</v>
          </cell>
          <cell r="D40">
            <v>144964649.19</v>
          </cell>
          <cell r="F40" t="str">
            <v>440WA</v>
          </cell>
          <cell r="G40">
            <v>440</v>
          </cell>
          <cell r="H40" t="str">
            <v>WA</v>
          </cell>
          <cell r="I40">
            <v>144964649.19</v>
          </cell>
          <cell r="L40" t="str">
            <v>111GPCN</v>
          </cell>
          <cell r="M40">
            <v>0</v>
          </cell>
          <cell r="N40">
            <v>0</v>
          </cell>
          <cell r="O40">
            <v>0</v>
          </cell>
          <cell r="P40">
            <v>0</v>
          </cell>
          <cell r="Q40">
            <v>0</v>
          </cell>
          <cell r="R40">
            <v>0</v>
          </cell>
          <cell r="S40">
            <v>0</v>
          </cell>
          <cell r="T40">
            <v>0</v>
          </cell>
        </row>
        <row r="41">
          <cell r="A41" t="str">
            <v>440WYP</v>
          </cell>
          <cell r="B41">
            <v>440</v>
          </cell>
          <cell r="C41" t="str">
            <v>WYP</v>
          </cell>
          <cell r="D41">
            <v>96977062.530000001</v>
          </cell>
          <cell r="F41" t="str">
            <v>440WYP</v>
          </cell>
          <cell r="G41">
            <v>440</v>
          </cell>
          <cell r="H41" t="str">
            <v>WYP</v>
          </cell>
          <cell r="I41">
            <v>96977062.530000001</v>
          </cell>
          <cell r="L41" t="str">
            <v>111GPS</v>
          </cell>
          <cell r="M41">
            <v>0</v>
          </cell>
          <cell r="N41">
            <v>0</v>
          </cell>
          <cell r="O41">
            <v>-40900.163750000065</v>
          </cell>
          <cell r="P41">
            <v>0</v>
          </cell>
          <cell r="Q41">
            <v>0</v>
          </cell>
          <cell r="R41">
            <v>0</v>
          </cell>
          <cell r="S41">
            <v>0</v>
          </cell>
          <cell r="T41">
            <v>0</v>
          </cell>
        </row>
        <row r="42">
          <cell r="A42" t="str">
            <v>440WYU</v>
          </cell>
          <cell r="B42">
            <v>440</v>
          </cell>
          <cell r="C42" t="str">
            <v>WYU</v>
          </cell>
          <cell r="D42">
            <v>12381348.210000001</v>
          </cell>
          <cell r="F42" t="str">
            <v>440WYU</v>
          </cell>
          <cell r="G42">
            <v>440</v>
          </cell>
          <cell r="H42" t="str">
            <v>WYU</v>
          </cell>
          <cell r="I42">
            <v>12381348.210000001</v>
          </cell>
          <cell r="L42" t="str">
            <v>111GPSO</v>
          </cell>
          <cell r="M42">
            <v>0</v>
          </cell>
          <cell r="N42">
            <v>0</v>
          </cell>
          <cell r="O42">
            <v>-7653.4560699510866</v>
          </cell>
          <cell r="P42">
            <v>0</v>
          </cell>
          <cell r="Q42">
            <v>0</v>
          </cell>
          <cell r="R42">
            <v>0</v>
          </cell>
          <cell r="S42">
            <v>0</v>
          </cell>
          <cell r="T42">
            <v>0</v>
          </cell>
        </row>
        <row r="43">
          <cell r="A43" t="str">
            <v>442CA</v>
          </cell>
          <cell r="B43">
            <v>442</v>
          </cell>
          <cell r="C43" t="str">
            <v>CA</v>
          </cell>
          <cell r="D43">
            <v>53087042.32</v>
          </cell>
          <cell r="F43" t="str">
            <v>442CA</v>
          </cell>
          <cell r="G43">
            <v>442</v>
          </cell>
          <cell r="H43" t="str">
            <v>CA</v>
          </cell>
          <cell r="I43">
            <v>53087042.32</v>
          </cell>
          <cell r="L43" t="str">
            <v>111HPCAGW</v>
          </cell>
          <cell r="M43">
            <v>0</v>
          </cell>
          <cell r="N43">
            <v>0</v>
          </cell>
          <cell r="O43">
            <v>-33532.319514208037</v>
          </cell>
          <cell r="P43">
            <v>0</v>
          </cell>
          <cell r="Q43">
            <v>0</v>
          </cell>
          <cell r="R43">
            <v>0</v>
          </cell>
          <cell r="S43">
            <v>0</v>
          </cell>
          <cell r="T43">
            <v>0</v>
          </cell>
        </row>
        <row r="44">
          <cell r="A44" t="str">
            <v>442ID</v>
          </cell>
          <cell r="B44">
            <v>442</v>
          </cell>
          <cell r="C44" t="str">
            <v>ID</v>
          </cell>
          <cell r="D44">
            <v>205168607.05000001</v>
          </cell>
          <cell r="F44" t="str">
            <v>442ID</v>
          </cell>
          <cell r="G44">
            <v>442</v>
          </cell>
          <cell r="H44" t="str">
            <v>ID</v>
          </cell>
          <cell r="I44">
            <v>205168607.05000001</v>
          </cell>
          <cell r="L44" t="str">
            <v>111IPCAEE</v>
          </cell>
          <cell r="M44">
            <v>0</v>
          </cell>
          <cell r="N44">
            <v>0</v>
          </cell>
          <cell r="O44">
            <v>0</v>
          </cell>
          <cell r="P44">
            <v>0</v>
          </cell>
          <cell r="Q44">
            <v>0</v>
          </cell>
          <cell r="R44">
            <v>0</v>
          </cell>
          <cell r="S44">
            <v>0</v>
          </cell>
          <cell r="T44">
            <v>0</v>
          </cell>
        </row>
        <row r="45">
          <cell r="A45" t="str">
            <v>442OR</v>
          </cell>
          <cell r="B45">
            <v>442</v>
          </cell>
          <cell r="C45" t="str">
            <v>OR</v>
          </cell>
          <cell r="D45">
            <v>627285353.25999999</v>
          </cell>
          <cell r="F45" t="str">
            <v>442OR</v>
          </cell>
          <cell r="G45">
            <v>442</v>
          </cell>
          <cell r="H45" t="str">
            <v>OR</v>
          </cell>
          <cell r="I45">
            <v>627285353.25999999</v>
          </cell>
          <cell r="L45" t="str">
            <v>111IPCAGE</v>
          </cell>
          <cell r="M45">
            <v>0</v>
          </cell>
          <cell r="N45">
            <v>0</v>
          </cell>
          <cell r="O45">
            <v>0</v>
          </cell>
          <cell r="P45">
            <v>0</v>
          </cell>
          <cell r="Q45">
            <v>0</v>
          </cell>
          <cell r="R45">
            <v>0</v>
          </cell>
          <cell r="S45">
            <v>0</v>
          </cell>
          <cell r="T45">
            <v>0</v>
          </cell>
        </row>
        <row r="46">
          <cell r="A46" t="str">
            <v>442OTHER</v>
          </cell>
          <cell r="B46">
            <v>442</v>
          </cell>
          <cell r="C46" t="str">
            <v>OTHER</v>
          </cell>
          <cell r="D46">
            <v>45597764.729999997</v>
          </cell>
          <cell r="F46" t="str">
            <v>442OTHER</v>
          </cell>
          <cell r="G46">
            <v>442</v>
          </cell>
          <cell r="H46" t="str">
            <v>OTHER</v>
          </cell>
          <cell r="I46">
            <v>45597764.729999997</v>
          </cell>
          <cell r="L46" t="str">
            <v>111IPCAGW</v>
          </cell>
          <cell r="M46">
            <v>0</v>
          </cell>
          <cell r="N46">
            <v>0</v>
          </cell>
          <cell r="O46">
            <v>-1535502.233271207</v>
          </cell>
          <cell r="P46">
            <v>0</v>
          </cell>
          <cell r="Q46">
            <v>0</v>
          </cell>
          <cell r="R46">
            <v>0</v>
          </cell>
          <cell r="S46">
            <v>0</v>
          </cell>
          <cell r="T46">
            <v>0</v>
          </cell>
        </row>
        <row r="47">
          <cell r="A47" t="str">
            <v>442UT</v>
          </cell>
          <cell r="B47">
            <v>442</v>
          </cell>
          <cell r="C47" t="str">
            <v>UT</v>
          </cell>
          <cell r="D47">
            <v>1237484163.75</v>
          </cell>
          <cell r="F47" t="str">
            <v>442UT</v>
          </cell>
          <cell r="G47">
            <v>442</v>
          </cell>
          <cell r="H47" t="str">
            <v>UT</v>
          </cell>
          <cell r="I47">
            <v>1237484163.75</v>
          </cell>
          <cell r="L47" t="str">
            <v>111IPCN</v>
          </cell>
          <cell r="M47">
            <v>0</v>
          </cell>
          <cell r="N47">
            <v>0</v>
          </cell>
          <cell r="O47">
            <v>-357716.79269725678</v>
          </cell>
          <cell r="P47">
            <v>0</v>
          </cell>
          <cell r="Q47">
            <v>0</v>
          </cell>
          <cell r="R47">
            <v>0</v>
          </cell>
          <cell r="S47">
            <v>0</v>
          </cell>
          <cell r="T47">
            <v>0</v>
          </cell>
        </row>
        <row r="48">
          <cell r="A48" t="str">
            <v>442WA</v>
          </cell>
          <cell r="B48">
            <v>442</v>
          </cell>
          <cell r="C48" t="str">
            <v>WA</v>
          </cell>
          <cell r="D48">
            <v>180341875.69999999</v>
          </cell>
          <cell r="F48" t="str">
            <v>442WA</v>
          </cell>
          <cell r="G48">
            <v>442</v>
          </cell>
          <cell r="H48" t="str">
            <v>WA</v>
          </cell>
          <cell r="I48">
            <v>180341875.69999999</v>
          </cell>
          <cell r="L48" t="str">
            <v>111IPJBG</v>
          </cell>
          <cell r="M48">
            <v>0</v>
          </cell>
          <cell r="N48">
            <v>0</v>
          </cell>
          <cell r="O48">
            <v>-24203.963251892463</v>
          </cell>
          <cell r="P48">
            <v>0</v>
          </cell>
          <cell r="Q48">
            <v>0</v>
          </cell>
          <cell r="R48">
            <v>0</v>
          </cell>
          <cell r="S48">
            <v>0</v>
          </cell>
          <cell r="T48">
            <v>0</v>
          </cell>
        </row>
        <row r="49">
          <cell r="A49" t="str">
            <v>442WYP</v>
          </cell>
          <cell r="B49">
            <v>442</v>
          </cell>
          <cell r="C49" t="str">
            <v>WYP</v>
          </cell>
          <cell r="D49">
            <v>456869828.47000003</v>
          </cell>
          <cell r="F49" t="str">
            <v>442WYP</v>
          </cell>
          <cell r="G49">
            <v>442</v>
          </cell>
          <cell r="H49" t="str">
            <v>WYP</v>
          </cell>
          <cell r="I49">
            <v>456869828.47000003</v>
          </cell>
          <cell r="L49" t="str">
            <v>111IPS</v>
          </cell>
          <cell r="M49">
            <v>0</v>
          </cell>
          <cell r="N49">
            <v>0</v>
          </cell>
          <cell r="O49">
            <v>-1511.7999999999997</v>
          </cell>
          <cell r="P49">
            <v>0</v>
          </cell>
          <cell r="Q49">
            <v>0</v>
          </cell>
          <cell r="R49">
            <v>0</v>
          </cell>
          <cell r="S49">
            <v>0</v>
          </cell>
          <cell r="T49">
            <v>0</v>
          </cell>
        </row>
        <row r="50">
          <cell r="A50" t="str">
            <v>442WYU</v>
          </cell>
          <cell r="B50">
            <v>442</v>
          </cell>
          <cell r="C50" t="str">
            <v>WYU</v>
          </cell>
          <cell r="D50">
            <v>105756954.04000001</v>
          </cell>
          <cell r="F50" t="str">
            <v>442WYU</v>
          </cell>
          <cell r="G50">
            <v>442</v>
          </cell>
          <cell r="H50" t="str">
            <v>WYU</v>
          </cell>
          <cell r="I50">
            <v>105756954.04000001</v>
          </cell>
          <cell r="L50" t="str">
            <v>111IPSG</v>
          </cell>
          <cell r="M50">
            <v>0</v>
          </cell>
          <cell r="N50">
            <v>0</v>
          </cell>
          <cell r="O50">
            <v>-198797.66003752995</v>
          </cell>
          <cell r="P50">
            <v>0</v>
          </cell>
          <cell r="Q50">
            <v>0</v>
          </cell>
          <cell r="R50">
            <v>0</v>
          </cell>
          <cell r="S50">
            <v>0</v>
          </cell>
          <cell r="T50">
            <v>0</v>
          </cell>
        </row>
        <row r="51">
          <cell r="A51" t="str">
            <v>444CA</v>
          </cell>
          <cell r="B51">
            <v>444</v>
          </cell>
          <cell r="C51" t="str">
            <v>CA</v>
          </cell>
          <cell r="D51">
            <v>352246.24</v>
          </cell>
          <cell r="F51" t="str">
            <v>444CA</v>
          </cell>
          <cell r="G51">
            <v>444</v>
          </cell>
          <cell r="H51" t="str">
            <v>CA</v>
          </cell>
          <cell r="I51">
            <v>352246.24</v>
          </cell>
          <cell r="L51" t="str">
            <v>111IPSO</v>
          </cell>
          <cell r="M51">
            <v>0</v>
          </cell>
          <cell r="N51">
            <v>0</v>
          </cell>
          <cell r="O51">
            <v>-223799.82183728999</v>
          </cell>
          <cell r="P51">
            <v>0</v>
          </cell>
          <cell r="Q51">
            <v>0</v>
          </cell>
          <cell r="R51">
            <v>0</v>
          </cell>
          <cell r="S51">
            <v>0</v>
          </cell>
          <cell r="T51">
            <v>0</v>
          </cell>
        </row>
        <row r="52">
          <cell r="A52" t="str">
            <v>444ID</v>
          </cell>
          <cell r="B52">
            <v>444</v>
          </cell>
          <cell r="C52" t="str">
            <v>ID</v>
          </cell>
          <cell r="D52">
            <v>522303.42</v>
          </cell>
          <cell r="F52" t="str">
            <v>444ID</v>
          </cell>
          <cell r="G52">
            <v>444</v>
          </cell>
          <cell r="H52" t="str">
            <v>ID</v>
          </cell>
          <cell r="I52">
            <v>522303.42</v>
          </cell>
          <cell r="L52" t="str">
            <v>151CAEE</v>
          </cell>
          <cell r="M52">
            <v>0</v>
          </cell>
          <cell r="N52">
            <v>0</v>
          </cell>
          <cell r="O52">
            <v>0</v>
          </cell>
          <cell r="P52">
            <v>0</v>
          </cell>
          <cell r="Q52">
            <v>0</v>
          </cell>
          <cell r="R52">
            <v>0</v>
          </cell>
          <cell r="S52">
            <v>0</v>
          </cell>
          <cell r="T52">
            <v>0</v>
          </cell>
        </row>
        <row r="53">
          <cell r="A53" t="str">
            <v>444OR</v>
          </cell>
          <cell r="B53">
            <v>444</v>
          </cell>
          <cell r="C53" t="str">
            <v>OR</v>
          </cell>
          <cell r="D53">
            <v>5969307.1200000001</v>
          </cell>
          <cell r="F53" t="str">
            <v>444OR</v>
          </cell>
          <cell r="G53">
            <v>444</v>
          </cell>
          <cell r="H53" t="str">
            <v>OR</v>
          </cell>
          <cell r="I53">
            <v>5969307.1200000001</v>
          </cell>
          <cell r="L53" t="str">
            <v>151CAEW</v>
          </cell>
          <cell r="M53">
            <v>0</v>
          </cell>
          <cell r="N53">
            <v>0</v>
          </cell>
          <cell r="O53">
            <v>-391569.64152678719</v>
          </cell>
          <cell r="P53">
            <v>0</v>
          </cell>
          <cell r="Q53">
            <v>0</v>
          </cell>
          <cell r="R53">
            <v>0</v>
          </cell>
          <cell r="S53">
            <v>0</v>
          </cell>
          <cell r="T53">
            <v>0</v>
          </cell>
        </row>
        <row r="54">
          <cell r="A54" t="str">
            <v>444OTHER</v>
          </cell>
          <cell r="B54">
            <v>444</v>
          </cell>
          <cell r="C54" t="str">
            <v>OTHER</v>
          </cell>
          <cell r="D54">
            <v>363089.17</v>
          </cell>
          <cell r="F54" t="str">
            <v>444OTHER</v>
          </cell>
          <cell r="G54">
            <v>444</v>
          </cell>
          <cell r="H54" t="str">
            <v>OTHER</v>
          </cell>
          <cell r="I54">
            <v>363089.17</v>
          </cell>
          <cell r="L54" t="str">
            <v>151JBE</v>
          </cell>
          <cell r="M54">
            <v>0</v>
          </cell>
          <cell r="N54">
            <v>0</v>
          </cell>
          <cell r="O54">
            <v>-5329646.2140313406</v>
          </cell>
          <cell r="P54">
            <v>0</v>
          </cell>
          <cell r="Q54">
            <v>0</v>
          </cell>
          <cell r="R54">
            <v>0</v>
          </cell>
          <cell r="S54">
            <v>0</v>
          </cell>
          <cell r="T54">
            <v>0</v>
          </cell>
        </row>
        <row r="55">
          <cell r="A55" t="str">
            <v>444UT</v>
          </cell>
          <cell r="B55">
            <v>444</v>
          </cell>
          <cell r="C55" t="str">
            <v>UT</v>
          </cell>
          <cell r="D55">
            <v>8032900.6399999997</v>
          </cell>
          <cell r="F55" t="str">
            <v>444UT</v>
          </cell>
          <cell r="G55">
            <v>444</v>
          </cell>
          <cell r="H55" t="str">
            <v>UT</v>
          </cell>
          <cell r="I55">
            <v>8032900.6399999997</v>
          </cell>
          <cell r="L55" t="str">
            <v>154CAEE</v>
          </cell>
          <cell r="M55">
            <v>0</v>
          </cell>
          <cell r="N55">
            <v>0</v>
          </cell>
          <cell r="O55">
            <v>0</v>
          </cell>
          <cell r="P55">
            <v>0</v>
          </cell>
          <cell r="Q55">
            <v>0</v>
          </cell>
          <cell r="R55">
            <v>0</v>
          </cell>
          <cell r="S55">
            <v>0</v>
          </cell>
          <cell r="T55">
            <v>0</v>
          </cell>
        </row>
        <row r="56">
          <cell r="A56" t="str">
            <v>444WA</v>
          </cell>
          <cell r="B56">
            <v>444</v>
          </cell>
          <cell r="C56" t="str">
            <v>WA</v>
          </cell>
          <cell r="D56">
            <v>1242676.8999999999</v>
          </cell>
          <cell r="F56" t="str">
            <v>444WA</v>
          </cell>
          <cell r="G56">
            <v>444</v>
          </cell>
          <cell r="H56" t="str">
            <v>WA</v>
          </cell>
          <cell r="I56">
            <v>1242676.8999999999</v>
          </cell>
          <cell r="L56" t="str">
            <v>154CAGE</v>
          </cell>
          <cell r="M56">
            <v>0</v>
          </cell>
          <cell r="N56">
            <v>0</v>
          </cell>
          <cell r="O56">
            <v>0</v>
          </cell>
          <cell r="P56">
            <v>0</v>
          </cell>
          <cell r="Q56">
            <v>0</v>
          </cell>
          <cell r="R56">
            <v>0</v>
          </cell>
          <cell r="S56">
            <v>0</v>
          </cell>
          <cell r="T56">
            <v>0</v>
          </cell>
        </row>
        <row r="57">
          <cell r="A57" t="str">
            <v>444WYP</v>
          </cell>
          <cell r="B57">
            <v>444</v>
          </cell>
          <cell r="C57" t="str">
            <v>WYP</v>
          </cell>
          <cell r="D57">
            <v>1572102.98</v>
          </cell>
          <cell r="F57" t="str">
            <v>444WYP</v>
          </cell>
          <cell r="G57">
            <v>444</v>
          </cell>
          <cell r="H57" t="str">
            <v>WYP</v>
          </cell>
          <cell r="I57">
            <v>1572102.98</v>
          </cell>
          <cell r="L57" t="str">
            <v>154CAGW</v>
          </cell>
          <cell r="M57">
            <v>0</v>
          </cell>
          <cell r="N57">
            <v>0</v>
          </cell>
          <cell r="O57">
            <v>-1630396.7795833671</v>
          </cell>
          <cell r="P57">
            <v>0</v>
          </cell>
          <cell r="Q57">
            <v>0</v>
          </cell>
          <cell r="R57">
            <v>0</v>
          </cell>
          <cell r="S57">
            <v>0</v>
          </cell>
          <cell r="T57">
            <v>0</v>
          </cell>
        </row>
        <row r="58">
          <cell r="A58" t="str">
            <v>444WYU</v>
          </cell>
          <cell r="B58">
            <v>444</v>
          </cell>
          <cell r="C58" t="str">
            <v>WYU</v>
          </cell>
          <cell r="D58">
            <v>350074.44</v>
          </cell>
          <cell r="F58" t="str">
            <v>444WYU</v>
          </cell>
          <cell r="G58">
            <v>444</v>
          </cell>
          <cell r="H58" t="str">
            <v>WYU</v>
          </cell>
          <cell r="I58">
            <v>350074.44</v>
          </cell>
          <cell r="L58" t="str">
            <v>154JBG</v>
          </cell>
          <cell r="M58">
            <v>0</v>
          </cell>
          <cell r="N58">
            <v>0</v>
          </cell>
          <cell r="O58">
            <v>-1051304.8794040745</v>
          </cell>
          <cell r="P58">
            <v>0</v>
          </cell>
          <cell r="Q58">
            <v>0</v>
          </cell>
          <cell r="R58">
            <v>0</v>
          </cell>
          <cell r="S58">
            <v>0</v>
          </cell>
          <cell r="T58">
            <v>0</v>
          </cell>
        </row>
        <row r="59">
          <cell r="A59" t="str">
            <v>447FERC</v>
          </cell>
          <cell r="B59">
            <v>447</v>
          </cell>
          <cell r="C59" t="str">
            <v>FERC</v>
          </cell>
          <cell r="D59">
            <v>14163219.140000001</v>
          </cell>
          <cell r="F59" t="str">
            <v>447FERC</v>
          </cell>
          <cell r="G59">
            <v>447</v>
          </cell>
          <cell r="H59" t="str">
            <v>FERC</v>
          </cell>
          <cell r="I59">
            <v>14163219.140000001</v>
          </cell>
          <cell r="L59" t="str">
            <v>154S</v>
          </cell>
          <cell r="M59">
            <v>0</v>
          </cell>
          <cell r="N59">
            <v>0</v>
          </cell>
          <cell r="O59">
            <v>-6204807.2320833327</v>
          </cell>
          <cell r="P59">
            <v>0</v>
          </cell>
          <cell r="Q59">
            <v>0</v>
          </cell>
          <cell r="R59">
            <v>0</v>
          </cell>
          <cell r="S59">
            <v>0</v>
          </cell>
          <cell r="T59">
            <v>0</v>
          </cell>
        </row>
        <row r="60">
          <cell r="A60" t="str">
            <v>447SG</v>
          </cell>
          <cell r="B60">
            <v>447</v>
          </cell>
          <cell r="C60" t="str">
            <v>SG</v>
          </cell>
          <cell r="D60">
            <v>0</v>
          </cell>
          <cell r="F60" t="str">
            <v>447SG</v>
          </cell>
          <cell r="G60">
            <v>447</v>
          </cell>
          <cell r="H60" t="str">
            <v>SG</v>
          </cell>
          <cell r="I60">
            <v>0</v>
          </cell>
          <cell r="L60" t="str">
            <v>154SG</v>
          </cell>
          <cell r="M60">
            <v>0</v>
          </cell>
          <cell r="N60">
            <v>0</v>
          </cell>
          <cell r="O60">
            <v>-32946.901808023191</v>
          </cell>
          <cell r="P60">
            <v>0</v>
          </cell>
          <cell r="Q60">
            <v>0</v>
          </cell>
          <cell r="R60">
            <v>0</v>
          </cell>
          <cell r="S60">
            <v>0</v>
          </cell>
          <cell r="T60">
            <v>0</v>
          </cell>
        </row>
        <row r="61">
          <cell r="A61" t="str">
            <v>447UT</v>
          </cell>
          <cell r="B61">
            <v>447</v>
          </cell>
          <cell r="C61" t="str">
            <v>UT</v>
          </cell>
          <cell r="D61">
            <v>-78623.41</v>
          </cell>
          <cell r="F61" t="str">
            <v>447UT</v>
          </cell>
          <cell r="G61">
            <v>447</v>
          </cell>
          <cell r="H61" t="str">
            <v>UT</v>
          </cell>
          <cell r="I61">
            <v>-78623.41</v>
          </cell>
          <cell r="L61" t="str">
            <v>154SNPD</v>
          </cell>
          <cell r="M61">
            <v>0</v>
          </cell>
          <cell r="N61">
            <v>0</v>
          </cell>
          <cell r="O61">
            <v>110019.4883202457</v>
          </cell>
          <cell r="P61">
            <v>0</v>
          </cell>
          <cell r="Q61">
            <v>0</v>
          </cell>
          <cell r="R61">
            <v>0</v>
          </cell>
          <cell r="S61">
            <v>0</v>
          </cell>
          <cell r="T61">
            <v>0</v>
          </cell>
        </row>
        <row r="62">
          <cell r="A62" t="str">
            <v>449UT</v>
          </cell>
          <cell r="B62">
            <v>449</v>
          </cell>
          <cell r="C62" t="str">
            <v>UT</v>
          </cell>
          <cell r="D62">
            <v>0</v>
          </cell>
          <cell r="F62" t="str">
            <v>449UT</v>
          </cell>
          <cell r="G62">
            <v>449</v>
          </cell>
          <cell r="H62" t="str">
            <v>UT</v>
          </cell>
          <cell r="I62">
            <v>0</v>
          </cell>
          <cell r="L62" t="str">
            <v>154SNPPS</v>
          </cell>
          <cell r="M62">
            <v>0</v>
          </cell>
          <cell r="N62">
            <v>0</v>
          </cell>
          <cell r="O62">
            <v>0</v>
          </cell>
          <cell r="P62">
            <v>0</v>
          </cell>
          <cell r="Q62">
            <v>0</v>
          </cell>
          <cell r="R62">
            <v>0</v>
          </cell>
          <cell r="S62">
            <v>0</v>
          </cell>
          <cell r="T62">
            <v>0</v>
          </cell>
        </row>
        <row r="63">
          <cell r="A63" t="str">
            <v>450CA</v>
          </cell>
          <cell r="B63">
            <v>450</v>
          </cell>
          <cell r="C63" t="str">
            <v>CA</v>
          </cell>
          <cell r="D63">
            <v>259356.1</v>
          </cell>
          <cell r="F63" t="str">
            <v>450CA</v>
          </cell>
          <cell r="G63">
            <v>450</v>
          </cell>
          <cell r="H63" t="str">
            <v>CA</v>
          </cell>
          <cell r="I63">
            <v>259356.1</v>
          </cell>
          <cell r="L63" t="str">
            <v>154SO</v>
          </cell>
          <cell r="M63">
            <v>0</v>
          </cell>
          <cell r="N63">
            <v>0</v>
          </cell>
          <cell r="O63">
            <v>-9432.1819452376585</v>
          </cell>
          <cell r="P63">
            <v>0</v>
          </cell>
          <cell r="Q63">
            <v>0</v>
          </cell>
          <cell r="R63">
            <v>0</v>
          </cell>
          <cell r="S63">
            <v>0</v>
          </cell>
          <cell r="T63">
            <v>0</v>
          </cell>
        </row>
        <row r="64">
          <cell r="A64" t="str">
            <v>450ID</v>
          </cell>
          <cell r="B64">
            <v>450</v>
          </cell>
          <cell r="C64" t="str">
            <v>ID</v>
          </cell>
          <cell r="D64">
            <v>340922.43</v>
          </cell>
          <cell r="F64" t="str">
            <v>450ID</v>
          </cell>
          <cell r="G64">
            <v>450</v>
          </cell>
          <cell r="H64" t="str">
            <v>ID</v>
          </cell>
          <cell r="I64">
            <v>340922.43</v>
          </cell>
          <cell r="L64" t="str">
            <v>165CAEE</v>
          </cell>
          <cell r="M64">
            <v>0</v>
          </cell>
          <cell r="N64">
            <v>0</v>
          </cell>
          <cell r="O64">
            <v>0</v>
          </cell>
          <cell r="P64">
            <v>0</v>
          </cell>
          <cell r="Q64">
            <v>0</v>
          </cell>
          <cell r="R64">
            <v>0</v>
          </cell>
          <cell r="S64">
            <v>0</v>
          </cell>
          <cell r="T64">
            <v>0</v>
          </cell>
        </row>
        <row r="65">
          <cell r="A65" t="str">
            <v>450OR</v>
          </cell>
          <cell r="B65">
            <v>450</v>
          </cell>
          <cell r="C65" t="str">
            <v>OR</v>
          </cell>
          <cell r="D65">
            <v>4242721.6399999997</v>
          </cell>
          <cell r="F65" t="str">
            <v>450OR</v>
          </cell>
          <cell r="G65">
            <v>450</v>
          </cell>
          <cell r="H65" t="str">
            <v>OR</v>
          </cell>
          <cell r="I65">
            <v>4242721.6399999997</v>
          </cell>
          <cell r="L65" t="str">
            <v>165CAEW</v>
          </cell>
          <cell r="M65">
            <v>0</v>
          </cell>
          <cell r="N65">
            <v>0</v>
          </cell>
          <cell r="O65">
            <v>-916.05219010188932</v>
          </cell>
          <cell r="P65">
            <v>0</v>
          </cell>
          <cell r="Q65">
            <v>0</v>
          </cell>
          <cell r="R65">
            <v>0</v>
          </cell>
          <cell r="S65">
            <v>0</v>
          </cell>
          <cell r="T65">
            <v>0</v>
          </cell>
        </row>
        <row r="66">
          <cell r="A66" t="str">
            <v>450UT</v>
          </cell>
          <cell r="B66">
            <v>450</v>
          </cell>
          <cell r="C66" t="str">
            <v>UT</v>
          </cell>
          <cell r="D66">
            <v>3390503.35</v>
          </cell>
          <cell r="F66" t="str">
            <v>450UT</v>
          </cell>
          <cell r="G66">
            <v>450</v>
          </cell>
          <cell r="H66" t="str">
            <v>UT</v>
          </cell>
          <cell r="I66">
            <v>3390503.35</v>
          </cell>
          <cell r="L66" t="str">
            <v>165CAGE</v>
          </cell>
          <cell r="M66">
            <v>0</v>
          </cell>
          <cell r="N66">
            <v>0</v>
          </cell>
          <cell r="O66">
            <v>0</v>
          </cell>
          <cell r="P66">
            <v>0</v>
          </cell>
          <cell r="Q66">
            <v>0</v>
          </cell>
          <cell r="R66">
            <v>0</v>
          </cell>
          <cell r="S66">
            <v>0</v>
          </cell>
          <cell r="T66">
            <v>0</v>
          </cell>
        </row>
        <row r="67">
          <cell r="A67" t="str">
            <v>450WA</v>
          </cell>
          <cell r="B67">
            <v>450</v>
          </cell>
          <cell r="C67" t="str">
            <v>WA</v>
          </cell>
          <cell r="D67">
            <v>742400.88</v>
          </cell>
          <cell r="F67" t="str">
            <v>450WA</v>
          </cell>
          <cell r="G67">
            <v>450</v>
          </cell>
          <cell r="H67" t="str">
            <v>WA</v>
          </cell>
          <cell r="I67">
            <v>742400.88</v>
          </cell>
          <cell r="L67" t="str">
            <v>165CAGW</v>
          </cell>
          <cell r="M67">
            <v>0</v>
          </cell>
          <cell r="N67">
            <v>0</v>
          </cell>
          <cell r="O67">
            <v>-219706.4915348365</v>
          </cell>
          <cell r="P67">
            <v>0</v>
          </cell>
          <cell r="Q67">
            <v>0</v>
          </cell>
          <cell r="R67">
            <v>0</v>
          </cell>
          <cell r="S67">
            <v>0</v>
          </cell>
          <cell r="T67">
            <v>0</v>
          </cell>
        </row>
        <row r="68">
          <cell r="A68" t="str">
            <v>450WYP</v>
          </cell>
          <cell r="B68">
            <v>450</v>
          </cell>
          <cell r="C68" t="str">
            <v>WYP</v>
          </cell>
          <cell r="D68">
            <v>547126.66</v>
          </cell>
          <cell r="F68" t="str">
            <v>450WYP</v>
          </cell>
          <cell r="G68">
            <v>450</v>
          </cell>
          <cell r="H68" t="str">
            <v>WYP</v>
          </cell>
          <cell r="I68">
            <v>547126.66</v>
          </cell>
          <cell r="L68" t="str">
            <v>165GPS</v>
          </cell>
          <cell r="M68">
            <v>0</v>
          </cell>
          <cell r="N68">
            <v>0</v>
          </cell>
          <cell r="O68">
            <v>-346635.84544681909</v>
          </cell>
          <cell r="P68">
            <v>0</v>
          </cell>
          <cell r="Q68">
            <v>0</v>
          </cell>
          <cell r="R68">
            <v>0</v>
          </cell>
          <cell r="S68">
            <v>0</v>
          </cell>
          <cell r="T68">
            <v>0</v>
          </cell>
        </row>
        <row r="69">
          <cell r="A69" t="str">
            <v>450WYU</v>
          </cell>
          <cell r="B69">
            <v>450</v>
          </cell>
          <cell r="C69" t="str">
            <v>WYU</v>
          </cell>
          <cell r="D69">
            <v>66348.47</v>
          </cell>
          <cell r="F69" t="str">
            <v>450WYU</v>
          </cell>
          <cell r="G69">
            <v>450</v>
          </cell>
          <cell r="H69" t="str">
            <v>WYU</v>
          </cell>
          <cell r="I69">
            <v>66348.47</v>
          </cell>
          <cell r="L69" t="str">
            <v>165S</v>
          </cell>
          <cell r="M69">
            <v>0</v>
          </cell>
          <cell r="N69">
            <v>0</v>
          </cell>
          <cell r="O69">
            <v>0</v>
          </cell>
          <cell r="P69">
            <v>0</v>
          </cell>
          <cell r="Q69">
            <v>0</v>
          </cell>
          <cell r="R69">
            <v>0</v>
          </cell>
          <cell r="S69">
            <v>0</v>
          </cell>
          <cell r="T69">
            <v>0</v>
          </cell>
        </row>
        <row r="70">
          <cell r="A70" t="str">
            <v>451CA</v>
          </cell>
          <cell r="B70">
            <v>451</v>
          </cell>
          <cell r="C70" t="str">
            <v>CA</v>
          </cell>
          <cell r="D70">
            <v>284901.19</v>
          </cell>
          <cell r="F70" t="str">
            <v>451CA</v>
          </cell>
          <cell r="G70">
            <v>451</v>
          </cell>
          <cell r="H70" t="str">
            <v>CA</v>
          </cell>
          <cell r="I70">
            <v>284901.19</v>
          </cell>
          <cell r="L70" t="str">
            <v>165SG</v>
          </cell>
          <cell r="M70">
            <v>0</v>
          </cell>
          <cell r="N70">
            <v>0</v>
          </cell>
          <cell r="O70">
            <v>-91914.631766692764</v>
          </cell>
          <cell r="P70">
            <v>0</v>
          </cell>
          <cell r="Q70">
            <v>0</v>
          </cell>
          <cell r="R70">
            <v>0</v>
          </cell>
          <cell r="S70">
            <v>0</v>
          </cell>
          <cell r="T70">
            <v>0</v>
          </cell>
        </row>
        <row r="71">
          <cell r="A71" t="str">
            <v>451ID</v>
          </cell>
          <cell r="B71">
            <v>451</v>
          </cell>
          <cell r="C71" t="str">
            <v>ID</v>
          </cell>
          <cell r="D71">
            <v>82896.179999999993</v>
          </cell>
          <cell r="F71" t="str">
            <v>451ID</v>
          </cell>
          <cell r="G71">
            <v>451</v>
          </cell>
          <cell r="H71" t="str">
            <v>ID</v>
          </cell>
          <cell r="I71">
            <v>82896.179999999993</v>
          </cell>
          <cell r="L71" t="str">
            <v>165SO</v>
          </cell>
          <cell r="M71">
            <v>0</v>
          </cell>
          <cell r="N71">
            <v>0</v>
          </cell>
          <cell r="O71">
            <v>-1374156.3202758718</v>
          </cell>
          <cell r="P71">
            <v>0</v>
          </cell>
          <cell r="Q71">
            <v>0</v>
          </cell>
          <cell r="R71">
            <v>0</v>
          </cell>
          <cell r="S71">
            <v>0</v>
          </cell>
          <cell r="T71">
            <v>0</v>
          </cell>
        </row>
        <row r="72">
          <cell r="A72" t="str">
            <v>451OR</v>
          </cell>
          <cell r="B72">
            <v>451</v>
          </cell>
          <cell r="C72" t="str">
            <v>OR</v>
          </cell>
          <cell r="D72">
            <v>2461734.65</v>
          </cell>
          <cell r="F72" t="str">
            <v>451OR</v>
          </cell>
          <cell r="G72">
            <v>451</v>
          </cell>
          <cell r="H72" t="str">
            <v>OR</v>
          </cell>
          <cell r="I72">
            <v>2461734.65</v>
          </cell>
          <cell r="L72" t="str">
            <v>182MCAEE</v>
          </cell>
          <cell r="M72">
            <v>0</v>
          </cell>
          <cell r="N72">
            <v>0</v>
          </cell>
          <cell r="O72">
            <v>0</v>
          </cell>
          <cell r="P72">
            <v>0</v>
          </cell>
          <cell r="Q72">
            <v>0</v>
          </cell>
          <cell r="R72">
            <v>0</v>
          </cell>
          <cell r="S72">
            <v>0</v>
          </cell>
          <cell r="T72">
            <v>0</v>
          </cell>
        </row>
        <row r="73">
          <cell r="A73" t="str">
            <v>451SO</v>
          </cell>
          <cell r="B73">
            <v>451</v>
          </cell>
          <cell r="C73" t="str">
            <v>SO</v>
          </cell>
          <cell r="D73">
            <v>34932.32</v>
          </cell>
          <cell r="F73" t="str">
            <v>451SO</v>
          </cell>
          <cell r="G73">
            <v>451</v>
          </cell>
          <cell r="H73" t="str">
            <v>SO</v>
          </cell>
          <cell r="I73">
            <v>34932.32</v>
          </cell>
          <cell r="L73" t="str">
            <v>182MCAGE</v>
          </cell>
          <cell r="M73">
            <v>0</v>
          </cell>
          <cell r="N73">
            <v>0</v>
          </cell>
          <cell r="O73">
            <v>0</v>
          </cell>
          <cell r="P73">
            <v>0</v>
          </cell>
          <cell r="Q73">
            <v>0</v>
          </cell>
          <cell r="R73">
            <v>0</v>
          </cell>
          <cell r="S73">
            <v>0</v>
          </cell>
          <cell r="T73">
            <v>0</v>
          </cell>
        </row>
        <row r="74">
          <cell r="A74" t="str">
            <v>451UT</v>
          </cell>
          <cell r="B74">
            <v>451</v>
          </cell>
          <cell r="C74" t="str">
            <v>UT</v>
          </cell>
          <cell r="D74">
            <v>3931041.68</v>
          </cell>
          <cell r="F74" t="str">
            <v>451UT</v>
          </cell>
          <cell r="G74">
            <v>451</v>
          </cell>
          <cell r="H74" t="str">
            <v>UT</v>
          </cell>
          <cell r="I74">
            <v>3931041.68</v>
          </cell>
          <cell r="L74" t="str">
            <v>182MS</v>
          </cell>
          <cell r="M74">
            <v>0</v>
          </cell>
          <cell r="N74">
            <v>0</v>
          </cell>
          <cell r="O74">
            <v>0</v>
          </cell>
          <cell r="P74">
            <v>0</v>
          </cell>
          <cell r="Q74">
            <v>0</v>
          </cell>
          <cell r="R74">
            <v>0</v>
          </cell>
          <cell r="S74">
            <v>0</v>
          </cell>
          <cell r="T74">
            <v>0</v>
          </cell>
        </row>
        <row r="75">
          <cell r="A75" t="str">
            <v>451WA</v>
          </cell>
          <cell r="B75">
            <v>451</v>
          </cell>
          <cell r="C75" t="str">
            <v>WA</v>
          </cell>
          <cell r="D75">
            <v>160056.63</v>
          </cell>
          <cell r="F75" t="str">
            <v>451WA</v>
          </cell>
          <cell r="G75">
            <v>451</v>
          </cell>
          <cell r="H75" t="str">
            <v>WA</v>
          </cell>
          <cell r="I75">
            <v>160056.63</v>
          </cell>
          <cell r="L75" t="str">
            <v>182MSE</v>
          </cell>
          <cell r="M75">
            <v>0</v>
          </cell>
          <cell r="N75">
            <v>0</v>
          </cell>
          <cell r="O75">
            <v>0</v>
          </cell>
          <cell r="P75">
            <v>0</v>
          </cell>
          <cell r="Q75">
            <v>0</v>
          </cell>
          <cell r="R75">
            <v>0</v>
          </cell>
          <cell r="S75">
            <v>0</v>
          </cell>
          <cell r="T75">
            <v>0</v>
          </cell>
        </row>
        <row r="76">
          <cell r="A76" t="str">
            <v>451WYP</v>
          </cell>
          <cell r="B76">
            <v>451</v>
          </cell>
          <cell r="C76" t="str">
            <v>WYP</v>
          </cell>
          <cell r="D76">
            <v>272484.86</v>
          </cell>
          <cell r="F76" t="str">
            <v>451WYP</v>
          </cell>
          <cell r="G76">
            <v>451</v>
          </cell>
          <cell r="H76" t="str">
            <v>WYP</v>
          </cell>
          <cell r="I76">
            <v>272484.86</v>
          </cell>
          <cell r="L76" t="str">
            <v>182MSO</v>
          </cell>
          <cell r="M76">
            <v>0</v>
          </cell>
          <cell r="N76">
            <v>0</v>
          </cell>
          <cell r="O76">
            <v>0</v>
          </cell>
          <cell r="P76">
            <v>0</v>
          </cell>
          <cell r="Q76">
            <v>0</v>
          </cell>
          <cell r="R76">
            <v>0</v>
          </cell>
          <cell r="S76">
            <v>0</v>
          </cell>
          <cell r="T76">
            <v>0</v>
          </cell>
        </row>
        <row r="77">
          <cell r="A77" t="str">
            <v>451WYU</v>
          </cell>
          <cell r="B77">
            <v>451</v>
          </cell>
          <cell r="C77" t="str">
            <v>WYU</v>
          </cell>
          <cell r="D77">
            <v>22348.23</v>
          </cell>
          <cell r="F77" t="str">
            <v>451WYU</v>
          </cell>
          <cell r="G77">
            <v>451</v>
          </cell>
          <cell r="H77" t="str">
            <v>WYU</v>
          </cell>
          <cell r="I77">
            <v>22348.23</v>
          </cell>
          <cell r="L77" t="str">
            <v>186MCAEE</v>
          </cell>
          <cell r="M77">
            <v>0</v>
          </cell>
          <cell r="N77">
            <v>0</v>
          </cell>
          <cell r="O77">
            <v>0</v>
          </cell>
          <cell r="P77">
            <v>0</v>
          </cell>
          <cell r="Q77">
            <v>0</v>
          </cell>
          <cell r="R77">
            <v>0</v>
          </cell>
          <cell r="S77">
            <v>0</v>
          </cell>
          <cell r="T77">
            <v>0</v>
          </cell>
        </row>
        <row r="78">
          <cell r="A78" t="str">
            <v>453CAGE</v>
          </cell>
          <cell r="B78">
            <v>453</v>
          </cell>
          <cell r="C78" t="str">
            <v>CAGE</v>
          </cell>
          <cell r="D78">
            <v>44993.35</v>
          </cell>
          <cell r="F78" t="str">
            <v>453CAGE</v>
          </cell>
          <cell r="G78">
            <v>453</v>
          </cell>
          <cell r="H78" t="str">
            <v>CAGE</v>
          </cell>
          <cell r="I78">
            <v>44993.35</v>
          </cell>
          <cell r="L78" t="str">
            <v>186MCAGE</v>
          </cell>
          <cell r="M78">
            <v>0</v>
          </cell>
          <cell r="N78">
            <v>0</v>
          </cell>
          <cell r="O78">
            <v>0</v>
          </cell>
          <cell r="P78">
            <v>0</v>
          </cell>
          <cell r="Q78">
            <v>0</v>
          </cell>
          <cell r="R78">
            <v>0</v>
          </cell>
          <cell r="S78">
            <v>0</v>
          </cell>
          <cell r="T78">
            <v>0</v>
          </cell>
        </row>
        <row r="79">
          <cell r="A79" t="str">
            <v>453JBG</v>
          </cell>
          <cell r="B79">
            <v>453</v>
          </cell>
          <cell r="C79" t="str">
            <v>JBG</v>
          </cell>
          <cell r="D79">
            <v>13216.84</v>
          </cell>
          <cell r="F79" t="str">
            <v>453JBG</v>
          </cell>
          <cell r="G79">
            <v>453</v>
          </cell>
          <cell r="H79" t="str">
            <v>JBG</v>
          </cell>
          <cell r="I79">
            <v>13216.84</v>
          </cell>
          <cell r="L79" t="str">
            <v>186MCAGW</v>
          </cell>
          <cell r="M79">
            <v>0</v>
          </cell>
          <cell r="N79">
            <v>0</v>
          </cell>
          <cell r="O79">
            <v>-3444661.2012056587</v>
          </cell>
          <cell r="P79">
            <v>0</v>
          </cell>
          <cell r="Q79">
            <v>0</v>
          </cell>
          <cell r="R79">
            <v>0</v>
          </cell>
          <cell r="S79">
            <v>0</v>
          </cell>
          <cell r="T79">
            <v>0</v>
          </cell>
        </row>
        <row r="80">
          <cell r="A80" t="str">
            <v>454CA</v>
          </cell>
          <cell r="B80">
            <v>454</v>
          </cell>
          <cell r="C80" t="str">
            <v>CA</v>
          </cell>
          <cell r="D80">
            <v>561580.97</v>
          </cell>
          <cell r="F80" t="str">
            <v>454CA</v>
          </cell>
          <cell r="G80">
            <v>454</v>
          </cell>
          <cell r="H80" t="str">
            <v>CA</v>
          </cell>
          <cell r="I80">
            <v>561580.97</v>
          </cell>
          <cell r="L80" t="str">
            <v>186MJBE</v>
          </cell>
          <cell r="M80">
            <v>0</v>
          </cell>
          <cell r="N80">
            <v>0</v>
          </cell>
          <cell r="O80">
            <v>31584.653784932223</v>
          </cell>
          <cell r="P80">
            <v>0</v>
          </cell>
          <cell r="Q80">
            <v>0</v>
          </cell>
          <cell r="R80">
            <v>0</v>
          </cell>
          <cell r="S80">
            <v>0</v>
          </cell>
          <cell r="T80">
            <v>0</v>
          </cell>
        </row>
        <row r="81">
          <cell r="A81" t="str">
            <v>454CAGE</v>
          </cell>
          <cell r="B81">
            <v>454</v>
          </cell>
          <cell r="C81" t="str">
            <v>CAGE</v>
          </cell>
          <cell r="D81">
            <v>4031997.35</v>
          </cell>
          <cell r="F81" t="str">
            <v>454CAGE</v>
          </cell>
          <cell r="G81">
            <v>454</v>
          </cell>
          <cell r="H81" t="str">
            <v>CAGE</v>
          </cell>
          <cell r="I81">
            <v>4031997.35</v>
          </cell>
          <cell r="L81" t="str">
            <v>186MSG</v>
          </cell>
          <cell r="M81">
            <v>0</v>
          </cell>
          <cell r="N81">
            <v>0</v>
          </cell>
          <cell r="O81">
            <v>-966988.33187458827</v>
          </cell>
          <cell r="P81">
            <v>0</v>
          </cell>
          <cell r="Q81">
            <v>0</v>
          </cell>
          <cell r="R81">
            <v>0</v>
          </cell>
          <cell r="S81">
            <v>0</v>
          </cell>
          <cell r="T81">
            <v>0</v>
          </cell>
        </row>
        <row r="82">
          <cell r="A82" t="str">
            <v>454CAGW</v>
          </cell>
          <cell r="B82">
            <v>454</v>
          </cell>
          <cell r="C82" t="str">
            <v>CAGW</v>
          </cell>
          <cell r="D82">
            <v>460592.49</v>
          </cell>
          <cell r="F82" t="str">
            <v>454CAGW</v>
          </cell>
          <cell r="G82">
            <v>454</v>
          </cell>
          <cell r="H82" t="str">
            <v>CAGW</v>
          </cell>
          <cell r="I82">
            <v>460592.49</v>
          </cell>
          <cell r="L82" t="str">
            <v>186MSO</v>
          </cell>
          <cell r="M82">
            <v>0</v>
          </cell>
          <cell r="N82">
            <v>0</v>
          </cell>
          <cell r="O82">
            <v>-20750.827684144944</v>
          </cell>
          <cell r="P82">
            <v>0</v>
          </cell>
          <cell r="Q82">
            <v>0</v>
          </cell>
          <cell r="R82">
            <v>0</v>
          </cell>
          <cell r="S82">
            <v>0</v>
          </cell>
          <cell r="T82">
            <v>0</v>
          </cell>
        </row>
        <row r="83">
          <cell r="A83" t="str">
            <v>454ID</v>
          </cell>
          <cell r="B83">
            <v>454</v>
          </cell>
          <cell r="C83" t="str">
            <v>ID</v>
          </cell>
          <cell r="D83">
            <v>174641.47</v>
          </cell>
          <cell r="F83" t="str">
            <v>454ID</v>
          </cell>
          <cell r="G83">
            <v>454</v>
          </cell>
          <cell r="H83" t="str">
            <v>ID</v>
          </cell>
          <cell r="I83">
            <v>174641.47</v>
          </cell>
          <cell r="L83" t="str">
            <v>190BADDEBT</v>
          </cell>
          <cell r="M83">
            <v>0</v>
          </cell>
          <cell r="N83">
            <v>0</v>
          </cell>
          <cell r="O83">
            <v>-318772.06727770081</v>
          </cell>
          <cell r="P83">
            <v>0</v>
          </cell>
          <cell r="Q83">
            <v>0</v>
          </cell>
          <cell r="R83">
            <v>0</v>
          </cell>
          <cell r="S83">
            <v>0</v>
          </cell>
          <cell r="T83">
            <v>0</v>
          </cell>
        </row>
        <row r="84">
          <cell r="A84" t="str">
            <v>454JBG</v>
          </cell>
          <cell r="B84">
            <v>454</v>
          </cell>
          <cell r="C84" t="str">
            <v>JBG</v>
          </cell>
          <cell r="D84">
            <v>10223.92</v>
          </cell>
          <cell r="F84" t="str">
            <v>454JBG</v>
          </cell>
          <cell r="G84">
            <v>454</v>
          </cell>
          <cell r="H84" t="str">
            <v>JBG</v>
          </cell>
          <cell r="I84">
            <v>10223.92</v>
          </cell>
          <cell r="L84" t="str">
            <v>190CAEE</v>
          </cell>
          <cell r="M84">
            <v>0</v>
          </cell>
          <cell r="N84">
            <v>0</v>
          </cell>
          <cell r="O84">
            <v>0</v>
          </cell>
          <cell r="P84">
            <v>0</v>
          </cell>
          <cell r="Q84">
            <v>0</v>
          </cell>
          <cell r="R84">
            <v>0</v>
          </cell>
          <cell r="S84">
            <v>0</v>
          </cell>
          <cell r="T84">
            <v>0</v>
          </cell>
        </row>
        <row r="85">
          <cell r="A85" t="str">
            <v>454OR</v>
          </cell>
          <cell r="B85">
            <v>454</v>
          </cell>
          <cell r="C85" t="str">
            <v>OR</v>
          </cell>
          <cell r="D85">
            <v>3723611.22</v>
          </cell>
          <cell r="F85" t="str">
            <v>454OR</v>
          </cell>
          <cell r="G85">
            <v>454</v>
          </cell>
          <cell r="H85" t="str">
            <v>OR</v>
          </cell>
          <cell r="I85">
            <v>3723611.22</v>
          </cell>
          <cell r="L85" t="str">
            <v>190CAGE</v>
          </cell>
          <cell r="M85">
            <v>0</v>
          </cell>
          <cell r="N85">
            <v>0</v>
          </cell>
          <cell r="O85">
            <v>0</v>
          </cell>
          <cell r="P85">
            <v>0</v>
          </cell>
          <cell r="Q85">
            <v>0</v>
          </cell>
          <cell r="R85">
            <v>0</v>
          </cell>
          <cell r="S85">
            <v>0</v>
          </cell>
          <cell r="T85">
            <v>0</v>
          </cell>
        </row>
        <row r="86">
          <cell r="A86" t="str">
            <v>454SG</v>
          </cell>
          <cell r="B86">
            <v>454</v>
          </cell>
          <cell r="C86" t="str">
            <v>SG</v>
          </cell>
          <cell r="D86">
            <v>1397627.55</v>
          </cell>
          <cell r="F86" t="str">
            <v>454SG</v>
          </cell>
          <cell r="G86">
            <v>454</v>
          </cell>
          <cell r="H86" t="str">
            <v>SG</v>
          </cell>
          <cell r="I86">
            <v>1397627.55</v>
          </cell>
          <cell r="L86" t="str">
            <v>190CAGW</v>
          </cell>
          <cell r="M86">
            <v>0</v>
          </cell>
          <cell r="N86">
            <v>0</v>
          </cell>
          <cell r="O86">
            <v>-30337.101471982878</v>
          </cell>
          <cell r="P86">
            <v>0</v>
          </cell>
          <cell r="Q86">
            <v>0</v>
          </cell>
          <cell r="R86">
            <v>0</v>
          </cell>
          <cell r="S86">
            <v>0</v>
          </cell>
          <cell r="T86">
            <v>0</v>
          </cell>
        </row>
        <row r="87">
          <cell r="A87" t="str">
            <v>454SO</v>
          </cell>
          <cell r="B87">
            <v>454</v>
          </cell>
          <cell r="C87" t="str">
            <v>SO</v>
          </cell>
          <cell r="D87">
            <v>1699945.66</v>
          </cell>
          <cell r="F87" t="str">
            <v>454SO</v>
          </cell>
          <cell r="G87">
            <v>454</v>
          </cell>
          <cell r="H87" t="str">
            <v>SO</v>
          </cell>
          <cell r="I87">
            <v>1699945.66</v>
          </cell>
          <cell r="L87" t="str">
            <v>190JBE</v>
          </cell>
          <cell r="M87">
            <v>0</v>
          </cell>
          <cell r="N87">
            <v>0</v>
          </cell>
          <cell r="O87">
            <v>-337153.26565911545</v>
          </cell>
          <cell r="P87">
            <v>0</v>
          </cell>
          <cell r="Q87">
            <v>0</v>
          </cell>
          <cell r="R87">
            <v>0</v>
          </cell>
          <cell r="S87">
            <v>0</v>
          </cell>
          <cell r="T87">
            <v>0</v>
          </cell>
        </row>
        <row r="88">
          <cell r="A88" t="str">
            <v>454UT</v>
          </cell>
          <cell r="B88">
            <v>454</v>
          </cell>
          <cell r="C88" t="str">
            <v>UT</v>
          </cell>
          <cell r="D88">
            <v>3934498.06</v>
          </cell>
          <cell r="F88" t="str">
            <v>454UT</v>
          </cell>
          <cell r="G88">
            <v>454</v>
          </cell>
          <cell r="H88" t="str">
            <v>UT</v>
          </cell>
          <cell r="I88">
            <v>3934498.06</v>
          </cell>
          <cell r="L88" t="str">
            <v>190OTHER</v>
          </cell>
          <cell r="M88">
            <v>0</v>
          </cell>
          <cell r="N88">
            <v>0</v>
          </cell>
          <cell r="O88">
            <v>0</v>
          </cell>
          <cell r="P88">
            <v>0</v>
          </cell>
          <cell r="Q88">
            <v>0</v>
          </cell>
          <cell r="R88">
            <v>0</v>
          </cell>
          <cell r="S88">
            <v>0</v>
          </cell>
          <cell r="T88">
            <v>0</v>
          </cell>
        </row>
        <row r="89">
          <cell r="A89" t="str">
            <v>454WA</v>
          </cell>
          <cell r="B89">
            <v>454</v>
          </cell>
          <cell r="C89" t="str">
            <v>WA</v>
          </cell>
          <cell r="D89">
            <v>728890.5</v>
          </cell>
          <cell r="F89" t="str">
            <v>454WA</v>
          </cell>
          <cell r="G89">
            <v>454</v>
          </cell>
          <cell r="H89" t="str">
            <v>WA</v>
          </cell>
          <cell r="I89">
            <v>728890.5</v>
          </cell>
          <cell r="L89" t="str">
            <v>190S</v>
          </cell>
          <cell r="M89">
            <v>0</v>
          </cell>
          <cell r="N89">
            <v>0</v>
          </cell>
          <cell r="O89">
            <v>-1023694</v>
          </cell>
          <cell r="P89">
            <v>0</v>
          </cell>
          <cell r="Q89">
            <v>0</v>
          </cell>
          <cell r="R89">
            <v>0</v>
          </cell>
          <cell r="S89">
            <v>0</v>
          </cell>
          <cell r="T89">
            <v>0</v>
          </cell>
        </row>
        <row r="90">
          <cell r="A90" t="str">
            <v>454WYP</v>
          </cell>
          <cell r="B90">
            <v>454</v>
          </cell>
          <cell r="C90" t="str">
            <v>WYP</v>
          </cell>
          <cell r="D90">
            <v>371904.51</v>
          </cell>
          <cell r="F90" t="str">
            <v>454WYP</v>
          </cell>
          <cell r="G90">
            <v>454</v>
          </cell>
          <cell r="H90" t="str">
            <v>WYP</v>
          </cell>
          <cell r="I90">
            <v>371904.51</v>
          </cell>
          <cell r="L90" t="str">
            <v>190SG</v>
          </cell>
          <cell r="M90">
            <v>0</v>
          </cell>
          <cell r="N90">
            <v>0</v>
          </cell>
          <cell r="O90">
            <v>-596327.4975761614</v>
          </cell>
          <cell r="P90">
            <v>0</v>
          </cell>
          <cell r="Q90">
            <v>0</v>
          </cell>
          <cell r="R90">
            <v>0</v>
          </cell>
          <cell r="S90">
            <v>0</v>
          </cell>
          <cell r="T90">
            <v>0</v>
          </cell>
        </row>
        <row r="91">
          <cell r="A91" t="str">
            <v>454WYU</v>
          </cell>
          <cell r="B91">
            <v>454</v>
          </cell>
          <cell r="C91" t="str">
            <v>WYU</v>
          </cell>
          <cell r="D91">
            <v>18315.55</v>
          </cell>
          <cell r="F91" t="str">
            <v>454WYU</v>
          </cell>
          <cell r="G91">
            <v>454</v>
          </cell>
          <cell r="H91" t="str">
            <v>WYU</v>
          </cell>
          <cell r="I91">
            <v>18315.55</v>
          </cell>
          <cell r="L91" t="str">
            <v>190SNPD</v>
          </cell>
          <cell r="M91">
            <v>0</v>
          </cell>
          <cell r="N91">
            <v>0</v>
          </cell>
          <cell r="O91">
            <v>-87655.759670304309</v>
          </cell>
          <cell r="P91">
            <v>0</v>
          </cell>
          <cell r="Q91">
            <v>0</v>
          </cell>
          <cell r="R91">
            <v>0</v>
          </cell>
          <cell r="S91">
            <v>0</v>
          </cell>
          <cell r="T91">
            <v>0</v>
          </cell>
        </row>
        <row r="92">
          <cell r="A92" t="str">
            <v>456CAGE</v>
          </cell>
          <cell r="B92">
            <v>456</v>
          </cell>
          <cell r="C92" t="str">
            <v>CAGE</v>
          </cell>
          <cell r="D92">
            <v>4669396.8</v>
          </cell>
          <cell r="F92" t="str">
            <v>456CAGE</v>
          </cell>
          <cell r="G92">
            <v>456</v>
          </cell>
          <cell r="H92" t="str">
            <v>CAGE</v>
          </cell>
          <cell r="I92">
            <v>4669396.8</v>
          </cell>
          <cell r="L92" t="str">
            <v>190SO</v>
          </cell>
          <cell r="M92">
            <v>0</v>
          </cell>
          <cell r="N92">
            <v>0</v>
          </cell>
          <cell r="O92">
            <v>-1850082.7475782598</v>
          </cell>
          <cell r="P92">
            <v>0</v>
          </cell>
          <cell r="Q92">
            <v>0</v>
          </cell>
          <cell r="R92">
            <v>0</v>
          </cell>
          <cell r="S92">
            <v>0</v>
          </cell>
          <cell r="T92">
            <v>0</v>
          </cell>
        </row>
        <row r="93">
          <cell r="A93" t="str">
            <v>456CAGW</v>
          </cell>
          <cell r="B93">
            <v>456</v>
          </cell>
          <cell r="C93" t="str">
            <v>CAGW</v>
          </cell>
          <cell r="D93">
            <v>10774132.84</v>
          </cell>
          <cell r="F93" t="str">
            <v>456CAGW</v>
          </cell>
          <cell r="G93">
            <v>456</v>
          </cell>
          <cell r="H93" t="str">
            <v>CAGW</v>
          </cell>
          <cell r="I93">
            <v>10774132.84</v>
          </cell>
          <cell r="L93" t="str">
            <v>2282SO</v>
          </cell>
          <cell r="M93">
            <v>0</v>
          </cell>
          <cell r="N93">
            <v>0</v>
          </cell>
          <cell r="O93">
            <v>896257.99095594953</v>
          </cell>
          <cell r="P93">
            <v>0</v>
          </cell>
          <cell r="Q93">
            <v>0</v>
          </cell>
          <cell r="R93">
            <v>0</v>
          </cell>
          <cell r="S93">
            <v>0</v>
          </cell>
          <cell r="T93">
            <v>0</v>
          </cell>
        </row>
        <row r="94">
          <cell r="A94" t="str">
            <v>456JBG</v>
          </cell>
          <cell r="B94">
            <v>456</v>
          </cell>
          <cell r="C94" t="str">
            <v>JBG</v>
          </cell>
          <cell r="D94">
            <v>2326732.92</v>
          </cell>
          <cell r="F94" t="str">
            <v>456JBG</v>
          </cell>
          <cell r="G94">
            <v>456</v>
          </cell>
          <cell r="H94" t="str">
            <v>JBG</v>
          </cell>
          <cell r="I94">
            <v>2326732.92</v>
          </cell>
          <cell r="L94" t="str">
            <v>2283SO</v>
          </cell>
          <cell r="M94">
            <v>0</v>
          </cell>
          <cell r="N94">
            <v>0</v>
          </cell>
          <cell r="O94">
            <v>162553.8700672994</v>
          </cell>
          <cell r="P94">
            <v>0</v>
          </cell>
          <cell r="Q94">
            <v>0</v>
          </cell>
          <cell r="R94">
            <v>0</v>
          </cell>
          <cell r="S94">
            <v>0</v>
          </cell>
          <cell r="T94">
            <v>0</v>
          </cell>
        </row>
        <row r="95">
          <cell r="A95" t="str">
            <v>456OR</v>
          </cell>
          <cell r="B95">
            <v>456</v>
          </cell>
          <cell r="C95" t="str">
            <v>OR</v>
          </cell>
          <cell r="D95">
            <v>-4012252.08</v>
          </cell>
          <cell r="F95" t="str">
            <v>456OR</v>
          </cell>
          <cell r="G95">
            <v>456</v>
          </cell>
          <cell r="H95" t="str">
            <v>OR</v>
          </cell>
          <cell r="I95">
            <v>-4012252.08</v>
          </cell>
          <cell r="L95" t="str">
            <v>235S</v>
          </cell>
          <cell r="M95">
            <v>0</v>
          </cell>
          <cell r="N95">
            <v>0</v>
          </cell>
          <cell r="O95">
            <v>-2829106.1541666668</v>
          </cell>
          <cell r="P95">
            <v>0</v>
          </cell>
          <cell r="Q95">
            <v>0</v>
          </cell>
          <cell r="R95">
            <v>0</v>
          </cell>
          <cell r="S95">
            <v>0</v>
          </cell>
          <cell r="T95">
            <v>0</v>
          </cell>
        </row>
        <row r="96">
          <cell r="A96" t="str">
            <v>456OTHER</v>
          </cell>
          <cell r="B96">
            <v>456</v>
          </cell>
          <cell r="C96" t="str">
            <v>OTHER</v>
          </cell>
          <cell r="D96">
            <v>13930882.93</v>
          </cell>
          <cell r="F96" t="str">
            <v>456OTHER</v>
          </cell>
          <cell r="G96">
            <v>456</v>
          </cell>
          <cell r="H96" t="str">
            <v>OTHER</v>
          </cell>
          <cell r="I96">
            <v>13930882.93</v>
          </cell>
          <cell r="L96" t="str">
            <v>252CAGE</v>
          </cell>
          <cell r="M96">
            <v>0</v>
          </cell>
          <cell r="N96">
            <v>0</v>
          </cell>
          <cell r="O96">
            <v>0</v>
          </cell>
          <cell r="P96">
            <v>0</v>
          </cell>
          <cell r="Q96">
            <v>0</v>
          </cell>
          <cell r="R96">
            <v>0</v>
          </cell>
          <cell r="S96">
            <v>0</v>
          </cell>
          <cell r="T96">
            <v>0</v>
          </cell>
        </row>
        <row r="97">
          <cell r="A97" t="str">
            <v>456SG</v>
          </cell>
          <cell r="B97">
            <v>456</v>
          </cell>
          <cell r="C97" t="str">
            <v>SG</v>
          </cell>
          <cell r="D97">
            <v>288236.09999999963</v>
          </cell>
          <cell r="F97" t="str">
            <v>456SG</v>
          </cell>
          <cell r="G97">
            <v>456</v>
          </cell>
          <cell r="H97" t="str">
            <v>SG</v>
          </cell>
          <cell r="I97">
            <v>288236.09999999963</v>
          </cell>
          <cell r="L97" t="str">
            <v>252CAGW</v>
          </cell>
          <cell r="M97">
            <v>0</v>
          </cell>
          <cell r="N97">
            <v>0</v>
          </cell>
          <cell r="O97">
            <v>0</v>
          </cell>
          <cell r="P97">
            <v>0</v>
          </cell>
          <cell r="Q97">
            <v>0</v>
          </cell>
          <cell r="R97">
            <v>0</v>
          </cell>
          <cell r="S97">
            <v>0</v>
          </cell>
          <cell r="T97">
            <v>0</v>
          </cell>
        </row>
        <row r="98">
          <cell r="A98" t="str">
            <v>456SO</v>
          </cell>
          <cell r="B98">
            <v>456</v>
          </cell>
          <cell r="C98" t="str">
            <v>SO</v>
          </cell>
          <cell r="D98">
            <v>4091871.71</v>
          </cell>
          <cell r="F98" t="str">
            <v>456SO</v>
          </cell>
          <cell r="G98">
            <v>456</v>
          </cell>
          <cell r="H98" t="str">
            <v>SO</v>
          </cell>
          <cell r="I98">
            <v>4091871.71</v>
          </cell>
          <cell r="L98" t="str">
            <v>252S</v>
          </cell>
          <cell r="M98">
            <v>0</v>
          </cell>
          <cell r="N98">
            <v>0</v>
          </cell>
          <cell r="O98">
            <v>-423222.40666666673</v>
          </cell>
          <cell r="P98">
            <v>0</v>
          </cell>
          <cell r="Q98">
            <v>0</v>
          </cell>
          <cell r="R98">
            <v>0</v>
          </cell>
          <cell r="S98">
            <v>0</v>
          </cell>
          <cell r="T98">
            <v>0</v>
          </cell>
        </row>
        <row r="99">
          <cell r="A99" t="str">
            <v>456UT</v>
          </cell>
          <cell r="B99">
            <v>456</v>
          </cell>
          <cell r="C99" t="str">
            <v>UT</v>
          </cell>
          <cell r="D99">
            <v>-4464266.5999999996</v>
          </cell>
          <cell r="F99" t="str">
            <v>456UT</v>
          </cell>
          <cell r="G99">
            <v>456</v>
          </cell>
          <cell r="H99" t="str">
            <v>UT</v>
          </cell>
          <cell r="I99">
            <v>-4464266.5999999996</v>
          </cell>
          <cell r="L99" t="str">
            <v>252SG</v>
          </cell>
          <cell r="M99">
            <v>0</v>
          </cell>
          <cell r="N99">
            <v>0</v>
          </cell>
          <cell r="O99">
            <v>-2078805.8700436687</v>
          </cell>
          <cell r="P99">
            <v>0</v>
          </cell>
          <cell r="Q99">
            <v>0</v>
          </cell>
          <cell r="R99">
            <v>0</v>
          </cell>
          <cell r="S99">
            <v>0</v>
          </cell>
          <cell r="T99">
            <v>0</v>
          </cell>
        </row>
        <row r="100">
          <cell r="A100" t="str">
            <v>456WA</v>
          </cell>
          <cell r="B100">
            <v>456</v>
          </cell>
          <cell r="C100" t="str">
            <v>WA</v>
          </cell>
          <cell r="D100">
            <v>-52188</v>
          </cell>
          <cell r="F100" t="str">
            <v>456WA</v>
          </cell>
          <cell r="G100">
            <v>456</v>
          </cell>
          <cell r="H100" t="str">
            <v>WA</v>
          </cell>
          <cell r="I100">
            <v>-52188</v>
          </cell>
          <cell r="L100" t="str">
            <v>25318CAGE</v>
          </cell>
          <cell r="M100">
            <v>0</v>
          </cell>
          <cell r="N100">
            <v>0</v>
          </cell>
          <cell r="O100">
            <v>0</v>
          </cell>
          <cell r="P100">
            <v>0</v>
          </cell>
          <cell r="Q100">
            <v>0</v>
          </cell>
          <cell r="R100">
            <v>0</v>
          </cell>
          <cell r="S100">
            <v>0</v>
          </cell>
          <cell r="T100">
            <v>0</v>
          </cell>
        </row>
        <row r="101">
          <cell r="A101" t="str">
            <v>456WRE</v>
          </cell>
          <cell r="B101">
            <v>456</v>
          </cell>
          <cell r="C101" t="str">
            <v>WRE</v>
          </cell>
          <cell r="D101">
            <v>17028845.030000001</v>
          </cell>
          <cell r="F101" t="str">
            <v>456WRE</v>
          </cell>
          <cell r="G101">
            <v>456</v>
          </cell>
          <cell r="H101" t="str">
            <v>WRE</v>
          </cell>
          <cell r="I101">
            <v>17028845.030000001</v>
          </cell>
          <cell r="L101" t="str">
            <v>255ITC85</v>
          </cell>
          <cell r="M101">
            <v>0</v>
          </cell>
          <cell r="N101">
            <v>0</v>
          </cell>
          <cell r="O101">
            <v>0</v>
          </cell>
          <cell r="P101">
            <v>0</v>
          </cell>
          <cell r="Q101">
            <v>0</v>
          </cell>
          <cell r="R101">
            <v>0</v>
          </cell>
          <cell r="S101">
            <v>0</v>
          </cell>
          <cell r="T101">
            <v>0</v>
          </cell>
        </row>
        <row r="102">
          <cell r="A102" t="str">
            <v>456WRG</v>
          </cell>
          <cell r="B102">
            <v>456</v>
          </cell>
          <cell r="C102" t="str">
            <v>WRG</v>
          </cell>
          <cell r="D102">
            <v>98283087.730000004</v>
          </cell>
          <cell r="F102" t="str">
            <v>456WRG</v>
          </cell>
          <cell r="G102">
            <v>456</v>
          </cell>
          <cell r="H102" t="str">
            <v>WRG</v>
          </cell>
          <cell r="I102">
            <v>98283087.730000004</v>
          </cell>
          <cell r="L102" t="str">
            <v>282CAEE</v>
          </cell>
          <cell r="M102">
            <v>0</v>
          </cell>
          <cell r="N102">
            <v>0</v>
          </cell>
          <cell r="O102">
            <v>0</v>
          </cell>
          <cell r="P102">
            <v>0</v>
          </cell>
          <cell r="Q102">
            <v>0</v>
          </cell>
          <cell r="R102">
            <v>0</v>
          </cell>
          <cell r="S102">
            <v>0</v>
          </cell>
          <cell r="T102">
            <v>0</v>
          </cell>
        </row>
        <row r="103">
          <cell r="A103" t="str">
            <v>456WYP</v>
          </cell>
          <cell r="B103">
            <v>456</v>
          </cell>
          <cell r="C103" t="str">
            <v>WYP</v>
          </cell>
          <cell r="D103">
            <v>186853.62</v>
          </cell>
          <cell r="F103" t="str">
            <v>456WYP</v>
          </cell>
          <cell r="G103">
            <v>456</v>
          </cell>
          <cell r="H103" t="str">
            <v>WYP</v>
          </cell>
          <cell r="I103">
            <v>186853.62</v>
          </cell>
          <cell r="L103" t="str">
            <v>282CAGE</v>
          </cell>
          <cell r="M103">
            <v>0</v>
          </cell>
          <cell r="N103">
            <v>0</v>
          </cell>
          <cell r="O103">
            <v>0</v>
          </cell>
          <cell r="P103">
            <v>0</v>
          </cell>
          <cell r="Q103">
            <v>0</v>
          </cell>
          <cell r="R103">
            <v>0</v>
          </cell>
          <cell r="S103">
            <v>0</v>
          </cell>
          <cell r="T103">
            <v>0</v>
          </cell>
        </row>
        <row r="104">
          <cell r="A104" t="str">
            <v>500CAGE</v>
          </cell>
          <cell r="B104">
            <v>500</v>
          </cell>
          <cell r="C104" t="str">
            <v>CAGE</v>
          </cell>
          <cell r="D104">
            <v>3522311.33</v>
          </cell>
          <cell r="F104" t="str">
            <v>500CAGE</v>
          </cell>
          <cell r="G104">
            <v>500</v>
          </cell>
          <cell r="H104" t="str">
            <v>CAGE</v>
          </cell>
          <cell r="I104">
            <v>3522311.33</v>
          </cell>
          <cell r="L104" t="str">
            <v>282CAGW</v>
          </cell>
          <cell r="M104">
            <v>0</v>
          </cell>
          <cell r="N104">
            <v>0</v>
          </cell>
          <cell r="O104">
            <v>-5869481.9870653786</v>
          </cell>
          <cell r="P104">
            <v>0</v>
          </cell>
          <cell r="Q104">
            <v>0</v>
          </cell>
          <cell r="R104">
            <v>0</v>
          </cell>
          <cell r="S104">
            <v>0</v>
          </cell>
          <cell r="T104">
            <v>0</v>
          </cell>
        </row>
        <row r="105">
          <cell r="A105" t="str">
            <v>500CAGW</v>
          </cell>
          <cell r="B105">
            <v>500</v>
          </cell>
          <cell r="C105" t="str">
            <v>CAGW</v>
          </cell>
          <cell r="D105">
            <v>33946.01</v>
          </cell>
          <cell r="F105" t="str">
            <v>500CAGW</v>
          </cell>
          <cell r="G105">
            <v>500</v>
          </cell>
          <cell r="H105" t="str">
            <v>CAGW</v>
          </cell>
          <cell r="I105">
            <v>33946.01</v>
          </cell>
          <cell r="L105" t="str">
            <v>282CIAC</v>
          </cell>
          <cell r="M105">
            <v>0</v>
          </cell>
          <cell r="N105">
            <v>0</v>
          </cell>
          <cell r="O105">
            <v>-2317.8953510497254</v>
          </cell>
          <cell r="P105">
            <v>0</v>
          </cell>
          <cell r="Q105">
            <v>0</v>
          </cell>
          <cell r="R105">
            <v>0</v>
          </cell>
          <cell r="S105">
            <v>0</v>
          </cell>
          <cell r="T105">
            <v>0</v>
          </cell>
        </row>
        <row r="106">
          <cell r="A106" t="str">
            <v>500JBG</v>
          </cell>
          <cell r="B106">
            <v>500</v>
          </cell>
          <cell r="C106" t="str">
            <v>JBG</v>
          </cell>
          <cell r="D106">
            <v>14029901.710000001</v>
          </cell>
          <cell r="F106" t="str">
            <v>500JBG</v>
          </cell>
          <cell r="G106">
            <v>500</v>
          </cell>
          <cell r="H106" t="str">
            <v>JBG</v>
          </cell>
          <cell r="I106">
            <v>14029901.710000001</v>
          </cell>
          <cell r="L106" t="str">
            <v>282CN</v>
          </cell>
          <cell r="M106">
            <v>0</v>
          </cell>
          <cell r="N106">
            <v>0</v>
          </cell>
          <cell r="O106">
            <v>5389.6876072215091</v>
          </cell>
          <cell r="P106">
            <v>0</v>
          </cell>
          <cell r="Q106">
            <v>0</v>
          </cell>
          <cell r="R106">
            <v>0</v>
          </cell>
          <cell r="S106">
            <v>0</v>
          </cell>
          <cell r="T106">
            <v>0</v>
          </cell>
        </row>
        <row r="107">
          <cell r="A107" t="str">
            <v>500SG</v>
          </cell>
          <cell r="B107">
            <v>500</v>
          </cell>
          <cell r="C107" t="str">
            <v>SG</v>
          </cell>
          <cell r="D107">
            <v>473385.53</v>
          </cell>
          <cell r="F107" t="str">
            <v>500SG</v>
          </cell>
          <cell r="G107">
            <v>500</v>
          </cell>
          <cell r="H107" t="str">
            <v>SG</v>
          </cell>
          <cell r="I107">
            <v>473385.53</v>
          </cell>
          <cell r="L107" t="str">
            <v>282DITBAL</v>
          </cell>
          <cell r="M107">
            <v>0</v>
          </cell>
          <cell r="N107">
            <v>0</v>
          </cell>
          <cell r="O107">
            <v>-23919.708370062635</v>
          </cell>
          <cell r="P107">
            <v>0</v>
          </cell>
          <cell r="Q107">
            <v>0</v>
          </cell>
          <cell r="R107">
            <v>0</v>
          </cell>
          <cell r="S107">
            <v>0</v>
          </cell>
          <cell r="T107">
            <v>0</v>
          </cell>
        </row>
        <row r="108">
          <cell r="A108" t="str">
            <v>501CA</v>
          </cell>
          <cell r="B108">
            <v>501</v>
          </cell>
          <cell r="C108" t="str">
            <v>CA</v>
          </cell>
          <cell r="D108">
            <v>-166735.31</v>
          </cell>
          <cell r="F108" t="str">
            <v>501CA</v>
          </cell>
          <cell r="G108">
            <v>501</v>
          </cell>
          <cell r="H108" t="str">
            <v>CA</v>
          </cell>
          <cell r="I108">
            <v>-166735.31</v>
          </cell>
          <cell r="L108" t="str">
            <v>282JBE</v>
          </cell>
          <cell r="M108">
            <v>0</v>
          </cell>
          <cell r="N108">
            <v>0</v>
          </cell>
          <cell r="O108">
            <v>0</v>
          </cell>
          <cell r="P108">
            <v>0</v>
          </cell>
          <cell r="Q108">
            <v>0</v>
          </cell>
          <cell r="R108">
            <v>0</v>
          </cell>
          <cell r="S108">
            <v>0</v>
          </cell>
          <cell r="T108">
            <v>0</v>
          </cell>
        </row>
        <row r="109">
          <cell r="A109" t="str">
            <v>501CAEE</v>
          </cell>
          <cell r="B109">
            <v>501</v>
          </cell>
          <cell r="C109" t="str">
            <v>CAEE</v>
          </cell>
          <cell r="D109">
            <v>21705579.760000002</v>
          </cell>
          <cell r="F109" t="str">
            <v>501CAEE</v>
          </cell>
          <cell r="G109">
            <v>501</v>
          </cell>
          <cell r="H109" t="str">
            <v>CAEE</v>
          </cell>
          <cell r="I109">
            <v>21705579.760000002</v>
          </cell>
          <cell r="L109" t="str">
            <v>282JBG</v>
          </cell>
          <cell r="M109">
            <v>0</v>
          </cell>
          <cell r="N109">
            <v>0</v>
          </cell>
          <cell r="O109">
            <v>1903559.8811458643</v>
          </cell>
          <cell r="P109">
            <v>0</v>
          </cell>
          <cell r="Q109">
            <v>0</v>
          </cell>
          <cell r="R109">
            <v>0</v>
          </cell>
          <cell r="S109">
            <v>0</v>
          </cell>
          <cell r="T109">
            <v>0</v>
          </cell>
        </row>
        <row r="110">
          <cell r="A110" t="str">
            <v>501CAGW</v>
          </cell>
          <cell r="B110">
            <v>501</v>
          </cell>
          <cell r="C110" t="str">
            <v>CAGW</v>
          </cell>
          <cell r="D110">
            <v>1437814.75</v>
          </cell>
          <cell r="F110" t="str">
            <v>501CAGW</v>
          </cell>
          <cell r="G110">
            <v>501</v>
          </cell>
          <cell r="H110" t="str">
            <v>CAGW</v>
          </cell>
          <cell r="I110">
            <v>1437814.75</v>
          </cell>
          <cell r="L110" t="str">
            <v>282NUTIL</v>
          </cell>
          <cell r="M110">
            <v>0</v>
          </cell>
          <cell r="N110">
            <v>0</v>
          </cell>
          <cell r="O110">
            <v>0</v>
          </cell>
          <cell r="P110">
            <v>0</v>
          </cell>
          <cell r="Q110">
            <v>0</v>
          </cell>
          <cell r="R110">
            <v>0</v>
          </cell>
          <cell r="S110">
            <v>0</v>
          </cell>
          <cell r="T110">
            <v>0</v>
          </cell>
        </row>
        <row r="111">
          <cell r="A111" t="str">
            <v>501JBE</v>
          </cell>
          <cell r="B111">
            <v>501</v>
          </cell>
          <cell r="C111" t="str">
            <v>JBE</v>
          </cell>
          <cell r="D111">
            <v>2911612.51</v>
          </cell>
          <cell r="F111" t="str">
            <v>501JBE</v>
          </cell>
          <cell r="G111">
            <v>501</v>
          </cell>
          <cell r="H111" t="str">
            <v>JBE</v>
          </cell>
          <cell r="I111">
            <v>2911612.51</v>
          </cell>
          <cell r="L111" t="str">
            <v>282OTHER</v>
          </cell>
          <cell r="M111">
            <v>0</v>
          </cell>
          <cell r="N111">
            <v>0</v>
          </cell>
          <cell r="O111">
            <v>0</v>
          </cell>
          <cell r="P111">
            <v>0</v>
          </cell>
          <cell r="Q111">
            <v>0</v>
          </cell>
          <cell r="R111">
            <v>0</v>
          </cell>
          <cell r="S111">
            <v>0</v>
          </cell>
          <cell r="T111">
            <v>0</v>
          </cell>
        </row>
        <row r="112">
          <cell r="A112" t="str">
            <v>501OR</v>
          </cell>
          <cell r="B112">
            <v>501</v>
          </cell>
          <cell r="C112" t="str">
            <v>OR</v>
          </cell>
          <cell r="D112">
            <v>1881937.13</v>
          </cell>
          <cell r="F112" t="str">
            <v>501OR</v>
          </cell>
          <cell r="G112">
            <v>501</v>
          </cell>
          <cell r="H112" t="str">
            <v>OR</v>
          </cell>
          <cell r="I112">
            <v>1881937.13</v>
          </cell>
          <cell r="L112" t="str">
            <v>282S</v>
          </cell>
          <cell r="M112">
            <v>0</v>
          </cell>
          <cell r="N112">
            <v>0</v>
          </cell>
          <cell r="O112">
            <v>10265212</v>
          </cell>
          <cell r="P112">
            <v>0</v>
          </cell>
          <cell r="Q112">
            <v>0</v>
          </cell>
          <cell r="R112">
            <v>0</v>
          </cell>
          <cell r="S112">
            <v>0</v>
          </cell>
          <cell r="T112">
            <v>0</v>
          </cell>
        </row>
        <row r="113">
          <cell r="A113" t="str">
            <v>501SE</v>
          </cell>
          <cell r="B113">
            <v>501</v>
          </cell>
          <cell r="C113" t="str">
            <v>SE</v>
          </cell>
          <cell r="D113">
            <v>-179888.63</v>
          </cell>
          <cell r="F113" t="str">
            <v>501SE</v>
          </cell>
          <cell r="G113">
            <v>501</v>
          </cell>
          <cell r="H113" t="str">
            <v>SE</v>
          </cell>
          <cell r="I113">
            <v>-179888.63</v>
          </cell>
          <cell r="L113" t="str">
            <v>282SG</v>
          </cell>
          <cell r="M113">
            <v>0</v>
          </cell>
          <cell r="N113">
            <v>0</v>
          </cell>
          <cell r="O113">
            <v>261562.84860256771</v>
          </cell>
          <cell r="P113">
            <v>0</v>
          </cell>
          <cell r="Q113">
            <v>0</v>
          </cell>
          <cell r="R113">
            <v>0</v>
          </cell>
          <cell r="S113">
            <v>0</v>
          </cell>
          <cell r="T113">
            <v>0</v>
          </cell>
        </row>
        <row r="114">
          <cell r="A114" t="str">
            <v>501WYP</v>
          </cell>
          <cell r="B114">
            <v>501</v>
          </cell>
          <cell r="C114" t="str">
            <v>WYP</v>
          </cell>
          <cell r="D114">
            <v>779191.23</v>
          </cell>
          <cell r="F114" t="str">
            <v>501WYP</v>
          </cell>
          <cell r="G114">
            <v>501</v>
          </cell>
          <cell r="H114" t="str">
            <v>WYP</v>
          </cell>
          <cell r="I114">
            <v>779191.23</v>
          </cell>
          <cell r="L114" t="str">
            <v>282SNP</v>
          </cell>
          <cell r="M114">
            <v>0</v>
          </cell>
          <cell r="N114">
            <v>0</v>
          </cell>
          <cell r="O114">
            <v>163378.7787528128</v>
          </cell>
          <cell r="P114">
            <v>0</v>
          </cell>
          <cell r="Q114">
            <v>0</v>
          </cell>
          <cell r="R114">
            <v>0</v>
          </cell>
          <cell r="S114">
            <v>0</v>
          </cell>
          <cell r="T114">
            <v>0</v>
          </cell>
        </row>
        <row r="115">
          <cell r="A115" t="str">
            <v>502CAGE</v>
          </cell>
          <cell r="B115">
            <v>502</v>
          </cell>
          <cell r="C115" t="str">
            <v>CAGE</v>
          </cell>
          <cell r="D115">
            <v>60427742.479999997</v>
          </cell>
          <cell r="F115" t="str">
            <v>502CAGE</v>
          </cell>
          <cell r="G115">
            <v>502</v>
          </cell>
          <cell r="H115" t="str">
            <v>CAGE</v>
          </cell>
          <cell r="I115">
            <v>60427742.479999997</v>
          </cell>
          <cell r="L115" t="str">
            <v>282SNPD</v>
          </cell>
          <cell r="M115">
            <v>0</v>
          </cell>
          <cell r="N115">
            <v>0</v>
          </cell>
          <cell r="O115">
            <v>22960.47736547931</v>
          </cell>
          <cell r="P115">
            <v>0</v>
          </cell>
          <cell r="Q115">
            <v>0</v>
          </cell>
          <cell r="R115">
            <v>0</v>
          </cell>
          <cell r="S115">
            <v>0</v>
          </cell>
          <cell r="T115">
            <v>0</v>
          </cell>
        </row>
        <row r="116">
          <cell r="A116" t="str">
            <v>502CAGW</v>
          </cell>
          <cell r="B116">
            <v>502</v>
          </cell>
          <cell r="C116" t="str">
            <v>CAGW</v>
          </cell>
          <cell r="D116">
            <v>1050663.23</v>
          </cell>
          <cell r="F116" t="str">
            <v>502CAGW</v>
          </cell>
          <cell r="G116">
            <v>502</v>
          </cell>
          <cell r="H116" t="str">
            <v>CAGW</v>
          </cell>
          <cell r="I116">
            <v>1050663.23</v>
          </cell>
          <cell r="L116" t="str">
            <v>282SO</v>
          </cell>
          <cell r="M116">
            <v>0</v>
          </cell>
          <cell r="N116">
            <v>0</v>
          </cell>
          <cell r="O116">
            <v>86882.716087636189</v>
          </cell>
          <cell r="P116">
            <v>0</v>
          </cell>
          <cell r="Q116">
            <v>0</v>
          </cell>
          <cell r="R116">
            <v>0</v>
          </cell>
          <cell r="S116">
            <v>0</v>
          </cell>
          <cell r="T116">
            <v>0</v>
          </cell>
        </row>
        <row r="117">
          <cell r="A117" t="str">
            <v>502JBG</v>
          </cell>
          <cell r="B117">
            <v>502</v>
          </cell>
          <cell r="C117" t="str">
            <v>JBG</v>
          </cell>
          <cell r="D117">
            <v>20769697.149999999</v>
          </cell>
          <cell r="F117" t="str">
            <v>502JBG</v>
          </cell>
          <cell r="G117">
            <v>502</v>
          </cell>
          <cell r="H117" t="str">
            <v>JBG</v>
          </cell>
          <cell r="I117">
            <v>20769697.149999999</v>
          </cell>
          <cell r="L117" t="str">
            <v>283CAEE</v>
          </cell>
          <cell r="M117">
            <v>0</v>
          </cell>
          <cell r="N117">
            <v>0</v>
          </cell>
          <cell r="O117">
            <v>0</v>
          </cell>
          <cell r="P117">
            <v>0</v>
          </cell>
          <cell r="Q117">
            <v>0</v>
          </cell>
          <cell r="R117">
            <v>0</v>
          </cell>
          <cell r="S117">
            <v>0</v>
          </cell>
          <cell r="T117">
            <v>0</v>
          </cell>
        </row>
        <row r="118">
          <cell r="A118" t="str">
            <v>505CAGE</v>
          </cell>
          <cell r="B118">
            <v>505</v>
          </cell>
          <cell r="C118" t="str">
            <v>CAGE</v>
          </cell>
          <cell r="D118">
            <v>1521960.17</v>
          </cell>
          <cell r="F118" t="str">
            <v>505CAGE</v>
          </cell>
          <cell r="G118">
            <v>505</v>
          </cell>
          <cell r="H118" t="str">
            <v>CAGE</v>
          </cell>
          <cell r="I118">
            <v>1521960.17</v>
          </cell>
          <cell r="L118" t="str">
            <v>283CAGE</v>
          </cell>
          <cell r="M118">
            <v>0</v>
          </cell>
          <cell r="N118">
            <v>0</v>
          </cell>
          <cell r="O118">
            <v>0</v>
          </cell>
          <cell r="P118">
            <v>0</v>
          </cell>
          <cell r="Q118">
            <v>0</v>
          </cell>
          <cell r="R118">
            <v>0</v>
          </cell>
          <cell r="S118">
            <v>0</v>
          </cell>
          <cell r="T118">
            <v>0</v>
          </cell>
        </row>
        <row r="119">
          <cell r="A119" t="str">
            <v>505CAGW</v>
          </cell>
          <cell r="B119">
            <v>505</v>
          </cell>
          <cell r="C119" t="str">
            <v>CAGW</v>
          </cell>
          <cell r="D119">
            <v>45022.03</v>
          </cell>
          <cell r="F119" t="str">
            <v>505CAGW</v>
          </cell>
          <cell r="G119">
            <v>505</v>
          </cell>
          <cell r="H119" t="str">
            <v>CAGW</v>
          </cell>
          <cell r="I119">
            <v>45022.03</v>
          </cell>
          <cell r="L119" t="str">
            <v>283CAGW</v>
          </cell>
          <cell r="M119">
            <v>0</v>
          </cell>
          <cell r="N119">
            <v>0</v>
          </cell>
          <cell r="O119">
            <v>160157.79209580971</v>
          </cell>
          <cell r="P119">
            <v>0</v>
          </cell>
          <cell r="Q119">
            <v>0</v>
          </cell>
          <cell r="R119">
            <v>0</v>
          </cell>
          <cell r="S119">
            <v>0</v>
          </cell>
          <cell r="T119">
            <v>0</v>
          </cell>
        </row>
        <row r="120">
          <cell r="A120" t="str">
            <v>505JBG</v>
          </cell>
          <cell r="B120">
            <v>505</v>
          </cell>
          <cell r="C120" t="str">
            <v>JBG</v>
          </cell>
          <cell r="D120">
            <v>0</v>
          </cell>
          <cell r="F120" t="str">
            <v>505JBG</v>
          </cell>
          <cell r="G120">
            <v>505</v>
          </cell>
          <cell r="H120" t="str">
            <v>JBG</v>
          </cell>
          <cell r="I120">
            <v>0</v>
          </cell>
          <cell r="L120" t="str">
            <v>283GPS</v>
          </cell>
          <cell r="M120">
            <v>0</v>
          </cell>
          <cell r="N120">
            <v>0</v>
          </cell>
          <cell r="O120">
            <v>230854.39258555186</v>
          </cell>
          <cell r="P120">
            <v>0</v>
          </cell>
          <cell r="Q120">
            <v>0</v>
          </cell>
          <cell r="R120">
            <v>0</v>
          </cell>
          <cell r="S120">
            <v>0</v>
          </cell>
          <cell r="T120">
            <v>0</v>
          </cell>
        </row>
        <row r="121">
          <cell r="A121" t="str">
            <v>506CAGE</v>
          </cell>
          <cell r="B121">
            <v>506</v>
          </cell>
          <cell r="C121" t="str">
            <v>CAGE</v>
          </cell>
          <cell r="D121">
            <v>50198289.149999999</v>
          </cell>
          <cell r="F121" t="str">
            <v>506CAGE</v>
          </cell>
          <cell r="G121">
            <v>506</v>
          </cell>
          <cell r="H121" t="str">
            <v>CAGE</v>
          </cell>
          <cell r="I121">
            <v>50198289.149999999</v>
          </cell>
          <cell r="L121" t="str">
            <v>283JBE</v>
          </cell>
          <cell r="M121">
            <v>0</v>
          </cell>
          <cell r="N121">
            <v>0</v>
          </cell>
          <cell r="O121">
            <v>5069.3233502915755</v>
          </cell>
          <cell r="P121">
            <v>0</v>
          </cell>
          <cell r="Q121">
            <v>0</v>
          </cell>
          <cell r="R121">
            <v>0</v>
          </cell>
          <cell r="S121">
            <v>0</v>
          </cell>
          <cell r="T121">
            <v>0</v>
          </cell>
        </row>
        <row r="122">
          <cell r="A122" t="str">
            <v>506CAGW</v>
          </cell>
          <cell r="B122">
            <v>506</v>
          </cell>
          <cell r="C122" t="str">
            <v>CAGW</v>
          </cell>
          <cell r="D122">
            <v>2030213.14</v>
          </cell>
          <cell r="F122" t="str">
            <v>506CAGW</v>
          </cell>
          <cell r="G122">
            <v>506</v>
          </cell>
          <cell r="H122" t="str">
            <v>CAGW</v>
          </cell>
          <cell r="I122">
            <v>2030213.14</v>
          </cell>
          <cell r="L122" t="str">
            <v>283OTHER</v>
          </cell>
          <cell r="M122">
            <v>0</v>
          </cell>
          <cell r="N122">
            <v>0</v>
          </cell>
          <cell r="O122">
            <v>0</v>
          </cell>
          <cell r="P122">
            <v>0</v>
          </cell>
          <cell r="Q122">
            <v>0</v>
          </cell>
          <cell r="R122">
            <v>0</v>
          </cell>
          <cell r="S122">
            <v>0</v>
          </cell>
          <cell r="T122">
            <v>0</v>
          </cell>
        </row>
        <row r="123">
          <cell r="A123" t="str">
            <v>506JBG</v>
          </cell>
          <cell r="B123">
            <v>506</v>
          </cell>
          <cell r="C123" t="str">
            <v>JBG</v>
          </cell>
          <cell r="D123">
            <v>-22980645.129999999</v>
          </cell>
          <cell r="F123" t="str">
            <v>506JBG</v>
          </cell>
          <cell r="G123">
            <v>506</v>
          </cell>
          <cell r="H123" t="str">
            <v>JBG</v>
          </cell>
          <cell r="I123">
            <v>-22980645.129999999</v>
          </cell>
          <cell r="L123" t="str">
            <v>283S</v>
          </cell>
          <cell r="M123">
            <v>0</v>
          </cell>
          <cell r="N123">
            <v>0</v>
          </cell>
          <cell r="O123">
            <v>-468086</v>
          </cell>
          <cell r="P123">
            <v>0</v>
          </cell>
          <cell r="Q123">
            <v>0</v>
          </cell>
          <cell r="R123">
            <v>0</v>
          </cell>
          <cell r="S123">
            <v>0</v>
          </cell>
          <cell r="T123">
            <v>0</v>
          </cell>
        </row>
        <row r="124">
          <cell r="A124" t="str">
            <v>507CAGE</v>
          </cell>
          <cell r="B124">
            <v>507</v>
          </cell>
          <cell r="C124" t="str">
            <v>CAGE</v>
          </cell>
          <cell r="D124">
            <v>164337.26</v>
          </cell>
          <cell r="F124" t="str">
            <v>507CAGE</v>
          </cell>
          <cell r="G124">
            <v>507</v>
          </cell>
          <cell r="H124" t="str">
            <v>CAGE</v>
          </cell>
          <cell r="I124">
            <v>164337.26</v>
          </cell>
          <cell r="L124" t="str">
            <v>283SE</v>
          </cell>
          <cell r="M124">
            <v>0</v>
          </cell>
          <cell r="N124">
            <v>0</v>
          </cell>
          <cell r="O124">
            <v>0</v>
          </cell>
          <cell r="P124">
            <v>0</v>
          </cell>
          <cell r="Q124">
            <v>0</v>
          </cell>
          <cell r="R124">
            <v>0</v>
          </cell>
          <cell r="S124">
            <v>0</v>
          </cell>
          <cell r="T124">
            <v>0</v>
          </cell>
        </row>
        <row r="125">
          <cell r="A125" t="str">
            <v>507CAGW</v>
          </cell>
          <cell r="B125">
            <v>507</v>
          </cell>
          <cell r="C125" t="str">
            <v>CAGW</v>
          </cell>
          <cell r="D125">
            <v>22588.94</v>
          </cell>
          <cell r="F125" t="str">
            <v>507CAGW</v>
          </cell>
          <cell r="G125">
            <v>507</v>
          </cell>
          <cell r="H125" t="str">
            <v>CAGW</v>
          </cell>
          <cell r="I125">
            <v>22588.94</v>
          </cell>
          <cell r="L125" t="str">
            <v>283SG</v>
          </cell>
          <cell r="M125">
            <v>0</v>
          </cell>
          <cell r="N125">
            <v>0</v>
          </cell>
          <cell r="O125">
            <v>373.37077789063693</v>
          </cell>
          <cell r="P125">
            <v>0</v>
          </cell>
          <cell r="Q125">
            <v>0</v>
          </cell>
          <cell r="R125">
            <v>0</v>
          </cell>
          <cell r="S125">
            <v>0</v>
          </cell>
          <cell r="T125">
            <v>0</v>
          </cell>
        </row>
        <row r="126">
          <cell r="A126" t="str">
            <v>507JBG</v>
          </cell>
          <cell r="B126">
            <v>507</v>
          </cell>
          <cell r="C126" t="str">
            <v>JBG</v>
          </cell>
          <cell r="D126">
            <v>328909.01</v>
          </cell>
          <cell r="F126" t="str">
            <v>507JBG</v>
          </cell>
          <cell r="G126">
            <v>507</v>
          </cell>
          <cell r="H126" t="str">
            <v>JBG</v>
          </cell>
          <cell r="I126">
            <v>328909.01</v>
          </cell>
          <cell r="L126" t="str">
            <v>283SNP</v>
          </cell>
          <cell r="M126">
            <v>0</v>
          </cell>
          <cell r="N126">
            <v>0</v>
          </cell>
          <cell r="O126">
            <v>68194.584483450977</v>
          </cell>
          <cell r="P126">
            <v>0</v>
          </cell>
          <cell r="Q126">
            <v>0</v>
          </cell>
          <cell r="R126">
            <v>0</v>
          </cell>
          <cell r="S126">
            <v>0</v>
          </cell>
          <cell r="T126">
            <v>0</v>
          </cell>
        </row>
        <row r="127">
          <cell r="A127" t="str">
            <v>510CAGE</v>
          </cell>
          <cell r="B127">
            <v>510</v>
          </cell>
          <cell r="C127" t="str">
            <v>CAGE</v>
          </cell>
          <cell r="D127">
            <v>7034477.0099999998</v>
          </cell>
          <cell r="F127" t="str">
            <v>510CAGE</v>
          </cell>
          <cell r="G127">
            <v>510</v>
          </cell>
          <cell r="H127" t="str">
            <v>CAGE</v>
          </cell>
          <cell r="I127">
            <v>7034477.0099999998</v>
          </cell>
          <cell r="L127" t="str">
            <v>283SO</v>
          </cell>
          <cell r="M127">
            <v>0</v>
          </cell>
          <cell r="N127">
            <v>0</v>
          </cell>
          <cell r="O127">
            <v>1455034.5134774307</v>
          </cell>
          <cell r="P127">
            <v>0</v>
          </cell>
          <cell r="Q127">
            <v>0</v>
          </cell>
          <cell r="R127">
            <v>0</v>
          </cell>
          <cell r="S127">
            <v>0</v>
          </cell>
          <cell r="T127">
            <v>0</v>
          </cell>
        </row>
        <row r="128">
          <cell r="A128" t="str">
            <v>510CAGW</v>
          </cell>
          <cell r="B128">
            <v>510</v>
          </cell>
          <cell r="C128" t="str">
            <v>CAGW</v>
          </cell>
          <cell r="D128">
            <v>257325.24</v>
          </cell>
          <cell r="F128" t="str">
            <v>510CAGW</v>
          </cell>
          <cell r="G128">
            <v>510</v>
          </cell>
          <cell r="H128" t="str">
            <v>CAGW</v>
          </cell>
          <cell r="I128">
            <v>257325.24</v>
          </cell>
          <cell r="L128" t="str">
            <v>302CAGW</v>
          </cell>
          <cell r="M128">
            <v>0</v>
          </cell>
          <cell r="N128">
            <v>0</v>
          </cell>
          <cell r="O128">
            <v>-32659.758517350052</v>
          </cell>
          <cell r="P128">
            <v>0</v>
          </cell>
          <cell r="Q128">
            <v>0</v>
          </cell>
          <cell r="R128">
            <v>0</v>
          </cell>
          <cell r="S128">
            <v>0</v>
          </cell>
          <cell r="T128">
            <v>0</v>
          </cell>
        </row>
        <row r="129">
          <cell r="A129" t="str">
            <v>510JBG</v>
          </cell>
          <cell r="B129">
            <v>510</v>
          </cell>
          <cell r="C129" t="str">
            <v>JBG</v>
          </cell>
          <cell r="D129">
            <v>798563.52</v>
          </cell>
          <cell r="F129" t="str">
            <v>510JBG</v>
          </cell>
          <cell r="G129">
            <v>510</v>
          </cell>
          <cell r="H129" t="str">
            <v>JBG</v>
          </cell>
          <cell r="I129">
            <v>798563.52</v>
          </cell>
          <cell r="L129" t="str">
            <v>303CAEE</v>
          </cell>
          <cell r="M129">
            <v>0</v>
          </cell>
          <cell r="N129">
            <v>0</v>
          </cell>
          <cell r="O129">
            <v>0</v>
          </cell>
          <cell r="P129">
            <v>0</v>
          </cell>
          <cell r="Q129">
            <v>0</v>
          </cell>
          <cell r="R129">
            <v>0</v>
          </cell>
          <cell r="S129">
            <v>0</v>
          </cell>
          <cell r="T129">
            <v>0</v>
          </cell>
        </row>
        <row r="130">
          <cell r="A130" t="str">
            <v>511CAGE</v>
          </cell>
          <cell r="B130">
            <v>511</v>
          </cell>
          <cell r="C130" t="str">
            <v>CAGE</v>
          </cell>
          <cell r="D130">
            <v>15625951.220000001</v>
          </cell>
          <cell r="F130" t="str">
            <v>511CAGE</v>
          </cell>
          <cell r="G130">
            <v>511</v>
          </cell>
          <cell r="H130" t="str">
            <v>CAGE</v>
          </cell>
          <cell r="I130">
            <v>15625951.220000001</v>
          </cell>
          <cell r="L130" t="str">
            <v>303CAGE</v>
          </cell>
          <cell r="M130">
            <v>0</v>
          </cell>
          <cell r="N130">
            <v>0</v>
          </cell>
          <cell r="O130">
            <v>0</v>
          </cell>
          <cell r="P130">
            <v>0</v>
          </cell>
          <cell r="Q130">
            <v>0</v>
          </cell>
          <cell r="R130">
            <v>0</v>
          </cell>
          <cell r="S130">
            <v>0</v>
          </cell>
          <cell r="T130">
            <v>0</v>
          </cell>
        </row>
        <row r="131">
          <cell r="A131" t="str">
            <v>511CAGW</v>
          </cell>
          <cell r="B131">
            <v>511</v>
          </cell>
          <cell r="C131" t="str">
            <v>CAGW</v>
          </cell>
          <cell r="D131">
            <v>341056.22</v>
          </cell>
          <cell r="F131" t="str">
            <v>511CAGW</v>
          </cell>
          <cell r="G131">
            <v>511</v>
          </cell>
          <cell r="H131" t="str">
            <v>CAGW</v>
          </cell>
          <cell r="I131">
            <v>341056.22</v>
          </cell>
          <cell r="L131" t="str">
            <v>303CAGW</v>
          </cell>
          <cell r="M131">
            <v>0</v>
          </cell>
          <cell r="N131">
            <v>0</v>
          </cell>
          <cell r="O131">
            <v>-2417.7325398308981</v>
          </cell>
          <cell r="P131">
            <v>0</v>
          </cell>
          <cell r="Q131">
            <v>0</v>
          </cell>
          <cell r="R131">
            <v>0</v>
          </cell>
          <cell r="S131">
            <v>0</v>
          </cell>
          <cell r="T131">
            <v>0</v>
          </cell>
        </row>
        <row r="132">
          <cell r="A132" t="str">
            <v>511JBG</v>
          </cell>
          <cell r="B132">
            <v>511</v>
          </cell>
          <cell r="C132" t="str">
            <v>JBG</v>
          </cell>
          <cell r="D132">
            <v>10822809.84</v>
          </cell>
          <cell r="F132" t="str">
            <v>511JBG</v>
          </cell>
          <cell r="G132">
            <v>511</v>
          </cell>
          <cell r="H132" t="str">
            <v>JBG</v>
          </cell>
          <cell r="I132">
            <v>10822809.84</v>
          </cell>
          <cell r="L132" t="str">
            <v>303CN</v>
          </cell>
          <cell r="M132">
            <v>0</v>
          </cell>
          <cell r="N132">
            <v>0</v>
          </cell>
          <cell r="O132">
            <v>392908.94375800423</v>
          </cell>
          <cell r="P132">
            <v>0</v>
          </cell>
          <cell r="Q132">
            <v>0</v>
          </cell>
          <cell r="R132">
            <v>0</v>
          </cell>
          <cell r="S132">
            <v>0</v>
          </cell>
          <cell r="T132">
            <v>0</v>
          </cell>
        </row>
        <row r="133">
          <cell r="A133" t="str">
            <v>512CAGE</v>
          </cell>
          <cell r="B133">
            <v>512</v>
          </cell>
          <cell r="C133" t="str">
            <v>CAGE</v>
          </cell>
          <cell r="D133">
            <v>68437184.060000002</v>
          </cell>
          <cell r="F133" t="str">
            <v>512CAGE</v>
          </cell>
          <cell r="G133">
            <v>512</v>
          </cell>
          <cell r="H133" t="str">
            <v>CAGE</v>
          </cell>
          <cell r="I133">
            <v>68437184.060000002</v>
          </cell>
          <cell r="L133" t="str">
            <v>303JBG</v>
          </cell>
          <cell r="M133">
            <v>0</v>
          </cell>
          <cell r="N133">
            <v>0</v>
          </cell>
          <cell r="O133">
            <v>312.17343050488063</v>
          </cell>
          <cell r="P133">
            <v>0</v>
          </cell>
          <cell r="Q133">
            <v>0</v>
          </cell>
          <cell r="R133">
            <v>0</v>
          </cell>
          <cell r="S133">
            <v>0</v>
          </cell>
          <cell r="T133">
            <v>0</v>
          </cell>
        </row>
        <row r="134">
          <cell r="A134" t="str">
            <v>512CAGW</v>
          </cell>
          <cell r="B134">
            <v>512</v>
          </cell>
          <cell r="C134" t="str">
            <v>CAGW</v>
          </cell>
          <cell r="D134">
            <v>2583544.62</v>
          </cell>
          <cell r="F134" t="str">
            <v>512CAGW</v>
          </cell>
          <cell r="G134">
            <v>512</v>
          </cell>
          <cell r="H134" t="str">
            <v>CAGW</v>
          </cell>
          <cell r="I134">
            <v>2583544.62</v>
          </cell>
          <cell r="L134" t="str">
            <v>303S</v>
          </cell>
          <cell r="M134">
            <v>0</v>
          </cell>
          <cell r="N134">
            <v>0</v>
          </cell>
          <cell r="O134">
            <v>0</v>
          </cell>
          <cell r="P134">
            <v>0</v>
          </cell>
          <cell r="Q134">
            <v>0</v>
          </cell>
          <cell r="R134">
            <v>0</v>
          </cell>
          <cell r="S134">
            <v>0</v>
          </cell>
          <cell r="T134">
            <v>0</v>
          </cell>
        </row>
        <row r="135">
          <cell r="A135" t="str">
            <v>512JBG</v>
          </cell>
          <cell r="B135">
            <v>512</v>
          </cell>
          <cell r="C135" t="str">
            <v>JBG</v>
          </cell>
          <cell r="D135">
            <v>24478364.129999999</v>
          </cell>
          <cell r="F135" t="str">
            <v>512JBG</v>
          </cell>
          <cell r="G135">
            <v>512</v>
          </cell>
          <cell r="H135" t="str">
            <v>JBG</v>
          </cell>
          <cell r="I135">
            <v>24478364.129999999</v>
          </cell>
          <cell r="L135" t="str">
            <v>303SO</v>
          </cell>
          <cell r="M135">
            <v>0</v>
          </cell>
          <cell r="N135">
            <v>0</v>
          </cell>
          <cell r="O135">
            <v>150750.37398452437</v>
          </cell>
          <cell r="P135">
            <v>0</v>
          </cell>
          <cell r="Q135">
            <v>0</v>
          </cell>
          <cell r="R135">
            <v>0</v>
          </cell>
          <cell r="S135">
            <v>0</v>
          </cell>
          <cell r="T135">
            <v>0</v>
          </cell>
        </row>
        <row r="136">
          <cell r="A136" t="str">
            <v>513CAGE</v>
          </cell>
          <cell r="B136">
            <v>513</v>
          </cell>
          <cell r="C136" t="str">
            <v>CAGE</v>
          </cell>
          <cell r="D136">
            <v>27864186.109999999</v>
          </cell>
          <cell r="F136" t="str">
            <v>513CAGE</v>
          </cell>
          <cell r="G136">
            <v>513</v>
          </cell>
          <cell r="H136" t="str">
            <v>CAGE</v>
          </cell>
          <cell r="I136">
            <v>27864186.109999999</v>
          </cell>
          <cell r="L136" t="str">
            <v>310CAGE</v>
          </cell>
          <cell r="M136">
            <v>0</v>
          </cell>
          <cell r="N136">
            <v>0</v>
          </cell>
          <cell r="O136">
            <v>0</v>
          </cell>
          <cell r="P136">
            <v>0</v>
          </cell>
          <cell r="Q136">
            <v>0</v>
          </cell>
          <cell r="R136">
            <v>0</v>
          </cell>
          <cell r="S136">
            <v>0</v>
          </cell>
          <cell r="T136">
            <v>0</v>
          </cell>
        </row>
        <row r="137">
          <cell r="A137" t="str">
            <v>513CAGW</v>
          </cell>
          <cell r="B137">
            <v>513</v>
          </cell>
          <cell r="C137" t="str">
            <v>CAGW</v>
          </cell>
          <cell r="D137">
            <v>53233.97</v>
          </cell>
          <cell r="F137" t="str">
            <v>513CAGW</v>
          </cell>
          <cell r="G137">
            <v>513</v>
          </cell>
          <cell r="H137" t="str">
            <v>CAGW</v>
          </cell>
          <cell r="I137">
            <v>53233.97</v>
          </cell>
          <cell r="L137" t="str">
            <v>311CAGE</v>
          </cell>
          <cell r="M137">
            <v>0</v>
          </cell>
          <cell r="N137">
            <v>0</v>
          </cell>
          <cell r="O137">
            <v>0</v>
          </cell>
          <cell r="P137">
            <v>0</v>
          </cell>
          <cell r="Q137">
            <v>0</v>
          </cell>
          <cell r="R137">
            <v>0</v>
          </cell>
          <cell r="S137">
            <v>0</v>
          </cell>
          <cell r="T137">
            <v>0</v>
          </cell>
        </row>
        <row r="138">
          <cell r="A138" t="str">
            <v>513JBG</v>
          </cell>
          <cell r="B138">
            <v>513</v>
          </cell>
          <cell r="C138" t="str">
            <v>JBG</v>
          </cell>
          <cell r="D138">
            <v>7962913.3200000003</v>
          </cell>
          <cell r="F138" t="str">
            <v>513JBG</v>
          </cell>
          <cell r="G138">
            <v>513</v>
          </cell>
          <cell r="H138" t="str">
            <v>JBG</v>
          </cell>
          <cell r="I138">
            <v>7962913.3200000003</v>
          </cell>
          <cell r="L138" t="str">
            <v>311CAGW</v>
          </cell>
          <cell r="M138">
            <v>0</v>
          </cell>
          <cell r="N138">
            <v>0</v>
          </cell>
          <cell r="O138">
            <v>28619.657891841922</v>
          </cell>
          <cell r="P138">
            <v>0</v>
          </cell>
          <cell r="Q138">
            <v>0</v>
          </cell>
          <cell r="R138">
            <v>0</v>
          </cell>
          <cell r="S138">
            <v>0</v>
          </cell>
          <cell r="T138">
            <v>0</v>
          </cell>
        </row>
        <row r="139">
          <cell r="A139" t="str">
            <v>514CAGE</v>
          </cell>
          <cell r="B139">
            <v>514</v>
          </cell>
          <cell r="C139" t="str">
            <v>CAGE</v>
          </cell>
          <cell r="D139">
            <v>6884438.4500000002</v>
          </cell>
          <cell r="F139" t="str">
            <v>514CAGE</v>
          </cell>
          <cell r="G139">
            <v>514</v>
          </cell>
          <cell r="H139" t="str">
            <v>CAGE</v>
          </cell>
          <cell r="I139">
            <v>6884438.4500000002</v>
          </cell>
          <cell r="L139" t="str">
            <v>311JBG</v>
          </cell>
          <cell r="M139">
            <v>0</v>
          </cell>
          <cell r="N139">
            <v>0</v>
          </cell>
          <cell r="O139">
            <v>177301.12140699168</v>
          </cell>
          <cell r="P139">
            <v>0</v>
          </cell>
          <cell r="Q139">
            <v>0</v>
          </cell>
          <cell r="R139">
            <v>0</v>
          </cell>
          <cell r="S139">
            <v>0</v>
          </cell>
          <cell r="T139">
            <v>0</v>
          </cell>
        </row>
        <row r="140">
          <cell r="A140" t="str">
            <v>514CAGW</v>
          </cell>
          <cell r="B140">
            <v>514</v>
          </cell>
          <cell r="C140" t="str">
            <v>CAGW</v>
          </cell>
          <cell r="D140">
            <v>420100.26</v>
          </cell>
          <cell r="F140" t="str">
            <v>514CAGW</v>
          </cell>
          <cell r="G140">
            <v>514</v>
          </cell>
          <cell r="H140" t="str">
            <v>CAGW</v>
          </cell>
          <cell r="I140">
            <v>420100.26</v>
          </cell>
          <cell r="L140" t="str">
            <v>312CAGE</v>
          </cell>
          <cell r="M140">
            <v>0</v>
          </cell>
          <cell r="N140">
            <v>0</v>
          </cell>
          <cell r="O140">
            <v>0</v>
          </cell>
          <cell r="P140">
            <v>0</v>
          </cell>
          <cell r="Q140">
            <v>0</v>
          </cell>
          <cell r="R140">
            <v>0</v>
          </cell>
          <cell r="S140">
            <v>0</v>
          </cell>
          <cell r="T140">
            <v>0</v>
          </cell>
        </row>
        <row r="141">
          <cell r="A141" t="str">
            <v>514JBG</v>
          </cell>
          <cell r="B141">
            <v>514</v>
          </cell>
          <cell r="C141" t="str">
            <v>JBG</v>
          </cell>
          <cell r="D141">
            <v>2095006.98</v>
          </cell>
          <cell r="F141" t="str">
            <v>514JBG</v>
          </cell>
          <cell r="G141">
            <v>514</v>
          </cell>
          <cell r="H141" t="str">
            <v>JBG</v>
          </cell>
          <cell r="I141">
            <v>2095006.98</v>
          </cell>
          <cell r="L141" t="str">
            <v>312CAGW</v>
          </cell>
          <cell r="M141">
            <v>0</v>
          </cell>
          <cell r="N141">
            <v>0</v>
          </cell>
          <cell r="O141">
            <v>-27594932.848860264</v>
          </cell>
          <cell r="P141">
            <v>0</v>
          </cell>
          <cell r="Q141">
            <v>0</v>
          </cell>
          <cell r="R141">
            <v>0</v>
          </cell>
          <cell r="S141">
            <v>0</v>
          </cell>
          <cell r="T141">
            <v>0</v>
          </cell>
        </row>
        <row r="142">
          <cell r="A142" t="str">
            <v>514SO</v>
          </cell>
          <cell r="B142">
            <v>514</v>
          </cell>
          <cell r="C142" t="str">
            <v>SO</v>
          </cell>
          <cell r="D142">
            <v>0</v>
          </cell>
          <cell r="F142" t="str">
            <v>514SO</v>
          </cell>
          <cell r="G142">
            <v>514</v>
          </cell>
          <cell r="H142" t="str">
            <v>SO</v>
          </cell>
          <cell r="I142">
            <v>0</v>
          </cell>
          <cell r="L142" t="str">
            <v>312JBG</v>
          </cell>
          <cell r="M142">
            <v>0</v>
          </cell>
          <cell r="N142">
            <v>0</v>
          </cell>
          <cell r="O142">
            <v>-46950967.012307428</v>
          </cell>
          <cell r="P142">
            <v>0</v>
          </cell>
          <cell r="Q142">
            <v>0</v>
          </cell>
          <cell r="R142">
            <v>0</v>
          </cell>
          <cell r="S142">
            <v>0</v>
          </cell>
          <cell r="T142">
            <v>0</v>
          </cell>
        </row>
        <row r="143">
          <cell r="A143" t="str">
            <v>535CAGE</v>
          </cell>
          <cell r="B143">
            <v>535</v>
          </cell>
          <cell r="C143" t="str">
            <v>CAGE</v>
          </cell>
          <cell r="D143">
            <v>823133.14</v>
          </cell>
          <cell r="F143" t="str">
            <v>535CAGE</v>
          </cell>
          <cell r="G143">
            <v>535</v>
          </cell>
          <cell r="H143" t="str">
            <v>CAGE</v>
          </cell>
          <cell r="I143">
            <v>823133.14</v>
          </cell>
          <cell r="L143" t="str">
            <v>312S</v>
          </cell>
          <cell r="M143">
            <v>0</v>
          </cell>
          <cell r="N143">
            <v>0</v>
          </cell>
          <cell r="O143">
            <v>-264462.25699999853</v>
          </cell>
          <cell r="P143">
            <v>0</v>
          </cell>
          <cell r="Q143">
            <v>0</v>
          </cell>
          <cell r="R143">
            <v>0</v>
          </cell>
          <cell r="S143">
            <v>0</v>
          </cell>
          <cell r="T143">
            <v>0</v>
          </cell>
        </row>
        <row r="144">
          <cell r="A144" t="str">
            <v>535CAGW</v>
          </cell>
          <cell r="B144">
            <v>535</v>
          </cell>
          <cell r="C144" t="str">
            <v>CAGW</v>
          </cell>
          <cell r="D144">
            <v>7989291.4299999997</v>
          </cell>
          <cell r="F144" t="str">
            <v>535CAGW</v>
          </cell>
          <cell r="G144">
            <v>535</v>
          </cell>
          <cell r="H144" t="str">
            <v>CAGW</v>
          </cell>
          <cell r="I144">
            <v>7989291.4299999997</v>
          </cell>
          <cell r="L144" t="str">
            <v>314CAGE</v>
          </cell>
          <cell r="M144">
            <v>0</v>
          </cell>
          <cell r="N144">
            <v>0</v>
          </cell>
          <cell r="O144">
            <v>0</v>
          </cell>
          <cell r="P144">
            <v>0</v>
          </cell>
          <cell r="Q144">
            <v>0</v>
          </cell>
          <cell r="R144">
            <v>0</v>
          </cell>
          <cell r="S144">
            <v>0</v>
          </cell>
          <cell r="T144">
            <v>0</v>
          </cell>
        </row>
        <row r="145">
          <cell r="A145" t="str">
            <v>536CAGW</v>
          </cell>
          <cell r="B145">
            <v>536</v>
          </cell>
          <cell r="C145" t="str">
            <v>CAGW</v>
          </cell>
          <cell r="D145">
            <v>39246.61</v>
          </cell>
          <cell r="F145" t="str">
            <v>536CAGW</v>
          </cell>
          <cell r="G145">
            <v>536</v>
          </cell>
          <cell r="H145" t="str">
            <v>CAGW</v>
          </cell>
          <cell r="I145">
            <v>39246.61</v>
          </cell>
          <cell r="L145" t="str">
            <v>314CAGW</v>
          </cell>
          <cell r="M145">
            <v>0</v>
          </cell>
          <cell r="N145">
            <v>0</v>
          </cell>
          <cell r="O145">
            <v>-15657.34077151117</v>
          </cell>
          <cell r="P145">
            <v>0</v>
          </cell>
          <cell r="Q145">
            <v>0</v>
          </cell>
          <cell r="R145">
            <v>0</v>
          </cell>
          <cell r="S145">
            <v>0</v>
          </cell>
          <cell r="T145">
            <v>0</v>
          </cell>
        </row>
        <row r="146">
          <cell r="A146" t="str">
            <v>537CAGE</v>
          </cell>
          <cell r="B146">
            <v>537</v>
          </cell>
          <cell r="C146" t="str">
            <v>CAGE</v>
          </cell>
          <cell r="D146">
            <v>432676.96</v>
          </cell>
          <cell r="F146" t="str">
            <v>537CAGE</v>
          </cell>
          <cell r="G146">
            <v>537</v>
          </cell>
          <cell r="H146" t="str">
            <v>CAGE</v>
          </cell>
          <cell r="I146">
            <v>432676.96</v>
          </cell>
          <cell r="L146" t="str">
            <v>314JBG</v>
          </cell>
          <cell r="M146">
            <v>0</v>
          </cell>
          <cell r="N146">
            <v>0</v>
          </cell>
          <cell r="O146">
            <v>95631.16506100382</v>
          </cell>
          <cell r="P146">
            <v>0</v>
          </cell>
          <cell r="Q146">
            <v>0</v>
          </cell>
          <cell r="R146">
            <v>0</v>
          </cell>
          <cell r="S146">
            <v>0</v>
          </cell>
          <cell r="T146">
            <v>0</v>
          </cell>
        </row>
        <row r="147">
          <cell r="A147" t="str">
            <v>537CAGW</v>
          </cell>
          <cell r="B147">
            <v>537</v>
          </cell>
          <cell r="C147" t="str">
            <v>CAGW</v>
          </cell>
          <cell r="D147">
            <v>4009325.9</v>
          </cell>
          <cell r="F147" t="str">
            <v>537CAGW</v>
          </cell>
          <cell r="G147">
            <v>537</v>
          </cell>
          <cell r="H147" t="str">
            <v>CAGW</v>
          </cell>
          <cell r="I147">
            <v>4009325.9</v>
          </cell>
          <cell r="L147" t="str">
            <v>315CAGE</v>
          </cell>
          <cell r="M147">
            <v>0</v>
          </cell>
          <cell r="N147">
            <v>0</v>
          </cell>
          <cell r="O147">
            <v>0</v>
          </cell>
          <cell r="P147">
            <v>0</v>
          </cell>
          <cell r="Q147">
            <v>0</v>
          </cell>
          <cell r="R147">
            <v>0</v>
          </cell>
          <cell r="S147">
            <v>0</v>
          </cell>
          <cell r="T147">
            <v>0</v>
          </cell>
        </row>
        <row r="148">
          <cell r="A148" t="str">
            <v>539CAGE</v>
          </cell>
          <cell r="B148">
            <v>539</v>
          </cell>
          <cell r="C148" t="str">
            <v>CAGE</v>
          </cell>
          <cell r="D148">
            <v>7524698.0999999996</v>
          </cell>
          <cell r="F148" t="str">
            <v>539CAGE</v>
          </cell>
          <cell r="G148">
            <v>539</v>
          </cell>
          <cell r="H148" t="str">
            <v>CAGE</v>
          </cell>
          <cell r="I148">
            <v>7524698.0999999996</v>
          </cell>
          <cell r="L148" t="str">
            <v>315CAGW</v>
          </cell>
          <cell r="M148">
            <v>0</v>
          </cell>
          <cell r="N148">
            <v>0</v>
          </cell>
          <cell r="O148">
            <v>3381.6954243303348</v>
          </cell>
          <cell r="P148">
            <v>0</v>
          </cell>
          <cell r="Q148">
            <v>0</v>
          </cell>
          <cell r="R148">
            <v>0</v>
          </cell>
          <cell r="S148">
            <v>0</v>
          </cell>
          <cell r="T148">
            <v>0</v>
          </cell>
        </row>
        <row r="149">
          <cell r="A149" t="str">
            <v>539CAGW</v>
          </cell>
          <cell r="B149">
            <v>539</v>
          </cell>
          <cell r="C149" t="str">
            <v>CAGW</v>
          </cell>
          <cell r="D149">
            <v>12027737.460000001</v>
          </cell>
          <cell r="F149" t="str">
            <v>539CAGW</v>
          </cell>
          <cell r="G149">
            <v>539</v>
          </cell>
          <cell r="H149" t="str">
            <v>CAGW</v>
          </cell>
          <cell r="I149">
            <v>12027737.460000001</v>
          </cell>
          <cell r="L149" t="str">
            <v>315JBG</v>
          </cell>
          <cell r="M149">
            <v>0</v>
          </cell>
          <cell r="N149">
            <v>0</v>
          </cell>
          <cell r="O149">
            <v>23659.144708888369</v>
          </cell>
          <cell r="P149">
            <v>0</v>
          </cell>
          <cell r="Q149">
            <v>0</v>
          </cell>
          <cell r="R149">
            <v>0</v>
          </cell>
          <cell r="S149">
            <v>0</v>
          </cell>
          <cell r="T149">
            <v>0</v>
          </cell>
        </row>
        <row r="150">
          <cell r="A150" t="str">
            <v>540CAGE</v>
          </cell>
          <cell r="B150">
            <v>540</v>
          </cell>
          <cell r="C150" t="str">
            <v>CAGE</v>
          </cell>
          <cell r="D150">
            <v>72596.61</v>
          </cell>
          <cell r="F150" t="str">
            <v>540CAGE</v>
          </cell>
          <cell r="G150">
            <v>540</v>
          </cell>
          <cell r="H150" t="str">
            <v>CAGE</v>
          </cell>
          <cell r="I150">
            <v>72596.61</v>
          </cell>
          <cell r="L150" t="str">
            <v>316CAGE</v>
          </cell>
          <cell r="M150">
            <v>0</v>
          </cell>
          <cell r="N150">
            <v>0</v>
          </cell>
          <cell r="O150">
            <v>0</v>
          </cell>
          <cell r="P150">
            <v>0</v>
          </cell>
          <cell r="Q150">
            <v>0</v>
          </cell>
          <cell r="R150">
            <v>0</v>
          </cell>
          <cell r="S150">
            <v>0</v>
          </cell>
          <cell r="T150">
            <v>0</v>
          </cell>
        </row>
        <row r="151">
          <cell r="A151" t="str">
            <v>540CAGW</v>
          </cell>
          <cell r="B151">
            <v>540</v>
          </cell>
          <cell r="C151" t="str">
            <v>CAGW</v>
          </cell>
          <cell r="D151">
            <v>1241514.4099999999</v>
          </cell>
          <cell r="F151" t="str">
            <v>540CAGW</v>
          </cell>
          <cell r="G151">
            <v>540</v>
          </cell>
          <cell r="H151" t="str">
            <v>CAGW</v>
          </cell>
          <cell r="I151">
            <v>1241514.4099999999</v>
          </cell>
          <cell r="L151" t="str">
            <v>316CAGW</v>
          </cell>
          <cell r="M151">
            <v>0</v>
          </cell>
          <cell r="N151">
            <v>0</v>
          </cell>
          <cell r="O151">
            <v>2978.4361222285161</v>
          </cell>
          <cell r="P151">
            <v>0</v>
          </cell>
          <cell r="Q151">
            <v>0</v>
          </cell>
          <cell r="R151">
            <v>0</v>
          </cell>
          <cell r="S151">
            <v>0</v>
          </cell>
          <cell r="T151">
            <v>0</v>
          </cell>
        </row>
        <row r="152">
          <cell r="A152" t="str">
            <v>541CAGW</v>
          </cell>
          <cell r="B152">
            <v>541</v>
          </cell>
          <cell r="C152" t="str">
            <v>CAGW</v>
          </cell>
          <cell r="D152">
            <v>469.88</v>
          </cell>
          <cell r="F152" t="str">
            <v>541CAGW</v>
          </cell>
          <cell r="G152">
            <v>541</v>
          </cell>
          <cell r="H152" t="str">
            <v>CAGW</v>
          </cell>
          <cell r="I152">
            <v>469.88</v>
          </cell>
          <cell r="L152" t="str">
            <v>316JBG</v>
          </cell>
          <cell r="M152">
            <v>0</v>
          </cell>
          <cell r="N152">
            <v>0</v>
          </cell>
          <cell r="O152">
            <v>-32.684951778691769</v>
          </cell>
          <cell r="P152">
            <v>0</v>
          </cell>
          <cell r="Q152">
            <v>0</v>
          </cell>
          <cell r="R152">
            <v>0</v>
          </cell>
          <cell r="S152">
            <v>0</v>
          </cell>
          <cell r="T152">
            <v>0</v>
          </cell>
        </row>
        <row r="153">
          <cell r="A153" t="str">
            <v>542CAGE</v>
          </cell>
          <cell r="B153">
            <v>542</v>
          </cell>
          <cell r="C153" t="str">
            <v>CAGE</v>
          </cell>
          <cell r="D153">
            <v>26209.040000000001</v>
          </cell>
          <cell r="F153" t="str">
            <v>542CAGE</v>
          </cell>
          <cell r="G153">
            <v>542</v>
          </cell>
          <cell r="H153" t="str">
            <v>CAGE</v>
          </cell>
          <cell r="I153">
            <v>26209.040000000001</v>
          </cell>
          <cell r="L153" t="str">
            <v>330CAGW</v>
          </cell>
          <cell r="M153">
            <v>0</v>
          </cell>
          <cell r="N153">
            <v>0</v>
          </cell>
          <cell r="O153">
            <v>1010.6423539841783</v>
          </cell>
          <cell r="P153">
            <v>0</v>
          </cell>
          <cell r="Q153">
            <v>0</v>
          </cell>
          <cell r="R153">
            <v>0</v>
          </cell>
          <cell r="S153">
            <v>0</v>
          </cell>
          <cell r="T153">
            <v>0</v>
          </cell>
        </row>
        <row r="154">
          <cell r="A154" t="str">
            <v>542CAGW</v>
          </cell>
          <cell r="B154">
            <v>542</v>
          </cell>
          <cell r="C154" t="str">
            <v>CAGW</v>
          </cell>
          <cell r="D154">
            <v>487432.88</v>
          </cell>
          <cell r="F154" t="str">
            <v>542CAGW</v>
          </cell>
          <cell r="G154">
            <v>542</v>
          </cell>
          <cell r="H154" t="str">
            <v>CAGW</v>
          </cell>
          <cell r="I154">
            <v>487432.88</v>
          </cell>
          <cell r="L154" t="str">
            <v>331CAGE</v>
          </cell>
          <cell r="M154">
            <v>0</v>
          </cell>
          <cell r="N154">
            <v>0</v>
          </cell>
          <cell r="O154">
            <v>0</v>
          </cell>
          <cell r="P154">
            <v>0</v>
          </cell>
          <cell r="Q154">
            <v>0</v>
          </cell>
          <cell r="R154">
            <v>0</v>
          </cell>
          <cell r="S154">
            <v>0</v>
          </cell>
          <cell r="T154">
            <v>0</v>
          </cell>
        </row>
        <row r="155">
          <cell r="A155" t="str">
            <v>543CAGE</v>
          </cell>
          <cell r="B155">
            <v>543</v>
          </cell>
          <cell r="C155" t="str">
            <v>CAGE</v>
          </cell>
          <cell r="D155">
            <v>633189.34</v>
          </cell>
          <cell r="F155" t="str">
            <v>543CAGE</v>
          </cell>
          <cell r="G155">
            <v>543</v>
          </cell>
          <cell r="H155" t="str">
            <v>CAGE</v>
          </cell>
          <cell r="I155">
            <v>633189.34</v>
          </cell>
          <cell r="L155" t="str">
            <v>331CAGW</v>
          </cell>
          <cell r="M155">
            <v>0</v>
          </cell>
          <cell r="N155">
            <v>0</v>
          </cell>
          <cell r="O155">
            <v>269061.27964928577</v>
          </cell>
          <cell r="P155">
            <v>0</v>
          </cell>
          <cell r="Q155">
            <v>0</v>
          </cell>
          <cell r="R155">
            <v>0</v>
          </cell>
          <cell r="S155">
            <v>0</v>
          </cell>
          <cell r="T155">
            <v>0</v>
          </cell>
        </row>
        <row r="156">
          <cell r="A156" t="str">
            <v>543CAGW</v>
          </cell>
          <cell r="B156">
            <v>543</v>
          </cell>
          <cell r="C156" t="str">
            <v>CAGW</v>
          </cell>
          <cell r="D156">
            <v>938389.94</v>
          </cell>
          <cell r="F156" t="str">
            <v>543CAGW</v>
          </cell>
          <cell r="G156">
            <v>543</v>
          </cell>
          <cell r="H156" t="str">
            <v>CAGW</v>
          </cell>
          <cell r="I156">
            <v>938389.94</v>
          </cell>
          <cell r="L156" t="str">
            <v>332CAGE</v>
          </cell>
          <cell r="M156">
            <v>0</v>
          </cell>
          <cell r="N156">
            <v>0</v>
          </cell>
          <cell r="O156">
            <v>0</v>
          </cell>
          <cell r="P156">
            <v>0</v>
          </cell>
          <cell r="Q156">
            <v>0</v>
          </cell>
          <cell r="R156">
            <v>0</v>
          </cell>
          <cell r="S156">
            <v>0</v>
          </cell>
          <cell r="T156">
            <v>0</v>
          </cell>
        </row>
        <row r="157">
          <cell r="A157" t="str">
            <v>544CAGE</v>
          </cell>
          <cell r="B157">
            <v>544</v>
          </cell>
          <cell r="C157" t="str">
            <v>CAGE</v>
          </cell>
          <cell r="D157">
            <v>298436.12</v>
          </cell>
          <cell r="F157" t="str">
            <v>544CAGE</v>
          </cell>
          <cell r="G157">
            <v>544</v>
          </cell>
          <cell r="H157" t="str">
            <v>CAGE</v>
          </cell>
          <cell r="I157">
            <v>298436.12</v>
          </cell>
          <cell r="L157" t="str">
            <v>332CAGW</v>
          </cell>
          <cell r="M157">
            <v>0</v>
          </cell>
          <cell r="N157">
            <v>0</v>
          </cell>
          <cell r="O157">
            <v>1453407.2353571206</v>
          </cell>
          <cell r="P157">
            <v>0</v>
          </cell>
          <cell r="Q157">
            <v>0</v>
          </cell>
          <cell r="R157">
            <v>0</v>
          </cell>
          <cell r="S157">
            <v>0</v>
          </cell>
          <cell r="T157">
            <v>0</v>
          </cell>
        </row>
        <row r="158">
          <cell r="A158" t="str">
            <v>544CAGW</v>
          </cell>
          <cell r="B158">
            <v>544</v>
          </cell>
          <cell r="C158" t="str">
            <v>CAGW</v>
          </cell>
          <cell r="D158">
            <v>1695361.72</v>
          </cell>
          <cell r="F158" t="str">
            <v>544CAGW</v>
          </cell>
          <cell r="G158">
            <v>544</v>
          </cell>
          <cell r="H158" t="str">
            <v>CAGW</v>
          </cell>
          <cell r="I158">
            <v>1695361.72</v>
          </cell>
          <cell r="L158" t="str">
            <v>333CAGE</v>
          </cell>
          <cell r="M158">
            <v>0</v>
          </cell>
          <cell r="N158">
            <v>0</v>
          </cell>
          <cell r="O158">
            <v>0</v>
          </cell>
          <cell r="P158">
            <v>0</v>
          </cell>
          <cell r="Q158">
            <v>0</v>
          </cell>
          <cell r="R158">
            <v>0</v>
          </cell>
          <cell r="S158">
            <v>0</v>
          </cell>
          <cell r="T158">
            <v>0</v>
          </cell>
        </row>
        <row r="159">
          <cell r="A159" t="str">
            <v>545CAGE</v>
          </cell>
          <cell r="B159">
            <v>545</v>
          </cell>
          <cell r="C159" t="str">
            <v>CAGE</v>
          </cell>
          <cell r="D159">
            <v>729771.4</v>
          </cell>
          <cell r="F159" t="str">
            <v>545CAGE</v>
          </cell>
          <cell r="G159">
            <v>545</v>
          </cell>
          <cell r="H159" t="str">
            <v>CAGE</v>
          </cell>
          <cell r="I159">
            <v>729771.4</v>
          </cell>
          <cell r="L159" t="str">
            <v>333CAGW</v>
          </cell>
          <cell r="M159">
            <v>0</v>
          </cell>
          <cell r="N159">
            <v>0</v>
          </cell>
          <cell r="O159">
            <v>417390.50933812233</v>
          </cell>
          <cell r="P159">
            <v>0</v>
          </cell>
          <cell r="Q159">
            <v>0</v>
          </cell>
          <cell r="R159">
            <v>0</v>
          </cell>
          <cell r="S159">
            <v>0</v>
          </cell>
          <cell r="T159">
            <v>0</v>
          </cell>
        </row>
        <row r="160">
          <cell r="A160" t="str">
            <v>545CAGW</v>
          </cell>
          <cell r="B160">
            <v>545</v>
          </cell>
          <cell r="C160" t="str">
            <v>CAGW</v>
          </cell>
          <cell r="D160">
            <v>3279117.99</v>
          </cell>
          <cell r="F160" t="str">
            <v>545CAGW</v>
          </cell>
          <cell r="G160">
            <v>545</v>
          </cell>
          <cell r="H160" t="str">
            <v>CAGW</v>
          </cell>
          <cell r="I160">
            <v>3279117.99</v>
          </cell>
          <cell r="L160" t="str">
            <v>334CAGE</v>
          </cell>
          <cell r="M160">
            <v>0</v>
          </cell>
          <cell r="N160">
            <v>0</v>
          </cell>
          <cell r="O160">
            <v>0</v>
          </cell>
          <cell r="P160">
            <v>0</v>
          </cell>
          <cell r="Q160">
            <v>0</v>
          </cell>
          <cell r="R160">
            <v>0</v>
          </cell>
          <cell r="S160">
            <v>0</v>
          </cell>
          <cell r="T160">
            <v>0</v>
          </cell>
        </row>
        <row r="161">
          <cell r="A161" t="str">
            <v>546CAGE</v>
          </cell>
          <cell r="B161">
            <v>546</v>
          </cell>
          <cell r="C161" t="str">
            <v>CAGE</v>
          </cell>
          <cell r="D161">
            <v>160760.15</v>
          </cell>
          <cell r="F161" t="str">
            <v>546CAGE</v>
          </cell>
          <cell r="G161">
            <v>546</v>
          </cell>
          <cell r="H161" t="str">
            <v>CAGE</v>
          </cell>
          <cell r="I161">
            <v>160760.15</v>
          </cell>
          <cell r="L161" t="str">
            <v>334CAGW</v>
          </cell>
          <cell r="M161">
            <v>0</v>
          </cell>
          <cell r="N161">
            <v>0</v>
          </cell>
          <cell r="O161">
            <v>71620.698611643777</v>
          </cell>
          <cell r="P161">
            <v>0</v>
          </cell>
          <cell r="Q161">
            <v>0</v>
          </cell>
          <cell r="R161">
            <v>0</v>
          </cell>
          <cell r="S161">
            <v>0</v>
          </cell>
          <cell r="T161">
            <v>0</v>
          </cell>
        </row>
        <row r="162">
          <cell r="A162" t="str">
            <v>546CAGW</v>
          </cell>
          <cell r="B162">
            <v>546</v>
          </cell>
          <cell r="C162" t="str">
            <v>CAGW</v>
          </cell>
          <cell r="D162">
            <v>119654.83</v>
          </cell>
          <cell r="F162" t="str">
            <v>546CAGW</v>
          </cell>
          <cell r="G162">
            <v>546</v>
          </cell>
          <cell r="H162" t="str">
            <v>CAGW</v>
          </cell>
          <cell r="I162">
            <v>119654.83</v>
          </cell>
          <cell r="L162" t="str">
            <v>335CAGE</v>
          </cell>
          <cell r="M162">
            <v>0</v>
          </cell>
          <cell r="N162">
            <v>0</v>
          </cell>
          <cell r="O162">
            <v>0</v>
          </cell>
          <cell r="P162">
            <v>0</v>
          </cell>
          <cell r="Q162">
            <v>0</v>
          </cell>
          <cell r="R162">
            <v>0</v>
          </cell>
          <cell r="S162">
            <v>0</v>
          </cell>
          <cell r="T162">
            <v>0</v>
          </cell>
        </row>
        <row r="163">
          <cell r="A163" t="str">
            <v>548CAGE</v>
          </cell>
          <cell r="B163">
            <v>548</v>
          </cell>
          <cell r="C163" t="str">
            <v>CAGE</v>
          </cell>
          <cell r="D163">
            <v>8530245.5299999993</v>
          </cell>
          <cell r="F163" t="str">
            <v>548CAGE</v>
          </cell>
          <cell r="G163">
            <v>548</v>
          </cell>
          <cell r="H163" t="str">
            <v>CAGE</v>
          </cell>
          <cell r="I163">
            <v>8530245.5299999993</v>
          </cell>
          <cell r="L163" t="str">
            <v>335CAGW</v>
          </cell>
          <cell r="M163">
            <v>0</v>
          </cell>
          <cell r="N163">
            <v>0</v>
          </cell>
          <cell r="O163">
            <v>16768.376409088469</v>
          </cell>
          <cell r="P163">
            <v>0</v>
          </cell>
          <cell r="Q163">
            <v>0</v>
          </cell>
          <cell r="R163">
            <v>0</v>
          </cell>
          <cell r="S163">
            <v>0</v>
          </cell>
          <cell r="T163">
            <v>0</v>
          </cell>
        </row>
        <row r="164">
          <cell r="A164" t="str">
            <v>548CAGW</v>
          </cell>
          <cell r="B164">
            <v>548</v>
          </cell>
          <cell r="C164" t="str">
            <v>CAGW</v>
          </cell>
          <cell r="D164">
            <v>9240465.3800000008</v>
          </cell>
          <cell r="F164" t="str">
            <v>548CAGW</v>
          </cell>
          <cell r="G164">
            <v>548</v>
          </cell>
          <cell r="H164" t="str">
            <v>CAGW</v>
          </cell>
          <cell r="I164">
            <v>9240465.3800000008</v>
          </cell>
          <cell r="L164" t="str">
            <v>336CAGE</v>
          </cell>
          <cell r="M164">
            <v>0</v>
          </cell>
          <cell r="N164">
            <v>0</v>
          </cell>
          <cell r="O164">
            <v>0</v>
          </cell>
          <cell r="P164">
            <v>0</v>
          </cell>
          <cell r="Q164">
            <v>0</v>
          </cell>
          <cell r="R164">
            <v>0</v>
          </cell>
          <cell r="S164">
            <v>0</v>
          </cell>
          <cell r="T164">
            <v>0</v>
          </cell>
        </row>
        <row r="165">
          <cell r="A165" t="str">
            <v>549CAGE</v>
          </cell>
          <cell r="B165">
            <v>549</v>
          </cell>
          <cell r="C165" t="str">
            <v>CAGE</v>
          </cell>
          <cell r="D165">
            <v>2544625.42</v>
          </cell>
          <cell r="F165" t="str">
            <v>549CAGE</v>
          </cell>
          <cell r="G165">
            <v>549</v>
          </cell>
          <cell r="H165" t="str">
            <v>CAGE</v>
          </cell>
          <cell r="I165">
            <v>2544625.42</v>
          </cell>
          <cell r="L165" t="str">
            <v>336CAGW</v>
          </cell>
          <cell r="M165">
            <v>0</v>
          </cell>
          <cell r="N165">
            <v>0</v>
          </cell>
          <cell r="O165">
            <v>66752.538420945566</v>
          </cell>
          <cell r="P165">
            <v>0</v>
          </cell>
          <cell r="Q165">
            <v>0</v>
          </cell>
          <cell r="R165">
            <v>0</v>
          </cell>
          <cell r="S165">
            <v>0</v>
          </cell>
          <cell r="T165">
            <v>0</v>
          </cell>
        </row>
        <row r="166">
          <cell r="A166" t="str">
            <v>549CAGW</v>
          </cell>
          <cell r="B166">
            <v>549</v>
          </cell>
          <cell r="C166" t="str">
            <v>CAGW</v>
          </cell>
          <cell r="D166">
            <v>1548101.64</v>
          </cell>
          <cell r="F166" t="str">
            <v>549CAGW</v>
          </cell>
          <cell r="G166">
            <v>549</v>
          </cell>
          <cell r="H166" t="str">
            <v>CAGW</v>
          </cell>
          <cell r="I166">
            <v>1548101.64</v>
          </cell>
          <cell r="L166" t="str">
            <v>340CAGW</v>
          </cell>
          <cell r="M166">
            <v>0</v>
          </cell>
          <cell r="N166">
            <v>0</v>
          </cell>
          <cell r="O166">
            <v>-1222.2395442700529</v>
          </cell>
          <cell r="P166">
            <v>0</v>
          </cell>
          <cell r="Q166">
            <v>0</v>
          </cell>
          <cell r="R166">
            <v>0</v>
          </cell>
          <cell r="S166">
            <v>0</v>
          </cell>
          <cell r="T166">
            <v>0</v>
          </cell>
        </row>
        <row r="167">
          <cell r="A167" t="str">
            <v>549OR</v>
          </cell>
          <cell r="B167">
            <v>549</v>
          </cell>
          <cell r="C167" t="str">
            <v>OR</v>
          </cell>
          <cell r="D167">
            <v>96122.28</v>
          </cell>
          <cell r="F167" t="str">
            <v>549OR</v>
          </cell>
          <cell r="G167">
            <v>549</v>
          </cell>
          <cell r="H167" t="str">
            <v>OR</v>
          </cell>
          <cell r="I167">
            <v>96122.28</v>
          </cell>
          <cell r="L167" t="str">
            <v>341CAGE</v>
          </cell>
          <cell r="M167">
            <v>0</v>
          </cell>
          <cell r="N167">
            <v>0</v>
          </cell>
          <cell r="O167">
            <v>0</v>
          </cell>
          <cell r="P167">
            <v>0</v>
          </cell>
          <cell r="Q167">
            <v>0</v>
          </cell>
          <cell r="R167">
            <v>0</v>
          </cell>
          <cell r="S167">
            <v>0</v>
          </cell>
          <cell r="T167">
            <v>0</v>
          </cell>
        </row>
        <row r="168">
          <cell r="A168" t="str">
            <v>549SG</v>
          </cell>
          <cell r="B168">
            <v>549</v>
          </cell>
          <cell r="C168" t="str">
            <v>SG</v>
          </cell>
          <cell r="D168">
            <v>1020108.87</v>
          </cell>
          <cell r="F168" t="str">
            <v>549SG</v>
          </cell>
          <cell r="G168">
            <v>549</v>
          </cell>
          <cell r="H168" t="str">
            <v>SG</v>
          </cell>
          <cell r="I168">
            <v>1020108.87</v>
          </cell>
          <cell r="L168" t="str">
            <v>341CAGW</v>
          </cell>
          <cell r="M168">
            <v>0</v>
          </cell>
          <cell r="N168">
            <v>0</v>
          </cell>
          <cell r="O168">
            <v>12851.389671402907</v>
          </cell>
          <cell r="P168">
            <v>0</v>
          </cell>
          <cell r="Q168">
            <v>0</v>
          </cell>
          <cell r="R168">
            <v>0</v>
          </cell>
          <cell r="S168">
            <v>0</v>
          </cell>
          <cell r="T168">
            <v>0</v>
          </cell>
        </row>
        <row r="169">
          <cell r="A169" t="str">
            <v>550CAGE</v>
          </cell>
          <cell r="B169">
            <v>550</v>
          </cell>
          <cell r="C169" t="str">
            <v>CAGE</v>
          </cell>
          <cell r="D169">
            <v>1744352.04</v>
          </cell>
          <cell r="F169" t="str">
            <v>550CAGE</v>
          </cell>
          <cell r="G169">
            <v>550</v>
          </cell>
          <cell r="H169" t="str">
            <v>CAGE</v>
          </cell>
          <cell r="I169">
            <v>1744352.04</v>
          </cell>
          <cell r="L169" t="str">
            <v>343CAGE</v>
          </cell>
          <cell r="M169">
            <v>0</v>
          </cell>
          <cell r="N169">
            <v>0</v>
          </cell>
          <cell r="O169">
            <v>0</v>
          </cell>
          <cell r="P169">
            <v>0</v>
          </cell>
          <cell r="Q169">
            <v>0</v>
          </cell>
          <cell r="R169">
            <v>0</v>
          </cell>
          <cell r="S169">
            <v>0</v>
          </cell>
          <cell r="T169">
            <v>0</v>
          </cell>
        </row>
        <row r="170">
          <cell r="A170" t="str">
            <v>550CAGW</v>
          </cell>
          <cell r="B170">
            <v>550</v>
          </cell>
          <cell r="C170" t="str">
            <v>CAGW</v>
          </cell>
          <cell r="D170">
            <v>1862488.42</v>
          </cell>
          <cell r="F170" t="str">
            <v>550CAGW</v>
          </cell>
          <cell r="G170">
            <v>550</v>
          </cell>
          <cell r="H170" t="str">
            <v>CAGW</v>
          </cell>
          <cell r="I170">
            <v>1862488.42</v>
          </cell>
          <cell r="L170" t="str">
            <v>343CAGW</v>
          </cell>
          <cell r="M170">
            <v>0</v>
          </cell>
          <cell r="N170">
            <v>0</v>
          </cell>
          <cell r="O170">
            <v>-18310003.143076971</v>
          </cell>
          <cell r="P170">
            <v>0</v>
          </cell>
          <cell r="Q170">
            <v>0</v>
          </cell>
          <cell r="R170">
            <v>0</v>
          </cell>
          <cell r="S170">
            <v>0</v>
          </cell>
          <cell r="T170">
            <v>0</v>
          </cell>
        </row>
        <row r="171">
          <cell r="A171" t="str">
            <v>550OR</v>
          </cell>
          <cell r="B171">
            <v>550</v>
          </cell>
          <cell r="C171" t="str">
            <v>OR</v>
          </cell>
          <cell r="D171">
            <v>288047.02</v>
          </cell>
          <cell r="F171" t="str">
            <v>550OR</v>
          </cell>
          <cell r="G171">
            <v>550</v>
          </cell>
          <cell r="H171" t="str">
            <v>OR</v>
          </cell>
          <cell r="I171">
            <v>288047.02</v>
          </cell>
          <cell r="L171" t="str">
            <v>344CAGE</v>
          </cell>
          <cell r="M171">
            <v>0</v>
          </cell>
          <cell r="N171">
            <v>0</v>
          </cell>
          <cell r="O171">
            <v>0</v>
          </cell>
          <cell r="P171">
            <v>0</v>
          </cell>
          <cell r="Q171">
            <v>0</v>
          </cell>
          <cell r="R171">
            <v>0</v>
          </cell>
          <cell r="S171">
            <v>0</v>
          </cell>
          <cell r="T171">
            <v>0</v>
          </cell>
        </row>
        <row r="172">
          <cell r="A172" t="str">
            <v>550SG</v>
          </cell>
          <cell r="B172">
            <v>550</v>
          </cell>
          <cell r="C172" t="str">
            <v>SG</v>
          </cell>
          <cell r="D172">
            <v>39498.769999999997</v>
          </cell>
          <cell r="F172" t="str">
            <v>550SG</v>
          </cell>
          <cell r="G172">
            <v>550</v>
          </cell>
          <cell r="H172" t="str">
            <v>SG</v>
          </cell>
          <cell r="I172">
            <v>39498.769999999997</v>
          </cell>
          <cell r="L172" t="str">
            <v>344CAGW</v>
          </cell>
          <cell r="M172">
            <v>0</v>
          </cell>
          <cell r="N172">
            <v>0</v>
          </cell>
          <cell r="O172">
            <v>813.93738257094992</v>
          </cell>
          <cell r="P172">
            <v>0</v>
          </cell>
          <cell r="Q172">
            <v>0</v>
          </cell>
          <cell r="R172">
            <v>0</v>
          </cell>
          <cell r="S172">
            <v>0</v>
          </cell>
          <cell r="T172">
            <v>0</v>
          </cell>
        </row>
        <row r="173">
          <cell r="A173" t="str">
            <v>552CAGE</v>
          </cell>
          <cell r="B173">
            <v>552</v>
          </cell>
          <cell r="C173" t="str">
            <v>CAGE</v>
          </cell>
          <cell r="D173">
            <v>2904133.11</v>
          </cell>
          <cell r="F173" t="str">
            <v>552CAGE</v>
          </cell>
          <cell r="G173">
            <v>552</v>
          </cell>
          <cell r="H173" t="str">
            <v>CAGE</v>
          </cell>
          <cell r="I173">
            <v>2904133.11</v>
          </cell>
          <cell r="L173" t="str">
            <v>345CAGE</v>
          </cell>
          <cell r="M173">
            <v>0</v>
          </cell>
          <cell r="N173">
            <v>0</v>
          </cell>
          <cell r="O173">
            <v>0</v>
          </cell>
          <cell r="P173">
            <v>0</v>
          </cell>
          <cell r="Q173">
            <v>0</v>
          </cell>
          <cell r="R173">
            <v>0</v>
          </cell>
          <cell r="S173">
            <v>0</v>
          </cell>
          <cell r="T173">
            <v>0</v>
          </cell>
        </row>
        <row r="174">
          <cell r="A174" t="str">
            <v>552CAGW</v>
          </cell>
          <cell r="B174">
            <v>552</v>
          </cell>
          <cell r="C174" t="str">
            <v>CAGW</v>
          </cell>
          <cell r="D174">
            <v>25928.91</v>
          </cell>
          <cell r="F174" t="str">
            <v>552CAGW</v>
          </cell>
          <cell r="G174">
            <v>552</v>
          </cell>
          <cell r="H174" t="str">
            <v>CAGW</v>
          </cell>
          <cell r="I174">
            <v>25928.91</v>
          </cell>
          <cell r="L174" t="str">
            <v>345CAGW</v>
          </cell>
          <cell r="M174">
            <v>0</v>
          </cell>
          <cell r="N174">
            <v>0</v>
          </cell>
          <cell r="O174">
            <v>20155.726586297278</v>
          </cell>
          <cell r="P174">
            <v>0</v>
          </cell>
          <cell r="Q174">
            <v>0</v>
          </cell>
          <cell r="R174">
            <v>0</v>
          </cell>
          <cell r="S174">
            <v>0</v>
          </cell>
          <cell r="T174">
            <v>0</v>
          </cell>
        </row>
        <row r="175">
          <cell r="A175" t="str">
            <v>553CAGE</v>
          </cell>
          <cell r="B175">
            <v>553</v>
          </cell>
          <cell r="C175" t="str">
            <v>CAGE</v>
          </cell>
          <cell r="D175">
            <v>9905700.5</v>
          </cell>
          <cell r="F175" t="str">
            <v>553CAGE</v>
          </cell>
          <cell r="G175">
            <v>553</v>
          </cell>
          <cell r="H175" t="str">
            <v>CAGE</v>
          </cell>
          <cell r="I175">
            <v>9905700.5</v>
          </cell>
          <cell r="L175" t="str">
            <v>346CAGW</v>
          </cell>
          <cell r="M175">
            <v>0</v>
          </cell>
          <cell r="N175">
            <v>0</v>
          </cell>
          <cell r="O175">
            <v>1256.447036712615</v>
          </cell>
          <cell r="P175">
            <v>0</v>
          </cell>
          <cell r="Q175">
            <v>0</v>
          </cell>
          <cell r="R175">
            <v>0</v>
          </cell>
          <cell r="S175">
            <v>0</v>
          </cell>
          <cell r="T175">
            <v>0</v>
          </cell>
        </row>
        <row r="176">
          <cell r="A176" t="str">
            <v>553CAGW</v>
          </cell>
          <cell r="B176">
            <v>553</v>
          </cell>
          <cell r="C176" t="str">
            <v>CAGW</v>
          </cell>
          <cell r="D176">
            <v>4790561.63</v>
          </cell>
          <cell r="F176" t="str">
            <v>553CAGW</v>
          </cell>
          <cell r="G176">
            <v>553</v>
          </cell>
          <cell r="H176" t="str">
            <v>CAGW</v>
          </cell>
          <cell r="I176">
            <v>4790561.63</v>
          </cell>
          <cell r="L176" t="str">
            <v>350CAGE</v>
          </cell>
          <cell r="M176">
            <v>0</v>
          </cell>
          <cell r="N176">
            <v>0</v>
          </cell>
          <cell r="O176">
            <v>0</v>
          </cell>
          <cell r="P176">
            <v>0</v>
          </cell>
          <cell r="Q176">
            <v>0</v>
          </cell>
          <cell r="R176">
            <v>0</v>
          </cell>
          <cell r="S176">
            <v>0</v>
          </cell>
          <cell r="T176">
            <v>0</v>
          </cell>
        </row>
        <row r="177">
          <cell r="A177" t="str">
            <v>554CAGE</v>
          </cell>
          <cell r="B177">
            <v>554</v>
          </cell>
          <cell r="C177" t="str">
            <v>CAGE</v>
          </cell>
          <cell r="D177">
            <v>1010814.88</v>
          </cell>
          <cell r="F177" t="str">
            <v>554CAGE</v>
          </cell>
          <cell r="G177">
            <v>554</v>
          </cell>
          <cell r="H177" t="str">
            <v>CAGE</v>
          </cell>
          <cell r="I177">
            <v>1010814.88</v>
          </cell>
          <cell r="L177" t="str">
            <v>350CAGW</v>
          </cell>
          <cell r="M177">
            <v>0</v>
          </cell>
          <cell r="N177">
            <v>0</v>
          </cell>
          <cell r="O177">
            <v>14004.933008060449</v>
          </cell>
          <cell r="P177">
            <v>0</v>
          </cell>
          <cell r="Q177">
            <v>0</v>
          </cell>
          <cell r="R177">
            <v>0</v>
          </cell>
          <cell r="S177">
            <v>0</v>
          </cell>
          <cell r="T177">
            <v>0</v>
          </cell>
        </row>
        <row r="178">
          <cell r="A178" t="str">
            <v>554CAGW</v>
          </cell>
          <cell r="B178">
            <v>554</v>
          </cell>
          <cell r="C178" t="str">
            <v>CAGW</v>
          </cell>
          <cell r="D178">
            <v>232733.36</v>
          </cell>
          <cell r="F178" t="str">
            <v>554CAGW</v>
          </cell>
          <cell r="G178">
            <v>554</v>
          </cell>
          <cell r="H178" t="str">
            <v>CAGW</v>
          </cell>
          <cell r="I178">
            <v>232733.36</v>
          </cell>
          <cell r="L178" t="str">
            <v>352CAGE</v>
          </cell>
          <cell r="M178">
            <v>0</v>
          </cell>
          <cell r="N178">
            <v>0</v>
          </cell>
          <cell r="O178">
            <v>0</v>
          </cell>
          <cell r="P178">
            <v>0</v>
          </cell>
          <cell r="Q178">
            <v>0</v>
          </cell>
          <cell r="R178">
            <v>0</v>
          </cell>
          <cell r="S178">
            <v>0</v>
          </cell>
          <cell r="T178">
            <v>0</v>
          </cell>
        </row>
        <row r="179">
          <cell r="A179" t="str">
            <v>555OTHER</v>
          </cell>
          <cell r="B179">
            <v>555</v>
          </cell>
          <cell r="C179" t="str">
            <v>OTHER</v>
          </cell>
          <cell r="D179">
            <v>-70283657.49000001</v>
          </cell>
          <cell r="F179" t="str">
            <v>555OTHER</v>
          </cell>
          <cell r="G179">
            <v>555</v>
          </cell>
          <cell r="H179" t="str">
            <v>OTHER</v>
          </cell>
          <cell r="I179">
            <v>-70283657.49000001</v>
          </cell>
          <cell r="L179" t="str">
            <v>352CAGW</v>
          </cell>
          <cell r="M179">
            <v>0</v>
          </cell>
          <cell r="N179">
            <v>0</v>
          </cell>
          <cell r="O179">
            <v>485304.60882092395</v>
          </cell>
          <cell r="P179">
            <v>0</v>
          </cell>
          <cell r="Q179">
            <v>0</v>
          </cell>
          <cell r="R179">
            <v>0</v>
          </cell>
          <cell r="S179">
            <v>0</v>
          </cell>
          <cell r="T179">
            <v>0</v>
          </cell>
        </row>
        <row r="180">
          <cell r="A180" t="str">
            <v>556SG</v>
          </cell>
          <cell r="B180">
            <v>556</v>
          </cell>
          <cell r="C180" t="str">
            <v>SG</v>
          </cell>
          <cell r="D180">
            <v>909956.53</v>
          </cell>
          <cell r="F180" t="str">
            <v>556SG</v>
          </cell>
          <cell r="G180">
            <v>556</v>
          </cell>
          <cell r="H180" t="str">
            <v>SG</v>
          </cell>
          <cell r="I180">
            <v>909956.53</v>
          </cell>
          <cell r="L180" t="str">
            <v>353CAGE</v>
          </cell>
          <cell r="M180">
            <v>0</v>
          </cell>
          <cell r="N180">
            <v>0</v>
          </cell>
          <cell r="O180">
            <v>0</v>
          </cell>
          <cell r="P180">
            <v>0</v>
          </cell>
          <cell r="Q180">
            <v>0</v>
          </cell>
          <cell r="R180">
            <v>0</v>
          </cell>
          <cell r="S180">
            <v>0</v>
          </cell>
          <cell r="T180">
            <v>0</v>
          </cell>
        </row>
        <row r="181">
          <cell r="A181" t="str">
            <v>557CAGE</v>
          </cell>
          <cell r="B181">
            <v>557</v>
          </cell>
          <cell r="C181" t="str">
            <v>CAGE</v>
          </cell>
          <cell r="D181">
            <v>7198186.4100000001</v>
          </cell>
          <cell r="F181" t="str">
            <v>557CAGE</v>
          </cell>
          <cell r="G181">
            <v>557</v>
          </cell>
          <cell r="H181" t="str">
            <v>CAGE</v>
          </cell>
          <cell r="I181">
            <v>7198186.4100000001</v>
          </cell>
          <cell r="L181" t="str">
            <v>353CAGW</v>
          </cell>
          <cell r="M181">
            <v>0</v>
          </cell>
          <cell r="N181">
            <v>0</v>
          </cell>
          <cell r="O181">
            <v>3576513.8469087742</v>
          </cell>
          <cell r="P181">
            <v>0</v>
          </cell>
          <cell r="Q181">
            <v>0</v>
          </cell>
          <cell r="R181">
            <v>0</v>
          </cell>
          <cell r="S181">
            <v>0</v>
          </cell>
          <cell r="T181">
            <v>0</v>
          </cell>
        </row>
        <row r="182">
          <cell r="A182" t="str">
            <v>557CAGW</v>
          </cell>
          <cell r="B182">
            <v>557</v>
          </cell>
          <cell r="C182" t="str">
            <v>CAGW</v>
          </cell>
          <cell r="D182">
            <v>237385.28</v>
          </cell>
          <cell r="F182" t="str">
            <v>557CAGW</v>
          </cell>
          <cell r="G182">
            <v>557</v>
          </cell>
          <cell r="H182" t="str">
            <v>CAGW</v>
          </cell>
          <cell r="I182">
            <v>237385.28</v>
          </cell>
          <cell r="L182" t="str">
            <v>353JBG</v>
          </cell>
          <cell r="M182">
            <v>0</v>
          </cell>
          <cell r="N182">
            <v>0</v>
          </cell>
          <cell r="O182">
            <v>138814.74100978841</v>
          </cell>
          <cell r="P182">
            <v>0</v>
          </cell>
          <cell r="Q182">
            <v>0</v>
          </cell>
          <cell r="R182">
            <v>0</v>
          </cell>
          <cell r="S182">
            <v>0</v>
          </cell>
          <cell r="T182">
            <v>0</v>
          </cell>
        </row>
        <row r="183">
          <cell r="A183" t="str">
            <v>557ID</v>
          </cell>
          <cell r="B183">
            <v>557</v>
          </cell>
          <cell r="C183" t="str">
            <v>ID</v>
          </cell>
          <cell r="D183">
            <v>3757166.29</v>
          </cell>
          <cell r="F183" t="str">
            <v>557ID</v>
          </cell>
          <cell r="G183">
            <v>557</v>
          </cell>
          <cell r="H183" t="str">
            <v>ID</v>
          </cell>
          <cell r="I183">
            <v>3757166.29</v>
          </cell>
          <cell r="L183" t="str">
            <v>354CAGE</v>
          </cell>
          <cell r="M183">
            <v>0</v>
          </cell>
          <cell r="N183">
            <v>0</v>
          </cell>
          <cell r="O183">
            <v>0</v>
          </cell>
          <cell r="P183">
            <v>0</v>
          </cell>
          <cell r="Q183">
            <v>0</v>
          </cell>
          <cell r="R183">
            <v>0</v>
          </cell>
          <cell r="S183">
            <v>0</v>
          </cell>
          <cell r="T183">
            <v>0</v>
          </cell>
        </row>
        <row r="184">
          <cell r="A184" t="str">
            <v>557JBE</v>
          </cell>
          <cell r="B184">
            <v>557</v>
          </cell>
          <cell r="C184" t="str">
            <v>JBE</v>
          </cell>
          <cell r="D184">
            <v>9183.52</v>
          </cell>
          <cell r="F184" t="str">
            <v>557JBE</v>
          </cell>
          <cell r="G184">
            <v>557</v>
          </cell>
          <cell r="H184" t="str">
            <v>JBE</v>
          </cell>
          <cell r="I184">
            <v>9183.52</v>
          </cell>
          <cell r="L184" t="str">
            <v>354CAGW</v>
          </cell>
          <cell r="M184">
            <v>0</v>
          </cell>
          <cell r="N184">
            <v>0</v>
          </cell>
          <cell r="O184">
            <v>5443947.5943326242</v>
          </cell>
          <cell r="P184">
            <v>0</v>
          </cell>
          <cell r="Q184">
            <v>0</v>
          </cell>
          <cell r="R184">
            <v>0</v>
          </cell>
          <cell r="S184">
            <v>0</v>
          </cell>
          <cell r="T184">
            <v>0</v>
          </cell>
        </row>
        <row r="185">
          <cell r="A185" t="str">
            <v>557JBG</v>
          </cell>
          <cell r="B185">
            <v>557</v>
          </cell>
          <cell r="C185" t="str">
            <v>JBG</v>
          </cell>
          <cell r="D185">
            <v>1884023.41</v>
          </cell>
          <cell r="F185" t="str">
            <v>557JBG</v>
          </cell>
          <cell r="G185">
            <v>557</v>
          </cell>
          <cell r="H185" t="str">
            <v>JBG</v>
          </cell>
          <cell r="I185">
            <v>1884023.41</v>
          </cell>
          <cell r="L185" t="str">
            <v>354JBG</v>
          </cell>
          <cell r="M185">
            <v>0</v>
          </cell>
          <cell r="N185">
            <v>0</v>
          </cell>
          <cell r="O185">
            <v>1640581.7349344667</v>
          </cell>
          <cell r="P185">
            <v>0</v>
          </cell>
          <cell r="Q185">
            <v>0</v>
          </cell>
          <cell r="R185">
            <v>0</v>
          </cell>
          <cell r="S185">
            <v>0</v>
          </cell>
          <cell r="T185">
            <v>0</v>
          </cell>
        </row>
        <row r="186">
          <cell r="A186" t="str">
            <v>557OR</v>
          </cell>
          <cell r="B186">
            <v>557</v>
          </cell>
          <cell r="C186" t="str">
            <v>OR</v>
          </cell>
          <cell r="D186">
            <v>1682581.69</v>
          </cell>
          <cell r="F186" t="str">
            <v>557OR</v>
          </cell>
          <cell r="G186">
            <v>557</v>
          </cell>
          <cell r="H186" t="str">
            <v>OR</v>
          </cell>
          <cell r="I186">
            <v>1682581.69</v>
          </cell>
          <cell r="L186" t="str">
            <v>355CAGE</v>
          </cell>
          <cell r="M186">
            <v>0</v>
          </cell>
          <cell r="N186">
            <v>0</v>
          </cell>
          <cell r="O186">
            <v>0</v>
          </cell>
          <cell r="P186">
            <v>0</v>
          </cell>
          <cell r="Q186">
            <v>0</v>
          </cell>
          <cell r="R186">
            <v>0</v>
          </cell>
          <cell r="S186">
            <v>0</v>
          </cell>
          <cell r="T186">
            <v>0</v>
          </cell>
        </row>
        <row r="187">
          <cell r="A187" t="str">
            <v>557SG</v>
          </cell>
          <cell r="B187">
            <v>557</v>
          </cell>
          <cell r="C187" t="str">
            <v>SG</v>
          </cell>
          <cell r="D187">
            <v>26559611.530000001</v>
          </cell>
          <cell r="F187" t="str">
            <v>557SG</v>
          </cell>
          <cell r="G187">
            <v>557</v>
          </cell>
          <cell r="H187" t="str">
            <v>SG</v>
          </cell>
          <cell r="I187">
            <v>26559611.530000001</v>
          </cell>
          <cell r="L187" t="str">
            <v>355CAGW</v>
          </cell>
          <cell r="M187">
            <v>0</v>
          </cell>
          <cell r="N187">
            <v>0</v>
          </cell>
          <cell r="O187">
            <v>19519538.497959901</v>
          </cell>
          <cell r="P187">
            <v>0</v>
          </cell>
          <cell r="Q187">
            <v>0</v>
          </cell>
          <cell r="R187">
            <v>0</v>
          </cell>
          <cell r="S187">
            <v>0</v>
          </cell>
          <cell r="T187">
            <v>0</v>
          </cell>
        </row>
        <row r="188">
          <cell r="A188" t="str">
            <v>557UT</v>
          </cell>
          <cell r="B188">
            <v>557</v>
          </cell>
          <cell r="C188" t="str">
            <v>UT</v>
          </cell>
          <cell r="D188">
            <v>24375.040000000001</v>
          </cell>
          <cell r="F188" t="str">
            <v>557UT</v>
          </cell>
          <cell r="G188">
            <v>557</v>
          </cell>
          <cell r="H188" t="str">
            <v>UT</v>
          </cell>
          <cell r="I188">
            <v>24375.040000000001</v>
          </cell>
          <cell r="L188" t="str">
            <v>355JBG</v>
          </cell>
          <cell r="M188">
            <v>0</v>
          </cell>
          <cell r="N188">
            <v>0</v>
          </cell>
          <cell r="O188">
            <v>61205.417606359653</v>
          </cell>
          <cell r="P188">
            <v>0</v>
          </cell>
          <cell r="Q188">
            <v>0</v>
          </cell>
          <cell r="R188">
            <v>0</v>
          </cell>
          <cell r="S188">
            <v>0</v>
          </cell>
          <cell r="T188">
            <v>0</v>
          </cell>
        </row>
        <row r="189">
          <cell r="A189" t="str">
            <v>557WA</v>
          </cell>
          <cell r="B189">
            <v>557</v>
          </cell>
          <cell r="C189" t="str">
            <v>WA</v>
          </cell>
          <cell r="D189">
            <v>0</v>
          </cell>
          <cell r="F189" t="str">
            <v>557WA</v>
          </cell>
          <cell r="G189">
            <v>557</v>
          </cell>
          <cell r="H189" t="str">
            <v>WA</v>
          </cell>
          <cell r="I189">
            <v>0</v>
          </cell>
          <cell r="L189" t="str">
            <v>356CAGE</v>
          </cell>
          <cell r="M189">
            <v>0</v>
          </cell>
          <cell r="N189">
            <v>0</v>
          </cell>
          <cell r="O189">
            <v>0</v>
          </cell>
          <cell r="P189">
            <v>0</v>
          </cell>
          <cell r="Q189">
            <v>0</v>
          </cell>
          <cell r="R189">
            <v>0</v>
          </cell>
          <cell r="S189">
            <v>0</v>
          </cell>
          <cell r="T189">
            <v>0</v>
          </cell>
        </row>
        <row r="190">
          <cell r="A190" t="str">
            <v>557WYU</v>
          </cell>
          <cell r="B190">
            <v>557</v>
          </cell>
          <cell r="C190" t="str">
            <v>WYU</v>
          </cell>
          <cell r="D190">
            <v>64913.4</v>
          </cell>
          <cell r="F190" t="str">
            <v>557WYU</v>
          </cell>
          <cell r="G190">
            <v>557</v>
          </cell>
          <cell r="H190" t="str">
            <v>WYU</v>
          </cell>
          <cell r="I190">
            <v>64913.4</v>
          </cell>
          <cell r="L190" t="str">
            <v>356CAGW</v>
          </cell>
          <cell r="M190">
            <v>0</v>
          </cell>
          <cell r="N190">
            <v>0</v>
          </cell>
          <cell r="O190">
            <v>7107451.7389798705</v>
          </cell>
          <cell r="P190">
            <v>0</v>
          </cell>
          <cell r="Q190">
            <v>0</v>
          </cell>
          <cell r="R190">
            <v>0</v>
          </cell>
          <cell r="S190">
            <v>0</v>
          </cell>
          <cell r="T190">
            <v>0</v>
          </cell>
        </row>
        <row r="191">
          <cell r="A191" t="str">
            <v>560CAGE</v>
          </cell>
          <cell r="B191">
            <v>560</v>
          </cell>
          <cell r="C191" t="str">
            <v>CAGE</v>
          </cell>
          <cell r="D191">
            <v>512697.26</v>
          </cell>
          <cell r="F191" t="str">
            <v>560CAGE</v>
          </cell>
          <cell r="G191">
            <v>560</v>
          </cell>
          <cell r="H191" t="str">
            <v>CAGE</v>
          </cell>
          <cell r="I191">
            <v>512697.26</v>
          </cell>
          <cell r="L191" t="str">
            <v>356JBG</v>
          </cell>
          <cell r="M191">
            <v>0</v>
          </cell>
          <cell r="N191">
            <v>0</v>
          </cell>
          <cell r="O191">
            <v>1182647.9145191556</v>
          </cell>
          <cell r="P191">
            <v>0</v>
          </cell>
          <cell r="Q191">
            <v>0</v>
          </cell>
          <cell r="R191">
            <v>0</v>
          </cell>
          <cell r="S191">
            <v>0</v>
          </cell>
          <cell r="T191">
            <v>0</v>
          </cell>
        </row>
        <row r="192">
          <cell r="A192" t="str">
            <v>560CAGW</v>
          </cell>
          <cell r="B192">
            <v>560</v>
          </cell>
          <cell r="C192" t="str">
            <v>CAGW</v>
          </cell>
          <cell r="D192">
            <v>242111.87</v>
          </cell>
          <cell r="F192" t="str">
            <v>560CAGW</v>
          </cell>
          <cell r="G192">
            <v>560</v>
          </cell>
          <cell r="H192" t="str">
            <v>CAGW</v>
          </cell>
          <cell r="I192">
            <v>242111.87</v>
          </cell>
          <cell r="L192" t="str">
            <v>357CAGW</v>
          </cell>
          <cell r="M192">
            <v>0</v>
          </cell>
          <cell r="N192">
            <v>0</v>
          </cell>
          <cell r="O192">
            <v>50591.979304729022</v>
          </cell>
          <cell r="P192">
            <v>0</v>
          </cell>
          <cell r="Q192">
            <v>0</v>
          </cell>
          <cell r="R192">
            <v>0</v>
          </cell>
          <cell r="S192">
            <v>0</v>
          </cell>
          <cell r="T192">
            <v>0</v>
          </cell>
        </row>
        <row r="193">
          <cell r="A193" t="str">
            <v>560SG</v>
          </cell>
          <cell r="B193">
            <v>560</v>
          </cell>
          <cell r="C193" t="str">
            <v>SG</v>
          </cell>
          <cell r="D193">
            <v>6534639.6600000001</v>
          </cell>
          <cell r="F193" t="str">
            <v>560SG</v>
          </cell>
          <cell r="G193">
            <v>560</v>
          </cell>
          <cell r="H193" t="str">
            <v>SG</v>
          </cell>
          <cell r="I193">
            <v>6534639.6600000001</v>
          </cell>
          <cell r="L193" t="str">
            <v>360S</v>
          </cell>
          <cell r="M193">
            <v>0</v>
          </cell>
          <cell r="N193">
            <v>0</v>
          </cell>
          <cell r="O193">
            <v>286.33166667004116</v>
          </cell>
          <cell r="P193">
            <v>0</v>
          </cell>
          <cell r="Q193">
            <v>0</v>
          </cell>
          <cell r="R193">
            <v>0</v>
          </cell>
          <cell r="S193">
            <v>0</v>
          </cell>
          <cell r="T193">
            <v>0</v>
          </cell>
        </row>
        <row r="194">
          <cell r="A194" t="str">
            <v>561CAGE</v>
          </cell>
          <cell r="B194">
            <v>561</v>
          </cell>
          <cell r="C194" t="str">
            <v>CAGE</v>
          </cell>
          <cell r="D194">
            <v>1934070.24</v>
          </cell>
          <cell r="F194" t="str">
            <v>561CAGE</v>
          </cell>
          <cell r="G194">
            <v>561</v>
          </cell>
          <cell r="H194" t="str">
            <v>CAGE</v>
          </cell>
          <cell r="I194">
            <v>1934070.24</v>
          </cell>
          <cell r="L194" t="str">
            <v>361S</v>
          </cell>
          <cell r="M194">
            <v>0</v>
          </cell>
          <cell r="N194">
            <v>0</v>
          </cell>
          <cell r="O194">
            <v>760711.52916667052</v>
          </cell>
          <cell r="P194">
            <v>0</v>
          </cell>
          <cell r="Q194">
            <v>0</v>
          </cell>
          <cell r="R194">
            <v>0</v>
          </cell>
          <cell r="S194">
            <v>0</v>
          </cell>
          <cell r="T194">
            <v>0</v>
          </cell>
        </row>
        <row r="195">
          <cell r="A195" t="str">
            <v>561CAGW</v>
          </cell>
          <cell r="B195">
            <v>561</v>
          </cell>
          <cell r="C195" t="str">
            <v>CAGW</v>
          </cell>
          <cell r="D195">
            <v>460333.51</v>
          </cell>
          <cell r="F195" t="str">
            <v>561CAGW</v>
          </cell>
          <cell r="G195">
            <v>561</v>
          </cell>
          <cell r="H195" t="str">
            <v>CAGW</v>
          </cell>
          <cell r="I195">
            <v>460333.51</v>
          </cell>
          <cell r="L195" t="str">
            <v>362S</v>
          </cell>
          <cell r="M195">
            <v>0</v>
          </cell>
          <cell r="N195">
            <v>0</v>
          </cell>
          <cell r="O195">
            <v>2933215.6379166991</v>
          </cell>
          <cell r="P195">
            <v>0</v>
          </cell>
          <cell r="Q195">
            <v>0</v>
          </cell>
          <cell r="R195">
            <v>0</v>
          </cell>
          <cell r="S195">
            <v>0</v>
          </cell>
          <cell r="T195">
            <v>0</v>
          </cell>
        </row>
        <row r="196">
          <cell r="A196" t="str">
            <v>561JBG</v>
          </cell>
          <cell r="B196">
            <v>561</v>
          </cell>
          <cell r="C196" t="str">
            <v>JBG</v>
          </cell>
          <cell r="D196">
            <v>0.01</v>
          </cell>
          <cell r="F196" t="str">
            <v>561JBG</v>
          </cell>
          <cell r="G196">
            <v>561</v>
          </cell>
          <cell r="H196" t="str">
            <v>JBG</v>
          </cell>
          <cell r="I196">
            <v>0.01</v>
          </cell>
          <cell r="L196" t="str">
            <v>364S</v>
          </cell>
          <cell r="M196">
            <v>0</v>
          </cell>
          <cell r="N196">
            <v>0</v>
          </cell>
          <cell r="O196">
            <v>3562709.0870667528</v>
          </cell>
          <cell r="P196">
            <v>0</v>
          </cell>
          <cell r="Q196">
            <v>0</v>
          </cell>
          <cell r="R196">
            <v>0</v>
          </cell>
          <cell r="S196">
            <v>0</v>
          </cell>
          <cell r="T196">
            <v>0</v>
          </cell>
        </row>
        <row r="197">
          <cell r="A197" t="str">
            <v>561SG</v>
          </cell>
          <cell r="B197">
            <v>561</v>
          </cell>
          <cell r="C197" t="str">
            <v>SG</v>
          </cell>
          <cell r="D197">
            <v>17602975.050000001</v>
          </cell>
          <cell r="F197" t="str">
            <v>561SG</v>
          </cell>
          <cell r="G197">
            <v>561</v>
          </cell>
          <cell r="H197" t="str">
            <v>SG</v>
          </cell>
          <cell r="I197">
            <v>17602975.050000001</v>
          </cell>
          <cell r="L197" t="str">
            <v>365S</v>
          </cell>
          <cell r="M197">
            <v>0</v>
          </cell>
          <cell r="N197">
            <v>0</v>
          </cell>
          <cell r="O197">
            <v>1049581.6054167002</v>
          </cell>
          <cell r="P197">
            <v>0</v>
          </cell>
          <cell r="Q197">
            <v>0</v>
          </cell>
          <cell r="R197">
            <v>0</v>
          </cell>
          <cell r="S197">
            <v>0</v>
          </cell>
          <cell r="T197">
            <v>0</v>
          </cell>
        </row>
        <row r="198">
          <cell r="A198" t="str">
            <v>562CAGE</v>
          </cell>
          <cell r="B198">
            <v>562</v>
          </cell>
          <cell r="C198" t="str">
            <v>CAGE</v>
          </cell>
          <cell r="D198">
            <v>2077494.31</v>
          </cell>
          <cell r="F198" t="str">
            <v>562CAGE</v>
          </cell>
          <cell r="G198">
            <v>562</v>
          </cell>
          <cell r="H198" t="str">
            <v>CAGE</v>
          </cell>
          <cell r="I198">
            <v>2077494.31</v>
          </cell>
          <cell r="L198" t="str">
            <v>366S</v>
          </cell>
          <cell r="M198">
            <v>0</v>
          </cell>
          <cell r="N198">
            <v>0</v>
          </cell>
          <cell r="O198">
            <v>174371.8433333002</v>
          </cell>
          <cell r="P198">
            <v>0</v>
          </cell>
          <cell r="Q198">
            <v>0</v>
          </cell>
          <cell r="R198">
            <v>0</v>
          </cell>
          <cell r="S198">
            <v>0</v>
          </cell>
          <cell r="T198">
            <v>0</v>
          </cell>
        </row>
        <row r="199">
          <cell r="A199" t="str">
            <v>562CAGW</v>
          </cell>
          <cell r="B199">
            <v>562</v>
          </cell>
          <cell r="C199" t="str">
            <v>CAGW</v>
          </cell>
          <cell r="D199">
            <v>625702.88</v>
          </cell>
          <cell r="F199" t="str">
            <v>562CAGW</v>
          </cell>
          <cell r="G199">
            <v>562</v>
          </cell>
          <cell r="H199" t="str">
            <v>CAGW</v>
          </cell>
          <cell r="I199">
            <v>625702.88</v>
          </cell>
          <cell r="L199" t="str">
            <v>367S</v>
          </cell>
          <cell r="M199">
            <v>0</v>
          </cell>
          <cell r="N199">
            <v>0</v>
          </cell>
          <cell r="O199">
            <v>503058.02833329886</v>
          </cell>
          <cell r="P199">
            <v>0</v>
          </cell>
          <cell r="Q199">
            <v>0</v>
          </cell>
          <cell r="R199">
            <v>0</v>
          </cell>
          <cell r="S199">
            <v>0</v>
          </cell>
          <cell r="T199">
            <v>0</v>
          </cell>
        </row>
        <row r="200">
          <cell r="A200" t="str">
            <v>562JBG</v>
          </cell>
          <cell r="B200">
            <v>562</v>
          </cell>
          <cell r="C200" t="str">
            <v>JBG</v>
          </cell>
          <cell r="D200">
            <v>69705.960000000006</v>
          </cell>
          <cell r="F200" t="str">
            <v>562JBG</v>
          </cell>
          <cell r="G200">
            <v>562</v>
          </cell>
          <cell r="H200" t="str">
            <v>JBG</v>
          </cell>
          <cell r="I200">
            <v>69705.960000000006</v>
          </cell>
          <cell r="L200" t="str">
            <v>368S</v>
          </cell>
          <cell r="M200">
            <v>0</v>
          </cell>
          <cell r="N200">
            <v>0</v>
          </cell>
          <cell r="O200">
            <v>1222469.6170829982</v>
          </cell>
          <cell r="P200">
            <v>0</v>
          </cell>
          <cell r="Q200">
            <v>0</v>
          </cell>
          <cell r="R200">
            <v>0</v>
          </cell>
          <cell r="S200">
            <v>0</v>
          </cell>
          <cell r="T200">
            <v>0</v>
          </cell>
        </row>
        <row r="201">
          <cell r="A201" t="str">
            <v>562SG</v>
          </cell>
          <cell r="B201">
            <v>562</v>
          </cell>
          <cell r="C201" t="str">
            <v>SG</v>
          </cell>
          <cell r="D201">
            <v>15851.63</v>
          </cell>
          <cell r="F201" t="str">
            <v>562SG</v>
          </cell>
          <cell r="G201">
            <v>562</v>
          </cell>
          <cell r="H201" t="str">
            <v>SG</v>
          </cell>
          <cell r="I201">
            <v>15851.63</v>
          </cell>
          <cell r="L201" t="str">
            <v>369S</v>
          </cell>
          <cell r="M201">
            <v>0</v>
          </cell>
          <cell r="N201">
            <v>0</v>
          </cell>
          <cell r="O201">
            <v>1175539.4862499982</v>
          </cell>
          <cell r="P201">
            <v>0</v>
          </cell>
          <cell r="Q201">
            <v>0</v>
          </cell>
          <cell r="R201">
            <v>0</v>
          </cell>
          <cell r="S201">
            <v>0</v>
          </cell>
          <cell r="T201">
            <v>0</v>
          </cell>
        </row>
        <row r="202">
          <cell r="A202" t="str">
            <v>563CAGE</v>
          </cell>
          <cell r="B202">
            <v>563</v>
          </cell>
          <cell r="C202" t="str">
            <v>CAGE</v>
          </cell>
          <cell r="D202">
            <v>903205.7</v>
          </cell>
          <cell r="F202" t="str">
            <v>563CAGE</v>
          </cell>
          <cell r="G202">
            <v>563</v>
          </cell>
          <cell r="H202" t="str">
            <v>CAGE</v>
          </cell>
          <cell r="I202">
            <v>903205.7</v>
          </cell>
          <cell r="L202" t="str">
            <v>370S</v>
          </cell>
          <cell r="M202">
            <v>0</v>
          </cell>
          <cell r="N202">
            <v>0</v>
          </cell>
          <cell r="O202">
            <v>192960.07208329998</v>
          </cell>
          <cell r="P202">
            <v>0</v>
          </cell>
          <cell r="Q202">
            <v>0</v>
          </cell>
          <cell r="R202">
            <v>0</v>
          </cell>
          <cell r="S202">
            <v>0</v>
          </cell>
          <cell r="T202">
            <v>0</v>
          </cell>
        </row>
        <row r="203">
          <cell r="A203" t="str">
            <v>563CAGW</v>
          </cell>
          <cell r="B203">
            <v>563</v>
          </cell>
          <cell r="C203" t="str">
            <v>CAGW</v>
          </cell>
          <cell r="D203">
            <v>135203.97</v>
          </cell>
          <cell r="F203" t="str">
            <v>563CAGW</v>
          </cell>
          <cell r="G203">
            <v>563</v>
          </cell>
          <cell r="H203" t="str">
            <v>CAGW</v>
          </cell>
          <cell r="I203">
            <v>135203.97</v>
          </cell>
          <cell r="L203" t="str">
            <v>371S</v>
          </cell>
          <cell r="M203">
            <v>0</v>
          </cell>
          <cell r="N203">
            <v>0</v>
          </cell>
          <cell r="O203">
            <v>2358.2224999999744</v>
          </cell>
          <cell r="P203">
            <v>0</v>
          </cell>
          <cell r="Q203">
            <v>0</v>
          </cell>
          <cell r="R203">
            <v>0</v>
          </cell>
          <cell r="S203">
            <v>0</v>
          </cell>
          <cell r="T203">
            <v>0</v>
          </cell>
        </row>
        <row r="204">
          <cell r="A204" t="str">
            <v>566CAGE</v>
          </cell>
          <cell r="B204">
            <v>566</v>
          </cell>
          <cell r="C204" t="str">
            <v>CAGE</v>
          </cell>
          <cell r="D204">
            <v>429103.37</v>
          </cell>
          <cell r="F204" t="str">
            <v>566CAGE</v>
          </cell>
          <cell r="G204">
            <v>566</v>
          </cell>
          <cell r="H204" t="str">
            <v>CAGE</v>
          </cell>
          <cell r="I204">
            <v>429103.37</v>
          </cell>
          <cell r="L204" t="str">
            <v>373S</v>
          </cell>
          <cell r="M204">
            <v>0</v>
          </cell>
          <cell r="N204">
            <v>0</v>
          </cell>
          <cell r="O204">
            <v>44834.102083330043</v>
          </cell>
          <cell r="P204">
            <v>0</v>
          </cell>
          <cell r="Q204">
            <v>0</v>
          </cell>
          <cell r="R204">
            <v>0</v>
          </cell>
          <cell r="S204">
            <v>0</v>
          </cell>
          <cell r="T204">
            <v>0</v>
          </cell>
        </row>
        <row r="205">
          <cell r="A205" t="str">
            <v>566CAGW</v>
          </cell>
          <cell r="B205">
            <v>566</v>
          </cell>
          <cell r="C205" t="str">
            <v>CAGW</v>
          </cell>
          <cell r="D205">
            <v>81840.759999999995</v>
          </cell>
          <cell r="F205" t="str">
            <v>566CAGW</v>
          </cell>
          <cell r="G205">
            <v>566</v>
          </cell>
          <cell r="H205" t="str">
            <v>CAGW</v>
          </cell>
          <cell r="I205">
            <v>81840.759999999995</v>
          </cell>
          <cell r="L205" t="str">
            <v>389S</v>
          </cell>
          <cell r="M205">
            <v>0</v>
          </cell>
          <cell r="N205">
            <v>0</v>
          </cell>
          <cell r="O205">
            <v>0</v>
          </cell>
          <cell r="P205">
            <v>0</v>
          </cell>
          <cell r="Q205">
            <v>0</v>
          </cell>
          <cell r="R205">
            <v>0</v>
          </cell>
          <cell r="S205">
            <v>0</v>
          </cell>
          <cell r="T205">
            <v>0</v>
          </cell>
        </row>
        <row r="206">
          <cell r="A206" t="str">
            <v>566SG</v>
          </cell>
          <cell r="B206">
            <v>566</v>
          </cell>
          <cell r="C206" t="str">
            <v>SG</v>
          </cell>
          <cell r="D206">
            <v>2360754.0099999998</v>
          </cell>
          <cell r="F206" t="str">
            <v>566SG</v>
          </cell>
          <cell r="G206">
            <v>566</v>
          </cell>
          <cell r="H206" t="str">
            <v>SG</v>
          </cell>
          <cell r="I206">
            <v>2360754.0099999998</v>
          </cell>
          <cell r="L206" t="str">
            <v>390CAEE</v>
          </cell>
          <cell r="M206">
            <v>0</v>
          </cell>
          <cell r="N206">
            <v>0</v>
          </cell>
          <cell r="O206">
            <v>0</v>
          </cell>
          <cell r="P206">
            <v>0</v>
          </cell>
          <cell r="Q206">
            <v>0</v>
          </cell>
          <cell r="R206">
            <v>0</v>
          </cell>
          <cell r="S206">
            <v>0</v>
          </cell>
          <cell r="T206">
            <v>0</v>
          </cell>
        </row>
        <row r="207">
          <cell r="A207" t="str">
            <v>567CAGE</v>
          </cell>
          <cell r="B207">
            <v>567</v>
          </cell>
          <cell r="C207" t="str">
            <v>CAGE</v>
          </cell>
          <cell r="D207">
            <v>1170291.55</v>
          </cell>
          <cell r="F207" t="str">
            <v>567CAGE</v>
          </cell>
          <cell r="G207">
            <v>567</v>
          </cell>
          <cell r="H207" t="str">
            <v>CAGE</v>
          </cell>
          <cell r="I207">
            <v>1170291.55</v>
          </cell>
          <cell r="L207" t="str">
            <v>390CAGW</v>
          </cell>
          <cell r="M207">
            <v>0</v>
          </cell>
          <cell r="N207">
            <v>0</v>
          </cell>
          <cell r="O207">
            <v>8.3626006734538763</v>
          </cell>
          <cell r="P207">
            <v>0</v>
          </cell>
          <cell r="Q207">
            <v>0</v>
          </cell>
          <cell r="R207">
            <v>0</v>
          </cell>
          <cell r="S207">
            <v>0</v>
          </cell>
          <cell r="T207">
            <v>0</v>
          </cell>
        </row>
        <row r="208">
          <cell r="A208" t="str">
            <v>567CAGW</v>
          </cell>
          <cell r="B208">
            <v>567</v>
          </cell>
          <cell r="C208" t="str">
            <v>CAGW</v>
          </cell>
          <cell r="D208">
            <v>933281.33</v>
          </cell>
          <cell r="F208" t="str">
            <v>567CAGW</v>
          </cell>
          <cell r="G208">
            <v>567</v>
          </cell>
          <cell r="H208" t="str">
            <v>CAGW</v>
          </cell>
          <cell r="I208">
            <v>933281.33</v>
          </cell>
          <cell r="L208" t="str">
            <v>390CN</v>
          </cell>
          <cell r="M208">
            <v>0</v>
          </cell>
          <cell r="N208">
            <v>0</v>
          </cell>
          <cell r="O208">
            <v>1667.7782433212644</v>
          </cell>
          <cell r="P208">
            <v>0</v>
          </cell>
          <cell r="Q208">
            <v>0</v>
          </cell>
          <cell r="R208">
            <v>0</v>
          </cell>
          <cell r="S208">
            <v>0</v>
          </cell>
          <cell r="T208">
            <v>0</v>
          </cell>
        </row>
        <row r="209">
          <cell r="A209" t="str">
            <v>567JBG</v>
          </cell>
          <cell r="B209">
            <v>567</v>
          </cell>
          <cell r="C209" t="str">
            <v>JBG</v>
          </cell>
          <cell r="D209">
            <v>0</v>
          </cell>
          <cell r="F209" t="str">
            <v>567JBG</v>
          </cell>
          <cell r="G209">
            <v>567</v>
          </cell>
          <cell r="H209" t="str">
            <v>JBG</v>
          </cell>
          <cell r="I209">
            <v>0</v>
          </cell>
          <cell r="L209" t="str">
            <v>390S</v>
          </cell>
          <cell r="M209">
            <v>0</v>
          </cell>
          <cell r="N209">
            <v>0</v>
          </cell>
          <cell r="O209">
            <v>39471.335833299905</v>
          </cell>
          <cell r="P209">
            <v>0</v>
          </cell>
          <cell r="Q209">
            <v>0</v>
          </cell>
          <cell r="R209">
            <v>0</v>
          </cell>
          <cell r="S209">
            <v>0</v>
          </cell>
          <cell r="T209">
            <v>0</v>
          </cell>
        </row>
        <row r="210">
          <cell r="A210" t="str">
            <v>567SG</v>
          </cell>
          <cell r="B210">
            <v>567</v>
          </cell>
          <cell r="C210" t="str">
            <v>SG</v>
          </cell>
          <cell r="D210">
            <v>17692.650000000001</v>
          </cell>
          <cell r="F210" t="str">
            <v>567SG</v>
          </cell>
          <cell r="G210">
            <v>567</v>
          </cell>
          <cell r="H210" t="str">
            <v>SG</v>
          </cell>
          <cell r="I210">
            <v>17692.650000000001</v>
          </cell>
          <cell r="L210" t="str">
            <v>390SO</v>
          </cell>
          <cell r="M210">
            <v>0</v>
          </cell>
          <cell r="N210">
            <v>0</v>
          </cell>
          <cell r="O210">
            <v>-3951.8804123534319</v>
          </cell>
          <cell r="P210">
            <v>0</v>
          </cell>
          <cell r="Q210">
            <v>0</v>
          </cell>
          <cell r="R210">
            <v>0</v>
          </cell>
          <cell r="S210">
            <v>0</v>
          </cell>
          <cell r="T210">
            <v>0</v>
          </cell>
        </row>
        <row r="211">
          <cell r="A211" t="str">
            <v>568CAGE</v>
          </cell>
          <cell r="B211">
            <v>568</v>
          </cell>
          <cell r="C211" t="str">
            <v>CAGE</v>
          </cell>
          <cell r="D211">
            <v>547228.66</v>
          </cell>
          <cell r="F211" t="str">
            <v>568CAGE</v>
          </cell>
          <cell r="G211">
            <v>568</v>
          </cell>
          <cell r="H211" t="str">
            <v>CAGE</v>
          </cell>
          <cell r="I211">
            <v>547228.66</v>
          </cell>
          <cell r="L211" t="str">
            <v>391CAEE</v>
          </cell>
          <cell r="M211">
            <v>0</v>
          </cell>
          <cell r="N211">
            <v>0</v>
          </cell>
          <cell r="O211">
            <v>0</v>
          </cell>
          <cell r="P211">
            <v>0</v>
          </cell>
          <cell r="Q211">
            <v>0</v>
          </cell>
          <cell r="R211">
            <v>0</v>
          </cell>
          <cell r="S211">
            <v>0</v>
          </cell>
          <cell r="T211">
            <v>0</v>
          </cell>
        </row>
        <row r="212">
          <cell r="A212" t="str">
            <v>568CAGW</v>
          </cell>
          <cell r="B212">
            <v>568</v>
          </cell>
          <cell r="C212" t="str">
            <v>CAGW</v>
          </cell>
          <cell r="D212">
            <v>225269.54</v>
          </cell>
          <cell r="F212" t="str">
            <v>568CAGW</v>
          </cell>
          <cell r="G212">
            <v>568</v>
          </cell>
          <cell r="H212" t="str">
            <v>CAGW</v>
          </cell>
          <cell r="I212">
            <v>225269.54</v>
          </cell>
          <cell r="L212" t="str">
            <v>391CAGE</v>
          </cell>
          <cell r="M212">
            <v>0</v>
          </cell>
          <cell r="N212">
            <v>0</v>
          </cell>
          <cell r="O212">
            <v>0</v>
          </cell>
          <cell r="P212">
            <v>0</v>
          </cell>
          <cell r="Q212">
            <v>0</v>
          </cell>
          <cell r="R212">
            <v>0</v>
          </cell>
          <cell r="S212">
            <v>0</v>
          </cell>
          <cell r="T212">
            <v>0</v>
          </cell>
        </row>
        <row r="213">
          <cell r="A213" t="str">
            <v>568SG</v>
          </cell>
          <cell r="B213">
            <v>568</v>
          </cell>
          <cell r="C213" t="str">
            <v>SG</v>
          </cell>
          <cell r="D213">
            <v>577948.63</v>
          </cell>
          <cell r="F213" t="str">
            <v>568SG</v>
          </cell>
          <cell r="G213">
            <v>568</v>
          </cell>
          <cell r="H213" t="str">
            <v>SG</v>
          </cell>
          <cell r="I213">
            <v>577948.63</v>
          </cell>
          <cell r="L213" t="str">
            <v>391CAGW</v>
          </cell>
          <cell r="M213">
            <v>0</v>
          </cell>
          <cell r="N213">
            <v>0</v>
          </cell>
          <cell r="O213">
            <v>-8465.6671906866995</v>
          </cell>
          <cell r="P213">
            <v>0</v>
          </cell>
          <cell r="Q213">
            <v>0</v>
          </cell>
          <cell r="R213">
            <v>0</v>
          </cell>
          <cell r="S213">
            <v>0</v>
          </cell>
          <cell r="T213">
            <v>0</v>
          </cell>
        </row>
        <row r="214">
          <cell r="A214" t="str">
            <v>569CAGE</v>
          </cell>
          <cell r="B214">
            <v>569</v>
          </cell>
          <cell r="C214" t="str">
            <v>CAGE</v>
          </cell>
          <cell r="D214">
            <v>136544.95000000001</v>
          </cell>
          <cell r="F214" t="str">
            <v>569CAGE</v>
          </cell>
          <cell r="G214">
            <v>569</v>
          </cell>
          <cell r="H214" t="str">
            <v>CAGE</v>
          </cell>
          <cell r="I214">
            <v>136544.95000000001</v>
          </cell>
          <cell r="L214" t="str">
            <v>391CN</v>
          </cell>
          <cell r="M214">
            <v>0</v>
          </cell>
          <cell r="N214">
            <v>0</v>
          </cell>
          <cell r="O214">
            <v>-38145.992890323432</v>
          </cell>
          <cell r="P214">
            <v>0</v>
          </cell>
          <cell r="Q214">
            <v>0</v>
          </cell>
          <cell r="R214">
            <v>0</v>
          </cell>
          <cell r="S214">
            <v>0</v>
          </cell>
          <cell r="T214">
            <v>0</v>
          </cell>
        </row>
        <row r="215">
          <cell r="A215" t="str">
            <v>569CAGW</v>
          </cell>
          <cell r="B215">
            <v>569</v>
          </cell>
          <cell r="C215" t="str">
            <v>CAGW</v>
          </cell>
          <cell r="D215">
            <v>370264.08</v>
          </cell>
          <cell r="F215" t="str">
            <v>569CAGW</v>
          </cell>
          <cell r="G215">
            <v>569</v>
          </cell>
          <cell r="H215" t="str">
            <v>CAGW</v>
          </cell>
          <cell r="I215">
            <v>370264.08</v>
          </cell>
          <cell r="L215" t="str">
            <v>391JBG</v>
          </cell>
          <cell r="M215">
            <v>0</v>
          </cell>
          <cell r="N215">
            <v>0</v>
          </cell>
          <cell r="O215">
            <v>1706.4832652768814</v>
          </cell>
          <cell r="P215">
            <v>0</v>
          </cell>
          <cell r="Q215">
            <v>0</v>
          </cell>
          <cell r="R215">
            <v>0</v>
          </cell>
          <cell r="S215">
            <v>0</v>
          </cell>
          <cell r="T215">
            <v>0</v>
          </cell>
        </row>
        <row r="216">
          <cell r="A216" t="str">
            <v>569JBG</v>
          </cell>
          <cell r="B216">
            <v>569</v>
          </cell>
          <cell r="C216" t="str">
            <v>JBG</v>
          </cell>
          <cell r="D216">
            <v>0</v>
          </cell>
          <cell r="F216" t="str">
            <v>569JBG</v>
          </cell>
          <cell r="G216">
            <v>569</v>
          </cell>
          <cell r="H216" t="str">
            <v>JBG</v>
          </cell>
          <cell r="I216">
            <v>0</v>
          </cell>
          <cell r="L216" t="str">
            <v>391S</v>
          </cell>
          <cell r="M216">
            <v>0</v>
          </cell>
          <cell r="N216">
            <v>0</v>
          </cell>
          <cell r="O216">
            <v>-12622.293750000012</v>
          </cell>
          <cell r="P216">
            <v>0</v>
          </cell>
          <cell r="Q216">
            <v>0</v>
          </cell>
          <cell r="R216">
            <v>0</v>
          </cell>
          <cell r="S216">
            <v>0</v>
          </cell>
          <cell r="T216">
            <v>0</v>
          </cell>
        </row>
        <row r="217">
          <cell r="A217" t="str">
            <v>569SG</v>
          </cell>
          <cell r="B217">
            <v>569</v>
          </cell>
          <cell r="C217" t="str">
            <v>SG</v>
          </cell>
          <cell r="D217">
            <v>5299750.96</v>
          </cell>
          <cell r="F217" t="str">
            <v>569SG</v>
          </cell>
          <cell r="G217">
            <v>569</v>
          </cell>
          <cell r="H217" t="str">
            <v>SG</v>
          </cell>
          <cell r="I217">
            <v>5299750.96</v>
          </cell>
          <cell r="L217" t="str">
            <v>391SO</v>
          </cell>
          <cell r="M217">
            <v>0</v>
          </cell>
          <cell r="N217">
            <v>0</v>
          </cell>
          <cell r="O217">
            <v>-728309.17768904718</v>
          </cell>
          <cell r="P217">
            <v>0</v>
          </cell>
          <cell r="Q217">
            <v>0</v>
          </cell>
          <cell r="R217">
            <v>0</v>
          </cell>
          <cell r="S217">
            <v>0</v>
          </cell>
          <cell r="T217">
            <v>0</v>
          </cell>
        </row>
        <row r="218">
          <cell r="A218" t="str">
            <v>570CAGE</v>
          </cell>
          <cell r="B218">
            <v>570</v>
          </cell>
          <cell r="C218" t="str">
            <v>CAGE</v>
          </cell>
          <cell r="D218">
            <v>8784478.7799999993</v>
          </cell>
          <cell r="F218" t="str">
            <v>570CAGE</v>
          </cell>
          <cell r="G218">
            <v>570</v>
          </cell>
          <cell r="H218" t="str">
            <v>CAGE</v>
          </cell>
          <cell r="I218">
            <v>8784478.7799999993</v>
          </cell>
          <cell r="L218" t="str">
            <v>392CAEE</v>
          </cell>
          <cell r="M218">
            <v>0</v>
          </cell>
          <cell r="N218">
            <v>0</v>
          </cell>
          <cell r="O218">
            <v>0</v>
          </cell>
          <cell r="P218">
            <v>0</v>
          </cell>
          <cell r="Q218">
            <v>0</v>
          </cell>
          <cell r="R218">
            <v>0</v>
          </cell>
          <cell r="S218">
            <v>0</v>
          </cell>
          <cell r="T218">
            <v>0</v>
          </cell>
        </row>
        <row r="219">
          <cell r="A219" t="str">
            <v>570CAGW</v>
          </cell>
          <cell r="B219">
            <v>570</v>
          </cell>
          <cell r="C219" t="str">
            <v>CAGW</v>
          </cell>
          <cell r="D219">
            <v>2625089.13</v>
          </cell>
          <cell r="F219" t="str">
            <v>570CAGW</v>
          </cell>
          <cell r="G219">
            <v>570</v>
          </cell>
          <cell r="H219" t="str">
            <v>CAGW</v>
          </cell>
          <cell r="I219">
            <v>2625089.13</v>
          </cell>
          <cell r="L219" t="str">
            <v>392CAGE</v>
          </cell>
          <cell r="M219">
            <v>0</v>
          </cell>
          <cell r="N219">
            <v>0</v>
          </cell>
          <cell r="O219">
            <v>0</v>
          </cell>
          <cell r="P219">
            <v>0</v>
          </cell>
          <cell r="Q219">
            <v>0</v>
          </cell>
          <cell r="R219">
            <v>0</v>
          </cell>
          <cell r="S219">
            <v>0</v>
          </cell>
          <cell r="T219">
            <v>0</v>
          </cell>
        </row>
        <row r="220">
          <cell r="A220" t="str">
            <v>570JBG</v>
          </cell>
          <cell r="B220">
            <v>570</v>
          </cell>
          <cell r="C220" t="str">
            <v>JBG</v>
          </cell>
          <cell r="D220">
            <v>115025.65</v>
          </cell>
          <cell r="F220" t="str">
            <v>570JBG</v>
          </cell>
          <cell r="G220">
            <v>570</v>
          </cell>
          <cell r="H220" t="str">
            <v>JBG</v>
          </cell>
          <cell r="I220">
            <v>115025.65</v>
          </cell>
          <cell r="L220" t="str">
            <v>392CAGW</v>
          </cell>
          <cell r="M220">
            <v>0</v>
          </cell>
          <cell r="N220">
            <v>0</v>
          </cell>
          <cell r="O220">
            <v>15881.806599564268</v>
          </cell>
          <cell r="P220">
            <v>0</v>
          </cell>
          <cell r="Q220">
            <v>0</v>
          </cell>
          <cell r="R220">
            <v>0</v>
          </cell>
          <cell r="S220">
            <v>0</v>
          </cell>
          <cell r="T220">
            <v>0</v>
          </cell>
        </row>
        <row r="221">
          <cell r="A221" t="str">
            <v>570SG</v>
          </cell>
          <cell r="B221">
            <v>570</v>
          </cell>
          <cell r="C221" t="str">
            <v>SG</v>
          </cell>
          <cell r="D221">
            <v>331698.07</v>
          </cell>
          <cell r="F221" t="str">
            <v>570SG</v>
          </cell>
          <cell r="G221">
            <v>570</v>
          </cell>
          <cell r="H221" t="str">
            <v>SG</v>
          </cell>
          <cell r="I221">
            <v>331698.07</v>
          </cell>
          <cell r="L221" t="str">
            <v>392JBG</v>
          </cell>
          <cell r="M221">
            <v>0</v>
          </cell>
          <cell r="N221">
            <v>0</v>
          </cell>
          <cell r="O221">
            <v>17795.271333984168</v>
          </cell>
          <cell r="P221">
            <v>0</v>
          </cell>
          <cell r="Q221">
            <v>0</v>
          </cell>
          <cell r="R221">
            <v>0</v>
          </cell>
          <cell r="S221">
            <v>0</v>
          </cell>
          <cell r="T221">
            <v>0</v>
          </cell>
        </row>
        <row r="222">
          <cell r="A222" t="str">
            <v>571CAGE</v>
          </cell>
          <cell r="B222">
            <v>571</v>
          </cell>
          <cell r="C222" t="str">
            <v>CAGE</v>
          </cell>
          <cell r="D222">
            <v>8398238.75</v>
          </cell>
          <cell r="F222" t="str">
            <v>571CAGE</v>
          </cell>
          <cell r="G222">
            <v>571</v>
          </cell>
          <cell r="H222" t="str">
            <v>CAGE</v>
          </cell>
          <cell r="I222">
            <v>8398238.75</v>
          </cell>
          <cell r="L222" t="str">
            <v>392S</v>
          </cell>
          <cell r="M222">
            <v>0</v>
          </cell>
          <cell r="N222">
            <v>0</v>
          </cell>
          <cell r="O222">
            <v>-17785.099999999627</v>
          </cell>
          <cell r="P222">
            <v>0</v>
          </cell>
          <cell r="Q222">
            <v>0</v>
          </cell>
          <cell r="R222">
            <v>0</v>
          </cell>
          <cell r="S222">
            <v>0</v>
          </cell>
          <cell r="T222">
            <v>0</v>
          </cell>
        </row>
        <row r="223">
          <cell r="A223" t="str">
            <v>571CAGW</v>
          </cell>
          <cell r="B223">
            <v>571</v>
          </cell>
          <cell r="C223" t="str">
            <v>CAGW</v>
          </cell>
          <cell r="D223">
            <v>7788767.4800000004</v>
          </cell>
          <cell r="F223" t="str">
            <v>571CAGW</v>
          </cell>
          <cell r="G223">
            <v>571</v>
          </cell>
          <cell r="H223" t="str">
            <v>CAGW</v>
          </cell>
          <cell r="I223">
            <v>7788767.4800000004</v>
          </cell>
          <cell r="L223" t="str">
            <v>392SO</v>
          </cell>
          <cell r="M223">
            <v>0</v>
          </cell>
          <cell r="N223">
            <v>0</v>
          </cell>
          <cell r="O223">
            <v>-36735.284565170135</v>
          </cell>
          <cell r="P223">
            <v>0</v>
          </cell>
          <cell r="Q223">
            <v>0</v>
          </cell>
          <cell r="R223">
            <v>0</v>
          </cell>
          <cell r="S223">
            <v>0</v>
          </cell>
          <cell r="T223">
            <v>0</v>
          </cell>
        </row>
        <row r="224">
          <cell r="A224" t="str">
            <v>571JBG</v>
          </cell>
          <cell r="B224">
            <v>571</v>
          </cell>
          <cell r="C224" t="str">
            <v>JBG</v>
          </cell>
          <cell r="D224">
            <v>0</v>
          </cell>
          <cell r="F224" t="str">
            <v>571JBG</v>
          </cell>
          <cell r="G224">
            <v>571</v>
          </cell>
          <cell r="H224" t="str">
            <v>JBG</v>
          </cell>
          <cell r="I224">
            <v>0</v>
          </cell>
          <cell r="L224" t="str">
            <v>393CAGE</v>
          </cell>
          <cell r="M224">
            <v>0</v>
          </cell>
          <cell r="N224">
            <v>0</v>
          </cell>
          <cell r="O224">
            <v>0</v>
          </cell>
          <cell r="P224">
            <v>0</v>
          </cell>
          <cell r="Q224">
            <v>0</v>
          </cell>
          <cell r="R224">
            <v>0</v>
          </cell>
          <cell r="S224">
            <v>0</v>
          </cell>
          <cell r="T224">
            <v>0</v>
          </cell>
        </row>
        <row r="225">
          <cell r="A225" t="str">
            <v>571SG</v>
          </cell>
          <cell r="B225">
            <v>571</v>
          </cell>
          <cell r="C225" t="str">
            <v>SG</v>
          </cell>
          <cell r="D225">
            <v>-31089.19</v>
          </cell>
          <cell r="F225" t="str">
            <v>571SG</v>
          </cell>
          <cell r="G225">
            <v>571</v>
          </cell>
          <cell r="H225" t="str">
            <v>SG</v>
          </cell>
          <cell r="I225">
            <v>-31089.19</v>
          </cell>
          <cell r="L225" t="str">
            <v>393CAGW</v>
          </cell>
          <cell r="M225">
            <v>0</v>
          </cell>
          <cell r="N225">
            <v>0</v>
          </cell>
          <cell r="O225">
            <v>5179.6581651639244</v>
          </cell>
          <cell r="P225">
            <v>0</v>
          </cell>
          <cell r="Q225">
            <v>0</v>
          </cell>
          <cell r="R225">
            <v>0</v>
          </cell>
          <cell r="S225">
            <v>0</v>
          </cell>
          <cell r="T225">
            <v>0</v>
          </cell>
        </row>
        <row r="226">
          <cell r="A226" t="str">
            <v>572CAGE</v>
          </cell>
          <cell r="B226">
            <v>572</v>
          </cell>
          <cell r="C226" t="str">
            <v>CAGE</v>
          </cell>
          <cell r="D226">
            <v>26470.26</v>
          </cell>
          <cell r="F226" t="str">
            <v>572CAGE</v>
          </cell>
          <cell r="G226">
            <v>572</v>
          </cell>
          <cell r="H226" t="str">
            <v>CAGE</v>
          </cell>
          <cell r="I226">
            <v>26470.26</v>
          </cell>
          <cell r="L226" t="str">
            <v>393JBG</v>
          </cell>
          <cell r="M226">
            <v>0</v>
          </cell>
          <cell r="N226">
            <v>0</v>
          </cell>
          <cell r="O226">
            <v>14840.640429474237</v>
          </cell>
          <cell r="P226">
            <v>0</v>
          </cell>
          <cell r="Q226">
            <v>0</v>
          </cell>
          <cell r="R226">
            <v>0</v>
          </cell>
          <cell r="S226">
            <v>0</v>
          </cell>
          <cell r="T226">
            <v>0</v>
          </cell>
        </row>
        <row r="227">
          <cell r="A227" t="str">
            <v>572CAGW</v>
          </cell>
          <cell r="B227">
            <v>572</v>
          </cell>
          <cell r="C227" t="str">
            <v>CAGW</v>
          </cell>
          <cell r="D227">
            <v>11275.07</v>
          </cell>
          <cell r="F227" t="str">
            <v>572CAGW</v>
          </cell>
          <cell r="G227">
            <v>572</v>
          </cell>
          <cell r="H227" t="str">
            <v>CAGW</v>
          </cell>
          <cell r="I227">
            <v>11275.07</v>
          </cell>
          <cell r="L227" t="str">
            <v>393S</v>
          </cell>
          <cell r="M227">
            <v>0</v>
          </cell>
          <cell r="N227">
            <v>0</v>
          </cell>
          <cell r="O227">
            <v>-20857.98541666707</v>
          </cell>
          <cell r="P227">
            <v>0</v>
          </cell>
          <cell r="Q227">
            <v>0</v>
          </cell>
          <cell r="R227">
            <v>0</v>
          </cell>
          <cell r="S227">
            <v>0</v>
          </cell>
          <cell r="T227">
            <v>0</v>
          </cell>
        </row>
        <row r="228">
          <cell r="A228" t="str">
            <v>572SG</v>
          </cell>
          <cell r="B228">
            <v>572</v>
          </cell>
          <cell r="C228" t="str">
            <v>SG</v>
          </cell>
          <cell r="D228">
            <v>0</v>
          </cell>
          <cell r="F228" t="str">
            <v>572SG</v>
          </cell>
          <cell r="G228">
            <v>572</v>
          </cell>
          <cell r="H228" t="str">
            <v>SG</v>
          </cell>
          <cell r="I228">
            <v>0</v>
          </cell>
          <cell r="L228" t="str">
            <v>393SO</v>
          </cell>
          <cell r="M228">
            <v>0</v>
          </cell>
          <cell r="N228">
            <v>0</v>
          </cell>
          <cell r="O228">
            <v>0</v>
          </cell>
          <cell r="P228">
            <v>0</v>
          </cell>
          <cell r="Q228">
            <v>0</v>
          </cell>
          <cell r="R228">
            <v>0</v>
          </cell>
          <cell r="S228">
            <v>0</v>
          </cell>
          <cell r="T228">
            <v>0</v>
          </cell>
        </row>
        <row r="229">
          <cell r="A229" t="str">
            <v>573CAGE</v>
          </cell>
          <cell r="B229">
            <v>573</v>
          </cell>
          <cell r="C229" t="str">
            <v>CAGE</v>
          </cell>
          <cell r="D229">
            <v>52896.72</v>
          </cell>
          <cell r="F229" t="str">
            <v>573CAGE</v>
          </cell>
          <cell r="G229">
            <v>573</v>
          </cell>
          <cell r="H229" t="str">
            <v>CAGE</v>
          </cell>
          <cell r="I229">
            <v>52896.72</v>
          </cell>
          <cell r="L229" t="str">
            <v>394CAGE</v>
          </cell>
          <cell r="M229">
            <v>0</v>
          </cell>
          <cell r="N229">
            <v>0</v>
          </cell>
          <cell r="O229">
            <v>0</v>
          </cell>
          <cell r="P229">
            <v>0</v>
          </cell>
          <cell r="Q229">
            <v>0</v>
          </cell>
          <cell r="R229">
            <v>0</v>
          </cell>
          <cell r="S229">
            <v>0</v>
          </cell>
          <cell r="T229">
            <v>0</v>
          </cell>
        </row>
        <row r="230">
          <cell r="A230" t="str">
            <v>573SG</v>
          </cell>
          <cell r="B230">
            <v>573</v>
          </cell>
          <cell r="C230" t="str">
            <v>SG</v>
          </cell>
          <cell r="D230">
            <v>97902.29</v>
          </cell>
          <cell r="F230" t="str">
            <v>573SG</v>
          </cell>
          <cell r="G230">
            <v>573</v>
          </cell>
          <cell r="H230" t="str">
            <v>SG</v>
          </cell>
          <cell r="I230">
            <v>97902.29</v>
          </cell>
          <cell r="L230" t="str">
            <v>394CAGW</v>
          </cell>
          <cell r="M230">
            <v>0</v>
          </cell>
          <cell r="N230">
            <v>0</v>
          </cell>
          <cell r="O230">
            <v>-13955.462348884263</v>
          </cell>
          <cell r="P230">
            <v>0</v>
          </cell>
          <cell r="Q230">
            <v>0</v>
          </cell>
          <cell r="R230">
            <v>0</v>
          </cell>
          <cell r="S230">
            <v>0</v>
          </cell>
          <cell r="T230">
            <v>0</v>
          </cell>
        </row>
        <row r="231">
          <cell r="A231" t="str">
            <v>580CA</v>
          </cell>
          <cell r="B231">
            <v>580</v>
          </cell>
          <cell r="C231" t="str">
            <v>CA</v>
          </cell>
          <cell r="D231">
            <v>46986.080000000002</v>
          </cell>
          <cell r="F231" t="str">
            <v>580CA</v>
          </cell>
          <cell r="G231">
            <v>580</v>
          </cell>
          <cell r="H231" t="str">
            <v>CA</v>
          </cell>
          <cell r="I231">
            <v>46986.080000000002</v>
          </cell>
          <cell r="L231" t="str">
            <v>394JBG</v>
          </cell>
          <cell r="M231">
            <v>0</v>
          </cell>
          <cell r="N231">
            <v>0</v>
          </cell>
          <cell r="O231">
            <v>9345.1539270673729</v>
          </cell>
          <cell r="P231">
            <v>0</v>
          </cell>
          <cell r="Q231">
            <v>0</v>
          </cell>
          <cell r="R231">
            <v>0</v>
          </cell>
          <cell r="S231">
            <v>0</v>
          </cell>
          <cell r="T231">
            <v>0</v>
          </cell>
        </row>
        <row r="232">
          <cell r="A232" t="str">
            <v>580ID</v>
          </cell>
          <cell r="B232">
            <v>580</v>
          </cell>
          <cell r="C232" t="str">
            <v>ID</v>
          </cell>
          <cell r="D232">
            <v>31141.82</v>
          </cell>
          <cell r="F232" t="str">
            <v>580ID</v>
          </cell>
          <cell r="G232">
            <v>580</v>
          </cell>
          <cell r="H232" t="str">
            <v>ID</v>
          </cell>
          <cell r="I232">
            <v>31141.82</v>
          </cell>
          <cell r="L232" t="str">
            <v>394S</v>
          </cell>
          <cell r="M232">
            <v>0</v>
          </cell>
          <cell r="N232">
            <v>0</v>
          </cell>
          <cell r="O232">
            <v>-51166.662916670088</v>
          </cell>
          <cell r="P232">
            <v>0</v>
          </cell>
          <cell r="Q232">
            <v>0</v>
          </cell>
          <cell r="R232">
            <v>0</v>
          </cell>
          <cell r="S232">
            <v>0</v>
          </cell>
          <cell r="T232">
            <v>0</v>
          </cell>
        </row>
        <row r="233">
          <cell r="A233" t="str">
            <v>580OR</v>
          </cell>
          <cell r="B233">
            <v>580</v>
          </cell>
          <cell r="C233" t="str">
            <v>OR</v>
          </cell>
          <cell r="D233">
            <v>308794.53000000003</v>
          </cell>
          <cell r="F233" t="str">
            <v>580OR</v>
          </cell>
          <cell r="G233">
            <v>580</v>
          </cell>
          <cell r="H233" t="str">
            <v>OR</v>
          </cell>
          <cell r="I233">
            <v>308794.53000000003</v>
          </cell>
          <cell r="L233" t="str">
            <v>394SO</v>
          </cell>
          <cell r="M233">
            <v>0</v>
          </cell>
          <cell r="N233">
            <v>0</v>
          </cell>
          <cell r="O233">
            <v>-31447.777369567637</v>
          </cell>
          <cell r="P233">
            <v>0</v>
          </cell>
          <cell r="Q233">
            <v>0</v>
          </cell>
          <cell r="R233">
            <v>0</v>
          </cell>
          <cell r="S233">
            <v>0</v>
          </cell>
          <cell r="T233">
            <v>0</v>
          </cell>
        </row>
        <row r="234">
          <cell r="A234" t="str">
            <v>580SNPD</v>
          </cell>
          <cell r="B234">
            <v>580</v>
          </cell>
          <cell r="C234" t="str">
            <v>SNPD</v>
          </cell>
          <cell r="D234">
            <v>7995339.2400000002</v>
          </cell>
          <cell r="F234" t="str">
            <v>580SNPD</v>
          </cell>
          <cell r="G234">
            <v>580</v>
          </cell>
          <cell r="H234" t="str">
            <v>SNPD</v>
          </cell>
          <cell r="I234">
            <v>7995339.2400000002</v>
          </cell>
          <cell r="L234" t="str">
            <v>395CAEE</v>
          </cell>
          <cell r="M234">
            <v>0</v>
          </cell>
          <cell r="N234">
            <v>0</v>
          </cell>
          <cell r="O234">
            <v>0</v>
          </cell>
          <cell r="P234">
            <v>0</v>
          </cell>
          <cell r="Q234">
            <v>0</v>
          </cell>
          <cell r="R234">
            <v>0</v>
          </cell>
          <cell r="S234">
            <v>0</v>
          </cell>
          <cell r="T234">
            <v>0</v>
          </cell>
        </row>
        <row r="235">
          <cell r="A235" t="str">
            <v>580UT</v>
          </cell>
          <cell r="B235">
            <v>580</v>
          </cell>
          <cell r="C235" t="str">
            <v>UT</v>
          </cell>
          <cell r="D235">
            <v>424058.58</v>
          </cell>
          <cell r="F235" t="str">
            <v>580UT</v>
          </cell>
          <cell r="G235">
            <v>580</v>
          </cell>
          <cell r="H235" t="str">
            <v>UT</v>
          </cell>
          <cell r="I235">
            <v>424058.58</v>
          </cell>
          <cell r="L235" t="str">
            <v>395CAGE</v>
          </cell>
          <cell r="M235">
            <v>0</v>
          </cell>
          <cell r="N235">
            <v>0</v>
          </cell>
          <cell r="O235">
            <v>0</v>
          </cell>
          <cell r="P235">
            <v>0</v>
          </cell>
          <cell r="Q235">
            <v>0</v>
          </cell>
          <cell r="R235">
            <v>0</v>
          </cell>
          <cell r="S235">
            <v>0</v>
          </cell>
          <cell r="T235">
            <v>0</v>
          </cell>
        </row>
        <row r="236">
          <cell r="A236" t="str">
            <v>580WA</v>
          </cell>
          <cell r="B236">
            <v>580</v>
          </cell>
          <cell r="C236" t="str">
            <v>WA</v>
          </cell>
          <cell r="D236">
            <v>132982.87</v>
          </cell>
          <cell r="F236" t="str">
            <v>580WA</v>
          </cell>
          <cell r="G236">
            <v>580</v>
          </cell>
          <cell r="H236" t="str">
            <v>WA</v>
          </cell>
          <cell r="I236">
            <v>132982.87</v>
          </cell>
          <cell r="L236" t="str">
            <v>395CAGW</v>
          </cell>
          <cell r="M236">
            <v>0</v>
          </cell>
          <cell r="N236">
            <v>0</v>
          </cell>
          <cell r="O236">
            <v>-642.3203029555126</v>
          </cell>
          <cell r="P236">
            <v>0</v>
          </cell>
          <cell r="Q236">
            <v>0</v>
          </cell>
          <cell r="R236">
            <v>0</v>
          </cell>
          <cell r="S236">
            <v>0</v>
          </cell>
          <cell r="T236">
            <v>0</v>
          </cell>
        </row>
        <row r="237">
          <cell r="A237" t="str">
            <v>580WYP</v>
          </cell>
          <cell r="B237">
            <v>580</v>
          </cell>
          <cell r="C237" t="str">
            <v>WYP</v>
          </cell>
          <cell r="D237">
            <v>105395.17</v>
          </cell>
          <cell r="F237" t="str">
            <v>580WYP</v>
          </cell>
          <cell r="G237">
            <v>580</v>
          </cell>
          <cell r="H237" t="str">
            <v>WYP</v>
          </cell>
          <cell r="I237">
            <v>105395.17</v>
          </cell>
          <cell r="L237" t="str">
            <v>395JBG</v>
          </cell>
          <cell r="M237">
            <v>0</v>
          </cell>
          <cell r="N237">
            <v>0</v>
          </cell>
          <cell r="O237">
            <v>6744.6922332296854</v>
          </cell>
          <cell r="P237">
            <v>0</v>
          </cell>
          <cell r="Q237">
            <v>0</v>
          </cell>
          <cell r="R237">
            <v>0</v>
          </cell>
          <cell r="S237">
            <v>0</v>
          </cell>
          <cell r="T237">
            <v>0</v>
          </cell>
        </row>
        <row r="238">
          <cell r="A238" t="str">
            <v>581ID</v>
          </cell>
          <cell r="B238">
            <v>581</v>
          </cell>
          <cell r="C238" t="str">
            <v>ID</v>
          </cell>
          <cell r="D238">
            <v>0</v>
          </cell>
          <cell r="F238" t="str">
            <v>581ID</v>
          </cell>
          <cell r="G238">
            <v>581</v>
          </cell>
          <cell r="H238" t="str">
            <v>ID</v>
          </cell>
          <cell r="I238">
            <v>0</v>
          </cell>
          <cell r="L238" t="str">
            <v>395S</v>
          </cell>
          <cell r="M238">
            <v>0</v>
          </cell>
          <cell r="N238">
            <v>0</v>
          </cell>
          <cell r="O238">
            <v>-9825.9304166699294</v>
          </cell>
          <cell r="P238">
            <v>0</v>
          </cell>
          <cell r="Q238">
            <v>0</v>
          </cell>
          <cell r="R238">
            <v>0</v>
          </cell>
          <cell r="S238">
            <v>0</v>
          </cell>
          <cell r="T238">
            <v>0</v>
          </cell>
        </row>
        <row r="239">
          <cell r="A239" t="str">
            <v>581SNPD</v>
          </cell>
          <cell r="B239">
            <v>581</v>
          </cell>
          <cell r="C239" t="str">
            <v>SNPD</v>
          </cell>
          <cell r="D239">
            <v>12174853.109999999</v>
          </cell>
          <cell r="F239" t="str">
            <v>581SNPD</v>
          </cell>
          <cell r="G239">
            <v>581</v>
          </cell>
          <cell r="H239" t="str">
            <v>SNPD</v>
          </cell>
          <cell r="I239">
            <v>12174853.109999999</v>
          </cell>
          <cell r="L239" t="str">
            <v>395SO</v>
          </cell>
          <cell r="M239">
            <v>0</v>
          </cell>
          <cell r="N239">
            <v>0</v>
          </cell>
          <cell r="O239">
            <v>9607.5074135934738</v>
          </cell>
          <cell r="P239">
            <v>0</v>
          </cell>
          <cell r="Q239">
            <v>0</v>
          </cell>
          <cell r="R239">
            <v>0</v>
          </cell>
          <cell r="S239">
            <v>0</v>
          </cell>
          <cell r="T239">
            <v>0</v>
          </cell>
        </row>
        <row r="240">
          <cell r="A240" t="str">
            <v>582CA</v>
          </cell>
          <cell r="B240">
            <v>582</v>
          </cell>
          <cell r="C240" t="str">
            <v>CA</v>
          </cell>
          <cell r="D240">
            <v>76394.13</v>
          </cell>
          <cell r="F240" t="str">
            <v>582CA</v>
          </cell>
          <cell r="G240">
            <v>582</v>
          </cell>
          <cell r="H240" t="str">
            <v>CA</v>
          </cell>
          <cell r="I240">
            <v>76394.13</v>
          </cell>
          <cell r="L240" t="str">
            <v>396CAEE</v>
          </cell>
          <cell r="M240">
            <v>0</v>
          </cell>
          <cell r="N240">
            <v>0</v>
          </cell>
          <cell r="O240">
            <v>0</v>
          </cell>
          <cell r="P240">
            <v>0</v>
          </cell>
          <cell r="Q240">
            <v>0</v>
          </cell>
          <cell r="R240">
            <v>0</v>
          </cell>
          <cell r="S240">
            <v>0</v>
          </cell>
          <cell r="T240">
            <v>0</v>
          </cell>
        </row>
        <row r="241">
          <cell r="A241" t="str">
            <v>582ID</v>
          </cell>
          <cell r="B241">
            <v>582</v>
          </cell>
          <cell r="C241" t="str">
            <v>ID</v>
          </cell>
          <cell r="D241">
            <v>594938.68999999994</v>
          </cell>
          <cell r="F241" t="str">
            <v>582ID</v>
          </cell>
          <cell r="G241">
            <v>582</v>
          </cell>
          <cell r="H241" t="str">
            <v>ID</v>
          </cell>
          <cell r="I241">
            <v>594938.68999999994</v>
          </cell>
          <cell r="L241" t="str">
            <v>396CAGE</v>
          </cell>
          <cell r="M241">
            <v>0</v>
          </cell>
          <cell r="N241">
            <v>0</v>
          </cell>
          <cell r="O241">
            <v>0</v>
          </cell>
          <cell r="P241">
            <v>0</v>
          </cell>
          <cell r="Q241">
            <v>0</v>
          </cell>
          <cell r="R241">
            <v>0</v>
          </cell>
          <cell r="S241">
            <v>0</v>
          </cell>
          <cell r="T241">
            <v>0</v>
          </cell>
        </row>
        <row r="242">
          <cell r="A242" t="str">
            <v>582OR</v>
          </cell>
          <cell r="B242">
            <v>582</v>
          </cell>
          <cell r="C242" t="str">
            <v>OR</v>
          </cell>
          <cell r="D242">
            <v>1050441.1299999999</v>
          </cell>
          <cell r="F242" t="str">
            <v>582OR</v>
          </cell>
          <cell r="G242">
            <v>582</v>
          </cell>
          <cell r="H242" t="str">
            <v>OR</v>
          </cell>
          <cell r="I242">
            <v>1050441.1299999999</v>
          </cell>
          <cell r="L242" t="str">
            <v>396CAGW</v>
          </cell>
          <cell r="M242">
            <v>0</v>
          </cell>
          <cell r="N242">
            <v>0</v>
          </cell>
          <cell r="O242">
            <v>-1151.1963674039575</v>
          </cell>
          <cell r="P242">
            <v>0</v>
          </cell>
          <cell r="Q242">
            <v>0</v>
          </cell>
          <cell r="R242">
            <v>0</v>
          </cell>
          <cell r="S242">
            <v>0</v>
          </cell>
          <cell r="T242">
            <v>0</v>
          </cell>
        </row>
        <row r="243">
          <cell r="A243" t="str">
            <v>582SNPD</v>
          </cell>
          <cell r="B243">
            <v>582</v>
          </cell>
          <cell r="C243" t="str">
            <v>SNPD</v>
          </cell>
          <cell r="D243">
            <v>3667.09</v>
          </cell>
          <cell r="F243" t="str">
            <v>582SNPD</v>
          </cell>
          <cell r="G243">
            <v>582</v>
          </cell>
          <cell r="H243" t="str">
            <v>SNPD</v>
          </cell>
          <cell r="I243">
            <v>3667.09</v>
          </cell>
          <cell r="L243" t="str">
            <v>396JBG</v>
          </cell>
          <cell r="M243">
            <v>0</v>
          </cell>
          <cell r="N243">
            <v>0</v>
          </cell>
          <cell r="O243">
            <v>-3161.6375470439084</v>
          </cell>
          <cell r="P243">
            <v>0</v>
          </cell>
          <cell r="Q243">
            <v>0</v>
          </cell>
          <cell r="R243">
            <v>0</v>
          </cell>
          <cell r="S243">
            <v>0</v>
          </cell>
          <cell r="T243">
            <v>0</v>
          </cell>
        </row>
        <row r="244">
          <cell r="A244" t="str">
            <v>582UT</v>
          </cell>
          <cell r="B244">
            <v>582</v>
          </cell>
          <cell r="C244" t="str">
            <v>UT</v>
          </cell>
          <cell r="D244">
            <v>1946005.11</v>
          </cell>
          <cell r="F244" t="str">
            <v>582UT</v>
          </cell>
          <cell r="G244">
            <v>582</v>
          </cell>
          <cell r="H244" t="str">
            <v>UT</v>
          </cell>
          <cell r="I244">
            <v>1946005.11</v>
          </cell>
          <cell r="L244" t="str">
            <v>396S</v>
          </cell>
          <cell r="M244">
            <v>0</v>
          </cell>
          <cell r="N244">
            <v>0</v>
          </cell>
          <cell r="O244">
            <v>-513.75916666910052</v>
          </cell>
          <cell r="P244">
            <v>0</v>
          </cell>
          <cell r="Q244">
            <v>0</v>
          </cell>
          <cell r="R244">
            <v>0</v>
          </cell>
          <cell r="S244">
            <v>0</v>
          </cell>
          <cell r="T244">
            <v>0</v>
          </cell>
        </row>
        <row r="245">
          <cell r="A245" t="str">
            <v>582WA</v>
          </cell>
          <cell r="B245">
            <v>582</v>
          </cell>
          <cell r="C245" t="str">
            <v>WA</v>
          </cell>
          <cell r="D245">
            <v>297259</v>
          </cell>
          <cell r="F245" t="str">
            <v>582WA</v>
          </cell>
          <cell r="G245">
            <v>582</v>
          </cell>
          <cell r="H245" t="str">
            <v>WA</v>
          </cell>
          <cell r="I245">
            <v>297259</v>
          </cell>
          <cell r="L245" t="str">
            <v>396SO</v>
          </cell>
          <cell r="M245">
            <v>0</v>
          </cell>
          <cell r="N245">
            <v>0</v>
          </cell>
          <cell r="O245">
            <v>-647.2445947168934</v>
          </cell>
          <cell r="P245">
            <v>0</v>
          </cell>
          <cell r="Q245">
            <v>0</v>
          </cell>
          <cell r="R245">
            <v>0</v>
          </cell>
          <cell r="S245">
            <v>0</v>
          </cell>
          <cell r="T245">
            <v>0</v>
          </cell>
        </row>
        <row r="246">
          <cell r="A246" t="str">
            <v>582WYP</v>
          </cell>
          <cell r="B246">
            <v>582</v>
          </cell>
          <cell r="C246" t="str">
            <v>WYP</v>
          </cell>
          <cell r="D246">
            <v>709663.4</v>
          </cell>
          <cell r="F246" t="str">
            <v>582WYP</v>
          </cell>
          <cell r="G246">
            <v>582</v>
          </cell>
          <cell r="H246" t="str">
            <v>WYP</v>
          </cell>
          <cell r="I246">
            <v>709663.4</v>
          </cell>
          <cell r="L246" t="str">
            <v>397CAGE</v>
          </cell>
          <cell r="M246">
            <v>0</v>
          </cell>
          <cell r="N246">
            <v>0</v>
          </cell>
          <cell r="O246">
            <v>0</v>
          </cell>
          <cell r="P246">
            <v>0</v>
          </cell>
          <cell r="Q246">
            <v>0</v>
          </cell>
          <cell r="R246">
            <v>0</v>
          </cell>
          <cell r="S246">
            <v>0</v>
          </cell>
          <cell r="T246">
            <v>0</v>
          </cell>
        </row>
        <row r="247">
          <cell r="A247" t="str">
            <v>583CA</v>
          </cell>
          <cell r="B247">
            <v>583</v>
          </cell>
          <cell r="C247" t="str">
            <v>CA</v>
          </cell>
          <cell r="D247">
            <v>243960.78</v>
          </cell>
          <cell r="F247" t="str">
            <v>583CA</v>
          </cell>
          <cell r="G247">
            <v>583</v>
          </cell>
          <cell r="H247" t="str">
            <v>CA</v>
          </cell>
          <cell r="I247">
            <v>243960.78</v>
          </cell>
          <cell r="L247" t="str">
            <v>397CAGW</v>
          </cell>
          <cell r="M247">
            <v>0</v>
          </cell>
          <cell r="N247">
            <v>0</v>
          </cell>
          <cell r="O247">
            <v>130981.30435700873</v>
          </cell>
          <cell r="P247">
            <v>0</v>
          </cell>
          <cell r="Q247">
            <v>0</v>
          </cell>
          <cell r="R247">
            <v>0</v>
          </cell>
          <cell r="S247">
            <v>0</v>
          </cell>
          <cell r="T247">
            <v>0</v>
          </cell>
        </row>
        <row r="248">
          <cell r="A248" t="str">
            <v>583ID</v>
          </cell>
          <cell r="B248">
            <v>583</v>
          </cell>
          <cell r="C248" t="str">
            <v>ID</v>
          </cell>
          <cell r="D248">
            <v>376834.75</v>
          </cell>
          <cell r="F248" t="str">
            <v>583ID</v>
          </cell>
          <cell r="G248">
            <v>583</v>
          </cell>
          <cell r="H248" t="str">
            <v>ID</v>
          </cell>
          <cell r="I248">
            <v>376834.75</v>
          </cell>
          <cell r="L248" t="str">
            <v>397CN</v>
          </cell>
          <cell r="M248">
            <v>0</v>
          </cell>
          <cell r="N248">
            <v>0</v>
          </cell>
          <cell r="O248">
            <v>-2.7253048160892638E-2</v>
          </cell>
          <cell r="P248">
            <v>0</v>
          </cell>
          <cell r="Q248">
            <v>0</v>
          </cell>
          <cell r="R248">
            <v>0</v>
          </cell>
          <cell r="S248">
            <v>0</v>
          </cell>
          <cell r="T248">
            <v>0</v>
          </cell>
        </row>
        <row r="249">
          <cell r="A249" t="str">
            <v>583OR</v>
          </cell>
          <cell r="B249">
            <v>583</v>
          </cell>
          <cell r="C249" t="str">
            <v>OR</v>
          </cell>
          <cell r="D249">
            <v>1649555.91</v>
          </cell>
          <cell r="F249" t="str">
            <v>583OR</v>
          </cell>
          <cell r="G249">
            <v>583</v>
          </cell>
          <cell r="H249" t="str">
            <v>OR</v>
          </cell>
          <cell r="I249">
            <v>1649555.91</v>
          </cell>
          <cell r="L249" t="str">
            <v>397JBG</v>
          </cell>
          <cell r="M249">
            <v>0</v>
          </cell>
          <cell r="N249">
            <v>0</v>
          </cell>
          <cell r="O249">
            <v>9433.2141368102275</v>
          </cell>
          <cell r="P249">
            <v>0</v>
          </cell>
          <cell r="Q249">
            <v>0</v>
          </cell>
          <cell r="R249">
            <v>0</v>
          </cell>
          <cell r="S249">
            <v>0</v>
          </cell>
          <cell r="T249">
            <v>0</v>
          </cell>
        </row>
        <row r="250">
          <cell r="A250" t="str">
            <v>583SNPD</v>
          </cell>
          <cell r="B250">
            <v>583</v>
          </cell>
          <cell r="C250" t="str">
            <v>SNPD</v>
          </cell>
          <cell r="D250">
            <v>163</v>
          </cell>
          <cell r="F250" t="str">
            <v>583SNPD</v>
          </cell>
          <cell r="G250">
            <v>583</v>
          </cell>
          <cell r="H250" t="str">
            <v>SNPD</v>
          </cell>
          <cell r="I250">
            <v>163</v>
          </cell>
          <cell r="L250" t="str">
            <v>397S</v>
          </cell>
          <cell r="M250">
            <v>0</v>
          </cell>
          <cell r="N250">
            <v>0</v>
          </cell>
          <cell r="O250">
            <v>105064.86708329991</v>
          </cell>
          <cell r="P250">
            <v>0</v>
          </cell>
          <cell r="Q250">
            <v>0</v>
          </cell>
          <cell r="R250">
            <v>0</v>
          </cell>
          <cell r="S250">
            <v>0</v>
          </cell>
          <cell r="T250">
            <v>0</v>
          </cell>
        </row>
        <row r="251">
          <cell r="A251" t="str">
            <v>583UT</v>
          </cell>
          <cell r="B251">
            <v>583</v>
          </cell>
          <cell r="C251" t="str">
            <v>UT</v>
          </cell>
          <cell r="D251">
            <v>5928360.3200000003</v>
          </cell>
          <cell r="F251" t="str">
            <v>583UT</v>
          </cell>
          <cell r="G251">
            <v>583</v>
          </cell>
          <cell r="H251" t="str">
            <v>UT</v>
          </cell>
          <cell r="I251">
            <v>5928360.3200000003</v>
          </cell>
          <cell r="L251" t="str">
            <v>397SO</v>
          </cell>
          <cell r="M251">
            <v>0</v>
          </cell>
          <cell r="N251">
            <v>0</v>
          </cell>
          <cell r="O251">
            <v>89186.303474017797</v>
          </cell>
          <cell r="P251">
            <v>0</v>
          </cell>
          <cell r="Q251">
            <v>0</v>
          </cell>
          <cell r="R251">
            <v>0</v>
          </cell>
          <cell r="S251">
            <v>0</v>
          </cell>
          <cell r="T251">
            <v>0</v>
          </cell>
        </row>
        <row r="252">
          <cell r="A252" t="str">
            <v>583WA</v>
          </cell>
          <cell r="B252">
            <v>583</v>
          </cell>
          <cell r="C252" t="str">
            <v>WA</v>
          </cell>
          <cell r="D252">
            <v>231836.73</v>
          </cell>
          <cell r="F252" t="str">
            <v>583WA</v>
          </cell>
          <cell r="G252">
            <v>583</v>
          </cell>
          <cell r="H252" t="str">
            <v>WA</v>
          </cell>
          <cell r="I252">
            <v>231836.73</v>
          </cell>
          <cell r="L252" t="str">
            <v>398CAEE</v>
          </cell>
          <cell r="M252">
            <v>0</v>
          </cell>
          <cell r="N252">
            <v>0</v>
          </cell>
          <cell r="O252">
            <v>0</v>
          </cell>
          <cell r="P252">
            <v>0</v>
          </cell>
          <cell r="Q252">
            <v>0</v>
          </cell>
          <cell r="R252">
            <v>0</v>
          </cell>
          <cell r="S252">
            <v>0</v>
          </cell>
          <cell r="T252">
            <v>0</v>
          </cell>
        </row>
        <row r="253">
          <cell r="A253" t="str">
            <v>583WYP</v>
          </cell>
          <cell r="B253">
            <v>583</v>
          </cell>
          <cell r="C253" t="str">
            <v>WYP</v>
          </cell>
          <cell r="D253">
            <v>516398.71</v>
          </cell>
          <cell r="F253" t="str">
            <v>583WYP</v>
          </cell>
          <cell r="G253">
            <v>583</v>
          </cell>
          <cell r="H253" t="str">
            <v>WYP</v>
          </cell>
          <cell r="I253">
            <v>516398.71</v>
          </cell>
          <cell r="L253" t="str">
            <v>398CAGE</v>
          </cell>
          <cell r="M253">
            <v>0</v>
          </cell>
          <cell r="N253">
            <v>0</v>
          </cell>
          <cell r="O253">
            <v>0</v>
          </cell>
          <cell r="P253">
            <v>0</v>
          </cell>
          <cell r="Q253">
            <v>0</v>
          </cell>
          <cell r="R253">
            <v>0</v>
          </cell>
          <cell r="S253">
            <v>0</v>
          </cell>
          <cell r="T253">
            <v>0</v>
          </cell>
        </row>
        <row r="254">
          <cell r="A254" t="str">
            <v>583WYU</v>
          </cell>
          <cell r="B254">
            <v>583</v>
          </cell>
          <cell r="C254" t="str">
            <v>WYU</v>
          </cell>
          <cell r="D254">
            <v>139309.56</v>
          </cell>
          <cell r="F254" t="str">
            <v>583WYU</v>
          </cell>
          <cell r="G254">
            <v>583</v>
          </cell>
          <cell r="H254" t="str">
            <v>WYU</v>
          </cell>
          <cell r="I254">
            <v>139309.56</v>
          </cell>
          <cell r="L254" t="str">
            <v>398CAGW</v>
          </cell>
          <cell r="M254">
            <v>0</v>
          </cell>
          <cell r="N254">
            <v>0</v>
          </cell>
          <cell r="O254">
            <v>423.26234874295773</v>
          </cell>
          <cell r="P254">
            <v>0</v>
          </cell>
          <cell r="Q254">
            <v>0</v>
          </cell>
          <cell r="R254">
            <v>0</v>
          </cell>
          <cell r="S254">
            <v>0</v>
          </cell>
          <cell r="T254">
            <v>0</v>
          </cell>
        </row>
        <row r="255">
          <cell r="A255" t="str">
            <v>584OR</v>
          </cell>
          <cell r="B255">
            <v>584</v>
          </cell>
          <cell r="C255" t="str">
            <v>OR</v>
          </cell>
          <cell r="D255">
            <v>483.21</v>
          </cell>
          <cell r="F255" t="str">
            <v>584OR</v>
          </cell>
          <cell r="G255">
            <v>584</v>
          </cell>
          <cell r="H255" t="str">
            <v>OR</v>
          </cell>
          <cell r="I255">
            <v>483.21</v>
          </cell>
          <cell r="L255" t="str">
            <v>398CN</v>
          </cell>
          <cell r="M255">
            <v>0</v>
          </cell>
          <cell r="N255">
            <v>0</v>
          </cell>
          <cell r="O255">
            <v>551.63241109211378</v>
          </cell>
          <cell r="P255">
            <v>0</v>
          </cell>
          <cell r="Q255">
            <v>0</v>
          </cell>
          <cell r="R255">
            <v>0</v>
          </cell>
          <cell r="S255">
            <v>0</v>
          </cell>
          <cell r="T255">
            <v>0</v>
          </cell>
        </row>
        <row r="256">
          <cell r="A256" t="str">
            <v>584UT</v>
          </cell>
          <cell r="B256">
            <v>584</v>
          </cell>
          <cell r="C256" t="str">
            <v>UT</v>
          </cell>
          <cell r="D256">
            <v>1179.18</v>
          </cell>
          <cell r="F256" t="str">
            <v>584UT</v>
          </cell>
          <cell r="G256">
            <v>584</v>
          </cell>
          <cell r="H256" t="str">
            <v>UT</v>
          </cell>
          <cell r="I256">
            <v>1179.18</v>
          </cell>
          <cell r="L256" t="str">
            <v>398JBG</v>
          </cell>
          <cell r="M256">
            <v>0</v>
          </cell>
          <cell r="N256">
            <v>0</v>
          </cell>
          <cell r="O256">
            <v>4429.9657053271012</v>
          </cell>
          <cell r="P256">
            <v>0</v>
          </cell>
          <cell r="Q256">
            <v>0</v>
          </cell>
          <cell r="R256">
            <v>0</v>
          </cell>
          <cell r="S256">
            <v>0</v>
          </cell>
          <cell r="T256">
            <v>0</v>
          </cell>
        </row>
        <row r="257">
          <cell r="A257" t="str">
            <v>584WYP</v>
          </cell>
          <cell r="B257">
            <v>584</v>
          </cell>
          <cell r="C257" t="str">
            <v>WYP</v>
          </cell>
          <cell r="D257">
            <v>83.53</v>
          </cell>
          <cell r="F257" t="str">
            <v>584WYP</v>
          </cell>
          <cell r="G257">
            <v>584</v>
          </cell>
          <cell r="H257" t="str">
            <v>WYP</v>
          </cell>
          <cell r="I257">
            <v>83.53</v>
          </cell>
          <cell r="L257" t="str">
            <v>398S</v>
          </cell>
          <cell r="M257">
            <v>0</v>
          </cell>
          <cell r="N257">
            <v>0</v>
          </cell>
          <cell r="O257">
            <v>-1573.1733333329903</v>
          </cell>
          <cell r="P257">
            <v>0</v>
          </cell>
          <cell r="Q257">
            <v>0</v>
          </cell>
          <cell r="R257">
            <v>0</v>
          </cell>
          <cell r="S257">
            <v>0</v>
          </cell>
          <cell r="T257">
            <v>0</v>
          </cell>
        </row>
        <row r="258">
          <cell r="A258" t="str">
            <v>585SNPD</v>
          </cell>
          <cell r="B258">
            <v>585</v>
          </cell>
          <cell r="C258" t="str">
            <v>SNPD</v>
          </cell>
          <cell r="D258">
            <v>212693.67</v>
          </cell>
          <cell r="F258" t="str">
            <v>585SNPD</v>
          </cell>
          <cell r="G258">
            <v>585</v>
          </cell>
          <cell r="H258" t="str">
            <v>SNPD</v>
          </cell>
          <cell r="I258">
            <v>212693.67</v>
          </cell>
          <cell r="L258" t="str">
            <v>398SO</v>
          </cell>
          <cell r="M258">
            <v>0</v>
          </cell>
          <cell r="N258">
            <v>0</v>
          </cell>
          <cell r="O258">
            <v>-8089.091800479413</v>
          </cell>
          <cell r="P258">
            <v>0</v>
          </cell>
          <cell r="Q258">
            <v>0</v>
          </cell>
          <cell r="R258">
            <v>0</v>
          </cell>
          <cell r="S258">
            <v>0</v>
          </cell>
          <cell r="T258">
            <v>0</v>
          </cell>
        </row>
        <row r="259">
          <cell r="A259" t="str">
            <v>586CA</v>
          </cell>
          <cell r="B259">
            <v>586</v>
          </cell>
          <cell r="C259" t="str">
            <v>CA</v>
          </cell>
          <cell r="D259">
            <v>82498.91</v>
          </cell>
          <cell r="F259" t="str">
            <v>586CA</v>
          </cell>
          <cell r="G259">
            <v>586</v>
          </cell>
          <cell r="H259" t="str">
            <v>CA</v>
          </cell>
          <cell r="I259">
            <v>82498.91</v>
          </cell>
          <cell r="L259" t="str">
            <v>399JBE</v>
          </cell>
          <cell r="M259">
            <v>0</v>
          </cell>
          <cell r="N259">
            <v>0</v>
          </cell>
          <cell r="O259">
            <v>67764618.446217313</v>
          </cell>
          <cell r="P259">
            <v>0</v>
          </cell>
          <cell r="Q259">
            <v>0</v>
          </cell>
          <cell r="R259">
            <v>0</v>
          </cell>
          <cell r="S259">
            <v>0</v>
          </cell>
          <cell r="T259">
            <v>0</v>
          </cell>
        </row>
        <row r="260">
          <cell r="A260" t="str">
            <v>586ID</v>
          </cell>
          <cell r="B260">
            <v>586</v>
          </cell>
          <cell r="C260" t="str">
            <v>ID</v>
          </cell>
          <cell r="D260">
            <v>195412.9</v>
          </cell>
          <cell r="F260" t="str">
            <v>586ID</v>
          </cell>
          <cell r="G260">
            <v>586</v>
          </cell>
          <cell r="H260" t="str">
            <v>ID</v>
          </cell>
          <cell r="I260">
            <v>195412.9</v>
          </cell>
          <cell r="L260" t="str">
            <v>403360S</v>
          </cell>
          <cell r="M260">
            <v>0</v>
          </cell>
          <cell r="N260">
            <v>0</v>
          </cell>
          <cell r="O260">
            <v>7.9028489521208813</v>
          </cell>
          <cell r="P260">
            <v>0</v>
          </cell>
          <cell r="Q260">
            <v>0</v>
          </cell>
          <cell r="R260">
            <v>0</v>
          </cell>
          <cell r="S260">
            <v>0</v>
          </cell>
          <cell r="T260">
            <v>0</v>
          </cell>
        </row>
        <row r="261">
          <cell r="A261" t="str">
            <v>586OR</v>
          </cell>
          <cell r="B261">
            <v>586</v>
          </cell>
          <cell r="C261" t="str">
            <v>OR</v>
          </cell>
          <cell r="D261">
            <v>741264.33</v>
          </cell>
          <cell r="F261" t="str">
            <v>586OR</v>
          </cell>
          <cell r="G261">
            <v>586</v>
          </cell>
          <cell r="H261" t="str">
            <v>OR</v>
          </cell>
          <cell r="I261">
            <v>741264.33</v>
          </cell>
          <cell r="L261" t="str">
            <v>403361S</v>
          </cell>
          <cell r="M261">
            <v>0</v>
          </cell>
          <cell r="N261">
            <v>0</v>
          </cell>
          <cell r="O261">
            <v>20995.890468757949</v>
          </cell>
          <cell r="P261">
            <v>0</v>
          </cell>
          <cell r="Q261">
            <v>0</v>
          </cell>
          <cell r="R261">
            <v>0</v>
          </cell>
          <cell r="S261">
            <v>0</v>
          </cell>
          <cell r="T261">
            <v>0</v>
          </cell>
        </row>
        <row r="262">
          <cell r="A262" t="str">
            <v>586SNPD</v>
          </cell>
          <cell r="B262">
            <v>586</v>
          </cell>
          <cell r="C262" t="str">
            <v>SNPD</v>
          </cell>
          <cell r="D262">
            <v>0</v>
          </cell>
          <cell r="F262" t="str">
            <v>586SNPD</v>
          </cell>
          <cell r="G262">
            <v>586</v>
          </cell>
          <cell r="H262" t="str">
            <v>SNPD</v>
          </cell>
          <cell r="I262">
            <v>0</v>
          </cell>
          <cell r="L262" t="str">
            <v>403362S</v>
          </cell>
          <cell r="M262">
            <v>0</v>
          </cell>
          <cell r="N262">
            <v>0</v>
          </cell>
          <cell r="O262">
            <v>80957.724306362827</v>
          </cell>
          <cell r="P262">
            <v>0</v>
          </cell>
          <cell r="Q262">
            <v>0</v>
          </cell>
          <cell r="R262">
            <v>0</v>
          </cell>
          <cell r="S262">
            <v>0</v>
          </cell>
          <cell r="T262">
            <v>0</v>
          </cell>
        </row>
        <row r="263">
          <cell r="A263" t="str">
            <v>586UT</v>
          </cell>
          <cell r="B263">
            <v>586</v>
          </cell>
          <cell r="C263" t="str">
            <v>UT</v>
          </cell>
          <cell r="D263">
            <v>844473.01</v>
          </cell>
          <cell r="F263" t="str">
            <v>586UT</v>
          </cell>
          <cell r="G263">
            <v>586</v>
          </cell>
          <cell r="H263" t="str">
            <v>UT</v>
          </cell>
          <cell r="I263">
            <v>844473.01</v>
          </cell>
          <cell r="L263" t="str">
            <v>403364S</v>
          </cell>
          <cell r="M263">
            <v>0</v>
          </cell>
          <cell r="N263">
            <v>0</v>
          </cell>
          <cell r="O263">
            <v>98331.952252708841</v>
          </cell>
          <cell r="P263">
            <v>0</v>
          </cell>
          <cell r="Q263">
            <v>0</v>
          </cell>
          <cell r="R263">
            <v>0</v>
          </cell>
          <cell r="S263">
            <v>0</v>
          </cell>
          <cell r="T263">
            <v>0</v>
          </cell>
        </row>
        <row r="264">
          <cell r="A264" t="str">
            <v>586WA</v>
          </cell>
          <cell r="B264">
            <v>586</v>
          </cell>
          <cell r="C264" t="str">
            <v>WA</v>
          </cell>
          <cell r="D264">
            <v>306484.34999999998</v>
          </cell>
          <cell r="F264" t="str">
            <v>586WA</v>
          </cell>
          <cell r="G264">
            <v>586</v>
          </cell>
          <cell r="H264" t="str">
            <v>WA</v>
          </cell>
          <cell r="I264">
            <v>306484.34999999998</v>
          </cell>
          <cell r="L264" t="str">
            <v>403365S</v>
          </cell>
          <cell r="M264">
            <v>0</v>
          </cell>
          <cell r="N264">
            <v>0</v>
          </cell>
          <cell r="O264">
            <v>28968.800367062559</v>
          </cell>
          <cell r="P264">
            <v>0</v>
          </cell>
          <cell r="Q264">
            <v>0</v>
          </cell>
          <cell r="R264">
            <v>0</v>
          </cell>
          <cell r="S264">
            <v>0</v>
          </cell>
          <cell r="T264">
            <v>0</v>
          </cell>
        </row>
        <row r="265">
          <cell r="A265" t="str">
            <v>586WYP</v>
          </cell>
          <cell r="B265">
            <v>586</v>
          </cell>
          <cell r="C265" t="str">
            <v>WYP</v>
          </cell>
          <cell r="D265">
            <v>346196.5</v>
          </cell>
          <cell r="F265" t="str">
            <v>586WYP</v>
          </cell>
          <cell r="G265">
            <v>586</v>
          </cell>
          <cell r="H265" t="str">
            <v>WYP</v>
          </cell>
          <cell r="I265">
            <v>346196.5</v>
          </cell>
          <cell r="L265" t="str">
            <v>403366S</v>
          </cell>
          <cell r="M265">
            <v>0</v>
          </cell>
          <cell r="N265">
            <v>0</v>
          </cell>
          <cell r="O265">
            <v>4812.7207004105412</v>
          </cell>
          <cell r="P265">
            <v>0</v>
          </cell>
          <cell r="Q265">
            <v>0</v>
          </cell>
          <cell r="R265">
            <v>0</v>
          </cell>
          <cell r="S265">
            <v>0</v>
          </cell>
          <cell r="T265">
            <v>0</v>
          </cell>
        </row>
        <row r="266">
          <cell r="A266" t="str">
            <v>586WYU</v>
          </cell>
          <cell r="B266">
            <v>586</v>
          </cell>
          <cell r="C266" t="str">
            <v>WYU</v>
          </cell>
          <cell r="D266">
            <v>108348.53</v>
          </cell>
          <cell r="F266" t="str">
            <v>586WYU</v>
          </cell>
          <cell r="G266">
            <v>586</v>
          </cell>
          <cell r="H266" t="str">
            <v>WYU</v>
          </cell>
          <cell r="I266">
            <v>108348.53</v>
          </cell>
          <cell r="L266" t="str">
            <v>403367S</v>
          </cell>
          <cell r="M266">
            <v>0</v>
          </cell>
          <cell r="N266">
            <v>0</v>
          </cell>
          <cell r="O266">
            <v>13884.568403854344</v>
          </cell>
          <cell r="P266">
            <v>0</v>
          </cell>
          <cell r="Q266">
            <v>0</v>
          </cell>
          <cell r="R266">
            <v>0</v>
          </cell>
          <cell r="S266">
            <v>0</v>
          </cell>
          <cell r="T266">
            <v>0</v>
          </cell>
        </row>
        <row r="267">
          <cell r="A267" t="str">
            <v>587CA</v>
          </cell>
          <cell r="B267">
            <v>587</v>
          </cell>
          <cell r="C267" t="str">
            <v>CA</v>
          </cell>
          <cell r="D267">
            <v>595685.26</v>
          </cell>
          <cell r="F267" t="str">
            <v>587CA</v>
          </cell>
          <cell r="G267">
            <v>587</v>
          </cell>
          <cell r="H267" t="str">
            <v>CA</v>
          </cell>
          <cell r="I267">
            <v>595685.26</v>
          </cell>
          <cell r="L267" t="str">
            <v>403368S</v>
          </cell>
          <cell r="M267">
            <v>0</v>
          </cell>
          <cell r="N267">
            <v>0</v>
          </cell>
          <cell r="O267">
            <v>33740.566821402208</v>
          </cell>
          <cell r="P267">
            <v>0</v>
          </cell>
          <cell r="Q267">
            <v>0</v>
          </cell>
          <cell r="R267">
            <v>0</v>
          </cell>
          <cell r="S267">
            <v>0</v>
          </cell>
          <cell r="T267">
            <v>0</v>
          </cell>
        </row>
        <row r="268">
          <cell r="A268" t="str">
            <v>587ID</v>
          </cell>
          <cell r="B268">
            <v>587</v>
          </cell>
          <cell r="C268" t="str">
            <v>ID</v>
          </cell>
          <cell r="D268">
            <v>861601.14</v>
          </cell>
          <cell r="F268" t="str">
            <v>587ID</v>
          </cell>
          <cell r="G268">
            <v>587</v>
          </cell>
          <cell r="H268" t="str">
            <v>ID</v>
          </cell>
          <cell r="I268">
            <v>861601.14</v>
          </cell>
          <cell r="L268" t="str">
            <v>403369S</v>
          </cell>
          <cell r="M268">
            <v>0</v>
          </cell>
          <cell r="N268">
            <v>0</v>
          </cell>
          <cell r="O268">
            <v>32445.279647651143</v>
          </cell>
          <cell r="P268">
            <v>0</v>
          </cell>
          <cell r="Q268">
            <v>0</v>
          </cell>
          <cell r="R268">
            <v>0</v>
          </cell>
          <cell r="S268">
            <v>0</v>
          </cell>
          <cell r="T268">
            <v>0</v>
          </cell>
        </row>
        <row r="269">
          <cell r="A269" t="str">
            <v>587OR</v>
          </cell>
          <cell r="B269">
            <v>587</v>
          </cell>
          <cell r="C269" t="str">
            <v>OR</v>
          </cell>
          <cell r="D269">
            <v>5498261.2199999997</v>
          </cell>
          <cell r="F269" t="str">
            <v>587OR</v>
          </cell>
          <cell r="G269">
            <v>587</v>
          </cell>
          <cell r="H269" t="str">
            <v>OR</v>
          </cell>
          <cell r="I269">
            <v>5498261.2199999997</v>
          </cell>
          <cell r="L269" t="str">
            <v>403370S</v>
          </cell>
          <cell r="M269">
            <v>0</v>
          </cell>
          <cell r="N269">
            <v>0</v>
          </cell>
          <cell r="O269">
            <v>5325.7619780558862</v>
          </cell>
          <cell r="P269">
            <v>0</v>
          </cell>
          <cell r="Q269">
            <v>0</v>
          </cell>
          <cell r="R269">
            <v>0</v>
          </cell>
          <cell r="S269">
            <v>0</v>
          </cell>
          <cell r="T269">
            <v>0</v>
          </cell>
        </row>
        <row r="270">
          <cell r="A270" t="str">
            <v>587UT</v>
          </cell>
          <cell r="B270">
            <v>587</v>
          </cell>
          <cell r="C270" t="str">
            <v>UT</v>
          </cell>
          <cell r="D270">
            <v>5267088.16</v>
          </cell>
          <cell r="F270" t="str">
            <v>587UT</v>
          </cell>
          <cell r="G270">
            <v>587</v>
          </cell>
          <cell r="H270" t="str">
            <v>UT</v>
          </cell>
          <cell r="I270">
            <v>5267088.16</v>
          </cell>
          <cell r="L270" t="str">
            <v>403371S</v>
          </cell>
          <cell r="M270">
            <v>0</v>
          </cell>
          <cell r="N270">
            <v>0</v>
          </cell>
          <cell r="O270">
            <v>65.087723023206351</v>
          </cell>
          <cell r="P270">
            <v>0</v>
          </cell>
          <cell r="Q270">
            <v>0</v>
          </cell>
          <cell r="R270">
            <v>0</v>
          </cell>
          <cell r="S270">
            <v>0</v>
          </cell>
          <cell r="T270">
            <v>0</v>
          </cell>
        </row>
        <row r="271">
          <cell r="A271" t="str">
            <v>587WA</v>
          </cell>
          <cell r="B271">
            <v>587</v>
          </cell>
          <cell r="C271" t="str">
            <v>WA</v>
          </cell>
          <cell r="D271">
            <v>1297988.42</v>
          </cell>
          <cell r="F271" t="str">
            <v>587WA</v>
          </cell>
          <cell r="G271">
            <v>587</v>
          </cell>
          <cell r="H271" t="str">
            <v>WA</v>
          </cell>
          <cell r="I271">
            <v>1297988.42</v>
          </cell>
          <cell r="L271" t="str">
            <v>403373S</v>
          </cell>
          <cell r="M271">
            <v>0</v>
          </cell>
          <cell r="N271">
            <v>0</v>
          </cell>
          <cell r="O271">
            <v>1237.4360851844879</v>
          </cell>
          <cell r="P271">
            <v>0</v>
          </cell>
          <cell r="Q271">
            <v>0</v>
          </cell>
          <cell r="R271">
            <v>0</v>
          </cell>
          <cell r="S271">
            <v>0</v>
          </cell>
          <cell r="T271">
            <v>0</v>
          </cell>
        </row>
        <row r="272">
          <cell r="A272" t="str">
            <v>587WYP</v>
          </cell>
          <cell r="B272">
            <v>587</v>
          </cell>
          <cell r="C272" t="str">
            <v>WYP</v>
          </cell>
          <cell r="D272">
            <v>1119472.25</v>
          </cell>
          <cell r="F272" t="str">
            <v>587WYP</v>
          </cell>
          <cell r="G272">
            <v>587</v>
          </cell>
          <cell r="H272" t="str">
            <v>WYP</v>
          </cell>
          <cell r="I272">
            <v>1119472.25</v>
          </cell>
          <cell r="L272" t="str">
            <v>403GPCAEE</v>
          </cell>
          <cell r="M272">
            <v>0</v>
          </cell>
          <cell r="N272">
            <v>0</v>
          </cell>
          <cell r="O272">
            <v>0</v>
          </cell>
          <cell r="P272">
            <v>0</v>
          </cell>
          <cell r="Q272">
            <v>0</v>
          </cell>
          <cell r="R272">
            <v>0</v>
          </cell>
          <cell r="S272">
            <v>0</v>
          </cell>
          <cell r="T272">
            <v>0</v>
          </cell>
        </row>
        <row r="273">
          <cell r="A273" t="str">
            <v>587WYU</v>
          </cell>
          <cell r="B273">
            <v>587</v>
          </cell>
          <cell r="C273" t="str">
            <v>WYU</v>
          </cell>
          <cell r="D273">
            <v>136524.66</v>
          </cell>
          <cell r="F273" t="str">
            <v>587WYU</v>
          </cell>
          <cell r="G273">
            <v>587</v>
          </cell>
          <cell r="H273" t="str">
            <v>WYU</v>
          </cell>
          <cell r="I273">
            <v>136524.66</v>
          </cell>
          <cell r="L273" t="str">
            <v>403GPCAGE</v>
          </cell>
          <cell r="M273">
            <v>0</v>
          </cell>
          <cell r="N273">
            <v>0</v>
          </cell>
          <cell r="O273">
            <v>0</v>
          </cell>
          <cell r="P273">
            <v>0</v>
          </cell>
          <cell r="Q273">
            <v>0</v>
          </cell>
          <cell r="R273">
            <v>0</v>
          </cell>
          <cell r="S273">
            <v>0</v>
          </cell>
          <cell r="T273">
            <v>0</v>
          </cell>
        </row>
        <row r="274">
          <cell r="A274" t="str">
            <v>588CA</v>
          </cell>
          <cell r="B274">
            <v>588</v>
          </cell>
          <cell r="C274" t="str">
            <v>CA</v>
          </cell>
          <cell r="D274">
            <v>31972.1</v>
          </cell>
          <cell r="F274" t="str">
            <v>588CA</v>
          </cell>
          <cell r="G274">
            <v>588</v>
          </cell>
          <cell r="H274" t="str">
            <v>CA</v>
          </cell>
          <cell r="I274">
            <v>31972.1</v>
          </cell>
          <cell r="L274" t="str">
            <v>403GPCAGW</v>
          </cell>
          <cell r="M274">
            <v>0</v>
          </cell>
          <cell r="N274">
            <v>0</v>
          </cell>
          <cell r="O274">
            <v>6326.6280053045975</v>
          </cell>
          <cell r="P274">
            <v>0</v>
          </cell>
          <cell r="Q274">
            <v>0</v>
          </cell>
          <cell r="R274">
            <v>0</v>
          </cell>
          <cell r="S274">
            <v>0</v>
          </cell>
          <cell r="T274">
            <v>0</v>
          </cell>
        </row>
        <row r="275">
          <cell r="A275" t="str">
            <v>588ID</v>
          </cell>
          <cell r="B275">
            <v>588</v>
          </cell>
          <cell r="C275" t="str">
            <v>ID</v>
          </cell>
          <cell r="D275">
            <v>-14975.91</v>
          </cell>
          <cell r="F275" t="str">
            <v>588ID</v>
          </cell>
          <cell r="G275">
            <v>588</v>
          </cell>
          <cell r="H275" t="str">
            <v>ID</v>
          </cell>
          <cell r="I275">
            <v>-14975.91</v>
          </cell>
          <cell r="L275" t="str">
            <v>403GPCN</v>
          </cell>
          <cell r="M275">
            <v>0</v>
          </cell>
          <cell r="N275">
            <v>0</v>
          </cell>
          <cell r="O275">
            <v>-1922.9741656036751</v>
          </cell>
          <cell r="P275">
            <v>0</v>
          </cell>
          <cell r="Q275">
            <v>0</v>
          </cell>
          <cell r="R275">
            <v>0</v>
          </cell>
          <cell r="S275">
            <v>0</v>
          </cell>
          <cell r="T275">
            <v>0</v>
          </cell>
        </row>
        <row r="276">
          <cell r="A276" t="str">
            <v>588OR</v>
          </cell>
          <cell r="B276">
            <v>588</v>
          </cell>
          <cell r="C276" t="str">
            <v>OR</v>
          </cell>
          <cell r="D276">
            <v>78056.2</v>
          </cell>
          <cell r="F276" t="str">
            <v>588OR</v>
          </cell>
          <cell r="G276">
            <v>588</v>
          </cell>
          <cell r="H276" t="str">
            <v>OR</v>
          </cell>
          <cell r="I276">
            <v>78056.2</v>
          </cell>
          <cell r="L276" t="str">
            <v>403GPJBG</v>
          </cell>
          <cell r="M276">
            <v>0</v>
          </cell>
          <cell r="N276">
            <v>0</v>
          </cell>
          <cell r="O276">
            <v>3294.4572089314415</v>
          </cell>
          <cell r="P276">
            <v>0</v>
          </cell>
          <cell r="Q276">
            <v>0</v>
          </cell>
          <cell r="R276">
            <v>0</v>
          </cell>
          <cell r="S276">
            <v>0</v>
          </cell>
          <cell r="T276">
            <v>0</v>
          </cell>
        </row>
        <row r="277">
          <cell r="A277" t="str">
            <v>588SNPD</v>
          </cell>
          <cell r="B277">
            <v>588</v>
          </cell>
          <cell r="C277" t="str">
            <v>SNPD</v>
          </cell>
          <cell r="D277">
            <v>871343.49</v>
          </cell>
          <cell r="F277" t="str">
            <v>588SNPD</v>
          </cell>
          <cell r="G277">
            <v>588</v>
          </cell>
          <cell r="H277" t="str">
            <v>SNPD</v>
          </cell>
          <cell r="I277">
            <v>871343.49</v>
          </cell>
          <cell r="L277" t="str">
            <v>403GPS</v>
          </cell>
          <cell r="M277">
            <v>0</v>
          </cell>
          <cell r="N277">
            <v>0</v>
          </cell>
          <cell r="O277">
            <v>-18955.120591073304</v>
          </cell>
          <cell r="P277">
            <v>0</v>
          </cell>
          <cell r="Q277">
            <v>0</v>
          </cell>
          <cell r="R277">
            <v>0</v>
          </cell>
          <cell r="S277">
            <v>0</v>
          </cell>
          <cell r="T277">
            <v>0</v>
          </cell>
        </row>
        <row r="278">
          <cell r="A278" t="str">
            <v>588UT</v>
          </cell>
          <cell r="B278">
            <v>588</v>
          </cell>
          <cell r="C278" t="str">
            <v>UT</v>
          </cell>
          <cell r="D278">
            <v>-74727.13</v>
          </cell>
          <cell r="F278" t="str">
            <v>588UT</v>
          </cell>
          <cell r="G278">
            <v>588</v>
          </cell>
          <cell r="H278" t="str">
            <v>UT</v>
          </cell>
          <cell r="I278">
            <v>-74727.13</v>
          </cell>
          <cell r="L278" t="str">
            <v>403GPSG</v>
          </cell>
          <cell r="M278">
            <v>0</v>
          </cell>
          <cell r="N278">
            <v>0</v>
          </cell>
          <cell r="O278">
            <v>0</v>
          </cell>
          <cell r="P278">
            <v>0</v>
          </cell>
          <cell r="Q278">
            <v>0</v>
          </cell>
          <cell r="R278">
            <v>0</v>
          </cell>
          <cell r="S278">
            <v>0</v>
          </cell>
          <cell r="T278">
            <v>0</v>
          </cell>
        </row>
        <row r="279">
          <cell r="A279" t="str">
            <v>588WA</v>
          </cell>
          <cell r="B279">
            <v>588</v>
          </cell>
          <cell r="C279" t="str">
            <v>WA</v>
          </cell>
          <cell r="D279">
            <v>-16075.81</v>
          </cell>
          <cell r="F279" t="str">
            <v>588WA</v>
          </cell>
          <cell r="G279">
            <v>588</v>
          </cell>
          <cell r="H279" t="str">
            <v>WA</v>
          </cell>
          <cell r="I279">
            <v>-16075.81</v>
          </cell>
          <cell r="L279" t="str">
            <v>403GPSO</v>
          </cell>
          <cell r="M279">
            <v>0</v>
          </cell>
          <cell r="N279">
            <v>0</v>
          </cell>
          <cell r="O279">
            <v>-38499.852042701466</v>
          </cell>
          <cell r="P279">
            <v>0</v>
          </cell>
          <cell r="Q279">
            <v>0</v>
          </cell>
          <cell r="R279">
            <v>0</v>
          </cell>
          <cell r="S279">
            <v>0</v>
          </cell>
          <cell r="T279">
            <v>0</v>
          </cell>
        </row>
        <row r="280">
          <cell r="A280" t="str">
            <v>588WYP</v>
          </cell>
          <cell r="B280">
            <v>588</v>
          </cell>
          <cell r="C280" t="str">
            <v>WYP</v>
          </cell>
          <cell r="D280">
            <v>-112735.53</v>
          </cell>
          <cell r="F280" t="str">
            <v>588WYP</v>
          </cell>
          <cell r="G280">
            <v>588</v>
          </cell>
          <cell r="H280" t="str">
            <v>WYP</v>
          </cell>
          <cell r="I280">
            <v>-112735.53</v>
          </cell>
          <cell r="L280" t="str">
            <v>403HPCAGE</v>
          </cell>
          <cell r="M280">
            <v>0</v>
          </cell>
          <cell r="N280">
            <v>0</v>
          </cell>
          <cell r="O280">
            <v>0</v>
          </cell>
          <cell r="P280">
            <v>0</v>
          </cell>
          <cell r="Q280">
            <v>0</v>
          </cell>
          <cell r="R280">
            <v>0</v>
          </cell>
          <cell r="S280">
            <v>0</v>
          </cell>
          <cell r="T280">
            <v>0</v>
          </cell>
        </row>
        <row r="281">
          <cell r="A281" t="str">
            <v>588WYU</v>
          </cell>
          <cell r="B281">
            <v>588</v>
          </cell>
          <cell r="C281" t="str">
            <v>WYU</v>
          </cell>
          <cell r="D281">
            <v>-75455.66</v>
          </cell>
          <cell r="F281" t="str">
            <v>588WYU</v>
          </cell>
          <cell r="G281">
            <v>588</v>
          </cell>
          <cell r="H281" t="str">
            <v>WYU</v>
          </cell>
          <cell r="I281">
            <v>-75455.66</v>
          </cell>
          <cell r="L281" t="str">
            <v>403HPCAGW</v>
          </cell>
          <cell r="M281">
            <v>0</v>
          </cell>
          <cell r="N281">
            <v>0</v>
          </cell>
          <cell r="O281">
            <v>59975.010106404894</v>
          </cell>
          <cell r="P281">
            <v>0</v>
          </cell>
          <cell r="Q281">
            <v>0</v>
          </cell>
          <cell r="R281">
            <v>0</v>
          </cell>
          <cell r="S281">
            <v>0</v>
          </cell>
          <cell r="T281">
            <v>0</v>
          </cell>
        </row>
        <row r="282">
          <cell r="A282" t="str">
            <v>589CA</v>
          </cell>
          <cell r="B282">
            <v>589</v>
          </cell>
          <cell r="C282" t="str">
            <v>CA</v>
          </cell>
          <cell r="D282">
            <v>59710.46</v>
          </cell>
          <cell r="F282" t="str">
            <v>589CA</v>
          </cell>
          <cell r="G282">
            <v>589</v>
          </cell>
          <cell r="H282" t="str">
            <v>CA</v>
          </cell>
          <cell r="I282">
            <v>59710.46</v>
          </cell>
          <cell r="L282" t="str">
            <v>403OPCAGE</v>
          </cell>
          <cell r="M282">
            <v>0</v>
          </cell>
          <cell r="N282">
            <v>0</v>
          </cell>
          <cell r="O282">
            <v>0</v>
          </cell>
          <cell r="P282">
            <v>0</v>
          </cell>
          <cell r="Q282">
            <v>0</v>
          </cell>
          <cell r="R282">
            <v>0</v>
          </cell>
          <cell r="S282">
            <v>0</v>
          </cell>
          <cell r="T282">
            <v>0</v>
          </cell>
        </row>
        <row r="283">
          <cell r="A283" t="str">
            <v>589ID</v>
          </cell>
          <cell r="B283">
            <v>589</v>
          </cell>
          <cell r="C283" t="str">
            <v>ID</v>
          </cell>
          <cell r="D283">
            <v>39337.339999999997</v>
          </cell>
          <cell r="F283" t="str">
            <v>589ID</v>
          </cell>
          <cell r="G283">
            <v>589</v>
          </cell>
          <cell r="H283" t="str">
            <v>ID</v>
          </cell>
          <cell r="I283">
            <v>39337.339999999997</v>
          </cell>
          <cell r="L283" t="str">
            <v>403OPCAGW</v>
          </cell>
          <cell r="M283">
            <v>0</v>
          </cell>
          <cell r="N283">
            <v>0</v>
          </cell>
          <cell r="O283">
            <v>-366421.41361802281</v>
          </cell>
          <cell r="P283">
            <v>0</v>
          </cell>
          <cell r="Q283">
            <v>0</v>
          </cell>
          <cell r="R283">
            <v>0</v>
          </cell>
          <cell r="S283">
            <v>0</v>
          </cell>
          <cell r="T283">
            <v>0</v>
          </cell>
        </row>
        <row r="284">
          <cell r="A284" t="str">
            <v>589OR</v>
          </cell>
          <cell r="B284">
            <v>589</v>
          </cell>
          <cell r="C284" t="str">
            <v>OR</v>
          </cell>
          <cell r="D284">
            <v>1590360.07</v>
          </cell>
          <cell r="F284" t="str">
            <v>589OR</v>
          </cell>
          <cell r="G284">
            <v>589</v>
          </cell>
          <cell r="H284" t="str">
            <v>OR</v>
          </cell>
          <cell r="I284">
            <v>1590360.07</v>
          </cell>
          <cell r="L284" t="str">
            <v>403OPS</v>
          </cell>
          <cell r="M284">
            <v>0</v>
          </cell>
          <cell r="N284">
            <v>0</v>
          </cell>
          <cell r="O284">
            <v>0</v>
          </cell>
          <cell r="P284">
            <v>0</v>
          </cell>
          <cell r="Q284">
            <v>0</v>
          </cell>
          <cell r="R284">
            <v>0</v>
          </cell>
          <cell r="S284">
            <v>0</v>
          </cell>
          <cell r="T284">
            <v>0</v>
          </cell>
        </row>
        <row r="285">
          <cell r="A285" t="str">
            <v>589SNPD</v>
          </cell>
          <cell r="B285">
            <v>589</v>
          </cell>
          <cell r="C285" t="str">
            <v>SNPD</v>
          </cell>
          <cell r="D285">
            <v>12973.37</v>
          </cell>
          <cell r="F285" t="str">
            <v>589SNPD</v>
          </cell>
          <cell r="G285">
            <v>589</v>
          </cell>
          <cell r="H285" t="str">
            <v>SNPD</v>
          </cell>
          <cell r="I285">
            <v>12973.37</v>
          </cell>
          <cell r="L285" t="str">
            <v>403SPCAGE</v>
          </cell>
          <cell r="M285">
            <v>0</v>
          </cell>
          <cell r="N285">
            <v>0</v>
          </cell>
          <cell r="O285">
            <v>0</v>
          </cell>
          <cell r="P285">
            <v>0</v>
          </cell>
          <cell r="Q285">
            <v>0</v>
          </cell>
          <cell r="R285">
            <v>0</v>
          </cell>
          <cell r="S285">
            <v>0</v>
          </cell>
          <cell r="T285">
            <v>0</v>
          </cell>
        </row>
        <row r="286">
          <cell r="A286" t="str">
            <v>589UT</v>
          </cell>
          <cell r="B286">
            <v>589</v>
          </cell>
          <cell r="C286" t="str">
            <v>UT</v>
          </cell>
          <cell r="D286">
            <v>436938.34</v>
          </cell>
          <cell r="F286" t="str">
            <v>589UT</v>
          </cell>
          <cell r="G286">
            <v>589</v>
          </cell>
          <cell r="H286" t="str">
            <v>UT</v>
          </cell>
          <cell r="I286">
            <v>436938.34</v>
          </cell>
          <cell r="L286" t="str">
            <v>403SPCAGW</v>
          </cell>
          <cell r="M286">
            <v>0</v>
          </cell>
          <cell r="N286">
            <v>0</v>
          </cell>
          <cell r="O286">
            <v>-828712.51479036734</v>
          </cell>
          <cell r="P286">
            <v>0</v>
          </cell>
          <cell r="Q286">
            <v>0</v>
          </cell>
          <cell r="R286">
            <v>0</v>
          </cell>
          <cell r="S286">
            <v>0</v>
          </cell>
          <cell r="T286">
            <v>0</v>
          </cell>
        </row>
        <row r="287">
          <cell r="A287" t="str">
            <v>589WA</v>
          </cell>
          <cell r="B287">
            <v>589</v>
          </cell>
          <cell r="C287" t="str">
            <v>WA</v>
          </cell>
          <cell r="D287">
            <v>145358.73000000001</v>
          </cell>
          <cell r="F287" t="str">
            <v>589WA</v>
          </cell>
          <cell r="G287">
            <v>589</v>
          </cell>
          <cell r="H287" t="str">
            <v>WA</v>
          </cell>
          <cell r="I287">
            <v>145358.73000000001</v>
          </cell>
          <cell r="L287" t="str">
            <v>403SPJBG</v>
          </cell>
          <cell r="M287">
            <v>0</v>
          </cell>
          <cell r="N287">
            <v>0</v>
          </cell>
          <cell r="O287">
            <v>84203.617781555367</v>
          </cell>
          <cell r="P287">
            <v>0</v>
          </cell>
          <cell r="Q287">
            <v>0</v>
          </cell>
          <cell r="R287">
            <v>0</v>
          </cell>
          <cell r="S287">
            <v>0</v>
          </cell>
          <cell r="T287">
            <v>0</v>
          </cell>
        </row>
        <row r="288">
          <cell r="A288" t="str">
            <v>589WYP</v>
          </cell>
          <cell r="B288">
            <v>589</v>
          </cell>
          <cell r="C288" t="str">
            <v>WYP</v>
          </cell>
          <cell r="D288">
            <v>487842.79</v>
          </cell>
          <cell r="F288" t="str">
            <v>589WYP</v>
          </cell>
          <cell r="G288">
            <v>589</v>
          </cell>
          <cell r="H288" t="str">
            <v>WYP</v>
          </cell>
          <cell r="I288">
            <v>487842.79</v>
          </cell>
          <cell r="L288" t="str">
            <v>403TPCAGE</v>
          </cell>
          <cell r="M288">
            <v>0</v>
          </cell>
          <cell r="N288">
            <v>0</v>
          </cell>
          <cell r="O288">
            <v>0</v>
          </cell>
          <cell r="P288">
            <v>0</v>
          </cell>
          <cell r="Q288">
            <v>0</v>
          </cell>
          <cell r="R288">
            <v>0</v>
          </cell>
          <cell r="S288">
            <v>0</v>
          </cell>
          <cell r="T288">
            <v>0</v>
          </cell>
        </row>
        <row r="289">
          <cell r="A289" t="str">
            <v>589WYU</v>
          </cell>
          <cell r="B289">
            <v>589</v>
          </cell>
          <cell r="C289" t="str">
            <v>WYU</v>
          </cell>
          <cell r="D289">
            <v>87096.3</v>
          </cell>
          <cell r="F289" t="str">
            <v>589WYU</v>
          </cell>
          <cell r="G289">
            <v>589</v>
          </cell>
          <cell r="H289" t="str">
            <v>WYU</v>
          </cell>
          <cell r="I289">
            <v>87096.3</v>
          </cell>
          <cell r="L289" t="str">
            <v>403TPCAGW</v>
          </cell>
          <cell r="M289">
            <v>0</v>
          </cell>
          <cell r="N289">
            <v>0</v>
          </cell>
          <cell r="O289">
            <v>594699.47353954543</v>
          </cell>
          <cell r="P289">
            <v>0</v>
          </cell>
          <cell r="Q289">
            <v>0</v>
          </cell>
          <cell r="R289">
            <v>0</v>
          </cell>
          <cell r="S289">
            <v>0</v>
          </cell>
          <cell r="T289">
            <v>0</v>
          </cell>
        </row>
        <row r="290">
          <cell r="A290" t="str">
            <v>590CA</v>
          </cell>
          <cell r="B290">
            <v>590</v>
          </cell>
          <cell r="C290" t="str">
            <v>CA</v>
          </cell>
          <cell r="D290">
            <v>125443.08</v>
          </cell>
          <cell r="F290" t="str">
            <v>590CA</v>
          </cell>
          <cell r="G290">
            <v>590</v>
          </cell>
          <cell r="H290" t="str">
            <v>CA</v>
          </cell>
          <cell r="I290">
            <v>125443.08</v>
          </cell>
          <cell r="L290" t="str">
            <v>403TPJBG</v>
          </cell>
          <cell r="M290">
            <v>0</v>
          </cell>
          <cell r="N290">
            <v>0</v>
          </cell>
          <cell r="O290">
            <v>37183.510173843264</v>
          </cell>
          <cell r="P290">
            <v>0</v>
          </cell>
          <cell r="Q290">
            <v>0</v>
          </cell>
          <cell r="R290">
            <v>0</v>
          </cell>
          <cell r="S290">
            <v>0</v>
          </cell>
          <cell r="T290">
            <v>0</v>
          </cell>
        </row>
        <row r="291">
          <cell r="A291" t="str">
            <v>590ID</v>
          </cell>
          <cell r="B291">
            <v>590</v>
          </cell>
          <cell r="C291" t="str">
            <v>ID</v>
          </cell>
          <cell r="D291">
            <v>148068.51999999999</v>
          </cell>
          <cell r="F291" t="str">
            <v>590ID</v>
          </cell>
          <cell r="G291">
            <v>590</v>
          </cell>
          <cell r="H291" t="str">
            <v>ID</v>
          </cell>
          <cell r="I291">
            <v>148068.51999999999</v>
          </cell>
          <cell r="L291" t="str">
            <v>403TPSG</v>
          </cell>
          <cell r="M291">
            <v>0</v>
          </cell>
          <cell r="N291">
            <v>0</v>
          </cell>
          <cell r="O291">
            <v>0</v>
          </cell>
          <cell r="P291">
            <v>0</v>
          </cell>
          <cell r="Q291">
            <v>0</v>
          </cell>
          <cell r="R291">
            <v>0</v>
          </cell>
          <cell r="S291">
            <v>0</v>
          </cell>
          <cell r="T291">
            <v>0</v>
          </cell>
        </row>
        <row r="292">
          <cell r="A292" t="str">
            <v>590OR</v>
          </cell>
          <cell r="B292">
            <v>590</v>
          </cell>
          <cell r="C292" t="str">
            <v>OR</v>
          </cell>
          <cell r="D292">
            <v>948652.94</v>
          </cell>
          <cell r="F292" t="str">
            <v>590OR</v>
          </cell>
          <cell r="G292">
            <v>590</v>
          </cell>
          <cell r="H292" t="str">
            <v>OR</v>
          </cell>
          <cell r="I292">
            <v>948652.94</v>
          </cell>
          <cell r="L292" t="str">
            <v>404IPCAEE</v>
          </cell>
          <cell r="M292">
            <v>0</v>
          </cell>
          <cell r="N292">
            <v>0</v>
          </cell>
          <cell r="O292">
            <v>0</v>
          </cell>
          <cell r="P292">
            <v>0</v>
          </cell>
          <cell r="Q292">
            <v>0</v>
          </cell>
          <cell r="R292">
            <v>0</v>
          </cell>
          <cell r="S292">
            <v>0</v>
          </cell>
          <cell r="T292">
            <v>0</v>
          </cell>
        </row>
        <row r="293">
          <cell r="A293" t="str">
            <v>590SNPD</v>
          </cell>
          <cell r="B293">
            <v>590</v>
          </cell>
          <cell r="C293" t="str">
            <v>SNPD</v>
          </cell>
          <cell r="D293">
            <v>2489002.1</v>
          </cell>
          <cell r="F293" t="str">
            <v>590SNPD</v>
          </cell>
          <cell r="G293">
            <v>590</v>
          </cell>
          <cell r="H293" t="str">
            <v>SNPD</v>
          </cell>
          <cell r="I293">
            <v>2489002.1</v>
          </cell>
          <cell r="L293" t="str">
            <v>404IPCAGE</v>
          </cell>
          <cell r="M293">
            <v>0</v>
          </cell>
          <cell r="N293">
            <v>0</v>
          </cell>
          <cell r="O293">
            <v>0</v>
          </cell>
          <cell r="P293">
            <v>0</v>
          </cell>
          <cell r="Q293">
            <v>0</v>
          </cell>
          <cell r="R293">
            <v>0</v>
          </cell>
          <cell r="S293">
            <v>0</v>
          </cell>
          <cell r="T293">
            <v>0</v>
          </cell>
        </row>
        <row r="294">
          <cell r="A294" t="str">
            <v>590UT</v>
          </cell>
          <cell r="B294">
            <v>590</v>
          </cell>
          <cell r="C294" t="str">
            <v>UT</v>
          </cell>
          <cell r="D294">
            <v>1486148.97</v>
          </cell>
          <cell r="F294" t="str">
            <v>590UT</v>
          </cell>
          <cell r="G294">
            <v>590</v>
          </cell>
          <cell r="H294" t="str">
            <v>UT</v>
          </cell>
          <cell r="I294">
            <v>1486148.97</v>
          </cell>
          <cell r="L294" t="str">
            <v>404IPCAGW</v>
          </cell>
          <cell r="M294">
            <v>0</v>
          </cell>
          <cell r="N294">
            <v>0</v>
          </cell>
          <cell r="O294">
            <v>-1072.6529779227401</v>
          </cell>
          <cell r="P294">
            <v>0</v>
          </cell>
          <cell r="Q294">
            <v>0</v>
          </cell>
          <cell r="R294">
            <v>0</v>
          </cell>
          <cell r="S294">
            <v>0</v>
          </cell>
          <cell r="T294">
            <v>0</v>
          </cell>
        </row>
        <row r="295">
          <cell r="A295" t="str">
            <v>590WA</v>
          </cell>
          <cell r="B295">
            <v>590</v>
          </cell>
          <cell r="C295" t="str">
            <v>WA</v>
          </cell>
          <cell r="D295">
            <v>209861.01</v>
          </cell>
          <cell r="F295" t="str">
            <v>590WA</v>
          </cell>
          <cell r="G295">
            <v>590</v>
          </cell>
          <cell r="H295" t="str">
            <v>WA</v>
          </cell>
          <cell r="I295">
            <v>209861.01</v>
          </cell>
          <cell r="L295" t="str">
            <v>404IPCN</v>
          </cell>
          <cell r="M295">
            <v>0</v>
          </cell>
          <cell r="N295">
            <v>0</v>
          </cell>
          <cell r="O295">
            <v>23844.339752839438</v>
          </cell>
          <cell r="P295">
            <v>0</v>
          </cell>
          <cell r="Q295">
            <v>0</v>
          </cell>
          <cell r="R295">
            <v>0</v>
          </cell>
          <cell r="S295">
            <v>0</v>
          </cell>
          <cell r="T295">
            <v>0</v>
          </cell>
        </row>
        <row r="296">
          <cell r="A296" t="str">
            <v>590WYP</v>
          </cell>
          <cell r="B296">
            <v>590</v>
          </cell>
          <cell r="C296" t="str">
            <v>WYP</v>
          </cell>
          <cell r="D296">
            <v>533076.41</v>
          </cell>
          <cell r="F296" t="str">
            <v>590WYP</v>
          </cell>
          <cell r="G296">
            <v>590</v>
          </cell>
          <cell r="H296" t="str">
            <v>WYP</v>
          </cell>
          <cell r="I296">
            <v>533076.41</v>
          </cell>
          <cell r="L296" t="str">
            <v>404IPJBG</v>
          </cell>
          <cell r="M296">
            <v>0</v>
          </cell>
          <cell r="N296">
            <v>0</v>
          </cell>
          <cell r="O296">
            <v>32.878764798223919</v>
          </cell>
          <cell r="P296">
            <v>0</v>
          </cell>
          <cell r="Q296">
            <v>0</v>
          </cell>
          <cell r="R296">
            <v>0</v>
          </cell>
          <cell r="S296">
            <v>0</v>
          </cell>
          <cell r="T296">
            <v>0</v>
          </cell>
        </row>
        <row r="297">
          <cell r="A297" t="str">
            <v>591CA</v>
          </cell>
          <cell r="B297">
            <v>591</v>
          </cell>
          <cell r="C297" t="str">
            <v>CA</v>
          </cell>
          <cell r="D297">
            <v>46827.19</v>
          </cell>
          <cell r="F297" t="str">
            <v>591CA</v>
          </cell>
          <cell r="G297">
            <v>591</v>
          </cell>
          <cell r="H297" t="str">
            <v>CA</v>
          </cell>
          <cell r="I297">
            <v>46827.19</v>
          </cell>
          <cell r="L297" t="str">
            <v>404IPS</v>
          </cell>
          <cell r="M297">
            <v>0</v>
          </cell>
          <cell r="N297">
            <v>0</v>
          </cell>
          <cell r="O297">
            <v>0</v>
          </cell>
          <cell r="P297">
            <v>0</v>
          </cell>
          <cell r="Q297">
            <v>0</v>
          </cell>
          <cell r="R297">
            <v>0</v>
          </cell>
          <cell r="S297">
            <v>0</v>
          </cell>
          <cell r="T297">
            <v>0</v>
          </cell>
        </row>
        <row r="298">
          <cell r="A298" t="str">
            <v>591ID</v>
          </cell>
          <cell r="B298">
            <v>591</v>
          </cell>
          <cell r="C298" t="str">
            <v>ID</v>
          </cell>
          <cell r="D298">
            <v>126531.3</v>
          </cell>
          <cell r="F298" t="str">
            <v>591ID</v>
          </cell>
          <cell r="G298">
            <v>591</v>
          </cell>
          <cell r="H298" t="str">
            <v>ID</v>
          </cell>
          <cell r="I298">
            <v>126531.3</v>
          </cell>
          <cell r="L298" t="str">
            <v>404IPSG</v>
          </cell>
          <cell r="M298">
            <v>0</v>
          </cell>
          <cell r="N298">
            <v>0</v>
          </cell>
          <cell r="O298">
            <v>0</v>
          </cell>
          <cell r="P298">
            <v>0</v>
          </cell>
          <cell r="Q298">
            <v>0</v>
          </cell>
          <cell r="R298">
            <v>0</v>
          </cell>
          <cell r="S298">
            <v>0</v>
          </cell>
          <cell r="T298">
            <v>0</v>
          </cell>
        </row>
        <row r="299">
          <cell r="A299" t="str">
            <v>591OR</v>
          </cell>
          <cell r="B299">
            <v>591</v>
          </cell>
          <cell r="C299" t="str">
            <v>OR</v>
          </cell>
          <cell r="D299">
            <v>438530.15</v>
          </cell>
          <cell r="F299" t="str">
            <v>591OR</v>
          </cell>
          <cell r="G299">
            <v>591</v>
          </cell>
          <cell r="H299" t="str">
            <v>OR</v>
          </cell>
          <cell r="I299">
            <v>438530.15</v>
          </cell>
          <cell r="L299" t="str">
            <v>404IPSO</v>
          </cell>
          <cell r="M299">
            <v>0</v>
          </cell>
          <cell r="N299">
            <v>0</v>
          </cell>
          <cell r="O299">
            <v>6147.5720763901963</v>
          </cell>
          <cell r="P299">
            <v>0</v>
          </cell>
          <cell r="Q299">
            <v>0</v>
          </cell>
          <cell r="R299">
            <v>0</v>
          </cell>
          <cell r="S299">
            <v>0</v>
          </cell>
          <cell r="T299">
            <v>0</v>
          </cell>
        </row>
        <row r="300">
          <cell r="A300" t="str">
            <v>591SNPD</v>
          </cell>
          <cell r="B300">
            <v>591</v>
          </cell>
          <cell r="C300" t="str">
            <v>SNPD</v>
          </cell>
          <cell r="D300">
            <v>180851.52</v>
          </cell>
          <cell r="F300" t="str">
            <v>591SNPD</v>
          </cell>
          <cell r="G300">
            <v>591</v>
          </cell>
          <cell r="H300" t="str">
            <v>SNPD</v>
          </cell>
          <cell r="I300">
            <v>180851.52</v>
          </cell>
          <cell r="L300" t="str">
            <v>407S</v>
          </cell>
          <cell r="M300">
            <v>0</v>
          </cell>
          <cell r="N300">
            <v>0</v>
          </cell>
          <cell r="O300">
            <v>0</v>
          </cell>
          <cell r="P300">
            <v>0</v>
          </cell>
          <cell r="Q300">
            <v>0</v>
          </cell>
          <cell r="R300">
            <v>0</v>
          </cell>
          <cell r="S300">
            <v>0</v>
          </cell>
          <cell r="T300">
            <v>0</v>
          </cell>
        </row>
        <row r="301">
          <cell r="A301" t="str">
            <v>591UT</v>
          </cell>
          <cell r="B301">
            <v>591</v>
          </cell>
          <cell r="C301" t="str">
            <v>UT</v>
          </cell>
          <cell r="D301">
            <v>956304.67</v>
          </cell>
          <cell r="F301" t="str">
            <v>591UT</v>
          </cell>
          <cell r="G301">
            <v>591</v>
          </cell>
          <cell r="H301" t="str">
            <v>UT</v>
          </cell>
          <cell r="I301">
            <v>956304.67</v>
          </cell>
          <cell r="L301" t="str">
            <v>408GPS</v>
          </cell>
          <cell r="M301">
            <v>0</v>
          </cell>
          <cell r="N301">
            <v>0</v>
          </cell>
          <cell r="O301">
            <v>127715.65417512925</v>
          </cell>
          <cell r="P301">
            <v>0</v>
          </cell>
          <cell r="Q301">
            <v>0</v>
          </cell>
          <cell r="R301">
            <v>0</v>
          </cell>
          <cell r="S301">
            <v>0</v>
          </cell>
          <cell r="T301">
            <v>0</v>
          </cell>
        </row>
        <row r="302">
          <cell r="A302" t="str">
            <v>591WA</v>
          </cell>
          <cell r="B302">
            <v>591</v>
          </cell>
          <cell r="C302" t="str">
            <v>WA</v>
          </cell>
          <cell r="D302">
            <v>120601.2</v>
          </cell>
          <cell r="F302" t="str">
            <v>591WA</v>
          </cell>
          <cell r="G302">
            <v>591</v>
          </cell>
          <cell r="H302" t="str">
            <v>WA</v>
          </cell>
          <cell r="I302">
            <v>120601.2</v>
          </cell>
          <cell r="L302" t="str">
            <v>408S</v>
          </cell>
          <cell r="M302">
            <v>0</v>
          </cell>
          <cell r="N302">
            <v>0</v>
          </cell>
          <cell r="O302">
            <v>-253684</v>
          </cell>
          <cell r="P302">
            <v>0</v>
          </cell>
          <cell r="Q302">
            <v>0</v>
          </cell>
          <cell r="R302">
            <v>0</v>
          </cell>
          <cell r="S302">
            <v>0</v>
          </cell>
          <cell r="T302">
            <v>0</v>
          </cell>
        </row>
        <row r="303">
          <cell r="A303" t="str">
            <v>591WYP</v>
          </cell>
          <cell r="B303">
            <v>591</v>
          </cell>
          <cell r="C303" t="str">
            <v>WYP</v>
          </cell>
          <cell r="D303">
            <v>389343.13</v>
          </cell>
          <cell r="F303" t="str">
            <v>591WYP</v>
          </cell>
          <cell r="G303">
            <v>591</v>
          </cell>
          <cell r="H303" t="str">
            <v>WYP</v>
          </cell>
          <cell r="I303">
            <v>389343.13</v>
          </cell>
          <cell r="L303" t="str">
            <v>40910CAGW</v>
          </cell>
          <cell r="M303">
            <v>0</v>
          </cell>
          <cell r="N303">
            <v>0</v>
          </cell>
          <cell r="O303">
            <v>-4056764.259860008</v>
          </cell>
          <cell r="P303">
            <v>0</v>
          </cell>
          <cell r="Q303">
            <v>0</v>
          </cell>
          <cell r="R303">
            <v>0</v>
          </cell>
          <cell r="S303">
            <v>0</v>
          </cell>
          <cell r="T303">
            <v>0</v>
          </cell>
        </row>
        <row r="304">
          <cell r="A304" t="str">
            <v>591WYU</v>
          </cell>
          <cell r="B304">
            <v>591</v>
          </cell>
          <cell r="C304" t="str">
            <v>WYU</v>
          </cell>
          <cell r="D304">
            <v>71377.39</v>
          </cell>
          <cell r="F304" t="str">
            <v>591WYU</v>
          </cell>
          <cell r="G304">
            <v>591</v>
          </cell>
          <cell r="H304" t="str">
            <v>WYU</v>
          </cell>
          <cell r="I304">
            <v>71377.39</v>
          </cell>
          <cell r="L304" t="str">
            <v>41010CAEE</v>
          </cell>
          <cell r="M304">
            <v>0</v>
          </cell>
          <cell r="N304">
            <v>0</v>
          </cell>
          <cell r="O304">
            <v>0</v>
          </cell>
          <cell r="P304">
            <v>0</v>
          </cell>
          <cell r="Q304">
            <v>0</v>
          </cell>
          <cell r="R304">
            <v>0</v>
          </cell>
          <cell r="S304">
            <v>0</v>
          </cell>
          <cell r="T304">
            <v>0</v>
          </cell>
        </row>
        <row r="305">
          <cell r="A305" t="str">
            <v>592CA</v>
          </cell>
          <cell r="B305">
            <v>592</v>
          </cell>
          <cell r="C305" t="str">
            <v>CA</v>
          </cell>
          <cell r="D305">
            <v>230807.52</v>
          </cell>
          <cell r="F305" t="str">
            <v>592CA</v>
          </cell>
          <cell r="G305">
            <v>592</v>
          </cell>
          <cell r="H305" t="str">
            <v>CA</v>
          </cell>
          <cell r="I305">
            <v>230807.52</v>
          </cell>
          <cell r="L305" t="str">
            <v>41010CAGE</v>
          </cell>
          <cell r="M305">
            <v>0</v>
          </cell>
          <cell r="N305">
            <v>0</v>
          </cell>
          <cell r="O305">
            <v>0</v>
          </cell>
          <cell r="P305">
            <v>0</v>
          </cell>
          <cell r="Q305">
            <v>0</v>
          </cell>
          <cell r="R305">
            <v>0</v>
          </cell>
          <cell r="S305">
            <v>0</v>
          </cell>
          <cell r="T305">
            <v>0</v>
          </cell>
        </row>
        <row r="306">
          <cell r="A306" t="str">
            <v>592ID</v>
          </cell>
          <cell r="B306">
            <v>592</v>
          </cell>
          <cell r="C306" t="str">
            <v>ID</v>
          </cell>
          <cell r="D306">
            <v>264372.90999999997</v>
          </cell>
          <cell r="F306" t="str">
            <v>592ID</v>
          </cell>
          <cell r="G306">
            <v>592</v>
          </cell>
          <cell r="H306" t="str">
            <v>ID</v>
          </cell>
          <cell r="I306">
            <v>264372.90999999997</v>
          </cell>
          <cell r="L306" t="str">
            <v>41010CAGW</v>
          </cell>
          <cell r="M306">
            <v>0</v>
          </cell>
          <cell r="N306">
            <v>0</v>
          </cell>
          <cell r="O306">
            <v>7018235.9954892751</v>
          </cell>
          <cell r="P306">
            <v>0</v>
          </cell>
          <cell r="Q306">
            <v>0</v>
          </cell>
          <cell r="R306">
            <v>0</v>
          </cell>
          <cell r="S306">
            <v>0</v>
          </cell>
          <cell r="T306">
            <v>0</v>
          </cell>
        </row>
        <row r="307">
          <cell r="A307" t="str">
            <v>592OR</v>
          </cell>
          <cell r="B307">
            <v>592</v>
          </cell>
          <cell r="C307" t="str">
            <v>OR</v>
          </cell>
          <cell r="D307">
            <v>2644907.4900000002</v>
          </cell>
          <cell r="F307" t="str">
            <v>592OR</v>
          </cell>
          <cell r="G307">
            <v>592</v>
          </cell>
          <cell r="H307" t="str">
            <v>OR</v>
          </cell>
          <cell r="I307">
            <v>2644907.4900000002</v>
          </cell>
          <cell r="L307" t="str">
            <v>41010CN</v>
          </cell>
          <cell r="M307">
            <v>0</v>
          </cell>
          <cell r="N307">
            <v>0</v>
          </cell>
          <cell r="O307">
            <v>-5389.6876072215091</v>
          </cell>
          <cell r="P307">
            <v>0</v>
          </cell>
          <cell r="Q307">
            <v>0</v>
          </cell>
          <cell r="R307">
            <v>0</v>
          </cell>
          <cell r="S307">
            <v>0</v>
          </cell>
          <cell r="T307">
            <v>0</v>
          </cell>
        </row>
        <row r="308">
          <cell r="A308" t="str">
            <v>592SNPD</v>
          </cell>
          <cell r="B308">
            <v>592</v>
          </cell>
          <cell r="C308" t="str">
            <v>SNPD</v>
          </cell>
          <cell r="D308">
            <v>1853389.51</v>
          </cell>
          <cell r="F308" t="str">
            <v>592SNPD</v>
          </cell>
          <cell r="G308">
            <v>592</v>
          </cell>
          <cell r="H308" t="str">
            <v>SNPD</v>
          </cell>
          <cell r="I308">
            <v>1853389.51</v>
          </cell>
          <cell r="L308" t="str">
            <v>41010JBE</v>
          </cell>
          <cell r="M308">
            <v>0</v>
          </cell>
          <cell r="N308">
            <v>0</v>
          </cell>
          <cell r="O308">
            <v>364106.36925686436</v>
          </cell>
          <cell r="P308">
            <v>0</v>
          </cell>
          <cell r="Q308">
            <v>0</v>
          </cell>
          <cell r="R308">
            <v>0</v>
          </cell>
          <cell r="S308">
            <v>0</v>
          </cell>
          <cell r="T308">
            <v>0</v>
          </cell>
        </row>
        <row r="309">
          <cell r="A309" t="str">
            <v>592UT</v>
          </cell>
          <cell r="B309">
            <v>592</v>
          </cell>
          <cell r="C309" t="str">
            <v>UT</v>
          </cell>
          <cell r="D309">
            <v>3337201.61</v>
          </cell>
          <cell r="F309" t="str">
            <v>592UT</v>
          </cell>
          <cell r="G309">
            <v>592</v>
          </cell>
          <cell r="H309" t="str">
            <v>UT</v>
          </cell>
          <cell r="I309">
            <v>3337201.61</v>
          </cell>
          <cell r="L309" t="str">
            <v>41010JBG</v>
          </cell>
          <cell r="M309">
            <v>0</v>
          </cell>
          <cell r="N309">
            <v>0</v>
          </cell>
          <cell r="O309">
            <v>-20169.065157343117</v>
          </cell>
          <cell r="P309">
            <v>0</v>
          </cell>
          <cell r="Q309">
            <v>0</v>
          </cell>
          <cell r="R309">
            <v>0</v>
          </cell>
          <cell r="S309">
            <v>0</v>
          </cell>
          <cell r="T309">
            <v>0</v>
          </cell>
        </row>
        <row r="310">
          <cell r="A310" t="str">
            <v>592WA</v>
          </cell>
          <cell r="B310">
            <v>592</v>
          </cell>
          <cell r="C310" t="str">
            <v>WA</v>
          </cell>
          <cell r="D310">
            <v>280275.90999999997</v>
          </cell>
          <cell r="F310" t="str">
            <v>592WA</v>
          </cell>
          <cell r="G310">
            <v>592</v>
          </cell>
          <cell r="H310" t="str">
            <v>WA</v>
          </cell>
          <cell r="I310">
            <v>280275.90999999997</v>
          </cell>
          <cell r="L310" t="str">
            <v>41010OTHER</v>
          </cell>
          <cell r="M310">
            <v>0</v>
          </cell>
          <cell r="N310">
            <v>0</v>
          </cell>
          <cell r="O310">
            <v>0</v>
          </cell>
          <cell r="P310">
            <v>0</v>
          </cell>
          <cell r="Q310">
            <v>0</v>
          </cell>
          <cell r="R310">
            <v>0</v>
          </cell>
          <cell r="S310">
            <v>0</v>
          </cell>
          <cell r="T310">
            <v>0</v>
          </cell>
        </row>
        <row r="311">
          <cell r="A311" t="str">
            <v>592WYP</v>
          </cell>
          <cell r="B311">
            <v>592</v>
          </cell>
          <cell r="C311" t="str">
            <v>WYP</v>
          </cell>
          <cell r="D311">
            <v>987793.69</v>
          </cell>
          <cell r="F311" t="str">
            <v>592WYP</v>
          </cell>
          <cell r="G311">
            <v>592</v>
          </cell>
          <cell r="H311" t="str">
            <v>WYP</v>
          </cell>
          <cell r="I311">
            <v>987793.69</v>
          </cell>
          <cell r="L311" t="str">
            <v>41010S</v>
          </cell>
          <cell r="M311">
            <v>0</v>
          </cell>
          <cell r="N311">
            <v>0</v>
          </cell>
          <cell r="O311">
            <v>-68636</v>
          </cell>
          <cell r="P311">
            <v>0</v>
          </cell>
          <cell r="Q311">
            <v>0</v>
          </cell>
          <cell r="R311">
            <v>0</v>
          </cell>
          <cell r="S311">
            <v>0</v>
          </cell>
          <cell r="T311">
            <v>0</v>
          </cell>
        </row>
        <row r="312">
          <cell r="A312" t="str">
            <v>592WYU</v>
          </cell>
          <cell r="B312">
            <v>592</v>
          </cell>
          <cell r="C312" t="str">
            <v>WYU</v>
          </cell>
          <cell r="D312">
            <v>95879.32</v>
          </cell>
          <cell r="F312" t="str">
            <v>592WYU</v>
          </cell>
          <cell r="G312">
            <v>592</v>
          </cell>
          <cell r="H312" t="str">
            <v>WYU</v>
          </cell>
          <cell r="I312">
            <v>95879.32</v>
          </cell>
          <cell r="L312" t="str">
            <v>41010SG</v>
          </cell>
          <cell r="M312">
            <v>0</v>
          </cell>
          <cell r="N312">
            <v>0</v>
          </cell>
          <cell r="O312">
            <v>33934.638936733514</v>
          </cell>
          <cell r="P312">
            <v>0</v>
          </cell>
          <cell r="Q312">
            <v>0</v>
          </cell>
          <cell r="R312">
            <v>0</v>
          </cell>
          <cell r="S312">
            <v>0</v>
          </cell>
          <cell r="T312">
            <v>0</v>
          </cell>
        </row>
        <row r="313">
          <cell r="A313" t="str">
            <v>593CA</v>
          </cell>
          <cell r="B313">
            <v>593</v>
          </cell>
          <cell r="C313" t="str">
            <v>CA</v>
          </cell>
          <cell r="D313">
            <v>11023466.949999999</v>
          </cell>
          <cell r="F313" t="str">
            <v>593CA</v>
          </cell>
          <cell r="G313">
            <v>593</v>
          </cell>
          <cell r="H313" t="str">
            <v>CA</v>
          </cell>
          <cell r="I313">
            <v>11023466.949999999</v>
          </cell>
          <cell r="L313" t="str">
            <v>41010SNPD</v>
          </cell>
          <cell r="M313">
            <v>0</v>
          </cell>
          <cell r="N313">
            <v>0</v>
          </cell>
          <cell r="O313">
            <v>-24166.926856142949</v>
          </cell>
          <cell r="P313">
            <v>0</v>
          </cell>
          <cell r="Q313">
            <v>0</v>
          </cell>
          <cell r="R313">
            <v>0</v>
          </cell>
          <cell r="S313">
            <v>0</v>
          </cell>
          <cell r="T313">
            <v>0</v>
          </cell>
        </row>
        <row r="314">
          <cell r="A314" t="str">
            <v>593ID</v>
          </cell>
          <cell r="B314">
            <v>593</v>
          </cell>
          <cell r="C314" t="str">
            <v>ID</v>
          </cell>
          <cell r="D314">
            <v>3597792.29</v>
          </cell>
          <cell r="F314" t="str">
            <v>593ID</v>
          </cell>
          <cell r="G314">
            <v>593</v>
          </cell>
          <cell r="H314" t="str">
            <v>ID</v>
          </cell>
          <cell r="I314">
            <v>3597792.29</v>
          </cell>
          <cell r="L314" t="str">
            <v>41010SO</v>
          </cell>
          <cell r="M314">
            <v>0</v>
          </cell>
          <cell r="N314">
            <v>0</v>
          </cell>
          <cell r="O314">
            <v>156924.37315269755</v>
          </cell>
          <cell r="P314">
            <v>0</v>
          </cell>
          <cell r="Q314">
            <v>0</v>
          </cell>
          <cell r="R314">
            <v>0</v>
          </cell>
          <cell r="S314">
            <v>0</v>
          </cell>
          <cell r="T314">
            <v>0</v>
          </cell>
        </row>
        <row r="315">
          <cell r="A315" t="str">
            <v>593OR</v>
          </cell>
          <cell r="B315">
            <v>593</v>
          </cell>
          <cell r="C315" t="str">
            <v>OR</v>
          </cell>
          <cell r="D315">
            <v>27978321.579999998</v>
          </cell>
          <cell r="F315" t="str">
            <v>593OR</v>
          </cell>
          <cell r="G315">
            <v>593</v>
          </cell>
          <cell r="H315" t="str">
            <v>OR</v>
          </cell>
          <cell r="I315">
            <v>27978321.579999998</v>
          </cell>
          <cell r="L315" t="str">
            <v>41110BADDEBT</v>
          </cell>
          <cell r="M315">
            <v>0</v>
          </cell>
          <cell r="N315">
            <v>0</v>
          </cell>
          <cell r="O315">
            <v>12266.438180316487</v>
          </cell>
          <cell r="P315">
            <v>0</v>
          </cell>
          <cell r="Q315">
            <v>0</v>
          </cell>
          <cell r="R315">
            <v>0</v>
          </cell>
          <cell r="S315">
            <v>0</v>
          </cell>
          <cell r="T315">
            <v>0</v>
          </cell>
        </row>
        <row r="316">
          <cell r="A316" t="str">
            <v>593SNPD</v>
          </cell>
          <cell r="B316">
            <v>593</v>
          </cell>
          <cell r="C316" t="str">
            <v>SNPD</v>
          </cell>
          <cell r="D316">
            <v>2197738.59</v>
          </cell>
          <cell r="F316" t="str">
            <v>593SNPD</v>
          </cell>
          <cell r="G316">
            <v>593</v>
          </cell>
          <cell r="H316" t="str">
            <v>SNPD</v>
          </cell>
          <cell r="I316">
            <v>2197738.59</v>
          </cell>
          <cell r="L316" t="str">
            <v>41110CAEE</v>
          </cell>
          <cell r="M316">
            <v>0</v>
          </cell>
          <cell r="N316">
            <v>0</v>
          </cell>
          <cell r="O316">
            <v>0</v>
          </cell>
          <cell r="P316">
            <v>0</v>
          </cell>
          <cell r="Q316">
            <v>0</v>
          </cell>
          <cell r="R316">
            <v>0</v>
          </cell>
          <cell r="S316">
            <v>0</v>
          </cell>
          <cell r="T316">
            <v>0</v>
          </cell>
        </row>
        <row r="317">
          <cell r="A317" t="str">
            <v>593UT</v>
          </cell>
          <cell r="B317">
            <v>593</v>
          </cell>
          <cell r="C317" t="str">
            <v>UT</v>
          </cell>
          <cell r="D317">
            <v>33108488.16</v>
          </cell>
          <cell r="F317" t="str">
            <v>593UT</v>
          </cell>
          <cell r="G317">
            <v>593</v>
          </cell>
          <cell r="H317" t="str">
            <v>UT</v>
          </cell>
          <cell r="I317">
            <v>33108488.16</v>
          </cell>
          <cell r="L317" t="str">
            <v>41110CAGE</v>
          </cell>
          <cell r="M317">
            <v>0</v>
          </cell>
          <cell r="N317">
            <v>0</v>
          </cell>
          <cell r="O317">
            <v>0</v>
          </cell>
          <cell r="P317">
            <v>0</v>
          </cell>
          <cell r="Q317">
            <v>0</v>
          </cell>
          <cell r="R317">
            <v>0</v>
          </cell>
          <cell r="S317">
            <v>0</v>
          </cell>
          <cell r="T317">
            <v>0</v>
          </cell>
        </row>
        <row r="318">
          <cell r="A318" t="str">
            <v>593WA</v>
          </cell>
          <cell r="B318">
            <v>593</v>
          </cell>
          <cell r="C318" t="str">
            <v>WA</v>
          </cell>
          <cell r="D318">
            <v>5186526.8099999996</v>
          </cell>
          <cell r="F318" t="str">
            <v>593WA</v>
          </cell>
          <cell r="G318">
            <v>593</v>
          </cell>
          <cell r="H318" t="str">
            <v>WA</v>
          </cell>
          <cell r="I318">
            <v>5186526.8099999996</v>
          </cell>
          <cell r="L318" t="str">
            <v>41110CAGW</v>
          </cell>
          <cell r="M318">
            <v>0</v>
          </cell>
          <cell r="N318">
            <v>0</v>
          </cell>
          <cell r="O318">
            <v>-60507.411243956922</v>
          </cell>
          <cell r="P318">
            <v>0</v>
          </cell>
          <cell r="Q318">
            <v>0</v>
          </cell>
          <cell r="R318">
            <v>0</v>
          </cell>
          <cell r="S318">
            <v>0</v>
          </cell>
          <cell r="T318">
            <v>0</v>
          </cell>
        </row>
        <row r="319">
          <cell r="A319" t="str">
            <v>593WYP</v>
          </cell>
          <cell r="B319">
            <v>593</v>
          </cell>
          <cell r="C319" t="str">
            <v>WYP</v>
          </cell>
          <cell r="D319">
            <v>5403594.0899999999</v>
          </cell>
          <cell r="F319" t="str">
            <v>593WYP</v>
          </cell>
          <cell r="G319">
            <v>593</v>
          </cell>
          <cell r="H319" t="str">
            <v>WYP</v>
          </cell>
          <cell r="I319">
            <v>5403594.0899999999</v>
          </cell>
          <cell r="L319" t="str">
            <v>41110GPS</v>
          </cell>
          <cell r="M319">
            <v>0</v>
          </cell>
          <cell r="N319">
            <v>0</v>
          </cell>
          <cell r="O319">
            <v>-9738.7996242772588</v>
          </cell>
          <cell r="P319">
            <v>0</v>
          </cell>
          <cell r="Q319">
            <v>0</v>
          </cell>
          <cell r="R319">
            <v>0</v>
          </cell>
          <cell r="S319">
            <v>0</v>
          </cell>
          <cell r="T319">
            <v>0</v>
          </cell>
        </row>
        <row r="320">
          <cell r="A320" t="str">
            <v>593WYU</v>
          </cell>
          <cell r="B320">
            <v>593</v>
          </cell>
          <cell r="C320" t="str">
            <v>WYU</v>
          </cell>
          <cell r="D320">
            <v>809052.02</v>
          </cell>
          <cell r="F320" t="str">
            <v>593WYU</v>
          </cell>
          <cell r="G320">
            <v>593</v>
          </cell>
          <cell r="H320" t="str">
            <v>WYU</v>
          </cell>
          <cell r="I320">
            <v>809052.02</v>
          </cell>
          <cell r="L320" t="str">
            <v>41110JBE</v>
          </cell>
          <cell r="M320">
            <v>0</v>
          </cell>
          <cell r="N320">
            <v>0</v>
          </cell>
          <cell r="O320">
            <v>65402.833425409386</v>
          </cell>
          <cell r="P320">
            <v>0</v>
          </cell>
          <cell r="Q320">
            <v>0</v>
          </cell>
          <cell r="R320">
            <v>0</v>
          </cell>
          <cell r="S320">
            <v>0</v>
          </cell>
          <cell r="T320">
            <v>0</v>
          </cell>
        </row>
        <row r="321">
          <cell r="A321" t="str">
            <v>594CA</v>
          </cell>
          <cell r="B321">
            <v>594</v>
          </cell>
          <cell r="C321" t="str">
            <v>CA</v>
          </cell>
          <cell r="D321">
            <v>439797.14</v>
          </cell>
          <cell r="F321" t="str">
            <v>594CA</v>
          </cell>
          <cell r="G321">
            <v>594</v>
          </cell>
          <cell r="H321" t="str">
            <v>CA</v>
          </cell>
          <cell r="I321">
            <v>439797.14</v>
          </cell>
          <cell r="L321" t="str">
            <v>41110JBG</v>
          </cell>
          <cell r="M321">
            <v>0</v>
          </cell>
          <cell r="N321">
            <v>0</v>
          </cell>
          <cell r="O321">
            <v>-5162.5591389540559</v>
          </cell>
          <cell r="P321">
            <v>0</v>
          </cell>
          <cell r="Q321">
            <v>0</v>
          </cell>
          <cell r="R321">
            <v>0</v>
          </cell>
          <cell r="S321">
            <v>0</v>
          </cell>
          <cell r="T321">
            <v>0</v>
          </cell>
        </row>
        <row r="322">
          <cell r="A322" t="str">
            <v>594ID</v>
          </cell>
          <cell r="B322">
            <v>594</v>
          </cell>
          <cell r="C322" t="str">
            <v>ID</v>
          </cell>
          <cell r="D322">
            <v>865416.49</v>
          </cell>
          <cell r="F322" t="str">
            <v>594ID</v>
          </cell>
          <cell r="G322">
            <v>594</v>
          </cell>
          <cell r="H322" t="str">
            <v>ID</v>
          </cell>
          <cell r="I322">
            <v>865416.49</v>
          </cell>
          <cell r="L322" t="str">
            <v>41110OTHER</v>
          </cell>
          <cell r="M322">
            <v>0</v>
          </cell>
          <cell r="N322">
            <v>0</v>
          </cell>
          <cell r="O322">
            <v>0</v>
          </cell>
          <cell r="P322">
            <v>0</v>
          </cell>
          <cell r="Q322">
            <v>0</v>
          </cell>
          <cell r="R322">
            <v>0</v>
          </cell>
          <cell r="S322">
            <v>0</v>
          </cell>
          <cell r="T322">
            <v>0</v>
          </cell>
        </row>
        <row r="323">
          <cell r="A323" t="str">
            <v>594OR</v>
          </cell>
          <cell r="B323">
            <v>594</v>
          </cell>
          <cell r="C323" t="str">
            <v>OR</v>
          </cell>
          <cell r="D323">
            <v>6234962.9000000004</v>
          </cell>
          <cell r="F323" t="str">
            <v>594OR</v>
          </cell>
          <cell r="G323">
            <v>594</v>
          </cell>
          <cell r="H323" t="str">
            <v>OR</v>
          </cell>
          <cell r="I323">
            <v>6234962.9000000004</v>
          </cell>
          <cell r="L323" t="str">
            <v>41110S</v>
          </cell>
          <cell r="M323">
            <v>0</v>
          </cell>
          <cell r="N323">
            <v>0</v>
          </cell>
          <cell r="O323">
            <v>-708063</v>
          </cell>
          <cell r="P323">
            <v>0</v>
          </cell>
          <cell r="Q323">
            <v>0</v>
          </cell>
          <cell r="R323">
            <v>0</v>
          </cell>
          <cell r="S323">
            <v>0</v>
          </cell>
          <cell r="T323">
            <v>0</v>
          </cell>
        </row>
        <row r="324">
          <cell r="A324" t="str">
            <v>594SNPD</v>
          </cell>
          <cell r="B324">
            <v>594</v>
          </cell>
          <cell r="C324" t="str">
            <v>SNPD</v>
          </cell>
          <cell r="D324">
            <v>24640.67</v>
          </cell>
          <cell r="F324" t="str">
            <v>594SNPD</v>
          </cell>
          <cell r="G324">
            <v>594</v>
          </cell>
          <cell r="H324" t="str">
            <v>SNPD</v>
          </cell>
          <cell r="I324">
            <v>24640.67</v>
          </cell>
          <cell r="L324" t="str">
            <v>41110SCHMDEXP</v>
          </cell>
          <cell r="M324">
            <v>0</v>
          </cell>
          <cell r="N324">
            <v>0</v>
          </cell>
          <cell r="O324">
            <v>2891111.2935312497</v>
          </cell>
          <cell r="P324">
            <v>0</v>
          </cell>
          <cell r="Q324">
            <v>0</v>
          </cell>
          <cell r="R324">
            <v>0</v>
          </cell>
          <cell r="S324">
            <v>0</v>
          </cell>
          <cell r="T324">
            <v>0</v>
          </cell>
        </row>
        <row r="325">
          <cell r="A325" t="str">
            <v>594UT</v>
          </cell>
          <cell r="B325">
            <v>594</v>
          </cell>
          <cell r="C325" t="str">
            <v>UT</v>
          </cell>
          <cell r="D325">
            <v>14953597.539999999</v>
          </cell>
          <cell r="F325" t="str">
            <v>594UT</v>
          </cell>
          <cell r="G325">
            <v>594</v>
          </cell>
          <cell r="H325" t="str">
            <v>UT</v>
          </cell>
          <cell r="I325">
            <v>14953597.539999999</v>
          </cell>
          <cell r="L325" t="str">
            <v>41110SG</v>
          </cell>
          <cell r="M325">
            <v>0</v>
          </cell>
          <cell r="N325">
            <v>0</v>
          </cell>
          <cell r="O325">
            <v>-8949.7287904551267</v>
          </cell>
          <cell r="P325">
            <v>0</v>
          </cell>
          <cell r="Q325">
            <v>0</v>
          </cell>
          <cell r="R325">
            <v>0</v>
          </cell>
          <cell r="S325">
            <v>0</v>
          </cell>
          <cell r="T325">
            <v>0</v>
          </cell>
        </row>
        <row r="326">
          <cell r="A326" t="str">
            <v>594WA</v>
          </cell>
          <cell r="B326">
            <v>594</v>
          </cell>
          <cell r="C326" t="str">
            <v>WA</v>
          </cell>
          <cell r="D326">
            <v>1200598.98</v>
          </cell>
          <cell r="F326" t="str">
            <v>594WA</v>
          </cell>
          <cell r="G326">
            <v>594</v>
          </cell>
          <cell r="H326" t="str">
            <v>WA</v>
          </cell>
          <cell r="I326">
            <v>1200598.98</v>
          </cell>
          <cell r="L326" t="str">
            <v>41110SNP</v>
          </cell>
          <cell r="M326">
            <v>0</v>
          </cell>
          <cell r="N326">
            <v>0</v>
          </cell>
          <cell r="O326">
            <v>8757.3039301555618</v>
          </cell>
          <cell r="P326">
            <v>0</v>
          </cell>
          <cell r="Q326">
            <v>0</v>
          </cell>
          <cell r="R326">
            <v>0</v>
          </cell>
          <cell r="S326">
            <v>0</v>
          </cell>
          <cell r="T326">
            <v>0</v>
          </cell>
        </row>
        <row r="327">
          <cell r="A327" t="str">
            <v>594WYP</v>
          </cell>
          <cell r="B327">
            <v>594</v>
          </cell>
          <cell r="C327" t="str">
            <v>WYP</v>
          </cell>
          <cell r="D327">
            <v>1809322.93</v>
          </cell>
          <cell r="F327" t="str">
            <v>594WYP</v>
          </cell>
          <cell r="G327">
            <v>594</v>
          </cell>
          <cell r="H327" t="str">
            <v>WYP</v>
          </cell>
          <cell r="I327">
            <v>1809322.93</v>
          </cell>
          <cell r="L327" t="str">
            <v>41110SO</v>
          </cell>
          <cell r="M327">
            <v>0</v>
          </cell>
          <cell r="N327">
            <v>0</v>
          </cell>
          <cell r="O327">
            <v>-4750.074938028748</v>
          </cell>
          <cell r="P327">
            <v>0</v>
          </cell>
          <cell r="Q327">
            <v>0</v>
          </cell>
          <cell r="R327">
            <v>0</v>
          </cell>
          <cell r="S327">
            <v>0</v>
          </cell>
          <cell r="T327">
            <v>0</v>
          </cell>
        </row>
        <row r="328">
          <cell r="A328" t="str">
            <v>594WYU</v>
          </cell>
          <cell r="B328">
            <v>594</v>
          </cell>
          <cell r="C328" t="str">
            <v>WYU</v>
          </cell>
          <cell r="D328">
            <v>245840.81</v>
          </cell>
          <cell r="F328" t="str">
            <v>594WYU</v>
          </cell>
          <cell r="G328">
            <v>594</v>
          </cell>
          <cell r="H328" t="str">
            <v>WYU</v>
          </cell>
          <cell r="I328">
            <v>245840.81</v>
          </cell>
          <cell r="L328" t="str">
            <v>419SNP</v>
          </cell>
          <cell r="M328">
            <v>0</v>
          </cell>
          <cell r="N328">
            <v>0</v>
          </cell>
          <cell r="O328">
            <v>-4620.2408263712532</v>
          </cell>
          <cell r="P328">
            <v>0</v>
          </cell>
          <cell r="Q328">
            <v>0</v>
          </cell>
          <cell r="R328">
            <v>0</v>
          </cell>
          <cell r="S328">
            <v>0</v>
          </cell>
          <cell r="T328">
            <v>0</v>
          </cell>
        </row>
        <row r="329">
          <cell r="A329" t="str">
            <v>595CA</v>
          </cell>
          <cell r="B329">
            <v>595</v>
          </cell>
          <cell r="C329" t="str">
            <v>CA</v>
          </cell>
          <cell r="D329">
            <v>0</v>
          </cell>
          <cell r="F329" t="str">
            <v>595CA</v>
          </cell>
          <cell r="G329">
            <v>595</v>
          </cell>
          <cell r="H329" t="str">
            <v>CA</v>
          </cell>
          <cell r="I329">
            <v>0</v>
          </cell>
          <cell r="L329" t="str">
            <v>421CAGE</v>
          </cell>
          <cell r="M329">
            <v>0</v>
          </cell>
          <cell r="N329">
            <v>0</v>
          </cell>
          <cell r="O329">
            <v>0</v>
          </cell>
          <cell r="P329">
            <v>0</v>
          </cell>
          <cell r="Q329">
            <v>0</v>
          </cell>
          <cell r="R329">
            <v>0</v>
          </cell>
          <cell r="S329">
            <v>0</v>
          </cell>
          <cell r="T329">
            <v>0</v>
          </cell>
        </row>
        <row r="330">
          <cell r="A330" t="str">
            <v>595ID</v>
          </cell>
          <cell r="B330">
            <v>595</v>
          </cell>
          <cell r="C330" t="str">
            <v>ID</v>
          </cell>
          <cell r="D330">
            <v>0</v>
          </cell>
          <cell r="F330" t="str">
            <v>595ID</v>
          </cell>
          <cell r="G330">
            <v>595</v>
          </cell>
          <cell r="H330" t="str">
            <v>ID</v>
          </cell>
          <cell r="I330">
            <v>0</v>
          </cell>
          <cell r="L330" t="str">
            <v>421S</v>
          </cell>
          <cell r="M330">
            <v>0</v>
          </cell>
          <cell r="N330">
            <v>0</v>
          </cell>
          <cell r="O330">
            <v>-61.68</v>
          </cell>
          <cell r="P330">
            <v>0</v>
          </cell>
          <cell r="Q330">
            <v>0</v>
          </cell>
          <cell r="R330">
            <v>0</v>
          </cell>
          <cell r="S330">
            <v>0</v>
          </cell>
          <cell r="T330">
            <v>0</v>
          </cell>
        </row>
        <row r="331">
          <cell r="A331" t="str">
            <v>595OR</v>
          </cell>
          <cell r="B331">
            <v>595</v>
          </cell>
          <cell r="C331" t="str">
            <v>OR</v>
          </cell>
          <cell r="D331">
            <v>0</v>
          </cell>
          <cell r="F331" t="str">
            <v>595OR</v>
          </cell>
          <cell r="G331">
            <v>595</v>
          </cell>
          <cell r="H331" t="str">
            <v>OR</v>
          </cell>
          <cell r="I331">
            <v>0</v>
          </cell>
          <cell r="L331" t="str">
            <v>421SO</v>
          </cell>
          <cell r="M331">
            <v>0</v>
          </cell>
          <cell r="N331">
            <v>0</v>
          </cell>
          <cell r="O331">
            <v>265210.97931887087</v>
          </cell>
          <cell r="P331">
            <v>0</v>
          </cell>
          <cell r="Q331">
            <v>0</v>
          </cell>
          <cell r="R331">
            <v>0</v>
          </cell>
          <cell r="S331">
            <v>0</v>
          </cell>
          <cell r="T331">
            <v>0</v>
          </cell>
        </row>
        <row r="332">
          <cell r="A332" t="str">
            <v>595SNPD</v>
          </cell>
          <cell r="B332">
            <v>595</v>
          </cell>
          <cell r="C332" t="str">
            <v>SNPD</v>
          </cell>
          <cell r="D332">
            <v>957890.76</v>
          </cell>
          <cell r="F332" t="str">
            <v>595SNPD</v>
          </cell>
          <cell r="G332">
            <v>595</v>
          </cell>
          <cell r="H332" t="str">
            <v>SNPD</v>
          </cell>
          <cell r="I332">
            <v>957890.76</v>
          </cell>
          <cell r="L332" t="str">
            <v>427S</v>
          </cell>
          <cell r="M332">
            <v>0</v>
          </cell>
          <cell r="N332">
            <v>0</v>
          </cell>
          <cell r="O332">
            <v>516641.59857716411</v>
          </cell>
          <cell r="P332">
            <v>0</v>
          </cell>
          <cell r="Q332">
            <v>0</v>
          </cell>
          <cell r="R332">
            <v>0</v>
          </cell>
          <cell r="S332">
            <v>0</v>
          </cell>
          <cell r="T332">
            <v>0</v>
          </cell>
        </row>
        <row r="333">
          <cell r="A333" t="str">
            <v>595UT</v>
          </cell>
          <cell r="B333">
            <v>595</v>
          </cell>
          <cell r="C333" t="str">
            <v>UT</v>
          </cell>
          <cell r="D333">
            <v>0</v>
          </cell>
          <cell r="F333" t="str">
            <v>595UT</v>
          </cell>
          <cell r="G333">
            <v>595</v>
          </cell>
          <cell r="H333" t="str">
            <v>UT</v>
          </cell>
          <cell r="I333">
            <v>0</v>
          </cell>
          <cell r="L333" t="str">
            <v>4311S</v>
          </cell>
          <cell r="M333">
            <v>0</v>
          </cell>
          <cell r="N333">
            <v>0</v>
          </cell>
          <cell r="O333">
            <v>60419.600000000006</v>
          </cell>
          <cell r="P333">
            <v>0</v>
          </cell>
          <cell r="Q333">
            <v>0</v>
          </cell>
          <cell r="R333">
            <v>0</v>
          </cell>
          <cell r="S333">
            <v>0</v>
          </cell>
          <cell r="T333">
            <v>0</v>
          </cell>
        </row>
        <row r="334">
          <cell r="A334" t="str">
            <v>595WA</v>
          </cell>
          <cell r="B334">
            <v>595</v>
          </cell>
          <cell r="C334" t="str">
            <v>WA</v>
          </cell>
          <cell r="D334">
            <v>0</v>
          </cell>
          <cell r="F334" t="str">
            <v>595WA</v>
          </cell>
          <cell r="G334">
            <v>595</v>
          </cell>
          <cell r="H334" t="str">
            <v>WA</v>
          </cell>
          <cell r="I334">
            <v>0</v>
          </cell>
          <cell r="L334" t="str">
            <v>440S</v>
          </cell>
          <cell r="M334">
            <v>0</v>
          </cell>
          <cell r="N334">
            <v>0</v>
          </cell>
          <cell r="O334">
            <v>782406.99482280016</v>
          </cell>
          <cell r="P334">
            <v>0</v>
          </cell>
          <cell r="Q334">
            <v>0</v>
          </cell>
          <cell r="R334">
            <v>0</v>
          </cell>
          <cell r="S334">
            <v>0</v>
          </cell>
          <cell r="T334">
            <v>0</v>
          </cell>
        </row>
        <row r="335">
          <cell r="A335" t="str">
            <v>595WYU</v>
          </cell>
          <cell r="B335">
            <v>595</v>
          </cell>
          <cell r="C335" t="str">
            <v>WYU</v>
          </cell>
          <cell r="D335">
            <v>0</v>
          </cell>
          <cell r="F335" t="str">
            <v>595WYU</v>
          </cell>
          <cell r="G335">
            <v>595</v>
          </cell>
          <cell r="H335" t="str">
            <v>WYU</v>
          </cell>
          <cell r="I335">
            <v>0</v>
          </cell>
          <cell r="L335" t="str">
            <v>442S</v>
          </cell>
          <cell r="M335">
            <v>0</v>
          </cell>
          <cell r="N335">
            <v>0</v>
          </cell>
          <cell r="O335">
            <v>1879350.659709055</v>
          </cell>
          <cell r="P335">
            <v>0</v>
          </cell>
          <cell r="Q335">
            <v>0</v>
          </cell>
          <cell r="R335">
            <v>0</v>
          </cell>
          <cell r="S335">
            <v>0</v>
          </cell>
          <cell r="T335">
            <v>0</v>
          </cell>
        </row>
        <row r="336">
          <cell r="A336" t="str">
            <v>596CA</v>
          </cell>
          <cell r="B336">
            <v>596</v>
          </cell>
          <cell r="C336" t="str">
            <v>CA</v>
          </cell>
          <cell r="D336">
            <v>82411.03</v>
          </cell>
          <cell r="F336" t="str">
            <v>596CA</v>
          </cell>
          <cell r="G336">
            <v>596</v>
          </cell>
          <cell r="H336" t="str">
            <v>CA</v>
          </cell>
          <cell r="I336">
            <v>82411.03</v>
          </cell>
          <cell r="L336" t="str">
            <v>444S</v>
          </cell>
          <cell r="M336">
            <v>0</v>
          </cell>
          <cell r="N336">
            <v>0</v>
          </cell>
          <cell r="O336">
            <v>38455.596241517618</v>
          </cell>
          <cell r="P336">
            <v>0</v>
          </cell>
          <cell r="Q336">
            <v>0</v>
          </cell>
          <cell r="R336">
            <v>0</v>
          </cell>
          <cell r="S336">
            <v>0</v>
          </cell>
          <cell r="T336">
            <v>0</v>
          </cell>
        </row>
        <row r="337">
          <cell r="A337" t="str">
            <v>596ID</v>
          </cell>
          <cell r="B337">
            <v>596</v>
          </cell>
          <cell r="C337" t="str">
            <v>ID</v>
          </cell>
          <cell r="D337">
            <v>93989.31</v>
          </cell>
          <cell r="F337" t="str">
            <v>596ID</v>
          </cell>
          <cell r="G337">
            <v>596</v>
          </cell>
          <cell r="H337" t="str">
            <v>ID</v>
          </cell>
          <cell r="I337">
            <v>93989.31</v>
          </cell>
          <cell r="L337" t="str">
            <v>447NPCCAEW</v>
          </cell>
          <cell r="M337">
            <v>0</v>
          </cell>
          <cell r="N337">
            <v>0</v>
          </cell>
          <cell r="O337">
            <v>0</v>
          </cell>
          <cell r="P337">
            <v>0</v>
          </cell>
          <cell r="Q337">
            <v>0</v>
          </cell>
          <cell r="R337">
            <v>0</v>
          </cell>
          <cell r="S337">
            <v>0</v>
          </cell>
          <cell r="T337">
            <v>0</v>
          </cell>
        </row>
        <row r="338">
          <cell r="A338" t="str">
            <v>596OR</v>
          </cell>
          <cell r="B338">
            <v>596</v>
          </cell>
          <cell r="C338" t="str">
            <v>OR</v>
          </cell>
          <cell r="D338">
            <v>849568.93</v>
          </cell>
          <cell r="F338" t="str">
            <v>596OR</v>
          </cell>
          <cell r="G338">
            <v>596</v>
          </cell>
          <cell r="H338" t="str">
            <v>OR</v>
          </cell>
          <cell r="I338">
            <v>849568.93</v>
          </cell>
          <cell r="L338" t="str">
            <v>447NPCCAGW</v>
          </cell>
          <cell r="M338">
            <v>0</v>
          </cell>
          <cell r="N338">
            <v>0</v>
          </cell>
          <cell r="O338">
            <v>6910011.0524837626</v>
          </cell>
          <cell r="P338">
            <v>0</v>
          </cell>
          <cell r="Q338">
            <v>0</v>
          </cell>
          <cell r="R338">
            <v>0</v>
          </cell>
          <cell r="S338">
            <v>0</v>
          </cell>
          <cell r="T338">
            <v>0</v>
          </cell>
        </row>
        <row r="339">
          <cell r="A339" t="str">
            <v>596UT</v>
          </cell>
          <cell r="B339">
            <v>596</v>
          </cell>
          <cell r="C339" t="str">
            <v>UT</v>
          </cell>
          <cell r="D339">
            <v>1272348.92</v>
          </cell>
          <cell r="F339" t="str">
            <v>596UT</v>
          </cell>
          <cell r="G339">
            <v>596</v>
          </cell>
          <cell r="H339" t="str">
            <v>UT</v>
          </cell>
          <cell r="I339">
            <v>1272348.92</v>
          </cell>
          <cell r="L339" t="str">
            <v>456WRG</v>
          </cell>
          <cell r="M339">
            <v>0</v>
          </cell>
          <cell r="N339">
            <v>0</v>
          </cell>
          <cell r="O339">
            <v>-21514.370787194348</v>
          </cell>
          <cell r="P339">
            <v>0</v>
          </cell>
          <cell r="Q339">
            <v>0</v>
          </cell>
          <cell r="R339">
            <v>0</v>
          </cell>
          <cell r="S339">
            <v>0</v>
          </cell>
          <cell r="T339">
            <v>0</v>
          </cell>
        </row>
        <row r="340">
          <cell r="A340" t="str">
            <v>596WA</v>
          </cell>
          <cell r="B340">
            <v>596</v>
          </cell>
          <cell r="C340" t="str">
            <v>WA</v>
          </cell>
          <cell r="D340">
            <v>140544.63</v>
          </cell>
          <cell r="F340" t="str">
            <v>596WA</v>
          </cell>
          <cell r="G340">
            <v>596</v>
          </cell>
          <cell r="H340" t="str">
            <v>WA</v>
          </cell>
          <cell r="I340">
            <v>140544.63</v>
          </cell>
          <cell r="L340" t="str">
            <v>500CAGE</v>
          </cell>
          <cell r="M340">
            <v>0</v>
          </cell>
          <cell r="N340">
            <v>0</v>
          </cell>
          <cell r="O340">
            <v>0</v>
          </cell>
          <cell r="P340">
            <v>0</v>
          </cell>
          <cell r="Q340">
            <v>0</v>
          </cell>
          <cell r="R340">
            <v>0</v>
          </cell>
          <cell r="S340">
            <v>0</v>
          </cell>
          <cell r="T340">
            <v>0</v>
          </cell>
        </row>
        <row r="341">
          <cell r="A341" t="str">
            <v>596WYP</v>
          </cell>
          <cell r="B341">
            <v>596</v>
          </cell>
          <cell r="C341" t="str">
            <v>WYP</v>
          </cell>
          <cell r="D341">
            <v>355115.53</v>
          </cell>
          <cell r="F341" t="str">
            <v>596WYP</v>
          </cell>
          <cell r="G341">
            <v>596</v>
          </cell>
          <cell r="H341" t="str">
            <v>WYP</v>
          </cell>
          <cell r="I341">
            <v>355115.53</v>
          </cell>
          <cell r="L341" t="str">
            <v>500CAGW</v>
          </cell>
          <cell r="M341">
            <v>0</v>
          </cell>
          <cell r="N341">
            <v>0</v>
          </cell>
          <cell r="O341">
            <v>-2163.3353486587293</v>
          </cell>
          <cell r="P341">
            <v>0</v>
          </cell>
          <cell r="Q341">
            <v>0</v>
          </cell>
          <cell r="R341">
            <v>0</v>
          </cell>
          <cell r="S341">
            <v>0</v>
          </cell>
          <cell r="T341">
            <v>0</v>
          </cell>
        </row>
        <row r="342">
          <cell r="A342" t="str">
            <v>596WYU</v>
          </cell>
          <cell r="B342">
            <v>596</v>
          </cell>
          <cell r="C342" t="str">
            <v>WYU</v>
          </cell>
          <cell r="D342">
            <v>113902.99</v>
          </cell>
          <cell r="F342" t="str">
            <v>596WYU</v>
          </cell>
          <cell r="G342">
            <v>596</v>
          </cell>
          <cell r="H342" t="str">
            <v>WYU</v>
          </cell>
          <cell r="I342">
            <v>113902.99</v>
          </cell>
          <cell r="L342" t="str">
            <v>500JBG</v>
          </cell>
          <cell r="M342">
            <v>0</v>
          </cell>
          <cell r="N342">
            <v>0</v>
          </cell>
          <cell r="O342">
            <v>12093.058762171862</v>
          </cell>
          <cell r="P342">
            <v>0</v>
          </cell>
          <cell r="Q342">
            <v>0</v>
          </cell>
          <cell r="R342">
            <v>0</v>
          </cell>
          <cell r="S342">
            <v>0</v>
          </cell>
          <cell r="T342">
            <v>0</v>
          </cell>
        </row>
        <row r="343">
          <cell r="A343" t="str">
            <v>597CA</v>
          </cell>
          <cell r="B343">
            <v>597</v>
          </cell>
          <cell r="C343" t="str">
            <v>CA</v>
          </cell>
          <cell r="D343">
            <v>20473.3</v>
          </cell>
          <cell r="F343" t="str">
            <v>597CA</v>
          </cell>
          <cell r="G343">
            <v>597</v>
          </cell>
          <cell r="H343" t="str">
            <v>CA</v>
          </cell>
          <cell r="I343">
            <v>20473.3</v>
          </cell>
          <cell r="L343" t="str">
            <v>500SG</v>
          </cell>
          <cell r="M343">
            <v>0</v>
          </cell>
          <cell r="N343">
            <v>0</v>
          </cell>
          <cell r="O343">
            <v>657.88557746162599</v>
          </cell>
          <cell r="P343">
            <v>0</v>
          </cell>
          <cell r="Q343">
            <v>0</v>
          </cell>
          <cell r="R343">
            <v>0</v>
          </cell>
          <cell r="S343">
            <v>0</v>
          </cell>
          <cell r="T343">
            <v>0</v>
          </cell>
        </row>
        <row r="344">
          <cell r="A344" t="str">
            <v>597ID</v>
          </cell>
          <cell r="B344">
            <v>597</v>
          </cell>
          <cell r="C344" t="str">
            <v>ID</v>
          </cell>
          <cell r="D344">
            <v>40275.51</v>
          </cell>
          <cell r="F344" t="str">
            <v>597ID</v>
          </cell>
          <cell r="G344">
            <v>597</v>
          </cell>
          <cell r="H344" t="str">
            <v>ID</v>
          </cell>
          <cell r="I344">
            <v>40275.51</v>
          </cell>
          <cell r="L344" t="str">
            <v>501CAEE</v>
          </cell>
          <cell r="M344">
            <v>0</v>
          </cell>
          <cell r="N344">
            <v>0</v>
          </cell>
          <cell r="O344">
            <v>0</v>
          </cell>
          <cell r="P344">
            <v>0</v>
          </cell>
          <cell r="Q344">
            <v>0</v>
          </cell>
          <cell r="R344">
            <v>0</v>
          </cell>
          <cell r="S344">
            <v>0</v>
          </cell>
          <cell r="T344">
            <v>0</v>
          </cell>
        </row>
        <row r="345">
          <cell r="A345" t="str">
            <v>597OR</v>
          </cell>
          <cell r="B345">
            <v>597</v>
          </cell>
          <cell r="C345" t="str">
            <v>OR</v>
          </cell>
          <cell r="D345">
            <v>258545.42</v>
          </cell>
          <cell r="F345" t="str">
            <v>597OR</v>
          </cell>
          <cell r="G345">
            <v>597</v>
          </cell>
          <cell r="H345" t="str">
            <v>OR</v>
          </cell>
          <cell r="I345">
            <v>258545.42</v>
          </cell>
          <cell r="L345" t="str">
            <v>501CAGW</v>
          </cell>
          <cell r="M345">
            <v>0</v>
          </cell>
          <cell r="N345">
            <v>0</v>
          </cell>
          <cell r="O345">
            <v>-91916.684043498521</v>
          </cell>
          <cell r="P345">
            <v>0</v>
          </cell>
          <cell r="Q345">
            <v>0</v>
          </cell>
          <cell r="R345">
            <v>0</v>
          </cell>
          <cell r="S345">
            <v>0</v>
          </cell>
          <cell r="T345">
            <v>0</v>
          </cell>
        </row>
        <row r="346">
          <cell r="A346" t="str">
            <v>597SNPD</v>
          </cell>
          <cell r="B346">
            <v>597</v>
          </cell>
          <cell r="C346" t="str">
            <v>SNPD</v>
          </cell>
          <cell r="D346">
            <v>-265352.82</v>
          </cell>
          <cell r="F346" t="str">
            <v>597SNPD</v>
          </cell>
          <cell r="G346">
            <v>597</v>
          </cell>
          <cell r="H346" t="str">
            <v>SNPD</v>
          </cell>
          <cell r="I346">
            <v>-265352.82</v>
          </cell>
          <cell r="L346" t="str">
            <v>501NPCCAEW</v>
          </cell>
          <cell r="M346">
            <v>0</v>
          </cell>
          <cell r="N346">
            <v>0</v>
          </cell>
          <cell r="O346">
            <v>-7182386.9018270373</v>
          </cell>
          <cell r="P346">
            <v>0</v>
          </cell>
          <cell r="Q346">
            <v>0</v>
          </cell>
          <cell r="R346">
            <v>0</v>
          </cell>
          <cell r="S346">
            <v>0</v>
          </cell>
          <cell r="T346">
            <v>0</v>
          </cell>
        </row>
        <row r="347">
          <cell r="A347" t="str">
            <v>597UT</v>
          </cell>
          <cell r="B347">
            <v>597</v>
          </cell>
          <cell r="C347" t="str">
            <v>UT</v>
          </cell>
          <cell r="D347">
            <v>240303.66</v>
          </cell>
          <cell r="F347" t="str">
            <v>597UT</v>
          </cell>
          <cell r="G347">
            <v>597</v>
          </cell>
          <cell r="H347" t="str">
            <v>UT</v>
          </cell>
          <cell r="I347">
            <v>240303.66</v>
          </cell>
          <cell r="L347" t="str">
            <v>502CAGW</v>
          </cell>
          <cell r="M347">
            <v>0</v>
          </cell>
          <cell r="N347">
            <v>0</v>
          </cell>
          <cell r="O347">
            <v>-67166.844788615243</v>
          </cell>
          <cell r="P347">
            <v>0</v>
          </cell>
          <cell r="Q347">
            <v>0</v>
          </cell>
          <cell r="R347">
            <v>0</v>
          </cell>
          <cell r="S347">
            <v>0</v>
          </cell>
          <cell r="T347">
            <v>0</v>
          </cell>
        </row>
        <row r="348">
          <cell r="A348" t="str">
            <v>597WA</v>
          </cell>
          <cell r="B348">
            <v>597</v>
          </cell>
          <cell r="C348" t="str">
            <v>WA</v>
          </cell>
          <cell r="D348">
            <v>32049.69</v>
          </cell>
          <cell r="F348" t="str">
            <v>597WA</v>
          </cell>
          <cell r="G348">
            <v>597</v>
          </cell>
          <cell r="H348" t="str">
            <v>WA</v>
          </cell>
          <cell r="I348">
            <v>32049.69</v>
          </cell>
          <cell r="L348" t="str">
            <v>505CAGW</v>
          </cell>
          <cell r="M348">
            <v>0</v>
          </cell>
          <cell r="N348">
            <v>0</v>
          </cell>
          <cell r="O348">
            <v>-2878.1702973257934</v>
          </cell>
          <cell r="P348">
            <v>0</v>
          </cell>
          <cell r="Q348">
            <v>0</v>
          </cell>
          <cell r="R348">
            <v>0</v>
          </cell>
          <cell r="S348">
            <v>0</v>
          </cell>
          <cell r="T348">
            <v>0</v>
          </cell>
        </row>
        <row r="349">
          <cell r="A349" t="str">
            <v>597WYP</v>
          </cell>
          <cell r="B349">
            <v>597</v>
          </cell>
          <cell r="C349" t="str">
            <v>WYP</v>
          </cell>
          <cell r="D349">
            <v>35805.47</v>
          </cell>
          <cell r="F349" t="str">
            <v>597WYP</v>
          </cell>
          <cell r="G349">
            <v>597</v>
          </cell>
          <cell r="H349" t="str">
            <v>WYP</v>
          </cell>
          <cell r="I349">
            <v>35805.47</v>
          </cell>
          <cell r="L349" t="str">
            <v>506CAGW</v>
          </cell>
          <cell r="M349">
            <v>0</v>
          </cell>
          <cell r="N349">
            <v>0</v>
          </cell>
          <cell r="O349">
            <v>-129787.55415490002</v>
          </cell>
          <cell r="P349">
            <v>0</v>
          </cell>
          <cell r="Q349">
            <v>0</v>
          </cell>
          <cell r="R349">
            <v>0</v>
          </cell>
          <cell r="S349">
            <v>0</v>
          </cell>
          <cell r="T349">
            <v>0</v>
          </cell>
        </row>
        <row r="350">
          <cell r="A350" t="str">
            <v>597WYU</v>
          </cell>
          <cell r="B350">
            <v>597</v>
          </cell>
          <cell r="C350" t="str">
            <v>WYU</v>
          </cell>
          <cell r="D350">
            <v>14281.5</v>
          </cell>
          <cell r="F350" t="str">
            <v>597WYU</v>
          </cell>
          <cell r="G350">
            <v>597</v>
          </cell>
          <cell r="H350" t="str">
            <v>WYU</v>
          </cell>
          <cell r="I350">
            <v>14281.5</v>
          </cell>
          <cell r="L350" t="str">
            <v>507CAGW</v>
          </cell>
          <cell r="M350">
            <v>0</v>
          </cell>
          <cell r="N350">
            <v>0</v>
          </cell>
          <cell r="O350">
            <v>-1444.0667414613361</v>
          </cell>
          <cell r="P350">
            <v>0</v>
          </cell>
          <cell r="Q350">
            <v>0</v>
          </cell>
          <cell r="R350">
            <v>0</v>
          </cell>
          <cell r="S350">
            <v>0</v>
          </cell>
          <cell r="T350">
            <v>0</v>
          </cell>
        </row>
        <row r="351">
          <cell r="A351" t="str">
            <v>598CA</v>
          </cell>
          <cell r="B351">
            <v>598</v>
          </cell>
          <cell r="C351" t="str">
            <v>CA</v>
          </cell>
          <cell r="D351">
            <v>68513.279999999999</v>
          </cell>
          <cell r="F351" t="str">
            <v>598CA</v>
          </cell>
          <cell r="G351">
            <v>598</v>
          </cell>
          <cell r="H351" t="str">
            <v>CA</v>
          </cell>
          <cell r="I351">
            <v>68513.279999999999</v>
          </cell>
          <cell r="L351" t="str">
            <v>510CAGW</v>
          </cell>
          <cell r="M351">
            <v>0</v>
          </cell>
          <cell r="N351">
            <v>0</v>
          </cell>
          <cell r="O351">
            <v>-16450.299165102755</v>
          </cell>
          <cell r="P351">
            <v>0</v>
          </cell>
          <cell r="Q351">
            <v>0</v>
          </cell>
          <cell r="R351">
            <v>0</v>
          </cell>
          <cell r="S351">
            <v>0</v>
          </cell>
          <cell r="T351">
            <v>0</v>
          </cell>
        </row>
        <row r="352">
          <cell r="A352" t="str">
            <v>598ID</v>
          </cell>
          <cell r="B352">
            <v>598</v>
          </cell>
          <cell r="C352" t="str">
            <v>ID</v>
          </cell>
          <cell r="D352">
            <v>82521.66</v>
          </cell>
          <cell r="F352" t="str">
            <v>598ID</v>
          </cell>
          <cell r="G352">
            <v>598</v>
          </cell>
          <cell r="H352" t="str">
            <v>ID</v>
          </cell>
          <cell r="I352">
            <v>82521.66</v>
          </cell>
          <cell r="L352" t="str">
            <v>511CAGW</v>
          </cell>
          <cell r="M352">
            <v>0</v>
          </cell>
          <cell r="N352">
            <v>0</v>
          </cell>
          <cell r="O352">
            <v>-21803.056906190395</v>
          </cell>
          <cell r="P352">
            <v>0</v>
          </cell>
          <cell r="Q352">
            <v>0</v>
          </cell>
          <cell r="R352">
            <v>0</v>
          </cell>
          <cell r="S352">
            <v>0</v>
          </cell>
          <cell r="T352">
            <v>0</v>
          </cell>
        </row>
        <row r="353">
          <cell r="A353" t="str">
            <v>598OR</v>
          </cell>
          <cell r="B353">
            <v>598</v>
          </cell>
          <cell r="C353" t="str">
            <v>OR</v>
          </cell>
          <cell r="D353">
            <v>619578.43000000005</v>
          </cell>
          <cell r="F353" t="str">
            <v>598OR</v>
          </cell>
          <cell r="G353">
            <v>598</v>
          </cell>
          <cell r="H353" t="str">
            <v>OR</v>
          </cell>
          <cell r="I353">
            <v>619578.43000000005</v>
          </cell>
          <cell r="L353" t="str">
            <v>512CAGE</v>
          </cell>
          <cell r="M353">
            <v>0</v>
          </cell>
          <cell r="N353">
            <v>0</v>
          </cell>
          <cell r="O353">
            <v>0</v>
          </cell>
          <cell r="P353">
            <v>0</v>
          </cell>
          <cell r="Q353">
            <v>0</v>
          </cell>
          <cell r="R353">
            <v>0</v>
          </cell>
          <cell r="S353">
            <v>0</v>
          </cell>
          <cell r="T353">
            <v>0</v>
          </cell>
        </row>
        <row r="354">
          <cell r="A354" t="str">
            <v>598SNPD</v>
          </cell>
          <cell r="B354">
            <v>598</v>
          </cell>
          <cell r="C354" t="str">
            <v>SNPD</v>
          </cell>
          <cell r="D354">
            <v>3397284.68</v>
          </cell>
          <cell r="F354" t="str">
            <v>598SNPD</v>
          </cell>
          <cell r="G354">
            <v>598</v>
          </cell>
          <cell r="H354" t="str">
            <v>SNPD</v>
          </cell>
          <cell r="I354">
            <v>3397284.68</v>
          </cell>
          <cell r="L354" t="str">
            <v>512CAGW</v>
          </cell>
          <cell r="M354">
            <v>0</v>
          </cell>
          <cell r="N354">
            <v>0</v>
          </cell>
          <cell r="O354">
            <v>-165160.9531400484</v>
          </cell>
          <cell r="P354">
            <v>0</v>
          </cell>
          <cell r="Q354">
            <v>0</v>
          </cell>
          <cell r="R354">
            <v>0</v>
          </cell>
          <cell r="S354">
            <v>0</v>
          </cell>
          <cell r="T354">
            <v>0</v>
          </cell>
        </row>
        <row r="355">
          <cell r="A355" t="str">
            <v>598UT</v>
          </cell>
          <cell r="B355">
            <v>598</v>
          </cell>
          <cell r="C355" t="str">
            <v>UT</v>
          </cell>
          <cell r="D355">
            <v>672326.44</v>
          </cell>
          <cell r="F355" t="str">
            <v>598UT</v>
          </cell>
          <cell r="G355">
            <v>598</v>
          </cell>
          <cell r="H355" t="str">
            <v>UT</v>
          </cell>
          <cell r="I355">
            <v>672326.44</v>
          </cell>
          <cell r="L355" t="str">
            <v>512JBG</v>
          </cell>
          <cell r="M355">
            <v>0</v>
          </cell>
          <cell r="N355">
            <v>0</v>
          </cell>
          <cell r="O355">
            <v>120787.45675795729</v>
          </cell>
          <cell r="P355">
            <v>0</v>
          </cell>
          <cell r="Q355">
            <v>0</v>
          </cell>
          <cell r="R355">
            <v>0</v>
          </cell>
          <cell r="S355">
            <v>0</v>
          </cell>
          <cell r="T355">
            <v>0</v>
          </cell>
        </row>
        <row r="356">
          <cell r="A356" t="str">
            <v>598WA</v>
          </cell>
          <cell r="B356">
            <v>598</v>
          </cell>
          <cell r="C356" t="str">
            <v>WA</v>
          </cell>
          <cell r="D356">
            <v>127521.79</v>
          </cell>
          <cell r="F356" t="str">
            <v>598WA</v>
          </cell>
          <cell r="G356">
            <v>598</v>
          </cell>
          <cell r="H356" t="str">
            <v>WA</v>
          </cell>
          <cell r="I356">
            <v>127521.79</v>
          </cell>
          <cell r="L356" t="str">
            <v>513CAGW</v>
          </cell>
          <cell r="M356">
            <v>0</v>
          </cell>
          <cell r="N356">
            <v>0</v>
          </cell>
          <cell r="O356">
            <v>-3403.1435557821887</v>
          </cell>
          <cell r="P356">
            <v>0</v>
          </cell>
          <cell r="Q356">
            <v>0</v>
          </cell>
          <cell r="R356">
            <v>0</v>
          </cell>
          <cell r="S356">
            <v>0</v>
          </cell>
          <cell r="T356">
            <v>0</v>
          </cell>
        </row>
        <row r="357">
          <cell r="A357" t="str">
            <v>598WYP</v>
          </cell>
          <cell r="B357">
            <v>598</v>
          </cell>
          <cell r="C357" t="str">
            <v>WYP</v>
          </cell>
          <cell r="D357">
            <v>184975.28</v>
          </cell>
          <cell r="F357" t="str">
            <v>598WYP</v>
          </cell>
          <cell r="G357">
            <v>598</v>
          </cell>
          <cell r="H357" t="str">
            <v>WYP</v>
          </cell>
          <cell r="I357">
            <v>184975.28</v>
          </cell>
          <cell r="L357" t="str">
            <v>514CAGW</v>
          </cell>
          <cell r="M357">
            <v>0</v>
          </cell>
          <cell r="N357">
            <v>0</v>
          </cell>
          <cell r="O357">
            <v>-26856.187742552775</v>
          </cell>
          <cell r="P357">
            <v>0</v>
          </cell>
          <cell r="Q357">
            <v>0</v>
          </cell>
          <cell r="R357">
            <v>0</v>
          </cell>
          <cell r="S357">
            <v>0</v>
          </cell>
          <cell r="T357">
            <v>0</v>
          </cell>
        </row>
        <row r="358">
          <cell r="A358" t="str">
            <v>901CA</v>
          </cell>
          <cell r="B358">
            <v>901</v>
          </cell>
          <cell r="C358" t="str">
            <v>CA</v>
          </cell>
          <cell r="D358">
            <v>0</v>
          </cell>
          <cell r="F358" t="str">
            <v>901CA</v>
          </cell>
          <cell r="G358">
            <v>901</v>
          </cell>
          <cell r="H358" t="str">
            <v>CA</v>
          </cell>
          <cell r="I358">
            <v>0</v>
          </cell>
          <cell r="L358" t="str">
            <v>535CAGE</v>
          </cell>
          <cell r="M358">
            <v>0</v>
          </cell>
          <cell r="N358">
            <v>0</v>
          </cell>
          <cell r="O358">
            <v>0</v>
          </cell>
          <cell r="P358">
            <v>0</v>
          </cell>
          <cell r="Q358">
            <v>0</v>
          </cell>
          <cell r="R358">
            <v>0</v>
          </cell>
          <cell r="S358">
            <v>0</v>
          </cell>
          <cell r="T358">
            <v>0</v>
          </cell>
        </row>
        <row r="359">
          <cell r="A359" t="str">
            <v>901CN</v>
          </cell>
          <cell r="B359">
            <v>901</v>
          </cell>
          <cell r="C359" t="str">
            <v>CN</v>
          </cell>
          <cell r="D359">
            <v>2689357.41</v>
          </cell>
          <cell r="F359" t="str">
            <v>901CN</v>
          </cell>
          <cell r="G359">
            <v>901</v>
          </cell>
          <cell r="H359" t="str">
            <v>CN</v>
          </cell>
          <cell r="I359">
            <v>2689357.41</v>
          </cell>
          <cell r="L359" t="str">
            <v>535CAGW</v>
          </cell>
          <cell r="M359">
            <v>0</v>
          </cell>
          <cell r="N359">
            <v>0</v>
          </cell>
          <cell r="O359">
            <v>68673.081439123169</v>
          </cell>
          <cell r="P359">
            <v>0</v>
          </cell>
          <cell r="Q359">
            <v>0</v>
          </cell>
          <cell r="R359">
            <v>0</v>
          </cell>
          <cell r="S359">
            <v>0</v>
          </cell>
          <cell r="T359">
            <v>0</v>
          </cell>
        </row>
        <row r="360">
          <cell r="A360" t="str">
            <v>901OR</v>
          </cell>
          <cell r="B360">
            <v>901</v>
          </cell>
          <cell r="C360" t="str">
            <v>OR</v>
          </cell>
          <cell r="D360">
            <v>0</v>
          </cell>
          <cell r="F360" t="str">
            <v>901OR</v>
          </cell>
          <cell r="G360">
            <v>901</v>
          </cell>
          <cell r="H360" t="str">
            <v>OR</v>
          </cell>
          <cell r="I360">
            <v>0</v>
          </cell>
          <cell r="L360" t="str">
            <v>545CAGE</v>
          </cell>
          <cell r="M360">
            <v>0</v>
          </cell>
          <cell r="N360">
            <v>0</v>
          </cell>
          <cell r="O360">
            <v>0</v>
          </cell>
          <cell r="P360">
            <v>0</v>
          </cell>
          <cell r="Q360">
            <v>0</v>
          </cell>
          <cell r="R360">
            <v>0</v>
          </cell>
          <cell r="S360">
            <v>0</v>
          </cell>
          <cell r="T360">
            <v>0</v>
          </cell>
        </row>
        <row r="361">
          <cell r="A361" t="str">
            <v>901WA</v>
          </cell>
          <cell r="B361">
            <v>901</v>
          </cell>
          <cell r="C361" t="str">
            <v>WA</v>
          </cell>
          <cell r="D361">
            <v>0</v>
          </cell>
          <cell r="F361" t="str">
            <v>901WA</v>
          </cell>
          <cell r="G361">
            <v>901</v>
          </cell>
          <cell r="H361" t="str">
            <v>WA</v>
          </cell>
          <cell r="I361">
            <v>0</v>
          </cell>
          <cell r="L361" t="str">
            <v>545CAGW</v>
          </cell>
          <cell r="M361">
            <v>0</v>
          </cell>
          <cell r="N361">
            <v>0</v>
          </cell>
          <cell r="O361">
            <v>17019.567999033068</v>
          </cell>
          <cell r="P361">
            <v>0</v>
          </cell>
          <cell r="Q361">
            <v>0</v>
          </cell>
          <cell r="R361">
            <v>0</v>
          </cell>
          <cell r="S361">
            <v>0</v>
          </cell>
          <cell r="T361">
            <v>0</v>
          </cell>
        </row>
        <row r="362">
          <cell r="A362" t="str">
            <v>901WYP</v>
          </cell>
          <cell r="B362">
            <v>901</v>
          </cell>
          <cell r="C362" t="str">
            <v>WYP</v>
          </cell>
          <cell r="D362">
            <v>177.74</v>
          </cell>
          <cell r="F362" t="str">
            <v>901WYP</v>
          </cell>
          <cell r="G362">
            <v>901</v>
          </cell>
          <cell r="H362" t="str">
            <v>WYP</v>
          </cell>
          <cell r="I362">
            <v>177.74</v>
          </cell>
          <cell r="L362" t="str">
            <v>547NPCCAEW</v>
          </cell>
          <cell r="M362">
            <v>0</v>
          </cell>
          <cell r="N362">
            <v>0</v>
          </cell>
          <cell r="O362">
            <v>6453750.8853186434</v>
          </cell>
          <cell r="P362">
            <v>0</v>
          </cell>
          <cell r="Q362">
            <v>0</v>
          </cell>
          <cell r="R362">
            <v>0</v>
          </cell>
          <cell r="S362">
            <v>0</v>
          </cell>
          <cell r="T362">
            <v>0</v>
          </cell>
        </row>
        <row r="363">
          <cell r="A363" t="str">
            <v>902CA</v>
          </cell>
          <cell r="B363">
            <v>902</v>
          </cell>
          <cell r="C363" t="str">
            <v>CA</v>
          </cell>
          <cell r="D363">
            <v>658728.35</v>
          </cell>
          <cell r="F363" t="str">
            <v>902CA</v>
          </cell>
          <cell r="G363">
            <v>902</v>
          </cell>
          <cell r="H363" t="str">
            <v>CA</v>
          </cell>
          <cell r="I363">
            <v>658728.35</v>
          </cell>
          <cell r="L363" t="str">
            <v>548CAGE</v>
          </cell>
          <cell r="M363">
            <v>0</v>
          </cell>
          <cell r="N363">
            <v>0</v>
          </cell>
          <cell r="O363">
            <v>0</v>
          </cell>
          <cell r="P363">
            <v>0</v>
          </cell>
          <cell r="Q363">
            <v>0</v>
          </cell>
          <cell r="R363">
            <v>0</v>
          </cell>
          <cell r="S363">
            <v>0</v>
          </cell>
          <cell r="T363">
            <v>0</v>
          </cell>
        </row>
        <row r="364">
          <cell r="A364" t="str">
            <v>902CN</v>
          </cell>
          <cell r="B364">
            <v>902</v>
          </cell>
          <cell r="C364" t="str">
            <v>CN</v>
          </cell>
          <cell r="D364">
            <v>743635.02</v>
          </cell>
          <cell r="F364" t="str">
            <v>902CN</v>
          </cell>
          <cell r="G364">
            <v>902</v>
          </cell>
          <cell r="H364" t="str">
            <v>CN</v>
          </cell>
          <cell r="I364">
            <v>743635.02</v>
          </cell>
          <cell r="L364" t="str">
            <v>548CAGW</v>
          </cell>
          <cell r="M364">
            <v>0</v>
          </cell>
          <cell r="N364">
            <v>0</v>
          </cell>
          <cell r="O364">
            <v>12852.054094620067</v>
          </cell>
          <cell r="P364">
            <v>0</v>
          </cell>
          <cell r="Q364">
            <v>0</v>
          </cell>
          <cell r="R364">
            <v>0</v>
          </cell>
          <cell r="S364">
            <v>0</v>
          </cell>
          <cell r="T364">
            <v>0</v>
          </cell>
        </row>
        <row r="365">
          <cell r="A365" t="str">
            <v>902ID</v>
          </cell>
          <cell r="B365">
            <v>902</v>
          </cell>
          <cell r="C365" t="str">
            <v>ID</v>
          </cell>
          <cell r="D365">
            <v>2185118.4900000002</v>
          </cell>
          <cell r="F365" t="str">
            <v>902ID</v>
          </cell>
          <cell r="G365">
            <v>902</v>
          </cell>
          <cell r="H365" t="str">
            <v>ID</v>
          </cell>
          <cell r="I365">
            <v>2185118.4900000002</v>
          </cell>
          <cell r="L365" t="str">
            <v>548SG</v>
          </cell>
          <cell r="M365">
            <v>0</v>
          </cell>
          <cell r="N365">
            <v>0</v>
          </cell>
          <cell r="O365">
            <v>3376.0717999877666</v>
          </cell>
          <cell r="P365">
            <v>0</v>
          </cell>
          <cell r="Q365">
            <v>0</v>
          </cell>
          <cell r="R365">
            <v>0</v>
          </cell>
          <cell r="S365">
            <v>0</v>
          </cell>
          <cell r="T365">
            <v>0</v>
          </cell>
        </row>
        <row r="366">
          <cell r="A366" t="str">
            <v>902OR</v>
          </cell>
          <cell r="B366">
            <v>902</v>
          </cell>
          <cell r="C366" t="str">
            <v>OR</v>
          </cell>
          <cell r="D366">
            <v>7223863.6699999999</v>
          </cell>
          <cell r="F366" t="str">
            <v>902OR</v>
          </cell>
          <cell r="G366">
            <v>902</v>
          </cell>
          <cell r="H366" t="str">
            <v>OR</v>
          </cell>
          <cell r="I366">
            <v>7223863.6699999999</v>
          </cell>
          <cell r="L366" t="str">
            <v>549CAGW</v>
          </cell>
          <cell r="M366">
            <v>0</v>
          </cell>
          <cell r="N366">
            <v>0</v>
          </cell>
          <cell r="O366">
            <v>0</v>
          </cell>
          <cell r="P366">
            <v>0</v>
          </cell>
          <cell r="Q366">
            <v>0</v>
          </cell>
          <cell r="R366">
            <v>0</v>
          </cell>
          <cell r="S366">
            <v>0</v>
          </cell>
          <cell r="T366">
            <v>0</v>
          </cell>
        </row>
        <row r="367">
          <cell r="A367" t="str">
            <v>902UT</v>
          </cell>
          <cell r="B367">
            <v>902</v>
          </cell>
          <cell r="C367" t="str">
            <v>UT</v>
          </cell>
          <cell r="D367">
            <v>4461575.0199999996</v>
          </cell>
          <cell r="F367" t="str">
            <v>902UT</v>
          </cell>
          <cell r="G367">
            <v>902</v>
          </cell>
          <cell r="H367" t="str">
            <v>UT</v>
          </cell>
          <cell r="I367">
            <v>4461575.0199999996</v>
          </cell>
          <cell r="L367" t="str">
            <v>549S</v>
          </cell>
          <cell r="M367">
            <v>0</v>
          </cell>
          <cell r="N367">
            <v>0</v>
          </cell>
          <cell r="O367">
            <v>0</v>
          </cell>
          <cell r="P367">
            <v>0</v>
          </cell>
          <cell r="Q367">
            <v>0</v>
          </cell>
          <cell r="R367">
            <v>0</v>
          </cell>
          <cell r="S367">
            <v>0</v>
          </cell>
          <cell r="T367">
            <v>0</v>
          </cell>
        </row>
        <row r="368">
          <cell r="A368" t="str">
            <v>902WA</v>
          </cell>
          <cell r="B368">
            <v>902</v>
          </cell>
          <cell r="C368" t="str">
            <v>WA</v>
          </cell>
          <cell r="D368">
            <v>642455.62</v>
          </cell>
          <cell r="F368" t="str">
            <v>902WA</v>
          </cell>
          <cell r="G368">
            <v>902</v>
          </cell>
          <cell r="H368" t="str">
            <v>WA</v>
          </cell>
          <cell r="I368">
            <v>642455.62</v>
          </cell>
          <cell r="L368" t="str">
            <v>553CAGE</v>
          </cell>
          <cell r="M368">
            <v>0</v>
          </cell>
          <cell r="N368">
            <v>0</v>
          </cell>
          <cell r="O368">
            <v>0</v>
          </cell>
          <cell r="P368">
            <v>0</v>
          </cell>
          <cell r="Q368">
            <v>0</v>
          </cell>
          <cell r="R368">
            <v>0</v>
          </cell>
          <cell r="S368">
            <v>0</v>
          </cell>
          <cell r="T368">
            <v>0</v>
          </cell>
        </row>
        <row r="369">
          <cell r="A369" t="str">
            <v>902WYP</v>
          </cell>
          <cell r="B369">
            <v>902</v>
          </cell>
          <cell r="C369" t="str">
            <v>WYP</v>
          </cell>
          <cell r="D369">
            <v>1080264.31</v>
          </cell>
          <cell r="F369" t="str">
            <v>902WYP</v>
          </cell>
          <cell r="G369">
            <v>902</v>
          </cell>
          <cell r="H369" t="str">
            <v>WYP</v>
          </cell>
          <cell r="I369">
            <v>1080264.31</v>
          </cell>
          <cell r="L369" t="str">
            <v>553CAGW</v>
          </cell>
          <cell r="M369">
            <v>0</v>
          </cell>
          <cell r="N369">
            <v>0</v>
          </cell>
          <cell r="O369">
            <v>44302.312237750331</v>
          </cell>
          <cell r="P369">
            <v>0</v>
          </cell>
          <cell r="Q369">
            <v>0</v>
          </cell>
          <cell r="R369">
            <v>0</v>
          </cell>
          <cell r="S369">
            <v>0</v>
          </cell>
          <cell r="T369">
            <v>0</v>
          </cell>
        </row>
        <row r="370">
          <cell r="A370" t="str">
            <v>902WYU</v>
          </cell>
          <cell r="B370">
            <v>902</v>
          </cell>
          <cell r="C370" t="str">
            <v>WYU</v>
          </cell>
          <cell r="D370">
            <v>226683.01</v>
          </cell>
          <cell r="F370" t="str">
            <v>902WYU</v>
          </cell>
          <cell r="G370">
            <v>902</v>
          </cell>
          <cell r="H370" t="str">
            <v>WYU</v>
          </cell>
          <cell r="I370">
            <v>226683.01</v>
          </cell>
          <cell r="L370" t="str">
            <v>555NPCCAEW</v>
          </cell>
          <cell r="M370">
            <v>0</v>
          </cell>
          <cell r="N370">
            <v>0</v>
          </cell>
          <cell r="O370">
            <v>2347816.137366137</v>
          </cell>
          <cell r="P370">
            <v>0</v>
          </cell>
          <cell r="Q370">
            <v>0</v>
          </cell>
          <cell r="R370">
            <v>0</v>
          </cell>
          <cell r="S370">
            <v>0</v>
          </cell>
          <cell r="T370">
            <v>0</v>
          </cell>
        </row>
        <row r="371">
          <cell r="A371" t="str">
            <v>903CA</v>
          </cell>
          <cell r="B371">
            <v>903</v>
          </cell>
          <cell r="C371" t="str">
            <v>CA</v>
          </cell>
          <cell r="D371">
            <v>178584.37</v>
          </cell>
          <cell r="F371" t="str">
            <v>903CA</v>
          </cell>
          <cell r="G371">
            <v>903</v>
          </cell>
          <cell r="H371" t="str">
            <v>CA</v>
          </cell>
          <cell r="I371">
            <v>178584.37</v>
          </cell>
          <cell r="L371" t="str">
            <v>555NPCCAGW</v>
          </cell>
          <cell r="M371">
            <v>0</v>
          </cell>
          <cell r="N371">
            <v>0</v>
          </cell>
          <cell r="O371">
            <v>368743.10139957193</v>
          </cell>
          <cell r="P371">
            <v>0</v>
          </cell>
          <cell r="Q371">
            <v>0</v>
          </cell>
          <cell r="R371">
            <v>0</v>
          </cell>
          <cell r="S371">
            <v>0</v>
          </cell>
          <cell r="T371">
            <v>0</v>
          </cell>
        </row>
        <row r="372">
          <cell r="A372" t="str">
            <v>903CN</v>
          </cell>
          <cell r="B372">
            <v>903</v>
          </cell>
          <cell r="C372" t="str">
            <v>CN</v>
          </cell>
          <cell r="D372">
            <v>41740806.93</v>
          </cell>
          <cell r="F372" t="str">
            <v>903CN</v>
          </cell>
          <cell r="G372">
            <v>903</v>
          </cell>
          <cell r="H372" t="str">
            <v>CN</v>
          </cell>
          <cell r="I372">
            <v>41740806.93</v>
          </cell>
          <cell r="L372" t="str">
            <v>555NPCS</v>
          </cell>
          <cell r="M372">
            <v>0</v>
          </cell>
          <cell r="N372">
            <v>0</v>
          </cell>
          <cell r="O372">
            <v>1432.0899999999965</v>
          </cell>
          <cell r="P372">
            <v>0</v>
          </cell>
          <cell r="Q372">
            <v>0</v>
          </cell>
          <cell r="R372">
            <v>0</v>
          </cell>
          <cell r="S372">
            <v>0</v>
          </cell>
          <cell r="T372">
            <v>0</v>
          </cell>
        </row>
        <row r="373">
          <cell r="A373" t="str">
            <v>903ID</v>
          </cell>
          <cell r="B373">
            <v>903</v>
          </cell>
          <cell r="C373" t="str">
            <v>ID</v>
          </cell>
          <cell r="D373">
            <v>389626.35</v>
          </cell>
          <cell r="F373" t="str">
            <v>903ID</v>
          </cell>
          <cell r="G373">
            <v>903</v>
          </cell>
          <cell r="H373" t="str">
            <v>ID</v>
          </cell>
          <cell r="I373">
            <v>389626.35</v>
          </cell>
          <cell r="L373" t="str">
            <v>557CAEE</v>
          </cell>
          <cell r="M373">
            <v>0</v>
          </cell>
          <cell r="N373">
            <v>0</v>
          </cell>
          <cell r="O373">
            <v>0</v>
          </cell>
          <cell r="P373">
            <v>0</v>
          </cell>
          <cell r="Q373">
            <v>0</v>
          </cell>
          <cell r="R373">
            <v>0</v>
          </cell>
          <cell r="S373">
            <v>0</v>
          </cell>
          <cell r="T373">
            <v>0</v>
          </cell>
        </row>
        <row r="374">
          <cell r="A374" t="str">
            <v>903OR</v>
          </cell>
          <cell r="B374">
            <v>903</v>
          </cell>
          <cell r="C374" t="str">
            <v>OR</v>
          </cell>
          <cell r="D374">
            <v>1745123.49</v>
          </cell>
          <cell r="F374" t="str">
            <v>903OR</v>
          </cell>
          <cell r="G374">
            <v>903</v>
          </cell>
          <cell r="H374" t="str">
            <v>OR</v>
          </cell>
          <cell r="I374">
            <v>1745123.49</v>
          </cell>
          <cell r="L374" t="str">
            <v>557CAGE</v>
          </cell>
          <cell r="M374">
            <v>0</v>
          </cell>
          <cell r="N374">
            <v>0</v>
          </cell>
          <cell r="O374">
            <v>0</v>
          </cell>
          <cell r="P374">
            <v>0</v>
          </cell>
          <cell r="Q374">
            <v>0</v>
          </cell>
          <cell r="R374">
            <v>0</v>
          </cell>
          <cell r="S374">
            <v>0</v>
          </cell>
          <cell r="T374">
            <v>0</v>
          </cell>
        </row>
        <row r="375">
          <cell r="A375" t="str">
            <v>903UT</v>
          </cell>
          <cell r="B375">
            <v>903</v>
          </cell>
          <cell r="C375" t="str">
            <v>UT</v>
          </cell>
          <cell r="D375">
            <v>3209816.03</v>
          </cell>
          <cell r="F375" t="str">
            <v>903UT</v>
          </cell>
          <cell r="G375">
            <v>903</v>
          </cell>
          <cell r="H375" t="str">
            <v>UT</v>
          </cell>
          <cell r="I375">
            <v>3209816.03</v>
          </cell>
          <cell r="L375" t="str">
            <v>557CAGW</v>
          </cell>
          <cell r="M375">
            <v>0</v>
          </cell>
          <cell r="N375">
            <v>0</v>
          </cell>
          <cell r="O375">
            <v>173786.64182651124</v>
          </cell>
          <cell r="P375">
            <v>0</v>
          </cell>
          <cell r="Q375">
            <v>0</v>
          </cell>
          <cell r="R375">
            <v>0</v>
          </cell>
          <cell r="S375">
            <v>0</v>
          </cell>
          <cell r="T375">
            <v>0</v>
          </cell>
        </row>
        <row r="376">
          <cell r="A376" t="str">
            <v>903WA</v>
          </cell>
          <cell r="B376">
            <v>903</v>
          </cell>
          <cell r="C376" t="str">
            <v>WA</v>
          </cell>
          <cell r="D376">
            <v>529917.64</v>
          </cell>
          <cell r="F376" t="str">
            <v>903WA</v>
          </cell>
          <cell r="G376">
            <v>903</v>
          </cell>
          <cell r="H376" t="str">
            <v>WA</v>
          </cell>
          <cell r="I376">
            <v>529917.64</v>
          </cell>
          <cell r="L376" t="str">
            <v>557S</v>
          </cell>
          <cell r="M376">
            <v>0</v>
          </cell>
          <cell r="N376">
            <v>0</v>
          </cell>
          <cell r="O376">
            <v>6754.3600000000006</v>
          </cell>
          <cell r="P376">
            <v>0</v>
          </cell>
          <cell r="Q376">
            <v>0</v>
          </cell>
          <cell r="R376">
            <v>0</v>
          </cell>
          <cell r="S376">
            <v>0</v>
          </cell>
          <cell r="T376">
            <v>0</v>
          </cell>
        </row>
        <row r="377">
          <cell r="A377" t="str">
            <v>903WYP</v>
          </cell>
          <cell r="B377">
            <v>903</v>
          </cell>
          <cell r="C377" t="str">
            <v>WYP</v>
          </cell>
          <cell r="D377">
            <v>482276.45</v>
          </cell>
          <cell r="F377" t="str">
            <v>903WYP</v>
          </cell>
          <cell r="G377">
            <v>903</v>
          </cell>
          <cell r="H377" t="str">
            <v>WYP</v>
          </cell>
          <cell r="I377">
            <v>482276.45</v>
          </cell>
          <cell r="L377" t="str">
            <v>557SG</v>
          </cell>
          <cell r="M377">
            <v>0</v>
          </cell>
          <cell r="N377">
            <v>0</v>
          </cell>
          <cell r="O377">
            <v>-25960.292138338504</v>
          </cell>
          <cell r="P377">
            <v>0</v>
          </cell>
          <cell r="Q377">
            <v>0</v>
          </cell>
          <cell r="R377">
            <v>0</v>
          </cell>
          <cell r="S377">
            <v>0</v>
          </cell>
          <cell r="T377">
            <v>0</v>
          </cell>
        </row>
        <row r="378">
          <cell r="A378" t="str">
            <v>903WYU</v>
          </cell>
          <cell r="B378">
            <v>903</v>
          </cell>
          <cell r="C378" t="str">
            <v>WYU</v>
          </cell>
          <cell r="D378">
            <v>85971.22</v>
          </cell>
          <cell r="F378" t="str">
            <v>903WYU</v>
          </cell>
          <cell r="G378">
            <v>903</v>
          </cell>
          <cell r="H378" t="str">
            <v>WYU</v>
          </cell>
          <cell r="I378">
            <v>85971.22</v>
          </cell>
          <cell r="L378" t="str">
            <v>557SO</v>
          </cell>
          <cell r="M378">
            <v>0</v>
          </cell>
          <cell r="N378">
            <v>0</v>
          </cell>
          <cell r="O378">
            <v>5289.7725308105873</v>
          </cell>
          <cell r="P378">
            <v>0</v>
          </cell>
          <cell r="Q378">
            <v>0</v>
          </cell>
          <cell r="R378">
            <v>0</v>
          </cell>
          <cell r="S378">
            <v>0</v>
          </cell>
          <cell r="T378">
            <v>0</v>
          </cell>
        </row>
        <row r="379">
          <cell r="A379" t="str">
            <v>904CA</v>
          </cell>
          <cell r="B379">
            <v>904</v>
          </cell>
          <cell r="C379" t="str">
            <v>CA</v>
          </cell>
          <cell r="D379">
            <v>732167.9</v>
          </cell>
          <cell r="F379" t="str">
            <v>904CA</v>
          </cell>
          <cell r="G379">
            <v>904</v>
          </cell>
          <cell r="H379" t="str">
            <v>CA</v>
          </cell>
          <cell r="I379">
            <v>732167.9</v>
          </cell>
          <cell r="L379" t="str">
            <v>560CAGE</v>
          </cell>
          <cell r="M379">
            <v>0</v>
          </cell>
          <cell r="N379">
            <v>0</v>
          </cell>
          <cell r="O379">
            <v>0</v>
          </cell>
          <cell r="P379">
            <v>0</v>
          </cell>
          <cell r="Q379">
            <v>0</v>
          </cell>
          <cell r="R379">
            <v>0</v>
          </cell>
          <cell r="S379">
            <v>0</v>
          </cell>
          <cell r="T379">
            <v>0</v>
          </cell>
        </row>
        <row r="380">
          <cell r="A380" t="str">
            <v>904CN</v>
          </cell>
          <cell r="B380">
            <v>904</v>
          </cell>
          <cell r="C380" t="str">
            <v>CN</v>
          </cell>
          <cell r="D380">
            <v>64325.1</v>
          </cell>
          <cell r="F380" t="str">
            <v>904CN</v>
          </cell>
          <cell r="G380">
            <v>904</v>
          </cell>
          <cell r="H380" t="str">
            <v>CN</v>
          </cell>
          <cell r="I380">
            <v>64325.1</v>
          </cell>
          <cell r="L380" t="str">
            <v>560CAGW</v>
          </cell>
          <cell r="M380">
            <v>0</v>
          </cell>
          <cell r="N380">
            <v>0</v>
          </cell>
          <cell r="O380">
            <v>3991.920594496386</v>
          </cell>
          <cell r="P380">
            <v>0</v>
          </cell>
          <cell r="Q380">
            <v>0</v>
          </cell>
          <cell r="R380">
            <v>0</v>
          </cell>
          <cell r="S380">
            <v>0</v>
          </cell>
          <cell r="T380">
            <v>0</v>
          </cell>
        </row>
        <row r="381">
          <cell r="A381" t="str">
            <v>904ID</v>
          </cell>
          <cell r="B381">
            <v>904</v>
          </cell>
          <cell r="C381" t="str">
            <v>ID</v>
          </cell>
          <cell r="D381">
            <v>717753.19</v>
          </cell>
          <cell r="F381" t="str">
            <v>904ID</v>
          </cell>
          <cell r="G381">
            <v>904</v>
          </cell>
          <cell r="H381" t="str">
            <v>ID</v>
          </cell>
          <cell r="I381">
            <v>717753.19</v>
          </cell>
          <cell r="L381" t="str">
            <v>560JBG</v>
          </cell>
          <cell r="M381">
            <v>0</v>
          </cell>
          <cell r="N381">
            <v>0</v>
          </cell>
          <cell r="O381">
            <v>309.85203687666893</v>
          </cell>
          <cell r="P381">
            <v>0</v>
          </cell>
          <cell r="Q381">
            <v>0</v>
          </cell>
          <cell r="R381">
            <v>0</v>
          </cell>
          <cell r="S381">
            <v>0</v>
          </cell>
          <cell r="T381">
            <v>0</v>
          </cell>
        </row>
        <row r="382">
          <cell r="A382" t="str">
            <v>904OR</v>
          </cell>
          <cell r="B382">
            <v>904</v>
          </cell>
          <cell r="C382" t="str">
            <v>OR</v>
          </cell>
          <cell r="D382">
            <v>4630969.13</v>
          </cell>
          <cell r="F382" t="str">
            <v>904OR</v>
          </cell>
          <cell r="G382">
            <v>904</v>
          </cell>
          <cell r="H382" t="str">
            <v>OR</v>
          </cell>
          <cell r="I382">
            <v>4630969.13</v>
          </cell>
          <cell r="L382" t="str">
            <v>560SG</v>
          </cell>
          <cell r="M382">
            <v>0</v>
          </cell>
          <cell r="N382">
            <v>0</v>
          </cell>
          <cell r="O382">
            <v>29870.900139324061</v>
          </cell>
          <cell r="P382">
            <v>0</v>
          </cell>
          <cell r="Q382">
            <v>0</v>
          </cell>
          <cell r="R382">
            <v>0</v>
          </cell>
          <cell r="S382">
            <v>0</v>
          </cell>
          <cell r="T382">
            <v>0</v>
          </cell>
        </row>
        <row r="383">
          <cell r="A383" t="str">
            <v>904UT</v>
          </cell>
          <cell r="B383">
            <v>904</v>
          </cell>
          <cell r="C383" t="str">
            <v>UT</v>
          </cell>
          <cell r="D383">
            <v>4528924.79</v>
          </cell>
          <cell r="F383" t="str">
            <v>904UT</v>
          </cell>
          <cell r="G383">
            <v>904</v>
          </cell>
          <cell r="H383" t="str">
            <v>UT</v>
          </cell>
          <cell r="I383">
            <v>4528924.79</v>
          </cell>
          <cell r="L383" t="str">
            <v>565NPCCAEW</v>
          </cell>
          <cell r="M383">
            <v>0</v>
          </cell>
          <cell r="N383">
            <v>0</v>
          </cell>
          <cell r="O383">
            <v>583868.39755310968</v>
          </cell>
          <cell r="P383">
            <v>0</v>
          </cell>
          <cell r="Q383">
            <v>0</v>
          </cell>
          <cell r="R383">
            <v>0</v>
          </cell>
          <cell r="S383">
            <v>0</v>
          </cell>
          <cell r="T383">
            <v>0</v>
          </cell>
        </row>
        <row r="384">
          <cell r="A384" t="str">
            <v>904WA</v>
          </cell>
          <cell r="B384">
            <v>904</v>
          </cell>
          <cell r="C384" t="str">
            <v>WA</v>
          </cell>
          <cell r="D384">
            <v>1670264.6</v>
          </cell>
          <cell r="F384" t="str">
            <v>904WA</v>
          </cell>
          <cell r="G384">
            <v>904</v>
          </cell>
          <cell r="H384" t="str">
            <v>WA</v>
          </cell>
          <cell r="I384">
            <v>1670264.6</v>
          </cell>
          <cell r="L384" t="str">
            <v>565NPCCAGW</v>
          </cell>
          <cell r="M384">
            <v>0</v>
          </cell>
          <cell r="N384">
            <v>0</v>
          </cell>
          <cell r="O384">
            <v>485184.80811110605</v>
          </cell>
          <cell r="P384">
            <v>0</v>
          </cell>
          <cell r="Q384">
            <v>0</v>
          </cell>
          <cell r="R384">
            <v>0</v>
          </cell>
          <cell r="S384">
            <v>0</v>
          </cell>
          <cell r="T384">
            <v>0</v>
          </cell>
        </row>
        <row r="385">
          <cell r="A385" t="str">
            <v>904WYP</v>
          </cell>
          <cell r="B385">
            <v>904</v>
          </cell>
          <cell r="C385" t="str">
            <v>WYP</v>
          </cell>
          <cell r="D385">
            <v>992990.37</v>
          </cell>
          <cell r="F385" t="str">
            <v>904WYP</v>
          </cell>
          <cell r="G385">
            <v>904</v>
          </cell>
          <cell r="H385" t="str">
            <v>WYP</v>
          </cell>
          <cell r="I385">
            <v>992990.37</v>
          </cell>
          <cell r="L385" t="str">
            <v>571CAGE</v>
          </cell>
          <cell r="M385">
            <v>0</v>
          </cell>
          <cell r="N385">
            <v>0</v>
          </cell>
          <cell r="O385">
            <v>0</v>
          </cell>
          <cell r="P385">
            <v>0</v>
          </cell>
          <cell r="Q385">
            <v>0</v>
          </cell>
          <cell r="R385">
            <v>0</v>
          </cell>
          <cell r="S385">
            <v>0</v>
          </cell>
          <cell r="T385">
            <v>0</v>
          </cell>
        </row>
        <row r="386">
          <cell r="A386" t="str">
            <v>904WYU</v>
          </cell>
          <cell r="B386">
            <v>904</v>
          </cell>
          <cell r="C386" t="str">
            <v>WYU</v>
          </cell>
          <cell r="D386">
            <v>0</v>
          </cell>
          <cell r="F386" t="str">
            <v>904WYU</v>
          </cell>
          <cell r="G386">
            <v>904</v>
          </cell>
          <cell r="H386" t="str">
            <v>WYU</v>
          </cell>
          <cell r="I386">
            <v>0</v>
          </cell>
          <cell r="L386" t="str">
            <v>571CAGW</v>
          </cell>
          <cell r="M386">
            <v>0</v>
          </cell>
          <cell r="N386">
            <v>0</v>
          </cell>
          <cell r="O386">
            <v>-311823.0349499319</v>
          </cell>
          <cell r="P386">
            <v>0</v>
          </cell>
          <cell r="Q386">
            <v>0</v>
          </cell>
          <cell r="R386">
            <v>0</v>
          </cell>
          <cell r="S386">
            <v>0</v>
          </cell>
          <cell r="T386">
            <v>0</v>
          </cell>
        </row>
        <row r="387">
          <cell r="A387" t="str">
            <v>905CA</v>
          </cell>
          <cell r="B387">
            <v>905</v>
          </cell>
          <cell r="C387" t="str">
            <v>CA</v>
          </cell>
          <cell r="D387">
            <v>0</v>
          </cell>
          <cell r="F387" t="str">
            <v>905CA</v>
          </cell>
          <cell r="G387">
            <v>905</v>
          </cell>
          <cell r="H387" t="str">
            <v>CA</v>
          </cell>
          <cell r="I387">
            <v>0</v>
          </cell>
          <cell r="L387" t="str">
            <v>571JBG</v>
          </cell>
          <cell r="M387">
            <v>0</v>
          </cell>
          <cell r="N387">
            <v>0</v>
          </cell>
          <cell r="O387">
            <v>461.25056875954846</v>
          </cell>
          <cell r="P387">
            <v>0</v>
          </cell>
          <cell r="Q387">
            <v>0</v>
          </cell>
          <cell r="R387">
            <v>0</v>
          </cell>
          <cell r="S387">
            <v>0</v>
          </cell>
          <cell r="T387">
            <v>0</v>
          </cell>
        </row>
        <row r="388">
          <cell r="A388" t="str">
            <v>905CN</v>
          </cell>
          <cell r="B388">
            <v>905</v>
          </cell>
          <cell r="C388" t="str">
            <v>CN</v>
          </cell>
          <cell r="D388">
            <v>22019.33</v>
          </cell>
          <cell r="F388" t="str">
            <v>905CN</v>
          </cell>
          <cell r="G388">
            <v>905</v>
          </cell>
          <cell r="H388" t="str">
            <v>CN</v>
          </cell>
          <cell r="I388">
            <v>22019.33</v>
          </cell>
          <cell r="L388" t="str">
            <v>571SG</v>
          </cell>
          <cell r="M388">
            <v>0</v>
          </cell>
          <cell r="N388">
            <v>0</v>
          </cell>
          <cell r="O388">
            <v>8527.7636649084488</v>
          </cell>
          <cell r="P388">
            <v>0</v>
          </cell>
          <cell r="Q388">
            <v>0</v>
          </cell>
          <cell r="R388">
            <v>0</v>
          </cell>
          <cell r="S388">
            <v>0</v>
          </cell>
          <cell r="T388">
            <v>0</v>
          </cell>
        </row>
        <row r="389">
          <cell r="A389" t="str">
            <v>905UT</v>
          </cell>
          <cell r="B389">
            <v>905</v>
          </cell>
          <cell r="C389" t="str">
            <v>UT</v>
          </cell>
          <cell r="D389">
            <v>416829.64</v>
          </cell>
          <cell r="F389" t="str">
            <v>905UT</v>
          </cell>
          <cell r="G389">
            <v>905</v>
          </cell>
          <cell r="H389" t="str">
            <v>UT</v>
          </cell>
          <cell r="I389">
            <v>416829.64</v>
          </cell>
          <cell r="L389" t="str">
            <v>580S</v>
          </cell>
          <cell r="M389">
            <v>0</v>
          </cell>
          <cell r="N389">
            <v>0</v>
          </cell>
          <cell r="O389">
            <v>44174.424083883583</v>
          </cell>
          <cell r="P389">
            <v>0</v>
          </cell>
          <cell r="Q389">
            <v>0</v>
          </cell>
          <cell r="R389">
            <v>0</v>
          </cell>
          <cell r="S389">
            <v>0</v>
          </cell>
          <cell r="T389">
            <v>0</v>
          </cell>
        </row>
        <row r="390">
          <cell r="A390" t="str">
            <v>907CN</v>
          </cell>
          <cell r="B390">
            <v>907</v>
          </cell>
          <cell r="C390" t="str">
            <v>CN</v>
          </cell>
          <cell r="D390">
            <v>164.82</v>
          </cell>
          <cell r="F390" t="str">
            <v>907CN</v>
          </cell>
          <cell r="G390">
            <v>907</v>
          </cell>
          <cell r="H390" t="str">
            <v>CN</v>
          </cell>
          <cell r="I390">
            <v>164.82</v>
          </cell>
          <cell r="L390" t="str">
            <v>580SNPD</v>
          </cell>
          <cell r="M390">
            <v>0</v>
          </cell>
          <cell r="N390">
            <v>0</v>
          </cell>
          <cell r="O390">
            <v>38692.250823559705</v>
          </cell>
          <cell r="P390">
            <v>0</v>
          </cell>
          <cell r="Q390">
            <v>0</v>
          </cell>
          <cell r="R390">
            <v>0</v>
          </cell>
          <cell r="S390">
            <v>0</v>
          </cell>
          <cell r="T390">
            <v>0</v>
          </cell>
        </row>
        <row r="391">
          <cell r="A391" t="str">
            <v>908CA</v>
          </cell>
          <cell r="B391">
            <v>908</v>
          </cell>
          <cell r="C391" t="str">
            <v>CA</v>
          </cell>
          <cell r="D391">
            <v>107310.33</v>
          </cell>
          <cell r="F391" t="str">
            <v>908CA</v>
          </cell>
          <cell r="G391">
            <v>908</v>
          </cell>
          <cell r="H391" t="str">
            <v>CA</v>
          </cell>
          <cell r="I391">
            <v>107310.33</v>
          </cell>
          <cell r="L391" t="str">
            <v>588S</v>
          </cell>
          <cell r="M391">
            <v>0</v>
          </cell>
          <cell r="N391">
            <v>0</v>
          </cell>
          <cell r="O391">
            <v>0</v>
          </cell>
          <cell r="P391">
            <v>0</v>
          </cell>
          <cell r="Q391">
            <v>0</v>
          </cell>
          <cell r="R391">
            <v>0</v>
          </cell>
          <cell r="S391">
            <v>0</v>
          </cell>
          <cell r="T391">
            <v>0</v>
          </cell>
        </row>
        <row r="392">
          <cell r="A392" t="str">
            <v>908CN</v>
          </cell>
          <cell r="B392">
            <v>908</v>
          </cell>
          <cell r="C392" t="str">
            <v>CN</v>
          </cell>
          <cell r="D392">
            <v>2701623.65</v>
          </cell>
          <cell r="F392" t="str">
            <v>908CN</v>
          </cell>
          <cell r="G392">
            <v>908</v>
          </cell>
          <cell r="H392" t="str">
            <v>CN</v>
          </cell>
          <cell r="I392">
            <v>2701623.65</v>
          </cell>
          <cell r="L392" t="str">
            <v>588SNPD</v>
          </cell>
          <cell r="M392">
            <v>0</v>
          </cell>
          <cell r="N392">
            <v>0</v>
          </cell>
          <cell r="O392">
            <v>-245.32449298058287</v>
          </cell>
          <cell r="P392">
            <v>0</v>
          </cell>
          <cell r="Q392">
            <v>0</v>
          </cell>
          <cell r="R392">
            <v>0</v>
          </cell>
          <cell r="S392">
            <v>0</v>
          </cell>
          <cell r="T392">
            <v>0</v>
          </cell>
        </row>
        <row r="393">
          <cell r="A393" t="str">
            <v>908ID</v>
          </cell>
          <cell r="B393">
            <v>908</v>
          </cell>
          <cell r="C393" t="str">
            <v>ID</v>
          </cell>
          <cell r="D393">
            <v>16884.93</v>
          </cell>
          <cell r="F393" t="str">
            <v>908ID</v>
          </cell>
          <cell r="G393">
            <v>908</v>
          </cell>
          <cell r="H393" t="str">
            <v>ID</v>
          </cell>
          <cell r="I393">
            <v>16884.93</v>
          </cell>
          <cell r="L393" t="str">
            <v>593S</v>
          </cell>
          <cell r="M393">
            <v>0</v>
          </cell>
          <cell r="N393">
            <v>0</v>
          </cell>
          <cell r="O393">
            <v>290867.46571238071</v>
          </cell>
          <cell r="P393">
            <v>0</v>
          </cell>
          <cell r="Q393">
            <v>0</v>
          </cell>
          <cell r="R393">
            <v>0</v>
          </cell>
          <cell r="S393">
            <v>0</v>
          </cell>
          <cell r="T393">
            <v>0</v>
          </cell>
        </row>
        <row r="394">
          <cell r="A394" t="str">
            <v>908OR</v>
          </cell>
          <cell r="B394">
            <v>908</v>
          </cell>
          <cell r="C394" t="str">
            <v>OR</v>
          </cell>
          <cell r="D394">
            <v>2096459.35</v>
          </cell>
          <cell r="F394" t="str">
            <v>908OR</v>
          </cell>
          <cell r="G394">
            <v>908</v>
          </cell>
          <cell r="H394" t="str">
            <v>OR</v>
          </cell>
          <cell r="I394">
            <v>2096459.35</v>
          </cell>
          <cell r="L394" t="str">
            <v>593SNPD</v>
          </cell>
          <cell r="M394">
            <v>0</v>
          </cell>
          <cell r="N394">
            <v>0</v>
          </cell>
          <cell r="O394">
            <v>12471.131507340149</v>
          </cell>
          <cell r="P394">
            <v>0</v>
          </cell>
          <cell r="Q394">
            <v>0</v>
          </cell>
          <cell r="R394">
            <v>0</v>
          </cell>
          <cell r="S394">
            <v>0</v>
          </cell>
          <cell r="T394">
            <v>0</v>
          </cell>
        </row>
        <row r="395">
          <cell r="A395" t="str">
            <v>908OTHER</v>
          </cell>
          <cell r="B395">
            <v>908</v>
          </cell>
          <cell r="C395" t="str">
            <v>OTHER</v>
          </cell>
          <cell r="D395">
            <v>83357915.310000002</v>
          </cell>
          <cell r="F395" t="str">
            <v>908OTHER</v>
          </cell>
          <cell r="G395">
            <v>908</v>
          </cell>
          <cell r="H395" t="str">
            <v>OTHER</v>
          </cell>
          <cell r="I395">
            <v>83357915.310000002</v>
          </cell>
          <cell r="L395" t="str">
            <v>903CN</v>
          </cell>
          <cell r="M395">
            <v>0</v>
          </cell>
          <cell r="N395">
            <v>0</v>
          </cell>
          <cell r="O395">
            <v>56029.239992136332</v>
          </cell>
          <cell r="P395">
            <v>0</v>
          </cell>
          <cell r="Q395">
            <v>0</v>
          </cell>
          <cell r="R395">
            <v>0</v>
          </cell>
          <cell r="S395">
            <v>0</v>
          </cell>
          <cell r="T395">
            <v>0</v>
          </cell>
        </row>
        <row r="396">
          <cell r="A396" t="str">
            <v>908UT</v>
          </cell>
          <cell r="B396">
            <v>908</v>
          </cell>
          <cell r="C396" t="str">
            <v>UT</v>
          </cell>
          <cell r="D396">
            <v>2583792.0099999998</v>
          </cell>
          <cell r="F396" t="str">
            <v>908UT</v>
          </cell>
          <cell r="G396">
            <v>908</v>
          </cell>
          <cell r="H396" t="str">
            <v>UT</v>
          </cell>
          <cell r="I396">
            <v>2583792.0099999998</v>
          </cell>
          <cell r="L396" t="str">
            <v>903S</v>
          </cell>
          <cell r="M396">
            <v>0</v>
          </cell>
          <cell r="N396">
            <v>0</v>
          </cell>
          <cell r="O396">
            <v>22258.369213694968</v>
          </cell>
          <cell r="P396">
            <v>0</v>
          </cell>
          <cell r="Q396">
            <v>0</v>
          </cell>
          <cell r="R396">
            <v>0</v>
          </cell>
          <cell r="S396">
            <v>0</v>
          </cell>
          <cell r="T396">
            <v>0</v>
          </cell>
        </row>
        <row r="397">
          <cell r="A397" t="str">
            <v>908WA</v>
          </cell>
          <cell r="B397">
            <v>908</v>
          </cell>
          <cell r="C397" t="str">
            <v>WA</v>
          </cell>
          <cell r="D397">
            <v>355542.02</v>
          </cell>
          <cell r="F397" t="str">
            <v>908WA</v>
          </cell>
          <cell r="G397">
            <v>908</v>
          </cell>
          <cell r="H397" t="str">
            <v>WA</v>
          </cell>
          <cell r="I397">
            <v>355542.02</v>
          </cell>
          <cell r="L397" t="str">
            <v>904S</v>
          </cell>
          <cell r="M397">
            <v>0</v>
          </cell>
          <cell r="N397">
            <v>0</v>
          </cell>
          <cell r="O397">
            <v>62258.880074109882</v>
          </cell>
          <cell r="P397">
            <v>0</v>
          </cell>
          <cell r="Q397">
            <v>0</v>
          </cell>
          <cell r="R397">
            <v>0</v>
          </cell>
          <cell r="S397">
            <v>0</v>
          </cell>
          <cell r="T397">
            <v>0</v>
          </cell>
        </row>
        <row r="398">
          <cell r="A398" t="str">
            <v>908WYP</v>
          </cell>
          <cell r="B398">
            <v>908</v>
          </cell>
          <cell r="C398" t="str">
            <v>WYP</v>
          </cell>
          <cell r="D398">
            <v>969503.78</v>
          </cell>
          <cell r="F398" t="str">
            <v>908WYP</v>
          </cell>
          <cell r="G398">
            <v>908</v>
          </cell>
          <cell r="H398" t="str">
            <v>WYP</v>
          </cell>
          <cell r="I398">
            <v>969503.78</v>
          </cell>
          <cell r="L398" t="str">
            <v>905CAGE</v>
          </cell>
          <cell r="M398">
            <v>0</v>
          </cell>
          <cell r="N398">
            <v>0</v>
          </cell>
          <cell r="O398">
            <v>0</v>
          </cell>
          <cell r="P398">
            <v>0</v>
          </cell>
          <cell r="Q398">
            <v>0</v>
          </cell>
          <cell r="R398">
            <v>0</v>
          </cell>
          <cell r="S398">
            <v>0</v>
          </cell>
          <cell r="T398">
            <v>0</v>
          </cell>
        </row>
        <row r="399">
          <cell r="A399" t="str">
            <v>909CA</v>
          </cell>
          <cell r="B399">
            <v>909</v>
          </cell>
          <cell r="C399" t="str">
            <v>CA</v>
          </cell>
          <cell r="D399">
            <v>147369.39000000001</v>
          </cell>
          <cell r="F399" t="str">
            <v>909CA</v>
          </cell>
          <cell r="G399">
            <v>909</v>
          </cell>
          <cell r="H399" t="str">
            <v>CA</v>
          </cell>
          <cell r="I399">
            <v>147369.39000000001</v>
          </cell>
          <cell r="L399" t="str">
            <v>905CAGW</v>
          </cell>
          <cell r="M399">
            <v>0</v>
          </cell>
          <cell r="N399">
            <v>0</v>
          </cell>
          <cell r="O399">
            <v>20358.871091146189</v>
          </cell>
          <cell r="P399">
            <v>0</v>
          </cell>
          <cell r="Q399">
            <v>0</v>
          </cell>
          <cell r="R399">
            <v>0</v>
          </cell>
          <cell r="S399">
            <v>0</v>
          </cell>
          <cell r="T399">
            <v>0</v>
          </cell>
        </row>
        <row r="400">
          <cell r="A400" t="str">
            <v>909CN</v>
          </cell>
          <cell r="B400">
            <v>909</v>
          </cell>
          <cell r="C400" t="str">
            <v>CN</v>
          </cell>
          <cell r="D400">
            <v>2687097.26</v>
          </cell>
          <cell r="F400" t="str">
            <v>909CN</v>
          </cell>
          <cell r="G400">
            <v>909</v>
          </cell>
          <cell r="H400" t="str">
            <v>CN</v>
          </cell>
          <cell r="I400">
            <v>2687097.26</v>
          </cell>
          <cell r="L400" t="str">
            <v>905CN</v>
          </cell>
          <cell r="M400">
            <v>0</v>
          </cell>
          <cell r="N400">
            <v>0</v>
          </cell>
          <cell r="O400">
            <v>-120.38275286138142</v>
          </cell>
          <cell r="P400">
            <v>0</v>
          </cell>
          <cell r="Q400">
            <v>0</v>
          </cell>
          <cell r="R400">
            <v>0</v>
          </cell>
          <cell r="S400">
            <v>0</v>
          </cell>
          <cell r="T400">
            <v>0</v>
          </cell>
        </row>
        <row r="401">
          <cell r="A401" t="str">
            <v>909ID</v>
          </cell>
          <cell r="B401">
            <v>909</v>
          </cell>
          <cell r="C401" t="str">
            <v>ID</v>
          </cell>
          <cell r="D401">
            <v>160778.17000000001</v>
          </cell>
          <cell r="F401" t="str">
            <v>909ID</v>
          </cell>
          <cell r="G401">
            <v>909</v>
          </cell>
          <cell r="H401" t="str">
            <v>ID</v>
          </cell>
          <cell r="I401">
            <v>160778.17000000001</v>
          </cell>
          <cell r="L401" t="str">
            <v>905S</v>
          </cell>
          <cell r="M401">
            <v>0</v>
          </cell>
          <cell r="N401">
            <v>0</v>
          </cell>
          <cell r="O401">
            <v>0</v>
          </cell>
          <cell r="P401">
            <v>0</v>
          </cell>
          <cell r="Q401">
            <v>0</v>
          </cell>
          <cell r="R401">
            <v>0</v>
          </cell>
          <cell r="S401">
            <v>0</v>
          </cell>
          <cell r="T401">
            <v>0</v>
          </cell>
        </row>
        <row r="402">
          <cell r="A402" t="str">
            <v>909OR</v>
          </cell>
          <cell r="B402">
            <v>909</v>
          </cell>
          <cell r="C402" t="str">
            <v>OR</v>
          </cell>
          <cell r="D402">
            <v>1894444.61</v>
          </cell>
          <cell r="F402" t="str">
            <v>909OR</v>
          </cell>
          <cell r="G402">
            <v>909</v>
          </cell>
          <cell r="H402" t="str">
            <v>OR</v>
          </cell>
          <cell r="I402">
            <v>1894444.61</v>
          </cell>
          <cell r="L402" t="str">
            <v>908CN</v>
          </cell>
          <cell r="M402">
            <v>0</v>
          </cell>
          <cell r="N402">
            <v>0</v>
          </cell>
          <cell r="O402">
            <v>6304.9676272962697</v>
          </cell>
          <cell r="P402">
            <v>0</v>
          </cell>
          <cell r="Q402">
            <v>0</v>
          </cell>
          <cell r="R402">
            <v>0</v>
          </cell>
          <cell r="S402">
            <v>0</v>
          </cell>
          <cell r="T402">
            <v>0</v>
          </cell>
        </row>
        <row r="403">
          <cell r="A403" t="str">
            <v>909UT</v>
          </cell>
          <cell r="B403">
            <v>909</v>
          </cell>
          <cell r="C403" t="str">
            <v>UT</v>
          </cell>
          <cell r="D403">
            <v>1552525.01</v>
          </cell>
          <cell r="F403" t="str">
            <v>909UT</v>
          </cell>
          <cell r="G403">
            <v>909</v>
          </cell>
          <cell r="H403" t="str">
            <v>UT</v>
          </cell>
          <cell r="I403">
            <v>1552525.01</v>
          </cell>
          <cell r="L403" t="str">
            <v>908OTHER</v>
          </cell>
          <cell r="M403">
            <v>0</v>
          </cell>
          <cell r="N403">
            <v>0</v>
          </cell>
          <cell r="O403">
            <v>0</v>
          </cell>
          <cell r="P403">
            <v>0</v>
          </cell>
          <cell r="Q403">
            <v>0</v>
          </cell>
          <cell r="R403">
            <v>0</v>
          </cell>
          <cell r="S403">
            <v>0</v>
          </cell>
          <cell r="T403">
            <v>0</v>
          </cell>
        </row>
        <row r="404">
          <cell r="A404" t="str">
            <v>909WA</v>
          </cell>
          <cell r="B404">
            <v>909</v>
          </cell>
          <cell r="C404" t="str">
            <v>WA</v>
          </cell>
          <cell r="D404">
            <v>272993</v>
          </cell>
          <cell r="F404" t="str">
            <v>909WA</v>
          </cell>
          <cell r="G404">
            <v>909</v>
          </cell>
          <cell r="H404" t="str">
            <v>WA</v>
          </cell>
          <cell r="I404">
            <v>272993</v>
          </cell>
          <cell r="L404" t="str">
            <v>908S</v>
          </cell>
          <cell r="M404">
            <v>0</v>
          </cell>
          <cell r="N404">
            <v>0</v>
          </cell>
          <cell r="O404">
            <v>8940.9757998373207</v>
          </cell>
          <cell r="P404">
            <v>0</v>
          </cell>
          <cell r="Q404">
            <v>0</v>
          </cell>
          <cell r="R404">
            <v>0</v>
          </cell>
          <cell r="S404">
            <v>0</v>
          </cell>
          <cell r="T404">
            <v>0</v>
          </cell>
        </row>
        <row r="405">
          <cell r="A405" t="str">
            <v>909WYP</v>
          </cell>
          <cell r="B405">
            <v>909</v>
          </cell>
          <cell r="C405" t="str">
            <v>WYP</v>
          </cell>
          <cell r="D405">
            <v>368683.48</v>
          </cell>
          <cell r="F405" t="str">
            <v>909WYP</v>
          </cell>
          <cell r="G405">
            <v>909</v>
          </cell>
          <cell r="H405" t="str">
            <v>WYP</v>
          </cell>
          <cell r="I405">
            <v>368683.48</v>
          </cell>
          <cell r="L405" t="str">
            <v>909CAGE</v>
          </cell>
          <cell r="M405">
            <v>0</v>
          </cell>
          <cell r="N405">
            <v>0</v>
          </cell>
          <cell r="O405">
            <v>0</v>
          </cell>
          <cell r="P405">
            <v>0</v>
          </cell>
          <cell r="Q405">
            <v>0</v>
          </cell>
          <cell r="R405">
            <v>0</v>
          </cell>
          <cell r="S405">
            <v>0</v>
          </cell>
          <cell r="T405">
            <v>0</v>
          </cell>
        </row>
        <row r="406">
          <cell r="A406" t="str">
            <v>909WYU</v>
          </cell>
          <cell r="B406">
            <v>909</v>
          </cell>
          <cell r="C406" t="str">
            <v>WYU</v>
          </cell>
          <cell r="D406">
            <v>3320.05</v>
          </cell>
          <cell r="F406" t="str">
            <v>909WYU</v>
          </cell>
          <cell r="G406">
            <v>909</v>
          </cell>
          <cell r="H406" t="str">
            <v>WYU</v>
          </cell>
          <cell r="I406">
            <v>3320.05</v>
          </cell>
          <cell r="L406" t="str">
            <v>909CAGW</v>
          </cell>
          <cell r="M406">
            <v>0</v>
          </cell>
          <cell r="N406">
            <v>0</v>
          </cell>
          <cell r="O406">
            <v>6009.0863537789955</v>
          </cell>
          <cell r="P406">
            <v>0</v>
          </cell>
          <cell r="Q406">
            <v>0</v>
          </cell>
          <cell r="R406">
            <v>0</v>
          </cell>
          <cell r="S406">
            <v>0</v>
          </cell>
          <cell r="T406">
            <v>0</v>
          </cell>
        </row>
        <row r="407">
          <cell r="A407" t="str">
            <v>910CN</v>
          </cell>
          <cell r="B407">
            <v>910</v>
          </cell>
          <cell r="C407" t="str">
            <v>CN</v>
          </cell>
          <cell r="D407">
            <v>16170.61</v>
          </cell>
          <cell r="F407" t="str">
            <v>910CN</v>
          </cell>
          <cell r="G407">
            <v>910</v>
          </cell>
          <cell r="H407" t="str">
            <v>CN</v>
          </cell>
          <cell r="I407">
            <v>16170.61</v>
          </cell>
          <cell r="L407" t="str">
            <v>909CN</v>
          </cell>
          <cell r="M407">
            <v>0</v>
          </cell>
          <cell r="N407">
            <v>0</v>
          </cell>
          <cell r="O407">
            <v>-20276.190665540438</v>
          </cell>
          <cell r="P407">
            <v>0</v>
          </cell>
          <cell r="Q407">
            <v>0</v>
          </cell>
          <cell r="R407">
            <v>0</v>
          </cell>
          <cell r="S407">
            <v>0</v>
          </cell>
          <cell r="T407">
            <v>0</v>
          </cell>
        </row>
        <row r="408">
          <cell r="A408" t="str">
            <v>920OR</v>
          </cell>
          <cell r="B408">
            <v>920</v>
          </cell>
          <cell r="C408" t="str">
            <v>OR</v>
          </cell>
          <cell r="D408">
            <v>-38.89</v>
          </cell>
          <cell r="F408" t="str">
            <v>920OR</v>
          </cell>
          <cell r="G408">
            <v>920</v>
          </cell>
          <cell r="H408" t="str">
            <v>OR</v>
          </cell>
          <cell r="I408">
            <v>-38.89</v>
          </cell>
          <cell r="L408" t="str">
            <v>909S</v>
          </cell>
          <cell r="M408">
            <v>0</v>
          </cell>
          <cell r="N408">
            <v>0</v>
          </cell>
          <cell r="O408">
            <v>17265.88</v>
          </cell>
          <cell r="P408">
            <v>0</v>
          </cell>
          <cell r="Q408">
            <v>0</v>
          </cell>
          <cell r="R408">
            <v>0</v>
          </cell>
          <cell r="S408">
            <v>0</v>
          </cell>
          <cell r="T408">
            <v>0</v>
          </cell>
        </row>
        <row r="409">
          <cell r="A409" t="str">
            <v>920SO</v>
          </cell>
          <cell r="B409">
            <v>920</v>
          </cell>
          <cell r="C409" t="str">
            <v>SO</v>
          </cell>
          <cell r="D409">
            <v>73780563.790000007</v>
          </cell>
          <cell r="F409" t="str">
            <v>920SO</v>
          </cell>
          <cell r="G409">
            <v>920</v>
          </cell>
          <cell r="H409" t="str">
            <v>SO</v>
          </cell>
          <cell r="I409">
            <v>73780563.790000007</v>
          </cell>
          <cell r="L409" t="str">
            <v>920S</v>
          </cell>
          <cell r="M409">
            <v>0</v>
          </cell>
          <cell r="N409">
            <v>0</v>
          </cell>
          <cell r="O409">
            <v>96.489426797174332</v>
          </cell>
          <cell r="P409">
            <v>0</v>
          </cell>
          <cell r="Q409">
            <v>0</v>
          </cell>
          <cell r="R409">
            <v>0</v>
          </cell>
          <cell r="S409">
            <v>0</v>
          </cell>
          <cell r="T409">
            <v>0</v>
          </cell>
        </row>
        <row r="410">
          <cell r="A410" t="str">
            <v>920WA</v>
          </cell>
          <cell r="B410">
            <v>920</v>
          </cell>
          <cell r="C410" t="str">
            <v>WA</v>
          </cell>
          <cell r="D410">
            <v>1.17</v>
          </cell>
          <cell r="F410" t="str">
            <v>920WA</v>
          </cell>
          <cell r="G410">
            <v>920</v>
          </cell>
          <cell r="H410" t="str">
            <v>WA</v>
          </cell>
          <cell r="I410">
            <v>1.17</v>
          </cell>
          <cell r="L410" t="str">
            <v>920SO</v>
          </cell>
          <cell r="M410">
            <v>0</v>
          </cell>
          <cell r="N410">
            <v>0</v>
          </cell>
          <cell r="O410">
            <v>85576.157076459887</v>
          </cell>
          <cell r="P410">
            <v>0</v>
          </cell>
          <cell r="Q410">
            <v>0</v>
          </cell>
          <cell r="R410">
            <v>0</v>
          </cell>
          <cell r="S410">
            <v>0</v>
          </cell>
          <cell r="T410">
            <v>0</v>
          </cell>
        </row>
        <row r="411">
          <cell r="A411" t="str">
            <v>921CA</v>
          </cell>
          <cell r="B411">
            <v>921</v>
          </cell>
          <cell r="C411" t="str">
            <v>CA</v>
          </cell>
          <cell r="D411">
            <v>4832.33</v>
          </cell>
          <cell r="F411" t="str">
            <v>921CA</v>
          </cell>
          <cell r="G411">
            <v>921</v>
          </cell>
          <cell r="H411" t="str">
            <v>CA</v>
          </cell>
          <cell r="I411">
            <v>4832.33</v>
          </cell>
          <cell r="L411" t="str">
            <v>921SO</v>
          </cell>
          <cell r="M411">
            <v>0</v>
          </cell>
          <cell r="N411">
            <v>0</v>
          </cell>
          <cell r="O411">
            <v>-2777.6049461510806</v>
          </cell>
          <cell r="P411">
            <v>0</v>
          </cell>
          <cell r="Q411">
            <v>0</v>
          </cell>
          <cell r="R411">
            <v>0</v>
          </cell>
          <cell r="S411">
            <v>0</v>
          </cell>
          <cell r="T411">
            <v>0</v>
          </cell>
        </row>
        <row r="412">
          <cell r="A412" t="str">
            <v>921CN</v>
          </cell>
          <cell r="B412">
            <v>921</v>
          </cell>
          <cell r="C412" t="str">
            <v>CN</v>
          </cell>
          <cell r="D412">
            <v>89292.85</v>
          </cell>
          <cell r="F412" t="str">
            <v>921CN</v>
          </cell>
          <cell r="G412">
            <v>921</v>
          </cell>
          <cell r="H412" t="str">
            <v>CN</v>
          </cell>
          <cell r="I412">
            <v>89292.85</v>
          </cell>
          <cell r="L412" t="str">
            <v>923CAGE</v>
          </cell>
          <cell r="M412">
            <v>0</v>
          </cell>
          <cell r="N412">
            <v>0</v>
          </cell>
          <cell r="O412">
            <v>0</v>
          </cell>
          <cell r="P412">
            <v>0</v>
          </cell>
          <cell r="Q412">
            <v>0</v>
          </cell>
          <cell r="R412">
            <v>0</v>
          </cell>
          <cell r="S412">
            <v>0</v>
          </cell>
          <cell r="T412">
            <v>0</v>
          </cell>
        </row>
        <row r="413">
          <cell r="A413" t="str">
            <v>921ID</v>
          </cell>
          <cell r="B413">
            <v>921</v>
          </cell>
          <cell r="C413" t="str">
            <v>ID</v>
          </cell>
          <cell r="D413">
            <v>26365.01</v>
          </cell>
          <cell r="F413" t="str">
            <v>921ID</v>
          </cell>
          <cell r="G413">
            <v>921</v>
          </cell>
          <cell r="H413" t="str">
            <v>ID</v>
          </cell>
          <cell r="I413">
            <v>26365.01</v>
          </cell>
          <cell r="L413" t="str">
            <v>923CAGW</v>
          </cell>
          <cell r="M413">
            <v>0</v>
          </cell>
          <cell r="N413">
            <v>0</v>
          </cell>
          <cell r="O413">
            <v>64394.99995555231</v>
          </cell>
          <cell r="P413">
            <v>0</v>
          </cell>
          <cell r="Q413">
            <v>0</v>
          </cell>
          <cell r="R413">
            <v>0</v>
          </cell>
          <cell r="S413">
            <v>0</v>
          </cell>
          <cell r="T413">
            <v>0</v>
          </cell>
        </row>
        <row r="414">
          <cell r="A414" t="str">
            <v>921OR</v>
          </cell>
          <cell r="B414">
            <v>921</v>
          </cell>
          <cell r="C414" t="str">
            <v>OR</v>
          </cell>
          <cell r="D414">
            <v>56777.62</v>
          </cell>
          <cell r="F414" t="str">
            <v>921OR</v>
          </cell>
          <cell r="G414">
            <v>921</v>
          </cell>
          <cell r="H414" t="str">
            <v>OR</v>
          </cell>
          <cell r="I414">
            <v>56777.62</v>
          </cell>
          <cell r="L414" t="str">
            <v>923JBG</v>
          </cell>
          <cell r="M414">
            <v>0</v>
          </cell>
          <cell r="N414">
            <v>0</v>
          </cell>
          <cell r="O414">
            <v>2614.2646240441059</v>
          </cell>
          <cell r="P414">
            <v>0</v>
          </cell>
          <cell r="Q414">
            <v>0</v>
          </cell>
          <cell r="R414">
            <v>0</v>
          </cell>
          <cell r="S414">
            <v>0</v>
          </cell>
          <cell r="T414">
            <v>0</v>
          </cell>
        </row>
        <row r="415">
          <cell r="A415" t="str">
            <v>921SO</v>
          </cell>
          <cell r="B415">
            <v>921</v>
          </cell>
          <cell r="C415" t="str">
            <v>SO</v>
          </cell>
          <cell r="D415">
            <v>9148245.3000000007</v>
          </cell>
          <cell r="F415" t="str">
            <v>921SO</v>
          </cell>
          <cell r="G415">
            <v>921</v>
          </cell>
          <cell r="H415" t="str">
            <v>SO</v>
          </cell>
          <cell r="I415">
            <v>9148245.3000000007</v>
          </cell>
          <cell r="L415" t="str">
            <v>923S</v>
          </cell>
          <cell r="M415">
            <v>0</v>
          </cell>
          <cell r="N415">
            <v>0</v>
          </cell>
          <cell r="O415">
            <v>1919.8500000000004</v>
          </cell>
          <cell r="P415">
            <v>0</v>
          </cell>
          <cell r="Q415">
            <v>0</v>
          </cell>
          <cell r="R415">
            <v>0</v>
          </cell>
          <cell r="S415">
            <v>0</v>
          </cell>
          <cell r="T415">
            <v>0</v>
          </cell>
        </row>
        <row r="416">
          <cell r="A416" t="str">
            <v>921UT</v>
          </cell>
          <cell r="B416">
            <v>921</v>
          </cell>
          <cell r="C416" t="str">
            <v>UT</v>
          </cell>
          <cell r="D416">
            <v>128100.35</v>
          </cell>
          <cell r="F416" t="str">
            <v>921UT</v>
          </cell>
          <cell r="G416">
            <v>921</v>
          </cell>
          <cell r="H416" t="str">
            <v>UT</v>
          </cell>
          <cell r="I416">
            <v>128100.35</v>
          </cell>
          <cell r="L416" t="str">
            <v>923SG</v>
          </cell>
          <cell r="M416">
            <v>0</v>
          </cell>
          <cell r="N416">
            <v>0</v>
          </cell>
          <cell r="O416">
            <v>10013.740211972934</v>
          </cell>
          <cell r="P416">
            <v>0</v>
          </cell>
          <cell r="Q416">
            <v>0</v>
          </cell>
          <cell r="R416">
            <v>0</v>
          </cell>
          <cell r="S416">
            <v>0</v>
          </cell>
          <cell r="T416">
            <v>0</v>
          </cell>
        </row>
        <row r="417">
          <cell r="A417" t="str">
            <v>921WA</v>
          </cell>
          <cell r="B417">
            <v>921</v>
          </cell>
          <cell r="C417" t="str">
            <v>WA</v>
          </cell>
          <cell r="D417">
            <v>10038.209999999999</v>
          </cell>
          <cell r="F417" t="str">
            <v>921WA</v>
          </cell>
          <cell r="G417">
            <v>921</v>
          </cell>
          <cell r="H417" t="str">
            <v>WA</v>
          </cell>
          <cell r="I417">
            <v>10038.209999999999</v>
          </cell>
          <cell r="L417" t="str">
            <v>923SO</v>
          </cell>
          <cell r="M417">
            <v>0</v>
          </cell>
          <cell r="N417">
            <v>0</v>
          </cell>
          <cell r="O417">
            <v>-27625.646506035533</v>
          </cell>
          <cell r="P417">
            <v>0</v>
          </cell>
          <cell r="Q417">
            <v>0</v>
          </cell>
          <cell r="R417">
            <v>0</v>
          </cell>
          <cell r="S417">
            <v>0</v>
          </cell>
          <cell r="T417">
            <v>0</v>
          </cell>
        </row>
        <row r="418">
          <cell r="A418" t="str">
            <v>921WYP</v>
          </cell>
          <cell r="B418">
            <v>921</v>
          </cell>
          <cell r="C418" t="str">
            <v>WYP</v>
          </cell>
          <cell r="D418">
            <v>36406.550000000003</v>
          </cell>
          <cell r="F418" t="str">
            <v>921WYP</v>
          </cell>
          <cell r="G418">
            <v>921</v>
          </cell>
          <cell r="H418" t="str">
            <v>WYP</v>
          </cell>
          <cell r="I418">
            <v>36406.550000000003</v>
          </cell>
          <cell r="L418" t="str">
            <v>924SO</v>
          </cell>
          <cell r="M418">
            <v>0</v>
          </cell>
          <cell r="N418">
            <v>0</v>
          </cell>
          <cell r="O418">
            <v>-3152.4811750072258</v>
          </cell>
          <cell r="P418">
            <v>0</v>
          </cell>
          <cell r="Q418">
            <v>0</v>
          </cell>
          <cell r="R418">
            <v>0</v>
          </cell>
          <cell r="S418">
            <v>0</v>
          </cell>
          <cell r="T418">
            <v>0</v>
          </cell>
        </row>
        <row r="419">
          <cell r="A419" t="str">
            <v>921WYU</v>
          </cell>
          <cell r="B419">
            <v>921</v>
          </cell>
          <cell r="C419" t="str">
            <v>WYU</v>
          </cell>
          <cell r="D419">
            <v>8335.48</v>
          </cell>
          <cell r="F419" t="str">
            <v>921WYU</v>
          </cell>
          <cell r="G419">
            <v>921</v>
          </cell>
          <cell r="H419" t="str">
            <v>WYU</v>
          </cell>
          <cell r="I419">
            <v>8335.48</v>
          </cell>
          <cell r="L419" t="str">
            <v>925S</v>
          </cell>
          <cell r="M419">
            <v>0</v>
          </cell>
          <cell r="N419">
            <v>0</v>
          </cell>
          <cell r="O419">
            <v>387.5</v>
          </cell>
          <cell r="P419">
            <v>0</v>
          </cell>
          <cell r="Q419">
            <v>0</v>
          </cell>
          <cell r="R419">
            <v>0</v>
          </cell>
          <cell r="S419">
            <v>0</v>
          </cell>
          <cell r="T419">
            <v>0</v>
          </cell>
        </row>
        <row r="420">
          <cell r="A420" t="str">
            <v>922SO</v>
          </cell>
          <cell r="B420">
            <v>922</v>
          </cell>
          <cell r="C420" t="str">
            <v>SO</v>
          </cell>
          <cell r="D420">
            <v>-33020274.239999998</v>
          </cell>
          <cell r="F420" t="str">
            <v>922SO</v>
          </cell>
          <cell r="G420">
            <v>922</v>
          </cell>
          <cell r="H420" t="str">
            <v>SO</v>
          </cell>
          <cell r="I420">
            <v>-33020274.239999998</v>
          </cell>
          <cell r="L420" t="str">
            <v>925SO</v>
          </cell>
          <cell r="M420">
            <v>0</v>
          </cell>
          <cell r="N420">
            <v>0</v>
          </cell>
          <cell r="O420">
            <v>-106664.61136069521</v>
          </cell>
          <cell r="P420">
            <v>0</v>
          </cell>
          <cell r="Q420">
            <v>0</v>
          </cell>
          <cell r="R420">
            <v>0</v>
          </cell>
          <cell r="S420">
            <v>0</v>
          </cell>
          <cell r="T420">
            <v>0</v>
          </cell>
        </row>
        <row r="421">
          <cell r="A421" t="str">
            <v>923CA</v>
          </cell>
          <cell r="B421">
            <v>923</v>
          </cell>
          <cell r="C421" t="str">
            <v>CA</v>
          </cell>
          <cell r="D421">
            <v>128921.79</v>
          </cell>
          <cell r="F421" t="str">
            <v>923CA</v>
          </cell>
          <cell r="G421">
            <v>923</v>
          </cell>
          <cell r="H421" t="str">
            <v>CA</v>
          </cell>
          <cell r="I421">
            <v>128921.79</v>
          </cell>
          <cell r="L421" t="str">
            <v>926S</v>
          </cell>
          <cell r="M421">
            <v>0</v>
          </cell>
          <cell r="N421">
            <v>0</v>
          </cell>
          <cell r="O421">
            <v>-1455589.05</v>
          </cell>
          <cell r="P421">
            <v>0</v>
          </cell>
          <cell r="Q421">
            <v>0</v>
          </cell>
          <cell r="R421">
            <v>0</v>
          </cell>
          <cell r="S421">
            <v>0</v>
          </cell>
          <cell r="T421">
            <v>0</v>
          </cell>
        </row>
        <row r="422">
          <cell r="A422" t="str">
            <v>923ID</v>
          </cell>
          <cell r="B422">
            <v>923</v>
          </cell>
          <cell r="C422" t="str">
            <v>ID</v>
          </cell>
          <cell r="D422">
            <v>77.19</v>
          </cell>
          <cell r="F422" t="str">
            <v>923ID</v>
          </cell>
          <cell r="G422">
            <v>923</v>
          </cell>
          <cell r="H422" t="str">
            <v>ID</v>
          </cell>
          <cell r="I422">
            <v>77.19</v>
          </cell>
          <cell r="L422" t="str">
            <v>926SO</v>
          </cell>
          <cell r="M422">
            <v>0</v>
          </cell>
          <cell r="N422">
            <v>0</v>
          </cell>
          <cell r="O422">
            <v>97550.115218743114</v>
          </cell>
          <cell r="P422">
            <v>0</v>
          </cell>
          <cell r="Q422">
            <v>0</v>
          </cell>
          <cell r="R422">
            <v>0</v>
          </cell>
          <cell r="S422">
            <v>0</v>
          </cell>
          <cell r="T422">
            <v>0</v>
          </cell>
        </row>
        <row r="423">
          <cell r="A423" t="str">
            <v>923OR</v>
          </cell>
          <cell r="B423">
            <v>923</v>
          </cell>
          <cell r="C423" t="str">
            <v>OR</v>
          </cell>
          <cell r="D423">
            <v>123975.17</v>
          </cell>
          <cell r="F423" t="str">
            <v>923OR</v>
          </cell>
          <cell r="G423">
            <v>923</v>
          </cell>
          <cell r="H423" t="str">
            <v>OR</v>
          </cell>
          <cell r="I423">
            <v>123975.17</v>
          </cell>
          <cell r="L423" t="str">
            <v>928CAGE</v>
          </cell>
          <cell r="M423">
            <v>0</v>
          </cell>
          <cell r="N423">
            <v>0</v>
          </cell>
          <cell r="O423">
            <v>0</v>
          </cell>
          <cell r="P423">
            <v>0</v>
          </cell>
          <cell r="Q423">
            <v>0</v>
          </cell>
          <cell r="R423">
            <v>0</v>
          </cell>
          <cell r="S423">
            <v>0</v>
          </cell>
          <cell r="T423">
            <v>0</v>
          </cell>
        </row>
        <row r="424">
          <cell r="A424" t="str">
            <v>923SO</v>
          </cell>
          <cell r="B424">
            <v>923</v>
          </cell>
          <cell r="C424" t="str">
            <v>SO</v>
          </cell>
          <cell r="D424">
            <v>21001084.329999998</v>
          </cell>
          <cell r="F424" t="str">
            <v>923SO</v>
          </cell>
          <cell r="G424">
            <v>923</v>
          </cell>
          <cell r="H424" t="str">
            <v>SO</v>
          </cell>
          <cell r="I424">
            <v>21001084.329999998</v>
          </cell>
          <cell r="L424" t="str">
            <v>928CAGW</v>
          </cell>
          <cell r="M424">
            <v>0</v>
          </cell>
          <cell r="N424">
            <v>0</v>
          </cell>
          <cell r="O424">
            <v>57.718990624016129</v>
          </cell>
          <cell r="P424">
            <v>0</v>
          </cell>
          <cell r="Q424">
            <v>0</v>
          </cell>
          <cell r="R424">
            <v>0</v>
          </cell>
          <cell r="S424">
            <v>0</v>
          </cell>
          <cell r="T424">
            <v>0</v>
          </cell>
        </row>
        <row r="425">
          <cell r="A425" t="str">
            <v>923UT</v>
          </cell>
          <cell r="B425">
            <v>923</v>
          </cell>
          <cell r="C425" t="str">
            <v>UT</v>
          </cell>
          <cell r="D425">
            <v>1278672.1499999999</v>
          </cell>
          <cell r="F425" t="str">
            <v>923UT</v>
          </cell>
          <cell r="G425">
            <v>923</v>
          </cell>
          <cell r="H425" t="str">
            <v>UT</v>
          </cell>
          <cell r="I425">
            <v>1278672.1499999999</v>
          </cell>
          <cell r="L425" t="str">
            <v>928S</v>
          </cell>
          <cell r="M425">
            <v>0</v>
          </cell>
          <cell r="N425">
            <v>0</v>
          </cell>
          <cell r="O425">
            <v>-535</v>
          </cell>
          <cell r="P425">
            <v>0</v>
          </cell>
          <cell r="Q425">
            <v>0</v>
          </cell>
          <cell r="R425">
            <v>0</v>
          </cell>
          <cell r="S425">
            <v>0</v>
          </cell>
          <cell r="T425">
            <v>0</v>
          </cell>
        </row>
        <row r="426">
          <cell r="A426" t="str">
            <v>923WA</v>
          </cell>
          <cell r="B426">
            <v>923</v>
          </cell>
          <cell r="C426" t="str">
            <v>WA</v>
          </cell>
          <cell r="D426">
            <v>9697.92</v>
          </cell>
          <cell r="F426" t="str">
            <v>923WA</v>
          </cell>
          <cell r="G426">
            <v>923</v>
          </cell>
          <cell r="H426" t="str">
            <v>WA</v>
          </cell>
          <cell r="I426">
            <v>9697.92</v>
          </cell>
          <cell r="L426" t="str">
            <v>928SG</v>
          </cell>
          <cell r="M426">
            <v>0</v>
          </cell>
          <cell r="N426">
            <v>0</v>
          </cell>
          <cell r="O426">
            <v>153.09764114344108</v>
          </cell>
          <cell r="P426">
            <v>0</v>
          </cell>
          <cell r="Q426">
            <v>0</v>
          </cell>
          <cell r="R426">
            <v>0</v>
          </cell>
          <cell r="S426">
            <v>0</v>
          </cell>
          <cell r="T426">
            <v>0</v>
          </cell>
        </row>
        <row r="427">
          <cell r="A427" t="str">
            <v>923WYP</v>
          </cell>
          <cell r="B427">
            <v>923</v>
          </cell>
          <cell r="C427" t="str">
            <v>WYP</v>
          </cell>
          <cell r="D427">
            <v>3590.62</v>
          </cell>
          <cell r="F427" t="str">
            <v>923WYP</v>
          </cell>
          <cell r="G427">
            <v>923</v>
          </cell>
          <cell r="H427" t="str">
            <v>WYP</v>
          </cell>
          <cell r="I427">
            <v>3590.62</v>
          </cell>
          <cell r="L427" t="str">
            <v>928SO</v>
          </cell>
          <cell r="M427">
            <v>0</v>
          </cell>
          <cell r="N427">
            <v>0</v>
          </cell>
          <cell r="O427">
            <v>-122158.40392036689</v>
          </cell>
          <cell r="P427">
            <v>0</v>
          </cell>
          <cell r="Q427">
            <v>0</v>
          </cell>
          <cell r="R427">
            <v>0</v>
          </cell>
          <cell r="S427">
            <v>0</v>
          </cell>
          <cell r="T427">
            <v>0</v>
          </cell>
        </row>
        <row r="428">
          <cell r="A428" t="str">
            <v>923WYU</v>
          </cell>
          <cell r="B428">
            <v>923</v>
          </cell>
          <cell r="C428" t="str">
            <v>WYU</v>
          </cell>
          <cell r="D428">
            <v>5542.1</v>
          </cell>
          <cell r="F428" t="str">
            <v>923WYU</v>
          </cell>
          <cell r="G428">
            <v>923</v>
          </cell>
          <cell r="H428" t="str">
            <v>WYU</v>
          </cell>
          <cell r="I428">
            <v>5542.1</v>
          </cell>
          <cell r="L428" t="str">
            <v>929SO</v>
          </cell>
          <cell r="M428">
            <v>0</v>
          </cell>
          <cell r="N428">
            <v>0</v>
          </cell>
          <cell r="O428">
            <v>-1214.0235334185697</v>
          </cell>
          <cell r="P428">
            <v>0</v>
          </cell>
          <cell r="Q428">
            <v>0</v>
          </cell>
          <cell r="R428">
            <v>0</v>
          </cell>
          <cell r="S428">
            <v>0</v>
          </cell>
          <cell r="T428">
            <v>0</v>
          </cell>
        </row>
        <row r="429">
          <cell r="A429" t="str">
            <v>924CA</v>
          </cell>
          <cell r="B429">
            <v>924</v>
          </cell>
          <cell r="C429" t="str">
            <v>CA</v>
          </cell>
          <cell r="D429">
            <v>1468349.9</v>
          </cell>
          <cell r="F429" t="str">
            <v>924CA</v>
          </cell>
          <cell r="G429">
            <v>924</v>
          </cell>
          <cell r="H429" t="str">
            <v>CA</v>
          </cell>
          <cell r="I429">
            <v>1468349.9</v>
          </cell>
          <cell r="L429" t="str">
            <v>930S</v>
          </cell>
          <cell r="M429">
            <v>0</v>
          </cell>
          <cell r="N429">
            <v>0</v>
          </cell>
          <cell r="O429">
            <v>39022</v>
          </cell>
          <cell r="P429">
            <v>0</v>
          </cell>
          <cell r="Q429">
            <v>0</v>
          </cell>
          <cell r="R429">
            <v>0</v>
          </cell>
          <cell r="S429">
            <v>0</v>
          </cell>
          <cell r="T429">
            <v>0</v>
          </cell>
        </row>
        <row r="430">
          <cell r="A430" t="str">
            <v>924ID</v>
          </cell>
          <cell r="B430">
            <v>924</v>
          </cell>
          <cell r="C430" t="str">
            <v>ID</v>
          </cell>
          <cell r="D430">
            <v>113544</v>
          </cell>
          <cell r="F430" t="str">
            <v>924ID</v>
          </cell>
          <cell r="G430">
            <v>924</v>
          </cell>
          <cell r="H430" t="str">
            <v>ID</v>
          </cell>
          <cell r="I430">
            <v>113544</v>
          </cell>
          <cell r="L430" t="str">
            <v>930SO</v>
          </cell>
          <cell r="M430">
            <v>0</v>
          </cell>
          <cell r="N430">
            <v>0</v>
          </cell>
          <cell r="O430">
            <v>-26000.489973346092</v>
          </cell>
          <cell r="P430">
            <v>0</v>
          </cell>
          <cell r="Q430">
            <v>0</v>
          </cell>
          <cell r="R430">
            <v>0</v>
          </cell>
          <cell r="S430">
            <v>0</v>
          </cell>
          <cell r="T430">
            <v>0</v>
          </cell>
        </row>
        <row r="431">
          <cell r="A431" t="str">
            <v>924OR</v>
          </cell>
          <cell r="B431">
            <v>924</v>
          </cell>
          <cell r="C431" t="str">
            <v>OR</v>
          </cell>
          <cell r="D431">
            <v>6295833.4000000004</v>
          </cell>
          <cell r="F431" t="str">
            <v>924OR</v>
          </cell>
          <cell r="G431">
            <v>924</v>
          </cell>
          <cell r="H431" t="str">
            <v>OR</v>
          </cell>
          <cell r="I431">
            <v>6295833.4000000004</v>
          </cell>
          <cell r="L431" t="str">
            <v>935S</v>
          </cell>
          <cell r="M431">
            <v>0</v>
          </cell>
          <cell r="N431">
            <v>0</v>
          </cell>
          <cell r="O431">
            <v>0.86901027522175156</v>
          </cell>
          <cell r="P431">
            <v>0</v>
          </cell>
          <cell r="Q431">
            <v>0</v>
          </cell>
          <cell r="R431">
            <v>0</v>
          </cell>
          <cell r="S431">
            <v>0</v>
          </cell>
          <cell r="T431">
            <v>0</v>
          </cell>
        </row>
        <row r="432">
          <cell r="A432" t="str">
            <v>924SO</v>
          </cell>
          <cell r="B432">
            <v>924</v>
          </cell>
          <cell r="C432" t="str">
            <v>SO</v>
          </cell>
          <cell r="D432">
            <v>4722690.91</v>
          </cell>
          <cell r="F432" t="str">
            <v>924SO</v>
          </cell>
          <cell r="G432">
            <v>924</v>
          </cell>
          <cell r="H432" t="str">
            <v>SO</v>
          </cell>
          <cell r="I432">
            <v>4722690.91</v>
          </cell>
          <cell r="L432" t="str">
            <v>935SO</v>
          </cell>
          <cell r="M432">
            <v>0</v>
          </cell>
          <cell r="N432">
            <v>0</v>
          </cell>
          <cell r="O432">
            <v>3983.1354910076961</v>
          </cell>
          <cell r="P432">
            <v>0</v>
          </cell>
          <cell r="Q432">
            <v>0</v>
          </cell>
          <cell r="R432">
            <v>0</v>
          </cell>
          <cell r="S432">
            <v>0</v>
          </cell>
          <cell r="T432">
            <v>0</v>
          </cell>
        </row>
        <row r="433">
          <cell r="A433" t="str">
            <v>924UT</v>
          </cell>
          <cell r="B433">
            <v>924</v>
          </cell>
          <cell r="C433" t="str">
            <v>UT</v>
          </cell>
          <cell r="D433">
            <v>2152236</v>
          </cell>
          <cell r="F433" t="str">
            <v>924UT</v>
          </cell>
          <cell r="G433">
            <v>924</v>
          </cell>
          <cell r="H433" t="str">
            <v>UT</v>
          </cell>
          <cell r="I433">
            <v>2152236</v>
          </cell>
          <cell r="L433" t="str">
            <v>ACCOUNTS</v>
          </cell>
          <cell r="M433">
            <v>0</v>
          </cell>
          <cell r="N433">
            <v>0</v>
          </cell>
          <cell r="O433">
            <v>0</v>
          </cell>
          <cell r="P433">
            <v>0</v>
          </cell>
          <cell r="Q433">
            <v>0</v>
          </cell>
          <cell r="R433">
            <v>0</v>
          </cell>
          <cell r="S433">
            <v>0</v>
          </cell>
          <cell r="T433">
            <v>0</v>
          </cell>
        </row>
        <row r="434">
          <cell r="A434" t="str">
            <v>924WYP</v>
          </cell>
          <cell r="B434">
            <v>924</v>
          </cell>
          <cell r="C434" t="str">
            <v>WYP</v>
          </cell>
          <cell r="D434">
            <v>349809.96</v>
          </cell>
          <cell r="F434" t="str">
            <v>924WYP</v>
          </cell>
          <cell r="G434">
            <v>924</v>
          </cell>
          <cell r="H434" t="str">
            <v>WYP</v>
          </cell>
          <cell r="I434">
            <v>349809.96</v>
          </cell>
          <cell r="L434" t="str">
            <v>CWCS</v>
          </cell>
          <cell r="M434">
            <v>0</v>
          </cell>
          <cell r="N434">
            <v>0</v>
          </cell>
          <cell r="O434">
            <v>23459504.952025533</v>
          </cell>
          <cell r="P434">
            <v>0</v>
          </cell>
          <cell r="Q434">
            <v>0</v>
          </cell>
          <cell r="R434">
            <v>0</v>
          </cell>
          <cell r="S434">
            <v>0</v>
          </cell>
          <cell r="T434">
            <v>0</v>
          </cell>
        </row>
        <row r="435">
          <cell r="A435" t="str">
            <v>925OR</v>
          </cell>
          <cell r="B435">
            <v>925</v>
          </cell>
          <cell r="C435" t="str">
            <v>OR</v>
          </cell>
          <cell r="D435">
            <v>-21502.97</v>
          </cell>
          <cell r="F435" t="str">
            <v>925OR</v>
          </cell>
          <cell r="G435">
            <v>925</v>
          </cell>
          <cell r="H435" t="str">
            <v>OR</v>
          </cell>
          <cell r="I435">
            <v>-21502.97</v>
          </cell>
          <cell r="L435" t="str">
            <v>DPS</v>
          </cell>
          <cell r="M435">
            <v>0</v>
          </cell>
          <cell r="N435">
            <v>0</v>
          </cell>
          <cell r="O435">
            <v>-2435140.8337500002</v>
          </cell>
          <cell r="P435">
            <v>0</v>
          </cell>
          <cell r="Q435">
            <v>0</v>
          </cell>
          <cell r="R435">
            <v>0</v>
          </cell>
          <cell r="S435">
            <v>0</v>
          </cell>
          <cell r="T435">
            <v>0</v>
          </cell>
        </row>
        <row r="436">
          <cell r="A436" t="str">
            <v>925SO</v>
          </cell>
          <cell r="B436">
            <v>925</v>
          </cell>
          <cell r="C436" t="str">
            <v>SO</v>
          </cell>
          <cell r="D436">
            <v>17313348.120000001</v>
          </cell>
          <cell r="F436" t="str">
            <v>925SO</v>
          </cell>
          <cell r="G436">
            <v>925</v>
          </cell>
          <cell r="H436" t="str">
            <v>SO</v>
          </cell>
          <cell r="I436">
            <v>17313348.120000001</v>
          </cell>
          <cell r="L436" t="str">
            <v>GPCAGE</v>
          </cell>
          <cell r="M436">
            <v>0</v>
          </cell>
          <cell r="N436">
            <v>0</v>
          </cell>
          <cell r="O436">
            <v>0</v>
          </cell>
          <cell r="P436">
            <v>0</v>
          </cell>
          <cell r="Q436">
            <v>0</v>
          </cell>
          <cell r="R436">
            <v>0</v>
          </cell>
          <cell r="S436">
            <v>0</v>
          </cell>
          <cell r="T436">
            <v>0</v>
          </cell>
        </row>
        <row r="437">
          <cell r="A437" t="str">
            <v>926CA</v>
          </cell>
          <cell r="B437">
            <v>926</v>
          </cell>
          <cell r="C437" t="str">
            <v>CA</v>
          </cell>
          <cell r="D437">
            <v>-36272.720000000001</v>
          </cell>
          <cell r="F437" t="str">
            <v>926CA</v>
          </cell>
          <cell r="G437">
            <v>926</v>
          </cell>
          <cell r="H437" t="str">
            <v>CA</v>
          </cell>
          <cell r="I437">
            <v>-36272.720000000001</v>
          </cell>
          <cell r="L437" t="str">
            <v>GPSG</v>
          </cell>
          <cell r="M437">
            <v>0</v>
          </cell>
          <cell r="N437">
            <v>0</v>
          </cell>
          <cell r="O437">
            <v>534.72937767997757</v>
          </cell>
          <cell r="P437">
            <v>0</v>
          </cell>
          <cell r="Q437">
            <v>0</v>
          </cell>
          <cell r="R437">
            <v>0</v>
          </cell>
          <cell r="S437">
            <v>0</v>
          </cell>
          <cell r="T437">
            <v>0</v>
          </cell>
        </row>
        <row r="438">
          <cell r="A438" t="str">
            <v>926OR</v>
          </cell>
          <cell r="B438">
            <v>926</v>
          </cell>
          <cell r="C438" t="str">
            <v>OR</v>
          </cell>
          <cell r="D438">
            <v>-407235.61</v>
          </cell>
          <cell r="F438" t="str">
            <v>926OR</v>
          </cell>
          <cell r="G438">
            <v>926</v>
          </cell>
          <cell r="H438" t="str">
            <v>OR</v>
          </cell>
          <cell r="I438">
            <v>-407235.61</v>
          </cell>
          <cell r="L438" t="str">
            <v>GPSO</v>
          </cell>
          <cell r="M438">
            <v>0</v>
          </cell>
          <cell r="N438">
            <v>0</v>
          </cell>
          <cell r="O438">
            <v>857422.0128971535</v>
          </cell>
          <cell r="P438">
            <v>0</v>
          </cell>
          <cell r="Q438">
            <v>0</v>
          </cell>
          <cell r="R438">
            <v>0</v>
          </cell>
          <cell r="S438">
            <v>0</v>
          </cell>
          <cell r="T438">
            <v>0</v>
          </cell>
        </row>
        <row r="439">
          <cell r="A439" t="str">
            <v>926SO</v>
          </cell>
          <cell r="B439">
            <v>926</v>
          </cell>
          <cell r="C439" t="str">
            <v>SO</v>
          </cell>
          <cell r="D439">
            <v>118045638.3</v>
          </cell>
          <cell r="F439" t="str">
            <v>926SO</v>
          </cell>
          <cell r="G439">
            <v>926</v>
          </cell>
          <cell r="H439" t="str">
            <v>SO</v>
          </cell>
          <cell r="I439">
            <v>118045638.3</v>
          </cell>
          <cell r="L439" t="str">
            <v>OWC143SO</v>
          </cell>
          <cell r="M439">
            <v>0</v>
          </cell>
          <cell r="N439">
            <v>0</v>
          </cell>
          <cell r="O439">
            <v>-3490479.2739727902</v>
          </cell>
          <cell r="P439">
            <v>0</v>
          </cell>
          <cell r="Q439">
            <v>0</v>
          </cell>
          <cell r="R439">
            <v>0</v>
          </cell>
          <cell r="S439">
            <v>0</v>
          </cell>
          <cell r="T439">
            <v>0</v>
          </cell>
        </row>
        <row r="440">
          <cell r="A440" t="str">
            <v>926WYP</v>
          </cell>
          <cell r="B440">
            <v>926</v>
          </cell>
          <cell r="C440" t="str">
            <v>WYP</v>
          </cell>
          <cell r="D440">
            <v>375321</v>
          </cell>
          <cell r="F440" t="str">
            <v>926WYP</v>
          </cell>
          <cell r="G440">
            <v>926</v>
          </cell>
          <cell r="H440" t="str">
            <v>WYP</v>
          </cell>
          <cell r="I440">
            <v>375321</v>
          </cell>
          <cell r="L440" t="str">
            <v>OWC232CAEE</v>
          </cell>
          <cell r="M440">
            <v>0</v>
          </cell>
          <cell r="N440">
            <v>0</v>
          </cell>
          <cell r="O440">
            <v>0</v>
          </cell>
          <cell r="P440">
            <v>0</v>
          </cell>
          <cell r="Q440">
            <v>0</v>
          </cell>
          <cell r="R440">
            <v>0</v>
          </cell>
          <cell r="S440">
            <v>0</v>
          </cell>
          <cell r="T440">
            <v>0</v>
          </cell>
        </row>
        <row r="441">
          <cell r="A441" t="str">
            <v>928CA</v>
          </cell>
          <cell r="B441">
            <v>928</v>
          </cell>
          <cell r="C441" t="str">
            <v>CA</v>
          </cell>
          <cell r="D441">
            <v>1057243.6599999999</v>
          </cell>
          <cell r="F441" t="str">
            <v>928CA</v>
          </cell>
          <cell r="G441">
            <v>928</v>
          </cell>
          <cell r="H441" t="str">
            <v>CA</v>
          </cell>
          <cell r="I441">
            <v>1057243.6599999999</v>
          </cell>
          <cell r="L441" t="str">
            <v>OWC232CAGE</v>
          </cell>
          <cell r="M441">
            <v>0</v>
          </cell>
          <cell r="N441">
            <v>0</v>
          </cell>
          <cell r="O441">
            <v>0</v>
          </cell>
          <cell r="P441">
            <v>0</v>
          </cell>
          <cell r="Q441">
            <v>0</v>
          </cell>
          <cell r="R441">
            <v>0</v>
          </cell>
          <cell r="S441">
            <v>0</v>
          </cell>
          <cell r="T441">
            <v>0</v>
          </cell>
        </row>
        <row r="442">
          <cell r="A442" t="str">
            <v>928CAEE</v>
          </cell>
          <cell r="B442">
            <v>928</v>
          </cell>
          <cell r="C442" t="str">
            <v>CAEE</v>
          </cell>
          <cell r="D442">
            <v>8082.63</v>
          </cell>
          <cell r="F442" t="str">
            <v>928CAEE</v>
          </cell>
          <cell r="G442">
            <v>928</v>
          </cell>
          <cell r="H442" t="str">
            <v>CAEE</v>
          </cell>
          <cell r="I442">
            <v>8082.63</v>
          </cell>
          <cell r="L442" t="str">
            <v>OWC232S</v>
          </cell>
          <cell r="M442">
            <v>0</v>
          </cell>
          <cell r="N442">
            <v>0</v>
          </cell>
          <cell r="O442">
            <v>0</v>
          </cell>
          <cell r="P442">
            <v>0</v>
          </cell>
          <cell r="Q442">
            <v>0</v>
          </cell>
          <cell r="R442">
            <v>0</v>
          </cell>
          <cell r="S442">
            <v>0</v>
          </cell>
          <cell r="T442">
            <v>0</v>
          </cell>
        </row>
        <row r="443">
          <cell r="A443" t="str">
            <v>928CAGE</v>
          </cell>
          <cell r="B443">
            <v>928</v>
          </cell>
          <cell r="C443" t="str">
            <v>CAGE</v>
          </cell>
          <cell r="D443">
            <v>206393.68</v>
          </cell>
          <cell r="F443" t="str">
            <v>928CAGE</v>
          </cell>
          <cell r="G443">
            <v>928</v>
          </cell>
          <cell r="H443" t="str">
            <v>CAGE</v>
          </cell>
          <cell r="I443">
            <v>206393.68</v>
          </cell>
          <cell r="L443" t="str">
            <v>OWC232SG</v>
          </cell>
          <cell r="M443">
            <v>0</v>
          </cell>
          <cell r="N443">
            <v>0</v>
          </cell>
          <cell r="O443">
            <v>160375.10243031819</v>
          </cell>
          <cell r="P443">
            <v>0</v>
          </cell>
          <cell r="Q443">
            <v>0</v>
          </cell>
          <cell r="R443">
            <v>0</v>
          </cell>
          <cell r="S443">
            <v>0</v>
          </cell>
          <cell r="T443">
            <v>0</v>
          </cell>
        </row>
        <row r="444">
          <cell r="A444" t="str">
            <v>928CAGW</v>
          </cell>
          <cell r="B444">
            <v>928</v>
          </cell>
          <cell r="C444" t="str">
            <v>CAGW</v>
          </cell>
          <cell r="D444">
            <v>2612211.69</v>
          </cell>
          <cell r="F444" t="str">
            <v>928CAGW</v>
          </cell>
          <cell r="G444">
            <v>928</v>
          </cell>
          <cell r="H444" t="str">
            <v>CAGW</v>
          </cell>
          <cell r="I444">
            <v>2612211.69</v>
          </cell>
          <cell r="L444" t="str">
            <v>OWC232SO</v>
          </cell>
          <cell r="M444">
            <v>0</v>
          </cell>
          <cell r="N444">
            <v>0</v>
          </cell>
          <cell r="O444">
            <v>490630.22944147052</v>
          </cell>
          <cell r="P444">
            <v>0</v>
          </cell>
          <cell r="Q444">
            <v>0</v>
          </cell>
          <cell r="R444">
            <v>0</v>
          </cell>
          <cell r="S444">
            <v>0</v>
          </cell>
          <cell r="T444">
            <v>0</v>
          </cell>
        </row>
        <row r="445">
          <cell r="A445" t="str">
            <v>928ID</v>
          </cell>
          <cell r="B445">
            <v>928</v>
          </cell>
          <cell r="C445" t="str">
            <v>ID</v>
          </cell>
          <cell r="D445">
            <v>694442.08</v>
          </cell>
          <cell r="F445" t="str">
            <v>928ID</v>
          </cell>
          <cell r="G445">
            <v>928</v>
          </cell>
          <cell r="H445" t="str">
            <v>ID</v>
          </cell>
          <cell r="I445">
            <v>694442.08</v>
          </cell>
          <cell r="L445" t="str">
            <v>OWC2533CAGE</v>
          </cell>
          <cell r="M445">
            <v>0</v>
          </cell>
          <cell r="N445">
            <v>0</v>
          </cell>
          <cell r="O445">
            <v>0</v>
          </cell>
          <cell r="P445">
            <v>0</v>
          </cell>
          <cell r="Q445">
            <v>0</v>
          </cell>
          <cell r="R445">
            <v>0</v>
          </cell>
          <cell r="S445">
            <v>0</v>
          </cell>
          <cell r="T445">
            <v>0</v>
          </cell>
        </row>
        <row r="446">
          <cell r="A446" t="str">
            <v>928OR</v>
          </cell>
          <cell r="B446">
            <v>928</v>
          </cell>
          <cell r="C446" t="str">
            <v>OR</v>
          </cell>
          <cell r="D446">
            <v>4070427.1</v>
          </cell>
          <cell r="F446" t="str">
            <v>928OR</v>
          </cell>
          <cell r="G446">
            <v>928</v>
          </cell>
          <cell r="H446" t="str">
            <v>OR</v>
          </cell>
          <cell r="I446">
            <v>4070427.1</v>
          </cell>
          <cell r="L446" t="str">
            <v>OWC254105CAEE</v>
          </cell>
          <cell r="M446">
            <v>0</v>
          </cell>
          <cell r="N446">
            <v>0</v>
          </cell>
          <cell r="O446">
            <v>0</v>
          </cell>
          <cell r="P446">
            <v>0</v>
          </cell>
          <cell r="Q446">
            <v>0</v>
          </cell>
          <cell r="R446">
            <v>0</v>
          </cell>
          <cell r="S446">
            <v>0</v>
          </cell>
          <cell r="T446">
            <v>0</v>
          </cell>
        </row>
        <row r="447">
          <cell r="A447" t="str">
            <v>928SG</v>
          </cell>
          <cell r="B447">
            <v>928</v>
          </cell>
          <cell r="C447" t="str">
            <v>SG</v>
          </cell>
          <cell r="D447">
            <v>2415099.13</v>
          </cell>
          <cell r="F447" t="str">
            <v>928SG</v>
          </cell>
          <cell r="G447">
            <v>928</v>
          </cell>
          <cell r="H447" t="str">
            <v>SG</v>
          </cell>
          <cell r="I447">
            <v>2415099.13</v>
          </cell>
          <cell r="L447" t="str">
            <v>OWC254105CAGE</v>
          </cell>
          <cell r="M447">
            <v>0</v>
          </cell>
          <cell r="N447">
            <v>0</v>
          </cell>
          <cell r="O447">
            <v>0</v>
          </cell>
          <cell r="P447">
            <v>0</v>
          </cell>
          <cell r="Q447">
            <v>0</v>
          </cell>
          <cell r="R447">
            <v>0</v>
          </cell>
          <cell r="S447">
            <v>0</v>
          </cell>
          <cell r="T447">
            <v>0</v>
          </cell>
        </row>
        <row r="448">
          <cell r="A448" t="str">
            <v>928SO</v>
          </cell>
          <cell r="B448">
            <v>928</v>
          </cell>
          <cell r="C448" t="str">
            <v>SO</v>
          </cell>
          <cell r="D448">
            <v>3155076.87</v>
          </cell>
          <cell r="F448" t="str">
            <v>928SO</v>
          </cell>
          <cell r="G448">
            <v>928</v>
          </cell>
          <cell r="H448" t="str">
            <v>SO</v>
          </cell>
          <cell r="I448">
            <v>3155076.87</v>
          </cell>
          <cell r="L448" t="str">
            <v>SCHMATCAEE</v>
          </cell>
          <cell r="M448">
            <v>0</v>
          </cell>
          <cell r="N448">
            <v>0</v>
          </cell>
          <cell r="O448">
            <v>0</v>
          </cell>
          <cell r="P448">
            <v>0</v>
          </cell>
          <cell r="Q448">
            <v>0</v>
          </cell>
          <cell r="R448">
            <v>0</v>
          </cell>
          <cell r="S448">
            <v>0</v>
          </cell>
          <cell r="T448">
            <v>0</v>
          </cell>
        </row>
        <row r="449">
          <cell r="A449" t="str">
            <v>928UT</v>
          </cell>
          <cell r="B449">
            <v>928</v>
          </cell>
          <cell r="C449" t="str">
            <v>UT</v>
          </cell>
          <cell r="D449">
            <v>6652137.2599999998</v>
          </cell>
          <cell r="F449" t="str">
            <v>928UT</v>
          </cell>
          <cell r="G449">
            <v>928</v>
          </cell>
          <cell r="H449" t="str">
            <v>UT</v>
          </cell>
          <cell r="I449">
            <v>6652137.2599999998</v>
          </cell>
          <cell r="L449" t="str">
            <v>SCHMATCAGE</v>
          </cell>
          <cell r="M449">
            <v>0</v>
          </cell>
          <cell r="N449">
            <v>0</v>
          </cell>
          <cell r="O449">
            <v>0</v>
          </cell>
          <cell r="P449">
            <v>0</v>
          </cell>
          <cell r="Q449">
            <v>0</v>
          </cell>
          <cell r="R449">
            <v>0</v>
          </cell>
          <cell r="S449">
            <v>0</v>
          </cell>
          <cell r="T449">
            <v>0</v>
          </cell>
        </row>
        <row r="450">
          <cell r="A450" t="str">
            <v>928WA</v>
          </cell>
          <cell r="B450">
            <v>928</v>
          </cell>
          <cell r="C450" t="str">
            <v>WA</v>
          </cell>
          <cell r="D450">
            <v>663739.18999999994</v>
          </cell>
          <cell r="F450" t="str">
            <v>928WA</v>
          </cell>
          <cell r="G450">
            <v>928</v>
          </cell>
          <cell r="H450" t="str">
            <v>WA</v>
          </cell>
          <cell r="I450">
            <v>663739.18999999994</v>
          </cell>
          <cell r="L450" t="str">
            <v>SCHMATCAGW</v>
          </cell>
          <cell r="M450">
            <v>0</v>
          </cell>
          <cell r="N450">
            <v>0</v>
          </cell>
          <cell r="O450">
            <v>2197022.9845871259</v>
          </cell>
          <cell r="P450">
            <v>0</v>
          </cell>
          <cell r="Q450">
            <v>0</v>
          </cell>
          <cell r="R450">
            <v>0</v>
          </cell>
          <cell r="S450">
            <v>0</v>
          </cell>
          <cell r="T450">
            <v>0</v>
          </cell>
        </row>
        <row r="451">
          <cell r="A451" t="str">
            <v>928WYP</v>
          </cell>
          <cell r="B451">
            <v>928</v>
          </cell>
          <cell r="C451" t="str">
            <v>WYP</v>
          </cell>
          <cell r="D451">
            <v>1595584.08</v>
          </cell>
          <cell r="F451" t="str">
            <v>928WYP</v>
          </cell>
          <cell r="G451">
            <v>928</v>
          </cell>
          <cell r="H451" t="str">
            <v>WYP</v>
          </cell>
          <cell r="I451">
            <v>1595584.08</v>
          </cell>
          <cell r="L451" t="str">
            <v>SCHMATCN</v>
          </cell>
          <cell r="M451">
            <v>0</v>
          </cell>
          <cell r="N451">
            <v>0</v>
          </cell>
          <cell r="O451">
            <v>21921.365587235759</v>
          </cell>
          <cell r="P451">
            <v>0</v>
          </cell>
          <cell r="Q451">
            <v>0</v>
          </cell>
          <cell r="R451">
            <v>0</v>
          </cell>
          <cell r="S451">
            <v>0</v>
          </cell>
          <cell r="T451">
            <v>0</v>
          </cell>
        </row>
        <row r="452">
          <cell r="A452" t="str">
            <v>929SO</v>
          </cell>
          <cell r="B452">
            <v>929</v>
          </cell>
          <cell r="C452" t="str">
            <v>SO</v>
          </cell>
          <cell r="D452">
            <v>-130126920.04000001</v>
          </cell>
          <cell r="F452" t="str">
            <v>929SO</v>
          </cell>
          <cell r="G452">
            <v>929</v>
          </cell>
          <cell r="H452" t="str">
            <v>SO</v>
          </cell>
          <cell r="I452">
            <v>-130126920.04000001</v>
          </cell>
          <cell r="L452" t="str">
            <v>SCHMATJBE</v>
          </cell>
          <cell r="M452">
            <v>0</v>
          </cell>
          <cell r="N452">
            <v>0</v>
          </cell>
          <cell r="O452">
            <v>0</v>
          </cell>
          <cell r="P452">
            <v>0</v>
          </cell>
          <cell r="Q452">
            <v>0</v>
          </cell>
          <cell r="R452">
            <v>0</v>
          </cell>
          <cell r="S452">
            <v>0</v>
          </cell>
          <cell r="T452">
            <v>0</v>
          </cell>
        </row>
        <row r="453">
          <cell r="A453" t="str">
            <v>930CA</v>
          </cell>
          <cell r="B453">
            <v>930</v>
          </cell>
          <cell r="C453" t="str">
            <v>CA</v>
          </cell>
          <cell r="D453">
            <v>1000</v>
          </cell>
          <cell r="F453" t="str">
            <v>930CA</v>
          </cell>
          <cell r="G453">
            <v>930</v>
          </cell>
          <cell r="H453" t="str">
            <v>CA</v>
          </cell>
          <cell r="I453">
            <v>1000</v>
          </cell>
          <cell r="L453" t="str">
            <v>SCHMATJBG</v>
          </cell>
          <cell r="M453">
            <v>0</v>
          </cell>
          <cell r="N453">
            <v>0</v>
          </cell>
          <cell r="O453">
            <v>87799.393948636076</v>
          </cell>
          <cell r="P453">
            <v>0</v>
          </cell>
          <cell r="Q453">
            <v>0</v>
          </cell>
          <cell r="R453">
            <v>0</v>
          </cell>
          <cell r="S453">
            <v>0</v>
          </cell>
          <cell r="T453">
            <v>0</v>
          </cell>
        </row>
        <row r="454">
          <cell r="A454" t="str">
            <v>930ID</v>
          </cell>
          <cell r="B454">
            <v>930</v>
          </cell>
          <cell r="C454" t="str">
            <v>ID</v>
          </cell>
          <cell r="D454">
            <v>0</v>
          </cell>
          <cell r="F454" t="str">
            <v>930ID</v>
          </cell>
          <cell r="G454">
            <v>930</v>
          </cell>
          <cell r="H454" t="str">
            <v>ID</v>
          </cell>
          <cell r="I454">
            <v>0</v>
          </cell>
          <cell r="L454" t="str">
            <v>SCHMATS</v>
          </cell>
          <cell r="M454">
            <v>0</v>
          </cell>
          <cell r="N454">
            <v>0</v>
          </cell>
          <cell r="O454">
            <v>166109.45022421633</v>
          </cell>
          <cell r="P454">
            <v>0</v>
          </cell>
          <cell r="Q454">
            <v>0</v>
          </cell>
          <cell r="R454">
            <v>0</v>
          </cell>
          <cell r="S454">
            <v>0</v>
          </cell>
          <cell r="T454">
            <v>0</v>
          </cell>
        </row>
        <row r="455">
          <cell r="A455" t="str">
            <v>930OR</v>
          </cell>
          <cell r="B455">
            <v>930</v>
          </cell>
          <cell r="C455" t="str">
            <v>OR</v>
          </cell>
          <cell r="D455">
            <v>33353.53</v>
          </cell>
          <cell r="F455" t="str">
            <v>930OR</v>
          </cell>
          <cell r="G455">
            <v>930</v>
          </cell>
          <cell r="H455" t="str">
            <v>OR</v>
          </cell>
          <cell r="I455">
            <v>33353.53</v>
          </cell>
          <cell r="L455" t="str">
            <v>SCHMATSCHMDEXP</v>
          </cell>
          <cell r="M455">
            <v>0</v>
          </cell>
          <cell r="N455">
            <v>0</v>
          </cell>
          <cell r="O455">
            <v>-11758890.112979531</v>
          </cell>
          <cell r="P455">
            <v>0</v>
          </cell>
          <cell r="Q455">
            <v>0</v>
          </cell>
          <cell r="R455">
            <v>0</v>
          </cell>
          <cell r="S455">
            <v>0</v>
          </cell>
          <cell r="T455">
            <v>0</v>
          </cell>
        </row>
        <row r="456">
          <cell r="A456" t="str">
            <v>930SO</v>
          </cell>
          <cell r="B456">
            <v>930</v>
          </cell>
          <cell r="C456" t="str">
            <v>SO</v>
          </cell>
          <cell r="D456">
            <v>2160475.2999999998</v>
          </cell>
          <cell r="F456" t="str">
            <v>930SO</v>
          </cell>
          <cell r="G456">
            <v>930</v>
          </cell>
          <cell r="H456" t="str">
            <v>SO</v>
          </cell>
          <cell r="I456">
            <v>2160475.2999999998</v>
          </cell>
          <cell r="L456" t="str">
            <v>SCHMATSG</v>
          </cell>
          <cell r="M456">
            <v>0</v>
          </cell>
          <cell r="N456">
            <v>0</v>
          </cell>
          <cell r="O456">
            <v>0</v>
          </cell>
          <cell r="P456">
            <v>0</v>
          </cell>
          <cell r="Q456">
            <v>0</v>
          </cell>
          <cell r="R456">
            <v>0</v>
          </cell>
          <cell r="S456">
            <v>0</v>
          </cell>
          <cell r="T456">
            <v>0</v>
          </cell>
        </row>
        <row r="457">
          <cell r="A457" t="str">
            <v>930UT</v>
          </cell>
          <cell r="B457">
            <v>930</v>
          </cell>
          <cell r="C457" t="str">
            <v>UT</v>
          </cell>
          <cell r="D457">
            <v>0</v>
          </cell>
          <cell r="F457" t="str">
            <v>930UT</v>
          </cell>
          <cell r="G457">
            <v>930</v>
          </cell>
          <cell r="H457" t="str">
            <v>UT</v>
          </cell>
          <cell r="I457">
            <v>0</v>
          </cell>
          <cell r="L457" t="str">
            <v>SCHMATSO</v>
          </cell>
          <cell r="M457">
            <v>0</v>
          </cell>
          <cell r="N457">
            <v>0</v>
          </cell>
          <cell r="O457">
            <v>-62315.724259925315</v>
          </cell>
          <cell r="P457">
            <v>0</v>
          </cell>
          <cell r="Q457">
            <v>0</v>
          </cell>
          <cell r="R457">
            <v>0</v>
          </cell>
          <cell r="S457">
            <v>0</v>
          </cell>
          <cell r="T457">
            <v>0</v>
          </cell>
        </row>
        <row r="458">
          <cell r="A458" t="str">
            <v>930WA</v>
          </cell>
          <cell r="B458">
            <v>930</v>
          </cell>
          <cell r="C458" t="str">
            <v>WA</v>
          </cell>
          <cell r="D458">
            <v>7272.94</v>
          </cell>
          <cell r="F458" t="str">
            <v>930WA</v>
          </cell>
          <cell r="G458">
            <v>930</v>
          </cell>
          <cell r="H458" t="str">
            <v>WA</v>
          </cell>
          <cell r="I458">
            <v>7272.94</v>
          </cell>
          <cell r="L458" t="str">
            <v>SCHMDTCAGW</v>
          </cell>
          <cell r="M458">
            <v>0</v>
          </cell>
          <cell r="N458">
            <v>0</v>
          </cell>
          <cell r="O458">
            <v>37763544.207003057</v>
          </cell>
          <cell r="P458">
            <v>0</v>
          </cell>
          <cell r="Q458">
            <v>0</v>
          </cell>
          <cell r="R458">
            <v>0</v>
          </cell>
          <cell r="S458">
            <v>0</v>
          </cell>
          <cell r="T458">
            <v>0</v>
          </cell>
        </row>
        <row r="459">
          <cell r="A459" t="str">
            <v>930WYP</v>
          </cell>
          <cell r="B459">
            <v>930</v>
          </cell>
          <cell r="C459" t="str">
            <v>WYP</v>
          </cell>
          <cell r="D459">
            <v>870</v>
          </cell>
          <cell r="F459" t="str">
            <v>930WYP</v>
          </cell>
          <cell r="G459">
            <v>930</v>
          </cell>
          <cell r="H459" t="str">
            <v>WYP</v>
          </cell>
          <cell r="I459">
            <v>870</v>
          </cell>
          <cell r="L459" t="str">
            <v>SCHMDTJBG</v>
          </cell>
          <cell r="M459">
            <v>0</v>
          </cell>
          <cell r="N459">
            <v>0</v>
          </cell>
          <cell r="O459">
            <v>5767.1520799951522</v>
          </cell>
          <cell r="P459">
            <v>0</v>
          </cell>
          <cell r="Q459">
            <v>0</v>
          </cell>
          <cell r="R459">
            <v>0</v>
          </cell>
          <cell r="S459">
            <v>0</v>
          </cell>
          <cell r="T459">
            <v>0</v>
          </cell>
        </row>
        <row r="460">
          <cell r="A460" t="str">
            <v>930WYU</v>
          </cell>
          <cell r="B460">
            <v>930</v>
          </cell>
          <cell r="C460" t="str">
            <v>WYU</v>
          </cell>
          <cell r="D460">
            <v>0</v>
          </cell>
          <cell r="F460" t="str">
            <v>930WYU</v>
          </cell>
          <cell r="G460">
            <v>930</v>
          </cell>
          <cell r="H460" t="str">
            <v>WYU</v>
          </cell>
          <cell r="I460">
            <v>0</v>
          </cell>
          <cell r="L460" t="str">
            <v>SCHMDTS</v>
          </cell>
          <cell r="M460">
            <v>0</v>
          </cell>
          <cell r="N460">
            <v>0</v>
          </cell>
          <cell r="O460">
            <v>63146</v>
          </cell>
          <cell r="P460">
            <v>0</v>
          </cell>
          <cell r="Q460">
            <v>0</v>
          </cell>
          <cell r="R460">
            <v>0</v>
          </cell>
          <cell r="S460">
            <v>0</v>
          </cell>
          <cell r="T460">
            <v>0</v>
          </cell>
        </row>
        <row r="461">
          <cell r="A461" t="str">
            <v>931CA</v>
          </cell>
          <cell r="B461">
            <v>931</v>
          </cell>
          <cell r="C461" t="str">
            <v>CA</v>
          </cell>
          <cell r="D461">
            <v>66943.88</v>
          </cell>
          <cell r="F461" t="str">
            <v>931CA</v>
          </cell>
          <cell r="G461">
            <v>931</v>
          </cell>
          <cell r="H461" t="str">
            <v>CA</v>
          </cell>
          <cell r="I461">
            <v>66943.88</v>
          </cell>
          <cell r="L461" t="str">
            <v>SCHMDTSO</v>
          </cell>
          <cell r="M461">
            <v>0</v>
          </cell>
          <cell r="N461">
            <v>0</v>
          </cell>
          <cell r="O461">
            <v>-125695.50214021644</v>
          </cell>
          <cell r="P461">
            <v>0</v>
          </cell>
          <cell r="Q461">
            <v>0</v>
          </cell>
          <cell r="R461">
            <v>0</v>
          </cell>
          <cell r="S461">
            <v>0</v>
          </cell>
          <cell r="T461">
            <v>0</v>
          </cell>
        </row>
        <row r="462">
          <cell r="A462" t="str">
            <v>931ID</v>
          </cell>
          <cell r="B462">
            <v>931</v>
          </cell>
          <cell r="C462" t="str">
            <v>ID</v>
          </cell>
          <cell r="D462">
            <v>1012.32</v>
          </cell>
          <cell r="F462" t="str">
            <v>931ID</v>
          </cell>
          <cell r="G462">
            <v>931</v>
          </cell>
          <cell r="H462" t="str">
            <v>ID</v>
          </cell>
          <cell r="I462">
            <v>1012.32</v>
          </cell>
          <cell r="L462" t="str">
            <v>SPCAGE</v>
          </cell>
          <cell r="M462">
            <v>0</v>
          </cell>
          <cell r="N462">
            <v>0</v>
          </cell>
          <cell r="O462">
            <v>0</v>
          </cell>
          <cell r="P462">
            <v>0</v>
          </cell>
          <cell r="Q462">
            <v>0</v>
          </cell>
          <cell r="R462">
            <v>0</v>
          </cell>
          <cell r="S462">
            <v>0</v>
          </cell>
          <cell r="T462">
            <v>0</v>
          </cell>
        </row>
        <row r="463">
          <cell r="A463" t="str">
            <v>931OR</v>
          </cell>
          <cell r="B463">
            <v>931</v>
          </cell>
          <cell r="C463" t="str">
            <v>OR</v>
          </cell>
          <cell r="D463">
            <v>259286.92</v>
          </cell>
          <cell r="F463" t="str">
            <v>931OR</v>
          </cell>
          <cell r="G463">
            <v>931</v>
          </cell>
          <cell r="H463" t="str">
            <v>OR</v>
          </cell>
          <cell r="I463">
            <v>259286.92</v>
          </cell>
          <cell r="L463" t="str">
            <v>SPSG</v>
          </cell>
          <cell r="M463">
            <v>0</v>
          </cell>
          <cell r="N463">
            <v>0</v>
          </cell>
          <cell r="O463">
            <v>1009252.8016873732</v>
          </cell>
          <cell r="P463">
            <v>0</v>
          </cell>
          <cell r="Q463">
            <v>0</v>
          </cell>
          <cell r="R463">
            <v>0</v>
          </cell>
          <cell r="S463">
            <v>0</v>
          </cell>
          <cell r="T463">
            <v>0</v>
          </cell>
        </row>
        <row r="464">
          <cell r="A464" t="str">
            <v>931SO</v>
          </cell>
          <cell r="B464">
            <v>931</v>
          </cell>
          <cell r="C464" t="str">
            <v>SO</v>
          </cell>
          <cell r="D464">
            <v>2138242.75</v>
          </cell>
          <cell r="F464" t="str">
            <v>931SO</v>
          </cell>
          <cell r="G464">
            <v>931</v>
          </cell>
          <cell r="H464" t="str">
            <v>SO</v>
          </cell>
          <cell r="I464">
            <v>2138242.75</v>
          </cell>
          <cell r="L464" t="str">
            <v>TPCAGE</v>
          </cell>
          <cell r="M464">
            <v>0</v>
          </cell>
          <cell r="N464">
            <v>0</v>
          </cell>
          <cell r="O464">
            <v>0</v>
          </cell>
          <cell r="P464">
            <v>0</v>
          </cell>
          <cell r="Q464">
            <v>0</v>
          </cell>
          <cell r="R464">
            <v>0</v>
          </cell>
          <cell r="S464">
            <v>0</v>
          </cell>
          <cell r="T464">
            <v>0</v>
          </cell>
        </row>
        <row r="465">
          <cell r="A465" t="str">
            <v>931UT</v>
          </cell>
          <cell r="B465">
            <v>931</v>
          </cell>
          <cell r="C465" t="str">
            <v>UT</v>
          </cell>
          <cell r="D465">
            <v>10014.719999999999</v>
          </cell>
          <cell r="F465" t="str">
            <v>931UT</v>
          </cell>
          <cell r="G465">
            <v>931</v>
          </cell>
          <cell r="H465" t="str">
            <v>UT</v>
          </cell>
          <cell r="I465">
            <v>10014.719999999999</v>
          </cell>
          <cell r="L465" t="str">
            <v>TPCAGW</v>
          </cell>
          <cell r="M465">
            <v>0</v>
          </cell>
          <cell r="N465">
            <v>0</v>
          </cell>
          <cell r="O465">
            <v>1077556.493794421</v>
          </cell>
          <cell r="P465">
            <v>0</v>
          </cell>
          <cell r="Q465">
            <v>0</v>
          </cell>
          <cell r="R465">
            <v>0</v>
          </cell>
          <cell r="S465">
            <v>0</v>
          </cell>
          <cell r="T465">
            <v>0</v>
          </cell>
        </row>
        <row r="466">
          <cell r="A466" t="str">
            <v>931WA</v>
          </cell>
          <cell r="B466">
            <v>931</v>
          </cell>
          <cell r="C466" t="str">
            <v>WA</v>
          </cell>
          <cell r="D466">
            <v>41302.43</v>
          </cell>
          <cell r="F466" t="str">
            <v>931WA</v>
          </cell>
          <cell r="G466">
            <v>931</v>
          </cell>
          <cell r="H466" t="str">
            <v>WA</v>
          </cell>
          <cell r="I466">
            <v>41302.43</v>
          </cell>
          <cell r="L466" t="str">
            <v>TPSG</v>
          </cell>
          <cell r="M466">
            <v>0</v>
          </cell>
          <cell r="N466">
            <v>0</v>
          </cell>
          <cell r="O466">
            <v>0</v>
          </cell>
          <cell r="P466">
            <v>0</v>
          </cell>
          <cell r="Q466">
            <v>0</v>
          </cell>
          <cell r="R466">
            <v>0</v>
          </cell>
          <cell r="S466">
            <v>0</v>
          </cell>
          <cell r="T466">
            <v>0</v>
          </cell>
        </row>
        <row r="467">
          <cell r="A467" t="str">
            <v>931WYP</v>
          </cell>
          <cell r="B467">
            <v>931</v>
          </cell>
          <cell r="C467" t="str">
            <v>WYP</v>
          </cell>
          <cell r="D467">
            <v>41919.730000000003</v>
          </cell>
          <cell r="F467" t="str">
            <v>931WYP</v>
          </cell>
          <cell r="G467">
            <v>931</v>
          </cell>
          <cell r="H467" t="str">
            <v>WYP</v>
          </cell>
          <cell r="I467">
            <v>41919.730000000003</v>
          </cell>
          <cell r="L467">
            <v>0</v>
          </cell>
          <cell r="M467">
            <v>0</v>
          </cell>
          <cell r="N467">
            <v>0</v>
          </cell>
          <cell r="O467">
            <v>0</v>
          </cell>
          <cell r="P467">
            <v>0</v>
          </cell>
          <cell r="Q467">
            <v>0</v>
          </cell>
          <cell r="R467">
            <v>0</v>
          </cell>
          <cell r="S467">
            <v>0</v>
          </cell>
          <cell r="T467">
            <v>0</v>
          </cell>
        </row>
        <row r="468">
          <cell r="A468" t="str">
            <v>935CA</v>
          </cell>
          <cell r="B468">
            <v>935</v>
          </cell>
          <cell r="C468" t="str">
            <v>CA</v>
          </cell>
          <cell r="D468">
            <v>93038.6</v>
          </cell>
          <cell r="F468" t="str">
            <v>935CA</v>
          </cell>
          <cell r="G468">
            <v>935</v>
          </cell>
          <cell r="H468" t="str">
            <v>CA</v>
          </cell>
          <cell r="I468">
            <v>93038.6</v>
          </cell>
          <cell r="L468">
            <v>0</v>
          </cell>
          <cell r="M468">
            <v>0</v>
          </cell>
          <cell r="N468">
            <v>0</v>
          </cell>
          <cell r="O468">
            <v>0</v>
          </cell>
          <cell r="P468">
            <v>0</v>
          </cell>
          <cell r="Q468">
            <v>0</v>
          </cell>
          <cell r="R468">
            <v>0</v>
          </cell>
          <cell r="S468">
            <v>0</v>
          </cell>
          <cell r="T468">
            <v>0</v>
          </cell>
        </row>
        <row r="469">
          <cell r="A469" t="str">
            <v>935CN</v>
          </cell>
          <cell r="B469">
            <v>935</v>
          </cell>
          <cell r="C469" t="str">
            <v>CN</v>
          </cell>
          <cell r="D469">
            <v>59158.26</v>
          </cell>
          <cell r="F469" t="str">
            <v>935CN</v>
          </cell>
          <cell r="G469">
            <v>935</v>
          </cell>
          <cell r="H469" t="str">
            <v>CN</v>
          </cell>
          <cell r="I469">
            <v>59158.26</v>
          </cell>
          <cell r="L469">
            <v>0</v>
          </cell>
          <cell r="M469">
            <v>0</v>
          </cell>
          <cell r="N469">
            <v>0</v>
          </cell>
          <cell r="O469">
            <v>0</v>
          </cell>
          <cell r="P469">
            <v>0</v>
          </cell>
          <cell r="Q469">
            <v>0</v>
          </cell>
          <cell r="R469">
            <v>0</v>
          </cell>
          <cell r="S469">
            <v>0</v>
          </cell>
          <cell r="T469">
            <v>0</v>
          </cell>
        </row>
        <row r="470">
          <cell r="A470" t="str">
            <v>935ID</v>
          </cell>
          <cell r="B470">
            <v>935</v>
          </cell>
          <cell r="C470" t="str">
            <v>ID</v>
          </cell>
          <cell r="D470">
            <v>15194.54</v>
          </cell>
          <cell r="F470" t="str">
            <v>935ID</v>
          </cell>
          <cell r="G470">
            <v>935</v>
          </cell>
          <cell r="H470" t="str">
            <v>ID</v>
          </cell>
          <cell r="I470">
            <v>15194.54</v>
          </cell>
          <cell r="L470">
            <v>0</v>
          </cell>
          <cell r="M470">
            <v>0</v>
          </cell>
          <cell r="N470">
            <v>0</v>
          </cell>
          <cell r="O470">
            <v>0</v>
          </cell>
          <cell r="P470">
            <v>0</v>
          </cell>
          <cell r="Q470">
            <v>0</v>
          </cell>
          <cell r="R470">
            <v>0</v>
          </cell>
          <cell r="S470">
            <v>0</v>
          </cell>
          <cell r="T470">
            <v>0</v>
          </cell>
        </row>
        <row r="471">
          <cell r="A471" t="str">
            <v>935OR</v>
          </cell>
          <cell r="B471">
            <v>935</v>
          </cell>
          <cell r="C471" t="str">
            <v>OR</v>
          </cell>
          <cell r="D471">
            <v>167285.01</v>
          </cell>
          <cell r="F471" t="str">
            <v>935OR</v>
          </cell>
          <cell r="G471">
            <v>935</v>
          </cell>
          <cell r="H471" t="str">
            <v>OR</v>
          </cell>
          <cell r="I471">
            <v>167285.01</v>
          </cell>
          <cell r="L471">
            <v>0</v>
          </cell>
          <cell r="M471">
            <v>0</v>
          </cell>
          <cell r="N471">
            <v>0</v>
          </cell>
          <cell r="O471">
            <v>0</v>
          </cell>
          <cell r="P471">
            <v>0</v>
          </cell>
          <cell r="Q471">
            <v>0</v>
          </cell>
          <cell r="R471">
            <v>0</v>
          </cell>
          <cell r="S471">
            <v>0</v>
          </cell>
          <cell r="T471">
            <v>0</v>
          </cell>
        </row>
        <row r="472">
          <cell r="A472" t="str">
            <v>935SO</v>
          </cell>
          <cell r="B472">
            <v>935</v>
          </cell>
          <cell r="C472" t="str">
            <v>SO</v>
          </cell>
          <cell r="D472">
            <v>23205820.41</v>
          </cell>
          <cell r="F472" t="str">
            <v>935SO</v>
          </cell>
          <cell r="G472">
            <v>935</v>
          </cell>
          <cell r="H472" t="str">
            <v>SO</v>
          </cell>
          <cell r="I472">
            <v>23205820.41</v>
          </cell>
          <cell r="L472">
            <v>0</v>
          </cell>
          <cell r="M472">
            <v>0</v>
          </cell>
          <cell r="N472">
            <v>0</v>
          </cell>
          <cell r="O472">
            <v>0</v>
          </cell>
          <cell r="P472">
            <v>0</v>
          </cell>
          <cell r="Q472">
            <v>0</v>
          </cell>
          <cell r="R472">
            <v>0</v>
          </cell>
          <cell r="S472">
            <v>0</v>
          </cell>
          <cell r="T472">
            <v>0</v>
          </cell>
        </row>
        <row r="473">
          <cell r="A473" t="str">
            <v>935UT</v>
          </cell>
          <cell r="B473">
            <v>935</v>
          </cell>
          <cell r="C473" t="str">
            <v>UT</v>
          </cell>
          <cell r="D473">
            <v>100923.51</v>
          </cell>
          <cell r="F473" t="str">
            <v>935UT</v>
          </cell>
          <cell r="G473">
            <v>935</v>
          </cell>
          <cell r="H473" t="str">
            <v>UT</v>
          </cell>
          <cell r="I473">
            <v>100923.51</v>
          </cell>
          <cell r="L473">
            <v>0</v>
          </cell>
          <cell r="M473">
            <v>0</v>
          </cell>
          <cell r="N473">
            <v>0</v>
          </cell>
          <cell r="O473">
            <v>0</v>
          </cell>
          <cell r="P473">
            <v>0</v>
          </cell>
          <cell r="Q473">
            <v>0</v>
          </cell>
          <cell r="R473">
            <v>0</v>
          </cell>
          <cell r="S473">
            <v>0</v>
          </cell>
          <cell r="T473">
            <v>0</v>
          </cell>
        </row>
        <row r="474">
          <cell r="A474" t="str">
            <v>935WA</v>
          </cell>
          <cell r="B474">
            <v>935</v>
          </cell>
          <cell r="C474" t="str">
            <v>WA</v>
          </cell>
          <cell r="D474">
            <v>46370.82</v>
          </cell>
          <cell r="F474" t="str">
            <v>935WA</v>
          </cell>
          <cell r="G474">
            <v>935</v>
          </cell>
          <cell r="H474" t="str">
            <v>WA</v>
          </cell>
          <cell r="I474">
            <v>46370.82</v>
          </cell>
          <cell r="L474">
            <v>0</v>
          </cell>
          <cell r="M474">
            <v>0</v>
          </cell>
          <cell r="N474">
            <v>0</v>
          </cell>
          <cell r="O474">
            <v>0</v>
          </cell>
          <cell r="P474">
            <v>0</v>
          </cell>
          <cell r="Q474">
            <v>0</v>
          </cell>
          <cell r="R474">
            <v>0</v>
          </cell>
          <cell r="S474">
            <v>0</v>
          </cell>
          <cell r="T474">
            <v>0</v>
          </cell>
        </row>
        <row r="475">
          <cell r="A475" t="str">
            <v>935WYP</v>
          </cell>
          <cell r="B475">
            <v>935</v>
          </cell>
          <cell r="C475" t="str">
            <v>WYP</v>
          </cell>
          <cell r="D475">
            <v>41341.82</v>
          </cell>
          <cell r="F475" t="str">
            <v>935WYP</v>
          </cell>
          <cell r="G475">
            <v>935</v>
          </cell>
          <cell r="H475" t="str">
            <v>WYP</v>
          </cell>
          <cell r="I475">
            <v>41341.82</v>
          </cell>
          <cell r="L475">
            <v>0</v>
          </cell>
          <cell r="M475">
            <v>0</v>
          </cell>
          <cell r="N475">
            <v>0</v>
          </cell>
          <cell r="O475">
            <v>0</v>
          </cell>
          <cell r="P475">
            <v>0</v>
          </cell>
          <cell r="Q475">
            <v>0</v>
          </cell>
          <cell r="R475">
            <v>0</v>
          </cell>
          <cell r="S475">
            <v>0</v>
          </cell>
          <cell r="T475">
            <v>0</v>
          </cell>
        </row>
        <row r="476">
          <cell r="A476" t="str">
            <v>935WYU</v>
          </cell>
          <cell r="B476">
            <v>935</v>
          </cell>
          <cell r="C476" t="str">
            <v>WYU</v>
          </cell>
          <cell r="D476">
            <v>7474.23</v>
          </cell>
          <cell r="F476" t="str">
            <v>935WYU</v>
          </cell>
          <cell r="G476">
            <v>935</v>
          </cell>
          <cell r="H476" t="str">
            <v>WYU</v>
          </cell>
          <cell r="I476">
            <v>7474.23</v>
          </cell>
          <cell r="L476">
            <v>0</v>
          </cell>
          <cell r="M476">
            <v>0</v>
          </cell>
          <cell r="N476">
            <v>0</v>
          </cell>
          <cell r="O476">
            <v>0</v>
          </cell>
          <cell r="P476">
            <v>0</v>
          </cell>
          <cell r="Q476">
            <v>0</v>
          </cell>
          <cell r="R476">
            <v>0</v>
          </cell>
          <cell r="S476">
            <v>0</v>
          </cell>
          <cell r="T476">
            <v>0</v>
          </cell>
        </row>
        <row r="477">
          <cell r="A477" t="str">
            <v>4118SE</v>
          </cell>
          <cell r="B477">
            <v>4118</v>
          </cell>
          <cell r="C477" t="str">
            <v>SE</v>
          </cell>
          <cell r="D477">
            <v>-173.36</v>
          </cell>
          <cell r="F477" t="str">
            <v>4118SE</v>
          </cell>
          <cell r="G477">
            <v>4118</v>
          </cell>
          <cell r="H477" t="str">
            <v>SE</v>
          </cell>
          <cell r="I477">
            <v>-173.36</v>
          </cell>
          <cell r="L477">
            <v>0</v>
          </cell>
          <cell r="M477">
            <v>0</v>
          </cell>
          <cell r="N477">
            <v>0</v>
          </cell>
          <cell r="O477">
            <v>0</v>
          </cell>
          <cell r="P477">
            <v>0</v>
          </cell>
          <cell r="Q477">
            <v>0</v>
          </cell>
          <cell r="R477">
            <v>0</v>
          </cell>
          <cell r="S477">
            <v>0</v>
          </cell>
          <cell r="T477">
            <v>0</v>
          </cell>
        </row>
        <row r="478">
          <cell r="A478" t="str">
            <v>40910IBT</v>
          </cell>
          <cell r="B478">
            <v>40910</v>
          </cell>
          <cell r="C478" t="str">
            <v>IBT</v>
          </cell>
          <cell r="D478">
            <v>137232718.15000001</v>
          </cell>
          <cell r="F478" t="str">
            <v>40910IBT</v>
          </cell>
          <cell r="G478">
            <v>40910</v>
          </cell>
          <cell r="H478" t="str">
            <v>IBT</v>
          </cell>
          <cell r="I478">
            <v>137232718.15000001</v>
          </cell>
          <cell r="L478">
            <v>0</v>
          </cell>
          <cell r="M478">
            <v>0</v>
          </cell>
          <cell r="N478">
            <v>0</v>
          </cell>
          <cell r="O478">
            <v>0</v>
          </cell>
          <cell r="P478">
            <v>0</v>
          </cell>
          <cell r="Q478">
            <v>0</v>
          </cell>
          <cell r="R478">
            <v>0</v>
          </cell>
          <cell r="S478">
            <v>0</v>
          </cell>
          <cell r="T478">
            <v>0</v>
          </cell>
        </row>
        <row r="479">
          <cell r="A479" t="str">
            <v>40911IBT</v>
          </cell>
          <cell r="B479">
            <v>40911</v>
          </cell>
          <cell r="C479" t="str">
            <v>IBT</v>
          </cell>
          <cell r="D479">
            <v>35668036.920000002</v>
          </cell>
          <cell r="F479" t="str">
            <v>40911IBT</v>
          </cell>
          <cell r="G479">
            <v>40911</v>
          </cell>
          <cell r="H479" t="str">
            <v>IBT</v>
          </cell>
          <cell r="I479">
            <v>35668036.920000002</v>
          </cell>
          <cell r="L479">
            <v>0</v>
          </cell>
          <cell r="M479">
            <v>0</v>
          </cell>
          <cell r="N479">
            <v>0</v>
          </cell>
          <cell r="O479">
            <v>0</v>
          </cell>
          <cell r="P479">
            <v>0</v>
          </cell>
          <cell r="Q479">
            <v>0</v>
          </cell>
          <cell r="R479">
            <v>0</v>
          </cell>
          <cell r="S479">
            <v>0</v>
          </cell>
          <cell r="T479">
            <v>0</v>
          </cell>
        </row>
        <row r="480">
          <cell r="A480" t="str">
            <v>41140DGU</v>
          </cell>
          <cell r="B480">
            <v>41140</v>
          </cell>
          <cell r="C480" t="str">
            <v>DGU</v>
          </cell>
          <cell r="D480">
            <v>-2943986.95</v>
          </cell>
          <cell r="F480" t="str">
            <v>41140DGU</v>
          </cell>
          <cell r="G480">
            <v>41140</v>
          </cell>
          <cell r="H480" t="str">
            <v>DGU</v>
          </cell>
          <cell r="I480">
            <v>-2943986.95</v>
          </cell>
          <cell r="L480">
            <v>0</v>
          </cell>
          <cell r="M480">
            <v>0</v>
          </cell>
          <cell r="N480">
            <v>0</v>
          </cell>
          <cell r="O480">
            <v>0</v>
          </cell>
          <cell r="P480">
            <v>0</v>
          </cell>
          <cell r="Q480">
            <v>0</v>
          </cell>
          <cell r="R480">
            <v>0</v>
          </cell>
          <cell r="S480">
            <v>0</v>
          </cell>
          <cell r="T480">
            <v>0</v>
          </cell>
        </row>
        <row r="481">
          <cell r="A481" t="str">
            <v>41160SO</v>
          </cell>
          <cell r="B481">
            <v>41160</v>
          </cell>
          <cell r="C481" t="str">
            <v>SO</v>
          </cell>
          <cell r="D481">
            <v>0</v>
          </cell>
          <cell r="F481" t="str">
            <v>41160SO</v>
          </cell>
          <cell r="G481">
            <v>41160</v>
          </cell>
          <cell r="H481" t="str">
            <v>SO</v>
          </cell>
          <cell r="I481">
            <v>0</v>
          </cell>
          <cell r="L481">
            <v>0</v>
          </cell>
          <cell r="M481">
            <v>0</v>
          </cell>
          <cell r="N481">
            <v>0</v>
          </cell>
          <cell r="O481">
            <v>0</v>
          </cell>
          <cell r="P481">
            <v>0</v>
          </cell>
          <cell r="Q481">
            <v>0</v>
          </cell>
          <cell r="R481">
            <v>0</v>
          </cell>
          <cell r="S481">
            <v>0</v>
          </cell>
          <cell r="T481">
            <v>0</v>
          </cell>
        </row>
        <row r="482">
          <cell r="A482" t="str">
            <v>403360CA</v>
          </cell>
          <cell r="B482">
            <v>403360</v>
          </cell>
          <cell r="C482" t="str">
            <v>CA</v>
          </cell>
          <cell r="D482">
            <v>25184.27</v>
          </cell>
          <cell r="F482" t="str">
            <v>403360CA</v>
          </cell>
          <cell r="G482">
            <v>403360</v>
          </cell>
          <cell r="H482" t="str">
            <v>CA</v>
          </cell>
          <cell r="I482">
            <v>25184.27</v>
          </cell>
          <cell r="L482">
            <v>0</v>
          </cell>
          <cell r="M482">
            <v>0</v>
          </cell>
          <cell r="N482">
            <v>0</v>
          </cell>
          <cell r="O482">
            <v>0</v>
          </cell>
          <cell r="P482">
            <v>0</v>
          </cell>
          <cell r="Q482">
            <v>0</v>
          </cell>
          <cell r="R482">
            <v>0</v>
          </cell>
          <cell r="S482">
            <v>0</v>
          </cell>
          <cell r="T482">
            <v>0</v>
          </cell>
        </row>
        <row r="483">
          <cell r="A483" t="str">
            <v>403360ID</v>
          </cell>
          <cell r="B483">
            <v>403360</v>
          </cell>
          <cell r="C483" t="str">
            <v>ID</v>
          </cell>
          <cell r="D483">
            <v>26510.13</v>
          </cell>
          <cell r="F483" t="str">
            <v>403360ID</v>
          </cell>
          <cell r="G483">
            <v>403360</v>
          </cell>
          <cell r="H483" t="str">
            <v>ID</v>
          </cell>
          <cell r="I483">
            <v>26510.13</v>
          </cell>
          <cell r="L483">
            <v>0</v>
          </cell>
          <cell r="M483">
            <v>0</v>
          </cell>
          <cell r="N483">
            <v>0</v>
          </cell>
          <cell r="O483">
            <v>0</v>
          </cell>
          <cell r="P483">
            <v>0</v>
          </cell>
          <cell r="Q483">
            <v>0</v>
          </cell>
          <cell r="R483">
            <v>0</v>
          </cell>
          <cell r="S483">
            <v>0</v>
          </cell>
          <cell r="T483">
            <v>0</v>
          </cell>
        </row>
        <row r="484">
          <cell r="A484" t="str">
            <v>403360OR</v>
          </cell>
          <cell r="B484">
            <v>403360</v>
          </cell>
          <cell r="C484" t="str">
            <v>OR</v>
          </cell>
          <cell r="D484">
            <v>61992.04</v>
          </cell>
          <cell r="F484" t="str">
            <v>403360OR</v>
          </cell>
          <cell r="G484">
            <v>403360</v>
          </cell>
          <cell r="H484" t="str">
            <v>OR</v>
          </cell>
          <cell r="I484">
            <v>61992.04</v>
          </cell>
          <cell r="L484">
            <v>0</v>
          </cell>
          <cell r="M484">
            <v>0</v>
          </cell>
          <cell r="N484">
            <v>0</v>
          </cell>
          <cell r="O484">
            <v>0</v>
          </cell>
          <cell r="P484">
            <v>0</v>
          </cell>
          <cell r="Q484">
            <v>0</v>
          </cell>
          <cell r="R484">
            <v>0</v>
          </cell>
          <cell r="S484">
            <v>0</v>
          </cell>
          <cell r="T484">
            <v>0</v>
          </cell>
        </row>
        <row r="485">
          <cell r="A485" t="str">
            <v>403360UT</v>
          </cell>
          <cell r="B485">
            <v>403360</v>
          </cell>
          <cell r="C485" t="str">
            <v>UT</v>
          </cell>
          <cell r="D485">
            <v>184675.04</v>
          </cell>
          <cell r="F485" t="str">
            <v>403360UT</v>
          </cell>
          <cell r="G485">
            <v>403360</v>
          </cell>
          <cell r="H485" t="str">
            <v>UT</v>
          </cell>
          <cell r="I485">
            <v>184675.04</v>
          </cell>
          <cell r="L485">
            <v>0</v>
          </cell>
          <cell r="M485">
            <v>0</v>
          </cell>
          <cell r="N485">
            <v>0</v>
          </cell>
          <cell r="O485">
            <v>0</v>
          </cell>
          <cell r="P485">
            <v>0</v>
          </cell>
          <cell r="Q485">
            <v>0</v>
          </cell>
          <cell r="R485">
            <v>0</v>
          </cell>
          <cell r="S485">
            <v>0</v>
          </cell>
          <cell r="T485">
            <v>0</v>
          </cell>
        </row>
        <row r="486">
          <cell r="A486" t="str">
            <v>403360WA</v>
          </cell>
          <cell r="B486">
            <v>403360</v>
          </cell>
          <cell r="C486" t="str">
            <v>WA</v>
          </cell>
          <cell r="D486">
            <v>7609.99</v>
          </cell>
          <cell r="F486" t="str">
            <v>403360WA</v>
          </cell>
          <cell r="G486">
            <v>403360</v>
          </cell>
          <cell r="H486" t="str">
            <v>WA</v>
          </cell>
          <cell r="I486">
            <v>7609.99</v>
          </cell>
          <cell r="L486">
            <v>0</v>
          </cell>
          <cell r="M486">
            <v>0</v>
          </cell>
          <cell r="N486">
            <v>0</v>
          </cell>
          <cell r="O486">
            <v>0</v>
          </cell>
          <cell r="P486">
            <v>0</v>
          </cell>
          <cell r="Q486">
            <v>0</v>
          </cell>
          <cell r="R486">
            <v>0</v>
          </cell>
          <cell r="S486">
            <v>0</v>
          </cell>
          <cell r="T486">
            <v>0</v>
          </cell>
        </row>
        <row r="487">
          <cell r="A487" t="str">
            <v>403360WYP</v>
          </cell>
          <cell r="B487">
            <v>403360</v>
          </cell>
          <cell r="C487" t="str">
            <v>WYP</v>
          </cell>
          <cell r="D487">
            <v>43042.73</v>
          </cell>
          <cell r="F487" t="str">
            <v>403360WYP</v>
          </cell>
          <cell r="G487">
            <v>403360</v>
          </cell>
          <cell r="H487" t="str">
            <v>WYP</v>
          </cell>
          <cell r="I487">
            <v>43042.73</v>
          </cell>
          <cell r="L487">
            <v>0</v>
          </cell>
          <cell r="M487">
            <v>0</v>
          </cell>
          <cell r="N487">
            <v>0</v>
          </cell>
          <cell r="O487">
            <v>0</v>
          </cell>
          <cell r="P487">
            <v>0</v>
          </cell>
          <cell r="Q487">
            <v>0</v>
          </cell>
          <cell r="R487">
            <v>0</v>
          </cell>
          <cell r="S487">
            <v>0</v>
          </cell>
          <cell r="T487">
            <v>0</v>
          </cell>
        </row>
        <row r="488">
          <cell r="A488" t="str">
            <v>403360WYU</v>
          </cell>
          <cell r="B488">
            <v>403360</v>
          </cell>
          <cell r="C488" t="str">
            <v>WYU</v>
          </cell>
          <cell r="D488">
            <v>79910.179999999993</v>
          </cell>
          <cell r="F488" t="str">
            <v>403360WYU</v>
          </cell>
          <cell r="G488">
            <v>403360</v>
          </cell>
          <cell r="H488" t="str">
            <v>WYU</v>
          </cell>
          <cell r="I488">
            <v>79910.179999999993</v>
          </cell>
          <cell r="L488">
            <v>0</v>
          </cell>
          <cell r="M488">
            <v>0</v>
          </cell>
          <cell r="N488">
            <v>0</v>
          </cell>
          <cell r="O488">
            <v>0</v>
          </cell>
          <cell r="P488">
            <v>0</v>
          </cell>
          <cell r="Q488">
            <v>0</v>
          </cell>
          <cell r="R488">
            <v>0</v>
          </cell>
          <cell r="S488">
            <v>0</v>
          </cell>
          <cell r="T488">
            <v>0</v>
          </cell>
        </row>
        <row r="489">
          <cell r="A489" t="str">
            <v>403361CA</v>
          </cell>
          <cell r="B489">
            <v>403361</v>
          </cell>
          <cell r="C489" t="str">
            <v>CA</v>
          </cell>
          <cell r="D489">
            <v>106202.62</v>
          </cell>
          <cell r="F489" t="str">
            <v>403361CA</v>
          </cell>
          <cell r="G489">
            <v>403361</v>
          </cell>
          <cell r="H489" t="str">
            <v>CA</v>
          </cell>
          <cell r="I489">
            <v>106202.62</v>
          </cell>
          <cell r="L489">
            <v>0</v>
          </cell>
          <cell r="M489">
            <v>0</v>
          </cell>
          <cell r="N489">
            <v>0</v>
          </cell>
          <cell r="O489">
            <v>0</v>
          </cell>
          <cell r="P489">
            <v>0</v>
          </cell>
          <cell r="Q489">
            <v>0</v>
          </cell>
          <cell r="R489">
            <v>0</v>
          </cell>
          <cell r="S489">
            <v>0</v>
          </cell>
          <cell r="T489">
            <v>0</v>
          </cell>
        </row>
        <row r="490">
          <cell r="A490" t="str">
            <v>403361ID</v>
          </cell>
          <cell r="B490">
            <v>403361</v>
          </cell>
          <cell r="C490" t="str">
            <v>ID</v>
          </cell>
          <cell r="D490">
            <v>49675.83</v>
          </cell>
          <cell r="F490" t="str">
            <v>403361ID</v>
          </cell>
          <cell r="G490">
            <v>403361</v>
          </cell>
          <cell r="H490" t="str">
            <v>ID</v>
          </cell>
          <cell r="I490">
            <v>49675.83</v>
          </cell>
          <cell r="L490">
            <v>0</v>
          </cell>
          <cell r="M490">
            <v>0</v>
          </cell>
          <cell r="N490">
            <v>0</v>
          </cell>
          <cell r="O490">
            <v>0</v>
          </cell>
          <cell r="P490">
            <v>0</v>
          </cell>
          <cell r="Q490">
            <v>0</v>
          </cell>
          <cell r="R490">
            <v>0</v>
          </cell>
          <cell r="S490">
            <v>0</v>
          </cell>
          <cell r="T490">
            <v>0</v>
          </cell>
        </row>
        <row r="491">
          <cell r="A491" t="str">
            <v>403361OR</v>
          </cell>
          <cell r="B491">
            <v>403361</v>
          </cell>
          <cell r="C491" t="str">
            <v>OR</v>
          </cell>
          <cell r="D491">
            <v>572194.55000000005</v>
          </cell>
          <cell r="F491" t="str">
            <v>403361OR</v>
          </cell>
          <cell r="G491">
            <v>403361</v>
          </cell>
          <cell r="H491" t="str">
            <v>OR</v>
          </cell>
          <cell r="I491">
            <v>572194.55000000005</v>
          </cell>
          <cell r="L491">
            <v>0</v>
          </cell>
          <cell r="M491">
            <v>0</v>
          </cell>
          <cell r="N491">
            <v>0</v>
          </cell>
          <cell r="O491">
            <v>0</v>
          </cell>
          <cell r="P491">
            <v>0</v>
          </cell>
          <cell r="Q491">
            <v>0</v>
          </cell>
          <cell r="R491">
            <v>0</v>
          </cell>
          <cell r="S491">
            <v>0</v>
          </cell>
          <cell r="T491">
            <v>0</v>
          </cell>
        </row>
        <row r="492">
          <cell r="A492" t="str">
            <v>403361UT</v>
          </cell>
          <cell r="B492">
            <v>403361</v>
          </cell>
          <cell r="C492" t="str">
            <v>UT</v>
          </cell>
          <cell r="D492">
            <v>956274.51</v>
          </cell>
          <cell r="F492" t="str">
            <v>403361UT</v>
          </cell>
          <cell r="G492">
            <v>403361</v>
          </cell>
          <cell r="H492" t="str">
            <v>UT</v>
          </cell>
          <cell r="I492">
            <v>956274.51</v>
          </cell>
          <cell r="L492">
            <v>0</v>
          </cell>
          <cell r="M492">
            <v>0</v>
          </cell>
          <cell r="N492">
            <v>0</v>
          </cell>
          <cell r="O492">
            <v>0</v>
          </cell>
          <cell r="P492">
            <v>0</v>
          </cell>
          <cell r="Q492">
            <v>0</v>
          </cell>
          <cell r="R492">
            <v>0</v>
          </cell>
          <cell r="S492">
            <v>0</v>
          </cell>
          <cell r="T492">
            <v>0</v>
          </cell>
        </row>
        <row r="493">
          <cell r="A493" t="str">
            <v>403361WA</v>
          </cell>
          <cell r="B493">
            <v>403361</v>
          </cell>
          <cell r="C493" t="str">
            <v>WA</v>
          </cell>
          <cell r="D493">
            <v>88427.67</v>
          </cell>
          <cell r="F493" t="str">
            <v>403361WA</v>
          </cell>
          <cell r="G493">
            <v>403361</v>
          </cell>
          <cell r="H493" t="str">
            <v>WA</v>
          </cell>
          <cell r="I493">
            <v>88427.67</v>
          </cell>
          <cell r="L493">
            <v>0</v>
          </cell>
          <cell r="M493">
            <v>0</v>
          </cell>
          <cell r="N493">
            <v>0</v>
          </cell>
          <cell r="O493">
            <v>0</v>
          </cell>
          <cell r="P493">
            <v>0</v>
          </cell>
          <cell r="Q493">
            <v>0</v>
          </cell>
          <cell r="R493">
            <v>0</v>
          </cell>
          <cell r="S493">
            <v>0</v>
          </cell>
          <cell r="T493">
            <v>0</v>
          </cell>
        </row>
        <row r="494">
          <cell r="A494" t="str">
            <v>403361WYP</v>
          </cell>
          <cell r="B494">
            <v>403361</v>
          </cell>
          <cell r="C494" t="str">
            <v>WYP</v>
          </cell>
          <cell r="D494">
            <v>223711.32</v>
          </cell>
          <cell r="F494" t="str">
            <v>403361WYP</v>
          </cell>
          <cell r="G494">
            <v>403361</v>
          </cell>
          <cell r="H494" t="str">
            <v>WYP</v>
          </cell>
          <cell r="I494">
            <v>223711.32</v>
          </cell>
          <cell r="L494">
            <v>0</v>
          </cell>
          <cell r="M494">
            <v>0</v>
          </cell>
          <cell r="N494">
            <v>0</v>
          </cell>
          <cell r="O494">
            <v>0</v>
          </cell>
          <cell r="P494">
            <v>0</v>
          </cell>
          <cell r="Q494">
            <v>0</v>
          </cell>
          <cell r="R494">
            <v>0</v>
          </cell>
          <cell r="S494">
            <v>0</v>
          </cell>
          <cell r="T494">
            <v>0</v>
          </cell>
        </row>
        <row r="495">
          <cell r="A495" t="str">
            <v>403361WYU</v>
          </cell>
          <cell r="B495">
            <v>403361</v>
          </cell>
          <cell r="C495" t="str">
            <v>WYU</v>
          </cell>
          <cell r="D495">
            <v>88664.639999999999</v>
          </cell>
          <cell r="F495" t="str">
            <v>403361WYU</v>
          </cell>
          <cell r="G495">
            <v>403361</v>
          </cell>
          <cell r="H495" t="str">
            <v>WYU</v>
          </cell>
          <cell r="I495">
            <v>88664.639999999999</v>
          </cell>
          <cell r="L495">
            <v>0</v>
          </cell>
          <cell r="M495">
            <v>0</v>
          </cell>
          <cell r="N495">
            <v>0</v>
          </cell>
          <cell r="O495">
            <v>0</v>
          </cell>
          <cell r="P495">
            <v>0</v>
          </cell>
          <cell r="Q495">
            <v>0</v>
          </cell>
          <cell r="R495">
            <v>0</v>
          </cell>
          <cell r="S495">
            <v>0</v>
          </cell>
          <cell r="T495">
            <v>0</v>
          </cell>
        </row>
        <row r="496">
          <cell r="A496" t="str">
            <v>403362CA</v>
          </cell>
          <cell r="B496">
            <v>403362</v>
          </cell>
          <cell r="C496" t="str">
            <v>CA</v>
          </cell>
          <cell r="D496">
            <v>815994.36</v>
          </cell>
          <cell r="F496" t="str">
            <v>403362CA</v>
          </cell>
          <cell r="G496">
            <v>403362</v>
          </cell>
          <cell r="H496" t="str">
            <v>CA</v>
          </cell>
          <cell r="I496">
            <v>815994.36</v>
          </cell>
          <cell r="L496">
            <v>0</v>
          </cell>
          <cell r="M496">
            <v>0</v>
          </cell>
          <cell r="N496">
            <v>0</v>
          </cell>
          <cell r="O496">
            <v>0</v>
          </cell>
          <cell r="P496">
            <v>0</v>
          </cell>
          <cell r="Q496">
            <v>0</v>
          </cell>
          <cell r="R496">
            <v>0</v>
          </cell>
          <cell r="S496">
            <v>0</v>
          </cell>
          <cell r="T496">
            <v>0</v>
          </cell>
        </row>
        <row r="497">
          <cell r="A497" t="str">
            <v>403362ID</v>
          </cell>
          <cell r="B497">
            <v>403362</v>
          </cell>
          <cell r="C497" t="str">
            <v>ID</v>
          </cell>
          <cell r="D497">
            <v>-1747209.11</v>
          </cell>
          <cell r="F497" t="str">
            <v>403362ID</v>
          </cell>
          <cell r="G497">
            <v>403362</v>
          </cell>
          <cell r="H497" t="str">
            <v>ID</v>
          </cell>
          <cell r="I497">
            <v>-1747209.11</v>
          </cell>
          <cell r="L497">
            <v>0</v>
          </cell>
          <cell r="M497">
            <v>0</v>
          </cell>
          <cell r="N497">
            <v>0</v>
          </cell>
          <cell r="O497">
            <v>0</v>
          </cell>
          <cell r="P497">
            <v>0</v>
          </cell>
          <cell r="Q497">
            <v>0</v>
          </cell>
          <cell r="R497">
            <v>0</v>
          </cell>
          <cell r="S497">
            <v>0</v>
          </cell>
          <cell r="T497">
            <v>0</v>
          </cell>
        </row>
        <row r="498">
          <cell r="A498" t="str">
            <v>403362OR</v>
          </cell>
          <cell r="B498">
            <v>403362</v>
          </cell>
          <cell r="C498" t="str">
            <v>OR</v>
          </cell>
          <cell r="D498">
            <v>5417171.9199999999</v>
          </cell>
          <cell r="F498" t="str">
            <v>403362OR</v>
          </cell>
          <cell r="G498">
            <v>403362</v>
          </cell>
          <cell r="H498" t="str">
            <v>OR</v>
          </cell>
          <cell r="I498">
            <v>5417171.9199999999</v>
          </cell>
          <cell r="L498">
            <v>0</v>
          </cell>
          <cell r="M498">
            <v>0</v>
          </cell>
          <cell r="N498">
            <v>0</v>
          </cell>
          <cell r="O498">
            <v>0</v>
          </cell>
          <cell r="P498">
            <v>0</v>
          </cell>
          <cell r="Q498">
            <v>0</v>
          </cell>
          <cell r="R498">
            <v>0</v>
          </cell>
          <cell r="S498">
            <v>0</v>
          </cell>
          <cell r="T498">
            <v>0</v>
          </cell>
        </row>
        <row r="499">
          <cell r="A499" t="str">
            <v>403362UT</v>
          </cell>
          <cell r="B499">
            <v>403362</v>
          </cell>
          <cell r="C499" t="str">
            <v>UT</v>
          </cell>
          <cell r="D499">
            <v>-11208584.23</v>
          </cell>
          <cell r="F499" t="str">
            <v>403362UT</v>
          </cell>
          <cell r="G499">
            <v>403362</v>
          </cell>
          <cell r="H499" t="str">
            <v>UT</v>
          </cell>
          <cell r="I499">
            <v>-11208584.23</v>
          </cell>
          <cell r="L499">
            <v>0</v>
          </cell>
          <cell r="M499">
            <v>0</v>
          </cell>
          <cell r="N499">
            <v>0</v>
          </cell>
          <cell r="O499">
            <v>0</v>
          </cell>
          <cell r="P499">
            <v>0</v>
          </cell>
          <cell r="Q499">
            <v>0</v>
          </cell>
          <cell r="R499">
            <v>0</v>
          </cell>
          <cell r="S499">
            <v>0</v>
          </cell>
          <cell r="T499">
            <v>0</v>
          </cell>
        </row>
        <row r="500">
          <cell r="A500" t="str">
            <v>403362WA</v>
          </cell>
          <cell r="B500">
            <v>403362</v>
          </cell>
          <cell r="C500" t="str">
            <v>WA</v>
          </cell>
          <cell r="D500">
            <v>1786484.07</v>
          </cell>
          <cell r="F500" t="str">
            <v>403362WA</v>
          </cell>
          <cell r="G500">
            <v>403362</v>
          </cell>
          <cell r="H500" t="str">
            <v>WA</v>
          </cell>
          <cell r="I500">
            <v>1786484.07</v>
          </cell>
          <cell r="L500">
            <v>0</v>
          </cell>
          <cell r="M500">
            <v>0</v>
          </cell>
          <cell r="N500">
            <v>0</v>
          </cell>
          <cell r="O500">
            <v>0</v>
          </cell>
          <cell r="P500">
            <v>0</v>
          </cell>
          <cell r="Q500">
            <v>0</v>
          </cell>
          <cell r="R500">
            <v>0</v>
          </cell>
          <cell r="S500">
            <v>0</v>
          </cell>
          <cell r="T500">
            <v>0</v>
          </cell>
        </row>
        <row r="501">
          <cell r="A501" t="str">
            <v>403362WYP</v>
          </cell>
          <cell r="B501">
            <v>403362</v>
          </cell>
          <cell r="C501" t="str">
            <v>WYP</v>
          </cell>
          <cell r="D501">
            <v>474895.38</v>
          </cell>
          <cell r="F501" t="str">
            <v>403362WYP</v>
          </cell>
          <cell r="G501">
            <v>403362</v>
          </cell>
          <cell r="H501" t="str">
            <v>WYP</v>
          </cell>
          <cell r="I501">
            <v>474895.38</v>
          </cell>
          <cell r="L501">
            <v>0</v>
          </cell>
          <cell r="M501">
            <v>0</v>
          </cell>
          <cell r="N501">
            <v>0</v>
          </cell>
          <cell r="O501">
            <v>0</v>
          </cell>
          <cell r="P501">
            <v>0</v>
          </cell>
          <cell r="Q501">
            <v>0</v>
          </cell>
          <cell r="R501">
            <v>0</v>
          </cell>
          <cell r="S501">
            <v>0</v>
          </cell>
          <cell r="T501">
            <v>0</v>
          </cell>
        </row>
        <row r="502">
          <cell r="A502" t="str">
            <v>403362WYU</v>
          </cell>
          <cell r="B502">
            <v>403362</v>
          </cell>
          <cell r="C502" t="str">
            <v>WYU</v>
          </cell>
          <cell r="D502">
            <v>368659.98</v>
          </cell>
          <cell r="F502" t="str">
            <v>403362WYU</v>
          </cell>
          <cell r="G502">
            <v>403362</v>
          </cell>
          <cell r="H502" t="str">
            <v>WYU</v>
          </cell>
          <cell r="I502">
            <v>368659.98</v>
          </cell>
          <cell r="L502">
            <v>0</v>
          </cell>
          <cell r="M502">
            <v>0</v>
          </cell>
          <cell r="N502">
            <v>0</v>
          </cell>
          <cell r="O502">
            <v>0</v>
          </cell>
          <cell r="P502">
            <v>0</v>
          </cell>
          <cell r="Q502">
            <v>0</v>
          </cell>
          <cell r="R502">
            <v>0</v>
          </cell>
          <cell r="S502">
            <v>0</v>
          </cell>
          <cell r="T502">
            <v>0</v>
          </cell>
        </row>
        <row r="503">
          <cell r="A503" t="str">
            <v>403364CA</v>
          </cell>
          <cell r="B503">
            <v>403364</v>
          </cell>
          <cell r="C503" t="str">
            <v>CA</v>
          </cell>
          <cell r="D503">
            <v>2617304.9500000002</v>
          </cell>
          <cell r="F503" t="str">
            <v>403364CA</v>
          </cell>
          <cell r="G503">
            <v>403364</v>
          </cell>
          <cell r="H503" t="str">
            <v>CA</v>
          </cell>
          <cell r="I503">
            <v>2617304.9500000002</v>
          </cell>
          <cell r="L503">
            <v>0</v>
          </cell>
          <cell r="M503">
            <v>0</v>
          </cell>
          <cell r="N503">
            <v>0</v>
          </cell>
          <cell r="O503">
            <v>0</v>
          </cell>
          <cell r="P503">
            <v>0</v>
          </cell>
          <cell r="Q503">
            <v>0</v>
          </cell>
          <cell r="R503">
            <v>0</v>
          </cell>
          <cell r="S503">
            <v>0</v>
          </cell>
          <cell r="T503">
            <v>0</v>
          </cell>
        </row>
        <row r="504">
          <cell r="A504" t="str">
            <v>403364ID</v>
          </cell>
          <cell r="B504">
            <v>403364</v>
          </cell>
          <cell r="C504" t="str">
            <v>ID</v>
          </cell>
          <cell r="D504">
            <v>3272438.88</v>
          </cell>
          <cell r="F504" t="str">
            <v>403364ID</v>
          </cell>
          <cell r="G504">
            <v>403364</v>
          </cell>
          <cell r="H504" t="str">
            <v>ID</v>
          </cell>
          <cell r="I504">
            <v>3272438.88</v>
          </cell>
          <cell r="L504">
            <v>0</v>
          </cell>
          <cell r="M504">
            <v>0</v>
          </cell>
          <cell r="N504">
            <v>0</v>
          </cell>
          <cell r="O504">
            <v>0</v>
          </cell>
          <cell r="P504">
            <v>0</v>
          </cell>
          <cell r="Q504">
            <v>0</v>
          </cell>
          <cell r="R504">
            <v>0</v>
          </cell>
          <cell r="S504">
            <v>0</v>
          </cell>
          <cell r="T504">
            <v>0</v>
          </cell>
        </row>
        <row r="505">
          <cell r="A505" t="str">
            <v>403364OR</v>
          </cell>
          <cell r="B505">
            <v>403364</v>
          </cell>
          <cell r="C505" t="str">
            <v>OR</v>
          </cell>
          <cell r="D505">
            <v>12836209.460000001</v>
          </cell>
          <cell r="F505" t="str">
            <v>403364OR</v>
          </cell>
          <cell r="G505">
            <v>403364</v>
          </cell>
          <cell r="H505" t="str">
            <v>OR</v>
          </cell>
          <cell r="I505">
            <v>12836209.460000001</v>
          </cell>
          <cell r="L505">
            <v>0</v>
          </cell>
          <cell r="M505">
            <v>0</v>
          </cell>
          <cell r="N505">
            <v>0</v>
          </cell>
          <cell r="O505">
            <v>0</v>
          </cell>
          <cell r="P505">
            <v>0</v>
          </cell>
          <cell r="Q505">
            <v>0</v>
          </cell>
          <cell r="R505">
            <v>0</v>
          </cell>
          <cell r="S505">
            <v>0</v>
          </cell>
          <cell r="T505">
            <v>0</v>
          </cell>
        </row>
        <row r="506">
          <cell r="A506" t="str">
            <v>403364UT</v>
          </cell>
          <cell r="B506">
            <v>403364</v>
          </cell>
          <cell r="C506" t="str">
            <v>UT</v>
          </cell>
          <cell r="D506">
            <v>14114038.08</v>
          </cell>
          <cell r="F506" t="str">
            <v>403364UT</v>
          </cell>
          <cell r="G506">
            <v>403364</v>
          </cell>
          <cell r="H506" t="str">
            <v>UT</v>
          </cell>
          <cell r="I506">
            <v>14114038.08</v>
          </cell>
          <cell r="L506">
            <v>0</v>
          </cell>
          <cell r="M506">
            <v>0</v>
          </cell>
          <cell r="N506">
            <v>0</v>
          </cell>
          <cell r="O506">
            <v>0</v>
          </cell>
          <cell r="P506">
            <v>0</v>
          </cell>
          <cell r="Q506">
            <v>0</v>
          </cell>
          <cell r="R506">
            <v>0</v>
          </cell>
          <cell r="S506">
            <v>0</v>
          </cell>
          <cell r="T506">
            <v>0</v>
          </cell>
        </row>
        <row r="507">
          <cell r="A507" t="str">
            <v>403364WA</v>
          </cell>
          <cell r="B507">
            <v>403364</v>
          </cell>
          <cell r="C507" t="str">
            <v>WA</v>
          </cell>
          <cell r="D507">
            <v>3978567.06</v>
          </cell>
          <cell r="F507" t="str">
            <v>403364WA</v>
          </cell>
          <cell r="G507">
            <v>403364</v>
          </cell>
          <cell r="H507" t="str">
            <v>WA</v>
          </cell>
          <cell r="I507">
            <v>3978567.06</v>
          </cell>
          <cell r="L507">
            <v>0</v>
          </cell>
          <cell r="M507">
            <v>0</v>
          </cell>
          <cell r="N507">
            <v>0</v>
          </cell>
          <cell r="O507">
            <v>0</v>
          </cell>
          <cell r="P507">
            <v>0</v>
          </cell>
          <cell r="Q507">
            <v>0</v>
          </cell>
          <cell r="R507">
            <v>0</v>
          </cell>
          <cell r="S507">
            <v>0</v>
          </cell>
          <cell r="T507">
            <v>0</v>
          </cell>
        </row>
        <row r="508">
          <cell r="A508" t="str">
            <v>403364WYP</v>
          </cell>
          <cell r="B508">
            <v>403364</v>
          </cell>
          <cell r="C508" t="str">
            <v>WYP</v>
          </cell>
          <cell r="D508">
            <v>5325621.4400000004</v>
          </cell>
          <cell r="F508" t="str">
            <v>403364WYP</v>
          </cell>
          <cell r="G508">
            <v>403364</v>
          </cell>
          <cell r="H508" t="str">
            <v>WYP</v>
          </cell>
          <cell r="I508">
            <v>5325621.4400000004</v>
          </cell>
          <cell r="L508">
            <v>0</v>
          </cell>
          <cell r="M508">
            <v>0</v>
          </cell>
          <cell r="N508">
            <v>0</v>
          </cell>
          <cell r="O508">
            <v>0</v>
          </cell>
          <cell r="P508">
            <v>0</v>
          </cell>
          <cell r="Q508">
            <v>0</v>
          </cell>
          <cell r="R508">
            <v>0</v>
          </cell>
          <cell r="S508">
            <v>0</v>
          </cell>
          <cell r="T508">
            <v>0</v>
          </cell>
        </row>
        <row r="509">
          <cell r="A509" t="str">
            <v>403364WYU</v>
          </cell>
          <cell r="B509">
            <v>403364</v>
          </cell>
          <cell r="C509" t="str">
            <v>WYU</v>
          </cell>
          <cell r="D509">
            <v>1121520.3</v>
          </cell>
          <cell r="F509" t="str">
            <v>403364WYU</v>
          </cell>
          <cell r="G509">
            <v>403364</v>
          </cell>
          <cell r="H509" t="str">
            <v>WYU</v>
          </cell>
          <cell r="I509">
            <v>1121520.3</v>
          </cell>
          <cell r="L509">
            <v>0</v>
          </cell>
          <cell r="M509">
            <v>0</v>
          </cell>
          <cell r="N509">
            <v>0</v>
          </cell>
          <cell r="O509">
            <v>0</v>
          </cell>
          <cell r="P509">
            <v>0</v>
          </cell>
          <cell r="Q509">
            <v>0</v>
          </cell>
          <cell r="R509">
            <v>0</v>
          </cell>
          <cell r="S509">
            <v>0</v>
          </cell>
          <cell r="T509">
            <v>0</v>
          </cell>
        </row>
        <row r="510">
          <cell r="A510" t="str">
            <v>403365CA</v>
          </cell>
          <cell r="B510">
            <v>403365</v>
          </cell>
          <cell r="C510" t="str">
            <v>CA</v>
          </cell>
          <cell r="D510">
            <v>1118054.45</v>
          </cell>
          <cell r="F510" t="str">
            <v>403365CA</v>
          </cell>
          <cell r="G510">
            <v>403365</v>
          </cell>
          <cell r="H510" t="str">
            <v>CA</v>
          </cell>
          <cell r="I510">
            <v>1118054.45</v>
          </cell>
          <cell r="L510">
            <v>0</v>
          </cell>
          <cell r="M510">
            <v>0</v>
          </cell>
          <cell r="N510">
            <v>0</v>
          </cell>
          <cell r="O510">
            <v>0</v>
          </cell>
          <cell r="P510">
            <v>0</v>
          </cell>
          <cell r="Q510">
            <v>0</v>
          </cell>
          <cell r="R510">
            <v>0</v>
          </cell>
          <cell r="S510">
            <v>0</v>
          </cell>
          <cell r="T510">
            <v>0</v>
          </cell>
        </row>
        <row r="511">
          <cell r="A511" t="str">
            <v>403365ID</v>
          </cell>
          <cell r="B511">
            <v>403365</v>
          </cell>
          <cell r="C511" t="str">
            <v>ID</v>
          </cell>
          <cell r="D511">
            <v>974597.65</v>
          </cell>
          <cell r="F511" t="str">
            <v>403365ID</v>
          </cell>
          <cell r="G511">
            <v>403365</v>
          </cell>
          <cell r="H511" t="str">
            <v>ID</v>
          </cell>
          <cell r="I511">
            <v>974597.65</v>
          </cell>
          <cell r="L511">
            <v>0</v>
          </cell>
          <cell r="M511">
            <v>0</v>
          </cell>
          <cell r="N511">
            <v>0</v>
          </cell>
          <cell r="O511">
            <v>0</v>
          </cell>
          <cell r="P511">
            <v>0</v>
          </cell>
          <cell r="Q511">
            <v>0</v>
          </cell>
          <cell r="R511">
            <v>0</v>
          </cell>
          <cell r="S511">
            <v>0</v>
          </cell>
          <cell r="T511">
            <v>0</v>
          </cell>
        </row>
        <row r="512">
          <cell r="A512" t="str">
            <v>403365OR</v>
          </cell>
          <cell r="B512">
            <v>403365</v>
          </cell>
          <cell r="C512" t="str">
            <v>OR</v>
          </cell>
          <cell r="D512">
            <v>7071867.7000000002</v>
          </cell>
          <cell r="F512" t="str">
            <v>403365OR</v>
          </cell>
          <cell r="G512">
            <v>403365</v>
          </cell>
          <cell r="H512" t="str">
            <v>OR</v>
          </cell>
          <cell r="I512">
            <v>7071867.7000000002</v>
          </cell>
          <cell r="L512">
            <v>0</v>
          </cell>
          <cell r="M512">
            <v>0</v>
          </cell>
          <cell r="N512">
            <v>0</v>
          </cell>
          <cell r="O512">
            <v>0</v>
          </cell>
          <cell r="P512">
            <v>0</v>
          </cell>
          <cell r="Q512">
            <v>0</v>
          </cell>
          <cell r="R512">
            <v>0</v>
          </cell>
          <cell r="S512">
            <v>0</v>
          </cell>
          <cell r="T512">
            <v>0</v>
          </cell>
        </row>
        <row r="513">
          <cell r="A513" t="str">
            <v>403365UT</v>
          </cell>
          <cell r="B513">
            <v>403365</v>
          </cell>
          <cell r="C513" t="str">
            <v>UT</v>
          </cell>
          <cell r="D513">
            <v>6703034.1500000004</v>
          </cell>
          <cell r="F513" t="str">
            <v>403365UT</v>
          </cell>
          <cell r="G513">
            <v>403365</v>
          </cell>
          <cell r="H513" t="str">
            <v>UT</v>
          </cell>
          <cell r="I513">
            <v>6703034.1500000004</v>
          </cell>
          <cell r="L513">
            <v>0</v>
          </cell>
          <cell r="M513">
            <v>0</v>
          </cell>
          <cell r="N513">
            <v>0</v>
          </cell>
          <cell r="O513">
            <v>0</v>
          </cell>
          <cell r="P513">
            <v>0</v>
          </cell>
          <cell r="Q513">
            <v>0</v>
          </cell>
          <cell r="R513">
            <v>0</v>
          </cell>
          <cell r="S513">
            <v>0</v>
          </cell>
          <cell r="T513">
            <v>0</v>
          </cell>
        </row>
        <row r="514">
          <cell r="A514" t="str">
            <v>403365WA</v>
          </cell>
          <cell r="B514">
            <v>403365</v>
          </cell>
          <cell r="C514" t="str">
            <v>WA</v>
          </cell>
          <cell r="D514">
            <v>1850295.56</v>
          </cell>
          <cell r="F514" t="str">
            <v>403365WA</v>
          </cell>
          <cell r="G514">
            <v>403365</v>
          </cell>
          <cell r="H514" t="str">
            <v>WA</v>
          </cell>
          <cell r="I514">
            <v>1850295.56</v>
          </cell>
          <cell r="L514">
            <v>0</v>
          </cell>
          <cell r="M514">
            <v>0</v>
          </cell>
          <cell r="N514">
            <v>0</v>
          </cell>
          <cell r="O514">
            <v>0</v>
          </cell>
          <cell r="P514">
            <v>0</v>
          </cell>
          <cell r="Q514">
            <v>0</v>
          </cell>
          <cell r="R514">
            <v>0</v>
          </cell>
          <cell r="S514">
            <v>0</v>
          </cell>
          <cell r="T514">
            <v>0</v>
          </cell>
        </row>
        <row r="515">
          <cell r="A515" t="str">
            <v>403365WYP</v>
          </cell>
          <cell r="B515">
            <v>403365</v>
          </cell>
          <cell r="C515" t="str">
            <v>WYP</v>
          </cell>
          <cell r="D515">
            <v>2441462.8199999998</v>
          </cell>
          <cell r="F515" t="str">
            <v>403365WYP</v>
          </cell>
          <cell r="G515">
            <v>403365</v>
          </cell>
          <cell r="H515" t="str">
            <v>WYP</v>
          </cell>
          <cell r="I515">
            <v>2441462.8199999998</v>
          </cell>
          <cell r="L515">
            <v>0</v>
          </cell>
          <cell r="M515">
            <v>0</v>
          </cell>
          <cell r="N515">
            <v>0</v>
          </cell>
          <cell r="O515">
            <v>0</v>
          </cell>
          <cell r="P515">
            <v>0</v>
          </cell>
          <cell r="Q515">
            <v>0</v>
          </cell>
          <cell r="R515">
            <v>0</v>
          </cell>
          <cell r="S515">
            <v>0</v>
          </cell>
          <cell r="T515">
            <v>0</v>
          </cell>
        </row>
        <row r="516">
          <cell r="A516" t="str">
            <v>403365WYU</v>
          </cell>
          <cell r="B516">
            <v>403365</v>
          </cell>
          <cell r="C516" t="str">
            <v>WYU</v>
          </cell>
          <cell r="D516">
            <v>341471.88</v>
          </cell>
          <cell r="F516" t="str">
            <v>403365WYU</v>
          </cell>
          <cell r="G516">
            <v>403365</v>
          </cell>
          <cell r="H516" t="str">
            <v>WYU</v>
          </cell>
          <cell r="I516">
            <v>341471.88</v>
          </cell>
          <cell r="L516">
            <v>0</v>
          </cell>
          <cell r="M516">
            <v>0</v>
          </cell>
          <cell r="N516">
            <v>0</v>
          </cell>
          <cell r="O516">
            <v>0</v>
          </cell>
          <cell r="P516">
            <v>0</v>
          </cell>
          <cell r="Q516">
            <v>0</v>
          </cell>
          <cell r="R516">
            <v>0</v>
          </cell>
          <cell r="S516">
            <v>0</v>
          </cell>
          <cell r="T516">
            <v>0</v>
          </cell>
        </row>
        <row r="517">
          <cell r="A517" t="str">
            <v>403366CA</v>
          </cell>
          <cell r="B517">
            <v>403366</v>
          </cell>
          <cell r="C517" t="str">
            <v>CA</v>
          </cell>
          <cell r="D517">
            <v>540208.99</v>
          </cell>
          <cell r="F517" t="str">
            <v>403366CA</v>
          </cell>
          <cell r="G517">
            <v>403366</v>
          </cell>
          <cell r="H517" t="str">
            <v>CA</v>
          </cell>
          <cell r="I517">
            <v>540208.99</v>
          </cell>
          <cell r="L517">
            <v>0</v>
          </cell>
          <cell r="M517">
            <v>0</v>
          </cell>
          <cell r="N517">
            <v>0</v>
          </cell>
          <cell r="O517">
            <v>0</v>
          </cell>
          <cell r="P517">
            <v>0</v>
          </cell>
          <cell r="Q517">
            <v>0</v>
          </cell>
          <cell r="R517">
            <v>0</v>
          </cell>
          <cell r="S517">
            <v>0</v>
          </cell>
          <cell r="T517">
            <v>0</v>
          </cell>
        </row>
        <row r="518">
          <cell r="A518" t="str">
            <v>403366ID</v>
          </cell>
          <cell r="B518">
            <v>403366</v>
          </cell>
          <cell r="C518" t="str">
            <v>ID</v>
          </cell>
          <cell r="D518">
            <v>240495.45</v>
          </cell>
          <cell r="F518" t="str">
            <v>403366ID</v>
          </cell>
          <cell r="G518">
            <v>403366</v>
          </cell>
          <cell r="H518" t="str">
            <v>ID</v>
          </cell>
          <cell r="I518">
            <v>240495.45</v>
          </cell>
          <cell r="L518">
            <v>0</v>
          </cell>
          <cell r="M518">
            <v>0</v>
          </cell>
          <cell r="N518">
            <v>0</v>
          </cell>
          <cell r="O518">
            <v>0</v>
          </cell>
          <cell r="P518">
            <v>0</v>
          </cell>
          <cell r="Q518">
            <v>0</v>
          </cell>
          <cell r="R518">
            <v>0</v>
          </cell>
          <cell r="S518">
            <v>0</v>
          </cell>
          <cell r="T518">
            <v>0</v>
          </cell>
        </row>
        <row r="519">
          <cell r="A519" t="str">
            <v>403366OR</v>
          </cell>
          <cell r="B519">
            <v>403366</v>
          </cell>
          <cell r="C519" t="str">
            <v>OR</v>
          </cell>
          <cell r="D519">
            <v>1906326.2</v>
          </cell>
          <cell r="F519" t="str">
            <v>403366OR</v>
          </cell>
          <cell r="G519">
            <v>403366</v>
          </cell>
          <cell r="H519" t="str">
            <v>OR</v>
          </cell>
          <cell r="I519">
            <v>1906326.2</v>
          </cell>
          <cell r="L519">
            <v>0</v>
          </cell>
          <cell r="M519">
            <v>0</v>
          </cell>
          <cell r="N519">
            <v>0</v>
          </cell>
          <cell r="O519">
            <v>0</v>
          </cell>
          <cell r="P519">
            <v>0</v>
          </cell>
          <cell r="Q519">
            <v>0</v>
          </cell>
          <cell r="R519">
            <v>0</v>
          </cell>
          <cell r="S519">
            <v>0</v>
          </cell>
          <cell r="T519">
            <v>0</v>
          </cell>
        </row>
        <row r="520">
          <cell r="A520" t="str">
            <v>403366UT</v>
          </cell>
          <cell r="B520">
            <v>403366</v>
          </cell>
          <cell r="C520" t="str">
            <v>UT</v>
          </cell>
          <cell r="D520">
            <v>5213974.38</v>
          </cell>
          <cell r="F520" t="str">
            <v>403366UT</v>
          </cell>
          <cell r="G520">
            <v>403366</v>
          </cell>
          <cell r="H520" t="str">
            <v>UT</v>
          </cell>
          <cell r="I520">
            <v>5213974.38</v>
          </cell>
          <cell r="L520">
            <v>0</v>
          </cell>
          <cell r="M520">
            <v>0</v>
          </cell>
          <cell r="N520">
            <v>0</v>
          </cell>
          <cell r="O520">
            <v>0</v>
          </cell>
          <cell r="P520">
            <v>0</v>
          </cell>
          <cell r="Q520">
            <v>0</v>
          </cell>
          <cell r="R520">
            <v>0</v>
          </cell>
          <cell r="S520">
            <v>0</v>
          </cell>
          <cell r="T520">
            <v>0</v>
          </cell>
        </row>
        <row r="521">
          <cell r="A521" t="str">
            <v>403366WA</v>
          </cell>
          <cell r="B521">
            <v>403366</v>
          </cell>
          <cell r="C521" t="str">
            <v>WA</v>
          </cell>
          <cell r="D521">
            <v>531967.4</v>
          </cell>
          <cell r="F521" t="str">
            <v>403366WA</v>
          </cell>
          <cell r="G521">
            <v>403366</v>
          </cell>
          <cell r="H521" t="str">
            <v>WA</v>
          </cell>
          <cell r="I521">
            <v>531967.4</v>
          </cell>
          <cell r="L521">
            <v>0</v>
          </cell>
          <cell r="M521">
            <v>0</v>
          </cell>
          <cell r="N521">
            <v>0</v>
          </cell>
          <cell r="O521">
            <v>0</v>
          </cell>
          <cell r="P521">
            <v>0</v>
          </cell>
          <cell r="Q521">
            <v>0</v>
          </cell>
          <cell r="R521">
            <v>0</v>
          </cell>
          <cell r="S521">
            <v>0</v>
          </cell>
          <cell r="T521">
            <v>0</v>
          </cell>
        </row>
        <row r="522">
          <cell r="A522" t="str">
            <v>403366WYP</v>
          </cell>
          <cell r="B522">
            <v>403366</v>
          </cell>
          <cell r="C522" t="str">
            <v>WYP</v>
          </cell>
          <cell r="D522">
            <v>809526.57</v>
          </cell>
          <cell r="F522" t="str">
            <v>403366WYP</v>
          </cell>
          <cell r="G522">
            <v>403366</v>
          </cell>
          <cell r="H522" t="str">
            <v>WYP</v>
          </cell>
          <cell r="I522">
            <v>809526.57</v>
          </cell>
          <cell r="L522">
            <v>0</v>
          </cell>
          <cell r="M522">
            <v>0</v>
          </cell>
          <cell r="N522">
            <v>0</v>
          </cell>
          <cell r="O522">
            <v>0</v>
          </cell>
          <cell r="P522">
            <v>0</v>
          </cell>
          <cell r="Q522">
            <v>0</v>
          </cell>
          <cell r="R522">
            <v>0</v>
          </cell>
          <cell r="S522">
            <v>0</v>
          </cell>
          <cell r="T522">
            <v>0</v>
          </cell>
        </row>
        <row r="523">
          <cell r="A523" t="str">
            <v>403366WYU</v>
          </cell>
          <cell r="B523">
            <v>403366</v>
          </cell>
          <cell r="C523" t="str">
            <v>WYU</v>
          </cell>
          <cell r="D523">
            <v>166990.06</v>
          </cell>
          <cell r="F523" t="str">
            <v>403366WYU</v>
          </cell>
          <cell r="G523">
            <v>403366</v>
          </cell>
          <cell r="H523" t="str">
            <v>WYU</v>
          </cell>
          <cell r="I523">
            <v>166990.06</v>
          </cell>
          <cell r="L523">
            <v>0</v>
          </cell>
          <cell r="M523">
            <v>0</v>
          </cell>
          <cell r="N523">
            <v>0</v>
          </cell>
          <cell r="O523">
            <v>0</v>
          </cell>
          <cell r="P523">
            <v>0</v>
          </cell>
          <cell r="Q523">
            <v>0</v>
          </cell>
          <cell r="R523">
            <v>0</v>
          </cell>
          <cell r="S523">
            <v>0</v>
          </cell>
          <cell r="T523">
            <v>0</v>
          </cell>
        </row>
        <row r="524">
          <cell r="A524" t="str">
            <v>403367CA</v>
          </cell>
          <cell r="B524">
            <v>403367</v>
          </cell>
          <cell r="C524" t="str">
            <v>CA</v>
          </cell>
          <cell r="D524">
            <v>493491.73</v>
          </cell>
          <cell r="F524" t="str">
            <v>403367CA</v>
          </cell>
          <cell r="G524">
            <v>403367</v>
          </cell>
          <cell r="H524" t="str">
            <v>CA</v>
          </cell>
          <cell r="I524">
            <v>493491.73</v>
          </cell>
          <cell r="L524">
            <v>0</v>
          </cell>
          <cell r="M524">
            <v>0</v>
          </cell>
          <cell r="N524">
            <v>0</v>
          </cell>
          <cell r="O524">
            <v>0</v>
          </cell>
          <cell r="P524">
            <v>0</v>
          </cell>
          <cell r="Q524">
            <v>0</v>
          </cell>
          <cell r="R524">
            <v>0</v>
          </cell>
          <cell r="S524">
            <v>0</v>
          </cell>
          <cell r="T524">
            <v>0</v>
          </cell>
        </row>
        <row r="525">
          <cell r="A525" t="str">
            <v>403367ID</v>
          </cell>
          <cell r="B525">
            <v>403367</v>
          </cell>
          <cell r="C525" t="str">
            <v>ID</v>
          </cell>
          <cell r="D525">
            <v>656471.44999999995</v>
          </cell>
          <cell r="F525" t="str">
            <v>403367ID</v>
          </cell>
          <cell r="G525">
            <v>403367</v>
          </cell>
          <cell r="H525" t="str">
            <v>ID</v>
          </cell>
          <cell r="I525">
            <v>656471.44999999995</v>
          </cell>
          <cell r="L525">
            <v>0</v>
          </cell>
          <cell r="M525">
            <v>0</v>
          </cell>
          <cell r="N525">
            <v>0</v>
          </cell>
          <cell r="O525">
            <v>0</v>
          </cell>
          <cell r="P525">
            <v>0</v>
          </cell>
          <cell r="Q525">
            <v>0</v>
          </cell>
          <cell r="R525">
            <v>0</v>
          </cell>
          <cell r="S525">
            <v>0</v>
          </cell>
          <cell r="T525">
            <v>0</v>
          </cell>
        </row>
        <row r="526">
          <cell r="A526" t="str">
            <v>403367OR</v>
          </cell>
          <cell r="B526">
            <v>403367</v>
          </cell>
          <cell r="C526" t="str">
            <v>OR</v>
          </cell>
          <cell r="D526">
            <v>3968158.9</v>
          </cell>
          <cell r="F526" t="str">
            <v>403367OR</v>
          </cell>
          <cell r="G526">
            <v>403367</v>
          </cell>
          <cell r="H526" t="str">
            <v>OR</v>
          </cell>
          <cell r="I526">
            <v>3968158.9</v>
          </cell>
          <cell r="L526">
            <v>0</v>
          </cell>
          <cell r="M526">
            <v>0</v>
          </cell>
          <cell r="N526">
            <v>0</v>
          </cell>
          <cell r="O526">
            <v>0</v>
          </cell>
          <cell r="P526">
            <v>0</v>
          </cell>
          <cell r="Q526">
            <v>0</v>
          </cell>
          <cell r="R526">
            <v>0</v>
          </cell>
          <cell r="S526">
            <v>0</v>
          </cell>
          <cell r="T526">
            <v>0</v>
          </cell>
        </row>
        <row r="527">
          <cell r="A527" t="str">
            <v>403367UT</v>
          </cell>
          <cell r="B527">
            <v>403367</v>
          </cell>
          <cell r="C527" t="str">
            <v>UT</v>
          </cell>
          <cell r="D527">
            <v>14029260.33</v>
          </cell>
          <cell r="F527" t="str">
            <v>403367UT</v>
          </cell>
          <cell r="G527">
            <v>403367</v>
          </cell>
          <cell r="H527" t="str">
            <v>UT</v>
          </cell>
          <cell r="I527">
            <v>14029260.33</v>
          </cell>
          <cell r="L527">
            <v>0</v>
          </cell>
          <cell r="M527">
            <v>0</v>
          </cell>
          <cell r="N527">
            <v>0</v>
          </cell>
          <cell r="O527">
            <v>0</v>
          </cell>
          <cell r="P527">
            <v>0</v>
          </cell>
          <cell r="Q527">
            <v>0</v>
          </cell>
          <cell r="R527">
            <v>0</v>
          </cell>
          <cell r="S527">
            <v>0</v>
          </cell>
          <cell r="T527">
            <v>0</v>
          </cell>
        </row>
        <row r="528">
          <cell r="A528" t="str">
            <v>403367WA</v>
          </cell>
          <cell r="B528">
            <v>403367</v>
          </cell>
          <cell r="C528" t="str">
            <v>WA</v>
          </cell>
          <cell r="D528">
            <v>739821.79</v>
          </cell>
          <cell r="F528" t="str">
            <v>403367WA</v>
          </cell>
          <cell r="G528">
            <v>403367</v>
          </cell>
          <cell r="H528" t="str">
            <v>WA</v>
          </cell>
          <cell r="I528">
            <v>739821.79</v>
          </cell>
          <cell r="L528">
            <v>0</v>
          </cell>
          <cell r="M528">
            <v>0</v>
          </cell>
          <cell r="N528">
            <v>0</v>
          </cell>
          <cell r="O528">
            <v>0</v>
          </cell>
          <cell r="P528">
            <v>0</v>
          </cell>
          <cell r="Q528">
            <v>0</v>
          </cell>
          <cell r="R528">
            <v>0</v>
          </cell>
          <cell r="S528">
            <v>0</v>
          </cell>
          <cell r="T528">
            <v>0</v>
          </cell>
        </row>
        <row r="529">
          <cell r="A529" t="str">
            <v>403367WYP</v>
          </cell>
          <cell r="B529">
            <v>403367</v>
          </cell>
          <cell r="C529" t="str">
            <v>WYP</v>
          </cell>
          <cell r="D529">
            <v>1538182.53</v>
          </cell>
          <cell r="F529" t="str">
            <v>403367WYP</v>
          </cell>
          <cell r="G529">
            <v>403367</v>
          </cell>
          <cell r="H529" t="str">
            <v>WYP</v>
          </cell>
          <cell r="I529">
            <v>1538182.53</v>
          </cell>
          <cell r="L529">
            <v>0</v>
          </cell>
          <cell r="M529">
            <v>0</v>
          </cell>
          <cell r="N529">
            <v>0</v>
          </cell>
          <cell r="O529">
            <v>0</v>
          </cell>
          <cell r="P529">
            <v>0</v>
          </cell>
          <cell r="Q529">
            <v>0</v>
          </cell>
          <cell r="R529">
            <v>0</v>
          </cell>
          <cell r="S529">
            <v>0</v>
          </cell>
          <cell r="T529">
            <v>0</v>
          </cell>
        </row>
        <row r="530">
          <cell r="A530" t="str">
            <v>403367WYU</v>
          </cell>
          <cell r="B530">
            <v>403367</v>
          </cell>
          <cell r="C530" t="str">
            <v>WYU</v>
          </cell>
          <cell r="D530">
            <v>617820.43000000005</v>
          </cell>
          <cell r="F530" t="str">
            <v>403367WYU</v>
          </cell>
          <cell r="G530">
            <v>403367</v>
          </cell>
          <cell r="H530" t="str">
            <v>WYU</v>
          </cell>
          <cell r="I530">
            <v>617820.43000000005</v>
          </cell>
          <cell r="L530">
            <v>0</v>
          </cell>
          <cell r="M530">
            <v>0</v>
          </cell>
          <cell r="N530">
            <v>0</v>
          </cell>
          <cell r="O530">
            <v>0</v>
          </cell>
          <cell r="P530">
            <v>0</v>
          </cell>
          <cell r="Q530">
            <v>0</v>
          </cell>
          <cell r="R530">
            <v>0</v>
          </cell>
          <cell r="S530">
            <v>0</v>
          </cell>
          <cell r="T530">
            <v>0</v>
          </cell>
        </row>
        <row r="531">
          <cell r="A531" t="str">
            <v>403368CA</v>
          </cell>
          <cell r="B531">
            <v>403368</v>
          </cell>
          <cell r="C531" t="str">
            <v>CA</v>
          </cell>
          <cell r="D531">
            <v>1381556.67</v>
          </cell>
          <cell r="F531" t="str">
            <v>403368CA</v>
          </cell>
          <cell r="G531">
            <v>403368</v>
          </cell>
          <cell r="H531" t="str">
            <v>CA</v>
          </cell>
          <cell r="I531">
            <v>1381556.67</v>
          </cell>
          <cell r="L531">
            <v>0</v>
          </cell>
          <cell r="M531">
            <v>0</v>
          </cell>
          <cell r="N531">
            <v>0</v>
          </cell>
          <cell r="O531">
            <v>0</v>
          </cell>
          <cell r="P531">
            <v>0</v>
          </cell>
          <cell r="Q531">
            <v>0</v>
          </cell>
          <cell r="R531">
            <v>0</v>
          </cell>
          <cell r="S531">
            <v>0</v>
          </cell>
          <cell r="T531">
            <v>0</v>
          </cell>
        </row>
        <row r="532">
          <cell r="A532" t="str">
            <v>403368ID</v>
          </cell>
          <cell r="B532">
            <v>403368</v>
          </cell>
          <cell r="C532" t="str">
            <v>ID</v>
          </cell>
          <cell r="D532">
            <v>1944819.48</v>
          </cell>
          <cell r="F532" t="str">
            <v>403368ID</v>
          </cell>
          <cell r="G532">
            <v>403368</v>
          </cell>
          <cell r="H532" t="str">
            <v>ID</v>
          </cell>
          <cell r="I532">
            <v>1944819.48</v>
          </cell>
          <cell r="L532">
            <v>0</v>
          </cell>
          <cell r="M532">
            <v>0</v>
          </cell>
          <cell r="N532">
            <v>0</v>
          </cell>
          <cell r="O532">
            <v>0</v>
          </cell>
          <cell r="P532">
            <v>0</v>
          </cell>
          <cell r="Q532">
            <v>0</v>
          </cell>
          <cell r="R532">
            <v>0</v>
          </cell>
          <cell r="S532">
            <v>0</v>
          </cell>
          <cell r="T532">
            <v>0</v>
          </cell>
        </row>
        <row r="533">
          <cell r="A533" t="str">
            <v>403368OR</v>
          </cell>
          <cell r="B533">
            <v>403368</v>
          </cell>
          <cell r="C533" t="str">
            <v>OR</v>
          </cell>
          <cell r="D533">
            <v>11126560.82</v>
          </cell>
          <cell r="F533" t="str">
            <v>403368OR</v>
          </cell>
          <cell r="G533">
            <v>403368</v>
          </cell>
          <cell r="H533" t="str">
            <v>OR</v>
          </cell>
          <cell r="I533">
            <v>11126560.82</v>
          </cell>
          <cell r="L533">
            <v>0</v>
          </cell>
          <cell r="M533">
            <v>0</v>
          </cell>
          <cell r="N533">
            <v>0</v>
          </cell>
          <cell r="O533">
            <v>0</v>
          </cell>
          <cell r="P533">
            <v>0</v>
          </cell>
          <cell r="Q533">
            <v>0</v>
          </cell>
          <cell r="R533">
            <v>0</v>
          </cell>
          <cell r="S533">
            <v>0</v>
          </cell>
          <cell r="T533">
            <v>0</v>
          </cell>
        </row>
        <row r="534">
          <cell r="A534" t="str">
            <v>403368UT</v>
          </cell>
          <cell r="B534">
            <v>403368</v>
          </cell>
          <cell r="C534" t="str">
            <v>UT</v>
          </cell>
          <cell r="D534">
            <v>12772960.529999999</v>
          </cell>
          <cell r="F534" t="str">
            <v>403368UT</v>
          </cell>
          <cell r="G534">
            <v>403368</v>
          </cell>
          <cell r="H534" t="str">
            <v>UT</v>
          </cell>
          <cell r="I534">
            <v>12772960.529999999</v>
          </cell>
          <cell r="L534">
            <v>0</v>
          </cell>
          <cell r="M534">
            <v>0</v>
          </cell>
          <cell r="N534">
            <v>0</v>
          </cell>
          <cell r="O534">
            <v>0</v>
          </cell>
          <cell r="P534">
            <v>0</v>
          </cell>
          <cell r="Q534">
            <v>0</v>
          </cell>
          <cell r="R534">
            <v>0</v>
          </cell>
          <cell r="S534">
            <v>0</v>
          </cell>
          <cell r="T534">
            <v>0</v>
          </cell>
        </row>
        <row r="535">
          <cell r="A535" t="str">
            <v>403368WA</v>
          </cell>
          <cell r="B535">
            <v>403368</v>
          </cell>
          <cell r="C535" t="str">
            <v>WA</v>
          </cell>
          <cell r="D535">
            <v>3027231.49</v>
          </cell>
          <cell r="F535" t="str">
            <v>403368WA</v>
          </cell>
          <cell r="G535">
            <v>403368</v>
          </cell>
          <cell r="H535" t="str">
            <v>WA</v>
          </cell>
          <cell r="I535">
            <v>3027231.49</v>
          </cell>
          <cell r="L535">
            <v>0</v>
          </cell>
          <cell r="M535">
            <v>0</v>
          </cell>
          <cell r="N535">
            <v>0</v>
          </cell>
          <cell r="O535">
            <v>0</v>
          </cell>
          <cell r="P535">
            <v>0</v>
          </cell>
          <cell r="Q535">
            <v>0</v>
          </cell>
          <cell r="R535">
            <v>0</v>
          </cell>
          <cell r="S535">
            <v>0</v>
          </cell>
          <cell r="T535">
            <v>0</v>
          </cell>
        </row>
        <row r="536">
          <cell r="A536" t="str">
            <v>403368WYP</v>
          </cell>
          <cell r="B536">
            <v>403368</v>
          </cell>
          <cell r="C536" t="str">
            <v>WYP</v>
          </cell>
          <cell r="D536">
            <v>3484071.89</v>
          </cell>
          <cell r="F536" t="str">
            <v>403368WYP</v>
          </cell>
          <cell r="G536">
            <v>403368</v>
          </cell>
          <cell r="H536" t="str">
            <v>WYP</v>
          </cell>
          <cell r="I536">
            <v>3484071.89</v>
          </cell>
          <cell r="L536">
            <v>0</v>
          </cell>
          <cell r="M536">
            <v>0</v>
          </cell>
          <cell r="N536">
            <v>0</v>
          </cell>
          <cell r="O536">
            <v>0</v>
          </cell>
          <cell r="P536">
            <v>0</v>
          </cell>
          <cell r="Q536">
            <v>0</v>
          </cell>
          <cell r="R536">
            <v>0</v>
          </cell>
          <cell r="S536">
            <v>0</v>
          </cell>
          <cell r="T536">
            <v>0</v>
          </cell>
        </row>
        <row r="537">
          <cell r="A537" t="str">
            <v>403368WYU</v>
          </cell>
          <cell r="B537">
            <v>403368</v>
          </cell>
          <cell r="C537" t="str">
            <v>WYU</v>
          </cell>
          <cell r="D537">
            <v>493613.6</v>
          </cell>
          <cell r="F537" t="str">
            <v>403368WYU</v>
          </cell>
          <cell r="G537">
            <v>403368</v>
          </cell>
          <cell r="H537" t="str">
            <v>WYU</v>
          </cell>
          <cell r="I537">
            <v>493613.6</v>
          </cell>
          <cell r="L537">
            <v>0</v>
          </cell>
          <cell r="M537">
            <v>0</v>
          </cell>
          <cell r="N537">
            <v>0</v>
          </cell>
          <cell r="O537">
            <v>0</v>
          </cell>
          <cell r="P537">
            <v>0</v>
          </cell>
          <cell r="Q537">
            <v>0</v>
          </cell>
          <cell r="R537">
            <v>0</v>
          </cell>
          <cell r="S537">
            <v>0</v>
          </cell>
          <cell r="T537">
            <v>0</v>
          </cell>
        </row>
        <row r="538">
          <cell r="A538" t="str">
            <v>403369CA</v>
          </cell>
          <cell r="B538">
            <v>403369</v>
          </cell>
          <cell r="C538" t="str">
            <v>CA</v>
          </cell>
          <cell r="D538">
            <v>484888.74</v>
          </cell>
          <cell r="F538" t="str">
            <v>403369CA</v>
          </cell>
          <cell r="G538">
            <v>403369</v>
          </cell>
          <cell r="H538" t="str">
            <v>CA</v>
          </cell>
          <cell r="I538">
            <v>484888.74</v>
          </cell>
          <cell r="L538">
            <v>0</v>
          </cell>
          <cell r="M538">
            <v>0</v>
          </cell>
          <cell r="N538">
            <v>0</v>
          </cell>
          <cell r="O538">
            <v>0</v>
          </cell>
          <cell r="P538">
            <v>0</v>
          </cell>
          <cell r="Q538">
            <v>0</v>
          </cell>
          <cell r="R538">
            <v>0</v>
          </cell>
          <cell r="S538">
            <v>0</v>
          </cell>
          <cell r="T538">
            <v>0</v>
          </cell>
        </row>
        <row r="539">
          <cell r="A539" t="str">
            <v>403369ID</v>
          </cell>
          <cell r="B539">
            <v>403369</v>
          </cell>
          <cell r="C539" t="str">
            <v>ID</v>
          </cell>
          <cell r="D539">
            <v>966372.17</v>
          </cell>
          <cell r="F539" t="str">
            <v>403369ID</v>
          </cell>
          <cell r="G539">
            <v>403369</v>
          </cell>
          <cell r="H539" t="str">
            <v>ID</v>
          </cell>
          <cell r="I539">
            <v>966372.17</v>
          </cell>
          <cell r="L539">
            <v>0</v>
          </cell>
          <cell r="M539">
            <v>0</v>
          </cell>
          <cell r="N539">
            <v>0</v>
          </cell>
          <cell r="O539">
            <v>0</v>
          </cell>
          <cell r="P539">
            <v>0</v>
          </cell>
          <cell r="Q539">
            <v>0</v>
          </cell>
          <cell r="R539">
            <v>0</v>
          </cell>
          <cell r="S539">
            <v>0</v>
          </cell>
          <cell r="T539">
            <v>0</v>
          </cell>
        </row>
        <row r="540">
          <cell r="A540" t="str">
            <v>403369OR</v>
          </cell>
          <cell r="B540">
            <v>403369</v>
          </cell>
          <cell r="C540" t="str">
            <v>OR</v>
          </cell>
          <cell r="D540">
            <v>6776031.0899999999</v>
          </cell>
          <cell r="F540" t="str">
            <v>403369OR</v>
          </cell>
          <cell r="G540">
            <v>403369</v>
          </cell>
          <cell r="H540" t="str">
            <v>OR</v>
          </cell>
          <cell r="I540">
            <v>6776031.0899999999</v>
          </cell>
          <cell r="L540">
            <v>0</v>
          </cell>
          <cell r="M540">
            <v>0</v>
          </cell>
          <cell r="N540">
            <v>0</v>
          </cell>
          <cell r="O540">
            <v>0</v>
          </cell>
          <cell r="P540">
            <v>0</v>
          </cell>
          <cell r="Q540">
            <v>0</v>
          </cell>
          <cell r="R540">
            <v>0</v>
          </cell>
          <cell r="S540">
            <v>0</v>
          </cell>
          <cell r="T540">
            <v>0</v>
          </cell>
        </row>
        <row r="541">
          <cell r="A541" t="str">
            <v>403369UT</v>
          </cell>
          <cell r="B541">
            <v>403369</v>
          </cell>
          <cell r="C541" t="str">
            <v>UT</v>
          </cell>
          <cell r="D541">
            <v>7365207.6799999997</v>
          </cell>
          <cell r="F541" t="str">
            <v>403369UT</v>
          </cell>
          <cell r="G541">
            <v>403369</v>
          </cell>
          <cell r="H541" t="str">
            <v>UT</v>
          </cell>
          <cell r="I541">
            <v>7365207.6799999997</v>
          </cell>
          <cell r="L541">
            <v>0</v>
          </cell>
          <cell r="M541">
            <v>0</v>
          </cell>
          <cell r="N541">
            <v>0</v>
          </cell>
          <cell r="O541">
            <v>0</v>
          </cell>
          <cell r="P541">
            <v>0</v>
          </cell>
          <cell r="Q541">
            <v>0</v>
          </cell>
          <cell r="R541">
            <v>0</v>
          </cell>
          <cell r="S541">
            <v>0</v>
          </cell>
          <cell r="T541">
            <v>0</v>
          </cell>
        </row>
        <row r="542">
          <cell r="A542" t="str">
            <v>403369WA</v>
          </cell>
          <cell r="B542">
            <v>403369</v>
          </cell>
          <cell r="C542" t="str">
            <v>WA</v>
          </cell>
          <cell r="D542">
            <v>1642366.92</v>
          </cell>
          <cell r="F542" t="str">
            <v>403369WA</v>
          </cell>
          <cell r="G542">
            <v>403369</v>
          </cell>
          <cell r="H542" t="str">
            <v>WA</v>
          </cell>
          <cell r="I542">
            <v>1642366.92</v>
          </cell>
          <cell r="L542">
            <v>0</v>
          </cell>
          <cell r="M542">
            <v>0</v>
          </cell>
          <cell r="N542">
            <v>0</v>
          </cell>
          <cell r="O542">
            <v>0</v>
          </cell>
          <cell r="P542">
            <v>0</v>
          </cell>
          <cell r="Q542">
            <v>0</v>
          </cell>
          <cell r="R542">
            <v>0</v>
          </cell>
          <cell r="S542">
            <v>0</v>
          </cell>
          <cell r="T542">
            <v>0</v>
          </cell>
        </row>
        <row r="543">
          <cell r="A543" t="str">
            <v>403369WYP</v>
          </cell>
          <cell r="B543">
            <v>403369</v>
          </cell>
          <cell r="C543" t="str">
            <v>WYP</v>
          </cell>
          <cell r="D543">
            <v>1295165.07</v>
          </cell>
          <cell r="F543" t="str">
            <v>403369WYP</v>
          </cell>
          <cell r="G543">
            <v>403369</v>
          </cell>
          <cell r="H543" t="str">
            <v>WYP</v>
          </cell>
          <cell r="I543">
            <v>1295165.07</v>
          </cell>
          <cell r="L543">
            <v>0</v>
          </cell>
          <cell r="M543">
            <v>0</v>
          </cell>
          <cell r="N543">
            <v>0</v>
          </cell>
          <cell r="O543">
            <v>0</v>
          </cell>
          <cell r="P543">
            <v>0</v>
          </cell>
          <cell r="Q543">
            <v>0</v>
          </cell>
          <cell r="R543">
            <v>0</v>
          </cell>
          <cell r="S543">
            <v>0</v>
          </cell>
          <cell r="T543">
            <v>0</v>
          </cell>
        </row>
        <row r="544">
          <cell r="A544" t="str">
            <v>403369WYU</v>
          </cell>
          <cell r="B544">
            <v>403369</v>
          </cell>
          <cell r="C544" t="str">
            <v>WYU</v>
          </cell>
          <cell r="D544">
            <v>390089.98</v>
          </cell>
          <cell r="F544" t="str">
            <v>403369WYU</v>
          </cell>
          <cell r="G544">
            <v>403369</v>
          </cell>
          <cell r="H544" t="str">
            <v>WYU</v>
          </cell>
          <cell r="I544">
            <v>390089.98</v>
          </cell>
          <cell r="L544">
            <v>0</v>
          </cell>
          <cell r="M544">
            <v>0</v>
          </cell>
          <cell r="N544">
            <v>0</v>
          </cell>
          <cell r="O544">
            <v>0</v>
          </cell>
          <cell r="P544">
            <v>0</v>
          </cell>
          <cell r="Q544">
            <v>0</v>
          </cell>
          <cell r="R544">
            <v>0</v>
          </cell>
          <cell r="S544">
            <v>0</v>
          </cell>
          <cell r="T544">
            <v>0</v>
          </cell>
        </row>
        <row r="545">
          <cell r="A545" t="str">
            <v>403370CA</v>
          </cell>
          <cell r="B545">
            <v>403370</v>
          </cell>
          <cell r="C545" t="str">
            <v>CA</v>
          </cell>
          <cell r="D545">
            <v>317429.78000000003</v>
          </cell>
          <cell r="F545" t="str">
            <v>403370CA</v>
          </cell>
          <cell r="G545">
            <v>403370</v>
          </cell>
          <cell r="H545" t="str">
            <v>CA</v>
          </cell>
          <cell r="I545">
            <v>317429.78000000003</v>
          </cell>
          <cell r="L545">
            <v>0</v>
          </cell>
          <cell r="M545">
            <v>0</v>
          </cell>
          <cell r="N545">
            <v>0</v>
          </cell>
          <cell r="O545">
            <v>0</v>
          </cell>
          <cell r="P545">
            <v>0</v>
          </cell>
          <cell r="Q545">
            <v>0</v>
          </cell>
          <cell r="R545">
            <v>0</v>
          </cell>
          <cell r="S545">
            <v>0</v>
          </cell>
          <cell r="T545">
            <v>0</v>
          </cell>
        </row>
        <row r="546">
          <cell r="A546" t="str">
            <v>403370ID</v>
          </cell>
          <cell r="B546">
            <v>403370</v>
          </cell>
          <cell r="C546" t="str">
            <v>ID</v>
          </cell>
          <cell r="D546">
            <v>635854.87</v>
          </cell>
          <cell r="F546" t="str">
            <v>403370ID</v>
          </cell>
          <cell r="G546">
            <v>403370</v>
          </cell>
          <cell r="H546" t="str">
            <v>ID</v>
          </cell>
          <cell r="I546">
            <v>635854.87</v>
          </cell>
          <cell r="L546">
            <v>0</v>
          </cell>
          <cell r="M546">
            <v>0</v>
          </cell>
          <cell r="N546">
            <v>0</v>
          </cell>
          <cell r="O546">
            <v>0</v>
          </cell>
          <cell r="P546">
            <v>0</v>
          </cell>
          <cell r="Q546">
            <v>0</v>
          </cell>
          <cell r="R546">
            <v>0</v>
          </cell>
          <cell r="S546">
            <v>0</v>
          </cell>
          <cell r="T546">
            <v>0</v>
          </cell>
        </row>
        <row r="547">
          <cell r="A547" t="str">
            <v>403370OR</v>
          </cell>
          <cell r="B547">
            <v>403370</v>
          </cell>
          <cell r="C547" t="str">
            <v>OR</v>
          </cell>
          <cell r="D547">
            <v>3046879.12</v>
          </cell>
          <cell r="F547" t="str">
            <v>403370OR</v>
          </cell>
          <cell r="G547">
            <v>403370</v>
          </cell>
          <cell r="H547" t="str">
            <v>OR</v>
          </cell>
          <cell r="I547">
            <v>3046879.12</v>
          </cell>
          <cell r="L547">
            <v>0</v>
          </cell>
          <cell r="M547">
            <v>0</v>
          </cell>
          <cell r="N547">
            <v>0</v>
          </cell>
          <cell r="O547">
            <v>0</v>
          </cell>
          <cell r="P547">
            <v>0</v>
          </cell>
          <cell r="Q547">
            <v>0</v>
          </cell>
          <cell r="R547">
            <v>0</v>
          </cell>
          <cell r="S547">
            <v>0</v>
          </cell>
          <cell r="T547">
            <v>0</v>
          </cell>
        </row>
        <row r="548">
          <cell r="A548" t="str">
            <v>403370UT</v>
          </cell>
          <cell r="B548">
            <v>403370</v>
          </cell>
          <cell r="C548" t="str">
            <v>UT</v>
          </cell>
          <cell r="D548">
            <v>3526914.67</v>
          </cell>
          <cell r="F548" t="str">
            <v>403370UT</v>
          </cell>
          <cell r="G548">
            <v>403370</v>
          </cell>
          <cell r="H548" t="str">
            <v>UT</v>
          </cell>
          <cell r="I548">
            <v>3526914.67</v>
          </cell>
          <cell r="L548">
            <v>0</v>
          </cell>
          <cell r="M548">
            <v>0</v>
          </cell>
          <cell r="N548">
            <v>0</v>
          </cell>
          <cell r="O548">
            <v>0</v>
          </cell>
          <cell r="P548">
            <v>0</v>
          </cell>
          <cell r="Q548">
            <v>0</v>
          </cell>
          <cell r="R548">
            <v>0</v>
          </cell>
          <cell r="S548">
            <v>0</v>
          </cell>
          <cell r="T548">
            <v>0</v>
          </cell>
        </row>
        <row r="549">
          <cell r="A549" t="str">
            <v>403370WA</v>
          </cell>
          <cell r="B549">
            <v>403370</v>
          </cell>
          <cell r="C549" t="str">
            <v>WA</v>
          </cell>
          <cell r="D549">
            <v>515517.68</v>
          </cell>
          <cell r="F549" t="str">
            <v>403370WA</v>
          </cell>
          <cell r="G549">
            <v>403370</v>
          </cell>
          <cell r="H549" t="str">
            <v>WA</v>
          </cell>
          <cell r="I549">
            <v>515517.68</v>
          </cell>
          <cell r="L549">
            <v>0</v>
          </cell>
          <cell r="M549">
            <v>0</v>
          </cell>
          <cell r="N549">
            <v>0</v>
          </cell>
          <cell r="O549">
            <v>0</v>
          </cell>
          <cell r="P549">
            <v>0</v>
          </cell>
          <cell r="Q549">
            <v>0</v>
          </cell>
          <cell r="R549">
            <v>0</v>
          </cell>
          <cell r="S549">
            <v>0</v>
          </cell>
          <cell r="T549">
            <v>0</v>
          </cell>
        </row>
        <row r="550">
          <cell r="A550" t="str">
            <v>403370WYP</v>
          </cell>
          <cell r="B550">
            <v>403370</v>
          </cell>
          <cell r="C550" t="str">
            <v>WYP</v>
          </cell>
          <cell r="D550">
            <v>541673.97</v>
          </cell>
          <cell r="F550" t="str">
            <v>403370WYP</v>
          </cell>
          <cell r="G550">
            <v>403370</v>
          </cell>
          <cell r="H550" t="str">
            <v>WYP</v>
          </cell>
          <cell r="I550">
            <v>541673.97</v>
          </cell>
          <cell r="L550">
            <v>0</v>
          </cell>
          <cell r="M550">
            <v>0</v>
          </cell>
          <cell r="N550">
            <v>0</v>
          </cell>
          <cell r="O550">
            <v>0</v>
          </cell>
          <cell r="P550">
            <v>0</v>
          </cell>
          <cell r="Q550">
            <v>0</v>
          </cell>
          <cell r="R550">
            <v>0</v>
          </cell>
          <cell r="S550">
            <v>0</v>
          </cell>
          <cell r="T550">
            <v>0</v>
          </cell>
        </row>
        <row r="551">
          <cell r="A551" t="str">
            <v>403370WYU</v>
          </cell>
          <cell r="B551">
            <v>403370</v>
          </cell>
          <cell r="C551" t="str">
            <v>WYU</v>
          </cell>
          <cell r="D551">
            <v>97392.08</v>
          </cell>
          <cell r="F551" t="str">
            <v>403370WYU</v>
          </cell>
          <cell r="G551">
            <v>403370</v>
          </cell>
          <cell r="H551" t="str">
            <v>WYU</v>
          </cell>
          <cell r="I551">
            <v>97392.08</v>
          </cell>
          <cell r="L551">
            <v>0</v>
          </cell>
          <cell r="M551">
            <v>0</v>
          </cell>
          <cell r="N551">
            <v>0</v>
          </cell>
          <cell r="O551">
            <v>0</v>
          </cell>
          <cell r="P551">
            <v>0</v>
          </cell>
          <cell r="Q551">
            <v>0</v>
          </cell>
          <cell r="R551">
            <v>0</v>
          </cell>
          <cell r="S551">
            <v>0</v>
          </cell>
          <cell r="T551">
            <v>0</v>
          </cell>
        </row>
        <row r="552">
          <cell r="A552" t="str">
            <v>403371CA</v>
          </cell>
          <cell r="B552">
            <v>403371</v>
          </cell>
          <cell r="C552" t="str">
            <v>CA</v>
          </cell>
          <cell r="D552">
            <v>13378.25</v>
          </cell>
          <cell r="F552" t="str">
            <v>403371CA</v>
          </cell>
          <cell r="G552">
            <v>403371</v>
          </cell>
          <cell r="H552" t="str">
            <v>CA</v>
          </cell>
          <cell r="I552">
            <v>13378.25</v>
          </cell>
          <cell r="L552">
            <v>0</v>
          </cell>
          <cell r="M552">
            <v>0</v>
          </cell>
          <cell r="N552">
            <v>0</v>
          </cell>
          <cell r="O552">
            <v>0</v>
          </cell>
          <cell r="P552">
            <v>0</v>
          </cell>
          <cell r="Q552">
            <v>0</v>
          </cell>
          <cell r="R552">
            <v>0</v>
          </cell>
          <cell r="S552">
            <v>0</v>
          </cell>
          <cell r="T552">
            <v>0</v>
          </cell>
        </row>
        <row r="553">
          <cell r="A553" t="str">
            <v>403371ID</v>
          </cell>
          <cell r="B553">
            <v>403371</v>
          </cell>
          <cell r="C553" t="str">
            <v>ID</v>
          </cell>
          <cell r="D553">
            <v>9785.09</v>
          </cell>
          <cell r="F553" t="str">
            <v>403371ID</v>
          </cell>
          <cell r="G553">
            <v>403371</v>
          </cell>
          <cell r="H553" t="str">
            <v>ID</v>
          </cell>
          <cell r="I553">
            <v>9785.09</v>
          </cell>
          <cell r="L553">
            <v>0</v>
          </cell>
          <cell r="M553">
            <v>0</v>
          </cell>
          <cell r="N553">
            <v>0</v>
          </cell>
          <cell r="O553">
            <v>0</v>
          </cell>
          <cell r="P553">
            <v>0</v>
          </cell>
          <cell r="Q553">
            <v>0</v>
          </cell>
          <cell r="R553">
            <v>0</v>
          </cell>
          <cell r="S553">
            <v>0</v>
          </cell>
          <cell r="T553">
            <v>0</v>
          </cell>
        </row>
        <row r="554">
          <cell r="A554" t="str">
            <v>403371OR</v>
          </cell>
          <cell r="B554">
            <v>403371</v>
          </cell>
          <cell r="C554" t="str">
            <v>OR</v>
          </cell>
          <cell r="D554">
            <v>126330.3</v>
          </cell>
          <cell r="F554" t="str">
            <v>403371OR</v>
          </cell>
          <cell r="G554">
            <v>403371</v>
          </cell>
          <cell r="H554" t="str">
            <v>OR</v>
          </cell>
          <cell r="I554">
            <v>126330.3</v>
          </cell>
          <cell r="L554">
            <v>0</v>
          </cell>
          <cell r="M554">
            <v>0</v>
          </cell>
          <cell r="N554">
            <v>0</v>
          </cell>
          <cell r="O554">
            <v>0</v>
          </cell>
          <cell r="P554">
            <v>0</v>
          </cell>
          <cell r="Q554">
            <v>0</v>
          </cell>
          <cell r="R554">
            <v>0</v>
          </cell>
          <cell r="S554">
            <v>0</v>
          </cell>
          <cell r="T554">
            <v>0</v>
          </cell>
        </row>
        <row r="555">
          <cell r="A555" t="str">
            <v>403371UT</v>
          </cell>
          <cell r="B555">
            <v>403371</v>
          </cell>
          <cell r="C555" t="str">
            <v>UT</v>
          </cell>
          <cell r="D555">
            <v>270236.75</v>
          </cell>
          <cell r="F555" t="str">
            <v>403371UT</v>
          </cell>
          <cell r="G555">
            <v>403371</v>
          </cell>
          <cell r="H555" t="str">
            <v>UT</v>
          </cell>
          <cell r="I555">
            <v>270236.75</v>
          </cell>
          <cell r="L555">
            <v>0</v>
          </cell>
          <cell r="M555">
            <v>0</v>
          </cell>
          <cell r="N555">
            <v>0</v>
          </cell>
          <cell r="O555">
            <v>0</v>
          </cell>
          <cell r="P555">
            <v>0</v>
          </cell>
          <cell r="Q555">
            <v>0</v>
          </cell>
          <cell r="R555">
            <v>0</v>
          </cell>
          <cell r="S555">
            <v>0</v>
          </cell>
          <cell r="T555">
            <v>0</v>
          </cell>
        </row>
        <row r="556">
          <cell r="A556" t="str">
            <v>403371WA</v>
          </cell>
          <cell r="B556">
            <v>403371</v>
          </cell>
          <cell r="C556" t="str">
            <v>WA</v>
          </cell>
          <cell r="D556">
            <v>17748.509999999998</v>
          </cell>
          <cell r="F556" t="str">
            <v>403371WA</v>
          </cell>
          <cell r="G556">
            <v>403371</v>
          </cell>
          <cell r="H556" t="str">
            <v>WA</v>
          </cell>
          <cell r="I556">
            <v>17748.509999999998</v>
          </cell>
          <cell r="L556">
            <v>0</v>
          </cell>
          <cell r="M556">
            <v>0</v>
          </cell>
          <cell r="N556">
            <v>0</v>
          </cell>
          <cell r="O556">
            <v>0</v>
          </cell>
          <cell r="P556">
            <v>0</v>
          </cell>
          <cell r="Q556">
            <v>0</v>
          </cell>
          <cell r="R556">
            <v>0</v>
          </cell>
          <cell r="S556">
            <v>0</v>
          </cell>
          <cell r="T556">
            <v>0</v>
          </cell>
        </row>
        <row r="557">
          <cell r="A557" t="str">
            <v>403371WYP</v>
          </cell>
          <cell r="B557">
            <v>403371</v>
          </cell>
          <cell r="C557" t="str">
            <v>WYP</v>
          </cell>
          <cell r="D557">
            <v>49770.64</v>
          </cell>
          <cell r="F557" t="str">
            <v>403371WYP</v>
          </cell>
          <cell r="G557">
            <v>403371</v>
          </cell>
          <cell r="H557" t="str">
            <v>WYP</v>
          </cell>
          <cell r="I557">
            <v>49770.64</v>
          </cell>
          <cell r="L557">
            <v>0</v>
          </cell>
          <cell r="M557">
            <v>0</v>
          </cell>
          <cell r="N557">
            <v>0</v>
          </cell>
          <cell r="O557">
            <v>0</v>
          </cell>
          <cell r="P557">
            <v>0</v>
          </cell>
          <cell r="Q557">
            <v>0</v>
          </cell>
          <cell r="R557">
            <v>0</v>
          </cell>
          <cell r="S557">
            <v>0</v>
          </cell>
          <cell r="T557">
            <v>0</v>
          </cell>
        </row>
        <row r="558">
          <cell r="A558" t="str">
            <v>403371WYU</v>
          </cell>
          <cell r="B558">
            <v>403371</v>
          </cell>
          <cell r="C558" t="str">
            <v>WYU</v>
          </cell>
          <cell r="D558">
            <v>9451.06</v>
          </cell>
          <cell r="F558" t="str">
            <v>403371WYU</v>
          </cell>
          <cell r="G558">
            <v>403371</v>
          </cell>
          <cell r="H558" t="str">
            <v>WYU</v>
          </cell>
          <cell r="I558">
            <v>9451.06</v>
          </cell>
          <cell r="L558">
            <v>0</v>
          </cell>
          <cell r="M558">
            <v>0</v>
          </cell>
          <cell r="N558">
            <v>0</v>
          </cell>
          <cell r="O558">
            <v>0</v>
          </cell>
          <cell r="P558">
            <v>0</v>
          </cell>
          <cell r="Q558">
            <v>0</v>
          </cell>
          <cell r="R558">
            <v>0</v>
          </cell>
          <cell r="S558">
            <v>0</v>
          </cell>
          <cell r="T558">
            <v>0</v>
          </cell>
        </row>
        <row r="559">
          <cell r="A559" t="str">
            <v>403373CA</v>
          </cell>
          <cell r="B559">
            <v>403373</v>
          </cell>
          <cell r="C559" t="str">
            <v>CA</v>
          </cell>
          <cell r="D559">
            <v>23480.35</v>
          </cell>
          <cell r="F559" t="str">
            <v>403373CA</v>
          </cell>
          <cell r="G559">
            <v>403373</v>
          </cell>
          <cell r="H559" t="str">
            <v>CA</v>
          </cell>
          <cell r="I559">
            <v>23480.35</v>
          </cell>
          <cell r="L559">
            <v>0</v>
          </cell>
          <cell r="M559">
            <v>0</v>
          </cell>
          <cell r="N559">
            <v>0</v>
          </cell>
          <cell r="O559">
            <v>0</v>
          </cell>
          <cell r="P559">
            <v>0</v>
          </cell>
          <cell r="Q559">
            <v>0</v>
          </cell>
          <cell r="R559">
            <v>0</v>
          </cell>
          <cell r="S559">
            <v>0</v>
          </cell>
          <cell r="T559">
            <v>0</v>
          </cell>
        </row>
        <row r="560">
          <cell r="A560" t="str">
            <v>403373ID</v>
          </cell>
          <cell r="B560">
            <v>403373</v>
          </cell>
          <cell r="C560" t="str">
            <v>ID</v>
          </cell>
          <cell r="D560">
            <v>35374.86</v>
          </cell>
          <cell r="F560" t="str">
            <v>403373ID</v>
          </cell>
          <cell r="G560">
            <v>403373</v>
          </cell>
          <cell r="H560" t="str">
            <v>ID</v>
          </cell>
          <cell r="I560">
            <v>35374.86</v>
          </cell>
          <cell r="L560">
            <v>0</v>
          </cell>
          <cell r="M560">
            <v>0</v>
          </cell>
          <cell r="N560">
            <v>0</v>
          </cell>
          <cell r="O560">
            <v>0</v>
          </cell>
          <cell r="P560">
            <v>0</v>
          </cell>
          <cell r="Q560">
            <v>0</v>
          </cell>
          <cell r="R560">
            <v>0</v>
          </cell>
          <cell r="S560">
            <v>0</v>
          </cell>
          <cell r="T560">
            <v>0</v>
          </cell>
        </row>
        <row r="561">
          <cell r="A561" t="str">
            <v>403373OR</v>
          </cell>
          <cell r="B561">
            <v>403373</v>
          </cell>
          <cell r="C561" t="str">
            <v>OR</v>
          </cell>
          <cell r="D561">
            <v>698541.64</v>
          </cell>
          <cell r="F561" t="str">
            <v>403373OR</v>
          </cell>
          <cell r="G561">
            <v>403373</v>
          </cell>
          <cell r="H561" t="str">
            <v>OR</v>
          </cell>
          <cell r="I561">
            <v>698541.64</v>
          </cell>
          <cell r="L561">
            <v>0</v>
          </cell>
          <cell r="M561">
            <v>0</v>
          </cell>
          <cell r="N561">
            <v>0</v>
          </cell>
          <cell r="O561">
            <v>0</v>
          </cell>
          <cell r="P561">
            <v>0</v>
          </cell>
          <cell r="Q561">
            <v>0</v>
          </cell>
          <cell r="R561">
            <v>0</v>
          </cell>
          <cell r="S561">
            <v>0</v>
          </cell>
          <cell r="T561">
            <v>0</v>
          </cell>
        </row>
        <row r="562">
          <cell r="A562" t="str">
            <v>403373UT</v>
          </cell>
          <cell r="B562">
            <v>403373</v>
          </cell>
          <cell r="C562" t="str">
            <v>UT</v>
          </cell>
          <cell r="D562">
            <v>1041356.71</v>
          </cell>
          <cell r="F562" t="str">
            <v>403373UT</v>
          </cell>
          <cell r="G562">
            <v>403373</v>
          </cell>
          <cell r="H562" t="str">
            <v>UT</v>
          </cell>
          <cell r="I562">
            <v>1041356.71</v>
          </cell>
          <cell r="L562">
            <v>0</v>
          </cell>
          <cell r="M562">
            <v>0</v>
          </cell>
          <cell r="N562">
            <v>0</v>
          </cell>
          <cell r="O562">
            <v>0</v>
          </cell>
          <cell r="P562">
            <v>0</v>
          </cell>
          <cell r="Q562">
            <v>0</v>
          </cell>
          <cell r="R562">
            <v>0</v>
          </cell>
          <cell r="S562">
            <v>0</v>
          </cell>
          <cell r="T562">
            <v>0</v>
          </cell>
        </row>
        <row r="563">
          <cell r="A563" t="str">
            <v>403373WA</v>
          </cell>
          <cell r="B563">
            <v>403373</v>
          </cell>
          <cell r="C563" t="str">
            <v>WA</v>
          </cell>
          <cell r="D563">
            <v>125496.85</v>
          </cell>
          <cell r="F563" t="str">
            <v>403373WA</v>
          </cell>
          <cell r="G563">
            <v>403373</v>
          </cell>
          <cell r="H563" t="str">
            <v>WA</v>
          </cell>
          <cell r="I563">
            <v>125496.85</v>
          </cell>
          <cell r="L563">
            <v>0</v>
          </cell>
          <cell r="M563">
            <v>0</v>
          </cell>
          <cell r="N563">
            <v>0</v>
          </cell>
          <cell r="O563">
            <v>0</v>
          </cell>
          <cell r="P563">
            <v>0</v>
          </cell>
          <cell r="Q563">
            <v>0</v>
          </cell>
          <cell r="R563">
            <v>0</v>
          </cell>
          <cell r="S563">
            <v>0</v>
          </cell>
          <cell r="T563">
            <v>0</v>
          </cell>
        </row>
        <row r="564">
          <cell r="A564" t="str">
            <v>403373WYP</v>
          </cell>
          <cell r="B564">
            <v>403373</v>
          </cell>
          <cell r="C564" t="str">
            <v>WYP</v>
          </cell>
          <cell r="D564">
            <v>245566.67</v>
          </cell>
          <cell r="F564" t="str">
            <v>403373WYP</v>
          </cell>
          <cell r="G564">
            <v>403373</v>
          </cell>
          <cell r="H564" t="str">
            <v>WYP</v>
          </cell>
          <cell r="I564">
            <v>245566.67</v>
          </cell>
          <cell r="L564">
            <v>0</v>
          </cell>
          <cell r="M564">
            <v>0</v>
          </cell>
          <cell r="N564">
            <v>0</v>
          </cell>
          <cell r="O564">
            <v>0</v>
          </cell>
          <cell r="P564">
            <v>0</v>
          </cell>
          <cell r="Q564">
            <v>0</v>
          </cell>
          <cell r="R564">
            <v>0</v>
          </cell>
          <cell r="S564">
            <v>0</v>
          </cell>
          <cell r="T564">
            <v>0</v>
          </cell>
        </row>
        <row r="565">
          <cell r="A565" t="str">
            <v>403373WYU</v>
          </cell>
          <cell r="B565">
            <v>403373</v>
          </cell>
          <cell r="C565" t="str">
            <v>WYU</v>
          </cell>
          <cell r="D565">
            <v>65568.14</v>
          </cell>
          <cell r="F565" t="str">
            <v>403373WYU</v>
          </cell>
          <cell r="G565">
            <v>403373</v>
          </cell>
          <cell r="H565" t="str">
            <v>WYU</v>
          </cell>
          <cell r="I565">
            <v>65568.14</v>
          </cell>
          <cell r="L565">
            <v>0</v>
          </cell>
          <cell r="M565">
            <v>0</v>
          </cell>
          <cell r="N565">
            <v>0</v>
          </cell>
          <cell r="O565">
            <v>0</v>
          </cell>
          <cell r="P565">
            <v>0</v>
          </cell>
          <cell r="Q565">
            <v>0</v>
          </cell>
          <cell r="R565">
            <v>0</v>
          </cell>
          <cell r="S565">
            <v>0</v>
          </cell>
          <cell r="T565">
            <v>0</v>
          </cell>
        </row>
        <row r="566">
          <cell r="A566" t="str">
            <v>403GPCA</v>
          </cell>
          <cell r="B566" t="str">
            <v>403GP</v>
          </cell>
          <cell r="C566" t="str">
            <v>CA</v>
          </cell>
          <cell r="D566">
            <v>402578.22</v>
          </cell>
          <cell r="F566" t="str">
            <v>403GPCA</v>
          </cell>
          <cell r="G566" t="str">
            <v>403GP</v>
          </cell>
          <cell r="H566" t="str">
            <v>CA</v>
          </cell>
          <cell r="I566">
            <v>402578.22</v>
          </cell>
          <cell r="L566">
            <v>0</v>
          </cell>
          <cell r="M566">
            <v>0</v>
          </cell>
          <cell r="N566">
            <v>0</v>
          </cell>
          <cell r="O566">
            <v>0</v>
          </cell>
          <cell r="P566">
            <v>0</v>
          </cell>
          <cell r="Q566">
            <v>0</v>
          </cell>
          <cell r="R566">
            <v>0</v>
          </cell>
          <cell r="S566">
            <v>0</v>
          </cell>
          <cell r="T566">
            <v>0</v>
          </cell>
        </row>
        <row r="567">
          <cell r="A567" t="str">
            <v>403GPCAEE</v>
          </cell>
          <cell r="B567" t="str">
            <v>403GP</v>
          </cell>
          <cell r="C567" t="str">
            <v>CAEE</v>
          </cell>
          <cell r="D567">
            <v>95328.48</v>
          </cell>
          <cell r="F567" t="str">
            <v>403GPCAEE</v>
          </cell>
          <cell r="G567" t="str">
            <v>403GP</v>
          </cell>
          <cell r="H567" t="str">
            <v>CAEE</v>
          </cell>
          <cell r="I567">
            <v>95328.48</v>
          </cell>
          <cell r="L567">
            <v>0</v>
          </cell>
          <cell r="M567">
            <v>0</v>
          </cell>
          <cell r="N567">
            <v>0</v>
          </cell>
          <cell r="O567">
            <v>0</v>
          </cell>
          <cell r="P567">
            <v>0</v>
          </cell>
          <cell r="Q567">
            <v>0</v>
          </cell>
          <cell r="R567">
            <v>0</v>
          </cell>
          <cell r="S567">
            <v>0</v>
          </cell>
          <cell r="T567">
            <v>0</v>
          </cell>
        </row>
        <row r="568">
          <cell r="A568" t="str">
            <v>403GPCAGE</v>
          </cell>
          <cell r="B568" t="str">
            <v>403GP</v>
          </cell>
          <cell r="C568" t="str">
            <v>CAGE</v>
          </cell>
          <cell r="D568">
            <v>6638364.9000000004</v>
          </cell>
          <cell r="F568" t="str">
            <v>403GPCAGE</v>
          </cell>
          <cell r="G568" t="str">
            <v>403GP</v>
          </cell>
          <cell r="H568" t="str">
            <v>CAGE</v>
          </cell>
          <cell r="I568">
            <v>6638364.9000000004</v>
          </cell>
          <cell r="L568">
            <v>0</v>
          </cell>
          <cell r="M568">
            <v>0</v>
          </cell>
          <cell r="N568">
            <v>0</v>
          </cell>
          <cell r="O568">
            <v>0</v>
          </cell>
          <cell r="P568">
            <v>0</v>
          </cell>
          <cell r="Q568">
            <v>0</v>
          </cell>
          <cell r="R568">
            <v>0</v>
          </cell>
          <cell r="S568">
            <v>0</v>
          </cell>
          <cell r="T568">
            <v>0</v>
          </cell>
        </row>
        <row r="569">
          <cell r="A569" t="str">
            <v>403GPCAGW</v>
          </cell>
          <cell r="B569" t="str">
            <v>403GP</v>
          </cell>
          <cell r="C569" t="str">
            <v>CAGW</v>
          </cell>
          <cell r="D569">
            <v>2887055.19</v>
          </cell>
          <cell r="F569" t="str">
            <v>403GPCAGW</v>
          </cell>
          <cell r="G569" t="str">
            <v>403GP</v>
          </cell>
          <cell r="H569" t="str">
            <v>CAGW</v>
          </cell>
          <cell r="I569">
            <v>2887055.19</v>
          </cell>
          <cell r="L569">
            <v>0</v>
          </cell>
          <cell r="M569">
            <v>0</v>
          </cell>
          <cell r="N569">
            <v>0</v>
          </cell>
          <cell r="O569">
            <v>0</v>
          </cell>
          <cell r="P569">
            <v>0</v>
          </cell>
          <cell r="Q569">
            <v>0</v>
          </cell>
          <cell r="R569">
            <v>0</v>
          </cell>
          <cell r="S569">
            <v>0</v>
          </cell>
          <cell r="T569">
            <v>0</v>
          </cell>
        </row>
        <row r="570">
          <cell r="A570" t="str">
            <v>403GPCN</v>
          </cell>
          <cell r="B570" t="str">
            <v>403GP</v>
          </cell>
          <cell r="C570" t="str">
            <v>CN</v>
          </cell>
          <cell r="D570">
            <v>1040345.44</v>
          </cell>
          <cell r="F570" t="str">
            <v>403GPCN</v>
          </cell>
          <cell r="G570" t="str">
            <v>403GP</v>
          </cell>
          <cell r="H570" t="str">
            <v>CN</v>
          </cell>
          <cell r="I570">
            <v>1040345.44</v>
          </cell>
          <cell r="L570">
            <v>0</v>
          </cell>
          <cell r="M570">
            <v>0</v>
          </cell>
          <cell r="N570">
            <v>0</v>
          </cell>
          <cell r="O570">
            <v>0</v>
          </cell>
          <cell r="P570">
            <v>0</v>
          </cell>
          <cell r="Q570">
            <v>0</v>
          </cell>
          <cell r="R570">
            <v>0</v>
          </cell>
          <cell r="S570">
            <v>0</v>
          </cell>
          <cell r="T570">
            <v>0</v>
          </cell>
        </row>
        <row r="571">
          <cell r="A571" t="str">
            <v>403GPID</v>
          </cell>
          <cell r="B571" t="str">
            <v>403GP</v>
          </cell>
          <cell r="C571" t="str">
            <v>ID</v>
          </cell>
          <cell r="D571">
            <v>919901.03</v>
          </cell>
          <cell r="F571" t="str">
            <v>403GPID</v>
          </cell>
          <cell r="G571" t="str">
            <v>403GP</v>
          </cell>
          <cell r="H571" t="str">
            <v>ID</v>
          </cell>
          <cell r="I571">
            <v>919901.03</v>
          </cell>
          <cell r="L571">
            <v>0</v>
          </cell>
          <cell r="M571">
            <v>0</v>
          </cell>
          <cell r="N571">
            <v>0</v>
          </cell>
          <cell r="O571">
            <v>0</v>
          </cell>
          <cell r="P571">
            <v>0</v>
          </cell>
          <cell r="Q571">
            <v>0</v>
          </cell>
          <cell r="R571">
            <v>0</v>
          </cell>
          <cell r="S571">
            <v>0</v>
          </cell>
          <cell r="T571">
            <v>0</v>
          </cell>
        </row>
        <row r="572">
          <cell r="A572" t="str">
            <v>403GPJBG</v>
          </cell>
          <cell r="B572" t="str">
            <v>403GP</v>
          </cell>
          <cell r="C572" t="str">
            <v>JBG</v>
          </cell>
          <cell r="D572">
            <v>435213.83</v>
          </cell>
          <cell r="F572" t="str">
            <v>403GPJBG</v>
          </cell>
          <cell r="G572" t="str">
            <v>403GP</v>
          </cell>
          <cell r="H572" t="str">
            <v>JBG</v>
          </cell>
          <cell r="I572">
            <v>435213.83</v>
          </cell>
          <cell r="L572">
            <v>0</v>
          </cell>
          <cell r="M572">
            <v>0</v>
          </cell>
          <cell r="N572">
            <v>0</v>
          </cell>
          <cell r="O572">
            <v>0</v>
          </cell>
          <cell r="P572">
            <v>0</v>
          </cell>
          <cell r="Q572">
            <v>0</v>
          </cell>
          <cell r="R572">
            <v>0</v>
          </cell>
          <cell r="S572">
            <v>0</v>
          </cell>
          <cell r="T572">
            <v>0</v>
          </cell>
        </row>
        <row r="573">
          <cell r="A573" t="str">
            <v>403GPOR</v>
          </cell>
          <cell r="B573" t="str">
            <v>403GP</v>
          </cell>
          <cell r="C573" t="str">
            <v>OR</v>
          </cell>
          <cell r="D573">
            <v>5078614.17</v>
          </cell>
          <cell r="F573" t="str">
            <v>403GPOR</v>
          </cell>
          <cell r="G573" t="str">
            <v>403GP</v>
          </cell>
          <cell r="H573" t="str">
            <v>OR</v>
          </cell>
          <cell r="I573">
            <v>5078614.17</v>
          </cell>
          <cell r="L573">
            <v>0</v>
          </cell>
          <cell r="M573">
            <v>0</v>
          </cell>
          <cell r="N573">
            <v>0</v>
          </cell>
          <cell r="O573">
            <v>0</v>
          </cell>
          <cell r="P573">
            <v>0</v>
          </cell>
          <cell r="Q573">
            <v>0</v>
          </cell>
          <cell r="R573">
            <v>0</v>
          </cell>
          <cell r="S573">
            <v>0</v>
          </cell>
          <cell r="T573">
            <v>0</v>
          </cell>
        </row>
        <row r="574">
          <cell r="A574" t="str">
            <v>403GPSG</v>
          </cell>
          <cell r="B574" t="str">
            <v>403GP</v>
          </cell>
          <cell r="C574" t="str">
            <v>SG</v>
          </cell>
          <cell r="D574">
            <v>1452.23</v>
          </cell>
          <cell r="F574" t="str">
            <v>403GPSG</v>
          </cell>
          <cell r="G574" t="str">
            <v>403GP</v>
          </cell>
          <cell r="H574" t="str">
            <v>SG</v>
          </cell>
          <cell r="I574">
            <v>1452.23</v>
          </cell>
          <cell r="L574">
            <v>0</v>
          </cell>
          <cell r="M574">
            <v>0</v>
          </cell>
          <cell r="N574">
            <v>0</v>
          </cell>
          <cell r="O574">
            <v>0</v>
          </cell>
          <cell r="P574">
            <v>0</v>
          </cell>
          <cell r="Q574">
            <v>0</v>
          </cell>
          <cell r="R574">
            <v>0</v>
          </cell>
          <cell r="S574">
            <v>0</v>
          </cell>
          <cell r="T574">
            <v>0</v>
          </cell>
        </row>
        <row r="575">
          <cell r="A575" t="str">
            <v>403GPSO</v>
          </cell>
          <cell r="B575" t="str">
            <v>403GP</v>
          </cell>
          <cell r="C575" t="str">
            <v>SO</v>
          </cell>
          <cell r="D575">
            <v>15567253.9</v>
          </cell>
          <cell r="F575" t="str">
            <v>403GPSO</v>
          </cell>
          <cell r="G575" t="str">
            <v>403GP</v>
          </cell>
          <cell r="H575" t="str">
            <v>SO</v>
          </cell>
          <cell r="I575">
            <v>15567253.9</v>
          </cell>
          <cell r="L575">
            <v>0</v>
          </cell>
          <cell r="M575">
            <v>0</v>
          </cell>
          <cell r="N575">
            <v>0</v>
          </cell>
          <cell r="O575">
            <v>0</v>
          </cell>
          <cell r="P575">
            <v>0</v>
          </cell>
          <cell r="Q575">
            <v>0</v>
          </cell>
          <cell r="R575">
            <v>0</v>
          </cell>
          <cell r="S575">
            <v>0</v>
          </cell>
          <cell r="T575">
            <v>0</v>
          </cell>
        </row>
        <row r="576">
          <cell r="A576" t="str">
            <v>403GPUT</v>
          </cell>
          <cell r="B576" t="str">
            <v>403GP</v>
          </cell>
          <cell r="C576" t="str">
            <v>UT</v>
          </cell>
          <cell r="D576">
            <v>4800293.32</v>
          </cell>
          <cell r="F576" t="str">
            <v>403GPUT</v>
          </cell>
          <cell r="G576" t="str">
            <v>403GP</v>
          </cell>
          <cell r="H576" t="str">
            <v>UT</v>
          </cell>
          <cell r="I576">
            <v>4800293.32</v>
          </cell>
          <cell r="L576">
            <v>0</v>
          </cell>
          <cell r="M576">
            <v>0</v>
          </cell>
          <cell r="N576">
            <v>0</v>
          </cell>
          <cell r="O576">
            <v>0</v>
          </cell>
          <cell r="P576">
            <v>0</v>
          </cell>
          <cell r="Q576">
            <v>0</v>
          </cell>
          <cell r="R576">
            <v>0</v>
          </cell>
          <cell r="S576">
            <v>0</v>
          </cell>
          <cell r="T576">
            <v>0</v>
          </cell>
        </row>
        <row r="577">
          <cell r="A577" t="str">
            <v>403GPWA</v>
          </cell>
          <cell r="B577" t="str">
            <v>403GP</v>
          </cell>
          <cell r="C577" t="str">
            <v>WA</v>
          </cell>
          <cell r="D577">
            <v>1153845.1599999999</v>
          </cell>
          <cell r="F577" t="str">
            <v>403GPWA</v>
          </cell>
          <cell r="G577" t="str">
            <v>403GP</v>
          </cell>
          <cell r="H577" t="str">
            <v>WA</v>
          </cell>
          <cell r="I577">
            <v>1153845.1599999999</v>
          </cell>
          <cell r="L577">
            <v>0</v>
          </cell>
          <cell r="M577">
            <v>0</v>
          </cell>
          <cell r="N577">
            <v>0</v>
          </cell>
          <cell r="O577">
            <v>0</v>
          </cell>
          <cell r="P577">
            <v>0</v>
          </cell>
          <cell r="Q577">
            <v>0</v>
          </cell>
          <cell r="R577">
            <v>0</v>
          </cell>
          <cell r="S577">
            <v>0</v>
          </cell>
          <cell r="T577">
            <v>0</v>
          </cell>
        </row>
        <row r="578">
          <cell r="A578" t="str">
            <v>403GPWYP</v>
          </cell>
          <cell r="B578" t="str">
            <v>403GP</v>
          </cell>
          <cell r="C578" t="str">
            <v>WYP</v>
          </cell>
          <cell r="D578">
            <v>1983010.63</v>
          </cell>
          <cell r="F578" t="str">
            <v>403GPWYP</v>
          </cell>
          <cell r="G578" t="str">
            <v>403GP</v>
          </cell>
          <cell r="H578" t="str">
            <v>WYP</v>
          </cell>
          <cell r="I578">
            <v>1983010.63</v>
          </cell>
          <cell r="L578">
            <v>0</v>
          </cell>
          <cell r="M578">
            <v>0</v>
          </cell>
          <cell r="N578">
            <v>0</v>
          </cell>
          <cell r="O578">
            <v>0</v>
          </cell>
          <cell r="P578">
            <v>0</v>
          </cell>
          <cell r="Q578">
            <v>0</v>
          </cell>
          <cell r="R578">
            <v>0</v>
          </cell>
          <cell r="S578">
            <v>0</v>
          </cell>
          <cell r="T578">
            <v>0</v>
          </cell>
        </row>
        <row r="579">
          <cell r="A579" t="str">
            <v>403GPWYU</v>
          </cell>
          <cell r="B579" t="str">
            <v>403GP</v>
          </cell>
          <cell r="C579" t="str">
            <v>WYU</v>
          </cell>
          <cell r="D579">
            <v>388207.77</v>
          </cell>
          <cell r="F579" t="str">
            <v>403GPWYU</v>
          </cell>
          <cell r="G579" t="str">
            <v>403GP</v>
          </cell>
          <cell r="H579" t="str">
            <v>WYU</v>
          </cell>
          <cell r="I579">
            <v>388207.77</v>
          </cell>
          <cell r="L579">
            <v>0</v>
          </cell>
          <cell r="M579">
            <v>0</v>
          </cell>
          <cell r="N579">
            <v>0</v>
          </cell>
          <cell r="O579">
            <v>0</v>
          </cell>
          <cell r="P579">
            <v>0</v>
          </cell>
          <cell r="Q579">
            <v>0</v>
          </cell>
          <cell r="R579">
            <v>0</v>
          </cell>
          <cell r="S579">
            <v>0</v>
          </cell>
          <cell r="T579">
            <v>0</v>
          </cell>
        </row>
        <row r="580">
          <cell r="A580" t="str">
            <v>403HPCAGE</v>
          </cell>
          <cell r="B580" t="str">
            <v>403HP</v>
          </cell>
          <cell r="C580" t="str">
            <v>CAGE</v>
          </cell>
          <cell r="D580">
            <v>7434215.8300000001</v>
          </cell>
          <cell r="F580" t="str">
            <v>403HPCAGE</v>
          </cell>
          <cell r="G580" t="str">
            <v>403HP</v>
          </cell>
          <cell r="H580" t="str">
            <v>CAGE</v>
          </cell>
          <cell r="I580">
            <v>7434215.8300000001</v>
          </cell>
          <cell r="L580">
            <v>0</v>
          </cell>
          <cell r="M580">
            <v>0</v>
          </cell>
          <cell r="N580">
            <v>0</v>
          </cell>
          <cell r="O580">
            <v>0</v>
          </cell>
          <cell r="P580">
            <v>0</v>
          </cell>
          <cell r="Q580">
            <v>0</v>
          </cell>
          <cell r="R580">
            <v>0</v>
          </cell>
          <cell r="S580">
            <v>0</v>
          </cell>
          <cell r="T580">
            <v>0</v>
          </cell>
        </row>
        <row r="581">
          <cell r="A581" t="str">
            <v>403HPCAGW</v>
          </cell>
          <cell r="B581" t="str">
            <v>403HP</v>
          </cell>
          <cell r="C581" t="str">
            <v>CAGW</v>
          </cell>
          <cell r="D581">
            <v>32495639.969999999</v>
          </cell>
          <cell r="F581" t="str">
            <v>403HPCAGW</v>
          </cell>
          <cell r="G581" t="str">
            <v>403HP</v>
          </cell>
          <cell r="H581" t="str">
            <v>CAGW</v>
          </cell>
          <cell r="I581">
            <v>32495639.969999999</v>
          </cell>
          <cell r="L581">
            <v>0</v>
          </cell>
          <cell r="M581">
            <v>0</v>
          </cell>
          <cell r="N581">
            <v>0</v>
          </cell>
          <cell r="O581">
            <v>0</v>
          </cell>
          <cell r="P581">
            <v>0</v>
          </cell>
          <cell r="Q581">
            <v>0</v>
          </cell>
          <cell r="R581">
            <v>0</v>
          </cell>
          <cell r="S581">
            <v>0</v>
          </cell>
          <cell r="T581">
            <v>0</v>
          </cell>
        </row>
        <row r="582">
          <cell r="A582" t="str">
            <v>403OPCAGE</v>
          </cell>
          <cell r="B582" t="str">
            <v>403OP</v>
          </cell>
          <cell r="C582" t="str">
            <v>CAGE</v>
          </cell>
          <cell r="D582">
            <v>87144034.829999998</v>
          </cell>
          <cell r="F582" t="str">
            <v>403OPCAGE</v>
          </cell>
          <cell r="G582" t="str">
            <v>403OP</v>
          </cell>
          <cell r="H582" t="str">
            <v>CAGE</v>
          </cell>
          <cell r="I582">
            <v>87144034.829999998</v>
          </cell>
          <cell r="L582">
            <v>0</v>
          </cell>
          <cell r="M582">
            <v>0</v>
          </cell>
          <cell r="N582">
            <v>0</v>
          </cell>
          <cell r="O582">
            <v>0</v>
          </cell>
          <cell r="P582">
            <v>0</v>
          </cell>
          <cell r="Q582">
            <v>0</v>
          </cell>
          <cell r="R582">
            <v>0</v>
          </cell>
          <cell r="S582">
            <v>0</v>
          </cell>
          <cell r="T582">
            <v>0</v>
          </cell>
        </row>
        <row r="583">
          <cell r="A583" t="str">
            <v>403OPCAGW</v>
          </cell>
          <cell r="B583" t="str">
            <v>403OP</v>
          </cell>
          <cell r="C583" t="str">
            <v>CAGW</v>
          </cell>
          <cell r="D583">
            <v>41310164.189999998</v>
          </cell>
          <cell r="F583" t="str">
            <v>403OPCAGW</v>
          </cell>
          <cell r="G583" t="str">
            <v>403OP</v>
          </cell>
          <cell r="H583" t="str">
            <v>CAGW</v>
          </cell>
          <cell r="I583">
            <v>41310164.189999998</v>
          </cell>
          <cell r="L583">
            <v>0</v>
          </cell>
          <cell r="M583">
            <v>0</v>
          </cell>
          <cell r="N583">
            <v>0</v>
          </cell>
          <cell r="O583">
            <v>0</v>
          </cell>
          <cell r="P583">
            <v>0</v>
          </cell>
          <cell r="Q583">
            <v>0</v>
          </cell>
          <cell r="R583">
            <v>0</v>
          </cell>
          <cell r="S583">
            <v>0</v>
          </cell>
          <cell r="T583">
            <v>0</v>
          </cell>
        </row>
        <row r="584">
          <cell r="A584" t="str">
            <v>403SPCAGE</v>
          </cell>
          <cell r="B584" t="str">
            <v>403SP</v>
          </cell>
          <cell r="C584" t="str">
            <v>CAGE</v>
          </cell>
          <cell r="D584">
            <v>200998873.40000001</v>
          </cell>
          <cell r="F584" t="str">
            <v>403SPCAGE</v>
          </cell>
          <cell r="G584" t="str">
            <v>403SP</v>
          </cell>
          <cell r="H584" t="str">
            <v>CAGE</v>
          </cell>
          <cell r="I584">
            <v>200998873.40000001</v>
          </cell>
          <cell r="L584">
            <v>0</v>
          </cell>
          <cell r="M584">
            <v>0</v>
          </cell>
          <cell r="N584">
            <v>0</v>
          </cell>
          <cell r="O584">
            <v>0</v>
          </cell>
          <cell r="P584">
            <v>0</v>
          </cell>
          <cell r="Q584">
            <v>0</v>
          </cell>
          <cell r="R584">
            <v>0</v>
          </cell>
          <cell r="S584">
            <v>0</v>
          </cell>
          <cell r="T584">
            <v>0</v>
          </cell>
        </row>
        <row r="585">
          <cell r="A585" t="str">
            <v>403SPCAGW</v>
          </cell>
          <cell r="B585" t="str">
            <v>403SP</v>
          </cell>
          <cell r="C585" t="str">
            <v>CAGW</v>
          </cell>
          <cell r="D585">
            <v>5128620.41</v>
          </cell>
          <cell r="F585" t="str">
            <v>403SPCAGW</v>
          </cell>
          <cell r="G585" t="str">
            <v>403SP</v>
          </cell>
          <cell r="H585" t="str">
            <v>CAGW</v>
          </cell>
          <cell r="I585">
            <v>5128620.41</v>
          </cell>
          <cell r="L585">
            <v>0</v>
          </cell>
          <cell r="M585">
            <v>0</v>
          </cell>
          <cell r="N585">
            <v>0</v>
          </cell>
          <cell r="O585">
            <v>0</v>
          </cell>
          <cell r="P585">
            <v>0</v>
          </cell>
          <cell r="Q585">
            <v>0</v>
          </cell>
          <cell r="R585">
            <v>0</v>
          </cell>
          <cell r="S585">
            <v>0</v>
          </cell>
          <cell r="T585">
            <v>0</v>
          </cell>
        </row>
        <row r="586">
          <cell r="A586" t="str">
            <v>403SPJBG</v>
          </cell>
          <cell r="B586" t="str">
            <v>403SP</v>
          </cell>
          <cell r="C586" t="str">
            <v>JBG</v>
          </cell>
          <cell r="D586">
            <v>39542493.649999999</v>
          </cell>
          <cell r="F586" t="str">
            <v>403SPJBG</v>
          </cell>
          <cell r="G586" t="str">
            <v>403SP</v>
          </cell>
          <cell r="H586" t="str">
            <v>JBG</v>
          </cell>
          <cell r="I586">
            <v>39542493.649999999</v>
          </cell>
          <cell r="L586">
            <v>0</v>
          </cell>
          <cell r="M586">
            <v>0</v>
          </cell>
          <cell r="N586">
            <v>0</v>
          </cell>
          <cell r="O586">
            <v>0</v>
          </cell>
          <cell r="P586">
            <v>0</v>
          </cell>
          <cell r="Q586">
            <v>0</v>
          </cell>
          <cell r="R586">
            <v>0</v>
          </cell>
          <cell r="S586">
            <v>0</v>
          </cell>
          <cell r="T586">
            <v>0</v>
          </cell>
        </row>
        <row r="587">
          <cell r="A587" t="str">
            <v>403TPCAGE</v>
          </cell>
          <cell r="B587" t="str">
            <v>403TP</v>
          </cell>
          <cell r="C587" t="str">
            <v>CAGE</v>
          </cell>
          <cell r="D587">
            <v>81451417.870000005</v>
          </cell>
          <cell r="F587" t="str">
            <v>403TPCAGE</v>
          </cell>
          <cell r="G587" t="str">
            <v>403TP</v>
          </cell>
          <cell r="H587" t="str">
            <v>CAGE</v>
          </cell>
          <cell r="I587">
            <v>81451417.870000005</v>
          </cell>
          <cell r="L587">
            <v>0</v>
          </cell>
          <cell r="M587">
            <v>0</v>
          </cell>
          <cell r="N587">
            <v>0</v>
          </cell>
          <cell r="O587">
            <v>0</v>
          </cell>
          <cell r="P587">
            <v>0</v>
          </cell>
          <cell r="Q587">
            <v>0</v>
          </cell>
          <cell r="R587">
            <v>0</v>
          </cell>
          <cell r="S587">
            <v>0</v>
          </cell>
          <cell r="T587">
            <v>0</v>
          </cell>
        </row>
        <row r="588">
          <cell r="A588" t="str">
            <v>403TPCAGW</v>
          </cell>
          <cell r="B588" t="str">
            <v>403TP</v>
          </cell>
          <cell r="C588" t="str">
            <v>CAGW</v>
          </cell>
          <cell r="D588">
            <v>26988243.629999999</v>
          </cell>
          <cell r="F588" t="str">
            <v>403TPCAGW</v>
          </cell>
          <cell r="G588" t="str">
            <v>403TP</v>
          </cell>
          <cell r="H588" t="str">
            <v>CAGW</v>
          </cell>
          <cell r="I588">
            <v>26988243.629999999</v>
          </cell>
          <cell r="L588">
            <v>0</v>
          </cell>
          <cell r="M588">
            <v>0</v>
          </cell>
          <cell r="N588">
            <v>0</v>
          </cell>
          <cell r="O588">
            <v>0</v>
          </cell>
          <cell r="P588">
            <v>0</v>
          </cell>
          <cell r="Q588">
            <v>0</v>
          </cell>
          <cell r="R588">
            <v>0</v>
          </cell>
          <cell r="S588">
            <v>0</v>
          </cell>
          <cell r="T588">
            <v>0</v>
          </cell>
        </row>
        <row r="589">
          <cell r="A589" t="str">
            <v>403TPJBG</v>
          </cell>
          <cell r="B589" t="str">
            <v>403TP</v>
          </cell>
          <cell r="C589" t="str">
            <v>JBG</v>
          </cell>
          <cell r="D589">
            <v>1364751.07</v>
          </cell>
          <cell r="F589" t="str">
            <v>403TPJBG</v>
          </cell>
          <cell r="G589" t="str">
            <v>403TP</v>
          </cell>
          <cell r="H589" t="str">
            <v>JBG</v>
          </cell>
          <cell r="I589">
            <v>1364751.07</v>
          </cell>
          <cell r="L589">
            <v>0</v>
          </cell>
          <cell r="M589">
            <v>0</v>
          </cell>
          <cell r="N589">
            <v>0</v>
          </cell>
          <cell r="O589">
            <v>0</v>
          </cell>
          <cell r="P589">
            <v>0</v>
          </cell>
          <cell r="Q589">
            <v>0</v>
          </cell>
          <cell r="R589">
            <v>0</v>
          </cell>
          <cell r="S589">
            <v>0</v>
          </cell>
          <cell r="T589">
            <v>0</v>
          </cell>
        </row>
        <row r="590">
          <cell r="A590" t="str">
            <v>403TPSG</v>
          </cell>
          <cell r="B590" t="str">
            <v>403TP</v>
          </cell>
          <cell r="C590" t="str">
            <v>SG</v>
          </cell>
          <cell r="D590">
            <v>32238</v>
          </cell>
          <cell r="F590" t="str">
            <v>403TPSG</v>
          </cell>
          <cell r="G590" t="str">
            <v>403TP</v>
          </cell>
          <cell r="H590" t="str">
            <v>SG</v>
          </cell>
          <cell r="I590">
            <v>32238</v>
          </cell>
          <cell r="L590">
            <v>0</v>
          </cell>
          <cell r="M590">
            <v>0</v>
          </cell>
          <cell r="N590">
            <v>0</v>
          </cell>
          <cell r="O590">
            <v>0</v>
          </cell>
          <cell r="P590">
            <v>0</v>
          </cell>
          <cell r="Q590">
            <v>0</v>
          </cell>
          <cell r="R590">
            <v>0</v>
          </cell>
          <cell r="S590">
            <v>0</v>
          </cell>
          <cell r="T590">
            <v>0</v>
          </cell>
        </row>
        <row r="591">
          <cell r="A591" t="str">
            <v>404GPCA</v>
          </cell>
          <cell r="B591" t="str">
            <v>404GP</v>
          </cell>
          <cell r="C591" t="str">
            <v>CA</v>
          </cell>
          <cell r="D591">
            <v>67061.990000000005</v>
          </cell>
          <cell r="F591" t="str">
            <v>404GPCA</v>
          </cell>
          <cell r="G591" t="str">
            <v>404GP</v>
          </cell>
          <cell r="H591" t="str">
            <v>CA</v>
          </cell>
          <cell r="I591">
            <v>67061.990000000005</v>
          </cell>
          <cell r="L591">
            <v>0</v>
          </cell>
          <cell r="M591">
            <v>0</v>
          </cell>
          <cell r="N591">
            <v>0</v>
          </cell>
          <cell r="O591">
            <v>0</v>
          </cell>
          <cell r="P591">
            <v>0</v>
          </cell>
          <cell r="Q591">
            <v>0</v>
          </cell>
          <cell r="R591">
            <v>0</v>
          </cell>
          <cell r="S591">
            <v>0</v>
          </cell>
          <cell r="T591">
            <v>0</v>
          </cell>
        </row>
        <row r="592">
          <cell r="A592" t="str">
            <v>404GPID</v>
          </cell>
          <cell r="B592" t="str">
            <v>404GP</v>
          </cell>
          <cell r="C592" t="str">
            <v>ID</v>
          </cell>
          <cell r="D592">
            <v>0</v>
          </cell>
          <cell r="F592" t="str">
            <v>404GPID</v>
          </cell>
          <cell r="G592" t="str">
            <v>404GP</v>
          </cell>
          <cell r="H592" t="str">
            <v>ID</v>
          </cell>
          <cell r="I592">
            <v>0</v>
          </cell>
          <cell r="L592">
            <v>0</v>
          </cell>
          <cell r="M592">
            <v>0</v>
          </cell>
          <cell r="N592">
            <v>0</v>
          </cell>
          <cell r="O592">
            <v>0</v>
          </cell>
          <cell r="P592">
            <v>0</v>
          </cell>
          <cell r="Q592">
            <v>0</v>
          </cell>
          <cell r="R592">
            <v>0</v>
          </cell>
          <cell r="S592">
            <v>0</v>
          </cell>
          <cell r="T592">
            <v>0</v>
          </cell>
        </row>
        <row r="593">
          <cell r="A593" t="str">
            <v>404GPOR</v>
          </cell>
          <cell r="B593" t="str">
            <v>404GP</v>
          </cell>
          <cell r="C593" t="str">
            <v>OR</v>
          </cell>
          <cell r="D593">
            <v>308163.25</v>
          </cell>
          <cell r="F593" t="str">
            <v>404GPOR</v>
          </cell>
          <cell r="G593" t="str">
            <v>404GP</v>
          </cell>
          <cell r="H593" t="str">
            <v>OR</v>
          </cell>
          <cell r="I593">
            <v>308163.25</v>
          </cell>
          <cell r="L593">
            <v>0</v>
          </cell>
          <cell r="M593">
            <v>0</v>
          </cell>
          <cell r="N593">
            <v>0</v>
          </cell>
          <cell r="O593">
            <v>0</v>
          </cell>
          <cell r="P593">
            <v>0</v>
          </cell>
          <cell r="Q593">
            <v>0</v>
          </cell>
          <cell r="R593">
            <v>0</v>
          </cell>
          <cell r="S593">
            <v>0</v>
          </cell>
          <cell r="T593">
            <v>0</v>
          </cell>
        </row>
        <row r="594">
          <cell r="A594" t="str">
            <v>404GPSO</v>
          </cell>
          <cell r="B594" t="str">
            <v>404GP</v>
          </cell>
          <cell r="C594" t="str">
            <v>SO</v>
          </cell>
          <cell r="D594">
            <v>289934.09000000003</v>
          </cell>
          <cell r="F594" t="str">
            <v>404GPSO</v>
          </cell>
          <cell r="G594" t="str">
            <v>404GP</v>
          </cell>
          <cell r="H594" t="str">
            <v>SO</v>
          </cell>
          <cell r="I594">
            <v>289934.09000000003</v>
          </cell>
          <cell r="L594">
            <v>0</v>
          </cell>
          <cell r="M594">
            <v>0</v>
          </cell>
          <cell r="N594">
            <v>0</v>
          </cell>
          <cell r="O594">
            <v>0</v>
          </cell>
          <cell r="P594">
            <v>0</v>
          </cell>
          <cell r="Q594">
            <v>0</v>
          </cell>
          <cell r="R594">
            <v>0</v>
          </cell>
          <cell r="S594">
            <v>0</v>
          </cell>
          <cell r="T594">
            <v>0</v>
          </cell>
        </row>
        <row r="595">
          <cell r="A595" t="str">
            <v>404GPUT</v>
          </cell>
          <cell r="B595" t="str">
            <v>404GP</v>
          </cell>
          <cell r="C595" t="str">
            <v>UT</v>
          </cell>
          <cell r="D595">
            <v>727.9</v>
          </cell>
          <cell r="F595" t="str">
            <v>404GPUT</v>
          </cell>
          <cell r="G595" t="str">
            <v>404GP</v>
          </cell>
          <cell r="H595" t="str">
            <v>UT</v>
          </cell>
          <cell r="I595">
            <v>727.9</v>
          </cell>
          <cell r="L595">
            <v>0</v>
          </cell>
          <cell r="M595">
            <v>0</v>
          </cell>
          <cell r="N595">
            <v>0</v>
          </cell>
          <cell r="O595">
            <v>0</v>
          </cell>
          <cell r="P595">
            <v>0</v>
          </cell>
          <cell r="Q595">
            <v>0</v>
          </cell>
          <cell r="R595">
            <v>0</v>
          </cell>
          <cell r="S595">
            <v>0</v>
          </cell>
          <cell r="T595">
            <v>0</v>
          </cell>
        </row>
        <row r="596">
          <cell r="A596" t="str">
            <v>404GPWA</v>
          </cell>
          <cell r="B596" t="str">
            <v>404GP</v>
          </cell>
          <cell r="C596" t="str">
            <v>WA</v>
          </cell>
          <cell r="D596">
            <v>82033.53</v>
          </cell>
          <cell r="F596" t="str">
            <v>404GPWA</v>
          </cell>
          <cell r="G596" t="str">
            <v>404GP</v>
          </cell>
          <cell r="H596" t="str">
            <v>WA</v>
          </cell>
          <cell r="I596">
            <v>82033.53</v>
          </cell>
          <cell r="L596">
            <v>0</v>
          </cell>
          <cell r="M596">
            <v>0</v>
          </cell>
          <cell r="N596">
            <v>0</v>
          </cell>
          <cell r="O596">
            <v>0</v>
          </cell>
          <cell r="P596">
            <v>0</v>
          </cell>
          <cell r="Q596">
            <v>0</v>
          </cell>
          <cell r="R596">
            <v>0</v>
          </cell>
          <cell r="S596">
            <v>0</v>
          </cell>
          <cell r="T596">
            <v>0</v>
          </cell>
        </row>
        <row r="597">
          <cell r="A597" t="str">
            <v>404GPWYP</v>
          </cell>
          <cell r="B597" t="str">
            <v>404GP</v>
          </cell>
          <cell r="C597" t="str">
            <v>WYP</v>
          </cell>
          <cell r="D597">
            <v>118537.86</v>
          </cell>
          <cell r="F597" t="str">
            <v>404GPWYP</v>
          </cell>
          <cell r="G597" t="str">
            <v>404GP</v>
          </cell>
          <cell r="H597" t="str">
            <v>WYP</v>
          </cell>
          <cell r="I597">
            <v>118537.86</v>
          </cell>
          <cell r="L597">
            <v>0</v>
          </cell>
          <cell r="M597">
            <v>0</v>
          </cell>
          <cell r="N597">
            <v>0</v>
          </cell>
          <cell r="O597">
            <v>0</v>
          </cell>
          <cell r="P597">
            <v>0</v>
          </cell>
          <cell r="Q597">
            <v>0</v>
          </cell>
          <cell r="R597">
            <v>0</v>
          </cell>
          <cell r="S597">
            <v>0</v>
          </cell>
          <cell r="T597">
            <v>0</v>
          </cell>
        </row>
        <row r="598">
          <cell r="A598" t="str">
            <v>404HPCAGW</v>
          </cell>
          <cell r="B598" t="str">
            <v>404HP</v>
          </cell>
          <cell r="C598" t="str">
            <v>CAGW</v>
          </cell>
          <cell r="D598">
            <v>311125.15000000002</v>
          </cell>
          <cell r="F598" t="str">
            <v>404HPCAGW</v>
          </cell>
          <cell r="G598" t="str">
            <v>404HP</v>
          </cell>
          <cell r="H598" t="str">
            <v>CAGW</v>
          </cell>
          <cell r="I598">
            <v>311125.15000000002</v>
          </cell>
          <cell r="L598">
            <v>0</v>
          </cell>
          <cell r="M598">
            <v>0</v>
          </cell>
          <cell r="N598">
            <v>0</v>
          </cell>
          <cell r="O598">
            <v>0</v>
          </cell>
          <cell r="P598">
            <v>0</v>
          </cell>
          <cell r="Q598">
            <v>0</v>
          </cell>
          <cell r="R598">
            <v>0</v>
          </cell>
          <cell r="S598">
            <v>0</v>
          </cell>
          <cell r="T598">
            <v>0</v>
          </cell>
        </row>
        <row r="599">
          <cell r="A599" t="str">
            <v>404IPCA</v>
          </cell>
          <cell r="B599" t="str">
            <v>404IP</v>
          </cell>
          <cell r="C599" t="str">
            <v>CA</v>
          </cell>
          <cell r="D599">
            <v>1765.21</v>
          </cell>
          <cell r="F599" t="str">
            <v>404IPCA</v>
          </cell>
          <cell r="G599" t="str">
            <v>404IP</v>
          </cell>
          <cell r="H599" t="str">
            <v>CA</v>
          </cell>
          <cell r="I599">
            <v>1765.21</v>
          </cell>
          <cell r="L599">
            <v>0</v>
          </cell>
          <cell r="M599">
            <v>0</v>
          </cell>
          <cell r="N599">
            <v>0</v>
          </cell>
          <cell r="O599">
            <v>0</v>
          </cell>
          <cell r="P599">
            <v>0</v>
          </cell>
          <cell r="Q599">
            <v>0</v>
          </cell>
          <cell r="R599">
            <v>0</v>
          </cell>
          <cell r="S599">
            <v>0</v>
          </cell>
          <cell r="T599">
            <v>0</v>
          </cell>
        </row>
        <row r="600">
          <cell r="A600" t="str">
            <v>404IPCAEE</v>
          </cell>
          <cell r="B600" t="str">
            <v>404IP</v>
          </cell>
          <cell r="C600" t="str">
            <v>CAEE</v>
          </cell>
          <cell r="D600">
            <v>1239.29</v>
          </cell>
          <cell r="F600" t="str">
            <v>404IPCAEE</v>
          </cell>
          <cell r="G600" t="str">
            <v>404IP</v>
          </cell>
          <cell r="H600" t="str">
            <v>CAEE</v>
          </cell>
          <cell r="I600">
            <v>1239.29</v>
          </cell>
          <cell r="L600">
            <v>0</v>
          </cell>
          <cell r="M600">
            <v>0</v>
          </cell>
          <cell r="N600">
            <v>0</v>
          </cell>
          <cell r="O600">
            <v>0</v>
          </cell>
          <cell r="P600">
            <v>0</v>
          </cell>
          <cell r="Q600">
            <v>0</v>
          </cell>
          <cell r="R600">
            <v>0</v>
          </cell>
          <cell r="S600">
            <v>0</v>
          </cell>
          <cell r="T600">
            <v>0</v>
          </cell>
        </row>
        <row r="601">
          <cell r="A601" t="str">
            <v>404IPCAGE</v>
          </cell>
          <cell r="B601" t="str">
            <v>404IP</v>
          </cell>
          <cell r="C601" t="str">
            <v>CAGE</v>
          </cell>
          <cell r="D601">
            <v>4471040.9800000004</v>
          </cell>
          <cell r="F601" t="str">
            <v>404IPCAGE</v>
          </cell>
          <cell r="G601" t="str">
            <v>404IP</v>
          </cell>
          <cell r="H601" t="str">
            <v>CAGE</v>
          </cell>
          <cell r="I601">
            <v>4471040.9800000004</v>
          </cell>
        </row>
        <row r="602">
          <cell r="A602" t="str">
            <v>404IPCAGW</v>
          </cell>
          <cell r="B602" t="str">
            <v>404IP</v>
          </cell>
          <cell r="C602" t="str">
            <v>CAGW</v>
          </cell>
          <cell r="D602">
            <v>13386378.82</v>
          </cell>
          <cell r="F602" t="str">
            <v>404IPCAGW</v>
          </cell>
          <cell r="G602" t="str">
            <v>404IP</v>
          </cell>
          <cell r="H602" t="str">
            <v>CAGW</v>
          </cell>
          <cell r="I602">
            <v>13386378.82</v>
          </cell>
        </row>
        <row r="603">
          <cell r="A603" t="str">
            <v>404IPCN</v>
          </cell>
          <cell r="B603" t="str">
            <v>404IP</v>
          </cell>
          <cell r="C603" t="str">
            <v>CN</v>
          </cell>
          <cell r="D603">
            <v>9726914.6400000006</v>
          </cell>
          <cell r="F603" t="str">
            <v>404IPCN</v>
          </cell>
          <cell r="G603" t="str">
            <v>404IP</v>
          </cell>
          <cell r="H603" t="str">
            <v>CN</v>
          </cell>
          <cell r="I603">
            <v>9726914.6400000006</v>
          </cell>
        </row>
        <row r="604">
          <cell r="A604" t="str">
            <v>404IPID</v>
          </cell>
          <cell r="B604" t="str">
            <v>404IP</v>
          </cell>
          <cell r="C604" t="str">
            <v>ID</v>
          </cell>
          <cell r="D604">
            <v>23041.53</v>
          </cell>
          <cell r="F604" t="str">
            <v>404IPID</v>
          </cell>
          <cell r="G604" t="str">
            <v>404IP</v>
          </cell>
          <cell r="H604" t="str">
            <v>ID</v>
          </cell>
          <cell r="I604">
            <v>23041.53</v>
          </cell>
        </row>
        <row r="605">
          <cell r="A605" t="str">
            <v>404IPJBG</v>
          </cell>
          <cell r="B605" t="str">
            <v>404IP</v>
          </cell>
          <cell r="C605" t="str">
            <v>JBG</v>
          </cell>
          <cell r="D605">
            <v>224239.95</v>
          </cell>
          <cell r="F605" t="str">
            <v>404IPJBG</v>
          </cell>
          <cell r="G605" t="str">
            <v>404IP</v>
          </cell>
          <cell r="H605" t="str">
            <v>JBG</v>
          </cell>
          <cell r="I605">
            <v>224239.95</v>
          </cell>
        </row>
        <row r="606">
          <cell r="A606" t="str">
            <v>404IPOR</v>
          </cell>
          <cell r="B606" t="str">
            <v>404IP</v>
          </cell>
          <cell r="C606" t="str">
            <v>OR</v>
          </cell>
          <cell r="D606">
            <v>10341.049999999999</v>
          </cell>
          <cell r="F606" t="str">
            <v>404IPOR</v>
          </cell>
          <cell r="G606" t="str">
            <v>404IP</v>
          </cell>
          <cell r="H606" t="str">
            <v>OR</v>
          </cell>
          <cell r="I606">
            <v>10341.049999999999</v>
          </cell>
        </row>
        <row r="607">
          <cell r="A607" t="str">
            <v>404IPOTHER</v>
          </cell>
          <cell r="B607" t="str">
            <v>404IP</v>
          </cell>
          <cell r="C607" t="str">
            <v>OTHER</v>
          </cell>
          <cell r="D607">
            <v>4252162.3499999996</v>
          </cell>
          <cell r="F607" t="str">
            <v>404IPOTHER</v>
          </cell>
          <cell r="G607" t="str">
            <v>404IP</v>
          </cell>
          <cell r="H607" t="str">
            <v>OTHER</v>
          </cell>
          <cell r="I607">
            <v>4252162.3499999996</v>
          </cell>
        </row>
        <row r="608">
          <cell r="A608" t="str">
            <v>404IPSG</v>
          </cell>
          <cell r="B608" t="str">
            <v>404IP</v>
          </cell>
          <cell r="C608" t="str">
            <v>SG</v>
          </cell>
          <cell r="D608">
            <v>7593453.7199999997</v>
          </cell>
          <cell r="F608" t="str">
            <v>404IPSG</v>
          </cell>
          <cell r="G608" t="str">
            <v>404IP</v>
          </cell>
          <cell r="H608" t="str">
            <v>SG</v>
          </cell>
          <cell r="I608">
            <v>7593453.7199999997</v>
          </cell>
        </row>
        <row r="609">
          <cell r="A609" t="str">
            <v>404IPSO</v>
          </cell>
          <cell r="B609" t="str">
            <v>404IP</v>
          </cell>
          <cell r="C609" t="str">
            <v>SO</v>
          </cell>
          <cell r="D609">
            <v>10992229.210000001</v>
          </cell>
          <cell r="F609" t="str">
            <v>404IPSO</v>
          </cell>
          <cell r="G609" t="str">
            <v>404IP</v>
          </cell>
          <cell r="H609" t="str">
            <v>SO</v>
          </cell>
          <cell r="I609">
            <v>10992229.210000001</v>
          </cell>
        </row>
        <row r="610">
          <cell r="A610" t="str">
            <v>404IPUT</v>
          </cell>
          <cell r="B610" t="str">
            <v>404IP</v>
          </cell>
          <cell r="C610" t="str">
            <v>UT</v>
          </cell>
          <cell r="D610">
            <v>-3576248.27</v>
          </cell>
          <cell r="F610" t="str">
            <v>404IPUT</v>
          </cell>
          <cell r="G610" t="str">
            <v>404IP</v>
          </cell>
          <cell r="H610" t="str">
            <v>UT</v>
          </cell>
          <cell r="I610">
            <v>-3576248.27</v>
          </cell>
        </row>
        <row r="611">
          <cell r="A611" t="str">
            <v>404IPWA</v>
          </cell>
          <cell r="B611" t="str">
            <v>404IP</v>
          </cell>
          <cell r="C611" t="str">
            <v>WA</v>
          </cell>
          <cell r="D611">
            <v>3023.6</v>
          </cell>
          <cell r="F611" t="str">
            <v>404IPWA</v>
          </cell>
          <cell r="G611" t="str">
            <v>404IP</v>
          </cell>
          <cell r="H611" t="str">
            <v>WA</v>
          </cell>
          <cell r="I611">
            <v>3023.6</v>
          </cell>
        </row>
        <row r="612">
          <cell r="A612" t="str">
            <v>404IPWYP</v>
          </cell>
          <cell r="B612" t="str">
            <v>404IP</v>
          </cell>
          <cell r="C612" t="str">
            <v>WYP</v>
          </cell>
          <cell r="D612">
            <v>107691.67</v>
          </cell>
          <cell r="F612" t="str">
            <v>404IPWYP</v>
          </cell>
          <cell r="G612" t="str">
            <v>404IP</v>
          </cell>
          <cell r="H612" t="str">
            <v>WYP</v>
          </cell>
          <cell r="I612">
            <v>107691.67</v>
          </cell>
        </row>
        <row r="613">
          <cell r="A613" t="str">
            <v>105CA</v>
          </cell>
          <cell r="B613">
            <v>105</v>
          </cell>
          <cell r="C613" t="str">
            <v>CA</v>
          </cell>
          <cell r="D613">
            <v>683317.99</v>
          </cell>
          <cell r="F613" t="str">
            <v>105CA</v>
          </cell>
          <cell r="G613">
            <v>105</v>
          </cell>
          <cell r="H613" t="str">
            <v>CA</v>
          </cell>
          <cell r="I613">
            <v>683317.99</v>
          </cell>
        </row>
        <row r="614">
          <cell r="A614" t="str">
            <v>105CAEE</v>
          </cell>
          <cell r="B614">
            <v>105</v>
          </cell>
          <cell r="C614" t="str">
            <v>CAEE</v>
          </cell>
          <cell r="D614">
            <v>0</v>
          </cell>
          <cell r="F614" t="str">
            <v>105CAEE</v>
          </cell>
          <cell r="G614">
            <v>105</v>
          </cell>
          <cell r="H614" t="str">
            <v>CAEE</v>
          </cell>
          <cell r="I614">
            <v>0</v>
          </cell>
        </row>
        <row r="615">
          <cell r="A615" t="str">
            <v>105CAGE</v>
          </cell>
          <cell r="B615">
            <v>105</v>
          </cell>
          <cell r="C615" t="str">
            <v>CAGE</v>
          </cell>
          <cell r="D615">
            <v>12418892.050000001</v>
          </cell>
          <cell r="F615" t="str">
            <v>105CAGE</v>
          </cell>
          <cell r="G615">
            <v>105</v>
          </cell>
          <cell r="H615" t="str">
            <v>CAGE</v>
          </cell>
          <cell r="I615">
            <v>12418892.050000001</v>
          </cell>
        </row>
        <row r="616">
          <cell r="A616" t="str">
            <v>105CAGW</v>
          </cell>
          <cell r="B616">
            <v>105</v>
          </cell>
          <cell r="C616" t="str">
            <v>CAGW</v>
          </cell>
          <cell r="D616">
            <v>161943.97</v>
          </cell>
          <cell r="F616" t="str">
            <v>105CAGW</v>
          </cell>
          <cell r="G616">
            <v>105</v>
          </cell>
          <cell r="H616" t="str">
            <v>CAGW</v>
          </cell>
          <cell r="I616">
            <v>161943.97</v>
          </cell>
        </row>
        <row r="617">
          <cell r="A617" t="str">
            <v>105OR</v>
          </cell>
          <cell r="B617">
            <v>105</v>
          </cell>
          <cell r="C617" t="str">
            <v>OR</v>
          </cell>
          <cell r="D617">
            <v>7335680.4962499999</v>
          </cell>
          <cell r="F617" t="str">
            <v>105OR</v>
          </cell>
          <cell r="G617">
            <v>105</v>
          </cell>
          <cell r="H617" t="str">
            <v>OR</v>
          </cell>
          <cell r="I617">
            <v>7335680.4962499999</v>
          </cell>
        </row>
        <row r="618">
          <cell r="A618" t="str">
            <v>105SE</v>
          </cell>
          <cell r="B618">
            <v>105</v>
          </cell>
          <cell r="C618" t="str">
            <v>SE</v>
          </cell>
          <cell r="D618">
            <v>0</v>
          </cell>
          <cell r="F618" t="str">
            <v>105SE</v>
          </cell>
          <cell r="G618">
            <v>105</v>
          </cell>
          <cell r="H618" t="str">
            <v>SE</v>
          </cell>
          <cell r="I618">
            <v>0</v>
          </cell>
        </row>
        <row r="619">
          <cell r="A619" t="str">
            <v>105UT</v>
          </cell>
          <cell r="B619">
            <v>105</v>
          </cell>
          <cell r="C619" t="str">
            <v>UT</v>
          </cell>
          <cell r="D619">
            <v>5730528.6500000004</v>
          </cell>
          <cell r="F619" t="str">
            <v>105UT</v>
          </cell>
          <cell r="G619">
            <v>105</v>
          </cell>
          <cell r="H619" t="str">
            <v>UT</v>
          </cell>
          <cell r="I619">
            <v>5730528.6500000004</v>
          </cell>
        </row>
        <row r="620">
          <cell r="A620" t="str">
            <v>105WYP</v>
          </cell>
          <cell r="B620">
            <v>105</v>
          </cell>
          <cell r="C620" t="str">
            <v>WYP</v>
          </cell>
          <cell r="D620">
            <v>600.72</v>
          </cell>
          <cell r="F620" t="str">
            <v>105WYP</v>
          </cell>
          <cell r="G620">
            <v>105</v>
          </cell>
          <cell r="H620" t="str">
            <v>WYP</v>
          </cell>
          <cell r="I620">
            <v>600.72</v>
          </cell>
        </row>
        <row r="621">
          <cell r="A621" t="str">
            <v>106SG</v>
          </cell>
          <cell r="B621">
            <v>106</v>
          </cell>
          <cell r="C621" t="str">
            <v>SG</v>
          </cell>
          <cell r="D621">
            <v>0</v>
          </cell>
          <cell r="F621" t="str">
            <v>106SG</v>
          </cell>
          <cell r="G621">
            <v>106</v>
          </cell>
          <cell r="H621" t="str">
            <v>SG</v>
          </cell>
          <cell r="I621">
            <v>0</v>
          </cell>
        </row>
        <row r="622">
          <cell r="A622" t="str">
            <v>114CAGE</v>
          </cell>
          <cell r="B622">
            <v>114</v>
          </cell>
          <cell r="C622" t="str">
            <v>CAGE</v>
          </cell>
          <cell r="D622">
            <v>143167970.74000001</v>
          </cell>
          <cell r="F622" t="str">
            <v>114CAGE</v>
          </cell>
          <cell r="G622">
            <v>114</v>
          </cell>
          <cell r="H622" t="str">
            <v>CAGE</v>
          </cell>
          <cell r="I622">
            <v>143167970.74000001</v>
          </cell>
        </row>
        <row r="623">
          <cell r="A623" t="str">
            <v>114UT</v>
          </cell>
          <cell r="B623">
            <v>114</v>
          </cell>
          <cell r="C623" t="str">
            <v>UT</v>
          </cell>
          <cell r="D623">
            <v>11763783.68</v>
          </cell>
          <cell r="F623" t="str">
            <v>114UT</v>
          </cell>
          <cell r="G623">
            <v>114</v>
          </cell>
          <cell r="H623" t="str">
            <v>UT</v>
          </cell>
          <cell r="I623">
            <v>11763783.68</v>
          </cell>
        </row>
        <row r="624">
          <cell r="A624" t="str">
            <v>115CAGE</v>
          </cell>
          <cell r="B624">
            <v>115</v>
          </cell>
          <cell r="C624" t="str">
            <v>CAGE</v>
          </cell>
          <cell r="D624">
            <v>-125934375.00125</v>
          </cell>
          <cell r="F624" t="str">
            <v>115CAGE</v>
          </cell>
          <cell r="G624">
            <v>115</v>
          </cell>
          <cell r="H624" t="str">
            <v>CAGE</v>
          </cell>
          <cell r="I624">
            <v>-125934375.00125</v>
          </cell>
        </row>
        <row r="625">
          <cell r="A625" t="str">
            <v>115UT</v>
          </cell>
          <cell r="B625">
            <v>115</v>
          </cell>
          <cell r="C625" t="str">
            <v>UT</v>
          </cell>
          <cell r="D625">
            <v>-1143452.6499999999</v>
          </cell>
          <cell r="F625" t="str">
            <v>115UT</v>
          </cell>
          <cell r="G625">
            <v>115</v>
          </cell>
          <cell r="H625" t="str">
            <v>UT</v>
          </cell>
          <cell r="I625">
            <v>-1143452.6499999999</v>
          </cell>
        </row>
        <row r="626">
          <cell r="A626" t="str">
            <v>124CA</v>
          </cell>
          <cell r="B626">
            <v>124</v>
          </cell>
          <cell r="C626" t="str">
            <v>CA</v>
          </cell>
          <cell r="D626">
            <v>26051.83</v>
          </cell>
          <cell r="F626" t="str">
            <v>124CA</v>
          </cell>
          <cell r="G626">
            <v>124</v>
          </cell>
          <cell r="H626" t="str">
            <v>CA</v>
          </cell>
          <cell r="I626">
            <v>26051.83</v>
          </cell>
        </row>
        <row r="627">
          <cell r="A627" t="str">
            <v>124ID</v>
          </cell>
          <cell r="B627">
            <v>124</v>
          </cell>
          <cell r="C627" t="str">
            <v>ID</v>
          </cell>
          <cell r="D627">
            <v>0</v>
          </cell>
          <cell r="F627" t="str">
            <v>124ID</v>
          </cell>
          <cell r="G627">
            <v>124</v>
          </cell>
          <cell r="H627" t="str">
            <v>ID</v>
          </cell>
          <cell r="I627">
            <v>0</v>
          </cell>
        </row>
        <row r="628">
          <cell r="A628" t="str">
            <v>124MT</v>
          </cell>
          <cell r="B628">
            <v>124</v>
          </cell>
          <cell r="C628" t="str">
            <v>MT</v>
          </cell>
          <cell r="D628">
            <v>0</v>
          </cell>
          <cell r="F628" t="str">
            <v>124MT</v>
          </cell>
          <cell r="G628">
            <v>124</v>
          </cell>
          <cell r="H628" t="str">
            <v>MT</v>
          </cell>
          <cell r="I628">
            <v>0</v>
          </cell>
        </row>
        <row r="629">
          <cell r="A629" t="str">
            <v>124OR</v>
          </cell>
          <cell r="B629">
            <v>124</v>
          </cell>
          <cell r="C629" t="str">
            <v>OR</v>
          </cell>
          <cell r="D629">
            <v>0.17</v>
          </cell>
          <cell r="F629" t="str">
            <v>124OR</v>
          </cell>
          <cell r="G629">
            <v>124</v>
          </cell>
          <cell r="H629" t="str">
            <v>OR</v>
          </cell>
          <cell r="I629">
            <v>0.17</v>
          </cell>
        </row>
        <row r="630">
          <cell r="A630" t="str">
            <v>124OTHER</v>
          </cell>
          <cell r="B630">
            <v>124</v>
          </cell>
          <cell r="C630" t="str">
            <v>OTHER</v>
          </cell>
          <cell r="D630">
            <v>778230.91374999995</v>
          </cell>
          <cell r="F630" t="str">
            <v>124OTHER</v>
          </cell>
          <cell r="G630">
            <v>124</v>
          </cell>
          <cell r="H630" t="str">
            <v>OTHER</v>
          </cell>
          <cell r="I630">
            <v>778230.91374999995</v>
          </cell>
        </row>
        <row r="631">
          <cell r="A631" t="str">
            <v>124SO</v>
          </cell>
          <cell r="B631">
            <v>124</v>
          </cell>
          <cell r="C631" t="str">
            <v>SO</v>
          </cell>
          <cell r="D631">
            <v>-5007.95</v>
          </cell>
          <cell r="F631" t="str">
            <v>124SO</v>
          </cell>
          <cell r="G631">
            <v>124</v>
          </cell>
          <cell r="H631" t="str">
            <v>SO</v>
          </cell>
          <cell r="I631">
            <v>-5007.95</v>
          </cell>
        </row>
        <row r="632">
          <cell r="A632" t="str">
            <v>124UT</v>
          </cell>
          <cell r="B632">
            <v>124</v>
          </cell>
          <cell r="C632" t="str">
            <v>UT</v>
          </cell>
          <cell r="D632">
            <v>8003.5079166666701</v>
          </cell>
          <cell r="F632" t="str">
            <v>124UT</v>
          </cell>
          <cell r="G632">
            <v>124</v>
          </cell>
          <cell r="H632" t="str">
            <v>UT</v>
          </cell>
          <cell r="I632">
            <v>8003.5079166666701</v>
          </cell>
        </row>
        <row r="633">
          <cell r="A633" t="str">
            <v>124WA</v>
          </cell>
          <cell r="B633">
            <v>124</v>
          </cell>
          <cell r="C633" t="str">
            <v>WA</v>
          </cell>
          <cell r="D633">
            <v>5428.2650000000003</v>
          </cell>
          <cell r="F633" t="str">
            <v>124WA</v>
          </cell>
          <cell r="G633">
            <v>124</v>
          </cell>
          <cell r="H633" t="str">
            <v>WA</v>
          </cell>
          <cell r="I633">
            <v>5428.2650000000003</v>
          </cell>
        </row>
        <row r="634">
          <cell r="A634" t="str">
            <v>124WYP</v>
          </cell>
          <cell r="B634">
            <v>124</v>
          </cell>
          <cell r="C634" t="str">
            <v>WYP</v>
          </cell>
          <cell r="D634">
            <v>0</v>
          </cell>
          <cell r="F634" t="str">
            <v>124WYP</v>
          </cell>
          <cell r="G634">
            <v>124</v>
          </cell>
          <cell r="H634" t="str">
            <v>WYP</v>
          </cell>
          <cell r="I634">
            <v>0</v>
          </cell>
        </row>
        <row r="635">
          <cell r="A635" t="str">
            <v>124WYU</v>
          </cell>
          <cell r="B635">
            <v>124</v>
          </cell>
          <cell r="C635" t="str">
            <v>WYU</v>
          </cell>
          <cell r="D635">
            <v>0</v>
          </cell>
          <cell r="F635" t="str">
            <v>124WYU</v>
          </cell>
          <cell r="G635">
            <v>124</v>
          </cell>
          <cell r="H635" t="str">
            <v>WYU</v>
          </cell>
          <cell r="I635">
            <v>0</v>
          </cell>
        </row>
        <row r="636">
          <cell r="A636" t="str">
            <v>151CAEE</v>
          </cell>
          <cell r="B636">
            <v>151</v>
          </cell>
          <cell r="C636" t="str">
            <v>CAEE</v>
          </cell>
          <cell r="D636">
            <v>157089240.99125001</v>
          </cell>
          <cell r="F636" t="str">
            <v>151CAEE</v>
          </cell>
          <cell r="G636">
            <v>151</v>
          </cell>
          <cell r="H636" t="str">
            <v>CAEE</v>
          </cell>
          <cell r="I636">
            <v>157089240.99125001</v>
          </cell>
        </row>
        <row r="637">
          <cell r="A637" t="str">
            <v>151CAEW</v>
          </cell>
          <cell r="B637">
            <v>151</v>
          </cell>
          <cell r="C637" t="str">
            <v>CAEW</v>
          </cell>
          <cell r="D637">
            <v>1733255.2254166701</v>
          </cell>
          <cell r="F637" t="str">
            <v>151CAEW</v>
          </cell>
          <cell r="G637">
            <v>151</v>
          </cell>
          <cell r="H637" t="str">
            <v>CAEW</v>
          </cell>
          <cell r="I637">
            <v>1733255.2254166701</v>
          </cell>
        </row>
        <row r="638">
          <cell r="A638" t="str">
            <v>151JBE</v>
          </cell>
          <cell r="B638">
            <v>151</v>
          </cell>
          <cell r="C638" t="str">
            <v>JBE</v>
          </cell>
          <cell r="D638">
            <v>23591300.679166701</v>
          </cell>
          <cell r="F638" t="str">
            <v>151JBE</v>
          </cell>
          <cell r="G638">
            <v>151</v>
          </cell>
          <cell r="H638" t="str">
            <v>JBE</v>
          </cell>
          <cell r="I638">
            <v>23591300.679166701</v>
          </cell>
        </row>
        <row r="639">
          <cell r="A639" t="str">
            <v>151SE</v>
          </cell>
          <cell r="B639">
            <v>151</v>
          </cell>
          <cell r="C639" t="str">
            <v>SE</v>
          </cell>
          <cell r="D639">
            <v>0</v>
          </cell>
          <cell r="F639" t="str">
            <v>151SE</v>
          </cell>
          <cell r="G639">
            <v>151</v>
          </cell>
          <cell r="H639" t="str">
            <v>SE</v>
          </cell>
          <cell r="I639">
            <v>0</v>
          </cell>
        </row>
        <row r="640">
          <cell r="A640" t="str">
            <v>154CA</v>
          </cell>
          <cell r="B640">
            <v>154</v>
          </cell>
          <cell r="C640" t="str">
            <v>CA</v>
          </cell>
          <cell r="D640">
            <v>1841193.855</v>
          </cell>
          <cell r="F640" t="str">
            <v>154CA</v>
          </cell>
          <cell r="G640">
            <v>154</v>
          </cell>
          <cell r="H640" t="str">
            <v>CA</v>
          </cell>
          <cell r="I640">
            <v>1841193.855</v>
          </cell>
        </row>
        <row r="641">
          <cell r="A641" t="str">
            <v>154CAEE</v>
          </cell>
          <cell r="B641">
            <v>154</v>
          </cell>
          <cell r="C641" t="str">
            <v>CAEE</v>
          </cell>
          <cell r="D641">
            <v>0</v>
          </cell>
          <cell r="F641" t="str">
            <v>154CAEE</v>
          </cell>
          <cell r="G641">
            <v>154</v>
          </cell>
          <cell r="H641" t="str">
            <v>CAEE</v>
          </cell>
          <cell r="I641">
            <v>0</v>
          </cell>
        </row>
        <row r="642">
          <cell r="A642" t="str">
            <v>154CAEW</v>
          </cell>
          <cell r="B642">
            <v>154</v>
          </cell>
          <cell r="C642" t="str">
            <v>CAEW</v>
          </cell>
          <cell r="D642">
            <v>0</v>
          </cell>
          <cell r="F642" t="str">
            <v>154CAEW</v>
          </cell>
          <cell r="G642">
            <v>154</v>
          </cell>
          <cell r="H642" t="str">
            <v>CAEW</v>
          </cell>
          <cell r="I642">
            <v>0</v>
          </cell>
        </row>
        <row r="643">
          <cell r="A643" t="str">
            <v>154CAGE</v>
          </cell>
          <cell r="B643">
            <v>154</v>
          </cell>
          <cell r="C643" t="str">
            <v>CAGE</v>
          </cell>
          <cell r="D643">
            <v>118931940.878333</v>
          </cell>
          <cell r="F643" t="str">
            <v>154CAGE</v>
          </cell>
          <cell r="G643">
            <v>154</v>
          </cell>
          <cell r="H643" t="str">
            <v>CAGE</v>
          </cell>
          <cell r="I643">
            <v>118931940.878333</v>
          </cell>
        </row>
        <row r="644">
          <cell r="A644" t="str">
            <v>154CAGW</v>
          </cell>
          <cell r="B644">
            <v>154</v>
          </cell>
          <cell r="C644" t="str">
            <v>CAGW</v>
          </cell>
          <cell r="D644">
            <v>7556111.6683333302</v>
          </cell>
          <cell r="F644" t="str">
            <v>154CAGW</v>
          </cell>
          <cell r="G644">
            <v>154</v>
          </cell>
          <cell r="H644" t="str">
            <v>CAGW</v>
          </cell>
          <cell r="I644">
            <v>7556111.6683333302</v>
          </cell>
        </row>
        <row r="645">
          <cell r="A645" t="str">
            <v>154ID</v>
          </cell>
          <cell r="B645">
            <v>154</v>
          </cell>
          <cell r="C645" t="str">
            <v>ID</v>
          </cell>
          <cell r="D645">
            <v>5719102.1004166696</v>
          </cell>
          <cell r="F645" t="str">
            <v>154ID</v>
          </cell>
          <cell r="G645">
            <v>154</v>
          </cell>
          <cell r="H645" t="str">
            <v>ID</v>
          </cell>
          <cell r="I645">
            <v>5719102.1004166696</v>
          </cell>
        </row>
        <row r="646">
          <cell r="A646" t="str">
            <v>154JBG</v>
          </cell>
          <cell r="B646">
            <v>154</v>
          </cell>
          <cell r="C646" t="str">
            <v>JBG</v>
          </cell>
          <cell r="D646">
            <v>4872296.8333333302</v>
          </cell>
          <cell r="F646" t="str">
            <v>154JBG</v>
          </cell>
          <cell r="G646">
            <v>154</v>
          </cell>
          <cell r="H646" t="str">
            <v>JBG</v>
          </cell>
          <cell r="I646">
            <v>4872296.8333333302</v>
          </cell>
        </row>
        <row r="647">
          <cell r="A647" t="str">
            <v>154OR</v>
          </cell>
          <cell r="B647">
            <v>154</v>
          </cell>
          <cell r="C647" t="str">
            <v>OR</v>
          </cell>
          <cell r="D647">
            <v>38230952.710000001</v>
          </cell>
          <cell r="F647" t="str">
            <v>154OR</v>
          </cell>
          <cell r="G647">
            <v>154</v>
          </cell>
          <cell r="H647" t="str">
            <v>OR</v>
          </cell>
          <cell r="I647">
            <v>38230952.710000001</v>
          </cell>
        </row>
        <row r="648">
          <cell r="A648" t="str">
            <v>154SG</v>
          </cell>
          <cell r="B648">
            <v>154</v>
          </cell>
          <cell r="C648" t="str">
            <v>SG</v>
          </cell>
          <cell r="D648">
            <v>421795.70541666698</v>
          </cell>
          <cell r="F648" t="str">
            <v>154SG</v>
          </cell>
          <cell r="G648">
            <v>154</v>
          </cell>
          <cell r="H648" t="str">
            <v>SG</v>
          </cell>
          <cell r="I648">
            <v>421795.70541666698</v>
          </cell>
        </row>
        <row r="649">
          <cell r="A649" t="str">
            <v>154SNPD</v>
          </cell>
          <cell r="B649">
            <v>154</v>
          </cell>
          <cell r="C649" t="str">
            <v>SNPD</v>
          </cell>
          <cell r="D649">
            <v>-1708132.04333333</v>
          </cell>
          <cell r="F649" t="str">
            <v>154SNPD</v>
          </cell>
          <cell r="G649">
            <v>154</v>
          </cell>
          <cell r="H649" t="str">
            <v>SNPD</v>
          </cell>
          <cell r="I649">
            <v>-1708132.04333333</v>
          </cell>
        </row>
        <row r="650">
          <cell r="A650" t="str">
            <v>154SNPPS</v>
          </cell>
          <cell r="B650">
            <v>154</v>
          </cell>
          <cell r="C650" t="str">
            <v>SNPPS</v>
          </cell>
          <cell r="D650">
            <v>0</v>
          </cell>
          <cell r="F650" t="str">
            <v>154SNPPS</v>
          </cell>
          <cell r="G650">
            <v>154</v>
          </cell>
          <cell r="H650" t="str">
            <v>SNPPS</v>
          </cell>
          <cell r="I650">
            <v>0</v>
          </cell>
        </row>
        <row r="651">
          <cell r="A651" t="str">
            <v>154SO</v>
          </cell>
          <cell r="B651">
            <v>154</v>
          </cell>
          <cell r="C651" t="str">
            <v>SO</v>
          </cell>
          <cell r="D651">
            <v>140741.82</v>
          </cell>
          <cell r="F651" t="str">
            <v>154SO</v>
          </cell>
          <cell r="G651">
            <v>154</v>
          </cell>
          <cell r="H651" t="str">
            <v>SO</v>
          </cell>
          <cell r="I651">
            <v>140741.82</v>
          </cell>
        </row>
        <row r="652">
          <cell r="A652" t="str">
            <v>154UT</v>
          </cell>
          <cell r="B652">
            <v>154</v>
          </cell>
          <cell r="C652" t="str">
            <v>UT</v>
          </cell>
          <cell r="D652">
            <v>48557561.449583299</v>
          </cell>
          <cell r="F652" t="str">
            <v>154UT</v>
          </cell>
          <cell r="G652">
            <v>154</v>
          </cell>
          <cell r="H652" t="str">
            <v>UT</v>
          </cell>
          <cell r="I652">
            <v>48557561.449583299</v>
          </cell>
        </row>
        <row r="653">
          <cell r="A653" t="str">
            <v>154WA</v>
          </cell>
          <cell r="B653">
            <v>154</v>
          </cell>
          <cell r="C653" t="str">
            <v>WA</v>
          </cell>
          <cell r="D653">
            <v>6204807.2320833299</v>
          </cell>
          <cell r="F653" t="str">
            <v>154WA</v>
          </cell>
          <cell r="G653">
            <v>154</v>
          </cell>
          <cell r="H653" t="str">
            <v>WA</v>
          </cell>
          <cell r="I653">
            <v>6204807.2320833299</v>
          </cell>
        </row>
        <row r="654">
          <cell r="A654" t="str">
            <v>154WYP</v>
          </cell>
          <cell r="B654">
            <v>154</v>
          </cell>
          <cell r="C654" t="str">
            <v>WYP</v>
          </cell>
          <cell r="D654">
            <v>10645053.9883333</v>
          </cell>
          <cell r="F654" t="str">
            <v>154WYP</v>
          </cell>
          <cell r="G654">
            <v>154</v>
          </cell>
          <cell r="H654" t="str">
            <v>WYP</v>
          </cell>
          <cell r="I654">
            <v>10645053.9883333</v>
          </cell>
        </row>
        <row r="655">
          <cell r="A655" t="str">
            <v>154WYU</v>
          </cell>
          <cell r="B655">
            <v>154</v>
          </cell>
          <cell r="C655" t="str">
            <v>WYU</v>
          </cell>
          <cell r="D655">
            <v>1234934.52208333</v>
          </cell>
          <cell r="F655" t="str">
            <v>154WYU</v>
          </cell>
          <cell r="G655">
            <v>154</v>
          </cell>
          <cell r="H655" t="str">
            <v>WYU</v>
          </cell>
          <cell r="I655">
            <v>1234934.52208333</v>
          </cell>
        </row>
        <row r="656">
          <cell r="A656" t="str">
            <v>163SO</v>
          </cell>
          <cell r="B656">
            <v>163</v>
          </cell>
          <cell r="C656" t="str">
            <v>SO</v>
          </cell>
          <cell r="D656">
            <v>0</v>
          </cell>
          <cell r="F656" t="str">
            <v>163SO</v>
          </cell>
          <cell r="G656">
            <v>163</v>
          </cell>
          <cell r="H656" t="str">
            <v>SO</v>
          </cell>
          <cell r="I656">
            <v>0</v>
          </cell>
        </row>
        <row r="657">
          <cell r="A657" t="str">
            <v>165CAEE</v>
          </cell>
          <cell r="B657">
            <v>165</v>
          </cell>
          <cell r="C657" t="str">
            <v>CAEE</v>
          </cell>
          <cell r="D657">
            <v>-11001.36</v>
          </cell>
          <cell r="F657" t="str">
            <v>165CAEE</v>
          </cell>
          <cell r="G657">
            <v>165</v>
          </cell>
          <cell r="H657" t="str">
            <v>CAEE</v>
          </cell>
          <cell r="I657">
            <v>-11001.36</v>
          </cell>
        </row>
        <row r="658">
          <cell r="A658" t="str">
            <v>165CAEW</v>
          </cell>
          <cell r="B658">
            <v>165</v>
          </cell>
          <cell r="C658" t="str">
            <v>CAEW</v>
          </cell>
          <cell r="D658">
            <v>4054.84</v>
          </cell>
          <cell r="F658" t="str">
            <v>165CAEW</v>
          </cell>
          <cell r="G658">
            <v>165</v>
          </cell>
          <cell r="H658" t="str">
            <v>CAEW</v>
          </cell>
          <cell r="I658">
            <v>4054.84</v>
          </cell>
        </row>
        <row r="659">
          <cell r="A659" t="str">
            <v>165CAGE</v>
          </cell>
          <cell r="B659">
            <v>165</v>
          </cell>
          <cell r="C659" t="str">
            <v>CAGE</v>
          </cell>
          <cell r="D659">
            <v>1095446.9350000001</v>
          </cell>
          <cell r="F659" t="str">
            <v>165CAGE</v>
          </cell>
          <cell r="G659">
            <v>165</v>
          </cell>
          <cell r="H659" t="str">
            <v>CAGE</v>
          </cell>
          <cell r="I659">
            <v>1095446.9350000001</v>
          </cell>
        </row>
        <row r="660">
          <cell r="A660" t="str">
            <v>165CAGW</v>
          </cell>
          <cell r="B660">
            <v>165</v>
          </cell>
          <cell r="C660" t="str">
            <v>CAGW</v>
          </cell>
          <cell r="D660">
            <v>1018234.82791667</v>
          </cell>
          <cell r="F660" t="str">
            <v>165CAGW</v>
          </cell>
          <cell r="G660">
            <v>165</v>
          </cell>
          <cell r="H660" t="str">
            <v>CAGW</v>
          </cell>
          <cell r="I660">
            <v>1018234.82791667</v>
          </cell>
        </row>
        <row r="661">
          <cell r="A661" t="str">
            <v>165GPS</v>
          </cell>
          <cell r="B661">
            <v>165</v>
          </cell>
          <cell r="C661" t="str">
            <v>GPS</v>
          </cell>
          <cell r="D661">
            <v>5172309.0212500002</v>
          </cell>
          <cell r="F661" t="str">
            <v>165GPS</v>
          </cell>
          <cell r="G661">
            <v>165</v>
          </cell>
          <cell r="H661" t="str">
            <v>GPS</v>
          </cell>
          <cell r="I661">
            <v>5172309.0212500002</v>
          </cell>
        </row>
        <row r="662">
          <cell r="A662" t="str">
            <v>165ID</v>
          </cell>
          <cell r="B662">
            <v>165</v>
          </cell>
          <cell r="C662" t="str">
            <v>ID</v>
          </cell>
          <cell r="D662">
            <v>246375.88333333301</v>
          </cell>
          <cell r="F662" t="str">
            <v>165ID</v>
          </cell>
          <cell r="G662">
            <v>165</v>
          </cell>
          <cell r="H662" t="str">
            <v>ID</v>
          </cell>
          <cell r="I662">
            <v>246375.88333333301</v>
          </cell>
        </row>
        <row r="663">
          <cell r="A663" t="str">
            <v>165OR</v>
          </cell>
          <cell r="B663">
            <v>165</v>
          </cell>
          <cell r="C663" t="str">
            <v>OR</v>
          </cell>
          <cell r="D663">
            <v>2251368.3916666699</v>
          </cell>
          <cell r="F663" t="str">
            <v>165OR</v>
          </cell>
          <cell r="G663">
            <v>165</v>
          </cell>
          <cell r="H663" t="str">
            <v>OR</v>
          </cell>
          <cell r="I663">
            <v>2251368.3916666699</v>
          </cell>
        </row>
        <row r="664">
          <cell r="A664" t="str">
            <v>165OTHER</v>
          </cell>
          <cell r="B664">
            <v>165</v>
          </cell>
          <cell r="C664" t="str">
            <v>OTHER</v>
          </cell>
          <cell r="D664">
            <v>15910643.887083299</v>
          </cell>
          <cell r="F664" t="str">
            <v>165OTHER</v>
          </cell>
          <cell r="G664">
            <v>165</v>
          </cell>
          <cell r="H664" t="str">
            <v>OTHER</v>
          </cell>
          <cell r="I664">
            <v>15910643.887083299</v>
          </cell>
        </row>
        <row r="665">
          <cell r="A665" t="str">
            <v>165SG</v>
          </cell>
          <cell r="B665">
            <v>165</v>
          </cell>
          <cell r="C665" t="str">
            <v>SG</v>
          </cell>
          <cell r="D665">
            <v>1176717.53083333</v>
          </cell>
          <cell r="F665" t="str">
            <v>165SG</v>
          </cell>
          <cell r="G665">
            <v>165</v>
          </cell>
          <cell r="H665" t="str">
            <v>SG</v>
          </cell>
          <cell r="I665">
            <v>1176717.53083333</v>
          </cell>
        </row>
        <row r="666">
          <cell r="A666" t="str">
            <v>165SO</v>
          </cell>
          <cell r="B666">
            <v>165</v>
          </cell>
          <cell r="C666" t="str">
            <v>SO</v>
          </cell>
          <cell r="D666">
            <v>20504403.180833299</v>
          </cell>
          <cell r="F666" t="str">
            <v>165SO</v>
          </cell>
          <cell r="G666">
            <v>165</v>
          </cell>
          <cell r="H666" t="str">
            <v>SO</v>
          </cell>
          <cell r="I666">
            <v>20504403.180833299</v>
          </cell>
        </row>
        <row r="667">
          <cell r="A667" t="str">
            <v>165UT</v>
          </cell>
          <cell r="B667">
            <v>165</v>
          </cell>
          <cell r="C667" t="str">
            <v>UT</v>
          </cell>
          <cell r="D667">
            <v>3398562.3108333298</v>
          </cell>
          <cell r="F667" t="str">
            <v>165UT</v>
          </cell>
          <cell r="G667">
            <v>165</v>
          </cell>
          <cell r="H667" t="str">
            <v>UT</v>
          </cell>
          <cell r="I667">
            <v>3398562.3108333298</v>
          </cell>
        </row>
        <row r="668">
          <cell r="A668" t="str">
            <v>165WA</v>
          </cell>
          <cell r="B668">
            <v>165</v>
          </cell>
          <cell r="C668" t="str">
            <v>WA</v>
          </cell>
          <cell r="D668">
            <v>0</v>
          </cell>
          <cell r="F668" t="str">
            <v>165WA</v>
          </cell>
          <cell r="G668">
            <v>165</v>
          </cell>
          <cell r="H668" t="str">
            <v>WA</v>
          </cell>
          <cell r="I668">
            <v>0</v>
          </cell>
        </row>
        <row r="669">
          <cell r="A669" t="str">
            <v>165WYP</v>
          </cell>
          <cell r="B669">
            <v>165</v>
          </cell>
          <cell r="C669" t="str">
            <v>WYP</v>
          </cell>
          <cell r="D669">
            <v>128294.618333333</v>
          </cell>
          <cell r="F669" t="str">
            <v>165WYP</v>
          </cell>
          <cell r="G669">
            <v>165</v>
          </cell>
          <cell r="H669" t="str">
            <v>WYP</v>
          </cell>
          <cell r="I669">
            <v>128294.618333333</v>
          </cell>
        </row>
        <row r="670">
          <cell r="A670" t="str">
            <v>165WYU</v>
          </cell>
          <cell r="B670">
            <v>165</v>
          </cell>
          <cell r="C670" t="str">
            <v>WYU</v>
          </cell>
          <cell r="D670">
            <v>0</v>
          </cell>
          <cell r="F670" t="str">
            <v>165WYU</v>
          </cell>
          <cell r="G670">
            <v>165</v>
          </cell>
          <cell r="H670" t="str">
            <v>WYU</v>
          </cell>
          <cell r="I670">
            <v>0</v>
          </cell>
        </row>
        <row r="671">
          <cell r="A671" t="str">
            <v>190BADDEBT</v>
          </cell>
          <cell r="B671">
            <v>190</v>
          </cell>
          <cell r="C671" t="str">
            <v>BADDEBT</v>
          </cell>
          <cell r="D671">
            <v>2538677.1087500001</v>
          </cell>
          <cell r="F671" t="str">
            <v>190BADDEBT</v>
          </cell>
          <cell r="G671">
            <v>190</v>
          </cell>
          <cell r="H671" t="str">
            <v>BADDEBT</v>
          </cell>
          <cell r="I671">
            <v>2538677.1087500001</v>
          </cell>
        </row>
        <row r="672">
          <cell r="A672" t="str">
            <v>190CA</v>
          </cell>
          <cell r="B672">
            <v>190</v>
          </cell>
          <cell r="C672" t="str">
            <v>CA</v>
          </cell>
          <cell r="D672">
            <v>413809.26666666701</v>
          </cell>
          <cell r="F672" t="str">
            <v>190CA</v>
          </cell>
          <cell r="G672">
            <v>190</v>
          </cell>
          <cell r="H672" t="str">
            <v>CA</v>
          </cell>
          <cell r="I672">
            <v>413809.26666666701</v>
          </cell>
        </row>
        <row r="673">
          <cell r="A673" t="str">
            <v>190CAEE</v>
          </cell>
          <cell r="B673">
            <v>190</v>
          </cell>
          <cell r="C673" t="str">
            <v>CAEE</v>
          </cell>
          <cell r="D673">
            <v>32121161.876249999</v>
          </cell>
          <cell r="F673" t="str">
            <v>190CAEE</v>
          </cell>
          <cell r="G673">
            <v>190</v>
          </cell>
          <cell r="H673" t="str">
            <v>CAEE</v>
          </cell>
          <cell r="I673">
            <v>32121161.876249999</v>
          </cell>
        </row>
        <row r="674">
          <cell r="A674" t="str">
            <v>190CAEW</v>
          </cell>
          <cell r="B674">
            <v>190</v>
          </cell>
          <cell r="C674" t="str">
            <v>CAEW</v>
          </cell>
          <cell r="D674">
            <v>0</v>
          </cell>
          <cell r="F674" t="str">
            <v>190CAEW</v>
          </cell>
          <cell r="G674">
            <v>190</v>
          </cell>
          <cell r="H674" t="str">
            <v>CAEW</v>
          </cell>
          <cell r="I674">
            <v>0</v>
          </cell>
        </row>
        <row r="675">
          <cell r="A675" t="str">
            <v>190CAGE</v>
          </cell>
          <cell r="B675">
            <v>190</v>
          </cell>
          <cell r="C675" t="str">
            <v>CAGE</v>
          </cell>
          <cell r="D675">
            <v>-8.208329975605011E-2</v>
          </cell>
          <cell r="F675" t="str">
            <v>190CAGE</v>
          </cell>
          <cell r="G675">
            <v>190</v>
          </cell>
          <cell r="H675" t="str">
            <v>CAGE</v>
          </cell>
          <cell r="I675">
            <v>-8.208329975605011E-2</v>
          </cell>
        </row>
        <row r="676">
          <cell r="A676" t="str">
            <v>190CAGW</v>
          </cell>
          <cell r="B676">
            <v>190</v>
          </cell>
          <cell r="C676" t="str">
            <v>CAGW</v>
          </cell>
          <cell r="D676">
            <v>140598.51291666701</v>
          </cell>
          <cell r="F676" t="str">
            <v>190CAGW</v>
          </cell>
          <cell r="G676">
            <v>190</v>
          </cell>
          <cell r="H676" t="str">
            <v>CAGW</v>
          </cell>
          <cell r="I676">
            <v>140598.51291666701</v>
          </cell>
        </row>
        <row r="677">
          <cell r="A677" t="str">
            <v>190FERC</v>
          </cell>
          <cell r="B677">
            <v>190</v>
          </cell>
          <cell r="C677" t="str">
            <v>FERC</v>
          </cell>
          <cell r="D677">
            <v>4333.6691666666702</v>
          </cell>
          <cell r="F677" t="str">
            <v>190FERC</v>
          </cell>
          <cell r="G677">
            <v>190</v>
          </cell>
          <cell r="H677" t="str">
            <v>FERC</v>
          </cell>
          <cell r="I677">
            <v>4333.6691666666702</v>
          </cell>
        </row>
        <row r="678">
          <cell r="A678" t="str">
            <v>190ID</v>
          </cell>
          <cell r="B678">
            <v>190</v>
          </cell>
          <cell r="C678" t="str">
            <v>ID</v>
          </cell>
          <cell r="D678">
            <v>964747.71708333294</v>
          </cell>
          <cell r="F678" t="str">
            <v>190ID</v>
          </cell>
          <cell r="G678">
            <v>190</v>
          </cell>
          <cell r="H678" t="str">
            <v>ID</v>
          </cell>
          <cell r="I678">
            <v>964747.71708333294</v>
          </cell>
        </row>
        <row r="679">
          <cell r="A679" t="str">
            <v>190JBE</v>
          </cell>
          <cell r="B679">
            <v>190</v>
          </cell>
          <cell r="C679" t="str">
            <v>JBE</v>
          </cell>
          <cell r="D679">
            <v>-12366937.8066667</v>
          </cell>
          <cell r="F679" t="str">
            <v>190JBE</v>
          </cell>
          <cell r="G679">
            <v>190</v>
          </cell>
          <cell r="H679" t="str">
            <v>JBE</v>
          </cell>
          <cell r="I679">
            <v>-12366937.8066667</v>
          </cell>
        </row>
        <row r="680">
          <cell r="A680" t="str">
            <v>190MT</v>
          </cell>
          <cell r="B680">
            <v>190</v>
          </cell>
          <cell r="C680" t="str">
            <v>MT</v>
          </cell>
          <cell r="D680">
            <v>0</v>
          </cell>
          <cell r="F680" t="str">
            <v>190MT</v>
          </cell>
          <cell r="G680">
            <v>190</v>
          </cell>
          <cell r="H680" t="str">
            <v>MT</v>
          </cell>
          <cell r="I680">
            <v>0</v>
          </cell>
        </row>
        <row r="681">
          <cell r="A681" t="str">
            <v>190OR</v>
          </cell>
          <cell r="B681">
            <v>190</v>
          </cell>
          <cell r="C681" t="str">
            <v>OR</v>
          </cell>
          <cell r="D681">
            <v>7468269.1299999999</v>
          </cell>
          <cell r="F681" t="str">
            <v>190OR</v>
          </cell>
          <cell r="G681">
            <v>190</v>
          </cell>
          <cell r="H681" t="str">
            <v>OR</v>
          </cell>
          <cell r="I681">
            <v>7468269.1299999999</v>
          </cell>
        </row>
        <row r="682">
          <cell r="A682" t="str">
            <v>190OTHER</v>
          </cell>
          <cell r="B682">
            <v>190</v>
          </cell>
          <cell r="C682" t="str">
            <v>OTHER</v>
          </cell>
          <cell r="D682">
            <v>51185327.469583303</v>
          </cell>
          <cell r="F682" t="str">
            <v>190OTHER</v>
          </cell>
          <cell r="G682">
            <v>190</v>
          </cell>
          <cell r="H682" t="str">
            <v>OTHER</v>
          </cell>
          <cell r="I682">
            <v>51185327.469583303</v>
          </cell>
        </row>
        <row r="683">
          <cell r="A683" t="str">
            <v>190SE</v>
          </cell>
          <cell r="B683">
            <v>190</v>
          </cell>
          <cell r="C683" t="str">
            <v>SE</v>
          </cell>
          <cell r="D683">
            <v>0</v>
          </cell>
          <cell r="F683" t="str">
            <v>190SE</v>
          </cell>
          <cell r="G683">
            <v>190</v>
          </cell>
          <cell r="H683" t="str">
            <v>SE</v>
          </cell>
          <cell r="I683">
            <v>0</v>
          </cell>
        </row>
        <row r="684">
          <cell r="A684" t="str">
            <v>190SG</v>
          </cell>
          <cell r="B684">
            <v>190</v>
          </cell>
          <cell r="C684" t="str">
            <v>SG</v>
          </cell>
          <cell r="D684">
            <v>7634357.0458333297</v>
          </cell>
          <cell r="F684" t="str">
            <v>190SG</v>
          </cell>
          <cell r="G684">
            <v>190</v>
          </cell>
          <cell r="H684" t="str">
            <v>SG</v>
          </cell>
          <cell r="I684">
            <v>7634357.0458333297</v>
          </cell>
        </row>
        <row r="685">
          <cell r="A685" t="str">
            <v>190SNP</v>
          </cell>
          <cell r="B685">
            <v>190</v>
          </cell>
          <cell r="C685" t="str">
            <v>SNP</v>
          </cell>
          <cell r="D685">
            <v>0</v>
          </cell>
          <cell r="F685" t="str">
            <v>190SNP</v>
          </cell>
          <cell r="G685">
            <v>190</v>
          </cell>
          <cell r="H685" t="str">
            <v>SNP</v>
          </cell>
          <cell r="I685">
            <v>0</v>
          </cell>
        </row>
        <row r="686">
          <cell r="A686" t="str">
            <v>190SNPD</v>
          </cell>
          <cell r="B686">
            <v>190</v>
          </cell>
          <cell r="C686" t="str">
            <v>SNPD</v>
          </cell>
          <cell r="D686">
            <v>1360918.6504166699</v>
          </cell>
          <cell r="F686" t="str">
            <v>190SNPD</v>
          </cell>
          <cell r="G686">
            <v>190</v>
          </cell>
          <cell r="H686" t="str">
            <v>SNPD</v>
          </cell>
          <cell r="I686">
            <v>1360918.6504166699</v>
          </cell>
        </row>
        <row r="687">
          <cell r="A687" t="str">
            <v>190SO</v>
          </cell>
          <cell r="B687">
            <v>190</v>
          </cell>
          <cell r="C687" t="str">
            <v>SO</v>
          </cell>
          <cell r="D687">
            <v>27605915.364166699</v>
          </cell>
          <cell r="F687" t="str">
            <v>190SO</v>
          </cell>
          <cell r="G687">
            <v>190</v>
          </cell>
          <cell r="H687" t="str">
            <v>SO</v>
          </cell>
          <cell r="I687">
            <v>27605915.364166699</v>
          </cell>
        </row>
        <row r="688">
          <cell r="A688" t="str">
            <v>190TROJD</v>
          </cell>
          <cell r="B688">
            <v>190</v>
          </cell>
          <cell r="C688" t="str">
            <v>TROJD</v>
          </cell>
          <cell r="D688">
            <v>0</v>
          </cell>
          <cell r="F688" t="str">
            <v>190TROJD</v>
          </cell>
          <cell r="G688">
            <v>190</v>
          </cell>
          <cell r="H688" t="str">
            <v>TROJD</v>
          </cell>
          <cell r="I688">
            <v>0</v>
          </cell>
        </row>
        <row r="689">
          <cell r="A689" t="str">
            <v>190UT</v>
          </cell>
          <cell r="B689">
            <v>190</v>
          </cell>
          <cell r="C689" t="str">
            <v>UT</v>
          </cell>
          <cell r="D689">
            <v>7943524.3766666697</v>
          </cell>
          <cell r="F689" t="str">
            <v>190UT</v>
          </cell>
          <cell r="G689">
            <v>190</v>
          </cell>
          <cell r="H689" t="str">
            <v>UT</v>
          </cell>
          <cell r="I689">
            <v>7943524.3766666697</v>
          </cell>
        </row>
        <row r="690">
          <cell r="A690" t="str">
            <v>190WA</v>
          </cell>
          <cell r="B690">
            <v>190</v>
          </cell>
          <cell r="C690" t="str">
            <v>WA</v>
          </cell>
          <cell r="D690">
            <v>7523901.5999999996</v>
          </cell>
          <cell r="F690" t="str">
            <v>190WA</v>
          </cell>
          <cell r="G690">
            <v>190</v>
          </cell>
          <cell r="H690" t="str">
            <v>WA</v>
          </cell>
          <cell r="I690">
            <v>7523901.5999999996</v>
          </cell>
        </row>
        <row r="691">
          <cell r="A691" t="str">
            <v>190WYP</v>
          </cell>
          <cell r="B691">
            <v>190</v>
          </cell>
          <cell r="C691" t="str">
            <v>WYP</v>
          </cell>
          <cell r="D691">
            <v>189593.562916667</v>
          </cell>
          <cell r="F691" t="str">
            <v>190WYP</v>
          </cell>
          <cell r="G691">
            <v>190</v>
          </cell>
          <cell r="H691" t="str">
            <v>WYP</v>
          </cell>
          <cell r="I691">
            <v>189593.562916667</v>
          </cell>
        </row>
        <row r="692">
          <cell r="A692" t="str">
            <v>190WYU</v>
          </cell>
          <cell r="B692">
            <v>190</v>
          </cell>
          <cell r="C692" t="str">
            <v>WYU</v>
          </cell>
          <cell r="D692">
            <v>3864163.7145833299</v>
          </cell>
          <cell r="F692" t="str">
            <v>190WYU</v>
          </cell>
          <cell r="G692">
            <v>190</v>
          </cell>
          <cell r="H692" t="str">
            <v>WYU</v>
          </cell>
          <cell r="I692">
            <v>3864163.7145833299</v>
          </cell>
        </row>
        <row r="693">
          <cell r="A693" t="str">
            <v>252CA</v>
          </cell>
          <cell r="B693">
            <v>252</v>
          </cell>
          <cell r="C693" t="str">
            <v>CA</v>
          </cell>
          <cell r="D693">
            <v>0</v>
          </cell>
          <cell r="F693" t="str">
            <v>252CA</v>
          </cell>
          <cell r="G693">
            <v>252</v>
          </cell>
          <cell r="H693" t="str">
            <v>CA</v>
          </cell>
          <cell r="I693">
            <v>0</v>
          </cell>
        </row>
        <row r="694">
          <cell r="A694" t="str">
            <v>252CAGE</v>
          </cell>
          <cell r="B694">
            <v>252</v>
          </cell>
          <cell r="C694" t="str">
            <v>CAGE</v>
          </cell>
          <cell r="D694">
            <v>-57139583.170833297</v>
          </cell>
          <cell r="F694" t="str">
            <v>252CAGE</v>
          </cell>
          <cell r="G694">
            <v>252</v>
          </cell>
          <cell r="H694" t="str">
            <v>CAGE</v>
          </cell>
          <cell r="I694">
            <v>-57139583.170833297</v>
          </cell>
        </row>
        <row r="695">
          <cell r="A695" t="str">
            <v>252CAGW</v>
          </cell>
          <cell r="B695">
            <v>252</v>
          </cell>
          <cell r="C695" t="str">
            <v>CAGW</v>
          </cell>
          <cell r="D695">
            <v>0</v>
          </cell>
          <cell r="F695" t="str">
            <v>252CAGW</v>
          </cell>
          <cell r="G695">
            <v>252</v>
          </cell>
          <cell r="H695" t="str">
            <v>CAGW</v>
          </cell>
          <cell r="I695">
            <v>0</v>
          </cell>
        </row>
        <row r="696">
          <cell r="A696" t="str">
            <v>252CN</v>
          </cell>
          <cell r="B696">
            <v>252</v>
          </cell>
          <cell r="C696" t="str">
            <v>CN</v>
          </cell>
          <cell r="D696">
            <v>0</v>
          </cell>
          <cell r="F696" t="str">
            <v>252CN</v>
          </cell>
          <cell r="G696">
            <v>252</v>
          </cell>
          <cell r="H696" t="str">
            <v>CN</v>
          </cell>
          <cell r="I696">
            <v>0</v>
          </cell>
        </row>
        <row r="697">
          <cell r="A697" t="str">
            <v>252ID</v>
          </cell>
          <cell r="B697">
            <v>252</v>
          </cell>
          <cell r="C697" t="str">
            <v>ID</v>
          </cell>
          <cell r="D697">
            <v>0</v>
          </cell>
          <cell r="F697" t="str">
            <v>252ID</v>
          </cell>
          <cell r="G697">
            <v>252</v>
          </cell>
          <cell r="H697" t="str">
            <v>ID</v>
          </cell>
          <cell r="I697">
            <v>0</v>
          </cell>
        </row>
        <row r="698">
          <cell r="A698" t="str">
            <v>252OR</v>
          </cell>
          <cell r="B698">
            <v>252</v>
          </cell>
          <cell r="C698" t="str">
            <v>OR</v>
          </cell>
          <cell r="D698">
            <v>-1763949.43583333</v>
          </cell>
          <cell r="F698" t="str">
            <v>252OR</v>
          </cell>
          <cell r="G698">
            <v>252</v>
          </cell>
          <cell r="H698" t="str">
            <v>OR</v>
          </cell>
          <cell r="I698">
            <v>-1763949.43583333</v>
          </cell>
        </row>
        <row r="699">
          <cell r="A699" t="str">
            <v>252SG</v>
          </cell>
          <cell r="B699">
            <v>252</v>
          </cell>
          <cell r="C699" t="str">
            <v>SG</v>
          </cell>
          <cell r="D699">
            <v>322408.98</v>
          </cell>
          <cell r="F699" t="str">
            <v>252SG</v>
          </cell>
          <cell r="G699">
            <v>252</v>
          </cell>
          <cell r="H699" t="str">
            <v>SG</v>
          </cell>
          <cell r="I699">
            <v>322408.98</v>
          </cell>
        </row>
        <row r="700">
          <cell r="A700" t="str">
            <v>252UT</v>
          </cell>
          <cell r="B700">
            <v>252</v>
          </cell>
          <cell r="C700" t="str">
            <v>UT</v>
          </cell>
          <cell r="D700">
            <v>-1076999.01958333</v>
          </cell>
          <cell r="F700" t="str">
            <v>252UT</v>
          </cell>
          <cell r="G700">
            <v>252</v>
          </cell>
          <cell r="H700" t="str">
            <v>UT</v>
          </cell>
          <cell r="I700">
            <v>-1076999.01958333</v>
          </cell>
        </row>
        <row r="701">
          <cell r="A701" t="str">
            <v>252WA</v>
          </cell>
          <cell r="B701">
            <v>252</v>
          </cell>
          <cell r="C701" t="str">
            <v>WA</v>
          </cell>
          <cell r="D701">
            <v>-2968.75</v>
          </cell>
          <cell r="F701" t="str">
            <v>252WA</v>
          </cell>
          <cell r="G701">
            <v>252</v>
          </cell>
          <cell r="H701" t="str">
            <v>WA</v>
          </cell>
          <cell r="I701">
            <v>-2968.75</v>
          </cell>
        </row>
        <row r="702">
          <cell r="A702" t="str">
            <v>252WYP</v>
          </cell>
          <cell r="B702">
            <v>252</v>
          </cell>
          <cell r="C702" t="str">
            <v>WYP</v>
          </cell>
          <cell r="D702">
            <v>0</v>
          </cell>
          <cell r="F702" t="str">
            <v>252WYP</v>
          </cell>
          <cell r="G702">
            <v>252</v>
          </cell>
          <cell r="H702" t="str">
            <v>WYP</v>
          </cell>
          <cell r="I702">
            <v>0</v>
          </cell>
        </row>
        <row r="703">
          <cell r="A703" t="str">
            <v>252WYU</v>
          </cell>
          <cell r="B703">
            <v>252</v>
          </cell>
          <cell r="C703" t="str">
            <v>WYU</v>
          </cell>
          <cell r="D703">
            <v>0</v>
          </cell>
          <cell r="F703" t="str">
            <v>252WYU</v>
          </cell>
          <cell r="G703">
            <v>252</v>
          </cell>
          <cell r="H703" t="str">
            <v>WYU</v>
          </cell>
          <cell r="I703">
            <v>0</v>
          </cell>
        </row>
        <row r="704">
          <cell r="A704" t="str">
            <v>254CA</v>
          </cell>
          <cell r="B704">
            <v>254</v>
          </cell>
          <cell r="C704" t="str">
            <v>CA</v>
          </cell>
          <cell r="D704">
            <v>-1683068.42916667</v>
          </cell>
          <cell r="F704" t="str">
            <v>254CA</v>
          </cell>
          <cell r="G704">
            <v>254</v>
          </cell>
          <cell r="H704" t="str">
            <v>CA</v>
          </cell>
          <cell r="I704">
            <v>-1683068.42916667</v>
          </cell>
        </row>
        <row r="705">
          <cell r="A705" t="str">
            <v>254FERC</v>
          </cell>
          <cell r="B705">
            <v>254</v>
          </cell>
          <cell r="C705" t="str">
            <v>FERC</v>
          </cell>
          <cell r="D705">
            <v>-17625.39</v>
          </cell>
          <cell r="F705" t="str">
            <v>254FERC</v>
          </cell>
          <cell r="G705">
            <v>254</v>
          </cell>
          <cell r="H705" t="str">
            <v>FERC</v>
          </cell>
          <cell r="I705">
            <v>-17625.39</v>
          </cell>
        </row>
        <row r="706">
          <cell r="A706" t="str">
            <v>254ID</v>
          </cell>
          <cell r="B706">
            <v>254</v>
          </cell>
          <cell r="C706" t="str">
            <v>ID</v>
          </cell>
          <cell r="D706">
            <v>-3147711.7537500001</v>
          </cell>
          <cell r="F706" t="str">
            <v>254ID</v>
          </cell>
          <cell r="G706">
            <v>254</v>
          </cell>
          <cell r="H706" t="str">
            <v>ID</v>
          </cell>
          <cell r="I706">
            <v>-3147711.7537500001</v>
          </cell>
        </row>
        <row r="707">
          <cell r="A707" t="str">
            <v>254OR</v>
          </cell>
          <cell r="B707">
            <v>254</v>
          </cell>
          <cell r="C707" t="str">
            <v>OR</v>
          </cell>
          <cell r="D707">
            <v>-22496188.796250001</v>
          </cell>
          <cell r="F707" t="str">
            <v>254OR</v>
          </cell>
          <cell r="G707">
            <v>254</v>
          </cell>
          <cell r="H707" t="str">
            <v>OR</v>
          </cell>
          <cell r="I707">
            <v>-22496188.796250001</v>
          </cell>
        </row>
        <row r="708">
          <cell r="A708" t="str">
            <v>254OTHER</v>
          </cell>
          <cell r="B708">
            <v>254</v>
          </cell>
          <cell r="C708" t="str">
            <v>OTHER</v>
          </cell>
          <cell r="D708">
            <v>-205112466.7525</v>
          </cell>
          <cell r="F708" t="str">
            <v>254OTHER</v>
          </cell>
          <cell r="G708">
            <v>254</v>
          </cell>
          <cell r="H708" t="str">
            <v>OTHER</v>
          </cell>
          <cell r="I708">
            <v>-205112466.7525</v>
          </cell>
        </row>
        <row r="709">
          <cell r="A709" t="str">
            <v>254SE</v>
          </cell>
          <cell r="B709">
            <v>254</v>
          </cell>
          <cell r="C709" t="str">
            <v>SE</v>
          </cell>
          <cell r="D709">
            <v>0</v>
          </cell>
          <cell r="F709" t="str">
            <v>254SE</v>
          </cell>
          <cell r="G709">
            <v>254</v>
          </cell>
          <cell r="H709" t="str">
            <v>SE</v>
          </cell>
          <cell r="I709">
            <v>0</v>
          </cell>
        </row>
        <row r="710">
          <cell r="A710" t="str">
            <v>254SO</v>
          </cell>
          <cell r="B710">
            <v>254</v>
          </cell>
          <cell r="C710" t="str">
            <v>SO</v>
          </cell>
          <cell r="D710">
            <v>0</v>
          </cell>
          <cell r="F710" t="str">
            <v>254SO</v>
          </cell>
          <cell r="G710">
            <v>254</v>
          </cell>
          <cell r="H710" t="str">
            <v>SO</v>
          </cell>
          <cell r="I710">
            <v>0</v>
          </cell>
        </row>
        <row r="711">
          <cell r="A711" t="str">
            <v>254UT</v>
          </cell>
          <cell r="B711">
            <v>254</v>
          </cell>
          <cell r="C711" t="str">
            <v>UT</v>
          </cell>
          <cell r="D711">
            <v>-25459025.883333299</v>
          </cell>
          <cell r="F711" t="str">
            <v>254UT</v>
          </cell>
          <cell r="G711">
            <v>254</v>
          </cell>
          <cell r="H711" t="str">
            <v>UT</v>
          </cell>
          <cell r="I711">
            <v>-25459025.883333299</v>
          </cell>
        </row>
        <row r="712">
          <cell r="A712" t="str">
            <v>254WA</v>
          </cell>
          <cell r="B712">
            <v>254</v>
          </cell>
          <cell r="C712" t="str">
            <v>WA</v>
          </cell>
          <cell r="D712">
            <v>-30601634.09375</v>
          </cell>
          <cell r="F712" t="str">
            <v>254WA</v>
          </cell>
          <cell r="G712">
            <v>254</v>
          </cell>
          <cell r="H712" t="str">
            <v>WA</v>
          </cell>
          <cell r="I712">
            <v>-30601634.09375</v>
          </cell>
        </row>
        <row r="713">
          <cell r="A713" t="str">
            <v>254WYP</v>
          </cell>
          <cell r="B713">
            <v>254</v>
          </cell>
          <cell r="C713" t="str">
            <v>WYP</v>
          </cell>
          <cell r="D713">
            <v>0</v>
          </cell>
          <cell r="F713" t="str">
            <v>254WYP</v>
          </cell>
          <cell r="G713">
            <v>254</v>
          </cell>
          <cell r="H713" t="str">
            <v>WYP</v>
          </cell>
          <cell r="I713">
            <v>0</v>
          </cell>
        </row>
        <row r="714">
          <cell r="A714" t="str">
            <v>254WYU</v>
          </cell>
          <cell r="B714">
            <v>254</v>
          </cell>
          <cell r="C714" t="str">
            <v>WYU</v>
          </cell>
          <cell r="D714">
            <v>-15716543.5895833</v>
          </cell>
          <cell r="F714" t="str">
            <v>254WYU</v>
          </cell>
          <cell r="G714">
            <v>254</v>
          </cell>
          <cell r="H714" t="str">
            <v>WYU</v>
          </cell>
          <cell r="I714">
            <v>-15716543.5895833</v>
          </cell>
        </row>
        <row r="715">
          <cell r="A715" t="str">
            <v>255ITC84</v>
          </cell>
          <cell r="B715">
            <v>255</v>
          </cell>
          <cell r="C715" t="str">
            <v>ITC84</v>
          </cell>
          <cell r="D715">
            <v>0</v>
          </cell>
          <cell r="F715" t="str">
            <v>255ITC84</v>
          </cell>
          <cell r="G715">
            <v>255</v>
          </cell>
          <cell r="H715" t="str">
            <v>ITC84</v>
          </cell>
          <cell r="I715">
            <v>0</v>
          </cell>
        </row>
        <row r="716">
          <cell r="A716" t="str">
            <v>255ITC85</v>
          </cell>
          <cell r="B716">
            <v>255</v>
          </cell>
          <cell r="C716" t="str">
            <v>ITC85</v>
          </cell>
          <cell r="D716">
            <v>0</v>
          </cell>
          <cell r="F716" t="str">
            <v>255ITC85</v>
          </cell>
          <cell r="G716">
            <v>255</v>
          </cell>
          <cell r="H716" t="str">
            <v>ITC85</v>
          </cell>
          <cell r="I716">
            <v>0</v>
          </cell>
        </row>
        <row r="717">
          <cell r="A717" t="str">
            <v>255ITC86</v>
          </cell>
          <cell r="B717">
            <v>255</v>
          </cell>
          <cell r="C717" t="str">
            <v>ITC86</v>
          </cell>
          <cell r="D717">
            <v>0</v>
          </cell>
          <cell r="F717" t="str">
            <v>255ITC86</v>
          </cell>
          <cell r="G717">
            <v>255</v>
          </cell>
          <cell r="H717" t="str">
            <v>ITC86</v>
          </cell>
          <cell r="I717">
            <v>0</v>
          </cell>
        </row>
        <row r="718">
          <cell r="A718" t="str">
            <v>255ITC88</v>
          </cell>
          <cell r="B718">
            <v>255</v>
          </cell>
          <cell r="C718" t="str">
            <v>ITC88</v>
          </cell>
          <cell r="D718">
            <v>0</v>
          </cell>
          <cell r="F718" t="str">
            <v>255ITC88</v>
          </cell>
          <cell r="G718">
            <v>255</v>
          </cell>
          <cell r="H718" t="str">
            <v>ITC88</v>
          </cell>
          <cell r="I718">
            <v>0</v>
          </cell>
        </row>
        <row r="719">
          <cell r="A719" t="str">
            <v>255ITC89</v>
          </cell>
          <cell r="B719">
            <v>255</v>
          </cell>
          <cell r="C719" t="str">
            <v>ITC89</v>
          </cell>
          <cell r="D719">
            <v>0</v>
          </cell>
          <cell r="F719" t="str">
            <v>255ITC89</v>
          </cell>
          <cell r="G719">
            <v>255</v>
          </cell>
          <cell r="H719" t="str">
            <v>ITC89</v>
          </cell>
          <cell r="I719">
            <v>0</v>
          </cell>
        </row>
        <row r="720">
          <cell r="A720" t="str">
            <v>255ITC90</v>
          </cell>
          <cell r="B720">
            <v>255</v>
          </cell>
          <cell r="C720" t="str">
            <v>ITC90</v>
          </cell>
          <cell r="D720">
            <v>-56922</v>
          </cell>
          <cell r="F720" t="str">
            <v>255ITC90</v>
          </cell>
          <cell r="G720">
            <v>255</v>
          </cell>
          <cell r="H720" t="str">
            <v>ITC90</v>
          </cell>
          <cell r="I720">
            <v>-56922</v>
          </cell>
        </row>
        <row r="721">
          <cell r="A721" t="str">
            <v>255SG</v>
          </cell>
          <cell r="B721">
            <v>255</v>
          </cell>
          <cell r="C721" t="str">
            <v>SG</v>
          </cell>
          <cell r="D721">
            <v>-222375.58624999999</v>
          </cell>
          <cell r="F721" t="str">
            <v>255SG</v>
          </cell>
          <cell r="G721">
            <v>255</v>
          </cell>
          <cell r="H721" t="str">
            <v>SG</v>
          </cell>
          <cell r="I721">
            <v>-222375.58624999999</v>
          </cell>
        </row>
        <row r="722">
          <cell r="A722" t="str">
            <v>281CAGW</v>
          </cell>
          <cell r="B722">
            <v>281</v>
          </cell>
          <cell r="C722" t="str">
            <v>CAGW</v>
          </cell>
          <cell r="D722">
            <v>0</v>
          </cell>
          <cell r="F722" t="str">
            <v>281CAGW</v>
          </cell>
          <cell r="G722">
            <v>281</v>
          </cell>
          <cell r="H722" t="str">
            <v>CAGW</v>
          </cell>
          <cell r="I722">
            <v>0</v>
          </cell>
        </row>
        <row r="723">
          <cell r="A723" t="str">
            <v>281SG</v>
          </cell>
          <cell r="B723">
            <v>281</v>
          </cell>
          <cell r="C723" t="str">
            <v>SG</v>
          </cell>
          <cell r="D723">
            <v>-0.1333329975605011</v>
          </cell>
          <cell r="F723" t="str">
            <v>281SG</v>
          </cell>
          <cell r="G723">
            <v>281</v>
          </cell>
          <cell r="H723" t="str">
            <v>SG</v>
          </cell>
          <cell r="I723">
            <v>-0.1333329975605011</v>
          </cell>
        </row>
        <row r="724">
          <cell r="A724" t="str">
            <v>282CA</v>
          </cell>
          <cell r="B724">
            <v>282</v>
          </cell>
          <cell r="C724" t="str">
            <v>CA</v>
          </cell>
          <cell r="D724">
            <v>-96799717.5</v>
          </cell>
          <cell r="F724" t="str">
            <v>282CA</v>
          </cell>
          <cell r="G724">
            <v>282</v>
          </cell>
          <cell r="H724" t="str">
            <v>CA</v>
          </cell>
          <cell r="I724">
            <v>-96799717.5</v>
          </cell>
        </row>
        <row r="725">
          <cell r="A725" t="str">
            <v>282CAEE</v>
          </cell>
          <cell r="B725">
            <v>282</v>
          </cell>
          <cell r="C725" t="str">
            <v>CAEE</v>
          </cell>
          <cell r="D725">
            <v>154520.35875000001</v>
          </cell>
          <cell r="F725" t="str">
            <v>282CAEE</v>
          </cell>
          <cell r="G725">
            <v>282</v>
          </cell>
          <cell r="H725" t="str">
            <v>CAEE</v>
          </cell>
          <cell r="I725">
            <v>154520.35875000001</v>
          </cell>
        </row>
        <row r="726">
          <cell r="A726" t="str">
            <v>282CAGE</v>
          </cell>
          <cell r="B726">
            <v>282</v>
          </cell>
          <cell r="C726" t="str">
            <v>CAGE</v>
          </cell>
          <cell r="D726">
            <v>-956838.60041666694</v>
          </cell>
          <cell r="F726" t="str">
            <v>282CAGE</v>
          </cell>
          <cell r="G726">
            <v>282</v>
          </cell>
          <cell r="H726" t="str">
            <v>CAGE</v>
          </cell>
          <cell r="I726">
            <v>-956838.60041666694</v>
          </cell>
        </row>
        <row r="727">
          <cell r="A727" t="str">
            <v>282CAGW</v>
          </cell>
          <cell r="B727">
            <v>282</v>
          </cell>
          <cell r="C727" t="str">
            <v>CAGW</v>
          </cell>
          <cell r="D727">
            <v>0</v>
          </cell>
          <cell r="F727" t="str">
            <v>282CAGW</v>
          </cell>
          <cell r="G727">
            <v>282</v>
          </cell>
          <cell r="H727" t="str">
            <v>CAGW</v>
          </cell>
          <cell r="I727">
            <v>0</v>
          </cell>
        </row>
        <row r="728">
          <cell r="A728" t="str">
            <v>282DITBAL</v>
          </cell>
          <cell r="B728">
            <v>282</v>
          </cell>
          <cell r="C728" t="str">
            <v>DITBAL</v>
          </cell>
          <cell r="D728">
            <v>6.6070799827575684</v>
          </cell>
          <cell r="F728" t="str">
            <v>282DITBAL</v>
          </cell>
          <cell r="G728">
            <v>282</v>
          </cell>
          <cell r="H728" t="str">
            <v>DITBAL</v>
          </cell>
          <cell r="I728">
            <v>6.6070799827575684</v>
          </cell>
        </row>
        <row r="729">
          <cell r="A729" t="str">
            <v>282FERC</v>
          </cell>
          <cell r="B729">
            <v>282</v>
          </cell>
          <cell r="C729" t="str">
            <v>FERC</v>
          </cell>
          <cell r="D729">
            <v>-2041317.41666667</v>
          </cell>
          <cell r="F729" t="str">
            <v>282FERC</v>
          </cell>
          <cell r="G729">
            <v>282</v>
          </cell>
          <cell r="H729" t="str">
            <v>FERC</v>
          </cell>
          <cell r="I729">
            <v>-2041317.41666667</v>
          </cell>
        </row>
        <row r="730">
          <cell r="A730" t="str">
            <v>282ID</v>
          </cell>
          <cell r="B730">
            <v>282</v>
          </cell>
          <cell r="C730" t="str">
            <v>ID</v>
          </cell>
          <cell r="D730">
            <v>-252515186.53083333</v>
          </cell>
          <cell r="F730" t="str">
            <v>282ID</v>
          </cell>
          <cell r="G730">
            <v>282</v>
          </cell>
          <cell r="H730" t="str">
            <v>ID</v>
          </cell>
          <cell r="I730">
            <v>-252515186.53083333</v>
          </cell>
        </row>
        <row r="731">
          <cell r="A731" t="str">
            <v>282JBE</v>
          </cell>
          <cell r="B731">
            <v>282</v>
          </cell>
          <cell r="C731" t="str">
            <v>JBE</v>
          </cell>
          <cell r="D731">
            <v>-8026757.2858333299</v>
          </cell>
          <cell r="F731" t="str">
            <v>282JBE</v>
          </cell>
          <cell r="G731">
            <v>282</v>
          </cell>
          <cell r="H731" t="str">
            <v>JBE</v>
          </cell>
          <cell r="I731">
            <v>-8026757.2858333299</v>
          </cell>
        </row>
        <row r="732">
          <cell r="A732" t="str">
            <v>282OR</v>
          </cell>
          <cell r="B732">
            <v>282</v>
          </cell>
          <cell r="C732" t="str">
            <v>OR</v>
          </cell>
          <cell r="D732">
            <v>-1159661145.375</v>
          </cell>
          <cell r="F732" t="str">
            <v>282OR</v>
          </cell>
          <cell r="G732">
            <v>282</v>
          </cell>
          <cell r="H732" t="str">
            <v>OR</v>
          </cell>
          <cell r="I732">
            <v>-1159661145.375</v>
          </cell>
        </row>
        <row r="733">
          <cell r="A733" t="str">
            <v>282OTHER</v>
          </cell>
          <cell r="B733">
            <v>282</v>
          </cell>
          <cell r="C733" t="str">
            <v>OTHER</v>
          </cell>
          <cell r="D733">
            <v>-79502491.822083324</v>
          </cell>
          <cell r="F733" t="str">
            <v>282OTHER</v>
          </cell>
          <cell r="G733">
            <v>282</v>
          </cell>
          <cell r="H733" t="str">
            <v>OTHER</v>
          </cell>
          <cell r="I733">
            <v>-79502491.822083324</v>
          </cell>
        </row>
        <row r="734">
          <cell r="A734" t="str">
            <v>282SE</v>
          </cell>
          <cell r="B734">
            <v>282</v>
          </cell>
          <cell r="C734" t="str">
            <v>SE</v>
          </cell>
          <cell r="D734">
            <v>0</v>
          </cell>
          <cell r="F734" t="str">
            <v>282SE</v>
          </cell>
          <cell r="G734">
            <v>282</v>
          </cell>
          <cell r="H734" t="str">
            <v>SE</v>
          </cell>
          <cell r="I734">
            <v>0</v>
          </cell>
        </row>
        <row r="735">
          <cell r="A735" t="str">
            <v>282SG</v>
          </cell>
          <cell r="B735">
            <v>282</v>
          </cell>
          <cell r="C735" t="str">
            <v>SG</v>
          </cell>
          <cell r="D735">
            <v>16021889</v>
          </cell>
          <cell r="F735" t="str">
            <v>282SG</v>
          </cell>
          <cell r="G735">
            <v>282</v>
          </cell>
          <cell r="H735" t="str">
            <v>SG</v>
          </cell>
          <cell r="I735">
            <v>16021889</v>
          </cell>
        </row>
        <row r="736">
          <cell r="A736" t="str">
            <v>282SO</v>
          </cell>
          <cell r="B736">
            <v>282</v>
          </cell>
          <cell r="C736" t="str">
            <v>SO</v>
          </cell>
          <cell r="D736">
            <v>-1415106.2845833302</v>
          </cell>
          <cell r="F736" t="str">
            <v>282SO</v>
          </cell>
          <cell r="G736">
            <v>282</v>
          </cell>
          <cell r="H736" t="str">
            <v>SO</v>
          </cell>
          <cell r="I736">
            <v>-1415106.2845833302</v>
          </cell>
        </row>
        <row r="737">
          <cell r="A737" t="str">
            <v>282UT</v>
          </cell>
          <cell r="B737">
            <v>282</v>
          </cell>
          <cell r="C737" t="str">
            <v>UT</v>
          </cell>
          <cell r="D737">
            <v>-1913711378.9100001</v>
          </cell>
          <cell r="F737" t="str">
            <v>282UT</v>
          </cell>
          <cell r="G737">
            <v>282</v>
          </cell>
          <cell r="H737" t="str">
            <v>UT</v>
          </cell>
          <cell r="I737">
            <v>-1913711378.9100001</v>
          </cell>
        </row>
        <row r="738">
          <cell r="A738" t="str">
            <v>282WA</v>
          </cell>
          <cell r="B738">
            <v>282</v>
          </cell>
          <cell r="C738" t="str">
            <v>WA</v>
          </cell>
          <cell r="D738">
            <v>-278019247.20833331</v>
          </cell>
          <cell r="F738" t="str">
            <v>282WA</v>
          </cell>
          <cell r="G738">
            <v>282</v>
          </cell>
          <cell r="H738" t="str">
            <v>WA</v>
          </cell>
          <cell r="I738">
            <v>-278019247.20833331</v>
          </cell>
        </row>
        <row r="739">
          <cell r="A739" t="str">
            <v>282WYP</v>
          </cell>
          <cell r="B739">
            <v>282</v>
          </cell>
          <cell r="C739" t="str">
            <v>WYP</v>
          </cell>
          <cell r="D739">
            <v>-614294973.0958333</v>
          </cell>
          <cell r="F739" t="str">
            <v>282WYP</v>
          </cell>
          <cell r="G739">
            <v>282</v>
          </cell>
          <cell r="H739" t="str">
            <v>WYP</v>
          </cell>
          <cell r="I739">
            <v>-614294973.0958333</v>
          </cell>
        </row>
        <row r="740">
          <cell r="A740" t="str">
            <v>282SNP</v>
          </cell>
          <cell r="B740">
            <v>282</v>
          </cell>
          <cell r="C740" t="str">
            <v>SNP</v>
          </cell>
          <cell r="D740">
            <v>-2682998</v>
          </cell>
          <cell r="F740" t="str">
            <v>282SNP</v>
          </cell>
          <cell r="G740">
            <v>282</v>
          </cell>
          <cell r="H740" t="str">
            <v>SNP</v>
          </cell>
          <cell r="I740">
            <v>-2682998</v>
          </cell>
        </row>
        <row r="741">
          <cell r="A741" t="str">
            <v>282CIAC</v>
          </cell>
          <cell r="B741">
            <v>282</v>
          </cell>
          <cell r="C741" t="str">
            <v>CIAC</v>
          </cell>
          <cell r="D741">
            <v>35987</v>
          </cell>
          <cell r="F741" t="str">
            <v>282CIAC</v>
          </cell>
          <cell r="G741">
            <v>282</v>
          </cell>
          <cell r="H741" t="str">
            <v>CIAC</v>
          </cell>
          <cell r="I741">
            <v>35987</v>
          </cell>
        </row>
        <row r="742">
          <cell r="A742" t="str">
            <v>282JBG</v>
          </cell>
          <cell r="B742">
            <v>282</v>
          </cell>
          <cell r="C742" t="str">
            <v>JBG</v>
          </cell>
          <cell r="D742">
            <v>2786</v>
          </cell>
          <cell r="F742" t="str">
            <v>282JBG</v>
          </cell>
          <cell r="G742">
            <v>282</v>
          </cell>
          <cell r="H742" t="str">
            <v>JBG</v>
          </cell>
          <cell r="I742">
            <v>2786</v>
          </cell>
        </row>
        <row r="743">
          <cell r="A743" t="str">
            <v>282SNPD</v>
          </cell>
          <cell r="B743">
            <v>282</v>
          </cell>
          <cell r="C743" t="str">
            <v>SNPD</v>
          </cell>
          <cell r="D743">
            <v>-405626</v>
          </cell>
          <cell r="F743" t="str">
            <v>282SNPD</v>
          </cell>
          <cell r="G743">
            <v>282</v>
          </cell>
          <cell r="H743" t="str">
            <v>SNPD</v>
          </cell>
          <cell r="I743">
            <v>-405626</v>
          </cell>
        </row>
        <row r="744">
          <cell r="A744" t="str">
            <v>282WYU</v>
          </cell>
          <cell r="B744">
            <v>282</v>
          </cell>
          <cell r="C744" t="str">
            <v>WYU</v>
          </cell>
          <cell r="D744">
            <v>-20849443.875</v>
          </cell>
          <cell r="F744" t="str">
            <v>282WYU</v>
          </cell>
          <cell r="G744">
            <v>282</v>
          </cell>
          <cell r="H744" t="str">
            <v>WYU</v>
          </cell>
          <cell r="I744">
            <v>-20849443.875</v>
          </cell>
        </row>
        <row r="745">
          <cell r="A745" t="str">
            <v>283CA</v>
          </cell>
          <cell r="B745">
            <v>283</v>
          </cell>
          <cell r="C745" t="str">
            <v>CA</v>
          </cell>
          <cell r="D745">
            <v>620356.98083333299</v>
          </cell>
          <cell r="F745" t="str">
            <v>283CA</v>
          </cell>
          <cell r="G745">
            <v>283</v>
          </cell>
          <cell r="H745" t="str">
            <v>CA</v>
          </cell>
          <cell r="I745">
            <v>620356.98083333299</v>
          </cell>
        </row>
        <row r="746">
          <cell r="A746" t="str">
            <v>283CAEE</v>
          </cell>
          <cell r="B746">
            <v>283</v>
          </cell>
          <cell r="C746" t="str">
            <v>CAEE</v>
          </cell>
          <cell r="D746">
            <v>-44111273.6291667</v>
          </cell>
          <cell r="F746" t="str">
            <v>283CAEE</v>
          </cell>
          <cell r="G746">
            <v>283</v>
          </cell>
          <cell r="H746" t="str">
            <v>CAEE</v>
          </cell>
          <cell r="I746">
            <v>-44111273.6291667</v>
          </cell>
        </row>
        <row r="747">
          <cell r="A747" t="str">
            <v>283CAGE</v>
          </cell>
          <cell r="B747">
            <v>283</v>
          </cell>
          <cell r="C747" t="str">
            <v>CAGE</v>
          </cell>
          <cell r="D747">
            <v>-1017253.525</v>
          </cell>
          <cell r="F747" t="str">
            <v>283CAGE</v>
          </cell>
          <cell r="G747">
            <v>283</v>
          </cell>
          <cell r="H747" t="str">
            <v>CAGE</v>
          </cell>
          <cell r="I747">
            <v>-1017253.525</v>
          </cell>
        </row>
        <row r="748">
          <cell r="A748" t="str">
            <v>283CAGW</v>
          </cell>
          <cell r="B748">
            <v>283</v>
          </cell>
          <cell r="C748" t="str">
            <v>CAGW</v>
          </cell>
          <cell r="D748">
            <v>-742254.94083333295</v>
          </cell>
          <cell r="F748" t="str">
            <v>283CAGW</v>
          </cell>
          <cell r="G748">
            <v>283</v>
          </cell>
          <cell r="H748" t="str">
            <v>CAGW</v>
          </cell>
          <cell r="I748">
            <v>-742254.94083333295</v>
          </cell>
        </row>
        <row r="749">
          <cell r="A749" t="str">
            <v>283GPS</v>
          </cell>
          <cell r="B749">
            <v>283</v>
          </cell>
          <cell r="C749" t="str">
            <v>GPS</v>
          </cell>
          <cell r="D749">
            <v>-3444681.8224999998</v>
          </cell>
          <cell r="F749" t="str">
            <v>283GPS</v>
          </cell>
          <cell r="G749">
            <v>283</v>
          </cell>
          <cell r="H749" t="str">
            <v>GPS</v>
          </cell>
          <cell r="I749">
            <v>-3444681.8224999998</v>
          </cell>
        </row>
        <row r="750">
          <cell r="A750" t="str">
            <v>283ID</v>
          </cell>
          <cell r="B750">
            <v>283</v>
          </cell>
          <cell r="C750" t="str">
            <v>ID</v>
          </cell>
          <cell r="D750">
            <v>70595.391250000001</v>
          </cell>
          <cell r="F750" t="str">
            <v>283ID</v>
          </cell>
          <cell r="G750">
            <v>283</v>
          </cell>
          <cell r="H750" t="str">
            <v>ID</v>
          </cell>
          <cell r="I750">
            <v>70595.391250000001</v>
          </cell>
        </row>
        <row r="751">
          <cell r="A751" t="str">
            <v>283JBE</v>
          </cell>
          <cell r="B751">
            <v>283</v>
          </cell>
          <cell r="C751" t="str">
            <v>JBE</v>
          </cell>
          <cell r="D751">
            <v>-22438.875</v>
          </cell>
          <cell r="F751" t="str">
            <v>283JBE</v>
          </cell>
          <cell r="G751">
            <v>283</v>
          </cell>
          <cell r="H751" t="str">
            <v>JBE</v>
          </cell>
          <cell r="I751">
            <v>-22438.875</v>
          </cell>
        </row>
        <row r="752">
          <cell r="A752" t="str">
            <v>283OR</v>
          </cell>
          <cell r="B752">
            <v>283</v>
          </cell>
          <cell r="C752" t="str">
            <v>OR</v>
          </cell>
          <cell r="D752">
            <v>-340843.97208333301</v>
          </cell>
          <cell r="F752" t="str">
            <v>283OR</v>
          </cell>
          <cell r="G752">
            <v>283</v>
          </cell>
          <cell r="H752" t="str">
            <v>OR</v>
          </cell>
          <cell r="I752">
            <v>-340843.97208333301</v>
          </cell>
        </row>
        <row r="753">
          <cell r="A753" t="str">
            <v>283OTHER</v>
          </cell>
          <cell r="B753">
            <v>283</v>
          </cell>
          <cell r="C753" t="str">
            <v>OTHER</v>
          </cell>
          <cell r="D753">
            <v>-25201016.404166698</v>
          </cell>
          <cell r="F753" t="str">
            <v>283OTHER</v>
          </cell>
          <cell r="G753">
            <v>283</v>
          </cell>
          <cell r="H753" t="str">
            <v>OTHER</v>
          </cell>
          <cell r="I753">
            <v>-25201016.404166698</v>
          </cell>
        </row>
        <row r="754">
          <cell r="A754" t="str">
            <v>283SE</v>
          </cell>
          <cell r="B754">
            <v>283</v>
          </cell>
          <cell r="C754" t="str">
            <v>SE</v>
          </cell>
          <cell r="D754">
            <v>0</v>
          </cell>
          <cell r="F754" t="str">
            <v>283SE</v>
          </cell>
          <cell r="G754">
            <v>283</v>
          </cell>
          <cell r="H754" t="str">
            <v>SE</v>
          </cell>
          <cell r="I754">
            <v>0</v>
          </cell>
        </row>
        <row r="755">
          <cell r="A755" t="str">
            <v>283SG</v>
          </cell>
          <cell r="B755">
            <v>283</v>
          </cell>
          <cell r="C755" t="str">
            <v>SG</v>
          </cell>
          <cell r="D755">
            <v>-4780.4220833333302</v>
          </cell>
          <cell r="F755" t="str">
            <v>283SG</v>
          </cell>
          <cell r="G755">
            <v>283</v>
          </cell>
          <cell r="H755" t="str">
            <v>SG</v>
          </cell>
          <cell r="I755">
            <v>-4780.4220833333302</v>
          </cell>
        </row>
        <row r="756">
          <cell r="A756" t="str">
            <v>283SNP</v>
          </cell>
          <cell r="B756">
            <v>283</v>
          </cell>
          <cell r="C756" t="str">
            <v>SNP</v>
          </cell>
          <cell r="D756">
            <v>-1119888.08416667</v>
          </cell>
          <cell r="F756" t="str">
            <v>283SNP</v>
          </cell>
          <cell r="G756">
            <v>283</v>
          </cell>
          <cell r="H756" t="str">
            <v>SNP</v>
          </cell>
          <cell r="I756">
            <v>-1119888.08416667</v>
          </cell>
        </row>
        <row r="757">
          <cell r="A757" t="str">
            <v>283SO</v>
          </cell>
          <cell r="B757">
            <v>283</v>
          </cell>
          <cell r="C757" t="str">
            <v>SO</v>
          </cell>
          <cell r="D757">
            <v>-21711222.909166701</v>
          </cell>
          <cell r="F757" t="str">
            <v>283SO</v>
          </cell>
          <cell r="G757">
            <v>283</v>
          </cell>
          <cell r="H757" t="str">
            <v>SO</v>
          </cell>
          <cell r="I757">
            <v>-21711222.909166701</v>
          </cell>
        </row>
        <row r="758">
          <cell r="A758" t="str">
            <v>283TROJD</v>
          </cell>
          <cell r="B758">
            <v>283</v>
          </cell>
          <cell r="C758" t="str">
            <v>TROJD</v>
          </cell>
          <cell r="D758">
            <v>0</v>
          </cell>
          <cell r="F758" t="str">
            <v>283TROJD</v>
          </cell>
          <cell r="G758">
            <v>283</v>
          </cell>
          <cell r="H758" t="str">
            <v>TROJD</v>
          </cell>
          <cell r="I758">
            <v>0</v>
          </cell>
        </row>
        <row r="759">
          <cell r="A759" t="str">
            <v>283UT</v>
          </cell>
          <cell r="B759">
            <v>283</v>
          </cell>
          <cell r="C759" t="str">
            <v>UT</v>
          </cell>
          <cell r="D759">
            <v>-5058639.5824999996</v>
          </cell>
          <cell r="F759" t="str">
            <v>283UT</v>
          </cell>
          <cell r="G759">
            <v>283</v>
          </cell>
          <cell r="H759" t="str">
            <v>UT</v>
          </cell>
          <cell r="I759">
            <v>-5058639.5824999996</v>
          </cell>
        </row>
        <row r="760">
          <cell r="A760" t="str">
            <v>283WA</v>
          </cell>
          <cell r="B760">
            <v>283</v>
          </cell>
          <cell r="C760" t="str">
            <v>WA</v>
          </cell>
          <cell r="D760">
            <v>468086.22208333301</v>
          </cell>
          <cell r="F760" t="str">
            <v>283WA</v>
          </cell>
          <cell r="G760">
            <v>283</v>
          </cell>
          <cell r="H760" t="str">
            <v>WA</v>
          </cell>
          <cell r="I760">
            <v>468086.22208333301</v>
          </cell>
        </row>
        <row r="761">
          <cell r="A761" t="str">
            <v>283WYP</v>
          </cell>
          <cell r="B761">
            <v>283</v>
          </cell>
          <cell r="C761" t="str">
            <v>WYP</v>
          </cell>
          <cell r="D761">
            <v>-2972292.4312499999</v>
          </cell>
          <cell r="F761" t="str">
            <v>283WYP</v>
          </cell>
          <cell r="G761">
            <v>283</v>
          </cell>
          <cell r="H761" t="str">
            <v>WYP</v>
          </cell>
          <cell r="I761">
            <v>-2972292.4312499999</v>
          </cell>
        </row>
        <row r="762">
          <cell r="A762" t="str">
            <v>283WYU</v>
          </cell>
          <cell r="B762">
            <v>283</v>
          </cell>
          <cell r="C762" t="str">
            <v>WYU</v>
          </cell>
          <cell r="D762">
            <v>-106293.750833333</v>
          </cell>
          <cell r="F762" t="str">
            <v>283WYU</v>
          </cell>
          <cell r="G762">
            <v>283</v>
          </cell>
          <cell r="H762" t="str">
            <v>WYU</v>
          </cell>
          <cell r="I762">
            <v>-106293.750833333</v>
          </cell>
        </row>
        <row r="763">
          <cell r="A763" t="str">
            <v>302CAGE</v>
          </cell>
          <cell r="B763">
            <v>302</v>
          </cell>
          <cell r="C763" t="str">
            <v>CAGE</v>
          </cell>
          <cell r="D763">
            <v>14386244.550000001</v>
          </cell>
          <cell r="F763" t="str">
            <v>302CAGE</v>
          </cell>
          <cell r="G763">
            <v>302</v>
          </cell>
          <cell r="H763" t="str">
            <v>CAGE</v>
          </cell>
          <cell r="I763">
            <v>14386244.550000001</v>
          </cell>
        </row>
        <row r="764">
          <cell r="A764" t="str">
            <v>302CAGW</v>
          </cell>
          <cell r="B764">
            <v>302</v>
          </cell>
          <cell r="C764" t="str">
            <v>CAGW</v>
          </cell>
          <cell r="D764">
            <v>181298687.63791701</v>
          </cell>
          <cell r="F764" t="str">
            <v>302CAGW</v>
          </cell>
          <cell r="G764">
            <v>302</v>
          </cell>
          <cell r="H764" t="str">
            <v>CAGW</v>
          </cell>
          <cell r="I764">
            <v>181298687.63791701</v>
          </cell>
        </row>
        <row r="765">
          <cell r="A765" t="str">
            <v>302ID</v>
          </cell>
          <cell r="B765">
            <v>302</v>
          </cell>
          <cell r="C765" t="str">
            <v>ID</v>
          </cell>
          <cell r="D765">
            <v>1000000</v>
          </cell>
          <cell r="F765" t="str">
            <v>302ID</v>
          </cell>
          <cell r="G765">
            <v>302</v>
          </cell>
          <cell r="H765" t="str">
            <v>ID</v>
          </cell>
          <cell r="I765">
            <v>1000000</v>
          </cell>
        </row>
        <row r="766">
          <cell r="A766" t="str">
            <v>302UT</v>
          </cell>
          <cell r="B766">
            <v>302</v>
          </cell>
          <cell r="C766" t="str">
            <v>UT</v>
          </cell>
          <cell r="D766">
            <v>-32081214.850000001</v>
          </cell>
          <cell r="F766" t="str">
            <v>302UT</v>
          </cell>
          <cell r="G766">
            <v>302</v>
          </cell>
          <cell r="H766" t="str">
            <v>UT</v>
          </cell>
          <cell r="I766">
            <v>-32081214.850000001</v>
          </cell>
        </row>
        <row r="767">
          <cell r="A767" t="str">
            <v>303CA</v>
          </cell>
          <cell r="B767">
            <v>303</v>
          </cell>
          <cell r="C767" t="str">
            <v>CA</v>
          </cell>
          <cell r="D767">
            <v>481167.06</v>
          </cell>
          <cell r="F767" t="str">
            <v>303CA</v>
          </cell>
          <cell r="G767">
            <v>303</v>
          </cell>
          <cell r="H767" t="str">
            <v>CA</v>
          </cell>
          <cell r="I767">
            <v>481167.06</v>
          </cell>
        </row>
        <row r="768">
          <cell r="A768" t="str">
            <v>303CAEE</v>
          </cell>
          <cell r="B768">
            <v>303</v>
          </cell>
          <cell r="C768" t="str">
            <v>CAEE</v>
          </cell>
          <cell r="D768">
            <v>6716.1187499999996</v>
          </cell>
          <cell r="F768" t="str">
            <v>303CAEE</v>
          </cell>
          <cell r="G768">
            <v>303</v>
          </cell>
          <cell r="H768" t="str">
            <v>CAEE</v>
          </cell>
          <cell r="I768">
            <v>6716.1187499999996</v>
          </cell>
        </row>
        <row r="769">
          <cell r="A769" t="str">
            <v>303CAGE</v>
          </cell>
          <cell r="B769">
            <v>303</v>
          </cell>
          <cell r="C769" t="str">
            <v>CAGE</v>
          </cell>
          <cell r="D769">
            <v>86355413.687083304</v>
          </cell>
          <cell r="F769" t="str">
            <v>303CAGE</v>
          </cell>
          <cell r="G769">
            <v>303</v>
          </cell>
          <cell r="H769" t="str">
            <v>CAGE</v>
          </cell>
          <cell r="I769">
            <v>86355413.687083304</v>
          </cell>
        </row>
        <row r="770">
          <cell r="A770" t="str">
            <v>303CAGW</v>
          </cell>
          <cell r="B770">
            <v>303</v>
          </cell>
          <cell r="C770" t="str">
            <v>CAGW</v>
          </cell>
          <cell r="D770">
            <v>76950152.477500007</v>
          </cell>
          <cell r="F770" t="str">
            <v>303CAGW</v>
          </cell>
          <cell r="G770">
            <v>303</v>
          </cell>
          <cell r="H770" t="str">
            <v>CAGW</v>
          </cell>
          <cell r="I770">
            <v>76950152.477500007</v>
          </cell>
        </row>
        <row r="771">
          <cell r="A771" t="str">
            <v>303CN</v>
          </cell>
          <cell r="B771">
            <v>303</v>
          </cell>
          <cell r="C771" t="str">
            <v>CN</v>
          </cell>
          <cell r="D771">
            <v>170442379.00999999</v>
          </cell>
          <cell r="F771" t="str">
            <v>303CN</v>
          </cell>
          <cell r="G771">
            <v>303</v>
          </cell>
          <cell r="H771" t="str">
            <v>CN</v>
          </cell>
          <cell r="I771">
            <v>170442379.00999999</v>
          </cell>
        </row>
        <row r="772">
          <cell r="A772" t="str">
            <v>303ID</v>
          </cell>
          <cell r="B772">
            <v>303</v>
          </cell>
          <cell r="C772" t="str">
            <v>ID</v>
          </cell>
          <cell r="D772">
            <v>3371145.07</v>
          </cell>
          <cell r="F772" t="str">
            <v>303ID</v>
          </cell>
          <cell r="G772">
            <v>303</v>
          </cell>
          <cell r="H772" t="str">
            <v>ID</v>
          </cell>
          <cell r="I772">
            <v>3371145.07</v>
          </cell>
        </row>
        <row r="773">
          <cell r="A773" t="str">
            <v>303JBG</v>
          </cell>
          <cell r="B773">
            <v>303</v>
          </cell>
          <cell r="C773" t="str">
            <v>JBG</v>
          </cell>
          <cell r="D773">
            <v>2130387.8149999999</v>
          </cell>
          <cell r="F773" t="str">
            <v>303JBG</v>
          </cell>
          <cell r="G773">
            <v>303</v>
          </cell>
          <cell r="H773" t="str">
            <v>JBG</v>
          </cell>
          <cell r="I773">
            <v>2130387.8149999999</v>
          </cell>
        </row>
        <row r="774">
          <cell r="A774" t="str">
            <v>303OR</v>
          </cell>
          <cell r="B774">
            <v>303</v>
          </cell>
          <cell r="C774" t="str">
            <v>OR</v>
          </cell>
          <cell r="D774">
            <v>4609189.2787499996</v>
          </cell>
          <cell r="F774" t="str">
            <v>303OR</v>
          </cell>
          <cell r="G774">
            <v>303</v>
          </cell>
          <cell r="H774" t="str">
            <v>OR</v>
          </cell>
          <cell r="I774">
            <v>4609189.2787499996</v>
          </cell>
        </row>
        <row r="775">
          <cell r="A775" t="str">
            <v>303SG</v>
          </cell>
          <cell r="B775">
            <v>303</v>
          </cell>
          <cell r="C775" t="str">
            <v>SG</v>
          </cell>
          <cell r="D775">
            <v>1600187.12</v>
          </cell>
          <cell r="F775" t="str">
            <v>303SG</v>
          </cell>
          <cell r="G775">
            <v>303</v>
          </cell>
          <cell r="H775" t="str">
            <v>SG</v>
          </cell>
          <cell r="I775">
            <v>1600187.12</v>
          </cell>
        </row>
        <row r="776">
          <cell r="A776" t="str">
            <v>303SO</v>
          </cell>
          <cell r="B776">
            <v>303</v>
          </cell>
          <cell r="C776" t="str">
            <v>SO</v>
          </cell>
          <cell r="D776">
            <v>383478028.83249998</v>
          </cell>
          <cell r="F776" t="str">
            <v>303SO</v>
          </cell>
          <cell r="G776">
            <v>303</v>
          </cell>
          <cell r="H776" t="str">
            <v>SO</v>
          </cell>
          <cell r="I776">
            <v>383478028.83249998</v>
          </cell>
        </row>
        <row r="777">
          <cell r="A777" t="str">
            <v>303UT</v>
          </cell>
          <cell r="B777">
            <v>303</v>
          </cell>
          <cell r="C777" t="str">
            <v>UT</v>
          </cell>
          <cell r="D777">
            <v>5291167.9933333304</v>
          </cell>
          <cell r="F777" t="str">
            <v>303UT</v>
          </cell>
          <cell r="G777">
            <v>303</v>
          </cell>
          <cell r="H777" t="str">
            <v>UT</v>
          </cell>
          <cell r="I777">
            <v>5291167.9933333304</v>
          </cell>
        </row>
        <row r="778">
          <cell r="A778" t="str">
            <v>303WA</v>
          </cell>
          <cell r="B778">
            <v>303</v>
          </cell>
          <cell r="C778" t="str">
            <v>WA</v>
          </cell>
          <cell r="D778">
            <v>2036363.08</v>
          </cell>
          <cell r="F778" t="str">
            <v>303WA</v>
          </cell>
          <cell r="G778">
            <v>303</v>
          </cell>
          <cell r="H778" t="str">
            <v>WA</v>
          </cell>
          <cell r="I778">
            <v>2036363.08</v>
          </cell>
        </row>
        <row r="779">
          <cell r="A779" t="str">
            <v>303WYP</v>
          </cell>
          <cell r="B779">
            <v>303</v>
          </cell>
          <cell r="C779" t="str">
            <v>WYP</v>
          </cell>
          <cell r="D779">
            <v>5426106.5070833303</v>
          </cell>
          <cell r="F779" t="str">
            <v>303WYP</v>
          </cell>
          <cell r="G779">
            <v>303</v>
          </cell>
          <cell r="H779" t="str">
            <v>WYP</v>
          </cell>
          <cell r="I779">
            <v>5426106.5070833303</v>
          </cell>
        </row>
        <row r="780">
          <cell r="A780" t="str">
            <v>310CAGE</v>
          </cell>
          <cell r="B780">
            <v>310</v>
          </cell>
          <cell r="C780" t="str">
            <v>CAGE</v>
          </cell>
          <cell r="D780">
            <v>90007495.148333296</v>
          </cell>
          <cell r="F780" t="str">
            <v>310CAGE</v>
          </cell>
          <cell r="G780">
            <v>310</v>
          </cell>
          <cell r="H780" t="str">
            <v>CAGE</v>
          </cell>
          <cell r="I780">
            <v>90007495.148333296</v>
          </cell>
        </row>
        <row r="781">
          <cell r="A781" t="str">
            <v>310CAGW</v>
          </cell>
          <cell r="B781">
            <v>310</v>
          </cell>
          <cell r="C781" t="str">
            <v>CAGW</v>
          </cell>
          <cell r="D781">
            <v>1788644.22</v>
          </cell>
          <cell r="F781" t="str">
            <v>310CAGW</v>
          </cell>
          <cell r="G781">
            <v>310</v>
          </cell>
          <cell r="H781" t="str">
            <v>CAGW</v>
          </cell>
          <cell r="I781">
            <v>1788644.22</v>
          </cell>
        </row>
        <row r="782">
          <cell r="A782" t="str">
            <v>310JBG</v>
          </cell>
          <cell r="B782">
            <v>310</v>
          </cell>
          <cell r="C782" t="str">
            <v>JBG</v>
          </cell>
          <cell r="D782">
            <v>1193760.78</v>
          </cell>
          <cell r="F782" t="str">
            <v>310JBG</v>
          </cell>
          <cell r="G782">
            <v>310</v>
          </cell>
          <cell r="H782" t="str">
            <v>JBG</v>
          </cell>
          <cell r="I782">
            <v>1193760.78</v>
          </cell>
        </row>
        <row r="783">
          <cell r="A783" t="str">
            <v>311CAGE</v>
          </cell>
          <cell r="B783">
            <v>311</v>
          </cell>
          <cell r="C783" t="str">
            <v>CAGE</v>
          </cell>
          <cell r="D783">
            <v>822926268.28333294</v>
          </cell>
          <cell r="F783" t="str">
            <v>311CAGE</v>
          </cell>
          <cell r="G783">
            <v>311</v>
          </cell>
          <cell r="H783" t="str">
            <v>CAGE</v>
          </cell>
          <cell r="I783">
            <v>822926268.28333294</v>
          </cell>
        </row>
        <row r="784">
          <cell r="A784" t="str">
            <v>311CAGW</v>
          </cell>
          <cell r="B784">
            <v>311</v>
          </cell>
          <cell r="C784" t="str">
            <v>CAGW</v>
          </cell>
          <cell r="D784">
            <v>62979415.532083303</v>
          </cell>
          <cell r="F784" t="str">
            <v>311CAGW</v>
          </cell>
          <cell r="G784">
            <v>311</v>
          </cell>
          <cell r="H784" t="str">
            <v>CAGW</v>
          </cell>
          <cell r="I784">
            <v>62979415.532083303</v>
          </cell>
        </row>
        <row r="785">
          <cell r="A785" t="str">
            <v>311JBG</v>
          </cell>
          <cell r="B785">
            <v>311</v>
          </cell>
          <cell r="C785" t="str">
            <v>JBG</v>
          </cell>
          <cell r="D785">
            <v>148219714.212917</v>
          </cell>
          <cell r="F785" t="str">
            <v>311JBG</v>
          </cell>
          <cell r="G785">
            <v>311</v>
          </cell>
          <cell r="H785" t="str">
            <v>JBG</v>
          </cell>
          <cell r="I785">
            <v>148219714.212917</v>
          </cell>
        </row>
        <row r="786">
          <cell r="A786" t="str">
            <v>312CAGE</v>
          </cell>
          <cell r="B786">
            <v>312</v>
          </cell>
          <cell r="C786" t="str">
            <v>CAGE</v>
          </cell>
          <cell r="D786">
            <v>3507824449.32792</v>
          </cell>
          <cell r="F786" t="str">
            <v>312CAGE</v>
          </cell>
          <cell r="G786">
            <v>312</v>
          </cell>
          <cell r="H786" t="str">
            <v>CAGE</v>
          </cell>
          <cell r="I786">
            <v>3507824449.32792</v>
          </cell>
        </row>
        <row r="787">
          <cell r="A787" t="str">
            <v>312CAGW</v>
          </cell>
          <cell r="B787">
            <v>312</v>
          </cell>
          <cell r="C787" t="str">
            <v>CAGW</v>
          </cell>
          <cell r="D787">
            <v>122341922.05958299</v>
          </cell>
          <cell r="F787" t="str">
            <v>312CAGW</v>
          </cell>
          <cell r="G787">
            <v>312</v>
          </cell>
          <cell r="H787" t="str">
            <v>CAGW</v>
          </cell>
          <cell r="I787">
            <v>122341922.05958299</v>
          </cell>
        </row>
        <row r="788">
          <cell r="A788" t="str">
            <v>312JBG</v>
          </cell>
          <cell r="B788">
            <v>312</v>
          </cell>
          <cell r="C788" t="str">
            <v>JBG</v>
          </cell>
          <cell r="D788">
            <v>992279162.27374995</v>
          </cell>
          <cell r="F788" t="str">
            <v>312JBG</v>
          </cell>
          <cell r="G788">
            <v>312</v>
          </cell>
          <cell r="H788" t="str">
            <v>JBG</v>
          </cell>
          <cell r="I788">
            <v>992279162.27374995</v>
          </cell>
        </row>
        <row r="789">
          <cell r="A789" t="str">
            <v>314CAGE</v>
          </cell>
          <cell r="B789">
            <v>314</v>
          </cell>
          <cell r="C789" t="str">
            <v>CAGE</v>
          </cell>
          <cell r="D789">
            <v>754220624.93458295</v>
          </cell>
          <cell r="F789" t="str">
            <v>314CAGE</v>
          </cell>
          <cell r="G789">
            <v>314</v>
          </cell>
          <cell r="H789" t="str">
            <v>CAGE</v>
          </cell>
          <cell r="I789">
            <v>754220624.93458295</v>
          </cell>
        </row>
        <row r="790">
          <cell r="A790" t="str">
            <v>314CAGW</v>
          </cell>
          <cell r="B790">
            <v>314</v>
          </cell>
          <cell r="C790" t="str">
            <v>CAGW</v>
          </cell>
          <cell r="D790">
            <v>39056062.118749999</v>
          </cell>
          <cell r="F790" t="str">
            <v>314CAGW</v>
          </cell>
          <cell r="G790">
            <v>314</v>
          </cell>
          <cell r="H790" t="str">
            <v>CAGW</v>
          </cell>
          <cell r="I790">
            <v>39056062.118749999</v>
          </cell>
        </row>
        <row r="791">
          <cell r="A791" t="str">
            <v>314JBG</v>
          </cell>
          <cell r="B791">
            <v>314</v>
          </cell>
          <cell r="C791" t="str">
            <v>JBG</v>
          </cell>
          <cell r="D791">
            <v>205729752.00874999</v>
          </cell>
          <cell r="F791" t="str">
            <v>314JBG</v>
          </cell>
          <cell r="G791">
            <v>314</v>
          </cell>
          <cell r="H791" t="str">
            <v>JBG</v>
          </cell>
          <cell r="I791">
            <v>205729752.00874999</v>
          </cell>
        </row>
        <row r="792">
          <cell r="A792" t="str">
            <v>315CAGE</v>
          </cell>
          <cell r="B792">
            <v>315</v>
          </cell>
          <cell r="C792" t="str">
            <v>CAGE</v>
          </cell>
          <cell r="D792">
            <v>417783382.51583302</v>
          </cell>
          <cell r="F792" t="str">
            <v>315CAGE</v>
          </cell>
          <cell r="G792">
            <v>315</v>
          </cell>
          <cell r="H792" t="str">
            <v>CAGE</v>
          </cell>
          <cell r="I792">
            <v>417783382.51583302</v>
          </cell>
        </row>
        <row r="793">
          <cell r="A793" t="str">
            <v>315CAGW</v>
          </cell>
          <cell r="B793">
            <v>315</v>
          </cell>
          <cell r="C793" t="str">
            <v>CAGW</v>
          </cell>
          <cell r="D793">
            <v>9346936.8041666709</v>
          </cell>
          <cell r="F793" t="str">
            <v>315CAGW</v>
          </cell>
          <cell r="G793">
            <v>315</v>
          </cell>
          <cell r="H793" t="str">
            <v>CAGW</v>
          </cell>
          <cell r="I793">
            <v>9346936.8041666709</v>
          </cell>
        </row>
        <row r="794">
          <cell r="A794" t="str">
            <v>315JBG</v>
          </cell>
          <cell r="B794">
            <v>315</v>
          </cell>
          <cell r="C794" t="str">
            <v>JBG</v>
          </cell>
          <cell r="D794">
            <v>60820908.645416699</v>
          </cell>
          <cell r="F794" t="str">
            <v>315JBG</v>
          </cell>
          <cell r="G794">
            <v>315</v>
          </cell>
          <cell r="H794" t="str">
            <v>JBG</v>
          </cell>
          <cell r="I794">
            <v>60820908.645416699</v>
          </cell>
        </row>
        <row r="795">
          <cell r="A795" t="str">
            <v>316CAGE</v>
          </cell>
          <cell r="B795">
            <v>316</v>
          </cell>
          <cell r="C795" t="str">
            <v>CAGE</v>
          </cell>
          <cell r="D795">
            <v>27181447.5154167</v>
          </cell>
          <cell r="F795" t="str">
            <v>316CAGE</v>
          </cell>
          <cell r="G795">
            <v>316</v>
          </cell>
          <cell r="H795" t="str">
            <v>CAGE</v>
          </cell>
          <cell r="I795">
            <v>27181447.5154167</v>
          </cell>
        </row>
        <row r="796">
          <cell r="A796" t="str">
            <v>316CAGW</v>
          </cell>
          <cell r="B796">
            <v>316</v>
          </cell>
          <cell r="C796" t="str">
            <v>CAGW</v>
          </cell>
          <cell r="D796">
            <v>420930.68874999997</v>
          </cell>
          <cell r="F796" t="str">
            <v>316CAGW</v>
          </cell>
          <cell r="G796">
            <v>316</v>
          </cell>
          <cell r="H796" t="str">
            <v>CAGW</v>
          </cell>
          <cell r="I796">
            <v>420930.68874999997</v>
          </cell>
        </row>
        <row r="797">
          <cell r="A797" t="str">
            <v>316JBG</v>
          </cell>
          <cell r="B797">
            <v>316</v>
          </cell>
          <cell r="C797" t="str">
            <v>JBG</v>
          </cell>
          <cell r="D797">
            <v>5154994.9091666704</v>
          </cell>
          <cell r="F797" t="str">
            <v>316JBG</v>
          </cell>
          <cell r="G797">
            <v>316</v>
          </cell>
          <cell r="H797" t="str">
            <v>JBG</v>
          </cell>
          <cell r="I797">
            <v>5154994.9091666704</v>
          </cell>
        </row>
        <row r="798">
          <cell r="A798" t="str">
            <v>330CAGE</v>
          </cell>
          <cell r="B798">
            <v>330</v>
          </cell>
          <cell r="C798" t="str">
            <v>CAGE</v>
          </cell>
          <cell r="D798">
            <v>6553227.1699999999</v>
          </cell>
          <cell r="F798" t="str">
            <v>330CAGE</v>
          </cell>
          <cell r="G798">
            <v>330</v>
          </cell>
          <cell r="H798" t="str">
            <v>CAGE</v>
          </cell>
          <cell r="I798">
            <v>6553227.1699999999</v>
          </cell>
        </row>
        <row r="799">
          <cell r="A799" t="str">
            <v>330CAGW</v>
          </cell>
          <cell r="B799">
            <v>330</v>
          </cell>
          <cell r="C799" t="str">
            <v>CAGW</v>
          </cell>
          <cell r="D799">
            <v>29762193.084583301</v>
          </cell>
          <cell r="F799" t="str">
            <v>330CAGW</v>
          </cell>
          <cell r="G799">
            <v>330</v>
          </cell>
          <cell r="H799" t="str">
            <v>CAGW</v>
          </cell>
          <cell r="I799">
            <v>29762193.084583301</v>
          </cell>
        </row>
        <row r="800">
          <cell r="A800" t="str">
            <v>331CAGE</v>
          </cell>
          <cell r="B800">
            <v>331</v>
          </cell>
          <cell r="C800" t="str">
            <v>CAGE</v>
          </cell>
          <cell r="D800">
            <v>17225000.412083302</v>
          </cell>
          <cell r="F800" t="str">
            <v>331CAGE</v>
          </cell>
          <cell r="G800">
            <v>331</v>
          </cell>
          <cell r="H800" t="str">
            <v>CAGE</v>
          </cell>
          <cell r="I800">
            <v>17225000.412083302</v>
          </cell>
        </row>
        <row r="801">
          <cell r="A801" t="str">
            <v>331CAGW</v>
          </cell>
          <cell r="B801">
            <v>331</v>
          </cell>
          <cell r="C801" t="str">
            <v>CAGW</v>
          </cell>
          <cell r="D801">
            <v>259235593.96250001</v>
          </cell>
          <cell r="F801" t="str">
            <v>331CAGW</v>
          </cell>
          <cell r="G801">
            <v>331</v>
          </cell>
          <cell r="H801" t="str">
            <v>CAGW</v>
          </cell>
          <cell r="I801">
            <v>259235593.96250001</v>
          </cell>
        </row>
        <row r="802">
          <cell r="A802" t="str">
            <v>332CAGE</v>
          </cell>
          <cell r="B802">
            <v>332</v>
          </cell>
          <cell r="C802" t="str">
            <v>CAGE</v>
          </cell>
          <cell r="D802">
            <v>100754393.150417</v>
          </cell>
          <cell r="F802" t="str">
            <v>332CAGE</v>
          </cell>
          <cell r="G802">
            <v>332</v>
          </cell>
          <cell r="H802" t="str">
            <v>CAGE</v>
          </cell>
          <cell r="I802">
            <v>100754393.150417</v>
          </cell>
        </row>
        <row r="803">
          <cell r="A803" t="str">
            <v>332CAGW</v>
          </cell>
          <cell r="B803">
            <v>332</v>
          </cell>
          <cell r="C803" t="str">
            <v>CAGW</v>
          </cell>
          <cell r="D803">
            <v>408153635.48708302</v>
          </cell>
          <cell r="F803" t="str">
            <v>332CAGW</v>
          </cell>
          <cell r="G803">
            <v>332</v>
          </cell>
          <cell r="H803" t="str">
            <v>CAGW</v>
          </cell>
          <cell r="I803">
            <v>408153635.48708302</v>
          </cell>
        </row>
        <row r="804">
          <cell r="A804" t="str">
            <v>333CAGE</v>
          </cell>
          <cell r="B804">
            <v>333</v>
          </cell>
          <cell r="C804" t="str">
            <v>CAGE</v>
          </cell>
          <cell r="D804">
            <v>46165942.807499997</v>
          </cell>
          <cell r="F804" t="str">
            <v>333CAGE</v>
          </cell>
          <cell r="G804">
            <v>333</v>
          </cell>
          <cell r="H804" t="str">
            <v>CAGE</v>
          </cell>
          <cell r="I804">
            <v>46165942.807499997</v>
          </cell>
        </row>
        <row r="805">
          <cell r="A805" t="str">
            <v>333CAGW</v>
          </cell>
          <cell r="B805">
            <v>333</v>
          </cell>
          <cell r="C805" t="str">
            <v>CAGW</v>
          </cell>
          <cell r="D805">
            <v>89540090.649166703</v>
          </cell>
          <cell r="F805" t="str">
            <v>333CAGW</v>
          </cell>
          <cell r="G805">
            <v>333</v>
          </cell>
          <cell r="H805" t="str">
            <v>CAGW</v>
          </cell>
          <cell r="I805">
            <v>89540090.649166703</v>
          </cell>
        </row>
        <row r="806">
          <cell r="A806" t="str">
            <v>334CAGE</v>
          </cell>
          <cell r="B806">
            <v>334</v>
          </cell>
          <cell r="C806" t="str">
            <v>CAGE</v>
          </cell>
          <cell r="D806">
            <v>14682267.1170833</v>
          </cell>
          <cell r="F806" t="str">
            <v>334CAGE</v>
          </cell>
          <cell r="G806">
            <v>334</v>
          </cell>
          <cell r="H806" t="str">
            <v>CAGE</v>
          </cell>
          <cell r="I806">
            <v>14682267.1170833</v>
          </cell>
        </row>
        <row r="807">
          <cell r="A807" t="str">
            <v>334CAGW</v>
          </cell>
          <cell r="B807">
            <v>334</v>
          </cell>
          <cell r="C807" t="str">
            <v>CAGW</v>
          </cell>
          <cell r="D807">
            <v>69449200.382083297</v>
          </cell>
          <cell r="F807" t="str">
            <v>334CAGW</v>
          </cell>
          <cell r="G807">
            <v>334</v>
          </cell>
          <cell r="H807" t="str">
            <v>CAGW</v>
          </cell>
          <cell r="I807">
            <v>69449200.382083297</v>
          </cell>
        </row>
        <row r="808">
          <cell r="A808" t="str">
            <v>335CAGE</v>
          </cell>
          <cell r="B808">
            <v>335</v>
          </cell>
          <cell r="C808" t="str">
            <v>CAGE</v>
          </cell>
          <cell r="D808">
            <v>175189.94625000001</v>
          </cell>
          <cell r="F808" t="str">
            <v>335CAGE</v>
          </cell>
          <cell r="G808">
            <v>335</v>
          </cell>
          <cell r="H808" t="str">
            <v>CAGE</v>
          </cell>
          <cell r="I808">
            <v>175189.94625000001</v>
          </cell>
        </row>
        <row r="809">
          <cell r="A809" t="str">
            <v>335CAGW</v>
          </cell>
          <cell r="B809">
            <v>335</v>
          </cell>
          <cell r="C809" t="str">
            <v>CAGW</v>
          </cell>
          <cell r="D809">
            <v>2217863.53083333</v>
          </cell>
          <cell r="F809" t="str">
            <v>335CAGW</v>
          </cell>
          <cell r="G809">
            <v>335</v>
          </cell>
          <cell r="H809" t="str">
            <v>CAGW</v>
          </cell>
          <cell r="I809">
            <v>2217863.53083333</v>
          </cell>
        </row>
        <row r="810">
          <cell r="A810" t="str">
            <v>336CAGE</v>
          </cell>
          <cell r="B810">
            <v>336</v>
          </cell>
          <cell r="C810" t="str">
            <v>CAGE</v>
          </cell>
          <cell r="D810">
            <v>2501475.0995833301</v>
          </cell>
          <cell r="F810" t="str">
            <v>336CAGE</v>
          </cell>
          <cell r="G810">
            <v>336</v>
          </cell>
          <cell r="H810" t="str">
            <v>CAGE</v>
          </cell>
          <cell r="I810">
            <v>2501475.0995833301</v>
          </cell>
        </row>
        <row r="811">
          <cell r="A811" t="str">
            <v>336CAGW</v>
          </cell>
          <cell r="B811">
            <v>336</v>
          </cell>
          <cell r="C811" t="str">
            <v>CAGW</v>
          </cell>
          <cell r="D811">
            <v>21932266.723333299</v>
          </cell>
          <cell r="F811" t="str">
            <v>336CAGW</v>
          </cell>
          <cell r="G811">
            <v>336</v>
          </cell>
          <cell r="H811" t="str">
            <v>CAGW</v>
          </cell>
          <cell r="I811">
            <v>21932266.723333299</v>
          </cell>
        </row>
        <row r="812">
          <cell r="A812" t="str">
            <v>340CAGE</v>
          </cell>
          <cell r="B812">
            <v>340</v>
          </cell>
          <cell r="C812" t="str">
            <v>CAGE</v>
          </cell>
          <cell r="D812">
            <v>40830447.450000003</v>
          </cell>
          <cell r="F812" t="str">
            <v>340CAGE</v>
          </cell>
          <cell r="G812">
            <v>340</v>
          </cell>
          <cell r="H812" t="str">
            <v>CAGE</v>
          </cell>
          <cell r="I812">
            <v>40830447.450000003</v>
          </cell>
        </row>
        <row r="813">
          <cell r="A813" t="str">
            <v>340CAGW</v>
          </cell>
          <cell r="B813">
            <v>340</v>
          </cell>
          <cell r="C813" t="str">
            <v>CAGW</v>
          </cell>
          <cell r="D813">
            <v>4533120.0374999996</v>
          </cell>
          <cell r="F813" t="str">
            <v>340CAGW</v>
          </cell>
          <cell r="G813">
            <v>340</v>
          </cell>
          <cell r="H813" t="str">
            <v>CAGW</v>
          </cell>
          <cell r="I813">
            <v>4533120.0374999996</v>
          </cell>
        </row>
        <row r="814">
          <cell r="A814" t="str">
            <v>340OR</v>
          </cell>
          <cell r="B814">
            <v>340</v>
          </cell>
          <cell r="C814" t="str">
            <v>OR</v>
          </cell>
          <cell r="D814">
            <v>74985.87</v>
          </cell>
          <cell r="F814" t="str">
            <v>340OR</v>
          </cell>
          <cell r="G814">
            <v>340</v>
          </cell>
          <cell r="H814" t="str">
            <v>OR</v>
          </cell>
          <cell r="I814">
            <v>74985.87</v>
          </cell>
        </row>
        <row r="815">
          <cell r="A815" t="str">
            <v>341CAGE</v>
          </cell>
          <cell r="B815">
            <v>341</v>
          </cell>
          <cell r="C815" t="str">
            <v>CAGE</v>
          </cell>
          <cell r="D815">
            <v>169992868.80875</v>
          </cell>
          <cell r="F815" t="str">
            <v>341CAGE</v>
          </cell>
          <cell r="G815">
            <v>341</v>
          </cell>
          <cell r="H815" t="str">
            <v>CAGE</v>
          </cell>
          <cell r="I815">
            <v>169992868.80875</v>
          </cell>
        </row>
        <row r="816">
          <cell r="A816" t="str">
            <v>341CAGW</v>
          </cell>
          <cell r="B816">
            <v>341</v>
          </cell>
          <cell r="C816" t="str">
            <v>CAGW</v>
          </cell>
          <cell r="D816">
            <v>58221169.946666703</v>
          </cell>
          <cell r="F816" t="str">
            <v>341CAGW</v>
          </cell>
          <cell r="G816">
            <v>341</v>
          </cell>
          <cell r="H816" t="str">
            <v>CAGW</v>
          </cell>
          <cell r="I816">
            <v>58221169.946666703</v>
          </cell>
        </row>
        <row r="817">
          <cell r="A817" t="str">
            <v>342CAGE</v>
          </cell>
          <cell r="B817">
            <v>342</v>
          </cell>
          <cell r="C817" t="str">
            <v>CAGE</v>
          </cell>
          <cell r="D817">
            <v>14565556.1</v>
          </cell>
          <cell r="F817" t="str">
            <v>342CAGE</v>
          </cell>
          <cell r="G817">
            <v>342</v>
          </cell>
          <cell r="H817" t="str">
            <v>CAGE</v>
          </cell>
          <cell r="I817">
            <v>14565556.1</v>
          </cell>
        </row>
        <row r="818">
          <cell r="A818" t="str">
            <v>342CAGW</v>
          </cell>
          <cell r="B818">
            <v>342</v>
          </cell>
          <cell r="C818" t="str">
            <v>CAGW</v>
          </cell>
          <cell r="D818">
            <v>1622667.14</v>
          </cell>
          <cell r="F818" t="str">
            <v>342CAGW</v>
          </cell>
          <cell r="G818">
            <v>342</v>
          </cell>
          <cell r="H818" t="str">
            <v>CAGW</v>
          </cell>
          <cell r="I818">
            <v>1622667.14</v>
          </cell>
        </row>
        <row r="819">
          <cell r="A819" t="str">
            <v>343CAGE</v>
          </cell>
          <cell r="B819">
            <v>343</v>
          </cell>
          <cell r="C819" t="str">
            <v>CAGE</v>
          </cell>
          <cell r="D819">
            <v>1946316331.3225</v>
          </cell>
          <cell r="F819" t="str">
            <v>343CAGE</v>
          </cell>
          <cell r="G819">
            <v>343</v>
          </cell>
          <cell r="H819" t="str">
            <v>CAGE</v>
          </cell>
          <cell r="I819">
            <v>1946316331.3225</v>
          </cell>
        </row>
        <row r="820">
          <cell r="A820" t="str">
            <v>343CAGW</v>
          </cell>
          <cell r="B820">
            <v>343</v>
          </cell>
          <cell r="C820" t="str">
            <v>CAGW</v>
          </cell>
          <cell r="D820">
            <v>978058626.86208296</v>
          </cell>
          <cell r="F820" t="str">
            <v>343CAGW</v>
          </cell>
          <cell r="G820">
            <v>343</v>
          </cell>
          <cell r="H820" t="str">
            <v>CAGW</v>
          </cell>
          <cell r="I820">
            <v>978058626.86208296</v>
          </cell>
        </row>
        <row r="821">
          <cell r="A821" t="str">
            <v>344CAGE</v>
          </cell>
          <cell r="B821">
            <v>344</v>
          </cell>
          <cell r="C821" t="str">
            <v>CAGE</v>
          </cell>
          <cell r="D821">
            <v>340870545.98791701</v>
          </cell>
          <cell r="F821" t="str">
            <v>344CAGE</v>
          </cell>
          <cell r="G821">
            <v>344</v>
          </cell>
          <cell r="H821" t="str">
            <v>CAGE</v>
          </cell>
          <cell r="I821">
            <v>340870545.98791701</v>
          </cell>
        </row>
        <row r="822">
          <cell r="A822" t="str">
            <v>344CAGW</v>
          </cell>
          <cell r="B822">
            <v>344</v>
          </cell>
          <cell r="C822" t="str">
            <v>CAGW</v>
          </cell>
          <cell r="D822">
            <v>134496124.17833301</v>
          </cell>
          <cell r="F822" t="str">
            <v>344CAGW</v>
          </cell>
          <cell r="G822">
            <v>344</v>
          </cell>
          <cell r="H822" t="str">
            <v>CAGW</v>
          </cell>
          <cell r="I822">
            <v>134496124.17833301</v>
          </cell>
        </row>
        <row r="823">
          <cell r="A823" t="str">
            <v>345CAGE</v>
          </cell>
          <cell r="B823">
            <v>345</v>
          </cell>
          <cell r="C823" t="str">
            <v>CAGE</v>
          </cell>
          <cell r="D823">
            <v>238783839.93458301</v>
          </cell>
          <cell r="F823" t="str">
            <v>345CAGE</v>
          </cell>
          <cell r="G823">
            <v>345</v>
          </cell>
          <cell r="H823" t="str">
            <v>CAGE</v>
          </cell>
          <cell r="I823">
            <v>238783839.93458301</v>
          </cell>
        </row>
        <row r="824">
          <cell r="A824" t="str">
            <v>345CAGW</v>
          </cell>
          <cell r="B824">
            <v>345</v>
          </cell>
          <cell r="C824" t="str">
            <v>CAGW</v>
          </cell>
          <cell r="D824">
            <v>88588289.507916704</v>
          </cell>
          <cell r="F824" t="str">
            <v>345CAGW</v>
          </cell>
          <cell r="G824">
            <v>345</v>
          </cell>
          <cell r="H824" t="str">
            <v>CAGW</v>
          </cell>
          <cell r="I824">
            <v>88588289.507916704</v>
          </cell>
        </row>
        <row r="825">
          <cell r="A825" t="str">
            <v>346CAGE</v>
          </cell>
          <cell r="B825">
            <v>346</v>
          </cell>
          <cell r="C825" t="str">
            <v>CAGE</v>
          </cell>
          <cell r="D825">
            <v>11837625.66</v>
          </cell>
          <cell r="F825" t="str">
            <v>346CAGE</v>
          </cell>
          <cell r="G825">
            <v>346</v>
          </cell>
          <cell r="H825" t="str">
            <v>CAGE</v>
          </cell>
          <cell r="I825">
            <v>11837625.66</v>
          </cell>
        </row>
        <row r="826">
          <cell r="A826" t="str">
            <v>346CAGW</v>
          </cell>
          <cell r="B826">
            <v>346</v>
          </cell>
          <cell r="C826" t="str">
            <v>CAGW</v>
          </cell>
          <cell r="D826">
            <v>4080872.39708333</v>
          </cell>
          <cell r="F826" t="str">
            <v>346CAGW</v>
          </cell>
          <cell r="G826">
            <v>346</v>
          </cell>
          <cell r="H826" t="str">
            <v>CAGW</v>
          </cell>
          <cell r="I826">
            <v>4080872.39708333</v>
          </cell>
        </row>
        <row r="827">
          <cell r="A827" t="str">
            <v>350CAGE</v>
          </cell>
          <cell r="B827">
            <v>350</v>
          </cell>
          <cell r="C827" t="str">
            <v>CAGE</v>
          </cell>
          <cell r="D827">
            <v>232316124.99208301</v>
          </cell>
          <cell r="F827" t="str">
            <v>350CAGE</v>
          </cell>
          <cell r="G827">
            <v>350</v>
          </cell>
          <cell r="H827" t="str">
            <v>CAGE</v>
          </cell>
          <cell r="I827">
            <v>232316124.99208301</v>
          </cell>
        </row>
        <row r="828">
          <cell r="A828" t="str">
            <v>350CAGW</v>
          </cell>
          <cell r="B828">
            <v>350</v>
          </cell>
          <cell r="C828" t="str">
            <v>CAGW</v>
          </cell>
          <cell r="D828">
            <v>36382142.913333297</v>
          </cell>
          <cell r="F828" t="str">
            <v>350CAGW</v>
          </cell>
          <cell r="G828">
            <v>350</v>
          </cell>
          <cell r="H828" t="str">
            <v>CAGW</v>
          </cell>
          <cell r="I828">
            <v>36382142.913333297</v>
          </cell>
        </row>
        <row r="829">
          <cell r="A829" t="str">
            <v>350JBG</v>
          </cell>
          <cell r="B829">
            <v>350</v>
          </cell>
          <cell r="C829" t="str">
            <v>JBG</v>
          </cell>
          <cell r="D829">
            <v>2309450.67</v>
          </cell>
          <cell r="F829" t="str">
            <v>350JBG</v>
          </cell>
          <cell r="G829">
            <v>350</v>
          </cell>
          <cell r="H829" t="str">
            <v>JBG</v>
          </cell>
          <cell r="I829">
            <v>2309450.67</v>
          </cell>
        </row>
        <row r="830">
          <cell r="A830" t="str">
            <v>350SG</v>
          </cell>
          <cell r="B830">
            <v>350</v>
          </cell>
          <cell r="C830" t="str">
            <v>SG</v>
          </cell>
          <cell r="D830">
            <v>100387.77</v>
          </cell>
          <cell r="F830" t="str">
            <v>350SG</v>
          </cell>
          <cell r="G830">
            <v>350</v>
          </cell>
          <cell r="H830" t="str">
            <v>SG</v>
          </cell>
          <cell r="I830">
            <v>100387.77</v>
          </cell>
        </row>
        <row r="831">
          <cell r="A831" t="str">
            <v>352CAGE</v>
          </cell>
          <cell r="B831">
            <v>352</v>
          </cell>
          <cell r="C831" t="str">
            <v>CAGE</v>
          </cell>
          <cell r="D831">
            <v>199298315.20625001</v>
          </cell>
          <cell r="F831" t="str">
            <v>352CAGE</v>
          </cell>
          <cell r="G831">
            <v>352</v>
          </cell>
          <cell r="H831" t="str">
            <v>CAGE</v>
          </cell>
          <cell r="I831">
            <v>199298315.20625001</v>
          </cell>
        </row>
        <row r="832">
          <cell r="A832" t="str">
            <v>352CAGW</v>
          </cell>
          <cell r="B832">
            <v>352</v>
          </cell>
          <cell r="C832" t="str">
            <v>CAGW</v>
          </cell>
          <cell r="D832">
            <v>69877356.720833302</v>
          </cell>
          <cell r="F832" t="str">
            <v>352CAGW</v>
          </cell>
          <cell r="G832">
            <v>352</v>
          </cell>
          <cell r="H832" t="str">
            <v>CAGW</v>
          </cell>
          <cell r="I832">
            <v>69877356.720833302</v>
          </cell>
        </row>
        <row r="833">
          <cell r="A833" t="str">
            <v>352JBG</v>
          </cell>
          <cell r="B833">
            <v>352</v>
          </cell>
          <cell r="C833" t="str">
            <v>JBG</v>
          </cell>
          <cell r="D833">
            <v>1671505.84</v>
          </cell>
          <cell r="F833" t="str">
            <v>352JBG</v>
          </cell>
          <cell r="G833">
            <v>352</v>
          </cell>
          <cell r="H833" t="str">
            <v>JBG</v>
          </cell>
          <cell r="I833">
            <v>1671505.84</v>
          </cell>
        </row>
        <row r="834">
          <cell r="A834" t="str">
            <v>352SG</v>
          </cell>
          <cell r="B834">
            <v>352</v>
          </cell>
          <cell r="C834" t="str">
            <v>SG</v>
          </cell>
          <cell r="D834">
            <v>3167.48</v>
          </cell>
          <cell r="F834" t="str">
            <v>352SG</v>
          </cell>
          <cell r="G834">
            <v>352</v>
          </cell>
          <cell r="H834" t="str">
            <v>SG</v>
          </cell>
          <cell r="I834">
            <v>3167.48</v>
          </cell>
        </row>
        <row r="835">
          <cell r="A835" t="str">
            <v>353CAGE</v>
          </cell>
          <cell r="B835">
            <v>353</v>
          </cell>
          <cell r="C835" t="str">
            <v>CAGE</v>
          </cell>
          <cell r="D835">
            <v>1529839362.7279201</v>
          </cell>
          <cell r="F835" t="str">
            <v>353CAGE</v>
          </cell>
          <cell r="G835">
            <v>353</v>
          </cell>
          <cell r="H835" t="str">
            <v>CAGE</v>
          </cell>
          <cell r="I835">
            <v>1529839362.7279201</v>
          </cell>
        </row>
        <row r="836">
          <cell r="A836" t="str">
            <v>353CAGW</v>
          </cell>
          <cell r="B836">
            <v>353</v>
          </cell>
          <cell r="C836" t="str">
            <v>CAGW</v>
          </cell>
          <cell r="D836">
            <v>580599779.92124999</v>
          </cell>
          <cell r="F836" t="str">
            <v>353CAGW</v>
          </cell>
          <cell r="G836">
            <v>353</v>
          </cell>
          <cell r="H836" t="str">
            <v>CAGW</v>
          </cell>
          <cell r="I836">
            <v>580599779.92124999</v>
          </cell>
        </row>
        <row r="837">
          <cell r="A837" t="str">
            <v>353JBG</v>
          </cell>
          <cell r="B837">
            <v>353</v>
          </cell>
          <cell r="C837" t="str">
            <v>JBG</v>
          </cell>
          <cell r="D837">
            <v>40324621.034999996</v>
          </cell>
          <cell r="F837" t="str">
            <v>353JBG</v>
          </cell>
          <cell r="G837">
            <v>353</v>
          </cell>
          <cell r="H837" t="str">
            <v>JBG</v>
          </cell>
          <cell r="I837">
            <v>40324621.034999996</v>
          </cell>
        </row>
        <row r="838">
          <cell r="A838" t="str">
            <v>353SG</v>
          </cell>
          <cell r="B838">
            <v>353</v>
          </cell>
          <cell r="C838" t="str">
            <v>SG</v>
          </cell>
          <cell r="D838">
            <v>952146.51</v>
          </cell>
          <cell r="F838" t="str">
            <v>353SG</v>
          </cell>
          <cell r="G838">
            <v>353</v>
          </cell>
          <cell r="H838" t="str">
            <v>SG</v>
          </cell>
          <cell r="I838">
            <v>952146.51</v>
          </cell>
        </row>
        <row r="839">
          <cell r="A839" t="str">
            <v>354CAGE</v>
          </cell>
          <cell r="B839">
            <v>354</v>
          </cell>
          <cell r="C839" t="str">
            <v>CAGE</v>
          </cell>
          <cell r="D839">
            <v>1090092324.28458</v>
          </cell>
          <cell r="F839" t="str">
            <v>354CAGE</v>
          </cell>
          <cell r="G839">
            <v>354</v>
          </cell>
          <cell r="H839" t="str">
            <v>CAGE</v>
          </cell>
          <cell r="I839">
            <v>1090092324.28458</v>
          </cell>
        </row>
        <row r="840">
          <cell r="A840" t="str">
            <v>354CAGW</v>
          </cell>
          <cell r="B840">
            <v>354</v>
          </cell>
          <cell r="C840" t="str">
            <v>CAGW</v>
          </cell>
          <cell r="D840">
            <v>169010982.570833</v>
          </cell>
          <cell r="F840" t="str">
            <v>354CAGW</v>
          </cell>
          <cell r="G840">
            <v>354</v>
          </cell>
          <cell r="H840" t="str">
            <v>CAGW</v>
          </cell>
          <cell r="I840">
            <v>169010982.570833</v>
          </cell>
        </row>
        <row r="841">
          <cell r="A841" t="str">
            <v>354JBG</v>
          </cell>
          <cell r="B841">
            <v>354</v>
          </cell>
          <cell r="C841" t="str">
            <v>JBG</v>
          </cell>
          <cell r="D841">
            <v>21750535.91</v>
          </cell>
          <cell r="F841" t="str">
            <v>354JBG</v>
          </cell>
          <cell r="G841">
            <v>354</v>
          </cell>
          <cell r="H841" t="str">
            <v>JBG</v>
          </cell>
          <cell r="I841">
            <v>21750535.91</v>
          </cell>
        </row>
        <row r="842">
          <cell r="A842" t="str">
            <v>354SG</v>
          </cell>
          <cell r="B842">
            <v>354</v>
          </cell>
          <cell r="C842" t="str">
            <v>SG</v>
          </cell>
          <cell r="D842">
            <v>123629.91</v>
          </cell>
          <cell r="F842" t="str">
            <v>354SG</v>
          </cell>
          <cell r="G842">
            <v>354</v>
          </cell>
          <cell r="H842" t="str">
            <v>SG</v>
          </cell>
          <cell r="I842">
            <v>123629.91</v>
          </cell>
        </row>
        <row r="843">
          <cell r="A843" t="str">
            <v>355CAGE</v>
          </cell>
          <cell r="B843">
            <v>355</v>
          </cell>
          <cell r="C843" t="str">
            <v>CAGE</v>
          </cell>
          <cell r="D843">
            <v>672986141.61125004</v>
          </cell>
          <cell r="F843" t="str">
            <v>355CAGE</v>
          </cell>
          <cell r="G843">
            <v>355</v>
          </cell>
          <cell r="H843" t="str">
            <v>CAGE</v>
          </cell>
          <cell r="I843">
            <v>672986141.61125004</v>
          </cell>
        </row>
        <row r="844">
          <cell r="A844" t="str">
            <v>355CAGW</v>
          </cell>
          <cell r="B844">
            <v>355</v>
          </cell>
          <cell r="C844" t="str">
            <v>CAGW</v>
          </cell>
          <cell r="D844">
            <v>280310367.98374999</v>
          </cell>
          <cell r="F844" t="str">
            <v>355CAGW</v>
          </cell>
          <cell r="G844">
            <v>355</v>
          </cell>
          <cell r="H844" t="str">
            <v>CAGW</v>
          </cell>
          <cell r="I844">
            <v>280310367.98374999</v>
          </cell>
        </row>
        <row r="845">
          <cell r="A845" t="str">
            <v>355JBG</v>
          </cell>
          <cell r="B845">
            <v>355</v>
          </cell>
          <cell r="C845" t="str">
            <v>JBG</v>
          </cell>
          <cell r="D845">
            <v>691571.70333333302</v>
          </cell>
          <cell r="F845" t="str">
            <v>355JBG</v>
          </cell>
          <cell r="G845">
            <v>355</v>
          </cell>
          <cell r="H845" t="str">
            <v>JBG</v>
          </cell>
          <cell r="I845">
            <v>691571.70333333302</v>
          </cell>
        </row>
        <row r="846">
          <cell r="A846" t="str">
            <v>355SG</v>
          </cell>
          <cell r="B846">
            <v>355</v>
          </cell>
          <cell r="C846" t="str">
            <v>SG</v>
          </cell>
          <cell r="D846">
            <v>707219.33</v>
          </cell>
          <cell r="F846" t="str">
            <v>355SG</v>
          </cell>
          <cell r="G846">
            <v>355</v>
          </cell>
          <cell r="H846" t="str">
            <v>SG</v>
          </cell>
          <cell r="I846">
            <v>707219.33</v>
          </cell>
        </row>
        <row r="847">
          <cell r="A847" t="str">
            <v>356CAGE</v>
          </cell>
          <cell r="B847">
            <v>356</v>
          </cell>
          <cell r="C847" t="str">
            <v>CAGE</v>
          </cell>
          <cell r="D847">
            <v>911836051.03333294</v>
          </cell>
          <cell r="F847" t="str">
            <v>356CAGE</v>
          </cell>
          <cell r="G847">
            <v>356</v>
          </cell>
          <cell r="H847" t="str">
            <v>CAGE</v>
          </cell>
          <cell r="I847">
            <v>911836051.03333294</v>
          </cell>
        </row>
        <row r="848">
          <cell r="A848" t="str">
            <v>356CAGW</v>
          </cell>
          <cell r="B848">
            <v>356</v>
          </cell>
          <cell r="C848" t="str">
            <v>CAGW</v>
          </cell>
          <cell r="D848">
            <v>311764922.88166702</v>
          </cell>
          <cell r="F848" t="str">
            <v>356CAGW</v>
          </cell>
          <cell r="G848">
            <v>356</v>
          </cell>
          <cell r="H848" t="str">
            <v>CAGW</v>
          </cell>
          <cell r="I848">
            <v>311764922.88166702</v>
          </cell>
        </row>
        <row r="849">
          <cell r="A849" t="str">
            <v>356JBG</v>
          </cell>
          <cell r="B849">
            <v>356</v>
          </cell>
          <cell r="C849" t="str">
            <v>JBG</v>
          </cell>
          <cell r="D849">
            <v>13943833.695833299</v>
          </cell>
          <cell r="F849" t="str">
            <v>356JBG</v>
          </cell>
          <cell r="G849">
            <v>356</v>
          </cell>
          <cell r="H849" t="str">
            <v>JBG</v>
          </cell>
          <cell r="I849">
            <v>13943833.695833299</v>
          </cell>
        </row>
        <row r="850">
          <cell r="A850" t="str">
            <v>356SG</v>
          </cell>
          <cell r="B850">
            <v>356</v>
          </cell>
          <cell r="C850" t="str">
            <v>SG</v>
          </cell>
          <cell r="D850">
            <v>1509969.63</v>
          </cell>
          <cell r="F850" t="str">
            <v>356SG</v>
          </cell>
          <cell r="G850">
            <v>356</v>
          </cell>
          <cell r="H850" t="str">
            <v>SG</v>
          </cell>
          <cell r="I850">
            <v>1509969.63</v>
          </cell>
        </row>
        <row r="851">
          <cell r="A851" t="str">
            <v>357CAGE</v>
          </cell>
          <cell r="B851">
            <v>357</v>
          </cell>
          <cell r="C851" t="str">
            <v>CAGE</v>
          </cell>
          <cell r="D851">
            <v>3346255.86</v>
          </cell>
          <cell r="F851" t="str">
            <v>357CAGE</v>
          </cell>
          <cell r="G851">
            <v>357</v>
          </cell>
          <cell r="H851" t="str">
            <v>CAGE</v>
          </cell>
          <cell r="I851">
            <v>3346255.86</v>
          </cell>
        </row>
        <row r="852">
          <cell r="A852" t="str">
            <v>357CAGW</v>
          </cell>
          <cell r="B852">
            <v>357</v>
          </cell>
          <cell r="C852" t="str">
            <v>CAGW</v>
          </cell>
          <cell r="D852">
            <v>206595.469166667</v>
          </cell>
          <cell r="F852" t="str">
            <v>357CAGW</v>
          </cell>
          <cell r="G852">
            <v>357</v>
          </cell>
          <cell r="H852" t="str">
            <v>CAGW</v>
          </cell>
          <cell r="I852">
            <v>206595.469166667</v>
          </cell>
        </row>
        <row r="853">
          <cell r="A853" t="str">
            <v>358CAGE</v>
          </cell>
          <cell r="B853">
            <v>358</v>
          </cell>
          <cell r="C853" t="str">
            <v>CAGE</v>
          </cell>
          <cell r="D853">
            <v>7728791.7400000002</v>
          </cell>
          <cell r="F853" t="str">
            <v>358CAGE</v>
          </cell>
          <cell r="G853">
            <v>358</v>
          </cell>
          <cell r="H853" t="str">
            <v>CAGE</v>
          </cell>
          <cell r="I853">
            <v>7728791.7400000002</v>
          </cell>
        </row>
        <row r="854">
          <cell r="A854" t="str">
            <v>358CAGW</v>
          </cell>
          <cell r="B854">
            <v>358</v>
          </cell>
          <cell r="C854" t="str">
            <v>CAGW</v>
          </cell>
          <cell r="D854">
            <v>306562.21999999997</v>
          </cell>
          <cell r="F854" t="str">
            <v>358CAGW</v>
          </cell>
          <cell r="G854">
            <v>358</v>
          </cell>
          <cell r="H854" t="str">
            <v>CAGW</v>
          </cell>
          <cell r="I854">
            <v>306562.21999999997</v>
          </cell>
        </row>
        <row r="855">
          <cell r="A855" t="str">
            <v>359CAGE</v>
          </cell>
          <cell r="B855">
            <v>359</v>
          </cell>
          <cell r="C855" t="str">
            <v>CAGE</v>
          </cell>
          <cell r="D855">
            <v>4861159.43</v>
          </cell>
          <cell r="F855" t="str">
            <v>359CAGE</v>
          </cell>
          <cell r="G855">
            <v>359</v>
          </cell>
          <cell r="H855" t="str">
            <v>CAGE</v>
          </cell>
          <cell r="I855">
            <v>4861159.43</v>
          </cell>
        </row>
        <row r="856">
          <cell r="A856" t="str">
            <v>359CAGW</v>
          </cell>
          <cell r="B856">
            <v>359</v>
          </cell>
          <cell r="C856" t="str">
            <v>CAGW</v>
          </cell>
          <cell r="D856">
            <v>7055228.5300000003</v>
          </cell>
          <cell r="F856" t="str">
            <v>359CAGW</v>
          </cell>
          <cell r="G856">
            <v>359</v>
          </cell>
          <cell r="H856" t="str">
            <v>CAGW</v>
          </cell>
          <cell r="I856">
            <v>7055228.5300000003</v>
          </cell>
        </row>
        <row r="857">
          <cell r="A857" t="str">
            <v>359JBG</v>
          </cell>
          <cell r="B857">
            <v>359</v>
          </cell>
          <cell r="C857" t="str">
            <v>JBG</v>
          </cell>
          <cell r="D857">
            <v>4929.3900000000003</v>
          </cell>
          <cell r="F857" t="str">
            <v>359JBG</v>
          </cell>
          <cell r="G857">
            <v>359</v>
          </cell>
          <cell r="H857" t="str">
            <v>JBG</v>
          </cell>
          <cell r="I857">
            <v>4929.3900000000003</v>
          </cell>
        </row>
        <row r="858">
          <cell r="A858" t="str">
            <v>359SG</v>
          </cell>
          <cell r="B858">
            <v>359</v>
          </cell>
          <cell r="C858" t="str">
            <v>SG</v>
          </cell>
          <cell r="D858">
            <v>15883.01</v>
          </cell>
          <cell r="F858" t="str">
            <v>359SG</v>
          </cell>
          <cell r="G858">
            <v>359</v>
          </cell>
          <cell r="H858" t="str">
            <v>SG</v>
          </cell>
          <cell r="I858">
            <v>15883.01</v>
          </cell>
        </row>
        <row r="859">
          <cell r="A859" t="str">
            <v>360CA</v>
          </cell>
          <cell r="B859">
            <v>360</v>
          </cell>
          <cell r="C859" t="str">
            <v>CA</v>
          </cell>
          <cell r="D859">
            <v>1820154.99083333</v>
          </cell>
          <cell r="F859" t="str">
            <v>360CA</v>
          </cell>
          <cell r="G859">
            <v>360</v>
          </cell>
          <cell r="H859" t="str">
            <v>CA</v>
          </cell>
          <cell r="I859">
            <v>1820154.99083333</v>
          </cell>
        </row>
        <row r="860">
          <cell r="A860" t="str">
            <v>360ID</v>
          </cell>
          <cell r="B860">
            <v>360</v>
          </cell>
          <cell r="C860" t="str">
            <v>ID</v>
          </cell>
          <cell r="D860">
            <v>1835078.0029166699</v>
          </cell>
          <cell r="F860" t="str">
            <v>360ID</v>
          </cell>
          <cell r="G860">
            <v>360</v>
          </cell>
          <cell r="H860" t="str">
            <v>ID</v>
          </cell>
          <cell r="I860">
            <v>1835078.0029166699</v>
          </cell>
        </row>
        <row r="861">
          <cell r="A861" t="str">
            <v>360OR</v>
          </cell>
          <cell r="B861">
            <v>360</v>
          </cell>
          <cell r="C861" t="str">
            <v>OR</v>
          </cell>
          <cell r="D861">
            <v>14183782.412916699</v>
          </cell>
          <cell r="F861" t="str">
            <v>360OR</v>
          </cell>
          <cell r="G861">
            <v>360</v>
          </cell>
          <cell r="H861" t="str">
            <v>OR</v>
          </cell>
          <cell r="I861">
            <v>14183782.412916699</v>
          </cell>
        </row>
        <row r="862">
          <cell r="A862" t="str">
            <v>360UT</v>
          </cell>
          <cell r="B862">
            <v>360</v>
          </cell>
          <cell r="C862" t="str">
            <v>UT</v>
          </cell>
          <cell r="D862">
            <v>37146585.450000003</v>
          </cell>
          <cell r="F862" t="str">
            <v>360UT</v>
          </cell>
          <cell r="G862">
            <v>360</v>
          </cell>
          <cell r="H862" t="str">
            <v>UT</v>
          </cell>
          <cell r="I862">
            <v>37146585.450000003</v>
          </cell>
        </row>
        <row r="863">
          <cell r="A863" t="str">
            <v>360WA</v>
          </cell>
          <cell r="B863">
            <v>360</v>
          </cell>
          <cell r="C863" t="str">
            <v>WA</v>
          </cell>
          <cell r="D863">
            <v>1867618.8983333299</v>
          </cell>
          <cell r="F863" t="str">
            <v>360WA</v>
          </cell>
          <cell r="G863">
            <v>360</v>
          </cell>
          <cell r="H863" t="str">
            <v>WA</v>
          </cell>
          <cell r="I863">
            <v>1867618.8983333299</v>
          </cell>
        </row>
        <row r="864">
          <cell r="A864" t="str">
            <v>360WYP</v>
          </cell>
          <cell r="B864">
            <v>360</v>
          </cell>
          <cell r="C864" t="str">
            <v>WYP</v>
          </cell>
          <cell r="D864">
            <v>2842264.64</v>
          </cell>
          <cell r="F864" t="str">
            <v>360WYP</v>
          </cell>
          <cell r="G864">
            <v>360</v>
          </cell>
          <cell r="H864" t="str">
            <v>WYP</v>
          </cell>
          <cell r="I864">
            <v>2842264.64</v>
          </cell>
        </row>
        <row r="865">
          <cell r="A865" t="str">
            <v>360WYU</v>
          </cell>
          <cell r="B865">
            <v>360</v>
          </cell>
          <cell r="C865" t="str">
            <v>WYU</v>
          </cell>
          <cell r="D865">
            <v>4065497.66</v>
          </cell>
          <cell r="F865" t="str">
            <v>360WYU</v>
          </cell>
          <cell r="G865">
            <v>360</v>
          </cell>
          <cell r="H865" t="str">
            <v>WYU</v>
          </cell>
          <cell r="I865">
            <v>4065497.66</v>
          </cell>
        </row>
        <row r="866">
          <cell r="A866" t="str">
            <v>361CA</v>
          </cell>
          <cell r="B866">
            <v>361</v>
          </cell>
          <cell r="C866" t="str">
            <v>CA</v>
          </cell>
          <cell r="D866">
            <v>5188026.8791666701</v>
          </cell>
          <cell r="F866" t="str">
            <v>361CA</v>
          </cell>
          <cell r="G866">
            <v>361</v>
          </cell>
          <cell r="H866" t="str">
            <v>CA</v>
          </cell>
          <cell r="I866">
            <v>5188026.8791666701</v>
          </cell>
        </row>
        <row r="867">
          <cell r="A867" t="str">
            <v>361ID</v>
          </cell>
          <cell r="B867">
            <v>361</v>
          </cell>
          <cell r="C867" t="str">
            <v>ID</v>
          </cell>
          <cell r="D867">
            <v>2985440.1462500002</v>
          </cell>
          <cell r="F867" t="str">
            <v>361ID</v>
          </cell>
          <cell r="G867">
            <v>361</v>
          </cell>
          <cell r="H867" t="str">
            <v>ID</v>
          </cell>
          <cell r="I867">
            <v>2985440.1462500002</v>
          </cell>
        </row>
        <row r="868">
          <cell r="A868" t="str">
            <v>361OR</v>
          </cell>
          <cell r="B868">
            <v>361</v>
          </cell>
          <cell r="C868" t="str">
            <v>OR</v>
          </cell>
          <cell r="D868">
            <v>31826430.030000001</v>
          </cell>
          <cell r="F868" t="str">
            <v>361OR</v>
          </cell>
          <cell r="G868">
            <v>361</v>
          </cell>
          <cell r="H868" t="str">
            <v>OR</v>
          </cell>
          <cell r="I868">
            <v>31826430.030000001</v>
          </cell>
        </row>
        <row r="869">
          <cell r="A869" t="str">
            <v>361UT</v>
          </cell>
          <cell r="B869">
            <v>361</v>
          </cell>
          <cell r="C869" t="str">
            <v>UT</v>
          </cell>
          <cell r="D869">
            <v>57595930.326666698</v>
          </cell>
          <cell r="F869" t="str">
            <v>361UT</v>
          </cell>
          <cell r="G869">
            <v>361</v>
          </cell>
          <cell r="H869" t="str">
            <v>UT</v>
          </cell>
          <cell r="I869">
            <v>57595930.326666698</v>
          </cell>
        </row>
        <row r="870">
          <cell r="A870" t="str">
            <v>361WA</v>
          </cell>
          <cell r="B870">
            <v>361</v>
          </cell>
          <cell r="C870" t="str">
            <v>WA</v>
          </cell>
          <cell r="D870">
            <v>5352850.8408333296</v>
          </cell>
          <cell r="F870" t="str">
            <v>361WA</v>
          </cell>
          <cell r="G870">
            <v>361</v>
          </cell>
          <cell r="H870" t="str">
            <v>WA</v>
          </cell>
          <cell r="I870">
            <v>5352850.8408333296</v>
          </cell>
        </row>
        <row r="871">
          <cell r="A871" t="str">
            <v>361WYP</v>
          </cell>
          <cell r="B871">
            <v>361</v>
          </cell>
          <cell r="C871" t="str">
            <v>WYP</v>
          </cell>
          <cell r="D871">
            <v>12232585.466250001</v>
          </cell>
          <cell r="F871" t="str">
            <v>361WYP</v>
          </cell>
          <cell r="G871">
            <v>361</v>
          </cell>
          <cell r="H871" t="str">
            <v>WYP</v>
          </cell>
          <cell r="I871">
            <v>12232585.466250001</v>
          </cell>
        </row>
        <row r="872">
          <cell r="A872" t="str">
            <v>361WYU</v>
          </cell>
          <cell r="B872">
            <v>361</v>
          </cell>
          <cell r="C872" t="str">
            <v>WYU</v>
          </cell>
          <cell r="D872">
            <v>4811675.32</v>
          </cell>
          <cell r="F872" t="str">
            <v>361WYU</v>
          </cell>
          <cell r="G872">
            <v>361</v>
          </cell>
          <cell r="H872" t="str">
            <v>WYU</v>
          </cell>
          <cell r="I872">
            <v>4811675.32</v>
          </cell>
        </row>
        <row r="873">
          <cell r="A873" t="str">
            <v>362CA</v>
          </cell>
          <cell r="B873">
            <v>362</v>
          </cell>
          <cell r="C873" t="str">
            <v>CA</v>
          </cell>
          <cell r="D873">
            <v>29768515.785833299</v>
          </cell>
          <cell r="F873" t="str">
            <v>362CA</v>
          </cell>
          <cell r="G873">
            <v>362</v>
          </cell>
          <cell r="H873" t="str">
            <v>CA</v>
          </cell>
          <cell r="I873">
            <v>29768515.785833299</v>
          </cell>
        </row>
        <row r="874">
          <cell r="A874" t="str">
            <v>362ID</v>
          </cell>
          <cell r="B874">
            <v>362</v>
          </cell>
          <cell r="C874" t="str">
            <v>ID</v>
          </cell>
          <cell r="D874">
            <v>35183341.28125</v>
          </cell>
          <cell r="F874" t="str">
            <v>362ID</v>
          </cell>
          <cell r="G874">
            <v>362</v>
          </cell>
          <cell r="H874" t="str">
            <v>ID</v>
          </cell>
          <cell r="I874">
            <v>35183341.28125</v>
          </cell>
        </row>
        <row r="875">
          <cell r="A875" t="str">
            <v>362OR</v>
          </cell>
          <cell r="B875">
            <v>362</v>
          </cell>
          <cell r="C875" t="str">
            <v>OR</v>
          </cell>
          <cell r="D875">
            <v>256017266.23374999</v>
          </cell>
          <cell r="F875" t="str">
            <v>362OR</v>
          </cell>
          <cell r="G875">
            <v>362</v>
          </cell>
          <cell r="H875" t="str">
            <v>OR</v>
          </cell>
          <cell r="I875">
            <v>256017266.23374999</v>
          </cell>
        </row>
        <row r="876">
          <cell r="A876" t="str">
            <v>362UT</v>
          </cell>
          <cell r="B876">
            <v>362</v>
          </cell>
          <cell r="C876" t="str">
            <v>UT</v>
          </cell>
          <cell r="D876">
            <v>481258650.70375001</v>
          </cell>
          <cell r="F876" t="str">
            <v>362UT</v>
          </cell>
          <cell r="G876">
            <v>362</v>
          </cell>
          <cell r="H876" t="str">
            <v>UT</v>
          </cell>
          <cell r="I876">
            <v>481258650.70375001</v>
          </cell>
        </row>
        <row r="877">
          <cell r="A877" t="str">
            <v>362WA</v>
          </cell>
          <cell r="B877">
            <v>362</v>
          </cell>
          <cell r="C877" t="str">
            <v>WA</v>
          </cell>
          <cell r="D877">
            <v>73441693.982083306</v>
          </cell>
          <cell r="F877" t="str">
            <v>362WA</v>
          </cell>
          <cell r="G877">
            <v>362</v>
          </cell>
          <cell r="H877" t="str">
            <v>WA</v>
          </cell>
          <cell r="I877">
            <v>73441693.982083306</v>
          </cell>
        </row>
        <row r="878">
          <cell r="A878" t="str">
            <v>362WYP</v>
          </cell>
          <cell r="B878">
            <v>362</v>
          </cell>
          <cell r="C878" t="str">
            <v>WYP</v>
          </cell>
          <cell r="D878">
            <v>118882144.005417</v>
          </cell>
          <cell r="F878" t="str">
            <v>362WYP</v>
          </cell>
          <cell r="G878">
            <v>362</v>
          </cell>
          <cell r="H878" t="str">
            <v>WYP</v>
          </cell>
          <cell r="I878">
            <v>118882144.005417</v>
          </cell>
        </row>
        <row r="879">
          <cell r="A879" t="str">
            <v>362WYU</v>
          </cell>
          <cell r="B879">
            <v>362</v>
          </cell>
          <cell r="C879" t="str">
            <v>WYU</v>
          </cell>
          <cell r="D879">
            <v>18475836.884166699</v>
          </cell>
          <cell r="F879" t="str">
            <v>362WYU</v>
          </cell>
          <cell r="G879">
            <v>362</v>
          </cell>
          <cell r="H879" t="str">
            <v>WYU</v>
          </cell>
          <cell r="I879">
            <v>18475836.884166699</v>
          </cell>
        </row>
        <row r="880">
          <cell r="A880" t="str">
            <v>364CA</v>
          </cell>
          <cell r="B880">
            <v>364</v>
          </cell>
          <cell r="C880" t="str">
            <v>CA</v>
          </cell>
          <cell r="D880">
            <v>67915571.0591667</v>
          </cell>
          <cell r="F880" t="str">
            <v>364CA</v>
          </cell>
          <cell r="G880">
            <v>364</v>
          </cell>
          <cell r="H880" t="str">
            <v>CA</v>
          </cell>
          <cell r="I880">
            <v>67915571.0591667</v>
          </cell>
        </row>
        <row r="881">
          <cell r="A881" t="str">
            <v>364ID</v>
          </cell>
          <cell r="B881">
            <v>364</v>
          </cell>
          <cell r="C881" t="str">
            <v>ID</v>
          </cell>
          <cell r="D881">
            <v>91096971.675416693</v>
          </cell>
          <cell r="F881" t="str">
            <v>364ID</v>
          </cell>
          <cell r="G881">
            <v>364</v>
          </cell>
          <cell r="H881" t="str">
            <v>ID</v>
          </cell>
          <cell r="I881">
            <v>91096971.675416693</v>
          </cell>
        </row>
        <row r="882">
          <cell r="A882" t="str">
            <v>364OR</v>
          </cell>
          <cell r="B882">
            <v>364</v>
          </cell>
          <cell r="C882" t="str">
            <v>OR</v>
          </cell>
          <cell r="D882">
            <v>389616569.36916697</v>
          </cell>
          <cell r="F882" t="str">
            <v>364OR</v>
          </cell>
          <cell r="G882">
            <v>364</v>
          </cell>
          <cell r="H882" t="str">
            <v>OR</v>
          </cell>
          <cell r="I882">
            <v>389616569.36916697</v>
          </cell>
        </row>
        <row r="883">
          <cell r="A883" t="str">
            <v>364UT</v>
          </cell>
          <cell r="B883">
            <v>364</v>
          </cell>
          <cell r="C883" t="str">
            <v>UT</v>
          </cell>
          <cell r="D883">
            <v>392733339.96958297</v>
          </cell>
          <cell r="F883" t="str">
            <v>364UT</v>
          </cell>
          <cell r="G883">
            <v>364</v>
          </cell>
          <cell r="H883" t="str">
            <v>UT</v>
          </cell>
          <cell r="I883">
            <v>392733339.96958297</v>
          </cell>
        </row>
        <row r="884">
          <cell r="A884" t="str">
            <v>364WA</v>
          </cell>
          <cell r="B884">
            <v>364</v>
          </cell>
          <cell r="C884" t="str">
            <v>WA</v>
          </cell>
          <cell r="D884">
            <v>109312458.738333</v>
          </cell>
          <cell r="F884" t="str">
            <v>364WA</v>
          </cell>
          <cell r="G884">
            <v>364</v>
          </cell>
          <cell r="H884" t="str">
            <v>WA</v>
          </cell>
          <cell r="I884">
            <v>109312458.738333</v>
          </cell>
        </row>
        <row r="885">
          <cell r="A885" t="str">
            <v>364WYP</v>
          </cell>
          <cell r="B885">
            <v>364</v>
          </cell>
          <cell r="C885" t="str">
            <v>WYP</v>
          </cell>
          <cell r="D885">
            <v>133233569.899167</v>
          </cell>
          <cell r="F885" t="str">
            <v>364WYP</v>
          </cell>
          <cell r="G885">
            <v>364</v>
          </cell>
          <cell r="H885" t="str">
            <v>WYP</v>
          </cell>
          <cell r="I885">
            <v>133233569.899167</v>
          </cell>
        </row>
        <row r="886">
          <cell r="A886" t="str">
            <v>364WYU</v>
          </cell>
          <cell r="B886">
            <v>364</v>
          </cell>
          <cell r="C886" t="str">
            <v>WYU</v>
          </cell>
          <cell r="D886">
            <v>28115307.387499999</v>
          </cell>
          <cell r="F886" t="str">
            <v>364WYU</v>
          </cell>
          <cell r="G886">
            <v>364</v>
          </cell>
          <cell r="H886" t="str">
            <v>WYU</v>
          </cell>
          <cell r="I886">
            <v>28115307.387499999</v>
          </cell>
        </row>
        <row r="887">
          <cell r="A887" t="str">
            <v>365CA</v>
          </cell>
          <cell r="B887">
            <v>365</v>
          </cell>
          <cell r="C887" t="str">
            <v>CA</v>
          </cell>
          <cell r="D887">
            <v>35820428.285833299</v>
          </cell>
          <cell r="F887" t="str">
            <v>365CA</v>
          </cell>
          <cell r="G887">
            <v>365</v>
          </cell>
          <cell r="H887" t="str">
            <v>CA</v>
          </cell>
          <cell r="I887">
            <v>35820428.285833299</v>
          </cell>
        </row>
        <row r="888">
          <cell r="A888" t="str">
            <v>365ID</v>
          </cell>
          <cell r="B888">
            <v>365</v>
          </cell>
          <cell r="C888" t="str">
            <v>ID</v>
          </cell>
          <cell r="D888">
            <v>39121972.117916703</v>
          </cell>
          <cell r="F888" t="str">
            <v>365ID</v>
          </cell>
          <cell r="G888">
            <v>365</v>
          </cell>
          <cell r="H888" t="str">
            <v>ID</v>
          </cell>
          <cell r="I888">
            <v>39121972.117916703</v>
          </cell>
        </row>
        <row r="889">
          <cell r="A889" t="str">
            <v>365OR</v>
          </cell>
          <cell r="B889">
            <v>365</v>
          </cell>
          <cell r="C889" t="str">
            <v>OR</v>
          </cell>
          <cell r="D889">
            <v>268416679.70375001</v>
          </cell>
          <cell r="F889" t="str">
            <v>365OR</v>
          </cell>
          <cell r="G889">
            <v>365</v>
          </cell>
          <cell r="H889" t="str">
            <v>OR</v>
          </cell>
          <cell r="I889">
            <v>268416679.70375001</v>
          </cell>
        </row>
        <row r="890">
          <cell r="A890" t="str">
            <v>365UT</v>
          </cell>
          <cell r="B890">
            <v>365</v>
          </cell>
          <cell r="C890" t="str">
            <v>UT</v>
          </cell>
          <cell r="D890">
            <v>241092723.63499999</v>
          </cell>
          <cell r="F890" t="str">
            <v>365UT</v>
          </cell>
          <cell r="G890">
            <v>365</v>
          </cell>
          <cell r="H890" t="str">
            <v>UT</v>
          </cell>
          <cell r="I890">
            <v>241092723.63499999</v>
          </cell>
        </row>
        <row r="891">
          <cell r="A891" t="str">
            <v>365WA</v>
          </cell>
          <cell r="B891">
            <v>365</v>
          </cell>
          <cell r="C891" t="str">
            <v>WA</v>
          </cell>
          <cell r="D891">
            <v>73536936.204583302</v>
          </cell>
          <cell r="F891" t="str">
            <v>365WA</v>
          </cell>
          <cell r="G891">
            <v>365</v>
          </cell>
          <cell r="H891" t="str">
            <v>WA</v>
          </cell>
          <cell r="I891">
            <v>73536936.204583302</v>
          </cell>
        </row>
        <row r="892">
          <cell r="A892" t="str">
            <v>365WYP</v>
          </cell>
          <cell r="B892">
            <v>365</v>
          </cell>
          <cell r="C892" t="str">
            <v>WYP</v>
          </cell>
          <cell r="D892">
            <v>99537371.989166707</v>
          </cell>
          <cell r="F892" t="str">
            <v>365WYP</v>
          </cell>
          <cell r="G892">
            <v>365</v>
          </cell>
          <cell r="H892" t="str">
            <v>WYP</v>
          </cell>
          <cell r="I892">
            <v>99537371.989166707</v>
          </cell>
        </row>
        <row r="893">
          <cell r="A893" t="str">
            <v>365WYU</v>
          </cell>
          <cell r="B893">
            <v>365</v>
          </cell>
          <cell r="C893" t="str">
            <v>WYU</v>
          </cell>
          <cell r="D893">
            <v>13939287.1</v>
          </cell>
          <cell r="F893" t="str">
            <v>365WYU</v>
          </cell>
          <cell r="G893">
            <v>365</v>
          </cell>
          <cell r="H893" t="str">
            <v>WYU</v>
          </cell>
          <cell r="I893">
            <v>13939287.1</v>
          </cell>
        </row>
        <row r="894">
          <cell r="A894" t="str">
            <v>366CA</v>
          </cell>
          <cell r="B894">
            <v>366</v>
          </cell>
          <cell r="C894" t="str">
            <v>CA</v>
          </cell>
          <cell r="D894">
            <v>17994330.770833299</v>
          </cell>
          <cell r="F894" t="str">
            <v>366CA</v>
          </cell>
          <cell r="G894">
            <v>366</v>
          </cell>
          <cell r="H894" t="str">
            <v>CA</v>
          </cell>
          <cell r="I894">
            <v>17994330.770833299</v>
          </cell>
        </row>
        <row r="895">
          <cell r="A895" t="str">
            <v>366ID</v>
          </cell>
          <cell r="B895">
            <v>366</v>
          </cell>
          <cell r="C895" t="str">
            <v>ID</v>
          </cell>
          <cell r="D895">
            <v>10313791.695833299</v>
          </cell>
          <cell r="F895" t="str">
            <v>366ID</v>
          </cell>
          <cell r="G895">
            <v>366</v>
          </cell>
          <cell r="H895" t="str">
            <v>ID</v>
          </cell>
          <cell r="I895">
            <v>10313791.695833299</v>
          </cell>
        </row>
        <row r="896">
          <cell r="A896" t="str">
            <v>366OR</v>
          </cell>
          <cell r="B896">
            <v>366</v>
          </cell>
          <cell r="C896" t="str">
            <v>OR</v>
          </cell>
          <cell r="D896">
            <v>96666420.010833293</v>
          </cell>
          <cell r="F896" t="str">
            <v>366OR</v>
          </cell>
          <cell r="G896">
            <v>366</v>
          </cell>
          <cell r="H896" t="str">
            <v>OR</v>
          </cell>
          <cell r="I896">
            <v>96666420.010833293</v>
          </cell>
        </row>
        <row r="897">
          <cell r="A897" t="str">
            <v>366UT</v>
          </cell>
          <cell r="B897">
            <v>366</v>
          </cell>
          <cell r="C897" t="str">
            <v>UT</v>
          </cell>
          <cell r="D897">
            <v>209193763.62208301</v>
          </cell>
          <cell r="F897" t="str">
            <v>366UT</v>
          </cell>
          <cell r="G897">
            <v>366</v>
          </cell>
          <cell r="H897" t="str">
            <v>UT</v>
          </cell>
          <cell r="I897">
            <v>209193763.62208301</v>
          </cell>
        </row>
        <row r="898">
          <cell r="A898" t="str">
            <v>366WA</v>
          </cell>
          <cell r="B898">
            <v>366</v>
          </cell>
          <cell r="C898" t="str">
            <v>WA</v>
          </cell>
          <cell r="D898">
            <v>18725344.276666701</v>
          </cell>
          <cell r="F898" t="str">
            <v>366WA</v>
          </cell>
          <cell r="G898">
            <v>366</v>
          </cell>
          <cell r="H898" t="str">
            <v>WA</v>
          </cell>
          <cell r="I898">
            <v>18725344.276666701</v>
          </cell>
        </row>
        <row r="899">
          <cell r="A899" t="str">
            <v>366WYP</v>
          </cell>
          <cell r="B899">
            <v>366</v>
          </cell>
          <cell r="C899" t="str">
            <v>WYP</v>
          </cell>
          <cell r="D899">
            <v>24299720.233750001</v>
          </cell>
          <cell r="F899" t="str">
            <v>366WYP</v>
          </cell>
          <cell r="G899">
            <v>366</v>
          </cell>
          <cell r="H899" t="str">
            <v>WYP</v>
          </cell>
          <cell r="I899">
            <v>24299720.233750001</v>
          </cell>
        </row>
        <row r="900">
          <cell r="A900" t="str">
            <v>366WYU</v>
          </cell>
          <cell r="B900">
            <v>366</v>
          </cell>
          <cell r="C900" t="str">
            <v>WYU</v>
          </cell>
          <cell r="D900">
            <v>5023530.4570833296</v>
          </cell>
          <cell r="F900" t="str">
            <v>366WYU</v>
          </cell>
          <cell r="G900">
            <v>366</v>
          </cell>
          <cell r="H900" t="str">
            <v>WYU</v>
          </cell>
          <cell r="I900">
            <v>5023530.4570833296</v>
          </cell>
        </row>
        <row r="901">
          <cell r="A901" t="str">
            <v>367CA</v>
          </cell>
          <cell r="B901">
            <v>367</v>
          </cell>
          <cell r="C901" t="str">
            <v>CA</v>
          </cell>
          <cell r="D901">
            <v>20215525.071666699</v>
          </cell>
          <cell r="F901" t="str">
            <v>367CA</v>
          </cell>
          <cell r="G901">
            <v>367</v>
          </cell>
          <cell r="H901" t="str">
            <v>CA</v>
          </cell>
          <cell r="I901">
            <v>20215525.071666699</v>
          </cell>
        </row>
        <row r="902">
          <cell r="A902" t="str">
            <v>367ID</v>
          </cell>
          <cell r="B902">
            <v>367</v>
          </cell>
          <cell r="C902" t="str">
            <v>ID</v>
          </cell>
          <cell r="D902">
            <v>28652053.081666701</v>
          </cell>
          <cell r="F902" t="str">
            <v>367ID</v>
          </cell>
          <cell r="G902">
            <v>367</v>
          </cell>
          <cell r="H902" t="str">
            <v>ID</v>
          </cell>
          <cell r="I902">
            <v>28652053.081666701</v>
          </cell>
        </row>
        <row r="903">
          <cell r="A903" t="str">
            <v>367OR</v>
          </cell>
          <cell r="B903">
            <v>367</v>
          </cell>
          <cell r="C903" t="str">
            <v>OR</v>
          </cell>
          <cell r="D903">
            <v>187712850.78541699</v>
          </cell>
          <cell r="F903" t="str">
            <v>367OR</v>
          </cell>
          <cell r="G903">
            <v>367</v>
          </cell>
          <cell r="H903" t="str">
            <v>OR</v>
          </cell>
          <cell r="I903">
            <v>187712850.78541699</v>
          </cell>
        </row>
        <row r="904">
          <cell r="A904" t="str">
            <v>367UT</v>
          </cell>
          <cell r="B904">
            <v>367</v>
          </cell>
          <cell r="C904" t="str">
            <v>UT</v>
          </cell>
          <cell r="D904">
            <v>562916220.61916697</v>
          </cell>
          <cell r="F904" t="str">
            <v>367UT</v>
          </cell>
          <cell r="G904">
            <v>367</v>
          </cell>
          <cell r="H904" t="str">
            <v>UT</v>
          </cell>
          <cell r="I904">
            <v>562916220.61916697</v>
          </cell>
        </row>
        <row r="905">
          <cell r="A905" t="str">
            <v>367WA</v>
          </cell>
          <cell r="B905">
            <v>367</v>
          </cell>
          <cell r="C905" t="str">
            <v>WA</v>
          </cell>
          <cell r="D905">
            <v>28835890.801666699</v>
          </cell>
          <cell r="F905" t="str">
            <v>367WA</v>
          </cell>
          <cell r="G905">
            <v>367</v>
          </cell>
          <cell r="H905" t="str">
            <v>WA</v>
          </cell>
          <cell r="I905">
            <v>28835890.801666699</v>
          </cell>
        </row>
        <row r="906">
          <cell r="A906" t="str">
            <v>367WYP</v>
          </cell>
          <cell r="B906">
            <v>367</v>
          </cell>
          <cell r="C906" t="str">
            <v>WYP</v>
          </cell>
          <cell r="D906">
            <v>45801377.956249997</v>
          </cell>
          <cell r="F906" t="str">
            <v>367WYP</v>
          </cell>
          <cell r="G906">
            <v>367</v>
          </cell>
          <cell r="H906" t="str">
            <v>WYP</v>
          </cell>
          <cell r="I906">
            <v>45801377.956249997</v>
          </cell>
        </row>
        <row r="907">
          <cell r="A907" t="str">
            <v>367WYU</v>
          </cell>
          <cell r="B907">
            <v>367</v>
          </cell>
          <cell r="C907" t="str">
            <v>WYU</v>
          </cell>
          <cell r="D907">
            <v>18435791.76125</v>
          </cell>
          <cell r="F907" t="str">
            <v>367WYU</v>
          </cell>
          <cell r="G907">
            <v>367</v>
          </cell>
          <cell r="H907" t="str">
            <v>WYU</v>
          </cell>
          <cell r="I907">
            <v>18435791.76125</v>
          </cell>
        </row>
        <row r="908">
          <cell r="A908" t="str">
            <v>368CA</v>
          </cell>
          <cell r="B908">
            <v>368</v>
          </cell>
          <cell r="C908" t="str">
            <v>CA</v>
          </cell>
          <cell r="D908">
            <v>54532409.9645833</v>
          </cell>
          <cell r="F908" t="str">
            <v>368CA</v>
          </cell>
          <cell r="G908">
            <v>368</v>
          </cell>
          <cell r="H908" t="str">
            <v>CA</v>
          </cell>
          <cell r="I908">
            <v>54532409.9645833</v>
          </cell>
        </row>
        <row r="909">
          <cell r="A909" t="str">
            <v>368ID</v>
          </cell>
          <cell r="B909">
            <v>368</v>
          </cell>
          <cell r="C909" t="str">
            <v>ID</v>
          </cell>
          <cell r="D909">
            <v>83427910.119583294</v>
          </cell>
          <cell r="F909" t="str">
            <v>368ID</v>
          </cell>
          <cell r="G909">
            <v>368</v>
          </cell>
          <cell r="H909" t="str">
            <v>ID</v>
          </cell>
          <cell r="I909">
            <v>83427910.119583294</v>
          </cell>
        </row>
        <row r="910">
          <cell r="A910" t="str">
            <v>368OR</v>
          </cell>
          <cell r="B910">
            <v>368</v>
          </cell>
          <cell r="C910" t="str">
            <v>OR</v>
          </cell>
          <cell r="D910">
            <v>455434054.82791698</v>
          </cell>
          <cell r="F910" t="str">
            <v>368OR</v>
          </cell>
          <cell r="G910">
            <v>368</v>
          </cell>
          <cell r="H910" t="str">
            <v>OR</v>
          </cell>
          <cell r="I910">
            <v>455434054.82791698</v>
          </cell>
        </row>
        <row r="911">
          <cell r="A911" t="str">
            <v>368UT</v>
          </cell>
          <cell r="B911">
            <v>368</v>
          </cell>
          <cell r="C911" t="str">
            <v>UT</v>
          </cell>
          <cell r="D911">
            <v>547654867.80999994</v>
          </cell>
          <cell r="F911" t="str">
            <v>368UT</v>
          </cell>
          <cell r="G911">
            <v>368</v>
          </cell>
          <cell r="H911" t="str">
            <v>UT</v>
          </cell>
          <cell r="I911">
            <v>547654867.80999994</v>
          </cell>
        </row>
        <row r="912">
          <cell r="A912" t="str">
            <v>368WA</v>
          </cell>
          <cell r="B912">
            <v>368</v>
          </cell>
          <cell r="C912" t="str">
            <v>WA</v>
          </cell>
          <cell r="D912">
            <v>114594634.652917</v>
          </cell>
          <cell r="F912" t="str">
            <v>368WA</v>
          </cell>
          <cell r="G912">
            <v>368</v>
          </cell>
          <cell r="H912" t="str">
            <v>WA</v>
          </cell>
          <cell r="I912">
            <v>114594634.652917</v>
          </cell>
        </row>
        <row r="913">
          <cell r="A913" t="str">
            <v>368WYP</v>
          </cell>
          <cell r="B913">
            <v>368</v>
          </cell>
          <cell r="C913" t="str">
            <v>WYP</v>
          </cell>
          <cell r="D913">
            <v>109067373.59875</v>
          </cell>
          <cell r="F913" t="str">
            <v>368WYP</v>
          </cell>
          <cell r="G913">
            <v>368</v>
          </cell>
          <cell r="H913" t="str">
            <v>WYP</v>
          </cell>
          <cell r="I913">
            <v>109067373.59875</v>
          </cell>
        </row>
        <row r="914">
          <cell r="A914" t="str">
            <v>368WYU</v>
          </cell>
          <cell r="B914">
            <v>368</v>
          </cell>
          <cell r="C914" t="str">
            <v>WYU</v>
          </cell>
          <cell r="D914">
            <v>15458177.081666701</v>
          </cell>
          <cell r="F914" t="str">
            <v>368WYU</v>
          </cell>
          <cell r="G914">
            <v>368</v>
          </cell>
          <cell r="H914" t="str">
            <v>WYU</v>
          </cell>
          <cell r="I914">
            <v>15458177.081666701</v>
          </cell>
        </row>
        <row r="915">
          <cell r="A915" t="str">
            <v>369CA</v>
          </cell>
          <cell r="B915">
            <v>369</v>
          </cell>
          <cell r="C915" t="str">
            <v>CA</v>
          </cell>
          <cell r="D915">
            <v>26925661.966666698</v>
          </cell>
          <cell r="F915" t="str">
            <v>369CA</v>
          </cell>
          <cell r="G915">
            <v>369</v>
          </cell>
          <cell r="H915" t="str">
            <v>CA</v>
          </cell>
          <cell r="I915">
            <v>26925661.966666698</v>
          </cell>
        </row>
        <row r="916">
          <cell r="A916" t="str">
            <v>369ID</v>
          </cell>
          <cell r="B916">
            <v>369</v>
          </cell>
          <cell r="C916" t="str">
            <v>ID</v>
          </cell>
          <cell r="D916">
            <v>42571430.719583303</v>
          </cell>
          <cell r="F916" t="str">
            <v>369ID</v>
          </cell>
          <cell r="G916">
            <v>369</v>
          </cell>
          <cell r="H916" t="str">
            <v>ID</v>
          </cell>
          <cell r="I916">
            <v>42571430.719583303</v>
          </cell>
        </row>
        <row r="917">
          <cell r="A917" t="str">
            <v>369OR</v>
          </cell>
          <cell r="B917">
            <v>369</v>
          </cell>
          <cell r="C917" t="str">
            <v>OR</v>
          </cell>
          <cell r="D917">
            <v>291922620.77125001</v>
          </cell>
          <cell r="F917" t="str">
            <v>369OR</v>
          </cell>
          <cell r="G917">
            <v>369</v>
          </cell>
          <cell r="H917" t="str">
            <v>OR</v>
          </cell>
          <cell r="I917">
            <v>291922620.77125001</v>
          </cell>
        </row>
        <row r="918">
          <cell r="A918" t="str">
            <v>369UT</v>
          </cell>
          <cell r="B918">
            <v>369</v>
          </cell>
          <cell r="C918" t="str">
            <v>UT</v>
          </cell>
          <cell r="D918">
            <v>324490702.71291697</v>
          </cell>
          <cell r="F918" t="str">
            <v>369UT</v>
          </cell>
          <cell r="G918">
            <v>369</v>
          </cell>
          <cell r="H918" t="str">
            <v>UT</v>
          </cell>
          <cell r="I918">
            <v>324490702.71291697</v>
          </cell>
        </row>
        <row r="919">
          <cell r="A919" t="str">
            <v>369WA</v>
          </cell>
          <cell r="B919">
            <v>369</v>
          </cell>
          <cell r="C919" t="str">
            <v>WA</v>
          </cell>
          <cell r="D919">
            <v>65667255.41375</v>
          </cell>
          <cell r="F919" t="str">
            <v>369WA</v>
          </cell>
          <cell r="G919">
            <v>369</v>
          </cell>
          <cell r="H919" t="str">
            <v>WA</v>
          </cell>
          <cell r="I919">
            <v>65667255.41375</v>
          </cell>
        </row>
        <row r="920">
          <cell r="A920" t="str">
            <v>369WYP</v>
          </cell>
          <cell r="B920">
            <v>369</v>
          </cell>
          <cell r="C920" t="str">
            <v>WYP</v>
          </cell>
          <cell r="D920">
            <v>51660461.879583299</v>
          </cell>
          <cell r="F920" t="str">
            <v>369WYP</v>
          </cell>
          <cell r="G920">
            <v>369</v>
          </cell>
          <cell r="H920" t="str">
            <v>WYP</v>
          </cell>
          <cell r="I920">
            <v>51660461.879583299</v>
          </cell>
        </row>
        <row r="921">
          <cell r="A921" t="str">
            <v>369WYU</v>
          </cell>
          <cell r="B921">
            <v>369</v>
          </cell>
          <cell r="C921" t="str">
            <v>WYU</v>
          </cell>
          <cell r="D921">
            <v>15118851.546250001</v>
          </cell>
          <cell r="F921" t="str">
            <v>369WYU</v>
          </cell>
          <cell r="G921">
            <v>369</v>
          </cell>
          <cell r="H921" t="str">
            <v>WYU</v>
          </cell>
          <cell r="I921">
            <v>15118851.546250001</v>
          </cell>
        </row>
        <row r="922">
          <cell r="A922" t="str">
            <v>370CA</v>
          </cell>
          <cell r="B922">
            <v>370</v>
          </cell>
          <cell r="C922" t="str">
            <v>CA</v>
          </cell>
          <cell r="D922">
            <v>6890210.0412499998</v>
          </cell>
          <cell r="F922" t="str">
            <v>370CA</v>
          </cell>
          <cell r="G922">
            <v>370</v>
          </cell>
          <cell r="H922" t="str">
            <v>CA</v>
          </cell>
          <cell r="I922">
            <v>6890210.0412499998</v>
          </cell>
        </row>
        <row r="923">
          <cell r="A923" t="str">
            <v>370ID</v>
          </cell>
          <cell r="B923">
            <v>370</v>
          </cell>
          <cell r="C923" t="str">
            <v>ID</v>
          </cell>
          <cell r="D923">
            <v>16089372.0975</v>
          </cell>
          <cell r="F923" t="str">
            <v>370ID</v>
          </cell>
          <cell r="G923">
            <v>370</v>
          </cell>
          <cell r="H923" t="str">
            <v>ID</v>
          </cell>
          <cell r="I923">
            <v>16089372.0975</v>
          </cell>
        </row>
        <row r="924">
          <cell r="A924" t="str">
            <v>370OR</v>
          </cell>
          <cell r="B924">
            <v>370</v>
          </cell>
          <cell r="C924" t="str">
            <v>OR</v>
          </cell>
          <cell r="D924">
            <v>84416528.950833306</v>
          </cell>
          <cell r="F924" t="str">
            <v>370OR</v>
          </cell>
          <cell r="G924">
            <v>370</v>
          </cell>
          <cell r="H924" t="str">
            <v>OR</v>
          </cell>
          <cell r="I924">
            <v>84416528.950833306</v>
          </cell>
        </row>
        <row r="925">
          <cell r="A925" t="str">
            <v>370UT</v>
          </cell>
          <cell r="B925">
            <v>370</v>
          </cell>
          <cell r="C925" t="str">
            <v>UT</v>
          </cell>
          <cell r="D925">
            <v>90397735.592500001</v>
          </cell>
          <cell r="F925" t="str">
            <v>370UT</v>
          </cell>
          <cell r="G925">
            <v>370</v>
          </cell>
          <cell r="H925" t="str">
            <v>UT</v>
          </cell>
          <cell r="I925">
            <v>90397735.592500001</v>
          </cell>
        </row>
        <row r="926">
          <cell r="A926" t="str">
            <v>370WA</v>
          </cell>
          <cell r="B926">
            <v>370</v>
          </cell>
          <cell r="C926" t="str">
            <v>WA</v>
          </cell>
          <cell r="D926">
            <v>13089495.787916699</v>
          </cell>
          <cell r="F926" t="str">
            <v>370WA</v>
          </cell>
          <cell r="G926">
            <v>370</v>
          </cell>
          <cell r="H926" t="str">
            <v>WA</v>
          </cell>
          <cell r="I926">
            <v>13089495.787916699</v>
          </cell>
        </row>
        <row r="927">
          <cell r="A927" t="str">
            <v>370WYP</v>
          </cell>
          <cell r="B927">
            <v>370</v>
          </cell>
          <cell r="C927" t="str">
            <v>WYP</v>
          </cell>
          <cell r="D927">
            <v>13405366.0454167</v>
          </cell>
          <cell r="F927" t="str">
            <v>370WYP</v>
          </cell>
          <cell r="G927">
            <v>370</v>
          </cell>
          <cell r="H927" t="str">
            <v>WYP</v>
          </cell>
          <cell r="I927">
            <v>13405366.0454167</v>
          </cell>
        </row>
        <row r="928">
          <cell r="A928" t="str">
            <v>370WYU</v>
          </cell>
          <cell r="B928">
            <v>370</v>
          </cell>
          <cell r="C928" t="str">
            <v>WYU</v>
          </cell>
          <cell r="D928">
            <v>2410557.3279166701</v>
          </cell>
          <cell r="F928" t="str">
            <v>370WYU</v>
          </cell>
          <cell r="G928">
            <v>370</v>
          </cell>
          <cell r="H928" t="str">
            <v>WYU</v>
          </cell>
          <cell r="I928">
            <v>2410557.3279166701</v>
          </cell>
        </row>
        <row r="929">
          <cell r="A929" t="str">
            <v>371CA</v>
          </cell>
          <cell r="B929">
            <v>371</v>
          </cell>
          <cell r="C929" t="str">
            <v>CA</v>
          </cell>
          <cell r="D929">
            <v>277359.43125000002</v>
          </cell>
          <cell r="F929" t="str">
            <v>371CA</v>
          </cell>
          <cell r="G929">
            <v>371</v>
          </cell>
          <cell r="H929" t="str">
            <v>CA</v>
          </cell>
          <cell r="I929">
            <v>277359.43125000002</v>
          </cell>
        </row>
        <row r="930">
          <cell r="A930" t="str">
            <v>371ID</v>
          </cell>
          <cell r="B930">
            <v>371</v>
          </cell>
          <cell r="C930" t="str">
            <v>ID</v>
          </cell>
          <cell r="D930">
            <v>169597.86749999999</v>
          </cell>
          <cell r="F930" t="str">
            <v>371ID</v>
          </cell>
          <cell r="G930">
            <v>371</v>
          </cell>
          <cell r="H930" t="str">
            <v>ID</v>
          </cell>
          <cell r="I930">
            <v>169597.86749999999</v>
          </cell>
        </row>
        <row r="931">
          <cell r="A931" t="str">
            <v>371OR</v>
          </cell>
          <cell r="B931">
            <v>371</v>
          </cell>
          <cell r="C931" t="str">
            <v>OR</v>
          </cell>
          <cell r="D931">
            <v>2637444.4708333299</v>
          </cell>
          <cell r="F931" t="str">
            <v>371OR</v>
          </cell>
          <cell r="G931">
            <v>371</v>
          </cell>
          <cell r="H931" t="str">
            <v>OR</v>
          </cell>
          <cell r="I931">
            <v>2637444.4708333299</v>
          </cell>
        </row>
        <row r="932">
          <cell r="A932" t="str">
            <v>371UT</v>
          </cell>
          <cell r="B932">
            <v>371</v>
          </cell>
          <cell r="C932" t="str">
            <v>UT</v>
          </cell>
          <cell r="D932">
            <v>4237930.44625</v>
          </cell>
          <cell r="F932" t="str">
            <v>371UT</v>
          </cell>
          <cell r="G932">
            <v>371</v>
          </cell>
          <cell r="H932" t="str">
            <v>UT</v>
          </cell>
          <cell r="I932">
            <v>4237930.44625</v>
          </cell>
        </row>
        <row r="933">
          <cell r="A933" t="str">
            <v>371WA</v>
          </cell>
          <cell r="B933">
            <v>371</v>
          </cell>
          <cell r="C933" t="str">
            <v>WA</v>
          </cell>
          <cell r="D933">
            <v>509552.01750000002</v>
          </cell>
          <cell r="F933" t="str">
            <v>371WA</v>
          </cell>
          <cell r="G933">
            <v>371</v>
          </cell>
          <cell r="H933" t="str">
            <v>WA</v>
          </cell>
          <cell r="I933">
            <v>509552.01750000002</v>
          </cell>
        </row>
        <row r="934">
          <cell r="A934" t="str">
            <v>371WYP</v>
          </cell>
          <cell r="B934">
            <v>371</v>
          </cell>
          <cell r="C934" t="str">
            <v>WYP</v>
          </cell>
          <cell r="D934">
            <v>816418.14291666704</v>
          </cell>
          <cell r="F934" t="str">
            <v>371WYP</v>
          </cell>
          <cell r="G934">
            <v>371</v>
          </cell>
          <cell r="H934" t="str">
            <v>WYP</v>
          </cell>
          <cell r="I934">
            <v>816418.14291666704</v>
          </cell>
        </row>
        <row r="935">
          <cell r="A935" t="str">
            <v>371WYU</v>
          </cell>
          <cell r="B935">
            <v>371</v>
          </cell>
          <cell r="C935" t="str">
            <v>WYU</v>
          </cell>
          <cell r="D935">
            <v>155044.85999999999</v>
          </cell>
          <cell r="F935" t="str">
            <v>371WYU</v>
          </cell>
          <cell r="G935">
            <v>371</v>
          </cell>
          <cell r="H935" t="str">
            <v>WYU</v>
          </cell>
          <cell r="I935">
            <v>155044.85999999999</v>
          </cell>
        </row>
        <row r="936">
          <cell r="A936" t="str">
            <v>373CA</v>
          </cell>
          <cell r="B936">
            <v>373</v>
          </cell>
          <cell r="C936" t="str">
            <v>CA</v>
          </cell>
          <cell r="D936">
            <v>774456.83250000002</v>
          </cell>
          <cell r="F936" t="str">
            <v>373CA</v>
          </cell>
          <cell r="G936">
            <v>373</v>
          </cell>
          <cell r="H936" t="str">
            <v>CA</v>
          </cell>
          <cell r="I936">
            <v>774456.83250000002</v>
          </cell>
        </row>
        <row r="937">
          <cell r="A937" t="str">
            <v>373ID</v>
          </cell>
          <cell r="B937">
            <v>373</v>
          </cell>
          <cell r="C937" t="str">
            <v>ID</v>
          </cell>
          <cell r="D937">
            <v>740214.75958333304</v>
          </cell>
          <cell r="F937" t="str">
            <v>373ID</v>
          </cell>
          <cell r="G937">
            <v>373</v>
          </cell>
          <cell r="H937" t="str">
            <v>ID</v>
          </cell>
          <cell r="I937">
            <v>740214.75958333304</v>
          </cell>
        </row>
        <row r="938">
          <cell r="A938" t="str">
            <v>373OR</v>
          </cell>
          <cell r="B938">
            <v>373</v>
          </cell>
          <cell r="C938" t="str">
            <v>OR</v>
          </cell>
          <cell r="D938">
            <v>23972819.997499999</v>
          </cell>
          <cell r="F938" t="str">
            <v>373OR</v>
          </cell>
          <cell r="G938">
            <v>373</v>
          </cell>
          <cell r="H938" t="str">
            <v>OR</v>
          </cell>
          <cell r="I938">
            <v>23972819.997499999</v>
          </cell>
        </row>
        <row r="939">
          <cell r="A939" t="str">
            <v>373UT</v>
          </cell>
          <cell r="B939">
            <v>373</v>
          </cell>
          <cell r="C939" t="str">
            <v>UT</v>
          </cell>
          <cell r="D939">
            <v>21759024.415833302</v>
          </cell>
          <cell r="F939" t="str">
            <v>373UT</v>
          </cell>
          <cell r="G939">
            <v>373</v>
          </cell>
          <cell r="H939" t="str">
            <v>UT</v>
          </cell>
          <cell r="I939">
            <v>21759024.415833302</v>
          </cell>
        </row>
        <row r="940">
          <cell r="A940" t="str">
            <v>373WA</v>
          </cell>
          <cell r="B940">
            <v>373</v>
          </cell>
          <cell r="C940" t="str">
            <v>WA</v>
          </cell>
          <cell r="D940">
            <v>4752678.3379166704</v>
          </cell>
          <cell r="F940" t="str">
            <v>373WA</v>
          </cell>
          <cell r="G940">
            <v>373</v>
          </cell>
          <cell r="H940" t="str">
            <v>WA</v>
          </cell>
          <cell r="I940">
            <v>4752678.3379166704</v>
          </cell>
        </row>
        <row r="941">
          <cell r="A941" t="str">
            <v>373WYP</v>
          </cell>
          <cell r="B941">
            <v>373</v>
          </cell>
          <cell r="C941" t="str">
            <v>WYP</v>
          </cell>
          <cell r="D941">
            <v>8488602.5487500001</v>
          </cell>
          <cell r="F941" t="str">
            <v>373WYP</v>
          </cell>
          <cell r="G941">
            <v>373</v>
          </cell>
          <cell r="H941" t="str">
            <v>WYP</v>
          </cell>
          <cell r="I941">
            <v>8488602.5487500001</v>
          </cell>
        </row>
        <row r="942">
          <cell r="A942" t="str">
            <v>373WYU</v>
          </cell>
          <cell r="B942">
            <v>373</v>
          </cell>
          <cell r="C942" t="str">
            <v>WYU</v>
          </cell>
          <cell r="D942">
            <v>2267642.1425000001</v>
          </cell>
          <cell r="F942" t="str">
            <v>373WYU</v>
          </cell>
          <cell r="G942">
            <v>373</v>
          </cell>
          <cell r="H942" t="str">
            <v>WYU</v>
          </cell>
          <cell r="I942">
            <v>2267642.1425000001</v>
          </cell>
        </row>
        <row r="943">
          <cell r="A943" t="str">
            <v>389CA</v>
          </cell>
          <cell r="B943">
            <v>389</v>
          </cell>
          <cell r="C943" t="str">
            <v>CA</v>
          </cell>
          <cell r="D943">
            <v>710982.42458333296</v>
          </cell>
          <cell r="F943" t="str">
            <v>389CA</v>
          </cell>
          <cell r="G943">
            <v>389</v>
          </cell>
          <cell r="H943" t="str">
            <v>CA</v>
          </cell>
          <cell r="I943">
            <v>710982.42458333296</v>
          </cell>
        </row>
        <row r="944">
          <cell r="A944" t="str">
            <v>389CAGE</v>
          </cell>
          <cell r="B944">
            <v>389</v>
          </cell>
          <cell r="C944" t="str">
            <v>CAGE</v>
          </cell>
          <cell r="D944">
            <v>1559.87</v>
          </cell>
          <cell r="F944" t="str">
            <v>389CAGE</v>
          </cell>
          <cell r="G944">
            <v>389</v>
          </cell>
          <cell r="H944" t="str">
            <v>CAGE</v>
          </cell>
          <cell r="I944">
            <v>1559.87</v>
          </cell>
        </row>
        <row r="945">
          <cell r="A945" t="str">
            <v>389CN</v>
          </cell>
          <cell r="B945">
            <v>389</v>
          </cell>
          <cell r="C945" t="str">
            <v>CN</v>
          </cell>
          <cell r="D945">
            <v>1128505.79</v>
          </cell>
          <cell r="F945" t="str">
            <v>389CN</v>
          </cell>
          <cell r="G945">
            <v>389</v>
          </cell>
          <cell r="H945" t="str">
            <v>CN</v>
          </cell>
          <cell r="I945">
            <v>1128505.79</v>
          </cell>
        </row>
        <row r="946">
          <cell r="A946" t="str">
            <v>389ID</v>
          </cell>
          <cell r="B946">
            <v>389</v>
          </cell>
          <cell r="C946" t="str">
            <v>ID</v>
          </cell>
          <cell r="D946">
            <v>193900.58</v>
          </cell>
          <cell r="F946" t="str">
            <v>389ID</v>
          </cell>
          <cell r="G946">
            <v>389</v>
          </cell>
          <cell r="H946" t="str">
            <v>ID</v>
          </cell>
          <cell r="I946">
            <v>193900.58</v>
          </cell>
        </row>
        <row r="947">
          <cell r="A947" t="str">
            <v>389OR</v>
          </cell>
          <cell r="B947">
            <v>389</v>
          </cell>
          <cell r="C947" t="str">
            <v>OR</v>
          </cell>
          <cell r="D947">
            <v>4918904.3987499997</v>
          </cell>
          <cell r="F947" t="str">
            <v>389OR</v>
          </cell>
          <cell r="G947">
            <v>389</v>
          </cell>
          <cell r="H947" t="str">
            <v>OR</v>
          </cell>
          <cell r="I947">
            <v>4918904.3987499997</v>
          </cell>
        </row>
        <row r="948">
          <cell r="A948" t="str">
            <v>389SO</v>
          </cell>
          <cell r="B948">
            <v>389</v>
          </cell>
          <cell r="C948" t="str">
            <v>SO</v>
          </cell>
          <cell r="D948">
            <v>7516302.2000000002</v>
          </cell>
          <cell r="F948" t="str">
            <v>389SO</v>
          </cell>
          <cell r="G948">
            <v>389</v>
          </cell>
          <cell r="H948" t="str">
            <v>SO</v>
          </cell>
          <cell r="I948">
            <v>7516302.2000000002</v>
          </cell>
        </row>
        <row r="949">
          <cell r="A949" t="str">
            <v>389UT</v>
          </cell>
          <cell r="B949">
            <v>389</v>
          </cell>
          <cell r="C949" t="str">
            <v>UT</v>
          </cell>
          <cell r="D949">
            <v>4149487.88625</v>
          </cell>
          <cell r="F949" t="str">
            <v>389UT</v>
          </cell>
          <cell r="G949">
            <v>389</v>
          </cell>
          <cell r="H949" t="str">
            <v>UT</v>
          </cell>
          <cell r="I949">
            <v>4149487.88625</v>
          </cell>
        </row>
        <row r="950">
          <cell r="A950" t="str">
            <v>389WA</v>
          </cell>
          <cell r="B950">
            <v>389</v>
          </cell>
          <cell r="C950" t="str">
            <v>WA</v>
          </cell>
          <cell r="D950">
            <v>1098826.3500000001</v>
          </cell>
          <cell r="F950" t="str">
            <v>389WA</v>
          </cell>
          <cell r="G950">
            <v>389</v>
          </cell>
          <cell r="H950" t="str">
            <v>WA</v>
          </cell>
          <cell r="I950">
            <v>1098826.3500000001</v>
          </cell>
        </row>
        <row r="951">
          <cell r="A951" t="str">
            <v>389WYP</v>
          </cell>
          <cell r="B951">
            <v>389</v>
          </cell>
          <cell r="C951" t="str">
            <v>WYP</v>
          </cell>
          <cell r="D951">
            <v>1646141.3149999999</v>
          </cell>
          <cell r="F951" t="str">
            <v>389WYP</v>
          </cell>
          <cell r="G951">
            <v>389</v>
          </cell>
          <cell r="H951" t="str">
            <v>WYP</v>
          </cell>
          <cell r="I951">
            <v>1646141.3149999999</v>
          </cell>
        </row>
        <row r="952">
          <cell r="A952" t="str">
            <v>389WYU</v>
          </cell>
          <cell r="B952">
            <v>389</v>
          </cell>
          <cell r="C952" t="str">
            <v>WYU</v>
          </cell>
          <cell r="D952">
            <v>677197.61</v>
          </cell>
          <cell r="F952" t="str">
            <v>389WYU</v>
          </cell>
          <cell r="G952">
            <v>389</v>
          </cell>
          <cell r="H952" t="str">
            <v>WYU</v>
          </cell>
          <cell r="I952">
            <v>677197.61</v>
          </cell>
        </row>
        <row r="953">
          <cell r="A953" t="str">
            <v>390CA</v>
          </cell>
          <cell r="B953">
            <v>390</v>
          </cell>
          <cell r="C953" t="str">
            <v>CA</v>
          </cell>
          <cell r="D953">
            <v>4028985.6037499998</v>
          </cell>
          <cell r="F953" t="str">
            <v>390CA</v>
          </cell>
          <cell r="G953">
            <v>390</v>
          </cell>
          <cell r="H953" t="str">
            <v>CA</v>
          </cell>
          <cell r="I953">
            <v>4028985.6037499998</v>
          </cell>
        </row>
        <row r="954">
          <cell r="A954" t="str">
            <v>390CAEE</v>
          </cell>
          <cell r="B954">
            <v>390</v>
          </cell>
          <cell r="C954" t="str">
            <v>CAEE</v>
          </cell>
          <cell r="D954">
            <v>1163226.5258333299</v>
          </cell>
          <cell r="F954" t="str">
            <v>390CAEE</v>
          </cell>
          <cell r="G954">
            <v>390</v>
          </cell>
          <cell r="H954" t="str">
            <v>CAEE</v>
          </cell>
          <cell r="I954">
            <v>1163226.5258333299</v>
          </cell>
        </row>
        <row r="955">
          <cell r="A955" t="str">
            <v>390CAGE</v>
          </cell>
          <cell r="B955">
            <v>390</v>
          </cell>
          <cell r="C955" t="str">
            <v>CAGE</v>
          </cell>
          <cell r="D955">
            <v>4256262.9400000004</v>
          </cell>
          <cell r="F955" t="str">
            <v>390CAGE</v>
          </cell>
          <cell r="G955">
            <v>390</v>
          </cell>
          <cell r="H955" t="str">
            <v>CAGE</v>
          </cell>
          <cell r="I955">
            <v>4256262.9400000004</v>
          </cell>
        </row>
        <row r="956">
          <cell r="A956" t="str">
            <v>390CAGW</v>
          </cell>
          <cell r="B956">
            <v>390</v>
          </cell>
          <cell r="C956" t="str">
            <v>CAGW</v>
          </cell>
          <cell r="D956">
            <v>3330663.2833333299</v>
          </cell>
          <cell r="F956" t="str">
            <v>390CAGW</v>
          </cell>
          <cell r="G956">
            <v>390</v>
          </cell>
          <cell r="H956" t="str">
            <v>CAGW</v>
          </cell>
          <cell r="I956">
            <v>3330663.2833333299</v>
          </cell>
        </row>
        <row r="957">
          <cell r="A957" t="str">
            <v>390CN</v>
          </cell>
          <cell r="B957">
            <v>390</v>
          </cell>
          <cell r="C957" t="str">
            <v>CN</v>
          </cell>
          <cell r="D957">
            <v>8183670.0012499997</v>
          </cell>
          <cell r="F957" t="str">
            <v>390CN</v>
          </cell>
          <cell r="G957">
            <v>390</v>
          </cell>
          <cell r="H957" t="str">
            <v>CN</v>
          </cell>
          <cell r="I957">
            <v>8183670.0012499997</v>
          </cell>
        </row>
        <row r="958">
          <cell r="A958" t="str">
            <v>390ID</v>
          </cell>
          <cell r="B958">
            <v>390</v>
          </cell>
          <cell r="C958" t="str">
            <v>ID</v>
          </cell>
          <cell r="D958">
            <v>11539926.2345833</v>
          </cell>
          <cell r="F958" t="str">
            <v>390ID</v>
          </cell>
          <cell r="G958">
            <v>390</v>
          </cell>
          <cell r="H958" t="str">
            <v>ID</v>
          </cell>
          <cell r="I958">
            <v>11539926.2345833</v>
          </cell>
        </row>
        <row r="959">
          <cell r="A959" t="str">
            <v>390JBG</v>
          </cell>
          <cell r="B959">
            <v>390</v>
          </cell>
          <cell r="C959" t="str">
            <v>JBG</v>
          </cell>
          <cell r="D959">
            <v>22429.3</v>
          </cell>
          <cell r="F959" t="str">
            <v>390JBG</v>
          </cell>
          <cell r="G959">
            <v>390</v>
          </cell>
          <cell r="H959" t="str">
            <v>JBG</v>
          </cell>
          <cell r="I959">
            <v>22429.3</v>
          </cell>
        </row>
        <row r="960">
          <cell r="A960" t="str">
            <v>390OR</v>
          </cell>
          <cell r="B960">
            <v>390</v>
          </cell>
          <cell r="C960" t="str">
            <v>OR</v>
          </cell>
          <cell r="D960">
            <v>40137596.750416704</v>
          </cell>
          <cell r="F960" t="str">
            <v>390OR</v>
          </cell>
          <cell r="G960">
            <v>390</v>
          </cell>
          <cell r="H960" t="str">
            <v>OR</v>
          </cell>
          <cell r="I960">
            <v>40137596.750416704</v>
          </cell>
        </row>
        <row r="961">
          <cell r="A961" t="str">
            <v>390SO</v>
          </cell>
          <cell r="B961">
            <v>390</v>
          </cell>
          <cell r="C961" t="str">
            <v>SO</v>
          </cell>
          <cell r="D961">
            <v>96607418.291250005</v>
          </cell>
          <cell r="F961" t="str">
            <v>390SO</v>
          </cell>
          <cell r="G961">
            <v>390</v>
          </cell>
          <cell r="H961" t="str">
            <v>SO</v>
          </cell>
          <cell r="I961">
            <v>96607418.291250005</v>
          </cell>
        </row>
        <row r="962">
          <cell r="A962" t="str">
            <v>390UT</v>
          </cell>
          <cell r="B962">
            <v>390</v>
          </cell>
          <cell r="C962" t="str">
            <v>UT</v>
          </cell>
          <cell r="D962">
            <v>44205179.780833296</v>
          </cell>
          <cell r="F962" t="str">
            <v>390UT</v>
          </cell>
          <cell r="G962">
            <v>390</v>
          </cell>
          <cell r="H962" t="str">
            <v>UT</v>
          </cell>
          <cell r="I962">
            <v>44205179.780833296</v>
          </cell>
        </row>
        <row r="963">
          <cell r="A963" t="str">
            <v>390WA</v>
          </cell>
          <cell r="B963">
            <v>390</v>
          </cell>
          <cell r="C963" t="str">
            <v>WA</v>
          </cell>
          <cell r="D963">
            <v>13904893.5641667</v>
          </cell>
          <cell r="F963" t="str">
            <v>390WA</v>
          </cell>
          <cell r="G963">
            <v>390</v>
          </cell>
          <cell r="H963" t="str">
            <v>WA</v>
          </cell>
          <cell r="I963">
            <v>13904893.5641667</v>
          </cell>
        </row>
        <row r="964">
          <cell r="A964" t="str">
            <v>390WYP</v>
          </cell>
          <cell r="B964">
            <v>390</v>
          </cell>
          <cell r="C964" t="str">
            <v>WYP</v>
          </cell>
          <cell r="D964">
            <v>14685172.981249999</v>
          </cell>
          <cell r="F964" t="str">
            <v>390WYP</v>
          </cell>
          <cell r="G964">
            <v>390</v>
          </cell>
          <cell r="H964" t="str">
            <v>WYP</v>
          </cell>
          <cell r="I964">
            <v>14685172.981249999</v>
          </cell>
        </row>
        <row r="965">
          <cell r="A965" t="str">
            <v>390WYU</v>
          </cell>
          <cell r="B965">
            <v>390</v>
          </cell>
          <cell r="C965" t="str">
            <v>WYU</v>
          </cell>
          <cell r="D965">
            <v>3847027.3779166699</v>
          </cell>
          <cell r="F965" t="str">
            <v>390WYU</v>
          </cell>
          <cell r="G965">
            <v>390</v>
          </cell>
          <cell r="H965" t="str">
            <v>WYU</v>
          </cell>
          <cell r="I965">
            <v>3847027.3779166699</v>
          </cell>
        </row>
        <row r="966">
          <cell r="A966" t="str">
            <v>391CA</v>
          </cell>
          <cell r="B966">
            <v>391</v>
          </cell>
          <cell r="C966" t="str">
            <v>CA</v>
          </cell>
          <cell r="D966">
            <v>169589.900833333</v>
          </cell>
          <cell r="F966" t="str">
            <v>391CA</v>
          </cell>
          <cell r="G966">
            <v>391</v>
          </cell>
          <cell r="H966" t="str">
            <v>CA</v>
          </cell>
          <cell r="I966">
            <v>169589.900833333</v>
          </cell>
        </row>
        <row r="967">
          <cell r="A967" t="str">
            <v>391CAEE</v>
          </cell>
          <cell r="B967">
            <v>391</v>
          </cell>
          <cell r="C967" t="str">
            <v>CAEE</v>
          </cell>
          <cell r="D967">
            <v>16822.297916666699</v>
          </cell>
          <cell r="F967" t="str">
            <v>391CAEE</v>
          </cell>
          <cell r="G967">
            <v>391</v>
          </cell>
          <cell r="H967" t="str">
            <v>CAEE</v>
          </cell>
          <cell r="I967">
            <v>16822.297916666699</v>
          </cell>
        </row>
        <row r="968">
          <cell r="A968" t="str">
            <v>391CAGE</v>
          </cell>
          <cell r="B968">
            <v>391</v>
          </cell>
          <cell r="C968" t="str">
            <v>CAGE</v>
          </cell>
          <cell r="D968">
            <v>2247032.6237499998</v>
          </cell>
          <cell r="F968" t="str">
            <v>391CAGE</v>
          </cell>
          <cell r="G968">
            <v>391</v>
          </cell>
          <cell r="H968" t="str">
            <v>CAGE</v>
          </cell>
          <cell r="I968">
            <v>2247032.6237499998</v>
          </cell>
        </row>
        <row r="969">
          <cell r="A969" t="str">
            <v>391CAGW</v>
          </cell>
          <cell r="B969">
            <v>391</v>
          </cell>
          <cell r="C969" t="str">
            <v>CAGW</v>
          </cell>
          <cell r="D969">
            <v>567402.01083333301</v>
          </cell>
          <cell r="F969" t="str">
            <v>391CAGW</v>
          </cell>
          <cell r="G969">
            <v>391</v>
          </cell>
          <cell r="H969" t="str">
            <v>CAGW</v>
          </cell>
          <cell r="I969">
            <v>567402.01083333301</v>
          </cell>
        </row>
        <row r="970">
          <cell r="A970" t="str">
            <v>391CN</v>
          </cell>
          <cell r="B970">
            <v>391</v>
          </cell>
          <cell r="C970" t="str">
            <v>CN</v>
          </cell>
          <cell r="D970">
            <v>4590639.5012499997</v>
          </cell>
          <cell r="F970" t="str">
            <v>391CN</v>
          </cell>
          <cell r="G970">
            <v>391</v>
          </cell>
          <cell r="H970" t="str">
            <v>CN</v>
          </cell>
          <cell r="I970">
            <v>4590639.5012499997</v>
          </cell>
        </row>
        <row r="971">
          <cell r="A971" t="str">
            <v>391ID</v>
          </cell>
          <cell r="B971">
            <v>391</v>
          </cell>
          <cell r="C971" t="str">
            <v>ID</v>
          </cell>
          <cell r="D971">
            <v>383154.48499999999</v>
          </cell>
          <cell r="F971" t="str">
            <v>391ID</v>
          </cell>
          <cell r="G971">
            <v>391</v>
          </cell>
          <cell r="H971" t="str">
            <v>ID</v>
          </cell>
          <cell r="I971">
            <v>383154.48499999999</v>
          </cell>
        </row>
        <row r="972">
          <cell r="A972" t="str">
            <v>391JBG</v>
          </cell>
          <cell r="B972">
            <v>391</v>
          </cell>
          <cell r="C972" t="str">
            <v>JBG</v>
          </cell>
          <cell r="D972">
            <v>214201.12375</v>
          </cell>
          <cell r="F972" t="str">
            <v>391JBG</v>
          </cell>
          <cell r="G972">
            <v>391</v>
          </cell>
          <cell r="H972" t="str">
            <v>JBG</v>
          </cell>
          <cell r="I972">
            <v>214201.12375</v>
          </cell>
        </row>
        <row r="973">
          <cell r="A973" t="str">
            <v>391OR</v>
          </cell>
          <cell r="B973">
            <v>391</v>
          </cell>
          <cell r="C973" t="str">
            <v>OR</v>
          </cell>
          <cell r="D973">
            <v>2323740.1120833298</v>
          </cell>
          <cell r="F973" t="str">
            <v>391OR</v>
          </cell>
          <cell r="G973">
            <v>391</v>
          </cell>
          <cell r="H973" t="str">
            <v>OR</v>
          </cell>
          <cell r="I973">
            <v>2323740.1120833298</v>
          </cell>
        </row>
        <row r="974">
          <cell r="A974" t="str">
            <v>391SO</v>
          </cell>
          <cell r="B974">
            <v>391</v>
          </cell>
          <cell r="C974" t="str">
            <v>SO</v>
          </cell>
          <cell r="D974">
            <v>62323442.5279167</v>
          </cell>
          <cell r="F974" t="str">
            <v>391SO</v>
          </cell>
          <cell r="G974">
            <v>391</v>
          </cell>
          <cell r="H974" t="str">
            <v>SO</v>
          </cell>
          <cell r="I974">
            <v>62323442.5279167</v>
          </cell>
        </row>
        <row r="975">
          <cell r="A975" t="str">
            <v>391UT</v>
          </cell>
          <cell r="B975">
            <v>391</v>
          </cell>
          <cell r="C975" t="str">
            <v>UT</v>
          </cell>
          <cell r="D975">
            <v>1257926.9737499999</v>
          </cell>
          <cell r="F975" t="str">
            <v>391UT</v>
          </cell>
          <cell r="G975">
            <v>391</v>
          </cell>
          <cell r="H975" t="str">
            <v>UT</v>
          </cell>
          <cell r="I975">
            <v>1257926.9737499999</v>
          </cell>
        </row>
        <row r="976">
          <cell r="A976" t="str">
            <v>391WA</v>
          </cell>
          <cell r="B976">
            <v>391</v>
          </cell>
          <cell r="C976" t="str">
            <v>WA</v>
          </cell>
          <cell r="D976">
            <v>320839.11375000002</v>
          </cell>
          <cell r="F976" t="str">
            <v>391WA</v>
          </cell>
          <cell r="G976">
            <v>391</v>
          </cell>
          <cell r="H976" t="str">
            <v>WA</v>
          </cell>
          <cell r="I976">
            <v>320839.11375000002</v>
          </cell>
        </row>
        <row r="977">
          <cell r="A977" t="str">
            <v>391WYP</v>
          </cell>
          <cell r="B977">
            <v>391</v>
          </cell>
          <cell r="C977" t="str">
            <v>WYP</v>
          </cell>
          <cell r="D977">
            <v>2275166.6933333301</v>
          </cell>
          <cell r="F977" t="str">
            <v>391WYP</v>
          </cell>
          <cell r="G977">
            <v>391</v>
          </cell>
          <cell r="H977" t="str">
            <v>WYP</v>
          </cell>
          <cell r="I977">
            <v>2275166.6933333301</v>
          </cell>
        </row>
        <row r="978">
          <cell r="A978" t="str">
            <v>391WYU</v>
          </cell>
          <cell r="B978">
            <v>391</v>
          </cell>
          <cell r="C978" t="str">
            <v>WYU</v>
          </cell>
          <cell r="D978">
            <v>70569.979583333305</v>
          </cell>
          <cell r="F978" t="str">
            <v>391WYU</v>
          </cell>
          <cell r="G978">
            <v>391</v>
          </cell>
          <cell r="H978" t="str">
            <v>WYU</v>
          </cell>
          <cell r="I978">
            <v>70569.979583333305</v>
          </cell>
        </row>
        <row r="979">
          <cell r="A979" t="str">
            <v>392CA</v>
          </cell>
          <cell r="B979">
            <v>392</v>
          </cell>
          <cell r="C979" t="str">
            <v>CA</v>
          </cell>
          <cell r="D979">
            <v>2151644.4187500002</v>
          </cell>
          <cell r="F979" t="str">
            <v>392CA</v>
          </cell>
          <cell r="G979">
            <v>392</v>
          </cell>
          <cell r="H979" t="str">
            <v>CA</v>
          </cell>
          <cell r="I979">
            <v>2151644.4187500002</v>
          </cell>
        </row>
        <row r="980">
          <cell r="A980" t="str">
            <v>392CAEE</v>
          </cell>
          <cell r="B980">
            <v>392</v>
          </cell>
          <cell r="C980" t="str">
            <v>CAEE</v>
          </cell>
          <cell r="D980">
            <v>515447.19124999997</v>
          </cell>
          <cell r="F980" t="str">
            <v>392CAEE</v>
          </cell>
          <cell r="G980">
            <v>392</v>
          </cell>
          <cell r="H980" t="str">
            <v>CAEE</v>
          </cell>
          <cell r="I980">
            <v>515447.19124999997</v>
          </cell>
        </row>
        <row r="981">
          <cell r="A981" t="str">
            <v>392CAGE</v>
          </cell>
          <cell r="B981">
            <v>392</v>
          </cell>
          <cell r="C981" t="str">
            <v>CAGE</v>
          </cell>
          <cell r="D981">
            <v>13456434.4079167</v>
          </cell>
          <cell r="F981" t="str">
            <v>392CAGE</v>
          </cell>
          <cell r="G981">
            <v>392</v>
          </cell>
          <cell r="H981" t="str">
            <v>CAGE</v>
          </cell>
          <cell r="I981">
            <v>13456434.4079167</v>
          </cell>
        </row>
        <row r="982">
          <cell r="A982" t="str">
            <v>392CAGW</v>
          </cell>
          <cell r="B982">
            <v>392</v>
          </cell>
          <cell r="C982" t="str">
            <v>CAGW</v>
          </cell>
          <cell r="D982">
            <v>5730349.0291666696</v>
          </cell>
          <cell r="F982" t="str">
            <v>392CAGW</v>
          </cell>
          <cell r="G982">
            <v>392</v>
          </cell>
          <cell r="H982" t="str">
            <v>CAGW</v>
          </cell>
          <cell r="I982">
            <v>5730349.0291666696</v>
          </cell>
        </row>
        <row r="983">
          <cell r="A983" t="str">
            <v>392ID</v>
          </cell>
          <cell r="B983">
            <v>392</v>
          </cell>
          <cell r="C983" t="str">
            <v>ID</v>
          </cell>
          <cell r="D983">
            <v>6651879.11583333</v>
          </cell>
          <cell r="F983" t="str">
            <v>392ID</v>
          </cell>
          <cell r="G983">
            <v>392</v>
          </cell>
          <cell r="H983" t="str">
            <v>ID</v>
          </cell>
          <cell r="I983">
            <v>6651879.11583333</v>
          </cell>
        </row>
        <row r="984">
          <cell r="A984" t="str">
            <v>392JBG</v>
          </cell>
          <cell r="B984">
            <v>392</v>
          </cell>
          <cell r="C984" t="str">
            <v>JBG</v>
          </cell>
          <cell r="D984">
            <v>2516531.5825</v>
          </cell>
          <cell r="F984" t="str">
            <v>392JBG</v>
          </cell>
          <cell r="G984">
            <v>392</v>
          </cell>
          <cell r="H984" t="str">
            <v>JBG</v>
          </cell>
          <cell r="I984">
            <v>2516531.5825</v>
          </cell>
        </row>
        <row r="985">
          <cell r="A985" t="str">
            <v>392OR</v>
          </cell>
          <cell r="B985">
            <v>392</v>
          </cell>
          <cell r="C985" t="str">
            <v>OR</v>
          </cell>
          <cell r="D985">
            <v>25470642.14875</v>
          </cell>
          <cell r="F985" t="str">
            <v>392OR</v>
          </cell>
          <cell r="G985">
            <v>392</v>
          </cell>
          <cell r="H985" t="str">
            <v>OR</v>
          </cell>
          <cell r="I985">
            <v>25470642.14875</v>
          </cell>
        </row>
        <row r="986">
          <cell r="A986" t="str">
            <v>392SO</v>
          </cell>
          <cell r="B986">
            <v>392</v>
          </cell>
          <cell r="C986" t="str">
            <v>SO</v>
          </cell>
          <cell r="D986">
            <v>7441968.3879166702</v>
          </cell>
          <cell r="F986" t="str">
            <v>392SO</v>
          </cell>
          <cell r="G986">
            <v>392</v>
          </cell>
          <cell r="H986" t="str">
            <v>SO</v>
          </cell>
          <cell r="I986">
            <v>7441968.3879166702</v>
          </cell>
        </row>
        <row r="987">
          <cell r="A987" t="str">
            <v>392UT</v>
          </cell>
          <cell r="B987">
            <v>392</v>
          </cell>
          <cell r="C987" t="str">
            <v>UT</v>
          </cell>
          <cell r="D987">
            <v>36132185.459583297</v>
          </cell>
          <cell r="F987" t="str">
            <v>392UT</v>
          </cell>
          <cell r="G987">
            <v>392</v>
          </cell>
          <cell r="H987" t="str">
            <v>UT</v>
          </cell>
          <cell r="I987">
            <v>36132185.459583297</v>
          </cell>
        </row>
        <row r="988">
          <cell r="A988" t="str">
            <v>392WA</v>
          </cell>
          <cell r="B988">
            <v>392</v>
          </cell>
          <cell r="C988" t="str">
            <v>WA</v>
          </cell>
          <cell r="D988">
            <v>5344910.09</v>
          </cell>
          <cell r="F988" t="str">
            <v>392WA</v>
          </cell>
          <cell r="G988">
            <v>392</v>
          </cell>
          <cell r="H988" t="str">
            <v>WA</v>
          </cell>
          <cell r="I988">
            <v>5344910.09</v>
          </cell>
        </row>
        <row r="989">
          <cell r="A989" t="str">
            <v>392WYP</v>
          </cell>
          <cell r="B989">
            <v>392</v>
          </cell>
          <cell r="C989" t="str">
            <v>WYP</v>
          </cell>
          <cell r="D989">
            <v>9507802.1545833293</v>
          </cell>
          <cell r="F989" t="str">
            <v>392WYP</v>
          </cell>
          <cell r="G989">
            <v>392</v>
          </cell>
          <cell r="H989" t="str">
            <v>WYP</v>
          </cell>
          <cell r="I989">
            <v>9507802.1545833293</v>
          </cell>
        </row>
        <row r="990">
          <cell r="A990" t="str">
            <v>392WYU</v>
          </cell>
          <cell r="B990">
            <v>392</v>
          </cell>
          <cell r="C990" t="str">
            <v>WYU</v>
          </cell>
          <cell r="D990">
            <v>1947132.22958333</v>
          </cell>
          <cell r="F990" t="str">
            <v>392WYU</v>
          </cell>
          <cell r="G990">
            <v>392</v>
          </cell>
          <cell r="H990" t="str">
            <v>WYU</v>
          </cell>
          <cell r="I990">
            <v>1947132.22958333</v>
          </cell>
        </row>
        <row r="991">
          <cell r="A991" t="str">
            <v>393CA</v>
          </cell>
          <cell r="B991">
            <v>393</v>
          </cell>
          <cell r="C991" t="str">
            <v>CA</v>
          </cell>
          <cell r="D991">
            <v>195267.38333333301</v>
          </cell>
          <cell r="F991" t="str">
            <v>393CA</v>
          </cell>
          <cell r="G991">
            <v>393</v>
          </cell>
          <cell r="H991" t="str">
            <v>CA</v>
          </cell>
          <cell r="I991">
            <v>195267.38333333301</v>
          </cell>
        </row>
        <row r="992">
          <cell r="A992" t="str">
            <v>393CAGE</v>
          </cell>
          <cell r="B992">
            <v>393</v>
          </cell>
          <cell r="C992" t="str">
            <v>CAGE</v>
          </cell>
          <cell r="D992">
            <v>4279935.5583333299</v>
          </cell>
          <cell r="F992" t="str">
            <v>393CAGE</v>
          </cell>
          <cell r="G992">
            <v>393</v>
          </cell>
          <cell r="H992" t="str">
            <v>CAGE</v>
          </cell>
          <cell r="I992">
            <v>4279935.5583333299</v>
          </cell>
        </row>
        <row r="993">
          <cell r="A993" t="str">
            <v>393CAGW</v>
          </cell>
          <cell r="B993">
            <v>393</v>
          </cell>
          <cell r="C993" t="str">
            <v>CAGW</v>
          </cell>
          <cell r="D993">
            <v>759222.18416666705</v>
          </cell>
          <cell r="F993" t="str">
            <v>393CAGW</v>
          </cell>
          <cell r="G993">
            <v>393</v>
          </cell>
          <cell r="H993" t="str">
            <v>CAGW</v>
          </cell>
          <cell r="I993">
            <v>759222.18416666705</v>
          </cell>
        </row>
        <row r="994">
          <cell r="A994" t="str">
            <v>393ID</v>
          </cell>
          <cell r="B994">
            <v>393</v>
          </cell>
          <cell r="C994" t="str">
            <v>ID</v>
          </cell>
          <cell r="D994">
            <v>494983.36</v>
          </cell>
          <cell r="F994" t="str">
            <v>393ID</v>
          </cell>
          <cell r="G994">
            <v>393</v>
          </cell>
          <cell r="H994" t="str">
            <v>ID</v>
          </cell>
          <cell r="I994">
            <v>494983.36</v>
          </cell>
        </row>
        <row r="995">
          <cell r="A995" t="str">
            <v>393JBG</v>
          </cell>
          <cell r="B995">
            <v>393</v>
          </cell>
          <cell r="C995" t="str">
            <v>JBG</v>
          </cell>
          <cell r="D995">
            <v>807954.27791666705</v>
          </cell>
          <cell r="F995" t="str">
            <v>393JBG</v>
          </cell>
          <cell r="G995">
            <v>393</v>
          </cell>
          <cell r="H995" t="str">
            <v>JBG</v>
          </cell>
          <cell r="I995">
            <v>807954.27791666705</v>
          </cell>
        </row>
        <row r="996">
          <cell r="A996" t="str">
            <v>393OR</v>
          </cell>
          <cell r="B996">
            <v>393</v>
          </cell>
          <cell r="C996" t="str">
            <v>OR</v>
          </cell>
          <cell r="D996">
            <v>2767091.6845833301</v>
          </cell>
          <cell r="F996" t="str">
            <v>393OR</v>
          </cell>
          <cell r="G996">
            <v>393</v>
          </cell>
          <cell r="H996" t="str">
            <v>OR</v>
          </cell>
          <cell r="I996">
            <v>2767091.6845833301</v>
          </cell>
        </row>
        <row r="997">
          <cell r="A997" t="str">
            <v>393SO</v>
          </cell>
          <cell r="B997">
            <v>393</v>
          </cell>
          <cell r="C997" t="str">
            <v>SO</v>
          </cell>
          <cell r="D997">
            <v>255084.57</v>
          </cell>
          <cell r="F997" t="str">
            <v>393SO</v>
          </cell>
          <cell r="G997">
            <v>393</v>
          </cell>
          <cell r="H997" t="str">
            <v>SO</v>
          </cell>
          <cell r="I997">
            <v>255084.57</v>
          </cell>
        </row>
        <row r="998">
          <cell r="A998" t="str">
            <v>393UT</v>
          </cell>
          <cell r="B998">
            <v>393</v>
          </cell>
          <cell r="C998" t="str">
            <v>UT</v>
          </cell>
          <cell r="D998">
            <v>3223241.1491666702</v>
          </cell>
          <cell r="F998" t="str">
            <v>393UT</v>
          </cell>
          <cell r="G998">
            <v>393</v>
          </cell>
          <cell r="H998" t="str">
            <v>UT</v>
          </cell>
          <cell r="I998">
            <v>3223241.1491666702</v>
          </cell>
        </row>
        <row r="999">
          <cell r="A999" t="str">
            <v>393WA</v>
          </cell>
          <cell r="B999">
            <v>393</v>
          </cell>
          <cell r="C999" t="str">
            <v>WA</v>
          </cell>
          <cell r="D999">
            <v>717967.05541666702</v>
          </cell>
          <cell r="F999" t="str">
            <v>393WA</v>
          </cell>
          <cell r="G999">
            <v>393</v>
          </cell>
          <cell r="H999" t="str">
            <v>WA</v>
          </cell>
          <cell r="I999">
            <v>717967.05541666702</v>
          </cell>
        </row>
        <row r="1000">
          <cell r="A1000" t="str">
            <v>393WYP</v>
          </cell>
          <cell r="B1000">
            <v>393</v>
          </cell>
          <cell r="C1000" t="str">
            <v>WYP</v>
          </cell>
          <cell r="D1000">
            <v>1095194.87458333</v>
          </cell>
          <cell r="F1000" t="str">
            <v>393WYP</v>
          </cell>
          <cell r="G1000">
            <v>393</v>
          </cell>
          <cell r="H1000" t="str">
            <v>WYP</v>
          </cell>
          <cell r="I1000">
            <v>1095194.87458333</v>
          </cell>
        </row>
        <row r="1001">
          <cell r="A1001" t="str">
            <v>393WYU</v>
          </cell>
          <cell r="B1001">
            <v>393</v>
          </cell>
          <cell r="C1001" t="str">
            <v>WYU</v>
          </cell>
          <cell r="D1001">
            <v>11346.1075</v>
          </cell>
          <cell r="F1001" t="str">
            <v>393WYU</v>
          </cell>
          <cell r="G1001">
            <v>393</v>
          </cell>
          <cell r="H1001" t="str">
            <v>WYU</v>
          </cell>
          <cell r="I1001">
            <v>11346.1075</v>
          </cell>
        </row>
        <row r="1002">
          <cell r="A1002" t="str">
            <v>394CA</v>
          </cell>
          <cell r="B1002">
            <v>394</v>
          </cell>
          <cell r="C1002" t="str">
            <v>CA</v>
          </cell>
          <cell r="D1002">
            <v>752903.56041666702</v>
          </cell>
          <cell r="F1002" t="str">
            <v>394CA</v>
          </cell>
          <cell r="G1002">
            <v>394</v>
          </cell>
          <cell r="H1002" t="str">
            <v>CA</v>
          </cell>
          <cell r="I1002">
            <v>752903.56041666702</v>
          </cell>
        </row>
        <row r="1003">
          <cell r="A1003" t="str">
            <v>394CAEE</v>
          </cell>
          <cell r="B1003">
            <v>394</v>
          </cell>
          <cell r="C1003" t="str">
            <v>CAEE</v>
          </cell>
          <cell r="D1003">
            <v>109044.38</v>
          </cell>
          <cell r="F1003" t="str">
            <v>394CAEE</v>
          </cell>
          <cell r="G1003">
            <v>394</v>
          </cell>
          <cell r="H1003" t="str">
            <v>CAEE</v>
          </cell>
          <cell r="I1003">
            <v>109044.38</v>
          </cell>
        </row>
        <row r="1004">
          <cell r="A1004" t="str">
            <v>394CAGE</v>
          </cell>
          <cell r="B1004">
            <v>394</v>
          </cell>
          <cell r="C1004" t="str">
            <v>CAGE</v>
          </cell>
          <cell r="D1004">
            <v>18499240.289999999</v>
          </cell>
          <cell r="F1004" t="str">
            <v>394CAGE</v>
          </cell>
          <cell r="G1004">
            <v>394</v>
          </cell>
          <cell r="H1004" t="str">
            <v>CAGE</v>
          </cell>
          <cell r="I1004">
            <v>18499240.289999999</v>
          </cell>
        </row>
        <row r="1005">
          <cell r="A1005" t="str">
            <v>394CAGW</v>
          </cell>
          <cell r="B1005">
            <v>394</v>
          </cell>
          <cell r="C1005" t="str">
            <v>CAGW</v>
          </cell>
          <cell r="D1005">
            <v>2741538.8537499998</v>
          </cell>
          <cell r="F1005" t="str">
            <v>394CAGW</v>
          </cell>
          <cell r="G1005">
            <v>394</v>
          </cell>
          <cell r="H1005" t="str">
            <v>CAGW</v>
          </cell>
          <cell r="I1005">
            <v>2741538.8537499998</v>
          </cell>
        </row>
        <row r="1006">
          <cell r="A1006" t="str">
            <v>394ID</v>
          </cell>
          <cell r="B1006">
            <v>394</v>
          </cell>
          <cell r="C1006" t="str">
            <v>ID</v>
          </cell>
          <cell r="D1006">
            <v>2061639.2641666699</v>
          </cell>
          <cell r="F1006" t="str">
            <v>394ID</v>
          </cell>
          <cell r="G1006">
            <v>394</v>
          </cell>
          <cell r="H1006" t="str">
            <v>ID</v>
          </cell>
          <cell r="I1006">
            <v>2061639.2641666699</v>
          </cell>
        </row>
        <row r="1007">
          <cell r="A1007" t="str">
            <v>394JBG</v>
          </cell>
          <cell r="B1007">
            <v>394</v>
          </cell>
          <cell r="C1007" t="str">
            <v>JBG</v>
          </cell>
          <cell r="D1007">
            <v>3021149.3875000002</v>
          </cell>
          <cell r="F1007" t="str">
            <v>394JBG</v>
          </cell>
          <cell r="G1007">
            <v>394</v>
          </cell>
          <cell r="H1007" t="str">
            <v>JBG</v>
          </cell>
          <cell r="I1007">
            <v>3021149.3875000002</v>
          </cell>
        </row>
        <row r="1008">
          <cell r="A1008" t="str">
            <v>394OR</v>
          </cell>
          <cell r="B1008">
            <v>394</v>
          </cell>
          <cell r="C1008" t="str">
            <v>OR</v>
          </cell>
          <cell r="D1008">
            <v>10512742.6383333</v>
          </cell>
          <cell r="F1008" t="str">
            <v>394OR</v>
          </cell>
          <cell r="G1008">
            <v>394</v>
          </cell>
          <cell r="H1008" t="str">
            <v>OR</v>
          </cell>
          <cell r="I1008">
            <v>10512742.6383333</v>
          </cell>
        </row>
        <row r="1009">
          <cell r="A1009" t="str">
            <v>394SO</v>
          </cell>
          <cell r="B1009">
            <v>394</v>
          </cell>
          <cell r="C1009" t="str">
            <v>SO</v>
          </cell>
          <cell r="D1009">
            <v>2596429.9500000002</v>
          </cell>
          <cell r="F1009" t="str">
            <v>394SO</v>
          </cell>
          <cell r="G1009">
            <v>394</v>
          </cell>
          <cell r="H1009" t="str">
            <v>SO</v>
          </cell>
          <cell r="I1009">
            <v>2596429.9500000002</v>
          </cell>
        </row>
        <row r="1010">
          <cell r="A1010" t="str">
            <v>394UT</v>
          </cell>
          <cell r="B1010">
            <v>394</v>
          </cell>
          <cell r="C1010" t="str">
            <v>UT</v>
          </cell>
          <cell r="D1010">
            <v>13957096.4583333</v>
          </cell>
          <cell r="F1010" t="str">
            <v>394UT</v>
          </cell>
          <cell r="G1010">
            <v>394</v>
          </cell>
          <cell r="H1010" t="str">
            <v>UT</v>
          </cell>
          <cell r="I1010">
            <v>13957096.4583333</v>
          </cell>
        </row>
        <row r="1011">
          <cell r="A1011" t="str">
            <v>394WA</v>
          </cell>
          <cell r="B1011">
            <v>394</v>
          </cell>
          <cell r="C1011" t="str">
            <v>WA</v>
          </cell>
          <cell r="D1011">
            <v>2795319.8729166701</v>
          </cell>
          <cell r="F1011" t="str">
            <v>394WA</v>
          </cell>
          <cell r="G1011">
            <v>394</v>
          </cell>
          <cell r="H1011" t="str">
            <v>WA</v>
          </cell>
          <cell r="I1011">
            <v>2795319.8729166701</v>
          </cell>
        </row>
        <row r="1012">
          <cell r="A1012" t="str">
            <v>394WYP</v>
          </cell>
          <cell r="B1012">
            <v>394</v>
          </cell>
          <cell r="C1012" t="str">
            <v>WYP</v>
          </cell>
          <cell r="D1012">
            <v>3767242.9720833302</v>
          </cell>
          <cell r="F1012" t="str">
            <v>394WYP</v>
          </cell>
          <cell r="G1012">
            <v>394</v>
          </cell>
          <cell r="H1012" t="str">
            <v>WYP</v>
          </cell>
          <cell r="I1012">
            <v>3767242.9720833302</v>
          </cell>
        </row>
        <row r="1013">
          <cell r="A1013" t="str">
            <v>394WYU</v>
          </cell>
          <cell r="B1013">
            <v>394</v>
          </cell>
          <cell r="C1013" t="str">
            <v>WYU</v>
          </cell>
          <cell r="D1013">
            <v>403737.53416666703</v>
          </cell>
          <cell r="F1013" t="str">
            <v>394WYU</v>
          </cell>
          <cell r="G1013">
            <v>394</v>
          </cell>
          <cell r="H1013" t="str">
            <v>WYU</v>
          </cell>
          <cell r="I1013">
            <v>403737.53416666703</v>
          </cell>
        </row>
        <row r="1014">
          <cell r="A1014" t="str">
            <v>395CA</v>
          </cell>
          <cell r="B1014">
            <v>395</v>
          </cell>
          <cell r="C1014" t="str">
            <v>CA</v>
          </cell>
          <cell r="D1014">
            <v>297273.05</v>
          </cell>
          <cell r="F1014" t="str">
            <v>395CA</v>
          </cell>
          <cell r="G1014">
            <v>395</v>
          </cell>
          <cell r="H1014" t="str">
            <v>CA</v>
          </cell>
          <cell r="I1014">
            <v>297273.05</v>
          </cell>
        </row>
        <row r="1015">
          <cell r="A1015" t="str">
            <v>395CAEE</v>
          </cell>
          <cell r="B1015">
            <v>395</v>
          </cell>
          <cell r="C1015" t="str">
            <v>CAEE</v>
          </cell>
          <cell r="D1015">
            <v>1211257.7241666701</v>
          </cell>
          <cell r="F1015" t="str">
            <v>395CAEE</v>
          </cell>
          <cell r="G1015">
            <v>395</v>
          </cell>
          <cell r="H1015" t="str">
            <v>CAEE</v>
          </cell>
          <cell r="I1015">
            <v>1211257.7241666701</v>
          </cell>
        </row>
        <row r="1016">
          <cell r="A1016" t="str">
            <v>395CAGE</v>
          </cell>
          <cell r="B1016">
            <v>395</v>
          </cell>
          <cell r="C1016" t="str">
            <v>CAGE</v>
          </cell>
          <cell r="D1016">
            <v>4815582.4166666698</v>
          </cell>
          <cell r="F1016" t="str">
            <v>395CAGE</v>
          </cell>
          <cell r="G1016">
            <v>395</v>
          </cell>
          <cell r="H1016" t="str">
            <v>CAGE</v>
          </cell>
          <cell r="I1016">
            <v>4815582.4166666698</v>
          </cell>
        </row>
        <row r="1017">
          <cell r="A1017" t="str">
            <v>395CAGW</v>
          </cell>
          <cell r="B1017">
            <v>395</v>
          </cell>
          <cell r="C1017" t="str">
            <v>CAGW</v>
          </cell>
          <cell r="D1017">
            <v>1337331.0683333301</v>
          </cell>
          <cell r="F1017" t="str">
            <v>395CAGW</v>
          </cell>
          <cell r="G1017">
            <v>395</v>
          </cell>
          <cell r="H1017" t="str">
            <v>CAGW</v>
          </cell>
          <cell r="I1017">
            <v>1337331.0683333301</v>
          </cell>
        </row>
        <row r="1018">
          <cell r="A1018" t="str">
            <v>395ID</v>
          </cell>
          <cell r="B1018">
            <v>395</v>
          </cell>
          <cell r="C1018" t="str">
            <v>ID</v>
          </cell>
          <cell r="D1018">
            <v>1319495.3079166701</v>
          </cell>
          <cell r="F1018" t="str">
            <v>395ID</v>
          </cell>
          <cell r="G1018">
            <v>395</v>
          </cell>
          <cell r="H1018" t="str">
            <v>ID</v>
          </cell>
          <cell r="I1018">
            <v>1319495.3079166701</v>
          </cell>
        </row>
        <row r="1019">
          <cell r="A1019" t="str">
            <v>395JBG</v>
          </cell>
          <cell r="B1019">
            <v>395</v>
          </cell>
          <cell r="C1019" t="str">
            <v>JBG</v>
          </cell>
          <cell r="D1019">
            <v>326496.1275</v>
          </cell>
          <cell r="F1019" t="str">
            <v>395JBG</v>
          </cell>
          <cell r="G1019">
            <v>395</v>
          </cell>
          <cell r="H1019" t="str">
            <v>JBG</v>
          </cell>
          <cell r="I1019">
            <v>326496.1275</v>
          </cell>
        </row>
        <row r="1020">
          <cell r="A1020" t="str">
            <v>395OR</v>
          </cell>
          <cell r="B1020">
            <v>395</v>
          </cell>
          <cell r="C1020" t="str">
            <v>OR</v>
          </cell>
          <cell r="D1020">
            <v>7850759.5449999999</v>
          </cell>
          <cell r="F1020" t="str">
            <v>395OR</v>
          </cell>
          <cell r="G1020">
            <v>395</v>
          </cell>
          <cell r="H1020" t="str">
            <v>OR</v>
          </cell>
          <cell r="I1020">
            <v>7850759.5449999999</v>
          </cell>
        </row>
        <row r="1021">
          <cell r="A1021" t="str">
            <v>395SO</v>
          </cell>
          <cell r="B1021">
            <v>395</v>
          </cell>
          <cell r="C1021" t="str">
            <v>SO</v>
          </cell>
          <cell r="D1021">
            <v>4830177.46</v>
          </cell>
          <cell r="F1021" t="str">
            <v>395SO</v>
          </cell>
          <cell r="G1021">
            <v>395</v>
          </cell>
          <cell r="H1021" t="str">
            <v>SO</v>
          </cell>
          <cell r="I1021">
            <v>4830177.46</v>
          </cell>
        </row>
        <row r="1022">
          <cell r="A1022" t="str">
            <v>395UT</v>
          </cell>
          <cell r="B1022">
            <v>395</v>
          </cell>
          <cell r="C1022" t="str">
            <v>UT</v>
          </cell>
          <cell r="D1022">
            <v>7974036.2258333303</v>
          </cell>
          <cell r="F1022" t="str">
            <v>395UT</v>
          </cell>
          <cell r="G1022">
            <v>395</v>
          </cell>
          <cell r="H1022" t="str">
            <v>UT</v>
          </cell>
          <cell r="I1022">
            <v>7974036.2258333303</v>
          </cell>
        </row>
        <row r="1023">
          <cell r="A1023" t="str">
            <v>395WA</v>
          </cell>
          <cell r="B1023">
            <v>395</v>
          </cell>
          <cell r="C1023" t="str">
            <v>WA</v>
          </cell>
          <cell r="D1023">
            <v>1287220.49041667</v>
          </cell>
          <cell r="F1023" t="str">
            <v>395WA</v>
          </cell>
          <cell r="G1023">
            <v>395</v>
          </cell>
          <cell r="H1023" t="str">
            <v>WA</v>
          </cell>
          <cell r="I1023">
            <v>1287220.49041667</v>
          </cell>
        </row>
        <row r="1024">
          <cell r="A1024" t="str">
            <v>395WYP</v>
          </cell>
          <cell r="B1024">
            <v>395</v>
          </cell>
          <cell r="C1024" t="str">
            <v>WYP</v>
          </cell>
          <cell r="D1024">
            <v>2485127.9866666701</v>
          </cell>
          <cell r="F1024" t="str">
            <v>395WYP</v>
          </cell>
          <cell r="G1024">
            <v>395</v>
          </cell>
          <cell r="H1024" t="str">
            <v>WYP</v>
          </cell>
          <cell r="I1024">
            <v>2485127.9866666701</v>
          </cell>
        </row>
        <row r="1025">
          <cell r="A1025" t="str">
            <v>395WYU</v>
          </cell>
          <cell r="B1025">
            <v>395</v>
          </cell>
          <cell r="C1025" t="str">
            <v>WYU</v>
          </cell>
          <cell r="D1025">
            <v>149994.23000000001</v>
          </cell>
          <cell r="F1025" t="str">
            <v>395WYU</v>
          </cell>
          <cell r="G1025">
            <v>395</v>
          </cell>
          <cell r="H1025" t="str">
            <v>WYU</v>
          </cell>
          <cell r="I1025">
            <v>149994.23000000001</v>
          </cell>
        </row>
        <row r="1026">
          <cell r="A1026" t="str">
            <v>396CA</v>
          </cell>
          <cell r="B1026">
            <v>396</v>
          </cell>
          <cell r="C1026" t="str">
            <v>CA</v>
          </cell>
          <cell r="D1026">
            <v>4602003.0354166701</v>
          </cell>
          <cell r="F1026" t="str">
            <v>396CA</v>
          </cell>
          <cell r="G1026">
            <v>396</v>
          </cell>
          <cell r="H1026" t="str">
            <v>CA</v>
          </cell>
          <cell r="I1026">
            <v>4602003.0354166701</v>
          </cell>
        </row>
        <row r="1027">
          <cell r="A1027" t="str">
            <v>396CAEE</v>
          </cell>
          <cell r="B1027">
            <v>396</v>
          </cell>
          <cell r="C1027" t="str">
            <v>CAEE</v>
          </cell>
          <cell r="D1027">
            <v>327247.39124999999</v>
          </cell>
          <cell r="F1027" t="str">
            <v>396CAEE</v>
          </cell>
          <cell r="G1027">
            <v>396</v>
          </cell>
          <cell r="H1027" t="str">
            <v>CAEE</v>
          </cell>
          <cell r="I1027">
            <v>327247.39124999999</v>
          </cell>
        </row>
        <row r="1028">
          <cell r="A1028" t="str">
            <v>396CAGE</v>
          </cell>
          <cell r="B1028">
            <v>396</v>
          </cell>
          <cell r="C1028" t="str">
            <v>CAGE</v>
          </cell>
          <cell r="D1028">
            <v>32697529.627500001</v>
          </cell>
          <cell r="F1028" t="str">
            <v>396CAGE</v>
          </cell>
          <cell r="G1028">
            <v>396</v>
          </cell>
          <cell r="H1028" t="str">
            <v>CAGE</v>
          </cell>
          <cell r="I1028">
            <v>32697529.627500001</v>
          </cell>
        </row>
        <row r="1029">
          <cell r="A1029" t="str">
            <v>396CAGW</v>
          </cell>
          <cell r="B1029">
            <v>396</v>
          </cell>
          <cell r="C1029" t="str">
            <v>CAGW</v>
          </cell>
          <cell r="D1029">
            <v>3592571.0762499999</v>
          </cell>
          <cell r="F1029" t="str">
            <v>396CAGW</v>
          </cell>
          <cell r="G1029">
            <v>396</v>
          </cell>
          <cell r="H1029" t="str">
            <v>CAGW</v>
          </cell>
          <cell r="I1029">
            <v>3592571.0762499999</v>
          </cell>
        </row>
        <row r="1030">
          <cell r="A1030" t="str">
            <v>396ID</v>
          </cell>
          <cell r="B1030">
            <v>396</v>
          </cell>
          <cell r="C1030" t="str">
            <v>ID</v>
          </cell>
          <cell r="D1030">
            <v>10092729.05625</v>
          </cell>
          <cell r="F1030" t="str">
            <v>396ID</v>
          </cell>
          <cell r="G1030">
            <v>396</v>
          </cell>
          <cell r="H1030" t="str">
            <v>ID</v>
          </cell>
          <cell r="I1030">
            <v>10092729.05625</v>
          </cell>
        </row>
        <row r="1031">
          <cell r="A1031" t="str">
            <v>396JBG</v>
          </cell>
          <cell r="B1031">
            <v>396</v>
          </cell>
          <cell r="C1031" t="str">
            <v>JBG</v>
          </cell>
          <cell r="D1031">
            <v>10066212.362500001</v>
          </cell>
          <cell r="F1031" t="str">
            <v>396JBG</v>
          </cell>
          <cell r="G1031">
            <v>396</v>
          </cell>
          <cell r="H1031" t="str">
            <v>JBG</v>
          </cell>
          <cell r="I1031">
            <v>10066212.362500001</v>
          </cell>
        </row>
        <row r="1032">
          <cell r="A1032" t="str">
            <v>396OR</v>
          </cell>
          <cell r="B1032">
            <v>396</v>
          </cell>
          <cell r="C1032" t="str">
            <v>OR</v>
          </cell>
          <cell r="D1032">
            <v>39473885.274999999</v>
          </cell>
          <cell r="F1032" t="str">
            <v>396OR</v>
          </cell>
          <cell r="G1032">
            <v>396</v>
          </cell>
          <cell r="H1032" t="str">
            <v>OR</v>
          </cell>
          <cell r="I1032">
            <v>39473885.274999999</v>
          </cell>
        </row>
        <row r="1033">
          <cell r="A1033" t="str">
            <v>396SO</v>
          </cell>
          <cell r="B1033">
            <v>396</v>
          </cell>
          <cell r="C1033" t="str">
            <v>SO</v>
          </cell>
          <cell r="D1033">
            <v>6102850.5970833302</v>
          </cell>
          <cell r="F1033" t="str">
            <v>396SO</v>
          </cell>
          <cell r="G1033">
            <v>396</v>
          </cell>
          <cell r="H1033" t="str">
            <v>SO</v>
          </cell>
          <cell r="I1033">
            <v>6102850.5970833302</v>
          </cell>
        </row>
        <row r="1034">
          <cell r="A1034" t="str">
            <v>396UT</v>
          </cell>
          <cell r="B1034">
            <v>396</v>
          </cell>
          <cell r="C1034" t="str">
            <v>UT</v>
          </cell>
          <cell r="D1034">
            <v>50246111.090833299</v>
          </cell>
          <cell r="F1034" t="str">
            <v>396UT</v>
          </cell>
          <cell r="G1034">
            <v>396</v>
          </cell>
          <cell r="H1034" t="str">
            <v>UT</v>
          </cell>
          <cell r="I1034">
            <v>50246111.090833299</v>
          </cell>
        </row>
        <row r="1035">
          <cell r="A1035" t="str">
            <v>396WA</v>
          </cell>
          <cell r="B1035">
            <v>396</v>
          </cell>
          <cell r="C1035" t="str">
            <v>WA</v>
          </cell>
          <cell r="D1035">
            <v>8939005.8291666694</v>
          </cell>
          <cell r="F1035" t="str">
            <v>396WA</v>
          </cell>
          <cell r="G1035">
            <v>396</v>
          </cell>
          <cell r="H1035" t="str">
            <v>WA</v>
          </cell>
          <cell r="I1035">
            <v>8939005.8291666694</v>
          </cell>
        </row>
        <row r="1036">
          <cell r="A1036" t="str">
            <v>396WYP</v>
          </cell>
          <cell r="B1036">
            <v>396</v>
          </cell>
          <cell r="C1036" t="str">
            <v>WYP</v>
          </cell>
          <cell r="D1036">
            <v>17001665.849583302</v>
          </cell>
          <cell r="F1036" t="str">
            <v>396WYP</v>
          </cell>
          <cell r="G1036">
            <v>396</v>
          </cell>
          <cell r="H1036" t="str">
            <v>WYP</v>
          </cell>
          <cell r="I1036">
            <v>17001665.849583302</v>
          </cell>
        </row>
        <row r="1037">
          <cell r="A1037" t="str">
            <v>396WYU</v>
          </cell>
          <cell r="B1037">
            <v>396</v>
          </cell>
          <cell r="C1037" t="str">
            <v>WYU</v>
          </cell>
          <cell r="D1037">
            <v>3703857.2025000001</v>
          </cell>
          <cell r="F1037" t="str">
            <v>396WYU</v>
          </cell>
          <cell r="G1037">
            <v>396</v>
          </cell>
          <cell r="H1037" t="str">
            <v>WYU</v>
          </cell>
          <cell r="I1037">
            <v>3703857.2025000001</v>
          </cell>
        </row>
        <row r="1038">
          <cell r="A1038" t="str">
            <v>397CA</v>
          </cell>
          <cell r="B1038">
            <v>397</v>
          </cell>
          <cell r="C1038" t="str">
            <v>CA</v>
          </cell>
          <cell r="D1038">
            <v>6364724.5774999997</v>
          </cell>
          <cell r="F1038" t="str">
            <v>397CA</v>
          </cell>
          <cell r="G1038">
            <v>397</v>
          </cell>
          <cell r="H1038" t="str">
            <v>CA</v>
          </cell>
          <cell r="I1038">
            <v>6364724.5774999997</v>
          </cell>
        </row>
        <row r="1039">
          <cell r="A1039" t="str">
            <v>397CAEE</v>
          </cell>
          <cell r="B1039">
            <v>397</v>
          </cell>
          <cell r="C1039" t="str">
            <v>CAEE</v>
          </cell>
          <cell r="D1039">
            <v>341557.84</v>
          </cell>
          <cell r="F1039" t="str">
            <v>397CAEE</v>
          </cell>
          <cell r="G1039">
            <v>397</v>
          </cell>
          <cell r="H1039" t="str">
            <v>CAEE</v>
          </cell>
          <cell r="I1039">
            <v>341557.84</v>
          </cell>
        </row>
        <row r="1040">
          <cell r="A1040" t="str">
            <v>397CAGE</v>
          </cell>
          <cell r="B1040">
            <v>397</v>
          </cell>
          <cell r="C1040" t="str">
            <v>CAGE</v>
          </cell>
          <cell r="D1040">
            <v>121125836.790417</v>
          </cell>
          <cell r="F1040" t="str">
            <v>397CAGE</v>
          </cell>
          <cell r="G1040">
            <v>397</v>
          </cell>
          <cell r="H1040" t="str">
            <v>CAGE</v>
          </cell>
          <cell r="I1040">
            <v>121125836.790417</v>
          </cell>
        </row>
        <row r="1041">
          <cell r="A1041" t="str">
            <v>397CAGW</v>
          </cell>
          <cell r="B1041">
            <v>397</v>
          </cell>
          <cell r="C1041" t="str">
            <v>CAGW</v>
          </cell>
          <cell r="D1041">
            <v>51367255.708750002</v>
          </cell>
          <cell r="F1041" t="str">
            <v>397CAGW</v>
          </cell>
          <cell r="G1041">
            <v>397</v>
          </cell>
          <cell r="H1041" t="str">
            <v>CAGW</v>
          </cell>
          <cell r="I1041">
            <v>51367255.708750002</v>
          </cell>
        </row>
        <row r="1042">
          <cell r="A1042" t="str">
            <v>397CN</v>
          </cell>
          <cell r="B1042">
            <v>397</v>
          </cell>
          <cell r="C1042" t="str">
            <v>CN</v>
          </cell>
          <cell r="D1042">
            <v>3848526.0529166702</v>
          </cell>
          <cell r="F1042" t="str">
            <v>397CN</v>
          </cell>
          <cell r="G1042">
            <v>397</v>
          </cell>
          <cell r="H1042" t="str">
            <v>CN</v>
          </cell>
          <cell r="I1042">
            <v>3848526.0529166702</v>
          </cell>
        </row>
        <row r="1043">
          <cell r="A1043" t="str">
            <v>397ID</v>
          </cell>
          <cell r="B1043">
            <v>397</v>
          </cell>
          <cell r="C1043" t="str">
            <v>ID</v>
          </cell>
          <cell r="D1043">
            <v>11310676.383333299</v>
          </cell>
          <cell r="F1043" t="str">
            <v>397ID</v>
          </cell>
          <cell r="G1043">
            <v>397</v>
          </cell>
          <cell r="H1043" t="str">
            <v>ID</v>
          </cell>
          <cell r="I1043">
            <v>11310676.383333299</v>
          </cell>
        </row>
        <row r="1044">
          <cell r="A1044" t="str">
            <v>397JBG</v>
          </cell>
          <cell r="B1044">
            <v>397</v>
          </cell>
          <cell r="C1044" t="str">
            <v>JBG</v>
          </cell>
          <cell r="D1044">
            <v>4792061.1304166699</v>
          </cell>
          <cell r="F1044" t="str">
            <v>397JBG</v>
          </cell>
          <cell r="G1044">
            <v>397</v>
          </cell>
          <cell r="H1044" t="str">
            <v>JBG</v>
          </cell>
          <cell r="I1044">
            <v>4792061.1304166699</v>
          </cell>
        </row>
        <row r="1045">
          <cell r="A1045" t="str">
            <v>397OR</v>
          </cell>
          <cell r="B1045">
            <v>397</v>
          </cell>
          <cell r="C1045" t="str">
            <v>OR</v>
          </cell>
          <cell r="D1045">
            <v>72628320.333333299</v>
          </cell>
          <cell r="F1045" t="str">
            <v>397OR</v>
          </cell>
          <cell r="G1045">
            <v>397</v>
          </cell>
          <cell r="H1045" t="str">
            <v>OR</v>
          </cell>
          <cell r="I1045">
            <v>72628320.333333299</v>
          </cell>
        </row>
        <row r="1046">
          <cell r="A1046" t="str">
            <v>397SG</v>
          </cell>
          <cell r="B1046">
            <v>397</v>
          </cell>
          <cell r="C1046" t="str">
            <v>SG</v>
          </cell>
          <cell r="D1046">
            <v>138683.51</v>
          </cell>
          <cell r="F1046" t="str">
            <v>397SG</v>
          </cell>
          <cell r="G1046">
            <v>397</v>
          </cell>
          <cell r="H1046" t="str">
            <v>SG</v>
          </cell>
          <cell r="I1046">
            <v>138683.51</v>
          </cell>
        </row>
        <row r="1047">
          <cell r="A1047" t="str">
            <v>397SO</v>
          </cell>
          <cell r="B1047">
            <v>397</v>
          </cell>
          <cell r="C1047" t="str">
            <v>SO</v>
          </cell>
          <cell r="D1047">
            <v>91729684.948750004</v>
          </cell>
          <cell r="F1047" t="str">
            <v>397SO</v>
          </cell>
          <cell r="G1047">
            <v>397</v>
          </cell>
          <cell r="H1047" t="str">
            <v>SO</v>
          </cell>
          <cell r="I1047">
            <v>91729684.948750004</v>
          </cell>
        </row>
        <row r="1048">
          <cell r="A1048" t="str">
            <v>397UT</v>
          </cell>
          <cell r="B1048">
            <v>397</v>
          </cell>
          <cell r="C1048" t="str">
            <v>UT</v>
          </cell>
          <cell r="D1048">
            <v>62785447.141249999</v>
          </cell>
          <cell r="F1048" t="str">
            <v>397UT</v>
          </cell>
          <cell r="G1048">
            <v>397</v>
          </cell>
          <cell r="H1048" t="str">
            <v>UT</v>
          </cell>
          <cell r="I1048">
            <v>62785447.141249999</v>
          </cell>
        </row>
        <row r="1049">
          <cell r="A1049" t="str">
            <v>397WA</v>
          </cell>
          <cell r="B1049">
            <v>397</v>
          </cell>
          <cell r="C1049" t="str">
            <v>WA</v>
          </cell>
          <cell r="D1049">
            <v>13681784.692916701</v>
          </cell>
          <cell r="F1049" t="str">
            <v>397WA</v>
          </cell>
          <cell r="G1049">
            <v>397</v>
          </cell>
          <cell r="H1049" t="str">
            <v>WA</v>
          </cell>
          <cell r="I1049">
            <v>13681784.692916701</v>
          </cell>
        </row>
        <row r="1050">
          <cell r="A1050" t="str">
            <v>397WYP</v>
          </cell>
          <cell r="B1050">
            <v>397</v>
          </cell>
          <cell r="C1050" t="str">
            <v>WYP</v>
          </cell>
          <cell r="D1050">
            <v>24761377.3325</v>
          </cell>
          <cell r="F1050" t="str">
            <v>397WYP</v>
          </cell>
          <cell r="G1050">
            <v>397</v>
          </cell>
          <cell r="H1050" t="str">
            <v>WYP</v>
          </cell>
          <cell r="I1050">
            <v>24761377.3325</v>
          </cell>
        </row>
        <row r="1051">
          <cell r="A1051" t="str">
            <v>397WYU</v>
          </cell>
          <cell r="B1051">
            <v>397</v>
          </cell>
          <cell r="C1051" t="str">
            <v>WYU</v>
          </cell>
          <cell r="D1051">
            <v>6061118.2512499997</v>
          </cell>
          <cell r="F1051" t="str">
            <v>397WYU</v>
          </cell>
          <cell r="G1051">
            <v>397</v>
          </cell>
          <cell r="H1051" t="str">
            <v>WYU</v>
          </cell>
          <cell r="I1051">
            <v>6061118.2512499997</v>
          </cell>
        </row>
        <row r="1052">
          <cell r="A1052" t="str">
            <v>398CA</v>
          </cell>
          <cell r="B1052">
            <v>398</v>
          </cell>
          <cell r="C1052" t="str">
            <v>CA</v>
          </cell>
          <cell r="D1052">
            <v>50156.154999999999</v>
          </cell>
          <cell r="F1052" t="str">
            <v>398CA</v>
          </cell>
          <cell r="G1052">
            <v>398</v>
          </cell>
          <cell r="H1052" t="str">
            <v>CA</v>
          </cell>
          <cell r="I1052">
            <v>50156.154999999999</v>
          </cell>
        </row>
        <row r="1053">
          <cell r="A1053" t="str">
            <v>398CAEE</v>
          </cell>
          <cell r="B1053">
            <v>398</v>
          </cell>
          <cell r="C1053" t="str">
            <v>CAEE</v>
          </cell>
          <cell r="D1053">
            <v>4269.91</v>
          </cell>
          <cell r="F1053" t="str">
            <v>398CAEE</v>
          </cell>
          <cell r="G1053">
            <v>398</v>
          </cell>
          <cell r="H1053" t="str">
            <v>CAEE</v>
          </cell>
          <cell r="I1053">
            <v>4269.91</v>
          </cell>
        </row>
        <row r="1054">
          <cell r="A1054" t="str">
            <v>398CAGE</v>
          </cell>
          <cell r="B1054">
            <v>398</v>
          </cell>
          <cell r="C1054" t="str">
            <v>CAGE</v>
          </cell>
          <cell r="D1054">
            <v>2050079.04208333</v>
          </cell>
          <cell r="F1054" t="str">
            <v>398CAGE</v>
          </cell>
          <cell r="G1054">
            <v>398</v>
          </cell>
          <cell r="H1054" t="str">
            <v>CAGE</v>
          </cell>
          <cell r="I1054">
            <v>2050079.04208333</v>
          </cell>
        </row>
        <row r="1055">
          <cell r="A1055" t="str">
            <v>398CAGW</v>
          </cell>
          <cell r="B1055">
            <v>398</v>
          </cell>
          <cell r="C1055" t="str">
            <v>CAGW</v>
          </cell>
          <cell r="D1055">
            <v>407724.83083333302</v>
          </cell>
          <cell r="F1055" t="str">
            <v>398CAGW</v>
          </cell>
          <cell r="G1055">
            <v>398</v>
          </cell>
          <cell r="H1055" t="str">
            <v>CAGW</v>
          </cell>
          <cell r="I1055">
            <v>407724.83083333302</v>
          </cell>
        </row>
        <row r="1056">
          <cell r="A1056" t="str">
            <v>398CN</v>
          </cell>
          <cell r="B1056">
            <v>398</v>
          </cell>
          <cell r="C1056" t="str">
            <v>CN</v>
          </cell>
          <cell r="D1056">
            <v>74544.153749999998</v>
          </cell>
          <cell r="F1056" t="str">
            <v>398CN</v>
          </cell>
          <cell r="G1056">
            <v>398</v>
          </cell>
          <cell r="H1056" t="str">
            <v>CN</v>
          </cell>
          <cell r="I1056">
            <v>74544.153749999998</v>
          </cell>
        </row>
        <row r="1057">
          <cell r="A1057" t="str">
            <v>398ID</v>
          </cell>
          <cell r="B1057">
            <v>398</v>
          </cell>
          <cell r="C1057" t="str">
            <v>ID</v>
          </cell>
          <cell r="D1057">
            <v>82402.659166666694</v>
          </cell>
          <cell r="F1057" t="str">
            <v>398ID</v>
          </cell>
          <cell r="G1057">
            <v>398</v>
          </cell>
          <cell r="H1057" t="str">
            <v>ID</v>
          </cell>
          <cell r="I1057">
            <v>82402.659166666694</v>
          </cell>
        </row>
        <row r="1058">
          <cell r="A1058" t="str">
            <v>398JBG</v>
          </cell>
          <cell r="B1058">
            <v>398</v>
          </cell>
          <cell r="C1058" t="str">
            <v>JBG</v>
          </cell>
          <cell r="D1058">
            <v>186493.40125</v>
          </cell>
          <cell r="F1058" t="str">
            <v>398JBG</v>
          </cell>
          <cell r="G1058">
            <v>398</v>
          </cell>
          <cell r="H1058" t="str">
            <v>JBG</v>
          </cell>
          <cell r="I1058">
            <v>186493.40125</v>
          </cell>
        </row>
        <row r="1059">
          <cell r="A1059" t="str">
            <v>398OR</v>
          </cell>
          <cell r="B1059">
            <v>398</v>
          </cell>
          <cell r="C1059" t="str">
            <v>OR</v>
          </cell>
          <cell r="D1059">
            <v>1103402.5470833301</v>
          </cell>
          <cell r="F1059" t="str">
            <v>398OR</v>
          </cell>
          <cell r="G1059">
            <v>398</v>
          </cell>
          <cell r="H1059" t="str">
            <v>OR</v>
          </cell>
          <cell r="I1059">
            <v>1103402.5470833301</v>
          </cell>
        </row>
        <row r="1060">
          <cell r="A1060" t="str">
            <v>398SO</v>
          </cell>
          <cell r="B1060">
            <v>398</v>
          </cell>
          <cell r="C1060" t="str">
            <v>SO</v>
          </cell>
          <cell r="D1060">
            <v>2325844.7791666701</v>
          </cell>
          <cell r="F1060" t="str">
            <v>398SO</v>
          </cell>
          <cell r="G1060">
            <v>398</v>
          </cell>
          <cell r="H1060" t="str">
            <v>SO</v>
          </cell>
          <cell r="I1060">
            <v>2325844.7791666701</v>
          </cell>
        </row>
        <row r="1061">
          <cell r="A1061" t="str">
            <v>398UT</v>
          </cell>
          <cell r="B1061">
            <v>398</v>
          </cell>
          <cell r="C1061" t="str">
            <v>UT</v>
          </cell>
          <cell r="D1061">
            <v>1305558.19833333</v>
          </cell>
          <cell r="F1061" t="str">
            <v>398UT</v>
          </cell>
          <cell r="G1061">
            <v>398</v>
          </cell>
          <cell r="H1061" t="str">
            <v>UT</v>
          </cell>
          <cell r="I1061">
            <v>1305558.19833333</v>
          </cell>
        </row>
        <row r="1062">
          <cell r="A1062" t="str">
            <v>398WA</v>
          </cell>
          <cell r="B1062">
            <v>398</v>
          </cell>
          <cell r="C1062" t="str">
            <v>WA</v>
          </cell>
          <cell r="D1062">
            <v>182536.20333333299</v>
          </cell>
          <cell r="F1062" t="str">
            <v>398WA</v>
          </cell>
          <cell r="G1062">
            <v>398</v>
          </cell>
          <cell r="H1062" t="str">
            <v>WA</v>
          </cell>
          <cell r="I1062">
            <v>182536.20333333299</v>
          </cell>
        </row>
        <row r="1063">
          <cell r="A1063" t="str">
            <v>398WYP</v>
          </cell>
          <cell r="B1063">
            <v>398</v>
          </cell>
          <cell r="C1063" t="str">
            <v>WYP</v>
          </cell>
          <cell r="D1063">
            <v>184701.01749999999</v>
          </cell>
          <cell r="F1063" t="str">
            <v>398WYP</v>
          </cell>
          <cell r="G1063">
            <v>398</v>
          </cell>
          <cell r="H1063" t="str">
            <v>WYP</v>
          </cell>
          <cell r="I1063">
            <v>184701.01749999999</v>
          </cell>
        </row>
        <row r="1064">
          <cell r="A1064" t="str">
            <v>398WYU</v>
          </cell>
          <cell r="B1064">
            <v>398</v>
          </cell>
          <cell r="C1064" t="str">
            <v>WYU</v>
          </cell>
          <cell r="D1064">
            <v>15968.7075</v>
          </cell>
          <cell r="F1064" t="str">
            <v>398WYU</v>
          </cell>
          <cell r="G1064">
            <v>398</v>
          </cell>
          <cell r="H1064" t="str">
            <v>WYU</v>
          </cell>
          <cell r="I1064">
            <v>15968.7075</v>
          </cell>
        </row>
        <row r="1065">
          <cell r="A1065" t="str">
            <v>399CAEE</v>
          </cell>
          <cell r="B1065">
            <v>399</v>
          </cell>
          <cell r="C1065" t="str">
            <v>CAEE</v>
          </cell>
          <cell r="D1065">
            <v>1854827.92</v>
          </cell>
          <cell r="F1065" t="str">
            <v>399CAEE</v>
          </cell>
          <cell r="G1065">
            <v>399</v>
          </cell>
          <cell r="H1065" t="str">
            <v>CAEE</v>
          </cell>
          <cell r="I1065">
            <v>1854827.92</v>
          </cell>
        </row>
        <row r="1066">
          <cell r="A1066" t="str">
            <v>2281ID</v>
          </cell>
          <cell r="B1066">
            <v>2281</v>
          </cell>
          <cell r="C1066" t="str">
            <v>ID</v>
          </cell>
          <cell r="D1066">
            <v>-776165.51</v>
          </cell>
          <cell r="F1066" t="str">
            <v>2281ID</v>
          </cell>
          <cell r="G1066">
            <v>2281</v>
          </cell>
          <cell r="H1066" t="str">
            <v>ID</v>
          </cell>
          <cell r="I1066">
            <v>-776165.51</v>
          </cell>
        </row>
        <row r="1067">
          <cell r="A1067" t="str">
            <v>2281OR</v>
          </cell>
          <cell r="B1067">
            <v>2281</v>
          </cell>
          <cell r="C1067" t="str">
            <v>OR</v>
          </cell>
          <cell r="D1067">
            <v>6336383.7400000002</v>
          </cell>
          <cell r="F1067" t="str">
            <v>2281OR</v>
          </cell>
          <cell r="G1067">
            <v>2281</v>
          </cell>
          <cell r="H1067" t="str">
            <v>OR</v>
          </cell>
          <cell r="I1067">
            <v>6336383.7400000002</v>
          </cell>
        </row>
        <row r="1068">
          <cell r="A1068" t="str">
            <v>2281OTHER</v>
          </cell>
          <cell r="B1068">
            <v>2281</v>
          </cell>
          <cell r="C1068" t="str">
            <v>OTHER</v>
          </cell>
          <cell r="D1068">
            <v>-6274723.8233333305</v>
          </cell>
          <cell r="F1068" t="str">
            <v>2281OTHER</v>
          </cell>
          <cell r="G1068">
            <v>2281</v>
          </cell>
          <cell r="H1068" t="str">
            <v>OTHER</v>
          </cell>
          <cell r="I1068">
            <v>-6274723.8233333305</v>
          </cell>
        </row>
        <row r="1069">
          <cell r="A1069" t="str">
            <v>2281SO</v>
          </cell>
          <cell r="B1069">
            <v>2281</v>
          </cell>
          <cell r="C1069" t="str">
            <v>SO</v>
          </cell>
          <cell r="D1069">
            <v>0</v>
          </cell>
          <cell r="F1069" t="str">
            <v>2281SO</v>
          </cell>
          <cell r="G1069">
            <v>2281</v>
          </cell>
          <cell r="H1069" t="str">
            <v>SO</v>
          </cell>
          <cell r="I1069">
            <v>0</v>
          </cell>
        </row>
        <row r="1070">
          <cell r="A1070" t="str">
            <v>2281UT</v>
          </cell>
          <cell r="B1070">
            <v>2281</v>
          </cell>
          <cell r="C1070" t="str">
            <v>UT</v>
          </cell>
          <cell r="D1070">
            <v>-6849323.4295833297</v>
          </cell>
          <cell r="F1070" t="str">
            <v>2281UT</v>
          </cell>
          <cell r="G1070">
            <v>2281</v>
          </cell>
          <cell r="H1070" t="str">
            <v>UT</v>
          </cell>
          <cell r="I1070">
            <v>-6849323.4295833297</v>
          </cell>
        </row>
        <row r="1071">
          <cell r="A1071" t="str">
            <v>2281WYP</v>
          </cell>
          <cell r="B1071">
            <v>2281</v>
          </cell>
          <cell r="C1071" t="str">
            <v>WYP</v>
          </cell>
          <cell r="D1071">
            <v>-771126.64</v>
          </cell>
          <cell r="F1071" t="str">
            <v>2281WYP</v>
          </cell>
          <cell r="G1071">
            <v>2281</v>
          </cell>
          <cell r="H1071" t="str">
            <v>WYP</v>
          </cell>
          <cell r="I1071">
            <v>-771126.64</v>
          </cell>
        </row>
        <row r="1072">
          <cell r="A1072" t="str">
            <v>2282OR</v>
          </cell>
          <cell r="B1072">
            <v>2282</v>
          </cell>
          <cell r="C1072" t="str">
            <v>OR</v>
          </cell>
          <cell r="D1072">
            <v>-8144964.9020833299</v>
          </cell>
          <cell r="F1072" t="str">
            <v>2282OR</v>
          </cell>
          <cell r="G1072">
            <v>2282</v>
          </cell>
          <cell r="H1072" t="str">
            <v>OR</v>
          </cell>
          <cell r="I1072">
            <v>-8144964.9020833299</v>
          </cell>
        </row>
        <row r="1073">
          <cell r="A1073" t="str">
            <v>2282SO</v>
          </cell>
          <cell r="B1073">
            <v>2282</v>
          </cell>
          <cell r="C1073" t="str">
            <v>SO</v>
          </cell>
          <cell r="D1073">
            <v>-13373467.7266667</v>
          </cell>
          <cell r="F1073" t="str">
            <v>2282SO</v>
          </cell>
          <cell r="G1073">
            <v>2282</v>
          </cell>
          <cell r="H1073" t="str">
            <v>SO</v>
          </cell>
          <cell r="I1073">
            <v>-13373467.7266667</v>
          </cell>
        </row>
        <row r="1074">
          <cell r="A1074" t="str">
            <v>2283JBE</v>
          </cell>
          <cell r="B1074">
            <v>2283</v>
          </cell>
          <cell r="C1074" t="str">
            <v>JBE</v>
          </cell>
          <cell r="D1074">
            <v>0</v>
          </cell>
          <cell r="F1074" t="str">
            <v>2283JBE</v>
          </cell>
          <cell r="G1074">
            <v>2283</v>
          </cell>
          <cell r="H1074" t="str">
            <v>JBE</v>
          </cell>
          <cell r="I1074">
            <v>0</v>
          </cell>
        </row>
        <row r="1075">
          <cell r="A1075" t="str">
            <v>2283SO</v>
          </cell>
          <cell r="B1075">
            <v>2283</v>
          </cell>
          <cell r="C1075" t="str">
            <v>SO</v>
          </cell>
          <cell r="D1075">
            <v>-2425539.25</v>
          </cell>
          <cell r="F1075" t="str">
            <v>2283SO</v>
          </cell>
          <cell r="G1075">
            <v>2283</v>
          </cell>
          <cell r="H1075" t="str">
            <v>SO</v>
          </cell>
          <cell r="I1075">
            <v>-2425539.25</v>
          </cell>
        </row>
        <row r="1076">
          <cell r="A1076" t="str">
            <v>18222OR</v>
          </cell>
          <cell r="B1076">
            <v>18222</v>
          </cell>
          <cell r="C1076" t="str">
            <v>OR</v>
          </cell>
          <cell r="D1076">
            <v>0</v>
          </cell>
          <cell r="F1076" t="str">
            <v>18222OR</v>
          </cell>
          <cell r="G1076">
            <v>18222</v>
          </cell>
          <cell r="H1076" t="str">
            <v>OR</v>
          </cell>
          <cell r="I1076">
            <v>0</v>
          </cell>
        </row>
        <row r="1077">
          <cell r="A1077" t="str">
            <v>18222TROJD</v>
          </cell>
          <cell r="B1077">
            <v>18222</v>
          </cell>
          <cell r="C1077" t="str">
            <v>TROJD</v>
          </cell>
          <cell r="D1077">
            <v>0</v>
          </cell>
          <cell r="F1077" t="str">
            <v>18222TROJD</v>
          </cell>
          <cell r="G1077">
            <v>18222</v>
          </cell>
          <cell r="H1077" t="str">
            <v>TROJD</v>
          </cell>
          <cell r="I1077">
            <v>0</v>
          </cell>
        </row>
        <row r="1078">
          <cell r="A1078" t="str">
            <v>18222TROJP</v>
          </cell>
          <cell r="B1078">
            <v>18222</v>
          </cell>
          <cell r="C1078" t="str">
            <v>TROJP</v>
          </cell>
          <cell r="D1078">
            <v>0</v>
          </cell>
          <cell r="F1078" t="str">
            <v>18222TROJP</v>
          </cell>
          <cell r="G1078">
            <v>18222</v>
          </cell>
          <cell r="H1078" t="str">
            <v>TROJP</v>
          </cell>
          <cell r="I1078">
            <v>0</v>
          </cell>
        </row>
        <row r="1079">
          <cell r="A1079" t="str">
            <v>18222WA</v>
          </cell>
          <cell r="B1079">
            <v>18222</v>
          </cell>
          <cell r="C1079" t="str">
            <v>WA</v>
          </cell>
          <cell r="D1079">
            <v>0</v>
          </cell>
          <cell r="F1079" t="str">
            <v>18222WA</v>
          </cell>
          <cell r="G1079">
            <v>18222</v>
          </cell>
          <cell r="H1079" t="str">
            <v>WA</v>
          </cell>
          <cell r="I1079">
            <v>0</v>
          </cell>
        </row>
        <row r="1080">
          <cell r="A1080" t="str">
            <v>22841CAEE</v>
          </cell>
          <cell r="B1080">
            <v>22841</v>
          </cell>
          <cell r="C1080" t="str">
            <v>CAEE</v>
          </cell>
          <cell r="D1080">
            <v>0</v>
          </cell>
          <cell r="F1080" t="str">
            <v>22841CAEE</v>
          </cell>
          <cell r="G1080">
            <v>22841</v>
          </cell>
          <cell r="H1080" t="str">
            <v>CAEE</v>
          </cell>
          <cell r="I1080">
            <v>0</v>
          </cell>
        </row>
        <row r="1081">
          <cell r="A1081" t="str">
            <v>22841CAGW</v>
          </cell>
          <cell r="B1081">
            <v>22841</v>
          </cell>
          <cell r="C1081" t="str">
            <v>CAGW</v>
          </cell>
          <cell r="D1081">
            <v>-571850.28</v>
          </cell>
          <cell r="F1081" t="str">
            <v>22841CAGW</v>
          </cell>
          <cell r="G1081">
            <v>22841</v>
          </cell>
          <cell r="H1081" t="str">
            <v>CAGW</v>
          </cell>
          <cell r="I1081">
            <v>-571850.28</v>
          </cell>
        </row>
        <row r="1082">
          <cell r="A1082" t="str">
            <v>22842TROJD</v>
          </cell>
          <cell r="B1082">
            <v>22842</v>
          </cell>
          <cell r="C1082" t="str">
            <v>TROJD</v>
          </cell>
          <cell r="D1082">
            <v>0</v>
          </cell>
          <cell r="F1082" t="str">
            <v>22842TROJD</v>
          </cell>
          <cell r="G1082">
            <v>22842</v>
          </cell>
          <cell r="H1082" t="str">
            <v>TROJD</v>
          </cell>
          <cell r="I1082">
            <v>0</v>
          </cell>
        </row>
        <row r="1083">
          <cell r="A1083" t="str">
            <v>25316CAEE</v>
          </cell>
          <cell r="B1083">
            <v>25316</v>
          </cell>
          <cell r="C1083" t="str">
            <v>CAEE</v>
          </cell>
          <cell r="D1083">
            <v>-2601958.3333333302</v>
          </cell>
          <cell r="F1083" t="str">
            <v>25316CAEE</v>
          </cell>
          <cell r="G1083">
            <v>25316</v>
          </cell>
          <cell r="H1083" t="str">
            <v>CAEE</v>
          </cell>
          <cell r="I1083">
            <v>-2601958.3333333302</v>
          </cell>
        </row>
        <row r="1084">
          <cell r="A1084" t="str">
            <v>25317CAEE</v>
          </cell>
          <cell r="B1084">
            <v>25317</v>
          </cell>
          <cell r="C1084" t="str">
            <v>CAEE</v>
          </cell>
          <cell r="D1084">
            <v>-2607612.7916666698</v>
          </cell>
          <cell r="F1084" t="str">
            <v>25317CAEE</v>
          </cell>
          <cell r="G1084">
            <v>25317</v>
          </cell>
          <cell r="H1084" t="str">
            <v>CAEE</v>
          </cell>
          <cell r="I1084">
            <v>-2607612.7916666698</v>
          </cell>
        </row>
        <row r="1085">
          <cell r="A1085" t="str">
            <v>25318CAGE</v>
          </cell>
          <cell r="B1085">
            <v>25318</v>
          </cell>
          <cell r="C1085" t="str">
            <v>CAGE</v>
          </cell>
          <cell r="D1085">
            <v>-273000</v>
          </cell>
          <cell r="F1085" t="str">
            <v>25318CAGE</v>
          </cell>
          <cell r="G1085">
            <v>25318</v>
          </cell>
          <cell r="H1085" t="str">
            <v>CAGE</v>
          </cell>
          <cell r="I1085">
            <v>-273000</v>
          </cell>
        </row>
        <row r="1086">
          <cell r="A1086" t="str">
            <v>25318SNPPS</v>
          </cell>
          <cell r="B1086">
            <v>25318</v>
          </cell>
          <cell r="C1086" t="str">
            <v>SNPPS</v>
          </cell>
          <cell r="D1086">
            <v>0</v>
          </cell>
          <cell r="F1086" t="str">
            <v>25318SNPPS</v>
          </cell>
          <cell r="G1086">
            <v>25318</v>
          </cell>
          <cell r="H1086" t="str">
            <v>SNPPS</v>
          </cell>
          <cell r="I1086">
            <v>0</v>
          </cell>
        </row>
        <row r="1087">
          <cell r="A1087" t="str">
            <v>25325CAEE</v>
          </cell>
          <cell r="B1087">
            <v>25325</v>
          </cell>
          <cell r="C1087" t="str">
            <v>CAEE</v>
          </cell>
          <cell r="D1087">
            <v>0</v>
          </cell>
          <cell r="F1087" t="str">
            <v>25325CAEE</v>
          </cell>
          <cell r="G1087">
            <v>25325</v>
          </cell>
          <cell r="H1087" t="str">
            <v>CAEE</v>
          </cell>
          <cell r="I1087">
            <v>0</v>
          </cell>
        </row>
        <row r="1088">
          <cell r="A1088" t="str">
            <v>25335CAEE</v>
          </cell>
          <cell r="B1088">
            <v>25335</v>
          </cell>
          <cell r="C1088" t="str">
            <v>CAEE</v>
          </cell>
          <cell r="D1088">
            <v>-115119099.34</v>
          </cell>
          <cell r="F1088" t="str">
            <v>25335CAEE</v>
          </cell>
          <cell r="G1088">
            <v>25335</v>
          </cell>
          <cell r="H1088" t="str">
            <v>CAEE</v>
          </cell>
          <cell r="I1088">
            <v>-115119099.34</v>
          </cell>
        </row>
        <row r="1089">
          <cell r="A1089" t="str">
            <v>25399CA</v>
          </cell>
          <cell r="B1089">
            <v>25399</v>
          </cell>
          <cell r="C1089" t="str">
            <v>CA</v>
          </cell>
          <cell r="D1089">
            <v>-250809.92583333299</v>
          </cell>
          <cell r="F1089" t="str">
            <v>25399CA</v>
          </cell>
          <cell r="G1089">
            <v>25399</v>
          </cell>
          <cell r="H1089" t="str">
            <v>CA</v>
          </cell>
          <cell r="I1089">
            <v>-250809.92583333299</v>
          </cell>
        </row>
        <row r="1090">
          <cell r="A1090" t="str">
            <v>25399CAEE</v>
          </cell>
          <cell r="B1090">
            <v>25399</v>
          </cell>
          <cell r="C1090" t="str">
            <v>CAEE</v>
          </cell>
          <cell r="D1090">
            <v>-7130292.7554166699</v>
          </cell>
          <cell r="F1090" t="str">
            <v>25399CAEE</v>
          </cell>
          <cell r="G1090">
            <v>25399</v>
          </cell>
          <cell r="H1090" t="str">
            <v>CAEE</v>
          </cell>
          <cell r="I1090">
            <v>-7130292.7554166699</v>
          </cell>
        </row>
        <row r="1091">
          <cell r="A1091" t="str">
            <v>25399CAEW</v>
          </cell>
          <cell r="B1091">
            <v>25399</v>
          </cell>
          <cell r="C1091" t="str">
            <v>CAEW</v>
          </cell>
          <cell r="D1091">
            <v>0</v>
          </cell>
          <cell r="F1091" t="str">
            <v>25399CAEW</v>
          </cell>
          <cell r="G1091">
            <v>25399</v>
          </cell>
          <cell r="H1091" t="str">
            <v>CAEW</v>
          </cell>
          <cell r="I1091">
            <v>0</v>
          </cell>
        </row>
        <row r="1092">
          <cell r="A1092" t="str">
            <v>25399CAGE</v>
          </cell>
          <cell r="B1092">
            <v>25399</v>
          </cell>
          <cell r="C1092" t="str">
            <v>CAGE</v>
          </cell>
          <cell r="D1092">
            <v>-7085931.8274999997</v>
          </cell>
          <cell r="F1092" t="str">
            <v>25399CAGE</v>
          </cell>
          <cell r="G1092">
            <v>25399</v>
          </cell>
          <cell r="H1092" t="str">
            <v>CAGE</v>
          </cell>
          <cell r="I1092">
            <v>-7085931.8274999997</v>
          </cell>
        </row>
        <row r="1093">
          <cell r="A1093" t="str">
            <v>25399CAGW</v>
          </cell>
          <cell r="B1093">
            <v>25399</v>
          </cell>
          <cell r="C1093" t="str">
            <v>CAGW</v>
          </cell>
          <cell r="D1093">
            <v>-401638.88416666701</v>
          </cell>
          <cell r="F1093" t="str">
            <v>25399CAGW</v>
          </cell>
          <cell r="G1093">
            <v>25399</v>
          </cell>
          <cell r="H1093" t="str">
            <v>CAGW</v>
          </cell>
          <cell r="I1093">
            <v>-401638.88416666701</v>
          </cell>
        </row>
        <row r="1094">
          <cell r="A1094" t="str">
            <v>25399ID</v>
          </cell>
          <cell r="B1094">
            <v>25399</v>
          </cell>
          <cell r="C1094" t="str">
            <v>ID</v>
          </cell>
          <cell r="D1094">
            <v>-58880.026250000003</v>
          </cell>
          <cell r="F1094" t="str">
            <v>25399ID</v>
          </cell>
          <cell r="G1094">
            <v>25399</v>
          </cell>
          <cell r="H1094" t="str">
            <v>ID</v>
          </cell>
          <cell r="I1094">
            <v>-58880.026250000003</v>
          </cell>
        </row>
        <row r="1095">
          <cell r="A1095" t="str">
            <v>25399OR</v>
          </cell>
          <cell r="B1095">
            <v>25399</v>
          </cell>
          <cell r="C1095" t="str">
            <v>OR</v>
          </cell>
          <cell r="D1095">
            <v>-1120328.0075000001</v>
          </cell>
          <cell r="F1095" t="str">
            <v>25399OR</v>
          </cell>
          <cell r="G1095">
            <v>25399</v>
          </cell>
          <cell r="H1095" t="str">
            <v>OR</v>
          </cell>
          <cell r="I1095">
            <v>-1120328.0075000001</v>
          </cell>
        </row>
        <row r="1096">
          <cell r="A1096" t="str">
            <v>25399OTHER</v>
          </cell>
          <cell r="B1096">
            <v>25399</v>
          </cell>
          <cell r="C1096" t="str">
            <v>OTHER</v>
          </cell>
          <cell r="D1096">
            <v>0</v>
          </cell>
          <cell r="F1096" t="str">
            <v>25399OTHER</v>
          </cell>
          <cell r="G1096">
            <v>25399</v>
          </cell>
          <cell r="H1096" t="str">
            <v>OTHER</v>
          </cell>
          <cell r="I1096">
            <v>0</v>
          </cell>
        </row>
        <row r="1097">
          <cell r="A1097" t="str">
            <v>25399SG</v>
          </cell>
          <cell r="B1097">
            <v>25399</v>
          </cell>
          <cell r="C1097" t="str">
            <v>SG</v>
          </cell>
          <cell r="D1097">
            <v>-6951854.9400000004</v>
          </cell>
          <cell r="F1097" t="str">
            <v>25399SG</v>
          </cell>
          <cell r="G1097">
            <v>25399</v>
          </cell>
          <cell r="H1097" t="str">
            <v>SG</v>
          </cell>
          <cell r="I1097">
            <v>-6951854.9400000004</v>
          </cell>
        </row>
        <row r="1098">
          <cell r="A1098" t="str">
            <v>25399SO</v>
          </cell>
          <cell r="B1098">
            <v>25399</v>
          </cell>
          <cell r="C1098" t="str">
            <v>SO</v>
          </cell>
          <cell r="D1098">
            <v>-55697937.172499999</v>
          </cell>
          <cell r="F1098" t="str">
            <v>25399SO</v>
          </cell>
          <cell r="G1098">
            <v>25399</v>
          </cell>
          <cell r="H1098" t="str">
            <v>SO</v>
          </cell>
          <cell r="I1098">
            <v>-55697937.172499999</v>
          </cell>
        </row>
        <row r="1099">
          <cell r="A1099" t="str">
            <v>25399UT</v>
          </cell>
          <cell r="B1099">
            <v>25399</v>
          </cell>
          <cell r="C1099" t="str">
            <v>UT</v>
          </cell>
          <cell r="D1099">
            <v>-858113.24833333294</v>
          </cell>
          <cell r="F1099" t="str">
            <v>25399UT</v>
          </cell>
          <cell r="G1099">
            <v>25399</v>
          </cell>
          <cell r="H1099" t="str">
            <v>UT</v>
          </cell>
          <cell r="I1099">
            <v>-858113.24833333294</v>
          </cell>
        </row>
        <row r="1100">
          <cell r="A1100" t="str">
            <v>25399WA</v>
          </cell>
          <cell r="B1100">
            <v>25399</v>
          </cell>
          <cell r="C1100" t="str">
            <v>WA</v>
          </cell>
          <cell r="D1100">
            <v>-303028.54041666701</v>
          </cell>
          <cell r="F1100" t="str">
            <v>25399WA</v>
          </cell>
          <cell r="G1100">
            <v>25399</v>
          </cell>
          <cell r="H1100" t="str">
            <v>WA</v>
          </cell>
          <cell r="I1100">
            <v>-303028.54041666701</v>
          </cell>
        </row>
        <row r="1101">
          <cell r="A1101" t="str">
            <v>25399WYP</v>
          </cell>
          <cell r="B1101">
            <v>25399</v>
          </cell>
          <cell r="C1101" t="str">
            <v>WYP</v>
          </cell>
          <cell r="D1101">
            <v>-145934.20041666701</v>
          </cell>
          <cell r="F1101" t="str">
            <v>25399WYP</v>
          </cell>
          <cell r="G1101">
            <v>25399</v>
          </cell>
          <cell r="H1101" t="str">
            <v>WYP</v>
          </cell>
          <cell r="I1101">
            <v>-145934.20041666701</v>
          </cell>
        </row>
        <row r="1102">
          <cell r="A1102" t="str">
            <v>25399WYU</v>
          </cell>
          <cell r="B1102">
            <v>25399</v>
          </cell>
          <cell r="C1102" t="str">
            <v>WYU</v>
          </cell>
          <cell r="D1102">
            <v>0</v>
          </cell>
          <cell r="F1102" t="str">
            <v>25399WYU</v>
          </cell>
          <cell r="G1102">
            <v>25399</v>
          </cell>
          <cell r="H1102" t="str">
            <v>WYU</v>
          </cell>
          <cell r="I1102">
            <v>0</v>
          </cell>
        </row>
        <row r="1103">
          <cell r="A1103" t="str">
            <v>108360CA</v>
          </cell>
          <cell r="B1103">
            <v>108360</v>
          </cell>
          <cell r="C1103" t="str">
            <v>CA</v>
          </cell>
          <cell r="D1103">
            <v>-739269.43125000002</v>
          </cell>
          <cell r="F1103" t="str">
            <v>108360CA</v>
          </cell>
          <cell r="G1103">
            <v>108360</v>
          </cell>
          <cell r="H1103" t="str">
            <v>CA</v>
          </cell>
          <cell r="I1103">
            <v>-739269.43125000002</v>
          </cell>
        </row>
        <row r="1104">
          <cell r="A1104" t="str">
            <v>108360ID</v>
          </cell>
          <cell r="B1104">
            <v>108360</v>
          </cell>
          <cell r="C1104" t="str">
            <v>ID</v>
          </cell>
          <cell r="D1104">
            <v>-620200.16458333295</v>
          </cell>
          <cell r="F1104" t="str">
            <v>108360ID</v>
          </cell>
          <cell r="G1104">
            <v>108360</v>
          </cell>
          <cell r="H1104" t="str">
            <v>ID</v>
          </cell>
          <cell r="I1104">
            <v>-620200.16458333295</v>
          </cell>
        </row>
        <row r="1105">
          <cell r="A1105" t="str">
            <v>108360OR</v>
          </cell>
          <cell r="B1105">
            <v>108360</v>
          </cell>
          <cell r="C1105" t="str">
            <v>OR</v>
          </cell>
          <cell r="D1105">
            <v>-2969533.1391666699</v>
          </cell>
          <cell r="F1105" t="str">
            <v>108360OR</v>
          </cell>
          <cell r="G1105">
            <v>108360</v>
          </cell>
          <cell r="H1105" t="str">
            <v>OR</v>
          </cell>
          <cell r="I1105">
            <v>-2969533.1391666699</v>
          </cell>
        </row>
        <row r="1106">
          <cell r="A1106" t="str">
            <v>108360UT</v>
          </cell>
          <cell r="B1106">
            <v>108360</v>
          </cell>
          <cell r="C1106" t="str">
            <v>UT</v>
          </cell>
          <cell r="D1106">
            <v>-3196778.3429166698</v>
          </cell>
          <cell r="F1106" t="str">
            <v>108360UT</v>
          </cell>
          <cell r="G1106">
            <v>108360</v>
          </cell>
          <cell r="H1106" t="str">
            <v>UT</v>
          </cell>
          <cell r="I1106">
            <v>-3196778.3429166698</v>
          </cell>
        </row>
        <row r="1107">
          <cell r="A1107" t="str">
            <v>108360WA</v>
          </cell>
          <cell r="B1107">
            <v>108360</v>
          </cell>
          <cell r="C1107" t="str">
            <v>WA</v>
          </cell>
          <cell r="D1107">
            <v>-188825.33041666701</v>
          </cell>
          <cell r="F1107" t="str">
            <v>108360WA</v>
          </cell>
          <cell r="G1107">
            <v>108360</v>
          </cell>
          <cell r="H1107" t="str">
            <v>WA</v>
          </cell>
          <cell r="I1107">
            <v>-188825.33041666701</v>
          </cell>
        </row>
        <row r="1108">
          <cell r="A1108" t="str">
            <v>108360WYP</v>
          </cell>
          <cell r="B1108">
            <v>108360</v>
          </cell>
          <cell r="C1108" t="str">
            <v>WYP</v>
          </cell>
          <cell r="D1108">
            <v>-1329762.2666666701</v>
          </cell>
          <cell r="F1108" t="str">
            <v>108360WYP</v>
          </cell>
          <cell r="G1108">
            <v>108360</v>
          </cell>
          <cell r="H1108" t="str">
            <v>WYP</v>
          </cell>
          <cell r="I1108">
            <v>-1329762.2666666701</v>
          </cell>
        </row>
        <row r="1109">
          <cell r="A1109" t="str">
            <v>108360WYU</v>
          </cell>
          <cell r="B1109">
            <v>108360</v>
          </cell>
          <cell r="C1109" t="str">
            <v>WYU</v>
          </cell>
          <cell r="D1109">
            <v>-1070731.75833333</v>
          </cell>
          <cell r="F1109" t="str">
            <v>108360WYU</v>
          </cell>
          <cell r="G1109">
            <v>108360</v>
          </cell>
          <cell r="H1109" t="str">
            <v>WYU</v>
          </cell>
          <cell r="I1109">
            <v>-1070731.75833333</v>
          </cell>
        </row>
        <row r="1110">
          <cell r="A1110" t="str">
            <v>108361CA</v>
          </cell>
          <cell r="B1110">
            <v>108361</v>
          </cell>
          <cell r="C1110" t="str">
            <v>CA</v>
          </cell>
          <cell r="D1110">
            <v>-1400095.2666666701</v>
          </cell>
          <cell r="F1110" t="str">
            <v>108361CA</v>
          </cell>
          <cell r="G1110">
            <v>108361</v>
          </cell>
          <cell r="H1110" t="str">
            <v>CA</v>
          </cell>
          <cell r="I1110">
            <v>-1400095.2666666701</v>
          </cell>
        </row>
        <row r="1111">
          <cell r="A1111" t="str">
            <v>108361ID</v>
          </cell>
          <cell r="B1111">
            <v>108361</v>
          </cell>
          <cell r="C1111" t="str">
            <v>ID</v>
          </cell>
          <cell r="D1111">
            <v>-718173.21</v>
          </cell>
          <cell r="F1111" t="str">
            <v>108361ID</v>
          </cell>
          <cell r="G1111">
            <v>108361</v>
          </cell>
          <cell r="H1111" t="str">
            <v>ID</v>
          </cell>
          <cell r="I1111">
            <v>-718173.21</v>
          </cell>
        </row>
        <row r="1112">
          <cell r="A1112" t="str">
            <v>108361OR</v>
          </cell>
          <cell r="B1112">
            <v>108361</v>
          </cell>
          <cell r="C1112" t="str">
            <v>OR</v>
          </cell>
          <cell r="D1112">
            <v>-7717860.3795833299</v>
          </cell>
          <cell r="F1112" t="str">
            <v>108361OR</v>
          </cell>
          <cell r="G1112">
            <v>108361</v>
          </cell>
          <cell r="H1112" t="str">
            <v>OR</v>
          </cell>
          <cell r="I1112">
            <v>-7717860.3795833299</v>
          </cell>
        </row>
        <row r="1113">
          <cell r="A1113" t="str">
            <v>108361UT</v>
          </cell>
          <cell r="B1113">
            <v>108361</v>
          </cell>
          <cell r="C1113" t="str">
            <v>UT</v>
          </cell>
          <cell r="D1113">
            <v>-12060828.8654167</v>
          </cell>
          <cell r="F1113" t="str">
            <v>108361UT</v>
          </cell>
          <cell r="G1113">
            <v>108361</v>
          </cell>
          <cell r="H1113" t="str">
            <v>UT</v>
          </cell>
          <cell r="I1113">
            <v>-12060828.8654167</v>
          </cell>
        </row>
        <row r="1114">
          <cell r="A1114" t="str">
            <v>108361WA</v>
          </cell>
          <cell r="B1114">
            <v>108361</v>
          </cell>
          <cell r="C1114" t="str">
            <v>WA</v>
          </cell>
          <cell r="D1114">
            <v>-1171041.39458333</v>
          </cell>
          <cell r="F1114" t="str">
            <v>108361WA</v>
          </cell>
          <cell r="G1114">
            <v>108361</v>
          </cell>
          <cell r="H1114" t="str">
            <v>WA</v>
          </cell>
          <cell r="I1114">
            <v>-1171041.39458333</v>
          </cell>
        </row>
        <row r="1115">
          <cell r="A1115" t="str">
            <v>108361WYP</v>
          </cell>
          <cell r="B1115">
            <v>108361</v>
          </cell>
          <cell r="C1115" t="str">
            <v>WYP</v>
          </cell>
          <cell r="D1115">
            <v>-3737838.5391666698</v>
          </cell>
          <cell r="F1115" t="str">
            <v>108361WYP</v>
          </cell>
          <cell r="G1115">
            <v>108361</v>
          </cell>
          <cell r="H1115" t="str">
            <v>WYP</v>
          </cell>
          <cell r="I1115">
            <v>-3737838.5391666698</v>
          </cell>
        </row>
        <row r="1116">
          <cell r="A1116" t="str">
            <v>108361WYU</v>
          </cell>
          <cell r="B1116">
            <v>108361</v>
          </cell>
          <cell r="C1116" t="str">
            <v>WYU</v>
          </cell>
          <cell r="D1116">
            <v>-632043.06874999998</v>
          </cell>
          <cell r="F1116" t="str">
            <v>108361WYU</v>
          </cell>
          <cell r="G1116">
            <v>108361</v>
          </cell>
          <cell r="H1116" t="str">
            <v>WYU</v>
          </cell>
          <cell r="I1116">
            <v>-632043.06874999998</v>
          </cell>
        </row>
        <row r="1117">
          <cell r="A1117" t="str">
            <v>108362CA</v>
          </cell>
          <cell r="B1117">
            <v>108362</v>
          </cell>
          <cell r="C1117" t="str">
            <v>CA</v>
          </cell>
          <cell r="D1117">
            <v>-8082577.6741666701</v>
          </cell>
          <cell r="F1117" t="str">
            <v>108362CA</v>
          </cell>
          <cell r="G1117">
            <v>108362</v>
          </cell>
          <cell r="H1117" t="str">
            <v>CA</v>
          </cell>
          <cell r="I1117">
            <v>-8082577.6741666701</v>
          </cell>
        </row>
        <row r="1118">
          <cell r="A1118" t="str">
            <v>108362ID</v>
          </cell>
          <cell r="B1118">
            <v>108362</v>
          </cell>
          <cell r="C1118" t="str">
            <v>ID</v>
          </cell>
          <cell r="D1118">
            <v>-12469624.675000001</v>
          </cell>
          <cell r="F1118" t="str">
            <v>108362ID</v>
          </cell>
          <cell r="G1118">
            <v>108362</v>
          </cell>
          <cell r="H1118" t="str">
            <v>ID</v>
          </cell>
          <cell r="I1118">
            <v>-12469624.675000001</v>
          </cell>
        </row>
        <row r="1119">
          <cell r="A1119" t="str">
            <v>108362OR</v>
          </cell>
          <cell r="B1119">
            <v>108362</v>
          </cell>
          <cell r="C1119" t="str">
            <v>OR</v>
          </cell>
          <cell r="D1119">
            <v>-83180991.265416697</v>
          </cell>
          <cell r="F1119" t="str">
            <v>108362OR</v>
          </cell>
          <cell r="G1119">
            <v>108362</v>
          </cell>
          <cell r="H1119" t="str">
            <v>OR</v>
          </cell>
          <cell r="I1119">
            <v>-83180991.265416697</v>
          </cell>
        </row>
        <row r="1120">
          <cell r="A1120" t="str">
            <v>108362UT</v>
          </cell>
          <cell r="B1120">
            <v>108362</v>
          </cell>
          <cell r="C1120" t="str">
            <v>UT</v>
          </cell>
          <cell r="D1120">
            <v>-117692023.90458301</v>
          </cell>
          <cell r="F1120" t="str">
            <v>108362UT</v>
          </cell>
          <cell r="G1120">
            <v>108362</v>
          </cell>
          <cell r="H1120" t="str">
            <v>UT</v>
          </cell>
          <cell r="I1120">
            <v>-117692023.90458301</v>
          </cell>
        </row>
        <row r="1121">
          <cell r="A1121" t="str">
            <v>108362WA</v>
          </cell>
          <cell r="B1121">
            <v>108362</v>
          </cell>
          <cell r="C1121" t="str">
            <v>WA</v>
          </cell>
          <cell r="D1121">
            <v>-22604181.36375</v>
          </cell>
          <cell r="F1121" t="str">
            <v>108362WA</v>
          </cell>
          <cell r="G1121">
            <v>108362</v>
          </cell>
          <cell r="H1121" t="str">
            <v>WA</v>
          </cell>
          <cell r="I1121">
            <v>-22604181.36375</v>
          </cell>
        </row>
        <row r="1122">
          <cell r="A1122" t="str">
            <v>108362WYP</v>
          </cell>
          <cell r="B1122">
            <v>108362</v>
          </cell>
          <cell r="C1122" t="str">
            <v>WYP</v>
          </cell>
          <cell r="D1122">
            <v>-40369514.2616667</v>
          </cell>
          <cell r="F1122" t="str">
            <v>108362WYP</v>
          </cell>
          <cell r="G1122">
            <v>108362</v>
          </cell>
          <cell r="H1122" t="str">
            <v>WYP</v>
          </cell>
          <cell r="I1122">
            <v>-40369514.2616667</v>
          </cell>
        </row>
        <row r="1123">
          <cell r="A1123" t="str">
            <v>108362WYU</v>
          </cell>
          <cell r="B1123">
            <v>108362</v>
          </cell>
          <cell r="C1123" t="str">
            <v>WYU</v>
          </cell>
          <cell r="D1123">
            <v>-3418260.77041667</v>
          </cell>
          <cell r="F1123" t="str">
            <v>108362WYU</v>
          </cell>
          <cell r="G1123">
            <v>108362</v>
          </cell>
          <cell r="H1123" t="str">
            <v>WYU</v>
          </cell>
          <cell r="I1123">
            <v>-3418260.77041667</v>
          </cell>
        </row>
        <row r="1124">
          <cell r="A1124" t="str">
            <v>108364CA</v>
          </cell>
          <cell r="B1124">
            <v>108364</v>
          </cell>
          <cell r="C1124" t="str">
            <v>CA</v>
          </cell>
          <cell r="D1124">
            <v>-39394376.732916698</v>
          </cell>
          <cell r="F1124" t="str">
            <v>108364CA</v>
          </cell>
          <cell r="G1124">
            <v>108364</v>
          </cell>
          <cell r="H1124" t="str">
            <v>CA</v>
          </cell>
          <cell r="I1124">
            <v>-39394376.732916698</v>
          </cell>
        </row>
        <row r="1125">
          <cell r="A1125" t="str">
            <v>108364ID</v>
          </cell>
          <cell r="B1125">
            <v>108364</v>
          </cell>
          <cell r="C1125" t="str">
            <v>ID</v>
          </cell>
          <cell r="D1125">
            <v>-40137522.157916702</v>
          </cell>
          <cell r="F1125" t="str">
            <v>108364ID</v>
          </cell>
          <cell r="G1125">
            <v>108364</v>
          </cell>
          <cell r="H1125" t="str">
            <v>ID</v>
          </cell>
          <cell r="I1125">
            <v>-40137522.157916702</v>
          </cell>
        </row>
        <row r="1126">
          <cell r="A1126" t="str">
            <v>108364OR</v>
          </cell>
          <cell r="B1126">
            <v>108364</v>
          </cell>
          <cell r="C1126" t="str">
            <v>OR</v>
          </cell>
          <cell r="D1126">
            <v>-262885750.23750001</v>
          </cell>
          <cell r="F1126" t="str">
            <v>108364OR</v>
          </cell>
          <cell r="G1126">
            <v>108364</v>
          </cell>
          <cell r="H1126" t="str">
            <v>OR</v>
          </cell>
          <cell r="I1126">
            <v>-262885750.23750001</v>
          </cell>
        </row>
        <row r="1127">
          <cell r="A1127" t="str">
            <v>108364UT</v>
          </cell>
          <cell r="B1127">
            <v>108364</v>
          </cell>
          <cell r="C1127" t="str">
            <v>UT</v>
          </cell>
          <cell r="D1127">
            <v>-156142515.15333301</v>
          </cell>
          <cell r="F1127" t="str">
            <v>108364UT</v>
          </cell>
          <cell r="G1127">
            <v>108364</v>
          </cell>
          <cell r="H1127" t="str">
            <v>UT</v>
          </cell>
          <cell r="I1127">
            <v>-156142515.15333301</v>
          </cell>
        </row>
        <row r="1128">
          <cell r="A1128" t="str">
            <v>108364WA</v>
          </cell>
          <cell r="B1128">
            <v>108364</v>
          </cell>
          <cell r="C1128" t="str">
            <v>WA</v>
          </cell>
          <cell r="D1128">
            <v>-70090349.525000006</v>
          </cell>
          <cell r="F1128" t="str">
            <v>108364WA</v>
          </cell>
          <cell r="G1128">
            <v>108364</v>
          </cell>
          <cell r="H1128" t="str">
            <v>WA</v>
          </cell>
          <cell r="I1128">
            <v>-70090349.525000006</v>
          </cell>
        </row>
        <row r="1129">
          <cell r="A1129" t="str">
            <v>108364WYP</v>
          </cell>
          <cell r="B1129">
            <v>108364</v>
          </cell>
          <cell r="C1129" t="str">
            <v>WYP</v>
          </cell>
          <cell r="D1129">
            <v>-68594578.427499995</v>
          </cell>
          <cell r="F1129" t="str">
            <v>108364WYP</v>
          </cell>
          <cell r="G1129">
            <v>108364</v>
          </cell>
          <cell r="H1129" t="str">
            <v>WYP</v>
          </cell>
          <cell r="I1129">
            <v>-68594578.427499995</v>
          </cell>
        </row>
        <row r="1130">
          <cell r="A1130" t="str">
            <v>108364WYU</v>
          </cell>
          <cell r="B1130">
            <v>108364</v>
          </cell>
          <cell r="C1130" t="str">
            <v>WYU</v>
          </cell>
          <cell r="D1130">
            <v>-15390553.643750001</v>
          </cell>
          <cell r="F1130" t="str">
            <v>108364WYU</v>
          </cell>
          <cell r="G1130">
            <v>108364</v>
          </cell>
          <cell r="H1130" t="str">
            <v>WYU</v>
          </cell>
          <cell r="I1130">
            <v>-15390553.643750001</v>
          </cell>
        </row>
        <row r="1131">
          <cell r="A1131" t="str">
            <v>108365CA</v>
          </cell>
          <cell r="B1131">
            <v>108365</v>
          </cell>
          <cell r="C1131" t="str">
            <v>CA</v>
          </cell>
          <cell r="D1131">
            <v>-19368148.289999999</v>
          </cell>
          <cell r="F1131" t="str">
            <v>108365CA</v>
          </cell>
          <cell r="G1131">
            <v>108365</v>
          </cell>
          <cell r="H1131" t="str">
            <v>CA</v>
          </cell>
          <cell r="I1131">
            <v>-19368148.289999999</v>
          </cell>
        </row>
        <row r="1132">
          <cell r="A1132" t="str">
            <v>108365ID</v>
          </cell>
          <cell r="B1132">
            <v>108365</v>
          </cell>
          <cell r="C1132" t="str">
            <v>ID</v>
          </cell>
          <cell r="D1132">
            <v>-17272294.864999998</v>
          </cell>
          <cell r="F1132" t="str">
            <v>108365ID</v>
          </cell>
          <cell r="G1132">
            <v>108365</v>
          </cell>
          <cell r="H1132" t="str">
            <v>ID</v>
          </cell>
          <cell r="I1132">
            <v>-17272294.864999998</v>
          </cell>
        </row>
        <row r="1133">
          <cell r="A1133" t="str">
            <v>108365OR</v>
          </cell>
          <cell r="B1133">
            <v>108365</v>
          </cell>
          <cell r="C1133" t="str">
            <v>OR</v>
          </cell>
          <cell r="D1133">
            <v>-133274792.86875001</v>
          </cell>
          <cell r="F1133" t="str">
            <v>108365OR</v>
          </cell>
          <cell r="G1133">
            <v>108365</v>
          </cell>
          <cell r="H1133" t="str">
            <v>OR</v>
          </cell>
          <cell r="I1133">
            <v>-133274792.86875001</v>
          </cell>
        </row>
        <row r="1134">
          <cell r="A1134" t="str">
            <v>108365UT</v>
          </cell>
          <cell r="B1134">
            <v>108365</v>
          </cell>
          <cell r="C1134" t="str">
            <v>UT</v>
          </cell>
          <cell r="D1134">
            <v>-86131035.682500005</v>
          </cell>
          <cell r="F1134" t="str">
            <v>108365UT</v>
          </cell>
          <cell r="G1134">
            <v>108365</v>
          </cell>
          <cell r="H1134" t="str">
            <v>UT</v>
          </cell>
          <cell r="I1134">
            <v>-86131035.682500005</v>
          </cell>
        </row>
        <row r="1135">
          <cell r="A1135" t="str">
            <v>108365WA</v>
          </cell>
          <cell r="B1135">
            <v>108365</v>
          </cell>
          <cell r="C1135" t="str">
            <v>WA</v>
          </cell>
          <cell r="D1135">
            <v>-33979292.852916703</v>
          </cell>
          <cell r="F1135" t="str">
            <v>108365WA</v>
          </cell>
          <cell r="G1135">
            <v>108365</v>
          </cell>
          <cell r="H1135" t="str">
            <v>WA</v>
          </cell>
          <cell r="I1135">
            <v>-33979292.852916703</v>
          </cell>
        </row>
        <row r="1136">
          <cell r="A1136" t="str">
            <v>108365WYP</v>
          </cell>
          <cell r="B1136">
            <v>108365</v>
          </cell>
          <cell r="C1136" t="str">
            <v>WYP</v>
          </cell>
          <cell r="D1136">
            <v>-37443045.28125</v>
          </cell>
          <cell r="F1136" t="str">
            <v>108365WYP</v>
          </cell>
          <cell r="G1136">
            <v>108365</v>
          </cell>
          <cell r="H1136" t="str">
            <v>WYP</v>
          </cell>
          <cell r="I1136">
            <v>-37443045.28125</v>
          </cell>
        </row>
        <row r="1137">
          <cell r="A1137" t="str">
            <v>108365WYU</v>
          </cell>
          <cell r="B1137">
            <v>108365</v>
          </cell>
          <cell r="C1137" t="str">
            <v>WYU</v>
          </cell>
          <cell r="D1137">
            <v>-5065209.0362499999</v>
          </cell>
          <cell r="F1137" t="str">
            <v>108365WYU</v>
          </cell>
          <cell r="G1137">
            <v>108365</v>
          </cell>
          <cell r="H1137" t="str">
            <v>WYU</v>
          </cell>
          <cell r="I1137">
            <v>-5065209.0362499999</v>
          </cell>
        </row>
        <row r="1138">
          <cell r="A1138" t="str">
            <v>108366CA</v>
          </cell>
          <cell r="B1138">
            <v>108366</v>
          </cell>
          <cell r="C1138" t="str">
            <v>CA</v>
          </cell>
          <cell r="D1138">
            <v>-12160555.805416699</v>
          </cell>
          <cell r="F1138" t="str">
            <v>108366CA</v>
          </cell>
          <cell r="G1138">
            <v>108366</v>
          </cell>
          <cell r="H1138" t="str">
            <v>CA</v>
          </cell>
          <cell r="I1138">
            <v>-12160555.805416699</v>
          </cell>
        </row>
        <row r="1139">
          <cell r="A1139" t="str">
            <v>108366ID</v>
          </cell>
          <cell r="B1139">
            <v>108366</v>
          </cell>
          <cell r="C1139" t="str">
            <v>ID</v>
          </cell>
          <cell r="D1139">
            <v>-4436443.6104166703</v>
          </cell>
          <cell r="F1139" t="str">
            <v>108366ID</v>
          </cell>
          <cell r="G1139">
            <v>108366</v>
          </cell>
          <cell r="H1139" t="str">
            <v>ID</v>
          </cell>
          <cell r="I1139">
            <v>-4436443.6104166703</v>
          </cell>
        </row>
        <row r="1140">
          <cell r="A1140" t="str">
            <v>108366OR</v>
          </cell>
          <cell r="B1140">
            <v>108366</v>
          </cell>
          <cell r="C1140" t="str">
            <v>OR</v>
          </cell>
          <cell r="D1140">
            <v>-45604244.6208333</v>
          </cell>
          <cell r="F1140" t="str">
            <v>108366OR</v>
          </cell>
          <cell r="G1140">
            <v>108366</v>
          </cell>
          <cell r="H1140" t="str">
            <v>OR</v>
          </cell>
          <cell r="I1140">
            <v>-45604244.6208333</v>
          </cell>
        </row>
        <row r="1141">
          <cell r="A1141" t="str">
            <v>108366UT</v>
          </cell>
          <cell r="B1141">
            <v>108366</v>
          </cell>
          <cell r="C1141" t="str">
            <v>UT</v>
          </cell>
          <cell r="D1141">
            <v>-81964584.458749995</v>
          </cell>
          <cell r="F1141" t="str">
            <v>108366UT</v>
          </cell>
          <cell r="G1141">
            <v>108366</v>
          </cell>
          <cell r="H1141" t="str">
            <v>UT</v>
          </cell>
          <cell r="I1141">
            <v>-81964584.458749995</v>
          </cell>
        </row>
        <row r="1142">
          <cell r="A1142" t="str">
            <v>108366WA</v>
          </cell>
          <cell r="B1142">
            <v>108366</v>
          </cell>
          <cell r="C1142" t="str">
            <v>WA</v>
          </cell>
          <cell r="D1142">
            <v>-11102967.192500001</v>
          </cell>
          <cell r="F1142" t="str">
            <v>108366WA</v>
          </cell>
          <cell r="G1142">
            <v>108366</v>
          </cell>
          <cell r="H1142" t="str">
            <v>WA</v>
          </cell>
          <cell r="I1142">
            <v>-11102967.192500001</v>
          </cell>
        </row>
        <row r="1143">
          <cell r="A1143" t="str">
            <v>108366WYP</v>
          </cell>
          <cell r="B1143">
            <v>108366</v>
          </cell>
          <cell r="C1143" t="str">
            <v>WYP</v>
          </cell>
          <cell r="D1143">
            <v>-10393997.6108333</v>
          </cell>
          <cell r="F1143" t="str">
            <v>108366WYP</v>
          </cell>
          <cell r="G1143">
            <v>108366</v>
          </cell>
          <cell r="H1143" t="str">
            <v>WYP</v>
          </cell>
          <cell r="I1143">
            <v>-10393997.6108333</v>
          </cell>
        </row>
        <row r="1144">
          <cell r="A1144" t="str">
            <v>108366WYU</v>
          </cell>
          <cell r="B1144">
            <v>108366</v>
          </cell>
          <cell r="C1144" t="str">
            <v>WYU</v>
          </cell>
          <cell r="D1144">
            <v>-3067268.4337499999</v>
          </cell>
          <cell r="F1144" t="str">
            <v>108366WYU</v>
          </cell>
          <cell r="G1144">
            <v>108366</v>
          </cell>
          <cell r="H1144" t="str">
            <v>WYU</v>
          </cell>
          <cell r="I1144">
            <v>-3067268.4337499999</v>
          </cell>
        </row>
        <row r="1145">
          <cell r="A1145" t="str">
            <v>108367CA</v>
          </cell>
          <cell r="B1145">
            <v>108367</v>
          </cell>
          <cell r="C1145" t="str">
            <v>CA</v>
          </cell>
          <cell r="D1145">
            <v>-14169664.815416699</v>
          </cell>
          <cell r="F1145" t="str">
            <v>108367CA</v>
          </cell>
          <cell r="G1145">
            <v>108367</v>
          </cell>
          <cell r="H1145" t="str">
            <v>CA</v>
          </cell>
          <cell r="I1145">
            <v>-14169664.815416699</v>
          </cell>
        </row>
        <row r="1146">
          <cell r="A1146" t="str">
            <v>108367ID</v>
          </cell>
          <cell r="B1146">
            <v>108367</v>
          </cell>
          <cell r="C1146" t="str">
            <v>ID</v>
          </cell>
          <cell r="D1146">
            <v>-13978114.7891667</v>
          </cell>
          <cell r="F1146" t="str">
            <v>108367ID</v>
          </cell>
          <cell r="G1146">
            <v>108367</v>
          </cell>
          <cell r="H1146" t="str">
            <v>ID</v>
          </cell>
          <cell r="I1146">
            <v>-13978114.7891667</v>
          </cell>
        </row>
        <row r="1147">
          <cell r="A1147" t="str">
            <v>108367OR</v>
          </cell>
          <cell r="B1147">
            <v>108367</v>
          </cell>
          <cell r="C1147" t="str">
            <v>OR</v>
          </cell>
          <cell r="D1147">
            <v>-87523291.618333295</v>
          </cell>
          <cell r="F1147" t="str">
            <v>108367OR</v>
          </cell>
          <cell r="G1147">
            <v>108367</v>
          </cell>
          <cell r="H1147" t="str">
            <v>OR</v>
          </cell>
          <cell r="I1147">
            <v>-87523291.618333295</v>
          </cell>
        </row>
        <row r="1148">
          <cell r="A1148" t="str">
            <v>108367UT</v>
          </cell>
          <cell r="B1148">
            <v>108367</v>
          </cell>
          <cell r="C1148" t="str">
            <v>UT</v>
          </cell>
          <cell r="D1148">
            <v>-228669678.719583</v>
          </cell>
          <cell r="F1148" t="str">
            <v>108367UT</v>
          </cell>
          <cell r="G1148">
            <v>108367</v>
          </cell>
          <cell r="H1148" t="str">
            <v>UT</v>
          </cell>
          <cell r="I1148">
            <v>-228669678.719583</v>
          </cell>
        </row>
        <row r="1149">
          <cell r="A1149" t="str">
            <v>108367WA</v>
          </cell>
          <cell r="B1149">
            <v>108367</v>
          </cell>
          <cell r="C1149" t="str">
            <v>WA</v>
          </cell>
          <cell r="D1149">
            <v>-13433851.262499999</v>
          </cell>
          <cell r="F1149" t="str">
            <v>108367WA</v>
          </cell>
          <cell r="G1149">
            <v>108367</v>
          </cell>
          <cell r="H1149" t="str">
            <v>WA</v>
          </cell>
          <cell r="I1149">
            <v>-13433851.262499999</v>
          </cell>
        </row>
        <row r="1150">
          <cell r="A1150" t="str">
            <v>108367WYP</v>
          </cell>
          <cell r="B1150">
            <v>108367</v>
          </cell>
          <cell r="C1150" t="str">
            <v>WYP</v>
          </cell>
          <cell r="D1150">
            <v>-25028247.416250002</v>
          </cell>
          <cell r="F1150" t="str">
            <v>108367WYP</v>
          </cell>
          <cell r="G1150">
            <v>108367</v>
          </cell>
          <cell r="H1150" t="str">
            <v>WYP</v>
          </cell>
          <cell r="I1150">
            <v>-25028247.416250002</v>
          </cell>
        </row>
        <row r="1151">
          <cell r="A1151" t="str">
            <v>108367WYU</v>
          </cell>
          <cell r="B1151">
            <v>108367</v>
          </cell>
          <cell r="C1151" t="str">
            <v>WYU</v>
          </cell>
          <cell r="D1151">
            <v>-15146104.96125</v>
          </cell>
          <cell r="F1151" t="str">
            <v>108367WYU</v>
          </cell>
          <cell r="G1151">
            <v>108367</v>
          </cell>
          <cell r="H1151" t="str">
            <v>WYU</v>
          </cell>
          <cell r="I1151">
            <v>-15146104.96125</v>
          </cell>
        </row>
        <row r="1152">
          <cell r="A1152" t="str">
            <v>108368CA</v>
          </cell>
          <cell r="B1152">
            <v>108368</v>
          </cell>
          <cell r="C1152" t="str">
            <v>CA</v>
          </cell>
          <cell r="D1152">
            <v>-31029676.389583301</v>
          </cell>
          <cell r="F1152" t="str">
            <v>108368CA</v>
          </cell>
          <cell r="G1152">
            <v>108368</v>
          </cell>
          <cell r="H1152" t="str">
            <v>CA</v>
          </cell>
          <cell r="I1152">
            <v>-31029676.389583301</v>
          </cell>
        </row>
        <row r="1153">
          <cell r="A1153" t="str">
            <v>108368ID</v>
          </cell>
          <cell r="B1153">
            <v>108368</v>
          </cell>
          <cell r="C1153" t="str">
            <v>ID</v>
          </cell>
          <cell r="D1153">
            <v>-28945138.1558333</v>
          </cell>
          <cell r="F1153" t="str">
            <v>108368ID</v>
          </cell>
          <cell r="G1153">
            <v>108368</v>
          </cell>
          <cell r="H1153" t="str">
            <v>ID</v>
          </cell>
          <cell r="I1153">
            <v>-28945138.1558333</v>
          </cell>
        </row>
        <row r="1154">
          <cell r="A1154" t="str">
            <v>108368OR</v>
          </cell>
          <cell r="B1154">
            <v>108368</v>
          </cell>
          <cell r="C1154" t="str">
            <v>OR</v>
          </cell>
          <cell r="D1154">
            <v>-236364624.07499999</v>
          </cell>
          <cell r="F1154" t="str">
            <v>108368OR</v>
          </cell>
          <cell r="G1154">
            <v>108368</v>
          </cell>
          <cell r="H1154" t="str">
            <v>OR</v>
          </cell>
          <cell r="I1154">
            <v>-236364624.07499999</v>
          </cell>
        </row>
        <row r="1155">
          <cell r="A1155" t="str">
            <v>108368UT</v>
          </cell>
          <cell r="B1155">
            <v>108368</v>
          </cell>
          <cell r="C1155" t="str">
            <v>UT</v>
          </cell>
          <cell r="D1155">
            <v>-132420698.242083</v>
          </cell>
          <cell r="F1155" t="str">
            <v>108368UT</v>
          </cell>
          <cell r="G1155">
            <v>108368</v>
          </cell>
          <cell r="H1155" t="str">
            <v>UT</v>
          </cell>
          <cell r="I1155">
            <v>-132420698.242083</v>
          </cell>
        </row>
        <row r="1156">
          <cell r="A1156" t="str">
            <v>108368WA</v>
          </cell>
          <cell r="B1156">
            <v>108368</v>
          </cell>
          <cell r="C1156" t="str">
            <v>WA</v>
          </cell>
          <cell r="D1156">
            <v>-60324696.126249999</v>
          </cell>
          <cell r="F1156" t="str">
            <v>108368WA</v>
          </cell>
          <cell r="G1156">
            <v>108368</v>
          </cell>
          <cell r="H1156" t="str">
            <v>WA</v>
          </cell>
          <cell r="I1156">
            <v>-60324696.126249999</v>
          </cell>
        </row>
        <row r="1157">
          <cell r="A1157" t="str">
            <v>108368WYP</v>
          </cell>
          <cell r="B1157">
            <v>108368</v>
          </cell>
          <cell r="C1157" t="str">
            <v>WYP</v>
          </cell>
          <cell r="D1157">
            <v>-42709430.891249999</v>
          </cell>
          <cell r="F1157" t="str">
            <v>108368WYP</v>
          </cell>
          <cell r="G1157">
            <v>108368</v>
          </cell>
          <cell r="H1157" t="str">
            <v>WYP</v>
          </cell>
          <cell r="I1157">
            <v>-42709430.891249999</v>
          </cell>
        </row>
        <row r="1158">
          <cell r="A1158" t="str">
            <v>108368WYU</v>
          </cell>
          <cell r="B1158">
            <v>108368</v>
          </cell>
          <cell r="C1158" t="str">
            <v>WYU</v>
          </cell>
          <cell r="D1158">
            <v>-6814796.3445833297</v>
          </cell>
          <cell r="F1158" t="str">
            <v>108368WYU</v>
          </cell>
          <cell r="G1158">
            <v>108368</v>
          </cell>
          <cell r="H1158" t="str">
            <v>WYU</v>
          </cell>
          <cell r="I1158">
            <v>-6814796.3445833297</v>
          </cell>
        </row>
        <row r="1159">
          <cell r="A1159" t="str">
            <v>108369CA</v>
          </cell>
          <cell r="B1159">
            <v>108369</v>
          </cell>
          <cell r="C1159" t="str">
            <v>CA</v>
          </cell>
          <cell r="D1159">
            <v>-9392009.1841666698</v>
          </cell>
          <cell r="F1159" t="str">
            <v>108369CA</v>
          </cell>
          <cell r="G1159">
            <v>108369</v>
          </cell>
          <cell r="H1159" t="str">
            <v>CA</v>
          </cell>
          <cell r="I1159">
            <v>-9392009.1841666698</v>
          </cell>
        </row>
        <row r="1160">
          <cell r="A1160" t="str">
            <v>108369ID</v>
          </cell>
          <cell r="B1160">
            <v>108369</v>
          </cell>
          <cell r="C1160" t="str">
            <v>ID</v>
          </cell>
          <cell r="D1160">
            <v>-17998483.712916698</v>
          </cell>
          <cell r="F1160" t="str">
            <v>108369ID</v>
          </cell>
          <cell r="G1160">
            <v>108369</v>
          </cell>
          <cell r="H1160" t="str">
            <v>ID</v>
          </cell>
          <cell r="I1160">
            <v>-17998483.712916698</v>
          </cell>
        </row>
        <row r="1161">
          <cell r="A1161" t="str">
            <v>108369OR</v>
          </cell>
          <cell r="B1161">
            <v>108369</v>
          </cell>
          <cell r="C1161" t="str">
            <v>OR</v>
          </cell>
          <cell r="D1161">
            <v>-129099473.49583299</v>
          </cell>
          <cell r="F1161" t="str">
            <v>108369OR</v>
          </cell>
          <cell r="G1161">
            <v>108369</v>
          </cell>
          <cell r="H1161" t="str">
            <v>OR</v>
          </cell>
          <cell r="I1161">
            <v>-129099473.49583299</v>
          </cell>
        </row>
        <row r="1162">
          <cell r="A1162" t="str">
            <v>108369UT</v>
          </cell>
          <cell r="B1162">
            <v>108369</v>
          </cell>
          <cell r="C1162" t="str">
            <v>UT</v>
          </cell>
          <cell r="D1162">
            <v>-108347580.22041699</v>
          </cell>
          <cell r="F1162" t="str">
            <v>108369UT</v>
          </cell>
          <cell r="G1162">
            <v>108369</v>
          </cell>
          <cell r="H1162" t="str">
            <v>UT</v>
          </cell>
          <cell r="I1162">
            <v>-108347580.22041699</v>
          </cell>
        </row>
        <row r="1163">
          <cell r="A1163" t="str">
            <v>108369WA</v>
          </cell>
          <cell r="B1163">
            <v>108369</v>
          </cell>
          <cell r="C1163" t="str">
            <v>WA</v>
          </cell>
          <cell r="D1163">
            <v>-28748083.664999999</v>
          </cell>
          <cell r="F1163" t="str">
            <v>108369WA</v>
          </cell>
          <cell r="G1163">
            <v>108369</v>
          </cell>
          <cell r="H1163" t="str">
            <v>WA</v>
          </cell>
          <cell r="I1163">
            <v>-28748083.664999999</v>
          </cell>
        </row>
        <row r="1164">
          <cell r="A1164" t="str">
            <v>108369WYP</v>
          </cell>
          <cell r="B1164">
            <v>108369</v>
          </cell>
          <cell r="C1164" t="str">
            <v>WYP</v>
          </cell>
          <cell r="D1164">
            <v>-20819634.010416701</v>
          </cell>
          <cell r="F1164" t="str">
            <v>108369WYP</v>
          </cell>
          <cell r="G1164">
            <v>108369</v>
          </cell>
          <cell r="H1164" t="str">
            <v>WYP</v>
          </cell>
          <cell r="I1164">
            <v>-20819634.010416701</v>
          </cell>
        </row>
        <row r="1165">
          <cell r="A1165" t="str">
            <v>108369WYU</v>
          </cell>
          <cell r="B1165">
            <v>108369</v>
          </cell>
          <cell r="C1165" t="str">
            <v>WYU</v>
          </cell>
          <cell r="D1165">
            <v>-4940791.7958333297</v>
          </cell>
          <cell r="F1165" t="str">
            <v>108369WYU</v>
          </cell>
          <cell r="G1165">
            <v>108369</v>
          </cell>
          <cell r="H1165" t="str">
            <v>WYU</v>
          </cell>
          <cell r="I1165">
            <v>-4940791.7958333297</v>
          </cell>
        </row>
        <row r="1166">
          <cell r="A1166" t="str">
            <v>108370CA</v>
          </cell>
          <cell r="B1166">
            <v>108370</v>
          </cell>
          <cell r="C1166" t="str">
            <v>CA</v>
          </cell>
          <cell r="D1166">
            <v>-813001.97458333301</v>
          </cell>
          <cell r="F1166" t="str">
            <v>108370CA</v>
          </cell>
          <cell r="G1166">
            <v>108370</v>
          </cell>
          <cell r="H1166" t="str">
            <v>CA</v>
          </cell>
          <cell r="I1166">
            <v>-813001.97458333301</v>
          </cell>
        </row>
        <row r="1167">
          <cell r="A1167" t="str">
            <v>108370ID</v>
          </cell>
          <cell r="B1167">
            <v>108370</v>
          </cell>
          <cell r="C1167" t="str">
            <v>ID</v>
          </cell>
          <cell r="D1167">
            <v>-10282342.6666667</v>
          </cell>
          <cell r="F1167" t="str">
            <v>108370ID</v>
          </cell>
          <cell r="G1167">
            <v>108370</v>
          </cell>
          <cell r="H1167" t="str">
            <v>ID</v>
          </cell>
          <cell r="I1167">
            <v>-10282342.6666667</v>
          </cell>
        </row>
        <row r="1168">
          <cell r="A1168" t="str">
            <v>108370OR</v>
          </cell>
          <cell r="B1168">
            <v>108370</v>
          </cell>
          <cell r="C1168" t="str">
            <v>OR</v>
          </cell>
          <cell r="D1168">
            <v>-18296630.908333302</v>
          </cell>
          <cell r="F1168" t="str">
            <v>108370OR</v>
          </cell>
          <cell r="G1168">
            <v>108370</v>
          </cell>
          <cell r="H1168" t="str">
            <v>OR</v>
          </cell>
          <cell r="I1168">
            <v>-18296630.908333302</v>
          </cell>
        </row>
        <row r="1169">
          <cell r="A1169" t="str">
            <v>108370UT</v>
          </cell>
          <cell r="B1169">
            <v>108370</v>
          </cell>
          <cell r="C1169" t="str">
            <v>UT</v>
          </cell>
          <cell r="D1169">
            <v>-44027394.235416703</v>
          </cell>
          <cell r="F1169" t="str">
            <v>108370UT</v>
          </cell>
          <cell r="G1169">
            <v>108370</v>
          </cell>
          <cell r="H1169" t="str">
            <v>UT</v>
          </cell>
          <cell r="I1169">
            <v>-44027394.235416703</v>
          </cell>
        </row>
        <row r="1170">
          <cell r="A1170" t="str">
            <v>108370WA</v>
          </cell>
          <cell r="B1170">
            <v>108370</v>
          </cell>
          <cell r="C1170" t="str">
            <v>WA</v>
          </cell>
          <cell r="D1170">
            <v>-5191159.1912500001</v>
          </cell>
          <cell r="F1170" t="str">
            <v>108370WA</v>
          </cell>
          <cell r="G1170">
            <v>108370</v>
          </cell>
          <cell r="H1170" t="str">
            <v>WA</v>
          </cell>
          <cell r="I1170">
            <v>-5191159.1912500001</v>
          </cell>
        </row>
        <row r="1171">
          <cell r="A1171" t="str">
            <v>108370WYP</v>
          </cell>
          <cell r="B1171">
            <v>108370</v>
          </cell>
          <cell r="C1171" t="str">
            <v>WYP</v>
          </cell>
          <cell r="D1171">
            <v>-5066260.3291666703</v>
          </cell>
          <cell r="F1171" t="str">
            <v>108370WYP</v>
          </cell>
          <cell r="G1171">
            <v>108370</v>
          </cell>
          <cell r="H1171" t="str">
            <v>WYP</v>
          </cell>
          <cell r="I1171">
            <v>-5066260.3291666703</v>
          </cell>
        </row>
        <row r="1172">
          <cell r="A1172" t="str">
            <v>108370WYU</v>
          </cell>
          <cell r="B1172">
            <v>108370</v>
          </cell>
          <cell r="C1172" t="str">
            <v>WYU</v>
          </cell>
          <cell r="D1172">
            <v>-1226582.48958333</v>
          </cell>
          <cell r="F1172" t="str">
            <v>108370WYU</v>
          </cell>
          <cell r="G1172">
            <v>108370</v>
          </cell>
          <cell r="H1172" t="str">
            <v>WYU</v>
          </cell>
          <cell r="I1172">
            <v>-1226582.48958333</v>
          </cell>
        </row>
        <row r="1173">
          <cell r="A1173" t="str">
            <v>108371CA</v>
          </cell>
          <cell r="B1173">
            <v>108371</v>
          </cell>
          <cell r="C1173" t="str">
            <v>CA</v>
          </cell>
          <cell r="D1173">
            <v>-212428.85833333299</v>
          </cell>
          <cell r="F1173" t="str">
            <v>108371CA</v>
          </cell>
          <cell r="G1173">
            <v>108371</v>
          </cell>
          <cell r="H1173" t="str">
            <v>CA</v>
          </cell>
          <cell r="I1173">
            <v>-212428.85833333299</v>
          </cell>
        </row>
        <row r="1174">
          <cell r="A1174" t="str">
            <v>108371ID</v>
          </cell>
          <cell r="B1174">
            <v>108371</v>
          </cell>
          <cell r="C1174" t="str">
            <v>ID</v>
          </cell>
          <cell r="D1174">
            <v>-142239.31458333301</v>
          </cell>
          <cell r="F1174" t="str">
            <v>108371ID</v>
          </cell>
          <cell r="G1174">
            <v>108371</v>
          </cell>
          <cell r="H1174" t="str">
            <v>ID</v>
          </cell>
          <cell r="I1174">
            <v>-142239.31458333301</v>
          </cell>
        </row>
        <row r="1175">
          <cell r="A1175" t="str">
            <v>108371OR</v>
          </cell>
          <cell r="B1175">
            <v>108371</v>
          </cell>
          <cell r="C1175" t="str">
            <v>OR</v>
          </cell>
          <cell r="D1175">
            <v>-2131808.66791667</v>
          </cell>
          <cell r="F1175" t="str">
            <v>108371OR</v>
          </cell>
          <cell r="G1175">
            <v>108371</v>
          </cell>
          <cell r="H1175" t="str">
            <v>OR</v>
          </cell>
          <cell r="I1175">
            <v>-2131808.66791667</v>
          </cell>
        </row>
        <row r="1176">
          <cell r="A1176" t="str">
            <v>108371UT</v>
          </cell>
          <cell r="B1176">
            <v>108371</v>
          </cell>
          <cell r="C1176" t="str">
            <v>UT</v>
          </cell>
          <cell r="D1176">
            <v>-3381442.4216666701</v>
          </cell>
          <cell r="F1176" t="str">
            <v>108371UT</v>
          </cell>
          <cell r="G1176">
            <v>108371</v>
          </cell>
          <cell r="H1176" t="str">
            <v>UT</v>
          </cell>
          <cell r="I1176">
            <v>-3381442.4216666701</v>
          </cell>
        </row>
        <row r="1177">
          <cell r="A1177" t="str">
            <v>108371WA</v>
          </cell>
          <cell r="B1177">
            <v>108371</v>
          </cell>
          <cell r="C1177" t="str">
            <v>WA</v>
          </cell>
          <cell r="D1177">
            <v>-363576.64541666699</v>
          </cell>
          <cell r="F1177" t="str">
            <v>108371WA</v>
          </cell>
          <cell r="G1177">
            <v>108371</v>
          </cell>
          <cell r="H1177" t="str">
            <v>WA</v>
          </cell>
          <cell r="I1177">
            <v>-363576.64541666699</v>
          </cell>
        </row>
        <row r="1178">
          <cell r="A1178" t="str">
            <v>108371WYP</v>
          </cell>
          <cell r="B1178">
            <v>108371</v>
          </cell>
          <cell r="C1178" t="str">
            <v>WYP</v>
          </cell>
          <cell r="D1178">
            <v>-889926.14041666698</v>
          </cell>
          <cell r="F1178" t="str">
            <v>108371WYP</v>
          </cell>
          <cell r="G1178">
            <v>108371</v>
          </cell>
          <cell r="H1178" t="str">
            <v>WYP</v>
          </cell>
          <cell r="I1178">
            <v>-889926.14041666698</v>
          </cell>
        </row>
        <row r="1179">
          <cell r="A1179" t="str">
            <v>108371WYU</v>
          </cell>
          <cell r="B1179">
            <v>108371</v>
          </cell>
          <cell r="C1179" t="str">
            <v>WYU</v>
          </cell>
          <cell r="D1179">
            <v>-148478.593333333</v>
          </cell>
          <cell r="F1179" t="str">
            <v>108371WYU</v>
          </cell>
          <cell r="G1179">
            <v>108371</v>
          </cell>
          <cell r="H1179" t="str">
            <v>WYU</v>
          </cell>
          <cell r="I1179">
            <v>-148478.593333333</v>
          </cell>
        </row>
        <row r="1180">
          <cell r="A1180" t="str">
            <v>108373CA</v>
          </cell>
          <cell r="B1180">
            <v>108373</v>
          </cell>
          <cell r="C1180" t="str">
            <v>CA</v>
          </cell>
          <cell r="D1180">
            <v>-598655.18541666702</v>
          </cell>
          <cell r="F1180" t="str">
            <v>108373CA</v>
          </cell>
          <cell r="G1180">
            <v>108373</v>
          </cell>
          <cell r="H1180" t="str">
            <v>CA</v>
          </cell>
          <cell r="I1180">
            <v>-598655.18541666702</v>
          </cell>
        </row>
        <row r="1181">
          <cell r="A1181" t="str">
            <v>108373ID</v>
          </cell>
          <cell r="B1181">
            <v>108373</v>
          </cell>
          <cell r="C1181" t="str">
            <v>ID</v>
          </cell>
          <cell r="D1181">
            <v>-457712.31291666703</v>
          </cell>
          <cell r="F1181" t="str">
            <v>108373ID</v>
          </cell>
          <cell r="G1181">
            <v>108373</v>
          </cell>
          <cell r="H1181" t="str">
            <v>ID</v>
          </cell>
          <cell r="I1181">
            <v>-457712.31291666703</v>
          </cell>
        </row>
        <row r="1182">
          <cell r="A1182" t="str">
            <v>108373OR</v>
          </cell>
          <cell r="B1182">
            <v>108373</v>
          </cell>
          <cell r="C1182" t="str">
            <v>OR</v>
          </cell>
          <cell r="D1182">
            <v>-11168230.268750001</v>
          </cell>
          <cell r="F1182" t="str">
            <v>108373OR</v>
          </cell>
          <cell r="G1182">
            <v>108373</v>
          </cell>
          <cell r="H1182" t="str">
            <v>OR</v>
          </cell>
          <cell r="I1182">
            <v>-11168230.268750001</v>
          </cell>
        </row>
        <row r="1183">
          <cell r="A1183" t="str">
            <v>108373UT</v>
          </cell>
          <cell r="B1183">
            <v>108373</v>
          </cell>
          <cell r="C1183" t="str">
            <v>UT</v>
          </cell>
          <cell r="D1183">
            <v>-12538896.987083299</v>
          </cell>
          <cell r="F1183" t="str">
            <v>108373UT</v>
          </cell>
          <cell r="G1183">
            <v>108373</v>
          </cell>
          <cell r="H1183" t="str">
            <v>UT</v>
          </cell>
          <cell r="I1183">
            <v>-12538896.987083299</v>
          </cell>
        </row>
        <row r="1184">
          <cell r="A1184" t="str">
            <v>108373WA</v>
          </cell>
          <cell r="B1184">
            <v>108373</v>
          </cell>
          <cell r="C1184" t="str">
            <v>WA</v>
          </cell>
          <cell r="D1184">
            <v>-2184290.3416666701</v>
          </cell>
          <cell r="F1184" t="str">
            <v>108373WA</v>
          </cell>
          <cell r="G1184">
            <v>108373</v>
          </cell>
          <cell r="H1184" t="str">
            <v>WA</v>
          </cell>
          <cell r="I1184">
            <v>-2184290.3416666701</v>
          </cell>
        </row>
        <row r="1185">
          <cell r="A1185" t="str">
            <v>108373WYP</v>
          </cell>
          <cell r="B1185">
            <v>108373</v>
          </cell>
          <cell r="C1185" t="str">
            <v>WYP</v>
          </cell>
          <cell r="D1185">
            <v>-3547400.0816666698</v>
          </cell>
          <cell r="F1185" t="str">
            <v>108373WYP</v>
          </cell>
          <cell r="G1185">
            <v>108373</v>
          </cell>
          <cell r="H1185" t="str">
            <v>WYP</v>
          </cell>
          <cell r="I1185">
            <v>-3547400.0816666698</v>
          </cell>
        </row>
        <row r="1186">
          <cell r="A1186" t="str">
            <v>108373WYU</v>
          </cell>
          <cell r="B1186">
            <v>108373</v>
          </cell>
          <cell r="C1186" t="str">
            <v>WYU</v>
          </cell>
          <cell r="D1186">
            <v>-1147095.8291666701</v>
          </cell>
          <cell r="F1186" t="str">
            <v>108373WYU</v>
          </cell>
          <cell r="G1186">
            <v>108373</v>
          </cell>
          <cell r="H1186" t="str">
            <v>WYU</v>
          </cell>
          <cell r="I1186">
            <v>-1147095.8291666701</v>
          </cell>
        </row>
        <row r="1187">
          <cell r="A1187" t="str">
            <v>111390OR</v>
          </cell>
          <cell r="B1187">
            <v>111390</v>
          </cell>
          <cell r="C1187" t="str">
            <v>OR</v>
          </cell>
          <cell r="D1187">
            <v>0</v>
          </cell>
          <cell r="F1187" t="str">
            <v>111390OR</v>
          </cell>
          <cell r="G1187">
            <v>111390</v>
          </cell>
          <cell r="H1187" t="str">
            <v>OR</v>
          </cell>
          <cell r="I1187">
            <v>0</v>
          </cell>
        </row>
        <row r="1188">
          <cell r="A1188" t="str">
            <v>111390SG</v>
          </cell>
          <cell r="B1188">
            <v>111390</v>
          </cell>
          <cell r="C1188" t="str">
            <v>SG</v>
          </cell>
          <cell r="D1188">
            <v>0</v>
          </cell>
          <cell r="F1188" t="str">
            <v>111390SG</v>
          </cell>
          <cell r="G1188">
            <v>111390</v>
          </cell>
          <cell r="H1188" t="str">
            <v>SG</v>
          </cell>
          <cell r="I1188">
            <v>0</v>
          </cell>
        </row>
        <row r="1189">
          <cell r="A1189" t="str">
            <v>111390SO</v>
          </cell>
          <cell r="B1189">
            <v>111390</v>
          </cell>
          <cell r="C1189" t="str">
            <v>SO</v>
          </cell>
          <cell r="D1189">
            <v>0</v>
          </cell>
          <cell r="F1189" t="str">
            <v>111390SO</v>
          </cell>
          <cell r="G1189">
            <v>111390</v>
          </cell>
          <cell r="H1189" t="str">
            <v>SO</v>
          </cell>
          <cell r="I1189">
            <v>0</v>
          </cell>
        </row>
        <row r="1190">
          <cell r="A1190" t="str">
            <v>111390WYP</v>
          </cell>
          <cell r="B1190">
            <v>111390</v>
          </cell>
          <cell r="C1190" t="str">
            <v>WYP</v>
          </cell>
          <cell r="D1190">
            <v>0</v>
          </cell>
          <cell r="F1190" t="str">
            <v>111390WYP</v>
          </cell>
          <cell r="G1190">
            <v>111390</v>
          </cell>
          <cell r="H1190" t="str">
            <v>WYP</v>
          </cell>
          <cell r="I1190">
            <v>0</v>
          </cell>
        </row>
        <row r="1191">
          <cell r="A1191" t="str">
            <v>254105TROJP</v>
          </cell>
          <cell r="B1191">
            <v>254105</v>
          </cell>
          <cell r="C1191" t="str">
            <v>TROJP</v>
          </cell>
          <cell r="D1191">
            <v>0</v>
          </cell>
          <cell r="F1191" t="str">
            <v>254105TROJP</v>
          </cell>
          <cell r="G1191">
            <v>254105</v>
          </cell>
          <cell r="H1191" t="str">
            <v>TROJP</v>
          </cell>
          <cell r="I1191">
            <v>0</v>
          </cell>
        </row>
        <row r="1192">
          <cell r="A1192" t="str">
            <v>1011390CAGE</v>
          </cell>
          <cell r="B1192">
            <v>1011390</v>
          </cell>
          <cell r="C1192" t="str">
            <v>CAGE</v>
          </cell>
          <cell r="D1192">
            <v>7844631.4050000003</v>
          </cell>
          <cell r="F1192" t="str">
            <v>1011390CAGE</v>
          </cell>
          <cell r="G1192">
            <v>1011390</v>
          </cell>
          <cell r="H1192" t="str">
            <v>CAGE</v>
          </cell>
          <cell r="I1192">
            <v>7844631.4050000003</v>
          </cell>
        </row>
        <row r="1193">
          <cell r="A1193" t="str">
            <v>1011390CAGW</v>
          </cell>
          <cell r="B1193">
            <v>1011390</v>
          </cell>
          <cell r="C1193" t="str">
            <v>CAGW</v>
          </cell>
          <cell r="D1193">
            <v>3255145.52208333</v>
          </cell>
          <cell r="F1193" t="str">
            <v>1011390CAGW</v>
          </cell>
          <cell r="G1193">
            <v>1011390</v>
          </cell>
          <cell r="H1193" t="str">
            <v>CAGW</v>
          </cell>
          <cell r="I1193">
            <v>3255145.52208333</v>
          </cell>
        </row>
        <row r="1194">
          <cell r="A1194" t="str">
            <v>1011390OR</v>
          </cell>
          <cell r="B1194">
            <v>1011390</v>
          </cell>
          <cell r="C1194" t="str">
            <v>OR</v>
          </cell>
          <cell r="D1194">
            <v>1369164.7554166701</v>
          </cell>
          <cell r="F1194" t="str">
            <v>1011390OR</v>
          </cell>
          <cell r="G1194">
            <v>1011390</v>
          </cell>
          <cell r="H1194" t="str">
            <v>OR</v>
          </cell>
          <cell r="I1194">
            <v>1369164.7554166701</v>
          </cell>
        </row>
        <row r="1195">
          <cell r="A1195" t="str">
            <v>1011390SO</v>
          </cell>
          <cell r="B1195">
            <v>1011390</v>
          </cell>
          <cell r="C1195" t="str">
            <v>SO</v>
          </cell>
          <cell r="D1195">
            <v>2156216.7712500002</v>
          </cell>
          <cell r="F1195" t="str">
            <v>1011390SO</v>
          </cell>
          <cell r="G1195">
            <v>1011390</v>
          </cell>
          <cell r="H1195" t="str">
            <v>SO</v>
          </cell>
          <cell r="I1195">
            <v>2156216.7712500002</v>
          </cell>
        </row>
        <row r="1196">
          <cell r="A1196" t="str">
            <v>1011390UT</v>
          </cell>
          <cell r="B1196">
            <v>1011390</v>
          </cell>
          <cell r="C1196" t="str">
            <v>UT</v>
          </cell>
          <cell r="D1196">
            <v>3292376.0366666699</v>
          </cell>
          <cell r="F1196" t="str">
            <v>1011390UT</v>
          </cell>
          <cell r="G1196">
            <v>1011390</v>
          </cell>
          <cell r="H1196" t="str">
            <v>UT</v>
          </cell>
          <cell r="I1196">
            <v>3292376.0366666699</v>
          </cell>
        </row>
        <row r="1197">
          <cell r="A1197" t="str">
            <v>1011390WYP</v>
          </cell>
          <cell r="B1197">
            <v>1011390</v>
          </cell>
          <cell r="C1197" t="str">
            <v>WYP</v>
          </cell>
          <cell r="D1197">
            <v>0</v>
          </cell>
          <cell r="F1197" t="str">
            <v>1011390WYP</v>
          </cell>
          <cell r="G1197">
            <v>1011390</v>
          </cell>
          <cell r="H1197" t="str">
            <v>WYP</v>
          </cell>
          <cell r="I1197">
            <v>0</v>
          </cell>
        </row>
        <row r="1198">
          <cell r="A1198" t="str">
            <v>108DPCA</v>
          </cell>
          <cell r="B1198" t="str">
            <v>108DP</v>
          </cell>
          <cell r="C1198" t="str">
            <v>CA</v>
          </cell>
          <cell r="D1198">
            <v>274877.01250000001</v>
          </cell>
          <cell r="F1198" t="str">
            <v>108DPCA</v>
          </cell>
          <cell r="G1198" t="str">
            <v>108DP</v>
          </cell>
          <cell r="H1198" t="str">
            <v>CA</v>
          </cell>
          <cell r="I1198">
            <v>274877.01250000001</v>
          </cell>
        </row>
        <row r="1199">
          <cell r="A1199" t="str">
            <v>108DPID</v>
          </cell>
          <cell r="B1199" t="str">
            <v>108DP</v>
          </cell>
          <cell r="C1199" t="str">
            <v>ID</v>
          </cell>
          <cell r="D1199">
            <v>330098.72583333298</v>
          </cell>
          <cell r="F1199" t="str">
            <v>108DPID</v>
          </cell>
          <cell r="G1199" t="str">
            <v>108DP</v>
          </cell>
          <cell r="H1199" t="str">
            <v>ID</v>
          </cell>
          <cell r="I1199">
            <v>330098.72583333298</v>
          </cell>
        </row>
        <row r="1200">
          <cell r="A1200" t="str">
            <v>108DPOR</v>
          </cell>
          <cell r="B1200" t="str">
            <v>108DP</v>
          </cell>
          <cell r="C1200" t="str">
            <v>OR</v>
          </cell>
          <cell r="D1200">
            <v>1019213.0958333299</v>
          </cell>
          <cell r="F1200" t="str">
            <v>108DPOR</v>
          </cell>
          <cell r="G1200" t="str">
            <v>108DP</v>
          </cell>
          <cell r="H1200" t="str">
            <v>OR</v>
          </cell>
          <cell r="I1200">
            <v>1019213.0958333299</v>
          </cell>
        </row>
        <row r="1201">
          <cell r="A1201" t="str">
            <v>108DPUT</v>
          </cell>
          <cell r="B1201" t="str">
            <v>108DP</v>
          </cell>
          <cell r="C1201" t="str">
            <v>UT</v>
          </cell>
          <cell r="D1201">
            <v>3397107.4558333298</v>
          </cell>
          <cell r="F1201" t="str">
            <v>108DPUT</v>
          </cell>
          <cell r="G1201" t="str">
            <v>108DP</v>
          </cell>
          <cell r="H1201" t="str">
            <v>UT</v>
          </cell>
          <cell r="I1201">
            <v>3397107.4558333298</v>
          </cell>
        </row>
        <row r="1202">
          <cell r="A1202" t="str">
            <v>108DPWA</v>
          </cell>
          <cell r="B1202" t="str">
            <v>108DP</v>
          </cell>
          <cell r="C1202" t="str">
            <v>WA</v>
          </cell>
          <cell r="D1202">
            <v>399118.74666666699</v>
          </cell>
          <cell r="F1202" t="str">
            <v>108DPWA</v>
          </cell>
          <cell r="G1202" t="str">
            <v>108DP</v>
          </cell>
          <cell r="H1202" t="str">
            <v>WA</v>
          </cell>
          <cell r="I1202">
            <v>399118.74666666699</v>
          </cell>
        </row>
        <row r="1203">
          <cell r="A1203" t="str">
            <v>108DPWYP</v>
          </cell>
          <cell r="B1203" t="str">
            <v>108DP</v>
          </cell>
          <cell r="C1203" t="str">
            <v>WYP</v>
          </cell>
          <cell r="D1203">
            <v>158169.95666666701</v>
          </cell>
          <cell r="F1203" t="str">
            <v>108DPWYP</v>
          </cell>
          <cell r="G1203" t="str">
            <v>108DP</v>
          </cell>
          <cell r="H1203" t="str">
            <v>WYP</v>
          </cell>
          <cell r="I1203">
            <v>158169.95666666701</v>
          </cell>
        </row>
        <row r="1204">
          <cell r="A1204" t="str">
            <v>108DPWYU</v>
          </cell>
          <cell r="B1204" t="str">
            <v>108DP</v>
          </cell>
          <cell r="C1204" t="str">
            <v>WYU</v>
          </cell>
          <cell r="D1204">
            <v>392557.625</v>
          </cell>
          <cell r="F1204" t="str">
            <v>108DPWYU</v>
          </cell>
          <cell r="G1204" t="str">
            <v>108DP</v>
          </cell>
          <cell r="H1204" t="str">
            <v>WYU</v>
          </cell>
          <cell r="I1204">
            <v>392557.625</v>
          </cell>
        </row>
        <row r="1205">
          <cell r="A1205" t="str">
            <v>108GPCA</v>
          </cell>
          <cell r="B1205" t="str">
            <v>108GP</v>
          </cell>
          <cell r="C1205" t="str">
            <v>CA</v>
          </cell>
          <cell r="D1205">
            <v>-7328433.6220833296</v>
          </cell>
          <cell r="F1205" t="str">
            <v>108GPCA</v>
          </cell>
          <cell r="G1205" t="str">
            <v>108GP</v>
          </cell>
          <cell r="H1205" t="str">
            <v>CA</v>
          </cell>
          <cell r="I1205">
            <v>-7328433.6220833296</v>
          </cell>
        </row>
        <row r="1206">
          <cell r="A1206" t="str">
            <v>108GPCAEE</v>
          </cell>
          <cell r="B1206" t="str">
            <v>108GP</v>
          </cell>
          <cell r="C1206" t="str">
            <v>CAEE</v>
          </cell>
          <cell r="D1206">
            <v>-1611089.4541666701</v>
          </cell>
          <cell r="F1206" t="str">
            <v>108GPCAEE</v>
          </cell>
          <cell r="G1206" t="str">
            <v>108GP</v>
          </cell>
          <cell r="H1206" t="str">
            <v>CAEE</v>
          </cell>
          <cell r="I1206">
            <v>-1611089.4541666701</v>
          </cell>
        </row>
        <row r="1207">
          <cell r="A1207" t="str">
            <v>108GPCAGE</v>
          </cell>
          <cell r="B1207" t="str">
            <v>108GP</v>
          </cell>
          <cell r="C1207" t="str">
            <v>CAGE</v>
          </cell>
          <cell r="D1207">
            <v>-78029207.081666693</v>
          </cell>
          <cell r="F1207" t="str">
            <v>108GPCAGE</v>
          </cell>
          <cell r="G1207" t="str">
            <v>108GP</v>
          </cell>
          <cell r="H1207" t="str">
            <v>CAGE</v>
          </cell>
          <cell r="I1207">
            <v>-78029207.081666693</v>
          </cell>
        </row>
        <row r="1208">
          <cell r="A1208" t="str">
            <v>108GPCAGW</v>
          </cell>
          <cell r="B1208" t="str">
            <v>108GP</v>
          </cell>
          <cell r="C1208" t="str">
            <v>CAGW</v>
          </cell>
          <cell r="D1208">
            <v>-30818110.5233333</v>
          </cell>
          <cell r="F1208" t="str">
            <v>108GPCAGW</v>
          </cell>
          <cell r="G1208" t="str">
            <v>108GP</v>
          </cell>
          <cell r="H1208" t="str">
            <v>CAGW</v>
          </cell>
          <cell r="I1208">
            <v>-30818110.5233333</v>
          </cell>
        </row>
        <row r="1209">
          <cell r="A1209" t="str">
            <v>108GPCN</v>
          </cell>
          <cell r="B1209" t="str">
            <v>108GP</v>
          </cell>
          <cell r="C1209" t="str">
            <v>CN</v>
          </cell>
          <cell r="D1209">
            <v>-6465184.4737499999</v>
          </cell>
          <cell r="F1209" t="str">
            <v>108GPCN</v>
          </cell>
          <cell r="G1209" t="str">
            <v>108GP</v>
          </cell>
          <cell r="H1209" t="str">
            <v>CN</v>
          </cell>
          <cell r="I1209">
            <v>-6465184.4737499999</v>
          </cell>
        </row>
        <row r="1210">
          <cell r="A1210" t="str">
            <v>108GPID</v>
          </cell>
          <cell r="B1210" t="str">
            <v>108GP</v>
          </cell>
          <cell r="C1210" t="str">
            <v>ID</v>
          </cell>
          <cell r="D1210">
            <v>-16632895.6445833</v>
          </cell>
          <cell r="F1210" t="str">
            <v>108GPID</v>
          </cell>
          <cell r="G1210" t="str">
            <v>108GP</v>
          </cell>
          <cell r="H1210" t="str">
            <v>ID</v>
          </cell>
          <cell r="I1210">
            <v>-16632895.6445833</v>
          </cell>
        </row>
        <row r="1211">
          <cell r="A1211" t="str">
            <v>108GPJBG</v>
          </cell>
          <cell r="B1211" t="str">
            <v>108GP</v>
          </cell>
          <cell r="C1211" t="str">
            <v>JBG</v>
          </cell>
          <cell r="D1211">
            <v>-6621868.3475000001</v>
          </cell>
          <cell r="F1211" t="str">
            <v>108GPJBG</v>
          </cell>
          <cell r="G1211" t="str">
            <v>108GP</v>
          </cell>
          <cell r="H1211" t="str">
            <v>JBG</v>
          </cell>
          <cell r="I1211">
            <v>-6621868.3475000001</v>
          </cell>
        </row>
        <row r="1212">
          <cell r="A1212" t="str">
            <v>108GPOR</v>
          </cell>
          <cell r="B1212" t="str">
            <v>108GP</v>
          </cell>
          <cell r="C1212" t="str">
            <v>OR</v>
          </cell>
          <cell r="D1212">
            <v>-82128053.929166704</v>
          </cell>
          <cell r="F1212" t="str">
            <v>108GPOR</v>
          </cell>
          <cell r="G1212" t="str">
            <v>108GP</v>
          </cell>
          <cell r="H1212" t="str">
            <v>OR</v>
          </cell>
          <cell r="I1212">
            <v>-82128053.929166704</v>
          </cell>
        </row>
        <row r="1213">
          <cell r="A1213" t="str">
            <v>108GPSG</v>
          </cell>
          <cell r="B1213" t="str">
            <v>108GP</v>
          </cell>
          <cell r="C1213" t="str">
            <v>SG</v>
          </cell>
          <cell r="D1213">
            <v>33673.96</v>
          </cell>
          <cell r="F1213" t="str">
            <v>108GPSG</v>
          </cell>
          <cell r="G1213" t="str">
            <v>108GP</v>
          </cell>
          <cell r="H1213" t="str">
            <v>SG</v>
          </cell>
          <cell r="I1213">
            <v>33673.96</v>
          </cell>
        </row>
        <row r="1214">
          <cell r="A1214" t="str">
            <v>108GPSO</v>
          </cell>
          <cell r="B1214" t="str">
            <v>108GP</v>
          </cell>
          <cell r="C1214" t="str">
            <v>SO</v>
          </cell>
          <cell r="D1214">
            <v>-110774382.87791701</v>
          </cell>
          <cell r="F1214" t="str">
            <v>108GPSO</v>
          </cell>
          <cell r="G1214" t="str">
            <v>108GP</v>
          </cell>
          <cell r="H1214" t="str">
            <v>SO</v>
          </cell>
          <cell r="I1214">
            <v>-110774382.87791701</v>
          </cell>
        </row>
        <row r="1215">
          <cell r="A1215" t="str">
            <v>108GPUT</v>
          </cell>
          <cell r="B1215" t="str">
            <v>108GP</v>
          </cell>
          <cell r="C1215" t="str">
            <v>UT</v>
          </cell>
          <cell r="D1215">
            <v>-83499324.929166704</v>
          </cell>
          <cell r="F1215" t="str">
            <v>108GPUT</v>
          </cell>
          <cell r="G1215" t="str">
            <v>108GP</v>
          </cell>
          <cell r="H1215" t="str">
            <v>UT</v>
          </cell>
          <cell r="I1215">
            <v>-83499324.929166704</v>
          </cell>
        </row>
        <row r="1216">
          <cell r="A1216" t="str">
            <v>108GPWA</v>
          </cell>
          <cell r="B1216" t="str">
            <v>108GP</v>
          </cell>
          <cell r="C1216" t="str">
            <v>WA</v>
          </cell>
          <cell r="D1216">
            <v>-23889924.704999998</v>
          </cell>
          <cell r="F1216" t="str">
            <v>108GPWA</v>
          </cell>
          <cell r="G1216" t="str">
            <v>108GP</v>
          </cell>
          <cell r="H1216" t="str">
            <v>WA</v>
          </cell>
          <cell r="I1216">
            <v>-23889924.704999998</v>
          </cell>
        </row>
        <row r="1217">
          <cell r="A1217" t="str">
            <v>108GPWYP</v>
          </cell>
          <cell r="B1217" t="str">
            <v>108GP</v>
          </cell>
          <cell r="C1217" t="str">
            <v>WYP</v>
          </cell>
          <cell r="D1217">
            <v>-23310428.82</v>
          </cell>
          <cell r="F1217" t="str">
            <v>108GPWYP</v>
          </cell>
          <cell r="G1217" t="str">
            <v>108GP</v>
          </cell>
          <cell r="H1217" t="str">
            <v>WYP</v>
          </cell>
          <cell r="I1217">
            <v>-23310428.82</v>
          </cell>
        </row>
        <row r="1218">
          <cell r="A1218" t="str">
            <v>108GPWYU</v>
          </cell>
          <cell r="B1218" t="str">
            <v>108GP</v>
          </cell>
          <cell r="C1218" t="str">
            <v>WYU</v>
          </cell>
          <cell r="D1218">
            <v>-5677836.53083333</v>
          </cell>
          <cell r="F1218" t="str">
            <v>108GPWYU</v>
          </cell>
          <cell r="G1218" t="str">
            <v>108GP</v>
          </cell>
          <cell r="H1218" t="str">
            <v>WYU</v>
          </cell>
          <cell r="I1218">
            <v>-5677836.53083333</v>
          </cell>
        </row>
        <row r="1219">
          <cell r="A1219" t="str">
            <v>108HPCAGE</v>
          </cell>
          <cell r="B1219" t="str">
            <v>108HP</v>
          </cell>
          <cell r="C1219" t="str">
            <v>CAGE</v>
          </cell>
          <cell r="D1219">
            <v>-84244031.630833298</v>
          </cell>
          <cell r="F1219" t="str">
            <v>108HPCAGE</v>
          </cell>
          <cell r="G1219" t="str">
            <v>108HP</v>
          </cell>
          <cell r="H1219" t="str">
            <v>CAGE</v>
          </cell>
          <cell r="I1219">
            <v>-84244031.630833298</v>
          </cell>
        </row>
        <row r="1220">
          <cell r="A1220" t="str">
            <v>108HPCAGW</v>
          </cell>
          <cell r="B1220" t="str">
            <v>108HP</v>
          </cell>
          <cell r="C1220" t="str">
            <v>CAGW</v>
          </cell>
          <cell r="D1220">
            <v>-346418423.70666701</v>
          </cell>
          <cell r="F1220" t="str">
            <v>108HPCAGW</v>
          </cell>
          <cell r="G1220" t="str">
            <v>108HP</v>
          </cell>
          <cell r="H1220" t="str">
            <v>CAGW</v>
          </cell>
          <cell r="I1220">
            <v>-346418423.70666701</v>
          </cell>
        </row>
        <row r="1221">
          <cell r="A1221" t="str">
            <v>108HPOTHER</v>
          </cell>
          <cell r="B1221" t="str">
            <v>108HP</v>
          </cell>
          <cell r="C1221" t="str">
            <v>OTHER</v>
          </cell>
          <cell r="D1221">
            <v>3073536.0362499999</v>
          </cell>
          <cell r="F1221" t="str">
            <v>108HPOTHER</v>
          </cell>
          <cell r="G1221" t="str">
            <v>108HP</v>
          </cell>
          <cell r="H1221" t="str">
            <v>OTHER</v>
          </cell>
          <cell r="I1221">
            <v>3073536.0362499999</v>
          </cell>
        </row>
        <row r="1222">
          <cell r="A1222" t="str">
            <v>108MPCAEE</v>
          </cell>
          <cell r="B1222" t="str">
            <v>108MP</v>
          </cell>
          <cell r="C1222" t="str">
            <v>CAEE</v>
          </cell>
          <cell r="D1222">
            <v>0</v>
          </cell>
          <cell r="F1222" t="str">
            <v>108MPCAEE</v>
          </cell>
          <cell r="G1222" t="str">
            <v>108MP</v>
          </cell>
          <cell r="H1222" t="str">
            <v>CAEE</v>
          </cell>
          <cell r="I1222">
            <v>0</v>
          </cell>
        </row>
        <row r="1223">
          <cell r="A1223" t="str">
            <v>108OPCAGE</v>
          </cell>
          <cell r="B1223" t="str">
            <v>108OP</v>
          </cell>
          <cell r="C1223" t="str">
            <v>CAGE</v>
          </cell>
          <cell r="D1223">
            <v>-669765790.36416698</v>
          </cell>
          <cell r="F1223" t="str">
            <v>108OPCAGE</v>
          </cell>
          <cell r="G1223" t="str">
            <v>108OP</v>
          </cell>
          <cell r="H1223" t="str">
            <v>CAGE</v>
          </cell>
          <cell r="I1223">
            <v>-669765790.36416698</v>
          </cell>
        </row>
        <row r="1224">
          <cell r="A1224" t="str">
            <v>108OPCAGW</v>
          </cell>
          <cell r="B1224" t="str">
            <v>108OP</v>
          </cell>
          <cell r="C1224" t="str">
            <v>CAGW</v>
          </cell>
          <cell r="D1224">
            <v>-475615059.84125</v>
          </cell>
          <cell r="F1224" t="str">
            <v>108OPCAGW</v>
          </cell>
          <cell r="G1224" t="str">
            <v>108OP</v>
          </cell>
          <cell r="H1224" t="str">
            <v>CAGW</v>
          </cell>
          <cell r="I1224">
            <v>-475615059.84125</v>
          </cell>
        </row>
        <row r="1225">
          <cell r="A1225" t="str">
            <v>108SPCAEE</v>
          </cell>
          <cell r="B1225" t="str">
            <v>108SP</v>
          </cell>
          <cell r="C1225" t="str">
            <v>CAEE</v>
          </cell>
          <cell r="D1225">
            <v>0</v>
          </cell>
          <cell r="F1225" t="str">
            <v>108SPCAEE</v>
          </cell>
          <cell r="G1225" t="str">
            <v>108SP</v>
          </cell>
          <cell r="H1225" t="str">
            <v>CAEE</v>
          </cell>
          <cell r="I1225">
            <v>0</v>
          </cell>
        </row>
        <row r="1226">
          <cell r="A1226" t="str">
            <v>108SPCAGE</v>
          </cell>
          <cell r="B1226" t="str">
            <v>108SP</v>
          </cell>
          <cell r="C1226" t="str">
            <v>CAGE</v>
          </cell>
          <cell r="D1226">
            <v>-2470411979.9816699</v>
          </cell>
          <cell r="F1226" t="str">
            <v>108SPCAGE</v>
          </cell>
          <cell r="G1226" t="str">
            <v>108SP</v>
          </cell>
          <cell r="H1226" t="str">
            <v>CAGE</v>
          </cell>
          <cell r="I1226">
            <v>-2470411979.9816699</v>
          </cell>
        </row>
        <row r="1227">
          <cell r="A1227" t="str">
            <v>108SPCAGW</v>
          </cell>
          <cell r="B1227" t="str">
            <v>108SP</v>
          </cell>
          <cell r="C1227" t="str">
            <v>CAGW</v>
          </cell>
          <cell r="D1227">
            <v>-127154502.74708299</v>
          </cell>
          <cell r="F1227" t="str">
            <v>108SPCAGW</v>
          </cell>
          <cell r="G1227" t="str">
            <v>108SP</v>
          </cell>
          <cell r="H1227" t="str">
            <v>CAGW</v>
          </cell>
          <cell r="I1227">
            <v>-127154502.74708299</v>
          </cell>
        </row>
        <row r="1228">
          <cell r="A1228" t="str">
            <v>108SPID</v>
          </cell>
          <cell r="B1228" t="str">
            <v>108SP</v>
          </cell>
          <cell r="C1228" t="str">
            <v>ID</v>
          </cell>
          <cell r="D1228">
            <v>1243368.98</v>
          </cell>
          <cell r="F1228" t="str">
            <v>108SPID</v>
          </cell>
          <cell r="G1228" t="str">
            <v>108SP</v>
          </cell>
          <cell r="H1228" t="str">
            <v>ID</v>
          </cell>
          <cell r="I1228">
            <v>1243368.98</v>
          </cell>
        </row>
        <row r="1229">
          <cell r="A1229" t="str">
            <v>108SPJBG</v>
          </cell>
          <cell r="B1229" t="str">
            <v>108SP</v>
          </cell>
          <cell r="C1229" t="str">
            <v>JBG</v>
          </cell>
          <cell r="D1229">
            <v>-586871177.365417</v>
          </cell>
          <cell r="F1229" t="str">
            <v>108SPJBG</v>
          </cell>
          <cell r="G1229" t="str">
            <v>108SP</v>
          </cell>
          <cell r="H1229" t="str">
            <v>JBG</v>
          </cell>
          <cell r="I1229">
            <v>-586871177.365417</v>
          </cell>
        </row>
        <row r="1230">
          <cell r="A1230" t="str">
            <v>108SPUT</v>
          </cell>
          <cell r="B1230" t="str">
            <v>108SP</v>
          </cell>
          <cell r="C1230" t="str">
            <v>UT</v>
          </cell>
          <cell r="D1230">
            <v>8994203.7949999999</v>
          </cell>
          <cell r="F1230" t="str">
            <v>108SPUT</v>
          </cell>
          <cell r="G1230" t="str">
            <v>108SP</v>
          </cell>
          <cell r="H1230" t="str">
            <v>UT</v>
          </cell>
          <cell r="I1230">
            <v>8994203.7949999999</v>
          </cell>
        </row>
        <row r="1231">
          <cell r="A1231" t="str">
            <v>108SPWYP</v>
          </cell>
          <cell r="B1231" t="str">
            <v>108SP</v>
          </cell>
          <cell r="C1231" t="str">
            <v>WYP</v>
          </cell>
          <cell r="D1231">
            <v>1059362.0625</v>
          </cell>
          <cell r="F1231" t="str">
            <v>108SPWYP</v>
          </cell>
          <cell r="G1231" t="str">
            <v>108SP</v>
          </cell>
          <cell r="H1231" t="str">
            <v>WYP</v>
          </cell>
          <cell r="I1231">
            <v>1059362.0625</v>
          </cell>
        </row>
        <row r="1232">
          <cell r="A1232" t="str">
            <v>108TPCAGE</v>
          </cell>
          <cell r="B1232" t="str">
            <v>108TP</v>
          </cell>
          <cell r="C1232" t="str">
            <v>CAGE</v>
          </cell>
          <cell r="D1232">
            <v>-1176481288.3791699</v>
          </cell>
          <cell r="F1232" t="str">
            <v>108TPCAGE</v>
          </cell>
          <cell r="G1232" t="str">
            <v>108TP</v>
          </cell>
          <cell r="H1232" t="str">
            <v>CAGE</v>
          </cell>
          <cell r="I1232">
            <v>-1176481288.3791699</v>
          </cell>
        </row>
        <row r="1233">
          <cell r="A1233" t="str">
            <v>108TPCAGW</v>
          </cell>
          <cell r="B1233" t="str">
            <v>108TP</v>
          </cell>
          <cell r="C1233" t="str">
            <v>CAGW</v>
          </cell>
          <cell r="D1233">
            <v>-532522772.84291703</v>
          </cell>
          <cell r="F1233" t="str">
            <v>108TPCAGW</v>
          </cell>
          <cell r="G1233" t="str">
            <v>108TP</v>
          </cell>
          <cell r="H1233" t="str">
            <v>CAGW</v>
          </cell>
          <cell r="I1233">
            <v>-532522772.84291703</v>
          </cell>
        </row>
        <row r="1234">
          <cell r="A1234" t="str">
            <v>108TPJBG</v>
          </cell>
          <cell r="B1234" t="str">
            <v>108TP</v>
          </cell>
          <cell r="C1234" t="str">
            <v>JBG</v>
          </cell>
          <cell r="D1234">
            <v>-42748324.891249999</v>
          </cell>
          <cell r="F1234" t="str">
            <v>108TPJBG</v>
          </cell>
          <cell r="G1234" t="str">
            <v>108TP</v>
          </cell>
          <cell r="H1234" t="str">
            <v>JBG</v>
          </cell>
          <cell r="I1234">
            <v>-42748324.891249999</v>
          </cell>
        </row>
        <row r="1235">
          <cell r="A1235" t="str">
            <v>108TPSG</v>
          </cell>
          <cell r="B1235" t="str">
            <v>108TP</v>
          </cell>
          <cell r="C1235" t="str">
            <v>SG</v>
          </cell>
          <cell r="D1235">
            <v>8533992.1441666707</v>
          </cell>
          <cell r="F1235" t="str">
            <v>108TPSG</v>
          </cell>
          <cell r="G1235" t="str">
            <v>108TP</v>
          </cell>
          <cell r="H1235" t="str">
            <v>SG</v>
          </cell>
          <cell r="I1235">
            <v>8533992.1441666707</v>
          </cell>
        </row>
        <row r="1236">
          <cell r="A1236" t="str">
            <v>111GPCA</v>
          </cell>
          <cell r="B1236" t="str">
            <v>111GP</v>
          </cell>
          <cell r="C1236" t="str">
            <v>CA</v>
          </cell>
          <cell r="D1236">
            <v>-629424.28458333295</v>
          </cell>
          <cell r="F1236" t="str">
            <v>111GPCA</v>
          </cell>
          <cell r="G1236" t="str">
            <v>111GP</v>
          </cell>
          <cell r="H1236" t="str">
            <v>CA</v>
          </cell>
          <cell r="I1236">
            <v>-629424.28458333295</v>
          </cell>
        </row>
        <row r="1237">
          <cell r="A1237" t="str">
            <v>111GPID</v>
          </cell>
          <cell r="B1237" t="str">
            <v>111GP</v>
          </cell>
          <cell r="C1237" t="str">
            <v>ID</v>
          </cell>
          <cell r="D1237">
            <v>-333770.7</v>
          </cell>
          <cell r="F1237" t="str">
            <v>111GPID</v>
          </cell>
          <cell r="G1237" t="str">
            <v>111GP</v>
          </cell>
          <cell r="H1237" t="str">
            <v>ID</v>
          </cell>
          <cell r="I1237">
            <v>-333770.7</v>
          </cell>
        </row>
        <row r="1238">
          <cell r="A1238" t="str">
            <v>111GPOR</v>
          </cell>
          <cell r="B1238" t="str">
            <v>111GP</v>
          </cell>
          <cell r="C1238" t="str">
            <v>OR</v>
          </cell>
          <cell r="D1238">
            <v>-4743501.7379166698</v>
          </cell>
          <cell r="F1238" t="str">
            <v>111GPOR</v>
          </cell>
          <cell r="G1238" t="str">
            <v>111GP</v>
          </cell>
          <cell r="H1238" t="str">
            <v>OR</v>
          </cell>
          <cell r="I1238">
            <v>-4743501.7379166698</v>
          </cell>
        </row>
        <row r="1239">
          <cell r="A1239" t="str">
            <v>111GPSO</v>
          </cell>
          <cell r="B1239" t="str">
            <v>111GP</v>
          </cell>
          <cell r="C1239" t="str">
            <v>SO</v>
          </cell>
          <cell r="D1239">
            <v>-3328502.72708333</v>
          </cell>
          <cell r="F1239" t="str">
            <v>111GPSO</v>
          </cell>
          <cell r="G1239" t="str">
            <v>111GP</v>
          </cell>
          <cell r="H1239" t="str">
            <v>SO</v>
          </cell>
          <cell r="I1239">
            <v>-3328502.72708333</v>
          </cell>
        </row>
        <row r="1240">
          <cell r="A1240" t="str">
            <v>111GPUT</v>
          </cell>
          <cell r="B1240" t="str">
            <v>111GP</v>
          </cell>
          <cell r="C1240" t="str">
            <v>UT</v>
          </cell>
          <cell r="D1240">
            <v>-17579.6033333333</v>
          </cell>
          <cell r="F1240" t="str">
            <v>111GPUT</v>
          </cell>
          <cell r="G1240" t="str">
            <v>111GP</v>
          </cell>
          <cell r="H1240" t="str">
            <v>UT</v>
          </cell>
          <cell r="I1240">
            <v>-17579.6033333333</v>
          </cell>
        </row>
        <row r="1241">
          <cell r="A1241" t="str">
            <v>111GPWA</v>
          </cell>
          <cell r="B1241" t="str">
            <v>111GP</v>
          </cell>
          <cell r="C1241" t="str">
            <v>WA</v>
          </cell>
          <cell r="D1241">
            <v>-1650129.18625</v>
          </cell>
          <cell r="F1241" t="str">
            <v>111GPWA</v>
          </cell>
          <cell r="G1241" t="str">
            <v>111GP</v>
          </cell>
          <cell r="H1241" t="str">
            <v>WA</v>
          </cell>
          <cell r="I1241">
            <v>-1650129.18625</v>
          </cell>
        </row>
        <row r="1242">
          <cell r="A1242" t="str">
            <v>111GPWYP</v>
          </cell>
          <cell r="B1242" t="str">
            <v>111GP</v>
          </cell>
          <cell r="C1242" t="str">
            <v>WYP</v>
          </cell>
          <cell r="D1242">
            <v>-4556283.5345833302</v>
          </cell>
          <cell r="F1242" t="str">
            <v>111GPWYP</v>
          </cell>
          <cell r="G1242" t="str">
            <v>111GP</v>
          </cell>
          <cell r="H1242" t="str">
            <v>WYP</v>
          </cell>
          <cell r="I1242">
            <v>-4556283.5345833302</v>
          </cell>
        </row>
        <row r="1243">
          <cell r="A1243" t="str">
            <v>111HPCAGW</v>
          </cell>
          <cell r="B1243" t="str">
            <v>111HP</v>
          </cell>
          <cell r="C1243" t="str">
            <v>CAGW</v>
          </cell>
          <cell r="D1243">
            <v>-2360437.1279166699</v>
          </cell>
          <cell r="F1243" t="str">
            <v>111HPCAGW</v>
          </cell>
          <cell r="G1243" t="str">
            <v>111HP</v>
          </cell>
          <cell r="H1243" t="str">
            <v>CAGW</v>
          </cell>
          <cell r="I1243">
            <v>-2360437.1279166699</v>
          </cell>
        </row>
        <row r="1244">
          <cell r="A1244" t="str">
            <v>111IPCA</v>
          </cell>
          <cell r="B1244" t="str">
            <v>111IP</v>
          </cell>
          <cell r="C1244" t="str">
            <v>CA</v>
          </cell>
          <cell r="D1244">
            <v>-1789.3745833333301</v>
          </cell>
          <cell r="F1244" t="str">
            <v>111IPCA</v>
          </cell>
          <cell r="G1244" t="str">
            <v>111IP</v>
          </cell>
          <cell r="H1244" t="str">
            <v>CA</v>
          </cell>
          <cell r="I1244">
            <v>-1789.3745833333301</v>
          </cell>
        </row>
        <row r="1245">
          <cell r="A1245" t="str">
            <v>111IPCAEE</v>
          </cell>
          <cell r="B1245" t="str">
            <v>111IP</v>
          </cell>
          <cell r="C1245" t="str">
            <v>CAEE</v>
          </cell>
          <cell r="D1245">
            <v>-6449.0616666666701</v>
          </cell>
          <cell r="F1245" t="str">
            <v>111IPCAEE</v>
          </cell>
          <cell r="G1245" t="str">
            <v>111IP</v>
          </cell>
          <cell r="H1245" t="str">
            <v>CAEE</v>
          </cell>
          <cell r="I1245">
            <v>-6449.0616666666701</v>
          </cell>
        </row>
        <row r="1246">
          <cell r="A1246" t="str">
            <v>111IPCAGE</v>
          </cell>
          <cell r="B1246" t="str">
            <v>111IP</v>
          </cell>
          <cell r="C1246" t="str">
            <v>CAGE</v>
          </cell>
          <cell r="D1246">
            <v>-35968922.944583297</v>
          </cell>
          <cell r="F1246" t="str">
            <v>111IPCAGE</v>
          </cell>
          <cell r="G1246" t="str">
            <v>111IP</v>
          </cell>
          <cell r="H1246" t="str">
            <v>CAGE</v>
          </cell>
          <cell r="I1246">
            <v>-35968922.944583297</v>
          </cell>
        </row>
        <row r="1247">
          <cell r="A1247" t="str">
            <v>111IPCAGW</v>
          </cell>
          <cell r="B1247" t="str">
            <v>111IP</v>
          </cell>
          <cell r="C1247" t="str">
            <v>CAGW</v>
          </cell>
          <cell r="D1247">
            <v>-134273861.34625</v>
          </cell>
          <cell r="F1247" t="str">
            <v>111IPCAGW</v>
          </cell>
          <cell r="G1247" t="str">
            <v>111IP</v>
          </cell>
          <cell r="H1247" t="str">
            <v>CAGW</v>
          </cell>
          <cell r="I1247">
            <v>-134273861.34625</v>
          </cell>
        </row>
        <row r="1248">
          <cell r="A1248" t="str">
            <v>111IPCN</v>
          </cell>
          <cell r="B1248" t="str">
            <v>111IP</v>
          </cell>
          <cell r="C1248" t="str">
            <v>CN</v>
          </cell>
          <cell r="D1248">
            <v>-131913029.686667</v>
          </cell>
          <cell r="F1248" t="str">
            <v>111IPCN</v>
          </cell>
          <cell r="G1248" t="str">
            <v>111IP</v>
          </cell>
          <cell r="H1248" t="str">
            <v>CN</v>
          </cell>
          <cell r="I1248">
            <v>-131913029.686667</v>
          </cell>
        </row>
        <row r="1249">
          <cell r="A1249" t="str">
            <v>111IPID</v>
          </cell>
          <cell r="B1249" t="str">
            <v>111IP</v>
          </cell>
          <cell r="C1249" t="str">
            <v>ID</v>
          </cell>
          <cell r="D1249">
            <v>-919335.13291666703</v>
          </cell>
          <cell r="F1249" t="str">
            <v>111IPID</v>
          </cell>
          <cell r="G1249" t="str">
            <v>111IP</v>
          </cell>
          <cell r="H1249" t="str">
            <v>ID</v>
          </cell>
          <cell r="I1249">
            <v>-919335.13291666703</v>
          </cell>
        </row>
        <row r="1250">
          <cell r="A1250" t="str">
            <v>111IPJBG</v>
          </cell>
          <cell r="B1250" t="str">
            <v>111IP</v>
          </cell>
          <cell r="C1250" t="str">
            <v>JBG</v>
          </cell>
          <cell r="D1250">
            <v>-1203083.07125</v>
          </cell>
          <cell r="F1250" t="str">
            <v>111IPJBG</v>
          </cell>
          <cell r="G1250" t="str">
            <v>111IP</v>
          </cell>
          <cell r="H1250" t="str">
            <v>JBG</v>
          </cell>
          <cell r="I1250">
            <v>-1203083.07125</v>
          </cell>
        </row>
        <row r="1251">
          <cell r="A1251" t="str">
            <v>111IPOR</v>
          </cell>
          <cell r="B1251" t="str">
            <v>111IP</v>
          </cell>
          <cell r="C1251" t="str">
            <v>OR</v>
          </cell>
          <cell r="D1251">
            <v>-100494.67125</v>
          </cell>
          <cell r="F1251" t="str">
            <v>111IPOR</v>
          </cell>
          <cell r="G1251" t="str">
            <v>111IP</v>
          </cell>
          <cell r="H1251" t="str">
            <v>OR</v>
          </cell>
          <cell r="I1251">
            <v>-100494.67125</v>
          </cell>
        </row>
        <row r="1252">
          <cell r="A1252" t="str">
            <v>111IPSG</v>
          </cell>
          <cell r="B1252" t="str">
            <v>111IP</v>
          </cell>
          <cell r="C1252" t="str">
            <v>SG</v>
          </cell>
          <cell r="D1252">
            <v>-19422041.574583299</v>
          </cell>
          <cell r="F1252" t="str">
            <v>111IPSG</v>
          </cell>
          <cell r="G1252" t="str">
            <v>111IP</v>
          </cell>
          <cell r="H1252" t="str">
            <v>SG</v>
          </cell>
          <cell r="I1252">
            <v>-19422041.574583299</v>
          </cell>
        </row>
        <row r="1253">
          <cell r="A1253" t="str">
            <v>111IPSO</v>
          </cell>
          <cell r="B1253" t="str">
            <v>111IP</v>
          </cell>
          <cell r="C1253" t="str">
            <v>SO</v>
          </cell>
          <cell r="D1253">
            <v>-287528188.64625001</v>
          </cell>
          <cell r="F1253" t="str">
            <v>111IPSO</v>
          </cell>
          <cell r="G1253" t="str">
            <v>111IP</v>
          </cell>
          <cell r="H1253" t="str">
            <v>SO</v>
          </cell>
          <cell r="I1253">
            <v>-287528188.64625001</v>
          </cell>
        </row>
        <row r="1254">
          <cell r="A1254" t="str">
            <v>111IPUT</v>
          </cell>
          <cell r="B1254" t="str">
            <v>111IP</v>
          </cell>
          <cell r="C1254" t="str">
            <v>UT</v>
          </cell>
          <cell r="D1254">
            <v>28612488.682083301</v>
          </cell>
          <cell r="F1254" t="str">
            <v>111IPUT</v>
          </cell>
          <cell r="G1254" t="str">
            <v>111IP</v>
          </cell>
          <cell r="H1254" t="str">
            <v>UT</v>
          </cell>
          <cell r="I1254">
            <v>28612488.682083301</v>
          </cell>
        </row>
        <row r="1255">
          <cell r="A1255" t="str">
            <v>111IPWA</v>
          </cell>
          <cell r="B1255" t="str">
            <v>111IP</v>
          </cell>
          <cell r="C1255" t="str">
            <v>WA</v>
          </cell>
          <cell r="D1255">
            <v>-3023.6</v>
          </cell>
          <cell r="F1255" t="str">
            <v>111IPWA</v>
          </cell>
          <cell r="G1255" t="str">
            <v>111IP</v>
          </cell>
          <cell r="H1255" t="str">
            <v>WA</v>
          </cell>
          <cell r="I1255">
            <v>-3023.6</v>
          </cell>
        </row>
        <row r="1256">
          <cell r="A1256" t="str">
            <v>111IPWYP</v>
          </cell>
          <cell r="B1256" t="str">
            <v>111IP</v>
          </cell>
          <cell r="C1256" t="str">
            <v>WYP</v>
          </cell>
          <cell r="D1256">
            <v>-99289.027083333305</v>
          </cell>
          <cell r="F1256" t="str">
            <v>111IPWYP</v>
          </cell>
          <cell r="G1256" t="str">
            <v>111IP</v>
          </cell>
          <cell r="H1256" t="str">
            <v>WYP</v>
          </cell>
          <cell r="I1256">
            <v>-99289.027083333305</v>
          </cell>
        </row>
        <row r="1257">
          <cell r="A1257" t="str">
            <v>182MCA</v>
          </cell>
          <cell r="B1257" t="str">
            <v>182M</v>
          </cell>
          <cell r="C1257" t="str">
            <v>CA</v>
          </cell>
          <cell r="D1257">
            <v>-1325556.69791667</v>
          </cell>
          <cell r="F1257" t="str">
            <v>182MCA</v>
          </cell>
          <cell r="G1257" t="str">
            <v>182M</v>
          </cell>
          <cell r="H1257" t="str">
            <v>CA</v>
          </cell>
          <cell r="I1257">
            <v>-1325556.69791667</v>
          </cell>
        </row>
        <row r="1258">
          <cell r="A1258" t="str">
            <v>182MCAEE</v>
          </cell>
          <cell r="B1258" t="str">
            <v>182M</v>
          </cell>
          <cell r="C1258" t="str">
            <v>CAEE</v>
          </cell>
          <cell r="D1258">
            <v>188312792.27333301</v>
          </cell>
          <cell r="F1258" t="str">
            <v>182MCAEE</v>
          </cell>
          <cell r="G1258" t="str">
            <v>182M</v>
          </cell>
          <cell r="H1258" t="str">
            <v>CAEE</v>
          </cell>
          <cell r="I1258">
            <v>188312792.27333301</v>
          </cell>
        </row>
        <row r="1259">
          <cell r="A1259" t="str">
            <v>182MCAGE</v>
          </cell>
          <cell r="B1259" t="str">
            <v>182M</v>
          </cell>
          <cell r="C1259" t="str">
            <v>CAGE</v>
          </cell>
          <cell r="D1259">
            <v>3448669.39</v>
          </cell>
          <cell r="F1259" t="str">
            <v>182MCAGE</v>
          </cell>
          <cell r="G1259" t="str">
            <v>182M</v>
          </cell>
          <cell r="H1259" t="str">
            <v>CAGE</v>
          </cell>
          <cell r="I1259">
            <v>3448669.39</v>
          </cell>
        </row>
        <row r="1260">
          <cell r="A1260" t="str">
            <v>182MCAGW</v>
          </cell>
          <cell r="B1260" t="str">
            <v>182M</v>
          </cell>
          <cell r="C1260" t="str">
            <v>CAGW</v>
          </cell>
          <cell r="D1260">
            <v>0</v>
          </cell>
          <cell r="F1260" t="str">
            <v>182MCAGW</v>
          </cell>
          <cell r="G1260" t="str">
            <v>182M</v>
          </cell>
          <cell r="H1260" t="str">
            <v>CAGW</v>
          </cell>
          <cell r="I1260">
            <v>0</v>
          </cell>
        </row>
        <row r="1261">
          <cell r="A1261" t="str">
            <v>182MID</v>
          </cell>
          <cell r="B1261" t="str">
            <v>182M</v>
          </cell>
          <cell r="C1261" t="str">
            <v>ID</v>
          </cell>
          <cell r="D1261">
            <v>-1339045.7641666699</v>
          </cell>
          <cell r="F1261" t="str">
            <v>182MID</v>
          </cell>
          <cell r="G1261" t="str">
            <v>182M</v>
          </cell>
          <cell r="H1261" t="str">
            <v>ID</v>
          </cell>
          <cell r="I1261">
            <v>-1339045.7641666699</v>
          </cell>
        </row>
        <row r="1262">
          <cell r="A1262" t="str">
            <v>182MJBG</v>
          </cell>
          <cell r="B1262" t="str">
            <v>182M</v>
          </cell>
          <cell r="C1262" t="str">
            <v>JBG</v>
          </cell>
          <cell r="D1262">
            <v>0</v>
          </cell>
          <cell r="F1262" t="str">
            <v>182MJBG</v>
          </cell>
          <cell r="G1262" t="str">
            <v>182M</v>
          </cell>
          <cell r="H1262" t="str">
            <v>JBG</v>
          </cell>
          <cell r="I1262">
            <v>0</v>
          </cell>
        </row>
        <row r="1263">
          <cell r="A1263" t="str">
            <v>182MOR</v>
          </cell>
          <cell r="B1263" t="str">
            <v>182M</v>
          </cell>
          <cell r="C1263" t="str">
            <v>OR</v>
          </cell>
          <cell r="D1263">
            <v>-8311959.3641666695</v>
          </cell>
          <cell r="F1263" t="str">
            <v>182MOR</v>
          </cell>
          <cell r="G1263" t="str">
            <v>182M</v>
          </cell>
          <cell r="H1263" t="str">
            <v>OR</v>
          </cell>
          <cell r="I1263">
            <v>-8311959.3641666695</v>
          </cell>
        </row>
        <row r="1264">
          <cell r="A1264" t="str">
            <v>182MOTHER</v>
          </cell>
          <cell r="B1264" t="str">
            <v>182M</v>
          </cell>
          <cell r="C1264" t="str">
            <v>OTHER</v>
          </cell>
          <cell r="D1264">
            <v>113503988.05249999</v>
          </cell>
          <cell r="F1264" t="str">
            <v>182MOTHER</v>
          </cell>
          <cell r="G1264" t="str">
            <v>182M</v>
          </cell>
          <cell r="H1264" t="str">
            <v>OTHER</v>
          </cell>
          <cell r="I1264">
            <v>113503988.05249999</v>
          </cell>
        </row>
        <row r="1265">
          <cell r="A1265" t="str">
            <v>182MSO</v>
          </cell>
          <cell r="B1265" t="str">
            <v>182M</v>
          </cell>
          <cell r="C1265" t="str">
            <v>SO</v>
          </cell>
          <cell r="D1265">
            <v>0</v>
          </cell>
          <cell r="F1265" t="str">
            <v>182MSO</v>
          </cell>
          <cell r="G1265" t="str">
            <v>182M</v>
          </cell>
          <cell r="H1265" t="str">
            <v>SO</v>
          </cell>
          <cell r="I1265">
            <v>0</v>
          </cell>
        </row>
        <row r="1266">
          <cell r="A1266" t="str">
            <v>182MUT</v>
          </cell>
          <cell r="B1266" t="str">
            <v>182M</v>
          </cell>
          <cell r="C1266" t="str">
            <v>UT</v>
          </cell>
          <cell r="D1266">
            <v>8396565.0775000006</v>
          </cell>
          <cell r="F1266" t="str">
            <v>182MUT</v>
          </cell>
          <cell r="G1266" t="str">
            <v>182M</v>
          </cell>
          <cell r="H1266" t="str">
            <v>UT</v>
          </cell>
          <cell r="I1266">
            <v>8396565.0775000006</v>
          </cell>
        </row>
        <row r="1267">
          <cell r="A1267" t="str">
            <v>182MWA</v>
          </cell>
          <cell r="B1267" t="str">
            <v>182M</v>
          </cell>
          <cell r="C1267" t="str">
            <v>WA</v>
          </cell>
          <cell r="D1267">
            <v>108754.74</v>
          </cell>
          <cell r="F1267" t="str">
            <v>182MWA</v>
          </cell>
          <cell r="G1267" t="str">
            <v>182M</v>
          </cell>
          <cell r="H1267" t="str">
            <v>WA</v>
          </cell>
          <cell r="I1267">
            <v>108754.74</v>
          </cell>
        </row>
        <row r="1268">
          <cell r="A1268" t="str">
            <v>182MWYP</v>
          </cell>
          <cell r="B1268" t="str">
            <v>182M</v>
          </cell>
          <cell r="C1268" t="str">
            <v>WYP</v>
          </cell>
          <cell r="D1268">
            <v>11018655.2908333</v>
          </cell>
          <cell r="F1268" t="str">
            <v>182MWYP</v>
          </cell>
          <cell r="G1268" t="str">
            <v>182M</v>
          </cell>
          <cell r="H1268" t="str">
            <v>WYP</v>
          </cell>
          <cell r="I1268">
            <v>11018655.2908333</v>
          </cell>
        </row>
        <row r="1269">
          <cell r="A1269" t="str">
            <v>182MWYU</v>
          </cell>
          <cell r="B1269" t="str">
            <v>182M</v>
          </cell>
          <cell r="C1269" t="str">
            <v>WYU</v>
          </cell>
          <cell r="D1269">
            <v>-5018933.32</v>
          </cell>
          <cell r="F1269" t="str">
            <v>182MWYU</v>
          </cell>
          <cell r="G1269" t="str">
            <v>182M</v>
          </cell>
          <cell r="H1269" t="str">
            <v>WYU</v>
          </cell>
          <cell r="I1269">
            <v>-5018933.32</v>
          </cell>
        </row>
        <row r="1270">
          <cell r="A1270" t="str">
            <v>182WCA</v>
          </cell>
          <cell r="B1270" t="str">
            <v>182W</v>
          </cell>
          <cell r="C1270" t="str">
            <v>CA</v>
          </cell>
          <cell r="D1270">
            <v>0.01</v>
          </cell>
          <cell r="F1270" t="str">
            <v>182WCA</v>
          </cell>
          <cell r="G1270" t="str">
            <v>182W</v>
          </cell>
          <cell r="H1270" t="str">
            <v>CA</v>
          </cell>
          <cell r="I1270">
            <v>0.01</v>
          </cell>
        </row>
        <row r="1271">
          <cell r="A1271" t="str">
            <v>182WID</v>
          </cell>
          <cell r="B1271" t="str">
            <v>182W</v>
          </cell>
          <cell r="C1271" t="str">
            <v>ID</v>
          </cell>
          <cell r="D1271">
            <v>1687321.02</v>
          </cell>
          <cell r="F1271" t="str">
            <v>182WID</v>
          </cell>
          <cell r="G1271" t="str">
            <v>182W</v>
          </cell>
          <cell r="H1271" t="str">
            <v>ID</v>
          </cell>
          <cell r="I1271">
            <v>1687321.02</v>
          </cell>
        </row>
        <row r="1272">
          <cell r="A1272" t="str">
            <v>182WOTHER</v>
          </cell>
          <cell r="B1272" t="str">
            <v>182W</v>
          </cell>
          <cell r="C1272" t="str">
            <v>OTHER</v>
          </cell>
          <cell r="D1272">
            <v>-10291153.09375</v>
          </cell>
          <cell r="F1272" t="str">
            <v>182WOTHER</v>
          </cell>
          <cell r="G1272" t="str">
            <v>182W</v>
          </cell>
          <cell r="H1272" t="str">
            <v>OTHER</v>
          </cell>
          <cell r="I1272">
            <v>-10291153.09375</v>
          </cell>
        </row>
        <row r="1273">
          <cell r="A1273" t="str">
            <v>182WUT</v>
          </cell>
          <cell r="B1273" t="str">
            <v>182W</v>
          </cell>
          <cell r="C1273" t="str">
            <v>UT</v>
          </cell>
          <cell r="D1273">
            <v>0</v>
          </cell>
          <cell r="F1273" t="str">
            <v>182WUT</v>
          </cell>
          <cell r="G1273" t="str">
            <v>182W</v>
          </cell>
          <cell r="H1273" t="str">
            <v>UT</v>
          </cell>
          <cell r="I1273">
            <v>0</v>
          </cell>
        </row>
        <row r="1274">
          <cell r="A1274" t="str">
            <v>182WWYP</v>
          </cell>
          <cell r="B1274" t="str">
            <v>182W</v>
          </cell>
          <cell r="C1274" t="str">
            <v>WYP</v>
          </cell>
          <cell r="D1274">
            <v>-412535.40375</v>
          </cell>
          <cell r="F1274" t="str">
            <v>182WWYP</v>
          </cell>
          <cell r="G1274" t="str">
            <v>182W</v>
          </cell>
          <cell r="H1274" t="str">
            <v>WYP</v>
          </cell>
          <cell r="I1274">
            <v>-412535.40375</v>
          </cell>
        </row>
        <row r="1275">
          <cell r="A1275" t="str">
            <v>182WWYU</v>
          </cell>
          <cell r="B1275" t="str">
            <v>182W</v>
          </cell>
          <cell r="C1275" t="str">
            <v>WYU</v>
          </cell>
          <cell r="D1275">
            <v>0</v>
          </cell>
          <cell r="F1275" t="str">
            <v>182WWYU</v>
          </cell>
          <cell r="G1275" t="str">
            <v>182W</v>
          </cell>
          <cell r="H1275" t="str">
            <v>WYU</v>
          </cell>
          <cell r="I1275">
            <v>0</v>
          </cell>
        </row>
        <row r="1276">
          <cell r="A1276" t="str">
            <v>186MCAEE</v>
          </cell>
          <cell r="B1276" t="str">
            <v>186M</v>
          </cell>
          <cell r="C1276" t="str">
            <v>CAEE</v>
          </cell>
          <cell r="D1276">
            <v>1648319.80291667</v>
          </cell>
          <cell r="F1276" t="str">
            <v>186MCAEE</v>
          </cell>
          <cell r="G1276" t="str">
            <v>186M</v>
          </cell>
          <cell r="H1276" t="str">
            <v>CAEE</v>
          </cell>
          <cell r="I1276">
            <v>1648319.80291667</v>
          </cell>
        </row>
        <row r="1277">
          <cell r="A1277" t="str">
            <v>186MCAEW</v>
          </cell>
          <cell r="B1277" t="str">
            <v>186M</v>
          </cell>
          <cell r="C1277" t="str">
            <v>CAEW</v>
          </cell>
          <cell r="D1277">
            <v>0</v>
          </cell>
          <cell r="F1277" t="str">
            <v>186MCAEW</v>
          </cell>
          <cell r="G1277" t="str">
            <v>186M</v>
          </cell>
          <cell r="H1277" t="str">
            <v>CAEW</v>
          </cell>
          <cell r="I1277">
            <v>0</v>
          </cell>
        </row>
        <row r="1278">
          <cell r="A1278" t="str">
            <v>186MCAGE</v>
          </cell>
          <cell r="B1278" t="str">
            <v>186M</v>
          </cell>
          <cell r="C1278" t="str">
            <v>CAGE</v>
          </cell>
          <cell r="D1278">
            <v>41336681.804166697</v>
          </cell>
          <cell r="F1278" t="str">
            <v>186MCAGE</v>
          </cell>
          <cell r="G1278" t="str">
            <v>186M</v>
          </cell>
          <cell r="H1278" t="str">
            <v>CAGE</v>
          </cell>
          <cell r="I1278">
            <v>41336681.804166697</v>
          </cell>
        </row>
        <row r="1279">
          <cell r="A1279" t="str">
            <v>186MCAGW</v>
          </cell>
          <cell r="B1279" t="str">
            <v>186M</v>
          </cell>
          <cell r="C1279" t="str">
            <v>CAGW</v>
          </cell>
          <cell r="D1279">
            <v>15964362.1858333</v>
          </cell>
          <cell r="F1279" t="str">
            <v>186MCAGW</v>
          </cell>
          <cell r="G1279" t="str">
            <v>186M</v>
          </cell>
          <cell r="H1279" t="str">
            <v>CAGW</v>
          </cell>
          <cell r="I1279">
            <v>15964362.1858333</v>
          </cell>
        </row>
        <row r="1280">
          <cell r="A1280" t="str">
            <v>186MID</v>
          </cell>
          <cell r="B1280" t="str">
            <v>186M</v>
          </cell>
          <cell r="C1280" t="str">
            <v>ID</v>
          </cell>
          <cell r="D1280">
            <v>0</v>
          </cell>
          <cell r="F1280" t="str">
            <v>186MID</v>
          </cell>
          <cell r="G1280" t="str">
            <v>186M</v>
          </cell>
          <cell r="H1280" t="str">
            <v>ID</v>
          </cell>
          <cell r="I1280">
            <v>0</v>
          </cell>
        </row>
        <row r="1281">
          <cell r="A1281" t="str">
            <v>186MJBE</v>
          </cell>
          <cell r="B1281" t="str">
            <v>186M</v>
          </cell>
          <cell r="C1281" t="str">
            <v>JBE</v>
          </cell>
          <cell r="D1281">
            <v>1127.1566666666699</v>
          </cell>
          <cell r="F1281" t="str">
            <v>186MJBE</v>
          </cell>
          <cell r="G1281" t="str">
            <v>186M</v>
          </cell>
          <cell r="H1281" t="str">
            <v>JBE</v>
          </cell>
          <cell r="I1281">
            <v>1127.1566666666699</v>
          </cell>
        </row>
        <row r="1282">
          <cell r="A1282" t="str">
            <v>186MOR</v>
          </cell>
          <cell r="B1282" t="str">
            <v>186M</v>
          </cell>
          <cell r="C1282" t="str">
            <v>OR</v>
          </cell>
          <cell r="D1282">
            <v>0</v>
          </cell>
          <cell r="F1282" t="str">
            <v>186MOR</v>
          </cell>
          <cell r="G1282" t="str">
            <v>186M</v>
          </cell>
          <cell r="H1282" t="str">
            <v>OR</v>
          </cell>
          <cell r="I1282">
            <v>0</v>
          </cell>
        </row>
        <row r="1283">
          <cell r="A1283" t="str">
            <v>186MOTHER</v>
          </cell>
          <cell r="B1283" t="str">
            <v>186M</v>
          </cell>
          <cell r="C1283" t="str">
            <v>OTHER</v>
          </cell>
          <cell r="D1283">
            <v>4078118.40583333</v>
          </cell>
          <cell r="F1283" t="str">
            <v>186MOTHER</v>
          </cell>
          <cell r="G1283" t="str">
            <v>186M</v>
          </cell>
          <cell r="H1283" t="str">
            <v>OTHER</v>
          </cell>
          <cell r="I1283">
            <v>4078118.40583333</v>
          </cell>
        </row>
        <row r="1284">
          <cell r="A1284" t="str">
            <v>186MSG</v>
          </cell>
          <cell r="B1284" t="str">
            <v>186M</v>
          </cell>
          <cell r="C1284" t="str">
            <v>SG</v>
          </cell>
          <cell r="D1284">
            <v>12379662.5233333</v>
          </cell>
          <cell r="F1284" t="str">
            <v>186MSG</v>
          </cell>
          <cell r="G1284" t="str">
            <v>186M</v>
          </cell>
          <cell r="H1284" t="str">
            <v>SG</v>
          </cell>
          <cell r="I1284">
            <v>12379662.5233333</v>
          </cell>
        </row>
        <row r="1285">
          <cell r="A1285" t="str">
            <v>186MSO</v>
          </cell>
          <cell r="B1285" t="str">
            <v>186M</v>
          </cell>
          <cell r="C1285" t="str">
            <v>SO</v>
          </cell>
          <cell r="D1285">
            <v>309632.412916667</v>
          </cell>
          <cell r="F1285" t="str">
            <v>186MSO</v>
          </cell>
          <cell r="G1285" t="str">
            <v>186M</v>
          </cell>
          <cell r="H1285" t="str">
            <v>SO</v>
          </cell>
          <cell r="I1285">
            <v>309632.412916667</v>
          </cell>
        </row>
        <row r="1286">
          <cell r="A1286" t="str">
            <v>186MWA</v>
          </cell>
          <cell r="B1286" t="str">
            <v>186M</v>
          </cell>
          <cell r="C1286" t="str">
            <v>WA</v>
          </cell>
          <cell r="D1286">
            <v>0</v>
          </cell>
          <cell r="F1286" t="str">
            <v>186MWA</v>
          </cell>
          <cell r="G1286" t="str">
            <v>186M</v>
          </cell>
          <cell r="H1286" t="str">
            <v>WA</v>
          </cell>
          <cell r="I1286">
            <v>0</v>
          </cell>
        </row>
        <row r="1287">
          <cell r="A1287" t="str">
            <v>186WOTHER</v>
          </cell>
          <cell r="B1287" t="str">
            <v>186W</v>
          </cell>
          <cell r="C1287" t="str">
            <v>OTHER</v>
          </cell>
          <cell r="D1287">
            <v>0</v>
          </cell>
          <cell r="F1287" t="str">
            <v>186WOTHER</v>
          </cell>
          <cell r="G1287" t="str">
            <v>186W</v>
          </cell>
          <cell r="H1287" t="str">
            <v>OTHER</v>
          </cell>
          <cell r="I1287">
            <v>0</v>
          </cell>
        </row>
        <row r="1288">
          <cell r="A1288" t="str">
            <v>DPCA</v>
          </cell>
          <cell r="B1288" t="str">
            <v>DP</v>
          </cell>
          <cell r="C1288" t="str">
            <v>CA</v>
          </cell>
          <cell r="D1288">
            <v>2646161.9308333299</v>
          </cell>
          <cell r="F1288" t="str">
            <v>DPCA</v>
          </cell>
          <cell r="G1288" t="str">
            <v>DP</v>
          </cell>
          <cell r="H1288" t="str">
            <v>CA</v>
          </cell>
          <cell r="I1288">
            <v>2646161.9308333299</v>
          </cell>
        </row>
        <row r="1289">
          <cell r="A1289" t="str">
            <v>DPID</v>
          </cell>
          <cell r="B1289" t="str">
            <v>DP</v>
          </cell>
          <cell r="C1289" t="str">
            <v>ID</v>
          </cell>
          <cell r="D1289">
            <v>2134152.6616666699</v>
          </cell>
          <cell r="F1289" t="str">
            <v>DPID</v>
          </cell>
          <cell r="G1289" t="str">
            <v>DP</v>
          </cell>
          <cell r="H1289" t="str">
            <v>ID</v>
          </cell>
          <cell r="I1289">
            <v>2134152.6616666699</v>
          </cell>
        </row>
        <row r="1290">
          <cell r="A1290" t="str">
            <v>DPOR</v>
          </cell>
          <cell r="B1290" t="str">
            <v>DP</v>
          </cell>
          <cell r="C1290" t="str">
            <v>OR</v>
          </cell>
          <cell r="D1290">
            <v>16509125.305416699</v>
          </cell>
          <cell r="F1290" t="str">
            <v>DPOR</v>
          </cell>
          <cell r="G1290" t="str">
            <v>DP</v>
          </cell>
          <cell r="H1290" t="str">
            <v>OR</v>
          </cell>
          <cell r="I1290">
            <v>16509125.305416699</v>
          </cell>
        </row>
        <row r="1291">
          <cell r="A1291" t="str">
            <v>DPSG</v>
          </cell>
          <cell r="B1291" t="str">
            <v>DP</v>
          </cell>
          <cell r="C1291" t="str">
            <v>SG</v>
          </cell>
          <cell r="D1291">
            <v>0</v>
          </cell>
          <cell r="F1291" t="str">
            <v>DPSG</v>
          </cell>
          <cell r="G1291" t="str">
            <v>DP</v>
          </cell>
          <cell r="H1291" t="str">
            <v>SG</v>
          </cell>
          <cell r="I1291">
            <v>0</v>
          </cell>
        </row>
        <row r="1292">
          <cell r="A1292" t="str">
            <v>DPSNPD</v>
          </cell>
          <cell r="B1292" t="str">
            <v>DP</v>
          </cell>
          <cell r="C1292" t="str">
            <v>SNPD</v>
          </cell>
          <cell r="D1292">
            <v>0</v>
          </cell>
          <cell r="F1292" t="str">
            <v>DPSNPD</v>
          </cell>
          <cell r="G1292" t="str">
            <v>DP</v>
          </cell>
          <cell r="H1292" t="str">
            <v>SNPD</v>
          </cell>
          <cell r="I1292">
            <v>0</v>
          </cell>
        </row>
        <row r="1293">
          <cell r="A1293" t="str">
            <v>DPUT</v>
          </cell>
          <cell r="B1293" t="str">
            <v>DP</v>
          </cell>
          <cell r="C1293" t="str">
            <v>UT</v>
          </cell>
          <cell r="D1293">
            <v>22839792.883333299</v>
          </cell>
          <cell r="F1293" t="str">
            <v>DPUT</v>
          </cell>
          <cell r="G1293" t="str">
            <v>DP</v>
          </cell>
          <cell r="H1293" t="str">
            <v>UT</v>
          </cell>
          <cell r="I1293">
            <v>22839792.883333299</v>
          </cell>
        </row>
        <row r="1294">
          <cell r="A1294" t="str">
            <v>DPWA</v>
          </cell>
          <cell r="B1294" t="str">
            <v>DP</v>
          </cell>
          <cell r="C1294" t="str">
            <v>WA</v>
          </cell>
          <cell r="D1294">
            <v>6981707.5337500004</v>
          </cell>
          <cell r="F1294" t="str">
            <v>DPWA</v>
          </cell>
          <cell r="G1294" t="str">
            <v>DP</v>
          </cell>
          <cell r="H1294" t="str">
            <v>WA</v>
          </cell>
          <cell r="I1294">
            <v>6981707.5337500004</v>
          </cell>
        </row>
        <row r="1295">
          <cell r="A1295" t="str">
            <v>DPWYU</v>
          </cell>
          <cell r="B1295" t="str">
            <v>DP</v>
          </cell>
          <cell r="C1295" t="str">
            <v>WYU</v>
          </cell>
          <cell r="D1295">
            <v>6067394.2350000003</v>
          </cell>
          <cell r="F1295" t="str">
            <v>DPWYU</v>
          </cell>
          <cell r="G1295" t="str">
            <v>DP</v>
          </cell>
          <cell r="H1295" t="str">
            <v>WYU</v>
          </cell>
          <cell r="I1295">
            <v>6067394.2350000003</v>
          </cell>
        </row>
        <row r="1296">
          <cell r="A1296" t="str">
            <v>GPCAGE</v>
          </cell>
          <cell r="B1296" t="str">
            <v>GP</v>
          </cell>
          <cell r="C1296" t="str">
            <v>CAGE</v>
          </cell>
          <cell r="D1296">
            <v>6845.7591666666704</v>
          </cell>
          <cell r="F1296" t="str">
            <v>GPCAGE</v>
          </cell>
          <cell r="G1296" t="str">
            <v>GP</v>
          </cell>
          <cell r="H1296" t="str">
            <v>CAGE</v>
          </cell>
          <cell r="I1296">
            <v>6845.7591666666704</v>
          </cell>
        </row>
        <row r="1297">
          <cell r="A1297" t="str">
            <v>GPCAGW</v>
          </cell>
          <cell r="B1297" t="str">
            <v>GP</v>
          </cell>
          <cell r="C1297" t="str">
            <v>CAGW</v>
          </cell>
          <cell r="D1297">
            <v>0</v>
          </cell>
          <cell r="F1297" t="str">
            <v>GPCAGW</v>
          </cell>
          <cell r="G1297" t="str">
            <v>GP</v>
          </cell>
          <cell r="H1297" t="str">
            <v>CAGW</v>
          </cell>
          <cell r="I1297">
            <v>0</v>
          </cell>
        </row>
        <row r="1298">
          <cell r="A1298" t="str">
            <v>GPSG</v>
          </cell>
          <cell r="B1298" t="str">
            <v>GP</v>
          </cell>
          <cell r="C1298" t="str">
            <v>SG</v>
          </cell>
          <cell r="D1298">
            <v>-6845.7591666666704</v>
          </cell>
          <cell r="F1298" t="str">
            <v>GPSG</v>
          </cell>
          <cell r="G1298" t="str">
            <v>GP</v>
          </cell>
          <cell r="H1298" t="str">
            <v>SG</v>
          </cell>
          <cell r="I1298">
            <v>-6845.7591666666704</v>
          </cell>
        </row>
        <row r="1299">
          <cell r="A1299" t="str">
            <v>GPSO</v>
          </cell>
          <cell r="B1299" t="str">
            <v>GP</v>
          </cell>
          <cell r="C1299" t="str">
            <v>SO</v>
          </cell>
          <cell r="D1299">
            <v>26642707.891666699</v>
          </cell>
          <cell r="F1299" t="str">
            <v>GPSO</v>
          </cell>
          <cell r="G1299" t="str">
            <v>GP</v>
          </cell>
          <cell r="H1299" t="str">
            <v>SO</v>
          </cell>
          <cell r="I1299">
            <v>26642707.891666699</v>
          </cell>
        </row>
        <row r="1300">
          <cell r="A1300" t="str">
            <v>IPSO</v>
          </cell>
          <cell r="B1300" t="str">
            <v>IP</v>
          </cell>
          <cell r="C1300" t="str">
            <v>SO</v>
          </cell>
          <cell r="D1300">
            <v>0</v>
          </cell>
          <cell r="F1300" t="str">
            <v>IPSO</v>
          </cell>
          <cell r="G1300" t="str">
            <v>IP</v>
          </cell>
          <cell r="H1300" t="str">
            <v>SO</v>
          </cell>
          <cell r="I1300">
            <v>0</v>
          </cell>
        </row>
        <row r="1301">
          <cell r="A1301" t="str">
            <v>OPCAGE</v>
          </cell>
          <cell r="B1301" t="str">
            <v>OP</v>
          </cell>
          <cell r="C1301" t="str">
            <v>CAGE</v>
          </cell>
          <cell r="D1301">
            <v>0</v>
          </cell>
          <cell r="F1301" t="str">
            <v>OPCAGE</v>
          </cell>
          <cell r="G1301" t="str">
            <v>OP</v>
          </cell>
          <cell r="H1301" t="str">
            <v>CAGE</v>
          </cell>
          <cell r="I1301">
            <v>0</v>
          </cell>
        </row>
        <row r="1302">
          <cell r="A1302" t="str">
            <v>OPCAGW</v>
          </cell>
          <cell r="B1302" t="str">
            <v>OP</v>
          </cell>
          <cell r="C1302" t="str">
            <v>CAGW</v>
          </cell>
          <cell r="D1302">
            <v>-553173</v>
          </cell>
          <cell r="F1302" t="str">
            <v>OPCAGW</v>
          </cell>
          <cell r="G1302" t="str">
            <v>OP</v>
          </cell>
          <cell r="H1302" t="str">
            <v>CAGW</v>
          </cell>
          <cell r="I1302">
            <v>-553173</v>
          </cell>
        </row>
        <row r="1303">
          <cell r="A1303" t="str">
            <v>OPSG</v>
          </cell>
          <cell r="B1303" t="str">
            <v>OP</v>
          </cell>
          <cell r="C1303" t="str">
            <v>SG</v>
          </cell>
          <cell r="D1303">
            <v>0</v>
          </cell>
          <cell r="F1303" t="str">
            <v>OPSG</v>
          </cell>
          <cell r="G1303" t="str">
            <v>OP</v>
          </cell>
          <cell r="H1303" t="str">
            <v>SG</v>
          </cell>
          <cell r="I1303">
            <v>0</v>
          </cell>
        </row>
        <row r="1304">
          <cell r="A1304" t="str">
            <v>SPCAGE</v>
          </cell>
          <cell r="B1304" t="str">
            <v>SP</v>
          </cell>
          <cell r="C1304" t="str">
            <v>CAGE</v>
          </cell>
          <cell r="D1304">
            <v>-11695324.375</v>
          </cell>
          <cell r="F1304" t="str">
            <v>SPCAGE</v>
          </cell>
          <cell r="G1304" t="str">
            <v>SP</v>
          </cell>
          <cell r="H1304" t="str">
            <v>CAGE</v>
          </cell>
          <cell r="I1304">
            <v>-11695324.375</v>
          </cell>
        </row>
        <row r="1305">
          <cell r="A1305" t="str">
            <v>SPCAGW</v>
          </cell>
          <cell r="B1305" t="str">
            <v>SP</v>
          </cell>
          <cell r="C1305" t="str">
            <v>CAGW</v>
          </cell>
          <cell r="D1305">
            <v>553173</v>
          </cell>
          <cell r="F1305" t="str">
            <v>SPCAGW</v>
          </cell>
          <cell r="G1305" t="str">
            <v>SP</v>
          </cell>
          <cell r="H1305" t="str">
            <v>CAGW</v>
          </cell>
          <cell r="I1305">
            <v>553173</v>
          </cell>
        </row>
        <row r="1306">
          <cell r="A1306" t="str">
            <v>SPSG</v>
          </cell>
          <cell r="B1306" t="str">
            <v>SP</v>
          </cell>
          <cell r="C1306" t="str">
            <v>SG</v>
          </cell>
          <cell r="D1306">
            <v>56959454.567916699</v>
          </cell>
          <cell r="F1306" t="str">
            <v>SPSG</v>
          </cell>
          <cell r="G1306" t="str">
            <v>SP</v>
          </cell>
          <cell r="H1306" t="str">
            <v>SG</v>
          </cell>
          <cell r="I1306">
            <v>56959454.567916699</v>
          </cell>
        </row>
        <row r="1307">
          <cell r="A1307" t="str">
            <v>TPCA</v>
          </cell>
          <cell r="B1307" t="str">
            <v>TP</v>
          </cell>
          <cell r="C1307" t="str">
            <v>CA</v>
          </cell>
          <cell r="D1307">
            <v>0</v>
          </cell>
          <cell r="F1307" t="str">
            <v>TPCA</v>
          </cell>
          <cell r="G1307" t="str">
            <v>TP</v>
          </cell>
          <cell r="H1307" t="str">
            <v>CA</v>
          </cell>
          <cell r="I1307">
            <v>0</v>
          </cell>
        </row>
        <row r="1308">
          <cell r="A1308" t="str">
            <v>TPCAEE</v>
          </cell>
          <cell r="B1308" t="str">
            <v>TP</v>
          </cell>
          <cell r="C1308" t="str">
            <v>CAEE</v>
          </cell>
          <cell r="D1308">
            <v>0</v>
          </cell>
          <cell r="F1308" t="str">
            <v>TPCAEE</v>
          </cell>
          <cell r="G1308" t="str">
            <v>TP</v>
          </cell>
          <cell r="H1308" t="str">
            <v>CAEE</v>
          </cell>
          <cell r="I1308">
            <v>0</v>
          </cell>
        </row>
        <row r="1309">
          <cell r="A1309" t="str">
            <v>TPCAGE</v>
          </cell>
          <cell r="B1309" t="str">
            <v>TP</v>
          </cell>
          <cell r="C1309" t="str">
            <v>CAGE</v>
          </cell>
          <cell r="D1309">
            <v>57423455.947499998</v>
          </cell>
          <cell r="F1309" t="str">
            <v>TPCAGE</v>
          </cell>
          <cell r="G1309" t="str">
            <v>TP</v>
          </cell>
          <cell r="H1309" t="str">
            <v>CAGE</v>
          </cell>
          <cell r="I1309">
            <v>57423455.947499998</v>
          </cell>
        </row>
        <row r="1310">
          <cell r="A1310" t="str">
            <v>TPCAGW</v>
          </cell>
          <cell r="B1310" t="str">
            <v>TP</v>
          </cell>
          <cell r="C1310" t="str">
            <v>CAGW</v>
          </cell>
          <cell r="D1310">
            <v>52604042.061250001</v>
          </cell>
          <cell r="F1310" t="str">
            <v>TPCAGW</v>
          </cell>
          <cell r="G1310" t="str">
            <v>TP</v>
          </cell>
          <cell r="H1310" t="str">
            <v>CAGW</v>
          </cell>
          <cell r="I1310">
            <v>52604042.061250001</v>
          </cell>
        </row>
        <row r="1311">
          <cell r="A1311" t="str">
            <v>TPSG</v>
          </cell>
          <cell r="B1311" t="str">
            <v>TP</v>
          </cell>
          <cell r="C1311" t="str">
            <v>SG</v>
          </cell>
          <cell r="D1311">
            <v>-8978581.5999999996</v>
          </cell>
          <cell r="F1311" t="str">
            <v>TPSG</v>
          </cell>
          <cell r="G1311" t="str">
            <v>TP</v>
          </cell>
          <cell r="H1311" t="str">
            <v>SG</v>
          </cell>
          <cell r="I1311">
            <v>-8978581.5999999996</v>
          </cell>
        </row>
        <row r="1312">
          <cell r="A1312" t="str">
            <v>TPSO</v>
          </cell>
          <cell r="B1312" t="str">
            <v>TP</v>
          </cell>
          <cell r="C1312" t="str">
            <v>SO</v>
          </cell>
          <cell r="D1312">
            <v>0</v>
          </cell>
          <cell r="F1312" t="str">
            <v>TPSO</v>
          </cell>
          <cell r="G1312" t="str">
            <v>TP</v>
          </cell>
          <cell r="H1312" t="str">
            <v>SO</v>
          </cell>
          <cell r="I1312">
            <v>0</v>
          </cell>
        </row>
        <row r="1313">
          <cell r="A1313" t="str">
            <v>143SO</v>
          </cell>
          <cell r="B1313" t="str">
            <v>143</v>
          </cell>
          <cell r="C1313" t="str">
            <v>SO</v>
          </cell>
          <cell r="D1313">
            <v>52083007.785833403</v>
          </cell>
          <cell r="F1313" t="str">
            <v>143SO</v>
          </cell>
          <cell r="G1313" t="str">
            <v>143</v>
          </cell>
          <cell r="H1313" t="str">
            <v>SO</v>
          </cell>
          <cell r="I1313">
            <v>52083007.785833403</v>
          </cell>
        </row>
        <row r="1314">
          <cell r="A1314" t="str">
            <v>230OTHER</v>
          </cell>
          <cell r="B1314" t="str">
            <v>230</v>
          </cell>
          <cell r="C1314" t="str">
            <v>OTHER</v>
          </cell>
          <cell r="D1314">
            <v>-8267790.4500000002</v>
          </cell>
          <cell r="F1314" t="str">
            <v>230OTHER</v>
          </cell>
          <cell r="G1314" t="str">
            <v>230</v>
          </cell>
          <cell r="H1314" t="str">
            <v>OTHER</v>
          </cell>
          <cell r="I1314">
            <v>-8267790.4500000002</v>
          </cell>
        </row>
        <row r="1315">
          <cell r="A1315" t="str">
            <v>232CAEE</v>
          </cell>
          <cell r="B1315" t="str">
            <v>232</v>
          </cell>
          <cell r="C1315" t="str">
            <v>CAEE</v>
          </cell>
          <cell r="D1315">
            <v>-1813806.0991666699</v>
          </cell>
          <cell r="F1315" t="str">
            <v>232CAEE</v>
          </cell>
          <cell r="G1315" t="str">
            <v>232</v>
          </cell>
          <cell r="H1315" t="str">
            <v>CAEE</v>
          </cell>
          <cell r="I1315">
            <v>-1813806.0991666699</v>
          </cell>
        </row>
        <row r="1316">
          <cell r="A1316" t="str">
            <v>232OTHER</v>
          </cell>
          <cell r="B1316" t="str">
            <v>232</v>
          </cell>
          <cell r="C1316" t="str">
            <v>OTHER</v>
          </cell>
          <cell r="D1316">
            <v>-16764.583333333299</v>
          </cell>
          <cell r="F1316" t="str">
            <v>232OTHER</v>
          </cell>
          <cell r="G1316" t="str">
            <v>232</v>
          </cell>
          <cell r="H1316" t="str">
            <v>OTHER</v>
          </cell>
          <cell r="I1316">
            <v>-16764.583333333299</v>
          </cell>
        </row>
        <row r="1317">
          <cell r="A1317" t="str">
            <v>232SG</v>
          </cell>
          <cell r="B1317" t="str">
            <v>232</v>
          </cell>
          <cell r="C1317" t="str">
            <v>SG</v>
          </cell>
          <cell r="D1317">
            <v>-2053168.1508333299</v>
          </cell>
          <cell r="F1317" t="str">
            <v>232SG</v>
          </cell>
          <cell r="G1317" t="str">
            <v>232</v>
          </cell>
          <cell r="H1317" t="str">
            <v>SG</v>
          </cell>
          <cell r="I1317">
            <v>-2053168.1508333299</v>
          </cell>
        </row>
        <row r="1318">
          <cell r="A1318" t="str">
            <v>232SO</v>
          </cell>
          <cell r="B1318" t="str">
            <v>232</v>
          </cell>
          <cell r="C1318" t="str">
            <v>SO</v>
          </cell>
          <cell r="D1318">
            <v>-7320913.8499999987</v>
          </cell>
          <cell r="F1318" t="str">
            <v>232SO</v>
          </cell>
          <cell r="G1318" t="str">
            <v>232</v>
          </cell>
          <cell r="H1318" t="str">
            <v>SO</v>
          </cell>
          <cell r="I1318">
            <v>-7320913.8499999987</v>
          </cell>
        </row>
        <row r="1319">
          <cell r="A1319" t="str">
            <v>2533CAGE</v>
          </cell>
          <cell r="B1319" t="str">
            <v>2533</v>
          </cell>
          <cell r="C1319" t="str">
            <v>CAGE</v>
          </cell>
          <cell r="D1319">
            <v>-6512893.4641666701</v>
          </cell>
          <cell r="F1319" t="str">
            <v>2533CAGE</v>
          </cell>
          <cell r="G1319" t="str">
            <v>2533</v>
          </cell>
          <cell r="H1319" t="str">
            <v>CAGE</v>
          </cell>
          <cell r="I1319">
            <v>-6512893.4641666701</v>
          </cell>
        </row>
        <row r="1320">
          <cell r="A1320" t="str">
            <v>254105CAEE</v>
          </cell>
          <cell r="B1320" t="str">
            <v>254105</v>
          </cell>
          <cell r="C1320" t="str">
            <v>CAEE</v>
          </cell>
          <cell r="D1320">
            <v>19802.830000000002</v>
          </cell>
          <cell r="F1320" t="str">
            <v>254105CAEE</v>
          </cell>
          <cell r="G1320" t="str">
            <v>254105</v>
          </cell>
          <cell r="H1320" t="str">
            <v>CAEE</v>
          </cell>
          <cell r="I1320">
            <v>19802.830000000002</v>
          </cell>
        </row>
        <row r="1321">
          <cell r="A1321" t="str">
            <v>254105CAGE</v>
          </cell>
          <cell r="B1321" t="str">
            <v>254105</v>
          </cell>
          <cell r="C1321" t="str">
            <v>CAGE</v>
          </cell>
          <cell r="D1321">
            <v>-19802.830000000002</v>
          </cell>
          <cell r="F1321" t="str">
            <v>254105CAGE</v>
          </cell>
          <cell r="G1321" t="str">
            <v>254105</v>
          </cell>
          <cell r="H1321" t="str">
            <v>CAGE</v>
          </cell>
          <cell r="I1321">
            <v>-19802.830000000002</v>
          </cell>
        </row>
        <row r="1322">
          <cell r="A1322" t="str">
            <v>40910CAEE</v>
          </cell>
          <cell r="B1322">
            <v>40910</v>
          </cell>
          <cell r="C1322" t="str">
            <v>CAEE</v>
          </cell>
          <cell r="D1322">
            <v>0</v>
          </cell>
          <cell r="F1322" t="str">
            <v>40910CAEE</v>
          </cell>
          <cell r="G1322">
            <v>40910</v>
          </cell>
          <cell r="H1322" t="str">
            <v>CAEE</v>
          </cell>
          <cell r="I1322">
            <v>0</v>
          </cell>
        </row>
        <row r="1323">
          <cell r="A1323" t="str">
            <v>40910CAGE</v>
          </cell>
          <cell r="B1323">
            <v>40910</v>
          </cell>
          <cell r="C1323" t="str">
            <v>CAGE</v>
          </cell>
          <cell r="D1323">
            <v>-40261420</v>
          </cell>
          <cell r="F1323" t="str">
            <v>40910CAGE</v>
          </cell>
          <cell r="G1323">
            <v>40910</v>
          </cell>
          <cell r="H1323" t="str">
            <v>CAGE</v>
          </cell>
          <cell r="I1323">
            <v>-40261420</v>
          </cell>
        </row>
        <row r="1324">
          <cell r="A1324" t="str">
            <v>40910CAGW</v>
          </cell>
          <cell r="B1324">
            <v>40910</v>
          </cell>
          <cell r="C1324" t="str">
            <v>CAGW</v>
          </cell>
          <cell r="D1324">
            <v>-5091351</v>
          </cell>
          <cell r="F1324" t="str">
            <v>40910CAGW</v>
          </cell>
          <cell r="G1324">
            <v>40910</v>
          </cell>
          <cell r="H1324" t="str">
            <v>CAGW</v>
          </cell>
          <cell r="I1324">
            <v>-5091351</v>
          </cell>
        </row>
        <row r="1325">
          <cell r="A1325" t="str">
            <v>40910JBE</v>
          </cell>
          <cell r="B1325">
            <v>40910</v>
          </cell>
          <cell r="C1325" t="str">
            <v>JBE</v>
          </cell>
          <cell r="D1325">
            <v>-18519</v>
          </cell>
          <cell r="F1325" t="str">
            <v>40910JBE</v>
          </cell>
          <cell r="G1325">
            <v>40910</v>
          </cell>
          <cell r="H1325" t="str">
            <v>JBE</v>
          </cell>
          <cell r="I1325">
            <v>-18519</v>
          </cell>
        </row>
        <row r="1326">
          <cell r="A1326" t="str">
            <v>40910SO</v>
          </cell>
          <cell r="B1326">
            <v>40910</v>
          </cell>
          <cell r="C1326" t="str">
            <v>SO</v>
          </cell>
          <cell r="D1326">
            <v>-41507</v>
          </cell>
          <cell r="F1326" t="str">
            <v>40910SO</v>
          </cell>
          <cell r="G1326">
            <v>40910</v>
          </cell>
          <cell r="H1326" t="str">
            <v>SO</v>
          </cell>
          <cell r="I1326">
            <v>-41507</v>
          </cell>
        </row>
        <row r="1327">
          <cell r="A1327" t="str">
            <v>40911CAGE</v>
          </cell>
          <cell r="B1327">
            <v>40911</v>
          </cell>
          <cell r="C1327" t="str">
            <v>CAGE</v>
          </cell>
          <cell r="D1327">
            <v>0</v>
          </cell>
          <cell r="F1327" t="str">
            <v>40911CAGE</v>
          </cell>
          <cell r="G1327">
            <v>40911</v>
          </cell>
          <cell r="H1327" t="str">
            <v>CAGE</v>
          </cell>
          <cell r="I1327">
            <v>0</v>
          </cell>
        </row>
        <row r="1328">
          <cell r="A1328" t="str">
            <v>SCHMAPBADDEBT</v>
          </cell>
          <cell r="B1328" t="str">
            <v>SCHMAP</v>
          </cell>
          <cell r="C1328" t="str">
            <v>BADDEBT</v>
          </cell>
          <cell r="D1328">
            <v>0</v>
          </cell>
          <cell r="F1328" t="str">
            <v>SCHMAPBADDEBT</v>
          </cell>
          <cell r="G1328" t="str">
            <v>SCHMAP</v>
          </cell>
          <cell r="H1328" t="str">
            <v>BADDEBT</v>
          </cell>
          <cell r="I1328">
            <v>0</v>
          </cell>
        </row>
        <row r="1329">
          <cell r="A1329" t="str">
            <v>SCHMAPCAEE</v>
          </cell>
          <cell r="B1329" t="str">
            <v>SCHMAP</v>
          </cell>
          <cell r="C1329" t="str">
            <v>CAEE</v>
          </cell>
          <cell r="D1329">
            <v>0</v>
          </cell>
          <cell r="F1329" t="str">
            <v>SCHMAPCAEE</v>
          </cell>
          <cell r="G1329" t="str">
            <v>SCHMAP</v>
          </cell>
          <cell r="H1329" t="str">
            <v>CAEE</v>
          </cell>
          <cell r="I1329">
            <v>0</v>
          </cell>
        </row>
        <row r="1330">
          <cell r="A1330" t="str">
            <v>SCHMAPJBE</v>
          </cell>
          <cell r="B1330" t="str">
            <v>SCHMAP</v>
          </cell>
          <cell r="C1330" t="str">
            <v>JBE</v>
          </cell>
          <cell r="D1330">
            <v>58125</v>
          </cell>
          <cell r="F1330" t="str">
            <v>SCHMAPJBE</v>
          </cell>
          <cell r="G1330" t="str">
            <v>SCHMAP</v>
          </cell>
          <cell r="H1330" t="str">
            <v>JBE</v>
          </cell>
          <cell r="I1330">
            <v>58125</v>
          </cell>
        </row>
        <row r="1331">
          <cell r="A1331" t="str">
            <v>SCHMAPSCHMDEXP</v>
          </cell>
          <cell r="B1331" t="str">
            <v>SCHMAP</v>
          </cell>
          <cell r="C1331" t="str">
            <v>SCHMDEXP</v>
          </cell>
          <cell r="D1331">
            <v>129289.95000000001</v>
          </cell>
          <cell r="F1331" t="str">
            <v>SCHMAPSCHMDEXP</v>
          </cell>
          <cell r="G1331" t="str">
            <v>SCHMAP</v>
          </cell>
          <cell r="H1331" t="str">
            <v>SCHMDEXP</v>
          </cell>
          <cell r="I1331">
            <v>129289.95000000001</v>
          </cell>
        </row>
        <row r="1332">
          <cell r="A1332" t="str">
            <v>SCHMAPSO</v>
          </cell>
          <cell r="B1332" t="str">
            <v>SCHMAP</v>
          </cell>
          <cell r="C1332" t="str">
            <v>SO</v>
          </cell>
          <cell r="D1332">
            <v>2371218.8000000003</v>
          </cell>
          <cell r="F1332" t="str">
            <v>SCHMAPSO</v>
          </cell>
          <cell r="G1332" t="str">
            <v>SCHMAP</v>
          </cell>
          <cell r="H1332" t="str">
            <v>SO</v>
          </cell>
          <cell r="I1332">
            <v>2371218.8000000003</v>
          </cell>
        </row>
        <row r="1333">
          <cell r="A1333" t="str">
            <v>SCHMATBADDEBT</v>
          </cell>
          <cell r="B1333" t="str">
            <v>SCHMAT</v>
          </cell>
          <cell r="C1333" t="str">
            <v>BADDEBT</v>
          </cell>
          <cell r="D1333">
            <v>397327.95</v>
          </cell>
          <cell r="F1333" t="str">
            <v>SCHMATBADDEBT</v>
          </cell>
          <cell r="G1333" t="str">
            <v>SCHMAT</v>
          </cell>
          <cell r="H1333" t="str">
            <v>BADDEBT</v>
          </cell>
          <cell r="I1333">
            <v>397327.95</v>
          </cell>
        </row>
        <row r="1334">
          <cell r="A1334" t="str">
            <v>SCHMATCA</v>
          </cell>
          <cell r="B1334" t="str">
            <v>SCHMAT</v>
          </cell>
          <cell r="C1334" t="str">
            <v>CA</v>
          </cell>
          <cell r="D1334">
            <v>0</v>
          </cell>
          <cell r="F1334" t="str">
            <v>SCHMATCA</v>
          </cell>
          <cell r="G1334" t="str">
            <v>SCHMAT</v>
          </cell>
          <cell r="H1334" t="str">
            <v>CA</v>
          </cell>
          <cell r="I1334">
            <v>0</v>
          </cell>
        </row>
        <row r="1335">
          <cell r="A1335" t="str">
            <v>SCHMATCAEE</v>
          </cell>
          <cell r="B1335" t="str">
            <v>SCHMAT</v>
          </cell>
          <cell r="C1335" t="str">
            <v>CAEE</v>
          </cell>
          <cell r="D1335">
            <v>17453268.989999998</v>
          </cell>
          <cell r="F1335" t="str">
            <v>SCHMATCAEE</v>
          </cell>
          <cell r="G1335" t="str">
            <v>SCHMAT</v>
          </cell>
          <cell r="H1335" t="str">
            <v>CAEE</v>
          </cell>
          <cell r="I1335">
            <v>17453268.989999998</v>
          </cell>
        </row>
        <row r="1336">
          <cell r="A1336" t="str">
            <v>SCHMATCAGE</v>
          </cell>
          <cell r="B1336" t="str">
            <v>SCHMAT</v>
          </cell>
          <cell r="C1336" t="str">
            <v>CAGE</v>
          </cell>
          <cell r="D1336">
            <v>15474</v>
          </cell>
          <cell r="F1336" t="str">
            <v>SCHMATCAGE</v>
          </cell>
          <cell r="G1336" t="str">
            <v>SCHMAT</v>
          </cell>
          <cell r="H1336" t="str">
            <v>CAGE</v>
          </cell>
          <cell r="I1336">
            <v>15474</v>
          </cell>
        </row>
        <row r="1337">
          <cell r="A1337" t="str">
            <v>SCHMATCAGW</v>
          </cell>
          <cell r="B1337" t="str">
            <v>SCHMAT</v>
          </cell>
          <cell r="C1337" t="str">
            <v>CAGW</v>
          </cell>
          <cell r="D1337">
            <v>46872.5</v>
          </cell>
          <cell r="F1337" t="str">
            <v>SCHMATCAGW</v>
          </cell>
          <cell r="G1337" t="str">
            <v>SCHMAT</v>
          </cell>
          <cell r="H1337" t="str">
            <v>CAGW</v>
          </cell>
          <cell r="I1337">
            <v>46872.5</v>
          </cell>
        </row>
        <row r="1338">
          <cell r="A1338" t="str">
            <v>SCHMATCIAC</v>
          </cell>
          <cell r="B1338" t="str">
            <v>SCHMAT</v>
          </cell>
          <cell r="C1338" t="str">
            <v>CIAC</v>
          </cell>
          <cell r="D1338">
            <v>103001231.603001</v>
          </cell>
          <cell r="F1338" t="str">
            <v>SCHMATCIAC</v>
          </cell>
          <cell r="G1338" t="str">
            <v>SCHMAT</v>
          </cell>
          <cell r="H1338" t="str">
            <v>CIAC</v>
          </cell>
          <cell r="I1338">
            <v>103001231.603001</v>
          </cell>
        </row>
        <row r="1339">
          <cell r="A1339" t="str">
            <v>SCHMATGPS</v>
          </cell>
          <cell r="B1339" t="str">
            <v>SCHMAT</v>
          </cell>
          <cell r="C1339" t="str">
            <v>GPS</v>
          </cell>
          <cell r="D1339">
            <v>-591041.75</v>
          </cell>
          <cell r="F1339" t="str">
            <v>SCHMATGPS</v>
          </cell>
          <cell r="G1339" t="str">
            <v>SCHMAT</v>
          </cell>
          <cell r="H1339" t="str">
            <v>GPS</v>
          </cell>
          <cell r="I1339">
            <v>-591041.75</v>
          </cell>
        </row>
        <row r="1340">
          <cell r="A1340" t="str">
            <v>SCHMATID</v>
          </cell>
          <cell r="B1340" t="str">
            <v>SCHMAT</v>
          </cell>
          <cell r="C1340" t="str">
            <v>ID</v>
          </cell>
          <cell r="D1340">
            <v>138437.41999999998</v>
          </cell>
          <cell r="F1340" t="str">
            <v>SCHMATID</v>
          </cell>
          <cell r="G1340" t="str">
            <v>SCHMAT</v>
          </cell>
          <cell r="H1340" t="str">
            <v>ID</v>
          </cell>
          <cell r="I1340">
            <v>138437.41999999998</v>
          </cell>
        </row>
        <row r="1341">
          <cell r="A1341" t="str">
            <v>SCHMATJBE</v>
          </cell>
          <cell r="B1341" t="str">
            <v>SCHMAT</v>
          </cell>
          <cell r="C1341" t="str">
            <v>JBE</v>
          </cell>
          <cell r="D1341">
            <v>17798327</v>
          </cell>
          <cell r="F1341" t="str">
            <v>SCHMATJBE</v>
          </cell>
          <cell r="G1341" t="str">
            <v>SCHMAT</v>
          </cell>
          <cell r="H1341" t="str">
            <v>JBE</v>
          </cell>
          <cell r="I1341">
            <v>17798327</v>
          </cell>
        </row>
        <row r="1342">
          <cell r="A1342" t="str">
            <v>SCHMATOR</v>
          </cell>
          <cell r="B1342" t="str">
            <v>SCHMAT</v>
          </cell>
          <cell r="C1342" t="str">
            <v>OR</v>
          </cell>
          <cell r="D1342">
            <v>-6995207.9699999997</v>
          </cell>
          <cell r="F1342" t="str">
            <v>SCHMATOR</v>
          </cell>
          <cell r="G1342" t="str">
            <v>SCHMAT</v>
          </cell>
          <cell r="H1342" t="str">
            <v>OR</v>
          </cell>
          <cell r="I1342">
            <v>-6995207.9699999997</v>
          </cell>
        </row>
        <row r="1343">
          <cell r="A1343" t="str">
            <v>SCHMATOTHER</v>
          </cell>
          <cell r="B1343" t="str">
            <v>SCHMAT</v>
          </cell>
          <cell r="C1343" t="str">
            <v>OTHER</v>
          </cell>
          <cell r="D1343">
            <v>8113243.27999999</v>
          </cell>
          <cell r="F1343" t="str">
            <v>SCHMATOTHER</v>
          </cell>
          <cell r="G1343" t="str">
            <v>SCHMAT</v>
          </cell>
          <cell r="H1343" t="str">
            <v>OTHER</v>
          </cell>
          <cell r="I1343">
            <v>8113243.27999999</v>
          </cell>
        </row>
        <row r="1344">
          <cell r="A1344" t="str">
            <v>SCHMATSCHMDEXP</v>
          </cell>
          <cell r="B1344" t="str">
            <v>SCHMAT</v>
          </cell>
          <cell r="C1344" t="str">
            <v>SCHMDEXP</v>
          </cell>
          <cell r="D1344">
            <v>984007982.39999998</v>
          </cell>
          <cell r="F1344" t="str">
            <v>SCHMATSCHMDEXP</v>
          </cell>
          <cell r="G1344" t="str">
            <v>SCHMAT</v>
          </cell>
          <cell r="H1344" t="str">
            <v>SCHMDEXP</v>
          </cell>
          <cell r="I1344">
            <v>984007982.39999998</v>
          </cell>
        </row>
        <row r="1345">
          <cell r="A1345" t="str">
            <v>SCHMATSE</v>
          </cell>
          <cell r="B1345" t="str">
            <v>SCHMAT</v>
          </cell>
          <cell r="C1345" t="str">
            <v>SE</v>
          </cell>
          <cell r="D1345">
            <v>0</v>
          </cell>
          <cell r="F1345" t="str">
            <v>SCHMATSE</v>
          </cell>
          <cell r="G1345" t="str">
            <v>SCHMAT</v>
          </cell>
          <cell r="H1345" t="str">
            <v>SE</v>
          </cell>
          <cell r="I1345">
            <v>0</v>
          </cell>
        </row>
        <row r="1346">
          <cell r="A1346" t="str">
            <v>SCHMATSG</v>
          </cell>
          <cell r="B1346" t="str">
            <v>SCHMAT</v>
          </cell>
          <cell r="C1346" t="str">
            <v>SG</v>
          </cell>
          <cell r="D1346">
            <v>-466012.4</v>
          </cell>
          <cell r="F1346" t="str">
            <v>SCHMATSG</v>
          </cell>
          <cell r="G1346" t="str">
            <v>SCHMAT</v>
          </cell>
          <cell r="H1346" t="str">
            <v>SG</v>
          </cell>
          <cell r="I1346">
            <v>-466012.4</v>
          </cell>
        </row>
        <row r="1347">
          <cell r="A1347" t="str">
            <v>SCHMATSNP</v>
          </cell>
          <cell r="B1347" t="str">
            <v>SCHMAT</v>
          </cell>
          <cell r="C1347" t="str">
            <v>SNP</v>
          </cell>
          <cell r="D1347">
            <v>41846673.009999998</v>
          </cell>
          <cell r="F1347" t="str">
            <v>SCHMATSNP</v>
          </cell>
          <cell r="G1347" t="str">
            <v>SCHMAT</v>
          </cell>
          <cell r="H1347" t="str">
            <v>SNP</v>
          </cell>
          <cell r="I1347">
            <v>41846673.009999998</v>
          </cell>
        </row>
        <row r="1348">
          <cell r="A1348" t="str">
            <v>SCHMATSNPD</v>
          </cell>
          <cell r="B1348" t="str">
            <v>SCHMAT</v>
          </cell>
          <cell r="C1348" t="str">
            <v>SNPD</v>
          </cell>
          <cell r="D1348">
            <v>2098862.0020988602</v>
          </cell>
          <cell r="F1348" t="str">
            <v>SCHMATSNPD</v>
          </cell>
          <cell r="G1348" t="str">
            <v>SCHMAT</v>
          </cell>
          <cell r="H1348" t="str">
            <v>SNPD</v>
          </cell>
          <cell r="I1348">
            <v>2098862.0020988602</v>
          </cell>
        </row>
        <row r="1349">
          <cell r="A1349" t="str">
            <v>SCHMATSO</v>
          </cell>
          <cell r="B1349" t="str">
            <v>SCHMAT</v>
          </cell>
          <cell r="C1349" t="str">
            <v>SO</v>
          </cell>
          <cell r="D1349">
            <v>1698765.06</v>
          </cell>
          <cell r="F1349" t="str">
            <v>SCHMATSO</v>
          </cell>
          <cell r="G1349" t="str">
            <v>SCHMAT</v>
          </cell>
          <cell r="H1349" t="str">
            <v>SO</v>
          </cell>
          <cell r="I1349">
            <v>1698765.06</v>
          </cell>
        </row>
        <row r="1350">
          <cell r="A1350" t="str">
            <v>SCHMATUT</v>
          </cell>
          <cell r="B1350" t="str">
            <v>SCHMAT</v>
          </cell>
          <cell r="C1350" t="str">
            <v>UT</v>
          </cell>
          <cell r="D1350">
            <v>-291300</v>
          </cell>
          <cell r="F1350" t="str">
            <v>SCHMATUT</v>
          </cell>
          <cell r="G1350" t="str">
            <v>SCHMAT</v>
          </cell>
          <cell r="H1350" t="str">
            <v>UT</v>
          </cell>
          <cell r="I1350">
            <v>-291300</v>
          </cell>
        </row>
        <row r="1351">
          <cell r="A1351" t="str">
            <v>SCHMATWA</v>
          </cell>
          <cell r="B1351" t="str">
            <v>SCHMAT</v>
          </cell>
          <cell r="C1351" t="str">
            <v>WA</v>
          </cell>
          <cell r="D1351">
            <v>11479022.290000001</v>
          </cell>
          <cell r="F1351" t="str">
            <v>SCHMATWA</v>
          </cell>
          <cell r="G1351" t="str">
            <v>SCHMAT</v>
          </cell>
          <cell r="H1351" t="str">
            <v>WA</v>
          </cell>
          <cell r="I1351">
            <v>11479022.290000001</v>
          </cell>
        </row>
        <row r="1352">
          <cell r="A1352" t="str">
            <v>SCHMATWYP</v>
          </cell>
          <cell r="B1352" t="str">
            <v>SCHMAT</v>
          </cell>
          <cell r="C1352" t="str">
            <v>WYP</v>
          </cell>
          <cell r="D1352">
            <v>692110.31</v>
          </cell>
          <cell r="F1352" t="str">
            <v>SCHMATWYP</v>
          </cell>
          <cell r="G1352" t="str">
            <v>SCHMAT</v>
          </cell>
          <cell r="H1352" t="str">
            <v>WYP</v>
          </cell>
          <cell r="I1352">
            <v>692110.31</v>
          </cell>
        </row>
        <row r="1353">
          <cell r="A1353" t="str">
            <v>SCHMATWYU</v>
          </cell>
          <cell r="B1353" t="str">
            <v>SCHMAT</v>
          </cell>
          <cell r="C1353" t="str">
            <v>WYU</v>
          </cell>
          <cell r="D1353">
            <v>22244</v>
          </cell>
          <cell r="F1353" t="str">
            <v>SCHMATWYU</v>
          </cell>
          <cell r="G1353" t="str">
            <v>SCHMAT</v>
          </cell>
          <cell r="H1353" t="str">
            <v>WYU</v>
          </cell>
          <cell r="I1353">
            <v>22244</v>
          </cell>
        </row>
        <row r="1354">
          <cell r="A1354" t="str">
            <v>SCHMDPCA</v>
          </cell>
          <cell r="B1354" t="str">
            <v>SCHMDP</v>
          </cell>
          <cell r="C1354" t="str">
            <v>CA</v>
          </cell>
          <cell r="D1354">
            <v>0</v>
          </cell>
          <cell r="F1354" t="str">
            <v>SCHMDPCA</v>
          </cell>
          <cell r="G1354" t="str">
            <v>SCHMDP</v>
          </cell>
          <cell r="H1354" t="str">
            <v>CA</v>
          </cell>
          <cell r="I1354">
            <v>0</v>
          </cell>
        </row>
        <row r="1355">
          <cell r="A1355" t="str">
            <v>SCHMDPCAEE</v>
          </cell>
          <cell r="B1355" t="str">
            <v>SCHMDP</v>
          </cell>
          <cell r="C1355" t="str">
            <v>CAEE</v>
          </cell>
          <cell r="D1355">
            <v>0</v>
          </cell>
          <cell r="F1355" t="str">
            <v>SCHMDPCAEE</v>
          </cell>
          <cell r="G1355" t="str">
            <v>SCHMDP</v>
          </cell>
          <cell r="H1355" t="str">
            <v>CAEE</v>
          </cell>
          <cell r="I1355">
            <v>0</v>
          </cell>
        </row>
        <row r="1356">
          <cell r="A1356" t="str">
            <v>SCHMDPCAGW</v>
          </cell>
          <cell r="B1356" t="str">
            <v>SCHMDP</v>
          </cell>
          <cell r="C1356" t="str">
            <v>CAGW</v>
          </cell>
          <cell r="D1356">
            <v>0</v>
          </cell>
          <cell r="F1356" t="str">
            <v>SCHMDPCAGW</v>
          </cell>
          <cell r="G1356" t="str">
            <v>SCHMDP</v>
          </cell>
          <cell r="H1356" t="str">
            <v>CAGW</v>
          </cell>
          <cell r="I1356">
            <v>0</v>
          </cell>
        </row>
        <row r="1357">
          <cell r="A1357" t="str">
            <v>SCHMDPJBE</v>
          </cell>
          <cell r="B1357" t="str">
            <v>SCHMDP</v>
          </cell>
          <cell r="C1357" t="str">
            <v>JBE</v>
          </cell>
          <cell r="D1357">
            <v>0</v>
          </cell>
          <cell r="F1357" t="str">
            <v>SCHMDPJBE</v>
          </cell>
          <cell r="G1357" t="str">
            <v>SCHMDP</v>
          </cell>
          <cell r="H1357" t="str">
            <v>JBE</v>
          </cell>
          <cell r="I1357">
            <v>0</v>
          </cell>
        </row>
        <row r="1358">
          <cell r="A1358" t="str">
            <v>SCHMDPSCHMDEXP</v>
          </cell>
          <cell r="B1358" t="str">
            <v>SCHMDP</v>
          </cell>
          <cell r="C1358" t="str">
            <v>SCHMDEXP</v>
          </cell>
          <cell r="D1358">
            <v>-19356.91</v>
          </cell>
          <cell r="F1358" t="str">
            <v>SCHMDPSCHMDEXP</v>
          </cell>
          <cell r="G1358" t="str">
            <v>SCHMDP</v>
          </cell>
          <cell r="H1358" t="str">
            <v>SCHMDEXP</v>
          </cell>
          <cell r="I1358">
            <v>-19356.91</v>
          </cell>
        </row>
        <row r="1359">
          <cell r="A1359" t="str">
            <v>SCHMDPSG</v>
          </cell>
          <cell r="B1359" t="str">
            <v>SCHMDP</v>
          </cell>
          <cell r="C1359" t="str">
            <v>SG</v>
          </cell>
          <cell r="D1359">
            <v>0</v>
          </cell>
          <cell r="F1359" t="str">
            <v>SCHMDPSG</v>
          </cell>
          <cell r="G1359" t="str">
            <v>SCHMDP</v>
          </cell>
          <cell r="H1359" t="str">
            <v>SG</v>
          </cell>
          <cell r="I1359">
            <v>0</v>
          </cell>
        </row>
        <row r="1360">
          <cell r="A1360" t="str">
            <v>SCHMDPSNP</v>
          </cell>
          <cell r="B1360" t="str">
            <v>SCHMDP</v>
          </cell>
          <cell r="C1360" t="str">
            <v>SNP</v>
          </cell>
          <cell r="D1360">
            <v>106610.4</v>
          </cell>
          <cell r="F1360" t="str">
            <v>SCHMDPSNP</v>
          </cell>
          <cell r="G1360" t="str">
            <v>SCHMDP</v>
          </cell>
          <cell r="H1360" t="str">
            <v>SNP</v>
          </cell>
          <cell r="I1360">
            <v>106610.4</v>
          </cell>
        </row>
        <row r="1361">
          <cell r="A1361" t="str">
            <v>SCHMDPSO</v>
          </cell>
          <cell r="B1361" t="str">
            <v>SCHMDP</v>
          </cell>
          <cell r="C1361" t="str">
            <v>SO</v>
          </cell>
          <cell r="D1361">
            <v>0</v>
          </cell>
          <cell r="F1361" t="str">
            <v>SCHMDPSO</v>
          </cell>
          <cell r="G1361" t="str">
            <v>SCHMDP</v>
          </cell>
          <cell r="H1361" t="str">
            <v>SO</v>
          </cell>
          <cell r="I1361">
            <v>0</v>
          </cell>
        </row>
        <row r="1362">
          <cell r="A1362" t="str">
            <v>SCHMDTCA</v>
          </cell>
          <cell r="B1362" t="str">
            <v>SCHMDT</v>
          </cell>
          <cell r="C1362" t="str">
            <v>CA</v>
          </cell>
          <cell r="D1362">
            <v>1982210.43</v>
          </cell>
          <cell r="F1362" t="str">
            <v>SCHMDTCA</v>
          </cell>
          <cell r="G1362" t="str">
            <v>SCHMDT</v>
          </cell>
          <cell r="H1362" t="str">
            <v>CA</v>
          </cell>
          <cell r="I1362">
            <v>1982210.43</v>
          </cell>
        </row>
        <row r="1363">
          <cell r="A1363" t="str">
            <v>SCHMDTCAEE</v>
          </cell>
          <cell r="B1363" t="str">
            <v>SCHMDT</v>
          </cell>
          <cell r="C1363" t="str">
            <v>CAEE</v>
          </cell>
          <cell r="D1363">
            <v>-972443.2</v>
          </cell>
          <cell r="F1363" t="str">
            <v>SCHMDTCAEE</v>
          </cell>
          <cell r="G1363" t="str">
            <v>SCHMDT</v>
          </cell>
          <cell r="H1363" t="str">
            <v>CAEE</v>
          </cell>
          <cell r="I1363">
            <v>-972443.2</v>
          </cell>
        </row>
        <row r="1364">
          <cell r="A1364" t="str">
            <v>SCHMDTCAGE</v>
          </cell>
          <cell r="B1364" t="str">
            <v>SCHMDT</v>
          </cell>
          <cell r="C1364" t="str">
            <v>CAGE</v>
          </cell>
          <cell r="D1364">
            <v>339661.56999999995</v>
          </cell>
          <cell r="F1364" t="str">
            <v>SCHMDTCAGE</v>
          </cell>
          <cell r="G1364" t="str">
            <v>SCHMDT</v>
          </cell>
          <cell r="H1364" t="str">
            <v>CAGE</v>
          </cell>
          <cell r="I1364">
            <v>339661.56999999995</v>
          </cell>
        </row>
        <row r="1365">
          <cell r="A1365" t="str">
            <v>SCHMDTCAGW</v>
          </cell>
          <cell r="B1365" t="str">
            <v>SCHMDT</v>
          </cell>
          <cell r="C1365" t="str">
            <v>CAGW</v>
          </cell>
          <cell r="D1365">
            <v>-124820.5</v>
          </cell>
          <cell r="F1365" t="str">
            <v>SCHMDTCAGW</v>
          </cell>
          <cell r="G1365" t="str">
            <v>SCHMDT</v>
          </cell>
          <cell r="H1365" t="str">
            <v>CAGW</v>
          </cell>
          <cell r="I1365">
            <v>-124820.5</v>
          </cell>
        </row>
        <row r="1366">
          <cell r="A1366" t="str">
            <v>SCHMDTDGP</v>
          </cell>
          <cell r="B1366" t="str">
            <v>SCHMDT</v>
          </cell>
          <cell r="C1366" t="str">
            <v>DGP</v>
          </cell>
          <cell r="D1366">
            <v>0</v>
          </cell>
          <cell r="F1366" t="str">
            <v>SCHMDTDGP</v>
          </cell>
          <cell r="G1366" t="str">
            <v>SCHMDT</v>
          </cell>
          <cell r="H1366" t="str">
            <v>DGP</v>
          </cell>
          <cell r="I1366">
            <v>0</v>
          </cell>
        </row>
        <row r="1367">
          <cell r="A1367" t="str">
            <v>SCHMDTGPS</v>
          </cell>
          <cell r="B1367" t="str">
            <v>SCHMDT</v>
          </cell>
          <cell r="C1367" t="str">
            <v>GPS</v>
          </cell>
          <cell r="D1367">
            <v>68082720.5</v>
          </cell>
          <cell r="F1367" t="str">
            <v>SCHMDTGPS</v>
          </cell>
          <cell r="G1367" t="str">
            <v>SCHMDT</v>
          </cell>
          <cell r="H1367" t="str">
            <v>GPS</v>
          </cell>
          <cell r="I1367">
            <v>68082720.5</v>
          </cell>
        </row>
        <row r="1368">
          <cell r="A1368" t="str">
            <v>SCHMDTID</v>
          </cell>
          <cell r="B1368" t="str">
            <v>SCHMDT</v>
          </cell>
          <cell r="C1368" t="str">
            <v>ID</v>
          </cell>
          <cell r="D1368">
            <v>-624974.68999999994</v>
          </cell>
          <cell r="F1368" t="str">
            <v>SCHMDTID</v>
          </cell>
          <cell r="G1368" t="str">
            <v>SCHMDT</v>
          </cell>
          <cell r="H1368" t="str">
            <v>ID</v>
          </cell>
          <cell r="I1368">
            <v>-624974.68999999994</v>
          </cell>
        </row>
        <row r="1369">
          <cell r="A1369" t="str">
            <v>SCHMDTJBE</v>
          </cell>
          <cell r="B1369" t="str">
            <v>SCHMDT</v>
          </cell>
          <cell r="C1369" t="str">
            <v>JBE</v>
          </cell>
          <cell r="D1369">
            <v>-199146</v>
          </cell>
          <cell r="F1369" t="str">
            <v>SCHMDTJBE</v>
          </cell>
          <cell r="G1369" t="str">
            <v>SCHMDT</v>
          </cell>
          <cell r="H1369" t="str">
            <v>JBE</v>
          </cell>
          <cell r="I1369">
            <v>-199146</v>
          </cell>
        </row>
        <row r="1370">
          <cell r="A1370" t="str">
            <v>SCHMDTOR</v>
          </cell>
          <cell r="B1370" t="str">
            <v>SCHMDT</v>
          </cell>
          <cell r="C1370" t="str">
            <v>OR</v>
          </cell>
          <cell r="D1370">
            <v>-1775469.05</v>
          </cell>
          <cell r="F1370" t="str">
            <v>SCHMDTOR</v>
          </cell>
          <cell r="G1370" t="str">
            <v>SCHMDT</v>
          </cell>
          <cell r="H1370" t="str">
            <v>OR</v>
          </cell>
          <cell r="I1370">
            <v>-1775469.05</v>
          </cell>
        </row>
        <row r="1371">
          <cell r="A1371" t="str">
            <v>SCHMDTOTHER</v>
          </cell>
          <cell r="B1371" t="str">
            <v>SCHMDT</v>
          </cell>
          <cell r="C1371" t="str">
            <v>OTHER</v>
          </cell>
          <cell r="D1371">
            <v>73217335.489999995</v>
          </cell>
          <cell r="F1371" t="str">
            <v>SCHMDTOTHER</v>
          </cell>
          <cell r="G1371" t="str">
            <v>SCHMDT</v>
          </cell>
          <cell r="H1371" t="str">
            <v>OTHER</v>
          </cell>
          <cell r="I1371">
            <v>73217335.489999995</v>
          </cell>
        </row>
        <row r="1372">
          <cell r="A1372" t="str">
            <v>SCHMDTSE</v>
          </cell>
          <cell r="B1372" t="str">
            <v>SCHMDT</v>
          </cell>
          <cell r="C1372" t="str">
            <v>SE</v>
          </cell>
          <cell r="D1372">
            <v>0</v>
          </cell>
          <cell r="F1372" t="str">
            <v>SCHMDTSE</v>
          </cell>
          <cell r="G1372" t="str">
            <v>SCHMDT</v>
          </cell>
          <cell r="H1372" t="str">
            <v>SE</v>
          </cell>
          <cell r="I1372">
            <v>0</v>
          </cell>
        </row>
        <row r="1373">
          <cell r="A1373" t="str">
            <v>SCHMDTSG</v>
          </cell>
          <cell r="B1373" t="str">
            <v>SCHMDT</v>
          </cell>
          <cell r="C1373" t="str">
            <v>SG</v>
          </cell>
          <cell r="D1373">
            <v>145177627.07999998</v>
          </cell>
          <cell r="F1373" t="str">
            <v>SCHMDTSG</v>
          </cell>
          <cell r="G1373" t="str">
            <v>SCHMDT</v>
          </cell>
          <cell r="H1373" t="str">
            <v>SG</v>
          </cell>
          <cell r="I1373">
            <v>145177627.07999998</v>
          </cell>
        </row>
        <row r="1374">
          <cell r="A1374" t="str">
            <v>SCHMDTSNP</v>
          </cell>
          <cell r="B1374" t="str">
            <v>SCHMDT</v>
          </cell>
          <cell r="C1374" t="str">
            <v>SNP</v>
          </cell>
          <cell r="D1374">
            <v>74705322.020000011</v>
          </cell>
          <cell r="F1374" t="str">
            <v>SCHMDTSNP</v>
          </cell>
          <cell r="G1374" t="str">
            <v>SCHMDT</v>
          </cell>
          <cell r="H1374" t="str">
            <v>SNP</v>
          </cell>
          <cell r="I1374">
            <v>74705322.020000011</v>
          </cell>
        </row>
        <row r="1375">
          <cell r="A1375" t="str">
            <v>SCHMDTSNPD</v>
          </cell>
          <cell r="B1375" t="str">
            <v>SCHMDT</v>
          </cell>
          <cell r="C1375" t="str">
            <v>SNPD</v>
          </cell>
          <cell r="D1375">
            <v>1526069.6315260662</v>
          </cell>
          <cell r="F1375" t="str">
            <v>SCHMDTSNPD</v>
          </cell>
          <cell r="G1375" t="str">
            <v>SCHMDT</v>
          </cell>
          <cell r="H1375" t="str">
            <v>SNPD</v>
          </cell>
          <cell r="I1375">
            <v>1526069.6315260662</v>
          </cell>
        </row>
        <row r="1376">
          <cell r="A1376" t="str">
            <v>SCHMDTSO</v>
          </cell>
          <cell r="B1376" t="str">
            <v>SCHMDT</v>
          </cell>
          <cell r="C1376" t="str">
            <v>SO</v>
          </cell>
          <cell r="D1376">
            <v>-3063742.2000000011</v>
          </cell>
          <cell r="F1376" t="str">
            <v>SCHMDTSO</v>
          </cell>
          <cell r="G1376" t="str">
            <v>SCHMDT</v>
          </cell>
          <cell r="H1376" t="str">
            <v>SO</v>
          </cell>
          <cell r="I1376">
            <v>-3063742.2000000011</v>
          </cell>
        </row>
        <row r="1377">
          <cell r="A1377" t="str">
            <v>SCHMDTTAXDEPR</v>
          </cell>
          <cell r="B1377" t="str">
            <v>SCHMDT</v>
          </cell>
          <cell r="C1377" t="str">
            <v>TAXDEPR</v>
          </cell>
          <cell r="D1377">
            <v>590717641</v>
          </cell>
          <cell r="F1377" t="str">
            <v>SCHMDTTAXDEPR</v>
          </cell>
          <cell r="G1377" t="str">
            <v>SCHMDT</v>
          </cell>
          <cell r="H1377" t="str">
            <v>TAXDEPR</v>
          </cell>
          <cell r="I1377">
            <v>590717641</v>
          </cell>
        </row>
        <row r="1378">
          <cell r="A1378" t="str">
            <v>SCHMDTTROJD</v>
          </cell>
          <cell r="B1378" t="str">
            <v>SCHMDT</v>
          </cell>
          <cell r="C1378" t="str">
            <v>TROJD</v>
          </cell>
          <cell r="D1378">
            <v>0</v>
          </cell>
          <cell r="F1378" t="str">
            <v>SCHMDTTROJD</v>
          </cell>
          <cell r="G1378" t="str">
            <v>SCHMDT</v>
          </cell>
          <cell r="H1378" t="str">
            <v>TROJD</v>
          </cell>
          <cell r="I1378">
            <v>0</v>
          </cell>
        </row>
        <row r="1379">
          <cell r="A1379" t="str">
            <v>SCHMDTUT</v>
          </cell>
          <cell r="B1379" t="str">
            <v>SCHMDT</v>
          </cell>
          <cell r="C1379" t="str">
            <v>UT</v>
          </cell>
          <cell r="D1379">
            <v>-547650.46000000066</v>
          </cell>
          <cell r="F1379" t="str">
            <v>SCHMDTUT</v>
          </cell>
          <cell r="G1379" t="str">
            <v>SCHMDT</v>
          </cell>
          <cell r="H1379" t="str">
            <v>UT</v>
          </cell>
          <cell r="I1379">
            <v>-547650.46000000066</v>
          </cell>
        </row>
        <row r="1380">
          <cell r="A1380" t="str">
            <v>SCHMDTWA</v>
          </cell>
          <cell r="B1380" t="str">
            <v>SCHMDT</v>
          </cell>
          <cell r="C1380" t="str">
            <v>WA</v>
          </cell>
          <cell r="D1380">
            <v>0</v>
          </cell>
          <cell r="F1380" t="str">
            <v>SCHMDTWA</v>
          </cell>
          <cell r="G1380" t="str">
            <v>SCHMDT</v>
          </cell>
          <cell r="H1380" t="str">
            <v>WA</v>
          </cell>
          <cell r="I1380">
            <v>0</v>
          </cell>
        </row>
        <row r="1381">
          <cell r="A1381" t="str">
            <v>SCHMDTWYP</v>
          </cell>
          <cell r="B1381" t="str">
            <v>SCHMDT</v>
          </cell>
          <cell r="C1381" t="str">
            <v>WYP</v>
          </cell>
          <cell r="D1381">
            <v>-630036.34</v>
          </cell>
          <cell r="F1381" t="str">
            <v>SCHMDTWYP</v>
          </cell>
          <cell r="G1381" t="str">
            <v>SCHMDT</v>
          </cell>
          <cell r="H1381" t="str">
            <v>WYP</v>
          </cell>
          <cell r="I1381">
            <v>-630036.34</v>
          </cell>
        </row>
        <row r="1382">
          <cell r="A1382" t="str">
            <v>SCHMDTWYU</v>
          </cell>
          <cell r="B1382" t="str">
            <v>SCHMDT</v>
          </cell>
          <cell r="C1382" t="str">
            <v>WYU</v>
          </cell>
          <cell r="D1382">
            <v>0</v>
          </cell>
          <cell r="F1382" t="str">
            <v>SCHMDTWYU</v>
          </cell>
          <cell r="G1382" t="str">
            <v>SCHMDT</v>
          </cell>
          <cell r="H1382" t="str">
            <v>WYU</v>
          </cell>
          <cell r="I1382">
            <v>0</v>
          </cell>
        </row>
        <row r="1383">
          <cell r="A1383" t="str">
            <v>41010CA</v>
          </cell>
          <cell r="B1383" t="str">
            <v>41010</v>
          </cell>
          <cell r="C1383" t="str">
            <v>CA</v>
          </cell>
          <cell r="D1383">
            <v>487358</v>
          </cell>
          <cell r="F1383" t="str">
            <v>41010CA</v>
          </cell>
          <cell r="G1383" t="str">
            <v>41010</v>
          </cell>
          <cell r="H1383" t="str">
            <v>CA</v>
          </cell>
          <cell r="I1383">
            <v>487358</v>
          </cell>
        </row>
        <row r="1384">
          <cell r="A1384" t="str">
            <v>41010CAEE</v>
          </cell>
          <cell r="B1384" t="str">
            <v>41010</v>
          </cell>
          <cell r="C1384" t="str">
            <v>CAEE</v>
          </cell>
          <cell r="D1384">
            <v>-239092</v>
          </cell>
          <cell r="F1384" t="str">
            <v>41010CAEE</v>
          </cell>
          <cell r="G1384" t="str">
            <v>41010</v>
          </cell>
          <cell r="H1384" t="str">
            <v>CAEE</v>
          </cell>
          <cell r="I1384">
            <v>-239092</v>
          </cell>
        </row>
        <row r="1385">
          <cell r="A1385" t="str">
            <v>41010CAEW</v>
          </cell>
          <cell r="B1385" t="str">
            <v>41010</v>
          </cell>
          <cell r="C1385" t="str">
            <v>CAEW</v>
          </cell>
          <cell r="D1385">
            <v>0</v>
          </cell>
          <cell r="F1385" t="str">
            <v>41010CAEW</v>
          </cell>
          <cell r="G1385" t="str">
            <v>41010</v>
          </cell>
          <cell r="H1385" t="str">
            <v>CAEW</v>
          </cell>
          <cell r="I1385">
            <v>0</v>
          </cell>
        </row>
        <row r="1386">
          <cell r="A1386" t="str">
            <v>41010CAGE</v>
          </cell>
          <cell r="B1386" t="str">
            <v>41010</v>
          </cell>
          <cell r="C1386" t="str">
            <v>CAGE</v>
          </cell>
          <cell r="D1386">
            <v>83512</v>
          </cell>
          <cell r="F1386" t="str">
            <v>41010CAGE</v>
          </cell>
          <cell r="G1386" t="str">
            <v>41010</v>
          </cell>
          <cell r="H1386" t="str">
            <v>CAGE</v>
          </cell>
          <cell r="I1386">
            <v>83512</v>
          </cell>
        </row>
        <row r="1387">
          <cell r="A1387" t="str">
            <v>41010CAGW</v>
          </cell>
          <cell r="B1387" t="str">
            <v>41010</v>
          </cell>
          <cell r="C1387" t="str">
            <v>CAGW</v>
          </cell>
          <cell r="D1387">
            <v>-30689</v>
          </cell>
          <cell r="F1387" t="str">
            <v>41010CAGW</v>
          </cell>
          <cell r="G1387" t="str">
            <v>41010</v>
          </cell>
          <cell r="H1387" t="str">
            <v>CAGW</v>
          </cell>
          <cell r="I1387">
            <v>-30689</v>
          </cell>
        </row>
        <row r="1388">
          <cell r="A1388" t="str">
            <v>41010GPS</v>
          </cell>
          <cell r="B1388" t="str">
            <v>41010</v>
          </cell>
          <cell r="C1388" t="str">
            <v>GPS</v>
          </cell>
          <cell r="D1388">
            <v>16739227</v>
          </cell>
          <cell r="F1388" t="str">
            <v>41010GPS</v>
          </cell>
          <cell r="G1388" t="str">
            <v>41010</v>
          </cell>
          <cell r="H1388" t="str">
            <v>GPS</v>
          </cell>
          <cell r="I1388">
            <v>16739227</v>
          </cell>
        </row>
        <row r="1389">
          <cell r="A1389" t="str">
            <v>41010ID</v>
          </cell>
          <cell r="B1389" t="str">
            <v>41010</v>
          </cell>
          <cell r="C1389" t="str">
            <v>ID</v>
          </cell>
          <cell r="D1389">
            <v>-153658</v>
          </cell>
          <cell r="F1389" t="str">
            <v>41010ID</v>
          </cell>
          <cell r="G1389" t="str">
            <v>41010</v>
          </cell>
          <cell r="H1389" t="str">
            <v>ID</v>
          </cell>
          <cell r="I1389">
            <v>-153658</v>
          </cell>
        </row>
        <row r="1390">
          <cell r="A1390" t="str">
            <v>41010JBE</v>
          </cell>
          <cell r="B1390" t="str">
            <v>41010</v>
          </cell>
          <cell r="C1390" t="str">
            <v>JBE</v>
          </cell>
          <cell r="D1390">
            <v>-48962</v>
          </cell>
          <cell r="F1390" t="str">
            <v>41010JBE</v>
          </cell>
          <cell r="G1390" t="str">
            <v>41010</v>
          </cell>
          <cell r="H1390" t="str">
            <v>JBE</v>
          </cell>
          <cell r="I1390">
            <v>-48962</v>
          </cell>
        </row>
        <row r="1391">
          <cell r="A1391" t="str">
            <v>41010OR</v>
          </cell>
          <cell r="B1391" t="str">
            <v>41010</v>
          </cell>
          <cell r="C1391" t="str">
            <v>OR</v>
          </cell>
          <cell r="D1391">
            <v>-436528</v>
          </cell>
          <cell r="F1391" t="str">
            <v>41010OR</v>
          </cell>
          <cell r="G1391" t="str">
            <v>41010</v>
          </cell>
          <cell r="H1391" t="str">
            <v>OR</v>
          </cell>
          <cell r="I1391">
            <v>-436528</v>
          </cell>
        </row>
        <row r="1392">
          <cell r="A1392" t="str">
            <v>41010OTHER</v>
          </cell>
          <cell r="B1392" t="str">
            <v>41010</v>
          </cell>
          <cell r="C1392" t="str">
            <v>OTHER</v>
          </cell>
          <cell r="D1392">
            <v>18001654</v>
          </cell>
          <cell r="F1392" t="str">
            <v>41010OTHER</v>
          </cell>
          <cell r="G1392" t="str">
            <v>41010</v>
          </cell>
          <cell r="H1392" t="str">
            <v>OTHER</v>
          </cell>
          <cell r="I1392">
            <v>18001654</v>
          </cell>
        </row>
        <row r="1393">
          <cell r="A1393" t="str">
            <v>41010SE</v>
          </cell>
          <cell r="B1393" t="str">
            <v>41010</v>
          </cell>
          <cell r="C1393" t="str">
            <v>SE</v>
          </cell>
          <cell r="D1393">
            <v>0</v>
          </cell>
          <cell r="F1393" t="str">
            <v>41010SE</v>
          </cell>
          <cell r="G1393" t="str">
            <v>41010</v>
          </cell>
          <cell r="H1393" t="str">
            <v>SE</v>
          </cell>
          <cell r="I1393">
            <v>0</v>
          </cell>
        </row>
        <row r="1394">
          <cell r="A1394" t="str">
            <v>41010SG</v>
          </cell>
          <cell r="B1394" t="str">
            <v>41010</v>
          </cell>
          <cell r="C1394" t="str">
            <v>SG</v>
          </cell>
          <cell r="D1394">
            <v>35694242</v>
          </cell>
          <cell r="F1394" t="str">
            <v>41010SG</v>
          </cell>
          <cell r="G1394" t="str">
            <v>41010</v>
          </cell>
          <cell r="H1394" t="str">
            <v>SG</v>
          </cell>
          <cell r="I1394">
            <v>35694242</v>
          </cell>
        </row>
        <row r="1395">
          <cell r="A1395" t="str">
            <v>41010SNP</v>
          </cell>
          <cell r="B1395" t="str">
            <v>41010</v>
          </cell>
          <cell r="C1395" t="str">
            <v>SNP</v>
          </cell>
          <cell r="D1395">
            <v>18367499</v>
          </cell>
          <cell r="F1395" t="str">
            <v>41010SNP</v>
          </cell>
          <cell r="G1395" t="str">
            <v>41010</v>
          </cell>
          <cell r="H1395" t="str">
            <v>SNP</v>
          </cell>
          <cell r="I1395">
            <v>18367499</v>
          </cell>
        </row>
        <row r="1396">
          <cell r="A1396" t="str">
            <v>41010SNPD</v>
          </cell>
          <cell r="B1396" t="str">
            <v>41010</v>
          </cell>
          <cell r="C1396" t="str">
            <v>SNPD</v>
          </cell>
          <cell r="D1396">
            <v>375210.00037521002</v>
          </cell>
          <cell r="F1396" t="str">
            <v>41010SNPD</v>
          </cell>
          <cell r="G1396" t="str">
            <v>41010</v>
          </cell>
          <cell r="H1396" t="str">
            <v>SNPD</v>
          </cell>
          <cell r="I1396">
            <v>375210.00037521002</v>
          </cell>
        </row>
        <row r="1397">
          <cell r="A1397" t="str">
            <v>41010SO</v>
          </cell>
          <cell r="B1397" t="str">
            <v>41010</v>
          </cell>
          <cell r="C1397" t="str">
            <v>SO</v>
          </cell>
          <cell r="D1397">
            <v>-753267</v>
          </cell>
          <cell r="F1397" t="str">
            <v>41010SO</v>
          </cell>
          <cell r="G1397" t="str">
            <v>41010</v>
          </cell>
          <cell r="H1397" t="str">
            <v>SO</v>
          </cell>
          <cell r="I1397">
            <v>-753267</v>
          </cell>
        </row>
        <row r="1398">
          <cell r="A1398" t="str">
            <v>41010TAXDEPR</v>
          </cell>
          <cell r="B1398" t="str">
            <v>41010</v>
          </cell>
          <cell r="C1398" t="str">
            <v>TAXDEPR</v>
          </cell>
          <cell r="D1398">
            <v>145237384</v>
          </cell>
          <cell r="F1398" t="str">
            <v>41010TAXDEPR</v>
          </cell>
          <cell r="G1398" t="str">
            <v>41010</v>
          </cell>
          <cell r="H1398" t="str">
            <v>TAXDEPR</v>
          </cell>
          <cell r="I1398">
            <v>145237384</v>
          </cell>
        </row>
        <row r="1399">
          <cell r="A1399" t="str">
            <v>41010UT</v>
          </cell>
          <cell r="B1399" t="str">
            <v>41010</v>
          </cell>
          <cell r="C1399" t="str">
            <v>UT</v>
          </cell>
          <cell r="D1399">
            <v>-134645</v>
          </cell>
          <cell r="F1399" t="str">
            <v>41010UT</v>
          </cell>
          <cell r="G1399" t="str">
            <v>41010</v>
          </cell>
          <cell r="H1399" t="str">
            <v>UT</v>
          </cell>
          <cell r="I1399">
            <v>-134645</v>
          </cell>
        </row>
        <row r="1400">
          <cell r="A1400" t="str">
            <v>41010WA</v>
          </cell>
          <cell r="B1400" t="str">
            <v>41010</v>
          </cell>
          <cell r="C1400" t="str">
            <v>WA</v>
          </cell>
          <cell r="D1400">
            <v>0</v>
          </cell>
          <cell r="F1400" t="str">
            <v>41010WA</v>
          </cell>
          <cell r="G1400" t="str">
            <v>41010</v>
          </cell>
          <cell r="H1400" t="str">
            <v>WA</v>
          </cell>
          <cell r="I1400">
            <v>0</v>
          </cell>
        </row>
        <row r="1401">
          <cell r="A1401" t="str">
            <v>41010WYP</v>
          </cell>
          <cell r="B1401" t="str">
            <v>41010</v>
          </cell>
          <cell r="C1401" t="str">
            <v>WYP</v>
          </cell>
          <cell r="D1401">
            <v>-154906</v>
          </cell>
          <cell r="F1401" t="str">
            <v>41010WYP</v>
          </cell>
          <cell r="G1401" t="str">
            <v>41010</v>
          </cell>
          <cell r="H1401" t="str">
            <v>WYP</v>
          </cell>
          <cell r="I1401">
            <v>-154906</v>
          </cell>
        </row>
        <row r="1402">
          <cell r="A1402" t="str">
            <v>41010WYU</v>
          </cell>
          <cell r="B1402" t="str">
            <v>41010</v>
          </cell>
          <cell r="C1402" t="str">
            <v>WYU</v>
          </cell>
          <cell r="D1402">
            <v>0</v>
          </cell>
          <cell r="F1402" t="str">
            <v>41010WYU</v>
          </cell>
          <cell r="G1402" t="str">
            <v>41010</v>
          </cell>
          <cell r="H1402" t="str">
            <v>WYU</v>
          </cell>
          <cell r="I1402">
            <v>0</v>
          </cell>
        </row>
        <row r="1403">
          <cell r="A1403" t="str">
            <v>41110BADDEBT</v>
          </cell>
          <cell r="B1403" t="str">
            <v>41110</v>
          </cell>
          <cell r="C1403" t="str">
            <v>BADDEBT</v>
          </cell>
          <cell r="D1403">
            <v>-97689</v>
          </cell>
          <cell r="F1403" t="str">
            <v>41110BADDEBT</v>
          </cell>
          <cell r="G1403" t="str">
            <v>41110</v>
          </cell>
          <cell r="H1403" t="str">
            <v>BADDEBT</v>
          </cell>
          <cell r="I1403">
            <v>-97689</v>
          </cell>
        </row>
        <row r="1404">
          <cell r="A1404" t="str">
            <v>41110CA</v>
          </cell>
          <cell r="B1404" t="str">
            <v>41110</v>
          </cell>
          <cell r="C1404" t="str">
            <v>CA</v>
          </cell>
          <cell r="D1404">
            <v>-117772.31</v>
          </cell>
          <cell r="F1404" t="str">
            <v>41110CA</v>
          </cell>
          <cell r="G1404" t="str">
            <v>41110</v>
          </cell>
          <cell r="H1404" t="str">
            <v>CA</v>
          </cell>
          <cell r="I1404">
            <v>-117772.31</v>
          </cell>
        </row>
        <row r="1405">
          <cell r="A1405" t="str">
            <v>41110CAEE</v>
          </cell>
          <cell r="B1405" t="str">
            <v>41110</v>
          </cell>
          <cell r="C1405" t="str">
            <v>CAEE</v>
          </cell>
          <cell r="D1405">
            <v>-4291166</v>
          </cell>
          <cell r="F1405" t="str">
            <v>41110CAEE</v>
          </cell>
          <cell r="G1405" t="str">
            <v>41110</v>
          </cell>
          <cell r="H1405" t="str">
            <v>CAEE</v>
          </cell>
          <cell r="I1405">
            <v>-4291166</v>
          </cell>
        </row>
        <row r="1406">
          <cell r="A1406" t="str">
            <v>41110CAGE</v>
          </cell>
          <cell r="B1406" t="str">
            <v>41110</v>
          </cell>
          <cell r="C1406" t="str">
            <v>CAGE</v>
          </cell>
          <cell r="D1406">
            <v>-348307</v>
          </cell>
          <cell r="F1406" t="str">
            <v>41110CAGE</v>
          </cell>
          <cell r="G1406" t="str">
            <v>41110</v>
          </cell>
          <cell r="H1406" t="str">
            <v>CAGE</v>
          </cell>
          <cell r="I1406">
            <v>-348307</v>
          </cell>
        </row>
        <row r="1407">
          <cell r="A1407" t="str">
            <v>41110CAGW</v>
          </cell>
          <cell r="B1407" t="str">
            <v>41110</v>
          </cell>
          <cell r="C1407" t="str">
            <v>CAGW</v>
          </cell>
          <cell r="D1407">
            <v>-10103</v>
          </cell>
          <cell r="F1407" t="str">
            <v>41110CAGW</v>
          </cell>
          <cell r="G1407" t="str">
            <v>41110</v>
          </cell>
          <cell r="H1407" t="str">
            <v>CAGW</v>
          </cell>
          <cell r="I1407">
            <v>-10103</v>
          </cell>
        </row>
        <row r="1408">
          <cell r="A1408" t="str">
            <v>41110CIAC</v>
          </cell>
          <cell r="B1408" t="str">
            <v>41110</v>
          </cell>
          <cell r="C1408" t="str">
            <v>CIAC</v>
          </cell>
          <cell r="D1408">
            <v>-25324501.025324497</v>
          </cell>
          <cell r="F1408" t="str">
            <v>41110CIAC</v>
          </cell>
          <cell r="G1408" t="str">
            <v>41110</v>
          </cell>
          <cell r="H1408" t="str">
            <v>CIAC</v>
          </cell>
          <cell r="I1408">
            <v>-25324501.025324497</v>
          </cell>
        </row>
        <row r="1409">
          <cell r="A1409" t="str">
            <v>41110FERC</v>
          </cell>
          <cell r="B1409" t="str">
            <v>41110</v>
          </cell>
          <cell r="C1409" t="str">
            <v>FERC</v>
          </cell>
          <cell r="D1409">
            <v>-250508</v>
          </cell>
          <cell r="F1409" t="str">
            <v>41110FERC</v>
          </cell>
          <cell r="G1409" t="str">
            <v>41110</v>
          </cell>
          <cell r="H1409" t="str">
            <v>FERC</v>
          </cell>
          <cell r="I1409">
            <v>-250508</v>
          </cell>
        </row>
        <row r="1410">
          <cell r="A1410" t="str">
            <v>41110GPS</v>
          </cell>
          <cell r="B1410" t="str">
            <v>41110</v>
          </cell>
          <cell r="C1410" t="str">
            <v>GPS</v>
          </cell>
          <cell r="D1410">
            <v>145317</v>
          </cell>
          <cell r="F1410" t="str">
            <v>41110GPS</v>
          </cell>
          <cell r="G1410" t="str">
            <v>41110</v>
          </cell>
          <cell r="H1410" t="str">
            <v>GPS</v>
          </cell>
          <cell r="I1410">
            <v>145317</v>
          </cell>
        </row>
        <row r="1411">
          <cell r="A1411" t="str">
            <v>41110ID</v>
          </cell>
          <cell r="B1411" t="str">
            <v>41110</v>
          </cell>
          <cell r="C1411" t="str">
            <v>ID</v>
          </cell>
          <cell r="D1411">
            <v>-640684</v>
          </cell>
          <cell r="F1411" t="str">
            <v>41110ID</v>
          </cell>
          <cell r="G1411" t="str">
            <v>41110</v>
          </cell>
          <cell r="H1411" t="str">
            <v>ID</v>
          </cell>
          <cell r="I1411">
            <v>-640684</v>
          </cell>
        </row>
        <row r="1412">
          <cell r="A1412" t="str">
            <v>41110JBE</v>
          </cell>
          <cell r="B1412" t="str">
            <v>41110</v>
          </cell>
          <cell r="C1412" t="str">
            <v>JBE</v>
          </cell>
          <cell r="D1412">
            <v>-4376003</v>
          </cell>
          <cell r="F1412" t="str">
            <v>41110JBE</v>
          </cell>
          <cell r="G1412" t="str">
            <v>41110</v>
          </cell>
          <cell r="H1412" t="str">
            <v>JBE</v>
          </cell>
          <cell r="I1412">
            <v>-4376003</v>
          </cell>
        </row>
        <row r="1413">
          <cell r="A1413" t="str">
            <v>41110OR</v>
          </cell>
          <cell r="B1413" t="str">
            <v>41110</v>
          </cell>
          <cell r="C1413" t="str">
            <v>OR</v>
          </cell>
          <cell r="D1413">
            <v>824154.91000000015</v>
          </cell>
          <cell r="F1413" t="str">
            <v>41110OR</v>
          </cell>
          <cell r="G1413" t="str">
            <v>41110</v>
          </cell>
          <cell r="H1413" t="str">
            <v>OR</v>
          </cell>
          <cell r="I1413">
            <v>824154.91000000015</v>
          </cell>
        </row>
        <row r="1414">
          <cell r="A1414" t="str">
            <v>41110OTHER</v>
          </cell>
          <cell r="B1414" t="str">
            <v>41110</v>
          </cell>
          <cell r="C1414" t="str">
            <v>OTHER</v>
          </cell>
          <cell r="D1414">
            <v>-1672277</v>
          </cell>
          <cell r="F1414" t="str">
            <v>41110OTHER</v>
          </cell>
          <cell r="G1414" t="str">
            <v>41110</v>
          </cell>
          <cell r="H1414" t="str">
            <v>OTHER</v>
          </cell>
          <cell r="I1414">
            <v>-1672277</v>
          </cell>
        </row>
        <row r="1415">
          <cell r="A1415" t="str">
            <v>41110SCHMDEXP</v>
          </cell>
          <cell r="B1415" t="str">
            <v>41110</v>
          </cell>
          <cell r="C1415" t="str">
            <v>SCHMDEXP</v>
          </cell>
          <cell r="D1415">
            <v>-241934106</v>
          </cell>
          <cell r="F1415" t="str">
            <v>41110SCHMDEXP</v>
          </cell>
          <cell r="G1415" t="str">
            <v>41110</v>
          </cell>
          <cell r="H1415" t="str">
            <v>SCHMDEXP</v>
          </cell>
          <cell r="I1415">
            <v>-241934106</v>
          </cell>
        </row>
        <row r="1416">
          <cell r="A1416" t="str">
            <v>41110SG</v>
          </cell>
          <cell r="B1416" t="str">
            <v>41110</v>
          </cell>
          <cell r="C1416" t="str">
            <v>SG</v>
          </cell>
          <cell r="D1416">
            <v>114577</v>
          </cell>
          <cell r="F1416" t="str">
            <v>41110SG</v>
          </cell>
          <cell r="G1416" t="str">
            <v>41110</v>
          </cell>
          <cell r="H1416" t="str">
            <v>SG</v>
          </cell>
          <cell r="I1416">
            <v>114577</v>
          </cell>
        </row>
        <row r="1417">
          <cell r="A1417" t="str">
            <v>41110SNP</v>
          </cell>
          <cell r="B1417" t="str">
            <v>41110</v>
          </cell>
          <cell r="C1417" t="str">
            <v>SNP</v>
          </cell>
          <cell r="D1417">
            <v>-10288673</v>
          </cell>
          <cell r="F1417" t="str">
            <v>41110SNP</v>
          </cell>
          <cell r="G1417" t="str">
            <v>41110</v>
          </cell>
          <cell r="H1417" t="str">
            <v>SNP</v>
          </cell>
          <cell r="I1417">
            <v>-10288673</v>
          </cell>
        </row>
        <row r="1418">
          <cell r="A1418" t="str">
            <v>41110SNPD</v>
          </cell>
          <cell r="B1418" t="str">
            <v>41110</v>
          </cell>
          <cell r="C1418" t="str">
            <v>SNPD</v>
          </cell>
          <cell r="D1418">
            <v>-516039.00051603897</v>
          </cell>
          <cell r="F1418" t="str">
            <v>41110SNPD</v>
          </cell>
          <cell r="G1418" t="str">
            <v>41110</v>
          </cell>
          <cell r="H1418" t="str">
            <v>SNPD</v>
          </cell>
          <cell r="I1418">
            <v>-516039.00051603897</v>
          </cell>
        </row>
        <row r="1419">
          <cell r="A1419" t="str">
            <v>41110SO</v>
          </cell>
          <cell r="B1419" t="str">
            <v>41110</v>
          </cell>
          <cell r="C1419" t="str">
            <v>SO</v>
          </cell>
          <cell r="D1419">
            <v>-417668</v>
          </cell>
          <cell r="F1419" t="str">
            <v>41110SO</v>
          </cell>
          <cell r="G1419" t="str">
            <v>41110</v>
          </cell>
          <cell r="H1419" t="str">
            <v>SO</v>
          </cell>
          <cell r="I1419">
            <v>-417668</v>
          </cell>
        </row>
        <row r="1420">
          <cell r="A1420" t="str">
            <v>41110UT</v>
          </cell>
          <cell r="B1420" t="str">
            <v>41110</v>
          </cell>
          <cell r="C1420" t="str">
            <v>UT</v>
          </cell>
          <cell r="D1420">
            <v>-125854466.76000001</v>
          </cell>
          <cell r="F1420" t="str">
            <v>41110UT</v>
          </cell>
          <cell r="G1420" t="str">
            <v>41110</v>
          </cell>
          <cell r="H1420" t="str">
            <v>UT</v>
          </cell>
          <cell r="I1420">
            <v>-125854466.76000001</v>
          </cell>
        </row>
        <row r="1421">
          <cell r="A1421" t="str">
            <v>41110WA</v>
          </cell>
          <cell r="B1421" t="str">
            <v>41110</v>
          </cell>
          <cell r="C1421" t="str">
            <v>WA</v>
          </cell>
          <cell r="D1421">
            <v>-1768467.6</v>
          </cell>
          <cell r="F1421" t="str">
            <v>41110WA</v>
          </cell>
          <cell r="G1421" t="str">
            <v>41110</v>
          </cell>
          <cell r="H1421" t="str">
            <v>WA</v>
          </cell>
          <cell r="I1421">
            <v>-1768467.6</v>
          </cell>
        </row>
        <row r="1422">
          <cell r="A1422" t="str">
            <v>41110WYP</v>
          </cell>
          <cell r="B1422" t="str">
            <v>41110</v>
          </cell>
          <cell r="C1422" t="str">
            <v>WYP</v>
          </cell>
          <cell r="D1422">
            <v>-3922741</v>
          </cell>
          <cell r="F1422" t="str">
            <v>41110WYP</v>
          </cell>
          <cell r="G1422" t="str">
            <v>41110</v>
          </cell>
          <cell r="H1422" t="str">
            <v>WYP</v>
          </cell>
          <cell r="I1422">
            <v>-3922741</v>
          </cell>
        </row>
        <row r="1423">
          <cell r="A1423" t="str">
            <v>41110WYU</v>
          </cell>
          <cell r="B1423" t="str">
            <v>41110</v>
          </cell>
          <cell r="C1423" t="str">
            <v>WYU</v>
          </cell>
          <cell r="D1423">
            <v>3371702.56</v>
          </cell>
          <cell r="F1423" t="str">
            <v>41110WYU</v>
          </cell>
          <cell r="G1423" t="str">
            <v>41110</v>
          </cell>
          <cell r="H1423" t="str">
            <v>WYU</v>
          </cell>
          <cell r="I1423">
            <v>3371702.56</v>
          </cell>
        </row>
        <row r="1424">
          <cell r="A1424" t="str">
            <v>447NPCCAGW</v>
          </cell>
          <cell r="B1424" t="str">
            <v>447NPC</v>
          </cell>
          <cell r="C1424" t="str">
            <v>CAGW</v>
          </cell>
          <cell r="D1424">
            <v>78875721.420198083</v>
          </cell>
          <cell r="F1424" t="str">
            <v>447NPCCAGW</v>
          </cell>
          <cell r="G1424" t="str">
            <v>447NPC</v>
          </cell>
          <cell r="H1424" t="str">
            <v>CAGW</v>
          </cell>
          <cell r="I1424">
            <v>78875721.420198083</v>
          </cell>
        </row>
        <row r="1425">
          <cell r="A1425" t="str">
            <v>555NPCCAEW</v>
          </cell>
          <cell r="B1425" t="str">
            <v>555NPC</v>
          </cell>
          <cell r="C1425" t="str">
            <v>CAEW</v>
          </cell>
          <cell r="D1425">
            <v>1051205.3136943881</v>
          </cell>
          <cell r="F1425" t="str">
            <v>555NPCCAEW</v>
          </cell>
          <cell r="G1425" t="str">
            <v>555NPC</v>
          </cell>
          <cell r="H1425" t="str">
            <v>CAEW</v>
          </cell>
          <cell r="I1425">
            <v>1051205.3136943881</v>
          </cell>
        </row>
        <row r="1426">
          <cell r="A1426" t="str">
            <v>555NPCWA</v>
          </cell>
          <cell r="B1426" t="str">
            <v>555NPC</v>
          </cell>
          <cell r="C1426" t="str">
            <v>WA</v>
          </cell>
          <cell r="D1426">
            <v>215591.50000000006</v>
          </cell>
          <cell r="F1426" t="str">
            <v>555NPCWA</v>
          </cell>
          <cell r="G1426" t="str">
            <v>555NPC</v>
          </cell>
          <cell r="H1426" t="str">
            <v>WA</v>
          </cell>
          <cell r="I1426">
            <v>215591.50000000006</v>
          </cell>
        </row>
        <row r="1427">
          <cell r="A1427" t="str">
            <v>555NPCCAGW</v>
          </cell>
          <cell r="B1427" t="str">
            <v>555NPC</v>
          </cell>
          <cell r="C1427" t="str">
            <v>CAGW</v>
          </cell>
          <cell r="D1427">
            <v>192672006.78119507</v>
          </cell>
          <cell r="F1427" t="str">
            <v>555NPCCAGW</v>
          </cell>
          <cell r="G1427" t="str">
            <v>555NPC</v>
          </cell>
          <cell r="H1427" t="str">
            <v>CAGW</v>
          </cell>
          <cell r="I1427">
            <v>192672006.78119507</v>
          </cell>
        </row>
        <row r="1428">
          <cell r="A1428" t="str">
            <v>565NPCCAGW</v>
          </cell>
          <cell r="B1428" t="str">
            <v>565NPC</v>
          </cell>
          <cell r="C1428" t="str">
            <v>CAGW</v>
          </cell>
          <cell r="D1428">
            <v>124485682.73952</v>
          </cell>
          <cell r="F1428" t="str">
            <v>565NPCCAGW</v>
          </cell>
          <cell r="G1428" t="str">
            <v>565NPC</v>
          </cell>
          <cell r="H1428" t="str">
            <v>CAGW</v>
          </cell>
          <cell r="I1428">
            <v>124485682.73952</v>
          </cell>
        </row>
        <row r="1429">
          <cell r="A1429" t="str">
            <v>501NPCCAEW</v>
          </cell>
          <cell r="B1429" t="str">
            <v>501NPC</v>
          </cell>
          <cell r="C1429" t="str">
            <v>CAEW</v>
          </cell>
          <cell r="D1429">
            <v>245722226.08865565</v>
          </cell>
          <cell r="F1429" t="str">
            <v>501NPCCAEW</v>
          </cell>
          <cell r="G1429" t="str">
            <v>501NPC</v>
          </cell>
          <cell r="H1429" t="str">
            <v>CAEW</v>
          </cell>
          <cell r="I1429">
            <v>245722226.08865565</v>
          </cell>
        </row>
        <row r="1430">
          <cell r="A1430" t="str">
            <v>547NPCCAEW</v>
          </cell>
          <cell r="B1430" t="str">
            <v>547NPC</v>
          </cell>
          <cell r="C1430" t="str">
            <v>CAEW</v>
          </cell>
          <cell r="D1430">
            <v>60748148.099999994</v>
          </cell>
          <cell r="F1430" t="str">
            <v>547NPCCAEW</v>
          </cell>
          <cell r="G1430" t="str">
            <v>547NPC</v>
          </cell>
          <cell r="H1430" t="str">
            <v>CAEW</v>
          </cell>
          <cell r="I1430">
            <v>60748148.099999994</v>
          </cell>
        </row>
        <row r="1431">
          <cell r="A1431" t="str">
            <v>555WA</v>
          </cell>
          <cell r="B1431">
            <v>555</v>
          </cell>
          <cell r="C1431" t="str">
            <v>WA</v>
          </cell>
          <cell r="D1431">
            <v>1141130.1499999997</v>
          </cell>
          <cell r="F1431" t="str">
            <v>555WA</v>
          </cell>
          <cell r="G1431">
            <v>555</v>
          </cell>
          <cell r="H1431" t="str">
            <v>WA</v>
          </cell>
          <cell r="I1431">
            <v>1141130.1499999997</v>
          </cell>
        </row>
      </sheetData>
      <sheetData sheetId="14"/>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sheetName val="Function"/>
      <sheetName val="Function1149"/>
      <sheetName val="NPC"/>
      <sheetName val="Results"/>
      <sheetName val="Report"/>
      <sheetName val="UTCR"/>
      <sheetName val="NRO"/>
      <sheetName val="ADJ"/>
      <sheetName val="URO"/>
      <sheetName val="ECD"/>
      <sheetName val="Unadj Data for RAM"/>
      <sheetName val="Variables"/>
      <sheetName val="Inputs"/>
      <sheetName val="Factors"/>
      <sheetName val="Check"/>
      <sheetName val="CWC"/>
      <sheetName val="WelcomeDialog"/>
      <sheetName val="Macro"/>
    </sheetNames>
    <sheetDataSet>
      <sheetData sheetId="0" refreshError="1"/>
      <sheetData sheetId="1"/>
      <sheetData sheetId="2">
        <row r="6">
          <cell r="E6" t="str">
            <v>ACCMDIT</v>
          </cell>
          <cell r="F6" t="str">
            <v>Deferred Income Tax - Balance</v>
          </cell>
          <cell r="I6">
            <v>0.80558458683570933</v>
          </cell>
          <cell r="J6">
            <v>7.4400646318695515E-2</v>
          </cell>
          <cell r="K6">
            <v>0.11091888736861608</v>
          </cell>
          <cell r="L6">
            <v>0</v>
          </cell>
          <cell r="M6">
            <v>2.7016686394821751E-3</v>
          </cell>
          <cell r="N6">
            <v>4.5509905588631879E-3</v>
          </cell>
          <cell r="O6">
            <v>1.8432202786337914E-3</v>
          </cell>
          <cell r="P6">
            <v>0</v>
          </cell>
        </row>
        <row r="7">
          <cell r="E7" t="str">
            <v>CWC</v>
          </cell>
          <cell r="F7" t="str">
            <v>Cash Working Capital</v>
          </cell>
          <cell r="I7">
            <v>1</v>
          </cell>
          <cell r="J7">
            <v>1</v>
          </cell>
          <cell r="K7">
            <v>1</v>
          </cell>
          <cell r="L7">
            <v>1</v>
          </cell>
          <cell r="M7">
            <v>1</v>
          </cell>
          <cell r="N7">
            <v>1</v>
          </cell>
          <cell r="O7">
            <v>1</v>
          </cell>
          <cell r="P7">
            <v>1</v>
          </cell>
        </row>
        <row r="8">
          <cell r="E8" t="str">
            <v>D_SPLIT</v>
          </cell>
          <cell r="F8" t="str">
            <v>Distribution Slit between Functions</v>
          </cell>
          <cell r="I8">
            <v>0</v>
          </cell>
          <cell r="J8">
            <v>0</v>
          </cell>
          <cell r="K8">
            <v>0.97383949955610516</v>
          </cell>
          <cell r="L8">
            <v>0</v>
          </cell>
          <cell r="M8">
            <v>0</v>
          </cell>
          <cell r="N8">
            <v>2.6160500443894737E-2</v>
          </cell>
          <cell r="O8">
            <v>0</v>
          </cell>
          <cell r="P8">
            <v>0</v>
          </cell>
        </row>
        <row r="9">
          <cell r="E9" t="str">
            <v>DITEXP</v>
          </cell>
          <cell r="F9" t="str">
            <v>Deferred Income Tax - Expense</v>
          </cell>
          <cell r="I9">
            <v>0.94225794501207949</v>
          </cell>
          <cell r="J9">
            <v>-1.3892773897178048E-2</v>
          </cell>
          <cell r="K9">
            <v>6.522802509973942E-2</v>
          </cell>
          <cell r="L9">
            <v>0</v>
          </cell>
          <cell r="M9">
            <v>2.0560185550872923E-3</v>
          </cell>
          <cell r="N9">
            <v>2.9480613585868409E-3</v>
          </cell>
          <cell r="O9">
            <v>1.4027238716849484E-3</v>
          </cell>
          <cell r="P9">
            <v>0</v>
          </cell>
        </row>
        <row r="10">
          <cell r="E10" t="str">
            <v>FIT</v>
          </cell>
          <cell r="F10" t="str">
            <v>Federal Income Taxes</v>
          </cell>
          <cell r="I10" t="e">
            <v>#VALUE!</v>
          </cell>
          <cell r="J10">
            <v>1</v>
          </cell>
          <cell r="K10">
            <v>1</v>
          </cell>
          <cell r="L10">
            <v>1</v>
          </cell>
          <cell r="M10">
            <v>1</v>
          </cell>
          <cell r="N10">
            <v>1</v>
          </cell>
          <cell r="O10">
            <v>1</v>
          </cell>
          <cell r="P10">
            <v>1</v>
          </cell>
        </row>
        <row r="11">
          <cell r="E11" t="str">
            <v>GP</v>
          </cell>
          <cell r="F11" t="str">
            <v>Gross Plant</v>
          </cell>
          <cell r="I11">
            <v>0.46526329416455015</v>
          </cell>
          <cell r="J11">
            <v>0.20419651696826271</v>
          </cell>
          <cell r="K11">
            <v>0.30863644521495076</v>
          </cell>
          <cell r="L11">
            <v>0</v>
          </cell>
          <cell r="M11">
            <v>6.272615900599212E-3</v>
          </cell>
          <cell r="N11">
            <v>1.1358888870021001E-2</v>
          </cell>
          <cell r="O11">
            <v>4.2722388816161059E-3</v>
          </cell>
          <cell r="P11">
            <v>0</v>
          </cell>
        </row>
        <row r="12">
          <cell r="E12" t="str">
            <v>IBT</v>
          </cell>
          <cell r="F12" t="str">
            <v>Income Before Taxes</v>
          </cell>
          <cell r="I12" t="e">
            <v>#VALUE!</v>
          </cell>
          <cell r="J12">
            <v>1</v>
          </cell>
          <cell r="K12">
            <v>1</v>
          </cell>
          <cell r="L12">
            <v>1</v>
          </cell>
          <cell r="M12">
            <v>1</v>
          </cell>
          <cell r="N12">
            <v>1</v>
          </cell>
          <cell r="O12">
            <v>1</v>
          </cell>
          <cell r="P12">
            <v>1</v>
          </cell>
        </row>
        <row r="13">
          <cell r="E13" t="str">
            <v>NP</v>
          </cell>
          <cell r="F13" t="str">
            <v>Net Plant</v>
          </cell>
          <cell r="I13">
            <v>0.45259197319239047</v>
          </cell>
          <cell r="J13">
            <v>0.24315773661907844</v>
          </cell>
          <cell r="K13">
            <v>0.29201588490867869</v>
          </cell>
          <cell r="L13">
            <v>0</v>
          </cell>
          <cell r="M13">
            <v>1.5348887852514393E-3</v>
          </cell>
          <cell r="N13">
            <v>8.2854317476773569E-3</v>
          </cell>
          <cell r="O13">
            <v>2.414084746923438E-3</v>
          </cell>
          <cell r="P13">
            <v>0</v>
          </cell>
        </row>
        <row r="14">
          <cell r="E14" t="str">
            <v>PT</v>
          </cell>
          <cell r="F14" t="str">
            <v>Production / Transmission</v>
          </cell>
          <cell r="I14">
            <v>0.69590560564980264</v>
          </cell>
          <cell r="J14">
            <v>0.30409439435019747</v>
          </cell>
          <cell r="K14">
            <v>0</v>
          </cell>
          <cell r="L14">
            <v>0</v>
          </cell>
          <cell r="M14">
            <v>0</v>
          </cell>
          <cell r="N14">
            <v>0</v>
          </cell>
          <cell r="O14">
            <v>0</v>
          </cell>
          <cell r="P14">
            <v>0</v>
          </cell>
        </row>
        <row r="15">
          <cell r="E15" t="str">
            <v>PTD</v>
          </cell>
          <cell r="F15" t="str">
            <v>Prod, Trans, Dist Plant</v>
          </cell>
          <cell r="I15">
            <v>0.48529772829730067</v>
          </cell>
          <cell r="J15">
            <v>0.21206370169743755</v>
          </cell>
          <cell r="K15">
            <v>0.29472139356029953</v>
          </cell>
          <cell r="L15">
            <v>0</v>
          </cell>
          <cell r="M15">
            <v>0</v>
          </cell>
          <cell r="N15">
            <v>7.9171764449623219E-3</v>
          </cell>
          <cell r="O15">
            <v>0</v>
          </cell>
          <cell r="P15">
            <v>0</v>
          </cell>
        </row>
        <row r="16">
          <cell r="E16" t="str">
            <v>REVREQ</v>
          </cell>
          <cell r="F16" t="str">
            <v>Revenue Requirement</v>
          </cell>
          <cell r="I16">
            <v>1.3137057783634956</v>
          </cell>
          <cell r="J16">
            <v>0.22897651378947412</v>
          </cell>
          <cell r="K16">
            <v>0.40892582812854789</v>
          </cell>
          <cell r="L16">
            <v>3.2610917510302635E-10</v>
          </cell>
          <cell r="M16">
            <v>6.0622591783823565E-2</v>
          </cell>
          <cell r="N16">
            <v>6.4246487765546478E-2</v>
          </cell>
          <cell r="O16">
            <v>2.4533813671116286E-2</v>
          </cell>
          <cell r="P16">
            <v>5.6682691891505653E-233</v>
          </cell>
        </row>
        <row r="17">
          <cell r="E17" t="str">
            <v>T_SPLIT</v>
          </cell>
          <cell r="F17" t="str">
            <v>Transmission Split</v>
          </cell>
          <cell r="I17">
            <v>2.3702196625993679E-2</v>
          </cell>
          <cell r="J17">
            <v>0.9762978033740064</v>
          </cell>
          <cell r="K17">
            <v>0</v>
          </cell>
          <cell r="L17">
            <v>0</v>
          </cell>
          <cell r="M17">
            <v>0</v>
          </cell>
          <cell r="N17">
            <v>0</v>
          </cell>
          <cell r="O17">
            <v>0</v>
          </cell>
          <cell r="P17">
            <v>0</v>
          </cell>
        </row>
        <row r="18">
          <cell r="E18" t="str">
            <v>TD</v>
          </cell>
          <cell r="F18" t="str">
            <v>Transmission / Distribution</v>
          </cell>
          <cell r="I18">
            <v>0</v>
          </cell>
          <cell r="J18">
            <v>0.41201236784112943</v>
          </cell>
          <cell r="K18">
            <v>0.57260558144677376</v>
          </cell>
          <cell r="L18">
            <v>0</v>
          </cell>
          <cell r="M18">
            <v>0</v>
          </cell>
          <cell r="N18">
            <v>1.5382050712096747E-2</v>
          </cell>
          <cell r="O18">
            <v>0</v>
          </cell>
          <cell r="P18">
            <v>0</v>
          </cell>
        </row>
        <row r="20">
          <cell r="F20" t="str">
            <v>External Factors</v>
          </cell>
        </row>
        <row r="21">
          <cell r="E21" t="str">
            <v>ANC</v>
          </cell>
          <cell r="F21" t="str">
            <v>Ancillary Function</v>
          </cell>
          <cell r="I21">
            <v>0</v>
          </cell>
          <cell r="J21">
            <v>0</v>
          </cell>
          <cell r="K21">
            <v>0</v>
          </cell>
          <cell r="L21">
            <v>1</v>
          </cell>
          <cell r="M21">
            <v>0</v>
          </cell>
          <cell r="N21">
            <v>0</v>
          </cell>
          <cell r="O21">
            <v>0</v>
          </cell>
          <cell r="P21">
            <v>0</v>
          </cell>
        </row>
        <row r="22">
          <cell r="E22" t="str">
            <v>B_CENTER</v>
          </cell>
          <cell r="F22" t="str">
            <v>Business Centers</v>
          </cell>
          <cell r="I22">
            <v>0</v>
          </cell>
          <cell r="J22">
            <v>0</v>
          </cell>
          <cell r="K22">
            <v>0</v>
          </cell>
          <cell r="L22">
            <v>0</v>
          </cell>
          <cell r="M22">
            <v>0.59444107175277716</v>
          </cell>
          <cell r="N22">
            <v>0</v>
          </cell>
          <cell r="O22">
            <v>0.40555892824722278</v>
          </cell>
          <cell r="P22">
            <v>0</v>
          </cell>
        </row>
        <row r="23">
          <cell r="E23" t="str">
            <v>BOOKDEPR</v>
          </cell>
          <cell r="F23" t="str">
            <v>Book Depreciation</v>
          </cell>
          <cell r="I23">
            <v>0.46824084675586425</v>
          </cell>
          <cell r="J23">
            <v>0.16733002521746299</v>
          </cell>
          <cell r="K23">
            <v>0.34532396332993925</v>
          </cell>
          <cell r="L23">
            <v>0</v>
          </cell>
          <cell r="M23">
            <v>3.1890205317283652E-3</v>
          </cell>
          <cell r="N23">
            <v>1.5915984483762056E-2</v>
          </cell>
          <cell r="O23">
            <v>1.5968124310771437E-7</v>
          </cell>
          <cell r="P23">
            <v>0</v>
          </cell>
        </row>
        <row r="24">
          <cell r="E24" t="str">
            <v>C_METER</v>
          </cell>
          <cell r="F24" t="str">
            <v>Customer Metering</v>
          </cell>
          <cell r="I24">
            <v>0</v>
          </cell>
          <cell r="J24">
            <v>0</v>
          </cell>
          <cell r="K24">
            <v>0</v>
          </cell>
          <cell r="L24">
            <v>0</v>
          </cell>
          <cell r="M24">
            <v>0</v>
          </cell>
          <cell r="N24">
            <v>1</v>
          </cell>
          <cell r="O24">
            <v>0</v>
          </cell>
          <cell r="P24">
            <v>0</v>
          </cell>
        </row>
        <row r="25">
          <cell r="E25" t="str">
            <v>C_SERVICE</v>
          </cell>
          <cell r="F25" t="str">
            <v>Customer Other</v>
          </cell>
          <cell r="I25">
            <v>0</v>
          </cell>
          <cell r="J25">
            <v>0</v>
          </cell>
          <cell r="K25">
            <v>0</v>
          </cell>
          <cell r="L25">
            <v>0</v>
          </cell>
          <cell r="M25">
            <v>0</v>
          </cell>
          <cell r="N25">
            <v>0</v>
          </cell>
          <cell r="O25">
            <v>1</v>
          </cell>
          <cell r="P25">
            <v>0</v>
          </cell>
        </row>
        <row r="26">
          <cell r="E26" t="str">
            <v>COM_EQ</v>
          </cell>
          <cell r="F26" t="str">
            <v>Communication Equipment Acct 397</v>
          </cell>
          <cell r="I26">
            <v>0.16918</v>
          </cell>
          <cell r="J26">
            <v>0.30689499999999997</v>
          </cell>
          <cell r="K26">
            <v>0.47829199999999999</v>
          </cell>
          <cell r="L26">
            <v>0</v>
          </cell>
          <cell r="M26">
            <v>0</v>
          </cell>
          <cell r="N26">
            <v>0</v>
          </cell>
          <cell r="O26">
            <v>4.5633E-2</v>
          </cell>
          <cell r="P26">
            <v>0</v>
          </cell>
        </row>
        <row r="27">
          <cell r="E27" t="str">
            <v>CSS_SYS</v>
          </cell>
          <cell r="F27" t="str">
            <v>CSS System</v>
          </cell>
          <cell r="I27">
            <v>0</v>
          </cell>
          <cell r="J27">
            <v>0</v>
          </cell>
          <cell r="K27">
            <v>0</v>
          </cell>
          <cell r="L27">
            <v>0</v>
          </cell>
          <cell r="M27">
            <v>0.52975615876075532</v>
          </cell>
          <cell r="N27">
            <v>0.14582143151456503</v>
          </cell>
          <cell r="O27">
            <v>0.32442240972467967</v>
          </cell>
          <cell r="P27">
            <v>0</v>
          </cell>
        </row>
        <row r="28">
          <cell r="E28" t="str">
            <v>CUST</v>
          </cell>
          <cell r="F28" t="str">
            <v>Customer Billing</v>
          </cell>
          <cell r="I28">
            <v>0</v>
          </cell>
          <cell r="J28">
            <v>0</v>
          </cell>
          <cell r="K28">
            <v>0</v>
          </cell>
          <cell r="L28">
            <v>0</v>
          </cell>
          <cell r="M28">
            <v>1</v>
          </cell>
          <cell r="N28">
            <v>0</v>
          </cell>
          <cell r="O28">
            <v>0</v>
          </cell>
          <cell r="P28">
            <v>0</v>
          </cell>
        </row>
        <row r="29">
          <cell r="E29" t="str">
            <v>CUST901</v>
          </cell>
          <cell r="F29" t="str">
            <v>Supervision</v>
          </cell>
          <cell r="I29">
            <v>0</v>
          </cell>
          <cell r="J29">
            <v>0</v>
          </cell>
          <cell r="K29">
            <v>0</v>
          </cell>
          <cell r="L29">
            <v>0</v>
          </cell>
          <cell r="M29">
            <v>0.43729565529150211</v>
          </cell>
          <cell r="N29">
            <v>0.23138577244629063</v>
          </cell>
          <cell r="O29">
            <v>0.33131857226220718</v>
          </cell>
          <cell r="P29">
            <v>0</v>
          </cell>
        </row>
        <row r="30">
          <cell r="E30" t="str">
            <v>CUST903</v>
          </cell>
          <cell r="F30" t="str">
            <v>Cust. Records &amp; Coll. Exp.</v>
          </cell>
          <cell r="I30">
            <v>0</v>
          </cell>
          <cell r="J30">
            <v>0</v>
          </cell>
          <cell r="K30">
            <v>0</v>
          </cell>
          <cell r="L30">
            <v>0</v>
          </cell>
          <cell r="M30">
            <v>0.91698158457168033</v>
          </cell>
          <cell r="N30">
            <v>0</v>
          </cell>
          <cell r="O30">
            <v>8.3018415428319683E-2</v>
          </cell>
          <cell r="P30">
            <v>0</v>
          </cell>
        </row>
        <row r="31">
          <cell r="E31" t="str">
            <v>CUST905</v>
          </cell>
          <cell r="F31" t="str">
            <v>Misc. Customer Acct. Exp.</v>
          </cell>
          <cell r="I31">
            <v>0</v>
          </cell>
          <cell r="J31">
            <v>0</v>
          </cell>
          <cell r="K31">
            <v>0</v>
          </cell>
          <cell r="L31">
            <v>0</v>
          </cell>
          <cell r="M31">
            <v>6.8951083010194937E-3</v>
          </cell>
          <cell r="N31">
            <v>7.9882665955725175E-3</v>
          </cell>
          <cell r="O31">
            <v>0.98511662510340792</v>
          </cell>
          <cell r="P31">
            <v>0</v>
          </cell>
        </row>
        <row r="32">
          <cell r="E32" t="str">
            <v>D</v>
          </cell>
          <cell r="F32" t="str">
            <v>Distribution Only</v>
          </cell>
          <cell r="I32">
            <v>0</v>
          </cell>
          <cell r="J32">
            <v>0</v>
          </cell>
          <cell r="K32">
            <v>1</v>
          </cell>
          <cell r="L32">
            <v>0</v>
          </cell>
          <cell r="M32">
            <v>0</v>
          </cell>
          <cell r="N32">
            <v>0</v>
          </cell>
          <cell r="O32">
            <v>0</v>
          </cell>
          <cell r="P32">
            <v>0</v>
          </cell>
        </row>
        <row r="33">
          <cell r="E33" t="str">
            <v>DDS2</v>
          </cell>
          <cell r="F33" t="str">
            <v>Deferred Debits - Situs</v>
          </cell>
          <cell r="I33">
            <v>0.62940526940060448</v>
          </cell>
          <cell r="J33">
            <v>9.7905597274876147E-2</v>
          </cell>
          <cell r="K33">
            <v>0.15750348266297354</v>
          </cell>
          <cell r="L33">
            <v>0</v>
          </cell>
          <cell r="M33">
            <v>0.10792631377096548</v>
          </cell>
          <cell r="N33">
            <v>7.259336890580146E-3</v>
          </cell>
          <cell r="O33">
            <v>0</v>
          </cell>
          <cell r="P33">
            <v>0</v>
          </cell>
        </row>
        <row r="34">
          <cell r="E34" t="str">
            <v>DDS6</v>
          </cell>
          <cell r="F34" t="str">
            <v>Deferred Debits - Situs</v>
          </cell>
          <cell r="I34">
            <v>0.43772424956692402</v>
          </cell>
          <cell r="J34">
            <v>0.20875226193852539</v>
          </cell>
          <cell r="K34">
            <v>0.33804528256697924</v>
          </cell>
          <cell r="L34">
            <v>0</v>
          </cell>
          <cell r="M34">
            <v>0</v>
          </cell>
          <cell r="N34">
            <v>1.5478205927571202E-2</v>
          </cell>
          <cell r="O34">
            <v>0</v>
          </cell>
          <cell r="P34">
            <v>0</v>
          </cell>
        </row>
        <row r="35">
          <cell r="E35" t="str">
            <v>DDSO2</v>
          </cell>
          <cell r="F35" t="str">
            <v>Deferred Debits - System Overhead</v>
          </cell>
          <cell r="I35">
            <v>0.27087658344404147</v>
          </cell>
          <cell r="J35">
            <v>7.3745948379595638E-2</v>
          </cell>
          <cell r="K35">
            <v>0.65528304603961973</v>
          </cell>
          <cell r="L35">
            <v>0</v>
          </cell>
          <cell r="M35">
            <v>0</v>
          </cell>
          <cell r="N35">
            <v>9.4422136743242934E-5</v>
          </cell>
          <cell r="O35">
            <v>0</v>
          </cell>
          <cell r="P35">
            <v>0</v>
          </cell>
        </row>
        <row r="36">
          <cell r="E36" t="str">
            <v>DDSO6</v>
          </cell>
          <cell r="F36" t="str">
            <v>Deferred Debits - System Overhead</v>
          </cell>
          <cell r="I36">
            <v>0</v>
          </cell>
          <cell r="J36">
            <v>0</v>
          </cell>
          <cell r="K36">
            <v>1</v>
          </cell>
          <cell r="L36">
            <v>0</v>
          </cell>
          <cell r="M36">
            <v>0</v>
          </cell>
          <cell r="N36">
            <v>0</v>
          </cell>
          <cell r="O36">
            <v>0</v>
          </cell>
          <cell r="P36">
            <v>0</v>
          </cell>
        </row>
        <row r="37">
          <cell r="E37" t="str">
            <v>DEFSG</v>
          </cell>
          <cell r="F37" t="str">
            <v>Deferred Debit - System Generation</v>
          </cell>
          <cell r="I37">
            <v>0.43214035143260399</v>
          </cell>
          <cell r="J37">
            <v>0.56785964856739601</v>
          </cell>
          <cell r="K37">
            <v>0</v>
          </cell>
          <cell r="L37">
            <v>0</v>
          </cell>
          <cell r="M37">
            <v>0</v>
          </cell>
          <cell r="N37">
            <v>0</v>
          </cell>
          <cell r="O37">
            <v>0</v>
          </cell>
          <cell r="P37">
            <v>0</v>
          </cell>
        </row>
        <row r="38">
          <cell r="E38" t="str">
            <v>DSM</v>
          </cell>
          <cell r="F38" t="str">
            <v>Demand Side Management</v>
          </cell>
          <cell r="I38">
            <v>0</v>
          </cell>
          <cell r="J38">
            <v>0</v>
          </cell>
          <cell r="K38">
            <v>1</v>
          </cell>
          <cell r="L38">
            <v>0</v>
          </cell>
          <cell r="M38">
            <v>0</v>
          </cell>
          <cell r="N38">
            <v>0</v>
          </cell>
          <cell r="O38">
            <v>0</v>
          </cell>
          <cell r="P38">
            <v>0</v>
          </cell>
        </row>
        <row r="39">
          <cell r="E39" t="str">
            <v>ESD</v>
          </cell>
          <cell r="F39" t="str">
            <v>Environmental Services Department</v>
          </cell>
          <cell r="I39">
            <v>0.3</v>
          </cell>
          <cell r="J39">
            <v>0.1</v>
          </cell>
          <cell r="K39">
            <v>0.6</v>
          </cell>
          <cell r="L39">
            <v>0</v>
          </cell>
          <cell r="M39">
            <v>0</v>
          </cell>
          <cell r="N39">
            <v>0</v>
          </cell>
          <cell r="O39">
            <v>0</v>
          </cell>
          <cell r="P39">
            <v>0</v>
          </cell>
        </row>
        <row r="40">
          <cell r="E40" t="str">
            <v>FERC</v>
          </cell>
          <cell r="F40" t="str">
            <v>FERC Fees</v>
          </cell>
          <cell r="I40">
            <v>0.70421323483111053</v>
          </cell>
          <cell r="J40">
            <v>0.29578676516888952</v>
          </cell>
          <cell r="K40">
            <v>0</v>
          </cell>
          <cell r="L40">
            <v>0</v>
          </cell>
          <cell r="M40">
            <v>0</v>
          </cell>
          <cell r="N40">
            <v>0</v>
          </cell>
          <cell r="O40">
            <v>0</v>
          </cell>
          <cell r="P40">
            <v>0</v>
          </cell>
        </row>
        <row r="41">
          <cell r="E41" t="str">
            <v>G</v>
          </cell>
          <cell r="F41" t="str">
            <v>General Plant</v>
          </cell>
          <cell r="I41">
            <v>0.24431061709762689</v>
          </cell>
          <cell r="J41">
            <v>0.21591167746538384</v>
          </cell>
          <cell r="K41">
            <v>0.48994958257006077</v>
          </cell>
          <cell r="L41">
            <v>0</v>
          </cell>
          <cell r="M41">
            <v>1.6196344936071194E-2</v>
          </cell>
          <cell r="N41">
            <v>2.2581780536788779E-2</v>
          </cell>
          <cell r="O41">
            <v>1.1049997394068322E-2</v>
          </cell>
          <cell r="P41">
            <v>0</v>
          </cell>
        </row>
        <row r="42">
          <cell r="E42" t="str">
            <v>G-DGP</v>
          </cell>
          <cell r="F42" t="str">
            <v>General Plant - DGP Factor</v>
          </cell>
          <cell r="I42">
            <v>0.56929433485318315</v>
          </cell>
          <cell r="J42">
            <v>0.43070566514681691</v>
          </cell>
          <cell r="K42">
            <v>0</v>
          </cell>
          <cell r="L42">
            <v>0</v>
          </cell>
          <cell r="M42">
            <v>0</v>
          </cell>
          <cell r="N42">
            <v>0</v>
          </cell>
          <cell r="O42">
            <v>0</v>
          </cell>
          <cell r="P42">
            <v>0</v>
          </cell>
        </row>
        <row r="43">
          <cell r="E43" t="str">
            <v>G-DGU</v>
          </cell>
          <cell r="F43" t="str">
            <v>General Plant - DGU Factor</v>
          </cell>
          <cell r="I43">
            <v>0.5739844505651519</v>
          </cell>
          <cell r="J43">
            <v>0.39301765293774249</v>
          </cell>
          <cell r="K43">
            <v>3.1544031796306826E-2</v>
          </cell>
          <cell r="L43">
            <v>0</v>
          </cell>
          <cell r="M43">
            <v>0</v>
          </cell>
          <cell r="N43">
            <v>1.4538647007987379E-3</v>
          </cell>
          <cell r="O43">
            <v>0</v>
          </cell>
          <cell r="P43">
            <v>0</v>
          </cell>
        </row>
        <row r="45">
          <cell r="E45" t="str">
            <v>G-SG</v>
          </cell>
          <cell r="F45" t="str">
            <v>General Plant - SG Factor</v>
          </cell>
          <cell r="I45">
            <v>0.69303905430907664</v>
          </cell>
          <cell r="J45">
            <v>0.28271300551450557</v>
          </cell>
          <cell r="K45">
            <v>2.3179592553330242E-2</v>
          </cell>
          <cell r="L45">
            <v>0</v>
          </cell>
          <cell r="M45">
            <v>0</v>
          </cell>
          <cell r="N45">
            <v>1.0683476230876014E-3</v>
          </cell>
          <cell r="O45">
            <v>0</v>
          </cell>
          <cell r="P45">
            <v>0</v>
          </cell>
        </row>
        <row r="46">
          <cell r="E46" t="str">
            <v>G-SITUS</v>
          </cell>
          <cell r="F46" t="str">
            <v>General Plant - SITUS Factor</v>
          </cell>
          <cell r="I46">
            <v>3.1220156465127878E-5</v>
          </cell>
          <cell r="J46">
            <v>0.20134304129185931</v>
          </cell>
          <cell r="K46">
            <v>0.76343883594012729</v>
          </cell>
          <cell r="L46">
            <v>0</v>
          </cell>
          <cell r="M46">
            <v>0</v>
          </cell>
          <cell r="N46">
            <v>3.5186902611548249E-2</v>
          </cell>
          <cell r="O46">
            <v>0</v>
          </cell>
          <cell r="P46">
            <v>0</v>
          </cell>
        </row>
        <row r="47">
          <cell r="E47" t="str">
            <v>I</v>
          </cell>
          <cell r="F47" t="str">
            <v>Intangible Plant</v>
          </cell>
          <cell r="I47">
            <v>0.44567898252693056</v>
          </cell>
          <cell r="J47">
            <v>0.15722432315168386</v>
          </cell>
          <cell r="K47">
            <v>0.22503396395846131</v>
          </cell>
          <cell r="L47">
            <v>0</v>
          </cell>
          <cell r="M47">
            <v>8.5656756977425433E-2</v>
          </cell>
          <cell r="N47">
            <v>3.3949817759439331E-2</v>
          </cell>
          <cell r="O47">
            <v>5.2456155626059424E-2</v>
          </cell>
          <cell r="P47">
            <v>0</v>
          </cell>
        </row>
        <row r="48">
          <cell r="E48" t="str">
            <v>I-DGP</v>
          </cell>
          <cell r="F48" t="str">
            <v>Intangible Plant - DGP Factor</v>
          </cell>
          <cell r="I48">
            <v>1</v>
          </cell>
          <cell r="J48">
            <v>0</v>
          </cell>
          <cell r="K48">
            <v>0</v>
          </cell>
          <cell r="L48">
            <v>0</v>
          </cell>
          <cell r="M48">
            <v>0</v>
          </cell>
          <cell r="N48">
            <v>0</v>
          </cell>
          <cell r="O48">
            <v>0</v>
          </cell>
          <cell r="P48">
            <v>0</v>
          </cell>
        </row>
        <row r="49">
          <cell r="E49" t="str">
            <v>I-DGU</v>
          </cell>
          <cell r="F49" t="str">
            <v>Intangible Plant - DGU Factor</v>
          </cell>
          <cell r="I49">
            <v>1</v>
          </cell>
          <cell r="J49">
            <v>0</v>
          </cell>
          <cell r="K49">
            <v>0</v>
          </cell>
          <cell r="L49">
            <v>0</v>
          </cell>
          <cell r="M49">
            <v>0</v>
          </cell>
          <cell r="N49">
            <v>0</v>
          </cell>
          <cell r="O49">
            <v>0</v>
          </cell>
          <cell r="P49">
            <v>0</v>
          </cell>
        </row>
        <row r="50">
          <cell r="E50" t="str">
            <v>I-SG</v>
          </cell>
          <cell r="F50" t="str">
            <v>Intangible Plant - SG Factor</v>
          </cell>
          <cell r="I50">
            <v>0.87927246540320958</v>
          </cell>
          <cell r="J50">
            <v>0.10405143520753571</v>
          </cell>
          <cell r="K50">
            <v>1.5941361881026711E-2</v>
          </cell>
          <cell r="L50">
            <v>0</v>
          </cell>
          <cell r="M50">
            <v>0</v>
          </cell>
          <cell r="N50">
            <v>7.3473750822800087E-4</v>
          </cell>
          <cell r="O50">
            <v>0</v>
          </cell>
          <cell r="P50">
            <v>0</v>
          </cell>
        </row>
        <row r="51">
          <cell r="E51" t="str">
            <v>I-SITUS</v>
          </cell>
          <cell r="F51" t="str">
            <v>Intangible Plant - SITUS Factor</v>
          </cell>
          <cell r="I51">
            <v>0.37291157858633101</v>
          </cell>
          <cell r="J51">
            <v>0.23373752803621942</v>
          </cell>
          <cell r="K51">
            <v>0.37602012264303963</v>
          </cell>
          <cell r="L51">
            <v>0</v>
          </cell>
          <cell r="M51">
            <v>0</v>
          </cell>
          <cell r="N51">
            <v>1.7330770734409834E-2</v>
          </cell>
          <cell r="O51">
            <v>0</v>
          </cell>
          <cell r="P51">
            <v>0</v>
          </cell>
        </row>
        <row r="52">
          <cell r="E52" t="str">
            <v>LABOR</v>
          </cell>
          <cell r="F52" t="str">
            <v>Direct Labor Expense</v>
          </cell>
          <cell r="I52">
            <v>0.44035835665309381</v>
          </cell>
          <cell r="J52">
            <v>4.5023429947452551E-2</v>
          </cell>
          <cell r="K52">
            <v>0.31020911088596803</v>
          </cell>
          <cell r="L52">
            <v>0</v>
          </cell>
          <cell r="M52">
            <v>7.9281185327875647E-2</v>
          </cell>
          <cell r="N52">
            <v>8.8041638453713877E-2</v>
          </cell>
          <cell r="O52">
            <v>3.7086278731896315E-2</v>
          </cell>
          <cell r="P52">
            <v>0</v>
          </cell>
        </row>
        <row r="53">
          <cell r="E53" t="str">
            <v>MSS</v>
          </cell>
          <cell r="F53" t="str">
            <v>Materials &amp; Supplies</v>
          </cell>
          <cell r="I53">
            <v>0.82255186454703078</v>
          </cell>
          <cell r="J53">
            <v>5.0904094261251066E-2</v>
          </cell>
          <cell r="K53">
            <v>0.12096860970379743</v>
          </cell>
          <cell r="L53">
            <v>0</v>
          </cell>
          <cell r="M53">
            <v>0</v>
          </cell>
          <cell r="N53">
            <v>5.5754314879208153E-3</v>
          </cell>
          <cell r="O53">
            <v>0</v>
          </cell>
          <cell r="P53">
            <v>0</v>
          </cell>
        </row>
        <row r="54">
          <cell r="E54" t="str">
            <v>NONE</v>
          </cell>
          <cell r="F54" t="str">
            <v>Not Functionalized</v>
          </cell>
          <cell r="I54">
            <v>0</v>
          </cell>
          <cell r="J54">
            <v>0</v>
          </cell>
          <cell r="K54">
            <v>0</v>
          </cell>
          <cell r="L54">
            <v>0</v>
          </cell>
          <cell r="M54">
            <v>0</v>
          </cell>
          <cell r="N54">
            <v>0</v>
          </cell>
          <cell r="O54">
            <v>0</v>
          </cell>
          <cell r="P54">
            <v>0</v>
          </cell>
        </row>
        <row r="55">
          <cell r="E55" t="str">
            <v>NUTIL</v>
          </cell>
          <cell r="F55" t="str">
            <v>Non-Utility</v>
          </cell>
          <cell r="I55">
            <v>0</v>
          </cell>
          <cell r="J55">
            <v>0</v>
          </cell>
          <cell r="K55">
            <v>0</v>
          </cell>
          <cell r="L55">
            <v>0</v>
          </cell>
          <cell r="M55">
            <v>0</v>
          </cell>
          <cell r="N55">
            <v>0</v>
          </cell>
          <cell r="O55">
            <v>0</v>
          </cell>
          <cell r="P55">
            <v>0</v>
          </cell>
        </row>
        <row r="56">
          <cell r="E56" t="str">
            <v>OTHDGP</v>
          </cell>
          <cell r="F56" t="str">
            <v>Other Revenues - DGP Factor</v>
          </cell>
          <cell r="I56">
            <v>0.16204335141591772</v>
          </cell>
          <cell r="J56">
            <v>0.83795664858408236</v>
          </cell>
          <cell r="K56">
            <v>0</v>
          </cell>
          <cell r="L56">
            <v>0</v>
          </cell>
          <cell r="M56">
            <v>0</v>
          </cell>
          <cell r="N56">
            <v>0</v>
          </cell>
          <cell r="O56">
            <v>0</v>
          </cell>
          <cell r="P56">
            <v>0</v>
          </cell>
        </row>
        <row r="57">
          <cell r="E57" t="str">
            <v>OTHDGU</v>
          </cell>
          <cell r="F57" t="str">
            <v>Other Revenues - DGU Factor</v>
          </cell>
          <cell r="I57">
            <v>0.16204335141591772</v>
          </cell>
          <cell r="J57">
            <v>0.83795664858408236</v>
          </cell>
          <cell r="K57">
            <v>0</v>
          </cell>
          <cell r="L57">
            <v>0</v>
          </cell>
          <cell r="M57">
            <v>0</v>
          </cell>
          <cell r="N57">
            <v>0</v>
          </cell>
          <cell r="O57">
            <v>0</v>
          </cell>
          <cell r="P57">
            <v>0</v>
          </cell>
        </row>
        <row r="58">
          <cell r="E58" t="str">
            <v>OTHSE</v>
          </cell>
          <cell r="F58" t="str">
            <v>Other Revenues - SE Factor</v>
          </cell>
          <cell r="I58">
            <v>0.17010107924686896</v>
          </cell>
          <cell r="J58">
            <v>0.8298759847686451</v>
          </cell>
          <cell r="K58">
            <v>2.2935984485906367E-5</v>
          </cell>
          <cell r="L58">
            <v>0</v>
          </cell>
          <cell r="M58">
            <v>0</v>
          </cell>
          <cell r="N58">
            <v>0</v>
          </cell>
          <cell r="O58">
            <v>0</v>
          </cell>
          <cell r="P58">
            <v>0</v>
          </cell>
        </row>
        <row r="59">
          <cell r="E59" t="str">
            <v>OTHSG</v>
          </cell>
          <cell r="F59" t="str">
            <v>Other Revenues - SG Factor</v>
          </cell>
          <cell r="I59">
            <v>0.16204335141591772</v>
          </cell>
          <cell r="J59">
            <v>0.83795664858408236</v>
          </cell>
          <cell r="K59">
            <v>0</v>
          </cell>
          <cell r="L59">
            <v>0</v>
          </cell>
          <cell r="M59">
            <v>0</v>
          </cell>
          <cell r="N59">
            <v>0</v>
          </cell>
          <cell r="O59">
            <v>0</v>
          </cell>
          <cell r="P59">
            <v>0</v>
          </cell>
        </row>
        <row r="60">
          <cell r="E60" t="str">
            <v>OTHSGR</v>
          </cell>
          <cell r="F60" t="str">
            <v>Other Revenues - Rolled-In SG Factor</v>
          </cell>
          <cell r="I60">
            <v>0.16204335141591772</v>
          </cell>
          <cell r="J60">
            <v>0.83795664858408236</v>
          </cell>
          <cell r="K60">
            <v>0</v>
          </cell>
          <cell r="L60">
            <v>0</v>
          </cell>
          <cell r="M60">
            <v>0</v>
          </cell>
          <cell r="N60">
            <v>0</v>
          </cell>
          <cell r="O60">
            <v>0</v>
          </cell>
          <cell r="P60">
            <v>0</v>
          </cell>
        </row>
        <row r="61">
          <cell r="E61" t="str">
            <v>OTHSITUS</v>
          </cell>
          <cell r="F61" t="str">
            <v>Other Revenues - SITUS</v>
          </cell>
          <cell r="I61">
            <v>0.63681385250866751</v>
          </cell>
          <cell r="J61">
            <v>0.30369880644377245</v>
          </cell>
          <cell r="K61">
            <v>3.515504380765417E-2</v>
          </cell>
          <cell r="L61">
            <v>0</v>
          </cell>
          <cell r="M61">
            <v>0</v>
          </cell>
          <cell r="N61">
            <v>2.4332297239905747E-2</v>
          </cell>
          <cell r="O61">
            <v>0</v>
          </cell>
          <cell r="P61">
            <v>0</v>
          </cell>
        </row>
        <row r="62">
          <cell r="E62" t="str">
            <v>OTHSO</v>
          </cell>
          <cell r="F62" t="str">
            <v>Other Revenues - SO Factor</v>
          </cell>
          <cell r="I62">
            <v>0.43869800949122134</v>
          </cell>
          <cell r="J62">
            <v>0.20921665153307778</v>
          </cell>
          <cell r="K62">
            <v>0.33657270028218805</v>
          </cell>
          <cell r="L62">
            <v>0</v>
          </cell>
          <cell r="M62">
            <v>0</v>
          </cell>
          <cell r="N62">
            <v>1.5512638693512777E-2</v>
          </cell>
          <cell r="O62">
            <v>0</v>
          </cell>
          <cell r="P62">
            <v>0</v>
          </cell>
        </row>
        <row r="63">
          <cell r="E63" t="str">
            <v>P</v>
          </cell>
          <cell r="F63" t="str">
            <v>Production</v>
          </cell>
          <cell r="I63">
            <v>1</v>
          </cell>
          <cell r="J63">
            <v>0</v>
          </cell>
          <cell r="K63">
            <v>0</v>
          </cell>
          <cell r="L63">
            <v>0</v>
          </cell>
          <cell r="M63">
            <v>0</v>
          </cell>
          <cell r="N63">
            <v>0</v>
          </cell>
          <cell r="O63">
            <v>0</v>
          </cell>
          <cell r="P63">
            <v>0</v>
          </cell>
        </row>
        <row r="64">
          <cell r="E64" t="str">
            <v>RETAIL</v>
          </cell>
          <cell r="F64" t="str">
            <v>Retail Function</v>
          </cell>
          <cell r="I64">
            <v>0</v>
          </cell>
          <cell r="J64">
            <v>0</v>
          </cell>
          <cell r="K64">
            <v>0</v>
          </cell>
          <cell r="L64">
            <v>0</v>
          </cell>
          <cell r="M64">
            <v>0</v>
          </cell>
          <cell r="N64">
            <v>0</v>
          </cell>
          <cell r="O64">
            <v>0</v>
          </cell>
          <cell r="P64">
            <v>0</v>
          </cell>
        </row>
        <row r="65">
          <cell r="E65" t="str">
            <v>SCHMA</v>
          </cell>
          <cell r="F65" t="str">
            <v>Schedule M Additions</v>
          </cell>
          <cell r="I65">
            <v>0.42462531231308592</v>
          </cell>
          <cell r="J65">
            <v>0.15045845604092345</v>
          </cell>
          <cell r="K65">
            <v>0.38215344327427514</v>
          </cell>
          <cell r="L65">
            <v>0</v>
          </cell>
          <cell r="M65">
            <v>1.1301930227890009E-2</v>
          </cell>
          <cell r="N65">
            <v>2.5550564611999893E-2</v>
          </cell>
          <cell r="O65">
            <v>5.9102935318255858E-3</v>
          </cell>
          <cell r="P65">
            <v>0</v>
          </cell>
        </row>
        <row r="66">
          <cell r="E66" t="str">
            <v>SCHMAF</v>
          </cell>
          <cell r="F66" t="str">
            <v>Schedule M Additions - Flow Through</v>
          </cell>
          <cell r="I66">
            <v>1</v>
          </cell>
          <cell r="J66">
            <v>0</v>
          </cell>
          <cell r="K66">
            <v>0</v>
          </cell>
          <cell r="L66">
            <v>0</v>
          </cell>
          <cell r="M66">
            <v>0</v>
          </cell>
          <cell r="N66">
            <v>0</v>
          </cell>
          <cell r="O66">
            <v>0</v>
          </cell>
          <cell r="P66">
            <v>0</v>
          </cell>
        </row>
        <row r="67">
          <cell r="E67" t="str">
            <v>SCHMAP</v>
          </cell>
          <cell r="F67" t="str">
            <v>Schedule M Additions - Permanent</v>
          </cell>
          <cell r="I67">
            <v>0.57480292110500542</v>
          </cell>
          <cell r="J67">
            <v>0.12643794268148634</v>
          </cell>
          <cell r="K67">
            <v>0.24999017729980841</v>
          </cell>
          <cell r="L67">
            <v>0</v>
          </cell>
          <cell r="M67">
            <v>1.5532875026184502E-2</v>
          </cell>
          <cell r="N67">
            <v>2.5970090949260803E-2</v>
          </cell>
          <cell r="O67">
            <v>7.2659929382544869E-3</v>
          </cell>
          <cell r="P67">
            <v>0</v>
          </cell>
        </row>
        <row r="68">
          <cell r="E68" t="str">
            <v>SCHMAP-SO</v>
          </cell>
          <cell r="F68" t="str">
            <v>Schedule M Additions - Permanent-SO</v>
          </cell>
          <cell r="I68">
            <v>0.44035835665309381</v>
          </cell>
          <cell r="J68">
            <v>4.5023429947452551E-2</v>
          </cell>
          <cell r="K68">
            <v>0.31020911088596803</v>
          </cell>
          <cell r="L68">
            <v>0</v>
          </cell>
          <cell r="M68">
            <v>7.9281185327875647E-2</v>
          </cell>
          <cell r="N68">
            <v>8.8041638453713877E-2</v>
          </cell>
          <cell r="O68">
            <v>3.7086278731896315E-2</v>
          </cell>
          <cell r="P68">
            <v>0</v>
          </cell>
        </row>
        <row r="69">
          <cell r="E69" t="str">
            <v>SCHMAT</v>
          </cell>
          <cell r="F69" t="str">
            <v>Schedule M Additions - Temporary</v>
          </cell>
          <cell r="I69">
            <v>0.42257478932987763</v>
          </cell>
          <cell r="J69">
            <v>0.15078643179648521</v>
          </cell>
          <cell r="K69">
            <v>0.38395799867102542</v>
          </cell>
          <cell r="L69">
            <v>0</v>
          </cell>
          <cell r="M69">
            <v>1.1244160966417689E-2</v>
          </cell>
          <cell r="N69">
            <v>2.5544836405221701E-2</v>
          </cell>
          <cell r="O69">
            <v>5.8917828309723308E-3</v>
          </cell>
          <cell r="P69">
            <v>0</v>
          </cell>
        </row>
        <row r="70">
          <cell r="E70" t="str">
            <v>SCHMAT-GPS</v>
          </cell>
          <cell r="F70" t="str">
            <v>Schedule M Additions - Temporary-GPS</v>
          </cell>
          <cell r="I70">
            <v>0.43869800949122129</v>
          </cell>
          <cell r="J70">
            <v>0.20921665153307778</v>
          </cell>
          <cell r="K70">
            <v>0.33657270028218805</v>
          </cell>
          <cell r="L70">
            <v>0</v>
          </cell>
          <cell r="M70">
            <v>0</v>
          </cell>
          <cell r="N70">
            <v>1.5512638693512777E-2</v>
          </cell>
          <cell r="O70">
            <v>0</v>
          </cell>
          <cell r="P70">
            <v>0</v>
          </cell>
        </row>
        <row r="71">
          <cell r="E71" t="str">
            <v>SCHMAT-SE</v>
          </cell>
          <cell r="F71" t="str">
            <v>Schedule M Additions - Temporary-SE</v>
          </cell>
          <cell r="I71">
            <v>1.0056046142342259</v>
          </cell>
          <cell r="J71">
            <v>-2.0890334312844813E-3</v>
          </cell>
          <cell r="K71">
            <v>-3.3606867225671978E-3</v>
          </cell>
          <cell r="L71">
            <v>0</v>
          </cell>
          <cell r="M71">
            <v>0</v>
          </cell>
          <cell r="N71">
            <v>-1.5489408037419936E-4</v>
          </cell>
          <cell r="O71">
            <v>0</v>
          </cell>
          <cell r="P71">
            <v>0</v>
          </cell>
        </row>
        <row r="72">
          <cell r="E72" t="str">
            <v>SCHMAT-SITUS</v>
          </cell>
          <cell r="F72" t="str">
            <v>Schedule M Additions - Temporary-SITUS</v>
          </cell>
          <cell r="I72">
            <v>0.38257592538388663</v>
          </cell>
          <cell r="J72">
            <v>5.9553312258670971E-2</v>
          </cell>
          <cell r="K72">
            <v>0.35484515557868529</v>
          </cell>
          <cell r="L72">
            <v>0</v>
          </cell>
          <cell r="M72">
            <v>7.9518491141716829E-2</v>
          </cell>
          <cell r="N72">
            <v>8.629416987560358E-2</v>
          </cell>
          <cell r="O72">
            <v>3.7212945761436925E-2</v>
          </cell>
          <cell r="P72">
            <v>0</v>
          </cell>
        </row>
        <row r="73">
          <cell r="E73" t="str">
            <v>SCHMAT-SNP</v>
          </cell>
          <cell r="F73" t="str">
            <v>Schedule M Additions - Temporary-SNP</v>
          </cell>
          <cell r="I73">
            <v>0.43869800949122129</v>
          </cell>
          <cell r="J73">
            <v>0.20921665153307778</v>
          </cell>
          <cell r="K73">
            <v>0.33657270028218805</v>
          </cell>
          <cell r="L73">
            <v>0</v>
          </cell>
          <cell r="M73">
            <v>0</v>
          </cell>
          <cell r="N73">
            <v>1.5512638693512779E-2</v>
          </cell>
          <cell r="O73">
            <v>0</v>
          </cell>
          <cell r="P73">
            <v>0</v>
          </cell>
        </row>
        <row r="74">
          <cell r="E74" t="str">
            <v>SCHMAT-SO</v>
          </cell>
          <cell r="F74" t="str">
            <v>Schedule M Additions - Temporary-SO</v>
          </cell>
          <cell r="I74">
            <v>0.13630396630270647</v>
          </cell>
          <cell r="J74">
            <v>0.20883080683667524</v>
          </cell>
          <cell r="K74">
            <v>0.68709753164009169</v>
          </cell>
          <cell r="L74">
            <v>0</v>
          </cell>
          <cell r="M74">
            <v>-1.5555863654305757E-2</v>
          </cell>
          <cell r="N74">
            <v>-9.3996945299561711E-3</v>
          </cell>
          <cell r="O74">
            <v>-7.2767465952115933E-3</v>
          </cell>
          <cell r="P74">
            <v>0</v>
          </cell>
        </row>
        <row r="75">
          <cell r="E75" t="str">
            <v>SCHMD</v>
          </cell>
          <cell r="F75" t="str">
            <v>Schedule M Deductions</v>
          </cell>
          <cell r="I75">
            <v>0.40016313208209792</v>
          </cell>
          <cell r="J75">
            <v>0.17424516837916901</v>
          </cell>
          <cell r="K75">
            <v>0.39067009721373402</v>
          </cell>
          <cell r="L75">
            <v>0</v>
          </cell>
          <cell r="M75">
            <v>7.4981909911661293E-3</v>
          </cell>
          <cell r="N75">
            <v>2.3572053431073461E-2</v>
          </cell>
          <cell r="O75">
            <v>3.8513579027593691E-3</v>
          </cell>
          <cell r="P75">
            <v>0</v>
          </cell>
        </row>
        <row r="76">
          <cell r="E76" t="str">
            <v>SCHMDF</v>
          </cell>
          <cell r="F76" t="str">
            <v>Schedule M Deductions - Flow Through</v>
          </cell>
          <cell r="I76">
            <v>1</v>
          </cell>
          <cell r="J76">
            <v>0</v>
          </cell>
          <cell r="K76">
            <v>0</v>
          </cell>
          <cell r="L76">
            <v>0</v>
          </cell>
          <cell r="M76">
            <v>0</v>
          </cell>
          <cell r="N76">
            <v>0</v>
          </cell>
          <cell r="O76">
            <v>0</v>
          </cell>
          <cell r="P76">
            <v>0</v>
          </cell>
        </row>
        <row r="77">
          <cell r="E77" t="str">
            <v>SCHMDP</v>
          </cell>
          <cell r="F77" t="str">
            <v>Schedule M Deductions - Permanent</v>
          </cell>
          <cell r="I77">
            <v>0.53851528148112804</v>
          </cell>
          <cell r="J77">
            <v>8.1007414931319285E-2</v>
          </cell>
          <cell r="K77">
            <v>0.26260603716476494</v>
          </cell>
          <cell r="L77">
            <v>0</v>
          </cell>
          <cell r="M77">
            <v>4.4107747341549382E-2</v>
          </cell>
          <cell r="N77">
            <v>5.3130727008569842E-2</v>
          </cell>
          <cell r="O77">
            <v>2.0632792072668552E-2</v>
          </cell>
          <cell r="P77">
            <v>0</v>
          </cell>
        </row>
        <row r="78">
          <cell r="E78" t="str">
            <v>SCHMDP-SO</v>
          </cell>
          <cell r="F78" t="str">
            <v>Schedule M Deductions - Permanent- SO</v>
          </cell>
          <cell r="I78">
            <v>0.43983746568310961</v>
          </cell>
          <cell r="J78">
            <v>9.6534805652820757E-2</v>
          </cell>
          <cell r="K78">
            <v>0.31848000505088064</v>
          </cell>
          <cell r="L78">
            <v>0</v>
          </cell>
          <cell r="M78">
            <v>5.4408764381670992E-2</v>
          </cell>
          <cell r="N78">
            <v>6.5287541054912579E-2</v>
          </cell>
          <cell r="O78">
            <v>2.5451418176605487E-2</v>
          </cell>
          <cell r="P78">
            <v>0</v>
          </cell>
        </row>
        <row r="79">
          <cell r="E79" t="str">
            <v>SCHMDT</v>
          </cell>
          <cell r="F79" t="str">
            <v>Schedule M Deductions - Temporary</v>
          </cell>
          <cell r="I79">
            <v>0.3936424421983572</v>
          </cell>
          <cell r="J79">
            <v>0.17863716825444065</v>
          </cell>
          <cell r="K79">
            <v>0.39670418184957446</v>
          </cell>
          <cell r="L79">
            <v>0</v>
          </cell>
          <cell r="M79">
            <v>5.7744756177670062E-3</v>
          </cell>
          <cell r="N79">
            <v>2.2180502787851782E-2</v>
          </cell>
          <cell r="O79">
            <v>3.0612292920088628E-3</v>
          </cell>
          <cell r="P79">
            <v>0</v>
          </cell>
        </row>
        <row r="80">
          <cell r="E80" t="str">
            <v>SCHMDT-GPS</v>
          </cell>
          <cell r="F80" t="str">
            <v>Schedule M Deductions - Temporary-GPS</v>
          </cell>
          <cell r="I80">
            <v>0.43772762921418601</v>
          </cell>
          <cell r="J80">
            <v>0.20325004622232382</v>
          </cell>
          <cell r="K80">
            <v>0.33463393533505753</v>
          </cell>
          <cell r="L80">
            <v>0</v>
          </cell>
          <cell r="M80">
            <v>4.8594713755959794E-3</v>
          </cell>
          <cell r="N80">
            <v>1.6482270794422278E-2</v>
          </cell>
          <cell r="O80">
            <v>3.0466470584143762E-3</v>
          </cell>
          <cell r="P80">
            <v>0</v>
          </cell>
        </row>
        <row r="81">
          <cell r="E81" t="str">
            <v>SCHMDT-SG</v>
          </cell>
          <cell r="F81" t="str">
            <v>Schedule M Deductions - Temporary-SG</v>
          </cell>
          <cell r="I81">
            <v>0.13218962141715046</v>
          </cell>
          <cell r="J81">
            <v>0.43936912858179811</v>
          </cell>
          <cell r="K81">
            <v>0.42844125000105138</v>
          </cell>
          <cell r="L81">
            <v>0</v>
          </cell>
          <cell r="M81">
            <v>0</v>
          </cell>
          <cell r="N81">
            <v>0</v>
          </cell>
          <cell r="O81">
            <v>0</v>
          </cell>
          <cell r="P81">
            <v>0</v>
          </cell>
        </row>
        <row r="82">
          <cell r="E82" t="str">
            <v>SCHMDT-SITUS</v>
          </cell>
          <cell r="F82" t="str">
            <v>Schedule M Deductions - Temporary-SITUS</v>
          </cell>
          <cell r="I82">
            <v>-7.9039732044379571E-2</v>
          </cell>
          <cell r="J82">
            <v>-1.7454740995519975E-2</v>
          </cell>
          <cell r="K82">
            <v>1.0973029831735899</v>
          </cell>
          <cell r="L82">
            <v>0</v>
          </cell>
          <cell r="M82">
            <v>-2.1704872137735403E-2</v>
          </cell>
          <cell r="N82">
            <v>3.1044224774734334E-2</v>
          </cell>
          <cell r="O82">
            <v>-1.0147862770689183E-2</v>
          </cell>
          <cell r="P82">
            <v>0</v>
          </cell>
        </row>
        <row r="83">
          <cell r="E83" t="str">
            <v>SCHMDT-SNP</v>
          </cell>
          <cell r="F83" t="str">
            <v>Schedule M Deductions - Temporary-SNP</v>
          </cell>
          <cell r="I83">
            <v>0.43848436438907817</v>
          </cell>
          <cell r="J83">
            <v>0.20790300570655887</v>
          </cell>
          <cell r="K83">
            <v>0.33614584944343578</v>
          </cell>
          <cell r="L83">
            <v>0</v>
          </cell>
          <cell r="M83">
            <v>1.0698921680195881E-3</v>
          </cell>
          <cell r="N83">
            <v>1.5726119072434902E-2</v>
          </cell>
          <cell r="O83">
            <v>6.7076922047260598E-4</v>
          </cell>
          <cell r="P83">
            <v>0</v>
          </cell>
        </row>
        <row r="84">
          <cell r="E84" t="str">
            <v>SCHMDT-SO</v>
          </cell>
          <cell r="F84" t="str">
            <v>Schedule M Deductions - Temporary-SO</v>
          </cell>
          <cell r="I84">
            <v>0.44172187941843649</v>
          </cell>
          <cell r="J84">
            <v>-5.906768795452344E-2</v>
          </cell>
          <cell r="K84">
            <v>0.29379164219794091</v>
          </cell>
          <cell r="L84">
            <v>0</v>
          </cell>
          <cell r="M84">
            <v>0.12894504095171758</v>
          </cell>
          <cell r="N84">
            <v>0.13452434492487453</v>
          </cell>
          <cell r="O84">
            <v>6.0084780461554348E-2</v>
          </cell>
          <cell r="P84">
            <v>0</v>
          </cell>
        </row>
        <row r="85">
          <cell r="E85" t="str">
            <v>STEP_UP</v>
          </cell>
          <cell r="F85" t="str">
            <v>Step-up Transformers</v>
          </cell>
          <cell r="I85">
            <v>6.3646339574951818E-2</v>
          </cell>
          <cell r="J85">
            <v>0.9363536604250482</v>
          </cell>
        </row>
        <row r="86">
          <cell r="E86" t="str">
            <v>T</v>
          </cell>
          <cell r="F86" t="str">
            <v>Transmission</v>
          </cell>
          <cell r="I86">
            <v>0</v>
          </cell>
          <cell r="J86">
            <v>1</v>
          </cell>
          <cell r="K86">
            <v>0</v>
          </cell>
          <cell r="L86">
            <v>0</v>
          </cell>
          <cell r="M86">
            <v>0</v>
          </cell>
          <cell r="N86">
            <v>0</v>
          </cell>
          <cell r="O86">
            <v>0</v>
          </cell>
          <cell r="P86">
            <v>0</v>
          </cell>
        </row>
        <row r="87">
          <cell r="E87" t="str">
            <v>TAXDEPR</v>
          </cell>
          <cell r="F87" t="str">
            <v>Tax Depreciation</v>
          </cell>
          <cell r="I87">
            <v>0.3628039067545995</v>
          </cell>
          <cell r="J87">
            <v>0.18060818402394452</v>
          </cell>
          <cell r="K87">
            <v>0.43367583969947432</v>
          </cell>
          <cell r="L87">
            <v>0</v>
          </cell>
          <cell r="M87">
            <v>1.7381137635448668E-3</v>
          </cell>
          <cell r="N87">
            <v>1.9988123236742907E-2</v>
          </cell>
          <cell r="O87">
            <v>1.1858325216938708E-3</v>
          </cell>
          <cell r="P87">
            <v>0</v>
          </cell>
        </row>
        <row r="88">
          <cell r="E88" t="str">
            <v>WSF</v>
          </cell>
          <cell r="F88" t="str">
            <v>Wholesale Sales Firm</v>
          </cell>
          <cell r="I88">
            <v>0.85470948791845824</v>
          </cell>
          <cell r="J88">
            <v>0.14529051208154184</v>
          </cell>
          <cell r="K88">
            <v>0</v>
          </cell>
          <cell r="L88">
            <v>0</v>
          </cell>
          <cell r="M88">
            <v>0</v>
          </cell>
          <cell r="N88">
            <v>0</v>
          </cell>
          <cell r="O88">
            <v>0</v>
          </cell>
          <cell r="P88">
            <v>0</v>
          </cell>
        </row>
      </sheetData>
      <sheetData sheetId="3" refreshError="1"/>
      <sheetData sheetId="4" refreshError="1"/>
      <sheetData sheetId="5"/>
      <sheetData sheetId="6">
        <row r="22">
          <cell r="G22" t="str">
            <v>FACTOR</v>
          </cell>
          <cell r="J22" t="str">
            <v>TOTAL</v>
          </cell>
          <cell r="K22" t="str">
            <v>CALIFORNIA</v>
          </cell>
          <cell r="L22" t="str">
            <v>OREGON</v>
          </cell>
          <cell r="M22" t="str">
            <v>WASHINGTON</v>
          </cell>
          <cell r="N22" t="str">
            <v>MONTANA</v>
          </cell>
          <cell r="O22" t="str">
            <v>WYOMING-PPL</v>
          </cell>
          <cell r="P22" t="str">
            <v>UTAH</v>
          </cell>
          <cell r="Q22" t="str">
            <v>IDAHO-UPL</v>
          </cell>
          <cell r="R22" t="str">
            <v>WY-UP&amp;L</v>
          </cell>
          <cell r="S22" t="str">
            <v>FERC</v>
          </cell>
          <cell r="T22" t="str">
            <v>OTHER</v>
          </cell>
          <cell r="U22" t="str">
            <v>NON-UTILITY</v>
          </cell>
          <cell r="AC22" t="str">
            <v>FACTOR</v>
          </cell>
          <cell r="AF22" t="str">
            <v>TOTAL</v>
          </cell>
          <cell r="AG22" t="str">
            <v>CALIFORNIA</v>
          </cell>
          <cell r="AH22" t="str">
            <v>OREGON</v>
          </cell>
          <cell r="AI22" t="str">
            <v>WASHINGTON</v>
          </cell>
          <cell r="AJ22" t="str">
            <v>MONTANA</v>
          </cell>
          <cell r="AK22" t="str">
            <v>WYOMING-PPL</v>
          </cell>
          <cell r="AL22" t="str">
            <v>UTAH</v>
          </cell>
          <cell r="AM22" t="str">
            <v>IDAHO-UPL</v>
          </cell>
          <cell r="AN22" t="str">
            <v>WY-UP&amp;L</v>
          </cell>
          <cell r="AO22" t="str">
            <v>FERC</v>
          </cell>
          <cell r="AP22" t="str">
            <v>OTHER</v>
          </cell>
          <cell r="AQ22" t="str">
            <v>NON-UTILITY</v>
          </cell>
        </row>
        <row r="23">
          <cell r="G23" t="str">
            <v>S</v>
          </cell>
          <cell r="K23">
            <v>1</v>
          </cell>
          <cell r="L23">
            <v>1</v>
          </cell>
          <cell r="M23">
            <v>1</v>
          </cell>
          <cell r="N23">
            <v>1</v>
          </cell>
          <cell r="O23">
            <v>1</v>
          </cell>
          <cell r="P23">
            <v>1</v>
          </cell>
          <cell r="Q23">
            <v>1</v>
          </cell>
          <cell r="R23">
            <v>1</v>
          </cell>
          <cell r="S23">
            <v>1</v>
          </cell>
          <cell r="T23">
            <v>1</v>
          </cell>
          <cell r="AC23" t="str">
            <v>S</v>
          </cell>
          <cell r="AG23">
            <v>1</v>
          </cell>
          <cell r="AH23">
            <v>1</v>
          </cell>
          <cell r="AI23">
            <v>1</v>
          </cell>
          <cell r="AJ23">
            <v>1</v>
          </cell>
          <cell r="AK23">
            <v>1</v>
          </cell>
          <cell r="AL23">
            <v>1</v>
          </cell>
          <cell r="AM23">
            <v>1</v>
          </cell>
          <cell r="AN23">
            <v>1</v>
          </cell>
          <cell r="AO23">
            <v>1</v>
          </cell>
          <cell r="AP23">
            <v>1</v>
          </cell>
        </row>
        <row r="24">
          <cell r="G24" t="str">
            <v>SG</v>
          </cell>
          <cell r="J24">
            <v>0.99999999999999989</v>
          </cell>
          <cell r="K24">
            <v>1.4964931188777231E-2</v>
          </cell>
          <cell r="L24">
            <v>0.26356414019392754</v>
          </cell>
          <cell r="M24">
            <v>7.880379200817228E-2</v>
          </cell>
          <cell r="N24">
            <v>0</v>
          </cell>
          <cell r="O24">
            <v>0.12439210380342616</v>
          </cell>
          <cell r="P24">
            <v>0.43590193788765402</v>
          </cell>
          <cell r="Q24">
            <v>6.0045157167410809E-2</v>
          </cell>
          <cell r="R24">
            <v>2.1963426717954142E-2</v>
          </cell>
          <cell r="S24">
            <v>3.6451103267796112E-4</v>
          </cell>
          <cell r="AC24" t="str">
            <v>SG</v>
          </cell>
          <cell r="AF24">
            <v>0.99999999999999989</v>
          </cell>
          <cell r="AG24">
            <v>1.4964931188777231E-2</v>
          </cell>
          <cell r="AH24">
            <v>0.26356414019392754</v>
          </cell>
          <cell r="AI24">
            <v>7.880379200817228E-2</v>
          </cell>
          <cell r="AJ24">
            <v>0</v>
          </cell>
          <cell r="AK24">
            <v>0.12439210380342616</v>
          </cell>
          <cell r="AL24">
            <v>0.43590193788765402</v>
          </cell>
          <cell r="AM24">
            <v>6.0045157167410809E-2</v>
          </cell>
          <cell r="AN24">
            <v>2.1963426717954142E-2</v>
          </cell>
          <cell r="AO24">
            <v>3.6451103267796112E-4</v>
          </cell>
        </row>
        <row r="25">
          <cell r="G25" t="str">
            <v>SG-P</v>
          </cell>
          <cell r="J25">
            <v>0.99999999999999989</v>
          </cell>
          <cell r="K25">
            <v>1.4964931188777231E-2</v>
          </cell>
          <cell r="L25">
            <v>0.26356414019392754</v>
          </cell>
          <cell r="M25">
            <v>7.880379200817228E-2</v>
          </cell>
          <cell r="N25">
            <v>0</v>
          </cell>
          <cell r="O25">
            <v>0.12439210380342616</v>
          </cell>
          <cell r="P25">
            <v>0.43590193788765402</v>
          </cell>
          <cell r="Q25">
            <v>6.0045157167410809E-2</v>
          </cell>
          <cell r="R25">
            <v>2.1963426717954142E-2</v>
          </cell>
          <cell r="S25">
            <v>3.6451103267796112E-4</v>
          </cell>
          <cell r="AC25" t="str">
            <v>SG-P</v>
          </cell>
          <cell r="AF25">
            <v>0.99999999999999989</v>
          </cell>
          <cell r="AG25">
            <v>1.4964931188777231E-2</v>
          </cell>
          <cell r="AH25">
            <v>0.26356414019392754</v>
          </cell>
          <cell r="AI25">
            <v>7.880379200817228E-2</v>
          </cell>
          <cell r="AJ25">
            <v>0</v>
          </cell>
          <cell r="AK25">
            <v>0.12439210380342616</v>
          </cell>
          <cell r="AL25">
            <v>0.43590193788765402</v>
          </cell>
          <cell r="AM25">
            <v>6.0045157167410809E-2</v>
          </cell>
          <cell r="AN25">
            <v>2.1963426717954142E-2</v>
          </cell>
          <cell r="AO25">
            <v>3.6451103267796112E-4</v>
          </cell>
        </row>
        <row r="26">
          <cell r="G26" t="str">
            <v>SG-U</v>
          </cell>
          <cell r="J26">
            <v>0.99999999999999989</v>
          </cell>
          <cell r="K26">
            <v>1.4964931188777231E-2</v>
          </cell>
          <cell r="L26">
            <v>0.26356414019392754</v>
          </cell>
          <cell r="M26">
            <v>7.880379200817228E-2</v>
          </cell>
          <cell r="N26">
            <v>0</v>
          </cell>
          <cell r="O26">
            <v>0.12439210380342616</v>
          </cell>
          <cell r="P26">
            <v>0.43590193788765402</v>
          </cell>
          <cell r="Q26">
            <v>6.0045157167410809E-2</v>
          </cell>
          <cell r="R26">
            <v>2.1963426717954142E-2</v>
          </cell>
          <cell r="S26">
            <v>3.6451103267796112E-4</v>
          </cell>
          <cell r="AC26" t="str">
            <v>SG-U</v>
          </cell>
          <cell r="AF26">
            <v>0.99999999999999989</v>
          </cell>
          <cell r="AG26">
            <v>1.4964931188777231E-2</v>
          </cell>
          <cell r="AH26">
            <v>0.26356414019392754</v>
          </cell>
          <cell r="AI26">
            <v>7.880379200817228E-2</v>
          </cell>
          <cell r="AJ26">
            <v>0</v>
          </cell>
          <cell r="AK26">
            <v>0.12439210380342616</v>
          </cell>
          <cell r="AL26">
            <v>0.43590193788765402</v>
          </cell>
          <cell r="AM26">
            <v>6.0045157167410809E-2</v>
          </cell>
          <cell r="AN26">
            <v>2.1963426717954142E-2</v>
          </cell>
          <cell r="AO26">
            <v>3.6451103267796112E-4</v>
          </cell>
        </row>
        <row r="27">
          <cell r="G27" t="str">
            <v>DGP</v>
          </cell>
          <cell r="J27">
            <v>0.99999999999999989</v>
          </cell>
          <cell r="K27">
            <v>3.1065301173690552E-2</v>
          </cell>
          <cell r="L27">
            <v>0.54712576292027482</v>
          </cell>
          <cell r="M27">
            <v>0.16358668820332672</v>
          </cell>
          <cell r="N27">
            <v>0</v>
          </cell>
          <cell r="O27">
            <v>0.2582222477027078</v>
          </cell>
          <cell r="P27">
            <v>0</v>
          </cell>
          <cell r="Q27">
            <v>0</v>
          </cell>
          <cell r="R27">
            <v>0</v>
          </cell>
          <cell r="S27">
            <v>0</v>
          </cell>
          <cell r="AC27" t="str">
            <v>DGP</v>
          </cell>
          <cell r="AF27">
            <v>0.99999999999999989</v>
          </cell>
          <cell r="AG27">
            <v>3.1065301173690552E-2</v>
          </cell>
          <cell r="AH27">
            <v>0.54712576292027482</v>
          </cell>
          <cell r="AI27">
            <v>0.16358668820332672</v>
          </cell>
          <cell r="AJ27">
            <v>0</v>
          </cell>
          <cell r="AK27">
            <v>0.2582222477027078</v>
          </cell>
          <cell r="AL27">
            <v>0</v>
          </cell>
          <cell r="AM27">
            <v>0</v>
          </cell>
          <cell r="AN27">
            <v>0</v>
          </cell>
          <cell r="AO27">
            <v>0</v>
          </cell>
        </row>
        <row r="28">
          <cell r="G28" t="str">
            <v>DGU</v>
          </cell>
          <cell r="J28">
            <v>1</v>
          </cell>
          <cell r="K28">
            <v>0</v>
          </cell>
          <cell r="L28">
            <v>0</v>
          </cell>
          <cell r="M28">
            <v>0</v>
          </cell>
          <cell r="N28">
            <v>0</v>
          </cell>
          <cell r="O28">
            <v>0</v>
          </cell>
          <cell r="P28">
            <v>0.84106296907239808</v>
          </cell>
          <cell r="Q28">
            <v>0.11585577804578893</v>
          </cell>
          <cell r="R28">
            <v>4.2377937056034695E-2</v>
          </cell>
          <cell r="S28">
            <v>7.0331582577819738E-4</v>
          </cell>
          <cell r="AC28" t="str">
            <v>DGU</v>
          </cell>
          <cell r="AF28">
            <v>1</v>
          </cell>
          <cell r="AG28">
            <v>0</v>
          </cell>
          <cell r="AH28">
            <v>0</v>
          </cell>
          <cell r="AI28">
            <v>0</v>
          </cell>
          <cell r="AJ28">
            <v>0</v>
          </cell>
          <cell r="AK28">
            <v>0</v>
          </cell>
          <cell r="AL28">
            <v>0.84106296907239808</v>
          </cell>
          <cell r="AM28">
            <v>0.11585577804578893</v>
          </cell>
          <cell r="AN28">
            <v>4.2377937056034695E-2</v>
          </cell>
          <cell r="AO28">
            <v>7.0331582577819738E-4</v>
          </cell>
        </row>
        <row r="29">
          <cell r="G29" t="str">
            <v>SC</v>
          </cell>
          <cell r="J29">
            <v>0.99999999999999978</v>
          </cell>
          <cell r="K29">
            <v>1.5210781363408771E-2</v>
          </cell>
          <cell r="L29">
            <v>0.27065800897895975</v>
          </cell>
          <cell r="M29">
            <v>7.9491654998805963E-2</v>
          </cell>
          <cell r="N29">
            <v>0</v>
          </cell>
          <cell r="O29">
            <v>0.12037301743260999</v>
          </cell>
          <cell r="P29">
            <v>0.43539211473505296</v>
          </cell>
          <cell r="Q29">
            <v>5.7596439480243081E-2</v>
          </cell>
          <cell r="R29">
            <v>2.0907871972114415E-2</v>
          </cell>
          <cell r="S29">
            <v>3.7011103880520553E-4</v>
          </cell>
          <cell r="AC29" t="str">
            <v>SC</v>
          </cell>
          <cell r="AF29">
            <v>0.99999999999999978</v>
          </cell>
          <cell r="AG29">
            <v>1.5210781363408771E-2</v>
          </cell>
          <cell r="AH29">
            <v>0.27065800897895975</v>
          </cell>
          <cell r="AI29">
            <v>7.9491654998805963E-2</v>
          </cell>
          <cell r="AJ29">
            <v>0</v>
          </cell>
          <cell r="AK29">
            <v>0.12037301743260999</v>
          </cell>
          <cell r="AL29">
            <v>0.43539211473505296</v>
          </cell>
          <cell r="AM29">
            <v>5.7596439480243081E-2</v>
          </cell>
          <cell r="AN29">
            <v>2.0907871972114415E-2</v>
          </cell>
          <cell r="AO29">
            <v>3.7011103880520553E-4</v>
          </cell>
        </row>
        <row r="30">
          <cell r="G30" t="str">
            <v>SE</v>
          </cell>
          <cell r="J30">
            <v>0.99999999999999989</v>
          </cell>
          <cell r="K30">
            <v>1.4227380664882609E-2</v>
          </cell>
          <cell r="L30">
            <v>0.24228253383883083</v>
          </cell>
          <cell r="M30">
            <v>7.6740203036271215E-2</v>
          </cell>
          <cell r="N30">
            <v>0</v>
          </cell>
          <cell r="O30">
            <v>0.13644936291587464</v>
          </cell>
          <cell r="P30">
            <v>0.43743140734545721</v>
          </cell>
          <cell r="Q30">
            <v>6.7391310228913967E-2</v>
          </cell>
          <cell r="R30">
            <v>2.5130090955473326E-2</v>
          </cell>
          <cell r="S30">
            <v>3.4771101429622794E-4</v>
          </cell>
          <cell r="AC30" t="str">
            <v>SE</v>
          </cell>
          <cell r="AF30">
            <v>0.99999999999999989</v>
          </cell>
          <cell r="AG30">
            <v>1.4227380664882609E-2</v>
          </cell>
          <cell r="AH30">
            <v>0.24228253383883083</v>
          </cell>
          <cell r="AI30">
            <v>7.6740203036271215E-2</v>
          </cell>
          <cell r="AJ30">
            <v>0</v>
          </cell>
          <cell r="AK30">
            <v>0.13644936291587464</v>
          </cell>
          <cell r="AL30">
            <v>0.43743140734545721</v>
          </cell>
          <cell r="AM30">
            <v>6.7391310228913967E-2</v>
          </cell>
          <cell r="AN30">
            <v>2.5130090955473326E-2</v>
          </cell>
          <cell r="AO30">
            <v>3.4771101429622794E-4</v>
          </cell>
        </row>
        <row r="31">
          <cell r="G31" t="str">
            <v>CAEW</v>
          </cell>
          <cell r="J31">
            <v>1</v>
          </cell>
          <cell r="K31">
            <v>4.2692800140349693E-2</v>
          </cell>
          <cell r="L31">
            <v>0.7270291024271307</v>
          </cell>
          <cell r="M31">
            <v>0.23027809743251965</v>
          </cell>
          <cell r="N31">
            <v>0</v>
          </cell>
          <cell r="O31">
            <v>0</v>
          </cell>
          <cell r="P31">
            <v>0</v>
          </cell>
          <cell r="Q31">
            <v>0</v>
          </cell>
          <cell r="R31">
            <v>0</v>
          </cell>
          <cell r="S31">
            <v>0</v>
          </cell>
          <cell r="AC31" t="str">
            <v>CAEW</v>
          </cell>
          <cell r="AF31">
            <v>1</v>
          </cell>
          <cell r="AG31">
            <v>4.2692800140349693E-2</v>
          </cell>
          <cell r="AH31">
            <v>0.7270291024271307</v>
          </cell>
          <cell r="AI31">
            <v>0.23027809743251965</v>
          </cell>
          <cell r="AJ31">
            <v>0</v>
          </cell>
          <cell r="AK31">
            <v>0</v>
          </cell>
          <cell r="AL31">
            <v>0</v>
          </cell>
          <cell r="AM31">
            <v>0</v>
          </cell>
          <cell r="AN31">
            <v>0</v>
          </cell>
          <cell r="AO31">
            <v>0</v>
          </cell>
        </row>
        <row r="32">
          <cell r="G32" t="str">
            <v>CAEE</v>
          </cell>
          <cell r="J32">
            <v>1</v>
          </cell>
          <cell r="K32">
            <v>0</v>
          </cell>
          <cell r="L32">
            <v>0</v>
          </cell>
          <cell r="M32">
            <v>0</v>
          </cell>
          <cell r="N32">
            <v>0</v>
          </cell>
          <cell r="O32">
            <v>0.20464849939296006</v>
          </cell>
          <cell r="P32">
            <v>0.65606521853671229</v>
          </cell>
          <cell r="Q32">
            <v>0.10107434887017831</v>
          </cell>
          <cell r="R32">
            <v>3.7690431774437344E-2</v>
          </cell>
          <cell r="S32">
            <v>5.2150142571203231E-4</v>
          </cell>
          <cell r="AC32" t="str">
            <v>CAEE</v>
          </cell>
          <cell r="AF32">
            <v>1</v>
          </cell>
          <cell r="AG32">
            <v>0</v>
          </cell>
          <cell r="AH32">
            <v>0</v>
          </cell>
          <cell r="AI32">
            <v>0</v>
          </cell>
          <cell r="AJ32">
            <v>0</v>
          </cell>
          <cell r="AK32">
            <v>0.20464849939296006</v>
          </cell>
          <cell r="AL32">
            <v>0.65606521853671229</v>
          </cell>
          <cell r="AM32">
            <v>0.10107434887017831</v>
          </cell>
          <cell r="AN32">
            <v>3.7690431774437344E-2</v>
          </cell>
          <cell r="AO32">
            <v>5.2150142571203231E-4</v>
          </cell>
        </row>
        <row r="33">
          <cell r="G33" t="str">
            <v>DEP</v>
          </cell>
          <cell r="J33">
            <v>1</v>
          </cell>
          <cell r="K33">
            <v>3.0290390466420045E-2</v>
          </cell>
          <cell r="L33">
            <v>0.51582457277510163</v>
          </cell>
          <cell r="M33">
            <v>0.1633814944010418</v>
          </cell>
          <cell r="N33">
            <v>0</v>
          </cell>
          <cell r="O33">
            <v>0.29050354235743653</v>
          </cell>
          <cell r="P33">
            <v>0</v>
          </cell>
          <cell r="Q33">
            <v>0</v>
          </cell>
          <cell r="R33">
            <v>0</v>
          </cell>
          <cell r="S33">
            <v>0</v>
          </cell>
          <cell r="AC33" t="str">
            <v>DEP</v>
          </cell>
          <cell r="AF33">
            <v>1</v>
          </cell>
          <cell r="AG33">
            <v>3.0290390466420045E-2</v>
          </cell>
          <cell r="AH33">
            <v>0.51582457277510163</v>
          </cell>
          <cell r="AI33">
            <v>0.1633814944010418</v>
          </cell>
          <cell r="AJ33">
            <v>0</v>
          </cell>
          <cell r="AK33">
            <v>0.29050354235743653</v>
          </cell>
          <cell r="AL33">
            <v>0</v>
          </cell>
          <cell r="AM33">
            <v>0</v>
          </cell>
          <cell r="AN33">
            <v>0</v>
          </cell>
          <cell r="AO33">
            <v>0</v>
          </cell>
        </row>
        <row r="34">
          <cell r="G34" t="str">
            <v>DEU</v>
          </cell>
          <cell r="J34">
            <v>0.99999999999999978</v>
          </cell>
          <cell r="K34">
            <v>0</v>
          </cell>
          <cell r="L34">
            <v>0</v>
          </cell>
          <cell r="M34">
            <v>0</v>
          </cell>
          <cell r="N34">
            <v>0</v>
          </cell>
          <cell r="O34">
            <v>0</v>
          </cell>
          <cell r="P34">
            <v>0.82487455928099773</v>
          </cell>
          <cell r="Q34">
            <v>0.1270813581077484</v>
          </cell>
          <cell r="R34">
            <v>4.7388395879898002E-2</v>
          </cell>
          <cell r="S34">
            <v>6.5568673135589007E-4</v>
          </cell>
          <cell r="AC34" t="str">
            <v>DEU</v>
          </cell>
          <cell r="AF34">
            <v>0.99999999999999978</v>
          </cell>
          <cell r="AG34">
            <v>0</v>
          </cell>
          <cell r="AH34">
            <v>0</v>
          </cell>
          <cell r="AI34">
            <v>0</v>
          </cell>
          <cell r="AJ34">
            <v>0</v>
          </cell>
          <cell r="AK34">
            <v>0</v>
          </cell>
          <cell r="AL34">
            <v>0.82487455928099773</v>
          </cell>
          <cell r="AM34">
            <v>0.1270813581077484</v>
          </cell>
          <cell r="AN34">
            <v>4.7388395879898002E-2</v>
          </cell>
          <cell r="AO34">
            <v>6.5568673135589007E-4</v>
          </cell>
        </row>
        <row r="35">
          <cell r="G35" t="str">
            <v>SO</v>
          </cell>
          <cell r="J35">
            <v>1</v>
          </cell>
          <cell r="K35">
            <v>1.9944376229518026E-2</v>
          </cell>
          <cell r="L35">
            <v>0.24503232780014517</v>
          </cell>
          <cell r="M35">
            <v>6.9211053697890629E-2</v>
          </cell>
          <cell r="N35">
            <v>0</v>
          </cell>
          <cell r="O35">
            <v>0.12036535542429679</v>
          </cell>
          <cell r="P35">
            <v>0.46138653962882548</v>
          </cell>
          <cell r="Q35">
            <v>6.1607012643169923E-2</v>
          </cell>
          <cell r="R35">
            <v>2.2174408211695838E-2</v>
          </cell>
          <cell r="S35">
            <v>2.7892636445794514E-4</v>
          </cell>
          <cell r="AC35" t="str">
            <v>SO</v>
          </cell>
          <cell r="AF35">
            <v>1</v>
          </cell>
          <cell r="AG35">
            <v>1.9944376229518026E-2</v>
          </cell>
          <cell r="AH35">
            <v>0.24503232780014517</v>
          </cell>
          <cell r="AI35">
            <v>6.9211053697890629E-2</v>
          </cell>
          <cell r="AJ35">
            <v>0</v>
          </cell>
          <cell r="AK35">
            <v>0.12036535542429679</v>
          </cell>
          <cell r="AL35">
            <v>0.46138653962882548</v>
          </cell>
          <cell r="AM35">
            <v>6.1607012643169923E-2</v>
          </cell>
          <cell r="AN35">
            <v>2.2174408211695838E-2</v>
          </cell>
          <cell r="AO35">
            <v>2.7892636445794514E-4</v>
          </cell>
        </row>
        <row r="36">
          <cell r="G36" t="str">
            <v>SO-P</v>
          </cell>
          <cell r="J36">
            <v>1</v>
          </cell>
          <cell r="K36">
            <v>1.9944376229518026E-2</v>
          </cell>
          <cell r="L36">
            <v>0.24503232780014517</v>
          </cell>
          <cell r="M36">
            <v>6.9211053697890629E-2</v>
          </cell>
          <cell r="N36">
            <v>0</v>
          </cell>
          <cell r="O36">
            <v>0.12036535542429679</v>
          </cell>
          <cell r="P36">
            <v>0.46138653962882548</v>
          </cell>
          <cell r="Q36">
            <v>6.1607012643169923E-2</v>
          </cell>
          <cell r="R36">
            <v>2.2174408211695838E-2</v>
          </cell>
          <cell r="S36">
            <v>2.7892636445794514E-4</v>
          </cell>
          <cell r="AC36" t="str">
            <v>SO-P</v>
          </cell>
          <cell r="AF36">
            <v>1</v>
          </cell>
          <cell r="AG36">
            <v>1.9944376229518026E-2</v>
          </cell>
          <cell r="AH36">
            <v>0.24503232780014517</v>
          </cell>
          <cell r="AI36">
            <v>6.9211053697890629E-2</v>
          </cell>
          <cell r="AJ36">
            <v>0</v>
          </cell>
          <cell r="AK36">
            <v>0.12036535542429679</v>
          </cell>
          <cell r="AL36">
            <v>0.46138653962882548</v>
          </cell>
          <cell r="AM36">
            <v>6.1607012643169923E-2</v>
          </cell>
          <cell r="AN36">
            <v>2.2174408211695838E-2</v>
          </cell>
          <cell r="AO36">
            <v>2.7892636445794514E-4</v>
          </cell>
        </row>
        <row r="37">
          <cell r="G37" t="str">
            <v>SO-U</v>
          </cell>
          <cell r="J37">
            <v>1</v>
          </cell>
          <cell r="K37">
            <v>1.9944376229518026E-2</v>
          </cell>
          <cell r="L37">
            <v>0.24503232780014517</v>
          </cell>
          <cell r="M37">
            <v>6.9211053697890629E-2</v>
          </cell>
          <cell r="N37">
            <v>0</v>
          </cell>
          <cell r="O37">
            <v>0.12036535542429679</v>
          </cell>
          <cell r="P37">
            <v>0.46138653962882548</v>
          </cell>
          <cell r="Q37">
            <v>6.1607012643169923E-2</v>
          </cell>
          <cell r="R37">
            <v>2.2174408211695838E-2</v>
          </cell>
          <cell r="S37">
            <v>2.7892636445794514E-4</v>
          </cell>
          <cell r="AC37" t="str">
            <v>SO-U</v>
          </cell>
          <cell r="AF37">
            <v>1</v>
          </cell>
          <cell r="AG37">
            <v>1.9944376229518026E-2</v>
          </cell>
          <cell r="AH37">
            <v>0.24503232780014517</v>
          </cell>
          <cell r="AI37">
            <v>6.9211053697890629E-2</v>
          </cell>
          <cell r="AJ37">
            <v>0</v>
          </cell>
          <cell r="AK37">
            <v>0.12036535542429679</v>
          </cell>
          <cell r="AL37">
            <v>0.46138653962882548</v>
          </cell>
          <cell r="AM37">
            <v>6.1607012643169923E-2</v>
          </cell>
          <cell r="AN37">
            <v>2.2174408211695838E-2</v>
          </cell>
          <cell r="AO37">
            <v>2.7892636445794514E-4</v>
          </cell>
        </row>
        <row r="38">
          <cell r="G38" t="str">
            <v>DOP</v>
          </cell>
          <cell r="J38">
            <v>0</v>
          </cell>
          <cell r="K38">
            <v>0</v>
          </cell>
          <cell r="L38">
            <v>0</v>
          </cell>
          <cell r="M38">
            <v>0</v>
          </cell>
          <cell r="N38">
            <v>0</v>
          </cell>
          <cell r="O38">
            <v>0</v>
          </cell>
          <cell r="P38">
            <v>0</v>
          </cell>
          <cell r="Q38">
            <v>0</v>
          </cell>
          <cell r="R38">
            <v>0</v>
          </cell>
          <cell r="S38">
            <v>0</v>
          </cell>
          <cell r="AC38" t="str">
            <v>DOP</v>
          </cell>
          <cell r="AF38">
            <v>0</v>
          </cell>
          <cell r="AG38">
            <v>0</v>
          </cell>
          <cell r="AH38">
            <v>0</v>
          </cell>
          <cell r="AI38">
            <v>0</v>
          </cell>
          <cell r="AJ38">
            <v>0</v>
          </cell>
          <cell r="AK38">
            <v>0</v>
          </cell>
          <cell r="AL38">
            <v>0</v>
          </cell>
          <cell r="AM38">
            <v>0</v>
          </cell>
          <cell r="AN38">
            <v>0</v>
          </cell>
          <cell r="AO38">
            <v>0</v>
          </cell>
        </row>
        <row r="39">
          <cell r="G39" t="str">
            <v>DOU</v>
          </cell>
          <cell r="J39">
            <v>0</v>
          </cell>
          <cell r="K39">
            <v>0</v>
          </cell>
          <cell r="L39">
            <v>0</v>
          </cell>
          <cell r="M39">
            <v>0</v>
          </cell>
          <cell r="N39">
            <v>0</v>
          </cell>
          <cell r="O39">
            <v>0</v>
          </cell>
          <cell r="P39">
            <v>0</v>
          </cell>
          <cell r="Q39">
            <v>0</v>
          </cell>
          <cell r="R39">
            <v>0</v>
          </cell>
          <cell r="S39">
            <v>0</v>
          </cell>
          <cell r="AC39" t="str">
            <v>DOU</v>
          </cell>
          <cell r="AF39">
            <v>0</v>
          </cell>
          <cell r="AG39">
            <v>0</v>
          </cell>
          <cell r="AH39">
            <v>0</v>
          </cell>
          <cell r="AI39">
            <v>0</v>
          </cell>
          <cell r="AJ39">
            <v>0</v>
          </cell>
          <cell r="AK39">
            <v>0</v>
          </cell>
          <cell r="AL39">
            <v>0</v>
          </cell>
          <cell r="AM39">
            <v>0</v>
          </cell>
          <cell r="AN39">
            <v>0</v>
          </cell>
          <cell r="AO39">
            <v>0</v>
          </cell>
        </row>
        <row r="40">
          <cell r="G40" t="str">
            <v>GPS</v>
          </cell>
          <cell r="J40">
            <v>1</v>
          </cell>
          <cell r="K40">
            <v>1.9944376229518022E-2</v>
          </cell>
          <cell r="L40">
            <v>0.24503232780014522</v>
          </cell>
          <cell r="M40">
            <v>6.9211053697890657E-2</v>
          </cell>
          <cell r="N40">
            <v>0</v>
          </cell>
          <cell r="O40">
            <v>0.12036535542429683</v>
          </cell>
          <cell r="P40">
            <v>0.46138653962882542</v>
          </cell>
          <cell r="Q40">
            <v>6.1607012643169923E-2</v>
          </cell>
          <cell r="R40">
            <v>2.2174408211695838E-2</v>
          </cell>
          <cell r="S40">
            <v>2.7892636445794519E-4</v>
          </cell>
          <cell r="AC40" t="str">
            <v>GPS</v>
          </cell>
          <cell r="AF40">
            <v>1</v>
          </cell>
          <cell r="AG40">
            <v>1.9944376229518022E-2</v>
          </cell>
          <cell r="AH40">
            <v>0.24503232780014519</v>
          </cell>
          <cell r="AI40">
            <v>6.9211053697890657E-2</v>
          </cell>
          <cell r="AJ40">
            <v>0</v>
          </cell>
          <cell r="AK40">
            <v>0.12036535542429683</v>
          </cell>
          <cell r="AL40">
            <v>0.46138653962882542</v>
          </cell>
          <cell r="AM40">
            <v>6.1607012643169923E-2</v>
          </cell>
          <cell r="AN40">
            <v>2.2174408211695838E-2</v>
          </cell>
          <cell r="AO40">
            <v>2.7892636445794514E-4</v>
          </cell>
        </row>
        <row r="41">
          <cell r="G41" t="str">
            <v>SGPP</v>
          </cell>
          <cell r="J41">
            <v>0</v>
          </cell>
          <cell r="K41">
            <v>0</v>
          </cell>
          <cell r="L41">
            <v>0</v>
          </cell>
          <cell r="M41">
            <v>0</v>
          </cell>
          <cell r="N41">
            <v>0</v>
          </cell>
          <cell r="O41">
            <v>0</v>
          </cell>
          <cell r="P41">
            <v>0</v>
          </cell>
          <cell r="Q41">
            <v>0</v>
          </cell>
          <cell r="R41">
            <v>0</v>
          </cell>
          <cell r="S41">
            <v>0</v>
          </cell>
          <cell r="AC41" t="str">
            <v>SGPP</v>
          </cell>
          <cell r="AF41">
            <v>0</v>
          </cell>
          <cell r="AG41">
            <v>0</v>
          </cell>
          <cell r="AH41">
            <v>0</v>
          </cell>
          <cell r="AI41">
            <v>0</v>
          </cell>
          <cell r="AJ41">
            <v>0</v>
          </cell>
          <cell r="AK41">
            <v>0</v>
          </cell>
          <cell r="AL41">
            <v>0</v>
          </cell>
          <cell r="AM41">
            <v>0</v>
          </cell>
          <cell r="AN41">
            <v>0</v>
          </cell>
          <cell r="AO41">
            <v>0</v>
          </cell>
        </row>
        <row r="42">
          <cell r="G42" t="str">
            <v>SGPU</v>
          </cell>
          <cell r="J42">
            <v>0</v>
          </cell>
          <cell r="K42">
            <v>0</v>
          </cell>
          <cell r="L42">
            <v>0</v>
          </cell>
          <cell r="M42">
            <v>0</v>
          </cell>
          <cell r="N42">
            <v>0</v>
          </cell>
          <cell r="O42">
            <v>0</v>
          </cell>
          <cell r="P42">
            <v>0</v>
          </cell>
          <cell r="Q42">
            <v>0</v>
          </cell>
          <cell r="R42">
            <v>0</v>
          </cell>
          <cell r="S42">
            <v>0</v>
          </cell>
          <cell r="AC42" t="str">
            <v>SGPU</v>
          </cell>
          <cell r="AF42">
            <v>0</v>
          </cell>
          <cell r="AG42">
            <v>0</v>
          </cell>
          <cell r="AH42">
            <v>0</v>
          </cell>
          <cell r="AI42">
            <v>0</v>
          </cell>
          <cell r="AJ42">
            <v>0</v>
          </cell>
          <cell r="AK42">
            <v>0</v>
          </cell>
          <cell r="AL42">
            <v>0</v>
          </cell>
          <cell r="AM42">
            <v>0</v>
          </cell>
          <cell r="AN42">
            <v>0</v>
          </cell>
          <cell r="AO42">
            <v>0</v>
          </cell>
        </row>
        <row r="43">
          <cell r="G43" t="str">
            <v>SNP</v>
          </cell>
          <cell r="J43">
            <v>0.99999999999999989</v>
          </cell>
          <cell r="K43">
            <v>1.7297423451525705E-2</v>
          </cell>
          <cell r="L43">
            <v>0.22574943484304585</v>
          </cell>
          <cell r="M43">
            <v>6.365304031015126E-2</v>
          </cell>
          <cell r="N43">
            <v>0</v>
          </cell>
          <cell r="O43">
            <v>0.12304873738906572</v>
          </cell>
          <cell r="P43">
            <v>0.48435161879509075</v>
          </cell>
          <cell r="Q43">
            <v>6.2899145906945064E-2</v>
          </cell>
          <cell r="R43">
            <v>2.2492689800888161E-2</v>
          </cell>
          <cell r="S43">
            <v>2.9409171748274749E-4</v>
          </cell>
          <cell r="T43">
            <v>2.1381778580448267E-4</v>
          </cell>
          <cell r="AC43" t="str">
            <v>SNP</v>
          </cell>
          <cell r="AF43">
            <v>0.99999999999999989</v>
          </cell>
          <cell r="AG43">
            <v>1.7297423451525705E-2</v>
          </cell>
          <cell r="AH43">
            <v>0.2257494348430458</v>
          </cell>
          <cell r="AI43">
            <v>6.365304031015126E-2</v>
          </cell>
          <cell r="AJ43">
            <v>0</v>
          </cell>
          <cell r="AK43">
            <v>0.12304873738906572</v>
          </cell>
          <cell r="AL43">
            <v>0.48435161879509075</v>
          </cell>
          <cell r="AM43">
            <v>6.2899145906945064E-2</v>
          </cell>
          <cell r="AN43">
            <v>2.2492689800888161E-2</v>
          </cell>
          <cell r="AO43">
            <v>2.9409171748274738E-4</v>
          </cell>
          <cell r="AP43">
            <v>2.1381778580448267E-4</v>
          </cell>
        </row>
        <row r="44">
          <cell r="G44" t="str">
            <v>SSCCT</v>
          </cell>
          <cell r="J44">
            <v>0</v>
          </cell>
          <cell r="K44">
            <v>0</v>
          </cell>
          <cell r="L44">
            <v>0</v>
          </cell>
          <cell r="M44">
            <v>0</v>
          </cell>
          <cell r="N44">
            <v>0</v>
          </cell>
          <cell r="O44">
            <v>0</v>
          </cell>
          <cell r="P44">
            <v>0</v>
          </cell>
          <cell r="Q44">
            <v>0</v>
          </cell>
          <cell r="R44">
            <v>0</v>
          </cell>
          <cell r="S44">
            <v>0</v>
          </cell>
          <cell r="AC44" t="str">
            <v>SSCCT</v>
          </cell>
          <cell r="AF44">
            <v>0</v>
          </cell>
          <cell r="AG44">
            <v>0</v>
          </cell>
          <cell r="AH44">
            <v>0</v>
          </cell>
          <cell r="AI44">
            <v>0</v>
          </cell>
          <cell r="AJ44">
            <v>0</v>
          </cell>
          <cell r="AK44">
            <v>0</v>
          </cell>
          <cell r="AL44">
            <v>0</v>
          </cell>
          <cell r="AM44">
            <v>0</v>
          </cell>
          <cell r="AN44">
            <v>0</v>
          </cell>
          <cell r="AO44">
            <v>0</v>
          </cell>
        </row>
        <row r="45">
          <cell r="G45" t="str">
            <v>SSECT</v>
          </cell>
          <cell r="J45">
            <v>0</v>
          </cell>
          <cell r="K45">
            <v>0</v>
          </cell>
          <cell r="L45">
            <v>0</v>
          </cell>
          <cell r="M45">
            <v>0</v>
          </cell>
          <cell r="N45">
            <v>0</v>
          </cell>
          <cell r="O45">
            <v>0</v>
          </cell>
          <cell r="P45">
            <v>0</v>
          </cell>
          <cell r="Q45">
            <v>0</v>
          </cell>
          <cell r="R45">
            <v>0</v>
          </cell>
          <cell r="S45">
            <v>0</v>
          </cell>
          <cell r="AC45" t="str">
            <v>SSECT</v>
          </cell>
          <cell r="AF45">
            <v>0</v>
          </cell>
          <cell r="AG45">
            <v>0</v>
          </cell>
          <cell r="AH45">
            <v>0</v>
          </cell>
          <cell r="AI45">
            <v>0</v>
          </cell>
          <cell r="AJ45">
            <v>0</v>
          </cell>
          <cell r="AK45">
            <v>0</v>
          </cell>
          <cell r="AL45">
            <v>0</v>
          </cell>
          <cell r="AM45">
            <v>0</v>
          </cell>
          <cell r="AN45">
            <v>0</v>
          </cell>
          <cell r="AO45">
            <v>0</v>
          </cell>
        </row>
        <row r="46">
          <cell r="G46" t="str">
            <v>SSCCH</v>
          </cell>
          <cell r="J46">
            <v>0</v>
          </cell>
          <cell r="K46">
            <v>0</v>
          </cell>
          <cell r="L46">
            <v>0</v>
          </cell>
          <cell r="M46">
            <v>0</v>
          </cell>
          <cell r="N46">
            <v>0</v>
          </cell>
          <cell r="O46">
            <v>0</v>
          </cell>
          <cell r="P46">
            <v>0</v>
          </cell>
          <cell r="Q46">
            <v>0</v>
          </cell>
          <cell r="R46">
            <v>0</v>
          </cell>
          <cell r="S46">
            <v>0</v>
          </cell>
          <cell r="AC46" t="str">
            <v>SSCCH</v>
          </cell>
          <cell r="AF46">
            <v>0</v>
          </cell>
          <cell r="AG46">
            <v>0</v>
          </cell>
          <cell r="AH46">
            <v>0</v>
          </cell>
          <cell r="AI46">
            <v>0</v>
          </cell>
          <cell r="AJ46">
            <v>0</v>
          </cell>
          <cell r="AK46">
            <v>0</v>
          </cell>
          <cell r="AL46">
            <v>0</v>
          </cell>
          <cell r="AM46">
            <v>0</v>
          </cell>
          <cell r="AN46">
            <v>0</v>
          </cell>
          <cell r="AO46">
            <v>0</v>
          </cell>
        </row>
        <row r="47">
          <cell r="G47" t="str">
            <v>SSECH</v>
          </cell>
          <cell r="J47">
            <v>0</v>
          </cell>
          <cell r="K47">
            <v>0</v>
          </cell>
          <cell r="L47">
            <v>0</v>
          </cell>
          <cell r="M47">
            <v>0</v>
          </cell>
          <cell r="N47">
            <v>0</v>
          </cell>
          <cell r="O47">
            <v>0</v>
          </cell>
          <cell r="P47">
            <v>0</v>
          </cell>
          <cell r="Q47">
            <v>0</v>
          </cell>
          <cell r="R47">
            <v>0</v>
          </cell>
          <cell r="S47">
            <v>0</v>
          </cell>
          <cell r="AC47" t="str">
            <v>SSECH</v>
          </cell>
          <cell r="AF47">
            <v>0</v>
          </cell>
          <cell r="AG47">
            <v>0</v>
          </cell>
          <cell r="AH47">
            <v>0</v>
          </cell>
          <cell r="AI47">
            <v>0</v>
          </cell>
          <cell r="AJ47">
            <v>0</v>
          </cell>
          <cell r="AK47">
            <v>0</v>
          </cell>
          <cell r="AL47">
            <v>0</v>
          </cell>
          <cell r="AM47">
            <v>0</v>
          </cell>
          <cell r="AN47">
            <v>0</v>
          </cell>
          <cell r="AO47">
            <v>0</v>
          </cell>
        </row>
        <row r="48">
          <cell r="G48" t="str">
            <v>SSGCH</v>
          </cell>
          <cell r="J48">
            <v>0</v>
          </cell>
          <cell r="K48">
            <v>0</v>
          </cell>
          <cell r="L48">
            <v>0</v>
          </cell>
          <cell r="M48">
            <v>0</v>
          </cell>
          <cell r="N48">
            <v>0</v>
          </cell>
          <cell r="O48">
            <v>0</v>
          </cell>
          <cell r="P48">
            <v>0</v>
          </cell>
          <cell r="Q48">
            <v>0</v>
          </cell>
          <cell r="R48">
            <v>0</v>
          </cell>
          <cell r="S48">
            <v>0</v>
          </cell>
          <cell r="AC48" t="str">
            <v>SSGCH</v>
          </cell>
          <cell r="AF48">
            <v>0</v>
          </cell>
          <cell r="AG48">
            <v>0</v>
          </cell>
          <cell r="AH48">
            <v>0</v>
          </cell>
          <cell r="AI48">
            <v>0</v>
          </cell>
          <cell r="AJ48">
            <v>0</v>
          </cell>
          <cell r="AK48">
            <v>0</v>
          </cell>
          <cell r="AL48">
            <v>0</v>
          </cell>
          <cell r="AM48">
            <v>0</v>
          </cell>
          <cell r="AN48">
            <v>0</v>
          </cell>
          <cell r="AO48">
            <v>0</v>
          </cell>
        </row>
        <row r="49">
          <cell r="G49" t="str">
            <v>SSCP</v>
          </cell>
          <cell r="J49">
            <v>0</v>
          </cell>
          <cell r="K49">
            <v>0</v>
          </cell>
          <cell r="L49">
            <v>0</v>
          </cell>
          <cell r="M49">
            <v>0</v>
          </cell>
          <cell r="N49">
            <v>0</v>
          </cell>
          <cell r="O49">
            <v>0</v>
          </cell>
          <cell r="P49">
            <v>0</v>
          </cell>
          <cell r="Q49">
            <v>0</v>
          </cell>
          <cell r="R49">
            <v>0</v>
          </cell>
          <cell r="S49">
            <v>0</v>
          </cell>
          <cell r="AC49" t="str">
            <v>SSCP</v>
          </cell>
          <cell r="AF49">
            <v>0</v>
          </cell>
          <cell r="AG49">
            <v>0</v>
          </cell>
          <cell r="AH49">
            <v>0</v>
          </cell>
          <cell r="AI49">
            <v>0</v>
          </cell>
          <cell r="AJ49">
            <v>0</v>
          </cell>
          <cell r="AK49">
            <v>0</v>
          </cell>
          <cell r="AL49">
            <v>0</v>
          </cell>
          <cell r="AM49">
            <v>0</v>
          </cell>
          <cell r="AN49">
            <v>0</v>
          </cell>
          <cell r="AO49">
            <v>0</v>
          </cell>
        </row>
        <row r="50">
          <cell r="G50" t="str">
            <v>SSEP</v>
          </cell>
          <cell r="J50">
            <v>0</v>
          </cell>
          <cell r="K50">
            <v>0</v>
          </cell>
          <cell r="L50">
            <v>0</v>
          </cell>
          <cell r="M50">
            <v>0</v>
          </cell>
          <cell r="N50">
            <v>0</v>
          </cell>
          <cell r="O50">
            <v>0</v>
          </cell>
          <cell r="P50">
            <v>0</v>
          </cell>
          <cell r="Q50">
            <v>0</v>
          </cell>
          <cell r="R50">
            <v>0</v>
          </cell>
          <cell r="S50">
            <v>0</v>
          </cell>
          <cell r="AC50" t="str">
            <v>SSEP</v>
          </cell>
          <cell r="AF50">
            <v>0</v>
          </cell>
          <cell r="AG50">
            <v>0</v>
          </cell>
          <cell r="AH50">
            <v>0</v>
          </cell>
          <cell r="AI50">
            <v>0</v>
          </cell>
          <cell r="AJ50">
            <v>0</v>
          </cell>
          <cell r="AK50">
            <v>0</v>
          </cell>
          <cell r="AL50">
            <v>0</v>
          </cell>
          <cell r="AM50">
            <v>0</v>
          </cell>
          <cell r="AN50">
            <v>0</v>
          </cell>
          <cell r="AO50">
            <v>0</v>
          </cell>
        </row>
        <row r="51">
          <cell r="G51" t="str">
            <v>SSGC</v>
          </cell>
          <cell r="J51">
            <v>0</v>
          </cell>
          <cell r="K51">
            <v>0</v>
          </cell>
          <cell r="L51">
            <v>0</v>
          </cell>
          <cell r="M51">
            <v>0</v>
          </cell>
          <cell r="N51">
            <v>0</v>
          </cell>
          <cell r="O51">
            <v>0</v>
          </cell>
          <cell r="P51">
            <v>0</v>
          </cell>
          <cell r="Q51">
            <v>0</v>
          </cell>
          <cell r="R51">
            <v>0</v>
          </cell>
          <cell r="S51">
            <v>0</v>
          </cell>
          <cell r="AC51" t="str">
            <v>SSGC</v>
          </cell>
          <cell r="AF51">
            <v>0</v>
          </cell>
          <cell r="AG51">
            <v>0</v>
          </cell>
          <cell r="AH51">
            <v>0</v>
          </cell>
          <cell r="AI51">
            <v>0</v>
          </cell>
          <cell r="AJ51">
            <v>0</v>
          </cell>
          <cell r="AK51">
            <v>0</v>
          </cell>
          <cell r="AL51">
            <v>0</v>
          </cell>
          <cell r="AM51">
            <v>0</v>
          </cell>
          <cell r="AN51">
            <v>0</v>
          </cell>
          <cell r="AO51">
            <v>0</v>
          </cell>
        </row>
        <row r="52">
          <cell r="G52" t="str">
            <v>SSGCT</v>
          </cell>
          <cell r="J52">
            <v>0</v>
          </cell>
          <cell r="K52">
            <v>0</v>
          </cell>
          <cell r="L52">
            <v>0</v>
          </cell>
          <cell r="M52">
            <v>0</v>
          </cell>
          <cell r="N52">
            <v>0</v>
          </cell>
          <cell r="O52">
            <v>0</v>
          </cell>
          <cell r="P52">
            <v>0</v>
          </cell>
          <cell r="Q52">
            <v>0</v>
          </cell>
          <cell r="R52">
            <v>0</v>
          </cell>
          <cell r="S52">
            <v>0</v>
          </cell>
          <cell r="AC52" t="str">
            <v>SSGCT</v>
          </cell>
          <cell r="AF52">
            <v>0</v>
          </cell>
          <cell r="AG52">
            <v>0</v>
          </cell>
          <cell r="AH52">
            <v>0</v>
          </cell>
          <cell r="AI52">
            <v>0</v>
          </cell>
          <cell r="AJ52">
            <v>0</v>
          </cell>
          <cell r="AK52">
            <v>0</v>
          </cell>
          <cell r="AL52">
            <v>0</v>
          </cell>
          <cell r="AM52">
            <v>0</v>
          </cell>
          <cell r="AN52">
            <v>0</v>
          </cell>
          <cell r="AO52">
            <v>0</v>
          </cell>
        </row>
        <row r="53">
          <cell r="G53" t="str">
            <v>MC</v>
          </cell>
          <cell r="J53">
            <v>0</v>
          </cell>
          <cell r="K53">
            <v>0</v>
          </cell>
          <cell r="L53">
            <v>0</v>
          </cell>
          <cell r="M53">
            <v>0</v>
          </cell>
          <cell r="N53">
            <v>0</v>
          </cell>
          <cell r="O53">
            <v>0</v>
          </cell>
          <cell r="P53">
            <v>0</v>
          </cell>
          <cell r="Q53">
            <v>0</v>
          </cell>
          <cell r="R53">
            <v>0</v>
          </cell>
          <cell r="S53">
            <v>0</v>
          </cell>
          <cell r="AC53" t="str">
            <v>MC</v>
          </cell>
          <cell r="AF53">
            <v>0</v>
          </cell>
          <cell r="AG53">
            <v>0</v>
          </cell>
          <cell r="AH53">
            <v>0</v>
          </cell>
          <cell r="AI53">
            <v>0</v>
          </cell>
          <cell r="AJ53">
            <v>0</v>
          </cell>
          <cell r="AK53">
            <v>0</v>
          </cell>
          <cell r="AL53">
            <v>0</v>
          </cell>
          <cell r="AM53">
            <v>0</v>
          </cell>
          <cell r="AN53">
            <v>0</v>
          </cell>
          <cell r="AO53">
            <v>0</v>
          </cell>
        </row>
        <row r="54">
          <cell r="G54" t="str">
            <v>SNPD</v>
          </cell>
          <cell r="J54">
            <v>1.0000000000000002</v>
          </cell>
          <cell r="K54">
            <v>3.1703038784188925E-2</v>
          </cell>
          <cell r="L54">
            <v>0.26859737423198754</v>
          </cell>
          <cell r="M54">
            <v>6.3406695699418827E-2</v>
          </cell>
          <cell r="N54">
            <v>0</v>
          </cell>
          <cell r="O54">
            <v>8.5981482190494146E-2</v>
          </cell>
          <cell r="P54">
            <v>0.4815625397440878</v>
          </cell>
          <cell r="Q54">
            <v>5.0212893748728782E-2</v>
          </cell>
          <cell r="R54">
            <v>1.853597560109374E-2</v>
          </cell>
          <cell r="S54">
            <v>0</v>
          </cell>
          <cell r="AC54" t="str">
            <v>SNPD</v>
          </cell>
          <cell r="AF54">
            <v>1.0000000000000002</v>
          </cell>
          <cell r="AG54">
            <v>3.1703038784188925E-2</v>
          </cell>
          <cell r="AH54">
            <v>0.26859737423198754</v>
          </cell>
          <cell r="AI54">
            <v>6.3406695699418827E-2</v>
          </cell>
          <cell r="AJ54">
            <v>0</v>
          </cell>
          <cell r="AK54">
            <v>8.5981482190494146E-2</v>
          </cell>
          <cell r="AL54">
            <v>0.4815625397440878</v>
          </cell>
          <cell r="AM54">
            <v>5.0212893748728782E-2</v>
          </cell>
          <cell r="AN54">
            <v>1.853597560109374E-2</v>
          </cell>
          <cell r="AO54">
            <v>0</v>
          </cell>
        </row>
        <row r="55">
          <cell r="G55" t="str">
            <v>CAGW</v>
          </cell>
          <cell r="J55">
            <v>1</v>
          </cell>
          <cell r="K55">
            <v>4.1822071502039197E-2</v>
          </cell>
          <cell r="L55">
            <v>0.73346250183308981</v>
          </cell>
          <cell r="M55">
            <v>0.22471542666487104</v>
          </cell>
          <cell r="N55">
            <v>0</v>
          </cell>
          <cell r="O55">
            <v>0</v>
          </cell>
          <cell r="P55">
            <v>0</v>
          </cell>
          <cell r="Q55">
            <v>0</v>
          </cell>
          <cell r="R55">
            <v>0</v>
          </cell>
          <cell r="S55">
            <v>0</v>
          </cell>
          <cell r="AC55" t="str">
            <v>CAGW</v>
          </cell>
          <cell r="AF55">
            <v>1</v>
          </cell>
          <cell r="AG55">
            <v>4.1822071502039197E-2</v>
          </cell>
          <cell r="AH55">
            <v>0.73346250183308981</v>
          </cell>
          <cell r="AI55">
            <v>0.22471542666487104</v>
          </cell>
          <cell r="AJ55">
            <v>0</v>
          </cell>
          <cell r="AK55">
            <v>0</v>
          </cell>
          <cell r="AL55">
            <v>0</v>
          </cell>
          <cell r="AM55">
            <v>0</v>
          </cell>
          <cell r="AN55">
            <v>0</v>
          </cell>
          <cell r="AO55">
            <v>0</v>
          </cell>
        </row>
        <row r="56">
          <cell r="G56" t="str">
            <v>CAGE</v>
          </cell>
          <cell r="J56">
            <v>0.99999999999999989</v>
          </cell>
          <cell r="K56">
            <v>0</v>
          </cell>
          <cell r="L56">
            <v>0</v>
          </cell>
          <cell r="M56">
            <v>0</v>
          </cell>
          <cell r="N56">
            <v>0</v>
          </cell>
          <cell r="O56">
            <v>0.18914477014593128</v>
          </cell>
          <cell r="P56">
            <v>0.68383154861329831</v>
          </cell>
          <cell r="Q56">
            <v>9.3251647759274067E-2</v>
          </cell>
          <cell r="R56">
            <v>3.3207639299775452E-2</v>
          </cell>
          <cell r="S56">
            <v>5.6439418172082498E-4</v>
          </cell>
          <cell r="AC56" t="str">
            <v>CAGE</v>
          </cell>
          <cell r="AF56">
            <v>0.99999999999999989</v>
          </cell>
          <cell r="AG56">
            <v>0</v>
          </cell>
          <cell r="AH56">
            <v>0</v>
          </cell>
          <cell r="AI56">
            <v>0</v>
          </cell>
          <cell r="AJ56">
            <v>0</v>
          </cell>
          <cell r="AK56">
            <v>0.18914477014593128</v>
          </cell>
          <cell r="AL56">
            <v>0.68383154861329831</v>
          </cell>
          <cell r="AM56">
            <v>9.3251647759274067E-2</v>
          </cell>
          <cell r="AN56">
            <v>3.3207639299775452E-2</v>
          </cell>
          <cell r="AO56">
            <v>5.6439418172082498E-4</v>
          </cell>
        </row>
        <row r="57">
          <cell r="G57" t="str">
            <v>DNPGMP</v>
          </cell>
          <cell r="J57">
            <v>0</v>
          </cell>
          <cell r="K57">
            <v>0</v>
          </cell>
          <cell r="L57">
            <v>0</v>
          </cell>
          <cell r="M57">
            <v>0</v>
          </cell>
          <cell r="N57">
            <v>0</v>
          </cell>
          <cell r="O57">
            <v>0</v>
          </cell>
          <cell r="P57">
            <v>0</v>
          </cell>
          <cell r="Q57">
            <v>0</v>
          </cell>
          <cell r="R57">
            <v>0</v>
          </cell>
          <cell r="S57">
            <v>0</v>
          </cell>
          <cell r="AC57" t="str">
            <v>DNPGMP</v>
          </cell>
          <cell r="AF57">
            <v>0</v>
          </cell>
          <cell r="AG57">
            <v>0</v>
          </cell>
          <cell r="AH57">
            <v>0</v>
          </cell>
          <cell r="AI57">
            <v>0</v>
          </cell>
          <cell r="AJ57">
            <v>0</v>
          </cell>
          <cell r="AK57">
            <v>0</v>
          </cell>
          <cell r="AL57">
            <v>0</v>
          </cell>
          <cell r="AM57">
            <v>0</v>
          </cell>
          <cell r="AN57">
            <v>0</v>
          </cell>
          <cell r="AO57">
            <v>0</v>
          </cell>
        </row>
        <row r="58">
          <cell r="G58" t="str">
            <v>DNPGMU</v>
          </cell>
          <cell r="J58">
            <v>0.99999999999999978</v>
          </cell>
          <cell r="K58">
            <v>0</v>
          </cell>
          <cell r="L58">
            <v>0</v>
          </cell>
          <cell r="M58">
            <v>0</v>
          </cell>
          <cell r="N58">
            <v>0</v>
          </cell>
          <cell r="O58">
            <v>0.20464849939296004</v>
          </cell>
          <cell r="P58">
            <v>0.65606521853671229</v>
          </cell>
          <cell r="Q58">
            <v>0.10107434887017831</v>
          </cell>
          <cell r="R58">
            <v>3.7690431774437337E-2</v>
          </cell>
          <cell r="S58">
            <v>5.2150142571203231E-4</v>
          </cell>
          <cell r="AC58" t="str">
            <v>DNPGMU</v>
          </cell>
          <cell r="AF58">
            <v>0.99999999999999978</v>
          </cell>
          <cell r="AG58">
            <v>0</v>
          </cell>
          <cell r="AH58">
            <v>0</v>
          </cell>
          <cell r="AI58">
            <v>0</v>
          </cell>
          <cell r="AJ58">
            <v>0</v>
          </cell>
          <cell r="AK58">
            <v>0.20464849939296004</v>
          </cell>
          <cell r="AL58">
            <v>0.65606521853671229</v>
          </cell>
          <cell r="AM58">
            <v>0.10107434887017831</v>
          </cell>
          <cell r="AN58">
            <v>3.7690431774437337E-2</v>
          </cell>
          <cell r="AO58">
            <v>5.2150142571203231E-4</v>
          </cell>
        </row>
        <row r="59">
          <cell r="G59" t="str">
            <v>JBG</v>
          </cell>
          <cell r="J59">
            <v>0.99999999999999978</v>
          </cell>
          <cell r="K59">
            <v>4.1822071502039197E-2</v>
          </cell>
          <cell r="L59">
            <v>0.73346250183308981</v>
          </cell>
          <cell r="M59">
            <v>0.22471542666487104</v>
          </cell>
          <cell r="N59">
            <v>0</v>
          </cell>
          <cell r="O59">
            <v>0</v>
          </cell>
          <cell r="P59">
            <v>0</v>
          </cell>
          <cell r="Q59">
            <v>0</v>
          </cell>
          <cell r="R59">
            <v>0</v>
          </cell>
          <cell r="S59">
            <v>0</v>
          </cell>
          <cell r="AC59" t="str">
            <v>JBG</v>
          </cell>
          <cell r="AF59">
            <v>0.99999999999999978</v>
          </cell>
          <cell r="AG59">
            <v>4.1822071502039197E-2</v>
          </cell>
          <cell r="AH59">
            <v>0.73346250183308981</v>
          </cell>
          <cell r="AI59">
            <v>0.22471542666487104</v>
          </cell>
          <cell r="AJ59">
            <v>0</v>
          </cell>
          <cell r="AK59">
            <v>0</v>
          </cell>
          <cell r="AL59">
            <v>0</v>
          </cell>
          <cell r="AM59">
            <v>0</v>
          </cell>
          <cell r="AN59">
            <v>0</v>
          </cell>
          <cell r="AO59">
            <v>0</v>
          </cell>
        </row>
        <row r="60">
          <cell r="G60" t="str">
            <v>JBE</v>
          </cell>
          <cell r="J60">
            <v>1</v>
          </cell>
          <cell r="K60">
            <v>4.2692800140349693E-2</v>
          </cell>
          <cell r="L60">
            <v>0.7270291024271307</v>
          </cell>
          <cell r="M60">
            <v>0.23027809743251965</v>
          </cell>
          <cell r="N60">
            <v>0</v>
          </cell>
          <cell r="O60">
            <v>0</v>
          </cell>
          <cell r="P60">
            <v>0</v>
          </cell>
          <cell r="Q60">
            <v>0</v>
          </cell>
          <cell r="R60">
            <v>0</v>
          </cell>
          <cell r="S60">
            <v>0</v>
          </cell>
          <cell r="AC60" t="str">
            <v>JBE</v>
          </cell>
          <cell r="AF60">
            <v>1</v>
          </cell>
          <cell r="AG60">
            <v>4.2692800140349693E-2</v>
          </cell>
          <cell r="AH60">
            <v>0.7270291024271307</v>
          </cell>
          <cell r="AI60">
            <v>0.23027809743251965</v>
          </cell>
          <cell r="AJ60">
            <v>0</v>
          </cell>
          <cell r="AK60">
            <v>0</v>
          </cell>
          <cell r="AL60">
            <v>0</v>
          </cell>
          <cell r="AM60">
            <v>0</v>
          </cell>
          <cell r="AN60">
            <v>0</v>
          </cell>
          <cell r="AO60">
            <v>0</v>
          </cell>
        </row>
        <row r="61">
          <cell r="G61" t="str">
            <v>WRG</v>
          </cell>
          <cell r="J61">
            <v>0.99999999999999978</v>
          </cell>
          <cell r="K61">
            <v>9.7621551151272652E-3</v>
          </cell>
          <cell r="L61">
            <v>0.17120564469588304</v>
          </cell>
          <cell r="M61">
            <v>5.245332842390444E-2</v>
          </cell>
          <cell r="N61">
            <v>0</v>
          </cell>
          <cell r="O61">
            <v>0.14499438449873439</v>
          </cell>
          <cell r="P61">
            <v>0.52421081701335337</v>
          </cell>
          <cell r="Q61">
            <v>7.1484742929539463E-2</v>
          </cell>
          <cell r="R61">
            <v>2.5456274668403774E-2</v>
          </cell>
          <cell r="S61">
            <v>4.3265265505432855E-4</v>
          </cell>
          <cell r="AC61" t="str">
            <v>WRG</v>
          </cell>
          <cell r="AF61">
            <v>0.99999999999999978</v>
          </cell>
          <cell r="AG61">
            <v>9.7621551151272652E-3</v>
          </cell>
          <cell r="AH61">
            <v>0.17120564469588304</v>
          </cell>
          <cell r="AI61">
            <v>5.245332842390444E-2</v>
          </cell>
          <cell r="AJ61">
            <v>0</v>
          </cell>
          <cell r="AK61">
            <v>0.14499438449873439</v>
          </cell>
          <cell r="AL61">
            <v>0.52421081701335337</v>
          </cell>
          <cell r="AM61">
            <v>7.1484742929539463E-2</v>
          </cell>
          <cell r="AN61">
            <v>2.5456274668403774E-2</v>
          </cell>
          <cell r="AO61">
            <v>4.3265265505432855E-4</v>
          </cell>
        </row>
        <row r="62">
          <cell r="G62" t="str">
            <v>WRE</v>
          </cell>
          <cell r="J62">
            <v>0.99999999999999978</v>
          </cell>
          <cell r="K62">
            <v>9.9654015762681517E-3</v>
          </cell>
          <cell r="L62">
            <v>0.16970395334815824</v>
          </cell>
          <cell r="M62">
            <v>5.375177331048836E-2</v>
          </cell>
          <cell r="N62">
            <v>0</v>
          </cell>
          <cell r="O62">
            <v>0.15687921577307307</v>
          </cell>
          <cell r="P62">
            <v>0.502925735030187</v>
          </cell>
          <cell r="Q62">
            <v>7.7481460321291912E-2</v>
          </cell>
          <cell r="R62">
            <v>2.8892688665987102E-2</v>
          </cell>
          <cell r="S62">
            <v>3.997719745462132E-4</v>
          </cell>
          <cell r="AC62" t="str">
            <v>WRE</v>
          </cell>
          <cell r="AF62">
            <v>0.99999999999999978</v>
          </cell>
          <cell r="AG62">
            <v>9.9654015762681517E-3</v>
          </cell>
          <cell r="AH62">
            <v>0.16970395334815824</v>
          </cell>
          <cell r="AI62">
            <v>5.375177331048836E-2</v>
          </cell>
          <cell r="AJ62">
            <v>0</v>
          </cell>
          <cell r="AK62">
            <v>0.15687921577307307</v>
          </cell>
          <cell r="AL62">
            <v>0.502925735030187</v>
          </cell>
          <cell r="AM62">
            <v>7.7481460321291912E-2</v>
          </cell>
          <cell r="AN62">
            <v>2.8892688665987102E-2</v>
          </cell>
          <cell r="AO62">
            <v>3.997719745462132E-4</v>
          </cell>
        </row>
        <row r="63">
          <cell r="G63" t="str">
            <v>DNPPHP</v>
          </cell>
          <cell r="J63">
            <v>0</v>
          </cell>
          <cell r="K63">
            <v>0</v>
          </cell>
          <cell r="L63">
            <v>0</v>
          </cell>
          <cell r="M63">
            <v>0</v>
          </cell>
          <cell r="N63">
            <v>0</v>
          </cell>
          <cell r="O63">
            <v>0</v>
          </cell>
          <cell r="P63">
            <v>0</v>
          </cell>
          <cell r="Q63">
            <v>0</v>
          </cell>
          <cell r="R63">
            <v>0</v>
          </cell>
          <cell r="S63">
            <v>0</v>
          </cell>
          <cell r="AC63" t="str">
            <v>DNPPHP</v>
          </cell>
          <cell r="AF63">
            <v>0</v>
          </cell>
          <cell r="AG63">
            <v>0</v>
          </cell>
          <cell r="AH63">
            <v>0</v>
          </cell>
          <cell r="AI63">
            <v>0</v>
          </cell>
          <cell r="AJ63">
            <v>0</v>
          </cell>
          <cell r="AK63">
            <v>0</v>
          </cell>
          <cell r="AL63">
            <v>0</v>
          </cell>
          <cell r="AM63">
            <v>0</v>
          </cell>
          <cell r="AN63">
            <v>0</v>
          </cell>
          <cell r="AO63">
            <v>0</v>
          </cell>
        </row>
        <row r="64">
          <cell r="G64" t="str">
            <v>DNPPHU</v>
          </cell>
          <cell r="J64">
            <v>0</v>
          </cell>
          <cell r="K64">
            <v>0</v>
          </cell>
          <cell r="L64">
            <v>0</v>
          </cell>
          <cell r="M64">
            <v>0</v>
          </cell>
          <cell r="N64">
            <v>0</v>
          </cell>
          <cell r="O64">
            <v>0</v>
          </cell>
          <cell r="P64">
            <v>0</v>
          </cell>
          <cell r="Q64">
            <v>0</v>
          </cell>
          <cell r="R64">
            <v>0</v>
          </cell>
          <cell r="S64">
            <v>0</v>
          </cell>
          <cell r="AC64" t="str">
            <v>DNPPHU</v>
          </cell>
          <cell r="AF64">
            <v>0</v>
          </cell>
          <cell r="AG64">
            <v>0</v>
          </cell>
          <cell r="AH64">
            <v>0</v>
          </cell>
          <cell r="AI64">
            <v>0</v>
          </cell>
          <cell r="AJ64">
            <v>0</v>
          </cell>
          <cell r="AK64">
            <v>0</v>
          </cell>
          <cell r="AL64">
            <v>0</v>
          </cell>
          <cell r="AM64">
            <v>0</v>
          </cell>
          <cell r="AN64">
            <v>0</v>
          </cell>
          <cell r="AO64">
            <v>0</v>
          </cell>
        </row>
        <row r="65">
          <cell r="G65" t="str">
            <v>SNPPH-P</v>
          </cell>
          <cell r="J65">
            <v>1.0000000000000002</v>
          </cell>
          <cell r="K65">
            <v>3.4416249762119398E-2</v>
          </cell>
          <cell r="L65">
            <v>0.60358150009393385</v>
          </cell>
          <cell r="M65">
            <v>0.18492298376761016</v>
          </cell>
          <cell r="N65">
            <v>0</v>
          </cell>
          <cell r="O65">
            <v>3.2321194890675954E-2</v>
          </cell>
          <cell r="P65">
            <v>0.11685362877371949</v>
          </cell>
          <cell r="Q65">
            <v>1.5934908899562807E-2</v>
          </cell>
          <cell r="R65">
            <v>5.6745453804470424E-3</v>
          </cell>
          <cell r="S65">
            <v>9.6444085281808999E-5</v>
          </cell>
          <cell r="T65">
            <v>6.1985443466498836E-3</v>
          </cell>
          <cell r="AC65" t="str">
            <v>SNPPH-P</v>
          </cell>
          <cell r="AF65">
            <v>1.0000000000000002</v>
          </cell>
          <cell r="AG65">
            <v>3.4416249762119398E-2</v>
          </cell>
          <cell r="AH65">
            <v>0.60358150009393385</v>
          </cell>
          <cell r="AI65">
            <v>0.18492298376761016</v>
          </cell>
          <cell r="AJ65">
            <v>0</v>
          </cell>
          <cell r="AK65">
            <v>3.2321194890675954E-2</v>
          </cell>
          <cell r="AL65">
            <v>0.11685362877371949</v>
          </cell>
          <cell r="AM65">
            <v>1.5934908899562807E-2</v>
          </cell>
          <cell r="AN65">
            <v>5.6745453804470424E-3</v>
          </cell>
          <cell r="AO65">
            <v>9.6444085281808999E-5</v>
          </cell>
          <cell r="AP65">
            <v>6.1985443466498836E-3</v>
          </cell>
          <cell r="AQ65">
            <v>0</v>
          </cell>
        </row>
        <row r="66">
          <cell r="G66" t="str">
            <v>SNPPH-U</v>
          </cell>
          <cell r="J66">
            <v>1.0000000000000002</v>
          </cell>
          <cell r="K66">
            <v>3.4416249762119398E-2</v>
          </cell>
          <cell r="L66">
            <v>0.60358150009393385</v>
          </cell>
          <cell r="M66">
            <v>0.18492298376761016</v>
          </cell>
          <cell r="N66">
            <v>0</v>
          </cell>
          <cell r="O66">
            <v>3.2321194890675954E-2</v>
          </cell>
          <cell r="P66">
            <v>0.11685362877371949</v>
          </cell>
          <cell r="Q66">
            <v>1.5934908899562807E-2</v>
          </cell>
          <cell r="R66">
            <v>5.6745453804470424E-3</v>
          </cell>
          <cell r="S66">
            <v>9.6444085281808999E-5</v>
          </cell>
          <cell r="T66">
            <v>6.1985443466498836E-3</v>
          </cell>
          <cell r="AC66" t="str">
            <v>SNPPH-U</v>
          </cell>
          <cell r="AF66">
            <v>1.0000000000000002</v>
          </cell>
          <cell r="AG66">
            <v>3.4416249762119398E-2</v>
          </cell>
          <cell r="AH66">
            <v>0.60358150009393385</v>
          </cell>
          <cell r="AI66">
            <v>0.18492298376761016</v>
          </cell>
          <cell r="AJ66">
            <v>0</v>
          </cell>
          <cell r="AK66">
            <v>3.2321194890675954E-2</v>
          </cell>
          <cell r="AL66">
            <v>0.11685362877371949</v>
          </cell>
          <cell r="AM66">
            <v>1.5934908899562807E-2</v>
          </cell>
          <cell r="AN66">
            <v>5.6745453804470424E-3</v>
          </cell>
          <cell r="AO66">
            <v>9.6444085281808999E-5</v>
          </cell>
          <cell r="AP66">
            <v>6.1985443466498836E-3</v>
          </cell>
          <cell r="AQ66">
            <v>0</v>
          </cell>
        </row>
        <row r="67">
          <cell r="G67" t="str">
            <v>CN</v>
          </cell>
          <cell r="J67">
            <v>0.99999999999999989</v>
          </cell>
          <cell r="K67">
            <v>2.3810649929983413E-2</v>
          </cell>
          <cell r="L67">
            <v>0.31196981827277565</v>
          </cell>
          <cell r="M67">
            <v>6.8968022270590484E-2</v>
          </cell>
          <cell r="N67">
            <v>0</v>
          </cell>
          <cell r="O67">
            <v>6.553011727249887E-2</v>
          </cell>
          <cell r="P67">
            <v>0.47934166276004436</v>
          </cell>
          <cell r="Q67">
            <v>4.2198516500349253E-2</v>
          </cell>
          <cell r="R67">
            <v>8.1812129937580136E-3</v>
          </cell>
          <cell r="S67">
            <v>0</v>
          </cell>
          <cell r="T67">
            <v>0</v>
          </cell>
          <cell r="U67">
            <v>0</v>
          </cell>
          <cell r="AC67" t="str">
            <v>CN</v>
          </cell>
          <cell r="AF67">
            <v>0.99999999999999989</v>
          </cell>
          <cell r="AG67">
            <v>2.3810649929983413E-2</v>
          </cell>
          <cell r="AH67">
            <v>0.31196981827277565</v>
          </cell>
          <cell r="AI67">
            <v>6.8968022270590484E-2</v>
          </cell>
          <cell r="AJ67">
            <v>0</v>
          </cell>
          <cell r="AK67">
            <v>6.553011727249887E-2</v>
          </cell>
          <cell r="AL67">
            <v>0.47934166276004436</v>
          </cell>
          <cell r="AM67">
            <v>4.2198516500349253E-2</v>
          </cell>
          <cell r="AN67">
            <v>8.1812129937580136E-3</v>
          </cell>
          <cell r="AO67">
            <v>0</v>
          </cell>
          <cell r="AP67">
            <v>0</v>
          </cell>
          <cell r="AQ67">
            <v>0</v>
          </cell>
        </row>
        <row r="68">
          <cell r="G68" t="str">
            <v>CNP</v>
          </cell>
          <cell r="J68">
            <v>0.99999999999999978</v>
          </cell>
          <cell r="K68">
            <v>5.0630944163318918E-2</v>
          </cell>
          <cell r="L68">
            <v>0.6633723353229215</v>
          </cell>
          <cell r="M68">
            <v>0.14665353927360164</v>
          </cell>
          <cell r="N68">
            <v>0</v>
          </cell>
          <cell r="O68">
            <v>0.13934318124015788</v>
          </cell>
          <cell r="P68">
            <v>0</v>
          </cell>
          <cell r="Q68">
            <v>0</v>
          </cell>
          <cell r="R68">
            <v>0</v>
          </cell>
          <cell r="S68">
            <v>0</v>
          </cell>
          <cell r="T68">
            <v>0</v>
          </cell>
          <cell r="U68">
            <v>0</v>
          </cell>
          <cell r="AC68" t="str">
            <v>CNP</v>
          </cell>
          <cell r="AF68">
            <v>0.99999999999999978</v>
          </cell>
          <cell r="AG68">
            <v>5.0630944163318918E-2</v>
          </cell>
          <cell r="AH68">
            <v>0.6633723353229215</v>
          </cell>
          <cell r="AI68">
            <v>0.14665353927360164</v>
          </cell>
          <cell r="AJ68">
            <v>0</v>
          </cell>
          <cell r="AK68">
            <v>0.13934318124015788</v>
          </cell>
          <cell r="AL68">
            <v>0</v>
          </cell>
          <cell r="AM68">
            <v>0</v>
          </cell>
          <cell r="AN68">
            <v>0</v>
          </cell>
          <cell r="AO68">
            <v>0</v>
          </cell>
          <cell r="AP68">
            <v>0</v>
          </cell>
          <cell r="AQ68">
            <v>0</v>
          </cell>
        </row>
        <row r="69">
          <cell r="G69" t="str">
            <v>CNU</v>
          </cell>
          <cell r="J69">
            <v>1</v>
          </cell>
          <cell r="K69">
            <v>0</v>
          </cell>
          <cell r="L69">
            <v>0</v>
          </cell>
          <cell r="M69">
            <v>0</v>
          </cell>
          <cell r="N69">
            <v>0</v>
          </cell>
          <cell r="O69">
            <v>0</v>
          </cell>
          <cell r="P69">
            <v>0.90489391172268174</v>
          </cell>
          <cell r="Q69">
            <v>7.9661718626804295E-2</v>
          </cell>
          <cell r="R69">
            <v>1.5444369650513946E-2</v>
          </cell>
          <cell r="S69">
            <v>0</v>
          </cell>
          <cell r="T69">
            <v>0</v>
          </cell>
          <cell r="U69">
            <v>0</v>
          </cell>
          <cell r="AC69" t="str">
            <v>CNU</v>
          </cell>
          <cell r="AF69">
            <v>1</v>
          </cell>
          <cell r="AG69">
            <v>0</v>
          </cell>
          <cell r="AH69">
            <v>0</v>
          </cell>
          <cell r="AI69">
            <v>0</v>
          </cell>
          <cell r="AJ69">
            <v>0</v>
          </cell>
          <cell r="AK69">
            <v>0</v>
          </cell>
          <cell r="AL69">
            <v>0.90489391172268174</v>
          </cell>
          <cell r="AM69">
            <v>7.9661718626804295E-2</v>
          </cell>
          <cell r="AN69">
            <v>1.5444369650513946E-2</v>
          </cell>
          <cell r="AO69">
            <v>0</v>
          </cell>
          <cell r="AP69">
            <v>0</v>
          </cell>
          <cell r="AQ69">
            <v>0</v>
          </cell>
        </row>
        <row r="70">
          <cell r="G70" t="str">
            <v>WBTAX</v>
          </cell>
          <cell r="J70">
            <v>1</v>
          </cell>
          <cell r="K70">
            <v>0</v>
          </cell>
          <cell r="L70">
            <v>0</v>
          </cell>
          <cell r="M70">
            <v>1</v>
          </cell>
          <cell r="N70">
            <v>0</v>
          </cell>
          <cell r="O70">
            <v>0</v>
          </cell>
          <cell r="P70">
            <v>0</v>
          </cell>
          <cell r="Q70">
            <v>0</v>
          </cell>
          <cell r="R70">
            <v>0</v>
          </cell>
          <cell r="S70">
            <v>0</v>
          </cell>
          <cell r="T70">
            <v>0</v>
          </cell>
          <cell r="U70">
            <v>0</v>
          </cell>
          <cell r="AC70" t="str">
            <v>WBTAX</v>
          </cell>
          <cell r="AF70">
            <v>1</v>
          </cell>
          <cell r="AG70">
            <v>0</v>
          </cell>
          <cell r="AH70">
            <v>0</v>
          </cell>
          <cell r="AI70">
            <v>1</v>
          </cell>
          <cell r="AJ70">
            <v>0</v>
          </cell>
          <cell r="AK70">
            <v>0</v>
          </cell>
          <cell r="AL70">
            <v>0</v>
          </cell>
          <cell r="AM70">
            <v>0</v>
          </cell>
          <cell r="AN70">
            <v>0</v>
          </cell>
          <cell r="AO70">
            <v>0</v>
          </cell>
          <cell r="AP70">
            <v>0</v>
          </cell>
          <cell r="AQ70">
            <v>0</v>
          </cell>
        </row>
        <row r="71">
          <cell r="G71" t="str">
            <v>OPRV-ID</v>
          </cell>
          <cell r="J71">
            <v>0</v>
          </cell>
          <cell r="K71">
            <v>0</v>
          </cell>
          <cell r="L71">
            <v>0</v>
          </cell>
          <cell r="M71">
            <v>0</v>
          </cell>
          <cell r="N71">
            <v>0</v>
          </cell>
          <cell r="O71">
            <v>0</v>
          </cell>
          <cell r="P71">
            <v>0</v>
          </cell>
          <cell r="Q71">
            <v>0</v>
          </cell>
          <cell r="R71">
            <v>0</v>
          </cell>
          <cell r="S71">
            <v>0</v>
          </cell>
          <cell r="AC71" t="str">
            <v>OPRV-ID</v>
          </cell>
          <cell r="AF71">
            <v>0</v>
          </cell>
          <cell r="AG71">
            <v>0</v>
          </cell>
          <cell r="AH71">
            <v>0</v>
          </cell>
          <cell r="AI71">
            <v>0</v>
          </cell>
          <cell r="AJ71">
            <v>0</v>
          </cell>
          <cell r="AK71">
            <v>0</v>
          </cell>
          <cell r="AL71">
            <v>0</v>
          </cell>
          <cell r="AM71">
            <v>0</v>
          </cell>
          <cell r="AN71">
            <v>0</v>
          </cell>
          <cell r="AO71">
            <v>0</v>
          </cell>
        </row>
        <row r="72">
          <cell r="G72" t="str">
            <v>OPRV-WY</v>
          </cell>
          <cell r="J72">
            <v>0</v>
          </cell>
          <cell r="K72">
            <v>0</v>
          </cell>
          <cell r="L72">
            <v>0</v>
          </cell>
          <cell r="M72">
            <v>0</v>
          </cell>
          <cell r="N72">
            <v>0</v>
          </cell>
          <cell r="O72">
            <v>0</v>
          </cell>
          <cell r="P72">
            <v>0</v>
          </cell>
          <cell r="Q72">
            <v>0</v>
          </cell>
          <cell r="R72">
            <v>0</v>
          </cell>
          <cell r="S72">
            <v>0</v>
          </cell>
          <cell r="AC72" t="str">
            <v>OPRV-WY</v>
          </cell>
          <cell r="AF72">
            <v>0</v>
          </cell>
          <cell r="AG72">
            <v>0</v>
          </cell>
          <cell r="AH72">
            <v>0</v>
          </cell>
          <cell r="AI72">
            <v>0</v>
          </cell>
          <cell r="AJ72">
            <v>0</v>
          </cell>
          <cell r="AK72">
            <v>0</v>
          </cell>
          <cell r="AL72">
            <v>0</v>
          </cell>
          <cell r="AM72">
            <v>0</v>
          </cell>
          <cell r="AN72">
            <v>0</v>
          </cell>
          <cell r="AO72">
            <v>0</v>
          </cell>
        </row>
        <row r="73">
          <cell r="G73" t="str">
            <v>EXCTAX</v>
          </cell>
          <cell r="J73">
            <v>0</v>
          </cell>
          <cell r="K73">
            <v>1.3500326744930137E-2</v>
          </cell>
          <cell r="L73">
            <v>0.16045586537389347</v>
          </cell>
          <cell r="M73">
            <v>2.7758098227869059E-2</v>
          </cell>
          <cell r="N73">
            <v>0</v>
          </cell>
          <cell r="O73">
            <v>0.14800825892438946</v>
          </cell>
          <cell r="P73">
            <v>0.53803940965518993</v>
          </cell>
          <cell r="Q73">
            <v>7.7176705927474998E-2</v>
          </cell>
          <cell r="R73">
            <v>3.3865228869355737E-2</v>
          </cell>
          <cell r="S73">
            <v>6.6162497123151099E-3</v>
          </cell>
          <cell r="T73">
            <v>3.1864292161873108E-3</v>
          </cell>
          <cell r="U73">
            <v>-8.6065726516056928E-3</v>
          </cell>
          <cell r="AC73" t="str">
            <v>EXCTAX</v>
          </cell>
          <cell r="AF73">
            <v>0</v>
          </cell>
          <cell r="AG73">
            <v>1.3500326744930137E-2</v>
          </cell>
          <cell r="AH73">
            <v>0.16045586537389353</v>
          </cell>
          <cell r="AI73">
            <v>2.7758098227869059E-2</v>
          </cell>
          <cell r="AJ73">
            <v>0</v>
          </cell>
          <cell r="AK73">
            <v>0.14800825892438946</v>
          </cell>
          <cell r="AL73">
            <v>0.53803940965518993</v>
          </cell>
          <cell r="AM73">
            <v>7.7176705927474998E-2</v>
          </cell>
          <cell r="AN73">
            <v>3.3865228869355737E-2</v>
          </cell>
          <cell r="AO73">
            <v>6.6162497123151099E-3</v>
          </cell>
          <cell r="AP73">
            <v>3.1864292161873108E-3</v>
          </cell>
          <cell r="AQ73">
            <v>-8.6065726516056928E-3</v>
          </cell>
        </row>
        <row r="74">
          <cell r="G74" t="str">
            <v>INT</v>
          </cell>
          <cell r="J74">
            <v>0.99999999999999989</v>
          </cell>
          <cell r="K74">
            <v>1.7297423451525705E-2</v>
          </cell>
          <cell r="L74">
            <v>0.22574943484304585</v>
          </cell>
          <cell r="M74">
            <v>6.365304031015126E-2</v>
          </cell>
          <cell r="N74">
            <v>0</v>
          </cell>
          <cell r="O74">
            <v>0.12304873738906572</v>
          </cell>
          <cell r="P74">
            <v>0.48435161879509075</v>
          </cell>
          <cell r="Q74">
            <v>6.2899145906945064E-2</v>
          </cell>
          <cell r="R74">
            <v>2.2492689800888161E-2</v>
          </cell>
          <cell r="S74">
            <v>2.9409171748274749E-4</v>
          </cell>
          <cell r="T74">
            <v>2.1381778580448267E-4</v>
          </cell>
          <cell r="U74">
            <v>0</v>
          </cell>
          <cell r="AC74" t="str">
            <v>INT</v>
          </cell>
          <cell r="AF74">
            <v>0.99999999999999989</v>
          </cell>
          <cell r="AG74">
            <v>1.7297423451525705E-2</v>
          </cell>
          <cell r="AH74">
            <v>0.2257494348430458</v>
          </cell>
          <cell r="AI74">
            <v>6.365304031015126E-2</v>
          </cell>
          <cell r="AJ74">
            <v>0</v>
          </cell>
          <cell r="AK74">
            <v>0.12304873738906572</v>
          </cell>
          <cell r="AL74">
            <v>0.48435161879509075</v>
          </cell>
          <cell r="AM74">
            <v>6.2899145906945064E-2</v>
          </cell>
          <cell r="AN74">
            <v>2.2492689800888161E-2</v>
          </cell>
          <cell r="AO74">
            <v>2.9409171748274738E-4</v>
          </cell>
          <cell r="AP74">
            <v>2.1381778580448267E-4</v>
          </cell>
          <cell r="AQ74">
            <v>0</v>
          </cell>
        </row>
        <row r="75">
          <cell r="G75" t="str">
            <v>CIAC</v>
          </cell>
          <cell r="J75">
            <v>1.0000000000000002</v>
          </cell>
          <cell r="K75">
            <v>3.1703038784188932E-2</v>
          </cell>
          <cell r="L75">
            <v>0.26859737423198765</v>
          </cell>
          <cell r="M75">
            <v>6.3406695699418855E-2</v>
          </cell>
          <cell r="N75">
            <v>0</v>
          </cell>
          <cell r="O75">
            <v>8.5981482190494174E-2</v>
          </cell>
          <cell r="P75">
            <v>0.48156253974408791</v>
          </cell>
          <cell r="Q75">
            <v>5.0212893748728796E-2</v>
          </cell>
          <cell r="R75">
            <v>1.8535975601093747E-2</v>
          </cell>
          <cell r="S75">
            <v>0</v>
          </cell>
          <cell r="AC75" t="str">
            <v>CIAC</v>
          </cell>
          <cell r="AF75">
            <v>1.0000000000000002</v>
          </cell>
          <cell r="AG75">
            <v>3.1703038784188932E-2</v>
          </cell>
          <cell r="AH75">
            <v>0.26859737423198765</v>
          </cell>
          <cell r="AI75">
            <v>6.3406695699418855E-2</v>
          </cell>
          <cell r="AJ75">
            <v>0</v>
          </cell>
          <cell r="AK75">
            <v>8.5981482190494174E-2</v>
          </cell>
          <cell r="AL75">
            <v>0.48156253974408791</v>
          </cell>
          <cell r="AM75">
            <v>5.0212893748728796E-2</v>
          </cell>
          <cell r="AN75">
            <v>1.8535975601093747E-2</v>
          </cell>
          <cell r="AO75">
            <v>0</v>
          </cell>
        </row>
        <row r="76">
          <cell r="G76" t="str">
            <v>IDSIT</v>
          </cell>
          <cell r="J76">
            <v>1</v>
          </cell>
          <cell r="K76">
            <v>0</v>
          </cell>
          <cell r="L76">
            <v>0</v>
          </cell>
          <cell r="M76">
            <v>0</v>
          </cell>
          <cell r="N76">
            <v>0</v>
          </cell>
          <cell r="O76">
            <v>0</v>
          </cell>
          <cell r="P76">
            <v>0</v>
          </cell>
          <cell r="Q76">
            <v>1</v>
          </cell>
          <cell r="R76">
            <v>0</v>
          </cell>
          <cell r="S76">
            <v>0</v>
          </cell>
          <cell r="U76">
            <v>0</v>
          </cell>
          <cell r="AC76" t="str">
            <v>IDSIT</v>
          </cell>
          <cell r="AF76">
            <v>1</v>
          </cell>
          <cell r="AG76">
            <v>0</v>
          </cell>
          <cell r="AH76">
            <v>0</v>
          </cell>
          <cell r="AI76">
            <v>0</v>
          </cell>
          <cell r="AJ76">
            <v>0</v>
          </cell>
          <cell r="AK76">
            <v>0</v>
          </cell>
          <cell r="AL76">
            <v>0</v>
          </cell>
          <cell r="AM76">
            <v>1</v>
          </cell>
          <cell r="AN76">
            <v>0</v>
          </cell>
          <cell r="AO76">
            <v>0</v>
          </cell>
          <cell r="AQ76">
            <v>0</v>
          </cell>
        </row>
        <row r="77">
          <cell r="G77" t="str">
            <v>DONOTUSE</v>
          </cell>
          <cell r="J77">
            <v>0</v>
          </cell>
          <cell r="K77">
            <v>0</v>
          </cell>
          <cell r="L77">
            <v>0</v>
          </cell>
          <cell r="M77">
            <v>0</v>
          </cell>
          <cell r="N77">
            <v>0</v>
          </cell>
          <cell r="O77">
            <v>0</v>
          </cell>
          <cell r="P77">
            <v>0</v>
          </cell>
          <cell r="Q77">
            <v>0</v>
          </cell>
          <cell r="R77">
            <v>0</v>
          </cell>
          <cell r="S77">
            <v>0</v>
          </cell>
          <cell r="T77">
            <v>0</v>
          </cell>
          <cell r="U77">
            <v>0</v>
          </cell>
          <cell r="AC77" t="str">
            <v>DONOTUSE</v>
          </cell>
          <cell r="AF77">
            <v>0</v>
          </cell>
          <cell r="AG77">
            <v>0</v>
          </cell>
          <cell r="AH77">
            <v>0</v>
          </cell>
          <cell r="AI77">
            <v>0</v>
          </cell>
          <cell r="AJ77">
            <v>0</v>
          </cell>
          <cell r="AK77">
            <v>0</v>
          </cell>
          <cell r="AL77">
            <v>0</v>
          </cell>
          <cell r="AM77">
            <v>0</v>
          </cell>
          <cell r="AN77">
            <v>0</v>
          </cell>
          <cell r="AO77">
            <v>0</v>
          </cell>
        </row>
        <row r="78">
          <cell r="G78" t="str">
            <v>BADDEBT</v>
          </cell>
          <cell r="J78">
            <v>1.0000000000000002</v>
          </cell>
          <cell r="K78">
            <v>6.3325139559553226E-2</v>
          </cell>
          <cell r="L78">
            <v>0.38475697444863732</v>
          </cell>
          <cell r="M78">
            <v>0.11559345031022016</v>
          </cell>
          <cell r="N78">
            <v>0</v>
          </cell>
          <cell r="O78">
            <v>0.12591682018030059</v>
          </cell>
          <cell r="P78">
            <v>0.27761579002878362</v>
          </cell>
          <cell r="Q78">
            <v>3.2284172198728561E-2</v>
          </cell>
          <cell r="R78">
            <v>5.0765327377643875E-4</v>
          </cell>
          <cell r="S78">
            <v>0</v>
          </cell>
          <cell r="T78">
            <v>0</v>
          </cell>
          <cell r="U78">
            <v>0</v>
          </cell>
          <cell r="AC78" t="str">
            <v>BADDEBT</v>
          </cell>
          <cell r="AF78">
            <v>1.0000000000000002</v>
          </cell>
          <cell r="AG78">
            <v>6.3325139559553226E-2</v>
          </cell>
          <cell r="AH78">
            <v>0.38475697444863732</v>
          </cell>
          <cell r="AI78">
            <v>0.11559345031022016</v>
          </cell>
          <cell r="AJ78">
            <v>0</v>
          </cell>
          <cell r="AK78">
            <v>0.12591682018030059</v>
          </cell>
          <cell r="AL78">
            <v>0.27761579002878362</v>
          </cell>
          <cell r="AM78">
            <v>3.2284172198728561E-2</v>
          </cell>
          <cell r="AN78">
            <v>5.0765327377643875E-4</v>
          </cell>
          <cell r="AO78">
            <v>0</v>
          </cell>
          <cell r="AP78">
            <v>0</v>
          </cell>
          <cell r="AQ78">
            <v>0</v>
          </cell>
        </row>
        <row r="79">
          <cell r="G79" t="str">
            <v>DONOTUSE</v>
          </cell>
          <cell r="J79">
            <v>0</v>
          </cell>
          <cell r="K79">
            <v>0</v>
          </cell>
          <cell r="L79">
            <v>0</v>
          </cell>
          <cell r="M79">
            <v>0</v>
          </cell>
          <cell r="N79">
            <v>0</v>
          </cell>
          <cell r="O79">
            <v>0</v>
          </cell>
          <cell r="P79">
            <v>0</v>
          </cell>
          <cell r="Q79">
            <v>0</v>
          </cell>
          <cell r="R79">
            <v>0</v>
          </cell>
          <cell r="S79">
            <v>0</v>
          </cell>
          <cell r="T79">
            <v>0</v>
          </cell>
          <cell r="U79">
            <v>0</v>
          </cell>
          <cell r="AC79" t="str">
            <v>DONOTUSE</v>
          </cell>
          <cell r="AF79">
            <v>0</v>
          </cell>
          <cell r="AG79">
            <v>0</v>
          </cell>
          <cell r="AH79">
            <v>0</v>
          </cell>
          <cell r="AI79">
            <v>0</v>
          </cell>
          <cell r="AJ79">
            <v>0</v>
          </cell>
          <cell r="AK79">
            <v>0</v>
          </cell>
          <cell r="AL79">
            <v>0</v>
          </cell>
          <cell r="AM79">
            <v>0</v>
          </cell>
          <cell r="AN79">
            <v>0</v>
          </cell>
          <cell r="AO79">
            <v>0</v>
          </cell>
          <cell r="AP79">
            <v>0</v>
          </cell>
          <cell r="AQ79">
            <v>0</v>
          </cell>
        </row>
        <row r="80">
          <cell r="G80" t="str">
            <v>DONOTUSE</v>
          </cell>
          <cell r="J80">
            <v>0</v>
          </cell>
          <cell r="K80">
            <v>0</v>
          </cell>
          <cell r="L80">
            <v>0</v>
          </cell>
          <cell r="M80">
            <v>0</v>
          </cell>
          <cell r="N80">
            <v>0</v>
          </cell>
          <cell r="O80">
            <v>0</v>
          </cell>
          <cell r="P80">
            <v>0</v>
          </cell>
          <cell r="Q80">
            <v>0</v>
          </cell>
          <cell r="R80">
            <v>0</v>
          </cell>
          <cell r="S80">
            <v>0</v>
          </cell>
          <cell r="T80">
            <v>0</v>
          </cell>
          <cell r="U80">
            <v>0</v>
          </cell>
          <cell r="AC80" t="str">
            <v>DONOTUSE</v>
          </cell>
          <cell r="AF80">
            <v>0</v>
          </cell>
          <cell r="AG80">
            <v>0</v>
          </cell>
          <cell r="AH80">
            <v>0</v>
          </cell>
          <cell r="AI80">
            <v>0</v>
          </cell>
          <cell r="AJ80">
            <v>0</v>
          </cell>
          <cell r="AK80">
            <v>0</v>
          </cell>
          <cell r="AL80">
            <v>0</v>
          </cell>
          <cell r="AM80">
            <v>0</v>
          </cell>
          <cell r="AN80">
            <v>0</v>
          </cell>
          <cell r="AO80">
            <v>0</v>
          </cell>
          <cell r="AP80">
            <v>0</v>
          </cell>
          <cell r="AQ80">
            <v>0</v>
          </cell>
        </row>
        <row r="81">
          <cell r="G81" t="str">
            <v>ITC84</v>
          </cell>
          <cell r="J81">
            <v>0.99999999999999989</v>
          </cell>
          <cell r="K81">
            <v>3.2870000000000003E-2</v>
          </cell>
          <cell r="L81">
            <v>0.70975999999999995</v>
          </cell>
          <cell r="M81">
            <v>0.14180000000000001</v>
          </cell>
          <cell r="N81">
            <v>0</v>
          </cell>
          <cell r="O81">
            <v>0.10946</v>
          </cell>
          <cell r="U81">
            <v>6.11E-3</v>
          </cell>
          <cell r="AC81" t="str">
            <v>ITC84</v>
          </cell>
          <cell r="AF81">
            <v>0.99999999999999989</v>
          </cell>
          <cell r="AG81">
            <v>3.2870000000000003E-2</v>
          </cell>
          <cell r="AH81">
            <v>0.70975999999999995</v>
          </cell>
          <cell r="AI81">
            <v>0.14180000000000001</v>
          </cell>
          <cell r="AJ81">
            <v>0</v>
          </cell>
          <cell r="AK81">
            <v>0.10946</v>
          </cell>
          <cell r="AQ81">
            <v>6.11E-3</v>
          </cell>
        </row>
        <row r="82">
          <cell r="G82" t="str">
            <v>ITC85</v>
          </cell>
          <cell r="J82">
            <v>1</v>
          </cell>
          <cell r="K82">
            <v>5.4199999999999998E-2</v>
          </cell>
          <cell r="L82">
            <v>0.67689999999999995</v>
          </cell>
          <cell r="M82">
            <v>0.1336</v>
          </cell>
          <cell r="N82">
            <v>0</v>
          </cell>
          <cell r="O82">
            <v>0.11609999999999999</v>
          </cell>
          <cell r="U82">
            <v>1.9199999999999998E-2</v>
          </cell>
          <cell r="AC82" t="str">
            <v>ITC85</v>
          </cell>
          <cell r="AF82">
            <v>1</v>
          </cell>
          <cell r="AG82">
            <v>5.4199999999999998E-2</v>
          </cell>
          <cell r="AH82">
            <v>0.67689999999999995</v>
          </cell>
          <cell r="AI82">
            <v>0.1336</v>
          </cell>
          <cell r="AJ82">
            <v>0</v>
          </cell>
          <cell r="AK82">
            <v>0.11609999999999999</v>
          </cell>
          <cell r="AQ82">
            <v>1.9199999999999998E-2</v>
          </cell>
        </row>
        <row r="83">
          <cell r="G83" t="str">
            <v>ITC86</v>
          </cell>
          <cell r="J83">
            <v>0.99999999999999989</v>
          </cell>
          <cell r="K83">
            <v>4.7890000000000002E-2</v>
          </cell>
          <cell r="L83">
            <v>0.64607999999999999</v>
          </cell>
          <cell r="M83">
            <v>0.13125999999999999</v>
          </cell>
          <cell r="N83">
            <v>0</v>
          </cell>
          <cell r="O83">
            <v>0.155</v>
          </cell>
          <cell r="U83">
            <v>1.9769999999999999E-2</v>
          </cell>
          <cell r="AC83" t="str">
            <v>ITC86</v>
          </cell>
          <cell r="AF83">
            <v>0.99999999999999989</v>
          </cell>
          <cell r="AG83">
            <v>4.7890000000000002E-2</v>
          </cell>
          <cell r="AH83">
            <v>0.64607999999999999</v>
          </cell>
          <cell r="AI83">
            <v>0.13125999999999999</v>
          </cell>
          <cell r="AJ83">
            <v>0</v>
          </cell>
          <cell r="AK83">
            <v>0.155</v>
          </cell>
          <cell r="AQ83">
            <v>1.9769999999999999E-2</v>
          </cell>
        </row>
        <row r="84">
          <cell r="G84" t="str">
            <v>ITC88</v>
          </cell>
          <cell r="J84">
            <v>1</v>
          </cell>
          <cell r="K84">
            <v>4.2700000000000002E-2</v>
          </cell>
          <cell r="L84">
            <v>0.61199999999999999</v>
          </cell>
          <cell r="M84">
            <v>0.14960000000000001</v>
          </cell>
          <cell r="N84">
            <v>0</v>
          </cell>
          <cell r="O84">
            <v>0.1671</v>
          </cell>
          <cell r="U84">
            <v>2.86E-2</v>
          </cell>
          <cell r="AC84" t="str">
            <v>ITC88</v>
          </cell>
          <cell r="AF84">
            <v>1</v>
          </cell>
          <cell r="AG84">
            <v>4.2700000000000002E-2</v>
          </cell>
          <cell r="AH84">
            <v>0.61199999999999999</v>
          </cell>
          <cell r="AI84">
            <v>0.14960000000000001</v>
          </cell>
          <cell r="AJ84">
            <v>0</v>
          </cell>
          <cell r="AK84">
            <v>0.1671</v>
          </cell>
          <cell r="AQ84">
            <v>2.86E-2</v>
          </cell>
        </row>
        <row r="85">
          <cell r="G85" t="str">
            <v>ITC89</v>
          </cell>
          <cell r="J85">
            <v>1</v>
          </cell>
          <cell r="K85">
            <v>4.8806000000000002E-2</v>
          </cell>
          <cell r="L85">
            <v>0.563558</v>
          </cell>
          <cell r="M85">
            <v>0.15268799999999999</v>
          </cell>
          <cell r="N85">
            <v>0</v>
          </cell>
          <cell r="O85">
            <v>0.20677599999999999</v>
          </cell>
          <cell r="U85">
            <v>2.8171999999999999E-2</v>
          </cell>
          <cell r="AC85" t="str">
            <v>ITC89</v>
          </cell>
          <cell r="AF85">
            <v>1</v>
          </cell>
          <cell r="AG85">
            <v>4.8806000000000002E-2</v>
          </cell>
          <cell r="AH85">
            <v>0.563558</v>
          </cell>
          <cell r="AI85">
            <v>0.15268799999999999</v>
          </cell>
          <cell r="AJ85">
            <v>0</v>
          </cell>
          <cell r="AK85">
            <v>0.20677599999999999</v>
          </cell>
          <cell r="AQ85">
            <v>2.8171999999999999E-2</v>
          </cell>
        </row>
        <row r="86">
          <cell r="G86" t="str">
            <v>ITC90</v>
          </cell>
          <cell r="J86">
            <v>1</v>
          </cell>
          <cell r="K86">
            <v>1.5047E-2</v>
          </cell>
          <cell r="L86">
            <v>0.159356</v>
          </cell>
          <cell r="M86">
            <v>3.9132E-2</v>
          </cell>
          <cell r="N86">
            <v>0</v>
          </cell>
          <cell r="O86">
            <v>3.8051000000000001E-2</v>
          </cell>
          <cell r="P86">
            <v>0.46935500000000002</v>
          </cell>
          <cell r="Q86">
            <v>0.13981499999999999</v>
          </cell>
          <cell r="R86">
            <v>0.135384</v>
          </cell>
          <cell r="U86">
            <v>3.8600000000000001E-3</v>
          </cell>
          <cell r="AC86" t="str">
            <v>ITC90</v>
          </cell>
          <cell r="AF86">
            <v>1</v>
          </cell>
          <cell r="AG86">
            <v>1.5047E-2</v>
          </cell>
          <cell r="AH86">
            <v>0.159356</v>
          </cell>
          <cell r="AI86">
            <v>3.9132E-2</v>
          </cell>
          <cell r="AJ86">
            <v>0</v>
          </cell>
          <cell r="AK86">
            <v>3.8051000000000001E-2</v>
          </cell>
          <cell r="AL86">
            <v>0.46935500000000002</v>
          </cell>
          <cell r="AM86">
            <v>0.13981499999999999</v>
          </cell>
          <cell r="AN86">
            <v>0.135384</v>
          </cell>
          <cell r="AQ86">
            <v>3.8600000000000001E-3</v>
          </cell>
        </row>
        <row r="87">
          <cell r="G87" t="str">
            <v>OTHER</v>
          </cell>
          <cell r="J87">
            <v>1</v>
          </cell>
          <cell r="K87">
            <v>0</v>
          </cell>
          <cell r="L87">
            <v>0</v>
          </cell>
          <cell r="M87">
            <v>0</v>
          </cell>
          <cell r="N87">
            <v>0</v>
          </cell>
          <cell r="O87">
            <v>0</v>
          </cell>
          <cell r="P87">
            <v>0</v>
          </cell>
          <cell r="Q87">
            <v>0</v>
          </cell>
          <cell r="R87">
            <v>0</v>
          </cell>
          <cell r="S87">
            <v>0</v>
          </cell>
          <cell r="T87">
            <v>1</v>
          </cell>
          <cell r="U87">
            <v>0</v>
          </cell>
          <cell r="AC87" t="str">
            <v>OTHER</v>
          </cell>
          <cell r="AF87">
            <v>1</v>
          </cell>
          <cell r="AG87">
            <v>0</v>
          </cell>
          <cell r="AH87">
            <v>0</v>
          </cell>
          <cell r="AI87">
            <v>0</v>
          </cell>
          <cell r="AJ87">
            <v>0</v>
          </cell>
          <cell r="AK87">
            <v>0</v>
          </cell>
          <cell r="AL87">
            <v>0</v>
          </cell>
          <cell r="AM87">
            <v>0</v>
          </cell>
          <cell r="AN87">
            <v>0</v>
          </cell>
          <cell r="AO87">
            <v>0</v>
          </cell>
          <cell r="AP87">
            <v>1</v>
          </cell>
          <cell r="AQ87">
            <v>0</v>
          </cell>
        </row>
        <row r="88">
          <cell r="G88" t="str">
            <v>NUTIL</v>
          </cell>
          <cell r="J88">
            <v>1</v>
          </cell>
          <cell r="K88">
            <v>0</v>
          </cell>
          <cell r="L88">
            <v>0</v>
          </cell>
          <cell r="M88">
            <v>0</v>
          </cell>
          <cell r="N88">
            <v>0</v>
          </cell>
          <cell r="O88">
            <v>0</v>
          </cell>
          <cell r="P88">
            <v>0</v>
          </cell>
          <cell r="Q88">
            <v>0</v>
          </cell>
          <cell r="R88">
            <v>0</v>
          </cell>
          <cell r="S88">
            <v>0</v>
          </cell>
          <cell r="T88">
            <v>0</v>
          </cell>
          <cell r="U88">
            <v>1</v>
          </cell>
          <cell r="AC88" t="str">
            <v>NUTIL</v>
          </cell>
          <cell r="AF88">
            <v>1</v>
          </cell>
          <cell r="AG88">
            <v>0</v>
          </cell>
          <cell r="AH88">
            <v>0</v>
          </cell>
          <cell r="AI88">
            <v>0</v>
          </cell>
          <cell r="AJ88">
            <v>0</v>
          </cell>
          <cell r="AK88">
            <v>0</v>
          </cell>
          <cell r="AL88">
            <v>0</v>
          </cell>
          <cell r="AM88">
            <v>0</v>
          </cell>
          <cell r="AN88">
            <v>0</v>
          </cell>
          <cell r="AO88">
            <v>0</v>
          </cell>
          <cell r="AP88">
            <v>0</v>
          </cell>
          <cell r="AQ88">
            <v>1</v>
          </cell>
        </row>
        <row r="89">
          <cell r="G89" t="str">
            <v>SNPPS</v>
          </cell>
          <cell r="J89">
            <v>1</v>
          </cell>
          <cell r="K89">
            <v>9.8284738565238526E-3</v>
          </cell>
          <cell r="L89">
            <v>0.17238497119210561</v>
          </cell>
          <cell r="M89">
            <v>5.2786257092655442E-2</v>
          </cell>
          <cell r="N89">
            <v>0</v>
          </cell>
          <cell r="O89">
            <v>0.14436071268093328</v>
          </cell>
          <cell r="P89">
            <v>0.52348386183346796</v>
          </cell>
          <cell r="Q89">
            <v>7.1398483548330699E-2</v>
          </cell>
          <cell r="R89">
            <v>2.5326913797240943E-2</v>
          </cell>
          <cell r="S89">
            <v>4.3032599874215214E-4</v>
          </cell>
          <cell r="AC89" t="str">
            <v>SNPPS</v>
          </cell>
          <cell r="AF89">
            <v>1</v>
          </cell>
          <cell r="AG89">
            <v>9.8284738565238526E-3</v>
          </cell>
          <cell r="AH89">
            <v>0.17238497119210561</v>
          </cell>
          <cell r="AI89">
            <v>5.2786257092655442E-2</v>
          </cell>
          <cell r="AJ89">
            <v>0</v>
          </cell>
          <cell r="AK89">
            <v>0.14436071268093328</v>
          </cell>
          <cell r="AL89">
            <v>0.52348386183346796</v>
          </cell>
          <cell r="AM89">
            <v>7.1398483548330699E-2</v>
          </cell>
          <cell r="AN89">
            <v>2.5326913797240943E-2</v>
          </cell>
          <cell r="AO89">
            <v>4.3032599874215214E-4</v>
          </cell>
        </row>
        <row r="90">
          <cell r="G90" t="str">
            <v>SNPT</v>
          </cell>
          <cell r="J90">
            <v>0.99999999999999978</v>
          </cell>
          <cell r="K90">
            <v>9.7621683122009646E-3</v>
          </cell>
          <cell r="L90">
            <v>0.17120659210775049</v>
          </cell>
          <cell r="M90">
            <v>5.2452367814963256E-2</v>
          </cell>
          <cell r="N90">
            <v>0</v>
          </cell>
          <cell r="O90">
            <v>0.14499620681953362</v>
          </cell>
          <cell r="P90">
            <v>0.52420851956776837</v>
          </cell>
          <cell r="Q90">
            <v>7.1484817100693127E-2</v>
          </cell>
          <cell r="R90">
            <v>2.5456674469213722E-2</v>
          </cell>
          <cell r="S90">
            <v>4.3265380787644632E-4</v>
          </cell>
          <cell r="AC90" t="str">
            <v>SNPT</v>
          </cell>
          <cell r="AF90">
            <v>0.99999999999999978</v>
          </cell>
          <cell r="AG90">
            <v>9.7621683122009646E-3</v>
          </cell>
          <cell r="AH90">
            <v>0.17120659210775049</v>
          </cell>
          <cell r="AI90">
            <v>5.2452367814963256E-2</v>
          </cell>
          <cell r="AJ90">
            <v>0</v>
          </cell>
          <cell r="AK90">
            <v>0.14499620681953362</v>
          </cell>
          <cell r="AL90">
            <v>0.52420851956776837</v>
          </cell>
          <cell r="AM90">
            <v>7.1484817100693127E-2</v>
          </cell>
          <cell r="AN90">
            <v>2.5456674469213722E-2</v>
          </cell>
          <cell r="AO90">
            <v>4.3265380787644632E-4</v>
          </cell>
        </row>
        <row r="91">
          <cell r="G91" t="str">
            <v>SNPP</v>
          </cell>
          <cell r="J91">
            <v>1</v>
          </cell>
          <cell r="K91">
            <v>1.271364499224208E-2</v>
          </cell>
          <cell r="L91">
            <v>0.22298551180924212</v>
          </cell>
          <cell r="M91">
            <v>6.8300272688928368E-2</v>
          </cell>
          <cell r="N91">
            <v>0</v>
          </cell>
          <cell r="O91">
            <v>0.1313847735885752</v>
          </cell>
          <cell r="P91">
            <v>0.47579477481702726</v>
          </cell>
          <cell r="Q91">
            <v>6.4888906972566121E-2</v>
          </cell>
          <cell r="R91">
            <v>2.3057748399614511E-2</v>
          </cell>
          <cell r="S91">
            <v>3.9182299572322707E-4</v>
          </cell>
          <cell r="T91">
            <v>4.8254373608091279E-4</v>
          </cell>
          <cell r="AC91" t="str">
            <v>SNPP</v>
          </cell>
          <cell r="AF91">
            <v>1</v>
          </cell>
          <cell r="AG91">
            <v>1.271364499224208E-2</v>
          </cell>
          <cell r="AH91">
            <v>0.22298551180924206</v>
          </cell>
          <cell r="AI91">
            <v>6.8300272688928368E-2</v>
          </cell>
          <cell r="AJ91">
            <v>0</v>
          </cell>
          <cell r="AK91">
            <v>0.1313847735885752</v>
          </cell>
          <cell r="AL91">
            <v>0.47579477481702714</v>
          </cell>
          <cell r="AM91">
            <v>6.4888906972566107E-2</v>
          </cell>
          <cell r="AN91">
            <v>2.3057748399614511E-2</v>
          </cell>
          <cell r="AO91">
            <v>3.9182299572322686E-4</v>
          </cell>
          <cell r="AP91">
            <v>4.8254373608091279E-4</v>
          </cell>
        </row>
        <row r="92">
          <cell r="G92" t="str">
            <v>SNPPH</v>
          </cell>
          <cell r="J92">
            <v>1.0000000000000002</v>
          </cell>
          <cell r="K92">
            <v>3.4416249762119398E-2</v>
          </cell>
          <cell r="L92">
            <v>0.60358150009393385</v>
          </cell>
          <cell r="M92">
            <v>0.18492298376761016</v>
          </cell>
          <cell r="N92">
            <v>0</v>
          </cell>
          <cell r="O92">
            <v>3.2321194890675954E-2</v>
          </cell>
          <cell r="P92">
            <v>0.11685362877371949</v>
          </cell>
          <cell r="Q92">
            <v>1.5934908899562807E-2</v>
          </cell>
          <cell r="R92">
            <v>5.6745453804470424E-3</v>
          </cell>
          <cell r="S92">
            <v>9.6444085281808999E-5</v>
          </cell>
          <cell r="T92">
            <v>6.1985443466498836E-3</v>
          </cell>
          <cell r="AC92" t="str">
            <v>SNPPH</v>
          </cell>
          <cell r="AF92">
            <v>1.0000000000000002</v>
          </cell>
          <cell r="AG92">
            <v>3.4416249762119398E-2</v>
          </cell>
          <cell r="AH92">
            <v>0.60358150009393385</v>
          </cell>
          <cell r="AI92">
            <v>0.18492298376761016</v>
          </cell>
          <cell r="AJ92">
            <v>0</v>
          </cell>
          <cell r="AK92">
            <v>3.2321194890675954E-2</v>
          </cell>
          <cell r="AL92">
            <v>0.11685362877371949</v>
          </cell>
          <cell r="AM92">
            <v>1.5934908899562807E-2</v>
          </cell>
          <cell r="AN92">
            <v>5.6745453804470424E-3</v>
          </cell>
          <cell r="AO92">
            <v>9.6444085281808999E-5</v>
          </cell>
          <cell r="AP92">
            <v>6.1985443466498836E-3</v>
          </cell>
        </row>
        <row r="93">
          <cell r="G93" t="str">
            <v>SNPPN</v>
          </cell>
          <cell r="J93">
            <v>1</v>
          </cell>
          <cell r="K93">
            <v>4.1822071502039197E-2</v>
          </cell>
          <cell r="L93">
            <v>0.73346250183308981</v>
          </cell>
          <cell r="M93">
            <v>0.22471542666487102</v>
          </cell>
          <cell r="N93">
            <v>0</v>
          </cell>
          <cell r="O93">
            <v>0</v>
          </cell>
          <cell r="P93">
            <v>0</v>
          </cell>
          <cell r="Q93">
            <v>0</v>
          </cell>
          <cell r="R93">
            <v>0</v>
          </cell>
          <cell r="S93">
            <v>0</v>
          </cell>
          <cell r="AC93" t="str">
            <v>SNPPN</v>
          </cell>
          <cell r="AF93">
            <v>1</v>
          </cell>
          <cell r="AG93">
            <v>4.1822071502039197E-2</v>
          </cell>
          <cell r="AH93">
            <v>0.73346250183308981</v>
          </cell>
          <cell r="AI93">
            <v>0.22471542666487102</v>
          </cell>
          <cell r="AJ93">
            <v>0</v>
          </cell>
          <cell r="AK93">
            <v>0</v>
          </cell>
          <cell r="AL93">
            <v>0</v>
          </cell>
          <cell r="AM93">
            <v>0</v>
          </cell>
          <cell r="AN93">
            <v>0</v>
          </cell>
          <cell r="AO93">
            <v>0</v>
          </cell>
        </row>
        <row r="94">
          <cell r="G94" t="str">
            <v>SNPPO</v>
          </cell>
          <cell r="J94">
            <v>0.99999999999999989</v>
          </cell>
          <cell r="K94">
            <v>1.214970409506004E-2</v>
          </cell>
          <cell r="L94">
            <v>0.2131001300474904</v>
          </cell>
          <cell r="M94">
            <v>6.5281939452478496E-2</v>
          </cell>
          <cell r="N94">
            <v>0</v>
          </cell>
          <cell r="O94">
            <v>0.13419220460920978</v>
          </cell>
          <cell r="P94">
            <v>0.48515675595444152</v>
          </cell>
          <cell r="Q94">
            <v>6.6159081145113277E-2</v>
          </cell>
          <cell r="R94">
            <v>2.3559764957107703E-2</v>
          </cell>
          <cell r="S94">
            <v>4.004197390987586E-4</v>
          </cell>
          <cell r="AC94" t="str">
            <v>SNPPO</v>
          </cell>
          <cell r="AF94">
            <v>0.99999999999999989</v>
          </cell>
          <cell r="AG94">
            <v>1.214970409506004E-2</v>
          </cell>
          <cell r="AH94">
            <v>0.2131001300474904</v>
          </cell>
          <cell r="AI94">
            <v>6.5281939452478496E-2</v>
          </cell>
          <cell r="AJ94">
            <v>0</v>
          </cell>
          <cell r="AK94">
            <v>0.13419220460920978</v>
          </cell>
          <cell r="AL94">
            <v>0.48515675595444152</v>
          </cell>
          <cell r="AM94">
            <v>6.6159081145113277E-2</v>
          </cell>
          <cell r="AN94">
            <v>2.3559764957107703E-2</v>
          </cell>
          <cell r="AO94">
            <v>4.004197390987586E-4</v>
          </cell>
        </row>
        <row r="95">
          <cell r="G95" t="str">
            <v>SNPG</v>
          </cell>
          <cell r="J95">
            <v>0.99999999999999944</v>
          </cell>
          <cell r="K95">
            <v>2.5264348035443807E-2</v>
          </cell>
          <cell r="L95">
            <v>0.27352602365339573</v>
          </cell>
          <cell r="M95">
            <v>6.3109619854798141E-2</v>
          </cell>
          <cell r="N95">
            <v>0</v>
          </cell>
          <cell r="O95">
            <v>0.12714666769715988</v>
          </cell>
          <cell r="P95">
            <v>0.41793287622028774</v>
          </cell>
          <cell r="Q95">
            <v>6.7807638251112301E-2</v>
          </cell>
          <cell r="R95">
            <v>2.5049553058661845E-2</v>
          </cell>
          <cell r="S95">
            <v>1.6327322914062186E-4</v>
          </cell>
          <cell r="AC95" t="str">
            <v>SNPG</v>
          </cell>
          <cell r="AF95">
            <v>0.99999999999999944</v>
          </cell>
          <cell r="AG95">
            <v>2.5264348035443807E-2</v>
          </cell>
          <cell r="AH95">
            <v>0.27352602365339573</v>
          </cell>
          <cell r="AI95">
            <v>6.3109619854798141E-2</v>
          </cell>
          <cell r="AJ95">
            <v>0</v>
          </cell>
          <cell r="AK95">
            <v>0.12714666769715988</v>
          </cell>
          <cell r="AL95">
            <v>0.41793287622028774</v>
          </cell>
          <cell r="AM95">
            <v>6.7807638251112301E-2</v>
          </cell>
          <cell r="AN95">
            <v>2.5049553058661845E-2</v>
          </cell>
          <cell r="AO95">
            <v>1.6327322914062186E-4</v>
          </cell>
        </row>
        <row r="96">
          <cell r="G96" t="str">
            <v>SNPI</v>
          </cell>
          <cell r="J96">
            <v>0.99999999999999978</v>
          </cell>
          <cell r="K96">
            <v>2.4535387120589117E-2</v>
          </cell>
          <cell r="L96">
            <v>0.37443614142341702</v>
          </cell>
          <cell r="M96">
            <v>0.11190754177915539</v>
          </cell>
          <cell r="N96">
            <v>0</v>
          </cell>
          <cell r="O96">
            <v>9.3417462174317165E-2</v>
          </cell>
          <cell r="P96">
            <v>0.33184279839827158</v>
          </cell>
          <cell r="Q96">
            <v>5.0268289241430647E-2</v>
          </cell>
          <cell r="R96">
            <v>1.3409853829703357E-2</v>
          </cell>
          <cell r="S96">
            <v>1.8252603311603313E-4</v>
          </cell>
          <cell r="AC96" t="str">
            <v>SNPI</v>
          </cell>
          <cell r="AF96">
            <v>0.99999999999999978</v>
          </cell>
          <cell r="AG96">
            <v>2.453538712058911E-2</v>
          </cell>
          <cell r="AH96">
            <v>0.37443614142341669</v>
          </cell>
          <cell r="AI96">
            <v>0.11190754177915531</v>
          </cell>
          <cell r="AJ96">
            <v>0</v>
          </cell>
          <cell r="AK96">
            <v>9.3417462174317123E-2</v>
          </cell>
          <cell r="AL96">
            <v>0.33184279839827147</v>
          </cell>
          <cell r="AM96">
            <v>5.0268289241430633E-2</v>
          </cell>
          <cell r="AN96">
            <v>1.3409853829703354E-2</v>
          </cell>
          <cell r="AO96">
            <v>1.8252603311603305E-4</v>
          </cell>
        </row>
        <row r="97">
          <cell r="G97" t="str">
            <v>TROJP</v>
          </cell>
          <cell r="J97">
            <v>0.99999999999999989</v>
          </cell>
          <cell r="K97">
            <v>4.195434184599612E-2</v>
          </cell>
          <cell r="L97">
            <v>0.73248521922769672</v>
          </cell>
          <cell r="M97">
            <v>0.2255604389263072</v>
          </cell>
          <cell r="N97">
            <v>0</v>
          </cell>
          <cell r="O97">
            <v>0</v>
          </cell>
          <cell r="P97">
            <v>0</v>
          </cell>
          <cell r="Q97">
            <v>0</v>
          </cell>
          <cell r="R97">
            <v>0</v>
          </cell>
          <cell r="S97">
            <v>0</v>
          </cell>
          <cell r="AC97" t="str">
            <v>TROJP</v>
          </cell>
          <cell r="AF97">
            <v>0.99999999999999989</v>
          </cell>
          <cell r="AG97">
            <v>4.195434184599612E-2</v>
          </cell>
          <cell r="AH97">
            <v>0.73248521922769672</v>
          </cell>
          <cell r="AI97">
            <v>0.2255604389263072</v>
          </cell>
          <cell r="AJ97">
            <v>0</v>
          </cell>
          <cell r="AK97">
            <v>0</v>
          </cell>
          <cell r="AL97">
            <v>0</v>
          </cell>
          <cell r="AM97">
            <v>0</v>
          </cell>
          <cell r="AN97">
            <v>0</v>
          </cell>
          <cell r="AO97">
            <v>0</v>
          </cell>
        </row>
        <row r="98">
          <cell r="G98" t="str">
            <v>TROJD</v>
          </cell>
          <cell r="J98">
            <v>1</v>
          </cell>
          <cell r="K98">
            <v>4.1977703461930214E-2</v>
          </cell>
          <cell r="L98">
            <v>0.73231261136864634</v>
          </cell>
          <cell r="M98">
            <v>0.22570968516942355</v>
          </cell>
          <cell r="N98">
            <v>0</v>
          </cell>
          <cell r="O98">
            <v>0</v>
          </cell>
          <cell r="P98">
            <v>0</v>
          </cell>
          <cell r="Q98">
            <v>0</v>
          </cell>
          <cell r="R98">
            <v>0</v>
          </cell>
          <cell r="S98">
            <v>0</v>
          </cell>
          <cell r="AC98" t="str">
            <v>TROJD</v>
          </cell>
          <cell r="AF98">
            <v>1</v>
          </cell>
          <cell r="AG98">
            <v>4.1977703461930214E-2</v>
          </cell>
          <cell r="AH98">
            <v>0.73231261136864634</v>
          </cell>
          <cell r="AI98">
            <v>0.22570968516942355</v>
          </cell>
          <cell r="AJ98">
            <v>0</v>
          </cell>
          <cell r="AK98">
            <v>0</v>
          </cell>
          <cell r="AL98">
            <v>0</v>
          </cell>
          <cell r="AM98">
            <v>0</v>
          </cell>
          <cell r="AN98">
            <v>0</v>
          </cell>
          <cell r="AO98">
            <v>0</v>
          </cell>
        </row>
        <row r="99">
          <cell r="G99" t="str">
            <v>IBT</v>
          </cell>
          <cell r="J99">
            <v>0</v>
          </cell>
          <cell r="K99">
            <v>1.418325339907415E-2</v>
          </cell>
          <cell r="L99">
            <v>0.1663726806476403</v>
          </cell>
          <cell r="M99">
            <v>0</v>
          </cell>
          <cell r="N99">
            <v>0</v>
          </cell>
          <cell r="O99">
            <v>0.15354449862335473</v>
          </cell>
          <cell r="P99">
            <v>0.55109379801246172</v>
          </cell>
          <cell r="Q99">
            <v>7.9307487248533454E-2</v>
          </cell>
          <cell r="R99">
            <v>3.4233039098885656E-2</v>
          </cell>
          <cell r="S99">
            <v>6.8584275133669508E-3</v>
          </cell>
          <cell r="T99">
            <v>3.3518455491387805E-3</v>
          </cell>
          <cell r="U99">
            <v>-8.9450300924555949E-3</v>
          </cell>
          <cell r="AC99" t="str">
            <v>IBT</v>
          </cell>
          <cell r="AF99">
            <v>0</v>
          </cell>
          <cell r="AG99">
            <v>1.418325339907415E-2</v>
          </cell>
          <cell r="AH99">
            <v>0.16637268064764035</v>
          </cell>
          <cell r="AI99">
            <v>0</v>
          </cell>
          <cell r="AJ99">
            <v>0</v>
          </cell>
          <cell r="AK99">
            <v>0.15354449862335473</v>
          </cell>
          <cell r="AL99">
            <v>0.55109379801246172</v>
          </cell>
          <cell r="AM99">
            <v>7.9307487248533454E-2</v>
          </cell>
          <cell r="AN99">
            <v>3.4233039098885656E-2</v>
          </cell>
          <cell r="AO99">
            <v>6.8584275133669508E-3</v>
          </cell>
          <cell r="AP99">
            <v>3.3518455491387805E-3</v>
          </cell>
          <cell r="AQ99">
            <v>-8.9450300924555949E-3</v>
          </cell>
        </row>
        <row r="100">
          <cell r="G100" t="str">
            <v>DITEXP</v>
          </cell>
          <cell r="J100">
            <v>0.99999999999999989</v>
          </cell>
          <cell r="K100">
            <v>1.9141955588282758E-2</v>
          </cell>
          <cell r="L100">
            <v>0.27398036455512026</v>
          </cell>
          <cell r="M100">
            <v>3.2100059840287035E-2</v>
          </cell>
          <cell r="N100">
            <v>0</v>
          </cell>
          <cell r="O100">
            <v>0.12117948257707835</v>
          </cell>
          <cell r="P100">
            <v>0.41769949533400635</v>
          </cell>
          <cell r="Q100">
            <v>4.9355006141802826E-2</v>
          </cell>
          <cell r="R100">
            <v>2.6508898015263672E-2</v>
          </cell>
          <cell r="S100">
            <v>3.2247311804357438E-3</v>
          </cell>
          <cell r="T100">
            <v>0</v>
          </cell>
          <cell r="U100">
            <v>5.6810006767722993E-2</v>
          </cell>
          <cell r="AC100" t="str">
            <v>DITEXP</v>
          </cell>
          <cell r="AF100">
            <v>0.99999999999999989</v>
          </cell>
          <cell r="AG100">
            <v>1.9141955588282758E-2</v>
          </cell>
          <cell r="AH100">
            <v>0.27398036455512026</v>
          </cell>
          <cell r="AI100">
            <v>3.2100059840287035E-2</v>
          </cell>
          <cell r="AJ100">
            <v>0</v>
          </cell>
          <cell r="AK100">
            <v>0.12117948257707835</v>
          </cell>
          <cell r="AL100">
            <v>0.41769949533400635</v>
          </cell>
          <cell r="AM100">
            <v>4.9355006141802826E-2</v>
          </cell>
          <cell r="AN100">
            <v>2.6508898015263672E-2</v>
          </cell>
          <cell r="AO100">
            <v>3.2247311804357438E-3</v>
          </cell>
          <cell r="AP100">
            <v>0</v>
          </cell>
          <cell r="AQ100">
            <v>5.6810006767722993E-2</v>
          </cell>
        </row>
        <row r="101">
          <cell r="G101" t="str">
            <v>DITBAL</v>
          </cell>
          <cell r="J101">
            <v>1</v>
          </cell>
          <cell r="K101">
            <v>2.1969931167495838E-2</v>
          </cell>
          <cell r="L101">
            <v>0.25490424890015184</v>
          </cell>
          <cell r="M101">
            <v>6.3646178785199514E-2</v>
          </cell>
          <cell r="N101">
            <v>0</v>
          </cell>
          <cell r="O101">
            <v>0.11901642529878204</v>
          </cell>
          <cell r="P101">
            <v>0.44000284038715043</v>
          </cell>
          <cell r="Q101">
            <v>5.7575859484714699E-2</v>
          </cell>
          <cell r="R101">
            <v>2.516698279052236E-2</v>
          </cell>
          <cell r="S101">
            <v>2.3882493906914942E-3</v>
          </cell>
          <cell r="T101">
            <v>0</v>
          </cell>
          <cell r="U101">
            <v>1.5329283795291842E-2</v>
          </cell>
          <cell r="AC101" t="str">
            <v>DITBAL</v>
          </cell>
          <cell r="AF101">
            <v>1</v>
          </cell>
          <cell r="AG101">
            <v>2.1969931167495838E-2</v>
          </cell>
          <cell r="AH101">
            <v>0.25490424890015184</v>
          </cell>
          <cell r="AI101">
            <v>6.3646178785199514E-2</v>
          </cell>
          <cell r="AJ101">
            <v>0</v>
          </cell>
          <cell r="AK101">
            <v>0.11901642529878204</v>
          </cell>
          <cell r="AL101">
            <v>0.44000284038715043</v>
          </cell>
          <cell r="AM101">
            <v>5.7575859484714699E-2</v>
          </cell>
          <cell r="AN101">
            <v>2.516698279052236E-2</v>
          </cell>
          <cell r="AO101">
            <v>2.3882493906914942E-3</v>
          </cell>
          <cell r="AP101">
            <v>0</v>
          </cell>
          <cell r="AQ101">
            <v>1.5329283795291842E-2</v>
          </cell>
        </row>
        <row r="102">
          <cell r="G102" t="str">
            <v>TAXDEPR</v>
          </cell>
          <cell r="J102">
            <v>1</v>
          </cell>
          <cell r="K102">
            <v>1.9451505348745346E-2</v>
          </cell>
          <cell r="L102">
            <v>0.26248305571540648</v>
          </cell>
          <cell r="M102">
            <v>5.4822384965918805E-2</v>
          </cell>
          <cell r="N102">
            <v>0</v>
          </cell>
          <cell r="O102">
            <v>0.11255358370662887</v>
          </cell>
          <cell r="P102">
            <v>0.44690749245245975</v>
          </cell>
          <cell r="Q102">
            <v>5.7368316883568277E-2</v>
          </cell>
          <cell r="R102">
            <v>2.5011993365336133E-2</v>
          </cell>
          <cell r="S102">
            <v>2.347247352504976E-4</v>
          </cell>
          <cell r="T102">
            <v>0</v>
          </cell>
          <cell r="U102">
            <v>2.1166942826685804E-2</v>
          </cell>
          <cell r="AC102" t="str">
            <v>TAXDEPR</v>
          </cell>
          <cell r="AF102">
            <v>1</v>
          </cell>
          <cell r="AG102">
            <v>1.9451505348745346E-2</v>
          </cell>
          <cell r="AH102">
            <v>0.26248305571540648</v>
          </cell>
          <cell r="AI102">
            <v>5.4822384965918805E-2</v>
          </cell>
          <cell r="AJ102">
            <v>0</v>
          </cell>
          <cell r="AK102">
            <v>0.11255358370662887</v>
          </cell>
          <cell r="AL102">
            <v>0.44690749245245975</v>
          </cell>
          <cell r="AM102">
            <v>5.7368316883568277E-2</v>
          </cell>
          <cell r="AN102">
            <v>2.5011993365336133E-2</v>
          </cell>
          <cell r="AO102">
            <v>2.347247352504976E-4</v>
          </cell>
          <cell r="AP102">
            <v>0</v>
          </cell>
          <cell r="AQ102">
            <v>2.1166942826685804E-2</v>
          </cell>
        </row>
        <row r="103">
          <cell r="G103" t="str">
            <v>DONOTUSE</v>
          </cell>
          <cell r="J103">
            <v>0</v>
          </cell>
          <cell r="K103">
            <v>0</v>
          </cell>
          <cell r="L103">
            <v>0</v>
          </cell>
          <cell r="M103">
            <v>0</v>
          </cell>
          <cell r="N103">
            <v>0</v>
          </cell>
          <cell r="O103">
            <v>0</v>
          </cell>
          <cell r="P103">
            <v>0</v>
          </cell>
          <cell r="Q103">
            <v>0</v>
          </cell>
          <cell r="R103">
            <v>0</v>
          </cell>
          <cell r="S103">
            <v>0</v>
          </cell>
          <cell r="T103">
            <v>0</v>
          </cell>
          <cell r="U103">
            <v>0</v>
          </cell>
          <cell r="AC103" t="str">
            <v>DONOTUSE</v>
          </cell>
          <cell r="AF103">
            <v>0</v>
          </cell>
          <cell r="AG103">
            <v>0</v>
          </cell>
          <cell r="AH103">
            <v>0</v>
          </cell>
          <cell r="AI103">
            <v>0</v>
          </cell>
          <cell r="AJ103">
            <v>0</v>
          </cell>
          <cell r="AK103">
            <v>0</v>
          </cell>
          <cell r="AL103">
            <v>0</v>
          </cell>
          <cell r="AM103">
            <v>0</v>
          </cell>
          <cell r="AN103">
            <v>0</v>
          </cell>
          <cell r="AO103">
            <v>0</v>
          </cell>
          <cell r="AP103">
            <v>0</v>
          </cell>
          <cell r="AQ103">
            <v>0</v>
          </cell>
        </row>
        <row r="104">
          <cell r="G104" t="str">
            <v>DONOTUSE</v>
          </cell>
          <cell r="J104">
            <v>0</v>
          </cell>
          <cell r="K104">
            <v>0</v>
          </cell>
          <cell r="L104">
            <v>0</v>
          </cell>
          <cell r="M104">
            <v>0</v>
          </cell>
          <cell r="N104">
            <v>0</v>
          </cell>
          <cell r="O104">
            <v>0</v>
          </cell>
          <cell r="P104">
            <v>0</v>
          </cell>
          <cell r="Q104">
            <v>0</v>
          </cell>
          <cell r="R104">
            <v>0</v>
          </cell>
          <cell r="S104">
            <v>0</v>
          </cell>
          <cell r="T104">
            <v>0</v>
          </cell>
          <cell r="U104">
            <v>0</v>
          </cell>
          <cell r="AC104" t="str">
            <v>DONOTUSE</v>
          </cell>
          <cell r="AF104">
            <v>0</v>
          </cell>
          <cell r="AG104">
            <v>0</v>
          </cell>
          <cell r="AH104">
            <v>0</v>
          </cell>
          <cell r="AI104">
            <v>0</v>
          </cell>
          <cell r="AJ104">
            <v>0</v>
          </cell>
          <cell r="AK104">
            <v>0</v>
          </cell>
          <cell r="AL104">
            <v>0</v>
          </cell>
          <cell r="AM104">
            <v>0</v>
          </cell>
          <cell r="AN104">
            <v>0</v>
          </cell>
          <cell r="AO104">
            <v>0</v>
          </cell>
          <cell r="AP104">
            <v>0</v>
          </cell>
          <cell r="AQ104">
            <v>0</v>
          </cell>
        </row>
        <row r="105">
          <cell r="G105" t="str">
            <v>DONOTUSE</v>
          </cell>
          <cell r="J105">
            <v>0</v>
          </cell>
          <cell r="K105">
            <v>0</v>
          </cell>
          <cell r="L105">
            <v>0</v>
          </cell>
          <cell r="M105">
            <v>0</v>
          </cell>
          <cell r="N105">
            <v>0</v>
          </cell>
          <cell r="O105">
            <v>0</v>
          </cell>
          <cell r="P105">
            <v>0</v>
          </cell>
          <cell r="Q105">
            <v>0</v>
          </cell>
          <cell r="R105">
            <v>0</v>
          </cell>
          <cell r="S105">
            <v>0</v>
          </cell>
          <cell r="T105">
            <v>0</v>
          </cell>
          <cell r="U105">
            <v>0</v>
          </cell>
          <cell r="AC105" t="str">
            <v>DONOTUSE</v>
          </cell>
          <cell r="AF105">
            <v>0</v>
          </cell>
          <cell r="AG105">
            <v>0</v>
          </cell>
          <cell r="AH105">
            <v>0</v>
          </cell>
          <cell r="AI105">
            <v>0</v>
          </cell>
          <cell r="AJ105">
            <v>0</v>
          </cell>
          <cell r="AK105">
            <v>0</v>
          </cell>
          <cell r="AL105">
            <v>0</v>
          </cell>
          <cell r="AM105">
            <v>0</v>
          </cell>
          <cell r="AN105">
            <v>0</v>
          </cell>
          <cell r="AO105">
            <v>0</v>
          </cell>
          <cell r="AP105">
            <v>0</v>
          </cell>
          <cell r="AQ105">
            <v>0</v>
          </cell>
        </row>
        <row r="106">
          <cell r="G106" t="str">
            <v>SCHMDEXP</v>
          </cell>
          <cell r="J106">
            <v>0.99999999999999989</v>
          </cell>
          <cell r="K106">
            <v>2.0361770535184051E-2</v>
          </cell>
          <cell r="L106">
            <v>0.23789015757060977</v>
          </cell>
          <cell r="M106">
            <v>6.8879191983660312E-2</v>
          </cell>
          <cell r="N106">
            <v>0</v>
          </cell>
          <cell r="O106">
            <v>0.12893897043569355</v>
          </cell>
          <cell r="P106">
            <v>0.45757283033311075</v>
          </cell>
          <cell r="Q106">
            <v>6.2129875176841529E-2</v>
          </cell>
          <cell r="R106">
            <v>2.3923515422755101E-2</v>
          </cell>
          <cell r="S106">
            <v>3.0368854214480565E-4</v>
          </cell>
          <cell r="T106">
            <v>0</v>
          </cell>
          <cell r="U106">
            <v>0</v>
          </cell>
          <cell r="AC106" t="str">
            <v>SCHMDEXP</v>
          </cell>
          <cell r="AF106">
            <v>0.99999999999999989</v>
          </cell>
          <cell r="AG106">
            <v>2.0361770535184051E-2</v>
          </cell>
          <cell r="AH106">
            <v>0.23789015757060977</v>
          </cell>
          <cell r="AI106">
            <v>6.8879191983660312E-2</v>
          </cell>
          <cell r="AJ106">
            <v>0</v>
          </cell>
          <cell r="AK106">
            <v>0.12893897043569355</v>
          </cell>
          <cell r="AL106">
            <v>0.45757283033311075</v>
          </cell>
          <cell r="AM106">
            <v>6.2129875176841529E-2</v>
          </cell>
          <cell r="AN106">
            <v>2.3923515422755101E-2</v>
          </cell>
          <cell r="AO106">
            <v>3.0368854214480565E-4</v>
          </cell>
          <cell r="AP106">
            <v>0</v>
          </cell>
          <cell r="AQ106">
            <v>0</v>
          </cell>
        </row>
        <row r="107">
          <cell r="G107" t="str">
            <v>SCHMAEXP</v>
          </cell>
          <cell r="J107">
            <v>1</v>
          </cell>
          <cell r="K107">
            <v>1.898058693622524E-2</v>
          </cell>
          <cell r="L107">
            <v>0.29090433411622446</v>
          </cell>
          <cell r="M107">
            <v>8.1746842014081444E-2</v>
          </cell>
          <cell r="N107">
            <v>0</v>
          </cell>
          <cell r="O107">
            <v>9.5659076271460197E-2</v>
          </cell>
          <cell r="P107">
            <v>0.36684618048041745</v>
          </cell>
          <cell r="Q107">
            <v>4.8566961041555057E-2</v>
          </cell>
          <cell r="R107">
            <v>1.5819223251030811E-2</v>
          </cell>
          <cell r="S107">
            <v>2.152945008260223E-4</v>
          </cell>
          <cell r="T107">
            <v>8.1261501388179322E-2</v>
          </cell>
          <cell r="U107">
            <v>0</v>
          </cell>
          <cell r="AC107" t="str">
            <v>SCHMAEXP</v>
          </cell>
          <cell r="AF107">
            <v>1</v>
          </cell>
          <cell r="AG107">
            <v>1.898058693622524E-2</v>
          </cell>
          <cell r="AH107">
            <v>0.29090433411622446</v>
          </cell>
          <cell r="AI107">
            <v>8.1746842014081444E-2</v>
          </cell>
          <cell r="AJ107">
            <v>0</v>
          </cell>
          <cell r="AK107">
            <v>9.5659076271460197E-2</v>
          </cell>
          <cell r="AL107">
            <v>0.36684618048041745</v>
          </cell>
          <cell r="AM107">
            <v>4.8566961041555057E-2</v>
          </cell>
          <cell r="AN107">
            <v>1.5819223251030811E-2</v>
          </cell>
          <cell r="AO107">
            <v>2.152945008260223E-4</v>
          </cell>
          <cell r="AP107">
            <v>8.1261501388179322E-2</v>
          </cell>
          <cell r="AQ107">
            <v>0</v>
          </cell>
        </row>
        <row r="108">
          <cell r="G108" t="str">
            <v>SGCT</v>
          </cell>
          <cell r="J108">
            <v>1</v>
          </cell>
          <cell r="K108">
            <v>1.4970388060388711E-2</v>
          </cell>
          <cell r="L108">
            <v>0.26366024726293347</v>
          </cell>
          <cell r="M108">
            <v>7.883252733411944E-2</v>
          </cell>
          <cell r="N108">
            <v>0</v>
          </cell>
          <cell r="O108">
            <v>0.12443746263143377</v>
          </cell>
          <cell r="P108">
            <v>0.43606088689184541</v>
          </cell>
          <cell r="Q108">
            <v>6.0067052270663904E-2</v>
          </cell>
          <cell r="R108">
            <v>2.1971435548615383E-2</v>
          </cell>
          <cell r="AC108" t="str">
            <v>SGCT</v>
          </cell>
          <cell r="AF108">
            <v>1</v>
          </cell>
          <cell r="AG108">
            <v>1.4970388060388711E-2</v>
          </cell>
          <cell r="AH108">
            <v>0.26366024726293347</v>
          </cell>
          <cell r="AI108">
            <v>7.883252733411944E-2</v>
          </cell>
          <cell r="AJ108">
            <v>0</v>
          </cell>
          <cell r="AK108">
            <v>0.12443746263143377</v>
          </cell>
          <cell r="AL108">
            <v>0.43606088689184541</v>
          </cell>
          <cell r="AM108">
            <v>6.0067052270663904E-2</v>
          </cell>
          <cell r="AN108">
            <v>2.1971435548615383E-2</v>
          </cell>
        </row>
      </sheetData>
      <sheetData sheetId="7"/>
      <sheetData sheetId="8" refreshError="1"/>
      <sheetData sheetId="9" refreshError="1"/>
      <sheetData sheetId="10" refreshError="1"/>
      <sheetData sheetId="11" refreshError="1"/>
      <sheetData sheetId="12">
        <row r="2">
          <cell r="AB2">
            <v>2</v>
          </cell>
        </row>
        <row r="3">
          <cell r="AG3" t="b">
            <v>1</v>
          </cell>
          <cell r="AH3" t="b">
            <v>0</v>
          </cell>
          <cell r="AI3" t="b">
            <v>1</v>
          </cell>
        </row>
        <row r="30">
          <cell r="B30">
            <v>0.75258000000000003</v>
          </cell>
        </row>
        <row r="32">
          <cell r="B32">
            <v>5.770980980884432E-3</v>
          </cell>
          <cell r="AE32">
            <v>4.5400000000000003E-2</v>
          </cell>
        </row>
        <row r="33">
          <cell r="B33">
            <v>2E-3</v>
          </cell>
        </row>
        <row r="34">
          <cell r="B34">
            <v>3.9600000000000003E-2</v>
          </cell>
        </row>
        <row r="35">
          <cell r="B35">
            <v>0</v>
          </cell>
        </row>
        <row r="36">
          <cell r="B36">
            <v>0</v>
          </cell>
        </row>
      </sheetData>
      <sheetData sheetId="13">
        <row r="1">
          <cell r="J1">
            <v>25005434129.113987</v>
          </cell>
        </row>
        <row r="3">
          <cell r="A3" t="str">
            <v>406CAGE</v>
          </cell>
          <cell r="B3">
            <v>406</v>
          </cell>
          <cell r="C3" t="str">
            <v>CAGE</v>
          </cell>
          <cell r="D3">
            <v>4750824.8499999996</v>
          </cell>
          <cell r="F3" t="str">
            <v>406CAGE</v>
          </cell>
          <cell r="G3">
            <v>406</v>
          </cell>
          <cell r="H3" t="str">
            <v>CAGE</v>
          </cell>
          <cell r="I3">
            <v>4750824.8499999996</v>
          </cell>
          <cell r="L3" t="str">
            <v>108360S</v>
          </cell>
          <cell r="M3">
            <v>0</v>
          </cell>
          <cell r="N3">
            <v>0</v>
          </cell>
          <cell r="O3">
            <v>-2988.3412499999977</v>
          </cell>
          <cell r="P3">
            <v>0</v>
          </cell>
          <cell r="Q3">
            <v>0</v>
          </cell>
          <cell r="R3">
            <v>0</v>
          </cell>
          <cell r="S3">
            <v>0</v>
          </cell>
          <cell r="T3">
            <v>0</v>
          </cell>
        </row>
        <row r="4">
          <cell r="A4" t="str">
            <v>406UT</v>
          </cell>
          <cell r="B4">
            <v>406</v>
          </cell>
          <cell r="C4" t="str">
            <v>UT</v>
          </cell>
          <cell r="D4">
            <v>301635.48</v>
          </cell>
          <cell r="F4" t="str">
            <v>406UT</v>
          </cell>
          <cell r="G4">
            <v>406</v>
          </cell>
          <cell r="H4" t="str">
            <v>UT</v>
          </cell>
          <cell r="I4">
            <v>301635.48</v>
          </cell>
          <cell r="L4" t="str">
            <v>108361S</v>
          </cell>
          <cell r="M4">
            <v>0</v>
          </cell>
          <cell r="N4">
            <v>0</v>
          </cell>
          <cell r="O4">
            <v>-65025.640833329875</v>
          </cell>
          <cell r="P4">
            <v>0</v>
          </cell>
          <cell r="Q4">
            <v>0</v>
          </cell>
          <cell r="R4">
            <v>0</v>
          </cell>
          <cell r="S4">
            <v>0</v>
          </cell>
          <cell r="T4">
            <v>0</v>
          </cell>
        </row>
        <row r="5">
          <cell r="A5" t="str">
            <v>407CAGW</v>
          </cell>
          <cell r="B5">
            <v>407</v>
          </cell>
          <cell r="C5" t="str">
            <v>CAGW</v>
          </cell>
          <cell r="D5">
            <v>3760.96</v>
          </cell>
          <cell r="F5" t="str">
            <v>407CAGW</v>
          </cell>
          <cell r="G5">
            <v>407</v>
          </cell>
          <cell r="H5" t="str">
            <v>CAGW</v>
          </cell>
          <cell r="I5">
            <v>3760.96</v>
          </cell>
          <cell r="L5" t="str">
            <v>108362S</v>
          </cell>
          <cell r="M5">
            <v>0</v>
          </cell>
          <cell r="N5">
            <v>0</v>
          </cell>
          <cell r="O5">
            <v>-516631.06583330035</v>
          </cell>
          <cell r="P5">
            <v>0</v>
          </cell>
          <cell r="Q5">
            <v>0</v>
          </cell>
          <cell r="R5">
            <v>0</v>
          </cell>
          <cell r="S5">
            <v>0</v>
          </cell>
          <cell r="T5">
            <v>0</v>
          </cell>
        </row>
        <row r="6">
          <cell r="A6" t="str">
            <v>407OR</v>
          </cell>
          <cell r="B6">
            <v>407</v>
          </cell>
          <cell r="C6" t="str">
            <v>OR</v>
          </cell>
          <cell r="D6">
            <v>3.12</v>
          </cell>
          <cell r="F6" t="str">
            <v>407OR</v>
          </cell>
          <cell r="G6">
            <v>407</v>
          </cell>
          <cell r="H6" t="str">
            <v>OR</v>
          </cell>
          <cell r="I6">
            <v>3.12</v>
          </cell>
          <cell r="L6" t="str">
            <v>108364S</v>
          </cell>
          <cell r="M6">
            <v>0</v>
          </cell>
          <cell r="N6">
            <v>0</v>
          </cell>
          <cell r="O6">
            <v>-514408.01097501995</v>
          </cell>
          <cell r="P6">
            <v>0</v>
          </cell>
          <cell r="Q6">
            <v>0</v>
          </cell>
          <cell r="R6">
            <v>0</v>
          </cell>
          <cell r="S6">
            <v>0</v>
          </cell>
          <cell r="T6">
            <v>0</v>
          </cell>
        </row>
        <row r="7">
          <cell r="A7" t="str">
            <v>407OTHER</v>
          </cell>
          <cell r="B7">
            <v>407</v>
          </cell>
          <cell r="C7" t="str">
            <v>OTHER</v>
          </cell>
          <cell r="D7">
            <v>124290.24000000001</v>
          </cell>
          <cell r="F7" t="str">
            <v>407OTHER</v>
          </cell>
          <cell r="G7">
            <v>407</v>
          </cell>
          <cell r="H7" t="str">
            <v>OTHER</v>
          </cell>
          <cell r="I7">
            <v>124290.24000000001</v>
          </cell>
          <cell r="L7" t="str">
            <v>108365S</v>
          </cell>
          <cell r="M7">
            <v>0</v>
          </cell>
          <cell r="N7">
            <v>0</v>
          </cell>
          <cell r="O7">
            <v>-450003.64541669935</v>
          </cell>
          <cell r="P7">
            <v>0</v>
          </cell>
          <cell r="Q7">
            <v>0</v>
          </cell>
          <cell r="R7">
            <v>0</v>
          </cell>
          <cell r="S7">
            <v>0</v>
          </cell>
          <cell r="T7">
            <v>0</v>
          </cell>
        </row>
        <row r="8">
          <cell r="A8" t="str">
            <v>407WA</v>
          </cell>
          <cell r="B8">
            <v>407</v>
          </cell>
          <cell r="C8" t="str">
            <v>WA</v>
          </cell>
          <cell r="D8">
            <v>-3.12</v>
          </cell>
          <cell r="F8" t="str">
            <v>407WA</v>
          </cell>
          <cell r="G8">
            <v>407</v>
          </cell>
          <cell r="H8" t="str">
            <v>WA</v>
          </cell>
          <cell r="I8">
            <v>-3.12</v>
          </cell>
          <cell r="L8" t="str">
            <v>108366S</v>
          </cell>
          <cell r="M8">
            <v>0</v>
          </cell>
          <cell r="N8">
            <v>0</v>
          </cell>
          <cell r="O8">
            <v>-208942.87833330035</v>
          </cell>
          <cell r="P8">
            <v>0</v>
          </cell>
          <cell r="Q8">
            <v>0</v>
          </cell>
          <cell r="R8">
            <v>0</v>
          </cell>
          <cell r="S8">
            <v>0</v>
          </cell>
          <cell r="T8">
            <v>0</v>
          </cell>
        </row>
        <row r="9">
          <cell r="A9" t="str">
            <v>408CA</v>
          </cell>
          <cell r="B9">
            <v>408</v>
          </cell>
          <cell r="C9" t="str">
            <v>CA</v>
          </cell>
          <cell r="D9">
            <v>1296516.1100000001</v>
          </cell>
          <cell r="F9" t="str">
            <v>408CA</v>
          </cell>
          <cell r="G9">
            <v>408</v>
          </cell>
          <cell r="H9" t="str">
            <v>CA</v>
          </cell>
          <cell r="I9">
            <v>1296516.1100000001</v>
          </cell>
          <cell r="L9" t="str">
            <v>108367S</v>
          </cell>
          <cell r="M9">
            <v>0</v>
          </cell>
          <cell r="N9">
            <v>0</v>
          </cell>
          <cell r="O9">
            <v>-340588.73583330028</v>
          </cell>
          <cell r="P9">
            <v>0</v>
          </cell>
          <cell r="Q9">
            <v>0</v>
          </cell>
          <cell r="R9">
            <v>0</v>
          </cell>
          <cell r="S9">
            <v>0</v>
          </cell>
          <cell r="T9">
            <v>0</v>
          </cell>
        </row>
        <row r="10">
          <cell r="A10" t="str">
            <v>408CAEE</v>
          </cell>
          <cell r="B10">
            <v>408</v>
          </cell>
          <cell r="C10" t="str">
            <v>CAEE</v>
          </cell>
          <cell r="D10">
            <v>457643.48</v>
          </cell>
          <cell r="F10" t="str">
            <v>408CAEE</v>
          </cell>
          <cell r="G10">
            <v>408</v>
          </cell>
          <cell r="H10" t="str">
            <v>CAEE</v>
          </cell>
          <cell r="I10">
            <v>457643.48</v>
          </cell>
          <cell r="L10" t="str">
            <v>108368S</v>
          </cell>
          <cell r="M10">
            <v>0</v>
          </cell>
          <cell r="N10">
            <v>0</v>
          </cell>
          <cell r="O10">
            <v>-806459.61250000447</v>
          </cell>
          <cell r="P10">
            <v>0</v>
          </cell>
          <cell r="Q10">
            <v>0</v>
          </cell>
          <cell r="R10">
            <v>0</v>
          </cell>
          <cell r="S10">
            <v>0</v>
          </cell>
          <cell r="T10">
            <v>0</v>
          </cell>
        </row>
        <row r="11">
          <cell r="A11" t="str">
            <v>408CAGE</v>
          </cell>
          <cell r="B11">
            <v>408</v>
          </cell>
          <cell r="C11" t="str">
            <v>CAGE</v>
          </cell>
          <cell r="D11">
            <v>2207592</v>
          </cell>
          <cell r="F11" t="str">
            <v>408CAGE</v>
          </cell>
          <cell r="G11">
            <v>408</v>
          </cell>
          <cell r="H11" t="str">
            <v>CAGE</v>
          </cell>
          <cell r="I11">
            <v>2207592</v>
          </cell>
          <cell r="L11" t="str">
            <v>108369S</v>
          </cell>
          <cell r="M11">
            <v>0</v>
          </cell>
          <cell r="N11">
            <v>0</v>
          </cell>
          <cell r="O11">
            <v>-683719.09833329916</v>
          </cell>
          <cell r="P11">
            <v>0</v>
          </cell>
          <cell r="Q11">
            <v>0</v>
          </cell>
          <cell r="R11">
            <v>0</v>
          </cell>
          <cell r="S11">
            <v>0</v>
          </cell>
          <cell r="T11">
            <v>0</v>
          </cell>
        </row>
        <row r="12">
          <cell r="A12" t="str">
            <v>408GPS</v>
          </cell>
          <cell r="B12">
            <v>408</v>
          </cell>
          <cell r="C12" t="str">
            <v>GPS</v>
          </cell>
          <cell r="D12">
            <v>151634298.31999999</v>
          </cell>
          <cell r="F12" t="str">
            <v>408GPS</v>
          </cell>
          <cell r="G12">
            <v>408</v>
          </cell>
          <cell r="H12" t="str">
            <v>GPS</v>
          </cell>
          <cell r="I12">
            <v>151634298.31999999</v>
          </cell>
          <cell r="L12" t="str">
            <v>108370S</v>
          </cell>
          <cell r="M12">
            <v>0</v>
          </cell>
          <cell r="N12">
            <v>0</v>
          </cell>
          <cell r="O12">
            <v>-278894.22708333004</v>
          </cell>
          <cell r="P12">
            <v>0</v>
          </cell>
          <cell r="Q12">
            <v>0</v>
          </cell>
          <cell r="R12">
            <v>0</v>
          </cell>
          <cell r="S12">
            <v>0</v>
          </cell>
          <cell r="T12">
            <v>0</v>
          </cell>
        </row>
        <row r="13">
          <cell r="A13" t="str">
            <v>408OR</v>
          </cell>
          <cell r="B13">
            <v>408</v>
          </cell>
          <cell r="C13" t="str">
            <v>OR</v>
          </cell>
          <cell r="D13">
            <v>30839757.399999999</v>
          </cell>
          <cell r="F13" t="str">
            <v>408OR</v>
          </cell>
          <cell r="G13">
            <v>408</v>
          </cell>
          <cell r="H13" t="str">
            <v>OR</v>
          </cell>
          <cell r="I13">
            <v>30839757.399999999</v>
          </cell>
          <cell r="L13" t="str">
            <v>108371S</v>
          </cell>
          <cell r="M13">
            <v>0</v>
          </cell>
          <cell r="N13">
            <v>0</v>
          </cell>
          <cell r="O13">
            <v>3225.5675000000047</v>
          </cell>
          <cell r="P13">
            <v>0</v>
          </cell>
          <cell r="Q13">
            <v>0</v>
          </cell>
          <cell r="R13">
            <v>0</v>
          </cell>
          <cell r="S13">
            <v>0</v>
          </cell>
          <cell r="T13">
            <v>0</v>
          </cell>
        </row>
        <row r="14">
          <cell r="A14" t="str">
            <v>408SE</v>
          </cell>
          <cell r="B14">
            <v>408</v>
          </cell>
          <cell r="C14" t="str">
            <v>SE</v>
          </cell>
          <cell r="D14">
            <v>454698.56</v>
          </cell>
          <cell r="F14" t="str">
            <v>408SE</v>
          </cell>
          <cell r="G14">
            <v>408</v>
          </cell>
          <cell r="H14" t="str">
            <v>SE</v>
          </cell>
          <cell r="I14">
            <v>454698.56</v>
          </cell>
          <cell r="L14" t="str">
            <v>108373S</v>
          </cell>
          <cell r="M14">
            <v>0</v>
          </cell>
          <cell r="N14">
            <v>0</v>
          </cell>
          <cell r="O14">
            <v>266832.64958333015</v>
          </cell>
          <cell r="P14">
            <v>0</v>
          </cell>
          <cell r="Q14">
            <v>0</v>
          </cell>
          <cell r="R14">
            <v>0</v>
          </cell>
          <cell r="S14">
            <v>0</v>
          </cell>
          <cell r="T14">
            <v>0</v>
          </cell>
        </row>
        <row r="15">
          <cell r="A15" t="str">
            <v>408SO</v>
          </cell>
          <cell r="B15">
            <v>408</v>
          </cell>
          <cell r="C15" t="str">
            <v>SO</v>
          </cell>
          <cell r="D15">
            <v>-422762.39</v>
          </cell>
          <cell r="F15" t="str">
            <v>408SO</v>
          </cell>
          <cell r="G15">
            <v>408</v>
          </cell>
          <cell r="H15" t="str">
            <v>SO</v>
          </cell>
          <cell r="I15">
            <v>-422762.39</v>
          </cell>
          <cell r="L15" t="str">
            <v>108DPS</v>
          </cell>
          <cell r="M15">
            <v>0</v>
          </cell>
          <cell r="N15">
            <v>0</v>
          </cell>
          <cell r="O15">
            <v>215056.56833333301</v>
          </cell>
          <cell r="P15">
            <v>0</v>
          </cell>
          <cell r="Q15">
            <v>0</v>
          </cell>
          <cell r="R15">
            <v>0</v>
          </cell>
          <cell r="S15">
            <v>0</v>
          </cell>
          <cell r="T15">
            <v>0</v>
          </cell>
        </row>
        <row r="16">
          <cell r="A16" t="str">
            <v>408UT</v>
          </cell>
          <cell r="B16">
            <v>408</v>
          </cell>
          <cell r="C16" t="str">
            <v>UT</v>
          </cell>
          <cell r="D16">
            <v>7500</v>
          </cell>
          <cell r="F16" t="str">
            <v>408UT</v>
          </cell>
          <cell r="G16">
            <v>408</v>
          </cell>
          <cell r="H16" t="str">
            <v>UT</v>
          </cell>
          <cell r="I16">
            <v>7500</v>
          </cell>
          <cell r="L16" t="str">
            <v>108GPCAEE</v>
          </cell>
          <cell r="M16">
            <v>0</v>
          </cell>
          <cell r="N16">
            <v>0</v>
          </cell>
          <cell r="O16">
            <v>0</v>
          </cell>
          <cell r="P16">
            <v>0</v>
          </cell>
          <cell r="Q16">
            <v>0</v>
          </cell>
          <cell r="R16">
            <v>0</v>
          </cell>
          <cell r="S16">
            <v>0</v>
          </cell>
          <cell r="T16">
            <v>0</v>
          </cell>
        </row>
        <row r="17">
          <cell r="A17" t="str">
            <v>408WA</v>
          </cell>
          <cell r="B17">
            <v>408</v>
          </cell>
          <cell r="C17" t="str">
            <v>WA</v>
          </cell>
          <cell r="D17">
            <v>11748969.800000001</v>
          </cell>
          <cell r="F17" t="str">
            <v>408WA</v>
          </cell>
          <cell r="G17">
            <v>408</v>
          </cell>
          <cell r="H17" t="str">
            <v>WA</v>
          </cell>
          <cell r="I17">
            <v>11748969.800000001</v>
          </cell>
          <cell r="L17" t="str">
            <v>108GPCAGE</v>
          </cell>
          <cell r="M17">
            <v>0</v>
          </cell>
          <cell r="N17">
            <v>0</v>
          </cell>
          <cell r="O17">
            <v>0</v>
          </cell>
          <cell r="P17">
            <v>0</v>
          </cell>
          <cell r="Q17">
            <v>0</v>
          </cell>
          <cell r="R17">
            <v>0</v>
          </cell>
          <cell r="S17">
            <v>0</v>
          </cell>
          <cell r="T17">
            <v>0</v>
          </cell>
        </row>
        <row r="18">
          <cell r="A18" t="str">
            <v>408WYP</v>
          </cell>
          <cell r="B18">
            <v>408</v>
          </cell>
          <cell r="C18" t="str">
            <v>WYP</v>
          </cell>
          <cell r="D18">
            <v>1940684.46</v>
          </cell>
          <cell r="F18" t="str">
            <v>408WYP</v>
          </cell>
          <cell r="G18">
            <v>408</v>
          </cell>
          <cell r="H18" t="str">
            <v>WYP</v>
          </cell>
          <cell r="I18">
            <v>1940684.46</v>
          </cell>
          <cell r="L18" t="str">
            <v>108GPCAGW</v>
          </cell>
          <cell r="M18">
            <v>0</v>
          </cell>
          <cell r="N18">
            <v>0</v>
          </cell>
          <cell r="O18">
            <v>-228810.60812494799</v>
          </cell>
          <cell r="P18">
            <v>0</v>
          </cell>
          <cell r="Q18">
            <v>0</v>
          </cell>
          <cell r="R18">
            <v>0</v>
          </cell>
          <cell r="S18">
            <v>0</v>
          </cell>
          <cell r="T18">
            <v>0</v>
          </cell>
        </row>
        <row r="19">
          <cell r="A19" t="str">
            <v>419SNP</v>
          </cell>
          <cell r="B19">
            <v>419</v>
          </cell>
          <cell r="C19" t="str">
            <v>SNP</v>
          </cell>
          <cell r="D19">
            <v>-86774431.260000005</v>
          </cell>
          <cell r="F19" t="str">
            <v>419SNP</v>
          </cell>
          <cell r="G19">
            <v>419</v>
          </cell>
          <cell r="H19" t="str">
            <v>SNP</v>
          </cell>
          <cell r="I19">
            <v>-86774431.260000005</v>
          </cell>
          <cell r="L19" t="str">
            <v>108GPCN</v>
          </cell>
          <cell r="M19">
            <v>0</v>
          </cell>
          <cell r="N19">
            <v>0</v>
          </cell>
          <cell r="O19">
            <v>-27251.24464996811</v>
          </cell>
          <cell r="P19">
            <v>0</v>
          </cell>
          <cell r="Q19">
            <v>0</v>
          </cell>
          <cell r="R19">
            <v>0</v>
          </cell>
          <cell r="S19">
            <v>0</v>
          </cell>
          <cell r="T19">
            <v>0</v>
          </cell>
        </row>
        <row r="20">
          <cell r="A20" t="str">
            <v>421CAGE</v>
          </cell>
          <cell r="B20">
            <v>421</v>
          </cell>
          <cell r="C20" t="str">
            <v>CAGE</v>
          </cell>
          <cell r="D20">
            <v>-2433050.75</v>
          </cell>
          <cell r="F20" t="str">
            <v>421CAGE</v>
          </cell>
          <cell r="G20">
            <v>421</v>
          </cell>
          <cell r="H20" t="str">
            <v>CAGE</v>
          </cell>
          <cell r="I20">
            <v>-2433050.75</v>
          </cell>
          <cell r="L20" t="str">
            <v>108GPJBG</v>
          </cell>
          <cell r="M20">
            <v>0</v>
          </cell>
          <cell r="N20">
            <v>0</v>
          </cell>
          <cell r="O20">
            <v>-96736.650137950477</v>
          </cell>
          <cell r="P20">
            <v>0</v>
          </cell>
          <cell r="Q20">
            <v>0</v>
          </cell>
          <cell r="R20">
            <v>0</v>
          </cell>
          <cell r="S20">
            <v>0</v>
          </cell>
          <cell r="T20">
            <v>0</v>
          </cell>
        </row>
        <row r="21">
          <cell r="A21" t="str">
            <v>421OR</v>
          </cell>
          <cell r="B21">
            <v>421</v>
          </cell>
          <cell r="C21" t="str">
            <v>OR</v>
          </cell>
          <cell r="D21">
            <v>-380465.47</v>
          </cell>
          <cell r="F21" t="str">
            <v>421OR</v>
          </cell>
          <cell r="G21">
            <v>421</v>
          </cell>
          <cell r="H21" t="str">
            <v>OR</v>
          </cell>
          <cell r="I21">
            <v>-380465.47</v>
          </cell>
          <cell r="L21" t="str">
            <v>108GPS</v>
          </cell>
          <cell r="M21">
            <v>0</v>
          </cell>
          <cell r="N21">
            <v>0</v>
          </cell>
          <cell r="O21">
            <v>40777.847255804445</v>
          </cell>
          <cell r="P21">
            <v>0</v>
          </cell>
          <cell r="Q21">
            <v>0</v>
          </cell>
          <cell r="R21">
            <v>0</v>
          </cell>
          <cell r="S21">
            <v>0</v>
          </cell>
          <cell r="T21">
            <v>0</v>
          </cell>
        </row>
        <row r="22">
          <cell r="A22" t="str">
            <v>421SO</v>
          </cell>
          <cell r="B22">
            <v>421</v>
          </cell>
          <cell r="C22" t="str">
            <v>SO</v>
          </cell>
          <cell r="D22">
            <v>1013575.72</v>
          </cell>
          <cell r="F22" t="str">
            <v>421SO</v>
          </cell>
          <cell r="G22">
            <v>421</v>
          </cell>
          <cell r="H22" t="str">
            <v>SO</v>
          </cell>
          <cell r="I22">
            <v>1013575.72</v>
          </cell>
          <cell r="L22" t="str">
            <v>108GPSG</v>
          </cell>
          <cell r="M22">
            <v>0</v>
          </cell>
          <cell r="N22">
            <v>0</v>
          </cell>
          <cell r="O22">
            <v>0</v>
          </cell>
          <cell r="P22">
            <v>0</v>
          </cell>
          <cell r="Q22">
            <v>0</v>
          </cell>
          <cell r="R22">
            <v>0</v>
          </cell>
          <cell r="S22">
            <v>0</v>
          </cell>
          <cell r="T22">
            <v>0</v>
          </cell>
        </row>
        <row r="23">
          <cell r="A23" t="str">
            <v>421UT</v>
          </cell>
          <cell r="B23">
            <v>421</v>
          </cell>
          <cell r="C23" t="str">
            <v>UT</v>
          </cell>
          <cell r="D23">
            <v>-122517.61</v>
          </cell>
          <cell r="F23" t="str">
            <v>421UT</v>
          </cell>
          <cell r="G23">
            <v>421</v>
          </cell>
          <cell r="H23" t="str">
            <v>UT</v>
          </cell>
          <cell r="I23">
            <v>-122517.61</v>
          </cell>
          <cell r="L23" t="str">
            <v>108GPSO</v>
          </cell>
          <cell r="M23">
            <v>0</v>
          </cell>
          <cell r="N23">
            <v>0</v>
          </cell>
          <cell r="O23">
            <v>-379034.81931898108</v>
          </cell>
          <cell r="P23">
            <v>0</v>
          </cell>
          <cell r="Q23">
            <v>0</v>
          </cell>
          <cell r="R23">
            <v>0</v>
          </cell>
          <cell r="S23">
            <v>0</v>
          </cell>
          <cell r="T23">
            <v>0</v>
          </cell>
        </row>
        <row r="24">
          <cell r="A24" t="str">
            <v>421WA</v>
          </cell>
          <cell r="B24">
            <v>421</v>
          </cell>
          <cell r="C24" t="str">
            <v>WA</v>
          </cell>
          <cell r="D24">
            <v>3358.92</v>
          </cell>
          <cell r="F24" t="str">
            <v>421WA</v>
          </cell>
          <cell r="G24">
            <v>421</v>
          </cell>
          <cell r="H24" t="str">
            <v>WA</v>
          </cell>
          <cell r="I24">
            <v>3358.92</v>
          </cell>
          <cell r="L24" t="str">
            <v>108HPCAGE</v>
          </cell>
          <cell r="M24">
            <v>0</v>
          </cell>
          <cell r="N24">
            <v>0</v>
          </cell>
          <cell r="O24">
            <v>0</v>
          </cell>
          <cell r="P24">
            <v>0</v>
          </cell>
          <cell r="Q24">
            <v>0</v>
          </cell>
          <cell r="R24">
            <v>0</v>
          </cell>
          <cell r="S24">
            <v>0</v>
          </cell>
          <cell r="T24">
            <v>0</v>
          </cell>
        </row>
        <row r="25">
          <cell r="A25" t="str">
            <v>421WYP</v>
          </cell>
          <cell r="B25">
            <v>421</v>
          </cell>
          <cell r="C25" t="str">
            <v>WYP</v>
          </cell>
          <cell r="D25">
            <v>1279.43</v>
          </cell>
          <cell r="F25" t="str">
            <v>421WYP</v>
          </cell>
          <cell r="G25">
            <v>421</v>
          </cell>
          <cell r="H25" t="str">
            <v>WYP</v>
          </cell>
          <cell r="I25">
            <v>1279.43</v>
          </cell>
          <cell r="L25" t="str">
            <v>108HPCAGW</v>
          </cell>
          <cell r="M25">
            <v>0</v>
          </cell>
          <cell r="N25">
            <v>0</v>
          </cell>
          <cell r="O25">
            <v>-2265744.2367490595</v>
          </cell>
          <cell r="P25">
            <v>0</v>
          </cell>
          <cell r="Q25">
            <v>0</v>
          </cell>
          <cell r="R25">
            <v>0</v>
          </cell>
          <cell r="S25">
            <v>0</v>
          </cell>
          <cell r="T25">
            <v>0</v>
          </cell>
        </row>
        <row r="26">
          <cell r="A26" t="str">
            <v>427SNP</v>
          </cell>
          <cell r="B26">
            <v>427</v>
          </cell>
          <cell r="C26" t="str">
            <v>SNP</v>
          </cell>
          <cell r="D26">
            <v>381802611.47000003</v>
          </cell>
          <cell r="F26" t="str">
            <v>427SNP</v>
          </cell>
          <cell r="G26">
            <v>427</v>
          </cell>
          <cell r="H26" t="str">
            <v>SNP</v>
          </cell>
          <cell r="I26">
            <v>381802611.47000003</v>
          </cell>
          <cell r="L26" t="str">
            <v>108HPOTHER</v>
          </cell>
          <cell r="M26">
            <v>0</v>
          </cell>
          <cell r="N26">
            <v>0</v>
          </cell>
          <cell r="O26">
            <v>0</v>
          </cell>
          <cell r="P26">
            <v>0</v>
          </cell>
          <cell r="Q26">
            <v>0</v>
          </cell>
          <cell r="R26">
            <v>0</v>
          </cell>
          <cell r="S26">
            <v>0</v>
          </cell>
          <cell r="T26">
            <v>0</v>
          </cell>
        </row>
        <row r="27">
          <cell r="A27" t="str">
            <v>428SNP</v>
          </cell>
          <cell r="B27">
            <v>428</v>
          </cell>
          <cell r="C27" t="str">
            <v>SNP</v>
          </cell>
          <cell r="D27">
            <v>4716986.68</v>
          </cell>
          <cell r="F27" t="str">
            <v>428SNP</v>
          </cell>
          <cell r="G27">
            <v>428</v>
          </cell>
          <cell r="H27" t="str">
            <v>SNP</v>
          </cell>
          <cell r="I27">
            <v>4716986.68</v>
          </cell>
          <cell r="L27" t="str">
            <v>108MPJBE</v>
          </cell>
          <cell r="M27">
            <v>0</v>
          </cell>
          <cell r="N27">
            <v>0</v>
          </cell>
          <cell r="O27">
            <v>-59658730.606999032</v>
          </cell>
          <cell r="P27">
            <v>0</v>
          </cell>
          <cell r="Q27">
            <v>0</v>
          </cell>
          <cell r="R27">
            <v>0</v>
          </cell>
          <cell r="S27">
            <v>0</v>
          </cell>
          <cell r="T27">
            <v>0</v>
          </cell>
        </row>
        <row r="28">
          <cell r="A28" t="str">
            <v>429SNP</v>
          </cell>
          <cell r="B28">
            <v>429</v>
          </cell>
          <cell r="C28" t="str">
            <v>SNP</v>
          </cell>
          <cell r="D28">
            <v>-11025.84</v>
          </cell>
          <cell r="F28" t="str">
            <v>429SNP</v>
          </cell>
          <cell r="G28">
            <v>429</v>
          </cell>
          <cell r="H28" t="str">
            <v>SNP</v>
          </cell>
          <cell r="I28">
            <v>-11025.84</v>
          </cell>
          <cell r="L28" t="str">
            <v>108OPCAGE</v>
          </cell>
          <cell r="M28">
            <v>0</v>
          </cell>
          <cell r="N28">
            <v>0</v>
          </cell>
          <cell r="O28">
            <v>0</v>
          </cell>
          <cell r="P28">
            <v>0</v>
          </cell>
          <cell r="Q28">
            <v>0</v>
          </cell>
          <cell r="R28">
            <v>0</v>
          </cell>
          <cell r="S28">
            <v>0</v>
          </cell>
          <cell r="T28">
            <v>0</v>
          </cell>
        </row>
        <row r="29">
          <cell r="A29" t="str">
            <v>431SNP</v>
          </cell>
          <cell r="B29">
            <v>431</v>
          </cell>
          <cell r="C29" t="str">
            <v>SNP</v>
          </cell>
          <cell r="D29">
            <v>26092872.390000001</v>
          </cell>
          <cell r="F29" t="str">
            <v>431SNP</v>
          </cell>
          <cell r="G29">
            <v>431</v>
          </cell>
          <cell r="H29" t="str">
            <v>SNP</v>
          </cell>
          <cell r="I29">
            <v>26092872.390000001</v>
          </cell>
          <cell r="L29" t="str">
            <v>108OPCAGW</v>
          </cell>
          <cell r="M29">
            <v>0</v>
          </cell>
          <cell r="N29">
            <v>0</v>
          </cell>
          <cell r="O29">
            <v>50752330.90573407</v>
          </cell>
          <cell r="P29">
            <v>0</v>
          </cell>
          <cell r="Q29">
            <v>0</v>
          </cell>
          <cell r="R29">
            <v>0</v>
          </cell>
          <cell r="S29">
            <v>0</v>
          </cell>
          <cell r="T29">
            <v>0</v>
          </cell>
        </row>
        <row r="30">
          <cell r="A30" t="str">
            <v>432SNP</v>
          </cell>
          <cell r="B30">
            <v>432</v>
          </cell>
          <cell r="C30" t="str">
            <v>SNP</v>
          </cell>
          <cell r="D30">
            <v>-42942870.350000001</v>
          </cell>
          <cell r="F30" t="str">
            <v>432SNP</v>
          </cell>
          <cell r="G30">
            <v>432</v>
          </cell>
          <cell r="H30" t="str">
            <v>SNP</v>
          </cell>
          <cell r="I30">
            <v>-42942870.350000001</v>
          </cell>
          <cell r="L30" t="str">
            <v>108SPCAGE</v>
          </cell>
          <cell r="M30">
            <v>0</v>
          </cell>
          <cell r="N30">
            <v>0</v>
          </cell>
          <cell r="O30">
            <v>0</v>
          </cell>
          <cell r="P30">
            <v>0</v>
          </cell>
          <cell r="Q30">
            <v>0</v>
          </cell>
          <cell r="R30">
            <v>0</v>
          </cell>
          <cell r="S30">
            <v>0</v>
          </cell>
          <cell r="T30">
            <v>0</v>
          </cell>
        </row>
        <row r="31">
          <cell r="A31" t="str">
            <v>440CA</v>
          </cell>
          <cell r="B31">
            <v>440</v>
          </cell>
          <cell r="C31" t="str">
            <v>CA</v>
          </cell>
          <cell r="D31">
            <v>40298664.939999998</v>
          </cell>
          <cell r="F31" t="str">
            <v>440CA</v>
          </cell>
          <cell r="G31">
            <v>440</v>
          </cell>
          <cell r="H31" t="str">
            <v>CA</v>
          </cell>
          <cell r="I31">
            <v>40298664.939999998</v>
          </cell>
          <cell r="L31" t="str">
            <v>108SPCAGW</v>
          </cell>
          <cell r="M31">
            <v>0</v>
          </cell>
          <cell r="N31">
            <v>0</v>
          </cell>
          <cell r="O31">
            <v>18291993.400846124</v>
          </cell>
          <cell r="P31">
            <v>0</v>
          </cell>
          <cell r="Q31">
            <v>0</v>
          </cell>
          <cell r="R31">
            <v>0</v>
          </cell>
          <cell r="S31">
            <v>0</v>
          </cell>
          <cell r="T31">
            <v>0</v>
          </cell>
        </row>
        <row r="32">
          <cell r="A32" t="str">
            <v>440ID</v>
          </cell>
          <cell r="B32">
            <v>440</v>
          </cell>
          <cell r="C32" t="str">
            <v>ID</v>
          </cell>
          <cell r="D32">
            <v>79829349.269999996</v>
          </cell>
          <cell r="F32" t="str">
            <v>440ID</v>
          </cell>
          <cell r="G32">
            <v>440</v>
          </cell>
          <cell r="H32" t="str">
            <v>ID</v>
          </cell>
          <cell r="I32">
            <v>79829349.269999996</v>
          </cell>
          <cell r="L32" t="str">
            <v>108SPJBG</v>
          </cell>
          <cell r="M32">
            <v>0</v>
          </cell>
          <cell r="N32">
            <v>0</v>
          </cell>
          <cell r="O32">
            <v>-40153084.41562295</v>
          </cell>
          <cell r="P32">
            <v>0</v>
          </cell>
          <cell r="Q32">
            <v>0</v>
          </cell>
          <cell r="R32">
            <v>0</v>
          </cell>
          <cell r="S32">
            <v>0</v>
          </cell>
          <cell r="T32">
            <v>0</v>
          </cell>
        </row>
        <row r="33">
          <cell r="A33" t="str">
            <v>440OR</v>
          </cell>
          <cell r="B33">
            <v>440</v>
          </cell>
          <cell r="C33" t="str">
            <v>OR</v>
          </cell>
          <cell r="D33">
            <v>631940903.10000002</v>
          </cell>
          <cell r="F33" t="str">
            <v>440OR</v>
          </cell>
          <cell r="G33">
            <v>440</v>
          </cell>
          <cell r="H33" t="str">
            <v>OR</v>
          </cell>
          <cell r="I33">
            <v>631940903.10000002</v>
          </cell>
          <cell r="L33" t="str">
            <v>108SPS</v>
          </cell>
          <cell r="M33">
            <v>0</v>
          </cell>
          <cell r="N33">
            <v>0</v>
          </cell>
          <cell r="O33">
            <v>0</v>
          </cell>
          <cell r="P33">
            <v>0</v>
          </cell>
          <cell r="Q33">
            <v>0</v>
          </cell>
          <cell r="R33">
            <v>0</v>
          </cell>
          <cell r="S33">
            <v>0</v>
          </cell>
          <cell r="T33">
            <v>0</v>
          </cell>
        </row>
        <row r="34">
          <cell r="A34" t="str">
            <v>440OTHER</v>
          </cell>
          <cell r="B34">
            <v>440</v>
          </cell>
          <cell r="C34" t="str">
            <v>OTHER</v>
          </cell>
          <cell r="D34">
            <v>40958746.460000001</v>
          </cell>
          <cell r="F34" t="str">
            <v>440OTHER</v>
          </cell>
          <cell r="G34">
            <v>440</v>
          </cell>
          <cell r="H34" t="str">
            <v>OTHER</v>
          </cell>
          <cell r="I34">
            <v>40958746.460000001</v>
          </cell>
          <cell r="L34" t="str">
            <v>108TPCAGE</v>
          </cell>
          <cell r="M34">
            <v>0</v>
          </cell>
          <cell r="N34">
            <v>0</v>
          </cell>
          <cell r="O34">
            <v>0</v>
          </cell>
          <cell r="P34">
            <v>0</v>
          </cell>
          <cell r="Q34">
            <v>0</v>
          </cell>
          <cell r="R34">
            <v>0</v>
          </cell>
          <cell r="S34">
            <v>0</v>
          </cell>
          <cell r="T34">
            <v>0</v>
          </cell>
        </row>
        <row r="35">
          <cell r="A35" t="str">
            <v>440UT</v>
          </cell>
          <cell r="B35">
            <v>440</v>
          </cell>
          <cell r="C35" t="str">
            <v>UT</v>
          </cell>
          <cell r="D35">
            <v>786270151.63999999</v>
          </cell>
          <cell r="F35" t="str">
            <v>440UT</v>
          </cell>
          <cell r="G35">
            <v>440</v>
          </cell>
          <cell r="H35" t="str">
            <v>UT</v>
          </cell>
          <cell r="I35">
            <v>786270151.63999999</v>
          </cell>
          <cell r="L35" t="str">
            <v>108TPCAGW</v>
          </cell>
          <cell r="M35">
            <v>0</v>
          </cell>
          <cell r="N35">
            <v>0</v>
          </cell>
          <cell r="O35">
            <v>-7845646.3765065968</v>
          </cell>
          <cell r="P35">
            <v>0</v>
          </cell>
          <cell r="Q35">
            <v>0</v>
          </cell>
          <cell r="R35">
            <v>0</v>
          </cell>
          <cell r="S35">
            <v>0</v>
          </cell>
          <cell r="T35">
            <v>0</v>
          </cell>
        </row>
        <row r="36">
          <cell r="A36" t="str">
            <v>440WA</v>
          </cell>
          <cell r="B36">
            <v>440</v>
          </cell>
          <cell r="C36" t="str">
            <v>WA</v>
          </cell>
          <cell r="D36">
            <v>131804536.34999999</v>
          </cell>
          <cell r="F36" t="str">
            <v>440WA</v>
          </cell>
          <cell r="G36">
            <v>440</v>
          </cell>
          <cell r="H36" t="str">
            <v>WA</v>
          </cell>
          <cell r="I36">
            <v>131804536.34999999</v>
          </cell>
          <cell r="L36" t="str">
            <v>108TPJBG</v>
          </cell>
          <cell r="M36">
            <v>0</v>
          </cell>
          <cell r="N36">
            <v>0</v>
          </cell>
          <cell r="O36">
            <v>-2298142.0990498848</v>
          </cell>
          <cell r="P36">
            <v>0</v>
          </cell>
          <cell r="Q36">
            <v>0</v>
          </cell>
          <cell r="R36">
            <v>0</v>
          </cell>
          <cell r="S36">
            <v>0</v>
          </cell>
          <cell r="T36">
            <v>0</v>
          </cell>
        </row>
        <row r="37">
          <cell r="A37" t="str">
            <v>440WYP</v>
          </cell>
          <cell r="B37">
            <v>440</v>
          </cell>
          <cell r="C37" t="str">
            <v>WYP</v>
          </cell>
          <cell r="D37">
            <v>97781551.709999993</v>
          </cell>
          <cell r="F37" t="str">
            <v>440WYP</v>
          </cell>
          <cell r="G37">
            <v>440</v>
          </cell>
          <cell r="H37" t="str">
            <v>WYP</v>
          </cell>
          <cell r="I37">
            <v>97781551.709999993</v>
          </cell>
          <cell r="L37" t="str">
            <v>108TPSG</v>
          </cell>
          <cell r="M37">
            <v>0</v>
          </cell>
          <cell r="N37">
            <v>0</v>
          </cell>
          <cell r="O37">
            <v>-237.64366274965894</v>
          </cell>
          <cell r="P37">
            <v>0</v>
          </cell>
          <cell r="Q37">
            <v>0</v>
          </cell>
          <cell r="R37">
            <v>0</v>
          </cell>
          <cell r="S37">
            <v>0</v>
          </cell>
          <cell r="T37">
            <v>0</v>
          </cell>
        </row>
        <row r="38">
          <cell r="A38" t="str">
            <v>440WYU</v>
          </cell>
          <cell r="B38">
            <v>440</v>
          </cell>
          <cell r="C38" t="str">
            <v>WYU</v>
          </cell>
          <cell r="D38">
            <v>12503113.130000001</v>
          </cell>
          <cell r="F38" t="str">
            <v>440WYU</v>
          </cell>
          <cell r="G38">
            <v>440</v>
          </cell>
          <cell r="H38" t="str">
            <v>WYU</v>
          </cell>
          <cell r="I38">
            <v>12503113.130000001</v>
          </cell>
          <cell r="L38" t="str">
            <v>111GPS</v>
          </cell>
          <cell r="M38">
            <v>0</v>
          </cell>
          <cell r="N38">
            <v>0</v>
          </cell>
          <cell r="O38">
            <v>-34451.792083329987</v>
          </cell>
          <cell r="P38">
            <v>0</v>
          </cell>
          <cell r="Q38">
            <v>0</v>
          </cell>
          <cell r="R38">
            <v>0</v>
          </cell>
          <cell r="S38">
            <v>0</v>
          </cell>
          <cell r="T38">
            <v>0</v>
          </cell>
        </row>
        <row r="39">
          <cell r="A39" t="str">
            <v>442CA</v>
          </cell>
          <cell r="B39">
            <v>442</v>
          </cell>
          <cell r="C39" t="str">
            <v>CA</v>
          </cell>
          <cell r="D39">
            <v>52204865.299999997</v>
          </cell>
          <cell r="F39" t="str">
            <v>442CA</v>
          </cell>
          <cell r="G39">
            <v>442</v>
          </cell>
          <cell r="H39" t="str">
            <v>CA</v>
          </cell>
          <cell r="I39">
            <v>52204865.299999997</v>
          </cell>
          <cell r="L39" t="str">
            <v>111GPSO</v>
          </cell>
          <cell r="M39">
            <v>0</v>
          </cell>
          <cell r="N39">
            <v>0</v>
          </cell>
          <cell r="O39">
            <v>-8699.752510203256</v>
          </cell>
          <cell r="P39">
            <v>0</v>
          </cell>
          <cell r="Q39">
            <v>0</v>
          </cell>
          <cell r="R39">
            <v>0</v>
          </cell>
          <cell r="S39">
            <v>0</v>
          </cell>
          <cell r="T39">
            <v>0</v>
          </cell>
        </row>
        <row r="40">
          <cell r="A40" t="str">
            <v>442ID</v>
          </cell>
          <cell r="B40">
            <v>442</v>
          </cell>
          <cell r="C40" t="str">
            <v>ID</v>
          </cell>
          <cell r="D40">
            <v>197131028.81</v>
          </cell>
          <cell r="F40" t="str">
            <v>442ID</v>
          </cell>
          <cell r="G40">
            <v>442</v>
          </cell>
          <cell r="H40" t="str">
            <v>ID</v>
          </cell>
          <cell r="I40">
            <v>197131028.81</v>
          </cell>
          <cell r="L40" t="str">
            <v>111HPCAGW</v>
          </cell>
          <cell r="M40">
            <v>0</v>
          </cell>
          <cell r="N40">
            <v>0</v>
          </cell>
          <cell r="O40">
            <v>-35021.412175032863</v>
          </cell>
          <cell r="P40">
            <v>0</v>
          </cell>
          <cell r="Q40">
            <v>0</v>
          </cell>
          <cell r="R40">
            <v>0</v>
          </cell>
          <cell r="S40">
            <v>0</v>
          </cell>
          <cell r="T40">
            <v>0</v>
          </cell>
        </row>
        <row r="41">
          <cell r="A41" t="str">
            <v>442OR</v>
          </cell>
          <cell r="B41">
            <v>442</v>
          </cell>
          <cell r="C41" t="str">
            <v>OR</v>
          </cell>
          <cell r="D41">
            <v>603866053.45000005</v>
          </cell>
          <cell r="F41" t="str">
            <v>442OR</v>
          </cell>
          <cell r="G41">
            <v>442</v>
          </cell>
          <cell r="H41" t="str">
            <v>OR</v>
          </cell>
          <cell r="I41">
            <v>603866053.45000005</v>
          </cell>
          <cell r="L41" t="str">
            <v>111IPCAEE</v>
          </cell>
          <cell r="M41">
            <v>0</v>
          </cell>
          <cell r="N41">
            <v>0</v>
          </cell>
          <cell r="O41">
            <v>0</v>
          </cell>
          <cell r="P41">
            <v>0</v>
          </cell>
          <cell r="Q41">
            <v>0</v>
          </cell>
          <cell r="R41">
            <v>0</v>
          </cell>
          <cell r="S41">
            <v>0</v>
          </cell>
          <cell r="T41">
            <v>0</v>
          </cell>
        </row>
        <row r="42">
          <cell r="A42" t="str">
            <v>442OTHER</v>
          </cell>
          <cell r="B42">
            <v>442</v>
          </cell>
          <cell r="C42" t="str">
            <v>OTHER</v>
          </cell>
          <cell r="D42">
            <v>46990834.119999997</v>
          </cell>
          <cell r="F42" t="str">
            <v>442OTHER</v>
          </cell>
          <cell r="G42">
            <v>442</v>
          </cell>
          <cell r="H42" t="str">
            <v>OTHER</v>
          </cell>
          <cell r="I42">
            <v>46990834.119999997</v>
          </cell>
          <cell r="L42" t="str">
            <v>111IPCAGE</v>
          </cell>
          <cell r="M42">
            <v>0</v>
          </cell>
          <cell r="N42">
            <v>0</v>
          </cell>
          <cell r="O42">
            <v>0</v>
          </cell>
          <cell r="P42">
            <v>0</v>
          </cell>
          <cell r="Q42">
            <v>0</v>
          </cell>
          <cell r="R42">
            <v>0</v>
          </cell>
          <cell r="S42">
            <v>0</v>
          </cell>
          <cell r="T42">
            <v>0</v>
          </cell>
        </row>
        <row r="43">
          <cell r="A43" t="str">
            <v>442UT</v>
          </cell>
          <cell r="B43">
            <v>442</v>
          </cell>
          <cell r="C43" t="str">
            <v>UT</v>
          </cell>
          <cell r="D43">
            <v>1194758521.5699999</v>
          </cell>
          <cell r="F43" t="str">
            <v>442UT</v>
          </cell>
          <cell r="G43">
            <v>442</v>
          </cell>
          <cell r="H43" t="str">
            <v>UT</v>
          </cell>
          <cell r="I43">
            <v>1194758521.5699999</v>
          </cell>
          <cell r="L43" t="str">
            <v>111IPCAGW</v>
          </cell>
          <cell r="M43">
            <v>0</v>
          </cell>
          <cell r="N43">
            <v>0</v>
          </cell>
          <cell r="O43">
            <v>-731916.7862903059</v>
          </cell>
          <cell r="P43">
            <v>0</v>
          </cell>
          <cell r="Q43">
            <v>0</v>
          </cell>
          <cell r="R43">
            <v>0</v>
          </cell>
          <cell r="S43">
            <v>0</v>
          </cell>
          <cell r="T43">
            <v>0</v>
          </cell>
        </row>
        <row r="44">
          <cell r="A44" t="str">
            <v>442WA</v>
          </cell>
          <cell r="B44">
            <v>442</v>
          </cell>
          <cell r="C44" t="str">
            <v>WA</v>
          </cell>
          <cell r="D44">
            <v>168956798.86000001</v>
          </cell>
          <cell r="F44" t="str">
            <v>442WA</v>
          </cell>
          <cell r="G44">
            <v>442</v>
          </cell>
          <cell r="H44" t="str">
            <v>WA</v>
          </cell>
          <cell r="I44">
            <v>168956798.86000001</v>
          </cell>
          <cell r="L44" t="str">
            <v>111IPCN</v>
          </cell>
          <cell r="M44">
            <v>0</v>
          </cell>
          <cell r="N44">
            <v>0</v>
          </cell>
          <cell r="O44">
            <v>-405878.84093498153</v>
          </cell>
          <cell r="P44">
            <v>0</v>
          </cell>
          <cell r="Q44">
            <v>0</v>
          </cell>
          <cell r="R44">
            <v>0</v>
          </cell>
          <cell r="S44">
            <v>0</v>
          </cell>
          <cell r="T44">
            <v>0</v>
          </cell>
        </row>
        <row r="45">
          <cell r="A45" t="str">
            <v>442WYP</v>
          </cell>
          <cell r="B45">
            <v>442</v>
          </cell>
          <cell r="C45" t="str">
            <v>WYP</v>
          </cell>
          <cell r="D45">
            <v>434495640.18000001</v>
          </cell>
          <cell r="F45" t="str">
            <v>442WYP</v>
          </cell>
          <cell r="G45">
            <v>442</v>
          </cell>
          <cell r="H45" t="str">
            <v>WYP</v>
          </cell>
          <cell r="I45">
            <v>434495640.18000001</v>
          </cell>
          <cell r="L45" t="str">
            <v>111IPJBG</v>
          </cell>
          <cell r="M45">
            <v>0</v>
          </cell>
          <cell r="N45">
            <v>0</v>
          </cell>
          <cell r="O45">
            <v>-25227.600971286662</v>
          </cell>
          <cell r="P45">
            <v>0</v>
          </cell>
          <cell r="Q45">
            <v>0</v>
          </cell>
          <cell r="R45">
            <v>0</v>
          </cell>
          <cell r="S45">
            <v>0</v>
          </cell>
          <cell r="T45">
            <v>0</v>
          </cell>
        </row>
        <row r="46">
          <cell r="A46" t="str">
            <v>442WYU</v>
          </cell>
          <cell r="B46">
            <v>442</v>
          </cell>
          <cell r="C46" t="str">
            <v>WYU</v>
          </cell>
          <cell r="D46">
            <v>95871513.400000006</v>
          </cell>
          <cell r="F46" t="str">
            <v>442WYU</v>
          </cell>
          <cell r="G46">
            <v>442</v>
          </cell>
          <cell r="H46" t="str">
            <v>WYU</v>
          </cell>
          <cell r="I46">
            <v>95871513.400000006</v>
          </cell>
          <cell r="L46" t="str">
            <v>111IPS</v>
          </cell>
          <cell r="M46">
            <v>0</v>
          </cell>
          <cell r="N46">
            <v>0</v>
          </cell>
          <cell r="O46">
            <v>-1511.8000000000002</v>
          </cell>
          <cell r="P46">
            <v>0</v>
          </cell>
          <cell r="Q46">
            <v>0</v>
          </cell>
          <cell r="R46">
            <v>0</v>
          </cell>
          <cell r="S46">
            <v>0</v>
          </cell>
          <cell r="T46">
            <v>0</v>
          </cell>
        </row>
        <row r="47">
          <cell r="A47" t="str">
            <v>444CA</v>
          </cell>
          <cell r="B47">
            <v>444</v>
          </cell>
          <cell r="C47" t="str">
            <v>CA</v>
          </cell>
          <cell r="D47">
            <v>381401.5</v>
          </cell>
          <cell r="F47" t="str">
            <v>444CA</v>
          </cell>
          <cell r="G47">
            <v>444</v>
          </cell>
          <cell r="H47" t="str">
            <v>CA</v>
          </cell>
          <cell r="I47">
            <v>381401.5</v>
          </cell>
          <cell r="L47" t="str">
            <v>111IPSG</v>
          </cell>
          <cell r="M47">
            <v>0</v>
          </cell>
          <cell r="N47">
            <v>0</v>
          </cell>
          <cell r="O47">
            <v>75826.612163258789</v>
          </cell>
          <cell r="P47">
            <v>0</v>
          </cell>
          <cell r="Q47">
            <v>0</v>
          </cell>
          <cell r="R47">
            <v>0</v>
          </cell>
          <cell r="S47">
            <v>0</v>
          </cell>
          <cell r="T47">
            <v>0</v>
          </cell>
        </row>
        <row r="48">
          <cell r="A48" t="str">
            <v>444ID</v>
          </cell>
          <cell r="B48">
            <v>444</v>
          </cell>
          <cell r="C48" t="str">
            <v>ID</v>
          </cell>
          <cell r="D48">
            <v>509485.85</v>
          </cell>
          <cell r="F48" t="str">
            <v>444ID</v>
          </cell>
          <cell r="G48">
            <v>444</v>
          </cell>
          <cell r="H48" t="str">
            <v>ID</v>
          </cell>
          <cell r="I48">
            <v>509485.85</v>
          </cell>
          <cell r="L48" t="str">
            <v>111IPSO</v>
          </cell>
          <cell r="M48">
            <v>0</v>
          </cell>
          <cell r="N48">
            <v>0</v>
          </cell>
          <cell r="O48">
            <v>-446023.84842465131</v>
          </cell>
          <cell r="P48">
            <v>0</v>
          </cell>
          <cell r="Q48">
            <v>0</v>
          </cell>
          <cell r="R48">
            <v>0</v>
          </cell>
          <cell r="S48">
            <v>0</v>
          </cell>
          <cell r="T48">
            <v>0</v>
          </cell>
        </row>
        <row r="49">
          <cell r="A49" t="str">
            <v>444OR</v>
          </cell>
          <cell r="B49">
            <v>444</v>
          </cell>
          <cell r="C49" t="str">
            <v>OR</v>
          </cell>
          <cell r="D49">
            <v>5845178.8499999996</v>
          </cell>
          <cell r="F49" t="str">
            <v>444OR</v>
          </cell>
          <cell r="G49">
            <v>444</v>
          </cell>
          <cell r="H49" t="str">
            <v>OR</v>
          </cell>
          <cell r="I49">
            <v>5845178.8499999996</v>
          </cell>
          <cell r="L49" t="str">
            <v>151CAEE</v>
          </cell>
          <cell r="M49">
            <v>0</v>
          </cell>
          <cell r="N49">
            <v>0</v>
          </cell>
          <cell r="O49">
            <v>0</v>
          </cell>
          <cell r="P49">
            <v>0</v>
          </cell>
          <cell r="Q49">
            <v>0</v>
          </cell>
          <cell r="R49">
            <v>0</v>
          </cell>
          <cell r="S49">
            <v>0</v>
          </cell>
          <cell r="T49">
            <v>0</v>
          </cell>
        </row>
        <row r="50">
          <cell r="A50" t="str">
            <v>444OTHER</v>
          </cell>
          <cell r="B50">
            <v>444</v>
          </cell>
          <cell r="C50" t="str">
            <v>OTHER</v>
          </cell>
          <cell r="D50">
            <v>331574.61</v>
          </cell>
          <cell r="F50" t="str">
            <v>444OTHER</v>
          </cell>
          <cell r="G50">
            <v>444</v>
          </cell>
          <cell r="H50" t="str">
            <v>OTHER</v>
          </cell>
          <cell r="I50">
            <v>331574.61</v>
          </cell>
          <cell r="L50" t="str">
            <v>151CAEW</v>
          </cell>
          <cell r="M50">
            <v>0</v>
          </cell>
          <cell r="N50">
            <v>0</v>
          </cell>
          <cell r="O50">
            <v>-428289.11433263804</v>
          </cell>
          <cell r="P50">
            <v>0</v>
          </cell>
          <cell r="Q50">
            <v>0</v>
          </cell>
          <cell r="R50">
            <v>0</v>
          </cell>
          <cell r="S50">
            <v>0</v>
          </cell>
          <cell r="T50">
            <v>0</v>
          </cell>
        </row>
        <row r="51">
          <cell r="A51" t="str">
            <v>444UT</v>
          </cell>
          <cell r="B51">
            <v>444</v>
          </cell>
          <cell r="C51" t="str">
            <v>UT</v>
          </cell>
          <cell r="D51">
            <v>7226217.7699999996</v>
          </cell>
          <cell r="F51" t="str">
            <v>444UT</v>
          </cell>
          <cell r="G51">
            <v>444</v>
          </cell>
          <cell r="H51" t="str">
            <v>UT</v>
          </cell>
          <cell r="I51">
            <v>7226217.7699999996</v>
          </cell>
          <cell r="L51" t="str">
            <v>151JBE</v>
          </cell>
          <cell r="M51">
            <v>0</v>
          </cell>
          <cell r="N51">
            <v>0</v>
          </cell>
          <cell r="O51">
            <v>-5484581.8713476248</v>
          </cell>
          <cell r="P51">
            <v>0</v>
          </cell>
          <cell r="Q51">
            <v>0</v>
          </cell>
          <cell r="R51">
            <v>0</v>
          </cell>
          <cell r="S51">
            <v>0</v>
          </cell>
          <cell r="T51">
            <v>0</v>
          </cell>
        </row>
        <row r="52">
          <cell r="A52" t="str">
            <v>444WA</v>
          </cell>
          <cell r="B52">
            <v>444</v>
          </cell>
          <cell r="C52" t="str">
            <v>WA</v>
          </cell>
          <cell r="D52">
            <v>801439.27</v>
          </cell>
          <cell r="F52" t="str">
            <v>444WA</v>
          </cell>
          <cell r="G52">
            <v>444</v>
          </cell>
          <cell r="H52" t="str">
            <v>WA</v>
          </cell>
          <cell r="I52">
            <v>801439.27</v>
          </cell>
          <cell r="L52" t="str">
            <v>154CAEE</v>
          </cell>
          <cell r="M52">
            <v>0</v>
          </cell>
          <cell r="N52">
            <v>0</v>
          </cell>
          <cell r="O52">
            <v>0</v>
          </cell>
          <cell r="P52">
            <v>0</v>
          </cell>
          <cell r="Q52">
            <v>0</v>
          </cell>
          <cell r="R52">
            <v>0</v>
          </cell>
          <cell r="S52">
            <v>0</v>
          </cell>
          <cell r="T52">
            <v>0</v>
          </cell>
        </row>
        <row r="53">
          <cell r="A53" t="str">
            <v>444WYP</v>
          </cell>
          <cell r="B53">
            <v>444</v>
          </cell>
          <cell r="C53" t="str">
            <v>WYP</v>
          </cell>
          <cell r="D53">
            <v>1394567.82</v>
          </cell>
          <cell r="F53" t="str">
            <v>444WYP</v>
          </cell>
          <cell r="G53">
            <v>444</v>
          </cell>
          <cell r="H53" t="str">
            <v>WYP</v>
          </cell>
          <cell r="I53">
            <v>1394567.82</v>
          </cell>
          <cell r="L53" t="str">
            <v>154CAGE</v>
          </cell>
          <cell r="M53">
            <v>0</v>
          </cell>
          <cell r="N53">
            <v>0</v>
          </cell>
          <cell r="O53">
            <v>0</v>
          </cell>
          <cell r="P53">
            <v>0</v>
          </cell>
          <cell r="Q53">
            <v>0</v>
          </cell>
          <cell r="R53">
            <v>0</v>
          </cell>
          <cell r="S53">
            <v>0</v>
          </cell>
          <cell r="T53">
            <v>0</v>
          </cell>
        </row>
        <row r="54">
          <cell r="A54" t="str">
            <v>444WYU</v>
          </cell>
          <cell r="B54">
            <v>444</v>
          </cell>
          <cell r="C54" t="str">
            <v>WYU</v>
          </cell>
          <cell r="D54">
            <v>287799.14</v>
          </cell>
          <cell r="F54" t="str">
            <v>444WYU</v>
          </cell>
          <cell r="G54">
            <v>444</v>
          </cell>
          <cell r="H54" t="str">
            <v>WYU</v>
          </cell>
          <cell r="I54">
            <v>287799.14</v>
          </cell>
          <cell r="L54" t="str">
            <v>154CAGW</v>
          </cell>
          <cell r="M54">
            <v>0</v>
          </cell>
          <cell r="N54">
            <v>0</v>
          </cell>
          <cell r="O54">
            <v>-1563031.1987606678</v>
          </cell>
          <cell r="P54">
            <v>0</v>
          </cell>
          <cell r="Q54">
            <v>0</v>
          </cell>
          <cell r="R54">
            <v>0</v>
          </cell>
          <cell r="S54">
            <v>0</v>
          </cell>
          <cell r="T54">
            <v>0</v>
          </cell>
        </row>
        <row r="55">
          <cell r="A55" t="str">
            <v>447FERC</v>
          </cell>
          <cell r="B55">
            <v>447</v>
          </cell>
          <cell r="C55" t="str">
            <v>FERC</v>
          </cell>
          <cell r="D55">
            <v>14079896.85</v>
          </cell>
          <cell r="F55" t="str">
            <v>447FERC</v>
          </cell>
          <cell r="G55">
            <v>447</v>
          </cell>
          <cell r="H55" t="str">
            <v>FERC</v>
          </cell>
          <cell r="I55">
            <v>14079896.85</v>
          </cell>
          <cell r="L55" t="str">
            <v>154JBG</v>
          </cell>
          <cell r="M55">
            <v>0</v>
          </cell>
          <cell r="N55">
            <v>0</v>
          </cell>
          <cell r="O55">
            <v>-584250.13383634854</v>
          </cell>
          <cell r="P55">
            <v>0</v>
          </cell>
          <cell r="Q55">
            <v>0</v>
          </cell>
          <cell r="R55">
            <v>0</v>
          </cell>
          <cell r="S55">
            <v>0</v>
          </cell>
          <cell r="T55">
            <v>0</v>
          </cell>
        </row>
        <row r="56">
          <cell r="A56" t="str">
            <v>447UT</v>
          </cell>
          <cell r="B56">
            <v>447</v>
          </cell>
          <cell r="C56" t="str">
            <v>UT</v>
          </cell>
          <cell r="D56">
            <v>-66345.66</v>
          </cell>
          <cell r="F56" t="str">
            <v>447UT</v>
          </cell>
          <cell r="G56">
            <v>447</v>
          </cell>
          <cell r="H56" t="str">
            <v>UT</v>
          </cell>
          <cell r="I56">
            <v>-66345.66</v>
          </cell>
          <cell r="L56" t="str">
            <v>154S</v>
          </cell>
          <cell r="M56">
            <v>0</v>
          </cell>
          <cell r="N56">
            <v>0</v>
          </cell>
          <cell r="O56">
            <v>-7478861.050416667</v>
          </cell>
          <cell r="P56">
            <v>0</v>
          </cell>
          <cell r="Q56">
            <v>0</v>
          </cell>
          <cell r="R56">
            <v>0</v>
          </cell>
          <cell r="S56">
            <v>0</v>
          </cell>
          <cell r="T56">
            <v>0</v>
          </cell>
        </row>
        <row r="57">
          <cell r="A57" t="str">
            <v>450CA</v>
          </cell>
          <cell r="B57">
            <v>450</v>
          </cell>
          <cell r="C57" t="str">
            <v>CA</v>
          </cell>
          <cell r="D57">
            <v>172410.87</v>
          </cell>
          <cell r="F57" t="str">
            <v>450CA</v>
          </cell>
          <cell r="G57">
            <v>450</v>
          </cell>
          <cell r="H57" t="str">
            <v>CA</v>
          </cell>
          <cell r="I57">
            <v>172410.87</v>
          </cell>
          <cell r="L57" t="str">
            <v>154SG</v>
          </cell>
          <cell r="M57">
            <v>0</v>
          </cell>
          <cell r="N57">
            <v>0</v>
          </cell>
          <cell r="O57">
            <v>-63749.645669771977</v>
          </cell>
          <cell r="P57">
            <v>0</v>
          </cell>
          <cell r="Q57">
            <v>0</v>
          </cell>
          <cell r="R57">
            <v>0</v>
          </cell>
          <cell r="S57">
            <v>0</v>
          </cell>
          <cell r="T57">
            <v>0</v>
          </cell>
        </row>
        <row r="58">
          <cell r="A58" t="str">
            <v>450ID</v>
          </cell>
          <cell r="B58">
            <v>450</v>
          </cell>
          <cell r="C58" t="str">
            <v>ID</v>
          </cell>
          <cell r="D58">
            <v>371227.34</v>
          </cell>
          <cell r="F58" t="str">
            <v>450ID</v>
          </cell>
          <cell r="G58">
            <v>450</v>
          </cell>
          <cell r="H58" t="str">
            <v>ID</v>
          </cell>
          <cell r="I58">
            <v>371227.34</v>
          </cell>
          <cell r="L58" t="str">
            <v>154SNPD</v>
          </cell>
          <cell r="M58">
            <v>0</v>
          </cell>
          <cell r="N58">
            <v>0</v>
          </cell>
          <cell r="O58">
            <v>95445.40456426813</v>
          </cell>
          <cell r="P58">
            <v>0</v>
          </cell>
          <cell r="Q58">
            <v>0</v>
          </cell>
          <cell r="R58">
            <v>0</v>
          </cell>
          <cell r="S58">
            <v>0</v>
          </cell>
          <cell r="T58">
            <v>0</v>
          </cell>
        </row>
        <row r="59">
          <cell r="A59" t="str">
            <v>450OR</v>
          </cell>
          <cell r="B59">
            <v>450</v>
          </cell>
          <cell r="C59" t="str">
            <v>OR</v>
          </cell>
          <cell r="D59">
            <v>2813681.69</v>
          </cell>
          <cell r="F59" t="str">
            <v>450OR</v>
          </cell>
          <cell r="G59">
            <v>450</v>
          </cell>
          <cell r="H59" t="str">
            <v>OR</v>
          </cell>
          <cell r="I59">
            <v>2813681.69</v>
          </cell>
          <cell r="L59" t="str">
            <v>154SNPPS</v>
          </cell>
          <cell r="M59">
            <v>0</v>
          </cell>
          <cell r="N59">
            <v>0</v>
          </cell>
          <cell r="O59">
            <v>0</v>
          </cell>
          <cell r="P59">
            <v>0</v>
          </cell>
          <cell r="Q59">
            <v>0</v>
          </cell>
          <cell r="R59">
            <v>0</v>
          </cell>
          <cell r="S59">
            <v>0</v>
          </cell>
          <cell r="T59">
            <v>0</v>
          </cell>
        </row>
        <row r="60">
          <cell r="A60" t="str">
            <v>450UT</v>
          </cell>
          <cell r="B60">
            <v>450</v>
          </cell>
          <cell r="C60" t="str">
            <v>UT</v>
          </cell>
          <cell r="D60">
            <v>3598267.31</v>
          </cell>
          <cell r="F60" t="str">
            <v>450UT</v>
          </cell>
          <cell r="G60">
            <v>450</v>
          </cell>
          <cell r="H60" t="str">
            <v>UT</v>
          </cell>
          <cell r="I60">
            <v>3598267.31</v>
          </cell>
          <cell r="L60" t="str">
            <v>154SO</v>
          </cell>
          <cell r="M60">
            <v>0</v>
          </cell>
          <cell r="N60">
            <v>0</v>
          </cell>
          <cell r="O60">
            <v>50515.428660813042</v>
          </cell>
          <cell r="P60">
            <v>0</v>
          </cell>
          <cell r="Q60">
            <v>0</v>
          </cell>
          <cell r="R60">
            <v>0</v>
          </cell>
          <cell r="S60">
            <v>0</v>
          </cell>
          <cell r="T60">
            <v>0</v>
          </cell>
        </row>
        <row r="61">
          <cell r="A61" t="str">
            <v>450WA</v>
          </cell>
          <cell r="B61">
            <v>450</v>
          </cell>
          <cell r="C61" t="str">
            <v>WA</v>
          </cell>
          <cell r="D61">
            <v>506960.4</v>
          </cell>
          <cell r="F61" t="str">
            <v>450WA</v>
          </cell>
          <cell r="G61">
            <v>450</v>
          </cell>
          <cell r="H61" t="str">
            <v>WA</v>
          </cell>
          <cell r="I61">
            <v>506960.4</v>
          </cell>
          <cell r="L61" t="str">
            <v>165CAEE</v>
          </cell>
          <cell r="M61">
            <v>0</v>
          </cell>
          <cell r="N61">
            <v>0</v>
          </cell>
          <cell r="O61">
            <v>0</v>
          </cell>
          <cell r="P61">
            <v>0</v>
          </cell>
          <cell r="Q61">
            <v>0</v>
          </cell>
          <cell r="R61">
            <v>0</v>
          </cell>
          <cell r="S61">
            <v>0</v>
          </cell>
          <cell r="T61">
            <v>0</v>
          </cell>
        </row>
        <row r="62">
          <cell r="A62" t="str">
            <v>450WYP</v>
          </cell>
          <cell r="B62">
            <v>450</v>
          </cell>
          <cell r="C62" t="str">
            <v>WYP</v>
          </cell>
          <cell r="D62">
            <v>620311.27</v>
          </cell>
          <cell r="F62" t="str">
            <v>450WYP</v>
          </cell>
          <cell r="G62">
            <v>450</v>
          </cell>
          <cell r="H62" t="str">
            <v>WYP</v>
          </cell>
          <cell r="I62">
            <v>620311.27</v>
          </cell>
          <cell r="L62" t="str">
            <v>165CAEW</v>
          </cell>
          <cell r="M62">
            <v>0</v>
          </cell>
          <cell r="N62">
            <v>0</v>
          </cell>
          <cell r="O62">
            <v>-933.74084059327811</v>
          </cell>
          <cell r="P62">
            <v>0</v>
          </cell>
          <cell r="Q62">
            <v>0</v>
          </cell>
          <cell r="R62">
            <v>0</v>
          </cell>
          <cell r="S62">
            <v>0</v>
          </cell>
          <cell r="T62">
            <v>0</v>
          </cell>
        </row>
        <row r="63">
          <cell r="A63" t="str">
            <v>450WYU</v>
          </cell>
          <cell r="B63">
            <v>450</v>
          </cell>
          <cell r="C63" t="str">
            <v>WYU</v>
          </cell>
          <cell r="D63">
            <v>269490.43</v>
          </cell>
          <cell r="F63" t="str">
            <v>450WYU</v>
          </cell>
          <cell r="G63">
            <v>450</v>
          </cell>
          <cell r="H63" t="str">
            <v>WYU</v>
          </cell>
          <cell r="I63">
            <v>269490.43</v>
          </cell>
          <cell r="L63" t="str">
            <v>165CAGE</v>
          </cell>
          <cell r="M63">
            <v>0</v>
          </cell>
          <cell r="N63">
            <v>0</v>
          </cell>
          <cell r="O63">
            <v>0</v>
          </cell>
          <cell r="P63">
            <v>0</v>
          </cell>
          <cell r="Q63">
            <v>0</v>
          </cell>
          <cell r="R63">
            <v>0</v>
          </cell>
          <cell r="S63">
            <v>0</v>
          </cell>
          <cell r="T63">
            <v>0</v>
          </cell>
        </row>
        <row r="64">
          <cell r="A64" t="str">
            <v>451CA</v>
          </cell>
          <cell r="B64">
            <v>451</v>
          </cell>
          <cell r="C64" t="str">
            <v>CA</v>
          </cell>
          <cell r="D64">
            <v>496865.32</v>
          </cell>
          <cell r="F64" t="str">
            <v>451CA</v>
          </cell>
          <cell r="G64">
            <v>451</v>
          </cell>
          <cell r="H64" t="str">
            <v>CA</v>
          </cell>
          <cell r="I64">
            <v>496865.32</v>
          </cell>
          <cell r="L64" t="str">
            <v>165CAGW</v>
          </cell>
          <cell r="M64">
            <v>0</v>
          </cell>
          <cell r="N64">
            <v>0</v>
          </cell>
          <cell r="O64">
            <v>-320442.92007422273</v>
          </cell>
          <cell r="P64">
            <v>0</v>
          </cell>
          <cell r="Q64">
            <v>0</v>
          </cell>
          <cell r="R64">
            <v>0</v>
          </cell>
          <cell r="S64">
            <v>0</v>
          </cell>
          <cell r="T64">
            <v>0</v>
          </cell>
        </row>
        <row r="65">
          <cell r="A65" t="str">
            <v>451ID</v>
          </cell>
          <cell r="B65">
            <v>451</v>
          </cell>
          <cell r="C65" t="str">
            <v>ID</v>
          </cell>
          <cell r="D65">
            <v>91632.74</v>
          </cell>
          <cell r="F65" t="str">
            <v>451ID</v>
          </cell>
          <cell r="G65">
            <v>451</v>
          </cell>
          <cell r="H65" t="str">
            <v>ID</v>
          </cell>
          <cell r="I65">
            <v>91632.74</v>
          </cell>
          <cell r="L65" t="str">
            <v>165GPS</v>
          </cell>
          <cell r="M65">
            <v>0</v>
          </cell>
          <cell r="N65">
            <v>0</v>
          </cell>
          <cell r="O65">
            <v>-368184.8534789668</v>
          </cell>
          <cell r="P65">
            <v>0</v>
          </cell>
          <cell r="Q65">
            <v>0</v>
          </cell>
          <cell r="R65">
            <v>0</v>
          </cell>
          <cell r="S65">
            <v>0</v>
          </cell>
          <cell r="T65">
            <v>0</v>
          </cell>
        </row>
        <row r="66">
          <cell r="A66" t="str">
            <v>451OR</v>
          </cell>
          <cell r="B66">
            <v>451</v>
          </cell>
          <cell r="C66" t="str">
            <v>OR</v>
          </cell>
          <cell r="D66">
            <v>2570196.7599999998</v>
          </cell>
          <cell r="F66" t="str">
            <v>451OR</v>
          </cell>
          <cell r="G66">
            <v>451</v>
          </cell>
          <cell r="H66" t="str">
            <v>OR</v>
          </cell>
          <cell r="I66">
            <v>2570196.7599999998</v>
          </cell>
          <cell r="L66" t="str">
            <v>165S</v>
          </cell>
          <cell r="M66">
            <v>0</v>
          </cell>
          <cell r="N66">
            <v>0</v>
          </cell>
          <cell r="O66">
            <v>0</v>
          </cell>
          <cell r="P66">
            <v>0</v>
          </cell>
          <cell r="Q66">
            <v>0</v>
          </cell>
          <cell r="R66">
            <v>0</v>
          </cell>
          <cell r="S66">
            <v>0</v>
          </cell>
          <cell r="T66">
            <v>0</v>
          </cell>
        </row>
        <row r="67">
          <cell r="A67" t="str">
            <v>451SO</v>
          </cell>
          <cell r="B67">
            <v>451</v>
          </cell>
          <cell r="C67" t="str">
            <v>SO</v>
          </cell>
          <cell r="D67">
            <v>6040</v>
          </cell>
          <cell r="F67" t="str">
            <v>451SO</v>
          </cell>
          <cell r="G67">
            <v>451</v>
          </cell>
          <cell r="H67" t="str">
            <v>SO</v>
          </cell>
          <cell r="I67">
            <v>6040</v>
          </cell>
          <cell r="L67" t="str">
            <v>165SG</v>
          </cell>
          <cell r="M67">
            <v>0</v>
          </cell>
          <cell r="N67">
            <v>0</v>
          </cell>
          <cell r="O67">
            <v>-102140.35413656928</v>
          </cell>
          <cell r="P67">
            <v>0</v>
          </cell>
          <cell r="Q67">
            <v>0</v>
          </cell>
          <cell r="R67">
            <v>0</v>
          </cell>
          <cell r="S67">
            <v>0</v>
          </cell>
          <cell r="T67">
            <v>0</v>
          </cell>
        </row>
        <row r="68">
          <cell r="A68" t="str">
            <v>451UT</v>
          </cell>
          <cell r="B68">
            <v>451</v>
          </cell>
          <cell r="C68" t="str">
            <v>UT</v>
          </cell>
          <cell r="D68">
            <v>4270013.7</v>
          </cell>
          <cell r="F68" t="str">
            <v>451UT</v>
          </cell>
          <cell r="G68">
            <v>451</v>
          </cell>
          <cell r="H68" t="str">
            <v>UT</v>
          </cell>
          <cell r="I68">
            <v>4270013.7</v>
          </cell>
          <cell r="L68" t="str">
            <v>165SO</v>
          </cell>
          <cell r="M68">
            <v>0</v>
          </cell>
          <cell r="N68">
            <v>0</v>
          </cell>
          <cell r="O68">
            <v>-1569249.7141796225</v>
          </cell>
          <cell r="P68">
            <v>0</v>
          </cell>
          <cell r="Q68">
            <v>0</v>
          </cell>
          <cell r="R68">
            <v>0</v>
          </cell>
          <cell r="S68">
            <v>0</v>
          </cell>
          <cell r="T68">
            <v>0</v>
          </cell>
        </row>
        <row r="69">
          <cell r="A69" t="str">
            <v>451WA</v>
          </cell>
          <cell r="B69">
            <v>451</v>
          </cell>
          <cell r="C69" t="str">
            <v>WA</v>
          </cell>
          <cell r="D69">
            <v>155389.42000000001</v>
          </cell>
          <cell r="F69" t="str">
            <v>451WA</v>
          </cell>
          <cell r="G69">
            <v>451</v>
          </cell>
          <cell r="H69" t="str">
            <v>WA</v>
          </cell>
          <cell r="I69">
            <v>155389.42000000001</v>
          </cell>
          <cell r="L69" t="str">
            <v>182MCAEE</v>
          </cell>
          <cell r="M69">
            <v>0</v>
          </cell>
          <cell r="N69">
            <v>0</v>
          </cell>
          <cell r="O69">
            <v>0</v>
          </cell>
          <cell r="P69">
            <v>0</v>
          </cell>
          <cell r="Q69">
            <v>0</v>
          </cell>
          <cell r="R69">
            <v>0</v>
          </cell>
          <cell r="S69">
            <v>0</v>
          </cell>
          <cell r="T69">
            <v>0</v>
          </cell>
        </row>
        <row r="70">
          <cell r="A70" t="str">
            <v>451WYP</v>
          </cell>
          <cell r="B70">
            <v>451</v>
          </cell>
          <cell r="C70" t="str">
            <v>WYP</v>
          </cell>
          <cell r="D70">
            <v>219807.3</v>
          </cell>
          <cell r="F70" t="str">
            <v>451WYP</v>
          </cell>
          <cell r="G70">
            <v>451</v>
          </cell>
          <cell r="H70" t="str">
            <v>WYP</v>
          </cell>
          <cell r="I70">
            <v>219807.3</v>
          </cell>
          <cell r="L70" t="str">
            <v>182MCAGE</v>
          </cell>
          <cell r="M70">
            <v>0</v>
          </cell>
          <cell r="N70">
            <v>0</v>
          </cell>
          <cell r="O70">
            <v>0</v>
          </cell>
          <cell r="P70">
            <v>0</v>
          </cell>
          <cell r="Q70">
            <v>0</v>
          </cell>
          <cell r="R70">
            <v>0</v>
          </cell>
          <cell r="S70">
            <v>0</v>
          </cell>
          <cell r="T70">
            <v>0</v>
          </cell>
        </row>
        <row r="71">
          <cell r="A71" t="str">
            <v>451WYU</v>
          </cell>
          <cell r="B71">
            <v>451</v>
          </cell>
          <cell r="C71" t="str">
            <v>WYU</v>
          </cell>
          <cell r="D71">
            <v>24873.14</v>
          </cell>
          <cell r="F71" t="str">
            <v>451WYU</v>
          </cell>
          <cell r="G71">
            <v>451</v>
          </cell>
          <cell r="H71" t="str">
            <v>WYU</v>
          </cell>
          <cell r="I71">
            <v>24873.14</v>
          </cell>
          <cell r="L71" t="str">
            <v>182MS</v>
          </cell>
          <cell r="M71">
            <v>0</v>
          </cell>
          <cell r="N71">
            <v>0</v>
          </cell>
          <cell r="O71">
            <v>-48225.422499999993</v>
          </cell>
          <cell r="P71">
            <v>0</v>
          </cell>
          <cell r="Q71">
            <v>0</v>
          </cell>
          <cell r="R71">
            <v>0</v>
          </cell>
          <cell r="S71">
            <v>0</v>
          </cell>
          <cell r="T71">
            <v>0</v>
          </cell>
        </row>
        <row r="72">
          <cell r="A72" t="str">
            <v>453CAGE</v>
          </cell>
          <cell r="B72">
            <v>453</v>
          </cell>
          <cell r="C72" t="str">
            <v>CAGE</v>
          </cell>
          <cell r="D72">
            <v>4149.8999999999996</v>
          </cell>
          <cell r="F72" t="str">
            <v>453CAGE</v>
          </cell>
          <cell r="G72">
            <v>453</v>
          </cell>
          <cell r="H72" t="str">
            <v>CAGE</v>
          </cell>
          <cell r="I72">
            <v>4149.8999999999996</v>
          </cell>
          <cell r="L72" t="str">
            <v>182MSE</v>
          </cell>
          <cell r="M72">
            <v>0</v>
          </cell>
          <cell r="N72">
            <v>0</v>
          </cell>
          <cell r="O72">
            <v>0</v>
          </cell>
          <cell r="P72">
            <v>0</v>
          </cell>
          <cell r="Q72">
            <v>0</v>
          </cell>
          <cell r="R72">
            <v>0</v>
          </cell>
          <cell r="S72">
            <v>0</v>
          </cell>
          <cell r="T72">
            <v>0</v>
          </cell>
        </row>
        <row r="73">
          <cell r="A73" t="str">
            <v>453JBG</v>
          </cell>
          <cell r="B73">
            <v>453</v>
          </cell>
          <cell r="C73" t="str">
            <v>JBG</v>
          </cell>
          <cell r="D73">
            <v>-8701.92</v>
          </cell>
          <cell r="F73" t="str">
            <v>453JBG</v>
          </cell>
          <cell r="G73">
            <v>453</v>
          </cell>
          <cell r="H73" t="str">
            <v>JBG</v>
          </cell>
          <cell r="I73">
            <v>-8701.92</v>
          </cell>
          <cell r="L73" t="str">
            <v>182MSO</v>
          </cell>
          <cell r="M73">
            <v>0</v>
          </cell>
          <cell r="N73">
            <v>0</v>
          </cell>
          <cell r="O73">
            <v>0</v>
          </cell>
          <cell r="P73">
            <v>0</v>
          </cell>
          <cell r="Q73">
            <v>0</v>
          </cell>
          <cell r="R73">
            <v>0</v>
          </cell>
          <cell r="S73">
            <v>0</v>
          </cell>
          <cell r="T73">
            <v>0</v>
          </cell>
        </row>
        <row r="74">
          <cell r="A74" t="str">
            <v>454CA</v>
          </cell>
          <cell r="B74">
            <v>454</v>
          </cell>
          <cell r="C74" t="str">
            <v>CA</v>
          </cell>
          <cell r="D74">
            <v>562767.79</v>
          </cell>
          <cell r="F74" t="str">
            <v>454CA</v>
          </cell>
          <cell r="G74">
            <v>454</v>
          </cell>
          <cell r="H74" t="str">
            <v>CA</v>
          </cell>
          <cell r="I74">
            <v>562767.79</v>
          </cell>
          <cell r="L74" t="str">
            <v>186MCAEE</v>
          </cell>
          <cell r="M74">
            <v>0</v>
          </cell>
          <cell r="N74">
            <v>0</v>
          </cell>
          <cell r="O74">
            <v>0</v>
          </cell>
          <cell r="P74">
            <v>0</v>
          </cell>
          <cell r="Q74">
            <v>0</v>
          </cell>
          <cell r="R74">
            <v>0</v>
          </cell>
          <cell r="S74">
            <v>0</v>
          </cell>
          <cell r="T74">
            <v>0</v>
          </cell>
        </row>
        <row r="75">
          <cell r="A75" t="str">
            <v>454CAGE</v>
          </cell>
          <cell r="B75">
            <v>454</v>
          </cell>
          <cell r="C75" t="str">
            <v>CAGE</v>
          </cell>
          <cell r="D75">
            <v>4270837.7</v>
          </cell>
          <cell r="F75" t="str">
            <v>454CAGE</v>
          </cell>
          <cell r="G75">
            <v>454</v>
          </cell>
          <cell r="H75" t="str">
            <v>CAGE</v>
          </cell>
          <cell r="I75">
            <v>4270837.7</v>
          </cell>
          <cell r="L75" t="str">
            <v>186MCAGE</v>
          </cell>
          <cell r="M75">
            <v>0</v>
          </cell>
          <cell r="N75">
            <v>0</v>
          </cell>
          <cell r="O75">
            <v>0</v>
          </cell>
          <cell r="P75">
            <v>0</v>
          </cell>
          <cell r="Q75">
            <v>0</v>
          </cell>
          <cell r="R75">
            <v>0</v>
          </cell>
          <cell r="S75">
            <v>0</v>
          </cell>
          <cell r="T75">
            <v>0</v>
          </cell>
        </row>
        <row r="76">
          <cell r="A76" t="str">
            <v>454CAGW</v>
          </cell>
          <cell r="B76">
            <v>454</v>
          </cell>
          <cell r="C76" t="str">
            <v>CAGW</v>
          </cell>
          <cell r="D76">
            <v>409141.85</v>
          </cell>
          <cell r="F76" t="str">
            <v>454CAGW</v>
          </cell>
          <cell r="G76">
            <v>454</v>
          </cell>
          <cell r="H76" t="str">
            <v>CAGW</v>
          </cell>
          <cell r="I76">
            <v>409141.85</v>
          </cell>
          <cell r="L76" t="str">
            <v>186MCAGW</v>
          </cell>
          <cell r="M76">
            <v>0</v>
          </cell>
          <cell r="N76">
            <v>0</v>
          </cell>
          <cell r="O76">
            <v>-4768727.8816801505</v>
          </cell>
          <cell r="P76">
            <v>0</v>
          </cell>
          <cell r="Q76">
            <v>0</v>
          </cell>
          <cell r="R76">
            <v>0</v>
          </cell>
          <cell r="S76">
            <v>0</v>
          </cell>
          <cell r="T76">
            <v>0</v>
          </cell>
        </row>
        <row r="77">
          <cell r="A77" t="str">
            <v>454ID</v>
          </cell>
          <cell r="B77">
            <v>454</v>
          </cell>
          <cell r="C77" t="str">
            <v>ID</v>
          </cell>
          <cell r="D77">
            <v>185453.44</v>
          </cell>
          <cell r="F77" t="str">
            <v>454ID</v>
          </cell>
          <cell r="G77">
            <v>454</v>
          </cell>
          <cell r="H77" t="str">
            <v>ID</v>
          </cell>
          <cell r="I77">
            <v>185453.44</v>
          </cell>
          <cell r="L77" t="str">
            <v>186MJBE</v>
          </cell>
          <cell r="M77">
            <v>0</v>
          </cell>
          <cell r="N77">
            <v>0</v>
          </cell>
          <cell r="O77">
            <v>674249.06960297748</v>
          </cell>
          <cell r="P77">
            <v>0</v>
          </cell>
          <cell r="Q77">
            <v>0</v>
          </cell>
          <cell r="R77">
            <v>0</v>
          </cell>
          <cell r="S77">
            <v>0</v>
          </cell>
          <cell r="T77">
            <v>0</v>
          </cell>
        </row>
        <row r="78">
          <cell r="A78" t="str">
            <v>454OR</v>
          </cell>
          <cell r="B78">
            <v>454</v>
          </cell>
          <cell r="C78" t="str">
            <v>OR</v>
          </cell>
          <cell r="D78">
            <v>4240443.7300000004</v>
          </cell>
          <cell r="F78" t="str">
            <v>454OR</v>
          </cell>
          <cell r="G78">
            <v>454</v>
          </cell>
          <cell r="H78" t="str">
            <v>OR</v>
          </cell>
          <cell r="I78">
            <v>4240443.7300000004</v>
          </cell>
          <cell r="L78" t="str">
            <v>186MSG</v>
          </cell>
          <cell r="M78">
            <v>0</v>
          </cell>
          <cell r="N78">
            <v>0</v>
          </cell>
          <cell r="O78">
            <v>-918678.01834352151</v>
          </cell>
          <cell r="P78">
            <v>0</v>
          </cell>
          <cell r="Q78">
            <v>0</v>
          </cell>
          <cell r="R78">
            <v>0</v>
          </cell>
          <cell r="S78">
            <v>0</v>
          </cell>
          <cell r="T78">
            <v>0</v>
          </cell>
        </row>
        <row r="79">
          <cell r="A79" t="str">
            <v>454SG</v>
          </cell>
          <cell r="B79">
            <v>454</v>
          </cell>
          <cell r="C79" t="str">
            <v>SG</v>
          </cell>
          <cell r="D79">
            <v>172050.65</v>
          </cell>
          <cell r="F79" t="str">
            <v>454SG</v>
          </cell>
          <cell r="G79">
            <v>454</v>
          </cell>
          <cell r="H79" t="str">
            <v>SG</v>
          </cell>
          <cell r="I79">
            <v>172050.65</v>
          </cell>
          <cell r="L79" t="str">
            <v>186MSO</v>
          </cell>
          <cell r="M79">
            <v>0</v>
          </cell>
          <cell r="N79">
            <v>0</v>
          </cell>
          <cell r="O79">
            <v>-44292.448182055377</v>
          </cell>
          <cell r="P79">
            <v>0</v>
          </cell>
          <cell r="Q79">
            <v>0</v>
          </cell>
          <cell r="R79">
            <v>0</v>
          </cell>
          <cell r="S79">
            <v>0</v>
          </cell>
          <cell r="T79">
            <v>0</v>
          </cell>
        </row>
        <row r="80">
          <cell r="A80" t="str">
            <v>454SO</v>
          </cell>
          <cell r="B80">
            <v>454</v>
          </cell>
          <cell r="C80" t="str">
            <v>SO</v>
          </cell>
          <cell r="D80">
            <v>3609268.87</v>
          </cell>
          <cell r="F80" t="str">
            <v>454SO</v>
          </cell>
          <cell r="G80">
            <v>454</v>
          </cell>
          <cell r="H80" t="str">
            <v>SO</v>
          </cell>
          <cell r="I80">
            <v>3609268.87</v>
          </cell>
          <cell r="L80" t="str">
            <v>190BADDEBT</v>
          </cell>
          <cell r="M80">
            <v>0</v>
          </cell>
          <cell r="N80">
            <v>0</v>
          </cell>
          <cell r="O80">
            <v>-318755.990430901</v>
          </cell>
          <cell r="P80">
            <v>0</v>
          </cell>
          <cell r="Q80">
            <v>0</v>
          </cell>
          <cell r="R80">
            <v>0</v>
          </cell>
          <cell r="S80">
            <v>0</v>
          </cell>
          <cell r="T80">
            <v>0</v>
          </cell>
        </row>
        <row r="81">
          <cell r="A81" t="str">
            <v>454UT</v>
          </cell>
          <cell r="B81">
            <v>454</v>
          </cell>
          <cell r="C81" t="str">
            <v>UT</v>
          </cell>
          <cell r="D81">
            <v>3580452.05</v>
          </cell>
          <cell r="F81" t="str">
            <v>454UT</v>
          </cell>
          <cell r="G81">
            <v>454</v>
          </cell>
          <cell r="H81" t="str">
            <v>UT</v>
          </cell>
          <cell r="I81">
            <v>3580452.05</v>
          </cell>
          <cell r="L81" t="str">
            <v>190CAEE</v>
          </cell>
          <cell r="M81">
            <v>0</v>
          </cell>
          <cell r="N81">
            <v>0</v>
          </cell>
          <cell r="O81">
            <v>0</v>
          </cell>
          <cell r="P81">
            <v>0</v>
          </cell>
          <cell r="Q81">
            <v>0</v>
          </cell>
          <cell r="R81">
            <v>0</v>
          </cell>
          <cell r="S81">
            <v>0</v>
          </cell>
          <cell r="T81">
            <v>0</v>
          </cell>
        </row>
        <row r="82">
          <cell r="A82" t="str">
            <v>454WA</v>
          </cell>
          <cell r="B82">
            <v>454</v>
          </cell>
          <cell r="C82" t="str">
            <v>WA</v>
          </cell>
          <cell r="D82">
            <v>811720.58</v>
          </cell>
          <cell r="F82" t="str">
            <v>454WA</v>
          </cell>
          <cell r="G82">
            <v>454</v>
          </cell>
          <cell r="H82" t="str">
            <v>WA</v>
          </cell>
          <cell r="I82">
            <v>811720.58</v>
          </cell>
          <cell r="L82" t="str">
            <v>190CAGE</v>
          </cell>
          <cell r="M82">
            <v>0</v>
          </cell>
          <cell r="N82">
            <v>0</v>
          </cell>
          <cell r="O82">
            <v>0</v>
          </cell>
          <cell r="P82">
            <v>0</v>
          </cell>
          <cell r="Q82">
            <v>0</v>
          </cell>
          <cell r="R82">
            <v>0</v>
          </cell>
          <cell r="S82">
            <v>0</v>
          </cell>
          <cell r="T82">
            <v>0</v>
          </cell>
        </row>
        <row r="83">
          <cell r="A83" t="str">
            <v>454WYP</v>
          </cell>
          <cell r="B83">
            <v>454</v>
          </cell>
          <cell r="C83" t="str">
            <v>WYP</v>
          </cell>
          <cell r="D83">
            <v>385358.87</v>
          </cell>
          <cell r="F83" t="str">
            <v>454WYP</v>
          </cell>
          <cell r="G83">
            <v>454</v>
          </cell>
          <cell r="H83" t="str">
            <v>WYP</v>
          </cell>
          <cell r="I83">
            <v>385358.87</v>
          </cell>
          <cell r="L83" t="str">
            <v>190CAGW</v>
          </cell>
          <cell r="M83">
            <v>0</v>
          </cell>
          <cell r="N83">
            <v>0</v>
          </cell>
          <cell r="O83">
            <v>-20365.734403210598</v>
          </cell>
          <cell r="P83">
            <v>0</v>
          </cell>
          <cell r="Q83">
            <v>0</v>
          </cell>
          <cell r="R83">
            <v>0</v>
          </cell>
          <cell r="S83">
            <v>0</v>
          </cell>
          <cell r="T83">
            <v>0</v>
          </cell>
        </row>
        <row r="84">
          <cell r="A84" t="str">
            <v>454WYU</v>
          </cell>
          <cell r="B84">
            <v>454</v>
          </cell>
          <cell r="C84" t="str">
            <v>WYU</v>
          </cell>
          <cell r="D84">
            <v>18313.2</v>
          </cell>
          <cell r="F84" t="str">
            <v>454WYU</v>
          </cell>
          <cell r="G84">
            <v>454</v>
          </cell>
          <cell r="H84" t="str">
            <v>WYU</v>
          </cell>
          <cell r="I84">
            <v>18313.2</v>
          </cell>
          <cell r="L84" t="str">
            <v>190JBE</v>
          </cell>
          <cell r="M84">
            <v>0</v>
          </cell>
          <cell r="N84">
            <v>0</v>
          </cell>
          <cell r="O84">
            <v>-490990.6693341108</v>
          </cell>
          <cell r="P84">
            <v>0</v>
          </cell>
          <cell r="Q84">
            <v>0</v>
          </cell>
          <cell r="R84">
            <v>0</v>
          </cell>
          <cell r="S84">
            <v>0</v>
          </cell>
          <cell r="T84">
            <v>0</v>
          </cell>
        </row>
        <row r="85">
          <cell r="A85" t="str">
            <v>456CAGE</v>
          </cell>
          <cell r="B85">
            <v>456</v>
          </cell>
          <cell r="C85" t="str">
            <v>CAGE</v>
          </cell>
          <cell r="D85">
            <v>3720099.6</v>
          </cell>
          <cell r="F85" t="str">
            <v>456CAGE</v>
          </cell>
          <cell r="G85">
            <v>456</v>
          </cell>
          <cell r="H85" t="str">
            <v>CAGE</v>
          </cell>
          <cell r="I85">
            <v>3720099.6</v>
          </cell>
          <cell r="L85" t="str">
            <v>190OTHER</v>
          </cell>
          <cell r="M85">
            <v>0</v>
          </cell>
          <cell r="N85">
            <v>0</v>
          </cell>
          <cell r="O85">
            <v>0</v>
          </cell>
          <cell r="P85">
            <v>0</v>
          </cell>
          <cell r="Q85">
            <v>0</v>
          </cell>
          <cell r="R85">
            <v>0</v>
          </cell>
          <cell r="S85">
            <v>0</v>
          </cell>
          <cell r="T85">
            <v>0</v>
          </cell>
        </row>
        <row r="86">
          <cell r="A86" t="str">
            <v>456CAGW</v>
          </cell>
          <cell r="B86">
            <v>456</v>
          </cell>
          <cell r="C86" t="str">
            <v>CAGW</v>
          </cell>
          <cell r="D86">
            <v>12216316.530000001</v>
          </cell>
          <cell r="F86" t="str">
            <v>456CAGW</v>
          </cell>
          <cell r="G86">
            <v>456</v>
          </cell>
          <cell r="H86" t="str">
            <v>CAGW</v>
          </cell>
          <cell r="I86">
            <v>12216316.530000001</v>
          </cell>
          <cell r="L86" t="str">
            <v>190S</v>
          </cell>
          <cell r="M86">
            <v>0</v>
          </cell>
          <cell r="N86">
            <v>0</v>
          </cell>
          <cell r="O86">
            <v>9907618.2280596755</v>
          </cell>
          <cell r="P86">
            <v>0</v>
          </cell>
          <cell r="Q86">
            <v>0</v>
          </cell>
          <cell r="R86">
            <v>0</v>
          </cell>
          <cell r="S86">
            <v>0</v>
          </cell>
          <cell r="T86">
            <v>0</v>
          </cell>
        </row>
        <row r="87">
          <cell r="A87" t="str">
            <v>456JBG</v>
          </cell>
          <cell r="B87">
            <v>456</v>
          </cell>
          <cell r="C87" t="str">
            <v>JBG</v>
          </cell>
          <cell r="D87">
            <v>2486369.59</v>
          </cell>
          <cell r="F87" t="str">
            <v>456JBG</v>
          </cell>
          <cell r="G87">
            <v>456</v>
          </cell>
          <cell r="H87" t="str">
            <v>JBG</v>
          </cell>
          <cell r="I87">
            <v>2486369.59</v>
          </cell>
          <cell r="L87" t="str">
            <v>190SG</v>
          </cell>
          <cell r="M87">
            <v>0</v>
          </cell>
          <cell r="N87">
            <v>0</v>
          </cell>
          <cell r="O87">
            <v>-392659.4370211364</v>
          </cell>
          <cell r="P87">
            <v>0</v>
          </cell>
          <cell r="Q87">
            <v>0</v>
          </cell>
          <cell r="R87">
            <v>0</v>
          </cell>
          <cell r="S87">
            <v>0</v>
          </cell>
          <cell r="T87">
            <v>0</v>
          </cell>
        </row>
        <row r="88">
          <cell r="A88" t="str">
            <v>456OR</v>
          </cell>
          <cell r="B88">
            <v>456</v>
          </cell>
          <cell r="C88" t="str">
            <v>OR</v>
          </cell>
          <cell r="D88">
            <v>1448789.12</v>
          </cell>
          <cell r="F88" t="str">
            <v>456OR</v>
          </cell>
          <cell r="G88">
            <v>456</v>
          </cell>
          <cell r="H88" t="str">
            <v>OR</v>
          </cell>
          <cell r="I88">
            <v>1448789.12</v>
          </cell>
          <cell r="L88" t="str">
            <v>190SNPD</v>
          </cell>
          <cell r="M88">
            <v>0</v>
          </cell>
          <cell r="N88">
            <v>0</v>
          </cell>
          <cell r="O88">
            <v>-93619.605760017701</v>
          </cell>
          <cell r="P88">
            <v>0</v>
          </cell>
          <cell r="Q88">
            <v>0</v>
          </cell>
          <cell r="R88">
            <v>0</v>
          </cell>
          <cell r="S88">
            <v>0</v>
          </cell>
          <cell r="T88">
            <v>0</v>
          </cell>
        </row>
        <row r="89">
          <cell r="A89" t="str">
            <v>456OTHER</v>
          </cell>
          <cell r="B89">
            <v>456</v>
          </cell>
          <cell r="C89" t="str">
            <v>OTHER</v>
          </cell>
          <cell r="D89">
            <v>17046452.07</v>
          </cell>
          <cell r="F89" t="str">
            <v>456OTHER</v>
          </cell>
          <cell r="G89">
            <v>456</v>
          </cell>
          <cell r="H89" t="str">
            <v>OTHER</v>
          </cell>
          <cell r="I89">
            <v>17046452.07</v>
          </cell>
          <cell r="L89" t="str">
            <v>190SO</v>
          </cell>
          <cell r="M89">
            <v>0</v>
          </cell>
          <cell r="N89">
            <v>0</v>
          </cell>
          <cell r="O89">
            <v>-1879912.4400295014</v>
          </cell>
          <cell r="P89">
            <v>0</v>
          </cell>
          <cell r="Q89">
            <v>0</v>
          </cell>
          <cell r="R89">
            <v>0</v>
          </cell>
          <cell r="S89">
            <v>0</v>
          </cell>
          <cell r="T89">
            <v>0</v>
          </cell>
        </row>
        <row r="90">
          <cell r="A90" t="str">
            <v>456SG</v>
          </cell>
          <cell r="B90">
            <v>456</v>
          </cell>
          <cell r="C90" t="str">
            <v>SG</v>
          </cell>
          <cell r="D90">
            <v>530181.92999999784</v>
          </cell>
          <cell r="F90" t="str">
            <v>456SG</v>
          </cell>
          <cell r="G90">
            <v>456</v>
          </cell>
          <cell r="H90" t="str">
            <v>SG</v>
          </cell>
          <cell r="I90">
            <v>530181.92999999784</v>
          </cell>
          <cell r="L90" t="str">
            <v>2282SO</v>
          </cell>
          <cell r="M90">
            <v>0</v>
          </cell>
          <cell r="N90">
            <v>0</v>
          </cell>
          <cell r="O90">
            <v>845142.21634986985</v>
          </cell>
          <cell r="P90">
            <v>0</v>
          </cell>
          <cell r="Q90">
            <v>0</v>
          </cell>
          <cell r="R90">
            <v>0</v>
          </cell>
          <cell r="S90">
            <v>0</v>
          </cell>
          <cell r="T90">
            <v>0</v>
          </cell>
        </row>
        <row r="91">
          <cell r="A91" t="str">
            <v>456SO</v>
          </cell>
          <cell r="B91">
            <v>456</v>
          </cell>
          <cell r="C91" t="str">
            <v>SO</v>
          </cell>
          <cell r="D91">
            <v>5652511.1500000004</v>
          </cell>
          <cell r="F91" t="str">
            <v>456SO</v>
          </cell>
          <cell r="G91">
            <v>456</v>
          </cell>
          <cell r="H91" t="str">
            <v>SO</v>
          </cell>
          <cell r="I91">
            <v>5652511.1500000004</v>
          </cell>
          <cell r="L91" t="str">
            <v>2283SO</v>
          </cell>
          <cell r="M91">
            <v>0</v>
          </cell>
          <cell r="N91">
            <v>0</v>
          </cell>
          <cell r="O91">
            <v>154083.11143585065</v>
          </cell>
          <cell r="P91">
            <v>0</v>
          </cell>
          <cell r="Q91">
            <v>0</v>
          </cell>
          <cell r="R91">
            <v>0</v>
          </cell>
          <cell r="S91">
            <v>0</v>
          </cell>
          <cell r="T91">
            <v>0</v>
          </cell>
        </row>
        <row r="92">
          <cell r="A92" t="str">
            <v>456UT</v>
          </cell>
          <cell r="B92">
            <v>456</v>
          </cell>
          <cell r="C92" t="str">
            <v>UT</v>
          </cell>
          <cell r="D92">
            <v>-4343190.41</v>
          </cell>
          <cell r="F92" t="str">
            <v>456UT</v>
          </cell>
          <cell r="G92">
            <v>456</v>
          </cell>
          <cell r="H92" t="str">
            <v>UT</v>
          </cell>
          <cell r="I92">
            <v>-4343190.41</v>
          </cell>
          <cell r="L92" t="str">
            <v>235S</v>
          </cell>
          <cell r="M92">
            <v>0</v>
          </cell>
          <cell r="N92">
            <v>0</v>
          </cell>
          <cell r="O92">
            <v>-2646415.4512500004</v>
          </cell>
          <cell r="P92">
            <v>0</v>
          </cell>
          <cell r="Q92">
            <v>0</v>
          </cell>
          <cell r="R92">
            <v>0</v>
          </cell>
          <cell r="S92">
            <v>0</v>
          </cell>
          <cell r="T92">
            <v>0</v>
          </cell>
        </row>
        <row r="93">
          <cell r="A93" t="str">
            <v>456WA</v>
          </cell>
          <cell r="B93">
            <v>456</v>
          </cell>
          <cell r="C93" t="str">
            <v>WA</v>
          </cell>
          <cell r="D93">
            <v>-52188</v>
          </cell>
          <cell r="F93" t="str">
            <v>456WA</v>
          </cell>
          <cell r="G93">
            <v>456</v>
          </cell>
          <cell r="H93" t="str">
            <v>WA</v>
          </cell>
          <cell r="I93">
            <v>-52188</v>
          </cell>
          <cell r="L93" t="str">
            <v>252CAGE</v>
          </cell>
          <cell r="M93">
            <v>0</v>
          </cell>
          <cell r="N93">
            <v>0</v>
          </cell>
          <cell r="O93">
            <v>0</v>
          </cell>
          <cell r="P93">
            <v>0</v>
          </cell>
          <cell r="Q93">
            <v>0</v>
          </cell>
          <cell r="R93">
            <v>0</v>
          </cell>
          <cell r="S93">
            <v>0</v>
          </cell>
          <cell r="T93">
            <v>0</v>
          </cell>
        </row>
        <row r="94">
          <cell r="A94" t="str">
            <v>456WRE</v>
          </cell>
          <cell r="B94">
            <v>456</v>
          </cell>
          <cell r="C94" t="str">
            <v>WRE</v>
          </cell>
          <cell r="D94">
            <v>12368766.859999999</v>
          </cell>
          <cell r="F94" t="str">
            <v>456WRE</v>
          </cell>
          <cell r="G94">
            <v>456</v>
          </cell>
          <cell r="H94" t="str">
            <v>WRE</v>
          </cell>
          <cell r="I94">
            <v>12368766.859999999</v>
          </cell>
          <cell r="L94" t="str">
            <v>252CAGW</v>
          </cell>
          <cell r="M94">
            <v>0</v>
          </cell>
          <cell r="N94">
            <v>0</v>
          </cell>
          <cell r="O94">
            <v>-191.88057030916673</v>
          </cell>
          <cell r="P94">
            <v>0</v>
          </cell>
          <cell r="Q94">
            <v>0</v>
          </cell>
          <cell r="R94">
            <v>0</v>
          </cell>
          <cell r="S94">
            <v>0</v>
          </cell>
          <cell r="T94">
            <v>0</v>
          </cell>
        </row>
        <row r="95">
          <cell r="A95" t="str">
            <v>456WRG</v>
          </cell>
          <cell r="B95">
            <v>456</v>
          </cell>
          <cell r="C95" t="str">
            <v>WRG</v>
          </cell>
          <cell r="D95">
            <v>95294348.120000005</v>
          </cell>
          <cell r="F95" t="str">
            <v>456WRG</v>
          </cell>
          <cell r="G95">
            <v>456</v>
          </cell>
          <cell r="H95" t="str">
            <v>WRG</v>
          </cell>
          <cell r="I95">
            <v>95294348.120000005</v>
          </cell>
          <cell r="L95" t="str">
            <v>252S</v>
          </cell>
          <cell r="M95">
            <v>0</v>
          </cell>
          <cell r="N95">
            <v>0</v>
          </cell>
          <cell r="O95">
            <v>-297388.33124999999</v>
          </cell>
          <cell r="P95">
            <v>0</v>
          </cell>
          <cell r="Q95">
            <v>0</v>
          </cell>
          <cell r="R95">
            <v>0</v>
          </cell>
          <cell r="S95">
            <v>0</v>
          </cell>
          <cell r="T95">
            <v>0</v>
          </cell>
        </row>
        <row r="96">
          <cell r="A96" t="str">
            <v>456WYP</v>
          </cell>
          <cell r="B96">
            <v>456</v>
          </cell>
          <cell r="C96" t="str">
            <v>WYP</v>
          </cell>
          <cell r="D96">
            <v>132319.71</v>
          </cell>
          <cell r="F96" t="str">
            <v>456WYP</v>
          </cell>
          <cell r="G96">
            <v>456</v>
          </cell>
          <cell r="H96" t="str">
            <v>WYP</v>
          </cell>
          <cell r="I96">
            <v>132319.71</v>
          </cell>
          <cell r="L96" t="str">
            <v>252SG</v>
          </cell>
          <cell r="M96">
            <v>0</v>
          </cell>
          <cell r="N96">
            <v>0</v>
          </cell>
          <cell r="O96">
            <v>-1624157.2803838621</v>
          </cell>
          <cell r="P96">
            <v>0</v>
          </cell>
          <cell r="Q96">
            <v>0</v>
          </cell>
          <cell r="R96">
            <v>0</v>
          </cell>
          <cell r="S96">
            <v>0</v>
          </cell>
          <cell r="T96">
            <v>0</v>
          </cell>
        </row>
        <row r="97">
          <cell r="A97" t="str">
            <v>500CAGE</v>
          </cell>
          <cell r="B97">
            <v>500</v>
          </cell>
          <cell r="C97" t="str">
            <v>CAGE</v>
          </cell>
          <cell r="D97">
            <v>3267248.49</v>
          </cell>
          <cell r="F97" t="str">
            <v>500CAGE</v>
          </cell>
          <cell r="G97">
            <v>500</v>
          </cell>
          <cell r="H97" t="str">
            <v>CAGE</v>
          </cell>
          <cell r="I97">
            <v>3267248.49</v>
          </cell>
          <cell r="L97" t="str">
            <v>25318CAGE</v>
          </cell>
          <cell r="M97">
            <v>0</v>
          </cell>
          <cell r="N97">
            <v>0</v>
          </cell>
          <cell r="O97">
            <v>0</v>
          </cell>
          <cell r="P97">
            <v>0</v>
          </cell>
          <cell r="Q97">
            <v>0</v>
          </cell>
          <cell r="R97">
            <v>0</v>
          </cell>
          <cell r="S97">
            <v>0</v>
          </cell>
          <cell r="T97">
            <v>0</v>
          </cell>
        </row>
        <row r="98">
          <cell r="A98" t="str">
            <v>500CAGW</v>
          </cell>
          <cell r="B98">
            <v>500</v>
          </cell>
          <cell r="C98" t="str">
            <v>CAGW</v>
          </cell>
          <cell r="D98">
            <v>31651.73</v>
          </cell>
          <cell r="F98" t="str">
            <v>500CAGW</v>
          </cell>
          <cell r="G98">
            <v>500</v>
          </cell>
          <cell r="H98" t="str">
            <v>CAGW</v>
          </cell>
          <cell r="I98">
            <v>31651.73</v>
          </cell>
          <cell r="L98" t="str">
            <v>25398S</v>
          </cell>
          <cell r="M98">
            <v>0</v>
          </cell>
          <cell r="N98">
            <v>0</v>
          </cell>
          <cell r="O98">
            <v>-18.545033477586198</v>
          </cell>
          <cell r="P98">
            <v>0</v>
          </cell>
          <cell r="Q98">
            <v>0</v>
          </cell>
          <cell r="R98">
            <v>0</v>
          </cell>
          <cell r="S98">
            <v>0</v>
          </cell>
          <cell r="T98">
            <v>0</v>
          </cell>
        </row>
        <row r="99">
          <cell r="A99" t="str">
            <v>500JBG</v>
          </cell>
          <cell r="B99">
            <v>500</v>
          </cell>
          <cell r="C99" t="str">
            <v>JBG</v>
          </cell>
          <cell r="D99">
            <v>13667138.66</v>
          </cell>
          <cell r="F99" t="str">
            <v>500JBG</v>
          </cell>
          <cell r="G99">
            <v>500</v>
          </cell>
          <cell r="H99" t="str">
            <v>JBG</v>
          </cell>
          <cell r="I99">
            <v>13667138.66</v>
          </cell>
          <cell r="L99" t="str">
            <v>254S</v>
          </cell>
          <cell r="M99">
            <v>0</v>
          </cell>
          <cell r="N99">
            <v>0</v>
          </cell>
          <cell r="O99">
            <v>-54204506.4212479</v>
          </cell>
          <cell r="P99">
            <v>0</v>
          </cell>
          <cell r="Q99">
            <v>0</v>
          </cell>
          <cell r="R99">
            <v>0</v>
          </cell>
          <cell r="S99">
            <v>0</v>
          </cell>
          <cell r="T99">
            <v>0</v>
          </cell>
        </row>
        <row r="100">
          <cell r="A100" t="str">
            <v>500SG</v>
          </cell>
          <cell r="B100">
            <v>500</v>
          </cell>
          <cell r="C100" t="str">
            <v>SG</v>
          </cell>
          <cell r="D100">
            <v>86022.9</v>
          </cell>
          <cell r="F100" t="str">
            <v>500SG</v>
          </cell>
          <cell r="G100">
            <v>500</v>
          </cell>
          <cell r="H100" t="str">
            <v>SG</v>
          </cell>
          <cell r="I100">
            <v>86022.9</v>
          </cell>
          <cell r="L100" t="str">
            <v>255ITC85</v>
          </cell>
          <cell r="M100">
            <v>0</v>
          </cell>
          <cell r="N100">
            <v>0</v>
          </cell>
          <cell r="O100">
            <v>0</v>
          </cell>
          <cell r="P100">
            <v>0</v>
          </cell>
          <cell r="Q100">
            <v>0</v>
          </cell>
          <cell r="R100">
            <v>0</v>
          </cell>
          <cell r="S100">
            <v>0</v>
          </cell>
          <cell r="T100">
            <v>0</v>
          </cell>
        </row>
        <row r="101">
          <cell r="A101" t="str">
            <v>501CAEE</v>
          </cell>
          <cell r="B101">
            <v>501</v>
          </cell>
          <cell r="C101" t="str">
            <v>CAEE</v>
          </cell>
          <cell r="D101">
            <v>16018991.25</v>
          </cell>
          <cell r="F101" t="str">
            <v>501CAEE</v>
          </cell>
          <cell r="G101">
            <v>501</v>
          </cell>
          <cell r="H101" t="str">
            <v>CAEE</v>
          </cell>
          <cell r="I101">
            <v>16018991.25</v>
          </cell>
          <cell r="L101" t="str">
            <v>282CAEE</v>
          </cell>
          <cell r="M101">
            <v>0</v>
          </cell>
          <cell r="N101">
            <v>0</v>
          </cell>
          <cell r="O101">
            <v>0</v>
          </cell>
          <cell r="P101">
            <v>0</v>
          </cell>
          <cell r="Q101">
            <v>0</v>
          </cell>
          <cell r="R101">
            <v>0</v>
          </cell>
          <cell r="S101">
            <v>0</v>
          </cell>
          <cell r="T101">
            <v>0</v>
          </cell>
        </row>
        <row r="102">
          <cell r="A102" t="str">
            <v>501CAGW</v>
          </cell>
          <cell r="B102">
            <v>501</v>
          </cell>
          <cell r="C102" t="str">
            <v>CAGW</v>
          </cell>
          <cell r="D102">
            <v>1352729.11</v>
          </cell>
          <cell r="F102" t="str">
            <v>501CAGW</v>
          </cell>
          <cell r="G102">
            <v>501</v>
          </cell>
          <cell r="H102" t="str">
            <v>CAGW</v>
          </cell>
          <cell r="I102">
            <v>1352729.11</v>
          </cell>
          <cell r="L102" t="str">
            <v>282CAGE</v>
          </cell>
          <cell r="M102">
            <v>0</v>
          </cell>
          <cell r="N102">
            <v>0</v>
          </cell>
          <cell r="O102">
            <v>0</v>
          </cell>
          <cell r="P102">
            <v>0</v>
          </cell>
          <cell r="Q102">
            <v>0</v>
          </cell>
          <cell r="R102">
            <v>0</v>
          </cell>
          <cell r="S102">
            <v>0</v>
          </cell>
          <cell r="T102">
            <v>0</v>
          </cell>
        </row>
        <row r="103">
          <cell r="A103" t="str">
            <v>501JBE</v>
          </cell>
          <cell r="B103">
            <v>501</v>
          </cell>
          <cell r="C103" t="str">
            <v>JBE</v>
          </cell>
          <cell r="D103">
            <v>2884149.2</v>
          </cell>
          <cell r="F103" t="str">
            <v>501JBE</v>
          </cell>
          <cell r="G103">
            <v>501</v>
          </cell>
          <cell r="H103" t="str">
            <v>JBE</v>
          </cell>
          <cell r="I103">
            <v>2884149.2</v>
          </cell>
          <cell r="L103" t="str">
            <v>282CAGW</v>
          </cell>
          <cell r="M103">
            <v>0</v>
          </cell>
          <cell r="N103">
            <v>0</v>
          </cell>
          <cell r="O103">
            <v>2085109.4335322247</v>
          </cell>
          <cell r="P103">
            <v>0</v>
          </cell>
          <cell r="Q103">
            <v>0</v>
          </cell>
          <cell r="R103">
            <v>0</v>
          </cell>
          <cell r="S103">
            <v>0</v>
          </cell>
          <cell r="T103">
            <v>0</v>
          </cell>
        </row>
        <row r="104">
          <cell r="A104" t="str">
            <v>501SE</v>
          </cell>
          <cell r="B104">
            <v>501</v>
          </cell>
          <cell r="C104" t="str">
            <v>SE</v>
          </cell>
          <cell r="D104">
            <v>-201052.38</v>
          </cell>
          <cell r="F104" t="str">
            <v>501SE</v>
          </cell>
          <cell r="G104">
            <v>501</v>
          </cell>
          <cell r="H104" t="str">
            <v>SE</v>
          </cell>
          <cell r="I104">
            <v>-201052.38</v>
          </cell>
          <cell r="L104" t="str">
            <v>282CIAC</v>
          </cell>
          <cell r="M104">
            <v>0</v>
          </cell>
          <cell r="N104">
            <v>0</v>
          </cell>
          <cell r="O104">
            <v>0</v>
          </cell>
          <cell r="P104">
            <v>0</v>
          </cell>
          <cell r="Q104">
            <v>0</v>
          </cell>
          <cell r="R104">
            <v>0</v>
          </cell>
          <cell r="S104">
            <v>0</v>
          </cell>
          <cell r="T104">
            <v>0</v>
          </cell>
        </row>
        <row r="105">
          <cell r="A105" t="str">
            <v>501WYP</v>
          </cell>
          <cell r="B105">
            <v>501</v>
          </cell>
          <cell r="C105" t="str">
            <v>WYP</v>
          </cell>
          <cell r="D105">
            <v>1064059.6499999999</v>
          </cell>
          <cell r="F105" t="str">
            <v>501WYP</v>
          </cell>
          <cell r="G105">
            <v>501</v>
          </cell>
          <cell r="H105" t="str">
            <v>WYP</v>
          </cell>
          <cell r="I105">
            <v>1064059.6499999999</v>
          </cell>
          <cell r="L105" t="str">
            <v>282CN</v>
          </cell>
          <cell r="M105">
            <v>0</v>
          </cell>
          <cell r="N105">
            <v>0</v>
          </cell>
          <cell r="O105">
            <v>4876.2460785975591</v>
          </cell>
          <cell r="P105">
            <v>0</v>
          </cell>
          <cell r="Q105">
            <v>0</v>
          </cell>
          <cell r="R105">
            <v>0</v>
          </cell>
          <cell r="S105">
            <v>0</v>
          </cell>
          <cell r="T105">
            <v>0</v>
          </cell>
        </row>
        <row r="106">
          <cell r="A106" t="str">
            <v>502CAGE</v>
          </cell>
          <cell r="B106">
            <v>502</v>
          </cell>
          <cell r="C106" t="str">
            <v>CAGE</v>
          </cell>
          <cell r="D106">
            <v>52725672.979999997</v>
          </cell>
          <cell r="F106" t="str">
            <v>502CAGE</v>
          </cell>
          <cell r="G106">
            <v>502</v>
          </cell>
          <cell r="H106" t="str">
            <v>CAGE</v>
          </cell>
          <cell r="I106">
            <v>52725672.979999997</v>
          </cell>
          <cell r="L106" t="str">
            <v>282DITBAL</v>
          </cell>
          <cell r="M106">
            <v>0</v>
          </cell>
          <cell r="N106">
            <v>0</v>
          </cell>
          <cell r="O106">
            <v>0</v>
          </cell>
          <cell r="P106">
            <v>0</v>
          </cell>
          <cell r="Q106">
            <v>0</v>
          </cell>
          <cell r="R106">
            <v>0</v>
          </cell>
          <cell r="S106">
            <v>0</v>
          </cell>
          <cell r="T106">
            <v>0</v>
          </cell>
        </row>
        <row r="107">
          <cell r="A107" t="str">
            <v>502CAGW</v>
          </cell>
          <cell r="B107">
            <v>502</v>
          </cell>
          <cell r="C107" t="str">
            <v>CAGW</v>
          </cell>
          <cell r="D107">
            <v>1068484.79</v>
          </cell>
          <cell r="F107" t="str">
            <v>502CAGW</v>
          </cell>
          <cell r="G107">
            <v>502</v>
          </cell>
          <cell r="H107" t="str">
            <v>CAGW</v>
          </cell>
          <cell r="I107">
            <v>1068484.79</v>
          </cell>
          <cell r="L107" t="str">
            <v>282JBE</v>
          </cell>
          <cell r="M107">
            <v>0</v>
          </cell>
          <cell r="N107">
            <v>0</v>
          </cell>
          <cell r="O107">
            <v>1258379.3031764289</v>
          </cell>
          <cell r="P107">
            <v>0</v>
          </cell>
          <cell r="Q107">
            <v>0</v>
          </cell>
          <cell r="R107">
            <v>0</v>
          </cell>
          <cell r="S107">
            <v>0</v>
          </cell>
          <cell r="T107">
            <v>0</v>
          </cell>
        </row>
        <row r="108">
          <cell r="A108" t="str">
            <v>502JBG</v>
          </cell>
          <cell r="B108">
            <v>502</v>
          </cell>
          <cell r="C108" t="str">
            <v>JBG</v>
          </cell>
          <cell r="D108">
            <v>17750377.300000001</v>
          </cell>
          <cell r="F108" t="str">
            <v>502JBG</v>
          </cell>
          <cell r="G108">
            <v>502</v>
          </cell>
          <cell r="H108" t="str">
            <v>JBG</v>
          </cell>
          <cell r="I108">
            <v>17750377.300000001</v>
          </cell>
          <cell r="L108" t="str">
            <v>282JBG</v>
          </cell>
          <cell r="M108">
            <v>0</v>
          </cell>
          <cell r="N108">
            <v>0</v>
          </cell>
          <cell r="O108">
            <v>8694367.7207416333</v>
          </cell>
          <cell r="P108">
            <v>0</v>
          </cell>
          <cell r="Q108">
            <v>0</v>
          </cell>
          <cell r="R108">
            <v>0</v>
          </cell>
          <cell r="S108">
            <v>0</v>
          </cell>
          <cell r="T108">
            <v>0</v>
          </cell>
        </row>
        <row r="109">
          <cell r="A109" t="str">
            <v>505CAGE</v>
          </cell>
          <cell r="B109">
            <v>505</v>
          </cell>
          <cell r="C109" t="str">
            <v>CAGE</v>
          </cell>
          <cell r="D109">
            <v>1466906.33</v>
          </cell>
          <cell r="F109" t="str">
            <v>505CAGE</v>
          </cell>
          <cell r="G109">
            <v>505</v>
          </cell>
          <cell r="H109" t="str">
            <v>CAGE</v>
          </cell>
          <cell r="I109">
            <v>1466906.33</v>
          </cell>
          <cell r="L109" t="str">
            <v>282NUTIL</v>
          </cell>
          <cell r="M109">
            <v>0</v>
          </cell>
          <cell r="N109">
            <v>0</v>
          </cell>
          <cell r="O109">
            <v>0</v>
          </cell>
          <cell r="P109">
            <v>0</v>
          </cell>
          <cell r="Q109">
            <v>0</v>
          </cell>
          <cell r="R109">
            <v>0</v>
          </cell>
          <cell r="S109">
            <v>0</v>
          </cell>
          <cell r="T109">
            <v>0</v>
          </cell>
        </row>
        <row r="110">
          <cell r="A110" t="str">
            <v>505CAGW</v>
          </cell>
          <cell r="B110">
            <v>505</v>
          </cell>
          <cell r="C110" t="str">
            <v>CAGW</v>
          </cell>
          <cell r="D110">
            <v>41593.78</v>
          </cell>
          <cell r="F110" t="str">
            <v>505CAGW</v>
          </cell>
          <cell r="G110">
            <v>505</v>
          </cell>
          <cell r="H110" t="str">
            <v>CAGW</v>
          </cell>
          <cell r="I110">
            <v>41593.78</v>
          </cell>
          <cell r="L110" t="str">
            <v>282OTHER</v>
          </cell>
          <cell r="M110">
            <v>0</v>
          </cell>
          <cell r="N110">
            <v>0</v>
          </cell>
          <cell r="O110">
            <v>0</v>
          </cell>
          <cell r="P110">
            <v>0</v>
          </cell>
          <cell r="Q110">
            <v>0</v>
          </cell>
          <cell r="R110">
            <v>0</v>
          </cell>
          <cell r="S110">
            <v>0</v>
          </cell>
          <cell r="T110">
            <v>0</v>
          </cell>
        </row>
        <row r="111">
          <cell r="A111" t="str">
            <v>505JBG</v>
          </cell>
          <cell r="B111">
            <v>505</v>
          </cell>
          <cell r="C111" t="str">
            <v>JBG</v>
          </cell>
          <cell r="D111">
            <v>23944</v>
          </cell>
          <cell r="F111" t="str">
            <v>505JBG</v>
          </cell>
          <cell r="G111">
            <v>505</v>
          </cell>
          <cell r="H111" t="str">
            <v>JBG</v>
          </cell>
          <cell r="I111">
            <v>23944</v>
          </cell>
          <cell r="L111" t="str">
            <v>282S</v>
          </cell>
          <cell r="M111">
            <v>0</v>
          </cell>
          <cell r="N111">
            <v>0</v>
          </cell>
          <cell r="O111">
            <v>23960199</v>
          </cell>
          <cell r="P111">
            <v>0</v>
          </cell>
          <cell r="Q111">
            <v>0</v>
          </cell>
          <cell r="R111">
            <v>0</v>
          </cell>
          <cell r="S111">
            <v>0</v>
          </cell>
          <cell r="T111">
            <v>0</v>
          </cell>
        </row>
        <row r="112">
          <cell r="A112" t="str">
            <v>506CAGE</v>
          </cell>
          <cell r="B112">
            <v>506</v>
          </cell>
          <cell r="C112" t="str">
            <v>CAGE</v>
          </cell>
          <cell r="D112">
            <v>43303997.520000003</v>
          </cell>
          <cell r="F112" t="str">
            <v>506CAGE</v>
          </cell>
          <cell r="G112">
            <v>506</v>
          </cell>
          <cell r="H112" t="str">
            <v>CAGE</v>
          </cell>
          <cell r="I112">
            <v>43303997.520000003</v>
          </cell>
          <cell r="L112" t="str">
            <v>282SG</v>
          </cell>
          <cell r="M112">
            <v>0</v>
          </cell>
          <cell r="N112">
            <v>0</v>
          </cell>
          <cell r="O112">
            <v>-267482.13513749902</v>
          </cell>
          <cell r="P112">
            <v>0</v>
          </cell>
          <cell r="Q112">
            <v>0</v>
          </cell>
          <cell r="R112">
            <v>0</v>
          </cell>
          <cell r="S112">
            <v>0</v>
          </cell>
          <cell r="T112">
            <v>0</v>
          </cell>
        </row>
        <row r="113">
          <cell r="A113" t="str">
            <v>506CAGW</v>
          </cell>
          <cell r="B113">
            <v>506</v>
          </cell>
          <cell r="C113" t="str">
            <v>CAGW</v>
          </cell>
          <cell r="D113">
            <v>2521151.58</v>
          </cell>
          <cell r="F113" t="str">
            <v>506CAGW</v>
          </cell>
          <cell r="G113">
            <v>506</v>
          </cell>
          <cell r="H113" t="str">
            <v>CAGW</v>
          </cell>
          <cell r="I113">
            <v>2521151.58</v>
          </cell>
          <cell r="L113" t="str">
            <v>282SNP</v>
          </cell>
          <cell r="M113">
            <v>0</v>
          </cell>
          <cell r="N113">
            <v>0</v>
          </cell>
          <cell r="O113">
            <v>-158099.83019634592</v>
          </cell>
          <cell r="P113">
            <v>0</v>
          </cell>
          <cell r="Q113">
            <v>0</v>
          </cell>
          <cell r="R113">
            <v>0</v>
          </cell>
          <cell r="S113">
            <v>0</v>
          </cell>
          <cell r="T113">
            <v>0</v>
          </cell>
        </row>
        <row r="114">
          <cell r="A114" t="str">
            <v>506JBG</v>
          </cell>
          <cell r="B114">
            <v>506</v>
          </cell>
          <cell r="C114" t="str">
            <v>JBG</v>
          </cell>
          <cell r="D114">
            <v>-15780946.970000001</v>
          </cell>
          <cell r="F114" t="str">
            <v>506JBG</v>
          </cell>
          <cell r="G114">
            <v>506</v>
          </cell>
          <cell r="H114" t="str">
            <v>JBG</v>
          </cell>
          <cell r="I114">
            <v>-15780946.970000001</v>
          </cell>
          <cell r="L114" t="str">
            <v>282SNPD</v>
          </cell>
          <cell r="M114">
            <v>0</v>
          </cell>
          <cell r="N114">
            <v>0</v>
          </cell>
          <cell r="O114">
            <v>-38409.239986879948</v>
          </cell>
          <cell r="P114">
            <v>0</v>
          </cell>
          <cell r="Q114">
            <v>0</v>
          </cell>
          <cell r="R114">
            <v>0</v>
          </cell>
          <cell r="S114">
            <v>0</v>
          </cell>
          <cell r="T114">
            <v>0</v>
          </cell>
        </row>
        <row r="115">
          <cell r="A115" t="str">
            <v>507CAGE</v>
          </cell>
          <cell r="B115">
            <v>507</v>
          </cell>
          <cell r="C115" t="str">
            <v>CAGE</v>
          </cell>
          <cell r="D115">
            <v>122501.04</v>
          </cell>
          <cell r="F115" t="str">
            <v>507CAGE</v>
          </cell>
          <cell r="G115">
            <v>507</v>
          </cell>
          <cell r="H115" t="str">
            <v>CAGE</v>
          </cell>
          <cell r="I115">
            <v>122501.04</v>
          </cell>
          <cell r="L115" t="str">
            <v>282SO</v>
          </cell>
          <cell r="M115">
            <v>0</v>
          </cell>
          <cell r="N115">
            <v>0</v>
          </cell>
          <cell r="O115">
            <v>-85895.554779680038</v>
          </cell>
          <cell r="P115">
            <v>0</v>
          </cell>
          <cell r="Q115">
            <v>0</v>
          </cell>
          <cell r="R115">
            <v>0</v>
          </cell>
          <cell r="S115">
            <v>0</v>
          </cell>
          <cell r="T115">
            <v>0</v>
          </cell>
        </row>
        <row r="116">
          <cell r="A116" t="str">
            <v>507CAGW</v>
          </cell>
          <cell r="B116">
            <v>507</v>
          </cell>
          <cell r="C116" t="str">
            <v>CAGW</v>
          </cell>
          <cell r="D116">
            <v>2048.52</v>
          </cell>
          <cell r="F116" t="str">
            <v>507CAGW</v>
          </cell>
          <cell r="G116">
            <v>507</v>
          </cell>
          <cell r="H116" t="str">
            <v>CAGW</v>
          </cell>
          <cell r="I116">
            <v>2048.52</v>
          </cell>
          <cell r="L116" t="str">
            <v>283CAEE</v>
          </cell>
          <cell r="M116">
            <v>0</v>
          </cell>
          <cell r="N116">
            <v>0</v>
          </cell>
          <cell r="O116">
            <v>0</v>
          </cell>
          <cell r="P116">
            <v>0</v>
          </cell>
          <cell r="Q116">
            <v>0</v>
          </cell>
          <cell r="R116">
            <v>0</v>
          </cell>
          <cell r="S116">
            <v>0</v>
          </cell>
          <cell r="T116">
            <v>0</v>
          </cell>
        </row>
        <row r="117">
          <cell r="A117" t="str">
            <v>507JBG</v>
          </cell>
          <cell r="B117">
            <v>507</v>
          </cell>
          <cell r="C117" t="str">
            <v>JBG</v>
          </cell>
          <cell r="D117">
            <v>340566.75</v>
          </cell>
          <cell r="F117" t="str">
            <v>507JBG</v>
          </cell>
          <cell r="G117">
            <v>507</v>
          </cell>
          <cell r="H117" t="str">
            <v>JBG</v>
          </cell>
          <cell r="I117">
            <v>340566.75</v>
          </cell>
          <cell r="L117" t="str">
            <v>283CAGE</v>
          </cell>
          <cell r="M117">
            <v>0</v>
          </cell>
          <cell r="N117">
            <v>0</v>
          </cell>
          <cell r="O117">
            <v>0</v>
          </cell>
          <cell r="P117">
            <v>0</v>
          </cell>
          <cell r="Q117">
            <v>0</v>
          </cell>
          <cell r="R117">
            <v>0</v>
          </cell>
          <cell r="S117">
            <v>0</v>
          </cell>
          <cell r="T117">
            <v>0</v>
          </cell>
        </row>
        <row r="118">
          <cell r="A118" t="str">
            <v>510CAGE</v>
          </cell>
          <cell r="B118">
            <v>510</v>
          </cell>
          <cell r="C118" t="str">
            <v>CAGE</v>
          </cell>
          <cell r="D118">
            <v>6593797.6900000004</v>
          </cell>
          <cell r="F118" t="str">
            <v>510CAGE</v>
          </cell>
          <cell r="G118">
            <v>510</v>
          </cell>
          <cell r="H118" t="str">
            <v>CAGE</v>
          </cell>
          <cell r="I118">
            <v>6593797.6900000004</v>
          </cell>
          <cell r="L118" t="str">
            <v>283CAGW</v>
          </cell>
          <cell r="M118">
            <v>0</v>
          </cell>
          <cell r="N118">
            <v>0</v>
          </cell>
          <cell r="O118">
            <v>176781.37900298741</v>
          </cell>
          <cell r="P118">
            <v>0</v>
          </cell>
          <cell r="Q118">
            <v>0</v>
          </cell>
          <cell r="R118">
            <v>0</v>
          </cell>
          <cell r="S118">
            <v>0</v>
          </cell>
          <cell r="T118">
            <v>0</v>
          </cell>
        </row>
        <row r="119">
          <cell r="A119" t="str">
            <v>510CAGW</v>
          </cell>
          <cell r="B119">
            <v>510</v>
          </cell>
          <cell r="C119" t="str">
            <v>CAGW</v>
          </cell>
          <cell r="D119">
            <v>306674.24</v>
          </cell>
          <cell r="F119" t="str">
            <v>510CAGW</v>
          </cell>
          <cell r="G119">
            <v>510</v>
          </cell>
          <cell r="H119" t="str">
            <v>CAGW</v>
          </cell>
          <cell r="I119">
            <v>306674.24</v>
          </cell>
          <cell r="L119" t="str">
            <v>283GPS</v>
          </cell>
          <cell r="M119">
            <v>0</v>
          </cell>
          <cell r="N119">
            <v>0</v>
          </cell>
          <cell r="O119">
            <v>247205.06552281685</v>
          </cell>
          <cell r="P119">
            <v>0</v>
          </cell>
          <cell r="Q119">
            <v>0</v>
          </cell>
          <cell r="R119">
            <v>0</v>
          </cell>
          <cell r="S119">
            <v>0</v>
          </cell>
          <cell r="T119">
            <v>0</v>
          </cell>
        </row>
        <row r="120">
          <cell r="A120" t="str">
            <v>510JBG</v>
          </cell>
          <cell r="B120">
            <v>510</v>
          </cell>
          <cell r="C120" t="str">
            <v>JBG</v>
          </cell>
          <cell r="D120">
            <v>523938.79</v>
          </cell>
          <cell r="F120" t="str">
            <v>510JBG</v>
          </cell>
          <cell r="G120">
            <v>510</v>
          </cell>
          <cell r="H120" t="str">
            <v>JBG</v>
          </cell>
          <cell r="I120">
            <v>523938.79</v>
          </cell>
          <cell r="L120" t="str">
            <v>283JBE</v>
          </cell>
          <cell r="M120">
            <v>0</v>
          </cell>
          <cell r="N120">
            <v>0</v>
          </cell>
          <cell r="O120">
            <v>16803.623047748391</v>
          </cell>
          <cell r="P120">
            <v>0</v>
          </cell>
          <cell r="Q120">
            <v>0</v>
          </cell>
          <cell r="R120">
            <v>0</v>
          </cell>
          <cell r="S120">
            <v>0</v>
          </cell>
          <cell r="T120">
            <v>0</v>
          </cell>
        </row>
        <row r="121">
          <cell r="A121" t="str">
            <v>511CAGE</v>
          </cell>
          <cell r="B121">
            <v>511</v>
          </cell>
          <cell r="C121" t="str">
            <v>CAGE</v>
          </cell>
          <cell r="D121">
            <v>20285859.170000002</v>
          </cell>
          <cell r="F121" t="str">
            <v>511CAGE</v>
          </cell>
          <cell r="G121">
            <v>511</v>
          </cell>
          <cell r="H121" t="str">
            <v>CAGE</v>
          </cell>
          <cell r="I121">
            <v>20285859.170000002</v>
          </cell>
          <cell r="L121" t="str">
            <v>283OTHER</v>
          </cell>
          <cell r="M121">
            <v>0</v>
          </cell>
          <cell r="N121">
            <v>0</v>
          </cell>
          <cell r="O121">
            <v>0</v>
          </cell>
          <cell r="P121">
            <v>0</v>
          </cell>
          <cell r="Q121">
            <v>0</v>
          </cell>
          <cell r="R121">
            <v>0</v>
          </cell>
          <cell r="S121">
            <v>0</v>
          </cell>
          <cell r="T121">
            <v>0</v>
          </cell>
        </row>
        <row r="122">
          <cell r="A122" t="str">
            <v>511CAGW</v>
          </cell>
          <cell r="B122">
            <v>511</v>
          </cell>
          <cell r="C122" t="str">
            <v>CAGW</v>
          </cell>
          <cell r="D122">
            <v>433781.03</v>
          </cell>
          <cell r="F122" t="str">
            <v>511CAGW</v>
          </cell>
          <cell r="G122">
            <v>511</v>
          </cell>
          <cell r="H122" t="str">
            <v>CAGW</v>
          </cell>
          <cell r="I122">
            <v>433781.03</v>
          </cell>
          <cell r="L122" t="str">
            <v>283S</v>
          </cell>
          <cell r="M122">
            <v>0</v>
          </cell>
          <cell r="N122">
            <v>0</v>
          </cell>
          <cell r="O122">
            <v>-512660</v>
          </cell>
          <cell r="P122">
            <v>0</v>
          </cell>
          <cell r="Q122">
            <v>0</v>
          </cell>
          <cell r="R122">
            <v>0</v>
          </cell>
          <cell r="S122">
            <v>0</v>
          </cell>
          <cell r="T122">
            <v>0</v>
          </cell>
        </row>
        <row r="123">
          <cell r="A123" t="str">
            <v>511JBG</v>
          </cell>
          <cell r="B123">
            <v>511</v>
          </cell>
          <cell r="C123" t="str">
            <v>JBG</v>
          </cell>
          <cell r="D123">
            <v>9846216.3100000005</v>
          </cell>
          <cell r="F123" t="str">
            <v>511JBG</v>
          </cell>
          <cell r="G123">
            <v>511</v>
          </cell>
          <cell r="H123" t="str">
            <v>JBG</v>
          </cell>
          <cell r="I123">
            <v>9846216.3100000005</v>
          </cell>
          <cell r="L123" t="str">
            <v>283SG</v>
          </cell>
          <cell r="M123">
            <v>0</v>
          </cell>
          <cell r="N123">
            <v>0</v>
          </cell>
          <cell r="O123">
            <v>4658.5649683551128</v>
          </cell>
          <cell r="P123">
            <v>0</v>
          </cell>
          <cell r="Q123">
            <v>0</v>
          </cell>
          <cell r="R123">
            <v>0</v>
          </cell>
          <cell r="S123">
            <v>0</v>
          </cell>
          <cell r="T123">
            <v>0</v>
          </cell>
        </row>
        <row r="124">
          <cell r="A124" t="str">
            <v>512CAGE</v>
          </cell>
          <cell r="B124">
            <v>512</v>
          </cell>
          <cell r="C124" t="str">
            <v>CAGE</v>
          </cell>
          <cell r="D124">
            <v>61186632.609999999</v>
          </cell>
          <cell r="F124" t="str">
            <v>512CAGE</v>
          </cell>
          <cell r="G124">
            <v>512</v>
          </cell>
          <cell r="H124" t="str">
            <v>CAGE</v>
          </cell>
          <cell r="I124">
            <v>61186632.609999999</v>
          </cell>
          <cell r="L124" t="str">
            <v>283SNP</v>
          </cell>
          <cell r="M124">
            <v>0</v>
          </cell>
          <cell r="N124">
            <v>0</v>
          </cell>
          <cell r="O124">
            <v>62149.364538904556</v>
          </cell>
          <cell r="P124">
            <v>0</v>
          </cell>
          <cell r="Q124">
            <v>0</v>
          </cell>
          <cell r="R124">
            <v>0</v>
          </cell>
          <cell r="S124">
            <v>0</v>
          </cell>
          <cell r="T124">
            <v>0</v>
          </cell>
        </row>
        <row r="125">
          <cell r="A125" t="str">
            <v>512CAGW</v>
          </cell>
          <cell r="B125">
            <v>512</v>
          </cell>
          <cell r="C125" t="str">
            <v>CAGW</v>
          </cell>
          <cell r="D125">
            <v>3077914.23</v>
          </cell>
          <cell r="F125" t="str">
            <v>512CAGW</v>
          </cell>
          <cell r="G125">
            <v>512</v>
          </cell>
          <cell r="H125" t="str">
            <v>CAGW</v>
          </cell>
          <cell r="I125">
            <v>3077914.23</v>
          </cell>
          <cell r="L125" t="str">
            <v>283SO</v>
          </cell>
          <cell r="M125">
            <v>0</v>
          </cell>
          <cell r="N125">
            <v>0</v>
          </cell>
          <cell r="O125">
            <v>1545472.4474158431</v>
          </cell>
          <cell r="P125">
            <v>0</v>
          </cell>
          <cell r="Q125">
            <v>0</v>
          </cell>
          <cell r="R125">
            <v>0</v>
          </cell>
          <cell r="S125">
            <v>0</v>
          </cell>
          <cell r="T125">
            <v>0</v>
          </cell>
        </row>
        <row r="126">
          <cell r="A126" t="str">
            <v>512JBG</v>
          </cell>
          <cell r="B126">
            <v>512</v>
          </cell>
          <cell r="C126" t="str">
            <v>JBG</v>
          </cell>
          <cell r="D126">
            <v>16993465.489999998</v>
          </cell>
          <cell r="F126" t="str">
            <v>512JBG</v>
          </cell>
          <cell r="G126">
            <v>512</v>
          </cell>
          <cell r="H126" t="str">
            <v>JBG</v>
          </cell>
          <cell r="I126">
            <v>16993465.489999998</v>
          </cell>
          <cell r="L126" t="str">
            <v>303CAEE</v>
          </cell>
          <cell r="M126">
            <v>0</v>
          </cell>
          <cell r="N126">
            <v>0</v>
          </cell>
          <cell r="O126">
            <v>0</v>
          </cell>
          <cell r="P126">
            <v>0</v>
          </cell>
          <cell r="Q126">
            <v>0</v>
          </cell>
          <cell r="R126">
            <v>0</v>
          </cell>
          <cell r="S126">
            <v>0</v>
          </cell>
          <cell r="T126">
            <v>0</v>
          </cell>
        </row>
        <row r="127">
          <cell r="A127" t="str">
            <v>513CAGE</v>
          </cell>
          <cell r="B127">
            <v>513</v>
          </cell>
          <cell r="C127" t="str">
            <v>CAGE</v>
          </cell>
          <cell r="D127">
            <v>28697912.640000001</v>
          </cell>
          <cell r="F127" t="str">
            <v>513CAGE</v>
          </cell>
          <cell r="G127">
            <v>513</v>
          </cell>
          <cell r="H127" t="str">
            <v>CAGE</v>
          </cell>
          <cell r="I127">
            <v>28697912.640000001</v>
          </cell>
          <cell r="L127" t="str">
            <v>303CAGE</v>
          </cell>
          <cell r="M127">
            <v>0</v>
          </cell>
          <cell r="N127">
            <v>0</v>
          </cell>
          <cell r="O127">
            <v>0</v>
          </cell>
          <cell r="P127">
            <v>0</v>
          </cell>
          <cell r="Q127">
            <v>0</v>
          </cell>
          <cell r="R127">
            <v>0</v>
          </cell>
          <cell r="S127">
            <v>0</v>
          </cell>
          <cell r="T127">
            <v>0</v>
          </cell>
        </row>
        <row r="128">
          <cell r="A128" t="str">
            <v>513CAGW</v>
          </cell>
          <cell r="B128">
            <v>513</v>
          </cell>
          <cell r="C128" t="str">
            <v>CAGW</v>
          </cell>
          <cell r="D128">
            <v>298059.96999999997</v>
          </cell>
          <cell r="F128" t="str">
            <v>513CAGW</v>
          </cell>
          <cell r="G128">
            <v>513</v>
          </cell>
          <cell r="H128" t="str">
            <v>CAGW</v>
          </cell>
          <cell r="I128">
            <v>298059.96999999997</v>
          </cell>
          <cell r="L128" t="str">
            <v>303CAGW</v>
          </cell>
          <cell r="M128">
            <v>0</v>
          </cell>
          <cell r="N128">
            <v>0</v>
          </cell>
          <cell r="O128">
            <v>1599792.2188198897</v>
          </cell>
          <cell r="P128">
            <v>0</v>
          </cell>
          <cell r="Q128">
            <v>0</v>
          </cell>
          <cell r="R128">
            <v>0</v>
          </cell>
          <cell r="S128">
            <v>0</v>
          </cell>
          <cell r="T128">
            <v>0</v>
          </cell>
        </row>
        <row r="129">
          <cell r="A129" t="str">
            <v>513JBG</v>
          </cell>
          <cell r="B129">
            <v>513</v>
          </cell>
          <cell r="C129" t="str">
            <v>JBG</v>
          </cell>
          <cell r="D129">
            <v>5293814.8099999996</v>
          </cell>
          <cell r="F129" t="str">
            <v>513JBG</v>
          </cell>
          <cell r="G129">
            <v>513</v>
          </cell>
          <cell r="H129" t="str">
            <v>JBG</v>
          </cell>
          <cell r="I129">
            <v>5293814.8099999996</v>
          </cell>
          <cell r="L129" t="str">
            <v>303CN</v>
          </cell>
          <cell r="M129">
            <v>0</v>
          </cell>
          <cell r="N129">
            <v>0</v>
          </cell>
          <cell r="O129">
            <v>186550.61383481097</v>
          </cell>
          <cell r="P129">
            <v>0</v>
          </cell>
          <cell r="Q129">
            <v>0</v>
          </cell>
          <cell r="R129">
            <v>0</v>
          </cell>
          <cell r="S129">
            <v>0</v>
          </cell>
          <cell r="T129">
            <v>0</v>
          </cell>
        </row>
        <row r="130">
          <cell r="A130" t="str">
            <v>514CAGE</v>
          </cell>
          <cell r="B130">
            <v>514</v>
          </cell>
          <cell r="C130" t="str">
            <v>CAGE</v>
          </cell>
          <cell r="D130">
            <v>6575797.1399999997</v>
          </cell>
          <cell r="F130" t="str">
            <v>514CAGE</v>
          </cell>
          <cell r="G130">
            <v>514</v>
          </cell>
          <cell r="H130" t="str">
            <v>CAGE</v>
          </cell>
          <cell r="I130">
            <v>6575797.1399999997</v>
          </cell>
          <cell r="L130" t="str">
            <v>303S</v>
          </cell>
          <cell r="M130">
            <v>0</v>
          </cell>
          <cell r="N130">
            <v>0</v>
          </cell>
          <cell r="O130">
            <v>0</v>
          </cell>
          <cell r="P130">
            <v>0</v>
          </cell>
          <cell r="Q130">
            <v>0</v>
          </cell>
          <cell r="R130">
            <v>0</v>
          </cell>
          <cell r="S130">
            <v>0</v>
          </cell>
          <cell r="T130">
            <v>0</v>
          </cell>
        </row>
        <row r="131">
          <cell r="A131" t="str">
            <v>514CAGW</v>
          </cell>
          <cell r="B131">
            <v>514</v>
          </cell>
          <cell r="C131" t="str">
            <v>CAGW</v>
          </cell>
          <cell r="D131">
            <v>257481.06</v>
          </cell>
          <cell r="F131" t="str">
            <v>514CAGW</v>
          </cell>
          <cell r="G131">
            <v>514</v>
          </cell>
          <cell r="H131" t="str">
            <v>CAGW</v>
          </cell>
          <cell r="I131">
            <v>257481.06</v>
          </cell>
          <cell r="L131" t="str">
            <v>303SO</v>
          </cell>
          <cell r="M131">
            <v>0</v>
          </cell>
          <cell r="N131">
            <v>0</v>
          </cell>
          <cell r="O131">
            <v>990590.87370997609</v>
          </cell>
          <cell r="P131">
            <v>0</v>
          </cell>
          <cell r="Q131">
            <v>0</v>
          </cell>
          <cell r="R131">
            <v>0</v>
          </cell>
          <cell r="S131">
            <v>0</v>
          </cell>
          <cell r="T131">
            <v>0</v>
          </cell>
        </row>
        <row r="132">
          <cell r="A132" t="str">
            <v>514JBG</v>
          </cell>
          <cell r="B132">
            <v>514</v>
          </cell>
          <cell r="C132" t="str">
            <v>JBG</v>
          </cell>
          <cell r="D132">
            <v>732036.41</v>
          </cell>
          <cell r="F132" t="str">
            <v>514JBG</v>
          </cell>
          <cell r="G132">
            <v>514</v>
          </cell>
          <cell r="H132" t="str">
            <v>JBG</v>
          </cell>
          <cell r="I132">
            <v>732036.41</v>
          </cell>
          <cell r="L132" t="str">
            <v>310CAGE</v>
          </cell>
          <cell r="M132">
            <v>0</v>
          </cell>
          <cell r="N132">
            <v>0</v>
          </cell>
          <cell r="O132">
            <v>0</v>
          </cell>
          <cell r="P132">
            <v>0</v>
          </cell>
          <cell r="Q132">
            <v>0</v>
          </cell>
          <cell r="R132">
            <v>0</v>
          </cell>
          <cell r="S132">
            <v>0</v>
          </cell>
          <cell r="T132">
            <v>0</v>
          </cell>
        </row>
        <row r="133">
          <cell r="A133" t="str">
            <v>514SO</v>
          </cell>
          <cell r="B133">
            <v>514</v>
          </cell>
          <cell r="C133" t="str">
            <v>SO</v>
          </cell>
          <cell r="D133">
            <v>217740</v>
          </cell>
          <cell r="F133" t="str">
            <v>514SO</v>
          </cell>
          <cell r="G133">
            <v>514</v>
          </cell>
          <cell r="H133" t="str">
            <v>SO</v>
          </cell>
          <cell r="I133">
            <v>217740</v>
          </cell>
          <cell r="L133" t="str">
            <v>311CAGE</v>
          </cell>
          <cell r="M133">
            <v>0</v>
          </cell>
          <cell r="N133">
            <v>0</v>
          </cell>
          <cell r="O133">
            <v>0</v>
          </cell>
          <cell r="P133">
            <v>0</v>
          </cell>
          <cell r="Q133">
            <v>0</v>
          </cell>
          <cell r="R133">
            <v>0</v>
          </cell>
          <cell r="S133">
            <v>0</v>
          </cell>
          <cell r="T133">
            <v>0</v>
          </cell>
        </row>
        <row r="134">
          <cell r="A134" t="str">
            <v>535CAGE</v>
          </cell>
          <cell r="B134">
            <v>535</v>
          </cell>
          <cell r="C134" t="str">
            <v>CAGE</v>
          </cell>
          <cell r="D134">
            <v>1577843.14</v>
          </cell>
          <cell r="F134" t="str">
            <v>535CAGE</v>
          </cell>
          <cell r="G134">
            <v>535</v>
          </cell>
          <cell r="H134" t="str">
            <v>CAGE</v>
          </cell>
          <cell r="I134">
            <v>1577843.14</v>
          </cell>
          <cell r="L134" t="str">
            <v>311CAGW</v>
          </cell>
          <cell r="M134">
            <v>0</v>
          </cell>
          <cell r="N134">
            <v>0</v>
          </cell>
          <cell r="O134">
            <v>505349.00264844968</v>
          </cell>
          <cell r="P134">
            <v>0</v>
          </cell>
          <cell r="Q134">
            <v>0</v>
          </cell>
          <cell r="R134">
            <v>0</v>
          </cell>
          <cell r="S134">
            <v>0</v>
          </cell>
          <cell r="T134">
            <v>0</v>
          </cell>
        </row>
        <row r="135">
          <cell r="A135" t="str">
            <v>535CAGW</v>
          </cell>
          <cell r="B135">
            <v>535</v>
          </cell>
          <cell r="C135" t="str">
            <v>CAGW</v>
          </cell>
          <cell r="D135">
            <v>8391104.2799999993</v>
          </cell>
          <cell r="F135" t="str">
            <v>535CAGW</v>
          </cell>
          <cell r="G135">
            <v>535</v>
          </cell>
          <cell r="H135" t="str">
            <v>CAGW</v>
          </cell>
          <cell r="I135">
            <v>8391104.2799999993</v>
          </cell>
          <cell r="L135" t="str">
            <v>311JBG</v>
          </cell>
          <cell r="M135">
            <v>0</v>
          </cell>
          <cell r="N135">
            <v>0</v>
          </cell>
          <cell r="O135">
            <v>156537.89044737554</v>
          </cell>
          <cell r="P135">
            <v>0</v>
          </cell>
          <cell r="Q135">
            <v>0</v>
          </cell>
          <cell r="R135">
            <v>0</v>
          </cell>
          <cell r="S135">
            <v>0</v>
          </cell>
          <cell r="T135">
            <v>0</v>
          </cell>
        </row>
        <row r="136">
          <cell r="A136" t="str">
            <v>536CAGW</v>
          </cell>
          <cell r="B136">
            <v>536</v>
          </cell>
          <cell r="C136" t="str">
            <v>CAGW</v>
          </cell>
          <cell r="D136">
            <v>43244.11</v>
          </cell>
          <cell r="F136" t="str">
            <v>536CAGW</v>
          </cell>
          <cell r="G136">
            <v>536</v>
          </cell>
          <cell r="H136" t="str">
            <v>CAGW</v>
          </cell>
          <cell r="I136">
            <v>43244.11</v>
          </cell>
          <cell r="L136" t="str">
            <v>312CAGE</v>
          </cell>
          <cell r="M136">
            <v>0</v>
          </cell>
          <cell r="N136">
            <v>0</v>
          </cell>
          <cell r="O136">
            <v>0</v>
          </cell>
          <cell r="P136">
            <v>0</v>
          </cell>
          <cell r="Q136">
            <v>0</v>
          </cell>
          <cell r="R136">
            <v>0</v>
          </cell>
          <cell r="S136">
            <v>0</v>
          </cell>
          <cell r="T136">
            <v>0</v>
          </cell>
        </row>
        <row r="137">
          <cell r="A137" t="str">
            <v>537CAGE</v>
          </cell>
          <cell r="B137">
            <v>537</v>
          </cell>
          <cell r="C137" t="str">
            <v>CAGE</v>
          </cell>
          <cell r="D137">
            <v>409234.74</v>
          </cell>
          <cell r="F137" t="str">
            <v>537CAGE</v>
          </cell>
          <cell r="G137">
            <v>537</v>
          </cell>
          <cell r="H137" t="str">
            <v>CAGE</v>
          </cell>
          <cell r="I137">
            <v>409234.74</v>
          </cell>
          <cell r="L137" t="str">
            <v>312CAGW</v>
          </cell>
          <cell r="M137">
            <v>0</v>
          </cell>
          <cell r="N137">
            <v>0</v>
          </cell>
          <cell r="O137">
            <v>-29252082.22676865</v>
          </cell>
          <cell r="P137">
            <v>0</v>
          </cell>
          <cell r="Q137">
            <v>0</v>
          </cell>
          <cell r="R137">
            <v>0</v>
          </cell>
          <cell r="S137">
            <v>0</v>
          </cell>
          <cell r="T137">
            <v>0</v>
          </cell>
        </row>
        <row r="138">
          <cell r="A138" t="str">
            <v>537CAGW</v>
          </cell>
          <cell r="B138">
            <v>537</v>
          </cell>
          <cell r="C138" t="str">
            <v>CAGW</v>
          </cell>
          <cell r="D138">
            <v>4231375.4000000004</v>
          </cell>
          <cell r="F138" t="str">
            <v>537CAGW</v>
          </cell>
          <cell r="G138">
            <v>537</v>
          </cell>
          <cell r="H138" t="str">
            <v>CAGW</v>
          </cell>
          <cell r="I138">
            <v>4231375.4000000004</v>
          </cell>
          <cell r="L138" t="str">
            <v>312JBG</v>
          </cell>
          <cell r="M138">
            <v>0</v>
          </cell>
          <cell r="N138">
            <v>0</v>
          </cell>
          <cell r="O138">
            <v>-50234413.673603259</v>
          </cell>
          <cell r="P138">
            <v>0</v>
          </cell>
          <cell r="Q138">
            <v>0</v>
          </cell>
          <cell r="R138">
            <v>0</v>
          </cell>
          <cell r="S138">
            <v>0</v>
          </cell>
          <cell r="T138">
            <v>0</v>
          </cell>
        </row>
        <row r="139">
          <cell r="A139" t="str">
            <v>539CAGE</v>
          </cell>
          <cell r="B139">
            <v>539</v>
          </cell>
          <cell r="C139" t="str">
            <v>CAGE</v>
          </cell>
          <cell r="D139">
            <v>8049635.3799999999</v>
          </cell>
          <cell r="F139" t="str">
            <v>539CAGE</v>
          </cell>
          <cell r="G139">
            <v>539</v>
          </cell>
          <cell r="H139" t="str">
            <v>CAGE</v>
          </cell>
          <cell r="I139">
            <v>8049635.3799999999</v>
          </cell>
          <cell r="L139" t="str">
            <v>312S</v>
          </cell>
          <cell r="M139">
            <v>0</v>
          </cell>
          <cell r="N139">
            <v>0</v>
          </cell>
          <cell r="O139">
            <v>-244218.2569999985</v>
          </cell>
          <cell r="P139">
            <v>0</v>
          </cell>
          <cell r="Q139">
            <v>0</v>
          </cell>
          <cell r="R139">
            <v>0</v>
          </cell>
          <cell r="S139">
            <v>0</v>
          </cell>
          <cell r="T139">
            <v>0</v>
          </cell>
        </row>
        <row r="140">
          <cell r="A140" t="str">
            <v>539CAGW</v>
          </cell>
          <cell r="B140">
            <v>539</v>
          </cell>
          <cell r="C140" t="str">
            <v>CAGW</v>
          </cell>
          <cell r="D140">
            <v>12986930.140000001</v>
          </cell>
          <cell r="F140" t="str">
            <v>539CAGW</v>
          </cell>
          <cell r="G140">
            <v>539</v>
          </cell>
          <cell r="H140" t="str">
            <v>CAGW</v>
          </cell>
          <cell r="I140">
            <v>12986930.140000001</v>
          </cell>
          <cell r="L140" t="str">
            <v>314CAGE</v>
          </cell>
          <cell r="M140">
            <v>0</v>
          </cell>
          <cell r="N140">
            <v>0</v>
          </cell>
          <cell r="O140">
            <v>0</v>
          </cell>
          <cell r="P140">
            <v>0</v>
          </cell>
          <cell r="Q140">
            <v>0</v>
          </cell>
          <cell r="R140">
            <v>0</v>
          </cell>
          <cell r="S140">
            <v>0</v>
          </cell>
          <cell r="T140">
            <v>0</v>
          </cell>
        </row>
        <row r="141">
          <cell r="A141" t="str">
            <v>540CAGE</v>
          </cell>
          <cell r="B141">
            <v>540</v>
          </cell>
          <cell r="C141" t="str">
            <v>CAGE</v>
          </cell>
          <cell r="D141">
            <v>52040.09</v>
          </cell>
          <cell r="F141" t="str">
            <v>540CAGE</v>
          </cell>
          <cell r="G141">
            <v>540</v>
          </cell>
          <cell r="H141" t="str">
            <v>CAGE</v>
          </cell>
          <cell r="I141">
            <v>52040.09</v>
          </cell>
          <cell r="L141" t="str">
            <v>314CAGW</v>
          </cell>
          <cell r="M141">
            <v>0</v>
          </cell>
          <cell r="N141">
            <v>0</v>
          </cell>
          <cell r="O141">
            <v>41318.027567309597</v>
          </cell>
          <cell r="P141">
            <v>0</v>
          </cell>
          <cell r="Q141">
            <v>0</v>
          </cell>
          <cell r="R141">
            <v>0</v>
          </cell>
          <cell r="S141">
            <v>0</v>
          </cell>
          <cell r="T141">
            <v>0</v>
          </cell>
        </row>
        <row r="142">
          <cell r="A142" t="str">
            <v>540CAGW</v>
          </cell>
          <cell r="B142">
            <v>540</v>
          </cell>
          <cell r="C142" t="str">
            <v>CAGW</v>
          </cell>
          <cell r="D142">
            <v>1676426.83</v>
          </cell>
          <cell r="F142" t="str">
            <v>540CAGW</v>
          </cell>
          <cell r="G142">
            <v>540</v>
          </cell>
          <cell r="H142" t="str">
            <v>CAGW</v>
          </cell>
          <cell r="I142">
            <v>1676426.83</v>
          </cell>
          <cell r="L142" t="str">
            <v>314JBG</v>
          </cell>
          <cell r="M142">
            <v>0</v>
          </cell>
          <cell r="N142">
            <v>0</v>
          </cell>
          <cell r="O142">
            <v>90575.872028670521</v>
          </cell>
          <cell r="P142">
            <v>0</v>
          </cell>
          <cell r="Q142">
            <v>0</v>
          </cell>
          <cell r="R142">
            <v>0</v>
          </cell>
          <cell r="S142">
            <v>0</v>
          </cell>
          <cell r="T142">
            <v>0</v>
          </cell>
        </row>
        <row r="143">
          <cell r="A143" t="str">
            <v>541CAGW</v>
          </cell>
          <cell r="B143">
            <v>541</v>
          </cell>
          <cell r="C143" t="str">
            <v>CAGW</v>
          </cell>
          <cell r="D143">
            <v>393.73</v>
          </cell>
          <cell r="F143" t="str">
            <v>541CAGW</v>
          </cell>
          <cell r="G143">
            <v>541</v>
          </cell>
          <cell r="H143" t="str">
            <v>CAGW</v>
          </cell>
          <cell r="I143">
            <v>393.73</v>
          </cell>
          <cell r="L143" t="str">
            <v>315CAGE</v>
          </cell>
          <cell r="M143">
            <v>0</v>
          </cell>
          <cell r="N143">
            <v>0</v>
          </cell>
          <cell r="O143">
            <v>0</v>
          </cell>
          <cell r="P143">
            <v>0</v>
          </cell>
          <cell r="Q143">
            <v>0</v>
          </cell>
          <cell r="R143">
            <v>0</v>
          </cell>
          <cell r="S143">
            <v>0</v>
          </cell>
          <cell r="T143">
            <v>0</v>
          </cell>
        </row>
        <row r="144">
          <cell r="A144" t="str">
            <v>542CAGE</v>
          </cell>
          <cell r="B144">
            <v>542</v>
          </cell>
          <cell r="C144" t="str">
            <v>CAGE</v>
          </cell>
          <cell r="D144">
            <v>12926.43</v>
          </cell>
          <cell r="F144" t="str">
            <v>542CAGE</v>
          </cell>
          <cell r="G144">
            <v>542</v>
          </cell>
          <cell r="H144" t="str">
            <v>CAGE</v>
          </cell>
          <cell r="I144">
            <v>12926.43</v>
          </cell>
          <cell r="L144" t="str">
            <v>315JBG</v>
          </cell>
          <cell r="M144">
            <v>0</v>
          </cell>
          <cell r="N144">
            <v>0</v>
          </cell>
          <cell r="O144">
            <v>135634.95640121156</v>
          </cell>
          <cell r="P144">
            <v>0</v>
          </cell>
          <cell r="Q144">
            <v>0</v>
          </cell>
          <cell r="R144">
            <v>0</v>
          </cell>
          <cell r="S144">
            <v>0</v>
          </cell>
          <cell r="T144">
            <v>0</v>
          </cell>
        </row>
        <row r="145">
          <cell r="A145" t="str">
            <v>542CAGW</v>
          </cell>
          <cell r="B145">
            <v>542</v>
          </cell>
          <cell r="C145" t="str">
            <v>CAGW</v>
          </cell>
          <cell r="D145">
            <v>691954.51</v>
          </cell>
          <cell r="F145" t="str">
            <v>542CAGW</v>
          </cell>
          <cell r="G145">
            <v>542</v>
          </cell>
          <cell r="H145" t="str">
            <v>CAGW</v>
          </cell>
          <cell r="I145">
            <v>691954.51</v>
          </cell>
          <cell r="L145" t="str">
            <v>316CAGE</v>
          </cell>
          <cell r="M145">
            <v>0</v>
          </cell>
          <cell r="N145">
            <v>0</v>
          </cell>
          <cell r="O145">
            <v>0</v>
          </cell>
          <cell r="P145">
            <v>0</v>
          </cell>
          <cell r="Q145">
            <v>0</v>
          </cell>
          <cell r="R145">
            <v>0</v>
          </cell>
          <cell r="S145">
            <v>0</v>
          </cell>
          <cell r="T145">
            <v>0</v>
          </cell>
        </row>
        <row r="146">
          <cell r="A146" t="str">
            <v>543CAGE</v>
          </cell>
          <cell r="B146">
            <v>543</v>
          </cell>
          <cell r="C146" t="str">
            <v>CAGE</v>
          </cell>
          <cell r="D146">
            <v>487900.97</v>
          </cell>
          <cell r="F146" t="str">
            <v>543CAGE</v>
          </cell>
          <cell r="G146">
            <v>543</v>
          </cell>
          <cell r="H146" t="str">
            <v>CAGE</v>
          </cell>
          <cell r="I146">
            <v>487900.97</v>
          </cell>
          <cell r="L146" t="str">
            <v>316JBG</v>
          </cell>
          <cell r="M146">
            <v>0</v>
          </cell>
          <cell r="N146">
            <v>0</v>
          </cell>
          <cell r="O146">
            <v>83196.880046611055</v>
          </cell>
          <cell r="P146">
            <v>0</v>
          </cell>
          <cell r="Q146">
            <v>0</v>
          </cell>
          <cell r="R146">
            <v>0</v>
          </cell>
          <cell r="S146">
            <v>0</v>
          </cell>
          <cell r="T146">
            <v>0</v>
          </cell>
        </row>
        <row r="147">
          <cell r="A147" t="str">
            <v>543CAGW</v>
          </cell>
          <cell r="B147">
            <v>543</v>
          </cell>
          <cell r="C147" t="str">
            <v>CAGW</v>
          </cell>
          <cell r="D147">
            <v>1179725.6499999999</v>
          </cell>
          <cell r="F147" t="str">
            <v>543CAGW</v>
          </cell>
          <cell r="G147">
            <v>543</v>
          </cell>
          <cell r="H147" t="str">
            <v>CAGW</v>
          </cell>
          <cell r="I147">
            <v>1179725.6499999999</v>
          </cell>
          <cell r="L147" t="str">
            <v>331CAGE</v>
          </cell>
          <cell r="M147">
            <v>0</v>
          </cell>
          <cell r="N147">
            <v>0</v>
          </cell>
          <cell r="O147">
            <v>0</v>
          </cell>
          <cell r="P147">
            <v>0</v>
          </cell>
          <cell r="Q147">
            <v>0</v>
          </cell>
          <cell r="R147">
            <v>0</v>
          </cell>
          <cell r="S147">
            <v>0</v>
          </cell>
          <cell r="T147">
            <v>0</v>
          </cell>
        </row>
        <row r="148">
          <cell r="A148" t="str">
            <v>544CAGE</v>
          </cell>
          <cell r="B148">
            <v>544</v>
          </cell>
          <cell r="C148" t="str">
            <v>CAGE</v>
          </cell>
          <cell r="D148">
            <v>337798.69</v>
          </cell>
          <cell r="F148" t="str">
            <v>544CAGE</v>
          </cell>
          <cell r="G148">
            <v>544</v>
          </cell>
          <cell r="H148" t="str">
            <v>CAGE</v>
          </cell>
          <cell r="I148">
            <v>337798.69</v>
          </cell>
          <cell r="L148" t="str">
            <v>331CAGW</v>
          </cell>
          <cell r="M148">
            <v>0</v>
          </cell>
          <cell r="N148">
            <v>0</v>
          </cell>
          <cell r="O148">
            <v>552094.60045501427</v>
          </cell>
          <cell r="P148">
            <v>0</v>
          </cell>
          <cell r="Q148">
            <v>0</v>
          </cell>
          <cell r="R148">
            <v>0</v>
          </cell>
          <cell r="S148">
            <v>0</v>
          </cell>
          <cell r="T148">
            <v>0</v>
          </cell>
        </row>
        <row r="149">
          <cell r="A149" t="str">
            <v>544CAGW</v>
          </cell>
          <cell r="B149">
            <v>544</v>
          </cell>
          <cell r="C149" t="str">
            <v>CAGW</v>
          </cell>
          <cell r="D149">
            <v>1478504.87</v>
          </cell>
          <cell r="F149" t="str">
            <v>544CAGW</v>
          </cell>
          <cell r="G149">
            <v>544</v>
          </cell>
          <cell r="H149" t="str">
            <v>CAGW</v>
          </cell>
          <cell r="I149">
            <v>1478504.87</v>
          </cell>
          <cell r="L149" t="str">
            <v>332CAGE</v>
          </cell>
          <cell r="M149">
            <v>0</v>
          </cell>
          <cell r="N149">
            <v>0</v>
          </cell>
          <cell r="O149">
            <v>0</v>
          </cell>
          <cell r="P149">
            <v>0</v>
          </cell>
          <cell r="Q149">
            <v>0</v>
          </cell>
          <cell r="R149">
            <v>0</v>
          </cell>
          <cell r="S149">
            <v>0</v>
          </cell>
          <cell r="T149">
            <v>0</v>
          </cell>
        </row>
        <row r="150">
          <cell r="A150" t="str">
            <v>545CAGE</v>
          </cell>
          <cell r="B150">
            <v>545</v>
          </cell>
          <cell r="C150" t="str">
            <v>CAGE</v>
          </cell>
          <cell r="D150">
            <v>684770.79</v>
          </cell>
          <cell r="F150" t="str">
            <v>545CAGE</v>
          </cell>
          <cell r="G150">
            <v>545</v>
          </cell>
          <cell r="H150" t="str">
            <v>CAGE</v>
          </cell>
          <cell r="I150">
            <v>684770.79</v>
          </cell>
          <cell r="L150" t="str">
            <v>332CAGW</v>
          </cell>
          <cell r="M150">
            <v>0</v>
          </cell>
          <cell r="N150">
            <v>0</v>
          </cell>
          <cell r="O150">
            <v>2770839.2937334436</v>
          </cell>
          <cell r="P150">
            <v>0</v>
          </cell>
          <cell r="Q150">
            <v>0</v>
          </cell>
          <cell r="R150">
            <v>0</v>
          </cell>
          <cell r="S150">
            <v>0</v>
          </cell>
          <cell r="T150">
            <v>0</v>
          </cell>
        </row>
        <row r="151">
          <cell r="A151" t="str">
            <v>545CAGW</v>
          </cell>
          <cell r="B151">
            <v>545</v>
          </cell>
          <cell r="C151" t="str">
            <v>CAGW</v>
          </cell>
          <cell r="D151">
            <v>3810701.67</v>
          </cell>
          <cell r="F151" t="str">
            <v>545CAGW</v>
          </cell>
          <cell r="G151">
            <v>545</v>
          </cell>
          <cell r="H151" t="str">
            <v>CAGW</v>
          </cell>
          <cell r="I151">
            <v>3810701.67</v>
          </cell>
          <cell r="L151" t="str">
            <v>333CAGE</v>
          </cell>
          <cell r="M151">
            <v>0</v>
          </cell>
          <cell r="N151">
            <v>0</v>
          </cell>
          <cell r="O151">
            <v>0</v>
          </cell>
          <cell r="P151">
            <v>0</v>
          </cell>
          <cell r="Q151">
            <v>0</v>
          </cell>
          <cell r="R151">
            <v>0</v>
          </cell>
          <cell r="S151">
            <v>0</v>
          </cell>
          <cell r="T151">
            <v>0</v>
          </cell>
        </row>
        <row r="152">
          <cell r="A152" t="str">
            <v>546CAGE</v>
          </cell>
          <cell r="B152">
            <v>546</v>
          </cell>
          <cell r="C152" t="str">
            <v>CAGE</v>
          </cell>
          <cell r="D152">
            <v>183148.17</v>
          </cell>
          <cell r="F152" t="str">
            <v>546CAGE</v>
          </cell>
          <cell r="G152">
            <v>546</v>
          </cell>
          <cell r="H152" t="str">
            <v>CAGE</v>
          </cell>
          <cell r="I152">
            <v>183148.17</v>
          </cell>
          <cell r="L152" t="str">
            <v>333CAGW</v>
          </cell>
          <cell r="M152">
            <v>0</v>
          </cell>
          <cell r="N152">
            <v>0</v>
          </cell>
          <cell r="O152">
            <v>249873.62305941872</v>
          </cell>
          <cell r="P152">
            <v>0</v>
          </cell>
          <cell r="Q152">
            <v>0</v>
          </cell>
          <cell r="R152">
            <v>0</v>
          </cell>
          <cell r="S152">
            <v>0</v>
          </cell>
          <cell r="T152">
            <v>0</v>
          </cell>
        </row>
        <row r="153">
          <cell r="A153" t="str">
            <v>546CAGW</v>
          </cell>
          <cell r="B153">
            <v>546</v>
          </cell>
          <cell r="C153" t="str">
            <v>CAGW</v>
          </cell>
          <cell r="D153">
            <v>213149.29</v>
          </cell>
          <cell r="F153" t="str">
            <v>546CAGW</v>
          </cell>
          <cell r="G153">
            <v>546</v>
          </cell>
          <cell r="H153" t="str">
            <v>CAGW</v>
          </cell>
          <cell r="I153">
            <v>213149.29</v>
          </cell>
          <cell r="L153" t="str">
            <v>334CAGE</v>
          </cell>
          <cell r="M153">
            <v>0</v>
          </cell>
          <cell r="N153">
            <v>0</v>
          </cell>
          <cell r="O153">
            <v>0</v>
          </cell>
          <cell r="P153">
            <v>0</v>
          </cell>
          <cell r="Q153">
            <v>0</v>
          </cell>
          <cell r="R153">
            <v>0</v>
          </cell>
          <cell r="S153">
            <v>0</v>
          </cell>
          <cell r="T153">
            <v>0</v>
          </cell>
        </row>
        <row r="154">
          <cell r="A154" t="str">
            <v>548CAGE</v>
          </cell>
          <cell r="B154">
            <v>548</v>
          </cell>
          <cell r="C154" t="str">
            <v>CAGE</v>
          </cell>
          <cell r="D154">
            <v>8326769.8799999999</v>
          </cell>
          <cell r="F154" t="str">
            <v>548CAGE</v>
          </cell>
          <cell r="G154">
            <v>548</v>
          </cell>
          <cell r="H154" t="str">
            <v>CAGE</v>
          </cell>
          <cell r="I154">
            <v>8326769.8799999999</v>
          </cell>
          <cell r="L154" t="str">
            <v>334CAGW</v>
          </cell>
          <cell r="M154">
            <v>0</v>
          </cell>
          <cell r="N154">
            <v>0</v>
          </cell>
          <cell r="O154">
            <v>87882.882355518712</v>
          </cell>
          <cell r="P154">
            <v>0</v>
          </cell>
          <cell r="Q154">
            <v>0</v>
          </cell>
          <cell r="R154">
            <v>0</v>
          </cell>
          <cell r="S154">
            <v>0</v>
          </cell>
          <cell r="T154">
            <v>0</v>
          </cell>
        </row>
        <row r="155">
          <cell r="A155" t="str">
            <v>548CAGW</v>
          </cell>
          <cell r="B155">
            <v>548</v>
          </cell>
          <cell r="C155" t="str">
            <v>CAGW</v>
          </cell>
          <cell r="D155">
            <v>9878561.0700000003</v>
          </cell>
          <cell r="F155" t="str">
            <v>548CAGW</v>
          </cell>
          <cell r="G155">
            <v>548</v>
          </cell>
          <cell r="H155" t="str">
            <v>CAGW</v>
          </cell>
          <cell r="I155">
            <v>9878561.0700000003</v>
          </cell>
          <cell r="L155" t="str">
            <v>335CAGW</v>
          </cell>
          <cell r="M155">
            <v>0</v>
          </cell>
          <cell r="N155">
            <v>0</v>
          </cell>
          <cell r="O155">
            <v>4618.4264475901291</v>
          </cell>
          <cell r="P155">
            <v>0</v>
          </cell>
          <cell r="Q155">
            <v>0</v>
          </cell>
          <cell r="R155">
            <v>0</v>
          </cell>
          <cell r="S155">
            <v>0</v>
          </cell>
          <cell r="T155">
            <v>0</v>
          </cell>
        </row>
        <row r="156">
          <cell r="A156" t="str">
            <v>549CAGE</v>
          </cell>
          <cell r="B156">
            <v>549</v>
          </cell>
          <cell r="C156" t="str">
            <v>CAGE</v>
          </cell>
          <cell r="D156">
            <v>4685813.07</v>
          </cell>
          <cell r="F156" t="str">
            <v>549CAGE</v>
          </cell>
          <cell r="G156">
            <v>549</v>
          </cell>
          <cell r="H156" t="str">
            <v>CAGE</v>
          </cell>
          <cell r="I156">
            <v>4685813.07</v>
          </cell>
          <cell r="L156" t="str">
            <v>336CAGE</v>
          </cell>
          <cell r="M156">
            <v>0</v>
          </cell>
          <cell r="N156">
            <v>0</v>
          </cell>
          <cell r="O156">
            <v>0</v>
          </cell>
          <cell r="P156">
            <v>0</v>
          </cell>
          <cell r="Q156">
            <v>0</v>
          </cell>
          <cell r="R156">
            <v>0</v>
          </cell>
          <cell r="S156">
            <v>0</v>
          </cell>
          <cell r="T156">
            <v>0</v>
          </cell>
        </row>
        <row r="157">
          <cell r="A157" t="str">
            <v>549CAGW</v>
          </cell>
          <cell r="B157">
            <v>549</v>
          </cell>
          <cell r="C157" t="str">
            <v>CAGW</v>
          </cell>
          <cell r="D157">
            <v>3327404.85</v>
          </cell>
          <cell r="F157" t="str">
            <v>549CAGW</v>
          </cell>
          <cell r="G157">
            <v>549</v>
          </cell>
          <cell r="H157" t="str">
            <v>CAGW</v>
          </cell>
          <cell r="I157">
            <v>3327404.85</v>
          </cell>
          <cell r="L157" t="str">
            <v>336CAGW</v>
          </cell>
          <cell r="M157">
            <v>0</v>
          </cell>
          <cell r="N157">
            <v>0</v>
          </cell>
          <cell r="O157">
            <v>-476.04277773185976</v>
          </cell>
          <cell r="P157">
            <v>0</v>
          </cell>
          <cell r="Q157">
            <v>0</v>
          </cell>
          <cell r="R157">
            <v>0</v>
          </cell>
          <cell r="S157">
            <v>0</v>
          </cell>
          <cell r="T157">
            <v>0</v>
          </cell>
        </row>
        <row r="158">
          <cell r="A158" t="str">
            <v>549OR</v>
          </cell>
          <cell r="B158">
            <v>549</v>
          </cell>
          <cell r="C158" t="str">
            <v>OR</v>
          </cell>
          <cell r="D158">
            <v>83921.52</v>
          </cell>
          <cell r="F158" t="str">
            <v>549OR</v>
          </cell>
          <cell r="G158">
            <v>549</v>
          </cell>
          <cell r="H158" t="str">
            <v>OR</v>
          </cell>
          <cell r="I158">
            <v>83921.52</v>
          </cell>
          <cell r="L158" t="str">
            <v>340CAGE</v>
          </cell>
          <cell r="M158">
            <v>0</v>
          </cell>
          <cell r="N158">
            <v>0</v>
          </cell>
          <cell r="O158">
            <v>0</v>
          </cell>
          <cell r="P158">
            <v>0</v>
          </cell>
          <cell r="Q158">
            <v>0</v>
          </cell>
          <cell r="R158">
            <v>0</v>
          </cell>
          <cell r="S158">
            <v>0</v>
          </cell>
          <cell r="T158">
            <v>0</v>
          </cell>
        </row>
        <row r="159">
          <cell r="A159" t="str">
            <v>549SG</v>
          </cell>
          <cell r="B159">
            <v>549</v>
          </cell>
          <cell r="C159" t="str">
            <v>SG</v>
          </cell>
          <cell r="D159">
            <v>1414413.42</v>
          </cell>
          <cell r="F159" t="str">
            <v>549SG</v>
          </cell>
          <cell r="G159">
            <v>549</v>
          </cell>
          <cell r="H159" t="str">
            <v>SG</v>
          </cell>
          <cell r="I159">
            <v>1414413.42</v>
          </cell>
          <cell r="L159" t="str">
            <v>341CAGE</v>
          </cell>
          <cell r="M159">
            <v>0</v>
          </cell>
          <cell r="N159">
            <v>0</v>
          </cell>
          <cell r="O159">
            <v>0</v>
          </cell>
          <cell r="P159">
            <v>0</v>
          </cell>
          <cell r="Q159">
            <v>0</v>
          </cell>
          <cell r="R159">
            <v>0</v>
          </cell>
          <cell r="S159">
            <v>0</v>
          </cell>
          <cell r="T159">
            <v>0</v>
          </cell>
        </row>
        <row r="160">
          <cell r="A160" t="str">
            <v>550CAGE</v>
          </cell>
          <cell r="B160">
            <v>550</v>
          </cell>
          <cell r="C160" t="str">
            <v>CAGE</v>
          </cell>
          <cell r="D160">
            <v>1610869.92</v>
          </cell>
          <cell r="F160" t="str">
            <v>550CAGE</v>
          </cell>
          <cell r="G160">
            <v>550</v>
          </cell>
          <cell r="H160" t="str">
            <v>CAGE</v>
          </cell>
          <cell r="I160">
            <v>1610869.92</v>
          </cell>
          <cell r="L160" t="str">
            <v>341CAGW</v>
          </cell>
          <cell r="M160">
            <v>0</v>
          </cell>
          <cell r="N160">
            <v>0</v>
          </cell>
          <cell r="O160">
            <v>12429.821377886108</v>
          </cell>
          <cell r="P160">
            <v>0</v>
          </cell>
          <cell r="Q160">
            <v>0</v>
          </cell>
          <cell r="R160">
            <v>0</v>
          </cell>
          <cell r="S160">
            <v>0</v>
          </cell>
          <cell r="T160">
            <v>0</v>
          </cell>
        </row>
        <row r="161">
          <cell r="A161" t="str">
            <v>550CAGW</v>
          </cell>
          <cell r="B161">
            <v>550</v>
          </cell>
          <cell r="C161" t="str">
            <v>CAGW</v>
          </cell>
          <cell r="D161">
            <v>1827268.36</v>
          </cell>
          <cell r="F161" t="str">
            <v>550CAGW</v>
          </cell>
          <cell r="G161">
            <v>550</v>
          </cell>
          <cell r="H161" t="str">
            <v>CAGW</v>
          </cell>
          <cell r="I161">
            <v>1827268.36</v>
          </cell>
          <cell r="L161" t="str">
            <v>343CAGE</v>
          </cell>
          <cell r="M161">
            <v>0</v>
          </cell>
          <cell r="N161">
            <v>0</v>
          </cell>
          <cell r="O161">
            <v>0</v>
          </cell>
          <cell r="P161">
            <v>0</v>
          </cell>
          <cell r="Q161">
            <v>0</v>
          </cell>
          <cell r="R161">
            <v>0</v>
          </cell>
          <cell r="S161">
            <v>0</v>
          </cell>
          <cell r="T161">
            <v>0</v>
          </cell>
        </row>
        <row r="162">
          <cell r="A162" t="str">
            <v>550OR</v>
          </cell>
          <cell r="B162">
            <v>550</v>
          </cell>
          <cell r="C162" t="str">
            <v>OR</v>
          </cell>
          <cell r="D162">
            <v>381506.16</v>
          </cell>
          <cell r="F162" t="str">
            <v>550OR</v>
          </cell>
          <cell r="G162">
            <v>550</v>
          </cell>
          <cell r="H162" t="str">
            <v>OR</v>
          </cell>
          <cell r="I162">
            <v>381506.16</v>
          </cell>
          <cell r="L162" t="str">
            <v>343CAGW</v>
          </cell>
          <cell r="M162">
            <v>0</v>
          </cell>
          <cell r="N162">
            <v>0</v>
          </cell>
          <cell r="O162">
            <v>-9516730.6825858355</v>
          </cell>
          <cell r="P162">
            <v>0</v>
          </cell>
          <cell r="Q162">
            <v>0</v>
          </cell>
          <cell r="R162">
            <v>0</v>
          </cell>
          <cell r="S162">
            <v>0</v>
          </cell>
          <cell r="T162">
            <v>0</v>
          </cell>
        </row>
        <row r="163">
          <cell r="A163" t="str">
            <v>550SG</v>
          </cell>
          <cell r="B163">
            <v>550</v>
          </cell>
          <cell r="C163" t="str">
            <v>SG</v>
          </cell>
          <cell r="D163">
            <v>41139</v>
          </cell>
          <cell r="F163" t="str">
            <v>550SG</v>
          </cell>
          <cell r="G163">
            <v>550</v>
          </cell>
          <cell r="H163" t="str">
            <v>SG</v>
          </cell>
          <cell r="I163">
            <v>41139</v>
          </cell>
          <cell r="L163" t="str">
            <v>344CAGE</v>
          </cell>
          <cell r="M163">
            <v>0</v>
          </cell>
          <cell r="N163">
            <v>0</v>
          </cell>
          <cell r="O163">
            <v>0</v>
          </cell>
          <cell r="P163">
            <v>0</v>
          </cell>
          <cell r="Q163">
            <v>0</v>
          </cell>
          <cell r="R163">
            <v>0</v>
          </cell>
          <cell r="S163">
            <v>0</v>
          </cell>
          <cell r="T163">
            <v>0</v>
          </cell>
        </row>
        <row r="164">
          <cell r="A164" t="str">
            <v>552CAGE</v>
          </cell>
          <cell r="B164">
            <v>552</v>
          </cell>
          <cell r="C164" t="str">
            <v>CAGE</v>
          </cell>
          <cell r="D164">
            <v>4198166.87</v>
          </cell>
          <cell r="F164" t="str">
            <v>552CAGE</v>
          </cell>
          <cell r="G164">
            <v>552</v>
          </cell>
          <cell r="H164" t="str">
            <v>CAGE</v>
          </cell>
          <cell r="I164">
            <v>4198166.87</v>
          </cell>
          <cell r="L164" t="str">
            <v>344CAGW</v>
          </cell>
          <cell r="M164">
            <v>0</v>
          </cell>
          <cell r="N164">
            <v>0</v>
          </cell>
          <cell r="O164">
            <v>933482.23784282838</v>
          </cell>
          <cell r="P164">
            <v>0</v>
          </cell>
          <cell r="Q164">
            <v>0</v>
          </cell>
          <cell r="R164">
            <v>0</v>
          </cell>
          <cell r="S164">
            <v>0</v>
          </cell>
          <cell r="T164">
            <v>0</v>
          </cell>
        </row>
        <row r="165">
          <cell r="A165" t="str">
            <v>552CAGW</v>
          </cell>
          <cell r="B165">
            <v>552</v>
          </cell>
          <cell r="C165" t="str">
            <v>CAGW</v>
          </cell>
          <cell r="D165">
            <v>42586.62</v>
          </cell>
          <cell r="F165" t="str">
            <v>552CAGW</v>
          </cell>
          <cell r="G165">
            <v>552</v>
          </cell>
          <cell r="H165" t="str">
            <v>CAGW</v>
          </cell>
          <cell r="I165">
            <v>42586.62</v>
          </cell>
          <cell r="L165" t="str">
            <v>345CAGE</v>
          </cell>
          <cell r="M165">
            <v>0</v>
          </cell>
          <cell r="N165">
            <v>0</v>
          </cell>
          <cell r="O165">
            <v>0</v>
          </cell>
          <cell r="P165">
            <v>0</v>
          </cell>
          <cell r="Q165">
            <v>0</v>
          </cell>
          <cell r="R165">
            <v>0</v>
          </cell>
          <cell r="S165">
            <v>0</v>
          </cell>
          <cell r="T165">
            <v>0</v>
          </cell>
        </row>
        <row r="166">
          <cell r="A166" t="str">
            <v>553CAGE</v>
          </cell>
          <cell r="B166">
            <v>553</v>
          </cell>
          <cell r="C166" t="str">
            <v>CAGE</v>
          </cell>
          <cell r="D166">
            <v>12753130.640000001</v>
          </cell>
          <cell r="F166" t="str">
            <v>553CAGE</v>
          </cell>
          <cell r="G166">
            <v>553</v>
          </cell>
          <cell r="H166" t="str">
            <v>CAGE</v>
          </cell>
          <cell r="I166">
            <v>12753130.640000001</v>
          </cell>
          <cell r="L166" t="str">
            <v>345CAGW</v>
          </cell>
          <cell r="M166">
            <v>0</v>
          </cell>
          <cell r="N166">
            <v>0</v>
          </cell>
          <cell r="O166">
            <v>-246793.1406587284</v>
          </cell>
          <cell r="P166">
            <v>0</v>
          </cell>
          <cell r="Q166">
            <v>0</v>
          </cell>
          <cell r="R166">
            <v>0</v>
          </cell>
          <cell r="S166">
            <v>0</v>
          </cell>
          <cell r="T166">
            <v>0</v>
          </cell>
        </row>
        <row r="167">
          <cell r="A167" t="str">
            <v>553CAGW</v>
          </cell>
          <cell r="B167">
            <v>553</v>
          </cell>
          <cell r="C167" t="str">
            <v>CAGW</v>
          </cell>
          <cell r="D167">
            <v>2592036.7000000002</v>
          </cell>
          <cell r="F167" t="str">
            <v>553CAGW</v>
          </cell>
          <cell r="G167">
            <v>553</v>
          </cell>
          <cell r="H167" t="str">
            <v>CAGW</v>
          </cell>
          <cell r="I167">
            <v>2592036.7000000002</v>
          </cell>
          <cell r="L167" t="str">
            <v>346CAGW</v>
          </cell>
          <cell r="M167">
            <v>0</v>
          </cell>
          <cell r="N167">
            <v>0</v>
          </cell>
          <cell r="O167">
            <v>35388.087078184624</v>
          </cell>
          <cell r="P167">
            <v>0</v>
          </cell>
          <cell r="Q167">
            <v>0</v>
          </cell>
          <cell r="R167">
            <v>0</v>
          </cell>
          <cell r="S167">
            <v>0</v>
          </cell>
          <cell r="T167">
            <v>0</v>
          </cell>
        </row>
        <row r="168">
          <cell r="A168" t="str">
            <v>554CAGE</v>
          </cell>
          <cell r="B168">
            <v>554</v>
          </cell>
          <cell r="C168" t="str">
            <v>CAGE</v>
          </cell>
          <cell r="D168">
            <v>720461.99</v>
          </cell>
          <cell r="F168" t="str">
            <v>554CAGE</v>
          </cell>
          <cell r="G168">
            <v>554</v>
          </cell>
          <cell r="H168" t="str">
            <v>CAGE</v>
          </cell>
          <cell r="I168">
            <v>720461.99</v>
          </cell>
          <cell r="L168" t="str">
            <v>350CAGE</v>
          </cell>
          <cell r="M168">
            <v>0</v>
          </cell>
          <cell r="N168">
            <v>0</v>
          </cell>
          <cell r="O168">
            <v>0</v>
          </cell>
          <cell r="P168">
            <v>0</v>
          </cell>
          <cell r="Q168">
            <v>0</v>
          </cell>
          <cell r="R168">
            <v>0</v>
          </cell>
          <cell r="S168">
            <v>0</v>
          </cell>
          <cell r="T168">
            <v>0</v>
          </cell>
        </row>
        <row r="169">
          <cell r="A169" t="str">
            <v>554CAGW</v>
          </cell>
          <cell r="B169">
            <v>554</v>
          </cell>
          <cell r="C169" t="str">
            <v>CAGW</v>
          </cell>
          <cell r="D169">
            <v>375673.08</v>
          </cell>
          <cell r="F169" t="str">
            <v>554CAGW</v>
          </cell>
          <cell r="G169">
            <v>554</v>
          </cell>
          <cell r="H169" t="str">
            <v>CAGW</v>
          </cell>
          <cell r="I169">
            <v>375673.08</v>
          </cell>
          <cell r="L169" t="str">
            <v>350CAGW</v>
          </cell>
          <cell r="M169">
            <v>0</v>
          </cell>
          <cell r="N169">
            <v>0</v>
          </cell>
          <cell r="O169">
            <v>277139.46102060837</v>
          </cell>
          <cell r="P169">
            <v>0</v>
          </cell>
          <cell r="Q169">
            <v>0</v>
          </cell>
          <cell r="R169">
            <v>0</v>
          </cell>
          <cell r="S169">
            <v>0</v>
          </cell>
          <cell r="T169">
            <v>0</v>
          </cell>
        </row>
        <row r="170">
          <cell r="A170" t="str">
            <v>555OTHER</v>
          </cell>
          <cell r="B170">
            <v>555</v>
          </cell>
          <cell r="C170" t="str">
            <v>OTHER</v>
          </cell>
          <cell r="D170">
            <v>-25832385.490000002</v>
          </cell>
          <cell r="F170" t="str">
            <v>555OTHER</v>
          </cell>
          <cell r="G170">
            <v>555</v>
          </cell>
          <cell r="H170" t="str">
            <v>OTHER</v>
          </cell>
          <cell r="I170">
            <v>-25832385.490000002</v>
          </cell>
          <cell r="L170" t="str">
            <v>352CAGE</v>
          </cell>
          <cell r="M170">
            <v>0</v>
          </cell>
          <cell r="N170">
            <v>0</v>
          </cell>
          <cell r="O170">
            <v>0</v>
          </cell>
          <cell r="P170">
            <v>0</v>
          </cell>
          <cell r="Q170">
            <v>0</v>
          </cell>
          <cell r="R170">
            <v>0</v>
          </cell>
          <cell r="S170">
            <v>0</v>
          </cell>
          <cell r="T170">
            <v>0</v>
          </cell>
        </row>
        <row r="171">
          <cell r="A171" t="str">
            <v>556SG</v>
          </cell>
          <cell r="B171">
            <v>556</v>
          </cell>
          <cell r="C171" t="str">
            <v>SG</v>
          </cell>
          <cell r="D171">
            <v>699932.21</v>
          </cell>
          <cell r="F171" t="str">
            <v>556SG</v>
          </cell>
          <cell r="G171">
            <v>556</v>
          </cell>
          <cell r="H171" t="str">
            <v>SG</v>
          </cell>
          <cell r="I171">
            <v>699932.21</v>
          </cell>
          <cell r="L171" t="str">
            <v>352CAGW</v>
          </cell>
          <cell r="M171">
            <v>0</v>
          </cell>
          <cell r="N171">
            <v>0</v>
          </cell>
          <cell r="O171">
            <v>660884.36098690866</v>
          </cell>
          <cell r="P171">
            <v>0</v>
          </cell>
          <cell r="Q171">
            <v>0</v>
          </cell>
          <cell r="R171">
            <v>0</v>
          </cell>
          <cell r="S171">
            <v>0</v>
          </cell>
          <cell r="T171">
            <v>0</v>
          </cell>
        </row>
        <row r="172">
          <cell r="A172" t="str">
            <v>557CAGE</v>
          </cell>
          <cell r="B172">
            <v>557</v>
          </cell>
          <cell r="C172" t="str">
            <v>CAGE</v>
          </cell>
          <cell r="D172">
            <v>9162192.7699999996</v>
          </cell>
          <cell r="F172" t="str">
            <v>557CAGE</v>
          </cell>
          <cell r="G172">
            <v>557</v>
          </cell>
          <cell r="H172" t="str">
            <v>CAGE</v>
          </cell>
          <cell r="I172">
            <v>9162192.7699999996</v>
          </cell>
          <cell r="L172" t="str">
            <v>352JBG</v>
          </cell>
          <cell r="M172">
            <v>0</v>
          </cell>
          <cell r="N172">
            <v>0</v>
          </cell>
          <cell r="O172">
            <v>-2143.8533340615354</v>
          </cell>
          <cell r="P172">
            <v>0</v>
          </cell>
          <cell r="Q172">
            <v>0</v>
          </cell>
          <cell r="R172">
            <v>0</v>
          </cell>
          <cell r="S172">
            <v>0</v>
          </cell>
          <cell r="T172">
            <v>0</v>
          </cell>
        </row>
        <row r="173">
          <cell r="A173" t="str">
            <v>557CAGW</v>
          </cell>
          <cell r="B173">
            <v>557</v>
          </cell>
          <cell r="C173" t="str">
            <v>CAGW</v>
          </cell>
          <cell r="D173">
            <v>274279.89</v>
          </cell>
          <cell r="F173" t="str">
            <v>557CAGW</v>
          </cell>
          <cell r="G173">
            <v>557</v>
          </cell>
          <cell r="H173" t="str">
            <v>CAGW</v>
          </cell>
          <cell r="I173">
            <v>274279.89</v>
          </cell>
          <cell r="L173" t="str">
            <v>353CAGE</v>
          </cell>
          <cell r="M173">
            <v>0</v>
          </cell>
          <cell r="N173">
            <v>0</v>
          </cell>
          <cell r="O173">
            <v>0</v>
          </cell>
          <cell r="P173">
            <v>0</v>
          </cell>
          <cell r="Q173">
            <v>0</v>
          </cell>
          <cell r="R173">
            <v>0</v>
          </cell>
          <cell r="S173">
            <v>0</v>
          </cell>
          <cell r="T173">
            <v>0</v>
          </cell>
        </row>
        <row r="174">
          <cell r="A174" t="str">
            <v>557ID</v>
          </cell>
          <cell r="B174">
            <v>557</v>
          </cell>
          <cell r="C174" t="str">
            <v>ID</v>
          </cell>
          <cell r="D174">
            <v>3681583.95</v>
          </cell>
          <cell r="F174" t="str">
            <v>557ID</v>
          </cell>
          <cell r="G174">
            <v>557</v>
          </cell>
          <cell r="H174" t="str">
            <v>ID</v>
          </cell>
          <cell r="I174">
            <v>3681583.95</v>
          </cell>
          <cell r="L174" t="str">
            <v>353CAGW</v>
          </cell>
          <cell r="M174">
            <v>0</v>
          </cell>
          <cell r="N174">
            <v>0</v>
          </cell>
          <cell r="O174">
            <v>2573083.5134919886</v>
          </cell>
          <cell r="P174">
            <v>0</v>
          </cell>
          <cell r="Q174">
            <v>0</v>
          </cell>
          <cell r="R174">
            <v>0</v>
          </cell>
          <cell r="S174">
            <v>0</v>
          </cell>
          <cell r="T174">
            <v>0</v>
          </cell>
        </row>
        <row r="175">
          <cell r="A175" t="str">
            <v>557JBE</v>
          </cell>
          <cell r="B175">
            <v>557</v>
          </cell>
          <cell r="C175" t="str">
            <v>JBE</v>
          </cell>
          <cell r="D175">
            <v>9107.4699999999993</v>
          </cell>
          <cell r="F175" t="str">
            <v>557JBE</v>
          </cell>
          <cell r="G175">
            <v>557</v>
          </cell>
          <cell r="H175" t="str">
            <v>JBE</v>
          </cell>
          <cell r="I175">
            <v>9107.4699999999993</v>
          </cell>
          <cell r="L175" t="str">
            <v>353JBG</v>
          </cell>
          <cell r="M175">
            <v>0</v>
          </cell>
          <cell r="N175">
            <v>0</v>
          </cell>
          <cell r="O175">
            <v>90956.021711489375</v>
          </cell>
          <cell r="P175">
            <v>0</v>
          </cell>
          <cell r="Q175">
            <v>0</v>
          </cell>
          <cell r="R175">
            <v>0</v>
          </cell>
          <cell r="S175">
            <v>0</v>
          </cell>
          <cell r="T175">
            <v>0</v>
          </cell>
        </row>
        <row r="176">
          <cell r="A176" t="str">
            <v>557JBG</v>
          </cell>
          <cell r="B176">
            <v>557</v>
          </cell>
          <cell r="C176" t="str">
            <v>JBG</v>
          </cell>
          <cell r="D176">
            <v>1933860.72</v>
          </cell>
          <cell r="F176" t="str">
            <v>557JBG</v>
          </cell>
          <cell r="G176">
            <v>557</v>
          </cell>
          <cell r="H176" t="str">
            <v>JBG</v>
          </cell>
          <cell r="I176">
            <v>1933860.72</v>
          </cell>
          <cell r="L176" t="str">
            <v>354CAGE</v>
          </cell>
          <cell r="M176">
            <v>0</v>
          </cell>
          <cell r="N176">
            <v>0</v>
          </cell>
          <cell r="O176">
            <v>0</v>
          </cell>
          <cell r="P176">
            <v>0</v>
          </cell>
          <cell r="Q176">
            <v>0</v>
          </cell>
          <cell r="R176">
            <v>0</v>
          </cell>
          <cell r="S176">
            <v>0</v>
          </cell>
          <cell r="T176">
            <v>0</v>
          </cell>
        </row>
        <row r="177">
          <cell r="A177" t="str">
            <v>557OR</v>
          </cell>
          <cell r="B177">
            <v>557</v>
          </cell>
          <cell r="C177" t="str">
            <v>OR</v>
          </cell>
          <cell r="D177">
            <v>2604270.2200000002</v>
          </cell>
          <cell r="F177" t="str">
            <v>557OR</v>
          </cell>
          <cell r="G177">
            <v>557</v>
          </cell>
          <cell r="H177" t="str">
            <v>OR</v>
          </cell>
          <cell r="I177">
            <v>2604270.2200000002</v>
          </cell>
          <cell r="L177" t="str">
            <v>354CAGW</v>
          </cell>
          <cell r="M177">
            <v>0</v>
          </cell>
          <cell r="N177">
            <v>0</v>
          </cell>
          <cell r="O177">
            <v>5005922.5809741486</v>
          </cell>
          <cell r="P177">
            <v>0</v>
          </cell>
          <cell r="Q177">
            <v>0</v>
          </cell>
          <cell r="R177">
            <v>0</v>
          </cell>
          <cell r="S177">
            <v>0</v>
          </cell>
          <cell r="T177">
            <v>0</v>
          </cell>
        </row>
        <row r="178">
          <cell r="A178" t="str">
            <v>557SG</v>
          </cell>
          <cell r="B178">
            <v>557</v>
          </cell>
          <cell r="C178" t="str">
            <v>SG</v>
          </cell>
          <cell r="D178">
            <v>27319863.079999998</v>
          </cell>
          <cell r="F178" t="str">
            <v>557SG</v>
          </cell>
          <cell r="G178">
            <v>557</v>
          </cell>
          <cell r="H178" t="str">
            <v>SG</v>
          </cell>
          <cell r="I178">
            <v>27319863.079999998</v>
          </cell>
          <cell r="L178" t="str">
            <v>354JBG</v>
          </cell>
          <cell r="M178">
            <v>0</v>
          </cell>
          <cell r="N178">
            <v>0</v>
          </cell>
          <cell r="O178">
            <v>1708581.9675542214</v>
          </cell>
          <cell r="P178">
            <v>0</v>
          </cell>
          <cell r="Q178">
            <v>0</v>
          </cell>
          <cell r="R178">
            <v>0</v>
          </cell>
          <cell r="S178">
            <v>0</v>
          </cell>
          <cell r="T178">
            <v>0</v>
          </cell>
        </row>
        <row r="179">
          <cell r="A179" t="str">
            <v>557UT</v>
          </cell>
          <cell r="B179">
            <v>557</v>
          </cell>
          <cell r="C179" t="str">
            <v>UT</v>
          </cell>
          <cell r="D179">
            <v>35000.04</v>
          </cell>
          <cell r="F179" t="str">
            <v>557UT</v>
          </cell>
          <cell r="G179">
            <v>557</v>
          </cell>
          <cell r="H179" t="str">
            <v>UT</v>
          </cell>
          <cell r="I179">
            <v>35000.04</v>
          </cell>
          <cell r="L179" t="str">
            <v>355CAGE</v>
          </cell>
          <cell r="M179">
            <v>0</v>
          </cell>
          <cell r="N179">
            <v>0</v>
          </cell>
          <cell r="O179">
            <v>0</v>
          </cell>
          <cell r="P179">
            <v>0</v>
          </cell>
          <cell r="Q179">
            <v>0</v>
          </cell>
          <cell r="R179">
            <v>0</v>
          </cell>
          <cell r="S179">
            <v>0</v>
          </cell>
          <cell r="T179">
            <v>0</v>
          </cell>
        </row>
        <row r="180">
          <cell r="A180" t="str">
            <v>557WYU</v>
          </cell>
          <cell r="B180">
            <v>557</v>
          </cell>
          <cell r="C180" t="str">
            <v>WYU</v>
          </cell>
          <cell r="D180">
            <v>54288.4</v>
          </cell>
          <cell r="F180" t="str">
            <v>557WYU</v>
          </cell>
          <cell r="G180">
            <v>557</v>
          </cell>
          <cell r="H180" t="str">
            <v>WYU</v>
          </cell>
          <cell r="I180">
            <v>54288.4</v>
          </cell>
          <cell r="L180" t="str">
            <v>355CAGW</v>
          </cell>
          <cell r="M180">
            <v>0</v>
          </cell>
          <cell r="N180">
            <v>0</v>
          </cell>
          <cell r="O180">
            <v>6739622.5821422879</v>
          </cell>
          <cell r="P180">
            <v>0</v>
          </cell>
          <cell r="Q180">
            <v>0</v>
          </cell>
          <cell r="R180">
            <v>0</v>
          </cell>
          <cell r="S180">
            <v>0</v>
          </cell>
          <cell r="T180">
            <v>0</v>
          </cell>
        </row>
        <row r="181">
          <cell r="A181" t="str">
            <v>560CAGE</v>
          </cell>
          <cell r="B181">
            <v>560</v>
          </cell>
          <cell r="C181" t="str">
            <v>CAGE</v>
          </cell>
          <cell r="D181">
            <v>450064.84</v>
          </cell>
          <cell r="F181" t="str">
            <v>560CAGE</v>
          </cell>
          <cell r="G181">
            <v>560</v>
          </cell>
          <cell r="H181" t="str">
            <v>CAGE</v>
          </cell>
          <cell r="I181">
            <v>450064.84</v>
          </cell>
          <cell r="L181" t="str">
            <v>355JBG</v>
          </cell>
          <cell r="M181">
            <v>0</v>
          </cell>
          <cell r="N181">
            <v>0</v>
          </cell>
          <cell r="O181">
            <v>63691.003212559452</v>
          </cell>
          <cell r="P181">
            <v>0</v>
          </cell>
          <cell r="Q181">
            <v>0</v>
          </cell>
          <cell r="R181">
            <v>0</v>
          </cell>
          <cell r="S181">
            <v>0</v>
          </cell>
          <cell r="T181">
            <v>0</v>
          </cell>
        </row>
        <row r="182">
          <cell r="A182" t="str">
            <v>560CAGW</v>
          </cell>
          <cell r="B182">
            <v>560</v>
          </cell>
          <cell r="C182" t="str">
            <v>CAGW</v>
          </cell>
          <cell r="D182">
            <v>291125.38</v>
          </cell>
          <cell r="F182" t="str">
            <v>560CAGW</v>
          </cell>
          <cell r="G182">
            <v>560</v>
          </cell>
          <cell r="H182" t="str">
            <v>CAGW</v>
          </cell>
          <cell r="I182">
            <v>291125.38</v>
          </cell>
          <cell r="L182" t="str">
            <v>356CAGE</v>
          </cell>
          <cell r="M182">
            <v>0</v>
          </cell>
          <cell r="N182">
            <v>0</v>
          </cell>
          <cell r="O182">
            <v>0</v>
          </cell>
          <cell r="P182">
            <v>0</v>
          </cell>
          <cell r="Q182">
            <v>0</v>
          </cell>
          <cell r="R182">
            <v>0</v>
          </cell>
          <cell r="S182">
            <v>0</v>
          </cell>
          <cell r="T182">
            <v>0</v>
          </cell>
        </row>
        <row r="183">
          <cell r="A183" t="str">
            <v>560SG</v>
          </cell>
          <cell r="B183">
            <v>560</v>
          </cell>
          <cell r="C183" t="str">
            <v>SG</v>
          </cell>
          <cell r="D183">
            <v>7105271.1200000001</v>
          </cell>
          <cell r="F183" t="str">
            <v>560SG</v>
          </cell>
          <cell r="G183">
            <v>560</v>
          </cell>
          <cell r="H183" t="str">
            <v>SG</v>
          </cell>
          <cell r="I183">
            <v>7105271.1200000001</v>
          </cell>
          <cell r="L183" t="str">
            <v>356CAGW</v>
          </cell>
          <cell r="M183">
            <v>0</v>
          </cell>
          <cell r="N183">
            <v>0</v>
          </cell>
          <cell r="O183">
            <v>5234472.5977462968</v>
          </cell>
          <cell r="P183">
            <v>0</v>
          </cell>
          <cell r="Q183">
            <v>0</v>
          </cell>
          <cell r="R183">
            <v>0</v>
          </cell>
          <cell r="S183">
            <v>0</v>
          </cell>
          <cell r="T183">
            <v>0</v>
          </cell>
        </row>
        <row r="184">
          <cell r="A184" t="str">
            <v>561CAGE</v>
          </cell>
          <cell r="B184">
            <v>561</v>
          </cell>
          <cell r="C184" t="str">
            <v>CAGE</v>
          </cell>
          <cell r="D184">
            <v>2242447.04</v>
          </cell>
          <cell r="F184" t="str">
            <v>561CAGE</v>
          </cell>
          <cell r="G184">
            <v>561</v>
          </cell>
          <cell r="H184" t="str">
            <v>CAGE</v>
          </cell>
          <cell r="I184">
            <v>2242447.04</v>
          </cell>
          <cell r="L184" t="str">
            <v>356JBG</v>
          </cell>
          <cell r="M184">
            <v>0</v>
          </cell>
          <cell r="N184">
            <v>0</v>
          </cell>
          <cell r="O184">
            <v>1231662.6917942942</v>
          </cell>
          <cell r="P184">
            <v>0</v>
          </cell>
          <cell r="Q184">
            <v>0</v>
          </cell>
          <cell r="R184">
            <v>0</v>
          </cell>
          <cell r="S184">
            <v>0</v>
          </cell>
          <cell r="T184">
            <v>0</v>
          </cell>
        </row>
        <row r="185">
          <cell r="A185" t="str">
            <v>561CAGW</v>
          </cell>
          <cell r="B185">
            <v>561</v>
          </cell>
          <cell r="C185" t="str">
            <v>CAGW</v>
          </cell>
          <cell r="D185">
            <v>461149.75</v>
          </cell>
          <cell r="F185" t="str">
            <v>561CAGW</v>
          </cell>
          <cell r="G185">
            <v>561</v>
          </cell>
          <cell r="H185" t="str">
            <v>CAGW</v>
          </cell>
          <cell r="I185">
            <v>461149.75</v>
          </cell>
          <cell r="L185" t="str">
            <v>357CAGW</v>
          </cell>
          <cell r="M185">
            <v>0</v>
          </cell>
          <cell r="N185">
            <v>0</v>
          </cell>
          <cell r="O185">
            <v>3903.4748423187461</v>
          </cell>
          <cell r="P185">
            <v>0</v>
          </cell>
          <cell r="Q185">
            <v>0</v>
          </cell>
          <cell r="R185">
            <v>0</v>
          </cell>
          <cell r="S185">
            <v>0</v>
          </cell>
          <cell r="T185">
            <v>0</v>
          </cell>
        </row>
        <row r="186">
          <cell r="A186" t="str">
            <v>561SG</v>
          </cell>
          <cell r="B186">
            <v>561</v>
          </cell>
          <cell r="C186" t="str">
            <v>SG</v>
          </cell>
          <cell r="D186">
            <v>15708105.390000001</v>
          </cell>
          <cell r="F186" t="str">
            <v>561SG</v>
          </cell>
          <cell r="G186">
            <v>561</v>
          </cell>
          <cell r="H186" t="str">
            <v>SG</v>
          </cell>
          <cell r="I186">
            <v>15708105.390000001</v>
          </cell>
          <cell r="L186" t="str">
            <v>358CAGE</v>
          </cell>
          <cell r="M186">
            <v>0</v>
          </cell>
          <cell r="N186">
            <v>0</v>
          </cell>
          <cell r="O186">
            <v>0</v>
          </cell>
          <cell r="P186">
            <v>0</v>
          </cell>
          <cell r="Q186">
            <v>0</v>
          </cell>
          <cell r="R186">
            <v>0</v>
          </cell>
          <cell r="S186">
            <v>0</v>
          </cell>
          <cell r="T186">
            <v>0</v>
          </cell>
        </row>
        <row r="187">
          <cell r="A187" t="str">
            <v>562CAGE</v>
          </cell>
          <cell r="B187">
            <v>562</v>
          </cell>
          <cell r="C187" t="str">
            <v>CAGE</v>
          </cell>
          <cell r="D187">
            <v>2750456.82</v>
          </cell>
          <cell r="F187" t="str">
            <v>562CAGE</v>
          </cell>
          <cell r="G187">
            <v>562</v>
          </cell>
          <cell r="H187" t="str">
            <v>CAGE</v>
          </cell>
          <cell r="I187">
            <v>2750456.82</v>
          </cell>
          <cell r="L187" t="str">
            <v>359CAGW</v>
          </cell>
          <cell r="M187">
            <v>0</v>
          </cell>
          <cell r="N187">
            <v>0</v>
          </cell>
          <cell r="O187">
            <v>33237.421964120236</v>
          </cell>
          <cell r="P187">
            <v>0</v>
          </cell>
          <cell r="Q187">
            <v>0</v>
          </cell>
          <cell r="R187">
            <v>0</v>
          </cell>
          <cell r="S187">
            <v>0</v>
          </cell>
          <cell r="T187">
            <v>0</v>
          </cell>
        </row>
        <row r="188">
          <cell r="A188" t="str">
            <v>562CAGW</v>
          </cell>
          <cell r="B188">
            <v>562</v>
          </cell>
          <cell r="C188" t="str">
            <v>CAGW</v>
          </cell>
          <cell r="D188">
            <v>709012.52</v>
          </cell>
          <cell r="F188" t="str">
            <v>562CAGW</v>
          </cell>
          <cell r="G188">
            <v>562</v>
          </cell>
          <cell r="H188" t="str">
            <v>CAGW</v>
          </cell>
          <cell r="I188">
            <v>709012.52</v>
          </cell>
          <cell r="L188" t="str">
            <v>360S</v>
          </cell>
          <cell r="M188">
            <v>0</v>
          </cell>
          <cell r="N188">
            <v>0</v>
          </cell>
          <cell r="O188">
            <v>0</v>
          </cell>
          <cell r="P188">
            <v>0</v>
          </cell>
          <cell r="Q188">
            <v>0</v>
          </cell>
          <cell r="R188">
            <v>0</v>
          </cell>
          <cell r="S188">
            <v>0</v>
          </cell>
          <cell r="T188">
            <v>0</v>
          </cell>
        </row>
        <row r="189">
          <cell r="A189" t="str">
            <v>562JBG</v>
          </cell>
          <cell r="B189">
            <v>562</v>
          </cell>
          <cell r="C189" t="str">
            <v>JBG</v>
          </cell>
          <cell r="D189">
            <v>96669.92</v>
          </cell>
          <cell r="F189" t="str">
            <v>562JBG</v>
          </cell>
          <cell r="G189">
            <v>562</v>
          </cell>
          <cell r="H189" t="str">
            <v>JBG</v>
          </cell>
          <cell r="I189">
            <v>96669.92</v>
          </cell>
          <cell r="L189" t="str">
            <v>361S</v>
          </cell>
          <cell r="M189">
            <v>0</v>
          </cell>
          <cell r="N189">
            <v>0</v>
          </cell>
          <cell r="O189">
            <v>40180.947500000708</v>
          </cell>
          <cell r="P189">
            <v>0</v>
          </cell>
          <cell r="Q189">
            <v>0</v>
          </cell>
          <cell r="R189">
            <v>0</v>
          </cell>
          <cell r="S189">
            <v>0</v>
          </cell>
          <cell r="T189">
            <v>0</v>
          </cell>
        </row>
        <row r="190">
          <cell r="A190" t="str">
            <v>562SG</v>
          </cell>
          <cell r="B190">
            <v>562</v>
          </cell>
          <cell r="C190" t="str">
            <v>SG</v>
          </cell>
          <cell r="D190">
            <v>16978.259999999998</v>
          </cell>
          <cell r="F190" t="str">
            <v>562SG</v>
          </cell>
          <cell r="G190">
            <v>562</v>
          </cell>
          <cell r="H190" t="str">
            <v>SG</v>
          </cell>
          <cell r="I190">
            <v>16978.259999999998</v>
          </cell>
          <cell r="L190" t="str">
            <v>362S</v>
          </cell>
          <cell r="M190">
            <v>0</v>
          </cell>
          <cell r="N190">
            <v>0</v>
          </cell>
          <cell r="O190">
            <v>71099.019166707993</v>
          </cell>
          <cell r="P190">
            <v>0</v>
          </cell>
          <cell r="Q190">
            <v>0</v>
          </cell>
          <cell r="R190">
            <v>0</v>
          </cell>
          <cell r="S190">
            <v>0</v>
          </cell>
          <cell r="T190">
            <v>0</v>
          </cell>
        </row>
        <row r="191">
          <cell r="A191" t="str">
            <v>563CAGE</v>
          </cell>
          <cell r="B191">
            <v>563</v>
          </cell>
          <cell r="C191" t="str">
            <v>CAGE</v>
          </cell>
          <cell r="D191">
            <v>779806.62</v>
          </cell>
          <cell r="F191" t="str">
            <v>563CAGE</v>
          </cell>
          <cell r="G191">
            <v>563</v>
          </cell>
          <cell r="H191" t="str">
            <v>CAGE</v>
          </cell>
          <cell r="I191">
            <v>779806.62</v>
          </cell>
          <cell r="L191" t="str">
            <v>364S</v>
          </cell>
          <cell r="M191">
            <v>0</v>
          </cell>
          <cell r="N191">
            <v>0</v>
          </cell>
          <cell r="O191">
            <v>4370286.1620829999</v>
          </cell>
          <cell r="P191">
            <v>0</v>
          </cell>
          <cell r="Q191">
            <v>0</v>
          </cell>
          <cell r="R191">
            <v>0</v>
          </cell>
          <cell r="S191">
            <v>0</v>
          </cell>
          <cell r="T191">
            <v>0</v>
          </cell>
        </row>
        <row r="192">
          <cell r="A192" t="str">
            <v>563CAGW</v>
          </cell>
          <cell r="B192">
            <v>563</v>
          </cell>
          <cell r="C192" t="str">
            <v>CAGW</v>
          </cell>
          <cell r="D192">
            <v>287333.19</v>
          </cell>
          <cell r="F192" t="str">
            <v>563CAGW</v>
          </cell>
          <cell r="G192">
            <v>563</v>
          </cell>
          <cell r="H192" t="str">
            <v>CAGW</v>
          </cell>
          <cell r="I192">
            <v>287333.19</v>
          </cell>
          <cell r="L192" t="str">
            <v>365S</v>
          </cell>
          <cell r="M192">
            <v>0</v>
          </cell>
          <cell r="N192">
            <v>0</v>
          </cell>
          <cell r="O192">
            <v>1122308.1416667104</v>
          </cell>
          <cell r="P192">
            <v>0</v>
          </cell>
          <cell r="Q192">
            <v>0</v>
          </cell>
          <cell r="R192">
            <v>0</v>
          </cell>
          <cell r="S192">
            <v>0</v>
          </cell>
          <cell r="T192">
            <v>0</v>
          </cell>
        </row>
        <row r="193">
          <cell r="A193" t="str">
            <v>563SG</v>
          </cell>
          <cell r="B193">
            <v>563</v>
          </cell>
          <cell r="C193" t="str">
            <v>SG</v>
          </cell>
          <cell r="D193">
            <v>7318.38</v>
          </cell>
          <cell r="F193" t="str">
            <v>563SG</v>
          </cell>
          <cell r="G193">
            <v>563</v>
          </cell>
          <cell r="H193" t="str">
            <v>SG</v>
          </cell>
          <cell r="I193">
            <v>7318.38</v>
          </cell>
          <cell r="L193" t="str">
            <v>366S</v>
          </cell>
          <cell r="M193">
            <v>0</v>
          </cell>
          <cell r="N193">
            <v>0</v>
          </cell>
          <cell r="O193">
            <v>290475.09375</v>
          </cell>
          <cell r="P193">
            <v>0</v>
          </cell>
          <cell r="Q193">
            <v>0</v>
          </cell>
          <cell r="R193">
            <v>0</v>
          </cell>
          <cell r="S193">
            <v>0</v>
          </cell>
          <cell r="T193">
            <v>0</v>
          </cell>
        </row>
        <row r="194">
          <cell r="A194" t="str">
            <v>566CAGE</v>
          </cell>
          <cell r="B194">
            <v>566</v>
          </cell>
          <cell r="C194" t="str">
            <v>CAGE</v>
          </cell>
          <cell r="D194">
            <v>-428600.97</v>
          </cell>
          <cell r="F194" t="str">
            <v>566CAGE</v>
          </cell>
          <cell r="G194">
            <v>566</v>
          </cell>
          <cell r="H194" t="str">
            <v>CAGE</v>
          </cell>
          <cell r="I194">
            <v>-428600.97</v>
          </cell>
          <cell r="L194" t="str">
            <v>367S</v>
          </cell>
          <cell r="M194">
            <v>0</v>
          </cell>
          <cell r="N194">
            <v>0</v>
          </cell>
          <cell r="O194">
            <v>673579.70500000194</v>
          </cell>
          <cell r="P194">
            <v>0</v>
          </cell>
          <cell r="Q194">
            <v>0</v>
          </cell>
          <cell r="R194">
            <v>0</v>
          </cell>
          <cell r="S194">
            <v>0</v>
          </cell>
          <cell r="T194">
            <v>0</v>
          </cell>
        </row>
        <row r="195">
          <cell r="A195" t="str">
            <v>566CAGW</v>
          </cell>
          <cell r="B195">
            <v>566</v>
          </cell>
          <cell r="C195" t="str">
            <v>CAGW</v>
          </cell>
          <cell r="D195">
            <v>547029.06999999995</v>
          </cell>
          <cell r="F195" t="str">
            <v>566CAGW</v>
          </cell>
          <cell r="G195">
            <v>566</v>
          </cell>
          <cell r="H195" t="str">
            <v>CAGW</v>
          </cell>
          <cell r="I195">
            <v>547029.06999999995</v>
          </cell>
          <cell r="L195" t="str">
            <v>368S</v>
          </cell>
          <cell r="M195">
            <v>0</v>
          </cell>
          <cell r="N195">
            <v>0</v>
          </cell>
          <cell r="O195">
            <v>1535154.4858330041</v>
          </cell>
          <cell r="P195">
            <v>0</v>
          </cell>
          <cell r="Q195">
            <v>0</v>
          </cell>
          <cell r="R195">
            <v>0</v>
          </cell>
          <cell r="S195">
            <v>0</v>
          </cell>
          <cell r="T195">
            <v>0</v>
          </cell>
        </row>
        <row r="196">
          <cell r="A196" t="str">
            <v>566SG</v>
          </cell>
          <cell r="B196">
            <v>566</v>
          </cell>
          <cell r="C196" t="str">
            <v>SG</v>
          </cell>
          <cell r="D196">
            <v>2446128.9</v>
          </cell>
          <cell r="F196" t="str">
            <v>566SG</v>
          </cell>
          <cell r="G196">
            <v>566</v>
          </cell>
          <cell r="H196" t="str">
            <v>SG</v>
          </cell>
          <cell r="I196">
            <v>2446128.9</v>
          </cell>
          <cell r="L196" t="str">
            <v>369S</v>
          </cell>
          <cell r="M196">
            <v>0</v>
          </cell>
          <cell r="N196">
            <v>0</v>
          </cell>
          <cell r="O196">
            <v>1476765.2466666996</v>
          </cell>
          <cell r="P196">
            <v>0</v>
          </cell>
          <cell r="Q196">
            <v>0</v>
          </cell>
          <cell r="R196">
            <v>0</v>
          </cell>
          <cell r="S196">
            <v>0</v>
          </cell>
          <cell r="T196">
            <v>0</v>
          </cell>
        </row>
        <row r="197">
          <cell r="A197" t="str">
            <v>567CAGE</v>
          </cell>
          <cell r="B197">
            <v>567</v>
          </cell>
          <cell r="C197" t="str">
            <v>CAGE</v>
          </cell>
          <cell r="D197">
            <v>1273673.23</v>
          </cell>
          <cell r="F197" t="str">
            <v>567CAGE</v>
          </cell>
          <cell r="G197">
            <v>567</v>
          </cell>
          <cell r="H197" t="str">
            <v>CAGE</v>
          </cell>
          <cell r="I197">
            <v>1273673.23</v>
          </cell>
          <cell r="L197" t="str">
            <v>370S</v>
          </cell>
          <cell r="M197">
            <v>0</v>
          </cell>
          <cell r="N197">
            <v>0</v>
          </cell>
          <cell r="O197">
            <v>434824.21749999933</v>
          </cell>
          <cell r="P197">
            <v>0</v>
          </cell>
          <cell r="Q197">
            <v>0</v>
          </cell>
          <cell r="R197">
            <v>0</v>
          </cell>
          <cell r="S197">
            <v>0</v>
          </cell>
          <cell r="T197">
            <v>0</v>
          </cell>
        </row>
        <row r="198">
          <cell r="A198" t="str">
            <v>567CAGW</v>
          </cell>
          <cell r="B198">
            <v>567</v>
          </cell>
          <cell r="C198" t="str">
            <v>CAGW</v>
          </cell>
          <cell r="D198">
            <v>1036604.1</v>
          </cell>
          <cell r="F198" t="str">
            <v>567CAGW</v>
          </cell>
          <cell r="G198">
            <v>567</v>
          </cell>
          <cell r="H198" t="str">
            <v>CAGW</v>
          </cell>
          <cell r="I198">
            <v>1036604.1</v>
          </cell>
          <cell r="L198" t="str">
            <v>371S</v>
          </cell>
          <cell r="M198">
            <v>0</v>
          </cell>
          <cell r="N198">
            <v>0</v>
          </cell>
          <cell r="O198">
            <v>-122.54124999995111</v>
          </cell>
          <cell r="P198">
            <v>0</v>
          </cell>
          <cell r="Q198">
            <v>0</v>
          </cell>
          <cell r="R198">
            <v>0</v>
          </cell>
          <cell r="S198">
            <v>0</v>
          </cell>
          <cell r="T198">
            <v>0</v>
          </cell>
        </row>
        <row r="199">
          <cell r="A199" t="str">
            <v>567SG</v>
          </cell>
          <cell r="B199">
            <v>567</v>
          </cell>
          <cell r="C199" t="str">
            <v>SG</v>
          </cell>
          <cell r="D199">
            <v>72654.570000000007</v>
          </cell>
          <cell r="F199" t="str">
            <v>567SG</v>
          </cell>
          <cell r="G199">
            <v>567</v>
          </cell>
          <cell r="H199" t="str">
            <v>SG</v>
          </cell>
          <cell r="I199">
            <v>72654.570000000007</v>
          </cell>
          <cell r="L199" t="str">
            <v>373S</v>
          </cell>
          <cell r="M199">
            <v>0</v>
          </cell>
          <cell r="N199">
            <v>0</v>
          </cell>
          <cell r="O199">
            <v>-441307.21958333068</v>
          </cell>
          <cell r="P199">
            <v>0</v>
          </cell>
          <cell r="Q199">
            <v>0</v>
          </cell>
          <cell r="R199">
            <v>0</v>
          </cell>
          <cell r="S199">
            <v>0</v>
          </cell>
          <cell r="T199">
            <v>0</v>
          </cell>
        </row>
        <row r="200">
          <cell r="A200" t="str">
            <v>568CAGE</v>
          </cell>
          <cell r="B200">
            <v>568</v>
          </cell>
          <cell r="C200" t="str">
            <v>CAGE</v>
          </cell>
          <cell r="D200">
            <v>431952.25</v>
          </cell>
          <cell r="F200" t="str">
            <v>568CAGE</v>
          </cell>
          <cell r="G200">
            <v>568</v>
          </cell>
          <cell r="H200" t="str">
            <v>CAGE</v>
          </cell>
          <cell r="I200">
            <v>431952.25</v>
          </cell>
          <cell r="L200" t="str">
            <v>389S</v>
          </cell>
          <cell r="M200">
            <v>0</v>
          </cell>
          <cell r="N200">
            <v>0</v>
          </cell>
          <cell r="O200">
            <v>0</v>
          </cell>
          <cell r="P200">
            <v>0</v>
          </cell>
          <cell r="Q200">
            <v>0</v>
          </cell>
          <cell r="R200">
            <v>0</v>
          </cell>
          <cell r="S200">
            <v>0</v>
          </cell>
          <cell r="T200">
            <v>0</v>
          </cell>
        </row>
        <row r="201">
          <cell r="A201" t="str">
            <v>568CAGW</v>
          </cell>
          <cell r="B201">
            <v>568</v>
          </cell>
          <cell r="C201" t="str">
            <v>CAGW</v>
          </cell>
          <cell r="D201">
            <v>252427.24</v>
          </cell>
          <cell r="F201" t="str">
            <v>568CAGW</v>
          </cell>
          <cell r="G201">
            <v>568</v>
          </cell>
          <cell r="H201" t="str">
            <v>CAGW</v>
          </cell>
          <cell r="I201">
            <v>252427.24</v>
          </cell>
          <cell r="L201" t="str">
            <v>390CAEE</v>
          </cell>
          <cell r="M201">
            <v>0</v>
          </cell>
          <cell r="N201">
            <v>0</v>
          </cell>
          <cell r="O201">
            <v>0</v>
          </cell>
          <cell r="P201">
            <v>0</v>
          </cell>
          <cell r="Q201">
            <v>0</v>
          </cell>
          <cell r="R201">
            <v>0</v>
          </cell>
          <cell r="S201">
            <v>0</v>
          </cell>
          <cell r="T201">
            <v>0</v>
          </cell>
        </row>
        <row r="202">
          <cell r="A202" t="str">
            <v>568SG</v>
          </cell>
          <cell r="B202">
            <v>568</v>
          </cell>
          <cell r="C202" t="str">
            <v>SG</v>
          </cell>
          <cell r="D202">
            <v>454245.71</v>
          </cell>
          <cell r="F202" t="str">
            <v>568SG</v>
          </cell>
          <cell r="G202">
            <v>568</v>
          </cell>
          <cell r="H202" t="str">
            <v>SG</v>
          </cell>
          <cell r="I202">
            <v>454245.71</v>
          </cell>
          <cell r="L202" t="str">
            <v>390CAGE</v>
          </cell>
          <cell r="M202">
            <v>0</v>
          </cell>
          <cell r="N202">
            <v>0</v>
          </cell>
          <cell r="O202">
            <v>0</v>
          </cell>
          <cell r="P202">
            <v>0</v>
          </cell>
          <cell r="Q202">
            <v>0</v>
          </cell>
          <cell r="R202">
            <v>0</v>
          </cell>
          <cell r="S202">
            <v>0</v>
          </cell>
          <cell r="T202">
            <v>0</v>
          </cell>
        </row>
        <row r="203">
          <cell r="A203" t="str">
            <v>569CAGE</v>
          </cell>
          <cell r="B203">
            <v>569</v>
          </cell>
          <cell r="C203" t="str">
            <v>CAGE</v>
          </cell>
          <cell r="D203">
            <v>141758.91</v>
          </cell>
          <cell r="F203" t="str">
            <v>569CAGE</v>
          </cell>
          <cell r="G203">
            <v>569</v>
          </cell>
          <cell r="H203" t="str">
            <v>CAGE</v>
          </cell>
          <cell r="I203">
            <v>141758.91</v>
          </cell>
          <cell r="L203" t="str">
            <v>390CAGW</v>
          </cell>
          <cell r="M203">
            <v>0</v>
          </cell>
          <cell r="N203">
            <v>0</v>
          </cell>
          <cell r="O203">
            <v>30.421880829689513</v>
          </cell>
          <cell r="P203">
            <v>0</v>
          </cell>
          <cell r="Q203">
            <v>0</v>
          </cell>
          <cell r="R203">
            <v>0</v>
          </cell>
          <cell r="S203">
            <v>0</v>
          </cell>
          <cell r="T203">
            <v>0</v>
          </cell>
        </row>
        <row r="204">
          <cell r="A204" t="str">
            <v>569CAGW</v>
          </cell>
          <cell r="B204">
            <v>569</v>
          </cell>
          <cell r="C204" t="str">
            <v>CAGW</v>
          </cell>
          <cell r="D204">
            <v>396224.71</v>
          </cell>
          <cell r="F204" t="str">
            <v>569CAGW</v>
          </cell>
          <cell r="G204">
            <v>569</v>
          </cell>
          <cell r="H204" t="str">
            <v>CAGW</v>
          </cell>
          <cell r="I204">
            <v>396224.71</v>
          </cell>
          <cell r="L204" t="str">
            <v>390S</v>
          </cell>
          <cell r="M204">
            <v>0</v>
          </cell>
          <cell r="N204">
            <v>0</v>
          </cell>
          <cell r="O204">
            <v>11018.617499999702</v>
          </cell>
          <cell r="P204">
            <v>0</v>
          </cell>
          <cell r="Q204">
            <v>0</v>
          </cell>
          <cell r="R204">
            <v>0</v>
          </cell>
          <cell r="S204">
            <v>0</v>
          </cell>
          <cell r="T204">
            <v>0</v>
          </cell>
        </row>
        <row r="205">
          <cell r="A205" t="str">
            <v>569SG</v>
          </cell>
          <cell r="B205">
            <v>569</v>
          </cell>
          <cell r="C205" t="str">
            <v>SG</v>
          </cell>
          <cell r="D205">
            <v>5322245.37</v>
          </cell>
          <cell r="F205" t="str">
            <v>569SG</v>
          </cell>
          <cell r="G205">
            <v>569</v>
          </cell>
          <cell r="H205" t="str">
            <v>SG</v>
          </cell>
          <cell r="I205">
            <v>5322245.37</v>
          </cell>
          <cell r="L205" t="str">
            <v>390SO</v>
          </cell>
          <cell r="M205">
            <v>0</v>
          </cell>
          <cell r="N205">
            <v>0</v>
          </cell>
          <cell r="O205">
            <v>153709.8299807313</v>
          </cell>
          <cell r="P205">
            <v>0</v>
          </cell>
          <cell r="Q205">
            <v>0</v>
          </cell>
          <cell r="R205">
            <v>0</v>
          </cell>
          <cell r="S205">
            <v>0</v>
          </cell>
          <cell r="T205">
            <v>0</v>
          </cell>
        </row>
        <row r="206">
          <cell r="A206" t="str">
            <v>570CAGE</v>
          </cell>
          <cell r="B206">
            <v>570</v>
          </cell>
          <cell r="C206" t="str">
            <v>CAGE</v>
          </cell>
          <cell r="D206">
            <v>8120504.3799999999</v>
          </cell>
          <cell r="F206" t="str">
            <v>570CAGE</v>
          </cell>
          <cell r="G206">
            <v>570</v>
          </cell>
          <cell r="H206" t="str">
            <v>CAGE</v>
          </cell>
          <cell r="I206">
            <v>8120504.3799999999</v>
          </cell>
          <cell r="L206" t="str">
            <v>391CAEE</v>
          </cell>
          <cell r="M206">
            <v>0</v>
          </cell>
          <cell r="N206">
            <v>0</v>
          </cell>
          <cell r="O206">
            <v>0</v>
          </cell>
          <cell r="P206">
            <v>0</v>
          </cell>
          <cell r="Q206">
            <v>0</v>
          </cell>
          <cell r="R206">
            <v>0</v>
          </cell>
          <cell r="S206">
            <v>0</v>
          </cell>
          <cell r="T206">
            <v>0</v>
          </cell>
        </row>
        <row r="207">
          <cell r="A207" t="str">
            <v>570CAGW</v>
          </cell>
          <cell r="B207">
            <v>570</v>
          </cell>
          <cell r="C207" t="str">
            <v>CAGW</v>
          </cell>
          <cell r="D207">
            <v>3054990.69</v>
          </cell>
          <cell r="F207" t="str">
            <v>570CAGW</v>
          </cell>
          <cell r="G207">
            <v>570</v>
          </cell>
          <cell r="H207" t="str">
            <v>CAGW</v>
          </cell>
          <cell r="I207">
            <v>3054990.69</v>
          </cell>
          <cell r="L207" t="str">
            <v>391CAGE</v>
          </cell>
          <cell r="M207">
            <v>0</v>
          </cell>
          <cell r="N207">
            <v>0</v>
          </cell>
          <cell r="O207">
            <v>0</v>
          </cell>
          <cell r="P207">
            <v>0</v>
          </cell>
          <cell r="Q207">
            <v>0</v>
          </cell>
          <cell r="R207">
            <v>0</v>
          </cell>
          <cell r="S207">
            <v>0</v>
          </cell>
          <cell r="T207">
            <v>0</v>
          </cell>
        </row>
        <row r="208">
          <cell r="A208" t="str">
            <v>570JBG</v>
          </cell>
          <cell r="B208">
            <v>570</v>
          </cell>
          <cell r="C208" t="str">
            <v>JBG</v>
          </cell>
          <cell r="D208">
            <v>61646.92</v>
          </cell>
          <cell r="F208" t="str">
            <v>570JBG</v>
          </cell>
          <cell r="G208">
            <v>570</v>
          </cell>
          <cell r="H208" t="str">
            <v>JBG</v>
          </cell>
          <cell r="I208">
            <v>61646.92</v>
          </cell>
          <cell r="L208" t="str">
            <v>391CAGW</v>
          </cell>
          <cell r="M208">
            <v>0</v>
          </cell>
          <cell r="N208">
            <v>0</v>
          </cell>
          <cell r="O208">
            <v>12851.563919926017</v>
          </cell>
          <cell r="P208">
            <v>0</v>
          </cell>
          <cell r="Q208">
            <v>0</v>
          </cell>
          <cell r="R208">
            <v>0</v>
          </cell>
          <cell r="S208">
            <v>0</v>
          </cell>
          <cell r="T208">
            <v>0</v>
          </cell>
        </row>
        <row r="209">
          <cell r="A209" t="str">
            <v>570SG</v>
          </cell>
          <cell r="B209">
            <v>570</v>
          </cell>
          <cell r="C209" t="str">
            <v>SG</v>
          </cell>
          <cell r="D209">
            <v>434766.64</v>
          </cell>
          <cell r="F209" t="str">
            <v>570SG</v>
          </cell>
          <cell r="G209">
            <v>570</v>
          </cell>
          <cell r="H209" t="str">
            <v>SG</v>
          </cell>
          <cell r="I209">
            <v>434766.64</v>
          </cell>
          <cell r="L209" t="str">
            <v>391CN</v>
          </cell>
          <cell r="M209">
            <v>0</v>
          </cell>
          <cell r="N209">
            <v>0</v>
          </cell>
          <cell r="O209">
            <v>783.82401572295612</v>
          </cell>
          <cell r="P209">
            <v>0</v>
          </cell>
          <cell r="Q209">
            <v>0</v>
          </cell>
          <cell r="R209">
            <v>0</v>
          </cell>
          <cell r="S209">
            <v>0</v>
          </cell>
          <cell r="T209">
            <v>0</v>
          </cell>
        </row>
        <row r="210">
          <cell r="A210" t="str">
            <v>571CAGE</v>
          </cell>
          <cell r="B210">
            <v>571</v>
          </cell>
          <cell r="C210" t="str">
            <v>CAGE</v>
          </cell>
          <cell r="D210">
            <v>7779394.1299999999</v>
          </cell>
          <cell r="F210" t="str">
            <v>571CAGE</v>
          </cell>
          <cell r="G210">
            <v>571</v>
          </cell>
          <cell r="H210" t="str">
            <v>CAGE</v>
          </cell>
          <cell r="I210">
            <v>7779394.1299999999</v>
          </cell>
          <cell r="L210" t="str">
            <v>391JBG</v>
          </cell>
          <cell r="M210">
            <v>0</v>
          </cell>
          <cell r="N210">
            <v>0</v>
          </cell>
          <cell r="O210">
            <v>5874.6075924008001</v>
          </cell>
          <cell r="P210">
            <v>0</v>
          </cell>
          <cell r="Q210">
            <v>0</v>
          </cell>
          <cell r="R210">
            <v>0</v>
          </cell>
          <cell r="S210">
            <v>0</v>
          </cell>
          <cell r="T210">
            <v>0</v>
          </cell>
        </row>
        <row r="211">
          <cell r="A211" t="str">
            <v>571CAGW</v>
          </cell>
          <cell r="B211">
            <v>571</v>
          </cell>
          <cell r="C211" t="str">
            <v>CAGW</v>
          </cell>
          <cell r="D211">
            <v>8492078.9700000007</v>
          </cell>
          <cell r="F211" t="str">
            <v>571CAGW</v>
          </cell>
          <cell r="G211">
            <v>571</v>
          </cell>
          <cell r="H211" t="str">
            <v>CAGW</v>
          </cell>
          <cell r="I211">
            <v>8492078.9700000007</v>
          </cell>
          <cell r="L211" t="str">
            <v>391S</v>
          </cell>
          <cell r="M211">
            <v>0</v>
          </cell>
          <cell r="N211">
            <v>0</v>
          </cell>
          <cell r="O211">
            <v>17832.189583332976</v>
          </cell>
          <cell r="P211">
            <v>0</v>
          </cell>
          <cell r="Q211">
            <v>0</v>
          </cell>
          <cell r="R211">
            <v>0</v>
          </cell>
          <cell r="S211">
            <v>0</v>
          </cell>
          <cell r="T211">
            <v>0</v>
          </cell>
        </row>
        <row r="212">
          <cell r="A212" t="str">
            <v>571SG</v>
          </cell>
          <cell r="B212">
            <v>571</v>
          </cell>
          <cell r="C212" t="str">
            <v>SG</v>
          </cell>
          <cell r="D212">
            <v>-66497.710000000006</v>
          </cell>
          <cell r="F212" t="str">
            <v>571SG</v>
          </cell>
          <cell r="G212">
            <v>571</v>
          </cell>
          <cell r="H212" t="str">
            <v>SG</v>
          </cell>
          <cell r="I212">
            <v>-66497.710000000006</v>
          </cell>
          <cell r="L212" t="str">
            <v>391SO</v>
          </cell>
          <cell r="M212">
            <v>0</v>
          </cell>
          <cell r="N212">
            <v>0</v>
          </cell>
          <cell r="O212">
            <v>-63577.568189214253</v>
          </cell>
          <cell r="P212">
            <v>0</v>
          </cell>
          <cell r="Q212">
            <v>0</v>
          </cell>
          <cell r="R212">
            <v>0</v>
          </cell>
          <cell r="S212">
            <v>0</v>
          </cell>
          <cell r="T212">
            <v>0</v>
          </cell>
        </row>
        <row r="213">
          <cell r="A213" t="str">
            <v>572CAGE</v>
          </cell>
          <cell r="B213">
            <v>572</v>
          </cell>
          <cell r="C213" t="str">
            <v>CAGE</v>
          </cell>
          <cell r="D213">
            <v>87969.87</v>
          </cell>
          <cell r="F213" t="str">
            <v>572CAGE</v>
          </cell>
          <cell r="G213">
            <v>572</v>
          </cell>
          <cell r="H213" t="str">
            <v>CAGE</v>
          </cell>
          <cell r="I213">
            <v>87969.87</v>
          </cell>
          <cell r="L213" t="str">
            <v>392CAEE</v>
          </cell>
          <cell r="M213">
            <v>0</v>
          </cell>
          <cell r="N213">
            <v>0</v>
          </cell>
          <cell r="O213">
            <v>0</v>
          </cell>
          <cell r="P213">
            <v>0</v>
          </cell>
          <cell r="Q213">
            <v>0</v>
          </cell>
          <cell r="R213">
            <v>0</v>
          </cell>
          <cell r="S213">
            <v>0</v>
          </cell>
          <cell r="T213">
            <v>0</v>
          </cell>
        </row>
        <row r="214">
          <cell r="A214" t="str">
            <v>572CAGW</v>
          </cell>
          <cell r="B214">
            <v>572</v>
          </cell>
          <cell r="C214" t="str">
            <v>CAGW</v>
          </cell>
          <cell r="D214">
            <v>56340.98</v>
          </cell>
          <cell r="F214" t="str">
            <v>572CAGW</v>
          </cell>
          <cell r="G214">
            <v>572</v>
          </cell>
          <cell r="H214" t="str">
            <v>CAGW</v>
          </cell>
          <cell r="I214">
            <v>56340.98</v>
          </cell>
          <cell r="L214" t="str">
            <v>392CAGE</v>
          </cell>
          <cell r="M214">
            <v>0</v>
          </cell>
          <cell r="N214">
            <v>0</v>
          </cell>
          <cell r="O214">
            <v>0</v>
          </cell>
          <cell r="P214">
            <v>0</v>
          </cell>
          <cell r="Q214">
            <v>0</v>
          </cell>
          <cell r="R214">
            <v>0</v>
          </cell>
          <cell r="S214">
            <v>0</v>
          </cell>
          <cell r="T214">
            <v>0</v>
          </cell>
        </row>
        <row r="215">
          <cell r="A215" t="str">
            <v>573CAGE</v>
          </cell>
          <cell r="B215">
            <v>573</v>
          </cell>
          <cell r="C215" t="str">
            <v>CAGE</v>
          </cell>
          <cell r="D215">
            <v>10392.14</v>
          </cell>
          <cell r="F215" t="str">
            <v>573CAGE</v>
          </cell>
          <cell r="G215">
            <v>573</v>
          </cell>
          <cell r="H215" t="str">
            <v>CAGE</v>
          </cell>
          <cell r="I215">
            <v>10392.14</v>
          </cell>
          <cell r="L215" t="str">
            <v>392CAGW</v>
          </cell>
          <cell r="M215">
            <v>0</v>
          </cell>
          <cell r="N215">
            <v>0</v>
          </cell>
          <cell r="O215">
            <v>45624.505276803378</v>
          </cell>
          <cell r="P215">
            <v>0</v>
          </cell>
          <cell r="Q215">
            <v>0</v>
          </cell>
          <cell r="R215">
            <v>0</v>
          </cell>
          <cell r="S215">
            <v>0</v>
          </cell>
          <cell r="T215">
            <v>0</v>
          </cell>
        </row>
        <row r="216">
          <cell r="A216" t="str">
            <v>573SG</v>
          </cell>
          <cell r="B216">
            <v>573</v>
          </cell>
          <cell r="C216" t="str">
            <v>SG</v>
          </cell>
          <cell r="D216">
            <v>132926.16</v>
          </cell>
          <cell r="F216" t="str">
            <v>573SG</v>
          </cell>
          <cell r="G216">
            <v>573</v>
          </cell>
          <cell r="H216" t="str">
            <v>SG</v>
          </cell>
          <cell r="I216">
            <v>132926.16</v>
          </cell>
          <cell r="L216" t="str">
            <v>392JBG</v>
          </cell>
          <cell r="M216">
            <v>0</v>
          </cell>
          <cell r="N216">
            <v>0</v>
          </cell>
          <cell r="O216">
            <v>-2197.316598428692</v>
          </cell>
          <cell r="P216">
            <v>0</v>
          </cell>
          <cell r="Q216">
            <v>0</v>
          </cell>
          <cell r="R216">
            <v>0</v>
          </cell>
          <cell r="S216">
            <v>0</v>
          </cell>
          <cell r="T216">
            <v>0</v>
          </cell>
        </row>
        <row r="217">
          <cell r="A217" t="str">
            <v>580CA</v>
          </cell>
          <cell r="B217">
            <v>580</v>
          </cell>
          <cell r="C217" t="str">
            <v>CA</v>
          </cell>
          <cell r="D217">
            <v>355454.89</v>
          </cell>
          <cell r="F217" t="str">
            <v>580CA</v>
          </cell>
          <cell r="G217">
            <v>580</v>
          </cell>
          <cell r="H217" t="str">
            <v>CA</v>
          </cell>
          <cell r="I217">
            <v>355454.89</v>
          </cell>
          <cell r="L217" t="str">
            <v>392S</v>
          </cell>
          <cell r="M217">
            <v>0</v>
          </cell>
          <cell r="N217">
            <v>0</v>
          </cell>
          <cell r="O217">
            <v>92851.58208333049</v>
          </cell>
          <cell r="P217">
            <v>0</v>
          </cell>
          <cell r="Q217">
            <v>0</v>
          </cell>
          <cell r="R217">
            <v>0</v>
          </cell>
          <cell r="S217">
            <v>0</v>
          </cell>
          <cell r="T217">
            <v>0</v>
          </cell>
        </row>
        <row r="218">
          <cell r="A218" t="str">
            <v>580ID</v>
          </cell>
          <cell r="B218">
            <v>580</v>
          </cell>
          <cell r="C218" t="str">
            <v>ID</v>
          </cell>
          <cell r="D218">
            <v>85871.98</v>
          </cell>
          <cell r="F218" t="str">
            <v>580ID</v>
          </cell>
          <cell r="G218">
            <v>580</v>
          </cell>
          <cell r="H218" t="str">
            <v>ID</v>
          </cell>
          <cell r="I218">
            <v>85871.98</v>
          </cell>
          <cell r="L218" t="str">
            <v>392SO</v>
          </cell>
          <cell r="M218">
            <v>0</v>
          </cell>
          <cell r="N218">
            <v>0</v>
          </cell>
          <cell r="O218">
            <v>33992.577290933383</v>
          </cell>
          <cell r="P218">
            <v>0</v>
          </cell>
          <cell r="Q218">
            <v>0</v>
          </cell>
          <cell r="R218">
            <v>0</v>
          </cell>
          <cell r="S218">
            <v>0</v>
          </cell>
          <cell r="T218">
            <v>0</v>
          </cell>
        </row>
        <row r="219">
          <cell r="A219" t="str">
            <v>580OR</v>
          </cell>
          <cell r="B219">
            <v>580</v>
          </cell>
          <cell r="C219" t="str">
            <v>OR</v>
          </cell>
          <cell r="D219">
            <v>438826.54</v>
          </cell>
          <cell r="F219" t="str">
            <v>580OR</v>
          </cell>
          <cell r="G219">
            <v>580</v>
          </cell>
          <cell r="H219" t="str">
            <v>OR</v>
          </cell>
          <cell r="I219">
            <v>438826.54</v>
          </cell>
          <cell r="L219" t="str">
            <v>393CAGE</v>
          </cell>
          <cell r="M219">
            <v>0</v>
          </cell>
          <cell r="N219">
            <v>0</v>
          </cell>
          <cell r="O219">
            <v>0</v>
          </cell>
          <cell r="P219">
            <v>0</v>
          </cell>
          <cell r="Q219">
            <v>0</v>
          </cell>
          <cell r="R219">
            <v>0</v>
          </cell>
          <cell r="S219">
            <v>0</v>
          </cell>
          <cell r="T219">
            <v>0</v>
          </cell>
        </row>
        <row r="220">
          <cell r="A220" t="str">
            <v>580SNPD</v>
          </cell>
          <cell r="B220">
            <v>580</v>
          </cell>
          <cell r="C220" t="str">
            <v>SNPD</v>
          </cell>
          <cell r="D220">
            <v>7276570.4400000004</v>
          </cell>
          <cell r="F220" t="str">
            <v>580SNPD</v>
          </cell>
          <cell r="G220">
            <v>580</v>
          </cell>
          <cell r="H220" t="str">
            <v>SNPD</v>
          </cell>
          <cell r="I220">
            <v>7276570.4400000004</v>
          </cell>
          <cell r="L220" t="str">
            <v>393CAGW</v>
          </cell>
          <cell r="M220">
            <v>0</v>
          </cell>
          <cell r="N220">
            <v>0</v>
          </cell>
          <cell r="O220">
            <v>354.49167540093396</v>
          </cell>
          <cell r="P220">
            <v>0</v>
          </cell>
          <cell r="Q220">
            <v>0</v>
          </cell>
          <cell r="R220">
            <v>0</v>
          </cell>
          <cell r="S220">
            <v>0</v>
          </cell>
          <cell r="T220">
            <v>0</v>
          </cell>
        </row>
        <row r="221">
          <cell r="A221" t="str">
            <v>580UT</v>
          </cell>
          <cell r="B221">
            <v>580</v>
          </cell>
          <cell r="C221" t="str">
            <v>UT</v>
          </cell>
          <cell r="D221">
            <v>290811.77</v>
          </cell>
          <cell r="F221" t="str">
            <v>580UT</v>
          </cell>
          <cell r="G221">
            <v>580</v>
          </cell>
          <cell r="H221" t="str">
            <v>UT</v>
          </cell>
          <cell r="I221">
            <v>290811.77</v>
          </cell>
          <cell r="L221" t="str">
            <v>393JBG</v>
          </cell>
          <cell r="M221">
            <v>0</v>
          </cell>
          <cell r="N221">
            <v>0</v>
          </cell>
          <cell r="O221">
            <v>9379.0494464422918</v>
          </cell>
          <cell r="P221">
            <v>0</v>
          </cell>
          <cell r="Q221">
            <v>0</v>
          </cell>
          <cell r="R221">
            <v>0</v>
          </cell>
          <cell r="S221">
            <v>0</v>
          </cell>
          <cell r="T221">
            <v>0</v>
          </cell>
        </row>
        <row r="222">
          <cell r="A222" t="str">
            <v>580WA</v>
          </cell>
          <cell r="B222">
            <v>580</v>
          </cell>
          <cell r="C222" t="str">
            <v>WA</v>
          </cell>
          <cell r="D222">
            <v>97355.96</v>
          </cell>
          <cell r="F222" t="str">
            <v>580WA</v>
          </cell>
          <cell r="G222">
            <v>580</v>
          </cell>
          <cell r="H222" t="str">
            <v>WA</v>
          </cell>
          <cell r="I222">
            <v>97355.96</v>
          </cell>
          <cell r="L222" t="str">
            <v>393S</v>
          </cell>
          <cell r="M222">
            <v>0</v>
          </cell>
          <cell r="N222">
            <v>0</v>
          </cell>
          <cell r="O222">
            <v>10945.847500000033</v>
          </cell>
          <cell r="P222">
            <v>0</v>
          </cell>
          <cell r="Q222">
            <v>0</v>
          </cell>
          <cell r="R222">
            <v>0</v>
          </cell>
          <cell r="S222">
            <v>0</v>
          </cell>
          <cell r="T222">
            <v>0</v>
          </cell>
        </row>
        <row r="223">
          <cell r="A223" t="str">
            <v>580WYP</v>
          </cell>
          <cell r="B223">
            <v>580</v>
          </cell>
          <cell r="C223" t="str">
            <v>WYP</v>
          </cell>
          <cell r="D223">
            <v>105025.81</v>
          </cell>
          <cell r="F223" t="str">
            <v>580WYP</v>
          </cell>
          <cell r="G223">
            <v>580</v>
          </cell>
          <cell r="H223" t="str">
            <v>WYP</v>
          </cell>
          <cell r="I223">
            <v>105025.81</v>
          </cell>
          <cell r="L223" t="str">
            <v>393SO</v>
          </cell>
          <cell r="M223">
            <v>0</v>
          </cell>
          <cell r="N223">
            <v>0</v>
          </cell>
          <cell r="O223">
            <v>-201.249594907627</v>
          </cell>
          <cell r="P223">
            <v>0</v>
          </cell>
          <cell r="Q223">
            <v>0</v>
          </cell>
          <cell r="R223">
            <v>0</v>
          </cell>
          <cell r="S223">
            <v>0</v>
          </cell>
          <cell r="T223">
            <v>0</v>
          </cell>
        </row>
        <row r="224">
          <cell r="A224" t="str">
            <v>581SNPD</v>
          </cell>
          <cell r="B224">
            <v>581</v>
          </cell>
          <cell r="C224" t="str">
            <v>SNPD</v>
          </cell>
          <cell r="D224">
            <v>12292247.560000001</v>
          </cell>
          <cell r="F224" t="str">
            <v>581SNPD</v>
          </cell>
          <cell r="G224">
            <v>581</v>
          </cell>
          <cell r="H224" t="str">
            <v>SNPD</v>
          </cell>
          <cell r="I224">
            <v>12292247.560000001</v>
          </cell>
          <cell r="L224" t="str">
            <v>394CAEE</v>
          </cell>
          <cell r="M224">
            <v>0</v>
          </cell>
          <cell r="N224">
            <v>0</v>
          </cell>
          <cell r="O224">
            <v>0</v>
          </cell>
          <cell r="P224">
            <v>0</v>
          </cell>
          <cell r="Q224">
            <v>0</v>
          </cell>
          <cell r="R224">
            <v>0</v>
          </cell>
          <cell r="S224">
            <v>0</v>
          </cell>
          <cell r="T224">
            <v>0</v>
          </cell>
        </row>
        <row r="225">
          <cell r="A225" t="str">
            <v>582CA</v>
          </cell>
          <cell r="B225">
            <v>582</v>
          </cell>
          <cell r="C225" t="str">
            <v>CA</v>
          </cell>
          <cell r="D225">
            <v>40136.92</v>
          </cell>
          <cell r="F225" t="str">
            <v>582CA</v>
          </cell>
          <cell r="G225">
            <v>582</v>
          </cell>
          <cell r="H225" t="str">
            <v>CA</v>
          </cell>
          <cell r="I225">
            <v>40136.92</v>
          </cell>
          <cell r="L225" t="str">
            <v>394CAGE</v>
          </cell>
          <cell r="M225">
            <v>0</v>
          </cell>
          <cell r="N225">
            <v>0</v>
          </cell>
          <cell r="O225">
            <v>0</v>
          </cell>
          <cell r="P225">
            <v>0</v>
          </cell>
          <cell r="Q225">
            <v>0</v>
          </cell>
          <cell r="R225">
            <v>0</v>
          </cell>
          <cell r="S225">
            <v>0</v>
          </cell>
          <cell r="T225">
            <v>0</v>
          </cell>
        </row>
        <row r="226">
          <cell r="A226" t="str">
            <v>582ID</v>
          </cell>
          <cell r="B226">
            <v>582</v>
          </cell>
          <cell r="C226" t="str">
            <v>ID</v>
          </cell>
          <cell r="D226">
            <v>510131.46</v>
          </cell>
          <cell r="F226" t="str">
            <v>582ID</v>
          </cell>
          <cell r="G226">
            <v>582</v>
          </cell>
          <cell r="H226" t="str">
            <v>ID</v>
          </cell>
          <cell r="I226">
            <v>510131.46</v>
          </cell>
          <cell r="L226" t="str">
            <v>394CAGW</v>
          </cell>
          <cell r="M226">
            <v>0</v>
          </cell>
          <cell r="N226">
            <v>0</v>
          </cell>
          <cell r="O226">
            <v>-54233.92910561552</v>
          </cell>
          <cell r="P226">
            <v>0</v>
          </cell>
          <cell r="Q226">
            <v>0</v>
          </cell>
          <cell r="R226">
            <v>0</v>
          </cell>
          <cell r="S226">
            <v>0</v>
          </cell>
          <cell r="T226">
            <v>0</v>
          </cell>
        </row>
        <row r="227">
          <cell r="A227" t="str">
            <v>582OR</v>
          </cell>
          <cell r="B227">
            <v>582</v>
          </cell>
          <cell r="C227" t="str">
            <v>OR</v>
          </cell>
          <cell r="D227">
            <v>1139179.3799999999</v>
          </cell>
          <cell r="F227" t="str">
            <v>582OR</v>
          </cell>
          <cell r="G227">
            <v>582</v>
          </cell>
          <cell r="H227" t="str">
            <v>OR</v>
          </cell>
          <cell r="I227">
            <v>1139179.3799999999</v>
          </cell>
          <cell r="L227" t="str">
            <v>394JBG</v>
          </cell>
          <cell r="M227">
            <v>0</v>
          </cell>
          <cell r="N227">
            <v>0</v>
          </cell>
          <cell r="O227">
            <v>-16357.75368546207</v>
          </cell>
          <cell r="P227">
            <v>0</v>
          </cell>
          <cell r="Q227">
            <v>0</v>
          </cell>
          <cell r="R227">
            <v>0</v>
          </cell>
          <cell r="S227">
            <v>0</v>
          </cell>
          <cell r="T227">
            <v>0</v>
          </cell>
        </row>
        <row r="228">
          <cell r="A228" t="str">
            <v>582SNPD</v>
          </cell>
          <cell r="B228">
            <v>582</v>
          </cell>
          <cell r="C228" t="str">
            <v>SNPD</v>
          </cell>
          <cell r="D228">
            <v>790.16</v>
          </cell>
          <cell r="F228" t="str">
            <v>582SNPD</v>
          </cell>
          <cell r="G228">
            <v>582</v>
          </cell>
          <cell r="H228" t="str">
            <v>SNPD</v>
          </cell>
          <cell r="I228">
            <v>790.16</v>
          </cell>
          <cell r="L228" t="str">
            <v>394S</v>
          </cell>
          <cell r="M228">
            <v>0</v>
          </cell>
          <cell r="N228">
            <v>0</v>
          </cell>
          <cell r="O228">
            <v>53871.127916669939</v>
          </cell>
          <cell r="P228">
            <v>0</v>
          </cell>
          <cell r="Q228">
            <v>0</v>
          </cell>
          <cell r="R228">
            <v>0</v>
          </cell>
          <cell r="S228">
            <v>0</v>
          </cell>
          <cell r="T228">
            <v>0</v>
          </cell>
        </row>
        <row r="229">
          <cell r="A229" t="str">
            <v>582UT</v>
          </cell>
          <cell r="B229">
            <v>582</v>
          </cell>
          <cell r="C229" t="str">
            <v>UT</v>
          </cell>
          <cell r="D229">
            <v>2111251.33</v>
          </cell>
          <cell r="F229" t="str">
            <v>582UT</v>
          </cell>
          <cell r="G229">
            <v>582</v>
          </cell>
          <cell r="H229" t="str">
            <v>UT</v>
          </cell>
          <cell r="I229">
            <v>2111251.33</v>
          </cell>
          <cell r="L229" t="str">
            <v>394SO</v>
          </cell>
          <cell r="M229">
            <v>0</v>
          </cell>
          <cell r="N229">
            <v>0</v>
          </cell>
          <cell r="O229">
            <v>-5146.4033747869253</v>
          </cell>
          <cell r="P229">
            <v>0</v>
          </cell>
          <cell r="Q229">
            <v>0</v>
          </cell>
          <cell r="R229">
            <v>0</v>
          </cell>
          <cell r="S229">
            <v>0</v>
          </cell>
          <cell r="T229">
            <v>0</v>
          </cell>
        </row>
        <row r="230">
          <cell r="A230" t="str">
            <v>582WA</v>
          </cell>
          <cell r="B230">
            <v>582</v>
          </cell>
          <cell r="C230" t="str">
            <v>WA</v>
          </cell>
          <cell r="D230">
            <v>251937.62</v>
          </cell>
          <cell r="F230" t="str">
            <v>582WA</v>
          </cell>
          <cell r="G230">
            <v>582</v>
          </cell>
          <cell r="H230" t="str">
            <v>WA</v>
          </cell>
          <cell r="I230">
            <v>251937.62</v>
          </cell>
          <cell r="L230" t="str">
            <v>395CAEE</v>
          </cell>
          <cell r="M230">
            <v>0</v>
          </cell>
          <cell r="N230">
            <v>0</v>
          </cell>
          <cell r="O230">
            <v>0</v>
          </cell>
          <cell r="P230">
            <v>0</v>
          </cell>
          <cell r="Q230">
            <v>0</v>
          </cell>
          <cell r="R230">
            <v>0</v>
          </cell>
          <cell r="S230">
            <v>0</v>
          </cell>
          <cell r="T230">
            <v>0</v>
          </cell>
        </row>
        <row r="231">
          <cell r="A231" t="str">
            <v>582WYP</v>
          </cell>
          <cell r="B231">
            <v>582</v>
          </cell>
          <cell r="C231" t="str">
            <v>WYP</v>
          </cell>
          <cell r="D231">
            <v>862120.5</v>
          </cell>
          <cell r="F231" t="str">
            <v>582WYP</v>
          </cell>
          <cell r="G231">
            <v>582</v>
          </cell>
          <cell r="H231" t="str">
            <v>WYP</v>
          </cell>
          <cell r="I231">
            <v>862120.5</v>
          </cell>
          <cell r="L231" t="str">
            <v>395CAGE</v>
          </cell>
          <cell r="M231">
            <v>0</v>
          </cell>
          <cell r="N231">
            <v>0</v>
          </cell>
          <cell r="O231">
            <v>0</v>
          </cell>
          <cell r="P231">
            <v>0</v>
          </cell>
          <cell r="Q231">
            <v>0</v>
          </cell>
          <cell r="R231">
            <v>0</v>
          </cell>
          <cell r="S231">
            <v>0</v>
          </cell>
          <cell r="T231">
            <v>0</v>
          </cell>
        </row>
        <row r="232">
          <cell r="A232" t="str">
            <v>583CA</v>
          </cell>
          <cell r="B232">
            <v>583</v>
          </cell>
          <cell r="C232" t="str">
            <v>CA</v>
          </cell>
          <cell r="D232">
            <v>324763.05</v>
          </cell>
          <cell r="F232" t="str">
            <v>583CA</v>
          </cell>
          <cell r="G232">
            <v>583</v>
          </cell>
          <cell r="H232" t="str">
            <v>CA</v>
          </cell>
          <cell r="I232">
            <v>324763.05</v>
          </cell>
          <cell r="L232" t="str">
            <v>395CAGW</v>
          </cell>
          <cell r="M232">
            <v>0</v>
          </cell>
          <cell r="N232">
            <v>0</v>
          </cell>
          <cell r="O232">
            <v>-852.5894295777789</v>
          </cell>
          <cell r="P232">
            <v>0</v>
          </cell>
          <cell r="Q232">
            <v>0</v>
          </cell>
          <cell r="R232">
            <v>0</v>
          </cell>
          <cell r="S232">
            <v>0</v>
          </cell>
          <cell r="T232">
            <v>0</v>
          </cell>
        </row>
        <row r="233">
          <cell r="A233" t="str">
            <v>583ID</v>
          </cell>
          <cell r="B233">
            <v>583</v>
          </cell>
          <cell r="C233" t="str">
            <v>ID</v>
          </cell>
          <cell r="D233">
            <v>358651.93</v>
          </cell>
          <cell r="F233" t="str">
            <v>583ID</v>
          </cell>
          <cell r="G233">
            <v>583</v>
          </cell>
          <cell r="H233" t="str">
            <v>ID</v>
          </cell>
          <cell r="I233">
            <v>358651.93</v>
          </cell>
          <cell r="L233" t="str">
            <v>395JBG</v>
          </cell>
          <cell r="M233">
            <v>0</v>
          </cell>
          <cell r="N233">
            <v>0</v>
          </cell>
          <cell r="O233">
            <v>6626.7864915675846</v>
          </cell>
          <cell r="P233">
            <v>0</v>
          </cell>
          <cell r="Q233">
            <v>0</v>
          </cell>
          <cell r="R233">
            <v>0</v>
          </cell>
          <cell r="S233">
            <v>0</v>
          </cell>
          <cell r="T233">
            <v>0</v>
          </cell>
        </row>
        <row r="234">
          <cell r="A234" t="str">
            <v>583OR</v>
          </cell>
          <cell r="B234">
            <v>583</v>
          </cell>
          <cell r="C234" t="str">
            <v>OR</v>
          </cell>
          <cell r="D234">
            <v>1589596.91</v>
          </cell>
          <cell r="F234" t="str">
            <v>583OR</v>
          </cell>
          <cell r="G234">
            <v>583</v>
          </cell>
          <cell r="H234" t="str">
            <v>OR</v>
          </cell>
          <cell r="I234">
            <v>1589596.91</v>
          </cell>
          <cell r="L234" t="str">
            <v>395S</v>
          </cell>
          <cell r="M234">
            <v>0</v>
          </cell>
          <cell r="N234">
            <v>0</v>
          </cell>
          <cell r="O234">
            <v>95465.607083329931</v>
          </cell>
          <cell r="P234">
            <v>0</v>
          </cell>
          <cell r="Q234">
            <v>0</v>
          </cell>
          <cell r="R234">
            <v>0</v>
          </cell>
          <cell r="S234">
            <v>0</v>
          </cell>
          <cell r="T234">
            <v>0</v>
          </cell>
        </row>
        <row r="235">
          <cell r="A235" t="str">
            <v>583SNPD</v>
          </cell>
          <cell r="B235">
            <v>583</v>
          </cell>
          <cell r="C235" t="str">
            <v>SNPD</v>
          </cell>
          <cell r="D235">
            <v>244.5</v>
          </cell>
          <cell r="F235" t="str">
            <v>583SNPD</v>
          </cell>
          <cell r="G235">
            <v>583</v>
          </cell>
          <cell r="H235" t="str">
            <v>SNPD</v>
          </cell>
          <cell r="I235">
            <v>244.5</v>
          </cell>
          <cell r="L235" t="str">
            <v>395SO</v>
          </cell>
          <cell r="M235">
            <v>0</v>
          </cell>
          <cell r="N235">
            <v>0</v>
          </cell>
          <cell r="O235">
            <v>-4208.0787246173541</v>
          </cell>
          <cell r="P235">
            <v>0</v>
          </cell>
          <cell r="Q235">
            <v>0</v>
          </cell>
          <cell r="R235">
            <v>0</v>
          </cell>
          <cell r="S235">
            <v>0</v>
          </cell>
          <cell r="T235">
            <v>0</v>
          </cell>
        </row>
        <row r="236">
          <cell r="A236" t="str">
            <v>583UT</v>
          </cell>
          <cell r="B236">
            <v>583</v>
          </cell>
          <cell r="C236" t="str">
            <v>UT</v>
          </cell>
          <cell r="D236">
            <v>7110838.9699999997</v>
          </cell>
          <cell r="F236" t="str">
            <v>583UT</v>
          </cell>
          <cell r="G236">
            <v>583</v>
          </cell>
          <cell r="H236" t="str">
            <v>UT</v>
          </cell>
          <cell r="I236">
            <v>7110838.9699999997</v>
          </cell>
          <cell r="L236" t="str">
            <v>396CAGE</v>
          </cell>
          <cell r="M236">
            <v>0</v>
          </cell>
          <cell r="N236">
            <v>0</v>
          </cell>
          <cell r="O236">
            <v>0</v>
          </cell>
          <cell r="P236">
            <v>0</v>
          </cell>
          <cell r="Q236">
            <v>0</v>
          </cell>
          <cell r="R236">
            <v>0</v>
          </cell>
          <cell r="S236">
            <v>0</v>
          </cell>
          <cell r="T236">
            <v>0</v>
          </cell>
        </row>
        <row r="237">
          <cell r="A237" t="str">
            <v>583WA</v>
          </cell>
          <cell r="B237">
            <v>583</v>
          </cell>
          <cell r="C237" t="str">
            <v>WA</v>
          </cell>
          <cell r="D237">
            <v>316503.40000000002</v>
          </cell>
          <cell r="F237" t="str">
            <v>583WA</v>
          </cell>
          <cell r="G237">
            <v>583</v>
          </cell>
          <cell r="H237" t="str">
            <v>WA</v>
          </cell>
          <cell r="I237">
            <v>316503.40000000002</v>
          </cell>
          <cell r="L237" t="str">
            <v>396CAGW</v>
          </cell>
          <cell r="M237">
            <v>0</v>
          </cell>
          <cell r="N237">
            <v>0</v>
          </cell>
          <cell r="O237">
            <v>8979.2997095845949</v>
          </cell>
          <cell r="P237">
            <v>0</v>
          </cell>
          <cell r="Q237">
            <v>0</v>
          </cell>
          <cell r="R237">
            <v>0</v>
          </cell>
          <cell r="S237">
            <v>0</v>
          </cell>
          <cell r="T237">
            <v>0</v>
          </cell>
        </row>
        <row r="238">
          <cell r="A238" t="str">
            <v>583WYP</v>
          </cell>
          <cell r="B238">
            <v>583</v>
          </cell>
          <cell r="C238" t="str">
            <v>WYP</v>
          </cell>
          <cell r="D238">
            <v>541081.88</v>
          </cell>
          <cell r="F238" t="str">
            <v>583WYP</v>
          </cell>
          <cell r="G238">
            <v>583</v>
          </cell>
          <cell r="H238" t="str">
            <v>WYP</v>
          </cell>
          <cell r="I238">
            <v>541081.88</v>
          </cell>
          <cell r="L238" t="str">
            <v>396JBG</v>
          </cell>
          <cell r="M238">
            <v>0</v>
          </cell>
          <cell r="N238">
            <v>0</v>
          </cell>
          <cell r="O238">
            <v>51221.196065269585</v>
          </cell>
          <cell r="P238">
            <v>0</v>
          </cell>
          <cell r="Q238">
            <v>0</v>
          </cell>
          <cell r="R238">
            <v>0</v>
          </cell>
          <cell r="S238">
            <v>0</v>
          </cell>
          <cell r="T238">
            <v>0</v>
          </cell>
        </row>
        <row r="239">
          <cell r="A239" t="str">
            <v>583WYU</v>
          </cell>
          <cell r="B239">
            <v>583</v>
          </cell>
          <cell r="C239" t="str">
            <v>WYU</v>
          </cell>
          <cell r="D239">
            <v>120172.83</v>
          </cell>
          <cell r="F239" t="str">
            <v>583WYU</v>
          </cell>
          <cell r="G239">
            <v>583</v>
          </cell>
          <cell r="H239" t="str">
            <v>WYU</v>
          </cell>
          <cell r="I239">
            <v>120172.83</v>
          </cell>
          <cell r="L239" t="str">
            <v>396S</v>
          </cell>
          <cell r="M239">
            <v>0</v>
          </cell>
          <cell r="N239">
            <v>0</v>
          </cell>
          <cell r="O239">
            <v>18644.751666670665</v>
          </cell>
          <cell r="P239">
            <v>0</v>
          </cell>
          <cell r="Q239">
            <v>0</v>
          </cell>
          <cell r="R239">
            <v>0</v>
          </cell>
          <cell r="S239">
            <v>0</v>
          </cell>
          <cell r="T239">
            <v>0</v>
          </cell>
        </row>
        <row r="240">
          <cell r="A240" t="str">
            <v>584OR</v>
          </cell>
          <cell r="B240">
            <v>584</v>
          </cell>
          <cell r="C240" t="str">
            <v>OR</v>
          </cell>
          <cell r="D240">
            <v>490.46</v>
          </cell>
          <cell r="F240" t="str">
            <v>584OR</v>
          </cell>
          <cell r="G240">
            <v>584</v>
          </cell>
          <cell r="H240" t="str">
            <v>OR</v>
          </cell>
          <cell r="I240">
            <v>490.46</v>
          </cell>
          <cell r="L240" t="str">
            <v>396SO</v>
          </cell>
          <cell r="M240">
            <v>0</v>
          </cell>
          <cell r="N240">
            <v>0</v>
          </cell>
          <cell r="O240">
            <v>24574.703605091923</v>
          </cell>
          <cell r="P240">
            <v>0</v>
          </cell>
          <cell r="Q240">
            <v>0</v>
          </cell>
          <cell r="R240">
            <v>0</v>
          </cell>
          <cell r="S240">
            <v>0</v>
          </cell>
          <cell r="T240">
            <v>0</v>
          </cell>
        </row>
        <row r="241">
          <cell r="A241" t="str">
            <v>585SNPD</v>
          </cell>
          <cell r="B241">
            <v>585</v>
          </cell>
          <cell r="C241" t="str">
            <v>SNPD</v>
          </cell>
          <cell r="D241">
            <v>232956.67</v>
          </cell>
          <cell r="F241" t="str">
            <v>585SNPD</v>
          </cell>
          <cell r="G241">
            <v>585</v>
          </cell>
          <cell r="H241" t="str">
            <v>SNPD</v>
          </cell>
          <cell r="I241">
            <v>232956.67</v>
          </cell>
          <cell r="L241" t="str">
            <v>397CAEE</v>
          </cell>
          <cell r="M241">
            <v>0</v>
          </cell>
          <cell r="N241">
            <v>0</v>
          </cell>
          <cell r="O241">
            <v>0</v>
          </cell>
          <cell r="P241">
            <v>0</v>
          </cell>
          <cell r="Q241">
            <v>0</v>
          </cell>
          <cell r="R241">
            <v>0</v>
          </cell>
          <cell r="S241">
            <v>0</v>
          </cell>
          <cell r="T241">
            <v>0</v>
          </cell>
        </row>
        <row r="242">
          <cell r="A242" t="str">
            <v>586CA</v>
          </cell>
          <cell r="B242">
            <v>586</v>
          </cell>
          <cell r="C242" t="str">
            <v>CA</v>
          </cell>
          <cell r="D242">
            <v>102548.36</v>
          </cell>
          <cell r="F242" t="str">
            <v>586CA</v>
          </cell>
          <cell r="G242">
            <v>586</v>
          </cell>
          <cell r="H242" t="str">
            <v>CA</v>
          </cell>
          <cell r="I242">
            <v>102548.36</v>
          </cell>
          <cell r="L242" t="str">
            <v>397CAGE</v>
          </cell>
          <cell r="M242">
            <v>0</v>
          </cell>
          <cell r="N242">
            <v>0</v>
          </cell>
          <cell r="O242">
            <v>0</v>
          </cell>
          <cell r="P242">
            <v>0</v>
          </cell>
          <cell r="Q242">
            <v>0</v>
          </cell>
          <cell r="R242">
            <v>0</v>
          </cell>
          <cell r="S242">
            <v>0</v>
          </cell>
          <cell r="T242">
            <v>0</v>
          </cell>
        </row>
        <row r="243">
          <cell r="A243" t="str">
            <v>586ID</v>
          </cell>
          <cell r="B243">
            <v>586</v>
          </cell>
          <cell r="C243" t="str">
            <v>ID</v>
          </cell>
          <cell r="D243">
            <v>167726.57999999999</v>
          </cell>
          <cell r="F243" t="str">
            <v>586ID</v>
          </cell>
          <cell r="G243">
            <v>586</v>
          </cell>
          <cell r="H243" t="str">
            <v>ID</v>
          </cell>
          <cell r="I243">
            <v>167726.57999999999</v>
          </cell>
          <cell r="L243" t="str">
            <v>397CAGW</v>
          </cell>
          <cell r="M243">
            <v>0</v>
          </cell>
          <cell r="N243">
            <v>0</v>
          </cell>
          <cell r="O243">
            <v>123604.14862989016</v>
          </cell>
          <cell r="P243">
            <v>0</v>
          </cell>
          <cell r="Q243">
            <v>0</v>
          </cell>
          <cell r="R243">
            <v>0</v>
          </cell>
          <cell r="S243">
            <v>0</v>
          </cell>
          <cell r="T243">
            <v>0</v>
          </cell>
        </row>
        <row r="244">
          <cell r="A244" t="str">
            <v>586OR</v>
          </cell>
          <cell r="B244">
            <v>586</v>
          </cell>
          <cell r="C244" t="str">
            <v>OR</v>
          </cell>
          <cell r="D244">
            <v>1082136.18</v>
          </cell>
          <cell r="F244" t="str">
            <v>586OR</v>
          </cell>
          <cell r="G244">
            <v>586</v>
          </cell>
          <cell r="H244" t="str">
            <v>OR</v>
          </cell>
          <cell r="I244">
            <v>1082136.18</v>
          </cell>
          <cell r="L244" t="str">
            <v>397JBG</v>
          </cell>
          <cell r="M244">
            <v>0</v>
          </cell>
          <cell r="N244">
            <v>0</v>
          </cell>
          <cell r="O244">
            <v>7240.7220519845096</v>
          </cell>
          <cell r="P244">
            <v>0</v>
          </cell>
          <cell r="Q244">
            <v>0</v>
          </cell>
          <cell r="R244">
            <v>0</v>
          </cell>
          <cell r="S244">
            <v>0</v>
          </cell>
          <cell r="T244">
            <v>0</v>
          </cell>
        </row>
        <row r="245">
          <cell r="A245" t="str">
            <v>586SNPD</v>
          </cell>
          <cell r="B245">
            <v>586</v>
          </cell>
          <cell r="C245" t="str">
            <v>SNPD</v>
          </cell>
          <cell r="D245">
            <v>25030.6</v>
          </cell>
          <cell r="F245" t="str">
            <v>586SNPD</v>
          </cell>
          <cell r="G245">
            <v>586</v>
          </cell>
          <cell r="H245" t="str">
            <v>SNPD</v>
          </cell>
          <cell r="I245">
            <v>25030.6</v>
          </cell>
          <cell r="L245" t="str">
            <v>397S</v>
          </cell>
          <cell r="M245">
            <v>0</v>
          </cell>
          <cell r="N245">
            <v>0</v>
          </cell>
          <cell r="O245">
            <v>-601884.92208329961</v>
          </cell>
          <cell r="P245">
            <v>0</v>
          </cell>
          <cell r="Q245">
            <v>0</v>
          </cell>
          <cell r="R245">
            <v>0</v>
          </cell>
          <cell r="S245">
            <v>0</v>
          </cell>
          <cell r="T245">
            <v>0</v>
          </cell>
        </row>
        <row r="246">
          <cell r="A246" t="str">
            <v>586UT</v>
          </cell>
          <cell r="B246">
            <v>586</v>
          </cell>
          <cell r="C246" t="str">
            <v>UT</v>
          </cell>
          <cell r="D246">
            <v>745744.4</v>
          </cell>
          <cell r="F246" t="str">
            <v>586UT</v>
          </cell>
          <cell r="G246">
            <v>586</v>
          </cell>
          <cell r="H246" t="str">
            <v>UT</v>
          </cell>
          <cell r="I246">
            <v>745744.4</v>
          </cell>
          <cell r="L246" t="str">
            <v>397SO</v>
          </cell>
          <cell r="M246">
            <v>0</v>
          </cell>
          <cell r="N246">
            <v>0</v>
          </cell>
          <cell r="O246">
            <v>1649022.0901418808</v>
          </cell>
          <cell r="P246">
            <v>0</v>
          </cell>
          <cell r="Q246">
            <v>0</v>
          </cell>
          <cell r="R246">
            <v>0</v>
          </cell>
          <cell r="S246">
            <v>0</v>
          </cell>
          <cell r="T246">
            <v>0</v>
          </cell>
        </row>
        <row r="247">
          <cell r="A247" t="str">
            <v>586WA</v>
          </cell>
          <cell r="B247">
            <v>586</v>
          </cell>
          <cell r="C247" t="str">
            <v>WA</v>
          </cell>
          <cell r="D247">
            <v>307693.18</v>
          </cell>
          <cell r="F247" t="str">
            <v>586WA</v>
          </cell>
          <cell r="G247">
            <v>586</v>
          </cell>
          <cell r="H247" t="str">
            <v>WA</v>
          </cell>
          <cell r="I247">
            <v>307693.18</v>
          </cell>
          <cell r="L247" t="str">
            <v>398CAGE</v>
          </cell>
          <cell r="M247">
            <v>0</v>
          </cell>
          <cell r="N247">
            <v>0</v>
          </cell>
          <cell r="O247">
            <v>0</v>
          </cell>
          <cell r="P247">
            <v>0</v>
          </cell>
          <cell r="Q247">
            <v>0</v>
          </cell>
          <cell r="R247">
            <v>0</v>
          </cell>
          <cell r="S247">
            <v>0</v>
          </cell>
          <cell r="T247">
            <v>0</v>
          </cell>
        </row>
        <row r="248">
          <cell r="A248" t="str">
            <v>586WYP</v>
          </cell>
          <cell r="B248">
            <v>586</v>
          </cell>
          <cell r="C248" t="str">
            <v>WYP</v>
          </cell>
          <cell r="D248">
            <v>359045.58</v>
          </cell>
          <cell r="F248" t="str">
            <v>586WYP</v>
          </cell>
          <cell r="G248">
            <v>586</v>
          </cell>
          <cell r="H248" t="str">
            <v>WYP</v>
          </cell>
          <cell r="I248">
            <v>359045.58</v>
          </cell>
          <cell r="L248" t="str">
            <v>398CAGW</v>
          </cell>
          <cell r="M248">
            <v>0</v>
          </cell>
          <cell r="N248">
            <v>0</v>
          </cell>
          <cell r="O248">
            <v>3486.2060099048458</v>
          </cell>
          <cell r="P248">
            <v>0</v>
          </cell>
          <cell r="Q248">
            <v>0</v>
          </cell>
          <cell r="R248">
            <v>0</v>
          </cell>
          <cell r="S248">
            <v>0</v>
          </cell>
          <cell r="T248">
            <v>0</v>
          </cell>
        </row>
        <row r="249">
          <cell r="A249" t="str">
            <v>586WYU</v>
          </cell>
          <cell r="B249">
            <v>586</v>
          </cell>
          <cell r="C249" t="str">
            <v>WYU</v>
          </cell>
          <cell r="D249">
            <v>87591.02</v>
          </cell>
          <cell r="F249" t="str">
            <v>586WYU</v>
          </cell>
          <cell r="G249">
            <v>586</v>
          </cell>
          <cell r="H249" t="str">
            <v>WYU</v>
          </cell>
          <cell r="I249">
            <v>87591.02</v>
          </cell>
          <cell r="L249" t="str">
            <v>398JBG</v>
          </cell>
          <cell r="M249">
            <v>0</v>
          </cell>
          <cell r="N249">
            <v>0</v>
          </cell>
          <cell r="O249">
            <v>-301.14975736487128</v>
          </cell>
          <cell r="P249">
            <v>0</v>
          </cell>
          <cell r="Q249">
            <v>0</v>
          </cell>
          <cell r="R249">
            <v>0</v>
          </cell>
          <cell r="S249">
            <v>0</v>
          </cell>
          <cell r="T249">
            <v>0</v>
          </cell>
        </row>
        <row r="250">
          <cell r="A250" t="str">
            <v>587CA</v>
          </cell>
          <cell r="B250">
            <v>587</v>
          </cell>
          <cell r="C250" t="str">
            <v>CA</v>
          </cell>
          <cell r="D250">
            <v>603230.71999999997</v>
          </cell>
          <cell r="F250" t="str">
            <v>587CA</v>
          </cell>
          <cell r="G250">
            <v>587</v>
          </cell>
          <cell r="H250" t="str">
            <v>CA</v>
          </cell>
          <cell r="I250">
            <v>603230.71999999997</v>
          </cell>
          <cell r="L250" t="str">
            <v>398S</v>
          </cell>
          <cell r="M250">
            <v>0</v>
          </cell>
          <cell r="N250">
            <v>0</v>
          </cell>
          <cell r="O250">
            <v>-716.64374999998836</v>
          </cell>
          <cell r="P250">
            <v>0</v>
          </cell>
          <cell r="Q250">
            <v>0</v>
          </cell>
          <cell r="R250">
            <v>0</v>
          </cell>
          <cell r="S250">
            <v>0</v>
          </cell>
          <cell r="T250">
            <v>0</v>
          </cell>
        </row>
        <row r="251">
          <cell r="A251" t="str">
            <v>587ID</v>
          </cell>
          <cell r="B251">
            <v>587</v>
          </cell>
          <cell r="C251" t="str">
            <v>ID</v>
          </cell>
          <cell r="D251">
            <v>945902.91</v>
          </cell>
          <cell r="F251" t="str">
            <v>587ID</v>
          </cell>
          <cell r="G251">
            <v>587</v>
          </cell>
          <cell r="H251" t="str">
            <v>ID</v>
          </cell>
          <cell r="I251">
            <v>945902.91</v>
          </cell>
          <cell r="L251" t="str">
            <v>398SO</v>
          </cell>
          <cell r="M251">
            <v>0</v>
          </cell>
          <cell r="N251">
            <v>0</v>
          </cell>
          <cell r="O251">
            <v>-2427.2033920049662</v>
          </cell>
          <cell r="P251">
            <v>0</v>
          </cell>
          <cell r="Q251">
            <v>0</v>
          </cell>
          <cell r="R251">
            <v>0</v>
          </cell>
          <cell r="S251">
            <v>0</v>
          </cell>
          <cell r="T251">
            <v>0</v>
          </cell>
        </row>
        <row r="252">
          <cell r="A252" t="str">
            <v>587OR</v>
          </cell>
          <cell r="B252">
            <v>587</v>
          </cell>
          <cell r="C252" t="str">
            <v>OR</v>
          </cell>
          <cell r="D252">
            <v>6510294.1399999997</v>
          </cell>
          <cell r="F252" t="str">
            <v>587OR</v>
          </cell>
          <cell r="G252">
            <v>587</v>
          </cell>
          <cell r="H252" t="str">
            <v>OR</v>
          </cell>
          <cell r="I252">
            <v>6510294.1399999997</v>
          </cell>
          <cell r="L252" t="str">
            <v>399CAEE</v>
          </cell>
          <cell r="M252">
            <v>0</v>
          </cell>
          <cell r="N252">
            <v>0</v>
          </cell>
          <cell r="O252">
            <v>0</v>
          </cell>
          <cell r="P252">
            <v>0</v>
          </cell>
          <cell r="Q252">
            <v>0</v>
          </cell>
          <cell r="R252">
            <v>0</v>
          </cell>
          <cell r="S252">
            <v>0</v>
          </cell>
          <cell r="T252">
            <v>0</v>
          </cell>
        </row>
        <row r="253">
          <cell r="A253" t="str">
            <v>587UT</v>
          </cell>
          <cell r="B253">
            <v>587</v>
          </cell>
          <cell r="C253" t="str">
            <v>UT</v>
          </cell>
          <cell r="D253">
            <v>5952308.8700000001</v>
          </cell>
          <cell r="F253" t="str">
            <v>587UT</v>
          </cell>
          <cell r="G253">
            <v>587</v>
          </cell>
          <cell r="H253" t="str">
            <v>UT</v>
          </cell>
          <cell r="I253">
            <v>5952308.8700000001</v>
          </cell>
          <cell r="L253" t="str">
            <v>399JBE</v>
          </cell>
          <cell r="M253">
            <v>0</v>
          </cell>
          <cell r="N253">
            <v>0</v>
          </cell>
          <cell r="O253">
            <v>68790108.161641538</v>
          </cell>
          <cell r="P253">
            <v>0</v>
          </cell>
          <cell r="Q253">
            <v>0</v>
          </cell>
          <cell r="R253">
            <v>0</v>
          </cell>
          <cell r="S253">
            <v>0</v>
          </cell>
          <cell r="T253">
            <v>0</v>
          </cell>
        </row>
        <row r="254">
          <cell r="A254" t="str">
            <v>587WA</v>
          </cell>
          <cell r="B254">
            <v>587</v>
          </cell>
          <cell r="C254" t="str">
            <v>WA</v>
          </cell>
          <cell r="D254">
            <v>1204548.92</v>
          </cell>
          <cell r="F254" t="str">
            <v>587WA</v>
          </cell>
          <cell r="G254">
            <v>587</v>
          </cell>
          <cell r="H254" t="str">
            <v>WA</v>
          </cell>
          <cell r="I254">
            <v>1204548.92</v>
          </cell>
          <cell r="L254" t="str">
            <v>403360S</v>
          </cell>
          <cell r="M254">
            <v>0</v>
          </cell>
          <cell r="N254">
            <v>0</v>
          </cell>
          <cell r="O254">
            <v>0</v>
          </cell>
          <cell r="P254">
            <v>0</v>
          </cell>
          <cell r="Q254">
            <v>0</v>
          </cell>
          <cell r="R254">
            <v>0</v>
          </cell>
          <cell r="S254">
            <v>0</v>
          </cell>
          <cell r="T254">
            <v>0</v>
          </cell>
        </row>
        <row r="255">
          <cell r="A255" t="str">
            <v>587WYP</v>
          </cell>
          <cell r="B255">
            <v>587</v>
          </cell>
          <cell r="C255" t="str">
            <v>WYP</v>
          </cell>
          <cell r="D255">
            <v>1261474.33</v>
          </cell>
          <cell r="F255" t="str">
            <v>587WYP</v>
          </cell>
          <cell r="G255">
            <v>587</v>
          </cell>
          <cell r="H255" t="str">
            <v>WYP</v>
          </cell>
          <cell r="I255">
            <v>1261474.33</v>
          </cell>
          <cell r="L255" t="str">
            <v>403361S</v>
          </cell>
          <cell r="M255">
            <v>0</v>
          </cell>
          <cell r="N255">
            <v>0</v>
          </cell>
          <cell r="O255">
            <v>1110.712042646197</v>
          </cell>
          <cell r="P255">
            <v>0</v>
          </cell>
          <cell r="Q255">
            <v>0</v>
          </cell>
          <cell r="R255">
            <v>0</v>
          </cell>
          <cell r="S255">
            <v>0</v>
          </cell>
          <cell r="T255">
            <v>0</v>
          </cell>
        </row>
        <row r="256">
          <cell r="A256" t="str">
            <v>587WYU</v>
          </cell>
          <cell r="B256">
            <v>587</v>
          </cell>
          <cell r="C256" t="str">
            <v>WYU</v>
          </cell>
          <cell r="D256">
            <v>90336.24</v>
          </cell>
          <cell r="F256" t="str">
            <v>587WYU</v>
          </cell>
          <cell r="G256">
            <v>587</v>
          </cell>
          <cell r="H256" t="str">
            <v>WYU</v>
          </cell>
          <cell r="I256">
            <v>90336.24</v>
          </cell>
          <cell r="L256" t="str">
            <v>403362S</v>
          </cell>
          <cell r="M256">
            <v>0</v>
          </cell>
          <cell r="N256">
            <v>0</v>
          </cell>
          <cell r="O256">
            <v>1965.3726883566883</v>
          </cell>
          <cell r="P256">
            <v>0</v>
          </cell>
          <cell r="Q256">
            <v>0</v>
          </cell>
          <cell r="R256">
            <v>0</v>
          </cell>
          <cell r="S256">
            <v>0</v>
          </cell>
          <cell r="T256">
            <v>0</v>
          </cell>
        </row>
        <row r="257">
          <cell r="A257" t="str">
            <v>588CA</v>
          </cell>
          <cell r="B257">
            <v>588</v>
          </cell>
          <cell r="C257" t="str">
            <v>CA</v>
          </cell>
          <cell r="D257">
            <v>-11046.92</v>
          </cell>
          <cell r="F257" t="str">
            <v>588CA</v>
          </cell>
          <cell r="G257">
            <v>588</v>
          </cell>
          <cell r="H257" t="str">
            <v>CA</v>
          </cell>
          <cell r="I257">
            <v>-11046.92</v>
          </cell>
          <cell r="L257" t="str">
            <v>403364S</v>
          </cell>
          <cell r="M257">
            <v>0</v>
          </cell>
          <cell r="N257">
            <v>0</v>
          </cell>
          <cell r="O257">
            <v>-350290.56931541092</v>
          </cell>
          <cell r="P257">
            <v>0</v>
          </cell>
          <cell r="Q257">
            <v>0</v>
          </cell>
          <cell r="R257">
            <v>0</v>
          </cell>
          <cell r="S257">
            <v>0</v>
          </cell>
          <cell r="T257">
            <v>0</v>
          </cell>
        </row>
        <row r="258">
          <cell r="A258" t="str">
            <v>588ID</v>
          </cell>
          <cell r="B258">
            <v>588</v>
          </cell>
          <cell r="C258" t="str">
            <v>ID</v>
          </cell>
          <cell r="D258">
            <v>-13834.92</v>
          </cell>
          <cell r="F258" t="str">
            <v>588ID</v>
          </cell>
          <cell r="G258">
            <v>588</v>
          </cell>
          <cell r="H258" t="str">
            <v>ID</v>
          </cell>
          <cell r="I258">
            <v>-13834.92</v>
          </cell>
          <cell r="L258" t="str">
            <v>403365S</v>
          </cell>
          <cell r="M258">
            <v>0</v>
          </cell>
          <cell r="N258">
            <v>0</v>
          </cell>
          <cell r="O258">
            <v>31023.687744274008</v>
          </cell>
          <cell r="P258">
            <v>0</v>
          </cell>
          <cell r="Q258">
            <v>0</v>
          </cell>
          <cell r="R258">
            <v>0</v>
          </cell>
          <cell r="S258">
            <v>0</v>
          </cell>
          <cell r="T258">
            <v>0</v>
          </cell>
        </row>
        <row r="259">
          <cell r="A259" t="str">
            <v>588OR</v>
          </cell>
          <cell r="B259">
            <v>588</v>
          </cell>
          <cell r="C259" t="str">
            <v>OR</v>
          </cell>
          <cell r="D259">
            <v>17883.169999999998</v>
          </cell>
          <cell r="F259" t="str">
            <v>588OR</v>
          </cell>
          <cell r="G259">
            <v>588</v>
          </cell>
          <cell r="H259" t="str">
            <v>OR</v>
          </cell>
          <cell r="I259">
            <v>17883.169999999998</v>
          </cell>
          <cell r="L259" t="str">
            <v>403366S</v>
          </cell>
          <cell r="M259">
            <v>0</v>
          </cell>
          <cell r="N259">
            <v>0</v>
          </cell>
          <cell r="O259">
            <v>8029.5315265251611</v>
          </cell>
          <cell r="P259">
            <v>0</v>
          </cell>
          <cell r="Q259">
            <v>0</v>
          </cell>
          <cell r="R259">
            <v>0</v>
          </cell>
          <cell r="S259">
            <v>0</v>
          </cell>
          <cell r="T259">
            <v>0</v>
          </cell>
        </row>
        <row r="260">
          <cell r="A260" t="str">
            <v>588SNPD</v>
          </cell>
          <cell r="B260">
            <v>588</v>
          </cell>
          <cell r="C260" t="str">
            <v>SNPD</v>
          </cell>
          <cell r="D260">
            <v>435336.14</v>
          </cell>
          <cell r="F260" t="str">
            <v>588SNPD</v>
          </cell>
          <cell r="G260">
            <v>588</v>
          </cell>
          <cell r="H260" t="str">
            <v>SNPD</v>
          </cell>
          <cell r="I260">
            <v>435336.14</v>
          </cell>
          <cell r="L260" t="str">
            <v>403367S</v>
          </cell>
          <cell r="M260">
            <v>0</v>
          </cell>
          <cell r="N260">
            <v>0</v>
          </cell>
          <cell r="O260">
            <v>18619.598007875789</v>
          </cell>
          <cell r="P260">
            <v>0</v>
          </cell>
          <cell r="Q260">
            <v>0</v>
          </cell>
          <cell r="R260">
            <v>0</v>
          </cell>
          <cell r="S260">
            <v>0</v>
          </cell>
          <cell r="T260">
            <v>0</v>
          </cell>
        </row>
        <row r="261">
          <cell r="A261" t="str">
            <v>588UT</v>
          </cell>
          <cell r="B261">
            <v>588</v>
          </cell>
          <cell r="C261" t="str">
            <v>UT</v>
          </cell>
          <cell r="D261">
            <v>-160383.07999999999</v>
          </cell>
          <cell r="F261" t="str">
            <v>588UT</v>
          </cell>
          <cell r="G261">
            <v>588</v>
          </cell>
          <cell r="H261" t="str">
            <v>UT</v>
          </cell>
          <cell r="I261">
            <v>-160383.07999999999</v>
          </cell>
          <cell r="L261" t="str">
            <v>403368S</v>
          </cell>
          <cell r="M261">
            <v>0</v>
          </cell>
          <cell r="N261">
            <v>0</v>
          </cell>
          <cell r="O261">
            <v>42435.897628770901</v>
          </cell>
          <cell r="P261">
            <v>0</v>
          </cell>
          <cell r="Q261">
            <v>0</v>
          </cell>
          <cell r="R261">
            <v>0</v>
          </cell>
          <cell r="S261">
            <v>0</v>
          </cell>
          <cell r="T261">
            <v>0</v>
          </cell>
        </row>
        <row r="262">
          <cell r="A262" t="str">
            <v>588WA</v>
          </cell>
          <cell r="B262">
            <v>588</v>
          </cell>
          <cell r="C262" t="str">
            <v>WA</v>
          </cell>
          <cell r="D262">
            <v>-7123.38</v>
          </cell>
          <cell r="F262" t="str">
            <v>588WA</v>
          </cell>
          <cell r="G262">
            <v>588</v>
          </cell>
          <cell r="H262" t="str">
            <v>WA</v>
          </cell>
          <cell r="I262">
            <v>-7123.38</v>
          </cell>
          <cell r="L262" t="str">
            <v>403369S</v>
          </cell>
          <cell r="M262">
            <v>0</v>
          </cell>
          <cell r="N262">
            <v>0</v>
          </cell>
          <cell r="O262">
            <v>40821.85826090975</v>
          </cell>
          <cell r="P262">
            <v>0</v>
          </cell>
          <cell r="Q262">
            <v>0</v>
          </cell>
          <cell r="R262">
            <v>0</v>
          </cell>
          <cell r="S262">
            <v>0</v>
          </cell>
          <cell r="T262">
            <v>0</v>
          </cell>
        </row>
        <row r="263">
          <cell r="A263" t="str">
            <v>588WYP</v>
          </cell>
          <cell r="B263">
            <v>588</v>
          </cell>
          <cell r="C263" t="str">
            <v>WYP</v>
          </cell>
          <cell r="D263">
            <v>-109476.9</v>
          </cell>
          <cell r="F263" t="str">
            <v>588WYP</v>
          </cell>
          <cell r="G263">
            <v>588</v>
          </cell>
          <cell r="H263" t="str">
            <v>WYP</v>
          </cell>
          <cell r="I263">
            <v>-109476.9</v>
          </cell>
          <cell r="L263" t="str">
            <v>403370S</v>
          </cell>
          <cell r="M263">
            <v>0</v>
          </cell>
          <cell r="N263">
            <v>0</v>
          </cell>
          <cell r="O263">
            <v>12019.738827996774</v>
          </cell>
          <cell r="P263">
            <v>0</v>
          </cell>
          <cell r="Q263">
            <v>0</v>
          </cell>
          <cell r="R263">
            <v>0</v>
          </cell>
          <cell r="S263">
            <v>0</v>
          </cell>
          <cell r="T263">
            <v>0</v>
          </cell>
        </row>
        <row r="264">
          <cell r="A264" t="str">
            <v>588WYU</v>
          </cell>
          <cell r="B264">
            <v>588</v>
          </cell>
          <cell r="C264" t="str">
            <v>WYU</v>
          </cell>
          <cell r="D264">
            <v>-117506.07</v>
          </cell>
          <cell r="F264" t="str">
            <v>588WYU</v>
          </cell>
          <cell r="G264">
            <v>588</v>
          </cell>
          <cell r="H264" t="str">
            <v>WYU</v>
          </cell>
          <cell r="I264">
            <v>-117506.07</v>
          </cell>
          <cell r="L264" t="str">
            <v>403371S</v>
          </cell>
          <cell r="M264">
            <v>0</v>
          </cell>
          <cell r="N264">
            <v>0</v>
          </cell>
          <cell r="O264">
            <v>-3.3873776146234875</v>
          </cell>
          <cell r="P264">
            <v>0</v>
          </cell>
          <cell r="Q264">
            <v>0</v>
          </cell>
          <cell r="R264">
            <v>0</v>
          </cell>
          <cell r="S264">
            <v>0</v>
          </cell>
          <cell r="T264">
            <v>0</v>
          </cell>
        </row>
        <row r="265">
          <cell r="A265" t="str">
            <v>589CA</v>
          </cell>
          <cell r="B265">
            <v>589</v>
          </cell>
          <cell r="C265" t="str">
            <v>CA</v>
          </cell>
          <cell r="D265">
            <v>96431.85</v>
          </cell>
          <cell r="F265" t="str">
            <v>589CA</v>
          </cell>
          <cell r="G265">
            <v>589</v>
          </cell>
          <cell r="H265" t="str">
            <v>CA</v>
          </cell>
          <cell r="I265">
            <v>96431.85</v>
          </cell>
          <cell r="L265" t="str">
            <v>403373S</v>
          </cell>
          <cell r="M265">
            <v>0</v>
          </cell>
          <cell r="N265">
            <v>0</v>
          </cell>
          <cell r="O265">
            <v>-12198.946859028309</v>
          </cell>
          <cell r="P265">
            <v>0</v>
          </cell>
          <cell r="Q265">
            <v>0</v>
          </cell>
          <cell r="R265">
            <v>0</v>
          </cell>
          <cell r="S265">
            <v>0</v>
          </cell>
          <cell r="T265">
            <v>0</v>
          </cell>
        </row>
        <row r="266">
          <cell r="A266" t="str">
            <v>589ID</v>
          </cell>
          <cell r="B266">
            <v>589</v>
          </cell>
          <cell r="C266" t="str">
            <v>ID</v>
          </cell>
          <cell r="D266">
            <v>28647.34</v>
          </cell>
          <cell r="F266" t="str">
            <v>589ID</v>
          </cell>
          <cell r="G266">
            <v>589</v>
          </cell>
          <cell r="H266" t="str">
            <v>ID</v>
          </cell>
          <cell r="I266">
            <v>28647.34</v>
          </cell>
          <cell r="L266" t="str">
            <v>403GPCAEE</v>
          </cell>
          <cell r="M266">
            <v>0</v>
          </cell>
          <cell r="N266">
            <v>0</v>
          </cell>
          <cell r="O266">
            <v>0</v>
          </cell>
          <cell r="P266">
            <v>0</v>
          </cell>
          <cell r="Q266">
            <v>0</v>
          </cell>
          <cell r="R266">
            <v>0</v>
          </cell>
          <cell r="S266">
            <v>0</v>
          </cell>
          <cell r="T266">
            <v>0</v>
          </cell>
        </row>
        <row r="267">
          <cell r="A267" t="str">
            <v>589OR</v>
          </cell>
          <cell r="B267">
            <v>589</v>
          </cell>
          <cell r="C267" t="str">
            <v>OR</v>
          </cell>
          <cell r="D267">
            <v>1770848.69</v>
          </cell>
          <cell r="F267" t="str">
            <v>589OR</v>
          </cell>
          <cell r="G267">
            <v>589</v>
          </cell>
          <cell r="H267" t="str">
            <v>OR</v>
          </cell>
          <cell r="I267">
            <v>1770848.69</v>
          </cell>
          <cell r="L267" t="str">
            <v>403GPCAGE</v>
          </cell>
          <cell r="M267">
            <v>0</v>
          </cell>
          <cell r="N267">
            <v>0</v>
          </cell>
          <cell r="O267">
            <v>0</v>
          </cell>
          <cell r="P267">
            <v>0</v>
          </cell>
          <cell r="Q267">
            <v>0</v>
          </cell>
          <cell r="R267">
            <v>0</v>
          </cell>
          <cell r="S267">
            <v>0</v>
          </cell>
          <cell r="T267">
            <v>0</v>
          </cell>
        </row>
        <row r="268">
          <cell r="A268" t="str">
            <v>589SNPD</v>
          </cell>
          <cell r="B268">
            <v>589</v>
          </cell>
          <cell r="C268" t="str">
            <v>SNPD</v>
          </cell>
          <cell r="D268">
            <v>14981.46</v>
          </cell>
          <cell r="F268" t="str">
            <v>589SNPD</v>
          </cell>
          <cell r="G268">
            <v>589</v>
          </cell>
          <cell r="H268" t="str">
            <v>SNPD</v>
          </cell>
          <cell r="I268">
            <v>14981.46</v>
          </cell>
          <cell r="L268" t="str">
            <v>403GPCAGW</v>
          </cell>
          <cell r="M268">
            <v>0</v>
          </cell>
          <cell r="N268">
            <v>0</v>
          </cell>
          <cell r="O268">
            <v>8256.7238465878618</v>
          </cell>
          <cell r="P268">
            <v>0</v>
          </cell>
          <cell r="Q268">
            <v>0</v>
          </cell>
          <cell r="R268">
            <v>0</v>
          </cell>
          <cell r="S268">
            <v>0</v>
          </cell>
          <cell r="T268">
            <v>0</v>
          </cell>
        </row>
        <row r="269">
          <cell r="A269" t="str">
            <v>589UT</v>
          </cell>
          <cell r="B269">
            <v>589</v>
          </cell>
          <cell r="C269" t="str">
            <v>UT</v>
          </cell>
          <cell r="D269">
            <v>728330.63</v>
          </cell>
          <cell r="F269" t="str">
            <v>589UT</v>
          </cell>
          <cell r="G269">
            <v>589</v>
          </cell>
          <cell r="H269" t="str">
            <v>UT</v>
          </cell>
          <cell r="I269">
            <v>728330.63</v>
          </cell>
          <cell r="L269" t="str">
            <v>403GPCN</v>
          </cell>
          <cell r="M269">
            <v>0</v>
          </cell>
          <cell r="N269">
            <v>0</v>
          </cell>
          <cell r="O269">
            <v>2841.5315246285591</v>
          </cell>
          <cell r="P269">
            <v>0</v>
          </cell>
          <cell r="Q269">
            <v>0</v>
          </cell>
          <cell r="R269">
            <v>0</v>
          </cell>
          <cell r="S269">
            <v>0</v>
          </cell>
          <cell r="T269">
            <v>0</v>
          </cell>
        </row>
        <row r="270">
          <cell r="A270" t="str">
            <v>589WA</v>
          </cell>
          <cell r="B270">
            <v>589</v>
          </cell>
          <cell r="C270" t="str">
            <v>WA</v>
          </cell>
          <cell r="D270">
            <v>150038.19</v>
          </cell>
          <cell r="F270" t="str">
            <v>589WA</v>
          </cell>
          <cell r="G270">
            <v>589</v>
          </cell>
          <cell r="H270" t="str">
            <v>WA</v>
          </cell>
          <cell r="I270">
            <v>150038.19</v>
          </cell>
          <cell r="L270" t="str">
            <v>403GPJBG</v>
          </cell>
          <cell r="M270">
            <v>0</v>
          </cell>
          <cell r="N270">
            <v>0</v>
          </cell>
          <cell r="O270">
            <v>3117.2836036398944</v>
          </cell>
          <cell r="P270">
            <v>0</v>
          </cell>
          <cell r="Q270">
            <v>0</v>
          </cell>
          <cell r="R270">
            <v>0</v>
          </cell>
          <cell r="S270">
            <v>0</v>
          </cell>
          <cell r="T270">
            <v>0</v>
          </cell>
        </row>
        <row r="271">
          <cell r="A271" t="str">
            <v>589WYP</v>
          </cell>
          <cell r="B271">
            <v>589</v>
          </cell>
          <cell r="C271" t="str">
            <v>WYP</v>
          </cell>
          <cell r="D271">
            <v>349521.7</v>
          </cell>
          <cell r="F271" t="str">
            <v>589WYP</v>
          </cell>
          <cell r="G271">
            <v>589</v>
          </cell>
          <cell r="H271" t="str">
            <v>WYP</v>
          </cell>
          <cell r="I271">
            <v>349521.7</v>
          </cell>
          <cell r="L271" t="str">
            <v>403GPS</v>
          </cell>
          <cell r="M271">
            <v>0</v>
          </cell>
          <cell r="N271">
            <v>0</v>
          </cell>
          <cell r="O271">
            <v>-54108.296431478549</v>
          </cell>
          <cell r="P271">
            <v>0</v>
          </cell>
          <cell r="Q271">
            <v>0</v>
          </cell>
          <cell r="R271">
            <v>0</v>
          </cell>
          <cell r="S271">
            <v>0</v>
          </cell>
          <cell r="T271">
            <v>0</v>
          </cell>
        </row>
        <row r="272">
          <cell r="A272" t="str">
            <v>589WYU</v>
          </cell>
          <cell r="B272">
            <v>589</v>
          </cell>
          <cell r="C272" t="str">
            <v>WYU</v>
          </cell>
          <cell r="D272">
            <v>89456.2</v>
          </cell>
          <cell r="F272" t="str">
            <v>589WYU</v>
          </cell>
          <cell r="G272">
            <v>589</v>
          </cell>
          <cell r="H272" t="str">
            <v>WYU</v>
          </cell>
          <cell r="I272">
            <v>89456.2</v>
          </cell>
          <cell r="L272" t="str">
            <v>403GPSG</v>
          </cell>
          <cell r="M272">
            <v>0</v>
          </cell>
          <cell r="N272">
            <v>0</v>
          </cell>
          <cell r="O272">
            <v>0</v>
          </cell>
          <cell r="P272">
            <v>0</v>
          </cell>
          <cell r="Q272">
            <v>0</v>
          </cell>
          <cell r="R272">
            <v>0</v>
          </cell>
          <cell r="S272">
            <v>0</v>
          </cell>
          <cell r="T272">
            <v>0</v>
          </cell>
        </row>
        <row r="273">
          <cell r="A273" t="str">
            <v>590CA</v>
          </cell>
          <cell r="B273">
            <v>590</v>
          </cell>
          <cell r="C273" t="str">
            <v>CA</v>
          </cell>
          <cell r="D273">
            <v>82212.88</v>
          </cell>
          <cell r="F273" t="str">
            <v>590CA</v>
          </cell>
          <cell r="G273">
            <v>590</v>
          </cell>
          <cell r="H273" t="str">
            <v>CA</v>
          </cell>
          <cell r="I273">
            <v>82212.88</v>
          </cell>
          <cell r="L273" t="str">
            <v>403GPSO</v>
          </cell>
          <cell r="M273">
            <v>0</v>
          </cell>
          <cell r="N273">
            <v>0</v>
          </cell>
          <cell r="O273">
            <v>124576.98540914369</v>
          </cell>
          <cell r="P273">
            <v>0</v>
          </cell>
          <cell r="Q273">
            <v>0</v>
          </cell>
          <cell r="R273">
            <v>0</v>
          </cell>
          <cell r="S273">
            <v>0</v>
          </cell>
          <cell r="T273">
            <v>0</v>
          </cell>
        </row>
        <row r="274">
          <cell r="A274" t="str">
            <v>590ID</v>
          </cell>
          <cell r="B274">
            <v>590</v>
          </cell>
          <cell r="C274" t="str">
            <v>ID</v>
          </cell>
          <cell r="D274">
            <v>216051.52</v>
          </cell>
          <cell r="F274" t="str">
            <v>590ID</v>
          </cell>
          <cell r="G274">
            <v>590</v>
          </cell>
          <cell r="H274" t="str">
            <v>ID</v>
          </cell>
          <cell r="I274">
            <v>216051.52</v>
          </cell>
          <cell r="L274" t="str">
            <v>403HPCAGE</v>
          </cell>
          <cell r="M274">
            <v>0</v>
          </cell>
          <cell r="N274">
            <v>0</v>
          </cell>
          <cell r="O274">
            <v>0</v>
          </cell>
          <cell r="P274">
            <v>0</v>
          </cell>
          <cell r="Q274">
            <v>0</v>
          </cell>
          <cell r="R274">
            <v>0</v>
          </cell>
          <cell r="S274">
            <v>0</v>
          </cell>
          <cell r="T274">
            <v>0</v>
          </cell>
        </row>
        <row r="275">
          <cell r="A275" t="str">
            <v>590OR</v>
          </cell>
          <cell r="B275">
            <v>590</v>
          </cell>
          <cell r="C275" t="str">
            <v>OR</v>
          </cell>
          <cell r="D275">
            <v>1134067.6200000001</v>
          </cell>
          <cell r="F275" t="str">
            <v>590OR</v>
          </cell>
          <cell r="G275">
            <v>590</v>
          </cell>
          <cell r="H275" t="str">
            <v>OR</v>
          </cell>
          <cell r="I275">
            <v>1134067.6200000001</v>
          </cell>
          <cell r="L275" t="str">
            <v>403HPCAGW</v>
          </cell>
          <cell r="M275">
            <v>0</v>
          </cell>
          <cell r="N275">
            <v>0</v>
          </cell>
          <cell r="O275">
            <v>189270.68361977843</v>
          </cell>
          <cell r="P275">
            <v>0</v>
          </cell>
          <cell r="Q275">
            <v>0</v>
          </cell>
          <cell r="R275">
            <v>0</v>
          </cell>
          <cell r="S275">
            <v>0</v>
          </cell>
          <cell r="T275">
            <v>0</v>
          </cell>
        </row>
        <row r="276">
          <cell r="A276" t="str">
            <v>590SNPD</v>
          </cell>
          <cell r="B276">
            <v>590</v>
          </cell>
          <cell r="C276" t="str">
            <v>SNPD</v>
          </cell>
          <cell r="D276">
            <v>2894924.38</v>
          </cell>
          <cell r="F276" t="str">
            <v>590SNPD</v>
          </cell>
          <cell r="G276">
            <v>590</v>
          </cell>
          <cell r="H276" t="str">
            <v>SNPD</v>
          </cell>
          <cell r="I276">
            <v>2894924.38</v>
          </cell>
          <cell r="L276" t="str">
            <v>403MPCAEE</v>
          </cell>
          <cell r="M276">
            <v>0</v>
          </cell>
          <cell r="N276">
            <v>0</v>
          </cell>
          <cell r="O276">
            <v>0</v>
          </cell>
          <cell r="P276">
            <v>0</v>
          </cell>
          <cell r="Q276">
            <v>0</v>
          </cell>
          <cell r="R276">
            <v>0</v>
          </cell>
          <cell r="S276">
            <v>0</v>
          </cell>
          <cell r="T276">
            <v>0</v>
          </cell>
        </row>
        <row r="277">
          <cell r="A277" t="str">
            <v>590UT</v>
          </cell>
          <cell r="B277">
            <v>590</v>
          </cell>
          <cell r="C277" t="str">
            <v>UT</v>
          </cell>
          <cell r="D277">
            <v>1268907.8999999999</v>
          </cell>
          <cell r="F277" t="str">
            <v>590UT</v>
          </cell>
          <cell r="G277">
            <v>590</v>
          </cell>
          <cell r="H277" t="str">
            <v>UT</v>
          </cell>
          <cell r="I277">
            <v>1268907.8999999999</v>
          </cell>
          <cell r="L277" t="str">
            <v>403OPCAGE</v>
          </cell>
          <cell r="M277">
            <v>0</v>
          </cell>
          <cell r="N277">
            <v>0</v>
          </cell>
          <cell r="O277">
            <v>0</v>
          </cell>
          <cell r="P277">
            <v>0</v>
          </cell>
          <cell r="Q277">
            <v>0</v>
          </cell>
          <cell r="R277">
            <v>0</v>
          </cell>
          <cell r="S277">
            <v>0</v>
          </cell>
          <cell r="T277">
            <v>0</v>
          </cell>
        </row>
        <row r="278">
          <cell r="A278" t="str">
            <v>590WA</v>
          </cell>
          <cell r="B278">
            <v>590</v>
          </cell>
          <cell r="C278" t="str">
            <v>WA</v>
          </cell>
          <cell r="D278">
            <v>176351.03</v>
          </cell>
          <cell r="F278" t="str">
            <v>590WA</v>
          </cell>
          <cell r="G278">
            <v>590</v>
          </cell>
          <cell r="H278" t="str">
            <v>WA</v>
          </cell>
          <cell r="I278">
            <v>176351.03</v>
          </cell>
          <cell r="L278" t="str">
            <v>403OPCAGW</v>
          </cell>
          <cell r="M278">
            <v>0</v>
          </cell>
          <cell r="N278">
            <v>0</v>
          </cell>
          <cell r="O278">
            <v>1503750.1238605673</v>
          </cell>
          <cell r="P278">
            <v>0</v>
          </cell>
          <cell r="Q278">
            <v>0</v>
          </cell>
          <cell r="R278">
            <v>0</v>
          </cell>
          <cell r="S278">
            <v>0</v>
          </cell>
          <cell r="T278">
            <v>0</v>
          </cell>
        </row>
        <row r="279">
          <cell r="A279" t="str">
            <v>590WYP</v>
          </cell>
          <cell r="B279">
            <v>590</v>
          </cell>
          <cell r="C279" t="str">
            <v>WYP</v>
          </cell>
          <cell r="D279">
            <v>489299.23</v>
          </cell>
          <cell r="F279" t="str">
            <v>590WYP</v>
          </cell>
          <cell r="G279">
            <v>590</v>
          </cell>
          <cell r="H279" t="str">
            <v>WYP</v>
          </cell>
          <cell r="I279">
            <v>489299.23</v>
          </cell>
          <cell r="L279" t="str">
            <v>403OPS</v>
          </cell>
          <cell r="M279">
            <v>0</v>
          </cell>
          <cell r="N279">
            <v>0</v>
          </cell>
          <cell r="O279">
            <v>0</v>
          </cell>
          <cell r="P279">
            <v>0</v>
          </cell>
          <cell r="Q279">
            <v>0</v>
          </cell>
          <cell r="R279">
            <v>0</v>
          </cell>
          <cell r="S279">
            <v>0</v>
          </cell>
          <cell r="T279">
            <v>0</v>
          </cell>
        </row>
        <row r="280">
          <cell r="A280" t="str">
            <v>591CA</v>
          </cell>
          <cell r="B280">
            <v>591</v>
          </cell>
          <cell r="C280" t="str">
            <v>CA</v>
          </cell>
          <cell r="D280">
            <v>52789.97</v>
          </cell>
          <cell r="F280" t="str">
            <v>591CA</v>
          </cell>
          <cell r="G280">
            <v>591</v>
          </cell>
          <cell r="H280" t="str">
            <v>CA</v>
          </cell>
          <cell r="I280">
            <v>52789.97</v>
          </cell>
          <cell r="L280" t="str">
            <v>403SPCAGE</v>
          </cell>
          <cell r="M280">
            <v>0</v>
          </cell>
          <cell r="N280">
            <v>0</v>
          </cell>
          <cell r="O280">
            <v>0</v>
          </cell>
          <cell r="P280">
            <v>0</v>
          </cell>
          <cell r="Q280">
            <v>0</v>
          </cell>
          <cell r="R280">
            <v>0</v>
          </cell>
          <cell r="S280">
            <v>0</v>
          </cell>
          <cell r="T280">
            <v>0</v>
          </cell>
        </row>
        <row r="281">
          <cell r="A281" t="str">
            <v>591ID</v>
          </cell>
          <cell r="B281">
            <v>591</v>
          </cell>
          <cell r="C281" t="str">
            <v>ID</v>
          </cell>
          <cell r="D281">
            <v>123649.53</v>
          </cell>
          <cell r="F281" t="str">
            <v>591ID</v>
          </cell>
          <cell r="G281">
            <v>591</v>
          </cell>
          <cell r="H281" t="str">
            <v>ID</v>
          </cell>
          <cell r="I281">
            <v>123649.53</v>
          </cell>
          <cell r="L281" t="str">
            <v>403SPCAGW</v>
          </cell>
          <cell r="M281">
            <v>0</v>
          </cell>
          <cell r="N281">
            <v>0</v>
          </cell>
          <cell r="O281">
            <v>1790983.8069995253</v>
          </cell>
          <cell r="P281">
            <v>0</v>
          </cell>
          <cell r="Q281">
            <v>0</v>
          </cell>
          <cell r="R281">
            <v>0</v>
          </cell>
          <cell r="S281">
            <v>0</v>
          </cell>
          <cell r="T281">
            <v>0</v>
          </cell>
        </row>
        <row r="282">
          <cell r="A282" t="str">
            <v>591OR</v>
          </cell>
          <cell r="B282">
            <v>591</v>
          </cell>
          <cell r="C282" t="str">
            <v>OR</v>
          </cell>
          <cell r="D282">
            <v>396539.83</v>
          </cell>
          <cell r="F282" t="str">
            <v>591OR</v>
          </cell>
          <cell r="G282">
            <v>591</v>
          </cell>
          <cell r="H282" t="str">
            <v>OR</v>
          </cell>
          <cell r="I282">
            <v>396539.83</v>
          </cell>
          <cell r="L282" t="str">
            <v>403SPJBG</v>
          </cell>
          <cell r="M282">
            <v>0</v>
          </cell>
          <cell r="N282">
            <v>0</v>
          </cell>
          <cell r="O282">
            <v>28257984.730842277</v>
          </cell>
          <cell r="P282">
            <v>0</v>
          </cell>
          <cell r="Q282">
            <v>0</v>
          </cell>
          <cell r="R282">
            <v>0</v>
          </cell>
          <cell r="S282">
            <v>0</v>
          </cell>
          <cell r="T282">
            <v>0</v>
          </cell>
        </row>
        <row r="283">
          <cell r="A283" t="str">
            <v>591SNPD</v>
          </cell>
          <cell r="B283">
            <v>591</v>
          </cell>
          <cell r="C283" t="str">
            <v>SNPD</v>
          </cell>
          <cell r="D283">
            <v>101907.5</v>
          </cell>
          <cell r="F283" t="str">
            <v>591SNPD</v>
          </cell>
          <cell r="G283">
            <v>591</v>
          </cell>
          <cell r="H283" t="str">
            <v>SNPD</v>
          </cell>
          <cell r="I283">
            <v>101907.5</v>
          </cell>
          <cell r="L283" t="str">
            <v>403TPCAGE</v>
          </cell>
          <cell r="M283">
            <v>0</v>
          </cell>
          <cell r="N283">
            <v>0</v>
          </cell>
          <cell r="O283">
            <v>0</v>
          </cell>
          <cell r="P283">
            <v>0</v>
          </cell>
          <cell r="Q283">
            <v>0</v>
          </cell>
          <cell r="R283">
            <v>0</v>
          </cell>
          <cell r="S283">
            <v>0</v>
          </cell>
          <cell r="T283">
            <v>0</v>
          </cell>
        </row>
        <row r="284">
          <cell r="A284" t="str">
            <v>591UT</v>
          </cell>
          <cell r="B284">
            <v>591</v>
          </cell>
          <cell r="C284" t="str">
            <v>UT</v>
          </cell>
          <cell r="D284">
            <v>840859.15</v>
          </cell>
          <cell r="F284" t="str">
            <v>591UT</v>
          </cell>
          <cell r="G284">
            <v>591</v>
          </cell>
          <cell r="H284" t="str">
            <v>UT</v>
          </cell>
          <cell r="I284">
            <v>840859.15</v>
          </cell>
          <cell r="L284" t="str">
            <v>403TPCAGW</v>
          </cell>
          <cell r="M284">
            <v>0</v>
          </cell>
          <cell r="N284">
            <v>0</v>
          </cell>
          <cell r="O284">
            <v>313348.14888978261</v>
          </cell>
          <cell r="P284">
            <v>0</v>
          </cell>
          <cell r="Q284">
            <v>0</v>
          </cell>
          <cell r="R284">
            <v>0</v>
          </cell>
          <cell r="S284">
            <v>0</v>
          </cell>
          <cell r="T284">
            <v>0</v>
          </cell>
        </row>
        <row r="285">
          <cell r="A285" t="str">
            <v>591WA</v>
          </cell>
          <cell r="B285">
            <v>591</v>
          </cell>
          <cell r="C285" t="str">
            <v>WA</v>
          </cell>
          <cell r="D285">
            <v>112814.42</v>
          </cell>
          <cell r="F285" t="str">
            <v>591WA</v>
          </cell>
          <cell r="G285">
            <v>591</v>
          </cell>
          <cell r="H285" t="str">
            <v>WA</v>
          </cell>
          <cell r="I285">
            <v>112814.42</v>
          </cell>
          <cell r="L285" t="str">
            <v>403TPJBG</v>
          </cell>
          <cell r="M285">
            <v>0</v>
          </cell>
          <cell r="N285">
            <v>0</v>
          </cell>
          <cell r="O285">
            <v>459658.56860975904</v>
          </cell>
          <cell r="P285">
            <v>0</v>
          </cell>
          <cell r="Q285">
            <v>0</v>
          </cell>
          <cell r="R285">
            <v>0</v>
          </cell>
          <cell r="S285">
            <v>0</v>
          </cell>
          <cell r="T285">
            <v>0</v>
          </cell>
        </row>
        <row r="286">
          <cell r="A286" t="str">
            <v>591WYP</v>
          </cell>
          <cell r="B286">
            <v>591</v>
          </cell>
          <cell r="C286" t="str">
            <v>WYP</v>
          </cell>
          <cell r="D286">
            <v>368328.01</v>
          </cell>
          <cell r="F286" t="str">
            <v>591WYP</v>
          </cell>
          <cell r="G286">
            <v>591</v>
          </cell>
          <cell r="H286" t="str">
            <v>WYP</v>
          </cell>
          <cell r="I286">
            <v>368328.01</v>
          </cell>
          <cell r="L286" t="str">
            <v>403TPSG</v>
          </cell>
          <cell r="M286">
            <v>0</v>
          </cell>
          <cell r="N286">
            <v>0</v>
          </cell>
          <cell r="O286">
            <v>-19.85008922669132</v>
          </cell>
          <cell r="P286">
            <v>0</v>
          </cell>
          <cell r="Q286">
            <v>0</v>
          </cell>
          <cell r="R286">
            <v>0</v>
          </cell>
          <cell r="S286">
            <v>0</v>
          </cell>
          <cell r="T286">
            <v>0</v>
          </cell>
        </row>
        <row r="287">
          <cell r="A287" t="str">
            <v>591WYU</v>
          </cell>
          <cell r="B287">
            <v>591</v>
          </cell>
          <cell r="C287" t="str">
            <v>WYU</v>
          </cell>
          <cell r="D287">
            <v>159042.97</v>
          </cell>
          <cell r="F287" t="str">
            <v>591WYU</v>
          </cell>
          <cell r="G287">
            <v>591</v>
          </cell>
          <cell r="H287" t="str">
            <v>WYU</v>
          </cell>
          <cell r="I287">
            <v>159042.97</v>
          </cell>
          <cell r="L287" t="str">
            <v>404IPCAEE</v>
          </cell>
          <cell r="M287">
            <v>0</v>
          </cell>
          <cell r="N287">
            <v>0</v>
          </cell>
          <cell r="O287">
            <v>0</v>
          </cell>
          <cell r="P287">
            <v>0</v>
          </cell>
          <cell r="Q287">
            <v>0</v>
          </cell>
          <cell r="R287">
            <v>0</v>
          </cell>
          <cell r="S287">
            <v>0</v>
          </cell>
          <cell r="T287">
            <v>0</v>
          </cell>
        </row>
        <row r="288">
          <cell r="A288" t="str">
            <v>592CA</v>
          </cell>
          <cell r="B288">
            <v>592</v>
          </cell>
          <cell r="C288" t="str">
            <v>CA</v>
          </cell>
          <cell r="D288">
            <v>327574.94</v>
          </cell>
          <cell r="F288" t="str">
            <v>592CA</v>
          </cell>
          <cell r="G288">
            <v>592</v>
          </cell>
          <cell r="H288" t="str">
            <v>CA</v>
          </cell>
          <cell r="I288">
            <v>327574.94</v>
          </cell>
          <cell r="L288" t="str">
            <v>404IPCAGE</v>
          </cell>
          <cell r="M288">
            <v>0</v>
          </cell>
          <cell r="N288">
            <v>0</v>
          </cell>
          <cell r="O288">
            <v>0</v>
          </cell>
          <cell r="P288">
            <v>0</v>
          </cell>
          <cell r="Q288">
            <v>0</v>
          </cell>
          <cell r="R288">
            <v>0</v>
          </cell>
          <cell r="S288">
            <v>0</v>
          </cell>
          <cell r="T288">
            <v>0</v>
          </cell>
        </row>
        <row r="289">
          <cell r="A289" t="str">
            <v>592ID</v>
          </cell>
          <cell r="B289">
            <v>592</v>
          </cell>
          <cell r="C289" t="str">
            <v>ID</v>
          </cell>
          <cell r="D289">
            <v>708885.63</v>
          </cell>
          <cell r="F289" t="str">
            <v>592ID</v>
          </cell>
          <cell r="G289">
            <v>592</v>
          </cell>
          <cell r="H289" t="str">
            <v>ID</v>
          </cell>
          <cell r="I289">
            <v>708885.63</v>
          </cell>
          <cell r="L289" t="str">
            <v>404IPCAGW</v>
          </cell>
          <cell r="M289">
            <v>0</v>
          </cell>
          <cell r="N289">
            <v>0</v>
          </cell>
          <cell r="O289">
            <v>63551.500226823082</v>
          </cell>
          <cell r="P289">
            <v>0</v>
          </cell>
          <cell r="Q289">
            <v>0</v>
          </cell>
          <cell r="R289">
            <v>0</v>
          </cell>
          <cell r="S289">
            <v>0</v>
          </cell>
          <cell r="T289">
            <v>0</v>
          </cell>
        </row>
        <row r="290">
          <cell r="A290" t="str">
            <v>592OR</v>
          </cell>
          <cell r="B290">
            <v>592</v>
          </cell>
          <cell r="C290" t="str">
            <v>OR</v>
          </cell>
          <cell r="D290">
            <v>3086518.94</v>
          </cell>
          <cell r="F290" t="str">
            <v>592OR</v>
          </cell>
          <cell r="G290">
            <v>592</v>
          </cell>
          <cell r="H290" t="str">
            <v>OR</v>
          </cell>
          <cell r="I290">
            <v>3086518.94</v>
          </cell>
          <cell r="L290" t="str">
            <v>404IPCN</v>
          </cell>
          <cell r="M290">
            <v>0</v>
          </cell>
          <cell r="N290">
            <v>0</v>
          </cell>
          <cell r="O290">
            <v>12635.792886700003</v>
          </cell>
          <cell r="P290">
            <v>0</v>
          </cell>
          <cell r="Q290">
            <v>0</v>
          </cell>
          <cell r="R290">
            <v>0</v>
          </cell>
          <cell r="S290">
            <v>0</v>
          </cell>
          <cell r="T290">
            <v>0</v>
          </cell>
        </row>
        <row r="291">
          <cell r="A291" t="str">
            <v>592SNPD</v>
          </cell>
          <cell r="B291">
            <v>592</v>
          </cell>
          <cell r="C291" t="str">
            <v>SNPD</v>
          </cell>
          <cell r="D291">
            <v>1800430.82</v>
          </cell>
          <cell r="F291" t="str">
            <v>592SNPD</v>
          </cell>
          <cell r="G291">
            <v>592</v>
          </cell>
          <cell r="H291" t="str">
            <v>SNPD</v>
          </cell>
          <cell r="I291">
            <v>1800430.82</v>
          </cell>
          <cell r="L291" t="str">
            <v>404IPJBG</v>
          </cell>
          <cell r="M291">
            <v>0</v>
          </cell>
          <cell r="N291">
            <v>0</v>
          </cell>
          <cell r="O291">
            <v>0</v>
          </cell>
          <cell r="P291">
            <v>0</v>
          </cell>
          <cell r="Q291">
            <v>0</v>
          </cell>
          <cell r="R291">
            <v>0</v>
          </cell>
          <cell r="S291">
            <v>0</v>
          </cell>
          <cell r="T291">
            <v>0</v>
          </cell>
        </row>
        <row r="292">
          <cell r="A292" t="str">
            <v>592UT</v>
          </cell>
          <cell r="B292">
            <v>592</v>
          </cell>
          <cell r="C292" t="str">
            <v>UT</v>
          </cell>
          <cell r="D292">
            <v>2689766.69</v>
          </cell>
          <cell r="F292" t="str">
            <v>592UT</v>
          </cell>
          <cell r="G292">
            <v>592</v>
          </cell>
          <cell r="H292" t="str">
            <v>UT</v>
          </cell>
          <cell r="I292">
            <v>2689766.69</v>
          </cell>
          <cell r="L292" t="str">
            <v>404IPS</v>
          </cell>
          <cell r="M292">
            <v>0</v>
          </cell>
          <cell r="N292">
            <v>0</v>
          </cell>
          <cell r="O292">
            <v>0</v>
          </cell>
          <cell r="P292">
            <v>0</v>
          </cell>
          <cell r="Q292">
            <v>0</v>
          </cell>
          <cell r="R292">
            <v>0</v>
          </cell>
          <cell r="S292">
            <v>0</v>
          </cell>
          <cell r="T292">
            <v>0</v>
          </cell>
        </row>
        <row r="293">
          <cell r="A293" t="str">
            <v>592WA</v>
          </cell>
          <cell r="B293">
            <v>592</v>
          </cell>
          <cell r="C293" t="str">
            <v>WA</v>
          </cell>
          <cell r="D293">
            <v>760505.16</v>
          </cell>
          <cell r="F293" t="str">
            <v>592WA</v>
          </cell>
          <cell r="G293">
            <v>592</v>
          </cell>
          <cell r="H293" t="str">
            <v>WA</v>
          </cell>
          <cell r="I293">
            <v>760505.16</v>
          </cell>
          <cell r="L293" t="str">
            <v>404IPSG</v>
          </cell>
          <cell r="M293">
            <v>0</v>
          </cell>
          <cell r="N293">
            <v>0</v>
          </cell>
          <cell r="O293">
            <v>0</v>
          </cell>
          <cell r="P293">
            <v>0</v>
          </cell>
          <cell r="Q293">
            <v>0</v>
          </cell>
          <cell r="R293">
            <v>0</v>
          </cell>
          <cell r="S293">
            <v>0</v>
          </cell>
          <cell r="T293">
            <v>0</v>
          </cell>
        </row>
        <row r="294">
          <cell r="A294" t="str">
            <v>592WYP</v>
          </cell>
          <cell r="B294">
            <v>592</v>
          </cell>
          <cell r="C294" t="str">
            <v>WYP</v>
          </cell>
          <cell r="D294">
            <v>1079738.92</v>
          </cell>
          <cell r="F294" t="str">
            <v>592WYP</v>
          </cell>
          <cell r="G294">
            <v>592</v>
          </cell>
          <cell r="H294" t="str">
            <v>WYP</v>
          </cell>
          <cell r="I294">
            <v>1079738.92</v>
          </cell>
          <cell r="L294" t="str">
            <v>404IPSO</v>
          </cell>
          <cell r="M294">
            <v>0</v>
          </cell>
          <cell r="N294">
            <v>0</v>
          </cell>
          <cell r="O294">
            <v>47201.50574691104</v>
          </cell>
          <cell r="P294">
            <v>0</v>
          </cell>
          <cell r="Q294">
            <v>0</v>
          </cell>
          <cell r="R294">
            <v>0</v>
          </cell>
          <cell r="S294">
            <v>0</v>
          </cell>
          <cell r="T294">
            <v>0</v>
          </cell>
        </row>
        <row r="295">
          <cell r="A295" t="str">
            <v>592WYU</v>
          </cell>
          <cell r="B295">
            <v>592</v>
          </cell>
          <cell r="C295" t="str">
            <v>WYU</v>
          </cell>
          <cell r="D295">
            <v>-80775.399999999994</v>
          </cell>
          <cell r="F295" t="str">
            <v>592WYU</v>
          </cell>
          <cell r="G295">
            <v>592</v>
          </cell>
          <cell r="H295" t="str">
            <v>WYU</v>
          </cell>
          <cell r="I295">
            <v>-80775.399999999994</v>
          </cell>
          <cell r="L295" t="str">
            <v>407S</v>
          </cell>
          <cell r="M295">
            <v>0</v>
          </cell>
          <cell r="N295">
            <v>0</v>
          </cell>
          <cell r="O295">
            <v>0</v>
          </cell>
          <cell r="P295">
            <v>0</v>
          </cell>
          <cell r="Q295">
            <v>0</v>
          </cell>
          <cell r="R295">
            <v>0</v>
          </cell>
          <cell r="S295">
            <v>0</v>
          </cell>
          <cell r="T295">
            <v>0</v>
          </cell>
        </row>
        <row r="296">
          <cell r="A296" t="str">
            <v>593CA</v>
          </cell>
          <cell r="B296">
            <v>593</v>
          </cell>
          <cell r="C296" t="str">
            <v>CA</v>
          </cell>
          <cell r="D296">
            <v>8718194.6300000008</v>
          </cell>
          <cell r="F296" t="str">
            <v>593CA</v>
          </cell>
          <cell r="G296">
            <v>593</v>
          </cell>
          <cell r="H296" t="str">
            <v>CA</v>
          </cell>
          <cell r="I296">
            <v>8718194.6300000008</v>
          </cell>
          <cell r="L296" t="str">
            <v>408GPS</v>
          </cell>
          <cell r="M296">
            <v>0</v>
          </cell>
          <cell r="N296">
            <v>0</v>
          </cell>
          <cell r="O296">
            <v>1842151.1318862434</v>
          </cell>
          <cell r="P296">
            <v>0</v>
          </cell>
          <cell r="Q296">
            <v>0</v>
          </cell>
          <cell r="R296">
            <v>0</v>
          </cell>
          <cell r="S296">
            <v>0</v>
          </cell>
          <cell r="T296">
            <v>0</v>
          </cell>
        </row>
        <row r="297">
          <cell r="A297" t="str">
            <v>593ID</v>
          </cell>
          <cell r="B297">
            <v>593</v>
          </cell>
          <cell r="C297" t="str">
            <v>ID</v>
          </cell>
          <cell r="D297">
            <v>3168001.41</v>
          </cell>
          <cell r="F297" t="str">
            <v>593ID</v>
          </cell>
          <cell r="G297">
            <v>593</v>
          </cell>
          <cell r="H297" t="str">
            <v>ID</v>
          </cell>
          <cell r="I297">
            <v>3168001.41</v>
          </cell>
          <cell r="L297" t="str">
            <v>408S</v>
          </cell>
          <cell r="M297">
            <v>0</v>
          </cell>
          <cell r="N297">
            <v>0</v>
          </cell>
          <cell r="O297">
            <v>122906</v>
          </cell>
          <cell r="P297">
            <v>0</v>
          </cell>
          <cell r="Q297">
            <v>0</v>
          </cell>
          <cell r="R297">
            <v>0</v>
          </cell>
          <cell r="S297">
            <v>0</v>
          </cell>
          <cell r="T297">
            <v>0</v>
          </cell>
        </row>
        <row r="298">
          <cell r="A298" t="str">
            <v>593OR</v>
          </cell>
          <cell r="B298">
            <v>593</v>
          </cell>
          <cell r="C298" t="str">
            <v>OR</v>
          </cell>
          <cell r="D298">
            <v>41511235.890000001</v>
          </cell>
          <cell r="F298" t="str">
            <v>593OR</v>
          </cell>
          <cell r="G298">
            <v>593</v>
          </cell>
          <cell r="H298" t="str">
            <v>OR</v>
          </cell>
          <cell r="I298">
            <v>41511235.890000001</v>
          </cell>
          <cell r="L298" t="str">
            <v>40910CAGW</v>
          </cell>
          <cell r="M298">
            <v>0</v>
          </cell>
          <cell r="N298">
            <v>0</v>
          </cell>
          <cell r="O298">
            <v>-5050261.9144753907</v>
          </cell>
          <cell r="P298">
            <v>0</v>
          </cell>
          <cell r="Q298">
            <v>0</v>
          </cell>
          <cell r="R298">
            <v>0</v>
          </cell>
          <cell r="S298">
            <v>0</v>
          </cell>
          <cell r="T298">
            <v>0</v>
          </cell>
        </row>
        <row r="299">
          <cell r="A299" t="str">
            <v>593SNPD</v>
          </cell>
          <cell r="B299">
            <v>593</v>
          </cell>
          <cell r="C299" t="str">
            <v>SNPD</v>
          </cell>
          <cell r="D299">
            <v>2363761.1800000002</v>
          </cell>
          <cell r="F299" t="str">
            <v>593SNPD</v>
          </cell>
          <cell r="G299">
            <v>593</v>
          </cell>
          <cell r="H299" t="str">
            <v>SNPD</v>
          </cell>
          <cell r="I299">
            <v>2363761.1800000002</v>
          </cell>
          <cell r="L299" t="str">
            <v>41010CAEE</v>
          </cell>
          <cell r="M299">
            <v>0</v>
          </cell>
          <cell r="N299">
            <v>0</v>
          </cell>
          <cell r="O299">
            <v>0</v>
          </cell>
          <cell r="P299">
            <v>0</v>
          </cell>
          <cell r="Q299">
            <v>0</v>
          </cell>
          <cell r="R299">
            <v>0</v>
          </cell>
          <cell r="S299">
            <v>0</v>
          </cell>
          <cell r="T299">
            <v>0</v>
          </cell>
        </row>
        <row r="300">
          <cell r="A300" t="str">
            <v>593UT</v>
          </cell>
          <cell r="B300">
            <v>593</v>
          </cell>
          <cell r="C300" t="str">
            <v>UT</v>
          </cell>
          <cell r="D300">
            <v>26606994.739999998</v>
          </cell>
          <cell r="F300" t="str">
            <v>593UT</v>
          </cell>
          <cell r="G300">
            <v>593</v>
          </cell>
          <cell r="H300" t="str">
            <v>UT</v>
          </cell>
          <cell r="I300">
            <v>26606994.739999998</v>
          </cell>
          <cell r="L300" t="str">
            <v>41010CAGE</v>
          </cell>
          <cell r="M300">
            <v>0</v>
          </cell>
          <cell r="N300">
            <v>0</v>
          </cell>
          <cell r="O300">
            <v>0</v>
          </cell>
          <cell r="P300">
            <v>0</v>
          </cell>
          <cell r="Q300">
            <v>0</v>
          </cell>
          <cell r="R300">
            <v>0</v>
          </cell>
          <cell r="S300">
            <v>0</v>
          </cell>
          <cell r="T300">
            <v>0</v>
          </cell>
        </row>
        <row r="301">
          <cell r="A301" t="str">
            <v>593WA</v>
          </cell>
          <cell r="B301">
            <v>593</v>
          </cell>
          <cell r="C301" t="str">
            <v>WA</v>
          </cell>
          <cell r="D301">
            <v>5938842.0700000003</v>
          </cell>
          <cell r="F301" t="str">
            <v>593WA</v>
          </cell>
          <cell r="G301">
            <v>593</v>
          </cell>
          <cell r="H301" t="str">
            <v>WA</v>
          </cell>
          <cell r="I301">
            <v>5938842.0700000003</v>
          </cell>
          <cell r="L301" t="str">
            <v>41010CAGW</v>
          </cell>
          <cell r="M301">
            <v>0</v>
          </cell>
          <cell r="N301">
            <v>0</v>
          </cell>
          <cell r="O301">
            <v>145943.07923011939</v>
          </cell>
          <cell r="P301">
            <v>0</v>
          </cell>
          <cell r="Q301">
            <v>0</v>
          </cell>
          <cell r="R301">
            <v>0</v>
          </cell>
          <cell r="S301">
            <v>0</v>
          </cell>
          <cell r="T301">
            <v>0</v>
          </cell>
        </row>
        <row r="302">
          <cell r="A302" t="str">
            <v>593WYP</v>
          </cell>
          <cell r="B302">
            <v>593</v>
          </cell>
          <cell r="C302" t="str">
            <v>WYP</v>
          </cell>
          <cell r="D302">
            <v>4726514.6399999997</v>
          </cell>
          <cell r="F302" t="str">
            <v>593WYP</v>
          </cell>
          <cell r="G302">
            <v>593</v>
          </cell>
          <cell r="H302" t="str">
            <v>WYP</v>
          </cell>
          <cell r="I302">
            <v>4726514.6399999997</v>
          </cell>
          <cell r="L302" t="str">
            <v>41010CN</v>
          </cell>
          <cell r="M302">
            <v>0</v>
          </cell>
          <cell r="N302">
            <v>0</v>
          </cell>
          <cell r="O302">
            <v>-3117.7684147643135</v>
          </cell>
          <cell r="P302">
            <v>0</v>
          </cell>
          <cell r="Q302">
            <v>0</v>
          </cell>
          <cell r="R302">
            <v>0</v>
          </cell>
          <cell r="S302">
            <v>0</v>
          </cell>
          <cell r="T302">
            <v>0</v>
          </cell>
        </row>
        <row r="303">
          <cell r="A303" t="str">
            <v>593WYU</v>
          </cell>
          <cell r="B303">
            <v>593</v>
          </cell>
          <cell r="C303" t="str">
            <v>WYU</v>
          </cell>
          <cell r="D303">
            <v>573937.91</v>
          </cell>
          <cell r="F303" t="str">
            <v>593WYU</v>
          </cell>
          <cell r="G303">
            <v>593</v>
          </cell>
          <cell r="H303" t="str">
            <v>WYU</v>
          </cell>
          <cell r="I303">
            <v>573937.91</v>
          </cell>
          <cell r="L303" t="str">
            <v>41010JBE</v>
          </cell>
          <cell r="M303">
            <v>0</v>
          </cell>
          <cell r="N303">
            <v>0</v>
          </cell>
          <cell r="O303">
            <v>-196468.66716747711</v>
          </cell>
          <cell r="P303">
            <v>0</v>
          </cell>
          <cell r="Q303">
            <v>0</v>
          </cell>
          <cell r="R303">
            <v>0</v>
          </cell>
          <cell r="S303">
            <v>0</v>
          </cell>
          <cell r="T303">
            <v>0</v>
          </cell>
        </row>
        <row r="304">
          <cell r="A304" t="str">
            <v>594CA</v>
          </cell>
          <cell r="B304">
            <v>594</v>
          </cell>
          <cell r="C304" t="str">
            <v>CA</v>
          </cell>
          <cell r="D304">
            <v>599984.9</v>
          </cell>
          <cell r="F304" t="str">
            <v>594CA</v>
          </cell>
          <cell r="G304">
            <v>594</v>
          </cell>
          <cell r="H304" t="str">
            <v>CA</v>
          </cell>
          <cell r="I304">
            <v>599984.9</v>
          </cell>
          <cell r="L304" t="str">
            <v>41010JBG</v>
          </cell>
          <cell r="M304">
            <v>0</v>
          </cell>
          <cell r="N304">
            <v>0</v>
          </cell>
          <cell r="O304">
            <v>-8123.4626739350879</v>
          </cell>
          <cell r="P304">
            <v>0</v>
          </cell>
          <cell r="Q304">
            <v>0</v>
          </cell>
          <cell r="R304">
            <v>0</v>
          </cell>
          <cell r="S304">
            <v>0</v>
          </cell>
          <cell r="T304">
            <v>0</v>
          </cell>
        </row>
        <row r="305">
          <cell r="A305" t="str">
            <v>594ID</v>
          </cell>
          <cell r="B305">
            <v>594</v>
          </cell>
          <cell r="C305" t="str">
            <v>ID</v>
          </cell>
          <cell r="D305">
            <v>809658.91</v>
          </cell>
          <cell r="F305" t="str">
            <v>594ID</v>
          </cell>
          <cell r="G305">
            <v>594</v>
          </cell>
          <cell r="H305" t="str">
            <v>ID</v>
          </cell>
          <cell r="I305">
            <v>809658.91</v>
          </cell>
          <cell r="L305" t="str">
            <v>41010OTHER</v>
          </cell>
          <cell r="M305">
            <v>0</v>
          </cell>
          <cell r="N305">
            <v>0</v>
          </cell>
          <cell r="O305">
            <v>0</v>
          </cell>
          <cell r="P305">
            <v>0</v>
          </cell>
          <cell r="Q305">
            <v>0</v>
          </cell>
          <cell r="R305">
            <v>0</v>
          </cell>
          <cell r="S305">
            <v>0</v>
          </cell>
          <cell r="T305">
            <v>0</v>
          </cell>
        </row>
        <row r="306">
          <cell r="A306" t="str">
            <v>594OR</v>
          </cell>
          <cell r="B306">
            <v>594</v>
          </cell>
          <cell r="C306" t="str">
            <v>OR</v>
          </cell>
          <cell r="D306">
            <v>6822361.6399999997</v>
          </cell>
          <cell r="F306" t="str">
            <v>594OR</v>
          </cell>
          <cell r="G306">
            <v>594</v>
          </cell>
          <cell r="H306" t="str">
            <v>OR</v>
          </cell>
          <cell r="I306">
            <v>6822361.6399999997</v>
          </cell>
          <cell r="L306" t="str">
            <v>41010S</v>
          </cell>
          <cell r="M306">
            <v>0</v>
          </cell>
          <cell r="N306">
            <v>0</v>
          </cell>
          <cell r="O306">
            <v>-14806.479070490604</v>
          </cell>
          <cell r="P306">
            <v>0</v>
          </cell>
          <cell r="Q306">
            <v>0</v>
          </cell>
          <cell r="R306">
            <v>0</v>
          </cell>
          <cell r="S306">
            <v>0</v>
          </cell>
          <cell r="T306">
            <v>0</v>
          </cell>
        </row>
        <row r="307">
          <cell r="A307" t="str">
            <v>594SNPD</v>
          </cell>
          <cell r="B307">
            <v>594</v>
          </cell>
          <cell r="C307" t="str">
            <v>SNPD</v>
          </cell>
          <cell r="D307">
            <v>15693.92</v>
          </cell>
          <cell r="F307" t="str">
            <v>594SNPD</v>
          </cell>
          <cell r="G307">
            <v>594</v>
          </cell>
          <cell r="H307" t="str">
            <v>SNPD</v>
          </cell>
          <cell r="I307">
            <v>15693.92</v>
          </cell>
          <cell r="L307" t="str">
            <v>41010SG</v>
          </cell>
          <cell r="M307">
            <v>0</v>
          </cell>
          <cell r="N307">
            <v>0</v>
          </cell>
          <cell r="O307">
            <v>-6556.3966912879259</v>
          </cell>
          <cell r="P307">
            <v>0</v>
          </cell>
          <cell r="Q307">
            <v>0</v>
          </cell>
          <cell r="R307">
            <v>0</v>
          </cell>
          <cell r="S307">
            <v>0</v>
          </cell>
          <cell r="T307">
            <v>0</v>
          </cell>
        </row>
        <row r="308">
          <cell r="A308" t="str">
            <v>594UT</v>
          </cell>
          <cell r="B308">
            <v>594</v>
          </cell>
          <cell r="C308" t="str">
            <v>UT</v>
          </cell>
          <cell r="D308">
            <v>15893792.550000001</v>
          </cell>
          <cell r="F308" t="str">
            <v>594UT</v>
          </cell>
          <cell r="G308">
            <v>594</v>
          </cell>
          <cell r="H308" t="str">
            <v>UT</v>
          </cell>
          <cell r="I308">
            <v>15893792.550000001</v>
          </cell>
          <cell r="L308" t="str">
            <v>41010SNP</v>
          </cell>
          <cell r="M308">
            <v>0</v>
          </cell>
          <cell r="N308">
            <v>0</v>
          </cell>
          <cell r="O308">
            <v>-5230.1157101238887</v>
          </cell>
          <cell r="P308">
            <v>0</v>
          </cell>
          <cell r="Q308">
            <v>0</v>
          </cell>
          <cell r="R308">
            <v>0</v>
          </cell>
          <cell r="S308">
            <v>0</v>
          </cell>
          <cell r="T308">
            <v>0</v>
          </cell>
        </row>
        <row r="309">
          <cell r="A309" t="str">
            <v>594WA</v>
          </cell>
          <cell r="B309">
            <v>594</v>
          </cell>
          <cell r="C309" t="str">
            <v>WA</v>
          </cell>
          <cell r="D309">
            <v>1211229.8</v>
          </cell>
          <cell r="F309" t="str">
            <v>594WA</v>
          </cell>
          <cell r="G309">
            <v>594</v>
          </cell>
          <cell r="H309" t="str">
            <v>WA</v>
          </cell>
          <cell r="I309">
            <v>1211229.8</v>
          </cell>
          <cell r="L309" t="str">
            <v>41010SNPD</v>
          </cell>
          <cell r="M309">
            <v>0</v>
          </cell>
          <cell r="N309">
            <v>0</v>
          </cell>
          <cell r="O309">
            <v>8569.8587706463513</v>
          </cell>
          <cell r="P309">
            <v>0</v>
          </cell>
          <cell r="Q309">
            <v>0</v>
          </cell>
          <cell r="R309">
            <v>0</v>
          </cell>
          <cell r="S309">
            <v>0</v>
          </cell>
          <cell r="T309">
            <v>0</v>
          </cell>
        </row>
        <row r="310">
          <cell r="A310" t="str">
            <v>594WYP</v>
          </cell>
          <cell r="B310">
            <v>594</v>
          </cell>
          <cell r="C310" t="str">
            <v>WYP</v>
          </cell>
          <cell r="D310">
            <v>2149306.09</v>
          </cell>
          <cell r="F310" t="str">
            <v>594WYP</v>
          </cell>
          <cell r="G310">
            <v>594</v>
          </cell>
          <cell r="H310" t="str">
            <v>WYP</v>
          </cell>
          <cell r="I310">
            <v>2149306.09</v>
          </cell>
          <cell r="L310" t="str">
            <v>41010SO</v>
          </cell>
          <cell r="M310">
            <v>0</v>
          </cell>
          <cell r="N310">
            <v>0</v>
          </cell>
          <cell r="O310">
            <v>-167546.88011344432</v>
          </cell>
          <cell r="P310">
            <v>0</v>
          </cell>
          <cell r="Q310">
            <v>0</v>
          </cell>
          <cell r="R310">
            <v>0</v>
          </cell>
          <cell r="S310">
            <v>0</v>
          </cell>
          <cell r="T310">
            <v>0</v>
          </cell>
        </row>
        <row r="311">
          <cell r="A311" t="str">
            <v>594WYU</v>
          </cell>
          <cell r="B311">
            <v>594</v>
          </cell>
          <cell r="C311" t="str">
            <v>WYU</v>
          </cell>
          <cell r="D311">
            <v>288964.34000000003</v>
          </cell>
          <cell r="F311" t="str">
            <v>594WYU</v>
          </cell>
          <cell r="G311">
            <v>594</v>
          </cell>
          <cell r="H311" t="str">
            <v>WYU</v>
          </cell>
          <cell r="I311">
            <v>288964.34000000003</v>
          </cell>
          <cell r="L311" t="str">
            <v>41110BADDEBT</v>
          </cell>
          <cell r="M311">
            <v>0</v>
          </cell>
          <cell r="N311">
            <v>0</v>
          </cell>
          <cell r="O311">
            <v>120430.45823845132</v>
          </cell>
          <cell r="P311">
            <v>0</v>
          </cell>
          <cell r="Q311">
            <v>0</v>
          </cell>
          <cell r="R311">
            <v>0</v>
          </cell>
          <cell r="S311">
            <v>0</v>
          </cell>
          <cell r="T311">
            <v>0</v>
          </cell>
        </row>
        <row r="312">
          <cell r="A312" t="str">
            <v>595SNPD</v>
          </cell>
          <cell r="B312">
            <v>595</v>
          </cell>
          <cell r="C312" t="str">
            <v>SNPD</v>
          </cell>
          <cell r="D312">
            <v>986117.24</v>
          </cell>
          <cell r="F312" t="str">
            <v>595SNPD</v>
          </cell>
          <cell r="G312">
            <v>595</v>
          </cell>
          <cell r="H312" t="str">
            <v>SNPD</v>
          </cell>
          <cell r="I312">
            <v>986117.24</v>
          </cell>
          <cell r="L312" t="str">
            <v>41110CAEE</v>
          </cell>
          <cell r="M312">
            <v>0</v>
          </cell>
          <cell r="N312">
            <v>0</v>
          </cell>
          <cell r="O312">
            <v>0</v>
          </cell>
          <cell r="P312">
            <v>0</v>
          </cell>
          <cell r="Q312">
            <v>0</v>
          </cell>
          <cell r="R312">
            <v>0</v>
          </cell>
          <cell r="S312">
            <v>0</v>
          </cell>
          <cell r="T312">
            <v>0</v>
          </cell>
        </row>
        <row r="313">
          <cell r="A313" t="str">
            <v>596CA</v>
          </cell>
          <cell r="B313">
            <v>596</v>
          </cell>
          <cell r="C313" t="str">
            <v>CA</v>
          </cell>
          <cell r="D313">
            <v>66414.2</v>
          </cell>
          <cell r="F313" t="str">
            <v>596CA</v>
          </cell>
          <cell r="G313">
            <v>596</v>
          </cell>
          <cell r="H313" t="str">
            <v>CA</v>
          </cell>
          <cell r="I313">
            <v>66414.2</v>
          </cell>
          <cell r="L313" t="str">
            <v>41110CAGE</v>
          </cell>
          <cell r="M313">
            <v>0</v>
          </cell>
          <cell r="N313">
            <v>0</v>
          </cell>
          <cell r="O313">
            <v>0</v>
          </cell>
          <cell r="P313">
            <v>0</v>
          </cell>
          <cell r="Q313">
            <v>0</v>
          </cell>
          <cell r="R313">
            <v>0</v>
          </cell>
          <cell r="S313">
            <v>0</v>
          </cell>
          <cell r="T313">
            <v>0</v>
          </cell>
        </row>
        <row r="314">
          <cell r="A314" t="str">
            <v>596ID</v>
          </cell>
          <cell r="B314">
            <v>596</v>
          </cell>
          <cell r="C314" t="str">
            <v>ID</v>
          </cell>
          <cell r="D314">
            <v>78703.070000000007</v>
          </cell>
          <cell r="F314" t="str">
            <v>596ID</v>
          </cell>
          <cell r="G314">
            <v>596</v>
          </cell>
          <cell r="H314" t="str">
            <v>ID</v>
          </cell>
          <cell r="I314">
            <v>78703.070000000007</v>
          </cell>
          <cell r="L314" t="str">
            <v>41110CAGW</v>
          </cell>
          <cell r="M314">
            <v>0</v>
          </cell>
          <cell r="N314">
            <v>0</v>
          </cell>
          <cell r="O314">
            <v>-1168513.4771945297</v>
          </cell>
          <cell r="P314">
            <v>0</v>
          </cell>
          <cell r="Q314">
            <v>0</v>
          </cell>
          <cell r="R314">
            <v>0</v>
          </cell>
          <cell r="S314">
            <v>0</v>
          </cell>
          <cell r="T314">
            <v>0</v>
          </cell>
        </row>
        <row r="315">
          <cell r="A315" t="str">
            <v>596OR</v>
          </cell>
          <cell r="B315">
            <v>596</v>
          </cell>
          <cell r="C315" t="str">
            <v>OR</v>
          </cell>
          <cell r="D315">
            <v>931384.45</v>
          </cell>
          <cell r="F315" t="str">
            <v>596OR</v>
          </cell>
          <cell r="G315">
            <v>596</v>
          </cell>
          <cell r="H315" t="str">
            <v>OR</v>
          </cell>
          <cell r="I315">
            <v>931384.45</v>
          </cell>
          <cell r="L315" t="str">
            <v>41110CN</v>
          </cell>
          <cell r="M315">
            <v>0</v>
          </cell>
          <cell r="N315">
            <v>0</v>
          </cell>
          <cell r="O315">
            <v>-1758.4776638332455</v>
          </cell>
          <cell r="P315">
            <v>0</v>
          </cell>
          <cell r="Q315">
            <v>0</v>
          </cell>
          <cell r="R315">
            <v>0</v>
          </cell>
          <cell r="S315">
            <v>0</v>
          </cell>
          <cell r="T315">
            <v>0</v>
          </cell>
        </row>
        <row r="316">
          <cell r="A316" t="str">
            <v>596UT</v>
          </cell>
          <cell r="B316">
            <v>596</v>
          </cell>
          <cell r="C316" t="str">
            <v>UT</v>
          </cell>
          <cell r="D316">
            <v>548817.25</v>
          </cell>
          <cell r="F316" t="str">
            <v>596UT</v>
          </cell>
          <cell r="G316">
            <v>596</v>
          </cell>
          <cell r="H316" t="str">
            <v>UT</v>
          </cell>
          <cell r="I316">
            <v>548817.25</v>
          </cell>
          <cell r="L316" t="str">
            <v>41110GPS</v>
          </cell>
          <cell r="M316">
            <v>0</v>
          </cell>
          <cell r="N316">
            <v>0</v>
          </cell>
          <cell r="O316">
            <v>-48724.097325939139</v>
          </cell>
          <cell r="P316">
            <v>0</v>
          </cell>
          <cell r="Q316">
            <v>0</v>
          </cell>
          <cell r="R316">
            <v>0</v>
          </cell>
          <cell r="S316">
            <v>0</v>
          </cell>
          <cell r="T316">
            <v>0</v>
          </cell>
        </row>
        <row r="317">
          <cell r="A317" t="str">
            <v>596WA</v>
          </cell>
          <cell r="B317">
            <v>596</v>
          </cell>
          <cell r="C317" t="str">
            <v>WA</v>
          </cell>
          <cell r="D317">
            <v>75092.929999999993</v>
          </cell>
          <cell r="F317" t="str">
            <v>596WA</v>
          </cell>
          <cell r="G317">
            <v>596</v>
          </cell>
          <cell r="H317" t="str">
            <v>WA</v>
          </cell>
          <cell r="I317">
            <v>75092.929999999993</v>
          </cell>
          <cell r="L317" t="str">
            <v>41110JBE</v>
          </cell>
          <cell r="M317">
            <v>0</v>
          </cell>
          <cell r="N317">
            <v>0</v>
          </cell>
          <cell r="O317">
            <v>43211.684983212312</v>
          </cell>
          <cell r="P317">
            <v>0</v>
          </cell>
          <cell r="Q317">
            <v>0</v>
          </cell>
          <cell r="R317">
            <v>0</v>
          </cell>
          <cell r="S317">
            <v>0</v>
          </cell>
          <cell r="T317">
            <v>0</v>
          </cell>
        </row>
        <row r="318">
          <cell r="A318" t="str">
            <v>596WYP</v>
          </cell>
          <cell r="B318">
            <v>596</v>
          </cell>
          <cell r="C318" t="str">
            <v>WYP</v>
          </cell>
          <cell r="D318">
            <v>404594.49</v>
          </cell>
          <cell r="F318" t="str">
            <v>596WYP</v>
          </cell>
          <cell r="G318">
            <v>596</v>
          </cell>
          <cell r="H318" t="str">
            <v>WYP</v>
          </cell>
          <cell r="I318">
            <v>404594.49</v>
          </cell>
          <cell r="L318" t="str">
            <v>41110JBG</v>
          </cell>
          <cell r="M318">
            <v>0</v>
          </cell>
          <cell r="N318">
            <v>0</v>
          </cell>
          <cell r="O318">
            <v>-7055152.7267909711</v>
          </cell>
          <cell r="P318">
            <v>0</v>
          </cell>
          <cell r="Q318">
            <v>0</v>
          </cell>
          <cell r="R318">
            <v>0</v>
          </cell>
          <cell r="S318">
            <v>0</v>
          </cell>
          <cell r="T318">
            <v>0</v>
          </cell>
        </row>
        <row r="319">
          <cell r="A319" t="str">
            <v>596WYU</v>
          </cell>
          <cell r="B319">
            <v>596</v>
          </cell>
          <cell r="C319" t="str">
            <v>WYU</v>
          </cell>
          <cell r="D319">
            <v>63426.89</v>
          </cell>
          <cell r="F319" t="str">
            <v>596WYU</v>
          </cell>
          <cell r="G319">
            <v>596</v>
          </cell>
          <cell r="H319" t="str">
            <v>WYU</v>
          </cell>
          <cell r="I319">
            <v>63426.89</v>
          </cell>
          <cell r="L319" t="str">
            <v>41110OTHER</v>
          </cell>
          <cell r="M319">
            <v>0</v>
          </cell>
          <cell r="N319">
            <v>0</v>
          </cell>
          <cell r="O319">
            <v>0</v>
          </cell>
          <cell r="P319">
            <v>0</v>
          </cell>
          <cell r="Q319">
            <v>0</v>
          </cell>
          <cell r="R319">
            <v>0</v>
          </cell>
          <cell r="S319">
            <v>0</v>
          </cell>
          <cell r="T319">
            <v>0</v>
          </cell>
        </row>
        <row r="320">
          <cell r="A320" t="str">
            <v>597CA</v>
          </cell>
          <cell r="B320">
            <v>597</v>
          </cell>
          <cell r="C320" t="str">
            <v>CA</v>
          </cell>
          <cell r="D320">
            <v>18145.34</v>
          </cell>
          <cell r="F320" t="str">
            <v>597CA</v>
          </cell>
          <cell r="G320">
            <v>597</v>
          </cell>
          <cell r="H320" t="str">
            <v>CA</v>
          </cell>
          <cell r="I320">
            <v>18145.34</v>
          </cell>
          <cell r="L320" t="str">
            <v>41110S</v>
          </cell>
          <cell r="M320">
            <v>0</v>
          </cell>
          <cell r="N320">
            <v>0</v>
          </cell>
          <cell r="O320">
            <v>2406175</v>
          </cell>
          <cell r="P320">
            <v>0</v>
          </cell>
          <cell r="Q320">
            <v>0</v>
          </cell>
          <cell r="R320">
            <v>0</v>
          </cell>
          <cell r="S320">
            <v>0</v>
          </cell>
          <cell r="T320">
            <v>0</v>
          </cell>
        </row>
        <row r="321">
          <cell r="A321" t="str">
            <v>597ID</v>
          </cell>
          <cell r="B321">
            <v>597</v>
          </cell>
          <cell r="C321" t="str">
            <v>ID</v>
          </cell>
          <cell r="D321">
            <v>43125.7</v>
          </cell>
          <cell r="F321" t="str">
            <v>597ID</v>
          </cell>
          <cell r="G321">
            <v>597</v>
          </cell>
          <cell r="H321" t="str">
            <v>ID</v>
          </cell>
          <cell r="I321">
            <v>43125.7</v>
          </cell>
          <cell r="L321" t="str">
            <v>41110SCHMDEXP</v>
          </cell>
          <cell r="M321">
            <v>0</v>
          </cell>
          <cell r="N321">
            <v>0</v>
          </cell>
          <cell r="O321">
            <v>2792808.2980272993</v>
          </cell>
          <cell r="P321">
            <v>0</v>
          </cell>
          <cell r="Q321">
            <v>0</v>
          </cell>
          <cell r="R321">
            <v>0</v>
          </cell>
          <cell r="S321">
            <v>0</v>
          </cell>
          <cell r="T321">
            <v>0</v>
          </cell>
        </row>
        <row r="322">
          <cell r="A322" t="str">
            <v>597OR</v>
          </cell>
          <cell r="B322">
            <v>597</v>
          </cell>
          <cell r="C322" t="str">
            <v>OR</v>
          </cell>
          <cell r="D322">
            <v>239028.2</v>
          </cell>
          <cell r="F322" t="str">
            <v>597OR</v>
          </cell>
          <cell r="G322">
            <v>597</v>
          </cell>
          <cell r="H322" t="str">
            <v>OR</v>
          </cell>
          <cell r="I322">
            <v>239028.2</v>
          </cell>
          <cell r="L322" t="str">
            <v>41110SG</v>
          </cell>
          <cell r="M322">
            <v>0</v>
          </cell>
          <cell r="N322">
            <v>0</v>
          </cell>
          <cell r="O322">
            <v>83259.516015898349</v>
          </cell>
          <cell r="P322">
            <v>0</v>
          </cell>
          <cell r="Q322">
            <v>0</v>
          </cell>
          <cell r="R322">
            <v>0</v>
          </cell>
          <cell r="S322">
            <v>0</v>
          </cell>
          <cell r="T322">
            <v>0</v>
          </cell>
        </row>
        <row r="323">
          <cell r="A323" t="str">
            <v>597SNPD</v>
          </cell>
          <cell r="B323">
            <v>597</v>
          </cell>
          <cell r="C323" t="str">
            <v>SNPD</v>
          </cell>
          <cell r="D323">
            <v>-35199.07</v>
          </cell>
          <cell r="F323" t="str">
            <v>597SNPD</v>
          </cell>
          <cell r="G323">
            <v>597</v>
          </cell>
          <cell r="H323" t="str">
            <v>SNPD</v>
          </cell>
          <cell r="I323">
            <v>-35199.07</v>
          </cell>
          <cell r="L323" t="str">
            <v>41110SNP</v>
          </cell>
          <cell r="M323">
            <v>0</v>
          </cell>
          <cell r="N323">
            <v>0</v>
          </cell>
          <cell r="O323">
            <v>9115.6882497764509</v>
          </cell>
          <cell r="P323">
            <v>0</v>
          </cell>
          <cell r="Q323">
            <v>0</v>
          </cell>
          <cell r="R323">
            <v>0</v>
          </cell>
          <cell r="S323">
            <v>0</v>
          </cell>
          <cell r="T323">
            <v>0</v>
          </cell>
        </row>
        <row r="324">
          <cell r="A324" t="str">
            <v>597UT</v>
          </cell>
          <cell r="B324">
            <v>597</v>
          </cell>
          <cell r="C324" t="str">
            <v>UT</v>
          </cell>
          <cell r="D324">
            <v>234809.04</v>
          </cell>
          <cell r="F324" t="str">
            <v>597UT</v>
          </cell>
          <cell r="G324">
            <v>597</v>
          </cell>
          <cell r="H324" t="str">
            <v>UT</v>
          </cell>
          <cell r="I324">
            <v>234809.04</v>
          </cell>
          <cell r="L324" t="str">
            <v>41110SNPD</v>
          </cell>
          <cell r="M324">
            <v>0</v>
          </cell>
          <cell r="N324">
            <v>0</v>
          </cell>
          <cell r="O324">
            <v>-264.65954784937418</v>
          </cell>
          <cell r="P324">
            <v>0</v>
          </cell>
          <cell r="Q324">
            <v>0</v>
          </cell>
          <cell r="R324">
            <v>0</v>
          </cell>
          <cell r="S324">
            <v>0</v>
          </cell>
          <cell r="T324">
            <v>0</v>
          </cell>
        </row>
        <row r="325">
          <cell r="A325" t="str">
            <v>597WA</v>
          </cell>
          <cell r="B325">
            <v>597</v>
          </cell>
          <cell r="C325" t="str">
            <v>WA</v>
          </cell>
          <cell r="D325">
            <v>35843.370000000003</v>
          </cell>
          <cell r="F325" t="str">
            <v>597WA</v>
          </cell>
          <cell r="G325">
            <v>597</v>
          </cell>
          <cell r="H325" t="str">
            <v>WA</v>
          </cell>
          <cell r="I325">
            <v>35843.370000000003</v>
          </cell>
          <cell r="L325" t="str">
            <v>41110SO</v>
          </cell>
          <cell r="M325">
            <v>0</v>
          </cell>
          <cell r="N325">
            <v>0</v>
          </cell>
          <cell r="O325">
            <v>164158.44534650297</v>
          </cell>
          <cell r="P325">
            <v>0</v>
          </cell>
          <cell r="Q325">
            <v>0</v>
          </cell>
          <cell r="R325">
            <v>0</v>
          </cell>
          <cell r="S325">
            <v>0</v>
          </cell>
          <cell r="T325">
            <v>0</v>
          </cell>
        </row>
        <row r="326">
          <cell r="A326" t="str">
            <v>597WYP</v>
          </cell>
          <cell r="B326">
            <v>597</v>
          </cell>
          <cell r="C326" t="str">
            <v>WYP</v>
          </cell>
          <cell r="D326">
            <v>30502.1</v>
          </cell>
          <cell r="F326" t="str">
            <v>597WYP</v>
          </cell>
          <cell r="G326">
            <v>597</v>
          </cell>
          <cell r="H326" t="str">
            <v>WYP</v>
          </cell>
          <cell r="I326">
            <v>30502.1</v>
          </cell>
          <cell r="L326" t="str">
            <v>4118S</v>
          </cell>
          <cell r="M326">
            <v>0</v>
          </cell>
          <cell r="N326">
            <v>0</v>
          </cell>
          <cell r="O326">
            <v>-9.0336586677781927</v>
          </cell>
          <cell r="P326">
            <v>0</v>
          </cell>
          <cell r="Q326">
            <v>0</v>
          </cell>
          <cell r="R326">
            <v>0</v>
          </cell>
          <cell r="S326">
            <v>0</v>
          </cell>
          <cell r="T326">
            <v>0</v>
          </cell>
        </row>
        <row r="327">
          <cell r="A327" t="str">
            <v>597WYU</v>
          </cell>
          <cell r="B327">
            <v>597</v>
          </cell>
          <cell r="C327" t="str">
            <v>WYU</v>
          </cell>
          <cell r="D327">
            <v>22466.71</v>
          </cell>
          <cell r="F327" t="str">
            <v>597WYU</v>
          </cell>
          <cell r="G327">
            <v>597</v>
          </cell>
          <cell r="H327" t="str">
            <v>WYU</v>
          </cell>
          <cell r="I327">
            <v>22466.71</v>
          </cell>
          <cell r="L327" t="str">
            <v>4118SE</v>
          </cell>
          <cell r="M327">
            <v>0</v>
          </cell>
          <cell r="N327">
            <v>0</v>
          </cell>
          <cell r="O327">
            <v>4.7225920948521303</v>
          </cell>
          <cell r="P327">
            <v>0</v>
          </cell>
          <cell r="Q327">
            <v>0</v>
          </cell>
          <cell r="R327">
            <v>0</v>
          </cell>
          <cell r="S327">
            <v>0</v>
          </cell>
          <cell r="T327">
            <v>0</v>
          </cell>
        </row>
        <row r="328">
          <cell r="A328" t="str">
            <v>598CA</v>
          </cell>
          <cell r="B328">
            <v>598</v>
          </cell>
          <cell r="C328" t="str">
            <v>CA</v>
          </cell>
          <cell r="D328">
            <v>42391.08</v>
          </cell>
          <cell r="F328" t="str">
            <v>598CA</v>
          </cell>
          <cell r="G328">
            <v>598</v>
          </cell>
          <cell r="H328" t="str">
            <v>CA</v>
          </cell>
          <cell r="I328">
            <v>42391.08</v>
          </cell>
          <cell r="L328" t="str">
            <v>421CAGE</v>
          </cell>
          <cell r="M328">
            <v>0</v>
          </cell>
          <cell r="N328">
            <v>0</v>
          </cell>
          <cell r="O328">
            <v>0</v>
          </cell>
          <cell r="P328">
            <v>0</v>
          </cell>
          <cell r="Q328">
            <v>0</v>
          </cell>
          <cell r="R328">
            <v>0</v>
          </cell>
          <cell r="S328">
            <v>0</v>
          </cell>
          <cell r="T328">
            <v>0</v>
          </cell>
        </row>
        <row r="329">
          <cell r="A329" t="str">
            <v>598ID</v>
          </cell>
          <cell r="B329">
            <v>598</v>
          </cell>
          <cell r="C329" t="str">
            <v>ID</v>
          </cell>
          <cell r="D329">
            <v>49504.13</v>
          </cell>
          <cell r="F329" t="str">
            <v>598ID</v>
          </cell>
          <cell r="G329">
            <v>598</v>
          </cell>
          <cell r="H329" t="str">
            <v>ID</v>
          </cell>
          <cell r="I329">
            <v>49504.13</v>
          </cell>
          <cell r="L329" t="str">
            <v>421S</v>
          </cell>
          <cell r="M329">
            <v>0</v>
          </cell>
          <cell r="N329">
            <v>0</v>
          </cell>
          <cell r="O329">
            <v>0</v>
          </cell>
          <cell r="P329">
            <v>0</v>
          </cell>
          <cell r="Q329">
            <v>0</v>
          </cell>
          <cell r="R329">
            <v>0</v>
          </cell>
          <cell r="S329">
            <v>0</v>
          </cell>
          <cell r="T329">
            <v>0</v>
          </cell>
        </row>
        <row r="330">
          <cell r="A330" t="str">
            <v>598OR</v>
          </cell>
          <cell r="B330">
            <v>598</v>
          </cell>
          <cell r="C330" t="str">
            <v>OR</v>
          </cell>
          <cell r="D330">
            <v>853459.04</v>
          </cell>
          <cell r="F330" t="str">
            <v>598OR</v>
          </cell>
          <cell r="G330">
            <v>598</v>
          </cell>
          <cell r="H330" t="str">
            <v>OR</v>
          </cell>
          <cell r="I330">
            <v>853459.04</v>
          </cell>
          <cell r="L330" t="str">
            <v>421SO</v>
          </cell>
          <cell r="M330">
            <v>0</v>
          </cell>
          <cell r="N330">
            <v>0</v>
          </cell>
          <cell r="O330">
            <v>139501.00944323512</v>
          </cell>
          <cell r="P330">
            <v>0</v>
          </cell>
          <cell r="Q330">
            <v>0</v>
          </cell>
          <cell r="R330">
            <v>0</v>
          </cell>
          <cell r="S330">
            <v>0</v>
          </cell>
          <cell r="T330">
            <v>0</v>
          </cell>
        </row>
        <row r="331">
          <cell r="A331" t="str">
            <v>598SNPD</v>
          </cell>
          <cell r="B331">
            <v>598</v>
          </cell>
          <cell r="C331" t="str">
            <v>SNPD</v>
          </cell>
          <cell r="D331">
            <v>-12145436.66</v>
          </cell>
          <cell r="F331" t="str">
            <v>598SNPD</v>
          </cell>
          <cell r="G331">
            <v>598</v>
          </cell>
          <cell r="H331" t="str">
            <v>SNPD</v>
          </cell>
          <cell r="I331">
            <v>-12145436.66</v>
          </cell>
          <cell r="L331" t="str">
            <v>426NUTIL</v>
          </cell>
          <cell r="M331">
            <v>0</v>
          </cell>
          <cell r="N331">
            <v>0</v>
          </cell>
          <cell r="O331">
            <v>0</v>
          </cell>
          <cell r="P331">
            <v>0</v>
          </cell>
          <cell r="Q331">
            <v>0</v>
          </cell>
          <cell r="R331">
            <v>0</v>
          </cell>
          <cell r="S331">
            <v>0</v>
          </cell>
          <cell r="T331">
            <v>0</v>
          </cell>
        </row>
        <row r="332">
          <cell r="A332" t="str">
            <v>598UT</v>
          </cell>
          <cell r="B332">
            <v>598</v>
          </cell>
          <cell r="C332" t="str">
            <v>UT</v>
          </cell>
          <cell r="D332">
            <v>666622.21</v>
          </cell>
          <cell r="F332" t="str">
            <v>598UT</v>
          </cell>
          <cell r="G332">
            <v>598</v>
          </cell>
          <cell r="H332" t="str">
            <v>UT</v>
          </cell>
          <cell r="I332">
            <v>666622.21</v>
          </cell>
          <cell r="L332" t="str">
            <v>427S</v>
          </cell>
          <cell r="M332">
            <v>0</v>
          </cell>
          <cell r="N332">
            <v>0</v>
          </cell>
          <cell r="O332">
            <v>-1218484.5336167514</v>
          </cell>
          <cell r="P332">
            <v>0</v>
          </cell>
          <cell r="Q332">
            <v>0</v>
          </cell>
          <cell r="R332">
            <v>0</v>
          </cell>
          <cell r="S332">
            <v>0</v>
          </cell>
          <cell r="T332">
            <v>0</v>
          </cell>
        </row>
        <row r="333">
          <cell r="A333" t="str">
            <v>598WA</v>
          </cell>
          <cell r="B333">
            <v>598</v>
          </cell>
          <cell r="C333" t="str">
            <v>WA</v>
          </cell>
          <cell r="D333">
            <v>183908.99</v>
          </cell>
          <cell r="F333" t="str">
            <v>598WA</v>
          </cell>
          <cell r="G333">
            <v>598</v>
          </cell>
          <cell r="H333" t="str">
            <v>WA</v>
          </cell>
          <cell r="I333">
            <v>183908.99</v>
          </cell>
          <cell r="L333" t="str">
            <v>4311S</v>
          </cell>
          <cell r="M333">
            <v>0</v>
          </cell>
          <cell r="N333">
            <v>0</v>
          </cell>
          <cell r="O333">
            <v>49276.119999999995</v>
          </cell>
          <cell r="P333">
            <v>0</v>
          </cell>
          <cell r="Q333">
            <v>0</v>
          </cell>
          <cell r="R333">
            <v>0</v>
          </cell>
          <cell r="S333">
            <v>0</v>
          </cell>
          <cell r="T333">
            <v>0</v>
          </cell>
        </row>
        <row r="334">
          <cell r="A334" t="str">
            <v>598WYP</v>
          </cell>
          <cell r="B334">
            <v>598</v>
          </cell>
          <cell r="C334" t="str">
            <v>WYP</v>
          </cell>
          <cell r="D334">
            <v>298619.56</v>
          </cell>
          <cell r="F334" t="str">
            <v>598WYP</v>
          </cell>
          <cell r="G334">
            <v>598</v>
          </cell>
          <cell r="H334" t="str">
            <v>WYP</v>
          </cell>
          <cell r="I334">
            <v>298619.56</v>
          </cell>
          <cell r="L334" t="str">
            <v>431SNP</v>
          </cell>
          <cell r="M334">
            <v>0</v>
          </cell>
          <cell r="N334">
            <v>0</v>
          </cell>
          <cell r="O334">
            <v>-580.02432615738508</v>
          </cell>
          <cell r="P334">
            <v>0</v>
          </cell>
          <cell r="Q334">
            <v>0</v>
          </cell>
          <cell r="R334">
            <v>0</v>
          </cell>
          <cell r="S334">
            <v>0</v>
          </cell>
          <cell r="T334">
            <v>0</v>
          </cell>
        </row>
        <row r="335">
          <cell r="A335" t="str">
            <v>901CN</v>
          </cell>
          <cell r="B335">
            <v>901</v>
          </cell>
          <cell r="C335" t="str">
            <v>CN</v>
          </cell>
          <cell r="D335">
            <v>1990555.55</v>
          </cell>
          <cell r="F335" t="str">
            <v>901CN</v>
          </cell>
          <cell r="G335">
            <v>901</v>
          </cell>
          <cell r="H335" t="str">
            <v>CN</v>
          </cell>
          <cell r="I335">
            <v>1990555.55</v>
          </cell>
          <cell r="L335" t="str">
            <v>440S</v>
          </cell>
          <cell r="M335">
            <v>0</v>
          </cell>
          <cell r="N335">
            <v>0</v>
          </cell>
          <cell r="O335">
            <v>10290249.760514222</v>
          </cell>
          <cell r="P335">
            <v>0</v>
          </cell>
          <cell r="Q335">
            <v>0</v>
          </cell>
          <cell r="R335">
            <v>0</v>
          </cell>
          <cell r="S335">
            <v>0</v>
          </cell>
          <cell r="T335">
            <v>0</v>
          </cell>
        </row>
        <row r="336">
          <cell r="A336" t="str">
            <v>901WYP</v>
          </cell>
          <cell r="B336">
            <v>901</v>
          </cell>
          <cell r="C336" t="str">
            <v>WYP</v>
          </cell>
          <cell r="D336">
            <v>548.63</v>
          </cell>
          <cell r="F336" t="str">
            <v>901WYP</v>
          </cell>
          <cell r="G336">
            <v>901</v>
          </cell>
          <cell r="H336" t="str">
            <v>WYP</v>
          </cell>
          <cell r="I336">
            <v>548.63</v>
          </cell>
          <cell r="L336" t="str">
            <v>442S</v>
          </cell>
          <cell r="M336">
            <v>0</v>
          </cell>
          <cell r="N336">
            <v>0</v>
          </cell>
          <cell r="O336">
            <v>13916159.710254505</v>
          </cell>
          <cell r="P336">
            <v>0</v>
          </cell>
          <cell r="Q336">
            <v>0</v>
          </cell>
          <cell r="R336">
            <v>0</v>
          </cell>
          <cell r="S336">
            <v>0</v>
          </cell>
          <cell r="T336">
            <v>0</v>
          </cell>
        </row>
        <row r="337">
          <cell r="A337" t="str">
            <v>902CA</v>
          </cell>
          <cell r="B337">
            <v>902</v>
          </cell>
          <cell r="C337" t="str">
            <v>CA</v>
          </cell>
          <cell r="D337">
            <v>355840.39</v>
          </cell>
          <cell r="F337" t="str">
            <v>902CA</v>
          </cell>
          <cell r="G337">
            <v>902</v>
          </cell>
          <cell r="H337" t="str">
            <v>CA</v>
          </cell>
          <cell r="I337">
            <v>355840.39</v>
          </cell>
          <cell r="L337" t="str">
            <v>444S</v>
          </cell>
          <cell r="M337">
            <v>0</v>
          </cell>
          <cell r="N337">
            <v>0</v>
          </cell>
          <cell r="O337">
            <v>46904.680045593333</v>
          </cell>
          <cell r="P337">
            <v>0</v>
          </cell>
          <cell r="Q337">
            <v>0</v>
          </cell>
          <cell r="R337">
            <v>0</v>
          </cell>
          <cell r="S337">
            <v>0</v>
          </cell>
          <cell r="T337">
            <v>0</v>
          </cell>
        </row>
        <row r="338">
          <cell r="A338" t="str">
            <v>902CN</v>
          </cell>
          <cell r="B338">
            <v>902</v>
          </cell>
          <cell r="C338" t="str">
            <v>CN</v>
          </cell>
          <cell r="D338">
            <v>526192.23</v>
          </cell>
          <cell r="F338" t="str">
            <v>902CN</v>
          </cell>
          <cell r="G338">
            <v>902</v>
          </cell>
          <cell r="H338" t="str">
            <v>CN</v>
          </cell>
          <cell r="I338">
            <v>526192.23</v>
          </cell>
          <cell r="L338" t="str">
            <v>447NPCCAEW</v>
          </cell>
          <cell r="M338">
            <v>0</v>
          </cell>
          <cell r="N338">
            <v>0</v>
          </cell>
          <cell r="O338">
            <v>0</v>
          </cell>
          <cell r="P338">
            <v>0</v>
          </cell>
          <cell r="Q338">
            <v>0</v>
          </cell>
          <cell r="R338">
            <v>0</v>
          </cell>
          <cell r="S338">
            <v>0</v>
          </cell>
          <cell r="T338">
            <v>0</v>
          </cell>
        </row>
        <row r="339">
          <cell r="A339" t="str">
            <v>902ID</v>
          </cell>
          <cell r="B339">
            <v>902</v>
          </cell>
          <cell r="C339" t="str">
            <v>ID</v>
          </cell>
          <cell r="D339">
            <v>2006982.81</v>
          </cell>
          <cell r="F339" t="str">
            <v>902ID</v>
          </cell>
          <cell r="G339">
            <v>902</v>
          </cell>
          <cell r="H339" t="str">
            <v>ID</v>
          </cell>
          <cell r="I339">
            <v>2006982.81</v>
          </cell>
          <cell r="L339" t="str">
            <v>447NPCCAGW</v>
          </cell>
          <cell r="M339">
            <v>0</v>
          </cell>
          <cell r="N339">
            <v>0</v>
          </cell>
          <cell r="O339">
            <v>3142058.3953243308</v>
          </cell>
          <cell r="P339">
            <v>0</v>
          </cell>
          <cell r="Q339">
            <v>0</v>
          </cell>
          <cell r="R339">
            <v>0</v>
          </cell>
          <cell r="S339">
            <v>0</v>
          </cell>
          <cell r="T339">
            <v>0</v>
          </cell>
        </row>
        <row r="340">
          <cell r="A340" t="str">
            <v>902OR</v>
          </cell>
          <cell r="B340">
            <v>902</v>
          </cell>
          <cell r="C340" t="str">
            <v>OR</v>
          </cell>
          <cell r="D340">
            <v>2791710.93</v>
          </cell>
          <cell r="F340" t="str">
            <v>902OR</v>
          </cell>
          <cell r="G340">
            <v>902</v>
          </cell>
          <cell r="H340" t="str">
            <v>OR</v>
          </cell>
          <cell r="I340">
            <v>2791710.93</v>
          </cell>
          <cell r="L340" t="str">
            <v>456S</v>
          </cell>
          <cell r="M340">
            <v>0</v>
          </cell>
          <cell r="N340">
            <v>0</v>
          </cell>
          <cell r="O340">
            <v>21715.260000000002</v>
          </cell>
          <cell r="P340">
            <v>0</v>
          </cell>
          <cell r="Q340">
            <v>0</v>
          </cell>
          <cell r="R340">
            <v>0</v>
          </cell>
          <cell r="S340">
            <v>0</v>
          </cell>
          <cell r="T340">
            <v>0</v>
          </cell>
        </row>
        <row r="341">
          <cell r="A341" t="str">
            <v>902UT</v>
          </cell>
          <cell r="B341">
            <v>902</v>
          </cell>
          <cell r="C341" t="str">
            <v>UT</v>
          </cell>
          <cell r="D341">
            <v>5118475.62</v>
          </cell>
          <cell r="F341" t="str">
            <v>902UT</v>
          </cell>
          <cell r="G341">
            <v>902</v>
          </cell>
          <cell r="H341" t="str">
            <v>UT</v>
          </cell>
          <cell r="I341">
            <v>5118475.62</v>
          </cell>
          <cell r="L341" t="str">
            <v>456SO</v>
          </cell>
          <cell r="M341">
            <v>0</v>
          </cell>
          <cell r="N341">
            <v>0</v>
          </cell>
          <cell r="O341">
            <v>-391216.25273057556</v>
          </cell>
          <cell r="P341">
            <v>0</v>
          </cell>
          <cell r="Q341">
            <v>0</v>
          </cell>
          <cell r="R341">
            <v>0</v>
          </cell>
          <cell r="S341">
            <v>0</v>
          </cell>
          <cell r="T341">
            <v>0</v>
          </cell>
        </row>
        <row r="342">
          <cell r="A342" t="str">
            <v>902WA</v>
          </cell>
          <cell r="B342">
            <v>902</v>
          </cell>
          <cell r="C342" t="str">
            <v>WA</v>
          </cell>
          <cell r="D342">
            <v>884810.53</v>
          </cell>
          <cell r="F342" t="str">
            <v>902WA</v>
          </cell>
          <cell r="G342">
            <v>902</v>
          </cell>
          <cell r="H342" t="str">
            <v>WA</v>
          </cell>
          <cell r="I342">
            <v>884810.53</v>
          </cell>
          <cell r="L342" t="str">
            <v>456WRG</v>
          </cell>
          <cell r="M342">
            <v>0</v>
          </cell>
          <cell r="N342">
            <v>0</v>
          </cell>
          <cell r="O342">
            <v>-49722.607461377833</v>
          </cell>
          <cell r="P342">
            <v>0</v>
          </cell>
          <cell r="Q342">
            <v>0</v>
          </cell>
          <cell r="R342">
            <v>0</v>
          </cell>
          <cell r="S342">
            <v>0</v>
          </cell>
          <cell r="T342">
            <v>0</v>
          </cell>
        </row>
        <row r="343">
          <cell r="A343" t="str">
            <v>902WYP</v>
          </cell>
          <cell r="B343">
            <v>902</v>
          </cell>
          <cell r="C343" t="str">
            <v>WYP</v>
          </cell>
          <cell r="D343">
            <v>1119724.8600000001</v>
          </cell>
          <cell r="F343" t="str">
            <v>902WYP</v>
          </cell>
          <cell r="G343">
            <v>902</v>
          </cell>
          <cell r="H343" t="str">
            <v>WYP</v>
          </cell>
          <cell r="I343">
            <v>1119724.8600000001</v>
          </cell>
          <cell r="L343" t="str">
            <v>500CAGE</v>
          </cell>
          <cell r="M343">
            <v>0</v>
          </cell>
          <cell r="N343">
            <v>0</v>
          </cell>
          <cell r="O343">
            <v>0</v>
          </cell>
          <cell r="P343">
            <v>0</v>
          </cell>
          <cell r="Q343">
            <v>0</v>
          </cell>
          <cell r="R343">
            <v>0</v>
          </cell>
          <cell r="S343">
            <v>0</v>
          </cell>
          <cell r="T343">
            <v>0</v>
          </cell>
        </row>
        <row r="344">
          <cell r="A344" t="str">
            <v>902WYU</v>
          </cell>
          <cell r="B344">
            <v>902</v>
          </cell>
          <cell r="C344" t="str">
            <v>WYU</v>
          </cell>
          <cell r="D344">
            <v>195107.02</v>
          </cell>
          <cell r="F344" t="str">
            <v>902WYU</v>
          </cell>
          <cell r="G344">
            <v>902</v>
          </cell>
          <cell r="H344" t="str">
            <v>WYU</v>
          </cell>
          <cell r="I344">
            <v>195107.02</v>
          </cell>
          <cell r="L344" t="str">
            <v>500CAGW</v>
          </cell>
          <cell r="M344">
            <v>0</v>
          </cell>
          <cell r="N344">
            <v>0</v>
          </cell>
          <cell r="O344">
            <v>-1955.6294330649632</v>
          </cell>
          <cell r="P344">
            <v>0</v>
          </cell>
          <cell r="Q344">
            <v>0</v>
          </cell>
          <cell r="R344">
            <v>0</v>
          </cell>
          <cell r="S344">
            <v>0</v>
          </cell>
          <cell r="T344">
            <v>0</v>
          </cell>
        </row>
        <row r="345">
          <cell r="A345" t="str">
            <v>903CA</v>
          </cell>
          <cell r="B345">
            <v>903</v>
          </cell>
          <cell r="C345" t="str">
            <v>CA</v>
          </cell>
          <cell r="D345">
            <v>64445.37</v>
          </cell>
          <cell r="F345" t="str">
            <v>903CA</v>
          </cell>
          <cell r="G345">
            <v>903</v>
          </cell>
          <cell r="H345" t="str">
            <v>CA</v>
          </cell>
          <cell r="I345">
            <v>64445.37</v>
          </cell>
          <cell r="L345" t="str">
            <v>500JBG</v>
          </cell>
          <cell r="M345">
            <v>0</v>
          </cell>
          <cell r="N345">
            <v>0</v>
          </cell>
          <cell r="O345">
            <v>31892.850372186906</v>
          </cell>
          <cell r="P345">
            <v>0</v>
          </cell>
          <cell r="Q345">
            <v>0</v>
          </cell>
          <cell r="R345">
            <v>0</v>
          </cell>
          <cell r="S345">
            <v>0</v>
          </cell>
          <cell r="T345">
            <v>0</v>
          </cell>
        </row>
        <row r="346">
          <cell r="A346" t="str">
            <v>903CN</v>
          </cell>
          <cell r="B346">
            <v>903</v>
          </cell>
          <cell r="C346" t="str">
            <v>CN</v>
          </cell>
          <cell r="D346">
            <v>40051672.170000002</v>
          </cell>
          <cell r="F346" t="str">
            <v>903CN</v>
          </cell>
          <cell r="G346">
            <v>903</v>
          </cell>
          <cell r="H346" t="str">
            <v>CN</v>
          </cell>
          <cell r="I346">
            <v>40051672.170000002</v>
          </cell>
          <cell r="L346" t="str">
            <v>500SG</v>
          </cell>
          <cell r="M346">
            <v>0</v>
          </cell>
          <cell r="N346">
            <v>0</v>
          </cell>
          <cell r="O346">
            <v>120.35678938126514</v>
          </cell>
          <cell r="P346">
            <v>0</v>
          </cell>
          <cell r="Q346">
            <v>0</v>
          </cell>
          <cell r="R346">
            <v>0</v>
          </cell>
          <cell r="S346">
            <v>0</v>
          </cell>
          <cell r="T346">
            <v>0</v>
          </cell>
        </row>
        <row r="347">
          <cell r="A347" t="str">
            <v>903ID</v>
          </cell>
          <cell r="B347">
            <v>903</v>
          </cell>
          <cell r="C347" t="str">
            <v>ID</v>
          </cell>
          <cell r="D347">
            <v>213941.98</v>
          </cell>
          <cell r="F347" t="str">
            <v>903ID</v>
          </cell>
          <cell r="G347">
            <v>903</v>
          </cell>
          <cell r="H347" t="str">
            <v>ID</v>
          </cell>
          <cell r="I347">
            <v>213941.98</v>
          </cell>
          <cell r="L347" t="str">
            <v>501CAEE</v>
          </cell>
          <cell r="M347">
            <v>0</v>
          </cell>
          <cell r="N347">
            <v>0</v>
          </cell>
          <cell r="O347">
            <v>0</v>
          </cell>
          <cell r="P347">
            <v>0</v>
          </cell>
          <cell r="Q347">
            <v>0</v>
          </cell>
          <cell r="R347">
            <v>0</v>
          </cell>
          <cell r="S347">
            <v>0</v>
          </cell>
          <cell r="T347">
            <v>0</v>
          </cell>
        </row>
        <row r="348">
          <cell r="A348" t="str">
            <v>903OR</v>
          </cell>
          <cell r="B348">
            <v>903</v>
          </cell>
          <cell r="C348" t="str">
            <v>OR</v>
          </cell>
          <cell r="D348">
            <v>1042439.69</v>
          </cell>
          <cell r="F348" t="str">
            <v>903OR</v>
          </cell>
          <cell r="G348">
            <v>903</v>
          </cell>
          <cell r="H348" t="str">
            <v>OR</v>
          </cell>
          <cell r="I348">
            <v>1042439.69</v>
          </cell>
          <cell r="L348" t="str">
            <v>501CAGW</v>
          </cell>
          <cell r="M348">
            <v>0</v>
          </cell>
          <cell r="N348">
            <v>0</v>
          </cell>
          <cell r="O348">
            <v>-83981.825608173778</v>
          </cell>
          <cell r="P348">
            <v>0</v>
          </cell>
          <cell r="Q348">
            <v>0</v>
          </cell>
          <cell r="R348">
            <v>0</v>
          </cell>
          <cell r="S348">
            <v>0</v>
          </cell>
          <cell r="T348">
            <v>0</v>
          </cell>
        </row>
        <row r="349">
          <cell r="A349" t="str">
            <v>903UT</v>
          </cell>
          <cell r="B349">
            <v>903</v>
          </cell>
          <cell r="C349" t="str">
            <v>UT</v>
          </cell>
          <cell r="D349">
            <v>2232841.86</v>
          </cell>
          <cell r="F349" t="str">
            <v>903UT</v>
          </cell>
          <cell r="G349">
            <v>903</v>
          </cell>
          <cell r="H349" t="str">
            <v>UT</v>
          </cell>
          <cell r="I349">
            <v>2232841.86</v>
          </cell>
          <cell r="L349" t="str">
            <v>501JBE</v>
          </cell>
          <cell r="M349">
            <v>0</v>
          </cell>
          <cell r="N349">
            <v>0</v>
          </cell>
          <cell r="O349">
            <v>1874.5946661138564</v>
          </cell>
          <cell r="P349">
            <v>0</v>
          </cell>
          <cell r="Q349">
            <v>0</v>
          </cell>
          <cell r="R349">
            <v>0</v>
          </cell>
          <cell r="S349">
            <v>0</v>
          </cell>
          <cell r="T349">
            <v>0</v>
          </cell>
        </row>
        <row r="350">
          <cell r="A350" t="str">
            <v>903WA</v>
          </cell>
          <cell r="B350">
            <v>903</v>
          </cell>
          <cell r="C350" t="str">
            <v>WA</v>
          </cell>
          <cell r="D350">
            <v>475653.49</v>
          </cell>
          <cell r="F350" t="str">
            <v>903WA</v>
          </cell>
          <cell r="G350">
            <v>903</v>
          </cell>
          <cell r="H350" t="str">
            <v>WA</v>
          </cell>
          <cell r="I350">
            <v>475653.49</v>
          </cell>
          <cell r="L350" t="str">
            <v>501NPCCAEW</v>
          </cell>
          <cell r="M350">
            <v>0</v>
          </cell>
          <cell r="N350">
            <v>0</v>
          </cell>
          <cell r="O350">
            <v>82647.122346747099</v>
          </cell>
          <cell r="P350">
            <v>0</v>
          </cell>
          <cell r="Q350">
            <v>0</v>
          </cell>
          <cell r="R350">
            <v>0</v>
          </cell>
          <cell r="S350">
            <v>0</v>
          </cell>
          <cell r="T350">
            <v>0</v>
          </cell>
        </row>
        <row r="351">
          <cell r="A351" t="str">
            <v>903WYP</v>
          </cell>
          <cell r="B351">
            <v>903</v>
          </cell>
          <cell r="C351" t="str">
            <v>WYP</v>
          </cell>
          <cell r="D351">
            <v>406078.01</v>
          </cell>
          <cell r="F351" t="str">
            <v>903WYP</v>
          </cell>
          <cell r="G351">
            <v>903</v>
          </cell>
          <cell r="H351" t="str">
            <v>WYP</v>
          </cell>
          <cell r="I351">
            <v>406078.01</v>
          </cell>
          <cell r="L351" t="str">
            <v>502CAGW</v>
          </cell>
          <cell r="M351">
            <v>0</v>
          </cell>
          <cell r="N351">
            <v>0</v>
          </cell>
          <cell r="O351">
            <v>-66335.013148912127</v>
          </cell>
          <cell r="P351">
            <v>0</v>
          </cell>
          <cell r="Q351">
            <v>0</v>
          </cell>
          <cell r="R351">
            <v>0</v>
          </cell>
          <cell r="S351">
            <v>0</v>
          </cell>
          <cell r="T351">
            <v>0</v>
          </cell>
        </row>
        <row r="352">
          <cell r="A352" t="str">
            <v>903WYU</v>
          </cell>
          <cell r="B352">
            <v>903</v>
          </cell>
          <cell r="C352" t="str">
            <v>WYU</v>
          </cell>
          <cell r="D352">
            <v>72124.06</v>
          </cell>
          <cell r="F352" t="str">
            <v>903WYU</v>
          </cell>
          <cell r="G352">
            <v>903</v>
          </cell>
          <cell r="H352" t="str">
            <v>WYU</v>
          </cell>
          <cell r="I352">
            <v>72124.06</v>
          </cell>
          <cell r="L352" t="str">
            <v>505CAGW</v>
          </cell>
          <cell r="M352">
            <v>0</v>
          </cell>
          <cell r="N352">
            <v>0</v>
          </cell>
          <cell r="O352">
            <v>-2582.2772294334281</v>
          </cell>
          <cell r="P352">
            <v>0</v>
          </cell>
          <cell r="Q352">
            <v>0</v>
          </cell>
          <cell r="R352">
            <v>0</v>
          </cell>
          <cell r="S352">
            <v>0</v>
          </cell>
          <cell r="T352">
            <v>0</v>
          </cell>
        </row>
        <row r="353">
          <cell r="A353" t="str">
            <v>904CA</v>
          </cell>
          <cell r="B353">
            <v>904</v>
          </cell>
          <cell r="C353" t="str">
            <v>CA</v>
          </cell>
          <cell r="D353">
            <v>1037333.24</v>
          </cell>
          <cell r="F353" t="str">
            <v>904CA</v>
          </cell>
          <cell r="G353">
            <v>904</v>
          </cell>
          <cell r="H353" t="str">
            <v>CA</v>
          </cell>
          <cell r="I353">
            <v>1037333.24</v>
          </cell>
          <cell r="L353" t="str">
            <v>506CAGE</v>
          </cell>
          <cell r="M353">
            <v>0</v>
          </cell>
          <cell r="N353">
            <v>0</v>
          </cell>
          <cell r="O353">
            <v>0</v>
          </cell>
          <cell r="P353">
            <v>0</v>
          </cell>
          <cell r="Q353">
            <v>0</v>
          </cell>
          <cell r="R353">
            <v>0</v>
          </cell>
          <cell r="S353">
            <v>0</v>
          </cell>
          <cell r="T353">
            <v>0</v>
          </cell>
        </row>
        <row r="354">
          <cell r="A354" t="str">
            <v>904CN</v>
          </cell>
          <cell r="B354">
            <v>904</v>
          </cell>
          <cell r="C354" t="str">
            <v>CN</v>
          </cell>
          <cell r="D354">
            <v>1040745.39</v>
          </cell>
          <cell r="F354" t="str">
            <v>904CN</v>
          </cell>
          <cell r="G354">
            <v>904</v>
          </cell>
          <cell r="H354" t="str">
            <v>CN</v>
          </cell>
          <cell r="I354">
            <v>1040745.39</v>
          </cell>
          <cell r="L354" t="str">
            <v>506CAGW</v>
          </cell>
          <cell r="M354">
            <v>0</v>
          </cell>
          <cell r="N354">
            <v>0</v>
          </cell>
          <cell r="O354">
            <v>-156521.29517884908</v>
          </cell>
          <cell r="P354">
            <v>0</v>
          </cell>
          <cell r="Q354">
            <v>0</v>
          </cell>
          <cell r="R354">
            <v>0</v>
          </cell>
          <cell r="S354">
            <v>0</v>
          </cell>
          <cell r="T354">
            <v>0</v>
          </cell>
        </row>
        <row r="355">
          <cell r="A355" t="str">
            <v>904ID</v>
          </cell>
          <cell r="B355">
            <v>904</v>
          </cell>
          <cell r="C355" t="str">
            <v>ID</v>
          </cell>
          <cell r="D355">
            <v>497564.88</v>
          </cell>
          <cell r="F355" t="str">
            <v>904ID</v>
          </cell>
          <cell r="G355">
            <v>904</v>
          </cell>
          <cell r="H355" t="str">
            <v>ID</v>
          </cell>
          <cell r="I355">
            <v>497564.88</v>
          </cell>
          <cell r="L355" t="str">
            <v>506JBG</v>
          </cell>
          <cell r="M355">
            <v>0</v>
          </cell>
          <cell r="N355">
            <v>0</v>
          </cell>
          <cell r="O355">
            <v>13633.349325761981</v>
          </cell>
          <cell r="P355">
            <v>0</v>
          </cell>
          <cell r="Q355">
            <v>0</v>
          </cell>
          <cell r="R355">
            <v>0</v>
          </cell>
          <cell r="S355">
            <v>0</v>
          </cell>
          <cell r="T355">
            <v>0</v>
          </cell>
        </row>
        <row r="356">
          <cell r="A356" t="str">
            <v>904OR</v>
          </cell>
          <cell r="B356">
            <v>904</v>
          </cell>
          <cell r="C356" t="str">
            <v>OR</v>
          </cell>
          <cell r="D356">
            <v>6128613.6500000004</v>
          </cell>
          <cell r="F356" t="str">
            <v>904OR</v>
          </cell>
          <cell r="G356">
            <v>904</v>
          </cell>
          <cell r="H356" t="str">
            <v>OR</v>
          </cell>
          <cell r="I356">
            <v>6128613.6500000004</v>
          </cell>
          <cell r="L356" t="str">
            <v>507CAGW</v>
          </cell>
          <cell r="M356">
            <v>0</v>
          </cell>
          <cell r="N356">
            <v>0</v>
          </cell>
          <cell r="O356">
            <v>-127.17878851210362</v>
          </cell>
          <cell r="P356">
            <v>0</v>
          </cell>
          <cell r="Q356">
            <v>0</v>
          </cell>
          <cell r="R356">
            <v>0</v>
          </cell>
          <cell r="S356">
            <v>0</v>
          </cell>
          <cell r="T356">
            <v>0</v>
          </cell>
        </row>
        <row r="357">
          <cell r="A357" t="str">
            <v>904UT</v>
          </cell>
          <cell r="B357">
            <v>904</v>
          </cell>
          <cell r="C357" t="str">
            <v>UT</v>
          </cell>
          <cell r="D357">
            <v>4157408.23</v>
          </cell>
          <cell r="F357" t="str">
            <v>904UT</v>
          </cell>
          <cell r="G357">
            <v>904</v>
          </cell>
          <cell r="H357" t="str">
            <v>UT</v>
          </cell>
          <cell r="I357">
            <v>4157408.23</v>
          </cell>
          <cell r="L357" t="str">
            <v>510CAGW</v>
          </cell>
          <cell r="M357">
            <v>0</v>
          </cell>
          <cell r="N357">
            <v>0</v>
          </cell>
          <cell r="O357">
            <v>-19039.334891077513</v>
          </cell>
          <cell r="P357">
            <v>0</v>
          </cell>
          <cell r="Q357">
            <v>0</v>
          </cell>
          <cell r="R357">
            <v>0</v>
          </cell>
          <cell r="S357">
            <v>0</v>
          </cell>
          <cell r="T357">
            <v>0</v>
          </cell>
        </row>
        <row r="358">
          <cell r="A358" t="str">
            <v>904WA</v>
          </cell>
          <cell r="B358">
            <v>904</v>
          </cell>
          <cell r="C358" t="str">
            <v>WA</v>
          </cell>
          <cell r="D358">
            <v>1867000.51</v>
          </cell>
          <cell r="F358" t="str">
            <v>904WA</v>
          </cell>
          <cell r="G358">
            <v>904</v>
          </cell>
          <cell r="H358" t="str">
            <v>WA</v>
          </cell>
          <cell r="I358">
            <v>1867000.51</v>
          </cell>
          <cell r="L358" t="str">
            <v>511CAGW</v>
          </cell>
          <cell r="M358">
            <v>0</v>
          </cell>
          <cell r="N358">
            <v>0</v>
          </cell>
          <cell r="O358">
            <v>-26930.538083559095</v>
          </cell>
          <cell r="P358">
            <v>0</v>
          </cell>
          <cell r="Q358">
            <v>0</v>
          </cell>
          <cell r="R358">
            <v>0</v>
          </cell>
          <cell r="S358">
            <v>0</v>
          </cell>
          <cell r="T358">
            <v>0</v>
          </cell>
        </row>
        <row r="359">
          <cell r="A359" t="str">
            <v>904WYP</v>
          </cell>
          <cell r="B359">
            <v>904</v>
          </cell>
          <cell r="C359" t="str">
            <v>WYP</v>
          </cell>
          <cell r="D359">
            <v>2043726.1</v>
          </cell>
          <cell r="F359" t="str">
            <v>904WYP</v>
          </cell>
          <cell r="G359">
            <v>904</v>
          </cell>
          <cell r="H359" t="str">
            <v>WYP</v>
          </cell>
          <cell r="I359">
            <v>2043726.1</v>
          </cell>
          <cell r="L359" t="str">
            <v>512CAGE</v>
          </cell>
          <cell r="M359">
            <v>0</v>
          </cell>
          <cell r="N359">
            <v>0</v>
          </cell>
          <cell r="O359">
            <v>0</v>
          </cell>
          <cell r="P359">
            <v>0</v>
          </cell>
          <cell r="Q359">
            <v>0</v>
          </cell>
          <cell r="R359">
            <v>0</v>
          </cell>
          <cell r="S359">
            <v>0</v>
          </cell>
          <cell r="T359">
            <v>0</v>
          </cell>
        </row>
        <row r="360">
          <cell r="A360" t="str">
            <v>905CN</v>
          </cell>
          <cell r="B360">
            <v>905</v>
          </cell>
          <cell r="C360" t="str">
            <v>CN</v>
          </cell>
          <cell r="D360">
            <v>11138.5</v>
          </cell>
          <cell r="F360" t="str">
            <v>905CN</v>
          </cell>
          <cell r="G360">
            <v>905</v>
          </cell>
          <cell r="H360" t="str">
            <v>CN</v>
          </cell>
          <cell r="I360">
            <v>11138.5</v>
          </cell>
          <cell r="L360" t="str">
            <v>512CAGW</v>
          </cell>
          <cell r="M360">
            <v>0</v>
          </cell>
          <cell r="N360">
            <v>0</v>
          </cell>
          <cell r="O360">
            <v>-191086.93247591643</v>
          </cell>
          <cell r="P360">
            <v>0</v>
          </cell>
          <cell r="Q360">
            <v>0</v>
          </cell>
          <cell r="R360">
            <v>0</v>
          </cell>
          <cell r="S360">
            <v>0</v>
          </cell>
          <cell r="T360">
            <v>0</v>
          </cell>
        </row>
        <row r="361">
          <cell r="A361" t="str">
            <v>905UT</v>
          </cell>
          <cell r="B361">
            <v>905</v>
          </cell>
          <cell r="C361" t="str">
            <v>UT</v>
          </cell>
          <cell r="D361">
            <v>36839.1</v>
          </cell>
          <cell r="F361" t="str">
            <v>905UT</v>
          </cell>
          <cell r="G361">
            <v>905</v>
          </cell>
          <cell r="H361" t="str">
            <v>UT</v>
          </cell>
          <cell r="I361">
            <v>36839.1</v>
          </cell>
          <cell r="L361" t="str">
            <v>512JBG</v>
          </cell>
          <cell r="M361">
            <v>0</v>
          </cell>
          <cell r="N361">
            <v>0</v>
          </cell>
          <cell r="O361">
            <v>74506.754315841827</v>
          </cell>
          <cell r="P361">
            <v>0</v>
          </cell>
          <cell r="Q361">
            <v>0</v>
          </cell>
          <cell r="R361">
            <v>0</v>
          </cell>
          <cell r="S361">
            <v>0</v>
          </cell>
          <cell r="T361">
            <v>0</v>
          </cell>
        </row>
        <row r="362">
          <cell r="A362" t="str">
            <v>907CN</v>
          </cell>
          <cell r="B362">
            <v>907</v>
          </cell>
          <cell r="C362" t="str">
            <v>CN</v>
          </cell>
          <cell r="D362">
            <v>4424.8999999999996</v>
          </cell>
          <cell r="F362" t="str">
            <v>907CN</v>
          </cell>
          <cell r="G362">
            <v>907</v>
          </cell>
          <cell r="H362" t="str">
            <v>CN</v>
          </cell>
          <cell r="I362">
            <v>4424.8999999999996</v>
          </cell>
          <cell r="L362" t="str">
            <v>513CAGW</v>
          </cell>
          <cell r="M362">
            <v>0</v>
          </cell>
          <cell r="N362">
            <v>0</v>
          </cell>
          <cell r="O362">
            <v>-18504.532974319976</v>
          </cell>
          <cell r="P362">
            <v>0</v>
          </cell>
          <cell r="Q362">
            <v>0</v>
          </cell>
          <cell r="R362">
            <v>0</v>
          </cell>
          <cell r="S362">
            <v>0</v>
          </cell>
          <cell r="T362">
            <v>0</v>
          </cell>
        </row>
        <row r="363">
          <cell r="A363" t="str">
            <v>908CA</v>
          </cell>
          <cell r="B363">
            <v>908</v>
          </cell>
          <cell r="C363" t="str">
            <v>CA</v>
          </cell>
          <cell r="D363">
            <v>283372.45</v>
          </cell>
          <cell r="F363" t="str">
            <v>908CA</v>
          </cell>
          <cell r="G363">
            <v>908</v>
          </cell>
          <cell r="H363" t="str">
            <v>CA</v>
          </cell>
          <cell r="I363">
            <v>283372.45</v>
          </cell>
          <cell r="L363" t="str">
            <v>514CAGW</v>
          </cell>
          <cell r="M363">
            <v>0</v>
          </cell>
          <cell r="N363">
            <v>0</v>
          </cell>
          <cell r="O363">
            <v>-15985.262177382829</v>
          </cell>
          <cell r="P363">
            <v>0</v>
          </cell>
          <cell r="Q363">
            <v>0</v>
          </cell>
          <cell r="R363">
            <v>0</v>
          </cell>
          <cell r="S363">
            <v>0</v>
          </cell>
          <cell r="T363">
            <v>0</v>
          </cell>
        </row>
        <row r="364">
          <cell r="A364" t="str">
            <v>908CN</v>
          </cell>
          <cell r="B364">
            <v>908</v>
          </cell>
          <cell r="C364" t="str">
            <v>CN</v>
          </cell>
          <cell r="D364">
            <v>2352180.4300000002</v>
          </cell>
          <cell r="F364" t="str">
            <v>908CN</v>
          </cell>
          <cell r="G364">
            <v>908</v>
          </cell>
          <cell r="H364" t="str">
            <v>CN</v>
          </cell>
          <cell r="I364">
            <v>2352180.4300000002</v>
          </cell>
          <cell r="L364" t="str">
            <v>535CAGE</v>
          </cell>
          <cell r="M364">
            <v>0</v>
          </cell>
          <cell r="N364">
            <v>0</v>
          </cell>
          <cell r="O364">
            <v>0</v>
          </cell>
          <cell r="P364">
            <v>0</v>
          </cell>
          <cell r="Q364">
            <v>0</v>
          </cell>
          <cell r="R364">
            <v>0</v>
          </cell>
          <cell r="S364">
            <v>0</v>
          </cell>
          <cell r="T364">
            <v>0</v>
          </cell>
        </row>
        <row r="365">
          <cell r="A365" t="str">
            <v>908ID</v>
          </cell>
          <cell r="B365">
            <v>908</v>
          </cell>
          <cell r="C365" t="str">
            <v>ID</v>
          </cell>
          <cell r="D365">
            <v>20456.84</v>
          </cell>
          <cell r="F365" t="str">
            <v>908ID</v>
          </cell>
          <cell r="G365">
            <v>908</v>
          </cell>
          <cell r="H365" t="str">
            <v>ID</v>
          </cell>
          <cell r="I365">
            <v>20456.84</v>
          </cell>
          <cell r="L365" t="str">
            <v>535CAGW</v>
          </cell>
          <cell r="M365">
            <v>0</v>
          </cell>
          <cell r="N365">
            <v>0</v>
          </cell>
          <cell r="O365">
            <v>69880.465992352722</v>
          </cell>
          <cell r="P365">
            <v>0</v>
          </cell>
          <cell r="Q365">
            <v>0</v>
          </cell>
          <cell r="R365">
            <v>0</v>
          </cell>
          <cell r="S365">
            <v>0</v>
          </cell>
          <cell r="T365">
            <v>0</v>
          </cell>
        </row>
        <row r="366">
          <cell r="A366" t="str">
            <v>908OR</v>
          </cell>
          <cell r="B366">
            <v>908</v>
          </cell>
          <cell r="C366" t="str">
            <v>OR</v>
          </cell>
          <cell r="D366">
            <v>2384648.04</v>
          </cell>
          <cell r="F366" t="str">
            <v>908OR</v>
          </cell>
          <cell r="G366">
            <v>908</v>
          </cell>
          <cell r="H366" t="str">
            <v>OR</v>
          </cell>
          <cell r="I366">
            <v>2384648.04</v>
          </cell>
          <cell r="L366" t="str">
            <v>545CAGE</v>
          </cell>
          <cell r="M366">
            <v>0</v>
          </cell>
          <cell r="N366">
            <v>0</v>
          </cell>
          <cell r="O366">
            <v>0</v>
          </cell>
          <cell r="P366">
            <v>0</v>
          </cell>
          <cell r="Q366">
            <v>0</v>
          </cell>
          <cell r="R366">
            <v>0</v>
          </cell>
          <cell r="S366">
            <v>0</v>
          </cell>
          <cell r="T366">
            <v>0</v>
          </cell>
        </row>
        <row r="367">
          <cell r="A367" t="str">
            <v>908OTHER</v>
          </cell>
          <cell r="B367">
            <v>908</v>
          </cell>
          <cell r="C367" t="str">
            <v>OTHER</v>
          </cell>
          <cell r="D367">
            <v>86546469.219999999</v>
          </cell>
          <cell r="F367" t="str">
            <v>908OTHER</v>
          </cell>
          <cell r="G367">
            <v>908</v>
          </cell>
          <cell r="H367" t="str">
            <v>OTHER</v>
          </cell>
          <cell r="I367">
            <v>86546469.219999999</v>
          </cell>
          <cell r="L367" t="str">
            <v>545CAGW</v>
          </cell>
          <cell r="M367">
            <v>0</v>
          </cell>
          <cell r="N367">
            <v>0</v>
          </cell>
          <cell r="O367">
            <v>9729.8256429010944</v>
          </cell>
          <cell r="P367">
            <v>0</v>
          </cell>
          <cell r="Q367">
            <v>0</v>
          </cell>
          <cell r="R367">
            <v>0</v>
          </cell>
          <cell r="S367">
            <v>0</v>
          </cell>
          <cell r="T367">
            <v>0</v>
          </cell>
        </row>
        <row r="368">
          <cell r="A368" t="str">
            <v>908UT</v>
          </cell>
          <cell r="B368">
            <v>908</v>
          </cell>
          <cell r="C368" t="str">
            <v>UT</v>
          </cell>
          <cell r="D368">
            <v>2843419.72</v>
          </cell>
          <cell r="F368" t="str">
            <v>908UT</v>
          </cell>
          <cell r="G368">
            <v>908</v>
          </cell>
          <cell r="H368" t="str">
            <v>UT</v>
          </cell>
          <cell r="I368">
            <v>2843419.72</v>
          </cell>
          <cell r="L368" t="str">
            <v>547NPCCAEW</v>
          </cell>
          <cell r="M368">
            <v>0</v>
          </cell>
          <cell r="N368">
            <v>0</v>
          </cell>
          <cell r="O368">
            <v>-3333133.1450173333</v>
          </cell>
          <cell r="P368">
            <v>0</v>
          </cell>
          <cell r="Q368">
            <v>0</v>
          </cell>
          <cell r="R368">
            <v>0</v>
          </cell>
          <cell r="S368">
            <v>0</v>
          </cell>
          <cell r="T368">
            <v>0</v>
          </cell>
        </row>
        <row r="369">
          <cell r="A369" t="str">
            <v>908WA</v>
          </cell>
          <cell r="B369">
            <v>908</v>
          </cell>
          <cell r="C369" t="str">
            <v>WA</v>
          </cell>
          <cell r="D369">
            <v>343966.4</v>
          </cell>
          <cell r="F369" t="str">
            <v>908WA</v>
          </cell>
          <cell r="G369">
            <v>908</v>
          </cell>
          <cell r="H369" t="str">
            <v>WA</v>
          </cell>
          <cell r="I369">
            <v>343966.4</v>
          </cell>
          <cell r="L369" t="str">
            <v>548CAGE</v>
          </cell>
          <cell r="M369">
            <v>0</v>
          </cell>
          <cell r="N369">
            <v>0</v>
          </cell>
          <cell r="O369">
            <v>0</v>
          </cell>
          <cell r="P369">
            <v>0</v>
          </cell>
          <cell r="Q369">
            <v>0</v>
          </cell>
          <cell r="R369">
            <v>0</v>
          </cell>
          <cell r="S369">
            <v>0</v>
          </cell>
          <cell r="T369">
            <v>0</v>
          </cell>
        </row>
        <row r="370">
          <cell r="A370" t="str">
            <v>908WYP</v>
          </cell>
          <cell r="B370">
            <v>908</v>
          </cell>
          <cell r="C370" t="str">
            <v>WYP</v>
          </cell>
          <cell r="D370">
            <v>964031.28</v>
          </cell>
          <cell r="F370" t="str">
            <v>908WYP</v>
          </cell>
          <cell r="G370">
            <v>908</v>
          </cell>
          <cell r="H370" t="str">
            <v>WYP</v>
          </cell>
          <cell r="I370">
            <v>964031.28</v>
          </cell>
          <cell r="L370" t="str">
            <v>548CAGW</v>
          </cell>
          <cell r="M370">
            <v>0</v>
          </cell>
          <cell r="N370">
            <v>0</v>
          </cell>
          <cell r="O370">
            <v>9581.3973568706351</v>
          </cell>
          <cell r="P370">
            <v>0</v>
          </cell>
          <cell r="Q370">
            <v>0</v>
          </cell>
          <cell r="R370">
            <v>0</v>
          </cell>
          <cell r="S370">
            <v>0</v>
          </cell>
          <cell r="T370">
            <v>0</v>
          </cell>
        </row>
        <row r="371">
          <cell r="A371" t="str">
            <v>909CA</v>
          </cell>
          <cell r="B371">
            <v>909</v>
          </cell>
          <cell r="C371" t="str">
            <v>CA</v>
          </cell>
          <cell r="D371">
            <v>150426.76999999999</v>
          </cell>
          <cell r="F371" t="str">
            <v>909CA</v>
          </cell>
          <cell r="G371">
            <v>909</v>
          </cell>
          <cell r="H371" t="str">
            <v>CA</v>
          </cell>
          <cell r="I371">
            <v>150426.76999999999</v>
          </cell>
          <cell r="L371" t="str">
            <v>548SG</v>
          </cell>
          <cell r="M371">
            <v>0</v>
          </cell>
          <cell r="N371">
            <v>0</v>
          </cell>
          <cell r="O371">
            <v>2701.6431076322228</v>
          </cell>
          <cell r="P371">
            <v>0</v>
          </cell>
          <cell r="Q371">
            <v>0</v>
          </cell>
          <cell r="R371">
            <v>0</v>
          </cell>
          <cell r="S371">
            <v>0</v>
          </cell>
          <cell r="T371">
            <v>0</v>
          </cell>
        </row>
        <row r="372">
          <cell r="A372" t="str">
            <v>909CN</v>
          </cell>
          <cell r="B372">
            <v>909</v>
          </cell>
          <cell r="C372" t="str">
            <v>CN</v>
          </cell>
          <cell r="D372">
            <v>2833488.58</v>
          </cell>
          <cell r="F372" t="str">
            <v>909CN</v>
          </cell>
          <cell r="G372">
            <v>909</v>
          </cell>
          <cell r="H372" t="str">
            <v>CN</v>
          </cell>
          <cell r="I372">
            <v>2833488.58</v>
          </cell>
          <cell r="L372" t="str">
            <v>549S</v>
          </cell>
          <cell r="M372">
            <v>0</v>
          </cell>
          <cell r="N372">
            <v>0</v>
          </cell>
          <cell r="O372">
            <v>0</v>
          </cell>
          <cell r="P372">
            <v>0</v>
          </cell>
          <cell r="Q372">
            <v>0</v>
          </cell>
          <cell r="R372">
            <v>0</v>
          </cell>
          <cell r="S372">
            <v>0</v>
          </cell>
          <cell r="T372">
            <v>0</v>
          </cell>
        </row>
        <row r="373">
          <cell r="A373" t="str">
            <v>909ID</v>
          </cell>
          <cell r="B373">
            <v>909</v>
          </cell>
          <cell r="C373" t="str">
            <v>ID</v>
          </cell>
          <cell r="D373">
            <v>148028.93</v>
          </cell>
          <cell r="F373" t="str">
            <v>909ID</v>
          </cell>
          <cell r="G373">
            <v>909</v>
          </cell>
          <cell r="H373" t="str">
            <v>ID</v>
          </cell>
          <cell r="I373">
            <v>148028.93</v>
          </cell>
          <cell r="L373" t="str">
            <v>553CAGE</v>
          </cell>
          <cell r="M373">
            <v>0</v>
          </cell>
          <cell r="N373">
            <v>0</v>
          </cell>
          <cell r="O373">
            <v>0</v>
          </cell>
          <cell r="P373">
            <v>0</v>
          </cell>
          <cell r="Q373">
            <v>0</v>
          </cell>
          <cell r="R373">
            <v>0</v>
          </cell>
          <cell r="S373">
            <v>0</v>
          </cell>
          <cell r="T373">
            <v>0</v>
          </cell>
        </row>
        <row r="374">
          <cell r="A374" t="str">
            <v>909OR</v>
          </cell>
          <cell r="B374">
            <v>909</v>
          </cell>
          <cell r="C374" t="str">
            <v>OR</v>
          </cell>
          <cell r="D374">
            <v>1224985.54</v>
          </cell>
          <cell r="F374" t="str">
            <v>909OR</v>
          </cell>
          <cell r="G374">
            <v>909</v>
          </cell>
          <cell r="H374" t="str">
            <v>OR</v>
          </cell>
          <cell r="I374">
            <v>1224985.54</v>
          </cell>
          <cell r="L374" t="str">
            <v>553CAGW</v>
          </cell>
          <cell r="M374">
            <v>0</v>
          </cell>
          <cell r="N374">
            <v>0</v>
          </cell>
          <cell r="O374">
            <v>97873.491153016759</v>
          </cell>
          <cell r="P374">
            <v>0</v>
          </cell>
          <cell r="Q374">
            <v>0</v>
          </cell>
          <cell r="R374">
            <v>0</v>
          </cell>
          <cell r="S374">
            <v>0</v>
          </cell>
          <cell r="T374">
            <v>0</v>
          </cell>
        </row>
        <row r="375">
          <cell r="A375" t="str">
            <v>909UT</v>
          </cell>
          <cell r="B375">
            <v>909</v>
          </cell>
          <cell r="C375" t="str">
            <v>UT</v>
          </cell>
          <cell r="D375">
            <v>1030889.09</v>
          </cell>
          <cell r="F375" t="str">
            <v>909UT</v>
          </cell>
          <cell r="G375">
            <v>909</v>
          </cell>
          <cell r="H375" t="str">
            <v>UT</v>
          </cell>
          <cell r="I375">
            <v>1030889.09</v>
          </cell>
          <cell r="L375" t="str">
            <v>555NPCCAEW</v>
          </cell>
          <cell r="M375">
            <v>0</v>
          </cell>
          <cell r="N375">
            <v>0</v>
          </cell>
          <cell r="O375">
            <v>4686042.8733002441</v>
          </cell>
          <cell r="P375">
            <v>0</v>
          </cell>
          <cell r="Q375">
            <v>0</v>
          </cell>
          <cell r="R375">
            <v>0</v>
          </cell>
          <cell r="S375">
            <v>0</v>
          </cell>
          <cell r="T375">
            <v>0</v>
          </cell>
        </row>
        <row r="376">
          <cell r="A376" t="str">
            <v>909WA</v>
          </cell>
          <cell r="B376">
            <v>909</v>
          </cell>
          <cell r="C376" t="str">
            <v>WA</v>
          </cell>
          <cell r="D376">
            <v>210155.79</v>
          </cell>
          <cell r="F376" t="str">
            <v>909WA</v>
          </cell>
          <cell r="G376">
            <v>909</v>
          </cell>
          <cell r="H376" t="str">
            <v>WA</v>
          </cell>
          <cell r="I376">
            <v>210155.79</v>
          </cell>
          <cell r="L376" t="str">
            <v>555NPCCAGW</v>
          </cell>
          <cell r="M376">
            <v>0</v>
          </cell>
          <cell r="N376">
            <v>0</v>
          </cell>
          <cell r="O376">
            <v>9216569.9721913971</v>
          </cell>
          <cell r="P376">
            <v>0</v>
          </cell>
          <cell r="Q376">
            <v>0</v>
          </cell>
          <cell r="R376">
            <v>0</v>
          </cell>
          <cell r="S376">
            <v>0</v>
          </cell>
          <cell r="T376">
            <v>0</v>
          </cell>
        </row>
        <row r="377">
          <cell r="A377" t="str">
            <v>909WYP</v>
          </cell>
          <cell r="B377">
            <v>909</v>
          </cell>
          <cell r="C377" t="str">
            <v>WYP</v>
          </cell>
          <cell r="D377">
            <v>390698.8</v>
          </cell>
          <cell r="F377" t="str">
            <v>909WYP</v>
          </cell>
          <cell r="G377">
            <v>909</v>
          </cell>
          <cell r="H377" t="str">
            <v>WYP</v>
          </cell>
          <cell r="I377">
            <v>390698.8</v>
          </cell>
          <cell r="L377" t="str">
            <v>555NPCS</v>
          </cell>
          <cell r="M377">
            <v>0</v>
          </cell>
          <cell r="N377">
            <v>0</v>
          </cell>
          <cell r="O377">
            <v>-13454.540000000008</v>
          </cell>
          <cell r="P377">
            <v>0</v>
          </cell>
          <cell r="Q377">
            <v>0</v>
          </cell>
          <cell r="R377">
            <v>0</v>
          </cell>
          <cell r="S377">
            <v>0</v>
          </cell>
          <cell r="T377">
            <v>0</v>
          </cell>
        </row>
        <row r="378">
          <cell r="A378" t="str">
            <v>910CN</v>
          </cell>
          <cell r="B378">
            <v>910</v>
          </cell>
          <cell r="C378" t="str">
            <v>CN</v>
          </cell>
          <cell r="D378">
            <v>3186.35</v>
          </cell>
          <cell r="F378" t="str">
            <v>910CN</v>
          </cell>
          <cell r="G378">
            <v>910</v>
          </cell>
          <cell r="H378" t="str">
            <v>CN</v>
          </cell>
          <cell r="I378">
            <v>3186.35</v>
          </cell>
          <cell r="L378" t="str">
            <v>557CAEE</v>
          </cell>
          <cell r="M378">
            <v>0</v>
          </cell>
          <cell r="N378">
            <v>0</v>
          </cell>
          <cell r="O378">
            <v>0</v>
          </cell>
          <cell r="P378">
            <v>0</v>
          </cell>
          <cell r="Q378">
            <v>0</v>
          </cell>
          <cell r="R378">
            <v>0</v>
          </cell>
          <cell r="S378">
            <v>0</v>
          </cell>
          <cell r="T378">
            <v>0</v>
          </cell>
        </row>
        <row r="379">
          <cell r="A379" t="str">
            <v>920OR</v>
          </cell>
          <cell r="B379">
            <v>920</v>
          </cell>
          <cell r="C379" t="str">
            <v>OR</v>
          </cell>
          <cell r="D379">
            <v>1.18</v>
          </cell>
          <cell r="F379" t="str">
            <v>920OR</v>
          </cell>
          <cell r="G379">
            <v>920</v>
          </cell>
          <cell r="H379" t="str">
            <v>OR</v>
          </cell>
          <cell r="I379">
            <v>1.18</v>
          </cell>
          <cell r="L379" t="str">
            <v>557CAGE</v>
          </cell>
          <cell r="M379">
            <v>0</v>
          </cell>
          <cell r="N379">
            <v>0</v>
          </cell>
          <cell r="O379">
            <v>0</v>
          </cell>
          <cell r="P379">
            <v>0</v>
          </cell>
          <cell r="Q379">
            <v>0</v>
          </cell>
          <cell r="R379">
            <v>0</v>
          </cell>
          <cell r="S379">
            <v>0</v>
          </cell>
          <cell r="T379">
            <v>0</v>
          </cell>
        </row>
        <row r="380">
          <cell r="A380" t="str">
            <v>920SO</v>
          </cell>
          <cell r="B380">
            <v>920</v>
          </cell>
          <cell r="C380" t="str">
            <v>SO</v>
          </cell>
          <cell r="D380">
            <v>76957154.849999994</v>
          </cell>
          <cell r="F380" t="str">
            <v>920SO</v>
          </cell>
          <cell r="G380">
            <v>920</v>
          </cell>
          <cell r="H380" t="str">
            <v>SO</v>
          </cell>
          <cell r="I380">
            <v>76957154.849999994</v>
          </cell>
          <cell r="L380" t="str">
            <v>557CAGW</v>
          </cell>
          <cell r="M380">
            <v>0</v>
          </cell>
          <cell r="N380">
            <v>0</v>
          </cell>
          <cell r="O380">
            <v>140229.58791952737</v>
          </cell>
          <cell r="P380">
            <v>0</v>
          </cell>
          <cell r="Q380">
            <v>0</v>
          </cell>
          <cell r="R380">
            <v>0</v>
          </cell>
          <cell r="S380">
            <v>0</v>
          </cell>
          <cell r="T380">
            <v>0</v>
          </cell>
        </row>
        <row r="381">
          <cell r="A381" t="str">
            <v>920WA</v>
          </cell>
          <cell r="B381">
            <v>920</v>
          </cell>
          <cell r="C381" t="str">
            <v>WA</v>
          </cell>
          <cell r="D381">
            <v>0.08</v>
          </cell>
          <cell r="F381" t="str">
            <v>920WA</v>
          </cell>
          <cell r="G381">
            <v>920</v>
          </cell>
          <cell r="H381" t="str">
            <v>WA</v>
          </cell>
          <cell r="I381">
            <v>0.08</v>
          </cell>
          <cell r="L381" t="str">
            <v>557S</v>
          </cell>
          <cell r="M381">
            <v>0</v>
          </cell>
          <cell r="N381">
            <v>0</v>
          </cell>
          <cell r="O381">
            <v>30512.629999999997</v>
          </cell>
          <cell r="P381">
            <v>0</v>
          </cell>
          <cell r="Q381">
            <v>0</v>
          </cell>
          <cell r="R381">
            <v>0</v>
          </cell>
          <cell r="S381">
            <v>0</v>
          </cell>
          <cell r="T381">
            <v>0</v>
          </cell>
        </row>
        <row r="382">
          <cell r="A382" t="str">
            <v>920WYP</v>
          </cell>
          <cell r="B382">
            <v>920</v>
          </cell>
          <cell r="C382" t="str">
            <v>WYP</v>
          </cell>
          <cell r="D382">
            <v>12.9</v>
          </cell>
          <cell r="F382" t="str">
            <v>920WYP</v>
          </cell>
          <cell r="G382">
            <v>920</v>
          </cell>
          <cell r="H382" t="str">
            <v>WYP</v>
          </cell>
          <cell r="I382">
            <v>12.9</v>
          </cell>
          <cell r="L382" t="str">
            <v>557SG</v>
          </cell>
          <cell r="M382">
            <v>0</v>
          </cell>
          <cell r="N382">
            <v>0</v>
          </cell>
          <cell r="O382">
            <v>-46661.773007556505</v>
          </cell>
          <cell r="P382">
            <v>0</v>
          </cell>
          <cell r="Q382">
            <v>0</v>
          </cell>
          <cell r="R382">
            <v>0</v>
          </cell>
          <cell r="S382">
            <v>0</v>
          </cell>
          <cell r="T382">
            <v>0</v>
          </cell>
        </row>
        <row r="383">
          <cell r="A383" t="str">
            <v>921CA</v>
          </cell>
          <cell r="B383">
            <v>921</v>
          </cell>
          <cell r="C383" t="str">
            <v>CA</v>
          </cell>
          <cell r="D383">
            <v>3435.3</v>
          </cell>
          <cell r="F383" t="str">
            <v>921CA</v>
          </cell>
          <cell r="G383">
            <v>921</v>
          </cell>
          <cell r="H383" t="str">
            <v>CA</v>
          </cell>
          <cell r="I383">
            <v>3435.3</v>
          </cell>
          <cell r="L383" t="str">
            <v>557SO</v>
          </cell>
          <cell r="M383">
            <v>0</v>
          </cell>
          <cell r="N383">
            <v>0</v>
          </cell>
          <cell r="O383">
            <v>3535.520714039013</v>
          </cell>
          <cell r="P383">
            <v>0</v>
          </cell>
          <cell r="Q383">
            <v>0</v>
          </cell>
          <cell r="R383">
            <v>0</v>
          </cell>
          <cell r="S383">
            <v>0</v>
          </cell>
          <cell r="T383">
            <v>0</v>
          </cell>
        </row>
        <row r="384">
          <cell r="A384" t="str">
            <v>921CN</v>
          </cell>
          <cell r="B384">
            <v>921</v>
          </cell>
          <cell r="C384" t="str">
            <v>CN</v>
          </cell>
          <cell r="D384">
            <v>90843.28</v>
          </cell>
          <cell r="F384" t="str">
            <v>921CN</v>
          </cell>
          <cell r="G384">
            <v>921</v>
          </cell>
          <cell r="H384" t="str">
            <v>CN</v>
          </cell>
          <cell r="I384">
            <v>90843.28</v>
          </cell>
          <cell r="L384" t="str">
            <v>560CAGE</v>
          </cell>
          <cell r="M384">
            <v>0</v>
          </cell>
          <cell r="N384">
            <v>0</v>
          </cell>
          <cell r="O384">
            <v>0</v>
          </cell>
          <cell r="P384">
            <v>0</v>
          </cell>
          <cell r="Q384">
            <v>0</v>
          </cell>
          <cell r="R384">
            <v>0</v>
          </cell>
          <cell r="S384">
            <v>0</v>
          </cell>
          <cell r="T384">
            <v>0</v>
          </cell>
        </row>
        <row r="385">
          <cell r="A385" t="str">
            <v>921ID</v>
          </cell>
          <cell r="B385">
            <v>921</v>
          </cell>
          <cell r="C385" t="str">
            <v>ID</v>
          </cell>
          <cell r="D385">
            <v>21387.49</v>
          </cell>
          <cell r="F385" t="str">
            <v>921ID</v>
          </cell>
          <cell r="G385">
            <v>921</v>
          </cell>
          <cell r="H385" t="str">
            <v>ID</v>
          </cell>
          <cell r="I385">
            <v>21387.49</v>
          </cell>
          <cell r="L385" t="str">
            <v>560CAGW</v>
          </cell>
          <cell r="M385">
            <v>0</v>
          </cell>
          <cell r="N385">
            <v>0</v>
          </cell>
          <cell r="O385">
            <v>3709.4398904144141</v>
          </cell>
          <cell r="P385">
            <v>0</v>
          </cell>
          <cell r="Q385">
            <v>0</v>
          </cell>
          <cell r="R385">
            <v>0</v>
          </cell>
          <cell r="S385">
            <v>0</v>
          </cell>
          <cell r="T385">
            <v>0</v>
          </cell>
        </row>
        <row r="386">
          <cell r="A386" t="str">
            <v>921OR</v>
          </cell>
          <cell r="B386">
            <v>921</v>
          </cell>
          <cell r="C386" t="str">
            <v>OR</v>
          </cell>
          <cell r="D386">
            <v>40948.51</v>
          </cell>
          <cell r="F386" t="str">
            <v>921OR</v>
          </cell>
          <cell r="G386">
            <v>921</v>
          </cell>
          <cell r="H386" t="str">
            <v>OR</v>
          </cell>
          <cell r="I386">
            <v>40948.51</v>
          </cell>
          <cell r="L386" t="str">
            <v>560JBG</v>
          </cell>
          <cell r="M386">
            <v>0</v>
          </cell>
          <cell r="N386">
            <v>0</v>
          </cell>
          <cell r="O386">
            <v>351.61765400486144</v>
          </cell>
          <cell r="P386">
            <v>0</v>
          </cell>
          <cell r="Q386">
            <v>0</v>
          </cell>
          <cell r="R386">
            <v>0</v>
          </cell>
          <cell r="S386">
            <v>0</v>
          </cell>
          <cell r="T386">
            <v>0</v>
          </cell>
        </row>
        <row r="387">
          <cell r="A387" t="str">
            <v>921SO</v>
          </cell>
          <cell r="B387">
            <v>921</v>
          </cell>
          <cell r="C387" t="str">
            <v>SO</v>
          </cell>
          <cell r="D387">
            <v>9791795.9900000002</v>
          </cell>
          <cell r="F387" t="str">
            <v>921SO</v>
          </cell>
          <cell r="G387">
            <v>921</v>
          </cell>
          <cell r="H387" t="str">
            <v>SO</v>
          </cell>
          <cell r="I387">
            <v>9791795.9900000002</v>
          </cell>
          <cell r="L387" t="str">
            <v>560SG</v>
          </cell>
          <cell r="M387">
            <v>0</v>
          </cell>
          <cell r="N387">
            <v>0</v>
          </cell>
          <cell r="O387">
            <v>23066.951976019231</v>
          </cell>
          <cell r="P387">
            <v>0</v>
          </cell>
          <cell r="Q387">
            <v>0</v>
          </cell>
          <cell r="R387">
            <v>0</v>
          </cell>
          <cell r="S387">
            <v>0</v>
          </cell>
          <cell r="T387">
            <v>0</v>
          </cell>
        </row>
        <row r="388">
          <cell r="A388" t="str">
            <v>921UT</v>
          </cell>
          <cell r="B388">
            <v>921</v>
          </cell>
          <cell r="C388" t="str">
            <v>UT</v>
          </cell>
          <cell r="D388">
            <v>95876.82</v>
          </cell>
          <cell r="F388" t="str">
            <v>921UT</v>
          </cell>
          <cell r="G388">
            <v>921</v>
          </cell>
          <cell r="H388" t="str">
            <v>UT</v>
          </cell>
          <cell r="I388">
            <v>95876.82</v>
          </cell>
          <cell r="L388" t="str">
            <v>561SG</v>
          </cell>
          <cell r="M388">
            <v>0</v>
          </cell>
          <cell r="N388">
            <v>0</v>
          </cell>
          <cell r="O388">
            <v>92465.296194501032</v>
          </cell>
          <cell r="P388">
            <v>0</v>
          </cell>
          <cell r="Q388">
            <v>0</v>
          </cell>
          <cell r="R388">
            <v>0</v>
          </cell>
          <cell r="S388">
            <v>0</v>
          </cell>
          <cell r="T388">
            <v>0</v>
          </cell>
        </row>
        <row r="389">
          <cell r="A389" t="str">
            <v>921WA</v>
          </cell>
          <cell r="B389">
            <v>921</v>
          </cell>
          <cell r="C389" t="str">
            <v>WA</v>
          </cell>
          <cell r="D389">
            <v>8084.94</v>
          </cell>
          <cell r="F389" t="str">
            <v>921WA</v>
          </cell>
          <cell r="G389">
            <v>921</v>
          </cell>
          <cell r="H389" t="str">
            <v>WA</v>
          </cell>
          <cell r="I389">
            <v>8084.94</v>
          </cell>
          <cell r="L389" t="str">
            <v>565NPCCAEW</v>
          </cell>
          <cell r="M389">
            <v>0</v>
          </cell>
          <cell r="N389">
            <v>0</v>
          </cell>
          <cell r="O389">
            <v>2001857.5680448371</v>
          </cell>
          <cell r="P389">
            <v>0</v>
          </cell>
          <cell r="Q389">
            <v>0</v>
          </cell>
          <cell r="R389">
            <v>0</v>
          </cell>
          <cell r="S389">
            <v>0</v>
          </cell>
          <cell r="T389">
            <v>0</v>
          </cell>
        </row>
        <row r="390">
          <cell r="A390" t="str">
            <v>921WYP</v>
          </cell>
          <cell r="B390">
            <v>921</v>
          </cell>
          <cell r="C390" t="str">
            <v>WYP</v>
          </cell>
          <cell r="D390">
            <v>29172.080000000002</v>
          </cell>
          <cell r="F390" t="str">
            <v>921WYP</v>
          </cell>
          <cell r="G390">
            <v>921</v>
          </cell>
          <cell r="H390" t="str">
            <v>WYP</v>
          </cell>
          <cell r="I390">
            <v>29172.080000000002</v>
          </cell>
          <cell r="L390" t="str">
            <v>565NPCCAGW</v>
          </cell>
          <cell r="M390">
            <v>0</v>
          </cell>
          <cell r="N390">
            <v>0</v>
          </cell>
          <cell r="O390">
            <v>-2743996.3379871971</v>
          </cell>
          <cell r="P390">
            <v>0</v>
          </cell>
          <cell r="Q390">
            <v>0</v>
          </cell>
          <cell r="R390">
            <v>0</v>
          </cell>
          <cell r="S390">
            <v>0</v>
          </cell>
          <cell r="T390">
            <v>0</v>
          </cell>
        </row>
        <row r="391">
          <cell r="A391" t="str">
            <v>921WYU</v>
          </cell>
          <cell r="B391">
            <v>921</v>
          </cell>
          <cell r="C391" t="str">
            <v>WYU</v>
          </cell>
          <cell r="D391">
            <v>6937.68</v>
          </cell>
          <cell r="F391" t="str">
            <v>921WYU</v>
          </cell>
          <cell r="G391">
            <v>921</v>
          </cell>
          <cell r="H391" t="str">
            <v>WYU</v>
          </cell>
          <cell r="I391">
            <v>6937.68</v>
          </cell>
          <cell r="L391" t="str">
            <v>571CAGE</v>
          </cell>
          <cell r="M391">
            <v>0</v>
          </cell>
          <cell r="N391">
            <v>0</v>
          </cell>
          <cell r="O391">
            <v>0</v>
          </cell>
          <cell r="P391">
            <v>0</v>
          </cell>
          <cell r="Q391">
            <v>0</v>
          </cell>
          <cell r="R391">
            <v>0</v>
          </cell>
          <cell r="S391">
            <v>0</v>
          </cell>
          <cell r="T391">
            <v>0</v>
          </cell>
        </row>
        <row r="392">
          <cell r="A392" t="str">
            <v>922SO</v>
          </cell>
          <cell r="B392">
            <v>922</v>
          </cell>
          <cell r="C392" t="str">
            <v>SO</v>
          </cell>
          <cell r="D392">
            <v>-36753359.119999997</v>
          </cell>
          <cell r="F392" t="str">
            <v>922SO</v>
          </cell>
          <cell r="G392">
            <v>922</v>
          </cell>
          <cell r="H392" t="str">
            <v>SO</v>
          </cell>
          <cell r="I392">
            <v>-36753359.119999997</v>
          </cell>
          <cell r="L392" t="str">
            <v>571CAGW</v>
          </cell>
          <cell r="M392">
            <v>0</v>
          </cell>
          <cell r="N392">
            <v>0</v>
          </cell>
          <cell r="O392">
            <v>48504.060544975007</v>
          </cell>
          <cell r="P392">
            <v>0</v>
          </cell>
          <cell r="Q392">
            <v>0</v>
          </cell>
          <cell r="R392">
            <v>0</v>
          </cell>
          <cell r="S392">
            <v>0</v>
          </cell>
          <cell r="T392">
            <v>0</v>
          </cell>
        </row>
        <row r="393">
          <cell r="A393" t="str">
            <v>923CA</v>
          </cell>
          <cell r="B393">
            <v>923</v>
          </cell>
          <cell r="C393" t="str">
            <v>CA</v>
          </cell>
          <cell r="D393">
            <v>135833.32</v>
          </cell>
          <cell r="F393" t="str">
            <v>923CA</v>
          </cell>
          <cell r="G393">
            <v>923</v>
          </cell>
          <cell r="H393" t="str">
            <v>CA</v>
          </cell>
          <cell r="I393">
            <v>135833.32</v>
          </cell>
          <cell r="L393" t="str">
            <v>571JBG</v>
          </cell>
          <cell r="M393">
            <v>0</v>
          </cell>
          <cell r="N393">
            <v>0</v>
          </cell>
          <cell r="O393">
            <v>189.03754275884768</v>
          </cell>
          <cell r="P393">
            <v>0</v>
          </cell>
          <cell r="Q393">
            <v>0</v>
          </cell>
          <cell r="R393">
            <v>0</v>
          </cell>
          <cell r="S393">
            <v>0</v>
          </cell>
          <cell r="T393">
            <v>0</v>
          </cell>
        </row>
        <row r="394">
          <cell r="A394" t="str">
            <v>923ID</v>
          </cell>
          <cell r="B394">
            <v>923</v>
          </cell>
          <cell r="C394" t="str">
            <v>ID</v>
          </cell>
          <cell r="D394">
            <v>1883.32</v>
          </cell>
          <cell r="F394" t="str">
            <v>923ID</v>
          </cell>
          <cell r="G394">
            <v>923</v>
          </cell>
          <cell r="H394" t="str">
            <v>ID</v>
          </cell>
          <cell r="I394">
            <v>1883.32</v>
          </cell>
          <cell r="L394" t="str">
            <v>571SG</v>
          </cell>
          <cell r="M394">
            <v>0</v>
          </cell>
          <cell r="N394">
            <v>0</v>
          </cell>
          <cell r="O394">
            <v>5839.1203958468113</v>
          </cell>
          <cell r="P394">
            <v>0</v>
          </cell>
          <cell r="Q394">
            <v>0</v>
          </cell>
          <cell r="R394">
            <v>0</v>
          </cell>
          <cell r="S394">
            <v>0</v>
          </cell>
          <cell r="T394">
            <v>0</v>
          </cell>
        </row>
        <row r="395">
          <cell r="A395" t="str">
            <v>923OR</v>
          </cell>
          <cell r="B395">
            <v>923</v>
          </cell>
          <cell r="C395" t="str">
            <v>OR</v>
          </cell>
          <cell r="D395">
            <v>274070.55</v>
          </cell>
          <cell r="F395" t="str">
            <v>923OR</v>
          </cell>
          <cell r="G395">
            <v>923</v>
          </cell>
          <cell r="H395" t="str">
            <v>OR</v>
          </cell>
          <cell r="I395">
            <v>274070.55</v>
          </cell>
          <cell r="L395" t="str">
            <v>580S</v>
          </cell>
          <cell r="M395">
            <v>0</v>
          </cell>
          <cell r="N395">
            <v>0</v>
          </cell>
          <cell r="O395">
            <v>79456.325596935611</v>
          </cell>
          <cell r="P395">
            <v>0</v>
          </cell>
          <cell r="Q395">
            <v>0</v>
          </cell>
          <cell r="R395">
            <v>0</v>
          </cell>
          <cell r="S395">
            <v>0</v>
          </cell>
          <cell r="T395">
            <v>0</v>
          </cell>
        </row>
        <row r="396">
          <cell r="A396" t="str">
            <v>923SO</v>
          </cell>
          <cell r="B396">
            <v>923</v>
          </cell>
          <cell r="C396" t="str">
            <v>SO</v>
          </cell>
          <cell r="D396">
            <v>18148327.600000001</v>
          </cell>
          <cell r="F396" t="str">
            <v>923SO</v>
          </cell>
          <cell r="G396">
            <v>923</v>
          </cell>
          <cell r="H396" t="str">
            <v>SO</v>
          </cell>
          <cell r="I396">
            <v>18148327.600000001</v>
          </cell>
          <cell r="L396" t="str">
            <v>580SNPD</v>
          </cell>
          <cell r="M396">
            <v>0</v>
          </cell>
          <cell r="N396">
            <v>0</v>
          </cell>
          <cell r="O396">
            <v>22842.621674891339</v>
          </cell>
          <cell r="P396">
            <v>0</v>
          </cell>
          <cell r="Q396">
            <v>0</v>
          </cell>
          <cell r="R396">
            <v>0</v>
          </cell>
          <cell r="S396">
            <v>0</v>
          </cell>
          <cell r="T396">
            <v>0</v>
          </cell>
        </row>
        <row r="397">
          <cell r="A397" t="str">
            <v>923UT</v>
          </cell>
          <cell r="B397">
            <v>923</v>
          </cell>
          <cell r="C397" t="str">
            <v>UT</v>
          </cell>
          <cell r="D397">
            <v>938351.85</v>
          </cell>
          <cell r="F397" t="str">
            <v>923UT</v>
          </cell>
          <cell r="G397">
            <v>923</v>
          </cell>
          <cell r="H397" t="str">
            <v>UT</v>
          </cell>
          <cell r="I397">
            <v>938351.85</v>
          </cell>
          <cell r="L397" t="str">
            <v>588S</v>
          </cell>
          <cell r="M397">
            <v>0</v>
          </cell>
          <cell r="N397">
            <v>0</v>
          </cell>
          <cell r="O397">
            <v>0</v>
          </cell>
          <cell r="P397">
            <v>0</v>
          </cell>
          <cell r="Q397">
            <v>0</v>
          </cell>
          <cell r="R397">
            <v>0</v>
          </cell>
          <cell r="S397">
            <v>0</v>
          </cell>
          <cell r="T397">
            <v>0</v>
          </cell>
        </row>
        <row r="398">
          <cell r="A398" t="str">
            <v>923WA</v>
          </cell>
          <cell r="B398">
            <v>923</v>
          </cell>
          <cell r="C398" t="str">
            <v>WA</v>
          </cell>
          <cell r="D398">
            <v>224.58</v>
          </cell>
          <cell r="F398" t="str">
            <v>923WA</v>
          </cell>
          <cell r="G398">
            <v>923</v>
          </cell>
          <cell r="H398" t="str">
            <v>WA</v>
          </cell>
          <cell r="I398">
            <v>224.58</v>
          </cell>
          <cell r="L398" t="str">
            <v>588SNPD</v>
          </cell>
          <cell r="M398">
            <v>0</v>
          </cell>
          <cell r="N398">
            <v>0</v>
          </cell>
          <cell r="O398">
            <v>-396.82129403045786</v>
          </cell>
          <cell r="P398">
            <v>0</v>
          </cell>
          <cell r="Q398">
            <v>0</v>
          </cell>
          <cell r="R398">
            <v>0</v>
          </cell>
          <cell r="S398">
            <v>0</v>
          </cell>
          <cell r="T398">
            <v>0</v>
          </cell>
        </row>
        <row r="399">
          <cell r="A399" t="str">
            <v>923WYP</v>
          </cell>
          <cell r="B399">
            <v>923</v>
          </cell>
          <cell r="C399" t="str">
            <v>WYP</v>
          </cell>
          <cell r="D399">
            <v>7833.2</v>
          </cell>
          <cell r="F399" t="str">
            <v>923WYP</v>
          </cell>
          <cell r="G399">
            <v>923</v>
          </cell>
          <cell r="H399" t="str">
            <v>WYP</v>
          </cell>
          <cell r="I399">
            <v>7833.2</v>
          </cell>
          <cell r="L399" t="str">
            <v>593S</v>
          </cell>
          <cell r="M399">
            <v>0</v>
          </cell>
          <cell r="N399">
            <v>0</v>
          </cell>
          <cell r="O399">
            <v>-840687.99590285227</v>
          </cell>
          <cell r="P399">
            <v>0</v>
          </cell>
          <cell r="Q399">
            <v>0</v>
          </cell>
          <cell r="R399">
            <v>0</v>
          </cell>
          <cell r="S399">
            <v>0</v>
          </cell>
          <cell r="T399">
            <v>0</v>
          </cell>
        </row>
        <row r="400">
          <cell r="A400" t="str">
            <v>923WYU</v>
          </cell>
          <cell r="B400">
            <v>923</v>
          </cell>
          <cell r="C400" t="str">
            <v>WYU</v>
          </cell>
          <cell r="D400">
            <v>99666.5</v>
          </cell>
          <cell r="F400" t="str">
            <v>923WYU</v>
          </cell>
          <cell r="G400">
            <v>923</v>
          </cell>
          <cell r="H400" t="str">
            <v>WYU</v>
          </cell>
          <cell r="I400">
            <v>99666.5</v>
          </cell>
          <cell r="L400" t="str">
            <v>593SNPD</v>
          </cell>
          <cell r="M400">
            <v>0</v>
          </cell>
          <cell r="N400">
            <v>0</v>
          </cell>
          <cell r="O400">
            <v>-12496.0286017988</v>
          </cell>
          <cell r="P400">
            <v>0</v>
          </cell>
          <cell r="Q400">
            <v>0</v>
          </cell>
          <cell r="R400">
            <v>0</v>
          </cell>
          <cell r="S400">
            <v>0</v>
          </cell>
          <cell r="T400">
            <v>0</v>
          </cell>
        </row>
        <row r="401">
          <cell r="A401" t="str">
            <v>924CA</v>
          </cell>
          <cell r="B401">
            <v>924</v>
          </cell>
          <cell r="C401" t="str">
            <v>CA</v>
          </cell>
          <cell r="D401">
            <v>1960679.82</v>
          </cell>
          <cell r="F401" t="str">
            <v>924CA</v>
          </cell>
          <cell r="G401">
            <v>924</v>
          </cell>
          <cell r="H401" t="str">
            <v>CA</v>
          </cell>
          <cell r="I401">
            <v>1960679.82</v>
          </cell>
          <cell r="L401" t="str">
            <v>903CN</v>
          </cell>
          <cell r="M401">
            <v>0</v>
          </cell>
          <cell r="N401">
            <v>0</v>
          </cell>
          <cell r="O401">
            <v>36855.412301178018</v>
          </cell>
          <cell r="P401">
            <v>0</v>
          </cell>
          <cell r="Q401">
            <v>0</v>
          </cell>
          <cell r="R401">
            <v>0</v>
          </cell>
          <cell r="S401">
            <v>0</v>
          </cell>
          <cell r="T401">
            <v>0</v>
          </cell>
        </row>
        <row r="402">
          <cell r="A402" t="str">
            <v>924ID</v>
          </cell>
          <cell r="B402">
            <v>924</v>
          </cell>
          <cell r="C402" t="str">
            <v>ID</v>
          </cell>
          <cell r="D402">
            <v>113544</v>
          </cell>
          <cell r="F402" t="str">
            <v>924ID</v>
          </cell>
          <cell r="G402">
            <v>924</v>
          </cell>
          <cell r="H402" t="str">
            <v>ID</v>
          </cell>
          <cell r="I402">
            <v>113544</v>
          </cell>
          <cell r="L402" t="str">
            <v>903S</v>
          </cell>
          <cell r="M402">
            <v>0</v>
          </cell>
          <cell r="N402">
            <v>0</v>
          </cell>
          <cell r="O402">
            <v>41819.491222215649</v>
          </cell>
          <cell r="P402">
            <v>0</v>
          </cell>
          <cell r="Q402">
            <v>0</v>
          </cell>
          <cell r="R402">
            <v>0</v>
          </cell>
          <cell r="S402">
            <v>0</v>
          </cell>
          <cell r="T402">
            <v>0</v>
          </cell>
        </row>
        <row r="403">
          <cell r="A403" t="str">
            <v>924OR</v>
          </cell>
          <cell r="B403">
            <v>924</v>
          </cell>
          <cell r="C403" t="str">
            <v>OR</v>
          </cell>
          <cell r="D403">
            <v>6749866.8200000003</v>
          </cell>
          <cell r="F403" t="str">
            <v>924OR</v>
          </cell>
          <cell r="G403">
            <v>924</v>
          </cell>
          <cell r="H403" t="str">
            <v>OR</v>
          </cell>
          <cell r="I403">
            <v>6749866.8200000003</v>
          </cell>
          <cell r="L403" t="str">
            <v>904S</v>
          </cell>
          <cell r="M403">
            <v>0</v>
          </cell>
          <cell r="N403">
            <v>0</v>
          </cell>
          <cell r="O403">
            <v>-208279.35496438271</v>
          </cell>
          <cell r="P403">
            <v>0</v>
          </cell>
          <cell r="Q403">
            <v>0</v>
          </cell>
          <cell r="R403">
            <v>0</v>
          </cell>
          <cell r="S403">
            <v>0</v>
          </cell>
          <cell r="T403">
            <v>0</v>
          </cell>
        </row>
        <row r="404">
          <cell r="A404" t="str">
            <v>924SO</v>
          </cell>
          <cell r="B404">
            <v>924</v>
          </cell>
          <cell r="C404" t="str">
            <v>SO</v>
          </cell>
          <cell r="D404">
            <v>4744863.96</v>
          </cell>
          <cell r="F404" t="str">
            <v>924SO</v>
          </cell>
          <cell r="G404">
            <v>924</v>
          </cell>
          <cell r="H404" t="str">
            <v>SO</v>
          </cell>
          <cell r="I404">
            <v>4744863.96</v>
          </cell>
          <cell r="L404" t="str">
            <v>905CAGE</v>
          </cell>
          <cell r="M404">
            <v>0</v>
          </cell>
          <cell r="N404">
            <v>0</v>
          </cell>
          <cell r="O404">
            <v>0</v>
          </cell>
          <cell r="P404">
            <v>0</v>
          </cell>
          <cell r="Q404">
            <v>0</v>
          </cell>
          <cell r="R404">
            <v>0</v>
          </cell>
          <cell r="S404">
            <v>0</v>
          </cell>
          <cell r="T404">
            <v>0</v>
          </cell>
        </row>
        <row r="405">
          <cell r="A405" t="str">
            <v>924UT</v>
          </cell>
          <cell r="B405">
            <v>924</v>
          </cell>
          <cell r="C405" t="str">
            <v>UT</v>
          </cell>
          <cell r="D405">
            <v>2152236</v>
          </cell>
          <cell r="F405" t="str">
            <v>924UT</v>
          </cell>
          <cell r="G405">
            <v>924</v>
          </cell>
          <cell r="H405" t="str">
            <v>UT</v>
          </cell>
          <cell r="I405">
            <v>2152236</v>
          </cell>
          <cell r="L405" t="str">
            <v>905CN</v>
          </cell>
          <cell r="M405">
            <v>0</v>
          </cell>
          <cell r="N405">
            <v>0</v>
          </cell>
          <cell r="O405">
            <v>-306.6318270150453</v>
          </cell>
          <cell r="P405">
            <v>0</v>
          </cell>
          <cell r="Q405">
            <v>0</v>
          </cell>
          <cell r="R405">
            <v>0</v>
          </cell>
          <cell r="S405">
            <v>0</v>
          </cell>
          <cell r="T405">
            <v>0</v>
          </cell>
        </row>
        <row r="406">
          <cell r="A406" t="str">
            <v>924WYP</v>
          </cell>
          <cell r="B406">
            <v>924</v>
          </cell>
          <cell r="C406" t="str">
            <v>WYP</v>
          </cell>
          <cell r="D406">
            <v>349809.96</v>
          </cell>
          <cell r="F406" t="str">
            <v>924WYP</v>
          </cell>
          <cell r="G406">
            <v>924</v>
          </cell>
          <cell r="H406" t="str">
            <v>WYP</v>
          </cell>
          <cell r="I406">
            <v>349809.96</v>
          </cell>
          <cell r="L406" t="str">
            <v>908CN</v>
          </cell>
          <cell r="M406">
            <v>0</v>
          </cell>
          <cell r="N406">
            <v>0</v>
          </cell>
          <cell r="O406">
            <v>4820.8857525392959</v>
          </cell>
          <cell r="P406">
            <v>0</v>
          </cell>
          <cell r="Q406">
            <v>0</v>
          </cell>
          <cell r="R406">
            <v>0</v>
          </cell>
          <cell r="S406">
            <v>0</v>
          </cell>
          <cell r="T406">
            <v>0</v>
          </cell>
        </row>
        <row r="407">
          <cell r="A407" t="str">
            <v>925OR</v>
          </cell>
          <cell r="B407">
            <v>925</v>
          </cell>
          <cell r="C407" t="str">
            <v>OR</v>
          </cell>
          <cell r="D407">
            <v>2164026.86</v>
          </cell>
          <cell r="F407" t="str">
            <v>925OR</v>
          </cell>
          <cell r="G407">
            <v>925</v>
          </cell>
          <cell r="H407" t="str">
            <v>OR</v>
          </cell>
          <cell r="I407">
            <v>2164026.86</v>
          </cell>
          <cell r="L407" t="str">
            <v>908OTHER</v>
          </cell>
          <cell r="M407">
            <v>0</v>
          </cell>
          <cell r="N407">
            <v>0</v>
          </cell>
          <cell r="O407">
            <v>0</v>
          </cell>
          <cell r="P407">
            <v>0</v>
          </cell>
          <cell r="Q407">
            <v>0</v>
          </cell>
          <cell r="R407">
            <v>0</v>
          </cell>
          <cell r="S407">
            <v>0</v>
          </cell>
          <cell r="T407">
            <v>0</v>
          </cell>
        </row>
        <row r="408">
          <cell r="A408" t="str">
            <v>925SO</v>
          </cell>
          <cell r="B408">
            <v>925</v>
          </cell>
          <cell r="C408" t="str">
            <v>SO</v>
          </cell>
          <cell r="D408">
            <v>6108950.7400000002</v>
          </cell>
          <cell r="F408" t="str">
            <v>925SO</v>
          </cell>
          <cell r="G408">
            <v>925</v>
          </cell>
          <cell r="H408" t="str">
            <v>SO</v>
          </cell>
          <cell r="I408">
            <v>6108950.7400000002</v>
          </cell>
          <cell r="L408" t="str">
            <v>908S</v>
          </cell>
          <cell r="M408">
            <v>0</v>
          </cell>
          <cell r="N408">
            <v>0</v>
          </cell>
          <cell r="O408">
            <v>17630.523825776218</v>
          </cell>
          <cell r="P408">
            <v>0</v>
          </cell>
          <cell r="Q408">
            <v>0</v>
          </cell>
          <cell r="R408">
            <v>0</v>
          </cell>
          <cell r="S408">
            <v>0</v>
          </cell>
          <cell r="T408">
            <v>0</v>
          </cell>
        </row>
        <row r="409">
          <cell r="A409" t="str">
            <v>926CA</v>
          </cell>
          <cell r="B409">
            <v>926</v>
          </cell>
          <cell r="C409" t="str">
            <v>CA</v>
          </cell>
          <cell r="D409">
            <v>-484345.2</v>
          </cell>
          <cell r="F409" t="str">
            <v>926CA</v>
          </cell>
          <cell r="G409">
            <v>926</v>
          </cell>
          <cell r="H409" t="str">
            <v>CA</v>
          </cell>
          <cell r="I409">
            <v>-484345.2</v>
          </cell>
          <cell r="L409" t="str">
            <v>909CAGE</v>
          </cell>
          <cell r="M409">
            <v>0</v>
          </cell>
          <cell r="N409">
            <v>0</v>
          </cell>
          <cell r="O409">
            <v>0</v>
          </cell>
          <cell r="P409">
            <v>0</v>
          </cell>
          <cell r="Q409">
            <v>0</v>
          </cell>
          <cell r="R409">
            <v>0</v>
          </cell>
          <cell r="S409">
            <v>0</v>
          </cell>
          <cell r="T409">
            <v>0</v>
          </cell>
        </row>
        <row r="410">
          <cell r="A410" t="str">
            <v>926SO</v>
          </cell>
          <cell r="B410">
            <v>926</v>
          </cell>
          <cell r="C410" t="str">
            <v>SO</v>
          </cell>
          <cell r="D410">
            <v>108602085.48999999</v>
          </cell>
          <cell r="F410" t="str">
            <v>926SO</v>
          </cell>
          <cell r="G410">
            <v>926</v>
          </cell>
          <cell r="H410" t="str">
            <v>SO</v>
          </cell>
          <cell r="I410">
            <v>108602085.48999999</v>
          </cell>
          <cell r="L410" t="str">
            <v>909CAGW</v>
          </cell>
          <cell r="M410">
            <v>0</v>
          </cell>
          <cell r="N410">
            <v>0</v>
          </cell>
          <cell r="O410">
            <v>1238.8134512723677</v>
          </cell>
          <cell r="P410">
            <v>0</v>
          </cell>
          <cell r="Q410">
            <v>0</v>
          </cell>
          <cell r="R410">
            <v>0</v>
          </cell>
          <cell r="S410">
            <v>0</v>
          </cell>
          <cell r="T410">
            <v>0</v>
          </cell>
        </row>
        <row r="411">
          <cell r="A411" t="str">
            <v>926WA</v>
          </cell>
          <cell r="B411">
            <v>926</v>
          </cell>
          <cell r="C411" t="str">
            <v>WA</v>
          </cell>
          <cell r="D411">
            <v>109588.32</v>
          </cell>
          <cell r="F411" t="str">
            <v>926WA</v>
          </cell>
          <cell r="G411">
            <v>926</v>
          </cell>
          <cell r="H411" t="str">
            <v>WA</v>
          </cell>
          <cell r="I411">
            <v>109588.32</v>
          </cell>
          <cell r="L411" t="str">
            <v>909CN</v>
          </cell>
          <cell r="M411">
            <v>0</v>
          </cell>
          <cell r="N411">
            <v>0</v>
          </cell>
          <cell r="O411">
            <v>-28586.291403411753</v>
          </cell>
          <cell r="P411">
            <v>0</v>
          </cell>
          <cell r="Q411">
            <v>0</v>
          </cell>
          <cell r="R411">
            <v>0</v>
          </cell>
          <cell r="S411">
            <v>0</v>
          </cell>
          <cell r="T411">
            <v>0</v>
          </cell>
        </row>
        <row r="412">
          <cell r="A412" t="str">
            <v>926WYP</v>
          </cell>
          <cell r="B412">
            <v>926</v>
          </cell>
          <cell r="C412" t="str">
            <v>WYP</v>
          </cell>
          <cell r="D412">
            <v>187660.38</v>
          </cell>
          <cell r="F412" t="str">
            <v>926WYP</v>
          </cell>
          <cell r="G412">
            <v>926</v>
          </cell>
          <cell r="H412" t="str">
            <v>WYP</v>
          </cell>
          <cell r="I412">
            <v>187660.38</v>
          </cell>
          <cell r="L412" t="str">
            <v>909S</v>
          </cell>
          <cell r="M412">
            <v>0</v>
          </cell>
          <cell r="N412">
            <v>0</v>
          </cell>
          <cell r="O412">
            <v>48352.810000000005</v>
          </cell>
          <cell r="P412">
            <v>0</v>
          </cell>
          <cell r="Q412">
            <v>0</v>
          </cell>
          <cell r="R412">
            <v>0</v>
          </cell>
          <cell r="S412">
            <v>0</v>
          </cell>
          <cell r="T412">
            <v>0</v>
          </cell>
        </row>
        <row r="413">
          <cell r="A413" t="str">
            <v>928CA</v>
          </cell>
          <cell r="B413">
            <v>928</v>
          </cell>
          <cell r="C413" t="str">
            <v>CA</v>
          </cell>
          <cell r="D413">
            <v>603510.77</v>
          </cell>
          <cell r="F413" t="str">
            <v>928CA</v>
          </cell>
          <cell r="G413">
            <v>928</v>
          </cell>
          <cell r="H413" t="str">
            <v>CA</v>
          </cell>
          <cell r="I413">
            <v>603510.77</v>
          </cell>
          <cell r="L413" t="str">
            <v>920S</v>
          </cell>
          <cell r="M413">
            <v>0</v>
          </cell>
          <cell r="N413">
            <v>0</v>
          </cell>
          <cell r="O413">
            <v>9818.0466993089431</v>
          </cell>
          <cell r="P413">
            <v>0</v>
          </cell>
          <cell r="Q413">
            <v>0</v>
          </cell>
          <cell r="R413">
            <v>0</v>
          </cell>
          <cell r="S413">
            <v>0</v>
          </cell>
          <cell r="T413">
            <v>0</v>
          </cell>
        </row>
        <row r="414">
          <cell r="A414" t="str">
            <v>928CAGE</v>
          </cell>
          <cell r="B414">
            <v>928</v>
          </cell>
          <cell r="C414" t="str">
            <v>CAGE</v>
          </cell>
          <cell r="D414">
            <v>304145.76</v>
          </cell>
          <cell r="F414" t="str">
            <v>928CAGE</v>
          </cell>
          <cell r="G414">
            <v>928</v>
          </cell>
          <cell r="H414" t="str">
            <v>CAGE</v>
          </cell>
          <cell r="I414">
            <v>304145.76</v>
          </cell>
          <cell r="L414" t="str">
            <v>920SO</v>
          </cell>
          <cell r="M414">
            <v>0</v>
          </cell>
          <cell r="N414">
            <v>0</v>
          </cell>
          <cell r="O414">
            <v>69135.815600687158</v>
          </cell>
          <cell r="P414">
            <v>0</v>
          </cell>
          <cell r="Q414">
            <v>0</v>
          </cell>
          <cell r="R414">
            <v>0</v>
          </cell>
          <cell r="S414">
            <v>0</v>
          </cell>
          <cell r="T414">
            <v>0</v>
          </cell>
        </row>
        <row r="415">
          <cell r="A415" t="str">
            <v>928CAGW</v>
          </cell>
          <cell r="B415">
            <v>928</v>
          </cell>
          <cell r="C415" t="str">
            <v>CAGW</v>
          </cell>
          <cell r="D415">
            <v>2258402.13</v>
          </cell>
          <cell r="F415" t="str">
            <v>928CAGW</v>
          </cell>
          <cell r="G415">
            <v>928</v>
          </cell>
          <cell r="H415" t="str">
            <v>CAGW</v>
          </cell>
          <cell r="I415">
            <v>2258402.13</v>
          </cell>
          <cell r="L415" t="str">
            <v>921SO</v>
          </cell>
          <cell r="M415">
            <v>0</v>
          </cell>
          <cell r="N415">
            <v>0</v>
          </cell>
          <cell r="O415">
            <v>-2122.5608797517179</v>
          </cell>
          <cell r="P415">
            <v>0</v>
          </cell>
          <cell r="Q415">
            <v>0</v>
          </cell>
          <cell r="R415">
            <v>0</v>
          </cell>
          <cell r="S415">
            <v>0</v>
          </cell>
          <cell r="T415">
            <v>0</v>
          </cell>
        </row>
        <row r="416">
          <cell r="A416" t="str">
            <v>928ID</v>
          </cell>
          <cell r="B416">
            <v>928</v>
          </cell>
          <cell r="C416" t="str">
            <v>ID</v>
          </cell>
          <cell r="D416">
            <v>863577.85</v>
          </cell>
          <cell r="F416" t="str">
            <v>928ID</v>
          </cell>
          <cell r="G416">
            <v>928</v>
          </cell>
          <cell r="H416" t="str">
            <v>ID</v>
          </cell>
          <cell r="I416">
            <v>863577.85</v>
          </cell>
          <cell r="L416" t="str">
            <v>923CAGE</v>
          </cell>
          <cell r="M416">
            <v>0</v>
          </cell>
          <cell r="N416">
            <v>0</v>
          </cell>
          <cell r="O416">
            <v>0</v>
          </cell>
          <cell r="P416">
            <v>0</v>
          </cell>
          <cell r="Q416">
            <v>0</v>
          </cell>
          <cell r="R416">
            <v>0</v>
          </cell>
          <cell r="S416">
            <v>0</v>
          </cell>
          <cell r="T416">
            <v>0</v>
          </cell>
        </row>
        <row r="417">
          <cell r="A417" t="str">
            <v>928OR</v>
          </cell>
          <cell r="B417">
            <v>928</v>
          </cell>
          <cell r="C417" t="str">
            <v>OR</v>
          </cell>
          <cell r="D417">
            <v>5121189.16</v>
          </cell>
          <cell r="F417" t="str">
            <v>928OR</v>
          </cell>
          <cell r="G417">
            <v>928</v>
          </cell>
          <cell r="H417" t="str">
            <v>OR</v>
          </cell>
          <cell r="I417">
            <v>5121189.16</v>
          </cell>
          <cell r="L417" t="str">
            <v>923CAGW</v>
          </cell>
          <cell r="M417">
            <v>0</v>
          </cell>
          <cell r="N417">
            <v>0</v>
          </cell>
          <cell r="O417">
            <v>11480.034754873985</v>
          </cell>
          <cell r="P417">
            <v>0</v>
          </cell>
          <cell r="Q417">
            <v>0</v>
          </cell>
          <cell r="R417">
            <v>0</v>
          </cell>
          <cell r="S417">
            <v>0</v>
          </cell>
          <cell r="T417">
            <v>0</v>
          </cell>
        </row>
        <row r="418">
          <cell r="A418" t="str">
            <v>928SG</v>
          </cell>
          <cell r="B418">
            <v>928</v>
          </cell>
          <cell r="C418" t="str">
            <v>SG</v>
          </cell>
          <cell r="D418">
            <v>2638453.23</v>
          </cell>
          <cell r="F418" t="str">
            <v>928SG</v>
          </cell>
          <cell r="G418">
            <v>928</v>
          </cell>
          <cell r="H418" t="str">
            <v>SG</v>
          </cell>
          <cell r="I418">
            <v>2638453.23</v>
          </cell>
          <cell r="L418" t="str">
            <v>923NUTIL</v>
          </cell>
          <cell r="M418">
            <v>0</v>
          </cell>
          <cell r="N418">
            <v>0</v>
          </cell>
          <cell r="O418">
            <v>0</v>
          </cell>
          <cell r="P418">
            <v>0</v>
          </cell>
          <cell r="Q418">
            <v>0</v>
          </cell>
          <cell r="R418">
            <v>0</v>
          </cell>
          <cell r="S418">
            <v>0</v>
          </cell>
          <cell r="T418">
            <v>0</v>
          </cell>
        </row>
        <row r="419">
          <cell r="A419" t="str">
            <v>928SO</v>
          </cell>
          <cell r="B419">
            <v>928</v>
          </cell>
          <cell r="C419" t="str">
            <v>SO</v>
          </cell>
          <cell r="D419">
            <v>5309438.55</v>
          </cell>
          <cell r="F419" t="str">
            <v>928SO</v>
          </cell>
          <cell r="G419">
            <v>928</v>
          </cell>
          <cell r="H419" t="str">
            <v>SO</v>
          </cell>
          <cell r="I419">
            <v>5309438.55</v>
          </cell>
          <cell r="L419" t="str">
            <v>923S</v>
          </cell>
          <cell r="M419">
            <v>0</v>
          </cell>
          <cell r="N419">
            <v>0</v>
          </cell>
          <cell r="O419">
            <v>68450.5</v>
          </cell>
          <cell r="P419">
            <v>0</v>
          </cell>
          <cell r="Q419">
            <v>0</v>
          </cell>
          <cell r="R419">
            <v>0</v>
          </cell>
          <cell r="S419">
            <v>0</v>
          </cell>
          <cell r="T419">
            <v>0</v>
          </cell>
        </row>
        <row r="420">
          <cell r="A420" t="str">
            <v>928UT</v>
          </cell>
          <cell r="B420">
            <v>928</v>
          </cell>
          <cell r="C420" t="str">
            <v>UT</v>
          </cell>
          <cell r="D420">
            <v>6672039.29</v>
          </cell>
          <cell r="F420" t="str">
            <v>928UT</v>
          </cell>
          <cell r="G420">
            <v>928</v>
          </cell>
          <cell r="H420" t="str">
            <v>UT</v>
          </cell>
          <cell r="I420">
            <v>6672039.29</v>
          </cell>
          <cell r="L420" t="str">
            <v>923SG</v>
          </cell>
          <cell r="M420">
            <v>0</v>
          </cell>
          <cell r="N420">
            <v>0</v>
          </cell>
          <cell r="O420">
            <v>8202.4132609723856</v>
          </cell>
          <cell r="P420">
            <v>0</v>
          </cell>
          <cell r="Q420">
            <v>0</v>
          </cell>
          <cell r="R420">
            <v>0</v>
          </cell>
          <cell r="S420">
            <v>0</v>
          </cell>
          <cell r="T420">
            <v>0</v>
          </cell>
        </row>
        <row r="421">
          <cell r="A421" t="str">
            <v>928WA</v>
          </cell>
          <cell r="B421">
            <v>928</v>
          </cell>
          <cell r="C421" t="str">
            <v>WA</v>
          </cell>
          <cell r="D421">
            <v>1299006.71</v>
          </cell>
          <cell r="F421" t="str">
            <v>928WA</v>
          </cell>
          <cell r="G421">
            <v>928</v>
          </cell>
          <cell r="H421" t="str">
            <v>WA</v>
          </cell>
          <cell r="I421">
            <v>1299006.71</v>
          </cell>
          <cell r="L421" t="str">
            <v>923SO</v>
          </cell>
          <cell r="M421">
            <v>0</v>
          </cell>
          <cell r="N421">
            <v>0</v>
          </cell>
          <cell r="O421">
            <v>-13189.913861238885</v>
          </cell>
          <cell r="P421">
            <v>0</v>
          </cell>
          <cell r="Q421">
            <v>0</v>
          </cell>
          <cell r="R421">
            <v>0</v>
          </cell>
          <cell r="S421">
            <v>0</v>
          </cell>
          <cell r="T421">
            <v>0</v>
          </cell>
        </row>
        <row r="422">
          <cell r="A422" t="str">
            <v>928WYP</v>
          </cell>
          <cell r="B422">
            <v>928</v>
          </cell>
          <cell r="C422" t="str">
            <v>WYP</v>
          </cell>
          <cell r="D422">
            <v>2285421.6</v>
          </cell>
          <cell r="F422" t="str">
            <v>928WYP</v>
          </cell>
          <cell r="G422">
            <v>928</v>
          </cell>
          <cell r="H422" t="str">
            <v>WYP</v>
          </cell>
          <cell r="I422">
            <v>2285421.6</v>
          </cell>
          <cell r="L422" t="str">
            <v>924SO</v>
          </cell>
          <cell r="M422">
            <v>0</v>
          </cell>
          <cell r="N422">
            <v>0</v>
          </cell>
          <cell r="O422">
            <v>-4706.4900550673046</v>
          </cell>
          <cell r="P422">
            <v>0</v>
          </cell>
          <cell r="Q422">
            <v>0</v>
          </cell>
          <cell r="R422">
            <v>0</v>
          </cell>
          <cell r="S422">
            <v>0</v>
          </cell>
          <cell r="T422">
            <v>0</v>
          </cell>
        </row>
        <row r="423">
          <cell r="A423" t="str">
            <v>929SO</v>
          </cell>
          <cell r="B423">
            <v>929</v>
          </cell>
          <cell r="C423" t="str">
            <v>SO</v>
          </cell>
          <cell r="D423">
            <v>-125928205.38</v>
          </cell>
          <cell r="F423" t="str">
            <v>929SO</v>
          </cell>
          <cell r="G423">
            <v>929</v>
          </cell>
          <cell r="H423" t="str">
            <v>SO</v>
          </cell>
          <cell r="I423">
            <v>-125928205.38</v>
          </cell>
          <cell r="L423" t="str">
            <v>925S</v>
          </cell>
          <cell r="M423">
            <v>0</v>
          </cell>
          <cell r="N423">
            <v>0</v>
          </cell>
          <cell r="O423">
            <v>0</v>
          </cell>
          <cell r="P423">
            <v>0</v>
          </cell>
          <cell r="Q423">
            <v>0</v>
          </cell>
          <cell r="R423">
            <v>0</v>
          </cell>
          <cell r="S423">
            <v>0</v>
          </cell>
          <cell r="T423">
            <v>0</v>
          </cell>
        </row>
        <row r="424">
          <cell r="A424" t="str">
            <v>930CA</v>
          </cell>
          <cell r="B424">
            <v>930</v>
          </cell>
          <cell r="C424" t="str">
            <v>CA</v>
          </cell>
          <cell r="D424">
            <v>2000</v>
          </cell>
          <cell r="F424" t="str">
            <v>930CA</v>
          </cell>
          <cell r="G424">
            <v>930</v>
          </cell>
          <cell r="H424" t="str">
            <v>CA</v>
          </cell>
          <cell r="I424">
            <v>2000</v>
          </cell>
          <cell r="L424" t="str">
            <v>925SO</v>
          </cell>
          <cell r="M424">
            <v>0</v>
          </cell>
          <cell r="N424">
            <v>0</v>
          </cell>
          <cell r="O424">
            <v>880800.03097907116</v>
          </cell>
          <cell r="P424">
            <v>0</v>
          </cell>
          <cell r="Q424">
            <v>0</v>
          </cell>
          <cell r="R424">
            <v>0</v>
          </cell>
          <cell r="S424">
            <v>0</v>
          </cell>
          <cell r="T424">
            <v>0</v>
          </cell>
        </row>
        <row r="425">
          <cell r="A425" t="str">
            <v>930OR</v>
          </cell>
          <cell r="B425">
            <v>930</v>
          </cell>
          <cell r="C425" t="str">
            <v>OR</v>
          </cell>
          <cell r="D425">
            <v>8200</v>
          </cell>
          <cell r="F425" t="str">
            <v>930OR</v>
          </cell>
          <cell r="G425">
            <v>930</v>
          </cell>
          <cell r="H425" t="str">
            <v>OR</v>
          </cell>
          <cell r="I425">
            <v>8200</v>
          </cell>
          <cell r="L425" t="str">
            <v>928CAGE</v>
          </cell>
          <cell r="M425">
            <v>0</v>
          </cell>
          <cell r="N425">
            <v>0</v>
          </cell>
          <cell r="O425">
            <v>0</v>
          </cell>
          <cell r="P425">
            <v>0</v>
          </cell>
          <cell r="Q425">
            <v>0</v>
          </cell>
          <cell r="R425">
            <v>0</v>
          </cell>
          <cell r="S425">
            <v>0</v>
          </cell>
          <cell r="T425">
            <v>0</v>
          </cell>
        </row>
        <row r="426">
          <cell r="A426" t="str">
            <v>930SO</v>
          </cell>
          <cell r="B426">
            <v>930</v>
          </cell>
          <cell r="C426" t="str">
            <v>SO</v>
          </cell>
          <cell r="D426">
            <v>2294564.75</v>
          </cell>
          <cell r="F426" t="str">
            <v>930SO</v>
          </cell>
          <cell r="G426">
            <v>930</v>
          </cell>
          <cell r="H426" t="str">
            <v>SO</v>
          </cell>
          <cell r="I426">
            <v>2294564.75</v>
          </cell>
          <cell r="L426" t="str">
            <v>928CAGW</v>
          </cell>
          <cell r="M426">
            <v>0</v>
          </cell>
          <cell r="N426">
            <v>0</v>
          </cell>
          <cell r="O426">
            <v>516.95783904253585</v>
          </cell>
          <cell r="P426">
            <v>0</v>
          </cell>
          <cell r="Q426">
            <v>0</v>
          </cell>
          <cell r="R426">
            <v>0</v>
          </cell>
          <cell r="S426">
            <v>0</v>
          </cell>
          <cell r="T426">
            <v>0</v>
          </cell>
        </row>
        <row r="427">
          <cell r="A427" t="str">
            <v>930UT</v>
          </cell>
          <cell r="B427">
            <v>930</v>
          </cell>
          <cell r="C427" t="str">
            <v>UT</v>
          </cell>
          <cell r="D427">
            <v>22500</v>
          </cell>
          <cell r="F427" t="str">
            <v>930UT</v>
          </cell>
          <cell r="G427">
            <v>930</v>
          </cell>
          <cell r="H427" t="str">
            <v>UT</v>
          </cell>
          <cell r="I427">
            <v>22500</v>
          </cell>
          <cell r="L427" t="str">
            <v>928S</v>
          </cell>
          <cell r="M427">
            <v>0</v>
          </cell>
          <cell r="N427">
            <v>0</v>
          </cell>
          <cell r="O427">
            <v>267.5</v>
          </cell>
          <cell r="P427">
            <v>0</v>
          </cell>
          <cell r="Q427">
            <v>0</v>
          </cell>
          <cell r="R427">
            <v>0</v>
          </cell>
          <cell r="S427">
            <v>0</v>
          </cell>
          <cell r="T427">
            <v>0</v>
          </cell>
        </row>
        <row r="428">
          <cell r="A428" t="str">
            <v>930WA</v>
          </cell>
          <cell r="B428">
            <v>930</v>
          </cell>
          <cell r="C428" t="str">
            <v>WA</v>
          </cell>
          <cell r="D428">
            <v>7150</v>
          </cell>
          <cell r="F428" t="str">
            <v>930WA</v>
          </cell>
          <cell r="G428">
            <v>930</v>
          </cell>
          <cell r="H428" t="str">
            <v>WA</v>
          </cell>
          <cell r="I428">
            <v>7150</v>
          </cell>
          <cell r="L428" t="str">
            <v>928SO</v>
          </cell>
          <cell r="M428">
            <v>0</v>
          </cell>
          <cell r="N428">
            <v>0</v>
          </cell>
          <cell r="O428">
            <v>-103567.32178171696</v>
          </cell>
          <cell r="P428">
            <v>0</v>
          </cell>
          <cell r="Q428">
            <v>0</v>
          </cell>
          <cell r="R428">
            <v>0</v>
          </cell>
          <cell r="S428">
            <v>0</v>
          </cell>
          <cell r="T428">
            <v>0</v>
          </cell>
        </row>
        <row r="429">
          <cell r="A429" t="str">
            <v>931CA</v>
          </cell>
          <cell r="B429">
            <v>931</v>
          </cell>
          <cell r="C429" t="str">
            <v>CA</v>
          </cell>
          <cell r="D429">
            <v>59614.66</v>
          </cell>
          <cell r="F429" t="str">
            <v>931CA</v>
          </cell>
          <cell r="G429">
            <v>931</v>
          </cell>
          <cell r="H429" t="str">
            <v>CA</v>
          </cell>
          <cell r="I429">
            <v>59614.66</v>
          </cell>
          <cell r="L429" t="str">
            <v>929SO</v>
          </cell>
          <cell r="M429">
            <v>0</v>
          </cell>
          <cell r="N429">
            <v>0</v>
          </cell>
          <cell r="O429">
            <v>1584.4417312004405</v>
          </cell>
          <cell r="P429">
            <v>0</v>
          </cell>
          <cell r="Q429">
            <v>0</v>
          </cell>
          <cell r="R429">
            <v>0</v>
          </cell>
          <cell r="S429">
            <v>0</v>
          </cell>
          <cell r="T429">
            <v>0</v>
          </cell>
        </row>
        <row r="430">
          <cell r="A430" t="str">
            <v>931ID</v>
          </cell>
          <cell r="B430">
            <v>931</v>
          </cell>
          <cell r="C430" t="str">
            <v>ID</v>
          </cell>
          <cell r="D430">
            <v>888.2</v>
          </cell>
          <cell r="F430" t="str">
            <v>931ID</v>
          </cell>
          <cell r="G430">
            <v>931</v>
          </cell>
          <cell r="H430" t="str">
            <v>ID</v>
          </cell>
          <cell r="I430">
            <v>888.2</v>
          </cell>
          <cell r="L430" t="str">
            <v>930CAGE</v>
          </cell>
          <cell r="M430">
            <v>0</v>
          </cell>
          <cell r="N430">
            <v>0</v>
          </cell>
          <cell r="O430">
            <v>0</v>
          </cell>
          <cell r="P430">
            <v>0</v>
          </cell>
          <cell r="Q430">
            <v>0</v>
          </cell>
          <cell r="R430">
            <v>0</v>
          </cell>
          <cell r="S430">
            <v>0</v>
          </cell>
          <cell r="T430">
            <v>0</v>
          </cell>
        </row>
        <row r="431">
          <cell r="A431" t="str">
            <v>931OR</v>
          </cell>
          <cell r="B431">
            <v>931</v>
          </cell>
          <cell r="C431" t="str">
            <v>OR</v>
          </cell>
          <cell r="D431">
            <v>245263.5</v>
          </cell>
          <cell r="F431" t="str">
            <v>931OR</v>
          </cell>
          <cell r="G431">
            <v>931</v>
          </cell>
          <cell r="H431" t="str">
            <v>OR</v>
          </cell>
          <cell r="I431">
            <v>245263.5</v>
          </cell>
          <cell r="L431" t="str">
            <v>930S</v>
          </cell>
          <cell r="M431">
            <v>0</v>
          </cell>
          <cell r="N431">
            <v>0</v>
          </cell>
          <cell r="O431">
            <v>35958.449999999997</v>
          </cell>
          <cell r="P431">
            <v>0</v>
          </cell>
          <cell r="Q431">
            <v>0</v>
          </cell>
          <cell r="R431">
            <v>0</v>
          </cell>
          <cell r="S431">
            <v>0</v>
          </cell>
          <cell r="T431">
            <v>0</v>
          </cell>
        </row>
        <row r="432">
          <cell r="A432" t="str">
            <v>931SO</v>
          </cell>
          <cell r="B432">
            <v>931</v>
          </cell>
          <cell r="C432" t="str">
            <v>SO</v>
          </cell>
          <cell r="D432">
            <v>2370031.62</v>
          </cell>
          <cell r="F432" t="str">
            <v>931SO</v>
          </cell>
          <cell r="G432">
            <v>931</v>
          </cell>
          <cell r="H432" t="str">
            <v>SO</v>
          </cell>
          <cell r="I432">
            <v>2370031.62</v>
          </cell>
          <cell r="L432" t="str">
            <v>930SO</v>
          </cell>
          <cell r="M432">
            <v>0</v>
          </cell>
          <cell r="N432">
            <v>0</v>
          </cell>
          <cell r="O432">
            <v>-26094.557754009104</v>
          </cell>
          <cell r="P432">
            <v>0</v>
          </cell>
          <cell r="Q432">
            <v>0</v>
          </cell>
          <cell r="R432">
            <v>0</v>
          </cell>
          <cell r="S432">
            <v>0</v>
          </cell>
          <cell r="T432">
            <v>0</v>
          </cell>
        </row>
        <row r="433">
          <cell r="A433" t="str">
            <v>931UT</v>
          </cell>
          <cell r="B433">
            <v>931</v>
          </cell>
          <cell r="C433" t="str">
            <v>UT</v>
          </cell>
          <cell r="D433">
            <v>13091.31</v>
          </cell>
          <cell r="F433" t="str">
            <v>931UT</v>
          </cell>
          <cell r="G433">
            <v>931</v>
          </cell>
          <cell r="H433" t="str">
            <v>UT</v>
          </cell>
          <cell r="I433">
            <v>13091.31</v>
          </cell>
          <cell r="L433" t="str">
            <v>935S</v>
          </cell>
          <cell r="M433">
            <v>0</v>
          </cell>
          <cell r="N433">
            <v>0</v>
          </cell>
          <cell r="O433">
            <v>37.164456560935172</v>
          </cell>
          <cell r="P433">
            <v>0</v>
          </cell>
          <cell r="Q433">
            <v>0</v>
          </cell>
          <cell r="R433">
            <v>0</v>
          </cell>
          <cell r="S433">
            <v>0</v>
          </cell>
          <cell r="T433">
            <v>0</v>
          </cell>
        </row>
        <row r="434">
          <cell r="A434" t="str">
            <v>931WA</v>
          </cell>
          <cell r="B434">
            <v>931</v>
          </cell>
          <cell r="C434" t="str">
            <v>WA</v>
          </cell>
          <cell r="D434">
            <v>32790.129999999997</v>
          </cell>
          <cell r="F434" t="str">
            <v>931WA</v>
          </cell>
          <cell r="G434">
            <v>931</v>
          </cell>
          <cell r="H434" t="str">
            <v>WA</v>
          </cell>
          <cell r="I434">
            <v>32790.129999999997</v>
          </cell>
          <cell r="L434" t="str">
            <v>935SO</v>
          </cell>
          <cell r="M434">
            <v>0</v>
          </cell>
          <cell r="N434">
            <v>0</v>
          </cell>
          <cell r="O434">
            <v>2752.3890824761015</v>
          </cell>
          <cell r="P434">
            <v>0</v>
          </cell>
          <cell r="Q434">
            <v>0</v>
          </cell>
          <cell r="R434">
            <v>0</v>
          </cell>
          <cell r="S434">
            <v>0</v>
          </cell>
          <cell r="T434">
            <v>0</v>
          </cell>
        </row>
        <row r="435">
          <cell r="A435" t="str">
            <v>931WYP</v>
          </cell>
          <cell r="B435">
            <v>931</v>
          </cell>
          <cell r="C435" t="str">
            <v>WYP</v>
          </cell>
          <cell r="D435">
            <v>32109.87</v>
          </cell>
          <cell r="F435" t="str">
            <v>931WYP</v>
          </cell>
          <cell r="G435">
            <v>931</v>
          </cell>
          <cell r="H435" t="str">
            <v>WYP</v>
          </cell>
          <cell r="I435">
            <v>32109.87</v>
          </cell>
          <cell r="L435" t="str">
            <v>ACCOUNTS</v>
          </cell>
          <cell r="M435">
            <v>0</v>
          </cell>
          <cell r="N435">
            <v>0</v>
          </cell>
          <cell r="O435">
            <v>0</v>
          </cell>
          <cell r="P435">
            <v>0</v>
          </cell>
          <cell r="Q435">
            <v>0</v>
          </cell>
          <cell r="R435">
            <v>0</v>
          </cell>
          <cell r="S435">
            <v>0</v>
          </cell>
          <cell r="T435">
            <v>0</v>
          </cell>
        </row>
        <row r="436">
          <cell r="A436" t="str">
            <v>935CA</v>
          </cell>
          <cell r="B436">
            <v>935</v>
          </cell>
          <cell r="C436" t="str">
            <v>CA</v>
          </cell>
          <cell r="D436">
            <v>93295.55</v>
          </cell>
          <cell r="F436" t="str">
            <v>935CA</v>
          </cell>
          <cell r="G436">
            <v>935</v>
          </cell>
          <cell r="H436" t="str">
            <v>CA</v>
          </cell>
          <cell r="I436">
            <v>93295.55</v>
          </cell>
          <cell r="L436" t="str">
            <v>CWCS</v>
          </cell>
          <cell r="M436">
            <v>0</v>
          </cell>
          <cell r="N436">
            <v>0</v>
          </cell>
          <cell r="O436">
            <v>18131058.522972703</v>
          </cell>
          <cell r="P436">
            <v>0</v>
          </cell>
          <cell r="Q436">
            <v>0</v>
          </cell>
          <cell r="R436">
            <v>0</v>
          </cell>
          <cell r="S436">
            <v>0</v>
          </cell>
          <cell r="T436">
            <v>0</v>
          </cell>
        </row>
        <row r="437">
          <cell r="A437" t="str">
            <v>935CN</v>
          </cell>
          <cell r="B437">
            <v>935</v>
          </cell>
          <cell r="C437" t="str">
            <v>CN</v>
          </cell>
          <cell r="D437">
            <v>45665.43</v>
          </cell>
          <cell r="F437" t="str">
            <v>935CN</v>
          </cell>
          <cell r="G437">
            <v>935</v>
          </cell>
          <cell r="H437" t="str">
            <v>CN</v>
          </cell>
          <cell r="I437">
            <v>45665.43</v>
          </cell>
          <cell r="L437" t="str">
            <v>DPS</v>
          </cell>
          <cell r="M437">
            <v>0</v>
          </cell>
          <cell r="N437">
            <v>0</v>
          </cell>
          <cell r="O437">
            <v>10748705.382916672</v>
          </cell>
          <cell r="P437">
            <v>0</v>
          </cell>
          <cell r="Q437">
            <v>0</v>
          </cell>
          <cell r="R437">
            <v>0</v>
          </cell>
          <cell r="S437">
            <v>0</v>
          </cell>
          <cell r="T437">
            <v>0</v>
          </cell>
        </row>
        <row r="438">
          <cell r="A438" t="str">
            <v>935ID</v>
          </cell>
          <cell r="B438">
            <v>935</v>
          </cell>
          <cell r="C438" t="str">
            <v>ID</v>
          </cell>
          <cell r="D438">
            <v>11367.4</v>
          </cell>
          <cell r="F438" t="str">
            <v>935ID</v>
          </cell>
          <cell r="G438">
            <v>935</v>
          </cell>
          <cell r="H438" t="str">
            <v>ID</v>
          </cell>
          <cell r="I438">
            <v>11367.4</v>
          </cell>
          <cell r="L438" t="str">
            <v>GPCAGE</v>
          </cell>
          <cell r="M438">
            <v>0</v>
          </cell>
          <cell r="N438">
            <v>0</v>
          </cell>
          <cell r="O438">
            <v>0</v>
          </cell>
          <cell r="P438">
            <v>0</v>
          </cell>
          <cell r="Q438">
            <v>0</v>
          </cell>
          <cell r="R438">
            <v>0</v>
          </cell>
          <cell r="S438">
            <v>0</v>
          </cell>
          <cell r="T438">
            <v>0</v>
          </cell>
        </row>
        <row r="439">
          <cell r="A439" t="str">
            <v>935OR</v>
          </cell>
          <cell r="B439">
            <v>935</v>
          </cell>
          <cell r="C439" t="str">
            <v>OR</v>
          </cell>
          <cell r="D439">
            <v>114806.15</v>
          </cell>
          <cell r="F439" t="str">
            <v>935OR</v>
          </cell>
          <cell r="G439">
            <v>935</v>
          </cell>
          <cell r="H439" t="str">
            <v>OR</v>
          </cell>
          <cell r="I439">
            <v>114806.15</v>
          </cell>
          <cell r="L439" t="str">
            <v>GPSG</v>
          </cell>
          <cell r="M439">
            <v>0</v>
          </cell>
          <cell r="N439">
            <v>0</v>
          </cell>
          <cell r="O439">
            <v>0</v>
          </cell>
          <cell r="P439">
            <v>0</v>
          </cell>
          <cell r="Q439">
            <v>0</v>
          </cell>
          <cell r="R439">
            <v>0</v>
          </cell>
          <cell r="S439">
            <v>0</v>
          </cell>
          <cell r="T439">
            <v>0</v>
          </cell>
        </row>
        <row r="440">
          <cell r="A440" t="str">
            <v>935SO</v>
          </cell>
          <cell r="B440">
            <v>935</v>
          </cell>
          <cell r="C440" t="str">
            <v>SO</v>
          </cell>
          <cell r="D440">
            <v>23717458.09</v>
          </cell>
          <cell r="F440" t="str">
            <v>935SO</v>
          </cell>
          <cell r="G440">
            <v>935</v>
          </cell>
          <cell r="H440" t="str">
            <v>SO</v>
          </cell>
          <cell r="I440">
            <v>23717458.09</v>
          </cell>
          <cell r="L440" t="str">
            <v>GPSO</v>
          </cell>
          <cell r="M440">
            <v>0</v>
          </cell>
          <cell r="N440">
            <v>0</v>
          </cell>
          <cell r="O440">
            <v>559749.07244977728</v>
          </cell>
          <cell r="P440">
            <v>0</v>
          </cell>
          <cell r="Q440">
            <v>0</v>
          </cell>
          <cell r="R440">
            <v>0</v>
          </cell>
          <cell r="S440">
            <v>0</v>
          </cell>
          <cell r="T440">
            <v>0</v>
          </cell>
        </row>
        <row r="441">
          <cell r="A441" t="str">
            <v>935UT</v>
          </cell>
          <cell r="B441">
            <v>935</v>
          </cell>
          <cell r="C441" t="str">
            <v>UT</v>
          </cell>
          <cell r="D441">
            <v>68945.7</v>
          </cell>
          <cell r="F441" t="str">
            <v>935UT</v>
          </cell>
          <cell r="G441">
            <v>935</v>
          </cell>
          <cell r="H441" t="str">
            <v>UT</v>
          </cell>
          <cell r="I441">
            <v>68945.7</v>
          </cell>
          <cell r="L441" t="str">
            <v>OWC143SO</v>
          </cell>
          <cell r="M441">
            <v>0</v>
          </cell>
          <cell r="N441">
            <v>0</v>
          </cell>
          <cell r="O441">
            <v>-2281092.4152529375</v>
          </cell>
          <cell r="P441">
            <v>0</v>
          </cell>
          <cell r="Q441">
            <v>0</v>
          </cell>
          <cell r="R441">
            <v>0</v>
          </cell>
          <cell r="S441">
            <v>0</v>
          </cell>
          <cell r="T441">
            <v>0</v>
          </cell>
        </row>
        <row r="442">
          <cell r="A442" t="str">
            <v>935WA</v>
          </cell>
          <cell r="B442">
            <v>935</v>
          </cell>
          <cell r="C442" t="str">
            <v>WA</v>
          </cell>
          <cell r="D442">
            <v>32217.15</v>
          </cell>
          <cell r="F442" t="str">
            <v>935WA</v>
          </cell>
          <cell r="G442">
            <v>935</v>
          </cell>
          <cell r="H442" t="str">
            <v>WA</v>
          </cell>
          <cell r="I442">
            <v>32217.15</v>
          </cell>
          <cell r="L442" t="str">
            <v>OWC232CAEE</v>
          </cell>
          <cell r="M442">
            <v>0</v>
          </cell>
          <cell r="N442">
            <v>0</v>
          </cell>
          <cell r="O442">
            <v>0</v>
          </cell>
          <cell r="P442">
            <v>0</v>
          </cell>
          <cell r="Q442">
            <v>0</v>
          </cell>
          <cell r="R442">
            <v>0</v>
          </cell>
          <cell r="S442">
            <v>0</v>
          </cell>
          <cell r="T442">
            <v>0</v>
          </cell>
        </row>
        <row r="443">
          <cell r="A443" t="str">
            <v>935WYP</v>
          </cell>
          <cell r="B443">
            <v>935</v>
          </cell>
          <cell r="C443" t="str">
            <v>WYP</v>
          </cell>
          <cell r="D443">
            <v>34417.769999999997</v>
          </cell>
          <cell r="F443" t="str">
            <v>935WYP</v>
          </cell>
          <cell r="G443">
            <v>935</v>
          </cell>
          <cell r="H443" t="str">
            <v>WYP</v>
          </cell>
          <cell r="I443">
            <v>34417.769999999997</v>
          </cell>
          <cell r="L443" t="str">
            <v>OWC232CAGE</v>
          </cell>
          <cell r="M443">
            <v>0</v>
          </cell>
          <cell r="N443">
            <v>0</v>
          </cell>
          <cell r="O443">
            <v>0</v>
          </cell>
          <cell r="P443">
            <v>0</v>
          </cell>
          <cell r="Q443">
            <v>0</v>
          </cell>
          <cell r="R443">
            <v>0</v>
          </cell>
          <cell r="S443">
            <v>0</v>
          </cell>
          <cell r="T443">
            <v>0</v>
          </cell>
        </row>
        <row r="444">
          <cell r="A444" t="str">
            <v>935WYU</v>
          </cell>
          <cell r="B444">
            <v>935</v>
          </cell>
          <cell r="C444" t="str">
            <v>WYU</v>
          </cell>
          <cell r="D444">
            <v>9872.84</v>
          </cell>
          <cell r="F444" t="str">
            <v>935WYU</v>
          </cell>
          <cell r="G444">
            <v>935</v>
          </cell>
          <cell r="H444" t="str">
            <v>WYU</v>
          </cell>
          <cell r="I444">
            <v>9872.84</v>
          </cell>
          <cell r="L444" t="str">
            <v>OWC232S</v>
          </cell>
          <cell r="M444">
            <v>0</v>
          </cell>
          <cell r="N444">
            <v>0</v>
          </cell>
          <cell r="O444">
            <v>0</v>
          </cell>
          <cell r="P444">
            <v>0</v>
          </cell>
          <cell r="Q444">
            <v>0</v>
          </cell>
          <cell r="R444">
            <v>0</v>
          </cell>
          <cell r="S444">
            <v>0</v>
          </cell>
          <cell r="T444">
            <v>0</v>
          </cell>
        </row>
        <row r="445">
          <cell r="A445" t="str">
            <v>4118SE</v>
          </cell>
          <cell r="B445">
            <v>4118</v>
          </cell>
          <cell r="C445" t="str">
            <v>SE</v>
          </cell>
          <cell r="D445">
            <v>-61.54</v>
          </cell>
          <cell r="F445" t="str">
            <v>4118SE</v>
          </cell>
          <cell r="G445">
            <v>4118</v>
          </cell>
          <cell r="H445" t="str">
            <v>SE</v>
          </cell>
          <cell r="I445">
            <v>-61.54</v>
          </cell>
          <cell r="L445" t="str">
            <v>OWC232SG</v>
          </cell>
          <cell r="M445">
            <v>0</v>
          </cell>
          <cell r="N445">
            <v>0</v>
          </cell>
          <cell r="O445">
            <v>208520.13209224908</v>
          </cell>
          <cell r="P445">
            <v>0</v>
          </cell>
          <cell r="Q445">
            <v>0</v>
          </cell>
          <cell r="R445">
            <v>0</v>
          </cell>
          <cell r="S445">
            <v>0</v>
          </cell>
          <cell r="T445">
            <v>0</v>
          </cell>
        </row>
        <row r="446">
          <cell r="A446" t="str">
            <v>40910IBT</v>
          </cell>
          <cell r="B446">
            <v>40910</v>
          </cell>
          <cell r="C446" t="str">
            <v>IBT</v>
          </cell>
          <cell r="D446">
            <v>105578895.86</v>
          </cell>
          <cell r="F446" t="str">
            <v>40910IBT</v>
          </cell>
          <cell r="G446">
            <v>40910</v>
          </cell>
          <cell r="H446" t="str">
            <v>IBT</v>
          </cell>
          <cell r="I446">
            <v>105578895.86</v>
          </cell>
          <cell r="L446" t="str">
            <v>OWC232SO</v>
          </cell>
          <cell r="M446">
            <v>0</v>
          </cell>
          <cell r="N446">
            <v>0</v>
          </cell>
          <cell r="O446">
            <v>459981.28046465683</v>
          </cell>
          <cell r="P446">
            <v>0</v>
          </cell>
          <cell r="Q446">
            <v>0</v>
          </cell>
          <cell r="R446">
            <v>0</v>
          </cell>
          <cell r="S446">
            <v>0</v>
          </cell>
          <cell r="T446">
            <v>0</v>
          </cell>
        </row>
        <row r="447">
          <cell r="A447" t="str">
            <v>40911IBT</v>
          </cell>
          <cell r="B447">
            <v>40911</v>
          </cell>
          <cell r="C447" t="str">
            <v>IBT</v>
          </cell>
          <cell r="D447">
            <v>29331714.59</v>
          </cell>
          <cell r="F447" t="str">
            <v>40911IBT</v>
          </cell>
          <cell r="G447">
            <v>40911</v>
          </cell>
          <cell r="H447" t="str">
            <v>IBT</v>
          </cell>
          <cell r="I447">
            <v>29331714.59</v>
          </cell>
          <cell r="L447" t="str">
            <v>OWC2533CAGE</v>
          </cell>
          <cell r="M447">
            <v>0</v>
          </cell>
          <cell r="N447">
            <v>0</v>
          </cell>
          <cell r="O447">
            <v>0</v>
          </cell>
          <cell r="P447">
            <v>0</v>
          </cell>
          <cell r="Q447">
            <v>0</v>
          </cell>
          <cell r="R447">
            <v>0</v>
          </cell>
          <cell r="S447">
            <v>0</v>
          </cell>
          <cell r="T447">
            <v>0</v>
          </cell>
        </row>
        <row r="448">
          <cell r="A448" t="str">
            <v>40911OTHER</v>
          </cell>
          <cell r="B448">
            <v>40911</v>
          </cell>
          <cell r="C448" t="str">
            <v>OTHER</v>
          </cell>
          <cell r="D448">
            <v>2599659</v>
          </cell>
          <cell r="F448" t="str">
            <v>40911OTHER</v>
          </cell>
          <cell r="G448">
            <v>40911</v>
          </cell>
          <cell r="H448" t="str">
            <v>OTHER</v>
          </cell>
          <cell r="I448">
            <v>2599659</v>
          </cell>
          <cell r="L448" t="str">
            <v>OWC254105CAEE</v>
          </cell>
          <cell r="M448">
            <v>0</v>
          </cell>
          <cell r="N448">
            <v>0</v>
          </cell>
          <cell r="O448">
            <v>0</v>
          </cell>
          <cell r="P448">
            <v>0</v>
          </cell>
          <cell r="Q448">
            <v>0</v>
          </cell>
          <cell r="R448">
            <v>0</v>
          </cell>
          <cell r="S448">
            <v>0</v>
          </cell>
          <cell r="T448">
            <v>0</v>
          </cell>
        </row>
        <row r="449">
          <cell r="A449" t="str">
            <v>41140DGU</v>
          </cell>
          <cell r="B449">
            <v>41140</v>
          </cell>
          <cell r="C449" t="str">
            <v>DGU</v>
          </cell>
          <cell r="D449">
            <v>-2520147.46</v>
          </cell>
          <cell r="F449" t="str">
            <v>41140DGU</v>
          </cell>
          <cell r="G449">
            <v>41140</v>
          </cell>
          <cell r="H449" t="str">
            <v>DGU</v>
          </cell>
          <cell r="I449">
            <v>-2520147.46</v>
          </cell>
          <cell r="L449" t="str">
            <v>OWC254105CAGE</v>
          </cell>
          <cell r="M449">
            <v>0</v>
          </cell>
          <cell r="N449">
            <v>0</v>
          </cell>
          <cell r="O449">
            <v>0</v>
          </cell>
          <cell r="P449">
            <v>0</v>
          </cell>
          <cell r="Q449">
            <v>0</v>
          </cell>
          <cell r="R449">
            <v>0</v>
          </cell>
          <cell r="S449">
            <v>0</v>
          </cell>
          <cell r="T449">
            <v>0</v>
          </cell>
        </row>
        <row r="450">
          <cell r="A450" t="str">
            <v>403360CA</v>
          </cell>
          <cell r="B450">
            <v>403360</v>
          </cell>
          <cell r="C450" t="str">
            <v>CA</v>
          </cell>
          <cell r="D450">
            <v>19654.71</v>
          </cell>
          <cell r="F450" t="str">
            <v>403360CA</v>
          </cell>
          <cell r="G450">
            <v>403360</v>
          </cell>
          <cell r="H450" t="str">
            <v>CA</v>
          </cell>
          <cell r="I450">
            <v>19654.71</v>
          </cell>
          <cell r="L450" t="str">
            <v>SCHMATCAEE</v>
          </cell>
          <cell r="M450">
            <v>0</v>
          </cell>
          <cell r="N450">
            <v>0</v>
          </cell>
          <cell r="O450">
            <v>0</v>
          </cell>
          <cell r="P450">
            <v>0</v>
          </cell>
          <cell r="Q450">
            <v>0</v>
          </cell>
          <cell r="R450">
            <v>0</v>
          </cell>
          <cell r="S450">
            <v>0</v>
          </cell>
          <cell r="T450">
            <v>0</v>
          </cell>
        </row>
        <row r="451">
          <cell r="A451" t="str">
            <v>403360ID</v>
          </cell>
          <cell r="B451">
            <v>403360</v>
          </cell>
          <cell r="C451" t="str">
            <v>ID</v>
          </cell>
          <cell r="D451">
            <v>26526.240000000002</v>
          </cell>
          <cell r="F451" t="str">
            <v>403360ID</v>
          </cell>
          <cell r="G451">
            <v>403360</v>
          </cell>
          <cell r="H451" t="str">
            <v>ID</v>
          </cell>
          <cell r="I451">
            <v>26526.240000000002</v>
          </cell>
          <cell r="L451" t="str">
            <v>SCHMATCAGE</v>
          </cell>
          <cell r="M451">
            <v>0</v>
          </cell>
          <cell r="N451">
            <v>0</v>
          </cell>
          <cell r="O451">
            <v>0</v>
          </cell>
          <cell r="P451">
            <v>0</v>
          </cell>
          <cell r="Q451">
            <v>0</v>
          </cell>
          <cell r="R451">
            <v>0</v>
          </cell>
          <cell r="S451">
            <v>0</v>
          </cell>
          <cell r="T451">
            <v>0</v>
          </cell>
        </row>
        <row r="452">
          <cell r="A452" t="str">
            <v>403360OR</v>
          </cell>
          <cell r="B452">
            <v>403360</v>
          </cell>
          <cell r="C452" t="str">
            <v>OR</v>
          </cell>
          <cell r="D452">
            <v>62083.38</v>
          </cell>
          <cell r="F452" t="str">
            <v>403360OR</v>
          </cell>
          <cell r="G452">
            <v>403360</v>
          </cell>
          <cell r="H452" t="str">
            <v>OR</v>
          </cell>
          <cell r="I452">
            <v>62083.38</v>
          </cell>
          <cell r="L452" t="str">
            <v>SCHMATCAGW</v>
          </cell>
          <cell r="M452">
            <v>0</v>
          </cell>
          <cell r="N452">
            <v>0</v>
          </cell>
          <cell r="O452">
            <v>4865439.0356736127</v>
          </cell>
          <cell r="P452">
            <v>0</v>
          </cell>
          <cell r="Q452">
            <v>0</v>
          </cell>
          <cell r="R452">
            <v>0</v>
          </cell>
          <cell r="S452">
            <v>0</v>
          </cell>
          <cell r="T452">
            <v>0</v>
          </cell>
        </row>
        <row r="453">
          <cell r="A453" t="str">
            <v>403360UT</v>
          </cell>
          <cell r="B453">
            <v>403360</v>
          </cell>
          <cell r="C453" t="str">
            <v>UT</v>
          </cell>
          <cell r="D453">
            <v>184688.92</v>
          </cell>
          <cell r="F453" t="str">
            <v>403360UT</v>
          </cell>
          <cell r="G453">
            <v>403360</v>
          </cell>
          <cell r="H453" t="str">
            <v>UT</v>
          </cell>
          <cell r="I453">
            <v>184688.92</v>
          </cell>
          <cell r="L453" t="str">
            <v>SCHMATCN</v>
          </cell>
          <cell r="M453">
            <v>0</v>
          </cell>
          <cell r="N453">
            <v>0</v>
          </cell>
          <cell r="O453">
            <v>19832.701317493036</v>
          </cell>
          <cell r="P453">
            <v>0</v>
          </cell>
          <cell r="Q453">
            <v>0</v>
          </cell>
          <cell r="R453">
            <v>0</v>
          </cell>
          <cell r="S453">
            <v>0</v>
          </cell>
          <cell r="T453">
            <v>0</v>
          </cell>
        </row>
        <row r="454">
          <cell r="A454" t="str">
            <v>403360WA</v>
          </cell>
          <cell r="B454">
            <v>403360</v>
          </cell>
          <cell r="C454" t="str">
            <v>WA</v>
          </cell>
          <cell r="D454">
            <v>7614.98</v>
          </cell>
          <cell r="F454" t="str">
            <v>403360WA</v>
          </cell>
          <cell r="G454">
            <v>403360</v>
          </cell>
          <cell r="H454" t="str">
            <v>WA</v>
          </cell>
          <cell r="I454">
            <v>7614.98</v>
          </cell>
          <cell r="L454" t="str">
            <v>SCHMATJBE</v>
          </cell>
          <cell r="M454">
            <v>0</v>
          </cell>
          <cell r="N454">
            <v>0</v>
          </cell>
          <cell r="O454">
            <v>1874.5946661138564</v>
          </cell>
          <cell r="P454">
            <v>0</v>
          </cell>
          <cell r="Q454">
            <v>0</v>
          </cell>
          <cell r="R454">
            <v>0</v>
          </cell>
          <cell r="S454">
            <v>0</v>
          </cell>
          <cell r="T454">
            <v>0</v>
          </cell>
        </row>
        <row r="455">
          <cell r="A455" t="str">
            <v>403360WYP</v>
          </cell>
          <cell r="B455">
            <v>403360</v>
          </cell>
          <cell r="C455" t="str">
            <v>WYP</v>
          </cell>
          <cell r="D455">
            <v>43042.27</v>
          </cell>
          <cell r="F455" t="str">
            <v>403360WYP</v>
          </cell>
          <cell r="G455">
            <v>403360</v>
          </cell>
          <cell r="H455" t="str">
            <v>WYP</v>
          </cell>
          <cell r="I455">
            <v>43042.27</v>
          </cell>
          <cell r="L455" t="str">
            <v>SCHMATJBG</v>
          </cell>
          <cell r="M455">
            <v>0</v>
          </cell>
          <cell r="N455">
            <v>0</v>
          </cell>
          <cell r="O455">
            <v>28706678.503573895</v>
          </cell>
          <cell r="P455">
            <v>0</v>
          </cell>
          <cell r="Q455">
            <v>0</v>
          </cell>
          <cell r="R455">
            <v>0</v>
          </cell>
          <cell r="S455">
            <v>0</v>
          </cell>
          <cell r="T455">
            <v>0</v>
          </cell>
        </row>
        <row r="456">
          <cell r="A456" t="str">
            <v>403360WYU</v>
          </cell>
          <cell r="B456">
            <v>403360</v>
          </cell>
          <cell r="C456" t="str">
            <v>WYU</v>
          </cell>
          <cell r="D456">
            <v>79909.210000000006</v>
          </cell>
          <cell r="F456" t="str">
            <v>403360WYU</v>
          </cell>
          <cell r="G456">
            <v>403360</v>
          </cell>
          <cell r="H456" t="str">
            <v>WYU</v>
          </cell>
          <cell r="I456">
            <v>79909.210000000006</v>
          </cell>
          <cell r="L456" t="str">
            <v>SCHMATOTHER</v>
          </cell>
          <cell r="M456">
            <v>0</v>
          </cell>
          <cell r="N456">
            <v>0</v>
          </cell>
          <cell r="O456">
            <v>0</v>
          </cell>
          <cell r="P456">
            <v>0</v>
          </cell>
          <cell r="Q456">
            <v>0</v>
          </cell>
          <cell r="R456">
            <v>0</v>
          </cell>
          <cell r="S456">
            <v>0</v>
          </cell>
          <cell r="T456">
            <v>0</v>
          </cell>
        </row>
        <row r="457">
          <cell r="A457" t="str">
            <v>403361CA</v>
          </cell>
          <cell r="B457">
            <v>403361</v>
          </cell>
          <cell r="C457" t="str">
            <v>CA</v>
          </cell>
          <cell r="D457">
            <v>103643.54</v>
          </cell>
          <cell r="F457" t="str">
            <v>403361CA</v>
          </cell>
          <cell r="G457">
            <v>403361</v>
          </cell>
          <cell r="H457" t="str">
            <v>CA</v>
          </cell>
          <cell r="I457">
            <v>103643.54</v>
          </cell>
          <cell r="L457" t="str">
            <v>SCHMATS</v>
          </cell>
          <cell r="M457">
            <v>0</v>
          </cell>
          <cell r="N457">
            <v>0</v>
          </cell>
          <cell r="O457">
            <v>-3287188.6806176845</v>
          </cell>
          <cell r="P457">
            <v>0</v>
          </cell>
          <cell r="Q457">
            <v>0</v>
          </cell>
          <cell r="R457">
            <v>0</v>
          </cell>
          <cell r="S457">
            <v>0</v>
          </cell>
          <cell r="T457">
            <v>0</v>
          </cell>
        </row>
        <row r="458">
          <cell r="A458" t="str">
            <v>403361ID</v>
          </cell>
          <cell r="B458">
            <v>403361</v>
          </cell>
          <cell r="C458" t="str">
            <v>ID</v>
          </cell>
          <cell r="D458">
            <v>55887.53</v>
          </cell>
          <cell r="F458" t="str">
            <v>403361ID</v>
          </cell>
          <cell r="G458">
            <v>403361</v>
          </cell>
          <cell r="H458" t="str">
            <v>ID</v>
          </cell>
          <cell r="I458">
            <v>55887.53</v>
          </cell>
          <cell r="L458" t="str">
            <v>SCHMATSCHMDEXP</v>
          </cell>
          <cell r="M458">
            <v>0</v>
          </cell>
          <cell r="N458">
            <v>0</v>
          </cell>
          <cell r="O458">
            <v>-11359066.718341794</v>
          </cell>
          <cell r="P458">
            <v>0</v>
          </cell>
          <cell r="Q458">
            <v>0</v>
          </cell>
          <cell r="R458">
            <v>0</v>
          </cell>
          <cell r="S458">
            <v>0</v>
          </cell>
          <cell r="T458">
            <v>0</v>
          </cell>
        </row>
        <row r="459">
          <cell r="A459" t="str">
            <v>403361OR</v>
          </cell>
          <cell r="B459">
            <v>403361</v>
          </cell>
          <cell r="C459" t="str">
            <v>OR</v>
          </cell>
          <cell r="D459">
            <v>584464.14</v>
          </cell>
          <cell r="F459" t="str">
            <v>403361OR</v>
          </cell>
          <cell r="G459">
            <v>403361</v>
          </cell>
          <cell r="H459" t="str">
            <v>OR</v>
          </cell>
          <cell r="I459">
            <v>584464.14</v>
          </cell>
          <cell r="L459" t="str">
            <v>SCHMATSG</v>
          </cell>
          <cell r="M459">
            <v>0</v>
          </cell>
          <cell r="N459">
            <v>0</v>
          </cell>
          <cell r="O459">
            <v>8830.1672358423111</v>
          </cell>
          <cell r="P459">
            <v>0</v>
          </cell>
          <cell r="Q459">
            <v>0</v>
          </cell>
          <cell r="R459">
            <v>0</v>
          </cell>
          <cell r="S459">
            <v>0</v>
          </cell>
          <cell r="T459">
            <v>0</v>
          </cell>
        </row>
        <row r="460">
          <cell r="A460" t="str">
            <v>403361UT</v>
          </cell>
          <cell r="B460">
            <v>403361</v>
          </cell>
          <cell r="C460" t="str">
            <v>UT</v>
          </cell>
          <cell r="D460">
            <v>976043.91</v>
          </cell>
          <cell r="F460" t="str">
            <v>403361UT</v>
          </cell>
          <cell r="G460">
            <v>403361</v>
          </cell>
          <cell r="H460" t="str">
            <v>UT</v>
          </cell>
          <cell r="I460">
            <v>976043.91</v>
          </cell>
          <cell r="L460" t="str">
            <v>SCHMATSNPD</v>
          </cell>
          <cell r="M460">
            <v>0</v>
          </cell>
          <cell r="N460">
            <v>0</v>
          </cell>
          <cell r="O460">
            <v>1076.4950973149621</v>
          </cell>
          <cell r="P460">
            <v>0</v>
          </cell>
          <cell r="Q460">
            <v>0</v>
          </cell>
          <cell r="R460">
            <v>0</v>
          </cell>
          <cell r="S460">
            <v>0</v>
          </cell>
          <cell r="T460">
            <v>0</v>
          </cell>
        </row>
        <row r="461">
          <cell r="A461" t="str">
            <v>403361WA</v>
          </cell>
          <cell r="B461">
            <v>403361</v>
          </cell>
          <cell r="C461" t="str">
            <v>WA</v>
          </cell>
          <cell r="D461">
            <v>106516.68</v>
          </cell>
          <cell r="F461" t="str">
            <v>403361WA</v>
          </cell>
          <cell r="G461">
            <v>403361</v>
          </cell>
          <cell r="H461" t="str">
            <v>WA</v>
          </cell>
          <cell r="I461">
            <v>106516.68</v>
          </cell>
          <cell r="L461" t="str">
            <v>SCHMATSO</v>
          </cell>
          <cell r="M461">
            <v>0</v>
          </cell>
          <cell r="N461">
            <v>0</v>
          </cell>
          <cell r="O461">
            <v>13783.047863339729</v>
          </cell>
          <cell r="P461">
            <v>0</v>
          </cell>
          <cell r="Q461">
            <v>0</v>
          </cell>
          <cell r="R461">
            <v>0</v>
          </cell>
          <cell r="S461">
            <v>0</v>
          </cell>
          <cell r="T461">
            <v>0</v>
          </cell>
        </row>
        <row r="462">
          <cell r="A462" t="str">
            <v>403361WYP</v>
          </cell>
          <cell r="B462">
            <v>403361</v>
          </cell>
          <cell r="C462" t="str">
            <v>WYP</v>
          </cell>
          <cell r="D462">
            <v>224596.82</v>
          </cell>
          <cell r="F462" t="str">
            <v>403361WYP</v>
          </cell>
          <cell r="G462">
            <v>403361</v>
          </cell>
          <cell r="H462" t="str">
            <v>WYP</v>
          </cell>
          <cell r="I462">
            <v>224596.82</v>
          </cell>
          <cell r="L462" t="str">
            <v>SCHMDTCAGW</v>
          </cell>
          <cell r="M462">
            <v>0</v>
          </cell>
          <cell r="N462">
            <v>0</v>
          </cell>
          <cell r="O462">
            <v>983927.60917970689</v>
          </cell>
          <cell r="P462">
            <v>0</v>
          </cell>
          <cell r="Q462">
            <v>0</v>
          </cell>
          <cell r="R462">
            <v>0</v>
          </cell>
          <cell r="S462">
            <v>0</v>
          </cell>
          <cell r="T462">
            <v>0</v>
          </cell>
        </row>
        <row r="463">
          <cell r="A463" t="str">
            <v>403361WYU</v>
          </cell>
          <cell r="B463">
            <v>403361</v>
          </cell>
          <cell r="C463" t="str">
            <v>WYU</v>
          </cell>
          <cell r="D463">
            <v>88682.26</v>
          </cell>
          <cell r="F463" t="str">
            <v>403361WYU</v>
          </cell>
          <cell r="G463">
            <v>403361</v>
          </cell>
          <cell r="H463" t="str">
            <v>WYU</v>
          </cell>
          <cell r="I463">
            <v>88682.26</v>
          </cell>
          <cell r="L463" t="str">
            <v>SCHMDTS</v>
          </cell>
          <cell r="M463">
            <v>0</v>
          </cell>
          <cell r="N463">
            <v>0</v>
          </cell>
          <cell r="O463">
            <v>143673.03365866776</v>
          </cell>
          <cell r="P463">
            <v>0</v>
          </cell>
          <cell r="Q463">
            <v>0</v>
          </cell>
          <cell r="R463">
            <v>0</v>
          </cell>
          <cell r="S463">
            <v>0</v>
          </cell>
          <cell r="T463">
            <v>0</v>
          </cell>
        </row>
        <row r="464">
          <cell r="A464" t="str">
            <v>403362CA</v>
          </cell>
          <cell r="B464">
            <v>403362</v>
          </cell>
          <cell r="C464" t="str">
            <v>CA</v>
          </cell>
          <cell r="D464">
            <v>783721.99</v>
          </cell>
          <cell r="F464" t="str">
            <v>403362CA</v>
          </cell>
          <cell r="G464">
            <v>403362</v>
          </cell>
          <cell r="H464" t="str">
            <v>CA</v>
          </cell>
          <cell r="I464">
            <v>783721.99</v>
          </cell>
          <cell r="L464" t="str">
            <v>SCHMDTSO</v>
          </cell>
          <cell r="M464">
            <v>0</v>
          </cell>
          <cell r="N464">
            <v>0</v>
          </cell>
          <cell r="O464">
            <v>221031.65976799291</v>
          </cell>
          <cell r="P464">
            <v>0</v>
          </cell>
          <cell r="Q464">
            <v>0</v>
          </cell>
          <cell r="R464">
            <v>0</v>
          </cell>
          <cell r="S464">
            <v>0</v>
          </cell>
          <cell r="T464">
            <v>0</v>
          </cell>
        </row>
        <row r="465">
          <cell r="A465" t="str">
            <v>403362ID</v>
          </cell>
          <cell r="B465">
            <v>403362</v>
          </cell>
          <cell r="C465" t="str">
            <v>ID</v>
          </cell>
          <cell r="D465">
            <v>-1647993.68</v>
          </cell>
          <cell r="F465" t="str">
            <v>403362ID</v>
          </cell>
          <cell r="G465">
            <v>403362</v>
          </cell>
          <cell r="H465" t="str">
            <v>ID</v>
          </cell>
          <cell r="I465">
            <v>-1647993.68</v>
          </cell>
          <cell r="L465" t="str">
            <v>SPCAGE</v>
          </cell>
          <cell r="M465">
            <v>0</v>
          </cell>
          <cell r="N465">
            <v>0</v>
          </cell>
          <cell r="O465">
            <v>0</v>
          </cell>
          <cell r="P465">
            <v>0</v>
          </cell>
          <cell r="Q465">
            <v>0</v>
          </cell>
          <cell r="R465">
            <v>0</v>
          </cell>
          <cell r="S465">
            <v>0</v>
          </cell>
          <cell r="T465">
            <v>0</v>
          </cell>
        </row>
        <row r="466">
          <cell r="A466" t="str">
            <v>403362OR</v>
          </cell>
          <cell r="B466">
            <v>403362</v>
          </cell>
          <cell r="C466" t="str">
            <v>OR</v>
          </cell>
          <cell r="D466">
            <v>5716241.1299999999</v>
          </cell>
          <cell r="F466" t="str">
            <v>403362OR</v>
          </cell>
          <cell r="G466">
            <v>403362</v>
          </cell>
          <cell r="H466" t="str">
            <v>OR</v>
          </cell>
          <cell r="I466">
            <v>5716241.1299999999</v>
          </cell>
          <cell r="L466" t="str">
            <v>SPSG</v>
          </cell>
          <cell r="M466">
            <v>0</v>
          </cell>
          <cell r="N466">
            <v>0</v>
          </cell>
          <cell r="O466">
            <v>-1007351.0707170441</v>
          </cell>
          <cell r="P466">
            <v>0</v>
          </cell>
          <cell r="Q466">
            <v>0</v>
          </cell>
          <cell r="R466">
            <v>0</v>
          </cell>
          <cell r="S466">
            <v>0</v>
          </cell>
          <cell r="T466">
            <v>0</v>
          </cell>
        </row>
        <row r="467">
          <cell r="A467" t="str">
            <v>403362UT</v>
          </cell>
          <cell r="B467">
            <v>403362</v>
          </cell>
          <cell r="C467" t="str">
            <v>UT</v>
          </cell>
          <cell r="D467">
            <v>-10932645.300000001</v>
          </cell>
          <cell r="F467" t="str">
            <v>403362UT</v>
          </cell>
          <cell r="G467">
            <v>403362</v>
          </cell>
          <cell r="H467" t="str">
            <v>UT</v>
          </cell>
          <cell r="I467">
            <v>-10932645.300000001</v>
          </cell>
          <cell r="L467" t="str">
            <v>TPCAGE</v>
          </cell>
          <cell r="M467">
            <v>0</v>
          </cell>
          <cell r="N467">
            <v>0</v>
          </cell>
          <cell r="O467">
            <v>0</v>
          </cell>
          <cell r="P467">
            <v>0</v>
          </cell>
          <cell r="Q467">
            <v>0</v>
          </cell>
          <cell r="R467">
            <v>0</v>
          </cell>
          <cell r="S467">
            <v>0</v>
          </cell>
          <cell r="T467">
            <v>0</v>
          </cell>
        </row>
        <row r="468">
          <cell r="A468" t="str">
            <v>403362WA</v>
          </cell>
          <cell r="B468">
            <v>403362</v>
          </cell>
          <cell r="C468" t="str">
            <v>WA</v>
          </cell>
          <cell r="D468">
            <v>1845878.13</v>
          </cell>
          <cell r="F468" t="str">
            <v>403362WA</v>
          </cell>
          <cell r="G468">
            <v>403362</v>
          </cell>
          <cell r="H468" t="str">
            <v>WA</v>
          </cell>
          <cell r="I468">
            <v>1845878.13</v>
          </cell>
          <cell r="L468" t="str">
            <v>TPCAGW</v>
          </cell>
          <cell r="M468">
            <v>0</v>
          </cell>
          <cell r="N468">
            <v>0</v>
          </cell>
          <cell r="O468">
            <v>-2154101.0874688271</v>
          </cell>
          <cell r="P468">
            <v>0</v>
          </cell>
          <cell r="Q468">
            <v>0</v>
          </cell>
          <cell r="R468">
            <v>0</v>
          </cell>
          <cell r="S468">
            <v>0</v>
          </cell>
          <cell r="T468">
            <v>0</v>
          </cell>
        </row>
        <row r="469">
          <cell r="A469" t="str">
            <v>403362WYP</v>
          </cell>
          <cell r="B469">
            <v>403362</v>
          </cell>
          <cell r="C469" t="str">
            <v>WYP</v>
          </cell>
          <cell r="D469">
            <v>609498.99</v>
          </cell>
          <cell r="F469" t="str">
            <v>403362WYP</v>
          </cell>
          <cell r="G469">
            <v>403362</v>
          </cell>
          <cell r="H469" t="str">
            <v>WYP</v>
          </cell>
          <cell r="I469">
            <v>609498.99</v>
          </cell>
          <cell r="L469" t="str">
            <v>TPSG</v>
          </cell>
          <cell r="M469">
            <v>0</v>
          </cell>
          <cell r="N469">
            <v>0</v>
          </cell>
          <cell r="O469">
            <v>0</v>
          </cell>
          <cell r="P469">
            <v>0</v>
          </cell>
          <cell r="Q469">
            <v>0</v>
          </cell>
          <cell r="R469">
            <v>0</v>
          </cell>
          <cell r="S469">
            <v>0</v>
          </cell>
          <cell r="T469">
            <v>0</v>
          </cell>
        </row>
        <row r="470">
          <cell r="A470" t="str">
            <v>403362WYU</v>
          </cell>
          <cell r="B470">
            <v>403362</v>
          </cell>
          <cell r="C470" t="str">
            <v>WYU</v>
          </cell>
          <cell r="D470">
            <v>371198.3</v>
          </cell>
          <cell r="F470" t="str">
            <v>403362WYU</v>
          </cell>
          <cell r="G470">
            <v>403362</v>
          </cell>
          <cell r="H470" t="str">
            <v>WYU</v>
          </cell>
          <cell r="I470">
            <v>371198.3</v>
          </cell>
          <cell r="L470">
            <v>0</v>
          </cell>
          <cell r="M470">
            <v>0</v>
          </cell>
          <cell r="N470">
            <v>0</v>
          </cell>
          <cell r="O470">
            <v>0</v>
          </cell>
          <cell r="P470">
            <v>0</v>
          </cell>
          <cell r="Q470">
            <v>0</v>
          </cell>
          <cell r="R470">
            <v>0</v>
          </cell>
          <cell r="S470">
            <v>0</v>
          </cell>
          <cell r="T470">
            <v>0</v>
          </cell>
        </row>
        <row r="471">
          <cell r="A471" t="str">
            <v>403364CA</v>
          </cell>
          <cell r="B471">
            <v>403364</v>
          </cell>
          <cell r="C471" t="str">
            <v>CA</v>
          </cell>
          <cell r="D471">
            <v>2677335.79</v>
          </cell>
          <cell r="F471" t="str">
            <v>403364CA</v>
          </cell>
          <cell r="G471">
            <v>403364</v>
          </cell>
          <cell r="H471" t="str">
            <v>CA</v>
          </cell>
          <cell r="I471">
            <v>2677335.79</v>
          </cell>
          <cell r="L471">
            <v>0</v>
          </cell>
          <cell r="M471">
            <v>0</v>
          </cell>
          <cell r="N471">
            <v>0</v>
          </cell>
          <cell r="O471">
            <v>0</v>
          </cell>
          <cell r="P471">
            <v>0</v>
          </cell>
          <cell r="Q471">
            <v>0</v>
          </cell>
          <cell r="R471">
            <v>0</v>
          </cell>
          <cell r="S471">
            <v>0</v>
          </cell>
          <cell r="T471">
            <v>0</v>
          </cell>
        </row>
        <row r="472">
          <cell r="A472" t="str">
            <v>403364ID</v>
          </cell>
          <cell r="B472">
            <v>403364</v>
          </cell>
          <cell r="C472" t="str">
            <v>ID</v>
          </cell>
          <cell r="D472">
            <v>3397205.94</v>
          </cell>
          <cell r="F472" t="str">
            <v>403364ID</v>
          </cell>
          <cell r="G472">
            <v>403364</v>
          </cell>
          <cell r="H472" t="str">
            <v>ID</v>
          </cell>
          <cell r="I472">
            <v>3397205.94</v>
          </cell>
          <cell r="L472">
            <v>0</v>
          </cell>
          <cell r="M472">
            <v>0</v>
          </cell>
          <cell r="N472">
            <v>0</v>
          </cell>
          <cell r="O472">
            <v>0</v>
          </cell>
          <cell r="P472">
            <v>0</v>
          </cell>
          <cell r="Q472">
            <v>0</v>
          </cell>
          <cell r="R472">
            <v>0</v>
          </cell>
          <cell r="S472">
            <v>0</v>
          </cell>
          <cell r="T472">
            <v>0</v>
          </cell>
        </row>
        <row r="473">
          <cell r="A473" t="str">
            <v>403364OR</v>
          </cell>
          <cell r="B473">
            <v>403364</v>
          </cell>
          <cell r="C473" t="str">
            <v>OR</v>
          </cell>
          <cell r="D473">
            <v>13267143.5</v>
          </cell>
          <cell r="F473" t="str">
            <v>403364OR</v>
          </cell>
          <cell r="G473">
            <v>403364</v>
          </cell>
          <cell r="H473" t="str">
            <v>OR</v>
          </cell>
          <cell r="I473">
            <v>13267143.5</v>
          </cell>
          <cell r="L473">
            <v>0</v>
          </cell>
          <cell r="M473">
            <v>0</v>
          </cell>
          <cell r="N473">
            <v>0</v>
          </cell>
          <cell r="O473">
            <v>0</v>
          </cell>
          <cell r="P473">
            <v>0</v>
          </cell>
          <cell r="Q473">
            <v>0</v>
          </cell>
          <cell r="R473">
            <v>0</v>
          </cell>
          <cell r="S473">
            <v>0</v>
          </cell>
          <cell r="T473">
            <v>0</v>
          </cell>
        </row>
        <row r="474">
          <cell r="A474" t="str">
            <v>403364UT</v>
          </cell>
          <cell r="B474">
            <v>403364</v>
          </cell>
          <cell r="C474" t="str">
            <v>UT</v>
          </cell>
          <cell r="D474">
            <v>14567414.800000001</v>
          </cell>
          <cell r="F474" t="str">
            <v>403364UT</v>
          </cell>
          <cell r="G474">
            <v>403364</v>
          </cell>
          <cell r="H474" t="str">
            <v>UT</v>
          </cell>
          <cell r="I474">
            <v>14567414.800000001</v>
          </cell>
          <cell r="L474">
            <v>0</v>
          </cell>
          <cell r="M474">
            <v>0</v>
          </cell>
          <cell r="N474">
            <v>0</v>
          </cell>
          <cell r="O474">
            <v>0</v>
          </cell>
          <cell r="P474">
            <v>0</v>
          </cell>
          <cell r="Q474">
            <v>0</v>
          </cell>
          <cell r="R474">
            <v>0</v>
          </cell>
          <cell r="S474">
            <v>0</v>
          </cell>
          <cell r="T474">
            <v>0</v>
          </cell>
        </row>
        <row r="475">
          <cell r="A475" t="str">
            <v>403364WA</v>
          </cell>
          <cell r="B475">
            <v>403364</v>
          </cell>
          <cell r="C475" t="str">
            <v>WA</v>
          </cell>
          <cell r="D475">
            <v>4100327.82</v>
          </cell>
          <cell r="F475" t="str">
            <v>403364WA</v>
          </cell>
          <cell r="G475">
            <v>403364</v>
          </cell>
          <cell r="H475" t="str">
            <v>WA</v>
          </cell>
          <cell r="I475">
            <v>4100327.82</v>
          </cell>
          <cell r="L475">
            <v>0</v>
          </cell>
          <cell r="M475">
            <v>0</v>
          </cell>
          <cell r="N475">
            <v>0</v>
          </cell>
          <cell r="O475">
            <v>0</v>
          </cell>
          <cell r="P475">
            <v>0</v>
          </cell>
          <cell r="Q475">
            <v>0</v>
          </cell>
          <cell r="R475">
            <v>0</v>
          </cell>
          <cell r="S475">
            <v>0</v>
          </cell>
          <cell r="T475">
            <v>0</v>
          </cell>
        </row>
        <row r="476">
          <cell r="A476" t="str">
            <v>403364WYP</v>
          </cell>
          <cell r="B476">
            <v>403364</v>
          </cell>
          <cell r="C476" t="str">
            <v>WYP</v>
          </cell>
          <cell r="D476">
            <v>5622633</v>
          </cell>
          <cell r="F476" t="str">
            <v>403364WYP</v>
          </cell>
          <cell r="G476">
            <v>403364</v>
          </cell>
          <cell r="H476" t="str">
            <v>WYP</v>
          </cell>
          <cell r="I476">
            <v>5622633</v>
          </cell>
          <cell r="L476">
            <v>0</v>
          </cell>
          <cell r="M476">
            <v>0</v>
          </cell>
          <cell r="N476">
            <v>0</v>
          </cell>
          <cell r="O476">
            <v>0</v>
          </cell>
          <cell r="P476">
            <v>0</v>
          </cell>
          <cell r="Q476">
            <v>0</v>
          </cell>
          <cell r="R476">
            <v>0</v>
          </cell>
          <cell r="S476">
            <v>0</v>
          </cell>
          <cell r="T476">
            <v>0</v>
          </cell>
        </row>
        <row r="477">
          <cell r="A477" t="str">
            <v>403364WYU</v>
          </cell>
          <cell r="B477">
            <v>403364</v>
          </cell>
          <cell r="C477" t="str">
            <v>WYU</v>
          </cell>
          <cell r="D477">
            <v>1147738.49</v>
          </cell>
          <cell r="F477" t="str">
            <v>403364WYU</v>
          </cell>
          <cell r="G477">
            <v>403364</v>
          </cell>
          <cell r="H477" t="str">
            <v>WYU</v>
          </cell>
          <cell r="I477">
            <v>1147738.49</v>
          </cell>
          <cell r="L477">
            <v>0</v>
          </cell>
          <cell r="M477">
            <v>0</v>
          </cell>
          <cell r="N477">
            <v>0</v>
          </cell>
          <cell r="O477">
            <v>0</v>
          </cell>
          <cell r="P477">
            <v>0</v>
          </cell>
          <cell r="Q477">
            <v>0</v>
          </cell>
          <cell r="R477">
            <v>0</v>
          </cell>
          <cell r="S477">
            <v>0</v>
          </cell>
          <cell r="T477">
            <v>0</v>
          </cell>
        </row>
        <row r="478">
          <cell r="A478" t="str">
            <v>403365CA</v>
          </cell>
          <cell r="B478">
            <v>403365</v>
          </cell>
          <cell r="C478" t="str">
            <v>CA</v>
          </cell>
          <cell r="D478">
            <v>1034771.6</v>
          </cell>
          <cell r="F478" t="str">
            <v>403365CA</v>
          </cell>
          <cell r="G478">
            <v>403365</v>
          </cell>
          <cell r="H478" t="str">
            <v>CA</v>
          </cell>
          <cell r="I478">
            <v>1034771.6</v>
          </cell>
          <cell r="L478">
            <v>0</v>
          </cell>
          <cell r="M478">
            <v>0</v>
          </cell>
          <cell r="N478">
            <v>0</v>
          </cell>
          <cell r="O478">
            <v>0</v>
          </cell>
          <cell r="P478">
            <v>0</v>
          </cell>
          <cell r="Q478">
            <v>0</v>
          </cell>
          <cell r="R478">
            <v>0</v>
          </cell>
          <cell r="S478">
            <v>0</v>
          </cell>
          <cell r="T478">
            <v>0</v>
          </cell>
        </row>
        <row r="479">
          <cell r="A479" t="str">
            <v>403365ID</v>
          </cell>
          <cell r="B479">
            <v>403365</v>
          </cell>
          <cell r="C479" t="str">
            <v>ID</v>
          </cell>
          <cell r="D479">
            <v>1008637.41</v>
          </cell>
          <cell r="F479" t="str">
            <v>403365ID</v>
          </cell>
          <cell r="G479">
            <v>403365</v>
          </cell>
          <cell r="H479" t="str">
            <v>ID</v>
          </cell>
          <cell r="I479">
            <v>1008637.41</v>
          </cell>
          <cell r="L479">
            <v>0</v>
          </cell>
          <cell r="M479">
            <v>0</v>
          </cell>
          <cell r="N479">
            <v>0</v>
          </cell>
          <cell r="O479">
            <v>0</v>
          </cell>
          <cell r="P479">
            <v>0</v>
          </cell>
          <cell r="Q479">
            <v>0</v>
          </cell>
          <cell r="R479">
            <v>0</v>
          </cell>
          <cell r="S479">
            <v>0</v>
          </cell>
          <cell r="T479">
            <v>0</v>
          </cell>
        </row>
        <row r="480">
          <cell r="A480" t="str">
            <v>403365OR</v>
          </cell>
          <cell r="B480">
            <v>403365</v>
          </cell>
          <cell r="C480" t="str">
            <v>OR</v>
          </cell>
          <cell r="D480">
            <v>7338024.3200000003</v>
          </cell>
          <cell r="F480" t="str">
            <v>403365OR</v>
          </cell>
          <cell r="G480">
            <v>403365</v>
          </cell>
          <cell r="H480" t="str">
            <v>OR</v>
          </cell>
          <cell r="I480">
            <v>7338024.3200000003</v>
          </cell>
          <cell r="L480">
            <v>0</v>
          </cell>
          <cell r="M480">
            <v>0</v>
          </cell>
          <cell r="N480">
            <v>0</v>
          </cell>
          <cell r="O480">
            <v>0</v>
          </cell>
          <cell r="P480">
            <v>0</v>
          </cell>
          <cell r="Q480">
            <v>0</v>
          </cell>
          <cell r="R480">
            <v>0</v>
          </cell>
          <cell r="S480">
            <v>0</v>
          </cell>
          <cell r="T480">
            <v>0</v>
          </cell>
        </row>
        <row r="481">
          <cell r="A481" t="str">
            <v>403365UT</v>
          </cell>
          <cell r="B481">
            <v>403365</v>
          </cell>
          <cell r="C481" t="str">
            <v>UT</v>
          </cell>
          <cell r="D481">
            <v>6951057.8200000003</v>
          </cell>
          <cell r="F481" t="str">
            <v>403365UT</v>
          </cell>
          <cell r="G481">
            <v>403365</v>
          </cell>
          <cell r="H481" t="str">
            <v>UT</v>
          </cell>
          <cell r="I481">
            <v>6951057.8200000003</v>
          </cell>
          <cell r="L481">
            <v>0</v>
          </cell>
          <cell r="M481">
            <v>0</v>
          </cell>
          <cell r="N481">
            <v>0</v>
          </cell>
          <cell r="O481">
            <v>0</v>
          </cell>
          <cell r="P481">
            <v>0</v>
          </cell>
          <cell r="Q481">
            <v>0</v>
          </cell>
          <cell r="R481">
            <v>0</v>
          </cell>
          <cell r="S481">
            <v>0</v>
          </cell>
          <cell r="T481">
            <v>0</v>
          </cell>
        </row>
        <row r="482">
          <cell r="A482" t="str">
            <v>403365WA</v>
          </cell>
          <cell r="B482">
            <v>403365</v>
          </cell>
          <cell r="C482" t="str">
            <v>WA</v>
          </cell>
          <cell r="D482">
            <v>1908925.14</v>
          </cell>
          <cell r="F482" t="str">
            <v>403365WA</v>
          </cell>
          <cell r="G482">
            <v>403365</v>
          </cell>
          <cell r="H482" t="str">
            <v>WA</v>
          </cell>
          <cell r="I482">
            <v>1908925.14</v>
          </cell>
          <cell r="L482">
            <v>0</v>
          </cell>
          <cell r="M482">
            <v>0</v>
          </cell>
          <cell r="N482">
            <v>0</v>
          </cell>
          <cell r="O482">
            <v>0</v>
          </cell>
          <cell r="P482">
            <v>0</v>
          </cell>
          <cell r="Q482">
            <v>0</v>
          </cell>
          <cell r="R482">
            <v>0</v>
          </cell>
          <cell r="S482">
            <v>0</v>
          </cell>
          <cell r="T482">
            <v>0</v>
          </cell>
        </row>
        <row r="483">
          <cell r="A483" t="str">
            <v>403365WYP</v>
          </cell>
          <cell r="B483">
            <v>403365</v>
          </cell>
          <cell r="C483" t="str">
            <v>WYP</v>
          </cell>
          <cell r="D483">
            <v>2601317.23</v>
          </cell>
          <cell r="F483" t="str">
            <v>403365WYP</v>
          </cell>
          <cell r="G483">
            <v>403365</v>
          </cell>
          <cell r="H483" t="str">
            <v>WYP</v>
          </cell>
          <cell r="I483">
            <v>2601317.23</v>
          </cell>
          <cell r="L483">
            <v>0</v>
          </cell>
          <cell r="M483">
            <v>0</v>
          </cell>
          <cell r="N483">
            <v>0</v>
          </cell>
          <cell r="O483">
            <v>0</v>
          </cell>
          <cell r="P483">
            <v>0</v>
          </cell>
          <cell r="Q483">
            <v>0</v>
          </cell>
          <cell r="R483">
            <v>0</v>
          </cell>
          <cell r="S483">
            <v>0</v>
          </cell>
          <cell r="T483">
            <v>0</v>
          </cell>
        </row>
        <row r="484">
          <cell r="A484" t="str">
            <v>403365WYU</v>
          </cell>
          <cell r="B484">
            <v>403365</v>
          </cell>
          <cell r="C484" t="str">
            <v>WYU</v>
          </cell>
          <cell r="D484">
            <v>348401.96</v>
          </cell>
          <cell r="F484" t="str">
            <v>403365WYU</v>
          </cell>
          <cell r="G484">
            <v>403365</v>
          </cell>
          <cell r="H484" t="str">
            <v>WYU</v>
          </cell>
          <cell r="I484">
            <v>348401.96</v>
          </cell>
          <cell r="L484">
            <v>0</v>
          </cell>
          <cell r="M484">
            <v>0</v>
          </cell>
          <cell r="N484">
            <v>0</v>
          </cell>
          <cell r="O484">
            <v>0</v>
          </cell>
          <cell r="P484">
            <v>0</v>
          </cell>
          <cell r="Q484">
            <v>0</v>
          </cell>
          <cell r="R484">
            <v>0</v>
          </cell>
          <cell r="S484">
            <v>0</v>
          </cell>
          <cell r="T484">
            <v>0</v>
          </cell>
        </row>
        <row r="485">
          <cell r="A485" t="str">
            <v>403366CA</v>
          </cell>
          <cell r="B485">
            <v>403366</v>
          </cell>
          <cell r="C485" t="str">
            <v>CA</v>
          </cell>
          <cell r="D485">
            <v>513135.21</v>
          </cell>
          <cell r="F485" t="str">
            <v>403366CA</v>
          </cell>
          <cell r="G485">
            <v>403366</v>
          </cell>
          <cell r="H485" t="str">
            <v>CA</v>
          </cell>
          <cell r="I485">
            <v>513135.21</v>
          </cell>
          <cell r="L485">
            <v>0</v>
          </cell>
          <cell r="M485">
            <v>0</v>
          </cell>
          <cell r="N485">
            <v>0</v>
          </cell>
          <cell r="O485">
            <v>0</v>
          </cell>
          <cell r="P485">
            <v>0</v>
          </cell>
          <cell r="Q485">
            <v>0</v>
          </cell>
          <cell r="R485">
            <v>0</v>
          </cell>
          <cell r="S485">
            <v>0</v>
          </cell>
          <cell r="T485">
            <v>0</v>
          </cell>
        </row>
        <row r="486">
          <cell r="A486" t="str">
            <v>403366ID</v>
          </cell>
          <cell r="B486">
            <v>403366</v>
          </cell>
          <cell r="C486" t="str">
            <v>ID</v>
          </cell>
          <cell r="D486">
            <v>252007.34</v>
          </cell>
          <cell r="F486" t="str">
            <v>403366ID</v>
          </cell>
          <cell r="G486">
            <v>403366</v>
          </cell>
          <cell r="H486" t="str">
            <v>ID</v>
          </cell>
          <cell r="I486">
            <v>252007.34</v>
          </cell>
          <cell r="L486">
            <v>0</v>
          </cell>
          <cell r="M486">
            <v>0</v>
          </cell>
          <cell r="N486">
            <v>0</v>
          </cell>
          <cell r="O486">
            <v>0</v>
          </cell>
          <cell r="P486">
            <v>0</v>
          </cell>
          <cell r="Q486">
            <v>0</v>
          </cell>
          <cell r="R486">
            <v>0</v>
          </cell>
          <cell r="S486">
            <v>0</v>
          </cell>
          <cell r="T486">
            <v>0</v>
          </cell>
        </row>
        <row r="487">
          <cell r="A487" t="str">
            <v>403366OR</v>
          </cell>
          <cell r="B487">
            <v>403366</v>
          </cell>
          <cell r="C487" t="str">
            <v>OR</v>
          </cell>
          <cell r="D487">
            <v>1966155.52</v>
          </cell>
          <cell r="F487" t="str">
            <v>403366OR</v>
          </cell>
          <cell r="G487">
            <v>403366</v>
          </cell>
          <cell r="H487" t="str">
            <v>OR</v>
          </cell>
          <cell r="I487">
            <v>1966155.52</v>
          </cell>
          <cell r="L487">
            <v>0</v>
          </cell>
          <cell r="M487">
            <v>0</v>
          </cell>
          <cell r="N487">
            <v>0</v>
          </cell>
          <cell r="O487">
            <v>0</v>
          </cell>
          <cell r="P487">
            <v>0</v>
          </cell>
          <cell r="Q487">
            <v>0</v>
          </cell>
          <cell r="R487">
            <v>0</v>
          </cell>
          <cell r="S487">
            <v>0</v>
          </cell>
          <cell r="T487">
            <v>0</v>
          </cell>
        </row>
        <row r="488">
          <cell r="A488" t="str">
            <v>403366UT</v>
          </cell>
          <cell r="B488">
            <v>403366</v>
          </cell>
          <cell r="C488" t="str">
            <v>UT</v>
          </cell>
          <cell r="D488">
            <v>5447889.1900000004</v>
          </cell>
          <cell r="F488" t="str">
            <v>403366UT</v>
          </cell>
          <cell r="G488">
            <v>403366</v>
          </cell>
          <cell r="H488" t="str">
            <v>UT</v>
          </cell>
          <cell r="I488">
            <v>5447889.1900000004</v>
          </cell>
          <cell r="L488">
            <v>0</v>
          </cell>
          <cell r="M488">
            <v>0</v>
          </cell>
          <cell r="N488">
            <v>0</v>
          </cell>
          <cell r="O488">
            <v>0</v>
          </cell>
          <cell r="P488">
            <v>0</v>
          </cell>
          <cell r="Q488">
            <v>0</v>
          </cell>
          <cell r="R488">
            <v>0</v>
          </cell>
          <cell r="S488">
            <v>0</v>
          </cell>
          <cell r="T488">
            <v>0</v>
          </cell>
        </row>
        <row r="489">
          <cell r="A489" t="str">
            <v>403366WA</v>
          </cell>
          <cell r="B489">
            <v>403366</v>
          </cell>
          <cell r="C489" t="str">
            <v>WA</v>
          </cell>
          <cell r="D489">
            <v>547032.53</v>
          </cell>
          <cell r="F489" t="str">
            <v>403366WA</v>
          </cell>
          <cell r="G489">
            <v>403366</v>
          </cell>
          <cell r="H489" t="str">
            <v>WA</v>
          </cell>
          <cell r="I489">
            <v>547032.53</v>
          </cell>
          <cell r="L489">
            <v>0</v>
          </cell>
          <cell r="M489">
            <v>0</v>
          </cell>
          <cell r="N489">
            <v>0</v>
          </cell>
          <cell r="O489">
            <v>0</v>
          </cell>
          <cell r="P489">
            <v>0</v>
          </cell>
          <cell r="Q489">
            <v>0</v>
          </cell>
          <cell r="R489">
            <v>0</v>
          </cell>
          <cell r="S489">
            <v>0</v>
          </cell>
          <cell r="T489">
            <v>0</v>
          </cell>
        </row>
        <row r="490">
          <cell r="A490" t="str">
            <v>403366WYP</v>
          </cell>
          <cell r="B490">
            <v>403366</v>
          </cell>
          <cell r="C490" t="str">
            <v>WYP</v>
          </cell>
          <cell r="D490">
            <v>860168.53</v>
          </cell>
          <cell r="F490" t="str">
            <v>403366WYP</v>
          </cell>
          <cell r="G490">
            <v>403366</v>
          </cell>
          <cell r="H490" t="str">
            <v>WYP</v>
          </cell>
          <cell r="I490">
            <v>860168.53</v>
          </cell>
          <cell r="L490">
            <v>0</v>
          </cell>
          <cell r="M490">
            <v>0</v>
          </cell>
          <cell r="N490">
            <v>0</v>
          </cell>
          <cell r="O490">
            <v>0</v>
          </cell>
          <cell r="P490">
            <v>0</v>
          </cell>
          <cell r="Q490">
            <v>0</v>
          </cell>
          <cell r="R490">
            <v>0</v>
          </cell>
          <cell r="S490">
            <v>0</v>
          </cell>
          <cell r="T490">
            <v>0</v>
          </cell>
        </row>
        <row r="491">
          <cell r="A491" t="str">
            <v>403366WYU</v>
          </cell>
          <cell r="B491">
            <v>403366</v>
          </cell>
          <cell r="C491" t="str">
            <v>WYU</v>
          </cell>
          <cell r="D491">
            <v>169321.91</v>
          </cell>
          <cell r="F491" t="str">
            <v>403366WYU</v>
          </cell>
          <cell r="G491">
            <v>403366</v>
          </cell>
          <cell r="H491" t="str">
            <v>WYU</v>
          </cell>
          <cell r="I491">
            <v>169321.91</v>
          </cell>
          <cell r="L491">
            <v>0</v>
          </cell>
          <cell r="M491">
            <v>0</v>
          </cell>
          <cell r="N491">
            <v>0</v>
          </cell>
          <cell r="O491">
            <v>0</v>
          </cell>
          <cell r="P491">
            <v>0</v>
          </cell>
          <cell r="Q491">
            <v>0</v>
          </cell>
          <cell r="R491">
            <v>0</v>
          </cell>
          <cell r="S491">
            <v>0</v>
          </cell>
          <cell r="T491">
            <v>0</v>
          </cell>
        </row>
        <row r="492">
          <cell r="A492" t="str">
            <v>403367CA</v>
          </cell>
          <cell r="B492">
            <v>403367</v>
          </cell>
          <cell r="C492" t="str">
            <v>CA</v>
          </cell>
          <cell r="D492">
            <v>513648.9</v>
          </cell>
          <cell r="F492" t="str">
            <v>403367CA</v>
          </cell>
          <cell r="G492">
            <v>403367</v>
          </cell>
          <cell r="H492" t="str">
            <v>CA</v>
          </cell>
          <cell r="I492">
            <v>513648.9</v>
          </cell>
          <cell r="L492">
            <v>0</v>
          </cell>
          <cell r="M492">
            <v>0</v>
          </cell>
          <cell r="N492">
            <v>0</v>
          </cell>
          <cell r="O492">
            <v>0</v>
          </cell>
          <cell r="P492">
            <v>0</v>
          </cell>
          <cell r="Q492">
            <v>0</v>
          </cell>
          <cell r="R492">
            <v>0</v>
          </cell>
          <cell r="S492">
            <v>0</v>
          </cell>
          <cell r="T492">
            <v>0</v>
          </cell>
        </row>
        <row r="493">
          <cell r="A493" t="str">
            <v>403367ID</v>
          </cell>
          <cell r="B493">
            <v>403367</v>
          </cell>
          <cell r="C493" t="str">
            <v>ID</v>
          </cell>
          <cell r="D493">
            <v>677727.59</v>
          </cell>
          <cell r="F493" t="str">
            <v>403367ID</v>
          </cell>
          <cell r="G493">
            <v>403367</v>
          </cell>
          <cell r="H493" t="str">
            <v>ID</v>
          </cell>
          <cell r="I493">
            <v>677727.59</v>
          </cell>
          <cell r="L493">
            <v>0</v>
          </cell>
          <cell r="M493">
            <v>0</v>
          </cell>
          <cell r="N493">
            <v>0</v>
          </cell>
          <cell r="O493">
            <v>0</v>
          </cell>
          <cell r="P493">
            <v>0</v>
          </cell>
          <cell r="Q493">
            <v>0</v>
          </cell>
          <cell r="R493">
            <v>0</v>
          </cell>
          <cell r="S493">
            <v>0</v>
          </cell>
          <cell r="T493">
            <v>0</v>
          </cell>
        </row>
        <row r="494">
          <cell r="A494" t="str">
            <v>403367OR</v>
          </cell>
          <cell r="B494">
            <v>403367</v>
          </cell>
          <cell r="C494" t="str">
            <v>OR</v>
          </cell>
          <cell r="D494">
            <v>4102591.31</v>
          </cell>
          <cell r="F494" t="str">
            <v>403367OR</v>
          </cell>
          <cell r="G494">
            <v>403367</v>
          </cell>
          <cell r="H494" t="str">
            <v>OR</v>
          </cell>
          <cell r="I494">
            <v>4102591.31</v>
          </cell>
          <cell r="L494">
            <v>0</v>
          </cell>
          <cell r="M494">
            <v>0</v>
          </cell>
          <cell r="N494">
            <v>0</v>
          </cell>
          <cell r="O494">
            <v>0</v>
          </cell>
          <cell r="P494">
            <v>0</v>
          </cell>
          <cell r="Q494">
            <v>0</v>
          </cell>
          <cell r="R494">
            <v>0</v>
          </cell>
          <cell r="S494">
            <v>0</v>
          </cell>
          <cell r="T494">
            <v>0</v>
          </cell>
        </row>
        <row r="495">
          <cell r="A495" t="str">
            <v>403367UT</v>
          </cell>
          <cell r="B495">
            <v>403367</v>
          </cell>
          <cell r="C495" t="str">
            <v>UT</v>
          </cell>
          <cell r="D495">
            <v>14694859.279999999</v>
          </cell>
          <cell r="F495" t="str">
            <v>403367UT</v>
          </cell>
          <cell r="G495">
            <v>403367</v>
          </cell>
          <cell r="H495" t="str">
            <v>UT</v>
          </cell>
          <cell r="I495">
            <v>14694859.279999999</v>
          </cell>
          <cell r="L495">
            <v>0</v>
          </cell>
          <cell r="M495">
            <v>0</v>
          </cell>
          <cell r="N495">
            <v>0</v>
          </cell>
          <cell r="O495">
            <v>0</v>
          </cell>
          <cell r="P495">
            <v>0</v>
          </cell>
          <cell r="Q495">
            <v>0</v>
          </cell>
          <cell r="R495">
            <v>0</v>
          </cell>
          <cell r="S495">
            <v>0</v>
          </cell>
          <cell r="T495">
            <v>0</v>
          </cell>
        </row>
        <row r="496">
          <cell r="A496" t="str">
            <v>403367WA</v>
          </cell>
          <cell r="B496">
            <v>403367</v>
          </cell>
          <cell r="C496" t="str">
            <v>WA</v>
          </cell>
          <cell r="D496">
            <v>778062.14</v>
          </cell>
          <cell r="F496" t="str">
            <v>403367WA</v>
          </cell>
          <cell r="G496">
            <v>403367</v>
          </cell>
          <cell r="H496" t="str">
            <v>WA</v>
          </cell>
          <cell r="I496">
            <v>778062.14</v>
          </cell>
          <cell r="L496">
            <v>0</v>
          </cell>
          <cell r="M496">
            <v>0</v>
          </cell>
          <cell r="N496">
            <v>0</v>
          </cell>
          <cell r="O496">
            <v>0</v>
          </cell>
          <cell r="P496">
            <v>0</v>
          </cell>
          <cell r="Q496">
            <v>0</v>
          </cell>
          <cell r="R496">
            <v>0</v>
          </cell>
          <cell r="S496">
            <v>0</v>
          </cell>
          <cell r="T496">
            <v>0</v>
          </cell>
        </row>
        <row r="497">
          <cell r="A497" t="str">
            <v>403367WYP</v>
          </cell>
          <cell r="B497">
            <v>403367</v>
          </cell>
          <cell r="C497" t="str">
            <v>WYP</v>
          </cell>
          <cell r="D497">
            <v>1598490.81</v>
          </cell>
          <cell r="F497" t="str">
            <v>403367WYP</v>
          </cell>
          <cell r="G497">
            <v>403367</v>
          </cell>
          <cell r="H497" t="str">
            <v>WYP</v>
          </cell>
          <cell r="I497">
            <v>1598490.81</v>
          </cell>
          <cell r="L497">
            <v>0</v>
          </cell>
          <cell r="M497">
            <v>0</v>
          </cell>
          <cell r="N497">
            <v>0</v>
          </cell>
          <cell r="O497">
            <v>0</v>
          </cell>
          <cell r="P497">
            <v>0</v>
          </cell>
          <cell r="Q497">
            <v>0</v>
          </cell>
          <cell r="R497">
            <v>0</v>
          </cell>
          <cell r="S497">
            <v>0</v>
          </cell>
          <cell r="T497">
            <v>0</v>
          </cell>
        </row>
        <row r="498">
          <cell r="A498" t="str">
            <v>403367WYU</v>
          </cell>
          <cell r="B498">
            <v>403367</v>
          </cell>
          <cell r="C498" t="str">
            <v>WYU</v>
          </cell>
          <cell r="D498">
            <v>624602.63</v>
          </cell>
          <cell r="F498" t="str">
            <v>403367WYU</v>
          </cell>
          <cell r="G498">
            <v>403367</v>
          </cell>
          <cell r="H498" t="str">
            <v>WYU</v>
          </cell>
          <cell r="I498">
            <v>624602.63</v>
          </cell>
          <cell r="L498">
            <v>0</v>
          </cell>
          <cell r="M498">
            <v>0</v>
          </cell>
          <cell r="N498">
            <v>0</v>
          </cell>
          <cell r="O498">
            <v>0</v>
          </cell>
          <cell r="P498">
            <v>0</v>
          </cell>
          <cell r="Q498">
            <v>0</v>
          </cell>
          <cell r="R498">
            <v>0</v>
          </cell>
          <cell r="S498">
            <v>0</v>
          </cell>
          <cell r="T498">
            <v>0</v>
          </cell>
        </row>
        <row r="499">
          <cell r="A499" t="str">
            <v>403368CA</v>
          </cell>
          <cell r="B499">
            <v>403368</v>
          </cell>
          <cell r="C499" t="str">
            <v>CA</v>
          </cell>
          <cell r="D499">
            <v>1345751.02</v>
          </cell>
          <cell r="F499" t="str">
            <v>403368CA</v>
          </cell>
          <cell r="G499">
            <v>403368</v>
          </cell>
          <cell r="H499" t="str">
            <v>CA</v>
          </cell>
          <cell r="I499">
            <v>1345751.02</v>
          </cell>
          <cell r="L499">
            <v>0</v>
          </cell>
          <cell r="M499">
            <v>0</v>
          </cell>
          <cell r="N499">
            <v>0</v>
          </cell>
          <cell r="O499">
            <v>0</v>
          </cell>
          <cell r="P499">
            <v>0</v>
          </cell>
          <cell r="Q499">
            <v>0</v>
          </cell>
          <cell r="R499">
            <v>0</v>
          </cell>
          <cell r="S499">
            <v>0</v>
          </cell>
          <cell r="T499">
            <v>0</v>
          </cell>
        </row>
        <row r="500">
          <cell r="A500" t="str">
            <v>403368ID</v>
          </cell>
          <cell r="B500">
            <v>403368</v>
          </cell>
          <cell r="C500" t="str">
            <v>ID</v>
          </cell>
          <cell r="D500">
            <v>1981046.07</v>
          </cell>
          <cell r="F500" t="str">
            <v>403368ID</v>
          </cell>
          <cell r="G500">
            <v>403368</v>
          </cell>
          <cell r="H500" t="str">
            <v>ID</v>
          </cell>
          <cell r="I500">
            <v>1981046.07</v>
          </cell>
          <cell r="L500">
            <v>0</v>
          </cell>
          <cell r="M500">
            <v>0</v>
          </cell>
          <cell r="N500">
            <v>0</v>
          </cell>
          <cell r="O500">
            <v>0</v>
          </cell>
          <cell r="P500">
            <v>0</v>
          </cell>
          <cell r="Q500">
            <v>0</v>
          </cell>
          <cell r="R500">
            <v>0</v>
          </cell>
          <cell r="S500">
            <v>0</v>
          </cell>
          <cell r="T500">
            <v>0</v>
          </cell>
        </row>
        <row r="501">
          <cell r="A501" t="str">
            <v>403368OR</v>
          </cell>
          <cell r="B501">
            <v>403368</v>
          </cell>
          <cell r="C501" t="str">
            <v>OR</v>
          </cell>
          <cell r="D501">
            <v>11427158.85</v>
          </cell>
          <cell r="F501" t="str">
            <v>403368OR</v>
          </cell>
          <cell r="G501">
            <v>403368</v>
          </cell>
          <cell r="H501" t="str">
            <v>OR</v>
          </cell>
          <cell r="I501">
            <v>11427158.85</v>
          </cell>
          <cell r="L501">
            <v>0</v>
          </cell>
          <cell r="M501">
            <v>0</v>
          </cell>
          <cell r="N501">
            <v>0</v>
          </cell>
          <cell r="O501">
            <v>0</v>
          </cell>
          <cell r="P501">
            <v>0</v>
          </cell>
          <cell r="Q501">
            <v>0</v>
          </cell>
          <cell r="R501">
            <v>0</v>
          </cell>
          <cell r="S501">
            <v>0</v>
          </cell>
          <cell r="T501">
            <v>0</v>
          </cell>
        </row>
        <row r="502">
          <cell r="A502" t="str">
            <v>403368UT</v>
          </cell>
          <cell r="B502">
            <v>403368</v>
          </cell>
          <cell r="C502" t="str">
            <v>UT</v>
          </cell>
          <cell r="D502">
            <v>13292834.9</v>
          </cell>
          <cell r="F502" t="str">
            <v>403368UT</v>
          </cell>
          <cell r="G502">
            <v>403368</v>
          </cell>
          <cell r="H502" t="str">
            <v>UT</v>
          </cell>
          <cell r="I502">
            <v>13292834.9</v>
          </cell>
          <cell r="L502">
            <v>0</v>
          </cell>
          <cell r="M502">
            <v>0</v>
          </cell>
          <cell r="N502">
            <v>0</v>
          </cell>
          <cell r="O502">
            <v>0</v>
          </cell>
          <cell r="P502">
            <v>0</v>
          </cell>
          <cell r="Q502">
            <v>0</v>
          </cell>
          <cell r="R502">
            <v>0</v>
          </cell>
          <cell r="S502">
            <v>0</v>
          </cell>
          <cell r="T502">
            <v>0</v>
          </cell>
        </row>
        <row r="503">
          <cell r="A503" t="str">
            <v>403368WA</v>
          </cell>
          <cell r="B503">
            <v>403368</v>
          </cell>
          <cell r="C503" t="str">
            <v>WA</v>
          </cell>
          <cell r="D503">
            <v>3106114.53</v>
          </cell>
          <cell r="F503" t="str">
            <v>403368WA</v>
          </cell>
          <cell r="G503">
            <v>403368</v>
          </cell>
          <cell r="H503" t="str">
            <v>WA</v>
          </cell>
          <cell r="I503">
            <v>3106114.53</v>
          </cell>
          <cell r="L503">
            <v>0</v>
          </cell>
          <cell r="M503">
            <v>0</v>
          </cell>
          <cell r="N503">
            <v>0</v>
          </cell>
          <cell r="O503">
            <v>0</v>
          </cell>
          <cell r="P503">
            <v>0</v>
          </cell>
          <cell r="Q503">
            <v>0</v>
          </cell>
          <cell r="R503">
            <v>0</v>
          </cell>
          <cell r="S503">
            <v>0</v>
          </cell>
          <cell r="T503">
            <v>0</v>
          </cell>
        </row>
        <row r="504">
          <cell r="A504" t="str">
            <v>403368WYP</v>
          </cell>
          <cell r="B504">
            <v>403368</v>
          </cell>
          <cell r="C504" t="str">
            <v>WYP</v>
          </cell>
          <cell r="D504">
            <v>3579846.88</v>
          </cell>
          <cell r="F504" t="str">
            <v>403368WYP</v>
          </cell>
          <cell r="G504">
            <v>403368</v>
          </cell>
          <cell r="H504" t="str">
            <v>WYP</v>
          </cell>
          <cell r="I504">
            <v>3579846.88</v>
          </cell>
          <cell r="L504">
            <v>0</v>
          </cell>
          <cell r="M504">
            <v>0</v>
          </cell>
          <cell r="N504">
            <v>0</v>
          </cell>
          <cell r="O504">
            <v>0</v>
          </cell>
          <cell r="P504">
            <v>0</v>
          </cell>
          <cell r="Q504">
            <v>0</v>
          </cell>
          <cell r="R504">
            <v>0</v>
          </cell>
          <cell r="S504">
            <v>0</v>
          </cell>
          <cell r="T504">
            <v>0</v>
          </cell>
        </row>
        <row r="505">
          <cell r="A505" t="str">
            <v>403368WYU</v>
          </cell>
          <cell r="B505">
            <v>403368</v>
          </cell>
          <cell r="C505" t="str">
            <v>WYU</v>
          </cell>
          <cell r="D505">
            <v>501986.43</v>
          </cell>
          <cell r="F505" t="str">
            <v>403368WYU</v>
          </cell>
          <cell r="G505">
            <v>403368</v>
          </cell>
          <cell r="H505" t="str">
            <v>WYU</v>
          </cell>
          <cell r="I505">
            <v>501986.43</v>
          </cell>
          <cell r="L505">
            <v>0</v>
          </cell>
          <cell r="M505">
            <v>0</v>
          </cell>
          <cell r="N505">
            <v>0</v>
          </cell>
          <cell r="O505">
            <v>0</v>
          </cell>
          <cell r="P505">
            <v>0</v>
          </cell>
          <cell r="Q505">
            <v>0</v>
          </cell>
          <cell r="R505">
            <v>0</v>
          </cell>
          <cell r="S505">
            <v>0</v>
          </cell>
          <cell r="T505">
            <v>0</v>
          </cell>
        </row>
        <row r="506">
          <cell r="A506" t="str">
            <v>403369CA</v>
          </cell>
          <cell r="B506">
            <v>403369</v>
          </cell>
          <cell r="C506" t="str">
            <v>CA</v>
          </cell>
          <cell r="D506">
            <v>550802.22</v>
          </cell>
          <cell r="F506" t="str">
            <v>403369CA</v>
          </cell>
          <cell r="G506">
            <v>403369</v>
          </cell>
          <cell r="H506" t="str">
            <v>CA</v>
          </cell>
          <cell r="I506">
            <v>550802.22</v>
          </cell>
          <cell r="L506">
            <v>0</v>
          </cell>
          <cell r="M506">
            <v>0</v>
          </cell>
          <cell r="N506">
            <v>0</v>
          </cell>
          <cell r="O506">
            <v>0</v>
          </cell>
          <cell r="P506">
            <v>0</v>
          </cell>
          <cell r="Q506">
            <v>0</v>
          </cell>
          <cell r="R506">
            <v>0</v>
          </cell>
          <cell r="S506">
            <v>0</v>
          </cell>
          <cell r="T506">
            <v>0</v>
          </cell>
        </row>
        <row r="507">
          <cell r="A507" t="str">
            <v>403369ID</v>
          </cell>
          <cell r="B507">
            <v>403369</v>
          </cell>
          <cell r="C507" t="str">
            <v>ID</v>
          </cell>
          <cell r="D507">
            <v>1015360.52</v>
          </cell>
          <cell r="F507" t="str">
            <v>403369ID</v>
          </cell>
          <cell r="G507">
            <v>403369</v>
          </cell>
          <cell r="H507" t="str">
            <v>ID</v>
          </cell>
          <cell r="I507">
            <v>1015360.52</v>
          </cell>
          <cell r="L507">
            <v>0</v>
          </cell>
          <cell r="M507">
            <v>0</v>
          </cell>
          <cell r="N507">
            <v>0</v>
          </cell>
          <cell r="O507">
            <v>0</v>
          </cell>
          <cell r="P507">
            <v>0</v>
          </cell>
          <cell r="Q507">
            <v>0</v>
          </cell>
          <cell r="R507">
            <v>0</v>
          </cell>
          <cell r="S507">
            <v>0</v>
          </cell>
          <cell r="T507">
            <v>0</v>
          </cell>
        </row>
        <row r="508">
          <cell r="A508" t="str">
            <v>403369OR</v>
          </cell>
          <cell r="B508">
            <v>403369</v>
          </cell>
          <cell r="C508" t="str">
            <v>OR</v>
          </cell>
          <cell r="D508">
            <v>7071644.4299999997</v>
          </cell>
          <cell r="F508" t="str">
            <v>403369OR</v>
          </cell>
          <cell r="G508">
            <v>403369</v>
          </cell>
          <cell r="H508" t="str">
            <v>OR</v>
          </cell>
          <cell r="I508">
            <v>7071644.4299999997</v>
          </cell>
          <cell r="L508">
            <v>0</v>
          </cell>
          <cell r="M508">
            <v>0</v>
          </cell>
          <cell r="N508">
            <v>0</v>
          </cell>
          <cell r="O508">
            <v>0</v>
          </cell>
          <cell r="P508">
            <v>0</v>
          </cell>
          <cell r="Q508">
            <v>0</v>
          </cell>
          <cell r="R508">
            <v>0</v>
          </cell>
          <cell r="S508">
            <v>0</v>
          </cell>
          <cell r="T508">
            <v>0</v>
          </cell>
        </row>
        <row r="509">
          <cell r="A509" t="str">
            <v>403369UT</v>
          </cell>
          <cell r="B509">
            <v>403369</v>
          </cell>
          <cell r="C509" t="str">
            <v>UT</v>
          </cell>
          <cell r="D509">
            <v>7855737.9299999997</v>
          </cell>
          <cell r="F509" t="str">
            <v>403369UT</v>
          </cell>
          <cell r="G509">
            <v>403369</v>
          </cell>
          <cell r="H509" t="str">
            <v>UT</v>
          </cell>
          <cell r="I509">
            <v>7855737.9299999997</v>
          </cell>
          <cell r="L509">
            <v>0</v>
          </cell>
          <cell r="M509">
            <v>0</v>
          </cell>
          <cell r="N509">
            <v>0</v>
          </cell>
          <cell r="O509">
            <v>0</v>
          </cell>
          <cell r="P509">
            <v>0</v>
          </cell>
          <cell r="Q509">
            <v>0</v>
          </cell>
          <cell r="R509">
            <v>0</v>
          </cell>
          <cell r="S509">
            <v>0</v>
          </cell>
          <cell r="T509">
            <v>0</v>
          </cell>
        </row>
        <row r="510">
          <cell r="A510" t="str">
            <v>403369WA</v>
          </cell>
          <cell r="B510">
            <v>403369</v>
          </cell>
          <cell r="C510" t="str">
            <v>WA</v>
          </cell>
          <cell r="D510">
            <v>1706485.02</v>
          </cell>
          <cell r="F510" t="str">
            <v>403369WA</v>
          </cell>
          <cell r="G510">
            <v>403369</v>
          </cell>
          <cell r="H510" t="str">
            <v>WA</v>
          </cell>
          <cell r="I510">
            <v>1706485.02</v>
          </cell>
          <cell r="L510">
            <v>0</v>
          </cell>
          <cell r="M510">
            <v>0</v>
          </cell>
          <cell r="N510">
            <v>0</v>
          </cell>
          <cell r="O510">
            <v>0</v>
          </cell>
          <cell r="P510">
            <v>0</v>
          </cell>
          <cell r="Q510">
            <v>0</v>
          </cell>
          <cell r="R510">
            <v>0</v>
          </cell>
          <cell r="S510">
            <v>0</v>
          </cell>
          <cell r="T510">
            <v>0</v>
          </cell>
        </row>
        <row r="511">
          <cell r="A511" t="str">
            <v>403369WYP</v>
          </cell>
          <cell r="B511">
            <v>403369</v>
          </cell>
          <cell r="C511" t="str">
            <v>WYP</v>
          </cell>
          <cell r="D511">
            <v>1340884.1599999999</v>
          </cell>
          <cell r="F511" t="str">
            <v>403369WYP</v>
          </cell>
          <cell r="G511">
            <v>403369</v>
          </cell>
          <cell r="H511" t="str">
            <v>WYP</v>
          </cell>
          <cell r="I511">
            <v>1340884.1599999999</v>
          </cell>
          <cell r="L511">
            <v>0</v>
          </cell>
          <cell r="M511">
            <v>0</v>
          </cell>
          <cell r="N511">
            <v>0</v>
          </cell>
          <cell r="O511">
            <v>0</v>
          </cell>
          <cell r="P511">
            <v>0</v>
          </cell>
          <cell r="Q511">
            <v>0</v>
          </cell>
          <cell r="R511">
            <v>0</v>
          </cell>
          <cell r="S511">
            <v>0</v>
          </cell>
          <cell r="T511">
            <v>0</v>
          </cell>
        </row>
        <row r="512">
          <cell r="A512" t="str">
            <v>403369WYU</v>
          </cell>
          <cell r="B512">
            <v>403369</v>
          </cell>
          <cell r="C512" t="str">
            <v>WYU</v>
          </cell>
          <cell r="D512">
            <v>414143.28</v>
          </cell>
          <cell r="F512" t="str">
            <v>403369WYU</v>
          </cell>
          <cell r="G512">
            <v>403369</v>
          </cell>
          <cell r="H512" t="str">
            <v>WYU</v>
          </cell>
          <cell r="I512">
            <v>414143.28</v>
          </cell>
          <cell r="L512">
            <v>0</v>
          </cell>
          <cell r="M512">
            <v>0</v>
          </cell>
          <cell r="N512">
            <v>0</v>
          </cell>
          <cell r="O512">
            <v>0</v>
          </cell>
          <cell r="P512">
            <v>0</v>
          </cell>
          <cell r="Q512">
            <v>0</v>
          </cell>
          <cell r="R512">
            <v>0</v>
          </cell>
          <cell r="S512">
            <v>0</v>
          </cell>
          <cell r="T512">
            <v>0</v>
          </cell>
        </row>
        <row r="513">
          <cell r="A513" t="str">
            <v>403370CA</v>
          </cell>
          <cell r="B513">
            <v>403370</v>
          </cell>
          <cell r="C513" t="str">
            <v>CA</v>
          </cell>
          <cell r="D513">
            <v>344360.96000000002</v>
          </cell>
          <cell r="F513" t="str">
            <v>403370CA</v>
          </cell>
          <cell r="G513">
            <v>403370</v>
          </cell>
          <cell r="H513" t="str">
            <v>CA</v>
          </cell>
          <cell r="I513">
            <v>344360.96000000002</v>
          </cell>
          <cell r="L513">
            <v>0</v>
          </cell>
          <cell r="M513">
            <v>0</v>
          </cell>
          <cell r="N513">
            <v>0</v>
          </cell>
          <cell r="O513">
            <v>0</v>
          </cell>
          <cell r="P513">
            <v>0</v>
          </cell>
          <cell r="Q513">
            <v>0</v>
          </cell>
          <cell r="R513">
            <v>0</v>
          </cell>
          <cell r="S513">
            <v>0</v>
          </cell>
          <cell r="T513">
            <v>0</v>
          </cell>
        </row>
        <row r="514">
          <cell r="A514" t="str">
            <v>403370ID</v>
          </cell>
          <cell r="B514">
            <v>403370</v>
          </cell>
          <cell r="C514" t="str">
            <v>ID</v>
          </cell>
          <cell r="D514">
            <v>672143.02</v>
          </cell>
          <cell r="F514" t="str">
            <v>403370ID</v>
          </cell>
          <cell r="G514">
            <v>403370</v>
          </cell>
          <cell r="H514" t="str">
            <v>ID</v>
          </cell>
          <cell r="I514">
            <v>672143.02</v>
          </cell>
          <cell r="L514">
            <v>0</v>
          </cell>
          <cell r="M514">
            <v>0</v>
          </cell>
          <cell r="N514">
            <v>0</v>
          </cell>
          <cell r="O514">
            <v>0</v>
          </cell>
          <cell r="P514">
            <v>0</v>
          </cell>
          <cell r="Q514">
            <v>0</v>
          </cell>
          <cell r="R514">
            <v>0</v>
          </cell>
          <cell r="S514">
            <v>0</v>
          </cell>
          <cell r="T514">
            <v>0</v>
          </cell>
        </row>
        <row r="515">
          <cell r="A515" t="str">
            <v>403370OR</v>
          </cell>
          <cell r="B515">
            <v>403370</v>
          </cell>
          <cell r="C515" t="str">
            <v>OR</v>
          </cell>
          <cell r="D515">
            <v>3433600.57</v>
          </cell>
          <cell r="F515" t="str">
            <v>403370OR</v>
          </cell>
          <cell r="G515">
            <v>403370</v>
          </cell>
          <cell r="H515" t="str">
            <v>OR</v>
          </cell>
          <cell r="I515">
            <v>3433600.57</v>
          </cell>
          <cell r="L515">
            <v>0</v>
          </cell>
          <cell r="M515">
            <v>0</v>
          </cell>
          <cell r="N515">
            <v>0</v>
          </cell>
          <cell r="O515">
            <v>0</v>
          </cell>
          <cell r="P515">
            <v>0</v>
          </cell>
          <cell r="Q515">
            <v>0</v>
          </cell>
          <cell r="R515">
            <v>0</v>
          </cell>
          <cell r="S515">
            <v>0</v>
          </cell>
          <cell r="T515">
            <v>0</v>
          </cell>
        </row>
        <row r="516">
          <cell r="A516" t="str">
            <v>403370UT</v>
          </cell>
          <cell r="B516">
            <v>403370</v>
          </cell>
          <cell r="C516" t="str">
            <v>UT</v>
          </cell>
          <cell r="D516">
            <v>3701912.94</v>
          </cell>
          <cell r="F516" t="str">
            <v>403370UT</v>
          </cell>
          <cell r="G516">
            <v>403370</v>
          </cell>
          <cell r="H516" t="str">
            <v>UT</v>
          </cell>
          <cell r="I516">
            <v>3701912.94</v>
          </cell>
          <cell r="L516">
            <v>0</v>
          </cell>
          <cell r="M516">
            <v>0</v>
          </cell>
          <cell r="N516">
            <v>0</v>
          </cell>
          <cell r="O516">
            <v>0</v>
          </cell>
          <cell r="P516">
            <v>0</v>
          </cell>
          <cell r="Q516">
            <v>0</v>
          </cell>
          <cell r="R516">
            <v>0</v>
          </cell>
          <cell r="S516">
            <v>0</v>
          </cell>
          <cell r="T516">
            <v>0</v>
          </cell>
        </row>
        <row r="517">
          <cell r="A517" t="str">
            <v>403370WA</v>
          </cell>
          <cell r="B517">
            <v>403370</v>
          </cell>
          <cell r="C517" t="str">
            <v>WA</v>
          </cell>
          <cell r="D517">
            <v>544011.65</v>
          </cell>
          <cell r="F517" t="str">
            <v>403370WA</v>
          </cell>
          <cell r="G517">
            <v>403370</v>
          </cell>
          <cell r="H517" t="str">
            <v>WA</v>
          </cell>
          <cell r="I517">
            <v>544011.65</v>
          </cell>
          <cell r="L517">
            <v>0</v>
          </cell>
          <cell r="M517">
            <v>0</v>
          </cell>
          <cell r="N517">
            <v>0</v>
          </cell>
          <cell r="O517">
            <v>0</v>
          </cell>
          <cell r="P517">
            <v>0</v>
          </cell>
          <cell r="Q517">
            <v>0</v>
          </cell>
          <cell r="R517">
            <v>0</v>
          </cell>
          <cell r="S517">
            <v>0</v>
          </cell>
          <cell r="T517">
            <v>0</v>
          </cell>
        </row>
        <row r="518">
          <cell r="A518" t="str">
            <v>403370WYP</v>
          </cell>
          <cell r="B518">
            <v>403370</v>
          </cell>
          <cell r="C518" t="str">
            <v>WYP</v>
          </cell>
          <cell r="D518">
            <v>569409.69999999995</v>
          </cell>
          <cell r="F518" t="str">
            <v>403370WYP</v>
          </cell>
          <cell r="G518">
            <v>403370</v>
          </cell>
          <cell r="H518" t="str">
            <v>WYP</v>
          </cell>
          <cell r="I518">
            <v>569409.69999999995</v>
          </cell>
          <cell r="L518">
            <v>0</v>
          </cell>
          <cell r="M518">
            <v>0</v>
          </cell>
          <cell r="N518">
            <v>0</v>
          </cell>
          <cell r="O518">
            <v>0</v>
          </cell>
          <cell r="P518">
            <v>0</v>
          </cell>
          <cell r="Q518">
            <v>0</v>
          </cell>
          <cell r="R518">
            <v>0</v>
          </cell>
          <cell r="S518">
            <v>0</v>
          </cell>
          <cell r="T518">
            <v>0</v>
          </cell>
        </row>
        <row r="519">
          <cell r="A519" t="str">
            <v>403370WYU</v>
          </cell>
          <cell r="B519">
            <v>403370</v>
          </cell>
          <cell r="C519" t="str">
            <v>WYU</v>
          </cell>
          <cell r="D519">
            <v>103243.06</v>
          </cell>
          <cell r="F519" t="str">
            <v>403370WYU</v>
          </cell>
          <cell r="G519">
            <v>403370</v>
          </cell>
          <cell r="H519" t="str">
            <v>WYU</v>
          </cell>
          <cell r="I519">
            <v>103243.06</v>
          </cell>
          <cell r="L519">
            <v>0</v>
          </cell>
          <cell r="M519">
            <v>0</v>
          </cell>
          <cell r="N519">
            <v>0</v>
          </cell>
          <cell r="O519">
            <v>0</v>
          </cell>
          <cell r="P519">
            <v>0</v>
          </cell>
          <cell r="Q519">
            <v>0</v>
          </cell>
          <cell r="R519">
            <v>0</v>
          </cell>
          <cell r="S519">
            <v>0</v>
          </cell>
          <cell r="T519">
            <v>0</v>
          </cell>
        </row>
        <row r="520">
          <cell r="A520" t="str">
            <v>403371CA</v>
          </cell>
          <cell r="B520">
            <v>403371</v>
          </cell>
          <cell r="C520" t="str">
            <v>CA</v>
          </cell>
          <cell r="D520">
            <v>14006.4</v>
          </cell>
          <cell r="F520" t="str">
            <v>403371CA</v>
          </cell>
          <cell r="G520">
            <v>403371</v>
          </cell>
          <cell r="H520" t="str">
            <v>CA</v>
          </cell>
          <cell r="I520">
            <v>14006.4</v>
          </cell>
          <cell r="L520">
            <v>0</v>
          </cell>
          <cell r="M520">
            <v>0</v>
          </cell>
          <cell r="N520">
            <v>0</v>
          </cell>
          <cell r="O520">
            <v>0</v>
          </cell>
          <cell r="P520">
            <v>0</v>
          </cell>
          <cell r="Q520">
            <v>0</v>
          </cell>
          <cell r="R520">
            <v>0</v>
          </cell>
          <cell r="S520">
            <v>0</v>
          </cell>
          <cell r="T520">
            <v>0</v>
          </cell>
        </row>
        <row r="521">
          <cell r="A521" t="str">
            <v>403371ID</v>
          </cell>
          <cell r="B521">
            <v>403371</v>
          </cell>
          <cell r="C521" t="str">
            <v>ID</v>
          </cell>
          <cell r="D521">
            <v>9824.31</v>
          </cell>
          <cell r="F521" t="str">
            <v>403371ID</v>
          </cell>
          <cell r="G521">
            <v>403371</v>
          </cell>
          <cell r="H521" t="str">
            <v>ID</v>
          </cell>
          <cell r="I521">
            <v>9824.31</v>
          </cell>
          <cell r="L521">
            <v>0</v>
          </cell>
          <cell r="M521">
            <v>0</v>
          </cell>
          <cell r="N521">
            <v>0</v>
          </cell>
          <cell r="O521">
            <v>0</v>
          </cell>
          <cell r="P521">
            <v>0</v>
          </cell>
          <cell r="Q521">
            <v>0</v>
          </cell>
          <cell r="R521">
            <v>0</v>
          </cell>
          <cell r="S521">
            <v>0</v>
          </cell>
          <cell r="T521">
            <v>0</v>
          </cell>
        </row>
        <row r="522">
          <cell r="A522" t="str">
            <v>403371OR</v>
          </cell>
          <cell r="B522">
            <v>403371</v>
          </cell>
          <cell r="C522" t="str">
            <v>OR</v>
          </cell>
          <cell r="D522">
            <v>126845.63</v>
          </cell>
          <cell r="F522" t="str">
            <v>403371OR</v>
          </cell>
          <cell r="G522">
            <v>403371</v>
          </cell>
          <cell r="H522" t="str">
            <v>OR</v>
          </cell>
          <cell r="I522">
            <v>126845.63</v>
          </cell>
          <cell r="L522">
            <v>0</v>
          </cell>
          <cell r="M522">
            <v>0</v>
          </cell>
          <cell r="N522">
            <v>0</v>
          </cell>
          <cell r="O522">
            <v>0</v>
          </cell>
          <cell r="P522">
            <v>0</v>
          </cell>
          <cell r="Q522">
            <v>0</v>
          </cell>
          <cell r="R522">
            <v>0</v>
          </cell>
          <cell r="S522">
            <v>0</v>
          </cell>
          <cell r="T522">
            <v>0</v>
          </cell>
        </row>
        <row r="523">
          <cell r="A523" t="str">
            <v>403371UT</v>
          </cell>
          <cell r="B523">
            <v>403371</v>
          </cell>
          <cell r="C523" t="str">
            <v>UT</v>
          </cell>
          <cell r="D523">
            <v>268834.25</v>
          </cell>
          <cell r="F523" t="str">
            <v>403371UT</v>
          </cell>
          <cell r="G523">
            <v>403371</v>
          </cell>
          <cell r="H523" t="str">
            <v>UT</v>
          </cell>
          <cell r="I523">
            <v>268834.25</v>
          </cell>
          <cell r="L523">
            <v>0</v>
          </cell>
          <cell r="M523">
            <v>0</v>
          </cell>
          <cell r="N523">
            <v>0</v>
          </cell>
          <cell r="O523">
            <v>0</v>
          </cell>
          <cell r="P523">
            <v>0</v>
          </cell>
          <cell r="Q523">
            <v>0</v>
          </cell>
          <cell r="R523">
            <v>0</v>
          </cell>
          <cell r="S523">
            <v>0</v>
          </cell>
          <cell r="T523">
            <v>0</v>
          </cell>
        </row>
        <row r="524">
          <cell r="A524" t="str">
            <v>403371WA</v>
          </cell>
          <cell r="B524">
            <v>403371</v>
          </cell>
          <cell r="C524" t="str">
            <v>WA</v>
          </cell>
          <cell r="D524">
            <v>17839.14</v>
          </cell>
          <cell r="F524" t="str">
            <v>403371WA</v>
          </cell>
          <cell r="G524">
            <v>403371</v>
          </cell>
          <cell r="H524" t="str">
            <v>WA</v>
          </cell>
          <cell r="I524">
            <v>17839.14</v>
          </cell>
          <cell r="L524">
            <v>0</v>
          </cell>
          <cell r="M524">
            <v>0</v>
          </cell>
          <cell r="N524">
            <v>0</v>
          </cell>
          <cell r="O524">
            <v>0</v>
          </cell>
          <cell r="P524">
            <v>0</v>
          </cell>
          <cell r="Q524">
            <v>0</v>
          </cell>
          <cell r="R524">
            <v>0</v>
          </cell>
          <cell r="S524">
            <v>0</v>
          </cell>
          <cell r="T524">
            <v>0</v>
          </cell>
        </row>
        <row r="525">
          <cell r="A525" t="str">
            <v>403371WYP</v>
          </cell>
          <cell r="B525">
            <v>403371</v>
          </cell>
          <cell r="C525" t="str">
            <v>WYP</v>
          </cell>
          <cell r="D525">
            <v>50119.79</v>
          </cell>
          <cell r="F525" t="str">
            <v>403371WYP</v>
          </cell>
          <cell r="G525">
            <v>403371</v>
          </cell>
          <cell r="H525" t="str">
            <v>WYP</v>
          </cell>
          <cell r="I525">
            <v>50119.79</v>
          </cell>
          <cell r="L525">
            <v>0</v>
          </cell>
          <cell r="M525">
            <v>0</v>
          </cell>
          <cell r="N525">
            <v>0</v>
          </cell>
          <cell r="O525">
            <v>0</v>
          </cell>
          <cell r="P525">
            <v>0</v>
          </cell>
          <cell r="Q525">
            <v>0</v>
          </cell>
          <cell r="R525">
            <v>0</v>
          </cell>
          <cell r="S525">
            <v>0</v>
          </cell>
          <cell r="T525">
            <v>0</v>
          </cell>
        </row>
        <row r="526">
          <cell r="A526" t="str">
            <v>403371WYU</v>
          </cell>
          <cell r="B526">
            <v>403371</v>
          </cell>
          <cell r="C526" t="str">
            <v>WYU</v>
          </cell>
          <cell r="D526">
            <v>9457.75</v>
          </cell>
          <cell r="F526" t="str">
            <v>403371WYU</v>
          </cell>
          <cell r="G526">
            <v>403371</v>
          </cell>
          <cell r="H526" t="str">
            <v>WYU</v>
          </cell>
          <cell r="I526">
            <v>9457.75</v>
          </cell>
          <cell r="L526">
            <v>0</v>
          </cell>
          <cell r="M526">
            <v>0</v>
          </cell>
          <cell r="N526">
            <v>0</v>
          </cell>
          <cell r="O526">
            <v>0</v>
          </cell>
          <cell r="P526">
            <v>0</v>
          </cell>
          <cell r="Q526">
            <v>0</v>
          </cell>
          <cell r="R526">
            <v>0</v>
          </cell>
          <cell r="S526">
            <v>0</v>
          </cell>
          <cell r="T526">
            <v>0</v>
          </cell>
        </row>
        <row r="527">
          <cell r="A527" t="str">
            <v>403373CA</v>
          </cell>
          <cell r="B527">
            <v>403373</v>
          </cell>
          <cell r="C527" t="str">
            <v>CA</v>
          </cell>
          <cell r="D527">
            <v>25271.200000000001</v>
          </cell>
          <cell r="F527" t="str">
            <v>403373CA</v>
          </cell>
          <cell r="G527">
            <v>403373</v>
          </cell>
          <cell r="H527" t="str">
            <v>CA</v>
          </cell>
          <cell r="I527">
            <v>25271.200000000001</v>
          </cell>
          <cell r="L527">
            <v>0</v>
          </cell>
          <cell r="M527">
            <v>0</v>
          </cell>
          <cell r="N527">
            <v>0</v>
          </cell>
          <cell r="O527">
            <v>0</v>
          </cell>
          <cell r="P527">
            <v>0</v>
          </cell>
          <cell r="Q527">
            <v>0</v>
          </cell>
          <cell r="R527">
            <v>0</v>
          </cell>
          <cell r="S527">
            <v>0</v>
          </cell>
          <cell r="T527">
            <v>0</v>
          </cell>
        </row>
        <row r="528">
          <cell r="A528" t="str">
            <v>403373ID</v>
          </cell>
          <cell r="B528">
            <v>403373</v>
          </cell>
          <cell r="C528" t="str">
            <v>ID</v>
          </cell>
          <cell r="D528">
            <v>36932.19</v>
          </cell>
          <cell r="F528" t="str">
            <v>403373ID</v>
          </cell>
          <cell r="G528">
            <v>403373</v>
          </cell>
          <cell r="H528" t="str">
            <v>ID</v>
          </cell>
          <cell r="I528">
            <v>36932.19</v>
          </cell>
          <cell r="L528">
            <v>0</v>
          </cell>
          <cell r="M528">
            <v>0</v>
          </cell>
          <cell r="N528">
            <v>0</v>
          </cell>
          <cell r="O528">
            <v>0</v>
          </cell>
          <cell r="P528">
            <v>0</v>
          </cell>
          <cell r="Q528">
            <v>0</v>
          </cell>
          <cell r="R528">
            <v>0</v>
          </cell>
          <cell r="S528">
            <v>0</v>
          </cell>
          <cell r="T528">
            <v>0</v>
          </cell>
        </row>
        <row r="529">
          <cell r="A529" t="str">
            <v>403373OR</v>
          </cell>
          <cell r="B529">
            <v>403373</v>
          </cell>
          <cell r="C529" t="str">
            <v>OR</v>
          </cell>
          <cell r="D529">
            <v>705201.69</v>
          </cell>
          <cell r="F529" t="str">
            <v>403373OR</v>
          </cell>
          <cell r="G529">
            <v>403373</v>
          </cell>
          <cell r="H529" t="str">
            <v>OR</v>
          </cell>
          <cell r="I529">
            <v>705201.69</v>
          </cell>
          <cell r="L529">
            <v>0</v>
          </cell>
          <cell r="M529">
            <v>0</v>
          </cell>
          <cell r="N529">
            <v>0</v>
          </cell>
          <cell r="O529">
            <v>0</v>
          </cell>
          <cell r="P529">
            <v>0</v>
          </cell>
          <cell r="Q529">
            <v>0</v>
          </cell>
          <cell r="R529">
            <v>0</v>
          </cell>
          <cell r="S529">
            <v>0</v>
          </cell>
          <cell r="T529">
            <v>0</v>
          </cell>
        </row>
        <row r="530">
          <cell r="A530" t="str">
            <v>403373UT</v>
          </cell>
          <cell r="B530">
            <v>403373</v>
          </cell>
          <cell r="C530" t="str">
            <v>UT</v>
          </cell>
          <cell r="D530">
            <v>1047350.27</v>
          </cell>
          <cell r="F530" t="str">
            <v>403373UT</v>
          </cell>
          <cell r="G530">
            <v>403373</v>
          </cell>
          <cell r="H530" t="str">
            <v>UT</v>
          </cell>
          <cell r="I530">
            <v>1047350.27</v>
          </cell>
          <cell r="L530">
            <v>0</v>
          </cell>
          <cell r="M530">
            <v>0</v>
          </cell>
          <cell r="N530">
            <v>0</v>
          </cell>
          <cell r="O530">
            <v>0</v>
          </cell>
          <cell r="P530">
            <v>0</v>
          </cell>
          <cell r="Q530">
            <v>0</v>
          </cell>
          <cell r="R530">
            <v>0</v>
          </cell>
          <cell r="S530">
            <v>0</v>
          </cell>
          <cell r="T530">
            <v>0</v>
          </cell>
        </row>
        <row r="531">
          <cell r="A531" t="str">
            <v>403373WA</v>
          </cell>
          <cell r="B531">
            <v>403373</v>
          </cell>
          <cell r="C531" t="str">
            <v>WA</v>
          </cell>
          <cell r="D531">
            <v>115403.51</v>
          </cell>
          <cell r="F531" t="str">
            <v>403373WA</v>
          </cell>
          <cell r="G531">
            <v>403373</v>
          </cell>
          <cell r="H531" t="str">
            <v>WA</v>
          </cell>
          <cell r="I531">
            <v>115403.51</v>
          </cell>
          <cell r="L531">
            <v>0</v>
          </cell>
          <cell r="M531">
            <v>0</v>
          </cell>
          <cell r="N531">
            <v>0</v>
          </cell>
          <cell r="O531">
            <v>0</v>
          </cell>
          <cell r="P531">
            <v>0</v>
          </cell>
          <cell r="Q531">
            <v>0</v>
          </cell>
          <cell r="R531">
            <v>0</v>
          </cell>
          <cell r="S531">
            <v>0</v>
          </cell>
          <cell r="T531">
            <v>0</v>
          </cell>
        </row>
        <row r="532">
          <cell r="A532" t="str">
            <v>403373WYP</v>
          </cell>
          <cell r="B532">
            <v>403373</v>
          </cell>
          <cell r="C532" t="str">
            <v>WYP</v>
          </cell>
          <cell r="D532">
            <v>247253.29</v>
          </cell>
          <cell r="F532" t="str">
            <v>403373WYP</v>
          </cell>
          <cell r="G532">
            <v>403373</v>
          </cell>
          <cell r="H532" t="str">
            <v>WYP</v>
          </cell>
          <cell r="I532">
            <v>247253.29</v>
          </cell>
          <cell r="L532">
            <v>0</v>
          </cell>
          <cell r="M532">
            <v>0</v>
          </cell>
          <cell r="N532">
            <v>0</v>
          </cell>
          <cell r="O532">
            <v>0</v>
          </cell>
          <cell r="P532">
            <v>0</v>
          </cell>
          <cell r="Q532">
            <v>0</v>
          </cell>
          <cell r="R532">
            <v>0</v>
          </cell>
          <cell r="S532">
            <v>0</v>
          </cell>
          <cell r="T532">
            <v>0</v>
          </cell>
        </row>
        <row r="533">
          <cell r="A533" t="str">
            <v>403373WYU</v>
          </cell>
          <cell r="B533">
            <v>403373</v>
          </cell>
          <cell r="C533" t="str">
            <v>WYU</v>
          </cell>
          <cell r="D533">
            <v>65916.210000000006</v>
          </cell>
          <cell r="F533" t="str">
            <v>403373WYU</v>
          </cell>
          <cell r="G533">
            <v>403373</v>
          </cell>
          <cell r="H533" t="str">
            <v>WYU</v>
          </cell>
          <cell r="I533">
            <v>65916.210000000006</v>
          </cell>
          <cell r="L533">
            <v>0</v>
          </cell>
          <cell r="M533">
            <v>0</v>
          </cell>
          <cell r="N533">
            <v>0</v>
          </cell>
          <cell r="O533">
            <v>0</v>
          </cell>
          <cell r="P533">
            <v>0</v>
          </cell>
          <cell r="Q533">
            <v>0</v>
          </cell>
          <cell r="R533">
            <v>0</v>
          </cell>
          <cell r="S533">
            <v>0</v>
          </cell>
          <cell r="T533">
            <v>0</v>
          </cell>
        </row>
        <row r="534">
          <cell r="A534" t="str">
            <v>403GPCA</v>
          </cell>
          <cell r="B534" t="str">
            <v>403GP</v>
          </cell>
          <cell r="C534" t="str">
            <v>CA</v>
          </cell>
          <cell r="D534">
            <v>416453.55</v>
          </cell>
          <cell r="F534" t="str">
            <v>403GPCA</v>
          </cell>
          <cell r="G534" t="str">
            <v>403GP</v>
          </cell>
          <cell r="H534" t="str">
            <v>CA</v>
          </cell>
          <cell r="I534">
            <v>416453.55</v>
          </cell>
          <cell r="L534">
            <v>0</v>
          </cell>
          <cell r="M534">
            <v>0</v>
          </cell>
          <cell r="N534">
            <v>0</v>
          </cell>
          <cell r="O534">
            <v>0</v>
          </cell>
          <cell r="P534">
            <v>0</v>
          </cell>
          <cell r="Q534">
            <v>0</v>
          </cell>
          <cell r="R534">
            <v>0</v>
          </cell>
          <cell r="S534">
            <v>0</v>
          </cell>
          <cell r="T534">
            <v>0</v>
          </cell>
        </row>
        <row r="535">
          <cell r="A535" t="str">
            <v>403GPCAEE</v>
          </cell>
          <cell r="B535" t="str">
            <v>403GP</v>
          </cell>
          <cell r="C535" t="str">
            <v>CAEE</v>
          </cell>
          <cell r="D535">
            <v>105774.41</v>
          </cell>
          <cell r="F535" t="str">
            <v>403GPCAEE</v>
          </cell>
          <cell r="G535" t="str">
            <v>403GP</v>
          </cell>
          <cell r="H535" t="str">
            <v>CAEE</v>
          </cell>
          <cell r="I535">
            <v>105774.41</v>
          </cell>
          <cell r="L535">
            <v>0</v>
          </cell>
          <cell r="M535">
            <v>0</v>
          </cell>
          <cell r="N535">
            <v>0</v>
          </cell>
          <cell r="O535">
            <v>0</v>
          </cell>
          <cell r="P535">
            <v>0</v>
          </cell>
          <cell r="Q535">
            <v>0</v>
          </cell>
          <cell r="R535">
            <v>0</v>
          </cell>
          <cell r="S535">
            <v>0</v>
          </cell>
          <cell r="T535">
            <v>0</v>
          </cell>
        </row>
        <row r="536">
          <cell r="A536" t="str">
            <v>403GPCAGE</v>
          </cell>
          <cell r="B536" t="str">
            <v>403GP</v>
          </cell>
          <cell r="C536" t="str">
            <v>CAGE</v>
          </cell>
          <cell r="D536">
            <v>6906934.8600000003</v>
          </cell>
          <cell r="F536" t="str">
            <v>403GPCAGE</v>
          </cell>
          <cell r="G536" t="str">
            <v>403GP</v>
          </cell>
          <cell r="H536" t="str">
            <v>CAGE</v>
          </cell>
          <cell r="I536">
            <v>6906934.8600000003</v>
          </cell>
          <cell r="L536">
            <v>0</v>
          </cell>
          <cell r="M536">
            <v>0</v>
          </cell>
          <cell r="N536">
            <v>0</v>
          </cell>
          <cell r="O536">
            <v>0</v>
          </cell>
          <cell r="P536">
            <v>0</v>
          </cell>
          <cell r="Q536">
            <v>0</v>
          </cell>
          <cell r="R536">
            <v>0</v>
          </cell>
          <cell r="S536">
            <v>0</v>
          </cell>
          <cell r="T536">
            <v>0</v>
          </cell>
        </row>
        <row r="537">
          <cell r="A537" t="str">
            <v>403GPCAGW</v>
          </cell>
          <cell r="B537" t="str">
            <v>403GP</v>
          </cell>
          <cell r="C537" t="str">
            <v>CAGW</v>
          </cell>
          <cell r="D537">
            <v>2975099.3</v>
          </cell>
          <cell r="F537" t="str">
            <v>403GPCAGW</v>
          </cell>
          <cell r="G537" t="str">
            <v>403GP</v>
          </cell>
          <cell r="H537" t="str">
            <v>CAGW</v>
          </cell>
          <cell r="I537">
            <v>2975099.3</v>
          </cell>
          <cell r="L537">
            <v>0</v>
          </cell>
          <cell r="M537">
            <v>0</v>
          </cell>
          <cell r="N537">
            <v>0</v>
          </cell>
          <cell r="O537">
            <v>0</v>
          </cell>
          <cell r="P537">
            <v>0</v>
          </cell>
          <cell r="Q537">
            <v>0</v>
          </cell>
          <cell r="R537">
            <v>0</v>
          </cell>
          <cell r="S537">
            <v>0</v>
          </cell>
          <cell r="T537">
            <v>0</v>
          </cell>
        </row>
        <row r="538">
          <cell r="A538" t="str">
            <v>403GPCN</v>
          </cell>
          <cell r="B538" t="str">
            <v>403GP</v>
          </cell>
          <cell r="C538" t="str">
            <v>CN</v>
          </cell>
          <cell r="D538">
            <v>975707.43</v>
          </cell>
          <cell r="F538" t="str">
            <v>403GPCN</v>
          </cell>
          <cell r="G538" t="str">
            <v>403GP</v>
          </cell>
          <cell r="H538" t="str">
            <v>CN</v>
          </cell>
          <cell r="I538">
            <v>975707.43</v>
          </cell>
          <cell r="L538">
            <v>0</v>
          </cell>
          <cell r="M538">
            <v>0</v>
          </cell>
          <cell r="N538">
            <v>0</v>
          </cell>
          <cell r="O538">
            <v>0</v>
          </cell>
          <cell r="P538">
            <v>0</v>
          </cell>
          <cell r="Q538">
            <v>0</v>
          </cell>
          <cell r="R538">
            <v>0</v>
          </cell>
          <cell r="S538">
            <v>0</v>
          </cell>
          <cell r="T538">
            <v>0</v>
          </cell>
        </row>
        <row r="539">
          <cell r="A539" t="str">
            <v>403GPID</v>
          </cell>
          <cell r="B539" t="str">
            <v>403GP</v>
          </cell>
          <cell r="C539" t="str">
            <v>ID</v>
          </cell>
          <cell r="D539">
            <v>946966.32</v>
          </cell>
          <cell r="F539" t="str">
            <v>403GPID</v>
          </cell>
          <cell r="G539" t="str">
            <v>403GP</v>
          </cell>
          <cell r="H539" t="str">
            <v>ID</v>
          </cell>
          <cell r="I539">
            <v>946966.32</v>
          </cell>
          <cell r="L539">
            <v>0</v>
          </cell>
          <cell r="M539">
            <v>0</v>
          </cell>
          <cell r="N539">
            <v>0</v>
          </cell>
          <cell r="O539">
            <v>0</v>
          </cell>
          <cell r="P539">
            <v>0</v>
          </cell>
          <cell r="Q539">
            <v>0</v>
          </cell>
          <cell r="R539">
            <v>0</v>
          </cell>
          <cell r="S539">
            <v>0</v>
          </cell>
          <cell r="T539">
            <v>0</v>
          </cell>
        </row>
        <row r="540">
          <cell r="A540" t="str">
            <v>403GPJBG</v>
          </cell>
          <cell r="B540" t="str">
            <v>403GP</v>
          </cell>
          <cell r="C540" t="str">
            <v>JBG</v>
          </cell>
          <cell r="D540">
            <v>458736.32</v>
          </cell>
          <cell r="F540" t="str">
            <v>403GPJBG</v>
          </cell>
          <cell r="G540" t="str">
            <v>403GP</v>
          </cell>
          <cell r="H540" t="str">
            <v>JBG</v>
          </cell>
          <cell r="I540">
            <v>458736.32</v>
          </cell>
          <cell r="L540">
            <v>0</v>
          </cell>
          <cell r="M540">
            <v>0</v>
          </cell>
          <cell r="N540">
            <v>0</v>
          </cell>
          <cell r="O540">
            <v>0</v>
          </cell>
          <cell r="P540">
            <v>0</v>
          </cell>
          <cell r="Q540">
            <v>0</v>
          </cell>
          <cell r="R540">
            <v>0</v>
          </cell>
          <cell r="S540">
            <v>0</v>
          </cell>
          <cell r="T540">
            <v>0</v>
          </cell>
        </row>
        <row r="541">
          <cell r="A541" t="str">
            <v>403GPOR</v>
          </cell>
          <cell r="B541" t="str">
            <v>403GP</v>
          </cell>
          <cell r="C541" t="str">
            <v>OR</v>
          </cell>
          <cell r="D541">
            <v>5345762.2300000004</v>
          </cell>
          <cell r="F541" t="str">
            <v>403GPOR</v>
          </cell>
          <cell r="G541" t="str">
            <v>403GP</v>
          </cell>
          <cell r="H541" t="str">
            <v>OR</v>
          </cell>
          <cell r="I541">
            <v>5345762.2300000004</v>
          </cell>
          <cell r="L541">
            <v>0</v>
          </cell>
          <cell r="M541">
            <v>0</v>
          </cell>
          <cell r="N541">
            <v>0</v>
          </cell>
          <cell r="O541">
            <v>0</v>
          </cell>
          <cell r="P541">
            <v>0</v>
          </cell>
          <cell r="Q541">
            <v>0</v>
          </cell>
          <cell r="R541">
            <v>0</v>
          </cell>
          <cell r="S541">
            <v>0</v>
          </cell>
          <cell r="T541">
            <v>0</v>
          </cell>
        </row>
        <row r="542">
          <cell r="A542" t="str">
            <v>403GPSG</v>
          </cell>
          <cell r="B542" t="str">
            <v>403GP</v>
          </cell>
          <cell r="C542" t="str">
            <v>SG</v>
          </cell>
          <cell r="D542">
            <v>1452.03</v>
          </cell>
          <cell r="F542" t="str">
            <v>403GPSG</v>
          </cell>
          <cell r="G542" t="str">
            <v>403GP</v>
          </cell>
          <cell r="H542" t="str">
            <v>SG</v>
          </cell>
          <cell r="I542">
            <v>1452.03</v>
          </cell>
          <cell r="L542">
            <v>0</v>
          </cell>
          <cell r="M542">
            <v>0</v>
          </cell>
          <cell r="N542">
            <v>0</v>
          </cell>
          <cell r="O542">
            <v>0</v>
          </cell>
          <cell r="P542">
            <v>0</v>
          </cell>
          <cell r="Q542">
            <v>0</v>
          </cell>
          <cell r="R542">
            <v>0</v>
          </cell>
          <cell r="S542">
            <v>0</v>
          </cell>
          <cell r="T542">
            <v>0</v>
          </cell>
        </row>
        <row r="543">
          <cell r="A543" t="str">
            <v>403GPSO</v>
          </cell>
          <cell r="B543" t="str">
            <v>403GP</v>
          </cell>
          <cell r="C543" t="str">
            <v>SO</v>
          </cell>
          <cell r="D543">
            <v>14869880.68</v>
          </cell>
          <cell r="F543" t="str">
            <v>403GPSO</v>
          </cell>
          <cell r="G543" t="str">
            <v>403GP</v>
          </cell>
          <cell r="H543" t="str">
            <v>SO</v>
          </cell>
          <cell r="I543">
            <v>14869880.68</v>
          </cell>
          <cell r="L543">
            <v>0</v>
          </cell>
          <cell r="M543">
            <v>0</v>
          </cell>
          <cell r="N543">
            <v>0</v>
          </cell>
          <cell r="O543">
            <v>0</v>
          </cell>
          <cell r="P543">
            <v>0</v>
          </cell>
          <cell r="Q543">
            <v>0</v>
          </cell>
          <cell r="R543">
            <v>0</v>
          </cell>
          <cell r="S543">
            <v>0</v>
          </cell>
          <cell r="T543">
            <v>0</v>
          </cell>
        </row>
        <row r="544">
          <cell r="A544" t="str">
            <v>403GPUT</v>
          </cell>
          <cell r="B544" t="str">
            <v>403GP</v>
          </cell>
          <cell r="C544" t="str">
            <v>UT</v>
          </cell>
          <cell r="D544">
            <v>4909594.04</v>
          </cell>
          <cell r="F544" t="str">
            <v>403GPUT</v>
          </cell>
          <cell r="G544" t="str">
            <v>403GP</v>
          </cell>
          <cell r="H544" t="str">
            <v>UT</v>
          </cell>
          <cell r="I544">
            <v>4909594.04</v>
          </cell>
          <cell r="L544">
            <v>0</v>
          </cell>
          <cell r="M544">
            <v>0</v>
          </cell>
          <cell r="N544">
            <v>0</v>
          </cell>
          <cell r="O544">
            <v>0</v>
          </cell>
          <cell r="P544">
            <v>0</v>
          </cell>
          <cell r="Q544">
            <v>0</v>
          </cell>
          <cell r="R544">
            <v>0</v>
          </cell>
          <cell r="S544">
            <v>0</v>
          </cell>
          <cell r="T544">
            <v>0</v>
          </cell>
        </row>
        <row r="545">
          <cell r="A545" t="str">
            <v>403GPWA</v>
          </cell>
          <cell r="B545" t="str">
            <v>403GP</v>
          </cell>
          <cell r="C545" t="str">
            <v>WA</v>
          </cell>
          <cell r="D545">
            <v>1146204.27</v>
          </cell>
          <cell r="F545" t="str">
            <v>403GPWA</v>
          </cell>
          <cell r="G545" t="str">
            <v>403GP</v>
          </cell>
          <cell r="H545" t="str">
            <v>WA</v>
          </cell>
          <cell r="I545">
            <v>1146204.27</v>
          </cell>
          <cell r="L545">
            <v>0</v>
          </cell>
          <cell r="M545">
            <v>0</v>
          </cell>
          <cell r="N545">
            <v>0</v>
          </cell>
          <cell r="O545">
            <v>0</v>
          </cell>
          <cell r="P545">
            <v>0</v>
          </cell>
          <cell r="Q545">
            <v>0</v>
          </cell>
          <cell r="R545">
            <v>0</v>
          </cell>
          <cell r="S545">
            <v>0</v>
          </cell>
          <cell r="T545">
            <v>0</v>
          </cell>
        </row>
        <row r="546">
          <cell r="A546" t="str">
            <v>403GPWYP</v>
          </cell>
          <cell r="B546" t="str">
            <v>403GP</v>
          </cell>
          <cell r="C546" t="str">
            <v>WYP</v>
          </cell>
          <cell r="D546">
            <v>1970188.1</v>
          </cell>
          <cell r="F546" t="str">
            <v>403GPWYP</v>
          </cell>
          <cell r="G546" t="str">
            <v>403GP</v>
          </cell>
          <cell r="H546" t="str">
            <v>WYP</v>
          </cell>
          <cell r="I546">
            <v>1970188.1</v>
          </cell>
          <cell r="L546">
            <v>0</v>
          </cell>
          <cell r="M546">
            <v>0</v>
          </cell>
          <cell r="N546">
            <v>0</v>
          </cell>
          <cell r="O546">
            <v>0</v>
          </cell>
          <cell r="P546">
            <v>0</v>
          </cell>
          <cell r="Q546">
            <v>0</v>
          </cell>
          <cell r="R546">
            <v>0</v>
          </cell>
          <cell r="S546">
            <v>0</v>
          </cell>
          <cell r="T546">
            <v>0</v>
          </cell>
        </row>
        <row r="547">
          <cell r="A547" t="str">
            <v>403GPWYU</v>
          </cell>
          <cell r="B547" t="str">
            <v>403GP</v>
          </cell>
          <cell r="C547" t="str">
            <v>WYU</v>
          </cell>
          <cell r="D547">
            <v>391131.75</v>
          </cell>
          <cell r="F547" t="str">
            <v>403GPWYU</v>
          </cell>
          <cell r="G547" t="str">
            <v>403GP</v>
          </cell>
          <cell r="H547" t="str">
            <v>WYU</v>
          </cell>
          <cell r="I547">
            <v>391131.75</v>
          </cell>
          <cell r="L547">
            <v>0</v>
          </cell>
          <cell r="M547">
            <v>0</v>
          </cell>
          <cell r="N547">
            <v>0</v>
          </cell>
          <cell r="O547">
            <v>0</v>
          </cell>
          <cell r="P547">
            <v>0</v>
          </cell>
          <cell r="Q547">
            <v>0</v>
          </cell>
          <cell r="R547">
            <v>0</v>
          </cell>
          <cell r="S547">
            <v>0</v>
          </cell>
          <cell r="T547">
            <v>0</v>
          </cell>
        </row>
        <row r="548">
          <cell r="A548" t="str">
            <v>403HPCAGE</v>
          </cell>
          <cell r="B548" t="str">
            <v>403HP</v>
          </cell>
          <cell r="C548" t="str">
            <v>CAGE</v>
          </cell>
          <cell r="D548">
            <v>7713334.7800000003</v>
          </cell>
          <cell r="F548" t="str">
            <v>403HPCAGE</v>
          </cell>
          <cell r="G548" t="str">
            <v>403HP</v>
          </cell>
          <cell r="H548" t="str">
            <v>CAGE</v>
          </cell>
          <cell r="I548">
            <v>7713334.7800000003</v>
          </cell>
          <cell r="L548">
            <v>0</v>
          </cell>
          <cell r="M548">
            <v>0</v>
          </cell>
          <cell r="N548">
            <v>0</v>
          </cell>
          <cell r="O548">
            <v>0</v>
          </cell>
          <cell r="P548">
            <v>0</v>
          </cell>
          <cell r="Q548">
            <v>0</v>
          </cell>
          <cell r="R548">
            <v>0</v>
          </cell>
          <cell r="S548">
            <v>0</v>
          </cell>
          <cell r="T548">
            <v>0</v>
          </cell>
        </row>
        <row r="549">
          <cell r="A549" t="str">
            <v>403HPCAGW</v>
          </cell>
          <cell r="B549" t="str">
            <v>403HP</v>
          </cell>
          <cell r="C549" t="str">
            <v>CAGW</v>
          </cell>
          <cell r="D549">
            <v>28495246.32</v>
          </cell>
          <cell r="F549" t="str">
            <v>403HPCAGW</v>
          </cell>
          <cell r="G549" t="str">
            <v>403HP</v>
          </cell>
          <cell r="H549" t="str">
            <v>CAGW</v>
          </cell>
          <cell r="I549">
            <v>28495246.32</v>
          </cell>
          <cell r="L549">
            <v>0</v>
          </cell>
          <cell r="M549">
            <v>0</v>
          </cell>
          <cell r="N549">
            <v>0</v>
          </cell>
          <cell r="O549">
            <v>0</v>
          </cell>
          <cell r="P549">
            <v>0</v>
          </cell>
          <cell r="Q549">
            <v>0</v>
          </cell>
          <cell r="R549">
            <v>0</v>
          </cell>
          <cell r="S549">
            <v>0</v>
          </cell>
          <cell r="T549">
            <v>0</v>
          </cell>
        </row>
        <row r="550">
          <cell r="A550" t="str">
            <v>403OPCAGE</v>
          </cell>
          <cell r="B550" t="str">
            <v>403OP</v>
          </cell>
          <cell r="C550" t="str">
            <v>CAGE</v>
          </cell>
          <cell r="D550">
            <v>85647860.680000007</v>
          </cell>
          <cell r="F550" t="str">
            <v>403OPCAGE</v>
          </cell>
          <cell r="G550" t="str">
            <v>403OP</v>
          </cell>
          <cell r="H550" t="str">
            <v>CAGE</v>
          </cell>
          <cell r="I550">
            <v>85647860.680000007</v>
          </cell>
          <cell r="L550">
            <v>0</v>
          </cell>
          <cell r="M550">
            <v>0</v>
          </cell>
          <cell r="N550">
            <v>0</v>
          </cell>
          <cell r="O550">
            <v>0</v>
          </cell>
          <cell r="P550">
            <v>0</v>
          </cell>
          <cell r="Q550">
            <v>0</v>
          </cell>
          <cell r="R550">
            <v>0</v>
          </cell>
          <cell r="S550">
            <v>0</v>
          </cell>
          <cell r="T550">
            <v>0</v>
          </cell>
        </row>
        <row r="551">
          <cell r="A551" t="str">
            <v>403OPCAGW</v>
          </cell>
          <cell r="B551" t="str">
            <v>403OP</v>
          </cell>
          <cell r="C551" t="str">
            <v>CAGW</v>
          </cell>
          <cell r="D551">
            <v>40287172.450000003</v>
          </cell>
          <cell r="F551" t="str">
            <v>403OPCAGW</v>
          </cell>
          <cell r="G551" t="str">
            <v>403OP</v>
          </cell>
          <cell r="H551" t="str">
            <v>CAGW</v>
          </cell>
          <cell r="I551">
            <v>40287172.450000003</v>
          </cell>
          <cell r="L551">
            <v>0</v>
          </cell>
          <cell r="M551">
            <v>0</v>
          </cell>
          <cell r="N551">
            <v>0</v>
          </cell>
          <cell r="O551">
            <v>0</v>
          </cell>
          <cell r="P551">
            <v>0</v>
          </cell>
          <cell r="Q551">
            <v>0</v>
          </cell>
          <cell r="R551">
            <v>0</v>
          </cell>
          <cell r="S551">
            <v>0</v>
          </cell>
          <cell r="T551">
            <v>0</v>
          </cell>
        </row>
        <row r="552">
          <cell r="A552" t="str">
            <v>403SPCAGE</v>
          </cell>
          <cell r="B552" t="str">
            <v>403SP</v>
          </cell>
          <cell r="C552" t="str">
            <v>CAGE</v>
          </cell>
          <cell r="D552">
            <v>201760107.84</v>
          </cell>
          <cell r="F552" t="str">
            <v>403SPCAGE</v>
          </cell>
          <cell r="G552" t="str">
            <v>403SP</v>
          </cell>
          <cell r="H552" t="str">
            <v>CAGE</v>
          </cell>
          <cell r="I552">
            <v>201760107.84</v>
          </cell>
          <cell r="L552">
            <v>0</v>
          </cell>
          <cell r="M552">
            <v>0</v>
          </cell>
          <cell r="N552">
            <v>0</v>
          </cell>
          <cell r="O552">
            <v>0</v>
          </cell>
          <cell r="P552">
            <v>0</v>
          </cell>
          <cell r="Q552">
            <v>0</v>
          </cell>
          <cell r="R552">
            <v>0</v>
          </cell>
          <cell r="S552">
            <v>0</v>
          </cell>
          <cell r="T552">
            <v>0</v>
          </cell>
        </row>
        <row r="553">
          <cell r="A553" t="str">
            <v>403SPCAGW</v>
          </cell>
          <cell r="B553" t="str">
            <v>403SP</v>
          </cell>
          <cell r="C553" t="str">
            <v>CAGW</v>
          </cell>
          <cell r="D553">
            <v>5228499.1900000004</v>
          </cell>
          <cell r="F553" t="str">
            <v>403SPCAGW</v>
          </cell>
          <cell r="G553" t="str">
            <v>403SP</v>
          </cell>
          <cell r="H553" t="str">
            <v>CAGW</v>
          </cell>
          <cell r="I553">
            <v>5228499.1900000004</v>
          </cell>
          <cell r="L553">
            <v>0</v>
          </cell>
          <cell r="M553">
            <v>0</v>
          </cell>
          <cell r="N553">
            <v>0</v>
          </cell>
          <cell r="O553">
            <v>0</v>
          </cell>
          <cell r="P553">
            <v>0</v>
          </cell>
          <cell r="Q553">
            <v>0</v>
          </cell>
          <cell r="R553">
            <v>0</v>
          </cell>
          <cell r="S553">
            <v>0</v>
          </cell>
          <cell r="T553">
            <v>0</v>
          </cell>
        </row>
        <row r="554">
          <cell r="A554" t="str">
            <v>403SPJBG</v>
          </cell>
          <cell r="B554" t="str">
            <v>403SP</v>
          </cell>
          <cell r="C554" t="str">
            <v>JBG</v>
          </cell>
          <cell r="D554">
            <v>40078484.700000003</v>
          </cell>
          <cell r="F554" t="str">
            <v>403SPJBG</v>
          </cell>
          <cell r="G554" t="str">
            <v>403SP</v>
          </cell>
          <cell r="H554" t="str">
            <v>JBG</v>
          </cell>
          <cell r="I554">
            <v>40078484.700000003</v>
          </cell>
          <cell r="L554">
            <v>0</v>
          </cell>
          <cell r="M554">
            <v>0</v>
          </cell>
          <cell r="N554">
            <v>0</v>
          </cell>
          <cell r="O554">
            <v>0</v>
          </cell>
          <cell r="P554">
            <v>0</v>
          </cell>
          <cell r="Q554">
            <v>0</v>
          </cell>
          <cell r="R554">
            <v>0</v>
          </cell>
          <cell r="S554">
            <v>0</v>
          </cell>
          <cell r="T554">
            <v>0</v>
          </cell>
        </row>
        <row r="555">
          <cell r="A555" t="str">
            <v>403TPCAGE</v>
          </cell>
          <cell r="B555" t="str">
            <v>403TP</v>
          </cell>
          <cell r="C555" t="str">
            <v>CAGE</v>
          </cell>
          <cell r="D555">
            <v>82401907.079999998</v>
          </cell>
          <cell r="F555" t="str">
            <v>403TPCAGE</v>
          </cell>
          <cell r="G555" t="str">
            <v>403TP</v>
          </cell>
          <cell r="H555" t="str">
            <v>CAGE</v>
          </cell>
          <cell r="I555">
            <v>82401907.079999998</v>
          </cell>
          <cell r="L555">
            <v>0</v>
          </cell>
          <cell r="M555">
            <v>0</v>
          </cell>
          <cell r="N555">
            <v>0</v>
          </cell>
          <cell r="O555">
            <v>0</v>
          </cell>
          <cell r="P555">
            <v>0</v>
          </cell>
          <cell r="Q555">
            <v>0</v>
          </cell>
          <cell r="R555">
            <v>0</v>
          </cell>
          <cell r="S555">
            <v>0</v>
          </cell>
          <cell r="T555">
            <v>0</v>
          </cell>
        </row>
        <row r="556">
          <cell r="A556" t="str">
            <v>403TPCAGW</v>
          </cell>
          <cell r="B556" t="str">
            <v>403TP</v>
          </cell>
          <cell r="C556" t="str">
            <v>CAGW</v>
          </cell>
          <cell r="D556">
            <v>28570427.329999998</v>
          </cell>
          <cell r="F556" t="str">
            <v>403TPCAGW</v>
          </cell>
          <cell r="G556" t="str">
            <v>403TP</v>
          </cell>
          <cell r="H556" t="str">
            <v>CAGW</v>
          </cell>
          <cell r="I556">
            <v>28570427.329999998</v>
          </cell>
          <cell r="L556">
            <v>0</v>
          </cell>
          <cell r="M556">
            <v>0</v>
          </cell>
          <cell r="N556">
            <v>0</v>
          </cell>
          <cell r="O556">
            <v>0</v>
          </cell>
          <cell r="P556">
            <v>0</v>
          </cell>
          <cell r="Q556">
            <v>0</v>
          </cell>
          <cell r="R556">
            <v>0</v>
          </cell>
          <cell r="S556">
            <v>0</v>
          </cell>
          <cell r="T556">
            <v>0</v>
          </cell>
        </row>
        <row r="557">
          <cell r="A557" t="str">
            <v>403TPJBG</v>
          </cell>
          <cell r="B557" t="str">
            <v>403TP</v>
          </cell>
          <cell r="C557" t="str">
            <v>JBG</v>
          </cell>
          <cell r="D557">
            <v>1369249.22</v>
          </cell>
          <cell r="F557" t="str">
            <v>403TPJBG</v>
          </cell>
          <cell r="G557" t="str">
            <v>403TP</v>
          </cell>
          <cell r="H557" t="str">
            <v>JBG</v>
          </cell>
          <cell r="I557">
            <v>1369249.22</v>
          </cell>
          <cell r="L557">
            <v>0</v>
          </cell>
          <cell r="M557">
            <v>0</v>
          </cell>
          <cell r="N557">
            <v>0</v>
          </cell>
          <cell r="O557">
            <v>0</v>
          </cell>
          <cell r="P557">
            <v>0</v>
          </cell>
          <cell r="Q557">
            <v>0</v>
          </cell>
          <cell r="R557">
            <v>0</v>
          </cell>
          <cell r="S557">
            <v>0</v>
          </cell>
          <cell r="T557">
            <v>0</v>
          </cell>
        </row>
        <row r="558">
          <cell r="A558" t="str">
            <v>403TPSG</v>
          </cell>
          <cell r="B558" t="str">
            <v>403TP</v>
          </cell>
          <cell r="C558" t="str">
            <v>SG</v>
          </cell>
          <cell r="D558">
            <v>32237.46</v>
          </cell>
          <cell r="F558" t="str">
            <v>403TPSG</v>
          </cell>
          <cell r="G558" t="str">
            <v>403TP</v>
          </cell>
          <cell r="H558" t="str">
            <v>SG</v>
          </cell>
          <cell r="I558">
            <v>32237.46</v>
          </cell>
          <cell r="L558">
            <v>0</v>
          </cell>
          <cell r="M558">
            <v>0</v>
          </cell>
          <cell r="N558">
            <v>0</v>
          </cell>
          <cell r="O558">
            <v>0</v>
          </cell>
          <cell r="P558">
            <v>0</v>
          </cell>
          <cell r="Q558">
            <v>0</v>
          </cell>
          <cell r="R558">
            <v>0</v>
          </cell>
          <cell r="S558">
            <v>0</v>
          </cell>
          <cell r="T558">
            <v>0</v>
          </cell>
        </row>
        <row r="559">
          <cell r="A559" t="str">
            <v>404GPCA</v>
          </cell>
          <cell r="B559" t="str">
            <v>404GP</v>
          </cell>
          <cell r="C559" t="str">
            <v>CA</v>
          </cell>
          <cell r="D559">
            <v>69.81</v>
          </cell>
          <cell r="F559" t="str">
            <v>404GPCA</v>
          </cell>
          <cell r="G559" t="str">
            <v>404GP</v>
          </cell>
          <cell r="H559" t="str">
            <v>CA</v>
          </cell>
          <cell r="I559">
            <v>69.81</v>
          </cell>
          <cell r="L559">
            <v>0</v>
          </cell>
          <cell r="M559">
            <v>0</v>
          </cell>
          <cell r="N559">
            <v>0</v>
          </cell>
          <cell r="O559">
            <v>0</v>
          </cell>
          <cell r="P559">
            <v>0</v>
          </cell>
          <cell r="Q559">
            <v>0</v>
          </cell>
          <cell r="R559">
            <v>0</v>
          </cell>
          <cell r="S559">
            <v>0</v>
          </cell>
          <cell r="T559">
            <v>0</v>
          </cell>
        </row>
        <row r="560">
          <cell r="A560" t="str">
            <v>404GPOR</v>
          </cell>
          <cell r="B560" t="str">
            <v>404GP</v>
          </cell>
          <cell r="C560" t="str">
            <v>OR</v>
          </cell>
          <cell r="D560">
            <v>270378.84999999998</v>
          </cell>
          <cell r="F560" t="str">
            <v>404GPOR</v>
          </cell>
          <cell r="G560" t="str">
            <v>404GP</v>
          </cell>
          <cell r="H560" t="str">
            <v>OR</v>
          </cell>
          <cell r="I560">
            <v>270378.84999999998</v>
          </cell>
          <cell r="L560">
            <v>0</v>
          </cell>
          <cell r="M560">
            <v>0</v>
          </cell>
          <cell r="N560">
            <v>0</v>
          </cell>
          <cell r="O560">
            <v>0</v>
          </cell>
          <cell r="P560">
            <v>0</v>
          </cell>
          <cell r="Q560">
            <v>0</v>
          </cell>
          <cell r="R560">
            <v>0</v>
          </cell>
          <cell r="S560">
            <v>0</v>
          </cell>
          <cell r="T560">
            <v>0</v>
          </cell>
        </row>
        <row r="561">
          <cell r="A561" t="str">
            <v>404GPSO</v>
          </cell>
          <cell r="B561" t="str">
            <v>404GP</v>
          </cell>
          <cell r="C561" t="str">
            <v>SO</v>
          </cell>
          <cell r="D561">
            <v>281466.46000000002</v>
          </cell>
          <cell r="F561" t="str">
            <v>404GPSO</v>
          </cell>
          <cell r="G561" t="str">
            <v>404GP</v>
          </cell>
          <cell r="H561" t="str">
            <v>SO</v>
          </cell>
          <cell r="I561">
            <v>281466.46000000002</v>
          </cell>
          <cell r="L561">
            <v>0</v>
          </cell>
          <cell r="M561">
            <v>0</v>
          </cell>
          <cell r="N561">
            <v>0</v>
          </cell>
          <cell r="O561">
            <v>0</v>
          </cell>
          <cell r="P561">
            <v>0</v>
          </cell>
          <cell r="Q561">
            <v>0</v>
          </cell>
          <cell r="R561">
            <v>0</v>
          </cell>
          <cell r="S561">
            <v>0</v>
          </cell>
          <cell r="T561">
            <v>0</v>
          </cell>
        </row>
        <row r="562">
          <cell r="A562" t="str">
            <v>404GPUT</v>
          </cell>
          <cell r="B562" t="str">
            <v>404GP</v>
          </cell>
          <cell r="C562" t="str">
            <v>UT</v>
          </cell>
          <cell r="D562">
            <v>14351.53</v>
          </cell>
          <cell r="F562" t="str">
            <v>404GPUT</v>
          </cell>
          <cell r="G562" t="str">
            <v>404GP</v>
          </cell>
          <cell r="H562" t="str">
            <v>UT</v>
          </cell>
          <cell r="I562">
            <v>14351.53</v>
          </cell>
          <cell r="L562">
            <v>0</v>
          </cell>
          <cell r="M562">
            <v>0</v>
          </cell>
          <cell r="N562">
            <v>0</v>
          </cell>
          <cell r="O562">
            <v>0</v>
          </cell>
          <cell r="P562">
            <v>0</v>
          </cell>
          <cell r="Q562">
            <v>0</v>
          </cell>
          <cell r="R562">
            <v>0</v>
          </cell>
          <cell r="S562">
            <v>0</v>
          </cell>
          <cell r="T562">
            <v>0</v>
          </cell>
        </row>
        <row r="563">
          <cell r="A563" t="str">
            <v>404GPWA</v>
          </cell>
          <cell r="B563" t="str">
            <v>404GP</v>
          </cell>
          <cell r="C563" t="str">
            <v>WA</v>
          </cell>
          <cell r="D563">
            <v>79652.41</v>
          </cell>
          <cell r="F563" t="str">
            <v>404GPWA</v>
          </cell>
          <cell r="G563" t="str">
            <v>404GP</v>
          </cell>
          <cell r="H563" t="str">
            <v>WA</v>
          </cell>
          <cell r="I563">
            <v>79652.41</v>
          </cell>
          <cell r="L563">
            <v>0</v>
          </cell>
          <cell r="M563">
            <v>0</v>
          </cell>
          <cell r="N563">
            <v>0</v>
          </cell>
          <cell r="O563">
            <v>0</v>
          </cell>
          <cell r="P563">
            <v>0</v>
          </cell>
          <cell r="Q563">
            <v>0</v>
          </cell>
          <cell r="R563">
            <v>0</v>
          </cell>
          <cell r="S563">
            <v>0</v>
          </cell>
          <cell r="T563">
            <v>0</v>
          </cell>
        </row>
        <row r="564">
          <cell r="A564" t="str">
            <v>404GPWYP</v>
          </cell>
          <cell r="B564" t="str">
            <v>404GP</v>
          </cell>
          <cell r="C564" t="str">
            <v>WYP</v>
          </cell>
          <cell r="D564">
            <v>50596.11</v>
          </cell>
          <cell r="F564" t="str">
            <v>404GPWYP</v>
          </cell>
          <cell r="G564" t="str">
            <v>404GP</v>
          </cell>
          <cell r="H564" t="str">
            <v>WYP</v>
          </cell>
          <cell r="I564">
            <v>50596.11</v>
          </cell>
          <cell r="L564">
            <v>0</v>
          </cell>
          <cell r="M564">
            <v>0</v>
          </cell>
          <cell r="N564">
            <v>0</v>
          </cell>
          <cell r="O564">
            <v>0</v>
          </cell>
          <cell r="P564">
            <v>0</v>
          </cell>
          <cell r="Q564">
            <v>0</v>
          </cell>
          <cell r="R564">
            <v>0</v>
          </cell>
          <cell r="S564">
            <v>0</v>
          </cell>
          <cell r="T564">
            <v>0</v>
          </cell>
        </row>
        <row r="565">
          <cell r="A565" t="str">
            <v>404HPCAGW</v>
          </cell>
          <cell r="B565" t="str">
            <v>404HP</v>
          </cell>
          <cell r="C565" t="str">
            <v>CAGW</v>
          </cell>
          <cell r="D565">
            <v>311695.71999999997</v>
          </cell>
          <cell r="F565" t="str">
            <v>404HPCAGW</v>
          </cell>
          <cell r="G565" t="str">
            <v>404HP</v>
          </cell>
          <cell r="H565" t="str">
            <v>CAGW</v>
          </cell>
          <cell r="I565">
            <v>311695.71999999997</v>
          </cell>
          <cell r="L565">
            <v>0</v>
          </cell>
          <cell r="M565">
            <v>0</v>
          </cell>
          <cell r="N565">
            <v>0</v>
          </cell>
          <cell r="O565">
            <v>0</v>
          </cell>
          <cell r="P565">
            <v>0</v>
          </cell>
          <cell r="Q565">
            <v>0</v>
          </cell>
          <cell r="R565">
            <v>0</v>
          </cell>
          <cell r="S565">
            <v>0</v>
          </cell>
          <cell r="T565">
            <v>0</v>
          </cell>
        </row>
        <row r="566">
          <cell r="A566" t="str">
            <v>404IPCA</v>
          </cell>
          <cell r="B566" t="str">
            <v>404IP</v>
          </cell>
          <cell r="C566" t="str">
            <v>CA</v>
          </cell>
          <cell r="D566">
            <v>1765.21</v>
          </cell>
          <cell r="F566" t="str">
            <v>404IPCA</v>
          </cell>
          <cell r="G566" t="str">
            <v>404IP</v>
          </cell>
          <cell r="H566" t="str">
            <v>CA</v>
          </cell>
          <cell r="I566">
            <v>1765.21</v>
          </cell>
          <cell r="L566">
            <v>0</v>
          </cell>
          <cell r="M566">
            <v>0</v>
          </cell>
          <cell r="N566">
            <v>0</v>
          </cell>
          <cell r="O566">
            <v>0</v>
          </cell>
          <cell r="P566">
            <v>0</v>
          </cell>
          <cell r="Q566">
            <v>0</v>
          </cell>
          <cell r="R566">
            <v>0</v>
          </cell>
          <cell r="S566">
            <v>0</v>
          </cell>
          <cell r="T566">
            <v>0</v>
          </cell>
        </row>
        <row r="567">
          <cell r="A567" t="str">
            <v>404IPCAEE</v>
          </cell>
          <cell r="B567" t="str">
            <v>404IP</v>
          </cell>
          <cell r="C567" t="str">
            <v>CAEE</v>
          </cell>
          <cell r="D567">
            <v>76.099999999999994</v>
          </cell>
          <cell r="F567" t="str">
            <v>404IPCAEE</v>
          </cell>
          <cell r="G567" t="str">
            <v>404IP</v>
          </cell>
          <cell r="H567" t="str">
            <v>CAEE</v>
          </cell>
          <cell r="I567">
            <v>76.099999999999994</v>
          </cell>
          <cell r="L567">
            <v>0</v>
          </cell>
          <cell r="M567">
            <v>0</v>
          </cell>
          <cell r="N567">
            <v>0</v>
          </cell>
          <cell r="O567">
            <v>0</v>
          </cell>
          <cell r="P567">
            <v>0</v>
          </cell>
          <cell r="Q567">
            <v>0</v>
          </cell>
          <cell r="R567">
            <v>0</v>
          </cell>
          <cell r="S567">
            <v>0</v>
          </cell>
          <cell r="T567">
            <v>0</v>
          </cell>
        </row>
        <row r="568">
          <cell r="A568" t="str">
            <v>404IPCAGE</v>
          </cell>
          <cell r="B568" t="str">
            <v>404IP</v>
          </cell>
          <cell r="C568" t="str">
            <v>CAGE</v>
          </cell>
          <cell r="D568">
            <v>4714370.59</v>
          </cell>
          <cell r="F568" t="str">
            <v>404IPCAGE</v>
          </cell>
          <cell r="G568" t="str">
            <v>404IP</v>
          </cell>
          <cell r="H568" t="str">
            <v>CAGE</v>
          </cell>
          <cell r="I568">
            <v>4714370.59</v>
          </cell>
          <cell r="L568">
            <v>0</v>
          </cell>
          <cell r="M568">
            <v>0</v>
          </cell>
          <cell r="N568">
            <v>0</v>
          </cell>
          <cell r="O568">
            <v>0</v>
          </cell>
          <cell r="P568">
            <v>0</v>
          </cell>
          <cell r="Q568">
            <v>0</v>
          </cell>
          <cell r="R568">
            <v>0</v>
          </cell>
          <cell r="S568">
            <v>0</v>
          </cell>
          <cell r="T568">
            <v>0</v>
          </cell>
        </row>
        <row r="569">
          <cell r="A569" t="str">
            <v>404IPCAGW</v>
          </cell>
          <cell r="B569" t="str">
            <v>404IP</v>
          </cell>
          <cell r="C569" t="str">
            <v>CAGW</v>
          </cell>
          <cell r="D569">
            <v>8656706.4399999995</v>
          </cell>
          <cell r="F569" t="str">
            <v>404IPCAGW</v>
          </cell>
          <cell r="G569" t="str">
            <v>404IP</v>
          </cell>
          <cell r="H569" t="str">
            <v>CAGW</v>
          </cell>
          <cell r="I569">
            <v>8656706.4399999995</v>
          </cell>
          <cell r="L569">
            <v>0</v>
          </cell>
          <cell r="M569">
            <v>0</v>
          </cell>
          <cell r="N569">
            <v>0</v>
          </cell>
          <cell r="O569">
            <v>0</v>
          </cell>
          <cell r="P569">
            <v>0</v>
          </cell>
          <cell r="Q569">
            <v>0</v>
          </cell>
          <cell r="R569">
            <v>0</v>
          </cell>
          <cell r="S569">
            <v>0</v>
          </cell>
          <cell r="T569">
            <v>0</v>
          </cell>
        </row>
        <row r="570">
          <cell r="A570" t="str">
            <v>404IPCN</v>
          </cell>
          <cell r="B570" t="str">
            <v>404IP</v>
          </cell>
          <cell r="C570" t="str">
            <v>CN</v>
          </cell>
          <cell r="D570">
            <v>11516865.27</v>
          </cell>
          <cell r="F570" t="str">
            <v>404IPCN</v>
          </cell>
          <cell r="G570" t="str">
            <v>404IP</v>
          </cell>
          <cell r="H570" t="str">
            <v>CN</v>
          </cell>
          <cell r="I570">
            <v>11516865.27</v>
          </cell>
          <cell r="L570">
            <v>0</v>
          </cell>
          <cell r="M570">
            <v>0</v>
          </cell>
          <cell r="N570">
            <v>0</v>
          </cell>
          <cell r="O570">
            <v>0</v>
          </cell>
          <cell r="P570">
            <v>0</v>
          </cell>
          <cell r="Q570">
            <v>0</v>
          </cell>
          <cell r="R570">
            <v>0</v>
          </cell>
          <cell r="S570">
            <v>0</v>
          </cell>
          <cell r="T570">
            <v>0</v>
          </cell>
        </row>
        <row r="571">
          <cell r="A571" t="str">
            <v>404IPID</v>
          </cell>
          <cell r="B571" t="str">
            <v>404IP</v>
          </cell>
          <cell r="C571" t="str">
            <v>ID</v>
          </cell>
          <cell r="D571">
            <v>23041.54</v>
          </cell>
          <cell r="F571" t="str">
            <v>404IPID</v>
          </cell>
          <cell r="G571" t="str">
            <v>404IP</v>
          </cell>
          <cell r="H571" t="str">
            <v>ID</v>
          </cell>
          <cell r="I571">
            <v>23041.54</v>
          </cell>
          <cell r="L571">
            <v>0</v>
          </cell>
          <cell r="M571">
            <v>0</v>
          </cell>
          <cell r="N571">
            <v>0</v>
          </cell>
          <cell r="O571">
            <v>0</v>
          </cell>
          <cell r="P571">
            <v>0</v>
          </cell>
          <cell r="Q571">
            <v>0</v>
          </cell>
          <cell r="R571">
            <v>0</v>
          </cell>
          <cell r="S571">
            <v>0</v>
          </cell>
          <cell r="T571">
            <v>0</v>
          </cell>
        </row>
        <row r="572">
          <cell r="A572" t="str">
            <v>404IPJBG</v>
          </cell>
          <cell r="B572" t="str">
            <v>404IP</v>
          </cell>
          <cell r="C572" t="str">
            <v>JBG</v>
          </cell>
          <cell r="D572">
            <v>224529.32</v>
          </cell>
          <cell r="F572" t="str">
            <v>404IPJBG</v>
          </cell>
          <cell r="G572" t="str">
            <v>404IP</v>
          </cell>
          <cell r="H572" t="str">
            <v>JBG</v>
          </cell>
          <cell r="I572">
            <v>224529.32</v>
          </cell>
          <cell r="L572">
            <v>0</v>
          </cell>
          <cell r="M572">
            <v>0</v>
          </cell>
          <cell r="N572">
            <v>0</v>
          </cell>
          <cell r="O572">
            <v>0</v>
          </cell>
          <cell r="P572">
            <v>0</v>
          </cell>
          <cell r="Q572">
            <v>0</v>
          </cell>
          <cell r="R572">
            <v>0</v>
          </cell>
          <cell r="S572">
            <v>0</v>
          </cell>
          <cell r="T572">
            <v>0</v>
          </cell>
        </row>
        <row r="573">
          <cell r="A573" t="str">
            <v>404IPOR</v>
          </cell>
          <cell r="B573" t="str">
            <v>404IP</v>
          </cell>
          <cell r="C573" t="str">
            <v>OR</v>
          </cell>
          <cell r="D573">
            <v>11551.38</v>
          </cell>
          <cell r="F573" t="str">
            <v>404IPOR</v>
          </cell>
          <cell r="G573" t="str">
            <v>404IP</v>
          </cell>
          <cell r="H573" t="str">
            <v>OR</v>
          </cell>
          <cell r="I573">
            <v>11551.38</v>
          </cell>
          <cell r="L573">
            <v>0</v>
          </cell>
          <cell r="M573">
            <v>0</v>
          </cell>
          <cell r="N573">
            <v>0</v>
          </cell>
          <cell r="O573">
            <v>0</v>
          </cell>
          <cell r="P573">
            <v>0</v>
          </cell>
          <cell r="Q573">
            <v>0</v>
          </cell>
          <cell r="R573">
            <v>0</v>
          </cell>
          <cell r="S573">
            <v>0</v>
          </cell>
          <cell r="T573">
            <v>0</v>
          </cell>
        </row>
        <row r="574">
          <cell r="A574" t="str">
            <v>404IPOTHER</v>
          </cell>
          <cell r="B574" t="str">
            <v>404IP</v>
          </cell>
          <cell r="C574" t="str">
            <v>OTHER</v>
          </cell>
          <cell r="D574">
            <v>4261420.05</v>
          </cell>
          <cell r="F574" t="str">
            <v>404IPOTHER</v>
          </cell>
          <cell r="G574" t="str">
            <v>404IP</v>
          </cell>
          <cell r="H574" t="str">
            <v>OTHER</v>
          </cell>
          <cell r="I574">
            <v>4261420.05</v>
          </cell>
          <cell r="L574">
            <v>0</v>
          </cell>
          <cell r="M574">
            <v>0</v>
          </cell>
          <cell r="N574">
            <v>0</v>
          </cell>
          <cell r="O574">
            <v>0</v>
          </cell>
          <cell r="P574">
            <v>0</v>
          </cell>
          <cell r="Q574">
            <v>0</v>
          </cell>
          <cell r="R574">
            <v>0</v>
          </cell>
          <cell r="S574">
            <v>0</v>
          </cell>
          <cell r="T574">
            <v>0</v>
          </cell>
        </row>
        <row r="575">
          <cell r="A575" t="str">
            <v>404IPSG</v>
          </cell>
          <cell r="B575" t="str">
            <v>404IP</v>
          </cell>
          <cell r="C575" t="str">
            <v>SG</v>
          </cell>
          <cell r="D575">
            <v>7672081.54</v>
          </cell>
          <cell r="F575" t="str">
            <v>404IPSG</v>
          </cell>
          <cell r="G575" t="str">
            <v>404IP</v>
          </cell>
          <cell r="H575" t="str">
            <v>SG</v>
          </cell>
          <cell r="I575">
            <v>7672081.54</v>
          </cell>
          <cell r="L575">
            <v>0</v>
          </cell>
          <cell r="M575">
            <v>0</v>
          </cell>
          <cell r="N575">
            <v>0</v>
          </cell>
          <cell r="O575">
            <v>0</v>
          </cell>
          <cell r="P575">
            <v>0</v>
          </cell>
          <cell r="Q575">
            <v>0</v>
          </cell>
          <cell r="R575">
            <v>0</v>
          </cell>
          <cell r="S575">
            <v>0</v>
          </cell>
          <cell r="T575">
            <v>0</v>
          </cell>
        </row>
        <row r="576">
          <cell r="A576" t="str">
            <v>404IPSO</v>
          </cell>
          <cell r="B576" t="str">
            <v>404IP</v>
          </cell>
          <cell r="C576" t="str">
            <v>SO</v>
          </cell>
          <cell r="D576">
            <v>12197872.390000001</v>
          </cell>
          <cell r="F576" t="str">
            <v>404IPSO</v>
          </cell>
          <cell r="G576" t="str">
            <v>404IP</v>
          </cell>
          <cell r="H576" t="str">
            <v>SO</v>
          </cell>
          <cell r="I576">
            <v>12197872.390000001</v>
          </cell>
          <cell r="L576">
            <v>0</v>
          </cell>
          <cell r="M576">
            <v>0</v>
          </cell>
          <cell r="N576">
            <v>0</v>
          </cell>
          <cell r="O576">
            <v>0</v>
          </cell>
          <cell r="P576">
            <v>0</v>
          </cell>
          <cell r="Q576">
            <v>0</v>
          </cell>
          <cell r="R576">
            <v>0</v>
          </cell>
          <cell r="S576">
            <v>0</v>
          </cell>
          <cell r="T576">
            <v>0</v>
          </cell>
        </row>
        <row r="577">
          <cell r="A577" t="str">
            <v>404IPUT</v>
          </cell>
          <cell r="B577" t="str">
            <v>404IP</v>
          </cell>
          <cell r="C577" t="str">
            <v>UT</v>
          </cell>
          <cell r="D577">
            <v>-1612413.2</v>
          </cell>
          <cell r="F577" t="str">
            <v>404IPUT</v>
          </cell>
          <cell r="G577" t="str">
            <v>404IP</v>
          </cell>
          <cell r="H577" t="str">
            <v>UT</v>
          </cell>
          <cell r="I577">
            <v>-1612413.2</v>
          </cell>
          <cell r="L577">
            <v>0</v>
          </cell>
          <cell r="M577">
            <v>0</v>
          </cell>
          <cell r="N577">
            <v>0</v>
          </cell>
          <cell r="O577">
            <v>0</v>
          </cell>
          <cell r="P577">
            <v>0</v>
          </cell>
          <cell r="Q577">
            <v>0</v>
          </cell>
          <cell r="R577">
            <v>0</v>
          </cell>
          <cell r="S577">
            <v>0</v>
          </cell>
          <cell r="T577">
            <v>0</v>
          </cell>
        </row>
        <row r="578">
          <cell r="A578" t="str">
            <v>404IPWA</v>
          </cell>
          <cell r="B578" t="str">
            <v>404IP</v>
          </cell>
          <cell r="C578" t="str">
            <v>WA</v>
          </cell>
          <cell r="D578">
            <v>3023.6</v>
          </cell>
          <cell r="F578" t="str">
            <v>404IPWA</v>
          </cell>
          <cell r="G578" t="str">
            <v>404IP</v>
          </cell>
          <cell r="H578" t="str">
            <v>WA</v>
          </cell>
          <cell r="I578">
            <v>3023.6</v>
          </cell>
          <cell r="L578">
            <v>0</v>
          </cell>
          <cell r="M578">
            <v>0</v>
          </cell>
          <cell r="N578">
            <v>0</v>
          </cell>
          <cell r="O578">
            <v>0</v>
          </cell>
          <cell r="P578">
            <v>0</v>
          </cell>
          <cell r="Q578">
            <v>0</v>
          </cell>
          <cell r="R578">
            <v>0</v>
          </cell>
          <cell r="S578">
            <v>0</v>
          </cell>
          <cell r="T578">
            <v>0</v>
          </cell>
        </row>
        <row r="579">
          <cell r="A579" t="str">
            <v>404IPWYP</v>
          </cell>
          <cell r="B579" t="str">
            <v>404IP</v>
          </cell>
          <cell r="C579" t="str">
            <v>WYP</v>
          </cell>
          <cell r="D579">
            <v>110720.35</v>
          </cell>
          <cell r="F579" t="str">
            <v>404IPWYP</v>
          </cell>
          <cell r="G579" t="str">
            <v>404IP</v>
          </cell>
          <cell r="H579" t="str">
            <v>WYP</v>
          </cell>
          <cell r="I579">
            <v>110720.35</v>
          </cell>
          <cell r="L579">
            <v>0</v>
          </cell>
          <cell r="M579">
            <v>0</v>
          </cell>
          <cell r="N579">
            <v>0</v>
          </cell>
          <cell r="O579">
            <v>0</v>
          </cell>
          <cell r="P579">
            <v>0</v>
          </cell>
          <cell r="Q579">
            <v>0</v>
          </cell>
          <cell r="R579">
            <v>0</v>
          </cell>
          <cell r="S579">
            <v>0</v>
          </cell>
          <cell r="T579">
            <v>0</v>
          </cell>
        </row>
        <row r="580">
          <cell r="A580" t="str">
            <v>105CA</v>
          </cell>
          <cell r="B580">
            <v>105</v>
          </cell>
          <cell r="C580" t="str">
            <v>CA</v>
          </cell>
          <cell r="D580">
            <v>683317.99</v>
          </cell>
          <cell r="F580" t="str">
            <v>105CA</v>
          </cell>
          <cell r="G580">
            <v>105</v>
          </cell>
          <cell r="H580" t="str">
            <v>CA</v>
          </cell>
          <cell r="I580">
            <v>683317.99</v>
          </cell>
          <cell r="L580">
            <v>0</v>
          </cell>
          <cell r="M580">
            <v>0</v>
          </cell>
          <cell r="N580">
            <v>0</v>
          </cell>
          <cell r="O580">
            <v>0</v>
          </cell>
          <cell r="P580">
            <v>0</v>
          </cell>
          <cell r="Q580">
            <v>0</v>
          </cell>
          <cell r="R580">
            <v>0</v>
          </cell>
          <cell r="S580">
            <v>0</v>
          </cell>
          <cell r="T580">
            <v>0</v>
          </cell>
        </row>
        <row r="581">
          <cell r="A581" t="str">
            <v>105CAGE</v>
          </cell>
          <cell r="B581">
            <v>105</v>
          </cell>
          <cell r="C581" t="str">
            <v>CAGE</v>
          </cell>
          <cell r="D581">
            <v>12418892.050000001</v>
          </cell>
          <cell r="F581" t="str">
            <v>105CAGE</v>
          </cell>
          <cell r="G581">
            <v>105</v>
          </cell>
          <cell r="H581" t="str">
            <v>CAGE</v>
          </cell>
          <cell r="I581">
            <v>12418892.050000001</v>
          </cell>
          <cell r="L581">
            <v>0</v>
          </cell>
          <cell r="M581">
            <v>0</v>
          </cell>
          <cell r="N581">
            <v>0</v>
          </cell>
          <cell r="O581">
            <v>0</v>
          </cell>
          <cell r="P581">
            <v>0</v>
          </cell>
          <cell r="Q581">
            <v>0</v>
          </cell>
          <cell r="R581">
            <v>0</v>
          </cell>
          <cell r="S581">
            <v>0</v>
          </cell>
          <cell r="T581">
            <v>0</v>
          </cell>
        </row>
        <row r="582">
          <cell r="A582" t="str">
            <v>105CAGW</v>
          </cell>
          <cell r="B582">
            <v>105</v>
          </cell>
          <cell r="C582" t="str">
            <v>CAGW</v>
          </cell>
          <cell r="D582">
            <v>161943.97</v>
          </cell>
          <cell r="F582" t="str">
            <v>105CAGW</v>
          </cell>
          <cell r="G582">
            <v>105</v>
          </cell>
          <cell r="H582" t="str">
            <v>CAGW</v>
          </cell>
          <cell r="I582">
            <v>161943.97</v>
          </cell>
          <cell r="L582">
            <v>0</v>
          </cell>
          <cell r="M582">
            <v>0</v>
          </cell>
          <cell r="N582">
            <v>0</v>
          </cell>
          <cell r="O582">
            <v>0</v>
          </cell>
          <cell r="P582">
            <v>0</v>
          </cell>
          <cell r="Q582">
            <v>0</v>
          </cell>
          <cell r="R582">
            <v>0</v>
          </cell>
          <cell r="S582">
            <v>0</v>
          </cell>
          <cell r="T582">
            <v>0</v>
          </cell>
        </row>
        <row r="583">
          <cell r="A583" t="str">
            <v>105OR</v>
          </cell>
          <cell r="B583">
            <v>105</v>
          </cell>
          <cell r="C583" t="str">
            <v>OR</v>
          </cell>
          <cell r="D583">
            <v>6916915.9079166697</v>
          </cell>
          <cell r="F583" t="str">
            <v>105OR</v>
          </cell>
          <cell r="G583">
            <v>105</v>
          </cell>
          <cell r="H583" t="str">
            <v>OR</v>
          </cell>
          <cell r="I583">
            <v>6916915.9079166697</v>
          </cell>
          <cell r="L583">
            <v>0</v>
          </cell>
          <cell r="M583">
            <v>0</v>
          </cell>
          <cell r="N583">
            <v>0</v>
          </cell>
          <cell r="O583">
            <v>0</v>
          </cell>
          <cell r="P583">
            <v>0</v>
          </cell>
          <cell r="Q583">
            <v>0</v>
          </cell>
          <cell r="R583">
            <v>0</v>
          </cell>
          <cell r="S583">
            <v>0</v>
          </cell>
          <cell r="T583">
            <v>0</v>
          </cell>
        </row>
        <row r="584">
          <cell r="A584" t="str">
            <v>105UT</v>
          </cell>
          <cell r="B584">
            <v>105</v>
          </cell>
          <cell r="C584" t="str">
            <v>UT</v>
          </cell>
          <cell r="D584">
            <v>5730528.6500000004</v>
          </cell>
          <cell r="F584" t="str">
            <v>105UT</v>
          </cell>
          <cell r="G584">
            <v>105</v>
          </cell>
          <cell r="H584" t="str">
            <v>UT</v>
          </cell>
          <cell r="I584">
            <v>5730528.6500000004</v>
          </cell>
          <cell r="L584">
            <v>0</v>
          </cell>
          <cell r="M584">
            <v>0</v>
          </cell>
          <cell r="N584">
            <v>0</v>
          </cell>
          <cell r="O584">
            <v>0</v>
          </cell>
          <cell r="P584">
            <v>0</v>
          </cell>
          <cell r="Q584">
            <v>0</v>
          </cell>
          <cell r="R584">
            <v>0</v>
          </cell>
          <cell r="S584">
            <v>0</v>
          </cell>
          <cell r="T584">
            <v>0</v>
          </cell>
        </row>
        <row r="585">
          <cell r="A585" t="str">
            <v>105WYP</v>
          </cell>
          <cell r="B585">
            <v>105</v>
          </cell>
          <cell r="C585" t="str">
            <v>WYP</v>
          </cell>
          <cell r="D585">
            <v>600.72</v>
          </cell>
          <cell r="F585" t="str">
            <v>105WYP</v>
          </cell>
          <cell r="G585">
            <v>105</v>
          </cell>
          <cell r="H585" t="str">
            <v>WYP</v>
          </cell>
          <cell r="I585">
            <v>600.72</v>
          </cell>
          <cell r="L585">
            <v>0</v>
          </cell>
          <cell r="M585">
            <v>0</v>
          </cell>
          <cell r="N585">
            <v>0</v>
          </cell>
          <cell r="O585">
            <v>0</v>
          </cell>
          <cell r="P585">
            <v>0</v>
          </cell>
          <cell r="Q585">
            <v>0</v>
          </cell>
          <cell r="R585">
            <v>0</v>
          </cell>
          <cell r="S585">
            <v>0</v>
          </cell>
          <cell r="T585">
            <v>0</v>
          </cell>
        </row>
        <row r="586">
          <cell r="A586" t="str">
            <v>114CAGE</v>
          </cell>
          <cell r="B586">
            <v>114</v>
          </cell>
          <cell r="C586" t="str">
            <v>CAGE</v>
          </cell>
          <cell r="D586">
            <v>143167970.74000001</v>
          </cell>
          <cell r="F586" t="str">
            <v>114CAGE</v>
          </cell>
          <cell r="G586">
            <v>114</v>
          </cell>
          <cell r="H586" t="str">
            <v>CAGE</v>
          </cell>
          <cell r="I586">
            <v>143167970.74000001</v>
          </cell>
          <cell r="L586">
            <v>0</v>
          </cell>
          <cell r="M586">
            <v>0</v>
          </cell>
          <cell r="N586">
            <v>0</v>
          </cell>
          <cell r="O586">
            <v>0</v>
          </cell>
          <cell r="P586">
            <v>0</v>
          </cell>
          <cell r="Q586">
            <v>0</v>
          </cell>
          <cell r="R586">
            <v>0</v>
          </cell>
          <cell r="S586">
            <v>0</v>
          </cell>
          <cell r="T586">
            <v>0</v>
          </cell>
        </row>
        <row r="587">
          <cell r="A587" t="str">
            <v>114UT</v>
          </cell>
          <cell r="B587">
            <v>114</v>
          </cell>
          <cell r="C587" t="str">
            <v>UT</v>
          </cell>
          <cell r="D587">
            <v>11763783.68</v>
          </cell>
          <cell r="F587" t="str">
            <v>114UT</v>
          </cell>
          <cell r="G587">
            <v>114</v>
          </cell>
          <cell r="H587" t="str">
            <v>UT</v>
          </cell>
          <cell r="I587">
            <v>11763783.68</v>
          </cell>
          <cell r="L587">
            <v>0</v>
          </cell>
          <cell r="M587">
            <v>0</v>
          </cell>
          <cell r="N587">
            <v>0</v>
          </cell>
          <cell r="O587">
            <v>0</v>
          </cell>
          <cell r="P587">
            <v>0</v>
          </cell>
          <cell r="Q587">
            <v>0</v>
          </cell>
          <cell r="R587">
            <v>0</v>
          </cell>
          <cell r="S587">
            <v>0</v>
          </cell>
          <cell r="T587">
            <v>0</v>
          </cell>
        </row>
        <row r="588">
          <cell r="A588" t="str">
            <v>115CAGE</v>
          </cell>
          <cell r="B588">
            <v>115</v>
          </cell>
          <cell r="C588" t="str">
            <v>CAGE</v>
          </cell>
          <cell r="D588">
            <v>-130685199.85124999</v>
          </cell>
          <cell r="F588" t="str">
            <v>115CAGE</v>
          </cell>
          <cell r="G588">
            <v>115</v>
          </cell>
          <cell r="H588" t="str">
            <v>CAGE</v>
          </cell>
          <cell r="I588">
            <v>-130685199.85124999</v>
          </cell>
          <cell r="L588">
            <v>0</v>
          </cell>
          <cell r="M588">
            <v>0</v>
          </cell>
          <cell r="N588">
            <v>0</v>
          </cell>
          <cell r="O588">
            <v>0</v>
          </cell>
          <cell r="P588">
            <v>0</v>
          </cell>
          <cell r="Q588">
            <v>0</v>
          </cell>
          <cell r="R588">
            <v>0</v>
          </cell>
          <cell r="S588">
            <v>0</v>
          </cell>
          <cell r="T588">
            <v>0</v>
          </cell>
        </row>
        <row r="589">
          <cell r="A589" t="str">
            <v>115UT</v>
          </cell>
          <cell r="B589">
            <v>115</v>
          </cell>
          <cell r="C589" t="str">
            <v>UT</v>
          </cell>
          <cell r="D589">
            <v>-1445088.13</v>
          </cell>
          <cell r="F589" t="str">
            <v>115UT</v>
          </cell>
          <cell r="G589">
            <v>115</v>
          </cell>
          <cell r="H589" t="str">
            <v>UT</v>
          </cell>
          <cell r="I589">
            <v>-1445088.13</v>
          </cell>
          <cell r="L589">
            <v>0</v>
          </cell>
          <cell r="M589">
            <v>0</v>
          </cell>
          <cell r="N589">
            <v>0</v>
          </cell>
          <cell r="O589">
            <v>0</v>
          </cell>
          <cell r="P589">
            <v>0</v>
          </cell>
          <cell r="Q589">
            <v>0</v>
          </cell>
          <cell r="R589">
            <v>0</v>
          </cell>
          <cell r="S589">
            <v>0</v>
          </cell>
          <cell r="T589">
            <v>0</v>
          </cell>
        </row>
        <row r="590">
          <cell r="A590" t="str">
            <v>124CA</v>
          </cell>
          <cell r="B590">
            <v>124</v>
          </cell>
          <cell r="C590" t="str">
            <v>CA</v>
          </cell>
          <cell r="D590">
            <v>26051.83</v>
          </cell>
          <cell r="F590" t="str">
            <v>124CA</v>
          </cell>
          <cell r="G590">
            <v>124</v>
          </cell>
          <cell r="H590" t="str">
            <v>CA</v>
          </cell>
          <cell r="I590">
            <v>26051.83</v>
          </cell>
          <cell r="L590">
            <v>0</v>
          </cell>
          <cell r="M590">
            <v>0</v>
          </cell>
          <cell r="N590">
            <v>0</v>
          </cell>
          <cell r="O590">
            <v>0</v>
          </cell>
          <cell r="P590">
            <v>0</v>
          </cell>
          <cell r="Q590">
            <v>0</v>
          </cell>
          <cell r="R590">
            <v>0</v>
          </cell>
          <cell r="S590">
            <v>0</v>
          </cell>
          <cell r="T590">
            <v>0</v>
          </cell>
        </row>
        <row r="591">
          <cell r="A591" t="str">
            <v>124OR</v>
          </cell>
          <cell r="B591">
            <v>124</v>
          </cell>
          <cell r="C591" t="str">
            <v>OR</v>
          </cell>
          <cell r="D591">
            <v>0.17</v>
          </cell>
          <cell r="F591" t="str">
            <v>124OR</v>
          </cell>
          <cell r="G591">
            <v>124</v>
          </cell>
          <cell r="H591" t="str">
            <v>OR</v>
          </cell>
          <cell r="I591">
            <v>0.17</v>
          </cell>
          <cell r="L591">
            <v>0</v>
          </cell>
          <cell r="M591">
            <v>0</v>
          </cell>
          <cell r="N591">
            <v>0</v>
          </cell>
          <cell r="O591">
            <v>0</v>
          </cell>
          <cell r="P591">
            <v>0</v>
          </cell>
          <cell r="Q591">
            <v>0</v>
          </cell>
          <cell r="R591">
            <v>0</v>
          </cell>
          <cell r="S591">
            <v>0</v>
          </cell>
          <cell r="T591">
            <v>0</v>
          </cell>
        </row>
        <row r="592">
          <cell r="A592" t="str">
            <v>124OTHER</v>
          </cell>
          <cell r="B592">
            <v>124</v>
          </cell>
          <cell r="C592" t="str">
            <v>OTHER</v>
          </cell>
          <cell r="D592">
            <v>733497.10958333302</v>
          </cell>
          <cell r="F592" t="str">
            <v>124OTHER</v>
          </cell>
          <cell r="G592">
            <v>124</v>
          </cell>
          <cell r="H592" t="str">
            <v>OTHER</v>
          </cell>
          <cell r="I592">
            <v>733497.10958333302</v>
          </cell>
          <cell r="L592">
            <v>0</v>
          </cell>
          <cell r="M592">
            <v>0</v>
          </cell>
          <cell r="N592">
            <v>0</v>
          </cell>
          <cell r="O592">
            <v>0</v>
          </cell>
          <cell r="P592">
            <v>0</v>
          </cell>
          <cell r="Q592">
            <v>0</v>
          </cell>
          <cell r="R592">
            <v>0</v>
          </cell>
          <cell r="S592">
            <v>0</v>
          </cell>
          <cell r="T592">
            <v>0</v>
          </cell>
        </row>
        <row r="593">
          <cell r="A593" t="str">
            <v>124SO</v>
          </cell>
          <cell r="B593">
            <v>124</v>
          </cell>
          <cell r="C593" t="str">
            <v>SO</v>
          </cell>
          <cell r="D593">
            <v>-5007.95</v>
          </cell>
          <cell r="F593" t="str">
            <v>124SO</v>
          </cell>
          <cell r="G593">
            <v>124</v>
          </cell>
          <cell r="H593" t="str">
            <v>SO</v>
          </cell>
          <cell r="I593">
            <v>-5007.95</v>
          </cell>
          <cell r="L593">
            <v>0</v>
          </cell>
          <cell r="M593">
            <v>0</v>
          </cell>
          <cell r="N593">
            <v>0</v>
          </cell>
          <cell r="O593">
            <v>0</v>
          </cell>
          <cell r="P593">
            <v>0</v>
          </cell>
          <cell r="Q593">
            <v>0</v>
          </cell>
          <cell r="R593">
            <v>0</v>
          </cell>
          <cell r="S593">
            <v>0</v>
          </cell>
          <cell r="T593">
            <v>0</v>
          </cell>
        </row>
        <row r="594">
          <cell r="A594" t="str">
            <v>124UT</v>
          </cell>
          <cell r="B594">
            <v>124</v>
          </cell>
          <cell r="C594" t="str">
            <v>UT</v>
          </cell>
          <cell r="D594">
            <v>1043.1075000000001</v>
          </cell>
          <cell r="F594" t="str">
            <v>124UT</v>
          </cell>
          <cell r="G594">
            <v>124</v>
          </cell>
          <cell r="H594" t="str">
            <v>UT</v>
          </cell>
          <cell r="I594">
            <v>1043.1075000000001</v>
          </cell>
          <cell r="L594">
            <v>0</v>
          </cell>
          <cell r="M594">
            <v>0</v>
          </cell>
          <cell r="N594">
            <v>0</v>
          </cell>
          <cell r="O594">
            <v>0</v>
          </cell>
          <cell r="P594">
            <v>0</v>
          </cell>
          <cell r="Q594">
            <v>0</v>
          </cell>
          <cell r="R594">
            <v>0</v>
          </cell>
          <cell r="S594">
            <v>0</v>
          </cell>
          <cell r="T594">
            <v>0</v>
          </cell>
        </row>
        <row r="595">
          <cell r="A595" t="str">
            <v>124WA</v>
          </cell>
          <cell r="B595">
            <v>124</v>
          </cell>
          <cell r="C595" t="str">
            <v>WA</v>
          </cell>
          <cell r="D595">
            <v>3311.72</v>
          </cell>
          <cell r="F595" t="str">
            <v>124WA</v>
          </cell>
          <cell r="G595">
            <v>124</v>
          </cell>
          <cell r="H595" t="str">
            <v>WA</v>
          </cell>
          <cell r="I595">
            <v>3311.72</v>
          </cell>
          <cell r="L595">
            <v>0</v>
          </cell>
          <cell r="M595">
            <v>0</v>
          </cell>
          <cell r="N595">
            <v>0</v>
          </cell>
          <cell r="O595">
            <v>0</v>
          </cell>
          <cell r="P595">
            <v>0</v>
          </cell>
          <cell r="Q595">
            <v>0</v>
          </cell>
          <cell r="R595">
            <v>0</v>
          </cell>
          <cell r="S595">
            <v>0</v>
          </cell>
          <cell r="T595">
            <v>0</v>
          </cell>
        </row>
        <row r="596">
          <cell r="A596" t="str">
            <v>151CAEE</v>
          </cell>
          <cell r="B596">
            <v>151</v>
          </cell>
          <cell r="C596" t="str">
            <v>CAEE</v>
          </cell>
          <cell r="D596">
            <v>150129833.91499999</v>
          </cell>
          <cell r="F596" t="str">
            <v>151CAEE</v>
          </cell>
          <cell r="G596">
            <v>151</v>
          </cell>
          <cell r="H596" t="str">
            <v>CAEE</v>
          </cell>
          <cell r="I596">
            <v>150129833.91499999</v>
          </cell>
          <cell r="L596">
            <v>0</v>
          </cell>
          <cell r="M596">
            <v>0</v>
          </cell>
          <cell r="N596">
            <v>0</v>
          </cell>
          <cell r="O596">
            <v>0</v>
          </cell>
          <cell r="P596">
            <v>0</v>
          </cell>
          <cell r="Q596">
            <v>0</v>
          </cell>
          <cell r="R596">
            <v>0</v>
          </cell>
          <cell r="S596">
            <v>0</v>
          </cell>
          <cell r="T596">
            <v>0</v>
          </cell>
        </row>
        <row r="597">
          <cell r="A597" t="str">
            <v>151CAEW</v>
          </cell>
          <cell r="B597">
            <v>151</v>
          </cell>
          <cell r="C597" t="str">
            <v>CAEW</v>
          </cell>
          <cell r="D597">
            <v>1859877.77</v>
          </cell>
          <cell r="F597" t="str">
            <v>151CAEW</v>
          </cell>
          <cell r="G597">
            <v>151</v>
          </cell>
          <cell r="H597" t="str">
            <v>CAEW</v>
          </cell>
          <cell r="I597">
            <v>1859877.77</v>
          </cell>
          <cell r="L597">
            <v>0</v>
          </cell>
          <cell r="M597">
            <v>0</v>
          </cell>
          <cell r="N597">
            <v>0</v>
          </cell>
          <cell r="O597">
            <v>0</v>
          </cell>
          <cell r="P597">
            <v>0</v>
          </cell>
          <cell r="Q597">
            <v>0</v>
          </cell>
          <cell r="R597">
            <v>0</v>
          </cell>
          <cell r="S597">
            <v>0</v>
          </cell>
          <cell r="T597">
            <v>0</v>
          </cell>
        </row>
        <row r="598">
          <cell r="A598" t="str">
            <v>151JBE</v>
          </cell>
          <cell r="B598">
            <v>151</v>
          </cell>
          <cell r="C598" t="str">
            <v>JBE</v>
          </cell>
          <cell r="D598">
            <v>23817210.288333301</v>
          </cell>
          <cell r="F598" t="str">
            <v>151JBE</v>
          </cell>
          <cell r="G598">
            <v>151</v>
          </cell>
          <cell r="H598" t="str">
            <v>JBE</v>
          </cell>
          <cell r="I598">
            <v>23817210.288333301</v>
          </cell>
          <cell r="L598">
            <v>0</v>
          </cell>
          <cell r="M598">
            <v>0</v>
          </cell>
          <cell r="N598">
            <v>0</v>
          </cell>
          <cell r="O598">
            <v>0</v>
          </cell>
          <cell r="P598">
            <v>0</v>
          </cell>
          <cell r="Q598">
            <v>0</v>
          </cell>
          <cell r="R598">
            <v>0</v>
          </cell>
          <cell r="S598">
            <v>0</v>
          </cell>
          <cell r="T598">
            <v>0</v>
          </cell>
        </row>
        <row r="599">
          <cell r="A599" t="str">
            <v>154CA</v>
          </cell>
          <cell r="B599">
            <v>154</v>
          </cell>
          <cell r="C599" t="str">
            <v>CA</v>
          </cell>
          <cell r="D599">
            <v>2164992.31208333</v>
          </cell>
          <cell r="F599" t="str">
            <v>154CA</v>
          </cell>
          <cell r="G599">
            <v>154</v>
          </cell>
          <cell r="H599" t="str">
            <v>CA</v>
          </cell>
          <cell r="I599">
            <v>2164992.31208333</v>
          </cell>
          <cell r="L599">
            <v>0</v>
          </cell>
          <cell r="M599">
            <v>0</v>
          </cell>
          <cell r="N599">
            <v>0</v>
          </cell>
          <cell r="O599">
            <v>0</v>
          </cell>
          <cell r="P599">
            <v>0</v>
          </cell>
          <cell r="Q599">
            <v>0</v>
          </cell>
          <cell r="R599">
            <v>0</v>
          </cell>
          <cell r="S599">
            <v>0</v>
          </cell>
          <cell r="T599">
            <v>0</v>
          </cell>
        </row>
        <row r="600">
          <cell r="A600" t="str">
            <v>154CAGE</v>
          </cell>
          <cell r="B600">
            <v>154</v>
          </cell>
          <cell r="C600" t="str">
            <v>CAGE</v>
          </cell>
          <cell r="D600">
            <v>122802809.992083</v>
          </cell>
          <cell r="F600" t="str">
            <v>154CAGE</v>
          </cell>
          <cell r="G600">
            <v>154</v>
          </cell>
          <cell r="H600" t="str">
            <v>CAGE</v>
          </cell>
          <cell r="I600">
            <v>122802809.992083</v>
          </cell>
          <cell r="L600">
            <v>0</v>
          </cell>
          <cell r="M600">
            <v>0</v>
          </cell>
          <cell r="N600">
            <v>0</v>
          </cell>
          <cell r="O600">
            <v>0</v>
          </cell>
          <cell r="P600">
            <v>0</v>
          </cell>
          <cell r="Q600">
            <v>0</v>
          </cell>
          <cell r="R600">
            <v>0</v>
          </cell>
          <cell r="S600">
            <v>0</v>
          </cell>
          <cell r="T600">
            <v>0</v>
          </cell>
        </row>
        <row r="601">
          <cell r="A601" t="str">
            <v>154CAGW</v>
          </cell>
          <cell r="B601">
            <v>154</v>
          </cell>
          <cell r="C601" t="str">
            <v>CAGW</v>
          </cell>
          <cell r="D601">
            <v>6955602.5679166699</v>
          </cell>
          <cell r="F601" t="str">
            <v>154CAGW</v>
          </cell>
          <cell r="G601">
            <v>154</v>
          </cell>
          <cell r="H601" t="str">
            <v>CAGW</v>
          </cell>
          <cell r="I601">
            <v>6955602.5679166699</v>
          </cell>
        </row>
        <row r="602">
          <cell r="A602" t="str">
            <v>154ID</v>
          </cell>
          <cell r="B602">
            <v>154</v>
          </cell>
          <cell r="C602" t="str">
            <v>ID</v>
          </cell>
          <cell r="D602">
            <v>6106380.5674999999</v>
          </cell>
          <cell r="F602" t="str">
            <v>154ID</v>
          </cell>
          <cell r="G602">
            <v>154</v>
          </cell>
          <cell r="H602" t="str">
            <v>ID</v>
          </cell>
          <cell r="I602">
            <v>6106380.5674999999</v>
          </cell>
        </row>
        <row r="603">
          <cell r="A603" t="str">
            <v>154JBG</v>
          </cell>
          <cell r="B603">
            <v>154</v>
          </cell>
          <cell r="C603" t="str">
            <v>JBG</v>
          </cell>
          <cell r="D603">
            <v>2599955.6083333301</v>
          </cell>
          <cell r="F603" t="str">
            <v>154JBG</v>
          </cell>
          <cell r="G603">
            <v>154</v>
          </cell>
          <cell r="H603" t="str">
            <v>JBG</v>
          </cell>
          <cell r="I603">
            <v>2599955.6083333301</v>
          </cell>
        </row>
        <row r="604">
          <cell r="A604" t="str">
            <v>154OR</v>
          </cell>
          <cell r="B604">
            <v>154</v>
          </cell>
          <cell r="C604" t="str">
            <v>OR</v>
          </cell>
          <cell r="D604">
            <v>44634437.254583299</v>
          </cell>
          <cell r="F604" t="str">
            <v>154OR</v>
          </cell>
          <cell r="G604">
            <v>154</v>
          </cell>
          <cell r="H604" t="str">
            <v>OR</v>
          </cell>
          <cell r="I604">
            <v>44634437.254583299</v>
          </cell>
        </row>
        <row r="605">
          <cell r="A605" t="str">
            <v>154SG</v>
          </cell>
          <cell r="B605">
            <v>154</v>
          </cell>
          <cell r="C605" t="str">
            <v>SG</v>
          </cell>
          <cell r="D605">
            <v>808966.72666666703</v>
          </cell>
          <cell r="F605" t="str">
            <v>154SG</v>
          </cell>
          <cell r="G605">
            <v>154</v>
          </cell>
          <cell r="H605" t="str">
            <v>SG</v>
          </cell>
          <cell r="I605">
            <v>808966.72666666703</v>
          </cell>
        </row>
        <row r="606">
          <cell r="A606" t="str">
            <v>154SNPD</v>
          </cell>
          <cell r="B606">
            <v>154</v>
          </cell>
          <cell r="C606" t="str">
            <v>SNPD</v>
          </cell>
          <cell r="D606">
            <v>-1505289.0458333299</v>
          </cell>
          <cell r="F606" t="str">
            <v>154SNPD</v>
          </cell>
          <cell r="G606">
            <v>154</v>
          </cell>
          <cell r="H606" t="str">
            <v>SNPD</v>
          </cell>
          <cell r="I606">
            <v>-1505289.0458333299</v>
          </cell>
        </row>
        <row r="607">
          <cell r="A607" t="str">
            <v>154SO</v>
          </cell>
          <cell r="B607">
            <v>154</v>
          </cell>
          <cell r="C607" t="str">
            <v>SO</v>
          </cell>
          <cell r="D607">
            <v>-729875.15666666697</v>
          </cell>
          <cell r="F607" t="str">
            <v>154SO</v>
          </cell>
          <cell r="G607">
            <v>154</v>
          </cell>
          <cell r="H607" t="str">
            <v>SO</v>
          </cell>
          <cell r="I607">
            <v>-729875.15666666697</v>
          </cell>
        </row>
        <row r="608">
          <cell r="A608" t="str">
            <v>154UT</v>
          </cell>
          <cell r="B608">
            <v>154</v>
          </cell>
          <cell r="C608" t="str">
            <v>UT</v>
          </cell>
          <cell r="D608">
            <v>49604194.030833296</v>
          </cell>
          <cell r="F608" t="str">
            <v>154UT</v>
          </cell>
          <cell r="G608">
            <v>154</v>
          </cell>
          <cell r="H608" t="str">
            <v>UT</v>
          </cell>
          <cell r="I608">
            <v>49604194.030833296</v>
          </cell>
        </row>
        <row r="609">
          <cell r="A609" t="str">
            <v>154WA</v>
          </cell>
          <cell r="B609">
            <v>154</v>
          </cell>
          <cell r="C609" t="str">
            <v>WA</v>
          </cell>
          <cell r="D609">
            <v>7478861.0504166698</v>
          </cell>
          <cell r="F609" t="str">
            <v>154WA</v>
          </cell>
          <cell r="G609">
            <v>154</v>
          </cell>
          <cell r="H609" t="str">
            <v>WA</v>
          </cell>
          <cell r="I609">
            <v>7478861.0504166698</v>
          </cell>
        </row>
        <row r="610">
          <cell r="A610" t="str">
            <v>154WYP</v>
          </cell>
          <cell r="B610">
            <v>154</v>
          </cell>
          <cell r="C610" t="str">
            <v>WYP</v>
          </cell>
          <cell r="D610">
            <v>10765180.5958333</v>
          </cell>
          <cell r="F610" t="str">
            <v>154WYP</v>
          </cell>
          <cell r="G610">
            <v>154</v>
          </cell>
          <cell r="H610" t="str">
            <v>WYP</v>
          </cell>
          <cell r="I610">
            <v>10765180.5958333</v>
          </cell>
        </row>
        <row r="611">
          <cell r="A611" t="str">
            <v>154WYU</v>
          </cell>
          <cell r="B611">
            <v>154</v>
          </cell>
          <cell r="C611" t="str">
            <v>WYU</v>
          </cell>
          <cell r="D611">
            <v>1243496.37625</v>
          </cell>
          <cell r="F611" t="str">
            <v>154WYU</v>
          </cell>
          <cell r="G611">
            <v>154</v>
          </cell>
          <cell r="H611" t="str">
            <v>WYU</v>
          </cell>
          <cell r="I611">
            <v>1243496.37625</v>
          </cell>
        </row>
        <row r="612">
          <cell r="A612" t="str">
            <v>165CAEE</v>
          </cell>
          <cell r="B612">
            <v>165</v>
          </cell>
          <cell r="C612" t="str">
            <v>CAEE</v>
          </cell>
          <cell r="D612">
            <v>10071.36</v>
          </cell>
          <cell r="F612" t="str">
            <v>165CAEE</v>
          </cell>
          <cell r="G612">
            <v>165</v>
          </cell>
          <cell r="H612" t="str">
            <v>CAEE</v>
          </cell>
          <cell r="I612">
            <v>10071.36</v>
          </cell>
        </row>
        <row r="613">
          <cell r="A613" t="str">
            <v>165CAEW</v>
          </cell>
          <cell r="B613">
            <v>165</v>
          </cell>
          <cell r="C613" t="str">
            <v>CAEW</v>
          </cell>
          <cell r="D613">
            <v>4054.84</v>
          </cell>
          <cell r="F613" t="str">
            <v>165CAEW</v>
          </cell>
          <cell r="G613">
            <v>165</v>
          </cell>
          <cell r="H613" t="str">
            <v>CAEW</v>
          </cell>
          <cell r="I613">
            <v>4054.84</v>
          </cell>
        </row>
        <row r="614">
          <cell r="A614" t="str">
            <v>165CAGE</v>
          </cell>
          <cell r="B614">
            <v>165</v>
          </cell>
          <cell r="C614" t="str">
            <v>CAGE</v>
          </cell>
          <cell r="D614">
            <v>1595735.6708333299</v>
          </cell>
          <cell r="F614" t="str">
            <v>165CAGE</v>
          </cell>
          <cell r="G614">
            <v>165</v>
          </cell>
          <cell r="H614" t="str">
            <v>CAGE</v>
          </cell>
          <cell r="I614">
            <v>1595735.6708333299</v>
          </cell>
        </row>
        <row r="615">
          <cell r="A615" t="str">
            <v>165CAGW</v>
          </cell>
          <cell r="B615">
            <v>165</v>
          </cell>
          <cell r="C615" t="str">
            <v>CAGW</v>
          </cell>
          <cell r="D615">
            <v>1425994.31125</v>
          </cell>
          <cell r="F615" t="str">
            <v>165CAGW</v>
          </cell>
          <cell r="G615">
            <v>165</v>
          </cell>
          <cell r="H615" t="str">
            <v>CAGW</v>
          </cell>
          <cell r="I615">
            <v>1425994.31125</v>
          </cell>
        </row>
        <row r="616">
          <cell r="A616" t="str">
            <v>165GPS</v>
          </cell>
          <cell r="B616">
            <v>165</v>
          </cell>
          <cell r="C616" t="str">
            <v>GPS</v>
          </cell>
          <cell r="D616">
            <v>5319740.61666667</v>
          </cell>
          <cell r="F616" t="str">
            <v>165GPS</v>
          </cell>
          <cell r="G616">
            <v>165</v>
          </cell>
          <cell r="H616" t="str">
            <v>GPS</v>
          </cell>
          <cell r="I616">
            <v>5319740.61666667</v>
          </cell>
        </row>
        <row r="617">
          <cell r="A617" t="str">
            <v>165ID</v>
          </cell>
          <cell r="B617">
            <v>165</v>
          </cell>
          <cell r="C617" t="str">
            <v>ID</v>
          </cell>
          <cell r="D617">
            <v>271426.41208333301</v>
          </cell>
          <cell r="F617" t="str">
            <v>165ID</v>
          </cell>
          <cell r="G617">
            <v>165</v>
          </cell>
          <cell r="H617" t="str">
            <v>ID</v>
          </cell>
          <cell r="I617">
            <v>271426.41208333301</v>
          </cell>
        </row>
        <row r="618">
          <cell r="A618" t="str">
            <v>165OR</v>
          </cell>
          <cell r="B618">
            <v>165</v>
          </cell>
          <cell r="C618" t="str">
            <v>OR</v>
          </cell>
          <cell r="D618">
            <v>2392182.86416667</v>
          </cell>
          <cell r="F618" t="str">
            <v>165OR</v>
          </cell>
          <cell r="G618">
            <v>165</v>
          </cell>
          <cell r="H618" t="str">
            <v>OR</v>
          </cell>
          <cell r="I618">
            <v>2392182.86416667</v>
          </cell>
        </row>
        <row r="619">
          <cell r="A619" t="str">
            <v>165OTHER</v>
          </cell>
          <cell r="B619">
            <v>165</v>
          </cell>
          <cell r="C619" t="str">
            <v>OTHER</v>
          </cell>
          <cell r="D619">
            <v>18406856.946666699</v>
          </cell>
          <cell r="F619" t="str">
            <v>165OTHER</v>
          </cell>
          <cell r="G619">
            <v>165</v>
          </cell>
          <cell r="H619" t="str">
            <v>OTHER</v>
          </cell>
          <cell r="I619">
            <v>18406856.946666699</v>
          </cell>
        </row>
        <row r="620">
          <cell r="A620" t="str">
            <v>165SG</v>
          </cell>
          <cell r="B620">
            <v>165</v>
          </cell>
          <cell r="C620" t="str">
            <v>SG</v>
          </cell>
          <cell r="D620">
            <v>1296135.0149999999</v>
          </cell>
          <cell r="F620" t="str">
            <v>165SG</v>
          </cell>
          <cell r="G620">
            <v>165</v>
          </cell>
          <cell r="H620" t="str">
            <v>SG</v>
          </cell>
          <cell r="I620">
            <v>1296135.0149999999</v>
          </cell>
        </row>
        <row r="621">
          <cell r="A621" t="str">
            <v>165SO</v>
          </cell>
          <cell r="B621">
            <v>165</v>
          </cell>
          <cell r="C621" t="str">
            <v>SO</v>
          </cell>
          <cell r="D621">
            <v>22673397.244166698</v>
          </cell>
          <cell r="F621" t="str">
            <v>165SO</v>
          </cell>
          <cell r="G621">
            <v>165</v>
          </cell>
          <cell r="H621" t="str">
            <v>SO</v>
          </cell>
          <cell r="I621">
            <v>22673397.244166698</v>
          </cell>
        </row>
        <row r="622">
          <cell r="A622" t="str">
            <v>165UT</v>
          </cell>
          <cell r="B622">
            <v>165</v>
          </cell>
          <cell r="C622" t="str">
            <v>UT</v>
          </cell>
          <cell r="D622">
            <v>3363533.48875</v>
          </cell>
          <cell r="F622" t="str">
            <v>165UT</v>
          </cell>
          <cell r="G622">
            <v>165</v>
          </cell>
          <cell r="H622" t="str">
            <v>UT</v>
          </cell>
          <cell r="I622">
            <v>3363533.48875</v>
          </cell>
        </row>
        <row r="623">
          <cell r="A623" t="str">
            <v>165WYP</v>
          </cell>
          <cell r="B623">
            <v>165</v>
          </cell>
          <cell r="C623" t="str">
            <v>WYP</v>
          </cell>
          <cell r="D623">
            <v>163731.35</v>
          </cell>
          <cell r="F623" t="str">
            <v>165WYP</v>
          </cell>
          <cell r="G623">
            <v>165</v>
          </cell>
          <cell r="H623" t="str">
            <v>WYP</v>
          </cell>
          <cell r="I623">
            <v>163731.35</v>
          </cell>
        </row>
        <row r="624">
          <cell r="A624" t="str">
            <v>190BADDEBT</v>
          </cell>
          <cell r="B624">
            <v>190</v>
          </cell>
          <cell r="C624" t="str">
            <v>BADDEBT</v>
          </cell>
          <cell r="D624">
            <v>2757561.1349999998</v>
          </cell>
          <cell r="F624" t="str">
            <v>190BADDEBT</v>
          </cell>
          <cell r="G624">
            <v>190</v>
          </cell>
          <cell r="H624" t="str">
            <v>BADDEBT</v>
          </cell>
          <cell r="I624">
            <v>2757561.1349999998</v>
          </cell>
        </row>
        <row r="625">
          <cell r="A625" t="str">
            <v>190CA</v>
          </cell>
          <cell r="B625">
            <v>190</v>
          </cell>
          <cell r="C625" t="str">
            <v>CA</v>
          </cell>
          <cell r="D625">
            <v>6213552.6608333299</v>
          </cell>
          <cell r="F625" t="str">
            <v>190CA</v>
          </cell>
          <cell r="G625">
            <v>190</v>
          </cell>
          <cell r="H625" t="str">
            <v>CA</v>
          </cell>
          <cell r="I625">
            <v>6213552.6608333299</v>
          </cell>
        </row>
        <row r="626">
          <cell r="A626" t="str">
            <v>190CAEE</v>
          </cell>
          <cell r="B626">
            <v>190</v>
          </cell>
          <cell r="C626" t="str">
            <v>CAEE</v>
          </cell>
          <cell r="D626">
            <v>32356398.715</v>
          </cell>
          <cell r="F626" t="str">
            <v>190CAEE</v>
          </cell>
          <cell r="G626">
            <v>190</v>
          </cell>
          <cell r="H626" t="str">
            <v>CAEE</v>
          </cell>
          <cell r="I626">
            <v>32356398.715</v>
          </cell>
        </row>
        <row r="627">
          <cell r="A627" t="str">
            <v>190CAGE</v>
          </cell>
          <cell r="B627">
            <v>190</v>
          </cell>
          <cell r="C627" t="str">
            <v>CAGE</v>
          </cell>
          <cell r="D627">
            <v>-5.7083301246166229E-2</v>
          </cell>
          <cell r="F627" t="str">
            <v>190CAGE</v>
          </cell>
          <cell r="G627">
            <v>190</v>
          </cell>
          <cell r="H627" t="str">
            <v>CAGE</v>
          </cell>
          <cell r="I627">
            <v>-5.7083301246166229E-2</v>
          </cell>
        </row>
        <row r="628">
          <cell r="A628" t="str">
            <v>190CAGW</v>
          </cell>
          <cell r="B628">
            <v>190</v>
          </cell>
          <cell r="C628" t="str">
            <v>CAGW</v>
          </cell>
          <cell r="D628">
            <v>90629.332500000004</v>
          </cell>
          <cell r="F628" t="str">
            <v>190CAGW</v>
          </cell>
          <cell r="G628">
            <v>190</v>
          </cell>
          <cell r="H628" t="str">
            <v>CAGW</v>
          </cell>
          <cell r="I628">
            <v>90629.332500000004</v>
          </cell>
        </row>
        <row r="629">
          <cell r="A629" t="str">
            <v>190FERC</v>
          </cell>
          <cell r="B629">
            <v>190</v>
          </cell>
          <cell r="C629" t="str">
            <v>FERC</v>
          </cell>
          <cell r="D629">
            <v>1986.26541666667</v>
          </cell>
          <cell r="F629" t="str">
            <v>190FERC</v>
          </cell>
          <cell r="G629">
            <v>190</v>
          </cell>
          <cell r="H629" t="str">
            <v>FERC</v>
          </cell>
          <cell r="I629">
            <v>1986.26541666667</v>
          </cell>
        </row>
        <row r="630">
          <cell r="A630" t="str">
            <v>190ID</v>
          </cell>
          <cell r="B630">
            <v>190</v>
          </cell>
          <cell r="C630" t="str">
            <v>ID</v>
          </cell>
          <cell r="D630">
            <v>16334467.434583301</v>
          </cell>
          <cell r="F630" t="str">
            <v>190ID</v>
          </cell>
          <cell r="G630">
            <v>190</v>
          </cell>
          <cell r="H630" t="str">
            <v>ID</v>
          </cell>
          <cell r="I630">
            <v>16334467.434583301</v>
          </cell>
        </row>
        <row r="631">
          <cell r="A631" t="str">
            <v>190JBE</v>
          </cell>
          <cell r="B631">
            <v>190</v>
          </cell>
          <cell r="C631" t="str">
            <v>JBE</v>
          </cell>
          <cell r="D631">
            <v>-9151925.4616666697</v>
          </cell>
          <cell r="F631" t="str">
            <v>190JBE</v>
          </cell>
          <cell r="G631">
            <v>190</v>
          </cell>
          <cell r="H631" t="str">
            <v>JBE</v>
          </cell>
          <cell r="I631">
            <v>-9151925.4616666697</v>
          </cell>
        </row>
        <row r="632">
          <cell r="A632" t="str">
            <v>190OR</v>
          </cell>
          <cell r="B632">
            <v>190</v>
          </cell>
          <cell r="C632" t="str">
            <v>OR</v>
          </cell>
          <cell r="D632">
            <v>61979014.267499998</v>
          </cell>
          <cell r="F632" t="str">
            <v>190OR</v>
          </cell>
          <cell r="G632">
            <v>190</v>
          </cell>
          <cell r="H632" t="str">
            <v>OR</v>
          </cell>
          <cell r="I632">
            <v>61979014.267499998</v>
          </cell>
        </row>
        <row r="633">
          <cell r="A633" t="str">
            <v>190OTHER</v>
          </cell>
          <cell r="B633">
            <v>190</v>
          </cell>
          <cell r="C633" t="str">
            <v>OTHER</v>
          </cell>
          <cell r="D633">
            <v>47991843.731666699</v>
          </cell>
          <cell r="F633" t="str">
            <v>190OTHER</v>
          </cell>
          <cell r="G633">
            <v>190</v>
          </cell>
          <cell r="H633" t="str">
            <v>OTHER</v>
          </cell>
          <cell r="I633">
            <v>47991843.731666699</v>
          </cell>
        </row>
        <row r="634">
          <cell r="A634" t="str">
            <v>190SG</v>
          </cell>
          <cell r="B634">
            <v>190</v>
          </cell>
          <cell r="C634" t="str">
            <v>SG</v>
          </cell>
          <cell r="D634">
            <v>4982749.3154166704</v>
          </cell>
          <cell r="F634" t="str">
            <v>190SG</v>
          </cell>
          <cell r="G634">
            <v>190</v>
          </cell>
          <cell r="H634" t="str">
            <v>SG</v>
          </cell>
          <cell r="I634">
            <v>4982749.3154166704</v>
          </cell>
        </row>
        <row r="635">
          <cell r="A635" t="str">
            <v>190SNPD</v>
          </cell>
          <cell r="B635">
            <v>190</v>
          </cell>
          <cell r="C635" t="str">
            <v>SNPD</v>
          </cell>
          <cell r="D635">
            <v>1476494.08125</v>
          </cell>
          <cell r="F635" t="str">
            <v>190SNPD</v>
          </cell>
          <cell r="G635">
            <v>190</v>
          </cell>
          <cell r="H635" t="str">
            <v>SNPD</v>
          </cell>
          <cell r="I635">
            <v>1476494.08125</v>
          </cell>
        </row>
        <row r="636">
          <cell r="A636" t="str">
            <v>190SO</v>
          </cell>
          <cell r="B636">
            <v>190</v>
          </cell>
          <cell r="C636" t="str">
            <v>SO</v>
          </cell>
          <cell r="D636">
            <v>27162024.674583301</v>
          </cell>
          <cell r="F636" t="str">
            <v>190SO</v>
          </cell>
          <cell r="G636">
            <v>190</v>
          </cell>
          <cell r="H636" t="str">
            <v>SO</v>
          </cell>
          <cell r="I636">
            <v>27162024.674583301</v>
          </cell>
        </row>
        <row r="637">
          <cell r="A637" t="str">
            <v>190UT</v>
          </cell>
          <cell r="B637">
            <v>190</v>
          </cell>
          <cell r="C637" t="str">
            <v>UT</v>
          </cell>
          <cell r="D637">
            <v>114260652.804167</v>
          </cell>
          <cell r="F637" t="str">
            <v>190UT</v>
          </cell>
          <cell r="G637">
            <v>190</v>
          </cell>
          <cell r="H637" t="str">
            <v>UT</v>
          </cell>
          <cell r="I637">
            <v>114260652.804167</v>
          </cell>
        </row>
        <row r="638">
          <cell r="A638" t="str">
            <v>190WA</v>
          </cell>
          <cell r="B638">
            <v>190</v>
          </cell>
          <cell r="C638" t="str">
            <v>WA</v>
          </cell>
          <cell r="D638">
            <v>28897448.207916699</v>
          </cell>
          <cell r="F638" t="str">
            <v>190WA</v>
          </cell>
          <cell r="G638">
            <v>190</v>
          </cell>
          <cell r="H638" t="str">
            <v>WA</v>
          </cell>
          <cell r="I638">
            <v>28897448.207916699</v>
          </cell>
        </row>
        <row r="639">
          <cell r="A639" t="str">
            <v>190WYP</v>
          </cell>
          <cell r="B639">
            <v>190</v>
          </cell>
          <cell r="C639" t="str">
            <v>WYP</v>
          </cell>
          <cell r="D639">
            <v>37534328.46125</v>
          </cell>
          <cell r="F639" t="str">
            <v>190WYP</v>
          </cell>
          <cell r="G639">
            <v>190</v>
          </cell>
          <cell r="H639" t="str">
            <v>WYP</v>
          </cell>
          <cell r="I639">
            <v>37534328.46125</v>
          </cell>
        </row>
        <row r="640">
          <cell r="A640" t="str">
            <v>190WYU</v>
          </cell>
          <cell r="B640">
            <v>190</v>
          </cell>
          <cell r="C640" t="str">
            <v>WYU</v>
          </cell>
          <cell r="D640">
            <v>7441415.9829166699</v>
          </cell>
          <cell r="F640" t="str">
            <v>190WYU</v>
          </cell>
          <cell r="G640">
            <v>190</v>
          </cell>
          <cell r="H640" t="str">
            <v>WYU</v>
          </cell>
          <cell r="I640">
            <v>7441415.9829166699</v>
          </cell>
        </row>
        <row r="641">
          <cell r="A641" t="str">
            <v>252CAGE</v>
          </cell>
          <cell r="B641">
            <v>252</v>
          </cell>
          <cell r="C641" t="str">
            <v>CAGE</v>
          </cell>
          <cell r="D641">
            <v>-74978849.269999996</v>
          </cell>
          <cell r="F641" t="str">
            <v>252CAGE</v>
          </cell>
          <cell r="G641">
            <v>252</v>
          </cell>
          <cell r="H641" t="str">
            <v>CAGE</v>
          </cell>
          <cell r="I641">
            <v>-74978849.269999996</v>
          </cell>
        </row>
        <row r="642">
          <cell r="A642" t="str">
            <v>252CAGW</v>
          </cell>
          <cell r="B642">
            <v>252</v>
          </cell>
          <cell r="C642" t="str">
            <v>CAGW</v>
          </cell>
          <cell r="D642">
            <v>853.88250000000005</v>
          </cell>
          <cell r="F642" t="str">
            <v>252CAGW</v>
          </cell>
          <cell r="G642">
            <v>252</v>
          </cell>
          <cell r="H642" t="str">
            <v>CAGW</v>
          </cell>
          <cell r="I642">
            <v>853.88250000000005</v>
          </cell>
        </row>
        <row r="643">
          <cell r="A643" t="str">
            <v>252OR</v>
          </cell>
          <cell r="B643">
            <v>252</v>
          </cell>
          <cell r="C643" t="str">
            <v>OR</v>
          </cell>
          <cell r="D643">
            <v>-12886803.4416667</v>
          </cell>
          <cell r="F643" t="str">
            <v>252OR</v>
          </cell>
          <cell r="G643">
            <v>252</v>
          </cell>
          <cell r="H643" t="str">
            <v>OR</v>
          </cell>
          <cell r="I643">
            <v>-12886803.4416667</v>
          </cell>
        </row>
        <row r="644">
          <cell r="A644" t="str">
            <v>252SG</v>
          </cell>
          <cell r="B644">
            <v>252</v>
          </cell>
          <cell r="C644" t="str">
            <v>SG</v>
          </cell>
          <cell r="D644">
            <v>322408.98</v>
          </cell>
          <cell r="F644" t="str">
            <v>252SG</v>
          </cell>
          <cell r="G644">
            <v>252</v>
          </cell>
          <cell r="H644" t="str">
            <v>SG</v>
          </cell>
          <cell r="I644">
            <v>322408.98</v>
          </cell>
        </row>
        <row r="645">
          <cell r="A645" t="str">
            <v>252UT</v>
          </cell>
          <cell r="B645">
            <v>252</v>
          </cell>
          <cell r="C645" t="str">
            <v>UT</v>
          </cell>
          <cell r="D645">
            <v>-1425782.7370833301</v>
          </cell>
          <cell r="F645" t="str">
            <v>252UT</v>
          </cell>
          <cell r="G645">
            <v>252</v>
          </cell>
          <cell r="H645" t="str">
            <v>UT</v>
          </cell>
          <cell r="I645">
            <v>-1425782.7370833301</v>
          </cell>
        </row>
        <row r="646">
          <cell r="A646" t="str">
            <v>252WA</v>
          </cell>
          <cell r="B646">
            <v>252</v>
          </cell>
          <cell r="C646" t="str">
            <v>WA</v>
          </cell>
          <cell r="D646">
            <v>-641.66666666666697</v>
          </cell>
          <cell r="F646" t="str">
            <v>252WA</v>
          </cell>
          <cell r="G646">
            <v>252</v>
          </cell>
          <cell r="H646" t="str">
            <v>WA</v>
          </cell>
          <cell r="I646">
            <v>-641.66666666666697</v>
          </cell>
        </row>
        <row r="647">
          <cell r="A647" t="str">
            <v>254CA</v>
          </cell>
          <cell r="B647">
            <v>254</v>
          </cell>
          <cell r="C647" t="str">
            <v>CA</v>
          </cell>
          <cell r="D647">
            <v>-28010529.227499999</v>
          </cell>
          <cell r="F647" t="str">
            <v>254CA</v>
          </cell>
          <cell r="G647">
            <v>254</v>
          </cell>
          <cell r="H647" t="str">
            <v>CA</v>
          </cell>
          <cell r="I647">
            <v>-28010529.227499999</v>
          </cell>
        </row>
        <row r="648">
          <cell r="A648" t="str">
            <v>254FERC</v>
          </cell>
          <cell r="B648">
            <v>254</v>
          </cell>
          <cell r="C648" t="str">
            <v>FERC</v>
          </cell>
          <cell r="D648">
            <v>-8078.3029166666702</v>
          </cell>
          <cell r="F648" t="str">
            <v>254FERC</v>
          </cell>
          <cell r="G648">
            <v>254</v>
          </cell>
          <cell r="H648" t="str">
            <v>FERC</v>
          </cell>
          <cell r="I648">
            <v>-8078.3029166666702</v>
          </cell>
        </row>
        <row r="649">
          <cell r="A649" t="str">
            <v>254ID</v>
          </cell>
          <cell r="B649">
            <v>254</v>
          </cell>
          <cell r="C649" t="str">
            <v>ID</v>
          </cell>
          <cell r="D649">
            <v>-71938508.424999997</v>
          </cell>
          <cell r="F649" t="str">
            <v>254ID</v>
          </cell>
          <cell r="G649">
            <v>254</v>
          </cell>
          <cell r="H649" t="str">
            <v>ID</v>
          </cell>
          <cell r="I649">
            <v>-71938508.424999997</v>
          </cell>
        </row>
        <row r="650">
          <cell r="A650" t="str">
            <v>254OR</v>
          </cell>
          <cell r="B650">
            <v>254</v>
          </cell>
          <cell r="C650" t="str">
            <v>OR</v>
          </cell>
          <cell r="D650">
            <v>-242606253.129583</v>
          </cell>
          <cell r="F650" t="str">
            <v>254OR</v>
          </cell>
          <cell r="G650">
            <v>254</v>
          </cell>
          <cell r="H650" t="str">
            <v>OR</v>
          </cell>
          <cell r="I650">
            <v>-242606253.129583</v>
          </cell>
        </row>
        <row r="651">
          <cell r="A651" t="str">
            <v>254OTHER</v>
          </cell>
          <cell r="B651">
            <v>254</v>
          </cell>
          <cell r="C651" t="str">
            <v>OTHER</v>
          </cell>
          <cell r="D651">
            <v>-189895760.189583</v>
          </cell>
          <cell r="F651" t="str">
            <v>254OTHER</v>
          </cell>
          <cell r="G651">
            <v>254</v>
          </cell>
          <cell r="H651" t="str">
            <v>OTHER</v>
          </cell>
          <cell r="I651">
            <v>-189895760.189583</v>
          </cell>
        </row>
        <row r="652">
          <cell r="A652" t="str">
            <v>254UT</v>
          </cell>
          <cell r="B652">
            <v>254</v>
          </cell>
          <cell r="C652" t="str">
            <v>UT</v>
          </cell>
          <cell r="D652">
            <v>-462358321.11583298</v>
          </cell>
          <cell r="F652" t="str">
            <v>254UT</v>
          </cell>
          <cell r="G652">
            <v>254</v>
          </cell>
          <cell r="H652" t="str">
            <v>UT</v>
          </cell>
          <cell r="I652">
            <v>-462358321.11583298</v>
          </cell>
        </row>
        <row r="653">
          <cell r="A653" t="str">
            <v>254WA</v>
          </cell>
          <cell r="B653">
            <v>254</v>
          </cell>
          <cell r="C653" t="str">
            <v>WA</v>
          </cell>
          <cell r="D653">
            <v>-129760581.725833</v>
          </cell>
          <cell r="F653" t="str">
            <v>254WA</v>
          </cell>
          <cell r="G653">
            <v>254</v>
          </cell>
          <cell r="H653" t="str">
            <v>WA</v>
          </cell>
          <cell r="I653">
            <v>-129760581.725833</v>
          </cell>
        </row>
        <row r="654">
          <cell r="A654" t="str">
            <v>254WYP</v>
          </cell>
          <cell r="B654">
            <v>254</v>
          </cell>
          <cell r="C654" t="str">
            <v>WYP</v>
          </cell>
          <cell r="D654">
            <v>-175389944.90375</v>
          </cell>
          <cell r="F654" t="str">
            <v>254WYP</v>
          </cell>
          <cell r="G654">
            <v>254</v>
          </cell>
          <cell r="H654" t="str">
            <v>WYP</v>
          </cell>
          <cell r="I654">
            <v>-175389944.90375</v>
          </cell>
        </row>
        <row r="655">
          <cell r="A655" t="str">
            <v>254WYU</v>
          </cell>
          <cell r="B655">
            <v>254</v>
          </cell>
          <cell r="C655" t="str">
            <v>WYU</v>
          </cell>
          <cell r="D655">
            <v>-30266144.870000001</v>
          </cell>
          <cell r="F655" t="str">
            <v>254WYU</v>
          </cell>
          <cell r="G655">
            <v>254</v>
          </cell>
          <cell r="H655" t="str">
            <v>WYU</v>
          </cell>
          <cell r="I655">
            <v>-30266144.870000001</v>
          </cell>
        </row>
        <row r="656">
          <cell r="A656" t="str">
            <v>255ITC90</v>
          </cell>
          <cell r="B656">
            <v>255</v>
          </cell>
          <cell r="C656" t="str">
            <v>ITC90</v>
          </cell>
          <cell r="D656">
            <v>-28146</v>
          </cell>
          <cell r="F656" t="str">
            <v>255ITC90</v>
          </cell>
          <cell r="G656">
            <v>255</v>
          </cell>
          <cell r="H656" t="str">
            <v>ITC90</v>
          </cell>
          <cell r="I656">
            <v>-28146</v>
          </cell>
        </row>
        <row r="657">
          <cell r="A657" t="str">
            <v>255SG</v>
          </cell>
          <cell r="B657">
            <v>255</v>
          </cell>
          <cell r="C657" t="str">
            <v>SG</v>
          </cell>
          <cell r="D657">
            <v>-210679.91625000001</v>
          </cell>
          <cell r="F657" t="str">
            <v>255SG</v>
          </cell>
          <cell r="G657">
            <v>255</v>
          </cell>
          <cell r="H657" t="str">
            <v>SG</v>
          </cell>
          <cell r="I657">
            <v>-210679.91625000001</v>
          </cell>
        </row>
        <row r="658">
          <cell r="A658" t="str">
            <v>255UT</v>
          </cell>
          <cell r="B658">
            <v>255</v>
          </cell>
          <cell r="C658" t="str">
            <v>UT</v>
          </cell>
          <cell r="D658">
            <v>-635079.72416666697</v>
          </cell>
          <cell r="F658" t="str">
            <v>255UT</v>
          </cell>
          <cell r="G658">
            <v>255</v>
          </cell>
          <cell r="H658" t="str">
            <v>UT</v>
          </cell>
          <cell r="I658">
            <v>-635079.72416666697</v>
          </cell>
        </row>
        <row r="659">
          <cell r="A659" t="str">
            <v>281SG</v>
          </cell>
          <cell r="B659">
            <v>281</v>
          </cell>
          <cell r="C659" t="str">
            <v>SG</v>
          </cell>
          <cell r="D659">
            <v>-0.32458299398422241</v>
          </cell>
          <cell r="F659" t="str">
            <v>281SG</v>
          </cell>
          <cell r="G659">
            <v>281</v>
          </cell>
          <cell r="H659" t="str">
            <v>SG</v>
          </cell>
          <cell r="I659">
            <v>-0.32458299398422241</v>
          </cell>
        </row>
        <row r="660">
          <cell r="A660" t="str">
            <v>282CA</v>
          </cell>
          <cell r="B660">
            <v>282</v>
          </cell>
          <cell r="C660" t="str">
            <v>CA</v>
          </cell>
          <cell r="D660">
            <v>-63294081</v>
          </cell>
          <cell r="F660" t="str">
            <v>282CA</v>
          </cell>
          <cell r="G660">
            <v>282</v>
          </cell>
          <cell r="H660" t="str">
            <v>CA</v>
          </cell>
          <cell r="I660">
            <v>-63294081</v>
          </cell>
        </row>
        <row r="661">
          <cell r="A661" t="str">
            <v>282CAEE</v>
          </cell>
          <cell r="B661">
            <v>282</v>
          </cell>
          <cell r="C661" t="str">
            <v>CAEE</v>
          </cell>
          <cell r="D661">
            <v>142350.86374999999</v>
          </cell>
          <cell r="F661" t="str">
            <v>282CAEE</v>
          </cell>
          <cell r="G661">
            <v>282</v>
          </cell>
          <cell r="H661" t="str">
            <v>CAEE</v>
          </cell>
          <cell r="I661">
            <v>142350.86374999999</v>
          </cell>
        </row>
        <row r="662">
          <cell r="A662" t="str">
            <v>282CAGE</v>
          </cell>
          <cell r="B662">
            <v>282</v>
          </cell>
          <cell r="C662" t="str">
            <v>CAGE</v>
          </cell>
          <cell r="D662">
            <v>-695809.61541666696</v>
          </cell>
          <cell r="F662" t="str">
            <v>282CAGE</v>
          </cell>
          <cell r="G662">
            <v>282</v>
          </cell>
          <cell r="H662" t="str">
            <v>CAGE</v>
          </cell>
          <cell r="I662">
            <v>-695809.61541666696</v>
          </cell>
        </row>
        <row r="663">
          <cell r="A663" t="str">
            <v>282DITBAL</v>
          </cell>
          <cell r="B663">
            <v>282</v>
          </cell>
          <cell r="C663" t="str">
            <v>DITBAL</v>
          </cell>
          <cell r="D663">
            <v>-383922.89375019073</v>
          </cell>
          <cell r="F663" t="str">
            <v>282DITBAL</v>
          </cell>
          <cell r="G663">
            <v>282</v>
          </cell>
          <cell r="H663" t="str">
            <v>DITBAL</v>
          </cell>
          <cell r="I663">
            <v>-383922.89375019073</v>
          </cell>
        </row>
        <row r="664">
          <cell r="A664" t="str">
            <v>282ID</v>
          </cell>
          <cell r="B664">
            <v>282</v>
          </cell>
          <cell r="C664" t="str">
            <v>ID</v>
          </cell>
          <cell r="D664">
            <v>-165823352.99166667</v>
          </cell>
          <cell r="F664" t="str">
            <v>282ID</v>
          </cell>
          <cell r="G664">
            <v>282</v>
          </cell>
          <cell r="H664" t="str">
            <v>ID</v>
          </cell>
          <cell r="I664">
            <v>-165823352.99166667</v>
          </cell>
        </row>
        <row r="665">
          <cell r="A665" t="str">
            <v>282JBE</v>
          </cell>
          <cell r="B665">
            <v>282</v>
          </cell>
          <cell r="C665" t="str">
            <v>JBE</v>
          </cell>
          <cell r="D665">
            <v>-5462605.7512499997</v>
          </cell>
          <cell r="F665" t="str">
            <v>282JBE</v>
          </cell>
          <cell r="G665">
            <v>282</v>
          </cell>
          <cell r="H665" t="str">
            <v>JBE</v>
          </cell>
          <cell r="I665">
            <v>-5462605.7512499997</v>
          </cell>
        </row>
        <row r="666">
          <cell r="A666" t="str">
            <v>282OR</v>
          </cell>
          <cell r="B666">
            <v>282</v>
          </cell>
          <cell r="C666" t="str">
            <v>OR</v>
          </cell>
          <cell r="D666">
            <v>-763507994.625</v>
          </cell>
          <cell r="F666" t="str">
            <v>282OR</v>
          </cell>
          <cell r="G666">
            <v>282</v>
          </cell>
          <cell r="H666" t="str">
            <v>OR</v>
          </cell>
          <cell r="I666">
            <v>-763507994.625</v>
          </cell>
        </row>
        <row r="667">
          <cell r="A667" t="str">
            <v>282OTHER</v>
          </cell>
          <cell r="B667">
            <v>282</v>
          </cell>
          <cell r="C667" t="str">
            <v>OTHER</v>
          </cell>
          <cell r="D667">
            <v>-50341965.155000001</v>
          </cell>
          <cell r="F667" t="str">
            <v>282OTHER</v>
          </cell>
          <cell r="G667">
            <v>282</v>
          </cell>
          <cell r="H667" t="str">
            <v>OTHER</v>
          </cell>
          <cell r="I667">
            <v>-50341965.155000001</v>
          </cell>
        </row>
        <row r="668">
          <cell r="A668" t="str">
            <v>282SNP</v>
          </cell>
          <cell r="B668">
            <v>282</v>
          </cell>
          <cell r="C668" t="str">
            <v>SNP</v>
          </cell>
          <cell r="D668">
            <v>2483774.5862499997</v>
          </cell>
          <cell r="F668" t="str">
            <v>282SNP</v>
          </cell>
          <cell r="G668">
            <v>282</v>
          </cell>
          <cell r="H668" t="str">
            <v>SNP</v>
          </cell>
          <cell r="I668">
            <v>2483774.5862499997</v>
          </cell>
        </row>
        <row r="669">
          <cell r="A669" t="str">
            <v>282SO</v>
          </cell>
          <cell r="B669">
            <v>282</v>
          </cell>
          <cell r="C669" t="str">
            <v>SO</v>
          </cell>
          <cell r="D669">
            <v>-57227.548750000002</v>
          </cell>
          <cell r="F669" t="str">
            <v>282SO</v>
          </cell>
          <cell r="G669">
            <v>282</v>
          </cell>
          <cell r="H669" t="str">
            <v>SO</v>
          </cell>
          <cell r="I669">
            <v>-57227.548750000002</v>
          </cell>
        </row>
        <row r="670">
          <cell r="A670" t="str">
            <v>282SG</v>
          </cell>
          <cell r="B670">
            <v>282</v>
          </cell>
          <cell r="C670" t="str">
            <v>SG</v>
          </cell>
          <cell r="D670">
            <v>12268600</v>
          </cell>
          <cell r="F670" t="str">
            <v>282SG</v>
          </cell>
          <cell r="G670">
            <v>282</v>
          </cell>
          <cell r="H670" t="str">
            <v>SG</v>
          </cell>
          <cell r="I670">
            <v>12268600</v>
          </cell>
        </row>
        <row r="671">
          <cell r="A671" t="str">
            <v>282SNPD</v>
          </cell>
          <cell r="B671">
            <v>282</v>
          </cell>
          <cell r="C671" t="str">
            <v>SNPD</v>
          </cell>
          <cell r="D671">
            <v>-738772</v>
          </cell>
          <cell r="F671" t="str">
            <v>282SNPD</v>
          </cell>
          <cell r="G671">
            <v>282</v>
          </cell>
          <cell r="H671" t="str">
            <v>SNPD</v>
          </cell>
          <cell r="I671">
            <v>-738772</v>
          </cell>
        </row>
        <row r="672">
          <cell r="A672" t="str">
            <v>282UT</v>
          </cell>
          <cell r="B672">
            <v>282</v>
          </cell>
          <cell r="C672" t="str">
            <v>UT</v>
          </cell>
          <cell r="D672">
            <v>-1265043551.8008332</v>
          </cell>
          <cell r="F672" t="str">
            <v>282UT</v>
          </cell>
          <cell r="G672">
            <v>282</v>
          </cell>
          <cell r="H672" t="str">
            <v>UT</v>
          </cell>
          <cell r="I672">
            <v>-1265043551.8008332</v>
          </cell>
        </row>
        <row r="673">
          <cell r="A673" t="str">
            <v>282WA</v>
          </cell>
          <cell r="B673">
            <v>282</v>
          </cell>
          <cell r="C673" t="str">
            <v>WA</v>
          </cell>
          <cell r="D673">
            <v>-181622506</v>
          </cell>
          <cell r="F673" t="str">
            <v>282WA</v>
          </cell>
          <cell r="G673">
            <v>282</v>
          </cell>
          <cell r="H673" t="str">
            <v>WA</v>
          </cell>
          <cell r="I673">
            <v>-181622506</v>
          </cell>
        </row>
        <row r="674">
          <cell r="A674" t="str">
            <v>282WYP</v>
          </cell>
          <cell r="B674">
            <v>282</v>
          </cell>
          <cell r="C674" t="str">
            <v>WYP</v>
          </cell>
          <cell r="D674">
            <v>-415503138.435</v>
          </cell>
          <cell r="F674" t="str">
            <v>282WYP</v>
          </cell>
          <cell r="G674">
            <v>282</v>
          </cell>
          <cell r="H674" t="str">
            <v>WYP</v>
          </cell>
          <cell r="I674">
            <v>-415503138.435</v>
          </cell>
        </row>
        <row r="675">
          <cell r="A675" t="str">
            <v>283CA</v>
          </cell>
          <cell r="B675">
            <v>283</v>
          </cell>
          <cell r="C675" t="str">
            <v>CA</v>
          </cell>
          <cell r="D675">
            <v>528213.85583333299</v>
          </cell>
          <cell r="F675" t="str">
            <v>283CA</v>
          </cell>
          <cell r="G675">
            <v>283</v>
          </cell>
          <cell r="H675" t="str">
            <v>CA</v>
          </cell>
          <cell r="I675">
            <v>528213.85583333299</v>
          </cell>
        </row>
        <row r="676">
          <cell r="A676" t="str">
            <v>283CAEE</v>
          </cell>
          <cell r="B676">
            <v>283</v>
          </cell>
          <cell r="C676" t="str">
            <v>CAEE</v>
          </cell>
          <cell r="D676">
            <v>-41941515.425416701</v>
          </cell>
          <cell r="F676" t="str">
            <v>283CAEE</v>
          </cell>
          <cell r="G676">
            <v>283</v>
          </cell>
          <cell r="H676" t="str">
            <v>CAEE</v>
          </cell>
          <cell r="I676">
            <v>-41941515.425416701</v>
          </cell>
        </row>
        <row r="677">
          <cell r="A677" t="str">
            <v>283CAGE</v>
          </cell>
          <cell r="B677">
            <v>283</v>
          </cell>
          <cell r="C677" t="str">
            <v>CAGE</v>
          </cell>
          <cell r="D677">
            <v>-1149568.7625</v>
          </cell>
          <cell r="F677" t="str">
            <v>283CAGE</v>
          </cell>
          <cell r="G677">
            <v>283</v>
          </cell>
          <cell r="H677" t="str">
            <v>CAGE</v>
          </cell>
          <cell r="I677">
            <v>-1149568.7625</v>
          </cell>
        </row>
        <row r="678">
          <cell r="A678" t="str">
            <v>283CAGW</v>
          </cell>
          <cell r="B678">
            <v>283</v>
          </cell>
          <cell r="C678" t="str">
            <v>CAGW</v>
          </cell>
          <cell r="D678">
            <v>-786690.05791666696</v>
          </cell>
          <cell r="F678" t="str">
            <v>283CAGW</v>
          </cell>
          <cell r="G678">
            <v>283</v>
          </cell>
          <cell r="H678" t="str">
            <v>CAGW</v>
          </cell>
          <cell r="I678">
            <v>-786690.05791666696</v>
          </cell>
        </row>
        <row r="679">
          <cell r="A679" t="str">
            <v>283GPS</v>
          </cell>
          <cell r="B679">
            <v>283</v>
          </cell>
          <cell r="C679" t="str">
            <v>GPS</v>
          </cell>
          <cell r="D679">
            <v>-3571757.2916666698</v>
          </cell>
          <cell r="F679" t="str">
            <v>283GPS</v>
          </cell>
          <cell r="G679">
            <v>283</v>
          </cell>
          <cell r="H679" t="str">
            <v>GPS</v>
          </cell>
          <cell r="I679">
            <v>-3571757.2916666698</v>
          </cell>
        </row>
        <row r="680">
          <cell r="A680" t="str">
            <v>283ID</v>
          </cell>
          <cell r="B680">
            <v>283</v>
          </cell>
          <cell r="C680" t="str">
            <v>ID</v>
          </cell>
          <cell r="D680">
            <v>252728.562916667</v>
          </cell>
          <cell r="F680" t="str">
            <v>283ID</v>
          </cell>
          <cell r="G680">
            <v>283</v>
          </cell>
          <cell r="H680" t="str">
            <v>ID</v>
          </cell>
          <cell r="I680">
            <v>252728.562916667</v>
          </cell>
        </row>
        <row r="681">
          <cell r="A681" t="str">
            <v>283JBE</v>
          </cell>
          <cell r="B681">
            <v>283</v>
          </cell>
          <cell r="C681" t="str">
            <v>JBE</v>
          </cell>
          <cell r="D681">
            <v>-72970.496249999997</v>
          </cell>
          <cell r="F681" t="str">
            <v>283JBE</v>
          </cell>
          <cell r="G681">
            <v>283</v>
          </cell>
          <cell r="H681" t="str">
            <v>JBE</v>
          </cell>
          <cell r="I681">
            <v>-72970.496249999997</v>
          </cell>
        </row>
        <row r="682">
          <cell r="A682" t="str">
            <v>283OR</v>
          </cell>
          <cell r="B682">
            <v>283</v>
          </cell>
          <cell r="C682" t="str">
            <v>OR</v>
          </cell>
          <cell r="D682">
            <v>-1450135.8691666699</v>
          </cell>
          <cell r="F682" t="str">
            <v>283OR</v>
          </cell>
          <cell r="G682">
            <v>283</v>
          </cell>
          <cell r="H682" t="str">
            <v>OR</v>
          </cell>
          <cell r="I682">
            <v>-1450135.8691666699</v>
          </cell>
        </row>
        <row r="683">
          <cell r="A683" t="str">
            <v>283OTHER</v>
          </cell>
          <cell r="B683">
            <v>283</v>
          </cell>
          <cell r="C683" t="str">
            <v>OTHER</v>
          </cell>
          <cell r="D683">
            <v>-33834917.960416697</v>
          </cell>
          <cell r="F683" t="str">
            <v>283OTHER</v>
          </cell>
          <cell r="G683">
            <v>283</v>
          </cell>
          <cell r="H683" t="str">
            <v>OTHER</v>
          </cell>
          <cell r="I683">
            <v>-33834917.960416697</v>
          </cell>
        </row>
        <row r="684">
          <cell r="A684" t="str">
            <v>283SG</v>
          </cell>
          <cell r="B684">
            <v>283</v>
          </cell>
          <cell r="C684" t="str">
            <v>SG</v>
          </cell>
          <cell r="D684">
            <v>-59116.189583333296</v>
          </cell>
          <cell r="F684" t="str">
            <v>283SG</v>
          </cell>
          <cell r="G684">
            <v>283</v>
          </cell>
          <cell r="H684" t="str">
            <v>SG</v>
          </cell>
          <cell r="I684">
            <v>-59116.189583333296</v>
          </cell>
        </row>
        <row r="685">
          <cell r="A685" t="str">
            <v>283SNP</v>
          </cell>
          <cell r="B685">
            <v>283</v>
          </cell>
          <cell r="C685" t="str">
            <v>SNP</v>
          </cell>
          <cell r="D685">
            <v>-976377.39375000005</v>
          </cell>
          <cell r="F685" t="str">
            <v>283SNP</v>
          </cell>
          <cell r="G685">
            <v>283</v>
          </cell>
          <cell r="H685" t="str">
            <v>SNP</v>
          </cell>
          <cell r="I685">
            <v>-976377.39375000005</v>
          </cell>
        </row>
        <row r="686">
          <cell r="A686" t="str">
            <v>283SO</v>
          </cell>
          <cell r="B686">
            <v>283</v>
          </cell>
          <cell r="C686" t="str">
            <v>SO</v>
          </cell>
          <cell r="D686">
            <v>-22329850.145833299</v>
          </cell>
          <cell r="F686" t="str">
            <v>283SO</v>
          </cell>
          <cell r="G686">
            <v>283</v>
          </cell>
          <cell r="H686" t="str">
            <v>SO</v>
          </cell>
          <cell r="I686">
            <v>-22329850.145833299</v>
          </cell>
        </row>
        <row r="687">
          <cell r="A687" t="str">
            <v>283UT</v>
          </cell>
          <cell r="B687">
            <v>283</v>
          </cell>
          <cell r="C687" t="str">
            <v>UT</v>
          </cell>
          <cell r="D687">
            <v>-5207271.52208333</v>
          </cell>
          <cell r="F687" t="str">
            <v>283UT</v>
          </cell>
          <cell r="G687">
            <v>283</v>
          </cell>
          <cell r="H687" t="str">
            <v>UT</v>
          </cell>
          <cell r="I687">
            <v>-5207271.52208333</v>
          </cell>
        </row>
        <row r="688">
          <cell r="A688" t="str">
            <v>283WA</v>
          </cell>
          <cell r="B688">
            <v>283</v>
          </cell>
          <cell r="C688" t="str">
            <v>WA</v>
          </cell>
          <cell r="D688">
            <v>512659.30041666701</v>
          </cell>
          <cell r="F688" t="str">
            <v>283WA</v>
          </cell>
          <cell r="G688">
            <v>283</v>
          </cell>
          <cell r="H688" t="str">
            <v>WA</v>
          </cell>
          <cell r="I688">
            <v>512659.30041666701</v>
          </cell>
        </row>
        <row r="689">
          <cell r="A689" t="str">
            <v>283WYP</v>
          </cell>
          <cell r="B689">
            <v>283</v>
          </cell>
          <cell r="C689" t="str">
            <v>WYP</v>
          </cell>
          <cell r="D689">
            <v>-2907031.9333333299</v>
          </cell>
          <cell r="F689" t="str">
            <v>283WYP</v>
          </cell>
          <cell r="G689">
            <v>283</v>
          </cell>
          <cell r="H689" t="str">
            <v>WYP</v>
          </cell>
          <cell r="I689">
            <v>-2907031.9333333299</v>
          </cell>
        </row>
        <row r="690">
          <cell r="A690" t="str">
            <v>283WYU</v>
          </cell>
          <cell r="B690">
            <v>283</v>
          </cell>
          <cell r="C690" t="str">
            <v>WYU</v>
          </cell>
          <cell r="D690">
            <v>311041.16791666701</v>
          </cell>
          <cell r="F690" t="str">
            <v>283WYU</v>
          </cell>
          <cell r="G690">
            <v>283</v>
          </cell>
          <cell r="H690" t="str">
            <v>WYU</v>
          </cell>
          <cell r="I690">
            <v>311041.16791666701</v>
          </cell>
        </row>
        <row r="691">
          <cell r="A691" t="str">
            <v>302CAGE</v>
          </cell>
          <cell r="B691">
            <v>302</v>
          </cell>
          <cell r="C691" t="str">
            <v>CAGE</v>
          </cell>
          <cell r="D691">
            <v>14386244.550000001</v>
          </cell>
          <cell r="F691" t="str">
            <v>302CAGE</v>
          </cell>
          <cell r="G691">
            <v>302</v>
          </cell>
          <cell r="H691" t="str">
            <v>CAGE</v>
          </cell>
          <cell r="I691">
            <v>14386244.550000001</v>
          </cell>
        </row>
        <row r="692">
          <cell r="A692" t="str">
            <v>302CAGW</v>
          </cell>
          <cell r="B692">
            <v>302</v>
          </cell>
          <cell r="C692" t="str">
            <v>CAGW</v>
          </cell>
          <cell r="D692">
            <v>181147325.22999999</v>
          </cell>
          <cell r="F692" t="str">
            <v>302CAGW</v>
          </cell>
          <cell r="G692">
            <v>302</v>
          </cell>
          <cell r="H692" t="str">
            <v>CAGW</v>
          </cell>
          <cell r="I692">
            <v>181147325.22999999</v>
          </cell>
        </row>
        <row r="693">
          <cell r="A693" t="str">
            <v>302ID</v>
          </cell>
          <cell r="B693">
            <v>302</v>
          </cell>
          <cell r="C693" t="str">
            <v>ID</v>
          </cell>
          <cell r="D693">
            <v>1000000</v>
          </cell>
          <cell r="F693" t="str">
            <v>302ID</v>
          </cell>
          <cell r="G693">
            <v>302</v>
          </cell>
          <cell r="H693" t="str">
            <v>ID</v>
          </cell>
          <cell r="I693">
            <v>1000000</v>
          </cell>
        </row>
        <row r="694">
          <cell r="A694" t="str">
            <v>302UT</v>
          </cell>
          <cell r="B694">
            <v>302</v>
          </cell>
          <cell r="C694" t="str">
            <v>UT</v>
          </cell>
          <cell r="D694">
            <v>-32081214.850000001</v>
          </cell>
          <cell r="F694" t="str">
            <v>302UT</v>
          </cell>
          <cell r="G694">
            <v>302</v>
          </cell>
          <cell r="H694" t="str">
            <v>UT</v>
          </cell>
          <cell r="I694">
            <v>-32081214.850000001</v>
          </cell>
        </row>
        <row r="695">
          <cell r="A695" t="str">
            <v>303CA</v>
          </cell>
          <cell r="B695">
            <v>303</v>
          </cell>
          <cell r="C695" t="str">
            <v>CA</v>
          </cell>
          <cell r="D695">
            <v>481167.06</v>
          </cell>
          <cell r="F695" t="str">
            <v>303CA</v>
          </cell>
          <cell r="G695">
            <v>303</v>
          </cell>
          <cell r="H695" t="str">
            <v>CA</v>
          </cell>
          <cell r="I695">
            <v>481167.06</v>
          </cell>
        </row>
        <row r="696">
          <cell r="A696" t="str">
            <v>303CAEE</v>
          </cell>
          <cell r="B696">
            <v>303</v>
          </cell>
          <cell r="C696" t="str">
            <v>CAEE</v>
          </cell>
          <cell r="D696">
            <v>380.51541666666702</v>
          </cell>
          <cell r="F696" t="str">
            <v>303CAEE</v>
          </cell>
          <cell r="G696">
            <v>303</v>
          </cell>
          <cell r="H696" t="str">
            <v>CAEE</v>
          </cell>
          <cell r="I696">
            <v>380.51541666666702</v>
          </cell>
        </row>
        <row r="697">
          <cell r="A697" t="str">
            <v>303CAGE</v>
          </cell>
          <cell r="B697">
            <v>303</v>
          </cell>
          <cell r="C697" t="str">
            <v>CAGE</v>
          </cell>
          <cell r="D697">
            <v>96090519.758333296</v>
          </cell>
          <cell r="F697" t="str">
            <v>303CAGE</v>
          </cell>
          <cell r="G697">
            <v>303</v>
          </cell>
          <cell r="H697" t="str">
            <v>CAGE</v>
          </cell>
          <cell r="I697">
            <v>96090519.758333296</v>
          </cell>
        </row>
        <row r="698">
          <cell r="A698" t="str">
            <v>303CAGW</v>
          </cell>
          <cell r="B698">
            <v>303</v>
          </cell>
          <cell r="C698" t="str">
            <v>CAGW</v>
          </cell>
          <cell r="D698">
            <v>83662298.347916707</v>
          </cell>
          <cell r="F698" t="str">
            <v>303CAGW</v>
          </cell>
          <cell r="G698">
            <v>303</v>
          </cell>
          <cell r="H698" t="str">
            <v>CAGW</v>
          </cell>
          <cell r="I698">
            <v>83662298.347916707</v>
          </cell>
        </row>
        <row r="699">
          <cell r="A699" t="str">
            <v>303CN</v>
          </cell>
          <cell r="B699">
            <v>303</v>
          </cell>
          <cell r="C699" t="str">
            <v>CN</v>
          </cell>
          <cell r="D699">
            <v>181436816.46875</v>
          </cell>
          <cell r="F699" t="str">
            <v>303CN</v>
          </cell>
          <cell r="G699">
            <v>303</v>
          </cell>
          <cell r="H699" t="str">
            <v>CN</v>
          </cell>
          <cell r="I699">
            <v>181436816.46875</v>
          </cell>
        </row>
        <row r="700">
          <cell r="A700" t="str">
            <v>303ID</v>
          </cell>
          <cell r="B700">
            <v>303</v>
          </cell>
          <cell r="C700" t="str">
            <v>ID</v>
          </cell>
          <cell r="D700">
            <v>3371145.07</v>
          </cell>
          <cell r="F700" t="str">
            <v>303ID</v>
          </cell>
          <cell r="G700">
            <v>303</v>
          </cell>
          <cell r="H700" t="str">
            <v>ID</v>
          </cell>
          <cell r="I700">
            <v>3371145.07</v>
          </cell>
        </row>
        <row r="701">
          <cell r="A701" t="str">
            <v>303JBG</v>
          </cell>
          <cell r="B701">
            <v>303</v>
          </cell>
          <cell r="C701" t="str">
            <v>JBG</v>
          </cell>
          <cell r="D701">
            <v>2131834.59</v>
          </cell>
          <cell r="F701" t="str">
            <v>303JBG</v>
          </cell>
          <cell r="G701">
            <v>303</v>
          </cell>
          <cell r="H701" t="str">
            <v>JBG</v>
          </cell>
          <cell r="I701">
            <v>2131834.59</v>
          </cell>
        </row>
        <row r="702">
          <cell r="A702" t="str">
            <v>303OR</v>
          </cell>
          <cell r="B702">
            <v>303</v>
          </cell>
          <cell r="C702" t="str">
            <v>OR</v>
          </cell>
          <cell r="D702">
            <v>4615240.8600000003</v>
          </cell>
          <cell r="F702" t="str">
            <v>303OR</v>
          </cell>
          <cell r="G702">
            <v>303</v>
          </cell>
          <cell r="H702" t="str">
            <v>OR</v>
          </cell>
          <cell r="I702">
            <v>4615240.8600000003</v>
          </cell>
        </row>
        <row r="703">
          <cell r="A703" t="str">
            <v>303SG</v>
          </cell>
          <cell r="B703">
            <v>303</v>
          </cell>
          <cell r="C703" t="str">
            <v>SG</v>
          </cell>
          <cell r="D703">
            <v>1600187.12</v>
          </cell>
          <cell r="F703" t="str">
            <v>303SG</v>
          </cell>
          <cell r="G703">
            <v>303</v>
          </cell>
          <cell r="H703" t="str">
            <v>SG</v>
          </cell>
          <cell r="I703">
            <v>1600187.12</v>
          </cell>
        </row>
        <row r="704">
          <cell r="A704" t="str">
            <v>303SO</v>
          </cell>
          <cell r="B704">
            <v>303</v>
          </cell>
          <cell r="C704" t="str">
            <v>SO</v>
          </cell>
          <cell r="D704">
            <v>395402138.22874999</v>
          </cell>
          <cell r="F704" t="str">
            <v>303SO</v>
          </cell>
          <cell r="G704">
            <v>303</v>
          </cell>
          <cell r="H704" t="str">
            <v>SO</v>
          </cell>
          <cell r="I704">
            <v>395402138.22874999</v>
          </cell>
        </row>
        <row r="705">
          <cell r="A705" t="str">
            <v>303UT</v>
          </cell>
          <cell r="B705">
            <v>303</v>
          </cell>
          <cell r="C705" t="str">
            <v>UT</v>
          </cell>
          <cell r="D705">
            <v>5890216.7300000004</v>
          </cell>
          <cell r="F705" t="str">
            <v>303UT</v>
          </cell>
          <cell r="G705">
            <v>303</v>
          </cell>
          <cell r="H705" t="str">
            <v>UT</v>
          </cell>
          <cell r="I705">
            <v>5890216.7300000004</v>
          </cell>
        </row>
        <row r="706">
          <cell r="A706" t="str">
            <v>303WA</v>
          </cell>
          <cell r="B706">
            <v>303</v>
          </cell>
          <cell r="C706" t="str">
            <v>WA</v>
          </cell>
          <cell r="D706">
            <v>2036363.08</v>
          </cell>
          <cell r="F706" t="str">
            <v>303WA</v>
          </cell>
          <cell r="G706">
            <v>303</v>
          </cell>
          <cell r="H706" t="str">
            <v>WA</v>
          </cell>
          <cell r="I706">
            <v>2036363.08</v>
          </cell>
        </row>
        <row r="707">
          <cell r="A707" t="str">
            <v>303WYP</v>
          </cell>
          <cell r="B707">
            <v>303</v>
          </cell>
          <cell r="C707" t="str">
            <v>WYP</v>
          </cell>
          <cell r="D707">
            <v>5640189.1833333299</v>
          </cell>
          <cell r="F707" t="str">
            <v>303WYP</v>
          </cell>
          <cell r="G707">
            <v>303</v>
          </cell>
          <cell r="H707" t="str">
            <v>WYP</v>
          </cell>
          <cell r="I707">
            <v>5640189.1833333299</v>
          </cell>
        </row>
        <row r="708">
          <cell r="A708" t="str">
            <v>310CAGE</v>
          </cell>
          <cell r="B708">
            <v>310</v>
          </cell>
          <cell r="C708" t="str">
            <v>CAGE</v>
          </cell>
          <cell r="D708">
            <v>90006540.579999998</v>
          </cell>
          <cell r="F708" t="str">
            <v>310CAGE</v>
          </cell>
          <cell r="G708">
            <v>310</v>
          </cell>
          <cell r="H708" t="str">
            <v>CAGE</v>
          </cell>
          <cell r="I708">
            <v>90006540.579999998</v>
          </cell>
        </row>
        <row r="709">
          <cell r="A709" t="str">
            <v>310CAGW</v>
          </cell>
          <cell r="B709">
            <v>310</v>
          </cell>
          <cell r="C709" t="str">
            <v>CAGW</v>
          </cell>
          <cell r="D709">
            <v>1788644.22</v>
          </cell>
          <cell r="F709" t="str">
            <v>310CAGW</v>
          </cell>
          <cell r="G709">
            <v>310</v>
          </cell>
          <cell r="H709" t="str">
            <v>CAGW</v>
          </cell>
          <cell r="I709">
            <v>1788644.22</v>
          </cell>
        </row>
        <row r="710">
          <cell r="A710" t="str">
            <v>310JBG</v>
          </cell>
          <cell r="B710">
            <v>310</v>
          </cell>
          <cell r="C710" t="str">
            <v>JBG</v>
          </cell>
          <cell r="D710">
            <v>1193760.78</v>
          </cell>
          <cell r="F710" t="str">
            <v>310JBG</v>
          </cell>
          <cell r="G710">
            <v>310</v>
          </cell>
          <cell r="H710" t="str">
            <v>JBG</v>
          </cell>
          <cell r="I710">
            <v>1193760.78</v>
          </cell>
        </row>
        <row r="711">
          <cell r="A711" t="str">
            <v>311CAGE</v>
          </cell>
          <cell r="B711">
            <v>311</v>
          </cell>
          <cell r="C711" t="str">
            <v>CAGE</v>
          </cell>
          <cell r="D711">
            <v>830464229.276667</v>
          </cell>
          <cell r="F711" t="str">
            <v>311CAGE</v>
          </cell>
          <cell r="G711">
            <v>311</v>
          </cell>
          <cell r="H711" t="str">
            <v>CAGE</v>
          </cell>
          <cell r="I711">
            <v>830464229.276667</v>
          </cell>
        </row>
        <row r="712">
          <cell r="A712" t="str">
            <v>311CAGW</v>
          </cell>
          <cell r="B712">
            <v>311</v>
          </cell>
          <cell r="C712" t="str">
            <v>CAGW</v>
          </cell>
          <cell r="D712">
            <v>65819146.7466667</v>
          </cell>
          <cell r="F712" t="str">
            <v>311CAGW</v>
          </cell>
          <cell r="G712">
            <v>311</v>
          </cell>
          <cell r="H712" t="str">
            <v>CAGW</v>
          </cell>
          <cell r="I712">
            <v>65819146.7466667</v>
          </cell>
        </row>
        <row r="713">
          <cell r="A713" t="str">
            <v>311JBG</v>
          </cell>
          <cell r="B713">
            <v>311</v>
          </cell>
          <cell r="C713" t="str">
            <v>JBG</v>
          </cell>
          <cell r="D713">
            <v>149521297.71708301</v>
          </cell>
          <cell r="F713" t="str">
            <v>311JBG</v>
          </cell>
          <cell r="G713">
            <v>311</v>
          </cell>
          <cell r="H713" t="str">
            <v>JBG</v>
          </cell>
          <cell r="I713">
            <v>149521297.71708301</v>
          </cell>
        </row>
        <row r="714">
          <cell r="A714" t="str">
            <v>312CAGE</v>
          </cell>
          <cell r="B714">
            <v>312</v>
          </cell>
          <cell r="C714" t="str">
            <v>CAGE</v>
          </cell>
          <cell r="D714">
            <v>3501052170.4983301</v>
          </cell>
          <cell r="F714" t="str">
            <v>312CAGE</v>
          </cell>
          <cell r="G714">
            <v>312</v>
          </cell>
          <cell r="H714" t="str">
            <v>CAGE</v>
          </cell>
          <cell r="I714">
            <v>3501052170.4983301</v>
          </cell>
        </row>
        <row r="715">
          <cell r="A715" t="str">
            <v>312CAGW</v>
          </cell>
          <cell r="B715">
            <v>312</v>
          </cell>
          <cell r="C715" t="str">
            <v>CAGW</v>
          </cell>
          <cell r="D715">
            <v>122498809.051667</v>
          </cell>
          <cell r="F715" t="str">
            <v>312CAGW</v>
          </cell>
          <cell r="G715">
            <v>312</v>
          </cell>
          <cell r="H715" t="str">
            <v>CAGW</v>
          </cell>
          <cell r="I715">
            <v>122498809.051667</v>
          </cell>
        </row>
        <row r="716">
          <cell r="A716" t="str">
            <v>312JBG</v>
          </cell>
          <cell r="B716">
            <v>312</v>
          </cell>
          <cell r="C716" t="str">
            <v>JBG</v>
          </cell>
          <cell r="D716">
            <v>1004514657.1475</v>
          </cell>
          <cell r="F716" t="str">
            <v>312JBG</v>
          </cell>
          <cell r="G716">
            <v>312</v>
          </cell>
          <cell r="H716" t="str">
            <v>JBG</v>
          </cell>
          <cell r="I716">
            <v>1004514657.1475</v>
          </cell>
        </row>
        <row r="717">
          <cell r="A717" t="str">
            <v>314CAGE</v>
          </cell>
          <cell r="B717">
            <v>314</v>
          </cell>
          <cell r="C717" t="str">
            <v>CAGE</v>
          </cell>
          <cell r="D717">
            <v>758366944.10708296</v>
          </cell>
          <cell r="F717" t="str">
            <v>314CAGE</v>
          </cell>
          <cell r="G717">
            <v>314</v>
          </cell>
          <cell r="H717" t="str">
            <v>CAGE</v>
          </cell>
          <cell r="I717">
            <v>758366944.10708296</v>
          </cell>
        </row>
        <row r="718">
          <cell r="A718" t="str">
            <v>314CAGW</v>
          </cell>
          <cell r="B718">
            <v>314</v>
          </cell>
          <cell r="C718" t="str">
            <v>CAGW</v>
          </cell>
          <cell r="D718">
            <v>39043237.520833299</v>
          </cell>
          <cell r="F718" t="str">
            <v>314CAGW</v>
          </cell>
          <cell r="G718">
            <v>314</v>
          </cell>
          <cell r="H718" t="str">
            <v>CAGW</v>
          </cell>
          <cell r="I718">
            <v>39043237.520833299</v>
          </cell>
        </row>
        <row r="719">
          <cell r="A719" t="str">
            <v>314JBG</v>
          </cell>
          <cell r="B719">
            <v>314</v>
          </cell>
          <cell r="C719" t="str">
            <v>JBG</v>
          </cell>
          <cell r="D719">
            <v>206336291.40875</v>
          </cell>
          <cell r="F719" t="str">
            <v>314JBG</v>
          </cell>
          <cell r="G719">
            <v>314</v>
          </cell>
          <cell r="H719" t="str">
            <v>JBG</v>
          </cell>
          <cell r="I719">
            <v>206336291.40875</v>
          </cell>
        </row>
        <row r="720">
          <cell r="A720" t="str">
            <v>315CAGE</v>
          </cell>
          <cell r="B720">
            <v>315</v>
          </cell>
          <cell r="C720" t="str">
            <v>CAGE</v>
          </cell>
          <cell r="D720">
            <v>419023996.72416699</v>
          </cell>
          <cell r="F720" t="str">
            <v>315CAGE</v>
          </cell>
          <cell r="G720">
            <v>315</v>
          </cell>
          <cell r="H720" t="str">
            <v>CAGE</v>
          </cell>
          <cell r="I720">
            <v>419023996.72416699</v>
          </cell>
        </row>
        <row r="721">
          <cell r="A721" t="str">
            <v>315CAGW</v>
          </cell>
          <cell r="B721">
            <v>315</v>
          </cell>
          <cell r="C721" t="str">
            <v>CAGW</v>
          </cell>
          <cell r="D721">
            <v>9362609.3499999996</v>
          </cell>
          <cell r="F721" t="str">
            <v>315CAGW</v>
          </cell>
          <cell r="G721">
            <v>315</v>
          </cell>
          <cell r="H721" t="str">
            <v>CAGW</v>
          </cell>
          <cell r="I721">
            <v>9362609.3499999996</v>
          </cell>
        </row>
        <row r="722">
          <cell r="A722" t="str">
            <v>315JBG</v>
          </cell>
          <cell r="B722">
            <v>315</v>
          </cell>
          <cell r="C722" t="str">
            <v>JBG</v>
          </cell>
          <cell r="D722">
            <v>61284140.624583296</v>
          </cell>
          <cell r="F722" t="str">
            <v>315JBG</v>
          </cell>
          <cell r="G722">
            <v>315</v>
          </cell>
          <cell r="H722" t="str">
            <v>JBG</v>
          </cell>
          <cell r="I722">
            <v>61284140.624583296</v>
          </cell>
        </row>
        <row r="723">
          <cell r="A723" t="str">
            <v>316CAGE</v>
          </cell>
          <cell r="B723">
            <v>316</v>
          </cell>
          <cell r="C723" t="str">
            <v>CAGE</v>
          </cell>
          <cell r="D723">
            <v>28062460.930833299</v>
          </cell>
          <cell r="F723" t="str">
            <v>316CAGE</v>
          </cell>
          <cell r="G723">
            <v>316</v>
          </cell>
          <cell r="H723" t="str">
            <v>CAGE</v>
          </cell>
          <cell r="I723">
            <v>28062460.930833299</v>
          </cell>
        </row>
        <row r="724">
          <cell r="A724" t="str">
            <v>316CAGW</v>
          </cell>
          <cell r="B724">
            <v>316</v>
          </cell>
          <cell r="C724" t="str">
            <v>CAGW</v>
          </cell>
          <cell r="D724">
            <v>434734.32</v>
          </cell>
          <cell r="F724" t="str">
            <v>316CAGW</v>
          </cell>
          <cell r="G724">
            <v>316</v>
          </cell>
          <cell r="H724" t="str">
            <v>CAGW</v>
          </cell>
          <cell r="I724">
            <v>434734.32</v>
          </cell>
        </row>
        <row r="725">
          <cell r="A725" t="str">
            <v>316JBG</v>
          </cell>
          <cell r="B725">
            <v>316</v>
          </cell>
          <cell r="C725" t="str">
            <v>JBG</v>
          </cell>
          <cell r="D725">
            <v>5340283.92</v>
          </cell>
          <cell r="F725" t="str">
            <v>316JBG</v>
          </cell>
          <cell r="G725">
            <v>316</v>
          </cell>
          <cell r="H725" t="str">
            <v>JBG</v>
          </cell>
          <cell r="I725">
            <v>5340283.92</v>
          </cell>
        </row>
        <row r="726">
          <cell r="A726" t="str">
            <v>330CAGE</v>
          </cell>
          <cell r="B726">
            <v>330</v>
          </cell>
          <cell r="C726" t="str">
            <v>CAGE</v>
          </cell>
          <cell r="D726">
            <v>6553227.1699999999</v>
          </cell>
          <cell r="F726" t="str">
            <v>330CAGE</v>
          </cell>
          <cell r="G726">
            <v>330</v>
          </cell>
          <cell r="H726" t="str">
            <v>CAGE</v>
          </cell>
          <cell r="I726">
            <v>6553227.1699999999</v>
          </cell>
        </row>
        <row r="727">
          <cell r="A727" t="str">
            <v>330CAGW</v>
          </cell>
          <cell r="B727">
            <v>330</v>
          </cell>
          <cell r="C727" t="str">
            <v>CAGW</v>
          </cell>
          <cell r="D727">
            <v>29766876.93</v>
          </cell>
          <cell r="F727" t="str">
            <v>330CAGW</v>
          </cell>
          <cell r="G727">
            <v>330</v>
          </cell>
          <cell r="H727" t="str">
            <v>CAGW</v>
          </cell>
          <cell r="I727">
            <v>29766876.93</v>
          </cell>
        </row>
        <row r="728">
          <cell r="A728" t="str">
            <v>331CAGE</v>
          </cell>
          <cell r="B728">
            <v>331</v>
          </cell>
          <cell r="C728" t="str">
            <v>CAGE</v>
          </cell>
          <cell r="D728">
            <v>18213099.4691667</v>
          </cell>
          <cell r="F728" t="str">
            <v>331CAGE</v>
          </cell>
          <cell r="G728">
            <v>331</v>
          </cell>
          <cell r="H728" t="str">
            <v>CAGE</v>
          </cell>
          <cell r="I728">
            <v>18213099.4691667</v>
          </cell>
        </row>
        <row r="729">
          <cell r="A729" t="str">
            <v>331CAGW</v>
          </cell>
          <cell r="B729">
            <v>331</v>
          </cell>
          <cell r="C729" t="str">
            <v>CAGW</v>
          </cell>
          <cell r="D729">
            <v>260645190.23500001</v>
          </cell>
          <cell r="F729" t="str">
            <v>331CAGW</v>
          </cell>
          <cell r="G729">
            <v>331</v>
          </cell>
          <cell r="H729" t="str">
            <v>CAGW</v>
          </cell>
          <cell r="I729">
            <v>260645190.23500001</v>
          </cell>
        </row>
        <row r="730">
          <cell r="A730" t="str">
            <v>332CAGE</v>
          </cell>
          <cell r="B730">
            <v>332</v>
          </cell>
          <cell r="C730" t="str">
            <v>CAGE</v>
          </cell>
          <cell r="D730">
            <v>102938723.74583299</v>
          </cell>
          <cell r="F730" t="str">
            <v>332CAGE</v>
          </cell>
          <cell r="G730">
            <v>332</v>
          </cell>
          <cell r="H730" t="str">
            <v>CAGE</v>
          </cell>
          <cell r="I730">
            <v>102938723.74583299</v>
          </cell>
        </row>
        <row r="731">
          <cell r="A731" t="str">
            <v>332CAGW</v>
          </cell>
          <cell r="B731">
            <v>332</v>
          </cell>
          <cell r="C731" t="str">
            <v>CAGW</v>
          </cell>
          <cell r="D731">
            <v>413311682.72708303</v>
          </cell>
          <cell r="F731" t="str">
            <v>332CAGW</v>
          </cell>
          <cell r="G731">
            <v>332</v>
          </cell>
          <cell r="H731" t="str">
            <v>CAGW</v>
          </cell>
          <cell r="I731">
            <v>413311682.72708303</v>
          </cell>
        </row>
        <row r="732">
          <cell r="A732" t="str">
            <v>333CAGE</v>
          </cell>
          <cell r="B732">
            <v>333</v>
          </cell>
          <cell r="C732" t="str">
            <v>CAGE</v>
          </cell>
          <cell r="D732">
            <v>50093099.596249998</v>
          </cell>
          <cell r="F732" t="str">
            <v>333CAGE</v>
          </cell>
          <cell r="G732">
            <v>333</v>
          </cell>
          <cell r="H732" t="str">
            <v>CAGE</v>
          </cell>
          <cell r="I732">
            <v>50093099.596249998</v>
          </cell>
        </row>
        <row r="733">
          <cell r="A733" t="str">
            <v>333CAGW</v>
          </cell>
          <cell r="B733">
            <v>333</v>
          </cell>
          <cell r="C733" t="str">
            <v>CAGW</v>
          </cell>
          <cell r="D733">
            <v>91806428.065416694</v>
          </cell>
          <cell r="F733" t="str">
            <v>333CAGW</v>
          </cell>
          <cell r="G733">
            <v>333</v>
          </cell>
          <cell r="H733" t="str">
            <v>CAGW</v>
          </cell>
          <cell r="I733">
            <v>91806428.065416694</v>
          </cell>
        </row>
        <row r="734">
          <cell r="A734" t="str">
            <v>334CAGE</v>
          </cell>
          <cell r="B734">
            <v>334</v>
          </cell>
          <cell r="C734" t="str">
            <v>CAGE</v>
          </cell>
          <cell r="D734">
            <v>15174475.3225</v>
          </cell>
          <cell r="F734" t="str">
            <v>334CAGE</v>
          </cell>
          <cell r="G734">
            <v>334</v>
          </cell>
          <cell r="H734" t="str">
            <v>CAGE</v>
          </cell>
          <cell r="I734">
            <v>15174475.3225</v>
          </cell>
        </row>
        <row r="735">
          <cell r="A735" t="str">
            <v>334CAGW</v>
          </cell>
          <cell r="B735">
            <v>334</v>
          </cell>
          <cell r="C735" t="str">
            <v>CAGW</v>
          </cell>
          <cell r="D735">
            <v>70040367.998750001</v>
          </cell>
          <cell r="F735" t="str">
            <v>334CAGW</v>
          </cell>
          <cell r="G735">
            <v>334</v>
          </cell>
          <cell r="H735" t="str">
            <v>CAGW</v>
          </cell>
          <cell r="I735">
            <v>70040367.998750001</v>
          </cell>
        </row>
        <row r="736">
          <cell r="A736" t="str">
            <v>335CAGE</v>
          </cell>
          <cell r="B736">
            <v>335</v>
          </cell>
          <cell r="C736" t="str">
            <v>CAGE</v>
          </cell>
          <cell r="D736">
            <v>172801.01</v>
          </cell>
          <cell r="F736" t="str">
            <v>335CAGE</v>
          </cell>
          <cell r="G736">
            <v>335</v>
          </cell>
          <cell r="H736" t="str">
            <v>CAGE</v>
          </cell>
          <cell r="I736">
            <v>172801.01</v>
          </cell>
        </row>
        <row r="737">
          <cell r="A737" t="str">
            <v>335CAGW</v>
          </cell>
          <cell r="B737">
            <v>335</v>
          </cell>
          <cell r="C737" t="str">
            <v>CAGW</v>
          </cell>
          <cell r="D737">
            <v>2371082.0962499999</v>
          </cell>
          <cell r="F737" t="str">
            <v>335CAGW</v>
          </cell>
          <cell r="G737">
            <v>335</v>
          </cell>
          <cell r="H737" t="str">
            <v>CAGW</v>
          </cell>
          <cell r="I737">
            <v>2371082.0962499999</v>
          </cell>
        </row>
        <row r="738">
          <cell r="A738" t="str">
            <v>336CAGE</v>
          </cell>
          <cell r="B738">
            <v>336</v>
          </cell>
          <cell r="C738" t="str">
            <v>CAGE</v>
          </cell>
          <cell r="D738">
            <v>2843683.6475</v>
          </cell>
          <cell r="F738" t="str">
            <v>336CAGE</v>
          </cell>
          <cell r="G738">
            <v>336</v>
          </cell>
          <cell r="H738" t="str">
            <v>CAGE</v>
          </cell>
          <cell r="I738">
            <v>2843683.6475</v>
          </cell>
        </row>
        <row r="739">
          <cell r="A739" t="str">
            <v>336CAGW</v>
          </cell>
          <cell r="B739">
            <v>336</v>
          </cell>
          <cell r="C739" t="str">
            <v>CAGW</v>
          </cell>
          <cell r="D739">
            <v>22226803.934999999</v>
          </cell>
          <cell r="F739" t="str">
            <v>336CAGW</v>
          </cell>
          <cell r="G739">
            <v>336</v>
          </cell>
          <cell r="H739" t="str">
            <v>CAGW</v>
          </cell>
          <cell r="I739">
            <v>22226803.934999999</v>
          </cell>
        </row>
        <row r="740">
          <cell r="A740" t="str">
            <v>340CAGE</v>
          </cell>
          <cell r="B740">
            <v>340</v>
          </cell>
          <cell r="C740" t="str">
            <v>CAGE</v>
          </cell>
          <cell r="D740">
            <v>45204398.280000001</v>
          </cell>
          <cell r="F740" t="str">
            <v>340CAGE</v>
          </cell>
          <cell r="G740">
            <v>340</v>
          </cell>
          <cell r="H740" t="str">
            <v>CAGE</v>
          </cell>
          <cell r="I740">
            <v>45204398.280000001</v>
          </cell>
        </row>
        <row r="741">
          <cell r="A741" t="str">
            <v>340CAGW</v>
          </cell>
          <cell r="B741">
            <v>340</v>
          </cell>
          <cell r="C741" t="str">
            <v>CAGW</v>
          </cell>
          <cell r="D741">
            <v>4527455.54</v>
          </cell>
          <cell r="F741" t="str">
            <v>340CAGW</v>
          </cell>
          <cell r="G741">
            <v>340</v>
          </cell>
          <cell r="H741" t="str">
            <v>CAGW</v>
          </cell>
          <cell r="I741">
            <v>4527455.54</v>
          </cell>
        </row>
        <row r="742">
          <cell r="A742" t="str">
            <v>340OR</v>
          </cell>
          <cell r="B742">
            <v>340</v>
          </cell>
          <cell r="C742" t="str">
            <v>OR</v>
          </cell>
          <cell r="D742">
            <v>74985.87</v>
          </cell>
          <cell r="F742" t="str">
            <v>340OR</v>
          </cell>
          <cell r="G742">
            <v>340</v>
          </cell>
          <cell r="H742" t="str">
            <v>OR</v>
          </cell>
          <cell r="I742">
            <v>74985.87</v>
          </cell>
        </row>
        <row r="743">
          <cell r="A743" t="str">
            <v>341CAGE</v>
          </cell>
          <cell r="B743">
            <v>341</v>
          </cell>
          <cell r="C743" t="str">
            <v>CAGE</v>
          </cell>
          <cell r="D743">
            <v>170944048.98333299</v>
          </cell>
          <cell r="F743" t="str">
            <v>341CAGE</v>
          </cell>
          <cell r="G743">
            <v>341</v>
          </cell>
          <cell r="H743" t="str">
            <v>CAGE</v>
          </cell>
          <cell r="I743">
            <v>170944048.98333299</v>
          </cell>
        </row>
        <row r="744">
          <cell r="A744" t="str">
            <v>341CAGW</v>
          </cell>
          <cell r="B744">
            <v>341</v>
          </cell>
          <cell r="C744" t="str">
            <v>CAGW</v>
          </cell>
          <cell r="D744">
            <v>58384185.450416699</v>
          </cell>
          <cell r="F744" t="str">
            <v>341CAGW</v>
          </cell>
          <cell r="G744">
            <v>341</v>
          </cell>
          <cell r="H744" t="str">
            <v>CAGW</v>
          </cell>
          <cell r="I744">
            <v>58384185.450416699</v>
          </cell>
        </row>
        <row r="745">
          <cell r="A745" t="str">
            <v>342CAGE</v>
          </cell>
          <cell r="B745">
            <v>342</v>
          </cell>
          <cell r="C745" t="str">
            <v>CAGE</v>
          </cell>
          <cell r="D745">
            <v>14565556.1</v>
          </cell>
          <cell r="F745" t="str">
            <v>342CAGE</v>
          </cell>
          <cell r="G745">
            <v>342</v>
          </cell>
          <cell r="H745" t="str">
            <v>CAGE</v>
          </cell>
          <cell r="I745">
            <v>14565556.1</v>
          </cell>
        </row>
        <row r="746">
          <cell r="A746" t="str">
            <v>342CAGW</v>
          </cell>
          <cell r="B746">
            <v>342</v>
          </cell>
          <cell r="C746" t="str">
            <v>CAGW</v>
          </cell>
          <cell r="D746">
            <v>1622667.14</v>
          </cell>
          <cell r="F746" t="str">
            <v>342CAGW</v>
          </cell>
          <cell r="G746">
            <v>342</v>
          </cell>
          <cell r="H746" t="str">
            <v>CAGW</v>
          </cell>
          <cell r="I746">
            <v>1622667.14</v>
          </cell>
        </row>
        <row r="747">
          <cell r="A747" t="str">
            <v>343CAGE</v>
          </cell>
          <cell r="B747">
            <v>343</v>
          </cell>
          <cell r="C747" t="str">
            <v>CAGE</v>
          </cell>
          <cell r="D747">
            <v>1885687517.6912501</v>
          </cell>
          <cell r="F747" t="str">
            <v>343CAGE</v>
          </cell>
          <cell r="G747">
            <v>343</v>
          </cell>
          <cell r="H747" t="str">
            <v>CAGE</v>
          </cell>
          <cell r="I747">
            <v>1885687517.6912501</v>
          </cell>
        </row>
        <row r="748">
          <cell r="A748" t="str">
            <v>343CAGW</v>
          </cell>
          <cell r="B748">
            <v>343</v>
          </cell>
          <cell r="C748" t="str">
            <v>CAGW</v>
          </cell>
          <cell r="D748">
            <v>938746749.89916694</v>
          </cell>
          <cell r="F748" t="str">
            <v>343CAGW</v>
          </cell>
          <cell r="G748">
            <v>343</v>
          </cell>
          <cell r="H748" t="str">
            <v>CAGW</v>
          </cell>
          <cell r="I748">
            <v>938746749.89916694</v>
          </cell>
        </row>
        <row r="749">
          <cell r="A749" t="str">
            <v>344CAGE</v>
          </cell>
          <cell r="B749">
            <v>344</v>
          </cell>
          <cell r="C749" t="str">
            <v>CAGE</v>
          </cell>
          <cell r="D749">
            <v>354204512.87541699</v>
          </cell>
          <cell r="F749" t="str">
            <v>344CAGE</v>
          </cell>
          <cell r="G749">
            <v>344</v>
          </cell>
          <cell r="H749" t="str">
            <v>CAGE</v>
          </cell>
          <cell r="I749">
            <v>354204512.87541699</v>
          </cell>
        </row>
        <row r="750">
          <cell r="A750" t="str">
            <v>344CAGW</v>
          </cell>
          <cell r="B750">
            <v>344</v>
          </cell>
          <cell r="C750" t="str">
            <v>CAGW</v>
          </cell>
          <cell r="D750">
            <v>141802309.85708299</v>
          </cell>
          <cell r="F750" t="str">
            <v>344CAGW</v>
          </cell>
          <cell r="G750">
            <v>344</v>
          </cell>
          <cell r="H750" t="str">
            <v>CAGW</v>
          </cell>
          <cell r="I750">
            <v>141802309.85708299</v>
          </cell>
        </row>
        <row r="751">
          <cell r="A751" t="str">
            <v>345CAGE</v>
          </cell>
          <cell r="B751">
            <v>345</v>
          </cell>
          <cell r="C751" t="str">
            <v>CAGE</v>
          </cell>
          <cell r="D751">
            <v>238885151.15208301</v>
          </cell>
          <cell r="F751" t="str">
            <v>345CAGE</v>
          </cell>
          <cell r="G751">
            <v>345</v>
          </cell>
          <cell r="H751" t="str">
            <v>CAGE</v>
          </cell>
          <cell r="I751">
            <v>238885151.15208301</v>
          </cell>
        </row>
        <row r="752">
          <cell r="A752" t="str">
            <v>345CAGW</v>
          </cell>
          <cell r="B752">
            <v>345</v>
          </cell>
          <cell r="C752" t="str">
            <v>CAGW</v>
          </cell>
          <cell r="D752">
            <v>87589553.833749995</v>
          </cell>
          <cell r="F752" t="str">
            <v>345CAGW</v>
          </cell>
          <cell r="G752">
            <v>345</v>
          </cell>
          <cell r="H752" t="str">
            <v>CAGW</v>
          </cell>
          <cell r="I752">
            <v>87589553.833749995</v>
          </cell>
        </row>
        <row r="753">
          <cell r="A753" t="str">
            <v>346CAGE</v>
          </cell>
          <cell r="B753">
            <v>346</v>
          </cell>
          <cell r="C753" t="str">
            <v>CAGE</v>
          </cell>
          <cell r="D753">
            <v>11837625.66</v>
          </cell>
          <cell r="F753" t="str">
            <v>346CAGE</v>
          </cell>
          <cell r="G753">
            <v>346</v>
          </cell>
          <cell r="H753" t="str">
            <v>CAGE</v>
          </cell>
          <cell r="I753">
            <v>11837625.66</v>
          </cell>
        </row>
        <row r="754">
          <cell r="A754" t="str">
            <v>346CAGW</v>
          </cell>
          <cell r="B754">
            <v>346</v>
          </cell>
          <cell r="C754" t="str">
            <v>CAGW</v>
          </cell>
          <cell r="D754">
            <v>4093542.3675000002</v>
          </cell>
          <cell r="F754" t="str">
            <v>346CAGW</v>
          </cell>
          <cell r="G754">
            <v>346</v>
          </cell>
          <cell r="H754" t="str">
            <v>CAGW</v>
          </cell>
          <cell r="I754">
            <v>4093542.3675000002</v>
          </cell>
        </row>
        <row r="755">
          <cell r="A755" t="str">
            <v>350CAGE</v>
          </cell>
          <cell r="B755">
            <v>350</v>
          </cell>
          <cell r="C755" t="str">
            <v>CAGE</v>
          </cell>
          <cell r="D755">
            <v>234601424.39458299</v>
          </cell>
          <cell r="F755" t="str">
            <v>350CAGE</v>
          </cell>
          <cell r="G755">
            <v>350</v>
          </cell>
          <cell r="H755" t="str">
            <v>CAGE</v>
          </cell>
          <cell r="I755">
            <v>234601424.39458299</v>
          </cell>
        </row>
        <row r="756">
          <cell r="A756" t="str">
            <v>350CAGW</v>
          </cell>
          <cell r="B756">
            <v>350</v>
          </cell>
          <cell r="C756" t="str">
            <v>CAGW</v>
          </cell>
          <cell r="D756">
            <v>43014776.512500003</v>
          </cell>
          <cell r="F756" t="str">
            <v>350CAGW</v>
          </cell>
          <cell r="G756">
            <v>350</v>
          </cell>
          <cell r="H756" t="str">
            <v>CAGW</v>
          </cell>
          <cell r="I756">
            <v>43014776.512500003</v>
          </cell>
        </row>
        <row r="757">
          <cell r="A757" t="str">
            <v>350JBG</v>
          </cell>
          <cell r="B757">
            <v>350</v>
          </cell>
          <cell r="C757" t="str">
            <v>JBG</v>
          </cell>
          <cell r="D757">
            <v>2309450.67</v>
          </cell>
          <cell r="F757" t="str">
            <v>350JBG</v>
          </cell>
          <cell r="G757">
            <v>350</v>
          </cell>
          <cell r="H757" t="str">
            <v>JBG</v>
          </cell>
          <cell r="I757">
            <v>2309450.67</v>
          </cell>
        </row>
        <row r="758">
          <cell r="A758" t="str">
            <v>350SG</v>
          </cell>
          <cell r="B758">
            <v>350</v>
          </cell>
          <cell r="C758" t="str">
            <v>SG</v>
          </cell>
          <cell r="D758">
            <v>100387.77</v>
          </cell>
          <cell r="F758" t="str">
            <v>350SG</v>
          </cell>
          <cell r="G758">
            <v>350</v>
          </cell>
          <cell r="H758" t="str">
            <v>SG</v>
          </cell>
          <cell r="I758">
            <v>100387.77</v>
          </cell>
        </row>
        <row r="759">
          <cell r="A759" t="str">
            <v>352CAGE</v>
          </cell>
          <cell r="B759">
            <v>352</v>
          </cell>
          <cell r="C759" t="str">
            <v>CAGE</v>
          </cell>
          <cell r="D759">
            <v>203751246.42333299</v>
          </cell>
          <cell r="F759" t="str">
            <v>352CAGE</v>
          </cell>
          <cell r="G759">
            <v>352</v>
          </cell>
          <cell r="H759" t="str">
            <v>CAGE</v>
          </cell>
          <cell r="I759">
            <v>203751246.42333299</v>
          </cell>
        </row>
        <row r="760">
          <cell r="A760" t="str">
            <v>352CAGW</v>
          </cell>
          <cell r="B760">
            <v>352</v>
          </cell>
          <cell r="C760" t="str">
            <v>CAGW</v>
          </cell>
          <cell r="D760">
            <v>75860414.954583302</v>
          </cell>
          <cell r="F760" t="str">
            <v>352CAGW</v>
          </cell>
          <cell r="G760">
            <v>352</v>
          </cell>
          <cell r="H760" t="str">
            <v>CAGW</v>
          </cell>
          <cell r="I760">
            <v>75860414.954583302</v>
          </cell>
        </row>
        <row r="761">
          <cell r="A761" t="str">
            <v>352JBG</v>
          </cell>
          <cell r="B761">
            <v>352</v>
          </cell>
          <cell r="C761" t="str">
            <v>JBG</v>
          </cell>
          <cell r="D761">
            <v>1657327.4233333301</v>
          </cell>
          <cell r="F761" t="str">
            <v>352JBG</v>
          </cell>
          <cell r="G761">
            <v>352</v>
          </cell>
          <cell r="H761" t="str">
            <v>JBG</v>
          </cell>
          <cell r="I761">
            <v>1657327.4233333301</v>
          </cell>
        </row>
        <row r="762">
          <cell r="A762" t="str">
            <v>352SG</v>
          </cell>
          <cell r="B762">
            <v>352</v>
          </cell>
          <cell r="C762" t="str">
            <v>SG</v>
          </cell>
          <cell r="D762">
            <v>3167.48</v>
          </cell>
          <cell r="F762" t="str">
            <v>352SG</v>
          </cell>
          <cell r="G762">
            <v>352</v>
          </cell>
          <cell r="H762" t="str">
            <v>SG</v>
          </cell>
          <cell r="I762">
            <v>3167.48</v>
          </cell>
        </row>
        <row r="763">
          <cell r="A763" t="str">
            <v>353CAGE</v>
          </cell>
          <cell r="B763">
            <v>353</v>
          </cell>
          <cell r="C763" t="str">
            <v>CAGE</v>
          </cell>
          <cell r="D763">
            <v>1545587211.52542</v>
          </cell>
          <cell r="F763" t="str">
            <v>353CAGE</v>
          </cell>
          <cell r="G763">
            <v>353</v>
          </cell>
          <cell r="H763" t="str">
            <v>CAGE</v>
          </cell>
          <cell r="I763">
            <v>1545587211.52542</v>
          </cell>
        </row>
        <row r="764">
          <cell r="A764" t="str">
            <v>353CAGW</v>
          </cell>
          <cell r="B764">
            <v>353</v>
          </cell>
          <cell r="C764" t="str">
            <v>CAGW</v>
          </cell>
          <cell r="D764">
            <v>603547900.615417</v>
          </cell>
          <cell r="F764" t="str">
            <v>353CAGW</v>
          </cell>
          <cell r="G764">
            <v>353</v>
          </cell>
          <cell r="H764" t="str">
            <v>CAGW</v>
          </cell>
          <cell r="I764">
            <v>603547900.615417</v>
          </cell>
        </row>
        <row r="765">
          <cell r="A765" t="str">
            <v>353JBG</v>
          </cell>
          <cell r="B765">
            <v>353</v>
          </cell>
          <cell r="C765" t="str">
            <v>JBG</v>
          </cell>
          <cell r="D765">
            <v>40613437.414999999</v>
          </cell>
          <cell r="F765" t="str">
            <v>353JBG</v>
          </cell>
          <cell r="G765">
            <v>353</v>
          </cell>
          <cell r="H765" t="str">
            <v>JBG</v>
          </cell>
          <cell r="I765">
            <v>40613437.414999999</v>
          </cell>
        </row>
        <row r="766">
          <cell r="A766" t="str">
            <v>353SG</v>
          </cell>
          <cell r="B766">
            <v>353</v>
          </cell>
          <cell r="C766" t="str">
            <v>SG</v>
          </cell>
          <cell r="D766">
            <v>952146.51</v>
          </cell>
          <cell r="F766" t="str">
            <v>353SG</v>
          </cell>
          <cell r="G766">
            <v>353</v>
          </cell>
          <cell r="H766" t="str">
            <v>SG</v>
          </cell>
          <cell r="I766">
            <v>952146.51</v>
          </cell>
        </row>
        <row r="767">
          <cell r="A767" t="str">
            <v>354CAGE</v>
          </cell>
          <cell r="B767">
            <v>354</v>
          </cell>
          <cell r="C767" t="str">
            <v>CAGE</v>
          </cell>
          <cell r="D767">
            <v>1092178626.06125</v>
          </cell>
          <cell r="F767" t="str">
            <v>354CAGE</v>
          </cell>
          <cell r="G767">
            <v>354</v>
          </cell>
          <cell r="H767" t="str">
            <v>CAGE</v>
          </cell>
          <cell r="I767">
            <v>1092178626.06125</v>
          </cell>
        </row>
        <row r="768">
          <cell r="A768" t="str">
            <v>354CAGW</v>
          </cell>
          <cell r="B768">
            <v>354</v>
          </cell>
          <cell r="C768" t="str">
            <v>CAGW</v>
          </cell>
          <cell r="D768">
            <v>172388016.70041701</v>
          </cell>
          <cell r="F768" t="str">
            <v>354CAGW</v>
          </cell>
          <cell r="G768">
            <v>354</v>
          </cell>
          <cell r="H768" t="str">
            <v>CAGW</v>
          </cell>
          <cell r="I768">
            <v>172388016.70041701</v>
          </cell>
        </row>
        <row r="769">
          <cell r="A769" t="str">
            <v>354JBG</v>
          </cell>
          <cell r="B769">
            <v>354</v>
          </cell>
          <cell r="C769" t="str">
            <v>JBG</v>
          </cell>
          <cell r="D769">
            <v>21750535.91</v>
          </cell>
          <cell r="F769" t="str">
            <v>354JBG</v>
          </cell>
          <cell r="G769">
            <v>354</v>
          </cell>
          <cell r="H769" t="str">
            <v>JBG</v>
          </cell>
          <cell r="I769">
            <v>21750535.91</v>
          </cell>
        </row>
        <row r="770">
          <cell r="A770" t="str">
            <v>354SG</v>
          </cell>
          <cell r="B770">
            <v>354</v>
          </cell>
          <cell r="C770" t="str">
            <v>SG</v>
          </cell>
          <cell r="D770">
            <v>123629.91</v>
          </cell>
          <cell r="F770" t="str">
            <v>354SG</v>
          </cell>
          <cell r="G770">
            <v>354</v>
          </cell>
          <cell r="H770" t="str">
            <v>SG</v>
          </cell>
          <cell r="I770">
            <v>123629.91</v>
          </cell>
        </row>
        <row r="771">
          <cell r="A771" t="str">
            <v>355CAGE</v>
          </cell>
          <cell r="B771">
            <v>355</v>
          </cell>
          <cell r="C771" t="str">
            <v>CAGE</v>
          </cell>
          <cell r="D771">
            <v>685144033.71000004</v>
          </cell>
          <cell r="F771" t="str">
            <v>355CAGE</v>
          </cell>
          <cell r="G771">
            <v>355</v>
          </cell>
          <cell r="H771" t="str">
            <v>CAGE</v>
          </cell>
          <cell r="I771">
            <v>685144033.71000004</v>
          </cell>
        </row>
        <row r="772">
          <cell r="A772" t="str">
            <v>355CAGW</v>
          </cell>
          <cell r="B772">
            <v>355</v>
          </cell>
          <cell r="C772" t="str">
            <v>CAGW</v>
          </cell>
          <cell r="D772">
            <v>315696077.16125</v>
          </cell>
          <cell r="F772" t="str">
            <v>355CAGW</v>
          </cell>
          <cell r="G772">
            <v>355</v>
          </cell>
          <cell r="H772" t="str">
            <v>CAGW</v>
          </cell>
          <cell r="I772">
            <v>315696077.16125</v>
          </cell>
        </row>
        <row r="773">
          <cell r="A773" t="str">
            <v>355JBG</v>
          </cell>
          <cell r="B773">
            <v>355</v>
          </cell>
          <cell r="C773" t="str">
            <v>JBG</v>
          </cell>
          <cell r="D773">
            <v>689837.52124999999</v>
          </cell>
          <cell r="F773" t="str">
            <v>355JBG</v>
          </cell>
          <cell r="G773">
            <v>355</v>
          </cell>
          <cell r="H773" t="str">
            <v>JBG</v>
          </cell>
          <cell r="I773">
            <v>689837.52124999999</v>
          </cell>
        </row>
        <row r="774">
          <cell r="A774" t="str">
            <v>355SG</v>
          </cell>
          <cell r="B774">
            <v>355</v>
          </cell>
          <cell r="C774" t="str">
            <v>SG</v>
          </cell>
          <cell r="D774">
            <v>707219.33</v>
          </cell>
          <cell r="F774" t="str">
            <v>355SG</v>
          </cell>
          <cell r="G774">
            <v>355</v>
          </cell>
          <cell r="H774" t="str">
            <v>SG</v>
          </cell>
          <cell r="I774">
            <v>707219.33</v>
          </cell>
        </row>
        <row r="775">
          <cell r="A775" t="str">
            <v>356CAGE</v>
          </cell>
          <cell r="B775">
            <v>356</v>
          </cell>
          <cell r="C775" t="str">
            <v>CAGE</v>
          </cell>
          <cell r="D775">
            <v>922368811.88499999</v>
          </cell>
          <cell r="F775" t="str">
            <v>356CAGE</v>
          </cell>
          <cell r="G775">
            <v>356</v>
          </cell>
          <cell r="H775" t="str">
            <v>CAGE</v>
          </cell>
          <cell r="I775">
            <v>922368811.88499999</v>
          </cell>
        </row>
        <row r="776">
          <cell r="A776" t="str">
            <v>356CAGW</v>
          </cell>
          <cell r="B776">
            <v>356</v>
          </cell>
          <cell r="C776" t="str">
            <v>CAGW</v>
          </cell>
          <cell r="D776">
            <v>333249081.805417</v>
          </cell>
          <cell r="F776" t="str">
            <v>356CAGW</v>
          </cell>
          <cell r="G776">
            <v>356</v>
          </cell>
          <cell r="H776" t="str">
            <v>CAGW</v>
          </cell>
          <cell r="I776">
            <v>333249081.805417</v>
          </cell>
        </row>
        <row r="777">
          <cell r="A777" t="str">
            <v>356JBG</v>
          </cell>
          <cell r="B777">
            <v>356</v>
          </cell>
          <cell r="C777" t="str">
            <v>JBG</v>
          </cell>
          <cell r="D777">
            <v>13943854.27</v>
          </cell>
          <cell r="F777" t="str">
            <v>356JBG</v>
          </cell>
          <cell r="G777">
            <v>356</v>
          </cell>
          <cell r="H777" t="str">
            <v>JBG</v>
          </cell>
          <cell r="I777">
            <v>13943854.27</v>
          </cell>
        </row>
        <row r="778">
          <cell r="A778" t="str">
            <v>356SG</v>
          </cell>
          <cell r="B778">
            <v>356</v>
          </cell>
          <cell r="C778" t="str">
            <v>SG</v>
          </cell>
          <cell r="D778">
            <v>1509969.63</v>
          </cell>
          <cell r="F778" t="str">
            <v>356SG</v>
          </cell>
          <cell r="G778">
            <v>356</v>
          </cell>
          <cell r="H778" t="str">
            <v>SG</v>
          </cell>
          <cell r="I778">
            <v>1509969.63</v>
          </cell>
        </row>
        <row r="779">
          <cell r="A779" t="str">
            <v>357CAGE</v>
          </cell>
          <cell r="B779">
            <v>357</v>
          </cell>
          <cell r="C779" t="str">
            <v>CAGE</v>
          </cell>
          <cell r="D779">
            <v>3346255.86</v>
          </cell>
          <cell r="F779" t="str">
            <v>357CAGE</v>
          </cell>
          <cell r="G779">
            <v>357</v>
          </cell>
          <cell r="H779" t="str">
            <v>CAGE</v>
          </cell>
          <cell r="I779">
            <v>3346255.86</v>
          </cell>
        </row>
        <row r="780">
          <cell r="A780" t="str">
            <v>357CAGW</v>
          </cell>
          <cell r="B780">
            <v>357</v>
          </cell>
          <cell r="C780" t="str">
            <v>CAGW</v>
          </cell>
          <cell r="D780">
            <v>488407.45291666698</v>
          </cell>
          <cell r="F780" t="str">
            <v>357CAGW</v>
          </cell>
          <cell r="G780">
            <v>357</v>
          </cell>
          <cell r="H780" t="str">
            <v>CAGW</v>
          </cell>
          <cell r="I780">
            <v>488407.45291666698</v>
          </cell>
        </row>
        <row r="781">
          <cell r="A781" t="str">
            <v>358CAGE</v>
          </cell>
          <cell r="B781">
            <v>358</v>
          </cell>
          <cell r="C781" t="str">
            <v>CAGE</v>
          </cell>
          <cell r="D781">
            <v>8439168.5337499995</v>
          </cell>
          <cell r="F781" t="str">
            <v>358CAGE</v>
          </cell>
          <cell r="G781">
            <v>358</v>
          </cell>
          <cell r="H781" t="str">
            <v>CAGE</v>
          </cell>
          <cell r="I781">
            <v>8439168.5337499995</v>
          </cell>
        </row>
        <row r="782">
          <cell r="A782" t="str">
            <v>358CAGW</v>
          </cell>
          <cell r="B782">
            <v>358</v>
          </cell>
          <cell r="C782" t="str">
            <v>CAGW</v>
          </cell>
          <cell r="D782">
            <v>306562.21999999997</v>
          </cell>
          <cell r="F782" t="str">
            <v>358CAGW</v>
          </cell>
          <cell r="G782">
            <v>358</v>
          </cell>
          <cell r="H782" t="str">
            <v>CAGW</v>
          </cell>
          <cell r="I782">
            <v>306562.21999999997</v>
          </cell>
        </row>
        <row r="783">
          <cell r="A783" t="str">
            <v>359CAGE</v>
          </cell>
          <cell r="B783">
            <v>359</v>
          </cell>
          <cell r="C783" t="str">
            <v>CAGE</v>
          </cell>
          <cell r="D783">
            <v>4861159.43</v>
          </cell>
          <cell r="F783" t="str">
            <v>359CAGE</v>
          </cell>
          <cell r="G783">
            <v>359</v>
          </cell>
          <cell r="H783" t="str">
            <v>CAGE</v>
          </cell>
          <cell r="I783">
            <v>4861159.43</v>
          </cell>
        </row>
        <row r="784">
          <cell r="A784" t="str">
            <v>359CAGW</v>
          </cell>
          <cell r="B784">
            <v>359</v>
          </cell>
          <cell r="C784" t="str">
            <v>CAGW</v>
          </cell>
          <cell r="D784">
            <v>7116132.2137500001</v>
          </cell>
          <cell r="F784" t="str">
            <v>359CAGW</v>
          </cell>
          <cell r="G784">
            <v>359</v>
          </cell>
          <cell r="H784" t="str">
            <v>CAGW</v>
          </cell>
          <cell r="I784">
            <v>7116132.2137500001</v>
          </cell>
        </row>
        <row r="785">
          <cell r="A785" t="str">
            <v>359JBG</v>
          </cell>
          <cell r="B785">
            <v>359</v>
          </cell>
          <cell r="C785" t="str">
            <v>JBG</v>
          </cell>
          <cell r="D785">
            <v>4929.3900000000003</v>
          </cell>
          <cell r="F785" t="str">
            <v>359JBG</v>
          </cell>
          <cell r="G785">
            <v>359</v>
          </cell>
          <cell r="H785" t="str">
            <v>JBG</v>
          </cell>
          <cell r="I785">
            <v>4929.3900000000003</v>
          </cell>
        </row>
        <row r="786">
          <cell r="A786" t="str">
            <v>359SG</v>
          </cell>
          <cell r="B786">
            <v>359</v>
          </cell>
          <cell r="C786" t="str">
            <v>SG</v>
          </cell>
          <cell r="D786">
            <v>15883.01</v>
          </cell>
          <cell r="F786" t="str">
            <v>359SG</v>
          </cell>
          <cell r="G786">
            <v>359</v>
          </cell>
          <cell r="H786" t="str">
            <v>SG</v>
          </cell>
          <cell r="I786">
            <v>15883.01</v>
          </cell>
        </row>
        <row r="787">
          <cell r="A787" t="str">
            <v>360CA</v>
          </cell>
          <cell r="B787">
            <v>360</v>
          </cell>
          <cell r="C787" t="str">
            <v>CA</v>
          </cell>
          <cell r="D787">
            <v>1820299.61</v>
          </cell>
          <cell r="F787" t="str">
            <v>360CA</v>
          </cell>
          <cell r="G787">
            <v>360</v>
          </cell>
          <cell r="H787" t="str">
            <v>CA</v>
          </cell>
          <cell r="I787">
            <v>1820299.61</v>
          </cell>
        </row>
        <row r="788">
          <cell r="A788" t="str">
            <v>360ID</v>
          </cell>
          <cell r="B788">
            <v>360</v>
          </cell>
          <cell r="C788" t="str">
            <v>ID</v>
          </cell>
          <cell r="D788">
            <v>1835903</v>
          </cell>
          <cell r="F788" t="str">
            <v>360ID</v>
          </cell>
          <cell r="G788">
            <v>360</v>
          </cell>
          <cell r="H788" t="str">
            <v>ID</v>
          </cell>
          <cell r="I788">
            <v>1835903</v>
          </cell>
        </row>
        <row r="789">
          <cell r="A789" t="str">
            <v>360OR</v>
          </cell>
          <cell r="B789">
            <v>360</v>
          </cell>
          <cell r="C789" t="str">
            <v>OR</v>
          </cell>
          <cell r="D789">
            <v>14190626.16</v>
          </cell>
          <cell r="F789" t="str">
            <v>360OR</v>
          </cell>
          <cell r="G789">
            <v>360</v>
          </cell>
          <cell r="H789" t="str">
            <v>OR</v>
          </cell>
          <cell r="I789">
            <v>14190626.16</v>
          </cell>
        </row>
        <row r="790">
          <cell r="A790" t="str">
            <v>360UT</v>
          </cell>
          <cell r="B790">
            <v>360</v>
          </cell>
          <cell r="C790" t="str">
            <v>UT</v>
          </cell>
          <cell r="D790">
            <v>37160422.634166703</v>
          </cell>
          <cell r="F790" t="str">
            <v>360UT</v>
          </cell>
          <cell r="G790">
            <v>360</v>
          </cell>
          <cell r="H790" t="str">
            <v>UT</v>
          </cell>
          <cell r="I790">
            <v>37160422.634166703</v>
          </cell>
        </row>
        <row r="791">
          <cell r="A791" t="str">
            <v>360WA</v>
          </cell>
          <cell r="B791">
            <v>360</v>
          </cell>
          <cell r="C791" t="str">
            <v>WA</v>
          </cell>
          <cell r="D791">
            <v>1867905.23</v>
          </cell>
          <cell r="F791" t="str">
            <v>360WA</v>
          </cell>
          <cell r="G791">
            <v>360</v>
          </cell>
          <cell r="H791" t="str">
            <v>WA</v>
          </cell>
          <cell r="I791">
            <v>1867905.23</v>
          </cell>
        </row>
        <row r="792">
          <cell r="A792" t="str">
            <v>360WYP</v>
          </cell>
          <cell r="B792">
            <v>360</v>
          </cell>
          <cell r="C792" t="str">
            <v>WYP</v>
          </cell>
          <cell r="D792">
            <v>2842264.64</v>
          </cell>
          <cell r="F792" t="str">
            <v>360WYP</v>
          </cell>
          <cell r="G792">
            <v>360</v>
          </cell>
          <cell r="H792" t="str">
            <v>WYP</v>
          </cell>
          <cell r="I792">
            <v>2842264.64</v>
          </cell>
        </row>
        <row r="793">
          <cell r="A793" t="str">
            <v>360WYU</v>
          </cell>
          <cell r="B793">
            <v>360</v>
          </cell>
          <cell r="C793" t="str">
            <v>WYU</v>
          </cell>
          <cell r="D793">
            <v>4065497.66</v>
          </cell>
          <cell r="F793" t="str">
            <v>360WYU</v>
          </cell>
          <cell r="G793">
            <v>360</v>
          </cell>
          <cell r="H793" t="str">
            <v>WYU</v>
          </cell>
          <cell r="I793">
            <v>4065497.66</v>
          </cell>
        </row>
        <row r="794">
          <cell r="A794" t="str">
            <v>361CA</v>
          </cell>
          <cell r="B794">
            <v>361</v>
          </cell>
          <cell r="C794" t="str">
            <v>CA</v>
          </cell>
          <cell r="D794">
            <v>5242882.4208333297</v>
          </cell>
          <cell r="F794" t="str">
            <v>361CA</v>
          </cell>
          <cell r="G794">
            <v>361</v>
          </cell>
          <cell r="H794" t="str">
            <v>CA</v>
          </cell>
          <cell r="I794">
            <v>5242882.4208333297</v>
          </cell>
        </row>
        <row r="795">
          <cell r="A795" t="str">
            <v>361ID</v>
          </cell>
          <cell r="B795">
            <v>361</v>
          </cell>
          <cell r="C795" t="str">
            <v>ID</v>
          </cell>
          <cell r="D795">
            <v>3366720.0970833302</v>
          </cell>
          <cell r="F795" t="str">
            <v>361ID</v>
          </cell>
          <cell r="G795">
            <v>361</v>
          </cell>
          <cell r="H795" t="str">
            <v>ID</v>
          </cell>
          <cell r="I795">
            <v>3366720.0970833302</v>
          </cell>
        </row>
        <row r="796">
          <cell r="A796" t="str">
            <v>361OR</v>
          </cell>
          <cell r="B796">
            <v>361</v>
          </cell>
          <cell r="C796" t="str">
            <v>OR</v>
          </cell>
          <cell r="D796">
            <v>32613272.900416698</v>
          </cell>
          <cell r="F796" t="str">
            <v>361OR</v>
          </cell>
          <cell r="G796">
            <v>361</v>
          </cell>
          <cell r="H796" t="str">
            <v>OR</v>
          </cell>
          <cell r="I796">
            <v>32613272.900416698</v>
          </cell>
        </row>
        <row r="797">
          <cell r="A797" t="str">
            <v>361UT</v>
          </cell>
          <cell r="B797">
            <v>361</v>
          </cell>
          <cell r="C797" t="str">
            <v>UT</v>
          </cell>
          <cell r="D797">
            <v>58788237.6283333</v>
          </cell>
          <cell r="F797" t="str">
            <v>361UT</v>
          </cell>
          <cell r="G797">
            <v>361</v>
          </cell>
          <cell r="H797" t="str">
            <v>UT</v>
          </cell>
          <cell r="I797">
            <v>58788237.6283333</v>
          </cell>
        </row>
        <row r="798">
          <cell r="A798" t="str">
            <v>361WA</v>
          </cell>
          <cell r="B798">
            <v>361</v>
          </cell>
          <cell r="C798" t="str">
            <v>WA</v>
          </cell>
          <cell r="D798">
            <v>6336442.1224999996</v>
          </cell>
          <cell r="F798" t="str">
            <v>361WA</v>
          </cell>
          <cell r="G798">
            <v>361</v>
          </cell>
          <cell r="H798" t="str">
            <v>WA</v>
          </cell>
          <cell r="I798">
            <v>6336442.1224999996</v>
          </cell>
        </row>
        <row r="799">
          <cell r="A799" t="str">
            <v>361WYP</v>
          </cell>
          <cell r="B799">
            <v>361</v>
          </cell>
          <cell r="C799" t="str">
            <v>WYP</v>
          </cell>
          <cell r="D799">
            <v>12279896.756666699</v>
          </cell>
          <cell r="F799" t="str">
            <v>361WYP</v>
          </cell>
          <cell r="G799">
            <v>361</v>
          </cell>
          <cell r="H799" t="str">
            <v>WYP</v>
          </cell>
          <cell r="I799">
            <v>12279896.756666699</v>
          </cell>
        </row>
        <row r="800">
          <cell r="A800" t="str">
            <v>361WYU</v>
          </cell>
          <cell r="B800">
            <v>361</v>
          </cell>
          <cell r="C800" t="str">
            <v>WYU</v>
          </cell>
          <cell r="D800">
            <v>4811675.32</v>
          </cell>
          <cell r="F800" t="str">
            <v>361WYU</v>
          </cell>
          <cell r="G800">
            <v>361</v>
          </cell>
          <cell r="H800" t="str">
            <v>WYU</v>
          </cell>
          <cell r="I800">
            <v>4811675.32</v>
          </cell>
        </row>
        <row r="801">
          <cell r="A801" t="str">
            <v>362CA</v>
          </cell>
          <cell r="B801">
            <v>362</v>
          </cell>
          <cell r="C801" t="str">
            <v>CA</v>
          </cell>
          <cell r="D801">
            <v>30703709.513750002</v>
          </cell>
          <cell r="F801" t="str">
            <v>362CA</v>
          </cell>
          <cell r="G801">
            <v>362</v>
          </cell>
          <cell r="H801" t="str">
            <v>CA</v>
          </cell>
          <cell r="I801">
            <v>30703709.513750002</v>
          </cell>
        </row>
        <row r="802">
          <cell r="A802" t="str">
            <v>362ID</v>
          </cell>
          <cell r="B802">
            <v>362</v>
          </cell>
          <cell r="C802" t="str">
            <v>ID</v>
          </cell>
          <cell r="D802">
            <v>37892190.220416702</v>
          </cell>
          <cell r="F802" t="str">
            <v>362ID</v>
          </cell>
          <cell r="G802">
            <v>362</v>
          </cell>
          <cell r="H802" t="str">
            <v>ID</v>
          </cell>
          <cell r="I802">
            <v>37892190.220416702</v>
          </cell>
        </row>
        <row r="803">
          <cell r="A803" t="str">
            <v>362OR</v>
          </cell>
          <cell r="B803">
            <v>362</v>
          </cell>
          <cell r="C803" t="str">
            <v>OR</v>
          </cell>
          <cell r="D803">
            <v>258976475.0675</v>
          </cell>
          <cell r="F803" t="str">
            <v>362OR</v>
          </cell>
          <cell r="G803">
            <v>362</v>
          </cell>
          <cell r="H803" t="str">
            <v>OR</v>
          </cell>
          <cell r="I803">
            <v>258976475.0675</v>
          </cell>
        </row>
        <row r="804">
          <cell r="A804" t="str">
            <v>362UT</v>
          </cell>
          <cell r="B804">
            <v>362</v>
          </cell>
          <cell r="C804" t="str">
            <v>UT</v>
          </cell>
          <cell r="D804">
            <v>485548789.41250002</v>
          </cell>
          <cell r="F804" t="str">
            <v>362UT</v>
          </cell>
          <cell r="G804">
            <v>362</v>
          </cell>
          <cell r="H804" t="str">
            <v>UT</v>
          </cell>
          <cell r="I804">
            <v>485548789.41250002</v>
          </cell>
        </row>
        <row r="805">
          <cell r="A805" t="str">
            <v>362WA</v>
          </cell>
          <cell r="B805">
            <v>362</v>
          </cell>
          <cell r="C805" t="str">
            <v>WA</v>
          </cell>
          <cell r="D805">
            <v>76666231.740833297</v>
          </cell>
          <cell r="F805" t="str">
            <v>362WA</v>
          </cell>
          <cell r="G805">
            <v>362</v>
          </cell>
          <cell r="H805" t="str">
            <v>WA</v>
          </cell>
          <cell r="I805">
            <v>76666231.740833297</v>
          </cell>
        </row>
        <row r="806">
          <cell r="A806" t="str">
            <v>362WYP</v>
          </cell>
          <cell r="B806">
            <v>362</v>
          </cell>
          <cell r="C806" t="str">
            <v>WYP</v>
          </cell>
          <cell r="D806">
            <v>120239457.389167</v>
          </cell>
          <cell r="F806" t="str">
            <v>362WYP</v>
          </cell>
          <cell r="G806">
            <v>362</v>
          </cell>
          <cell r="H806" t="str">
            <v>WYP</v>
          </cell>
          <cell r="I806">
            <v>120239457.389167</v>
          </cell>
        </row>
        <row r="807">
          <cell r="A807" t="str">
            <v>362WYU</v>
          </cell>
          <cell r="B807">
            <v>362</v>
          </cell>
          <cell r="C807" t="str">
            <v>WYU</v>
          </cell>
          <cell r="D807">
            <v>18602145.830416702</v>
          </cell>
          <cell r="F807" t="str">
            <v>362WYU</v>
          </cell>
          <cell r="G807">
            <v>362</v>
          </cell>
          <cell r="H807" t="str">
            <v>WYU</v>
          </cell>
          <cell r="I807">
            <v>18602145.830416702</v>
          </cell>
        </row>
        <row r="808">
          <cell r="A808" t="str">
            <v>364CA</v>
          </cell>
          <cell r="B808">
            <v>364</v>
          </cell>
          <cell r="C808" t="str">
            <v>CA</v>
          </cell>
          <cell r="D808">
            <v>72862950.9883333</v>
          </cell>
          <cell r="F808" t="str">
            <v>364CA</v>
          </cell>
          <cell r="G808">
            <v>364</v>
          </cell>
          <cell r="H808" t="str">
            <v>CA</v>
          </cell>
          <cell r="I808">
            <v>72862950.9883333</v>
          </cell>
        </row>
        <row r="809">
          <cell r="A809" t="str">
            <v>364ID</v>
          </cell>
          <cell r="B809">
            <v>364</v>
          </cell>
          <cell r="C809" t="str">
            <v>ID</v>
          </cell>
          <cell r="D809">
            <v>94571291.834166706</v>
          </cell>
          <cell r="F809" t="str">
            <v>364ID</v>
          </cell>
          <cell r="G809">
            <v>364</v>
          </cell>
          <cell r="H809" t="str">
            <v>ID</v>
          </cell>
          <cell r="I809">
            <v>94571291.834166706</v>
          </cell>
        </row>
        <row r="810">
          <cell r="A810" t="str">
            <v>364OR</v>
          </cell>
          <cell r="B810">
            <v>364</v>
          </cell>
          <cell r="C810" t="str">
            <v>OR</v>
          </cell>
          <cell r="D810">
            <v>402757324.24416697</v>
          </cell>
          <cell r="F810" t="str">
            <v>364OR</v>
          </cell>
          <cell r="G810">
            <v>364</v>
          </cell>
          <cell r="H810" t="str">
            <v>OR</v>
          </cell>
          <cell r="I810">
            <v>402757324.24416697</v>
          </cell>
        </row>
        <row r="811">
          <cell r="A811" t="str">
            <v>364UT</v>
          </cell>
          <cell r="B811">
            <v>364</v>
          </cell>
          <cell r="C811" t="str">
            <v>UT</v>
          </cell>
          <cell r="D811">
            <v>405478137.317083</v>
          </cell>
          <cell r="F811" t="str">
            <v>364UT</v>
          </cell>
          <cell r="G811">
            <v>364</v>
          </cell>
          <cell r="H811" t="str">
            <v>UT</v>
          </cell>
          <cell r="I811">
            <v>405478137.317083</v>
          </cell>
        </row>
        <row r="812">
          <cell r="A812" t="str">
            <v>364WA</v>
          </cell>
          <cell r="B812">
            <v>364</v>
          </cell>
          <cell r="C812" t="str">
            <v>WA</v>
          </cell>
          <cell r="D812">
            <v>112602228.29791699</v>
          </cell>
          <cell r="F812" t="str">
            <v>364WA</v>
          </cell>
          <cell r="G812">
            <v>364</v>
          </cell>
          <cell r="H812" t="str">
            <v>WA</v>
          </cell>
          <cell r="I812">
            <v>112602228.29791699</v>
          </cell>
        </row>
        <row r="813">
          <cell r="A813" t="str">
            <v>364WYP</v>
          </cell>
          <cell r="B813">
            <v>364</v>
          </cell>
          <cell r="C813" t="str">
            <v>WYP</v>
          </cell>
          <cell r="D813">
            <v>140347383.08750001</v>
          </cell>
          <cell r="F813" t="str">
            <v>364WYP</v>
          </cell>
          <cell r="G813">
            <v>364</v>
          </cell>
          <cell r="H813" t="str">
            <v>WYP</v>
          </cell>
          <cell r="I813">
            <v>140347383.08750001</v>
          </cell>
        </row>
        <row r="814">
          <cell r="A814" t="str">
            <v>364WYU</v>
          </cell>
          <cell r="B814">
            <v>364</v>
          </cell>
          <cell r="C814" t="str">
            <v>WYU</v>
          </cell>
          <cell r="D814">
            <v>28742486.2425</v>
          </cell>
          <cell r="F814" t="str">
            <v>364WYU</v>
          </cell>
          <cell r="G814">
            <v>364</v>
          </cell>
          <cell r="H814" t="str">
            <v>WYU</v>
          </cell>
          <cell r="I814">
            <v>28742486.2425</v>
          </cell>
        </row>
        <row r="815">
          <cell r="A815" t="str">
            <v>365CA</v>
          </cell>
          <cell r="B815">
            <v>365</v>
          </cell>
          <cell r="C815" t="str">
            <v>CA</v>
          </cell>
          <cell r="D815">
            <v>36317444.195416696</v>
          </cell>
          <cell r="F815" t="str">
            <v>365CA</v>
          </cell>
          <cell r="G815">
            <v>365</v>
          </cell>
          <cell r="H815" t="str">
            <v>CA</v>
          </cell>
          <cell r="I815">
            <v>36317444.195416696</v>
          </cell>
        </row>
        <row r="816">
          <cell r="A816" t="str">
            <v>365ID</v>
          </cell>
          <cell r="B816">
            <v>365</v>
          </cell>
          <cell r="C816" t="str">
            <v>ID</v>
          </cell>
          <cell r="D816">
            <v>40485261.4491667</v>
          </cell>
          <cell r="F816" t="str">
            <v>365ID</v>
          </cell>
          <cell r="G816">
            <v>365</v>
          </cell>
          <cell r="H816" t="str">
            <v>ID</v>
          </cell>
          <cell r="I816">
            <v>40485261.4491667</v>
          </cell>
        </row>
        <row r="817">
          <cell r="A817" t="str">
            <v>365OR</v>
          </cell>
          <cell r="B817">
            <v>365</v>
          </cell>
          <cell r="C817" t="str">
            <v>OR</v>
          </cell>
          <cell r="D817">
            <v>278343396.77541697</v>
          </cell>
          <cell r="F817" t="str">
            <v>365OR</v>
          </cell>
          <cell r="G817">
            <v>365</v>
          </cell>
          <cell r="H817" t="str">
            <v>OR</v>
          </cell>
          <cell r="I817">
            <v>278343396.77541697</v>
          </cell>
        </row>
        <row r="818">
          <cell r="A818" t="str">
            <v>365UT</v>
          </cell>
          <cell r="B818">
            <v>365</v>
          </cell>
          <cell r="C818" t="str">
            <v>UT</v>
          </cell>
          <cell r="D818">
            <v>249934397.352083</v>
          </cell>
          <cell r="F818" t="str">
            <v>365UT</v>
          </cell>
          <cell r="G818">
            <v>365</v>
          </cell>
          <cell r="H818" t="str">
            <v>UT</v>
          </cell>
          <cell r="I818">
            <v>249934397.352083</v>
          </cell>
        </row>
        <row r="819">
          <cell r="A819" t="str">
            <v>365WA</v>
          </cell>
          <cell r="B819">
            <v>365</v>
          </cell>
          <cell r="C819" t="str">
            <v>WA</v>
          </cell>
          <cell r="D819">
            <v>76033082.788333297</v>
          </cell>
          <cell r="F819" t="str">
            <v>365WA</v>
          </cell>
          <cell r="G819">
            <v>365</v>
          </cell>
          <cell r="H819" t="str">
            <v>WA</v>
          </cell>
          <cell r="I819">
            <v>76033082.788333297</v>
          </cell>
        </row>
        <row r="820">
          <cell r="A820" t="str">
            <v>365WYP</v>
          </cell>
          <cell r="B820">
            <v>365</v>
          </cell>
          <cell r="C820" t="str">
            <v>WYP</v>
          </cell>
          <cell r="D820">
            <v>105977759.86375</v>
          </cell>
          <cell r="F820" t="str">
            <v>365WYP</v>
          </cell>
          <cell r="G820">
            <v>365</v>
          </cell>
          <cell r="H820" t="str">
            <v>WYP</v>
          </cell>
          <cell r="I820">
            <v>105977759.86375</v>
          </cell>
        </row>
        <row r="821">
          <cell r="A821" t="str">
            <v>365WYU</v>
          </cell>
          <cell r="B821">
            <v>365</v>
          </cell>
          <cell r="C821" t="str">
            <v>WYU</v>
          </cell>
          <cell r="D821">
            <v>14216982.9104167</v>
          </cell>
          <cell r="F821" t="str">
            <v>365WYU</v>
          </cell>
          <cell r="G821">
            <v>365</v>
          </cell>
          <cell r="H821" t="str">
            <v>WYU</v>
          </cell>
          <cell r="I821">
            <v>14216982.9104167</v>
          </cell>
        </row>
        <row r="822">
          <cell r="A822" t="str">
            <v>366CA</v>
          </cell>
          <cell r="B822">
            <v>366</v>
          </cell>
          <cell r="C822" t="str">
            <v>CA</v>
          </cell>
          <cell r="D822">
            <v>18548485.0591667</v>
          </cell>
          <cell r="F822" t="str">
            <v>366CA</v>
          </cell>
          <cell r="G822">
            <v>366</v>
          </cell>
          <cell r="H822" t="str">
            <v>CA</v>
          </cell>
          <cell r="I822">
            <v>18548485.0591667</v>
          </cell>
        </row>
        <row r="823">
          <cell r="A823" t="str">
            <v>366ID</v>
          </cell>
          <cell r="B823">
            <v>366</v>
          </cell>
          <cell r="C823" t="str">
            <v>ID</v>
          </cell>
          <cell r="D823">
            <v>10801857.0729167</v>
          </cell>
          <cell r="F823" t="str">
            <v>366ID</v>
          </cell>
          <cell r="G823">
            <v>366</v>
          </cell>
          <cell r="H823" t="str">
            <v>ID</v>
          </cell>
          <cell r="I823">
            <v>10801857.0729167</v>
          </cell>
        </row>
        <row r="824">
          <cell r="A824" t="str">
            <v>366OR</v>
          </cell>
          <cell r="B824">
            <v>366</v>
          </cell>
          <cell r="C824" t="str">
            <v>OR</v>
          </cell>
          <cell r="D824">
            <v>99621538.549583301</v>
          </cell>
          <cell r="F824" t="str">
            <v>366OR</v>
          </cell>
          <cell r="G824">
            <v>366</v>
          </cell>
          <cell r="H824" t="str">
            <v>OR</v>
          </cell>
          <cell r="I824">
            <v>99621538.549583301</v>
          </cell>
        </row>
        <row r="825">
          <cell r="A825" t="str">
            <v>366UT</v>
          </cell>
          <cell r="B825">
            <v>366</v>
          </cell>
          <cell r="C825" t="str">
            <v>UT</v>
          </cell>
          <cell r="D825">
            <v>218391632.13416699</v>
          </cell>
          <cell r="F825" t="str">
            <v>366UT</v>
          </cell>
          <cell r="G825">
            <v>366</v>
          </cell>
          <cell r="H825" t="str">
            <v>UT</v>
          </cell>
          <cell r="I825">
            <v>218391632.13416699</v>
          </cell>
        </row>
        <row r="826">
          <cell r="A826" t="str">
            <v>366WA</v>
          </cell>
          <cell r="B826">
            <v>366</v>
          </cell>
          <cell r="C826" t="str">
            <v>WA</v>
          </cell>
          <cell r="D826">
            <v>19250407.736249998</v>
          </cell>
          <cell r="F826" t="str">
            <v>366WA</v>
          </cell>
          <cell r="G826">
            <v>366</v>
          </cell>
          <cell r="H826" t="str">
            <v>WA</v>
          </cell>
          <cell r="I826">
            <v>19250407.736249998</v>
          </cell>
        </row>
        <row r="827">
          <cell r="A827" t="str">
            <v>366WYP</v>
          </cell>
          <cell r="B827">
            <v>366</v>
          </cell>
          <cell r="C827" t="str">
            <v>WYP</v>
          </cell>
          <cell r="D827">
            <v>25873015.100000001</v>
          </cell>
          <cell r="F827" t="str">
            <v>366WYP</v>
          </cell>
          <cell r="G827">
            <v>366</v>
          </cell>
          <cell r="H827" t="str">
            <v>WYP</v>
          </cell>
          <cell r="I827">
            <v>25873015.100000001</v>
          </cell>
        </row>
        <row r="828">
          <cell r="A828" t="str">
            <v>366WYU</v>
          </cell>
          <cell r="B828">
            <v>366</v>
          </cell>
          <cell r="C828" t="str">
            <v>WYU</v>
          </cell>
          <cell r="D828">
            <v>5099282.0791666703</v>
          </cell>
          <cell r="F828" t="str">
            <v>366WYU</v>
          </cell>
          <cell r="G828">
            <v>366</v>
          </cell>
          <cell r="H828" t="str">
            <v>WYU</v>
          </cell>
          <cell r="I828">
            <v>5099282.0791666703</v>
          </cell>
        </row>
        <row r="829">
          <cell r="A829" t="str">
            <v>367CA</v>
          </cell>
          <cell r="B829">
            <v>367</v>
          </cell>
          <cell r="C829" t="str">
            <v>CA</v>
          </cell>
          <cell r="D829">
            <v>20840080.2304167</v>
          </cell>
          <cell r="F829" t="str">
            <v>367CA</v>
          </cell>
          <cell r="G829">
            <v>367</v>
          </cell>
          <cell r="H829" t="str">
            <v>CA</v>
          </cell>
          <cell r="I829">
            <v>20840080.2304167</v>
          </cell>
        </row>
        <row r="830">
          <cell r="A830" t="str">
            <v>367ID</v>
          </cell>
          <cell r="B830">
            <v>367</v>
          </cell>
          <cell r="C830" t="str">
            <v>ID</v>
          </cell>
          <cell r="D830">
            <v>29578675.18375</v>
          </cell>
          <cell r="F830" t="str">
            <v>367ID</v>
          </cell>
          <cell r="G830">
            <v>367</v>
          </cell>
          <cell r="H830" t="str">
            <v>ID</v>
          </cell>
          <cell r="I830">
            <v>29578675.18375</v>
          </cell>
        </row>
        <row r="831">
          <cell r="A831" t="str">
            <v>367OR</v>
          </cell>
          <cell r="B831">
            <v>367</v>
          </cell>
          <cell r="C831" t="str">
            <v>OR</v>
          </cell>
          <cell r="D831">
            <v>194164742.02458301</v>
          </cell>
          <cell r="F831" t="str">
            <v>367OR</v>
          </cell>
          <cell r="G831">
            <v>367</v>
          </cell>
          <cell r="H831" t="str">
            <v>OR</v>
          </cell>
          <cell r="I831">
            <v>194164742.02458301</v>
          </cell>
        </row>
        <row r="832">
          <cell r="A832" t="str">
            <v>367UT</v>
          </cell>
          <cell r="B832">
            <v>367</v>
          </cell>
          <cell r="C832" t="str">
            <v>UT</v>
          </cell>
          <cell r="D832">
            <v>589225394.32624996</v>
          </cell>
          <cell r="F832" t="str">
            <v>367UT</v>
          </cell>
          <cell r="G832">
            <v>367</v>
          </cell>
          <cell r="H832" t="str">
            <v>UT</v>
          </cell>
          <cell r="I832">
            <v>589225394.32624996</v>
          </cell>
        </row>
        <row r="833">
          <cell r="A833" t="str">
            <v>367WA</v>
          </cell>
          <cell r="B833">
            <v>367</v>
          </cell>
          <cell r="C833" t="str">
            <v>WA</v>
          </cell>
          <cell r="D833">
            <v>30366727.504999999</v>
          </cell>
          <cell r="F833" t="str">
            <v>367WA</v>
          </cell>
          <cell r="G833">
            <v>367</v>
          </cell>
          <cell r="H833" t="str">
            <v>WA</v>
          </cell>
          <cell r="I833">
            <v>30366727.504999999</v>
          </cell>
        </row>
        <row r="834">
          <cell r="A834" t="str">
            <v>367WYP</v>
          </cell>
          <cell r="B834">
            <v>367</v>
          </cell>
          <cell r="C834" t="str">
            <v>WYP</v>
          </cell>
          <cell r="D834">
            <v>47682382.498333298</v>
          </cell>
          <cell r="F834" t="str">
            <v>367WYP</v>
          </cell>
          <cell r="G834">
            <v>367</v>
          </cell>
          <cell r="H834" t="str">
            <v>WYP</v>
          </cell>
          <cell r="I834">
            <v>47682382.498333298</v>
          </cell>
        </row>
        <row r="835">
          <cell r="A835" t="str">
            <v>367WYU</v>
          </cell>
          <cell r="B835">
            <v>367</v>
          </cell>
          <cell r="C835" t="str">
            <v>WYU</v>
          </cell>
          <cell r="D835">
            <v>18631818.960416701</v>
          </cell>
          <cell r="F835" t="str">
            <v>367WYU</v>
          </cell>
          <cell r="G835">
            <v>367</v>
          </cell>
          <cell r="H835" t="str">
            <v>WYU</v>
          </cell>
          <cell r="I835">
            <v>18631818.960416701</v>
          </cell>
        </row>
        <row r="836">
          <cell r="A836" t="str">
            <v>368CA</v>
          </cell>
          <cell r="B836">
            <v>368</v>
          </cell>
          <cell r="C836" t="str">
            <v>CA</v>
          </cell>
          <cell r="D836">
            <v>55555442.012500003</v>
          </cell>
          <cell r="F836" t="str">
            <v>368CA</v>
          </cell>
          <cell r="G836">
            <v>368</v>
          </cell>
          <cell r="H836" t="str">
            <v>CA</v>
          </cell>
          <cell r="I836">
            <v>55555442.012500003</v>
          </cell>
        </row>
        <row r="837">
          <cell r="A837" t="str">
            <v>368ID</v>
          </cell>
          <cell r="B837">
            <v>368</v>
          </cell>
          <cell r="C837" t="str">
            <v>ID</v>
          </cell>
          <cell r="D837">
            <v>85003445.953749999</v>
          </cell>
          <cell r="F837" t="str">
            <v>368ID</v>
          </cell>
          <cell r="G837">
            <v>368</v>
          </cell>
          <cell r="H837" t="str">
            <v>ID</v>
          </cell>
          <cell r="I837">
            <v>85003445.953749999</v>
          </cell>
        </row>
        <row r="838">
          <cell r="A838" t="str">
            <v>368OR</v>
          </cell>
          <cell r="B838">
            <v>368</v>
          </cell>
          <cell r="C838" t="str">
            <v>OR</v>
          </cell>
          <cell r="D838">
            <v>467694333.82291698</v>
          </cell>
          <cell r="F838" t="str">
            <v>368OR</v>
          </cell>
          <cell r="G838">
            <v>368</v>
          </cell>
          <cell r="H838" t="str">
            <v>OR</v>
          </cell>
          <cell r="I838">
            <v>467694333.82291698</v>
          </cell>
        </row>
        <row r="839">
          <cell r="A839" t="str">
            <v>368UT</v>
          </cell>
          <cell r="B839">
            <v>368</v>
          </cell>
          <cell r="C839" t="str">
            <v>UT</v>
          </cell>
          <cell r="D839">
            <v>570057905.365417</v>
          </cell>
          <cell r="F839" t="str">
            <v>368UT</v>
          </cell>
          <cell r="G839">
            <v>368</v>
          </cell>
          <cell r="H839" t="str">
            <v>UT</v>
          </cell>
          <cell r="I839">
            <v>570057905.365417</v>
          </cell>
        </row>
        <row r="840">
          <cell r="A840" t="str">
            <v>368WA</v>
          </cell>
          <cell r="B840">
            <v>368</v>
          </cell>
          <cell r="C840" t="str">
            <v>WA</v>
          </cell>
          <cell r="D840">
            <v>117530339.044167</v>
          </cell>
          <cell r="F840" t="str">
            <v>368WA</v>
          </cell>
          <cell r="G840">
            <v>368</v>
          </cell>
          <cell r="H840" t="str">
            <v>WA</v>
          </cell>
          <cell r="I840">
            <v>117530339.044167</v>
          </cell>
        </row>
        <row r="841">
          <cell r="A841" t="str">
            <v>368WYP</v>
          </cell>
          <cell r="B841">
            <v>368</v>
          </cell>
          <cell r="C841" t="str">
            <v>WYP</v>
          </cell>
          <cell r="D841">
            <v>112061017.2</v>
          </cell>
          <cell r="F841" t="str">
            <v>368WYP</v>
          </cell>
          <cell r="G841">
            <v>368</v>
          </cell>
          <cell r="H841" t="str">
            <v>WYP</v>
          </cell>
          <cell r="I841">
            <v>112061017.2</v>
          </cell>
        </row>
        <row r="842">
          <cell r="A842" t="str">
            <v>368WYU</v>
          </cell>
          <cell r="B842">
            <v>368</v>
          </cell>
          <cell r="C842" t="str">
            <v>WYU</v>
          </cell>
          <cell r="D842">
            <v>15731975.2008333</v>
          </cell>
          <cell r="F842" t="str">
            <v>368WYU</v>
          </cell>
          <cell r="G842">
            <v>368</v>
          </cell>
          <cell r="H842" t="str">
            <v>WYU</v>
          </cell>
          <cell r="I842">
            <v>15731975.2008333</v>
          </cell>
        </row>
        <row r="843">
          <cell r="A843" t="str">
            <v>369CA</v>
          </cell>
          <cell r="B843">
            <v>369</v>
          </cell>
          <cell r="C843" t="str">
            <v>CA</v>
          </cell>
          <cell r="D843">
            <v>27646052.3279167</v>
          </cell>
          <cell r="F843" t="str">
            <v>369CA</v>
          </cell>
          <cell r="G843">
            <v>369</v>
          </cell>
          <cell r="H843" t="str">
            <v>CA</v>
          </cell>
          <cell r="I843">
            <v>27646052.3279167</v>
          </cell>
        </row>
        <row r="844">
          <cell r="A844" t="str">
            <v>369ID</v>
          </cell>
          <cell r="B844">
            <v>369</v>
          </cell>
          <cell r="C844" t="str">
            <v>ID</v>
          </cell>
          <cell r="D844">
            <v>44718480.717500001</v>
          </cell>
          <cell r="F844" t="str">
            <v>369ID</v>
          </cell>
          <cell r="G844">
            <v>369</v>
          </cell>
          <cell r="H844" t="str">
            <v>ID</v>
          </cell>
          <cell r="I844">
            <v>44718480.717500001</v>
          </cell>
        </row>
        <row r="845">
          <cell r="A845" t="str">
            <v>369OR</v>
          </cell>
          <cell r="B845">
            <v>369</v>
          </cell>
          <cell r="C845" t="str">
            <v>OR</v>
          </cell>
          <cell r="D845">
            <v>304645179.16374999</v>
          </cell>
          <cell r="F845" t="str">
            <v>369OR</v>
          </cell>
          <cell r="G845">
            <v>369</v>
          </cell>
          <cell r="H845" t="str">
            <v>OR</v>
          </cell>
          <cell r="I845">
            <v>304645179.16374999</v>
          </cell>
        </row>
        <row r="846">
          <cell r="A846" t="str">
            <v>369UT</v>
          </cell>
          <cell r="B846">
            <v>369</v>
          </cell>
          <cell r="C846" t="str">
            <v>UT</v>
          </cell>
          <cell r="D846">
            <v>345958290.97291702</v>
          </cell>
          <cell r="F846" t="str">
            <v>369UT</v>
          </cell>
          <cell r="G846">
            <v>369</v>
          </cell>
          <cell r="H846" t="str">
            <v>UT</v>
          </cell>
          <cell r="I846">
            <v>345958290.97291702</v>
          </cell>
        </row>
        <row r="847">
          <cell r="A847" t="str">
            <v>369WA</v>
          </cell>
          <cell r="B847">
            <v>369</v>
          </cell>
          <cell r="C847" t="str">
            <v>WA</v>
          </cell>
          <cell r="D847">
            <v>68223643.733333305</v>
          </cell>
          <cell r="F847" t="str">
            <v>369WA</v>
          </cell>
          <cell r="G847">
            <v>369</v>
          </cell>
          <cell r="H847" t="str">
            <v>WA</v>
          </cell>
          <cell r="I847">
            <v>68223643.733333305</v>
          </cell>
        </row>
        <row r="848">
          <cell r="A848" t="str">
            <v>369WYP</v>
          </cell>
          <cell r="B848">
            <v>369</v>
          </cell>
          <cell r="C848" t="str">
            <v>WYP</v>
          </cell>
          <cell r="D848">
            <v>53520475.667083301</v>
          </cell>
          <cell r="F848" t="str">
            <v>369WYP</v>
          </cell>
          <cell r="G848">
            <v>369</v>
          </cell>
          <cell r="H848" t="str">
            <v>WYP</v>
          </cell>
          <cell r="I848">
            <v>53520475.667083301</v>
          </cell>
        </row>
        <row r="849">
          <cell r="A849" t="str">
            <v>369WYU</v>
          </cell>
          <cell r="B849">
            <v>369</v>
          </cell>
          <cell r="C849" t="str">
            <v>WYU</v>
          </cell>
          <cell r="D849">
            <v>16102974.4983333</v>
          </cell>
          <cell r="F849" t="str">
            <v>369WYU</v>
          </cell>
          <cell r="G849">
            <v>369</v>
          </cell>
          <cell r="H849" t="str">
            <v>WYU</v>
          </cell>
          <cell r="I849">
            <v>16102974.4983333</v>
          </cell>
        </row>
        <row r="850">
          <cell r="A850" t="str">
            <v>370CA</v>
          </cell>
          <cell r="B850">
            <v>370</v>
          </cell>
          <cell r="C850" t="str">
            <v>CA</v>
          </cell>
          <cell r="D850">
            <v>8326997.2470833296</v>
          </cell>
          <cell r="F850" t="str">
            <v>370CA</v>
          </cell>
          <cell r="G850">
            <v>370</v>
          </cell>
          <cell r="H850" t="str">
            <v>CA</v>
          </cell>
          <cell r="I850">
            <v>8326997.2470833296</v>
          </cell>
        </row>
        <row r="851">
          <cell r="A851" t="str">
            <v>370ID</v>
          </cell>
          <cell r="B851">
            <v>370</v>
          </cell>
          <cell r="C851" t="str">
            <v>ID</v>
          </cell>
          <cell r="D851">
            <v>16701816.507083301</v>
          </cell>
          <cell r="F851" t="str">
            <v>370ID</v>
          </cell>
          <cell r="G851">
            <v>370</v>
          </cell>
          <cell r="H851" t="str">
            <v>ID</v>
          </cell>
          <cell r="I851">
            <v>16701816.507083301</v>
          </cell>
        </row>
        <row r="852">
          <cell r="A852" t="str">
            <v>370OR</v>
          </cell>
          <cell r="B852">
            <v>370</v>
          </cell>
          <cell r="C852" t="str">
            <v>OR</v>
          </cell>
          <cell r="D852">
            <v>94982421.093333304</v>
          </cell>
          <cell r="F852" t="str">
            <v>370OR</v>
          </cell>
          <cell r="G852">
            <v>370</v>
          </cell>
          <cell r="H852" t="str">
            <v>OR</v>
          </cell>
          <cell r="I852">
            <v>94982421.093333304</v>
          </cell>
        </row>
        <row r="853">
          <cell r="A853" t="str">
            <v>370UT</v>
          </cell>
          <cell r="B853">
            <v>370</v>
          </cell>
          <cell r="C853" t="str">
            <v>UT</v>
          </cell>
          <cell r="D853">
            <v>93880300.054583296</v>
          </cell>
          <cell r="F853" t="str">
            <v>370UT</v>
          </cell>
          <cell r="G853">
            <v>370</v>
          </cell>
          <cell r="H853" t="str">
            <v>UT</v>
          </cell>
          <cell r="I853">
            <v>93880300.054583296</v>
          </cell>
        </row>
        <row r="854">
          <cell r="A854" t="str">
            <v>370WA</v>
          </cell>
          <cell r="B854">
            <v>370</v>
          </cell>
          <cell r="C854" t="str">
            <v>WA</v>
          </cell>
          <cell r="D854">
            <v>13549961.442500001</v>
          </cell>
          <cell r="F854" t="str">
            <v>370WA</v>
          </cell>
          <cell r="G854">
            <v>370</v>
          </cell>
          <cell r="H854" t="str">
            <v>WA</v>
          </cell>
          <cell r="I854">
            <v>13549961.442500001</v>
          </cell>
        </row>
        <row r="855">
          <cell r="A855" t="str">
            <v>370WYP</v>
          </cell>
          <cell r="B855">
            <v>370</v>
          </cell>
          <cell r="C855" t="str">
            <v>WYP</v>
          </cell>
          <cell r="D855">
            <v>13872991.644166701</v>
          </cell>
          <cell r="F855" t="str">
            <v>370WYP</v>
          </cell>
          <cell r="G855">
            <v>370</v>
          </cell>
          <cell r="H855" t="str">
            <v>WYP</v>
          </cell>
          <cell r="I855">
            <v>13872991.644166701</v>
          </cell>
        </row>
        <row r="856">
          <cell r="A856" t="str">
            <v>370WYU</v>
          </cell>
          <cell r="B856">
            <v>370</v>
          </cell>
          <cell r="C856" t="str">
            <v>WYU</v>
          </cell>
          <cell r="D856">
            <v>2505927.1691666702</v>
          </cell>
          <cell r="F856" t="str">
            <v>370WYU</v>
          </cell>
          <cell r="G856">
            <v>370</v>
          </cell>
          <cell r="H856" t="str">
            <v>WYU</v>
          </cell>
          <cell r="I856">
            <v>2505927.1691666702</v>
          </cell>
        </row>
        <row r="857">
          <cell r="A857" t="str">
            <v>371CA</v>
          </cell>
          <cell r="B857">
            <v>371</v>
          </cell>
          <cell r="C857" t="str">
            <v>CA</v>
          </cell>
          <cell r="D857">
            <v>278887.31125000003</v>
          </cell>
          <cell r="F857" t="str">
            <v>371CA</v>
          </cell>
          <cell r="G857">
            <v>371</v>
          </cell>
          <cell r="H857" t="str">
            <v>CA</v>
          </cell>
          <cell r="I857">
            <v>278887.31125000003</v>
          </cell>
        </row>
        <row r="858">
          <cell r="A858" t="str">
            <v>371ID</v>
          </cell>
          <cell r="B858">
            <v>371</v>
          </cell>
          <cell r="C858" t="str">
            <v>ID</v>
          </cell>
          <cell r="D858">
            <v>170264.592916667</v>
          </cell>
          <cell r="F858" t="str">
            <v>371ID</v>
          </cell>
          <cell r="G858">
            <v>371</v>
          </cell>
          <cell r="H858" t="str">
            <v>ID</v>
          </cell>
          <cell r="I858">
            <v>170264.592916667</v>
          </cell>
        </row>
        <row r="859">
          <cell r="A859" t="str">
            <v>371OR</v>
          </cell>
          <cell r="B859">
            <v>371</v>
          </cell>
          <cell r="C859" t="str">
            <v>OR</v>
          </cell>
          <cell r="D859">
            <v>2644526.45708333</v>
          </cell>
          <cell r="F859" t="str">
            <v>371OR</v>
          </cell>
          <cell r="G859">
            <v>371</v>
          </cell>
          <cell r="H859" t="str">
            <v>OR</v>
          </cell>
          <cell r="I859">
            <v>2644526.45708333</v>
          </cell>
        </row>
        <row r="860">
          <cell r="A860" t="str">
            <v>371UT</v>
          </cell>
          <cell r="B860">
            <v>371</v>
          </cell>
          <cell r="C860" t="str">
            <v>UT</v>
          </cell>
          <cell r="D860">
            <v>4219915.7658333303</v>
          </cell>
          <cell r="F860" t="str">
            <v>371UT</v>
          </cell>
          <cell r="G860">
            <v>371</v>
          </cell>
          <cell r="H860" t="str">
            <v>UT</v>
          </cell>
          <cell r="I860">
            <v>4219915.7658333303</v>
          </cell>
        </row>
        <row r="861">
          <cell r="A861" t="str">
            <v>371WA</v>
          </cell>
          <cell r="B861">
            <v>371</v>
          </cell>
          <cell r="C861" t="str">
            <v>WA</v>
          </cell>
          <cell r="D861">
            <v>512407.63124999998</v>
          </cell>
          <cell r="F861" t="str">
            <v>371WA</v>
          </cell>
          <cell r="G861">
            <v>371</v>
          </cell>
          <cell r="H861" t="str">
            <v>WA</v>
          </cell>
          <cell r="I861">
            <v>512407.63124999998</v>
          </cell>
        </row>
        <row r="862">
          <cell r="A862" t="str">
            <v>371WYP</v>
          </cell>
          <cell r="B862">
            <v>371</v>
          </cell>
          <cell r="C862" t="str">
            <v>WYP</v>
          </cell>
          <cell r="D862">
            <v>821546.98916666699</v>
          </cell>
          <cell r="F862" t="str">
            <v>371WYP</v>
          </cell>
          <cell r="G862">
            <v>371</v>
          </cell>
          <cell r="H862" t="str">
            <v>WYP</v>
          </cell>
          <cell r="I862">
            <v>821546.98916666699</v>
          </cell>
        </row>
        <row r="863">
          <cell r="A863" t="str">
            <v>371WYU</v>
          </cell>
          <cell r="B863">
            <v>371</v>
          </cell>
          <cell r="C863" t="str">
            <v>WYU</v>
          </cell>
          <cell r="D863">
            <v>155044.85999999999</v>
          </cell>
          <cell r="F863" t="str">
            <v>371WYU</v>
          </cell>
          <cell r="G863">
            <v>371</v>
          </cell>
          <cell r="H863" t="str">
            <v>WYU</v>
          </cell>
          <cell r="I863">
            <v>155044.85999999999</v>
          </cell>
        </row>
        <row r="864">
          <cell r="A864" t="str">
            <v>373CA</v>
          </cell>
          <cell r="B864">
            <v>373</v>
          </cell>
          <cell r="C864" t="str">
            <v>CA</v>
          </cell>
          <cell r="D864">
            <v>780438.93958333298</v>
          </cell>
          <cell r="F864" t="str">
            <v>373CA</v>
          </cell>
          <cell r="G864">
            <v>373</v>
          </cell>
          <cell r="H864" t="str">
            <v>CA</v>
          </cell>
          <cell r="I864">
            <v>780438.93958333298</v>
          </cell>
        </row>
        <row r="865">
          <cell r="A865" t="str">
            <v>373ID</v>
          </cell>
          <cell r="B865">
            <v>373</v>
          </cell>
          <cell r="C865" t="str">
            <v>ID</v>
          </cell>
          <cell r="D865">
            <v>771087.58625000005</v>
          </cell>
          <cell r="F865" t="str">
            <v>373ID</v>
          </cell>
          <cell r="G865">
            <v>373</v>
          </cell>
          <cell r="H865" t="str">
            <v>ID</v>
          </cell>
          <cell r="I865">
            <v>771087.58625000005</v>
          </cell>
        </row>
        <row r="866">
          <cell r="A866" t="str">
            <v>373OR</v>
          </cell>
          <cell r="B866">
            <v>373</v>
          </cell>
          <cell r="C866" t="str">
            <v>OR</v>
          </cell>
          <cell r="D866">
            <v>24214382.544583298</v>
          </cell>
          <cell r="F866" t="str">
            <v>373OR</v>
          </cell>
          <cell r="G866">
            <v>373</v>
          </cell>
          <cell r="H866" t="str">
            <v>OR</v>
          </cell>
          <cell r="I866">
            <v>24214382.544583298</v>
          </cell>
        </row>
        <row r="867">
          <cell r="A867" t="str">
            <v>373UT</v>
          </cell>
          <cell r="B867">
            <v>373</v>
          </cell>
          <cell r="C867" t="str">
            <v>UT</v>
          </cell>
          <cell r="D867">
            <v>21565143.126249999</v>
          </cell>
          <cell r="F867" t="str">
            <v>373UT</v>
          </cell>
          <cell r="G867">
            <v>373</v>
          </cell>
          <cell r="H867" t="str">
            <v>UT</v>
          </cell>
          <cell r="I867">
            <v>21565143.126249999</v>
          </cell>
        </row>
        <row r="868">
          <cell r="A868" t="str">
            <v>373WA</v>
          </cell>
          <cell r="B868">
            <v>373</v>
          </cell>
          <cell r="C868" t="str">
            <v>WA</v>
          </cell>
          <cell r="D868">
            <v>4352577.2295833305</v>
          </cell>
          <cell r="F868" t="str">
            <v>373WA</v>
          </cell>
          <cell r="G868">
            <v>373</v>
          </cell>
          <cell r="H868" t="str">
            <v>WA</v>
          </cell>
          <cell r="I868">
            <v>4352577.2295833305</v>
          </cell>
        </row>
        <row r="869">
          <cell r="A869" t="str">
            <v>373WYP</v>
          </cell>
          <cell r="B869">
            <v>373</v>
          </cell>
          <cell r="C869" t="str">
            <v>WYP</v>
          </cell>
          <cell r="D869">
            <v>8549998.7012499999</v>
          </cell>
          <cell r="F869" t="str">
            <v>373WYP</v>
          </cell>
          <cell r="G869">
            <v>373</v>
          </cell>
          <cell r="H869" t="str">
            <v>WYP</v>
          </cell>
          <cell r="I869">
            <v>8549998.7012499999</v>
          </cell>
        </row>
        <row r="870">
          <cell r="A870" t="str">
            <v>373WYU</v>
          </cell>
          <cell r="B870">
            <v>373</v>
          </cell>
          <cell r="C870" t="str">
            <v>WYU</v>
          </cell>
          <cell r="D870">
            <v>2273990.0024999999</v>
          </cell>
          <cell r="F870" t="str">
            <v>373WYU</v>
          </cell>
          <cell r="G870">
            <v>373</v>
          </cell>
          <cell r="H870" t="str">
            <v>WYU</v>
          </cell>
          <cell r="I870">
            <v>2273990.0024999999</v>
          </cell>
        </row>
        <row r="871">
          <cell r="A871" t="str">
            <v>389CA</v>
          </cell>
          <cell r="B871">
            <v>389</v>
          </cell>
          <cell r="C871" t="str">
            <v>CA</v>
          </cell>
          <cell r="D871">
            <v>996659.07</v>
          </cell>
          <cell r="F871" t="str">
            <v>389CA</v>
          </cell>
          <cell r="G871">
            <v>389</v>
          </cell>
          <cell r="H871" t="str">
            <v>CA</v>
          </cell>
          <cell r="I871">
            <v>996659.07</v>
          </cell>
        </row>
        <row r="872">
          <cell r="A872" t="str">
            <v>389CAGE</v>
          </cell>
          <cell r="B872">
            <v>389</v>
          </cell>
          <cell r="C872" t="str">
            <v>CAGE</v>
          </cell>
          <cell r="D872">
            <v>1559.87</v>
          </cell>
          <cell r="F872" t="str">
            <v>389CAGE</v>
          </cell>
          <cell r="G872">
            <v>389</v>
          </cell>
          <cell r="H872" t="str">
            <v>CAGE</v>
          </cell>
          <cell r="I872">
            <v>1559.87</v>
          </cell>
        </row>
        <row r="873">
          <cell r="A873" t="str">
            <v>389CN</v>
          </cell>
          <cell r="B873">
            <v>389</v>
          </cell>
          <cell r="C873" t="str">
            <v>CN</v>
          </cell>
          <cell r="D873">
            <v>1128505.79</v>
          </cell>
          <cell r="F873" t="str">
            <v>389CN</v>
          </cell>
          <cell r="G873">
            <v>389</v>
          </cell>
          <cell r="H873" t="str">
            <v>CN</v>
          </cell>
          <cell r="I873">
            <v>1128505.79</v>
          </cell>
        </row>
        <row r="874">
          <cell r="A874" t="str">
            <v>389ID</v>
          </cell>
          <cell r="B874">
            <v>389</v>
          </cell>
          <cell r="C874" t="str">
            <v>ID</v>
          </cell>
          <cell r="D874">
            <v>193900.58</v>
          </cell>
          <cell r="F874" t="str">
            <v>389ID</v>
          </cell>
          <cell r="G874">
            <v>389</v>
          </cell>
          <cell r="H874" t="str">
            <v>ID</v>
          </cell>
          <cell r="I874">
            <v>193900.58</v>
          </cell>
        </row>
        <row r="875">
          <cell r="A875" t="str">
            <v>389OR</v>
          </cell>
          <cell r="B875">
            <v>389</v>
          </cell>
          <cell r="C875" t="str">
            <v>OR</v>
          </cell>
          <cell r="D875">
            <v>6114208.7079166695</v>
          </cell>
          <cell r="F875" t="str">
            <v>389OR</v>
          </cell>
          <cell r="G875">
            <v>389</v>
          </cell>
          <cell r="H875" t="str">
            <v>OR</v>
          </cell>
          <cell r="I875">
            <v>6114208.7079166695</v>
          </cell>
        </row>
        <row r="876">
          <cell r="A876" t="str">
            <v>389SO</v>
          </cell>
          <cell r="B876">
            <v>389</v>
          </cell>
          <cell r="C876" t="str">
            <v>SO</v>
          </cell>
          <cell r="D876">
            <v>7516302.2000000002</v>
          </cell>
          <cell r="F876" t="str">
            <v>389SO</v>
          </cell>
          <cell r="G876">
            <v>389</v>
          </cell>
          <cell r="H876" t="str">
            <v>SO</v>
          </cell>
          <cell r="I876">
            <v>7516302.2000000002</v>
          </cell>
        </row>
        <row r="877">
          <cell r="A877" t="str">
            <v>389UT</v>
          </cell>
          <cell r="B877">
            <v>389</v>
          </cell>
          <cell r="C877" t="str">
            <v>UT</v>
          </cell>
          <cell r="D877">
            <v>4080599.63</v>
          </cell>
          <cell r="F877" t="str">
            <v>389UT</v>
          </cell>
          <cell r="G877">
            <v>389</v>
          </cell>
          <cell r="H877" t="str">
            <v>UT</v>
          </cell>
          <cell r="I877">
            <v>4080599.63</v>
          </cell>
        </row>
        <row r="878">
          <cell r="A878" t="str">
            <v>389WA</v>
          </cell>
          <cell r="B878">
            <v>389</v>
          </cell>
          <cell r="C878" t="str">
            <v>WA</v>
          </cell>
          <cell r="D878">
            <v>1098826.3500000001</v>
          </cell>
          <cell r="F878" t="str">
            <v>389WA</v>
          </cell>
          <cell r="G878">
            <v>389</v>
          </cell>
          <cell r="H878" t="str">
            <v>WA</v>
          </cell>
          <cell r="I878">
            <v>1098826.3500000001</v>
          </cell>
        </row>
        <row r="879">
          <cell r="A879" t="str">
            <v>389WYP</v>
          </cell>
          <cell r="B879">
            <v>389</v>
          </cell>
          <cell r="C879" t="str">
            <v>WYP</v>
          </cell>
          <cell r="D879">
            <v>1807992.53</v>
          </cell>
          <cell r="F879" t="str">
            <v>389WYP</v>
          </cell>
          <cell r="G879">
            <v>389</v>
          </cell>
          <cell r="H879" t="str">
            <v>WYP</v>
          </cell>
          <cell r="I879">
            <v>1807992.53</v>
          </cell>
        </row>
        <row r="880">
          <cell r="A880" t="str">
            <v>389WYU</v>
          </cell>
          <cell r="B880">
            <v>389</v>
          </cell>
          <cell r="C880" t="str">
            <v>WYU</v>
          </cell>
          <cell r="D880">
            <v>677197.61</v>
          </cell>
          <cell r="F880" t="str">
            <v>389WYU</v>
          </cell>
          <cell r="G880">
            <v>389</v>
          </cell>
          <cell r="H880" t="str">
            <v>WYU</v>
          </cell>
          <cell r="I880">
            <v>677197.61</v>
          </cell>
        </row>
        <row r="881">
          <cell r="A881" t="str">
            <v>390CA</v>
          </cell>
          <cell r="B881">
            <v>390</v>
          </cell>
          <cell r="C881" t="str">
            <v>CA</v>
          </cell>
          <cell r="D881">
            <v>4091952.9375</v>
          </cell>
          <cell r="F881" t="str">
            <v>390CA</v>
          </cell>
          <cell r="G881">
            <v>390</v>
          </cell>
          <cell r="H881" t="str">
            <v>CA</v>
          </cell>
          <cell r="I881">
            <v>4091952.9375</v>
          </cell>
        </row>
        <row r="882">
          <cell r="A882" t="str">
            <v>390CAEE</v>
          </cell>
          <cell r="B882">
            <v>390</v>
          </cell>
          <cell r="C882" t="str">
            <v>CAEE</v>
          </cell>
          <cell r="D882">
            <v>1325054.7891666701</v>
          </cell>
          <cell r="F882" t="str">
            <v>390CAEE</v>
          </cell>
          <cell r="G882">
            <v>390</v>
          </cell>
          <cell r="H882" t="str">
            <v>CAEE</v>
          </cell>
          <cell r="I882">
            <v>1325054.7891666701</v>
          </cell>
        </row>
        <row r="883">
          <cell r="A883" t="str">
            <v>390CAGE</v>
          </cell>
          <cell r="B883">
            <v>390</v>
          </cell>
          <cell r="C883" t="str">
            <v>CAGE</v>
          </cell>
          <cell r="D883">
            <v>4334464.4349999996</v>
          </cell>
          <cell r="F883" t="str">
            <v>390CAGE</v>
          </cell>
          <cell r="G883">
            <v>390</v>
          </cell>
          <cell r="H883" t="str">
            <v>CAGE</v>
          </cell>
          <cell r="I883">
            <v>4334464.4349999996</v>
          </cell>
        </row>
        <row r="884">
          <cell r="A884" t="str">
            <v>390CAGW</v>
          </cell>
          <cell r="B884">
            <v>390</v>
          </cell>
          <cell r="C884" t="str">
            <v>CAGW</v>
          </cell>
          <cell r="D884">
            <v>3333815.77041667</v>
          </cell>
          <cell r="F884" t="str">
            <v>390CAGW</v>
          </cell>
          <cell r="G884">
            <v>390</v>
          </cell>
          <cell r="H884" t="str">
            <v>CAGW</v>
          </cell>
          <cell r="I884">
            <v>3333815.77041667</v>
          </cell>
        </row>
        <row r="885">
          <cell r="A885" t="str">
            <v>390CN</v>
          </cell>
          <cell r="B885">
            <v>390</v>
          </cell>
          <cell r="C885" t="str">
            <v>CN</v>
          </cell>
          <cell r="D885">
            <v>8207714.9400000004</v>
          </cell>
          <cell r="F885" t="str">
            <v>390CN</v>
          </cell>
          <cell r="G885">
            <v>390</v>
          </cell>
          <cell r="H885" t="str">
            <v>CN</v>
          </cell>
          <cell r="I885">
            <v>8207714.9400000004</v>
          </cell>
        </row>
        <row r="886">
          <cell r="A886" t="str">
            <v>390ID</v>
          </cell>
          <cell r="B886">
            <v>390</v>
          </cell>
          <cell r="C886" t="str">
            <v>ID</v>
          </cell>
          <cell r="D886">
            <v>11713872.551666699</v>
          </cell>
          <cell r="F886" t="str">
            <v>390ID</v>
          </cell>
          <cell r="G886">
            <v>390</v>
          </cell>
          <cell r="H886" t="str">
            <v>ID</v>
          </cell>
          <cell r="I886">
            <v>11713872.551666699</v>
          </cell>
        </row>
        <row r="887">
          <cell r="A887" t="str">
            <v>390JBG</v>
          </cell>
          <cell r="B887">
            <v>390</v>
          </cell>
          <cell r="C887" t="str">
            <v>JBG</v>
          </cell>
          <cell r="D887">
            <v>22429.3</v>
          </cell>
          <cell r="F887" t="str">
            <v>390JBG</v>
          </cell>
          <cell r="G887">
            <v>390</v>
          </cell>
          <cell r="H887" t="str">
            <v>JBG</v>
          </cell>
          <cell r="I887">
            <v>22429.3</v>
          </cell>
        </row>
        <row r="888">
          <cell r="A888" t="str">
            <v>390OR</v>
          </cell>
          <cell r="B888">
            <v>390</v>
          </cell>
          <cell r="C888" t="str">
            <v>OR</v>
          </cell>
          <cell r="D888">
            <v>39825133.971249998</v>
          </cell>
          <cell r="F888" t="str">
            <v>390OR</v>
          </cell>
          <cell r="G888">
            <v>390</v>
          </cell>
          <cell r="H888" t="str">
            <v>OR</v>
          </cell>
          <cell r="I888">
            <v>39825133.971249998</v>
          </cell>
        </row>
        <row r="889">
          <cell r="A889" t="str">
            <v>390SO</v>
          </cell>
          <cell r="B889">
            <v>390</v>
          </cell>
          <cell r="C889" t="str">
            <v>SO</v>
          </cell>
          <cell r="D889">
            <v>96810287.326666698</v>
          </cell>
          <cell r="F889" t="str">
            <v>390SO</v>
          </cell>
          <cell r="G889">
            <v>390</v>
          </cell>
          <cell r="H889" t="str">
            <v>SO</v>
          </cell>
          <cell r="I889">
            <v>96810287.326666698</v>
          </cell>
        </row>
        <row r="890">
          <cell r="A890" t="str">
            <v>390UT</v>
          </cell>
          <cell r="B890">
            <v>390</v>
          </cell>
          <cell r="C890" t="str">
            <v>UT</v>
          </cell>
          <cell r="D890">
            <v>44823460.237083301</v>
          </cell>
          <cell r="F890" t="str">
            <v>390UT</v>
          </cell>
          <cell r="G890">
            <v>390</v>
          </cell>
          <cell r="H890" t="str">
            <v>UT</v>
          </cell>
          <cell r="I890">
            <v>44823460.237083301</v>
          </cell>
        </row>
        <row r="891">
          <cell r="A891" t="str">
            <v>390WA</v>
          </cell>
          <cell r="B891">
            <v>390</v>
          </cell>
          <cell r="C891" t="str">
            <v>WA</v>
          </cell>
          <cell r="D891">
            <v>13956280.502499999</v>
          </cell>
          <cell r="F891" t="str">
            <v>390WA</v>
          </cell>
          <cell r="G891">
            <v>390</v>
          </cell>
          <cell r="H891" t="str">
            <v>WA</v>
          </cell>
          <cell r="I891">
            <v>13956280.502499999</v>
          </cell>
        </row>
        <row r="892">
          <cell r="A892" t="str">
            <v>390WYP</v>
          </cell>
          <cell r="B892">
            <v>390</v>
          </cell>
          <cell r="C892" t="str">
            <v>WYP</v>
          </cell>
          <cell r="D892">
            <v>15130034.1420833</v>
          </cell>
          <cell r="F892" t="str">
            <v>390WYP</v>
          </cell>
          <cell r="G892">
            <v>390</v>
          </cell>
          <cell r="H892" t="str">
            <v>WYP</v>
          </cell>
          <cell r="I892">
            <v>15130034.1420833</v>
          </cell>
        </row>
        <row r="893">
          <cell r="A893" t="str">
            <v>390WYU</v>
          </cell>
          <cell r="B893">
            <v>390</v>
          </cell>
          <cell r="C893" t="str">
            <v>WYU</v>
          </cell>
          <cell r="D893">
            <v>3889971.4333333299</v>
          </cell>
          <cell r="F893" t="str">
            <v>390WYU</v>
          </cell>
          <cell r="G893">
            <v>390</v>
          </cell>
          <cell r="H893" t="str">
            <v>WYU</v>
          </cell>
          <cell r="I893">
            <v>3889971.4333333299</v>
          </cell>
        </row>
        <row r="894">
          <cell r="A894" t="str">
            <v>391CA</v>
          </cell>
          <cell r="B894">
            <v>391</v>
          </cell>
          <cell r="C894" t="str">
            <v>CA</v>
          </cell>
          <cell r="D894">
            <v>146686.851666667</v>
          </cell>
          <cell r="F894" t="str">
            <v>391CA</v>
          </cell>
          <cell r="G894">
            <v>391</v>
          </cell>
          <cell r="H894" t="str">
            <v>CA</v>
          </cell>
          <cell r="I894">
            <v>146686.851666667</v>
          </cell>
        </row>
        <row r="895">
          <cell r="A895" t="str">
            <v>391CAEE</v>
          </cell>
          <cell r="B895">
            <v>391</v>
          </cell>
          <cell r="C895" t="str">
            <v>CAEE</v>
          </cell>
          <cell r="D895">
            <v>16673.571666666699</v>
          </cell>
          <cell r="F895" t="str">
            <v>391CAEE</v>
          </cell>
          <cell r="G895">
            <v>391</v>
          </cell>
          <cell r="H895" t="str">
            <v>CAEE</v>
          </cell>
          <cell r="I895">
            <v>16673.571666666699</v>
          </cell>
        </row>
        <row r="896">
          <cell r="A896" t="str">
            <v>391CAGE</v>
          </cell>
          <cell r="B896">
            <v>391</v>
          </cell>
          <cell r="C896" t="str">
            <v>CAGE</v>
          </cell>
          <cell r="D896">
            <v>2720137.2433333299</v>
          </cell>
          <cell r="F896" t="str">
            <v>391CAGE</v>
          </cell>
          <cell r="G896">
            <v>391</v>
          </cell>
          <cell r="H896" t="str">
            <v>CAGE</v>
          </cell>
          <cell r="I896">
            <v>2720137.2433333299</v>
          </cell>
        </row>
        <row r="897">
          <cell r="A897" t="str">
            <v>391CAGW</v>
          </cell>
          <cell r="B897">
            <v>391</v>
          </cell>
          <cell r="C897" t="str">
            <v>CAGW</v>
          </cell>
          <cell r="D897">
            <v>746139.27541666699</v>
          </cell>
          <cell r="F897" t="str">
            <v>391CAGW</v>
          </cell>
          <cell r="G897">
            <v>391</v>
          </cell>
          <cell r="H897" t="str">
            <v>CAGW</v>
          </cell>
          <cell r="I897">
            <v>746139.27541666699</v>
          </cell>
        </row>
        <row r="898">
          <cell r="A898" t="str">
            <v>391CN</v>
          </cell>
          <cell r="B898">
            <v>391</v>
          </cell>
          <cell r="C898" t="str">
            <v>CN</v>
          </cell>
          <cell r="D898">
            <v>4326872.2145833299</v>
          </cell>
          <cell r="F898" t="str">
            <v>391CN</v>
          </cell>
          <cell r="G898">
            <v>391</v>
          </cell>
          <cell r="H898" t="str">
            <v>CN</v>
          </cell>
          <cell r="I898">
            <v>4326872.2145833299</v>
          </cell>
        </row>
        <row r="899">
          <cell r="A899" t="str">
            <v>391ID</v>
          </cell>
          <cell r="B899">
            <v>391</v>
          </cell>
          <cell r="C899" t="str">
            <v>ID</v>
          </cell>
          <cell r="D899">
            <v>428723.25</v>
          </cell>
          <cell r="F899" t="str">
            <v>391ID</v>
          </cell>
          <cell r="G899">
            <v>391</v>
          </cell>
          <cell r="H899" t="str">
            <v>ID</v>
          </cell>
          <cell r="I899">
            <v>428723.25</v>
          </cell>
        </row>
        <row r="900">
          <cell r="A900" t="str">
            <v>391JBG</v>
          </cell>
          <cell r="B900">
            <v>391</v>
          </cell>
          <cell r="C900" t="str">
            <v>JBG</v>
          </cell>
          <cell r="D900">
            <v>240396.03875000001</v>
          </cell>
          <cell r="F900" t="str">
            <v>391JBG</v>
          </cell>
          <cell r="G900">
            <v>391</v>
          </cell>
          <cell r="H900" t="str">
            <v>JBG</v>
          </cell>
          <cell r="I900">
            <v>240396.03875000001</v>
          </cell>
        </row>
        <row r="901">
          <cell r="A901" t="str">
            <v>391OR</v>
          </cell>
          <cell r="B901">
            <v>391</v>
          </cell>
          <cell r="C901" t="str">
            <v>OR</v>
          </cell>
          <cell r="D901">
            <v>2278096.8491666699</v>
          </cell>
          <cell r="F901" t="str">
            <v>391OR</v>
          </cell>
          <cell r="G901">
            <v>391</v>
          </cell>
          <cell r="H901" t="str">
            <v>OR</v>
          </cell>
          <cell r="I901">
            <v>2278096.8491666699</v>
          </cell>
        </row>
        <row r="902">
          <cell r="A902" t="str">
            <v>391SO</v>
          </cell>
          <cell r="B902">
            <v>391</v>
          </cell>
          <cell r="C902" t="str">
            <v>SO</v>
          </cell>
          <cell r="D902">
            <v>53034705.451666698</v>
          </cell>
          <cell r="F902" t="str">
            <v>391SO</v>
          </cell>
          <cell r="G902">
            <v>391</v>
          </cell>
          <cell r="H902" t="str">
            <v>SO</v>
          </cell>
          <cell r="I902">
            <v>53034705.451666698</v>
          </cell>
        </row>
        <row r="903">
          <cell r="A903" t="str">
            <v>391UT</v>
          </cell>
          <cell r="B903">
            <v>391</v>
          </cell>
          <cell r="C903" t="str">
            <v>UT</v>
          </cell>
          <cell r="D903">
            <v>1263816.6704166699</v>
          </cell>
          <cell r="F903" t="str">
            <v>391UT</v>
          </cell>
          <cell r="G903">
            <v>391</v>
          </cell>
          <cell r="H903" t="str">
            <v>UT</v>
          </cell>
          <cell r="I903">
            <v>1263816.6704166699</v>
          </cell>
        </row>
        <row r="904">
          <cell r="A904" t="str">
            <v>391WA</v>
          </cell>
          <cell r="B904">
            <v>391</v>
          </cell>
          <cell r="C904" t="str">
            <v>WA</v>
          </cell>
          <cell r="D904">
            <v>328740.36041666701</v>
          </cell>
          <cell r="F904" t="str">
            <v>391WA</v>
          </cell>
          <cell r="G904">
            <v>391</v>
          </cell>
          <cell r="H904" t="str">
            <v>WA</v>
          </cell>
          <cell r="I904">
            <v>328740.36041666701</v>
          </cell>
        </row>
        <row r="905">
          <cell r="A905" t="str">
            <v>391WYP</v>
          </cell>
          <cell r="B905">
            <v>391</v>
          </cell>
          <cell r="C905" t="str">
            <v>WYP</v>
          </cell>
          <cell r="D905">
            <v>2264122.0375000001</v>
          </cell>
          <cell r="F905" t="str">
            <v>391WYP</v>
          </cell>
          <cell r="G905">
            <v>391</v>
          </cell>
          <cell r="H905" t="str">
            <v>WYP</v>
          </cell>
          <cell r="I905">
            <v>2264122.0375000001</v>
          </cell>
        </row>
        <row r="906">
          <cell r="A906" t="str">
            <v>391WYU</v>
          </cell>
          <cell r="B906">
            <v>391</v>
          </cell>
          <cell r="C906" t="str">
            <v>WYU</v>
          </cell>
          <cell r="D906">
            <v>75027.906666666706</v>
          </cell>
          <cell r="F906" t="str">
            <v>391WYU</v>
          </cell>
          <cell r="G906">
            <v>391</v>
          </cell>
          <cell r="H906" t="str">
            <v>WYU</v>
          </cell>
          <cell r="I906">
            <v>75027.906666666706</v>
          </cell>
        </row>
        <row r="907">
          <cell r="A907" t="str">
            <v>392CA</v>
          </cell>
          <cell r="B907">
            <v>392</v>
          </cell>
          <cell r="C907" t="str">
            <v>CA</v>
          </cell>
          <cell r="D907">
            <v>2217895.5649999999</v>
          </cell>
          <cell r="F907" t="str">
            <v>392CA</v>
          </cell>
          <cell r="G907">
            <v>392</v>
          </cell>
          <cell r="H907" t="str">
            <v>CA</v>
          </cell>
          <cell r="I907">
            <v>2217895.5649999999</v>
          </cell>
        </row>
        <row r="908">
          <cell r="A908" t="str">
            <v>392CAEE</v>
          </cell>
          <cell r="B908">
            <v>392</v>
          </cell>
          <cell r="C908" t="str">
            <v>CAEE</v>
          </cell>
          <cell r="D908">
            <v>461853.45416666701</v>
          </cell>
          <cell r="F908" t="str">
            <v>392CAEE</v>
          </cell>
          <cell r="G908">
            <v>392</v>
          </cell>
          <cell r="H908" t="str">
            <v>CAEE</v>
          </cell>
          <cell r="I908">
            <v>461853.45416666701</v>
          </cell>
        </row>
        <row r="909">
          <cell r="A909" t="str">
            <v>392CAGE</v>
          </cell>
          <cell r="B909">
            <v>392</v>
          </cell>
          <cell r="C909" t="str">
            <v>CAGE</v>
          </cell>
          <cell r="D909">
            <v>13981834.119583299</v>
          </cell>
          <cell r="F909" t="str">
            <v>392CAGE</v>
          </cell>
          <cell r="G909">
            <v>392</v>
          </cell>
          <cell r="H909" t="str">
            <v>CAGE</v>
          </cell>
          <cell r="I909">
            <v>13981834.119583299</v>
          </cell>
        </row>
        <row r="910">
          <cell r="A910" t="str">
            <v>392CAGW</v>
          </cell>
          <cell r="B910">
            <v>392</v>
          </cell>
          <cell r="C910" t="str">
            <v>CAGW</v>
          </cell>
          <cell r="D910">
            <v>6123079.0216666702</v>
          </cell>
          <cell r="F910" t="str">
            <v>392CAGW</v>
          </cell>
          <cell r="G910">
            <v>392</v>
          </cell>
          <cell r="H910" t="str">
            <v>CAGW</v>
          </cell>
          <cell r="I910">
            <v>6123079.0216666702</v>
          </cell>
        </row>
        <row r="911">
          <cell r="A911" t="str">
            <v>392ID</v>
          </cell>
          <cell r="B911">
            <v>392</v>
          </cell>
          <cell r="C911" t="str">
            <v>ID</v>
          </cell>
          <cell r="D911">
            <v>6613563.5929166703</v>
          </cell>
          <cell r="F911" t="str">
            <v>392ID</v>
          </cell>
          <cell r="G911">
            <v>392</v>
          </cell>
          <cell r="H911" t="str">
            <v>ID</v>
          </cell>
          <cell r="I911">
            <v>6613563.5929166703</v>
          </cell>
        </row>
        <row r="912">
          <cell r="A912" t="str">
            <v>392JBG</v>
          </cell>
          <cell r="B912">
            <v>392</v>
          </cell>
          <cell r="C912" t="str">
            <v>JBG</v>
          </cell>
          <cell r="D912">
            <v>2699610.3487499999</v>
          </cell>
          <cell r="F912" t="str">
            <v>392JBG</v>
          </cell>
          <cell r="G912">
            <v>392</v>
          </cell>
          <cell r="H912" t="str">
            <v>JBG</v>
          </cell>
          <cell r="I912">
            <v>2699610.3487499999</v>
          </cell>
        </row>
        <row r="913">
          <cell r="A913" t="str">
            <v>392OR</v>
          </cell>
          <cell r="B913">
            <v>392</v>
          </cell>
          <cell r="C913" t="str">
            <v>OR</v>
          </cell>
          <cell r="D913">
            <v>24709836.262916699</v>
          </cell>
          <cell r="F913" t="str">
            <v>392OR</v>
          </cell>
          <cell r="G913">
            <v>392</v>
          </cell>
          <cell r="H913" t="str">
            <v>OR</v>
          </cell>
          <cell r="I913">
            <v>24709836.262916699</v>
          </cell>
        </row>
        <row r="914">
          <cell r="A914" t="str">
            <v>392SO</v>
          </cell>
          <cell r="B914">
            <v>392</v>
          </cell>
          <cell r="C914" t="str">
            <v>SO</v>
          </cell>
          <cell r="D914">
            <v>6999860.4279166702</v>
          </cell>
          <cell r="F914" t="str">
            <v>392SO</v>
          </cell>
          <cell r="G914">
            <v>392</v>
          </cell>
          <cell r="H914" t="str">
            <v>SO</v>
          </cell>
          <cell r="I914">
            <v>6999860.4279166702</v>
          </cell>
        </row>
        <row r="915">
          <cell r="A915" t="str">
            <v>392UT</v>
          </cell>
          <cell r="B915">
            <v>392</v>
          </cell>
          <cell r="C915" t="str">
            <v>UT</v>
          </cell>
          <cell r="D915">
            <v>38286520.728333302</v>
          </cell>
          <cell r="F915" t="str">
            <v>392UT</v>
          </cell>
          <cell r="G915">
            <v>392</v>
          </cell>
          <cell r="H915" t="str">
            <v>UT</v>
          </cell>
          <cell r="I915">
            <v>38286520.728333302</v>
          </cell>
        </row>
        <row r="916">
          <cell r="A916" t="str">
            <v>392WA</v>
          </cell>
          <cell r="B916">
            <v>392</v>
          </cell>
          <cell r="C916" t="str">
            <v>WA</v>
          </cell>
          <cell r="D916">
            <v>5494699.7379166698</v>
          </cell>
          <cell r="F916" t="str">
            <v>392WA</v>
          </cell>
          <cell r="G916">
            <v>392</v>
          </cell>
          <cell r="H916" t="str">
            <v>WA</v>
          </cell>
          <cell r="I916">
            <v>5494699.7379166698</v>
          </cell>
        </row>
        <row r="917">
          <cell r="A917" t="str">
            <v>392WYP</v>
          </cell>
          <cell r="B917">
            <v>392</v>
          </cell>
          <cell r="C917" t="str">
            <v>WYP</v>
          </cell>
          <cell r="D917">
            <v>10276779.192916701</v>
          </cell>
          <cell r="F917" t="str">
            <v>392WYP</v>
          </cell>
          <cell r="G917">
            <v>392</v>
          </cell>
          <cell r="H917" t="str">
            <v>WYP</v>
          </cell>
          <cell r="I917">
            <v>10276779.192916701</v>
          </cell>
        </row>
        <row r="918">
          <cell r="A918" t="str">
            <v>392WYU</v>
          </cell>
          <cell r="B918">
            <v>392</v>
          </cell>
          <cell r="C918" t="str">
            <v>WYU</v>
          </cell>
          <cell r="D918">
            <v>2011738.3170833299</v>
          </cell>
          <cell r="F918" t="str">
            <v>392WYU</v>
          </cell>
          <cell r="G918">
            <v>392</v>
          </cell>
          <cell r="H918" t="str">
            <v>WYU</v>
          </cell>
          <cell r="I918">
            <v>2011738.3170833299</v>
          </cell>
        </row>
        <row r="919">
          <cell r="A919" t="str">
            <v>393CA</v>
          </cell>
          <cell r="B919">
            <v>393</v>
          </cell>
          <cell r="C919" t="str">
            <v>CA</v>
          </cell>
          <cell r="D919">
            <v>178891.74041666699</v>
          </cell>
          <cell r="F919" t="str">
            <v>393CA</v>
          </cell>
          <cell r="G919">
            <v>393</v>
          </cell>
          <cell r="H919" t="str">
            <v>CA</v>
          </cell>
          <cell r="I919">
            <v>178891.74041666699</v>
          </cell>
        </row>
        <row r="920">
          <cell r="A920" t="str">
            <v>393CAGE</v>
          </cell>
          <cell r="B920">
            <v>393</v>
          </cell>
          <cell r="C920" t="str">
            <v>CAGE</v>
          </cell>
          <cell r="D920">
            <v>4179817.2987500001</v>
          </cell>
          <cell r="F920" t="str">
            <v>393CAGE</v>
          </cell>
          <cell r="G920">
            <v>393</v>
          </cell>
          <cell r="H920" t="str">
            <v>CAGE</v>
          </cell>
          <cell r="I920">
            <v>4179817.2987500001</v>
          </cell>
        </row>
        <row r="921">
          <cell r="A921" t="str">
            <v>393CAGW</v>
          </cell>
          <cell r="B921">
            <v>393</v>
          </cell>
          <cell r="C921" t="str">
            <v>CAGW</v>
          </cell>
          <cell r="D921">
            <v>786400.92625000002</v>
          </cell>
          <cell r="F921" t="str">
            <v>393CAGW</v>
          </cell>
          <cell r="G921">
            <v>393</v>
          </cell>
          <cell r="H921" t="str">
            <v>CAGW</v>
          </cell>
          <cell r="I921">
            <v>786400.92625000002</v>
          </cell>
        </row>
        <row r="922">
          <cell r="A922" t="str">
            <v>393ID</v>
          </cell>
          <cell r="B922">
            <v>393</v>
          </cell>
          <cell r="C922" t="str">
            <v>ID</v>
          </cell>
          <cell r="D922">
            <v>504005.19708333298</v>
          </cell>
          <cell r="F922" t="str">
            <v>393ID</v>
          </cell>
          <cell r="G922">
            <v>393</v>
          </cell>
          <cell r="H922" t="str">
            <v>ID</v>
          </cell>
          <cell r="I922">
            <v>504005.19708333298</v>
          </cell>
        </row>
        <row r="923">
          <cell r="A923" t="str">
            <v>393JBG</v>
          </cell>
          <cell r="B923">
            <v>393</v>
          </cell>
          <cell r="C923" t="str">
            <v>JBG</v>
          </cell>
          <cell r="D923">
            <v>878132.21750000003</v>
          </cell>
          <cell r="F923" t="str">
            <v>393JBG</v>
          </cell>
          <cell r="G923">
            <v>393</v>
          </cell>
          <cell r="H923" t="str">
            <v>JBG</v>
          </cell>
          <cell r="I923">
            <v>878132.21750000003</v>
          </cell>
        </row>
        <row r="924">
          <cell r="A924" t="str">
            <v>393OR</v>
          </cell>
          <cell r="B924">
            <v>393</v>
          </cell>
          <cell r="C924" t="str">
            <v>OR</v>
          </cell>
          <cell r="D924">
            <v>2678840.2370833298</v>
          </cell>
          <cell r="F924" t="str">
            <v>393OR</v>
          </cell>
          <cell r="G924">
            <v>393</v>
          </cell>
          <cell r="H924" t="str">
            <v>OR</v>
          </cell>
          <cell r="I924">
            <v>2678840.2370833298</v>
          </cell>
        </row>
        <row r="925">
          <cell r="A925" t="str">
            <v>393SO</v>
          </cell>
          <cell r="B925">
            <v>393</v>
          </cell>
          <cell r="C925" t="str">
            <v>SO</v>
          </cell>
          <cell r="D925">
            <v>251492.69666666701</v>
          </cell>
          <cell r="F925" t="str">
            <v>393SO</v>
          </cell>
          <cell r="G925">
            <v>393</v>
          </cell>
          <cell r="H925" t="str">
            <v>SO</v>
          </cell>
          <cell r="I925">
            <v>251492.69666666701</v>
          </cell>
        </row>
        <row r="926">
          <cell r="A926" t="str">
            <v>393UT</v>
          </cell>
          <cell r="B926">
            <v>393</v>
          </cell>
          <cell r="C926" t="str">
            <v>UT</v>
          </cell>
          <cell r="D926">
            <v>3338185.7916666698</v>
          </cell>
          <cell r="F926" t="str">
            <v>393UT</v>
          </cell>
          <cell r="G926">
            <v>393</v>
          </cell>
          <cell r="H926" t="str">
            <v>UT</v>
          </cell>
          <cell r="I926">
            <v>3338185.7916666698</v>
          </cell>
        </row>
        <row r="927">
          <cell r="A927" t="str">
            <v>393WA</v>
          </cell>
          <cell r="B927">
            <v>393</v>
          </cell>
          <cell r="C927" t="str">
            <v>WA</v>
          </cell>
          <cell r="D927">
            <v>720054.32250000001</v>
          </cell>
          <cell r="F927" t="str">
            <v>393WA</v>
          </cell>
          <cell r="G927">
            <v>393</v>
          </cell>
          <cell r="H927" t="str">
            <v>WA</v>
          </cell>
          <cell r="I927">
            <v>720054.32250000001</v>
          </cell>
        </row>
        <row r="928">
          <cell r="A928" t="str">
            <v>393WYP</v>
          </cell>
          <cell r="B928">
            <v>393</v>
          </cell>
          <cell r="C928" t="str">
            <v>WYP</v>
          </cell>
          <cell r="D928">
            <v>1177538.8774999999</v>
          </cell>
          <cell r="F928" t="str">
            <v>393WYP</v>
          </cell>
          <cell r="G928">
            <v>393</v>
          </cell>
          <cell r="H928" t="str">
            <v>WYP</v>
          </cell>
          <cell r="I928">
            <v>1177538.8774999999</v>
          </cell>
        </row>
        <row r="929">
          <cell r="A929" t="str">
            <v>393WYU</v>
          </cell>
          <cell r="B929">
            <v>393</v>
          </cell>
          <cell r="C929" t="str">
            <v>WYU</v>
          </cell>
          <cell r="D929">
            <v>1337.57</v>
          </cell>
          <cell r="F929" t="str">
            <v>393WYU</v>
          </cell>
          <cell r="G929">
            <v>393</v>
          </cell>
          <cell r="H929" t="str">
            <v>WYU</v>
          </cell>
          <cell r="I929">
            <v>1337.57</v>
          </cell>
        </row>
        <row r="930">
          <cell r="A930" t="str">
            <v>394CA</v>
          </cell>
          <cell r="B930">
            <v>394</v>
          </cell>
          <cell r="C930" t="str">
            <v>CA</v>
          </cell>
          <cell r="D930">
            <v>814127.30083333305</v>
          </cell>
          <cell r="F930" t="str">
            <v>394CA</v>
          </cell>
          <cell r="G930">
            <v>394</v>
          </cell>
          <cell r="H930" t="str">
            <v>CA</v>
          </cell>
          <cell r="I930">
            <v>814127.30083333305</v>
          </cell>
        </row>
        <row r="931">
          <cell r="A931" t="str">
            <v>394CAEE</v>
          </cell>
          <cell r="B931">
            <v>394</v>
          </cell>
          <cell r="C931" t="str">
            <v>CAEE</v>
          </cell>
          <cell r="D931">
            <v>115941.558333333</v>
          </cell>
          <cell r="F931" t="str">
            <v>394CAEE</v>
          </cell>
          <cell r="G931">
            <v>394</v>
          </cell>
          <cell r="H931" t="str">
            <v>CAEE</v>
          </cell>
          <cell r="I931">
            <v>115941.558333333</v>
          </cell>
        </row>
        <row r="932">
          <cell r="A932" t="str">
            <v>394CAGE</v>
          </cell>
          <cell r="B932">
            <v>394</v>
          </cell>
          <cell r="C932" t="str">
            <v>CAGE</v>
          </cell>
          <cell r="D932">
            <v>18416495.0779167</v>
          </cell>
          <cell r="F932" t="str">
            <v>394CAGE</v>
          </cell>
          <cell r="G932">
            <v>394</v>
          </cell>
          <cell r="H932" t="str">
            <v>CAGE</v>
          </cell>
          <cell r="I932">
            <v>18416495.0779167</v>
          </cell>
        </row>
        <row r="933">
          <cell r="A933" t="str">
            <v>394CAGW</v>
          </cell>
          <cell r="B933">
            <v>394</v>
          </cell>
          <cell r="C933" t="str">
            <v>CAGW</v>
          </cell>
          <cell r="D933">
            <v>2556340.9708333299</v>
          </cell>
          <cell r="F933" t="str">
            <v>394CAGW</v>
          </cell>
          <cell r="G933">
            <v>394</v>
          </cell>
          <cell r="H933" t="str">
            <v>CAGW</v>
          </cell>
          <cell r="I933">
            <v>2556340.9708333299</v>
          </cell>
        </row>
        <row r="934">
          <cell r="A934" t="str">
            <v>394ID</v>
          </cell>
          <cell r="B934">
            <v>394</v>
          </cell>
          <cell r="C934" t="str">
            <v>ID</v>
          </cell>
          <cell r="D934">
            <v>2105120.6779166702</v>
          </cell>
          <cell r="F934" t="str">
            <v>394ID</v>
          </cell>
          <cell r="G934">
            <v>394</v>
          </cell>
          <cell r="H934" t="str">
            <v>ID</v>
          </cell>
          <cell r="I934">
            <v>2105120.6779166702</v>
          </cell>
        </row>
        <row r="935">
          <cell r="A935" t="str">
            <v>394JBG</v>
          </cell>
          <cell r="B935">
            <v>394</v>
          </cell>
          <cell r="C935" t="str">
            <v>JBG</v>
          </cell>
          <cell r="D935">
            <v>3041937.6941666701</v>
          </cell>
          <cell r="F935" t="str">
            <v>394JBG</v>
          </cell>
          <cell r="G935">
            <v>394</v>
          </cell>
          <cell r="H935" t="str">
            <v>JBG</v>
          </cell>
          <cell r="I935">
            <v>3041937.6941666701</v>
          </cell>
        </row>
        <row r="936">
          <cell r="A936" t="str">
            <v>394OR</v>
          </cell>
          <cell r="B936">
            <v>394</v>
          </cell>
          <cell r="C936" t="str">
            <v>OR</v>
          </cell>
          <cell r="D936">
            <v>10784022.9179167</v>
          </cell>
          <cell r="F936" t="str">
            <v>394OR</v>
          </cell>
          <cell r="G936">
            <v>394</v>
          </cell>
          <cell r="H936" t="str">
            <v>OR</v>
          </cell>
          <cell r="I936">
            <v>10784022.9179167</v>
          </cell>
        </row>
        <row r="937">
          <cell r="A937" t="str">
            <v>394SO</v>
          </cell>
          <cell r="B937">
            <v>394</v>
          </cell>
          <cell r="C937" t="str">
            <v>SO</v>
          </cell>
          <cell r="D937">
            <v>2101932.6833333299</v>
          </cell>
          <cell r="F937" t="str">
            <v>394SO</v>
          </cell>
          <cell r="G937">
            <v>394</v>
          </cell>
          <cell r="H937" t="str">
            <v>SO</v>
          </cell>
          <cell r="I937">
            <v>2101932.6833333299</v>
          </cell>
        </row>
        <row r="938">
          <cell r="A938" t="str">
            <v>394UT</v>
          </cell>
          <cell r="B938">
            <v>394</v>
          </cell>
          <cell r="C938" t="str">
            <v>UT</v>
          </cell>
          <cell r="D938">
            <v>14616950.0279167</v>
          </cell>
          <cell r="F938" t="str">
            <v>394UT</v>
          </cell>
          <cell r="G938">
            <v>394</v>
          </cell>
          <cell r="H938" t="str">
            <v>UT</v>
          </cell>
          <cell r="I938">
            <v>14616950.0279167</v>
          </cell>
        </row>
        <row r="939">
          <cell r="A939" t="str">
            <v>394WA</v>
          </cell>
          <cell r="B939">
            <v>394</v>
          </cell>
          <cell r="C939" t="str">
            <v>WA</v>
          </cell>
          <cell r="D939">
            <v>2818586.85208333</v>
          </cell>
          <cell r="F939" t="str">
            <v>394WA</v>
          </cell>
          <cell r="G939">
            <v>394</v>
          </cell>
          <cell r="H939" t="str">
            <v>WA</v>
          </cell>
          <cell r="I939">
            <v>2818586.85208333</v>
          </cell>
        </row>
        <row r="940">
          <cell r="A940" t="str">
            <v>394WYP</v>
          </cell>
          <cell r="B940">
            <v>394</v>
          </cell>
          <cell r="C940" t="str">
            <v>WYP</v>
          </cell>
          <cell r="D940">
            <v>3698744.6866666698</v>
          </cell>
          <cell r="F940" t="str">
            <v>394WYP</v>
          </cell>
          <cell r="G940">
            <v>394</v>
          </cell>
          <cell r="H940" t="str">
            <v>WYP</v>
          </cell>
          <cell r="I940">
            <v>3698744.6866666698</v>
          </cell>
        </row>
        <row r="941">
          <cell r="A941" t="str">
            <v>394WYU</v>
          </cell>
          <cell r="B941">
            <v>394</v>
          </cell>
          <cell r="C941" t="str">
            <v>WYU</v>
          </cell>
          <cell r="D941">
            <v>398968.935833333</v>
          </cell>
          <cell r="F941" t="str">
            <v>394WYU</v>
          </cell>
          <cell r="G941">
            <v>394</v>
          </cell>
          <cell r="H941" t="str">
            <v>WYU</v>
          </cell>
          <cell r="I941">
            <v>398968.935833333</v>
          </cell>
        </row>
        <row r="942">
          <cell r="A942" t="str">
            <v>395CA</v>
          </cell>
          <cell r="B942">
            <v>395</v>
          </cell>
          <cell r="C942" t="str">
            <v>CA</v>
          </cell>
          <cell r="D942">
            <v>318297.17416666698</v>
          </cell>
          <cell r="F942" t="str">
            <v>395CA</v>
          </cell>
          <cell r="G942">
            <v>395</v>
          </cell>
          <cell r="H942" t="str">
            <v>CA</v>
          </cell>
          <cell r="I942">
            <v>318297.17416666698</v>
          </cell>
        </row>
        <row r="943">
          <cell r="A943" t="str">
            <v>395CAEE</v>
          </cell>
          <cell r="B943">
            <v>395</v>
          </cell>
          <cell r="C943" t="str">
            <v>CAEE</v>
          </cell>
          <cell r="D943">
            <v>1310832.04333333</v>
          </cell>
          <cell r="F943" t="str">
            <v>395CAEE</v>
          </cell>
          <cell r="G943">
            <v>395</v>
          </cell>
          <cell r="H943" t="str">
            <v>CAEE</v>
          </cell>
          <cell r="I943">
            <v>1310832.04333333</v>
          </cell>
        </row>
        <row r="944">
          <cell r="A944" t="str">
            <v>395CAGE</v>
          </cell>
          <cell r="B944">
            <v>395</v>
          </cell>
          <cell r="C944" t="str">
            <v>CAGE</v>
          </cell>
          <cell r="D944">
            <v>4797305.9383333297</v>
          </cell>
          <cell r="F944" t="str">
            <v>395CAGE</v>
          </cell>
          <cell r="G944">
            <v>395</v>
          </cell>
          <cell r="H944" t="str">
            <v>CAGE</v>
          </cell>
          <cell r="I944">
            <v>4797305.9383333297</v>
          </cell>
        </row>
        <row r="945">
          <cell r="A945" t="str">
            <v>395CAGW</v>
          </cell>
          <cell r="B945">
            <v>395</v>
          </cell>
          <cell r="C945" t="str">
            <v>CAGW</v>
          </cell>
          <cell r="D945">
            <v>1329730.165</v>
          </cell>
          <cell r="F945" t="str">
            <v>395CAGW</v>
          </cell>
          <cell r="G945">
            <v>395</v>
          </cell>
          <cell r="H945" t="str">
            <v>CAGW</v>
          </cell>
          <cell r="I945">
            <v>1329730.165</v>
          </cell>
        </row>
        <row r="946">
          <cell r="A946" t="str">
            <v>395ID</v>
          </cell>
          <cell r="B946">
            <v>395</v>
          </cell>
          <cell r="C946" t="str">
            <v>ID</v>
          </cell>
          <cell r="D946">
            <v>1299336.6104166701</v>
          </cell>
          <cell r="F946" t="str">
            <v>395ID</v>
          </cell>
          <cell r="G946">
            <v>395</v>
          </cell>
          <cell r="H946" t="str">
            <v>ID</v>
          </cell>
          <cell r="I946">
            <v>1299336.6104166701</v>
          </cell>
        </row>
        <row r="947">
          <cell r="A947" t="str">
            <v>395JBG</v>
          </cell>
          <cell r="B947">
            <v>395</v>
          </cell>
          <cell r="C947" t="str">
            <v>JBG</v>
          </cell>
          <cell r="D947">
            <v>372460.00791666697</v>
          </cell>
          <cell r="F947" t="str">
            <v>395JBG</v>
          </cell>
          <cell r="G947">
            <v>395</v>
          </cell>
          <cell r="H947" t="str">
            <v>JBG</v>
          </cell>
          <cell r="I947">
            <v>372460.00791666697</v>
          </cell>
        </row>
        <row r="948">
          <cell r="A948" t="str">
            <v>395OR</v>
          </cell>
          <cell r="B948">
            <v>395</v>
          </cell>
          <cell r="C948" t="str">
            <v>OR</v>
          </cell>
          <cell r="D948">
            <v>8481491.1062499993</v>
          </cell>
          <cell r="F948" t="str">
            <v>395OR</v>
          </cell>
          <cell r="G948">
            <v>395</v>
          </cell>
          <cell r="H948" t="str">
            <v>OR</v>
          </cell>
          <cell r="I948">
            <v>8481491.1062499993</v>
          </cell>
        </row>
        <row r="949">
          <cell r="A949" t="str">
            <v>395SO</v>
          </cell>
          <cell r="B949">
            <v>395</v>
          </cell>
          <cell r="C949" t="str">
            <v>SO</v>
          </cell>
          <cell r="D949">
            <v>4944249.5841666702</v>
          </cell>
          <cell r="F949" t="str">
            <v>395SO</v>
          </cell>
          <cell r="G949">
            <v>395</v>
          </cell>
          <cell r="H949" t="str">
            <v>SO</v>
          </cell>
          <cell r="I949">
            <v>4944249.5841666702</v>
          </cell>
        </row>
        <row r="950">
          <cell r="A950" t="str">
            <v>395UT</v>
          </cell>
          <cell r="B950">
            <v>395</v>
          </cell>
          <cell r="C950" t="str">
            <v>UT</v>
          </cell>
          <cell r="D950">
            <v>7889212.7404166702</v>
          </cell>
          <cell r="F950" t="str">
            <v>395UT</v>
          </cell>
          <cell r="G950">
            <v>395</v>
          </cell>
          <cell r="H950" t="str">
            <v>UT</v>
          </cell>
          <cell r="I950">
            <v>7889212.7404166702</v>
          </cell>
        </row>
        <row r="951">
          <cell r="A951" t="str">
            <v>395WA</v>
          </cell>
          <cell r="B951">
            <v>395</v>
          </cell>
          <cell r="C951" t="str">
            <v>WA</v>
          </cell>
          <cell r="D951">
            <v>1350552.1229166701</v>
          </cell>
          <cell r="F951" t="str">
            <v>395WA</v>
          </cell>
          <cell r="G951">
            <v>395</v>
          </cell>
          <cell r="H951" t="str">
            <v>WA</v>
          </cell>
          <cell r="I951">
            <v>1350552.1229166701</v>
          </cell>
        </row>
        <row r="952">
          <cell r="A952" t="str">
            <v>395WYP</v>
          </cell>
          <cell r="B952">
            <v>395</v>
          </cell>
          <cell r="C952" t="str">
            <v>WYP</v>
          </cell>
          <cell r="D952">
            <v>2560222.6912500001</v>
          </cell>
          <cell r="F952" t="str">
            <v>395WYP</v>
          </cell>
          <cell r="G952">
            <v>395</v>
          </cell>
          <cell r="H952" t="str">
            <v>WYP</v>
          </cell>
          <cell r="I952">
            <v>2560222.6912500001</v>
          </cell>
        </row>
        <row r="953">
          <cell r="A953" t="str">
            <v>395WYU</v>
          </cell>
          <cell r="B953">
            <v>395</v>
          </cell>
          <cell r="C953" t="str">
            <v>WYU</v>
          </cell>
          <cell r="D953">
            <v>114062.492916667</v>
          </cell>
          <cell r="F953" t="str">
            <v>395WYU</v>
          </cell>
          <cell r="G953">
            <v>395</v>
          </cell>
          <cell r="H953" t="str">
            <v>WYU</v>
          </cell>
          <cell r="I953">
            <v>114062.492916667</v>
          </cell>
        </row>
        <row r="954">
          <cell r="A954" t="str">
            <v>396CA</v>
          </cell>
          <cell r="B954">
            <v>396</v>
          </cell>
          <cell r="C954" t="str">
            <v>CA</v>
          </cell>
          <cell r="D954">
            <v>5931842.5674999999</v>
          </cell>
          <cell r="F954" t="str">
            <v>396CA</v>
          </cell>
          <cell r="G954">
            <v>396</v>
          </cell>
          <cell r="H954" t="str">
            <v>CA</v>
          </cell>
          <cell r="I954">
            <v>5931842.5674999999</v>
          </cell>
        </row>
        <row r="955">
          <cell r="A955" t="str">
            <v>396CAEE</v>
          </cell>
          <cell r="B955">
            <v>396</v>
          </cell>
          <cell r="C955" t="str">
            <v>CAEE</v>
          </cell>
          <cell r="D955">
            <v>236685.93</v>
          </cell>
          <cell r="F955" t="str">
            <v>396CAEE</v>
          </cell>
          <cell r="G955">
            <v>396</v>
          </cell>
          <cell r="H955" t="str">
            <v>CAEE</v>
          </cell>
          <cell r="I955">
            <v>236685.93</v>
          </cell>
        </row>
        <row r="956">
          <cell r="A956" t="str">
            <v>396CAGE</v>
          </cell>
          <cell r="B956">
            <v>396</v>
          </cell>
          <cell r="C956" t="str">
            <v>CAGE</v>
          </cell>
          <cell r="D956">
            <v>33053804.857500002</v>
          </cell>
          <cell r="F956" t="str">
            <v>396CAGE</v>
          </cell>
          <cell r="G956">
            <v>396</v>
          </cell>
          <cell r="H956" t="str">
            <v>CAGE</v>
          </cell>
          <cell r="I956">
            <v>33053804.857500002</v>
          </cell>
        </row>
        <row r="957">
          <cell r="A957" t="str">
            <v>396CAGW</v>
          </cell>
          <cell r="B957">
            <v>396</v>
          </cell>
          <cell r="C957" t="str">
            <v>CAGW</v>
          </cell>
          <cell r="D957">
            <v>3812363.4829166699</v>
          </cell>
          <cell r="F957" t="str">
            <v>396CAGW</v>
          </cell>
          <cell r="G957">
            <v>396</v>
          </cell>
          <cell r="H957" t="str">
            <v>CAGW</v>
          </cell>
          <cell r="I957">
            <v>3812363.4829166699</v>
          </cell>
        </row>
        <row r="958">
          <cell r="A958" t="str">
            <v>396ID</v>
          </cell>
          <cell r="B958">
            <v>396</v>
          </cell>
          <cell r="C958" t="str">
            <v>ID</v>
          </cell>
          <cell r="D958">
            <v>11736043.1041667</v>
          </cell>
          <cell r="F958" t="str">
            <v>396ID</v>
          </cell>
          <cell r="G958">
            <v>396</v>
          </cell>
          <cell r="H958" t="str">
            <v>ID</v>
          </cell>
          <cell r="I958">
            <v>11736043.1041667</v>
          </cell>
        </row>
        <row r="959">
          <cell r="A959" t="str">
            <v>396JBG</v>
          </cell>
          <cell r="B959">
            <v>396</v>
          </cell>
          <cell r="C959" t="str">
            <v>JBG</v>
          </cell>
          <cell r="D959">
            <v>10142781.2404167</v>
          </cell>
          <cell r="F959" t="str">
            <v>396JBG</v>
          </cell>
          <cell r="G959">
            <v>396</v>
          </cell>
          <cell r="H959" t="str">
            <v>JBG</v>
          </cell>
          <cell r="I959">
            <v>10142781.2404167</v>
          </cell>
        </row>
        <row r="960">
          <cell r="A960" t="str">
            <v>396OR</v>
          </cell>
          <cell r="B960">
            <v>396</v>
          </cell>
          <cell r="C960" t="str">
            <v>OR</v>
          </cell>
          <cell r="D960">
            <v>40345605.802500002</v>
          </cell>
          <cell r="F960" t="str">
            <v>396OR</v>
          </cell>
          <cell r="G960">
            <v>396</v>
          </cell>
          <cell r="H960" t="str">
            <v>OR</v>
          </cell>
          <cell r="I960">
            <v>40345605.802500002</v>
          </cell>
        </row>
        <row r="961">
          <cell r="A961" t="str">
            <v>396SO</v>
          </cell>
          <cell r="B961">
            <v>396</v>
          </cell>
          <cell r="C961" t="str">
            <v>SO</v>
          </cell>
          <cell r="D961">
            <v>6138261.9924999997</v>
          </cell>
          <cell r="F961" t="str">
            <v>396SO</v>
          </cell>
          <cell r="G961">
            <v>396</v>
          </cell>
          <cell r="H961" t="str">
            <v>SO</v>
          </cell>
          <cell r="I961">
            <v>6138261.9924999997</v>
          </cell>
        </row>
        <row r="962">
          <cell r="A962" t="str">
            <v>396UT</v>
          </cell>
          <cell r="B962">
            <v>396</v>
          </cell>
          <cell r="C962" t="str">
            <v>UT</v>
          </cell>
          <cell r="D962">
            <v>51019625.3158333</v>
          </cell>
          <cell r="F962" t="str">
            <v>396UT</v>
          </cell>
          <cell r="G962">
            <v>396</v>
          </cell>
          <cell r="H962" t="str">
            <v>UT</v>
          </cell>
          <cell r="I962">
            <v>51019625.3158333</v>
          </cell>
        </row>
        <row r="963">
          <cell r="A963" t="str">
            <v>396WA</v>
          </cell>
          <cell r="B963">
            <v>396</v>
          </cell>
          <cell r="C963" t="str">
            <v>WA</v>
          </cell>
          <cell r="D963">
            <v>8928984.5583333299</v>
          </cell>
          <cell r="F963" t="str">
            <v>396WA</v>
          </cell>
          <cell r="G963">
            <v>396</v>
          </cell>
          <cell r="H963" t="str">
            <v>WA</v>
          </cell>
          <cell r="I963">
            <v>8928984.5583333299</v>
          </cell>
        </row>
        <row r="964">
          <cell r="A964" t="str">
            <v>396WYP</v>
          </cell>
          <cell r="B964">
            <v>396</v>
          </cell>
          <cell r="C964" t="str">
            <v>WYP</v>
          </cell>
          <cell r="D964">
            <v>18212992.407916699</v>
          </cell>
          <cell r="F964" t="str">
            <v>396WYP</v>
          </cell>
          <cell r="G964">
            <v>396</v>
          </cell>
          <cell r="H964" t="str">
            <v>WYP</v>
          </cell>
          <cell r="I964">
            <v>18212992.407916699</v>
          </cell>
        </row>
        <row r="965">
          <cell r="A965" t="str">
            <v>396WYU</v>
          </cell>
          <cell r="B965">
            <v>396</v>
          </cell>
          <cell r="C965" t="str">
            <v>WYU</v>
          </cell>
          <cell r="D965">
            <v>3697219.9158333298</v>
          </cell>
          <cell r="F965" t="str">
            <v>396WYU</v>
          </cell>
          <cell r="G965">
            <v>396</v>
          </cell>
          <cell r="H965" t="str">
            <v>WYU</v>
          </cell>
          <cell r="I965">
            <v>3697219.9158333298</v>
          </cell>
        </row>
        <row r="966">
          <cell r="A966" t="str">
            <v>397CA</v>
          </cell>
          <cell r="B966">
            <v>397</v>
          </cell>
          <cell r="C966" t="str">
            <v>CA</v>
          </cell>
          <cell r="D966">
            <v>6545086.2858333299</v>
          </cell>
          <cell r="F966" t="str">
            <v>397CA</v>
          </cell>
          <cell r="G966">
            <v>397</v>
          </cell>
          <cell r="H966" t="str">
            <v>CA</v>
          </cell>
          <cell r="I966">
            <v>6545086.2858333299</v>
          </cell>
        </row>
        <row r="967">
          <cell r="A967" t="str">
            <v>397CAEE</v>
          </cell>
          <cell r="B967">
            <v>397</v>
          </cell>
          <cell r="C967" t="str">
            <v>CAEE</v>
          </cell>
          <cell r="D967">
            <v>351875.65375</v>
          </cell>
          <cell r="F967" t="str">
            <v>397CAEE</v>
          </cell>
          <cell r="G967">
            <v>397</v>
          </cell>
          <cell r="H967" t="str">
            <v>CAEE</v>
          </cell>
          <cell r="I967">
            <v>351875.65375</v>
          </cell>
        </row>
        <row r="968">
          <cell r="A968" t="str">
            <v>397CAGE</v>
          </cell>
          <cell r="B968">
            <v>397</v>
          </cell>
          <cell r="C968" t="str">
            <v>CAGE</v>
          </cell>
          <cell r="D968">
            <v>125106331.53125</v>
          </cell>
          <cell r="F968" t="str">
            <v>397CAGE</v>
          </cell>
          <cell r="G968">
            <v>397</v>
          </cell>
          <cell r="H968" t="str">
            <v>CAGE</v>
          </cell>
          <cell r="I968">
            <v>125106331.53125</v>
          </cell>
        </row>
        <row r="969">
          <cell r="A969" t="str">
            <v>397CAGW</v>
          </cell>
          <cell r="B969">
            <v>397</v>
          </cell>
          <cell r="C969" t="str">
            <v>CAGW</v>
          </cell>
          <cell r="D969">
            <v>52973608.8945833</v>
          </cell>
          <cell r="F969" t="str">
            <v>397CAGW</v>
          </cell>
          <cell r="G969">
            <v>397</v>
          </cell>
          <cell r="H969" t="str">
            <v>CAGW</v>
          </cell>
          <cell r="I969">
            <v>52973608.8945833</v>
          </cell>
        </row>
        <row r="970">
          <cell r="A970" t="str">
            <v>397CN</v>
          </cell>
          <cell r="B970">
            <v>397</v>
          </cell>
          <cell r="C970" t="str">
            <v>CN</v>
          </cell>
          <cell r="D970">
            <v>3848525.66</v>
          </cell>
          <cell r="F970" t="str">
            <v>397CN</v>
          </cell>
          <cell r="G970">
            <v>397</v>
          </cell>
          <cell r="H970" t="str">
            <v>CN</v>
          </cell>
          <cell r="I970">
            <v>3848525.66</v>
          </cell>
        </row>
        <row r="971">
          <cell r="A971" t="str">
            <v>397ID</v>
          </cell>
          <cell r="B971">
            <v>397</v>
          </cell>
          <cell r="C971" t="str">
            <v>ID</v>
          </cell>
          <cell r="D971">
            <v>11617504.043333299</v>
          </cell>
          <cell r="F971" t="str">
            <v>397ID</v>
          </cell>
          <cell r="G971">
            <v>397</v>
          </cell>
          <cell r="H971" t="str">
            <v>ID</v>
          </cell>
          <cell r="I971">
            <v>11617504.043333299</v>
          </cell>
        </row>
        <row r="972">
          <cell r="A972" t="str">
            <v>397JBG</v>
          </cell>
          <cell r="B972">
            <v>397</v>
          </cell>
          <cell r="C972" t="str">
            <v>JBG</v>
          </cell>
          <cell r="D972">
            <v>4996099.76</v>
          </cell>
          <cell r="F972" t="str">
            <v>397JBG</v>
          </cell>
          <cell r="G972">
            <v>397</v>
          </cell>
          <cell r="H972" t="str">
            <v>JBG</v>
          </cell>
          <cell r="I972">
            <v>4996099.76</v>
          </cell>
        </row>
        <row r="973">
          <cell r="A973" t="str">
            <v>397OR</v>
          </cell>
          <cell r="B973">
            <v>397</v>
          </cell>
          <cell r="C973" t="str">
            <v>OR</v>
          </cell>
          <cell r="D973">
            <v>77300123.155416697</v>
          </cell>
          <cell r="F973" t="str">
            <v>397OR</v>
          </cell>
          <cell r="G973">
            <v>397</v>
          </cell>
          <cell r="H973" t="str">
            <v>OR</v>
          </cell>
          <cell r="I973">
            <v>77300123.155416697</v>
          </cell>
        </row>
        <row r="974">
          <cell r="A974" t="str">
            <v>397SG</v>
          </cell>
          <cell r="B974">
            <v>397</v>
          </cell>
          <cell r="C974" t="str">
            <v>SG</v>
          </cell>
          <cell r="D974">
            <v>138683.51</v>
          </cell>
          <cell r="F974" t="str">
            <v>397SG</v>
          </cell>
          <cell r="G974">
            <v>397</v>
          </cell>
          <cell r="H974" t="str">
            <v>SG</v>
          </cell>
          <cell r="I974">
            <v>138683.51</v>
          </cell>
        </row>
        <row r="975">
          <cell r="A975" t="str">
            <v>397SO</v>
          </cell>
          <cell r="B975">
            <v>397</v>
          </cell>
          <cell r="C975" t="str">
            <v>SO</v>
          </cell>
          <cell r="D975">
            <v>95013208.417083293</v>
          </cell>
          <cell r="F975" t="str">
            <v>397SO</v>
          </cell>
          <cell r="G975">
            <v>397</v>
          </cell>
          <cell r="H975" t="str">
            <v>SO</v>
          </cell>
          <cell r="I975">
            <v>95013208.417083293</v>
          </cell>
        </row>
        <row r="976">
          <cell r="A976" t="str">
            <v>397UT</v>
          </cell>
          <cell r="B976">
            <v>397</v>
          </cell>
          <cell r="C976" t="str">
            <v>UT</v>
          </cell>
          <cell r="D976">
            <v>64314846.852916703</v>
          </cell>
          <cell r="F976" t="str">
            <v>397UT</v>
          </cell>
          <cell r="G976">
            <v>397</v>
          </cell>
          <cell r="H976" t="str">
            <v>UT</v>
          </cell>
          <cell r="I976">
            <v>64314846.852916703</v>
          </cell>
        </row>
        <row r="977">
          <cell r="A977" t="str">
            <v>397WA</v>
          </cell>
          <cell r="B977">
            <v>397</v>
          </cell>
          <cell r="C977" t="str">
            <v>WA</v>
          </cell>
          <cell r="D977">
            <v>13381941.512083299</v>
          </cell>
          <cell r="F977" t="str">
            <v>397WA</v>
          </cell>
          <cell r="G977">
            <v>397</v>
          </cell>
          <cell r="H977" t="str">
            <v>WA</v>
          </cell>
          <cell r="I977">
            <v>13381941.512083299</v>
          </cell>
        </row>
        <row r="978">
          <cell r="A978" t="str">
            <v>397WYP</v>
          </cell>
          <cell r="B978">
            <v>397</v>
          </cell>
          <cell r="C978" t="str">
            <v>WYP</v>
          </cell>
          <cell r="D978">
            <v>24370038.85125</v>
          </cell>
          <cell r="F978" t="str">
            <v>397WYP</v>
          </cell>
          <cell r="G978">
            <v>397</v>
          </cell>
          <cell r="H978" t="str">
            <v>WYP</v>
          </cell>
          <cell r="I978">
            <v>24370038.85125</v>
          </cell>
        </row>
        <row r="979">
          <cell r="A979" t="str">
            <v>397WYU</v>
          </cell>
          <cell r="B979">
            <v>397</v>
          </cell>
          <cell r="C979" t="str">
            <v>WYU</v>
          </cell>
          <cell r="D979">
            <v>6054680.9766666703</v>
          </cell>
          <cell r="F979" t="str">
            <v>397WYU</v>
          </cell>
          <cell r="G979">
            <v>397</v>
          </cell>
          <cell r="H979" t="str">
            <v>WYU</v>
          </cell>
          <cell r="I979">
            <v>6054680.9766666703</v>
          </cell>
        </row>
        <row r="980">
          <cell r="A980" t="str">
            <v>398CA</v>
          </cell>
          <cell r="B980">
            <v>398</v>
          </cell>
          <cell r="C980" t="str">
            <v>CA</v>
          </cell>
          <cell r="D980">
            <v>50977.453750000001</v>
          </cell>
          <cell r="F980" t="str">
            <v>398CA</v>
          </cell>
          <cell r="G980">
            <v>398</v>
          </cell>
          <cell r="H980" t="str">
            <v>CA</v>
          </cell>
          <cell r="I980">
            <v>50977.453750000001</v>
          </cell>
        </row>
        <row r="981">
          <cell r="A981" t="str">
            <v>398CAEE</v>
          </cell>
          <cell r="B981">
            <v>398</v>
          </cell>
          <cell r="C981" t="str">
            <v>CAEE</v>
          </cell>
          <cell r="D981">
            <v>3965.84</v>
          </cell>
          <cell r="F981" t="str">
            <v>398CAEE</v>
          </cell>
          <cell r="G981">
            <v>398</v>
          </cell>
          <cell r="H981" t="str">
            <v>CAEE</v>
          </cell>
          <cell r="I981">
            <v>3965.84</v>
          </cell>
        </row>
        <row r="982">
          <cell r="A982" t="str">
            <v>398CAGE</v>
          </cell>
          <cell r="B982">
            <v>398</v>
          </cell>
          <cell r="C982" t="str">
            <v>CAGE</v>
          </cell>
          <cell r="D982">
            <v>2081473.8295833301</v>
          </cell>
          <cell r="F982" t="str">
            <v>398CAGE</v>
          </cell>
          <cell r="G982">
            <v>398</v>
          </cell>
          <cell r="H982" t="str">
            <v>CAGE</v>
          </cell>
          <cell r="I982">
            <v>2081473.8295833301</v>
          </cell>
        </row>
        <row r="983">
          <cell r="A983" t="str">
            <v>398CAGW</v>
          </cell>
          <cell r="B983">
            <v>398</v>
          </cell>
          <cell r="C983" t="str">
            <v>CAGW</v>
          </cell>
          <cell r="D983">
            <v>454683.12958333298</v>
          </cell>
          <cell r="F983" t="str">
            <v>398CAGW</v>
          </cell>
          <cell r="G983">
            <v>398</v>
          </cell>
          <cell r="H983" t="str">
            <v>CAGW</v>
          </cell>
          <cell r="I983">
            <v>454683.12958333298</v>
          </cell>
        </row>
        <row r="984">
          <cell r="A984" t="str">
            <v>398CN</v>
          </cell>
          <cell r="B984">
            <v>398</v>
          </cell>
          <cell r="C984" t="str">
            <v>CN</v>
          </cell>
          <cell r="D984">
            <v>82497.23</v>
          </cell>
          <cell r="F984" t="str">
            <v>398CN</v>
          </cell>
          <cell r="G984">
            <v>398</v>
          </cell>
          <cell r="H984" t="str">
            <v>CN</v>
          </cell>
          <cell r="I984">
            <v>82497.23</v>
          </cell>
        </row>
        <row r="985">
          <cell r="A985" t="str">
            <v>398ID</v>
          </cell>
          <cell r="B985">
            <v>398</v>
          </cell>
          <cell r="C985" t="str">
            <v>ID</v>
          </cell>
          <cell r="D985">
            <v>80921.673750000002</v>
          </cell>
          <cell r="F985" t="str">
            <v>398ID</v>
          </cell>
          <cell r="G985">
            <v>398</v>
          </cell>
          <cell r="H985" t="str">
            <v>ID</v>
          </cell>
          <cell r="I985">
            <v>80921.673750000002</v>
          </cell>
        </row>
        <row r="986">
          <cell r="A986" t="str">
            <v>398JBG</v>
          </cell>
          <cell r="B986">
            <v>398</v>
          </cell>
          <cell r="C986" t="str">
            <v>JBG</v>
          </cell>
          <cell r="D986">
            <v>203769.558333333</v>
          </cell>
          <cell r="F986" t="str">
            <v>398JBG</v>
          </cell>
          <cell r="G986">
            <v>398</v>
          </cell>
          <cell r="H986" t="str">
            <v>JBG</v>
          </cell>
          <cell r="I986">
            <v>203769.558333333</v>
          </cell>
        </row>
        <row r="987">
          <cell r="A987" t="str">
            <v>398OR</v>
          </cell>
          <cell r="B987">
            <v>398</v>
          </cell>
          <cell r="C987" t="str">
            <v>OR</v>
          </cell>
          <cell r="D987">
            <v>1218804.4554166701</v>
          </cell>
          <cell r="F987" t="str">
            <v>398OR</v>
          </cell>
          <cell r="G987">
            <v>398</v>
          </cell>
          <cell r="H987" t="str">
            <v>OR</v>
          </cell>
          <cell r="I987">
            <v>1218804.4554166701</v>
          </cell>
        </row>
        <row r="988">
          <cell r="A988" t="str">
            <v>398SO</v>
          </cell>
          <cell r="B988">
            <v>398</v>
          </cell>
          <cell r="C988" t="str">
            <v>SO</v>
          </cell>
          <cell r="D988">
            <v>2197278.0616666698</v>
          </cell>
          <cell r="F988" t="str">
            <v>398SO</v>
          </cell>
          <cell r="G988">
            <v>398</v>
          </cell>
          <cell r="H988" t="str">
            <v>SO</v>
          </cell>
          <cell r="I988">
            <v>2197278.0616666698</v>
          </cell>
        </row>
        <row r="989">
          <cell r="A989" t="str">
            <v>398UT</v>
          </cell>
          <cell r="B989">
            <v>398</v>
          </cell>
          <cell r="C989" t="str">
            <v>UT</v>
          </cell>
          <cell r="D989">
            <v>1381566.5595833301</v>
          </cell>
          <cell r="F989" t="str">
            <v>398UT</v>
          </cell>
          <cell r="G989">
            <v>398</v>
          </cell>
          <cell r="H989" t="str">
            <v>UT</v>
          </cell>
          <cell r="I989">
            <v>1381566.5595833301</v>
          </cell>
        </row>
        <row r="990">
          <cell r="A990" t="str">
            <v>398WA</v>
          </cell>
          <cell r="B990">
            <v>398</v>
          </cell>
          <cell r="C990" t="str">
            <v>WA</v>
          </cell>
          <cell r="D990">
            <v>186834.78375</v>
          </cell>
          <cell r="F990" t="str">
            <v>398WA</v>
          </cell>
          <cell r="G990">
            <v>398</v>
          </cell>
          <cell r="H990" t="str">
            <v>WA</v>
          </cell>
          <cell r="I990">
            <v>186834.78375</v>
          </cell>
        </row>
        <row r="991">
          <cell r="A991" t="str">
            <v>398WYP</v>
          </cell>
          <cell r="B991">
            <v>398</v>
          </cell>
          <cell r="C991" t="str">
            <v>WYP</v>
          </cell>
          <cell r="D991">
            <v>216793.92416666701</v>
          </cell>
          <cell r="F991" t="str">
            <v>398WYP</v>
          </cell>
          <cell r="G991">
            <v>398</v>
          </cell>
          <cell r="H991" t="str">
            <v>WYP</v>
          </cell>
          <cell r="I991">
            <v>216793.92416666701</v>
          </cell>
        </row>
        <row r="992">
          <cell r="A992" t="str">
            <v>398WYU</v>
          </cell>
          <cell r="B992">
            <v>398</v>
          </cell>
          <cell r="C992" t="str">
            <v>WYU</v>
          </cell>
          <cell r="D992">
            <v>17231.77</v>
          </cell>
          <cell r="F992" t="str">
            <v>398WYU</v>
          </cell>
          <cell r="G992">
            <v>398</v>
          </cell>
          <cell r="H992" t="str">
            <v>WYU</v>
          </cell>
          <cell r="I992">
            <v>17231.77</v>
          </cell>
        </row>
        <row r="993">
          <cell r="A993" t="str">
            <v>399CAEE</v>
          </cell>
          <cell r="B993">
            <v>399</v>
          </cell>
          <cell r="C993" t="str">
            <v>CAEE</v>
          </cell>
          <cell r="D993">
            <v>1853497.62</v>
          </cell>
          <cell r="F993" t="str">
            <v>399CAEE</v>
          </cell>
          <cell r="G993">
            <v>399</v>
          </cell>
          <cell r="H993" t="str">
            <v>CAEE</v>
          </cell>
          <cell r="I993">
            <v>1853497.62</v>
          </cell>
        </row>
        <row r="994">
          <cell r="A994" t="str">
            <v>2281CA</v>
          </cell>
          <cell r="B994">
            <v>2281</v>
          </cell>
          <cell r="C994" t="str">
            <v>CA</v>
          </cell>
          <cell r="D994">
            <v>-171375.54666666701</v>
          </cell>
          <cell r="F994" t="str">
            <v>2281CA</v>
          </cell>
          <cell r="G994">
            <v>2281</v>
          </cell>
          <cell r="H994" t="str">
            <v>CA</v>
          </cell>
          <cell r="I994">
            <v>-171375.54666666701</v>
          </cell>
        </row>
        <row r="995">
          <cell r="A995" t="str">
            <v>2281ID</v>
          </cell>
          <cell r="B995">
            <v>2281</v>
          </cell>
          <cell r="C995" t="str">
            <v>ID</v>
          </cell>
          <cell r="D995">
            <v>-889709.51</v>
          </cell>
          <cell r="F995" t="str">
            <v>2281ID</v>
          </cell>
          <cell r="G995">
            <v>2281</v>
          </cell>
          <cell r="H995" t="str">
            <v>ID</v>
          </cell>
          <cell r="I995">
            <v>-889709.51</v>
          </cell>
        </row>
        <row r="996">
          <cell r="A996" t="str">
            <v>2281OR</v>
          </cell>
          <cell r="B996">
            <v>2281</v>
          </cell>
          <cell r="C996" t="str">
            <v>OR</v>
          </cell>
          <cell r="D996">
            <v>12311408.160833299</v>
          </cell>
          <cell r="F996" t="str">
            <v>2281OR</v>
          </cell>
          <cell r="G996">
            <v>2281</v>
          </cell>
          <cell r="H996" t="str">
            <v>OR</v>
          </cell>
          <cell r="I996">
            <v>12311408.160833299</v>
          </cell>
        </row>
        <row r="997">
          <cell r="A997" t="str">
            <v>2281OTHER</v>
          </cell>
          <cell r="B997">
            <v>2281</v>
          </cell>
          <cell r="C997" t="str">
            <v>OTHER</v>
          </cell>
          <cell r="D997">
            <v>-12311408.160833299</v>
          </cell>
          <cell r="F997" t="str">
            <v>2281OTHER</v>
          </cell>
          <cell r="G997">
            <v>2281</v>
          </cell>
          <cell r="H997" t="str">
            <v>OTHER</v>
          </cell>
          <cell r="I997">
            <v>-12311408.160833299</v>
          </cell>
        </row>
        <row r="998">
          <cell r="A998" t="str">
            <v>2281UT</v>
          </cell>
          <cell r="B998">
            <v>2281</v>
          </cell>
          <cell r="C998" t="str">
            <v>UT</v>
          </cell>
          <cell r="D998">
            <v>-8167855.9083333304</v>
          </cell>
          <cell r="F998" t="str">
            <v>2281UT</v>
          </cell>
          <cell r="G998">
            <v>2281</v>
          </cell>
          <cell r="H998" t="str">
            <v>UT</v>
          </cell>
          <cell r="I998">
            <v>-8167855.9083333304</v>
          </cell>
        </row>
        <row r="999">
          <cell r="A999" t="str">
            <v>2281WYP</v>
          </cell>
          <cell r="B999">
            <v>2281</v>
          </cell>
          <cell r="C999" t="str">
            <v>WYP</v>
          </cell>
          <cell r="D999">
            <v>-1120936.6000000001</v>
          </cell>
          <cell r="F999" t="str">
            <v>2281WYP</v>
          </cell>
          <cell r="G999">
            <v>2281</v>
          </cell>
          <cell r="H999" t="str">
            <v>WYP</v>
          </cell>
          <cell r="I999">
            <v>-1120936.6000000001</v>
          </cell>
        </row>
        <row r="1000">
          <cell r="A1000" t="str">
            <v>2282OR</v>
          </cell>
          <cell r="B1000">
            <v>2282</v>
          </cell>
          <cell r="C1000" t="str">
            <v>OR</v>
          </cell>
          <cell r="D1000">
            <v>-9801238.9341666698</v>
          </cell>
          <cell r="F1000" t="str">
            <v>2282OR</v>
          </cell>
          <cell r="G1000">
            <v>2282</v>
          </cell>
          <cell r="H1000" t="str">
            <v>OR</v>
          </cell>
          <cell r="I1000">
            <v>-9801238.9341666698</v>
          </cell>
        </row>
        <row r="1001">
          <cell r="A1001" t="str">
            <v>2282SO</v>
          </cell>
          <cell r="B1001">
            <v>2282</v>
          </cell>
          <cell r="C1001" t="str">
            <v>SO</v>
          </cell>
          <cell r="D1001">
            <v>-12211087.2641667</v>
          </cell>
          <cell r="F1001" t="str">
            <v>2282SO</v>
          </cell>
          <cell r="G1001">
            <v>2282</v>
          </cell>
          <cell r="H1001" t="str">
            <v>SO</v>
          </cell>
          <cell r="I1001">
            <v>-12211087.2641667</v>
          </cell>
        </row>
        <row r="1002">
          <cell r="A1002" t="str">
            <v>2283SO</v>
          </cell>
          <cell r="B1002">
            <v>2283</v>
          </cell>
          <cell r="C1002" t="str">
            <v>SO</v>
          </cell>
          <cell r="D1002">
            <v>-2226278.9424999999</v>
          </cell>
          <cell r="F1002" t="str">
            <v>2283SO</v>
          </cell>
          <cell r="G1002">
            <v>2283</v>
          </cell>
          <cell r="H1002" t="str">
            <v>SO</v>
          </cell>
          <cell r="I1002">
            <v>-2226278.9424999999</v>
          </cell>
        </row>
        <row r="1003">
          <cell r="A1003" t="str">
            <v>22841CAGW</v>
          </cell>
          <cell r="B1003">
            <v>22841</v>
          </cell>
          <cell r="C1003" t="str">
            <v>CAGW</v>
          </cell>
          <cell r="D1003">
            <v>-368612.82333333301</v>
          </cell>
          <cell r="F1003" t="str">
            <v>22841CAGW</v>
          </cell>
          <cell r="G1003">
            <v>22841</v>
          </cell>
          <cell r="H1003" t="str">
            <v>CAGW</v>
          </cell>
          <cell r="I1003">
            <v>-368612.82333333301</v>
          </cell>
        </row>
        <row r="1004">
          <cell r="A1004" t="str">
            <v>25316CAEE</v>
          </cell>
          <cell r="B1004">
            <v>25316</v>
          </cell>
          <cell r="C1004" t="str">
            <v>CAEE</v>
          </cell>
          <cell r="D1004">
            <v>-2210416.6666666698</v>
          </cell>
          <cell r="F1004" t="str">
            <v>25316CAEE</v>
          </cell>
          <cell r="G1004">
            <v>25316</v>
          </cell>
          <cell r="H1004" t="str">
            <v>CAEE</v>
          </cell>
          <cell r="I1004">
            <v>-2210416.6666666698</v>
          </cell>
        </row>
        <row r="1005">
          <cell r="A1005" t="str">
            <v>25317CAEE</v>
          </cell>
          <cell r="B1005">
            <v>25317</v>
          </cell>
          <cell r="C1005" t="str">
            <v>CAEE</v>
          </cell>
          <cell r="D1005">
            <v>-2635581.125</v>
          </cell>
          <cell r="F1005" t="str">
            <v>25317CAEE</v>
          </cell>
          <cell r="G1005">
            <v>25317</v>
          </cell>
          <cell r="H1005" t="str">
            <v>CAEE</v>
          </cell>
          <cell r="I1005">
            <v>-2635581.125</v>
          </cell>
        </row>
        <row r="1006">
          <cell r="A1006" t="str">
            <v>25318CAGE</v>
          </cell>
          <cell r="B1006">
            <v>25318</v>
          </cell>
          <cell r="C1006" t="str">
            <v>CAGE</v>
          </cell>
          <cell r="D1006">
            <v>-273000</v>
          </cell>
          <cell r="F1006" t="str">
            <v>25318CAGE</v>
          </cell>
          <cell r="G1006">
            <v>25318</v>
          </cell>
          <cell r="H1006" t="str">
            <v>CAGE</v>
          </cell>
          <cell r="I1006">
            <v>-273000</v>
          </cell>
        </row>
        <row r="1007">
          <cell r="A1007" t="str">
            <v>25335CAEE</v>
          </cell>
          <cell r="B1007">
            <v>25335</v>
          </cell>
          <cell r="C1007" t="str">
            <v>CAEE</v>
          </cell>
          <cell r="D1007">
            <v>-115119099.34</v>
          </cell>
          <cell r="F1007" t="str">
            <v>25335CAEE</v>
          </cell>
          <cell r="G1007">
            <v>25335</v>
          </cell>
          <cell r="H1007" t="str">
            <v>CAEE</v>
          </cell>
          <cell r="I1007">
            <v>-115119099.34</v>
          </cell>
        </row>
        <row r="1008">
          <cell r="A1008" t="str">
            <v>25399CA</v>
          </cell>
          <cell r="B1008">
            <v>25399</v>
          </cell>
          <cell r="C1008" t="str">
            <v>CA</v>
          </cell>
          <cell r="D1008">
            <v>-261832.76833333299</v>
          </cell>
          <cell r="F1008" t="str">
            <v>25399CA</v>
          </cell>
          <cell r="G1008">
            <v>25399</v>
          </cell>
          <cell r="H1008" t="str">
            <v>CA</v>
          </cell>
          <cell r="I1008">
            <v>-261832.76833333299</v>
          </cell>
        </row>
        <row r="1009">
          <cell r="A1009" t="str">
            <v>25399CAEE</v>
          </cell>
          <cell r="B1009">
            <v>25399</v>
          </cell>
          <cell r="C1009" t="str">
            <v>CAEE</v>
          </cell>
          <cell r="D1009">
            <v>-7768247.8758333297</v>
          </cell>
          <cell r="F1009" t="str">
            <v>25399CAEE</v>
          </cell>
          <cell r="G1009">
            <v>25399</v>
          </cell>
          <cell r="H1009" t="str">
            <v>CAEE</v>
          </cell>
          <cell r="I1009">
            <v>-7768247.8758333297</v>
          </cell>
        </row>
        <row r="1010">
          <cell r="A1010" t="str">
            <v>25399CAGE</v>
          </cell>
          <cell r="B1010">
            <v>25399</v>
          </cell>
          <cell r="C1010" t="str">
            <v>CAGE</v>
          </cell>
          <cell r="D1010">
            <v>-16834224.783750001</v>
          </cell>
          <cell r="F1010" t="str">
            <v>25399CAGE</v>
          </cell>
          <cell r="G1010">
            <v>25399</v>
          </cell>
          <cell r="H1010" t="str">
            <v>CAGE</v>
          </cell>
          <cell r="I1010">
            <v>-16834224.783750001</v>
          </cell>
        </row>
        <row r="1011">
          <cell r="A1011" t="str">
            <v>25399CAGW</v>
          </cell>
          <cell r="B1011">
            <v>25399</v>
          </cell>
          <cell r="C1011" t="str">
            <v>CAGW</v>
          </cell>
          <cell r="D1011">
            <v>-93576.382083333301</v>
          </cell>
          <cell r="F1011" t="str">
            <v>25399CAGW</v>
          </cell>
          <cell r="G1011">
            <v>25399</v>
          </cell>
          <cell r="H1011" t="str">
            <v>CAGW</v>
          </cell>
          <cell r="I1011">
            <v>-93576.382083333301</v>
          </cell>
        </row>
        <row r="1012">
          <cell r="A1012" t="str">
            <v>25399ID</v>
          </cell>
          <cell r="B1012">
            <v>25399</v>
          </cell>
          <cell r="C1012" t="str">
            <v>ID</v>
          </cell>
          <cell r="D1012">
            <v>-60129.471250000002</v>
          </cell>
          <cell r="F1012" t="str">
            <v>25399ID</v>
          </cell>
          <cell r="G1012">
            <v>25399</v>
          </cell>
          <cell r="H1012" t="str">
            <v>ID</v>
          </cell>
          <cell r="I1012">
            <v>-60129.471250000002</v>
          </cell>
        </row>
        <row r="1013">
          <cell r="A1013" t="str">
            <v>25399OR</v>
          </cell>
          <cell r="B1013">
            <v>25399</v>
          </cell>
          <cell r="C1013" t="str">
            <v>OR</v>
          </cell>
          <cell r="D1013">
            <v>-1238594.5604166701</v>
          </cell>
          <cell r="F1013" t="str">
            <v>25399OR</v>
          </cell>
          <cell r="G1013">
            <v>25399</v>
          </cell>
          <cell r="H1013" t="str">
            <v>OR</v>
          </cell>
          <cell r="I1013">
            <v>-1238594.5604166701</v>
          </cell>
        </row>
        <row r="1014">
          <cell r="A1014" t="str">
            <v>25399SG</v>
          </cell>
          <cell r="B1014">
            <v>25399</v>
          </cell>
          <cell r="C1014" t="str">
            <v>SG</v>
          </cell>
          <cell r="D1014">
            <v>-6873299.8508333303</v>
          </cell>
          <cell r="F1014" t="str">
            <v>25399SG</v>
          </cell>
          <cell r="G1014">
            <v>25399</v>
          </cell>
          <cell r="H1014" t="str">
            <v>SG</v>
          </cell>
          <cell r="I1014">
            <v>-6873299.8508333303</v>
          </cell>
        </row>
        <row r="1015">
          <cell r="A1015" t="str">
            <v>25399SO</v>
          </cell>
          <cell r="B1015">
            <v>25399</v>
          </cell>
          <cell r="C1015" t="str">
            <v>SO</v>
          </cell>
          <cell r="D1015">
            <v>-57046790.739166699</v>
          </cell>
          <cell r="F1015" t="str">
            <v>25399SO</v>
          </cell>
          <cell r="G1015">
            <v>25399</v>
          </cell>
          <cell r="H1015" t="str">
            <v>SO</v>
          </cell>
          <cell r="I1015">
            <v>-57046790.739166699</v>
          </cell>
        </row>
        <row r="1016">
          <cell r="A1016" t="str">
            <v>25399UT</v>
          </cell>
          <cell r="B1016">
            <v>25399</v>
          </cell>
          <cell r="C1016" t="str">
            <v>UT</v>
          </cell>
          <cell r="D1016">
            <v>-868382.78833333298</v>
          </cell>
          <cell r="F1016" t="str">
            <v>25399UT</v>
          </cell>
          <cell r="G1016">
            <v>25399</v>
          </cell>
          <cell r="H1016" t="str">
            <v>UT</v>
          </cell>
          <cell r="I1016">
            <v>-868382.78833333298</v>
          </cell>
        </row>
        <row r="1017">
          <cell r="A1017" t="str">
            <v>25399WA</v>
          </cell>
          <cell r="B1017">
            <v>25399</v>
          </cell>
          <cell r="C1017" t="str">
            <v>WA</v>
          </cell>
          <cell r="D1017">
            <v>-315814.20291666698</v>
          </cell>
          <cell r="F1017" t="str">
            <v>25399WA</v>
          </cell>
          <cell r="G1017">
            <v>25399</v>
          </cell>
          <cell r="H1017" t="str">
            <v>WA</v>
          </cell>
          <cell r="I1017">
            <v>-315814.20291666698</v>
          </cell>
        </row>
        <row r="1018">
          <cell r="A1018" t="str">
            <v>25399WYP</v>
          </cell>
          <cell r="B1018">
            <v>25399</v>
          </cell>
          <cell r="C1018" t="str">
            <v>WYP</v>
          </cell>
          <cell r="D1018">
            <v>-145021.58041666701</v>
          </cell>
          <cell r="F1018" t="str">
            <v>25399WYP</v>
          </cell>
          <cell r="G1018">
            <v>25399</v>
          </cell>
          <cell r="H1018" t="str">
            <v>WYP</v>
          </cell>
          <cell r="I1018">
            <v>-145021.58041666701</v>
          </cell>
        </row>
        <row r="1019">
          <cell r="A1019" t="str">
            <v>108360CA</v>
          </cell>
          <cell r="B1019">
            <v>108360</v>
          </cell>
          <cell r="C1019" t="str">
            <v>CA</v>
          </cell>
          <cell r="D1019">
            <v>-758935.73291666701</v>
          </cell>
          <cell r="F1019" t="str">
            <v>108360CA</v>
          </cell>
          <cell r="G1019">
            <v>108360</v>
          </cell>
          <cell r="H1019" t="str">
            <v>CA</v>
          </cell>
          <cell r="I1019">
            <v>-758935.73291666701</v>
          </cell>
        </row>
        <row r="1020">
          <cell r="A1020" t="str">
            <v>108360ID</v>
          </cell>
          <cell r="B1020">
            <v>108360</v>
          </cell>
          <cell r="C1020" t="str">
            <v>ID</v>
          </cell>
          <cell r="D1020">
            <v>-638819.85</v>
          </cell>
          <cell r="F1020" t="str">
            <v>108360ID</v>
          </cell>
          <cell r="G1020">
            <v>108360</v>
          </cell>
          <cell r="H1020" t="str">
            <v>ID</v>
          </cell>
          <cell r="I1020">
            <v>-638819.85</v>
          </cell>
        </row>
        <row r="1021">
          <cell r="A1021" t="str">
            <v>108360OR</v>
          </cell>
          <cell r="B1021">
            <v>108360</v>
          </cell>
          <cell r="C1021" t="str">
            <v>OR</v>
          </cell>
          <cell r="D1021">
            <v>-2994563.4183333302</v>
          </cell>
          <cell r="F1021" t="str">
            <v>108360OR</v>
          </cell>
          <cell r="G1021">
            <v>108360</v>
          </cell>
          <cell r="H1021" t="str">
            <v>OR</v>
          </cell>
          <cell r="I1021">
            <v>-2994563.4183333302</v>
          </cell>
        </row>
        <row r="1022">
          <cell r="A1022" t="str">
            <v>108360UT</v>
          </cell>
          <cell r="B1022">
            <v>108360</v>
          </cell>
          <cell r="C1022" t="str">
            <v>UT</v>
          </cell>
          <cell r="D1022">
            <v>-3326703.3991666702</v>
          </cell>
          <cell r="F1022" t="str">
            <v>108360UT</v>
          </cell>
          <cell r="G1022">
            <v>108360</v>
          </cell>
          <cell r="H1022" t="str">
            <v>UT</v>
          </cell>
          <cell r="I1022">
            <v>-3326703.3991666702</v>
          </cell>
        </row>
        <row r="1023">
          <cell r="A1023" t="str">
            <v>108360WA</v>
          </cell>
          <cell r="B1023">
            <v>108360</v>
          </cell>
          <cell r="C1023" t="str">
            <v>WA</v>
          </cell>
          <cell r="D1023">
            <v>-196480.95874999999</v>
          </cell>
          <cell r="F1023" t="str">
            <v>108360WA</v>
          </cell>
          <cell r="G1023">
            <v>108360</v>
          </cell>
          <cell r="H1023" t="str">
            <v>WA</v>
          </cell>
          <cell r="I1023">
            <v>-196480.95874999999</v>
          </cell>
        </row>
        <row r="1024">
          <cell r="A1024" t="str">
            <v>108360WYP</v>
          </cell>
          <cell r="B1024">
            <v>108360</v>
          </cell>
          <cell r="C1024" t="str">
            <v>WYP</v>
          </cell>
          <cell r="D1024">
            <v>-1356459.0904166701</v>
          </cell>
          <cell r="F1024" t="str">
            <v>108360WYP</v>
          </cell>
          <cell r="G1024">
            <v>108360</v>
          </cell>
          <cell r="H1024" t="str">
            <v>WYP</v>
          </cell>
          <cell r="I1024">
            <v>-1356459.0904166701</v>
          </cell>
        </row>
        <row r="1025">
          <cell r="A1025" t="str">
            <v>108360WYU</v>
          </cell>
          <cell r="B1025">
            <v>108360</v>
          </cell>
          <cell r="C1025" t="str">
            <v>WYU</v>
          </cell>
          <cell r="D1025">
            <v>-1145361.49833333</v>
          </cell>
          <cell r="F1025" t="str">
            <v>108360WYU</v>
          </cell>
          <cell r="G1025">
            <v>108360</v>
          </cell>
          <cell r="H1025" t="str">
            <v>WYU</v>
          </cell>
          <cell r="I1025">
            <v>-1145361.49833333</v>
          </cell>
        </row>
        <row r="1026">
          <cell r="A1026" t="str">
            <v>108361CA</v>
          </cell>
          <cell r="B1026">
            <v>108361</v>
          </cell>
          <cell r="C1026" t="str">
            <v>CA</v>
          </cell>
          <cell r="D1026">
            <v>-1494234.99166667</v>
          </cell>
          <cell r="F1026" t="str">
            <v>108361CA</v>
          </cell>
          <cell r="G1026">
            <v>108361</v>
          </cell>
          <cell r="H1026" t="str">
            <v>CA</v>
          </cell>
          <cell r="I1026">
            <v>-1494234.99166667</v>
          </cell>
        </row>
        <row r="1027">
          <cell r="A1027" t="str">
            <v>108361ID</v>
          </cell>
          <cell r="B1027">
            <v>108361</v>
          </cell>
          <cell r="C1027" t="str">
            <v>ID</v>
          </cell>
          <cell r="D1027">
            <v>-769785.09499999997</v>
          </cell>
          <cell r="F1027" t="str">
            <v>108361ID</v>
          </cell>
          <cell r="G1027">
            <v>108361</v>
          </cell>
          <cell r="H1027" t="str">
            <v>ID</v>
          </cell>
          <cell r="I1027">
            <v>-769785.09499999997</v>
          </cell>
        </row>
        <row r="1028">
          <cell r="A1028" t="str">
            <v>108361OR</v>
          </cell>
          <cell r="B1028">
            <v>108361</v>
          </cell>
          <cell r="C1028" t="str">
            <v>OR</v>
          </cell>
          <cell r="D1028">
            <v>-8100093.4016666701</v>
          </cell>
          <cell r="F1028" t="str">
            <v>108361OR</v>
          </cell>
          <cell r="G1028">
            <v>108361</v>
          </cell>
          <cell r="H1028" t="str">
            <v>OR</v>
          </cell>
          <cell r="I1028">
            <v>-8100093.4016666701</v>
          </cell>
        </row>
        <row r="1029">
          <cell r="A1029" t="str">
            <v>108361UT</v>
          </cell>
          <cell r="B1029">
            <v>108361</v>
          </cell>
          <cell r="C1029" t="str">
            <v>UT</v>
          </cell>
          <cell r="D1029">
            <v>-12658859.526249999</v>
          </cell>
          <cell r="F1029" t="str">
            <v>108361UT</v>
          </cell>
          <cell r="G1029">
            <v>108361</v>
          </cell>
          <cell r="H1029" t="str">
            <v>UT</v>
          </cell>
          <cell r="I1029">
            <v>-12658859.526249999</v>
          </cell>
        </row>
        <row r="1030">
          <cell r="A1030" t="str">
            <v>108361WA</v>
          </cell>
          <cell r="B1030">
            <v>108361</v>
          </cell>
          <cell r="C1030" t="str">
            <v>WA</v>
          </cell>
          <cell r="D1030">
            <v>-1272492.49916667</v>
          </cell>
          <cell r="F1030" t="str">
            <v>108361WA</v>
          </cell>
          <cell r="G1030">
            <v>108361</v>
          </cell>
          <cell r="H1030" t="str">
            <v>WA</v>
          </cell>
          <cell r="I1030">
            <v>-1272492.49916667</v>
          </cell>
        </row>
        <row r="1031">
          <cell r="A1031" t="str">
            <v>108361WYP</v>
          </cell>
          <cell r="B1031">
            <v>108361</v>
          </cell>
          <cell r="C1031" t="str">
            <v>WYP</v>
          </cell>
          <cell r="D1031">
            <v>-3906893.2062499998</v>
          </cell>
          <cell r="F1031" t="str">
            <v>108361WYP</v>
          </cell>
          <cell r="G1031">
            <v>108361</v>
          </cell>
          <cell r="H1031" t="str">
            <v>WYP</v>
          </cell>
          <cell r="I1031">
            <v>-3906893.2062499998</v>
          </cell>
        </row>
        <row r="1032">
          <cell r="A1032" t="str">
            <v>108361WYU</v>
          </cell>
          <cell r="B1032">
            <v>108361</v>
          </cell>
          <cell r="C1032" t="str">
            <v>WYU</v>
          </cell>
          <cell r="D1032">
            <v>-713582.14083333302</v>
          </cell>
          <cell r="F1032" t="str">
            <v>108361WYU</v>
          </cell>
          <cell r="G1032">
            <v>108361</v>
          </cell>
          <cell r="H1032" t="str">
            <v>WYU</v>
          </cell>
          <cell r="I1032">
            <v>-713582.14083333302</v>
          </cell>
        </row>
        <row r="1033">
          <cell r="A1033" t="str">
            <v>108362CA</v>
          </cell>
          <cell r="B1033">
            <v>108362</v>
          </cell>
          <cell r="C1033" t="str">
            <v>CA</v>
          </cell>
          <cell r="D1033">
            <v>-9027045.6354166698</v>
          </cell>
          <cell r="F1033" t="str">
            <v>108362CA</v>
          </cell>
          <cell r="G1033">
            <v>108362</v>
          </cell>
          <cell r="H1033" t="str">
            <v>CA</v>
          </cell>
          <cell r="I1033">
            <v>-9027045.6354166698</v>
          </cell>
        </row>
        <row r="1034">
          <cell r="A1034" t="str">
            <v>108362ID</v>
          </cell>
          <cell r="B1034">
            <v>108362</v>
          </cell>
          <cell r="C1034" t="str">
            <v>ID</v>
          </cell>
          <cell r="D1034">
            <v>-12902229.9745833</v>
          </cell>
          <cell r="F1034" t="str">
            <v>108362ID</v>
          </cell>
          <cell r="G1034">
            <v>108362</v>
          </cell>
          <cell r="H1034" t="str">
            <v>ID</v>
          </cell>
          <cell r="I1034">
            <v>-12902229.9745833</v>
          </cell>
        </row>
        <row r="1035">
          <cell r="A1035" t="str">
            <v>108362OR</v>
          </cell>
          <cell r="B1035">
            <v>108362</v>
          </cell>
          <cell r="C1035" t="str">
            <v>OR</v>
          </cell>
          <cell r="D1035">
            <v>-85517025.880833298</v>
          </cell>
          <cell r="F1035" t="str">
            <v>108362OR</v>
          </cell>
          <cell r="G1035">
            <v>108362</v>
          </cell>
          <cell r="H1035" t="str">
            <v>OR</v>
          </cell>
          <cell r="I1035">
            <v>-85517025.880833298</v>
          </cell>
        </row>
        <row r="1036">
          <cell r="A1036" t="str">
            <v>108362UT</v>
          </cell>
          <cell r="B1036">
            <v>108362</v>
          </cell>
          <cell r="C1036" t="str">
            <v>UT</v>
          </cell>
          <cell r="D1036">
            <v>-122286756.00624999</v>
          </cell>
          <cell r="F1036" t="str">
            <v>108362UT</v>
          </cell>
          <cell r="G1036">
            <v>108362</v>
          </cell>
          <cell r="H1036" t="str">
            <v>UT</v>
          </cell>
          <cell r="I1036">
            <v>-122286756.00624999</v>
          </cell>
        </row>
        <row r="1037">
          <cell r="A1037" t="str">
            <v>108362WA</v>
          </cell>
          <cell r="B1037">
            <v>108362</v>
          </cell>
          <cell r="C1037" t="str">
            <v>WA</v>
          </cell>
          <cell r="D1037">
            <v>-23750133.384166699</v>
          </cell>
          <cell r="F1037" t="str">
            <v>108362WA</v>
          </cell>
          <cell r="G1037">
            <v>108362</v>
          </cell>
          <cell r="H1037" t="str">
            <v>WA</v>
          </cell>
          <cell r="I1037">
            <v>-23750133.384166699</v>
          </cell>
        </row>
        <row r="1038">
          <cell r="A1038" t="str">
            <v>108362WYP</v>
          </cell>
          <cell r="B1038">
            <v>108362</v>
          </cell>
          <cell r="C1038" t="str">
            <v>WYP</v>
          </cell>
          <cell r="D1038">
            <v>-41573190.793750003</v>
          </cell>
          <cell r="F1038" t="str">
            <v>108362WYP</v>
          </cell>
          <cell r="G1038">
            <v>108362</v>
          </cell>
          <cell r="H1038" t="str">
            <v>WYP</v>
          </cell>
          <cell r="I1038">
            <v>-41573190.793750003</v>
          </cell>
        </row>
        <row r="1039">
          <cell r="A1039" t="str">
            <v>108362WYU</v>
          </cell>
          <cell r="B1039">
            <v>108362</v>
          </cell>
          <cell r="C1039" t="str">
            <v>WYU</v>
          </cell>
          <cell r="D1039">
            <v>-3664874.15</v>
          </cell>
          <cell r="F1039" t="str">
            <v>108362WYU</v>
          </cell>
          <cell r="G1039">
            <v>108362</v>
          </cell>
          <cell r="H1039" t="str">
            <v>WYU</v>
          </cell>
          <cell r="I1039">
            <v>-3664874.15</v>
          </cell>
        </row>
        <row r="1040">
          <cell r="A1040" t="str">
            <v>108364CA</v>
          </cell>
          <cell r="B1040">
            <v>108364</v>
          </cell>
          <cell r="C1040" t="str">
            <v>CA</v>
          </cell>
          <cell r="D1040">
            <v>-40890766.517916702</v>
          </cell>
          <cell r="F1040" t="str">
            <v>108364CA</v>
          </cell>
          <cell r="G1040">
            <v>108364</v>
          </cell>
          <cell r="H1040" t="str">
            <v>CA</v>
          </cell>
          <cell r="I1040">
            <v>-40890766.517916702</v>
          </cell>
        </row>
        <row r="1041">
          <cell r="A1041" t="str">
            <v>108364ID</v>
          </cell>
          <cell r="B1041">
            <v>108364</v>
          </cell>
          <cell r="C1041" t="str">
            <v>ID</v>
          </cell>
          <cell r="D1041">
            <v>-41441960.025833301</v>
          </cell>
          <cell r="F1041" t="str">
            <v>108364ID</v>
          </cell>
          <cell r="G1041">
            <v>108364</v>
          </cell>
          <cell r="H1041" t="str">
            <v>ID</v>
          </cell>
          <cell r="I1041">
            <v>-41441960.025833301</v>
          </cell>
        </row>
        <row r="1042">
          <cell r="A1042" t="str">
            <v>108364OR</v>
          </cell>
          <cell r="B1042">
            <v>108364</v>
          </cell>
          <cell r="C1042" t="str">
            <v>OR</v>
          </cell>
          <cell r="D1042">
            <v>-268632352.44166702</v>
          </cell>
          <cell r="F1042" t="str">
            <v>108364OR</v>
          </cell>
          <cell r="G1042">
            <v>108364</v>
          </cell>
          <cell r="H1042" t="str">
            <v>OR</v>
          </cell>
          <cell r="I1042">
            <v>-268632352.44166702</v>
          </cell>
        </row>
        <row r="1043">
          <cell r="A1043" t="str">
            <v>108364UT</v>
          </cell>
          <cell r="B1043">
            <v>108364</v>
          </cell>
          <cell r="C1043" t="str">
            <v>UT</v>
          </cell>
          <cell r="D1043">
            <v>-160227724.69166699</v>
          </cell>
          <cell r="F1043" t="str">
            <v>108364UT</v>
          </cell>
          <cell r="G1043">
            <v>108364</v>
          </cell>
          <cell r="H1043" t="str">
            <v>UT</v>
          </cell>
          <cell r="I1043">
            <v>-160227724.69166699</v>
          </cell>
        </row>
        <row r="1044">
          <cell r="A1044" t="str">
            <v>108364WA</v>
          </cell>
          <cell r="B1044">
            <v>108364</v>
          </cell>
          <cell r="C1044" t="str">
            <v>WA</v>
          </cell>
          <cell r="D1044">
            <v>-72869934.9408333</v>
          </cell>
          <cell r="F1044" t="str">
            <v>108364WA</v>
          </cell>
          <cell r="G1044">
            <v>108364</v>
          </cell>
          <cell r="H1044" t="str">
            <v>WA</v>
          </cell>
          <cell r="I1044">
            <v>-72869934.9408333</v>
          </cell>
        </row>
        <row r="1045">
          <cell r="A1045" t="str">
            <v>108364WYP</v>
          </cell>
          <cell r="B1045">
            <v>108364</v>
          </cell>
          <cell r="C1045" t="str">
            <v>WYP</v>
          </cell>
          <cell r="D1045">
            <v>-71519727.305833295</v>
          </cell>
          <cell r="F1045" t="str">
            <v>108364WYP</v>
          </cell>
          <cell r="G1045">
            <v>108364</v>
          </cell>
          <cell r="H1045" t="str">
            <v>WYP</v>
          </cell>
          <cell r="I1045">
            <v>-71519727.305833295</v>
          </cell>
        </row>
        <row r="1046">
          <cell r="A1046" t="str">
            <v>108364WYU</v>
          </cell>
          <cell r="B1046">
            <v>108364</v>
          </cell>
          <cell r="C1046" t="str">
            <v>WYU</v>
          </cell>
          <cell r="D1046">
            <v>-16020987.154999999</v>
          </cell>
          <cell r="F1046" t="str">
            <v>108364WYU</v>
          </cell>
          <cell r="G1046">
            <v>108364</v>
          </cell>
          <cell r="H1046" t="str">
            <v>WYU</v>
          </cell>
          <cell r="I1046">
            <v>-16020987.154999999</v>
          </cell>
        </row>
        <row r="1047">
          <cell r="A1047" t="str">
            <v>108365CA</v>
          </cell>
          <cell r="B1047">
            <v>108365</v>
          </cell>
          <cell r="C1047" t="str">
            <v>CA</v>
          </cell>
          <cell r="D1047">
            <v>-20412605.770416699</v>
          </cell>
          <cell r="F1047" t="str">
            <v>108365CA</v>
          </cell>
          <cell r="G1047">
            <v>108365</v>
          </cell>
          <cell r="H1047" t="str">
            <v>CA</v>
          </cell>
          <cell r="I1047">
            <v>-20412605.770416699</v>
          </cell>
        </row>
        <row r="1048">
          <cell r="A1048" t="str">
            <v>108365ID</v>
          </cell>
          <cell r="B1048">
            <v>108365</v>
          </cell>
          <cell r="C1048" t="str">
            <v>ID</v>
          </cell>
          <cell r="D1048">
            <v>-17538810.849583302</v>
          </cell>
          <cell r="F1048" t="str">
            <v>108365ID</v>
          </cell>
          <cell r="G1048">
            <v>108365</v>
          </cell>
          <cell r="H1048" t="str">
            <v>ID</v>
          </cell>
          <cell r="I1048">
            <v>-17538810.849583302</v>
          </cell>
        </row>
        <row r="1049">
          <cell r="A1049" t="str">
            <v>108365OR</v>
          </cell>
          <cell r="B1049">
            <v>108365</v>
          </cell>
          <cell r="C1049" t="str">
            <v>OR</v>
          </cell>
          <cell r="D1049">
            <v>-135706345.35124999</v>
          </cell>
          <cell r="F1049" t="str">
            <v>108365OR</v>
          </cell>
          <cell r="G1049">
            <v>108365</v>
          </cell>
          <cell r="H1049" t="str">
            <v>OR</v>
          </cell>
          <cell r="I1049">
            <v>-135706345.35124999</v>
          </cell>
        </row>
        <row r="1050">
          <cell r="A1050" t="str">
            <v>108365UT</v>
          </cell>
          <cell r="B1050">
            <v>108365</v>
          </cell>
          <cell r="C1050" t="str">
            <v>UT</v>
          </cell>
          <cell r="D1050">
            <v>-88078281.895416707</v>
          </cell>
          <cell r="F1050" t="str">
            <v>108365UT</v>
          </cell>
          <cell r="G1050">
            <v>108365</v>
          </cell>
          <cell r="H1050" t="str">
            <v>UT</v>
          </cell>
          <cell r="I1050">
            <v>-88078281.895416707</v>
          </cell>
        </row>
        <row r="1051">
          <cell r="A1051" t="str">
            <v>108365WA</v>
          </cell>
          <cell r="B1051">
            <v>108365</v>
          </cell>
          <cell r="C1051" t="str">
            <v>WA</v>
          </cell>
          <cell r="D1051">
            <v>-35150620.324583299</v>
          </cell>
          <cell r="F1051" t="str">
            <v>108365WA</v>
          </cell>
          <cell r="G1051">
            <v>108365</v>
          </cell>
          <cell r="H1051" t="str">
            <v>WA</v>
          </cell>
          <cell r="I1051">
            <v>-35150620.324583299</v>
          </cell>
        </row>
        <row r="1052">
          <cell r="A1052" t="str">
            <v>108365WYP</v>
          </cell>
          <cell r="B1052">
            <v>108365</v>
          </cell>
          <cell r="C1052" t="str">
            <v>WYP</v>
          </cell>
          <cell r="D1052">
            <v>-38531471.063333303</v>
          </cell>
          <cell r="F1052" t="str">
            <v>108365WYP</v>
          </cell>
          <cell r="G1052">
            <v>108365</v>
          </cell>
          <cell r="H1052" t="str">
            <v>WYP</v>
          </cell>
          <cell r="I1052">
            <v>-38531471.063333303</v>
          </cell>
        </row>
        <row r="1053">
          <cell r="A1053" t="str">
            <v>108365WYU</v>
          </cell>
          <cell r="B1053">
            <v>108365</v>
          </cell>
          <cell r="C1053" t="str">
            <v>WYU</v>
          </cell>
          <cell r="D1053">
            <v>-5205558.1420833301</v>
          </cell>
          <cell r="F1053" t="str">
            <v>108365WYU</v>
          </cell>
          <cell r="G1053">
            <v>108365</v>
          </cell>
          <cell r="H1053" t="str">
            <v>WYU</v>
          </cell>
          <cell r="I1053">
            <v>-5205558.1420833301</v>
          </cell>
        </row>
        <row r="1054">
          <cell r="A1054" t="str">
            <v>108366CA</v>
          </cell>
          <cell r="B1054">
            <v>108366</v>
          </cell>
          <cell r="C1054" t="str">
            <v>CA</v>
          </cell>
          <cell r="D1054">
            <v>-12560894.770416699</v>
          </cell>
          <cell r="F1054" t="str">
            <v>108366CA</v>
          </cell>
          <cell r="G1054">
            <v>108366</v>
          </cell>
          <cell r="H1054" t="str">
            <v>CA</v>
          </cell>
          <cell r="I1054">
            <v>-12560894.770416699</v>
          </cell>
        </row>
        <row r="1055">
          <cell r="A1055" t="str">
            <v>108366ID</v>
          </cell>
          <cell r="B1055">
            <v>108366</v>
          </cell>
          <cell r="C1055" t="str">
            <v>ID</v>
          </cell>
          <cell r="D1055">
            <v>-4585658.5245833304</v>
          </cell>
          <cell r="F1055" t="str">
            <v>108366ID</v>
          </cell>
          <cell r="G1055">
            <v>108366</v>
          </cell>
          <cell r="H1055" t="str">
            <v>ID</v>
          </cell>
          <cell r="I1055">
            <v>-4585658.5245833304</v>
          </cell>
        </row>
        <row r="1056">
          <cell r="A1056" t="str">
            <v>108366OR</v>
          </cell>
          <cell r="B1056">
            <v>108366</v>
          </cell>
          <cell r="C1056" t="str">
            <v>OR</v>
          </cell>
          <cell r="D1056">
            <v>-46790537.067083299</v>
          </cell>
          <cell r="F1056" t="str">
            <v>108366OR</v>
          </cell>
          <cell r="G1056">
            <v>108366</v>
          </cell>
          <cell r="H1056" t="str">
            <v>OR</v>
          </cell>
          <cell r="I1056">
            <v>-46790537.067083299</v>
          </cell>
        </row>
        <row r="1057">
          <cell r="A1057" t="str">
            <v>108366UT</v>
          </cell>
          <cell r="B1057">
            <v>108366</v>
          </cell>
          <cell r="C1057" t="str">
            <v>UT</v>
          </cell>
          <cell r="D1057">
            <v>-84360746.252083302</v>
          </cell>
          <cell r="F1057" t="str">
            <v>108366UT</v>
          </cell>
          <cell r="G1057">
            <v>108366</v>
          </cell>
          <cell r="H1057" t="str">
            <v>UT</v>
          </cell>
          <cell r="I1057">
            <v>-84360746.252083302</v>
          </cell>
        </row>
        <row r="1058">
          <cell r="A1058" t="str">
            <v>108366WA</v>
          </cell>
          <cell r="B1058">
            <v>108366</v>
          </cell>
          <cell r="C1058" t="str">
            <v>WA</v>
          </cell>
          <cell r="D1058">
            <v>-11578133.811666699</v>
          </cell>
          <cell r="F1058" t="str">
            <v>108366WA</v>
          </cell>
          <cell r="G1058">
            <v>108366</v>
          </cell>
          <cell r="H1058" t="str">
            <v>WA</v>
          </cell>
          <cell r="I1058">
            <v>-11578133.811666699</v>
          </cell>
        </row>
        <row r="1059">
          <cell r="A1059" t="str">
            <v>108366WYP</v>
          </cell>
          <cell r="B1059">
            <v>108366</v>
          </cell>
          <cell r="C1059" t="str">
            <v>WYP</v>
          </cell>
          <cell r="D1059">
            <v>-11046004.4095833</v>
          </cell>
          <cell r="F1059" t="str">
            <v>108366WYP</v>
          </cell>
          <cell r="G1059">
            <v>108366</v>
          </cell>
          <cell r="H1059" t="str">
            <v>WYP</v>
          </cell>
          <cell r="I1059">
            <v>-11046004.4095833</v>
          </cell>
        </row>
        <row r="1060">
          <cell r="A1060" t="str">
            <v>108366WYU</v>
          </cell>
          <cell r="B1060">
            <v>108366</v>
          </cell>
          <cell r="C1060" t="str">
            <v>WYU</v>
          </cell>
          <cell r="D1060">
            <v>-3178236.9616666702</v>
          </cell>
          <cell r="F1060" t="str">
            <v>108366WYU</v>
          </cell>
          <cell r="G1060">
            <v>108366</v>
          </cell>
          <cell r="H1060" t="str">
            <v>WYU</v>
          </cell>
          <cell r="I1060">
            <v>-3178236.9616666702</v>
          </cell>
        </row>
        <row r="1061">
          <cell r="A1061" t="str">
            <v>108367CA</v>
          </cell>
          <cell r="B1061">
            <v>108367</v>
          </cell>
          <cell r="C1061" t="str">
            <v>CA</v>
          </cell>
          <cell r="D1061">
            <v>-14174330.890000001</v>
          </cell>
          <cell r="F1061" t="str">
            <v>108367CA</v>
          </cell>
          <cell r="G1061">
            <v>108367</v>
          </cell>
          <cell r="H1061" t="str">
            <v>CA</v>
          </cell>
          <cell r="I1061">
            <v>-14174330.890000001</v>
          </cell>
        </row>
        <row r="1062">
          <cell r="A1062" t="str">
            <v>108367ID</v>
          </cell>
          <cell r="B1062">
            <v>108367</v>
          </cell>
          <cell r="C1062" t="str">
            <v>ID</v>
          </cell>
          <cell r="D1062">
            <v>-14298488.0429167</v>
          </cell>
          <cell r="F1062" t="str">
            <v>108367ID</v>
          </cell>
          <cell r="G1062">
            <v>108367</v>
          </cell>
          <cell r="H1062" t="str">
            <v>ID</v>
          </cell>
          <cell r="I1062">
            <v>-14298488.0429167</v>
          </cell>
        </row>
        <row r="1063">
          <cell r="A1063" t="str">
            <v>108367OR</v>
          </cell>
          <cell r="B1063">
            <v>108367</v>
          </cell>
          <cell r="C1063" t="str">
            <v>OR</v>
          </cell>
          <cell r="D1063">
            <v>-90048139.434583306</v>
          </cell>
          <cell r="F1063" t="str">
            <v>108367OR</v>
          </cell>
          <cell r="G1063">
            <v>108367</v>
          </cell>
          <cell r="H1063" t="str">
            <v>OR</v>
          </cell>
          <cell r="I1063">
            <v>-90048139.434583306</v>
          </cell>
        </row>
        <row r="1064">
          <cell r="A1064" t="str">
            <v>108367UT</v>
          </cell>
          <cell r="B1064">
            <v>108367</v>
          </cell>
          <cell r="C1064" t="str">
            <v>UT</v>
          </cell>
          <cell r="D1064">
            <v>-235469050.54499999</v>
          </cell>
          <cell r="F1064" t="str">
            <v>108367UT</v>
          </cell>
          <cell r="G1064">
            <v>108367</v>
          </cell>
          <cell r="H1064" t="str">
            <v>UT</v>
          </cell>
          <cell r="I1064">
            <v>-235469050.54499999</v>
          </cell>
        </row>
        <row r="1065">
          <cell r="A1065" t="str">
            <v>108367WA</v>
          </cell>
          <cell r="B1065">
            <v>108367</v>
          </cell>
          <cell r="C1065" t="str">
            <v>WA</v>
          </cell>
          <cell r="D1065">
            <v>-14122587.0641667</v>
          </cell>
          <cell r="F1065" t="str">
            <v>108367WA</v>
          </cell>
          <cell r="G1065">
            <v>108367</v>
          </cell>
          <cell r="H1065" t="str">
            <v>WA</v>
          </cell>
          <cell r="I1065">
            <v>-14122587.0641667</v>
          </cell>
        </row>
        <row r="1066">
          <cell r="A1066" t="str">
            <v>108367WYP</v>
          </cell>
          <cell r="B1066">
            <v>108367</v>
          </cell>
          <cell r="C1066" t="str">
            <v>WYP</v>
          </cell>
          <cell r="D1066">
            <v>-26261972.5354167</v>
          </cell>
          <cell r="F1066" t="str">
            <v>108367WYP</v>
          </cell>
          <cell r="G1066">
            <v>108367</v>
          </cell>
          <cell r="H1066" t="str">
            <v>WYP</v>
          </cell>
          <cell r="I1066">
            <v>-26261972.5354167</v>
          </cell>
        </row>
        <row r="1067">
          <cell r="A1067" t="str">
            <v>108367WYU</v>
          </cell>
          <cell r="B1067">
            <v>108367</v>
          </cell>
          <cell r="C1067" t="str">
            <v>WYU</v>
          </cell>
          <cell r="D1067">
            <v>-15509098.25375</v>
          </cell>
          <cell r="F1067" t="str">
            <v>108367WYU</v>
          </cell>
          <cell r="G1067">
            <v>108367</v>
          </cell>
          <cell r="H1067" t="str">
            <v>WYU</v>
          </cell>
          <cell r="I1067">
            <v>-15509098.25375</v>
          </cell>
        </row>
        <row r="1068">
          <cell r="A1068" t="str">
            <v>108368CA</v>
          </cell>
          <cell r="B1068">
            <v>108368</v>
          </cell>
          <cell r="C1068" t="str">
            <v>CA</v>
          </cell>
          <cell r="D1068">
            <v>-31148998.891249999</v>
          </cell>
          <cell r="F1068" t="str">
            <v>108368CA</v>
          </cell>
          <cell r="G1068">
            <v>108368</v>
          </cell>
          <cell r="H1068" t="str">
            <v>CA</v>
          </cell>
          <cell r="I1068">
            <v>-31148998.891249999</v>
          </cell>
        </row>
        <row r="1069">
          <cell r="A1069" t="str">
            <v>108368ID</v>
          </cell>
          <cell r="B1069">
            <v>108368</v>
          </cell>
          <cell r="C1069" t="str">
            <v>ID</v>
          </cell>
          <cell r="D1069">
            <v>-29638823.875833299</v>
          </cell>
          <cell r="F1069" t="str">
            <v>108368ID</v>
          </cell>
          <cell r="G1069">
            <v>108368</v>
          </cell>
          <cell r="H1069" t="str">
            <v>ID</v>
          </cell>
          <cell r="I1069">
            <v>-29638823.875833299</v>
          </cell>
        </row>
        <row r="1070">
          <cell r="A1070" t="str">
            <v>108368OR</v>
          </cell>
          <cell r="B1070">
            <v>108368</v>
          </cell>
          <cell r="C1070" t="str">
            <v>OR</v>
          </cell>
          <cell r="D1070">
            <v>-240935350.490417</v>
          </cell>
          <cell r="F1070" t="str">
            <v>108368OR</v>
          </cell>
          <cell r="G1070">
            <v>108368</v>
          </cell>
          <cell r="H1070" t="str">
            <v>OR</v>
          </cell>
          <cell r="I1070">
            <v>-240935350.490417</v>
          </cell>
        </row>
        <row r="1071">
          <cell r="A1071" t="str">
            <v>108368UT</v>
          </cell>
          <cell r="B1071">
            <v>108368</v>
          </cell>
          <cell r="C1071" t="str">
            <v>UT</v>
          </cell>
          <cell r="D1071">
            <v>-136940752.92833301</v>
          </cell>
          <cell r="F1071" t="str">
            <v>108368UT</v>
          </cell>
          <cell r="G1071">
            <v>108368</v>
          </cell>
          <cell r="H1071" t="str">
            <v>UT</v>
          </cell>
          <cell r="I1071">
            <v>-136940752.92833301</v>
          </cell>
        </row>
        <row r="1072">
          <cell r="A1072" t="str">
            <v>108368WA</v>
          </cell>
          <cell r="B1072">
            <v>108368</v>
          </cell>
          <cell r="C1072" t="str">
            <v>WA</v>
          </cell>
          <cell r="D1072">
            <v>-62324139.477499999</v>
          </cell>
          <cell r="F1072" t="str">
            <v>108368WA</v>
          </cell>
          <cell r="G1072">
            <v>108368</v>
          </cell>
          <cell r="H1072" t="str">
            <v>WA</v>
          </cell>
          <cell r="I1072">
            <v>-62324139.477499999</v>
          </cell>
        </row>
        <row r="1073">
          <cell r="A1073" t="str">
            <v>108368WYP</v>
          </cell>
          <cell r="B1073">
            <v>108368</v>
          </cell>
          <cell r="C1073" t="str">
            <v>WYP</v>
          </cell>
          <cell r="D1073">
            <v>-44294723.910833299</v>
          </cell>
          <cell r="F1073" t="str">
            <v>108368WYP</v>
          </cell>
          <cell r="G1073">
            <v>108368</v>
          </cell>
          <cell r="H1073" t="str">
            <v>WYP</v>
          </cell>
          <cell r="I1073">
            <v>-44294723.910833299</v>
          </cell>
        </row>
        <row r="1074">
          <cell r="A1074" t="str">
            <v>108368WYU</v>
          </cell>
          <cell r="B1074">
            <v>108368</v>
          </cell>
          <cell r="C1074" t="str">
            <v>WYU</v>
          </cell>
          <cell r="D1074">
            <v>-7066704.1033333298</v>
          </cell>
          <cell r="F1074" t="str">
            <v>108368WYU</v>
          </cell>
          <cell r="G1074">
            <v>108368</v>
          </cell>
          <cell r="H1074" t="str">
            <v>WYU</v>
          </cell>
          <cell r="I1074">
            <v>-7066704.1033333298</v>
          </cell>
        </row>
        <row r="1075">
          <cell r="A1075" t="str">
            <v>108369CA</v>
          </cell>
          <cell r="B1075">
            <v>108369</v>
          </cell>
          <cell r="C1075" t="str">
            <v>CA</v>
          </cell>
          <cell r="D1075">
            <v>-10623671.1483333</v>
          </cell>
          <cell r="F1075" t="str">
            <v>108369CA</v>
          </cell>
          <cell r="G1075">
            <v>108369</v>
          </cell>
          <cell r="H1075" t="str">
            <v>CA</v>
          </cell>
          <cell r="I1075">
            <v>-10623671.1483333</v>
          </cell>
        </row>
        <row r="1076">
          <cell r="A1076" t="str">
            <v>108369ID</v>
          </cell>
          <cell r="B1076">
            <v>108369</v>
          </cell>
          <cell r="C1076" t="str">
            <v>ID</v>
          </cell>
          <cell r="D1076">
            <v>-18791842.897083301</v>
          </cell>
          <cell r="F1076" t="str">
            <v>108369ID</v>
          </cell>
          <cell r="G1076">
            <v>108369</v>
          </cell>
          <cell r="H1076" t="str">
            <v>ID</v>
          </cell>
          <cell r="I1076">
            <v>-18791842.897083301</v>
          </cell>
        </row>
        <row r="1077">
          <cell r="A1077" t="str">
            <v>108369OR</v>
          </cell>
          <cell r="B1077">
            <v>108369</v>
          </cell>
          <cell r="C1077" t="str">
            <v>OR</v>
          </cell>
          <cell r="D1077">
            <v>-134072618.21125001</v>
          </cell>
          <cell r="F1077" t="str">
            <v>108369OR</v>
          </cell>
          <cell r="G1077">
            <v>108369</v>
          </cell>
          <cell r="H1077" t="str">
            <v>OR</v>
          </cell>
          <cell r="I1077">
            <v>-134072618.21125001</v>
          </cell>
        </row>
        <row r="1078">
          <cell r="A1078" t="str">
            <v>108369UT</v>
          </cell>
          <cell r="B1078">
            <v>108369</v>
          </cell>
          <cell r="C1078" t="str">
            <v>UT</v>
          </cell>
          <cell r="D1078">
            <v>-114076697.82583299</v>
          </cell>
          <cell r="F1078" t="str">
            <v>108369UT</v>
          </cell>
          <cell r="G1078">
            <v>108369</v>
          </cell>
          <cell r="H1078" t="str">
            <v>UT</v>
          </cell>
          <cell r="I1078">
            <v>-114076697.82583299</v>
          </cell>
        </row>
        <row r="1079">
          <cell r="A1079" t="str">
            <v>108369WA</v>
          </cell>
          <cell r="B1079">
            <v>108369</v>
          </cell>
          <cell r="C1079" t="str">
            <v>WA</v>
          </cell>
          <cell r="D1079">
            <v>-30200616.0316667</v>
          </cell>
          <cell r="F1079" t="str">
            <v>108369WA</v>
          </cell>
          <cell r="G1079">
            <v>108369</v>
          </cell>
          <cell r="H1079" t="str">
            <v>WA</v>
          </cell>
          <cell r="I1079">
            <v>-30200616.0316667</v>
          </cell>
        </row>
        <row r="1080">
          <cell r="A1080" t="str">
            <v>108369WYP</v>
          </cell>
          <cell r="B1080">
            <v>108369</v>
          </cell>
          <cell r="C1080" t="str">
            <v>WYP</v>
          </cell>
          <cell r="D1080">
            <v>-21851839.951250002</v>
          </cell>
          <cell r="F1080" t="str">
            <v>108369WYP</v>
          </cell>
          <cell r="G1080">
            <v>108369</v>
          </cell>
          <cell r="H1080" t="str">
            <v>WYP</v>
          </cell>
          <cell r="I1080">
            <v>-21851839.951250002</v>
          </cell>
        </row>
        <row r="1081">
          <cell r="A1081" t="str">
            <v>108369WYU</v>
          </cell>
          <cell r="B1081">
            <v>108369</v>
          </cell>
          <cell r="C1081" t="str">
            <v>WYU</v>
          </cell>
          <cell r="D1081">
            <v>-5300828.8104166696</v>
          </cell>
          <cell r="F1081" t="str">
            <v>108369WYU</v>
          </cell>
          <cell r="G1081">
            <v>108369</v>
          </cell>
          <cell r="H1081" t="str">
            <v>WYU</v>
          </cell>
          <cell r="I1081">
            <v>-5300828.8104166696</v>
          </cell>
        </row>
        <row r="1082">
          <cell r="A1082" t="str">
            <v>108370CA</v>
          </cell>
          <cell r="B1082">
            <v>108370</v>
          </cell>
          <cell r="C1082" t="str">
            <v>CA</v>
          </cell>
          <cell r="D1082">
            <v>-366575.59125</v>
          </cell>
          <cell r="F1082" t="str">
            <v>108370CA</v>
          </cell>
          <cell r="G1082">
            <v>108370</v>
          </cell>
          <cell r="H1082" t="str">
            <v>CA</v>
          </cell>
          <cell r="I1082">
            <v>-366575.59125</v>
          </cell>
        </row>
        <row r="1083">
          <cell r="A1083" t="str">
            <v>108370ID</v>
          </cell>
          <cell r="B1083">
            <v>108370</v>
          </cell>
          <cell r="C1083" t="str">
            <v>ID</v>
          </cell>
          <cell r="D1083">
            <v>-10475444.7829167</v>
          </cell>
          <cell r="F1083" t="str">
            <v>108370ID</v>
          </cell>
          <cell r="G1083">
            <v>108370</v>
          </cell>
          <cell r="H1083" t="str">
            <v>ID</v>
          </cell>
          <cell r="I1083">
            <v>-10475444.7829167</v>
          </cell>
        </row>
        <row r="1084">
          <cell r="A1084" t="str">
            <v>108370OR</v>
          </cell>
          <cell r="B1084">
            <v>108370</v>
          </cell>
          <cell r="C1084" t="str">
            <v>OR</v>
          </cell>
          <cell r="D1084">
            <v>-8570626.4324999992</v>
          </cell>
          <cell r="F1084" t="str">
            <v>108370OR</v>
          </cell>
          <cell r="G1084">
            <v>108370</v>
          </cell>
          <cell r="H1084" t="str">
            <v>OR</v>
          </cell>
          <cell r="I1084">
            <v>-8570626.4324999992</v>
          </cell>
        </row>
        <row r="1085">
          <cell r="A1085" t="str">
            <v>108370UT</v>
          </cell>
          <cell r="B1085">
            <v>108370</v>
          </cell>
          <cell r="C1085" t="str">
            <v>UT</v>
          </cell>
          <cell r="D1085">
            <v>-46348205.807499997</v>
          </cell>
          <cell r="F1085" t="str">
            <v>108370UT</v>
          </cell>
          <cell r="G1085">
            <v>108370</v>
          </cell>
          <cell r="H1085" t="str">
            <v>UT</v>
          </cell>
          <cell r="I1085">
            <v>-46348205.807499997</v>
          </cell>
        </row>
        <row r="1086">
          <cell r="A1086" t="str">
            <v>108370WA</v>
          </cell>
          <cell r="B1086">
            <v>108370</v>
          </cell>
          <cell r="C1086" t="str">
            <v>WA</v>
          </cell>
          <cell r="D1086">
            <v>-5608221.27291667</v>
          </cell>
          <cell r="F1086" t="str">
            <v>108370WA</v>
          </cell>
          <cell r="G1086">
            <v>108370</v>
          </cell>
          <cell r="H1086" t="str">
            <v>WA</v>
          </cell>
          <cell r="I1086">
            <v>-5608221.27291667</v>
          </cell>
        </row>
        <row r="1087">
          <cell r="A1087" t="str">
            <v>108370WYP</v>
          </cell>
          <cell r="B1087">
            <v>108370</v>
          </cell>
          <cell r="C1087" t="str">
            <v>WYP</v>
          </cell>
          <cell r="D1087">
            <v>-5539348.2479166696</v>
          </cell>
          <cell r="F1087" t="str">
            <v>108370WYP</v>
          </cell>
          <cell r="G1087">
            <v>108370</v>
          </cell>
          <cell r="H1087" t="str">
            <v>WYP</v>
          </cell>
          <cell r="I1087">
            <v>-5539348.2479166696</v>
          </cell>
        </row>
        <row r="1088">
          <cell r="A1088" t="str">
            <v>108370WYU</v>
          </cell>
          <cell r="B1088">
            <v>108370</v>
          </cell>
          <cell r="C1088" t="str">
            <v>WYU</v>
          </cell>
          <cell r="D1088">
            <v>-1286391.0425</v>
          </cell>
          <cell r="F1088" t="str">
            <v>108370WYU</v>
          </cell>
          <cell r="G1088">
            <v>108370</v>
          </cell>
          <cell r="H1088" t="str">
            <v>WYU</v>
          </cell>
          <cell r="I1088">
            <v>-1286391.0425</v>
          </cell>
        </row>
        <row r="1089">
          <cell r="A1089" t="str">
            <v>108371CA</v>
          </cell>
          <cell r="B1089">
            <v>108371</v>
          </cell>
          <cell r="C1089" t="str">
            <v>CA</v>
          </cell>
          <cell r="D1089">
            <v>-226612.23958333299</v>
          </cell>
          <cell r="F1089" t="str">
            <v>108371CA</v>
          </cell>
          <cell r="G1089">
            <v>108371</v>
          </cell>
          <cell r="H1089" t="str">
            <v>CA</v>
          </cell>
          <cell r="I1089">
            <v>-226612.23958333299</v>
          </cell>
        </row>
        <row r="1090">
          <cell r="A1090" t="str">
            <v>108371ID</v>
          </cell>
          <cell r="B1090">
            <v>108371</v>
          </cell>
          <cell r="C1090" t="str">
            <v>ID</v>
          </cell>
          <cell r="D1090">
            <v>-142265.504166667</v>
          </cell>
          <cell r="F1090" t="str">
            <v>108371ID</v>
          </cell>
          <cell r="G1090">
            <v>108371</v>
          </cell>
          <cell r="H1090" t="str">
            <v>ID</v>
          </cell>
          <cell r="I1090">
            <v>-142265.504166667</v>
          </cell>
        </row>
        <row r="1091">
          <cell r="A1091" t="str">
            <v>108371OR</v>
          </cell>
          <cell r="B1091">
            <v>108371</v>
          </cell>
          <cell r="C1091" t="str">
            <v>OR</v>
          </cell>
          <cell r="D1091">
            <v>-2130346.8537499998</v>
          </cell>
          <cell r="F1091" t="str">
            <v>108371OR</v>
          </cell>
          <cell r="G1091">
            <v>108371</v>
          </cell>
          <cell r="H1091" t="str">
            <v>OR</v>
          </cell>
          <cell r="I1091">
            <v>-2130346.8537499998</v>
          </cell>
        </row>
        <row r="1092">
          <cell r="A1092" t="str">
            <v>108371UT</v>
          </cell>
          <cell r="B1092">
            <v>108371</v>
          </cell>
          <cell r="C1092" t="str">
            <v>UT</v>
          </cell>
          <cell r="D1092">
            <v>-3364897.8712499999</v>
          </cell>
          <cell r="F1092" t="str">
            <v>108371UT</v>
          </cell>
          <cell r="G1092">
            <v>108371</v>
          </cell>
          <cell r="H1092" t="str">
            <v>UT</v>
          </cell>
          <cell r="I1092">
            <v>-3364897.8712499999</v>
          </cell>
        </row>
        <row r="1093">
          <cell r="A1093" t="str">
            <v>108371WA</v>
          </cell>
          <cell r="B1093">
            <v>108371</v>
          </cell>
          <cell r="C1093" t="str">
            <v>WA</v>
          </cell>
          <cell r="D1093">
            <v>-363183.29749999999</v>
          </cell>
          <cell r="F1093" t="str">
            <v>108371WA</v>
          </cell>
          <cell r="G1093">
            <v>108371</v>
          </cell>
          <cell r="H1093" t="str">
            <v>WA</v>
          </cell>
          <cell r="I1093">
            <v>-363183.29749999999</v>
          </cell>
        </row>
        <row r="1094">
          <cell r="A1094" t="str">
            <v>108371WYP</v>
          </cell>
          <cell r="B1094">
            <v>108371</v>
          </cell>
          <cell r="C1094" t="str">
            <v>WYP</v>
          </cell>
          <cell r="D1094">
            <v>-899788.04041666701</v>
          </cell>
          <cell r="F1094" t="str">
            <v>108371WYP</v>
          </cell>
          <cell r="G1094">
            <v>108371</v>
          </cell>
          <cell r="H1094" t="str">
            <v>WYP</v>
          </cell>
          <cell r="I1094">
            <v>-899788.04041666701</v>
          </cell>
        </row>
        <row r="1095">
          <cell r="A1095" t="str">
            <v>108371WYU</v>
          </cell>
          <cell r="B1095">
            <v>108371</v>
          </cell>
          <cell r="C1095" t="str">
            <v>WYU</v>
          </cell>
          <cell r="D1095">
            <v>-151846.94791666701</v>
          </cell>
          <cell r="F1095" t="str">
            <v>108371WYU</v>
          </cell>
          <cell r="G1095">
            <v>108371</v>
          </cell>
          <cell r="H1095" t="str">
            <v>WYU</v>
          </cell>
          <cell r="I1095">
            <v>-151846.94791666701</v>
          </cell>
        </row>
        <row r="1096">
          <cell r="A1096" t="str">
            <v>108373CA</v>
          </cell>
          <cell r="B1096">
            <v>108373</v>
          </cell>
          <cell r="C1096" t="str">
            <v>CA</v>
          </cell>
          <cell r="D1096">
            <v>-546937.52833333297</v>
          </cell>
          <cell r="F1096" t="str">
            <v>108373CA</v>
          </cell>
          <cell r="G1096">
            <v>108373</v>
          </cell>
          <cell r="H1096" t="str">
            <v>CA</v>
          </cell>
          <cell r="I1096">
            <v>-546937.52833333297</v>
          </cell>
        </row>
        <row r="1097">
          <cell r="A1097" t="str">
            <v>108373ID</v>
          </cell>
          <cell r="B1097">
            <v>108373</v>
          </cell>
          <cell r="C1097" t="str">
            <v>ID</v>
          </cell>
          <cell r="D1097">
            <v>-467340.14208333299</v>
          </cell>
          <cell r="F1097" t="str">
            <v>108373ID</v>
          </cell>
          <cell r="G1097">
            <v>108373</v>
          </cell>
          <cell r="H1097" t="str">
            <v>ID</v>
          </cell>
          <cell r="I1097">
            <v>-467340.14208333299</v>
          </cell>
        </row>
        <row r="1098">
          <cell r="A1098" t="str">
            <v>108373OR</v>
          </cell>
          <cell r="B1098">
            <v>108373</v>
          </cell>
          <cell r="C1098" t="str">
            <v>OR</v>
          </cell>
          <cell r="D1098">
            <v>-11378547.0058333</v>
          </cell>
          <cell r="F1098" t="str">
            <v>108373OR</v>
          </cell>
          <cell r="G1098">
            <v>108373</v>
          </cell>
          <cell r="H1098" t="str">
            <v>OR</v>
          </cell>
          <cell r="I1098">
            <v>-11378547.0058333</v>
          </cell>
        </row>
        <row r="1099">
          <cell r="A1099" t="str">
            <v>108373UT</v>
          </cell>
          <cell r="B1099">
            <v>108373</v>
          </cell>
          <cell r="C1099" t="str">
            <v>UT</v>
          </cell>
          <cell r="D1099">
            <v>-12375751.01375</v>
          </cell>
          <cell r="F1099" t="str">
            <v>108373UT</v>
          </cell>
          <cell r="G1099">
            <v>108373</v>
          </cell>
          <cell r="H1099" t="str">
            <v>UT</v>
          </cell>
          <cell r="I1099">
            <v>-12375751.01375</v>
          </cell>
        </row>
        <row r="1100">
          <cell r="A1100" t="str">
            <v>108373WA</v>
          </cell>
          <cell r="B1100">
            <v>108373</v>
          </cell>
          <cell r="C1100" t="str">
            <v>WA</v>
          </cell>
          <cell r="D1100">
            <v>-1962636.1095833301</v>
          </cell>
          <cell r="F1100" t="str">
            <v>108373WA</v>
          </cell>
          <cell r="G1100">
            <v>108373</v>
          </cell>
          <cell r="H1100" t="str">
            <v>WA</v>
          </cell>
          <cell r="I1100">
            <v>-1962636.1095833301</v>
          </cell>
        </row>
        <row r="1101">
          <cell r="A1101" t="str">
            <v>108373WYP</v>
          </cell>
          <cell r="B1101">
            <v>108373</v>
          </cell>
          <cell r="C1101" t="str">
            <v>WYP</v>
          </cell>
          <cell r="D1101">
            <v>-3630168.8654166702</v>
          </cell>
          <cell r="F1101" t="str">
            <v>108373WYP</v>
          </cell>
          <cell r="G1101">
            <v>108373</v>
          </cell>
          <cell r="H1101" t="str">
            <v>WYP</v>
          </cell>
          <cell r="I1101">
            <v>-3630168.8654166702</v>
          </cell>
        </row>
        <row r="1102">
          <cell r="A1102" t="str">
            <v>108373WYU</v>
          </cell>
          <cell r="B1102">
            <v>108373</v>
          </cell>
          <cell r="C1102" t="str">
            <v>WYU</v>
          </cell>
          <cell r="D1102">
            <v>-1167845.8304166701</v>
          </cell>
          <cell r="F1102" t="str">
            <v>108373WYU</v>
          </cell>
          <cell r="G1102">
            <v>108373</v>
          </cell>
          <cell r="H1102" t="str">
            <v>WYU</v>
          </cell>
          <cell r="I1102">
            <v>-1167845.8304166701</v>
          </cell>
        </row>
        <row r="1103">
          <cell r="A1103" t="str">
            <v>1011390CAGE</v>
          </cell>
          <cell r="B1103">
            <v>1011390</v>
          </cell>
          <cell r="C1103" t="str">
            <v>CAGE</v>
          </cell>
          <cell r="D1103">
            <v>8054668.7008333299</v>
          </cell>
          <cell r="F1103" t="str">
            <v>1011390CAGE</v>
          </cell>
          <cell r="G1103">
            <v>1011390</v>
          </cell>
          <cell r="H1103" t="str">
            <v>CAGE</v>
          </cell>
          <cell r="I1103">
            <v>8054668.7008333299</v>
          </cell>
        </row>
        <row r="1104">
          <cell r="A1104" t="str">
            <v>1011390CAGW</v>
          </cell>
          <cell r="B1104">
            <v>1011390</v>
          </cell>
          <cell r="C1104" t="str">
            <v>CAGW</v>
          </cell>
          <cell r="D1104">
            <v>3193220.25875</v>
          </cell>
          <cell r="F1104" t="str">
            <v>1011390CAGW</v>
          </cell>
          <cell r="G1104">
            <v>1011390</v>
          </cell>
          <cell r="H1104" t="str">
            <v>CAGW</v>
          </cell>
          <cell r="I1104">
            <v>3193220.25875</v>
          </cell>
        </row>
        <row r="1105">
          <cell r="A1105" t="str">
            <v>1011390OR</v>
          </cell>
          <cell r="B1105">
            <v>1011390</v>
          </cell>
          <cell r="C1105" t="str">
            <v>OR</v>
          </cell>
          <cell r="D1105">
            <v>2140882.2858333299</v>
          </cell>
          <cell r="F1105" t="str">
            <v>1011390OR</v>
          </cell>
          <cell r="G1105">
            <v>1011390</v>
          </cell>
          <cell r="H1105" t="str">
            <v>OR</v>
          </cell>
          <cell r="I1105">
            <v>2140882.2858333299</v>
          </cell>
        </row>
        <row r="1106">
          <cell r="A1106" t="str">
            <v>1011390SO</v>
          </cell>
          <cell r="B1106">
            <v>1011390</v>
          </cell>
          <cell r="C1106" t="str">
            <v>SO</v>
          </cell>
          <cell r="D1106">
            <v>1395054.74083333</v>
          </cell>
          <cell r="F1106" t="str">
            <v>1011390SO</v>
          </cell>
          <cell r="G1106">
            <v>1011390</v>
          </cell>
          <cell r="H1106" t="str">
            <v>SO</v>
          </cell>
          <cell r="I1106">
            <v>1395054.74083333</v>
          </cell>
        </row>
        <row r="1107">
          <cell r="A1107" t="str">
            <v>1011390UT</v>
          </cell>
          <cell r="B1107">
            <v>1011390</v>
          </cell>
          <cell r="C1107" t="str">
            <v>UT</v>
          </cell>
          <cell r="D1107">
            <v>3921354.3516666698</v>
          </cell>
          <cell r="F1107" t="str">
            <v>1011390UT</v>
          </cell>
          <cell r="G1107">
            <v>1011390</v>
          </cell>
          <cell r="H1107" t="str">
            <v>UT</v>
          </cell>
          <cell r="I1107">
            <v>3921354.3516666698</v>
          </cell>
        </row>
        <row r="1108">
          <cell r="A1108" t="str">
            <v>108DPCA</v>
          </cell>
          <cell r="B1108" t="str">
            <v>108DP</v>
          </cell>
          <cell r="C1108" t="str">
            <v>CA</v>
          </cell>
          <cell r="D1108">
            <v>69359.167499999996</v>
          </cell>
          <cell r="F1108" t="str">
            <v>108DPCA</v>
          </cell>
          <cell r="G1108" t="str">
            <v>108DP</v>
          </cell>
          <cell r="H1108" t="str">
            <v>CA</v>
          </cell>
          <cell r="I1108">
            <v>69359.167499999996</v>
          </cell>
        </row>
        <row r="1109">
          <cell r="A1109" t="str">
            <v>108DPID</v>
          </cell>
          <cell r="B1109" t="str">
            <v>108DP</v>
          </cell>
          <cell r="C1109" t="str">
            <v>ID</v>
          </cell>
          <cell r="D1109">
            <v>376000.88666666701</v>
          </cell>
          <cell r="F1109" t="str">
            <v>108DPID</v>
          </cell>
          <cell r="G1109" t="str">
            <v>108DP</v>
          </cell>
          <cell r="H1109" t="str">
            <v>ID</v>
          </cell>
          <cell r="I1109">
            <v>376000.88666666701</v>
          </cell>
        </row>
        <row r="1110">
          <cell r="A1110" t="str">
            <v>108DPOR</v>
          </cell>
          <cell r="B1110" t="str">
            <v>108DP</v>
          </cell>
          <cell r="C1110" t="str">
            <v>OR</v>
          </cell>
          <cell r="D1110">
            <v>1215843.08333333</v>
          </cell>
          <cell r="F1110" t="str">
            <v>108DPOR</v>
          </cell>
          <cell r="G1110" t="str">
            <v>108DP</v>
          </cell>
          <cell r="H1110" t="str">
            <v>OR</v>
          </cell>
          <cell r="I1110">
            <v>1215843.08333333</v>
          </cell>
        </row>
        <row r="1111">
          <cell r="A1111" t="str">
            <v>108DPUT</v>
          </cell>
          <cell r="B1111" t="str">
            <v>108DP</v>
          </cell>
          <cell r="C1111" t="str">
            <v>UT</v>
          </cell>
          <cell r="D1111">
            <v>3543433.6833333299</v>
          </cell>
          <cell r="F1111" t="str">
            <v>108DPUT</v>
          </cell>
          <cell r="G1111" t="str">
            <v>108DP</v>
          </cell>
          <cell r="H1111" t="str">
            <v>UT</v>
          </cell>
          <cell r="I1111">
            <v>3543433.6833333299</v>
          </cell>
        </row>
        <row r="1112">
          <cell r="A1112" t="str">
            <v>108DPWA</v>
          </cell>
          <cell r="B1112" t="str">
            <v>108DP</v>
          </cell>
          <cell r="C1112" t="str">
            <v>WA</v>
          </cell>
          <cell r="D1112">
            <v>483566.43166666699</v>
          </cell>
          <cell r="F1112" t="str">
            <v>108DPWA</v>
          </cell>
          <cell r="G1112" t="str">
            <v>108DP</v>
          </cell>
          <cell r="H1112" t="str">
            <v>WA</v>
          </cell>
          <cell r="I1112">
            <v>483566.43166666699</v>
          </cell>
        </row>
        <row r="1113">
          <cell r="A1113" t="str">
            <v>108DPWYP</v>
          </cell>
          <cell r="B1113" t="str">
            <v>108DP</v>
          </cell>
          <cell r="C1113" t="str">
            <v>WYP</v>
          </cell>
          <cell r="D1113">
            <v>148107.308333333</v>
          </cell>
          <cell r="F1113" t="str">
            <v>108DPWYP</v>
          </cell>
          <cell r="G1113" t="str">
            <v>108DP</v>
          </cell>
          <cell r="H1113" t="str">
            <v>WYP</v>
          </cell>
          <cell r="I1113">
            <v>148107.308333333</v>
          </cell>
        </row>
        <row r="1114">
          <cell r="A1114" t="str">
            <v>108DPWYU</v>
          </cell>
          <cell r="B1114" t="str">
            <v>108DP</v>
          </cell>
          <cell r="C1114" t="str">
            <v>WYU</v>
          </cell>
          <cell r="D1114">
            <v>437946.20833333302</v>
          </cell>
          <cell r="F1114" t="str">
            <v>108DPWYU</v>
          </cell>
          <cell r="G1114" t="str">
            <v>108DP</v>
          </cell>
          <cell r="H1114" t="str">
            <v>WYU</v>
          </cell>
          <cell r="I1114">
            <v>437946.20833333302</v>
          </cell>
        </row>
        <row r="1115">
          <cell r="A1115" t="str">
            <v>108GPCA</v>
          </cell>
          <cell r="B1115" t="str">
            <v>108GP</v>
          </cell>
          <cell r="C1115" t="str">
            <v>CA</v>
          </cell>
          <cell r="D1115">
            <v>-7467405.1854166696</v>
          </cell>
          <cell r="F1115" t="str">
            <v>108GPCA</v>
          </cell>
          <cell r="G1115" t="str">
            <v>108GP</v>
          </cell>
          <cell r="H1115" t="str">
            <v>CA</v>
          </cell>
          <cell r="I1115">
            <v>-7467405.1854166696</v>
          </cell>
        </row>
        <row r="1116">
          <cell r="A1116" t="str">
            <v>108GPCAEE</v>
          </cell>
          <cell r="B1116" t="str">
            <v>108GP</v>
          </cell>
          <cell r="C1116" t="str">
            <v>CAEE</v>
          </cell>
          <cell r="D1116">
            <v>-1608050.00083333</v>
          </cell>
          <cell r="F1116" t="str">
            <v>108GPCAEE</v>
          </cell>
          <cell r="G1116" t="str">
            <v>108GP</v>
          </cell>
          <cell r="H1116" t="str">
            <v>CAEE</v>
          </cell>
          <cell r="I1116">
            <v>-1608050.00083333</v>
          </cell>
        </row>
        <row r="1117">
          <cell r="A1117" t="str">
            <v>108GPCAGE</v>
          </cell>
          <cell r="B1117" t="str">
            <v>108GP</v>
          </cell>
          <cell r="C1117" t="str">
            <v>CAGE</v>
          </cell>
          <cell r="D1117">
            <v>-84403959.796250001</v>
          </cell>
          <cell r="F1117" t="str">
            <v>108GPCAGE</v>
          </cell>
          <cell r="G1117" t="str">
            <v>108GP</v>
          </cell>
          <cell r="H1117" t="str">
            <v>CAGE</v>
          </cell>
          <cell r="I1117">
            <v>-84403959.796250001</v>
          </cell>
        </row>
        <row r="1118">
          <cell r="A1118" t="str">
            <v>108GPCAGW</v>
          </cell>
          <cell r="B1118" t="str">
            <v>108GP</v>
          </cell>
          <cell r="C1118" t="str">
            <v>CAGW</v>
          </cell>
          <cell r="D1118">
            <v>-32879799.785833299</v>
          </cell>
          <cell r="F1118" t="str">
            <v>108GPCAGW</v>
          </cell>
          <cell r="G1118" t="str">
            <v>108GP</v>
          </cell>
          <cell r="H1118" t="str">
            <v>CAGW</v>
          </cell>
          <cell r="I1118">
            <v>-32879799.785833299</v>
          </cell>
        </row>
        <row r="1119">
          <cell r="A1119" t="str">
            <v>108GPCN</v>
          </cell>
          <cell r="B1119" t="str">
            <v>108GP</v>
          </cell>
          <cell r="C1119" t="str">
            <v>CN</v>
          </cell>
          <cell r="D1119">
            <v>-6657060.8987499997</v>
          </cell>
          <cell r="F1119" t="str">
            <v>108GPCN</v>
          </cell>
          <cell r="G1119" t="str">
            <v>108GP</v>
          </cell>
          <cell r="H1119" t="str">
            <v>CN</v>
          </cell>
          <cell r="I1119">
            <v>-6657060.8987499997</v>
          </cell>
        </row>
        <row r="1120">
          <cell r="A1120" t="str">
            <v>108GPID</v>
          </cell>
          <cell r="B1120" t="str">
            <v>108GP</v>
          </cell>
          <cell r="C1120" t="str">
            <v>ID</v>
          </cell>
          <cell r="D1120">
            <v>-17337997.668749999</v>
          </cell>
          <cell r="F1120" t="str">
            <v>108GPID</v>
          </cell>
          <cell r="G1120" t="str">
            <v>108GP</v>
          </cell>
          <cell r="H1120" t="str">
            <v>ID</v>
          </cell>
          <cell r="I1120">
            <v>-17337997.668749999</v>
          </cell>
        </row>
        <row r="1121">
          <cell r="A1121" t="str">
            <v>108GPJBG</v>
          </cell>
          <cell r="B1121" t="str">
            <v>108GP</v>
          </cell>
          <cell r="C1121" t="str">
            <v>JBG</v>
          </cell>
          <cell r="D1121">
            <v>-7217634.6600000001</v>
          </cell>
          <cell r="F1121" t="str">
            <v>108GPJBG</v>
          </cell>
          <cell r="G1121" t="str">
            <v>108GP</v>
          </cell>
          <cell r="H1121" t="str">
            <v>JBG</v>
          </cell>
          <cell r="I1121">
            <v>-7217634.6600000001</v>
          </cell>
        </row>
        <row r="1122">
          <cell r="A1122" t="str">
            <v>108GPOR</v>
          </cell>
          <cell r="B1122" t="str">
            <v>108GP</v>
          </cell>
          <cell r="C1122" t="str">
            <v>OR</v>
          </cell>
          <cell r="D1122">
            <v>-87215444.0904167</v>
          </cell>
          <cell r="F1122" t="str">
            <v>108GPOR</v>
          </cell>
          <cell r="G1122" t="str">
            <v>108GP</v>
          </cell>
          <cell r="H1122" t="str">
            <v>OR</v>
          </cell>
          <cell r="I1122">
            <v>-87215444.0904167</v>
          </cell>
        </row>
        <row r="1123">
          <cell r="A1123" t="str">
            <v>108GPSG</v>
          </cell>
          <cell r="B1123" t="str">
            <v>108GP</v>
          </cell>
          <cell r="C1123" t="str">
            <v>SG</v>
          </cell>
          <cell r="D1123">
            <v>33673.96</v>
          </cell>
          <cell r="F1123" t="str">
            <v>108GPSG</v>
          </cell>
          <cell r="G1123" t="str">
            <v>108GP</v>
          </cell>
          <cell r="H1123" t="str">
            <v>SG</v>
          </cell>
          <cell r="I1123">
            <v>33673.96</v>
          </cell>
        </row>
        <row r="1124">
          <cell r="A1124" t="str">
            <v>108GPSO</v>
          </cell>
          <cell r="B1124" t="str">
            <v>108GP</v>
          </cell>
          <cell r="C1124" t="str">
            <v>SO</v>
          </cell>
          <cell r="D1124">
            <v>-108692556.42166699</v>
          </cell>
          <cell r="F1124" t="str">
            <v>108GPSO</v>
          </cell>
          <cell r="G1124" t="str">
            <v>108GP</v>
          </cell>
          <cell r="H1124" t="str">
            <v>SO</v>
          </cell>
          <cell r="I1124">
            <v>-108692556.42166699</v>
          </cell>
        </row>
        <row r="1125">
          <cell r="A1125" t="str">
            <v>108GPUT</v>
          </cell>
          <cell r="B1125" t="str">
            <v>108GP</v>
          </cell>
          <cell r="C1125" t="str">
            <v>UT</v>
          </cell>
          <cell r="D1125">
            <v>-87596508.507916704</v>
          </cell>
          <cell r="F1125" t="str">
            <v>108GPUT</v>
          </cell>
          <cell r="G1125" t="str">
            <v>108GP</v>
          </cell>
          <cell r="H1125" t="str">
            <v>UT</v>
          </cell>
          <cell r="I1125">
            <v>-87596508.507916704</v>
          </cell>
        </row>
        <row r="1126">
          <cell r="A1126" t="str">
            <v>108GPWA</v>
          </cell>
          <cell r="B1126" t="str">
            <v>108GP</v>
          </cell>
          <cell r="C1126" t="str">
            <v>WA</v>
          </cell>
          <cell r="D1126">
            <v>-23974507.755833302</v>
          </cell>
          <cell r="F1126" t="str">
            <v>108GPWA</v>
          </cell>
          <cell r="G1126" t="str">
            <v>108GP</v>
          </cell>
          <cell r="H1126" t="str">
            <v>WA</v>
          </cell>
          <cell r="I1126">
            <v>-23974507.755833302</v>
          </cell>
        </row>
        <row r="1127">
          <cell r="A1127" t="str">
            <v>108GPWYP</v>
          </cell>
          <cell r="B1127" t="str">
            <v>108GP</v>
          </cell>
          <cell r="C1127" t="str">
            <v>WYP</v>
          </cell>
          <cell r="D1127">
            <v>-24340962.271249998</v>
          </cell>
          <cell r="F1127" t="str">
            <v>108GPWYP</v>
          </cell>
          <cell r="G1127" t="str">
            <v>108GP</v>
          </cell>
          <cell r="H1127" t="str">
            <v>WYP</v>
          </cell>
          <cell r="I1127">
            <v>-24340962.271249998</v>
          </cell>
        </row>
        <row r="1128">
          <cell r="A1128" t="str">
            <v>108GPWYU</v>
          </cell>
          <cell r="B1128" t="str">
            <v>108GP</v>
          </cell>
          <cell r="C1128" t="str">
            <v>WYU</v>
          </cell>
          <cell r="D1128">
            <v>-6008123.2133333301</v>
          </cell>
          <cell r="F1128" t="str">
            <v>108GPWYU</v>
          </cell>
          <cell r="G1128" t="str">
            <v>108GP</v>
          </cell>
          <cell r="H1128" t="str">
            <v>WYU</v>
          </cell>
          <cell r="I1128">
            <v>-6008123.2133333301</v>
          </cell>
        </row>
        <row r="1129">
          <cell r="A1129" t="str">
            <v>108HPCAGE</v>
          </cell>
          <cell r="B1129" t="str">
            <v>108HP</v>
          </cell>
          <cell r="C1129" t="str">
            <v>CAGE</v>
          </cell>
          <cell r="D1129">
            <v>-89505902.035833299</v>
          </cell>
          <cell r="F1129" t="str">
            <v>108HPCAGE</v>
          </cell>
          <cell r="G1129" t="str">
            <v>108HP</v>
          </cell>
          <cell r="H1129" t="str">
            <v>CAGE</v>
          </cell>
          <cell r="I1129">
            <v>-89505902.035833299</v>
          </cell>
        </row>
        <row r="1130">
          <cell r="A1130" t="str">
            <v>108HPCAGW</v>
          </cell>
          <cell r="B1130" t="str">
            <v>108HP</v>
          </cell>
          <cell r="C1130" t="str">
            <v>CAGW</v>
          </cell>
          <cell r="D1130">
            <v>-374699050.29583299</v>
          </cell>
          <cell r="F1130" t="str">
            <v>108HPCAGW</v>
          </cell>
          <cell r="G1130" t="str">
            <v>108HP</v>
          </cell>
          <cell r="H1130" t="str">
            <v>CAGW</v>
          </cell>
          <cell r="I1130">
            <v>-374699050.29583299</v>
          </cell>
        </row>
        <row r="1131">
          <cell r="A1131" t="str">
            <v>108HPOTHER</v>
          </cell>
          <cell r="B1131" t="str">
            <v>108HP</v>
          </cell>
          <cell r="C1131" t="str">
            <v>OTHER</v>
          </cell>
          <cell r="D1131">
            <v>3862582.5</v>
          </cell>
          <cell r="F1131" t="str">
            <v>108HPOTHER</v>
          </cell>
          <cell r="G1131" t="str">
            <v>108HP</v>
          </cell>
          <cell r="H1131" t="str">
            <v>OTHER</v>
          </cell>
          <cell r="I1131">
            <v>3862582.5</v>
          </cell>
        </row>
        <row r="1132">
          <cell r="A1132" t="str">
            <v>108OPCAGE</v>
          </cell>
          <cell r="B1132" t="str">
            <v>108OP</v>
          </cell>
          <cell r="C1132" t="str">
            <v>CAGE</v>
          </cell>
          <cell r="D1132">
            <v>-345562482.98666698</v>
          </cell>
          <cell r="F1132" t="str">
            <v>108OPCAGE</v>
          </cell>
          <cell r="G1132" t="str">
            <v>108OP</v>
          </cell>
          <cell r="H1132" t="str">
            <v>CAGE</v>
          </cell>
          <cell r="I1132">
            <v>-345562482.98666698</v>
          </cell>
        </row>
        <row r="1133">
          <cell r="A1133" t="str">
            <v>108OPCAGW</v>
          </cell>
          <cell r="B1133" t="str">
            <v>108OP</v>
          </cell>
          <cell r="C1133" t="str">
            <v>CAGW</v>
          </cell>
          <cell r="D1133">
            <v>-263396779.973333</v>
          </cell>
          <cell r="F1133" t="str">
            <v>108OPCAGW</v>
          </cell>
          <cell r="G1133" t="str">
            <v>108OP</v>
          </cell>
          <cell r="H1133" t="str">
            <v>CAGW</v>
          </cell>
          <cell r="I1133">
            <v>-263396779.973333</v>
          </cell>
        </row>
        <row r="1134">
          <cell r="A1134" t="str">
            <v>108SPCAGE</v>
          </cell>
          <cell r="B1134" t="str">
            <v>108SP</v>
          </cell>
          <cell r="C1134" t="str">
            <v>CAGE</v>
          </cell>
          <cell r="D1134">
            <v>-2573273903.3783302</v>
          </cell>
          <cell r="F1134" t="str">
            <v>108SPCAGE</v>
          </cell>
          <cell r="G1134" t="str">
            <v>108SP</v>
          </cell>
          <cell r="H1134" t="str">
            <v>CAGE</v>
          </cell>
          <cell r="I1134">
            <v>-2573273903.3783302</v>
          </cell>
        </row>
        <row r="1135">
          <cell r="A1135" t="str">
            <v>108SPCAGW</v>
          </cell>
          <cell r="B1135" t="str">
            <v>108SP</v>
          </cell>
          <cell r="C1135" t="str">
            <v>CAGW</v>
          </cell>
          <cell r="D1135">
            <v>-129246347.864583</v>
          </cell>
          <cell r="F1135" t="str">
            <v>108SPCAGW</v>
          </cell>
          <cell r="G1135" t="str">
            <v>108SP</v>
          </cell>
          <cell r="H1135" t="str">
            <v>CAGW</v>
          </cell>
          <cell r="I1135">
            <v>-129246347.864583</v>
          </cell>
        </row>
        <row r="1136">
          <cell r="A1136" t="str">
            <v>108SPID</v>
          </cell>
          <cell r="B1136" t="str">
            <v>108SP</v>
          </cell>
          <cell r="C1136" t="str">
            <v>ID</v>
          </cell>
          <cell r="D1136">
            <v>1213075.3600000001</v>
          </cell>
          <cell r="F1136" t="str">
            <v>108SPID</v>
          </cell>
          <cell r="G1136" t="str">
            <v>108SP</v>
          </cell>
          <cell r="H1136" t="str">
            <v>ID</v>
          </cell>
          <cell r="I1136">
            <v>1213075.3600000001</v>
          </cell>
        </row>
        <row r="1137">
          <cell r="A1137" t="str">
            <v>108SPJBG</v>
          </cell>
          <cell r="B1137" t="str">
            <v>108SP</v>
          </cell>
          <cell r="C1137" t="str">
            <v>JBG</v>
          </cell>
          <cell r="D1137">
            <v>-611754548.22416699</v>
          </cell>
          <cell r="F1137" t="str">
            <v>108SPJBG</v>
          </cell>
          <cell r="G1137" t="str">
            <v>108SP</v>
          </cell>
          <cell r="H1137" t="str">
            <v>JBG</v>
          </cell>
          <cell r="I1137">
            <v>-611754548.22416699</v>
          </cell>
        </row>
        <row r="1138">
          <cell r="A1138" t="str">
            <v>108SPUT</v>
          </cell>
          <cell r="B1138" t="str">
            <v>108SP</v>
          </cell>
          <cell r="C1138" t="str">
            <v>UT</v>
          </cell>
          <cell r="D1138">
            <v>8775067.7100000009</v>
          </cell>
          <cell r="F1138" t="str">
            <v>108SPUT</v>
          </cell>
          <cell r="G1138" t="str">
            <v>108SP</v>
          </cell>
          <cell r="H1138" t="str">
            <v>UT</v>
          </cell>
          <cell r="I1138">
            <v>8775067.7100000009</v>
          </cell>
        </row>
        <row r="1139">
          <cell r="A1139" t="str">
            <v>108SPWYP</v>
          </cell>
          <cell r="B1139" t="str">
            <v>108SP</v>
          </cell>
          <cell r="C1139" t="str">
            <v>WYP</v>
          </cell>
          <cell r="D1139">
            <v>457596.64</v>
          </cell>
          <cell r="F1139" t="str">
            <v>108SPWYP</v>
          </cell>
          <cell r="G1139" t="str">
            <v>108SP</v>
          </cell>
          <cell r="H1139" t="str">
            <v>WYP</v>
          </cell>
          <cell r="I1139">
            <v>457596.64</v>
          </cell>
        </row>
        <row r="1140">
          <cell r="A1140" t="str">
            <v>108TPCAGE</v>
          </cell>
          <cell r="B1140" t="str">
            <v>108TP</v>
          </cell>
          <cell r="C1140" t="str">
            <v>CAGE</v>
          </cell>
          <cell r="D1140">
            <v>-1246952829.46542</v>
          </cell>
          <cell r="F1140" t="str">
            <v>108TPCAGE</v>
          </cell>
          <cell r="G1140" t="str">
            <v>108TP</v>
          </cell>
          <cell r="H1140" t="str">
            <v>CAGE</v>
          </cell>
          <cell r="I1140">
            <v>-1246952829.46542</v>
          </cell>
        </row>
        <row r="1141">
          <cell r="A1141" t="str">
            <v>108TPCAGW</v>
          </cell>
          <cell r="B1141" t="str">
            <v>108TP</v>
          </cell>
          <cell r="C1141" t="str">
            <v>CAGW</v>
          </cell>
          <cell r="D1141">
            <v>-554515740.35958302</v>
          </cell>
          <cell r="F1141" t="str">
            <v>108TPCAGW</v>
          </cell>
          <cell r="G1141" t="str">
            <v>108TP</v>
          </cell>
          <cell r="H1141" t="str">
            <v>CAGW</v>
          </cell>
          <cell r="I1141">
            <v>-554515740.35958302</v>
          </cell>
        </row>
        <row r="1142">
          <cell r="A1142" t="str">
            <v>108TPJBG</v>
          </cell>
          <cell r="B1142" t="str">
            <v>108TP</v>
          </cell>
          <cell r="C1142" t="str">
            <v>JBG</v>
          </cell>
          <cell r="D1142">
            <v>-43894094.682499997</v>
          </cell>
          <cell r="F1142" t="str">
            <v>108TPJBG</v>
          </cell>
          <cell r="G1142" t="str">
            <v>108TP</v>
          </cell>
          <cell r="H1142" t="str">
            <v>JBG</v>
          </cell>
          <cell r="I1142">
            <v>-43894094.682499997</v>
          </cell>
        </row>
        <row r="1143">
          <cell r="A1143" t="str">
            <v>108TPSG</v>
          </cell>
          <cell r="B1143" t="str">
            <v>108TP</v>
          </cell>
          <cell r="C1143" t="str">
            <v>SG</v>
          </cell>
          <cell r="D1143">
            <v>8516984.0862499997</v>
          </cell>
          <cell r="F1143" t="str">
            <v>108TPSG</v>
          </cell>
          <cell r="G1143" t="str">
            <v>108TP</v>
          </cell>
          <cell r="H1143" t="str">
            <v>SG</v>
          </cell>
          <cell r="I1143">
            <v>8516984.0862499997</v>
          </cell>
        </row>
        <row r="1144">
          <cell r="A1144" t="str">
            <v>111GPCA</v>
          </cell>
          <cell r="B1144" t="str">
            <v>111GP</v>
          </cell>
          <cell r="C1144" t="str">
            <v>CA</v>
          </cell>
          <cell r="D1144">
            <v>-505804.30708333303</v>
          </cell>
          <cell r="F1144" t="str">
            <v>111GPCA</v>
          </cell>
          <cell r="G1144" t="str">
            <v>111GP</v>
          </cell>
          <cell r="H1144" t="str">
            <v>CA</v>
          </cell>
          <cell r="I1144">
            <v>-505804.30708333303</v>
          </cell>
        </row>
        <row r="1145">
          <cell r="A1145" t="str">
            <v>111GPID</v>
          </cell>
          <cell r="B1145" t="str">
            <v>111GP</v>
          </cell>
          <cell r="C1145" t="str">
            <v>ID</v>
          </cell>
          <cell r="D1145">
            <v>-333770.7</v>
          </cell>
          <cell r="F1145" t="str">
            <v>111GPID</v>
          </cell>
          <cell r="G1145" t="str">
            <v>111GP</v>
          </cell>
          <cell r="H1145" t="str">
            <v>ID</v>
          </cell>
          <cell r="I1145">
            <v>-333770.7</v>
          </cell>
        </row>
        <row r="1146">
          <cell r="A1146" t="str">
            <v>111GPOR</v>
          </cell>
          <cell r="B1146" t="str">
            <v>111GP</v>
          </cell>
          <cell r="C1146" t="str">
            <v>OR</v>
          </cell>
          <cell r="D1146">
            <v>-4307805.4812500002</v>
          </cell>
          <cell r="F1146" t="str">
            <v>111GPOR</v>
          </cell>
          <cell r="G1146" t="str">
            <v>111GP</v>
          </cell>
          <cell r="H1146" t="str">
            <v>OR</v>
          </cell>
          <cell r="I1146">
            <v>-4307805.4812500002</v>
          </cell>
        </row>
        <row r="1147">
          <cell r="A1147" t="str">
            <v>111GPSO</v>
          </cell>
          <cell r="B1147" t="str">
            <v>111GP</v>
          </cell>
          <cell r="C1147" t="str">
            <v>SO</v>
          </cell>
          <cell r="D1147">
            <v>-3578677.1516666701</v>
          </cell>
          <cell r="F1147" t="str">
            <v>111GPSO</v>
          </cell>
          <cell r="G1147" t="str">
            <v>111GP</v>
          </cell>
          <cell r="H1147" t="str">
            <v>SO</v>
          </cell>
          <cell r="I1147">
            <v>-3578677.1516666701</v>
          </cell>
        </row>
        <row r="1148">
          <cell r="A1148" t="str">
            <v>111GPUT</v>
          </cell>
          <cell r="B1148" t="str">
            <v>111GP</v>
          </cell>
          <cell r="C1148" t="str">
            <v>UT</v>
          </cell>
          <cell r="D1148">
            <v>-22986.62875</v>
          </cell>
          <cell r="F1148" t="str">
            <v>111GPUT</v>
          </cell>
          <cell r="G1148" t="str">
            <v>111GP</v>
          </cell>
          <cell r="H1148" t="str">
            <v>UT</v>
          </cell>
          <cell r="I1148">
            <v>-22986.62875</v>
          </cell>
        </row>
        <row r="1149">
          <cell r="A1149" t="str">
            <v>111GPWA</v>
          </cell>
          <cell r="B1149" t="str">
            <v>111GP</v>
          </cell>
          <cell r="C1149" t="str">
            <v>WA</v>
          </cell>
          <cell r="D1149">
            <v>-1728426.68791667</v>
          </cell>
          <cell r="F1149" t="str">
            <v>111GPWA</v>
          </cell>
          <cell r="G1149" t="str">
            <v>111GP</v>
          </cell>
          <cell r="H1149" t="str">
            <v>WA</v>
          </cell>
          <cell r="I1149">
            <v>-1728426.68791667</v>
          </cell>
        </row>
        <row r="1150">
          <cell r="A1150" t="str">
            <v>111GPWYP</v>
          </cell>
          <cell r="B1150" t="str">
            <v>111GP</v>
          </cell>
          <cell r="C1150" t="str">
            <v>WYP</v>
          </cell>
          <cell r="D1150">
            <v>-4375863.7233333299</v>
          </cell>
          <cell r="F1150" t="str">
            <v>111GPWYP</v>
          </cell>
          <cell r="G1150" t="str">
            <v>111GP</v>
          </cell>
          <cell r="H1150" t="str">
            <v>WYP</v>
          </cell>
          <cell r="I1150">
            <v>-4375863.7233333299</v>
          </cell>
        </row>
        <row r="1151">
          <cell r="A1151" t="str">
            <v>111HPCAGW</v>
          </cell>
          <cell r="B1151" t="str">
            <v>111HP</v>
          </cell>
          <cell r="C1151" t="str">
            <v>CAGW</v>
          </cell>
          <cell r="D1151">
            <v>-2671691.3275000001</v>
          </cell>
          <cell r="F1151" t="str">
            <v>111HPCAGW</v>
          </cell>
          <cell r="G1151" t="str">
            <v>111HP</v>
          </cell>
          <cell r="H1151" t="str">
            <v>CAGW</v>
          </cell>
          <cell r="I1151">
            <v>-2671691.3275000001</v>
          </cell>
        </row>
        <row r="1152">
          <cell r="A1152" t="str">
            <v>111IPCA</v>
          </cell>
          <cell r="B1152" t="str">
            <v>111IP</v>
          </cell>
          <cell r="C1152" t="str">
            <v>CA</v>
          </cell>
          <cell r="D1152">
            <v>-3554.5845833333301</v>
          </cell>
          <cell r="F1152" t="str">
            <v>111IPCA</v>
          </cell>
          <cell r="G1152" t="str">
            <v>111IP</v>
          </cell>
          <cell r="H1152" t="str">
            <v>CA</v>
          </cell>
          <cell r="I1152">
            <v>-3554.5845833333301</v>
          </cell>
        </row>
        <row r="1153">
          <cell r="A1153" t="str">
            <v>111IPCAEE</v>
          </cell>
          <cell r="B1153" t="str">
            <v>111IP</v>
          </cell>
          <cell r="C1153" t="str">
            <v>CAEE</v>
          </cell>
          <cell r="D1153">
            <v>-3.1708333333333298</v>
          </cell>
          <cell r="F1153" t="str">
            <v>111IPCAEE</v>
          </cell>
          <cell r="G1153" t="str">
            <v>111IP</v>
          </cell>
          <cell r="H1153" t="str">
            <v>CAEE</v>
          </cell>
          <cell r="I1153">
            <v>-3.1708333333333298</v>
          </cell>
        </row>
        <row r="1154">
          <cell r="A1154" t="str">
            <v>111IPCAGE</v>
          </cell>
          <cell r="B1154" t="str">
            <v>111IP</v>
          </cell>
          <cell r="C1154" t="str">
            <v>CAGE</v>
          </cell>
          <cell r="D1154">
            <v>-40892325.439166702</v>
          </cell>
          <cell r="F1154" t="str">
            <v>111IPCAGE</v>
          </cell>
          <cell r="G1154" t="str">
            <v>111IP</v>
          </cell>
          <cell r="H1154" t="str">
            <v>CAGE</v>
          </cell>
          <cell r="I1154">
            <v>-40892325.439166702</v>
          </cell>
        </row>
        <row r="1155">
          <cell r="A1155" t="str">
            <v>111IPCAGW</v>
          </cell>
          <cell r="B1155" t="str">
            <v>111IP</v>
          </cell>
          <cell r="C1155" t="str">
            <v>CAGW</v>
          </cell>
          <cell r="D1155">
            <v>-146761431.783333</v>
          </cell>
          <cell r="F1155" t="str">
            <v>111IPCAGW</v>
          </cell>
          <cell r="G1155" t="str">
            <v>111IP</v>
          </cell>
          <cell r="H1155" t="str">
            <v>CAGW</v>
          </cell>
          <cell r="I1155">
            <v>-146761431.783333</v>
          </cell>
        </row>
        <row r="1156">
          <cell r="A1156" t="str">
            <v>111IPCN</v>
          </cell>
          <cell r="B1156" t="str">
            <v>111IP</v>
          </cell>
          <cell r="C1156" t="str">
            <v>CN</v>
          </cell>
          <cell r="D1156">
            <v>-142694111.467917</v>
          </cell>
          <cell r="F1156" t="str">
            <v>111IPCN</v>
          </cell>
          <cell r="G1156" t="str">
            <v>111IP</v>
          </cell>
          <cell r="H1156" t="str">
            <v>CN</v>
          </cell>
          <cell r="I1156">
            <v>-142694111.467917</v>
          </cell>
        </row>
        <row r="1157">
          <cell r="A1157" t="str">
            <v>111IPID</v>
          </cell>
          <cell r="B1157" t="str">
            <v>111IP</v>
          </cell>
          <cell r="C1157" t="str">
            <v>ID</v>
          </cell>
          <cell r="D1157">
            <v>-942376.66833333299</v>
          </cell>
          <cell r="F1157" t="str">
            <v>111IPID</v>
          </cell>
          <cell r="G1157" t="str">
            <v>111IP</v>
          </cell>
          <cell r="H1157" t="str">
            <v>ID</v>
          </cell>
          <cell r="I1157">
            <v>-942376.66833333299</v>
          </cell>
        </row>
        <row r="1158">
          <cell r="A1158" t="str">
            <v>111IPJBG</v>
          </cell>
          <cell r="B1158" t="str">
            <v>111IP</v>
          </cell>
          <cell r="C1158" t="str">
            <v>JBG</v>
          </cell>
          <cell r="D1158">
            <v>-1427521.56</v>
          </cell>
          <cell r="F1158" t="str">
            <v>111IPJBG</v>
          </cell>
          <cell r="G1158" t="str">
            <v>111IP</v>
          </cell>
          <cell r="H1158" t="str">
            <v>JBG</v>
          </cell>
          <cell r="I1158">
            <v>-1427521.56</v>
          </cell>
        </row>
        <row r="1159">
          <cell r="A1159" t="str">
            <v>111IPOR</v>
          </cell>
          <cell r="B1159" t="str">
            <v>111IP</v>
          </cell>
          <cell r="C1159" t="str">
            <v>OR</v>
          </cell>
          <cell r="D1159">
            <v>-111716.30916666699</v>
          </cell>
          <cell r="F1159" t="str">
            <v>111IPOR</v>
          </cell>
          <cell r="G1159" t="str">
            <v>111IP</v>
          </cell>
          <cell r="H1159" t="str">
            <v>OR</v>
          </cell>
          <cell r="I1159">
            <v>-111716.30916666699</v>
          </cell>
        </row>
        <row r="1160">
          <cell r="A1160" t="str">
            <v>111IPSG</v>
          </cell>
          <cell r="B1160" t="str">
            <v>111IP</v>
          </cell>
          <cell r="C1160" t="str">
            <v>SG</v>
          </cell>
          <cell r="D1160">
            <v>-20586570.727916699</v>
          </cell>
          <cell r="F1160" t="str">
            <v>111IPSG</v>
          </cell>
          <cell r="G1160" t="str">
            <v>111IP</v>
          </cell>
          <cell r="H1160" t="str">
            <v>SG</v>
          </cell>
          <cell r="I1160">
            <v>-20586570.727916699</v>
          </cell>
        </row>
        <row r="1161">
          <cell r="A1161" t="str">
            <v>111IPSO</v>
          </cell>
          <cell r="B1161" t="str">
            <v>111IP</v>
          </cell>
          <cell r="C1161" t="str">
            <v>SO</v>
          </cell>
          <cell r="D1161">
            <v>-296618439.51958299</v>
          </cell>
          <cell r="F1161" t="str">
            <v>111IPSO</v>
          </cell>
          <cell r="G1161" t="str">
            <v>111IP</v>
          </cell>
          <cell r="H1161" t="str">
            <v>SO</v>
          </cell>
          <cell r="I1161">
            <v>-296618439.51958299</v>
          </cell>
        </row>
        <row r="1162">
          <cell r="A1162" t="str">
            <v>111IPUT</v>
          </cell>
          <cell r="B1162" t="str">
            <v>111IP</v>
          </cell>
          <cell r="C1162" t="str">
            <v>UT</v>
          </cell>
          <cell r="D1162">
            <v>31646783.615833301</v>
          </cell>
          <cell r="F1162" t="str">
            <v>111IPUT</v>
          </cell>
          <cell r="G1162" t="str">
            <v>111IP</v>
          </cell>
          <cell r="H1162" t="str">
            <v>UT</v>
          </cell>
          <cell r="I1162">
            <v>31646783.615833301</v>
          </cell>
        </row>
        <row r="1163">
          <cell r="A1163" t="str">
            <v>111IPWA</v>
          </cell>
          <cell r="B1163" t="str">
            <v>111IP</v>
          </cell>
          <cell r="C1163" t="str">
            <v>WA</v>
          </cell>
          <cell r="D1163">
            <v>-6047.2</v>
          </cell>
          <cell r="F1163" t="str">
            <v>111IPWA</v>
          </cell>
          <cell r="G1163" t="str">
            <v>111IP</v>
          </cell>
          <cell r="H1163" t="str">
            <v>WA</v>
          </cell>
          <cell r="I1163">
            <v>-6047.2</v>
          </cell>
        </row>
        <row r="1164">
          <cell r="A1164" t="str">
            <v>111IPWYP</v>
          </cell>
          <cell r="B1164" t="str">
            <v>111IP</v>
          </cell>
          <cell r="C1164" t="str">
            <v>WYP</v>
          </cell>
          <cell r="D1164">
            <v>-208952.54291666701</v>
          </cell>
          <cell r="F1164" t="str">
            <v>111IPWYP</v>
          </cell>
          <cell r="G1164" t="str">
            <v>111IP</v>
          </cell>
          <cell r="H1164" t="str">
            <v>WYP</v>
          </cell>
          <cell r="I1164">
            <v>-208952.54291666701</v>
          </cell>
        </row>
        <row r="1165">
          <cell r="A1165" t="str">
            <v>182MCA</v>
          </cell>
          <cell r="B1165" t="str">
            <v>182M</v>
          </cell>
          <cell r="C1165" t="str">
            <v>CA</v>
          </cell>
          <cell r="D1165">
            <v>-925267.22041666706</v>
          </cell>
          <cell r="F1165" t="str">
            <v>182MCA</v>
          </cell>
          <cell r="G1165" t="str">
            <v>182M</v>
          </cell>
          <cell r="H1165" t="str">
            <v>CA</v>
          </cell>
          <cell r="I1165">
            <v>-925267.22041666706</v>
          </cell>
        </row>
        <row r="1166">
          <cell r="A1166" t="str">
            <v>182MCAEE</v>
          </cell>
          <cell r="B1166" t="str">
            <v>182M</v>
          </cell>
          <cell r="C1166" t="str">
            <v>CAEE</v>
          </cell>
          <cell r="D1166">
            <v>186228647.68875</v>
          </cell>
          <cell r="F1166" t="str">
            <v>182MCAEE</v>
          </cell>
          <cell r="G1166" t="str">
            <v>182M</v>
          </cell>
          <cell r="H1166" t="str">
            <v>CAEE</v>
          </cell>
          <cell r="I1166">
            <v>186228647.68875</v>
          </cell>
        </row>
        <row r="1167">
          <cell r="A1167" t="str">
            <v>182MCAGE</v>
          </cell>
          <cell r="B1167" t="str">
            <v>182M</v>
          </cell>
          <cell r="C1167" t="str">
            <v>CAGE</v>
          </cell>
          <cell r="D1167">
            <v>3448669.39</v>
          </cell>
          <cell r="F1167" t="str">
            <v>182MCAGE</v>
          </cell>
          <cell r="G1167" t="str">
            <v>182M</v>
          </cell>
          <cell r="H1167" t="str">
            <v>CAGE</v>
          </cell>
          <cell r="I1167">
            <v>3448669.39</v>
          </cell>
        </row>
        <row r="1168">
          <cell r="A1168" t="str">
            <v>182MID</v>
          </cell>
          <cell r="B1168" t="str">
            <v>182M</v>
          </cell>
          <cell r="C1168" t="str">
            <v>ID</v>
          </cell>
          <cell r="D1168">
            <v>-2485769.4137499998</v>
          </cell>
          <cell r="F1168" t="str">
            <v>182MID</v>
          </cell>
          <cell r="G1168" t="str">
            <v>182M</v>
          </cell>
          <cell r="H1168" t="str">
            <v>ID</v>
          </cell>
          <cell r="I1168">
            <v>-2485769.4137499998</v>
          </cell>
        </row>
        <row r="1169">
          <cell r="A1169" t="str">
            <v>182MOR</v>
          </cell>
          <cell r="B1169" t="str">
            <v>182M</v>
          </cell>
          <cell r="C1169" t="str">
            <v>OR</v>
          </cell>
          <cell r="D1169">
            <v>-11092170.877916699</v>
          </cell>
          <cell r="F1169" t="str">
            <v>182MOR</v>
          </cell>
          <cell r="G1169" t="str">
            <v>182M</v>
          </cell>
          <cell r="H1169" t="str">
            <v>OR</v>
          </cell>
          <cell r="I1169">
            <v>-11092170.877916699</v>
          </cell>
        </row>
        <row r="1170">
          <cell r="A1170" t="str">
            <v>182MOTHER</v>
          </cell>
          <cell r="B1170" t="str">
            <v>182M</v>
          </cell>
          <cell r="C1170" t="str">
            <v>OTHER</v>
          </cell>
          <cell r="D1170">
            <v>152039958.287083</v>
          </cell>
          <cell r="F1170" t="str">
            <v>182MOTHER</v>
          </cell>
          <cell r="G1170" t="str">
            <v>182M</v>
          </cell>
          <cell r="H1170" t="str">
            <v>OTHER</v>
          </cell>
          <cell r="I1170">
            <v>152039958.287083</v>
          </cell>
        </row>
        <row r="1171">
          <cell r="A1171" t="str">
            <v>182MUT</v>
          </cell>
          <cell r="B1171" t="str">
            <v>182M</v>
          </cell>
          <cell r="C1171" t="str">
            <v>UT</v>
          </cell>
          <cell r="D1171">
            <v>6604521.6512500001</v>
          </cell>
          <cell r="F1171" t="str">
            <v>182MUT</v>
          </cell>
          <cell r="G1171" t="str">
            <v>182M</v>
          </cell>
          <cell r="H1171" t="str">
            <v>UT</v>
          </cell>
          <cell r="I1171">
            <v>6604521.6512500001</v>
          </cell>
        </row>
        <row r="1172">
          <cell r="A1172" t="str">
            <v>182MWA</v>
          </cell>
          <cell r="B1172" t="str">
            <v>182M</v>
          </cell>
          <cell r="C1172" t="str">
            <v>WA</v>
          </cell>
          <cell r="D1172">
            <v>57120.74</v>
          </cell>
          <cell r="F1172" t="str">
            <v>182MWA</v>
          </cell>
          <cell r="G1172" t="str">
            <v>182M</v>
          </cell>
          <cell r="H1172" t="str">
            <v>WA</v>
          </cell>
          <cell r="I1172">
            <v>57120.74</v>
          </cell>
        </row>
        <row r="1173">
          <cell r="A1173" t="str">
            <v>182MWYP</v>
          </cell>
          <cell r="B1173" t="str">
            <v>182M</v>
          </cell>
          <cell r="C1173" t="str">
            <v>WYP</v>
          </cell>
          <cell r="D1173">
            <v>9462493.9808333293</v>
          </cell>
          <cell r="F1173" t="str">
            <v>182MWYP</v>
          </cell>
          <cell r="G1173" t="str">
            <v>182M</v>
          </cell>
          <cell r="H1173" t="str">
            <v>WYP</v>
          </cell>
          <cell r="I1173">
            <v>9462493.9808333293</v>
          </cell>
        </row>
        <row r="1174">
          <cell r="A1174" t="str">
            <v>182MWYU</v>
          </cell>
          <cell r="B1174" t="str">
            <v>182M</v>
          </cell>
          <cell r="C1174" t="str">
            <v>WYU</v>
          </cell>
          <cell r="D1174">
            <v>-8505044.2308333293</v>
          </cell>
          <cell r="F1174" t="str">
            <v>182MWYU</v>
          </cell>
          <cell r="G1174" t="str">
            <v>182M</v>
          </cell>
          <cell r="H1174" t="str">
            <v>WYU</v>
          </cell>
          <cell r="I1174">
            <v>-8505044.2308333293</v>
          </cell>
        </row>
        <row r="1175">
          <cell r="A1175" t="str">
            <v>182WCA</v>
          </cell>
          <cell r="B1175" t="str">
            <v>182W</v>
          </cell>
          <cell r="C1175" t="str">
            <v>CA</v>
          </cell>
          <cell r="D1175">
            <v>0.01</v>
          </cell>
          <cell r="F1175" t="str">
            <v>182WCA</v>
          </cell>
          <cell r="G1175" t="str">
            <v>182W</v>
          </cell>
          <cell r="H1175" t="str">
            <v>CA</v>
          </cell>
          <cell r="I1175">
            <v>0.01</v>
          </cell>
        </row>
        <row r="1176">
          <cell r="A1176" t="str">
            <v>182WID</v>
          </cell>
          <cell r="B1176" t="str">
            <v>182W</v>
          </cell>
          <cell r="C1176" t="str">
            <v>ID</v>
          </cell>
          <cell r="D1176">
            <v>1687321.02</v>
          </cell>
          <cell r="F1176" t="str">
            <v>182WID</v>
          </cell>
          <cell r="G1176" t="str">
            <v>182W</v>
          </cell>
          <cell r="H1176" t="str">
            <v>ID</v>
          </cell>
          <cell r="I1176">
            <v>1687321.02</v>
          </cell>
        </row>
        <row r="1177">
          <cell r="A1177" t="str">
            <v>182WOTHER</v>
          </cell>
          <cell r="B1177" t="str">
            <v>182W</v>
          </cell>
          <cell r="C1177" t="str">
            <v>OTHER</v>
          </cell>
          <cell r="D1177">
            <v>-10228627.4333333</v>
          </cell>
          <cell r="F1177" t="str">
            <v>182WOTHER</v>
          </cell>
          <cell r="G1177" t="str">
            <v>182W</v>
          </cell>
          <cell r="H1177" t="str">
            <v>OTHER</v>
          </cell>
          <cell r="I1177">
            <v>-10228627.4333333</v>
          </cell>
        </row>
        <row r="1178">
          <cell r="A1178" t="str">
            <v>186MCAEE</v>
          </cell>
          <cell r="B1178" t="str">
            <v>186M</v>
          </cell>
          <cell r="C1178" t="str">
            <v>CAEE</v>
          </cell>
          <cell r="D1178">
            <v>2289147.0525000002</v>
          </cell>
          <cell r="F1178" t="str">
            <v>186MCAEE</v>
          </cell>
          <cell r="G1178" t="str">
            <v>186M</v>
          </cell>
          <cell r="H1178" t="str">
            <v>CAEE</v>
          </cell>
          <cell r="I1178">
            <v>2289147.0525000002</v>
          </cell>
        </row>
        <row r="1179">
          <cell r="A1179" t="str">
            <v>186MCAGE</v>
          </cell>
          <cell r="B1179" t="str">
            <v>186M</v>
          </cell>
          <cell r="C1179" t="str">
            <v>CAGE</v>
          </cell>
          <cell r="D1179">
            <v>57260318.2304167</v>
          </cell>
          <cell r="F1179" t="str">
            <v>186MCAGE</v>
          </cell>
          <cell r="G1179" t="str">
            <v>186M</v>
          </cell>
          <cell r="H1179" t="str">
            <v>CAGE</v>
          </cell>
          <cell r="I1179">
            <v>57260318.2304167</v>
          </cell>
        </row>
        <row r="1180">
          <cell r="A1180" t="str">
            <v>186MCAGW</v>
          </cell>
          <cell r="B1180" t="str">
            <v>186M</v>
          </cell>
          <cell r="C1180" t="str">
            <v>CAGW</v>
          </cell>
          <cell r="D1180">
            <v>21221186.068333302</v>
          </cell>
          <cell r="F1180" t="str">
            <v>186MCAGW</v>
          </cell>
          <cell r="G1180" t="str">
            <v>186M</v>
          </cell>
          <cell r="H1180" t="str">
            <v>CAGW</v>
          </cell>
          <cell r="I1180">
            <v>21221186.068333302</v>
          </cell>
        </row>
        <row r="1181">
          <cell r="A1181" t="str">
            <v>186MJBE</v>
          </cell>
          <cell r="B1181" t="str">
            <v>186M</v>
          </cell>
          <cell r="C1181" t="str">
            <v>JBE</v>
          </cell>
          <cell r="D1181">
            <v>-2605.9733333333302</v>
          </cell>
          <cell r="F1181" t="str">
            <v>186MJBE</v>
          </cell>
          <cell r="G1181" t="str">
            <v>186M</v>
          </cell>
          <cell r="H1181" t="str">
            <v>JBE</v>
          </cell>
          <cell r="I1181">
            <v>-2605.9733333333302</v>
          </cell>
        </row>
        <row r="1182">
          <cell r="A1182" t="str">
            <v>186MOTHER</v>
          </cell>
          <cell r="B1182" t="str">
            <v>186M</v>
          </cell>
          <cell r="C1182" t="str">
            <v>OTHER</v>
          </cell>
          <cell r="D1182">
            <v>2961053.875</v>
          </cell>
          <cell r="F1182" t="str">
            <v>186MOTHER</v>
          </cell>
          <cell r="G1182" t="str">
            <v>186M</v>
          </cell>
          <cell r="H1182" t="str">
            <v>OTHER</v>
          </cell>
          <cell r="I1182">
            <v>2961053.875</v>
          </cell>
        </row>
        <row r="1183">
          <cell r="A1183" t="str">
            <v>186MSG</v>
          </cell>
          <cell r="B1183" t="str">
            <v>186M</v>
          </cell>
          <cell r="C1183" t="str">
            <v>SG</v>
          </cell>
          <cell r="D1183">
            <v>11657789.491250001</v>
          </cell>
          <cell r="F1183" t="str">
            <v>186MSG</v>
          </cell>
          <cell r="G1183" t="str">
            <v>186M</v>
          </cell>
          <cell r="H1183" t="str">
            <v>SG</v>
          </cell>
          <cell r="I1183">
            <v>11657789.491250001</v>
          </cell>
        </row>
        <row r="1184">
          <cell r="A1184" t="str">
            <v>186MSO</v>
          </cell>
          <cell r="B1184" t="str">
            <v>186M</v>
          </cell>
          <cell r="C1184" t="str">
            <v>SO</v>
          </cell>
          <cell r="D1184">
            <v>639962.05541666702</v>
          </cell>
          <cell r="F1184" t="str">
            <v>186MSO</v>
          </cell>
          <cell r="G1184" t="str">
            <v>186M</v>
          </cell>
          <cell r="H1184" t="str">
            <v>SO</v>
          </cell>
          <cell r="I1184">
            <v>639962.05541666702</v>
          </cell>
        </row>
        <row r="1185">
          <cell r="A1185" t="str">
            <v>DPCA</v>
          </cell>
          <cell r="B1185" t="str">
            <v>DP</v>
          </cell>
          <cell r="C1185" t="str">
            <v>CA</v>
          </cell>
          <cell r="D1185">
            <v>1067621.2945833299</v>
          </cell>
          <cell r="F1185" t="str">
            <v>DPCA</v>
          </cell>
          <cell r="G1185" t="str">
            <v>DP</v>
          </cell>
          <cell r="H1185" t="str">
            <v>CA</v>
          </cell>
          <cell r="I1185">
            <v>1067621.2945833299</v>
          </cell>
        </row>
        <row r="1186">
          <cell r="A1186" t="str">
            <v>DPID</v>
          </cell>
          <cell r="B1186" t="str">
            <v>DP</v>
          </cell>
          <cell r="C1186" t="str">
            <v>ID</v>
          </cell>
          <cell r="D1186">
            <v>3719155.94625</v>
          </cell>
          <cell r="F1186" t="str">
            <v>DPID</v>
          </cell>
          <cell r="G1186" t="str">
            <v>DP</v>
          </cell>
          <cell r="H1186" t="str">
            <v>ID</v>
          </cell>
          <cell r="I1186">
            <v>3719155.94625</v>
          </cell>
        </row>
        <row r="1187">
          <cell r="A1187" t="str">
            <v>DPOR</v>
          </cell>
          <cell r="B1187" t="str">
            <v>DP</v>
          </cell>
          <cell r="C1187" t="str">
            <v>OR</v>
          </cell>
          <cell r="D1187">
            <v>26540242.0941667</v>
          </cell>
          <cell r="F1187" t="str">
            <v>DPOR</v>
          </cell>
          <cell r="G1187" t="str">
            <v>DP</v>
          </cell>
          <cell r="H1187" t="str">
            <v>OR</v>
          </cell>
          <cell r="I1187">
            <v>26540242.0941667</v>
          </cell>
        </row>
        <row r="1188">
          <cell r="A1188" t="str">
            <v>DPUT</v>
          </cell>
          <cell r="B1188" t="str">
            <v>DP</v>
          </cell>
          <cell r="C1188" t="str">
            <v>UT</v>
          </cell>
          <cell r="D1188">
            <v>29356777.063333299</v>
          </cell>
          <cell r="F1188" t="str">
            <v>DPUT</v>
          </cell>
          <cell r="G1188" t="str">
            <v>DP</v>
          </cell>
          <cell r="H1188" t="str">
            <v>UT</v>
          </cell>
          <cell r="I1188">
            <v>29356777.063333299</v>
          </cell>
        </row>
        <row r="1189">
          <cell r="A1189" t="str">
            <v>DPWA</v>
          </cell>
          <cell r="B1189" t="str">
            <v>DP</v>
          </cell>
          <cell r="C1189" t="str">
            <v>WA</v>
          </cell>
          <cell r="D1189">
            <v>7284426.7870833296</v>
          </cell>
          <cell r="F1189" t="str">
            <v>DPWA</v>
          </cell>
          <cell r="G1189" t="str">
            <v>DP</v>
          </cell>
          <cell r="H1189" t="str">
            <v>WA</v>
          </cell>
          <cell r="I1189">
            <v>7284426.7870833296</v>
          </cell>
        </row>
        <row r="1190">
          <cell r="A1190" t="str">
            <v>DPWYU</v>
          </cell>
          <cell r="B1190" t="str">
            <v>DP</v>
          </cell>
          <cell r="C1190" t="str">
            <v>WYU</v>
          </cell>
          <cell r="D1190">
            <v>9618768.49958333</v>
          </cell>
          <cell r="F1190" t="str">
            <v>DPWYU</v>
          </cell>
          <cell r="G1190" t="str">
            <v>DP</v>
          </cell>
          <cell r="H1190" t="str">
            <v>WYU</v>
          </cell>
          <cell r="I1190">
            <v>9618768.49958333</v>
          </cell>
        </row>
        <row r="1191">
          <cell r="A1191" t="str">
            <v>GPSO</v>
          </cell>
          <cell r="B1191" t="str">
            <v>GP</v>
          </cell>
          <cell r="C1191" t="str">
            <v>SO</v>
          </cell>
          <cell r="D1191">
            <v>45104745.403333299</v>
          </cell>
          <cell r="F1191" t="str">
            <v>GPSO</v>
          </cell>
          <cell r="G1191" t="str">
            <v>GP</v>
          </cell>
          <cell r="H1191" t="str">
            <v>SO</v>
          </cell>
          <cell r="I1191">
            <v>45104745.403333299</v>
          </cell>
        </row>
        <row r="1192">
          <cell r="A1192" t="str">
            <v>OPCAGW</v>
          </cell>
          <cell r="B1192" t="str">
            <v>OP</v>
          </cell>
          <cell r="C1192" t="str">
            <v>CAGW</v>
          </cell>
          <cell r="D1192">
            <v>-553173</v>
          </cell>
          <cell r="F1192" t="str">
            <v>OPCAGW</v>
          </cell>
          <cell r="G1192" t="str">
            <v>OP</v>
          </cell>
          <cell r="H1192" t="str">
            <v>CAGW</v>
          </cell>
          <cell r="I1192">
            <v>-553173</v>
          </cell>
        </row>
        <row r="1193">
          <cell r="A1193" t="str">
            <v>SPCAGE</v>
          </cell>
          <cell r="B1193" t="str">
            <v>SP</v>
          </cell>
          <cell r="C1193" t="str">
            <v>CAGE</v>
          </cell>
          <cell r="D1193">
            <v>-16845409.975000001</v>
          </cell>
          <cell r="F1193" t="str">
            <v>SPCAGE</v>
          </cell>
          <cell r="G1193" t="str">
            <v>SP</v>
          </cell>
          <cell r="H1193" t="str">
            <v>CAGE</v>
          </cell>
          <cell r="I1193">
            <v>-16845409.975000001</v>
          </cell>
        </row>
        <row r="1194">
          <cell r="A1194" t="str">
            <v>SPCAGW</v>
          </cell>
          <cell r="B1194" t="str">
            <v>SP</v>
          </cell>
          <cell r="C1194" t="str">
            <v>CAGW</v>
          </cell>
          <cell r="D1194">
            <v>553173</v>
          </cell>
          <cell r="F1194" t="str">
            <v>SPCAGW</v>
          </cell>
          <cell r="G1194" t="str">
            <v>SP</v>
          </cell>
          <cell r="H1194" t="str">
            <v>CAGW</v>
          </cell>
          <cell r="I1194">
            <v>553173</v>
          </cell>
        </row>
        <row r="1195">
          <cell r="A1195" t="str">
            <v>SPSG</v>
          </cell>
          <cell r="B1195" t="str">
            <v>SP</v>
          </cell>
          <cell r="C1195" t="str">
            <v>SG</v>
          </cell>
          <cell r="D1195">
            <v>58832790.675416701</v>
          </cell>
          <cell r="F1195" t="str">
            <v>SPSG</v>
          </cell>
          <cell r="G1195" t="str">
            <v>SP</v>
          </cell>
          <cell r="H1195" t="str">
            <v>SG</v>
          </cell>
          <cell r="I1195">
            <v>58832790.675416701</v>
          </cell>
        </row>
        <row r="1196">
          <cell r="A1196" t="str">
            <v>TPCAGE</v>
          </cell>
          <cell r="B1196" t="str">
            <v>TP</v>
          </cell>
          <cell r="C1196" t="str">
            <v>CAGE</v>
          </cell>
          <cell r="D1196">
            <v>63801231.080833301</v>
          </cell>
          <cell r="F1196" t="str">
            <v>TPCAGE</v>
          </cell>
          <cell r="G1196" t="str">
            <v>TP</v>
          </cell>
          <cell r="H1196" t="str">
            <v>CAGE</v>
          </cell>
          <cell r="I1196">
            <v>63801231.080833301</v>
          </cell>
        </row>
        <row r="1197">
          <cell r="A1197" t="str">
            <v>TPCAGW</v>
          </cell>
          <cell r="B1197" t="str">
            <v>TP</v>
          </cell>
          <cell r="C1197" t="str">
            <v>CAGW</v>
          </cell>
          <cell r="D1197">
            <v>36251277.131666698</v>
          </cell>
          <cell r="F1197" t="str">
            <v>TPCAGW</v>
          </cell>
          <cell r="G1197" t="str">
            <v>TP</v>
          </cell>
          <cell r="H1197" t="str">
            <v>CAGW</v>
          </cell>
          <cell r="I1197">
            <v>36251277.131666698</v>
          </cell>
        </row>
        <row r="1198">
          <cell r="A1198" t="str">
            <v>TPSG</v>
          </cell>
          <cell r="B1198" t="str">
            <v>TP</v>
          </cell>
          <cell r="C1198" t="str">
            <v>SG</v>
          </cell>
          <cell r="D1198">
            <v>-8978581.5999999996</v>
          </cell>
          <cell r="F1198" t="str">
            <v>TPSG</v>
          </cell>
          <cell r="G1198" t="str">
            <v>TP</v>
          </cell>
          <cell r="H1198" t="str">
            <v>SG</v>
          </cell>
          <cell r="I1198">
            <v>-8978581.5999999996</v>
          </cell>
        </row>
        <row r="1199">
          <cell r="A1199" t="str">
            <v>143SO</v>
          </cell>
          <cell r="B1199">
            <v>143</v>
          </cell>
          <cell r="C1199" t="str">
            <v>SO</v>
          </cell>
          <cell r="D1199">
            <v>32958498.583333299</v>
          </cell>
          <cell r="F1199" t="str">
            <v>143SO</v>
          </cell>
          <cell r="G1199">
            <v>143</v>
          </cell>
          <cell r="H1199" t="str">
            <v>SO</v>
          </cell>
          <cell r="I1199">
            <v>32958498.583333299</v>
          </cell>
        </row>
        <row r="1200">
          <cell r="A1200" t="str">
            <v>230OTHER</v>
          </cell>
          <cell r="B1200">
            <v>230</v>
          </cell>
          <cell r="C1200" t="str">
            <v>OTHER</v>
          </cell>
          <cell r="D1200">
            <v>-3608514.7</v>
          </cell>
          <cell r="F1200" t="str">
            <v>230OTHER</v>
          </cell>
          <cell r="G1200">
            <v>230</v>
          </cell>
          <cell r="H1200" t="str">
            <v>OTHER</v>
          </cell>
          <cell r="I1200">
            <v>-3608514.7</v>
          </cell>
        </row>
        <row r="1201">
          <cell r="A1201" t="str">
            <v>232CAEE</v>
          </cell>
          <cell r="B1201">
            <v>232</v>
          </cell>
          <cell r="C1201" t="str">
            <v>CAEE</v>
          </cell>
          <cell r="D1201">
            <v>-3480484.97</v>
          </cell>
          <cell r="F1201" t="str">
            <v>232CAEE</v>
          </cell>
          <cell r="G1201">
            <v>232</v>
          </cell>
          <cell r="H1201" t="str">
            <v>CAEE</v>
          </cell>
          <cell r="I1201">
            <v>-3480484.97</v>
          </cell>
        </row>
        <row r="1202">
          <cell r="A1202" t="str">
            <v>232OTHER</v>
          </cell>
          <cell r="B1202">
            <v>232</v>
          </cell>
          <cell r="C1202" t="str">
            <v>OTHER</v>
          </cell>
          <cell r="D1202">
            <v>-15303.916666666701</v>
          </cell>
          <cell r="F1202" t="str">
            <v>232OTHER</v>
          </cell>
          <cell r="G1202">
            <v>232</v>
          </cell>
          <cell r="H1202" t="str">
            <v>OTHER</v>
          </cell>
          <cell r="I1202">
            <v>-15303.916666666701</v>
          </cell>
        </row>
        <row r="1203">
          <cell r="A1203" t="str">
            <v>232SG</v>
          </cell>
          <cell r="B1203">
            <v>232</v>
          </cell>
          <cell r="C1203" t="str">
            <v>SG</v>
          </cell>
          <cell r="D1203">
            <v>-2646067.2358333301</v>
          </cell>
          <cell r="F1203" t="str">
            <v>232SG</v>
          </cell>
          <cell r="G1203">
            <v>232</v>
          </cell>
          <cell r="H1203" t="str">
            <v>SG</v>
          </cell>
          <cell r="I1203">
            <v>-2646067.2358333301</v>
          </cell>
        </row>
        <row r="1204">
          <cell r="A1204" t="str">
            <v>232SO</v>
          </cell>
          <cell r="B1204">
            <v>232</v>
          </cell>
          <cell r="C1204" t="str">
            <v>SO</v>
          </cell>
          <cell r="D1204">
            <v>-6646066.7175000003</v>
          </cell>
          <cell r="F1204" t="str">
            <v>232SO</v>
          </cell>
          <cell r="G1204">
            <v>232</v>
          </cell>
          <cell r="H1204" t="str">
            <v>SO</v>
          </cell>
          <cell r="I1204">
            <v>-6646066.7175000003</v>
          </cell>
        </row>
        <row r="1205">
          <cell r="A1205" t="str">
            <v>2533CAGE</v>
          </cell>
          <cell r="B1205">
            <v>2533</v>
          </cell>
          <cell r="C1205" t="str">
            <v>CAGE</v>
          </cell>
          <cell r="D1205">
            <v>-6745637.94666667</v>
          </cell>
          <cell r="F1205" t="str">
            <v>2533CAGE</v>
          </cell>
          <cell r="G1205">
            <v>2533</v>
          </cell>
          <cell r="H1205" t="str">
            <v>CAGE</v>
          </cell>
          <cell r="I1205">
            <v>-6745637.94666667</v>
          </cell>
        </row>
        <row r="1206">
          <cell r="A1206" t="str">
            <v>254105CAEE</v>
          </cell>
          <cell r="B1206">
            <v>254105</v>
          </cell>
          <cell r="C1206" t="str">
            <v>CAEE</v>
          </cell>
          <cell r="D1206">
            <v>19802.830000000002</v>
          </cell>
          <cell r="F1206" t="str">
            <v>254105CAEE</v>
          </cell>
          <cell r="G1206">
            <v>254105</v>
          </cell>
          <cell r="H1206" t="str">
            <v>CAEE</v>
          </cell>
          <cell r="I1206">
            <v>19802.830000000002</v>
          </cell>
        </row>
        <row r="1207">
          <cell r="A1207" t="str">
            <v>254105CAGE</v>
          </cell>
          <cell r="B1207">
            <v>254105</v>
          </cell>
          <cell r="C1207" t="str">
            <v>CAGE</v>
          </cell>
          <cell r="D1207">
            <v>-19802.830000000002</v>
          </cell>
          <cell r="F1207" t="str">
            <v>254105CAGE</v>
          </cell>
          <cell r="G1207">
            <v>254105</v>
          </cell>
          <cell r="H1207" t="str">
            <v>CAGE</v>
          </cell>
          <cell r="I1207">
            <v>-19802.830000000002</v>
          </cell>
        </row>
        <row r="1208">
          <cell r="A1208" t="str">
            <v>40910CAEE</v>
          </cell>
          <cell r="B1208">
            <v>40910</v>
          </cell>
          <cell r="C1208" t="str">
            <v>CAEE</v>
          </cell>
          <cell r="D1208">
            <v>0</v>
          </cell>
          <cell r="F1208" t="str">
            <v>40910CAEE</v>
          </cell>
          <cell r="G1208">
            <v>40910</v>
          </cell>
          <cell r="H1208" t="str">
            <v>CAEE</v>
          </cell>
          <cell r="I1208">
            <v>0</v>
          </cell>
        </row>
        <row r="1209">
          <cell r="A1209" t="str">
            <v>40910CAGE</v>
          </cell>
          <cell r="B1209">
            <v>40910</v>
          </cell>
          <cell r="C1209" t="str">
            <v>CAGE</v>
          </cell>
          <cell r="D1209">
            <v>-34519232</v>
          </cell>
          <cell r="F1209" t="str">
            <v>40910CAGE</v>
          </cell>
          <cell r="G1209">
            <v>40910</v>
          </cell>
          <cell r="H1209" t="str">
            <v>CAGE</v>
          </cell>
          <cell r="I1209">
            <v>-34519232</v>
          </cell>
        </row>
        <row r="1210">
          <cell r="A1210" t="str">
            <v>40910CAGW</v>
          </cell>
          <cell r="B1210">
            <v>40910</v>
          </cell>
          <cell r="C1210" t="str">
            <v>CAGW</v>
          </cell>
          <cell r="D1210">
            <v>-10147077</v>
          </cell>
          <cell r="F1210" t="str">
            <v>40910CAGW</v>
          </cell>
          <cell r="G1210">
            <v>40910</v>
          </cell>
          <cell r="H1210" t="str">
            <v>CAGW</v>
          </cell>
          <cell r="I1210">
            <v>-10147077</v>
          </cell>
        </row>
        <row r="1211">
          <cell r="A1211" t="str">
            <v>40910JBE</v>
          </cell>
          <cell r="B1211">
            <v>40910</v>
          </cell>
          <cell r="C1211" t="str">
            <v>JBE</v>
          </cell>
          <cell r="D1211">
            <v>-53280</v>
          </cell>
          <cell r="F1211" t="str">
            <v>40910JBE</v>
          </cell>
          <cell r="G1211">
            <v>40910</v>
          </cell>
          <cell r="H1211" t="str">
            <v>JBE</v>
          </cell>
          <cell r="I1211">
            <v>-53280</v>
          </cell>
        </row>
        <row r="1212">
          <cell r="A1212" t="str">
            <v>40910SO</v>
          </cell>
          <cell r="B1212">
            <v>40910</v>
          </cell>
          <cell r="C1212" t="str">
            <v>SO</v>
          </cell>
          <cell r="D1212">
            <v>-18459</v>
          </cell>
          <cell r="F1212" t="str">
            <v>40910SO</v>
          </cell>
          <cell r="G1212">
            <v>40910</v>
          </cell>
          <cell r="H1212" t="str">
            <v>SO</v>
          </cell>
          <cell r="I1212">
            <v>-18459</v>
          </cell>
        </row>
        <row r="1213">
          <cell r="A1213" t="str">
            <v>40911CAGE</v>
          </cell>
          <cell r="B1213">
            <v>40911</v>
          </cell>
          <cell r="C1213" t="str">
            <v>CAGE</v>
          </cell>
          <cell r="D1213">
            <v>0</v>
          </cell>
          <cell r="F1213" t="str">
            <v>40911CAGE</v>
          </cell>
          <cell r="G1213">
            <v>40911</v>
          </cell>
          <cell r="H1213" t="str">
            <v>CAGE</v>
          </cell>
          <cell r="I1213">
            <v>0</v>
          </cell>
        </row>
        <row r="1214">
          <cell r="A1214" t="str">
            <v>SCHMAPBADDEBT</v>
          </cell>
          <cell r="B1214" t="str">
            <v>SCHMAP</v>
          </cell>
          <cell r="C1214" t="str">
            <v>BADDEBT</v>
          </cell>
          <cell r="D1214">
            <v>0</v>
          </cell>
          <cell r="F1214" t="str">
            <v>SCHMAPBADDEBT</v>
          </cell>
          <cell r="G1214" t="str">
            <v>SCHMAP</v>
          </cell>
          <cell r="H1214" t="str">
            <v>BADDEBT</v>
          </cell>
          <cell r="I1214">
            <v>0</v>
          </cell>
        </row>
        <row r="1215">
          <cell r="A1215" t="str">
            <v>SCHMAPCAEE</v>
          </cell>
          <cell r="B1215" t="str">
            <v>SCHMAP</v>
          </cell>
          <cell r="C1215" t="str">
            <v>CAEE</v>
          </cell>
          <cell r="D1215">
            <v>0</v>
          </cell>
          <cell r="F1215" t="str">
            <v>SCHMAPCAEE</v>
          </cell>
          <cell r="G1215" t="str">
            <v>SCHMAP</v>
          </cell>
          <cell r="H1215" t="str">
            <v>CAEE</v>
          </cell>
          <cell r="I1215">
            <v>0</v>
          </cell>
        </row>
        <row r="1216">
          <cell r="A1216" t="str">
            <v>SCHMAPJBE</v>
          </cell>
          <cell r="B1216" t="str">
            <v>SCHMAP</v>
          </cell>
          <cell r="C1216" t="str">
            <v>JBE</v>
          </cell>
          <cell r="D1216">
            <v>59264.5</v>
          </cell>
          <cell r="F1216" t="str">
            <v>SCHMAPJBE</v>
          </cell>
          <cell r="G1216" t="str">
            <v>SCHMAP</v>
          </cell>
          <cell r="H1216" t="str">
            <v>JBE</v>
          </cell>
          <cell r="I1216">
            <v>59264.5</v>
          </cell>
        </row>
        <row r="1217">
          <cell r="A1217" t="str">
            <v>SCHMAPSCHMDEXP</v>
          </cell>
          <cell r="B1217" t="str">
            <v>SCHMAP</v>
          </cell>
          <cell r="C1217" t="str">
            <v>SCHMDEXP</v>
          </cell>
          <cell r="D1217">
            <v>125921.37</v>
          </cell>
          <cell r="F1217" t="str">
            <v>SCHMAPSCHMDEXP</v>
          </cell>
          <cell r="G1217" t="str">
            <v>SCHMAP</v>
          </cell>
          <cell r="H1217" t="str">
            <v>SCHMDEXP</v>
          </cell>
          <cell r="I1217">
            <v>125921.37</v>
          </cell>
        </row>
        <row r="1218">
          <cell r="A1218" t="str">
            <v>SCHMAPSO</v>
          </cell>
          <cell r="B1218" t="str">
            <v>SCHMAP</v>
          </cell>
          <cell r="C1218" t="str">
            <v>SO</v>
          </cell>
          <cell r="D1218">
            <v>2851172.86</v>
          </cell>
          <cell r="F1218" t="str">
            <v>SCHMAPSO</v>
          </cell>
          <cell r="G1218" t="str">
            <v>SCHMAP</v>
          </cell>
          <cell r="H1218" t="str">
            <v>SO</v>
          </cell>
          <cell r="I1218">
            <v>2851172.86</v>
          </cell>
        </row>
        <row r="1219">
          <cell r="A1219" t="str">
            <v>SCHMATBADDEBT</v>
          </cell>
          <cell r="B1219" t="str">
            <v>SCHMAT</v>
          </cell>
          <cell r="C1219" t="str">
            <v>BADDEBT</v>
          </cell>
          <cell r="D1219">
            <v>4237452.4899999993</v>
          </cell>
          <cell r="F1219" t="str">
            <v>SCHMATBADDEBT</v>
          </cell>
          <cell r="G1219" t="str">
            <v>SCHMAT</v>
          </cell>
          <cell r="H1219" t="str">
            <v>BADDEBT</v>
          </cell>
          <cell r="I1219">
            <v>4237452.4899999993</v>
          </cell>
        </row>
        <row r="1220">
          <cell r="A1220" t="str">
            <v>SCHMATCA</v>
          </cell>
          <cell r="B1220" t="str">
            <v>SCHMAT</v>
          </cell>
          <cell r="C1220" t="str">
            <v>CA</v>
          </cell>
          <cell r="D1220">
            <v>797753.72000000009</v>
          </cell>
          <cell r="F1220" t="str">
            <v>SCHMATCA</v>
          </cell>
          <cell r="G1220" t="str">
            <v>SCHMAT</v>
          </cell>
          <cell r="H1220" t="str">
            <v>CA</v>
          </cell>
          <cell r="I1220">
            <v>797753.72000000009</v>
          </cell>
        </row>
        <row r="1221">
          <cell r="A1221" t="str">
            <v>SCHMATCAEE</v>
          </cell>
          <cell r="B1221" t="str">
            <v>SCHMAT</v>
          </cell>
          <cell r="C1221" t="str">
            <v>CAEE</v>
          </cell>
          <cell r="D1221">
            <v>7592671.5199999996</v>
          </cell>
          <cell r="F1221" t="str">
            <v>SCHMATCAEE</v>
          </cell>
          <cell r="G1221" t="str">
            <v>SCHMAT</v>
          </cell>
          <cell r="H1221" t="str">
            <v>CAEE</v>
          </cell>
          <cell r="I1221">
            <v>7592671.5199999996</v>
          </cell>
        </row>
        <row r="1222">
          <cell r="A1222" t="str">
            <v>SCHMATCAGE</v>
          </cell>
          <cell r="B1222" t="str">
            <v>SCHMAT</v>
          </cell>
          <cell r="C1222" t="str">
            <v>CAGE</v>
          </cell>
          <cell r="D1222">
            <v>9026.2200000000012</v>
          </cell>
          <cell r="F1222" t="str">
            <v>SCHMATCAGE</v>
          </cell>
          <cell r="G1222" t="str">
            <v>SCHMAT</v>
          </cell>
          <cell r="H1222" t="str">
            <v>CAGE</v>
          </cell>
          <cell r="I1222">
            <v>9026.2200000000012</v>
          </cell>
        </row>
        <row r="1223">
          <cell r="A1223" t="str">
            <v>SCHMATCAGW</v>
          </cell>
          <cell r="B1223" t="str">
            <v>SCHMAT</v>
          </cell>
          <cell r="C1223" t="str">
            <v>CAGW</v>
          </cell>
          <cell r="D1223">
            <v>-105316.03999999998</v>
          </cell>
          <cell r="F1223" t="str">
            <v>SCHMATCAGW</v>
          </cell>
          <cell r="G1223" t="str">
            <v>SCHMAT</v>
          </cell>
          <cell r="H1223" t="str">
            <v>CAGW</v>
          </cell>
          <cell r="I1223">
            <v>-105316.03999999998</v>
          </cell>
        </row>
        <row r="1224">
          <cell r="A1224" t="str">
            <v>SCHMATCIAC</v>
          </cell>
          <cell r="B1224" t="str">
            <v>SCHMAT</v>
          </cell>
          <cell r="C1224" t="str">
            <v>CIAC</v>
          </cell>
          <cell r="D1224">
            <v>130997699.630998</v>
          </cell>
          <cell r="F1224" t="str">
            <v>SCHMATCIAC</v>
          </cell>
          <cell r="G1224" t="str">
            <v>SCHMAT</v>
          </cell>
          <cell r="H1224" t="str">
            <v>CIAC</v>
          </cell>
          <cell r="I1224">
            <v>130997699.630998</v>
          </cell>
        </row>
        <row r="1225">
          <cell r="A1225" t="str">
            <v>SCHMATGPS</v>
          </cell>
          <cell r="B1225" t="str">
            <v>SCHMAT</v>
          </cell>
          <cell r="C1225" t="str">
            <v>GPS</v>
          </cell>
          <cell r="D1225">
            <v>-2863318.74</v>
          </cell>
          <cell r="F1225" t="str">
            <v>SCHMATGPS</v>
          </cell>
          <cell r="G1225" t="str">
            <v>SCHMAT</v>
          </cell>
          <cell r="H1225" t="str">
            <v>GPS</v>
          </cell>
          <cell r="I1225">
            <v>-2863318.74</v>
          </cell>
        </row>
        <row r="1226">
          <cell r="A1226" t="str">
            <v>SCHMATID</v>
          </cell>
          <cell r="B1226" t="str">
            <v>SCHMAT</v>
          </cell>
          <cell r="C1226" t="str">
            <v>ID</v>
          </cell>
          <cell r="D1226">
            <v>135375.18</v>
          </cell>
          <cell r="F1226" t="str">
            <v>SCHMATID</v>
          </cell>
          <cell r="G1226" t="str">
            <v>SCHMAT</v>
          </cell>
          <cell r="H1226" t="str">
            <v>ID</v>
          </cell>
          <cell r="I1226">
            <v>135375.18</v>
          </cell>
        </row>
        <row r="1227">
          <cell r="A1227" t="str">
            <v>SCHMATJBE</v>
          </cell>
          <cell r="B1227" t="str">
            <v>SCHMAT</v>
          </cell>
          <cell r="C1227" t="str">
            <v>JBE</v>
          </cell>
          <cell r="D1227">
            <v>17071286</v>
          </cell>
          <cell r="F1227" t="str">
            <v>SCHMATJBE</v>
          </cell>
          <cell r="G1227" t="str">
            <v>SCHMAT</v>
          </cell>
          <cell r="H1227" t="str">
            <v>JBE</v>
          </cell>
          <cell r="I1227">
            <v>17071286</v>
          </cell>
        </row>
        <row r="1228">
          <cell r="A1228" t="str">
            <v>SCHMATOR</v>
          </cell>
          <cell r="B1228" t="str">
            <v>SCHMAT</v>
          </cell>
          <cell r="C1228" t="str">
            <v>OR</v>
          </cell>
          <cell r="D1228">
            <v>800204.6399999999</v>
          </cell>
          <cell r="F1228" t="str">
            <v>SCHMATOR</v>
          </cell>
          <cell r="G1228" t="str">
            <v>SCHMAT</v>
          </cell>
          <cell r="H1228" t="str">
            <v>OR</v>
          </cell>
          <cell r="I1228">
            <v>800204.6399999999</v>
          </cell>
        </row>
        <row r="1229">
          <cell r="A1229" t="str">
            <v>SCHMATOTHER</v>
          </cell>
          <cell r="B1229" t="str">
            <v>SCHMAT</v>
          </cell>
          <cell r="C1229" t="str">
            <v>OTHER</v>
          </cell>
          <cell r="D1229">
            <v>-13082987.74</v>
          </cell>
          <cell r="F1229" t="str">
            <v>SCHMATOTHER</v>
          </cell>
          <cell r="G1229" t="str">
            <v>SCHMAT</v>
          </cell>
          <cell r="H1229" t="str">
            <v>OTHER</v>
          </cell>
          <cell r="I1229">
            <v>-13082987.74</v>
          </cell>
        </row>
        <row r="1230">
          <cell r="A1230" t="str">
            <v>SCHMATSCHMDEXP</v>
          </cell>
          <cell r="B1230" t="str">
            <v>SCHMAT</v>
          </cell>
          <cell r="C1230" t="str">
            <v>SCHMDEXP</v>
          </cell>
          <cell r="D1230">
            <v>992413328.5</v>
          </cell>
          <cell r="F1230" t="str">
            <v>SCHMATSCHMDEXP</v>
          </cell>
          <cell r="G1230" t="str">
            <v>SCHMAT</v>
          </cell>
          <cell r="H1230" t="str">
            <v>SCHMDEXP</v>
          </cell>
          <cell r="I1230">
            <v>992413328.5</v>
          </cell>
        </row>
        <row r="1231">
          <cell r="A1231" t="str">
            <v>SCHMATSE</v>
          </cell>
          <cell r="B1231" t="str">
            <v>SCHMAT</v>
          </cell>
          <cell r="C1231" t="str">
            <v>SE</v>
          </cell>
          <cell r="D1231">
            <v>0</v>
          </cell>
          <cell r="F1231" t="str">
            <v>SCHMATSE</v>
          </cell>
          <cell r="G1231" t="str">
            <v>SCHMAT</v>
          </cell>
          <cell r="H1231" t="str">
            <v>SE</v>
          </cell>
          <cell r="I1231">
            <v>0</v>
          </cell>
        </row>
        <row r="1232">
          <cell r="A1232" t="str">
            <v>SCHMATSG</v>
          </cell>
          <cell r="B1232" t="str">
            <v>SCHMAT</v>
          </cell>
          <cell r="C1232" t="str">
            <v>SG</v>
          </cell>
          <cell r="D1232">
            <v>-6765386.9899999993</v>
          </cell>
          <cell r="F1232" t="str">
            <v>SCHMATSG</v>
          </cell>
          <cell r="G1232" t="str">
            <v>SCHMAT</v>
          </cell>
          <cell r="H1232" t="str">
            <v>SG</v>
          </cell>
          <cell r="I1232">
            <v>-6765386.9899999993</v>
          </cell>
        </row>
        <row r="1233">
          <cell r="A1233" t="str">
            <v>SCHMATSNP</v>
          </cell>
          <cell r="B1233" t="str">
            <v>SCHMAT</v>
          </cell>
          <cell r="C1233" t="str">
            <v>SNP</v>
          </cell>
          <cell r="D1233">
            <v>84977364.070000008</v>
          </cell>
          <cell r="F1233" t="str">
            <v>SCHMATSNP</v>
          </cell>
          <cell r="G1233" t="str">
            <v>SCHMAT</v>
          </cell>
          <cell r="H1233" t="str">
            <v>SNP</v>
          </cell>
          <cell r="I1233">
            <v>84977364.070000008</v>
          </cell>
        </row>
        <row r="1234">
          <cell r="A1234" t="str">
            <v>SCHMATSNPD</v>
          </cell>
          <cell r="B1234" t="str">
            <v>SCHMAT</v>
          </cell>
          <cell r="C1234" t="str">
            <v>SNPD</v>
          </cell>
          <cell r="D1234">
            <v>2372063.2223720602</v>
          </cell>
          <cell r="F1234" t="str">
            <v>SCHMATSNPD</v>
          </cell>
          <cell r="G1234" t="str">
            <v>SCHMAT</v>
          </cell>
          <cell r="H1234" t="str">
            <v>SNPD</v>
          </cell>
          <cell r="I1234">
            <v>2372063.2223720602</v>
          </cell>
        </row>
        <row r="1235">
          <cell r="A1235" t="str">
            <v>SCHMATSO</v>
          </cell>
          <cell r="B1235" t="str">
            <v>SCHMAT</v>
          </cell>
          <cell r="C1235" t="str">
            <v>SO</v>
          </cell>
          <cell r="D1235">
            <v>17707582.929999996</v>
          </cell>
          <cell r="F1235" t="str">
            <v>SCHMATSO</v>
          </cell>
          <cell r="G1235" t="str">
            <v>SCHMAT</v>
          </cell>
          <cell r="H1235" t="str">
            <v>SO</v>
          </cell>
          <cell r="I1235">
            <v>17707582.929999996</v>
          </cell>
        </row>
        <row r="1236">
          <cell r="A1236" t="str">
            <v>SCHMATUT</v>
          </cell>
          <cell r="B1236" t="str">
            <v>SCHMAT</v>
          </cell>
          <cell r="C1236" t="str">
            <v>UT</v>
          </cell>
          <cell r="D1236">
            <v>-291300</v>
          </cell>
          <cell r="F1236" t="str">
            <v>SCHMATUT</v>
          </cell>
          <cell r="G1236" t="str">
            <v>SCHMAT</v>
          </cell>
          <cell r="H1236" t="str">
            <v>UT</v>
          </cell>
          <cell r="I1236">
            <v>-291300</v>
          </cell>
        </row>
        <row r="1237">
          <cell r="A1237" t="str">
            <v>SCHMATWA</v>
          </cell>
          <cell r="B1237" t="str">
            <v>SCHMAT</v>
          </cell>
          <cell r="C1237" t="str">
            <v>WA</v>
          </cell>
          <cell r="D1237">
            <v>11773895.240000002</v>
          </cell>
          <cell r="F1237" t="str">
            <v>SCHMATWA</v>
          </cell>
          <cell r="G1237" t="str">
            <v>SCHMAT</v>
          </cell>
          <cell r="H1237" t="str">
            <v>WA</v>
          </cell>
          <cell r="I1237">
            <v>11773895.240000002</v>
          </cell>
        </row>
        <row r="1238">
          <cell r="A1238" t="str">
            <v>SCHMATWYP</v>
          </cell>
          <cell r="B1238" t="str">
            <v>SCHMAT</v>
          </cell>
          <cell r="C1238" t="str">
            <v>WYP</v>
          </cell>
          <cell r="D1238">
            <v>268753.45999999996</v>
          </cell>
          <cell r="F1238" t="str">
            <v>SCHMATWYP</v>
          </cell>
          <cell r="G1238" t="str">
            <v>SCHMAT</v>
          </cell>
          <cell r="H1238" t="str">
            <v>WYP</v>
          </cell>
          <cell r="I1238">
            <v>268753.45999999996</v>
          </cell>
        </row>
        <row r="1239">
          <cell r="A1239" t="str">
            <v>SCHMATWYU</v>
          </cell>
          <cell r="B1239" t="str">
            <v>SCHMAT</v>
          </cell>
          <cell r="C1239" t="str">
            <v>WYU</v>
          </cell>
          <cell r="D1239">
            <v>11122.019999999999</v>
          </cell>
          <cell r="F1239" t="str">
            <v>SCHMATWYU</v>
          </cell>
          <cell r="G1239" t="str">
            <v>SCHMAT</v>
          </cell>
          <cell r="H1239" t="str">
            <v>WYU</v>
          </cell>
          <cell r="I1239">
            <v>11122.019999999999</v>
          </cell>
        </row>
        <row r="1240">
          <cell r="A1240" t="str">
            <v>SCHMDPCA</v>
          </cell>
          <cell r="B1240" t="str">
            <v>SCHMDP</v>
          </cell>
          <cell r="C1240" t="str">
            <v>CA</v>
          </cell>
          <cell r="D1240">
            <v>0</v>
          </cell>
          <cell r="F1240" t="str">
            <v>SCHMDPCA</v>
          </cell>
          <cell r="G1240" t="str">
            <v>SCHMDP</v>
          </cell>
          <cell r="H1240" t="str">
            <v>CA</v>
          </cell>
          <cell r="I1240">
            <v>0</v>
          </cell>
        </row>
        <row r="1241">
          <cell r="A1241" t="str">
            <v>SCHMDPCAEE</v>
          </cell>
          <cell r="B1241" t="str">
            <v>SCHMDP</v>
          </cell>
          <cell r="C1241" t="str">
            <v>CAEE</v>
          </cell>
          <cell r="D1241">
            <v>217456.99</v>
          </cell>
          <cell r="F1241" t="str">
            <v>SCHMDPCAEE</v>
          </cell>
          <cell r="G1241" t="str">
            <v>SCHMDP</v>
          </cell>
          <cell r="H1241" t="str">
            <v>CAEE</v>
          </cell>
          <cell r="I1241">
            <v>217456.99</v>
          </cell>
        </row>
        <row r="1242">
          <cell r="A1242" t="str">
            <v>SCHMDPCAGW</v>
          </cell>
          <cell r="B1242" t="str">
            <v>SCHMDP</v>
          </cell>
          <cell r="C1242" t="str">
            <v>CAGW</v>
          </cell>
          <cell r="D1242">
            <v>0</v>
          </cell>
          <cell r="F1242" t="str">
            <v>SCHMDPCAGW</v>
          </cell>
          <cell r="G1242" t="str">
            <v>SCHMDP</v>
          </cell>
          <cell r="H1242" t="str">
            <v>CAGW</v>
          </cell>
          <cell r="I1242">
            <v>0</v>
          </cell>
        </row>
        <row r="1243">
          <cell r="A1243" t="str">
            <v>SCHMDPJBE</v>
          </cell>
          <cell r="B1243" t="str">
            <v>SCHMDP</v>
          </cell>
          <cell r="C1243" t="str">
            <v>JBE</v>
          </cell>
          <cell r="D1243">
            <v>3770609</v>
          </cell>
          <cell r="F1243" t="str">
            <v>SCHMDPJBE</v>
          </cell>
          <cell r="G1243" t="str">
            <v>SCHMDP</v>
          </cell>
          <cell r="H1243" t="str">
            <v>JBE</v>
          </cell>
          <cell r="I1243">
            <v>3770609</v>
          </cell>
        </row>
        <row r="1244">
          <cell r="A1244" t="str">
            <v>SCHMDPSCHMDEXP</v>
          </cell>
          <cell r="B1244" t="str">
            <v>SCHMDP</v>
          </cell>
          <cell r="C1244" t="str">
            <v>SCHMDEXP</v>
          </cell>
          <cell r="D1244">
            <v>0</v>
          </cell>
          <cell r="F1244" t="str">
            <v>SCHMDPSCHMDEXP</v>
          </cell>
          <cell r="G1244" t="str">
            <v>SCHMDP</v>
          </cell>
          <cell r="H1244" t="str">
            <v>SCHMDEXP</v>
          </cell>
          <cell r="I1244">
            <v>0</v>
          </cell>
        </row>
        <row r="1245">
          <cell r="A1245" t="str">
            <v>SCHMDPSG</v>
          </cell>
          <cell r="B1245" t="str">
            <v>SCHMDP</v>
          </cell>
          <cell r="C1245" t="str">
            <v>SG</v>
          </cell>
          <cell r="D1245">
            <v>0</v>
          </cell>
          <cell r="F1245" t="str">
            <v>SCHMDPSG</v>
          </cell>
          <cell r="G1245" t="str">
            <v>SCHMDP</v>
          </cell>
          <cell r="H1245" t="str">
            <v>SG</v>
          </cell>
          <cell r="I1245">
            <v>0</v>
          </cell>
        </row>
        <row r="1246">
          <cell r="A1246" t="str">
            <v>SCHMDPSNP</v>
          </cell>
          <cell r="B1246" t="str">
            <v>SCHMDP</v>
          </cell>
          <cell r="C1246" t="str">
            <v>SNP</v>
          </cell>
          <cell r="D1246">
            <v>105293.31000000001</v>
          </cell>
          <cell r="F1246" t="str">
            <v>SCHMDPSNP</v>
          </cell>
          <cell r="G1246" t="str">
            <v>SCHMDP</v>
          </cell>
          <cell r="H1246" t="str">
            <v>SNP</v>
          </cell>
          <cell r="I1246">
            <v>105293.31000000001</v>
          </cell>
        </row>
        <row r="1247">
          <cell r="A1247" t="str">
            <v>SCHMDPSO</v>
          </cell>
          <cell r="B1247" t="str">
            <v>SCHMDP</v>
          </cell>
          <cell r="C1247" t="str">
            <v>SO</v>
          </cell>
          <cell r="D1247">
            <v>0</v>
          </cell>
          <cell r="F1247" t="str">
            <v>SCHMDPSO</v>
          </cell>
          <cell r="G1247" t="str">
            <v>SCHMDP</v>
          </cell>
          <cell r="H1247" t="str">
            <v>SO</v>
          </cell>
          <cell r="I1247">
            <v>0</v>
          </cell>
        </row>
        <row r="1248">
          <cell r="A1248" t="str">
            <v>SCHMDTCA</v>
          </cell>
          <cell r="B1248" t="str">
            <v>SCHMDT</v>
          </cell>
          <cell r="C1248" t="str">
            <v>CA</v>
          </cell>
          <cell r="D1248">
            <v>815982.73</v>
          </cell>
          <cell r="F1248" t="str">
            <v>SCHMDTCA</v>
          </cell>
          <cell r="G1248" t="str">
            <v>SCHMDT</v>
          </cell>
          <cell r="H1248" t="str">
            <v>CA</v>
          </cell>
          <cell r="I1248">
            <v>815982.73</v>
          </cell>
        </row>
        <row r="1249">
          <cell r="A1249" t="str">
            <v>SCHMDTCAEE</v>
          </cell>
          <cell r="B1249" t="str">
            <v>SCHMDT</v>
          </cell>
          <cell r="C1249" t="str">
            <v>CAEE</v>
          </cell>
          <cell r="D1249">
            <v>5055136.95</v>
          </cell>
          <cell r="F1249" t="str">
            <v>SCHMDTCAEE</v>
          </cell>
          <cell r="G1249" t="str">
            <v>SCHMDT</v>
          </cell>
          <cell r="H1249" t="str">
            <v>CAEE</v>
          </cell>
          <cell r="I1249">
            <v>5055136.95</v>
          </cell>
        </row>
        <row r="1250">
          <cell r="A1250" t="str">
            <v>SCHMDTCAGE</v>
          </cell>
          <cell r="B1250" t="str">
            <v>SCHMDT</v>
          </cell>
          <cell r="C1250" t="str">
            <v>CAGE</v>
          </cell>
          <cell r="D1250">
            <v>1334248.04</v>
          </cell>
          <cell r="F1250" t="str">
            <v>SCHMDTCAGE</v>
          </cell>
          <cell r="G1250" t="str">
            <v>SCHMDT</v>
          </cell>
          <cell r="H1250" t="str">
            <v>CAGE</v>
          </cell>
          <cell r="I1250">
            <v>1334248.04</v>
          </cell>
        </row>
        <row r="1251">
          <cell r="A1251" t="str">
            <v>SCHMDTCAGW</v>
          </cell>
          <cell r="B1251" t="str">
            <v>SCHMDT</v>
          </cell>
          <cell r="C1251" t="str">
            <v>CAGW</v>
          </cell>
          <cell r="D1251">
            <v>736624.69</v>
          </cell>
          <cell r="F1251" t="str">
            <v>SCHMDTCAGW</v>
          </cell>
          <cell r="G1251" t="str">
            <v>SCHMDT</v>
          </cell>
          <cell r="H1251" t="str">
            <v>CAGW</v>
          </cell>
          <cell r="I1251">
            <v>736624.69</v>
          </cell>
        </row>
        <row r="1252">
          <cell r="A1252" t="str">
            <v>SCHMDTDGP</v>
          </cell>
          <cell r="B1252" t="str">
            <v>SCHMDT</v>
          </cell>
          <cell r="C1252" t="str">
            <v>DGP</v>
          </cell>
          <cell r="D1252">
            <v>0</v>
          </cell>
          <cell r="F1252" t="str">
            <v>SCHMDTDGP</v>
          </cell>
          <cell r="G1252" t="str">
            <v>SCHMDT</v>
          </cell>
          <cell r="H1252" t="str">
            <v>DGP</v>
          </cell>
          <cell r="I1252">
            <v>0</v>
          </cell>
        </row>
        <row r="1253">
          <cell r="A1253" t="str">
            <v>SCHMDTGPS</v>
          </cell>
          <cell r="B1253" t="str">
            <v>SCHMDT</v>
          </cell>
          <cell r="C1253" t="str">
            <v>GPS</v>
          </cell>
          <cell r="D1253">
            <v>84474721.349999994</v>
          </cell>
          <cell r="F1253" t="str">
            <v>SCHMDTGPS</v>
          </cell>
          <cell r="G1253" t="str">
            <v>SCHMDT</v>
          </cell>
          <cell r="H1253" t="str">
            <v>GPS</v>
          </cell>
          <cell r="I1253">
            <v>84474721.349999994</v>
          </cell>
        </row>
        <row r="1254">
          <cell r="A1254" t="str">
            <v>SCHMDTID</v>
          </cell>
          <cell r="B1254" t="str">
            <v>SCHMDT</v>
          </cell>
          <cell r="C1254" t="str">
            <v>ID</v>
          </cell>
          <cell r="D1254">
            <v>-938749.6399999999</v>
          </cell>
          <cell r="F1254" t="str">
            <v>SCHMDTID</v>
          </cell>
          <cell r="G1254" t="str">
            <v>SCHMDT</v>
          </cell>
          <cell r="H1254" t="str">
            <v>ID</v>
          </cell>
          <cell r="I1254">
            <v>-938749.6399999999</v>
          </cell>
        </row>
        <row r="1255">
          <cell r="A1255" t="str">
            <v>SCHMDTJBE</v>
          </cell>
          <cell r="B1255" t="str">
            <v>SCHMDT</v>
          </cell>
          <cell r="C1255" t="str">
            <v>JBE</v>
          </cell>
          <cell r="D1255">
            <v>8100138</v>
          </cell>
          <cell r="F1255" t="str">
            <v>SCHMDTJBE</v>
          </cell>
          <cell r="G1255" t="str">
            <v>SCHMDT</v>
          </cell>
          <cell r="H1255" t="str">
            <v>JBE</v>
          </cell>
          <cell r="I1255">
            <v>8100138</v>
          </cell>
        </row>
        <row r="1256">
          <cell r="A1256" t="str">
            <v>SCHMDTOR</v>
          </cell>
          <cell r="B1256" t="str">
            <v>SCHMDT</v>
          </cell>
          <cell r="C1256" t="str">
            <v>OR</v>
          </cell>
          <cell r="D1256">
            <v>-1118014.8099999998</v>
          </cell>
          <cell r="F1256" t="str">
            <v>SCHMDTOR</v>
          </cell>
          <cell r="G1256" t="str">
            <v>SCHMDT</v>
          </cell>
          <cell r="H1256" t="str">
            <v>OR</v>
          </cell>
          <cell r="I1256">
            <v>-1118014.8099999998</v>
          </cell>
        </row>
        <row r="1257">
          <cell r="A1257" t="str">
            <v>SCHMDTOTHER</v>
          </cell>
          <cell r="B1257" t="str">
            <v>SCHMDT</v>
          </cell>
          <cell r="C1257" t="str">
            <v>OTHER</v>
          </cell>
          <cell r="D1257">
            <v>20548501.690000009</v>
          </cell>
          <cell r="F1257" t="str">
            <v>SCHMDTOTHER</v>
          </cell>
          <cell r="G1257" t="str">
            <v>SCHMDT</v>
          </cell>
          <cell r="H1257" t="str">
            <v>OTHER</v>
          </cell>
          <cell r="I1257">
            <v>20548501.690000009</v>
          </cell>
        </row>
        <row r="1258">
          <cell r="A1258" t="str">
            <v>SCHMDTSE</v>
          </cell>
          <cell r="B1258" t="str">
            <v>SCHMDT</v>
          </cell>
          <cell r="C1258" t="str">
            <v>SE</v>
          </cell>
          <cell r="D1258">
            <v>0</v>
          </cell>
          <cell r="F1258" t="str">
            <v>SCHMDTSE</v>
          </cell>
          <cell r="G1258" t="str">
            <v>SCHMDT</v>
          </cell>
          <cell r="H1258" t="str">
            <v>SE</v>
          </cell>
          <cell r="I1258">
            <v>0</v>
          </cell>
        </row>
        <row r="1259">
          <cell r="A1259" t="str">
            <v>SCHMDTSG</v>
          </cell>
          <cell r="B1259" t="str">
            <v>SCHMDT</v>
          </cell>
          <cell r="C1259" t="str">
            <v>SG</v>
          </cell>
          <cell r="D1259">
            <v>166671853.25999999</v>
          </cell>
          <cell r="F1259" t="str">
            <v>SCHMDTSG</v>
          </cell>
          <cell r="G1259" t="str">
            <v>SCHMDT</v>
          </cell>
          <cell r="H1259" t="str">
            <v>SG</v>
          </cell>
          <cell r="I1259">
            <v>166671853.25999999</v>
          </cell>
        </row>
        <row r="1260">
          <cell r="A1260" t="str">
            <v>SCHMDTSNP</v>
          </cell>
          <cell r="B1260" t="str">
            <v>SCHMDT</v>
          </cell>
          <cell r="C1260" t="str">
            <v>SNP</v>
          </cell>
          <cell r="D1260">
            <v>129717301.61</v>
          </cell>
          <cell r="F1260" t="str">
            <v>SCHMDTSNP</v>
          </cell>
          <cell r="G1260" t="str">
            <v>SCHMDT</v>
          </cell>
          <cell r="H1260" t="str">
            <v>SNP</v>
          </cell>
          <cell r="I1260">
            <v>129717301.61</v>
          </cell>
        </row>
        <row r="1261">
          <cell r="A1261" t="str">
            <v>SCHMDTSNPD</v>
          </cell>
          <cell r="B1261" t="str">
            <v>SCHMDT</v>
          </cell>
          <cell r="C1261" t="str">
            <v>SNPD</v>
          </cell>
          <cell r="D1261">
            <v>-549715.81054971565</v>
          </cell>
          <cell r="F1261" t="str">
            <v>SCHMDTSNPD</v>
          </cell>
          <cell r="G1261" t="str">
            <v>SCHMDT</v>
          </cell>
          <cell r="H1261" t="str">
            <v>SNPD</v>
          </cell>
          <cell r="I1261">
            <v>-549715.81054971565</v>
          </cell>
        </row>
        <row r="1262">
          <cell r="A1262" t="str">
            <v>SCHMDTSO</v>
          </cell>
          <cell r="B1262" t="str">
            <v>SCHMDT</v>
          </cell>
          <cell r="C1262" t="str">
            <v>SO</v>
          </cell>
          <cell r="D1262">
            <v>24164974.620000001</v>
          </cell>
          <cell r="F1262" t="str">
            <v>SCHMDTSO</v>
          </cell>
          <cell r="G1262" t="str">
            <v>SCHMDT</v>
          </cell>
          <cell r="H1262" t="str">
            <v>SO</v>
          </cell>
          <cell r="I1262">
            <v>24164974.620000001</v>
          </cell>
        </row>
        <row r="1263">
          <cell r="A1263" t="str">
            <v>SCHMDTTAXDEPR</v>
          </cell>
          <cell r="B1263" t="str">
            <v>SCHMDT</v>
          </cell>
          <cell r="C1263" t="str">
            <v>TAXDEPR</v>
          </cell>
          <cell r="D1263">
            <v>832782319</v>
          </cell>
          <cell r="F1263" t="str">
            <v>SCHMDTTAXDEPR</v>
          </cell>
          <cell r="G1263" t="str">
            <v>SCHMDT</v>
          </cell>
          <cell r="H1263" t="str">
            <v>TAXDEPR</v>
          </cell>
          <cell r="I1263">
            <v>832782319</v>
          </cell>
        </row>
        <row r="1264">
          <cell r="A1264" t="str">
            <v>SCHMDTTROJD</v>
          </cell>
          <cell r="B1264" t="str">
            <v>SCHMDT</v>
          </cell>
          <cell r="C1264" t="str">
            <v>TROJD</v>
          </cell>
          <cell r="D1264">
            <v>0</v>
          </cell>
          <cell r="F1264" t="str">
            <v>SCHMDTTROJD</v>
          </cell>
          <cell r="G1264" t="str">
            <v>SCHMDT</v>
          </cell>
          <cell r="H1264" t="str">
            <v>TROJD</v>
          </cell>
          <cell r="I1264">
            <v>0</v>
          </cell>
        </row>
        <row r="1265">
          <cell r="A1265" t="str">
            <v>SCHMDTUT</v>
          </cell>
          <cell r="B1265" t="str">
            <v>SCHMDT</v>
          </cell>
          <cell r="C1265" t="str">
            <v>UT</v>
          </cell>
          <cell r="D1265">
            <v>-3023087.87</v>
          </cell>
          <cell r="F1265" t="str">
            <v>SCHMDTUT</v>
          </cell>
          <cell r="G1265" t="str">
            <v>SCHMDT</v>
          </cell>
          <cell r="H1265" t="str">
            <v>UT</v>
          </cell>
          <cell r="I1265">
            <v>-3023087.87</v>
          </cell>
        </row>
        <row r="1266">
          <cell r="A1266" t="str">
            <v>SCHMDTWA</v>
          </cell>
          <cell r="B1266" t="str">
            <v>SCHMDT</v>
          </cell>
          <cell r="C1266" t="str">
            <v>WA</v>
          </cell>
          <cell r="D1266">
            <v>0</v>
          </cell>
          <cell r="F1266" t="str">
            <v>SCHMDTWA</v>
          </cell>
          <cell r="G1266" t="str">
            <v>SCHMDT</v>
          </cell>
          <cell r="H1266" t="str">
            <v>WA</v>
          </cell>
          <cell r="I1266">
            <v>0</v>
          </cell>
        </row>
        <row r="1267">
          <cell r="A1267" t="str">
            <v>SCHMDTWYP</v>
          </cell>
          <cell r="B1267" t="str">
            <v>SCHMDT</v>
          </cell>
          <cell r="C1267" t="str">
            <v>WYP</v>
          </cell>
          <cell r="D1267">
            <v>-1296948.48</v>
          </cell>
          <cell r="F1267" t="str">
            <v>SCHMDTWYP</v>
          </cell>
          <cell r="G1267" t="str">
            <v>SCHMDT</v>
          </cell>
          <cell r="H1267" t="str">
            <v>WYP</v>
          </cell>
          <cell r="I1267">
            <v>-1296948.48</v>
          </cell>
        </row>
        <row r="1268">
          <cell r="A1268" t="str">
            <v>SCHMDTWYU</v>
          </cell>
          <cell r="B1268" t="str">
            <v>SCHMDT</v>
          </cell>
          <cell r="C1268" t="str">
            <v>WYU</v>
          </cell>
          <cell r="D1268">
            <v>-3100206.53</v>
          </cell>
          <cell r="F1268" t="str">
            <v>SCHMDTWYU</v>
          </cell>
          <cell r="G1268" t="str">
            <v>SCHMDT</v>
          </cell>
          <cell r="H1268" t="str">
            <v>WYU</v>
          </cell>
          <cell r="I1268">
            <v>-3100206.53</v>
          </cell>
        </row>
        <row r="1269">
          <cell r="A1269" t="str">
            <v>41010CA</v>
          </cell>
          <cell r="B1269" t="str">
            <v>41010</v>
          </cell>
          <cell r="C1269" t="str">
            <v>CA</v>
          </cell>
          <cell r="D1269">
            <v>200623</v>
          </cell>
          <cell r="F1269" t="str">
            <v>41010CA</v>
          </cell>
          <cell r="G1269" t="str">
            <v>41010</v>
          </cell>
          <cell r="H1269" t="str">
            <v>CA</v>
          </cell>
          <cell r="I1269">
            <v>200623</v>
          </cell>
        </row>
        <row r="1270">
          <cell r="A1270" t="str">
            <v>41010GPS</v>
          </cell>
          <cell r="B1270" t="str">
            <v>41010</v>
          </cell>
          <cell r="C1270" t="str">
            <v>GPS</v>
          </cell>
          <cell r="D1270">
            <v>20769460</v>
          </cell>
          <cell r="F1270" t="str">
            <v>41010GPS</v>
          </cell>
          <cell r="G1270" t="str">
            <v>41010</v>
          </cell>
          <cell r="H1270" t="str">
            <v>GPS</v>
          </cell>
          <cell r="I1270">
            <v>20769460</v>
          </cell>
        </row>
        <row r="1271">
          <cell r="A1271" t="str">
            <v>41010ID</v>
          </cell>
          <cell r="B1271" t="str">
            <v>41010</v>
          </cell>
          <cell r="C1271" t="str">
            <v>ID</v>
          </cell>
          <cell r="D1271">
            <v>-230806</v>
          </cell>
          <cell r="F1271" t="str">
            <v>41010ID</v>
          </cell>
          <cell r="G1271" t="str">
            <v>41010</v>
          </cell>
          <cell r="H1271" t="str">
            <v>ID</v>
          </cell>
          <cell r="I1271">
            <v>-230806</v>
          </cell>
        </row>
        <row r="1272">
          <cell r="A1272" t="str">
            <v>41010OR</v>
          </cell>
          <cell r="B1272" t="str">
            <v>41010</v>
          </cell>
          <cell r="C1272" t="str">
            <v>OR</v>
          </cell>
          <cell r="D1272">
            <v>-274881</v>
          </cell>
          <cell r="F1272" t="str">
            <v>41010OR</v>
          </cell>
          <cell r="G1272" t="str">
            <v>41010</v>
          </cell>
          <cell r="H1272" t="str">
            <v>OR</v>
          </cell>
          <cell r="I1272">
            <v>-274881</v>
          </cell>
        </row>
        <row r="1273">
          <cell r="A1273" t="str">
            <v>41010OTHER</v>
          </cell>
          <cell r="B1273" t="str">
            <v>41010</v>
          </cell>
          <cell r="C1273" t="str">
            <v>OTHER</v>
          </cell>
          <cell r="D1273">
            <v>5052177</v>
          </cell>
          <cell r="F1273" t="str">
            <v>41010OTHER</v>
          </cell>
          <cell r="G1273" t="str">
            <v>41010</v>
          </cell>
          <cell r="H1273" t="str">
            <v>OTHER</v>
          </cell>
          <cell r="I1273">
            <v>5052177</v>
          </cell>
        </row>
        <row r="1274">
          <cell r="A1274" t="str">
            <v>41010SE</v>
          </cell>
          <cell r="B1274" t="str">
            <v>41010</v>
          </cell>
          <cell r="C1274" t="str">
            <v>SE</v>
          </cell>
          <cell r="D1274">
            <v>0</v>
          </cell>
          <cell r="F1274" t="str">
            <v>41010SE</v>
          </cell>
          <cell r="G1274" t="str">
            <v>41010</v>
          </cell>
          <cell r="H1274" t="str">
            <v>SE</v>
          </cell>
          <cell r="I1274">
            <v>0</v>
          </cell>
        </row>
        <row r="1275">
          <cell r="A1275" t="str">
            <v>41010SG</v>
          </cell>
          <cell r="B1275" t="str">
            <v>41010</v>
          </cell>
          <cell r="C1275" t="str">
            <v>SG</v>
          </cell>
          <cell r="D1275">
            <v>40978941</v>
          </cell>
          <cell r="F1275" t="str">
            <v>41010SG</v>
          </cell>
          <cell r="G1275" t="str">
            <v>41010</v>
          </cell>
          <cell r="H1275" t="str">
            <v>SG</v>
          </cell>
          <cell r="I1275">
            <v>40978941</v>
          </cell>
        </row>
        <row r="1276">
          <cell r="A1276" t="str">
            <v>41010SNP</v>
          </cell>
          <cell r="B1276" t="str">
            <v>41010</v>
          </cell>
          <cell r="C1276" t="str">
            <v>SNP</v>
          </cell>
          <cell r="D1276">
            <v>31893074</v>
          </cell>
          <cell r="F1276" t="str">
            <v>41010SNP</v>
          </cell>
          <cell r="G1276" t="str">
            <v>41010</v>
          </cell>
          <cell r="H1276" t="str">
            <v>SNP</v>
          </cell>
          <cell r="I1276">
            <v>31893074</v>
          </cell>
        </row>
        <row r="1277">
          <cell r="A1277" t="str">
            <v>41010SNPD</v>
          </cell>
          <cell r="B1277" t="str">
            <v>41010</v>
          </cell>
          <cell r="C1277" t="str">
            <v>SNPD</v>
          </cell>
          <cell r="D1277">
            <v>-135157.000135157</v>
          </cell>
          <cell r="F1277" t="str">
            <v>41010SNPD</v>
          </cell>
          <cell r="G1277" t="str">
            <v>41010</v>
          </cell>
          <cell r="H1277" t="str">
            <v>SNPD</v>
          </cell>
          <cell r="I1277">
            <v>-135157.000135157</v>
          </cell>
        </row>
        <row r="1278">
          <cell r="A1278" t="str">
            <v>41010SO</v>
          </cell>
          <cell r="B1278" t="str">
            <v>41010</v>
          </cell>
          <cell r="C1278" t="str">
            <v>SO</v>
          </cell>
          <cell r="D1278">
            <v>5941345</v>
          </cell>
          <cell r="F1278" t="str">
            <v>41010SO</v>
          </cell>
          <cell r="G1278" t="str">
            <v>41010</v>
          </cell>
          <cell r="H1278" t="str">
            <v>SO</v>
          </cell>
          <cell r="I1278">
            <v>5941345</v>
          </cell>
        </row>
        <row r="1279">
          <cell r="A1279" t="str">
            <v>41010TAXDEPR</v>
          </cell>
          <cell r="B1279" t="str">
            <v>41010</v>
          </cell>
          <cell r="C1279" t="str">
            <v>TAXDEPR</v>
          </cell>
          <cell r="D1279">
            <v>204752858</v>
          </cell>
          <cell r="F1279" t="str">
            <v>41010TAXDEPR</v>
          </cell>
          <cell r="G1279" t="str">
            <v>41010</v>
          </cell>
          <cell r="H1279" t="str">
            <v>TAXDEPR</v>
          </cell>
          <cell r="I1279">
            <v>204752858</v>
          </cell>
        </row>
        <row r="1280">
          <cell r="A1280" t="str">
            <v>41010UT</v>
          </cell>
          <cell r="B1280" t="str">
            <v>41010</v>
          </cell>
          <cell r="C1280" t="str">
            <v>UT</v>
          </cell>
          <cell r="D1280">
            <v>-743271</v>
          </cell>
          <cell r="F1280" t="str">
            <v>41010UT</v>
          </cell>
          <cell r="G1280" t="str">
            <v>41010</v>
          </cell>
          <cell r="H1280" t="str">
            <v>UT</v>
          </cell>
          <cell r="I1280">
            <v>-743271</v>
          </cell>
        </row>
        <row r="1281">
          <cell r="A1281" t="str">
            <v>41010WA</v>
          </cell>
          <cell r="B1281" t="str">
            <v>41010</v>
          </cell>
          <cell r="C1281" t="str">
            <v>WA</v>
          </cell>
          <cell r="D1281">
            <v>0</v>
          </cell>
          <cell r="F1281" t="str">
            <v>41010WA</v>
          </cell>
          <cell r="G1281" t="str">
            <v>41010</v>
          </cell>
          <cell r="H1281" t="str">
            <v>WA</v>
          </cell>
          <cell r="I1281">
            <v>0</v>
          </cell>
        </row>
        <row r="1282">
          <cell r="A1282" t="str">
            <v>41010WYP</v>
          </cell>
          <cell r="B1282" t="str">
            <v>41010</v>
          </cell>
          <cell r="C1282" t="str">
            <v>WYP</v>
          </cell>
          <cell r="D1282">
            <v>-318877</v>
          </cell>
          <cell r="F1282" t="str">
            <v>41010WYP</v>
          </cell>
          <cell r="G1282" t="str">
            <v>41010</v>
          </cell>
          <cell r="H1282" t="str">
            <v>WYP</v>
          </cell>
          <cell r="I1282">
            <v>-318877</v>
          </cell>
        </row>
        <row r="1283">
          <cell r="A1283" t="str">
            <v>41010WYU</v>
          </cell>
          <cell r="B1283" t="str">
            <v>41010</v>
          </cell>
          <cell r="C1283" t="str">
            <v>WYU</v>
          </cell>
          <cell r="D1283">
            <v>-762235</v>
          </cell>
          <cell r="F1283" t="str">
            <v>41010WYU</v>
          </cell>
          <cell r="G1283" t="str">
            <v>41010</v>
          </cell>
          <cell r="H1283" t="str">
            <v>WYU</v>
          </cell>
          <cell r="I1283">
            <v>-762235</v>
          </cell>
        </row>
        <row r="1284">
          <cell r="A1284" t="str">
            <v>41010CAEW</v>
          </cell>
          <cell r="B1284" t="str">
            <v>41010</v>
          </cell>
          <cell r="C1284" t="str">
            <v>CAEW</v>
          </cell>
          <cell r="D1284">
            <v>0</v>
          </cell>
          <cell r="F1284" t="str">
            <v>41010CAEW</v>
          </cell>
          <cell r="G1284" t="str">
            <v>41010</v>
          </cell>
          <cell r="H1284" t="str">
            <v>CAEW</v>
          </cell>
          <cell r="I1284">
            <v>0</v>
          </cell>
        </row>
        <row r="1285">
          <cell r="A1285" t="str">
            <v>41010JBE</v>
          </cell>
          <cell r="B1285" t="str">
            <v>41010</v>
          </cell>
          <cell r="C1285" t="str">
            <v>JBE</v>
          </cell>
          <cell r="D1285">
            <v>1991549</v>
          </cell>
          <cell r="F1285" t="str">
            <v>41010JBE</v>
          </cell>
          <cell r="G1285" t="str">
            <v>41010</v>
          </cell>
          <cell r="H1285" t="str">
            <v>JBE</v>
          </cell>
          <cell r="I1285">
            <v>1991549</v>
          </cell>
        </row>
        <row r="1286">
          <cell r="A1286" t="str">
            <v>41010CAEE</v>
          </cell>
          <cell r="B1286" t="str">
            <v>41010</v>
          </cell>
          <cell r="C1286" t="str">
            <v>CAEE</v>
          </cell>
          <cell r="D1286">
            <v>1242888</v>
          </cell>
          <cell r="F1286" t="str">
            <v>41010CAEE</v>
          </cell>
          <cell r="G1286" t="str">
            <v>41010</v>
          </cell>
          <cell r="H1286" t="str">
            <v>CAEE</v>
          </cell>
          <cell r="I1286">
            <v>1242888</v>
          </cell>
        </row>
        <row r="1287">
          <cell r="A1287" t="str">
            <v>41010CAGW</v>
          </cell>
          <cell r="B1287" t="str">
            <v>41010</v>
          </cell>
          <cell r="C1287" t="str">
            <v>CAGW</v>
          </cell>
          <cell r="D1287">
            <v>181110</v>
          </cell>
          <cell r="F1287" t="str">
            <v>41010CAGW</v>
          </cell>
          <cell r="G1287" t="str">
            <v>41010</v>
          </cell>
          <cell r="H1287" t="str">
            <v>CAGW</v>
          </cell>
          <cell r="I1287">
            <v>181110</v>
          </cell>
        </row>
        <row r="1288">
          <cell r="A1288" t="str">
            <v>41010CAGE</v>
          </cell>
          <cell r="B1288" t="str">
            <v>41010</v>
          </cell>
          <cell r="C1288" t="str">
            <v>CAGE</v>
          </cell>
          <cell r="D1288">
            <v>328046</v>
          </cell>
          <cell r="F1288" t="str">
            <v>41010CAGE</v>
          </cell>
          <cell r="G1288" t="str">
            <v>41010</v>
          </cell>
          <cell r="H1288" t="str">
            <v>CAGE</v>
          </cell>
          <cell r="I1288">
            <v>328046</v>
          </cell>
        </row>
        <row r="1289">
          <cell r="A1289" t="str">
            <v>41110BADDEBT</v>
          </cell>
          <cell r="B1289" t="str">
            <v>41110</v>
          </cell>
          <cell r="C1289" t="str">
            <v>BADDEBT</v>
          </cell>
          <cell r="D1289">
            <v>-1041846</v>
          </cell>
          <cell r="F1289" t="str">
            <v>41110BADDEBT</v>
          </cell>
          <cell r="G1289" t="str">
            <v>41110</v>
          </cell>
          <cell r="H1289" t="str">
            <v>BADDEBT</v>
          </cell>
          <cell r="I1289">
            <v>-1041846</v>
          </cell>
        </row>
        <row r="1290">
          <cell r="A1290" t="str">
            <v>41110CA</v>
          </cell>
          <cell r="B1290" t="str">
            <v>41110</v>
          </cell>
          <cell r="C1290" t="str">
            <v>CA</v>
          </cell>
          <cell r="D1290">
            <v>-1900350.6100000003</v>
          </cell>
          <cell r="F1290" t="str">
            <v>41110CA</v>
          </cell>
          <cell r="G1290" t="str">
            <v>41110</v>
          </cell>
          <cell r="H1290" t="str">
            <v>CA</v>
          </cell>
          <cell r="I1290">
            <v>-1900350.6100000003</v>
          </cell>
        </row>
        <row r="1291">
          <cell r="A1291" t="str">
            <v>41110CIAC</v>
          </cell>
          <cell r="B1291" t="str">
            <v>41110</v>
          </cell>
          <cell r="C1291" t="str">
            <v>CIAC</v>
          </cell>
          <cell r="D1291">
            <v>-32207879.032207899</v>
          </cell>
          <cell r="F1291" t="str">
            <v>41110CIAC</v>
          </cell>
          <cell r="G1291" t="str">
            <v>41110</v>
          </cell>
          <cell r="H1291" t="str">
            <v>CIAC</v>
          </cell>
          <cell r="I1291">
            <v>-32207879.032207899</v>
          </cell>
        </row>
        <row r="1292">
          <cell r="A1292" t="str">
            <v>41110FERC</v>
          </cell>
          <cell r="B1292" t="str">
            <v>41110</v>
          </cell>
          <cell r="C1292" t="str">
            <v>FERC</v>
          </cell>
          <cell r="D1292">
            <v>-4246744.3900000006</v>
          </cell>
          <cell r="F1292" t="str">
            <v>41110FERC</v>
          </cell>
          <cell r="G1292" t="str">
            <v>41110</v>
          </cell>
          <cell r="H1292" t="str">
            <v>FERC</v>
          </cell>
          <cell r="I1292">
            <v>-4246744.3900000006</v>
          </cell>
        </row>
        <row r="1293">
          <cell r="A1293" t="str">
            <v>41110GPS</v>
          </cell>
          <cell r="B1293" t="str">
            <v>41110</v>
          </cell>
          <cell r="C1293" t="str">
            <v>GPS</v>
          </cell>
          <cell r="D1293">
            <v>703993</v>
          </cell>
          <cell r="F1293" t="str">
            <v>41110GPS</v>
          </cell>
          <cell r="G1293" t="str">
            <v>41110</v>
          </cell>
          <cell r="H1293" t="str">
            <v>GPS</v>
          </cell>
          <cell r="I1293">
            <v>703993</v>
          </cell>
        </row>
        <row r="1294">
          <cell r="A1294" t="str">
            <v>41110ID</v>
          </cell>
          <cell r="B1294" t="str">
            <v>41110</v>
          </cell>
          <cell r="C1294" t="str">
            <v>ID</v>
          </cell>
          <cell r="D1294">
            <v>-3359849.06</v>
          </cell>
          <cell r="F1294" t="str">
            <v>41110ID</v>
          </cell>
          <cell r="G1294" t="str">
            <v>41110</v>
          </cell>
          <cell r="H1294" t="str">
            <v>ID</v>
          </cell>
          <cell r="I1294">
            <v>-3359849.06</v>
          </cell>
        </row>
        <row r="1295">
          <cell r="A1295" t="str">
            <v>41110OR</v>
          </cell>
          <cell r="B1295" t="str">
            <v>41110</v>
          </cell>
          <cell r="C1295" t="str">
            <v>OR</v>
          </cell>
          <cell r="D1295">
            <v>-38598502.840000004</v>
          </cell>
          <cell r="F1295" t="str">
            <v>41110OR</v>
          </cell>
          <cell r="G1295" t="str">
            <v>41110</v>
          </cell>
          <cell r="H1295" t="str">
            <v>OR</v>
          </cell>
          <cell r="I1295">
            <v>-38598502.840000004</v>
          </cell>
        </row>
        <row r="1296">
          <cell r="A1296" t="str">
            <v>41110OTHER</v>
          </cell>
          <cell r="B1296" t="str">
            <v>41110</v>
          </cell>
          <cell r="C1296" t="str">
            <v>OTHER</v>
          </cell>
          <cell r="D1296">
            <v>2276715.42</v>
          </cell>
          <cell r="F1296" t="str">
            <v>41110OTHER</v>
          </cell>
          <cell r="G1296" t="str">
            <v>41110</v>
          </cell>
          <cell r="H1296" t="str">
            <v>OTHER</v>
          </cell>
          <cell r="I1296">
            <v>2276715.42</v>
          </cell>
        </row>
        <row r="1297">
          <cell r="A1297" t="str">
            <v>41110SCHMDEXP</v>
          </cell>
          <cell r="B1297" t="str">
            <v>41110</v>
          </cell>
          <cell r="C1297" t="str">
            <v>SCHMDEXP</v>
          </cell>
          <cell r="D1297">
            <v>-244000696</v>
          </cell>
          <cell r="F1297" t="str">
            <v>41110SCHMDEXP</v>
          </cell>
          <cell r="G1297" t="str">
            <v>41110</v>
          </cell>
          <cell r="H1297" t="str">
            <v>SCHMDEXP</v>
          </cell>
          <cell r="I1297">
            <v>-244000696</v>
          </cell>
        </row>
        <row r="1298">
          <cell r="A1298" t="str">
            <v>41110SG</v>
          </cell>
          <cell r="B1298" t="str">
            <v>41110</v>
          </cell>
          <cell r="C1298" t="str">
            <v>SG</v>
          </cell>
          <cell r="D1298">
            <v>1663379</v>
          </cell>
          <cell r="F1298" t="str">
            <v>41110SG</v>
          </cell>
          <cell r="G1298" t="str">
            <v>41110</v>
          </cell>
          <cell r="H1298" t="str">
            <v>SG</v>
          </cell>
          <cell r="I1298">
            <v>1663379</v>
          </cell>
        </row>
        <row r="1299">
          <cell r="A1299" t="str">
            <v>41110SNP</v>
          </cell>
          <cell r="B1299" t="str">
            <v>41110</v>
          </cell>
          <cell r="C1299" t="str">
            <v>SNP</v>
          </cell>
          <cell r="D1299">
            <v>-20893044</v>
          </cell>
          <cell r="F1299" t="str">
            <v>41110SNP</v>
          </cell>
          <cell r="G1299" t="str">
            <v>41110</v>
          </cell>
          <cell r="H1299" t="str">
            <v>SNP</v>
          </cell>
          <cell r="I1299">
            <v>-20893044</v>
          </cell>
        </row>
        <row r="1300">
          <cell r="A1300" t="str">
            <v>41110SNPD</v>
          </cell>
          <cell r="B1300" t="str">
            <v>41110</v>
          </cell>
          <cell r="C1300" t="str">
            <v>SNPD</v>
          </cell>
          <cell r="D1300">
            <v>-583210.00058321003</v>
          </cell>
          <cell r="F1300" t="str">
            <v>41110SNPD</v>
          </cell>
          <cell r="G1300" t="str">
            <v>41110</v>
          </cell>
          <cell r="H1300" t="str">
            <v>SNPD</v>
          </cell>
          <cell r="I1300">
            <v>-583210.00058321003</v>
          </cell>
        </row>
        <row r="1301">
          <cell r="A1301" t="str">
            <v>41110SO</v>
          </cell>
          <cell r="B1301" t="str">
            <v>41110</v>
          </cell>
          <cell r="C1301" t="str">
            <v>SO</v>
          </cell>
          <cell r="D1301">
            <v>-4353693</v>
          </cell>
          <cell r="F1301" t="str">
            <v>41110SO</v>
          </cell>
          <cell r="G1301" t="str">
            <v>41110</v>
          </cell>
          <cell r="H1301" t="str">
            <v>SO</v>
          </cell>
          <cell r="I1301">
            <v>-4353693</v>
          </cell>
        </row>
        <row r="1302">
          <cell r="A1302" t="str">
            <v>41110UT</v>
          </cell>
          <cell r="B1302" t="str">
            <v>41110</v>
          </cell>
          <cell r="C1302" t="str">
            <v>UT</v>
          </cell>
          <cell r="D1302">
            <v>-5017283.18</v>
          </cell>
          <cell r="F1302" t="str">
            <v>41110UT</v>
          </cell>
          <cell r="G1302" t="str">
            <v>41110</v>
          </cell>
          <cell r="H1302" t="str">
            <v>UT</v>
          </cell>
          <cell r="I1302">
            <v>-5017283.18</v>
          </cell>
        </row>
        <row r="1303">
          <cell r="A1303" t="str">
            <v>41110WA</v>
          </cell>
          <cell r="B1303" t="str">
            <v>41110</v>
          </cell>
          <cell r="C1303" t="str">
            <v>WA</v>
          </cell>
          <cell r="D1303">
            <v>-3596361.42</v>
          </cell>
          <cell r="F1303" t="str">
            <v>41110WA</v>
          </cell>
          <cell r="G1303" t="str">
            <v>41110</v>
          </cell>
          <cell r="H1303" t="str">
            <v>WA</v>
          </cell>
          <cell r="I1303">
            <v>-3596361.42</v>
          </cell>
        </row>
        <row r="1304">
          <cell r="A1304" t="str">
            <v>41110WYP</v>
          </cell>
          <cell r="B1304" t="str">
            <v>41110</v>
          </cell>
          <cell r="C1304" t="str">
            <v>WYP</v>
          </cell>
          <cell r="D1304">
            <v>-13217377.73</v>
          </cell>
          <cell r="F1304" t="str">
            <v>41110WYP</v>
          </cell>
          <cell r="G1304" t="str">
            <v>41110</v>
          </cell>
          <cell r="H1304" t="str">
            <v>WYP</v>
          </cell>
          <cell r="I1304">
            <v>-13217377.73</v>
          </cell>
        </row>
        <row r="1305">
          <cell r="A1305" t="str">
            <v>41110WYU</v>
          </cell>
          <cell r="B1305" t="str">
            <v>41110</v>
          </cell>
          <cell r="C1305" t="str">
            <v>WYU</v>
          </cell>
          <cell r="D1305">
            <v>7862357.4000000004</v>
          </cell>
          <cell r="F1305" t="str">
            <v>41110WYU</v>
          </cell>
          <cell r="G1305" t="str">
            <v>41110</v>
          </cell>
          <cell r="H1305" t="str">
            <v>WYU</v>
          </cell>
          <cell r="I1305">
            <v>7862357.4000000004</v>
          </cell>
        </row>
        <row r="1306">
          <cell r="A1306" t="str">
            <v>41110JBE</v>
          </cell>
          <cell r="B1306" t="str">
            <v>41110</v>
          </cell>
          <cell r="C1306" t="str">
            <v>JBE</v>
          </cell>
          <cell r="D1306">
            <v>-4197248</v>
          </cell>
          <cell r="F1306" t="str">
            <v>41110JBE</v>
          </cell>
          <cell r="G1306" t="str">
            <v>41110</v>
          </cell>
          <cell r="H1306" t="str">
            <v>JBE</v>
          </cell>
          <cell r="I1306">
            <v>-4197248</v>
          </cell>
        </row>
        <row r="1307">
          <cell r="A1307" t="str">
            <v>41110CAEE</v>
          </cell>
          <cell r="B1307" t="str">
            <v>41110</v>
          </cell>
          <cell r="C1307" t="str">
            <v>CAEE</v>
          </cell>
          <cell r="D1307">
            <v>-1866779</v>
          </cell>
          <cell r="F1307" t="str">
            <v>41110CAEE</v>
          </cell>
          <cell r="G1307" t="str">
            <v>41110</v>
          </cell>
          <cell r="H1307" t="str">
            <v>CAEE</v>
          </cell>
          <cell r="I1307">
            <v>-1866779</v>
          </cell>
        </row>
        <row r="1308">
          <cell r="A1308" t="str">
            <v>41110CAGW</v>
          </cell>
          <cell r="B1308" t="str">
            <v>41110</v>
          </cell>
          <cell r="C1308" t="str">
            <v>CAGW</v>
          </cell>
          <cell r="D1308">
            <v>32617.4</v>
          </cell>
          <cell r="F1308" t="str">
            <v>41110CAGW</v>
          </cell>
          <cell r="G1308" t="str">
            <v>41110</v>
          </cell>
          <cell r="H1308" t="str">
            <v>CAGW</v>
          </cell>
          <cell r="I1308">
            <v>32617.4</v>
          </cell>
        </row>
        <row r="1309">
          <cell r="A1309" t="str">
            <v>41110CAGE</v>
          </cell>
          <cell r="B1309" t="str">
            <v>41110</v>
          </cell>
          <cell r="C1309" t="str">
            <v>CAGE</v>
          </cell>
          <cell r="D1309">
            <v>-342465.44</v>
          </cell>
          <cell r="F1309" t="str">
            <v>41110CAGE</v>
          </cell>
          <cell r="G1309" t="str">
            <v>41110</v>
          </cell>
          <cell r="H1309" t="str">
            <v>CAGE</v>
          </cell>
          <cell r="I1309">
            <v>-342465.44</v>
          </cell>
        </row>
        <row r="1310">
          <cell r="A1310" t="str">
            <v>447NPCCAGW</v>
          </cell>
          <cell r="B1310" t="str">
            <v>447NPC</v>
          </cell>
          <cell r="C1310" t="str">
            <v>CAGW</v>
          </cell>
          <cell r="D1310">
            <v>52855862.842819437</v>
          </cell>
          <cell r="F1310" t="str">
            <v>447NPCCAGW</v>
          </cell>
          <cell r="G1310" t="str">
            <v>447NPC</v>
          </cell>
          <cell r="H1310" t="str">
            <v>CAGW</v>
          </cell>
          <cell r="I1310">
            <v>52855862.842819437</v>
          </cell>
        </row>
        <row r="1311">
          <cell r="A1311" t="str">
            <v>555NPCCAEW</v>
          </cell>
          <cell r="B1311" t="str">
            <v>555NPC</v>
          </cell>
          <cell r="C1311" t="str">
            <v>CAEW</v>
          </cell>
          <cell r="D1311">
            <v>-399526.27655817632</v>
          </cell>
          <cell r="F1311" t="str">
            <v>555NPCCAEW</v>
          </cell>
          <cell r="G1311" t="str">
            <v>555NPC</v>
          </cell>
          <cell r="H1311" t="str">
            <v>CAEW</v>
          </cell>
          <cell r="I1311">
            <v>-399526.27655817632</v>
          </cell>
        </row>
        <row r="1312">
          <cell r="A1312" t="str">
            <v>555NPCWA</v>
          </cell>
          <cell r="B1312" t="str">
            <v>555NPC</v>
          </cell>
          <cell r="C1312" t="str">
            <v>WA</v>
          </cell>
          <cell r="D1312">
            <v>233291.69</v>
          </cell>
          <cell r="F1312" t="str">
            <v>555NPCWA</v>
          </cell>
          <cell r="G1312" t="str">
            <v>555NPC</v>
          </cell>
          <cell r="H1312" t="str">
            <v>WA</v>
          </cell>
          <cell r="I1312">
            <v>233291.69</v>
          </cell>
        </row>
        <row r="1313">
          <cell r="A1313" t="str">
            <v>555NPCCAGW</v>
          </cell>
          <cell r="B1313" t="str">
            <v>555NPC</v>
          </cell>
          <cell r="C1313" t="str">
            <v>CAGW</v>
          </cell>
          <cell r="D1313">
            <v>115454688.53517957</v>
          </cell>
          <cell r="F1313" t="str">
            <v>555NPCCAGW</v>
          </cell>
          <cell r="G1313" t="str">
            <v>555NPC</v>
          </cell>
          <cell r="H1313" t="str">
            <v>CAGW</v>
          </cell>
          <cell r="I1313">
            <v>115454688.53517957</v>
          </cell>
        </row>
        <row r="1314">
          <cell r="A1314" t="str">
            <v>565NPCCAGW</v>
          </cell>
          <cell r="B1314" t="str">
            <v>565NPC</v>
          </cell>
          <cell r="C1314" t="str">
            <v>CAGW</v>
          </cell>
          <cell r="D1314">
            <v>119746739.94499999</v>
          </cell>
          <cell r="F1314" t="str">
            <v>565NPCCAGW</v>
          </cell>
          <cell r="G1314" t="str">
            <v>565NPC</v>
          </cell>
          <cell r="H1314" t="str">
            <v>CAGW</v>
          </cell>
          <cell r="I1314">
            <v>119746739.94499999</v>
          </cell>
        </row>
        <row r="1315">
          <cell r="A1315" t="str">
            <v>501NPCCAEW</v>
          </cell>
          <cell r="B1315" t="str">
            <v>501NPC</v>
          </cell>
          <cell r="C1315" t="str">
            <v>CAEW</v>
          </cell>
          <cell r="D1315">
            <v>215898172.46597099</v>
          </cell>
          <cell r="F1315" t="str">
            <v>501NPCCAEW</v>
          </cell>
          <cell r="G1315" t="str">
            <v>501NPC</v>
          </cell>
          <cell r="H1315" t="str">
            <v>CAEW</v>
          </cell>
          <cell r="I1315">
            <v>215898172.46597099</v>
          </cell>
        </row>
        <row r="1316">
          <cell r="A1316" t="str">
            <v>547NPCCAEW</v>
          </cell>
          <cell r="B1316" t="str">
            <v>547NPC</v>
          </cell>
          <cell r="C1316" t="str">
            <v>CAEW</v>
          </cell>
          <cell r="D1316">
            <v>95744164.940000013</v>
          </cell>
          <cell r="F1316" t="str">
            <v>547NPCCAEW</v>
          </cell>
          <cell r="G1316" t="str">
            <v>547NPC</v>
          </cell>
          <cell r="H1316" t="str">
            <v>CAEW</v>
          </cell>
          <cell r="I1316">
            <v>95744164.940000013</v>
          </cell>
        </row>
        <row r="1317">
          <cell r="A1317" t="str">
            <v>555WA</v>
          </cell>
          <cell r="B1317">
            <v>555</v>
          </cell>
          <cell r="C1317" t="str">
            <v>WA</v>
          </cell>
          <cell r="D1317">
            <v>9955512.0299999993</v>
          </cell>
          <cell r="F1317" t="str">
            <v>555WA</v>
          </cell>
          <cell r="G1317">
            <v>555</v>
          </cell>
          <cell r="H1317" t="str">
            <v>WA</v>
          </cell>
          <cell r="I1317">
            <v>9955512.0299999993</v>
          </cell>
        </row>
        <row r="1318">
          <cell r="A1318">
            <v>0</v>
          </cell>
          <cell r="B1318">
            <v>0</v>
          </cell>
          <cell r="C1318">
            <v>0</v>
          </cell>
          <cell r="D1318">
            <v>0</v>
          </cell>
        </row>
        <row r="1319">
          <cell r="A1319">
            <v>0</v>
          </cell>
          <cell r="B1319">
            <v>0</v>
          </cell>
          <cell r="C1319">
            <v>0</v>
          </cell>
          <cell r="D1319">
            <v>0</v>
          </cell>
        </row>
        <row r="1320">
          <cell r="A1320">
            <v>0</v>
          </cell>
          <cell r="B1320">
            <v>0</v>
          </cell>
          <cell r="C1320">
            <v>0</v>
          </cell>
          <cell r="D1320">
            <v>0</v>
          </cell>
        </row>
        <row r="1321">
          <cell r="A1321">
            <v>0</v>
          </cell>
          <cell r="B1321">
            <v>0</v>
          </cell>
          <cell r="C1321">
            <v>0</v>
          </cell>
          <cell r="D1321">
            <v>0</v>
          </cell>
        </row>
        <row r="1322">
          <cell r="A1322">
            <v>0</v>
          </cell>
          <cell r="B1322">
            <v>0</v>
          </cell>
          <cell r="C1322">
            <v>0</v>
          </cell>
          <cell r="D1322">
            <v>0</v>
          </cell>
        </row>
        <row r="1323">
          <cell r="A1323">
            <v>0</v>
          </cell>
          <cell r="B1323">
            <v>0</v>
          </cell>
          <cell r="C1323">
            <v>0</v>
          </cell>
          <cell r="D1323">
            <v>0</v>
          </cell>
        </row>
        <row r="1324">
          <cell r="A1324">
            <v>0</v>
          </cell>
          <cell r="B1324">
            <v>0</v>
          </cell>
          <cell r="C1324">
            <v>0</v>
          </cell>
          <cell r="D1324">
            <v>0</v>
          </cell>
        </row>
        <row r="1325">
          <cell r="A1325">
            <v>0</v>
          </cell>
          <cell r="B1325">
            <v>0</v>
          </cell>
          <cell r="C1325">
            <v>0</v>
          </cell>
          <cell r="D1325">
            <v>0</v>
          </cell>
        </row>
        <row r="1326">
          <cell r="A1326">
            <v>0</v>
          </cell>
          <cell r="B1326">
            <v>0</v>
          </cell>
          <cell r="C1326">
            <v>0</v>
          </cell>
          <cell r="D1326">
            <v>0</v>
          </cell>
        </row>
        <row r="1327">
          <cell r="A1327">
            <v>0</v>
          </cell>
          <cell r="B1327">
            <v>0</v>
          </cell>
          <cell r="C1327">
            <v>0</v>
          </cell>
          <cell r="D1327">
            <v>0</v>
          </cell>
        </row>
        <row r="1328">
          <cell r="A1328">
            <v>0</v>
          </cell>
          <cell r="B1328">
            <v>0</v>
          </cell>
          <cell r="C1328">
            <v>0</v>
          </cell>
          <cell r="D1328">
            <v>0</v>
          </cell>
        </row>
        <row r="1329">
          <cell r="A1329">
            <v>0</v>
          </cell>
          <cell r="B1329">
            <v>0</v>
          </cell>
          <cell r="C1329">
            <v>0</v>
          </cell>
          <cell r="D1329">
            <v>0</v>
          </cell>
        </row>
        <row r="1330">
          <cell r="A1330">
            <v>0</v>
          </cell>
          <cell r="B1330">
            <v>0</v>
          </cell>
          <cell r="C1330">
            <v>0</v>
          </cell>
          <cell r="D1330">
            <v>0</v>
          </cell>
        </row>
        <row r="1331">
          <cell r="A1331">
            <v>0</v>
          </cell>
          <cell r="B1331">
            <v>0</v>
          </cell>
          <cell r="C1331">
            <v>0</v>
          </cell>
          <cell r="D1331">
            <v>0</v>
          </cell>
        </row>
        <row r="1332">
          <cell r="A1332">
            <v>0</v>
          </cell>
          <cell r="B1332">
            <v>0</v>
          </cell>
          <cell r="C1332">
            <v>0</v>
          </cell>
          <cell r="D1332">
            <v>0</v>
          </cell>
        </row>
        <row r="1333">
          <cell r="A1333">
            <v>0</v>
          </cell>
          <cell r="B1333">
            <v>0</v>
          </cell>
          <cell r="C1333">
            <v>0</v>
          </cell>
          <cell r="D1333">
            <v>0</v>
          </cell>
        </row>
        <row r="1334">
          <cell r="A1334">
            <v>0</v>
          </cell>
          <cell r="B1334">
            <v>0</v>
          </cell>
          <cell r="C1334">
            <v>0</v>
          </cell>
          <cell r="D1334">
            <v>0</v>
          </cell>
        </row>
        <row r="1335">
          <cell r="A1335">
            <v>0</v>
          </cell>
          <cell r="B1335">
            <v>0</v>
          </cell>
          <cell r="C1335">
            <v>0</v>
          </cell>
          <cell r="D1335">
            <v>0</v>
          </cell>
        </row>
        <row r="1336">
          <cell r="A1336">
            <v>0</v>
          </cell>
          <cell r="B1336">
            <v>0</v>
          </cell>
          <cell r="C1336">
            <v>0</v>
          </cell>
          <cell r="D1336">
            <v>0</v>
          </cell>
        </row>
        <row r="1337">
          <cell r="A1337">
            <v>0</v>
          </cell>
          <cell r="B1337">
            <v>0</v>
          </cell>
          <cell r="C1337">
            <v>0</v>
          </cell>
          <cell r="D1337">
            <v>0</v>
          </cell>
        </row>
        <row r="1338">
          <cell r="A1338">
            <v>0</v>
          </cell>
          <cell r="B1338">
            <v>0</v>
          </cell>
          <cell r="C1338">
            <v>0</v>
          </cell>
          <cell r="D1338">
            <v>0</v>
          </cell>
        </row>
        <row r="1339">
          <cell r="A1339">
            <v>0</v>
          </cell>
          <cell r="B1339">
            <v>0</v>
          </cell>
          <cell r="C1339">
            <v>0</v>
          </cell>
          <cell r="D1339">
            <v>0</v>
          </cell>
        </row>
        <row r="1340">
          <cell r="A1340">
            <v>0</v>
          </cell>
          <cell r="B1340">
            <v>0</v>
          </cell>
          <cell r="C1340">
            <v>0</v>
          </cell>
          <cell r="D1340">
            <v>0</v>
          </cell>
        </row>
        <row r="1341">
          <cell r="A1341">
            <v>0</v>
          </cell>
          <cell r="B1341">
            <v>0</v>
          </cell>
          <cell r="C1341">
            <v>0</v>
          </cell>
          <cell r="D1341">
            <v>0</v>
          </cell>
        </row>
        <row r="1342">
          <cell r="A1342">
            <v>0</v>
          </cell>
          <cell r="B1342">
            <v>0</v>
          </cell>
          <cell r="C1342">
            <v>0</v>
          </cell>
          <cell r="D1342">
            <v>0</v>
          </cell>
        </row>
        <row r="1343">
          <cell r="A1343">
            <v>0</v>
          </cell>
          <cell r="B1343">
            <v>0</v>
          </cell>
          <cell r="C1343">
            <v>0</v>
          </cell>
          <cell r="D1343">
            <v>0</v>
          </cell>
        </row>
        <row r="1344">
          <cell r="A1344">
            <v>0</v>
          </cell>
          <cell r="B1344">
            <v>0</v>
          </cell>
          <cell r="C1344">
            <v>0</v>
          </cell>
          <cell r="D1344">
            <v>0</v>
          </cell>
        </row>
        <row r="1345">
          <cell r="A1345">
            <v>0</v>
          </cell>
          <cell r="B1345">
            <v>0</v>
          </cell>
          <cell r="C1345">
            <v>0</v>
          </cell>
          <cell r="D1345">
            <v>0</v>
          </cell>
        </row>
        <row r="1346">
          <cell r="A1346">
            <v>0</v>
          </cell>
          <cell r="B1346">
            <v>0</v>
          </cell>
          <cell r="C1346">
            <v>0</v>
          </cell>
          <cell r="D1346">
            <v>0</v>
          </cell>
        </row>
        <row r="1347">
          <cell r="A1347">
            <v>0</v>
          </cell>
          <cell r="B1347">
            <v>0</v>
          </cell>
          <cell r="C1347">
            <v>0</v>
          </cell>
          <cell r="D1347">
            <v>0</v>
          </cell>
        </row>
        <row r="1348">
          <cell r="A1348">
            <v>0</v>
          </cell>
          <cell r="B1348">
            <v>0</v>
          </cell>
          <cell r="C1348">
            <v>0</v>
          </cell>
          <cell r="D1348">
            <v>0</v>
          </cell>
        </row>
        <row r="1349">
          <cell r="A1349">
            <v>0</v>
          </cell>
          <cell r="B1349">
            <v>0</v>
          </cell>
          <cell r="C1349">
            <v>0</v>
          </cell>
          <cell r="D1349">
            <v>0</v>
          </cell>
        </row>
        <row r="1350">
          <cell r="A1350">
            <v>0</v>
          </cell>
          <cell r="B1350">
            <v>0</v>
          </cell>
          <cell r="C1350">
            <v>0</v>
          </cell>
          <cell r="D1350">
            <v>0</v>
          </cell>
        </row>
        <row r="1351">
          <cell r="A1351">
            <v>0</v>
          </cell>
          <cell r="B1351">
            <v>0</v>
          </cell>
          <cell r="C1351">
            <v>0</v>
          </cell>
          <cell r="D1351">
            <v>0</v>
          </cell>
        </row>
        <row r="1352">
          <cell r="A1352">
            <v>0</v>
          </cell>
          <cell r="B1352">
            <v>0</v>
          </cell>
          <cell r="C1352">
            <v>0</v>
          </cell>
          <cell r="D1352">
            <v>0</v>
          </cell>
        </row>
        <row r="1353">
          <cell r="A1353">
            <v>0</v>
          </cell>
          <cell r="B1353">
            <v>0</v>
          </cell>
          <cell r="C1353">
            <v>0</v>
          </cell>
          <cell r="D1353">
            <v>0</v>
          </cell>
        </row>
        <row r="1354">
          <cell r="A1354">
            <v>0</v>
          </cell>
          <cell r="B1354">
            <v>0</v>
          </cell>
          <cell r="C1354">
            <v>0</v>
          </cell>
          <cell r="D1354">
            <v>0</v>
          </cell>
        </row>
        <row r="1355">
          <cell r="A1355">
            <v>0</v>
          </cell>
          <cell r="B1355">
            <v>0</v>
          </cell>
          <cell r="C1355">
            <v>0</v>
          </cell>
          <cell r="D1355">
            <v>0</v>
          </cell>
        </row>
        <row r="1356">
          <cell r="A1356">
            <v>0</v>
          </cell>
          <cell r="B1356">
            <v>0</v>
          </cell>
          <cell r="C1356">
            <v>0</v>
          </cell>
          <cell r="D1356">
            <v>0</v>
          </cell>
        </row>
        <row r="1357">
          <cell r="A1357">
            <v>0</v>
          </cell>
          <cell r="B1357">
            <v>0</v>
          </cell>
          <cell r="C1357">
            <v>0</v>
          </cell>
          <cell r="D1357">
            <v>0</v>
          </cell>
        </row>
        <row r="1358">
          <cell r="A1358">
            <v>0</v>
          </cell>
          <cell r="B1358">
            <v>0</v>
          </cell>
          <cell r="C1358">
            <v>0</v>
          </cell>
          <cell r="D1358">
            <v>0</v>
          </cell>
        </row>
        <row r="1359">
          <cell r="A1359">
            <v>0</v>
          </cell>
          <cell r="B1359">
            <v>0</v>
          </cell>
          <cell r="C1359">
            <v>0</v>
          </cell>
          <cell r="D1359">
            <v>0</v>
          </cell>
        </row>
        <row r="1360">
          <cell r="A1360">
            <v>0</v>
          </cell>
          <cell r="B1360">
            <v>0</v>
          </cell>
          <cell r="C1360">
            <v>0</v>
          </cell>
          <cell r="D1360">
            <v>0</v>
          </cell>
        </row>
        <row r="1361">
          <cell r="A1361">
            <v>0</v>
          </cell>
          <cell r="B1361">
            <v>0</v>
          </cell>
          <cell r="C1361">
            <v>0</v>
          </cell>
          <cell r="D1361">
            <v>0</v>
          </cell>
        </row>
        <row r="1362">
          <cell r="A1362">
            <v>0</v>
          </cell>
          <cell r="B1362">
            <v>0</v>
          </cell>
          <cell r="C1362">
            <v>0</v>
          </cell>
          <cell r="D1362">
            <v>0</v>
          </cell>
        </row>
        <row r="1363">
          <cell r="A1363">
            <v>0</v>
          </cell>
          <cell r="B1363">
            <v>0</v>
          </cell>
          <cell r="C1363">
            <v>0</v>
          </cell>
          <cell r="D1363">
            <v>0</v>
          </cell>
        </row>
        <row r="1364">
          <cell r="A1364">
            <v>0</v>
          </cell>
          <cell r="B1364">
            <v>0</v>
          </cell>
          <cell r="C1364">
            <v>0</v>
          </cell>
          <cell r="D1364">
            <v>0</v>
          </cell>
        </row>
        <row r="1365">
          <cell r="A1365">
            <v>0</v>
          </cell>
          <cell r="B1365">
            <v>0</v>
          </cell>
          <cell r="C1365">
            <v>0</v>
          </cell>
          <cell r="D1365">
            <v>0</v>
          </cell>
        </row>
        <row r="1366">
          <cell r="A1366">
            <v>0</v>
          </cell>
          <cell r="B1366">
            <v>0</v>
          </cell>
          <cell r="C1366">
            <v>0</v>
          </cell>
          <cell r="D1366">
            <v>0</v>
          </cell>
        </row>
        <row r="1367">
          <cell r="A1367">
            <v>0</v>
          </cell>
          <cell r="B1367">
            <v>0</v>
          </cell>
          <cell r="C1367">
            <v>0</v>
          </cell>
          <cell r="D1367">
            <v>0</v>
          </cell>
        </row>
        <row r="1368">
          <cell r="A1368">
            <v>0</v>
          </cell>
          <cell r="B1368">
            <v>0</v>
          </cell>
          <cell r="C1368">
            <v>0</v>
          </cell>
          <cell r="D1368">
            <v>0</v>
          </cell>
        </row>
        <row r="1369">
          <cell r="A1369">
            <v>0</v>
          </cell>
          <cell r="B1369">
            <v>0</v>
          </cell>
          <cell r="C1369">
            <v>0</v>
          </cell>
          <cell r="D1369">
            <v>0</v>
          </cell>
        </row>
        <row r="1370">
          <cell r="A1370">
            <v>0</v>
          </cell>
          <cell r="B1370">
            <v>0</v>
          </cell>
          <cell r="C1370">
            <v>0</v>
          </cell>
          <cell r="D1370">
            <v>0</v>
          </cell>
        </row>
        <row r="1371">
          <cell r="A1371">
            <v>0</v>
          </cell>
          <cell r="B1371">
            <v>0</v>
          </cell>
          <cell r="C1371">
            <v>0</v>
          </cell>
          <cell r="D1371">
            <v>0</v>
          </cell>
        </row>
        <row r="1372">
          <cell r="A1372">
            <v>0</v>
          </cell>
          <cell r="B1372">
            <v>0</v>
          </cell>
          <cell r="C1372">
            <v>0</v>
          </cell>
          <cell r="D1372">
            <v>0</v>
          </cell>
        </row>
        <row r="1373">
          <cell r="A1373">
            <v>0</v>
          </cell>
          <cell r="B1373">
            <v>0</v>
          </cell>
          <cell r="C1373">
            <v>0</v>
          </cell>
          <cell r="D1373">
            <v>0</v>
          </cell>
        </row>
        <row r="1374">
          <cell r="A1374">
            <v>0</v>
          </cell>
          <cell r="B1374">
            <v>0</v>
          </cell>
          <cell r="C1374">
            <v>0</v>
          </cell>
          <cell r="D1374">
            <v>0</v>
          </cell>
        </row>
        <row r="1375">
          <cell r="A1375">
            <v>0</v>
          </cell>
          <cell r="B1375">
            <v>0</v>
          </cell>
          <cell r="C1375">
            <v>0</v>
          </cell>
          <cell r="D1375">
            <v>0</v>
          </cell>
        </row>
        <row r="1376">
          <cell r="A1376">
            <v>0</v>
          </cell>
          <cell r="B1376">
            <v>0</v>
          </cell>
          <cell r="C1376">
            <v>0</v>
          </cell>
          <cell r="D1376">
            <v>0</v>
          </cell>
        </row>
        <row r="1377">
          <cell r="A1377">
            <v>0</v>
          </cell>
          <cell r="B1377">
            <v>0</v>
          </cell>
          <cell r="C1377">
            <v>0</v>
          </cell>
          <cell r="D1377">
            <v>0</v>
          </cell>
        </row>
        <row r="1378">
          <cell r="A1378">
            <v>0</v>
          </cell>
          <cell r="B1378">
            <v>0</v>
          </cell>
          <cell r="C1378">
            <v>0</v>
          </cell>
          <cell r="D1378">
            <v>0</v>
          </cell>
        </row>
        <row r="1379">
          <cell r="A1379">
            <v>0</v>
          </cell>
          <cell r="B1379">
            <v>0</v>
          </cell>
          <cell r="C1379">
            <v>0</v>
          </cell>
          <cell r="D1379">
            <v>0</v>
          </cell>
        </row>
        <row r="1380">
          <cell r="A1380">
            <v>0</v>
          </cell>
          <cell r="B1380">
            <v>0</v>
          </cell>
          <cell r="C1380">
            <v>0</v>
          </cell>
          <cell r="D1380">
            <v>0</v>
          </cell>
        </row>
        <row r="1381">
          <cell r="A1381">
            <v>0</v>
          </cell>
          <cell r="B1381">
            <v>0</v>
          </cell>
          <cell r="C1381">
            <v>0</v>
          </cell>
          <cell r="D1381">
            <v>0</v>
          </cell>
        </row>
        <row r="1382">
          <cell r="A1382">
            <v>0</v>
          </cell>
          <cell r="B1382">
            <v>0</v>
          </cell>
          <cell r="C1382">
            <v>0</v>
          </cell>
          <cell r="D1382">
            <v>0</v>
          </cell>
        </row>
        <row r="1383">
          <cell r="A1383">
            <v>0</v>
          </cell>
          <cell r="B1383">
            <v>0</v>
          </cell>
          <cell r="C1383">
            <v>0</v>
          </cell>
          <cell r="D1383">
            <v>0</v>
          </cell>
        </row>
        <row r="1384">
          <cell r="A1384">
            <v>0</v>
          </cell>
          <cell r="B1384">
            <v>0</v>
          </cell>
          <cell r="C1384">
            <v>0</v>
          </cell>
          <cell r="D1384">
            <v>0</v>
          </cell>
        </row>
        <row r="1385">
          <cell r="A1385">
            <v>0</v>
          </cell>
          <cell r="B1385">
            <v>0</v>
          </cell>
          <cell r="C1385">
            <v>0</v>
          </cell>
          <cell r="D1385">
            <v>0</v>
          </cell>
        </row>
        <row r="1386">
          <cell r="A1386">
            <v>0</v>
          </cell>
          <cell r="B1386">
            <v>0</v>
          </cell>
          <cell r="C1386">
            <v>0</v>
          </cell>
          <cell r="D1386">
            <v>0</v>
          </cell>
        </row>
        <row r="1387">
          <cell r="A1387">
            <v>0</v>
          </cell>
          <cell r="B1387">
            <v>0</v>
          </cell>
          <cell r="C1387">
            <v>0</v>
          </cell>
          <cell r="D1387">
            <v>0</v>
          </cell>
        </row>
        <row r="1388">
          <cell r="A1388">
            <v>0</v>
          </cell>
          <cell r="B1388">
            <v>0</v>
          </cell>
          <cell r="C1388">
            <v>0</v>
          </cell>
          <cell r="D1388">
            <v>0</v>
          </cell>
        </row>
        <row r="1389">
          <cell r="A1389">
            <v>0</v>
          </cell>
          <cell r="B1389">
            <v>0</v>
          </cell>
          <cell r="C1389">
            <v>0</v>
          </cell>
          <cell r="D1389">
            <v>0</v>
          </cell>
        </row>
        <row r="1390">
          <cell r="A1390">
            <v>0</v>
          </cell>
          <cell r="B1390">
            <v>0</v>
          </cell>
          <cell r="C1390">
            <v>0</v>
          </cell>
          <cell r="D1390">
            <v>0</v>
          </cell>
        </row>
        <row r="1391">
          <cell r="A1391">
            <v>0</v>
          </cell>
          <cell r="B1391">
            <v>0</v>
          </cell>
          <cell r="C1391">
            <v>0</v>
          </cell>
          <cell r="D1391">
            <v>0</v>
          </cell>
        </row>
        <row r="1392">
          <cell r="A1392">
            <v>0</v>
          </cell>
          <cell r="B1392">
            <v>0</v>
          </cell>
          <cell r="C1392">
            <v>0</v>
          </cell>
          <cell r="D1392">
            <v>0</v>
          </cell>
        </row>
        <row r="1393">
          <cell r="A1393">
            <v>0</v>
          </cell>
          <cell r="B1393">
            <v>0</v>
          </cell>
          <cell r="C1393">
            <v>0</v>
          </cell>
          <cell r="D1393">
            <v>0</v>
          </cell>
        </row>
        <row r="1394">
          <cell r="A1394">
            <v>0</v>
          </cell>
          <cell r="B1394">
            <v>0</v>
          </cell>
          <cell r="C1394">
            <v>0</v>
          </cell>
          <cell r="D1394">
            <v>0</v>
          </cell>
        </row>
        <row r="1395">
          <cell r="A1395">
            <v>0</v>
          </cell>
          <cell r="B1395">
            <v>0</v>
          </cell>
          <cell r="C1395">
            <v>0</v>
          </cell>
          <cell r="D1395">
            <v>0</v>
          </cell>
        </row>
        <row r="1396">
          <cell r="A1396">
            <v>0</v>
          </cell>
          <cell r="B1396">
            <v>0</v>
          </cell>
          <cell r="C1396">
            <v>0</v>
          </cell>
          <cell r="D1396">
            <v>0</v>
          </cell>
        </row>
        <row r="1397">
          <cell r="A1397">
            <v>0</v>
          </cell>
          <cell r="B1397">
            <v>0</v>
          </cell>
          <cell r="C1397">
            <v>0</v>
          </cell>
          <cell r="D1397">
            <v>0</v>
          </cell>
        </row>
        <row r="1398">
          <cell r="A1398">
            <v>0</v>
          </cell>
          <cell r="B1398">
            <v>0</v>
          </cell>
          <cell r="C1398">
            <v>0</v>
          </cell>
          <cell r="D1398">
            <v>0</v>
          </cell>
        </row>
        <row r="1399">
          <cell r="A1399">
            <v>0</v>
          </cell>
          <cell r="B1399">
            <v>0</v>
          </cell>
          <cell r="C1399">
            <v>0</v>
          </cell>
          <cell r="D1399">
            <v>0</v>
          </cell>
        </row>
        <row r="1400">
          <cell r="A1400">
            <v>0</v>
          </cell>
          <cell r="B1400">
            <v>0</v>
          </cell>
          <cell r="C1400">
            <v>0</v>
          </cell>
          <cell r="D1400">
            <v>0</v>
          </cell>
        </row>
        <row r="1401">
          <cell r="A1401">
            <v>0</v>
          </cell>
          <cell r="B1401">
            <v>0</v>
          </cell>
          <cell r="C1401">
            <v>0</v>
          </cell>
          <cell r="D1401">
            <v>0</v>
          </cell>
        </row>
        <row r="1402">
          <cell r="A1402">
            <v>0</v>
          </cell>
          <cell r="B1402">
            <v>0</v>
          </cell>
          <cell r="C1402">
            <v>0</v>
          </cell>
          <cell r="D1402">
            <v>0</v>
          </cell>
        </row>
        <row r="1403">
          <cell r="A1403">
            <v>0</v>
          </cell>
          <cell r="B1403">
            <v>0</v>
          </cell>
          <cell r="C1403">
            <v>0</v>
          </cell>
          <cell r="D1403">
            <v>0</v>
          </cell>
        </row>
        <row r="1404">
          <cell r="A1404">
            <v>0</v>
          </cell>
          <cell r="B1404">
            <v>0</v>
          </cell>
          <cell r="C1404">
            <v>0</v>
          </cell>
          <cell r="D1404">
            <v>0</v>
          </cell>
        </row>
        <row r="1405">
          <cell r="A1405">
            <v>0</v>
          </cell>
          <cell r="B1405">
            <v>0</v>
          </cell>
          <cell r="C1405">
            <v>0</v>
          </cell>
          <cell r="D1405">
            <v>0</v>
          </cell>
        </row>
        <row r="1406">
          <cell r="A1406">
            <v>0</v>
          </cell>
          <cell r="B1406">
            <v>0</v>
          </cell>
          <cell r="C1406">
            <v>0</v>
          </cell>
          <cell r="D1406">
            <v>0</v>
          </cell>
        </row>
        <row r="1407">
          <cell r="A1407">
            <v>0</v>
          </cell>
          <cell r="B1407">
            <v>0</v>
          </cell>
          <cell r="C1407">
            <v>0</v>
          </cell>
          <cell r="D1407">
            <v>0</v>
          </cell>
        </row>
        <row r="1408">
          <cell r="A1408">
            <v>0</v>
          </cell>
          <cell r="B1408">
            <v>0</v>
          </cell>
          <cell r="C1408">
            <v>0</v>
          </cell>
          <cell r="D1408">
            <v>0</v>
          </cell>
        </row>
        <row r="1409">
          <cell r="A1409">
            <v>0</v>
          </cell>
          <cell r="B1409">
            <v>0</v>
          </cell>
          <cell r="C1409">
            <v>0</v>
          </cell>
          <cell r="D1409">
            <v>0</v>
          </cell>
        </row>
        <row r="1410">
          <cell r="A1410">
            <v>0</v>
          </cell>
          <cell r="B1410">
            <v>0</v>
          </cell>
          <cell r="C1410">
            <v>0</v>
          </cell>
          <cell r="D1410">
            <v>0</v>
          </cell>
        </row>
        <row r="1411">
          <cell r="A1411">
            <v>0</v>
          </cell>
          <cell r="B1411">
            <v>0</v>
          </cell>
          <cell r="C1411">
            <v>0</v>
          </cell>
          <cell r="D1411">
            <v>0</v>
          </cell>
        </row>
        <row r="1412">
          <cell r="A1412">
            <v>0</v>
          </cell>
          <cell r="B1412">
            <v>0</v>
          </cell>
          <cell r="C1412">
            <v>0</v>
          </cell>
          <cell r="D1412">
            <v>0</v>
          </cell>
        </row>
        <row r="1413">
          <cell r="A1413">
            <v>0</v>
          </cell>
          <cell r="B1413">
            <v>0</v>
          </cell>
          <cell r="C1413">
            <v>0</v>
          </cell>
          <cell r="D1413">
            <v>0</v>
          </cell>
        </row>
        <row r="1414">
          <cell r="A1414">
            <v>0</v>
          </cell>
          <cell r="B1414">
            <v>0</v>
          </cell>
          <cell r="C1414">
            <v>0</v>
          </cell>
          <cell r="D1414">
            <v>0</v>
          </cell>
        </row>
        <row r="1415">
          <cell r="A1415">
            <v>0</v>
          </cell>
          <cell r="B1415">
            <v>0</v>
          </cell>
          <cell r="C1415">
            <v>0</v>
          </cell>
          <cell r="D1415">
            <v>0</v>
          </cell>
        </row>
        <row r="1416">
          <cell r="A1416">
            <v>0</v>
          </cell>
          <cell r="B1416">
            <v>0</v>
          </cell>
          <cell r="C1416">
            <v>0</v>
          </cell>
          <cell r="D1416">
            <v>0</v>
          </cell>
        </row>
        <row r="1417">
          <cell r="A1417">
            <v>0</v>
          </cell>
          <cell r="B1417">
            <v>0</v>
          </cell>
          <cell r="C1417">
            <v>0</v>
          </cell>
          <cell r="D1417">
            <v>0</v>
          </cell>
        </row>
        <row r="1418">
          <cell r="A1418">
            <v>0</v>
          </cell>
          <cell r="B1418">
            <v>0</v>
          </cell>
          <cell r="C1418">
            <v>0</v>
          </cell>
          <cell r="D1418">
            <v>0</v>
          </cell>
        </row>
        <row r="1419">
          <cell r="A1419">
            <v>0</v>
          </cell>
          <cell r="B1419">
            <v>0</v>
          </cell>
          <cell r="C1419">
            <v>0</v>
          </cell>
          <cell r="D1419">
            <v>0</v>
          </cell>
        </row>
      </sheetData>
      <sheetData sheetId="14"/>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sheetName val="Function"/>
      <sheetName val="Function1149"/>
      <sheetName val="NPC"/>
      <sheetName val="Results"/>
      <sheetName val="Report"/>
      <sheetName val="UTCR"/>
      <sheetName val="NRO"/>
      <sheetName val="ADJ"/>
      <sheetName val="URO"/>
      <sheetName val="ECD"/>
      <sheetName val="Unadj Data for RAM"/>
      <sheetName val="Variables"/>
      <sheetName val="Inputs"/>
      <sheetName val="Factors"/>
      <sheetName val="Check"/>
      <sheetName val="CWC"/>
      <sheetName val="WelcomeDialog"/>
      <sheetName val="Macro"/>
    </sheetNames>
    <sheetDataSet>
      <sheetData sheetId="0" refreshError="1"/>
      <sheetData sheetId="1"/>
      <sheetData sheetId="2">
        <row r="6">
          <cell r="E6" t="str">
            <v>ACCMDIT</v>
          </cell>
          <cell r="F6" t="str">
            <v>Deferred Income Tax - Balance</v>
          </cell>
          <cell r="I6">
            <v>0.80410255326867852</v>
          </cell>
          <cell r="J6">
            <v>7.5467709222130114E-2</v>
          </cell>
          <cell r="K6">
            <v>0.11138163221316423</v>
          </cell>
          <cell r="L6">
            <v>0</v>
          </cell>
          <cell r="M6">
            <v>2.6781157872361795E-3</v>
          </cell>
          <cell r="N6">
            <v>4.5428382233138843E-3</v>
          </cell>
          <cell r="O6">
            <v>1.8271512854771007E-3</v>
          </cell>
          <cell r="P6">
            <v>0</v>
          </cell>
        </row>
        <row r="7">
          <cell r="E7" t="str">
            <v>CWC</v>
          </cell>
          <cell r="F7" t="str">
            <v>Cash Working Capital</v>
          </cell>
          <cell r="I7">
            <v>1</v>
          </cell>
          <cell r="J7">
            <v>1</v>
          </cell>
          <cell r="K7">
            <v>1</v>
          </cell>
          <cell r="L7">
            <v>1</v>
          </cell>
          <cell r="M7">
            <v>1</v>
          </cell>
          <cell r="N7">
            <v>1</v>
          </cell>
          <cell r="O7">
            <v>1</v>
          </cell>
          <cell r="P7">
            <v>1</v>
          </cell>
        </row>
        <row r="8">
          <cell r="E8" t="str">
            <v>D_SPLIT</v>
          </cell>
          <cell r="F8" t="str">
            <v>Distribution Slit between Functions</v>
          </cell>
          <cell r="I8">
            <v>0</v>
          </cell>
          <cell r="J8">
            <v>0</v>
          </cell>
          <cell r="K8">
            <v>0.9740545454029006</v>
          </cell>
          <cell r="L8">
            <v>0</v>
          </cell>
          <cell r="M8">
            <v>0</v>
          </cell>
          <cell r="N8">
            <v>2.5945454597099377E-2</v>
          </cell>
          <cell r="O8">
            <v>0</v>
          </cell>
          <cell r="P8">
            <v>0</v>
          </cell>
        </row>
        <row r="9">
          <cell r="E9" t="str">
            <v>DITEXP</v>
          </cell>
          <cell r="F9" t="str">
            <v>Deferred Income Tax - Expense</v>
          </cell>
          <cell r="I9">
            <v>0.94225794501207949</v>
          </cell>
          <cell r="J9">
            <v>-1.3892773897178048E-2</v>
          </cell>
          <cell r="K9">
            <v>6.5228694672867349E-2</v>
          </cell>
          <cell r="L9">
            <v>0</v>
          </cell>
          <cell r="M9">
            <v>2.0560185550872923E-3</v>
          </cell>
          <cell r="N9">
            <v>2.9473917854589094E-3</v>
          </cell>
          <cell r="O9">
            <v>1.4027238716849484E-3</v>
          </cell>
          <cell r="P9">
            <v>0</v>
          </cell>
        </row>
        <row r="10">
          <cell r="E10" t="str">
            <v>FIT</v>
          </cell>
          <cell r="F10" t="str">
            <v>Federal Income Taxes</v>
          </cell>
          <cell r="I10" t="e">
            <v>#VALUE!</v>
          </cell>
          <cell r="J10">
            <v>1</v>
          </cell>
          <cell r="K10">
            <v>1</v>
          </cell>
          <cell r="L10">
            <v>1</v>
          </cell>
          <cell r="M10">
            <v>1</v>
          </cell>
          <cell r="N10">
            <v>1</v>
          </cell>
          <cell r="O10">
            <v>1</v>
          </cell>
          <cell r="P10">
            <v>1</v>
          </cell>
        </row>
        <row r="11">
          <cell r="E11" t="str">
            <v>GP</v>
          </cell>
          <cell r="F11" t="str">
            <v>Gross Plant</v>
          </cell>
          <cell r="I11">
            <v>0.48457493224136422</v>
          </cell>
          <cell r="J11">
            <v>0.19963593777259975</v>
          </cell>
          <cell r="K11">
            <v>0.29499780340889054</v>
          </cell>
          <cell r="L11">
            <v>0</v>
          </cell>
          <cell r="M11">
            <v>5.912243181372151E-3</v>
          </cell>
          <cell r="N11">
            <v>1.0800788711998766E-2</v>
          </cell>
          <cell r="O11">
            <v>4.0782946837746052E-3</v>
          </cell>
          <cell r="P11">
            <v>0</v>
          </cell>
        </row>
        <row r="12">
          <cell r="E12" t="str">
            <v>IBT</v>
          </cell>
          <cell r="F12" t="str">
            <v>Income Before Taxes</v>
          </cell>
          <cell r="I12" t="e">
            <v>#VALUE!</v>
          </cell>
          <cell r="J12">
            <v>1</v>
          </cell>
          <cell r="K12">
            <v>1</v>
          </cell>
          <cell r="L12">
            <v>1</v>
          </cell>
          <cell r="M12">
            <v>1</v>
          </cell>
          <cell r="N12">
            <v>1</v>
          </cell>
          <cell r="O12">
            <v>1</v>
          </cell>
          <cell r="P12">
            <v>1</v>
          </cell>
        </row>
        <row r="13">
          <cell r="E13" t="str">
            <v>NP</v>
          </cell>
          <cell r="F13" t="str">
            <v>Net Plant</v>
          </cell>
          <cell r="I13">
            <v>0.46616537699955402</v>
          </cell>
          <cell r="J13">
            <v>0.2426480308559891</v>
          </cell>
          <cell r="K13">
            <v>0.27833346950264998</v>
          </cell>
          <cell r="L13">
            <v>0</v>
          </cell>
          <cell r="M13">
            <v>1.7579698924125703E-3</v>
          </cell>
          <cell r="N13">
            <v>8.5436418853749134E-3</v>
          </cell>
          <cell r="O13">
            <v>2.5515108640193659E-3</v>
          </cell>
          <cell r="P13">
            <v>0</v>
          </cell>
        </row>
        <row r="14">
          <cell r="E14" t="str">
            <v>PT</v>
          </cell>
          <cell r="F14" t="str">
            <v>Production / Transmission</v>
          </cell>
          <cell r="I14">
            <v>0.71494314238151746</v>
          </cell>
          <cell r="J14">
            <v>0.28505685761848248</v>
          </cell>
          <cell r="K14">
            <v>0</v>
          </cell>
          <cell r="L14">
            <v>0</v>
          </cell>
          <cell r="M14">
            <v>0</v>
          </cell>
          <cell r="N14">
            <v>0</v>
          </cell>
          <cell r="O14">
            <v>0</v>
          </cell>
          <cell r="P14">
            <v>0</v>
          </cell>
        </row>
        <row r="15">
          <cell r="E15" t="str">
            <v>PTD</v>
          </cell>
          <cell r="F15" t="str">
            <v>Prod, Trans, Dist Plant</v>
          </cell>
          <cell r="I15">
            <v>0.50424309138024026</v>
          </cell>
          <cell r="J15">
            <v>0.20104808702113161</v>
          </cell>
          <cell r="K15">
            <v>0.28706246724847612</v>
          </cell>
          <cell r="L15">
            <v>0</v>
          </cell>
          <cell r="M15">
            <v>0</v>
          </cell>
          <cell r="N15">
            <v>7.6463543501518634E-3</v>
          </cell>
          <cell r="O15">
            <v>0</v>
          </cell>
          <cell r="P15">
            <v>0</v>
          </cell>
        </row>
        <row r="16">
          <cell r="E16" t="str">
            <v>REVREQ</v>
          </cell>
          <cell r="F16" t="str">
            <v>Revenue Requirement</v>
          </cell>
          <cell r="I16">
            <v>1.2894612247498691</v>
          </cell>
          <cell r="J16">
            <v>0.22302414125171915</v>
          </cell>
          <cell r="K16">
            <v>0.39396716229520079</v>
          </cell>
          <cell r="L16">
            <v>3.1408474575502809E-10</v>
          </cell>
          <cell r="M16">
            <v>5.9266165254268817E-2</v>
          </cell>
          <cell r="N16">
            <v>6.1882189348888034E-2</v>
          </cell>
          <cell r="O16">
            <v>2.362758309223539E-2</v>
          </cell>
          <cell r="P16">
            <v>5.4592664759676448E-233</v>
          </cell>
        </row>
        <row r="17">
          <cell r="E17" t="str">
            <v>T_SPLIT</v>
          </cell>
          <cell r="F17" t="str">
            <v>Transmission Split</v>
          </cell>
          <cell r="I17">
            <v>2.3872544553515885E-2</v>
          </cell>
          <cell r="J17">
            <v>0.97612745544648405</v>
          </cell>
          <cell r="K17">
            <v>0</v>
          </cell>
          <cell r="L17">
            <v>0</v>
          </cell>
          <cell r="M17">
            <v>0</v>
          </cell>
          <cell r="N17">
            <v>0</v>
          </cell>
          <cell r="O17">
            <v>0</v>
          </cell>
          <cell r="P17">
            <v>0</v>
          </cell>
        </row>
        <row r="18">
          <cell r="E18" t="str">
            <v>TD</v>
          </cell>
          <cell r="F18" t="str">
            <v>Transmission / Distribution</v>
          </cell>
          <cell r="I18">
            <v>0</v>
          </cell>
          <cell r="J18">
            <v>0.40553764057644914</v>
          </cell>
          <cell r="K18">
            <v>0.57903876326744252</v>
          </cell>
          <cell r="L18">
            <v>0</v>
          </cell>
          <cell r="M18">
            <v>0</v>
          </cell>
          <cell r="N18">
            <v>1.542359615610831E-2</v>
          </cell>
          <cell r="O18">
            <v>0</v>
          </cell>
          <cell r="P18">
            <v>0</v>
          </cell>
        </row>
        <row r="20">
          <cell r="F20" t="str">
            <v>External Factors</v>
          </cell>
        </row>
        <row r="21">
          <cell r="E21" t="str">
            <v>ANC</v>
          </cell>
          <cell r="F21" t="str">
            <v>Ancillary Function</v>
          </cell>
          <cell r="I21">
            <v>0</v>
          </cell>
          <cell r="J21">
            <v>0</v>
          </cell>
          <cell r="K21">
            <v>0</v>
          </cell>
          <cell r="L21">
            <v>1</v>
          </cell>
          <cell r="M21">
            <v>0</v>
          </cell>
          <cell r="N21">
            <v>0</v>
          </cell>
          <cell r="O21">
            <v>0</v>
          </cell>
          <cell r="P21">
            <v>0</v>
          </cell>
        </row>
        <row r="22">
          <cell r="E22" t="str">
            <v>B_CENTER</v>
          </cell>
          <cell r="F22" t="str">
            <v>Business Centers</v>
          </cell>
          <cell r="I22">
            <v>0</v>
          </cell>
          <cell r="J22">
            <v>0</v>
          </cell>
          <cell r="K22">
            <v>0</v>
          </cell>
          <cell r="L22">
            <v>0</v>
          </cell>
          <cell r="M22">
            <v>0.59444107175277716</v>
          </cell>
          <cell r="N22">
            <v>0</v>
          </cell>
          <cell r="O22">
            <v>0.40555892824722278</v>
          </cell>
          <cell r="P22">
            <v>0</v>
          </cell>
        </row>
        <row r="23">
          <cell r="E23" t="str">
            <v>BOOKDEPR</v>
          </cell>
          <cell r="F23" t="str">
            <v>Book Depreciation</v>
          </cell>
          <cell r="I23">
            <v>0.46824084675586425</v>
          </cell>
          <cell r="J23">
            <v>0.16733002521746299</v>
          </cell>
          <cell r="K23">
            <v>0.34532396332993925</v>
          </cell>
          <cell r="L23">
            <v>0</v>
          </cell>
          <cell r="M23">
            <v>3.1890205317283652E-3</v>
          </cell>
          <cell r="N23">
            <v>1.5915984483762056E-2</v>
          </cell>
          <cell r="O23">
            <v>1.5968124310771437E-7</v>
          </cell>
          <cell r="P23">
            <v>0</v>
          </cell>
        </row>
        <row r="24">
          <cell r="E24" t="str">
            <v>C_METER</v>
          </cell>
          <cell r="F24" t="str">
            <v>Customer Metering</v>
          </cell>
          <cell r="I24">
            <v>0</v>
          </cell>
          <cell r="J24">
            <v>0</v>
          </cell>
          <cell r="K24">
            <v>0</v>
          </cell>
          <cell r="L24">
            <v>0</v>
          </cell>
          <cell r="M24">
            <v>0</v>
          </cell>
          <cell r="N24">
            <v>1</v>
          </cell>
          <cell r="O24">
            <v>0</v>
          </cell>
          <cell r="P24">
            <v>0</v>
          </cell>
        </row>
        <row r="25">
          <cell r="E25" t="str">
            <v>C_SERVICE</v>
          </cell>
          <cell r="F25" t="str">
            <v>Customer Other</v>
          </cell>
          <cell r="I25">
            <v>0</v>
          </cell>
          <cell r="J25">
            <v>0</v>
          </cell>
          <cell r="K25">
            <v>0</v>
          </cell>
          <cell r="L25">
            <v>0</v>
          </cell>
          <cell r="M25">
            <v>0</v>
          </cell>
          <cell r="N25">
            <v>0</v>
          </cell>
          <cell r="O25">
            <v>1</v>
          </cell>
          <cell r="P25">
            <v>0</v>
          </cell>
        </row>
        <row r="26">
          <cell r="E26" t="str">
            <v>COM_EQ</v>
          </cell>
          <cell r="F26" t="str">
            <v>Communication Equipment Acct 397</v>
          </cell>
          <cell r="I26">
            <v>0.16918</v>
          </cell>
          <cell r="J26">
            <v>0.30689499999999997</v>
          </cell>
          <cell r="K26">
            <v>0.47829199999999999</v>
          </cell>
          <cell r="L26">
            <v>0</v>
          </cell>
          <cell r="M26">
            <v>0</v>
          </cell>
          <cell r="N26">
            <v>0</v>
          </cell>
          <cell r="O26">
            <v>4.5633E-2</v>
          </cell>
          <cell r="P26">
            <v>0</v>
          </cell>
        </row>
        <row r="27">
          <cell r="E27" t="str">
            <v>CSS_SYS</v>
          </cell>
          <cell r="F27" t="str">
            <v>CSS System</v>
          </cell>
          <cell r="I27">
            <v>0</v>
          </cell>
          <cell r="J27">
            <v>0</v>
          </cell>
          <cell r="K27">
            <v>0</v>
          </cell>
          <cell r="L27">
            <v>0</v>
          </cell>
          <cell r="M27">
            <v>0.52975615876075532</v>
          </cell>
          <cell r="N27">
            <v>0.14582143151456503</v>
          </cell>
          <cell r="O27">
            <v>0.32442240972467967</v>
          </cell>
          <cell r="P27">
            <v>0</v>
          </cell>
        </row>
        <row r="28">
          <cell r="E28" t="str">
            <v>CUST</v>
          </cell>
          <cell r="F28" t="str">
            <v>Customer Billing</v>
          </cell>
          <cell r="I28">
            <v>0</v>
          </cell>
          <cell r="J28">
            <v>0</v>
          </cell>
          <cell r="K28">
            <v>0</v>
          </cell>
          <cell r="L28">
            <v>0</v>
          </cell>
          <cell r="M28">
            <v>1</v>
          </cell>
          <cell r="N28">
            <v>0</v>
          </cell>
          <cell r="O28">
            <v>0</v>
          </cell>
          <cell r="P28">
            <v>0</v>
          </cell>
        </row>
        <row r="29">
          <cell r="E29" t="str">
            <v>CUST901</v>
          </cell>
          <cell r="F29" t="str">
            <v>Supervision</v>
          </cell>
          <cell r="I29">
            <v>0</v>
          </cell>
          <cell r="J29">
            <v>0</v>
          </cell>
          <cell r="K29">
            <v>0</v>
          </cell>
          <cell r="L29">
            <v>0</v>
          </cell>
          <cell r="M29">
            <v>0.43729565529150211</v>
          </cell>
          <cell r="N29">
            <v>0.23138577244629063</v>
          </cell>
          <cell r="O29">
            <v>0.33131857226220718</v>
          </cell>
          <cell r="P29">
            <v>0</v>
          </cell>
        </row>
        <row r="30">
          <cell r="E30" t="str">
            <v>CUST903</v>
          </cell>
          <cell r="F30" t="str">
            <v>Cust. Records &amp; Coll. Exp.</v>
          </cell>
          <cell r="I30">
            <v>0</v>
          </cell>
          <cell r="J30">
            <v>0</v>
          </cell>
          <cell r="K30">
            <v>0</v>
          </cell>
          <cell r="L30">
            <v>0</v>
          </cell>
          <cell r="M30">
            <v>0.91698158457168033</v>
          </cell>
          <cell r="N30">
            <v>0</v>
          </cell>
          <cell r="O30">
            <v>8.3018415428319683E-2</v>
          </cell>
          <cell r="P30">
            <v>0</v>
          </cell>
        </row>
        <row r="31">
          <cell r="E31" t="str">
            <v>CUST905</v>
          </cell>
          <cell r="F31" t="str">
            <v>Misc. Customer Acct. Exp.</v>
          </cell>
          <cell r="I31">
            <v>0</v>
          </cell>
          <cell r="J31">
            <v>0</v>
          </cell>
          <cell r="K31">
            <v>0</v>
          </cell>
          <cell r="L31">
            <v>0</v>
          </cell>
          <cell r="M31">
            <v>6.8951083010194937E-3</v>
          </cell>
          <cell r="N31">
            <v>7.9882665955725175E-3</v>
          </cell>
          <cell r="O31">
            <v>0.98511662510340792</v>
          </cell>
          <cell r="P31">
            <v>0</v>
          </cell>
        </row>
        <row r="32">
          <cell r="E32" t="str">
            <v>D</v>
          </cell>
          <cell r="F32" t="str">
            <v>Distribution Only</v>
          </cell>
          <cell r="I32">
            <v>0</v>
          </cell>
          <cell r="J32">
            <v>0</v>
          </cell>
          <cell r="K32">
            <v>1</v>
          </cell>
          <cell r="L32">
            <v>0</v>
          </cell>
          <cell r="M32">
            <v>0</v>
          </cell>
          <cell r="N32">
            <v>0</v>
          </cell>
          <cell r="O32">
            <v>0</v>
          </cell>
          <cell r="P32">
            <v>0</v>
          </cell>
        </row>
        <row r="33">
          <cell r="E33" t="str">
            <v>DDS2</v>
          </cell>
          <cell r="F33" t="str">
            <v>Deferred Debits - Situs</v>
          </cell>
          <cell r="I33">
            <v>0.62940526940060448</v>
          </cell>
          <cell r="J33">
            <v>9.7905597274876147E-2</v>
          </cell>
          <cell r="K33">
            <v>0.15750348266297354</v>
          </cell>
          <cell r="L33">
            <v>0</v>
          </cell>
          <cell r="M33">
            <v>0.10792631377096548</v>
          </cell>
          <cell r="N33">
            <v>7.259336890580146E-3</v>
          </cell>
          <cell r="O33">
            <v>0</v>
          </cell>
          <cell r="P33">
            <v>0</v>
          </cell>
        </row>
        <row r="34">
          <cell r="E34" t="str">
            <v>DDS6</v>
          </cell>
          <cell r="F34" t="str">
            <v>Deferred Debits - Situs</v>
          </cell>
          <cell r="I34">
            <v>0.43772424956692402</v>
          </cell>
          <cell r="J34">
            <v>0.20875226193852539</v>
          </cell>
          <cell r="K34">
            <v>0.33804528256697924</v>
          </cell>
          <cell r="L34">
            <v>0</v>
          </cell>
          <cell r="M34">
            <v>0</v>
          </cell>
          <cell r="N34">
            <v>1.5478205927571202E-2</v>
          </cell>
          <cell r="O34">
            <v>0</v>
          </cell>
          <cell r="P34">
            <v>0</v>
          </cell>
        </row>
        <row r="35">
          <cell r="E35" t="str">
            <v>DDSO2</v>
          </cell>
          <cell r="F35" t="str">
            <v>Deferred Debits - System Overhead</v>
          </cell>
          <cell r="I35">
            <v>0.27087658344404147</v>
          </cell>
          <cell r="J35">
            <v>7.3745948379595638E-2</v>
          </cell>
          <cell r="K35">
            <v>0.65528304603961973</v>
          </cell>
          <cell r="L35">
            <v>0</v>
          </cell>
          <cell r="M35">
            <v>0</v>
          </cell>
          <cell r="N35">
            <v>9.4422136743242934E-5</v>
          </cell>
          <cell r="O35">
            <v>0</v>
          </cell>
          <cell r="P35">
            <v>0</v>
          </cell>
        </row>
        <row r="36">
          <cell r="E36" t="str">
            <v>DDSO6</v>
          </cell>
          <cell r="F36" t="str">
            <v>Deferred Debits - System Overhead</v>
          </cell>
          <cell r="I36">
            <v>0</v>
          </cell>
          <cell r="J36">
            <v>0</v>
          </cell>
          <cell r="K36">
            <v>1</v>
          </cell>
          <cell r="L36">
            <v>0</v>
          </cell>
          <cell r="M36">
            <v>0</v>
          </cell>
          <cell r="N36">
            <v>0</v>
          </cell>
          <cell r="O36">
            <v>0</v>
          </cell>
          <cell r="P36">
            <v>0</v>
          </cell>
        </row>
        <row r="37">
          <cell r="E37" t="str">
            <v>DEFSG</v>
          </cell>
          <cell r="F37" t="str">
            <v>Deferred Debit - System Generation</v>
          </cell>
          <cell r="I37">
            <v>0.43214035143260399</v>
          </cell>
          <cell r="J37">
            <v>0.56785964856739601</v>
          </cell>
          <cell r="K37">
            <v>0</v>
          </cell>
          <cell r="L37">
            <v>0</v>
          </cell>
          <cell r="M37">
            <v>0</v>
          </cell>
          <cell r="N37">
            <v>0</v>
          </cell>
          <cell r="O37">
            <v>0</v>
          </cell>
          <cell r="P37">
            <v>0</v>
          </cell>
        </row>
        <row r="38">
          <cell r="E38" t="str">
            <v>DSM</v>
          </cell>
          <cell r="F38" t="str">
            <v>Demand Side Management</v>
          </cell>
          <cell r="I38">
            <v>0</v>
          </cell>
          <cell r="J38">
            <v>0</v>
          </cell>
          <cell r="K38">
            <v>1</v>
          </cell>
          <cell r="L38">
            <v>0</v>
          </cell>
          <cell r="M38">
            <v>0</v>
          </cell>
          <cell r="N38">
            <v>0</v>
          </cell>
          <cell r="O38">
            <v>0</v>
          </cell>
          <cell r="P38">
            <v>0</v>
          </cell>
        </row>
        <row r="39">
          <cell r="E39" t="str">
            <v>ESD</v>
          </cell>
          <cell r="F39" t="str">
            <v>Environmental Services Department</v>
          </cell>
          <cell r="I39">
            <v>0.3</v>
          </cell>
          <cell r="J39">
            <v>0.1</v>
          </cell>
          <cell r="K39">
            <v>0.6</v>
          </cell>
          <cell r="L39">
            <v>0</v>
          </cell>
          <cell r="M39">
            <v>0</v>
          </cell>
          <cell r="N39">
            <v>0</v>
          </cell>
          <cell r="O39">
            <v>0</v>
          </cell>
          <cell r="P39">
            <v>0</v>
          </cell>
        </row>
        <row r="40">
          <cell r="E40" t="str">
            <v>FERC</v>
          </cell>
          <cell r="F40" t="str">
            <v>FERC Fees</v>
          </cell>
          <cell r="I40">
            <v>0.70421323483111053</v>
          </cell>
          <cell r="J40">
            <v>0.29578676516888952</v>
          </cell>
          <cell r="K40">
            <v>0</v>
          </cell>
          <cell r="L40">
            <v>0</v>
          </cell>
          <cell r="M40">
            <v>0</v>
          </cell>
          <cell r="N40">
            <v>0</v>
          </cell>
          <cell r="O40">
            <v>0</v>
          </cell>
          <cell r="P40">
            <v>0</v>
          </cell>
        </row>
        <row r="41">
          <cell r="E41" t="str">
            <v>G</v>
          </cell>
          <cell r="F41" t="str">
            <v>General Plant</v>
          </cell>
          <cell r="I41">
            <v>0.24431061709762689</v>
          </cell>
          <cell r="J41">
            <v>0.21591167746538384</v>
          </cell>
          <cell r="K41">
            <v>0.48994958257006077</v>
          </cell>
          <cell r="L41">
            <v>0</v>
          </cell>
          <cell r="M41">
            <v>1.6196344936071194E-2</v>
          </cell>
          <cell r="N41">
            <v>2.2581780536788779E-2</v>
          </cell>
          <cell r="O41">
            <v>1.1049997394068322E-2</v>
          </cell>
          <cell r="P41">
            <v>0</v>
          </cell>
        </row>
        <row r="42">
          <cell r="E42" t="str">
            <v>G-DGP</v>
          </cell>
          <cell r="F42" t="str">
            <v>General Plant - DGP Factor</v>
          </cell>
          <cell r="I42">
            <v>0.56929433485318315</v>
          </cell>
          <cell r="J42">
            <v>0.43070566514681691</v>
          </cell>
          <cell r="K42">
            <v>0</v>
          </cell>
          <cell r="L42">
            <v>0</v>
          </cell>
          <cell r="M42">
            <v>0</v>
          </cell>
          <cell r="N42">
            <v>0</v>
          </cell>
          <cell r="O42">
            <v>0</v>
          </cell>
          <cell r="P42">
            <v>0</v>
          </cell>
        </row>
        <row r="43">
          <cell r="E43" t="str">
            <v>G-DGU</v>
          </cell>
          <cell r="F43" t="str">
            <v>General Plant - DGU Factor</v>
          </cell>
          <cell r="I43">
            <v>0.5739844505651519</v>
          </cell>
          <cell r="J43">
            <v>0.39301765293774249</v>
          </cell>
          <cell r="K43">
            <v>3.1544031796306826E-2</v>
          </cell>
          <cell r="L43">
            <v>0</v>
          </cell>
          <cell r="M43">
            <v>0</v>
          </cell>
          <cell r="N43">
            <v>1.4538647007987379E-3</v>
          </cell>
          <cell r="O43">
            <v>0</v>
          </cell>
          <cell r="P43">
            <v>0</v>
          </cell>
        </row>
        <row r="45">
          <cell r="E45" t="str">
            <v>G-SG</v>
          </cell>
          <cell r="F45" t="str">
            <v>General Plant - SG Factor</v>
          </cell>
          <cell r="I45">
            <v>0.69303905430907664</v>
          </cell>
          <cell r="J45">
            <v>0.28271300551450557</v>
          </cell>
          <cell r="K45">
            <v>2.3179592553330242E-2</v>
          </cell>
          <cell r="L45">
            <v>0</v>
          </cell>
          <cell r="M45">
            <v>0</v>
          </cell>
          <cell r="N45">
            <v>1.0683476230876014E-3</v>
          </cell>
          <cell r="O45">
            <v>0</v>
          </cell>
          <cell r="P45">
            <v>0</v>
          </cell>
        </row>
        <row r="46">
          <cell r="E46" t="str">
            <v>G-SITUS</v>
          </cell>
          <cell r="F46" t="str">
            <v>General Plant - SITUS Factor</v>
          </cell>
          <cell r="I46">
            <v>3.1220156465127878E-5</v>
          </cell>
          <cell r="J46">
            <v>0.20134304129185931</v>
          </cell>
          <cell r="K46">
            <v>0.76343883594012729</v>
          </cell>
          <cell r="L46">
            <v>0</v>
          </cell>
          <cell r="M46">
            <v>0</v>
          </cell>
          <cell r="N46">
            <v>3.5186902611548249E-2</v>
          </cell>
          <cell r="O46">
            <v>0</v>
          </cell>
          <cell r="P46">
            <v>0</v>
          </cell>
        </row>
        <row r="47">
          <cell r="E47" t="str">
            <v>I</v>
          </cell>
          <cell r="F47" t="str">
            <v>Intangible Plant</v>
          </cell>
          <cell r="I47">
            <v>0.44567898252693056</v>
          </cell>
          <cell r="J47">
            <v>0.15722432315168386</v>
          </cell>
          <cell r="K47">
            <v>0.22503396395846131</v>
          </cell>
          <cell r="L47">
            <v>0</v>
          </cell>
          <cell r="M47">
            <v>8.5656756977425433E-2</v>
          </cell>
          <cell r="N47">
            <v>3.3949817759439331E-2</v>
          </cell>
          <cell r="O47">
            <v>5.2456155626059424E-2</v>
          </cell>
          <cell r="P47">
            <v>0</v>
          </cell>
        </row>
        <row r="48">
          <cell r="E48" t="str">
            <v>I-DGP</v>
          </cell>
          <cell r="F48" t="str">
            <v>Intangible Plant - DGP Factor</v>
          </cell>
          <cell r="I48">
            <v>1</v>
          </cell>
          <cell r="J48">
            <v>0</v>
          </cell>
          <cell r="K48">
            <v>0</v>
          </cell>
          <cell r="L48">
            <v>0</v>
          </cell>
          <cell r="M48">
            <v>0</v>
          </cell>
          <cell r="N48">
            <v>0</v>
          </cell>
          <cell r="O48">
            <v>0</v>
          </cell>
          <cell r="P48">
            <v>0</v>
          </cell>
        </row>
        <row r="49">
          <cell r="E49" t="str">
            <v>I-DGU</v>
          </cell>
          <cell r="F49" t="str">
            <v>Intangible Plant - DGU Factor</v>
          </cell>
          <cell r="I49">
            <v>1</v>
          </cell>
          <cell r="J49">
            <v>0</v>
          </cell>
          <cell r="K49">
            <v>0</v>
          </cell>
          <cell r="L49">
            <v>0</v>
          </cell>
          <cell r="M49">
            <v>0</v>
          </cell>
          <cell r="N49">
            <v>0</v>
          </cell>
          <cell r="O49">
            <v>0</v>
          </cell>
          <cell r="P49">
            <v>0</v>
          </cell>
        </row>
        <row r="50">
          <cell r="E50" t="str">
            <v>I-SG</v>
          </cell>
          <cell r="F50" t="str">
            <v>Intangible Plant - SG Factor</v>
          </cell>
          <cell r="I50">
            <v>0.87927246540320958</v>
          </cell>
          <cell r="J50">
            <v>0.10405143520753571</v>
          </cell>
          <cell r="K50">
            <v>1.5941361881026711E-2</v>
          </cell>
          <cell r="L50">
            <v>0</v>
          </cell>
          <cell r="M50">
            <v>0</v>
          </cell>
          <cell r="N50">
            <v>7.3473750822800087E-4</v>
          </cell>
          <cell r="O50">
            <v>0</v>
          </cell>
          <cell r="P50">
            <v>0</v>
          </cell>
        </row>
        <row r="51">
          <cell r="E51" t="str">
            <v>I-SITUS</v>
          </cell>
          <cell r="F51" t="str">
            <v>Intangible Plant - SITUS Factor</v>
          </cell>
          <cell r="I51">
            <v>0.37291157858633101</v>
          </cell>
          <cell r="J51">
            <v>0.23373752803621942</v>
          </cell>
          <cell r="K51">
            <v>0.37602012264303963</v>
          </cell>
          <cell r="L51">
            <v>0</v>
          </cell>
          <cell r="M51">
            <v>0</v>
          </cell>
          <cell r="N51">
            <v>1.7330770734409834E-2</v>
          </cell>
          <cell r="O51">
            <v>0</v>
          </cell>
          <cell r="P51">
            <v>0</v>
          </cell>
        </row>
        <row r="52">
          <cell r="E52" t="str">
            <v>LABOR</v>
          </cell>
          <cell r="F52" t="str">
            <v>Direct Labor Expense</v>
          </cell>
          <cell r="I52">
            <v>0.44035835665309381</v>
          </cell>
          <cell r="J52">
            <v>4.5023429947452551E-2</v>
          </cell>
          <cell r="K52">
            <v>0.31020911088596803</v>
          </cell>
          <cell r="L52">
            <v>0</v>
          </cell>
          <cell r="M52">
            <v>7.9281185327875647E-2</v>
          </cell>
          <cell r="N52">
            <v>8.8041638453713877E-2</v>
          </cell>
          <cell r="O52">
            <v>3.7086278731896315E-2</v>
          </cell>
          <cell r="P52">
            <v>0</v>
          </cell>
        </row>
        <row r="53">
          <cell r="E53" t="str">
            <v>MSS</v>
          </cell>
          <cell r="F53" t="str">
            <v>Materials &amp; Supplies</v>
          </cell>
          <cell r="I53">
            <v>0.82255186454703078</v>
          </cell>
          <cell r="J53">
            <v>5.0904094261251066E-2</v>
          </cell>
          <cell r="K53">
            <v>0.12096860970379743</v>
          </cell>
          <cell r="L53">
            <v>0</v>
          </cell>
          <cell r="M53">
            <v>0</v>
          </cell>
          <cell r="N53">
            <v>5.5754314879208153E-3</v>
          </cell>
          <cell r="O53">
            <v>0</v>
          </cell>
          <cell r="P53">
            <v>0</v>
          </cell>
        </row>
        <row r="54">
          <cell r="E54" t="str">
            <v>NONE</v>
          </cell>
          <cell r="F54" t="str">
            <v>Not Functionalized</v>
          </cell>
          <cell r="I54">
            <v>0</v>
          </cell>
          <cell r="J54">
            <v>0</v>
          </cell>
          <cell r="K54">
            <v>0</v>
          </cell>
          <cell r="L54">
            <v>0</v>
          </cell>
          <cell r="M54">
            <v>0</v>
          </cell>
          <cell r="N54">
            <v>0</v>
          </cell>
          <cell r="O54">
            <v>0</v>
          </cell>
          <cell r="P54">
            <v>0</v>
          </cell>
        </row>
        <row r="55">
          <cell r="E55" t="str">
            <v>NUTIL</v>
          </cell>
          <cell r="F55" t="str">
            <v>Non-Utility</v>
          </cell>
          <cell r="I55">
            <v>0</v>
          </cell>
          <cell r="J55">
            <v>0</v>
          </cell>
          <cell r="K55">
            <v>0</v>
          </cell>
          <cell r="L55">
            <v>0</v>
          </cell>
          <cell r="M55">
            <v>0</v>
          </cell>
          <cell r="N55">
            <v>0</v>
          </cell>
          <cell r="O55">
            <v>0</v>
          </cell>
          <cell r="P55">
            <v>0</v>
          </cell>
        </row>
        <row r="56">
          <cell r="E56" t="str">
            <v>OTHDGP</v>
          </cell>
          <cell r="F56" t="str">
            <v>Other Revenues - DGP Factor</v>
          </cell>
          <cell r="I56">
            <v>0.16204335141591772</v>
          </cell>
          <cell r="J56">
            <v>0.83795664858408236</v>
          </cell>
          <cell r="K56">
            <v>0</v>
          </cell>
          <cell r="L56">
            <v>0</v>
          </cell>
          <cell r="M56">
            <v>0</v>
          </cell>
          <cell r="N56">
            <v>0</v>
          </cell>
          <cell r="O56">
            <v>0</v>
          </cell>
          <cell r="P56">
            <v>0</v>
          </cell>
        </row>
        <row r="57">
          <cell r="E57" t="str">
            <v>OTHDGU</v>
          </cell>
          <cell r="F57" t="str">
            <v>Other Revenues - DGU Factor</v>
          </cell>
          <cell r="I57">
            <v>0.16204335141591772</v>
          </cell>
          <cell r="J57">
            <v>0.83795664858408236</v>
          </cell>
          <cell r="K57">
            <v>0</v>
          </cell>
          <cell r="L57">
            <v>0</v>
          </cell>
          <cell r="M57">
            <v>0</v>
          </cell>
          <cell r="N57">
            <v>0</v>
          </cell>
          <cell r="O57">
            <v>0</v>
          </cell>
          <cell r="P57">
            <v>0</v>
          </cell>
        </row>
        <row r="58">
          <cell r="E58" t="str">
            <v>OTHSE</v>
          </cell>
          <cell r="F58" t="str">
            <v>Other Revenues - SE Factor</v>
          </cell>
          <cell r="I58">
            <v>0.17010107924686896</v>
          </cell>
          <cell r="J58">
            <v>0.8298759847686451</v>
          </cell>
          <cell r="K58">
            <v>2.2935984485906367E-5</v>
          </cell>
          <cell r="L58">
            <v>0</v>
          </cell>
          <cell r="M58">
            <v>0</v>
          </cell>
          <cell r="N58">
            <v>0</v>
          </cell>
          <cell r="O58">
            <v>0</v>
          </cell>
          <cell r="P58">
            <v>0</v>
          </cell>
        </row>
        <row r="59">
          <cell r="E59" t="str">
            <v>OTHSG</v>
          </cell>
          <cell r="F59" t="str">
            <v>Other Revenues - SG Factor</v>
          </cell>
          <cell r="I59">
            <v>0.16204335141591772</v>
          </cell>
          <cell r="J59">
            <v>0.83795664858408236</v>
          </cell>
          <cell r="K59">
            <v>0</v>
          </cell>
          <cell r="L59">
            <v>0</v>
          </cell>
          <cell r="M59">
            <v>0</v>
          </cell>
          <cell r="N59">
            <v>0</v>
          </cell>
          <cell r="O59">
            <v>0</v>
          </cell>
          <cell r="P59">
            <v>0</v>
          </cell>
        </row>
        <row r="60">
          <cell r="E60" t="str">
            <v>OTHSGR</v>
          </cell>
          <cell r="F60" t="str">
            <v>Other Revenues - Rolled-In SG Factor</v>
          </cell>
          <cell r="I60">
            <v>0.16204335141591772</v>
          </cell>
          <cell r="J60">
            <v>0.83795664858408236</v>
          </cell>
          <cell r="K60">
            <v>0</v>
          </cell>
          <cell r="L60">
            <v>0</v>
          </cell>
          <cell r="M60">
            <v>0</v>
          </cell>
          <cell r="N60">
            <v>0</v>
          </cell>
          <cell r="O60">
            <v>0</v>
          </cell>
          <cell r="P60">
            <v>0</v>
          </cell>
        </row>
        <row r="61">
          <cell r="E61" t="str">
            <v>OTHSITUS</v>
          </cell>
          <cell r="F61" t="str">
            <v>Other Revenues - SITUS</v>
          </cell>
          <cell r="I61">
            <v>0.63681385250866751</v>
          </cell>
          <cell r="J61">
            <v>0.30369880644377245</v>
          </cell>
          <cell r="K61">
            <v>3.515504380765417E-2</v>
          </cell>
          <cell r="L61">
            <v>0</v>
          </cell>
          <cell r="M61">
            <v>0</v>
          </cell>
          <cell r="N61">
            <v>2.4332297239905747E-2</v>
          </cell>
          <cell r="O61">
            <v>0</v>
          </cell>
          <cell r="P61">
            <v>0</v>
          </cell>
        </row>
        <row r="62">
          <cell r="E62" t="str">
            <v>OTHSO</v>
          </cell>
          <cell r="F62" t="str">
            <v>Other Revenues - SO Factor</v>
          </cell>
          <cell r="I62">
            <v>0.43869800949122134</v>
          </cell>
          <cell r="J62">
            <v>0.20921665153307778</v>
          </cell>
          <cell r="K62">
            <v>0.33657270028218805</v>
          </cell>
          <cell r="L62">
            <v>0</v>
          </cell>
          <cell r="M62">
            <v>0</v>
          </cell>
          <cell r="N62">
            <v>1.5512638693512777E-2</v>
          </cell>
          <cell r="O62">
            <v>0</v>
          </cell>
          <cell r="P62">
            <v>0</v>
          </cell>
        </row>
        <row r="63">
          <cell r="E63" t="str">
            <v>P</v>
          </cell>
          <cell r="F63" t="str">
            <v>Production</v>
          </cell>
          <cell r="I63">
            <v>1</v>
          </cell>
          <cell r="J63">
            <v>0</v>
          </cell>
          <cell r="K63">
            <v>0</v>
          </cell>
          <cell r="L63">
            <v>0</v>
          </cell>
          <cell r="M63">
            <v>0</v>
          </cell>
          <cell r="N63">
            <v>0</v>
          </cell>
          <cell r="O63">
            <v>0</v>
          </cell>
          <cell r="P63">
            <v>0</v>
          </cell>
        </row>
        <row r="64">
          <cell r="E64" t="str">
            <v>RETAIL</v>
          </cell>
          <cell r="F64" t="str">
            <v>Retail Function</v>
          </cell>
          <cell r="I64">
            <v>0</v>
          </cell>
          <cell r="J64">
            <v>0</v>
          </cell>
          <cell r="K64">
            <v>0</v>
          </cell>
          <cell r="L64">
            <v>0</v>
          </cell>
          <cell r="M64">
            <v>0</v>
          </cell>
          <cell r="N64">
            <v>0</v>
          </cell>
          <cell r="O64">
            <v>0</v>
          </cell>
          <cell r="P64">
            <v>0</v>
          </cell>
        </row>
        <row r="65">
          <cell r="E65" t="str">
            <v>SCHMA</v>
          </cell>
          <cell r="F65" t="str">
            <v>Schedule M Additions</v>
          </cell>
          <cell r="I65">
            <v>0.42462531231308592</v>
          </cell>
          <cell r="J65">
            <v>0.15045845604092345</v>
          </cell>
          <cell r="K65">
            <v>0.38215344327427514</v>
          </cell>
          <cell r="L65">
            <v>0</v>
          </cell>
          <cell r="M65">
            <v>1.1301930227890009E-2</v>
          </cell>
          <cell r="N65">
            <v>2.5550564611999893E-2</v>
          </cell>
          <cell r="O65">
            <v>5.9102935318255858E-3</v>
          </cell>
          <cell r="P65">
            <v>0</v>
          </cell>
        </row>
        <row r="66">
          <cell r="E66" t="str">
            <v>SCHMAF</v>
          </cell>
          <cell r="F66" t="str">
            <v>Schedule M Additions - Flow Through</v>
          </cell>
          <cell r="I66">
            <v>1</v>
          </cell>
          <cell r="J66">
            <v>0</v>
          </cell>
          <cell r="K66">
            <v>0</v>
          </cell>
          <cell r="L66">
            <v>0</v>
          </cell>
          <cell r="M66">
            <v>0</v>
          </cell>
          <cell r="N66">
            <v>0</v>
          </cell>
          <cell r="O66">
            <v>0</v>
          </cell>
          <cell r="P66">
            <v>0</v>
          </cell>
        </row>
        <row r="67">
          <cell r="E67" t="str">
            <v>SCHMAP</v>
          </cell>
          <cell r="F67" t="str">
            <v>Schedule M Additions - Permanent</v>
          </cell>
          <cell r="I67">
            <v>0.57480292110500542</v>
          </cell>
          <cell r="J67">
            <v>0.12643794268148634</v>
          </cell>
          <cell r="K67">
            <v>0.24999017729980841</v>
          </cell>
          <cell r="L67">
            <v>0</v>
          </cell>
          <cell r="M67">
            <v>1.5532875026184502E-2</v>
          </cell>
          <cell r="N67">
            <v>2.5970090949260803E-2</v>
          </cell>
          <cell r="O67">
            <v>7.2659929382544869E-3</v>
          </cell>
          <cell r="P67">
            <v>0</v>
          </cell>
        </row>
        <row r="68">
          <cell r="E68" t="str">
            <v>SCHMAP-SO</v>
          </cell>
          <cell r="F68" t="str">
            <v>Schedule M Additions - Permanent-SO</v>
          </cell>
          <cell r="I68">
            <v>0.44035835665309381</v>
          </cell>
          <cell r="J68">
            <v>4.5023429947452551E-2</v>
          </cell>
          <cell r="K68">
            <v>0.31020911088596803</v>
          </cell>
          <cell r="L68">
            <v>0</v>
          </cell>
          <cell r="M68">
            <v>7.9281185327875647E-2</v>
          </cell>
          <cell r="N68">
            <v>8.8041638453713877E-2</v>
          </cell>
          <cell r="O68">
            <v>3.7086278731896315E-2</v>
          </cell>
          <cell r="P68">
            <v>0</v>
          </cell>
        </row>
        <row r="69">
          <cell r="E69" t="str">
            <v>SCHMAT</v>
          </cell>
          <cell r="F69" t="str">
            <v>Schedule M Additions - Temporary</v>
          </cell>
          <cell r="I69">
            <v>0.42257478932987763</v>
          </cell>
          <cell r="J69">
            <v>0.15078643179648521</v>
          </cell>
          <cell r="K69">
            <v>0.38395799867102542</v>
          </cell>
          <cell r="L69">
            <v>0</v>
          </cell>
          <cell r="M69">
            <v>1.1244160966417689E-2</v>
          </cell>
          <cell r="N69">
            <v>2.5544836405221701E-2</v>
          </cell>
          <cell r="O69">
            <v>5.8917828309723308E-3</v>
          </cell>
          <cell r="P69">
            <v>0</v>
          </cell>
        </row>
        <row r="70">
          <cell r="E70" t="str">
            <v>SCHMAT-GPS</v>
          </cell>
          <cell r="F70" t="str">
            <v>Schedule M Additions - Temporary-GPS</v>
          </cell>
          <cell r="I70">
            <v>0.43869800949122129</v>
          </cell>
          <cell r="J70">
            <v>0.20921665153307778</v>
          </cell>
          <cell r="K70">
            <v>0.33657270028218805</v>
          </cell>
          <cell r="L70">
            <v>0</v>
          </cell>
          <cell r="M70">
            <v>0</v>
          </cell>
          <cell r="N70">
            <v>1.5512638693512777E-2</v>
          </cell>
          <cell r="O70">
            <v>0</v>
          </cell>
          <cell r="P70">
            <v>0</v>
          </cell>
        </row>
        <row r="71">
          <cell r="E71" t="str">
            <v>SCHMAT-SE</v>
          </cell>
          <cell r="F71" t="str">
            <v>Schedule M Additions - Temporary-SE</v>
          </cell>
          <cell r="I71">
            <v>1.0056046142342259</v>
          </cell>
          <cell r="J71">
            <v>-2.0890334312844813E-3</v>
          </cell>
          <cell r="K71">
            <v>-3.3606867225671978E-3</v>
          </cell>
          <cell r="L71">
            <v>0</v>
          </cell>
          <cell r="M71">
            <v>0</v>
          </cell>
          <cell r="N71">
            <v>-1.5489408037419936E-4</v>
          </cell>
          <cell r="O71">
            <v>0</v>
          </cell>
          <cell r="P71">
            <v>0</v>
          </cell>
        </row>
        <row r="72">
          <cell r="E72" t="str">
            <v>SCHMAT-SITUS</v>
          </cell>
          <cell r="F72" t="str">
            <v>Schedule M Additions - Temporary-SITUS</v>
          </cell>
          <cell r="I72">
            <v>0.38257592538388663</v>
          </cell>
          <cell r="J72">
            <v>5.9553312258670971E-2</v>
          </cell>
          <cell r="K72">
            <v>0.35484515557868529</v>
          </cell>
          <cell r="L72">
            <v>0</v>
          </cell>
          <cell r="M72">
            <v>7.9518491141716829E-2</v>
          </cell>
          <cell r="N72">
            <v>8.629416987560358E-2</v>
          </cell>
          <cell r="O72">
            <v>3.7212945761436925E-2</v>
          </cell>
          <cell r="P72">
            <v>0</v>
          </cell>
        </row>
        <row r="73">
          <cell r="E73" t="str">
            <v>SCHMAT-SNP</v>
          </cell>
          <cell r="F73" t="str">
            <v>Schedule M Additions - Temporary-SNP</v>
          </cell>
          <cell r="I73">
            <v>0.43869800949122129</v>
          </cell>
          <cell r="J73">
            <v>0.20921665153307778</v>
          </cell>
          <cell r="K73">
            <v>0.33657270028218805</v>
          </cell>
          <cell r="L73">
            <v>0</v>
          </cell>
          <cell r="M73">
            <v>0</v>
          </cell>
          <cell r="N73">
            <v>1.5512638693512779E-2</v>
          </cell>
          <cell r="O73">
            <v>0</v>
          </cell>
          <cell r="P73">
            <v>0</v>
          </cell>
        </row>
        <row r="74">
          <cell r="E74" t="str">
            <v>SCHMAT-SO</v>
          </cell>
          <cell r="F74" t="str">
            <v>Schedule M Additions - Temporary-SO</v>
          </cell>
          <cell r="I74">
            <v>0.13630396630270647</v>
          </cell>
          <cell r="J74">
            <v>0.20883080683667524</v>
          </cell>
          <cell r="K74">
            <v>0.68709753164009169</v>
          </cell>
          <cell r="L74">
            <v>0</v>
          </cell>
          <cell r="M74">
            <v>-1.5555863654305757E-2</v>
          </cell>
          <cell r="N74">
            <v>-9.3996945299561711E-3</v>
          </cell>
          <cell r="O74">
            <v>-7.2767465952115933E-3</v>
          </cell>
          <cell r="P74">
            <v>0</v>
          </cell>
        </row>
        <row r="75">
          <cell r="E75" t="str">
            <v>SCHMD</v>
          </cell>
          <cell r="F75" t="str">
            <v>Schedule M Deductions</v>
          </cell>
          <cell r="I75">
            <v>0.40016313208209792</v>
          </cell>
          <cell r="J75">
            <v>0.17424516837916901</v>
          </cell>
          <cell r="K75">
            <v>0.39067009721373402</v>
          </cell>
          <cell r="L75">
            <v>0</v>
          </cell>
          <cell r="M75">
            <v>7.4981909911661293E-3</v>
          </cell>
          <cell r="N75">
            <v>2.3572053431073461E-2</v>
          </cell>
          <cell r="O75">
            <v>3.8513579027593691E-3</v>
          </cell>
          <cell r="P75">
            <v>0</v>
          </cell>
        </row>
        <row r="76">
          <cell r="E76" t="str">
            <v>SCHMDF</v>
          </cell>
          <cell r="F76" t="str">
            <v>Schedule M Deductions - Flow Through</v>
          </cell>
          <cell r="I76">
            <v>1</v>
          </cell>
          <cell r="J76">
            <v>0</v>
          </cell>
          <cell r="K76">
            <v>0</v>
          </cell>
          <cell r="L76">
            <v>0</v>
          </cell>
          <cell r="M76">
            <v>0</v>
          </cell>
          <cell r="N76">
            <v>0</v>
          </cell>
          <cell r="O76">
            <v>0</v>
          </cell>
          <cell r="P76">
            <v>0</v>
          </cell>
        </row>
        <row r="77">
          <cell r="E77" t="str">
            <v>SCHMDP</v>
          </cell>
          <cell r="F77" t="str">
            <v>Schedule M Deductions - Permanent</v>
          </cell>
          <cell r="I77">
            <v>0.53851528148112804</v>
          </cell>
          <cell r="J77">
            <v>8.1007414931319285E-2</v>
          </cell>
          <cell r="K77">
            <v>0.26260603716476494</v>
          </cell>
          <cell r="L77">
            <v>0</v>
          </cell>
          <cell r="M77">
            <v>4.4107747341549382E-2</v>
          </cell>
          <cell r="N77">
            <v>5.3130727008569842E-2</v>
          </cell>
          <cell r="O77">
            <v>2.0632792072668552E-2</v>
          </cell>
          <cell r="P77">
            <v>0</v>
          </cell>
        </row>
        <row r="78">
          <cell r="E78" t="str">
            <v>SCHMDP-SO</v>
          </cell>
          <cell r="F78" t="str">
            <v>Schedule M Deductions - Permanent- SO</v>
          </cell>
          <cell r="I78">
            <v>0.43983746568310961</v>
          </cell>
          <cell r="J78">
            <v>9.6534805652820757E-2</v>
          </cell>
          <cell r="K78">
            <v>0.31848000505088064</v>
          </cell>
          <cell r="L78">
            <v>0</v>
          </cell>
          <cell r="M78">
            <v>5.4408764381670992E-2</v>
          </cell>
          <cell r="N78">
            <v>6.5287541054912579E-2</v>
          </cell>
          <cell r="O78">
            <v>2.5451418176605487E-2</v>
          </cell>
          <cell r="P78">
            <v>0</v>
          </cell>
        </row>
        <row r="79">
          <cell r="E79" t="str">
            <v>SCHMDT</v>
          </cell>
          <cell r="F79" t="str">
            <v>Schedule M Deductions - Temporary</v>
          </cell>
          <cell r="I79">
            <v>0.3936424421983572</v>
          </cell>
          <cell r="J79">
            <v>0.17863716825444065</v>
          </cell>
          <cell r="K79">
            <v>0.39670418184957446</v>
          </cell>
          <cell r="L79">
            <v>0</v>
          </cell>
          <cell r="M79">
            <v>5.7744756177670062E-3</v>
          </cell>
          <cell r="N79">
            <v>2.2180502787851782E-2</v>
          </cell>
          <cell r="O79">
            <v>3.0612292920088628E-3</v>
          </cell>
          <cell r="P79">
            <v>0</v>
          </cell>
        </row>
        <row r="80">
          <cell r="E80" t="str">
            <v>SCHMDT-GPS</v>
          </cell>
          <cell r="F80" t="str">
            <v>Schedule M Deductions - Temporary-GPS</v>
          </cell>
          <cell r="I80">
            <v>0.43772762921418601</v>
          </cell>
          <cell r="J80">
            <v>0.20325004622232382</v>
          </cell>
          <cell r="K80">
            <v>0.33463393533505753</v>
          </cell>
          <cell r="L80">
            <v>0</v>
          </cell>
          <cell r="M80">
            <v>4.8594713755959794E-3</v>
          </cell>
          <cell r="N80">
            <v>1.6482270794422278E-2</v>
          </cell>
          <cell r="O80">
            <v>3.0466470584143762E-3</v>
          </cell>
          <cell r="P80">
            <v>0</v>
          </cell>
        </row>
        <row r="81">
          <cell r="E81" t="str">
            <v>SCHMDT-SG</v>
          </cell>
          <cell r="F81" t="str">
            <v>Schedule M Deductions - Temporary-SG</v>
          </cell>
          <cell r="I81">
            <v>0.13218962141715046</v>
          </cell>
          <cell r="J81">
            <v>0.43936912858179811</v>
          </cell>
          <cell r="K81">
            <v>0.42844125000105138</v>
          </cell>
          <cell r="L81">
            <v>0</v>
          </cell>
          <cell r="M81">
            <v>0</v>
          </cell>
          <cell r="N81">
            <v>0</v>
          </cell>
          <cell r="O81">
            <v>0</v>
          </cell>
          <cell r="P81">
            <v>0</v>
          </cell>
        </row>
        <row r="82">
          <cell r="E82" t="str">
            <v>SCHMDT-SITUS</v>
          </cell>
          <cell r="F82" t="str">
            <v>Schedule M Deductions - Temporary-SITUS</v>
          </cell>
          <cell r="I82">
            <v>-7.9039732044379571E-2</v>
          </cell>
          <cell r="J82">
            <v>-1.7454740995519975E-2</v>
          </cell>
          <cell r="K82">
            <v>1.0973029831735899</v>
          </cell>
          <cell r="L82">
            <v>0</v>
          </cell>
          <cell r="M82">
            <v>-2.1704872137735403E-2</v>
          </cell>
          <cell r="N82">
            <v>3.1044224774734334E-2</v>
          </cell>
          <cell r="O82">
            <v>-1.0147862770689183E-2</v>
          </cell>
          <cell r="P82">
            <v>0</v>
          </cell>
        </row>
        <row r="83">
          <cell r="E83" t="str">
            <v>SCHMDT-SNP</v>
          </cell>
          <cell r="F83" t="str">
            <v>Schedule M Deductions - Temporary-SNP</v>
          </cell>
          <cell r="I83">
            <v>0.43848436438907817</v>
          </cell>
          <cell r="J83">
            <v>0.20790300570655887</v>
          </cell>
          <cell r="K83">
            <v>0.33614584944343578</v>
          </cell>
          <cell r="L83">
            <v>0</v>
          </cell>
          <cell r="M83">
            <v>1.0698921680195881E-3</v>
          </cell>
          <cell r="N83">
            <v>1.5726119072434902E-2</v>
          </cell>
          <cell r="O83">
            <v>6.7076922047260598E-4</v>
          </cell>
          <cell r="P83">
            <v>0</v>
          </cell>
        </row>
        <row r="84">
          <cell r="E84" t="str">
            <v>SCHMDT-SO</v>
          </cell>
          <cell r="F84" t="str">
            <v>Schedule M Deductions - Temporary-SO</v>
          </cell>
          <cell r="I84">
            <v>0.44172187941843649</v>
          </cell>
          <cell r="J84">
            <v>-5.906768795452344E-2</v>
          </cell>
          <cell r="K84">
            <v>0.29379164219794091</v>
          </cell>
          <cell r="L84">
            <v>0</v>
          </cell>
          <cell r="M84">
            <v>0.12894504095171758</v>
          </cell>
          <cell r="N84">
            <v>0.13452434492487453</v>
          </cell>
          <cell r="O84">
            <v>6.0084780461554348E-2</v>
          </cell>
          <cell r="P84">
            <v>0</v>
          </cell>
        </row>
        <row r="85">
          <cell r="E85" t="str">
            <v>STEP_UP</v>
          </cell>
          <cell r="F85" t="str">
            <v>Step-up Transformers</v>
          </cell>
          <cell r="I85">
            <v>6.3646339574951818E-2</v>
          </cell>
          <cell r="J85">
            <v>0.9363536604250482</v>
          </cell>
        </row>
        <row r="86">
          <cell r="E86" t="str">
            <v>T</v>
          </cell>
          <cell r="F86" t="str">
            <v>Transmission</v>
          </cell>
          <cell r="I86">
            <v>0</v>
          </cell>
          <cell r="J86">
            <v>1</v>
          </cell>
          <cell r="K86">
            <v>0</v>
          </cell>
          <cell r="L86">
            <v>0</v>
          </cell>
          <cell r="M86">
            <v>0</v>
          </cell>
          <cell r="N86">
            <v>0</v>
          </cell>
          <cell r="O86">
            <v>0</v>
          </cell>
          <cell r="P86">
            <v>0</v>
          </cell>
        </row>
        <row r="87">
          <cell r="E87" t="str">
            <v>TAXDEPR</v>
          </cell>
          <cell r="F87" t="str">
            <v>Tax Depreciation</v>
          </cell>
          <cell r="I87">
            <v>0.3628039067545995</v>
          </cell>
          <cell r="J87">
            <v>0.18060818402394452</v>
          </cell>
          <cell r="K87">
            <v>0.43367583969947432</v>
          </cell>
          <cell r="L87">
            <v>0</v>
          </cell>
          <cell r="M87">
            <v>1.7381137635448668E-3</v>
          </cell>
          <cell r="N87">
            <v>1.9988123236742907E-2</v>
          </cell>
          <cell r="O87">
            <v>1.1858325216938708E-3</v>
          </cell>
          <cell r="P87">
            <v>0</v>
          </cell>
        </row>
        <row r="88">
          <cell r="E88" t="str">
            <v>WSF</v>
          </cell>
          <cell r="F88" t="str">
            <v>Wholesale Sales Firm</v>
          </cell>
          <cell r="I88">
            <v>0.85470948791845824</v>
          </cell>
          <cell r="J88">
            <v>0.14529051208154184</v>
          </cell>
          <cell r="K88">
            <v>0</v>
          </cell>
          <cell r="L88">
            <v>0</v>
          </cell>
          <cell r="M88">
            <v>0</v>
          </cell>
          <cell r="N88">
            <v>0</v>
          </cell>
          <cell r="O88">
            <v>0</v>
          </cell>
          <cell r="P88">
            <v>0</v>
          </cell>
        </row>
      </sheetData>
      <sheetData sheetId="3" refreshError="1"/>
      <sheetData sheetId="4"/>
      <sheetData sheetId="5"/>
      <sheetData sheetId="6">
        <row r="22">
          <cell r="G22" t="str">
            <v>FACTOR</v>
          </cell>
          <cell r="J22" t="str">
            <v>TOTAL</v>
          </cell>
          <cell r="K22" t="str">
            <v>CALIFORNIA</v>
          </cell>
          <cell r="L22" t="str">
            <v>OREGON</v>
          </cell>
          <cell r="M22" t="str">
            <v>WASHINGTON</v>
          </cell>
          <cell r="N22" t="str">
            <v>MONTANA</v>
          </cell>
          <cell r="O22" t="str">
            <v>WYOMING-PPL</v>
          </cell>
          <cell r="P22" t="str">
            <v>UTAH</v>
          </cell>
          <cell r="Q22" t="str">
            <v>IDAHO-UPL</v>
          </cell>
          <cell r="R22" t="str">
            <v>WY-UP&amp;L</v>
          </cell>
          <cell r="S22" t="str">
            <v>FERC</v>
          </cell>
          <cell r="T22" t="str">
            <v>OTHER</v>
          </cell>
          <cell r="U22" t="str">
            <v>NON-UTILITY</v>
          </cell>
          <cell r="AC22" t="str">
            <v>FACTOR</v>
          </cell>
          <cell r="AF22" t="str">
            <v>TOTAL</v>
          </cell>
          <cell r="AG22" t="str">
            <v>CALIFORNIA</v>
          </cell>
          <cell r="AH22" t="str">
            <v>OREGON</v>
          </cell>
          <cell r="AI22" t="str">
            <v>WASHINGTON</v>
          </cell>
          <cell r="AJ22" t="str">
            <v>MONTANA</v>
          </cell>
          <cell r="AK22" t="str">
            <v>WYOMING-PPL</v>
          </cell>
          <cell r="AL22" t="str">
            <v>UTAH</v>
          </cell>
          <cell r="AM22" t="str">
            <v>IDAHO-UPL</v>
          </cell>
          <cell r="AN22" t="str">
            <v>WY-UP&amp;L</v>
          </cell>
          <cell r="AO22" t="str">
            <v>FERC</v>
          </cell>
          <cell r="AP22" t="str">
            <v>OTHER</v>
          </cell>
          <cell r="AQ22" t="str">
            <v>NON-UTILITY</v>
          </cell>
        </row>
        <row r="23">
          <cell r="G23" t="str">
            <v>S</v>
          </cell>
          <cell r="K23">
            <v>1</v>
          </cell>
          <cell r="L23">
            <v>1</v>
          </cell>
          <cell r="M23">
            <v>1</v>
          </cell>
          <cell r="N23">
            <v>1</v>
          </cell>
          <cell r="O23">
            <v>1</v>
          </cell>
          <cell r="P23">
            <v>1</v>
          </cell>
          <cell r="Q23">
            <v>1</v>
          </cell>
          <cell r="R23">
            <v>1</v>
          </cell>
          <cell r="S23">
            <v>1</v>
          </cell>
          <cell r="T23">
            <v>1</v>
          </cell>
          <cell r="AC23" t="str">
            <v>S</v>
          </cell>
          <cell r="AG23">
            <v>1</v>
          </cell>
          <cell r="AH23">
            <v>1</v>
          </cell>
          <cell r="AI23">
            <v>1</v>
          </cell>
          <cell r="AJ23">
            <v>1</v>
          </cell>
          <cell r="AK23">
            <v>1</v>
          </cell>
          <cell r="AL23">
            <v>1</v>
          </cell>
          <cell r="AM23">
            <v>1</v>
          </cell>
          <cell r="AN23">
            <v>1</v>
          </cell>
          <cell r="AO23">
            <v>1</v>
          </cell>
          <cell r="AP23">
            <v>1</v>
          </cell>
        </row>
        <row r="24">
          <cell r="G24" t="str">
            <v>SG</v>
          </cell>
          <cell r="J24">
            <v>0.99999999999999989</v>
          </cell>
          <cell r="K24">
            <v>1.5129520140978498E-2</v>
          </cell>
          <cell r="L24">
            <v>0.25564661634789582</v>
          </cell>
          <cell r="M24">
            <v>8.1960338415973388E-2</v>
          </cell>
          <cell r="N24">
            <v>0</v>
          </cell>
          <cell r="O24">
            <v>0.1258276919529534</v>
          </cell>
          <cell r="P24">
            <v>0.43565547064844989</v>
          </cell>
          <cell r="Q24">
            <v>6.0213193584406841E-2</v>
          </cell>
          <cell r="R24">
            <v>2.5230206846785931E-2</v>
          </cell>
          <cell r="S24">
            <v>3.3696206255622843E-4</v>
          </cell>
          <cell r="AC24" t="str">
            <v>SG</v>
          </cell>
          <cell r="AF24">
            <v>0.99999999999999989</v>
          </cell>
          <cell r="AG24">
            <v>1.5129520140978498E-2</v>
          </cell>
          <cell r="AH24">
            <v>0.25564661634789582</v>
          </cell>
          <cell r="AI24">
            <v>8.1960338415973388E-2</v>
          </cell>
          <cell r="AJ24">
            <v>0</v>
          </cell>
          <cell r="AK24">
            <v>0.1258276919529534</v>
          </cell>
          <cell r="AL24">
            <v>0.43565547064844989</v>
          </cell>
          <cell r="AM24">
            <v>6.0213193584406841E-2</v>
          </cell>
          <cell r="AN24">
            <v>2.5230206846785931E-2</v>
          </cell>
          <cell r="AO24">
            <v>3.3696206255622843E-4</v>
          </cell>
        </row>
        <row r="25">
          <cell r="G25" t="str">
            <v>SG-P</v>
          </cell>
          <cell r="J25">
            <v>0.99999999999999989</v>
          </cell>
          <cell r="K25">
            <v>1.5129520140978498E-2</v>
          </cell>
          <cell r="L25">
            <v>0.25564661634789582</v>
          </cell>
          <cell r="M25">
            <v>8.1960338415973388E-2</v>
          </cell>
          <cell r="N25">
            <v>0</v>
          </cell>
          <cell r="O25">
            <v>0.1258276919529534</v>
          </cell>
          <cell r="P25">
            <v>0.43565547064844989</v>
          </cell>
          <cell r="Q25">
            <v>6.0213193584406841E-2</v>
          </cell>
          <cell r="R25">
            <v>2.5230206846785931E-2</v>
          </cell>
          <cell r="S25">
            <v>3.3696206255622843E-4</v>
          </cell>
          <cell r="AC25" t="str">
            <v>SG-P</v>
          </cell>
          <cell r="AF25">
            <v>0.99999999999999989</v>
          </cell>
          <cell r="AG25">
            <v>1.5129520140978498E-2</v>
          </cell>
          <cell r="AH25">
            <v>0.25564661634789582</v>
          </cell>
          <cell r="AI25">
            <v>8.1960338415973388E-2</v>
          </cell>
          <cell r="AJ25">
            <v>0</v>
          </cell>
          <cell r="AK25">
            <v>0.1258276919529534</v>
          </cell>
          <cell r="AL25">
            <v>0.43565547064844989</v>
          </cell>
          <cell r="AM25">
            <v>6.0213193584406841E-2</v>
          </cell>
          <cell r="AN25">
            <v>2.5230206846785931E-2</v>
          </cell>
          <cell r="AO25">
            <v>3.3696206255622843E-4</v>
          </cell>
        </row>
        <row r="26">
          <cell r="G26" t="str">
            <v>SG-U</v>
          </cell>
          <cell r="J26">
            <v>0.99999999999999989</v>
          </cell>
          <cell r="K26">
            <v>1.5129520140978498E-2</v>
          </cell>
          <cell r="L26">
            <v>0.25564661634789582</v>
          </cell>
          <cell r="M26">
            <v>8.1960338415973388E-2</v>
          </cell>
          <cell r="N26">
            <v>0</v>
          </cell>
          <cell r="O26">
            <v>0.1258276919529534</v>
          </cell>
          <cell r="P26">
            <v>0.43565547064844989</v>
          </cell>
          <cell r="Q26">
            <v>6.0213193584406841E-2</v>
          </cell>
          <cell r="R26">
            <v>2.5230206846785931E-2</v>
          </cell>
          <cell r="S26">
            <v>3.3696206255622843E-4</v>
          </cell>
          <cell r="AC26" t="str">
            <v>SG-U</v>
          </cell>
          <cell r="AF26">
            <v>0.99999999999999989</v>
          </cell>
          <cell r="AG26">
            <v>1.5129520140978498E-2</v>
          </cell>
          <cell r="AH26">
            <v>0.25564661634789582</v>
          </cell>
          <cell r="AI26">
            <v>8.1960338415973388E-2</v>
          </cell>
          <cell r="AJ26">
            <v>0</v>
          </cell>
          <cell r="AK26">
            <v>0.1258276919529534</v>
          </cell>
          <cell r="AL26">
            <v>0.43565547064844989</v>
          </cell>
          <cell r="AM26">
            <v>6.0213193584406841E-2</v>
          </cell>
          <cell r="AN26">
            <v>2.5230206846785931E-2</v>
          </cell>
          <cell r="AO26">
            <v>3.3696206255622843E-4</v>
          </cell>
        </row>
        <row r="27">
          <cell r="G27" t="str">
            <v>DGP</v>
          </cell>
          <cell r="J27">
            <v>0.99999999999999989</v>
          </cell>
          <cell r="K27">
            <v>3.1614402391046612E-2</v>
          </cell>
          <cell r="L27">
            <v>0.53419506526458704</v>
          </cell>
          <cell r="M27">
            <v>0.17126300732901883</v>
          </cell>
          <cell r="N27">
            <v>0</v>
          </cell>
          <cell r="O27">
            <v>0.26292752501534744</v>
          </cell>
          <cell r="P27">
            <v>0</v>
          </cell>
          <cell r="Q27">
            <v>0</v>
          </cell>
          <cell r="R27">
            <v>0</v>
          </cell>
          <cell r="S27">
            <v>0</v>
          </cell>
          <cell r="AC27" t="str">
            <v>DGP</v>
          </cell>
          <cell r="AF27">
            <v>0.99999999999999989</v>
          </cell>
          <cell r="AG27">
            <v>3.1614402391046612E-2</v>
          </cell>
          <cell r="AH27">
            <v>0.53419506526458704</v>
          </cell>
          <cell r="AI27">
            <v>0.17126300732901883</v>
          </cell>
          <cell r="AJ27">
            <v>0</v>
          </cell>
          <cell r="AK27">
            <v>0.26292752501534744</v>
          </cell>
          <cell r="AL27">
            <v>0</v>
          </cell>
          <cell r="AM27">
            <v>0</v>
          </cell>
          <cell r="AN27">
            <v>0</v>
          </cell>
          <cell r="AO27">
            <v>0</v>
          </cell>
        </row>
        <row r="28">
          <cell r="G28" t="str">
            <v>DGU</v>
          </cell>
          <cell r="J28">
            <v>1</v>
          </cell>
          <cell r="K28">
            <v>0</v>
          </cell>
          <cell r="L28">
            <v>0</v>
          </cell>
          <cell r="M28">
            <v>0</v>
          </cell>
          <cell r="N28">
            <v>0</v>
          </cell>
          <cell r="O28">
            <v>0</v>
          </cell>
          <cell r="P28">
            <v>0.83549200679816704</v>
          </cell>
          <cell r="Q28">
            <v>0.11547574937755825</v>
          </cell>
          <cell r="R28">
            <v>4.8386024210778575E-2</v>
          </cell>
          <cell r="S28">
            <v>6.4621961349621462E-4</v>
          </cell>
          <cell r="AC28" t="str">
            <v>DGU</v>
          </cell>
          <cell r="AF28">
            <v>1</v>
          </cell>
          <cell r="AG28">
            <v>0</v>
          </cell>
          <cell r="AH28">
            <v>0</v>
          </cell>
          <cell r="AI28">
            <v>0</v>
          </cell>
          <cell r="AJ28">
            <v>0</v>
          </cell>
          <cell r="AK28">
            <v>0</v>
          </cell>
          <cell r="AL28">
            <v>0.83549200679816704</v>
          </cell>
          <cell r="AM28">
            <v>0.11547574937755825</v>
          </cell>
          <cell r="AN28">
            <v>4.8386024210778575E-2</v>
          </cell>
          <cell r="AO28">
            <v>6.4621961349621462E-4</v>
          </cell>
        </row>
        <row r="29">
          <cell r="G29" t="str">
            <v>SC</v>
          </cell>
          <cell r="J29">
            <v>0.99999999999999978</v>
          </cell>
          <cell r="K29">
            <v>1.5252586040580681E-2</v>
          </cell>
          <cell r="L29">
            <v>0.25989496576572707</v>
          </cell>
          <cell r="M29">
            <v>8.3892431578689475E-2</v>
          </cell>
          <cell r="N29">
            <v>0</v>
          </cell>
          <cell r="O29">
            <v>0.12104807483514748</v>
          </cell>
          <cell r="P29">
            <v>0.4370425147366514</v>
          </cell>
          <cell r="Q29">
            <v>5.8587965162001383E-2</v>
          </cell>
          <cell r="R29">
            <v>2.3940819305592748E-2</v>
          </cell>
          <cell r="S29">
            <v>3.4064257560970242E-4</v>
          </cell>
          <cell r="AC29" t="str">
            <v>SC</v>
          </cell>
          <cell r="AF29">
            <v>0.99999999999999978</v>
          </cell>
          <cell r="AG29">
            <v>1.5252586040580681E-2</v>
          </cell>
          <cell r="AH29">
            <v>0.25989496576572707</v>
          </cell>
          <cell r="AI29">
            <v>8.3892431578689475E-2</v>
          </cell>
          <cell r="AJ29">
            <v>0</v>
          </cell>
          <cell r="AK29">
            <v>0.12104807483514748</v>
          </cell>
          <cell r="AL29">
            <v>0.4370425147366514</v>
          </cell>
          <cell r="AM29">
            <v>5.8587965162001383E-2</v>
          </cell>
          <cell r="AN29">
            <v>2.3940819305592748E-2</v>
          </cell>
          <cell r="AO29">
            <v>3.4064257560970242E-4</v>
          </cell>
        </row>
        <row r="30">
          <cell r="G30" t="str">
            <v>SE</v>
          </cell>
          <cell r="J30">
            <v>0.99999999999999989</v>
          </cell>
          <cell r="K30">
            <v>1.4760322442171953E-2</v>
          </cell>
          <cell r="L30">
            <v>0.24290156809440192</v>
          </cell>
          <cell r="M30">
            <v>7.6164058927825129E-2</v>
          </cell>
          <cell r="N30">
            <v>0</v>
          </cell>
          <cell r="O30">
            <v>0.1401665433063711</v>
          </cell>
          <cell r="P30">
            <v>0.43149433838384538</v>
          </cell>
          <cell r="Q30">
            <v>6.5088878851623219E-2</v>
          </cell>
          <cell r="R30">
            <v>2.9098369470365485E-2</v>
          </cell>
          <cell r="S30">
            <v>3.2592052339580651E-4</v>
          </cell>
          <cell r="AC30" t="str">
            <v>SE</v>
          </cell>
          <cell r="AF30">
            <v>0.99999999999999989</v>
          </cell>
          <cell r="AG30">
            <v>1.4760322442171953E-2</v>
          </cell>
          <cell r="AH30">
            <v>0.24290156809440192</v>
          </cell>
          <cell r="AI30">
            <v>7.6164058927825129E-2</v>
          </cell>
          <cell r="AJ30">
            <v>0</v>
          </cell>
          <cell r="AK30">
            <v>0.1401665433063711</v>
          </cell>
          <cell r="AL30">
            <v>0.43149433838384538</v>
          </cell>
          <cell r="AM30">
            <v>6.5088878851623219E-2</v>
          </cell>
          <cell r="AN30">
            <v>2.9098369470365485E-2</v>
          </cell>
          <cell r="AO30">
            <v>3.2592052339580651E-4</v>
          </cell>
        </row>
        <row r="31">
          <cell r="G31" t="str">
            <v>CAEW</v>
          </cell>
          <cell r="J31">
            <v>1</v>
          </cell>
          <cell r="K31">
            <v>4.4215623338610691E-2</v>
          </cell>
          <cell r="L31">
            <v>0.72762937837553054</v>
          </cell>
          <cell r="M31">
            <v>0.22815499828585878</v>
          </cell>
          <cell r="N31">
            <v>0</v>
          </cell>
          <cell r="O31">
            <v>0</v>
          </cell>
          <cell r="P31">
            <v>0</v>
          </cell>
          <cell r="Q31">
            <v>0</v>
          </cell>
          <cell r="R31">
            <v>0</v>
          </cell>
          <cell r="S31">
            <v>0</v>
          </cell>
          <cell r="AC31" t="str">
            <v>CAEW</v>
          </cell>
          <cell r="AF31">
            <v>1</v>
          </cell>
          <cell r="AG31">
            <v>4.4215623338610691E-2</v>
          </cell>
          <cell r="AH31">
            <v>0.72762937837553054</v>
          </cell>
          <cell r="AI31">
            <v>0.22815499828585878</v>
          </cell>
          <cell r="AJ31">
            <v>0</v>
          </cell>
          <cell r="AK31">
            <v>0</v>
          </cell>
          <cell r="AL31">
            <v>0</v>
          </cell>
          <cell r="AM31">
            <v>0</v>
          </cell>
          <cell r="AN31">
            <v>0</v>
          </cell>
          <cell r="AO31">
            <v>0</v>
          </cell>
        </row>
        <row r="32">
          <cell r="G32" t="str">
            <v>CAEE</v>
          </cell>
          <cell r="J32">
            <v>1</v>
          </cell>
          <cell r="K32">
            <v>0</v>
          </cell>
          <cell r="L32">
            <v>0</v>
          </cell>
          <cell r="M32">
            <v>0</v>
          </cell>
          <cell r="N32">
            <v>0</v>
          </cell>
          <cell r="O32">
            <v>0.21040528851833515</v>
          </cell>
          <cell r="P32">
            <v>0.64772012364775511</v>
          </cell>
          <cell r="Q32">
            <v>9.7705515246791816E-2</v>
          </cell>
          <cell r="R32">
            <v>4.3679830289052125E-2</v>
          </cell>
          <cell r="S32">
            <v>4.8924229806575001E-4</v>
          </cell>
          <cell r="AC32" t="str">
            <v>CAEE</v>
          </cell>
          <cell r="AF32">
            <v>1</v>
          </cell>
          <cell r="AG32">
            <v>0</v>
          </cell>
          <cell r="AH32">
            <v>0</v>
          </cell>
          <cell r="AI32">
            <v>0</v>
          </cell>
          <cell r="AJ32">
            <v>0</v>
          </cell>
          <cell r="AK32">
            <v>0.21040528851833515</v>
          </cell>
          <cell r="AL32">
            <v>0.64772012364775511</v>
          </cell>
          <cell r="AM32">
            <v>9.7705515246791816E-2</v>
          </cell>
          <cell r="AN32">
            <v>4.3679830289052125E-2</v>
          </cell>
          <cell r="AO32">
            <v>4.8924229806575001E-4</v>
          </cell>
        </row>
        <row r="33">
          <cell r="G33" t="str">
            <v>DEP</v>
          </cell>
          <cell r="J33">
            <v>1</v>
          </cell>
          <cell r="K33">
            <v>3.1140413967084217E-2</v>
          </cell>
          <cell r="L33">
            <v>0.51245868193923649</v>
          </cell>
          <cell r="M33">
            <v>0.16068621357819526</v>
          </cell>
          <cell r="N33">
            <v>0</v>
          </cell>
          <cell r="O33">
            <v>0.2957146905154841</v>
          </cell>
          <cell r="P33">
            <v>0</v>
          </cell>
          <cell r="Q33">
            <v>0</v>
          </cell>
          <cell r="R33">
            <v>0</v>
          </cell>
          <cell r="S33">
            <v>0</v>
          </cell>
          <cell r="AC33" t="str">
            <v>DEP</v>
          </cell>
          <cell r="AF33">
            <v>1</v>
          </cell>
          <cell r="AG33">
            <v>3.1140413967084217E-2</v>
          </cell>
          <cell r="AH33">
            <v>0.51245868193923649</v>
          </cell>
          <cell r="AI33">
            <v>0.16068621357819526</v>
          </cell>
          <cell r="AJ33">
            <v>0</v>
          </cell>
          <cell r="AK33">
            <v>0.2957146905154841</v>
          </cell>
          <cell r="AL33">
            <v>0</v>
          </cell>
          <cell r="AM33">
            <v>0</v>
          </cell>
          <cell r="AN33">
            <v>0</v>
          </cell>
          <cell r="AO33">
            <v>0</v>
          </cell>
        </row>
        <row r="34">
          <cell r="G34" t="str">
            <v>DEU</v>
          </cell>
          <cell r="J34">
            <v>0.99999999999999978</v>
          </cell>
          <cell r="K34">
            <v>0</v>
          </cell>
          <cell r="L34">
            <v>0</v>
          </cell>
          <cell r="M34">
            <v>0</v>
          </cell>
          <cell r="N34">
            <v>0</v>
          </cell>
          <cell r="O34">
            <v>0</v>
          </cell>
          <cell r="P34">
            <v>0.82031973394593305</v>
          </cell>
          <cell r="Q34">
            <v>0.12374134961396663</v>
          </cell>
          <cell r="R34">
            <v>5.5319304516474599E-2</v>
          </cell>
          <cell r="S34">
            <v>6.196119236255936E-4</v>
          </cell>
          <cell r="AC34" t="str">
            <v>DEU</v>
          </cell>
          <cell r="AF34">
            <v>0.99999999999999978</v>
          </cell>
          <cell r="AG34">
            <v>0</v>
          </cell>
          <cell r="AH34">
            <v>0</v>
          </cell>
          <cell r="AI34">
            <v>0</v>
          </cell>
          <cell r="AJ34">
            <v>0</v>
          </cell>
          <cell r="AK34">
            <v>0</v>
          </cell>
          <cell r="AL34">
            <v>0.82031973394593305</v>
          </cell>
          <cell r="AM34">
            <v>0.12374134961396663</v>
          </cell>
          <cell r="AN34">
            <v>5.5319304516474599E-2</v>
          </cell>
          <cell r="AO34">
            <v>6.196119236255936E-4</v>
          </cell>
        </row>
        <row r="35">
          <cell r="G35" t="str">
            <v>SO</v>
          </cell>
          <cell r="J35">
            <v>1</v>
          </cell>
          <cell r="K35">
            <v>1.9692672137384591E-2</v>
          </cell>
          <cell r="L35">
            <v>0.24129487033798078</v>
          </cell>
          <cell r="M35">
            <v>6.8532119195541655E-2</v>
          </cell>
          <cell r="N35">
            <v>0</v>
          </cell>
          <cell r="O35">
            <v>0.12294303658086972</v>
          </cell>
          <cell r="P35">
            <v>0.45948387316992961</v>
          </cell>
          <cell r="Q35">
            <v>6.289183301189577E-2</v>
          </cell>
          <cell r="R35">
            <v>2.4901229021542012E-2</v>
          </cell>
          <cell r="S35">
            <v>2.6036654485577497E-4</v>
          </cell>
          <cell r="AC35" t="str">
            <v>SO</v>
          </cell>
          <cell r="AF35">
            <v>1</v>
          </cell>
          <cell r="AG35">
            <v>1.9692672137384591E-2</v>
          </cell>
          <cell r="AH35">
            <v>0.24129487033798078</v>
          </cell>
          <cell r="AI35">
            <v>6.8532119195541655E-2</v>
          </cell>
          <cell r="AJ35">
            <v>0</v>
          </cell>
          <cell r="AK35">
            <v>0.12294303658086972</v>
          </cell>
          <cell r="AL35">
            <v>0.45948387316992961</v>
          </cell>
          <cell r="AM35">
            <v>6.289183301189577E-2</v>
          </cell>
          <cell r="AN35">
            <v>2.4901229021542012E-2</v>
          </cell>
          <cell r="AO35">
            <v>2.6036654485577497E-4</v>
          </cell>
        </row>
        <row r="36">
          <cell r="G36" t="str">
            <v>SO-P</v>
          </cell>
          <cell r="J36">
            <v>1</v>
          </cell>
          <cell r="K36">
            <v>1.9692672137384591E-2</v>
          </cell>
          <cell r="L36">
            <v>0.24129487033798078</v>
          </cell>
          <cell r="M36">
            <v>6.8532119195541655E-2</v>
          </cell>
          <cell r="N36">
            <v>0</v>
          </cell>
          <cell r="O36">
            <v>0.12294303658086972</v>
          </cell>
          <cell r="P36">
            <v>0.45948387316992961</v>
          </cell>
          <cell r="Q36">
            <v>6.289183301189577E-2</v>
          </cell>
          <cell r="R36">
            <v>2.4901229021542012E-2</v>
          </cell>
          <cell r="S36">
            <v>2.6036654485577497E-4</v>
          </cell>
          <cell r="AC36" t="str">
            <v>SO-P</v>
          </cell>
          <cell r="AF36">
            <v>1</v>
          </cell>
          <cell r="AG36">
            <v>1.9692672137384591E-2</v>
          </cell>
          <cell r="AH36">
            <v>0.24129487033798078</v>
          </cell>
          <cell r="AI36">
            <v>6.8532119195541655E-2</v>
          </cell>
          <cell r="AJ36">
            <v>0</v>
          </cell>
          <cell r="AK36">
            <v>0.12294303658086972</v>
          </cell>
          <cell r="AL36">
            <v>0.45948387316992961</v>
          </cell>
          <cell r="AM36">
            <v>6.289183301189577E-2</v>
          </cell>
          <cell r="AN36">
            <v>2.4901229021542012E-2</v>
          </cell>
          <cell r="AO36">
            <v>2.6036654485577497E-4</v>
          </cell>
        </row>
        <row r="37">
          <cell r="G37" t="str">
            <v>SO-U</v>
          </cell>
          <cell r="J37">
            <v>1</v>
          </cell>
          <cell r="K37">
            <v>1.9692672137384591E-2</v>
          </cell>
          <cell r="L37">
            <v>0.24129487033798078</v>
          </cell>
          <cell r="M37">
            <v>6.8532119195541655E-2</v>
          </cell>
          <cell r="N37">
            <v>0</v>
          </cell>
          <cell r="O37">
            <v>0.12294303658086972</v>
          </cell>
          <cell r="P37">
            <v>0.45948387316992961</v>
          </cell>
          <cell r="Q37">
            <v>6.289183301189577E-2</v>
          </cell>
          <cell r="R37">
            <v>2.4901229021542012E-2</v>
          </cell>
          <cell r="S37">
            <v>2.6036654485577497E-4</v>
          </cell>
          <cell r="AC37" t="str">
            <v>SO-U</v>
          </cell>
          <cell r="AF37">
            <v>1</v>
          </cell>
          <cell r="AG37">
            <v>1.9692672137384591E-2</v>
          </cell>
          <cell r="AH37">
            <v>0.24129487033798078</v>
          </cell>
          <cell r="AI37">
            <v>6.8532119195541655E-2</v>
          </cell>
          <cell r="AJ37">
            <v>0</v>
          </cell>
          <cell r="AK37">
            <v>0.12294303658086972</v>
          </cell>
          <cell r="AL37">
            <v>0.45948387316992961</v>
          </cell>
          <cell r="AM37">
            <v>6.289183301189577E-2</v>
          </cell>
          <cell r="AN37">
            <v>2.4901229021542012E-2</v>
          </cell>
          <cell r="AO37">
            <v>2.6036654485577497E-4</v>
          </cell>
        </row>
        <row r="38">
          <cell r="G38" t="str">
            <v>DOP</v>
          </cell>
          <cell r="J38">
            <v>0</v>
          </cell>
          <cell r="K38">
            <v>0</v>
          </cell>
          <cell r="L38">
            <v>0</v>
          </cell>
          <cell r="M38">
            <v>0</v>
          </cell>
          <cell r="N38">
            <v>0</v>
          </cell>
          <cell r="O38">
            <v>0</v>
          </cell>
          <cell r="P38">
            <v>0</v>
          </cell>
          <cell r="Q38">
            <v>0</v>
          </cell>
          <cell r="R38">
            <v>0</v>
          </cell>
          <cell r="S38">
            <v>0</v>
          </cell>
          <cell r="AC38" t="str">
            <v>DOP</v>
          </cell>
          <cell r="AF38">
            <v>0</v>
          </cell>
          <cell r="AG38">
            <v>0</v>
          </cell>
          <cell r="AH38">
            <v>0</v>
          </cell>
          <cell r="AI38">
            <v>0</v>
          </cell>
          <cell r="AJ38">
            <v>0</v>
          </cell>
          <cell r="AK38">
            <v>0</v>
          </cell>
          <cell r="AL38">
            <v>0</v>
          </cell>
          <cell r="AM38">
            <v>0</v>
          </cell>
          <cell r="AN38">
            <v>0</v>
          </cell>
          <cell r="AO38">
            <v>0</v>
          </cell>
        </row>
        <row r="39">
          <cell r="G39" t="str">
            <v>DOU</v>
          </cell>
          <cell r="J39">
            <v>0</v>
          </cell>
          <cell r="K39">
            <v>0</v>
          </cell>
          <cell r="L39">
            <v>0</v>
          </cell>
          <cell r="M39">
            <v>0</v>
          </cell>
          <cell r="N39">
            <v>0</v>
          </cell>
          <cell r="O39">
            <v>0</v>
          </cell>
          <cell r="P39">
            <v>0</v>
          </cell>
          <cell r="Q39">
            <v>0</v>
          </cell>
          <cell r="R39">
            <v>0</v>
          </cell>
          <cell r="S39">
            <v>0</v>
          </cell>
          <cell r="AC39" t="str">
            <v>DOU</v>
          </cell>
          <cell r="AF39">
            <v>0</v>
          </cell>
          <cell r="AG39">
            <v>0</v>
          </cell>
          <cell r="AH39">
            <v>0</v>
          </cell>
          <cell r="AI39">
            <v>0</v>
          </cell>
          <cell r="AJ39">
            <v>0</v>
          </cell>
          <cell r="AK39">
            <v>0</v>
          </cell>
          <cell r="AL39">
            <v>0</v>
          </cell>
          <cell r="AM39">
            <v>0</v>
          </cell>
          <cell r="AN39">
            <v>0</v>
          </cell>
          <cell r="AO39">
            <v>0</v>
          </cell>
        </row>
        <row r="40">
          <cell r="G40" t="str">
            <v>GPS</v>
          </cell>
          <cell r="J40">
            <v>1</v>
          </cell>
          <cell r="K40">
            <v>1.9692672137384595E-2</v>
          </cell>
          <cell r="L40">
            <v>0.24129487033798089</v>
          </cell>
          <cell r="M40">
            <v>6.8532119195541669E-2</v>
          </cell>
          <cell r="N40">
            <v>0</v>
          </cell>
          <cell r="O40">
            <v>0.12294303658086977</v>
          </cell>
          <cell r="P40">
            <v>0.45948387316992956</v>
          </cell>
          <cell r="Q40">
            <v>6.2891833011895784E-2</v>
          </cell>
          <cell r="R40">
            <v>2.4901229021542015E-2</v>
          </cell>
          <cell r="S40">
            <v>2.6036654485577507E-4</v>
          </cell>
          <cell r="AC40" t="str">
            <v>GPS</v>
          </cell>
          <cell r="AF40">
            <v>1</v>
          </cell>
          <cell r="AG40">
            <v>1.9692672137384595E-2</v>
          </cell>
          <cell r="AH40">
            <v>0.24129487033798089</v>
          </cell>
          <cell r="AI40">
            <v>6.8532119195541669E-2</v>
          </cell>
          <cell r="AJ40">
            <v>0</v>
          </cell>
          <cell r="AK40">
            <v>0.12294303658086977</v>
          </cell>
          <cell r="AL40">
            <v>0.45948387316992967</v>
          </cell>
          <cell r="AM40">
            <v>6.289183301189577E-2</v>
          </cell>
          <cell r="AN40">
            <v>2.4901229021542019E-2</v>
          </cell>
          <cell r="AO40">
            <v>2.6036654485577507E-4</v>
          </cell>
        </row>
        <row r="41">
          <cell r="G41" t="str">
            <v>SGPP</v>
          </cell>
          <cell r="J41">
            <v>0</v>
          </cell>
          <cell r="K41">
            <v>0</v>
          </cell>
          <cell r="L41">
            <v>0</v>
          </cell>
          <cell r="M41">
            <v>0</v>
          </cell>
          <cell r="N41">
            <v>0</v>
          </cell>
          <cell r="O41">
            <v>0</v>
          </cell>
          <cell r="P41">
            <v>0</v>
          </cell>
          <cell r="Q41">
            <v>0</v>
          </cell>
          <cell r="R41">
            <v>0</v>
          </cell>
          <cell r="S41">
            <v>0</v>
          </cell>
          <cell r="AC41" t="str">
            <v>SGPP</v>
          </cell>
          <cell r="AF41">
            <v>0</v>
          </cell>
          <cell r="AG41">
            <v>0</v>
          </cell>
          <cell r="AH41">
            <v>0</v>
          </cell>
          <cell r="AI41">
            <v>0</v>
          </cell>
          <cell r="AJ41">
            <v>0</v>
          </cell>
          <cell r="AK41">
            <v>0</v>
          </cell>
          <cell r="AL41">
            <v>0</v>
          </cell>
          <cell r="AM41">
            <v>0</v>
          </cell>
          <cell r="AN41">
            <v>0</v>
          </cell>
          <cell r="AO41">
            <v>0</v>
          </cell>
        </row>
        <row r="42">
          <cell r="G42" t="str">
            <v>SGPU</v>
          </cell>
          <cell r="J42">
            <v>0</v>
          </cell>
          <cell r="K42">
            <v>0</v>
          </cell>
          <cell r="L42">
            <v>0</v>
          </cell>
          <cell r="M42">
            <v>0</v>
          </cell>
          <cell r="N42">
            <v>0</v>
          </cell>
          <cell r="O42">
            <v>0</v>
          </cell>
          <cell r="P42">
            <v>0</v>
          </cell>
          <cell r="Q42">
            <v>0</v>
          </cell>
          <cell r="R42">
            <v>0</v>
          </cell>
          <cell r="S42">
            <v>0</v>
          </cell>
          <cell r="AC42" t="str">
            <v>SGPU</v>
          </cell>
          <cell r="AF42">
            <v>0</v>
          </cell>
          <cell r="AG42">
            <v>0</v>
          </cell>
          <cell r="AH42">
            <v>0</v>
          </cell>
          <cell r="AI42">
            <v>0</v>
          </cell>
          <cell r="AJ42">
            <v>0</v>
          </cell>
          <cell r="AK42">
            <v>0</v>
          </cell>
          <cell r="AL42">
            <v>0</v>
          </cell>
          <cell r="AM42">
            <v>0</v>
          </cell>
          <cell r="AN42">
            <v>0</v>
          </cell>
          <cell r="AO42">
            <v>0</v>
          </cell>
        </row>
        <row r="43">
          <cell r="G43" t="str">
            <v>SNP</v>
          </cell>
          <cell r="J43">
            <v>0.99999999999999989</v>
          </cell>
          <cell r="K43">
            <v>1.6865740197410533E-2</v>
          </cell>
          <cell r="L43">
            <v>0.21731180938201586</v>
          </cell>
          <cell r="M43">
            <v>6.2462589697109903E-2</v>
          </cell>
          <cell r="N43">
            <v>0</v>
          </cell>
          <cell r="O43">
            <v>0.12708838726648966</v>
          </cell>
          <cell r="P43">
            <v>0.48553099267565303</v>
          </cell>
          <cell r="Q43">
            <v>6.4705897966674239E-2</v>
          </cell>
          <cell r="R43">
            <v>2.5633826559072544E-2</v>
          </cell>
          <cell r="S43">
            <v>2.7718989957059104E-4</v>
          </cell>
          <cell r="T43">
            <v>1.2356635600372246E-4</v>
          </cell>
          <cell r="AC43" t="str">
            <v>SNP</v>
          </cell>
          <cell r="AF43">
            <v>0.99999999999999989</v>
          </cell>
          <cell r="AG43">
            <v>1.6865740197410533E-2</v>
          </cell>
          <cell r="AH43">
            <v>0.21731180938201586</v>
          </cell>
          <cell r="AI43">
            <v>6.2462589697109903E-2</v>
          </cell>
          <cell r="AJ43">
            <v>0</v>
          </cell>
          <cell r="AK43">
            <v>0.12708838726648966</v>
          </cell>
          <cell r="AL43">
            <v>0.48553099267565314</v>
          </cell>
          <cell r="AM43">
            <v>6.4705897966674225E-2</v>
          </cell>
          <cell r="AN43">
            <v>2.5633826559072551E-2</v>
          </cell>
          <cell r="AO43">
            <v>2.7718989957059104E-4</v>
          </cell>
          <cell r="AP43">
            <v>1.2356635600372246E-4</v>
          </cell>
        </row>
        <row r="44">
          <cell r="G44" t="str">
            <v>SSCCT</v>
          </cell>
          <cell r="J44">
            <v>0</v>
          </cell>
          <cell r="K44">
            <v>0</v>
          </cell>
          <cell r="L44">
            <v>0</v>
          </cell>
          <cell r="M44">
            <v>0</v>
          </cell>
          <cell r="N44">
            <v>0</v>
          </cell>
          <cell r="O44">
            <v>0</v>
          </cell>
          <cell r="P44">
            <v>0</v>
          </cell>
          <cell r="Q44">
            <v>0</v>
          </cell>
          <cell r="R44">
            <v>0</v>
          </cell>
          <cell r="S44">
            <v>0</v>
          </cell>
          <cell r="AC44" t="str">
            <v>SSCCT</v>
          </cell>
          <cell r="AF44">
            <v>0</v>
          </cell>
          <cell r="AG44">
            <v>0</v>
          </cell>
          <cell r="AH44">
            <v>0</v>
          </cell>
          <cell r="AI44">
            <v>0</v>
          </cell>
          <cell r="AJ44">
            <v>0</v>
          </cell>
          <cell r="AK44">
            <v>0</v>
          </cell>
          <cell r="AL44">
            <v>0</v>
          </cell>
          <cell r="AM44">
            <v>0</v>
          </cell>
          <cell r="AN44">
            <v>0</v>
          </cell>
          <cell r="AO44">
            <v>0</v>
          </cell>
        </row>
        <row r="45">
          <cell r="G45" t="str">
            <v>SSECT</v>
          </cell>
          <cell r="J45">
            <v>0</v>
          </cell>
          <cell r="K45">
            <v>0</v>
          </cell>
          <cell r="L45">
            <v>0</v>
          </cell>
          <cell r="M45">
            <v>0</v>
          </cell>
          <cell r="N45">
            <v>0</v>
          </cell>
          <cell r="O45">
            <v>0</v>
          </cell>
          <cell r="P45">
            <v>0</v>
          </cell>
          <cell r="Q45">
            <v>0</v>
          </cell>
          <cell r="R45">
            <v>0</v>
          </cell>
          <cell r="S45">
            <v>0</v>
          </cell>
          <cell r="AC45" t="str">
            <v>SSECT</v>
          </cell>
          <cell r="AF45">
            <v>0</v>
          </cell>
          <cell r="AG45">
            <v>0</v>
          </cell>
          <cell r="AH45">
            <v>0</v>
          </cell>
          <cell r="AI45">
            <v>0</v>
          </cell>
          <cell r="AJ45">
            <v>0</v>
          </cell>
          <cell r="AK45">
            <v>0</v>
          </cell>
          <cell r="AL45">
            <v>0</v>
          </cell>
          <cell r="AM45">
            <v>0</v>
          </cell>
          <cell r="AN45">
            <v>0</v>
          </cell>
          <cell r="AO45">
            <v>0</v>
          </cell>
        </row>
        <row r="46">
          <cell r="G46" t="str">
            <v>SSCCH</v>
          </cell>
          <cell r="J46">
            <v>0</v>
          </cell>
          <cell r="K46">
            <v>0</v>
          </cell>
          <cell r="L46">
            <v>0</v>
          </cell>
          <cell r="M46">
            <v>0</v>
          </cell>
          <cell r="N46">
            <v>0</v>
          </cell>
          <cell r="O46">
            <v>0</v>
          </cell>
          <cell r="P46">
            <v>0</v>
          </cell>
          <cell r="Q46">
            <v>0</v>
          </cell>
          <cell r="R46">
            <v>0</v>
          </cell>
          <cell r="S46">
            <v>0</v>
          </cell>
          <cell r="AC46" t="str">
            <v>SSCCH</v>
          </cell>
          <cell r="AF46">
            <v>0</v>
          </cell>
          <cell r="AG46">
            <v>0</v>
          </cell>
          <cell r="AH46">
            <v>0</v>
          </cell>
          <cell r="AI46">
            <v>0</v>
          </cell>
          <cell r="AJ46">
            <v>0</v>
          </cell>
          <cell r="AK46">
            <v>0</v>
          </cell>
          <cell r="AL46">
            <v>0</v>
          </cell>
          <cell r="AM46">
            <v>0</v>
          </cell>
          <cell r="AN46">
            <v>0</v>
          </cell>
          <cell r="AO46">
            <v>0</v>
          </cell>
        </row>
        <row r="47">
          <cell r="G47" t="str">
            <v>SSECH</v>
          </cell>
          <cell r="J47">
            <v>0</v>
          </cell>
          <cell r="K47">
            <v>0</v>
          </cell>
          <cell r="L47">
            <v>0</v>
          </cell>
          <cell r="M47">
            <v>0</v>
          </cell>
          <cell r="N47">
            <v>0</v>
          </cell>
          <cell r="O47">
            <v>0</v>
          </cell>
          <cell r="P47">
            <v>0</v>
          </cell>
          <cell r="Q47">
            <v>0</v>
          </cell>
          <cell r="R47">
            <v>0</v>
          </cell>
          <cell r="S47">
            <v>0</v>
          </cell>
          <cell r="AC47" t="str">
            <v>SSECH</v>
          </cell>
          <cell r="AF47">
            <v>0</v>
          </cell>
          <cell r="AG47">
            <v>0</v>
          </cell>
          <cell r="AH47">
            <v>0</v>
          </cell>
          <cell r="AI47">
            <v>0</v>
          </cell>
          <cell r="AJ47">
            <v>0</v>
          </cell>
          <cell r="AK47">
            <v>0</v>
          </cell>
          <cell r="AL47">
            <v>0</v>
          </cell>
          <cell r="AM47">
            <v>0</v>
          </cell>
          <cell r="AN47">
            <v>0</v>
          </cell>
          <cell r="AO47">
            <v>0</v>
          </cell>
        </row>
        <row r="48">
          <cell r="G48" t="str">
            <v>SSGCH</v>
          </cell>
          <cell r="J48">
            <v>0</v>
          </cell>
          <cell r="K48">
            <v>0</v>
          </cell>
          <cell r="L48">
            <v>0</v>
          </cell>
          <cell r="M48">
            <v>0</v>
          </cell>
          <cell r="N48">
            <v>0</v>
          </cell>
          <cell r="O48">
            <v>0</v>
          </cell>
          <cell r="P48">
            <v>0</v>
          </cell>
          <cell r="Q48">
            <v>0</v>
          </cell>
          <cell r="R48">
            <v>0</v>
          </cell>
          <cell r="S48">
            <v>0</v>
          </cell>
          <cell r="AC48" t="str">
            <v>SSGCH</v>
          </cell>
          <cell r="AF48">
            <v>0</v>
          </cell>
          <cell r="AG48">
            <v>0</v>
          </cell>
          <cell r="AH48">
            <v>0</v>
          </cell>
          <cell r="AI48">
            <v>0</v>
          </cell>
          <cell r="AJ48">
            <v>0</v>
          </cell>
          <cell r="AK48">
            <v>0</v>
          </cell>
          <cell r="AL48">
            <v>0</v>
          </cell>
          <cell r="AM48">
            <v>0</v>
          </cell>
          <cell r="AN48">
            <v>0</v>
          </cell>
          <cell r="AO48">
            <v>0</v>
          </cell>
        </row>
        <row r="49">
          <cell r="G49" t="str">
            <v>SSCP</v>
          </cell>
          <cell r="J49">
            <v>0</v>
          </cell>
          <cell r="K49">
            <v>0</v>
          </cell>
          <cell r="L49">
            <v>0</v>
          </cell>
          <cell r="M49">
            <v>0</v>
          </cell>
          <cell r="N49">
            <v>0</v>
          </cell>
          <cell r="O49">
            <v>0</v>
          </cell>
          <cell r="P49">
            <v>0</v>
          </cell>
          <cell r="Q49">
            <v>0</v>
          </cell>
          <cell r="R49">
            <v>0</v>
          </cell>
          <cell r="S49">
            <v>0</v>
          </cell>
          <cell r="AC49" t="str">
            <v>SSCP</v>
          </cell>
          <cell r="AF49">
            <v>0</v>
          </cell>
          <cell r="AG49">
            <v>0</v>
          </cell>
          <cell r="AH49">
            <v>0</v>
          </cell>
          <cell r="AI49">
            <v>0</v>
          </cell>
          <cell r="AJ49">
            <v>0</v>
          </cell>
          <cell r="AK49">
            <v>0</v>
          </cell>
          <cell r="AL49">
            <v>0</v>
          </cell>
          <cell r="AM49">
            <v>0</v>
          </cell>
          <cell r="AN49">
            <v>0</v>
          </cell>
          <cell r="AO49">
            <v>0</v>
          </cell>
        </row>
        <row r="50">
          <cell r="G50" t="str">
            <v>SSEP</v>
          </cell>
          <cell r="J50">
            <v>0</v>
          </cell>
          <cell r="K50">
            <v>0</v>
          </cell>
          <cell r="L50">
            <v>0</v>
          </cell>
          <cell r="M50">
            <v>0</v>
          </cell>
          <cell r="N50">
            <v>0</v>
          </cell>
          <cell r="O50">
            <v>0</v>
          </cell>
          <cell r="P50">
            <v>0</v>
          </cell>
          <cell r="Q50">
            <v>0</v>
          </cell>
          <cell r="R50">
            <v>0</v>
          </cell>
          <cell r="S50">
            <v>0</v>
          </cell>
          <cell r="AC50" t="str">
            <v>SSEP</v>
          </cell>
          <cell r="AF50">
            <v>0</v>
          </cell>
          <cell r="AG50">
            <v>0</v>
          </cell>
          <cell r="AH50">
            <v>0</v>
          </cell>
          <cell r="AI50">
            <v>0</v>
          </cell>
          <cell r="AJ50">
            <v>0</v>
          </cell>
          <cell r="AK50">
            <v>0</v>
          </cell>
          <cell r="AL50">
            <v>0</v>
          </cell>
          <cell r="AM50">
            <v>0</v>
          </cell>
          <cell r="AN50">
            <v>0</v>
          </cell>
          <cell r="AO50">
            <v>0</v>
          </cell>
        </row>
        <row r="51">
          <cell r="G51" t="str">
            <v>SSGC</v>
          </cell>
          <cell r="J51">
            <v>0</v>
          </cell>
          <cell r="K51">
            <v>0</v>
          </cell>
          <cell r="L51">
            <v>0</v>
          </cell>
          <cell r="M51">
            <v>0</v>
          </cell>
          <cell r="N51">
            <v>0</v>
          </cell>
          <cell r="O51">
            <v>0</v>
          </cell>
          <cell r="P51">
            <v>0</v>
          </cell>
          <cell r="Q51">
            <v>0</v>
          </cell>
          <cell r="R51">
            <v>0</v>
          </cell>
          <cell r="S51">
            <v>0</v>
          </cell>
          <cell r="AC51" t="str">
            <v>SSGC</v>
          </cell>
          <cell r="AF51">
            <v>0</v>
          </cell>
          <cell r="AG51">
            <v>0</v>
          </cell>
          <cell r="AH51">
            <v>0</v>
          </cell>
          <cell r="AI51">
            <v>0</v>
          </cell>
          <cell r="AJ51">
            <v>0</v>
          </cell>
          <cell r="AK51">
            <v>0</v>
          </cell>
          <cell r="AL51">
            <v>0</v>
          </cell>
          <cell r="AM51">
            <v>0</v>
          </cell>
          <cell r="AN51">
            <v>0</v>
          </cell>
          <cell r="AO51">
            <v>0</v>
          </cell>
        </row>
        <row r="52">
          <cell r="G52" t="str">
            <v>SSGCT</v>
          </cell>
          <cell r="J52">
            <v>0</v>
          </cell>
          <cell r="K52">
            <v>0</v>
          </cell>
          <cell r="L52">
            <v>0</v>
          </cell>
          <cell r="M52">
            <v>0</v>
          </cell>
          <cell r="N52">
            <v>0</v>
          </cell>
          <cell r="O52">
            <v>0</v>
          </cell>
          <cell r="P52">
            <v>0</v>
          </cell>
          <cell r="Q52">
            <v>0</v>
          </cell>
          <cell r="R52">
            <v>0</v>
          </cell>
          <cell r="S52">
            <v>0</v>
          </cell>
          <cell r="AC52" t="str">
            <v>SSGCT</v>
          </cell>
          <cell r="AF52">
            <v>0</v>
          </cell>
          <cell r="AG52">
            <v>0</v>
          </cell>
          <cell r="AH52">
            <v>0</v>
          </cell>
          <cell r="AI52">
            <v>0</v>
          </cell>
          <cell r="AJ52">
            <v>0</v>
          </cell>
          <cell r="AK52">
            <v>0</v>
          </cell>
          <cell r="AL52">
            <v>0</v>
          </cell>
          <cell r="AM52">
            <v>0</v>
          </cell>
          <cell r="AN52">
            <v>0</v>
          </cell>
          <cell r="AO52">
            <v>0</v>
          </cell>
        </row>
        <row r="53">
          <cell r="G53" t="str">
            <v>MC</v>
          </cell>
          <cell r="J53">
            <v>0</v>
          </cell>
          <cell r="K53">
            <v>0</v>
          </cell>
          <cell r="L53">
            <v>0</v>
          </cell>
          <cell r="M53">
            <v>0</v>
          </cell>
          <cell r="N53">
            <v>0</v>
          </cell>
          <cell r="O53">
            <v>0</v>
          </cell>
          <cell r="P53">
            <v>0</v>
          </cell>
          <cell r="Q53">
            <v>0</v>
          </cell>
          <cell r="R53">
            <v>0</v>
          </cell>
          <cell r="S53">
            <v>0</v>
          </cell>
          <cell r="AC53" t="str">
            <v>MC</v>
          </cell>
          <cell r="AF53">
            <v>0</v>
          </cell>
          <cell r="AG53">
            <v>0</v>
          </cell>
          <cell r="AH53">
            <v>0</v>
          </cell>
          <cell r="AI53">
            <v>0</v>
          </cell>
          <cell r="AJ53">
            <v>0</v>
          </cell>
          <cell r="AK53">
            <v>0</v>
          </cell>
          <cell r="AL53">
            <v>0</v>
          </cell>
          <cell r="AM53">
            <v>0</v>
          </cell>
          <cell r="AN53">
            <v>0</v>
          </cell>
          <cell r="AO53">
            <v>0</v>
          </cell>
        </row>
        <row r="54">
          <cell r="G54" t="str">
            <v>SNPD</v>
          </cell>
          <cell r="J54">
            <v>1.0000000000000002</v>
          </cell>
          <cell r="K54">
            <v>3.1978564387678945E-2</v>
          </cell>
          <cell r="L54">
            <v>0.2599223996500124</v>
          </cell>
          <cell r="M54">
            <v>6.4774353129117251E-2</v>
          </cell>
          <cell r="N54">
            <v>0</v>
          </cell>
          <cell r="O54">
            <v>8.8534447900329855E-2</v>
          </cell>
          <cell r="P54">
            <v>0.48585463037276277</v>
          </cell>
          <cell r="Q54">
            <v>5.0232903260207219E-2</v>
          </cell>
          <cell r="R54">
            <v>1.8702701299891624E-2</v>
          </cell>
          <cell r="S54">
            <v>0</v>
          </cell>
          <cell r="AC54" t="str">
            <v>SNPD</v>
          </cell>
          <cell r="AF54">
            <v>1.0000000000000002</v>
          </cell>
          <cell r="AG54">
            <v>3.1978564387678945E-2</v>
          </cell>
          <cell r="AH54">
            <v>0.2599223996500124</v>
          </cell>
          <cell r="AI54">
            <v>6.4774353129117251E-2</v>
          </cell>
          <cell r="AJ54">
            <v>0</v>
          </cell>
          <cell r="AK54">
            <v>8.8534447900329855E-2</v>
          </cell>
          <cell r="AL54">
            <v>0.48585463037276277</v>
          </cell>
          <cell r="AM54">
            <v>5.0232903260207219E-2</v>
          </cell>
          <cell r="AN54">
            <v>1.8702701299891624E-2</v>
          </cell>
          <cell r="AO54">
            <v>0</v>
          </cell>
        </row>
        <row r="55">
          <cell r="G55" t="str">
            <v>CAGW</v>
          </cell>
          <cell r="J55">
            <v>1</v>
          </cell>
          <cell r="K55">
            <v>4.2667745215178007E-2</v>
          </cell>
          <cell r="L55">
            <v>0.73233199633281987</v>
          </cell>
          <cell r="M55">
            <v>0.22500025845200183</v>
          </cell>
          <cell r="N55">
            <v>0</v>
          </cell>
          <cell r="O55">
            <v>0</v>
          </cell>
          <cell r="P55">
            <v>0</v>
          </cell>
          <cell r="Q55">
            <v>0</v>
          </cell>
          <cell r="R55">
            <v>0</v>
          </cell>
          <cell r="S55">
            <v>0</v>
          </cell>
          <cell r="AC55" t="str">
            <v>CAGW</v>
          </cell>
          <cell r="AF55">
            <v>1</v>
          </cell>
          <cell r="AG55">
            <v>4.2667745215178007E-2</v>
          </cell>
          <cell r="AH55">
            <v>0.73233199633281987</v>
          </cell>
          <cell r="AI55">
            <v>0.22500025845200183</v>
          </cell>
          <cell r="AJ55">
            <v>0</v>
          </cell>
          <cell r="AK55">
            <v>0</v>
          </cell>
          <cell r="AL55">
            <v>0</v>
          </cell>
          <cell r="AM55">
            <v>0</v>
          </cell>
          <cell r="AN55">
            <v>0</v>
          </cell>
          <cell r="AO55">
            <v>0</v>
          </cell>
        </row>
        <row r="56">
          <cell r="G56" t="str">
            <v>CAGE</v>
          </cell>
          <cell r="J56">
            <v>0.99999999999999989</v>
          </cell>
          <cell r="K56">
            <v>0</v>
          </cell>
          <cell r="L56">
            <v>0</v>
          </cell>
          <cell r="M56">
            <v>0</v>
          </cell>
          <cell r="N56">
            <v>0</v>
          </cell>
          <cell r="O56">
            <v>0.19212357826428716</v>
          </cell>
          <cell r="P56">
            <v>0.67417847145631649</v>
          </cell>
          <cell r="Q56">
            <v>9.4903042088000239E-2</v>
          </cell>
          <cell r="R56">
            <v>3.8279760164128769E-2</v>
          </cell>
          <cell r="S56">
            <v>5.1514802726740317E-4</v>
          </cell>
          <cell r="AC56" t="str">
            <v>CAGE</v>
          </cell>
          <cell r="AF56">
            <v>0.99999999999999989</v>
          </cell>
          <cell r="AG56">
            <v>0</v>
          </cell>
          <cell r="AH56">
            <v>0</v>
          </cell>
          <cell r="AI56">
            <v>0</v>
          </cell>
          <cell r="AJ56">
            <v>0</v>
          </cell>
          <cell r="AK56">
            <v>0.19212357826428716</v>
          </cell>
          <cell r="AL56">
            <v>0.67417847145631649</v>
          </cell>
          <cell r="AM56">
            <v>9.4903042088000239E-2</v>
          </cell>
          <cell r="AN56">
            <v>3.8279760164128769E-2</v>
          </cell>
          <cell r="AO56">
            <v>5.1514802726740317E-4</v>
          </cell>
        </row>
        <row r="57">
          <cell r="G57" t="str">
            <v>DNPGMP</v>
          </cell>
          <cell r="J57">
            <v>0</v>
          </cell>
          <cell r="K57">
            <v>0</v>
          </cell>
          <cell r="L57">
            <v>0</v>
          </cell>
          <cell r="M57">
            <v>0</v>
          </cell>
          <cell r="N57">
            <v>0</v>
          </cell>
          <cell r="O57">
            <v>0</v>
          </cell>
          <cell r="P57">
            <v>0</v>
          </cell>
          <cell r="Q57">
            <v>0</v>
          </cell>
          <cell r="R57">
            <v>0</v>
          </cell>
          <cell r="S57">
            <v>0</v>
          </cell>
          <cell r="AC57" t="str">
            <v>DNPGMP</v>
          </cell>
          <cell r="AF57">
            <v>0</v>
          </cell>
          <cell r="AG57">
            <v>0</v>
          </cell>
          <cell r="AH57">
            <v>0</v>
          </cell>
          <cell r="AI57">
            <v>0</v>
          </cell>
          <cell r="AJ57">
            <v>0</v>
          </cell>
          <cell r="AK57">
            <v>0</v>
          </cell>
          <cell r="AL57">
            <v>0</v>
          </cell>
          <cell r="AM57">
            <v>0</v>
          </cell>
          <cell r="AN57">
            <v>0</v>
          </cell>
          <cell r="AO57">
            <v>0</v>
          </cell>
        </row>
        <row r="58">
          <cell r="G58" t="str">
            <v>DNPGMU</v>
          </cell>
          <cell r="J58">
            <v>0.99999999999999978</v>
          </cell>
          <cell r="K58">
            <v>0</v>
          </cell>
          <cell r="L58">
            <v>0</v>
          </cell>
          <cell r="M58">
            <v>0</v>
          </cell>
          <cell r="N58">
            <v>0</v>
          </cell>
          <cell r="O58">
            <v>0.21040528851833518</v>
          </cell>
          <cell r="P58">
            <v>0.64772012364775522</v>
          </cell>
          <cell r="Q58">
            <v>9.7705515246791816E-2</v>
          </cell>
          <cell r="R58">
            <v>4.3679830289052132E-2</v>
          </cell>
          <cell r="S58">
            <v>4.8924229806575001E-4</v>
          </cell>
          <cell r="AC58" t="str">
            <v>DNPGMU</v>
          </cell>
          <cell r="AF58">
            <v>0.99999999999999978</v>
          </cell>
          <cell r="AG58">
            <v>0</v>
          </cell>
          <cell r="AH58">
            <v>0</v>
          </cell>
          <cell r="AI58">
            <v>0</v>
          </cell>
          <cell r="AJ58">
            <v>0</v>
          </cell>
          <cell r="AK58">
            <v>0.21040528851833518</v>
          </cell>
          <cell r="AL58">
            <v>0.64772012364775522</v>
          </cell>
          <cell r="AM58">
            <v>9.7705515246791816E-2</v>
          </cell>
          <cell r="AN58">
            <v>4.3679830289052132E-2</v>
          </cell>
          <cell r="AO58">
            <v>4.8924229806575001E-4</v>
          </cell>
        </row>
        <row r="59">
          <cell r="G59" t="str">
            <v>JBG</v>
          </cell>
          <cell r="J59">
            <v>0.99999999999999978</v>
          </cell>
          <cell r="K59">
            <v>4.2667745215178007E-2</v>
          </cell>
          <cell r="L59">
            <v>0.73233199633281987</v>
          </cell>
          <cell r="M59">
            <v>0.22500025845200183</v>
          </cell>
          <cell r="N59">
            <v>0</v>
          </cell>
          <cell r="O59">
            <v>0</v>
          </cell>
          <cell r="P59">
            <v>0</v>
          </cell>
          <cell r="Q59">
            <v>0</v>
          </cell>
          <cell r="R59">
            <v>0</v>
          </cell>
          <cell r="S59">
            <v>0</v>
          </cell>
          <cell r="AC59" t="str">
            <v>JBG</v>
          </cell>
          <cell r="AF59">
            <v>0.99999999999999978</v>
          </cell>
          <cell r="AG59">
            <v>4.2667745215178007E-2</v>
          </cell>
          <cell r="AH59">
            <v>0.73233199633281987</v>
          </cell>
          <cell r="AI59">
            <v>0.22500025845200183</v>
          </cell>
          <cell r="AJ59">
            <v>0</v>
          </cell>
          <cell r="AK59">
            <v>0</v>
          </cell>
          <cell r="AL59">
            <v>0</v>
          </cell>
          <cell r="AM59">
            <v>0</v>
          </cell>
          <cell r="AN59">
            <v>0</v>
          </cell>
          <cell r="AO59">
            <v>0</v>
          </cell>
        </row>
        <row r="60">
          <cell r="G60" t="str">
            <v>JBE</v>
          </cell>
          <cell r="J60">
            <v>1</v>
          </cell>
          <cell r="K60">
            <v>4.4215623338610691E-2</v>
          </cell>
          <cell r="L60">
            <v>0.72762937837553054</v>
          </cell>
          <cell r="M60">
            <v>0.22815499828585878</v>
          </cell>
          <cell r="N60">
            <v>0</v>
          </cell>
          <cell r="O60">
            <v>0</v>
          </cell>
          <cell r="P60">
            <v>0</v>
          </cell>
          <cell r="Q60">
            <v>0</v>
          </cell>
          <cell r="R60">
            <v>0</v>
          </cell>
          <cell r="S60">
            <v>0</v>
          </cell>
          <cell r="AC60" t="str">
            <v>JBE</v>
          </cell>
          <cell r="AF60">
            <v>1</v>
          </cell>
          <cell r="AG60">
            <v>4.4215623338610691E-2</v>
          </cell>
          <cell r="AH60">
            <v>0.72762937837553054</v>
          </cell>
          <cell r="AI60">
            <v>0.22815499828585878</v>
          </cell>
          <cell r="AJ60">
            <v>0</v>
          </cell>
          <cell r="AK60">
            <v>0</v>
          </cell>
          <cell r="AL60">
            <v>0</v>
          </cell>
          <cell r="AM60">
            <v>0</v>
          </cell>
          <cell r="AN60">
            <v>0</v>
          </cell>
          <cell r="AO60">
            <v>0</v>
          </cell>
        </row>
        <row r="61">
          <cell r="G61" t="str">
            <v>WRG</v>
          </cell>
          <cell r="J61">
            <v>0.99999999999999978</v>
          </cell>
          <cell r="K61">
            <v>9.0866065949694666E-3</v>
          </cell>
          <cell r="L61">
            <v>0.15595885636857632</v>
          </cell>
          <cell r="M61">
            <v>4.7916495751280465E-2</v>
          </cell>
          <cell r="N61">
            <v>0</v>
          </cell>
          <cell r="O61">
            <v>0.15120856472182337</v>
          </cell>
          <cell r="P61">
            <v>0.53060410365161181</v>
          </cell>
          <cell r="Q61">
            <v>7.4692304356944128E-2</v>
          </cell>
          <cell r="R61">
            <v>3.0127627460442133E-2</v>
          </cell>
          <cell r="S61">
            <v>4.0544109435245834E-4</v>
          </cell>
          <cell r="AC61" t="str">
            <v>WRG</v>
          </cell>
          <cell r="AF61">
            <v>0.99999999999999978</v>
          </cell>
          <cell r="AG61">
            <v>9.0866065949694666E-3</v>
          </cell>
          <cell r="AH61">
            <v>0.15595885636857632</v>
          </cell>
          <cell r="AI61">
            <v>4.7916495751280465E-2</v>
          </cell>
          <cell r="AJ61">
            <v>0</v>
          </cell>
          <cell r="AK61">
            <v>0.15120856472182337</v>
          </cell>
          <cell r="AL61">
            <v>0.53060410365161181</v>
          </cell>
          <cell r="AM61">
            <v>7.4692304356944128E-2</v>
          </cell>
          <cell r="AN61">
            <v>3.0127627460442133E-2</v>
          </cell>
          <cell r="AO61">
            <v>4.0544109435245834E-4</v>
          </cell>
        </row>
        <row r="62">
          <cell r="G62" t="str">
            <v>WRE</v>
          </cell>
          <cell r="J62">
            <v>0.99999999999999978</v>
          </cell>
          <cell r="K62">
            <v>9.416245751987521E-3</v>
          </cell>
          <cell r="L62">
            <v>0.15495737763730447</v>
          </cell>
          <cell r="M62">
            <v>4.8588335325534325E-2</v>
          </cell>
          <cell r="N62">
            <v>0</v>
          </cell>
          <cell r="O62">
            <v>0.16559696615151237</v>
          </cell>
          <cell r="P62">
            <v>0.50978037741671978</v>
          </cell>
          <cell r="Q62">
            <v>7.689795734259372E-2</v>
          </cell>
          <cell r="R62">
            <v>3.4377688074364393E-2</v>
          </cell>
          <cell r="S62">
            <v>3.8505229998352509E-4</v>
          </cell>
          <cell r="AC62" t="str">
            <v>WRE</v>
          </cell>
          <cell r="AF62">
            <v>0.99999999999999978</v>
          </cell>
          <cell r="AG62">
            <v>9.416245751987521E-3</v>
          </cell>
          <cell r="AH62">
            <v>0.15495737763730447</v>
          </cell>
          <cell r="AI62">
            <v>4.8588335325534325E-2</v>
          </cell>
          <cell r="AJ62">
            <v>0</v>
          </cell>
          <cell r="AK62">
            <v>0.16559696615151237</v>
          </cell>
          <cell r="AL62">
            <v>0.50978037741671978</v>
          </cell>
          <cell r="AM62">
            <v>7.689795734259372E-2</v>
          </cell>
          <cell r="AN62">
            <v>3.4377688074364393E-2</v>
          </cell>
          <cell r="AO62">
            <v>3.8505229998352509E-4</v>
          </cell>
        </row>
        <row r="63">
          <cell r="G63" t="str">
            <v>DNPPHP</v>
          </cell>
          <cell r="J63">
            <v>0</v>
          </cell>
          <cell r="K63">
            <v>0</v>
          </cell>
          <cell r="L63">
            <v>0</v>
          </cell>
          <cell r="M63">
            <v>0</v>
          </cell>
          <cell r="N63">
            <v>0</v>
          </cell>
          <cell r="O63">
            <v>0</v>
          </cell>
          <cell r="P63">
            <v>0</v>
          </cell>
          <cell r="Q63">
            <v>0</v>
          </cell>
          <cell r="R63">
            <v>0</v>
          </cell>
          <cell r="S63">
            <v>0</v>
          </cell>
          <cell r="AC63" t="str">
            <v>DNPPHP</v>
          </cell>
          <cell r="AF63">
            <v>0</v>
          </cell>
          <cell r="AG63">
            <v>0</v>
          </cell>
          <cell r="AH63">
            <v>0</v>
          </cell>
          <cell r="AI63">
            <v>0</v>
          </cell>
          <cell r="AJ63">
            <v>0</v>
          </cell>
          <cell r="AK63">
            <v>0</v>
          </cell>
          <cell r="AL63">
            <v>0</v>
          </cell>
          <cell r="AM63">
            <v>0</v>
          </cell>
          <cell r="AN63">
            <v>0</v>
          </cell>
          <cell r="AO63">
            <v>0</v>
          </cell>
        </row>
        <row r="64">
          <cell r="G64" t="str">
            <v>DNPPHU</v>
          </cell>
          <cell r="J64">
            <v>0</v>
          </cell>
          <cell r="K64">
            <v>0</v>
          </cell>
          <cell r="L64">
            <v>0</v>
          </cell>
          <cell r="M64">
            <v>0</v>
          </cell>
          <cell r="N64">
            <v>0</v>
          </cell>
          <cell r="O64">
            <v>0</v>
          </cell>
          <cell r="P64">
            <v>0</v>
          </cell>
          <cell r="Q64">
            <v>0</v>
          </cell>
          <cell r="R64">
            <v>0</v>
          </cell>
          <cell r="S64">
            <v>0</v>
          </cell>
          <cell r="AC64" t="str">
            <v>DNPPHU</v>
          </cell>
          <cell r="AF64">
            <v>0</v>
          </cell>
          <cell r="AG64">
            <v>0</v>
          </cell>
          <cell r="AH64">
            <v>0</v>
          </cell>
          <cell r="AI64">
            <v>0</v>
          </cell>
          <cell r="AJ64">
            <v>0</v>
          </cell>
          <cell r="AK64">
            <v>0</v>
          </cell>
          <cell r="AL64">
            <v>0</v>
          </cell>
          <cell r="AM64">
            <v>0</v>
          </cell>
          <cell r="AN64">
            <v>0</v>
          </cell>
          <cell r="AO64">
            <v>0</v>
          </cell>
        </row>
        <row r="65">
          <cell r="G65" t="str">
            <v>SNPPH-P</v>
          </cell>
          <cell r="J65">
            <v>1.0000000000000002</v>
          </cell>
          <cell r="K65">
            <v>3.5807098421673254E-2</v>
          </cell>
          <cell r="L65">
            <v>0.61457861759007748</v>
          </cell>
          <cell r="M65">
            <v>0.18882193935166769</v>
          </cell>
          <cell r="N65">
            <v>0</v>
          </cell>
          <cell r="O65">
            <v>3.025770514274739E-2</v>
          </cell>
          <cell r="P65">
            <v>0.10617693875580514</v>
          </cell>
          <cell r="Q65">
            <v>1.494636051749111E-2</v>
          </cell>
          <cell r="R65">
            <v>6.028711865797046E-3</v>
          </cell>
          <cell r="S65">
            <v>8.1131099341087432E-5</v>
          </cell>
          <cell r="T65">
            <v>3.3014972553994282E-3</v>
          </cell>
          <cell r="AC65" t="str">
            <v>SNPPH-P</v>
          </cell>
          <cell r="AF65">
            <v>1.0000000000000002</v>
          </cell>
          <cell r="AG65">
            <v>3.5807098421673254E-2</v>
          </cell>
          <cell r="AH65">
            <v>0.61457861759007748</v>
          </cell>
          <cell r="AI65">
            <v>0.18882193935166769</v>
          </cell>
          <cell r="AJ65">
            <v>0</v>
          </cell>
          <cell r="AK65">
            <v>3.025770514274739E-2</v>
          </cell>
          <cell r="AL65">
            <v>0.10617693875580514</v>
          </cell>
          <cell r="AM65">
            <v>1.494636051749111E-2</v>
          </cell>
          <cell r="AN65">
            <v>6.028711865797046E-3</v>
          </cell>
          <cell r="AO65">
            <v>8.1131099341087432E-5</v>
          </cell>
          <cell r="AP65">
            <v>3.3014972553994282E-3</v>
          </cell>
          <cell r="AQ65">
            <v>0</v>
          </cell>
        </row>
        <row r="66">
          <cell r="G66" t="str">
            <v>SNPPH-U</v>
          </cell>
          <cell r="J66">
            <v>1.0000000000000002</v>
          </cell>
          <cell r="K66">
            <v>3.5807098421673254E-2</v>
          </cell>
          <cell r="L66">
            <v>0.61457861759007748</v>
          </cell>
          <cell r="M66">
            <v>0.18882193935166769</v>
          </cell>
          <cell r="N66">
            <v>0</v>
          </cell>
          <cell r="O66">
            <v>3.025770514274739E-2</v>
          </cell>
          <cell r="P66">
            <v>0.10617693875580514</v>
          </cell>
          <cell r="Q66">
            <v>1.494636051749111E-2</v>
          </cell>
          <cell r="R66">
            <v>6.028711865797046E-3</v>
          </cell>
          <cell r="S66">
            <v>8.1131099341087432E-5</v>
          </cell>
          <cell r="T66">
            <v>3.3014972553994282E-3</v>
          </cell>
          <cell r="AC66" t="str">
            <v>SNPPH-U</v>
          </cell>
          <cell r="AF66">
            <v>1.0000000000000002</v>
          </cell>
          <cell r="AG66">
            <v>3.5807098421673254E-2</v>
          </cell>
          <cell r="AH66">
            <v>0.61457861759007748</v>
          </cell>
          <cell r="AI66">
            <v>0.18882193935166769</v>
          </cell>
          <cell r="AJ66">
            <v>0</v>
          </cell>
          <cell r="AK66">
            <v>3.025770514274739E-2</v>
          </cell>
          <cell r="AL66">
            <v>0.10617693875580514</v>
          </cell>
          <cell r="AM66">
            <v>1.494636051749111E-2</v>
          </cell>
          <cell r="AN66">
            <v>6.028711865797046E-3</v>
          </cell>
          <cell r="AO66">
            <v>8.1131099341087432E-5</v>
          </cell>
          <cell r="AP66">
            <v>3.3014972553994282E-3</v>
          </cell>
          <cell r="AQ66">
            <v>0</v>
          </cell>
        </row>
        <row r="67">
          <cell r="G67" t="str">
            <v>CN</v>
          </cell>
          <cell r="J67">
            <v>0.99999999999999989</v>
          </cell>
          <cell r="K67">
            <v>2.425984162681169E-2</v>
          </cell>
          <cell r="L67">
            <v>0.31359440845053799</v>
          </cell>
          <cell r="M67">
            <v>7.0100634139258197E-2</v>
          </cell>
          <cell r="N67">
            <v>0</v>
          </cell>
          <cell r="O67">
            <v>6.6955849356137506E-2</v>
          </cell>
          <cell r="P67">
            <v>0.47520525249353368</v>
          </cell>
          <cell r="Q67">
            <v>4.1543073905264447E-2</v>
          </cell>
          <cell r="R67">
            <v>8.34094002845648E-3</v>
          </cell>
          <cell r="S67">
            <v>0</v>
          </cell>
          <cell r="T67">
            <v>0</v>
          </cell>
          <cell r="U67">
            <v>0</v>
          </cell>
          <cell r="AC67" t="str">
            <v>CN</v>
          </cell>
          <cell r="AF67">
            <v>0.99999999999999989</v>
          </cell>
          <cell r="AG67">
            <v>2.425984162681169E-2</v>
          </cell>
          <cell r="AH67">
            <v>0.31359440845053799</v>
          </cell>
          <cell r="AI67">
            <v>7.0100634139258197E-2</v>
          </cell>
          <cell r="AJ67">
            <v>0</v>
          </cell>
          <cell r="AK67">
            <v>6.6955849356137506E-2</v>
          </cell>
          <cell r="AL67">
            <v>0.47520525249353368</v>
          </cell>
          <cell r="AM67">
            <v>4.1543073905264447E-2</v>
          </cell>
          <cell r="AN67">
            <v>8.34094002845648E-3</v>
          </cell>
          <cell r="AO67">
            <v>0</v>
          </cell>
          <cell r="AP67">
            <v>0</v>
          </cell>
          <cell r="AQ67">
            <v>0</v>
          </cell>
        </row>
        <row r="68">
          <cell r="G68" t="str">
            <v>CNP</v>
          </cell>
          <cell r="J68">
            <v>0.99999999999999978</v>
          </cell>
          <cell r="K68">
            <v>5.1082950777518357E-2</v>
          </cell>
          <cell r="L68">
            <v>0.66032284865699409</v>
          </cell>
          <cell r="M68">
            <v>0.14760802227376987</v>
          </cell>
          <cell r="N68">
            <v>0</v>
          </cell>
          <cell r="O68">
            <v>0.14098617829171767</v>
          </cell>
          <cell r="P68">
            <v>0</v>
          </cell>
          <cell r="Q68">
            <v>0</v>
          </cell>
          <cell r="R68">
            <v>0</v>
          </cell>
          <cell r="S68">
            <v>0</v>
          </cell>
          <cell r="T68">
            <v>0</v>
          </cell>
          <cell r="U68">
            <v>0</v>
          </cell>
          <cell r="AC68" t="str">
            <v>CNP</v>
          </cell>
          <cell r="AF68">
            <v>0.99999999999999978</v>
          </cell>
          <cell r="AG68">
            <v>5.1082950777518357E-2</v>
          </cell>
          <cell r="AH68">
            <v>0.66032284865699409</v>
          </cell>
          <cell r="AI68">
            <v>0.14760802227376987</v>
          </cell>
          <cell r="AJ68">
            <v>0</v>
          </cell>
          <cell r="AK68">
            <v>0.14098617829171767</v>
          </cell>
          <cell r="AL68">
            <v>0</v>
          </cell>
          <cell r="AM68">
            <v>0</v>
          </cell>
          <cell r="AN68">
            <v>0</v>
          </cell>
          <cell r="AO68">
            <v>0</v>
          </cell>
          <cell r="AP68">
            <v>0</v>
          </cell>
          <cell r="AQ68">
            <v>0</v>
          </cell>
        </row>
        <row r="69">
          <cell r="G69" t="str">
            <v>CNU</v>
          </cell>
          <cell r="J69">
            <v>1</v>
          </cell>
          <cell r="K69">
            <v>0</v>
          </cell>
          <cell r="L69">
            <v>0</v>
          </cell>
          <cell r="M69">
            <v>0</v>
          </cell>
          <cell r="N69">
            <v>0</v>
          </cell>
          <cell r="O69">
            <v>0</v>
          </cell>
          <cell r="P69">
            <v>0.90499898374778187</v>
          </cell>
          <cell r="Q69">
            <v>7.9116212349809645E-2</v>
          </cell>
          <cell r="R69">
            <v>1.5884803902408519E-2</v>
          </cell>
          <cell r="S69">
            <v>0</v>
          </cell>
          <cell r="T69">
            <v>0</v>
          </cell>
          <cell r="U69">
            <v>0</v>
          </cell>
          <cell r="AC69" t="str">
            <v>CNU</v>
          </cell>
          <cell r="AF69">
            <v>1</v>
          </cell>
          <cell r="AG69">
            <v>0</v>
          </cell>
          <cell r="AH69">
            <v>0</v>
          </cell>
          <cell r="AI69">
            <v>0</v>
          </cell>
          <cell r="AJ69">
            <v>0</v>
          </cell>
          <cell r="AK69">
            <v>0</v>
          </cell>
          <cell r="AL69">
            <v>0.90499898374778187</v>
          </cell>
          <cell r="AM69">
            <v>7.9116212349809645E-2</v>
          </cell>
          <cell r="AN69">
            <v>1.5884803902408519E-2</v>
          </cell>
          <cell r="AO69">
            <v>0</v>
          </cell>
          <cell r="AP69">
            <v>0</v>
          </cell>
          <cell r="AQ69">
            <v>0</v>
          </cell>
        </row>
        <row r="70">
          <cell r="G70" t="str">
            <v>WBTAX</v>
          </cell>
          <cell r="J70">
            <v>1</v>
          </cell>
          <cell r="K70">
            <v>0</v>
          </cell>
          <cell r="L70">
            <v>0</v>
          </cell>
          <cell r="M70">
            <v>1</v>
          </cell>
          <cell r="N70">
            <v>0</v>
          </cell>
          <cell r="O70">
            <v>0</v>
          </cell>
          <cell r="P70">
            <v>0</v>
          </cell>
          <cell r="Q70">
            <v>0</v>
          </cell>
          <cell r="R70">
            <v>0</v>
          </cell>
          <cell r="S70">
            <v>0</v>
          </cell>
          <cell r="T70">
            <v>0</v>
          </cell>
          <cell r="U70">
            <v>0</v>
          </cell>
          <cell r="AC70" t="str">
            <v>WBTAX</v>
          </cell>
          <cell r="AF70">
            <v>1</v>
          </cell>
          <cell r="AG70">
            <v>0</v>
          </cell>
          <cell r="AH70">
            <v>0</v>
          </cell>
          <cell r="AI70">
            <v>1</v>
          </cell>
          <cell r="AJ70">
            <v>0</v>
          </cell>
          <cell r="AK70">
            <v>0</v>
          </cell>
          <cell r="AL70">
            <v>0</v>
          </cell>
          <cell r="AM70">
            <v>0</v>
          </cell>
          <cell r="AN70">
            <v>0</v>
          </cell>
          <cell r="AO70">
            <v>0</v>
          </cell>
          <cell r="AP70">
            <v>0</v>
          </cell>
          <cell r="AQ70">
            <v>0</v>
          </cell>
        </row>
        <row r="71">
          <cell r="G71" t="str">
            <v>OPRV-ID</v>
          </cell>
          <cell r="J71">
            <v>0</v>
          </cell>
          <cell r="K71">
            <v>0</v>
          </cell>
          <cell r="L71">
            <v>0</v>
          </cell>
          <cell r="M71">
            <v>0</v>
          </cell>
          <cell r="N71">
            <v>0</v>
          </cell>
          <cell r="O71">
            <v>0</v>
          </cell>
          <cell r="P71">
            <v>0</v>
          </cell>
          <cell r="Q71">
            <v>0</v>
          </cell>
          <cell r="R71">
            <v>0</v>
          </cell>
          <cell r="S71">
            <v>0</v>
          </cell>
          <cell r="AC71" t="str">
            <v>OPRV-ID</v>
          </cell>
          <cell r="AF71">
            <v>0</v>
          </cell>
          <cell r="AG71">
            <v>0</v>
          </cell>
          <cell r="AH71">
            <v>0</v>
          </cell>
          <cell r="AI71">
            <v>0</v>
          </cell>
          <cell r="AJ71">
            <v>0</v>
          </cell>
          <cell r="AK71">
            <v>0</v>
          </cell>
          <cell r="AL71">
            <v>0</v>
          </cell>
          <cell r="AM71">
            <v>0</v>
          </cell>
          <cell r="AN71">
            <v>0</v>
          </cell>
          <cell r="AO71">
            <v>0</v>
          </cell>
        </row>
        <row r="72">
          <cell r="G72" t="str">
            <v>OPRV-WY</v>
          </cell>
          <cell r="J72">
            <v>0</v>
          </cell>
          <cell r="K72">
            <v>0</v>
          </cell>
          <cell r="L72">
            <v>0</v>
          </cell>
          <cell r="M72">
            <v>0</v>
          </cell>
          <cell r="N72">
            <v>0</v>
          </cell>
          <cell r="O72">
            <v>0</v>
          </cell>
          <cell r="P72">
            <v>0</v>
          </cell>
          <cell r="Q72">
            <v>0</v>
          </cell>
          <cell r="R72">
            <v>0</v>
          </cell>
          <cell r="S72">
            <v>0</v>
          </cell>
          <cell r="AC72" t="str">
            <v>OPRV-WY</v>
          </cell>
          <cell r="AF72">
            <v>0</v>
          </cell>
          <cell r="AG72">
            <v>0</v>
          </cell>
          <cell r="AH72">
            <v>0</v>
          </cell>
          <cell r="AI72">
            <v>0</v>
          </cell>
          <cell r="AJ72">
            <v>0</v>
          </cell>
          <cell r="AK72">
            <v>0</v>
          </cell>
          <cell r="AL72">
            <v>0</v>
          </cell>
          <cell r="AM72">
            <v>0</v>
          </cell>
          <cell r="AN72">
            <v>0</v>
          </cell>
          <cell r="AO72">
            <v>0</v>
          </cell>
        </row>
        <row r="73">
          <cell r="G73" t="str">
            <v>EXCTAX</v>
          </cell>
          <cell r="J73">
            <v>0</v>
          </cell>
          <cell r="K73">
            <v>1.7996001050363652E-2</v>
          </cell>
          <cell r="L73">
            <v>0.16429873356515487</v>
          </cell>
          <cell r="M73">
            <v>2.7611438983534041E-2</v>
          </cell>
          <cell r="N73">
            <v>0</v>
          </cell>
          <cell r="O73">
            <v>0.13782687968493337</v>
          </cell>
          <cell r="P73">
            <v>0.47765854528161084</v>
          </cell>
          <cell r="Q73">
            <v>7.9965237900111646E-2</v>
          </cell>
          <cell r="R73">
            <v>3.6353601761469255E-2</v>
          </cell>
          <cell r="S73">
            <v>6.6158534866230367E-3</v>
          </cell>
          <cell r="T73">
            <v>5.4215751313723755E-2</v>
          </cell>
          <cell r="U73">
            <v>-2.5420430275243629E-3</v>
          </cell>
          <cell r="AC73" t="str">
            <v>EXCTAX</v>
          </cell>
          <cell r="AF73">
            <v>0</v>
          </cell>
          <cell r="AG73">
            <v>1.7996001050363652E-2</v>
          </cell>
          <cell r="AH73">
            <v>0.16429873356515487</v>
          </cell>
          <cell r="AI73">
            <v>2.7611438983534041E-2</v>
          </cell>
          <cell r="AJ73">
            <v>0</v>
          </cell>
          <cell r="AK73">
            <v>0.13782687968493337</v>
          </cell>
          <cell r="AL73">
            <v>0.47765854528161084</v>
          </cell>
          <cell r="AM73">
            <v>7.996523790011166E-2</v>
          </cell>
          <cell r="AN73">
            <v>3.6353601761469248E-2</v>
          </cell>
          <cell r="AO73">
            <v>6.6158534866230367E-3</v>
          </cell>
          <cell r="AP73">
            <v>5.4215751313723755E-2</v>
          </cell>
          <cell r="AQ73">
            <v>-2.5420430275243629E-3</v>
          </cell>
        </row>
        <row r="74">
          <cell r="G74" t="str">
            <v>INT</v>
          </cell>
          <cell r="J74">
            <v>0.99999999999999989</v>
          </cell>
          <cell r="K74">
            <v>1.6865740197410533E-2</v>
          </cell>
          <cell r="L74">
            <v>0.21731180938201586</v>
          </cell>
          <cell r="M74">
            <v>6.2462589697109903E-2</v>
          </cell>
          <cell r="N74">
            <v>0</v>
          </cell>
          <cell r="O74">
            <v>0.12708838726648966</v>
          </cell>
          <cell r="P74">
            <v>0.48553099267565303</v>
          </cell>
          <cell r="Q74">
            <v>6.4705897966674239E-2</v>
          </cell>
          <cell r="R74">
            <v>2.5633826559072544E-2</v>
          </cell>
          <cell r="S74">
            <v>2.7718989957059104E-4</v>
          </cell>
          <cell r="T74">
            <v>1.2356635600372246E-4</v>
          </cell>
          <cell r="U74">
            <v>0</v>
          </cell>
          <cell r="AC74" t="str">
            <v>INT</v>
          </cell>
          <cell r="AF74">
            <v>0.99999999999999989</v>
          </cell>
          <cell r="AG74">
            <v>1.6865740197410533E-2</v>
          </cell>
          <cell r="AH74">
            <v>0.21731180938201586</v>
          </cell>
          <cell r="AI74">
            <v>6.2462589697109903E-2</v>
          </cell>
          <cell r="AJ74">
            <v>0</v>
          </cell>
          <cell r="AK74">
            <v>0.12708838726648966</v>
          </cell>
          <cell r="AL74">
            <v>0.48553099267565314</v>
          </cell>
          <cell r="AM74">
            <v>6.4705897966674225E-2</v>
          </cell>
          <cell r="AN74">
            <v>2.5633826559072551E-2</v>
          </cell>
          <cell r="AO74">
            <v>2.7718989957059104E-4</v>
          </cell>
          <cell r="AP74">
            <v>1.2356635600372246E-4</v>
          </cell>
          <cell r="AQ74">
            <v>0</v>
          </cell>
        </row>
        <row r="75">
          <cell r="G75" t="str">
            <v>CIAC</v>
          </cell>
          <cell r="J75">
            <v>1.0000000000000002</v>
          </cell>
          <cell r="K75">
            <v>3.1978564387678945E-2</v>
          </cell>
          <cell r="L75">
            <v>0.2599223996500124</v>
          </cell>
          <cell r="M75">
            <v>6.4774353129117251E-2</v>
          </cell>
          <cell r="N75">
            <v>0</v>
          </cell>
          <cell r="O75">
            <v>8.8534447900329868E-2</v>
          </cell>
          <cell r="P75">
            <v>0.48585463037276277</v>
          </cell>
          <cell r="Q75">
            <v>5.0232903260207219E-2</v>
          </cell>
          <cell r="R75">
            <v>1.8702701299891624E-2</v>
          </cell>
          <cell r="S75">
            <v>0</v>
          </cell>
          <cell r="AC75" t="str">
            <v>CIAC</v>
          </cell>
          <cell r="AF75">
            <v>1.0000000000000002</v>
          </cell>
          <cell r="AG75">
            <v>3.1978564387678945E-2</v>
          </cell>
          <cell r="AH75">
            <v>0.2599223996500124</v>
          </cell>
          <cell r="AI75">
            <v>6.4774353129117251E-2</v>
          </cell>
          <cell r="AJ75">
            <v>0</v>
          </cell>
          <cell r="AK75">
            <v>8.8534447900329868E-2</v>
          </cell>
          <cell r="AL75">
            <v>0.48585463037276277</v>
          </cell>
          <cell r="AM75">
            <v>5.0232903260207219E-2</v>
          </cell>
          <cell r="AN75">
            <v>1.8702701299891624E-2</v>
          </cell>
          <cell r="AO75">
            <v>0</v>
          </cell>
        </row>
        <row r="76">
          <cell r="G76" t="str">
            <v>IDSIT</v>
          </cell>
          <cell r="J76">
            <v>1</v>
          </cell>
          <cell r="K76">
            <v>0</v>
          </cell>
          <cell r="L76">
            <v>0</v>
          </cell>
          <cell r="M76">
            <v>0</v>
          </cell>
          <cell r="N76">
            <v>0</v>
          </cell>
          <cell r="O76">
            <v>0</v>
          </cell>
          <cell r="P76">
            <v>0</v>
          </cell>
          <cell r="Q76">
            <v>1</v>
          </cell>
          <cell r="R76">
            <v>0</v>
          </cell>
          <cell r="S76">
            <v>0</v>
          </cell>
          <cell r="U76">
            <v>0</v>
          </cell>
          <cell r="AC76" t="str">
            <v>IDSIT</v>
          </cell>
          <cell r="AF76">
            <v>1</v>
          </cell>
          <cell r="AG76">
            <v>0</v>
          </cell>
          <cell r="AH76">
            <v>0</v>
          </cell>
          <cell r="AI76">
            <v>0</v>
          </cell>
          <cell r="AJ76">
            <v>0</v>
          </cell>
          <cell r="AK76">
            <v>0</v>
          </cell>
          <cell r="AL76">
            <v>0</v>
          </cell>
          <cell r="AM76">
            <v>1</v>
          </cell>
          <cell r="AN76">
            <v>0</v>
          </cell>
          <cell r="AO76">
            <v>0</v>
          </cell>
          <cell r="AQ76">
            <v>0</v>
          </cell>
        </row>
        <row r="77">
          <cell r="G77" t="str">
            <v>DONOTUSE</v>
          </cell>
          <cell r="J77">
            <v>0</v>
          </cell>
          <cell r="K77">
            <v>0</v>
          </cell>
          <cell r="L77">
            <v>0</v>
          </cell>
          <cell r="M77">
            <v>0</v>
          </cell>
          <cell r="N77">
            <v>0</v>
          </cell>
          <cell r="O77">
            <v>0</v>
          </cell>
          <cell r="P77">
            <v>0</v>
          </cell>
          <cell r="Q77">
            <v>0</v>
          </cell>
          <cell r="R77">
            <v>0</v>
          </cell>
          <cell r="S77">
            <v>0</v>
          </cell>
          <cell r="T77">
            <v>0</v>
          </cell>
          <cell r="U77">
            <v>0</v>
          </cell>
          <cell r="AC77" t="str">
            <v>DONOTUSE</v>
          </cell>
          <cell r="AF77">
            <v>0</v>
          </cell>
          <cell r="AG77">
            <v>0</v>
          </cell>
          <cell r="AH77">
            <v>0</v>
          </cell>
          <cell r="AI77">
            <v>0</v>
          </cell>
          <cell r="AJ77">
            <v>0</v>
          </cell>
          <cell r="AK77">
            <v>0</v>
          </cell>
          <cell r="AL77">
            <v>0</v>
          </cell>
          <cell r="AM77">
            <v>0</v>
          </cell>
          <cell r="AN77">
            <v>0</v>
          </cell>
          <cell r="AO77">
            <v>0</v>
          </cell>
        </row>
        <row r="78">
          <cell r="G78" t="str">
            <v>BADDEBT</v>
          </cell>
          <cell r="J78">
            <v>1.0000000000000002</v>
          </cell>
          <cell r="K78">
            <v>4.4883920174612478E-2</v>
          </cell>
          <cell r="L78">
            <v>0.37377581637513307</v>
          </cell>
          <cell r="M78">
            <v>0.14577537696533374</v>
          </cell>
          <cell r="N78">
            <v>0</v>
          </cell>
          <cell r="O78">
            <v>6.1098927062013503E-2</v>
          </cell>
          <cell r="P78">
            <v>0.31211557897978587</v>
          </cell>
          <cell r="Q78">
            <v>6.2330408147797667E-2</v>
          </cell>
          <cell r="R78">
            <v>1.9972295323772115E-5</v>
          </cell>
          <cell r="S78">
            <v>0</v>
          </cell>
          <cell r="T78">
            <v>0</v>
          </cell>
          <cell r="U78">
            <v>0</v>
          </cell>
          <cell r="AC78" t="str">
            <v>BADDEBT</v>
          </cell>
          <cell r="AF78">
            <v>1.0000000000000002</v>
          </cell>
          <cell r="AG78">
            <v>4.4883920174612478E-2</v>
          </cell>
          <cell r="AH78">
            <v>0.37377581637513307</v>
          </cell>
          <cell r="AI78">
            <v>0.14577537696533374</v>
          </cell>
          <cell r="AJ78">
            <v>0</v>
          </cell>
          <cell r="AK78">
            <v>6.1098927062013503E-2</v>
          </cell>
          <cell r="AL78">
            <v>0.31211557897978587</v>
          </cell>
          <cell r="AM78">
            <v>6.2330408147797667E-2</v>
          </cell>
          <cell r="AN78">
            <v>1.9972295323772115E-5</v>
          </cell>
          <cell r="AO78">
            <v>0</v>
          </cell>
          <cell r="AP78">
            <v>0</v>
          </cell>
          <cell r="AQ78">
            <v>0</v>
          </cell>
        </row>
        <row r="79">
          <cell r="G79" t="str">
            <v>DONOTUSE</v>
          </cell>
          <cell r="J79">
            <v>0</v>
          </cell>
          <cell r="K79">
            <v>0</v>
          </cell>
          <cell r="L79">
            <v>0</v>
          </cell>
          <cell r="M79">
            <v>0</v>
          </cell>
          <cell r="N79">
            <v>0</v>
          </cell>
          <cell r="O79">
            <v>0</v>
          </cell>
          <cell r="P79">
            <v>0</v>
          </cell>
          <cell r="Q79">
            <v>0</v>
          </cell>
          <cell r="R79">
            <v>0</v>
          </cell>
          <cell r="S79">
            <v>0</v>
          </cell>
          <cell r="T79">
            <v>0</v>
          </cell>
          <cell r="U79">
            <v>0</v>
          </cell>
          <cell r="AC79" t="str">
            <v>DONOTUSE</v>
          </cell>
          <cell r="AF79">
            <v>0</v>
          </cell>
          <cell r="AG79">
            <v>0</v>
          </cell>
          <cell r="AH79">
            <v>0</v>
          </cell>
          <cell r="AI79">
            <v>0</v>
          </cell>
          <cell r="AJ79">
            <v>0</v>
          </cell>
          <cell r="AK79">
            <v>0</v>
          </cell>
          <cell r="AL79">
            <v>0</v>
          </cell>
          <cell r="AM79">
            <v>0</v>
          </cell>
          <cell r="AN79">
            <v>0</v>
          </cell>
          <cell r="AO79">
            <v>0</v>
          </cell>
          <cell r="AP79">
            <v>0</v>
          </cell>
          <cell r="AQ79">
            <v>0</v>
          </cell>
        </row>
        <row r="80">
          <cell r="G80" t="str">
            <v>DONOTUSE</v>
          </cell>
          <cell r="J80">
            <v>0</v>
          </cell>
          <cell r="K80">
            <v>0</v>
          </cell>
          <cell r="L80">
            <v>0</v>
          </cell>
          <cell r="M80">
            <v>0</v>
          </cell>
          <cell r="N80">
            <v>0</v>
          </cell>
          <cell r="O80">
            <v>0</v>
          </cell>
          <cell r="P80">
            <v>0</v>
          </cell>
          <cell r="Q80">
            <v>0</v>
          </cell>
          <cell r="R80">
            <v>0</v>
          </cell>
          <cell r="S80">
            <v>0</v>
          </cell>
          <cell r="T80">
            <v>0</v>
          </cell>
          <cell r="U80">
            <v>0</v>
          </cell>
          <cell r="AC80" t="str">
            <v>DONOTUSE</v>
          </cell>
          <cell r="AF80">
            <v>0</v>
          </cell>
          <cell r="AG80">
            <v>0</v>
          </cell>
          <cell r="AH80">
            <v>0</v>
          </cell>
          <cell r="AI80">
            <v>0</v>
          </cell>
          <cell r="AJ80">
            <v>0</v>
          </cell>
          <cell r="AK80">
            <v>0</v>
          </cell>
          <cell r="AL80">
            <v>0</v>
          </cell>
          <cell r="AM80">
            <v>0</v>
          </cell>
          <cell r="AN80">
            <v>0</v>
          </cell>
          <cell r="AO80">
            <v>0</v>
          </cell>
          <cell r="AP80">
            <v>0</v>
          </cell>
          <cell r="AQ80">
            <v>0</v>
          </cell>
        </row>
        <row r="81">
          <cell r="G81" t="str">
            <v>ITC84</v>
          </cell>
          <cell r="J81">
            <v>0.99999999999999989</v>
          </cell>
          <cell r="K81">
            <v>3.2870000000000003E-2</v>
          </cell>
          <cell r="L81">
            <v>0.70975999999999995</v>
          </cell>
          <cell r="M81">
            <v>0.14180000000000001</v>
          </cell>
          <cell r="N81">
            <v>0</v>
          </cell>
          <cell r="O81">
            <v>0.10946</v>
          </cell>
          <cell r="U81">
            <v>6.11E-3</v>
          </cell>
          <cell r="AC81" t="str">
            <v>ITC84</v>
          </cell>
          <cell r="AF81">
            <v>0.99999999999999989</v>
          </cell>
          <cell r="AG81">
            <v>3.2870000000000003E-2</v>
          </cell>
          <cell r="AH81">
            <v>0.70975999999999995</v>
          </cell>
          <cell r="AI81">
            <v>0.14180000000000001</v>
          </cell>
          <cell r="AJ81">
            <v>0</v>
          </cell>
          <cell r="AK81">
            <v>0.10946</v>
          </cell>
          <cell r="AQ81">
            <v>6.11E-3</v>
          </cell>
        </row>
        <row r="82">
          <cell r="G82" t="str">
            <v>ITC85</v>
          </cell>
          <cell r="J82">
            <v>1</v>
          </cell>
          <cell r="K82">
            <v>5.4199999999999998E-2</v>
          </cell>
          <cell r="L82">
            <v>0.67689999999999995</v>
          </cell>
          <cell r="M82">
            <v>0.1336</v>
          </cell>
          <cell r="N82">
            <v>0</v>
          </cell>
          <cell r="O82">
            <v>0.11609999999999999</v>
          </cell>
          <cell r="U82">
            <v>1.9199999999999998E-2</v>
          </cell>
          <cell r="AC82" t="str">
            <v>ITC85</v>
          </cell>
          <cell r="AF82">
            <v>1</v>
          </cell>
          <cell r="AG82">
            <v>5.4199999999999998E-2</v>
          </cell>
          <cell r="AH82">
            <v>0.67689999999999995</v>
          </cell>
          <cell r="AI82">
            <v>0.1336</v>
          </cell>
          <cell r="AJ82">
            <v>0</v>
          </cell>
          <cell r="AK82">
            <v>0.11609999999999999</v>
          </cell>
          <cell r="AQ82">
            <v>1.9199999999999998E-2</v>
          </cell>
        </row>
        <row r="83">
          <cell r="G83" t="str">
            <v>ITC86</v>
          </cell>
          <cell r="J83">
            <v>0.99999999999999989</v>
          </cell>
          <cell r="K83">
            <v>4.7890000000000002E-2</v>
          </cell>
          <cell r="L83">
            <v>0.64607999999999999</v>
          </cell>
          <cell r="M83">
            <v>0.13125999999999999</v>
          </cell>
          <cell r="N83">
            <v>0</v>
          </cell>
          <cell r="O83">
            <v>0.155</v>
          </cell>
          <cell r="U83">
            <v>1.9769999999999999E-2</v>
          </cell>
          <cell r="AC83" t="str">
            <v>ITC86</v>
          </cell>
          <cell r="AF83">
            <v>0.99999999999999989</v>
          </cell>
          <cell r="AG83">
            <v>4.7890000000000002E-2</v>
          </cell>
          <cell r="AH83">
            <v>0.64607999999999999</v>
          </cell>
          <cell r="AI83">
            <v>0.13125999999999999</v>
          </cell>
          <cell r="AJ83">
            <v>0</v>
          </cell>
          <cell r="AK83">
            <v>0.155</v>
          </cell>
          <cell r="AQ83">
            <v>1.9769999999999999E-2</v>
          </cell>
        </row>
        <row r="84">
          <cell r="G84" t="str">
            <v>ITC88</v>
          </cell>
          <cell r="J84">
            <v>1</v>
          </cell>
          <cell r="K84">
            <v>4.2700000000000002E-2</v>
          </cell>
          <cell r="L84">
            <v>0.61199999999999999</v>
          </cell>
          <cell r="M84">
            <v>0.14960000000000001</v>
          </cell>
          <cell r="N84">
            <v>0</v>
          </cell>
          <cell r="O84">
            <v>0.1671</v>
          </cell>
          <cell r="U84">
            <v>2.86E-2</v>
          </cell>
          <cell r="AC84" t="str">
            <v>ITC88</v>
          </cell>
          <cell r="AF84">
            <v>1</v>
          </cell>
          <cell r="AG84">
            <v>4.2700000000000002E-2</v>
          </cell>
          <cell r="AH84">
            <v>0.61199999999999999</v>
          </cell>
          <cell r="AI84">
            <v>0.14960000000000001</v>
          </cell>
          <cell r="AJ84">
            <v>0</v>
          </cell>
          <cell r="AK84">
            <v>0.1671</v>
          </cell>
          <cell r="AQ84">
            <v>2.86E-2</v>
          </cell>
        </row>
        <row r="85">
          <cell r="G85" t="str">
            <v>ITC89</v>
          </cell>
          <cell r="J85">
            <v>1</v>
          </cell>
          <cell r="K85">
            <v>4.8806000000000002E-2</v>
          </cell>
          <cell r="L85">
            <v>0.563558</v>
          </cell>
          <cell r="M85">
            <v>0.15268799999999999</v>
          </cell>
          <cell r="N85">
            <v>0</v>
          </cell>
          <cell r="O85">
            <v>0.20677599999999999</v>
          </cell>
          <cell r="U85">
            <v>2.8171999999999999E-2</v>
          </cell>
          <cell r="AC85" t="str">
            <v>ITC89</v>
          </cell>
          <cell r="AF85">
            <v>1</v>
          </cell>
          <cell r="AG85">
            <v>4.8806000000000002E-2</v>
          </cell>
          <cell r="AH85">
            <v>0.563558</v>
          </cell>
          <cell r="AI85">
            <v>0.15268799999999999</v>
          </cell>
          <cell r="AJ85">
            <v>0</v>
          </cell>
          <cell r="AK85">
            <v>0.20677599999999999</v>
          </cell>
          <cell r="AQ85">
            <v>2.8171999999999999E-2</v>
          </cell>
        </row>
        <row r="86">
          <cell r="G86" t="str">
            <v>ITC90</v>
          </cell>
          <cell r="J86">
            <v>1</v>
          </cell>
          <cell r="K86">
            <v>1.5047E-2</v>
          </cell>
          <cell r="L86">
            <v>0.159356</v>
          </cell>
          <cell r="M86">
            <v>3.9132E-2</v>
          </cell>
          <cell r="N86">
            <v>0</v>
          </cell>
          <cell r="O86">
            <v>3.8051000000000001E-2</v>
          </cell>
          <cell r="P86">
            <v>0.46935500000000002</v>
          </cell>
          <cell r="Q86">
            <v>0.13981499999999999</v>
          </cell>
          <cell r="R86">
            <v>0.135384</v>
          </cell>
          <cell r="U86">
            <v>3.8600000000000001E-3</v>
          </cell>
          <cell r="AC86" t="str">
            <v>ITC90</v>
          </cell>
          <cell r="AF86">
            <v>1</v>
          </cell>
          <cell r="AG86">
            <v>1.5047E-2</v>
          </cell>
          <cell r="AH86">
            <v>0.159356</v>
          </cell>
          <cell r="AI86">
            <v>3.9132E-2</v>
          </cell>
          <cell r="AJ86">
            <v>0</v>
          </cell>
          <cell r="AK86">
            <v>3.8051000000000001E-2</v>
          </cell>
          <cell r="AL86">
            <v>0.46935500000000002</v>
          </cell>
          <cell r="AM86">
            <v>0.13981499999999999</v>
          </cell>
          <cell r="AN86">
            <v>0.135384</v>
          </cell>
          <cell r="AQ86">
            <v>3.8600000000000001E-3</v>
          </cell>
        </row>
        <row r="87">
          <cell r="G87" t="str">
            <v>OTHER</v>
          </cell>
          <cell r="J87">
            <v>1</v>
          </cell>
          <cell r="K87">
            <v>0</v>
          </cell>
          <cell r="L87">
            <v>0</v>
          </cell>
          <cell r="M87">
            <v>0</v>
          </cell>
          <cell r="N87">
            <v>0</v>
          </cell>
          <cell r="O87">
            <v>0</v>
          </cell>
          <cell r="P87">
            <v>0</v>
          </cell>
          <cell r="Q87">
            <v>0</v>
          </cell>
          <cell r="R87">
            <v>0</v>
          </cell>
          <cell r="S87">
            <v>0</v>
          </cell>
          <cell r="T87">
            <v>1</v>
          </cell>
          <cell r="U87">
            <v>0</v>
          </cell>
          <cell r="AC87" t="str">
            <v>OTHER</v>
          </cell>
          <cell r="AF87">
            <v>1</v>
          </cell>
          <cell r="AG87">
            <v>0</v>
          </cell>
          <cell r="AH87">
            <v>0</v>
          </cell>
          <cell r="AI87">
            <v>0</v>
          </cell>
          <cell r="AJ87">
            <v>0</v>
          </cell>
          <cell r="AK87">
            <v>0</v>
          </cell>
          <cell r="AL87">
            <v>0</v>
          </cell>
          <cell r="AM87">
            <v>0</v>
          </cell>
          <cell r="AN87">
            <v>0</v>
          </cell>
          <cell r="AO87">
            <v>0</v>
          </cell>
          <cell r="AP87">
            <v>1</v>
          </cell>
          <cell r="AQ87">
            <v>0</v>
          </cell>
        </row>
        <row r="88">
          <cell r="G88" t="str">
            <v>NUTIL</v>
          </cell>
          <cell r="J88">
            <v>1</v>
          </cell>
          <cell r="K88">
            <v>0</v>
          </cell>
          <cell r="L88">
            <v>0</v>
          </cell>
          <cell r="M88">
            <v>0</v>
          </cell>
          <cell r="N88">
            <v>0</v>
          </cell>
          <cell r="O88">
            <v>0</v>
          </cell>
          <cell r="P88">
            <v>0</v>
          </cell>
          <cell r="Q88">
            <v>0</v>
          </cell>
          <cell r="R88">
            <v>0</v>
          </cell>
          <cell r="S88">
            <v>0</v>
          </cell>
          <cell r="T88">
            <v>0</v>
          </cell>
          <cell r="U88">
            <v>1</v>
          </cell>
          <cell r="AC88" t="str">
            <v>NUTIL</v>
          </cell>
          <cell r="AF88">
            <v>1</v>
          </cell>
          <cell r="AG88">
            <v>0</v>
          </cell>
          <cell r="AH88">
            <v>0</v>
          </cell>
          <cell r="AI88">
            <v>0</v>
          </cell>
          <cell r="AJ88">
            <v>0</v>
          </cell>
          <cell r="AK88">
            <v>0</v>
          </cell>
          <cell r="AL88">
            <v>0</v>
          </cell>
          <cell r="AM88">
            <v>0</v>
          </cell>
          <cell r="AN88">
            <v>0</v>
          </cell>
          <cell r="AO88">
            <v>0</v>
          </cell>
          <cell r="AP88">
            <v>0</v>
          </cell>
          <cell r="AQ88">
            <v>1</v>
          </cell>
        </row>
        <row r="89">
          <cell r="G89" t="str">
            <v>SNPPS</v>
          </cell>
          <cell r="J89">
            <v>1</v>
          </cell>
          <cell r="K89">
            <v>9.687789436089618E-3</v>
          </cell>
          <cell r="L89">
            <v>0.16623688311076565</v>
          </cell>
          <cell r="M89">
            <v>5.110856631770886E-2</v>
          </cell>
          <cell r="N89">
            <v>0</v>
          </cell>
          <cell r="O89">
            <v>0.14835980829980147</v>
          </cell>
          <cell r="P89">
            <v>0.52135106004544673</v>
          </cell>
          <cell r="Q89">
            <v>7.3373200467979599E-2</v>
          </cell>
          <cell r="R89">
            <v>2.9485912876017914E-2</v>
          </cell>
          <cell r="S89">
            <v>3.9677944619058734E-4</v>
          </cell>
          <cell r="AC89" t="str">
            <v>SNPPS</v>
          </cell>
          <cell r="AF89">
            <v>1</v>
          </cell>
          <cell r="AG89">
            <v>9.687789436089618E-3</v>
          </cell>
          <cell r="AH89">
            <v>0.16623688311076565</v>
          </cell>
          <cell r="AI89">
            <v>5.110856631770886E-2</v>
          </cell>
          <cell r="AJ89">
            <v>0</v>
          </cell>
          <cell r="AK89">
            <v>0.14835980829980147</v>
          </cell>
          <cell r="AL89">
            <v>0.52135106004544673</v>
          </cell>
          <cell r="AM89">
            <v>7.3373200467979599E-2</v>
          </cell>
          <cell r="AN89">
            <v>2.9485912876017914E-2</v>
          </cell>
          <cell r="AO89">
            <v>3.9677944619058734E-4</v>
          </cell>
        </row>
        <row r="90">
          <cell r="G90" t="str">
            <v>SNPT</v>
          </cell>
          <cell r="J90">
            <v>0.99999999999999978</v>
          </cell>
          <cell r="K90">
            <v>9.0866559891196116E-3</v>
          </cell>
          <cell r="L90">
            <v>0.15595718578589818</v>
          </cell>
          <cell r="M90">
            <v>4.7918116939808533E-2</v>
          </cell>
          <cell r="N90">
            <v>0</v>
          </cell>
          <cell r="O90">
            <v>0.15120948518730223</v>
          </cell>
          <cell r="P90">
            <v>0.53060365647214935</v>
          </cell>
          <cell r="Q90">
            <v>7.469154574126699E-2</v>
          </cell>
          <cell r="R90">
            <v>3.0127910587186234E-2</v>
          </cell>
          <cell r="S90">
            <v>4.0544329726903758E-4</v>
          </cell>
          <cell r="AC90" t="str">
            <v>SNPT</v>
          </cell>
          <cell r="AF90">
            <v>0.99999999999999978</v>
          </cell>
          <cell r="AG90">
            <v>9.0866559891196116E-3</v>
          </cell>
          <cell r="AH90">
            <v>0.15595718578589818</v>
          </cell>
          <cell r="AI90">
            <v>4.7918116939808533E-2</v>
          </cell>
          <cell r="AJ90">
            <v>0</v>
          </cell>
          <cell r="AK90">
            <v>0.15120948518730223</v>
          </cell>
          <cell r="AL90">
            <v>0.53060365647214935</v>
          </cell>
          <cell r="AM90">
            <v>7.469154574126699E-2</v>
          </cell>
          <cell r="AN90">
            <v>3.0127910587186234E-2</v>
          </cell>
          <cell r="AO90">
            <v>4.0544329726903758E-4</v>
          </cell>
        </row>
        <row r="91">
          <cell r="G91" t="str">
            <v>SNPP</v>
          </cell>
          <cell r="J91">
            <v>1</v>
          </cell>
          <cell r="K91">
            <v>1.267571565678652E-2</v>
          </cell>
          <cell r="L91">
            <v>0.2175486907784269</v>
          </cell>
          <cell r="M91">
            <v>6.685471815950228E-2</v>
          </cell>
          <cell r="N91">
            <v>0</v>
          </cell>
          <cell r="O91">
            <v>0.13491704439832933</v>
          </cell>
          <cell r="P91">
            <v>0.47383515621647904</v>
          </cell>
          <cell r="Q91">
            <v>6.6692128465526967E-2</v>
          </cell>
          <cell r="R91">
            <v>2.6841799794754977E-2</v>
          </cell>
          <cell r="S91">
            <v>3.6120836371237648E-4</v>
          </cell>
          <cell r="T91">
            <v>2.7353816648161775E-4</v>
          </cell>
          <cell r="AC91" t="str">
            <v>SNPP</v>
          </cell>
          <cell r="AF91">
            <v>1</v>
          </cell>
          <cell r="AG91">
            <v>1.2675715656786523E-2</v>
          </cell>
          <cell r="AH91">
            <v>0.2175486907784269</v>
          </cell>
          <cell r="AI91">
            <v>6.6854718159502294E-2</v>
          </cell>
          <cell r="AJ91">
            <v>0</v>
          </cell>
          <cell r="AK91">
            <v>0.13491704439832936</v>
          </cell>
          <cell r="AL91">
            <v>0.4738351562164792</v>
          </cell>
          <cell r="AM91">
            <v>6.6692128465526954E-2</v>
          </cell>
          <cell r="AN91">
            <v>2.6841799794754984E-2</v>
          </cell>
          <cell r="AO91">
            <v>3.6120836371237648E-4</v>
          </cell>
          <cell r="AP91">
            <v>2.7353816648161775E-4</v>
          </cell>
        </row>
        <row r="92">
          <cell r="G92" t="str">
            <v>SNPPH</v>
          </cell>
          <cell r="J92">
            <v>1.0000000000000002</v>
          </cell>
          <cell r="K92">
            <v>3.5807098421673254E-2</v>
          </cell>
          <cell r="L92">
            <v>0.61457861759007748</v>
          </cell>
          <cell r="M92">
            <v>0.18882193935166769</v>
          </cell>
          <cell r="N92">
            <v>0</v>
          </cell>
          <cell r="O92">
            <v>3.025770514274739E-2</v>
          </cell>
          <cell r="P92">
            <v>0.10617693875580514</v>
          </cell>
          <cell r="Q92">
            <v>1.494636051749111E-2</v>
          </cell>
          <cell r="R92">
            <v>6.028711865797046E-3</v>
          </cell>
          <cell r="S92">
            <v>8.1131099341087432E-5</v>
          </cell>
          <cell r="T92">
            <v>3.3014972553994282E-3</v>
          </cell>
          <cell r="AC92" t="str">
            <v>SNPPH</v>
          </cell>
          <cell r="AF92">
            <v>1.0000000000000002</v>
          </cell>
          <cell r="AG92">
            <v>3.5807098421673254E-2</v>
          </cell>
          <cell r="AH92">
            <v>0.61457861759007748</v>
          </cell>
          <cell r="AI92">
            <v>0.18882193935166769</v>
          </cell>
          <cell r="AJ92">
            <v>0</v>
          </cell>
          <cell r="AK92">
            <v>3.025770514274739E-2</v>
          </cell>
          <cell r="AL92">
            <v>0.10617693875580514</v>
          </cell>
          <cell r="AM92">
            <v>1.494636051749111E-2</v>
          </cell>
          <cell r="AN92">
            <v>6.028711865797046E-3</v>
          </cell>
          <cell r="AO92">
            <v>8.1131099341087432E-5</v>
          </cell>
          <cell r="AP92">
            <v>3.3014972553994282E-3</v>
          </cell>
        </row>
        <row r="93">
          <cell r="G93" t="str">
            <v>SNPPN</v>
          </cell>
          <cell r="J93">
            <v>1</v>
          </cell>
          <cell r="K93">
            <v>4.2667745215178014E-2</v>
          </cell>
          <cell r="L93">
            <v>0.73233199633281998</v>
          </cell>
          <cell r="M93">
            <v>0.22500025845200181</v>
          </cell>
          <cell r="N93">
            <v>0</v>
          </cell>
          <cell r="O93">
            <v>0</v>
          </cell>
          <cell r="P93">
            <v>0</v>
          </cell>
          <cell r="Q93">
            <v>0</v>
          </cell>
          <cell r="R93">
            <v>0</v>
          </cell>
          <cell r="S93">
            <v>0</v>
          </cell>
          <cell r="AC93" t="str">
            <v>SNPPN</v>
          </cell>
          <cell r="AF93">
            <v>1</v>
          </cell>
          <cell r="AG93">
            <v>4.2667745215178014E-2</v>
          </cell>
          <cell r="AH93">
            <v>0.73233199633281998</v>
          </cell>
          <cell r="AI93">
            <v>0.22500025845200181</v>
          </cell>
          <cell r="AJ93">
            <v>0</v>
          </cell>
          <cell r="AK93">
            <v>0</v>
          </cell>
          <cell r="AL93">
            <v>0</v>
          </cell>
          <cell r="AM93">
            <v>0</v>
          </cell>
          <cell r="AN93">
            <v>0</v>
          </cell>
          <cell r="AO93">
            <v>0</v>
          </cell>
        </row>
        <row r="94">
          <cell r="G94" t="str">
            <v>SNPPO</v>
          </cell>
          <cell r="J94">
            <v>0.99999999999999989</v>
          </cell>
          <cell r="K94">
            <v>1.1856328120762989E-2</v>
          </cell>
          <cell r="L94">
            <v>0.20352233556739308</v>
          </cell>
          <cell r="M94">
            <v>6.2522096680057246E-2</v>
          </cell>
          <cell r="N94">
            <v>0</v>
          </cell>
          <cell r="O94">
            <v>0.13873228977997978</v>
          </cell>
          <cell r="P94">
            <v>0.48682376161472618</v>
          </cell>
          <cell r="Q94">
            <v>6.85294145304884E-2</v>
          </cell>
          <cell r="R94">
            <v>2.7641785707804539E-2</v>
          </cell>
          <cell r="S94">
            <v>3.7198799878760666E-4</v>
          </cell>
          <cell r="AC94" t="str">
            <v>SNPPO</v>
          </cell>
          <cell r="AF94">
            <v>0.99999999999999989</v>
          </cell>
          <cell r="AG94">
            <v>1.1856328120762989E-2</v>
          </cell>
          <cell r="AH94">
            <v>0.20352233556739308</v>
          </cell>
          <cell r="AI94">
            <v>6.2522096680057246E-2</v>
          </cell>
          <cell r="AJ94">
            <v>0</v>
          </cell>
          <cell r="AK94">
            <v>0.13873228977997978</v>
          </cell>
          <cell r="AL94">
            <v>0.48682376161472618</v>
          </cell>
          <cell r="AM94">
            <v>6.85294145304884E-2</v>
          </cell>
          <cell r="AN94">
            <v>2.7641785707804539E-2</v>
          </cell>
          <cell r="AO94">
            <v>3.7198799878760666E-4</v>
          </cell>
        </row>
        <row r="95">
          <cell r="G95" t="str">
            <v>SNPG</v>
          </cell>
          <cell r="J95">
            <v>0.99999999999999944</v>
          </cell>
          <cell r="K95">
            <v>2.2591299113381411E-2</v>
          </cell>
          <cell r="L95">
            <v>0.27136248482022751</v>
          </cell>
          <cell r="M95">
            <v>6.4336995580143982E-2</v>
          </cell>
          <cell r="N95">
            <v>0</v>
          </cell>
          <cell r="O95">
            <v>0.12613031369717881</v>
          </cell>
          <cell r="P95">
            <v>0.42019085266325762</v>
          </cell>
          <cell r="Q95">
            <v>6.759626478354247E-2</v>
          </cell>
          <cell r="R95">
            <v>2.7641237805021812E-2</v>
          </cell>
          <cell r="S95">
            <v>1.5055153724661212E-4</v>
          </cell>
          <cell r="AC95" t="str">
            <v>SNPG</v>
          </cell>
          <cell r="AF95">
            <v>0.99999999999999944</v>
          </cell>
          <cell r="AG95">
            <v>2.2591299113381411E-2</v>
          </cell>
          <cell r="AH95">
            <v>0.27136248482022751</v>
          </cell>
          <cell r="AI95">
            <v>6.4336995580143982E-2</v>
          </cell>
          <cell r="AJ95">
            <v>0</v>
          </cell>
          <cell r="AK95">
            <v>0.12613031369717881</v>
          </cell>
          <cell r="AL95">
            <v>0.42019085266325762</v>
          </cell>
          <cell r="AM95">
            <v>6.759626478354247E-2</v>
          </cell>
          <cell r="AN95">
            <v>2.7641237805021812E-2</v>
          </cell>
          <cell r="AO95">
            <v>1.5055153724661212E-4</v>
          </cell>
        </row>
        <row r="96">
          <cell r="G96" t="str">
            <v>SNPI</v>
          </cell>
          <cell r="J96">
            <v>0.99999999999999978</v>
          </cell>
          <cell r="K96">
            <v>2.7097230258424754E-2</v>
          </cell>
          <cell r="L96">
            <v>0.41508368404750751</v>
          </cell>
          <cell r="M96">
            <v>0.12524789435259204</v>
          </cell>
          <cell r="N96">
            <v>0</v>
          </cell>
          <cell r="O96">
            <v>7.9680371433133057E-2</v>
          </cell>
          <cell r="P96">
            <v>0.28823427468356427</v>
          </cell>
          <cell r="Q96">
            <v>4.972961950549188E-2</v>
          </cell>
          <cell r="R96">
            <v>1.4761207812458004E-2</v>
          </cell>
          <cell r="S96">
            <v>1.6571790682829771E-4</v>
          </cell>
          <cell r="AC96" t="str">
            <v>SNPI</v>
          </cell>
          <cell r="AF96">
            <v>0.99999999999999978</v>
          </cell>
          <cell r="AG96">
            <v>2.7097230258424764E-2</v>
          </cell>
          <cell r="AH96">
            <v>0.41508368404750751</v>
          </cell>
          <cell r="AI96">
            <v>0.12524789435259204</v>
          </cell>
          <cell r="AJ96">
            <v>0</v>
          </cell>
          <cell r="AK96">
            <v>7.9680371433133057E-2</v>
          </cell>
          <cell r="AL96">
            <v>0.28823427468356427</v>
          </cell>
          <cell r="AM96">
            <v>4.972961950549188E-2</v>
          </cell>
          <cell r="AN96">
            <v>1.4761207812458004E-2</v>
          </cell>
          <cell r="AO96">
            <v>1.6571790682829782E-4</v>
          </cell>
        </row>
        <row r="97">
          <cell r="G97" t="str">
            <v>TROJP</v>
          </cell>
          <cell r="J97">
            <v>0.99999999999999989</v>
          </cell>
          <cell r="K97">
            <v>4.290287974823654E-2</v>
          </cell>
          <cell r="L97">
            <v>0.7316176326753715</v>
          </cell>
          <cell r="M97">
            <v>0.22547948757639183</v>
          </cell>
          <cell r="N97">
            <v>0</v>
          </cell>
          <cell r="O97">
            <v>0</v>
          </cell>
          <cell r="P97">
            <v>0</v>
          </cell>
          <cell r="Q97">
            <v>0</v>
          </cell>
          <cell r="R97">
            <v>0</v>
          </cell>
          <cell r="S97">
            <v>0</v>
          </cell>
          <cell r="AC97" t="str">
            <v>TROJP</v>
          </cell>
          <cell r="AF97">
            <v>0.99999999999999989</v>
          </cell>
          <cell r="AG97">
            <v>4.290287974823654E-2</v>
          </cell>
          <cell r="AH97">
            <v>0.7316176326753715</v>
          </cell>
          <cell r="AI97">
            <v>0.22547948757639183</v>
          </cell>
          <cell r="AJ97">
            <v>0</v>
          </cell>
          <cell r="AK97">
            <v>0</v>
          </cell>
          <cell r="AL97">
            <v>0</v>
          </cell>
          <cell r="AM97">
            <v>0</v>
          </cell>
          <cell r="AN97">
            <v>0</v>
          </cell>
          <cell r="AO97">
            <v>0</v>
          </cell>
        </row>
        <row r="98">
          <cell r="G98" t="str">
            <v>TROJD</v>
          </cell>
          <cell r="J98">
            <v>1</v>
          </cell>
          <cell r="K98">
            <v>4.2944409258857209E-2</v>
          </cell>
          <cell r="L98">
            <v>0.73149146161613499</v>
          </cell>
          <cell r="M98">
            <v>0.22556412912500748</v>
          </cell>
          <cell r="N98">
            <v>0</v>
          </cell>
          <cell r="O98">
            <v>0</v>
          </cell>
          <cell r="P98">
            <v>0</v>
          </cell>
          <cell r="Q98">
            <v>0</v>
          </cell>
          <cell r="R98">
            <v>0</v>
          </cell>
          <cell r="S98">
            <v>0</v>
          </cell>
          <cell r="AC98" t="str">
            <v>TROJD</v>
          </cell>
          <cell r="AF98">
            <v>1</v>
          </cell>
          <cell r="AG98">
            <v>4.2944409258857209E-2</v>
          </cell>
          <cell r="AH98">
            <v>0.73149146161613499</v>
          </cell>
          <cell r="AI98">
            <v>0.22556412912500748</v>
          </cell>
          <cell r="AJ98">
            <v>0</v>
          </cell>
          <cell r="AK98">
            <v>0</v>
          </cell>
          <cell r="AL98">
            <v>0</v>
          </cell>
          <cell r="AM98">
            <v>0</v>
          </cell>
          <cell r="AN98">
            <v>0</v>
          </cell>
          <cell r="AO98">
            <v>0</v>
          </cell>
        </row>
        <row r="99">
          <cell r="G99" t="str">
            <v>IBT</v>
          </cell>
          <cell r="J99">
            <v>0</v>
          </cell>
          <cell r="K99">
            <v>1.8908542073845E-2</v>
          </cell>
          <cell r="L99">
            <v>0.17343424254096595</v>
          </cell>
          <cell r="M99">
            <v>0</v>
          </cell>
          <cell r="N99">
            <v>0</v>
          </cell>
          <cell r="O99">
            <v>0.14215731324496525</v>
          </cell>
          <cell r="P99">
            <v>0.48874966026043398</v>
          </cell>
          <cell r="Q99">
            <v>8.1496762262260339E-2</v>
          </cell>
          <cell r="R99">
            <v>3.5884988449695503E-2</v>
          </cell>
          <cell r="S99">
            <v>6.723650734192726E-3</v>
          </cell>
          <cell r="T99">
            <v>5.5233539406959235E-2</v>
          </cell>
          <cell r="U99">
            <v>-2.5886989733180073E-3</v>
          </cell>
          <cell r="AC99" t="str">
            <v>IBT</v>
          </cell>
          <cell r="AF99">
            <v>0</v>
          </cell>
          <cell r="AG99">
            <v>1.8908542073845E-2</v>
          </cell>
          <cell r="AH99">
            <v>0.17343424254096593</v>
          </cell>
          <cell r="AI99">
            <v>0</v>
          </cell>
          <cell r="AJ99">
            <v>0</v>
          </cell>
          <cell r="AK99">
            <v>0.14215731324496522</v>
          </cell>
          <cell r="AL99">
            <v>0.48874966026043393</v>
          </cell>
          <cell r="AM99">
            <v>8.1496762262260353E-2</v>
          </cell>
          <cell r="AN99">
            <v>3.5884988449695503E-2</v>
          </cell>
          <cell r="AO99">
            <v>6.7236507341927251E-3</v>
          </cell>
          <cell r="AP99">
            <v>5.5233539406959228E-2</v>
          </cell>
          <cell r="AQ99">
            <v>-2.5886989733180069E-3</v>
          </cell>
        </row>
        <row r="100">
          <cell r="G100" t="str">
            <v>DITEXP</v>
          </cell>
          <cell r="J100">
            <v>0.99999999999999989</v>
          </cell>
          <cell r="K100">
            <v>1.9141955588282758E-2</v>
          </cell>
          <cell r="L100">
            <v>0.27398036455512026</v>
          </cell>
          <cell r="M100">
            <v>3.2100059840287035E-2</v>
          </cell>
          <cell r="N100">
            <v>0</v>
          </cell>
          <cell r="O100">
            <v>0.12117948257707835</v>
          </cell>
          <cell r="P100">
            <v>0.41769949533400635</v>
          </cell>
          <cell r="Q100">
            <v>4.9355006141802826E-2</v>
          </cell>
          <cell r="R100">
            <v>2.6508898015263672E-2</v>
          </cell>
          <cell r="S100">
            <v>3.2247311804357438E-3</v>
          </cell>
          <cell r="T100">
            <v>0</v>
          </cell>
          <cell r="U100">
            <v>5.6810006767722993E-2</v>
          </cell>
          <cell r="AC100" t="str">
            <v>DITEXP</v>
          </cell>
          <cell r="AF100">
            <v>0.99999999999999989</v>
          </cell>
          <cell r="AG100">
            <v>1.9141955588282758E-2</v>
          </cell>
          <cell r="AH100">
            <v>0.27398036455512026</v>
          </cell>
          <cell r="AI100">
            <v>3.2100059840287035E-2</v>
          </cell>
          <cell r="AJ100">
            <v>0</v>
          </cell>
          <cell r="AK100">
            <v>0.12117948257707835</v>
          </cell>
          <cell r="AL100">
            <v>0.41769949533400635</v>
          </cell>
          <cell r="AM100">
            <v>4.9355006141802826E-2</v>
          </cell>
          <cell r="AN100">
            <v>2.6508898015263672E-2</v>
          </cell>
          <cell r="AO100">
            <v>3.2247311804357438E-3</v>
          </cell>
          <cell r="AP100">
            <v>0</v>
          </cell>
          <cell r="AQ100">
            <v>5.6810006767722993E-2</v>
          </cell>
        </row>
        <row r="101">
          <cell r="G101" t="str">
            <v>DITBAL</v>
          </cell>
          <cell r="J101">
            <v>1</v>
          </cell>
          <cell r="K101">
            <v>2.1576430398340035E-2</v>
          </cell>
          <cell r="L101">
            <v>0.25917039161342664</v>
          </cell>
          <cell r="M101">
            <v>6.1859357042628245E-2</v>
          </cell>
          <cell r="N101">
            <v>0</v>
          </cell>
          <cell r="O101">
            <v>0.11713173982228117</v>
          </cell>
          <cell r="P101">
            <v>0.44139269103816559</v>
          </cell>
          <cell r="Q101">
            <v>5.6226169160687615E-2</v>
          </cell>
          <cell r="R101">
            <v>2.4653847889083619E-2</v>
          </cell>
          <cell r="S101">
            <v>2.4873693855415658E-3</v>
          </cell>
          <cell r="T101">
            <v>0</v>
          </cell>
          <cell r="U101">
            <v>1.5502003649845475E-2</v>
          </cell>
          <cell r="AC101" t="str">
            <v>DITBAL</v>
          </cell>
          <cell r="AF101">
            <v>1</v>
          </cell>
          <cell r="AG101">
            <v>2.1576430398340035E-2</v>
          </cell>
          <cell r="AH101">
            <v>0.25917039161342664</v>
          </cell>
          <cell r="AI101">
            <v>6.1859357042628245E-2</v>
          </cell>
          <cell r="AJ101">
            <v>0</v>
          </cell>
          <cell r="AK101">
            <v>0.11713173982228117</v>
          </cell>
          <cell r="AL101">
            <v>0.44139269103816559</v>
          </cell>
          <cell r="AM101">
            <v>5.6226169160687615E-2</v>
          </cell>
          <cell r="AN101">
            <v>2.4653847889083619E-2</v>
          </cell>
          <cell r="AO101">
            <v>2.4873693855415658E-3</v>
          </cell>
          <cell r="AP101">
            <v>0</v>
          </cell>
          <cell r="AQ101">
            <v>1.5502003649845475E-2</v>
          </cell>
        </row>
        <row r="102">
          <cell r="G102" t="str">
            <v>TAXDEPR</v>
          </cell>
          <cell r="J102">
            <v>1</v>
          </cell>
          <cell r="K102">
            <v>2.1242496454368185E-2</v>
          </cell>
          <cell r="L102">
            <v>0.26049990677578722</v>
          </cell>
          <cell r="M102">
            <v>6.9072589237305346E-2</v>
          </cell>
          <cell r="N102">
            <v>0</v>
          </cell>
          <cell r="O102">
            <v>0.1128144442222955</v>
          </cell>
          <cell r="P102">
            <v>0.44964446786940648</v>
          </cell>
          <cell r="Q102">
            <v>5.6521976447323617E-2</v>
          </cell>
          <cell r="R102">
            <v>2.3284535182736932E-2</v>
          </cell>
          <cell r="S102">
            <v>2.2027691812063826E-4</v>
          </cell>
          <cell r="T102">
            <v>0</v>
          </cell>
          <cell r="U102">
            <v>6.6993068926561369E-3</v>
          </cell>
          <cell r="AC102" t="str">
            <v>TAXDEPR</v>
          </cell>
          <cell r="AF102">
            <v>1</v>
          </cell>
          <cell r="AG102">
            <v>2.1242496454368185E-2</v>
          </cell>
          <cell r="AH102">
            <v>0.26049990677578722</v>
          </cell>
          <cell r="AI102">
            <v>6.9072589237305346E-2</v>
          </cell>
          <cell r="AJ102">
            <v>0</v>
          </cell>
          <cell r="AK102">
            <v>0.1128144442222955</v>
          </cell>
          <cell r="AL102">
            <v>0.44964446786940648</v>
          </cell>
          <cell r="AM102">
            <v>5.6521976447323617E-2</v>
          </cell>
          <cell r="AN102">
            <v>2.3284535182736932E-2</v>
          </cell>
          <cell r="AO102">
            <v>2.2027691812063826E-4</v>
          </cell>
          <cell r="AP102">
            <v>0</v>
          </cell>
          <cell r="AQ102">
            <v>6.6993068926561369E-3</v>
          </cell>
        </row>
        <row r="103">
          <cell r="G103" t="str">
            <v>DONOTUSE</v>
          </cell>
          <cell r="J103">
            <v>0</v>
          </cell>
          <cell r="K103">
            <v>0</v>
          </cell>
          <cell r="L103">
            <v>0</v>
          </cell>
          <cell r="M103">
            <v>0</v>
          </cell>
          <cell r="N103">
            <v>0</v>
          </cell>
          <cell r="O103">
            <v>0</v>
          </cell>
          <cell r="P103">
            <v>0</v>
          </cell>
          <cell r="Q103">
            <v>0</v>
          </cell>
          <cell r="R103">
            <v>0</v>
          </cell>
          <cell r="S103">
            <v>0</v>
          </cell>
          <cell r="T103">
            <v>0</v>
          </cell>
          <cell r="U103">
            <v>0</v>
          </cell>
          <cell r="AC103" t="str">
            <v>DONOTUSE</v>
          </cell>
          <cell r="AF103">
            <v>0</v>
          </cell>
          <cell r="AG103">
            <v>0</v>
          </cell>
          <cell r="AH103">
            <v>0</v>
          </cell>
          <cell r="AI103">
            <v>0</v>
          </cell>
          <cell r="AJ103">
            <v>0</v>
          </cell>
          <cell r="AK103">
            <v>0</v>
          </cell>
          <cell r="AL103">
            <v>0</v>
          </cell>
          <cell r="AM103">
            <v>0</v>
          </cell>
          <cell r="AN103">
            <v>0</v>
          </cell>
          <cell r="AO103">
            <v>0</v>
          </cell>
          <cell r="AP103">
            <v>0</v>
          </cell>
          <cell r="AQ103">
            <v>0</v>
          </cell>
        </row>
        <row r="104">
          <cell r="G104" t="str">
            <v>DONOTUSE</v>
          </cell>
          <cell r="J104">
            <v>0</v>
          </cell>
          <cell r="K104">
            <v>0</v>
          </cell>
          <cell r="L104">
            <v>0</v>
          </cell>
          <cell r="M104">
            <v>0</v>
          </cell>
          <cell r="N104">
            <v>0</v>
          </cell>
          <cell r="O104">
            <v>0</v>
          </cell>
          <cell r="P104">
            <v>0</v>
          </cell>
          <cell r="Q104">
            <v>0</v>
          </cell>
          <cell r="R104">
            <v>0</v>
          </cell>
          <cell r="S104">
            <v>0</v>
          </cell>
          <cell r="T104">
            <v>0</v>
          </cell>
          <cell r="U104">
            <v>0</v>
          </cell>
          <cell r="AC104" t="str">
            <v>DONOTUSE</v>
          </cell>
          <cell r="AF104">
            <v>0</v>
          </cell>
          <cell r="AG104">
            <v>0</v>
          </cell>
          <cell r="AH104">
            <v>0</v>
          </cell>
          <cell r="AI104">
            <v>0</v>
          </cell>
          <cell r="AJ104">
            <v>0</v>
          </cell>
          <cell r="AK104">
            <v>0</v>
          </cell>
          <cell r="AL104">
            <v>0</v>
          </cell>
          <cell r="AM104">
            <v>0</v>
          </cell>
          <cell r="AN104">
            <v>0</v>
          </cell>
          <cell r="AO104">
            <v>0</v>
          </cell>
          <cell r="AP104">
            <v>0</v>
          </cell>
          <cell r="AQ104">
            <v>0</v>
          </cell>
        </row>
        <row r="105">
          <cell r="G105" t="str">
            <v>DONOTUSE</v>
          </cell>
          <cell r="J105">
            <v>0</v>
          </cell>
          <cell r="K105">
            <v>0</v>
          </cell>
          <cell r="L105">
            <v>0</v>
          </cell>
          <cell r="M105">
            <v>0</v>
          </cell>
          <cell r="N105">
            <v>0</v>
          </cell>
          <cell r="O105">
            <v>0</v>
          </cell>
          <cell r="P105">
            <v>0</v>
          </cell>
          <cell r="Q105">
            <v>0</v>
          </cell>
          <cell r="R105">
            <v>0</v>
          </cell>
          <cell r="S105">
            <v>0</v>
          </cell>
          <cell r="T105">
            <v>0</v>
          </cell>
          <cell r="U105">
            <v>0</v>
          </cell>
          <cell r="AC105" t="str">
            <v>DONOTUSE</v>
          </cell>
          <cell r="AF105">
            <v>0</v>
          </cell>
          <cell r="AG105">
            <v>0</v>
          </cell>
          <cell r="AH105">
            <v>0</v>
          </cell>
          <cell r="AI105">
            <v>0</v>
          </cell>
          <cell r="AJ105">
            <v>0</v>
          </cell>
          <cell r="AK105">
            <v>0</v>
          </cell>
          <cell r="AL105">
            <v>0</v>
          </cell>
          <cell r="AM105">
            <v>0</v>
          </cell>
          <cell r="AN105">
            <v>0</v>
          </cell>
          <cell r="AO105">
            <v>0</v>
          </cell>
          <cell r="AP105">
            <v>0</v>
          </cell>
          <cell r="AQ105">
            <v>0</v>
          </cell>
        </row>
        <row r="106">
          <cell r="G106" t="str">
            <v>SCHMDEXP</v>
          </cell>
          <cell r="J106">
            <v>0.99999999999999989</v>
          </cell>
          <cell r="K106">
            <v>2.0409234834423379E-2</v>
          </cell>
          <cell r="L106">
            <v>0.23519784592761808</v>
          </cell>
          <cell r="M106">
            <v>6.867824761025805E-2</v>
          </cell>
          <cell r="N106">
            <v>0</v>
          </cell>
          <cell r="O106">
            <v>0.13120049512239645</v>
          </cell>
          <cell r="P106">
            <v>0.45384803705212179</v>
          </cell>
          <cell r="Q106">
            <v>6.3389226717671179E-2</v>
          </cell>
          <cell r="R106">
            <v>2.6994212296991602E-2</v>
          </cell>
          <cell r="S106">
            <v>2.8270043851925166E-4</v>
          </cell>
          <cell r="T106">
            <v>0</v>
          </cell>
          <cell r="U106">
            <v>0</v>
          </cell>
          <cell r="AC106" t="str">
            <v>SCHMDEXP</v>
          </cell>
          <cell r="AF106">
            <v>0.99999999999999989</v>
          </cell>
          <cell r="AG106">
            <v>2.0409234834423379E-2</v>
          </cell>
          <cell r="AH106">
            <v>0.23519784592761808</v>
          </cell>
          <cell r="AI106">
            <v>6.867824761025805E-2</v>
          </cell>
          <cell r="AJ106">
            <v>0</v>
          </cell>
          <cell r="AK106">
            <v>0.13120049512239645</v>
          </cell>
          <cell r="AL106">
            <v>0.45384803705212179</v>
          </cell>
          <cell r="AM106">
            <v>6.3389226717671179E-2</v>
          </cell>
          <cell r="AN106">
            <v>2.6994212296991602E-2</v>
          </cell>
          <cell r="AO106">
            <v>2.8270043851925166E-4</v>
          </cell>
          <cell r="AP106">
            <v>0</v>
          </cell>
          <cell r="AQ106">
            <v>0</v>
          </cell>
        </row>
        <row r="107">
          <cell r="G107" t="str">
            <v>SCHMAEXP</v>
          </cell>
          <cell r="J107">
            <v>1</v>
          </cell>
          <cell r="K107">
            <v>2.3458904564911346E-2</v>
          </cell>
          <cell r="L107">
            <v>0.34395400959769096</v>
          </cell>
          <cell r="M107">
            <v>0.10076076833731971</v>
          </cell>
          <cell r="N107">
            <v>0</v>
          </cell>
          <cell r="O107">
            <v>9.2757811051434227E-2</v>
          </cell>
          <cell r="P107">
            <v>0.28549726689559646</v>
          </cell>
          <cell r="Q107">
            <v>4.5744297939512478E-2</v>
          </cell>
          <cell r="R107">
            <v>1.7099990150648121E-2</v>
          </cell>
          <cell r="S107">
            <v>1.9623420361462117E-4</v>
          </cell>
          <cell r="T107">
            <v>9.0530717259271809E-2</v>
          </cell>
          <cell r="U107">
            <v>0</v>
          </cell>
          <cell r="AC107" t="str">
            <v>SCHMAEXP</v>
          </cell>
          <cell r="AF107">
            <v>1</v>
          </cell>
          <cell r="AG107">
            <v>2.3458904564911346E-2</v>
          </cell>
          <cell r="AH107">
            <v>0.34395400959769096</v>
          </cell>
          <cell r="AI107">
            <v>0.10076076833731971</v>
          </cell>
          <cell r="AJ107">
            <v>0</v>
          </cell>
          <cell r="AK107">
            <v>9.2757811051434227E-2</v>
          </cell>
          <cell r="AL107">
            <v>0.28549726689559646</v>
          </cell>
          <cell r="AM107">
            <v>4.5744297939512478E-2</v>
          </cell>
          <cell r="AN107">
            <v>1.7099990150648121E-2</v>
          </cell>
          <cell r="AO107">
            <v>1.9623420361462117E-4</v>
          </cell>
          <cell r="AP107">
            <v>9.0530717259271809E-2</v>
          </cell>
          <cell r="AQ107">
            <v>0</v>
          </cell>
        </row>
        <row r="108">
          <cell r="G108" t="str">
            <v>SGCT</v>
          </cell>
          <cell r="J108">
            <v>1</v>
          </cell>
          <cell r="K108">
            <v>1.5134619933727373E-2</v>
          </cell>
          <cell r="L108">
            <v>0.25573278859580434</v>
          </cell>
          <cell r="M108">
            <v>8.1987965249848777E-2</v>
          </cell>
          <cell r="N108">
            <v>0</v>
          </cell>
          <cell r="O108">
            <v>0.12587010540328428</v>
          </cell>
          <cell r="P108">
            <v>0.43580231949689441</v>
          </cell>
          <cell r="Q108">
            <v>6.0233489985427296E-2</v>
          </cell>
          <cell r="R108">
            <v>2.5238711335013639E-2</v>
          </cell>
          <cell r="AC108" t="str">
            <v>SGCT</v>
          </cell>
          <cell r="AF108">
            <v>1</v>
          </cell>
          <cell r="AG108">
            <v>1.5134619933727373E-2</v>
          </cell>
          <cell r="AH108">
            <v>0.25573278859580434</v>
          </cell>
          <cell r="AI108">
            <v>8.1987965249848777E-2</v>
          </cell>
          <cell r="AJ108">
            <v>0</v>
          </cell>
          <cell r="AK108">
            <v>0.12587010540328428</v>
          </cell>
          <cell r="AL108">
            <v>0.43580231949689441</v>
          </cell>
          <cell r="AM108">
            <v>6.0233489985427296E-2</v>
          </cell>
          <cell r="AN108">
            <v>2.5238711335013639E-2</v>
          </cell>
        </row>
      </sheetData>
      <sheetData sheetId="7"/>
      <sheetData sheetId="8" refreshError="1"/>
      <sheetData sheetId="9" refreshError="1"/>
      <sheetData sheetId="10" refreshError="1"/>
      <sheetData sheetId="11" refreshError="1"/>
      <sheetData sheetId="12">
        <row r="2">
          <cell r="AB2">
            <v>2</v>
          </cell>
        </row>
        <row r="3">
          <cell r="AG3" t="b">
            <v>1</v>
          </cell>
          <cell r="AH3" t="b">
            <v>0</v>
          </cell>
          <cell r="AI3" t="b">
            <v>1</v>
          </cell>
        </row>
        <row r="30">
          <cell r="B30">
            <v>0.68689</v>
          </cell>
        </row>
        <row r="32">
          <cell r="B32">
            <v>4.8921259735258682E-3</v>
          </cell>
          <cell r="AE32">
            <v>4.5400000000000003E-2</v>
          </cell>
        </row>
        <row r="33">
          <cell r="B33">
            <v>2E-3</v>
          </cell>
        </row>
        <row r="34">
          <cell r="B34">
            <v>3.9100000000000003E-2</v>
          </cell>
        </row>
        <row r="35">
          <cell r="B35">
            <v>0</v>
          </cell>
        </row>
        <row r="36">
          <cell r="B36">
            <v>0</v>
          </cell>
        </row>
      </sheetData>
      <sheetData sheetId="13">
        <row r="1">
          <cell r="J1">
            <v>23515339919.404099</v>
          </cell>
        </row>
        <row r="3">
          <cell r="A3" t="str">
            <v>406CAGE</v>
          </cell>
          <cell r="B3">
            <v>406</v>
          </cell>
          <cell r="C3" t="str">
            <v>CAGE</v>
          </cell>
          <cell r="D3">
            <v>4750824.8499999996</v>
          </cell>
          <cell r="F3" t="str">
            <v>406CAGE</v>
          </cell>
          <cell r="G3">
            <v>406</v>
          </cell>
          <cell r="H3" t="str">
            <v>CAGE</v>
          </cell>
          <cell r="I3">
            <v>4750824.8499999996</v>
          </cell>
          <cell r="L3" t="str">
            <v>108360S</v>
          </cell>
          <cell r="M3">
            <v>0</v>
          </cell>
          <cell r="N3">
            <v>0</v>
          </cell>
          <cell r="O3">
            <v>-3522.3724999999977</v>
          </cell>
          <cell r="P3">
            <v>0</v>
          </cell>
          <cell r="Q3">
            <v>0</v>
          </cell>
          <cell r="R3">
            <v>0</v>
          </cell>
          <cell r="S3">
            <v>0</v>
          </cell>
          <cell r="T3">
            <v>0</v>
          </cell>
        </row>
        <row r="4">
          <cell r="A4" t="str">
            <v>406UT</v>
          </cell>
          <cell r="B4">
            <v>406</v>
          </cell>
          <cell r="C4" t="str">
            <v>UT</v>
          </cell>
          <cell r="D4">
            <v>301635.48</v>
          </cell>
          <cell r="F4" t="str">
            <v>406UT</v>
          </cell>
          <cell r="G4">
            <v>406</v>
          </cell>
          <cell r="H4" t="str">
            <v>UT</v>
          </cell>
          <cell r="I4">
            <v>301635.48</v>
          </cell>
          <cell r="L4" t="str">
            <v>108361S</v>
          </cell>
          <cell r="M4">
            <v>0</v>
          </cell>
          <cell r="N4">
            <v>0</v>
          </cell>
          <cell r="O4">
            <v>-47646.675833329791</v>
          </cell>
          <cell r="P4">
            <v>0</v>
          </cell>
          <cell r="Q4">
            <v>0</v>
          </cell>
          <cell r="R4">
            <v>0</v>
          </cell>
          <cell r="S4">
            <v>0</v>
          </cell>
          <cell r="T4">
            <v>0</v>
          </cell>
        </row>
        <row r="5">
          <cell r="A5" t="str">
            <v>407ID</v>
          </cell>
          <cell r="B5">
            <v>407</v>
          </cell>
          <cell r="C5" t="str">
            <v>ID</v>
          </cell>
          <cell r="D5">
            <v>0</v>
          </cell>
          <cell r="F5" t="str">
            <v>407ID</v>
          </cell>
          <cell r="G5">
            <v>407</v>
          </cell>
          <cell r="H5" t="str">
            <v>ID</v>
          </cell>
          <cell r="I5">
            <v>0</v>
          </cell>
          <cell r="L5" t="str">
            <v>108362S</v>
          </cell>
          <cell r="M5">
            <v>0</v>
          </cell>
          <cell r="N5">
            <v>0</v>
          </cell>
          <cell r="O5">
            <v>-552998.07124999911</v>
          </cell>
          <cell r="P5">
            <v>0</v>
          </cell>
          <cell r="Q5">
            <v>0</v>
          </cell>
          <cell r="R5">
            <v>0</v>
          </cell>
          <cell r="S5">
            <v>0</v>
          </cell>
          <cell r="T5">
            <v>0</v>
          </cell>
        </row>
        <row r="6">
          <cell r="A6" t="str">
            <v>407OR</v>
          </cell>
          <cell r="B6">
            <v>407</v>
          </cell>
          <cell r="C6" t="str">
            <v>OR</v>
          </cell>
          <cell r="D6">
            <v>-0.28999999999999998</v>
          </cell>
          <cell r="F6" t="str">
            <v>407OR</v>
          </cell>
          <cell r="G6">
            <v>407</v>
          </cell>
          <cell r="H6" t="str">
            <v>OR</v>
          </cell>
          <cell r="I6">
            <v>-0.28999999999999998</v>
          </cell>
          <cell r="L6" t="str">
            <v>108364S</v>
          </cell>
          <cell r="M6">
            <v>0</v>
          </cell>
          <cell r="N6">
            <v>0</v>
          </cell>
          <cell r="O6">
            <v>-1286823.1420833021</v>
          </cell>
          <cell r="P6">
            <v>0</v>
          </cell>
          <cell r="Q6">
            <v>0</v>
          </cell>
          <cell r="R6">
            <v>0</v>
          </cell>
          <cell r="S6">
            <v>0</v>
          </cell>
          <cell r="T6">
            <v>0</v>
          </cell>
        </row>
        <row r="7">
          <cell r="A7" t="str">
            <v>407OTHER</v>
          </cell>
          <cell r="B7">
            <v>407</v>
          </cell>
          <cell r="C7" t="str">
            <v>OTHER</v>
          </cell>
          <cell r="D7">
            <v>124290.24000000001</v>
          </cell>
          <cell r="F7" t="str">
            <v>407OTHER</v>
          </cell>
          <cell r="G7">
            <v>407</v>
          </cell>
          <cell r="H7" t="str">
            <v>OTHER</v>
          </cell>
          <cell r="I7">
            <v>124290.24000000001</v>
          </cell>
          <cell r="L7" t="str">
            <v>108365S</v>
          </cell>
          <cell r="M7">
            <v>0</v>
          </cell>
          <cell r="N7">
            <v>0</v>
          </cell>
          <cell r="O7">
            <v>-461257.59791669995</v>
          </cell>
          <cell r="P7">
            <v>0</v>
          </cell>
          <cell r="Q7">
            <v>0</v>
          </cell>
          <cell r="R7">
            <v>0</v>
          </cell>
          <cell r="S7">
            <v>0</v>
          </cell>
          <cell r="T7">
            <v>0</v>
          </cell>
        </row>
        <row r="8">
          <cell r="A8" t="str">
            <v>407WA</v>
          </cell>
          <cell r="B8">
            <v>407</v>
          </cell>
          <cell r="C8" t="str">
            <v>WA</v>
          </cell>
          <cell r="D8">
            <v>0.28999999999999998</v>
          </cell>
          <cell r="F8" t="str">
            <v>407WA</v>
          </cell>
          <cell r="G8">
            <v>407</v>
          </cell>
          <cell r="H8" t="str">
            <v>WA</v>
          </cell>
          <cell r="I8">
            <v>0.28999999999999998</v>
          </cell>
          <cell r="L8" t="str">
            <v>108366S</v>
          </cell>
          <cell r="M8">
            <v>0</v>
          </cell>
          <cell r="N8">
            <v>0</v>
          </cell>
          <cell r="O8">
            <v>-233985.87916669995</v>
          </cell>
          <cell r="P8">
            <v>0</v>
          </cell>
          <cell r="Q8">
            <v>0</v>
          </cell>
          <cell r="R8">
            <v>0</v>
          </cell>
          <cell r="S8">
            <v>0</v>
          </cell>
          <cell r="T8">
            <v>0</v>
          </cell>
        </row>
        <row r="9">
          <cell r="A9" t="str">
            <v>408CA</v>
          </cell>
          <cell r="B9">
            <v>408</v>
          </cell>
          <cell r="C9" t="str">
            <v>CA</v>
          </cell>
          <cell r="D9">
            <v>1326463.54</v>
          </cell>
          <cell r="F9" t="str">
            <v>408CA</v>
          </cell>
          <cell r="G9">
            <v>408</v>
          </cell>
          <cell r="H9" t="str">
            <v>CA</v>
          </cell>
          <cell r="I9">
            <v>1326463.54</v>
          </cell>
          <cell r="L9" t="str">
            <v>108367S</v>
          </cell>
          <cell r="M9">
            <v>0</v>
          </cell>
          <cell r="N9">
            <v>0</v>
          </cell>
          <cell r="O9">
            <v>-334243.29833330028</v>
          </cell>
          <cell r="P9">
            <v>0</v>
          </cell>
          <cell r="Q9">
            <v>0</v>
          </cell>
          <cell r="R9">
            <v>0</v>
          </cell>
          <cell r="S9">
            <v>0</v>
          </cell>
          <cell r="T9">
            <v>0</v>
          </cell>
        </row>
        <row r="10">
          <cell r="A10" t="str">
            <v>408CAEE</v>
          </cell>
          <cell r="B10">
            <v>408</v>
          </cell>
          <cell r="C10" t="str">
            <v>CAEE</v>
          </cell>
          <cell r="D10">
            <v>433580.43</v>
          </cell>
          <cell r="F10" t="str">
            <v>408CAEE</v>
          </cell>
          <cell r="G10">
            <v>408</v>
          </cell>
          <cell r="H10" t="str">
            <v>CAEE</v>
          </cell>
          <cell r="I10">
            <v>433580.43</v>
          </cell>
          <cell r="L10" t="str">
            <v>108368S</v>
          </cell>
          <cell r="M10">
            <v>0</v>
          </cell>
          <cell r="N10">
            <v>0</v>
          </cell>
          <cell r="O10">
            <v>-886180.07499999553</v>
          </cell>
          <cell r="P10">
            <v>0</v>
          </cell>
          <cell r="Q10">
            <v>0</v>
          </cell>
          <cell r="R10">
            <v>0</v>
          </cell>
          <cell r="S10">
            <v>0</v>
          </cell>
          <cell r="T10">
            <v>0</v>
          </cell>
        </row>
        <row r="11">
          <cell r="A11" t="str">
            <v>408CAGE</v>
          </cell>
          <cell r="B11">
            <v>408</v>
          </cell>
          <cell r="C11" t="str">
            <v>CAGE</v>
          </cell>
          <cell r="D11">
            <v>1891140</v>
          </cell>
          <cell r="F11" t="str">
            <v>408CAGE</v>
          </cell>
          <cell r="G11">
            <v>408</v>
          </cell>
          <cell r="H11" t="str">
            <v>CAGE</v>
          </cell>
          <cell r="I11">
            <v>1891140</v>
          </cell>
          <cell r="L11" t="str">
            <v>108369S</v>
          </cell>
          <cell r="M11">
            <v>0</v>
          </cell>
          <cell r="N11">
            <v>0</v>
          </cell>
          <cell r="O11">
            <v>-703000.05458329991</v>
          </cell>
          <cell r="P11">
            <v>0</v>
          </cell>
          <cell r="Q11">
            <v>0</v>
          </cell>
          <cell r="R11">
            <v>0</v>
          </cell>
          <cell r="S11">
            <v>0</v>
          </cell>
          <cell r="T11">
            <v>0</v>
          </cell>
        </row>
        <row r="12">
          <cell r="A12" t="str">
            <v>408GPS</v>
          </cell>
          <cell r="B12">
            <v>408</v>
          </cell>
          <cell r="C12" t="str">
            <v>GPS</v>
          </cell>
          <cell r="D12">
            <v>148982800.22</v>
          </cell>
          <cell r="F12" t="str">
            <v>408GPS</v>
          </cell>
          <cell r="G12">
            <v>408</v>
          </cell>
          <cell r="H12" t="str">
            <v>GPS</v>
          </cell>
          <cell r="I12">
            <v>148982800.22</v>
          </cell>
          <cell r="L12" t="str">
            <v>108370S</v>
          </cell>
          <cell r="M12">
            <v>0</v>
          </cell>
          <cell r="N12">
            <v>0</v>
          </cell>
          <cell r="O12">
            <v>-262973.04875000007</v>
          </cell>
          <cell r="P12">
            <v>0</v>
          </cell>
          <cell r="Q12">
            <v>0</v>
          </cell>
          <cell r="R12">
            <v>0</v>
          </cell>
          <cell r="S12">
            <v>0</v>
          </cell>
          <cell r="T12">
            <v>0</v>
          </cell>
        </row>
        <row r="13">
          <cell r="A13" t="str">
            <v>408OR</v>
          </cell>
          <cell r="B13">
            <v>408</v>
          </cell>
          <cell r="C13" t="str">
            <v>OR</v>
          </cell>
          <cell r="D13">
            <v>32204839.75</v>
          </cell>
          <cell r="F13" t="str">
            <v>408OR</v>
          </cell>
          <cell r="G13">
            <v>408</v>
          </cell>
          <cell r="H13" t="str">
            <v>OR</v>
          </cell>
          <cell r="I13">
            <v>32204839.75</v>
          </cell>
          <cell r="L13" t="str">
            <v>108371S</v>
          </cell>
          <cell r="M13">
            <v>0</v>
          </cell>
          <cell r="N13">
            <v>0</v>
          </cell>
          <cell r="O13">
            <v>2786.117083332967</v>
          </cell>
          <cell r="P13">
            <v>0</v>
          </cell>
          <cell r="Q13">
            <v>0</v>
          </cell>
          <cell r="R13">
            <v>0</v>
          </cell>
          <cell r="S13">
            <v>0</v>
          </cell>
          <cell r="T13">
            <v>0</v>
          </cell>
        </row>
        <row r="14">
          <cell r="A14" t="str">
            <v>408SE</v>
          </cell>
          <cell r="B14">
            <v>408</v>
          </cell>
          <cell r="C14" t="str">
            <v>SE</v>
          </cell>
          <cell r="D14">
            <v>454488.3</v>
          </cell>
          <cell r="F14" t="str">
            <v>408SE</v>
          </cell>
          <cell r="G14">
            <v>408</v>
          </cell>
          <cell r="H14" t="str">
            <v>SE</v>
          </cell>
          <cell r="I14">
            <v>454488.3</v>
          </cell>
          <cell r="L14" t="str">
            <v>108373S</v>
          </cell>
          <cell r="M14">
            <v>0</v>
          </cell>
          <cell r="N14">
            <v>0</v>
          </cell>
          <cell r="O14">
            <v>-25842.582083330024</v>
          </cell>
          <cell r="P14">
            <v>0</v>
          </cell>
          <cell r="Q14">
            <v>0</v>
          </cell>
          <cell r="R14">
            <v>0</v>
          </cell>
          <cell r="S14">
            <v>0</v>
          </cell>
          <cell r="T14">
            <v>0</v>
          </cell>
        </row>
        <row r="15">
          <cell r="A15" t="str">
            <v>408SO</v>
          </cell>
          <cell r="B15">
            <v>408</v>
          </cell>
          <cell r="C15" t="str">
            <v>SO</v>
          </cell>
          <cell r="D15">
            <v>-412815.55</v>
          </cell>
          <cell r="F15" t="str">
            <v>408SO</v>
          </cell>
          <cell r="G15">
            <v>408</v>
          </cell>
          <cell r="H15" t="str">
            <v>SO</v>
          </cell>
          <cell r="I15">
            <v>-412815.55</v>
          </cell>
          <cell r="L15" t="str">
            <v>108DPS</v>
          </cell>
          <cell r="M15">
            <v>0</v>
          </cell>
          <cell r="N15">
            <v>0</v>
          </cell>
          <cell r="O15">
            <v>19905.409166667028</v>
          </cell>
          <cell r="P15">
            <v>0</v>
          </cell>
          <cell r="Q15">
            <v>0</v>
          </cell>
          <cell r="R15">
            <v>0</v>
          </cell>
          <cell r="S15">
            <v>0</v>
          </cell>
          <cell r="T15">
            <v>0</v>
          </cell>
        </row>
        <row r="16">
          <cell r="A16" t="str">
            <v>408UT</v>
          </cell>
          <cell r="B16">
            <v>408</v>
          </cell>
          <cell r="C16" t="str">
            <v>UT</v>
          </cell>
          <cell r="D16">
            <v>0</v>
          </cell>
          <cell r="F16" t="str">
            <v>408UT</v>
          </cell>
          <cell r="G16">
            <v>408</v>
          </cell>
          <cell r="H16" t="str">
            <v>UT</v>
          </cell>
          <cell r="I16">
            <v>0</v>
          </cell>
          <cell r="L16" t="str">
            <v>108GPCAEE</v>
          </cell>
          <cell r="M16">
            <v>0</v>
          </cell>
          <cell r="N16">
            <v>0</v>
          </cell>
          <cell r="O16">
            <v>0</v>
          </cell>
          <cell r="P16">
            <v>0</v>
          </cell>
          <cell r="Q16">
            <v>0</v>
          </cell>
          <cell r="R16">
            <v>0</v>
          </cell>
          <cell r="S16">
            <v>0</v>
          </cell>
          <cell r="T16">
            <v>0</v>
          </cell>
        </row>
        <row r="17">
          <cell r="A17" t="str">
            <v>408WA</v>
          </cell>
          <cell r="B17">
            <v>408</v>
          </cell>
          <cell r="C17" t="str">
            <v>WA</v>
          </cell>
          <cell r="D17">
            <v>12718643.51</v>
          </cell>
          <cell r="F17" t="str">
            <v>408WA</v>
          </cell>
          <cell r="G17">
            <v>408</v>
          </cell>
          <cell r="H17" t="str">
            <v>WA</v>
          </cell>
          <cell r="I17">
            <v>12718643.51</v>
          </cell>
          <cell r="L17" t="str">
            <v>108GPCAGE</v>
          </cell>
          <cell r="M17">
            <v>0</v>
          </cell>
          <cell r="N17">
            <v>0</v>
          </cell>
          <cell r="O17">
            <v>0</v>
          </cell>
          <cell r="P17">
            <v>0</v>
          </cell>
          <cell r="Q17">
            <v>0</v>
          </cell>
          <cell r="R17">
            <v>0</v>
          </cell>
          <cell r="S17">
            <v>0</v>
          </cell>
          <cell r="T17">
            <v>0</v>
          </cell>
        </row>
        <row r="18">
          <cell r="A18" t="str">
            <v>408WYP</v>
          </cell>
          <cell r="B18">
            <v>408</v>
          </cell>
          <cell r="C18" t="str">
            <v>WYP</v>
          </cell>
          <cell r="D18">
            <v>2003472.31</v>
          </cell>
          <cell r="F18" t="str">
            <v>408WYP</v>
          </cell>
          <cell r="G18">
            <v>408</v>
          </cell>
          <cell r="H18" t="str">
            <v>WYP</v>
          </cell>
          <cell r="I18">
            <v>2003472.31</v>
          </cell>
          <cell r="L18" t="str">
            <v>108GPCAGW</v>
          </cell>
          <cell r="M18">
            <v>0</v>
          </cell>
          <cell r="N18">
            <v>0</v>
          </cell>
          <cell r="O18">
            <v>-301700.63546200661</v>
          </cell>
          <cell r="P18">
            <v>0</v>
          </cell>
          <cell r="Q18">
            <v>0</v>
          </cell>
          <cell r="R18">
            <v>0</v>
          </cell>
          <cell r="S18">
            <v>0</v>
          </cell>
          <cell r="T18">
            <v>0</v>
          </cell>
        </row>
        <row r="19">
          <cell r="A19" t="str">
            <v>419SNP</v>
          </cell>
          <cell r="B19">
            <v>419</v>
          </cell>
          <cell r="C19" t="str">
            <v>SNP</v>
          </cell>
          <cell r="D19">
            <v>-21219276.559999999</v>
          </cell>
          <cell r="F19" t="str">
            <v>419SNP</v>
          </cell>
          <cell r="G19">
            <v>419</v>
          </cell>
          <cell r="H19" t="str">
            <v>SNP</v>
          </cell>
          <cell r="I19">
            <v>-21219276.559999999</v>
          </cell>
          <cell r="L19" t="str">
            <v>108GPCN</v>
          </cell>
          <cell r="M19">
            <v>0</v>
          </cell>
          <cell r="N19">
            <v>0</v>
          </cell>
          <cell r="O19">
            <v>20288.894145085058</v>
          </cell>
          <cell r="P19">
            <v>0</v>
          </cell>
          <cell r="Q19">
            <v>0</v>
          </cell>
          <cell r="R19">
            <v>0</v>
          </cell>
          <cell r="S19">
            <v>0</v>
          </cell>
          <cell r="T19">
            <v>0</v>
          </cell>
        </row>
        <row r="20">
          <cell r="A20" t="str">
            <v>421CAGW</v>
          </cell>
          <cell r="B20">
            <v>421</v>
          </cell>
          <cell r="C20" t="str">
            <v>CAGW</v>
          </cell>
          <cell r="D20">
            <v>0</v>
          </cell>
          <cell r="F20" t="str">
            <v>421CAGW</v>
          </cell>
          <cell r="G20">
            <v>421</v>
          </cell>
          <cell r="H20" t="str">
            <v>CAGW</v>
          </cell>
          <cell r="I20">
            <v>0</v>
          </cell>
          <cell r="L20" t="str">
            <v>108GPJBG</v>
          </cell>
          <cell r="M20">
            <v>0</v>
          </cell>
          <cell r="N20">
            <v>0</v>
          </cell>
          <cell r="O20">
            <v>-48404.263413230714</v>
          </cell>
          <cell r="P20">
            <v>0</v>
          </cell>
          <cell r="Q20">
            <v>0</v>
          </cell>
          <cell r="R20">
            <v>0</v>
          </cell>
          <cell r="S20">
            <v>0</v>
          </cell>
          <cell r="T20">
            <v>0</v>
          </cell>
        </row>
        <row r="21">
          <cell r="A21" t="str">
            <v>421ID</v>
          </cell>
          <cell r="B21">
            <v>421</v>
          </cell>
          <cell r="C21" t="str">
            <v>ID</v>
          </cell>
          <cell r="D21">
            <v>0</v>
          </cell>
          <cell r="F21" t="str">
            <v>421ID</v>
          </cell>
          <cell r="G21">
            <v>421</v>
          </cell>
          <cell r="H21" t="str">
            <v>ID</v>
          </cell>
          <cell r="I21">
            <v>0</v>
          </cell>
          <cell r="L21" t="str">
            <v>108GPS</v>
          </cell>
          <cell r="M21">
            <v>0</v>
          </cell>
          <cell r="N21">
            <v>0</v>
          </cell>
          <cell r="O21">
            <v>-539082.62000000104</v>
          </cell>
          <cell r="P21">
            <v>0</v>
          </cell>
          <cell r="Q21">
            <v>0</v>
          </cell>
          <cell r="R21">
            <v>0</v>
          </cell>
          <cell r="S21">
            <v>0</v>
          </cell>
          <cell r="T21">
            <v>0</v>
          </cell>
        </row>
        <row r="22">
          <cell r="A22" t="str">
            <v>421OR</v>
          </cell>
          <cell r="B22">
            <v>421</v>
          </cell>
          <cell r="C22" t="str">
            <v>OR</v>
          </cell>
          <cell r="D22">
            <v>45616.44</v>
          </cell>
          <cell r="F22" t="str">
            <v>421OR</v>
          </cell>
          <cell r="G22">
            <v>421</v>
          </cell>
          <cell r="H22" t="str">
            <v>OR</v>
          </cell>
          <cell r="I22">
            <v>45616.44</v>
          </cell>
          <cell r="L22" t="str">
            <v>108GPSG</v>
          </cell>
          <cell r="M22">
            <v>0</v>
          </cell>
          <cell r="N22">
            <v>0</v>
          </cell>
          <cell r="O22">
            <v>0</v>
          </cell>
          <cell r="P22">
            <v>0</v>
          </cell>
          <cell r="Q22">
            <v>0</v>
          </cell>
          <cell r="R22">
            <v>0</v>
          </cell>
          <cell r="S22">
            <v>0</v>
          </cell>
          <cell r="T22">
            <v>0</v>
          </cell>
        </row>
        <row r="23">
          <cell r="A23" t="str">
            <v>421OTHER</v>
          </cell>
          <cell r="B23">
            <v>421</v>
          </cell>
          <cell r="C23" t="str">
            <v>OTHER</v>
          </cell>
          <cell r="D23">
            <v>0</v>
          </cell>
          <cell r="F23" t="str">
            <v>421OTHER</v>
          </cell>
          <cell r="G23">
            <v>421</v>
          </cell>
          <cell r="H23" t="str">
            <v>OTHER</v>
          </cell>
          <cell r="I23">
            <v>0</v>
          </cell>
          <cell r="L23" t="str">
            <v>108GPSO</v>
          </cell>
          <cell r="M23">
            <v>0</v>
          </cell>
          <cell r="N23">
            <v>0</v>
          </cell>
          <cell r="O23">
            <v>387108.12234148977</v>
          </cell>
          <cell r="P23">
            <v>0</v>
          </cell>
          <cell r="Q23">
            <v>0</v>
          </cell>
          <cell r="R23">
            <v>0</v>
          </cell>
          <cell r="S23">
            <v>0</v>
          </cell>
          <cell r="T23">
            <v>0</v>
          </cell>
        </row>
        <row r="24">
          <cell r="A24" t="str">
            <v>421SO</v>
          </cell>
          <cell r="B24">
            <v>421</v>
          </cell>
          <cell r="C24" t="str">
            <v>SO</v>
          </cell>
          <cell r="D24">
            <v>-440444.25</v>
          </cell>
          <cell r="F24" t="str">
            <v>421SO</v>
          </cell>
          <cell r="G24">
            <v>421</v>
          </cell>
          <cell r="H24" t="str">
            <v>SO</v>
          </cell>
          <cell r="I24">
            <v>-440444.25</v>
          </cell>
          <cell r="L24" t="str">
            <v>108HPCAGE</v>
          </cell>
          <cell r="M24">
            <v>0</v>
          </cell>
          <cell r="N24">
            <v>0</v>
          </cell>
          <cell r="O24">
            <v>0</v>
          </cell>
          <cell r="P24">
            <v>0</v>
          </cell>
          <cell r="Q24">
            <v>0</v>
          </cell>
          <cell r="R24">
            <v>0</v>
          </cell>
          <cell r="S24">
            <v>0</v>
          </cell>
          <cell r="T24">
            <v>0</v>
          </cell>
        </row>
        <row r="25">
          <cell r="A25" t="str">
            <v>421UT</v>
          </cell>
          <cell r="B25">
            <v>421</v>
          </cell>
          <cell r="C25" t="str">
            <v>UT</v>
          </cell>
          <cell r="D25">
            <v>7385.26</v>
          </cell>
          <cell r="F25" t="str">
            <v>421UT</v>
          </cell>
          <cell r="G25">
            <v>421</v>
          </cell>
          <cell r="H25" t="str">
            <v>UT</v>
          </cell>
          <cell r="I25">
            <v>7385.26</v>
          </cell>
          <cell r="L25" t="str">
            <v>108HPCAGW</v>
          </cell>
          <cell r="M25">
            <v>0</v>
          </cell>
          <cell r="N25">
            <v>0</v>
          </cell>
          <cell r="O25">
            <v>-3303603.3516066368</v>
          </cell>
          <cell r="P25">
            <v>0</v>
          </cell>
          <cell r="Q25">
            <v>0</v>
          </cell>
          <cell r="R25">
            <v>0</v>
          </cell>
          <cell r="S25">
            <v>0</v>
          </cell>
          <cell r="T25">
            <v>0</v>
          </cell>
        </row>
        <row r="26">
          <cell r="A26" t="str">
            <v>421WA</v>
          </cell>
          <cell r="B26">
            <v>421</v>
          </cell>
          <cell r="C26" t="str">
            <v>WA</v>
          </cell>
          <cell r="D26">
            <v>242.96</v>
          </cell>
          <cell r="F26" t="str">
            <v>421WA</v>
          </cell>
          <cell r="G26">
            <v>421</v>
          </cell>
          <cell r="H26" t="str">
            <v>WA</v>
          </cell>
          <cell r="I26">
            <v>242.96</v>
          </cell>
          <cell r="L26" t="str">
            <v>108HPOTHER</v>
          </cell>
          <cell r="M26">
            <v>0</v>
          </cell>
          <cell r="N26">
            <v>0</v>
          </cell>
          <cell r="O26">
            <v>0</v>
          </cell>
          <cell r="P26">
            <v>0</v>
          </cell>
          <cell r="Q26">
            <v>0</v>
          </cell>
          <cell r="R26">
            <v>0</v>
          </cell>
          <cell r="S26">
            <v>0</v>
          </cell>
          <cell r="T26">
            <v>0</v>
          </cell>
        </row>
        <row r="27">
          <cell r="A27" t="str">
            <v>421WYP</v>
          </cell>
          <cell r="B27">
            <v>421</v>
          </cell>
          <cell r="C27" t="str">
            <v>WYP</v>
          </cell>
          <cell r="D27">
            <v>3217.37</v>
          </cell>
          <cell r="F27" t="str">
            <v>421WYP</v>
          </cell>
          <cell r="G27">
            <v>421</v>
          </cell>
          <cell r="H27" t="str">
            <v>WYP</v>
          </cell>
          <cell r="I27">
            <v>3217.37</v>
          </cell>
          <cell r="L27" t="str">
            <v>108MPCAEE</v>
          </cell>
          <cell r="M27">
            <v>0</v>
          </cell>
          <cell r="N27">
            <v>0</v>
          </cell>
          <cell r="O27">
            <v>0</v>
          </cell>
          <cell r="P27">
            <v>0</v>
          </cell>
          <cell r="Q27">
            <v>0</v>
          </cell>
          <cell r="R27">
            <v>0</v>
          </cell>
          <cell r="S27">
            <v>0</v>
          </cell>
          <cell r="T27">
            <v>0</v>
          </cell>
        </row>
        <row r="28">
          <cell r="A28" t="str">
            <v>427SNP</v>
          </cell>
          <cell r="B28">
            <v>427</v>
          </cell>
          <cell r="C28" t="str">
            <v>SNP</v>
          </cell>
          <cell r="D28">
            <v>360044172.75</v>
          </cell>
          <cell r="F28" t="str">
            <v>427SNP</v>
          </cell>
          <cell r="G28">
            <v>427</v>
          </cell>
          <cell r="H28" t="str">
            <v>SNP</v>
          </cell>
          <cell r="I28">
            <v>360044172.75</v>
          </cell>
          <cell r="L28" t="str">
            <v>108MPJBE</v>
          </cell>
          <cell r="M28">
            <v>0</v>
          </cell>
          <cell r="N28">
            <v>0</v>
          </cell>
          <cell r="O28">
            <v>-53428567.589097418</v>
          </cell>
          <cell r="P28">
            <v>0</v>
          </cell>
          <cell r="Q28">
            <v>0</v>
          </cell>
          <cell r="R28">
            <v>0</v>
          </cell>
          <cell r="S28">
            <v>0</v>
          </cell>
          <cell r="T28">
            <v>0</v>
          </cell>
        </row>
        <row r="29">
          <cell r="A29" t="str">
            <v>428SNP</v>
          </cell>
          <cell r="B29">
            <v>428</v>
          </cell>
          <cell r="C29" t="str">
            <v>SNP</v>
          </cell>
          <cell r="D29">
            <v>4722530.75</v>
          </cell>
          <cell r="F29" t="str">
            <v>428SNP</v>
          </cell>
          <cell r="G29">
            <v>428</v>
          </cell>
          <cell r="H29" t="str">
            <v>SNP</v>
          </cell>
          <cell r="I29">
            <v>4722530.75</v>
          </cell>
          <cell r="L29" t="str">
            <v>108OPCAGE</v>
          </cell>
          <cell r="M29">
            <v>0</v>
          </cell>
          <cell r="N29">
            <v>0</v>
          </cell>
          <cell r="O29">
            <v>0</v>
          </cell>
          <cell r="P29">
            <v>0</v>
          </cell>
          <cell r="Q29">
            <v>0</v>
          </cell>
          <cell r="R29">
            <v>0</v>
          </cell>
          <cell r="S29">
            <v>0</v>
          </cell>
          <cell r="T29">
            <v>0</v>
          </cell>
        </row>
        <row r="30">
          <cell r="A30" t="str">
            <v>429SNP</v>
          </cell>
          <cell r="B30">
            <v>429</v>
          </cell>
          <cell r="C30" t="str">
            <v>SNP</v>
          </cell>
          <cell r="D30">
            <v>-11025.84</v>
          </cell>
          <cell r="F30" t="str">
            <v>429SNP</v>
          </cell>
          <cell r="G30">
            <v>429</v>
          </cell>
          <cell r="H30" t="str">
            <v>SNP</v>
          </cell>
          <cell r="I30">
            <v>-11025.84</v>
          </cell>
          <cell r="L30" t="str">
            <v>108OPCAGW</v>
          </cell>
          <cell r="M30">
            <v>0</v>
          </cell>
          <cell r="N30">
            <v>0</v>
          </cell>
          <cell r="O30">
            <v>-4280776.1676860051</v>
          </cell>
          <cell r="P30">
            <v>0</v>
          </cell>
          <cell r="Q30">
            <v>0</v>
          </cell>
          <cell r="R30">
            <v>0</v>
          </cell>
          <cell r="S30">
            <v>0</v>
          </cell>
          <cell r="T30">
            <v>0</v>
          </cell>
        </row>
        <row r="31">
          <cell r="A31" t="str">
            <v>431SNP</v>
          </cell>
          <cell r="B31">
            <v>431</v>
          </cell>
          <cell r="C31" t="str">
            <v>SNP</v>
          </cell>
          <cell r="D31">
            <v>15843575.09</v>
          </cell>
          <cell r="F31" t="str">
            <v>431SNP</v>
          </cell>
          <cell r="G31">
            <v>431</v>
          </cell>
          <cell r="H31" t="str">
            <v>SNP</v>
          </cell>
          <cell r="I31">
            <v>15843575.09</v>
          </cell>
          <cell r="L31" t="str">
            <v>108SPCAEE</v>
          </cell>
          <cell r="M31">
            <v>0</v>
          </cell>
          <cell r="N31">
            <v>0</v>
          </cell>
          <cell r="O31">
            <v>0</v>
          </cell>
          <cell r="P31">
            <v>0</v>
          </cell>
          <cell r="Q31">
            <v>0</v>
          </cell>
          <cell r="R31">
            <v>0</v>
          </cell>
          <cell r="S31">
            <v>0</v>
          </cell>
          <cell r="T31">
            <v>0</v>
          </cell>
        </row>
        <row r="32">
          <cell r="A32" t="str">
            <v>432SNP</v>
          </cell>
          <cell r="B32">
            <v>432</v>
          </cell>
          <cell r="C32" t="str">
            <v>SNP</v>
          </cell>
          <cell r="D32">
            <v>-11289409.029999999</v>
          </cell>
          <cell r="F32" t="str">
            <v>432SNP</v>
          </cell>
          <cell r="G32">
            <v>432</v>
          </cell>
          <cell r="H32" t="str">
            <v>SNP</v>
          </cell>
          <cell r="I32">
            <v>-11289409.029999999</v>
          </cell>
          <cell r="L32" t="str">
            <v>108SPCAGE</v>
          </cell>
          <cell r="M32">
            <v>0</v>
          </cell>
          <cell r="N32">
            <v>0</v>
          </cell>
          <cell r="O32">
            <v>0</v>
          </cell>
          <cell r="P32">
            <v>0</v>
          </cell>
          <cell r="Q32">
            <v>0</v>
          </cell>
          <cell r="R32">
            <v>0</v>
          </cell>
          <cell r="S32">
            <v>0</v>
          </cell>
          <cell r="T32">
            <v>0</v>
          </cell>
        </row>
        <row r="33">
          <cell r="A33" t="str">
            <v>440CA</v>
          </cell>
          <cell r="B33">
            <v>440</v>
          </cell>
          <cell r="C33" t="str">
            <v>CA</v>
          </cell>
          <cell r="D33">
            <v>48164040.340000004</v>
          </cell>
          <cell r="F33" t="str">
            <v>440CA</v>
          </cell>
          <cell r="G33">
            <v>440</v>
          </cell>
          <cell r="H33" t="str">
            <v>CA</v>
          </cell>
          <cell r="I33">
            <v>48164040.340000004</v>
          </cell>
          <cell r="L33" t="str">
            <v>108SPCAGW</v>
          </cell>
          <cell r="M33">
            <v>0</v>
          </cell>
          <cell r="N33">
            <v>0</v>
          </cell>
          <cell r="O33">
            <v>20888172.403652489</v>
          </cell>
          <cell r="P33">
            <v>0</v>
          </cell>
          <cell r="Q33">
            <v>0</v>
          </cell>
          <cell r="R33">
            <v>0</v>
          </cell>
          <cell r="S33">
            <v>0</v>
          </cell>
          <cell r="T33">
            <v>0</v>
          </cell>
        </row>
        <row r="34">
          <cell r="A34" t="str">
            <v>440ID</v>
          </cell>
          <cell r="B34">
            <v>440</v>
          </cell>
          <cell r="C34" t="str">
            <v>ID</v>
          </cell>
          <cell r="D34">
            <v>75580823.120000005</v>
          </cell>
          <cell r="F34" t="str">
            <v>440ID</v>
          </cell>
          <cell r="G34">
            <v>440</v>
          </cell>
          <cell r="H34" t="str">
            <v>ID</v>
          </cell>
          <cell r="I34">
            <v>75580823.120000005</v>
          </cell>
          <cell r="L34" t="str">
            <v>108SPJBG</v>
          </cell>
          <cell r="M34">
            <v>0</v>
          </cell>
          <cell r="N34">
            <v>0</v>
          </cell>
          <cell r="O34">
            <v>366633.60463003209</v>
          </cell>
          <cell r="P34">
            <v>0</v>
          </cell>
          <cell r="Q34">
            <v>0</v>
          </cell>
          <cell r="R34">
            <v>0</v>
          </cell>
          <cell r="S34">
            <v>0</v>
          </cell>
          <cell r="T34">
            <v>0</v>
          </cell>
        </row>
        <row r="35">
          <cell r="A35" t="str">
            <v>440OR</v>
          </cell>
          <cell r="B35">
            <v>440</v>
          </cell>
          <cell r="C35" t="str">
            <v>OR</v>
          </cell>
          <cell r="D35">
            <v>636867818.61000001</v>
          </cell>
          <cell r="F35" t="str">
            <v>440OR</v>
          </cell>
          <cell r="G35">
            <v>440</v>
          </cell>
          <cell r="H35" t="str">
            <v>OR</v>
          </cell>
          <cell r="I35">
            <v>636867818.61000001</v>
          </cell>
          <cell r="L35" t="str">
            <v>108SPS</v>
          </cell>
          <cell r="M35">
            <v>0</v>
          </cell>
          <cell r="N35">
            <v>0</v>
          </cell>
          <cell r="O35">
            <v>0</v>
          </cell>
          <cell r="P35">
            <v>0</v>
          </cell>
          <cell r="Q35">
            <v>0</v>
          </cell>
          <cell r="R35">
            <v>0</v>
          </cell>
          <cell r="S35">
            <v>0</v>
          </cell>
          <cell r="T35">
            <v>0</v>
          </cell>
        </row>
        <row r="36">
          <cell r="A36" t="str">
            <v>440OTHER</v>
          </cell>
          <cell r="B36">
            <v>440</v>
          </cell>
          <cell r="C36" t="str">
            <v>OTHER</v>
          </cell>
          <cell r="D36">
            <v>37430088.159999996</v>
          </cell>
          <cell r="F36" t="str">
            <v>440OTHER</v>
          </cell>
          <cell r="G36">
            <v>440</v>
          </cell>
          <cell r="H36" t="str">
            <v>OTHER</v>
          </cell>
          <cell r="I36">
            <v>37430088.159999996</v>
          </cell>
          <cell r="L36" t="str">
            <v>108TPCAGE</v>
          </cell>
          <cell r="M36">
            <v>0</v>
          </cell>
          <cell r="N36">
            <v>0</v>
          </cell>
          <cell r="O36">
            <v>0</v>
          </cell>
          <cell r="P36">
            <v>0</v>
          </cell>
          <cell r="Q36">
            <v>0</v>
          </cell>
          <cell r="R36">
            <v>0</v>
          </cell>
          <cell r="S36">
            <v>0</v>
          </cell>
          <cell r="T36">
            <v>0</v>
          </cell>
        </row>
        <row r="37">
          <cell r="A37" t="str">
            <v>440UT</v>
          </cell>
          <cell r="B37">
            <v>440</v>
          </cell>
          <cell r="C37" t="str">
            <v>UT</v>
          </cell>
          <cell r="D37">
            <v>756881268.63</v>
          </cell>
          <cell r="F37" t="str">
            <v>440UT</v>
          </cell>
          <cell r="G37">
            <v>440</v>
          </cell>
          <cell r="H37" t="str">
            <v>UT</v>
          </cell>
          <cell r="I37">
            <v>756881268.63</v>
          </cell>
          <cell r="L37" t="str">
            <v>108TPCAGW</v>
          </cell>
          <cell r="M37">
            <v>0</v>
          </cell>
          <cell r="N37">
            <v>0</v>
          </cell>
          <cell r="O37">
            <v>-6743981.2021420952</v>
          </cell>
          <cell r="P37">
            <v>0</v>
          </cell>
          <cell r="Q37">
            <v>0</v>
          </cell>
          <cell r="R37">
            <v>0</v>
          </cell>
          <cell r="S37">
            <v>0</v>
          </cell>
          <cell r="T37">
            <v>0</v>
          </cell>
        </row>
        <row r="38">
          <cell r="A38" t="str">
            <v>440WA</v>
          </cell>
          <cell r="B38">
            <v>440</v>
          </cell>
          <cell r="C38" t="str">
            <v>WA</v>
          </cell>
          <cell r="D38">
            <v>140122869.28999999</v>
          </cell>
          <cell r="F38" t="str">
            <v>440WA</v>
          </cell>
          <cell r="G38">
            <v>440</v>
          </cell>
          <cell r="H38" t="str">
            <v>WA</v>
          </cell>
          <cell r="I38">
            <v>140122869.28999999</v>
          </cell>
          <cell r="L38" t="str">
            <v>108TPJBG</v>
          </cell>
          <cell r="M38">
            <v>0</v>
          </cell>
          <cell r="N38">
            <v>0</v>
          </cell>
          <cell r="O38">
            <v>-1777448.1829789502</v>
          </cell>
          <cell r="P38">
            <v>0</v>
          </cell>
          <cell r="Q38">
            <v>0</v>
          </cell>
          <cell r="R38">
            <v>0</v>
          </cell>
          <cell r="S38">
            <v>0</v>
          </cell>
          <cell r="T38">
            <v>0</v>
          </cell>
        </row>
        <row r="39">
          <cell r="A39" t="str">
            <v>440WYP</v>
          </cell>
          <cell r="B39">
            <v>440</v>
          </cell>
          <cell r="C39" t="str">
            <v>WYP</v>
          </cell>
          <cell r="D39">
            <v>97383975.659999996</v>
          </cell>
          <cell r="F39" t="str">
            <v>440WYP</v>
          </cell>
          <cell r="G39">
            <v>440</v>
          </cell>
          <cell r="H39" t="str">
            <v>WYP</v>
          </cell>
          <cell r="I39">
            <v>97383975.659999996</v>
          </cell>
          <cell r="L39" t="str">
            <v>108TPSG</v>
          </cell>
          <cell r="M39">
            <v>0</v>
          </cell>
          <cell r="N39">
            <v>0</v>
          </cell>
          <cell r="O39">
            <v>13876.453415570308</v>
          </cell>
          <cell r="P39">
            <v>0</v>
          </cell>
          <cell r="Q39">
            <v>0</v>
          </cell>
          <cell r="R39">
            <v>0</v>
          </cell>
          <cell r="S39">
            <v>0</v>
          </cell>
          <cell r="T39">
            <v>0</v>
          </cell>
        </row>
        <row r="40">
          <cell r="A40" t="str">
            <v>440WYU</v>
          </cell>
          <cell r="B40">
            <v>440</v>
          </cell>
          <cell r="C40" t="str">
            <v>WYU</v>
          </cell>
          <cell r="D40">
            <v>12340601.58</v>
          </cell>
          <cell r="F40" t="str">
            <v>440WYU</v>
          </cell>
          <cell r="G40">
            <v>440</v>
          </cell>
          <cell r="H40" t="str">
            <v>WYU</v>
          </cell>
          <cell r="I40">
            <v>12340601.58</v>
          </cell>
          <cell r="L40" t="str">
            <v>111GPCN</v>
          </cell>
          <cell r="M40">
            <v>0</v>
          </cell>
          <cell r="N40">
            <v>0</v>
          </cell>
          <cell r="O40">
            <v>0</v>
          </cell>
          <cell r="P40">
            <v>0</v>
          </cell>
          <cell r="Q40">
            <v>0</v>
          </cell>
          <cell r="R40">
            <v>0</v>
          </cell>
          <cell r="S40">
            <v>0</v>
          </cell>
          <cell r="T40">
            <v>0</v>
          </cell>
        </row>
        <row r="41">
          <cell r="A41" t="str">
            <v>442CA</v>
          </cell>
          <cell r="B41">
            <v>442</v>
          </cell>
          <cell r="C41" t="str">
            <v>CA</v>
          </cell>
          <cell r="D41">
            <v>51812984.850000001</v>
          </cell>
          <cell r="F41" t="str">
            <v>442CA</v>
          </cell>
          <cell r="G41">
            <v>442</v>
          </cell>
          <cell r="H41" t="str">
            <v>CA</v>
          </cell>
          <cell r="I41">
            <v>51812984.850000001</v>
          </cell>
          <cell r="L41" t="str">
            <v>111GPS</v>
          </cell>
          <cell r="M41">
            <v>0</v>
          </cell>
          <cell r="N41">
            <v>0</v>
          </cell>
          <cell r="O41">
            <v>-39788.835416669957</v>
          </cell>
          <cell r="P41">
            <v>0</v>
          </cell>
          <cell r="Q41">
            <v>0</v>
          </cell>
          <cell r="R41">
            <v>0</v>
          </cell>
          <cell r="S41">
            <v>0</v>
          </cell>
          <cell r="T41">
            <v>0</v>
          </cell>
        </row>
        <row r="42">
          <cell r="A42" t="str">
            <v>442ID</v>
          </cell>
          <cell r="B42">
            <v>442</v>
          </cell>
          <cell r="C42" t="str">
            <v>ID</v>
          </cell>
          <cell r="D42">
            <v>214696233.25</v>
          </cell>
          <cell r="F42" t="str">
            <v>442ID</v>
          </cell>
          <cell r="G42">
            <v>442</v>
          </cell>
          <cell r="H42" t="str">
            <v>ID</v>
          </cell>
          <cell r="I42">
            <v>214696233.25</v>
          </cell>
          <cell r="L42" t="str">
            <v>111GPSO</v>
          </cell>
          <cell r="M42">
            <v>0</v>
          </cell>
          <cell r="N42">
            <v>0</v>
          </cell>
          <cell r="O42">
            <v>-14181.769128399945</v>
          </cell>
          <cell r="P42">
            <v>0</v>
          </cell>
          <cell r="Q42">
            <v>0</v>
          </cell>
          <cell r="R42">
            <v>0</v>
          </cell>
          <cell r="S42">
            <v>0</v>
          </cell>
          <cell r="T42">
            <v>0</v>
          </cell>
        </row>
        <row r="43">
          <cell r="A43" t="str">
            <v>442OR</v>
          </cell>
          <cell r="B43">
            <v>442</v>
          </cell>
          <cell r="C43" t="str">
            <v>OR</v>
          </cell>
          <cell r="D43">
            <v>624519097.99000001</v>
          </cell>
          <cell r="F43" t="str">
            <v>442OR</v>
          </cell>
          <cell r="G43">
            <v>442</v>
          </cell>
          <cell r="H43" t="str">
            <v>OR</v>
          </cell>
          <cell r="I43">
            <v>624519097.99000001</v>
          </cell>
          <cell r="L43" t="str">
            <v>111HPCAGW</v>
          </cell>
          <cell r="M43">
            <v>0</v>
          </cell>
          <cell r="N43">
            <v>0</v>
          </cell>
          <cell r="O43">
            <v>-34743.84962811444</v>
          </cell>
          <cell r="P43">
            <v>0</v>
          </cell>
          <cell r="Q43">
            <v>0</v>
          </cell>
          <cell r="R43">
            <v>0</v>
          </cell>
          <cell r="S43">
            <v>0</v>
          </cell>
          <cell r="T43">
            <v>0</v>
          </cell>
        </row>
        <row r="44">
          <cell r="A44" t="str">
            <v>442OTHER</v>
          </cell>
          <cell r="B44">
            <v>442</v>
          </cell>
          <cell r="C44" t="str">
            <v>OTHER</v>
          </cell>
          <cell r="D44">
            <v>43799349.969999999</v>
          </cell>
          <cell r="F44" t="str">
            <v>442OTHER</v>
          </cell>
          <cell r="G44">
            <v>442</v>
          </cell>
          <cell r="H44" t="str">
            <v>OTHER</v>
          </cell>
          <cell r="I44">
            <v>43799349.969999999</v>
          </cell>
          <cell r="L44" t="str">
            <v>111IPCAEE</v>
          </cell>
          <cell r="M44">
            <v>0</v>
          </cell>
          <cell r="N44">
            <v>0</v>
          </cell>
          <cell r="O44">
            <v>0</v>
          </cell>
          <cell r="P44">
            <v>0</v>
          </cell>
          <cell r="Q44">
            <v>0</v>
          </cell>
          <cell r="R44">
            <v>0</v>
          </cell>
          <cell r="S44">
            <v>0</v>
          </cell>
          <cell r="T44">
            <v>0</v>
          </cell>
        </row>
        <row r="45">
          <cell r="A45" t="str">
            <v>442UT</v>
          </cell>
          <cell r="B45">
            <v>442</v>
          </cell>
          <cell r="C45" t="str">
            <v>UT</v>
          </cell>
          <cell r="D45">
            <v>1183262621.78</v>
          </cell>
          <cell r="F45" t="str">
            <v>442UT</v>
          </cell>
          <cell r="G45">
            <v>442</v>
          </cell>
          <cell r="H45" t="str">
            <v>UT</v>
          </cell>
          <cell r="I45">
            <v>1183262621.78</v>
          </cell>
          <cell r="L45" t="str">
            <v>111IPCAGE</v>
          </cell>
          <cell r="M45">
            <v>0</v>
          </cell>
          <cell r="N45">
            <v>0</v>
          </cell>
          <cell r="O45">
            <v>0</v>
          </cell>
          <cell r="P45">
            <v>0</v>
          </cell>
          <cell r="Q45">
            <v>0</v>
          </cell>
          <cell r="R45">
            <v>0</v>
          </cell>
          <cell r="S45">
            <v>0</v>
          </cell>
          <cell r="T45">
            <v>0</v>
          </cell>
        </row>
        <row r="46">
          <cell r="A46" t="str">
            <v>442WA</v>
          </cell>
          <cell r="B46">
            <v>442</v>
          </cell>
          <cell r="C46" t="str">
            <v>WA</v>
          </cell>
          <cell r="D46">
            <v>181228639.46000001</v>
          </cell>
          <cell r="F46" t="str">
            <v>442WA</v>
          </cell>
          <cell r="G46">
            <v>442</v>
          </cell>
          <cell r="H46" t="str">
            <v>WA</v>
          </cell>
          <cell r="I46">
            <v>181228639.46000001</v>
          </cell>
          <cell r="L46" t="str">
            <v>111IPCAGW</v>
          </cell>
          <cell r="M46">
            <v>0</v>
          </cell>
          <cell r="N46">
            <v>0</v>
          </cell>
          <cell r="O46">
            <v>-1541579.4702413082</v>
          </cell>
          <cell r="P46">
            <v>0</v>
          </cell>
          <cell r="Q46">
            <v>0</v>
          </cell>
          <cell r="R46">
            <v>0</v>
          </cell>
          <cell r="S46">
            <v>0</v>
          </cell>
          <cell r="T46">
            <v>0</v>
          </cell>
        </row>
        <row r="47">
          <cell r="A47" t="str">
            <v>442WYP</v>
          </cell>
          <cell r="B47">
            <v>442</v>
          </cell>
          <cell r="C47" t="str">
            <v>WYP</v>
          </cell>
          <cell r="D47">
            <v>439146397.33999997</v>
          </cell>
          <cell r="F47" t="str">
            <v>442WYP</v>
          </cell>
          <cell r="G47">
            <v>442</v>
          </cell>
          <cell r="H47" t="str">
            <v>WYP</v>
          </cell>
          <cell r="I47">
            <v>439146397.33999997</v>
          </cell>
          <cell r="L47" t="str">
            <v>111IPCN</v>
          </cell>
          <cell r="M47">
            <v>0</v>
          </cell>
          <cell r="N47">
            <v>0</v>
          </cell>
          <cell r="O47">
            <v>-277484.72594514652</v>
          </cell>
          <cell r="P47">
            <v>0</v>
          </cell>
          <cell r="Q47">
            <v>0</v>
          </cell>
          <cell r="R47">
            <v>0</v>
          </cell>
          <cell r="S47">
            <v>0</v>
          </cell>
          <cell r="T47">
            <v>0</v>
          </cell>
        </row>
        <row r="48">
          <cell r="A48" t="str">
            <v>442WYU</v>
          </cell>
          <cell r="B48">
            <v>442</v>
          </cell>
          <cell r="C48" t="str">
            <v>WYU</v>
          </cell>
          <cell r="D48">
            <v>111362809.55</v>
          </cell>
          <cell r="F48" t="str">
            <v>442WYU</v>
          </cell>
          <cell r="G48">
            <v>442</v>
          </cell>
          <cell r="H48" t="str">
            <v>WYU</v>
          </cell>
          <cell r="I48">
            <v>111362809.55</v>
          </cell>
          <cell r="L48" t="str">
            <v>111IPJBG</v>
          </cell>
          <cell r="M48">
            <v>0</v>
          </cell>
          <cell r="N48">
            <v>0</v>
          </cell>
          <cell r="O48">
            <v>-25289.048236378272</v>
          </cell>
          <cell r="P48">
            <v>0</v>
          </cell>
          <cell r="Q48">
            <v>0</v>
          </cell>
          <cell r="R48">
            <v>0</v>
          </cell>
          <cell r="S48">
            <v>0</v>
          </cell>
          <cell r="T48">
            <v>0</v>
          </cell>
        </row>
        <row r="49">
          <cell r="A49" t="str">
            <v>444CA</v>
          </cell>
          <cell r="B49">
            <v>444</v>
          </cell>
          <cell r="C49" t="str">
            <v>CA</v>
          </cell>
          <cell r="D49">
            <v>393877.9</v>
          </cell>
          <cell r="F49" t="str">
            <v>444CA</v>
          </cell>
          <cell r="G49">
            <v>444</v>
          </cell>
          <cell r="H49" t="str">
            <v>CA</v>
          </cell>
          <cell r="I49">
            <v>393877.9</v>
          </cell>
          <cell r="L49" t="str">
            <v>111IPS</v>
          </cell>
          <cell r="M49">
            <v>0</v>
          </cell>
          <cell r="N49">
            <v>0</v>
          </cell>
          <cell r="O49">
            <v>-1154.8474999999999</v>
          </cell>
          <cell r="P49">
            <v>0</v>
          </cell>
          <cell r="Q49">
            <v>0</v>
          </cell>
          <cell r="R49">
            <v>0</v>
          </cell>
          <cell r="S49">
            <v>0</v>
          </cell>
          <cell r="T49">
            <v>0</v>
          </cell>
        </row>
        <row r="50">
          <cell r="A50" t="str">
            <v>444ID</v>
          </cell>
          <cell r="B50">
            <v>444</v>
          </cell>
          <cell r="C50" t="str">
            <v>ID</v>
          </cell>
          <cell r="D50">
            <v>504621.02</v>
          </cell>
          <cell r="F50" t="str">
            <v>444ID</v>
          </cell>
          <cell r="G50">
            <v>444</v>
          </cell>
          <cell r="H50" t="str">
            <v>ID</v>
          </cell>
          <cell r="I50">
            <v>504621.02</v>
          </cell>
          <cell r="L50" t="str">
            <v>111IPSG</v>
          </cell>
          <cell r="M50">
            <v>0</v>
          </cell>
          <cell r="N50">
            <v>0</v>
          </cell>
          <cell r="O50">
            <v>-129857.00872918961</v>
          </cell>
          <cell r="P50">
            <v>0</v>
          </cell>
          <cell r="Q50">
            <v>0</v>
          </cell>
          <cell r="R50">
            <v>0</v>
          </cell>
          <cell r="S50">
            <v>0</v>
          </cell>
          <cell r="T50">
            <v>0</v>
          </cell>
        </row>
        <row r="51">
          <cell r="A51" t="str">
            <v>444OR</v>
          </cell>
          <cell r="B51">
            <v>444</v>
          </cell>
          <cell r="C51" t="str">
            <v>OR</v>
          </cell>
          <cell r="D51">
            <v>6392928.6900000004</v>
          </cell>
          <cell r="F51" t="str">
            <v>444OR</v>
          </cell>
          <cell r="G51">
            <v>444</v>
          </cell>
          <cell r="H51" t="str">
            <v>OR</v>
          </cell>
          <cell r="I51">
            <v>6392928.6900000004</v>
          </cell>
          <cell r="L51" t="str">
            <v>111IPSO</v>
          </cell>
          <cell r="M51">
            <v>0</v>
          </cell>
          <cell r="N51">
            <v>0</v>
          </cell>
          <cell r="O51">
            <v>-280353.24852871848</v>
          </cell>
          <cell r="P51">
            <v>0</v>
          </cell>
          <cell r="Q51">
            <v>0</v>
          </cell>
          <cell r="R51">
            <v>0</v>
          </cell>
          <cell r="S51">
            <v>0</v>
          </cell>
          <cell r="T51">
            <v>0</v>
          </cell>
        </row>
        <row r="52">
          <cell r="A52" t="str">
            <v>444OTHER</v>
          </cell>
          <cell r="B52">
            <v>444</v>
          </cell>
          <cell r="C52" t="str">
            <v>OTHER</v>
          </cell>
          <cell r="D52">
            <v>342305.34</v>
          </cell>
          <cell r="F52" t="str">
            <v>444OTHER</v>
          </cell>
          <cell r="G52">
            <v>444</v>
          </cell>
          <cell r="H52" t="str">
            <v>OTHER</v>
          </cell>
          <cell r="I52">
            <v>342305.34</v>
          </cell>
          <cell r="L52" t="str">
            <v>151CAEE</v>
          </cell>
          <cell r="M52">
            <v>0</v>
          </cell>
          <cell r="N52">
            <v>0</v>
          </cell>
          <cell r="O52">
            <v>0</v>
          </cell>
          <cell r="P52">
            <v>0</v>
          </cell>
          <cell r="Q52">
            <v>0</v>
          </cell>
          <cell r="R52">
            <v>0</v>
          </cell>
          <cell r="S52">
            <v>0</v>
          </cell>
          <cell r="T52">
            <v>0</v>
          </cell>
        </row>
        <row r="53">
          <cell r="A53" t="str">
            <v>444UT</v>
          </cell>
          <cell r="B53">
            <v>444</v>
          </cell>
          <cell r="C53" t="str">
            <v>UT</v>
          </cell>
          <cell r="D53">
            <v>8351304.0499999998</v>
          </cell>
          <cell r="F53" t="str">
            <v>444UT</v>
          </cell>
          <cell r="G53">
            <v>444</v>
          </cell>
          <cell r="H53" t="str">
            <v>UT</v>
          </cell>
          <cell r="I53">
            <v>8351304.0499999998</v>
          </cell>
          <cell r="L53" t="str">
            <v>151CAEW</v>
          </cell>
          <cell r="M53">
            <v>0</v>
          </cell>
          <cell r="N53">
            <v>0</v>
          </cell>
          <cell r="O53">
            <v>-374454.86671811336</v>
          </cell>
          <cell r="P53">
            <v>0</v>
          </cell>
          <cell r="Q53">
            <v>0</v>
          </cell>
          <cell r="R53">
            <v>0</v>
          </cell>
          <cell r="S53">
            <v>0</v>
          </cell>
          <cell r="T53">
            <v>0</v>
          </cell>
        </row>
        <row r="54">
          <cell r="A54" t="str">
            <v>444WA</v>
          </cell>
          <cell r="B54">
            <v>444</v>
          </cell>
          <cell r="C54" t="str">
            <v>WA</v>
          </cell>
          <cell r="D54">
            <v>1387671.08</v>
          </cell>
          <cell r="F54" t="str">
            <v>444WA</v>
          </cell>
          <cell r="G54">
            <v>444</v>
          </cell>
          <cell r="H54" t="str">
            <v>WA</v>
          </cell>
          <cell r="I54">
            <v>1387671.08</v>
          </cell>
          <cell r="L54" t="str">
            <v>151JBE</v>
          </cell>
          <cell r="M54">
            <v>0</v>
          </cell>
          <cell r="N54">
            <v>0</v>
          </cell>
          <cell r="O54">
            <v>-6010923.3812969159</v>
          </cell>
          <cell r="P54">
            <v>0</v>
          </cell>
          <cell r="Q54">
            <v>0</v>
          </cell>
          <cell r="R54">
            <v>0</v>
          </cell>
          <cell r="S54">
            <v>0</v>
          </cell>
          <cell r="T54">
            <v>0</v>
          </cell>
        </row>
        <row r="55">
          <cell r="A55" t="str">
            <v>444WYP</v>
          </cell>
          <cell r="B55">
            <v>444</v>
          </cell>
          <cell r="C55" t="str">
            <v>WYP</v>
          </cell>
          <cell r="D55">
            <v>1658861.64</v>
          </cell>
          <cell r="F55" t="str">
            <v>444WYP</v>
          </cell>
          <cell r="G55">
            <v>444</v>
          </cell>
          <cell r="H55" t="str">
            <v>WYP</v>
          </cell>
          <cell r="I55">
            <v>1658861.64</v>
          </cell>
          <cell r="L55" t="str">
            <v>154CAEE</v>
          </cell>
          <cell r="M55">
            <v>0</v>
          </cell>
          <cell r="N55">
            <v>0</v>
          </cell>
          <cell r="O55">
            <v>0</v>
          </cell>
          <cell r="P55">
            <v>0</v>
          </cell>
          <cell r="Q55">
            <v>0</v>
          </cell>
          <cell r="R55">
            <v>0</v>
          </cell>
          <cell r="S55">
            <v>0</v>
          </cell>
          <cell r="T55">
            <v>0</v>
          </cell>
        </row>
        <row r="56">
          <cell r="A56" t="str">
            <v>444WYU</v>
          </cell>
          <cell r="B56">
            <v>444</v>
          </cell>
          <cell r="C56" t="str">
            <v>WYU</v>
          </cell>
          <cell r="D56">
            <v>341530.48</v>
          </cell>
          <cell r="F56" t="str">
            <v>444WYU</v>
          </cell>
          <cell r="G56">
            <v>444</v>
          </cell>
          <cell r="H56" t="str">
            <v>WYU</v>
          </cell>
          <cell r="I56">
            <v>341530.48</v>
          </cell>
          <cell r="L56" t="str">
            <v>154CAGE</v>
          </cell>
          <cell r="M56">
            <v>0</v>
          </cell>
          <cell r="N56">
            <v>0</v>
          </cell>
          <cell r="O56">
            <v>0</v>
          </cell>
          <cell r="P56">
            <v>0</v>
          </cell>
          <cell r="Q56">
            <v>0</v>
          </cell>
          <cell r="R56">
            <v>0</v>
          </cell>
          <cell r="S56">
            <v>0</v>
          </cell>
          <cell r="T56">
            <v>0</v>
          </cell>
        </row>
        <row r="57">
          <cell r="A57" t="str">
            <v>445OTHER</v>
          </cell>
          <cell r="B57">
            <v>445</v>
          </cell>
          <cell r="C57" t="str">
            <v>OTHER</v>
          </cell>
          <cell r="D57">
            <v>0</v>
          </cell>
          <cell r="F57" t="str">
            <v>445OTHER</v>
          </cell>
          <cell r="G57">
            <v>445</v>
          </cell>
          <cell r="H57" t="str">
            <v>OTHER</v>
          </cell>
          <cell r="I57">
            <v>0</v>
          </cell>
          <cell r="L57" t="str">
            <v>154CAGW</v>
          </cell>
          <cell r="M57">
            <v>0</v>
          </cell>
          <cell r="N57">
            <v>0</v>
          </cell>
          <cell r="O57">
            <v>-1726598.5214242511</v>
          </cell>
          <cell r="P57">
            <v>0</v>
          </cell>
          <cell r="Q57">
            <v>0</v>
          </cell>
          <cell r="R57">
            <v>0</v>
          </cell>
          <cell r="S57">
            <v>0</v>
          </cell>
          <cell r="T57">
            <v>0</v>
          </cell>
        </row>
        <row r="58">
          <cell r="A58" t="str">
            <v>445UT</v>
          </cell>
          <cell r="B58">
            <v>445</v>
          </cell>
          <cell r="C58" t="str">
            <v>UT</v>
          </cell>
          <cell r="D58">
            <v>0</v>
          </cell>
          <cell r="F58" t="str">
            <v>445UT</v>
          </cell>
          <cell r="G58">
            <v>445</v>
          </cell>
          <cell r="H58" t="str">
            <v>UT</v>
          </cell>
          <cell r="I58">
            <v>0</v>
          </cell>
          <cell r="L58" t="str">
            <v>154JBG</v>
          </cell>
          <cell r="M58">
            <v>0</v>
          </cell>
          <cell r="N58">
            <v>0</v>
          </cell>
          <cell r="O58">
            <v>-1103703.7842336101</v>
          </cell>
          <cell r="P58">
            <v>0</v>
          </cell>
          <cell r="Q58">
            <v>0</v>
          </cell>
          <cell r="R58">
            <v>0</v>
          </cell>
          <cell r="S58">
            <v>0</v>
          </cell>
          <cell r="T58">
            <v>0</v>
          </cell>
        </row>
        <row r="59">
          <cell r="A59" t="str">
            <v>447FERC</v>
          </cell>
          <cell r="B59">
            <v>447</v>
          </cell>
          <cell r="C59" t="str">
            <v>FERC</v>
          </cell>
          <cell r="D59">
            <v>14061012.300000001</v>
          </cell>
          <cell r="F59" t="str">
            <v>447FERC</v>
          </cell>
          <cell r="G59">
            <v>447</v>
          </cell>
          <cell r="H59" t="str">
            <v>FERC</v>
          </cell>
          <cell r="I59">
            <v>14061012.300000001</v>
          </cell>
          <cell r="L59" t="str">
            <v>154S</v>
          </cell>
          <cell r="M59">
            <v>0</v>
          </cell>
          <cell r="N59">
            <v>0</v>
          </cell>
          <cell r="O59">
            <v>-5350605.2470833296</v>
          </cell>
          <cell r="P59">
            <v>0</v>
          </cell>
          <cell r="Q59">
            <v>0</v>
          </cell>
          <cell r="R59">
            <v>0</v>
          </cell>
          <cell r="S59">
            <v>0</v>
          </cell>
          <cell r="T59">
            <v>0</v>
          </cell>
        </row>
        <row r="60">
          <cell r="A60" t="str">
            <v>447OR</v>
          </cell>
          <cell r="B60">
            <v>447</v>
          </cell>
          <cell r="C60" t="str">
            <v>OR</v>
          </cell>
          <cell r="D60">
            <v>215665.04</v>
          </cell>
          <cell r="F60" t="str">
            <v>447OR</v>
          </cell>
          <cell r="G60">
            <v>447</v>
          </cell>
          <cell r="H60" t="str">
            <v>OR</v>
          </cell>
          <cell r="I60">
            <v>215665.04</v>
          </cell>
          <cell r="L60" t="str">
            <v>154SG</v>
          </cell>
          <cell r="M60">
            <v>0</v>
          </cell>
          <cell r="N60">
            <v>0</v>
          </cell>
          <cell r="O60">
            <v>-68350.893273586116</v>
          </cell>
          <cell r="P60">
            <v>0</v>
          </cell>
          <cell r="Q60">
            <v>0</v>
          </cell>
          <cell r="R60">
            <v>0</v>
          </cell>
          <cell r="S60">
            <v>0</v>
          </cell>
          <cell r="T60">
            <v>0</v>
          </cell>
        </row>
        <row r="61">
          <cell r="A61" t="str">
            <v>447SG</v>
          </cell>
          <cell r="B61">
            <v>447</v>
          </cell>
          <cell r="C61" t="str">
            <v>SG</v>
          </cell>
          <cell r="D61">
            <v>0</v>
          </cell>
          <cell r="F61" t="str">
            <v>447SG</v>
          </cell>
          <cell r="G61">
            <v>447</v>
          </cell>
          <cell r="H61" t="str">
            <v>SG</v>
          </cell>
          <cell r="I61">
            <v>0</v>
          </cell>
          <cell r="L61" t="str">
            <v>154SNPD</v>
          </cell>
          <cell r="M61">
            <v>0</v>
          </cell>
          <cell r="N61">
            <v>0</v>
          </cell>
          <cell r="O61">
            <v>113479.62794478475</v>
          </cell>
          <cell r="P61">
            <v>0</v>
          </cell>
          <cell r="Q61">
            <v>0</v>
          </cell>
          <cell r="R61">
            <v>0</v>
          </cell>
          <cell r="S61">
            <v>0</v>
          </cell>
          <cell r="T61">
            <v>0</v>
          </cell>
        </row>
        <row r="62">
          <cell r="A62" t="str">
            <v>447UT</v>
          </cell>
          <cell r="B62">
            <v>447</v>
          </cell>
          <cell r="C62" t="str">
            <v>UT</v>
          </cell>
          <cell r="D62">
            <v>-77429.64</v>
          </cell>
          <cell r="F62" t="str">
            <v>447UT</v>
          </cell>
          <cell r="G62">
            <v>447</v>
          </cell>
          <cell r="H62" t="str">
            <v>UT</v>
          </cell>
          <cell r="I62">
            <v>-77429.64</v>
          </cell>
          <cell r="L62" t="str">
            <v>154SNPPS</v>
          </cell>
          <cell r="M62">
            <v>0</v>
          </cell>
          <cell r="N62">
            <v>0</v>
          </cell>
          <cell r="O62">
            <v>0</v>
          </cell>
          <cell r="P62">
            <v>0</v>
          </cell>
          <cell r="Q62">
            <v>0</v>
          </cell>
          <cell r="R62">
            <v>0</v>
          </cell>
          <cell r="S62">
            <v>0</v>
          </cell>
          <cell r="T62">
            <v>0</v>
          </cell>
        </row>
        <row r="63">
          <cell r="A63" t="str">
            <v>450CA</v>
          </cell>
          <cell r="B63">
            <v>450</v>
          </cell>
          <cell r="C63" t="str">
            <v>CA</v>
          </cell>
          <cell r="D63">
            <v>299392.69</v>
          </cell>
          <cell r="F63" t="str">
            <v>450CA</v>
          </cell>
          <cell r="G63">
            <v>450</v>
          </cell>
          <cell r="H63" t="str">
            <v>CA</v>
          </cell>
          <cell r="I63">
            <v>299392.69</v>
          </cell>
          <cell r="L63" t="str">
            <v>154SO</v>
          </cell>
          <cell r="M63">
            <v>0</v>
          </cell>
          <cell r="N63">
            <v>0</v>
          </cell>
          <cell r="O63">
            <v>-5698.5267503402374</v>
          </cell>
          <cell r="P63">
            <v>0</v>
          </cell>
          <cell r="Q63">
            <v>0</v>
          </cell>
          <cell r="R63">
            <v>0</v>
          </cell>
          <cell r="S63">
            <v>0</v>
          </cell>
          <cell r="T63">
            <v>0</v>
          </cell>
        </row>
        <row r="64">
          <cell r="A64" t="str">
            <v>450ID</v>
          </cell>
          <cell r="B64">
            <v>450</v>
          </cell>
          <cell r="C64" t="str">
            <v>ID</v>
          </cell>
          <cell r="D64">
            <v>493829.15</v>
          </cell>
          <cell r="F64" t="str">
            <v>450ID</v>
          </cell>
          <cell r="G64">
            <v>450</v>
          </cell>
          <cell r="H64" t="str">
            <v>ID</v>
          </cell>
          <cell r="I64">
            <v>493829.15</v>
          </cell>
          <cell r="L64" t="str">
            <v>165CAEE</v>
          </cell>
          <cell r="M64">
            <v>0</v>
          </cell>
          <cell r="N64">
            <v>0</v>
          </cell>
          <cell r="O64">
            <v>0</v>
          </cell>
          <cell r="P64">
            <v>0</v>
          </cell>
          <cell r="Q64">
            <v>0</v>
          </cell>
          <cell r="R64">
            <v>0</v>
          </cell>
          <cell r="S64">
            <v>0</v>
          </cell>
          <cell r="T64">
            <v>0</v>
          </cell>
        </row>
        <row r="65">
          <cell r="A65" t="str">
            <v>450OR</v>
          </cell>
          <cell r="B65">
            <v>450</v>
          </cell>
          <cell r="C65" t="str">
            <v>OR</v>
          </cell>
          <cell r="D65">
            <v>4570412.0199999996</v>
          </cell>
          <cell r="F65" t="str">
            <v>450OR</v>
          </cell>
          <cell r="G65">
            <v>450</v>
          </cell>
          <cell r="H65" t="str">
            <v>OR</v>
          </cell>
          <cell r="I65">
            <v>4570412.0199999996</v>
          </cell>
          <cell r="L65" t="str">
            <v>165CAEW</v>
          </cell>
          <cell r="M65">
            <v>0</v>
          </cell>
          <cell r="N65">
            <v>0</v>
          </cell>
          <cell r="O65">
            <v>-925.13201324943179</v>
          </cell>
          <cell r="P65">
            <v>0</v>
          </cell>
          <cell r="Q65">
            <v>0</v>
          </cell>
          <cell r="R65">
            <v>0</v>
          </cell>
          <cell r="S65">
            <v>0</v>
          </cell>
          <cell r="T65">
            <v>0</v>
          </cell>
        </row>
        <row r="66">
          <cell r="A66" t="str">
            <v>450UT</v>
          </cell>
          <cell r="B66">
            <v>450</v>
          </cell>
          <cell r="C66" t="str">
            <v>UT</v>
          </cell>
          <cell r="D66">
            <v>3406614.79</v>
          </cell>
          <cell r="F66" t="str">
            <v>450UT</v>
          </cell>
          <cell r="G66">
            <v>450</v>
          </cell>
          <cell r="H66" t="str">
            <v>UT</v>
          </cell>
          <cell r="I66">
            <v>3406614.79</v>
          </cell>
          <cell r="L66" t="str">
            <v>165CAGE</v>
          </cell>
          <cell r="M66">
            <v>0</v>
          </cell>
          <cell r="N66">
            <v>0</v>
          </cell>
          <cell r="O66">
            <v>0</v>
          </cell>
          <cell r="P66">
            <v>0</v>
          </cell>
          <cell r="Q66">
            <v>0</v>
          </cell>
          <cell r="R66">
            <v>0</v>
          </cell>
          <cell r="S66">
            <v>0</v>
          </cell>
          <cell r="T66">
            <v>0</v>
          </cell>
        </row>
        <row r="67">
          <cell r="A67" t="str">
            <v>450WA</v>
          </cell>
          <cell r="B67">
            <v>450</v>
          </cell>
          <cell r="C67" t="str">
            <v>WA</v>
          </cell>
          <cell r="D67">
            <v>785749.71</v>
          </cell>
          <cell r="F67" t="str">
            <v>450WA</v>
          </cell>
          <cell r="G67">
            <v>450</v>
          </cell>
          <cell r="H67" t="str">
            <v>WA</v>
          </cell>
          <cell r="I67">
            <v>785749.71</v>
          </cell>
          <cell r="L67" t="str">
            <v>165CAGW</v>
          </cell>
          <cell r="M67">
            <v>0</v>
          </cell>
          <cell r="N67">
            <v>0</v>
          </cell>
          <cell r="O67">
            <v>-221330.05423613277</v>
          </cell>
          <cell r="P67">
            <v>0</v>
          </cell>
          <cell r="Q67">
            <v>0</v>
          </cell>
          <cell r="R67">
            <v>0</v>
          </cell>
          <cell r="S67">
            <v>0</v>
          </cell>
          <cell r="T67">
            <v>0</v>
          </cell>
        </row>
        <row r="68">
          <cell r="A68" t="str">
            <v>450WYP</v>
          </cell>
          <cell r="B68">
            <v>450</v>
          </cell>
          <cell r="C68" t="str">
            <v>WYP</v>
          </cell>
          <cell r="D68">
            <v>572573.30000000005</v>
          </cell>
          <cell r="F68" t="str">
            <v>450WYP</v>
          </cell>
          <cell r="G68">
            <v>450</v>
          </cell>
          <cell r="H68" t="str">
            <v>WYP</v>
          </cell>
          <cell r="I68">
            <v>572573.30000000005</v>
          </cell>
          <cell r="L68" t="str">
            <v>165GPS</v>
          </cell>
          <cell r="M68">
            <v>0</v>
          </cell>
          <cell r="N68">
            <v>0</v>
          </cell>
          <cell r="O68">
            <v>-341395.12943735591</v>
          </cell>
          <cell r="P68">
            <v>0</v>
          </cell>
          <cell r="Q68">
            <v>0</v>
          </cell>
          <cell r="R68">
            <v>0</v>
          </cell>
          <cell r="S68">
            <v>0</v>
          </cell>
          <cell r="T68">
            <v>0</v>
          </cell>
        </row>
        <row r="69">
          <cell r="A69" t="str">
            <v>450WYU</v>
          </cell>
          <cell r="B69">
            <v>450</v>
          </cell>
          <cell r="C69" t="str">
            <v>WYU</v>
          </cell>
          <cell r="D69">
            <v>59392.36</v>
          </cell>
          <cell r="F69" t="str">
            <v>450WYU</v>
          </cell>
          <cell r="G69">
            <v>450</v>
          </cell>
          <cell r="H69" t="str">
            <v>WYU</v>
          </cell>
          <cell r="I69">
            <v>59392.36</v>
          </cell>
          <cell r="L69" t="str">
            <v>165S</v>
          </cell>
          <cell r="M69">
            <v>0</v>
          </cell>
          <cell r="N69">
            <v>0</v>
          </cell>
          <cell r="O69">
            <v>0</v>
          </cell>
          <cell r="P69">
            <v>0</v>
          </cell>
          <cell r="Q69">
            <v>0</v>
          </cell>
          <cell r="R69">
            <v>0</v>
          </cell>
          <cell r="S69">
            <v>0</v>
          </cell>
          <cell r="T69">
            <v>0</v>
          </cell>
        </row>
        <row r="70">
          <cell r="A70" t="str">
            <v>451CA</v>
          </cell>
          <cell r="B70">
            <v>451</v>
          </cell>
          <cell r="C70" t="str">
            <v>CA</v>
          </cell>
          <cell r="D70">
            <v>45909.919999999998</v>
          </cell>
          <cell r="F70" t="str">
            <v>451CA</v>
          </cell>
          <cell r="G70">
            <v>451</v>
          </cell>
          <cell r="H70" t="str">
            <v>CA</v>
          </cell>
          <cell r="I70">
            <v>45909.919999999998</v>
          </cell>
          <cell r="L70" t="str">
            <v>165SG</v>
          </cell>
          <cell r="M70">
            <v>0</v>
          </cell>
          <cell r="N70">
            <v>0</v>
          </cell>
          <cell r="O70">
            <v>-88152.093720162142</v>
          </cell>
          <cell r="P70">
            <v>0</v>
          </cell>
          <cell r="Q70">
            <v>0</v>
          </cell>
          <cell r="R70">
            <v>0</v>
          </cell>
          <cell r="S70">
            <v>0</v>
          </cell>
          <cell r="T70">
            <v>0</v>
          </cell>
        </row>
        <row r="71">
          <cell r="A71" t="str">
            <v>451ID</v>
          </cell>
          <cell r="B71">
            <v>451</v>
          </cell>
          <cell r="C71" t="str">
            <v>ID</v>
          </cell>
          <cell r="D71">
            <v>82332.63</v>
          </cell>
          <cell r="F71" t="str">
            <v>451ID</v>
          </cell>
          <cell r="G71">
            <v>451</v>
          </cell>
          <cell r="H71" t="str">
            <v>ID</v>
          </cell>
          <cell r="I71">
            <v>82332.63</v>
          </cell>
          <cell r="L71" t="str">
            <v>165SO</v>
          </cell>
          <cell r="M71">
            <v>0</v>
          </cell>
          <cell r="N71">
            <v>0</v>
          </cell>
          <cell r="O71">
            <v>-1490005.1817380718</v>
          </cell>
          <cell r="P71">
            <v>0</v>
          </cell>
          <cell r="Q71">
            <v>0</v>
          </cell>
          <cell r="R71">
            <v>0</v>
          </cell>
          <cell r="S71">
            <v>0</v>
          </cell>
          <cell r="T71">
            <v>0</v>
          </cell>
        </row>
        <row r="72">
          <cell r="A72" t="str">
            <v>451OR</v>
          </cell>
          <cell r="B72">
            <v>451</v>
          </cell>
          <cell r="C72" t="str">
            <v>OR</v>
          </cell>
          <cell r="D72">
            <v>1463004.01</v>
          </cell>
          <cell r="F72" t="str">
            <v>451OR</v>
          </cell>
          <cell r="G72">
            <v>451</v>
          </cell>
          <cell r="H72" t="str">
            <v>OR</v>
          </cell>
          <cell r="I72">
            <v>1463004.01</v>
          </cell>
          <cell r="L72" t="str">
            <v>182MCAEE</v>
          </cell>
          <cell r="M72">
            <v>0</v>
          </cell>
          <cell r="N72">
            <v>0</v>
          </cell>
          <cell r="O72">
            <v>0</v>
          </cell>
          <cell r="P72">
            <v>0</v>
          </cell>
          <cell r="Q72">
            <v>0</v>
          </cell>
          <cell r="R72">
            <v>0</v>
          </cell>
          <cell r="S72">
            <v>0</v>
          </cell>
          <cell r="T72">
            <v>0</v>
          </cell>
        </row>
        <row r="73">
          <cell r="A73" t="str">
            <v>451SO</v>
          </cell>
          <cell r="B73">
            <v>451</v>
          </cell>
          <cell r="C73" t="str">
            <v>SO</v>
          </cell>
          <cell r="D73">
            <v>4439.79</v>
          </cell>
          <cell r="F73" t="str">
            <v>451SO</v>
          </cell>
          <cell r="G73">
            <v>451</v>
          </cell>
          <cell r="H73" t="str">
            <v>SO</v>
          </cell>
          <cell r="I73">
            <v>4439.79</v>
          </cell>
          <cell r="L73" t="str">
            <v>182MCAGE</v>
          </cell>
          <cell r="M73">
            <v>0</v>
          </cell>
          <cell r="N73">
            <v>0</v>
          </cell>
          <cell r="O73">
            <v>0</v>
          </cell>
          <cell r="P73">
            <v>0</v>
          </cell>
          <cell r="Q73">
            <v>0</v>
          </cell>
          <cell r="R73">
            <v>0</v>
          </cell>
          <cell r="S73">
            <v>0</v>
          </cell>
          <cell r="T73">
            <v>0</v>
          </cell>
        </row>
        <row r="74">
          <cell r="A74" t="str">
            <v>451UT</v>
          </cell>
          <cell r="B74">
            <v>451</v>
          </cell>
          <cell r="C74" t="str">
            <v>UT</v>
          </cell>
          <cell r="D74">
            <v>3861608.86</v>
          </cell>
          <cell r="F74" t="str">
            <v>451UT</v>
          </cell>
          <cell r="G74">
            <v>451</v>
          </cell>
          <cell r="H74" t="str">
            <v>UT</v>
          </cell>
          <cell r="I74">
            <v>3861608.86</v>
          </cell>
          <cell r="L74" t="str">
            <v>182MS</v>
          </cell>
          <cell r="M74">
            <v>0</v>
          </cell>
          <cell r="N74">
            <v>0</v>
          </cell>
          <cell r="O74">
            <v>0</v>
          </cell>
          <cell r="P74">
            <v>0</v>
          </cell>
          <cell r="Q74">
            <v>0</v>
          </cell>
          <cell r="R74">
            <v>0</v>
          </cell>
          <cell r="S74">
            <v>0</v>
          </cell>
          <cell r="T74">
            <v>0</v>
          </cell>
        </row>
        <row r="75">
          <cell r="A75" t="str">
            <v>451WA</v>
          </cell>
          <cell r="B75">
            <v>451</v>
          </cell>
          <cell r="C75" t="str">
            <v>WA</v>
          </cell>
          <cell r="D75">
            <v>198307.29</v>
          </cell>
          <cell r="F75" t="str">
            <v>451WA</v>
          </cell>
          <cell r="G75">
            <v>451</v>
          </cell>
          <cell r="H75" t="str">
            <v>WA</v>
          </cell>
          <cell r="I75">
            <v>198307.29</v>
          </cell>
          <cell r="L75" t="str">
            <v>182MSE</v>
          </cell>
          <cell r="M75">
            <v>0</v>
          </cell>
          <cell r="N75">
            <v>0</v>
          </cell>
          <cell r="O75">
            <v>0</v>
          </cell>
          <cell r="P75">
            <v>0</v>
          </cell>
          <cell r="Q75">
            <v>0</v>
          </cell>
          <cell r="R75">
            <v>0</v>
          </cell>
          <cell r="S75">
            <v>0</v>
          </cell>
          <cell r="T75">
            <v>0</v>
          </cell>
        </row>
        <row r="76">
          <cell r="A76" t="str">
            <v>451WYP</v>
          </cell>
          <cell r="B76">
            <v>451</v>
          </cell>
          <cell r="C76" t="str">
            <v>WYP</v>
          </cell>
          <cell r="D76">
            <v>204913.91</v>
          </cell>
          <cell r="F76" t="str">
            <v>451WYP</v>
          </cell>
          <cell r="G76">
            <v>451</v>
          </cell>
          <cell r="H76" t="str">
            <v>WYP</v>
          </cell>
          <cell r="I76">
            <v>204913.91</v>
          </cell>
          <cell r="L76" t="str">
            <v>182MSO</v>
          </cell>
          <cell r="M76">
            <v>0</v>
          </cell>
          <cell r="N76">
            <v>0</v>
          </cell>
          <cell r="O76">
            <v>224920.11937377465</v>
          </cell>
          <cell r="P76">
            <v>0</v>
          </cell>
          <cell r="Q76">
            <v>0</v>
          </cell>
          <cell r="R76">
            <v>0</v>
          </cell>
          <cell r="S76">
            <v>0</v>
          </cell>
          <cell r="T76">
            <v>0</v>
          </cell>
        </row>
        <row r="77">
          <cell r="A77" t="str">
            <v>451WYU</v>
          </cell>
          <cell r="B77">
            <v>451</v>
          </cell>
          <cell r="C77" t="str">
            <v>WYU</v>
          </cell>
          <cell r="D77">
            <v>20475.14</v>
          </cell>
          <cell r="F77" t="str">
            <v>451WYU</v>
          </cell>
          <cell r="G77">
            <v>451</v>
          </cell>
          <cell r="H77" t="str">
            <v>WYU</v>
          </cell>
          <cell r="I77">
            <v>20475.14</v>
          </cell>
          <cell r="L77" t="str">
            <v>186MCAEE</v>
          </cell>
          <cell r="M77">
            <v>0</v>
          </cell>
          <cell r="N77">
            <v>0</v>
          </cell>
          <cell r="O77">
            <v>0</v>
          </cell>
          <cell r="P77">
            <v>0</v>
          </cell>
          <cell r="Q77">
            <v>0</v>
          </cell>
          <cell r="R77">
            <v>0</v>
          </cell>
          <cell r="S77">
            <v>0</v>
          </cell>
          <cell r="T77">
            <v>0</v>
          </cell>
        </row>
        <row r="78">
          <cell r="A78" t="str">
            <v>453CAGE</v>
          </cell>
          <cell r="B78">
            <v>453</v>
          </cell>
          <cell r="C78" t="str">
            <v>CAGE</v>
          </cell>
          <cell r="D78">
            <v>59916.19</v>
          </cell>
          <cell r="F78" t="str">
            <v>453CAGE</v>
          </cell>
          <cell r="G78">
            <v>453</v>
          </cell>
          <cell r="H78" t="str">
            <v>CAGE</v>
          </cell>
          <cell r="I78">
            <v>59916.19</v>
          </cell>
          <cell r="L78" t="str">
            <v>186MCAGE</v>
          </cell>
          <cell r="M78">
            <v>0</v>
          </cell>
          <cell r="N78">
            <v>0</v>
          </cell>
          <cell r="O78">
            <v>0</v>
          </cell>
          <cell r="P78">
            <v>0</v>
          </cell>
          <cell r="Q78">
            <v>0</v>
          </cell>
          <cell r="R78">
            <v>0</v>
          </cell>
          <cell r="S78">
            <v>0</v>
          </cell>
          <cell r="T78">
            <v>0</v>
          </cell>
        </row>
        <row r="79">
          <cell r="A79" t="str">
            <v>454CA</v>
          </cell>
          <cell r="B79">
            <v>454</v>
          </cell>
          <cell r="C79" t="str">
            <v>CA</v>
          </cell>
          <cell r="D79">
            <v>522803.43</v>
          </cell>
          <cell r="F79" t="str">
            <v>454CA</v>
          </cell>
          <cell r="G79">
            <v>454</v>
          </cell>
          <cell r="H79" t="str">
            <v>CA</v>
          </cell>
          <cell r="I79">
            <v>522803.43</v>
          </cell>
          <cell r="L79" t="str">
            <v>186MCAGW</v>
          </cell>
          <cell r="M79">
            <v>0</v>
          </cell>
          <cell r="N79">
            <v>0</v>
          </cell>
          <cell r="O79">
            <v>-2771416.7742050695</v>
          </cell>
          <cell r="P79">
            <v>0</v>
          </cell>
          <cell r="Q79">
            <v>0</v>
          </cell>
          <cell r="R79">
            <v>0</v>
          </cell>
          <cell r="S79">
            <v>0</v>
          </cell>
          <cell r="T79">
            <v>0</v>
          </cell>
        </row>
        <row r="80">
          <cell r="A80" t="str">
            <v>454CAGE</v>
          </cell>
          <cell r="B80">
            <v>454</v>
          </cell>
          <cell r="C80" t="str">
            <v>CAGE</v>
          </cell>
          <cell r="D80">
            <v>3986646.44</v>
          </cell>
          <cell r="F80" t="str">
            <v>454CAGE</v>
          </cell>
          <cell r="G80">
            <v>454</v>
          </cell>
          <cell r="H80" t="str">
            <v>CAGE</v>
          </cell>
          <cell r="I80">
            <v>3986646.44</v>
          </cell>
          <cell r="L80" t="str">
            <v>186MJBE</v>
          </cell>
          <cell r="M80">
            <v>0</v>
          </cell>
          <cell r="N80">
            <v>0</v>
          </cell>
          <cell r="O80">
            <v>129398.38211004122</v>
          </cell>
          <cell r="P80">
            <v>0</v>
          </cell>
          <cell r="Q80">
            <v>0</v>
          </cell>
          <cell r="R80">
            <v>0</v>
          </cell>
          <cell r="S80">
            <v>0</v>
          </cell>
          <cell r="T80">
            <v>0</v>
          </cell>
        </row>
        <row r="81">
          <cell r="A81" t="str">
            <v>454CAGW</v>
          </cell>
          <cell r="B81">
            <v>454</v>
          </cell>
          <cell r="C81" t="str">
            <v>CAGW</v>
          </cell>
          <cell r="D81">
            <v>489318.62</v>
          </cell>
          <cell r="F81" t="str">
            <v>454CAGW</v>
          </cell>
          <cell r="G81">
            <v>454</v>
          </cell>
          <cell r="H81" t="str">
            <v>CAGW</v>
          </cell>
          <cell r="I81">
            <v>489318.62</v>
          </cell>
          <cell r="L81" t="str">
            <v>186MSG</v>
          </cell>
          <cell r="M81">
            <v>0</v>
          </cell>
          <cell r="N81">
            <v>0</v>
          </cell>
          <cell r="O81">
            <v>-1078740.416613027</v>
          </cell>
          <cell r="P81">
            <v>0</v>
          </cell>
          <cell r="Q81">
            <v>0</v>
          </cell>
          <cell r="R81">
            <v>0</v>
          </cell>
          <cell r="S81">
            <v>0</v>
          </cell>
          <cell r="T81">
            <v>0</v>
          </cell>
        </row>
        <row r="82">
          <cell r="A82" t="str">
            <v>454ID</v>
          </cell>
          <cell r="B82">
            <v>454</v>
          </cell>
          <cell r="C82" t="str">
            <v>ID</v>
          </cell>
          <cell r="D82">
            <v>172006.23</v>
          </cell>
          <cell r="F82" t="str">
            <v>454ID</v>
          </cell>
          <cell r="G82">
            <v>454</v>
          </cell>
          <cell r="H82" t="str">
            <v>ID</v>
          </cell>
          <cell r="I82">
            <v>172006.23</v>
          </cell>
          <cell r="L82" t="str">
            <v>186MSO</v>
          </cell>
          <cell r="M82">
            <v>0</v>
          </cell>
          <cell r="N82">
            <v>0</v>
          </cell>
          <cell r="O82">
            <v>-16253.770647910418</v>
          </cell>
          <cell r="P82">
            <v>0</v>
          </cell>
          <cell r="Q82">
            <v>0</v>
          </cell>
          <cell r="R82">
            <v>0</v>
          </cell>
          <cell r="S82">
            <v>0</v>
          </cell>
          <cell r="T82">
            <v>0</v>
          </cell>
        </row>
        <row r="83">
          <cell r="A83" t="str">
            <v>454JBG</v>
          </cell>
          <cell r="B83">
            <v>454</v>
          </cell>
          <cell r="C83" t="str">
            <v>JBG</v>
          </cell>
          <cell r="D83">
            <v>9853.9</v>
          </cell>
          <cell r="F83" t="str">
            <v>454JBG</v>
          </cell>
          <cell r="G83">
            <v>454</v>
          </cell>
          <cell r="H83" t="str">
            <v>JBG</v>
          </cell>
          <cell r="I83">
            <v>9853.9</v>
          </cell>
          <cell r="L83" t="str">
            <v>190BADDEBT</v>
          </cell>
          <cell r="M83">
            <v>0</v>
          </cell>
          <cell r="N83">
            <v>0</v>
          </cell>
          <cell r="O83">
            <v>-504731.79055250977</v>
          </cell>
          <cell r="P83">
            <v>0</v>
          </cell>
          <cell r="Q83">
            <v>0</v>
          </cell>
          <cell r="R83">
            <v>0</v>
          </cell>
          <cell r="S83">
            <v>0</v>
          </cell>
          <cell r="T83">
            <v>0</v>
          </cell>
        </row>
        <row r="84">
          <cell r="A84" t="str">
            <v>454OR</v>
          </cell>
          <cell r="B84">
            <v>454</v>
          </cell>
          <cell r="C84" t="str">
            <v>OR</v>
          </cell>
          <cell r="D84">
            <v>3690330.36</v>
          </cell>
          <cell r="F84" t="str">
            <v>454OR</v>
          </cell>
          <cell r="G84">
            <v>454</v>
          </cell>
          <cell r="H84" t="str">
            <v>OR</v>
          </cell>
          <cell r="I84">
            <v>3690330.36</v>
          </cell>
          <cell r="L84" t="str">
            <v>190CAEE</v>
          </cell>
          <cell r="M84">
            <v>0</v>
          </cell>
          <cell r="N84">
            <v>0</v>
          </cell>
          <cell r="O84">
            <v>0</v>
          </cell>
          <cell r="P84">
            <v>0</v>
          </cell>
          <cell r="Q84">
            <v>0</v>
          </cell>
          <cell r="R84">
            <v>0</v>
          </cell>
          <cell r="S84">
            <v>0</v>
          </cell>
          <cell r="T84">
            <v>0</v>
          </cell>
        </row>
        <row r="85">
          <cell r="A85" t="str">
            <v>454SG</v>
          </cell>
          <cell r="B85">
            <v>454</v>
          </cell>
          <cell r="C85" t="str">
            <v>SG</v>
          </cell>
          <cell r="D85">
            <v>1404114.56</v>
          </cell>
          <cell r="F85" t="str">
            <v>454SG</v>
          </cell>
          <cell r="G85">
            <v>454</v>
          </cell>
          <cell r="H85" t="str">
            <v>SG</v>
          </cell>
          <cell r="I85">
            <v>1404114.56</v>
          </cell>
          <cell r="L85" t="str">
            <v>190CAGE</v>
          </cell>
          <cell r="M85">
            <v>0</v>
          </cell>
          <cell r="N85">
            <v>0</v>
          </cell>
          <cell r="O85">
            <v>0</v>
          </cell>
          <cell r="P85">
            <v>0</v>
          </cell>
          <cell r="Q85">
            <v>0</v>
          </cell>
          <cell r="R85">
            <v>0</v>
          </cell>
          <cell r="S85">
            <v>0</v>
          </cell>
          <cell r="T85">
            <v>0</v>
          </cell>
        </row>
        <row r="86">
          <cell r="A86" t="str">
            <v>454SO</v>
          </cell>
          <cell r="B86">
            <v>454</v>
          </cell>
          <cell r="C86" t="str">
            <v>SO</v>
          </cell>
          <cell r="D86">
            <v>1715666.79</v>
          </cell>
          <cell r="F86" t="str">
            <v>454SO</v>
          </cell>
          <cell r="G86">
            <v>454</v>
          </cell>
          <cell r="H86" t="str">
            <v>SO</v>
          </cell>
          <cell r="I86">
            <v>1715666.79</v>
          </cell>
          <cell r="L86" t="str">
            <v>190CAGW</v>
          </cell>
          <cell r="M86">
            <v>0</v>
          </cell>
          <cell r="N86">
            <v>0</v>
          </cell>
          <cell r="O86">
            <v>-50669.833203132359</v>
          </cell>
          <cell r="P86">
            <v>0</v>
          </cell>
          <cell r="Q86">
            <v>0</v>
          </cell>
          <cell r="R86">
            <v>0</v>
          </cell>
          <cell r="S86">
            <v>0</v>
          </cell>
          <cell r="T86">
            <v>0</v>
          </cell>
        </row>
        <row r="87">
          <cell r="A87" t="str">
            <v>454UT</v>
          </cell>
          <cell r="B87">
            <v>454</v>
          </cell>
          <cell r="C87" t="str">
            <v>UT</v>
          </cell>
          <cell r="D87">
            <v>4243612.46</v>
          </cell>
          <cell r="F87" t="str">
            <v>454UT</v>
          </cell>
          <cell r="G87">
            <v>454</v>
          </cell>
          <cell r="H87" t="str">
            <v>UT</v>
          </cell>
          <cell r="I87">
            <v>4243612.46</v>
          </cell>
          <cell r="L87" t="str">
            <v>190JBE</v>
          </cell>
          <cell r="M87">
            <v>0</v>
          </cell>
          <cell r="N87">
            <v>0</v>
          </cell>
          <cell r="O87">
            <v>-129864.91240431767</v>
          </cell>
          <cell r="P87">
            <v>0</v>
          </cell>
          <cell r="Q87">
            <v>0</v>
          </cell>
          <cell r="R87">
            <v>0</v>
          </cell>
          <cell r="S87">
            <v>0</v>
          </cell>
          <cell r="T87">
            <v>0</v>
          </cell>
        </row>
        <row r="88">
          <cell r="A88" t="str">
            <v>454WA</v>
          </cell>
          <cell r="B88">
            <v>454</v>
          </cell>
          <cell r="C88" t="str">
            <v>WA</v>
          </cell>
          <cell r="D88">
            <v>848493.13</v>
          </cell>
          <cell r="F88" t="str">
            <v>454WA</v>
          </cell>
          <cell r="G88">
            <v>454</v>
          </cell>
          <cell r="H88" t="str">
            <v>WA</v>
          </cell>
          <cell r="I88">
            <v>848493.13</v>
          </cell>
          <cell r="L88" t="str">
            <v>190OTHER</v>
          </cell>
          <cell r="M88">
            <v>0</v>
          </cell>
          <cell r="N88">
            <v>0</v>
          </cell>
          <cell r="O88">
            <v>0</v>
          </cell>
          <cell r="P88">
            <v>0</v>
          </cell>
          <cell r="Q88">
            <v>0</v>
          </cell>
          <cell r="R88">
            <v>0</v>
          </cell>
          <cell r="S88">
            <v>0</v>
          </cell>
          <cell r="T88">
            <v>0</v>
          </cell>
        </row>
        <row r="89">
          <cell r="A89" t="str">
            <v>454WYP</v>
          </cell>
          <cell r="B89">
            <v>454</v>
          </cell>
          <cell r="C89" t="str">
            <v>WYP</v>
          </cell>
          <cell r="D89">
            <v>360763.37</v>
          </cell>
          <cell r="F89" t="str">
            <v>454WYP</v>
          </cell>
          <cell r="G89">
            <v>454</v>
          </cell>
          <cell r="H89" t="str">
            <v>WYP</v>
          </cell>
          <cell r="I89">
            <v>360763.37</v>
          </cell>
          <cell r="L89" t="str">
            <v>190S</v>
          </cell>
          <cell r="M89">
            <v>0</v>
          </cell>
          <cell r="N89">
            <v>0</v>
          </cell>
          <cell r="O89">
            <v>-167993.60331714773</v>
          </cell>
          <cell r="P89">
            <v>0</v>
          </cell>
          <cell r="Q89">
            <v>0</v>
          </cell>
          <cell r="R89">
            <v>0</v>
          </cell>
          <cell r="S89">
            <v>0</v>
          </cell>
          <cell r="T89">
            <v>0</v>
          </cell>
        </row>
        <row r="90">
          <cell r="A90" t="str">
            <v>454WYU</v>
          </cell>
          <cell r="B90">
            <v>454</v>
          </cell>
          <cell r="C90" t="str">
            <v>WYU</v>
          </cell>
          <cell r="D90">
            <v>18310.849999999999</v>
          </cell>
          <cell r="F90" t="str">
            <v>454WYU</v>
          </cell>
          <cell r="G90">
            <v>454</v>
          </cell>
          <cell r="H90" t="str">
            <v>WYU</v>
          </cell>
          <cell r="I90">
            <v>18310.849999999999</v>
          </cell>
          <cell r="L90" t="str">
            <v>190SG</v>
          </cell>
          <cell r="M90">
            <v>0</v>
          </cell>
          <cell r="N90">
            <v>0</v>
          </cell>
          <cell r="O90">
            <v>-635742.33071354975</v>
          </cell>
          <cell r="P90">
            <v>0</v>
          </cell>
          <cell r="Q90">
            <v>0</v>
          </cell>
          <cell r="R90">
            <v>0</v>
          </cell>
          <cell r="S90">
            <v>0</v>
          </cell>
          <cell r="T90">
            <v>0</v>
          </cell>
        </row>
        <row r="91">
          <cell r="A91" t="str">
            <v>456CAGE</v>
          </cell>
          <cell r="B91">
            <v>456</v>
          </cell>
          <cell r="C91" t="str">
            <v>CAGE</v>
          </cell>
          <cell r="D91">
            <v>5941073.6200000001</v>
          </cell>
          <cell r="F91" t="str">
            <v>456CAGE</v>
          </cell>
          <cell r="G91">
            <v>456</v>
          </cell>
          <cell r="H91" t="str">
            <v>CAGE</v>
          </cell>
          <cell r="I91">
            <v>5941073.6200000001</v>
          </cell>
          <cell r="L91" t="str">
            <v>190SNPD</v>
          </cell>
          <cell r="M91">
            <v>0</v>
          </cell>
          <cell r="N91">
            <v>0</v>
          </cell>
          <cell r="O91">
            <v>-108525.99562712011</v>
          </cell>
          <cell r="P91">
            <v>0</v>
          </cell>
          <cell r="Q91">
            <v>0</v>
          </cell>
          <cell r="R91">
            <v>0</v>
          </cell>
          <cell r="S91">
            <v>0</v>
          </cell>
          <cell r="T91">
            <v>0</v>
          </cell>
        </row>
        <row r="92">
          <cell r="A92" t="str">
            <v>456CAGW</v>
          </cell>
          <cell r="B92">
            <v>456</v>
          </cell>
          <cell r="C92" t="str">
            <v>CAGW</v>
          </cell>
          <cell r="D92">
            <v>12214606.59</v>
          </cell>
          <cell r="F92" t="str">
            <v>456CAGW</v>
          </cell>
          <cell r="G92">
            <v>456</v>
          </cell>
          <cell r="H92" t="str">
            <v>CAGW</v>
          </cell>
          <cell r="I92">
            <v>12214606.59</v>
          </cell>
          <cell r="L92" t="str">
            <v>190SO</v>
          </cell>
          <cell r="M92">
            <v>0</v>
          </cell>
          <cell r="N92">
            <v>0</v>
          </cell>
          <cell r="O92">
            <v>-2025530.7918235622</v>
          </cell>
          <cell r="P92">
            <v>0</v>
          </cell>
          <cell r="Q92">
            <v>0</v>
          </cell>
          <cell r="R92">
            <v>0</v>
          </cell>
          <cell r="S92">
            <v>0</v>
          </cell>
          <cell r="T92">
            <v>0</v>
          </cell>
        </row>
        <row r="93">
          <cell r="A93" t="str">
            <v>456ID</v>
          </cell>
          <cell r="B93">
            <v>456</v>
          </cell>
          <cell r="C93" t="str">
            <v>ID</v>
          </cell>
          <cell r="D93">
            <v>722.58</v>
          </cell>
          <cell r="F93" t="str">
            <v>456ID</v>
          </cell>
          <cell r="G93">
            <v>456</v>
          </cell>
          <cell r="H93" t="str">
            <v>ID</v>
          </cell>
          <cell r="I93">
            <v>722.58</v>
          </cell>
          <cell r="L93" t="str">
            <v>2282SO</v>
          </cell>
          <cell r="M93">
            <v>0</v>
          </cell>
          <cell r="N93">
            <v>0</v>
          </cell>
          <cell r="O93">
            <v>-287446.94160804147</v>
          </cell>
          <cell r="P93">
            <v>0</v>
          </cell>
          <cell r="Q93">
            <v>0</v>
          </cell>
          <cell r="R93">
            <v>0</v>
          </cell>
          <cell r="S93">
            <v>0</v>
          </cell>
          <cell r="T93">
            <v>0</v>
          </cell>
        </row>
        <row r="94">
          <cell r="A94" t="str">
            <v>456JBG</v>
          </cell>
          <cell r="B94">
            <v>456</v>
          </cell>
          <cell r="C94" t="str">
            <v>JBG</v>
          </cell>
          <cell r="D94">
            <v>2451651.4700000002</v>
          </cell>
          <cell r="F94" t="str">
            <v>456JBG</v>
          </cell>
          <cell r="G94">
            <v>456</v>
          </cell>
          <cell r="H94" t="str">
            <v>JBG</v>
          </cell>
          <cell r="I94">
            <v>2451651.4700000002</v>
          </cell>
          <cell r="L94" t="str">
            <v>2283SO</v>
          </cell>
          <cell r="M94">
            <v>0</v>
          </cell>
          <cell r="N94">
            <v>0</v>
          </cell>
          <cell r="O94">
            <v>180551.70159318188</v>
          </cell>
          <cell r="P94">
            <v>0</v>
          </cell>
          <cell r="Q94">
            <v>0</v>
          </cell>
          <cell r="R94">
            <v>0</v>
          </cell>
          <cell r="S94">
            <v>0</v>
          </cell>
          <cell r="T94">
            <v>0</v>
          </cell>
        </row>
        <row r="95">
          <cell r="A95" t="str">
            <v>456OR</v>
          </cell>
          <cell r="B95">
            <v>456</v>
          </cell>
          <cell r="C95" t="str">
            <v>OR</v>
          </cell>
          <cell r="D95">
            <v>-4028106.77</v>
          </cell>
          <cell r="F95" t="str">
            <v>456OR</v>
          </cell>
          <cell r="G95">
            <v>456</v>
          </cell>
          <cell r="H95" t="str">
            <v>OR</v>
          </cell>
          <cell r="I95">
            <v>-4028106.77</v>
          </cell>
          <cell r="L95" t="str">
            <v>235S</v>
          </cell>
          <cell r="M95">
            <v>0</v>
          </cell>
          <cell r="N95">
            <v>0</v>
          </cell>
          <cell r="O95">
            <v>-2923125.3483333332</v>
          </cell>
          <cell r="P95">
            <v>0</v>
          </cell>
          <cell r="Q95">
            <v>0</v>
          </cell>
          <cell r="R95">
            <v>0</v>
          </cell>
          <cell r="S95">
            <v>0</v>
          </cell>
          <cell r="T95">
            <v>0</v>
          </cell>
        </row>
        <row r="96">
          <cell r="A96" t="str">
            <v>456OTHER</v>
          </cell>
          <cell r="B96">
            <v>456</v>
          </cell>
          <cell r="C96" t="str">
            <v>OTHER</v>
          </cell>
          <cell r="D96">
            <v>13328257.66</v>
          </cell>
          <cell r="F96" t="str">
            <v>456OTHER</v>
          </cell>
          <cell r="G96">
            <v>456</v>
          </cell>
          <cell r="H96" t="str">
            <v>OTHER</v>
          </cell>
          <cell r="I96">
            <v>13328257.66</v>
          </cell>
          <cell r="L96" t="str">
            <v>252CAGE</v>
          </cell>
          <cell r="M96">
            <v>0</v>
          </cell>
          <cell r="N96">
            <v>0</v>
          </cell>
          <cell r="O96">
            <v>0</v>
          </cell>
          <cell r="P96">
            <v>0</v>
          </cell>
          <cell r="Q96">
            <v>0</v>
          </cell>
          <cell r="R96">
            <v>0</v>
          </cell>
          <cell r="S96">
            <v>0</v>
          </cell>
          <cell r="T96">
            <v>0</v>
          </cell>
        </row>
        <row r="97">
          <cell r="A97" t="str">
            <v>456SG</v>
          </cell>
          <cell r="B97">
            <v>456</v>
          </cell>
          <cell r="C97" t="str">
            <v>SG</v>
          </cell>
          <cell r="D97">
            <v>317445.16999999806</v>
          </cell>
          <cell r="F97" t="str">
            <v>456SG</v>
          </cell>
          <cell r="G97">
            <v>456</v>
          </cell>
          <cell r="H97" t="str">
            <v>SG</v>
          </cell>
          <cell r="I97">
            <v>317445.16999999806</v>
          </cell>
          <cell r="L97" t="str">
            <v>252CAGW</v>
          </cell>
          <cell r="M97">
            <v>0</v>
          </cell>
          <cell r="N97">
            <v>0</v>
          </cell>
          <cell r="O97">
            <v>0</v>
          </cell>
          <cell r="P97">
            <v>0</v>
          </cell>
          <cell r="Q97">
            <v>0</v>
          </cell>
          <cell r="R97">
            <v>0</v>
          </cell>
          <cell r="S97">
            <v>0</v>
          </cell>
          <cell r="T97">
            <v>0</v>
          </cell>
        </row>
        <row r="98">
          <cell r="A98" t="str">
            <v>456SO</v>
          </cell>
          <cell r="B98">
            <v>456</v>
          </cell>
          <cell r="C98" t="str">
            <v>SO</v>
          </cell>
          <cell r="D98">
            <v>3062278.2</v>
          </cell>
          <cell r="F98" t="str">
            <v>456SO</v>
          </cell>
          <cell r="G98">
            <v>456</v>
          </cell>
          <cell r="H98" t="str">
            <v>SO</v>
          </cell>
          <cell r="I98">
            <v>3062278.2</v>
          </cell>
          <cell r="L98" t="str">
            <v>252S</v>
          </cell>
          <cell r="M98">
            <v>0</v>
          </cell>
          <cell r="N98">
            <v>0</v>
          </cell>
          <cell r="O98">
            <v>-223983.96958333332</v>
          </cell>
          <cell r="P98">
            <v>0</v>
          </cell>
          <cell r="Q98">
            <v>0</v>
          </cell>
          <cell r="R98">
            <v>0</v>
          </cell>
          <cell r="S98">
            <v>0</v>
          </cell>
          <cell r="T98">
            <v>0</v>
          </cell>
        </row>
        <row r="99">
          <cell r="A99" t="str">
            <v>456UT</v>
          </cell>
          <cell r="B99">
            <v>456</v>
          </cell>
          <cell r="C99" t="str">
            <v>UT</v>
          </cell>
          <cell r="D99">
            <v>-2846491.05</v>
          </cell>
          <cell r="F99" t="str">
            <v>456UT</v>
          </cell>
          <cell r="G99">
            <v>456</v>
          </cell>
          <cell r="H99" t="str">
            <v>UT</v>
          </cell>
          <cell r="I99">
            <v>-2846491.05</v>
          </cell>
          <cell r="L99" t="str">
            <v>252SG</v>
          </cell>
          <cell r="M99">
            <v>0</v>
          </cell>
          <cell r="N99">
            <v>0</v>
          </cell>
          <cell r="O99">
            <v>-333944.09242508112</v>
          </cell>
          <cell r="P99">
            <v>0</v>
          </cell>
          <cell r="Q99">
            <v>0</v>
          </cell>
          <cell r="R99">
            <v>0</v>
          </cell>
          <cell r="S99">
            <v>0</v>
          </cell>
          <cell r="T99">
            <v>0</v>
          </cell>
        </row>
        <row r="100">
          <cell r="A100" t="str">
            <v>456WA</v>
          </cell>
          <cell r="B100">
            <v>456</v>
          </cell>
          <cell r="C100" t="str">
            <v>WA</v>
          </cell>
          <cell r="D100">
            <v>-51761.87</v>
          </cell>
          <cell r="F100" t="str">
            <v>456WA</v>
          </cell>
          <cell r="G100">
            <v>456</v>
          </cell>
          <cell r="H100" t="str">
            <v>WA</v>
          </cell>
          <cell r="I100">
            <v>-51761.87</v>
          </cell>
          <cell r="L100" t="str">
            <v>25318CAGE</v>
          </cell>
          <cell r="M100">
            <v>0</v>
          </cell>
          <cell r="N100">
            <v>0</v>
          </cell>
          <cell r="O100">
            <v>0</v>
          </cell>
          <cell r="P100">
            <v>0</v>
          </cell>
          <cell r="Q100">
            <v>0</v>
          </cell>
          <cell r="R100">
            <v>0</v>
          </cell>
          <cell r="S100">
            <v>0</v>
          </cell>
          <cell r="T100">
            <v>0</v>
          </cell>
        </row>
        <row r="101">
          <cell r="A101" t="str">
            <v>456WRE</v>
          </cell>
          <cell r="B101">
            <v>456</v>
          </cell>
          <cell r="C101" t="str">
            <v>WRE</v>
          </cell>
          <cell r="D101">
            <v>13103771.560000001</v>
          </cell>
          <cell r="F101" t="str">
            <v>456WRE</v>
          </cell>
          <cell r="G101">
            <v>456</v>
          </cell>
          <cell r="H101" t="str">
            <v>WRE</v>
          </cell>
          <cell r="I101">
            <v>13103771.560000001</v>
          </cell>
          <cell r="L101" t="str">
            <v>25398S</v>
          </cell>
          <cell r="M101">
            <v>0</v>
          </cell>
          <cell r="N101">
            <v>0</v>
          </cell>
          <cell r="O101">
            <v>-33.387419574898949</v>
          </cell>
          <cell r="P101">
            <v>0</v>
          </cell>
          <cell r="Q101">
            <v>0</v>
          </cell>
          <cell r="R101">
            <v>0</v>
          </cell>
          <cell r="S101">
            <v>0</v>
          </cell>
          <cell r="T101">
            <v>0</v>
          </cell>
        </row>
        <row r="102">
          <cell r="A102" t="str">
            <v>456WRG</v>
          </cell>
          <cell r="B102">
            <v>456</v>
          </cell>
          <cell r="C102" t="str">
            <v>WRG</v>
          </cell>
          <cell r="D102">
            <v>103417294.14</v>
          </cell>
          <cell r="F102" t="str">
            <v>456WRG</v>
          </cell>
          <cell r="G102">
            <v>456</v>
          </cell>
          <cell r="H102" t="str">
            <v>WRG</v>
          </cell>
          <cell r="I102">
            <v>103417294.14</v>
          </cell>
          <cell r="L102" t="str">
            <v>255ITC85</v>
          </cell>
          <cell r="M102">
            <v>0</v>
          </cell>
          <cell r="N102">
            <v>0</v>
          </cell>
          <cell r="O102">
            <v>0</v>
          </cell>
          <cell r="P102">
            <v>0</v>
          </cell>
          <cell r="Q102">
            <v>0</v>
          </cell>
          <cell r="R102">
            <v>0</v>
          </cell>
          <cell r="S102">
            <v>0</v>
          </cell>
          <cell r="T102">
            <v>0</v>
          </cell>
        </row>
        <row r="103">
          <cell r="A103" t="str">
            <v>456WYP</v>
          </cell>
          <cell r="B103">
            <v>456</v>
          </cell>
          <cell r="C103" t="str">
            <v>WYP</v>
          </cell>
          <cell r="D103">
            <v>291412.88</v>
          </cell>
          <cell r="F103" t="str">
            <v>456WYP</v>
          </cell>
          <cell r="G103">
            <v>456</v>
          </cell>
          <cell r="H103" t="str">
            <v>WYP</v>
          </cell>
          <cell r="I103">
            <v>291412.88</v>
          </cell>
          <cell r="L103" t="str">
            <v>282CAEE</v>
          </cell>
          <cell r="M103">
            <v>0</v>
          </cell>
          <cell r="N103">
            <v>0</v>
          </cell>
          <cell r="O103">
            <v>0</v>
          </cell>
          <cell r="P103">
            <v>0</v>
          </cell>
          <cell r="Q103">
            <v>0</v>
          </cell>
          <cell r="R103">
            <v>0</v>
          </cell>
          <cell r="S103">
            <v>0</v>
          </cell>
          <cell r="T103">
            <v>0</v>
          </cell>
        </row>
        <row r="104">
          <cell r="A104" t="str">
            <v>500CAGE</v>
          </cell>
          <cell r="B104">
            <v>500</v>
          </cell>
          <cell r="C104" t="str">
            <v>CAGE</v>
          </cell>
          <cell r="D104">
            <v>2861750.69</v>
          </cell>
          <cell r="F104" t="str">
            <v>500CAGE</v>
          </cell>
          <cell r="G104">
            <v>500</v>
          </cell>
          <cell r="H104" t="str">
            <v>CAGE</v>
          </cell>
          <cell r="I104">
            <v>2861750.69</v>
          </cell>
          <cell r="L104" t="str">
            <v>282CAGE</v>
          </cell>
          <cell r="M104">
            <v>0</v>
          </cell>
          <cell r="N104">
            <v>0</v>
          </cell>
          <cell r="O104">
            <v>0</v>
          </cell>
          <cell r="P104">
            <v>0</v>
          </cell>
          <cell r="Q104">
            <v>0</v>
          </cell>
          <cell r="R104">
            <v>0</v>
          </cell>
          <cell r="S104">
            <v>0</v>
          </cell>
          <cell r="T104">
            <v>0</v>
          </cell>
        </row>
        <row r="105">
          <cell r="A105" t="str">
            <v>500CAGW</v>
          </cell>
          <cell r="B105">
            <v>500</v>
          </cell>
          <cell r="C105" t="str">
            <v>CAGW</v>
          </cell>
          <cell r="D105">
            <v>43869.31</v>
          </cell>
          <cell r="F105" t="str">
            <v>500CAGW</v>
          </cell>
          <cell r="G105">
            <v>500</v>
          </cell>
          <cell r="H105" t="str">
            <v>CAGW</v>
          </cell>
          <cell r="I105">
            <v>43869.31</v>
          </cell>
          <cell r="L105" t="str">
            <v>282CAGW</v>
          </cell>
          <cell r="M105">
            <v>0</v>
          </cell>
          <cell r="N105">
            <v>0</v>
          </cell>
          <cell r="O105">
            <v>1175105.942969573</v>
          </cell>
          <cell r="P105">
            <v>0</v>
          </cell>
          <cell r="Q105">
            <v>0</v>
          </cell>
          <cell r="R105">
            <v>0</v>
          </cell>
          <cell r="S105">
            <v>0</v>
          </cell>
          <cell r="T105">
            <v>0</v>
          </cell>
        </row>
        <row r="106">
          <cell r="A106" t="str">
            <v>500JBG</v>
          </cell>
          <cell r="B106">
            <v>500</v>
          </cell>
          <cell r="C106" t="str">
            <v>JBG</v>
          </cell>
          <cell r="D106">
            <v>14097604</v>
          </cell>
          <cell r="F106" t="str">
            <v>500JBG</v>
          </cell>
          <cell r="G106">
            <v>500</v>
          </cell>
          <cell r="H106" t="str">
            <v>JBG</v>
          </cell>
          <cell r="I106">
            <v>14097604</v>
          </cell>
          <cell r="L106" t="str">
            <v>282CIAC</v>
          </cell>
          <cell r="M106">
            <v>0</v>
          </cell>
          <cell r="N106">
            <v>0</v>
          </cell>
          <cell r="O106">
            <v>0</v>
          </cell>
          <cell r="P106">
            <v>0</v>
          </cell>
          <cell r="Q106">
            <v>0</v>
          </cell>
          <cell r="R106">
            <v>0</v>
          </cell>
          <cell r="S106">
            <v>0</v>
          </cell>
          <cell r="T106">
            <v>0</v>
          </cell>
        </row>
        <row r="107">
          <cell r="A107" t="str">
            <v>500SG</v>
          </cell>
          <cell r="B107">
            <v>500</v>
          </cell>
          <cell r="C107" t="str">
            <v>SG</v>
          </cell>
          <cell r="D107">
            <v>43194.15</v>
          </cell>
          <cell r="F107" t="str">
            <v>500SG</v>
          </cell>
          <cell r="G107">
            <v>500</v>
          </cell>
          <cell r="H107" t="str">
            <v>SG</v>
          </cell>
          <cell r="I107">
            <v>43194.15</v>
          </cell>
          <cell r="L107" t="str">
            <v>282CN</v>
          </cell>
          <cell r="M107">
            <v>0</v>
          </cell>
          <cell r="N107">
            <v>0</v>
          </cell>
          <cell r="O107">
            <v>11514.660063080411</v>
          </cell>
          <cell r="P107">
            <v>0</v>
          </cell>
          <cell r="Q107">
            <v>0</v>
          </cell>
          <cell r="R107">
            <v>0</v>
          </cell>
          <cell r="S107">
            <v>0</v>
          </cell>
          <cell r="T107">
            <v>0</v>
          </cell>
        </row>
        <row r="108">
          <cell r="A108" t="str">
            <v>501CA</v>
          </cell>
          <cell r="B108">
            <v>501</v>
          </cell>
          <cell r="C108" t="str">
            <v>CA</v>
          </cell>
          <cell r="D108">
            <v>-344724.84</v>
          </cell>
          <cell r="F108" t="str">
            <v>501CA</v>
          </cell>
          <cell r="G108">
            <v>501</v>
          </cell>
          <cell r="H108" t="str">
            <v>CA</v>
          </cell>
          <cell r="I108">
            <v>-344724.84</v>
          </cell>
          <cell r="L108" t="str">
            <v>282DITBAL</v>
          </cell>
          <cell r="M108">
            <v>0</v>
          </cell>
          <cell r="N108">
            <v>0</v>
          </cell>
          <cell r="O108">
            <v>-20404.618217296138</v>
          </cell>
          <cell r="P108">
            <v>0</v>
          </cell>
          <cell r="Q108">
            <v>0</v>
          </cell>
          <cell r="R108">
            <v>0</v>
          </cell>
          <cell r="S108">
            <v>0</v>
          </cell>
          <cell r="T108">
            <v>0</v>
          </cell>
        </row>
        <row r="109">
          <cell r="A109" t="str">
            <v>501CAEE</v>
          </cell>
          <cell r="B109">
            <v>501</v>
          </cell>
          <cell r="C109" t="str">
            <v>CAEE</v>
          </cell>
          <cell r="D109">
            <v>51342722.200000003</v>
          </cell>
          <cell r="F109" t="str">
            <v>501CAEE</v>
          </cell>
          <cell r="G109">
            <v>501</v>
          </cell>
          <cell r="H109" t="str">
            <v>CAEE</v>
          </cell>
          <cell r="I109">
            <v>51342722.200000003</v>
          </cell>
          <cell r="L109" t="str">
            <v>282JBE</v>
          </cell>
          <cell r="M109">
            <v>0</v>
          </cell>
          <cell r="N109">
            <v>0</v>
          </cell>
          <cell r="O109">
            <v>1175357.3571394747</v>
          </cell>
          <cell r="P109">
            <v>0</v>
          </cell>
          <cell r="Q109">
            <v>0</v>
          </cell>
          <cell r="R109">
            <v>0</v>
          </cell>
          <cell r="S109">
            <v>0</v>
          </cell>
          <cell r="T109">
            <v>0</v>
          </cell>
        </row>
        <row r="110">
          <cell r="A110" t="str">
            <v>501CAEW</v>
          </cell>
          <cell r="B110">
            <v>501</v>
          </cell>
          <cell r="C110" t="str">
            <v>CAEW</v>
          </cell>
          <cell r="D110">
            <v>0</v>
          </cell>
          <cell r="F110" t="str">
            <v>501CAEW</v>
          </cell>
          <cell r="G110">
            <v>501</v>
          </cell>
          <cell r="H110" t="str">
            <v>CAEW</v>
          </cell>
          <cell r="I110">
            <v>0</v>
          </cell>
          <cell r="L110" t="str">
            <v>282JBG</v>
          </cell>
          <cell r="M110">
            <v>0</v>
          </cell>
          <cell r="N110">
            <v>0</v>
          </cell>
          <cell r="O110">
            <v>1825138.8383362256</v>
          </cell>
          <cell r="P110">
            <v>0</v>
          </cell>
          <cell r="Q110">
            <v>0</v>
          </cell>
          <cell r="R110">
            <v>0</v>
          </cell>
          <cell r="S110">
            <v>0</v>
          </cell>
          <cell r="T110">
            <v>0</v>
          </cell>
        </row>
        <row r="111">
          <cell r="A111" t="str">
            <v>501CAGW</v>
          </cell>
          <cell r="B111">
            <v>501</v>
          </cell>
          <cell r="C111" t="str">
            <v>CAGW</v>
          </cell>
          <cell r="D111">
            <v>1583662.81</v>
          </cell>
          <cell r="F111" t="str">
            <v>501CAGW</v>
          </cell>
          <cell r="G111">
            <v>501</v>
          </cell>
          <cell r="H111" t="str">
            <v>CAGW</v>
          </cell>
          <cell r="I111">
            <v>1583662.81</v>
          </cell>
          <cell r="L111" t="str">
            <v>282NUTIL</v>
          </cell>
          <cell r="M111">
            <v>0</v>
          </cell>
          <cell r="N111">
            <v>0</v>
          </cell>
          <cell r="O111">
            <v>0</v>
          </cell>
          <cell r="P111">
            <v>0</v>
          </cell>
          <cell r="Q111">
            <v>0</v>
          </cell>
          <cell r="R111">
            <v>0</v>
          </cell>
          <cell r="S111">
            <v>0</v>
          </cell>
          <cell r="T111">
            <v>0</v>
          </cell>
        </row>
        <row r="112">
          <cell r="A112" t="str">
            <v>501JBE</v>
          </cell>
          <cell r="B112">
            <v>501</v>
          </cell>
          <cell r="C112" t="str">
            <v>JBE</v>
          </cell>
          <cell r="D112">
            <v>1916037.54</v>
          </cell>
          <cell r="F112" t="str">
            <v>501JBE</v>
          </cell>
          <cell r="G112">
            <v>501</v>
          </cell>
          <cell r="H112" t="str">
            <v>JBE</v>
          </cell>
          <cell r="I112">
            <v>1916037.54</v>
          </cell>
          <cell r="L112" t="str">
            <v>282OTHER</v>
          </cell>
          <cell r="M112">
            <v>0</v>
          </cell>
          <cell r="N112">
            <v>0</v>
          </cell>
          <cell r="O112">
            <v>0</v>
          </cell>
          <cell r="P112">
            <v>0</v>
          </cell>
          <cell r="Q112">
            <v>0</v>
          </cell>
          <cell r="R112">
            <v>0</v>
          </cell>
          <cell r="S112">
            <v>0</v>
          </cell>
          <cell r="T112">
            <v>0</v>
          </cell>
        </row>
        <row r="113">
          <cell r="A113" t="str">
            <v>501OR</v>
          </cell>
          <cell r="B113">
            <v>501</v>
          </cell>
          <cell r="C113" t="str">
            <v>OR</v>
          </cell>
          <cell r="D113">
            <v>559388.85</v>
          </cell>
          <cell r="F113" t="str">
            <v>501OR</v>
          </cell>
          <cell r="G113">
            <v>501</v>
          </cell>
          <cell r="H113" t="str">
            <v>OR</v>
          </cell>
          <cell r="I113">
            <v>559388.85</v>
          </cell>
          <cell r="L113" t="str">
            <v>282S</v>
          </cell>
          <cell r="M113">
            <v>0</v>
          </cell>
          <cell r="N113">
            <v>0</v>
          </cell>
          <cell r="O113">
            <v>7467756</v>
          </cell>
          <cell r="P113">
            <v>0</v>
          </cell>
          <cell r="Q113">
            <v>0</v>
          </cell>
          <cell r="R113">
            <v>0</v>
          </cell>
          <cell r="S113">
            <v>0</v>
          </cell>
          <cell r="T113">
            <v>0</v>
          </cell>
        </row>
        <row r="114">
          <cell r="A114" t="str">
            <v>501SE</v>
          </cell>
          <cell r="B114">
            <v>501</v>
          </cell>
          <cell r="C114" t="str">
            <v>SE</v>
          </cell>
          <cell r="D114">
            <v>3739.44</v>
          </cell>
          <cell r="F114" t="str">
            <v>501SE</v>
          </cell>
          <cell r="G114">
            <v>501</v>
          </cell>
          <cell r="H114" t="str">
            <v>SE</v>
          </cell>
          <cell r="I114">
            <v>3739.44</v>
          </cell>
          <cell r="L114" t="str">
            <v>282SG</v>
          </cell>
          <cell r="M114">
            <v>0</v>
          </cell>
          <cell r="N114">
            <v>0</v>
          </cell>
          <cell r="O114">
            <v>-14179.302466640254</v>
          </cell>
          <cell r="P114">
            <v>0</v>
          </cell>
          <cell r="Q114">
            <v>0</v>
          </cell>
          <cell r="R114">
            <v>0</v>
          </cell>
          <cell r="S114">
            <v>0</v>
          </cell>
          <cell r="T114">
            <v>0</v>
          </cell>
        </row>
        <row r="115">
          <cell r="A115" t="str">
            <v>501WYP</v>
          </cell>
          <cell r="B115">
            <v>501</v>
          </cell>
          <cell r="C115" t="str">
            <v>WYP</v>
          </cell>
          <cell r="D115">
            <v>-1054909.8</v>
          </cell>
          <cell r="F115" t="str">
            <v>501WYP</v>
          </cell>
          <cell r="G115">
            <v>501</v>
          </cell>
          <cell r="H115" t="str">
            <v>WYP</v>
          </cell>
          <cell r="I115">
            <v>-1054909.8</v>
          </cell>
          <cell r="L115" t="str">
            <v>282SNP</v>
          </cell>
          <cell r="M115">
            <v>0</v>
          </cell>
          <cell r="N115">
            <v>0</v>
          </cell>
          <cell r="O115">
            <v>0</v>
          </cell>
          <cell r="P115">
            <v>0</v>
          </cell>
          <cell r="Q115">
            <v>0</v>
          </cell>
          <cell r="R115">
            <v>0</v>
          </cell>
          <cell r="S115">
            <v>0</v>
          </cell>
          <cell r="T115">
            <v>0</v>
          </cell>
        </row>
        <row r="116">
          <cell r="A116" t="str">
            <v>502CAGE</v>
          </cell>
          <cell r="B116">
            <v>502</v>
          </cell>
          <cell r="C116" t="str">
            <v>CAGE</v>
          </cell>
          <cell r="D116">
            <v>64417143.969999999</v>
          </cell>
          <cell r="F116" t="str">
            <v>502CAGE</v>
          </cell>
          <cell r="G116">
            <v>502</v>
          </cell>
          <cell r="H116" t="str">
            <v>CAGE</v>
          </cell>
          <cell r="I116">
            <v>64417143.969999999</v>
          </cell>
          <cell r="L116" t="str">
            <v>282SNPD</v>
          </cell>
          <cell r="M116">
            <v>0</v>
          </cell>
          <cell r="N116">
            <v>0</v>
          </cell>
          <cell r="O116">
            <v>1921.0777651033568</v>
          </cell>
          <cell r="P116">
            <v>0</v>
          </cell>
          <cell r="Q116">
            <v>0</v>
          </cell>
          <cell r="R116">
            <v>0</v>
          </cell>
          <cell r="S116">
            <v>0</v>
          </cell>
          <cell r="T116">
            <v>0</v>
          </cell>
        </row>
        <row r="117">
          <cell r="A117" t="str">
            <v>502CAGW</v>
          </cell>
          <cell r="B117">
            <v>502</v>
          </cell>
          <cell r="C117" t="str">
            <v>CAGW</v>
          </cell>
          <cell r="D117">
            <v>1036700.42</v>
          </cell>
          <cell r="F117" t="str">
            <v>502CAGW</v>
          </cell>
          <cell r="G117">
            <v>502</v>
          </cell>
          <cell r="H117" t="str">
            <v>CAGW</v>
          </cell>
          <cell r="I117">
            <v>1036700.42</v>
          </cell>
          <cell r="L117" t="str">
            <v>282SO</v>
          </cell>
          <cell r="M117">
            <v>0</v>
          </cell>
          <cell r="N117">
            <v>0</v>
          </cell>
          <cell r="O117">
            <v>1039.0154591236205</v>
          </cell>
          <cell r="P117">
            <v>0</v>
          </cell>
          <cell r="Q117">
            <v>0</v>
          </cell>
          <cell r="R117">
            <v>0</v>
          </cell>
          <cell r="S117">
            <v>0</v>
          </cell>
          <cell r="T117">
            <v>0</v>
          </cell>
        </row>
        <row r="118">
          <cell r="A118" t="str">
            <v>502JBG</v>
          </cell>
          <cell r="B118">
            <v>502</v>
          </cell>
          <cell r="C118" t="str">
            <v>JBG</v>
          </cell>
          <cell r="D118">
            <v>18048094.59</v>
          </cell>
          <cell r="F118" t="str">
            <v>502JBG</v>
          </cell>
          <cell r="G118">
            <v>502</v>
          </cell>
          <cell r="H118" t="str">
            <v>JBG</v>
          </cell>
          <cell r="I118">
            <v>18048094.59</v>
          </cell>
          <cell r="L118" t="str">
            <v>283CAEE</v>
          </cell>
          <cell r="M118">
            <v>0</v>
          </cell>
          <cell r="N118">
            <v>0</v>
          </cell>
          <cell r="O118">
            <v>0</v>
          </cell>
          <cell r="P118">
            <v>0</v>
          </cell>
          <cell r="Q118">
            <v>0</v>
          </cell>
          <cell r="R118">
            <v>0</v>
          </cell>
          <cell r="S118">
            <v>0</v>
          </cell>
          <cell r="T118">
            <v>0</v>
          </cell>
        </row>
        <row r="119">
          <cell r="A119" t="str">
            <v>505CAGE</v>
          </cell>
          <cell r="B119">
            <v>505</v>
          </cell>
          <cell r="C119" t="str">
            <v>CAGE</v>
          </cell>
          <cell r="D119">
            <v>1427894.13</v>
          </cell>
          <cell r="F119" t="str">
            <v>505CAGE</v>
          </cell>
          <cell r="G119">
            <v>505</v>
          </cell>
          <cell r="H119" t="str">
            <v>CAGE</v>
          </cell>
          <cell r="I119">
            <v>1427894.13</v>
          </cell>
          <cell r="L119" t="str">
            <v>283CAGE</v>
          </cell>
          <cell r="M119">
            <v>0</v>
          </cell>
          <cell r="N119">
            <v>0</v>
          </cell>
          <cell r="O119">
            <v>0</v>
          </cell>
          <cell r="P119">
            <v>0</v>
          </cell>
          <cell r="Q119">
            <v>0</v>
          </cell>
          <cell r="R119">
            <v>0</v>
          </cell>
          <cell r="S119">
            <v>0</v>
          </cell>
          <cell r="T119">
            <v>0</v>
          </cell>
        </row>
        <row r="120">
          <cell r="A120" t="str">
            <v>505CAGW</v>
          </cell>
          <cell r="B120">
            <v>505</v>
          </cell>
          <cell r="C120" t="str">
            <v>CAGW</v>
          </cell>
          <cell r="D120">
            <v>81437.929999999993</v>
          </cell>
          <cell r="F120" t="str">
            <v>505CAGW</v>
          </cell>
          <cell r="G120">
            <v>505</v>
          </cell>
          <cell r="H120" t="str">
            <v>CAGW</v>
          </cell>
          <cell r="I120">
            <v>81437.929999999993</v>
          </cell>
          <cell r="L120" t="str">
            <v>283CAGW</v>
          </cell>
          <cell r="M120">
            <v>0</v>
          </cell>
          <cell r="N120">
            <v>0</v>
          </cell>
          <cell r="O120">
            <v>221124.40399990766</v>
          </cell>
          <cell r="P120">
            <v>0</v>
          </cell>
          <cell r="Q120">
            <v>0</v>
          </cell>
          <cell r="R120">
            <v>0</v>
          </cell>
          <cell r="S120">
            <v>0</v>
          </cell>
          <cell r="T120">
            <v>0</v>
          </cell>
        </row>
        <row r="121">
          <cell r="A121" t="str">
            <v>505JBG</v>
          </cell>
          <cell r="B121">
            <v>505</v>
          </cell>
          <cell r="C121" t="str">
            <v>JBG</v>
          </cell>
          <cell r="D121">
            <v>0</v>
          </cell>
          <cell r="F121" t="str">
            <v>505JBG</v>
          </cell>
          <cell r="G121">
            <v>505</v>
          </cell>
          <cell r="H121" t="str">
            <v>JBG</v>
          </cell>
          <cell r="I121">
            <v>0</v>
          </cell>
          <cell r="L121" t="str">
            <v>283GPS</v>
          </cell>
          <cell r="M121">
            <v>0</v>
          </cell>
          <cell r="N121">
            <v>0</v>
          </cell>
          <cell r="O121">
            <v>388019.67558118474</v>
          </cell>
          <cell r="P121">
            <v>0</v>
          </cell>
          <cell r="Q121">
            <v>0</v>
          </cell>
          <cell r="R121">
            <v>0</v>
          </cell>
          <cell r="S121">
            <v>0</v>
          </cell>
          <cell r="T121">
            <v>0</v>
          </cell>
        </row>
        <row r="122">
          <cell r="A122" t="str">
            <v>506CAGE</v>
          </cell>
          <cell r="B122">
            <v>506</v>
          </cell>
          <cell r="C122" t="str">
            <v>CAGE</v>
          </cell>
          <cell r="D122">
            <v>32358038.59</v>
          </cell>
          <cell r="F122" t="str">
            <v>506CAGE</v>
          </cell>
          <cell r="G122">
            <v>506</v>
          </cell>
          <cell r="H122" t="str">
            <v>CAGE</v>
          </cell>
          <cell r="I122">
            <v>32358038.59</v>
          </cell>
          <cell r="L122" t="str">
            <v>283JBE</v>
          </cell>
          <cell r="M122">
            <v>0</v>
          </cell>
          <cell r="N122">
            <v>0</v>
          </cell>
          <cell r="O122">
            <v>0</v>
          </cell>
          <cell r="P122">
            <v>0</v>
          </cell>
          <cell r="Q122">
            <v>0</v>
          </cell>
          <cell r="R122">
            <v>0</v>
          </cell>
          <cell r="S122">
            <v>0</v>
          </cell>
          <cell r="T122">
            <v>0</v>
          </cell>
        </row>
        <row r="123">
          <cell r="A123" t="str">
            <v>506CAGW</v>
          </cell>
          <cell r="B123">
            <v>506</v>
          </cell>
          <cell r="C123" t="str">
            <v>CAGW</v>
          </cell>
          <cell r="D123">
            <v>1384080.52</v>
          </cell>
          <cell r="F123" t="str">
            <v>506CAGW</v>
          </cell>
          <cell r="G123">
            <v>506</v>
          </cell>
          <cell r="H123" t="str">
            <v>CAGW</v>
          </cell>
          <cell r="I123">
            <v>1384080.52</v>
          </cell>
          <cell r="L123" t="str">
            <v>283OTHER</v>
          </cell>
          <cell r="M123">
            <v>0</v>
          </cell>
          <cell r="N123">
            <v>0</v>
          </cell>
          <cell r="O123">
            <v>0</v>
          </cell>
          <cell r="P123">
            <v>0</v>
          </cell>
          <cell r="Q123">
            <v>0</v>
          </cell>
          <cell r="R123">
            <v>0</v>
          </cell>
          <cell r="S123">
            <v>0</v>
          </cell>
          <cell r="T123">
            <v>0</v>
          </cell>
        </row>
        <row r="124">
          <cell r="A124" t="str">
            <v>506JBG</v>
          </cell>
          <cell r="B124">
            <v>506</v>
          </cell>
          <cell r="C124" t="str">
            <v>JBG</v>
          </cell>
          <cell r="D124">
            <v>-23043952.960000001</v>
          </cell>
          <cell r="F124" t="str">
            <v>506JBG</v>
          </cell>
          <cell r="G124">
            <v>506</v>
          </cell>
          <cell r="H124" t="str">
            <v>JBG</v>
          </cell>
          <cell r="I124">
            <v>-23043952.960000001</v>
          </cell>
          <cell r="L124" t="str">
            <v>283S</v>
          </cell>
          <cell r="M124">
            <v>0</v>
          </cell>
          <cell r="N124">
            <v>0</v>
          </cell>
          <cell r="O124">
            <v>-546082</v>
          </cell>
          <cell r="P124">
            <v>0</v>
          </cell>
          <cell r="Q124">
            <v>0</v>
          </cell>
          <cell r="R124">
            <v>0</v>
          </cell>
          <cell r="S124">
            <v>0</v>
          </cell>
          <cell r="T124">
            <v>0</v>
          </cell>
        </row>
        <row r="125">
          <cell r="A125" t="str">
            <v>506SG</v>
          </cell>
          <cell r="B125">
            <v>506</v>
          </cell>
          <cell r="C125" t="str">
            <v>SG</v>
          </cell>
          <cell r="D125">
            <v>0</v>
          </cell>
          <cell r="F125" t="str">
            <v>506SG</v>
          </cell>
          <cell r="G125">
            <v>506</v>
          </cell>
          <cell r="H125" t="str">
            <v>SG</v>
          </cell>
          <cell r="I125">
            <v>0</v>
          </cell>
          <cell r="L125" t="str">
            <v>283SE</v>
          </cell>
          <cell r="M125">
            <v>0</v>
          </cell>
          <cell r="N125">
            <v>0</v>
          </cell>
          <cell r="O125">
            <v>0</v>
          </cell>
          <cell r="P125">
            <v>0</v>
          </cell>
          <cell r="Q125">
            <v>0</v>
          </cell>
          <cell r="R125">
            <v>0</v>
          </cell>
          <cell r="S125">
            <v>0</v>
          </cell>
          <cell r="T125">
            <v>0</v>
          </cell>
        </row>
        <row r="126">
          <cell r="A126" t="str">
            <v>507CAGE</v>
          </cell>
          <cell r="B126">
            <v>507</v>
          </cell>
          <cell r="C126" t="str">
            <v>CAGE</v>
          </cell>
          <cell r="D126">
            <v>161439.07</v>
          </cell>
          <cell r="F126" t="str">
            <v>507CAGE</v>
          </cell>
          <cell r="G126">
            <v>507</v>
          </cell>
          <cell r="H126" t="str">
            <v>CAGE</v>
          </cell>
          <cell r="I126">
            <v>161439.07</v>
          </cell>
          <cell r="L126" t="str">
            <v>283SG</v>
          </cell>
          <cell r="M126">
            <v>0</v>
          </cell>
          <cell r="N126">
            <v>0</v>
          </cell>
          <cell r="O126">
            <v>1610.3567291970451</v>
          </cell>
          <cell r="P126">
            <v>0</v>
          </cell>
          <cell r="Q126">
            <v>0</v>
          </cell>
          <cell r="R126">
            <v>0</v>
          </cell>
          <cell r="S126">
            <v>0</v>
          </cell>
          <cell r="T126">
            <v>0</v>
          </cell>
        </row>
        <row r="127">
          <cell r="A127" t="str">
            <v>507CAGW</v>
          </cell>
          <cell r="B127">
            <v>507</v>
          </cell>
          <cell r="C127" t="str">
            <v>CAGW</v>
          </cell>
          <cell r="D127">
            <v>25249.26</v>
          </cell>
          <cell r="F127" t="str">
            <v>507CAGW</v>
          </cell>
          <cell r="G127">
            <v>507</v>
          </cell>
          <cell r="H127" t="str">
            <v>CAGW</v>
          </cell>
          <cell r="I127">
            <v>25249.26</v>
          </cell>
          <cell r="L127" t="str">
            <v>283SNP</v>
          </cell>
          <cell r="M127">
            <v>0</v>
          </cell>
          <cell r="N127">
            <v>0</v>
          </cell>
          <cell r="O127">
            <v>99371.484098773362</v>
          </cell>
          <cell r="P127">
            <v>0</v>
          </cell>
          <cell r="Q127">
            <v>0</v>
          </cell>
          <cell r="R127">
            <v>0</v>
          </cell>
          <cell r="S127">
            <v>0</v>
          </cell>
          <cell r="T127">
            <v>0</v>
          </cell>
        </row>
        <row r="128">
          <cell r="A128" t="str">
            <v>507JBG</v>
          </cell>
          <cell r="B128">
            <v>507</v>
          </cell>
          <cell r="C128" t="str">
            <v>JBG</v>
          </cell>
          <cell r="D128">
            <v>362386.41</v>
          </cell>
          <cell r="F128" t="str">
            <v>507JBG</v>
          </cell>
          <cell r="G128">
            <v>507</v>
          </cell>
          <cell r="H128" t="str">
            <v>JBG</v>
          </cell>
          <cell r="I128">
            <v>362386.41</v>
          </cell>
          <cell r="L128" t="str">
            <v>283SO</v>
          </cell>
          <cell r="M128">
            <v>0</v>
          </cell>
          <cell r="N128">
            <v>0</v>
          </cell>
          <cell r="O128">
            <v>1807326.4432042951</v>
          </cell>
          <cell r="P128">
            <v>0</v>
          </cell>
          <cell r="Q128">
            <v>0</v>
          </cell>
          <cell r="R128">
            <v>0</v>
          </cell>
          <cell r="S128">
            <v>0</v>
          </cell>
          <cell r="T128">
            <v>0</v>
          </cell>
        </row>
        <row r="129">
          <cell r="A129" t="str">
            <v>510CAGE</v>
          </cell>
          <cell r="B129">
            <v>510</v>
          </cell>
          <cell r="C129" t="str">
            <v>CAGE</v>
          </cell>
          <cell r="D129">
            <v>6624184.2000000002</v>
          </cell>
          <cell r="F129" t="str">
            <v>510CAGE</v>
          </cell>
          <cell r="G129">
            <v>510</v>
          </cell>
          <cell r="H129" t="str">
            <v>CAGE</v>
          </cell>
          <cell r="I129">
            <v>6624184.2000000002</v>
          </cell>
          <cell r="L129" t="str">
            <v>302CAGW</v>
          </cell>
          <cell r="M129">
            <v>0</v>
          </cell>
          <cell r="N129">
            <v>0</v>
          </cell>
          <cell r="O129">
            <v>176972.17915838628</v>
          </cell>
          <cell r="P129">
            <v>0</v>
          </cell>
          <cell r="Q129">
            <v>0</v>
          </cell>
          <cell r="R129">
            <v>0</v>
          </cell>
          <cell r="S129">
            <v>0</v>
          </cell>
          <cell r="T129">
            <v>0</v>
          </cell>
        </row>
        <row r="130">
          <cell r="A130" t="str">
            <v>510CAGW</v>
          </cell>
          <cell r="B130">
            <v>510</v>
          </cell>
          <cell r="C130" t="str">
            <v>CAGW</v>
          </cell>
          <cell r="D130">
            <v>180543.65</v>
          </cell>
          <cell r="F130" t="str">
            <v>510CAGW</v>
          </cell>
          <cell r="G130">
            <v>510</v>
          </cell>
          <cell r="H130" t="str">
            <v>CAGW</v>
          </cell>
          <cell r="I130">
            <v>180543.65</v>
          </cell>
          <cell r="L130" t="str">
            <v>303CAGE</v>
          </cell>
          <cell r="M130">
            <v>0</v>
          </cell>
          <cell r="N130">
            <v>0</v>
          </cell>
          <cell r="O130">
            <v>0</v>
          </cell>
          <cell r="P130">
            <v>0</v>
          </cell>
          <cell r="Q130">
            <v>0</v>
          </cell>
          <cell r="R130">
            <v>0</v>
          </cell>
          <cell r="S130">
            <v>0</v>
          </cell>
          <cell r="T130">
            <v>0</v>
          </cell>
        </row>
        <row r="131">
          <cell r="A131" t="str">
            <v>510JBG</v>
          </cell>
          <cell r="B131">
            <v>510</v>
          </cell>
          <cell r="C131" t="str">
            <v>JBG</v>
          </cell>
          <cell r="D131">
            <v>810755.09</v>
          </cell>
          <cell r="F131" t="str">
            <v>510JBG</v>
          </cell>
          <cell r="G131">
            <v>510</v>
          </cell>
          <cell r="H131" t="str">
            <v>JBG</v>
          </cell>
          <cell r="I131">
            <v>810755.09</v>
          </cell>
          <cell r="L131" t="str">
            <v>303CAGW</v>
          </cell>
          <cell r="M131">
            <v>0</v>
          </cell>
          <cell r="N131">
            <v>0</v>
          </cell>
          <cell r="O131">
            <v>336211.50650999031</v>
          </cell>
          <cell r="P131">
            <v>0</v>
          </cell>
          <cell r="Q131">
            <v>0</v>
          </cell>
          <cell r="R131">
            <v>0</v>
          </cell>
          <cell r="S131">
            <v>0</v>
          </cell>
          <cell r="T131">
            <v>0</v>
          </cell>
        </row>
        <row r="132">
          <cell r="A132" t="str">
            <v>511CAGE</v>
          </cell>
          <cell r="B132">
            <v>511</v>
          </cell>
          <cell r="C132" t="str">
            <v>CAGE</v>
          </cell>
          <cell r="D132">
            <v>17381009.039999999</v>
          </cell>
          <cell r="F132" t="str">
            <v>511CAGE</v>
          </cell>
          <cell r="G132">
            <v>511</v>
          </cell>
          <cell r="H132" t="str">
            <v>CAGE</v>
          </cell>
          <cell r="I132">
            <v>17381009.039999999</v>
          </cell>
          <cell r="L132" t="str">
            <v>303CN</v>
          </cell>
          <cell r="M132">
            <v>0</v>
          </cell>
          <cell r="N132">
            <v>0</v>
          </cell>
          <cell r="O132">
            <v>727323.93128697446</v>
          </cell>
          <cell r="P132">
            <v>0</v>
          </cell>
          <cell r="Q132">
            <v>0</v>
          </cell>
          <cell r="R132">
            <v>0</v>
          </cell>
          <cell r="S132">
            <v>0</v>
          </cell>
          <cell r="T132">
            <v>0</v>
          </cell>
        </row>
        <row r="133">
          <cell r="A133" t="str">
            <v>511CAGW</v>
          </cell>
          <cell r="B133">
            <v>511</v>
          </cell>
          <cell r="C133" t="str">
            <v>CAGW</v>
          </cell>
          <cell r="D133">
            <v>332393.98</v>
          </cell>
          <cell r="F133" t="str">
            <v>511CAGW</v>
          </cell>
          <cell r="G133">
            <v>511</v>
          </cell>
          <cell r="H133" t="str">
            <v>CAGW</v>
          </cell>
          <cell r="I133">
            <v>332393.98</v>
          </cell>
          <cell r="L133" t="str">
            <v>303JBG</v>
          </cell>
          <cell r="M133">
            <v>0</v>
          </cell>
          <cell r="N133">
            <v>0</v>
          </cell>
          <cell r="O133">
            <v>110063.59936472106</v>
          </cell>
          <cell r="P133">
            <v>0</v>
          </cell>
          <cell r="Q133">
            <v>0</v>
          </cell>
          <cell r="R133">
            <v>0</v>
          </cell>
          <cell r="S133">
            <v>0</v>
          </cell>
          <cell r="T133">
            <v>0</v>
          </cell>
        </row>
        <row r="134">
          <cell r="A134" t="str">
            <v>511JBG</v>
          </cell>
          <cell r="B134">
            <v>511</v>
          </cell>
          <cell r="C134" t="str">
            <v>JBG</v>
          </cell>
          <cell r="D134">
            <v>10765052.140000001</v>
          </cell>
          <cell r="F134" t="str">
            <v>511JBG</v>
          </cell>
          <cell r="G134">
            <v>511</v>
          </cell>
          <cell r="H134" t="str">
            <v>JBG</v>
          </cell>
          <cell r="I134">
            <v>10765052.140000001</v>
          </cell>
          <cell r="L134" t="str">
            <v>303S</v>
          </cell>
          <cell r="M134">
            <v>0</v>
          </cell>
          <cell r="N134">
            <v>0</v>
          </cell>
          <cell r="O134">
            <v>9448.7437500001397</v>
          </cell>
          <cell r="P134">
            <v>0</v>
          </cell>
          <cell r="Q134">
            <v>0</v>
          </cell>
          <cell r="R134">
            <v>0</v>
          </cell>
          <cell r="S134">
            <v>0</v>
          </cell>
          <cell r="T134">
            <v>0</v>
          </cell>
        </row>
        <row r="135">
          <cell r="A135" t="str">
            <v>512CAGE</v>
          </cell>
          <cell r="B135">
            <v>512</v>
          </cell>
          <cell r="C135" t="str">
            <v>CAGE</v>
          </cell>
          <cell r="D135">
            <v>57674976.649999999</v>
          </cell>
          <cell r="F135" t="str">
            <v>512CAGE</v>
          </cell>
          <cell r="G135">
            <v>512</v>
          </cell>
          <cell r="H135" t="str">
            <v>CAGE</v>
          </cell>
          <cell r="I135">
            <v>57674976.649999999</v>
          </cell>
          <cell r="L135" t="str">
            <v>303SG</v>
          </cell>
          <cell r="M135">
            <v>0</v>
          </cell>
          <cell r="N135">
            <v>0</v>
          </cell>
          <cell r="O135">
            <v>0</v>
          </cell>
          <cell r="P135">
            <v>0</v>
          </cell>
          <cell r="Q135">
            <v>0</v>
          </cell>
          <cell r="R135">
            <v>0</v>
          </cell>
          <cell r="S135">
            <v>0</v>
          </cell>
          <cell r="T135">
            <v>0</v>
          </cell>
        </row>
        <row r="136">
          <cell r="A136" t="str">
            <v>512CAGW</v>
          </cell>
          <cell r="B136">
            <v>512</v>
          </cell>
          <cell r="C136" t="str">
            <v>CAGW</v>
          </cell>
          <cell r="D136">
            <v>2370284.75</v>
          </cell>
          <cell r="F136" t="str">
            <v>512CAGW</v>
          </cell>
          <cell r="G136">
            <v>512</v>
          </cell>
          <cell r="H136" t="str">
            <v>CAGW</v>
          </cell>
          <cell r="I136">
            <v>2370284.75</v>
          </cell>
          <cell r="L136" t="str">
            <v>303SO</v>
          </cell>
          <cell r="M136">
            <v>0</v>
          </cell>
          <cell r="N136">
            <v>0</v>
          </cell>
          <cell r="O136">
            <v>1025740.3918338661</v>
          </cell>
          <cell r="P136">
            <v>0</v>
          </cell>
          <cell r="Q136">
            <v>0</v>
          </cell>
          <cell r="R136">
            <v>0</v>
          </cell>
          <cell r="S136">
            <v>0</v>
          </cell>
          <cell r="T136">
            <v>0</v>
          </cell>
        </row>
        <row r="137">
          <cell r="A137" t="str">
            <v>512JBG</v>
          </cell>
          <cell r="B137">
            <v>512</v>
          </cell>
          <cell r="C137" t="str">
            <v>JBG</v>
          </cell>
          <cell r="D137">
            <v>23955328.579999998</v>
          </cell>
          <cell r="F137" t="str">
            <v>512JBG</v>
          </cell>
          <cell r="G137">
            <v>512</v>
          </cell>
          <cell r="H137" t="str">
            <v>JBG</v>
          </cell>
          <cell r="I137">
            <v>23955328.579999998</v>
          </cell>
          <cell r="L137" t="str">
            <v>310CAGE</v>
          </cell>
          <cell r="M137">
            <v>0</v>
          </cell>
          <cell r="N137">
            <v>0</v>
          </cell>
          <cell r="O137">
            <v>0</v>
          </cell>
          <cell r="P137">
            <v>0</v>
          </cell>
          <cell r="Q137">
            <v>0</v>
          </cell>
          <cell r="R137">
            <v>0</v>
          </cell>
          <cell r="S137">
            <v>0</v>
          </cell>
          <cell r="T137">
            <v>0</v>
          </cell>
        </row>
        <row r="138">
          <cell r="A138" t="str">
            <v>513CAGE</v>
          </cell>
          <cell r="B138">
            <v>513</v>
          </cell>
          <cell r="C138" t="str">
            <v>CAGE</v>
          </cell>
          <cell r="D138">
            <v>27147380.510000002</v>
          </cell>
          <cell r="F138" t="str">
            <v>513CAGE</v>
          </cell>
          <cell r="G138">
            <v>513</v>
          </cell>
          <cell r="H138" t="str">
            <v>CAGE</v>
          </cell>
          <cell r="I138">
            <v>27147380.510000002</v>
          </cell>
          <cell r="L138" t="str">
            <v>311CAGE</v>
          </cell>
          <cell r="M138">
            <v>0</v>
          </cell>
          <cell r="N138">
            <v>0</v>
          </cell>
          <cell r="O138">
            <v>0</v>
          </cell>
          <cell r="P138">
            <v>0</v>
          </cell>
          <cell r="Q138">
            <v>0</v>
          </cell>
          <cell r="R138">
            <v>0</v>
          </cell>
          <cell r="S138">
            <v>0</v>
          </cell>
          <cell r="T138">
            <v>0</v>
          </cell>
        </row>
        <row r="139">
          <cell r="A139" t="str">
            <v>513CAGW</v>
          </cell>
          <cell r="B139">
            <v>513</v>
          </cell>
          <cell r="C139" t="str">
            <v>CAGW</v>
          </cell>
          <cell r="D139">
            <v>630683.62</v>
          </cell>
          <cell r="F139" t="str">
            <v>513CAGW</v>
          </cell>
          <cell r="G139">
            <v>513</v>
          </cell>
          <cell r="H139" t="str">
            <v>CAGW</v>
          </cell>
          <cell r="I139">
            <v>630683.62</v>
          </cell>
          <cell r="L139" t="str">
            <v>311CAGW</v>
          </cell>
          <cell r="M139">
            <v>0</v>
          </cell>
          <cell r="N139">
            <v>0</v>
          </cell>
          <cell r="O139">
            <v>57501.229175179622</v>
          </cell>
          <cell r="P139">
            <v>0</v>
          </cell>
          <cell r="Q139">
            <v>0</v>
          </cell>
          <cell r="R139">
            <v>0</v>
          </cell>
          <cell r="S139">
            <v>0</v>
          </cell>
          <cell r="T139">
            <v>0</v>
          </cell>
        </row>
        <row r="140">
          <cell r="A140" t="str">
            <v>513JBG</v>
          </cell>
          <cell r="B140">
            <v>513</v>
          </cell>
          <cell r="C140" t="str">
            <v>JBG</v>
          </cell>
          <cell r="D140">
            <v>10223941.5</v>
          </cell>
          <cell r="F140" t="str">
            <v>513JBG</v>
          </cell>
          <cell r="G140">
            <v>513</v>
          </cell>
          <cell r="H140" t="str">
            <v>JBG</v>
          </cell>
          <cell r="I140">
            <v>10223941.5</v>
          </cell>
          <cell r="L140" t="str">
            <v>311JBG</v>
          </cell>
          <cell r="M140">
            <v>0</v>
          </cell>
          <cell r="N140">
            <v>0</v>
          </cell>
          <cell r="O140">
            <v>86345.022369878061</v>
          </cell>
          <cell r="P140">
            <v>0</v>
          </cell>
          <cell r="Q140">
            <v>0</v>
          </cell>
          <cell r="R140">
            <v>0</v>
          </cell>
          <cell r="S140">
            <v>0</v>
          </cell>
          <cell r="T140">
            <v>0</v>
          </cell>
        </row>
        <row r="141">
          <cell r="A141" t="str">
            <v>514CAGE</v>
          </cell>
          <cell r="B141">
            <v>514</v>
          </cell>
          <cell r="C141" t="str">
            <v>CAGE</v>
          </cell>
          <cell r="D141">
            <v>7615538.4400000004</v>
          </cell>
          <cell r="F141" t="str">
            <v>514CAGE</v>
          </cell>
          <cell r="G141">
            <v>514</v>
          </cell>
          <cell r="H141" t="str">
            <v>CAGE</v>
          </cell>
          <cell r="I141">
            <v>7615538.4400000004</v>
          </cell>
          <cell r="L141" t="str">
            <v>312CAGE</v>
          </cell>
          <cell r="M141">
            <v>0</v>
          </cell>
          <cell r="N141">
            <v>0</v>
          </cell>
          <cell r="O141">
            <v>0</v>
          </cell>
          <cell r="P141">
            <v>0</v>
          </cell>
          <cell r="Q141">
            <v>0</v>
          </cell>
          <cell r="R141">
            <v>0</v>
          </cell>
          <cell r="S141">
            <v>0</v>
          </cell>
          <cell r="T141">
            <v>0</v>
          </cell>
        </row>
        <row r="142">
          <cell r="A142" t="str">
            <v>514CAGW</v>
          </cell>
          <cell r="B142">
            <v>514</v>
          </cell>
          <cell r="C142" t="str">
            <v>CAGW</v>
          </cell>
          <cell r="D142">
            <v>335168.62</v>
          </cell>
          <cell r="F142" t="str">
            <v>514CAGW</v>
          </cell>
          <cell r="G142">
            <v>514</v>
          </cell>
          <cell r="H142" t="str">
            <v>CAGW</v>
          </cell>
          <cell r="I142">
            <v>335168.62</v>
          </cell>
          <cell r="L142" t="str">
            <v>312CAGW</v>
          </cell>
          <cell r="M142">
            <v>0</v>
          </cell>
          <cell r="N142">
            <v>0</v>
          </cell>
          <cell r="O142">
            <v>-28656099.09652786</v>
          </cell>
          <cell r="P142">
            <v>0</v>
          </cell>
          <cell r="Q142">
            <v>0</v>
          </cell>
          <cell r="R142">
            <v>0</v>
          </cell>
          <cell r="S142">
            <v>0</v>
          </cell>
          <cell r="T142">
            <v>0</v>
          </cell>
        </row>
        <row r="143">
          <cell r="A143" t="str">
            <v>514JBG</v>
          </cell>
          <cell r="B143">
            <v>514</v>
          </cell>
          <cell r="C143" t="str">
            <v>JBG</v>
          </cell>
          <cell r="D143">
            <v>2261428.96</v>
          </cell>
          <cell r="F143" t="str">
            <v>514JBG</v>
          </cell>
          <cell r="G143">
            <v>514</v>
          </cell>
          <cell r="H143" t="str">
            <v>JBG</v>
          </cell>
          <cell r="I143">
            <v>2261428.96</v>
          </cell>
          <cell r="L143" t="str">
            <v>312JBG</v>
          </cell>
          <cell r="M143">
            <v>0</v>
          </cell>
          <cell r="N143">
            <v>0</v>
          </cell>
          <cell r="O143">
            <v>-46829117.214060202</v>
          </cell>
          <cell r="P143">
            <v>0</v>
          </cell>
          <cell r="Q143">
            <v>0</v>
          </cell>
          <cell r="R143">
            <v>0</v>
          </cell>
          <cell r="S143">
            <v>0</v>
          </cell>
          <cell r="T143">
            <v>0</v>
          </cell>
        </row>
        <row r="144">
          <cell r="A144" t="str">
            <v>535CAGE</v>
          </cell>
          <cell r="B144">
            <v>535</v>
          </cell>
          <cell r="C144" t="str">
            <v>CAGE</v>
          </cell>
          <cell r="D144">
            <v>1428881.04</v>
          </cell>
          <cell r="F144" t="str">
            <v>535CAGE</v>
          </cell>
          <cell r="G144">
            <v>535</v>
          </cell>
          <cell r="H144" t="str">
            <v>CAGE</v>
          </cell>
          <cell r="I144">
            <v>1428881.04</v>
          </cell>
          <cell r="L144" t="str">
            <v>312S</v>
          </cell>
          <cell r="M144">
            <v>0</v>
          </cell>
          <cell r="N144">
            <v>0</v>
          </cell>
          <cell r="O144">
            <v>-284706.25699999853</v>
          </cell>
          <cell r="P144">
            <v>0</v>
          </cell>
          <cell r="Q144">
            <v>0</v>
          </cell>
          <cell r="R144">
            <v>0</v>
          </cell>
          <cell r="S144">
            <v>0</v>
          </cell>
          <cell r="T144">
            <v>0</v>
          </cell>
        </row>
        <row r="145">
          <cell r="A145" t="str">
            <v>535CAGW</v>
          </cell>
          <cell r="B145">
            <v>535</v>
          </cell>
          <cell r="C145" t="str">
            <v>CAGW</v>
          </cell>
          <cell r="D145">
            <v>7105188</v>
          </cell>
          <cell r="F145" t="str">
            <v>535CAGW</v>
          </cell>
          <cell r="G145">
            <v>535</v>
          </cell>
          <cell r="H145" t="str">
            <v>CAGW</v>
          </cell>
          <cell r="I145">
            <v>7105188</v>
          </cell>
          <cell r="L145" t="str">
            <v>314CAGE</v>
          </cell>
          <cell r="M145">
            <v>0</v>
          </cell>
          <cell r="N145">
            <v>0</v>
          </cell>
          <cell r="O145">
            <v>0</v>
          </cell>
          <cell r="P145">
            <v>0</v>
          </cell>
          <cell r="Q145">
            <v>0</v>
          </cell>
          <cell r="R145">
            <v>0</v>
          </cell>
          <cell r="S145">
            <v>0</v>
          </cell>
          <cell r="T145">
            <v>0</v>
          </cell>
        </row>
        <row r="146">
          <cell r="A146" t="str">
            <v>536CAGW</v>
          </cell>
          <cell r="B146">
            <v>536</v>
          </cell>
          <cell r="C146" t="str">
            <v>CAGW</v>
          </cell>
          <cell r="D146">
            <v>101110.38</v>
          </cell>
          <cell r="F146" t="str">
            <v>536CAGW</v>
          </cell>
          <cell r="G146">
            <v>536</v>
          </cell>
          <cell r="H146" t="str">
            <v>CAGW</v>
          </cell>
          <cell r="I146">
            <v>101110.38</v>
          </cell>
          <cell r="L146" t="str">
            <v>314CAGW</v>
          </cell>
          <cell r="M146">
            <v>0</v>
          </cell>
          <cell r="N146">
            <v>0</v>
          </cell>
          <cell r="O146">
            <v>17249.015000991381</v>
          </cell>
          <cell r="P146">
            <v>0</v>
          </cell>
          <cell r="Q146">
            <v>0</v>
          </cell>
          <cell r="R146">
            <v>0</v>
          </cell>
          <cell r="S146">
            <v>0</v>
          </cell>
          <cell r="T146">
            <v>0</v>
          </cell>
        </row>
        <row r="147">
          <cell r="A147" t="str">
            <v>537CAGE</v>
          </cell>
          <cell r="B147">
            <v>537</v>
          </cell>
          <cell r="C147" t="str">
            <v>CAGE</v>
          </cell>
          <cell r="D147">
            <v>359193.98</v>
          </cell>
          <cell r="F147" t="str">
            <v>537CAGE</v>
          </cell>
          <cell r="G147">
            <v>537</v>
          </cell>
          <cell r="H147" t="str">
            <v>CAGE</v>
          </cell>
          <cell r="I147">
            <v>359193.98</v>
          </cell>
          <cell r="L147" t="str">
            <v>314JBG</v>
          </cell>
          <cell r="M147">
            <v>0</v>
          </cell>
          <cell r="N147">
            <v>0</v>
          </cell>
          <cell r="O147">
            <v>-87074.87183308517</v>
          </cell>
          <cell r="P147">
            <v>0</v>
          </cell>
          <cell r="Q147">
            <v>0</v>
          </cell>
          <cell r="R147">
            <v>0</v>
          </cell>
          <cell r="S147">
            <v>0</v>
          </cell>
          <cell r="T147">
            <v>0</v>
          </cell>
        </row>
        <row r="148">
          <cell r="A148" t="str">
            <v>537CAGW</v>
          </cell>
          <cell r="B148">
            <v>537</v>
          </cell>
          <cell r="C148" t="str">
            <v>CAGW</v>
          </cell>
          <cell r="D148">
            <v>3485324.64</v>
          </cell>
          <cell r="F148" t="str">
            <v>537CAGW</v>
          </cell>
          <cell r="G148">
            <v>537</v>
          </cell>
          <cell r="H148" t="str">
            <v>CAGW</v>
          </cell>
          <cell r="I148">
            <v>3485324.64</v>
          </cell>
          <cell r="L148" t="str">
            <v>315CAGE</v>
          </cell>
          <cell r="M148">
            <v>0</v>
          </cell>
          <cell r="N148">
            <v>0</v>
          </cell>
          <cell r="O148">
            <v>0</v>
          </cell>
          <cell r="P148">
            <v>0</v>
          </cell>
          <cell r="Q148">
            <v>0</v>
          </cell>
          <cell r="R148">
            <v>0</v>
          </cell>
          <cell r="S148">
            <v>0</v>
          </cell>
          <cell r="T148">
            <v>0</v>
          </cell>
        </row>
        <row r="149">
          <cell r="A149" t="str">
            <v>539CAGE</v>
          </cell>
          <cell r="B149">
            <v>539</v>
          </cell>
          <cell r="C149" t="str">
            <v>CAGE</v>
          </cell>
          <cell r="D149">
            <v>7446936.6799999997</v>
          </cell>
          <cell r="F149" t="str">
            <v>539CAGE</v>
          </cell>
          <cell r="G149">
            <v>539</v>
          </cell>
          <cell r="H149" t="str">
            <v>CAGE</v>
          </cell>
          <cell r="I149">
            <v>7446936.6799999997</v>
          </cell>
          <cell r="L149" t="str">
            <v>315CAGW</v>
          </cell>
          <cell r="M149">
            <v>0</v>
          </cell>
          <cell r="N149">
            <v>0</v>
          </cell>
          <cell r="O149">
            <v>2654.2145175788387</v>
          </cell>
          <cell r="P149">
            <v>0</v>
          </cell>
          <cell r="Q149">
            <v>0</v>
          </cell>
          <cell r="R149">
            <v>0</v>
          </cell>
          <cell r="S149">
            <v>0</v>
          </cell>
          <cell r="T149">
            <v>0</v>
          </cell>
        </row>
        <row r="150">
          <cell r="A150" t="str">
            <v>539CAGW</v>
          </cell>
          <cell r="B150">
            <v>539</v>
          </cell>
          <cell r="C150" t="str">
            <v>CAGW</v>
          </cell>
          <cell r="D150">
            <v>10852827</v>
          </cell>
          <cell r="F150" t="str">
            <v>539CAGW</v>
          </cell>
          <cell r="G150">
            <v>539</v>
          </cell>
          <cell r="H150" t="str">
            <v>CAGW</v>
          </cell>
          <cell r="I150">
            <v>10852827</v>
          </cell>
          <cell r="L150" t="str">
            <v>315JBG</v>
          </cell>
          <cell r="M150">
            <v>0</v>
          </cell>
          <cell r="N150">
            <v>0</v>
          </cell>
          <cell r="O150">
            <v>122614.28075012496</v>
          </cell>
          <cell r="P150">
            <v>0</v>
          </cell>
          <cell r="Q150">
            <v>0</v>
          </cell>
          <cell r="R150">
            <v>0</v>
          </cell>
          <cell r="S150">
            <v>0</v>
          </cell>
          <cell r="T150">
            <v>0</v>
          </cell>
        </row>
        <row r="151">
          <cell r="A151" t="str">
            <v>540CAGE</v>
          </cell>
          <cell r="B151">
            <v>540</v>
          </cell>
          <cell r="C151" t="str">
            <v>CAGE</v>
          </cell>
          <cell r="D151">
            <v>126080.48</v>
          </cell>
          <cell r="F151" t="str">
            <v>540CAGE</v>
          </cell>
          <cell r="G151">
            <v>540</v>
          </cell>
          <cell r="H151" t="str">
            <v>CAGE</v>
          </cell>
          <cell r="I151">
            <v>126080.48</v>
          </cell>
          <cell r="L151" t="str">
            <v>316CAGE</v>
          </cell>
          <cell r="M151">
            <v>0</v>
          </cell>
          <cell r="N151">
            <v>0</v>
          </cell>
          <cell r="O151">
            <v>0</v>
          </cell>
          <cell r="P151">
            <v>0</v>
          </cell>
          <cell r="Q151">
            <v>0</v>
          </cell>
          <cell r="R151">
            <v>0</v>
          </cell>
          <cell r="S151">
            <v>0</v>
          </cell>
          <cell r="T151">
            <v>0</v>
          </cell>
        </row>
        <row r="152">
          <cell r="A152" t="str">
            <v>540CAGW</v>
          </cell>
          <cell r="B152">
            <v>540</v>
          </cell>
          <cell r="C152" t="str">
            <v>CAGW</v>
          </cell>
          <cell r="D152">
            <v>1552650.08</v>
          </cell>
          <cell r="F152" t="str">
            <v>540CAGW</v>
          </cell>
          <cell r="G152">
            <v>540</v>
          </cell>
          <cell r="H152" t="str">
            <v>CAGW</v>
          </cell>
          <cell r="I152">
            <v>1552650.08</v>
          </cell>
          <cell r="L152" t="str">
            <v>316CAGW</v>
          </cell>
          <cell r="M152">
            <v>0</v>
          </cell>
          <cell r="N152">
            <v>0</v>
          </cell>
          <cell r="O152">
            <v>1196.8144372499896</v>
          </cell>
          <cell r="P152">
            <v>0</v>
          </cell>
          <cell r="Q152">
            <v>0</v>
          </cell>
          <cell r="R152">
            <v>0</v>
          </cell>
          <cell r="S152">
            <v>0</v>
          </cell>
          <cell r="T152">
            <v>0</v>
          </cell>
        </row>
        <row r="153">
          <cell r="A153" t="str">
            <v>541CAGW</v>
          </cell>
          <cell r="B153">
            <v>541</v>
          </cell>
          <cell r="C153" t="str">
            <v>CAGW</v>
          </cell>
          <cell r="D153">
            <v>388.5</v>
          </cell>
          <cell r="F153" t="str">
            <v>541CAGW</v>
          </cell>
          <cell r="G153">
            <v>541</v>
          </cell>
          <cell r="H153" t="str">
            <v>CAGW</v>
          </cell>
          <cell r="I153">
            <v>388.5</v>
          </cell>
          <cell r="L153" t="str">
            <v>316JBG</v>
          </cell>
          <cell r="M153">
            <v>0</v>
          </cell>
          <cell r="N153">
            <v>0</v>
          </cell>
          <cell r="O153">
            <v>65664.690802338941</v>
          </cell>
          <cell r="P153">
            <v>0</v>
          </cell>
          <cell r="Q153">
            <v>0</v>
          </cell>
          <cell r="R153">
            <v>0</v>
          </cell>
          <cell r="S153">
            <v>0</v>
          </cell>
          <cell r="T153">
            <v>0</v>
          </cell>
        </row>
        <row r="154">
          <cell r="A154" t="str">
            <v>542CAGE</v>
          </cell>
          <cell r="B154">
            <v>542</v>
          </cell>
          <cell r="C154" t="str">
            <v>CAGE</v>
          </cell>
          <cell r="D154">
            <v>40037.96</v>
          </cell>
          <cell r="F154" t="str">
            <v>542CAGE</v>
          </cell>
          <cell r="G154">
            <v>542</v>
          </cell>
          <cell r="H154" t="str">
            <v>CAGE</v>
          </cell>
          <cell r="I154">
            <v>40037.96</v>
          </cell>
          <cell r="L154" t="str">
            <v>330CAGW</v>
          </cell>
          <cell r="M154">
            <v>0</v>
          </cell>
          <cell r="N154">
            <v>0</v>
          </cell>
          <cell r="O154">
            <v>74802.393892325956</v>
          </cell>
          <cell r="P154">
            <v>0</v>
          </cell>
          <cell r="Q154">
            <v>0</v>
          </cell>
          <cell r="R154">
            <v>0</v>
          </cell>
          <cell r="S154">
            <v>0</v>
          </cell>
          <cell r="T154">
            <v>0</v>
          </cell>
        </row>
        <row r="155">
          <cell r="A155" t="str">
            <v>542CAGW</v>
          </cell>
          <cell r="B155">
            <v>542</v>
          </cell>
          <cell r="C155" t="str">
            <v>CAGW</v>
          </cell>
          <cell r="D155">
            <v>820851.93</v>
          </cell>
          <cell r="F155" t="str">
            <v>542CAGW</v>
          </cell>
          <cell r="G155">
            <v>542</v>
          </cell>
          <cell r="H155" t="str">
            <v>CAGW</v>
          </cell>
          <cell r="I155">
            <v>820851.93</v>
          </cell>
          <cell r="L155" t="str">
            <v>331CAGE</v>
          </cell>
          <cell r="M155">
            <v>0</v>
          </cell>
          <cell r="N155">
            <v>0</v>
          </cell>
          <cell r="O155">
            <v>0</v>
          </cell>
          <cell r="P155">
            <v>0</v>
          </cell>
          <cell r="Q155">
            <v>0</v>
          </cell>
          <cell r="R155">
            <v>0</v>
          </cell>
          <cell r="S155">
            <v>0</v>
          </cell>
          <cell r="T155">
            <v>0</v>
          </cell>
        </row>
        <row r="156">
          <cell r="A156" t="str">
            <v>543CAGE</v>
          </cell>
          <cell r="B156">
            <v>543</v>
          </cell>
          <cell r="C156" t="str">
            <v>CAGE</v>
          </cell>
          <cell r="D156">
            <v>549193.52</v>
          </cell>
          <cell r="F156" t="str">
            <v>543CAGE</v>
          </cell>
          <cell r="G156">
            <v>543</v>
          </cell>
          <cell r="H156" t="str">
            <v>CAGE</v>
          </cell>
          <cell r="I156">
            <v>549193.52</v>
          </cell>
          <cell r="L156" t="str">
            <v>331CAGW</v>
          </cell>
          <cell r="M156">
            <v>0</v>
          </cell>
          <cell r="N156">
            <v>0</v>
          </cell>
          <cell r="O156">
            <v>706700.58055000147</v>
          </cell>
          <cell r="P156">
            <v>0</v>
          </cell>
          <cell r="Q156">
            <v>0</v>
          </cell>
          <cell r="R156">
            <v>0</v>
          </cell>
          <cell r="S156">
            <v>0</v>
          </cell>
          <cell r="T156">
            <v>0</v>
          </cell>
        </row>
        <row r="157">
          <cell r="A157" t="str">
            <v>543CAGW</v>
          </cell>
          <cell r="B157">
            <v>543</v>
          </cell>
          <cell r="C157" t="str">
            <v>CAGW</v>
          </cell>
          <cell r="D157">
            <v>1073029.8999999999</v>
          </cell>
          <cell r="F157" t="str">
            <v>543CAGW</v>
          </cell>
          <cell r="G157">
            <v>543</v>
          </cell>
          <cell r="H157" t="str">
            <v>CAGW</v>
          </cell>
          <cell r="I157">
            <v>1073029.8999999999</v>
          </cell>
          <cell r="L157" t="str">
            <v>332CAGE</v>
          </cell>
          <cell r="M157">
            <v>0</v>
          </cell>
          <cell r="N157">
            <v>0</v>
          </cell>
          <cell r="O157">
            <v>0</v>
          </cell>
          <cell r="P157">
            <v>0</v>
          </cell>
          <cell r="Q157">
            <v>0</v>
          </cell>
          <cell r="R157">
            <v>0</v>
          </cell>
          <cell r="S157">
            <v>0</v>
          </cell>
          <cell r="T157">
            <v>0</v>
          </cell>
        </row>
        <row r="158">
          <cell r="A158" t="str">
            <v>544CAGE</v>
          </cell>
          <cell r="B158">
            <v>544</v>
          </cell>
          <cell r="C158" t="str">
            <v>CAGE</v>
          </cell>
          <cell r="D158">
            <v>371172.25</v>
          </cell>
          <cell r="F158" t="str">
            <v>544CAGE</v>
          </cell>
          <cell r="G158">
            <v>544</v>
          </cell>
          <cell r="H158" t="str">
            <v>CAGE</v>
          </cell>
          <cell r="I158">
            <v>371172.25</v>
          </cell>
          <cell r="L158" t="str">
            <v>332CAGW</v>
          </cell>
          <cell r="M158">
            <v>0</v>
          </cell>
          <cell r="N158">
            <v>0</v>
          </cell>
          <cell r="O158">
            <v>1486907.5859411885</v>
          </cell>
          <cell r="P158">
            <v>0</v>
          </cell>
          <cell r="Q158">
            <v>0</v>
          </cell>
          <cell r="R158">
            <v>0</v>
          </cell>
          <cell r="S158">
            <v>0</v>
          </cell>
          <cell r="T158">
            <v>0</v>
          </cell>
        </row>
        <row r="159">
          <cell r="A159" t="str">
            <v>544CAGW</v>
          </cell>
          <cell r="B159">
            <v>544</v>
          </cell>
          <cell r="C159" t="str">
            <v>CAGW</v>
          </cell>
          <cell r="D159">
            <v>1720704.81</v>
          </cell>
          <cell r="F159" t="str">
            <v>544CAGW</v>
          </cell>
          <cell r="G159">
            <v>544</v>
          </cell>
          <cell r="H159" t="str">
            <v>CAGW</v>
          </cell>
          <cell r="I159">
            <v>1720704.81</v>
          </cell>
          <cell r="L159" t="str">
            <v>333CAGE</v>
          </cell>
          <cell r="M159">
            <v>0</v>
          </cell>
          <cell r="N159">
            <v>0</v>
          </cell>
          <cell r="O159">
            <v>0</v>
          </cell>
          <cell r="P159">
            <v>0</v>
          </cell>
          <cell r="Q159">
            <v>0</v>
          </cell>
          <cell r="R159">
            <v>0</v>
          </cell>
          <cell r="S159">
            <v>0</v>
          </cell>
          <cell r="T159">
            <v>0</v>
          </cell>
        </row>
        <row r="160">
          <cell r="A160" t="str">
            <v>545CAGE</v>
          </cell>
          <cell r="B160">
            <v>545</v>
          </cell>
          <cell r="C160" t="str">
            <v>CAGE</v>
          </cell>
          <cell r="D160">
            <v>804110.31</v>
          </cell>
          <cell r="F160" t="str">
            <v>545CAGE</v>
          </cell>
          <cell r="G160">
            <v>545</v>
          </cell>
          <cell r="H160" t="str">
            <v>CAGE</v>
          </cell>
          <cell r="I160">
            <v>804110.31</v>
          </cell>
          <cell r="L160" t="str">
            <v>333CAGW</v>
          </cell>
          <cell r="M160">
            <v>0</v>
          </cell>
          <cell r="N160">
            <v>0</v>
          </cell>
          <cell r="O160">
            <v>59839.882049026419</v>
          </cell>
          <cell r="P160">
            <v>0</v>
          </cell>
          <cell r="Q160">
            <v>0</v>
          </cell>
          <cell r="R160">
            <v>0</v>
          </cell>
          <cell r="S160">
            <v>0</v>
          </cell>
          <cell r="T160">
            <v>0</v>
          </cell>
        </row>
        <row r="161">
          <cell r="A161" t="str">
            <v>545CAGW</v>
          </cell>
          <cell r="B161">
            <v>545</v>
          </cell>
          <cell r="C161" t="str">
            <v>CAGW</v>
          </cell>
          <cell r="D161">
            <v>2976385.72</v>
          </cell>
          <cell r="F161" t="str">
            <v>545CAGW</v>
          </cell>
          <cell r="G161">
            <v>545</v>
          </cell>
          <cell r="H161" t="str">
            <v>CAGW</v>
          </cell>
          <cell r="I161">
            <v>2976385.72</v>
          </cell>
          <cell r="L161" t="str">
            <v>334CAGE</v>
          </cell>
          <cell r="M161">
            <v>0</v>
          </cell>
          <cell r="N161">
            <v>0</v>
          </cell>
          <cell r="O161">
            <v>0</v>
          </cell>
          <cell r="P161">
            <v>0</v>
          </cell>
          <cell r="Q161">
            <v>0</v>
          </cell>
          <cell r="R161">
            <v>0</v>
          </cell>
          <cell r="S161">
            <v>0</v>
          </cell>
          <cell r="T161">
            <v>0</v>
          </cell>
        </row>
        <row r="162">
          <cell r="A162" t="str">
            <v>546CAGE</v>
          </cell>
          <cell r="B162">
            <v>546</v>
          </cell>
          <cell r="C162" t="str">
            <v>CAGE</v>
          </cell>
          <cell r="D162">
            <v>179709.35</v>
          </cell>
          <cell r="F162" t="str">
            <v>546CAGE</v>
          </cell>
          <cell r="G162">
            <v>546</v>
          </cell>
          <cell r="H162" t="str">
            <v>CAGE</v>
          </cell>
          <cell r="I162">
            <v>179709.35</v>
          </cell>
          <cell r="L162" t="str">
            <v>334CAGW</v>
          </cell>
          <cell r="M162">
            <v>0</v>
          </cell>
          <cell r="N162">
            <v>0</v>
          </cell>
          <cell r="O162">
            <v>97827.749872216649</v>
          </cell>
          <cell r="P162">
            <v>0</v>
          </cell>
          <cell r="Q162">
            <v>0</v>
          </cell>
          <cell r="R162">
            <v>0</v>
          </cell>
          <cell r="S162">
            <v>0</v>
          </cell>
          <cell r="T162">
            <v>0</v>
          </cell>
        </row>
        <row r="163">
          <cell r="A163" t="str">
            <v>546CAGW</v>
          </cell>
          <cell r="B163">
            <v>546</v>
          </cell>
          <cell r="C163" t="str">
            <v>CAGW</v>
          </cell>
          <cell r="D163">
            <v>134851.07999999999</v>
          </cell>
          <cell r="F163" t="str">
            <v>546CAGW</v>
          </cell>
          <cell r="G163">
            <v>546</v>
          </cell>
          <cell r="H163" t="str">
            <v>CAGW</v>
          </cell>
          <cell r="I163">
            <v>134851.07999999999</v>
          </cell>
          <cell r="L163" t="str">
            <v>335CAGW</v>
          </cell>
          <cell r="M163">
            <v>0</v>
          </cell>
          <cell r="N163">
            <v>0</v>
          </cell>
          <cell r="O163">
            <v>508.81999071765273</v>
          </cell>
          <cell r="P163">
            <v>0</v>
          </cell>
          <cell r="Q163">
            <v>0</v>
          </cell>
          <cell r="R163">
            <v>0</v>
          </cell>
          <cell r="S163">
            <v>0</v>
          </cell>
          <cell r="T163">
            <v>0</v>
          </cell>
        </row>
        <row r="164">
          <cell r="A164" t="str">
            <v>548CAGE</v>
          </cell>
          <cell r="B164">
            <v>548</v>
          </cell>
          <cell r="C164" t="str">
            <v>CAGE</v>
          </cell>
          <cell r="D164">
            <v>8135864.5700000003</v>
          </cell>
          <cell r="F164" t="str">
            <v>548CAGE</v>
          </cell>
          <cell r="G164">
            <v>548</v>
          </cell>
          <cell r="H164" t="str">
            <v>CAGE</v>
          </cell>
          <cell r="I164">
            <v>8135864.5700000003</v>
          </cell>
          <cell r="L164" t="str">
            <v>336CAGE</v>
          </cell>
          <cell r="M164">
            <v>0</v>
          </cell>
          <cell r="N164">
            <v>0</v>
          </cell>
          <cell r="O164">
            <v>0</v>
          </cell>
          <cell r="P164">
            <v>0</v>
          </cell>
          <cell r="Q164">
            <v>0</v>
          </cell>
          <cell r="R164">
            <v>0</v>
          </cell>
          <cell r="S164">
            <v>0</v>
          </cell>
          <cell r="T164">
            <v>0</v>
          </cell>
        </row>
        <row r="165">
          <cell r="A165" t="str">
            <v>548CAGW</v>
          </cell>
          <cell r="B165">
            <v>548</v>
          </cell>
          <cell r="C165" t="str">
            <v>CAGW</v>
          </cell>
          <cell r="D165">
            <v>8590442.5</v>
          </cell>
          <cell r="F165" t="str">
            <v>548CAGW</v>
          </cell>
          <cell r="G165">
            <v>548</v>
          </cell>
          <cell r="H165" t="str">
            <v>CAGW</v>
          </cell>
          <cell r="I165">
            <v>8590442.5</v>
          </cell>
          <cell r="L165" t="str">
            <v>336CAGW</v>
          </cell>
          <cell r="M165">
            <v>0</v>
          </cell>
          <cell r="N165">
            <v>0</v>
          </cell>
          <cell r="O165">
            <v>78920.422403855991</v>
          </cell>
          <cell r="P165">
            <v>0</v>
          </cell>
          <cell r="Q165">
            <v>0</v>
          </cell>
          <cell r="R165">
            <v>0</v>
          </cell>
          <cell r="S165">
            <v>0</v>
          </cell>
          <cell r="T165">
            <v>0</v>
          </cell>
        </row>
        <row r="166">
          <cell r="A166" t="str">
            <v>549CAGE</v>
          </cell>
          <cell r="B166">
            <v>549</v>
          </cell>
          <cell r="C166" t="str">
            <v>CAGE</v>
          </cell>
          <cell r="D166">
            <v>2124294.54</v>
          </cell>
          <cell r="F166" t="str">
            <v>549CAGE</v>
          </cell>
          <cell r="G166">
            <v>549</v>
          </cell>
          <cell r="H166" t="str">
            <v>CAGE</v>
          </cell>
          <cell r="I166">
            <v>2124294.54</v>
          </cell>
          <cell r="L166" t="str">
            <v>341CAGE</v>
          </cell>
          <cell r="M166">
            <v>0</v>
          </cell>
          <cell r="N166">
            <v>0</v>
          </cell>
          <cell r="O166">
            <v>0</v>
          </cell>
          <cell r="P166">
            <v>0</v>
          </cell>
          <cell r="Q166">
            <v>0</v>
          </cell>
          <cell r="R166">
            <v>0</v>
          </cell>
          <cell r="S166">
            <v>0</v>
          </cell>
          <cell r="T166">
            <v>0</v>
          </cell>
        </row>
        <row r="167">
          <cell r="A167" t="str">
            <v>549CAGW</v>
          </cell>
          <cell r="B167">
            <v>549</v>
          </cell>
          <cell r="C167" t="str">
            <v>CAGW</v>
          </cell>
          <cell r="D167">
            <v>1633605.28</v>
          </cell>
          <cell r="F167" t="str">
            <v>549CAGW</v>
          </cell>
          <cell r="G167">
            <v>549</v>
          </cell>
          <cell r="H167" t="str">
            <v>CAGW</v>
          </cell>
          <cell r="I167">
            <v>1633605.28</v>
          </cell>
          <cell r="L167" t="str">
            <v>341CAGW</v>
          </cell>
          <cell r="M167">
            <v>0</v>
          </cell>
          <cell r="N167">
            <v>0</v>
          </cell>
          <cell r="O167">
            <v>32294.959283888955</v>
          </cell>
          <cell r="P167">
            <v>0</v>
          </cell>
          <cell r="Q167">
            <v>0</v>
          </cell>
          <cell r="R167">
            <v>0</v>
          </cell>
          <cell r="S167">
            <v>0</v>
          </cell>
          <cell r="T167">
            <v>0</v>
          </cell>
        </row>
        <row r="168">
          <cell r="A168" t="str">
            <v>549OR</v>
          </cell>
          <cell r="B168">
            <v>549</v>
          </cell>
          <cell r="C168" t="str">
            <v>OR</v>
          </cell>
          <cell r="D168">
            <v>84550.41</v>
          </cell>
          <cell r="F168" t="str">
            <v>549OR</v>
          </cell>
          <cell r="G168">
            <v>549</v>
          </cell>
          <cell r="H168" t="str">
            <v>OR</v>
          </cell>
          <cell r="I168">
            <v>84550.41</v>
          </cell>
          <cell r="L168" t="str">
            <v>342CAGE</v>
          </cell>
          <cell r="M168">
            <v>0</v>
          </cell>
          <cell r="N168">
            <v>0</v>
          </cell>
          <cell r="O168">
            <v>0</v>
          </cell>
          <cell r="P168">
            <v>0</v>
          </cell>
          <cell r="Q168">
            <v>0</v>
          </cell>
          <cell r="R168">
            <v>0</v>
          </cell>
          <cell r="S168">
            <v>0</v>
          </cell>
          <cell r="T168">
            <v>0</v>
          </cell>
        </row>
        <row r="169">
          <cell r="A169" t="str">
            <v>549SG</v>
          </cell>
          <cell r="B169">
            <v>549</v>
          </cell>
          <cell r="C169" t="str">
            <v>SG</v>
          </cell>
          <cell r="D169">
            <v>1369678.02</v>
          </cell>
          <cell r="F169" t="str">
            <v>549SG</v>
          </cell>
          <cell r="G169">
            <v>549</v>
          </cell>
          <cell r="H169" t="str">
            <v>SG</v>
          </cell>
          <cell r="I169">
            <v>1369678.02</v>
          </cell>
          <cell r="L169" t="str">
            <v>343CAGE</v>
          </cell>
          <cell r="M169">
            <v>0</v>
          </cell>
          <cell r="N169">
            <v>0</v>
          </cell>
          <cell r="O169">
            <v>0</v>
          </cell>
          <cell r="P169">
            <v>0</v>
          </cell>
          <cell r="Q169">
            <v>0</v>
          </cell>
          <cell r="R169">
            <v>0</v>
          </cell>
          <cell r="S169">
            <v>0</v>
          </cell>
          <cell r="T169">
            <v>0</v>
          </cell>
        </row>
        <row r="170">
          <cell r="A170" t="str">
            <v>550CAGE</v>
          </cell>
          <cell r="B170">
            <v>550</v>
          </cell>
          <cell r="C170" t="str">
            <v>CAGE</v>
          </cell>
          <cell r="D170">
            <v>1757695.91</v>
          </cell>
          <cell r="F170" t="str">
            <v>550CAGE</v>
          </cell>
          <cell r="G170">
            <v>550</v>
          </cell>
          <cell r="H170" t="str">
            <v>CAGE</v>
          </cell>
          <cell r="I170">
            <v>1757695.91</v>
          </cell>
          <cell r="L170" t="str">
            <v>343CAGW</v>
          </cell>
          <cell r="M170">
            <v>0</v>
          </cell>
          <cell r="N170">
            <v>0</v>
          </cell>
          <cell r="O170">
            <v>304071.74902929139</v>
          </cell>
          <cell r="P170">
            <v>0</v>
          </cell>
          <cell r="Q170">
            <v>0</v>
          </cell>
          <cell r="R170">
            <v>0</v>
          </cell>
          <cell r="S170">
            <v>0</v>
          </cell>
          <cell r="T170">
            <v>0</v>
          </cell>
        </row>
        <row r="171">
          <cell r="A171" t="str">
            <v>550CAGW</v>
          </cell>
          <cell r="B171">
            <v>550</v>
          </cell>
          <cell r="C171" t="str">
            <v>CAGW</v>
          </cell>
          <cell r="D171">
            <v>1953807.08</v>
          </cell>
          <cell r="F171" t="str">
            <v>550CAGW</v>
          </cell>
          <cell r="G171">
            <v>550</v>
          </cell>
          <cell r="H171" t="str">
            <v>CAGW</v>
          </cell>
          <cell r="I171">
            <v>1953807.08</v>
          </cell>
          <cell r="L171" t="str">
            <v>344CAGE</v>
          </cell>
          <cell r="M171">
            <v>0</v>
          </cell>
          <cell r="N171">
            <v>0</v>
          </cell>
          <cell r="O171">
            <v>0</v>
          </cell>
          <cell r="P171">
            <v>0</v>
          </cell>
          <cell r="Q171">
            <v>0</v>
          </cell>
          <cell r="R171">
            <v>0</v>
          </cell>
          <cell r="S171">
            <v>0</v>
          </cell>
          <cell r="T171">
            <v>0</v>
          </cell>
        </row>
        <row r="172">
          <cell r="A172" t="str">
            <v>550OR</v>
          </cell>
          <cell r="B172">
            <v>550</v>
          </cell>
          <cell r="C172" t="str">
            <v>OR</v>
          </cell>
          <cell r="D172">
            <v>725382.64</v>
          </cell>
          <cell r="F172" t="str">
            <v>550OR</v>
          </cell>
          <cell r="G172">
            <v>550</v>
          </cell>
          <cell r="H172" t="str">
            <v>OR</v>
          </cell>
          <cell r="I172">
            <v>725382.64</v>
          </cell>
          <cell r="L172" t="str">
            <v>344CAGW</v>
          </cell>
          <cell r="M172">
            <v>0</v>
          </cell>
          <cell r="N172">
            <v>0</v>
          </cell>
          <cell r="O172">
            <v>554.6850747298854</v>
          </cell>
          <cell r="P172">
            <v>0</v>
          </cell>
          <cell r="Q172">
            <v>0</v>
          </cell>
          <cell r="R172">
            <v>0</v>
          </cell>
          <cell r="S172">
            <v>0</v>
          </cell>
          <cell r="T172">
            <v>0</v>
          </cell>
        </row>
        <row r="173">
          <cell r="A173" t="str">
            <v>550SG</v>
          </cell>
          <cell r="B173">
            <v>550</v>
          </cell>
          <cell r="C173" t="str">
            <v>SG</v>
          </cell>
          <cell r="D173">
            <v>39083.699999999997</v>
          </cell>
          <cell r="F173" t="str">
            <v>550SG</v>
          </cell>
          <cell r="G173">
            <v>550</v>
          </cell>
          <cell r="H173" t="str">
            <v>SG</v>
          </cell>
          <cell r="I173">
            <v>39083.699999999997</v>
          </cell>
          <cell r="L173" t="str">
            <v>345CAGE</v>
          </cell>
          <cell r="M173">
            <v>0</v>
          </cell>
          <cell r="N173">
            <v>0</v>
          </cell>
          <cell r="O173">
            <v>0</v>
          </cell>
          <cell r="P173">
            <v>0</v>
          </cell>
          <cell r="Q173">
            <v>0</v>
          </cell>
          <cell r="R173">
            <v>0</v>
          </cell>
          <cell r="S173">
            <v>0</v>
          </cell>
          <cell r="T173">
            <v>0</v>
          </cell>
        </row>
        <row r="174">
          <cell r="A174" t="str">
            <v>551CAGE</v>
          </cell>
          <cell r="B174">
            <v>551</v>
          </cell>
          <cell r="C174" t="str">
            <v>CAGE</v>
          </cell>
          <cell r="D174">
            <v>0</v>
          </cell>
          <cell r="F174" t="str">
            <v>551CAGE</v>
          </cell>
          <cell r="G174">
            <v>551</v>
          </cell>
          <cell r="H174" t="str">
            <v>CAGE</v>
          </cell>
          <cell r="I174">
            <v>0</v>
          </cell>
          <cell r="L174" t="str">
            <v>345CAGW</v>
          </cell>
          <cell r="M174">
            <v>0</v>
          </cell>
          <cell r="N174">
            <v>0</v>
          </cell>
          <cell r="O174">
            <v>-22279.736904666301</v>
          </cell>
          <cell r="P174">
            <v>0</v>
          </cell>
          <cell r="Q174">
            <v>0</v>
          </cell>
          <cell r="R174">
            <v>0</v>
          </cell>
          <cell r="S174">
            <v>0</v>
          </cell>
          <cell r="T174">
            <v>0</v>
          </cell>
        </row>
        <row r="175">
          <cell r="A175" t="str">
            <v>552CAGE</v>
          </cell>
          <cell r="B175">
            <v>552</v>
          </cell>
          <cell r="C175" t="str">
            <v>CAGE</v>
          </cell>
          <cell r="D175">
            <v>4425409.71</v>
          </cell>
          <cell r="F175" t="str">
            <v>552CAGE</v>
          </cell>
          <cell r="G175">
            <v>552</v>
          </cell>
          <cell r="H175" t="str">
            <v>CAGE</v>
          </cell>
          <cell r="I175">
            <v>4425409.71</v>
          </cell>
          <cell r="L175" t="str">
            <v>346CAGE</v>
          </cell>
          <cell r="M175">
            <v>0</v>
          </cell>
          <cell r="N175">
            <v>0</v>
          </cell>
          <cell r="O175">
            <v>0</v>
          </cell>
          <cell r="P175">
            <v>0</v>
          </cell>
          <cell r="Q175">
            <v>0</v>
          </cell>
          <cell r="R175">
            <v>0</v>
          </cell>
          <cell r="S175">
            <v>0</v>
          </cell>
          <cell r="T175">
            <v>0</v>
          </cell>
        </row>
        <row r="176">
          <cell r="A176" t="str">
            <v>552CAGW</v>
          </cell>
          <cell r="B176">
            <v>552</v>
          </cell>
          <cell r="C176" t="str">
            <v>CAGW</v>
          </cell>
          <cell r="D176">
            <v>53188.04</v>
          </cell>
          <cell r="F176" t="str">
            <v>552CAGW</v>
          </cell>
          <cell r="G176">
            <v>552</v>
          </cell>
          <cell r="H176" t="str">
            <v>CAGW</v>
          </cell>
          <cell r="I176">
            <v>53188.04</v>
          </cell>
          <cell r="L176" t="str">
            <v>346CAGW</v>
          </cell>
          <cell r="M176">
            <v>0</v>
          </cell>
          <cell r="N176">
            <v>0</v>
          </cell>
          <cell r="O176">
            <v>3777.0289010750948</v>
          </cell>
          <cell r="P176">
            <v>0</v>
          </cell>
          <cell r="Q176">
            <v>0</v>
          </cell>
          <cell r="R176">
            <v>0</v>
          </cell>
          <cell r="S176">
            <v>0</v>
          </cell>
          <cell r="T176">
            <v>0</v>
          </cell>
        </row>
        <row r="177">
          <cell r="A177" t="str">
            <v>553CAGE</v>
          </cell>
          <cell r="B177">
            <v>553</v>
          </cell>
          <cell r="C177" t="str">
            <v>CAGE</v>
          </cell>
          <cell r="D177">
            <v>12083843.35</v>
          </cell>
          <cell r="F177" t="str">
            <v>553CAGE</v>
          </cell>
          <cell r="G177">
            <v>553</v>
          </cell>
          <cell r="H177" t="str">
            <v>CAGE</v>
          </cell>
          <cell r="I177">
            <v>12083843.35</v>
          </cell>
          <cell r="L177" t="str">
            <v>350CAGE</v>
          </cell>
          <cell r="M177">
            <v>0</v>
          </cell>
          <cell r="N177">
            <v>0</v>
          </cell>
          <cell r="O177">
            <v>0</v>
          </cell>
          <cell r="P177">
            <v>0</v>
          </cell>
          <cell r="Q177">
            <v>0</v>
          </cell>
          <cell r="R177">
            <v>0</v>
          </cell>
          <cell r="S177">
            <v>0</v>
          </cell>
          <cell r="T177">
            <v>0</v>
          </cell>
        </row>
        <row r="178">
          <cell r="A178" t="str">
            <v>553CAGW</v>
          </cell>
          <cell r="B178">
            <v>553</v>
          </cell>
          <cell r="C178" t="str">
            <v>CAGW</v>
          </cell>
          <cell r="D178">
            <v>6087062.3399999999</v>
          </cell>
          <cell r="F178" t="str">
            <v>553CAGW</v>
          </cell>
          <cell r="G178">
            <v>553</v>
          </cell>
          <cell r="H178" t="str">
            <v>CAGW</v>
          </cell>
          <cell r="I178">
            <v>6087062.3399999999</v>
          </cell>
          <cell r="L178" t="str">
            <v>350CAGW</v>
          </cell>
          <cell r="M178">
            <v>0</v>
          </cell>
          <cell r="N178">
            <v>0</v>
          </cell>
          <cell r="O178">
            <v>84028.217021041797</v>
          </cell>
          <cell r="P178">
            <v>0</v>
          </cell>
          <cell r="Q178">
            <v>0</v>
          </cell>
          <cell r="R178">
            <v>0</v>
          </cell>
          <cell r="S178">
            <v>0</v>
          </cell>
          <cell r="T178">
            <v>0</v>
          </cell>
        </row>
        <row r="179">
          <cell r="A179" t="str">
            <v>554CAGE</v>
          </cell>
          <cell r="B179">
            <v>554</v>
          </cell>
          <cell r="C179" t="str">
            <v>CAGE</v>
          </cell>
          <cell r="D179">
            <v>927433.3</v>
          </cell>
          <cell r="F179" t="str">
            <v>554CAGE</v>
          </cell>
          <cell r="G179">
            <v>554</v>
          </cell>
          <cell r="H179" t="str">
            <v>CAGE</v>
          </cell>
          <cell r="I179">
            <v>927433.3</v>
          </cell>
          <cell r="L179" t="str">
            <v>352CAGE</v>
          </cell>
          <cell r="M179">
            <v>0</v>
          </cell>
          <cell r="N179">
            <v>0</v>
          </cell>
          <cell r="O179">
            <v>0</v>
          </cell>
          <cell r="P179">
            <v>0</v>
          </cell>
          <cell r="Q179">
            <v>0</v>
          </cell>
          <cell r="R179">
            <v>0</v>
          </cell>
          <cell r="S179">
            <v>0</v>
          </cell>
          <cell r="T179">
            <v>0</v>
          </cell>
        </row>
        <row r="180">
          <cell r="A180" t="str">
            <v>554CAGW</v>
          </cell>
          <cell r="B180">
            <v>554</v>
          </cell>
          <cell r="C180" t="str">
            <v>CAGW</v>
          </cell>
          <cell r="D180">
            <v>697200.78</v>
          </cell>
          <cell r="F180" t="str">
            <v>554CAGW</v>
          </cell>
          <cell r="G180">
            <v>554</v>
          </cell>
          <cell r="H180" t="str">
            <v>CAGW</v>
          </cell>
          <cell r="I180">
            <v>697200.78</v>
          </cell>
          <cell r="L180" t="str">
            <v>352CAGW</v>
          </cell>
          <cell r="M180">
            <v>0</v>
          </cell>
          <cell r="N180">
            <v>0</v>
          </cell>
          <cell r="O180">
            <v>2260307.5403883066</v>
          </cell>
          <cell r="P180">
            <v>0</v>
          </cell>
          <cell r="Q180">
            <v>0</v>
          </cell>
          <cell r="R180">
            <v>0</v>
          </cell>
          <cell r="S180">
            <v>0</v>
          </cell>
          <cell r="T180">
            <v>0</v>
          </cell>
        </row>
        <row r="181">
          <cell r="A181" t="str">
            <v>555OTHER</v>
          </cell>
          <cell r="B181">
            <v>555</v>
          </cell>
          <cell r="C181" t="str">
            <v>OTHER</v>
          </cell>
          <cell r="D181">
            <v>-8848555.0899999999</v>
          </cell>
          <cell r="F181" t="str">
            <v>555OTHER</v>
          </cell>
          <cell r="G181">
            <v>555</v>
          </cell>
          <cell r="H181" t="str">
            <v>OTHER</v>
          </cell>
          <cell r="I181">
            <v>-8848555.0899999999</v>
          </cell>
          <cell r="L181" t="str">
            <v>352JBG</v>
          </cell>
          <cell r="M181">
            <v>0</v>
          </cell>
          <cell r="N181">
            <v>0</v>
          </cell>
          <cell r="O181">
            <v>-1383.1176512515956</v>
          </cell>
          <cell r="P181">
            <v>0</v>
          </cell>
          <cell r="Q181">
            <v>0</v>
          </cell>
          <cell r="R181">
            <v>0</v>
          </cell>
          <cell r="S181">
            <v>0</v>
          </cell>
          <cell r="T181">
            <v>0</v>
          </cell>
        </row>
        <row r="182">
          <cell r="A182" t="str">
            <v>556SG</v>
          </cell>
          <cell r="B182">
            <v>556</v>
          </cell>
          <cell r="C182" t="str">
            <v>SG</v>
          </cell>
          <cell r="D182">
            <v>1475695.45</v>
          </cell>
          <cell r="F182" t="str">
            <v>556SG</v>
          </cell>
          <cell r="G182">
            <v>556</v>
          </cell>
          <cell r="H182" t="str">
            <v>SG</v>
          </cell>
          <cell r="I182">
            <v>1475695.45</v>
          </cell>
          <cell r="L182" t="str">
            <v>353CAGE</v>
          </cell>
          <cell r="M182">
            <v>0</v>
          </cell>
          <cell r="N182">
            <v>0</v>
          </cell>
          <cell r="O182">
            <v>0</v>
          </cell>
          <cell r="P182">
            <v>0</v>
          </cell>
          <cell r="Q182">
            <v>0</v>
          </cell>
          <cell r="R182">
            <v>0</v>
          </cell>
          <cell r="S182">
            <v>0</v>
          </cell>
          <cell r="T182">
            <v>0</v>
          </cell>
        </row>
        <row r="183">
          <cell r="A183" t="str">
            <v>557CAGE</v>
          </cell>
          <cell r="B183">
            <v>557</v>
          </cell>
          <cell r="C183" t="str">
            <v>CAGE</v>
          </cell>
          <cell r="D183">
            <v>8990401.0700000003</v>
          </cell>
          <cell r="F183" t="str">
            <v>557CAGE</v>
          </cell>
          <cell r="G183">
            <v>557</v>
          </cell>
          <cell r="H183" t="str">
            <v>CAGE</v>
          </cell>
          <cell r="I183">
            <v>8990401.0700000003</v>
          </cell>
          <cell r="L183" t="str">
            <v>353CAGW</v>
          </cell>
          <cell r="M183">
            <v>0</v>
          </cell>
          <cell r="N183">
            <v>0</v>
          </cell>
          <cell r="O183">
            <v>10483048.495014071</v>
          </cell>
          <cell r="P183">
            <v>0</v>
          </cell>
          <cell r="Q183">
            <v>0</v>
          </cell>
          <cell r="R183">
            <v>0</v>
          </cell>
          <cell r="S183">
            <v>0</v>
          </cell>
          <cell r="T183">
            <v>0</v>
          </cell>
        </row>
        <row r="184">
          <cell r="A184" t="str">
            <v>557CAGW</v>
          </cell>
          <cell r="B184">
            <v>557</v>
          </cell>
          <cell r="C184" t="str">
            <v>CAGW</v>
          </cell>
          <cell r="D184">
            <v>163116.54</v>
          </cell>
          <cell r="F184" t="str">
            <v>557CAGW</v>
          </cell>
          <cell r="G184">
            <v>557</v>
          </cell>
          <cell r="H184" t="str">
            <v>CAGW</v>
          </cell>
          <cell r="I184">
            <v>163116.54</v>
          </cell>
          <cell r="L184" t="str">
            <v>353JBG</v>
          </cell>
          <cell r="M184">
            <v>0</v>
          </cell>
          <cell r="N184">
            <v>0</v>
          </cell>
          <cell r="O184">
            <v>94790.411008312003</v>
          </cell>
          <cell r="P184">
            <v>0</v>
          </cell>
          <cell r="Q184">
            <v>0</v>
          </cell>
          <cell r="R184">
            <v>0</v>
          </cell>
          <cell r="S184">
            <v>0</v>
          </cell>
          <cell r="T184">
            <v>0</v>
          </cell>
        </row>
        <row r="185">
          <cell r="A185" t="str">
            <v>557ID</v>
          </cell>
          <cell r="B185">
            <v>557</v>
          </cell>
          <cell r="C185" t="str">
            <v>ID</v>
          </cell>
          <cell r="D185">
            <v>3481188.97</v>
          </cell>
          <cell r="F185" t="str">
            <v>557ID</v>
          </cell>
          <cell r="G185">
            <v>557</v>
          </cell>
          <cell r="H185" t="str">
            <v>ID</v>
          </cell>
          <cell r="I185">
            <v>3481188.97</v>
          </cell>
          <cell r="L185" t="str">
            <v>354CAGE</v>
          </cell>
          <cell r="M185">
            <v>0</v>
          </cell>
          <cell r="N185">
            <v>0</v>
          </cell>
          <cell r="O185">
            <v>0</v>
          </cell>
          <cell r="P185">
            <v>0</v>
          </cell>
          <cell r="Q185">
            <v>0</v>
          </cell>
          <cell r="R185">
            <v>0</v>
          </cell>
          <cell r="S185">
            <v>0</v>
          </cell>
          <cell r="T185">
            <v>0</v>
          </cell>
        </row>
        <row r="186">
          <cell r="A186" t="str">
            <v>557JBE</v>
          </cell>
          <cell r="B186">
            <v>557</v>
          </cell>
          <cell r="C186" t="str">
            <v>JBE</v>
          </cell>
          <cell r="D186">
            <v>9218.35</v>
          </cell>
          <cell r="F186" t="str">
            <v>557JBE</v>
          </cell>
          <cell r="G186">
            <v>557</v>
          </cell>
          <cell r="H186" t="str">
            <v>JBE</v>
          </cell>
          <cell r="I186">
            <v>9218.35</v>
          </cell>
          <cell r="L186" t="str">
            <v>354CAGW</v>
          </cell>
          <cell r="M186">
            <v>0</v>
          </cell>
          <cell r="N186">
            <v>0</v>
          </cell>
          <cell r="O186">
            <v>5252733.2973044524</v>
          </cell>
          <cell r="P186">
            <v>0</v>
          </cell>
          <cell r="Q186">
            <v>0</v>
          </cell>
          <cell r="R186">
            <v>0</v>
          </cell>
          <cell r="S186">
            <v>0</v>
          </cell>
          <cell r="T186">
            <v>0</v>
          </cell>
        </row>
        <row r="187">
          <cell r="A187" t="str">
            <v>557JBG</v>
          </cell>
          <cell r="B187">
            <v>557</v>
          </cell>
          <cell r="C187" t="str">
            <v>JBG</v>
          </cell>
          <cell r="D187">
            <v>4151469.96</v>
          </cell>
          <cell r="F187" t="str">
            <v>557JBG</v>
          </cell>
          <cell r="G187">
            <v>557</v>
          </cell>
          <cell r="H187" t="str">
            <v>JBG</v>
          </cell>
          <cell r="I187">
            <v>4151469.96</v>
          </cell>
          <cell r="L187" t="str">
            <v>354JBG</v>
          </cell>
          <cell r="M187">
            <v>0</v>
          </cell>
          <cell r="N187">
            <v>0</v>
          </cell>
          <cell r="O187">
            <v>1710747.6330917445</v>
          </cell>
          <cell r="P187">
            <v>0</v>
          </cell>
          <cell r="Q187">
            <v>0</v>
          </cell>
          <cell r="R187">
            <v>0</v>
          </cell>
          <cell r="S187">
            <v>0</v>
          </cell>
          <cell r="T187">
            <v>0</v>
          </cell>
        </row>
        <row r="188">
          <cell r="A188" t="str">
            <v>557OR</v>
          </cell>
          <cell r="B188">
            <v>557</v>
          </cell>
          <cell r="C188" t="str">
            <v>OR</v>
          </cell>
          <cell r="D188">
            <v>1145593.78</v>
          </cell>
          <cell r="F188" t="str">
            <v>557OR</v>
          </cell>
          <cell r="G188">
            <v>557</v>
          </cell>
          <cell r="H188" t="str">
            <v>OR</v>
          </cell>
          <cell r="I188">
            <v>1145593.78</v>
          </cell>
          <cell r="L188" t="str">
            <v>355CAGE</v>
          </cell>
          <cell r="M188">
            <v>0</v>
          </cell>
          <cell r="N188">
            <v>0</v>
          </cell>
          <cell r="O188">
            <v>0</v>
          </cell>
          <cell r="P188">
            <v>0</v>
          </cell>
          <cell r="Q188">
            <v>0</v>
          </cell>
          <cell r="R188">
            <v>0</v>
          </cell>
          <cell r="S188">
            <v>0</v>
          </cell>
          <cell r="T188">
            <v>0</v>
          </cell>
        </row>
        <row r="189">
          <cell r="A189" t="str">
            <v>557SG</v>
          </cell>
          <cell r="B189">
            <v>557</v>
          </cell>
          <cell r="C189" t="str">
            <v>SG</v>
          </cell>
          <cell r="D189">
            <v>26101025.609999999</v>
          </cell>
          <cell r="F189" t="str">
            <v>557SG</v>
          </cell>
          <cell r="G189">
            <v>557</v>
          </cell>
          <cell r="H189" t="str">
            <v>SG</v>
          </cell>
          <cell r="I189">
            <v>26101025.609999999</v>
          </cell>
          <cell r="L189" t="str">
            <v>355CAGW</v>
          </cell>
          <cell r="M189">
            <v>0</v>
          </cell>
          <cell r="N189">
            <v>0</v>
          </cell>
          <cell r="O189">
            <v>17322840.165108498</v>
          </cell>
          <cell r="P189">
            <v>0</v>
          </cell>
          <cell r="Q189">
            <v>0</v>
          </cell>
          <cell r="R189">
            <v>0</v>
          </cell>
          <cell r="S189">
            <v>0</v>
          </cell>
          <cell r="T189">
            <v>0</v>
          </cell>
        </row>
        <row r="190">
          <cell r="A190" t="str">
            <v>557UT</v>
          </cell>
          <cell r="B190">
            <v>557</v>
          </cell>
          <cell r="C190" t="str">
            <v>UT</v>
          </cell>
          <cell r="D190">
            <v>56250.05</v>
          </cell>
          <cell r="F190" t="str">
            <v>557UT</v>
          </cell>
          <cell r="G190">
            <v>557</v>
          </cell>
          <cell r="H190" t="str">
            <v>UT</v>
          </cell>
          <cell r="I190">
            <v>56250.05</v>
          </cell>
          <cell r="L190" t="str">
            <v>355JBG</v>
          </cell>
          <cell r="M190">
            <v>0</v>
          </cell>
          <cell r="N190">
            <v>0</v>
          </cell>
          <cell r="O190">
            <v>63764.018837836142</v>
          </cell>
          <cell r="P190">
            <v>0</v>
          </cell>
          <cell r="Q190">
            <v>0</v>
          </cell>
          <cell r="R190">
            <v>0</v>
          </cell>
          <cell r="S190">
            <v>0</v>
          </cell>
          <cell r="T190">
            <v>0</v>
          </cell>
        </row>
        <row r="191">
          <cell r="A191" t="str">
            <v>557WA</v>
          </cell>
          <cell r="B191">
            <v>557</v>
          </cell>
          <cell r="C191" t="str">
            <v>WA</v>
          </cell>
          <cell r="D191">
            <v>0</v>
          </cell>
          <cell r="F191" t="str">
            <v>557WA</v>
          </cell>
          <cell r="G191">
            <v>557</v>
          </cell>
          <cell r="H191" t="str">
            <v>WA</v>
          </cell>
          <cell r="I191">
            <v>0</v>
          </cell>
          <cell r="L191" t="str">
            <v>355SG</v>
          </cell>
          <cell r="M191">
            <v>0</v>
          </cell>
          <cell r="N191">
            <v>0</v>
          </cell>
          <cell r="O191">
            <v>765.45939424807352</v>
          </cell>
          <cell r="P191">
            <v>0</v>
          </cell>
          <cell r="Q191">
            <v>0</v>
          </cell>
          <cell r="R191">
            <v>0</v>
          </cell>
          <cell r="S191">
            <v>0</v>
          </cell>
          <cell r="T191">
            <v>0</v>
          </cell>
        </row>
        <row r="192">
          <cell r="A192" t="str">
            <v>557WYU</v>
          </cell>
          <cell r="B192">
            <v>557</v>
          </cell>
          <cell r="C192" t="str">
            <v>WYU</v>
          </cell>
          <cell r="D192">
            <v>33038.400000000001</v>
          </cell>
          <cell r="F192" t="str">
            <v>557WYU</v>
          </cell>
          <cell r="G192">
            <v>557</v>
          </cell>
          <cell r="H192" t="str">
            <v>WYU</v>
          </cell>
          <cell r="I192">
            <v>33038.400000000001</v>
          </cell>
          <cell r="L192" t="str">
            <v>356CAGE</v>
          </cell>
          <cell r="M192">
            <v>0</v>
          </cell>
          <cell r="N192">
            <v>0</v>
          </cell>
          <cell r="O192">
            <v>0</v>
          </cell>
          <cell r="P192">
            <v>0</v>
          </cell>
          <cell r="Q192">
            <v>0</v>
          </cell>
          <cell r="R192">
            <v>0</v>
          </cell>
          <cell r="S192">
            <v>0</v>
          </cell>
          <cell r="T192">
            <v>0</v>
          </cell>
        </row>
        <row r="193">
          <cell r="A193" t="str">
            <v>560CAGE</v>
          </cell>
          <cell r="B193">
            <v>560</v>
          </cell>
          <cell r="C193" t="str">
            <v>CAGE</v>
          </cell>
          <cell r="D193">
            <v>121421.46</v>
          </cell>
          <cell r="F193" t="str">
            <v>560CAGE</v>
          </cell>
          <cell r="G193">
            <v>560</v>
          </cell>
          <cell r="H193" t="str">
            <v>CAGE</v>
          </cell>
          <cell r="I193">
            <v>121421.46</v>
          </cell>
          <cell r="L193" t="str">
            <v>356CAGW</v>
          </cell>
          <cell r="M193">
            <v>0</v>
          </cell>
          <cell r="N193">
            <v>0</v>
          </cell>
          <cell r="O193">
            <v>4270967.0169498799</v>
          </cell>
          <cell r="P193">
            <v>0</v>
          </cell>
          <cell r="Q193">
            <v>0</v>
          </cell>
          <cell r="R193">
            <v>0</v>
          </cell>
          <cell r="S193">
            <v>0</v>
          </cell>
          <cell r="T193">
            <v>0</v>
          </cell>
        </row>
        <row r="194">
          <cell r="A194" t="str">
            <v>560CAGW</v>
          </cell>
          <cell r="B194">
            <v>560</v>
          </cell>
          <cell r="C194" t="str">
            <v>CAGW</v>
          </cell>
          <cell r="D194">
            <v>242964.92</v>
          </cell>
          <cell r="F194" t="str">
            <v>560CAGW</v>
          </cell>
          <cell r="G194">
            <v>560</v>
          </cell>
          <cell r="H194" t="str">
            <v>CAGW</v>
          </cell>
          <cell r="I194">
            <v>242964.92</v>
          </cell>
          <cell r="L194" t="str">
            <v>356JBG</v>
          </cell>
          <cell r="M194">
            <v>0</v>
          </cell>
          <cell r="N194">
            <v>0</v>
          </cell>
          <cell r="O194">
            <v>1232968.8489358106</v>
          </cell>
          <cell r="P194">
            <v>0</v>
          </cell>
          <cell r="Q194">
            <v>0</v>
          </cell>
          <cell r="R194">
            <v>0</v>
          </cell>
          <cell r="S194">
            <v>0</v>
          </cell>
          <cell r="T194">
            <v>0</v>
          </cell>
        </row>
        <row r="195">
          <cell r="A195" t="str">
            <v>560SG</v>
          </cell>
          <cell r="B195">
            <v>560</v>
          </cell>
          <cell r="C195" t="str">
            <v>SG</v>
          </cell>
          <cell r="D195">
            <v>5457300.29</v>
          </cell>
          <cell r="F195" t="str">
            <v>560SG</v>
          </cell>
          <cell r="G195">
            <v>560</v>
          </cell>
          <cell r="H195" t="str">
            <v>SG</v>
          </cell>
          <cell r="I195">
            <v>5457300.29</v>
          </cell>
          <cell r="L195" t="str">
            <v>360S</v>
          </cell>
          <cell r="M195">
            <v>0</v>
          </cell>
          <cell r="N195">
            <v>0</v>
          </cell>
          <cell r="O195">
            <v>0</v>
          </cell>
          <cell r="P195">
            <v>0</v>
          </cell>
          <cell r="Q195">
            <v>0</v>
          </cell>
          <cell r="R195">
            <v>0</v>
          </cell>
          <cell r="S195">
            <v>0</v>
          </cell>
          <cell r="T195">
            <v>0</v>
          </cell>
        </row>
        <row r="196">
          <cell r="A196" t="str">
            <v>561CAGE</v>
          </cell>
          <cell r="B196">
            <v>561</v>
          </cell>
          <cell r="C196" t="str">
            <v>CAGE</v>
          </cell>
          <cell r="D196">
            <v>1908855.42</v>
          </cell>
          <cell r="F196" t="str">
            <v>561CAGE</v>
          </cell>
          <cell r="G196">
            <v>561</v>
          </cell>
          <cell r="H196" t="str">
            <v>CAGE</v>
          </cell>
          <cell r="I196">
            <v>1908855.42</v>
          </cell>
          <cell r="L196" t="str">
            <v>361S</v>
          </cell>
          <cell r="M196">
            <v>0</v>
          </cell>
          <cell r="N196">
            <v>0</v>
          </cell>
          <cell r="O196">
            <v>299400.84333333001</v>
          </cell>
          <cell r="P196">
            <v>0</v>
          </cell>
          <cell r="Q196">
            <v>0</v>
          </cell>
          <cell r="R196">
            <v>0</v>
          </cell>
          <cell r="S196">
            <v>0</v>
          </cell>
          <cell r="T196">
            <v>0</v>
          </cell>
        </row>
        <row r="197">
          <cell r="A197" t="str">
            <v>561CAGW</v>
          </cell>
          <cell r="B197">
            <v>561</v>
          </cell>
          <cell r="C197" t="str">
            <v>CAGW</v>
          </cell>
          <cell r="D197">
            <v>313866.36</v>
          </cell>
          <cell r="F197" t="str">
            <v>561CAGW</v>
          </cell>
          <cell r="G197">
            <v>561</v>
          </cell>
          <cell r="H197" t="str">
            <v>CAGW</v>
          </cell>
          <cell r="I197">
            <v>313866.36</v>
          </cell>
          <cell r="L197" t="str">
            <v>362S</v>
          </cell>
          <cell r="M197">
            <v>0</v>
          </cell>
          <cell r="N197">
            <v>0</v>
          </cell>
          <cell r="O197">
            <v>3968402.6958332956</v>
          </cell>
          <cell r="P197">
            <v>0</v>
          </cell>
          <cell r="Q197">
            <v>0</v>
          </cell>
          <cell r="R197">
            <v>0</v>
          </cell>
          <cell r="S197">
            <v>0</v>
          </cell>
          <cell r="T197">
            <v>0</v>
          </cell>
        </row>
        <row r="198">
          <cell r="A198" t="str">
            <v>561SG</v>
          </cell>
          <cell r="B198">
            <v>561</v>
          </cell>
          <cell r="C198" t="str">
            <v>SG</v>
          </cell>
          <cell r="D198">
            <v>17715538.539999999</v>
          </cell>
          <cell r="F198" t="str">
            <v>561SG</v>
          </cell>
          <cell r="G198">
            <v>561</v>
          </cell>
          <cell r="H198" t="str">
            <v>SG</v>
          </cell>
          <cell r="I198">
            <v>17715538.539999999</v>
          </cell>
          <cell r="L198" t="str">
            <v>364S</v>
          </cell>
          <cell r="M198">
            <v>0</v>
          </cell>
          <cell r="N198">
            <v>0</v>
          </cell>
          <cell r="O198">
            <v>1392840.0683329999</v>
          </cell>
          <cell r="P198">
            <v>0</v>
          </cell>
          <cell r="Q198">
            <v>0</v>
          </cell>
          <cell r="R198">
            <v>0</v>
          </cell>
          <cell r="S198">
            <v>0</v>
          </cell>
          <cell r="T198">
            <v>0</v>
          </cell>
        </row>
        <row r="199">
          <cell r="A199" t="str">
            <v>562CAGE</v>
          </cell>
          <cell r="B199">
            <v>562</v>
          </cell>
          <cell r="C199" t="str">
            <v>CAGE</v>
          </cell>
          <cell r="D199">
            <v>2276058.2599999998</v>
          </cell>
          <cell r="F199" t="str">
            <v>562CAGE</v>
          </cell>
          <cell r="G199">
            <v>562</v>
          </cell>
          <cell r="H199" t="str">
            <v>CAGE</v>
          </cell>
          <cell r="I199">
            <v>2276058.2599999998</v>
          </cell>
          <cell r="L199" t="str">
            <v>365S</v>
          </cell>
          <cell r="M199">
            <v>0</v>
          </cell>
          <cell r="N199">
            <v>0</v>
          </cell>
          <cell r="O199">
            <v>1513385.2570832968</v>
          </cell>
          <cell r="P199">
            <v>0</v>
          </cell>
          <cell r="Q199">
            <v>0</v>
          </cell>
          <cell r="R199">
            <v>0</v>
          </cell>
          <cell r="S199">
            <v>0</v>
          </cell>
          <cell r="T199">
            <v>0</v>
          </cell>
        </row>
        <row r="200">
          <cell r="A200" t="str">
            <v>562CAGW</v>
          </cell>
          <cell r="B200">
            <v>562</v>
          </cell>
          <cell r="C200" t="str">
            <v>CAGW</v>
          </cell>
          <cell r="D200">
            <v>628332.57999999996</v>
          </cell>
          <cell r="F200" t="str">
            <v>562CAGW</v>
          </cell>
          <cell r="G200">
            <v>562</v>
          </cell>
          <cell r="H200" t="str">
            <v>CAGW</v>
          </cell>
          <cell r="I200">
            <v>628332.57999999996</v>
          </cell>
          <cell r="L200" t="str">
            <v>366S</v>
          </cell>
          <cell r="M200">
            <v>0</v>
          </cell>
          <cell r="N200">
            <v>0</v>
          </cell>
          <cell r="O200">
            <v>263215.0620833002</v>
          </cell>
          <cell r="P200">
            <v>0</v>
          </cell>
          <cell r="Q200">
            <v>0</v>
          </cell>
          <cell r="R200">
            <v>0</v>
          </cell>
          <cell r="S200">
            <v>0</v>
          </cell>
          <cell r="T200">
            <v>0</v>
          </cell>
        </row>
        <row r="201">
          <cell r="A201" t="str">
            <v>562JBG</v>
          </cell>
          <cell r="B201">
            <v>562</v>
          </cell>
          <cell r="C201" t="str">
            <v>JBG</v>
          </cell>
          <cell r="D201">
            <v>77793.039999999994</v>
          </cell>
          <cell r="F201" t="str">
            <v>562JBG</v>
          </cell>
          <cell r="G201">
            <v>562</v>
          </cell>
          <cell r="H201" t="str">
            <v>JBG</v>
          </cell>
          <cell r="I201">
            <v>77793.039999999994</v>
          </cell>
          <cell r="L201" t="str">
            <v>367S</v>
          </cell>
          <cell r="M201">
            <v>0</v>
          </cell>
          <cell r="N201">
            <v>0</v>
          </cell>
          <cell r="O201">
            <v>622175.69791670144</v>
          </cell>
          <cell r="P201">
            <v>0</v>
          </cell>
          <cell r="Q201">
            <v>0</v>
          </cell>
          <cell r="R201">
            <v>0</v>
          </cell>
          <cell r="S201">
            <v>0</v>
          </cell>
          <cell r="T201">
            <v>0</v>
          </cell>
        </row>
        <row r="202">
          <cell r="A202" t="str">
            <v>562SG</v>
          </cell>
          <cell r="B202">
            <v>562</v>
          </cell>
          <cell r="C202" t="str">
            <v>SG</v>
          </cell>
          <cell r="D202">
            <v>15735.22</v>
          </cell>
          <cell r="F202" t="str">
            <v>562SG</v>
          </cell>
          <cell r="G202">
            <v>562</v>
          </cell>
          <cell r="H202" t="str">
            <v>SG</v>
          </cell>
          <cell r="I202">
            <v>15735.22</v>
          </cell>
          <cell r="L202" t="str">
            <v>368S</v>
          </cell>
          <cell r="M202">
            <v>0</v>
          </cell>
          <cell r="N202">
            <v>0</v>
          </cell>
          <cell r="O202">
            <v>1248445.4166669995</v>
          </cell>
          <cell r="P202">
            <v>0</v>
          </cell>
          <cell r="Q202">
            <v>0</v>
          </cell>
          <cell r="R202">
            <v>0</v>
          </cell>
          <cell r="S202">
            <v>0</v>
          </cell>
          <cell r="T202">
            <v>0</v>
          </cell>
        </row>
        <row r="203">
          <cell r="A203" t="str">
            <v>563CAGE</v>
          </cell>
          <cell r="B203">
            <v>563</v>
          </cell>
          <cell r="C203" t="str">
            <v>CAGE</v>
          </cell>
          <cell r="D203">
            <v>478436.27</v>
          </cell>
          <cell r="F203" t="str">
            <v>563CAGE</v>
          </cell>
          <cell r="G203">
            <v>563</v>
          </cell>
          <cell r="H203" t="str">
            <v>CAGE</v>
          </cell>
          <cell r="I203">
            <v>478436.27</v>
          </cell>
          <cell r="L203" t="str">
            <v>369S</v>
          </cell>
          <cell r="M203">
            <v>0</v>
          </cell>
          <cell r="N203">
            <v>0</v>
          </cell>
          <cell r="O203">
            <v>1180179.8654166982</v>
          </cell>
          <cell r="P203">
            <v>0</v>
          </cell>
          <cell r="Q203">
            <v>0</v>
          </cell>
          <cell r="R203">
            <v>0</v>
          </cell>
          <cell r="S203">
            <v>0</v>
          </cell>
          <cell r="T203">
            <v>0</v>
          </cell>
        </row>
        <row r="204">
          <cell r="A204" t="str">
            <v>563CAGW</v>
          </cell>
          <cell r="B204">
            <v>563</v>
          </cell>
          <cell r="C204" t="str">
            <v>CAGW</v>
          </cell>
          <cell r="D204">
            <v>198468.9</v>
          </cell>
          <cell r="F204" t="str">
            <v>563CAGW</v>
          </cell>
          <cell r="G204">
            <v>563</v>
          </cell>
          <cell r="H204" t="str">
            <v>CAGW</v>
          </cell>
          <cell r="I204">
            <v>198468.9</v>
          </cell>
          <cell r="L204" t="str">
            <v>370S</v>
          </cell>
          <cell r="M204">
            <v>0</v>
          </cell>
          <cell r="N204">
            <v>0</v>
          </cell>
          <cell r="O204">
            <v>214964.5220833011</v>
          </cell>
          <cell r="P204">
            <v>0</v>
          </cell>
          <cell r="Q204">
            <v>0</v>
          </cell>
          <cell r="R204">
            <v>0</v>
          </cell>
          <cell r="S204">
            <v>0</v>
          </cell>
          <cell r="T204">
            <v>0</v>
          </cell>
        </row>
        <row r="205">
          <cell r="A205" t="str">
            <v>566CAGE</v>
          </cell>
          <cell r="B205">
            <v>566</v>
          </cell>
          <cell r="C205" t="str">
            <v>CAGE</v>
          </cell>
          <cell r="D205">
            <v>264351.73</v>
          </cell>
          <cell r="F205" t="str">
            <v>566CAGE</v>
          </cell>
          <cell r="G205">
            <v>566</v>
          </cell>
          <cell r="H205" t="str">
            <v>CAGE</v>
          </cell>
          <cell r="I205">
            <v>264351.73</v>
          </cell>
          <cell r="L205" t="str">
            <v>371S</v>
          </cell>
          <cell r="M205">
            <v>0</v>
          </cell>
          <cell r="N205">
            <v>0</v>
          </cell>
          <cell r="O205">
            <v>605.80499999999302</v>
          </cell>
          <cell r="P205">
            <v>0</v>
          </cell>
          <cell r="Q205">
            <v>0</v>
          </cell>
          <cell r="R205">
            <v>0</v>
          </cell>
          <cell r="S205">
            <v>0</v>
          </cell>
          <cell r="T205">
            <v>0</v>
          </cell>
        </row>
        <row r="206">
          <cell r="A206" t="str">
            <v>566CAGW</v>
          </cell>
          <cell r="B206">
            <v>566</v>
          </cell>
          <cell r="C206" t="str">
            <v>CAGW</v>
          </cell>
          <cell r="D206">
            <v>-225733.3</v>
          </cell>
          <cell r="F206" t="str">
            <v>566CAGW</v>
          </cell>
          <cell r="G206">
            <v>566</v>
          </cell>
          <cell r="H206" t="str">
            <v>CAGW</v>
          </cell>
          <cell r="I206">
            <v>-225733.3</v>
          </cell>
          <cell r="L206" t="str">
            <v>373S</v>
          </cell>
          <cell r="M206">
            <v>0</v>
          </cell>
          <cell r="N206">
            <v>0</v>
          </cell>
          <cell r="O206">
            <v>122018.15749999974</v>
          </cell>
          <cell r="P206">
            <v>0</v>
          </cell>
          <cell r="Q206">
            <v>0</v>
          </cell>
          <cell r="R206">
            <v>0</v>
          </cell>
          <cell r="S206">
            <v>0</v>
          </cell>
          <cell r="T206">
            <v>0</v>
          </cell>
        </row>
        <row r="207">
          <cell r="A207" t="str">
            <v>566SG</v>
          </cell>
          <cell r="B207">
            <v>566</v>
          </cell>
          <cell r="C207" t="str">
            <v>SG</v>
          </cell>
          <cell r="D207">
            <v>2473874.88</v>
          </cell>
          <cell r="F207" t="str">
            <v>566SG</v>
          </cell>
          <cell r="G207">
            <v>566</v>
          </cell>
          <cell r="H207" t="str">
            <v>SG</v>
          </cell>
          <cell r="I207">
            <v>2473874.88</v>
          </cell>
          <cell r="L207" t="str">
            <v>389S</v>
          </cell>
          <cell r="M207">
            <v>0</v>
          </cell>
          <cell r="N207">
            <v>0</v>
          </cell>
          <cell r="O207">
            <v>0</v>
          </cell>
          <cell r="P207">
            <v>0</v>
          </cell>
          <cell r="Q207">
            <v>0</v>
          </cell>
          <cell r="R207">
            <v>0</v>
          </cell>
          <cell r="S207">
            <v>0</v>
          </cell>
          <cell r="T207">
            <v>0</v>
          </cell>
        </row>
        <row r="208">
          <cell r="A208" t="str">
            <v>567CAGE</v>
          </cell>
          <cell r="B208">
            <v>567</v>
          </cell>
          <cell r="C208" t="str">
            <v>CAGE</v>
          </cell>
          <cell r="D208">
            <v>1251364.92</v>
          </cell>
          <cell r="F208" t="str">
            <v>567CAGE</v>
          </cell>
          <cell r="G208">
            <v>567</v>
          </cell>
          <cell r="H208" t="str">
            <v>CAGE</v>
          </cell>
          <cell r="I208">
            <v>1251364.92</v>
          </cell>
          <cell r="L208" t="str">
            <v>390CAEE</v>
          </cell>
          <cell r="M208">
            <v>0</v>
          </cell>
          <cell r="N208">
            <v>0</v>
          </cell>
          <cell r="O208">
            <v>0</v>
          </cell>
          <cell r="P208">
            <v>0</v>
          </cell>
          <cell r="Q208">
            <v>0</v>
          </cell>
          <cell r="R208">
            <v>0</v>
          </cell>
          <cell r="S208">
            <v>0</v>
          </cell>
          <cell r="T208">
            <v>0</v>
          </cell>
        </row>
        <row r="209">
          <cell r="A209" t="str">
            <v>567CAGW</v>
          </cell>
          <cell r="B209">
            <v>567</v>
          </cell>
          <cell r="C209" t="str">
            <v>CAGW</v>
          </cell>
          <cell r="D209">
            <v>1022574.22</v>
          </cell>
          <cell r="F209" t="str">
            <v>567CAGW</v>
          </cell>
          <cell r="G209">
            <v>567</v>
          </cell>
          <cell r="H209" t="str">
            <v>CAGW</v>
          </cell>
          <cell r="I209">
            <v>1022574.22</v>
          </cell>
          <cell r="L209" t="str">
            <v>390CAGE</v>
          </cell>
          <cell r="M209">
            <v>0</v>
          </cell>
          <cell r="N209">
            <v>0</v>
          </cell>
          <cell r="O209">
            <v>0</v>
          </cell>
          <cell r="P209">
            <v>0</v>
          </cell>
          <cell r="Q209">
            <v>0</v>
          </cell>
          <cell r="R209">
            <v>0</v>
          </cell>
          <cell r="S209">
            <v>0</v>
          </cell>
          <cell r="T209">
            <v>0</v>
          </cell>
        </row>
        <row r="210">
          <cell r="A210" t="str">
            <v>567JBG</v>
          </cell>
          <cell r="B210">
            <v>567</v>
          </cell>
          <cell r="C210" t="str">
            <v>JBG</v>
          </cell>
          <cell r="D210">
            <v>0</v>
          </cell>
          <cell r="F210" t="str">
            <v>567JBG</v>
          </cell>
          <cell r="G210">
            <v>567</v>
          </cell>
          <cell r="H210" t="str">
            <v>JBG</v>
          </cell>
          <cell r="I210">
            <v>0</v>
          </cell>
          <cell r="L210" t="str">
            <v>390CAGW</v>
          </cell>
          <cell r="M210">
            <v>0</v>
          </cell>
          <cell r="N210">
            <v>0</v>
          </cell>
          <cell r="O210">
            <v>-14553.323373278539</v>
          </cell>
          <cell r="P210">
            <v>0</v>
          </cell>
          <cell r="Q210">
            <v>0</v>
          </cell>
          <cell r="R210">
            <v>0</v>
          </cell>
          <cell r="S210">
            <v>0</v>
          </cell>
          <cell r="T210">
            <v>0</v>
          </cell>
        </row>
        <row r="211">
          <cell r="A211" t="str">
            <v>567SG</v>
          </cell>
          <cell r="B211">
            <v>567</v>
          </cell>
          <cell r="C211" t="str">
            <v>SG</v>
          </cell>
          <cell r="D211">
            <v>0</v>
          </cell>
          <cell r="F211" t="str">
            <v>567SG</v>
          </cell>
          <cell r="G211">
            <v>567</v>
          </cell>
          <cell r="H211" t="str">
            <v>SG</v>
          </cell>
          <cell r="I211">
            <v>0</v>
          </cell>
          <cell r="L211" t="str">
            <v>390CN</v>
          </cell>
          <cell r="M211">
            <v>0</v>
          </cell>
          <cell r="N211">
            <v>0</v>
          </cell>
          <cell r="O211">
            <v>11.448163770149664</v>
          </cell>
          <cell r="P211">
            <v>0</v>
          </cell>
          <cell r="Q211">
            <v>0</v>
          </cell>
          <cell r="R211">
            <v>0</v>
          </cell>
          <cell r="S211">
            <v>0</v>
          </cell>
          <cell r="T211">
            <v>0</v>
          </cell>
        </row>
        <row r="212">
          <cell r="A212" t="str">
            <v>568CAGE</v>
          </cell>
          <cell r="B212">
            <v>568</v>
          </cell>
          <cell r="C212" t="str">
            <v>CAGE</v>
          </cell>
          <cell r="D212">
            <v>512858.33</v>
          </cell>
          <cell r="F212" t="str">
            <v>568CAGE</v>
          </cell>
          <cell r="G212">
            <v>568</v>
          </cell>
          <cell r="H212" t="str">
            <v>CAGE</v>
          </cell>
          <cell r="I212">
            <v>512858.33</v>
          </cell>
          <cell r="L212" t="str">
            <v>390S</v>
          </cell>
          <cell r="M212">
            <v>0</v>
          </cell>
          <cell r="N212">
            <v>0</v>
          </cell>
          <cell r="O212">
            <v>32670.977500000969</v>
          </cell>
          <cell r="P212">
            <v>0</v>
          </cell>
          <cell r="Q212">
            <v>0</v>
          </cell>
          <cell r="R212">
            <v>0</v>
          </cell>
          <cell r="S212">
            <v>0</v>
          </cell>
          <cell r="T212">
            <v>0</v>
          </cell>
        </row>
        <row r="213">
          <cell r="A213" t="str">
            <v>568CAGW</v>
          </cell>
          <cell r="B213">
            <v>568</v>
          </cell>
          <cell r="C213" t="str">
            <v>CAGW</v>
          </cell>
          <cell r="D213">
            <v>214026.65</v>
          </cell>
          <cell r="F213" t="str">
            <v>568CAGW</v>
          </cell>
          <cell r="G213">
            <v>568</v>
          </cell>
          <cell r="H213" t="str">
            <v>CAGW</v>
          </cell>
          <cell r="I213">
            <v>214026.65</v>
          </cell>
          <cell r="L213" t="str">
            <v>390SO</v>
          </cell>
          <cell r="M213">
            <v>0</v>
          </cell>
          <cell r="N213">
            <v>0</v>
          </cell>
          <cell r="O213">
            <v>51154.90677178531</v>
          </cell>
          <cell r="P213">
            <v>0</v>
          </cell>
          <cell r="Q213">
            <v>0</v>
          </cell>
          <cell r="R213">
            <v>0</v>
          </cell>
          <cell r="S213">
            <v>0</v>
          </cell>
          <cell r="T213">
            <v>0</v>
          </cell>
        </row>
        <row r="214">
          <cell r="A214" t="str">
            <v>568SG</v>
          </cell>
          <cell r="B214">
            <v>568</v>
          </cell>
          <cell r="C214" t="str">
            <v>SG</v>
          </cell>
          <cell r="D214">
            <v>503356.74</v>
          </cell>
          <cell r="F214" t="str">
            <v>568SG</v>
          </cell>
          <cell r="G214">
            <v>568</v>
          </cell>
          <cell r="H214" t="str">
            <v>SG</v>
          </cell>
          <cell r="I214">
            <v>503356.74</v>
          </cell>
          <cell r="L214" t="str">
            <v>391CAEE</v>
          </cell>
          <cell r="M214">
            <v>0</v>
          </cell>
          <cell r="N214">
            <v>0</v>
          </cell>
          <cell r="O214">
            <v>0</v>
          </cell>
          <cell r="P214">
            <v>0</v>
          </cell>
          <cell r="Q214">
            <v>0</v>
          </cell>
          <cell r="R214">
            <v>0</v>
          </cell>
          <cell r="S214">
            <v>0</v>
          </cell>
          <cell r="T214">
            <v>0</v>
          </cell>
        </row>
        <row r="215">
          <cell r="A215" t="str">
            <v>569CAGE</v>
          </cell>
          <cell r="B215">
            <v>569</v>
          </cell>
          <cell r="C215" t="str">
            <v>CAGE</v>
          </cell>
          <cell r="D215">
            <v>121154.24000000001</v>
          </cell>
          <cell r="F215" t="str">
            <v>569CAGE</v>
          </cell>
          <cell r="G215">
            <v>569</v>
          </cell>
          <cell r="H215" t="str">
            <v>CAGE</v>
          </cell>
          <cell r="I215">
            <v>121154.24000000001</v>
          </cell>
          <cell r="L215" t="str">
            <v>391CAGE</v>
          </cell>
          <cell r="M215">
            <v>0</v>
          </cell>
          <cell r="N215">
            <v>0</v>
          </cell>
          <cell r="O215">
            <v>0</v>
          </cell>
          <cell r="P215">
            <v>0</v>
          </cell>
          <cell r="Q215">
            <v>0</v>
          </cell>
          <cell r="R215">
            <v>0</v>
          </cell>
          <cell r="S215">
            <v>0</v>
          </cell>
          <cell r="T215">
            <v>0</v>
          </cell>
        </row>
        <row r="216">
          <cell r="A216" t="str">
            <v>569CAGW</v>
          </cell>
          <cell r="B216">
            <v>569</v>
          </cell>
          <cell r="C216" t="str">
            <v>CAGW</v>
          </cell>
          <cell r="D216">
            <v>413232.41</v>
          </cell>
          <cell r="F216" t="str">
            <v>569CAGW</v>
          </cell>
          <cell r="G216">
            <v>569</v>
          </cell>
          <cell r="H216" t="str">
            <v>CAGW</v>
          </cell>
          <cell r="I216">
            <v>413232.41</v>
          </cell>
          <cell r="L216" t="str">
            <v>391CAGW</v>
          </cell>
          <cell r="M216">
            <v>0</v>
          </cell>
          <cell r="N216">
            <v>0</v>
          </cell>
          <cell r="O216">
            <v>21372.372456143865</v>
          </cell>
          <cell r="P216">
            <v>0</v>
          </cell>
          <cell r="Q216">
            <v>0</v>
          </cell>
          <cell r="R216">
            <v>0</v>
          </cell>
          <cell r="S216">
            <v>0</v>
          </cell>
          <cell r="T216">
            <v>0</v>
          </cell>
        </row>
        <row r="217">
          <cell r="A217" t="str">
            <v>569JBG</v>
          </cell>
          <cell r="B217">
            <v>569</v>
          </cell>
          <cell r="C217" t="str">
            <v>JBG</v>
          </cell>
          <cell r="D217">
            <v>0</v>
          </cell>
          <cell r="F217" t="str">
            <v>569JBG</v>
          </cell>
          <cell r="G217">
            <v>569</v>
          </cell>
          <cell r="H217" t="str">
            <v>JBG</v>
          </cell>
          <cell r="I217">
            <v>0</v>
          </cell>
          <cell r="L217" t="str">
            <v>391CN</v>
          </cell>
          <cell r="M217">
            <v>0</v>
          </cell>
          <cell r="N217">
            <v>0</v>
          </cell>
          <cell r="O217">
            <v>-19169.599072299403</v>
          </cell>
          <cell r="P217">
            <v>0</v>
          </cell>
          <cell r="Q217">
            <v>0</v>
          </cell>
          <cell r="R217">
            <v>0</v>
          </cell>
          <cell r="S217">
            <v>0</v>
          </cell>
          <cell r="T217">
            <v>0</v>
          </cell>
        </row>
        <row r="218">
          <cell r="A218" t="str">
            <v>569SG</v>
          </cell>
          <cell r="B218">
            <v>569</v>
          </cell>
          <cell r="C218" t="str">
            <v>SG</v>
          </cell>
          <cell r="D218">
            <v>5725743.2999999998</v>
          </cell>
          <cell r="F218" t="str">
            <v>569SG</v>
          </cell>
          <cell r="G218">
            <v>569</v>
          </cell>
          <cell r="H218" t="str">
            <v>SG</v>
          </cell>
          <cell r="I218">
            <v>5725743.2999999998</v>
          </cell>
          <cell r="L218" t="str">
            <v>391JBG</v>
          </cell>
          <cell r="M218">
            <v>0</v>
          </cell>
          <cell r="N218">
            <v>0</v>
          </cell>
          <cell r="O218">
            <v>-21983.929721123783</v>
          </cell>
          <cell r="P218">
            <v>0</v>
          </cell>
          <cell r="Q218">
            <v>0</v>
          </cell>
          <cell r="R218">
            <v>0</v>
          </cell>
          <cell r="S218">
            <v>0</v>
          </cell>
          <cell r="T218">
            <v>0</v>
          </cell>
        </row>
        <row r="219">
          <cell r="A219" t="str">
            <v>570CAGE</v>
          </cell>
          <cell r="B219">
            <v>570</v>
          </cell>
          <cell r="C219" t="str">
            <v>CAGE</v>
          </cell>
          <cell r="D219">
            <v>8481100.2100000009</v>
          </cell>
          <cell r="F219" t="str">
            <v>570CAGE</v>
          </cell>
          <cell r="G219">
            <v>570</v>
          </cell>
          <cell r="H219" t="str">
            <v>CAGE</v>
          </cell>
          <cell r="I219">
            <v>8481100.2100000009</v>
          </cell>
          <cell r="L219" t="str">
            <v>391S</v>
          </cell>
          <cell r="M219">
            <v>0</v>
          </cell>
          <cell r="N219">
            <v>0</v>
          </cell>
          <cell r="O219">
            <v>-6386.929583332967</v>
          </cell>
          <cell r="P219">
            <v>0</v>
          </cell>
          <cell r="Q219">
            <v>0</v>
          </cell>
          <cell r="R219">
            <v>0</v>
          </cell>
          <cell r="S219">
            <v>0</v>
          </cell>
          <cell r="T219">
            <v>0</v>
          </cell>
        </row>
        <row r="220">
          <cell r="A220" t="str">
            <v>570CAGW</v>
          </cell>
          <cell r="B220">
            <v>570</v>
          </cell>
          <cell r="C220" t="str">
            <v>CAGW</v>
          </cell>
          <cell r="D220">
            <v>2485743.87</v>
          </cell>
          <cell r="F220" t="str">
            <v>570CAGW</v>
          </cell>
          <cell r="G220">
            <v>570</v>
          </cell>
          <cell r="H220" t="str">
            <v>CAGW</v>
          </cell>
          <cell r="I220">
            <v>2485743.87</v>
          </cell>
          <cell r="L220" t="str">
            <v>391SO</v>
          </cell>
          <cell r="M220">
            <v>0</v>
          </cell>
          <cell r="N220">
            <v>0</v>
          </cell>
          <cell r="O220">
            <v>200252.74937265468</v>
          </cell>
          <cell r="P220">
            <v>0</v>
          </cell>
          <cell r="Q220">
            <v>0</v>
          </cell>
          <cell r="R220">
            <v>0</v>
          </cell>
          <cell r="S220">
            <v>0</v>
          </cell>
          <cell r="T220">
            <v>0</v>
          </cell>
        </row>
        <row r="221">
          <cell r="A221" t="str">
            <v>570JBG</v>
          </cell>
          <cell r="B221">
            <v>570</v>
          </cell>
          <cell r="C221" t="str">
            <v>JBG</v>
          </cell>
          <cell r="D221">
            <v>108967.54</v>
          </cell>
          <cell r="F221" t="str">
            <v>570JBG</v>
          </cell>
          <cell r="G221">
            <v>570</v>
          </cell>
          <cell r="H221" t="str">
            <v>JBG</v>
          </cell>
          <cell r="I221">
            <v>108967.54</v>
          </cell>
          <cell r="L221" t="str">
            <v>392CAEE</v>
          </cell>
          <cell r="M221">
            <v>0</v>
          </cell>
          <cell r="N221">
            <v>0</v>
          </cell>
          <cell r="O221">
            <v>0</v>
          </cell>
          <cell r="P221">
            <v>0</v>
          </cell>
          <cell r="Q221">
            <v>0</v>
          </cell>
          <cell r="R221">
            <v>0</v>
          </cell>
          <cell r="S221">
            <v>0</v>
          </cell>
          <cell r="T221">
            <v>0</v>
          </cell>
        </row>
        <row r="222">
          <cell r="A222" t="str">
            <v>570SG</v>
          </cell>
          <cell r="B222">
            <v>570</v>
          </cell>
          <cell r="C222" t="str">
            <v>SG</v>
          </cell>
          <cell r="D222">
            <v>288963.90999999997</v>
          </cell>
          <cell r="F222" t="str">
            <v>570SG</v>
          </cell>
          <cell r="G222">
            <v>570</v>
          </cell>
          <cell r="H222" t="str">
            <v>SG</v>
          </cell>
          <cell r="I222">
            <v>288963.90999999997</v>
          </cell>
          <cell r="L222" t="str">
            <v>392CAGE</v>
          </cell>
          <cell r="M222">
            <v>0</v>
          </cell>
          <cell r="N222">
            <v>0</v>
          </cell>
          <cell r="O222">
            <v>0</v>
          </cell>
          <cell r="P222">
            <v>0</v>
          </cell>
          <cell r="Q222">
            <v>0</v>
          </cell>
          <cell r="R222">
            <v>0</v>
          </cell>
          <cell r="S222">
            <v>0</v>
          </cell>
          <cell r="T222">
            <v>0</v>
          </cell>
        </row>
        <row r="223">
          <cell r="A223" t="str">
            <v>571CAGE</v>
          </cell>
          <cell r="B223">
            <v>571</v>
          </cell>
          <cell r="C223" t="str">
            <v>CAGE</v>
          </cell>
          <cell r="D223">
            <v>10152212.640000001</v>
          </cell>
          <cell r="F223" t="str">
            <v>571CAGE</v>
          </cell>
          <cell r="G223">
            <v>571</v>
          </cell>
          <cell r="H223" t="str">
            <v>CAGE</v>
          </cell>
          <cell r="I223">
            <v>10152212.640000001</v>
          </cell>
          <cell r="L223" t="str">
            <v>392CAGW</v>
          </cell>
          <cell r="M223">
            <v>0</v>
          </cell>
          <cell r="N223">
            <v>0</v>
          </cell>
          <cell r="O223">
            <v>62177.720890696481</v>
          </cell>
          <cell r="P223">
            <v>0</v>
          </cell>
          <cell r="Q223">
            <v>0</v>
          </cell>
          <cell r="R223">
            <v>0</v>
          </cell>
          <cell r="S223">
            <v>0</v>
          </cell>
          <cell r="T223">
            <v>0</v>
          </cell>
        </row>
        <row r="224">
          <cell r="A224" t="str">
            <v>571CAGW</v>
          </cell>
          <cell r="B224">
            <v>571</v>
          </cell>
          <cell r="C224" t="str">
            <v>CAGW</v>
          </cell>
          <cell r="D224">
            <v>7351979.46</v>
          </cell>
          <cell r="F224" t="str">
            <v>571CAGW</v>
          </cell>
          <cell r="G224">
            <v>571</v>
          </cell>
          <cell r="H224" t="str">
            <v>CAGW</v>
          </cell>
          <cell r="I224">
            <v>7351979.46</v>
          </cell>
          <cell r="L224" t="str">
            <v>392JBG</v>
          </cell>
          <cell r="M224">
            <v>0</v>
          </cell>
          <cell r="N224">
            <v>0</v>
          </cell>
          <cell r="O224">
            <v>35167.774677567053</v>
          </cell>
          <cell r="P224">
            <v>0</v>
          </cell>
          <cell r="Q224">
            <v>0</v>
          </cell>
          <cell r="R224">
            <v>0</v>
          </cell>
          <cell r="S224">
            <v>0</v>
          </cell>
          <cell r="T224">
            <v>0</v>
          </cell>
        </row>
        <row r="225">
          <cell r="A225" t="str">
            <v>571JBG</v>
          </cell>
          <cell r="B225">
            <v>571</v>
          </cell>
          <cell r="C225" t="str">
            <v>JBG</v>
          </cell>
          <cell r="D225">
            <v>0</v>
          </cell>
          <cell r="F225" t="str">
            <v>571JBG</v>
          </cell>
          <cell r="G225">
            <v>571</v>
          </cell>
          <cell r="H225" t="str">
            <v>JBG</v>
          </cell>
          <cell r="I225">
            <v>0</v>
          </cell>
          <cell r="L225" t="str">
            <v>392S</v>
          </cell>
          <cell r="M225">
            <v>0</v>
          </cell>
          <cell r="N225">
            <v>0</v>
          </cell>
          <cell r="O225">
            <v>182783.32833333034</v>
          </cell>
          <cell r="P225">
            <v>0</v>
          </cell>
          <cell r="Q225">
            <v>0</v>
          </cell>
          <cell r="R225">
            <v>0</v>
          </cell>
          <cell r="S225">
            <v>0</v>
          </cell>
          <cell r="T225">
            <v>0</v>
          </cell>
        </row>
        <row r="226">
          <cell r="A226" t="str">
            <v>571SG</v>
          </cell>
          <cell r="B226">
            <v>571</v>
          </cell>
          <cell r="C226" t="str">
            <v>SG</v>
          </cell>
          <cell r="D226">
            <v>162419.01</v>
          </cell>
          <cell r="F226" t="str">
            <v>571SG</v>
          </cell>
          <cell r="G226">
            <v>571</v>
          </cell>
          <cell r="H226" t="str">
            <v>SG</v>
          </cell>
          <cell r="I226">
            <v>162419.01</v>
          </cell>
          <cell r="L226" t="str">
            <v>392SO</v>
          </cell>
          <cell r="M226">
            <v>0</v>
          </cell>
          <cell r="N226">
            <v>0</v>
          </cell>
          <cell r="O226">
            <v>-15568.785548889529</v>
          </cell>
          <cell r="P226">
            <v>0</v>
          </cell>
          <cell r="Q226">
            <v>0</v>
          </cell>
          <cell r="R226">
            <v>0</v>
          </cell>
          <cell r="S226">
            <v>0</v>
          </cell>
          <cell r="T226">
            <v>0</v>
          </cell>
        </row>
        <row r="227">
          <cell r="A227" t="str">
            <v>572CAGE</v>
          </cell>
          <cell r="B227">
            <v>572</v>
          </cell>
          <cell r="C227" t="str">
            <v>CAGE</v>
          </cell>
          <cell r="D227">
            <v>72424.39</v>
          </cell>
          <cell r="F227" t="str">
            <v>572CAGE</v>
          </cell>
          <cell r="G227">
            <v>572</v>
          </cell>
          <cell r="H227" t="str">
            <v>CAGE</v>
          </cell>
          <cell r="I227">
            <v>72424.39</v>
          </cell>
          <cell r="L227" t="str">
            <v>393CAGE</v>
          </cell>
          <cell r="M227">
            <v>0</v>
          </cell>
          <cell r="N227">
            <v>0</v>
          </cell>
          <cell r="O227">
            <v>0</v>
          </cell>
          <cell r="P227">
            <v>0</v>
          </cell>
          <cell r="Q227">
            <v>0</v>
          </cell>
          <cell r="R227">
            <v>0</v>
          </cell>
          <cell r="S227">
            <v>0</v>
          </cell>
          <cell r="T227">
            <v>0</v>
          </cell>
        </row>
        <row r="228">
          <cell r="A228" t="str">
            <v>572CAGW</v>
          </cell>
          <cell r="B228">
            <v>572</v>
          </cell>
          <cell r="C228" t="str">
            <v>CAGW</v>
          </cell>
          <cell r="D228">
            <v>2746.77</v>
          </cell>
          <cell r="F228" t="str">
            <v>572CAGW</v>
          </cell>
          <cell r="G228">
            <v>572</v>
          </cell>
          <cell r="H228" t="str">
            <v>CAGW</v>
          </cell>
          <cell r="I228">
            <v>2746.77</v>
          </cell>
          <cell r="L228" t="str">
            <v>393CAGW</v>
          </cell>
          <cell r="M228">
            <v>0</v>
          </cell>
          <cell r="N228">
            <v>0</v>
          </cell>
          <cell r="O228">
            <v>187.54474667782014</v>
          </cell>
          <cell r="P228">
            <v>0</v>
          </cell>
          <cell r="Q228">
            <v>0</v>
          </cell>
          <cell r="R228">
            <v>0</v>
          </cell>
          <cell r="S228">
            <v>0</v>
          </cell>
          <cell r="T228">
            <v>0</v>
          </cell>
        </row>
        <row r="229">
          <cell r="A229" t="str">
            <v>572SG</v>
          </cell>
          <cell r="B229">
            <v>572</v>
          </cell>
          <cell r="C229" t="str">
            <v>SG</v>
          </cell>
          <cell r="D229">
            <v>0</v>
          </cell>
          <cell r="F229" t="str">
            <v>572SG</v>
          </cell>
          <cell r="G229">
            <v>572</v>
          </cell>
          <cell r="H229" t="str">
            <v>SG</v>
          </cell>
          <cell r="I229">
            <v>0</v>
          </cell>
          <cell r="L229" t="str">
            <v>393JBG</v>
          </cell>
          <cell r="M229">
            <v>0</v>
          </cell>
          <cell r="N229">
            <v>0</v>
          </cell>
          <cell r="O229">
            <v>-6279.0389000702617</v>
          </cell>
          <cell r="P229">
            <v>0</v>
          </cell>
          <cell r="Q229">
            <v>0</v>
          </cell>
          <cell r="R229">
            <v>0</v>
          </cell>
          <cell r="S229">
            <v>0</v>
          </cell>
          <cell r="T229">
            <v>0</v>
          </cell>
        </row>
        <row r="230">
          <cell r="A230" t="str">
            <v>573CAGE</v>
          </cell>
          <cell r="B230">
            <v>573</v>
          </cell>
          <cell r="C230" t="str">
            <v>CAGE</v>
          </cell>
          <cell r="D230">
            <v>34968.76</v>
          </cell>
          <cell r="F230" t="str">
            <v>573CAGE</v>
          </cell>
          <cell r="G230">
            <v>573</v>
          </cell>
          <cell r="H230" t="str">
            <v>CAGE</v>
          </cell>
          <cell r="I230">
            <v>34968.76</v>
          </cell>
          <cell r="L230" t="str">
            <v>393S</v>
          </cell>
          <cell r="M230">
            <v>0</v>
          </cell>
          <cell r="N230">
            <v>0</v>
          </cell>
          <cell r="O230">
            <v>-26497.438749999972</v>
          </cell>
          <cell r="P230">
            <v>0</v>
          </cell>
          <cell r="Q230">
            <v>0</v>
          </cell>
          <cell r="R230">
            <v>0</v>
          </cell>
          <cell r="S230">
            <v>0</v>
          </cell>
          <cell r="T230">
            <v>0</v>
          </cell>
        </row>
        <row r="231">
          <cell r="A231" t="str">
            <v>573SG</v>
          </cell>
          <cell r="B231">
            <v>573</v>
          </cell>
          <cell r="C231" t="str">
            <v>SG</v>
          </cell>
          <cell r="D231">
            <v>122626.08</v>
          </cell>
          <cell r="F231" t="str">
            <v>573SG</v>
          </cell>
          <cell r="G231">
            <v>573</v>
          </cell>
          <cell r="H231" t="str">
            <v>SG</v>
          </cell>
          <cell r="I231">
            <v>122626.08</v>
          </cell>
          <cell r="L231" t="str">
            <v>393SO</v>
          </cell>
          <cell r="M231">
            <v>0</v>
          </cell>
          <cell r="N231">
            <v>0</v>
          </cell>
          <cell r="O231">
            <v>1788.4170094767724</v>
          </cell>
          <cell r="P231">
            <v>0</v>
          </cell>
          <cell r="Q231">
            <v>0</v>
          </cell>
          <cell r="R231">
            <v>0</v>
          </cell>
          <cell r="S231">
            <v>0</v>
          </cell>
          <cell r="T231">
            <v>0</v>
          </cell>
        </row>
        <row r="232">
          <cell r="A232" t="str">
            <v>580CA</v>
          </cell>
          <cell r="B232">
            <v>580</v>
          </cell>
          <cell r="C232" t="str">
            <v>CA</v>
          </cell>
          <cell r="D232">
            <v>100948.94</v>
          </cell>
          <cell r="F232" t="str">
            <v>580CA</v>
          </cell>
          <cell r="G232">
            <v>580</v>
          </cell>
          <cell r="H232" t="str">
            <v>CA</v>
          </cell>
          <cell r="I232">
            <v>100948.94</v>
          </cell>
          <cell r="L232" t="str">
            <v>394CAEE</v>
          </cell>
          <cell r="M232">
            <v>0</v>
          </cell>
          <cell r="N232">
            <v>0</v>
          </cell>
          <cell r="O232">
            <v>0</v>
          </cell>
          <cell r="P232">
            <v>0</v>
          </cell>
          <cell r="Q232">
            <v>0</v>
          </cell>
          <cell r="R232">
            <v>0</v>
          </cell>
          <cell r="S232">
            <v>0</v>
          </cell>
          <cell r="T232">
            <v>0</v>
          </cell>
        </row>
        <row r="233">
          <cell r="A233" t="str">
            <v>580ID</v>
          </cell>
          <cell r="B233">
            <v>580</v>
          </cell>
          <cell r="C233" t="str">
            <v>ID</v>
          </cell>
          <cell r="D233">
            <v>33662.19</v>
          </cell>
          <cell r="F233" t="str">
            <v>580ID</v>
          </cell>
          <cell r="G233">
            <v>580</v>
          </cell>
          <cell r="H233" t="str">
            <v>ID</v>
          </cell>
          <cell r="I233">
            <v>33662.19</v>
          </cell>
          <cell r="L233" t="str">
            <v>394CAGE</v>
          </cell>
          <cell r="M233">
            <v>0</v>
          </cell>
          <cell r="N233">
            <v>0</v>
          </cell>
          <cell r="O233">
            <v>0</v>
          </cell>
          <cell r="P233">
            <v>0</v>
          </cell>
          <cell r="Q233">
            <v>0</v>
          </cell>
          <cell r="R233">
            <v>0</v>
          </cell>
          <cell r="S233">
            <v>0</v>
          </cell>
          <cell r="T233">
            <v>0</v>
          </cell>
        </row>
        <row r="234">
          <cell r="A234" t="str">
            <v>580OR</v>
          </cell>
          <cell r="B234">
            <v>580</v>
          </cell>
          <cell r="C234" t="str">
            <v>OR</v>
          </cell>
          <cell r="D234">
            <v>823474.46</v>
          </cell>
          <cell r="F234" t="str">
            <v>580OR</v>
          </cell>
          <cell r="G234">
            <v>580</v>
          </cell>
          <cell r="H234" t="str">
            <v>OR</v>
          </cell>
          <cell r="I234">
            <v>823474.46</v>
          </cell>
          <cell r="L234" t="str">
            <v>394CAGW</v>
          </cell>
          <cell r="M234">
            <v>0</v>
          </cell>
          <cell r="N234">
            <v>0</v>
          </cell>
          <cell r="O234">
            <v>-5433.9338980691737</v>
          </cell>
          <cell r="P234">
            <v>0</v>
          </cell>
          <cell r="Q234">
            <v>0</v>
          </cell>
          <cell r="R234">
            <v>0</v>
          </cell>
          <cell r="S234">
            <v>0</v>
          </cell>
          <cell r="T234">
            <v>0</v>
          </cell>
        </row>
        <row r="235">
          <cell r="A235" t="str">
            <v>580SNPD</v>
          </cell>
          <cell r="B235">
            <v>580</v>
          </cell>
          <cell r="C235" t="str">
            <v>SNPD</v>
          </cell>
          <cell r="D235">
            <v>8146334.0899999999</v>
          </cell>
          <cell r="F235" t="str">
            <v>580SNPD</v>
          </cell>
          <cell r="G235">
            <v>580</v>
          </cell>
          <cell r="H235" t="str">
            <v>SNPD</v>
          </cell>
          <cell r="I235">
            <v>8146334.0899999999</v>
          </cell>
          <cell r="L235" t="str">
            <v>394JBG</v>
          </cell>
          <cell r="M235">
            <v>0</v>
          </cell>
          <cell r="N235">
            <v>0</v>
          </cell>
          <cell r="O235">
            <v>12774.5107050022</v>
          </cell>
          <cell r="P235">
            <v>0</v>
          </cell>
          <cell r="Q235">
            <v>0</v>
          </cell>
          <cell r="R235">
            <v>0</v>
          </cell>
          <cell r="S235">
            <v>0</v>
          </cell>
          <cell r="T235">
            <v>0</v>
          </cell>
        </row>
        <row r="236">
          <cell r="A236" t="str">
            <v>580UT</v>
          </cell>
          <cell r="B236">
            <v>580</v>
          </cell>
          <cell r="C236" t="str">
            <v>UT</v>
          </cell>
          <cell r="D236">
            <v>413761.7</v>
          </cell>
          <cell r="F236" t="str">
            <v>580UT</v>
          </cell>
          <cell r="G236">
            <v>580</v>
          </cell>
          <cell r="H236" t="str">
            <v>UT</v>
          </cell>
          <cell r="I236">
            <v>413761.7</v>
          </cell>
          <cell r="L236" t="str">
            <v>394S</v>
          </cell>
          <cell r="M236">
            <v>0</v>
          </cell>
          <cell r="N236">
            <v>0</v>
          </cell>
          <cell r="O236">
            <v>-32424.554166670423</v>
          </cell>
          <cell r="P236">
            <v>0</v>
          </cell>
          <cell r="Q236">
            <v>0</v>
          </cell>
          <cell r="R236">
            <v>0</v>
          </cell>
          <cell r="S236">
            <v>0</v>
          </cell>
          <cell r="T236">
            <v>0</v>
          </cell>
        </row>
        <row r="237">
          <cell r="A237" t="str">
            <v>580WA</v>
          </cell>
          <cell r="B237">
            <v>580</v>
          </cell>
          <cell r="C237" t="str">
            <v>WA</v>
          </cell>
          <cell r="D237">
            <v>144826.56</v>
          </cell>
          <cell r="F237" t="str">
            <v>580WA</v>
          </cell>
          <cell r="G237">
            <v>580</v>
          </cell>
          <cell r="H237" t="str">
            <v>WA</v>
          </cell>
          <cell r="I237">
            <v>144826.56</v>
          </cell>
          <cell r="L237" t="str">
            <v>394SO</v>
          </cell>
          <cell r="M237">
            <v>0</v>
          </cell>
          <cell r="N237">
            <v>0</v>
          </cell>
          <cell r="O237">
            <v>-27492.865837699268</v>
          </cell>
          <cell r="P237">
            <v>0</v>
          </cell>
          <cell r="Q237">
            <v>0</v>
          </cell>
          <cell r="R237">
            <v>0</v>
          </cell>
          <cell r="S237">
            <v>0</v>
          </cell>
          <cell r="T237">
            <v>0</v>
          </cell>
        </row>
        <row r="238">
          <cell r="A238" t="str">
            <v>580WYP</v>
          </cell>
          <cell r="B238">
            <v>580</v>
          </cell>
          <cell r="C238" t="str">
            <v>WYP</v>
          </cell>
          <cell r="D238">
            <v>114813.5</v>
          </cell>
          <cell r="F238" t="str">
            <v>580WYP</v>
          </cell>
          <cell r="G238">
            <v>580</v>
          </cell>
          <cell r="H238" t="str">
            <v>WYP</v>
          </cell>
          <cell r="I238">
            <v>114813.5</v>
          </cell>
          <cell r="L238" t="str">
            <v>395CAEE</v>
          </cell>
          <cell r="M238">
            <v>0</v>
          </cell>
          <cell r="N238">
            <v>0</v>
          </cell>
          <cell r="O238">
            <v>0</v>
          </cell>
          <cell r="P238">
            <v>0</v>
          </cell>
          <cell r="Q238">
            <v>0</v>
          </cell>
          <cell r="R238">
            <v>0</v>
          </cell>
          <cell r="S238">
            <v>0</v>
          </cell>
          <cell r="T238">
            <v>0</v>
          </cell>
        </row>
        <row r="239">
          <cell r="A239" t="str">
            <v>581ID</v>
          </cell>
          <cell r="B239">
            <v>581</v>
          </cell>
          <cell r="C239" t="str">
            <v>ID</v>
          </cell>
          <cell r="D239">
            <v>199.67</v>
          </cell>
          <cell r="F239" t="str">
            <v>581ID</v>
          </cell>
          <cell r="G239">
            <v>581</v>
          </cell>
          <cell r="H239" t="str">
            <v>ID</v>
          </cell>
          <cell r="I239">
            <v>199.67</v>
          </cell>
          <cell r="L239" t="str">
            <v>395CAGE</v>
          </cell>
          <cell r="M239">
            <v>0</v>
          </cell>
          <cell r="N239">
            <v>0</v>
          </cell>
          <cell r="O239">
            <v>0</v>
          </cell>
          <cell r="P239">
            <v>0</v>
          </cell>
          <cell r="Q239">
            <v>0</v>
          </cell>
          <cell r="R239">
            <v>0</v>
          </cell>
          <cell r="S239">
            <v>0</v>
          </cell>
          <cell r="T239">
            <v>0</v>
          </cell>
        </row>
        <row r="240">
          <cell r="A240" t="str">
            <v>581SNPD</v>
          </cell>
          <cell r="B240">
            <v>581</v>
          </cell>
          <cell r="C240" t="str">
            <v>SNPD</v>
          </cell>
          <cell r="D240">
            <v>10915391.26</v>
          </cell>
          <cell r="F240" t="str">
            <v>581SNPD</v>
          </cell>
          <cell r="G240">
            <v>581</v>
          </cell>
          <cell r="H240" t="str">
            <v>SNPD</v>
          </cell>
          <cell r="I240">
            <v>10915391.26</v>
          </cell>
          <cell r="L240" t="str">
            <v>395CAGW</v>
          </cell>
          <cell r="M240">
            <v>0</v>
          </cell>
          <cell r="N240">
            <v>0</v>
          </cell>
          <cell r="O240">
            <v>5589.4459204517907</v>
          </cell>
          <cell r="P240">
            <v>0</v>
          </cell>
          <cell r="Q240">
            <v>0</v>
          </cell>
          <cell r="R240">
            <v>0</v>
          </cell>
          <cell r="S240">
            <v>0</v>
          </cell>
          <cell r="T240">
            <v>0</v>
          </cell>
        </row>
        <row r="241">
          <cell r="A241" t="str">
            <v>582CA</v>
          </cell>
          <cell r="B241">
            <v>582</v>
          </cell>
          <cell r="C241" t="str">
            <v>CA</v>
          </cell>
          <cell r="D241">
            <v>60312.94</v>
          </cell>
          <cell r="F241" t="str">
            <v>582CA</v>
          </cell>
          <cell r="G241">
            <v>582</v>
          </cell>
          <cell r="H241" t="str">
            <v>CA</v>
          </cell>
          <cell r="I241">
            <v>60312.94</v>
          </cell>
          <cell r="L241" t="str">
            <v>395JBG</v>
          </cell>
          <cell r="M241">
            <v>0</v>
          </cell>
          <cell r="N241">
            <v>0</v>
          </cell>
          <cell r="O241">
            <v>889.6830844560418</v>
          </cell>
          <cell r="P241">
            <v>0</v>
          </cell>
          <cell r="Q241">
            <v>0</v>
          </cell>
          <cell r="R241">
            <v>0</v>
          </cell>
          <cell r="S241">
            <v>0</v>
          </cell>
          <cell r="T241">
            <v>0</v>
          </cell>
        </row>
        <row r="242">
          <cell r="A242" t="str">
            <v>582ID</v>
          </cell>
          <cell r="B242">
            <v>582</v>
          </cell>
          <cell r="C242" t="str">
            <v>ID</v>
          </cell>
          <cell r="D242">
            <v>208108.58</v>
          </cell>
          <cell r="F242" t="str">
            <v>582ID</v>
          </cell>
          <cell r="G242">
            <v>582</v>
          </cell>
          <cell r="H242" t="str">
            <v>ID</v>
          </cell>
          <cell r="I242">
            <v>208108.58</v>
          </cell>
          <cell r="L242" t="str">
            <v>395S</v>
          </cell>
          <cell r="M242">
            <v>0</v>
          </cell>
          <cell r="N242">
            <v>0</v>
          </cell>
          <cell r="O242">
            <v>-60454.413333330071</v>
          </cell>
          <cell r="P242">
            <v>0</v>
          </cell>
          <cell r="Q242">
            <v>0</v>
          </cell>
          <cell r="R242">
            <v>0</v>
          </cell>
          <cell r="S242">
            <v>0</v>
          </cell>
          <cell r="T242">
            <v>0</v>
          </cell>
        </row>
        <row r="243">
          <cell r="A243" t="str">
            <v>582OR</v>
          </cell>
          <cell r="B243">
            <v>582</v>
          </cell>
          <cell r="C243" t="str">
            <v>OR</v>
          </cell>
          <cell r="D243">
            <v>947277.9</v>
          </cell>
          <cell r="F243" t="str">
            <v>582OR</v>
          </cell>
          <cell r="G243">
            <v>582</v>
          </cell>
          <cell r="H243" t="str">
            <v>OR</v>
          </cell>
          <cell r="I243">
            <v>947277.9</v>
          </cell>
          <cell r="L243" t="str">
            <v>395SO</v>
          </cell>
          <cell r="M243">
            <v>0</v>
          </cell>
          <cell r="N243">
            <v>0</v>
          </cell>
          <cell r="O243">
            <v>-10421.308064755032</v>
          </cell>
          <cell r="P243">
            <v>0</v>
          </cell>
          <cell r="Q243">
            <v>0</v>
          </cell>
          <cell r="R243">
            <v>0</v>
          </cell>
          <cell r="S243">
            <v>0</v>
          </cell>
          <cell r="T243">
            <v>0</v>
          </cell>
        </row>
        <row r="244">
          <cell r="A244" t="str">
            <v>582SNPD</v>
          </cell>
          <cell r="B244">
            <v>582</v>
          </cell>
          <cell r="C244" t="str">
            <v>SNPD</v>
          </cell>
          <cell r="D244">
            <v>7240.67</v>
          </cell>
          <cell r="F244" t="str">
            <v>582SNPD</v>
          </cell>
          <cell r="G244">
            <v>582</v>
          </cell>
          <cell r="H244" t="str">
            <v>SNPD</v>
          </cell>
          <cell r="I244">
            <v>7240.67</v>
          </cell>
          <cell r="L244" t="str">
            <v>396CAGE</v>
          </cell>
          <cell r="M244">
            <v>0</v>
          </cell>
          <cell r="N244">
            <v>0</v>
          </cell>
          <cell r="O244">
            <v>0</v>
          </cell>
          <cell r="P244">
            <v>0</v>
          </cell>
          <cell r="Q244">
            <v>0</v>
          </cell>
          <cell r="R244">
            <v>0</v>
          </cell>
          <cell r="S244">
            <v>0</v>
          </cell>
          <cell r="T244">
            <v>0</v>
          </cell>
        </row>
        <row r="245">
          <cell r="A245" t="str">
            <v>582UT</v>
          </cell>
          <cell r="B245">
            <v>582</v>
          </cell>
          <cell r="C245" t="str">
            <v>UT</v>
          </cell>
          <cell r="D245">
            <v>1531775.43</v>
          </cell>
          <cell r="F245" t="str">
            <v>582UT</v>
          </cell>
          <cell r="G245">
            <v>582</v>
          </cell>
          <cell r="H245" t="str">
            <v>UT</v>
          </cell>
          <cell r="I245">
            <v>1531775.43</v>
          </cell>
          <cell r="L245" t="str">
            <v>396CAGW</v>
          </cell>
          <cell r="M245">
            <v>0</v>
          </cell>
          <cell r="N245">
            <v>0</v>
          </cell>
          <cell r="O245">
            <v>104540.95142724762</v>
          </cell>
          <cell r="P245">
            <v>0</v>
          </cell>
          <cell r="Q245">
            <v>0</v>
          </cell>
          <cell r="R245">
            <v>0</v>
          </cell>
          <cell r="S245">
            <v>0</v>
          </cell>
          <cell r="T245">
            <v>0</v>
          </cell>
        </row>
        <row r="246">
          <cell r="A246" t="str">
            <v>582WA</v>
          </cell>
          <cell r="B246">
            <v>582</v>
          </cell>
          <cell r="C246" t="str">
            <v>WA</v>
          </cell>
          <cell r="D246">
            <v>286326.78000000003</v>
          </cell>
          <cell r="F246" t="str">
            <v>582WA</v>
          </cell>
          <cell r="G246">
            <v>582</v>
          </cell>
          <cell r="H246" t="str">
            <v>WA</v>
          </cell>
          <cell r="I246">
            <v>286326.78000000003</v>
          </cell>
          <cell r="L246" t="str">
            <v>396JBG</v>
          </cell>
          <cell r="M246">
            <v>0</v>
          </cell>
          <cell r="N246">
            <v>0</v>
          </cell>
          <cell r="O246">
            <v>54995.014390107106</v>
          </cell>
          <cell r="P246">
            <v>0</v>
          </cell>
          <cell r="Q246">
            <v>0</v>
          </cell>
          <cell r="R246">
            <v>0</v>
          </cell>
          <cell r="S246">
            <v>0</v>
          </cell>
          <cell r="T246">
            <v>0</v>
          </cell>
        </row>
        <row r="247">
          <cell r="A247" t="str">
            <v>582WYP</v>
          </cell>
          <cell r="B247">
            <v>582</v>
          </cell>
          <cell r="C247" t="str">
            <v>WYP</v>
          </cell>
          <cell r="D247">
            <v>639928.35</v>
          </cell>
          <cell r="F247" t="str">
            <v>582WYP</v>
          </cell>
          <cell r="G247">
            <v>582</v>
          </cell>
          <cell r="H247" t="str">
            <v>WYP</v>
          </cell>
          <cell r="I247">
            <v>639928.35</v>
          </cell>
          <cell r="L247" t="str">
            <v>396S</v>
          </cell>
          <cell r="M247">
            <v>0</v>
          </cell>
          <cell r="N247">
            <v>0</v>
          </cell>
          <cell r="O247">
            <v>240204.44999999925</v>
          </cell>
          <cell r="P247">
            <v>0</v>
          </cell>
          <cell r="Q247">
            <v>0</v>
          </cell>
          <cell r="R247">
            <v>0</v>
          </cell>
          <cell r="S247">
            <v>0</v>
          </cell>
          <cell r="T247">
            <v>0</v>
          </cell>
        </row>
        <row r="248">
          <cell r="A248" t="str">
            <v>583CA</v>
          </cell>
          <cell r="B248">
            <v>583</v>
          </cell>
          <cell r="C248" t="str">
            <v>CA</v>
          </cell>
          <cell r="D248">
            <v>230511.91</v>
          </cell>
          <cell r="F248" t="str">
            <v>583CA</v>
          </cell>
          <cell r="G248">
            <v>583</v>
          </cell>
          <cell r="H248" t="str">
            <v>CA</v>
          </cell>
          <cell r="I248">
            <v>230511.91</v>
          </cell>
          <cell r="L248" t="str">
            <v>396SO</v>
          </cell>
          <cell r="M248">
            <v>0</v>
          </cell>
          <cell r="N248">
            <v>0</v>
          </cell>
          <cell r="O248">
            <v>-34704.8497119085</v>
          </cell>
          <cell r="P248">
            <v>0</v>
          </cell>
          <cell r="Q248">
            <v>0</v>
          </cell>
          <cell r="R248">
            <v>0</v>
          </cell>
          <cell r="S248">
            <v>0</v>
          </cell>
          <cell r="T248">
            <v>0</v>
          </cell>
        </row>
        <row r="249">
          <cell r="A249" t="str">
            <v>583ID</v>
          </cell>
          <cell r="B249">
            <v>583</v>
          </cell>
          <cell r="C249" t="str">
            <v>ID</v>
          </cell>
          <cell r="D249">
            <v>379197.88</v>
          </cell>
          <cell r="F249" t="str">
            <v>583ID</v>
          </cell>
          <cell r="G249">
            <v>583</v>
          </cell>
          <cell r="H249" t="str">
            <v>ID</v>
          </cell>
          <cell r="I249">
            <v>379197.88</v>
          </cell>
          <cell r="L249" t="str">
            <v>397CAGE</v>
          </cell>
          <cell r="M249">
            <v>0</v>
          </cell>
          <cell r="N249">
            <v>0</v>
          </cell>
          <cell r="O249">
            <v>0</v>
          </cell>
          <cell r="P249">
            <v>0</v>
          </cell>
          <cell r="Q249">
            <v>0</v>
          </cell>
          <cell r="R249">
            <v>0</v>
          </cell>
          <cell r="S249">
            <v>0</v>
          </cell>
          <cell r="T249">
            <v>0</v>
          </cell>
        </row>
        <row r="250">
          <cell r="A250" t="str">
            <v>583OR</v>
          </cell>
          <cell r="B250">
            <v>583</v>
          </cell>
          <cell r="C250" t="str">
            <v>OR</v>
          </cell>
          <cell r="D250">
            <v>1695360.79</v>
          </cell>
          <cell r="F250" t="str">
            <v>583OR</v>
          </cell>
          <cell r="G250">
            <v>583</v>
          </cell>
          <cell r="H250" t="str">
            <v>OR</v>
          </cell>
          <cell r="I250">
            <v>1695360.79</v>
          </cell>
          <cell r="L250" t="str">
            <v>397CAGW</v>
          </cell>
          <cell r="M250">
            <v>0</v>
          </cell>
          <cell r="N250">
            <v>0</v>
          </cell>
          <cell r="O250">
            <v>370386.4042658158</v>
          </cell>
          <cell r="P250">
            <v>0</v>
          </cell>
          <cell r="Q250">
            <v>0</v>
          </cell>
          <cell r="R250">
            <v>0</v>
          </cell>
          <cell r="S250">
            <v>0</v>
          </cell>
          <cell r="T250">
            <v>0</v>
          </cell>
        </row>
        <row r="251">
          <cell r="A251" t="str">
            <v>583SNPD</v>
          </cell>
          <cell r="B251">
            <v>583</v>
          </cell>
          <cell r="C251" t="str">
            <v>SNPD</v>
          </cell>
          <cell r="D251">
            <v>0</v>
          </cell>
          <cell r="F251" t="str">
            <v>583SNPD</v>
          </cell>
          <cell r="G251">
            <v>583</v>
          </cell>
          <cell r="H251" t="str">
            <v>SNPD</v>
          </cell>
          <cell r="I251">
            <v>0</v>
          </cell>
          <cell r="L251" t="str">
            <v>397CN</v>
          </cell>
          <cell r="M251">
            <v>0</v>
          </cell>
          <cell r="N251">
            <v>0</v>
          </cell>
          <cell r="O251">
            <v>8507.6239912579495</v>
          </cell>
          <cell r="P251">
            <v>0</v>
          </cell>
          <cell r="Q251">
            <v>0</v>
          </cell>
          <cell r="R251">
            <v>0</v>
          </cell>
          <cell r="S251">
            <v>0</v>
          </cell>
          <cell r="T251">
            <v>0</v>
          </cell>
        </row>
        <row r="252">
          <cell r="A252" t="str">
            <v>583UT</v>
          </cell>
          <cell r="B252">
            <v>583</v>
          </cell>
          <cell r="C252" t="str">
            <v>UT</v>
          </cell>
          <cell r="D252">
            <v>5480257.2000000002</v>
          </cell>
          <cell r="F252" t="str">
            <v>583UT</v>
          </cell>
          <cell r="G252">
            <v>583</v>
          </cell>
          <cell r="H252" t="str">
            <v>UT</v>
          </cell>
          <cell r="I252">
            <v>5480257.2000000002</v>
          </cell>
          <cell r="L252" t="str">
            <v>397JBG</v>
          </cell>
          <cell r="M252">
            <v>0</v>
          </cell>
          <cell r="N252">
            <v>0</v>
          </cell>
          <cell r="O252">
            <v>22949.477736474928</v>
          </cell>
          <cell r="P252">
            <v>0</v>
          </cell>
          <cell r="Q252">
            <v>0</v>
          </cell>
          <cell r="R252">
            <v>0</v>
          </cell>
          <cell r="S252">
            <v>0</v>
          </cell>
          <cell r="T252">
            <v>0</v>
          </cell>
        </row>
        <row r="253">
          <cell r="A253" t="str">
            <v>583WA</v>
          </cell>
          <cell r="B253">
            <v>583</v>
          </cell>
          <cell r="C253" t="str">
            <v>WA</v>
          </cell>
          <cell r="D253">
            <v>316203.07</v>
          </cell>
          <cell r="F253" t="str">
            <v>583WA</v>
          </cell>
          <cell r="G253">
            <v>583</v>
          </cell>
          <cell r="H253" t="str">
            <v>WA</v>
          </cell>
          <cell r="I253">
            <v>316203.07</v>
          </cell>
          <cell r="L253" t="str">
            <v>397S</v>
          </cell>
          <cell r="M253">
            <v>0</v>
          </cell>
          <cell r="N253">
            <v>0</v>
          </cell>
          <cell r="O253">
            <v>214761.94166669995</v>
          </cell>
          <cell r="P253">
            <v>0</v>
          </cell>
          <cell r="Q253">
            <v>0</v>
          </cell>
          <cell r="R253">
            <v>0</v>
          </cell>
          <cell r="S253">
            <v>0</v>
          </cell>
          <cell r="T253">
            <v>0</v>
          </cell>
        </row>
        <row r="254">
          <cell r="A254" t="str">
            <v>583WYP</v>
          </cell>
          <cell r="B254">
            <v>583</v>
          </cell>
          <cell r="C254" t="str">
            <v>WYP</v>
          </cell>
          <cell r="D254">
            <v>357130.77</v>
          </cell>
          <cell r="F254" t="str">
            <v>583WYP</v>
          </cell>
          <cell r="G254">
            <v>583</v>
          </cell>
          <cell r="H254" t="str">
            <v>WYP</v>
          </cell>
          <cell r="I254">
            <v>357130.77</v>
          </cell>
          <cell r="L254" t="str">
            <v>397SO</v>
          </cell>
          <cell r="M254">
            <v>0</v>
          </cell>
          <cell r="N254">
            <v>0</v>
          </cell>
          <cell r="O254">
            <v>504953.04505784833</v>
          </cell>
          <cell r="P254">
            <v>0</v>
          </cell>
          <cell r="Q254">
            <v>0</v>
          </cell>
          <cell r="R254">
            <v>0</v>
          </cell>
          <cell r="S254">
            <v>0</v>
          </cell>
          <cell r="T254">
            <v>0</v>
          </cell>
        </row>
        <row r="255">
          <cell r="A255" t="str">
            <v>583WYU</v>
          </cell>
          <cell r="B255">
            <v>583</v>
          </cell>
          <cell r="C255" t="str">
            <v>WYU</v>
          </cell>
          <cell r="D255">
            <v>75275.350000000006</v>
          </cell>
          <cell r="F255" t="str">
            <v>583WYU</v>
          </cell>
          <cell r="G255">
            <v>583</v>
          </cell>
          <cell r="H255" t="str">
            <v>WYU</v>
          </cell>
          <cell r="I255">
            <v>75275.350000000006</v>
          </cell>
          <cell r="L255" t="str">
            <v>398CAGE</v>
          </cell>
          <cell r="M255">
            <v>0</v>
          </cell>
          <cell r="N255">
            <v>0</v>
          </cell>
          <cell r="O255">
            <v>0</v>
          </cell>
          <cell r="P255">
            <v>0</v>
          </cell>
          <cell r="Q255">
            <v>0</v>
          </cell>
          <cell r="R255">
            <v>0</v>
          </cell>
          <cell r="S255">
            <v>0</v>
          </cell>
          <cell r="T255">
            <v>0</v>
          </cell>
        </row>
        <row r="256">
          <cell r="A256" t="str">
            <v>584OR</v>
          </cell>
          <cell r="B256">
            <v>584</v>
          </cell>
          <cell r="C256" t="str">
            <v>OR</v>
          </cell>
          <cell r="D256">
            <v>243.25</v>
          </cell>
          <cell r="F256" t="str">
            <v>584OR</v>
          </cell>
          <cell r="G256">
            <v>584</v>
          </cell>
          <cell r="H256" t="str">
            <v>OR</v>
          </cell>
          <cell r="I256">
            <v>243.25</v>
          </cell>
          <cell r="L256" t="str">
            <v>398CAGW</v>
          </cell>
          <cell r="M256">
            <v>0</v>
          </cell>
          <cell r="N256">
            <v>0</v>
          </cell>
          <cell r="O256">
            <v>1630.6433418280808</v>
          </cell>
          <cell r="P256">
            <v>0</v>
          </cell>
          <cell r="Q256">
            <v>0</v>
          </cell>
          <cell r="R256">
            <v>0</v>
          </cell>
          <cell r="S256">
            <v>0</v>
          </cell>
          <cell r="T256">
            <v>0</v>
          </cell>
        </row>
        <row r="257">
          <cell r="A257" t="str">
            <v>584UT</v>
          </cell>
          <cell r="B257">
            <v>584</v>
          </cell>
          <cell r="C257" t="str">
            <v>UT</v>
          </cell>
          <cell r="D257">
            <v>742.62</v>
          </cell>
          <cell r="F257" t="str">
            <v>584UT</v>
          </cell>
          <cell r="G257">
            <v>584</v>
          </cell>
          <cell r="H257" t="str">
            <v>UT</v>
          </cell>
          <cell r="I257">
            <v>742.62</v>
          </cell>
          <cell r="L257" t="str">
            <v>398CN</v>
          </cell>
          <cell r="M257">
            <v>0</v>
          </cell>
          <cell r="N257">
            <v>0</v>
          </cell>
          <cell r="O257">
            <v>-5588.8029079390399</v>
          </cell>
          <cell r="P257">
            <v>0</v>
          </cell>
          <cell r="Q257">
            <v>0</v>
          </cell>
          <cell r="R257">
            <v>0</v>
          </cell>
          <cell r="S257">
            <v>0</v>
          </cell>
          <cell r="T257">
            <v>0</v>
          </cell>
        </row>
        <row r="258">
          <cell r="A258" t="str">
            <v>584WYP</v>
          </cell>
          <cell r="B258">
            <v>584</v>
          </cell>
          <cell r="C258" t="str">
            <v>WYP</v>
          </cell>
          <cell r="D258">
            <v>23.58</v>
          </cell>
          <cell r="F258" t="str">
            <v>584WYP</v>
          </cell>
          <cell r="G258">
            <v>584</v>
          </cell>
          <cell r="H258" t="str">
            <v>WYP</v>
          </cell>
          <cell r="I258">
            <v>23.58</v>
          </cell>
          <cell r="L258" t="str">
            <v>398JBG</v>
          </cell>
          <cell r="M258">
            <v>0</v>
          </cell>
          <cell r="N258">
            <v>0</v>
          </cell>
          <cell r="O258">
            <v>3478.7648084676121</v>
          </cell>
          <cell r="P258">
            <v>0</v>
          </cell>
          <cell r="Q258">
            <v>0</v>
          </cell>
          <cell r="R258">
            <v>0</v>
          </cell>
          <cell r="S258">
            <v>0</v>
          </cell>
          <cell r="T258">
            <v>0</v>
          </cell>
        </row>
        <row r="259">
          <cell r="A259" t="str">
            <v>585SNPD</v>
          </cell>
          <cell r="B259">
            <v>585</v>
          </cell>
          <cell r="C259" t="str">
            <v>SNPD</v>
          </cell>
          <cell r="D259">
            <v>217264.27</v>
          </cell>
          <cell r="F259" t="str">
            <v>585SNPD</v>
          </cell>
          <cell r="G259">
            <v>585</v>
          </cell>
          <cell r="H259" t="str">
            <v>SNPD</v>
          </cell>
          <cell r="I259">
            <v>217264.27</v>
          </cell>
          <cell r="L259" t="str">
            <v>398S</v>
          </cell>
          <cell r="M259">
            <v>0</v>
          </cell>
          <cell r="N259">
            <v>0</v>
          </cell>
          <cell r="O259">
            <v>-1142.5104166670062</v>
          </cell>
          <cell r="P259">
            <v>0</v>
          </cell>
          <cell r="Q259">
            <v>0</v>
          </cell>
          <cell r="R259">
            <v>0</v>
          </cell>
          <cell r="S259">
            <v>0</v>
          </cell>
          <cell r="T259">
            <v>0</v>
          </cell>
        </row>
        <row r="260">
          <cell r="A260" t="str">
            <v>586CA</v>
          </cell>
          <cell r="B260">
            <v>586</v>
          </cell>
          <cell r="C260" t="str">
            <v>CA</v>
          </cell>
          <cell r="D260">
            <v>83255.91</v>
          </cell>
          <cell r="F260" t="str">
            <v>586CA</v>
          </cell>
          <cell r="G260">
            <v>586</v>
          </cell>
          <cell r="H260" t="str">
            <v>CA</v>
          </cell>
          <cell r="I260">
            <v>83255.91</v>
          </cell>
          <cell r="L260" t="str">
            <v>398SO</v>
          </cell>
          <cell r="M260">
            <v>0</v>
          </cell>
          <cell r="N260">
            <v>0</v>
          </cell>
          <cell r="O260">
            <v>-7855.0804572291981</v>
          </cell>
          <cell r="P260">
            <v>0</v>
          </cell>
          <cell r="Q260">
            <v>0</v>
          </cell>
          <cell r="R260">
            <v>0</v>
          </cell>
          <cell r="S260">
            <v>0</v>
          </cell>
          <cell r="T260">
            <v>0</v>
          </cell>
        </row>
        <row r="261">
          <cell r="A261" t="str">
            <v>586ID</v>
          </cell>
          <cell r="B261">
            <v>586</v>
          </cell>
          <cell r="C261" t="str">
            <v>ID</v>
          </cell>
          <cell r="D261">
            <v>237368.74</v>
          </cell>
          <cell r="F261" t="str">
            <v>586ID</v>
          </cell>
          <cell r="G261">
            <v>586</v>
          </cell>
          <cell r="H261" t="str">
            <v>ID</v>
          </cell>
          <cell r="I261">
            <v>237368.74</v>
          </cell>
          <cell r="L261" t="str">
            <v>399JBE</v>
          </cell>
          <cell r="M261">
            <v>0</v>
          </cell>
          <cell r="N261">
            <v>0</v>
          </cell>
          <cell r="O261">
            <v>69827902.243792892</v>
          </cell>
          <cell r="P261">
            <v>0</v>
          </cell>
          <cell r="Q261">
            <v>0</v>
          </cell>
          <cell r="R261">
            <v>0</v>
          </cell>
          <cell r="S261">
            <v>0</v>
          </cell>
          <cell r="T261">
            <v>0</v>
          </cell>
        </row>
        <row r="262">
          <cell r="A262" t="str">
            <v>586OR</v>
          </cell>
          <cell r="B262">
            <v>586</v>
          </cell>
          <cell r="C262" t="str">
            <v>OR</v>
          </cell>
          <cell r="D262">
            <v>727300.58</v>
          </cell>
          <cell r="F262" t="str">
            <v>586OR</v>
          </cell>
          <cell r="G262">
            <v>586</v>
          </cell>
          <cell r="H262" t="str">
            <v>OR</v>
          </cell>
          <cell r="I262">
            <v>727300.58</v>
          </cell>
          <cell r="L262" t="str">
            <v>403360S</v>
          </cell>
          <cell r="M262">
            <v>0</v>
          </cell>
          <cell r="N262">
            <v>0</v>
          </cell>
          <cell r="O262">
            <v>0</v>
          </cell>
          <cell r="P262">
            <v>0</v>
          </cell>
          <cell r="Q262">
            <v>0</v>
          </cell>
          <cell r="R262">
            <v>0</v>
          </cell>
          <cell r="S262">
            <v>0</v>
          </cell>
          <cell r="T262">
            <v>0</v>
          </cell>
        </row>
        <row r="263">
          <cell r="A263" t="str">
            <v>586SNPD</v>
          </cell>
          <cell r="B263">
            <v>586</v>
          </cell>
          <cell r="C263" t="str">
            <v>SNPD</v>
          </cell>
          <cell r="D263">
            <v>14293.86</v>
          </cell>
          <cell r="F263" t="str">
            <v>586SNPD</v>
          </cell>
          <cell r="G263">
            <v>586</v>
          </cell>
          <cell r="H263" t="str">
            <v>SNPD</v>
          </cell>
          <cell r="I263">
            <v>14293.86</v>
          </cell>
          <cell r="L263" t="str">
            <v>403361S</v>
          </cell>
          <cell r="M263">
            <v>0</v>
          </cell>
          <cell r="N263">
            <v>0</v>
          </cell>
          <cell r="O263">
            <v>8285.7961665507282</v>
          </cell>
          <cell r="P263">
            <v>0</v>
          </cell>
          <cell r="Q263">
            <v>0</v>
          </cell>
          <cell r="R263">
            <v>0</v>
          </cell>
          <cell r="S263">
            <v>0</v>
          </cell>
          <cell r="T263">
            <v>0</v>
          </cell>
        </row>
        <row r="264">
          <cell r="A264" t="str">
            <v>586UT</v>
          </cell>
          <cell r="B264">
            <v>586</v>
          </cell>
          <cell r="C264" t="str">
            <v>UT</v>
          </cell>
          <cell r="D264">
            <v>1235657.29</v>
          </cell>
          <cell r="F264" t="str">
            <v>586UT</v>
          </cell>
          <cell r="G264">
            <v>586</v>
          </cell>
          <cell r="H264" t="str">
            <v>UT</v>
          </cell>
          <cell r="I264">
            <v>1235657.29</v>
          </cell>
          <cell r="L264" t="str">
            <v>403362S</v>
          </cell>
          <cell r="M264">
            <v>0</v>
          </cell>
          <cell r="N264">
            <v>0</v>
          </cell>
          <cell r="O264">
            <v>109823.92527150463</v>
          </cell>
          <cell r="P264">
            <v>0</v>
          </cell>
          <cell r="Q264">
            <v>0</v>
          </cell>
          <cell r="R264">
            <v>0</v>
          </cell>
          <cell r="S264">
            <v>0</v>
          </cell>
          <cell r="T264">
            <v>0</v>
          </cell>
        </row>
        <row r="265">
          <cell r="A265" t="str">
            <v>586WA</v>
          </cell>
          <cell r="B265">
            <v>586</v>
          </cell>
          <cell r="C265" t="str">
            <v>WA</v>
          </cell>
          <cell r="D265">
            <v>276952.73</v>
          </cell>
          <cell r="F265" t="str">
            <v>586WA</v>
          </cell>
          <cell r="G265">
            <v>586</v>
          </cell>
          <cell r="H265" t="str">
            <v>WA</v>
          </cell>
          <cell r="I265">
            <v>276952.73</v>
          </cell>
          <cell r="L265" t="str">
            <v>403364S</v>
          </cell>
          <cell r="M265">
            <v>0</v>
          </cell>
          <cell r="N265">
            <v>0</v>
          </cell>
          <cell r="O265">
            <v>38546.280532560806</v>
          </cell>
          <cell r="P265">
            <v>0</v>
          </cell>
          <cell r="Q265">
            <v>0</v>
          </cell>
          <cell r="R265">
            <v>0</v>
          </cell>
          <cell r="S265">
            <v>0</v>
          </cell>
          <cell r="T265">
            <v>0</v>
          </cell>
        </row>
        <row r="266">
          <cell r="A266" t="str">
            <v>586WYP</v>
          </cell>
          <cell r="B266">
            <v>586</v>
          </cell>
          <cell r="C266" t="str">
            <v>WYP</v>
          </cell>
          <cell r="D266">
            <v>459635.07</v>
          </cell>
          <cell r="F266" t="str">
            <v>586WYP</v>
          </cell>
          <cell r="G266">
            <v>586</v>
          </cell>
          <cell r="H266" t="str">
            <v>WYP</v>
          </cell>
          <cell r="I266">
            <v>459635.07</v>
          </cell>
          <cell r="L266" t="str">
            <v>403365S</v>
          </cell>
          <cell r="M266">
            <v>0</v>
          </cell>
          <cell r="N266">
            <v>0</v>
          </cell>
          <cell r="O266">
            <v>41882.319441881249</v>
          </cell>
          <cell r="P266">
            <v>0</v>
          </cell>
          <cell r="Q266">
            <v>0</v>
          </cell>
          <cell r="R266">
            <v>0</v>
          </cell>
          <cell r="S266">
            <v>0</v>
          </cell>
          <cell r="T266">
            <v>0</v>
          </cell>
        </row>
        <row r="267">
          <cell r="A267" t="str">
            <v>586WYU</v>
          </cell>
          <cell r="B267">
            <v>586</v>
          </cell>
          <cell r="C267" t="str">
            <v>WYU</v>
          </cell>
          <cell r="D267">
            <v>115267.45</v>
          </cell>
          <cell r="F267" t="str">
            <v>586WYU</v>
          </cell>
          <cell r="G267">
            <v>586</v>
          </cell>
          <cell r="H267" t="str">
            <v>WYU</v>
          </cell>
          <cell r="I267">
            <v>115267.45</v>
          </cell>
          <cell r="L267" t="str">
            <v>403366S</v>
          </cell>
          <cell r="M267">
            <v>0</v>
          </cell>
          <cell r="N267">
            <v>0</v>
          </cell>
          <cell r="O267">
            <v>7284.3694363282802</v>
          </cell>
          <cell r="P267">
            <v>0</v>
          </cell>
          <cell r="Q267">
            <v>0</v>
          </cell>
          <cell r="R267">
            <v>0</v>
          </cell>
          <cell r="S267">
            <v>0</v>
          </cell>
          <cell r="T267">
            <v>0</v>
          </cell>
        </row>
        <row r="268">
          <cell r="A268" t="str">
            <v>587CA</v>
          </cell>
          <cell r="B268">
            <v>587</v>
          </cell>
          <cell r="C268" t="str">
            <v>CA</v>
          </cell>
          <cell r="D268">
            <v>545467.92000000004</v>
          </cell>
          <cell r="F268" t="str">
            <v>587CA</v>
          </cell>
          <cell r="G268">
            <v>587</v>
          </cell>
          <cell r="H268" t="str">
            <v>CA</v>
          </cell>
          <cell r="I268">
            <v>545467.92000000004</v>
          </cell>
          <cell r="L268" t="str">
            <v>403367S</v>
          </cell>
          <cell r="M268">
            <v>0</v>
          </cell>
          <cell r="N268">
            <v>0</v>
          </cell>
          <cell r="O268">
            <v>17218.458556510479</v>
          </cell>
          <cell r="P268">
            <v>0</v>
          </cell>
          <cell r="Q268">
            <v>0</v>
          </cell>
          <cell r="R268">
            <v>0</v>
          </cell>
          <cell r="S268">
            <v>0</v>
          </cell>
          <cell r="T268">
            <v>0</v>
          </cell>
        </row>
        <row r="269">
          <cell r="A269" t="str">
            <v>587ID</v>
          </cell>
          <cell r="B269">
            <v>587</v>
          </cell>
          <cell r="C269" t="str">
            <v>ID</v>
          </cell>
          <cell r="D269">
            <v>1034821.69</v>
          </cell>
          <cell r="F269" t="str">
            <v>587ID</v>
          </cell>
          <cell r="G269">
            <v>587</v>
          </cell>
          <cell r="H269" t="str">
            <v>ID</v>
          </cell>
          <cell r="I269">
            <v>1034821.69</v>
          </cell>
          <cell r="L269" t="str">
            <v>403368S</v>
          </cell>
          <cell r="M269">
            <v>0</v>
          </cell>
          <cell r="N269">
            <v>0</v>
          </cell>
          <cell r="O269">
            <v>34550.217468995659</v>
          </cell>
          <cell r="P269">
            <v>0</v>
          </cell>
          <cell r="Q269">
            <v>0</v>
          </cell>
          <cell r="R269">
            <v>0</v>
          </cell>
          <cell r="S269">
            <v>0</v>
          </cell>
          <cell r="T269">
            <v>0</v>
          </cell>
        </row>
        <row r="270">
          <cell r="A270" t="str">
            <v>587OR</v>
          </cell>
          <cell r="B270">
            <v>587</v>
          </cell>
          <cell r="C270" t="str">
            <v>OR</v>
          </cell>
          <cell r="D270">
            <v>4901851.5</v>
          </cell>
          <cell r="F270" t="str">
            <v>587OR</v>
          </cell>
          <cell r="G270">
            <v>587</v>
          </cell>
          <cell r="H270" t="str">
            <v>OR</v>
          </cell>
          <cell r="I270">
            <v>4901851.5</v>
          </cell>
          <cell r="L270" t="str">
            <v>403369S</v>
          </cell>
          <cell r="M270">
            <v>0</v>
          </cell>
          <cell r="N270">
            <v>0</v>
          </cell>
          <cell r="O270">
            <v>32660.99619439997</v>
          </cell>
          <cell r="P270">
            <v>0</v>
          </cell>
          <cell r="Q270">
            <v>0</v>
          </cell>
          <cell r="R270">
            <v>0</v>
          </cell>
          <cell r="S270">
            <v>0</v>
          </cell>
          <cell r="T270">
            <v>0</v>
          </cell>
        </row>
        <row r="271">
          <cell r="A271" t="str">
            <v>587UT</v>
          </cell>
          <cell r="B271">
            <v>587</v>
          </cell>
          <cell r="C271" t="str">
            <v>UT</v>
          </cell>
          <cell r="D271">
            <v>4552103.8099999996</v>
          </cell>
          <cell r="F271" t="str">
            <v>587UT</v>
          </cell>
          <cell r="G271">
            <v>587</v>
          </cell>
          <cell r="H271" t="str">
            <v>UT</v>
          </cell>
          <cell r="I271">
            <v>4552103.8099999996</v>
          </cell>
          <cell r="L271" t="str">
            <v>403370S</v>
          </cell>
          <cell r="M271">
            <v>0</v>
          </cell>
          <cell r="N271">
            <v>0</v>
          </cell>
          <cell r="O271">
            <v>5949.0554308132896</v>
          </cell>
          <cell r="P271">
            <v>0</v>
          </cell>
          <cell r="Q271">
            <v>0</v>
          </cell>
          <cell r="R271">
            <v>0</v>
          </cell>
          <cell r="S271">
            <v>0</v>
          </cell>
          <cell r="T271">
            <v>0</v>
          </cell>
        </row>
        <row r="272">
          <cell r="A272" t="str">
            <v>587WA</v>
          </cell>
          <cell r="B272">
            <v>587</v>
          </cell>
          <cell r="C272" t="str">
            <v>WA</v>
          </cell>
          <cell r="D272">
            <v>1192506.6299999999</v>
          </cell>
          <cell r="F272" t="str">
            <v>587WA</v>
          </cell>
          <cell r="G272">
            <v>587</v>
          </cell>
          <cell r="H272" t="str">
            <v>WA</v>
          </cell>
          <cell r="I272">
            <v>1192506.6299999999</v>
          </cell>
          <cell r="L272" t="str">
            <v>403371S</v>
          </cell>
          <cell r="M272">
            <v>0</v>
          </cell>
          <cell r="N272">
            <v>0</v>
          </cell>
          <cell r="O272">
            <v>16.765406171848333</v>
          </cell>
          <cell r="P272">
            <v>0</v>
          </cell>
          <cell r="Q272">
            <v>0</v>
          </cell>
          <cell r="R272">
            <v>0</v>
          </cell>
          <cell r="S272">
            <v>0</v>
          </cell>
          <cell r="T272">
            <v>0</v>
          </cell>
        </row>
        <row r="273">
          <cell r="A273" t="str">
            <v>587WYP</v>
          </cell>
          <cell r="B273">
            <v>587</v>
          </cell>
          <cell r="C273" t="str">
            <v>WYP</v>
          </cell>
          <cell r="D273">
            <v>1044170.83</v>
          </cell>
          <cell r="F273" t="str">
            <v>587WYP</v>
          </cell>
          <cell r="G273">
            <v>587</v>
          </cell>
          <cell r="H273" t="str">
            <v>WYP</v>
          </cell>
          <cell r="I273">
            <v>1044170.83</v>
          </cell>
          <cell r="L273" t="str">
            <v>403373S</v>
          </cell>
          <cell r="M273">
            <v>0</v>
          </cell>
          <cell r="N273">
            <v>0</v>
          </cell>
          <cell r="O273">
            <v>3376.8027184128241</v>
          </cell>
          <cell r="P273">
            <v>0</v>
          </cell>
          <cell r="Q273">
            <v>0</v>
          </cell>
          <cell r="R273">
            <v>0</v>
          </cell>
          <cell r="S273">
            <v>0</v>
          </cell>
          <cell r="T273">
            <v>0</v>
          </cell>
        </row>
        <row r="274">
          <cell r="A274" t="str">
            <v>587WYU</v>
          </cell>
          <cell r="B274">
            <v>587</v>
          </cell>
          <cell r="C274" t="str">
            <v>WYU</v>
          </cell>
          <cell r="D274">
            <v>106027.93</v>
          </cell>
          <cell r="F274" t="str">
            <v>587WYU</v>
          </cell>
          <cell r="G274">
            <v>587</v>
          </cell>
          <cell r="H274" t="str">
            <v>WYU</v>
          </cell>
          <cell r="I274">
            <v>106027.93</v>
          </cell>
          <cell r="L274" t="str">
            <v>403GPCAEE</v>
          </cell>
          <cell r="M274">
            <v>0</v>
          </cell>
          <cell r="N274">
            <v>0</v>
          </cell>
          <cell r="O274">
            <v>0</v>
          </cell>
          <cell r="P274">
            <v>0</v>
          </cell>
          <cell r="Q274">
            <v>0</v>
          </cell>
          <cell r="R274">
            <v>0</v>
          </cell>
          <cell r="S274">
            <v>0</v>
          </cell>
          <cell r="T274">
            <v>0</v>
          </cell>
        </row>
        <row r="275">
          <cell r="A275" t="str">
            <v>588CA</v>
          </cell>
          <cell r="B275">
            <v>588</v>
          </cell>
          <cell r="C275" t="str">
            <v>CA</v>
          </cell>
          <cell r="D275">
            <v>27028.33</v>
          </cell>
          <cell r="F275" t="str">
            <v>588CA</v>
          </cell>
          <cell r="G275">
            <v>588</v>
          </cell>
          <cell r="H275" t="str">
            <v>CA</v>
          </cell>
          <cell r="I275">
            <v>27028.33</v>
          </cell>
          <cell r="L275" t="str">
            <v>403GPCAGE</v>
          </cell>
          <cell r="M275">
            <v>0</v>
          </cell>
          <cell r="N275">
            <v>0</v>
          </cell>
          <cell r="O275">
            <v>0</v>
          </cell>
          <cell r="P275">
            <v>0</v>
          </cell>
          <cell r="Q275">
            <v>0</v>
          </cell>
          <cell r="R275">
            <v>0</v>
          </cell>
          <cell r="S275">
            <v>0</v>
          </cell>
          <cell r="T275">
            <v>0</v>
          </cell>
        </row>
        <row r="276">
          <cell r="A276" t="str">
            <v>588ID</v>
          </cell>
          <cell r="B276">
            <v>588</v>
          </cell>
          <cell r="C276" t="str">
            <v>ID</v>
          </cell>
          <cell r="D276">
            <v>-9283.67</v>
          </cell>
          <cell r="F276" t="str">
            <v>588ID</v>
          </cell>
          <cell r="G276">
            <v>588</v>
          </cell>
          <cell r="H276" t="str">
            <v>ID</v>
          </cell>
          <cell r="I276">
            <v>-9283.67</v>
          </cell>
          <cell r="L276" t="str">
            <v>403GPCAGW</v>
          </cell>
          <cell r="M276">
            <v>0</v>
          </cell>
          <cell r="N276">
            <v>0</v>
          </cell>
          <cell r="O276">
            <v>27164.149010980705</v>
          </cell>
          <cell r="P276">
            <v>0</v>
          </cell>
          <cell r="Q276">
            <v>0</v>
          </cell>
          <cell r="R276">
            <v>0</v>
          </cell>
          <cell r="S276">
            <v>0</v>
          </cell>
          <cell r="T276">
            <v>0</v>
          </cell>
        </row>
        <row r="277">
          <cell r="A277" t="str">
            <v>588OR</v>
          </cell>
          <cell r="B277">
            <v>588</v>
          </cell>
          <cell r="C277" t="str">
            <v>OR</v>
          </cell>
          <cell r="D277">
            <v>-187168.56</v>
          </cell>
          <cell r="F277" t="str">
            <v>588OR</v>
          </cell>
          <cell r="G277">
            <v>588</v>
          </cell>
          <cell r="H277" t="str">
            <v>OR</v>
          </cell>
          <cell r="I277">
            <v>-187168.56</v>
          </cell>
          <cell r="L277" t="str">
            <v>403GPCN</v>
          </cell>
          <cell r="M277">
            <v>0</v>
          </cell>
          <cell r="N277">
            <v>0</v>
          </cell>
          <cell r="O277">
            <v>-1063.2091604898701</v>
          </cell>
          <cell r="P277">
            <v>0</v>
          </cell>
          <cell r="Q277">
            <v>0</v>
          </cell>
          <cell r="R277">
            <v>0</v>
          </cell>
          <cell r="S277">
            <v>0</v>
          </cell>
          <cell r="T277">
            <v>0</v>
          </cell>
        </row>
        <row r="278">
          <cell r="A278" t="str">
            <v>588SNPD</v>
          </cell>
          <cell r="B278">
            <v>588</v>
          </cell>
          <cell r="C278" t="str">
            <v>SNPD</v>
          </cell>
          <cell r="D278">
            <v>1009883.63</v>
          </cell>
          <cell r="F278" t="str">
            <v>588SNPD</v>
          </cell>
          <cell r="G278">
            <v>588</v>
          </cell>
          <cell r="H278" t="str">
            <v>SNPD</v>
          </cell>
          <cell r="I278">
            <v>1009883.63</v>
          </cell>
          <cell r="L278" t="str">
            <v>403GPJBE</v>
          </cell>
          <cell r="M278">
            <v>0</v>
          </cell>
          <cell r="N278">
            <v>0</v>
          </cell>
          <cell r="O278">
            <v>0</v>
          </cell>
          <cell r="P278">
            <v>0</v>
          </cell>
          <cell r="Q278">
            <v>0</v>
          </cell>
          <cell r="R278">
            <v>0</v>
          </cell>
          <cell r="S278">
            <v>0</v>
          </cell>
          <cell r="T278">
            <v>0</v>
          </cell>
        </row>
        <row r="279">
          <cell r="A279" t="str">
            <v>588UT</v>
          </cell>
          <cell r="B279">
            <v>588</v>
          </cell>
          <cell r="C279" t="str">
            <v>UT</v>
          </cell>
          <cell r="D279">
            <v>582723.79</v>
          </cell>
          <cell r="F279" t="str">
            <v>588UT</v>
          </cell>
          <cell r="G279">
            <v>588</v>
          </cell>
          <cell r="H279" t="str">
            <v>UT</v>
          </cell>
          <cell r="I279">
            <v>582723.79</v>
          </cell>
          <cell r="L279" t="str">
            <v>403GPJBG</v>
          </cell>
          <cell r="M279">
            <v>0</v>
          </cell>
          <cell r="N279">
            <v>0</v>
          </cell>
          <cell r="O279">
            <v>5751.6530814806265</v>
          </cell>
          <cell r="P279">
            <v>0</v>
          </cell>
          <cell r="Q279">
            <v>0</v>
          </cell>
          <cell r="R279">
            <v>0</v>
          </cell>
          <cell r="S279">
            <v>0</v>
          </cell>
          <cell r="T279">
            <v>0</v>
          </cell>
        </row>
        <row r="280">
          <cell r="A280" t="str">
            <v>588WA</v>
          </cell>
          <cell r="B280">
            <v>588</v>
          </cell>
          <cell r="C280" t="str">
            <v>WA</v>
          </cell>
          <cell r="D280">
            <v>-33125.96</v>
          </cell>
          <cell r="F280" t="str">
            <v>588WA</v>
          </cell>
          <cell r="G280">
            <v>588</v>
          </cell>
          <cell r="H280" t="str">
            <v>WA</v>
          </cell>
          <cell r="I280">
            <v>-33125.96</v>
          </cell>
          <cell r="L280" t="str">
            <v>403GPS</v>
          </cell>
          <cell r="M280">
            <v>0</v>
          </cell>
          <cell r="N280">
            <v>0</v>
          </cell>
          <cell r="O280">
            <v>3143.0560623914971</v>
          </cell>
          <cell r="P280">
            <v>0</v>
          </cell>
          <cell r="Q280">
            <v>0</v>
          </cell>
          <cell r="R280">
            <v>0</v>
          </cell>
          <cell r="S280">
            <v>0</v>
          </cell>
          <cell r="T280">
            <v>0</v>
          </cell>
        </row>
        <row r="281">
          <cell r="A281" t="str">
            <v>588WYP</v>
          </cell>
          <cell r="B281">
            <v>588</v>
          </cell>
          <cell r="C281" t="str">
            <v>WYP</v>
          </cell>
          <cell r="D281">
            <v>-2486.8000000000002</v>
          </cell>
          <cell r="F281" t="str">
            <v>588WYP</v>
          </cell>
          <cell r="G281">
            <v>588</v>
          </cell>
          <cell r="H281" t="str">
            <v>WYP</v>
          </cell>
          <cell r="I281">
            <v>-2486.8000000000002</v>
          </cell>
          <cell r="L281" t="str">
            <v>403GPSG</v>
          </cell>
          <cell r="M281">
            <v>0</v>
          </cell>
          <cell r="N281">
            <v>0</v>
          </cell>
          <cell r="O281">
            <v>0</v>
          </cell>
          <cell r="P281">
            <v>0</v>
          </cell>
          <cell r="Q281">
            <v>0</v>
          </cell>
          <cell r="R281">
            <v>0</v>
          </cell>
          <cell r="S281">
            <v>0</v>
          </cell>
          <cell r="T281">
            <v>0</v>
          </cell>
        </row>
        <row r="282">
          <cell r="A282" t="str">
            <v>588WYU</v>
          </cell>
          <cell r="B282">
            <v>588</v>
          </cell>
          <cell r="C282" t="str">
            <v>WYU</v>
          </cell>
          <cell r="D282">
            <v>-66130.95</v>
          </cell>
          <cell r="F282" t="str">
            <v>588WYU</v>
          </cell>
          <cell r="G282">
            <v>588</v>
          </cell>
          <cell r="H282" t="str">
            <v>WYU</v>
          </cell>
          <cell r="I282">
            <v>-66130.95</v>
          </cell>
          <cell r="L282" t="str">
            <v>403GPSO</v>
          </cell>
          <cell r="M282">
            <v>0</v>
          </cell>
          <cell r="N282">
            <v>0</v>
          </cell>
          <cell r="O282">
            <v>37202.289054573572</v>
          </cell>
          <cell r="P282">
            <v>0</v>
          </cell>
          <cell r="Q282">
            <v>0</v>
          </cell>
          <cell r="R282">
            <v>0</v>
          </cell>
          <cell r="S282">
            <v>0</v>
          </cell>
          <cell r="T282">
            <v>0</v>
          </cell>
        </row>
        <row r="283">
          <cell r="A283" t="str">
            <v>589CA</v>
          </cell>
          <cell r="B283">
            <v>589</v>
          </cell>
          <cell r="C283" t="str">
            <v>CA</v>
          </cell>
          <cell r="D283">
            <v>64196.33</v>
          </cell>
          <cell r="F283" t="str">
            <v>589CA</v>
          </cell>
          <cell r="G283">
            <v>589</v>
          </cell>
          <cell r="H283" t="str">
            <v>CA</v>
          </cell>
          <cell r="I283">
            <v>64196.33</v>
          </cell>
          <cell r="L283" t="str">
            <v>403HPCAGE</v>
          </cell>
          <cell r="M283">
            <v>0</v>
          </cell>
          <cell r="N283">
            <v>0</v>
          </cell>
          <cell r="O283">
            <v>0</v>
          </cell>
          <cell r="P283">
            <v>0</v>
          </cell>
          <cell r="Q283">
            <v>0</v>
          </cell>
          <cell r="R283">
            <v>0</v>
          </cell>
          <cell r="S283">
            <v>0</v>
          </cell>
          <cell r="T283">
            <v>0</v>
          </cell>
        </row>
        <row r="284">
          <cell r="A284" t="str">
            <v>589ID</v>
          </cell>
          <cell r="B284">
            <v>589</v>
          </cell>
          <cell r="C284" t="str">
            <v>ID</v>
          </cell>
          <cell r="D284">
            <v>43416.95</v>
          </cell>
          <cell r="F284" t="str">
            <v>589ID</v>
          </cell>
          <cell r="G284">
            <v>589</v>
          </cell>
          <cell r="H284" t="str">
            <v>ID</v>
          </cell>
          <cell r="I284">
            <v>43416.95</v>
          </cell>
          <cell r="L284" t="str">
            <v>403HPCAGW</v>
          </cell>
          <cell r="M284">
            <v>0</v>
          </cell>
          <cell r="N284">
            <v>0</v>
          </cell>
          <cell r="O284">
            <v>65147.080118769496</v>
          </cell>
          <cell r="P284">
            <v>0</v>
          </cell>
          <cell r="Q284">
            <v>0</v>
          </cell>
          <cell r="R284">
            <v>0</v>
          </cell>
          <cell r="S284">
            <v>0</v>
          </cell>
          <cell r="T284">
            <v>0</v>
          </cell>
        </row>
        <row r="285">
          <cell r="A285" t="str">
            <v>589OR</v>
          </cell>
          <cell r="B285">
            <v>589</v>
          </cell>
          <cell r="C285" t="str">
            <v>OR</v>
          </cell>
          <cell r="D285">
            <v>1498323.25</v>
          </cell>
          <cell r="F285" t="str">
            <v>589OR</v>
          </cell>
          <cell r="G285">
            <v>589</v>
          </cell>
          <cell r="H285" t="str">
            <v>OR</v>
          </cell>
          <cell r="I285">
            <v>1498323.25</v>
          </cell>
          <cell r="L285" t="str">
            <v>403OPCAGE</v>
          </cell>
          <cell r="M285">
            <v>0</v>
          </cell>
          <cell r="N285">
            <v>0</v>
          </cell>
          <cell r="O285">
            <v>0</v>
          </cell>
          <cell r="P285">
            <v>0</v>
          </cell>
          <cell r="Q285">
            <v>0</v>
          </cell>
          <cell r="R285">
            <v>0</v>
          </cell>
          <cell r="S285">
            <v>0</v>
          </cell>
          <cell r="T285">
            <v>0</v>
          </cell>
        </row>
        <row r="286">
          <cell r="A286" t="str">
            <v>589SNPD</v>
          </cell>
          <cell r="B286">
            <v>589</v>
          </cell>
          <cell r="C286" t="str">
            <v>SNPD</v>
          </cell>
          <cell r="D286">
            <v>8500.58</v>
          </cell>
          <cell r="F286" t="str">
            <v>589SNPD</v>
          </cell>
          <cell r="G286">
            <v>589</v>
          </cell>
          <cell r="H286" t="str">
            <v>SNPD</v>
          </cell>
          <cell r="I286">
            <v>8500.58</v>
          </cell>
          <cell r="L286" t="str">
            <v>403OPCAGW</v>
          </cell>
          <cell r="M286">
            <v>0</v>
          </cell>
          <cell r="N286">
            <v>0</v>
          </cell>
          <cell r="O286">
            <v>10152.080978088596</v>
          </cell>
          <cell r="P286">
            <v>0</v>
          </cell>
          <cell r="Q286">
            <v>0</v>
          </cell>
          <cell r="R286">
            <v>0</v>
          </cell>
          <cell r="S286">
            <v>0</v>
          </cell>
          <cell r="T286">
            <v>0</v>
          </cell>
        </row>
        <row r="287">
          <cell r="A287" t="str">
            <v>589UT</v>
          </cell>
          <cell r="B287">
            <v>589</v>
          </cell>
          <cell r="C287" t="str">
            <v>UT</v>
          </cell>
          <cell r="D287">
            <v>719560.49</v>
          </cell>
          <cell r="F287" t="str">
            <v>589UT</v>
          </cell>
          <cell r="G287">
            <v>589</v>
          </cell>
          <cell r="H287" t="str">
            <v>UT</v>
          </cell>
          <cell r="I287">
            <v>719560.49</v>
          </cell>
          <cell r="L287" t="str">
            <v>403SPCAGE</v>
          </cell>
          <cell r="M287">
            <v>0</v>
          </cell>
          <cell r="N287">
            <v>0</v>
          </cell>
          <cell r="O287">
            <v>0</v>
          </cell>
          <cell r="P287">
            <v>0</v>
          </cell>
          <cell r="Q287">
            <v>0</v>
          </cell>
          <cell r="R287">
            <v>0</v>
          </cell>
          <cell r="S287">
            <v>0</v>
          </cell>
          <cell r="T287">
            <v>0</v>
          </cell>
        </row>
        <row r="288">
          <cell r="A288" t="str">
            <v>589WA</v>
          </cell>
          <cell r="B288">
            <v>589</v>
          </cell>
          <cell r="C288" t="str">
            <v>WA</v>
          </cell>
          <cell r="D288">
            <v>111136.56</v>
          </cell>
          <cell r="F288" t="str">
            <v>589WA</v>
          </cell>
          <cell r="G288">
            <v>589</v>
          </cell>
          <cell r="H288" t="str">
            <v>WA</v>
          </cell>
          <cell r="I288">
            <v>111136.56</v>
          </cell>
          <cell r="L288" t="str">
            <v>403SPCAGW</v>
          </cell>
          <cell r="M288">
            <v>0</v>
          </cell>
          <cell r="N288">
            <v>0</v>
          </cell>
          <cell r="O288">
            <v>-772071.66090938065</v>
          </cell>
          <cell r="P288">
            <v>0</v>
          </cell>
          <cell r="Q288">
            <v>0</v>
          </cell>
          <cell r="R288">
            <v>0</v>
          </cell>
          <cell r="S288">
            <v>0</v>
          </cell>
          <cell r="T288">
            <v>0</v>
          </cell>
        </row>
        <row r="289">
          <cell r="A289" t="str">
            <v>589WYP</v>
          </cell>
          <cell r="B289">
            <v>589</v>
          </cell>
          <cell r="C289" t="str">
            <v>WYP</v>
          </cell>
          <cell r="D289">
            <v>472358.69</v>
          </cell>
          <cell r="F289" t="str">
            <v>589WYP</v>
          </cell>
          <cell r="G289">
            <v>589</v>
          </cell>
          <cell r="H289" t="str">
            <v>WYP</v>
          </cell>
          <cell r="I289">
            <v>472358.69</v>
          </cell>
          <cell r="L289" t="str">
            <v>403SPJBG</v>
          </cell>
          <cell r="M289">
            <v>0</v>
          </cell>
          <cell r="N289">
            <v>0</v>
          </cell>
          <cell r="O289">
            <v>99431.5924541805</v>
          </cell>
          <cell r="P289">
            <v>0</v>
          </cell>
          <cell r="Q289">
            <v>0</v>
          </cell>
          <cell r="R289">
            <v>0</v>
          </cell>
          <cell r="S289">
            <v>0</v>
          </cell>
          <cell r="T289">
            <v>0</v>
          </cell>
        </row>
        <row r="290">
          <cell r="A290" t="str">
            <v>589WYU</v>
          </cell>
          <cell r="B290">
            <v>589</v>
          </cell>
          <cell r="C290" t="str">
            <v>WYU</v>
          </cell>
          <cell r="D290">
            <v>97318.03</v>
          </cell>
          <cell r="F290" t="str">
            <v>589WYU</v>
          </cell>
          <cell r="G290">
            <v>589</v>
          </cell>
          <cell r="H290" t="str">
            <v>WYU</v>
          </cell>
          <cell r="I290">
            <v>97318.03</v>
          </cell>
          <cell r="L290" t="str">
            <v>403TPCAGE</v>
          </cell>
          <cell r="M290">
            <v>0</v>
          </cell>
          <cell r="N290">
            <v>0</v>
          </cell>
          <cell r="O290">
            <v>0</v>
          </cell>
          <cell r="P290">
            <v>0</v>
          </cell>
          <cell r="Q290">
            <v>0</v>
          </cell>
          <cell r="R290">
            <v>0</v>
          </cell>
          <cell r="S290">
            <v>0</v>
          </cell>
          <cell r="T290">
            <v>0</v>
          </cell>
        </row>
        <row r="291">
          <cell r="A291" t="str">
            <v>590CA</v>
          </cell>
          <cell r="B291">
            <v>590</v>
          </cell>
          <cell r="C291" t="str">
            <v>CA</v>
          </cell>
          <cell r="D291">
            <v>87966.11</v>
          </cell>
          <cell r="F291" t="str">
            <v>590CA</v>
          </cell>
          <cell r="G291">
            <v>590</v>
          </cell>
          <cell r="H291" t="str">
            <v>CA</v>
          </cell>
          <cell r="I291">
            <v>87966.11</v>
          </cell>
          <cell r="L291" t="str">
            <v>403TPCAGW</v>
          </cell>
          <cell r="M291">
            <v>0</v>
          </cell>
          <cell r="N291">
            <v>0</v>
          </cell>
          <cell r="O291">
            <v>654706.63039277541</v>
          </cell>
          <cell r="P291">
            <v>0</v>
          </cell>
          <cell r="Q291">
            <v>0</v>
          </cell>
          <cell r="R291">
            <v>0</v>
          </cell>
          <cell r="S291">
            <v>0</v>
          </cell>
          <cell r="T291">
            <v>0</v>
          </cell>
        </row>
        <row r="292">
          <cell r="A292" t="str">
            <v>590ID</v>
          </cell>
          <cell r="B292">
            <v>590</v>
          </cell>
          <cell r="C292" t="str">
            <v>ID</v>
          </cell>
          <cell r="D292">
            <v>124471.81</v>
          </cell>
          <cell r="F292" t="str">
            <v>590ID</v>
          </cell>
          <cell r="G292">
            <v>590</v>
          </cell>
          <cell r="H292" t="str">
            <v>ID</v>
          </cell>
          <cell r="I292">
            <v>124471.81</v>
          </cell>
          <cell r="L292" t="str">
            <v>403TPJBG</v>
          </cell>
          <cell r="M292">
            <v>0</v>
          </cell>
          <cell r="N292">
            <v>0</v>
          </cell>
          <cell r="O292">
            <v>38103.864368955401</v>
          </cell>
          <cell r="P292">
            <v>0</v>
          </cell>
          <cell r="Q292">
            <v>0</v>
          </cell>
          <cell r="R292">
            <v>0</v>
          </cell>
          <cell r="S292">
            <v>0</v>
          </cell>
          <cell r="T292">
            <v>0</v>
          </cell>
        </row>
        <row r="293">
          <cell r="A293" t="str">
            <v>590OR</v>
          </cell>
          <cell r="B293">
            <v>590</v>
          </cell>
          <cell r="C293" t="str">
            <v>OR</v>
          </cell>
          <cell r="D293">
            <v>1030195.92</v>
          </cell>
          <cell r="F293" t="str">
            <v>590OR</v>
          </cell>
          <cell r="G293">
            <v>590</v>
          </cell>
          <cell r="H293" t="str">
            <v>OR</v>
          </cell>
          <cell r="I293">
            <v>1030195.92</v>
          </cell>
          <cell r="L293" t="str">
            <v>403TPSG</v>
          </cell>
          <cell r="M293">
            <v>0</v>
          </cell>
          <cell r="N293">
            <v>0</v>
          </cell>
          <cell r="O293">
            <v>12.9664679569408</v>
          </cell>
          <cell r="P293">
            <v>0</v>
          </cell>
          <cell r="Q293">
            <v>0</v>
          </cell>
          <cell r="R293">
            <v>0</v>
          </cell>
          <cell r="S293">
            <v>0</v>
          </cell>
          <cell r="T293">
            <v>0</v>
          </cell>
        </row>
        <row r="294">
          <cell r="A294" t="str">
            <v>590SNPD</v>
          </cell>
          <cell r="B294">
            <v>590</v>
          </cell>
          <cell r="C294" t="str">
            <v>SNPD</v>
          </cell>
          <cell r="D294">
            <v>2233823.4700000002</v>
          </cell>
          <cell r="F294" t="str">
            <v>590SNPD</v>
          </cell>
          <cell r="G294">
            <v>590</v>
          </cell>
          <cell r="H294" t="str">
            <v>SNPD</v>
          </cell>
          <cell r="I294">
            <v>2233823.4700000002</v>
          </cell>
          <cell r="L294" t="str">
            <v>404IPCAEE</v>
          </cell>
          <cell r="M294">
            <v>0</v>
          </cell>
          <cell r="N294">
            <v>0</v>
          </cell>
          <cell r="O294">
            <v>0</v>
          </cell>
          <cell r="P294">
            <v>0</v>
          </cell>
          <cell r="Q294">
            <v>0</v>
          </cell>
          <cell r="R294">
            <v>0</v>
          </cell>
          <cell r="S294">
            <v>0</v>
          </cell>
          <cell r="T294">
            <v>0</v>
          </cell>
        </row>
        <row r="295">
          <cell r="A295" t="str">
            <v>590UT</v>
          </cell>
          <cell r="B295">
            <v>590</v>
          </cell>
          <cell r="C295" t="str">
            <v>UT</v>
          </cell>
          <cell r="D295">
            <v>1311570.45</v>
          </cell>
          <cell r="F295" t="str">
            <v>590UT</v>
          </cell>
          <cell r="G295">
            <v>590</v>
          </cell>
          <cell r="H295" t="str">
            <v>UT</v>
          </cell>
          <cell r="I295">
            <v>1311570.45</v>
          </cell>
          <cell r="L295" t="str">
            <v>404IPCAGE</v>
          </cell>
          <cell r="M295">
            <v>0</v>
          </cell>
          <cell r="N295">
            <v>0</v>
          </cell>
          <cell r="O295">
            <v>0</v>
          </cell>
          <cell r="P295">
            <v>0</v>
          </cell>
          <cell r="Q295">
            <v>0</v>
          </cell>
          <cell r="R295">
            <v>0</v>
          </cell>
          <cell r="S295">
            <v>0</v>
          </cell>
          <cell r="T295">
            <v>0</v>
          </cell>
        </row>
        <row r="296">
          <cell r="A296" t="str">
            <v>590WA</v>
          </cell>
          <cell r="B296">
            <v>590</v>
          </cell>
          <cell r="C296" t="str">
            <v>WA</v>
          </cell>
          <cell r="D296">
            <v>175168.28</v>
          </cell>
          <cell r="F296" t="str">
            <v>590WA</v>
          </cell>
          <cell r="G296">
            <v>590</v>
          </cell>
          <cell r="H296" t="str">
            <v>WA</v>
          </cell>
          <cell r="I296">
            <v>175168.28</v>
          </cell>
          <cell r="L296" t="str">
            <v>404IPCAGW</v>
          </cell>
          <cell r="M296">
            <v>0</v>
          </cell>
          <cell r="N296">
            <v>0</v>
          </cell>
          <cell r="O296">
            <v>17547.78272751105</v>
          </cell>
          <cell r="P296">
            <v>0</v>
          </cell>
          <cell r="Q296">
            <v>0</v>
          </cell>
          <cell r="R296">
            <v>0</v>
          </cell>
          <cell r="S296">
            <v>0</v>
          </cell>
          <cell r="T296">
            <v>0</v>
          </cell>
        </row>
        <row r="297">
          <cell r="A297" t="str">
            <v>590WYP</v>
          </cell>
          <cell r="B297">
            <v>590</v>
          </cell>
          <cell r="C297" t="str">
            <v>WYP</v>
          </cell>
          <cell r="D297">
            <v>479852.93</v>
          </cell>
          <cell r="F297" t="str">
            <v>590WYP</v>
          </cell>
          <cell r="G297">
            <v>590</v>
          </cell>
          <cell r="H297" t="str">
            <v>WYP</v>
          </cell>
          <cell r="I297">
            <v>479852.93</v>
          </cell>
          <cell r="L297" t="str">
            <v>404IPCN</v>
          </cell>
          <cell r="M297">
            <v>0</v>
          </cell>
          <cell r="N297">
            <v>0</v>
          </cell>
          <cell r="O297">
            <v>37888.047443746837</v>
          </cell>
          <cell r="P297">
            <v>0</v>
          </cell>
          <cell r="Q297">
            <v>0</v>
          </cell>
          <cell r="R297">
            <v>0</v>
          </cell>
          <cell r="S297">
            <v>0</v>
          </cell>
          <cell r="T297">
            <v>0</v>
          </cell>
        </row>
        <row r="298">
          <cell r="A298" t="str">
            <v>591CA</v>
          </cell>
          <cell r="B298">
            <v>591</v>
          </cell>
          <cell r="C298" t="str">
            <v>CA</v>
          </cell>
          <cell r="D298">
            <v>38864.39</v>
          </cell>
          <cell r="F298" t="str">
            <v>591CA</v>
          </cell>
          <cell r="G298">
            <v>591</v>
          </cell>
          <cell r="H298" t="str">
            <v>CA</v>
          </cell>
          <cell r="I298">
            <v>38864.39</v>
          </cell>
          <cell r="L298" t="str">
            <v>404IPJBG</v>
          </cell>
          <cell r="M298">
            <v>0</v>
          </cell>
          <cell r="N298">
            <v>0</v>
          </cell>
          <cell r="O298">
            <v>11580.80260907624</v>
          </cell>
          <cell r="P298">
            <v>0</v>
          </cell>
          <cell r="Q298">
            <v>0</v>
          </cell>
          <cell r="R298">
            <v>0</v>
          </cell>
          <cell r="S298">
            <v>0</v>
          </cell>
          <cell r="T298">
            <v>0</v>
          </cell>
        </row>
        <row r="299">
          <cell r="A299" t="str">
            <v>591ID</v>
          </cell>
          <cell r="B299">
            <v>591</v>
          </cell>
          <cell r="C299" t="str">
            <v>ID</v>
          </cell>
          <cell r="D299">
            <v>90302.32</v>
          </cell>
          <cell r="F299" t="str">
            <v>591ID</v>
          </cell>
          <cell r="G299">
            <v>591</v>
          </cell>
          <cell r="H299" t="str">
            <v>ID</v>
          </cell>
          <cell r="I299">
            <v>90302.32</v>
          </cell>
          <cell r="L299" t="str">
            <v>404IPS</v>
          </cell>
          <cell r="M299">
            <v>0</v>
          </cell>
          <cell r="N299">
            <v>0</v>
          </cell>
          <cell r="O299">
            <v>14.029532298582248</v>
          </cell>
          <cell r="P299">
            <v>0</v>
          </cell>
          <cell r="Q299">
            <v>0</v>
          </cell>
          <cell r="R299">
            <v>0</v>
          </cell>
          <cell r="S299">
            <v>0</v>
          </cell>
          <cell r="T299">
            <v>0</v>
          </cell>
        </row>
        <row r="300">
          <cell r="A300" t="str">
            <v>591OR</v>
          </cell>
          <cell r="B300">
            <v>591</v>
          </cell>
          <cell r="C300" t="str">
            <v>OR</v>
          </cell>
          <cell r="D300">
            <v>731324.73</v>
          </cell>
          <cell r="F300" t="str">
            <v>591OR</v>
          </cell>
          <cell r="G300">
            <v>591</v>
          </cell>
          <cell r="H300" t="str">
            <v>OR</v>
          </cell>
          <cell r="I300">
            <v>731324.73</v>
          </cell>
          <cell r="L300" t="str">
            <v>404IPSG</v>
          </cell>
          <cell r="M300">
            <v>0</v>
          </cell>
          <cell r="N300">
            <v>0</v>
          </cell>
          <cell r="O300">
            <v>0</v>
          </cell>
          <cell r="P300">
            <v>0</v>
          </cell>
          <cell r="Q300">
            <v>0</v>
          </cell>
          <cell r="R300">
            <v>0</v>
          </cell>
          <cell r="S300">
            <v>0</v>
          </cell>
          <cell r="T300">
            <v>0</v>
          </cell>
        </row>
        <row r="301">
          <cell r="A301" t="str">
            <v>591SNPD</v>
          </cell>
          <cell r="B301">
            <v>591</v>
          </cell>
          <cell r="C301" t="str">
            <v>SNPD</v>
          </cell>
          <cell r="D301">
            <v>121971.12</v>
          </cell>
          <cell r="F301" t="str">
            <v>591SNPD</v>
          </cell>
          <cell r="G301">
            <v>591</v>
          </cell>
          <cell r="H301" t="str">
            <v>SNPD</v>
          </cell>
          <cell r="I301">
            <v>121971.12</v>
          </cell>
          <cell r="L301" t="str">
            <v>404IPSO</v>
          </cell>
          <cell r="M301">
            <v>0</v>
          </cell>
          <cell r="N301">
            <v>0</v>
          </cell>
          <cell r="O301">
            <v>44938.124678196058</v>
          </cell>
          <cell r="P301">
            <v>0</v>
          </cell>
          <cell r="Q301">
            <v>0</v>
          </cell>
          <cell r="R301">
            <v>0</v>
          </cell>
          <cell r="S301">
            <v>0</v>
          </cell>
          <cell r="T301">
            <v>0</v>
          </cell>
        </row>
        <row r="302">
          <cell r="A302" t="str">
            <v>591UT</v>
          </cell>
          <cell r="B302">
            <v>591</v>
          </cell>
          <cell r="C302" t="str">
            <v>UT</v>
          </cell>
          <cell r="D302">
            <v>735494.24</v>
          </cell>
          <cell r="F302" t="str">
            <v>591UT</v>
          </cell>
          <cell r="G302">
            <v>591</v>
          </cell>
          <cell r="H302" t="str">
            <v>UT</v>
          </cell>
          <cell r="I302">
            <v>735494.24</v>
          </cell>
          <cell r="L302" t="str">
            <v>407S</v>
          </cell>
          <cell r="M302">
            <v>0</v>
          </cell>
          <cell r="N302">
            <v>0</v>
          </cell>
          <cell r="O302">
            <v>0</v>
          </cell>
          <cell r="P302">
            <v>0</v>
          </cell>
          <cell r="Q302">
            <v>0</v>
          </cell>
          <cell r="R302">
            <v>0</v>
          </cell>
          <cell r="S302">
            <v>0</v>
          </cell>
          <cell r="T302">
            <v>0</v>
          </cell>
        </row>
        <row r="303">
          <cell r="A303" t="str">
            <v>591WA</v>
          </cell>
          <cell r="B303">
            <v>591</v>
          </cell>
          <cell r="C303" t="str">
            <v>WA</v>
          </cell>
          <cell r="D303">
            <v>158032.71</v>
          </cell>
          <cell r="F303" t="str">
            <v>591WA</v>
          </cell>
          <cell r="G303">
            <v>591</v>
          </cell>
          <cell r="H303" t="str">
            <v>WA</v>
          </cell>
          <cell r="I303">
            <v>158032.71</v>
          </cell>
          <cell r="L303" t="str">
            <v>408GPS</v>
          </cell>
          <cell r="M303">
            <v>0</v>
          </cell>
          <cell r="N303">
            <v>0</v>
          </cell>
          <cell r="O303">
            <v>107635.92345155703</v>
          </cell>
          <cell r="P303">
            <v>0</v>
          </cell>
          <cell r="Q303">
            <v>0</v>
          </cell>
          <cell r="R303">
            <v>0</v>
          </cell>
          <cell r="S303">
            <v>0</v>
          </cell>
          <cell r="T303">
            <v>0</v>
          </cell>
        </row>
        <row r="304">
          <cell r="A304" t="str">
            <v>591WYP</v>
          </cell>
          <cell r="B304">
            <v>591</v>
          </cell>
          <cell r="C304" t="str">
            <v>WYP</v>
          </cell>
          <cell r="D304">
            <v>303542.45</v>
          </cell>
          <cell r="F304" t="str">
            <v>591WYP</v>
          </cell>
          <cell r="G304">
            <v>591</v>
          </cell>
          <cell r="H304" t="str">
            <v>WYP</v>
          </cell>
          <cell r="I304">
            <v>303542.45</v>
          </cell>
          <cell r="L304" t="str">
            <v>408S</v>
          </cell>
          <cell r="M304">
            <v>0</v>
          </cell>
          <cell r="N304">
            <v>0</v>
          </cell>
          <cell r="O304">
            <v>119296</v>
          </cell>
          <cell r="P304">
            <v>0</v>
          </cell>
          <cell r="Q304">
            <v>0</v>
          </cell>
          <cell r="R304">
            <v>0</v>
          </cell>
          <cell r="S304">
            <v>0</v>
          </cell>
          <cell r="T304">
            <v>0</v>
          </cell>
        </row>
        <row r="305">
          <cell r="A305" t="str">
            <v>591WYU</v>
          </cell>
          <cell r="B305">
            <v>591</v>
          </cell>
          <cell r="C305" t="str">
            <v>WYU</v>
          </cell>
          <cell r="D305">
            <v>83726.33</v>
          </cell>
          <cell r="F305" t="str">
            <v>591WYU</v>
          </cell>
          <cell r="G305">
            <v>591</v>
          </cell>
          <cell r="H305" t="str">
            <v>WYU</v>
          </cell>
          <cell r="I305">
            <v>83726.33</v>
          </cell>
          <cell r="L305" t="str">
            <v>40910CAGW</v>
          </cell>
          <cell r="M305">
            <v>0</v>
          </cell>
          <cell r="N305">
            <v>0</v>
          </cell>
          <cell r="O305">
            <v>1946492.3108855842</v>
          </cell>
          <cell r="P305">
            <v>0</v>
          </cell>
          <cell r="Q305">
            <v>0</v>
          </cell>
          <cell r="R305">
            <v>0</v>
          </cell>
          <cell r="S305">
            <v>0</v>
          </cell>
          <cell r="T305">
            <v>0</v>
          </cell>
        </row>
        <row r="306">
          <cell r="A306" t="str">
            <v>592CA</v>
          </cell>
          <cell r="B306">
            <v>592</v>
          </cell>
          <cell r="C306" t="str">
            <v>CA</v>
          </cell>
          <cell r="D306">
            <v>242250</v>
          </cell>
          <cell r="F306" t="str">
            <v>592CA</v>
          </cell>
          <cell r="G306">
            <v>592</v>
          </cell>
          <cell r="H306" t="str">
            <v>CA</v>
          </cell>
          <cell r="I306">
            <v>242250</v>
          </cell>
          <cell r="L306" t="str">
            <v>41010CAEE</v>
          </cell>
          <cell r="M306">
            <v>0</v>
          </cell>
          <cell r="N306">
            <v>0</v>
          </cell>
          <cell r="O306">
            <v>0</v>
          </cell>
          <cell r="P306">
            <v>0</v>
          </cell>
          <cell r="Q306">
            <v>0</v>
          </cell>
          <cell r="R306">
            <v>0</v>
          </cell>
          <cell r="S306">
            <v>0</v>
          </cell>
          <cell r="T306">
            <v>0</v>
          </cell>
        </row>
        <row r="307">
          <cell r="A307" t="str">
            <v>592ID</v>
          </cell>
          <cell r="B307">
            <v>592</v>
          </cell>
          <cell r="C307" t="str">
            <v>ID</v>
          </cell>
          <cell r="D307">
            <v>435518.42</v>
          </cell>
          <cell r="F307" t="str">
            <v>592ID</v>
          </cell>
          <cell r="G307">
            <v>592</v>
          </cell>
          <cell r="H307" t="str">
            <v>ID</v>
          </cell>
          <cell r="I307">
            <v>435518.42</v>
          </cell>
          <cell r="L307" t="str">
            <v>41010CAGE</v>
          </cell>
          <cell r="M307">
            <v>0</v>
          </cell>
          <cell r="N307">
            <v>0</v>
          </cell>
          <cell r="O307">
            <v>0</v>
          </cell>
          <cell r="P307">
            <v>0</v>
          </cell>
          <cell r="Q307">
            <v>0</v>
          </cell>
          <cell r="R307">
            <v>0</v>
          </cell>
          <cell r="S307">
            <v>0</v>
          </cell>
          <cell r="T307">
            <v>0</v>
          </cell>
        </row>
        <row r="308">
          <cell r="A308" t="str">
            <v>592OR</v>
          </cell>
          <cell r="B308">
            <v>592</v>
          </cell>
          <cell r="C308" t="str">
            <v>OR</v>
          </cell>
          <cell r="D308">
            <v>2534725.7000000002</v>
          </cell>
          <cell r="F308" t="str">
            <v>592OR</v>
          </cell>
          <cell r="G308">
            <v>592</v>
          </cell>
          <cell r="H308" t="str">
            <v>OR</v>
          </cell>
          <cell r="I308">
            <v>2534725.7000000002</v>
          </cell>
          <cell r="L308" t="str">
            <v>41010CAGW</v>
          </cell>
          <cell r="M308">
            <v>0</v>
          </cell>
          <cell r="N308">
            <v>0</v>
          </cell>
          <cell r="O308">
            <v>-792.47656511576497</v>
          </cell>
          <cell r="P308">
            <v>0</v>
          </cell>
          <cell r="Q308">
            <v>0</v>
          </cell>
          <cell r="R308">
            <v>0</v>
          </cell>
          <cell r="S308">
            <v>0</v>
          </cell>
          <cell r="T308">
            <v>0</v>
          </cell>
        </row>
        <row r="309">
          <cell r="A309" t="str">
            <v>592SNPD</v>
          </cell>
          <cell r="B309">
            <v>592</v>
          </cell>
          <cell r="C309" t="str">
            <v>SNPD</v>
          </cell>
          <cell r="D309">
            <v>1734360.77</v>
          </cell>
          <cell r="F309" t="str">
            <v>592SNPD</v>
          </cell>
          <cell r="G309">
            <v>592</v>
          </cell>
          <cell r="H309" t="str">
            <v>SNPD</v>
          </cell>
          <cell r="I309">
            <v>1734360.77</v>
          </cell>
          <cell r="L309" t="str">
            <v>41010CN</v>
          </cell>
          <cell r="M309">
            <v>0</v>
          </cell>
          <cell r="N309">
            <v>0</v>
          </cell>
          <cell r="O309">
            <v>-11514.660063080411</v>
          </cell>
          <cell r="P309">
            <v>0</v>
          </cell>
          <cell r="Q309">
            <v>0</v>
          </cell>
          <cell r="R309">
            <v>0</v>
          </cell>
          <cell r="S309">
            <v>0</v>
          </cell>
          <cell r="T309">
            <v>0</v>
          </cell>
        </row>
        <row r="310">
          <cell r="A310" t="str">
            <v>592UT</v>
          </cell>
          <cell r="B310">
            <v>592</v>
          </cell>
          <cell r="C310" t="str">
            <v>UT</v>
          </cell>
          <cell r="D310">
            <v>2350846.37</v>
          </cell>
          <cell r="F310" t="str">
            <v>592UT</v>
          </cell>
          <cell r="G310">
            <v>592</v>
          </cell>
          <cell r="H310" t="str">
            <v>UT</v>
          </cell>
          <cell r="I310">
            <v>2350846.37</v>
          </cell>
          <cell r="L310" t="str">
            <v>41010JBE</v>
          </cell>
          <cell r="M310">
            <v>0</v>
          </cell>
          <cell r="N310">
            <v>0</v>
          </cell>
          <cell r="O310">
            <v>-136834.3631369558</v>
          </cell>
          <cell r="P310">
            <v>0</v>
          </cell>
          <cell r="Q310">
            <v>0</v>
          </cell>
          <cell r="R310">
            <v>0</v>
          </cell>
          <cell r="S310">
            <v>0</v>
          </cell>
          <cell r="T310">
            <v>0</v>
          </cell>
        </row>
        <row r="311">
          <cell r="A311" t="str">
            <v>592WA</v>
          </cell>
          <cell r="B311">
            <v>592</v>
          </cell>
          <cell r="C311" t="str">
            <v>WA</v>
          </cell>
          <cell r="D311">
            <v>528264.6</v>
          </cell>
          <cell r="F311" t="str">
            <v>592WA</v>
          </cell>
          <cell r="G311">
            <v>592</v>
          </cell>
          <cell r="H311" t="str">
            <v>WA</v>
          </cell>
          <cell r="I311">
            <v>528264.6</v>
          </cell>
          <cell r="L311" t="str">
            <v>41010JBG</v>
          </cell>
          <cell r="M311">
            <v>0</v>
          </cell>
          <cell r="N311">
            <v>0</v>
          </cell>
          <cell r="O311">
            <v>-32071.086839231437</v>
          </cell>
          <cell r="P311">
            <v>0</v>
          </cell>
          <cell r="Q311">
            <v>0</v>
          </cell>
          <cell r="R311">
            <v>0</v>
          </cell>
          <cell r="S311">
            <v>0</v>
          </cell>
          <cell r="T311">
            <v>0</v>
          </cell>
        </row>
        <row r="312">
          <cell r="A312" t="str">
            <v>592WYP</v>
          </cell>
          <cell r="B312">
            <v>592</v>
          </cell>
          <cell r="C312" t="str">
            <v>WYP</v>
          </cell>
          <cell r="D312">
            <v>1007970.24</v>
          </cell>
          <cell r="F312" t="str">
            <v>592WYP</v>
          </cell>
          <cell r="G312">
            <v>592</v>
          </cell>
          <cell r="H312" t="str">
            <v>WYP</v>
          </cell>
          <cell r="I312">
            <v>1007970.24</v>
          </cell>
          <cell r="L312" t="str">
            <v>41010OTHER</v>
          </cell>
          <cell r="M312">
            <v>0</v>
          </cell>
          <cell r="N312">
            <v>0</v>
          </cell>
          <cell r="O312">
            <v>0</v>
          </cell>
          <cell r="P312">
            <v>0</v>
          </cell>
          <cell r="Q312">
            <v>0</v>
          </cell>
          <cell r="R312">
            <v>0</v>
          </cell>
          <cell r="S312">
            <v>0</v>
          </cell>
          <cell r="T312">
            <v>0</v>
          </cell>
        </row>
        <row r="313">
          <cell r="A313" t="str">
            <v>592WYU</v>
          </cell>
          <cell r="B313">
            <v>592</v>
          </cell>
          <cell r="C313" t="str">
            <v>WYU</v>
          </cell>
          <cell r="D313">
            <v>13713.2</v>
          </cell>
          <cell r="F313" t="str">
            <v>592WYU</v>
          </cell>
          <cell r="G313">
            <v>592</v>
          </cell>
          <cell r="H313" t="str">
            <v>WYU</v>
          </cell>
          <cell r="I313">
            <v>13713.2</v>
          </cell>
          <cell r="L313" t="str">
            <v>41010S</v>
          </cell>
          <cell r="M313">
            <v>0</v>
          </cell>
          <cell r="N313">
            <v>0</v>
          </cell>
          <cell r="O313">
            <v>-100976.89104684755</v>
          </cell>
          <cell r="P313">
            <v>0</v>
          </cell>
          <cell r="Q313">
            <v>0</v>
          </cell>
          <cell r="R313">
            <v>0</v>
          </cell>
          <cell r="S313">
            <v>0</v>
          </cell>
          <cell r="T313">
            <v>0</v>
          </cell>
        </row>
        <row r="314">
          <cell r="A314" t="str">
            <v>593CA</v>
          </cell>
          <cell r="B314">
            <v>593</v>
          </cell>
          <cell r="C314" t="str">
            <v>CA</v>
          </cell>
          <cell r="D314">
            <v>6115752.2300000004</v>
          </cell>
          <cell r="F314" t="str">
            <v>593CA</v>
          </cell>
          <cell r="G314">
            <v>593</v>
          </cell>
          <cell r="H314" t="str">
            <v>CA</v>
          </cell>
          <cell r="I314">
            <v>6115752.2300000004</v>
          </cell>
          <cell r="L314" t="str">
            <v>41010SG</v>
          </cell>
          <cell r="M314">
            <v>0</v>
          </cell>
          <cell r="N314">
            <v>0</v>
          </cell>
          <cell r="O314">
            <v>7052.6871206945098</v>
          </cell>
          <cell r="P314">
            <v>0</v>
          </cell>
          <cell r="Q314">
            <v>0</v>
          </cell>
          <cell r="R314">
            <v>0</v>
          </cell>
          <cell r="S314">
            <v>0</v>
          </cell>
          <cell r="T314">
            <v>0</v>
          </cell>
        </row>
        <row r="315">
          <cell r="A315" t="str">
            <v>593ID</v>
          </cell>
          <cell r="B315">
            <v>593</v>
          </cell>
          <cell r="C315" t="str">
            <v>ID</v>
          </cell>
          <cell r="D315">
            <v>5037160.29</v>
          </cell>
          <cell r="F315" t="str">
            <v>593ID</v>
          </cell>
          <cell r="G315">
            <v>593</v>
          </cell>
          <cell r="H315" t="str">
            <v>ID</v>
          </cell>
          <cell r="I315">
            <v>5037160.29</v>
          </cell>
          <cell r="L315" t="str">
            <v>41010SNPD</v>
          </cell>
          <cell r="M315">
            <v>0</v>
          </cell>
          <cell r="N315">
            <v>0</v>
          </cell>
          <cell r="O315">
            <v>24914.224218405496</v>
          </cell>
          <cell r="P315">
            <v>0</v>
          </cell>
          <cell r="Q315">
            <v>0</v>
          </cell>
          <cell r="R315">
            <v>0</v>
          </cell>
          <cell r="S315">
            <v>0</v>
          </cell>
          <cell r="T315">
            <v>0</v>
          </cell>
        </row>
        <row r="316">
          <cell r="A316" t="str">
            <v>593OR</v>
          </cell>
          <cell r="B316">
            <v>593</v>
          </cell>
          <cell r="C316" t="str">
            <v>OR</v>
          </cell>
          <cell r="D316">
            <v>31052307.469999999</v>
          </cell>
          <cell r="F316" t="str">
            <v>593OR</v>
          </cell>
          <cell r="G316">
            <v>593</v>
          </cell>
          <cell r="H316" t="str">
            <v>OR</v>
          </cell>
          <cell r="I316">
            <v>31052307.469999999</v>
          </cell>
          <cell r="L316" t="str">
            <v>41010SO</v>
          </cell>
          <cell r="M316">
            <v>0</v>
          </cell>
          <cell r="N316">
            <v>0</v>
          </cell>
          <cell r="O316">
            <v>-145638.2918236375</v>
          </cell>
          <cell r="P316">
            <v>0</v>
          </cell>
          <cell r="Q316">
            <v>0</v>
          </cell>
          <cell r="R316">
            <v>0</v>
          </cell>
          <cell r="S316">
            <v>0</v>
          </cell>
          <cell r="T316">
            <v>0</v>
          </cell>
        </row>
        <row r="317">
          <cell r="A317" t="str">
            <v>593SNPD</v>
          </cell>
          <cell r="B317">
            <v>593</v>
          </cell>
          <cell r="C317" t="str">
            <v>SNPD</v>
          </cell>
          <cell r="D317">
            <v>1483742.36</v>
          </cell>
          <cell r="F317" t="str">
            <v>593SNPD</v>
          </cell>
          <cell r="G317">
            <v>593</v>
          </cell>
          <cell r="H317" t="str">
            <v>SNPD</v>
          </cell>
          <cell r="I317">
            <v>1483742.36</v>
          </cell>
          <cell r="L317" t="str">
            <v>41110BADDEBT</v>
          </cell>
          <cell r="M317">
            <v>0</v>
          </cell>
          <cell r="N317">
            <v>0</v>
          </cell>
          <cell r="O317">
            <v>-56300.345663912442</v>
          </cell>
          <cell r="P317">
            <v>0</v>
          </cell>
          <cell r="Q317">
            <v>0</v>
          </cell>
          <cell r="R317">
            <v>0</v>
          </cell>
          <cell r="S317">
            <v>0</v>
          </cell>
          <cell r="T317">
            <v>0</v>
          </cell>
        </row>
        <row r="318">
          <cell r="A318" t="str">
            <v>593UT</v>
          </cell>
          <cell r="B318">
            <v>593</v>
          </cell>
          <cell r="C318" t="str">
            <v>UT</v>
          </cell>
          <cell r="D318">
            <v>30079279.640000001</v>
          </cell>
          <cell r="F318" t="str">
            <v>593UT</v>
          </cell>
          <cell r="G318">
            <v>593</v>
          </cell>
          <cell r="H318" t="str">
            <v>UT</v>
          </cell>
          <cell r="I318">
            <v>30079279.640000001</v>
          </cell>
          <cell r="L318" t="str">
            <v>41110CAEE</v>
          </cell>
          <cell r="M318">
            <v>0</v>
          </cell>
          <cell r="N318">
            <v>0</v>
          </cell>
          <cell r="O318">
            <v>0</v>
          </cell>
          <cell r="P318">
            <v>0</v>
          </cell>
          <cell r="Q318">
            <v>0</v>
          </cell>
          <cell r="R318">
            <v>0</v>
          </cell>
          <cell r="S318">
            <v>0</v>
          </cell>
          <cell r="T318">
            <v>0</v>
          </cell>
        </row>
        <row r="319">
          <cell r="A319" t="str">
            <v>593WA</v>
          </cell>
          <cell r="B319">
            <v>593</v>
          </cell>
          <cell r="C319" t="str">
            <v>WA</v>
          </cell>
          <cell r="D319">
            <v>4411683.59</v>
          </cell>
          <cell r="F319" t="str">
            <v>593WA</v>
          </cell>
          <cell r="G319">
            <v>593</v>
          </cell>
          <cell r="H319" t="str">
            <v>WA</v>
          </cell>
          <cell r="I319">
            <v>4411683.59</v>
          </cell>
          <cell r="L319" t="str">
            <v>41110CAGE</v>
          </cell>
          <cell r="M319">
            <v>0</v>
          </cell>
          <cell r="N319">
            <v>0</v>
          </cell>
          <cell r="O319">
            <v>0</v>
          </cell>
          <cell r="P319">
            <v>0</v>
          </cell>
          <cell r="Q319">
            <v>0</v>
          </cell>
          <cell r="R319">
            <v>0</v>
          </cell>
          <cell r="S319">
            <v>0</v>
          </cell>
          <cell r="T319">
            <v>0</v>
          </cell>
        </row>
        <row r="320">
          <cell r="A320" t="str">
            <v>593WYP</v>
          </cell>
          <cell r="B320">
            <v>593</v>
          </cell>
          <cell r="C320" t="str">
            <v>WYP</v>
          </cell>
          <cell r="D320">
            <v>7017315.0899999999</v>
          </cell>
          <cell r="F320" t="str">
            <v>593WYP</v>
          </cell>
          <cell r="G320">
            <v>593</v>
          </cell>
          <cell r="H320" t="str">
            <v>WYP</v>
          </cell>
          <cell r="I320">
            <v>7017315.0899999999</v>
          </cell>
          <cell r="L320" t="str">
            <v>41110CAGW</v>
          </cell>
          <cell r="M320">
            <v>0</v>
          </cell>
          <cell r="N320">
            <v>0</v>
          </cell>
          <cell r="O320">
            <v>-10404.461951337467</v>
          </cell>
          <cell r="P320">
            <v>0</v>
          </cell>
          <cell r="Q320">
            <v>0</v>
          </cell>
          <cell r="R320">
            <v>0</v>
          </cell>
          <cell r="S320">
            <v>0</v>
          </cell>
          <cell r="T320">
            <v>0</v>
          </cell>
        </row>
        <row r="321">
          <cell r="A321" t="str">
            <v>593WYU</v>
          </cell>
          <cell r="B321">
            <v>593</v>
          </cell>
          <cell r="C321" t="str">
            <v>WYU</v>
          </cell>
          <cell r="D321">
            <v>1037179.82</v>
          </cell>
          <cell r="F321" t="str">
            <v>593WYU</v>
          </cell>
          <cell r="G321">
            <v>593</v>
          </cell>
          <cell r="H321" t="str">
            <v>WYU</v>
          </cell>
          <cell r="I321">
            <v>1037179.82</v>
          </cell>
          <cell r="L321" t="str">
            <v>41110GPS</v>
          </cell>
          <cell r="M321">
            <v>0</v>
          </cell>
          <cell r="N321">
            <v>0</v>
          </cell>
          <cell r="O321">
            <v>-15027.106308125618</v>
          </cell>
          <cell r="P321">
            <v>0</v>
          </cell>
          <cell r="Q321">
            <v>0</v>
          </cell>
          <cell r="R321">
            <v>0</v>
          </cell>
          <cell r="S321">
            <v>0</v>
          </cell>
          <cell r="T321">
            <v>0</v>
          </cell>
        </row>
        <row r="322">
          <cell r="A322" t="str">
            <v>594CA</v>
          </cell>
          <cell r="B322">
            <v>594</v>
          </cell>
          <cell r="C322" t="str">
            <v>CA</v>
          </cell>
          <cell r="D322">
            <v>562039.59</v>
          </cell>
          <cell r="F322" t="str">
            <v>594CA</v>
          </cell>
          <cell r="G322">
            <v>594</v>
          </cell>
          <cell r="H322" t="str">
            <v>CA</v>
          </cell>
          <cell r="I322">
            <v>562039.59</v>
          </cell>
          <cell r="L322" t="str">
            <v>41110JBE</v>
          </cell>
          <cell r="M322">
            <v>0</v>
          </cell>
          <cell r="N322">
            <v>0</v>
          </cell>
          <cell r="O322">
            <v>19618.363837606139</v>
          </cell>
          <cell r="P322">
            <v>0</v>
          </cell>
          <cell r="Q322">
            <v>0</v>
          </cell>
          <cell r="R322">
            <v>0</v>
          </cell>
          <cell r="S322">
            <v>0</v>
          </cell>
          <cell r="T322">
            <v>0</v>
          </cell>
        </row>
        <row r="323">
          <cell r="A323" t="str">
            <v>594ID</v>
          </cell>
          <cell r="B323">
            <v>594</v>
          </cell>
          <cell r="C323" t="str">
            <v>ID</v>
          </cell>
          <cell r="D323">
            <v>805143.34</v>
          </cell>
          <cell r="F323" t="str">
            <v>594ID</v>
          </cell>
          <cell r="G323">
            <v>594</v>
          </cell>
          <cell r="H323" t="str">
            <v>ID</v>
          </cell>
          <cell r="I323">
            <v>805143.34</v>
          </cell>
          <cell r="L323" t="str">
            <v>41110JBG</v>
          </cell>
          <cell r="M323">
            <v>0</v>
          </cell>
          <cell r="N323">
            <v>0</v>
          </cell>
          <cell r="O323">
            <v>-2725.2031303706462</v>
          </cell>
          <cell r="P323">
            <v>0</v>
          </cell>
          <cell r="Q323">
            <v>0</v>
          </cell>
          <cell r="R323">
            <v>0</v>
          </cell>
          <cell r="S323">
            <v>0</v>
          </cell>
          <cell r="T323">
            <v>0</v>
          </cell>
        </row>
        <row r="324">
          <cell r="A324" t="str">
            <v>594OR</v>
          </cell>
          <cell r="B324">
            <v>594</v>
          </cell>
          <cell r="C324" t="str">
            <v>OR</v>
          </cell>
          <cell r="D324">
            <v>6672397.6799999997</v>
          </cell>
          <cell r="F324" t="str">
            <v>594OR</v>
          </cell>
          <cell r="G324">
            <v>594</v>
          </cell>
          <cell r="H324" t="str">
            <v>OR</v>
          </cell>
          <cell r="I324">
            <v>6672397.6799999997</v>
          </cell>
          <cell r="L324" t="str">
            <v>41110OTHER</v>
          </cell>
          <cell r="M324">
            <v>0</v>
          </cell>
          <cell r="N324">
            <v>0</v>
          </cell>
          <cell r="O324">
            <v>0</v>
          </cell>
          <cell r="P324">
            <v>0</v>
          </cell>
          <cell r="Q324">
            <v>0</v>
          </cell>
          <cell r="R324">
            <v>0</v>
          </cell>
          <cell r="S324">
            <v>0</v>
          </cell>
          <cell r="T324">
            <v>0</v>
          </cell>
        </row>
        <row r="325">
          <cell r="A325" t="str">
            <v>594SNPD</v>
          </cell>
          <cell r="B325">
            <v>594</v>
          </cell>
          <cell r="C325" t="str">
            <v>SNPD</v>
          </cell>
          <cell r="D325">
            <v>70144.67</v>
          </cell>
          <cell r="F325" t="str">
            <v>594SNPD</v>
          </cell>
          <cell r="G325">
            <v>594</v>
          </cell>
          <cell r="H325" t="str">
            <v>SNPD</v>
          </cell>
          <cell r="I325">
            <v>70144.67</v>
          </cell>
          <cell r="L325" t="str">
            <v>41110S</v>
          </cell>
          <cell r="M325">
            <v>0</v>
          </cell>
          <cell r="N325">
            <v>0</v>
          </cell>
          <cell r="O325">
            <v>87114</v>
          </cell>
          <cell r="P325">
            <v>0</v>
          </cell>
          <cell r="Q325">
            <v>0</v>
          </cell>
          <cell r="R325">
            <v>0</v>
          </cell>
          <cell r="S325">
            <v>0</v>
          </cell>
          <cell r="T325">
            <v>0</v>
          </cell>
        </row>
        <row r="326">
          <cell r="A326" t="str">
            <v>594UT</v>
          </cell>
          <cell r="B326">
            <v>594</v>
          </cell>
          <cell r="C326" t="str">
            <v>UT</v>
          </cell>
          <cell r="D326">
            <v>13277237.699999999</v>
          </cell>
          <cell r="F326" t="str">
            <v>594UT</v>
          </cell>
          <cell r="G326">
            <v>594</v>
          </cell>
          <cell r="H326" t="str">
            <v>UT</v>
          </cell>
          <cell r="I326">
            <v>13277237.699999999</v>
          </cell>
          <cell r="L326" t="str">
            <v>41110SG</v>
          </cell>
          <cell r="M326">
            <v>0</v>
          </cell>
          <cell r="N326">
            <v>0</v>
          </cell>
          <cell r="O326">
            <v>2712.5593602150552</v>
          </cell>
          <cell r="P326">
            <v>0</v>
          </cell>
          <cell r="Q326">
            <v>0</v>
          </cell>
          <cell r="R326">
            <v>0</v>
          </cell>
          <cell r="S326">
            <v>0</v>
          </cell>
          <cell r="T326">
            <v>0</v>
          </cell>
        </row>
        <row r="327">
          <cell r="A327" t="str">
            <v>594WA</v>
          </cell>
          <cell r="B327">
            <v>594</v>
          </cell>
          <cell r="C327" t="str">
            <v>WA</v>
          </cell>
          <cell r="D327">
            <v>1168061.1000000001</v>
          </cell>
          <cell r="F327" t="str">
            <v>594WA</v>
          </cell>
          <cell r="G327">
            <v>594</v>
          </cell>
          <cell r="H327" t="str">
            <v>WA</v>
          </cell>
          <cell r="I327">
            <v>1168061.1000000001</v>
          </cell>
          <cell r="L327" t="str">
            <v>41110SNP</v>
          </cell>
          <cell r="M327">
            <v>0</v>
          </cell>
          <cell r="N327">
            <v>0</v>
          </cell>
          <cell r="O327">
            <v>11958.212947152902</v>
          </cell>
          <cell r="P327">
            <v>0</v>
          </cell>
          <cell r="Q327">
            <v>0</v>
          </cell>
          <cell r="R327">
            <v>0</v>
          </cell>
          <cell r="S327">
            <v>0</v>
          </cell>
          <cell r="T327">
            <v>0</v>
          </cell>
        </row>
        <row r="328">
          <cell r="A328" t="str">
            <v>594WYP</v>
          </cell>
          <cell r="B328">
            <v>594</v>
          </cell>
          <cell r="C328" t="str">
            <v>WYP</v>
          </cell>
          <cell r="D328">
            <v>1551366.36</v>
          </cell>
          <cell r="F328" t="str">
            <v>594WYP</v>
          </cell>
          <cell r="G328">
            <v>594</v>
          </cell>
          <cell r="H328" t="str">
            <v>WYP</v>
          </cell>
          <cell r="I328">
            <v>1551366.36</v>
          </cell>
          <cell r="L328" t="str">
            <v>41110SO</v>
          </cell>
          <cell r="M328">
            <v>0</v>
          </cell>
          <cell r="N328">
            <v>0</v>
          </cell>
          <cell r="O328">
            <v>229083.82254155938</v>
          </cell>
          <cell r="P328">
            <v>0</v>
          </cell>
          <cell r="Q328">
            <v>0</v>
          </cell>
          <cell r="R328">
            <v>0</v>
          </cell>
          <cell r="S328">
            <v>0</v>
          </cell>
          <cell r="T328">
            <v>0</v>
          </cell>
        </row>
        <row r="329">
          <cell r="A329" t="str">
            <v>594WYU</v>
          </cell>
          <cell r="B329">
            <v>594</v>
          </cell>
          <cell r="C329" t="str">
            <v>WYU</v>
          </cell>
          <cell r="D329">
            <v>217686.02</v>
          </cell>
          <cell r="F329" t="str">
            <v>594WYU</v>
          </cell>
          <cell r="G329">
            <v>594</v>
          </cell>
          <cell r="H329" t="str">
            <v>WYU</v>
          </cell>
          <cell r="I329">
            <v>217686.02</v>
          </cell>
          <cell r="L329" t="str">
            <v>4118S</v>
          </cell>
          <cell r="M329">
            <v>0</v>
          </cell>
          <cell r="N329">
            <v>0</v>
          </cell>
          <cell r="O329">
            <v>-53.82282622934207</v>
          </cell>
          <cell r="P329">
            <v>0</v>
          </cell>
          <cell r="Q329">
            <v>0</v>
          </cell>
          <cell r="R329">
            <v>0</v>
          </cell>
          <cell r="S329">
            <v>0</v>
          </cell>
          <cell r="T329">
            <v>0</v>
          </cell>
        </row>
        <row r="330">
          <cell r="A330" t="str">
            <v>595CA</v>
          </cell>
          <cell r="B330">
            <v>595</v>
          </cell>
          <cell r="C330" t="str">
            <v>CA</v>
          </cell>
          <cell r="D330">
            <v>0</v>
          </cell>
          <cell r="F330" t="str">
            <v>595CA</v>
          </cell>
          <cell r="G330">
            <v>595</v>
          </cell>
          <cell r="H330" t="str">
            <v>CA</v>
          </cell>
          <cell r="I330">
            <v>0</v>
          </cell>
          <cell r="L330" t="str">
            <v>4118SE</v>
          </cell>
          <cell r="M330">
            <v>0</v>
          </cell>
          <cell r="N330">
            <v>0</v>
          </cell>
          <cell r="O330">
            <v>13.849672475435721</v>
          </cell>
          <cell r="P330">
            <v>0</v>
          </cell>
          <cell r="Q330">
            <v>0</v>
          </cell>
          <cell r="R330">
            <v>0</v>
          </cell>
          <cell r="S330">
            <v>0</v>
          </cell>
          <cell r="T330">
            <v>0</v>
          </cell>
        </row>
        <row r="331">
          <cell r="A331" t="str">
            <v>595ID</v>
          </cell>
          <cell r="B331">
            <v>595</v>
          </cell>
          <cell r="C331" t="str">
            <v>ID</v>
          </cell>
          <cell r="D331">
            <v>0</v>
          </cell>
          <cell r="F331" t="str">
            <v>595ID</v>
          </cell>
          <cell r="G331">
            <v>595</v>
          </cell>
          <cell r="H331" t="str">
            <v>ID</v>
          </cell>
          <cell r="I331">
            <v>0</v>
          </cell>
          <cell r="L331" t="str">
            <v>419SNP</v>
          </cell>
          <cell r="M331">
            <v>0</v>
          </cell>
          <cell r="N331">
            <v>0</v>
          </cell>
          <cell r="O331">
            <v>-556116.05661355669</v>
          </cell>
          <cell r="P331">
            <v>0</v>
          </cell>
          <cell r="Q331">
            <v>0</v>
          </cell>
          <cell r="R331">
            <v>0</v>
          </cell>
          <cell r="S331">
            <v>0</v>
          </cell>
          <cell r="T331">
            <v>0</v>
          </cell>
        </row>
        <row r="332">
          <cell r="A332" t="str">
            <v>595OR</v>
          </cell>
          <cell r="B332">
            <v>595</v>
          </cell>
          <cell r="C332" t="str">
            <v>OR</v>
          </cell>
          <cell r="D332">
            <v>0</v>
          </cell>
          <cell r="F332" t="str">
            <v>595OR</v>
          </cell>
          <cell r="G332">
            <v>595</v>
          </cell>
          <cell r="H332" t="str">
            <v>OR</v>
          </cell>
          <cell r="I332">
            <v>0</v>
          </cell>
          <cell r="L332" t="str">
            <v>421CAGE</v>
          </cell>
          <cell r="M332">
            <v>0</v>
          </cell>
          <cell r="N332">
            <v>0</v>
          </cell>
          <cell r="O332">
            <v>0</v>
          </cell>
          <cell r="P332">
            <v>0</v>
          </cell>
          <cell r="Q332">
            <v>0</v>
          </cell>
          <cell r="R332">
            <v>0</v>
          </cell>
          <cell r="S332">
            <v>0</v>
          </cell>
          <cell r="T332">
            <v>0</v>
          </cell>
        </row>
        <row r="333">
          <cell r="A333" t="str">
            <v>595SNPD</v>
          </cell>
          <cell r="B333">
            <v>595</v>
          </cell>
          <cell r="C333" t="str">
            <v>SNPD</v>
          </cell>
          <cell r="D333">
            <v>1042613.26</v>
          </cell>
          <cell r="F333" t="str">
            <v>595SNPD</v>
          </cell>
          <cell r="G333">
            <v>595</v>
          </cell>
          <cell r="H333" t="str">
            <v>SNPD</v>
          </cell>
          <cell r="I333">
            <v>1042613.26</v>
          </cell>
          <cell r="L333" t="str">
            <v>421S</v>
          </cell>
          <cell r="M333">
            <v>0</v>
          </cell>
          <cell r="N333">
            <v>0</v>
          </cell>
          <cell r="O333">
            <v>0</v>
          </cell>
          <cell r="P333">
            <v>0</v>
          </cell>
          <cell r="Q333">
            <v>0</v>
          </cell>
          <cell r="R333">
            <v>0</v>
          </cell>
          <cell r="S333">
            <v>0</v>
          </cell>
          <cell r="T333">
            <v>0</v>
          </cell>
        </row>
        <row r="334">
          <cell r="A334" t="str">
            <v>595UT</v>
          </cell>
          <cell r="B334">
            <v>595</v>
          </cell>
          <cell r="C334" t="str">
            <v>UT</v>
          </cell>
          <cell r="D334">
            <v>0</v>
          </cell>
          <cell r="F334" t="str">
            <v>595UT</v>
          </cell>
          <cell r="G334">
            <v>595</v>
          </cell>
          <cell r="H334" t="str">
            <v>UT</v>
          </cell>
          <cell r="I334">
            <v>0</v>
          </cell>
          <cell r="L334" t="str">
            <v>421SO</v>
          </cell>
          <cell r="M334">
            <v>0</v>
          </cell>
          <cell r="N334">
            <v>0</v>
          </cell>
          <cell r="O334">
            <v>30184.577839990947</v>
          </cell>
          <cell r="P334">
            <v>0</v>
          </cell>
          <cell r="Q334">
            <v>0</v>
          </cell>
          <cell r="R334">
            <v>0</v>
          </cell>
          <cell r="S334">
            <v>0</v>
          </cell>
          <cell r="T334">
            <v>0</v>
          </cell>
        </row>
        <row r="335">
          <cell r="A335" t="str">
            <v>595WA</v>
          </cell>
          <cell r="B335">
            <v>595</v>
          </cell>
          <cell r="C335" t="str">
            <v>WA</v>
          </cell>
          <cell r="D335">
            <v>0</v>
          </cell>
          <cell r="F335" t="str">
            <v>595WA</v>
          </cell>
          <cell r="G335">
            <v>595</v>
          </cell>
          <cell r="H335" t="str">
            <v>WA</v>
          </cell>
          <cell r="I335">
            <v>0</v>
          </cell>
          <cell r="L335" t="str">
            <v>427S</v>
          </cell>
          <cell r="M335">
            <v>0</v>
          </cell>
          <cell r="N335">
            <v>0</v>
          </cell>
          <cell r="O335">
            <v>-2202896.5553655587</v>
          </cell>
          <cell r="P335">
            <v>0</v>
          </cell>
          <cell r="Q335">
            <v>0</v>
          </cell>
          <cell r="R335">
            <v>0</v>
          </cell>
          <cell r="S335">
            <v>0</v>
          </cell>
          <cell r="T335">
            <v>0</v>
          </cell>
        </row>
        <row r="336">
          <cell r="A336" t="str">
            <v>595WYU</v>
          </cell>
          <cell r="B336">
            <v>595</v>
          </cell>
          <cell r="C336" t="str">
            <v>WYU</v>
          </cell>
          <cell r="D336">
            <v>0</v>
          </cell>
          <cell r="F336" t="str">
            <v>595WYU</v>
          </cell>
          <cell r="G336">
            <v>595</v>
          </cell>
          <cell r="H336" t="str">
            <v>WYU</v>
          </cell>
          <cell r="I336">
            <v>0</v>
          </cell>
          <cell r="L336" t="str">
            <v>4311S</v>
          </cell>
          <cell r="M336">
            <v>0</v>
          </cell>
          <cell r="N336">
            <v>0</v>
          </cell>
          <cell r="O336">
            <v>41261.869999999995</v>
          </cell>
          <cell r="P336">
            <v>0</v>
          </cell>
          <cell r="Q336">
            <v>0</v>
          </cell>
          <cell r="R336">
            <v>0</v>
          </cell>
          <cell r="S336">
            <v>0</v>
          </cell>
          <cell r="T336">
            <v>0</v>
          </cell>
        </row>
        <row r="337">
          <cell r="A337" t="str">
            <v>596CA</v>
          </cell>
          <cell r="B337">
            <v>596</v>
          </cell>
          <cell r="C337" t="str">
            <v>CA</v>
          </cell>
          <cell r="D337">
            <v>101250.36</v>
          </cell>
          <cell r="F337" t="str">
            <v>596CA</v>
          </cell>
          <cell r="G337">
            <v>596</v>
          </cell>
          <cell r="H337" t="str">
            <v>CA</v>
          </cell>
          <cell r="I337">
            <v>101250.36</v>
          </cell>
          <cell r="L337" t="str">
            <v>440S</v>
          </cell>
          <cell r="M337">
            <v>0</v>
          </cell>
          <cell r="N337">
            <v>0</v>
          </cell>
          <cell r="O337">
            <v>5405408.1866633575</v>
          </cell>
          <cell r="P337">
            <v>0</v>
          </cell>
          <cell r="Q337">
            <v>0</v>
          </cell>
          <cell r="R337">
            <v>0</v>
          </cell>
          <cell r="S337">
            <v>0</v>
          </cell>
          <cell r="T337">
            <v>0</v>
          </cell>
        </row>
        <row r="338">
          <cell r="A338" t="str">
            <v>596ID</v>
          </cell>
          <cell r="B338">
            <v>596</v>
          </cell>
          <cell r="C338" t="str">
            <v>ID</v>
          </cell>
          <cell r="D338">
            <v>117716.54</v>
          </cell>
          <cell r="F338" t="str">
            <v>596ID</v>
          </cell>
          <cell r="G338">
            <v>596</v>
          </cell>
          <cell r="H338" t="str">
            <v>ID</v>
          </cell>
          <cell r="I338">
            <v>117716.54</v>
          </cell>
          <cell r="L338" t="str">
            <v>442S</v>
          </cell>
          <cell r="M338">
            <v>0</v>
          </cell>
          <cell r="N338">
            <v>0</v>
          </cell>
          <cell r="O338">
            <v>1013250.790930232</v>
          </cell>
          <cell r="P338">
            <v>0</v>
          </cell>
          <cell r="Q338">
            <v>0</v>
          </cell>
          <cell r="R338">
            <v>0</v>
          </cell>
          <cell r="S338">
            <v>0</v>
          </cell>
          <cell r="T338">
            <v>0</v>
          </cell>
        </row>
        <row r="339">
          <cell r="A339" t="str">
            <v>596OR</v>
          </cell>
          <cell r="B339">
            <v>596</v>
          </cell>
          <cell r="C339" t="str">
            <v>OR</v>
          </cell>
          <cell r="D339">
            <v>903610.35</v>
          </cell>
          <cell r="F339" t="str">
            <v>596OR</v>
          </cell>
          <cell r="G339">
            <v>596</v>
          </cell>
          <cell r="H339" t="str">
            <v>OR</v>
          </cell>
          <cell r="I339">
            <v>903610.35</v>
          </cell>
          <cell r="L339" t="str">
            <v>444S</v>
          </cell>
          <cell r="M339">
            <v>0</v>
          </cell>
          <cell r="N339">
            <v>0</v>
          </cell>
          <cell r="O339">
            <v>11487.084201205056</v>
          </cell>
          <cell r="P339">
            <v>0</v>
          </cell>
          <cell r="Q339">
            <v>0</v>
          </cell>
          <cell r="R339">
            <v>0</v>
          </cell>
          <cell r="S339">
            <v>0</v>
          </cell>
          <cell r="T339">
            <v>0</v>
          </cell>
        </row>
        <row r="340">
          <cell r="A340" t="str">
            <v>596UT</v>
          </cell>
          <cell r="B340">
            <v>596</v>
          </cell>
          <cell r="C340" t="str">
            <v>UT</v>
          </cell>
          <cell r="D340">
            <v>1454504.49</v>
          </cell>
          <cell r="F340" t="str">
            <v>596UT</v>
          </cell>
          <cell r="G340">
            <v>596</v>
          </cell>
          <cell r="H340" t="str">
            <v>UT</v>
          </cell>
          <cell r="I340">
            <v>1454504.49</v>
          </cell>
          <cell r="L340" t="str">
            <v>447NPCCAEW</v>
          </cell>
          <cell r="M340">
            <v>0</v>
          </cell>
          <cell r="N340">
            <v>0</v>
          </cell>
          <cell r="O340">
            <v>0</v>
          </cell>
          <cell r="P340">
            <v>0</v>
          </cell>
          <cell r="Q340">
            <v>0</v>
          </cell>
          <cell r="R340">
            <v>0</v>
          </cell>
          <cell r="S340">
            <v>0</v>
          </cell>
          <cell r="T340">
            <v>0</v>
          </cell>
        </row>
        <row r="341">
          <cell r="A341" t="str">
            <v>596WA</v>
          </cell>
          <cell r="B341">
            <v>596</v>
          </cell>
          <cell r="C341" t="str">
            <v>WA</v>
          </cell>
          <cell r="D341">
            <v>151010.34</v>
          </cell>
          <cell r="F341" t="str">
            <v>596WA</v>
          </cell>
          <cell r="G341">
            <v>596</v>
          </cell>
          <cell r="H341" t="str">
            <v>WA</v>
          </cell>
          <cell r="I341">
            <v>151010.34</v>
          </cell>
          <cell r="L341" t="str">
            <v>447NPCCAGW</v>
          </cell>
          <cell r="M341">
            <v>0</v>
          </cell>
          <cell r="N341">
            <v>0</v>
          </cell>
          <cell r="O341">
            <v>13526998.721615031</v>
          </cell>
          <cell r="P341">
            <v>0</v>
          </cell>
          <cell r="Q341">
            <v>0</v>
          </cell>
          <cell r="R341">
            <v>0</v>
          </cell>
          <cell r="S341">
            <v>0</v>
          </cell>
          <cell r="T341">
            <v>0</v>
          </cell>
        </row>
        <row r="342">
          <cell r="A342" t="str">
            <v>596WYP</v>
          </cell>
          <cell r="B342">
            <v>596</v>
          </cell>
          <cell r="C342" t="str">
            <v>WYP</v>
          </cell>
          <cell r="D342">
            <v>238193.37</v>
          </cell>
          <cell r="F342" t="str">
            <v>596WYP</v>
          </cell>
          <cell r="G342">
            <v>596</v>
          </cell>
          <cell r="H342" t="str">
            <v>WYP</v>
          </cell>
          <cell r="I342">
            <v>238193.37</v>
          </cell>
          <cell r="L342" t="str">
            <v>456WRG</v>
          </cell>
          <cell r="M342">
            <v>0</v>
          </cell>
          <cell r="N342">
            <v>0</v>
          </cell>
          <cell r="O342">
            <v>-852748.47161490447</v>
          </cell>
          <cell r="P342">
            <v>0</v>
          </cell>
          <cell r="Q342">
            <v>0</v>
          </cell>
          <cell r="R342">
            <v>0</v>
          </cell>
          <cell r="S342">
            <v>0</v>
          </cell>
          <cell r="T342">
            <v>0</v>
          </cell>
        </row>
        <row r="343">
          <cell r="A343" t="str">
            <v>596WYU</v>
          </cell>
          <cell r="B343">
            <v>596</v>
          </cell>
          <cell r="C343" t="str">
            <v>WYU</v>
          </cell>
          <cell r="D343">
            <v>100310.24</v>
          </cell>
          <cell r="F343" t="str">
            <v>596WYU</v>
          </cell>
          <cell r="G343">
            <v>596</v>
          </cell>
          <cell r="H343" t="str">
            <v>WYU</v>
          </cell>
          <cell r="I343">
            <v>100310.24</v>
          </cell>
          <cell r="L343" t="str">
            <v>500CAGE</v>
          </cell>
          <cell r="M343">
            <v>0</v>
          </cell>
          <cell r="N343">
            <v>0</v>
          </cell>
          <cell r="O343">
            <v>0</v>
          </cell>
          <cell r="P343">
            <v>0</v>
          </cell>
          <cell r="Q343">
            <v>0</v>
          </cell>
          <cell r="R343">
            <v>0</v>
          </cell>
          <cell r="S343">
            <v>0</v>
          </cell>
          <cell r="T343">
            <v>0</v>
          </cell>
        </row>
        <row r="344">
          <cell r="A344" t="str">
            <v>597CA</v>
          </cell>
          <cell r="B344">
            <v>597</v>
          </cell>
          <cell r="C344" t="str">
            <v>CA</v>
          </cell>
          <cell r="D344">
            <v>12764.36</v>
          </cell>
          <cell r="F344" t="str">
            <v>597CA</v>
          </cell>
          <cell r="G344">
            <v>597</v>
          </cell>
          <cell r="H344" t="str">
            <v>CA</v>
          </cell>
          <cell r="I344">
            <v>12764.36</v>
          </cell>
          <cell r="L344" t="str">
            <v>500CAGW</v>
          </cell>
          <cell r="M344">
            <v>0</v>
          </cell>
          <cell r="N344">
            <v>0</v>
          </cell>
          <cell r="O344">
            <v>-3036.2971387638208</v>
          </cell>
          <cell r="P344">
            <v>0</v>
          </cell>
          <cell r="Q344">
            <v>0</v>
          </cell>
          <cell r="R344">
            <v>0</v>
          </cell>
          <cell r="S344">
            <v>0</v>
          </cell>
          <cell r="T344">
            <v>0</v>
          </cell>
        </row>
        <row r="345">
          <cell r="A345" t="str">
            <v>597ID</v>
          </cell>
          <cell r="B345">
            <v>597</v>
          </cell>
          <cell r="C345" t="str">
            <v>ID</v>
          </cell>
          <cell r="D345">
            <v>26491.78</v>
          </cell>
          <cell r="F345" t="str">
            <v>597ID</v>
          </cell>
          <cell r="G345">
            <v>597</v>
          </cell>
          <cell r="H345" t="str">
            <v>ID</v>
          </cell>
          <cell r="I345">
            <v>26491.78</v>
          </cell>
          <cell r="L345" t="str">
            <v>500JBG</v>
          </cell>
          <cell r="M345">
            <v>0</v>
          </cell>
          <cell r="N345">
            <v>0</v>
          </cell>
          <cell r="O345">
            <v>18902.723381222808</v>
          </cell>
          <cell r="P345">
            <v>0</v>
          </cell>
          <cell r="Q345">
            <v>0</v>
          </cell>
          <cell r="R345">
            <v>0</v>
          </cell>
          <cell r="S345">
            <v>0</v>
          </cell>
          <cell r="T345">
            <v>0</v>
          </cell>
        </row>
        <row r="346">
          <cell r="A346" t="str">
            <v>597OR</v>
          </cell>
          <cell r="B346">
            <v>597</v>
          </cell>
          <cell r="C346" t="str">
            <v>OR</v>
          </cell>
          <cell r="D346">
            <v>116318.82</v>
          </cell>
          <cell r="F346" t="str">
            <v>597OR</v>
          </cell>
          <cell r="G346">
            <v>597</v>
          </cell>
          <cell r="H346" t="str">
            <v>OR</v>
          </cell>
          <cell r="I346">
            <v>116318.82</v>
          </cell>
          <cell r="L346" t="str">
            <v>500SG</v>
          </cell>
          <cell r="M346">
            <v>0</v>
          </cell>
          <cell r="N346">
            <v>0</v>
          </cell>
          <cell r="O346">
            <v>50.500202145443552</v>
          </cell>
          <cell r="P346">
            <v>0</v>
          </cell>
          <cell r="Q346">
            <v>0</v>
          </cell>
          <cell r="R346">
            <v>0</v>
          </cell>
          <cell r="S346">
            <v>0</v>
          </cell>
          <cell r="T346">
            <v>0</v>
          </cell>
        </row>
        <row r="347">
          <cell r="A347" t="str">
            <v>597SNPD</v>
          </cell>
          <cell r="B347">
            <v>597</v>
          </cell>
          <cell r="C347" t="str">
            <v>SNPD</v>
          </cell>
          <cell r="D347">
            <v>-409999.37</v>
          </cell>
          <cell r="F347" t="str">
            <v>597SNPD</v>
          </cell>
          <cell r="G347">
            <v>597</v>
          </cell>
          <cell r="H347" t="str">
            <v>SNPD</v>
          </cell>
          <cell r="I347">
            <v>-409999.37</v>
          </cell>
          <cell r="L347" t="str">
            <v>501CAEE</v>
          </cell>
          <cell r="M347">
            <v>0</v>
          </cell>
          <cell r="N347">
            <v>0</v>
          </cell>
          <cell r="O347">
            <v>0</v>
          </cell>
          <cell r="P347">
            <v>0</v>
          </cell>
          <cell r="Q347">
            <v>0</v>
          </cell>
          <cell r="R347">
            <v>0</v>
          </cell>
          <cell r="S347">
            <v>0</v>
          </cell>
          <cell r="T347">
            <v>0</v>
          </cell>
        </row>
        <row r="348">
          <cell r="A348" t="str">
            <v>597UT</v>
          </cell>
          <cell r="B348">
            <v>597</v>
          </cell>
          <cell r="C348" t="str">
            <v>UT</v>
          </cell>
          <cell r="D348">
            <v>276033.26</v>
          </cell>
          <cell r="F348" t="str">
            <v>597UT</v>
          </cell>
          <cell r="G348">
            <v>597</v>
          </cell>
          <cell r="H348" t="str">
            <v>UT</v>
          </cell>
          <cell r="I348">
            <v>276033.26</v>
          </cell>
          <cell r="L348" t="str">
            <v>501CAGW</v>
          </cell>
          <cell r="M348">
            <v>0</v>
          </cell>
          <cell r="N348">
            <v>0</v>
          </cell>
          <cell r="O348">
            <v>-109608.99222644881</v>
          </cell>
          <cell r="P348">
            <v>0</v>
          </cell>
          <cell r="Q348">
            <v>0</v>
          </cell>
          <cell r="R348">
            <v>0</v>
          </cell>
          <cell r="S348">
            <v>0</v>
          </cell>
          <cell r="T348">
            <v>0</v>
          </cell>
        </row>
        <row r="349">
          <cell r="A349" t="str">
            <v>597WA</v>
          </cell>
          <cell r="B349">
            <v>597</v>
          </cell>
          <cell r="C349" t="str">
            <v>WA</v>
          </cell>
          <cell r="D349">
            <v>20664.72</v>
          </cell>
          <cell r="F349" t="str">
            <v>597WA</v>
          </cell>
          <cell r="G349">
            <v>597</v>
          </cell>
          <cell r="H349" t="str">
            <v>WA</v>
          </cell>
          <cell r="I349">
            <v>20664.72</v>
          </cell>
          <cell r="L349" t="str">
            <v>501NPCCAEW</v>
          </cell>
          <cell r="M349">
            <v>0</v>
          </cell>
          <cell r="N349">
            <v>0</v>
          </cell>
          <cell r="O349">
            <v>-4668139.3487288645</v>
          </cell>
          <cell r="P349">
            <v>0</v>
          </cell>
          <cell r="Q349">
            <v>0</v>
          </cell>
          <cell r="R349">
            <v>0</v>
          </cell>
          <cell r="S349">
            <v>0</v>
          </cell>
          <cell r="T349">
            <v>0</v>
          </cell>
        </row>
        <row r="350">
          <cell r="A350" t="str">
            <v>597WYP</v>
          </cell>
          <cell r="B350">
            <v>597</v>
          </cell>
          <cell r="C350" t="str">
            <v>WYP</v>
          </cell>
          <cell r="D350">
            <v>28845.919999999998</v>
          </cell>
          <cell r="F350" t="str">
            <v>597WYP</v>
          </cell>
          <cell r="G350">
            <v>597</v>
          </cell>
          <cell r="H350" t="str">
            <v>WYP</v>
          </cell>
          <cell r="I350">
            <v>28845.919999999998</v>
          </cell>
          <cell r="L350" t="str">
            <v>502CAGW</v>
          </cell>
          <cell r="M350">
            <v>0</v>
          </cell>
          <cell r="N350">
            <v>0</v>
          </cell>
          <cell r="O350">
            <v>-71752.451064337511</v>
          </cell>
          <cell r="P350">
            <v>0</v>
          </cell>
          <cell r="Q350">
            <v>0</v>
          </cell>
          <cell r="R350">
            <v>0</v>
          </cell>
          <cell r="S350">
            <v>0</v>
          </cell>
          <cell r="T350">
            <v>0</v>
          </cell>
        </row>
        <row r="351">
          <cell r="A351" t="str">
            <v>597WYU</v>
          </cell>
          <cell r="B351">
            <v>597</v>
          </cell>
          <cell r="C351" t="str">
            <v>WYU</v>
          </cell>
          <cell r="D351">
            <v>14298.8</v>
          </cell>
          <cell r="F351" t="str">
            <v>597WYU</v>
          </cell>
          <cell r="G351">
            <v>597</v>
          </cell>
          <cell r="H351" t="str">
            <v>WYU</v>
          </cell>
          <cell r="I351">
            <v>14298.8</v>
          </cell>
          <cell r="L351" t="str">
            <v>505CAGW</v>
          </cell>
          <cell r="M351">
            <v>0</v>
          </cell>
          <cell r="N351">
            <v>0</v>
          </cell>
          <cell r="O351">
            <v>-5636.5088451550373</v>
          </cell>
          <cell r="P351">
            <v>0</v>
          </cell>
          <cell r="Q351">
            <v>0</v>
          </cell>
          <cell r="R351">
            <v>0</v>
          </cell>
          <cell r="S351">
            <v>0</v>
          </cell>
          <cell r="T351">
            <v>0</v>
          </cell>
        </row>
        <row r="352">
          <cell r="A352" t="str">
            <v>598CA</v>
          </cell>
          <cell r="B352">
            <v>598</v>
          </cell>
          <cell r="C352" t="str">
            <v>CA</v>
          </cell>
          <cell r="D352">
            <v>28274.73</v>
          </cell>
          <cell r="F352" t="str">
            <v>598CA</v>
          </cell>
          <cell r="G352">
            <v>598</v>
          </cell>
          <cell r="H352" t="str">
            <v>CA</v>
          </cell>
          <cell r="I352">
            <v>28274.73</v>
          </cell>
          <cell r="L352" t="str">
            <v>506CAGW</v>
          </cell>
          <cell r="M352">
            <v>0</v>
          </cell>
          <cell r="N352">
            <v>0</v>
          </cell>
          <cell r="O352">
            <v>-95795.437008121196</v>
          </cell>
          <cell r="P352">
            <v>0</v>
          </cell>
          <cell r="Q352">
            <v>0</v>
          </cell>
          <cell r="R352">
            <v>0</v>
          </cell>
          <cell r="S352">
            <v>0</v>
          </cell>
          <cell r="T352">
            <v>0</v>
          </cell>
        </row>
        <row r="353">
          <cell r="A353" t="str">
            <v>598ID</v>
          </cell>
          <cell r="B353">
            <v>598</v>
          </cell>
          <cell r="C353" t="str">
            <v>ID</v>
          </cell>
          <cell r="D353">
            <v>87556.98</v>
          </cell>
          <cell r="F353" t="str">
            <v>598ID</v>
          </cell>
          <cell r="G353">
            <v>598</v>
          </cell>
          <cell r="H353" t="str">
            <v>ID</v>
          </cell>
          <cell r="I353">
            <v>87556.98</v>
          </cell>
          <cell r="L353" t="str">
            <v>507CAGW</v>
          </cell>
          <cell r="M353">
            <v>0</v>
          </cell>
          <cell r="N353">
            <v>0</v>
          </cell>
          <cell r="O353">
            <v>-1747.5601028122801</v>
          </cell>
          <cell r="P353">
            <v>0</v>
          </cell>
          <cell r="Q353">
            <v>0</v>
          </cell>
          <cell r="R353">
            <v>0</v>
          </cell>
          <cell r="S353">
            <v>0</v>
          </cell>
          <cell r="T353">
            <v>0</v>
          </cell>
        </row>
        <row r="354">
          <cell r="A354" t="str">
            <v>598OR</v>
          </cell>
          <cell r="B354">
            <v>598</v>
          </cell>
          <cell r="C354" t="str">
            <v>OR</v>
          </cell>
          <cell r="D354">
            <v>159072.72</v>
          </cell>
          <cell r="F354" t="str">
            <v>598OR</v>
          </cell>
          <cell r="G354">
            <v>598</v>
          </cell>
          <cell r="H354" t="str">
            <v>OR</v>
          </cell>
          <cell r="I354">
            <v>159072.72</v>
          </cell>
          <cell r="L354" t="str">
            <v>510CAGW</v>
          </cell>
          <cell r="M354">
            <v>0</v>
          </cell>
          <cell r="N354">
            <v>0</v>
          </cell>
          <cell r="O354">
            <v>-12495.846593369641</v>
          </cell>
          <cell r="P354">
            <v>0</v>
          </cell>
          <cell r="Q354">
            <v>0</v>
          </cell>
          <cell r="R354">
            <v>0</v>
          </cell>
          <cell r="S354">
            <v>0</v>
          </cell>
          <cell r="T354">
            <v>0</v>
          </cell>
        </row>
        <row r="355">
          <cell r="A355" t="str">
            <v>598SNPD</v>
          </cell>
          <cell r="B355">
            <v>598</v>
          </cell>
          <cell r="C355" t="str">
            <v>SNPD</v>
          </cell>
          <cell r="D355">
            <v>4916545.55</v>
          </cell>
          <cell r="F355" t="str">
            <v>598SNPD</v>
          </cell>
          <cell r="G355">
            <v>598</v>
          </cell>
          <cell r="H355" t="str">
            <v>SNPD</v>
          </cell>
          <cell r="I355">
            <v>4916545.55</v>
          </cell>
          <cell r="L355" t="str">
            <v>511CAGW</v>
          </cell>
          <cell r="M355">
            <v>0</v>
          </cell>
          <cell r="N355">
            <v>0</v>
          </cell>
          <cell r="O355">
            <v>-23005.761668380892</v>
          </cell>
          <cell r="P355">
            <v>0</v>
          </cell>
          <cell r="Q355">
            <v>0</v>
          </cell>
          <cell r="R355">
            <v>0</v>
          </cell>
          <cell r="S355">
            <v>0</v>
          </cell>
          <cell r="T355">
            <v>0</v>
          </cell>
        </row>
        <row r="356">
          <cell r="A356" t="str">
            <v>598UT</v>
          </cell>
          <cell r="B356">
            <v>598</v>
          </cell>
          <cell r="C356" t="str">
            <v>UT</v>
          </cell>
          <cell r="D356">
            <v>679173.61</v>
          </cell>
          <cell r="F356" t="str">
            <v>598UT</v>
          </cell>
          <cell r="G356">
            <v>598</v>
          </cell>
          <cell r="H356" t="str">
            <v>UT</v>
          </cell>
          <cell r="I356">
            <v>679173.61</v>
          </cell>
          <cell r="L356" t="str">
            <v>512CAGE</v>
          </cell>
          <cell r="M356">
            <v>0</v>
          </cell>
          <cell r="N356">
            <v>0</v>
          </cell>
          <cell r="O356">
            <v>0</v>
          </cell>
          <cell r="P356">
            <v>0</v>
          </cell>
          <cell r="Q356">
            <v>0</v>
          </cell>
          <cell r="R356">
            <v>0</v>
          </cell>
          <cell r="S356">
            <v>0</v>
          </cell>
          <cell r="T356">
            <v>0</v>
          </cell>
        </row>
        <row r="357">
          <cell r="A357" t="str">
            <v>598WA</v>
          </cell>
          <cell r="B357">
            <v>598</v>
          </cell>
          <cell r="C357" t="str">
            <v>WA</v>
          </cell>
          <cell r="D357">
            <v>162618.13</v>
          </cell>
          <cell r="F357" t="str">
            <v>598WA</v>
          </cell>
          <cell r="G357">
            <v>598</v>
          </cell>
          <cell r="H357" t="str">
            <v>WA</v>
          </cell>
          <cell r="I357">
            <v>162618.13</v>
          </cell>
          <cell r="L357" t="str">
            <v>512CAGW</v>
          </cell>
          <cell r="M357">
            <v>0</v>
          </cell>
          <cell r="N357">
            <v>0</v>
          </cell>
          <cell r="O357">
            <v>-169349.71871584764</v>
          </cell>
          <cell r="P357">
            <v>0</v>
          </cell>
          <cell r="Q357">
            <v>0</v>
          </cell>
          <cell r="R357">
            <v>0</v>
          </cell>
          <cell r="S357">
            <v>0</v>
          </cell>
          <cell r="T357">
            <v>0</v>
          </cell>
        </row>
        <row r="358">
          <cell r="A358" t="str">
            <v>598WYP</v>
          </cell>
          <cell r="B358">
            <v>598</v>
          </cell>
          <cell r="C358" t="str">
            <v>WYP</v>
          </cell>
          <cell r="D358">
            <v>218606.05</v>
          </cell>
          <cell r="F358" t="str">
            <v>598WYP</v>
          </cell>
          <cell r="G358">
            <v>598</v>
          </cell>
          <cell r="H358" t="str">
            <v>WYP</v>
          </cell>
          <cell r="I358">
            <v>218606.05</v>
          </cell>
          <cell r="L358" t="str">
            <v>512JBG</v>
          </cell>
          <cell r="M358">
            <v>0</v>
          </cell>
          <cell r="N358">
            <v>0</v>
          </cell>
          <cell r="O358">
            <v>69419.462498192646</v>
          </cell>
          <cell r="P358">
            <v>0</v>
          </cell>
          <cell r="Q358">
            <v>0</v>
          </cell>
          <cell r="R358">
            <v>0</v>
          </cell>
          <cell r="S358">
            <v>0</v>
          </cell>
          <cell r="T358">
            <v>0</v>
          </cell>
        </row>
        <row r="359">
          <cell r="A359" t="str">
            <v>598WYU</v>
          </cell>
          <cell r="B359">
            <v>598</v>
          </cell>
          <cell r="C359" t="str">
            <v>WYU</v>
          </cell>
          <cell r="D359">
            <v>0</v>
          </cell>
          <cell r="F359" t="str">
            <v>598WYU</v>
          </cell>
          <cell r="G359">
            <v>598</v>
          </cell>
          <cell r="H359" t="str">
            <v>WYU</v>
          </cell>
          <cell r="I359">
            <v>0</v>
          </cell>
          <cell r="L359" t="str">
            <v>513CAGW</v>
          </cell>
          <cell r="M359">
            <v>0</v>
          </cell>
          <cell r="N359">
            <v>0</v>
          </cell>
          <cell r="O359">
            <v>-43651.082519219221</v>
          </cell>
          <cell r="P359">
            <v>0</v>
          </cell>
          <cell r="Q359">
            <v>0</v>
          </cell>
          <cell r="R359">
            <v>0</v>
          </cell>
          <cell r="S359">
            <v>0</v>
          </cell>
          <cell r="T359">
            <v>0</v>
          </cell>
        </row>
        <row r="360">
          <cell r="A360" t="str">
            <v>901CN</v>
          </cell>
          <cell r="B360">
            <v>901</v>
          </cell>
          <cell r="C360" t="str">
            <v>CN</v>
          </cell>
          <cell r="D360">
            <v>2444137.31</v>
          </cell>
          <cell r="F360" t="str">
            <v>901CN</v>
          </cell>
          <cell r="G360">
            <v>901</v>
          </cell>
          <cell r="H360" t="str">
            <v>CN</v>
          </cell>
          <cell r="I360">
            <v>2444137.31</v>
          </cell>
          <cell r="L360" t="str">
            <v>514CAGW</v>
          </cell>
          <cell r="M360">
            <v>0</v>
          </cell>
          <cell r="N360">
            <v>0</v>
          </cell>
          <cell r="O360">
            <v>-23197.800966311494</v>
          </cell>
          <cell r="P360">
            <v>0</v>
          </cell>
          <cell r="Q360">
            <v>0</v>
          </cell>
          <cell r="R360">
            <v>0</v>
          </cell>
          <cell r="S360">
            <v>0</v>
          </cell>
          <cell r="T360">
            <v>0</v>
          </cell>
        </row>
        <row r="361">
          <cell r="A361" t="str">
            <v>901OR</v>
          </cell>
          <cell r="B361">
            <v>901</v>
          </cell>
          <cell r="C361" t="str">
            <v>OR</v>
          </cell>
          <cell r="D361">
            <v>0</v>
          </cell>
          <cell r="F361" t="str">
            <v>901OR</v>
          </cell>
          <cell r="G361">
            <v>901</v>
          </cell>
          <cell r="H361" t="str">
            <v>OR</v>
          </cell>
          <cell r="I361">
            <v>0</v>
          </cell>
          <cell r="L361" t="str">
            <v>535CAGE</v>
          </cell>
          <cell r="M361">
            <v>0</v>
          </cell>
          <cell r="N361">
            <v>0</v>
          </cell>
          <cell r="O361">
            <v>0</v>
          </cell>
          <cell r="P361">
            <v>0</v>
          </cell>
          <cell r="Q361">
            <v>0</v>
          </cell>
          <cell r="R361">
            <v>0</v>
          </cell>
          <cell r="S361">
            <v>0</v>
          </cell>
          <cell r="T361">
            <v>0</v>
          </cell>
        </row>
        <row r="362">
          <cell r="A362" t="str">
            <v>901UT</v>
          </cell>
          <cell r="B362">
            <v>901</v>
          </cell>
          <cell r="C362" t="str">
            <v>UT</v>
          </cell>
          <cell r="D362">
            <v>0</v>
          </cell>
          <cell r="F362" t="str">
            <v>901UT</v>
          </cell>
          <cell r="G362">
            <v>901</v>
          </cell>
          <cell r="H362" t="str">
            <v>UT</v>
          </cell>
          <cell r="I362">
            <v>0</v>
          </cell>
          <cell r="L362" t="str">
            <v>535CAGW</v>
          </cell>
          <cell r="M362">
            <v>0</v>
          </cell>
          <cell r="N362">
            <v>0</v>
          </cell>
          <cell r="O362">
            <v>35505.140096080664</v>
          </cell>
          <cell r="P362">
            <v>0</v>
          </cell>
          <cell r="Q362">
            <v>0</v>
          </cell>
          <cell r="R362">
            <v>0</v>
          </cell>
          <cell r="S362">
            <v>0</v>
          </cell>
          <cell r="T362">
            <v>0</v>
          </cell>
        </row>
        <row r="363">
          <cell r="A363" t="str">
            <v>901WA</v>
          </cell>
          <cell r="B363">
            <v>901</v>
          </cell>
          <cell r="C363" t="str">
            <v>WA</v>
          </cell>
          <cell r="D363">
            <v>0</v>
          </cell>
          <cell r="F363" t="str">
            <v>901WA</v>
          </cell>
          <cell r="G363">
            <v>901</v>
          </cell>
          <cell r="H363" t="str">
            <v>WA</v>
          </cell>
          <cell r="I363">
            <v>0</v>
          </cell>
          <cell r="L363" t="str">
            <v>545CAGE</v>
          </cell>
          <cell r="M363">
            <v>0</v>
          </cell>
          <cell r="N363">
            <v>0</v>
          </cell>
          <cell r="O363">
            <v>0</v>
          </cell>
          <cell r="P363">
            <v>0</v>
          </cell>
          <cell r="Q363">
            <v>0</v>
          </cell>
          <cell r="R363">
            <v>0</v>
          </cell>
          <cell r="S363">
            <v>0</v>
          </cell>
          <cell r="T363">
            <v>0</v>
          </cell>
        </row>
        <row r="364">
          <cell r="A364" t="str">
            <v>902CA</v>
          </cell>
          <cell r="B364">
            <v>902</v>
          </cell>
          <cell r="C364" t="str">
            <v>CA</v>
          </cell>
          <cell r="D364">
            <v>915754.09</v>
          </cell>
          <cell r="F364" t="str">
            <v>902CA</v>
          </cell>
          <cell r="G364">
            <v>902</v>
          </cell>
          <cell r="H364" t="str">
            <v>CA</v>
          </cell>
          <cell r="I364">
            <v>915754.09</v>
          </cell>
          <cell r="L364" t="str">
            <v>545CAGW</v>
          </cell>
          <cell r="M364">
            <v>0</v>
          </cell>
          <cell r="N364">
            <v>0</v>
          </cell>
          <cell r="O364">
            <v>12928.61198363428</v>
          </cell>
          <cell r="P364">
            <v>0</v>
          </cell>
          <cell r="Q364">
            <v>0</v>
          </cell>
          <cell r="R364">
            <v>0</v>
          </cell>
          <cell r="S364">
            <v>0</v>
          </cell>
          <cell r="T364">
            <v>0</v>
          </cell>
        </row>
        <row r="365">
          <cell r="A365" t="str">
            <v>902CN</v>
          </cell>
          <cell r="B365">
            <v>902</v>
          </cell>
          <cell r="C365" t="str">
            <v>CN</v>
          </cell>
          <cell r="D365">
            <v>882957.58</v>
          </cell>
          <cell r="F365" t="str">
            <v>902CN</v>
          </cell>
          <cell r="G365">
            <v>902</v>
          </cell>
          <cell r="H365" t="str">
            <v>CN</v>
          </cell>
          <cell r="I365">
            <v>882957.58</v>
          </cell>
          <cell r="L365" t="str">
            <v>547NPCCAEW</v>
          </cell>
          <cell r="M365">
            <v>0</v>
          </cell>
          <cell r="N365">
            <v>0</v>
          </cell>
          <cell r="O365">
            <v>3845304.240654516</v>
          </cell>
          <cell r="P365">
            <v>0</v>
          </cell>
          <cell r="Q365">
            <v>0</v>
          </cell>
          <cell r="R365">
            <v>0</v>
          </cell>
          <cell r="S365">
            <v>0</v>
          </cell>
          <cell r="T365">
            <v>0</v>
          </cell>
        </row>
        <row r="366">
          <cell r="A366" t="str">
            <v>902ID</v>
          </cell>
          <cell r="B366">
            <v>902</v>
          </cell>
          <cell r="C366" t="str">
            <v>ID</v>
          </cell>
          <cell r="D366">
            <v>1995173.11</v>
          </cell>
          <cell r="F366" t="str">
            <v>902ID</v>
          </cell>
          <cell r="G366">
            <v>902</v>
          </cell>
          <cell r="H366" t="str">
            <v>ID</v>
          </cell>
          <cell r="I366">
            <v>1995173.11</v>
          </cell>
          <cell r="L366" t="str">
            <v>548CAGE</v>
          </cell>
          <cell r="M366">
            <v>0</v>
          </cell>
          <cell r="N366">
            <v>0</v>
          </cell>
          <cell r="O366">
            <v>0</v>
          </cell>
          <cell r="P366">
            <v>0</v>
          </cell>
          <cell r="Q366">
            <v>0</v>
          </cell>
          <cell r="R366">
            <v>0</v>
          </cell>
          <cell r="S366">
            <v>0</v>
          </cell>
          <cell r="T366">
            <v>0</v>
          </cell>
        </row>
        <row r="367">
          <cell r="A367" t="str">
            <v>902OR</v>
          </cell>
          <cell r="B367">
            <v>902</v>
          </cell>
          <cell r="C367" t="str">
            <v>OR</v>
          </cell>
          <cell r="D367">
            <v>10278406.27</v>
          </cell>
          <cell r="F367" t="str">
            <v>902OR</v>
          </cell>
          <cell r="G367">
            <v>902</v>
          </cell>
          <cell r="H367" t="str">
            <v>OR</v>
          </cell>
          <cell r="I367">
            <v>10278406.27</v>
          </cell>
          <cell r="L367" t="str">
            <v>548CAGW</v>
          </cell>
          <cell r="M367">
            <v>0</v>
          </cell>
          <cell r="N367">
            <v>0</v>
          </cell>
          <cell r="O367">
            <v>7858.4069570464035</v>
          </cell>
          <cell r="P367">
            <v>0</v>
          </cell>
          <cell r="Q367">
            <v>0</v>
          </cell>
          <cell r="R367">
            <v>0</v>
          </cell>
          <cell r="S367">
            <v>0</v>
          </cell>
          <cell r="T367">
            <v>0</v>
          </cell>
        </row>
        <row r="368">
          <cell r="A368" t="str">
            <v>902UT</v>
          </cell>
          <cell r="B368">
            <v>902</v>
          </cell>
          <cell r="C368" t="str">
            <v>UT</v>
          </cell>
          <cell r="D368">
            <v>3685484.64</v>
          </cell>
          <cell r="F368" t="str">
            <v>902UT</v>
          </cell>
          <cell r="G368">
            <v>902</v>
          </cell>
          <cell r="H368" t="str">
            <v>UT</v>
          </cell>
          <cell r="I368">
            <v>3685484.64</v>
          </cell>
          <cell r="L368" t="str">
            <v>548SG</v>
          </cell>
          <cell r="M368">
            <v>0</v>
          </cell>
          <cell r="N368">
            <v>0</v>
          </cell>
          <cell r="O368">
            <v>2143.8226118762932</v>
          </cell>
          <cell r="P368">
            <v>0</v>
          </cell>
          <cell r="Q368">
            <v>0</v>
          </cell>
          <cell r="R368">
            <v>0</v>
          </cell>
          <cell r="S368">
            <v>0</v>
          </cell>
          <cell r="T368">
            <v>0</v>
          </cell>
        </row>
        <row r="369">
          <cell r="A369" t="str">
            <v>902WA</v>
          </cell>
          <cell r="B369">
            <v>902</v>
          </cell>
          <cell r="C369" t="str">
            <v>WA</v>
          </cell>
          <cell r="D369">
            <v>652517.17000000004</v>
          </cell>
          <cell r="F369" t="str">
            <v>902WA</v>
          </cell>
          <cell r="G369">
            <v>902</v>
          </cell>
          <cell r="H369" t="str">
            <v>WA</v>
          </cell>
          <cell r="I369">
            <v>652517.17000000004</v>
          </cell>
          <cell r="L369" t="str">
            <v>549S</v>
          </cell>
          <cell r="M369">
            <v>0</v>
          </cell>
          <cell r="N369">
            <v>0</v>
          </cell>
          <cell r="O369">
            <v>0</v>
          </cell>
          <cell r="P369">
            <v>0</v>
          </cell>
          <cell r="Q369">
            <v>0</v>
          </cell>
          <cell r="R369">
            <v>0</v>
          </cell>
          <cell r="S369">
            <v>0</v>
          </cell>
          <cell r="T369">
            <v>0</v>
          </cell>
        </row>
        <row r="370">
          <cell r="A370" t="str">
            <v>902WYP</v>
          </cell>
          <cell r="B370">
            <v>902</v>
          </cell>
          <cell r="C370" t="str">
            <v>WYP</v>
          </cell>
          <cell r="D370">
            <v>1135026.2</v>
          </cell>
          <cell r="F370" t="str">
            <v>902WYP</v>
          </cell>
          <cell r="G370">
            <v>902</v>
          </cell>
          <cell r="H370" t="str">
            <v>WYP</v>
          </cell>
          <cell r="I370">
            <v>1135026.2</v>
          </cell>
          <cell r="L370" t="str">
            <v>553CAGE</v>
          </cell>
          <cell r="M370">
            <v>0</v>
          </cell>
          <cell r="N370">
            <v>0</v>
          </cell>
          <cell r="O370">
            <v>0</v>
          </cell>
          <cell r="P370">
            <v>0</v>
          </cell>
          <cell r="Q370">
            <v>0</v>
          </cell>
          <cell r="R370">
            <v>0</v>
          </cell>
          <cell r="S370">
            <v>0</v>
          </cell>
          <cell r="T370">
            <v>0</v>
          </cell>
        </row>
        <row r="371">
          <cell r="A371" t="str">
            <v>902WYU</v>
          </cell>
          <cell r="B371">
            <v>902</v>
          </cell>
          <cell r="C371" t="str">
            <v>WYU</v>
          </cell>
          <cell r="D371">
            <v>218768.11</v>
          </cell>
          <cell r="F371" t="str">
            <v>902WYU</v>
          </cell>
          <cell r="G371">
            <v>902</v>
          </cell>
          <cell r="H371" t="str">
            <v>WYU</v>
          </cell>
          <cell r="I371">
            <v>218768.11</v>
          </cell>
          <cell r="L371" t="str">
            <v>553CAGW</v>
          </cell>
          <cell r="M371">
            <v>0</v>
          </cell>
          <cell r="N371">
            <v>0</v>
          </cell>
          <cell r="O371">
            <v>116458.2079253733</v>
          </cell>
          <cell r="P371">
            <v>0</v>
          </cell>
          <cell r="Q371">
            <v>0</v>
          </cell>
          <cell r="R371">
            <v>0</v>
          </cell>
          <cell r="S371">
            <v>0</v>
          </cell>
          <cell r="T371">
            <v>0</v>
          </cell>
        </row>
        <row r="372">
          <cell r="A372" t="str">
            <v>903CA</v>
          </cell>
          <cell r="B372">
            <v>903</v>
          </cell>
          <cell r="C372" t="str">
            <v>CA</v>
          </cell>
          <cell r="D372">
            <v>225931.6</v>
          </cell>
          <cell r="F372" t="str">
            <v>903CA</v>
          </cell>
          <cell r="G372">
            <v>903</v>
          </cell>
          <cell r="H372" t="str">
            <v>CA</v>
          </cell>
          <cell r="I372">
            <v>225931.6</v>
          </cell>
          <cell r="L372" t="str">
            <v>555NPCCAEW</v>
          </cell>
          <cell r="M372">
            <v>0</v>
          </cell>
          <cell r="N372">
            <v>0</v>
          </cell>
          <cell r="O372">
            <v>-448855.30769170407</v>
          </cell>
          <cell r="P372">
            <v>0</v>
          </cell>
          <cell r="Q372">
            <v>0</v>
          </cell>
          <cell r="R372">
            <v>0</v>
          </cell>
          <cell r="S372">
            <v>0</v>
          </cell>
          <cell r="T372">
            <v>0</v>
          </cell>
        </row>
        <row r="373">
          <cell r="A373" t="str">
            <v>903CN</v>
          </cell>
          <cell r="B373">
            <v>903</v>
          </cell>
          <cell r="C373" t="str">
            <v>CN</v>
          </cell>
          <cell r="D373">
            <v>41818805.229999997</v>
          </cell>
          <cell r="F373" t="str">
            <v>903CN</v>
          </cell>
          <cell r="G373">
            <v>903</v>
          </cell>
          <cell r="H373" t="str">
            <v>CN</v>
          </cell>
          <cell r="I373">
            <v>41818805.229999997</v>
          </cell>
          <cell r="L373" t="str">
            <v>555NPCCAGW</v>
          </cell>
          <cell r="M373">
            <v>0</v>
          </cell>
          <cell r="N373">
            <v>0</v>
          </cell>
          <cell r="O373">
            <v>14704313.331842661</v>
          </cell>
          <cell r="P373">
            <v>0</v>
          </cell>
          <cell r="Q373">
            <v>0</v>
          </cell>
          <cell r="R373">
            <v>0</v>
          </cell>
          <cell r="S373">
            <v>0</v>
          </cell>
          <cell r="T373">
            <v>0</v>
          </cell>
        </row>
        <row r="374">
          <cell r="A374" t="str">
            <v>903ID</v>
          </cell>
          <cell r="B374">
            <v>903</v>
          </cell>
          <cell r="C374" t="str">
            <v>ID</v>
          </cell>
          <cell r="D374">
            <v>307348.93</v>
          </cell>
          <cell r="F374" t="str">
            <v>903ID</v>
          </cell>
          <cell r="G374">
            <v>903</v>
          </cell>
          <cell r="H374" t="str">
            <v>ID</v>
          </cell>
          <cell r="I374">
            <v>307348.93</v>
          </cell>
          <cell r="L374" t="str">
            <v>555NPCS</v>
          </cell>
          <cell r="M374">
            <v>0</v>
          </cell>
          <cell r="N374">
            <v>0</v>
          </cell>
          <cell r="O374">
            <v>-16948.699999999983</v>
          </cell>
          <cell r="P374">
            <v>0</v>
          </cell>
          <cell r="Q374">
            <v>0</v>
          </cell>
          <cell r="R374">
            <v>0</v>
          </cell>
          <cell r="S374">
            <v>0</v>
          </cell>
          <cell r="T374">
            <v>0</v>
          </cell>
        </row>
        <row r="375">
          <cell r="A375" t="str">
            <v>903OR</v>
          </cell>
          <cell r="B375">
            <v>903</v>
          </cell>
          <cell r="C375" t="str">
            <v>OR</v>
          </cell>
          <cell r="D375">
            <v>2291663.09</v>
          </cell>
          <cell r="F375" t="str">
            <v>903OR</v>
          </cell>
          <cell r="G375">
            <v>903</v>
          </cell>
          <cell r="H375" t="str">
            <v>OR</v>
          </cell>
          <cell r="I375">
            <v>2291663.09</v>
          </cell>
          <cell r="L375" t="str">
            <v>557CAEE</v>
          </cell>
          <cell r="M375">
            <v>0</v>
          </cell>
          <cell r="N375">
            <v>0</v>
          </cell>
          <cell r="O375">
            <v>0</v>
          </cell>
          <cell r="P375">
            <v>0</v>
          </cell>
          <cell r="Q375">
            <v>0</v>
          </cell>
          <cell r="R375">
            <v>0</v>
          </cell>
          <cell r="S375">
            <v>0</v>
          </cell>
          <cell r="T375">
            <v>0</v>
          </cell>
        </row>
        <row r="376">
          <cell r="A376" t="str">
            <v>903UT</v>
          </cell>
          <cell r="B376">
            <v>903</v>
          </cell>
          <cell r="C376" t="str">
            <v>UT</v>
          </cell>
          <cell r="D376">
            <v>3468268.1</v>
          </cell>
          <cell r="F376" t="str">
            <v>903UT</v>
          </cell>
          <cell r="G376">
            <v>903</v>
          </cell>
          <cell r="H376" t="str">
            <v>UT</v>
          </cell>
          <cell r="I376">
            <v>3468268.1</v>
          </cell>
          <cell r="L376" t="str">
            <v>557CAGE</v>
          </cell>
          <cell r="M376">
            <v>0</v>
          </cell>
          <cell r="N376">
            <v>0</v>
          </cell>
          <cell r="O376">
            <v>0</v>
          </cell>
          <cell r="P376">
            <v>0</v>
          </cell>
          <cell r="Q376">
            <v>0</v>
          </cell>
          <cell r="R376">
            <v>0</v>
          </cell>
          <cell r="S376">
            <v>0</v>
          </cell>
          <cell r="T376">
            <v>0</v>
          </cell>
        </row>
        <row r="377">
          <cell r="A377" t="str">
            <v>903WA</v>
          </cell>
          <cell r="B377">
            <v>903</v>
          </cell>
          <cell r="C377" t="str">
            <v>WA</v>
          </cell>
          <cell r="D377">
            <v>647896.4</v>
          </cell>
          <cell r="F377" t="str">
            <v>903WA</v>
          </cell>
          <cell r="G377">
            <v>903</v>
          </cell>
          <cell r="H377" t="str">
            <v>WA</v>
          </cell>
          <cell r="I377">
            <v>647896.4</v>
          </cell>
          <cell r="L377" t="str">
            <v>557CAGW</v>
          </cell>
          <cell r="M377">
            <v>0</v>
          </cell>
          <cell r="N377">
            <v>0</v>
          </cell>
          <cell r="O377">
            <v>39339.299438040056</v>
          </cell>
          <cell r="P377">
            <v>0</v>
          </cell>
          <cell r="Q377">
            <v>0</v>
          </cell>
          <cell r="R377">
            <v>0</v>
          </cell>
          <cell r="S377">
            <v>0</v>
          </cell>
          <cell r="T377">
            <v>0</v>
          </cell>
        </row>
        <row r="378">
          <cell r="A378" t="str">
            <v>903WYP</v>
          </cell>
          <cell r="B378">
            <v>903</v>
          </cell>
          <cell r="C378" t="str">
            <v>WYP</v>
          </cell>
          <cell r="D378">
            <v>774654.29</v>
          </cell>
          <cell r="F378" t="str">
            <v>903WYP</v>
          </cell>
          <cell r="G378">
            <v>903</v>
          </cell>
          <cell r="H378" t="str">
            <v>WYP</v>
          </cell>
          <cell r="I378">
            <v>774654.29</v>
          </cell>
          <cell r="L378" t="str">
            <v>557S</v>
          </cell>
          <cell r="M378">
            <v>0</v>
          </cell>
          <cell r="N378">
            <v>0</v>
          </cell>
          <cell r="O378">
            <v>0</v>
          </cell>
          <cell r="P378">
            <v>0</v>
          </cell>
          <cell r="Q378">
            <v>0</v>
          </cell>
          <cell r="R378">
            <v>0</v>
          </cell>
          <cell r="S378">
            <v>0</v>
          </cell>
          <cell r="T378">
            <v>0</v>
          </cell>
        </row>
        <row r="379">
          <cell r="A379" t="str">
            <v>903WYU</v>
          </cell>
          <cell r="B379">
            <v>903</v>
          </cell>
          <cell r="C379" t="str">
            <v>WYU</v>
          </cell>
          <cell r="D379">
            <v>95104.89</v>
          </cell>
          <cell r="F379" t="str">
            <v>903WYU</v>
          </cell>
          <cell r="G379">
            <v>903</v>
          </cell>
          <cell r="H379" t="str">
            <v>WYU</v>
          </cell>
          <cell r="I379">
            <v>95104.89</v>
          </cell>
          <cell r="L379" t="str">
            <v>557SG</v>
          </cell>
          <cell r="M379">
            <v>0</v>
          </cell>
          <cell r="N379">
            <v>0</v>
          </cell>
          <cell r="O379">
            <v>-22575.519615393605</v>
          </cell>
          <cell r="P379">
            <v>0</v>
          </cell>
          <cell r="Q379">
            <v>0</v>
          </cell>
          <cell r="R379">
            <v>0</v>
          </cell>
          <cell r="S379">
            <v>0</v>
          </cell>
          <cell r="T379">
            <v>0</v>
          </cell>
        </row>
        <row r="380">
          <cell r="A380" t="str">
            <v>904CA</v>
          </cell>
          <cell r="B380">
            <v>904</v>
          </cell>
          <cell r="C380" t="str">
            <v>CA</v>
          </cell>
          <cell r="D380">
            <v>556770.46</v>
          </cell>
          <cell r="F380" t="str">
            <v>904CA</v>
          </cell>
          <cell r="G380">
            <v>904</v>
          </cell>
          <cell r="H380" t="str">
            <v>CA</v>
          </cell>
          <cell r="I380">
            <v>556770.46</v>
          </cell>
          <cell r="L380" t="str">
            <v>557SO</v>
          </cell>
          <cell r="M380">
            <v>0</v>
          </cell>
          <cell r="N380">
            <v>0</v>
          </cell>
          <cell r="O380">
            <v>4792.6306494965202</v>
          </cell>
          <cell r="P380">
            <v>0</v>
          </cell>
          <cell r="Q380">
            <v>0</v>
          </cell>
          <cell r="R380">
            <v>0</v>
          </cell>
          <cell r="S380">
            <v>0</v>
          </cell>
          <cell r="T380">
            <v>0</v>
          </cell>
        </row>
        <row r="381">
          <cell r="A381" t="str">
            <v>904CN</v>
          </cell>
          <cell r="B381">
            <v>904</v>
          </cell>
          <cell r="C381" t="str">
            <v>CN</v>
          </cell>
          <cell r="D381">
            <v>29741.360000000001</v>
          </cell>
          <cell r="F381" t="str">
            <v>904CN</v>
          </cell>
          <cell r="G381">
            <v>904</v>
          </cell>
          <cell r="H381" t="str">
            <v>CN</v>
          </cell>
          <cell r="I381">
            <v>29741.360000000001</v>
          </cell>
          <cell r="L381" t="str">
            <v>560CAGE</v>
          </cell>
          <cell r="M381">
            <v>0</v>
          </cell>
          <cell r="N381">
            <v>0</v>
          </cell>
          <cell r="O381">
            <v>0</v>
          </cell>
          <cell r="P381">
            <v>0</v>
          </cell>
          <cell r="Q381">
            <v>0</v>
          </cell>
          <cell r="R381">
            <v>0</v>
          </cell>
          <cell r="S381">
            <v>0</v>
          </cell>
          <cell r="T381">
            <v>0</v>
          </cell>
        </row>
        <row r="382">
          <cell r="A382" t="str">
            <v>904ID</v>
          </cell>
          <cell r="B382">
            <v>904</v>
          </cell>
          <cell r="C382" t="str">
            <v>ID</v>
          </cell>
          <cell r="D382">
            <v>772954.91</v>
          </cell>
          <cell r="F382" t="str">
            <v>904ID</v>
          </cell>
          <cell r="G382">
            <v>904</v>
          </cell>
          <cell r="H382" t="str">
            <v>ID</v>
          </cell>
          <cell r="I382">
            <v>772954.91</v>
          </cell>
          <cell r="L382" t="str">
            <v>560CAGW</v>
          </cell>
          <cell r="M382">
            <v>0</v>
          </cell>
          <cell r="N382">
            <v>0</v>
          </cell>
          <cell r="O382">
            <v>2996.399547349627</v>
          </cell>
          <cell r="P382">
            <v>0</v>
          </cell>
          <cell r="Q382">
            <v>0</v>
          </cell>
          <cell r="R382">
            <v>0</v>
          </cell>
          <cell r="S382">
            <v>0</v>
          </cell>
          <cell r="T382">
            <v>0</v>
          </cell>
        </row>
        <row r="383">
          <cell r="A383" t="str">
            <v>904OR</v>
          </cell>
          <cell r="B383">
            <v>904</v>
          </cell>
          <cell r="C383" t="str">
            <v>OR</v>
          </cell>
          <cell r="D383">
            <v>4633249.49</v>
          </cell>
          <cell r="F383" t="str">
            <v>904OR</v>
          </cell>
          <cell r="G383">
            <v>904</v>
          </cell>
          <cell r="H383" t="str">
            <v>OR</v>
          </cell>
          <cell r="I383">
            <v>4633249.49</v>
          </cell>
          <cell r="L383" t="str">
            <v>560JBG</v>
          </cell>
          <cell r="M383">
            <v>0</v>
          </cell>
          <cell r="N383">
            <v>0</v>
          </cell>
          <cell r="O383">
            <v>220.64044773361715</v>
          </cell>
          <cell r="P383">
            <v>0</v>
          </cell>
          <cell r="Q383">
            <v>0</v>
          </cell>
          <cell r="R383">
            <v>0</v>
          </cell>
          <cell r="S383">
            <v>0</v>
          </cell>
          <cell r="T383">
            <v>0</v>
          </cell>
        </row>
        <row r="384">
          <cell r="A384" t="str">
            <v>904UT</v>
          </cell>
          <cell r="B384">
            <v>904</v>
          </cell>
          <cell r="C384" t="str">
            <v>UT</v>
          </cell>
          <cell r="D384">
            <v>3862576.53</v>
          </cell>
          <cell r="F384" t="str">
            <v>904UT</v>
          </cell>
          <cell r="G384">
            <v>904</v>
          </cell>
          <cell r="H384" t="str">
            <v>UT</v>
          </cell>
          <cell r="I384">
            <v>3862576.53</v>
          </cell>
          <cell r="L384" t="str">
            <v>560SG</v>
          </cell>
          <cell r="M384">
            <v>0</v>
          </cell>
          <cell r="N384">
            <v>0</v>
          </cell>
          <cell r="O384">
            <v>17654.193532620557</v>
          </cell>
          <cell r="P384">
            <v>0</v>
          </cell>
          <cell r="Q384">
            <v>0</v>
          </cell>
          <cell r="R384">
            <v>0</v>
          </cell>
          <cell r="S384">
            <v>0</v>
          </cell>
          <cell r="T384">
            <v>0</v>
          </cell>
        </row>
        <row r="385">
          <cell r="A385" t="str">
            <v>904WA</v>
          </cell>
          <cell r="B385">
            <v>904</v>
          </cell>
          <cell r="C385" t="str">
            <v>WA</v>
          </cell>
          <cell r="D385">
            <v>1808554.72</v>
          </cell>
          <cell r="F385" t="str">
            <v>904WA</v>
          </cell>
          <cell r="G385">
            <v>904</v>
          </cell>
          <cell r="H385" t="str">
            <v>WA</v>
          </cell>
          <cell r="I385">
            <v>1808554.72</v>
          </cell>
          <cell r="L385" t="str">
            <v>565NPCCAEW</v>
          </cell>
          <cell r="M385">
            <v>0</v>
          </cell>
          <cell r="N385">
            <v>0</v>
          </cell>
          <cell r="O385">
            <v>502042.66822149447</v>
          </cell>
          <cell r="P385">
            <v>0</v>
          </cell>
          <cell r="Q385">
            <v>0</v>
          </cell>
          <cell r="R385">
            <v>0</v>
          </cell>
          <cell r="S385">
            <v>0</v>
          </cell>
          <cell r="T385">
            <v>0</v>
          </cell>
        </row>
        <row r="386">
          <cell r="A386" t="str">
            <v>904WYP</v>
          </cell>
          <cell r="B386">
            <v>904</v>
          </cell>
          <cell r="C386" t="str">
            <v>WYP</v>
          </cell>
          <cell r="D386">
            <v>756903.18</v>
          </cell>
          <cell r="F386" t="str">
            <v>904WYP</v>
          </cell>
          <cell r="G386">
            <v>904</v>
          </cell>
          <cell r="H386" t="str">
            <v>WYP</v>
          </cell>
          <cell r="I386">
            <v>756903.18</v>
          </cell>
          <cell r="L386" t="str">
            <v>565NPCCAGW</v>
          </cell>
          <cell r="M386">
            <v>0</v>
          </cell>
          <cell r="N386">
            <v>0</v>
          </cell>
          <cell r="O386">
            <v>2743421.3682568017</v>
          </cell>
          <cell r="P386">
            <v>0</v>
          </cell>
          <cell r="Q386">
            <v>0</v>
          </cell>
          <cell r="R386">
            <v>0</v>
          </cell>
          <cell r="S386">
            <v>0</v>
          </cell>
          <cell r="T386">
            <v>0</v>
          </cell>
        </row>
        <row r="387">
          <cell r="A387" t="str">
            <v>904WYU</v>
          </cell>
          <cell r="B387">
            <v>904</v>
          </cell>
          <cell r="C387" t="str">
            <v>WYU</v>
          </cell>
          <cell r="D387">
            <v>0</v>
          </cell>
          <cell r="F387" t="str">
            <v>904WYU</v>
          </cell>
          <cell r="G387">
            <v>904</v>
          </cell>
          <cell r="H387" t="str">
            <v>WYU</v>
          </cell>
          <cell r="I387">
            <v>0</v>
          </cell>
          <cell r="L387" t="str">
            <v>566CAGE</v>
          </cell>
          <cell r="M387">
            <v>0</v>
          </cell>
          <cell r="N387">
            <v>0</v>
          </cell>
          <cell r="O387">
            <v>0</v>
          </cell>
          <cell r="P387">
            <v>0</v>
          </cell>
          <cell r="Q387">
            <v>0</v>
          </cell>
          <cell r="R387">
            <v>0</v>
          </cell>
          <cell r="S387">
            <v>0</v>
          </cell>
          <cell r="T387">
            <v>0</v>
          </cell>
        </row>
        <row r="388">
          <cell r="A388" t="str">
            <v>905CN</v>
          </cell>
          <cell r="B388">
            <v>905</v>
          </cell>
          <cell r="C388" t="str">
            <v>CN</v>
          </cell>
          <cell r="D388">
            <v>10572.32</v>
          </cell>
          <cell r="F388" t="str">
            <v>905CN</v>
          </cell>
          <cell r="G388">
            <v>905</v>
          </cell>
          <cell r="H388" t="str">
            <v>CN</v>
          </cell>
          <cell r="I388">
            <v>10572.32</v>
          </cell>
          <cell r="L388" t="str">
            <v>566CAGW</v>
          </cell>
          <cell r="M388">
            <v>0</v>
          </cell>
          <cell r="N388">
            <v>0</v>
          </cell>
          <cell r="O388">
            <v>72649.280450357313</v>
          </cell>
          <cell r="P388">
            <v>0</v>
          </cell>
          <cell r="Q388">
            <v>0</v>
          </cell>
          <cell r="R388">
            <v>0</v>
          </cell>
          <cell r="S388">
            <v>0</v>
          </cell>
          <cell r="T388">
            <v>0</v>
          </cell>
        </row>
        <row r="389">
          <cell r="A389" t="str">
            <v>905OR</v>
          </cell>
          <cell r="B389">
            <v>905</v>
          </cell>
          <cell r="C389" t="str">
            <v>OR</v>
          </cell>
          <cell r="D389">
            <v>73</v>
          </cell>
          <cell r="F389" t="str">
            <v>905OR</v>
          </cell>
          <cell r="G389">
            <v>905</v>
          </cell>
          <cell r="H389" t="str">
            <v>OR</v>
          </cell>
          <cell r="I389">
            <v>73</v>
          </cell>
          <cell r="L389" t="str">
            <v>571CAGE</v>
          </cell>
          <cell r="M389">
            <v>0</v>
          </cell>
          <cell r="N389">
            <v>0</v>
          </cell>
          <cell r="O389">
            <v>0</v>
          </cell>
          <cell r="P389">
            <v>0</v>
          </cell>
          <cell r="Q389">
            <v>0</v>
          </cell>
          <cell r="R389">
            <v>0</v>
          </cell>
          <cell r="S389">
            <v>0</v>
          </cell>
          <cell r="T389">
            <v>0</v>
          </cell>
        </row>
        <row r="390">
          <cell r="A390" t="str">
            <v>905UT</v>
          </cell>
          <cell r="B390">
            <v>905</v>
          </cell>
          <cell r="C390" t="str">
            <v>UT</v>
          </cell>
          <cell r="D390">
            <v>192</v>
          </cell>
          <cell r="F390" t="str">
            <v>905UT</v>
          </cell>
          <cell r="G390">
            <v>905</v>
          </cell>
          <cell r="H390" t="str">
            <v>UT</v>
          </cell>
          <cell r="I390">
            <v>192</v>
          </cell>
          <cell r="L390" t="str">
            <v>571CAGW</v>
          </cell>
          <cell r="M390">
            <v>0</v>
          </cell>
          <cell r="N390">
            <v>0</v>
          </cell>
          <cell r="O390">
            <v>-88589.154878759451</v>
          </cell>
          <cell r="P390">
            <v>0</v>
          </cell>
          <cell r="Q390">
            <v>0</v>
          </cell>
          <cell r="R390">
            <v>0</v>
          </cell>
          <cell r="S390">
            <v>0</v>
          </cell>
          <cell r="T390">
            <v>0</v>
          </cell>
        </row>
        <row r="391">
          <cell r="A391" t="str">
            <v>907CN</v>
          </cell>
          <cell r="B391">
            <v>907</v>
          </cell>
          <cell r="C391" t="str">
            <v>CN</v>
          </cell>
          <cell r="D391">
            <v>259651.75</v>
          </cell>
          <cell r="F391" t="str">
            <v>907CN</v>
          </cell>
          <cell r="G391">
            <v>907</v>
          </cell>
          <cell r="H391" t="str">
            <v>CN</v>
          </cell>
          <cell r="I391">
            <v>259651.75</v>
          </cell>
          <cell r="L391" t="str">
            <v>571JBG</v>
          </cell>
          <cell r="M391">
            <v>0</v>
          </cell>
          <cell r="N391">
            <v>0</v>
          </cell>
          <cell r="O391">
            <v>272.9051974599617</v>
          </cell>
          <cell r="P391">
            <v>0</v>
          </cell>
          <cell r="Q391">
            <v>0</v>
          </cell>
          <cell r="R391">
            <v>0</v>
          </cell>
          <cell r="S391">
            <v>0</v>
          </cell>
          <cell r="T391">
            <v>0</v>
          </cell>
        </row>
        <row r="392">
          <cell r="A392" t="str">
            <v>908CA</v>
          </cell>
          <cell r="B392">
            <v>908</v>
          </cell>
          <cell r="C392" t="str">
            <v>CA</v>
          </cell>
          <cell r="D392">
            <v>174245.63</v>
          </cell>
          <cell r="F392" t="str">
            <v>908CA</v>
          </cell>
          <cell r="G392">
            <v>908</v>
          </cell>
          <cell r="H392" t="str">
            <v>CA</v>
          </cell>
          <cell r="I392">
            <v>174245.63</v>
          </cell>
          <cell r="L392" t="str">
            <v>571SG</v>
          </cell>
          <cell r="M392">
            <v>0</v>
          </cell>
          <cell r="N392">
            <v>0</v>
          </cell>
          <cell r="O392">
            <v>5589.3102271334019</v>
          </cell>
          <cell r="P392">
            <v>0</v>
          </cell>
          <cell r="Q392">
            <v>0</v>
          </cell>
          <cell r="R392">
            <v>0</v>
          </cell>
          <cell r="S392">
            <v>0</v>
          </cell>
          <cell r="T392">
            <v>0</v>
          </cell>
        </row>
        <row r="393">
          <cell r="A393" t="str">
            <v>908CN</v>
          </cell>
          <cell r="B393">
            <v>908</v>
          </cell>
          <cell r="C393" t="str">
            <v>CN</v>
          </cell>
          <cell r="D393">
            <v>1524019.95</v>
          </cell>
          <cell r="F393" t="str">
            <v>908CN</v>
          </cell>
          <cell r="G393">
            <v>908</v>
          </cell>
          <cell r="H393" t="str">
            <v>CN</v>
          </cell>
          <cell r="I393">
            <v>1524019.95</v>
          </cell>
          <cell r="L393" t="str">
            <v>580S</v>
          </cell>
          <cell r="M393">
            <v>0</v>
          </cell>
          <cell r="N393">
            <v>0</v>
          </cell>
          <cell r="O393">
            <v>26237.371669136588</v>
          </cell>
          <cell r="P393">
            <v>0</v>
          </cell>
          <cell r="Q393">
            <v>0</v>
          </cell>
          <cell r="R393">
            <v>0</v>
          </cell>
          <cell r="S393">
            <v>0</v>
          </cell>
          <cell r="T393">
            <v>0</v>
          </cell>
        </row>
        <row r="394">
          <cell r="A394" t="str">
            <v>908ID</v>
          </cell>
          <cell r="B394">
            <v>908</v>
          </cell>
          <cell r="C394" t="str">
            <v>ID</v>
          </cell>
          <cell r="D394">
            <v>14892.7</v>
          </cell>
          <cell r="F394" t="str">
            <v>908ID</v>
          </cell>
          <cell r="G394">
            <v>908</v>
          </cell>
          <cell r="H394" t="str">
            <v>ID</v>
          </cell>
          <cell r="I394">
            <v>14892.7</v>
          </cell>
          <cell r="L394" t="str">
            <v>580SNPD</v>
          </cell>
          <cell r="M394">
            <v>0</v>
          </cell>
          <cell r="N394">
            <v>0</v>
          </cell>
          <cell r="O394">
            <v>21296.751081460683</v>
          </cell>
          <cell r="P394">
            <v>0</v>
          </cell>
          <cell r="Q394">
            <v>0</v>
          </cell>
          <cell r="R394">
            <v>0</v>
          </cell>
          <cell r="S394">
            <v>0</v>
          </cell>
          <cell r="T394">
            <v>0</v>
          </cell>
        </row>
        <row r="395">
          <cell r="A395" t="str">
            <v>908OR</v>
          </cell>
          <cell r="B395">
            <v>908</v>
          </cell>
          <cell r="C395" t="str">
            <v>OR</v>
          </cell>
          <cell r="D395">
            <v>2050830.49</v>
          </cell>
          <cell r="F395" t="str">
            <v>908OR</v>
          </cell>
          <cell r="G395">
            <v>908</v>
          </cell>
          <cell r="H395" t="str">
            <v>OR</v>
          </cell>
          <cell r="I395">
            <v>2050830.49</v>
          </cell>
          <cell r="L395" t="str">
            <v>588S</v>
          </cell>
          <cell r="M395">
            <v>0</v>
          </cell>
          <cell r="N395">
            <v>0</v>
          </cell>
          <cell r="O395">
            <v>0</v>
          </cell>
          <cell r="P395">
            <v>0</v>
          </cell>
          <cell r="Q395">
            <v>0</v>
          </cell>
          <cell r="R395">
            <v>0</v>
          </cell>
          <cell r="S395">
            <v>0</v>
          </cell>
          <cell r="T395">
            <v>0</v>
          </cell>
        </row>
        <row r="396">
          <cell r="A396" t="str">
            <v>908OTHER</v>
          </cell>
          <cell r="B396">
            <v>908</v>
          </cell>
          <cell r="C396" t="str">
            <v>OTHER</v>
          </cell>
          <cell r="D396">
            <v>81644587.230000004</v>
          </cell>
          <cell r="F396" t="str">
            <v>908OTHER</v>
          </cell>
          <cell r="G396">
            <v>908</v>
          </cell>
          <cell r="H396" t="str">
            <v>OTHER</v>
          </cell>
          <cell r="I396">
            <v>81644587.230000004</v>
          </cell>
          <cell r="L396" t="str">
            <v>588SG</v>
          </cell>
          <cell r="M396">
            <v>0</v>
          </cell>
          <cell r="N396">
            <v>0</v>
          </cell>
          <cell r="O396">
            <v>20.490084603993346</v>
          </cell>
          <cell r="P396">
            <v>0</v>
          </cell>
          <cell r="Q396">
            <v>0</v>
          </cell>
          <cell r="R396">
            <v>0</v>
          </cell>
          <cell r="S396">
            <v>0</v>
          </cell>
          <cell r="T396">
            <v>0</v>
          </cell>
        </row>
        <row r="397">
          <cell r="A397" t="str">
            <v>908UT</v>
          </cell>
          <cell r="B397">
            <v>908</v>
          </cell>
          <cell r="C397" t="str">
            <v>UT</v>
          </cell>
          <cell r="D397">
            <v>2509041.39</v>
          </cell>
          <cell r="F397" t="str">
            <v>908UT</v>
          </cell>
          <cell r="G397">
            <v>908</v>
          </cell>
          <cell r="H397" t="str">
            <v>UT</v>
          </cell>
          <cell r="I397">
            <v>2509041.39</v>
          </cell>
          <cell r="L397" t="str">
            <v>588SNPD</v>
          </cell>
          <cell r="M397">
            <v>0</v>
          </cell>
          <cell r="N397">
            <v>0</v>
          </cell>
          <cell r="O397">
            <v>-479.32891766840504</v>
          </cell>
          <cell r="P397">
            <v>0</v>
          </cell>
          <cell r="Q397">
            <v>0</v>
          </cell>
          <cell r="R397">
            <v>0</v>
          </cell>
          <cell r="S397">
            <v>0</v>
          </cell>
          <cell r="T397">
            <v>0</v>
          </cell>
        </row>
        <row r="398">
          <cell r="A398" t="str">
            <v>908WA</v>
          </cell>
          <cell r="B398">
            <v>908</v>
          </cell>
          <cell r="C398" t="str">
            <v>WA</v>
          </cell>
          <cell r="D398">
            <v>304523.86</v>
          </cell>
          <cell r="F398" t="str">
            <v>908WA</v>
          </cell>
          <cell r="G398">
            <v>908</v>
          </cell>
          <cell r="H398" t="str">
            <v>WA</v>
          </cell>
          <cell r="I398">
            <v>304523.86</v>
          </cell>
          <cell r="L398" t="str">
            <v>593S</v>
          </cell>
          <cell r="M398">
            <v>0</v>
          </cell>
          <cell r="N398">
            <v>0</v>
          </cell>
          <cell r="O398">
            <v>-303354.01351531706</v>
          </cell>
          <cell r="P398">
            <v>0</v>
          </cell>
          <cell r="Q398">
            <v>0</v>
          </cell>
          <cell r="R398">
            <v>0</v>
          </cell>
          <cell r="S398">
            <v>0</v>
          </cell>
          <cell r="T398">
            <v>0</v>
          </cell>
        </row>
        <row r="399">
          <cell r="A399" t="str">
            <v>908WYP</v>
          </cell>
          <cell r="B399">
            <v>908</v>
          </cell>
          <cell r="C399" t="str">
            <v>WYP</v>
          </cell>
          <cell r="D399">
            <v>894654.99</v>
          </cell>
          <cell r="F399" t="str">
            <v>908WYP</v>
          </cell>
          <cell r="G399">
            <v>908</v>
          </cell>
          <cell r="H399" t="str">
            <v>WYP</v>
          </cell>
          <cell r="I399">
            <v>894654.99</v>
          </cell>
          <cell r="L399" t="str">
            <v>593SNPD</v>
          </cell>
          <cell r="M399">
            <v>0</v>
          </cell>
          <cell r="N399">
            <v>0</v>
          </cell>
          <cell r="O399">
            <v>7997.0282051795666</v>
          </cell>
          <cell r="P399">
            <v>0</v>
          </cell>
          <cell r="Q399">
            <v>0</v>
          </cell>
          <cell r="R399">
            <v>0</v>
          </cell>
          <cell r="S399">
            <v>0</v>
          </cell>
          <cell r="T399">
            <v>0</v>
          </cell>
        </row>
        <row r="400">
          <cell r="A400" t="str">
            <v>909CA</v>
          </cell>
          <cell r="B400">
            <v>909</v>
          </cell>
          <cell r="C400" t="str">
            <v>CA</v>
          </cell>
          <cell r="D400">
            <v>81303.899999999994</v>
          </cell>
          <cell r="F400" t="str">
            <v>909CA</v>
          </cell>
          <cell r="G400">
            <v>909</v>
          </cell>
          <cell r="H400" t="str">
            <v>CA</v>
          </cell>
          <cell r="I400">
            <v>81303.899999999994</v>
          </cell>
          <cell r="L400" t="str">
            <v>903CN</v>
          </cell>
          <cell r="M400">
            <v>0</v>
          </cell>
          <cell r="N400">
            <v>0</v>
          </cell>
          <cell r="O400">
            <v>32605.483642755251</v>
          </cell>
          <cell r="P400">
            <v>0</v>
          </cell>
          <cell r="Q400">
            <v>0</v>
          </cell>
          <cell r="R400">
            <v>0</v>
          </cell>
          <cell r="S400">
            <v>0</v>
          </cell>
          <cell r="T400">
            <v>0</v>
          </cell>
        </row>
        <row r="401">
          <cell r="A401" t="str">
            <v>909CN</v>
          </cell>
          <cell r="B401">
            <v>909</v>
          </cell>
          <cell r="C401" t="str">
            <v>CN</v>
          </cell>
          <cell r="D401">
            <v>2565921.96</v>
          </cell>
          <cell r="F401" t="str">
            <v>909CN</v>
          </cell>
          <cell r="G401">
            <v>909</v>
          </cell>
          <cell r="H401" t="str">
            <v>CN</v>
          </cell>
          <cell r="I401">
            <v>2565921.96</v>
          </cell>
          <cell r="L401" t="str">
            <v>903S</v>
          </cell>
          <cell r="M401">
            <v>0</v>
          </cell>
          <cell r="N401">
            <v>0</v>
          </cell>
          <cell r="O401">
            <v>13641.480585272468</v>
          </cell>
          <cell r="P401">
            <v>0</v>
          </cell>
          <cell r="Q401">
            <v>0</v>
          </cell>
          <cell r="R401">
            <v>0</v>
          </cell>
          <cell r="S401">
            <v>0</v>
          </cell>
          <cell r="T401">
            <v>0</v>
          </cell>
        </row>
        <row r="402">
          <cell r="A402" t="str">
            <v>909ID</v>
          </cell>
          <cell r="B402">
            <v>909</v>
          </cell>
          <cell r="C402" t="str">
            <v>ID</v>
          </cell>
          <cell r="D402">
            <v>56245.34</v>
          </cell>
          <cell r="F402" t="str">
            <v>909ID</v>
          </cell>
          <cell r="G402">
            <v>909</v>
          </cell>
          <cell r="H402" t="str">
            <v>ID</v>
          </cell>
          <cell r="I402">
            <v>56245.34</v>
          </cell>
          <cell r="L402" t="str">
            <v>904S</v>
          </cell>
          <cell r="M402">
            <v>0</v>
          </cell>
          <cell r="N402">
            <v>0</v>
          </cell>
          <cell r="O402">
            <v>-242883.5474403135</v>
          </cell>
          <cell r="P402">
            <v>0</v>
          </cell>
          <cell r="Q402">
            <v>0</v>
          </cell>
          <cell r="R402">
            <v>0</v>
          </cell>
          <cell r="S402">
            <v>0</v>
          </cell>
          <cell r="T402">
            <v>0</v>
          </cell>
        </row>
        <row r="403">
          <cell r="A403" t="str">
            <v>909OR</v>
          </cell>
          <cell r="B403">
            <v>909</v>
          </cell>
          <cell r="C403" t="str">
            <v>OR</v>
          </cell>
          <cell r="D403">
            <v>471627.2</v>
          </cell>
          <cell r="F403" t="str">
            <v>909OR</v>
          </cell>
          <cell r="G403">
            <v>909</v>
          </cell>
          <cell r="H403" t="str">
            <v>OR</v>
          </cell>
          <cell r="I403">
            <v>471627.2</v>
          </cell>
          <cell r="L403" t="str">
            <v>908CN</v>
          </cell>
          <cell r="M403">
            <v>0</v>
          </cell>
          <cell r="N403">
            <v>0</v>
          </cell>
          <cell r="O403">
            <v>2634.6672367718625</v>
          </cell>
          <cell r="P403">
            <v>0</v>
          </cell>
          <cell r="Q403">
            <v>0</v>
          </cell>
          <cell r="R403">
            <v>0</v>
          </cell>
          <cell r="S403">
            <v>0</v>
          </cell>
          <cell r="T403">
            <v>0</v>
          </cell>
        </row>
        <row r="404">
          <cell r="A404" t="str">
            <v>909UT</v>
          </cell>
          <cell r="B404">
            <v>909</v>
          </cell>
          <cell r="C404" t="str">
            <v>UT</v>
          </cell>
          <cell r="D404">
            <v>785468.71</v>
          </cell>
          <cell r="F404" t="str">
            <v>909UT</v>
          </cell>
          <cell r="G404">
            <v>909</v>
          </cell>
          <cell r="H404" t="str">
            <v>UT</v>
          </cell>
          <cell r="I404">
            <v>785468.71</v>
          </cell>
          <cell r="L404" t="str">
            <v>908OTHER</v>
          </cell>
          <cell r="M404">
            <v>0</v>
          </cell>
          <cell r="N404">
            <v>0</v>
          </cell>
          <cell r="O404">
            <v>0</v>
          </cell>
          <cell r="P404">
            <v>0</v>
          </cell>
          <cell r="Q404">
            <v>0</v>
          </cell>
          <cell r="R404">
            <v>0</v>
          </cell>
          <cell r="S404">
            <v>0</v>
          </cell>
          <cell r="T404">
            <v>0</v>
          </cell>
        </row>
        <row r="405">
          <cell r="A405" t="str">
            <v>909WA</v>
          </cell>
          <cell r="B405">
            <v>909</v>
          </cell>
          <cell r="C405" t="str">
            <v>WA</v>
          </cell>
          <cell r="D405">
            <v>84800.94</v>
          </cell>
          <cell r="F405" t="str">
            <v>909WA</v>
          </cell>
          <cell r="G405">
            <v>909</v>
          </cell>
          <cell r="H405" t="str">
            <v>WA</v>
          </cell>
          <cell r="I405">
            <v>84800.94</v>
          </cell>
          <cell r="L405" t="str">
            <v>908S</v>
          </cell>
          <cell r="M405">
            <v>0</v>
          </cell>
          <cell r="N405">
            <v>0</v>
          </cell>
          <cell r="O405">
            <v>4513.5998549729929</v>
          </cell>
          <cell r="P405">
            <v>0</v>
          </cell>
          <cell r="Q405">
            <v>0</v>
          </cell>
          <cell r="R405">
            <v>0</v>
          </cell>
          <cell r="S405">
            <v>0</v>
          </cell>
          <cell r="T405">
            <v>0</v>
          </cell>
        </row>
        <row r="406">
          <cell r="A406" t="str">
            <v>909WYP</v>
          </cell>
          <cell r="B406">
            <v>909</v>
          </cell>
          <cell r="C406" t="str">
            <v>WYP</v>
          </cell>
          <cell r="D406">
            <v>217254.17</v>
          </cell>
          <cell r="F406" t="str">
            <v>909WYP</v>
          </cell>
          <cell r="G406">
            <v>909</v>
          </cell>
          <cell r="H406" t="str">
            <v>WYP</v>
          </cell>
          <cell r="I406">
            <v>217254.17</v>
          </cell>
          <cell r="L406" t="str">
            <v>909CAGE</v>
          </cell>
          <cell r="M406">
            <v>0</v>
          </cell>
          <cell r="N406">
            <v>0</v>
          </cell>
          <cell r="O406">
            <v>0</v>
          </cell>
          <cell r="P406">
            <v>0</v>
          </cell>
          <cell r="Q406">
            <v>0</v>
          </cell>
          <cell r="R406">
            <v>0</v>
          </cell>
          <cell r="S406">
            <v>0</v>
          </cell>
          <cell r="T406">
            <v>0</v>
          </cell>
        </row>
        <row r="407">
          <cell r="A407" t="str">
            <v>909WYU</v>
          </cell>
          <cell r="B407">
            <v>909</v>
          </cell>
          <cell r="C407" t="str">
            <v>WYU</v>
          </cell>
          <cell r="D407">
            <v>0</v>
          </cell>
          <cell r="F407" t="str">
            <v>909WYU</v>
          </cell>
          <cell r="G407">
            <v>909</v>
          </cell>
          <cell r="H407" t="str">
            <v>WYU</v>
          </cell>
          <cell r="I407">
            <v>0</v>
          </cell>
          <cell r="L407" t="str">
            <v>909CAGW</v>
          </cell>
          <cell r="M407">
            <v>0</v>
          </cell>
          <cell r="N407">
            <v>0</v>
          </cell>
          <cell r="O407">
            <v>4888.8821157329694</v>
          </cell>
          <cell r="P407">
            <v>0</v>
          </cell>
          <cell r="Q407">
            <v>0</v>
          </cell>
          <cell r="R407">
            <v>0</v>
          </cell>
          <cell r="S407">
            <v>0</v>
          </cell>
          <cell r="T407">
            <v>0</v>
          </cell>
        </row>
        <row r="408">
          <cell r="A408" t="str">
            <v>910CN</v>
          </cell>
          <cell r="B408">
            <v>910</v>
          </cell>
          <cell r="C408" t="str">
            <v>CN</v>
          </cell>
          <cell r="D408">
            <v>29261.5</v>
          </cell>
          <cell r="F408" t="str">
            <v>910CN</v>
          </cell>
          <cell r="G408">
            <v>910</v>
          </cell>
          <cell r="H408" t="str">
            <v>CN</v>
          </cell>
          <cell r="I408">
            <v>29261.5</v>
          </cell>
          <cell r="L408" t="str">
            <v>909CN</v>
          </cell>
          <cell r="M408">
            <v>0</v>
          </cell>
          <cell r="N408">
            <v>0</v>
          </cell>
          <cell r="O408">
            <v>-63935.185225822643</v>
          </cell>
          <cell r="P408">
            <v>0</v>
          </cell>
          <cell r="Q408">
            <v>0</v>
          </cell>
          <cell r="R408">
            <v>0</v>
          </cell>
          <cell r="S408">
            <v>0</v>
          </cell>
          <cell r="T408">
            <v>0</v>
          </cell>
        </row>
        <row r="409">
          <cell r="A409" t="str">
            <v>920CA</v>
          </cell>
          <cell r="B409">
            <v>920</v>
          </cell>
          <cell r="C409" t="str">
            <v>CA</v>
          </cell>
          <cell r="D409">
            <v>0</v>
          </cell>
          <cell r="F409" t="str">
            <v>920CA</v>
          </cell>
          <cell r="G409">
            <v>920</v>
          </cell>
          <cell r="H409" t="str">
            <v>CA</v>
          </cell>
          <cell r="I409">
            <v>0</v>
          </cell>
          <cell r="L409" t="str">
            <v>909S</v>
          </cell>
          <cell r="M409">
            <v>0</v>
          </cell>
          <cell r="N409">
            <v>0</v>
          </cell>
          <cell r="O409">
            <v>11207.37</v>
          </cell>
          <cell r="P409">
            <v>0</v>
          </cell>
          <cell r="Q409">
            <v>0</v>
          </cell>
          <cell r="R409">
            <v>0</v>
          </cell>
          <cell r="S409">
            <v>0</v>
          </cell>
          <cell r="T409">
            <v>0</v>
          </cell>
        </row>
        <row r="410">
          <cell r="A410" t="str">
            <v>920OR</v>
          </cell>
          <cell r="B410">
            <v>920</v>
          </cell>
          <cell r="C410" t="str">
            <v>OR</v>
          </cell>
          <cell r="D410">
            <v>0.28000000000000003</v>
          </cell>
          <cell r="F410" t="str">
            <v>920OR</v>
          </cell>
          <cell r="G410">
            <v>920</v>
          </cell>
          <cell r="H410" t="str">
            <v>OR</v>
          </cell>
          <cell r="I410">
            <v>0.28000000000000003</v>
          </cell>
          <cell r="L410" t="str">
            <v>920S</v>
          </cell>
          <cell r="M410">
            <v>0</v>
          </cell>
          <cell r="N410">
            <v>0</v>
          </cell>
          <cell r="O410">
            <v>134.17252030317425</v>
          </cell>
          <cell r="P410">
            <v>0</v>
          </cell>
          <cell r="Q410">
            <v>0</v>
          </cell>
          <cell r="R410">
            <v>0</v>
          </cell>
          <cell r="S410">
            <v>0</v>
          </cell>
          <cell r="T410">
            <v>0</v>
          </cell>
        </row>
        <row r="411">
          <cell r="A411" t="str">
            <v>920SO</v>
          </cell>
          <cell r="B411">
            <v>920</v>
          </cell>
          <cell r="C411" t="str">
            <v>SO</v>
          </cell>
          <cell r="D411">
            <v>73019889.920000002</v>
          </cell>
          <cell r="F411" t="str">
            <v>920SO</v>
          </cell>
          <cell r="G411">
            <v>920</v>
          </cell>
          <cell r="H411" t="str">
            <v>SO</v>
          </cell>
          <cell r="I411">
            <v>73019889.920000002</v>
          </cell>
          <cell r="L411" t="str">
            <v>920SO</v>
          </cell>
          <cell r="M411">
            <v>0</v>
          </cell>
          <cell r="N411">
            <v>0</v>
          </cell>
          <cell r="O411">
            <v>57934.429686906413</v>
          </cell>
          <cell r="P411">
            <v>0</v>
          </cell>
          <cell r="Q411">
            <v>0</v>
          </cell>
          <cell r="R411">
            <v>0</v>
          </cell>
          <cell r="S411">
            <v>0</v>
          </cell>
          <cell r="T411">
            <v>0</v>
          </cell>
        </row>
        <row r="412">
          <cell r="A412" t="str">
            <v>920UT</v>
          </cell>
          <cell r="B412">
            <v>920</v>
          </cell>
          <cell r="C412" t="str">
            <v>UT</v>
          </cell>
          <cell r="D412">
            <v>0</v>
          </cell>
          <cell r="F412" t="str">
            <v>920UT</v>
          </cell>
          <cell r="G412">
            <v>920</v>
          </cell>
          <cell r="H412" t="str">
            <v>UT</v>
          </cell>
          <cell r="I412">
            <v>0</v>
          </cell>
          <cell r="L412" t="str">
            <v>921SO</v>
          </cell>
          <cell r="M412">
            <v>0</v>
          </cell>
          <cell r="N412">
            <v>0</v>
          </cell>
          <cell r="O412">
            <v>-2473.6709542902277</v>
          </cell>
          <cell r="P412">
            <v>0</v>
          </cell>
          <cell r="Q412">
            <v>0</v>
          </cell>
          <cell r="R412">
            <v>0</v>
          </cell>
          <cell r="S412">
            <v>0</v>
          </cell>
          <cell r="T412">
            <v>0</v>
          </cell>
        </row>
        <row r="413">
          <cell r="A413" t="str">
            <v>920WA</v>
          </cell>
          <cell r="B413">
            <v>920</v>
          </cell>
          <cell r="C413" t="str">
            <v>WA</v>
          </cell>
          <cell r="D413">
            <v>0.26</v>
          </cell>
          <cell r="F413" t="str">
            <v>920WA</v>
          </cell>
          <cell r="G413">
            <v>920</v>
          </cell>
          <cell r="H413" t="str">
            <v>WA</v>
          </cell>
          <cell r="I413">
            <v>0.26</v>
          </cell>
          <cell r="L413" t="str">
            <v>923CAGE</v>
          </cell>
          <cell r="M413">
            <v>0</v>
          </cell>
          <cell r="N413">
            <v>0</v>
          </cell>
          <cell r="O413">
            <v>0</v>
          </cell>
          <cell r="P413">
            <v>0</v>
          </cell>
          <cell r="Q413">
            <v>0</v>
          </cell>
          <cell r="R413">
            <v>0</v>
          </cell>
          <cell r="S413">
            <v>0</v>
          </cell>
          <cell r="T413">
            <v>0</v>
          </cell>
        </row>
        <row r="414">
          <cell r="A414" t="str">
            <v>920WYP</v>
          </cell>
          <cell r="B414">
            <v>920</v>
          </cell>
          <cell r="C414" t="str">
            <v>WYP</v>
          </cell>
          <cell r="D414">
            <v>0</v>
          </cell>
          <cell r="F414" t="str">
            <v>920WYP</v>
          </cell>
          <cell r="G414">
            <v>920</v>
          </cell>
          <cell r="H414" t="str">
            <v>WYP</v>
          </cell>
          <cell r="I414">
            <v>0</v>
          </cell>
          <cell r="L414" t="str">
            <v>923CAGW</v>
          </cell>
          <cell r="M414">
            <v>0</v>
          </cell>
          <cell r="N414">
            <v>0</v>
          </cell>
          <cell r="O414">
            <v>129052.63773944128</v>
          </cell>
          <cell r="P414">
            <v>0</v>
          </cell>
          <cell r="Q414">
            <v>0</v>
          </cell>
          <cell r="R414">
            <v>0</v>
          </cell>
          <cell r="S414">
            <v>0</v>
          </cell>
          <cell r="T414">
            <v>0</v>
          </cell>
        </row>
        <row r="415">
          <cell r="A415" t="str">
            <v>921CA</v>
          </cell>
          <cell r="B415">
            <v>921</v>
          </cell>
          <cell r="C415" t="str">
            <v>CA</v>
          </cell>
          <cell r="D415">
            <v>5967.09</v>
          </cell>
          <cell r="F415" t="str">
            <v>921CA</v>
          </cell>
          <cell r="G415">
            <v>921</v>
          </cell>
          <cell r="H415" t="str">
            <v>CA</v>
          </cell>
          <cell r="I415">
            <v>5967.09</v>
          </cell>
          <cell r="L415" t="str">
            <v>923S</v>
          </cell>
          <cell r="M415">
            <v>0</v>
          </cell>
          <cell r="N415">
            <v>0</v>
          </cell>
          <cell r="O415">
            <v>0</v>
          </cell>
          <cell r="P415">
            <v>0</v>
          </cell>
          <cell r="Q415">
            <v>0</v>
          </cell>
          <cell r="R415">
            <v>0</v>
          </cell>
          <cell r="S415">
            <v>0</v>
          </cell>
          <cell r="T415">
            <v>0</v>
          </cell>
        </row>
        <row r="416">
          <cell r="A416" t="str">
            <v>921CN</v>
          </cell>
          <cell r="B416">
            <v>921</v>
          </cell>
          <cell r="C416" t="str">
            <v>CN</v>
          </cell>
          <cell r="D416">
            <v>91687.39</v>
          </cell>
          <cell r="F416" t="str">
            <v>921CN</v>
          </cell>
          <cell r="G416">
            <v>921</v>
          </cell>
          <cell r="H416" t="str">
            <v>CN</v>
          </cell>
          <cell r="I416">
            <v>91687.39</v>
          </cell>
          <cell r="L416" t="str">
            <v>923SG</v>
          </cell>
          <cell r="M416">
            <v>0</v>
          </cell>
          <cell r="N416">
            <v>0</v>
          </cell>
          <cell r="O416">
            <v>31517.050663769776</v>
          </cell>
          <cell r="P416">
            <v>0</v>
          </cell>
          <cell r="Q416">
            <v>0</v>
          </cell>
          <cell r="R416">
            <v>0</v>
          </cell>
          <cell r="S416">
            <v>0</v>
          </cell>
          <cell r="T416">
            <v>0</v>
          </cell>
        </row>
        <row r="417">
          <cell r="A417" t="str">
            <v>921ID</v>
          </cell>
          <cell r="B417">
            <v>921</v>
          </cell>
          <cell r="C417" t="str">
            <v>ID</v>
          </cell>
          <cell r="D417">
            <v>27346.19</v>
          </cell>
          <cell r="F417" t="str">
            <v>921ID</v>
          </cell>
          <cell r="G417">
            <v>921</v>
          </cell>
          <cell r="H417" t="str">
            <v>ID</v>
          </cell>
          <cell r="I417">
            <v>27346.19</v>
          </cell>
          <cell r="L417" t="str">
            <v>923SO</v>
          </cell>
          <cell r="M417">
            <v>0</v>
          </cell>
          <cell r="N417">
            <v>0</v>
          </cell>
          <cell r="O417">
            <v>-98713.340332334425</v>
          </cell>
          <cell r="P417">
            <v>0</v>
          </cell>
          <cell r="Q417">
            <v>0</v>
          </cell>
          <cell r="R417">
            <v>0</v>
          </cell>
          <cell r="S417">
            <v>0</v>
          </cell>
          <cell r="T417">
            <v>0</v>
          </cell>
        </row>
        <row r="418">
          <cell r="A418" t="str">
            <v>921OR</v>
          </cell>
          <cell r="B418">
            <v>921</v>
          </cell>
          <cell r="C418" t="str">
            <v>OR</v>
          </cell>
          <cell r="D418">
            <v>73367.539999999994</v>
          </cell>
          <cell r="F418" t="str">
            <v>921OR</v>
          </cell>
          <cell r="G418">
            <v>921</v>
          </cell>
          <cell r="H418" t="str">
            <v>OR</v>
          </cell>
          <cell r="I418">
            <v>73367.539999999994</v>
          </cell>
          <cell r="L418" t="str">
            <v>924SO</v>
          </cell>
          <cell r="M418">
            <v>0</v>
          </cell>
          <cell r="N418">
            <v>0</v>
          </cell>
          <cell r="O418">
            <v>-3676.2663964301105</v>
          </cell>
          <cell r="P418">
            <v>0</v>
          </cell>
          <cell r="Q418">
            <v>0</v>
          </cell>
          <cell r="R418">
            <v>0</v>
          </cell>
          <cell r="S418">
            <v>0</v>
          </cell>
          <cell r="T418">
            <v>0</v>
          </cell>
        </row>
        <row r="419">
          <cell r="A419" t="str">
            <v>921SO</v>
          </cell>
          <cell r="B419">
            <v>921</v>
          </cell>
          <cell r="C419" t="str">
            <v>SO</v>
          </cell>
          <cell r="D419">
            <v>9540660.4800000004</v>
          </cell>
          <cell r="F419" t="str">
            <v>921SO</v>
          </cell>
          <cell r="G419">
            <v>921</v>
          </cell>
          <cell r="H419" t="str">
            <v>SO</v>
          </cell>
          <cell r="I419">
            <v>9540660.4800000004</v>
          </cell>
          <cell r="L419" t="str">
            <v>925S</v>
          </cell>
          <cell r="M419">
            <v>0</v>
          </cell>
          <cell r="N419">
            <v>0</v>
          </cell>
          <cell r="O419">
            <v>3847.6000000000004</v>
          </cell>
          <cell r="P419">
            <v>0</v>
          </cell>
          <cell r="Q419">
            <v>0</v>
          </cell>
          <cell r="R419">
            <v>0</v>
          </cell>
          <cell r="S419">
            <v>0</v>
          </cell>
          <cell r="T419">
            <v>0</v>
          </cell>
        </row>
        <row r="420">
          <cell r="A420" t="str">
            <v>921UT</v>
          </cell>
          <cell r="B420">
            <v>921</v>
          </cell>
          <cell r="C420" t="str">
            <v>UT</v>
          </cell>
          <cell r="D420">
            <v>129601</v>
          </cell>
          <cell r="F420" t="str">
            <v>921UT</v>
          </cell>
          <cell r="G420">
            <v>921</v>
          </cell>
          <cell r="H420" t="str">
            <v>UT</v>
          </cell>
          <cell r="I420">
            <v>129601</v>
          </cell>
          <cell r="L420" t="str">
            <v>925SO</v>
          </cell>
          <cell r="M420">
            <v>0</v>
          </cell>
          <cell r="N420">
            <v>0</v>
          </cell>
          <cell r="O420">
            <v>108095.56679281814</v>
          </cell>
          <cell r="P420">
            <v>0</v>
          </cell>
          <cell r="Q420">
            <v>0</v>
          </cell>
          <cell r="R420">
            <v>0</v>
          </cell>
          <cell r="S420">
            <v>0</v>
          </cell>
          <cell r="T420">
            <v>0</v>
          </cell>
        </row>
        <row r="421">
          <cell r="A421" t="str">
            <v>921WA</v>
          </cell>
          <cell r="B421">
            <v>921</v>
          </cell>
          <cell r="C421" t="str">
            <v>WA</v>
          </cell>
          <cell r="D421">
            <v>11218.48</v>
          </cell>
          <cell r="F421" t="str">
            <v>921WA</v>
          </cell>
          <cell r="G421">
            <v>921</v>
          </cell>
          <cell r="H421" t="str">
            <v>WA</v>
          </cell>
          <cell r="I421">
            <v>11218.48</v>
          </cell>
          <cell r="L421" t="str">
            <v>928CAGW</v>
          </cell>
          <cell r="M421">
            <v>0</v>
          </cell>
          <cell r="N421">
            <v>0</v>
          </cell>
          <cell r="O421">
            <v>86.962599891698702</v>
          </cell>
          <cell r="P421">
            <v>0</v>
          </cell>
          <cell r="Q421">
            <v>0</v>
          </cell>
          <cell r="R421">
            <v>0</v>
          </cell>
          <cell r="S421">
            <v>0</v>
          </cell>
          <cell r="T421">
            <v>0</v>
          </cell>
        </row>
        <row r="422">
          <cell r="A422" t="str">
            <v>921WYP</v>
          </cell>
          <cell r="B422">
            <v>921</v>
          </cell>
          <cell r="C422" t="str">
            <v>WYP</v>
          </cell>
          <cell r="D422">
            <v>41511.96</v>
          </cell>
          <cell r="F422" t="str">
            <v>921WYP</v>
          </cell>
          <cell r="G422">
            <v>921</v>
          </cell>
          <cell r="H422" t="str">
            <v>WYP</v>
          </cell>
          <cell r="I422">
            <v>41511.96</v>
          </cell>
          <cell r="L422" t="str">
            <v>928S</v>
          </cell>
          <cell r="M422">
            <v>0</v>
          </cell>
          <cell r="N422">
            <v>0</v>
          </cell>
          <cell r="O422">
            <v>-386.5</v>
          </cell>
          <cell r="P422">
            <v>0</v>
          </cell>
          <cell r="Q422">
            <v>0</v>
          </cell>
          <cell r="R422">
            <v>0</v>
          </cell>
          <cell r="S422">
            <v>0</v>
          </cell>
          <cell r="T422">
            <v>0</v>
          </cell>
        </row>
        <row r="423">
          <cell r="A423" t="str">
            <v>921WYU</v>
          </cell>
          <cell r="B423">
            <v>921</v>
          </cell>
          <cell r="C423" t="str">
            <v>WYU</v>
          </cell>
          <cell r="D423">
            <v>9677.99</v>
          </cell>
          <cell r="F423" t="str">
            <v>921WYU</v>
          </cell>
          <cell r="G423">
            <v>921</v>
          </cell>
          <cell r="H423" t="str">
            <v>WYU</v>
          </cell>
          <cell r="I423">
            <v>9677.99</v>
          </cell>
          <cell r="L423" t="str">
            <v>928SG</v>
          </cell>
          <cell r="M423">
            <v>0</v>
          </cell>
          <cell r="N423">
            <v>0</v>
          </cell>
          <cell r="O423">
            <v>4886.3491574391737</v>
          </cell>
          <cell r="P423">
            <v>0</v>
          </cell>
          <cell r="Q423">
            <v>0</v>
          </cell>
          <cell r="R423">
            <v>0</v>
          </cell>
          <cell r="S423">
            <v>0</v>
          </cell>
          <cell r="T423">
            <v>0</v>
          </cell>
        </row>
        <row r="424">
          <cell r="A424" t="str">
            <v>922SO</v>
          </cell>
          <cell r="B424">
            <v>922</v>
          </cell>
          <cell r="C424" t="str">
            <v>SO</v>
          </cell>
          <cell r="D424">
            <v>-31510478.870000001</v>
          </cell>
          <cell r="F424" t="str">
            <v>922SO</v>
          </cell>
          <cell r="G424">
            <v>922</v>
          </cell>
          <cell r="H424" t="str">
            <v>SO</v>
          </cell>
          <cell r="I424">
            <v>-31510478.870000001</v>
          </cell>
          <cell r="L424" t="str">
            <v>928SO</v>
          </cell>
          <cell r="M424">
            <v>0</v>
          </cell>
          <cell r="N424">
            <v>0</v>
          </cell>
          <cell r="O424">
            <v>10251.682017795536</v>
          </cell>
          <cell r="P424">
            <v>0</v>
          </cell>
          <cell r="Q424">
            <v>0</v>
          </cell>
          <cell r="R424">
            <v>0</v>
          </cell>
          <cell r="S424">
            <v>0</v>
          </cell>
          <cell r="T424">
            <v>0</v>
          </cell>
        </row>
        <row r="425">
          <cell r="A425" t="str">
            <v>923CA</v>
          </cell>
          <cell r="B425">
            <v>923</v>
          </cell>
          <cell r="C425" t="str">
            <v>CA</v>
          </cell>
          <cell r="D425">
            <v>74560.53</v>
          </cell>
          <cell r="F425" t="str">
            <v>923CA</v>
          </cell>
          <cell r="G425">
            <v>923</v>
          </cell>
          <cell r="H425" t="str">
            <v>CA</v>
          </cell>
          <cell r="I425">
            <v>74560.53</v>
          </cell>
          <cell r="L425" t="str">
            <v>929SO</v>
          </cell>
          <cell r="M425">
            <v>0</v>
          </cell>
          <cell r="N425">
            <v>0</v>
          </cell>
          <cell r="O425">
            <v>3283.7603518106644</v>
          </cell>
          <cell r="P425">
            <v>0</v>
          </cell>
          <cell r="Q425">
            <v>0</v>
          </cell>
          <cell r="R425">
            <v>0</v>
          </cell>
          <cell r="S425">
            <v>0</v>
          </cell>
          <cell r="T425">
            <v>0</v>
          </cell>
        </row>
        <row r="426">
          <cell r="A426" t="str">
            <v>923ID</v>
          </cell>
          <cell r="B426">
            <v>923</v>
          </cell>
          <cell r="C426" t="str">
            <v>ID</v>
          </cell>
          <cell r="D426">
            <v>3234.68</v>
          </cell>
          <cell r="F426" t="str">
            <v>923ID</v>
          </cell>
          <cell r="G426">
            <v>923</v>
          </cell>
          <cell r="H426" t="str">
            <v>ID</v>
          </cell>
          <cell r="I426">
            <v>3234.68</v>
          </cell>
          <cell r="L426" t="str">
            <v>930CN</v>
          </cell>
          <cell r="M426">
            <v>0</v>
          </cell>
          <cell r="N426">
            <v>0</v>
          </cell>
          <cell r="O426">
            <v>26893.144403806993</v>
          </cell>
          <cell r="P426">
            <v>0</v>
          </cell>
          <cell r="Q426">
            <v>0</v>
          </cell>
          <cell r="R426">
            <v>0</v>
          </cell>
          <cell r="S426">
            <v>0</v>
          </cell>
          <cell r="T426">
            <v>0</v>
          </cell>
        </row>
        <row r="427">
          <cell r="A427" t="str">
            <v>923OR</v>
          </cell>
          <cell r="B427">
            <v>923</v>
          </cell>
          <cell r="C427" t="str">
            <v>OR</v>
          </cell>
          <cell r="D427">
            <v>115700.27</v>
          </cell>
          <cell r="F427" t="str">
            <v>923OR</v>
          </cell>
          <cell r="G427">
            <v>923</v>
          </cell>
          <cell r="H427" t="str">
            <v>OR</v>
          </cell>
          <cell r="I427">
            <v>115700.27</v>
          </cell>
          <cell r="L427" t="str">
            <v>930S</v>
          </cell>
          <cell r="M427">
            <v>0</v>
          </cell>
          <cell r="N427">
            <v>0</v>
          </cell>
          <cell r="O427">
            <v>30447.97</v>
          </cell>
          <cell r="P427">
            <v>0</v>
          </cell>
          <cell r="Q427">
            <v>0</v>
          </cell>
          <cell r="R427">
            <v>0</v>
          </cell>
          <cell r="S427">
            <v>0</v>
          </cell>
          <cell r="T427">
            <v>0</v>
          </cell>
        </row>
        <row r="428">
          <cell r="A428" t="str">
            <v>923SO</v>
          </cell>
          <cell r="B428">
            <v>923</v>
          </cell>
          <cell r="C428" t="str">
            <v>SO</v>
          </cell>
          <cell r="D428">
            <v>19859877.18</v>
          </cell>
          <cell r="F428" t="str">
            <v>923SO</v>
          </cell>
          <cell r="G428">
            <v>923</v>
          </cell>
          <cell r="H428" t="str">
            <v>SO</v>
          </cell>
          <cell r="I428">
            <v>19859877.18</v>
          </cell>
          <cell r="L428" t="str">
            <v>930SO</v>
          </cell>
          <cell r="M428">
            <v>0</v>
          </cell>
          <cell r="N428">
            <v>0</v>
          </cell>
          <cell r="O428">
            <v>-24293.074407823056</v>
          </cell>
          <cell r="P428">
            <v>0</v>
          </cell>
          <cell r="Q428">
            <v>0</v>
          </cell>
          <cell r="R428">
            <v>0</v>
          </cell>
          <cell r="S428">
            <v>0</v>
          </cell>
          <cell r="T428">
            <v>0</v>
          </cell>
        </row>
        <row r="429">
          <cell r="A429" t="str">
            <v>923UT</v>
          </cell>
          <cell r="B429">
            <v>923</v>
          </cell>
          <cell r="C429" t="str">
            <v>UT</v>
          </cell>
          <cell r="D429">
            <v>2052049.53</v>
          </cell>
          <cell r="F429" t="str">
            <v>923UT</v>
          </cell>
          <cell r="G429">
            <v>923</v>
          </cell>
          <cell r="H429" t="str">
            <v>UT</v>
          </cell>
          <cell r="I429">
            <v>2052049.53</v>
          </cell>
          <cell r="L429" t="str">
            <v>935S</v>
          </cell>
          <cell r="M429">
            <v>0</v>
          </cell>
          <cell r="N429">
            <v>0</v>
          </cell>
          <cell r="O429">
            <v>26.811344598223872</v>
          </cell>
          <cell r="P429">
            <v>0</v>
          </cell>
          <cell r="Q429">
            <v>0</v>
          </cell>
          <cell r="R429">
            <v>0</v>
          </cell>
          <cell r="S429">
            <v>0</v>
          </cell>
          <cell r="T429">
            <v>0</v>
          </cell>
        </row>
        <row r="430">
          <cell r="A430" t="str">
            <v>923WA</v>
          </cell>
          <cell r="B430">
            <v>923</v>
          </cell>
          <cell r="C430" t="str">
            <v>WA</v>
          </cell>
          <cell r="D430">
            <v>181039.23</v>
          </cell>
          <cell r="F430" t="str">
            <v>923WA</v>
          </cell>
          <cell r="G430">
            <v>923</v>
          </cell>
          <cell r="H430" t="str">
            <v>WA</v>
          </cell>
          <cell r="I430">
            <v>181039.23</v>
          </cell>
          <cell r="L430" t="str">
            <v>935SO</v>
          </cell>
          <cell r="M430">
            <v>0</v>
          </cell>
          <cell r="N430">
            <v>0</v>
          </cell>
          <cell r="O430">
            <v>2540.168265424928</v>
          </cell>
          <cell r="P430">
            <v>0</v>
          </cell>
          <cell r="Q430">
            <v>0</v>
          </cell>
          <cell r="R430">
            <v>0</v>
          </cell>
          <cell r="S430">
            <v>0</v>
          </cell>
          <cell r="T430">
            <v>0</v>
          </cell>
        </row>
        <row r="431">
          <cell r="A431" t="str">
            <v>923WYP</v>
          </cell>
          <cell r="B431">
            <v>923</v>
          </cell>
          <cell r="C431" t="str">
            <v>WYP</v>
          </cell>
          <cell r="D431">
            <v>37899.22</v>
          </cell>
          <cell r="F431" t="str">
            <v>923WYP</v>
          </cell>
          <cell r="G431">
            <v>923</v>
          </cell>
          <cell r="H431" t="str">
            <v>WYP</v>
          </cell>
          <cell r="I431">
            <v>37899.22</v>
          </cell>
          <cell r="L431" t="str">
            <v>ACCOUNTS</v>
          </cell>
          <cell r="M431">
            <v>0</v>
          </cell>
          <cell r="N431">
            <v>0</v>
          </cell>
          <cell r="O431">
            <v>0</v>
          </cell>
          <cell r="P431">
            <v>0</v>
          </cell>
          <cell r="Q431">
            <v>0</v>
          </cell>
          <cell r="R431">
            <v>0</v>
          </cell>
          <cell r="S431">
            <v>0</v>
          </cell>
          <cell r="T431">
            <v>0</v>
          </cell>
        </row>
        <row r="432">
          <cell r="A432" t="str">
            <v>923WYU</v>
          </cell>
          <cell r="B432">
            <v>923</v>
          </cell>
          <cell r="C432" t="str">
            <v>WYU</v>
          </cell>
          <cell r="D432">
            <v>27155.98</v>
          </cell>
          <cell r="F432" t="str">
            <v>923WYU</v>
          </cell>
          <cell r="G432">
            <v>923</v>
          </cell>
          <cell r="H432" t="str">
            <v>WYU</v>
          </cell>
          <cell r="I432">
            <v>27155.98</v>
          </cell>
          <cell r="L432" t="str">
            <v>CWCS</v>
          </cell>
          <cell r="M432">
            <v>0</v>
          </cell>
          <cell r="N432">
            <v>0</v>
          </cell>
          <cell r="O432">
            <v>29192135.175552845</v>
          </cell>
          <cell r="P432">
            <v>0</v>
          </cell>
          <cell r="Q432">
            <v>0</v>
          </cell>
          <cell r="R432">
            <v>0</v>
          </cell>
          <cell r="S432">
            <v>0</v>
          </cell>
          <cell r="T432">
            <v>0</v>
          </cell>
        </row>
        <row r="433">
          <cell r="A433" t="str">
            <v>924CA</v>
          </cell>
          <cell r="B433">
            <v>924</v>
          </cell>
          <cell r="C433" t="str">
            <v>CA</v>
          </cell>
          <cell r="D433">
            <v>-2907890.32</v>
          </cell>
          <cell r="F433" t="str">
            <v>924CA</v>
          </cell>
          <cell r="G433">
            <v>924</v>
          </cell>
          <cell r="H433" t="str">
            <v>CA</v>
          </cell>
          <cell r="I433">
            <v>-2907890.32</v>
          </cell>
          <cell r="L433" t="str">
            <v>DPS</v>
          </cell>
          <cell r="M433">
            <v>0</v>
          </cell>
          <cell r="N433">
            <v>0</v>
          </cell>
          <cell r="O433">
            <v>735565.48208332993</v>
          </cell>
          <cell r="P433">
            <v>0</v>
          </cell>
          <cell r="Q433">
            <v>0</v>
          </cell>
          <cell r="R433">
            <v>0</v>
          </cell>
          <cell r="S433">
            <v>0</v>
          </cell>
          <cell r="T433">
            <v>0</v>
          </cell>
        </row>
        <row r="434">
          <cell r="A434" t="str">
            <v>924ID</v>
          </cell>
          <cell r="B434">
            <v>924</v>
          </cell>
          <cell r="C434" t="str">
            <v>ID</v>
          </cell>
          <cell r="D434">
            <v>113247.86</v>
          </cell>
          <cell r="F434" t="str">
            <v>924ID</v>
          </cell>
          <cell r="G434">
            <v>924</v>
          </cell>
          <cell r="H434" t="str">
            <v>ID</v>
          </cell>
          <cell r="I434">
            <v>113247.86</v>
          </cell>
          <cell r="L434" t="str">
            <v>GPSO</v>
          </cell>
          <cell r="M434">
            <v>0</v>
          </cell>
          <cell r="N434">
            <v>0</v>
          </cell>
          <cell r="O434">
            <v>230178.05555698834</v>
          </cell>
          <cell r="P434">
            <v>0</v>
          </cell>
          <cell r="Q434">
            <v>0</v>
          </cell>
          <cell r="R434">
            <v>0</v>
          </cell>
          <cell r="S434">
            <v>0</v>
          </cell>
          <cell r="T434">
            <v>0</v>
          </cell>
        </row>
        <row r="435">
          <cell r="A435" t="str">
            <v>924OR</v>
          </cell>
          <cell r="B435">
            <v>924</v>
          </cell>
          <cell r="C435" t="str">
            <v>OR</v>
          </cell>
          <cell r="D435">
            <v>6783533.9400000004</v>
          </cell>
          <cell r="F435" t="str">
            <v>924OR</v>
          </cell>
          <cell r="G435">
            <v>924</v>
          </cell>
          <cell r="H435" t="str">
            <v>OR</v>
          </cell>
          <cell r="I435">
            <v>6783533.9400000004</v>
          </cell>
          <cell r="L435" t="str">
            <v>OPSG</v>
          </cell>
          <cell r="M435">
            <v>0</v>
          </cell>
          <cell r="N435">
            <v>0</v>
          </cell>
          <cell r="O435">
            <v>0</v>
          </cell>
          <cell r="P435">
            <v>0</v>
          </cell>
          <cell r="Q435">
            <v>0</v>
          </cell>
          <cell r="R435">
            <v>0</v>
          </cell>
          <cell r="S435">
            <v>0</v>
          </cell>
          <cell r="T435">
            <v>0</v>
          </cell>
        </row>
        <row r="436">
          <cell r="A436" t="str">
            <v>924SO</v>
          </cell>
          <cell r="B436">
            <v>924</v>
          </cell>
          <cell r="C436" t="str">
            <v>SO</v>
          </cell>
          <cell r="D436">
            <v>5453284.0700000003</v>
          </cell>
          <cell r="F436" t="str">
            <v>924SO</v>
          </cell>
          <cell r="G436">
            <v>924</v>
          </cell>
          <cell r="H436" t="str">
            <v>SO</v>
          </cell>
          <cell r="I436">
            <v>5453284.0700000003</v>
          </cell>
          <cell r="L436" t="str">
            <v>OWC143SO</v>
          </cell>
          <cell r="M436">
            <v>0</v>
          </cell>
          <cell r="N436">
            <v>0</v>
          </cell>
          <cell r="O436">
            <v>-3645522.9656800055</v>
          </cell>
          <cell r="P436">
            <v>0</v>
          </cell>
          <cell r="Q436">
            <v>0</v>
          </cell>
          <cell r="R436">
            <v>0</v>
          </cell>
          <cell r="S436">
            <v>0</v>
          </cell>
          <cell r="T436">
            <v>0</v>
          </cell>
        </row>
        <row r="437">
          <cell r="A437" t="str">
            <v>924UT</v>
          </cell>
          <cell r="B437">
            <v>924</v>
          </cell>
          <cell r="C437" t="str">
            <v>UT</v>
          </cell>
          <cell r="D437">
            <v>2149995.58</v>
          </cell>
          <cell r="F437" t="str">
            <v>924UT</v>
          </cell>
          <cell r="G437">
            <v>924</v>
          </cell>
          <cell r="H437" t="str">
            <v>UT</v>
          </cell>
          <cell r="I437">
            <v>2149995.58</v>
          </cell>
          <cell r="L437" t="str">
            <v>OWC232CAEE</v>
          </cell>
          <cell r="M437">
            <v>0</v>
          </cell>
          <cell r="N437">
            <v>0</v>
          </cell>
          <cell r="O437">
            <v>0</v>
          </cell>
          <cell r="P437">
            <v>0</v>
          </cell>
          <cell r="Q437">
            <v>0</v>
          </cell>
          <cell r="R437">
            <v>0</v>
          </cell>
          <cell r="S437">
            <v>0</v>
          </cell>
          <cell r="T437">
            <v>0</v>
          </cell>
        </row>
        <row r="438">
          <cell r="A438" t="str">
            <v>924WYP</v>
          </cell>
          <cell r="B438">
            <v>924</v>
          </cell>
          <cell r="C438" t="str">
            <v>WYP</v>
          </cell>
          <cell r="D438">
            <v>349030.1</v>
          </cell>
          <cell r="F438" t="str">
            <v>924WYP</v>
          </cell>
          <cell r="G438">
            <v>924</v>
          </cell>
          <cell r="H438" t="str">
            <v>WYP</v>
          </cell>
          <cell r="I438">
            <v>349030.1</v>
          </cell>
          <cell r="L438" t="str">
            <v>OWC232CAGE</v>
          </cell>
          <cell r="M438">
            <v>0</v>
          </cell>
          <cell r="N438">
            <v>0</v>
          </cell>
          <cell r="O438">
            <v>0</v>
          </cell>
          <cell r="P438">
            <v>0</v>
          </cell>
          <cell r="Q438">
            <v>0</v>
          </cell>
          <cell r="R438">
            <v>0</v>
          </cell>
          <cell r="S438">
            <v>0</v>
          </cell>
          <cell r="T438">
            <v>0</v>
          </cell>
        </row>
        <row r="439">
          <cell r="A439" t="str">
            <v>925OR</v>
          </cell>
          <cell r="B439">
            <v>925</v>
          </cell>
          <cell r="C439" t="str">
            <v>OR</v>
          </cell>
          <cell r="D439">
            <v>-860933.11</v>
          </cell>
          <cell r="F439" t="str">
            <v>925OR</v>
          </cell>
          <cell r="G439">
            <v>925</v>
          </cell>
          <cell r="H439" t="str">
            <v>OR</v>
          </cell>
          <cell r="I439">
            <v>-860933.11</v>
          </cell>
          <cell r="L439" t="str">
            <v>OWC232S</v>
          </cell>
          <cell r="M439">
            <v>0</v>
          </cell>
          <cell r="N439">
            <v>0</v>
          </cell>
          <cell r="O439">
            <v>0</v>
          </cell>
          <cell r="P439">
            <v>0</v>
          </cell>
          <cell r="Q439">
            <v>0</v>
          </cell>
          <cell r="R439">
            <v>0</v>
          </cell>
          <cell r="S439">
            <v>0</v>
          </cell>
          <cell r="T439">
            <v>0</v>
          </cell>
        </row>
        <row r="440">
          <cell r="A440" t="str">
            <v>925SO</v>
          </cell>
          <cell r="B440">
            <v>925</v>
          </cell>
          <cell r="C440" t="str">
            <v>SO</v>
          </cell>
          <cell r="D440">
            <v>7297230.2400000002</v>
          </cell>
          <cell r="F440" t="str">
            <v>925SO</v>
          </cell>
          <cell r="G440">
            <v>925</v>
          </cell>
          <cell r="H440" t="str">
            <v>SO</v>
          </cell>
          <cell r="I440">
            <v>7297230.2400000002</v>
          </cell>
          <cell r="L440" t="str">
            <v>OWC232SO</v>
          </cell>
          <cell r="M440">
            <v>0</v>
          </cell>
          <cell r="N440">
            <v>0</v>
          </cell>
          <cell r="O440">
            <v>467691.96385245665</v>
          </cell>
          <cell r="P440">
            <v>0</v>
          </cell>
          <cell r="Q440">
            <v>0</v>
          </cell>
          <cell r="R440">
            <v>0</v>
          </cell>
          <cell r="S440">
            <v>0</v>
          </cell>
          <cell r="T440">
            <v>0</v>
          </cell>
        </row>
        <row r="441">
          <cell r="A441" t="str">
            <v>926CA</v>
          </cell>
          <cell r="B441">
            <v>926</v>
          </cell>
          <cell r="C441" t="str">
            <v>CA</v>
          </cell>
          <cell r="D441">
            <v>-75375.759999999995</v>
          </cell>
          <cell r="F441" t="str">
            <v>926CA</v>
          </cell>
          <cell r="G441">
            <v>926</v>
          </cell>
          <cell r="H441" t="str">
            <v>CA</v>
          </cell>
          <cell r="I441">
            <v>-75375.759999999995</v>
          </cell>
          <cell r="L441" t="str">
            <v>OWC2533CAEE</v>
          </cell>
          <cell r="M441">
            <v>0</v>
          </cell>
          <cell r="N441">
            <v>0</v>
          </cell>
          <cell r="O441">
            <v>0</v>
          </cell>
          <cell r="P441">
            <v>0</v>
          </cell>
          <cell r="Q441">
            <v>0</v>
          </cell>
          <cell r="R441">
            <v>0</v>
          </cell>
          <cell r="S441">
            <v>0</v>
          </cell>
          <cell r="T441">
            <v>0</v>
          </cell>
        </row>
        <row r="442">
          <cell r="A442" t="str">
            <v>926OR</v>
          </cell>
          <cell r="B442">
            <v>926</v>
          </cell>
          <cell r="C442" t="str">
            <v>OR</v>
          </cell>
          <cell r="D442">
            <v>-825162.61</v>
          </cell>
          <cell r="F442" t="str">
            <v>926OR</v>
          </cell>
          <cell r="G442">
            <v>926</v>
          </cell>
          <cell r="H442" t="str">
            <v>OR</v>
          </cell>
          <cell r="I442">
            <v>-825162.61</v>
          </cell>
          <cell r="L442" t="str">
            <v>OWC2533CAGE</v>
          </cell>
          <cell r="M442">
            <v>0</v>
          </cell>
          <cell r="N442">
            <v>0</v>
          </cell>
          <cell r="O442">
            <v>0</v>
          </cell>
          <cell r="P442">
            <v>0</v>
          </cell>
          <cell r="Q442">
            <v>0</v>
          </cell>
          <cell r="R442">
            <v>0</v>
          </cell>
          <cell r="S442">
            <v>0</v>
          </cell>
          <cell r="T442">
            <v>0</v>
          </cell>
        </row>
        <row r="443">
          <cell r="A443" t="str">
            <v>926SO</v>
          </cell>
          <cell r="B443">
            <v>926</v>
          </cell>
          <cell r="C443" t="str">
            <v>SO</v>
          </cell>
          <cell r="D443">
            <v>95155728.659999996</v>
          </cell>
          <cell r="F443" t="str">
            <v>926SO</v>
          </cell>
          <cell r="G443">
            <v>926</v>
          </cell>
          <cell r="H443" t="str">
            <v>SO</v>
          </cell>
          <cell r="I443">
            <v>95155728.659999996</v>
          </cell>
          <cell r="L443" t="str">
            <v>OWC254105CAEE</v>
          </cell>
          <cell r="M443">
            <v>0</v>
          </cell>
          <cell r="N443">
            <v>0</v>
          </cell>
          <cell r="O443">
            <v>0</v>
          </cell>
          <cell r="P443">
            <v>0</v>
          </cell>
          <cell r="Q443">
            <v>0</v>
          </cell>
          <cell r="R443">
            <v>0</v>
          </cell>
          <cell r="S443">
            <v>0</v>
          </cell>
          <cell r="T443">
            <v>0</v>
          </cell>
        </row>
        <row r="444">
          <cell r="A444" t="str">
            <v>926UT</v>
          </cell>
          <cell r="B444">
            <v>926</v>
          </cell>
          <cell r="C444" t="str">
            <v>UT</v>
          </cell>
          <cell r="D444">
            <v>280912</v>
          </cell>
          <cell r="F444" t="str">
            <v>926UT</v>
          </cell>
          <cell r="G444">
            <v>926</v>
          </cell>
          <cell r="H444" t="str">
            <v>UT</v>
          </cell>
          <cell r="I444">
            <v>280912</v>
          </cell>
          <cell r="L444" t="str">
            <v>OWC254105CAGE</v>
          </cell>
          <cell r="M444">
            <v>0</v>
          </cell>
          <cell r="N444">
            <v>0</v>
          </cell>
          <cell r="O444">
            <v>0</v>
          </cell>
          <cell r="P444">
            <v>0</v>
          </cell>
          <cell r="Q444">
            <v>0</v>
          </cell>
          <cell r="R444">
            <v>0</v>
          </cell>
          <cell r="S444">
            <v>0</v>
          </cell>
          <cell r="T444">
            <v>0</v>
          </cell>
        </row>
        <row r="445">
          <cell r="A445" t="str">
            <v>926WYP</v>
          </cell>
          <cell r="B445">
            <v>926</v>
          </cell>
          <cell r="C445" t="str">
            <v>WYP</v>
          </cell>
          <cell r="D445">
            <v>375321</v>
          </cell>
          <cell r="F445" t="str">
            <v>926WYP</v>
          </cell>
          <cell r="G445">
            <v>926</v>
          </cell>
          <cell r="H445" t="str">
            <v>WYP</v>
          </cell>
          <cell r="I445">
            <v>375321</v>
          </cell>
          <cell r="L445" t="str">
            <v>SCHMATCAEE</v>
          </cell>
          <cell r="M445">
            <v>0</v>
          </cell>
          <cell r="N445">
            <v>0</v>
          </cell>
          <cell r="O445">
            <v>0</v>
          </cell>
          <cell r="P445">
            <v>0</v>
          </cell>
          <cell r="Q445">
            <v>0</v>
          </cell>
          <cell r="R445">
            <v>0</v>
          </cell>
          <cell r="S445">
            <v>0</v>
          </cell>
          <cell r="T445">
            <v>0</v>
          </cell>
        </row>
        <row r="446">
          <cell r="A446" t="str">
            <v>928CA</v>
          </cell>
          <cell r="B446">
            <v>928</v>
          </cell>
          <cell r="C446" t="str">
            <v>CA</v>
          </cell>
          <cell r="D446">
            <v>776783.41</v>
          </cell>
          <cell r="F446" t="str">
            <v>928CA</v>
          </cell>
          <cell r="G446">
            <v>928</v>
          </cell>
          <cell r="H446" t="str">
            <v>CA</v>
          </cell>
          <cell r="I446">
            <v>776783.41</v>
          </cell>
          <cell r="L446" t="str">
            <v>SCHMATCAGE</v>
          </cell>
          <cell r="M446">
            <v>0</v>
          </cell>
          <cell r="N446">
            <v>0</v>
          </cell>
          <cell r="O446">
            <v>0</v>
          </cell>
          <cell r="P446">
            <v>0</v>
          </cell>
          <cell r="Q446">
            <v>0</v>
          </cell>
          <cell r="R446">
            <v>0</v>
          </cell>
          <cell r="S446">
            <v>0</v>
          </cell>
          <cell r="T446">
            <v>0</v>
          </cell>
        </row>
        <row r="447">
          <cell r="A447" t="str">
            <v>928CAEE</v>
          </cell>
          <cell r="B447">
            <v>928</v>
          </cell>
          <cell r="C447" t="str">
            <v>CAEE</v>
          </cell>
          <cell r="D447">
            <v>938.7</v>
          </cell>
          <cell r="F447" t="str">
            <v>928CAEE</v>
          </cell>
          <cell r="G447">
            <v>928</v>
          </cell>
          <cell r="H447" t="str">
            <v>CAEE</v>
          </cell>
          <cell r="I447">
            <v>938.7</v>
          </cell>
          <cell r="L447" t="str">
            <v>SCHMATCAGW</v>
          </cell>
          <cell r="M447">
            <v>0</v>
          </cell>
          <cell r="N447">
            <v>0</v>
          </cell>
          <cell r="O447">
            <v>638692.324730149</v>
          </cell>
          <cell r="P447">
            <v>0</v>
          </cell>
          <cell r="Q447">
            <v>0</v>
          </cell>
          <cell r="R447">
            <v>0</v>
          </cell>
          <cell r="S447">
            <v>0</v>
          </cell>
          <cell r="T447">
            <v>0</v>
          </cell>
        </row>
        <row r="448">
          <cell r="A448" t="str">
            <v>928CAGE</v>
          </cell>
          <cell r="B448">
            <v>928</v>
          </cell>
          <cell r="C448" t="str">
            <v>CAGE</v>
          </cell>
          <cell r="D448">
            <v>194356.26</v>
          </cell>
          <cell r="F448" t="str">
            <v>928CAGE</v>
          </cell>
          <cell r="G448">
            <v>928</v>
          </cell>
          <cell r="H448" t="str">
            <v>CAGE</v>
          </cell>
          <cell r="I448">
            <v>194356.26</v>
          </cell>
          <cell r="L448" t="str">
            <v>SCHMATCN</v>
          </cell>
          <cell r="M448">
            <v>0</v>
          </cell>
          <cell r="N448">
            <v>0</v>
          </cell>
          <cell r="O448">
            <v>36824.838283256962</v>
          </cell>
          <cell r="P448">
            <v>0</v>
          </cell>
          <cell r="Q448">
            <v>0</v>
          </cell>
          <cell r="R448">
            <v>0</v>
          </cell>
          <cell r="S448">
            <v>0</v>
          </cell>
          <cell r="T448">
            <v>0</v>
          </cell>
        </row>
        <row r="449">
          <cell r="A449" t="str">
            <v>928CAGW</v>
          </cell>
          <cell r="B449">
            <v>928</v>
          </cell>
          <cell r="C449" t="str">
            <v>CAGW</v>
          </cell>
          <cell r="D449">
            <v>2510460.59</v>
          </cell>
          <cell r="F449" t="str">
            <v>928CAGW</v>
          </cell>
          <cell r="G449">
            <v>928</v>
          </cell>
          <cell r="H449" t="str">
            <v>CAGW</v>
          </cell>
          <cell r="I449">
            <v>2510460.59</v>
          </cell>
          <cell r="L449" t="str">
            <v>SCHMATJBE</v>
          </cell>
          <cell r="M449">
            <v>0</v>
          </cell>
          <cell r="N449">
            <v>0</v>
          </cell>
          <cell r="O449">
            <v>0</v>
          </cell>
          <cell r="P449">
            <v>0</v>
          </cell>
          <cell r="Q449">
            <v>0</v>
          </cell>
          <cell r="R449">
            <v>0</v>
          </cell>
          <cell r="S449">
            <v>0</v>
          </cell>
          <cell r="T449">
            <v>0</v>
          </cell>
        </row>
        <row r="450">
          <cell r="A450" t="str">
            <v>928ID</v>
          </cell>
          <cell r="B450">
            <v>928</v>
          </cell>
          <cell r="C450" t="str">
            <v>ID</v>
          </cell>
          <cell r="D450">
            <v>696748.43</v>
          </cell>
          <cell r="F450" t="str">
            <v>928ID</v>
          </cell>
          <cell r="G450">
            <v>928</v>
          </cell>
          <cell r="H450" t="str">
            <v>ID</v>
          </cell>
          <cell r="I450">
            <v>696748.43</v>
          </cell>
          <cell r="L450" t="str">
            <v>SCHMATJBG</v>
          </cell>
          <cell r="M450">
            <v>0</v>
          </cell>
          <cell r="N450">
            <v>0</v>
          </cell>
          <cell r="O450">
            <v>115683.76022191209</v>
          </cell>
          <cell r="P450">
            <v>0</v>
          </cell>
          <cell r="Q450">
            <v>0</v>
          </cell>
          <cell r="R450">
            <v>0</v>
          </cell>
          <cell r="S450">
            <v>0</v>
          </cell>
          <cell r="T450">
            <v>0</v>
          </cell>
        </row>
        <row r="451">
          <cell r="A451" t="str">
            <v>928OR</v>
          </cell>
          <cell r="B451">
            <v>928</v>
          </cell>
          <cell r="C451" t="str">
            <v>OR</v>
          </cell>
          <cell r="D451">
            <v>4016786.51</v>
          </cell>
          <cell r="F451" t="str">
            <v>928OR</v>
          </cell>
          <cell r="G451">
            <v>928</v>
          </cell>
          <cell r="H451" t="str">
            <v>OR</v>
          </cell>
          <cell r="I451">
            <v>4016786.51</v>
          </cell>
          <cell r="L451" t="str">
            <v>SCHMATS</v>
          </cell>
          <cell r="M451">
            <v>0</v>
          </cell>
          <cell r="N451">
            <v>0</v>
          </cell>
          <cell r="O451">
            <v>140198.07221881975</v>
          </cell>
          <cell r="P451">
            <v>0</v>
          </cell>
          <cell r="Q451">
            <v>0</v>
          </cell>
          <cell r="R451">
            <v>0</v>
          </cell>
          <cell r="S451">
            <v>0</v>
          </cell>
          <cell r="T451">
            <v>0</v>
          </cell>
        </row>
        <row r="452">
          <cell r="A452" t="str">
            <v>928SG</v>
          </cell>
          <cell r="B452">
            <v>928</v>
          </cell>
          <cell r="C452" t="str">
            <v>SG</v>
          </cell>
          <cell r="D452">
            <v>2177180.1800000002</v>
          </cell>
          <cell r="F452" t="str">
            <v>928SG</v>
          </cell>
          <cell r="G452">
            <v>928</v>
          </cell>
          <cell r="H452" t="str">
            <v>SG</v>
          </cell>
          <cell r="I452">
            <v>2177180.1800000002</v>
          </cell>
          <cell r="L452" t="str">
            <v>SCHMATSG</v>
          </cell>
          <cell r="M452">
            <v>0</v>
          </cell>
          <cell r="N452">
            <v>0</v>
          </cell>
          <cell r="O452">
            <v>12.9664679569408</v>
          </cell>
          <cell r="P452">
            <v>0</v>
          </cell>
          <cell r="Q452">
            <v>0</v>
          </cell>
          <cell r="R452">
            <v>0</v>
          </cell>
          <cell r="S452">
            <v>0</v>
          </cell>
          <cell r="T452">
            <v>0</v>
          </cell>
        </row>
        <row r="453">
          <cell r="A453" t="str">
            <v>928SO</v>
          </cell>
          <cell r="B453">
            <v>928</v>
          </cell>
          <cell r="C453" t="str">
            <v>SO</v>
          </cell>
          <cell r="D453">
            <v>2779371.89</v>
          </cell>
          <cell r="F453" t="str">
            <v>928SO</v>
          </cell>
          <cell r="G453">
            <v>928</v>
          </cell>
          <cell r="H453" t="str">
            <v>SO</v>
          </cell>
          <cell r="I453">
            <v>2779371.89</v>
          </cell>
          <cell r="L453" t="str">
            <v>SCHMATSO</v>
          </cell>
          <cell r="M453">
            <v>0</v>
          </cell>
          <cell r="N453">
            <v>0</v>
          </cell>
          <cell r="O453">
            <v>-554288.73829208605</v>
          </cell>
          <cell r="P453">
            <v>0</v>
          </cell>
          <cell r="Q453">
            <v>0</v>
          </cell>
          <cell r="R453">
            <v>0</v>
          </cell>
          <cell r="S453">
            <v>0</v>
          </cell>
          <cell r="T453">
            <v>0</v>
          </cell>
        </row>
        <row r="454">
          <cell r="A454" t="str">
            <v>928UT</v>
          </cell>
          <cell r="B454">
            <v>928</v>
          </cell>
          <cell r="C454" t="str">
            <v>UT</v>
          </cell>
          <cell r="D454">
            <v>6707845.0499999998</v>
          </cell>
          <cell r="F454" t="str">
            <v>928UT</v>
          </cell>
          <cell r="G454">
            <v>928</v>
          </cell>
          <cell r="H454" t="str">
            <v>UT</v>
          </cell>
          <cell r="I454">
            <v>6707845.0499999998</v>
          </cell>
          <cell r="L454" t="str">
            <v>SCHMDTCAGW</v>
          </cell>
          <cell r="M454">
            <v>0</v>
          </cell>
          <cell r="N454">
            <v>0</v>
          </cell>
          <cell r="O454">
            <v>778149.26725075196</v>
          </cell>
          <cell r="P454">
            <v>0</v>
          </cell>
          <cell r="Q454">
            <v>0</v>
          </cell>
          <cell r="R454">
            <v>0</v>
          </cell>
          <cell r="S454">
            <v>0</v>
          </cell>
          <cell r="T454">
            <v>0</v>
          </cell>
        </row>
        <row r="455">
          <cell r="A455" t="str">
            <v>928WA</v>
          </cell>
          <cell r="B455">
            <v>928</v>
          </cell>
          <cell r="C455" t="str">
            <v>WA</v>
          </cell>
          <cell r="D455">
            <v>714104.35</v>
          </cell>
          <cell r="F455" t="str">
            <v>928WA</v>
          </cell>
          <cell r="G455">
            <v>928</v>
          </cell>
          <cell r="H455" t="str">
            <v>WA</v>
          </cell>
          <cell r="I455">
            <v>714104.35</v>
          </cell>
          <cell r="L455" t="str">
            <v>SCHMDTJBG</v>
          </cell>
          <cell r="M455">
            <v>0</v>
          </cell>
          <cell r="N455">
            <v>0</v>
          </cell>
          <cell r="O455">
            <v>13117.065067234804</v>
          </cell>
          <cell r="P455">
            <v>0</v>
          </cell>
          <cell r="Q455">
            <v>0</v>
          </cell>
          <cell r="R455">
            <v>0</v>
          </cell>
          <cell r="S455">
            <v>0</v>
          </cell>
          <cell r="T455">
            <v>0</v>
          </cell>
        </row>
        <row r="456">
          <cell r="A456" t="str">
            <v>928WYP</v>
          </cell>
          <cell r="B456">
            <v>928</v>
          </cell>
          <cell r="C456" t="str">
            <v>WYP</v>
          </cell>
          <cell r="D456">
            <v>2329832.4500000002</v>
          </cell>
          <cell r="F456" t="str">
            <v>928WYP</v>
          </cell>
          <cell r="G456">
            <v>928</v>
          </cell>
          <cell r="H456" t="str">
            <v>WYP</v>
          </cell>
          <cell r="I456">
            <v>2329832.4500000002</v>
          </cell>
          <cell r="L456" t="str">
            <v>SCHMDTS</v>
          </cell>
          <cell r="M456">
            <v>0</v>
          </cell>
          <cell r="N456">
            <v>0</v>
          </cell>
          <cell r="O456">
            <v>20297.822826229341</v>
          </cell>
          <cell r="P456">
            <v>0</v>
          </cell>
          <cell r="Q456">
            <v>0</v>
          </cell>
          <cell r="R456">
            <v>0</v>
          </cell>
          <cell r="S456">
            <v>0</v>
          </cell>
          <cell r="T456">
            <v>0</v>
          </cell>
        </row>
        <row r="457">
          <cell r="A457" t="str">
            <v>929SO</v>
          </cell>
          <cell r="B457">
            <v>929</v>
          </cell>
          <cell r="C457" t="str">
            <v>SO</v>
          </cell>
          <cell r="D457">
            <v>-115891959.16</v>
          </cell>
          <cell r="F457" t="str">
            <v>929SO</v>
          </cell>
          <cell r="G457">
            <v>929</v>
          </cell>
          <cell r="H457" t="str">
            <v>SO</v>
          </cell>
          <cell r="I457">
            <v>-115891959.16</v>
          </cell>
          <cell r="L457" t="str">
            <v>SCHMDTSNP</v>
          </cell>
          <cell r="M457">
            <v>0</v>
          </cell>
          <cell r="N457">
            <v>0</v>
          </cell>
          <cell r="O457">
            <v>552450.56196385762</v>
          </cell>
          <cell r="P457">
            <v>0</v>
          </cell>
          <cell r="Q457">
            <v>0</v>
          </cell>
          <cell r="R457">
            <v>0</v>
          </cell>
          <cell r="S457">
            <v>0</v>
          </cell>
          <cell r="T457">
            <v>0</v>
          </cell>
        </row>
        <row r="458">
          <cell r="A458" t="str">
            <v>930CA</v>
          </cell>
          <cell r="B458">
            <v>930</v>
          </cell>
          <cell r="C458" t="str">
            <v>CA</v>
          </cell>
          <cell r="D458">
            <v>0</v>
          </cell>
          <cell r="F458" t="str">
            <v>930CA</v>
          </cell>
          <cell r="G458">
            <v>930</v>
          </cell>
          <cell r="H458" t="str">
            <v>CA</v>
          </cell>
          <cell r="I458">
            <v>0</v>
          </cell>
          <cell r="L458" t="str">
            <v>SCHMDTSO</v>
          </cell>
          <cell r="M458">
            <v>0</v>
          </cell>
          <cell r="N458">
            <v>0</v>
          </cell>
          <cell r="O458">
            <v>-352990.23670769465</v>
          </cell>
          <cell r="P458">
            <v>0</v>
          </cell>
          <cell r="Q458">
            <v>0</v>
          </cell>
          <cell r="R458">
            <v>0</v>
          </cell>
          <cell r="S458">
            <v>0</v>
          </cell>
          <cell r="T458">
            <v>0</v>
          </cell>
        </row>
        <row r="459">
          <cell r="A459" t="str">
            <v>930ID</v>
          </cell>
          <cell r="B459">
            <v>930</v>
          </cell>
          <cell r="C459" t="str">
            <v>ID</v>
          </cell>
          <cell r="D459">
            <v>0</v>
          </cell>
          <cell r="F459" t="str">
            <v>930ID</v>
          </cell>
          <cell r="G459">
            <v>930</v>
          </cell>
          <cell r="H459" t="str">
            <v>ID</v>
          </cell>
          <cell r="I459">
            <v>0</v>
          </cell>
          <cell r="L459" t="str">
            <v>SPCAGE</v>
          </cell>
          <cell r="M459">
            <v>0</v>
          </cell>
          <cell r="N459">
            <v>0</v>
          </cell>
          <cell r="O459">
            <v>0</v>
          </cell>
          <cell r="P459">
            <v>0</v>
          </cell>
          <cell r="Q459">
            <v>0</v>
          </cell>
          <cell r="R459">
            <v>0</v>
          </cell>
          <cell r="S459">
            <v>0</v>
          </cell>
          <cell r="T459">
            <v>0</v>
          </cell>
        </row>
        <row r="460">
          <cell r="A460" t="str">
            <v>930OR</v>
          </cell>
          <cell r="B460">
            <v>930</v>
          </cell>
          <cell r="C460" t="str">
            <v>OR</v>
          </cell>
          <cell r="D460">
            <v>27000</v>
          </cell>
          <cell r="F460" t="str">
            <v>930OR</v>
          </cell>
          <cell r="G460">
            <v>930</v>
          </cell>
          <cell r="H460" t="str">
            <v>OR</v>
          </cell>
          <cell r="I460">
            <v>27000</v>
          </cell>
          <cell r="L460" t="str">
            <v>SPCAGW</v>
          </cell>
          <cell r="M460">
            <v>0</v>
          </cell>
          <cell r="N460">
            <v>0</v>
          </cell>
          <cell r="O460">
            <v>0</v>
          </cell>
          <cell r="P460">
            <v>0</v>
          </cell>
          <cell r="Q460">
            <v>0</v>
          </cell>
          <cell r="R460">
            <v>0</v>
          </cell>
          <cell r="S460">
            <v>0</v>
          </cell>
          <cell r="T460">
            <v>0</v>
          </cell>
        </row>
        <row r="461">
          <cell r="A461" t="str">
            <v>930SO</v>
          </cell>
          <cell r="B461">
            <v>930</v>
          </cell>
          <cell r="C461" t="str">
            <v>SO</v>
          </cell>
          <cell r="D461">
            <v>2197818.84</v>
          </cell>
          <cell r="F461" t="str">
            <v>930SO</v>
          </cell>
          <cell r="G461">
            <v>930</v>
          </cell>
          <cell r="H461" t="str">
            <v>SO</v>
          </cell>
          <cell r="I461">
            <v>2197818.84</v>
          </cell>
          <cell r="L461" t="str">
            <v>SPSG</v>
          </cell>
          <cell r="M461">
            <v>0</v>
          </cell>
          <cell r="N461">
            <v>0</v>
          </cell>
          <cell r="O461">
            <v>589243.01255748002</v>
          </cell>
          <cell r="P461">
            <v>0</v>
          </cell>
          <cell r="Q461">
            <v>0</v>
          </cell>
          <cell r="R461">
            <v>0</v>
          </cell>
          <cell r="S461">
            <v>0</v>
          </cell>
          <cell r="T461">
            <v>0</v>
          </cell>
        </row>
        <row r="462">
          <cell r="A462" t="str">
            <v>930UT</v>
          </cell>
          <cell r="B462">
            <v>930</v>
          </cell>
          <cell r="C462" t="str">
            <v>UT</v>
          </cell>
          <cell r="D462">
            <v>250</v>
          </cell>
          <cell r="F462" t="str">
            <v>930UT</v>
          </cell>
          <cell r="G462">
            <v>930</v>
          </cell>
          <cell r="H462" t="str">
            <v>UT</v>
          </cell>
          <cell r="I462">
            <v>250</v>
          </cell>
          <cell r="L462" t="str">
            <v>TPCAGE</v>
          </cell>
          <cell r="M462">
            <v>0</v>
          </cell>
          <cell r="N462">
            <v>0</v>
          </cell>
          <cell r="O462">
            <v>0</v>
          </cell>
          <cell r="P462">
            <v>0</v>
          </cell>
          <cell r="Q462">
            <v>0</v>
          </cell>
          <cell r="R462">
            <v>0</v>
          </cell>
          <cell r="S462">
            <v>0</v>
          </cell>
          <cell r="T462">
            <v>0</v>
          </cell>
        </row>
        <row r="463">
          <cell r="A463" t="str">
            <v>930WA</v>
          </cell>
          <cell r="B463">
            <v>930</v>
          </cell>
          <cell r="C463" t="str">
            <v>WA</v>
          </cell>
          <cell r="D463">
            <v>5833.53</v>
          </cell>
          <cell r="F463" t="str">
            <v>930WA</v>
          </cell>
          <cell r="G463">
            <v>930</v>
          </cell>
          <cell r="H463" t="str">
            <v>WA</v>
          </cell>
          <cell r="I463">
            <v>5833.53</v>
          </cell>
          <cell r="L463" t="str">
            <v>TPCAGW</v>
          </cell>
          <cell r="M463">
            <v>0</v>
          </cell>
          <cell r="N463">
            <v>0</v>
          </cell>
          <cell r="O463">
            <v>-9103364.6781755406</v>
          </cell>
          <cell r="P463">
            <v>0</v>
          </cell>
          <cell r="Q463">
            <v>0</v>
          </cell>
          <cell r="R463">
            <v>0</v>
          </cell>
          <cell r="S463">
            <v>0</v>
          </cell>
          <cell r="T463">
            <v>0</v>
          </cell>
        </row>
        <row r="464">
          <cell r="A464" t="str">
            <v>930WYP</v>
          </cell>
          <cell r="B464">
            <v>930</v>
          </cell>
          <cell r="C464" t="str">
            <v>WYP</v>
          </cell>
          <cell r="D464">
            <v>0</v>
          </cell>
          <cell r="F464" t="str">
            <v>930WYP</v>
          </cell>
          <cell r="G464">
            <v>930</v>
          </cell>
          <cell r="H464" t="str">
            <v>WYP</v>
          </cell>
          <cell r="I464">
            <v>0</v>
          </cell>
          <cell r="L464">
            <v>0</v>
          </cell>
          <cell r="M464">
            <v>0</v>
          </cell>
          <cell r="N464">
            <v>0</v>
          </cell>
          <cell r="O464">
            <v>0</v>
          </cell>
          <cell r="P464">
            <v>0</v>
          </cell>
          <cell r="Q464">
            <v>0</v>
          </cell>
          <cell r="R464">
            <v>0</v>
          </cell>
          <cell r="S464">
            <v>0</v>
          </cell>
          <cell r="T464">
            <v>0</v>
          </cell>
        </row>
        <row r="465">
          <cell r="A465" t="str">
            <v>930WYU</v>
          </cell>
          <cell r="B465">
            <v>930</v>
          </cell>
          <cell r="C465" t="str">
            <v>WYU</v>
          </cell>
          <cell r="D465">
            <v>0</v>
          </cell>
          <cell r="F465" t="str">
            <v>930WYU</v>
          </cell>
          <cell r="G465">
            <v>930</v>
          </cell>
          <cell r="H465" t="str">
            <v>WYU</v>
          </cell>
          <cell r="I465">
            <v>0</v>
          </cell>
          <cell r="L465">
            <v>0</v>
          </cell>
          <cell r="M465">
            <v>0</v>
          </cell>
          <cell r="N465">
            <v>0</v>
          </cell>
          <cell r="O465">
            <v>0</v>
          </cell>
          <cell r="P465">
            <v>0</v>
          </cell>
          <cell r="Q465">
            <v>0</v>
          </cell>
          <cell r="R465">
            <v>0</v>
          </cell>
          <cell r="S465">
            <v>0</v>
          </cell>
          <cell r="T465">
            <v>0</v>
          </cell>
        </row>
        <row r="466">
          <cell r="A466" t="str">
            <v>931CA</v>
          </cell>
          <cell r="B466">
            <v>931</v>
          </cell>
          <cell r="C466" t="str">
            <v>CA</v>
          </cell>
          <cell r="D466">
            <v>48880.69</v>
          </cell>
          <cell r="F466" t="str">
            <v>931CA</v>
          </cell>
          <cell r="G466">
            <v>931</v>
          </cell>
          <cell r="H466" t="str">
            <v>CA</v>
          </cell>
          <cell r="I466">
            <v>48880.69</v>
          </cell>
          <cell r="L466">
            <v>0</v>
          </cell>
          <cell r="M466">
            <v>0</v>
          </cell>
          <cell r="N466">
            <v>0</v>
          </cell>
          <cell r="O466">
            <v>0</v>
          </cell>
          <cell r="P466">
            <v>0</v>
          </cell>
          <cell r="Q466">
            <v>0</v>
          </cell>
          <cell r="R466">
            <v>0</v>
          </cell>
          <cell r="S466">
            <v>0</v>
          </cell>
          <cell r="T466">
            <v>0</v>
          </cell>
        </row>
        <row r="467">
          <cell r="A467" t="str">
            <v>931ID</v>
          </cell>
          <cell r="B467">
            <v>931</v>
          </cell>
          <cell r="C467" t="str">
            <v>ID</v>
          </cell>
          <cell r="D467">
            <v>1587.24</v>
          </cell>
          <cell r="F467" t="str">
            <v>931ID</v>
          </cell>
          <cell r="G467">
            <v>931</v>
          </cell>
          <cell r="H467" t="str">
            <v>ID</v>
          </cell>
          <cell r="I467">
            <v>1587.24</v>
          </cell>
          <cell r="L467">
            <v>0</v>
          </cell>
          <cell r="M467">
            <v>0</v>
          </cell>
          <cell r="N467">
            <v>0</v>
          </cell>
          <cell r="O467">
            <v>0</v>
          </cell>
          <cell r="P467">
            <v>0</v>
          </cell>
          <cell r="Q467">
            <v>0</v>
          </cell>
          <cell r="R467">
            <v>0</v>
          </cell>
          <cell r="S467">
            <v>0</v>
          </cell>
          <cell r="T467">
            <v>0</v>
          </cell>
        </row>
        <row r="468">
          <cell r="A468" t="str">
            <v>931OR</v>
          </cell>
          <cell r="B468">
            <v>931</v>
          </cell>
          <cell r="C468" t="str">
            <v>OR</v>
          </cell>
          <cell r="D468">
            <v>305481.87</v>
          </cell>
          <cell r="F468" t="str">
            <v>931OR</v>
          </cell>
          <cell r="G468">
            <v>931</v>
          </cell>
          <cell r="H468" t="str">
            <v>OR</v>
          </cell>
          <cell r="I468">
            <v>305481.87</v>
          </cell>
          <cell r="L468">
            <v>0</v>
          </cell>
          <cell r="M468">
            <v>0</v>
          </cell>
          <cell r="N468">
            <v>0</v>
          </cell>
          <cell r="O468">
            <v>0</v>
          </cell>
          <cell r="P468">
            <v>0</v>
          </cell>
          <cell r="Q468">
            <v>0</v>
          </cell>
          <cell r="R468">
            <v>0</v>
          </cell>
          <cell r="S468">
            <v>0</v>
          </cell>
          <cell r="T468">
            <v>0</v>
          </cell>
        </row>
        <row r="469">
          <cell r="A469" t="str">
            <v>931SO</v>
          </cell>
          <cell r="B469">
            <v>931</v>
          </cell>
          <cell r="C469" t="str">
            <v>SO</v>
          </cell>
          <cell r="D469">
            <v>2469452.17</v>
          </cell>
          <cell r="F469" t="str">
            <v>931SO</v>
          </cell>
          <cell r="G469">
            <v>931</v>
          </cell>
          <cell r="H469" t="str">
            <v>SO</v>
          </cell>
          <cell r="I469">
            <v>2469452.17</v>
          </cell>
          <cell r="L469">
            <v>0</v>
          </cell>
          <cell r="M469">
            <v>0</v>
          </cell>
          <cell r="N469">
            <v>0</v>
          </cell>
          <cell r="O469">
            <v>0</v>
          </cell>
          <cell r="P469">
            <v>0</v>
          </cell>
          <cell r="Q469">
            <v>0</v>
          </cell>
          <cell r="R469">
            <v>0</v>
          </cell>
          <cell r="S469">
            <v>0</v>
          </cell>
          <cell r="T469">
            <v>0</v>
          </cell>
        </row>
        <row r="470">
          <cell r="A470" t="str">
            <v>931UT</v>
          </cell>
          <cell r="B470">
            <v>931</v>
          </cell>
          <cell r="C470" t="str">
            <v>UT</v>
          </cell>
          <cell r="D470">
            <v>5032.8</v>
          </cell>
          <cell r="F470" t="str">
            <v>931UT</v>
          </cell>
          <cell r="G470">
            <v>931</v>
          </cell>
          <cell r="H470" t="str">
            <v>UT</v>
          </cell>
          <cell r="I470">
            <v>5032.8</v>
          </cell>
          <cell r="L470">
            <v>0</v>
          </cell>
          <cell r="M470">
            <v>0</v>
          </cell>
          <cell r="N470">
            <v>0</v>
          </cell>
          <cell r="O470">
            <v>0</v>
          </cell>
          <cell r="P470">
            <v>0</v>
          </cell>
          <cell r="Q470">
            <v>0</v>
          </cell>
          <cell r="R470">
            <v>0</v>
          </cell>
          <cell r="S470">
            <v>0</v>
          </cell>
          <cell r="T470">
            <v>0</v>
          </cell>
        </row>
        <row r="471">
          <cell r="A471" t="str">
            <v>931WA</v>
          </cell>
          <cell r="B471">
            <v>931</v>
          </cell>
          <cell r="C471" t="str">
            <v>WA</v>
          </cell>
          <cell r="D471">
            <v>40556.730000000003</v>
          </cell>
          <cell r="F471" t="str">
            <v>931WA</v>
          </cell>
          <cell r="G471">
            <v>931</v>
          </cell>
          <cell r="H471" t="str">
            <v>WA</v>
          </cell>
          <cell r="I471">
            <v>40556.730000000003</v>
          </cell>
          <cell r="L471">
            <v>0</v>
          </cell>
          <cell r="M471">
            <v>0</v>
          </cell>
          <cell r="N471">
            <v>0</v>
          </cell>
          <cell r="O471">
            <v>0</v>
          </cell>
          <cell r="P471">
            <v>0</v>
          </cell>
          <cell r="Q471">
            <v>0</v>
          </cell>
          <cell r="R471">
            <v>0</v>
          </cell>
          <cell r="S471">
            <v>0</v>
          </cell>
          <cell r="T471">
            <v>0</v>
          </cell>
        </row>
        <row r="472">
          <cell r="A472" t="str">
            <v>931WYP</v>
          </cell>
          <cell r="B472">
            <v>931</v>
          </cell>
          <cell r="C472" t="str">
            <v>WYP</v>
          </cell>
          <cell r="D472">
            <v>53864.01</v>
          </cell>
          <cell r="F472" t="str">
            <v>931WYP</v>
          </cell>
          <cell r="G472">
            <v>931</v>
          </cell>
          <cell r="H472" t="str">
            <v>WYP</v>
          </cell>
          <cell r="I472">
            <v>53864.01</v>
          </cell>
          <cell r="L472">
            <v>0</v>
          </cell>
          <cell r="M472">
            <v>0</v>
          </cell>
          <cell r="N472">
            <v>0</v>
          </cell>
          <cell r="O472">
            <v>0</v>
          </cell>
          <cell r="P472">
            <v>0</v>
          </cell>
          <cell r="Q472">
            <v>0</v>
          </cell>
          <cell r="R472">
            <v>0</v>
          </cell>
          <cell r="S472">
            <v>0</v>
          </cell>
          <cell r="T472">
            <v>0</v>
          </cell>
        </row>
        <row r="473">
          <cell r="A473" t="str">
            <v>935CA</v>
          </cell>
          <cell r="B473">
            <v>935</v>
          </cell>
          <cell r="C473" t="str">
            <v>CA</v>
          </cell>
          <cell r="D473">
            <v>85370.75</v>
          </cell>
          <cell r="F473" t="str">
            <v>935CA</v>
          </cell>
          <cell r="G473">
            <v>935</v>
          </cell>
          <cell r="H473" t="str">
            <v>CA</v>
          </cell>
          <cell r="I473">
            <v>85370.75</v>
          </cell>
          <cell r="L473">
            <v>0</v>
          </cell>
          <cell r="M473">
            <v>0</v>
          </cell>
          <cell r="N473">
            <v>0</v>
          </cell>
          <cell r="O473">
            <v>0</v>
          </cell>
          <cell r="P473">
            <v>0</v>
          </cell>
          <cell r="Q473">
            <v>0</v>
          </cell>
          <cell r="R473">
            <v>0</v>
          </cell>
          <cell r="S473">
            <v>0</v>
          </cell>
          <cell r="T473">
            <v>0</v>
          </cell>
        </row>
        <row r="474">
          <cell r="A474" t="str">
            <v>935CN</v>
          </cell>
          <cell r="B474">
            <v>935</v>
          </cell>
          <cell r="C474" t="str">
            <v>CN</v>
          </cell>
          <cell r="D474">
            <v>80265.3</v>
          </cell>
          <cell r="F474" t="str">
            <v>935CN</v>
          </cell>
          <cell r="G474">
            <v>935</v>
          </cell>
          <cell r="H474" t="str">
            <v>CN</v>
          </cell>
          <cell r="I474">
            <v>80265.3</v>
          </cell>
          <cell r="L474">
            <v>0</v>
          </cell>
          <cell r="M474">
            <v>0</v>
          </cell>
          <cell r="N474">
            <v>0</v>
          </cell>
          <cell r="O474">
            <v>0</v>
          </cell>
          <cell r="P474">
            <v>0</v>
          </cell>
          <cell r="Q474">
            <v>0</v>
          </cell>
          <cell r="R474">
            <v>0</v>
          </cell>
          <cell r="S474">
            <v>0</v>
          </cell>
          <cell r="T474">
            <v>0</v>
          </cell>
        </row>
        <row r="475">
          <cell r="A475" t="str">
            <v>935ID</v>
          </cell>
          <cell r="B475">
            <v>935</v>
          </cell>
          <cell r="C475" t="str">
            <v>ID</v>
          </cell>
          <cell r="D475">
            <v>18169.07</v>
          </cell>
          <cell r="F475" t="str">
            <v>935ID</v>
          </cell>
          <cell r="G475">
            <v>935</v>
          </cell>
          <cell r="H475" t="str">
            <v>ID</v>
          </cell>
          <cell r="I475">
            <v>18169.07</v>
          </cell>
          <cell r="L475">
            <v>0</v>
          </cell>
          <cell r="M475">
            <v>0</v>
          </cell>
          <cell r="N475">
            <v>0</v>
          </cell>
          <cell r="O475">
            <v>0</v>
          </cell>
          <cell r="P475">
            <v>0</v>
          </cell>
          <cell r="Q475">
            <v>0</v>
          </cell>
          <cell r="R475">
            <v>0</v>
          </cell>
          <cell r="S475">
            <v>0</v>
          </cell>
          <cell r="T475">
            <v>0</v>
          </cell>
        </row>
        <row r="476">
          <cell r="A476" t="str">
            <v>935OR</v>
          </cell>
          <cell r="B476">
            <v>935</v>
          </cell>
          <cell r="C476" t="str">
            <v>OR</v>
          </cell>
          <cell r="D476">
            <v>207927.26</v>
          </cell>
          <cell r="F476" t="str">
            <v>935OR</v>
          </cell>
          <cell r="G476">
            <v>935</v>
          </cell>
          <cell r="H476" t="str">
            <v>OR</v>
          </cell>
          <cell r="I476">
            <v>207927.26</v>
          </cell>
          <cell r="L476">
            <v>0</v>
          </cell>
          <cell r="M476">
            <v>0</v>
          </cell>
          <cell r="N476">
            <v>0</v>
          </cell>
          <cell r="O476">
            <v>0</v>
          </cell>
          <cell r="P476">
            <v>0</v>
          </cell>
          <cell r="Q476">
            <v>0</v>
          </cell>
          <cell r="R476">
            <v>0</v>
          </cell>
          <cell r="S476">
            <v>0</v>
          </cell>
          <cell r="T476">
            <v>0</v>
          </cell>
        </row>
        <row r="477">
          <cell r="A477" t="str">
            <v>935SO</v>
          </cell>
          <cell r="B477">
            <v>935</v>
          </cell>
          <cell r="C477" t="str">
            <v>SO</v>
          </cell>
          <cell r="D477">
            <v>21429078.18</v>
          </cell>
          <cell r="F477" t="str">
            <v>935SO</v>
          </cell>
          <cell r="G477">
            <v>935</v>
          </cell>
          <cell r="H477" t="str">
            <v>SO</v>
          </cell>
          <cell r="I477">
            <v>21429078.18</v>
          </cell>
          <cell r="L477">
            <v>0</v>
          </cell>
          <cell r="M477">
            <v>0</v>
          </cell>
          <cell r="N477">
            <v>0</v>
          </cell>
          <cell r="O477">
            <v>0</v>
          </cell>
          <cell r="P477">
            <v>0</v>
          </cell>
          <cell r="Q477">
            <v>0</v>
          </cell>
          <cell r="R477">
            <v>0</v>
          </cell>
          <cell r="S477">
            <v>0</v>
          </cell>
          <cell r="T477">
            <v>0</v>
          </cell>
        </row>
        <row r="478">
          <cell r="A478" t="str">
            <v>935UT</v>
          </cell>
          <cell r="B478">
            <v>935</v>
          </cell>
          <cell r="C478" t="str">
            <v>UT</v>
          </cell>
          <cell r="D478">
            <v>105161.01</v>
          </cell>
          <cell r="F478" t="str">
            <v>935UT</v>
          </cell>
          <cell r="G478">
            <v>935</v>
          </cell>
          <cell r="H478" t="str">
            <v>UT</v>
          </cell>
          <cell r="I478">
            <v>105161.01</v>
          </cell>
          <cell r="L478">
            <v>0</v>
          </cell>
          <cell r="M478">
            <v>0</v>
          </cell>
          <cell r="N478">
            <v>0</v>
          </cell>
          <cell r="O478">
            <v>0</v>
          </cell>
          <cell r="P478">
            <v>0</v>
          </cell>
          <cell r="Q478">
            <v>0</v>
          </cell>
          <cell r="R478">
            <v>0</v>
          </cell>
          <cell r="S478">
            <v>0</v>
          </cell>
          <cell r="T478">
            <v>0</v>
          </cell>
        </row>
        <row r="479">
          <cell r="A479" t="str">
            <v>935WA</v>
          </cell>
          <cell r="B479">
            <v>935</v>
          </cell>
          <cell r="C479" t="str">
            <v>WA</v>
          </cell>
          <cell r="D479">
            <v>52517.16</v>
          </cell>
          <cell r="F479" t="str">
            <v>935WA</v>
          </cell>
          <cell r="G479">
            <v>935</v>
          </cell>
          <cell r="H479" t="str">
            <v>WA</v>
          </cell>
          <cell r="I479">
            <v>52517.16</v>
          </cell>
          <cell r="L479">
            <v>0</v>
          </cell>
          <cell r="M479">
            <v>0</v>
          </cell>
          <cell r="N479">
            <v>0</v>
          </cell>
          <cell r="O479">
            <v>0</v>
          </cell>
          <cell r="P479">
            <v>0</v>
          </cell>
          <cell r="Q479">
            <v>0</v>
          </cell>
          <cell r="R479">
            <v>0</v>
          </cell>
          <cell r="S479">
            <v>0</v>
          </cell>
          <cell r="T479">
            <v>0</v>
          </cell>
        </row>
        <row r="480">
          <cell r="A480" t="str">
            <v>935WYP</v>
          </cell>
          <cell r="B480">
            <v>935</v>
          </cell>
          <cell r="C480" t="str">
            <v>WYP</v>
          </cell>
          <cell r="D480">
            <v>40357.42</v>
          </cell>
          <cell r="F480" t="str">
            <v>935WYP</v>
          </cell>
          <cell r="G480">
            <v>935</v>
          </cell>
          <cell r="H480" t="str">
            <v>WYP</v>
          </cell>
          <cell r="I480">
            <v>40357.42</v>
          </cell>
          <cell r="L480">
            <v>0</v>
          </cell>
          <cell r="M480">
            <v>0</v>
          </cell>
          <cell r="N480">
            <v>0</v>
          </cell>
          <cell r="O480">
            <v>0</v>
          </cell>
          <cell r="P480">
            <v>0</v>
          </cell>
          <cell r="Q480">
            <v>0</v>
          </cell>
          <cell r="R480">
            <v>0</v>
          </cell>
          <cell r="S480">
            <v>0</v>
          </cell>
          <cell r="T480">
            <v>0</v>
          </cell>
        </row>
        <row r="481">
          <cell r="A481" t="str">
            <v>935WYU</v>
          </cell>
          <cell r="B481">
            <v>935</v>
          </cell>
          <cell r="C481" t="str">
            <v>WYU</v>
          </cell>
          <cell r="D481">
            <v>11176.54</v>
          </cell>
          <cell r="F481" t="str">
            <v>935WYU</v>
          </cell>
          <cell r="G481">
            <v>935</v>
          </cell>
          <cell r="H481" t="str">
            <v>WYU</v>
          </cell>
          <cell r="I481">
            <v>11176.54</v>
          </cell>
          <cell r="L481">
            <v>0</v>
          </cell>
          <cell r="M481">
            <v>0</v>
          </cell>
          <cell r="N481">
            <v>0</v>
          </cell>
          <cell r="O481">
            <v>0</v>
          </cell>
          <cell r="P481">
            <v>0</v>
          </cell>
          <cell r="Q481">
            <v>0</v>
          </cell>
          <cell r="R481">
            <v>0</v>
          </cell>
          <cell r="S481">
            <v>0</v>
          </cell>
          <cell r="T481">
            <v>0</v>
          </cell>
        </row>
        <row r="482">
          <cell r="A482" t="str">
            <v>4118SE</v>
          </cell>
          <cell r="B482">
            <v>4118</v>
          </cell>
          <cell r="C482" t="str">
            <v>SE</v>
          </cell>
          <cell r="D482">
            <v>-181.89</v>
          </cell>
          <cell r="F482" t="str">
            <v>4118SE</v>
          </cell>
          <cell r="G482">
            <v>4118</v>
          </cell>
          <cell r="H482" t="str">
            <v>SE</v>
          </cell>
          <cell r="I482">
            <v>-181.89</v>
          </cell>
          <cell r="L482">
            <v>0</v>
          </cell>
          <cell r="M482">
            <v>0</v>
          </cell>
          <cell r="N482">
            <v>0</v>
          </cell>
          <cell r="O482">
            <v>0</v>
          </cell>
          <cell r="P482">
            <v>0</v>
          </cell>
          <cell r="Q482">
            <v>0</v>
          </cell>
          <cell r="R482">
            <v>0</v>
          </cell>
          <cell r="S482">
            <v>0</v>
          </cell>
          <cell r="T482">
            <v>0</v>
          </cell>
        </row>
        <row r="483">
          <cell r="A483" t="str">
            <v>40910IBT</v>
          </cell>
          <cell r="B483">
            <v>40910</v>
          </cell>
          <cell r="C483" t="str">
            <v>IBT</v>
          </cell>
          <cell r="D483">
            <v>180932068.84999999</v>
          </cell>
          <cell r="F483" t="str">
            <v>40910IBT</v>
          </cell>
          <cell r="G483">
            <v>40910</v>
          </cell>
          <cell r="H483" t="str">
            <v>IBT</v>
          </cell>
          <cell r="I483">
            <v>180932068.84999999</v>
          </cell>
          <cell r="L483">
            <v>0</v>
          </cell>
          <cell r="M483">
            <v>0</v>
          </cell>
          <cell r="N483">
            <v>0</v>
          </cell>
          <cell r="O483">
            <v>0</v>
          </cell>
          <cell r="P483">
            <v>0</v>
          </cell>
          <cell r="Q483">
            <v>0</v>
          </cell>
          <cell r="R483">
            <v>0</v>
          </cell>
          <cell r="S483">
            <v>0</v>
          </cell>
          <cell r="T483">
            <v>0</v>
          </cell>
        </row>
        <row r="484">
          <cell r="A484" t="str">
            <v>40911IBT</v>
          </cell>
          <cell r="B484">
            <v>40911</v>
          </cell>
          <cell r="C484" t="str">
            <v>IBT</v>
          </cell>
          <cell r="D484">
            <v>40664604.060000002</v>
          </cell>
          <cell r="F484" t="str">
            <v>40911IBT</v>
          </cell>
          <cell r="G484">
            <v>40911</v>
          </cell>
          <cell r="H484" t="str">
            <v>IBT</v>
          </cell>
          <cell r="I484">
            <v>40664604.060000002</v>
          </cell>
          <cell r="L484">
            <v>0</v>
          </cell>
          <cell r="M484">
            <v>0</v>
          </cell>
          <cell r="N484">
            <v>0</v>
          </cell>
          <cell r="O484">
            <v>0</v>
          </cell>
          <cell r="P484">
            <v>0</v>
          </cell>
          <cell r="Q484">
            <v>0</v>
          </cell>
          <cell r="R484">
            <v>0</v>
          </cell>
          <cell r="S484">
            <v>0</v>
          </cell>
          <cell r="T484">
            <v>0</v>
          </cell>
        </row>
        <row r="485">
          <cell r="A485" t="str">
            <v>41140DGU</v>
          </cell>
          <cell r="B485">
            <v>41140</v>
          </cell>
          <cell r="C485" t="str">
            <v>DGU</v>
          </cell>
          <cell r="D485">
            <v>-3461978.6</v>
          </cell>
          <cell r="F485" t="str">
            <v>41140DGU</v>
          </cell>
          <cell r="G485">
            <v>41140</v>
          </cell>
          <cell r="H485" t="str">
            <v>DGU</v>
          </cell>
          <cell r="I485">
            <v>-3461978.6</v>
          </cell>
          <cell r="L485">
            <v>0</v>
          </cell>
          <cell r="M485">
            <v>0</v>
          </cell>
          <cell r="N485">
            <v>0</v>
          </cell>
          <cell r="O485">
            <v>0</v>
          </cell>
          <cell r="P485">
            <v>0</v>
          </cell>
          <cell r="Q485">
            <v>0</v>
          </cell>
          <cell r="R485">
            <v>0</v>
          </cell>
          <cell r="S485">
            <v>0</v>
          </cell>
          <cell r="T485">
            <v>0</v>
          </cell>
        </row>
        <row r="486">
          <cell r="A486" t="str">
            <v>403360CA</v>
          </cell>
          <cell r="B486">
            <v>403360</v>
          </cell>
          <cell r="C486" t="str">
            <v>CA</v>
          </cell>
          <cell r="D486">
            <v>25094.93</v>
          </cell>
          <cell r="F486" t="str">
            <v>403360CA</v>
          </cell>
          <cell r="G486">
            <v>403360</v>
          </cell>
          <cell r="H486" t="str">
            <v>CA</v>
          </cell>
          <cell r="I486">
            <v>25094.93</v>
          </cell>
          <cell r="L486">
            <v>0</v>
          </cell>
          <cell r="M486">
            <v>0</v>
          </cell>
          <cell r="N486">
            <v>0</v>
          </cell>
          <cell r="O486">
            <v>0</v>
          </cell>
          <cell r="P486">
            <v>0</v>
          </cell>
          <cell r="Q486">
            <v>0</v>
          </cell>
          <cell r="R486">
            <v>0</v>
          </cell>
          <cell r="S486">
            <v>0</v>
          </cell>
          <cell r="T486">
            <v>0</v>
          </cell>
        </row>
        <row r="487">
          <cell r="A487" t="str">
            <v>403360ID</v>
          </cell>
          <cell r="B487">
            <v>403360</v>
          </cell>
          <cell r="C487" t="str">
            <v>ID</v>
          </cell>
          <cell r="D487">
            <v>26132.87</v>
          </cell>
          <cell r="F487" t="str">
            <v>403360ID</v>
          </cell>
          <cell r="G487">
            <v>403360</v>
          </cell>
          <cell r="H487" t="str">
            <v>ID</v>
          </cell>
          <cell r="I487">
            <v>26132.87</v>
          </cell>
          <cell r="L487">
            <v>0</v>
          </cell>
          <cell r="M487">
            <v>0</v>
          </cell>
          <cell r="N487">
            <v>0</v>
          </cell>
          <cell r="O487">
            <v>0</v>
          </cell>
          <cell r="P487">
            <v>0</v>
          </cell>
          <cell r="Q487">
            <v>0</v>
          </cell>
          <cell r="R487">
            <v>0</v>
          </cell>
          <cell r="S487">
            <v>0</v>
          </cell>
          <cell r="T487">
            <v>0</v>
          </cell>
        </row>
        <row r="488">
          <cell r="A488" t="str">
            <v>403360OR</v>
          </cell>
          <cell r="B488">
            <v>403360</v>
          </cell>
          <cell r="C488" t="str">
            <v>OR</v>
          </cell>
          <cell r="D488">
            <v>59987.88</v>
          </cell>
          <cell r="F488" t="str">
            <v>403360OR</v>
          </cell>
          <cell r="G488">
            <v>403360</v>
          </cell>
          <cell r="H488" t="str">
            <v>OR</v>
          </cell>
          <cell r="I488">
            <v>59987.88</v>
          </cell>
          <cell r="L488">
            <v>0</v>
          </cell>
          <cell r="M488">
            <v>0</v>
          </cell>
          <cell r="N488">
            <v>0</v>
          </cell>
          <cell r="O488">
            <v>0</v>
          </cell>
          <cell r="P488">
            <v>0</v>
          </cell>
          <cell r="Q488">
            <v>0</v>
          </cell>
          <cell r="R488">
            <v>0</v>
          </cell>
          <cell r="S488">
            <v>0</v>
          </cell>
          <cell r="T488">
            <v>0</v>
          </cell>
        </row>
        <row r="489">
          <cell r="A489" t="str">
            <v>403360UT</v>
          </cell>
          <cell r="B489">
            <v>403360</v>
          </cell>
          <cell r="C489" t="str">
            <v>UT</v>
          </cell>
          <cell r="D489">
            <v>176446.03</v>
          </cell>
          <cell r="F489" t="str">
            <v>403360UT</v>
          </cell>
          <cell r="G489">
            <v>403360</v>
          </cell>
          <cell r="H489" t="str">
            <v>UT</v>
          </cell>
          <cell r="I489">
            <v>176446.03</v>
          </cell>
          <cell r="L489">
            <v>0</v>
          </cell>
          <cell r="M489">
            <v>0</v>
          </cell>
          <cell r="N489">
            <v>0</v>
          </cell>
          <cell r="O489">
            <v>0</v>
          </cell>
          <cell r="P489">
            <v>0</v>
          </cell>
          <cell r="Q489">
            <v>0</v>
          </cell>
          <cell r="R489">
            <v>0</v>
          </cell>
          <cell r="S489">
            <v>0</v>
          </cell>
          <cell r="T489">
            <v>0</v>
          </cell>
        </row>
        <row r="490">
          <cell r="A490" t="str">
            <v>403360WA</v>
          </cell>
          <cell r="B490">
            <v>403360</v>
          </cell>
          <cell r="C490" t="str">
            <v>WA</v>
          </cell>
          <cell r="D490">
            <v>7471.41</v>
          </cell>
          <cell r="F490" t="str">
            <v>403360WA</v>
          </cell>
          <cell r="G490">
            <v>403360</v>
          </cell>
          <cell r="H490" t="str">
            <v>WA</v>
          </cell>
          <cell r="I490">
            <v>7471.41</v>
          </cell>
          <cell r="L490">
            <v>0</v>
          </cell>
          <cell r="M490">
            <v>0</v>
          </cell>
          <cell r="N490">
            <v>0</v>
          </cell>
          <cell r="O490">
            <v>0</v>
          </cell>
          <cell r="P490">
            <v>0</v>
          </cell>
          <cell r="Q490">
            <v>0</v>
          </cell>
          <cell r="R490">
            <v>0</v>
          </cell>
          <cell r="S490">
            <v>0</v>
          </cell>
          <cell r="T490">
            <v>0</v>
          </cell>
        </row>
        <row r="491">
          <cell r="A491" t="str">
            <v>403360WYP</v>
          </cell>
          <cell r="B491">
            <v>403360</v>
          </cell>
          <cell r="C491" t="str">
            <v>WYP</v>
          </cell>
          <cell r="D491">
            <v>40951.870000000003</v>
          </cell>
          <cell r="F491" t="str">
            <v>403360WYP</v>
          </cell>
          <cell r="G491">
            <v>403360</v>
          </cell>
          <cell r="H491" t="str">
            <v>WYP</v>
          </cell>
          <cell r="I491">
            <v>40951.870000000003</v>
          </cell>
          <cell r="L491">
            <v>0</v>
          </cell>
          <cell r="M491">
            <v>0</v>
          </cell>
          <cell r="N491">
            <v>0</v>
          </cell>
          <cell r="O491">
            <v>0</v>
          </cell>
          <cell r="P491">
            <v>0</v>
          </cell>
          <cell r="Q491">
            <v>0</v>
          </cell>
          <cell r="R491">
            <v>0</v>
          </cell>
          <cell r="S491">
            <v>0</v>
          </cell>
          <cell r="T491">
            <v>0</v>
          </cell>
        </row>
        <row r="492">
          <cell r="A492" t="str">
            <v>403360WYU</v>
          </cell>
          <cell r="B492">
            <v>403360</v>
          </cell>
          <cell r="C492" t="str">
            <v>WYU</v>
          </cell>
          <cell r="D492">
            <v>78691.34</v>
          </cell>
          <cell r="F492" t="str">
            <v>403360WYU</v>
          </cell>
          <cell r="G492">
            <v>403360</v>
          </cell>
          <cell r="H492" t="str">
            <v>WYU</v>
          </cell>
          <cell r="I492">
            <v>78691.34</v>
          </cell>
          <cell r="L492">
            <v>0</v>
          </cell>
          <cell r="M492">
            <v>0</v>
          </cell>
          <cell r="N492">
            <v>0</v>
          </cell>
          <cell r="O492">
            <v>0</v>
          </cell>
          <cell r="P492">
            <v>0</v>
          </cell>
          <cell r="Q492">
            <v>0</v>
          </cell>
          <cell r="R492">
            <v>0</v>
          </cell>
          <cell r="S492">
            <v>0</v>
          </cell>
          <cell r="T492">
            <v>0</v>
          </cell>
        </row>
        <row r="493">
          <cell r="A493" t="str">
            <v>403361CA</v>
          </cell>
          <cell r="B493">
            <v>403361</v>
          </cell>
          <cell r="C493" t="str">
            <v>CA</v>
          </cell>
          <cell r="D493">
            <v>105482.34</v>
          </cell>
          <cell r="F493" t="str">
            <v>403361CA</v>
          </cell>
          <cell r="G493">
            <v>403361</v>
          </cell>
          <cell r="H493" t="str">
            <v>CA</v>
          </cell>
          <cell r="I493">
            <v>105482.34</v>
          </cell>
          <cell r="L493">
            <v>0</v>
          </cell>
          <cell r="M493">
            <v>0</v>
          </cell>
          <cell r="N493">
            <v>0</v>
          </cell>
          <cell r="O493">
            <v>0</v>
          </cell>
          <cell r="P493">
            <v>0</v>
          </cell>
          <cell r="Q493">
            <v>0</v>
          </cell>
          <cell r="R493">
            <v>0</v>
          </cell>
          <cell r="S493">
            <v>0</v>
          </cell>
          <cell r="T493">
            <v>0</v>
          </cell>
        </row>
        <row r="494">
          <cell r="A494" t="str">
            <v>403361ID</v>
          </cell>
          <cell r="B494">
            <v>403361</v>
          </cell>
          <cell r="C494" t="str">
            <v>ID</v>
          </cell>
          <cell r="D494">
            <v>39845.379999999997</v>
          </cell>
          <cell r="F494" t="str">
            <v>403361ID</v>
          </cell>
          <cell r="G494">
            <v>403361</v>
          </cell>
          <cell r="H494" t="str">
            <v>ID</v>
          </cell>
          <cell r="I494">
            <v>39845.379999999997</v>
          </cell>
          <cell r="L494">
            <v>0</v>
          </cell>
          <cell r="M494">
            <v>0</v>
          </cell>
          <cell r="N494">
            <v>0</v>
          </cell>
          <cell r="O494">
            <v>0</v>
          </cell>
          <cell r="P494">
            <v>0</v>
          </cell>
          <cell r="Q494">
            <v>0</v>
          </cell>
          <cell r="R494">
            <v>0</v>
          </cell>
          <cell r="S494">
            <v>0</v>
          </cell>
          <cell r="T494">
            <v>0</v>
          </cell>
        </row>
        <row r="495">
          <cell r="A495" t="str">
            <v>403361OR</v>
          </cell>
          <cell r="B495">
            <v>403361</v>
          </cell>
          <cell r="C495" t="str">
            <v>OR</v>
          </cell>
          <cell r="D495">
            <v>556100.18999999994</v>
          </cell>
          <cell r="F495" t="str">
            <v>403361OR</v>
          </cell>
          <cell r="G495">
            <v>403361</v>
          </cell>
          <cell r="H495" t="str">
            <v>OR</v>
          </cell>
          <cell r="I495">
            <v>556100.18999999994</v>
          </cell>
          <cell r="L495">
            <v>0</v>
          </cell>
          <cell r="M495">
            <v>0</v>
          </cell>
          <cell r="N495">
            <v>0</v>
          </cell>
          <cell r="O495">
            <v>0</v>
          </cell>
          <cell r="P495">
            <v>0</v>
          </cell>
          <cell r="Q495">
            <v>0</v>
          </cell>
          <cell r="R495">
            <v>0</v>
          </cell>
          <cell r="S495">
            <v>0</v>
          </cell>
          <cell r="T495">
            <v>0</v>
          </cell>
        </row>
        <row r="496">
          <cell r="A496" t="str">
            <v>403361UT</v>
          </cell>
          <cell r="B496">
            <v>403361</v>
          </cell>
          <cell r="C496" t="str">
            <v>UT</v>
          </cell>
          <cell r="D496">
            <v>914503.52</v>
          </cell>
          <cell r="F496" t="str">
            <v>403361UT</v>
          </cell>
          <cell r="G496">
            <v>403361</v>
          </cell>
          <cell r="H496" t="str">
            <v>UT</v>
          </cell>
          <cell r="I496">
            <v>914503.52</v>
          </cell>
          <cell r="L496">
            <v>0</v>
          </cell>
          <cell r="M496">
            <v>0</v>
          </cell>
          <cell r="N496">
            <v>0</v>
          </cell>
          <cell r="O496">
            <v>0</v>
          </cell>
          <cell r="P496">
            <v>0</v>
          </cell>
          <cell r="Q496">
            <v>0</v>
          </cell>
          <cell r="R496">
            <v>0</v>
          </cell>
          <cell r="S496">
            <v>0</v>
          </cell>
          <cell r="T496">
            <v>0</v>
          </cell>
        </row>
        <row r="497">
          <cell r="A497" t="str">
            <v>403361WA</v>
          </cell>
          <cell r="B497">
            <v>403361</v>
          </cell>
          <cell r="C497" t="str">
            <v>WA</v>
          </cell>
          <cell r="D497">
            <v>74293.179999999993</v>
          </cell>
          <cell r="F497" t="str">
            <v>403361WA</v>
          </cell>
          <cell r="G497">
            <v>403361</v>
          </cell>
          <cell r="H497" t="str">
            <v>WA</v>
          </cell>
          <cell r="I497">
            <v>74293.179999999993</v>
          </cell>
          <cell r="L497">
            <v>0</v>
          </cell>
          <cell r="M497">
            <v>0</v>
          </cell>
          <cell r="N497">
            <v>0</v>
          </cell>
          <cell r="O497">
            <v>0</v>
          </cell>
          <cell r="P497">
            <v>0</v>
          </cell>
          <cell r="Q497">
            <v>0</v>
          </cell>
          <cell r="R497">
            <v>0</v>
          </cell>
          <cell r="S497">
            <v>0</v>
          </cell>
          <cell r="T497">
            <v>0</v>
          </cell>
        </row>
        <row r="498">
          <cell r="A498" t="str">
            <v>403361WYP</v>
          </cell>
          <cell r="B498">
            <v>403361</v>
          </cell>
          <cell r="C498" t="str">
            <v>WYP</v>
          </cell>
          <cell r="D498">
            <v>222297.25</v>
          </cell>
          <cell r="F498" t="str">
            <v>403361WYP</v>
          </cell>
          <cell r="G498">
            <v>403361</v>
          </cell>
          <cell r="H498" t="str">
            <v>WYP</v>
          </cell>
          <cell r="I498">
            <v>222297.25</v>
          </cell>
          <cell r="L498">
            <v>0</v>
          </cell>
          <cell r="M498">
            <v>0</v>
          </cell>
          <cell r="N498">
            <v>0</v>
          </cell>
          <cell r="O498">
            <v>0</v>
          </cell>
          <cell r="P498">
            <v>0</v>
          </cell>
          <cell r="Q498">
            <v>0</v>
          </cell>
          <cell r="R498">
            <v>0</v>
          </cell>
          <cell r="S498">
            <v>0</v>
          </cell>
          <cell r="T498">
            <v>0</v>
          </cell>
        </row>
        <row r="499">
          <cell r="A499" t="str">
            <v>403361WYU</v>
          </cell>
          <cell r="B499">
            <v>403361</v>
          </cell>
          <cell r="C499" t="str">
            <v>WYU</v>
          </cell>
          <cell r="D499">
            <v>88646.88</v>
          </cell>
          <cell r="F499" t="str">
            <v>403361WYU</v>
          </cell>
          <cell r="G499">
            <v>403361</v>
          </cell>
          <cell r="H499" t="str">
            <v>WYU</v>
          </cell>
          <cell r="I499">
            <v>88646.88</v>
          </cell>
          <cell r="L499">
            <v>0</v>
          </cell>
          <cell r="M499">
            <v>0</v>
          </cell>
          <cell r="N499">
            <v>0</v>
          </cell>
          <cell r="O499">
            <v>0</v>
          </cell>
          <cell r="P499">
            <v>0</v>
          </cell>
          <cell r="Q499">
            <v>0</v>
          </cell>
          <cell r="R499">
            <v>0</v>
          </cell>
          <cell r="S499">
            <v>0</v>
          </cell>
          <cell r="T499">
            <v>0</v>
          </cell>
        </row>
        <row r="500">
          <cell r="A500" t="str">
            <v>403362CA</v>
          </cell>
          <cell r="B500">
            <v>403362</v>
          </cell>
          <cell r="C500" t="str">
            <v>CA</v>
          </cell>
          <cell r="D500">
            <v>773882.47</v>
          </cell>
          <cell r="F500" t="str">
            <v>403362CA</v>
          </cell>
          <cell r="G500">
            <v>403362</v>
          </cell>
          <cell r="H500" t="str">
            <v>CA</v>
          </cell>
          <cell r="I500">
            <v>773882.47</v>
          </cell>
          <cell r="L500">
            <v>0</v>
          </cell>
          <cell r="M500">
            <v>0</v>
          </cell>
          <cell r="N500">
            <v>0</v>
          </cell>
          <cell r="O500">
            <v>0</v>
          </cell>
          <cell r="P500">
            <v>0</v>
          </cell>
          <cell r="Q500">
            <v>0</v>
          </cell>
          <cell r="R500">
            <v>0</v>
          </cell>
          <cell r="S500">
            <v>0</v>
          </cell>
          <cell r="T500">
            <v>0</v>
          </cell>
        </row>
        <row r="501">
          <cell r="A501" t="str">
            <v>403362ID</v>
          </cell>
          <cell r="B501">
            <v>403362</v>
          </cell>
          <cell r="C501" t="str">
            <v>ID</v>
          </cell>
          <cell r="D501">
            <v>-1736335.38</v>
          </cell>
          <cell r="F501" t="str">
            <v>403362ID</v>
          </cell>
          <cell r="G501">
            <v>403362</v>
          </cell>
          <cell r="H501" t="str">
            <v>ID</v>
          </cell>
          <cell r="I501">
            <v>-1736335.38</v>
          </cell>
          <cell r="L501">
            <v>0</v>
          </cell>
          <cell r="M501">
            <v>0</v>
          </cell>
          <cell r="N501">
            <v>0</v>
          </cell>
          <cell r="O501">
            <v>0</v>
          </cell>
          <cell r="P501">
            <v>0</v>
          </cell>
          <cell r="Q501">
            <v>0</v>
          </cell>
          <cell r="R501">
            <v>0</v>
          </cell>
          <cell r="S501">
            <v>0</v>
          </cell>
          <cell r="T501">
            <v>0</v>
          </cell>
        </row>
        <row r="502">
          <cell r="A502" t="str">
            <v>403362OR</v>
          </cell>
          <cell r="B502">
            <v>403362</v>
          </cell>
          <cell r="C502" t="str">
            <v>OR</v>
          </cell>
          <cell r="D502">
            <v>5258782.3</v>
          </cell>
          <cell r="F502" t="str">
            <v>403362OR</v>
          </cell>
          <cell r="G502">
            <v>403362</v>
          </cell>
          <cell r="H502" t="str">
            <v>OR</v>
          </cell>
          <cell r="I502">
            <v>5258782.3</v>
          </cell>
          <cell r="L502">
            <v>0</v>
          </cell>
          <cell r="M502">
            <v>0</v>
          </cell>
          <cell r="N502">
            <v>0</v>
          </cell>
          <cell r="O502">
            <v>0</v>
          </cell>
          <cell r="P502">
            <v>0</v>
          </cell>
          <cell r="Q502">
            <v>0</v>
          </cell>
          <cell r="R502">
            <v>0</v>
          </cell>
          <cell r="S502">
            <v>0</v>
          </cell>
          <cell r="T502">
            <v>0</v>
          </cell>
        </row>
        <row r="503">
          <cell r="A503" t="str">
            <v>403362UT</v>
          </cell>
          <cell r="B503">
            <v>403362</v>
          </cell>
          <cell r="C503" t="str">
            <v>UT</v>
          </cell>
          <cell r="D503">
            <v>-11399867.619999999</v>
          </cell>
          <cell r="F503" t="str">
            <v>403362UT</v>
          </cell>
          <cell r="G503">
            <v>403362</v>
          </cell>
          <cell r="H503" t="str">
            <v>UT</v>
          </cell>
          <cell r="I503">
            <v>-11399867.619999999</v>
          </cell>
          <cell r="L503">
            <v>0</v>
          </cell>
          <cell r="M503">
            <v>0</v>
          </cell>
          <cell r="N503">
            <v>0</v>
          </cell>
          <cell r="O503">
            <v>0</v>
          </cell>
          <cell r="P503">
            <v>0</v>
          </cell>
          <cell r="Q503">
            <v>0</v>
          </cell>
          <cell r="R503">
            <v>0</v>
          </cell>
          <cell r="S503">
            <v>0</v>
          </cell>
          <cell r="T503">
            <v>0</v>
          </cell>
        </row>
        <row r="504">
          <cell r="A504" t="str">
            <v>403362WA</v>
          </cell>
          <cell r="B504">
            <v>403362</v>
          </cell>
          <cell r="C504" t="str">
            <v>WA</v>
          </cell>
          <cell r="D504">
            <v>1687582.77</v>
          </cell>
          <cell r="F504" t="str">
            <v>403362WA</v>
          </cell>
          <cell r="G504">
            <v>403362</v>
          </cell>
          <cell r="H504" t="str">
            <v>WA</v>
          </cell>
          <cell r="I504">
            <v>1687582.77</v>
          </cell>
          <cell r="L504">
            <v>0</v>
          </cell>
          <cell r="M504">
            <v>0</v>
          </cell>
          <cell r="N504">
            <v>0</v>
          </cell>
          <cell r="O504">
            <v>0</v>
          </cell>
          <cell r="P504">
            <v>0</v>
          </cell>
          <cell r="Q504">
            <v>0</v>
          </cell>
          <cell r="R504">
            <v>0</v>
          </cell>
          <cell r="S504">
            <v>0</v>
          </cell>
          <cell r="T504">
            <v>0</v>
          </cell>
        </row>
        <row r="505">
          <cell r="A505" t="str">
            <v>403362WYP</v>
          </cell>
          <cell r="B505">
            <v>403362</v>
          </cell>
          <cell r="C505" t="str">
            <v>WYP</v>
          </cell>
          <cell r="D505">
            <v>378576.54</v>
          </cell>
          <cell r="F505" t="str">
            <v>403362WYP</v>
          </cell>
          <cell r="G505">
            <v>403362</v>
          </cell>
          <cell r="H505" t="str">
            <v>WYP</v>
          </cell>
          <cell r="I505">
            <v>378576.54</v>
          </cell>
          <cell r="L505">
            <v>0</v>
          </cell>
          <cell r="M505">
            <v>0</v>
          </cell>
          <cell r="N505">
            <v>0</v>
          </cell>
          <cell r="O505">
            <v>0</v>
          </cell>
          <cell r="P505">
            <v>0</v>
          </cell>
          <cell r="Q505">
            <v>0</v>
          </cell>
          <cell r="R505">
            <v>0</v>
          </cell>
          <cell r="S505">
            <v>0</v>
          </cell>
          <cell r="T505">
            <v>0</v>
          </cell>
        </row>
        <row r="506">
          <cell r="A506" t="str">
            <v>403362WYU</v>
          </cell>
          <cell r="B506">
            <v>403362</v>
          </cell>
          <cell r="C506" t="str">
            <v>WYU</v>
          </cell>
          <cell r="D506">
            <v>367183.48</v>
          </cell>
          <cell r="F506" t="str">
            <v>403362WYU</v>
          </cell>
          <cell r="G506">
            <v>403362</v>
          </cell>
          <cell r="H506" t="str">
            <v>WYU</v>
          </cell>
          <cell r="I506">
            <v>367183.48</v>
          </cell>
          <cell r="L506">
            <v>0</v>
          </cell>
          <cell r="M506">
            <v>0</v>
          </cell>
          <cell r="N506">
            <v>0</v>
          </cell>
          <cell r="O506">
            <v>0</v>
          </cell>
          <cell r="P506">
            <v>0</v>
          </cell>
          <cell r="Q506">
            <v>0</v>
          </cell>
          <cell r="R506">
            <v>0</v>
          </cell>
          <cell r="S506">
            <v>0</v>
          </cell>
          <cell r="T506">
            <v>0</v>
          </cell>
        </row>
        <row r="507">
          <cell r="A507" t="str">
            <v>403364CA</v>
          </cell>
          <cell r="B507">
            <v>403364</v>
          </cell>
          <cell r="C507" t="str">
            <v>CA</v>
          </cell>
          <cell r="D507">
            <v>2493093.0299999998</v>
          </cell>
          <cell r="F507" t="str">
            <v>403364CA</v>
          </cell>
          <cell r="G507">
            <v>403364</v>
          </cell>
          <cell r="H507" t="str">
            <v>CA</v>
          </cell>
          <cell r="I507">
            <v>2493093.0299999998</v>
          </cell>
          <cell r="L507">
            <v>0</v>
          </cell>
          <cell r="M507">
            <v>0</v>
          </cell>
          <cell r="N507">
            <v>0</v>
          </cell>
          <cell r="O507">
            <v>0</v>
          </cell>
          <cell r="P507">
            <v>0</v>
          </cell>
          <cell r="Q507">
            <v>0</v>
          </cell>
          <cell r="R507">
            <v>0</v>
          </cell>
          <cell r="S507">
            <v>0</v>
          </cell>
          <cell r="T507">
            <v>0</v>
          </cell>
        </row>
        <row r="508">
          <cell r="A508" t="str">
            <v>403364ID</v>
          </cell>
          <cell r="B508">
            <v>403364</v>
          </cell>
          <cell r="C508" t="str">
            <v>ID</v>
          </cell>
          <cell r="D508">
            <v>3174949.84</v>
          </cell>
          <cell r="F508" t="str">
            <v>403364ID</v>
          </cell>
          <cell r="G508">
            <v>403364</v>
          </cell>
          <cell r="H508" t="str">
            <v>ID</v>
          </cell>
          <cell r="I508">
            <v>3174949.84</v>
          </cell>
          <cell r="L508">
            <v>0</v>
          </cell>
          <cell r="M508">
            <v>0</v>
          </cell>
          <cell r="N508">
            <v>0</v>
          </cell>
          <cell r="O508">
            <v>0</v>
          </cell>
          <cell r="P508">
            <v>0</v>
          </cell>
          <cell r="Q508">
            <v>0</v>
          </cell>
          <cell r="R508">
            <v>0</v>
          </cell>
          <cell r="S508">
            <v>0</v>
          </cell>
          <cell r="T508">
            <v>0</v>
          </cell>
        </row>
        <row r="509">
          <cell r="A509" t="str">
            <v>403364OR</v>
          </cell>
          <cell r="B509">
            <v>403364</v>
          </cell>
          <cell r="C509" t="str">
            <v>OR</v>
          </cell>
          <cell r="D509">
            <v>12493335.76</v>
          </cell>
          <cell r="F509" t="str">
            <v>403364OR</v>
          </cell>
          <cell r="G509">
            <v>403364</v>
          </cell>
          <cell r="H509" t="str">
            <v>OR</v>
          </cell>
          <cell r="I509">
            <v>12493335.76</v>
          </cell>
          <cell r="L509">
            <v>0</v>
          </cell>
          <cell r="M509">
            <v>0</v>
          </cell>
          <cell r="N509">
            <v>0</v>
          </cell>
          <cell r="O509">
            <v>0</v>
          </cell>
          <cell r="P509">
            <v>0</v>
          </cell>
          <cell r="Q509">
            <v>0</v>
          </cell>
          <cell r="R509">
            <v>0</v>
          </cell>
          <cell r="S509">
            <v>0</v>
          </cell>
          <cell r="T509">
            <v>0</v>
          </cell>
        </row>
        <row r="510">
          <cell r="A510" t="str">
            <v>403364UT</v>
          </cell>
          <cell r="B510">
            <v>403364</v>
          </cell>
          <cell r="C510" t="str">
            <v>UT</v>
          </cell>
          <cell r="D510">
            <v>13687807.390000001</v>
          </cell>
          <cell r="F510" t="str">
            <v>403364UT</v>
          </cell>
          <cell r="G510">
            <v>403364</v>
          </cell>
          <cell r="H510" t="str">
            <v>UT</v>
          </cell>
          <cell r="I510">
            <v>13687807.390000001</v>
          </cell>
          <cell r="L510">
            <v>0</v>
          </cell>
          <cell r="M510">
            <v>0</v>
          </cell>
          <cell r="N510">
            <v>0</v>
          </cell>
          <cell r="O510">
            <v>0</v>
          </cell>
          <cell r="P510">
            <v>0</v>
          </cell>
          <cell r="Q510">
            <v>0</v>
          </cell>
          <cell r="R510">
            <v>0</v>
          </cell>
          <cell r="S510">
            <v>0</v>
          </cell>
          <cell r="T510">
            <v>0</v>
          </cell>
        </row>
        <row r="511">
          <cell r="A511" t="str">
            <v>403364WA</v>
          </cell>
          <cell r="B511">
            <v>403364</v>
          </cell>
          <cell r="C511" t="str">
            <v>WA</v>
          </cell>
          <cell r="D511">
            <v>3868792.51</v>
          </cell>
          <cell r="F511" t="str">
            <v>403364WA</v>
          </cell>
          <cell r="G511">
            <v>403364</v>
          </cell>
          <cell r="H511" t="str">
            <v>WA</v>
          </cell>
          <cell r="I511">
            <v>3868792.51</v>
          </cell>
          <cell r="L511">
            <v>0</v>
          </cell>
          <cell r="M511">
            <v>0</v>
          </cell>
          <cell r="N511">
            <v>0</v>
          </cell>
          <cell r="O511">
            <v>0</v>
          </cell>
          <cell r="P511">
            <v>0</v>
          </cell>
          <cell r="Q511">
            <v>0</v>
          </cell>
          <cell r="R511">
            <v>0</v>
          </cell>
          <cell r="S511">
            <v>0</v>
          </cell>
          <cell r="T511">
            <v>0</v>
          </cell>
        </row>
        <row r="512">
          <cell r="A512" t="str">
            <v>403364WYP</v>
          </cell>
          <cell r="B512">
            <v>403364</v>
          </cell>
          <cell r="C512" t="str">
            <v>WYP</v>
          </cell>
          <cell r="D512">
            <v>5134058.3899999997</v>
          </cell>
          <cell r="F512" t="str">
            <v>403364WYP</v>
          </cell>
          <cell r="G512">
            <v>403364</v>
          </cell>
          <cell r="H512" t="str">
            <v>WYP</v>
          </cell>
          <cell r="I512">
            <v>5134058.3899999997</v>
          </cell>
          <cell r="L512">
            <v>0</v>
          </cell>
          <cell r="M512">
            <v>0</v>
          </cell>
          <cell r="N512">
            <v>0</v>
          </cell>
          <cell r="O512">
            <v>0</v>
          </cell>
          <cell r="P512">
            <v>0</v>
          </cell>
          <cell r="Q512">
            <v>0</v>
          </cell>
          <cell r="R512">
            <v>0</v>
          </cell>
          <cell r="S512">
            <v>0</v>
          </cell>
          <cell r="T512">
            <v>0</v>
          </cell>
        </row>
        <row r="513">
          <cell r="A513" t="str">
            <v>403364WYU</v>
          </cell>
          <cell r="B513">
            <v>403364</v>
          </cell>
          <cell r="C513" t="str">
            <v>WYU</v>
          </cell>
          <cell r="D513">
            <v>1087000.53</v>
          </cell>
          <cell r="F513" t="str">
            <v>403364WYU</v>
          </cell>
          <cell r="G513">
            <v>403364</v>
          </cell>
          <cell r="H513" t="str">
            <v>WYU</v>
          </cell>
          <cell r="I513">
            <v>1087000.53</v>
          </cell>
          <cell r="L513">
            <v>0</v>
          </cell>
          <cell r="M513">
            <v>0</v>
          </cell>
          <cell r="N513">
            <v>0</v>
          </cell>
          <cell r="O513">
            <v>0</v>
          </cell>
          <cell r="P513">
            <v>0</v>
          </cell>
          <cell r="Q513">
            <v>0</v>
          </cell>
          <cell r="R513">
            <v>0</v>
          </cell>
          <cell r="S513">
            <v>0</v>
          </cell>
          <cell r="T513">
            <v>0</v>
          </cell>
        </row>
        <row r="514">
          <cell r="A514" t="str">
            <v>403365CA</v>
          </cell>
          <cell r="B514">
            <v>403365</v>
          </cell>
          <cell r="C514" t="str">
            <v>CA</v>
          </cell>
          <cell r="D514">
            <v>1109580.8999999999</v>
          </cell>
          <cell r="F514" t="str">
            <v>403365CA</v>
          </cell>
          <cell r="G514">
            <v>403365</v>
          </cell>
          <cell r="H514" t="str">
            <v>CA</v>
          </cell>
          <cell r="I514">
            <v>1109580.8999999999</v>
          </cell>
          <cell r="L514">
            <v>0</v>
          </cell>
          <cell r="M514">
            <v>0</v>
          </cell>
          <cell r="N514">
            <v>0</v>
          </cell>
          <cell r="O514">
            <v>0</v>
          </cell>
          <cell r="P514">
            <v>0</v>
          </cell>
          <cell r="Q514">
            <v>0</v>
          </cell>
          <cell r="R514">
            <v>0</v>
          </cell>
          <cell r="S514">
            <v>0</v>
          </cell>
          <cell r="T514">
            <v>0</v>
          </cell>
        </row>
        <row r="515">
          <cell r="A515" t="str">
            <v>403365ID</v>
          </cell>
          <cell r="B515">
            <v>403365</v>
          </cell>
          <cell r="C515" t="str">
            <v>ID</v>
          </cell>
          <cell r="D515">
            <v>956226.23</v>
          </cell>
          <cell r="F515" t="str">
            <v>403365ID</v>
          </cell>
          <cell r="G515">
            <v>403365</v>
          </cell>
          <cell r="H515" t="str">
            <v>ID</v>
          </cell>
          <cell r="I515">
            <v>956226.23</v>
          </cell>
          <cell r="L515">
            <v>0</v>
          </cell>
          <cell r="M515">
            <v>0</v>
          </cell>
          <cell r="N515">
            <v>0</v>
          </cell>
          <cell r="O515">
            <v>0</v>
          </cell>
          <cell r="P515">
            <v>0</v>
          </cell>
          <cell r="Q515">
            <v>0</v>
          </cell>
          <cell r="R515">
            <v>0</v>
          </cell>
          <cell r="S515">
            <v>0</v>
          </cell>
          <cell r="T515">
            <v>0</v>
          </cell>
        </row>
        <row r="516">
          <cell r="A516" t="str">
            <v>403365OR</v>
          </cell>
          <cell r="B516">
            <v>403365</v>
          </cell>
          <cell r="C516" t="str">
            <v>OR</v>
          </cell>
          <cell r="D516">
            <v>6921348.9000000004</v>
          </cell>
          <cell r="F516" t="str">
            <v>403365OR</v>
          </cell>
          <cell r="G516">
            <v>403365</v>
          </cell>
          <cell r="H516" t="str">
            <v>OR</v>
          </cell>
          <cell r="I516">
            <v>6921348.9000000004</v>
          </cell>
          <cell r="L516">
            <v>0</v>
          </cell>
          <cell r="M516">
            <v>0</v>
          </cell>
          <cell r="N516">
            <v>0</v>
          </cell>
          <cell r="O516">
            <v>0</v>
          </cell>
          <cell r="P516">
            <v>0</v>
          </cell>
          <cell r="Q516">
            <v>0</v>
          </cell>
          <cell r="R516">
            <v>0</v>
          </cell>
          <cell r="S516">
            <v>0</v>
          </cell>
          <cell r="T516">
            <v>0</v>
          </cell>
        </row>
        <row r="517">
          <cell r="A517" t="str">
            <v>403365UT</v>
          </cell>
          <cell r="B517">
            <v>403365</v>
          </cell>
          <cell r="C517" t="str">
            <v>UT</v>
          </cell>
          <cell r="D517">
            <v>6536840.54</v>
          </cell>
          <cell r="F517" t="str">
            <v>403365UT</v>
          </cell>
          <cell r="G517">
            <v>403365</v>
          </cell>
          <cell r="H517" t="str">
            <v>UT</v>
          </cell>
          <cell r="I517">
            <v>6536840.54</v>
          </cell>
          <cell r="L517">
            <v>0</v>
          </cell>
          <cell r="M517">
            <v>0</v>
          </cell>
          <cell r="N517">
            <v>0</v>
          </cell>
          <cell r="O517">
            <v>0</v>
          </cell>
          <cell r="P517">
            <v>0</v>
          </cell>
          <cell r="Q517">
            <v>0</v>
          </cell>
          <cell r="R517">
            <v>0</v>
          </cell>
          <cell r="S517">
            <v>0</v>
          </cell>
          <cell r="T517">
            <v>0</v>
          </cell>
        </row>
        <row r="518">
          <cell r="A518" t="str">
            <v>403365WA</v>
          </cell>
          <cell r="B518">
            <v>403365</v>
          </cell>
          <cell r="C518" t="str">
            <v>WA</v>
          </cell>
          <cell r="D518">
            <v>1777024.63</v>
          </cell>
          <cell r="F518" t="str">
            <v>403365WA</v>
          </cell>
          <cell r="G518">
            <v>403365</v>
          </cell>
          <cell r="H518" t="str">
            <v>WA</v>
          </cell>
          <cell r="I518">
            <v>1777024.63</v>
          </cell>
          <cell r="L518">
            <v>0</v>
          </cell>
          <cell r="M518">
            <v>0</v>
          </cell>
          <cell r="N518">
            <v>0</v>
          </cell>
          <cell r="O518">
            <v>0</v>
          </cell>
          <cell r="P518">
            <v>0</v>
          </cell>
          <cell r="Q518">
            <v>0</v>
          </cell>
          <cell r="R518">
            <v>0</v>
          </cell>
          <cell r="S518">
            <v>0</v>
          </cell>
          <cell r="T518">
            <v>0</v>
          </cell>
        </row>
        <row r="519">
          <cell r="A519" t="str">
            <v>403365WYP</v>
          </cell>
          <cell r="B519">
            <v>403365</v>
          </cell>
          <cell r="C519" t="str">
            <v>WYP</v>
          </cell>
          <cell r="D519">
            <v>2371265.0699999998</v>
          </cell>
          <cell r="F519" t="str">
            <v>403365WYP</v>
          </cell>
          <cell r="G519">
            <v>403365</v>
          </cell>
          <cell r="H519" t="str">
            <v>WYP</v>
          </cell>
          <cell r="I519">
            <v>2371265.0699999998</v>
          </cell>
          <cell r="L519">
            <v>0</v>
          </cell>
          <cell r="M519">
            <v>0</v>
          </cell>
          <cell r="N519">
            <v>0</v>
          </cell>
          <cell r="O519">
            <v>0</v>
          </cell>
          <cell r="P519">
            <v>0</v>
          </cell>
          <cell r="Q519">
            <v>0</v>
          </cell>
          <cell r="R519">
            <v>0</v>
          </cell>
          <cell r="S519">
            <v>0</v>
          </cell>
          <cell r="T519">
            <v>0</v>
          </cell>
        </row>
        <row r="520">
          <cell r="A520" t="str">
            <v>403365WYU</v>
          </cell>
          <cell r="B520">
            <v>403365</v>
          </cell>
          <cell r="C520" t="str">
            <v>WYU</v>
          </cell>
          <cell r="D520">
            <v>340340.66</v>
          </cell>
          <cell r="F520" t="str">
            <v>403365WYU</v>
          </cell>
          <cell r="G520">
            <v>403365</v>
          </cell>
          <cell r="H520" t="str">
            <v>WYU</v>
          </cell>
          <cell r="I520">
            <v>340340.66</v>
          </cell>
          <cell r="L520">
            <v>0</v>
          </cell>
          <cell r="M520">
            <v>0</v>
          </cell>
          <cell r="N520">
            <v>0</v>
          </cell>
          <cell r="O520">
            <v>0</v>
          </cell>
          <cell r="P520">
            <v>0</v>
          </cell>
          <cell r="Q520">
            <v>0</v>
          </cell>
          <cell r="R520">
            <v>0</v>
          </cell>
          <cell r="S520">
            <v>0</v>
          </cell>
          <cell r="T520">
            <v>0</v>
          </cell>
        </row>
        <row r="521">
          <cell r="A521" t="str">
            <v>403366CA</v>
          </cell>
          <cell r="B521">
            <v>403366</v>
          </cell>
          <cell r="C521" t="str">
            <v>CA</v>
          </cell>
          <cell r="D521">
            <v>527161.76</v>
          </cell>
          <cell r="F521" t="str">
            <v>403366CA</v>
          </cell>
          <cell r="G521">
            <v>403366</v>
          </cell>
          <cell r="H521" t="str">
            <v>CA</v>
          </cell>
          <cell r="I521">
            <v>527161.76</v>
          </cell>
          <cell r="L521">
            <v>0</v>
          </cell>
          <cell r="M521">
            <v>0</v>
          </cell>
          <cell r="N521">
            <v>0</v>
          </cell>
          <cell r="O521">
            <v>0</v>
          </cell>
          <cell r="P521">
            <v>0</v>
          </cell>
          <cell r="Q521">
            <v>0</v>
          </cell>
          <cell r="R521">
            <v>0</v>
          </cell>
          <cell r="S521">
            <v>0</v>
          </cell>
          <cell r="T521">
            <v>0</v>
          </cell>
        </row>
        <row r="522">
          <cell r="A522" t="str">
            <v>403366ID</v>
          </cell>
          <cell r="B522">
            <v>403366</v>
          </cell>
          <cell r="C522" t="str">
            <v>ID</v>
          </cell>
          <cell r="D522">
            <v>230004</v>
          </cell>
          <cell r="F522" t="str">
            <v>403366ID</v>
          </cell>
          <cell r="G522">
            <v>403366</v>
          </cell>
          <cell r="H522" t="str">
            <v>ID</v>
          </cell>
          <cell r="I522">
            <v>230004</v>
          </cell>
          <cell r="L522">
            <v>0</v>
          </cell>
          <cell r="M522">
            <v>0</v>
          </cell>
          <cell r="N522">
            <v>0</v>
          </cell>
          <cell r="O522">
            <v>0</v>
          </cell>
          <cell r="P522">
            <v>0</v>
          </cell>
          <cell r="Q522">
            <v>0</v>
          </cell>
          <cell r="R522">
            <v>0</v>
          </cell>
          <cell r="S522">
            <v>0</v>
          </cell>
          <cell r="T522">
            <v>0</v>
          </cell>
        </row>
        <row r="523">
          <cell r="A523" t="str">
            <v>403366OR</v>
          </cell>
          <cell r="B523">
            <v>403366</v>
          </cell>
          <cell r="C523" t="str">
            <v>OR</v>
          </cell>
          <cell r="D523">
            <v>1860533.09</v>
          </cell>
          <cell r="F523" t="str">
            <v>403366OR</v>
          </cell>
          <cell r="G523">
            <v>403366</v>
          </cell>
          <cell r="H523" t="str">
            <v>OR</v>
          </cell>
          <cell r="I523">
            <v>1860533.09</v>
          </cell>
          <cell r="L523">
            <v>0</v>
          </cell>
          <cell r="M523">
            <v>0</v>
          </cell>
          <cell r="N523">
            <v>0</v>
          </cell>
          <cell r="O523">
            <v>0</v>
          </cell>
          <cell r="P523">
            <v>0</v>
          </cell>
          <cell r="Q523">
            <v>0</v>
          </cell>
          <cell r="R523">
            <v>0</v>
          </cell>
          <cell r="S523">
            <v>0</v>
          </cell>
          <cell r="T523">
            <v>0</v>
          </cell>
        </row>
        <row r="524">
          <cell r="A524" t="str">
            <v>403366UT</v>
          </cell>
          <cell r="B524">
            <v>403366</v>
          </cell>
          <cell r="C524" t="str">
            <v>UT</v>
          </cell>
          <cell r="D524">
            <v>5001603.3499999996</v>
          </cell>
          <cell r="F524" t="str">
            <v>403366UT</v>
          </cell>
          <cell r="G524">
            <v>403366</v>
          </cell>
          <cell r="H524" t="str">
            <v>UT</v>
          </cell>
          <cell r="I524">
            <v>5001603.3499999996</v>
          </cell>
          <cell r="L524">
            <v>0</v>
          </cell>
          <cell r="M524">
            <v>0</v>
          </cell>
          <cell r="N524">
            <v>0</v>
          </cell>
          <cell r="O524">
            <v>0</v>
          </cell>
          <cell r="P524">
            <v>0</v>
          </cell>
          <cell r="Q524">
            <v>0</v>
          </cell>
          <cell r="R524">
            <v>0</v>
          </cell>
          <cell r="S524">
            <v>0</v>
          </cell>
          <cell r="T524">
            <v>0</v>
          </cell>
        </row>
        <row r="525">
          <cell r="A525" t="str">
            <v>403366WA</v>
          </cell>
          <cell r="B525">
            <v>403366</v>
          </cell>
          <cell r="C525" t="str">
            <v>WA</v>
          </cell>
          <cell r="D525">
            <v>517668.92</v>
          </cell>
          <cell r="F525" t="str">
            <v>403366WA</v>
          </cell>
          <cell r="G525">
            <v>403366</v>
          </cell>
          <cell r="H525" t="str">
            <v>WA</v>
          </cell>
          <cell r="I525">
            <v>517668.92</v>
          </cell>
          <cell r="L525">
            <v>0</v>
          </cell>
          <cell r="M525">
            <v>0</v>
          </cell>
          <cell r="N525">
            <v>0</v>
          </cell>
          <cell r="O525">
            <v>0</v>
          </cell>
          <cell r="P525">
            <v>0</v>
          </cell>
          <cell r="Q525">
            <v>0</v>
          </cell>
          <cell r="R525">
            <v>0</v>
          </cell>
          <cell r="S525">
            <v>0</v>
          </cell>
          <cell r="T525">
            <v>0</v>
          </cell>
        </row>
        <row r="526">
          <cell r="A526" t="str">
            <v>403366WYP</v>
          </cell>
          <cell r="B526">
            <v>403366</v>
          </cell>
          <cell r="C526" t="str">
            <v>WYP</v>
          </cell>
          <cell r="D526">
            <v>761396.28</v>
          </cell>
          <cell r="F526" t="str">
            <v>403366WYP</v>
          </cell>
          <cell r="G526">
            <v>403366</v>
          </cell>
          <cell r="H526" t="str">
            <v>WYP</v>
          </cell>
          <cell r="I526">
            <v>761396.28</v>
          </cell>
          <cell r="L526">
            <v>0</v>
          </cell>
          <cell r="M526">
            <v>0</v>
          </cell>
          <cell r="N526">
            <v>0</v>
          </cell>
          <cell r="O526">
            <v>0</v>
          </cell>
          <cell r="P526">
            <v>0</v>
          </cell>
          <cell r="Q526">
            <v>0</v>
          </cell>
          <cell r="R526">
            <v>0</v>
          </cell>
          <cell r="S526">
            <v>0</v>
          </cell>
          <cell r="T526">
            <v>0</v>
          </cell>
        </row>
        <row r="527">
          <cell r="A527" t="str">
            <v>403366WYU</v>
          </cell>
          <cell r="B527">
            <v>403366</v>
          </cell>
          <cell r="C527" t="str">
            <v>WYU</v>
          </cell>
          <cell r="D527">
            <v>162817.60999999999</v>
          </cell>
          <cell r="F527" t="str">
            <v>403366WYU</v>
          </cell>
          <cell r="G527">
            <v>403366</v>
          </cell>
          <cell r="H527" t="str">
            <v>WYU</v>
          </cell>
          <cell r="I527">
            <v>162817.60999999999</v>
          </cell>
          <cell r="L527">
            <v>0</v>
          </cell>
          <cell r="M527">
            <v>0</v>
          </cell>
          <cell r="N527">
            <v>0</v>
          </cell>
          <cell r="O527">
            <v>0</v>
          </cell>
          <cell r="P527">
            <v>0</v>
          </cell>
          <cell r="Q527">
            <v>0</v>
          </cell>
          <cell r="R527">
            <v>0</v>
          </cell>
          <cell r="S527">
            <v>0</v>
          </cell>
          <cell r="T527">
            <v>0</v>
          </cell>
        </row>
        <row r="528">
          <cell r="A528" t="str">
            <v>403367CA</v>
          </cell>
          <cell r="B528">
            <v>403367</v>
          </cell>
          <cell r="C528" t="str">
            <v>CA</v>
          </cell>
          <cell r="D528">
            <v>479416.58</v>
          </cell>
          <cell r="F528" t="str">
            <v>403367CA</v>
          </cell>
          <cell r="G528">
            <v>403367</v>
          </cell>
          <cell r="H528" t="str">
            <v>CA</v>
          </cell>
          <cell r="I528">
            <v>479416.58</v>
          </cell>
          <cell r="L528">
            <v>0</v>
          </cell>
          <cell r="M528">
            <v>0</v>
          </cell>
          <cell r="N528">
            <v>0</v>
          </cell>
          <cell r="O528">
            <v>0</v>
          </cell>
          <cell r="P528">
            <v>0</v>
          </cell>
          <cell r="Q528">
            <v>0</v>
          </cell>
          <cell r="R528">
            <v>0</v>
          </cell>
          <cell r="S528">
            <v>0</v>
          </cell>
          <cell r="T528">
            <v>0</v>
          </cell>
        </row>
        <row r="529">
          <cell r="A529" t="str">
            <v>403367ID</v>
          </cell>
          <cell r="B529">
            <v>403367</v>
          </cell>
          <cell r="C529" t="str">
            <v>ID</v>
          </cell>
          <cell r="D529">
            <v>635303.47</v>
          </cell>
          <cell r="F529" t="str">
            <v>403367ID</v>
          </cell>
          <cell r="G529">
            <v>403367</v>
          </cell>
          <cell r="H529" t="str">
            <v>ID</v>
          </cell>
          <cell r="I529">
            <v>635303.47</v>
          </cell>
          <cell r="L529">
            <v>0</v>
          </cell>
          <cell r="M529">
            <v>0</v>
          </cell>
          <cell r="N529">
            <v>0</v>
          </cell>
          <cell r="O529">
            <v>0</v>
          </cell>
          <cell r="P529">
            <v>0</v>
          </cell>
          <cell r="Q529">
            <v>0</v>
          </cell>
          <cell r="R529">
            <v>0</v>
          </cell>
          <cell r="S529">
            <v>0</v>
          </cell>
          <cell r="T529">
            <v>0</v>
          </cell>
        </row>
        <row r="530">
          <cell r="A530" t="str">
            <v>403367OR</v>
          </cell>
          <cell r="B530">
            <v>403367</v>
          </cell>
          <cell r="C530" t="str">
            <v>OR</v>
          </cell>
          <cell r="D530">
            <v>3838283.46</v>
          </cell>
          <cell r="F530" t="str">
            <v>403367OR</v>
          </cell>
          <cell r="G530">
            <v>403367</v>
          </cell>
          <cell r="H530" t="str">
            <v>OR</v>
          </cell>
          <cell r="I530">
            <v>3838283.46</v>
          </cell>
          <cell r="L530">
            <v>0</v>
          </cell>
          <cell r="M530">
            <v>0</v>
          </cell>
          <cell r="N530">
            <v>0</v>
          </cell>
          <cell r="O530">
            <v>0</v>
          </cell>
          <cell r="P530">
            <v>0</v>
          </cell>
          <cell r="Q530">
            <v>0</v>
          </cell>
          <cell r="R530">
            <v>0</v>
          </cell>
          <cell r="S530">
            <v>0</v>
          </cell>
          <cell r="T530">
            <v>0</v>
          </cell>
        </row>
        <row r="531">
          <cell r="A531" t="str">
            <v>403367UT</v>
          </cell>
          <cell r="B531">
            <v>403367</v>
          </cell>
          <cell r="C531" t="str">
            <v>UT</v>
          </cell>
          <cell r="D531">
            <v>13491706.01</v>
          </cell>
          <cell r="F531" t="str">
            <v>403367UT</v>
          </cell>
          <cell r="G531">
            <v>403367</v>
          </cell>
          <cell r="H531" t="str">
            <v>UT</v>
          </cell>
          <cell r="I531">
            <v>13491706.01</v>
          </cell>
          <cell r="L531">
            <v>0</v>
          </cell>
          <cell r="M531">
            <v>0</v>
          </cell>
          <cell r="N531">
            <v>0</v>
          </cell>
          <cell r="O531">
            <v>0</v>
          </cell>
          <cell r="P531">
            <v>0</v>
          </cell>
          <cell r="Q531">
            <v>0</v>
          </cell>
          <cell r="R531">
            <v>0</v>
          </cell>
          <cell r="S531">
            <v>0</v>
          </cell>
          <cell r="T531">
            <v>0</v>
          </cell>
        </row>
        <row r="532">
          <cell r="A532" t="str">
            <v>403367WA</v>
          </cell>
          <cell r="B532">
            <v>403367</v>
          </cell>
          <cell r="C532" t="str">
            <v>WA</v>
          </cell>
          <cell r="D532">
            <v>707228.24</v>
          </cell>
          <cell r="F532" t="str">
            <v>403367WA</v>
          </cell>
          <cell r="G532">
            <v>403367</v>
          </cell>
          <cell r="H532" t="str">
            <v>WA</v>
          </cell>
          <cell r="I532">
            <v>707228.24</v>
          </cell>
          <cell r="L532">
            <v>0</v>
          </cell>
          <cell r="M532">
            <v>0</v>
          </cell>
          <cell r="N532">
            <v>0</v>
          </cell>
          <cell r="O532">
            <v>0</v>
          </cell>
          <cell r="P532">
            <v>0</v>
          </cell>
          <cell r="Q532">
            <v>0</v>
          </cell>
          <cell r="R532">
            <v>0</v>
          </cell>
          <cell r="S532">
            <v>0</v>
          </cell>
          <cell r="T532">
            <v>0</v>
          </cell>
        </row>
        <row r="533">
          <cell r="A533" t="str">
            <v>403367WYP</v>
          </cell>
          <cell r="B533">
            <v>403367</v>
          </cell>
          <cell r="C533" t="str">
            <v>WYP</v>
          </cell>
          <cell r="D533">
            <v>1475468.13</v>
          </cell>
          <cell r="F533" t="str">
            <v>403367WYP</v>
          </cell>
          <cell r="G533">
            <v>403367</v>
          </cell>
          <cell r="H533" t="str">
            <v>WYP</v>
          </cell>
          <cell r="I533">
            <v>1475468.13</v>
          </cell>
          <cell r="L533">
            <v>0</v>
          </cell>
          <cell r="M533">
            <v>0</v>
          </cell>
          <cell r="N533">
            <v>0</v>
          </cell>
          <cell r="O533">
            <v>0</v>
          </cell>
          <cell r="P533">
            <v>0</v>
          </cell>
          <cell r="Q533">
            <v>0</v>
          </cell>
          <cell r="R533">
            <v>0</v>
          </cell>
          <cell r="S533">
            <v>0</v>
          </cell>
          <cell r="T533">
            <v>0</v>
          </cell>
        </row>
        <row r="534">
          <cell r="A534" t="str">
            <v>403367WYU</v>
          </cell>
          <cell r="B534">
            <v>403367</v>
          </cell>
          <cell r="C534" t="str">
            <v>WYU</v>
          </cell>
          <cell r="D534">
            <v>611063.11</v>
          </cell>
          <cell r="F534" t="str">
            <v>403367WYU</v>
          </cell>
          <cell r="G534">
            <v>403367</v>
          </cell>
          <cell r="H534" t="str">
            <v>WYU</v>
          </cell>
          <cell r="I534">
            <v>611063.11</v>
          </cell>
          <cell r="L534">
            <v>0</v>
          </cell>
          <cell r="M534">
            <v>0</v>
          </cell>
          <cell r="N534">
            <v>0</v>
          </cell>
          <cell r="O534">
            <v>0</v>
          </cell>
          <cell r="P534">
            <v>0</v>
          </cell>
          <cell r="Q534">
            <v>0</v>
          </cell>
          <cell r="R534">
            <v>0</v>
          </cell>
          <cell r="S534">
            <v>0</v>
          </cell>
          <cell r="T534">
            <v>0</v>
          </cell>
        </row>
        <row r="535">
          <cell r="A535" t="str">
            <v>403368CA</v>
          </cell>
          <cell r="B535">
            <v>403368</v>
          </cell>
          <cell r="C535" t="str">
            <v>CA</v>
          </cell>
          <cell r="D535">
            <v>1352196.74</v>
          </cell>
          <cell r="F535" t="str">
            <v>403368CA</v>
          </cell>
          <cell r="G535">
            <v>403368</v>
          </cell>
          <cell r="H535" t="str">
            <v>CA</v>
          </cell>
          <cell r="I535">
            <v>1352196.74</v>
          </cell>
          <cell r="L535">
            <v>0</v>
          </cell>
          <cell r="M535">
            <v>0</v>
          </cell>
          <cell r="N535">
            <v>0</v>
          </cell>
          <cell r="O535">
            <v>0</v>
          </cell>
          <cell r="P535">
            <v>0</v>
          </cell>
          <cell r="Q535">
            <v>0</v>
          </cell>
          <cell r="R535">
            <v>0</v>
          </cell>
          <cell r="S535">
            <v>0</v>
          </cell>
          <cell r="T535">
            <v>0</v>
          </cell>
        </row>
        <row r="536">
          <cell r="A536" t="str">
            <v>403368ID</v>
          </cell>
          <cell r="B536">
            <v>403368</v>
          </cell>
          <cell r="C536" t="str">
            <v>ID</v>
          </cell>
          <cell r="D536">
            <v>1900585.03</v>
          </cell>
          <cell r="F536" t="str">
            <v>403368ID</v>
          </cell>
          <cell r="G536">
            <v>403368</v>
          </cell>
          <cell r="H536" t="str">
            <v>ID</v>
          </cell>
          <cell r="I536">
            <v>1900585.03</v>
          </cell>
          <cell r="L536">
            <v>0</v>
          </cell>
          <cell r="M536">
            <v>0</v>
          </cell>
          <cell r="N536">
            <v>0</v>
          </cell>
          <cell r="O536">
            <v>0</v>
          </cell>
          <cell r="P536">
            <v>0</v>
          </cell>
          <cell r="Q536">
            <v>0</v>
          </cell>
          <cell r="R536">
            <v>0</v>
          </cell>
          <cell r="S536">
            <v>0</v>
          </cell>
          <cell r="T536">
            <v>0</v>
          </cell>
        </row>
        <row r="537">
          <cell r="A537" t="str">
            <v>403368OR</v>
          </cell>
          <cell r="B537">
            <v>403368</v>
          </cell>
          <cell r="C537" t="str">
            <v>OR</v>
          </cell>
          <cell r="D537">
            <v>10861858.25</v>
          </cell>
          <cell r="F537" t="str">
            <v>403368OR</v>
          </cell>
          <cell r="G537">
            <v>403368</v>
          </cell>
          <cell r="H537" t="str">
            <v>OR</v>
          </cell>
          <cell r="I537">
            <v>10861858.25</v>
          </cell>
          <cell r="L537">
            <v>0</v>
          </cell>
          <cell r="M537">
            <v>0</v>
          </cell>
          <cell r="N537">
            <v>0</v>
          </cell>
          <cell r="O537">
            <v>0</v>
          </cell>
          <cell r="P537">
            <v>0</v>
          </cell>
          <cell r="Q537">
            <v>0</v>
          </cell>
          <cell r="R537">
            <v>0</v>
          </cell>
          <cell r="S537">
            <v>0</v>
          </cell>
          <cell r="T537">
            <v>0</v>
          </cell>
        </row>
        <row r="538">
          <cell r="A538" t="str">
            <v>403368UT</v>
          </cell>
          <cell r="B538">
            <v>403368</v>
          </cell>
          <cell r="C538" t="str">
            <v>UT</v>
          </cell>
          <cell r="D538">
            <v>12297741.039999999</v>
          </cell>
          <cell r="F538" t="str">
            <v>403368UT</v>
          </cell>
          <cell r="G538">
            <v>403368</v>
          </cell>
          <cell r="H538" t="str">
            <v>UT</v>
          </cell>
          <cell r="I538">
            <v>12297741.039999999</v>
          </cell>
          <cell r="L538">
            <v>0</v>
          </cell>
          <cell r="M538">
            <v>0</v>
          </cell>
          <cell r="N538">
            <v>0</v>
          </cell>
          <cell r="O538">
            <v>0</v>
          </cell>
          <cell r="P538">
            <v>0</v>
          </cell>
          <cell r="Q538">
            <v>0</v>
          </cell>
          <cell r="R538">
            <v>0</v>
          </cell>
          <cell r="S538">
            <v>0</v>
          </cell>
          <cell r="T538">
            <v>0</v>
          </cell>
        </row>
        <row r="539">
          <cell r="A539" t="str">
            <v>403368WA</v>
          </cell>
          <cell r="B539">
            <v>403368</v>
          </cell>
          <cell r="C539" t="str">
            <v>WA</v>
          </cell>
          <cell r="D539">
            <v>2950673.44</v>
          </cell>
          <cell r="F539" t="str">
            <v>403368WA</v>
          </cell>
          <cell r="G539">
            <v>403368</v>
          </cell>
          <cell r="H539" t="str">
            <v>WA</v>
          </cell>
          <cell r="I539">
            <v>2950673.44</v>
          </cell>
          <cell r="L539">
            <v>0</v>
          </cell>
          <cell r="M539">
            <v>0</v>
          </cell>
          <cell r="N539">
            <v>0</v>
          </cell>
          <cell r="O539">
            <v>0</v>
          </cell>
          <cell r="P539">
            <v>0</v>
          </cell>
          <cell r="Q539">
            <v>0</v>
          </cell>
          <cell r="R539">
            <v>0</v>
          </cell>
          <cell r="S539">
            <v>0</v>
          </cell>
          <cell r="T539">
            <v>0</v>
          </cell>
        </row>
        <row r="540">
          <cell r="A540" t="str">
            <v>403368WYP</v>
          </cell>
          <cell r="B540">
            <v>403368</v>
          </cell>
          <cell r="C540" t="str">
            <v>WYP</v>
          </cell>
          <cell r="D540">
            <v>3389436.74</v>
          </cell>
          <cell r="F540" t="str">
            <v>403368WYP</v>
          </cell>
          <cell r="G540">
            <v>403368</v>
          </cell>
          <cell r="H540" t="str">
            <v>WYP</v>
          </cell>
          <cell r="I540">
            <v>3389436.74</v>
          </cell>
          <cell r="L540">
            <v>0</v>
          </cell>
          <cell r="M540">
            <v>0</v>
          </cell>
          <cell r="N540">
            <v>0</v>
          </cell>
          <cell r="O540">
            <v>0</v>
          </cell>
          <cell r="P540">
            <v>0</v>
          </cell>
          <cell r="Q540">
            <v>0</v>
          </cell>
          <cell r="R540">
            <v>0</v>
          </cell>
          <cell r="S540">
            <v>0</v>
          </cell>
          <cell r="T540">
            <v>0</v>
          </cell>
        </row>
        <row r="541">
          <cell r="A541" t="str">
            <v>403368WYU</v>
          </cell>
          <cell r="B541">
            <v>403368</v>
          </cell>
          <cell r="C541" t="str">
            <v>WYU</v>
          </cell>
          <cell r="D541">
            <v>486576.79</v>
          </cell>
          <cell r="F541" t="str">
            <v>403368WYU</v>
          </cell>
          <cell r="G541">
            <v>403368</v>
          </cell>
          <cell r="H541" t="str">
            <v>WYU</v>
          </cell>
          <cell r="I541">
            <v>486576.79</v>
          </cell>
          <cell r="L541">
            <v>0</v>
          </cell>
          <cell r="M541">
            <v>0</v>
          </cell>
          <cell r="N541">
            <v>0</v>
          </cell>
          <cell r="O541">
            <v>0</v>
          </cell>
          <cell r="P541">
            <v>0</v>
          </cell>
          <cell r="Q541">
            <v>0</v>
          </cell>
          <cell r="R541">
            <v>0</v>
          </cell>
          <cell r="S541">
            <v>0</v>
          </cell>
          <cell r="T541">
            <v>0</v>
          </cell>
        </row>
        <row r="542">
          <cell r="A542" t="str">
            <v>403369CA</v>
          </cell>
          <cell r="B542">
            <v>403369</v>
          </cell>
          <cell r="C542" t="str">
            <v>CA</v>
          </cell>
          <cell r="D542">
            <v>471768.79</v>
          </cell>
          <cell r="F542" t="str">
            <v>403369CA</v>
          </cell>
          <cell r="G542">
            <v>403369</v>
          </cell>
          <cell r="H542" t="str">
            <v>CA</v>
          </cell>
          <cell r="I542">
            <v>471768.79</v>
          </cell>
          <cell r="L542">
            <v>0</v>
          </cell>
          <cell r="M542">
            <v>0</v>
          </cell>
          <cell r="N542">
            <v>0</v>
          </cell>
          <cell r="O542">
            <v>0</v>
          </cell>
          <cell r="P542">
            <v>0</v>
          </cell>
          <cell r="Q542">
            <v>0</v>
          </cell>
          <cell r="R542">
            <v>0</v>
          </cell>
          <cell r="S542">
            <v>0</v>
          </cell>
          <cell r="T542">
            <v>0</v>
          </cell>
        </row>
        <row r="543">
          <cell r="A543" t="str">
            <v>403369ID</v>
          </cell>
          <cell r="B543">
            <v>403369</v>
          </cell>
          <cell r="C543" t="str">
            <v>ID</v>
          </cell>
          <cell r="D543">
            <v>920059.16</v>
          </cell>
          <cell r="F543" t="str">
            <v>403369ID</v>
          </cell>
          <cell r="G543">
            <v>403369</v>
          </cell>
          <cell r="H543" t="str">
            <v>ID</v>
          </cell>
          <cell r="I543">
            <v>920059.16</v>
          </cell>
          <cell r="L543">
            <v>0</v>
          </cell>
          <cell r="M543">
            <v>0</v>
          </cell>
          <cell r="N543">
            <v>0</v>
          </cell>
          <cell r="O543">
            <v>0</v>
          </cell>
          <cell r="P543">
            <v>0</v>
          </cell>
          <cell r="Q543">
            <v>0</v>
          </cell>
          <cell r="R543">
            <v>0</v>
          </cell>
          <cell r="S543">
            <v>0</v>
          </cell>
          <cell r="T543">
            <v>0</v>
          </cell>
        </row>
        <row r="544">
          <cell r="A544" t="str">
            <v>403369OR</v>
          </cell>
          <cell r="B544">
            <v>403369</v>
          </cell>
          <cell r="C544" t="str">
            <v>OR</v>
          </cell>
          <cell r="D544">
            <v>6483612.0199999996</v>
          </cell>
          <cell r="F544" t="str">
            <v>403369OR</v>
          </cell>
          <cell r="G544">
            <v>403369</v>
          </cell>
          <cell r="H544" t="str">
            <v>OR</v>
          </cell>
          <cell r="I544">
            <v>6483612.0199999996</v>
          </cell>
          <cell r="L544">
            <v>0</v>
          </cell>
          <cell r="M544">
            <v>0</v>
          </cell>
          <cell r="N544">
            <v>0</v>
          </cell>
          <cell r="O544">
            <v>0</v>
          </cell>
          <cell r="P544">
            <v>0</v>
          </cell>
          <cell r="Q544">
            <v>0</v>
          </cell>
          <cell r="R544">
            <v>0</v>
          </cell>
          <cell r="S544">
            <v>0</v>
          </cell>
          <cell r="T544">
            <v>0</v>
          </cell>
        </row>
        <row r="545">
          <cell r="A545" t="str">
            <v>403369UT</v>
          </cell>
          <cell r="B545">
            <v>403369</v>
          </cell>
          <cell r="C545" t="str">
            <v>UT</v>
          </cell>
          <cell r="D545">
            <v>6916316.8099999996</v>
          </cell>
          <cell r="F545" t="str">
            <v>403369UT</v>
          </cell>
          <cell r="G545">
            <v>403369</v>
          </cell>
          <cell r="H545" t="str">
            <v>UT</v>
          </cell>
          <cell r="I545">
            <v>6916316.8099999996</v>
          </cell>
          <cell r="L545">
            <v>0</v>
          </cell>
          <cell r="M545">
            <v>0</v>
          </cell>
          <cell r="N545">
            <v>0</v>
          </cell>
          <cell r="O545">
            <v>0</v>
          </cell>
          <cell r="P545">
            <v>0</v>
          </cell>
          <cell r="Q545">
            <v>0</v>
          </cell>
          <cell r="R545">
            <v>0</v>
          </cell>
          <cell r="S545">
            <v>0</v>
          </cell>
          <cell r="T545">
            <v>0</v>
          </cell>
        </row>
        <row r="546">
          <cell r="A546" t="str">
            <v>403369WA</v>
          </cell>
          <cell r="B546">
            <v>403369</v>
          </cell>
          <cell r="C546" t="str">
            <v>WA</v>
          </cell>
          <cell r="D546">
            <v>1576551.08</v>
          </cell>
          <cell r="F546" t="str">
            <v>403369WA</v>
          </cell>
          <cell r="G546">
            <v>403369</v>
          </cell>
          <cell r="H546" t="str">
            <v>WA</v>
          </cell>
          <cell r="I546">
            <v>1576551.08</v>
          </cell>
          <cell r="L546">
            <v>0</v>
          </cell>
          <cell r="M546">
            <v>0</v>
          </cell>
          <cell r="N546">
            <v>0</v>
          </cell>
          <cell r="O546">
            <v>0</v>
          </cell>
          <cell r="P546">
            <v>0</v>
          </cell>
          <cell r="Q546">
            <v>0</v>
          </cell>
          <cell r="R546">
            <v>0</v>
          </cell>
          <cell r="S546">
            <v>0</v>
          </cell>
          <cell r="T546">
            <v>0</v>
          </cell>
        </row>
        <row r="547">
          <cell r="A547" t="str">
            <v>403369WYP</v>
          </cell>
          <cell r="B547">
            <v>403369</v>
          </cell>
          <cell r="C547" t="str">
            <v>WYP</v>
          </cell>
          <cell r="D547">
            <v>1256936.6000000001</v>
          </cell>
          <cell r="F547" t="str">
            <v>403369WYP</v>
          </cell>
          <cell r="G547">
            <v>403369</v>
          </cell>
          <cell r="H547" t="str">
            <v>WYP</v>
          </cell>
          <cell r="I547">
            <v>1256936.6000000001</v>
          </cell>
          <cell r="L547">
            <v>0</v>
          </cell>
          <cell r="M547">
            <v>0</v>
          </cell>
          <cell r="N547">
            <v>0</v>
          </cell>
          <cell r="O547">
            <v>0</v>
          </cell>
          <cell r="P547">
            <v>0</v>
          </cell>
          <cell r="Q547">
            <v>0</v>
          </cell>
          <cell r="R547">
            <v>0</v>
          </cell>
          <cell r="S547">
            <v>0</v>
          </cell>
          <cell r="T547">
            <v>0</v>
          </cell>
        </row>
        <row r="548">
          <cell r="A548" t="str">
            <v>403369WYU</v>
          </cell>
          <cell r="B548">
            <v>403369</v>
          </cell>
          <cell r="C548" t="str">
            <v>WYU</v>
          </cell>
          <cell r="D548">
            <v>369058.76</v>
          </cell>
          <cell r="F548" t="str">
            <v>403369WYU</v>
          </cell>
          <cell r="G548">
            <v>403369</v>
          </cell>
          <cell r="H548" t="str">
            <v>WYU</v>
          </cell>
          <cell r="I548">
            <v>369058.76</v>
          </cell>
          <cell r="L548">
            <v>0</v>
          </cell>
          <cell r="M548">
            <v>0</v>
          </cell>
          <cell r="N548">
            <v>0</v>
          </cell>
          <cell r="O548">
            <v>0</v>
          </cell>
          <cell r="P548">
            <v>0</v>
          </cell>
          <cell r="Q548">
            <v>0</v>
          </cell>
          <cell r="R548">
            <v>0</v>
          </cell>
          <cell r="S548">
            <v>0</v>
          </cell>
          <cell r="T548">
            <v>0</v>
          </cell>
        </row>
        <row r="549">
          <cell r="A549" t="str">
            <v>403370CA</v>
          </cell>
          <cell r="B549">
            <v>403370</v>
          </cell>
          <cell r="C549" t="str">
            <v>CA</v>
          </cell>
          <cell r="D549">
            <v>193371.16</v>
          </cell>
          <cell r="F549" t="str">
            <v>403370CA</v>
          </cell>
          <cell r="G549">
            <v>403370</v>
          </cell>
          <cell r="H549" t="str">
            <v>CA</v>
          </cell>
          <cell r="I549">
            <v>193371.16</v>
          </cell>
          <cell r="L549">
            <v>0</v>
          </cell>
          <cell r="M549">
            <v>0</v>
          </cell>
          <cell r="N549">
            <v>0</v>
          </cell>
          <cell r="O549">
            <v>0</v>
          </cell>
          <cell r="P549">
            <v>0</v>
          </cell>
          <cell r="Q549">
            <v>0</v>
          </cell>
          <cell r="R549">
            <v>0</v>
          </cell>
          <cell r="S549">
            <v>0</v>
          </cell>
          <cell r="T549">
            <v>0</v>
          </cell>
        </row>
        <row r="550">
          <cell r="A550" t="str">
            <v>403370ID</v>
          </cell>
          <cell r="B550">
            <v>403370</v>
          </cell>
          <cell r="C550" t="str">
            <v>ID</v>
          </cell>
          <cell r="D550">
            <v>613971.89</v>
          </cell>
          <cell r="F550" t="str">
            <v>403370ID</v>
          </cell>
          <cell r="G550">
            <v>403370</v>
          </cell>
          <cell r="H550" t="str">
            <v>ID</v>
          </cell>
          <cell r="I550">
            <v>613971.89</v>
          </cell>
          <cell r="L550">
            <v>0</v>
          </cell>
          <cell r="M550">
            <v>0</v>
          </cell>
          <cell r="N550">
            <v>0</v>
          </cell>
          <cell r="O550">
            <v>0</v>
          </cell>
          <cell r="P550">
            <v>0</v>
          </cell>
          <cell r="Q550">
            <v>0</v>
          </cell>
          <cell r="R550">
            <v>0</v>
          </cell>
          <cell r="S550">
            <v>0</v>
          </cell>
          <cell r="T550">
            <v>0</v>
          </cell>
        </row>
        <row r="551">
          <cell r="A551" t="str">
            <v>403370OR</v>
          </cell>
          <cell r="B551">
            <v>403370</v>
          </cell>
          <cell r="C551" t="str">
            <v>OR</v>
          </cell>
          <cell r="D551">
            <v>2521598.0299999998</v>
          </cell>
          <cell r="F551" t="str">
            <v>403370OR</v>
          </cell>
          <cell r="G551">
            <v>403370</v>
          </cell>
          <cell r="H551" t="str">
            <v>OR</v>
          </cell>
          <cell r="I551">
            <v>2521598.0299999998</v>
          </cell>
          <cell r="L551">
            <v>0</v>
          </cell>
          <cell r="M551">
            <v>0</v>
          </cell>
          <cell r="N551">
            <v>0</v>
          </cell>
          <cell r="O551">
            <v>0</v>
          </cell>
          <cell r="P551">
            <v>0</v>
          </cell>
          <cell r="Q551">
            <v>0</v>
          </cell>
          <cell r="R551">
            <v>0</v>
          </cell>
          <cell r="S551">
            <v>0</v>
          </cell>
          <cell r="T551">
            <v>0</v>
          </cell>
        </row>
        <row r="552">
          <cell r="A552" t="str">
            <v>403370UT</v>
          </cell>
          <cell r="B552">
            <v>403370</v>
          </cell>
          <cell r="C552" t="str">
            <v>UT</v>
          </cell>
          <cell r="D552">
            <v>3395687.29</v>
          </cell>
          <cell r="F552" t="str">
            <v>403370UT</v>
          </cell>
          <cell r="G552">
            <v>403370</v>
          </cell>
          <cell r="H552" t="str">
            <v>UT</v>
          </cell>
          <cell r="I552">
            <v>3395687.29</v>
          </cell>
          <cell r="L552">
            <v>0</v>
          </cell>
          <cell r="M552">
            <v>0</v>
          </cell>
          <cell r="N552">
            <v>0</v>
          </cell>
          <cell r="O552">
            <v>0</v>
          </cell>
          <cell r="P552">
            <v>0</v>
          </cell>
          <cell r="Q552">
            <v>0</v>
          </cell>
          <cell r="R552">
            <v>0</v>
          </cell>
          <cell r="S552">
            <v>0</v>
          </cell>
          <cell r="T552">
            <v>0</v>
          </cell>
        </row>
        <row r="553">
          <cell r="A553" t="str">
            <v>403370WA</v>
          </cell>
          <cell r="B553">
            <v>403370</v>
          </cell>
          <cell r="C553" t="str">
            <v>WA</v>
          </cell>
          <cell r="D553">
            <v>500683.54</v>
          </cell>
          <cell r="F553" t="str">
            <v>403370WA</v>
          </cell>
          <cell r="G553">
            <v>403370</v>
          </cell>
          <cell r="H553" t="str">
            <v>WA</v>
          </cell>
          <cell r="I553">
            <v>500683.54</v>
          </cell>
          <cell r="L553">
            <v>0</v>
          </cell>
          <cell r="M553">
            <v>0</v>
          </cell>
          <cell r="N553">
            <v>0</v>
          </cell>
          <cell r="O553">
            <v>0</v>
          </cell>
          <cell r="P553">
            <v>0</v>
          </cell>
          <cell r="Q553">
            <v>0</v>
          </cell>
          <cell r="R553">
            <v>0</v>
          </cell>
          <cell r="S553">
            <v>0</v>
          </cell>
          <cell r="T553">
            <v>0</v>
          </cell>
        </row>
        <row r="554">
          <cell r="A554" t="str">
            <v>403370WYP</v>
          </cell>
          <cell r="B554">
            <v>403370</v>
          </cell>
          <cell r="C554" t="str">
            <v>WYP</v>
          </cell>
          <cell r="D554">
            <v>531193.14</v>
          </cell>
          <cell r="F554" t="str">
            <v>403370WYP</v>
          </cell>
          <cell r="G554">
            <v>403370</v>
          </cell>
          <cell r="H554" t="str">
            <v>WYP</v>
          </cell>
          <cell r="I554">
            <v>531193.14</v>
          </cell>
          <cell r="L554">
            <v>0</v>
          </cell>
          <cell r="M554">
            <v>0</v>
          </cell>
          <cell r="N554">
            <v>0</v>
          </cell>
          <cell r="O554">
            <v>0</v>
          </cell>
          <cell r="P554">
            <v>0</v>
          </cell>
          <cell r="Q554">
            <v>0</v>
          </cell>
          <cell r="R554">
            <v>0</v>
          </cell>
          <cell r="S554">
            <v>0</v>
          </cell>
          <cell r="T554">
            <v>0</v>
          </cell>
        </row>
        <row r="555">
          <cell r="A555" t="str">
            <v>403370WYU</v>
          </cell>
          <cell r="B555">
            <v>403370</v>
          </cell>
          <cell r="C555" t="str">
            <v>WYU</v>
          </cell>
          <cell r="D555">
            <v>95021.92</v>
          </cell>
          <cell r="F555" t="str">
            <v>403370WYU</v>
          </cell>
          <cell r="G555">
            <v>403370</v>
          </cell>
          <cell r="H555" t="str">
            <v>WYU</v>
          </cell>
          <cell r="I555">
            <v>95021.92</v>
          </cell>
          <cell r="L555">
            <v>0</v>
          </cell>
          <cell r="M555">
            <v>0</v>
          </cell>
          <cell r="N555">
            <v>0</v>
          </cell>
          <cell r="O555">
            <v>0</v>
          </cell>
          <cell r="P555">
            <v>0</v>
          </cell>
          <cell r="Q555">
            <v>0</v>
          </cell>
          <cell r="R555">
            <v>0</v>
          </cell>
          <cell r="S555">
            <v>0</v>
          </cell>
          <cell r="T555">
            <v>0</v>
          </cell>
        </row>
        <row r="556">
          <cell r="A556" t="str">
            <v>403371CA</v>
          </cell>
          <cell r="B556">
            <v>403371</v>
          </cell>
          <cell r="C556" t="str">
            <v>CA</v>
          </cell>
          <cell r="D556">
            <v>13286.66</v>
          </cell>
          <cell r="F556" t="str">
            <v>403371CA</v>
          </cell>
          <cell r="G556">
            <v>403371</v>
          </cell>
          <cell r="H556" t="str">
            <v>CA</v>
          </cell>
          <cell r="I556">
            <v>13286.66</v>
          </cell>
          <cell r="L556">
            <v>0</v>
          </cell>
          <cell r="M556">
            <v>0</v>
          </cell>
          <cell r="N556">
            <v>0</v>
          </cell>
          <cell r="O556">
            <v>0</v>
          </cell>
          <cell r="P556">
            <v>0</v>
          </cell>
          <cell r="Q556">
            <v>0</v>
          </cell>
          <cell r="R556">
            <v>0</v>
          </cell>
          <cell r="S556">
            <v>0</v>
          </cell>
          <cell r="T556">
            <v>0</v>
          </cell>
        </row>
        <row r="557">
          <cell r="A557" t="str">
            <v>403371ID</v>
          </cell>
          <cell r="B557">
            <v>403371</v>
          </cell>
          <cell r="C557" t="str">
            <v>ID</v>
          </cell>
          <cell r="D557">
            <v>9772.43</v>
          </cell>
          <cell r="F557" t="str">
            <v>403371ID</v>
          </cell>
          <cell r="G557">
            <v>403371</v>
          </cell>
          <cell r="H557" t="str">
            <v>ID</v>
          </cell>
          <cell r="I557">
            <v>9772.43</v>
          </cell>
          <cell r="L557">
            <v>0</v>
          </cell>
          <cell r="M557">
            <v>0</v>
          </cell>
          <cell r="N557">
            <v>0</v>
          </cell>
          <cell r="O557">
            <v>0</v>
          </cell>
          <cell r="P557">
            <v>0</v>
          </cell>
          <cell r="Q557">
            <v>0</v>
          </cell>
          <cell r="R557">
            <v>0</v>
          </cell>
          <cell r="S557">
            <v>0</v>
          </cell>
          <cell r="T557">
            <v>0</v>
          </cell>
        </row>
        <row r="558">
          <cell r="A558" t="str">
            <v>403371OR</v>
          </cell>
          <cell r="B558">
            <v>403371</v>
          </cell>
          <cell r="C558" t="str">
            <v>OR</v>
          </cell>
          <cell r="D558">
            <v>125558.67</v>
          </cell>
          <cell r="F558" t="str">
            <v>403371OR</v>
          </cell>
          <cell r="G558">
            <v>403371</v>
          </cell>
          <cell r="H558" t="str">
            <v>OR</v>
          </cell>
          <cell r="I558">
            <v>125558.67</v>
          </cell>
          <cell r="L558">
            <v>0</v>
          </cell>
          <cell r="M558">
            <v>0</v>
          </cell>
          <cell r="N558">
            <v>0</v>
          </cell>
          <cell r="O558">
            <v>0</v>
          </cell>
          <cell r="P558">
            <v>0</v>
          </cell>
          <cell r="Q558">
            <v>0</v>
          </cell>
          <cell r="R558">
            <v>0</v>
          </cell>
          <cell r="S558">
            <v>0</v>
          </cell>
          <cell r="T558">
            <v>0</v>
          </cell>
        </row>
        <row r="559">
          <cell r="A559" t="str">
            <v>403371UT</v>
          </cell>
          <cell r="B559">
            <v>403371</v>
          </cell>
          <cell r="C559" t="str">
            <v>UT</v>
          </cell>
          <cell r="D559">
            <v>272073.3</v>
          </cell>
          <cell r="F559" t="str">
            <v>403371UT</v>
          </cell>
          <cell r="G559">
            <v>403371</v>
          </cell>
          <cell r="H559" t="str">
            <v>UT</v>
          </cell>
          <cell r="I559">
            <v>272073.3</v>
          </cell>
          <cell r="L559">
            <v>0</v>
          </cell>
          <cell r="M559">
            <v>0</v>
          </cell>
          <cell r="N559">
            <v>0</v>
          </cell>
          <cell r="O559">
            <v>0</v>
          </cell>
          <cell r="P559">
            <v>0</v>
          </cell>
          <cell r="Q559">
            <v>0</v>
          </cell>
          <cell r="R559">
            <v>0</v>
          </cell>
          <cell r="S559">
            <v>0</v>
          </cell>
          <cell r="T559">
            <v>0</v>
          </cell>
        </row>
        <row r="560">
          <cell r="A560" t="str">
            <v>403371WA</v>
          </cell>
          <cell r="B560">
            <v>403371</v>
          </cell>
          <cell r="C560" t="str">
            <v>WA</v>
          </cell>
          <cell r="D560">
            <v>17612.669999999998</v>
          </cell>
          <cell r="F560" t="str">
            <v>403371WA</v>
          </cell>
          <cell r="G560">
            <v>403371</v>
          </cell>
          <cell r="H560" t="str">
            <v>WA</v>
          </cell>
          <cell r="I560">
            <v>17612.669999999998</v>
          </cell>
          <cell r="L560">
            <v>0</v>
          </cell>
          <cell r="M560">
            <v>0</v>
          </cell>
          <cell r="N560">
            <v>0</v>
          </cell>
          <cell r="O560">
            <v>0</v>
          </cell>
          <cell r="P560">
            <v>0</v>
          </cell>
          <cell r="Q560">
            <v>0</v>
          </cell>
          <cell r="R560">
            <v>0</v>
          </cell>
          <cell r="S560">
            <v>0</v>
          </cell>
          <cell r="T560">
            <v>0</v>
          </cell>
        </row>
        <row r="561">
          <cell r="A561" t="str">
            <v>403371WYP</v>
          </cell>
          <cell r="B561">
            <v>403371</v>
          </cell>
          <cell r="C561" t="str">
            <v>WYP</v>
          </cell>
          <cell r="D561">
            <v>49731.82</v>
          </cell>
          <cell r="F561" t="str">
            <v>403371WYP</v>
          </cell>
          <cell r="G561">
            <v>403371</v>
          </cell>
          <cell r="H561" t="str">
            <v>WYP</v>
          </cell>
          <cell r="I561">
            <v>49731.82</v>
          </cell>
          <cell r="L561">
            <v>0</v>
          </cell>
          <cell r="M561">
            <v>0</v>
          </cell>
          <cell r="N561">
            <v>0</v>
          </cell>
          <cell r="O561">
            <v>0</v>
          </cell>
          <cell r="P561">
            <v>0</v>
          </cell>
          <cell r="Q561">
            <v>0</v>
          </cell>
          <cell r="R561">
            <v>0</v>
          </cell>
          <cell r="S561">
            <v>0</v>
          </cell>
          <cell r="T561">
            <v>0</v>
          </cell>
        </row>
        <row r="562">
          <cell r="A562" t="str">
            <v>403371WYU</v>
          </cell>
          <cell r="B562">
            <v>403371</v>
          </cell>
          <cell r="C562" t="str">
            <v>WYU</v>
          </cell>
          <cell r="D562">
            <v>9444.36</v>
          </cell>
          <cell r="F562" t="str">
            <v>403371WYU</v>
          </cell>
          <cell r="G562">
            <v>403371</v>
          </cell>
          <cell r="H562" t="str">
            <v>WYU</v>
          </cell>
          <cell r="I562">
            <v>9444.36</v>
          </cell>
          <cell r="L562">
            <v>0</v>
          </cell>
          <cell r="M562">
            <v>0</v>
          </cell>
          <cell r="N562">
            <v>0</v>
          </cell>
          <cell r="O562">
            <v>0</v>
          </cell>
          <cell r="P562">
            <v>0</v>
          </cell>
          <cell r="Q562">
            <v>0</v>
          </cell>
          <cell r="R562">
            <v>0</v>
          </cell>
          <cell r="S562">
            <v>0</v>
          </cell>
          <cell r="T562">
            <v>0</v>
          </cell>
        </row>
        <row r="563">
          <cell r="A563" t="str">
            <v>403373CA</v>
          </cell>
          <cell r="B563">
            <v>403373</v>
          </cell>
          <cell r="C563" t="str">
            <v>CA</v>
          </cell>
          <cell r="D563">
            <v>23111.24</v>
          </cell>
          <cell r="F563" t="str">
            <v>403373CA</v>
          </cell>
          <cell r="G563">
            <v>403373</v>
          </cell>
          <cell r="H563" t="str">
            <v>CA</v>
          </cell>
          <cell r="I563">
            <v>23111.24</v>
          </cell>
          <cell r="L563">
            <v>0</v>
          </cell>
          <cell r="M563">
            <v>0</v>
          </cell>
          <cell r="N563">
            <v>0</v>
          </cell>
          <cell r="O563">
            <v>0</v>
          </cell>
          <cell r="P563">
            <v>0</v>
          </cell>
          <cell r="Q563">
            <v>0</v>
          </cell>
          <cell r="R563">
            <v>0</v>
          </cell>
          <cell r="S563">
            <v>0</v>
          </cell>
          <cell r="T563">
            <v>0</v>
          </cell>
        </row>
        <row r="564">
          <cell r="A564" t="str">
            <v>403373ID</v>
          </cell>
          <cell r="B564">
            <v>403373</v>
          </cell>
          <cell r="C564" t="str">
            <v>ID</v>
          </cell>
          <cell r="D564">
            <v>34575.620000000003</v>
          </cell>
          <cell r="F564" t="str">
            <v>403373ID</v>
          </cell>
          <cell r="G564">
            <v>403373</v>
          </cell>
          <cell r="H564" t="str">
            <v>ID</v>
          </cell>
          <cell r="I564">
            <v>34575.620000000003</v>
          </cell>
          <cell r="L564">
            <v>0</v>
          </cell>
          <cell r="M564">
            <v>0</v>
          </cell>
          <cell r="N564">
            <v>0</v>
          </cell>
          <cell r="O564">
            <v>0</v>
          </cell>
          <cell r="P564">
            <v>0</v>
          </cell>
          <cell r="Q564">
            <v>0</v>
          </cell>
          <cell r="R564">
            <v>0</v>
          </cell>
          <cell r="S564">
            <v>0</v>
          </cell>
          <cell r="T564">
            <v>0</v>
          </cell>
        </row>
        <row r="565">
          <cell r="A565" t="str">
            <v>403373OR</v>
          </cell>
          <cell r="B565">
            <v>403373</v>
          </cell>
          <cell r="C565" t="str">
            <v>OR</v>
          </cell>
          <cell r="D565">
            <v>691705.43</v>
          </cell>
          <cell r="F565" t="str">
            <v>403373OR</v>
          </cell>
          <cell r="G565">
            <v>403373</v>
          </cell>
          <cell r="H565" t="str">
            <v>OR</v>
          </cell>
          <cell r="I565">
            <v>691705.43</v>
          </cell>
          <cell r="L565">
            <v>0</v>
          </cell>
          <cell r="M565">
            <v>0</v>
          </cell>
          <cell r="N565">
            <v>0</v>
          </cell>
          <cell r="O565">
            <v>0</v>
          </cell>
          <cell r="P565">
            <v>0</v>
          </cell>
          <cell r="Q565">
            <v>0</v>
          </cell>
          <cell r="R565">
            <v>0</v>
          </cell>
          <cell r="S565">
            <v>0</v>
          </cell>
          <cell r="T565">
            <v>0</v>
          </cell>
        </row>
        <row r="566">
          <cell r="A566" t="str">
            <v>403373UT</v>
          </cell>
          <cell r="B566">
            <v>403373</v>
          </cell>
          <cell r="C566" t="str">
            <v>UT</v>
          </cell>
          <cell r="D566">
            <v>1054942.1100000001</v>
          </cell>
          <cell r="F566" t="str">
            <v>403373UT</v>
          </cell>
          <cell r="G566">
            <v>403373</v>
          </cell>
          <cell r="H566" t="str">
            <v>UT</v>
          </cell>
          <cell r="I566">
            <v>1054942.1100000001</v>
          </cell>
          <cell r="L566">
            <v>0</v>
          </cell>
          <cell r="M566">
            <v>0</v>
          </cell>
          <cell r="N566">
            <v>0</v>
          </cell>
          <cell r="O566">
            <v>0</v>
          </cell>
          <cell r="P566">
            <v>0</v>
          </cell>
          <cell r="Q566">
            <v>0</v>
          </cell>
          <cell r="R566">
            <v>0</v>
          </cell>
          <cell r="S566">
            <v>0</v>
          </cell>
          <cell r="T566">
            <v>0</v>
          </cell>
        </row>
        <row r="567">
          <cell r="A567" t="str">
            <v>403373WA</v>
          </cell>
          <cell r="B567">
            <v>403373</v>
          </cell>
          <cell r="C567" t="str">
            <v>WA</v>
          </cell>
          <cell r="D567">
            <v>121267.29</v>
          </cell>
          <cell r="F567" t="str">
            <v>403373WA</v>
          </cell>
          <cell r="G567">
            <v>403373</v>
          </cell>
          <cell r="H567" t="str">
            <v>WA</v>
          </cell>
          <cell r="I567">
            <v>121267.29</v>
          </cell>
          <cell r="L567">
            <v>0</v>
          </cell>
          <cell r="M567">
            <v>0</v>
          </cell>
          <cell r="N567">
            <v>0</v>
          </cell>
          <cell r="O567">
            <v>0</v>
          </cell>
          <cell r="P567">
            <v>0</v>
          </cell>
          <cell r="Q567">
            <v>0</v>
          </cell>
          <cell r="R567">
            <v>0</v>
          </cell>
          <cell r="S567">
            <v>0</v>
          </cell>
          <cell r="T567">
            <v>0</v>
          </cell>
        </row>
        <row r="568">
          <cell r="A568" t="str">
            <v>403373WYP</v>
          </cell>
          <cell r="B568">
            <v>403373</v>
          </cell>
          <cell r="C568" t="str">
            <v>WYP</v>
          </cell>
          <cell r="D568">
            <v>244403.73</v>
          </cell>
          <cell r="F568" t="str">
            <v>403373WYP</v>
          </cell>
          <cell r="G568">
            <v>403373</v>
          </cell>
          <cell r="H568" t="str">
            <v>WYP</v>
          </cell>
          <cell r="I568">
            <v>244403.73</v>
          </cell>
          <cell r="L568">
            <v>0</v>
          </cell>
          <cell r="M568">
            <v>0</v>
          </cell>
          <cell r="N568">
            <v>0</v>
          </cell>
          <cell r="O568">
            <v>0</v>
          </cell>
          <cell r="P568">
            <v>0</v>
          </cell>
          <cell r="Q568">
            <v>0</v>
          </cell>
          <cell r="R568">
            <v>0</v>
          </cell>
          <cell r="S568">
            <v>0</v>
          </cell>
          <cell r="T568">
            <v>0</v>
          </cell>
        </row>
        <row r="569">
          <cell r="A569" t="str">
            <v>403373WYU</v>
          </cell>
          <cell r="B569">
            <v>403373</v>
          </cell>
          <cell r="C569" t="str">
            <v>WYU</v>
          </cell>
          <cell r="D569">
            <v>65224.47</v>
          </cell>
          <cell r="F569" t="str">
            <v>403373WYU</v>
          </cell>
          <cell r="G569">
            <v>403373</v>
          </cell>
          <cell r="H569" t="str">
            <v>WYU</v>
          </cell>
          <cell r="I569">
            <v>65224.47</v>
          </cell>
          <cell r="L569">
            <v>0</v>
          </cell>
          <cell r="M569">
            <v>0</v>
          </cell>
          <cell r="N569">
            <v>0</v>
          </cell>
          <cell r="O569">
            <v>0</v>
          </cell>
          <cell r="P569">
            <v>0</v>
          </cell>
          <cell r="Q569">
            <v>0</v>
          </cell>
          <cell r="R569">
            <v>0</v>
          </cell>
          <cell r="S569">
            <v>0</v>
          </cell>
          <cell r="T569">
            <v>0</v>
          </cell>
        </row>
        <row r="570">
          <cell r="A570" t="str">
            <v>403GPCA</v>
          </cell>
          <cell r="B570" t="str">
            <v>403GP</v>
          </cell>
          <cell r="C570" t="str">
            <v>CA</v>
          </cell>
          <cell r="D570">
            <v>392054.34</v>
          </cell>
          <cell r="F570" t="str">
            <v>403GPCA</v>
          </cell>
          <cell r="G570" t="str">
            <v>403GP</v>
          </cell>
          <cell r="H570" t="str">
            <v>CA</v>
          </cell>
          <cell r="I570">
            <v>392054.34</v>
          </cell>
          <cell r="L570">
            <v>0</v>
          </cell>
          <cell r="M570">
            <v>0</v>
          </cell>
          <cell r="N570">
            <v>0</v>
          </cell>
          <cell r="O570">
            <v>0</v>
          </cell>
          <cell r="P570">
            <v>0</v>
          </cell>
          <cell r="Q570">
            <v>0</v>
          </cell>
          <cell r="R570">
            <v>0</v>
          </cell>
          <cell r="S570">
            <v>0</v>
          </cell>
          <cell r="T570">
            <v>0</v>
          </cell>
        </row>
        <row r="571">
          <cell r="A571" t="str">
            <v>403GPCAEE</v>
          </cell>
          <cell r="B571" t="str">
            <v>403GP</v>
          </cell>
          <cell r="C571" t="str">
            <v>CAEE</v>
          </cell>
          <cell r="D571">
            <v>101463.82</v>
          </cell>
          <cell r="F571" t="str">
            <v>403GPCAEE</v>
          </cell>
          <cell r="G571" t="str">
            <v>403GP</v>
          </cell>
          <cell r="H571" t="str">
            <v>CAEE</v>
          </cell>
          <cell r="I571">
            <v>101463.82</v>
          </cell>
          <cell r="L571">
            <v>0</v>
          </cell>
          <cell r="M571">
            <v>0</v>
          </cell>
          <cell r="N571">
            <v>0</v>
          </cell>
          <cell r="O571">
            <v>0</v>
          </cell>
          <cell r="P571">
            <v>0</v>
          </cell>
          <cell r="Q571">
            <v>0</v>
          </cell>
          <cell r="R571">
            <v>0</v>
          </cell>
          <cell r="S571">
            <v>0</v>
          </cell>
          <cell r="T571">
            <v>0</v>
          </cell>
        </row>
        <row r="572">
          <cell r="A572" t="str">
            <v>403GPCAGE</v>
          </cell>
          <cell r="B572" t="str">
            <v>403GP</v>
          </cell>
          <cell r="C572" t="str">
            <v>CAGE</v>
          </cell>
          <cell r="D572">
            <v>6480646.6699999999</v>
          </cell>
          <cell r="F572" t="str">
            <v>403GPCAGE</v>
          </cell>
          <cell r="G572" t="str">
            <v>403GP</v>
          </cell>
          <cell r="H572" t="str">
            <v>CAGE</v>
          </cell>
          <cell r="I572">
            <v>6480646.6699999999</v>
          </cell>
          <cell r="L572">
            <v>0</v>
          </cell>
          <cell r="M572">
            <v>0</v>
          </cell>
          <cell r="N572">
            <v>0</v>
          </cell>
          <cell r="O572">
            <v>0</v>
          </cell>
          <cell r="P572">
            <v>0</v>
          </cell>
          <cell r="Q572">
            <v>0</v>
          </cell>
          <cell r="R572">
            <v>0</v>
          </cell>
          <cell r="S572">
            <v>0</v>
          </cell>
          <cell r="T572">
            <v>0</v>
          </cell>
        </row>
        <row r="573">
          <cell r="A573" t="str">
            <v>403GPCAGW</v>
          </cell>
          <cell r="B573" t="str">
            <v>403GP</v>
          </cell>
          <cell r="C573" t="str">
            <v>CAGW</v>
          </cell>
          <cell r="D573">
            <v>2758712.49</v>
          </cell>
          <cell r="F573" t="str">
            <v>403GPCAGW</v>
          </cell>
          <cell r="G573" t="str">
            <v>403GP</v>
          </cell>
          <cell r="H573" t="str">
            <v>CAGW</v>
          </cell>
          <cell r="I573">
            <v>2758712.49</v>
          </cell>
          <cell r="L573">
            <v>0</v>
          </cell>
          <cell r="M573">
            <v>0</v>
          </cell>
          <cell r="N573">
            <v>0</v>
          </cell>
          <cell r="O573">
            <v>0</v>
          </cell>
          <cell r="P573">
            <v>0</v>
          </cell>
          <cell r="Q573">
            <v>0</v>
          </cell>
          <cell r="R573">
            <v>0</v>
          </cell>
          <cell r="S573">
            <v>0</v>
          </cell>
          <cell r="T573">
            <v>0</v>
          </cell>
        </row>
        <row r="574">
          <cell r="A574" t="str">
            <v>403GPCN</v>
          </cell>
          <cell r="B574" t="str">
            <v>403GP</v>
          </cell>
          <cell r="C574" t="str">
            <v>CN</v>
          </cell>
          <cell r="D574">
            <v>1137330.27</v>
          </cell>
          <cell r="F574" t="str">
            <v>403GPCN</v>
          </cell>
          <cell r="G574" t="str">
            <v>403GP</v>
          </cell>
          <cell r="H574" t="str">
            <v>CN</v>
          </cell>
          <cell r="I574">
            <v>1137330.27</v>
          </cell>
          <cell r="L574">
            <v>0</v>
          </cell>
          <cell r="M574">
            <v>0</v>
          </cell>
          <cell r="N574">
            <v>0</v>
          </cell>
          <cell r="O574">
            <v>0</v>
          </cell>
          <cell r="P574">
            <v>0</v>
          </cell>
          <cell r="Q574">
            <v>0</v>
          </cell>
          <cell r="R574">
            <v>0</v>
          </cell>
          <cell r="S574">
            <v>0</v>
          </cell>
          <cell r="T574">
            <v>0</v>
          </cell>
        </row>
        <row r="575">
          <cell r="A575" t="str">
            <v>403GPID</v>
          </cell>
          <cell r="B575" t="str">
            <v>403GP</v>
          </cell>
          <cell r="C575" t="str">
            <v>ID</v>
          </cell>
          <cell r="D575">
            <v>942581.99</v>
          </cell>
          <cell r="F575" t="str">
            <v>403GPID</v>
          </cell>
          <cell r="G575" t="str">
            <v>403GP</v>
          </cell>
          <cell r="H575" t="str">
            <v>ID</v>
          </cell>
          <cell r="I575">
            <v>942581.99</v>
          </cell>
          <cell r="L575">
            <v>0</v>
          </cell>
          <cell r="M575">
            <v>0</v>
          </cell>
          <cell r="N575">
            <v>0</v>
          </cell>
          <cell r="O575">
            <v>0</v>
          </cell>
          <cell r="P575">
            <v>0</v>
          </cell>
          <cell r="Q575">
            <v>0</v>
          </cell>
          <cell r="R575">
            <v>0</v>
          </cell>
          <cell r="S575">
            <v>0</v>
          </cell>
          <cell r="T575">
            <v>0</v>
          </cell>
        </row>
        <row r="576">
          <cell r="A576" t="str">
            <v>403GPJBG</v>
          </cell>
          <cell r="B576" t="str">
            <v>403GP</v>
          </cell>
          <cell r="C576" t="str">
            <v>JBG</v>
          </cell>
          <cell r="D576">
            <v>433337.41</v>
          </cell>
          <cell r="F576" t="str">
            <v>403GPJBG</v>
          </cell>
          <cell r="G576" t="str">
            <v>403GP</v>
          </cell>
          <cell r="H576" t="str">
            <v>JBG</v>
          </cell>
          <cell r="I576">
            <v>433337.41</v>
          </cell>
          <cell r="L576">
            <v>0</v>
          </cell>
          <cell r="M576">
            <v>0</v>
          </cell>
          <cell r="N576">
            <v>0</v>
          </cell>
          <cell r="O576">
            <v>0</v>
          </cell>
          <cell r="P576">
            <v>0</v>
          </cell>
          <cell r="Q576">
            <v>0</v>
          </cell>
          <cell r="R576">
            <v>0</v>
          </cell>
          <cell r="S576">
            <v>0</v>
          </cell>
          <cell r="T576">
            <v>0</v>
          </cell>
        </row>
        <row r="577">
          <cell r="A577" t="str">
            <v>403GPOR</v>
          </cell>
          <cell r="B577" t="str">
            <v>403GP</v>
          </cell>
          <cell r="C577" t="str">
            <v>OR</v>
          </cell>
          <cell r="D577">
            <v>4935760.43</v>
          </cell>
          <cell r="F577" t="str">
            <v>403GPOR</v>
          </cell>
          <cell r="G577" t="str">
            <v>403GP</v>
          </cell>
          <cell r="H577" t="str">
            <v>OR</v>
          </cell>
          <cell r="I577">
            <v>4935760.43</v>
          </cell>
          <cell r="L577">
            <v>0</v>
          </cell>
          <cell r="M577">
            <v>0</v>
          </cell>
          <cell r="N577">
            <v>0</v>
          </cell>
          <cell r="O577">
            <v>0</v>
          </cell>
          <cell r="P577">
            <v>0</v>
          </cell>
          <cell r="Q577">
            <v>0</v>
          </cell>
          <cell r="R577">
            <v>0</v>
          </cell>
          <cell r="S577">
            <v>0</v>
          </cell>
          <cell r="T577">
            <v>0</v>
          </cell>
        </row>
        <row r="578">
          <cell r="A578" t="str">
            <v>403GPSG</v>
          </cell>
          <cell r="B578" t="str">
            <v>403GP</v>
          </cell>
          <cell r="C578" t="str">
            <v>SG</v>
          </cell>
          <cell r="D578">
            <v>1452.4</v>
          </cell>
          <cell r="F578" t="str">
            <v>403GPSG</v>
          </cell>
          <cell r="G578" t="str">
            <v>403GP</v>
          </cell>
          <cell r="H578" t="str">
            <v>SG</v>
          </cell>
          <cell r="I578">
            <v>1452.4</v>
          </cell>
          <cell r="L578">
            <v>0</v>
          </cell>
          <cell r="M578">
            <v>0</v>
          </cell>
          <cell r="N578">
            <v>0</v>
          </cell>
          <cell r="O578">
            <v>0</v>
          </cell>
          <cell r="P578">
            <v>0</v>
          </cell>
          <cell r="Q578">
            <v>0</v>
          </cell>
          <cell r="R578">
            <v>0</v>
          </cell>
          <cell r="S578">
            <v>0</v>
          </cell>
          <cell r="T578">
            <v>0</v>
          </cell>
        </row>
        <row r="579">
          <cell r="A579" t="str">
            <v>403GPSO</v>
          </cell>
          <cell r="B579" t="str">
            <v>403GP</v>
          </cell>
          <cell r="C579" t="str">
            <v>SO</v>
          </cell>
          <cell r="D579">
            <v>14134251.27</v>
          </cell>
          <cell r="F579" t="str">
            <v>403GPSO</v>
          </cell>
          <cell r="G579" t="str">
            <v>403GP</v>
          </cell>
          <cell r="H579" t="str">
            <v>SO</v>
          </cell>
          <cell r="I579">
            <v>14134251.27</v>
          </cell>
          <cell r="L579">
            <v>0</v>
          </cell>
          <cell r="M579">
            <v>0</v>
          </cell>
          <cell r="N579">
            <v>0</v>
          </cell>
          <cell r="O579">
            <v>0</v>
          </cell>
          <cell r="P579">
            <v>0</v>
          </cell>
          <cell r="Q579">
            <v>0</v>
          </cell>
          <cell r="R579">
            <v>0</v>
          </cell>
          <cell r="S579">
            <v>0</v>
          </cell>
          <cell r="T579">
            <v>0</v>
          </cell>
        </row>
        <row r="580">
          <cell r="A580" t="str">
            <v>403GPUT</v>
          </cell>
          <cell r="B580" t="str">
            <v>403GP</v>
          </cell>
          <cell r="C580" t="str">
            <v>UT</v>
          </cell>
          <cell r="D580">
            <v>4818555.8</v>
          </cell>
          <cell r="F580" t="str">
            <v>403GPUT</v>
          </cell>
          <cell r="G580" t="str">
            <v>403GP</v>
          </cell>
          <cell r="H580" t="str">
            <v>UT</v>
          </cell>
          <cell r="I580">
            <v>4818555.8</v>
          </cell>
          <cell r="L580">
            <v>0</v>
          </cell>
          <cell r="M580">
            <v>0</v>
          </cell>
          <cell r="N580">
            <v>0</v>
          </cell>
          <cell r="O580">
            <v>0</v>
          </cell>
          <cell r="P580">
            <v>0</v>
          </cell>
          <cell r="Q580">
            <v>0</v>
          </cell>
          <cell r="R580">
            <v>0</v>
          </cell>
          <cell r="S580">
            <v>0</v>
          </cell>
          <cell r="T580">
            <v>0</v>
          </cell>
        </row>
        <row r="581">
          <cell r="A581" t="str">
            <v>403GPWA</v>
          </cell>
          <cell r="B581" t="str">
            <v>403GP</v>
          </cell>
          <cell r="C581" t="str">
            <v>WA</v>
          </cell>
          <cell r="D581">
            <v>1157260.1499999999</v>
          </cell>
          <cell r="F581" t="str">
            <v>403GPWA</v>
          </cell>
          <cell r="G581" t="str">
            <v>403GP</v>
          </cell>
          <cell r="H581" t="str">
            <v>WA</v>
          </cell>
          <cell r="I581">
            <v>1157260.1499999999</v>
          </cell>
          <cell r="L581">
            <v>0</v>
          </cell>
          <cell r="M581">
            <v>0</v>
          </cell>
          <cell r="N581">
            <v>0</v>
          </cell>
          <cell r="O581">
            <v>0</v>
          </cell>
          <cell r="P581">
            <v>0</v>
          </cell>
          <cell r="Q581">
            <v>0</v>
          </cell>
          <cell r="R581">
            <v>0</v>
          </cell>
          <cell r="S581">
            <v>0</v>
          </cell>
          <cell r="T581">
            <v>0</v>
          </cell>
        </row>
        <row r="582">
          <cell r="A582" t="str">
            <v>403GPWYP</v>
          </cell>
          <cell r="B582" t="str">
            <v>403GP</v>
          </cell>
          <cell r="C582" t="str">
            <v>WYP</v>
          </cell>
          <cell r="D582">
            <v>1943625.17</v>
          </cell>
          <cell r="F582" t="str">
            <v>403GPWYP</v>
          </cell>
          <cell r="G582" t="str">
            <v>403GP</v>
          </cell>
          <cell r="H582" t="str">
            <v>WYP</v>
          </cell>
          <cell r="I582">
            <v>1943625.17</v>
          </cell>
          <cell r="L582">
            <v>0</v>
          </cell>
          <cell r="M582">
            <v>0</v>
          </cell>
          <cell r="N582">
            <v>0</v>
          </cell>
          <cell r="O582">
            <v>0</v>
          </cell>
          <cell r="P582">
            <v>0</v>
          </cell>
          <cell r="Q582">
            <v>0</v>
          </cell>
          <cell r="R582">
            <v>0</v>
          </cell>
          <cell r="S582">
            <v>0</v>
          </cell>
          <cell r="T582">
            <v>0</v>
          </cell>
        </row>
        <row r="583">
          <cell r="A583" t="str">
            <v>403GPWYU</v>
          </cell>
          <cell r="B583" t="str">
            <v>403GP</v>
          </cell>
          <cell r="C583" t="str">
            <v>WYU</v>
          </cell>
          <cell r="D583">
            <v>389135.87</v>
          </cell>
          <cell r="F583" t="str">
            <v>403GPWYU</v>
          </cell>
          <cell r="G583" t="str">
            <v>403GP</v>
          </cell>
          <cell r="H583" t="str">
            <v>WYU</v>
          </cell>
          <cell r="I583">
            <v>389135.87</v>
          </cell>
          <cell r="L583">
            <v>0</v>
          </cell>
          <cell r="M583">
            <v>0</v>
          </cell>
          <cell r="N583">
            <v>0</v>
          </cell>
          <cell r="O583">
            <v>0</v>
          </cell>
          <cell r="P583">
            <v>0</v>
          </cell>
          <cell r="Q583">
            <v>0</v>
          </cell>
          <cell r="R583">
            <v>0</v>
          </cell>
          <cell r="S583">
            <v>0</v>
          </cell>
          <cell r="T583">
            <v>0</v>
          </cell>
        </row>
        <row r="584">
          <cell r="A584" t="str">
            <v>403HPCAGE</v>
          </cell>
          <cell r="B584" t="str">
            <v>403HP</v>
          </cell>
          <cell r="C584" t="str">
            <v>CAGE</v>
          </cell>
          <cell r="D584">
            <v>7189058.3499999996</v>
          </cell>
          <cell r="F584" t="str">
            <v>403HPCAGE</v>
          </cell>
          <cell r="G584" t="str">
            <v>403HP</v>
          </cell>
          <cell r="H584" t="str">
            <v>CAGE</v>
          </cell>
          <cell r="I584">
            <v>7189058.3499999996</v>
          </cell>
          <cell r="L584">
            <v>0</v>
          </cell>
          <cell r="M584">
            <v>0</v>
          </cell>
          <cell r="N584">
            <v>0</v>
          </cell>
          <cell r="O584">
            <v>0</v>
          </cell>
          <cell r="P584">
            <v>0</v>
          </cell>
          <cell r="Q584">
            <v>0</v>
          </cell>
          <cell r="R584">
            <v>0</v>
          </cell>
          <cell r="S584">
            <v>0</v>
          </cell>
          <cell r="T584">
            <v>0</v>
          </cell>
        </row>
        <row r="585">
          <cell r="A585" t="str">
            <v>403HPCAGW</v>
          </cell>
          <cell r="B585" t="str">
            <v>403HP</v>
          </cell>
          <cell r="C585" t="str">
            <v>CAGW</v>
          </cell>
          <cell r="D585">
            <v>30156286.449999999</v>
          </cell>
          <cell r="F585" t="str">
            <v>403HPCAGW</v>
          </cell>
          <cell r="G585" t="str">
            <v>403HP</v>
          </cell>
          <cell r="H585" t="str">
            <v>CAGW</v>
          </cell>
          <cell r="I585">
            <v>30156286.449999999</v>
          </cell>
          <cell r="L585">
            <v>0</v>
          </cell>
          <cell r="M585">
            <v>0</v>
          </cell>
          <cell r="N585">
            <v>0</v>
          </cell>
          <cell r="O585">
            <v>0</v>
          </cell>
          <cell r="P585">
            <v>0</v>
          </cell>
          <cell r="Q585">
            <v>0</v>
          </cell>
          <cell r="R585">
            <v>0</v>
          </cell>
          <cell r="S585">
            <v>0</v>
          </cell>
          <cell r="T585">
            <v>0</v>
          </cell>
        </row>
        <row r="586">
          <cell r="A586" t="str">
            <v>403OPCAGE</v>
          </cell>
          <cell r="B586" t="str">
            <v>403OP</v>
          </cell>
          <cell r="C586" t="str">
            <v>CAGE</v>
          </cell>
          <cell r="D586">
            <v>86730907.049999997</v>
          </cell>
          <cell r="F586" t="str">
            <v>403OPCAGE</v>
          </cell>
          <cell r="G586" t="str">
            <v>403OP</v>
          </cell>
          <cell r="H586" t="str">
            <v>CAGE</v>
          </cell>
          <cell r="I586">
            <v>86730907.049999997</v>
          </cell>
          <cell r="L586">
            <v>0</v>
          </cell>
          <cell r="M586">
            <v>0</v>
          </cell>
          <cell r="N586">
            <v>0</v>
          </cell>
          <cell r="O586">
            <v>0</v>
          </cell>
          <cell r="P586">
            <v>0</v>
          </cell>
          <cell r="Q586">
            <v>0</v>
          </cell>
          <cell r="R586">
            <v>0</v>
          </cell>
          <cell r="S586">
            <v>0</v>
          </cell>
          <cell r="T586">
            <v>0</v>
          </cell>
        </row>
        <row r="587">
          <cell r="A587" t="str">
            <v>403OPCAGW</v>
          </cell>
          <cell r="B587" t="str">
            <v>403OP</v>
          </cell>
          <cell r="C587" t="str">
            <v>CAGW</v>
          </cell>
          <cell r="D587">
            <v>40795283.200000003</v>
          </cell>
          <cell r="F587" t="str">
            <v>403OPCAGW</v>
          </cell>
          <cell r="G587" t="str">
            <v>403OP</v>
          </cell>
          <cell r="H587" t="str">
            <v>CAGW</v>
          </cell>
          <cell r="I587">
            <v>40795283.200000003</v>
          </cell>
          <cell r="L587">
            <v>0</v>
          </cell>
          <cell r="M587">
            <v>0</v>
          </cell>
          <cell r="N587">
            <v>0</v>
          </cell>
          <cell r="O587">
            <v>0</v>
          </cell>
          <cell r="P587">
            <v>0</v>
          </cell>
          <cell r="Q587">
            <v>0</v>
          </cell>
          <cell r="R587">
            <v>0</v>
          </cell>
          <cell r="S587">
            <v>0</v>
          </cell>
          <cell r="T587">
            <v>0</v>
          </cell>
        </row>
        <row r="588">
          <cell r="A588" t="str">
            <v>403SPCAGE</v>
          </cell>
          <cell r="B588" t="str">
            <v>403SP</v>
          </cell>
          <cell r="C588" t="str">
            <v>CAGE</v>
          </cell>
          <cell r="D588">
            <v>200962996.00999999</v>
          </cell>
          <cell r="F588" t="str">
            <v>403SPCAGE</v>
          </cell>
          <cell r="G588" t="str">
            <v>403SP</v>
          </cell>
          <cell r="H588" t="str">
            <v>CAGE</v>
          </cell>
          <cell r="I588">
            <v>200962996.00999999</v>
          </cell>
          <cell r="L588">
            <v>0</v>
          </cell>
          <cell r="M588">
            <v>0</v>
          </cell>
          <cell r="N588">
            <v>0</v>
          </cell>
          <cell r="O588">
            <v>0</v>
          </cell>
          <cell r="P588">
            <v>0</v>
          </cell>
          <cell r="Q588">
            <v>0</v>
          </cell>
          <cell r="R588">
            <v>0</v>
          </cell>
          <cell r="S588">
            <v>0</v>
          </cell>
          <cell r="T588">
            <v>0</v>
          </cell>
        </row>
        <row r="589">
          <cell r="A589" t="str">
            <v>403SPCAGW</v>
          </cell>
          <cell r="B589" t="str">
            <v>403SP</v>
          </cell>
          <cell r="C589" t="str">
            <v>CAGW</v>
          </cell>
          <cell r="D589">
            <v>4730775.4400000004</v>
          </cell>
          <cell r="F589" t="str">
            <v>403SPCAGW</v>
          </cell>
          <cell r="G589" t="str">
            <v>403SP</v>
          </cell>
          <cell r="H589" t="str">
            <v>CAGW</v>
          </cell>
          <cell r="I589">
            <v>4730775.4400000004</v>
          </cell>
          <cell r="L589">
            <v>0</v>
          </cell>
          <cell r="M589">
            <v>0</v>
          </cell>
          <cell r="N589">
            <v>0</v>
          </cell>
          <cell r="O589">
            <v>0</v>
          </cell>
          <cell r="P589">
            <v>0</v>
          </cell>
          <cell r="Q589">
            <v>0</v>
          </cell>
          <cell r="R589">
            <v>0</v>
          </cell>
          <cell r="S589">
            <v>0</v>
          </cell>
          <cell r="T589">
            <v>0</v>
          </cell>
        </row>
        <row r="590">
          <cell r="A590" t="str">
            <v>403SPJBG</v>
          </cell>
          <cell r="B590" t="str">
            <v>403SP</v>
          </cell>
          <cell r="C590" t="str">
            <v>JBG</v>
          </cell>
          <cell r="D590">
            <v>38993756.520000003</v>
          </cell>
          <cell r="F590" t="str">
            <v>403SPJBG</v>
          </cell>
          <cell r="G590" t="str">
            <v>403SP</v>
          </cell>
          <cell r="H590" t="str">
            <v>JBG</v>
          </cell>
          <cell r="I590">
            <v>38993756.520000003</v>
          </cell>
          <cell r="L590">
            <v>0</v>
          </cell>
          <cell r="M590">
            <v>0</v>
          </cell>
          <cell r="N590">
            <v>0</v>
          </cell>
          <cell r="O590">
            <v>0</v>
          </cell>
          <cell r="P590">
            <v>0</v>
          </cell>
          <cell r="Q590">
            <v>0</v>
          </cell>
          <cell r="R590">
            <v>0</v>
          </cell>
          <cell r="S590">
            <v>0</v>
          </cell>
          <cell r="T590">
            <v>0</v>
          </cell>
        </row>
        <row r="591">
          <cell r="A591" t="str">
            <v>403TPCAGE</v>
          </cell>
          <cell r="B591" t="str">
            <v>403TP</v>
          </cell>
          <cell r="C591" t="str">
            <v>CAGE</v>
          </cell>
          <cell r="D591">
            <v>79905380.579999998</v>
          </cell>
          <cell r="F591" t="str">
            <v>403TPCAGE</v>
          </cell>
          <cell r="G591" t="str">
            <v>403TP</v>
          </cell>
          <cell r="H591" t="str">
            <v>CAGE</v>
          </cell>
          <cell r="I591">
            <v>79905380.579999998</v>
          </cell>
          <cell r="L591">
            <v>0</v>
          </cell>
          <cell r="M591">
            <v>0</v>
          </cell>
          <cell r="N591">
            <v>0</v>
          </cell>
          <cell r="O591">
            <v>0</v>
          </cell>
          <cell r="P591">
            <v>0</v>
          </cell>
          <cell r="Q591">
            <v>0</v>
          </cell>
          <cell r="R591">
            <v>0</v>
          </cell>
          <cell r="S591">
            <v>0</v>
          </cell>
          <cell r="T591">
            <v>0</v>
          </cell>
        </row>
        <row r="592">
          <cell r="A592" t="str">
            <v>403TPCAGW</v>
          </cell>
          <cell r="B592" t="str">
            <v>403TP</v>
          </cell>
          <cell r="C592" t="str">
            <v>CAGW</v>
          </cell>
          <cell r="D592">
            <v>25702739.629999999</v>
          </cell>
          <cell r="F592" t="str">
            <v>403TPCAGW</v>
          </cell>
          <cell r="G592" t="str">
            <v>403TP</v>
          </cell>
          <cell r="H592" t="str">
            <v>CAGW</v>
          </cell>
          <cell r="I592">
            <v>25702739.629999999</v>
          </cell>
          <cell r="L592">
            <v>0</v>
          </cell>
          <cell r="M592">
            <v>0</v>
          </cell>
          <cell r="N592">
            <v>0</v>
          </cell>
          <cell r="O592">
            <v>0</v>
          </cell>
          <cell r="P592">
            <v>0</v>
          </cell>
          <cell r="Q592">
            <v>0</v>
          </cell>
          <cell r="R592">
            <v>0</v>
          </cell>
          <cell r="S592">
            <v>0</v>
          </cell>
          <cell r="T592">
            <v>0</v>
          </cell>
        </row>
        <row r="593">
          <cell r="A593" t="str">
            <v>403TPJBG</v>
          </cell>
          <cell r="B593" t="str">
            <v>403TP</v>
          </cell>
          <cell r="C593" t="str">
            <v>JBG</v>
          </cell>
          <cell r="D593">
            <v>1356677.94</v>
          </cell>
          <cell r="F593" t="str">
            <v>403TPJBG</v>
          </cell>
          <cell r="G593" t="str">
            <v>403TP</v>
          </cell>
          <cell r="H593" t="str">
            <v>JBG</v>
          </cell>
          <cell r="I593">
            <v>1356677.94</v>
          </cell>
          <cell r="L593">
            <v>0</v>
          </cell>
          <cell r="M593">
            <v>0</v>
          </cell>
          <cell r="N593">
            <v>0</v>
          </cell>
          <cell r="O593">
            <v>0</v>
          </cell>
          <cell r="P593">
            <v>0</v>
          </cell>
          <cell r="Q593">
            <v>0</v>
          </cell>
          <cell r="R593">
            <v>0</v>
          </cell>
          <cell r="S593">
            <v>0</v>
          </cell>
          <cell r="T593">
            <v>0</v>
          </cell>
        </row>
        <row r="594">
          <cell r="A594" t="str">
            <v>403TPSG</v>
          </cell>
          <cell r="B594" t="str">
            <v>403TP</v>
          </cell>
          <cell r="C594" t="str">
            <v>SG</v>
          </cell>
          <cell r="D594">
            <v>32238.47</v>
          </cell>
          <cell r="F594" t="str">
            <v>403TPSG</v>
          </cell>
          <cell r="G594" t="str">
            <v>403TP</v>
          </cell>
          <cell r="H594" t="str">
            <v>SG</v>
          </cell>
          <cell r="I594">
            <v>32238.47</v>
          </cell>
          <cell r="L594">
            <v>0</v>
          </cell>
          <cell r="M594">
            <v>0</v>
          </cell>
          <cell r="N594">
            <v>0</v>
          </cell>
          <cell r="O594">
            <v>0</v>
          </cell>
          <cell r="P594">
            <v>0</v>
          </cell>
          <cell r="Q594">
            <v>0</v>
          </cell>
          <cell r="R594">
            <v>0</v>
          </cell>
          <cell r="S594">
            <v>0</v>
          </cell>
          <cell r="T594">
            <v>0</v>
          </cell>
        </row>
        <row r="595">
          <cell r="A595" t="str">
            <v>404GPCA</v>
          </cell>
          <cell r="B595" t="str">
            <v>404GP</v>
          </cell>
          <cell r="C595" t="str">
            <v>CA</v>
          </cell>
          <cell r="D595">
            <v>78191.06</v>
          </cell>
          <cell r="F595" t="str">
            <v>404GPCA</v>
          </cell>
          <cell r="G595" t="str">
            <v>404GP</v>
          </cell>
          <cell r="H595" t="str">
            <v>CA</v>
          </cell>
          <cell r="I595">
            <v>78191.06</v>
          </cell>
          <cell r="L595">
            <v>0</v>
          </cell>
          <cell r="M595">
            <v>0</v>
          </cell>
          <cell r="N595">
            <v>0</v>
          </cell>
          <cell r="O595">
            <v>0</v>
          </cell>
          <cell r="P595">
            <v>0</v>
          </cell>
          <cell r="Q595">
            <v>0</v>
          </cell>
          <cell r="R595">
            <v>0</v>
          </cell>
          <cell r="S595">
            <v>0</v>
          </cell>
          <cell r="T595">
            <v>0</v>
          </cell>
        </row>
        <row r="596">
          <cell r="A596" t="str">
            <v>404GPID</v>
          </cell>
          <cell r="B596" t="str">
            <v>404GP</v>
          </cell>
          <cell r="C596" t="str">
            <v>ID</v>
          </cell>
          <cell r="D596">
            <v>0</v>
          </cell>
          <cell r="F596" t="str">
            <v>404GPID</v>
          </cell>
          <cell r="G596" t="str">
            <v>404GP</v>
          </cell>
          <cell r="H596" t="str">
            <v>ID</v>
          </cell>
          <cell r="I596">
            <v>0</v>
          </cell>
          <cell r="L596">
            <v>0</v>
          </cell>
          <cell r="M596">
            <v>0</v>
          </cell>
          <cell r="N596">
            <v>0</v>
          </cell>
          <cell r="O596">
            <v>0</v>
          </cell>
          <cell r="P596">
            <v>0</v>
          </cell>
          <cell r="Q596">
            <v>0</v>
          </cell>
          <cell r="R596">
            <v>0</v>
          </cell>
          <cell r="S596">
            <v>0</v>
          </cell>
          <cell r="T596">
            <v>0</v>
          </cell>
        </row>
        <row r="597">
          <cell r="A597" t="str">
            <v>404GPOR</v>
          </cell>
          <cell r="B597" t="str">
            <v>404GP</v>
          </cell>
          <cell r="C597" t="str">
            <v>OR</v>
          </cell>
          <cell r="D597">
            <v>308020.59000000003</v>
          </cell>
          <cell r="F597" t="str">
            <v>404GPOR</v>
          </cell>
          <cell r="G597" t="str">
            <v>404GP</v>
          </cell>
          <cell r="H597" t="str">
            <v>OR</v>
          </cell>
          <cell r="I597">
            <v>308020.59000000003</v>
          </cell>
          <cell r="L597">
            <v>0</v>
          </cell>
          <cell r="M597">
            <v>0</v>
          </cell>
          <cell r="N597">
            <v>0</v>
          </cell>
          <cell r="O597">
            <v>0</v>
          </cell>
          <cell r="P597">
            <v>0</v>
          </cell>
          <cell r="Q597">
            <v>0</v>
          </cell>
          <cell r="R597">
            <v>0</v>
          </cell>
          <cell r="S597">
            <v>0</v>
          </cell>
          <cell r="T597">
            <v>0</v>
          </cell>
        </row>
        <row r="598">
          <cell r="A598" t="str">
            <v>404GPSO</v>
          </cell>
          <cell r="B598" t="str">
            <v>404GP</v>
          </cell>
          <cell r="C598" t="str">
            <v>SO</v>
          </cell>
          <cell r="D598">
            <v>411770.58</v>
          </cell>
          <cell r="F598" t="str">
            <v>404GPSO</v>
          </cell>
          <cell r="G598" t="str">
            <v>404GP</v>
          </cell>
          <cell r="H598" t="str">
            <v>SO</v>
          </cell>
          <cell r="I598">
            <v>411770.58</v>
          </cell>
          <cell r="L598">
            <v>0</v>
          </cell>
          <cell r="M598">
            <v>0</v>
          </cell>
          <cell r="N598">
            <v>0</v>
          </cell>
          <cell r="O598">
            <v>0</v>
          </cell>
          <cell r="P598">
            <v>0</v>
          </cell>
          <cell r="Q598">
            <v>0</v>
          </cell>
          <cell r="R598">
            <v>0</v>
          </cell>
          <cell r="S598">
            <v>0</v>
          </cell>
          <cell r="T598">
            <v>0</v>
          </cell>
        </row>
        <row r="599">
          <cell r="A599" t="str">
            <v>404GPUT</v>
          </cell>
          <cell r="B599" t="str">
            <v>404GP</v>
          </cell>
          <cell r="C599" t="str">
            <v>UT</v>
          </cell>
          <cell r="D599">
            <v>727.87</v>
          </cell>
          <cell r="F599" t="str">
            <v>404GPUT</v>
          </cell>
          <cell r="G599" t="str">
            <v>404GP</v>
          </cell>
          <cell r="H599" t="str">
            <v>UT</v>
          </cell>
          <cell r="I599">
            <v>727.87</v>
          </cell>
          <cell r="L599">
            <v>0</v>
          </cell>
          <cell r="M599">
            <v>0</v>
          </cell>
          <cell r="N599">
            <v>0</v>
          </cell>
          <cell r="O599">
            <v>0</v>
          </cell>
          <cell r="P599">
            <v>0</v>
          </cell>
          <cell r="Q599">
            <v>0</v>
          </cell>
          <cell r="R599">
            <v>0</v>
          </cell>
          <cell r="S599">
            <v>0</v>
          </cell>
          <cell r="T599">
            <v>0</v>
          </cell>
        </row>
        <row r="600">
          <cell r="A600" t="str">
            <v>404GPWA</v>
          </cell>
          <cell r="B600" t="str">
            <v>404GP</v>
          </cell>
          <cell r="C600" t="str">
            <v>WA</v>
          </cell>
          <cell r="D600">
            <v>80149.679999999993</v>
          </cell>
          <cell r="F600" t="str">
            <v>404GPWA</v>
          </cell>
          <cell r="G600" t="str">
            <v>404GP</v>
          </cell>
          <cell r="H600" t="str">
            <v>WA</v>
          </cell>
          <cell r="I600">
            <v>80149.679999999993</v>
          </cell>
          <cell r="L600">
            <v>0</v>
          </cell>
          <cell r="M600">
            <v>0</v>
          </cell>
          <cell r="N600">
            <v>0</v>
          </cell>
          <cell r="O600">
            <v>0</v>
          </cell>
          <cell r="P600">
            <v>0</v>
          </cell>
          <cell r="Q600">
            <v>0</v>
          </cell>
          <cell r="R600">
            <v>0</v>
          </cell>
          <cell r="S600">
            <v>0</v>
          </cell>
          <cell r="T600">
            <v>0</v>
          </cell>
        </row>
        <row r="601">
          <cell r="A601" t="str">
            <v>404GPWYP</v>
          </cell>
          <cell r="B601" t="str">
            <v>404GP</v>
          </cell>
          <cell r="C601" t="str">
            <v>WYP</v>
          </cell>
          <cell r="D601">
            <v>175461.93</v>
          </cell>
          <cell r="F601" t="str">
            <v>404GPWYP</v>
          </cell>
          <cell r="G601" t="str">
            <v>404GP</v>
          </cell>
          <cell r="H601" t="str">
            <v>WYP</v>
          </cell>
          <cell r="I601">
            <v>175461.93</v>
          </cell>
        </row>
        <row r="602">
          <cell r="A602" t="str">
            <v>404HPCAGW</v>
          </cell>
          <cell r="B602" t="str">
            <v>404HP</v>
          </cell>
          <cell r="C602" t="str">
            <v>CAGW</v>
          </cell>
          <cell r="D602">
            <v>308194.63</v>
          </cell>
          <cell r="F602" t="str">
            <v>404HPCAGW</v>
          </cell>
          <cell r="G602" t="str">
            <v>404HP</v>
          </cell>
          <cell r="H602" t="str">
            <v>CAGW</v>
          </cell>
          <cell r="I602">
            <v>308194.63</v>
          </cell>
        </row>
        <row r="603">
          <cell r="A603" t="str">
            <v>404IPCA</v>
          </cell>
          <cell r="B603" t="str">
            <v>404IP</v>
          </cell>
          <cell r="C603" t="str">
            <v>CA</v>
          </cell>
          <cell r="D603">
            <v>906.77</v>
          </cell>
          <cell r="F603" t="str">
            <v>404IPCA</v>
          </cell>
          <cell r="G603" t="str">
            <v>404IP</v>
          </cell>
          <cell r="H603" t="str">
            <v>CA</v>
          </cell>
          <cell r="I603">
            <v>906.77</v>
          </cell>
        </row>
        <row r="604">
          <cell r="A604" t="str">
            <v>404IPCAEE</v>
          </cell>
          <cell r="B604" t="str">
            <v>404IP</v>
          </cell>
          <cell r="C604" t="str">
            <v>CAEE</v>
          </cell>
          <cell r="D604">
            <v>2930.67</v>
          </cell>
          <cell r="F604" t="str">
            <v>404IPCAEE</v>
          </cell>
          <cell r="G604" t="str">
            <v>404IP</v>
          </cell>
          <cell r="H604" t="str">
            <v>CAEE</v>
          </cell>
          <cell r="I604">
            <v>2930.67</v>
          </cell>
        </row>
        <row r="605">
          <cell r="A605" t="str">
            <v>404IPCAGE</v>
          </cell>
          <cell r="B605" t="str">
            <v>404IP</v>
          </cell>
          <cell r="C605" t="str">
            <v>CAGE</v>
          </cell>
          <cell r="D605">
            <v>4028439.78</v>
          </cell>
          <cell r="F605" t="str">
            <v>404IPCAGE</v>
          </cell>
          <cell r="G605" t="str">
            <v>404IP</v>
          </cell>
          <cell r="H605" t="str">
            <v>CAGE</v>
          </cell>
          <cell r="I605">
            <v>4028439.78</v>
          </cell>
        </row>
        <row r="606">
          <cell r="A606" t="str">
            <v>404IPCAGW</v>
          </cell>
          <cell r="B606" t="str">
            <v>404IP</v>
          </cell>
          <cell r="C606" t="str">
            <v>CAGW</v>
          </cell>
          <cell r="D606">
            <v>13297996.949999999</v>
          </cell>
          <cell r="F606" t="str">
            <v>404IPCAGW</v>
          </cell>
          <cell r="G606" t="str">
            <v>404IP</v>
          </cell>
          <cell r="H606" t="str">
            <v>CAGW</v>
          </cell>
          <cell r="I606">
            <v>13297996.949999999</v>
          </cell>
        </row>
        <row r="607">
          <cell r="A607" t="str">
            <v>404IPCN</v>
          </cell>
          <cell r="B607" t="str">
            <v>404IP</v>
          </cell>
          <cell r="C607" t="str">
            <v>CN</v>
          </cell>
          <cell r="D607">
            <v>7071879.25</v>
          </cell>
          <cell r="F607" t="str">
            <v>404IPCN</v>
          </cell>
          <cell r="G607" t="str">
            <v>404IP</v>
          </cell>
          <cell r="H607" t="str">
            <v>CN</v>
          </cell>
          <cell r="I607">
            <v>7071879.25</v>
          </cell>
        </row>
        <row r="608">
          <cell r="A608" t="str">
            <v>404IPID</v>
          </cell>
          <cell r="B608" t="str">
            <v>404IP</v>
          </cell>
          <cell r="C608" t="str">
            <v>ID</v>
          </cell>
          <cell r="D608">
            <v>21758.799999999999</v>
          </cell>
          <cell r="F608" t="str">
            <v>404IPID</v>
          </cell>
          <cell r="G608" t="str">
            <v>404IP</v>
          </cell>
          <cell r="H608" t="str">
            <v>ID</v>
          </cell>
          <cell r="I608">
            <v>21758.799999999999</v>
          </cell>
        </row>
        <row r="609">
          <cell r="A609" t="str">
            <v>404IPJBG</v>
          </cell>
          <cell r="B609" t="str">
            <v>404IP</v>
          </cell>
          <cell r="C609" t="str">
            <v>JBG</v>
          </cell>
          <cell r="D609">
            <v>237120.46</v>
          </cell>
          <cell r="F609" t="str">
            <v>404IPJBG</v>
          </cell>
          <cell r="G609" t="str">
            <v>404IP</v>
          </cell>
          <cell r="H609" t="str">
            <v>JBG</v>
          </cell>
          <cell r="I609">
            <v>237120.46</v>
          </cell>
        </row>
        <row r="610">
          <cell r="A610" t="str">
            <v>404IPOR</v>
          </cell>
          <cell r="B610" t="str">
            <v>404IP</v>
          </cell>
          <cell r="C610" t="str">
            <v>OR</v>
          </cell>
          <cell r="D610">
            <v>11217.18</v>
          </cell>
          <cell r="F610" t="str">
            <v>404IPOR</v>
          </cell>
          <cell r="G610" t="str">
            <v>404IP</v>
          </cell>
          <cell r="H610" t="str">
            <v>OR</v>
          </cell>
          <cell r="I610">
            <v>11217.18</v>
          </cell>
        </row>
        <row r="611">
          <cell r="A611" t="str">
            <v>404IPOTHER</v>
          </cell>
          <cell r="B611" t="str">
            <v>404IP</v>
          </cell>
          <cell r="C611" t="str">
            <v>OTHER</v>
          </cell>
          <cell r="D611">
            <v>4405353.05</v>
          </cell>
          <cell r="F611" t="str">
            <v>404IPOTHER</v>
          </cell>
          <cell r="G611" t="str">
            <v>404IP</v>
          </cell>
          <cell r="H611" t="str">
            <v>OTHER</v>
          </cell>
          <cell r="I611">
            <v>4405353.05</v>
          </cell>
        </row>
        <row r="612">
          <cell r="A612" t="str">
            <v>404IPSG</v>
          </cell>
          <cell r="B612" t="str">
            <v>404IP</v>
          </cell>
          <cell r="C612" t="str">
            <v>SG</v>
          </cell>
          <cell r="D612">
            <v>6567060.0700000003</v>
          </cell>
          <cell r="F612" t="str">
            <v>404IPSG</v>
          </cell>
          <cell r="G612" t="str">
            <v>404IP</v>
          </cell>
          <cell r="H612" t="str">
            <v>SG</v>
          </cell>
          <cell r="I612">
            <v>6567060.0700000003</v>
          </cell>
        </row>
        <row r="613">
          <cell r="A613" t="str">
            <v>404IPSO</v>
          </cell>
          <cell r="B613" t="str">
            <v>404IP</v>
          </cell>
          <cell r="C613" t="str">
            <v>SO</v>
          </cell>
          <cell r="D613">
            <v>11423625.039999999</v>
          </cell>
          <cell r="F613" t="str">
            <v>404IPSO</v>
          </cell>
          <cell r="G613" t="str">
            <v>404IP</v>
          </cell>
          <cell r="H613" t="str">
            <v>SO</v>
          </cell>
          <cell r="I613">
            <v>11423625.039999999</v>
          </cell>
        </row>
        <row r="614">
          <cell r="A614" t="str">
            <v>404IPUT</v>
          </cell>
          <cell r="B614" t="str">
            <v>404IP</v>
          </cell>
          <cell r="C614" t="str">
            <v>UT</v>
          </cell>
          <cell r="D614">
            <v>-3598133.13</v>
          </cell>
          <cell r="F614" t="str">
            <v>404IPUT</v>
          </cell>
          <cell r="G614" t="str">
            <v>404IP</v>
          </cell>
          <cell r="H614" t="str">
            <v>UT</v>
          </cell>
          <cell r="I614">
            <v>-3598133.13</v>
          </cell>
        </row>
        <row r="615">
          <cell r="A615" t="str">
            <v>404IPWA</v>
          </cell>
          <cell r="B615" t="str">
            <v>404IP</v>
          </cell>
          <cell r="C615" t="str">
            <v>WA</v>
          </cell>
          <cell r="D615">
            <v>1511.8</v>
          </cell>
          <cell r="F615" t="str">
            <v>404IPWA</v>
          </cell>
          <cell r="G615" t="str">
            <v>404IP</v>
          </cell>
          <cell r="H615" t="str">
            <v>WA</v>
          </cell>
          <cell r="I615">
            <v>1511.8</v>
          </cell>
        </row>
        <row r="616">
          <cell r="A616" t="str">
            <v>404IPWYP</v>
          </cell>
          <cell r="B616" t="str">
            <v>404IP</v>
          </cell>
          <cell r="C616" t="str">
            <v>WYP</v>
          </cell>
          <cell r="D616">
            <v>23390.959999999999</v>
          </cell>
          <cell r="F616" t="str">
            <v>404IPWYP</v>
          </cell>
          <cell r="G616" t="str">
            <v>404IP</v>
          </cell>
          <cell r="H616" t="str">
            <v>WYP</v>
          </cell>
          <cell r="I616">
            <v>23390.959999999999</v>
          </cell>
        </row>
        <row r="617">
          <cell r="A617" t="str">
            <v>105CA</v>
          </cell>
          <cell r="B617">
            <v>105</v>
          </cell>
          <cell r="C617" t="str">
            <v>CA</v>
          </cell>
          <cell r="D617">
            <v>683317.99</v>
          </cell>
          <cell r="F617" t="str">
            <v>105CA</v>
          </cell>
          <cell r="G617">
            <v>105</v>
          </cell>
          <cell r="H617" t="str">
            <v>CA</v>
          </cell>
          <cell r="I617">
            <v>683317.99</v>
          </cell>
        </row>
        <row r="618">
          <cell r="A618" t="str">
            <v>105CAEE</v>
          </cell>
          <cell r="B618">
            <v>105</v>
          </cell>
          <cell r="C618" t="str">
            <v>CAEE</v>
          </cell>
          <cell r="D618">
            <v>0</v>
          </cell>
          <cell r="F618" t="str">
            <v>105CAEE</v>
          </cell>
          <cell r="G618">
            <v>105</v>
          </cell>
          <cell r="H618" t="str">
            <v>CAEE</v>
          </cell>
          <cell r="I618">
            <v>0</v>
          </cell>
        </row>
        <row r="619">
          <cell r="A619" t="str">
            <v>105CAGE</v>
          </cell>
          <cell r="B619">
            <v>105</v>
          </cell>
          <cell r="C619" t="str">
            <v>CAGE</v>
          </cell>
          <cell r="D619">
            <v>12418892.050000001</v>
          </cell>
          <cell r="F619" t="str">
            <v>105CAGE</v>
          </cell>
          <cell r="G619">
            <v>105</v>
          </cell>
          <cell r="H619" t="str">
            <v>CAGE</v>
          </cell>
          <cell r="I619">
            <v>12418892.050000001</v>
          </cell>
        </row>
        <row r="620">
          <cell r="A620" t="str">
            <v>105CAGW</v>
          </cell>
          <cell r="B620">
            <v>105</v>
          </cell>
          <cell r="C620" t="str">
            <v>CAGW</v>
          </cell>
          <cell r="D620">
            <v>161943.97</v>
          </cell>
          <cell r="F620" t="str">
            <v>105CAGW</v>
          </cell>
          <cell r="G620">
            <v>105</v>
          </cell>
          <cell r="H620" t="str">
            <v>CAGW</v>
          </cell>
          <cell r="I620">
            <v>161943.97</v>
          </cell>
        </row>
        <row r="621">
          <cell r="A621" t="str">
            <v>105OR</v>
          </cell>
          <cell r="B621">
            <v>105</v>
          </cell>
          <cell r="C621" t="str">
            <v>OR</v>
          </cell>
          <cell r="D621">
            <v>5820503.8562500002</v>
          </cell>
          <cell r="F621" t="str">
            <v>105OR</v>
          </cell>
          <cell r="G621">
            <v>105</v>
          </cell>
          <cell r="H621" t="str">
            <v>OR</v>
          </cell>
          <cell r="I621">
            <v>5820503.8562500002</v>
          </cell>
        </row>
        <row r="622">
          <cell r="A622" t="str">
            <v>105SE</v>
          </cell>
          <cell r="B622">
            <v>105</v>
          </cell>
          <cell r="C622" t="str">
            <v>SE</v>
          </cell>
          <cell r="D622">
            <v>0</v>
          </cell>
          <cell r="F622" t="str">
            <v>105SE</v>
          </cell>
          <cell r="G622">
            <v>105</v>
          </cell>
          <cell r="H622" t="str">
            <v>SE</v>
          </cell>
          <cell r="I622">
            <v>0</v>
          </cell>
        </row>
        <row r="623">
          <cell r="A623" t="str">
            <v>105UT</v>
          </cell>
          <cell r="B623">
            <v>105</v>
          </cell>
          <cell r="C623" t="str">
            <v>UT</v>
          </cell>
          <cell r="D623">
            <v>5730528.6500000004</v>
          </cell>
          <cell r="F623" t="str">
            <v>105UT</v>
          </cell>
          <cell r="G623">
            <v>105</v>
          </cell>
          <cell r="H623" t="str">
            <v>UT</v>
          </cell>
          <cell r="I623">
            <v>5730528.6500000004</v>
          </cell>
        </row>
        <row r="624">
          <cell r="A624" t="str">
            <v>105WYP</v>
          </cell>
          <cell r="B624">
            <v>105</v>
          </cell>
          <cell r="C624" t="str">
            <v>WYP</v>
          </cell>
          <cell r="D624">
            <v>600.72</v>
          </cell>
          <cell r="F624" t="str">
            <v>105WYP</v>
          </cell>
          <cell r="G624">
            <v>105</v>
          </cell>
          <cell r="H624" t="str">
            <v>WYP</v>
          </cell>
          <cell r="I624">
            <v>600.72</v>
          </cell>
        </row>
        <row r="625">
          <cell r="A625" t="str">
            <v>106SG</v>
          </cell>
          <cell r="B625">
            <v>106</v>
          </cell>
          <cell r="C625" t="str">
            <v>SG</v>
          </cell>
          <cell r="D625">
            <v>0</v>
          </cell>
          <cell r="F625" t="str">
            <v>106SG</v>
          </cell>
          <cell r="G625">
            <v>106</v>
          </cell>
          <cell r="H625" t="str">
            <v>SG</v>
          </cell>
          <cell r="I625">
            <v>0</v>
          </cell>
        </row>
        <row r="626">
          <cell r="A626" t="str">
            <v>114CAGE</v>
          </cell>
          <cell r="B626">
            <v>114</v>
          </cell>
          <cell r="C626" t="str">
            <v>CAGE</v>
          </cell>
          <cell r="D626">
            <v>143167970.74000001</v>
          </cell>
          <cell r="F626" t="str">
            <v>114CAGE</v>
          </cell>
          <cell r="G626">
            <v>114</v>
          </cell>
          <cell r="H626" t="str">
            <v>CAGE</v>
          </cell>
          <cell r="I626">
            <v>143167970.74000001</v>
          </cell>
        </row>
        <row r="627">
          <cell r="A627" t="str">
            <v>114UT</v>
          </cell>
          <cell r="B627">
            <v>114</v>
          </cell>
          <cell r="C627" t="str">
            <v>UT</v>
          </cell>
          <cell r="D627">
            <v>11763783.68</v>
          </cell>
          <cell r="F627" t="str">
            <v>114UT</v>
          </cell>
          <cell r="G627">
            <v>114</v>
          </cell>
          <cell r="H627" t="str">
            <v>UT</v>
          </cell>
          <cell r="I627">
            <v>11763783.68</v>
          </cell>
        </row>
        <row r="628">
          <cell r="A628" t="str">
            <v>115CAGE</v>
          </cell>
          <cell r="B628">
            <v>115</v>
          </cell>
          <cell r="C628" t="str">
            <v>CAGE</v>
          </cell>
          <cell r="D628">
            <v>-121183550.15125</v>
          </cell>
          <cell r="F628" t="str">
            <v>115CAGE</v>
          </cell>
          <cell r="G628">
            <v>115</v>
          </cell>
          <cell r="H628" t="str">
            <v>CAGE</v>
          </cell>
          <cell r="I628">
            <v>-121183550.15125</v>
          </cell>
        </row>
        <row r="629">
          <cell r="A629" t="str">
            <v>115UT</v>
          </cell>
          <cell r="B629">
            <v>115</v>
          </cell>
          <cell r="C629" t="str">
            <v>UT</v>
          </cell>
          <cell r="D629">
            <v>-841817.17</v>
          </cell>
          <cell r="F629" t="str">
            <v>115UT</v>
          </cell>
          <cell r="G629">
            <v>115</v>
          </cell>
          <cell r="H629" t="str">
            <v>UT</v>
          </cell>
          <cell r="I629">
            <v>-841817.17</v>
          </cell>
        </row>
        <row r="630">
          <cell r="A630" t="str">
            <v>124CA</v>
          </cell>
          <cell r="B630">
            <v>124</v>
          </cell>
          <cell r="C630" t="str">
            <v>CA</v>
          </cell>
          <cell r="D630">
            <v>25844.299583333301</v>
          </cell>
          <cell r="F630" t="str">
            <v>124CA</v>
          </cell>
          <cell r="G630">
            <v>124</v>
          </cell>
          <cell r="H630" t="str">
            <v>CA</v>
          </cell>
          <cell r="I630">
            <v>25844.299583333301</v>
          </cell>
        </row>
        <row r="631">
          <cell r="A631" t="str">
            <v>124ID</v>
          </cell>
          <cell r="B631">
            <v>124</v>
          </cell>
          <cell r="C631" t="str">
            <v>ID</v>
          </cell>
          <cell r="D631">
            <v>0</v>
          </cell>
          <cell r="F631" t="str">
            <v>124ID</v>
          </cell>
          <cell r="G631">
            <v>124</v>
          </cell>
          <cell r="H631" t="str">
            <v>ID</v>
          </cell>
          <cell r="I631">
            <v>0</v>
          </cell>
        </row>
        <row r="632">
          <cell r="A632" t="str">
            <v>124MT</v>
          </cell>
          <cell r="B632">
            <v>124</v>
          </cell>
          <cell r="C632" t="str">
            <v>MT</v>
          </cell>
          <cell r="D632">
            <v>0</v>
          </cell>
          <cell r="F632" t="str">
            <v>124MT</v>
          </cell>
          <cell r="G632">
            <v>124</v>
          </cell>
          <cell r="H632" t="str">
            <v>MT</v>
          </cell>
          <cell r="I632">
            <v>0</v>
          </cell>
        </row>
        <row r="633">
          <cell r="A633" t="str">
            <v>124OR</v>
          </cell>
          <cell r="B633">
            <v>124</v>
          </cell>
          <cell r="C633" t="str">
            <v>OR</v>
          </cell>
          <cell r="D633">
            <v>0.17</v>
          </cell>
          <cell r="F633" t="str">
            <v>124OR</v>
          </cell>
          <cell r="G633">
            <v>124</v>
          </cell>
          <cell r="H633" t="str">
            <v>OR</v>
          </cell>
          <cell r="I633">
            <v>0.17</v>
          </cell>
        </row>
        <row r="634">
          <cell r="A634" t="str">
            <v>124OTHER</v>
          </cell>
          <cell r="B634">
            <v>124</v>
          </cell>
          <cell r="C634" t="str">
            <v>OTHER</v>
          </cell>
          <cell r="D634">
            <v>845918.68874999997</v>
          </cell>
          <cell r="F634" t="str">
            <v>124OTHER</v>
          </cell>
          <cell r="G634">
            <v>124</v>
          </cell>
          <cell r="H634" t="str">
            <v>OTHER</v>
          </cell>
          <cell r="I634">
            <v>845918.68874999997</v>
          </cell>
        </row>
        <row r="635">
          <cell r="A635" t="str">
            <v>124SO</v>
          </cell>
          <cell r="B635">
            <v>124</v>
          </cell>
          <cell r="C635" t="str">
            <v>SO</v>
          </cell>
          <cell r="D635">
            <v>-4984.8558333333303</v>
          </cell>
          <cell r="F635" t="str">
            <v>124SO</v>
          </cell>
          <cell r="G635">
            <v>124</v>
          </cell>
          <cell r="H635" t="str">
            <v>SO</v>
          </cell>
          <cell r="I635">
            <v>-4984.8558333333303</v>
          </cell>
        </row>
        <row r="636">
          <cell r="A636" t="str">
            <v>124UT</v>
          </cell>
          <cell r="B636">
            <v>124</v>
          </cell>
          <cell r="C636" t="str">
            <v>UT</v>
          </cell>
          <cell r="D636">
            <v>15344.99625</v>
          </cell>
          <cell r="F636" t="str">
            <v>124UT</v>
          </cell>
          <cell r="G636">
            <v>124</v>
          </cell>
          <cell r="H636" t="str">
            <v>UT</v>
          </cell>
          <cell r="I636">
            <v>15344.99625</v>
          </cell>
        </row>
        <row r="637">
          <cell r="A637" t="str">
            <v>124WA</v>
          </cell>
          <cell r="B637">
            <v>124</v>
          </cell>
          <cell r="C637" t="str">
            <v>WA</v>
          </cell>
          <cell r="D637">
            <v>6676.5783333333302</v>
          </cell>
          <cell r="F637" t="str">
            <v>124WA</v>
          </cell>
          <cell r="G637">
            <v>124</v>
          </cell>
          <cell r="H637" t="str">
            <v>WA</v>
          </cell>
          <cell r="I637">
            <v>6676.5783333333302</v>
          </cell>
        </row>
        <row r="638">
          <cell r="A638" t="str">
            <v>124WYP</v>
          </cell>
          <cell r="B638">
            <v>124</v>
          </cell>
          <cell r="C638" t="str">
            <v>WYP</v>
          </cell>
          <cell r="D638">
            <v>0</v>
          </cell>
          <cell r="F638" t="str">
            <v>124WYP</v>
          </cell>
          <cell r="G638">
            <v>124</v>
          </cell>
          <cell r="H638" t="str">
            <v>WYP</v>
          </cell>
          <cell r="I638">
            <v>0</v>
          </cell>
        </row>
        <row r="639">
          <cell r="A639" t="str">
            <v>124WYU</v>
          </cell>
          <cell r="B639">
            <v>124</v>
          </cell>
          <cell r="C639" t="str">
            <v>WYU</v>
          </cell>
          <cell r="D639">
            <v>0</v>
          </cell>
          <cell r="F639" t="str">
            <v>124WYU</v>
          </cell>
          <cell r="G639">
            <v>124</v>
          </cell>
          <cell r="H639" t="str">
            <v>WYU</v>
          </cell>
          <cell r="I639">
            <v>0</v>
          </cell>
        </row>
        <row r="640">
          <cell r="A640" t="str">
            <v>151CAEE</v>
          </cell>
          <cell r="B640">
            <v>151</v>
          </cell>
          <cell r="C640" t="str">
            <v>CAEE</v>
          </cell>
          <cell r="D640">
            <v>179861187.617917</v>
          </cell>
          <cell r="F640" t="str">
            <v>151CAEE</v>
          </cell>
          <cell r="G640">
            <v>151</v>
          </cell>
          <cell r="H640" t="str">
            <v>CAEE</v>
          </cell>
          <cell r="I640">
            <v>179861187.617917</v>
          </cell>
        </row>
        <row r="641">
          <cell r="A641" t="str">
            <v>151CAEW</v>
          </cell>
          <cell r="B641">
            <v>151</v>
          </cell>
          <cell r="C641" t="str">
            <v>CAEW</v>
          </cell>
          <cell r="D641">
            <v>1641230.1704166699</v>
          </cell>
          <cell r="F641" t="str">
            <v>151CAEW</v>
          </cell>
          <cell r="G641">
            <v>151</v>
          </cell>
          <cell r="H641" t="str">
            <v>CAEW</v>
          </cell>
          <cell r="I641">
            <v>1641230.1704166699</v>
          </cell>
        </row>
        <row r="642">
          <cell r="A642" t="str">
            <v>151JBE</v>
          </cell>
          <cell r="B642">
            <v>151</v>
          </cell>
          <cell r="C642" t="str">
            <v>JBE</v>
          </cell>
          <cell r="D642">
            <v>26345788.724583302</v>
          </cell>
          <cell r="F642" t="str">
            <v>151JBE</v>
          </cell>
          <cell r="G642">
            <v>151</v>
          </cell>
          <cell r="H642" t="str">
            <v>JBE</v>
          </cell>
          <cell r="I642">
            <v>26345788.724583302</v>
          </cell>
        </row>
        <row r="643">
          <cell r="A643" t="str">
            <v>151SE</v>
          </cell>
          <cell r="B643">
            <v>151</v>
          </cell>
          <cell r="C643" t="str">
            <v>SE</v>
          </cell>
          <cell r="D643">
            <v>0</v>
          </cell>
          <cell r="F643" t="str">
            <v>151SE</v>
          </cell>
          <cell r="G643">
            <v>151</v>
          </cell>
          <cell r="H643" t="str">
            <v>SE</v>
          </cell>
          <cell r="I643">
            <v>0</v>
          </cell>
        </row>
        <row r="644">
          <cell r="A644" t="str">
            <v>154CA</v>
          </cell>
          <cell r="B644">
            <v>154</v>
          </cell>
          <cell r="C644" t="str">
            <v>CA</v>
          </cell>
          <cell r="D644">
            <v>1516701.0595833301</v>
          </cell>
          <cell r="F644" t="str">
            <v>154CA</v>
          </cell>
          <cell r="G644">
            <v>154</v>
          </cell>
          <cell r="H644" t="str">
            <v>CA</v>
          </cell>
          <cell r="I644">
            <v>1516701.0595833301</v>
          </cell>
        </row>
        <row r="645">
          <cell r="A645" t="str">
            <v>154CAEE</v>
          </cell>
          <cell r="B645">
            <v>154</v>
          </cell>
          <cell r="C645" t="str">
            <v>CAEE</v>
          </cell>
          <cell r="D645">
            <v>0</v>
          </cell>
          <cell r="F645" t="str">
            <v>154CAEE</v>
          </cell>
          <cell r="G645">
            <v>154</v>
          </cell>
          <cell r="H645" t="str">
            <v>CAEE</v>
          </cell>
          <cell r="I645">
            <v>0</v>
          </cell>
        </row>
        <row r="646">
          <cell r="A646" t="str">
            <v>154CAEW</v>
          </cell>
          <cell r="B646">
            <v>154</v>
          </cell>
          <cell r="C646" t="str">
            <v>CAEW</v>
          </cell>
          <cell r="D646">
            <v>0</v>
          </cell>
          <cell r="F646" t="str">
            <v>154CAEW</v>
          </cell>
          <cell r="G646">
            <v>154</v>
          </cell>
          <cell r="H646" t="str">
            <v>CAEW</v>
          </cell>
          <cell r="I646">
            <v>0</v>
          </cell>
        </row>
        <row r="647">
          <cell r="A647" t="str">
            <v>154CAGE</v>
          </cell>
          <cell r="B647">
            <v>154</v>
          </cell>
          <cell r="C647" t="str">
            <v>CAGE</v>
          </cell>
          <cell r="D647">
            <v>119732958.961667</v>
          </cell>
          <cell r="F647" t="str">
            <v>154CAGE</v>
          </cell>
          <cell r="G647">
            <v>154</v>
          </cell>
          <cell r="H647" t="str">
            <v>CAGE</v>
          </cell>
          <cell r="I647">
            <v>119732958.961667</v>
          </cell>
        </row>
        <row r="648">
          <cell r="A648" t="str">
            <v>154CAGW</v>
          </cell>
          <cell r="B648">
            <v>154</v>
          </cell>
          <cell r="C648" t="str">
            <v>CAGW</v>
          </cell>
          <cell r="D648">
            <v>7673762.3916666703</v>
          </cell>
          <cell r="F648" t="str">
            <v>154CAGW</v>
          </cell>
          <cell r="G648">
            <v>154</v>
          </cell>
          <cell r="H648" t="str">
            <v>CAGW</v>
          </cell>
          <cell r="I648">
            <v>7673762.3916666703</v>
          </cell>
        </row>
        <row r="649">
          <cell r="A649" t="str">
            <v>154ID</v>
          </cell>
          <cell r="B649">
            <v>154</v>
          </cell>
          <cell r="C649" t="str">
            <v>ID</v>
          </cell>
          <cell r="D649">
            <v>5426425.3775000004</v>
          </cell>
          <cell r="F649" t="str">
            <v>154ID</v>
          </cell>
          <cell r="G649">
            <v>154</v>
          </cell>
          <cell r="H649" t="str">
            <v>ID</v>
          </cell>
          <cell r="I649">
            <v>5426425.3775000004</v>
          </cell>
        </row>
        <row r="650">
          <cell r="A650" t="str">
            <v>154JBG</v>
          </cell>
          <cell r="B650">
            <v>154</v>
          </cell>
          <cell r="C650" t="str">
            <v>JBG</v>
          </cell>
          <cell r="D650">
            <v>4905344.5175000001</v>
          </cell>
          <cell r="F650" t="str">
            <v>154JBG</v>
          </cell>
          <cell r="G650">
            <v>154</v>
          </cell>
          <cell r="H650" t="str">
            <v>JBG</v>
          </cell>
          <cell r="I650">
            <v>4905344.5175000001</v>
          </cell>
        </row>
        <row r="651">
          <cell r="A651" t="str">
            <v>154OR</v>
          </cell>
          <cell r="B651">
            <v>154</v>
          </cell>
          <cell r="C651" t="str">
            <v>OR</v>
          </cell>
          <cell r="D651">
            <v>35506388.272500001</v>
          </cell>
          <cell r="F651" t="str">
            <v>154OR</v>
          </cell>
          <cell r="G651">
            <v>154</v>
          </cell>
          <cell r="H651" t="str">
            <v>OR</v>
          </cell>
          <cell r="I651">
            <v>35506388.272500001</v>
          </cell>
        </row>
        <row r="652">
          <cell r="A652" t="str">
            <v>154SG</v>
          </cell>
          <cell r="B652">
            <v>154</v>
          </cell>
          <cell r="C652" t="str">
            <v>SG</v>
          </cell>
          <cell r="D652">
            <v>833950.84250000003</v>
          </cell>
          <cell r="F652" t="str">
            <v>154SG</v>
          </cell>
          <cell r="G652">
            <v>154</v>
          </cell>
          <cell r="H652" t="str">
            <v>SG</v>
          </cell>
          <cell r="I652">
            <v>833950.84250000003</v>
          </cell>
        </row>
        <row r="653">
          <cell r="A653" t="str">
            <v>154SNPD</v>
          </cell>
          <cell r="B653">
            <v>154</v>
          </cell>
          <cell r="C653" t="str">
            <v>SNPD</v>
          </cell>
          <cell r="D653">
            <v>-1751922.20916667</v>
          </cell>
          <cell r="F653" t="str">
            <v>154SNPD</v>
          </cell>
          <cell r="G653">
            <v>154</v>
          </cell>
          <cell r="H653" t="str">
            <v>SNPD</v>
          </cell>
          <cell r="I653">
            <v>-1751922.20916667</v>
          </cell>
        </row>
        <row r="654">
          <cell r="A654" t="str">
            <v>154SNPPS</v>
          </cell>
          <cell r="B654">
            <v>154</v>
          </cell>
          <cell r="C654" t="str">
            <v>SNPPS</v>
          </cell>
          <cell r="D654">
            <v>0</v>
          </cell>
          <cell r="F654" t="str">
            <v>154SNPPS</v>
          </cell>
          <cell r="G654">
            <v>154</v>
          </cell>
          <cell r="H654" t="str">
            <v>SNPPS</v>
          </cell>
          <cell r="I654">
            <v>0</v>
          </cell>
        </row>
        <row r="655">
          <cell r="A655" t="str">
            <v>154SO</v>
          </cell>
          <cell r="B655">
            <v>154</v>
          </cell>
          <cell r="C655" t="str">
            <v>SO</v>
          </cell>
          <cell r="D655">
            <v>83151.182499999995</v>
          </cell>
          <cell r="F655" t="str">
            <v>154SO</v>
          </cell>
          <cell r="G655">
            <v>154</v>
          </cell>
          <cell r="H655" t="str">
            <v>SO</v>
          </cell>
          <cell r="I655">
            <v>83151.182499999995</v>
          </cell>
        </row>
        <row r="656">
          <cell r="A656" t="str">
            <v>154UT</v>
          </cell>
          <cell r="B656">
            <v>154</v>
          </cell>
          <cell r="C656" t="str">
            <v>UT</v>
          </cell>
          <cell r="D656">
            <v>45801537.553750001</v>
          </cell>
          <cell r="F656" t="str">
            <v>154UT</v>
          </cell>
          <cell r="G656">
            <v>154</v>
          </cell>
          <cell r="H656" t="str">
            <v>UT</v>
          </cell>
          <cell r="I656">
            <v>45801537.553750001</v>
          </cell>
        </row>
        <row r="657">
          <cell r="A657" t="str">
            <v>154WA</v>
          </cell>
          <cell r="B657">
            <v>154</v>
          </cell>
          <cell r="C657" t="str">
            <v>WA</v>
          </cell>
          <cell r="D657">
            <v>5350605.2470833296</v>
          </cell>
          <cell r="F657" t="str">
            <v>154WA</v>
          </cell>
          <cell r="G657">
            <v>154</v>
          </cell>
          <cell r="H657" t="str">
            <v>WA</v>
          </cell>
          <cell r="I657">
            <v>5350605.2470833296</v>
          </cell>
        </row>
        <row r="658">
          <cell r="A658" t="str">
            <v>154WYP</v>
          </cell>
          <cell r="B658">
            <v>154</v>
          </cell>
          <cell r="C658" t="str">
            <v>WYP</v>
          </cell>
          <cell r="D658">
            <v>10545553.490833299</v>
          </cell>
          <cell r="F658" t="str">
            <v>154WYP</v>
          </cell>
          <cell r="G658">
            <v>154</v>
          </cell>
          <cell r="H658" t="str">
            <v>WYP</v>
          </cell>
          <cell r="I658">
            <v>10545553.490833299</v>
          </cell>
        </row>
        <row r="659">
          <cell r="A659" t="str">
            <v>154WYU</v>
          </cell>
          <cell r="B659">
            <v>154</v>
          </cell>
          <cell r="C659" t="str">
            <v>WYU</v>
          </cell>
          <cell r="D659">
            <v>1235876.67791667</v>
          </cell>
          <cell r="F659" t="str">
            <v>154WYU</v>
          </cell>
          <cell r="G659">
            <v>154</v>
          </cell>
          <cell r="H659" t="str">
            <v>WYU</v>
          </cell>
          <cell r="I659">
            <v>1235876.67791667</v>
          </cell>
        </row>
        <row r="660">
          <cell r="A660" t="str">
            <v>163SO</v>
          </cell>
          <cell r="B660">
            <v>163</v>
          </cell>
          <cell r="C660" t="str">
            <v>SO</v>
          </cell>
          <cell r="D660">
            <v>0</v>
          </cell>
          <cell r="F660" t="str">
            <v>163SO</v>
          </cell>
          <cell r="G660">
            <v>163</v>
          </cell>
          <cell r="H660" t="str">
            <v>SO</v>
          </cell>
          <cell r="I660">
            <v>0</v>
          </cell>
        </row>
        <row r="661">
          <cell r="A661" t="str">
            <v>165CAEE</v>
          </cell>
          <cell r="B661">
            <v>165</v>
          </cell>
          <cell r="C661" t="str">
            <v>CAEE</v>
          </cell>
          <cell r="D661">
            <v>-32074.080000000002</v>
          </cell>
          <cell r="F661" t="str">
            <v>165CAEE</v>
          </cell>
          <cell r="G661">
            <v>165</v>
          </cell>
          <cell r="H661" t="str">
            <v>CAEE</v>
          </cell>
          <cell r="I661">
            <v>-32074.080000000002</v>
          </cell>
        </row>
        <row r="662">
          <cell r="A662" t="str">
            <v>165CAEW</v>
          </cell>
          <cell r="B662">
            <v>165</v>
          </cell>
          <cell r="C662" t="str">
            <v>CAEW</v>
          </cell>
          <cell r="D662">
            <v>4054.84</v>
          </cell>
          <cell r="F662" t="str">
            <v>165CAEW</v>
          </cell>
          <cell r="G662">
            <v>165</v>
          </cell>
          <cell r="H662" t="str">
            <v>CAEW</v>
          </cell>
          <cell r="I662">
            <v>4054.84</v>
          </cell>
        </row>
        <row r="663">
          <cell r="A663" t="str">
            <v>165CAGE</v>
          </cell>
          <cell r="B663">
            <v>165</v>
          </cell>
          <cell r="C663" t="str">
            <v>CAGE</v>
          </cell>
          <cell r="D663">
            <v>1083383.9308333299</v>
          </cell>
          <cell r="F663" t="str">
            <v>165CAGE</v>
          </cell>
          <cell r="G663">
            <v>165</v>
          </cell>
          <cell r="H663" t="str">
            <v>CAGE</v>
          </cell>
          <cell r="I663">
            <v>1083383.9308333299</v>
          </cell>
        </row>
        <row r="664">
          <cell r="A664" t="str">
            <v>165CAGW</v>
          </cell>
          <cell r="B664">
            <v>165</v>
          </cell>
          <cell r="C664" t="str">
            <v>CAGW</v>
          </cell>
          <cell r="D664">
            <v>983688</v>
          </cell>
          <cell r="F664" t="str">
            <v>165CAGW</v>
          </cell>
          <cell r="G664">
            <v>165</v>
          </cell>
          <cell r="H664" t="str">
            <v>CAGW</v>
          </cell>
          <cell r="I664">
            <v>983688</v>
          </cell>
        </row>
        <row r="665">
          <cell r="A665" t="str">
            <v>165GPS</v>
          </cell>
          <cell r="B665">
            <v>165</v>
          </cell>
          <cell r="C665" t="str">
            <v>GPS</v>
          </cell>
          <cell r="D665">
            <v>4981534.6941666696</v>
          </cell>
          <cell r="F665" t="str">
            <v>165GPS</v>
          </cell>
          <cell r="G665">
            <v>165</v>
          </cell>
          <cell r="H665" t="str">
            <v>GPS</v>
          </cell>
          <cell r="I665">
            <v>4981534.6941666696</v>
          </cell>
        </row>
        <row r="666">
          <cell r="A666" t="str">
            <v>165ID</v>
          </cell>
          <cell r="B666">
            <v>165</v>
          </cell>
          <cell r="C666" t="str">
            <v>ID</v>
          </cell>
          <cell r="D666">
            <v>248582.91125</v>
          </cell>
          <cell r="F666" t="str">
            <v>165ID</v>
          </cell>
          <cell r="G666">
            <v>165</v>
          </cell>
          <cell r="H666" t="str">
            <v>ID</v>
          </cell>
          <cell r="I666">
            <v>248582.91125</v>
          </cell>
        </row>
        <row r="667">
          <cell r="A667" t="str">
            <v>165OR</v>
          </cell>
          <cell r="B667">
            <v>165</v>
          </cell>
          <cell r="C667" t="str">
            <v>OR</v>
          </cell>
          <cell r="D667">
            <v>2260854.2362500001</v>
          </cell>
          <cell r="F667" t="str">
            <v>165OR</v>
          </cell>
          <cell r="G667">
            <v>165</v>
          </cell>
          <cell r="H667" t="str">
            <v>OR</v>
          </cell>
          <cell r="I667">
            <v>2260854.2362500001</v>
          </cell>
        </row>
        <row r="668">
          <cell r="A668" t="str">
            <v>165OTHER</v>
          </cell>
          <cell r="B668">
            <v>165</v>
          </cell>
          <cell r="C668" t="str">
            <v>OTHER</v>
          </cell>
          <cell r="D668">
            <v>26545857.98</v>
          </cell>
          <cell r="F668" t="str">
            <v>165OTHER</v>
          </cell>
          <cell r="G668">
            <v>165</v>
          </cell>
          <cell r="H668" t="str">
            <v>OTHER</v>
          </cell>
          <cell r="I668">
            <v>26545857.98</v>
          </cell>
        </row>
        <row r="669">
          <cell r="A669" t="str">
            <v>165SG</v>
          </cell>
          <cell r="B669">
            <v>165</v>
          </cell>
          <cell r="C669" t="str">
            <v>SG</v>
          </cell>
          <cell r="D669">
            <v>1075545.75083333</v>
          </cell>
          <cell r="F669" t="str">
            <v>165SG</v>
          </cell>
          <cell r="G669">
            <v>165</v>
          </cell>
          <cell r="H669" t="str">
            <v>SG</v>
          </cell>
          <cell r="I669">
            <v>1075545.75083333</v>
          </cell>
        </row>
        <row r="670">
          <cell r="A670" t="str">
            <v>165SO</v>
          </cell>
          <cell r="B670">
            <v>165</v>
          </cell>
          <cell r="C670" t="str">
            <v>SO</v>
          </cell>
          <cell r="D670">
            <v>21741705.9216667</v>
          </cell>
          <cell r="F670" t="str">
            <v>165SO</v>
          </cell>
          <cell r="G670">
            <v>165</v>
          </cell>
          <cell r="H670" t="str">
            <v>SO</v>
          </cell>
          <cell r="I670">
            <v>21741705.9216667</v>
          </cell>
        </row>
        <row r="671">
          <cell r="A671" t="str">
            <v>165UT</v>
          </cell>
          <cell r="B671">
            <v>165</v>
          </cell>
          <cell r="C671" t="str">
            <v>UT</v>
          </cell>
          <cell r="D671">
            <v>3406646.0175000001</v>
          </cell>
          <cell r="F671" t="str">
            <v>165UT</v>
          </cell>
          <cell r="G671">
            <v>165</v>
          </cell>
          <cell r="H671" t="str">
            <v>UT</v>
          </cell>
          <cell r="I671">
            <v>3406646.0175000001</v>
          </cell>
        </row>
        <row r="672">
          <cell r="A672" t="str">
            <v>165WA</v>
          </cell>
          <cell r="B672">
            <v>165</v>
          </cell>
          <cell r="C672" t="str">
            <v>WA</v>
          </cell>
          <cell r="D672">
            <v>0</v>
          </cell>
          <cell r="F672" t="str">
            <v>165WA</v>
          </cell>
          <cell r="G672">
            <v>165</v>
          </cell>
          <cell r="H672" t="str">
            <v>WA</v>
          </cell>
          <cell r="I672">
            <v>0</v>
          </cell>
        </row>
        <row r="673">
          <cell r="A673" t="str">
            <v>165WYP</v>
          </cell>
          <cell r="B673">
            <v>165</v>
          </cell>
          <cell r="C673" t="str">
            <v>WYP</v>
          </cell>
          <cell r="D673">
            <v>164731.565</v>
          </cell>
          <cell r="F673" t="str">
            <v>165WYP</v>
          </cell>
          <cell r="G673">
            <v>165</v>
          </cell>
          <cell r="H673" t="str">
            <v>WYP</v>
          </cell>
          <cell r="I673">
            <v>164731.565</v>
          </cell>
        </row>
        <row r="674">
          <cell r="A674" t="str">
            <v>165WYU</v>
          </cell>
          <cell r="B674">
            <v>165</v>
          </cell>
          <cell r="C674" t="str">
            <v>WYU</v>
          </cell>
          <cell r="D674">
            <v>0</v>
          </cell>
          <cell r="F674" t="str">
            <v>165WYU</v>
          </cell>
          <cell r="G674">
            <v>165</v>
          </cell>
          <cell r="H674" t="str">
            <v>WYU</v>
          </cell>
          <cell r="I674">
            <v>0</v>
          </cell>
        </row>
        <row r="675">
          <cell r="A675" t="str">
            <v>190BADDEBT</v>
          </cell>
          <cell r="B675">
            <v>190</v>
          </cell>
          <cell r="C675" t="str">
            <v>BADDEBT</v>
          </cell>
          <cell r="D675">
            <v>3462393.9933333299</v>
          </cell>
          <cell r="F675" t="str">
            <v>190BADDEBT</v>
          </cell>
          <cell r="G675">
            <v>190</v>
          </cell>
          <cell r="H675" t="str">
            <v>BADDEBT</v>
          </cell>
          <cell r="I675">
            <v>3462393.9933333299</v>
          </cell>
        </row>
        <row r="676">
          <cell r="A676" t="str">
            <v>190CA</v>
          </cell>
          <cell r="B676">
            <v>190</v>
          </cell>
          <cell r="C676" t="str">
            <v>CA</v>
          </cell>
          <cell r="D676">
            <v>148151.49041666699</v>
          </cell>
          <cell r="F676" t="str">
            <v>190CA</v>
          </cell>
          <cell r="G676">
            <v>190</v>
          </cell>
          <cell r="H676" t="str">
            <v>CA</v>
          </cell>
          <cell r="I676">
            <v>148151.49041666699</v>
          </cell>
        </row>
        <row r="677">
          <cell r="A677" t="str">
            <v>190CAEE</v>
          </cell>
          <cell r="B677">
            <v>190</v>
          </cell>
          <cell r="C677" t="str">
            <v>CAEE</v>
          </cell>
          <cell r="D677">
            <v>39505303.289583303</v>
          </cell>
          <cell r="F677" t="str">
            <v>190CAEE</v>
          </cell>
          <cell r="G677">
            <v>190</v>
          </cell>
          <cell r="H677" t="str">
            <v>CAEE</v>
          </cell>
          <cell r="I677">
            <v>39505303.289583303</v>
          </cell>
        </row>
        <row r="678">
          <cell r="A678" t="str">
            <v>190CAEW</v>
          </cell>
          <cell r="B678">
            <v>190</v>
          </cell>
          <cell r="C678" t="str">
            <v>CAEW</v>
          </cell>
          <cell r="D678">
            <v>0</v>
          </cell>
          <cell r="F678" t="str">
            <v>190CAEW</v>
          </cell>
          <cell r="G678">
            <v>190</v>
          </cell>
          <cell r="H678" t="str">
            <v>CAEW</v>
          </cell>
          <cell r="I678">
            <v>0</v>
          </cell>
        </row>
        <row r="679">
          <cell r="A679" t="str">
            <v>190CAGE</v>
          </cell>
          <cell r="B679">
            <v>190</v>
          </cell>
          <cell r="C679" t="str">
            <v>CAGE</v>
          </cell>
          <cell r="D679">
            <v>0.22625000029802322</v>
          </cell>
          <cell r="F679" t="str">
            <v>190CAGE</v>
          </cell>
          <cell r="G679">
            <v>190</v>
          </cell>
          <cell r="H679" t="str">
            <v>CAGE</v>
          </cell>
          <cell r="I679">
            <v>0.22625000029802322</v>
          </cell>
        </row>
        <row r="680">
          <cell r="A680" t="str">
            <v>190CAGW</v>
          </cell>
          <cell r="B680">
            <v>190</v>
          </cell>
          <cell r="C680" t="str">
            <v>CAGW</v>
          </cell>
          <cell r="D680">
            <v>225199.64499999999</v>
          </cell>
          <cell r="F680" t="str">
            <v>190CAGW</v>
          </cell>
          <cell r="G680">
            <v>190</v>
          </cell>
          <cell r="H680" t="str">
            <v>CAGW</v>
          </cell>
          <cell r="I680">
            <v>225199.64499999999</v>
          </cell>
        </row>
        <row r="681">
          <cell r="A681" t="str">
            <v>190FERC</v>
          </cell>
          <cell r="B681">
            <v>190</v>
          </cell>
          <cell r="C681" t="str">
            <v>FERC</v>
          </cell>
          <cell r="D681">
            <v>2319.9729166666698</v>
          </cell>
          <cell r="F681" t="str">
            <v>190FERC</v>
          </cell>
          <cell r="G681">
            <v>190</v>
          </cell>
          <cell r="H681" t="str">
            <v>FERC</v>
          </cell>
          <cell r="I681">
            <v>2319.9729166666698</v>
          </cell>
        </row>
        <row r="682">
          <cell r="A682" t="str">
            <v>190ID</v>
          </cell>
          <cell r="B682">
            <v>190</v>
          </cell>
          <cell r="C682" t="str">
            <v>ID</v>
          </cell>
          <cell r="D682">
            <v>423316.36333333299</v>
          </cell>
          <cell r="F682" t="str">
            <v>190ID</v>
          </cell>
          <cell r="G682">
            <v>190</v>
          </cell>
          <cell r="H682" t="str">
            <v>ID</v>
          </cell>
          <cell r="I682">
            <v>423316.36333333299</v>
          </cell>
        </row>
        <row r="683">
          <cell r="A683" t="str">
            <v>190JBE</v>
          </cell>
          <cell r="B683">
            <v>190</v>
          </cell>
          <cell r="C683" t="str">
            <v>JBE</v>
          </cell>
          <cell r="D683">
            <v>-20672472.072500002</v>
          </cell>
          <cell r="F683" t="str">
            <v>190JBE</v>
          </cell>
          <cell r="G683">
            <v>190</v>
          </cell>
          <cell r="H683" t="str">
            <v>JBE</v>
          </cell>
          <cell r="I683">
            <v>-20672472.072500002</v>
          </cell>
        </row>
        <row r="684">
          <cell r="A684" t="str">
            <v>190MT</v>
          </cell>
          <cell r="B684">
            <v>190</v>
          </cell>
          <cell r="C684" t="str">
            <v>MT</v>
          </cell>
          <cell r="D684">
            <v>0</v>
          </cell>
          <cell r="F684" t="str">
            <v>190MT</v>
          </cell>
          <cell r="G684">
            <v>190</v>
          </cell>
          <cell r="H684" t="str">
            <v>MT</v>
          </cell>
          <cell r="I684">
            <v>0</v>
          </cell>
        </row>
        <row r="685">
          <cell r="A685" t="str">
            <v>190OR</v>
          </cell>
          <cell r="B685">
            <v>190</v>
          </cell>
          <cell r="C685" t="str">
            <v>OR</v>
          </cell>
          <cell r="D685">
            <v>4728376.4387499997</v>
          </cell>
          <cell r="F685" t="str">
            <v>190OR</v>
          </cell>
          <cell r="G685">
            <v>190</v>
          </cell>
          <cell r="H685" t="str">
            <v>OR</v>
          </cell>
          <cell r="I685">
            <v>4728376.4387499997</v>
          </cell>
        </row>
        <row r="686">
          <cell r="A686" t="str">
            <v>190OTHER</v>
          </cell>
          <cell r="B686">
            <v>190</v>
          </cell>
          <cell r="C686" t="str">
            <v>OTHER</v>
          </cell>
          <cell r="D686">
            <v>41197992.829583302</v>
          </cell>
          <cell r="F686" t="str">
            <v>190OTHER</v>
          </cell>
          <cell r="G686">
            <v>190</v>
          </cell>
          <cell r="H686" t="str">
            <v>OTHER</v>
          </cell>
          <cell r="I686">
            <v>41197992.829583302</v>
          </cell>
        </row>
        <row r="687">
          <cell r="A687" t="str">
            <v>190SE</v>
          </cell>
          <cell r="B687">
            <v>190</v>
          </cell>
          <cell r="C687" t="str">
            <v>SE</v>
          </cell>
          <cell r="D687">
            <v>0</v>
          </cell>
          <cell r="F687" t="str">
            <v>190SE</v>
          </cell>
          <cell r="G687">
            <v>190</v>
          </cell>
          <cell r="H687" t="str">
            <v>SE</v>
          </cell>
          <cell r="I687">
            <v>0</v>
          </cell>
        </row>
        <row r="688">
          <cell r="A688" t="str">
            <v>190SG</v>
          </cell>
          <cell r="B688">
            <v>190</v>
          </cell>
          <cell r="C688" t="str">
            <v>SG</v>
          </cell>
          <cell r="D688">
            <v>7756706.7379166698</v>
          </cell>
          <cell r="F688" t="str">
            <v>190SG</v>
          </cell>
          <cell r="G688">
            <v>190</v>
          </cell>
          <cell r="H688" t="str">
            <v>SG</v>
          </cell>
          <cell r="I688">
            <v>7756706.7379166698</v>
          </cell>
        </row>
        <row r="689">
          <cell r="A689" t="str">
            <v>190SNP</v>
          </cell>
          <cell r="B689">
            <v>190</v>
          </cell>
          <cell r="C689" t="str">
            <v>SNP</v>
          </cell>
          <cell r="D689">
            <v>0</v>
          </cell>
          <cell r="F689" t="str">
            <v>190SNP</v>
          </cell>
          <cell r="G689">
            <v>190</v>
          </cell>
          <cell r="H689" t="str">
            <v>SNP</v>
          </cell>
          <cell r="I689">
            <v>0</v>
          </cell>
        </row>
        <row r="690">
          <cell r="A690" t="str">
            <v>190SNPD</v>
          </cell>
          <cell r="B690">
            <v>190</v>
          </cell>
          <cell r="C690" t="str">
            <v>SNPD</v>
          </cell>
          <cell r="D690">
            <v>1675447.0179166701</v>
          </cell>
          <cell r="F690" t="str">
            <v>190SNPD</v>
          </cell>
          <cell r="G690">
            <v>190</v>
          </cell>
          <cell r="H690" t="str">
            <v>SNPD</v>
          </cell>
          <cell r="I690">
            <v>1675447.0179166701</v>
          </cell>
        </row>
        <row r="691">
          <cell r="A691" t="str">
            <v>190SO</v>
          </cell>
          <cell r="B691">
            <v>190</v>
          </cell>
          <cell r="C691" t="str">
            <v>SO</v>
          </cell>
          <cell r="D691">
            <v>29555934.649999999</v>
          </cell>
          <cell r="F691" t="str">
            <v>190SO</v>
          </cell>
          <cell r="G691">
            <v>190</v>
          </cell>
          <cell r="H691" t="str">
            <v>SO</v>
          </cell>
          <cell r="I691">
            <v>29555934.649999999</v>
          </cell>
        </row>
        <row r="692">
          <cell r="A692" t="str">
            <v>190TROJD</v>
          </cell>
          <cell r="B692">
            <v>190</v>
          </cell>
          <cell r="C692" t="str">
            <v>TROJD</v>
          </cell>
          <cell r="D692">
            <v>0</v>
          </cell>
          <cell r="F692" t="str">
            <v>190TROJD</v>
          </cell>
          <cell r="G692">
            <v>190</v>
          </cell>
          <cell r="H692" t="str">
            <v>TROJD</v>
          </cell>
          <cell r="I692">
            <v>0</v>
          </cell>
        </row>
        <row r="693">
          <cell r="A693" t="str">
            <v>190UT</v>
          </cell>
          <cell r="B693">
            <v>190</v>
          </cell>
          <cell r="C693" t="str">
            <v>UT</v>
          </cell>
          <cell r="D693">
            <v>5431047.3395833299</v>
          </cell>
          <cell r="F693" t="str">
            <v>190UT</v>
          </cell>
          <cell r="G693">
            <v>190</v>
          </cell>
          <cell r="H693" t="str">
            <v>UT</v>
          </cell>
          <cell r="I693">
            <v>5431047.3395833299</v>
          </cell>
        </row>
        <row r="694">
          <cell r="A694" t="str">
            <v>190WA</v>
          </cell>
          <cell r="B694">
            <v>190</v>
          </cell>
          <cell r="C694" t="str">
            <v>WA</v>
          </cell>
          <cell r="D694">
            <v>4462942.0391666703</v>
          </cell>
          <cell r="F694" t="str">
            <v>190WA</v>
          </cell>
          <cell r="G694">
            <v>190</v>
          </cell>
          <cell r="H694" t="str">
            <v>WA</v>
          </cell>
          <cell r="I694">
            <v>4462942.0391666703</v>
          </cell>
        </row>
        <row r="695">
          <cell r="A695" t="str">
            <v>190WYP</v>
          </cell>
          <cell r="B695">
            <v>190</v>
          </cell>
          <cell r="C695" t="str">
            <v>WYP</v>
          </cell>
          <cell r="D695">
            <v>123655.530833333</v>
          </cell>
          <cell r="F695" t="str">
            <v>190WYP</v>
          </cell>
          <cell r="G695">
            <v>190</v>
          </cell>
          <cell r="H695" t="str">
            <v>WYP</v>
          </cell>
          <cell r="I695">
            <v>123655.530833333</v>
          </cell>
        </row>
        <row r="696">
          <cell r="A696" t="str">
            <v>190WYU</v>
          </cell>
          <cell r="B696">
            <v>190</v>
          </cell>
          <cell r="C696" t="str">
            <v>WYU</v>
          </cell>
          <cell r="D696">
            <v>1600105.22708333</v>
          </cell>
          <cell r="F696" t="str">
            <v>190WYU</v>
          </cell>
          <cell r="G696">
            <v>190</v>
          </cell>
          <cell r="H696" t="str">
            <v>WYU</v>
          </cell>
          <cell r="I696">
            <v>1600105.22708333</v>
          </cell>
        </row>
        <row r="697">
          <cell r="A697" t="str">
            <v>252CA</v>
          </cell>
          <cell r="B697">
            <v>252</v>
          </cell>
          <cell r="C697" t="str">
            <v>CA</v>
          </cell>
          <cell r="D697">
            <v>0</v>
          </cell>
          <cell r="F697" t="str">
            <v>252CA</v>
          </cell>
          <cell r="G697">
            <v>252</v>
          </cell>
          <cell r="H697" t="str">
            <v>CA</v>
          </cell>
          <cell r="I697">
            <v>0</v>
          </cell>
        </row>
        <row r="698">
          <cell r="A698" t="str">
            <v>252CAGE</v>
          </cell>
          <cell r="B698">
            <v>252</v>
          </cell>
          <cell r="C698" t="str">
            <v>CAGE</v>
          </cell>
          <cell r="D698">
            <v>-37136975.945</v>
          </cell>
          <cell r="F698" t="str">
            <v>252CAGE</v>
          </cell>
          <cell r="G698">
            <v>252</v>
          </cell>
          <cell r="H698" t="str">
            <v>CAGE</v>
          </cell>
          <cell r="I698">
            <v>-37136975.945</v>
          </cell>
        </row>
        <row r="699">
          <cell r="A699" t="str">
            <v>252CAGW</v>
          </cell>
          <cell r="B699">
            <v>252</v>
          </cell>
          <cell r="C699" t="str">
            <v>CAGW</v>
          </cell>
          <cell r="D699">
            <v>0</v>
          </cell>
          <cell r="F699" t="str">
            <v>252CAGW</v>
          </cell>
          <cell r="G699">
            <v>252</v>
          </cell>
          <cell r="H699" t="str">
            <v>CAGW</v>
          </cell>
          <cell r="I699">
            <v>0</v>
          </cell>
        </row>
        <row r="700">
          <cell r="A700" t="str">
            <v>252CN</v>
          </cell>
          <cell r="B700">
            <v>252</v>
          </cell>
          <cell r="C700" t="str">
            <v>CN</v>
          </cell>
          <cell r="D700">
            <v>0</v>
          </cell>
          <cell r="F700" t="str">
            <v>252CN</v>
          </cell>
          <cell r="G700">
            <v>252</v>
          </cell>
          <cell r="H700" t="str">
            <v>CN</v>
          </cell>
          <cell r="I700">
            <v>0</v>
          </cell>
        </row>
        <row r="701">
          <cell r="A701" t="str">
            <v>252ID</v>
          </cell>
          <cell r="B701">
            <v>252</v>
          </cell>
          <cell r="C701" t="str">
            <v>ID</v>
          </cell>
          <cell r="D701">
            <v>0</v>
          </cell>
          <cell r="F701" t="str">
            <v>252ID</v>
          </cell>
          <cell r="G701">
            <v>252</v>
          </cell>
          <cell r="H701" t="str">
            <v>ID</v>
          </cell>
          <cell r="I701">
            <v>0</v>
          </cell>
        </row>
        <row r="702">
          <cell r="A702" t="str">
            <v>252OR</v>
          </cell>
          <cell r="B702">
            <v>252</v>
          </cell>
          <cell r="C702" t="str">
            <v>OR</v>
          </cell>
          <cell r="D702">
            <v>-429964.85083333298</v>
          </cell>
          <cell r="F702" t="str">
            <v>252OR</v>
          </cell>
          <cell r="G702">
            <v>252</v>
          </cell>
          <cell r="H702" t="str">
            <v>OR</v>
          </cell>
          <cell r="I702">
            <v>-429964.85083333298</v>
          </cell>
        </row>
        <row r="703">
          <cell r="A703" t="str">
            <v>252SG</v>
          </cell>
          <cell r="B703">
            <v>252</v>
          </cell>
          <cell r="C703" t="str">
            <v>SG</v>
          </cell>
          <cell r="D703">
            <v>322408.98</v>
          </cell>
          <cell r="F703" t="str">
            <v>252SG</v>
          </cell>
          <cell r="G703">
            <v>252</v>
          </cell>
          <cell r="H703" t="str">
            <v>SG</v>
          </cell>
          <cell r="I703">
            <v>322408.98</v>
          </cell>
        </row>
        <row r="704">
          <cell r="A704" t="str">
            <v>252UT</v>
          </cell>
          <cell r="B704">
            <v>252</v>
          </cell>
          <cell r="C704" t="str">
            <v>UT</v>
          </cell>
          <cell r="D704">
            <v>-441479.10083333298</v>
          </cell>
          <cell r="F704" t="str">
            <v>252UT</v>
          </cell>
          <cell r="G704">
            <v>252</v>
          </cell>
          <cell r="H704" t="str">
            <v>UT</v>
          </cell>
          <cell r="I704">
            <v>-441479.10083333298</v>
          </cell>
        </row>
        <row r="705">
          <cell r="A705" t="str">
            <v>252WA</v>
          </cell>
          <cell r="B705">
            <v>252</v>
          </cell>
          <cell r="C705" t="str">
            <v>WA</v>
          </cell>
          <cell r="D705">
            <v>-7425.6233333333303</v>
          </cell>
          <cell r="F705" t="str">
            <v>252WA</v>
          </cell>
          <cell r="G705">
            <v>252</v>
          </cell>
          <cell r="H705" t="str">
            <v>WA</v>
          </cell>
          <cell r="I705">
            <v>-7425.6233333333303</v>
          </cell>
        </row>
        <row r="706">
          <cell r="A706" t="str">
            <v>252WYP</v>
          </cell>
          <cell r="B706">
            <v>252</v>
          </cell>
          <cell r="C706" t="str">
            <v>WYP</v>
          </cell>
          <cell r="D706">
            <v>224797.26125000001</v>
          </cell>
          <cell r="F706" t="str">
            <v>252WYP</v>
          </cell>
          <cell r="G706">
            <v>252</v>
          </cell>
          <cell r="H706" t="str">
            <v>WYP</v>
          </cell>
          <cell r="I706">
            <v>224797.26125000001</v>
          </cell>
        </row>
        <row r="707">
          <cell r="A707" t="str">
            <v>252WYU</v>
          </cell>
          <cell r="B707">
            <v>252</v>
          </cell>
          <cell r="C707" t="str">
            <v>WYU</v>
          </cell>
          <cell r="D707">
            <v>0</v>
          </cell>
          <cell r="F707" t="str">
            <v>252WYU</v>
          </cell>
          <cell r="G707">
            <v>252</v>
          </cell>
          <cell r="H707" t="str">
            <v>WYU</v>
          </cell>
          <cell r="I707">
            <v>0</v>
          </cell>
        </row>
        <row r="708">
          <cell r="A708" t="str">
            <v>254CA</v>
          </cell>
          <cell r="B708">
            <v>254</v>
          </cell>
          <cell r="C708" t="str">
            <v>CA</v>
          </cell>
          <cell r="D708">
            <v>-602570.09624999994</v>
          </cell>
          <cell r="F708" t="str">
            <v>254CA</v>
          </cell>
          <cell r="G708">
            <v>254</v>
          </cell>
          <cell r="H708" t="str">
            <v>CA</v>
          </cell>
          <cell r="I708">
            <v>-602570.09624999994</v>
          </cell>
        </row>
        <row r="709">
          <cell r="A709" t="str">
            <v>254FERC</v>
          </cell>
          <cell r="B709">
            <v>254</v>
          </cell>
          <cell r="C709" t="str">
            <v>FERC</v>
          </cell>
          <cell r="D709">
            <v>-9435.4995833333305</v>
          </cell>
          <cell r="F709" t="str">
            <v>254FERC</v>
          </cell>
          <cell r="G709">
            <v>254</v>
          </cell>
          <cell r="H709" t="str">
            <v>FERC</v>
          </cell>
          <cell r="I709">
            <v>-9435.4995833333305</v>
          </cell>
        </row>
        <row r="710">
          <cell r="A710" t="str">
            <v>254ID</v>
          </cell>
          <cell r="B710">
            <v>254</v>
          </cell>
          <cell r="C710" t="str">
            <v>ID</v>
          </cell>
          <cell r="D710">
            <v>-901587.20708333305</v>
          </cell>
          <cell r="F710" t="str">
            <v>254ID</v>
          </cell>
          <cell r="G710">
            <v>254</v>
          </cell>
          <cell r="H710" t="str">
            <v>ID</v>
          </cell>
          <cell r="I710">
            <v>-901587.20708333305</v>
          </cell>
        </row>
        <row r="711">
          <cell r="A711" t="str">
            <v>254OR</v>
          </cell>
          <cell r="B711">
            <v>254</v>
          </cell>
          <cell r="C711" t="str">
            <v>OR</v>
          </cell>
          <cell r="D711">
            <v>-8648273.8450000007</v>
          </cell>
          <cell r="F711" t="str">
            <v>254OR</v>
          </cell>
          <cell r="G711">
            <v>254</v>
          </cell>
          <cell r="H711" t="str">
            <v>OR</v>
          </cell>
          <cell r="I711">
            <v>-8648273.8450000007</v>
          </cell>
        </row>
        <row r="712">
          <cell r="A712" t="str">
            <v>254OTHER</v>
          </cell>
          <cell r="B712">
            <v>254</v>
          </cell>
          <cell r="C712" t="str">
            <v>OTHER</v>
          </cell>
          <cell r="D712">
            <v>-123342037.35625</v>
          </cell>
          <cell r="F712" t="str">
            <v>254OTHER</v>
          </cell>
          <cell r="G712">
            <v>254</v>
          </cell>
          <cell r="H712" t="str">
            <v>OTHER</v>
          </cell>
          <cell r="I712">
            <v>-123342037.35625</v>
          </cell>
        </row>
        <row r="713">
          <cell r="A713" t="str">
            <v>254SE</v>
          </cell>
          <cell r="B713">
            <v>254</v>
          </cell>
          <cell r="C713" t="str">
            <v>SE</v>
          </cell>
          <cell r="D713">
            <v>0</v>
          </cell>
          <cell r="F713" t="str">
            <v>254SE</v>
          </cell>
          <cell r="G713">
            <v>254</v>
          </cell>
          <cell r="H713" t="str">
            <v>SE</v>
          </cell>
          <cell r="I713">
            <v>0</v>
          </cell>
        </row>
        <row r="714">
          <cell r="A714" t="str">
            <v>254SO</v>
          </cell>
          <cell r="B714">
            <v>254</v>
          </cell>
          <cell r="C714" t="str">
            <v>SO</v>
          </cell>
          <cell r="D714">
            <v>0</v>
          </cell>
          <cell r="F714" t="str">
            <v>254SO</v>
          </cell>
          <cell r="G714">
            <v>254</v>
          </cell>
          <cell r="H714" t="str">
            <v>SO</v>
          </cell>
          <cell r="I714">
            <v>0</v>
          </cell>
        </row>
        <row r="715">
          <cell r="A715" t="str">
            <v>254UT</v>
          </cell>
          <cell r="B715">
            <v>254</v>
          </cell>
          <cell r="C715" t="str">
            <v>UT</v>
          </cell>
          <cell r="D715">
            <v>-16229549.840833301</v>
          </cell>
          <cell r="F715" t="str">
            <v>254UT</v>
          </cell>
          <cell r="G715">
            <v>254</v>
          </cell>
          <cell r="H715" t="str">
            <v>UT</v>
          </cell>
          <cell r="I715">
            <v>-16229549.840833301</v>
          </cell>
        </row>
        <row r="716">
          <cell r="A716" t="str">
            <v>254WA</v>
          </cell>
          <cell r="B716">
            <v>254</v>
          </cell>
          <cell r="C716" t="str">
            <v>WA</v>
          </cell>
          <cell r="D716">
            <v>-15385807.282083301</v>
          </cell>
          <cell r="F716" t="str">
            <v>254WA</v>
          </cell>
          <cell r="G716">
            <v>254</v>
          </cell>
          <cell r="H716" t="str">
            <v>WA</v>
          </cell>
          <cell r="I716">
            <v>-15385807.282083301</v>
          </cell>
        </row>
        <row r="717">
          <cell r="A717" t="str">
            <v>254WYP</v>
          </cell>
          <cell r="B717">
            <v>254</v>
          </cell>
          <cell r="C717" t="str">
            <v>WYP</v>
          </cell>
          <cell r="D717">
            <v>0</v>
          </cell>
          <cell r="F717" t="str">
            <v>254WYP</v>
          </cell>
          <cell r="G717">
            <v>254</v>
          </cell>
          <cell r="H717" t="str">
            <v>WYP</v>
          </cell>
          <cell r="I717">
            <v>0</v>
          </cell>
        </row>
        <row r="718">
          <cell r="A718" t="str">
            <v>254WYU</v>
          </cell>
          <cell r="B718">
            <v>254</v>
          </cell>
          <cell r="C718" t="str">
            <v>WYU</v>
          </cell>
          <cell r="D718">
            <v>-6519159.9108333299</v>
          </cell>
          <cell r="F718" t="str">
            <v>254WYU</v>
          </cell>
          <cell r="G718">
            <v>254</v>
          </cell>
          <cell r="H718" t="str">
            <v>WYU</v>
          </cell>
          <cell r="I718">
            <v>-6519159.9108333299</v>
          </cell>
        </row>
        <row r="719">
          <cell r="A719" t="str">
            <v>255ITC84</v>
          </cell>
          <cell r="B719">
            <v>255</v>
          </cell>
          <cell r="C719" t="str">
            <v>ITC84</v>
          </cell>
          <cell r="D719">
            <v>0</v>
          </cell>
          <cell r="F719" t="str">
            <v>255ITC84</v>
          </cell>
          <cell r="G719">
            <v>255</v>
          </cell>
          <cell r="H719" t="str">
            <v>ITC84</v>
          </cell>
          <cell r="I719">
            <v>0</v>
          </cell>
        </row>
        <row r="720">
          <cell r="A720" t="str">
            <v>255ITC85</v>
          </cell>
          <cell r="B720">
            <v>255</v>
          </cell>
          <cell r="C720" t="str">
            <v>ITC85</v>
          </cell>
          <cell r="D720">
            <v>0</v>
          </cell>
          <cell r="F720" t="str">
            <v>255ITC85</v>
          </cell>
          <cell r="G720">
            <v>255</v>
          </cell>
          <cell r="H720" t="str">
            <v>ITC85</v>
          </cell>
          <cell r="I720">
            <v>0</v>
          </cell>
        </row>
        <row r="721">
          <cell r="A721" t="str">
            <v>255ITC86</v>
          </cell>
          <cell r="B721">
            <v>255</v>
          </cell>
          <cell r="C721" t="str">
            <v>ITC86</v>
          </cell>
          <cell r="D721">
            <v>0</v>
          </cell>
          <cell r="F721" t="str">
            <v>255ITC86</v>
          </cell>
          <cell r="G721">
            <v>255</v>
          </cell>
          <cell r="H721" t="str">
            <v>ITC86</v>
          </cell>
          <cell r="I721">
            <v>0</v>
          </cell>
        </row>
        <row r="722">
          <cell r="A722" t="str">
            <v>255ITC88</v>
          </cell>
          <cell r="B722">
            <v>255</v>
          </cell>
          <cell r="C722" t="str">
            <v>ITC88</v>
          </cell>
          <cell r="D722">
            <v>201.25</v>
          </cell>
          <cell r="F722" t="str">
            <v>255ITC88</v>
          </cell>
          <cell r="G722">
            <v>255</v>
          </cell>
          <cell r="H722" t="str">
            <v>ITC88</v>
          </cell>
          <cell r="I722">
            <v>201.25</v>
          </cell>
        </row>
        <row r="723">
          <cell r="A723" t="str">
            <v>255ITC89</v>
          </cell>
          <cell r="B723">
            <v>255</v>
          </cell>
          <cell r="C723" t="str">
            <v>ITC89</v>
          </cell>
          <cell r="D723">
            <v>-17186.166666666701</v>
          </cell>
          <cell r="F723" t="str">
            <v>255ITC89</v>
          </cell>
          <cell r="G723">
            <v>255</v>
          </cell>
          <cell r="H723" t="str">
            <v>ITC89</v>
          </cell>
          <cell r="I723">
            <v>-17186.166666666701</v>
          </cell>
        </row>
        <row r="724">
          <cell r="A724" t="str">
            <v>255ITC90</v>
          </cell>
          <cell r="B724">
            <v>255</v>
          </cell>
          <cell r="C724" t="str">
            <v>ITC90</v>
          </cell>
          <cell r="D724">
            <v>-85698</v>
          </cell>
          <cell r="F724" t="str">
            <v>255ITC90</v>
          </cell>
          <cell r="G724">
            <v>255</v>
          </cell>
          <cell r="H724" t="str">
            <v>ITC90</v>
          </cell>
          <cell r="I724">
            <v>-85698</v>
          </cell>
        </row>
        <row r="725">
          <cell r="A725" t="str">
            <v>255SG</v>
          </cell>
          <cell r="B725">
            <v>255</v>
          </cell>
          <cell r="C725" t="str">
            <v>SG</v>
          </cell>
          <cell r="D725">
            <v>-234071.25625000001</v>
          </cell>
          <cell r="F725" t="str">
            <v>255SG</v>
          </cell>
          <cell r="G725">
            <v>255</v>
          </cell>
          <cell r="H725" t="str">
            <v>SG</v>
          </cell>
          <cell r="I725">
            <v>-234071.25625000001</v>
          </cell>
        </row>
        <row r="726">
          <cell r="A726" t="str">
            <v>281CAGW</v>
          </cell>
          <cell r="B726">
            <v>281</v>
          </cell>
          <cell r="C726" t="str">
            <v>CAGW</v>
          </cell>
          <cell r="D726">
            <v>0</v>
          </cell>
          <cell r="F726" t="str">
            <v>281CAGW</v>
          </cell>
          <cell r="G726">
            <v>281</v>
          </cell>
          <cell r="H726" t="str">
            <v>CAGW</v>
          </cell>
          <cell r="I726">
            <v>0</v>
          </cell>
        </row>
        <row r="727">
          <cell r="A727" t="str">
            <v>281SG</v>
          </cell>
          <cell r="B727">
            <v>281</v>
          </cell>
          <cell r="C727" t="str">
            <v>SG</v>
          </cell>
          <cell r="D727">
            <v>0.23791700601577759</v>
          </cell>
          <cell r="F727" t="str">
            <v>281SG</v>
          </cell>
          <cell r="G727">
            <v>281</v>
          </cell>
          <cell r="H727" t="str">
            <v>SG</v>
          </cell>
          <cell r="I727">
            <v>0.23791700601577759</v>
          </cell>
        </row>
        <row r="728">
          <cell r="A728" t="str">
            <v>282CA</v>
          </cell>
          <cell r="B728">
            <v>282</v>
          </cell>
          <cell r="C728" t="str">
            <v>CA</v>
          </cell>
          <cell r="D728">
            <v>-98089216</v>
          </cell>
          <cell r="F728" t="str">
            <v>282CA</v>
          </cell>
          <cell r="G728">
            <v>282</v>
          </cell>
          <cell r="H728" t="str">
            <v>CA</v>
          </cell>
          <cell r="I728">
            <v>-98089216</v>
          </cell>
        </row>
        <row r="729">
          <cell r="A729" t="str">
            <v>282CAEE</v>
          </cell>
          <cell r="B729">
            <v>282</v>
          </cell>
          <cell r="C729" t="str">
            <v>CAEE</v>
          </cell>
          <cell r="D729">
            <v>202955.52041666699</v>
          </cell>
          <cell r="F729" t="str">
            <v>282CAEE</v>
          </cell>
          <cell r="G729">
            <v>282</v>
          </cell>
          <cell r="H729" t="str">
            <v>CAEE</v>
          </cell>
          <cell r="I729">
            <v>202955.52041666699</v>
          </cell>
        </row>
        <row r="730">
          <cell r="A730" t="str">
            <v>282CAGE</v>
          </cell>
          <cell r="B730">
            <v>282</v>
          </cell>
          <cell r="C730" t="str">
            <v>CAGE</v>
          </cell>
          <cell r="D730">
            <v>-1548014.1070833299</v>
          </cell>
          <cell r="F730" t="str">
            <v>282CAGE</v>
          </cell>
          <cell r="G730">
            <v>282</v>
          </cell>
          <cell r="H730" t="str">
            <v>CAGE</v>
          </cell>
          <cell r="I730">
            <v>-1548014.1070833299</v>
          </cell>
        </row>
        <row r="731">
          <cell r="A731" t="str">
            <v>282CAGW</v>
          </cell>
          <cell r="B731">
            <v>282</v>
          </cell>
          <cell r="C731" t="str">
            <v>CAGW</v>
          </cell>
          <cell r="D731">
            <v>0</v>
          </cell>
          <cell r="F731" t="str">
            <v>282CAGW</v>
          </cell>
          <cell r="G731">
            <v>282</v>
          </cell>
          <cell r="H731" t="str">
            <v>CAGW</v>
          </cell>
          <cell r="I731">
            <v>0</v>
          </cell>
        </row>
        <row r="732">
          <cell r="A732" t="str">
            <v>282CIAC</v>
          </cell>
          <cell r="B732">
            <v>282</v>
          </cell>
          <cell r="C732" t="str">
            <v>CIAC</v>
          </cell>
          <cell r="D732">
            <v>78518</v>
          </cell>
          <cell r="F732" t="str">
            <v>282CIAC</v>
          </cell>
          <cell r="G732">
            <v>282</v>
          </cell>
          <cell r="H732" t="str">
            <v>CIAC</v>
          </cell>
          <cell r="I732">
            <v>78518</v>
          </cell>
        </row>
        <row r="733">
          <cell r="A733" t="str">
            <v>282DITBAL</v>
          </cell>
          <cell r="B733">
            <v>282</v>
          </cell>
          <cell r="C733" t="str">
            <v>DITBAL</v>
          </cell>
          <cell r="D733">
            <v>-0.49958038330078125</v>
          </cell>
          <cell r="F733" t="str">
            <v>282DITBAL</v>
          </cell>
          <cell r="G733">
            <v>282</v>
          </cell>
          <cell r="H733" t="str">
            <v>DITBAL</v>
          </cell>
          <cell r="I733">
            <v>-0.49958038330078125</v>
          </cell>
        </row>
        <row r="734">
          <cell r="A734" t="str">
            <v>282FERC</v>
          </cell>
          <cell r="B734">
            <v>282</v>
          </cell>
          <cell r="C734" t="str">
            <v>FERC</v>
          </cell>
          <cell r="D734">
            <v>0</v>
          </cell>
          <cell r="F734" t="str">
            <v>282FERC</v>
          </cell>
          <cell r="G734">
            <v>282</v>
          </cell>
          <cell r="H734" t="str">
            <v>FERC</v>
          </cell>
          <cell r="I734">
            <v>0</v>
          </cell>
        </row>
        <row r="735">
          <cell r="A735" t="str">
            <v>282ID</v>
          </cell>
          <cell r="B735">
            <v>282</v>
          </cell>
          <cell r="C735" t="str">
            <v>ID</v>
          </cell>
          <cell r="D735">
            <v>-255260804.9725</v>
          </cell>
          <cell r="F735" t="str">
            <v>282ID</v>
          </cell>
          <cell r="G735">
            <v>282</v>
          </cell>
          <cell r="H735" t="str">
            <v>ID</v>
          </cell>
          <cell r="I735">
            <v>-255260804.9725</v>
          </cell>
        </row>
        <row r="736">
          <cell r="A736" t="str">
            <v>282JBE</v>
          </cell>
          <cell r="B736">
            <v>282</v>
          </cell>
          <cell r="C736" t="str">
            <v>JBE</v>
          </cell>
          <cell r="D736">
            <v>-5151573.8320833296</v>
          </cell>
          <cell r="F736" t="str">
            <v>282JBE</v>
          </cell>
          <cell r="G736">
            <v>282</v>
          </cell>
          <cell r="H736" t="str">
            <v>JBE</v>
          </cell>
          <cell r="I736">
            <v>-5151573.8320833296</v>
          </cell>
        </row>
        <row r="737">
          <cell r="A737" t="str">
            <v>282JBG</v>
          </cell>
          <cell r="B737">
            <v>282</v>
          </cell>
          <cell r="C737" t="str">
            <v>JBG</v>
          </cell>
          <cell r="D737">
            <v>6078</v>
          </cell>
          <cell r="F737" t="str">
            <v>282JBG</v>
          </cell>
          <cell r="G737">
            <v>282</v>
          </cell>
          <cell r="H737" t="str">
            <v>JBG</v>
          </cell>
          <cell r="I737">
            <v>6078</v>
          </cell>
        </row>
        <row r="738">
          <cell r="A738" t="str">
            <v>282OR</v>
          </cell>
          <cell r="B738">
            <v>282</v>
          </cell>
          <cell r="C738" t="str">
            <v>OR</v>
          </cell>
          <cell r="D738">
            <v>-1180953903</v>
          </cell>
          <cell r="F738" t="str">
            <v>282OR</v>
          </cell>
          <cell r="G738">
            <v>282</v>
          </cell>
          <cell r="H738" t="str">
            <v>OR</v>
          </cell>
          <cell r="I738">
            <v>-1180953903</v>
          </cell>
        </row>
        <row r="739">
          <cell r="A739" t="str">
            <v>282OTHER</v>
          </cell>
          <cell r="B739">
            <v>282</v>
          </cell>
          <cell r="C739" t="str">
            <v>OTHER</v>
          </cell>
          <cell r="D739">
            <v>-54590346.705416664</v>
          </cell>
          <cell r="F739" t="str">
            <v>282OTHER</v>
          </cell>
          <cell r="G739">
            <v>282</v>
          </cell>
          <cell r="H739" t="str">
            <v>OTHER</v>
          </cell>
          <cell r="I739">
            <v>-54590346.705416664</v>
          </cell>
        </row>
        <row r="740">
          <cell r="A740" t="str">
            <v>282SE</v>
          </cell>
          <cell r="B740">
            <v>282</v>
          </cell>
          <cell r="C740" t="str">
            <v>SE</v>
          </cell>
          <cell r="D740">
            <v>0</v>
          </cell>
          <cell r="F740" t="str">
            <v>282SE</v>
          </cell>
          <cell r="G740">
            <v>282</v>
          </cell>
          <cell r="H740" t="str">
            <v>SE</v>
          </cell>
          <cell r="I740">
            <v>0</v>
          </cell>
        </row>
        <row r="741">
          <cell r="A741" t="str">
            <v>282SG</v>
          </cell>
          <cell r="B741">
            <v>282</v>
          </cell>
          <cell r="C741" t="str">
            <v>SG</v>
          </cell>
          <cell r="D741">
            <v>13854940</v>
          </cell>
          <cell r="F741" t="str">
            <v>282SG</v>
          </cell>
          <cell r="G741">
            <v>282</v>
          </cell>
          <cell r="H741" t="str">
            <v>SG</v>
          </cell>
          <cell r="I741">
            <v>13854940</v>
          </cell>
        </row>
        <row r="742">
          <cell r="A742" t="str">
            <v>282SNP</v>
          </cell>
          <cell r="B742">
            <v>282</v>
          </cell>
          <cell r="C742" t="str">
            <v>SNP</v>
          </cell>
          <cell r="D742">
            <v>-7173174</v>
          </cell>
          <cell r="F742" t="str">
            <v>282SNP</v>
          </cell>
          <cell r="G742">
            <v>282</v>
          </cell>
          <cell r="H742" t="str">
            <v>SNP</v>
          </cell>
          <cell r="I742">
            <v>-7173174</v>
          </cell>
        </row>
        <row r="743">
          <cell r="A743" t="str">
            <v>282SNPD</v>
          </cell>
          <cell r="B743">
            <v>282</v>
          </cell>
          <cell r="C743" t="str">
            <v>SNPD</v>
          </cell>
          <cell r="D743">
            <v>-758363</v>
          </cell>
          <cell r="F743" t="str">
            <v>282SNPD</v>
          </cell>
          <cell r="G743">
            <v>282</v>
          </cell>
          <cell r="H743" t="str">
            <v>SNPD</v>
          </cell>
          <cell r="I743">
            <v>-758363</v>
          </cell>
        </row>
        <row r="744">
          <cell r="A744" t="str">
            <v>282SO</v>
          </cell>
          <cell r="B744">
            <v>282</v>
          </cell>
          <cell r="C744" t="str">
            <v>SO</v>
          </cell>
          <cell r="D744">
            <v>-1903048.0024999999</v>
          </cell>
          <cell r="F744" t="str">
            <v>282SO</v>
          </cell>
          <cell r="G744">
            <v>282</v>
          </cell>
          <cell r="H744" t="str">
            <v>SO</v>
          </cell>
          <cell r="I744">
            <v>-1903048.0024999999</v>
          </cell>
        </row>
        <row r="745">
          <cell r="A745" t="str">
            <v>282UT</v>
          </cell>
          <cell r="B745">
            <v>282</v>
          </cell>
          <cell r="C745" t="str">
            <v>UT</v>
          </cell>
          <cell r="D745">
            <v>-2011784434.7987499</v>
          </cell>
          <cell r="F745" t="str">
            <v>282UT</v>
          </cell>
          <cell r="G745">
            <v>282</v>
          </cell>
          <cell r="H745" t="str">
            <v>UT</v>
          </cell>
          <cell r="I745">
            <v>-2011784434.7987499</v>
          </cell>
        </row>
        <row r="746">
          <cell r="A746" t="str">
            <v>282WA</v>
          </cell>
          <cell r="B746">
            <v>282</v>
          </cell>
          <cell r="C746" t="str">
            <v>WA</v>
          </cell>
          <cell r="D746">
            <v>-278209656</v>
          </cell>
          <cell r="F746" t="str">
            <v>282WA</v>
          </cell>
          <cell r="G746">
            <v>282</v>
          </cell>
          <cell r="H746" t="str">
            <v>WA</v>
          </cell>
          <cell r="I746">
            <v>-278209656</v>
          </cell>
        </row>
        <row r="747">
          <cell r="A747" t="str">
            <v>282WYP</v>
          </cell>
          <cell r="B747">
            <v>282</v>
          </cell>
          <cell r="C747" t="str">
            <v>WYP</v>
          </cell>
          <cell r="D747">
            <v>-642761851.19375002</v>
          </cell>
          <cell r="F747" t="str">
            <v>282WYP</v>
          </cell>
          <cell r="G747">
            <v>282</v>
          </cell>
          <cell r="H747" t="str">
            <v>WYP</v>
          </cell>
          <cell r="I747">
            <v>-642761851.19375002</v>
          </cell>
        </row>
        <row r="748">
          <cell r="A748" t="str">
            <v>283CA</v>
          </cell>
          <cell r="B748">
            <v>283</v>
          </cell>
          <cell r="C748" t="str">
            <v>CA</v>
          </cell>
          <cell r="D748">
            <v>760977.18583333294</v>
          </cell>
          <cell r="F748" t="str">
            <v>283CA</v>
          </cell>
          <cell r="G748">
            <v>283</v>
          </cell>
          <cell r="H748" t="str">
            <v>CA</v>
          </cell>
          <cell r="I748">
            <v>760977.18583333294</v>
          </cell>
        </row>
        <row r="749">
          <cell r="A749" t="str">
            <v>283CAEE</v>
          </cell>
          <cell r="B749">
            <v>283</v>
          </cell>
          <cell r="C749" t="str">
            <v>CAEE</v>
          </cell>
          <cell r="D749">
            <v>-59927476.305833302</v>
          </cell>
          <cell r="F749" t="str">
            <v>283CAEE</v>
          </cell>
          <cell r="G749">
            <v>283</v>
          </cell>
          <cell r="H749" t="str">
            <v>CAEE</v>
          </cell>
          <cell r="I749">
            <v>-59927476.305833302</v>
          </cell>
        </row>
        <row r="750">
          <cell r="A750" t="str">
            <v>283CAGE</v>
          </cell>
          <cell r="B750">
            <v>283</v>
          </cell>
          <cell r="C750" t="str">
            <v>CAGE</v>
          </cell>
          <cell r="D750">
            <v>-1285816.8500000001</v>
          </cell>
          <cell r="F750" t="str">
            <v>283CAGE</v>
          </cell>
          <cell r="G750">
            <v>283</v>
          </cell>
          <cell r="H750" t="str">
            <v>CAGE</v>
          </cell>
          <cell r="I750">
            <v>-1285816.8500000001</v>
          </cell>
        </row>
        <row r="751">
          <cell r="A751" t="str">
            <v>283CAGW</v>
          </cell>
          <cell r="B751">
            <v>283</v>
          </cell>
          <cell r="C751" t="str">
            <v>CAGW</v>
          </cell>
          <cell r="D751">
            <v>-982774.183333333</v>
          </cell>
          <cell r="F751" t="str">
            <v>283CAGW</v>
          </cell>
          <cell r="G751">
            <v>283</v>
          </cell>
          <cell r="H751" t="str">
            <v>CAGW</v>
          </cell>
          <cell r="I751">
            <v>-982774.183333333</v>
          </cell>
        </row>
        <row r="752">
          <cell r="A752" t="str">
            <v>283GPS</v>
          </cell>
          <cell r="B752">
            <v>283</v>
          </cell>
          <cell r="C752" t="str">
            <v>GPS</v>
          </cell>
          <cell r="D752">
            <v>-5661865.6291666701</v>
          </cell>
          <cell r="F752" t="str">
            <v>283GPS</v>
          </cell>
          <cell r="G752">
            <v>283</v>
          </cell>
          <cell r="H752" t="str">
            <v>GPS</v>
          </cell>
          <cell r="I752">
            <v>-5661865.6291666701</v>
          </cell>
        </row>
        <row r="753">
          <cell r="A753" t="str">
            <v>283ID</v>
          </cell>
          <cell r="B753">
            <v>283</v>
          </cell>
          <cell r="C753" t="str">
            <v>ID</v>
          </cell>
          <cell r="D753">
            <v>-1458831.1537500001</v>
          </cell>
          <cell r="F753" t="str">
            <v>283ID</v>
          </cell>
          <cell r="G753">
            <v>283</v>
          </cell>
          <cell r="H753" t="str">
            <v>ID</v>
          </cell>
          <cell r="I753">
            <v>-1458831.1537500001</v>
          </cell>
        </row>
        <row r="754">
          <cell r="A754" t="str">
            <v>283JBE</v>
          </cell>
          <cell r="B754">
            <v>283</v>
          </cell>
          <cell r="C754" t="str">
            <v>JBE</v>
          </cell>
          <cell r="D754">
            <v>0</v>
          </cell>
          <cell r="F754" t="str">
            <v>283JBE</v>
          </cell>
          <cell r="G754">
            <v>283</v>
          </cell>
          <cell r="H754" t="str">
            <v>JBE</v>
          </cell>
          <cell r="I754">
            <v>0</v>
          </cell>
        </row>
        <row r="755">
          <cell r="A755" t="str">
            <v>283OR</v>
          </cell>
          <cell r="B755">
            <v>283</v>
          </cell>
          <cell r="C755" t="str">
            <v>OR</v>
          </cell>
          <cell r="D755">
            <v>-840860.36750000005</v>
          </cell>
          <cell r="F755" t="str">
            <v>283OR</v>
          </cell>
          <cell r="G755">
            <v>283</v>
          </cell>
          <cell r="H755" t="str">
            <v>OR</v>
          </cell>
          <cell r="I755">
            <v>-840860.36750000005</v>
          </cell>
        </row>
        <row r="756">
          <cell r="A756" t="str">
            <v>283OTHER</v>
          </cell>
          <cell r="B756">
            <v>283</v>
          </cell>
          <cell r="C756" t="str">
            <v>OTHER</v>
          </cell>
          <cell r="D756">
            <v>-16635337.217916699</v>
          </cell>
          <cell r="F756" t="str">
            <v>283OTHER</v>
          </cell>
          <cell r="G756">
            <v>283</v>
          </cell>
          <cell r="H756" t="str">
            <v>OTHER</v>
          </cell>
          <cell r="I756">
            <v>-16635337.217916699</v>
          </cell>
        </row>
        <row r="757">
          <cell r="A757" t="str">
            <v>283SE</v>
          </cell>
          <cell r="B757">
            <v>283</v>
          </cell>
          <cell r="C757" t="str">
            <v>SE</v>
          </cell>
          <cell r="D757">
            <v>0</v>
          </cell>
          <cell r="F757" t="str">
            <v>283SE</v>
          </cell>
          <cell r="G757">
            <v>283</v>
          </cell>
          <cell r="H757" t="str">
            <v>SE</v>
          </cell>
          <cell r="I757">
            <v>0</v>
          </cell>
        </row>
        <row r="758">
          <cell r="A758" t="str">
            <v>283SG</v>
          </cell>
          <cell r="B758">
            <v>283</v>
          </cell>
          <cell r="C758" t="str">
            <v>SG</v>
          </cell>
          <cell r="D758">
            <v>-19648.52</v>
          </cell>
          <cell r="F758" t="str">
            <v>283SG</v>
          </cell>
          <cell r="G758">
            <v>283</v>
          </cell>
          <cell r="H758" t="str">
            <v>SG</v>
          </cell>
          <cell r="I758">
            <v>-19648.52</v>
          </cell>
        </row>
        <row r="759">
          <cell r="A759" t="str">
            <v>283SNP</v>
          </cell>
          <cell r="B759">
            <v>283</v>
          </cell>
          <cell r="C759" t="str">
            <v>SNP</v>
          </cell>
          <cell r="D759">
            <v>-1590895.93</v>
          </cell>
          <cell r="F759" t="str">
            <v>283SNP</v>
          </cell>
          <cell r="G759">
            <v>283</v>
          </cell>
          <cell r="H759" t="str">
            <v>SNP</v>
          </cell>
          <cell r="I759">
            <v>-1590895.93</v>
          </cell>
        </row>
        <row r="760">
          <cell r="A760" t="str">
            <v>283SO</v>
          </cell>
          <cell r="B760">
            <v>283</v>
          </cell>
          <cell r="C760" t="str">
            <v>SO</v>
          </cell>
          <cell r="D760">
            <v>-26371961.180833299</v>
          </cell>
          <cell r="F760" t="str">
            <v>283SO</v>
          </cell>
          <cell r="G760">
            <v>283</v>
          </cell>
          <cell r="H760" t="str">
            <v>SO</v>
          </cell>
          <cell r="I760">
            <v>-26371961.180833299</v>
          </cell>
        </row>
        <row r="761">
          <cell r="A761" t="str">
            <v>283TROJD</v>
          </cell>
          <cell r="B761">
            <v>283</v>
          </cell>
          <cell r="C761" t="str">
            <v>TROJD</v>
          </cell>
          <cell r="D761">
            <v>0</v>
          </cell>
          <cell r="F761" t="str">
            <v>283TROJD</v>
          </cell>
          <cell r="G761">
            <v>283</v>
          </cell>
          <cell r="H761" t="str">
            <v>TROJD</v>
          </cell>
          <cell r="I761">
            <v>0</v>
          </cell>
        </row>
        <row r="762">
          <cell r="A762" t="str">
            <v>283UT</v>
          </cell>
          <cell r="B762">
            <v>283</v>
          </cell>
          <cell r="C762" t="str">
            <v>UT</v>
          </cell>
          <cell r="D762">
            <v>-6037515.1937499996</v>
          </cell>
          <cell r="F762" t="str">
            <v>283UT</v>
          </cell>
          <cell r="G762">
            <v>283</v>
          </cell>
          <cell r="H762" t="str">
            <v>UT</v>
          </cell>
          <cell r="I762">
            <v>-6037515.1937499996</v>
          </cell>
        </row>
        <row r="763">
          <cell r="A763" t="str">
            <v>283WA</v>
          </cell>
          <cell r="B763">
            <v>283</v>
          </cell>
          <cell r="C763" t="str">
            <v>WA</v>
          </cell>
          <cell r="D763">
            <v>546081.96083333297</v>
          </cell>
          <cell r="F763" t="str">
            <v>283WA</v>
          </cell>
          <cell r="G763">
            <v>283</v>
          </cell>
          <cell r="H763" t="str">
            <v>WA</v>
          </cell>
          <cell r="I763">
            <v>546081.96083333297</v>
          </cell>
        </row>
        <row r="764">
          <cell r="A764" t="str">
            <v>283WYP</v>
          </cell>
          <cell r="B764">
            <v>283</v>
          </cell>
          <cell r="C764" t="str">
            <v>WYP</v>
          </cell>
          <cell r="D764">
            <v>-3679593.91541667</v>
          </cell>
          <cell r="F764" t="str">
            <v>283WYP</v>
          </cell>
          <cell r="G764">
            <v>283</v>
          </cell>
          <cell r="H764" t="str">
            <v>WYP</v>
          </cell>
          <cell r="I764">
            <v>-3679593.91541667</v>
          </cell>
        </row>
        <row r="765">
          <cell r="A765" t="str">
            <v>283WYU</v>
          </cell>
          <cell r="B765">
            <v>283</v>
          </cell>
          <cell r="C765" t="str">
            <v>WYU</v>
          </cell>
          <cell r="D765">
            <v>-146094.19500000001</v>
          </cell>
          <cell r="F765" t="str">
            <v>283WYU</v>
          </cell>
          <cell r="G765">
            <v>283</v>
          </cell>
          <cell r="H765" t="str">
            <v>WYU</v>
          </cell>
          <cell r="I765">
            <v>-146094.19500000001</v>
          </cell>
        </row>
        <row r="766">
          <cell r="A766" t="str">
            <v>302CAGE</v>
          </cell>
          <cell r="B766">
            <v>302</v>
          </cell>
          <cell r="C766" t="str">
            <v>CAGE</v>
          </cell>
          <cell r="D766">
            <v>14386244.550000001</v>
          </cell>
          <cell r="F766" t="str">
            <v>302CAGE</v>
          </cell>
          <cell r="G766">
            <v>302</v>
          </cell>
          <cell r="H766" t="str">
            <v>CAGE</v>
          </cell>
          <cell r="I766">
            <v>14386244.550000001</v>
          </cell>
        </row>
        <row r="767">
          <cell r="A767" t="str">
            <v>302CAGW</v>
          </cell>
          <cell r="B767">
            <v>302</v>
          </cell>
          <cell r="C767" t="str">
            <v>CAGW</v>
          </cell>
          <cell r="D767">
            <v>180638927.185</v>
          </cell>
          <cell r="F767" t="str">
            <v>302CAGW</v>
          </cell>
          <cell r="G767">
            <v>302</v>
          </cell>
          <cell r="H767" t="str">
            <v>CAGW</v>
          </cell>
          <cell r="I767">
            <v>180638927.185</v>
          </cell>
        </row>
        <row r="768">
          <cell r="A768" t="str">
            <v>302ID</v>
          </cell>
          <cell r="B768">
            <v>302</v>
          </cell>
          <cell r="C768" t="str">
            <v>ID</v>
          </cell>
          <cell r="D768">
            <v>1000000</v>
          </cell>
          <cell r="F768" t="str">
            <v>302ID</v>
          </cell>
          <cell r="G768">
            <v>302</v>
          </cell>
          <cell r="H768" t="str">
            <v>ID</v>
          </cell>
          <cell r="I768">
            <v>1000000</v>
          </cell>
        </row>
        <row r="769">
          <cell r="A769" t="str">
            <v>302UT</v>
          </cell>
          <cell r="B769">
            <v>302</v>
          </cell>
          <cell r="C769" t="str">
            <v>UT</v>
          </cell>
          <cell r="D769">
            <v>-32081214.850000001</v>
          </cell>
          <cell r="F769" t="str">
            <v>302UT</v>
          </cell>
          <cell r="G769">
            <v>302</v>
          </cell>
          <cell r="H769" t="str">
            <v>UT</v>
          </cell>
          <cell r="I769">
            <v>-32081214.850000001</v>
          </cell>
        </row>
        <row r="770">
          <cell r="A770" t="str">
            <v>303CA</v>
          </cell>
          <cell r="B770">
            <v>303</v>
          </cell>
          <cell r="C770" t="str">
            <v>CA</v>
          </cell>
          <cell r="D770">
            <v>475844.06041666702</v>
          </cell>
          <cell r="F770" t="str">
            <v>303CA</v>
          </cell>
          <cell r="G770">
            <v>303</v>
          </cell>
          <cell r="H770" t="str">
            <v>CA</v>
          </cell>
          <cell r="I770">
            <v>475844.06041666702</v>
          </cell>
        </row>
        <row r="771">
          <cell r="A771" t="str">
            <v>303CAEE</v>
          </cell>
          <cell r="B771">
            <v>303</v>
          </cell>
          <cell r="C771" t="str">
            <v>CAEE</v>
          </cell>
          <cell r="D771">
            <v>14653.35</v>
          </cell>
          <cell r="F771" t="str">
            <v>303CAEE</v>
          </cell>
          <cell r="G771">
            <v>303</v>
          </cell>
          <cell r="H771" t="str">
            <v>CAEE</v>
          </cell>
          <cell r="I771">
            <v>14653.35</v>
          </cell>
        </row>
        <row r="772">
          <cell r="A772" t="str">
            <v>303CAGE</v>
          </cell>
          <cell r="B772">
            <v>303</v>
          </cell>
          <cell r="C772" t="str">
            <v>CAGE</v>
          </cell>
          <cell r="D772">
            <v>80702464.173749998</v>
          </cell>
          <cell r="F772" t="str">
            <v>303CAGE</v>
          </cell>
          <cell r="G772">
            <v>303</v>
          </cell>
          <cell r="H772" t="str">
            <v>CAGE</v>
          </cell>
          <cell r="I772">
            <v>80702464.173749998</v>
          </cell>
        </row>
        <row r="773">
          <cell r="A773" t="str">
            <v>303CAGW</v>
          </cell>
          <cell r="B773">
            <v>303</v>
          </cell>
          <cell r="C773" t="str">
            <v>CAGW</v>
          </cell>
          <cell r="D773">
            <v>75461800.354166701</v>
          </cell>
          <cell r="F773" t="str">
            <v>303CAGW</v>
          </cell>
          <cell r="G773">
            <v>303</v>
          </cell>
          <cell r="H773" t="str">
            <v>CAGW</v>
          </cell>
          <cell r="I773">
            <v>75461800.354166701</v>
          </cell>
        </row>
        <row r="774">
          <cell r="A774" t="str">
            <v>303CN</v>
          </cell>
          <cell r="B774">
            <v>303</v>
          </cell>
          <cell r="C774" t="str">
            <v>CN</v>
          </cell>
          <cell r="D774">
            <v>153021489.36375001</v>
          </cell>
          <cell r="F774" t="str">
            <v>303CN</v>
          </cell>
          <cell r="G774">
            <v>303</v>
          </cell>
          <cell r="H774" t="str">
            <v>CN</v>
          </cell>
          <cell r="I774">
            <v>153021489.36375001</v>
          </cell>
        </row>
        <row r="775">
          <cell r="A775" t="str">
            <v>303ID</v>
          </cell>
          <cell r="B775">
            <v>303</v>
          </cell>
          <cell r="C775" t="str">
            <v>ID</v>
          </cell>
          <cell r="D775">
            <v>3362330.3725000001</v>
          </cell>
          <cell r="F775" t="str">
            <v>303ID</v>
          </cell>
          <cell r="G775">
            <v>303</v>
          </cell>
          <cell r="H775" t="str">
            <v>ID</v>
          </cell>
          <cell r="I775">
            <v>3362330.3725000001</v>
          </cell>
        </row>
        <row r="776">
          <cell r="A776" t="str">
            <v>303JBG</v>
          </cell>
          <cell r="B776">
            <v>303</v>
          </cell>
          <cell r="C776" t="str">
            <v>JBG</v>
          </cell>
          <cell r="D776">
            <v>1640348.75916667</v>
          </cell>
          <cell r="F776" t="str">
            <v>303JBG</v>
          </cell>
          <cell r="G776">
            <v>303</v>
          </cell>
          <cell r="H776" t="str">
            <v>JBG</v>
          </cell>
          <cell r="I776">
            <v>1640348.75916667</v>
          </cell>
        </row>
        <row r="777">
          <cell r="A777" t="str">
            <v>303OR</v>
          </cell>
          <cell r="B777">
            <v>303</v>
          </cell>
          <cell r="C777" t="str">
            <v>OR</v>
          </cell>
          <cell r="D777">
            <v>4615361.1766666695</v>
          </cell>
          <cell r="F777" t="str">
            <v>303OR</v>
          </cell>
          <cell r="G777">
            <v>303</v>
          </cell>
          <cell r="H777" t="str">
            <v>OR</v>
          </cell>
          <cell r="I777">
            <v>4615361.1766666695</v>
          </cell>
        </row>
        <row r="778">
          <cell r="A778" t="str">
            <v>303SG</v>
          </cell>
          <cell r="B778">
            <v>303</v>
          </cell>
          <cell r="C778" t="str">
            <v>SG</v>
          </cell>
          <cell r="D778">
            <v>1600187.12</v>
          </cell>
          <cell r="F778" t="str">
            <v>303SG</v>
          </cell>
          <cell r="G778">
            <v>303</v>
          </cell>
          <cell r="H778" t="str">
            <v>SG</v>
          </cell>
          <cell r="I778">
            <v>1600187.12</v>
          </cell>
        </row>
        <row r="779">
          <cell r="A779" t="str">
            <v>303SO</v>
          </cell>
          <cell r="B779">
            <v>303</v>
          </cell>
          <cell r="C779" t="str">
            <v>SO</v>
          </cell>
          <cell r="D779">
            <v>376687773.89541698</v>
          </cell>
          <cell r="F779" t="str">
            <v>303SO</v>
          </cell>
          <cell r="G779">
            <v>303</v>
          </cell>
          <cell r="H779" t="str">
            <v>SO</v>
          </cell>
          <cell r="I779">
            <v>376687773.89541698</v>
          </cell>
        </row>
        <row r="780">
          <cell r="A780" t="str">
            <v>303UT</v>
          </cell>
          <cell r="B780">
            <v>303</v>
          </cell>
          <cell r="C780" t="str">
            <v>UT</v>
          </cell>
          <cell r="D780">
            <v>4266495.90583333</v>
          </cell>
          <cell r="F780" t="str">
            <v>303UT</v>
          </cell>
          <cell r="G780">
            <v>303</v>
          </cell>
          <cell r="H780" t="str">
            <v>UT</v>
          </cell>
          <cell r="I780">
            <v>4266495.90583333</v>
          </cell>
        </row>
        <row r="781">
          <cell r="A781" t="str">
            <v>303WA</v>
          </cell>
          <cell r="B781">
            <v>303</v>
          </cell>
          <cell r="C781" t="str">
            <v>WA</v>
          </cell>
          <cell r="D781">
            <v>2026914.3362499999</v>
          </cell>
          <cell r="F781" t="str">
            <v>303WA</v>
          </cell>
          <cell r="G781">
            <v>303</v>
          </cell>
          <cell r="H781" t="str">
            <v>WA</v>
          </cell>
          <cell r="I781">
            <v>2026914.3362499999</v>
          </cell>
        </row>
        <row r="782">
          <cell r="A782" t="str">
            <v>303WYP</v>
          </cell>
          <cell r="B782">
            <v>303</v>
          </cell>
          <cell r="C782" t="str">
            <v>WYP</v>
          </cell>
          <cell r="D782">
            <v>1274611.0225</v>
          </cell>
          <cell r="F782" t="str">
            <v>303WYP</v>
          </cell>
          <cell r="G782">
            <v>303</v>
          </cell>
          <cell r="H782" t="str">
            <v>WYP</v>
          </cell>
          <cell r="I782">
            <v>1274611.0225</v>
          </cell>
        </row>
        <row r="783">
          <cell r="A783" t="str">
            <v>310CAGE</v>
          </cell>
          <cell r="B783">
            <v>310</v>
          </cell>
          <cell r="C783" t="str">
            <v>CAGE</v>
          </cell>
          <cell r="D783">
            <v>89882887.579583302</v>
          </cell>
          <cell r="F783" t="str">
            <v>310CAGE</v>
          </cell>
          <cell r="G783">
            <v>310</v>
          </cell>
          <cell r="H783" t="str">
            <v>CAGE</v>
          </cell>
          <cell r="I783">
            <v>89882887.579583302</v>
          </cell>
        </row>
        <row r="784">
          <cell r="A784" t="str">
            <v>310CAGW</v>
          </cell>
          <cell r="B784">
            <v>310</v>
          </cell>
          <cell r="C784" t="str">
            <v>CAGW</v>
          </cell>
          <cell r="D784">
            <v>1788644.22</v>
          </cell>
          <cell r="F784" t="str">
            <v>310CAGW</v>
          </cell>
          <cell r="G784">
            <v>310</v>
          </cell>
          <cell r="H784" t="str">
            <v>CAGW</v>
          </cell>
          <cell r="I784">
            <v>1788644.22</v>
          </cell>
        </row>
        <row r="785">
          <cell r="A785" t="str">
            <v>310JBG</v>
          </cell>
          <cell r="B785">
            <v>310</v>
          </cell>
          <cell r="C785" t="str">
            <v>JBG</v>
          </cell>
          <cell r="D785">
            <v>1193760.78</v>
          </cell>
          <cell r="F785" t="str">
            <v>310JBG</v>
          </cell>
          <cell r="G785">
            <v>310</v>
          </cell>
          <cell r="H785" t="str">
            <v>JBG</v>
          </cell>
          <cell r="I785">
            <v>1193760.78</v>
          </cell>
        </row>
        <row r="786">
          <cell r="A786" t="str">
            <v>311CAGE</v>
          </cell>
          <cell r="B786">
            <v>311</v>
          </cell>
          <cell r="C786" t="str">
            <v>CAGE</v>
          </cell>
          <cell r="D786">
            <v>813551702.93083298</v>
          </cell>
          <cell r="F786" t="str">
            <v>311CAGE</v>
          </cell>
          <cell r="G786">
            <v>311</v>
          </cell>
          <cell r="H786" t="str">
            <v>CAGE</v>
          </cell>
          <cell r="I786">
            <v>813551702.93083298</v>
          </cell>
        </row>
        <row r="787">
          <cell r="A787" t="str">
            <v>311CAGW</v>
          </cell>
          <cell r="B787">
            <v>311</v>
          </cell>
          <cell r="C787" t="str">
            <v>CAGW</v>
          </cell>
          <cell r="D787">
            <v>62651691.145000003</v>
          </cell>
          <cell r="F787" t="str">
            <v>311CAGW</v>
          </cell>
          <cell r="G787">
            <v>311</v>
          </cell>
          <cell r="H787" t="str">
            <v>CAGW</v>
          </cell>
          <cell r="I787">
            <v>62651691.145000003</v>
          </cell>
        </row>
        <row r="788">
          <cell r="A788" t="str">
            <v>311JBG</v>
          </cell>
          <cell r="B788">
            <v>311</v>
          </cell>
          <cell r="C788" t="str">
            <v>JBG</v>
          </cell>
          <cell r="D788">
            <v>146995142.02583301</v>
          </cell>
          <cell r="F788" t="str">
            <v>311JBG</v>
          </cell>
          <cell r="G788">
            <v>311</v>
          </cell>
          <cell r="H788" t="str">
            <v>JBG</v>
          </cell>
          <cell r="I788">
            <v>146995142.02583301</v>
          </cell>
        </row>
        <row r="789">
          <cell r="A789" t="str">
            <v>312CAGE</v>
          </cell>
          <cell r="B789">
            <v>312</v>
          </cell>
          <cell r="C789" t="str">
            <v>CAGE</v>
          </cell>
          <cell r="D789">
            <v>3493387700.3512502</v>
          </cell>
          <cell r="F789" t="str">
            <v>312CAGE</v>
          </cell>
          <cell r="G789">
            <v>312</v>
          </cell>
          <cell r="H789" t="str">
            <v>CAGE</v>
          </cell>
          <cell r="I789">
            <v>3493387700.3512502</v>
          </cell>
        </row>
        <row r="790">
          <cell r="A790" t="str">
            <v>312CAGW</v>
          </cell>
          <cell r="B790">
            <v>312</v>
          </cell>
          <cell r="C790" t="str">
            <v>CAGW</v>
          </cell>
          <cell r="D790">
            <v>121896426.08374999</v>
          </cell>
          <cell r="F790" t="str">
            <v>312CAGW</v>
          </cell>
          <cell r="G790">
            <v>312</v>
          </cell>
          <cell r="H790" t="str">
            <v>CAGW</v>
          </cell>
          <cell r="I790">
            <v>121896426.08374999</v>
          </cell>
        </row>
        <row r="791">
          <cell r="A791" t="str">
            <v>312JBG</v>
          </cell>
          <cell r="B791">
            <v>312</v>
          </cell>
          <cell r="C791" t="str">
            <v>JBG</v>
          </cell>
          <cell r="D791">
            <v>977523828.59000003</v>
          </cell>
          <cell r="F791" t="str">
            <v>312JBG</v>
          </cell>
          <cell r="G791">
            <v>312</v>
          </cell>
          <cell r="H791" t="str">
            <v>JBG</v>
          </cell>
          <cell r="I791">
            <v>977523828.59000003</v>
          </cell>
        </row>
        <row r="792">
          <cell r="A792" t="str">
            <v>314CAGE</v>
          </cell>
          <cell r="B792">
            <v>314</v>
          </cell>
          <cell r="C792" t="str">
            <v>CAGE</v>
          </cell>
          <cell r="D792">
            <v>740664821.677917</v>
          </cell>
          <cell r="F792" t="str">
            <v>314CAGE</v>
          </cell>
          <cell r="G792">
            <v>314</v>
          </cell>
          <cell r="H792" t="str">
            <v>CAGE</v>
          </cell>
          <cell r="I792">
            <v>740664821.677917</v>
          </cell>
        </row>
        <row r="793">
          <cell r="A793" t="str">
            <v>314CAGW</v>
          </cell>
          <cell r="B793">
            <v>314</v>
          </cell>
          <cell r="C793" t="str">
            <v>CAGW</v>
          </cell>
          <cell r="D793">
            <v>39009279.339166701</v>
          </cell>
          <cell r="F793" t="str">
            <v>314CAGW</v>
          </cell>
          <cell r="G793">
            <v>314</v>
          </cell>
          <cell r="H793" t="str">
            <v>CAGW</v>
          </cell>
          <cell r="I793">
            <v>39009279.339166701</v>
          </cell>
        </row>
        <row r="794">
          <cell r="A794" t="str">
            <v>314JBG</v>
          </cell>
          <cell r="B794">
            <v>314</v>
          </cell>
          <cell r="C794" t="str">
            <v>JBG</v>
          </cell>
          <cell r="D794">
            <v>205562088.535833</v>
          </cell>
          <cell r="F794" t="str">
            <v>314JBG</v>
          </cell>
          <cell r="G794">
            <v>314</v>
          </cell>
          <cell r="H794" t="str">
            <v>JBG</v>
          </cell>
          <cell r="I794">
            <v>205562088.535833</v>
          </cell>
        </row>
        <row r="795">
          <cell r="A795" t="str">
            <v>315CAGE</v>
          </cell>
          <cell r="B795">
            <v>315</v>
          </cell>
          <cell r="C795" t="str">
            <v>CAGE</v>
          </cell>
          <cell r="D795">
            <v>418001491.82791698</v>
          </cell>
          <cell r="F795" t="str">
            <v>315CAGE</v>
          </cell>
          <cell r="G795">
            <v>315</v>
          </cell>
          <cell r="H795" t="str">
            <v>CAGE</v>
          </cell>
          <cell r="I795">
            <v>418001491.82791698</v>
          </cell>
        </row>
        <row r="796">
          <cell r="A796" t="str">
            <v>315CAGW</v>
          </cell>
          <cell r="B796">
            <v>315</v>
          </cell>
          <cell r="C796" t="str">
            <v>CAGW</v>
          </cell>
          <cell r="D796">
            <v>9297179.8945833296</v>
          </cell>
          <cell r="F796" t="str">
            <v>315CAGW</v>
          </cell>
          <cell r="G796">
            <v>315</v>
          </cell>
          <cell r="H796" t="str">
            <v>CAGW</v>
          </cell>
          <cell r="I796">
            <v>9297179.8945833296</v>
          </cell>
        </row>
        <row r="797">
          <cell r="A797" t="str">
            <v>315JBG</v>
          </cell>
          <cell r="B797">
            <v>315</v>
          </cell>
          <cell r="C797" t="str">
            <v>JBG</v>
          </cell>
          <cell r="D797">
            <v>60174404.037083298</v>
          </cell>
          <cell r="F797" t="str">
            <v>315JBG</v>
          </cell>
          <cell r="G797">
            <v>315</v>
          </cell>
          <cell r="H797" t="str">
            <v>JBG</v>
          </cell>
          <cell r="I797">
            <v>60174404.037083298</v>
          </cell>
        </row>
        <row r="798">
          <cell r="A798" t="str">
            <v>316CAGE</v>
          </cell>
          <cell r="B798">
            <v>316</v>
          </cell>
          <cell r="C798" t="str">
            <v>CAGE</v>
          </cell>
          <cell r="D798">
            <v>26602473.692916699</v>
          </cell>
          <cell r="F798" t="str">
            <v>316CAGE</v>
          </cell>
          <cell r="G798">
            <v>316</v>
          </cell>
          <cell r="H798" t="str">
            <v>CAGE</v>
          </cell>
          <cell r="I798">
            <v>26602473.692916699</v>
          </cell>
        </row>
        <row r="799">
          <cell r="A799" t="str">
            <v>316CAGW</v>
          </cell>
          <cell r="B799">
            <v>316</v>
          </cell>
          <cell r="C799" t="str">
            <v>CAGW</v>
          </cell>
          <cell r="D799">
            <v>409927.620833333</v>
          </cell>
          <cell r="F799" t="str">
            <v>316CAGW</v>
          </cell>
          <cell r="G799">
            <v>316</v>
          </cell>
          <cell r="H799" t="str">
            <v>CAGW</v>
          </cell>
          <cell r="I799">
            <v>409927.620833333</v>
          </cell>
        </row>
        <row r="800">
          <cell r="A800" t="str">
            <v>316JBG</v>
          </cell>
          <cell r="B800">
            <v>316</v>
          </cell>
          <cell r="C800" t="str">
            <v>JBG</v>
          </cell>
          <cell r="D800">
            <v>4866601.0750000002</v>
          </cell>
          <cell r="F800" t="str">
            <v>316JBG</v>
          </cell>
          <cell r="G800">
            <v>316</v>
          </cell>
          <cell r="H800" t="str">
            <v>JBG</v>
          </cell>
          <cell r="I800">
            <v>4866601.0750000002</v>
          </cell>
        </row>
        <row r="801">
          <cell r="A801" t="str">
            <v>330CAGE</v>
          </cell>
          <cell r="B801">
            <v>330</v>
          </cell>
          <cell r="C801" t="str">
            <v>CAGE</v>
          </cell>
          <cell r="D801">
            <v>6553227.1699999999</v>
          </cell>
          <cell r="F801" t="str">
            <v>330CAGE</v>
          </cell>
          <cell r="G801">
            <v>330</v>
          </cell>
          <cell r="H801" t="str">
            <v>CAGE</v>
          </cell>
          <cell r="I801">
            <v>6553227.1699999999</v>
          </cell>
        </row>
        <row r="802">
          <cell r="A802" t="str">
            <v>330CAGW</v>
          </cell>
          <cell r="B802">
            <v>330</v>
          </cell>
          <cell r="C802" t="str">
            <v>CAGW</v>
          </cell>
          <cell r="D802">
            <v>29412070.057916701</v>
          </cell>
          <cell r="F802" t="str">
            <v>330CAGW</v>
          </cell>
          <cell r="G802">
            <v>330</v>
          </cell>
          <cell r="H802" t="str">
            <v>CAGW</v>
          </cell>
          <cell r="I802">
            <v>29412070.057916701</v>
          </cell>
        </row>
        <row r="803">
          <cell r="A803" t="str">
            <v>331CAGE</v>
          </cell>
          <cell r="B803">
            <v>331</v>
          </cell>
          <cell r="C803" t="str">
            <v>CAGE</v>
          </cell>
          <cell r="D803">
            <v>16296483.4766667</v>
          </cell>
          <cell r="F803" t="str">
            <v>331CAGE</v>
          </cell>
          <cell r="G803">
            <v>331</v>
          </cell>
          <cell r="H803" t="str">
            <v>CAGE</v>
          </cell>
          <cell r="I803">
            <v>16296483.4766667</v>
          </cell>
        </row>
        <row r="804">
          <cell r="A804" t="str">
            <v>331CAGW</v>
          </cell>
          <cell r="B804">
            <v>331</v>
          </cell>
          <cell r="C804" t="str">
            <v>CAGW</v>
          </cell>
          <cell r="D804">
            <v>255536465.11875001</v>
          </cell>
          <cell r="F804" t="str">
            <v>331CAGW</v>
          </cell>
          <cell r="G804">
            <v>331</v>
          </cell>
          <cell r="H804" t="str">
            <v>CAGW</v>
          </cell>
          <cell r="I804">
            <v>255536465.11875001</v>
          </cell>
        </row>
        <row r="805">
          <cell r="A805" t="str">
            <v>332CAGE</v>
          </cell>
          <cell r="B805">
            <v>332</v>
          </cell>
          <cell r="C805" t="str">
            <v>CAGE</v>
          </cell>
          <cell r="D805">
            <v>98909448.578749999</v>
          </cell>
          <cell r="F805" t="str">
            <v>332CAGE</v>
          </cell>
          <cell r="G805">
            <v>332</v>
          </cell>
          <cell r="H805" t="str">
            <v>CAGE</v>
          </cell>
          <cell r="I805">
            <v>98909448.578749999</v>
          </cell>
        </row>
        <row r="806">
          <cell r="A806" t="str">
            <v>332CAGW</v>
          </cell>
          <cell r="B806">
            <v>332</v>
          </cell>
          <cell r="C806" t="str">
            <v>CAGW</v>
          </cell>
          <cell r="D806">
            <v>403396950.45125002</v>
          </cell>
          <cell r="F806" t="str">
            <v>332CAGW</v>
          </cell>
          <cell r="G806">
            <v>332</v>
          </cell>
          <cell r="H806" t="str">
            <v>CAGW</v>
          </cell>
          <cell r="I806">
            <v>403396950.45125002</v>
          </cell>
        </row>
        <row r="807">
          <cell r="A807" t="str">
            <v>333CAGE</v>
          </cell>
          <cell r="B807">
            <v>333</v>
          </cell>
          <cell r="C807" t="str">
            <v>CAGE</v>
          </cell>
          <cell r="D807">
            <v>44106185.015833303</v>
          </cell>
          <cell r="F807" t="str">
            <v>333CAGE</v>
          </cell>
          <cell r="G807">
            <v>333</v>
          </cell>
          <cell r="H807" t="str">
            <v>CAGE</v>
          </cell>
          <cell r="I807">
            <v>44106185.015833303</v>
          </cell>
        </row>
        <row r="808">
          <cell r="A808" t="str">
            <v>333CAGW</v>
          </cell>
          <cell r="B808">
            <v>333</v>
          </cell>
          <cell r="C808" t="str">
            <v>CAGW</v>
          </cell>
          <cell r="D808">
            <v>88119403.814166695</v>
          </cell>
          <cell r="F808" t="str">
            <v>333CAGW</v>
          </cell>
          <cell r="G808">
            <v>333</v>
          </cell>
          <cell r="H808" t="str">
            <v>CAGW</v>
          </cell>
          <cell r="I808">
            <v>88119403.814166695</v>
          </cell>
        </row>
        <row r="809">
          <cell r="A809" t="str">
            <v>334CAGE</v>
          </cell>
          <cell r="B809">
            <v>334</v>
          </cell>
          <cell r="C809" t="str">
            <v>CAGE</v>
          </cell>
          <cell r="D809">
            <v>13444484.210000001</v>
          </cell>
          <cell r="F809" t="str">
            <v>334CAGE</v>
          </cell>
          <cell r="G809">
            <v>334</v>
          </cell>
          <cell r="H809" t="str">
            <v>CAGE</v>
          </cell>
          <cell r="I809">
            <v>13444484.210000001</v>
          </cell>
        </row>
        <row r="810">
          <cell r="A810" t="str">
            <v>334CAGW</v>
          </cell>
          <cell r="B810">
            <v>334</v>
          </cell>
          <cell r="C810" t="str">
            <v>CAGW</v>
          </cell>
          <cell r="D810">
            <v>68371386.599999994</v>
          </cell>
          <cell r="F810" t="str">
            <v>334CAGW</v>
          </cell>
          <cell r="G810">
            <v>334</v>
          </cell>
          <cell r="H810" t="str">
            <v>CAGW</v>
          </cell>
          <cell r="I810">
            <v>68371386.599999994</v>
          </cell>
        </row>
        <row r="811">
          <cell r="A811" t="str">
            <v>335CAGE</v>
          </cell>
          <cell r="B811">
            <v>335</v>
          </cell>
          <cell r="C811" t="str">
            <v>CAGE</v>
          </cell>
          <cell r="D811">
            <v>175579.26</v>
          </cell>
          <cell r="F811" t="str">
            <v>335CAGE</v>
          </cell>
          <cell r="G811">
            <v>335</v>
          </cell>
          <cell r="H811" t="str">
            <v>CAGE</v>
          </cell>
          <cell r="I811">
            <v>175579.26</v>
          </cell>
        </row>
        <row r="812">
          <cell r="A812" t="str">
            <v>335CAGW</v>
          </cell>
          <cell r="B812">
            <v>335</v>
          </cell>
          <cell r="C812" t="str">
            <v>CAGW</v>
          </cell>
          <cell r="D812">
            <v>2187995.5804166701</v>
          </cell>
          <cell r="F812" t="str">
            <v>335CAGW</v>
          </cell>
          <cell r="G812">
            <v>335</v>
          </cell>
          <cell r="H812" t="str">
            <v>CAGW</v>
          </cell>
          <cell r="I812">
            <v>2187995.5804166701</v>
          </cell>
        </row>
        <row r="813">
          <cell r="A813" t="str">
            <v>336CAGE</v>
          </cell>
          <cell r="B813">
            <v>336</v>
          </cell>
          <cell r="C813" t="str">
            <v>CAGE</v>
          </cell>
          <cell r="D813">
            <v>2215249.8183333301</v>
          </cell>
          <cell r="F813" t="str">
            <v>336CAGE</v>
          </cell>
          <cell r="G813">
            <v>336</v>
          </cell>
          <cell r="H813" t="str">
            <v>CAGE</v>
          </cell>
          <cell r="I813">
            <v>2215249.8183333301</v>
          </cell>
        </row>
        <row r="814">
          <cell r="A814" t="str">
            <v>336CAGW</v>
          </cell>
          <cell r="B814">
            <v>336</v>
          </cell>
          <cell r="C814" t="str">
            <v>CAGW</v>
          </cell>
          <cell r="D814">
            <v>21213164.460000001</v>
          </cell>
          <cell r="F814" t="str">
            <v>336CAGW</v>
          </cell>
          <cell r="G814">
            <v>336</v>
          </cell>
          <cell r="H814" t="str">
            <v>CAGW</v>
          </cell>
          <cell r="I814">
            <v>21213164.460000001</v>
          </cell>
        </row>
        <row r="815">
          <cell r="A815" t="str">
            <v>340CAGE</v>
          </cell>
          <cell r="B815">
            <v>340</v>
          </cell>
          <cell r="C815" t="str">
            <v>CAGE</v>
          </cell>
          <cell r="D815">
            <v>40830447.450000003</v>
          </cell>
          <cell r="F815" t="str">
            <v>340CAGE</v>
          </cell>
          <cell r="G815">
            <v>340</v>
          </cell>
          <cell r="H815" t="str">
            <v>CAGE</v>
          </cell>
          <cell r="I815">
            <v>40830447.450000003</v>
          </cell>
        </row>
        <row r="816">
          <cell r="A816" t="str">
            <v>340CAGW</v>
          </cell>
          <cell r="B816">
            <v>340</v>
          </cell>
          <cell r="C816" t="str">
            <v>CAGW</v>
          </cell>
          <cell r="D816">
            <v>4572771.5199999996</v>
          </cell>
          <cell r="F816" t="str">
            <v>340CAGW</v>
          </cell>
          <cell r="G816">
            <v>340</v>
          </cell>
          <cell r="H816" t="str">
            <v>CAGW</v>
          </cell>
          <cell r="I816">
            <v>4572771.5199999996</v>
          </cell>
        </row>
        <row r="817">
          <cell r="A817" t="str">
            <v>340OR</v>
          </cell>
          <cell r="B817">
            <v>340</v>
          </cell>
          <cell r="C817" t="str">
            <v>OR</v>
          </cell>
          <cell r="D817">
            <v>74985.87</v>
          </cell>
          <cell r="F817" t="str">
            <v>340OR</v>
          </cell>
          <cell r="G817">
            <v>340</v>
          </cell>
          <cell r="H817" t="str">
            <v>OR</v>
          </cell>
          <cell r="I817">
            <v>74985.87</v>
          </cell>
        </row>
        <row r="818">
          <cell r="A818" t="str">
            <v>341CAGE</v>
          </cell>
          <cell r="B818">
            <v>341</v>
          </cell>
          <cell r="C818" t="str">
            <v>CAGE</v>
          </cell>
          <cell r="D818">
            <v>169788602.46916699</v>
          </cell>
          <cell r="F818" t="str">
            <v>341CAGE</v>
          </cell>
          <cell r="G818">
            <v>341</v>
          </cell>
          <cell r="H818" t="str">
            <v>CAGE</v>
          </cell>
          <cell r="I818">
            <v>169788602.46916699</v>
          </cell>
        </row>
        <row r="819">
          <cell r="A819" t="str">
            <v>341CAGW</v>
          </cell>
          <cell r="B819">
            <v>341</v>
          </cell>
          <cell r="C819" t="str">
            <v>CAGW</v>
          </cell>
          <cell r="D819">
            <v>57854151.002499998</v>
          </cell>
          <cell r="F819" t="str">
            <v>341CAGW</v>
          </cell>
          <cell r="G819">
            <v>341</v>
          </cell>
          <cell r="H819" t="str">
            <v>CAGW</v>
          </cell>
          <cell r="I819">
            <v>57854151.002499998</v>
          </cell>
        </row>
        <row r="820">
          <cell r="A820" t="str">
            <v>342CAGE</v>
          </cell>
          <cell r="B820">
            <v>342</v>
          </cell>
          <cell r="C820" t="str">
            <v>CAGE</v>
          </cell>
          <cell r="D820">
            <v>14565315.130000001</v>
          </cell>
          <cell r="F820" t="str">
            <v>342CAGE</v>
          </cell>
          <cell r="G820">
            <v>342</v>
          </cell>
          <cell r="H820" t="str">
            <v>CAGE</v>
          </cell>
          <cell r="I820">
            <v>14565315.130000001</v>
          </cell>
        </row>
        <row r="821">
          <cell r="A821" t="str">
            <v>342CAGW</v>
          </cell>
          <cell r="B821">
            <v>342</v>
          </cell>
          <cell r="C821" t="str">
            <v>CAGW</v>
          </cell>
          <cell r="D821">
            <v>1622667.14</v>
          </cell>
          <cell r="F821" t="str">
            <v>342CAGW</v>
          </cell>
          <cell r="G821">
            <v>342</v>
          </cell>
          <cell r="H821" t="str">
            <v>CAGW</v>
          </cell>
          <cell r="I821">
            <v>1622667.14</v>
          </cell>
        </row>
        <row r="822">
          <cell r="A822" t="str">
            <v>343CAGE</v>
          </cell>
          <cell r="B822">
            <v>343</v>
          </cell>
          <cell r="C822" t="str">
            <v>CAGE</v>
          </cell>
          <cell r="D822">
            <v>1943517695.24</v>
          </cell>
          <cell r="F822" t="str">
            <v>343CAGE</v>
          </cell>
          <cell r="G822">
            <v>343</v>
          </cell>
          <cell r="H822" t="str">
            <v>CAGE</v>
          </cell>
          <cell r="I822">
            <v>1943517695.24</v>
          </cell>
        </row>
        <row r="823">
          <cell r="A823" t="str">
            <v>343CAGW</v>
          </cell>
          <cell r="B823">
            <v>343</v>
          </cell>
          <cell r="C823" t="str">
            <v>CAGW</v>
          </cell>
          <cell r="D823">
            <v>976491439.60666704</v>
          </cell>
          <cell r="F823" t="str">
            <v>343CAGW</v>
          </cell>
          <cell r="G823">
            <v>343</v>
          </cell>
          <cell r="H823" t="str">
            <v>CAGW</v>
          </cell>
          <cell r="I823">
            <v>976491439.60666704</v>
          </cell>
        </row>
        <row r="824">
          <cell r="A824" t="str">
            <v>344CAGE</v>
          </cell>
          <cell r="B824">
            <v>344</v>
          </cell>
          <cell r="C824" t="str">
            <v>CAGE</v>
          </cell>
          <cell r="D824">
            <v>340496892.14416701</v>
          </cell>
          <cell r="F824" t="str">
            <v>344CAGE</v>
          </cell>
          <cell r="G824">
            <v>344</v>
          </cell>
          <cell r="H824" t="str">
            <v>CAGE</v>
          </cell>
          <cell r="I824">
            <v>340496892.14416701</v>
          </cell>
        </row>
        <row r="825">
          <cell r="A825" t="str">
            <v>344CAGW</v>
          </cell>
          <cell r="B825">
            <v>344</v>
          </cell>
          <cell r="C825" t="str">
            <v>CAGW</v>
          </cell>
          <cell r="D825">
            <v>134489200.845833</v>
          </cell>
          <cell r="F825" t="str">
            <v>344CAGW</v>
          </cell>
          <cell r="G825">
            <v>344</v>
          </cell>
          <cell r="H825" t="str">
            <v>CAGW</v>
          </cell>
          <cell r="I825">
            <v>134489200.845833</v>
          </cell>
        </row>
        <row r="826">
          <cell r="A826" t="str">
            <v>345CAGE</v>
          </cell>
          <cell r="B826">
            <v>345</v>
          </cell>
          <cell r="C826" t="str">
            <v>CAGE</v>
          </cell>
          <cell r="D826">
            <v>238674961.435417</v>
          </cell>
          <cell r="F826" t="str">
            <v>345CAGE</v>
          </cell>
          <cell r="G826">
            <v>345</v>
          </cell>
          <cell r="H826" t="str">
            <v>CAGE</v>
          </cell>
          <cell r="I826">
            <v>238674961.435417</v>
          </cell>
        </row>
        <row r="827">
          <cell r="A827" t="str">
            <v>345CAGW</v>
          </cell>
          <cell r="B827">
            <v>345</v>
          </cell>
          <cell r="C827" t="str">
            <v>CAGW</v>
          </cell>
          <cell r="D827">
            <v>88416944.799166694</v>
          </cell>
          <cell r="F827" t="str">
            <v>345CAGW</v>
          </cell>
          <cell r="G827">
            <v>345</v>
          </cell>
          <cell r="H827" t="str">
            <v>CAGW</v>
          </cell>
          <cell r="I827">
            <v>88416944.799166694</v>
          </cell>
        </row>
        <row r="828">
          <cell r="A828" t="str">
            <v>346CAGE</v>
          </cell>
          <cell r="B828">
            <v>346</v>
          </cell>
          <cell r="C828" t="str">
            <v>CAGE</v>
          </cell>
          <cell r="D828">
            <v>11835835.01</v>
          </cell>
          <cell r="F828" t="str">
            <v>346CAGE</v>
          </cell>
          <cell r="G828">
            <v>346</v>
          </cell>
          <cell r="H828" t="str">
            <v>CAGE</v>
          </cell>
          <cell r="I828">
            <v>11835835.01</v>
          </cell>
        </row>
        <row r="829">
          <cell r="A829" t="str">
            <v>346CAGW</v>
          </cell>
          <cell r="B829">
            <v>346</v>
          </cell>
          <cell r="C829" t="str">
            <v>CAGW</v>
          </cell>
          <cell r="D829">
            <v>4054742.4641666701</v>
          </cell>
          <cell r="F829" t="str">
            <v>346CAGW</v>
          </cell>
          <cell r="G829">
            <v>346</v>
          </cell>
          <cell r="H829" t="str">
            <v>CAGW</v>
          </cell>
          <cell r="I829">
            <v>4054742.4641666701</v>
          </cell>
        </row>
        <row r="830">
          <cell r="A830" t="str">
            <v>350CAGE</v>
          </cell>
          <cell r="B830">
            <v>350</v>
          </cell>
          <cell r="C830" t="str">
            <v>CAGE</v>
          </cell>
          <cell r="D830">
            <v>225127567.57541701</v>
          </cell>
          <cell r="F830" t="str">
            <v>350CAGE</v>
          </cell>
          <cell r="G830">
            <v>350</v>
          </cell>
          <cell r="H830" t="str">
            <v>CAGE</v>
          </cell>
          <cell r="I830">
            <v>225127567.57541701</v>
          </cell>
        </row>
        <row r="831">
          <cell r="A831" t="str">
            <v>350CAGW</v>
          </cell>
          <cell r="B831">
            <v>350</v>
          </cell>
          <cell r="C831" t="str">
            <v>CAGW</v>
          </cell>
          <cell r="D831">
            <v>35968801.866666697</v>
          </cell>
          <cell r="F831" t="str">
            <v>350CAGW</v>
          </cell>
          <cell r="G831">
            <v>350</v>
          </cell>
          <cell r="H831" t="str">
            <v>CAGW</v>
          </cell>
          <cell r="I831">
            <v>35968801.866666697</v>
          </cell>
        </row>
        <row r="832">
          <cell r="A832" t="str">
            <v>350JBG</v>
          </cell>
          <cell r="B832">
            <v>350</v>
          </cell>
          <cell r="C832" t="str">
            <v>JBG</v>
          </cell>
          <cell r="D832">
            <v>2309450.67</v>
          </cell>
          <cell r="F832" t="str">
            <v>350JBG</v>
          </cell>
          <cell r="G832">
            <v>350</v>
          </cell>
          <cell r="H832" t="str">
            <v>JBG</v>
          </cell>
          <cell r="I832">
            <v>2309450.67</v>
          </cell>
        </row>
        <row r="833">
          <cell r="A833" t="str">
            <v>350SG</v>
          </cell>
          <cell r="B833">
            <v>350</v>
          </cell>
          <cell r="C833" t="str">
            <v>SG</v>
          </cell>
          <cell r="D833">
            <v>100387.77</v>
          </cell>
          <cell r="F833" t="str">
            <v>350SG</v>
          </cell>
          <cell r="G833">
            <v>350</v>
          </cell>
          <cell r="H833" t="str">
            <v>SG</v>
          </cell>
          <cell r="I833">
            <v>100387.77</v>
          </cell>
        </row>
        <row r="834">
          <cell r="A834" t="str">
            <v>352CAGE</v>
          </cell>
          <cell r="B834">
            <v>352</v>
          </cell>
          <cell r="C834" t="str">
            <v>CAGE</v>
          </cell>
          <cell r="D834">
            <v>192128720.478333</v>
          </cell>
          <cell r="F834" t="str">
            <v>352CAGE</v>
          </cell>
          <cell r="G834">
            <v>352</v>
          </cell>
          <cell r="H834" t="str">
            <v>CAGE</v>
          </cell>
          <cell r="I834">
            <v>192128720.478333</v>
          </cell>
        </row>
        <row r="835">
          <cell r="A835" t="str">
            <v>352CAGW</v>
          </cell>
          <cell r="B835">
            <v>352</v>
          </cell>
          <cell r="C835" t="str">
            <v>CAGW</v>
          </cell>
          <cell r="D835">
            <v>58555336.048749998</v>
          </cell>
          <cell r="F835" t="str">
            <v>352CAGW</v>
          </cell>
          <cell r="G835">
            <v>352</v>
          </cell>
          <cell r="H835" t="str">
            <v>CAGW</v>
          </cell>
          <cell r="I835">
            <v>58555336.048749998</v>
          </cell>
        </row>
        <row r="836">
          <cell r="A836" t="str">
            <v>352JBG</v>
          </cell>
          <cell r="B836">
            <v>352</v>
          </cell>
          <cell r="C836" t="str">
            <v>JBG</v>
          </cell>
          <cell r="D836">
            <v>1677653.0225</v>
          </cell>
          <cell r="F836" t="str">
            <v>352JBG</v>
          </cell>
          <cell r="G836">
            <v>352</v>
          </cell>
          <cell r="H836" t="str">
            <v>JBG</v>
          </cell>
          <cell r="I836">
            <v>1677653.0225</v>
          </cell>
        </row>
        <row r="837">
          <cell r="A837" t="str">
            <v>352SG</v>
          </cell>
          <cell r="B837">
            <v>352</v>
          </cell>
          <cell r="C837" t="str">
            <v>SG</v>
          </cell>
          <cell r="D837">
            <v>3167.48</v>
          </cell>
          <cell r="F837" t="str">
            <v>352SG</v>
          </cell>
          <cell r="G837">
            <v>352</v>
          </cell>
          <cell r="H837" t="str">
            <v>SG</v>
          </cell>
          <cell r="I837">
            <v>3167.48</v>
          </cell>
        </row>
        <row r="838">
          <cell r="A838" t="str">
            <v>353CAGE</v>
          </cell>
          <cell r="B838">
            <v>353</v>
          </cell>
          <cell r="C838" t="str">
            <v>CAGE</v>
          </cell>
          <cell r="D838">
            <v>1490125542.7179201</v>
          </cell>
          <cell r="F838" t="str">
            <v>353CAGE</v>
          </cell>
          <cell r="G838">
            <v>353</v>
          </cell>
          <cell r="H838" t="str">
            <v>CAGE</v>
          </cell>
          <cell r="I838">
            <v>1490125542.7179201</v>
          </cell>
        </row>
        <row r="839">
          <cell r="A839" t="str">
            <v>353CAGW</v>
          </cell>
          <cell r="B839">
            <v>353</v>
          </cell>
          <cell r="C839" t="str">
            <v>CAGW</v>
          </cell>
          <cell r="D839">
            <v>534592442.43374997</v>
          </cell>
          <cell r="F839" t="str">
            <v>353CAGW</v>
          </cell>
          <cell r="G839">
            <v>353</v>
          </cell>
          <cell r="H839" t="str">
            <v>CAGW</v>
          </cell>
          <cell r="I839">
            <v>534592442.43374997</v>
          </cell>
        </row>
        <row r="840">
          <cell r="A840" t="str">
            <v>353JBG</v>
          </cell>
          <cell r="B840">
            <v>353</v>
          </cell>
          <cell r="C840" t="str">
            <v>JBG</v>
          </cell>
          <cell r="D840">
            <v>39859420.918333299</v>
          </cell>
          <cell r="F840" t="str">
            <v>353JBG</v>
          </cell>
          <cell r="G840">
            <v>353</v>
          </cell>
          <cell r="H840" t="str">
            <v>JBG</v>
          </cell>
          <cell r="I840">
            <v>39859420.918333299</v>
          </cell>
        </row>
        <row r="841">
          <cell r="A841" t="str">
            <v>353SG</v>
          </cell>
          <cell r="B841">
            <v>353</v>
          </cell>
          <cell r="C841" t="str">
            <v>SG</v>
          </cell>
          <cell r="D841">
            <v>952146.51</v>
          </cell>
          <cell r="F841" t="str">
            <v>353SG</v>
          </cell>
          <cell r="G841">
            <v>353</v>
          </cell>
          <cell r="H841" t="str">
            <v>SG</v>
          </cell>
          <cell r="I841">
            <v>952146.51</v>
          </cell>
        </row>
        <row r="842">
          <cell r="A842" t="str">
            <v>354CAGE</v>
          </cell>
          <cell r="B842">
            <v>354</v>
          </cell>
          <cell r="C842" t="str">
            <v>CAGE</v>
          </cell>
          <cell r="D842">
            <v>1088852684.8841701</v>
          </cell>
          <cell r="F842" t="str">
            <v>354CAGE</v>
          </cell>
          <cell r="G842">
            <v>354</v>
          </cell>
          <cell r="H842" t="str">
            <v>CAGE</v>
          </cell>
          <cell r="I842">
            <v>1088852684.8841701</v>
          </cell>
        </row>
        <row r="843">
          <cell r="A843" t="str">
            <v>354CAGW</v>
          </cell>
          <cell r="B843">
            <v>354</v>
          </cell>
          <cell r="C843" t="str">
            <v>CAGW</v>
          </cell>
          <cell r="D843">
            <v>167006736.785</v>
          </cell>
          <cell r="F843" t="str">
            <v>354CAGW</v>
          </cell>
          <cell r="G843">
            <v>354</v>
          </cell>
          <cell r="H843" t="str">
            <v>CAGW</v>
          </cell>
          <cell r="I843">
            <v>167006736.785</v>
          </cell>
        </row>
        <row r="844">
          <cell r="A844" t="str">
            <v>354JBG</v>
          </cell>
          <cell r="B844">
            <v>354</v>
          </cell>
          <cell r="C844" t="str">
            <v>JBG</v>
          </cell>
          <cell r="D844">
            <v>21750535.91</v>
          </cell>
          <cell r="F844" t="str">
            <v>354JBG</v>
          </cell>
          <cell r="G844">
            <v>354</v>
          </cell>
          <cell r="H844" t="str">
            <v>JBG</v>
          </cell>
          <cell r="I844">
            <v>21750535.91</v>
          </cell>
        </row>
        <row r="845">
          <cell r="A845" t="str">
            <v>354SG</v>
          </cell>
          <cell r="B845">
            <v>354</v>
          </cell>
          <cell r="C845" t="str">
            <v>SG</v>
          </cell>
          <cell r="D845">
            <v>123629.91</v>
          </cell>
          <cell r="F845" t="str">
            <v>354SG</v>
          </cell>
          <cell r="G845">
            <v>354</v>
          </cell>
          <cell r="H845" t="str">
            <v>SG</v>
          </cell>
          <cell r="I845">
            <v>123629.91</v>
          </cell>
        </row>
        <row r="846">
          <cell r="A846" t="str">
            <v>355CAGE</v>
          </cell>
          <cell r="B846">
            <v>355</v>
          </cell>
          <cell r="C846" t="str">
            <v>CAGE</v>
          </cell>
          <cell r="D846">
            <v>661278173.48166704</v>
          </cell>
          <cell r="F846" t="str">
            <v>355CAGE</v>
          </cell>
          <cell r="G846">
            <v>355</v>
          </cell>
          <cell r="H846" t="str">
            <v>CAGE</v>
          </cell>
          <cell r="I846">
            <v>661278173.48166704</v>
          </cell>
        </row>
        <row r="847">
          <cell r="A847" t="str">
            <v>355CAGW</v>
          </cell>
          <cell r="B847">
            <v>355</v>
          </cell>
          <cell r="C847" t="str">
            <v>CAGW</v>
          </cell>
          <cell r="D847">
            <v>268668353.80624998</v>
          </cell>
          <cell r="F847" t="str">
            <v>355CAGW</v>
          </cell>
          <cell r="G847">
            <v>355</v>
          </cell>
          <cell r="H847" t="str">
            <v>CAGW</v>
          </cell>
          <cell r="I847">
            <v>268668353.80624998</v>
          </cell>
        </row>
        <row r="848">
          <cell r="A848" t="str">
            <v>355JBG</v>
          </cell>
          <cell r="B848">
            <v>355</v>
          </cell>
          <cell r="C848" t="str">
            <v>JBG</v>
          </cell>
          <cell r="D848">
            <v>691331.83625000005</v>
          </cell>
          <cell r="F848" t="str">
            <v>355JBG</v>
          </cell>
          <cell r="G848">
            <v>355</v>
          </cell>
          <cell r="H848" t="str">
            <v>JBG</v>
          </cell>
          <cell r="I848">
            <v>691331.83625000005</v>
          </cell>
        </row>
        <row r="849">
          <cell r="A849" t="str">
            <v>355SG</v>
          </cell>
          <cell r="B849">
            <v>355</v>
          </cell>
          <cell r="C849" t="str">
            <v>SG</v>
          </cell>
          <cell r="D849">
            <v>697879.94208333304</v>
          </cell>
          <cell r="F849" t="str">
            <v>355SG</v>
          </cell>
          <cell r="G849">
            <v>355</v>
          </cell>
          <cell r="H849" t="str">
            <v>SG</v>
          </cell>
          <cell r="I849">
            <v>697879.94208333304</v>
          </cell>
        </row>
        <row r="850">
          <cell r="A850" t="str">
            <v>356CAGE</v>
          </cell>
          <cell r="B850">
            <v>356</v>
          </cell>
          <cell r="C850" t="str">
            <v>CAGE</v>
          </cell>
          <cell r="D850">
            <v>898719169.584167</v>
          </cell>
          <cell r="F850" t="str">
            <v>356CAGE</v>
          </cell>
          <cell r="G850">
            <v>356</v>
          </cell>
          <cell r="H850" t="str">
            <v>CAGE</v>
          </cell>
          <cell r="I850">
            <v>898719169.584167</v>
          </cell>
        </row>
        <row r="851">
          <cell r="A851" t="str">
            <v>356CAGW</v>
          </cell>
          <cell r="B851">
            <v>356</v>
          </cell>
          <cell r="C851" t="str">
            <v>CAGW</v>
          </cell>
          <cell r="D851">
            <v>302778377.33333302</v>
          </cell>
          <cell r="F851" t="str">
            <v>356CAGW</v>
          </cell>
          <cell r="G851">
            <v>356</v>
          </cell>
          <cell r="H851" t="str">
            <v>CAGW</v>
          </cell>
          <cell r="I851">
            <v>302778377.33333302</v>
          </cell>
        </row>
        <row r="852">
          <cell r="A852" t="str">
            <v>356JBG</v>
          </cell>
          <cell r="B852">
            <v>356</v>
          </cell>
          <cell r="C852" t="str">
            <v>JBG</v>
          </cell>
          <cell r="D852">
            <v>13944917.07375</v>
          </cell>
          <cell r="F852" t="str">
            <v>356JBG</v>
          </cell>
          <cell r="G852">
            <v>356</v>
          </cell>
          <cell r="H852" t="str">
            <v>JBG</v>
          </cell>
          <cell r="I852">
            <v>13944917.07375</v>
          </cell>
        </row>
        <row r="853">
          <cell r="A853" t="str">
            <v>356SG</v>
          </cell>
          <cell r="B853">
            <v>356</v>
          </cell>
          <cell r="C853" t="str">
            <v>SG</v>
          </cell>
          <cell r="D853">
            <v>1509969.63</v>
          </cell>
          <cell r="F853" t="str">
            <v>356SG</v>
          </cell>
          <cell r="G853">
            <v>356</v>
          </cell>
          <cell r="H853" t="str">
            <v>SG</v>
          </cell>
          <cell r="I853">
            <v>1509969.63</v>
          </cell>
        </row>
        <row r="854">
          <cell r="A854" t="str">
            <v>357CAGE</v>
          </cell>
          <cell r="B854">
            <v>357</v>
          </cell>
          <cell r="C854" t="str">
            <v>CAGE</v>
          </cell>
          <cell r="D854">
            <v>3346255.86</v>
          </cell>
          <cell r="F854" t="str">
            <v>357CAGE</v>
          </cell>
          <cell r="G854">
            <v>357</v>
          </cell>
          <cell r="H854" t="str">
            <v>CAGE</v>
          </cell>
          <cell r="I854">
            <v>3346255.86</v>
          </cell>
        </row>
        <row r="855">
          <cell r="A855" t="str">
            <v>357CAGW</v>
          </cell>
          <cell r="B855">
            <v>357</v>
          </cell>
          <cell r="C855" t="str">
            <v>CAGW</v>
          </cell>
          <cell r="D855">
            <v>173137.49</v>
          </cell>
          <cell r="F855" t="str">
            <v>357CAGW</v>
          </cell>
          <cell r="G855">
            <v>357</v>
          </cell>
          <cell r="H855" t="str">
            <v>CAGW</v>
          </cell>
          <cell r="I855">
            <v>173137.49</v>
          </cell>
        </row>
        <row r="856">
          <cell r="A856" t="str">
            <v>358CAGE</v>
          </cell>
          <cell r="B856">
            <v>358</v>
          </cell>
          <cell r="C856" t="str">
            <v>CAGE</v>
          </cell>
          <cell r="D856">
            <v>7728791.7400000002</v>
          </cell>
          <cell r="F856" t="str">
            <v>358CAGE</v>
          </cell>
          <cell r="G856">
            <v>358</v>
          </cell>
          <cell r="H856" t="str">
            <v>CAGE</v>
          </cell>
          <cell r="I856">
            <v>7728791.7400000002</v>
          </cell>
        </row>
        <row r="857">
          <cell r="A857" t="str">
            <v>358CAGW</v>
          </cell>
          <cell r="B857">
            <v>358</v>
          </cell>
          <cell r="C857" t="str">
            <v>CAGW</v>
          </cell>
          <cell r="D857">
            <v>306562.21999999997</v>
          </cell>
          <cell r="F857" t="str">
            <v>358CAGW</v>
          </cell>
          <cell r="G857">
            <v>358</v>
          </cell>
          <cell r="H857" t="str">
            <v>CAGW</v>
          </cell>
          <cell r="I857">
            <v>306562.21999999997</v>
          </cell>
        </row>
        <row r="858">
          <cell r="A858" t="str">
            <v>359CAGE</v>
          </cell>
          <cell r="B858">
            <v>359</v>
          </cell>
          <cell r="C858" t="str">
            <v>CAGE</v>
          </cell>
          <cell r="D858">
            <v>4861159.43</v>
          </cell>
          <cell r="F858" t="str">
            <v>359CAGE</v>
          </cell>
          <cell r="G858">
            <v>359</v>
          </cell>
          <cell r="H858" t="str">
            <v>CAGE</v>
          </cell>
          <cell r="I858">
            <v>4861159.43</v>
          </cell>
        </row>
        <row r="859">
          <cell r="A859" t="str">
            <v>359CAGW</v>
          </cell>
          <cell r="B859">
            <v>359</v>
          </cell>
          <cell r="C859" t="str">
            <v>CAGW</v>
          </cell>
          <cell r="D859">
            <v>7055228.5300000003</v>
          </cell>
          <cell r="F859" t="str">
            <v>359CAGW</v>
          </cell>
          <cell r="G859">
            <v>359</v>
          </cell>
          <cell r="H859" t="str">
            <v>CAGW</v>
          </cell>
          <cell r="I859">
            <v>7055228.5300000003</v>
          </cell>
        </row>
        <row r="860">
          <cell r="A860" t="str">
            <v>359JBG</v>
          </cell>
          <cell r="B860">
            <v>359</v>
          </cell>
          <cell r="C860" t="str">
            <v>JBG</v>
          </cell>
          <cell r="D860">
            <v>4929.3900000000003</v>
          </cell>
          <cell r="F860" t="str">
            <v>359JBG</v>
          </cell>
          <cell r="G860">
            <v>359</v>
          </cell>
          <cell r="H860" t="str">
            <v>JBG</v>
          </cell>
          <cell r="I860">
            <v>4929.3900000000003</v>
          </cell>
        </row>
        <row r="861">
          <cell r="A861" t="str">
            <v>359SG</v>
          </cell>
          <cell r="B861">
            <v>359</v>
          </cell>
          <cell r="C861" t="str">
            <v>SG</v>
          </cell>
          <cell r="D861">
            <v>15883.01</v>
          </cell>
          <cell r="F861" t="str">
            <v>359SG</v>
          </cell>
          <cell r="G861">
            <v>359</v>
          </cell>
          <cell r="H861" t="str">
            <v>SG</v>
          </cell>
          <cell r="I861">
            <v>15883.01</v>
          </cell>
        </row>
        <row r="862">
          <cell r="A862" t="str">
            <v>360CA</v>
          </cell>
          <cell r="B862">
            <v>360</v>
          </cell>
          <cell r="C862" t="str">
            <v>CA</v>
          </cell>
          <cell r="D862">
            <v>1816828.75</v>
          </cell>
          <cell r="F862" t="str">
            <v>360CA</v>
          </cell>
          <cell r="G862">
            <v>360</v>
          </cell>
          <cell r="H862" t="str">
            <v>CA</v>
          </cell>
          <cell r="I862">
            <v>1816828.75</v>
          </cell>
        </row>
        <row r="863">
          <cell r="A863" t="str">
            <v>360ID</v>
          </cell>
          <cell r="B863">
            <v>360</v>
          </cell>
          <cell r="C863" t="str">
            <v>ID</v>
          </cell>
          <cell r="D863">
            <v>1790340.01083333</v>
          </cell>
          <cell r="F863" t="str">
            <v>360ID</v>
          </cell>
          <cell r="G863">
            <v>360</v>
          </cell>
          <cell r="H863" t="str">
            <v>ID</v>
          </cell>
          <cell r="I863">
            <v>1790340.01083333</v>
          </cell>
        </row>
        <row r="864">
          <cell r="A864" t="str">
            <v>360OR</v>
          </cell>
          <cell r="B864">
            <v>360</v>
          </cell>
          <cell r="C864" t="str">
            <v>OR</v>
          </cell>
          <cell r="D864">
            <v>14019555.981249999</v>
          </cell>
          <cell r="F864" t="str">
            <v>360OR</v>
          </cell>
          <cell r="G864">
            <v>360</v>
          </cell>
          <cell r="H864" t="str">
            <v>OR</v>
          </cell>
          <cell r="I864">
            <v>14019555.981249999</v>
          </cell>
        </row>
        <row r="865">
          <cell r="A865" t="str">
            <v>360UT</v>
          </cell>
          <cell r="B865">
            <v>360</v>
          </cell>
          <cell r="C865" t="str">
            <v>UT</v>
          </cell>
          <cell r="D865">
            <v>37872560.076666698</v>
          </cell>
          <cell r="F865" t="str">
            <v>360UT</v>
          </cell>
          <cell r="G865">
            <v>360</v>
          </cell>
          <cell r="H865" t="str">
            <v>UT</v>
          </cell>
          <cell r="I865">
            <v>37872560.076666698</v>
          </cell>
        </row>
        <row r="866">
          <cell r="A866" t="str">
            <v>360WA</v>
          </cell>
          <cell r="B866">
            <v>360</v>
          </cell>
          <cell r="C866" t="str">
            <v>WA</v>
          </cell>
          <cell r="D866">
            <v>1859463.89</v>
          </cell>
          <cell r="F866" t="str">
            <v>360WA</v>
          </cell>
          <cell r="G866">
            <v>360</v>
          </cell>
          <cell r="H866" t="str">
            <v>WA</v>
          </cell>
          <cell r="I866">
            <v>1859463.89</v>
          </cell>
        </row>
        <row r="867">
          <cell r="A867" t="str">
            <v>360WYP</v>
          </cell>
          <cell r="B867">
            <v>360</v>
          </cell>
          <cell r="C867" t="str">
            <v>WYP</v>
          </cell>
          <cell r="D867">
            <v>2737173.9104166701</v>
          </cell>
          <cell r="F867" t="str">
            <v>360WYP</v>
          </cell>
          <cell r="G867">
            <v>360</v>
          </cell>
          <cell r="H867" t="str">
            <v>WYP</v>
          </cell>
          <cell r="I867">
            <v>2737173.9104166701</v>
          </cell>
        </row>
        <row r="868">
          <cell r="A868" t="str">
            <v>360WYU</v>
          </cell>
          <cell r="B868">
            <v>360</v>
          </cell>
          <cell r="C868" t="str">
            <v>WYU</v>
          </cell>
          <cell r="D868">
            <v>4004200.2641666699</v>
          </cell>
          <cell r="F868" t="str">
            <v>360WYU</v>
          </cell>
          <cell r="G868">
            <v>360</v>
          </cell>
          <cell r="H868" t="str">
            <v>WYU</v>
          </cell>
          <cell r="I868">
            <v>4004200.2641666699</v>
          </cell>
        </row>
        <row r="869">
          <cell r="A869" t="str">
            <v>361CA</v>
          </cell>
          <cell r="B869">
            <v>361</v>
          </cell>
          <cell r="C869" t="str">
            <v>CA</v>
          </cell>
          <cell r="D869">
            <v>5147897.4012500001</v>
          </cell>
          <cell r="F869" t="str">
            <v>361CA</v>
          </cell>
          <cell r="G869">
            <v>361</v>
          </cell>
          <cell r="H869" t="str">
            <v>CA</v>
          </cell>
          <cell r="I869">
            <v>5147897.4012500001</v>
          </cell>
        </row>
        <row r="870">
          <cell r="A870" t="str">
            <v>361ID</v>
          </cell>
          <cell r="B870">
            <v>361</v>
          </cell>
          <cell r="C870" t="str">
            <v>ID</v>
          </cell>
          <cell r="D870">
            <v>2401033.87</v>
          </cell>
          <cell r="F870" t="str">
            <v>361ID</v>
          </cell>
          <cell r="G870">
            <v>361</v>
          </cell>
          <cell r="H870" t="str">
            <v>ID</v>
          </cell>
          <cell r="I870">
            <v>2401033.87</v>
          </cell>
        </row>
        <row r="871">
          <cell r="A871" t="str">
            <v>361OR</v>
          </cell>
          <cell r="B871">
            <v>361</v>
          </cell>
          <cell r="C871" t="str">
            <v>OR</v>
          </cell>
          <cell r="D871">
            <v>30913384.4258333</v>
          </cell>
          <cell r="F871" t="str">
            <v>361OR</v>
          </cell>
          <cell r="G871">
            <v>361</v>
          </cell>
          <cell r="H871" t="str">
            <v>OR</v>
          </cell>
          <cell r="I871">
            <v>30913384.4258333</v>
          </cell>
        </row>
        <row r="872">
          <cell r="A872" t="str">
            <v>361UT</v>
          </cell>
          <cell r="B872">
            <v>361</v>
          </cell>
          <cell r="C872" t="str">
            <v>UT</v>
          </cell>
          <cell r="D872">
            <v>55087286.556666702</v>
          </cell>
          <cell r="F872" t="str">
            <v>361UT</v>
          </cell>
          <cell r="G872">
            <v>361</v>
          </cell>
          <cell r="H872" t="str">
            <v>UT</v>
          </cell>
          <cell r="I872">
            <v>55087286.556666702</v>
          </cell>
        </row>
        <row r="873">
          <cell r="A873" t="str">
            <v>361WA</v>
          </cell>
          <cell r="B873">
            <v>361</v>
          </cell>
          <cell r="C873" t="str">
            <v>WA</v>
          </cell>
          <cell r="D873">
            <v>4530545.0266666701</v>
          </cell>
          <cell r="F873" t="str">
            <v>361WA</v>
          </cell>
          <cell r="G873">
            <v>361</v>
          </cell>
          <cell r="H873" t="str">
            <v>WA</v>
          </cell>
          <cell r="I873">
            <v>4530545.0266666701</v>
          </cell>
        </row>
        <row r="874">
          <cell r="A874" t="str">
            <v>361WYP</v>
          </cell>
          <cell r="B874">
            <v>361</v>
          </cell>
          <cell r="C874" t="str">
            <v>WYP</v>
          </cell>
          <cell r="D874">
            <v>12173266.4120833</v>
          </cell>
          <cell r="F874" t="str">
            <v>361WYP</v>
          </cell>
          <cell r="G874">
            <v>361</v>
          </cell>
          <cell r="H874" t="str">
            <v>WYP</v>
          </cell>
          <cell r="I874">
            <v>12173266.4120833</v>
          </cell>
        </row>
        <row r="875">
          <cell r="A875" t="str">
            <v>361WYU</v>
          </cell>
          <cell r="B875">
            <v>361</v>
          </cell>
          <cell r="C875" t="str">
            <v>WYU</v>
          </cell>
          <cell r="D875">
            <v>4811675.32</v>
          </cell>
          <cell r="F875" t="str">
            <v>361WYU</v>
          </cell>
          <cell r="G875">
            <v>361</v>
          </cell>
          <cell r="H875" t="str">
            <v>WYU</v>
          </cell>
          <cell r="I875">
            <v>4811675.32</v>
          </cell>
        </row>
        <row r="876">
          <cell r="A876" t="str">
            <v>362CA</v>
          </cell>
          <cell r="B876">
            <v>362</v>
          </cell>
          <cell r="C876" t="str">
            <v>CA</v>
          </cell>
          <cell r="D876">
            <v>28920536.491666701</v>
          </cell>
          <cell r="F876" t="str">
            <v>362CA</v>
          </cell>
          <cell r="G876">
            <v>362</v>
          </cell>
          <cell r="H876" t="str">
            <v>CA</v>
          </cell>
          <cell r="I876">
            <v>28920536.491666701</v>
          </cell>
        </row>
        <row r="877">
          <cell r="A877" t="str">
            <v>362ID</v>
          </cell>
          <cell r="B877">
            <v>362</v>
          </cell>
          <cell r="C877" t="str">
            <v>ID</v>
          </cell>
          <cell r="D877">
            <v>31820604.510416701</v>
          </cell>
          <cell r="F877" t="str">
            <v>362ID</v>
          </cell>
          <cell r="G877">
            <v>362</v>
          </cell>
          <cell r="H877" t="str">
            <v>ID</v>
          </cell>
          <cell r="I877">
            <v>31820604.510416701</v>
          </cell>
        </row>
        <row r="878">
          <cell r="A878" t="str">
            <v>362OR</v>
          </cell>
          <cell r="B878">
            <v>362</v>
          </cell>
          <cell r="C878" t="str">
            <v>OR</v>
          </cell>
          <cell r="D878">
            <v>248980832.591667</v>
          </cell>
          <cell r="F878" t="str">
            <v>362OR</v>
          </cell>
          <cell r="G878">
            <v>362</v>
          </cell>
          <cell r="H878" t="str">
            <v>OR</v>
          </cell>
          <cell r="I878">
            <v>248980832.591667</v>
          </cell>
        </row>
        <row r="879">
          <cell r="A879" t="str">
            <v>362UT</v>
          </cell>
          <cell r="B879">
            <v>362</v>
          </cell>
          <cell r="C879" t="str">
            <v>UT</v>
          </cell>
          <cell r="D879">
            <v>471516937.932917</v>
          </cell>
          <cell r="F879" t="str">
            <v>362UT</v>
          </cell>
          <cell r="G879">
            <v>362</v>
          </cell>
          <cell r="H879" t="str">
            <v>UT</v>
          </cell>
          <cell r="I879">
            <v>471516937.932917</v>
          </cell>
        </row>
        <row r="880">
          <cell r="A880" t="str">
            <v>362WA</v>
          </cell>
          <cell r="B880">
            <v>362</v>
          </cell>
          <cell r="C880" t="str">
            <v>WA</v>
          </cell>
          <cell r="D880">
            <v>66954672.014166698</v>
          </cell>
          <cell r="F880" t="str">
            <v>362WA</v>
          </cell>
          <cell r="G880">
            <v>362</v>
          </cell>
          <cell r="H880" t="str">
            <v>WA</v>
          </cell>
          <cell r="I880">
            <v>66954672.014166698</v>
          </cell>
        </row>
        <row r="881">
          <cell r="A881" t="str">
            <v>362WYP</v>
          </cell>
          <cell r="B881">
            <v>362</v>
          </cell>
          <cell r="C881" t="str">
            <v>WYP</v>
          </cell>
          <cell r="D881">
            <v>116604948.503333</v>
          </cell>
          <cell r="F881" t="str">
            <v>362WYP</v>
          </cell>
          <cell r="G881">
            <v>362</v>
          </cell>
          <cell r="H881" t="str">
            <v>WYP</v>
          </cell>
          <cell r="I881">
            <v>116604948.503333</v>
          </cell>
        </row>
        <row r="882">
          <cell r="A882" t="str">
            <v>362WYU</v>
          </cell>
          <cell r="B882">
            <v>362</v>
          </cell>
          <cell r="C882" t="str">
            <v>WYU</v>
          </cell>
          <cell r="D882">
            <v>18417901.315000001</v>
          </cell>
          <cell r="F882" t="str">
            <v>362WYU</v>
          </cell>
          <cell r="G882">
            <v>362</v>
          </cell>
          <cell r="H882" t="str">
            <v>WYU</v>
          </cell>
          <cell r="I882">
            <v>18417901.315000001</v>
          </cell>
        </row>
        <row r="883">
          <cell r="A883" t="str">
            <v>364CA</v>
          </cell>
          <cell r="B883">
            <v>364</v>
          </cell>
          <cell r="C883" t="str">
            <v>CA</v>
          </cell>
          <cell r="D883">
            <v>65654736.6216667</v>
          </cell>
          <cell r="F883" t="str">
            <v>364CA</v>
          </cell>
          <cell r="G883">
            <v>364</v>
          </cell>
          <cell r="H883" t="str">
            <v>CA</v>
          </cell>
          <cell r="I883">
            <v>65654736.6216667</v>
          </cell>
        </row>
        <row r="884">
          <cell r="A884" t="str">
            <v>364ID</v>
          </cell>
          <cell r="B884">
            <v>364</v>
          </cell>
          <cell r="C884" t="str">
            <v>ID</v>
          </cell>
          <cell r="D884">
            <v>88229887.736249998</v>
          </cell>
          <cell r="F884" t="str">
            <v>364ID</v>
          </cell>
          <cell r="G884">
            <v>364</v>
          </cell>
          <cell r="H884" t="str">
            <v>ID</v>
          </cell>
          <cell r="I884">
            <v>88229887.736249998</v>
          </cell>
        </row>
        <row r="885">
          <cell r="A885" t="str">
            <v>364OR</v>
          </cell>
          <cell r="B885">
            <v>364</v>
          </cell>
          <cell r="C885" t="str">
            <v>OR</v>
          </cell>
          <cell r="D885">
            <v>379628581.73374999</v>
          </cell>
          <cell r="F885" t="str">
            <v>364OR</v>
          </cell>
          <cell r="G885">
            <v>364</v>
          </cell>
          <cell r="H885" t="str">
            <v>OR</v>
          </cell>
          <cell r="I885">
            <v>379628581.73374999</v>
          </cell>
        </row>
        <row r="886">
          <cell r="A886" t="str">
            <v>364UT</v>
          </cell>
          <cell r="B886">
            <v>364</v>
          </cell>
          <cell r="C886" t="str">
            <v>UT</v>
          </cell>
          <cell r="D886">
            <v>380407355.07041699</v>
          </cell>
          <cell r="F886" t="str">
            <v>364UT</v>
          </cell>
          <cell r="G886">
            <v>364</v>
          </cell>
          <cell r="H886" t="str">
            <v>UT</v>
          </cell>
          <cell r="I886">
            <v>380407355.07041699</v>
          </cell>
        </row>
        <row r="887">
          <cell r="A887" t="str">
            <v>364WA</v>
          </cell>
          <cell r="B887">
            <v>364</v>
          </cell>
          <cell r="C887" t="str">
            <v>WA</v>
          </cell>
          <cell r="D887">
            <v>106240087.00166699</v>
          </cell>
          <cell r="F887" t="str">
            <v>364WA</v>
          </cell>
          <cell r="G887">
            <v>364</v>
          </cell>
          <cell r="H887" t="str">
            <v>WA</v>
          </cell>
          <cell r="I887">
            <v>106240087.00166699</v>
          </cell>
        </row>
        <row r="888">
          <cell r="A888" t="str">
            <v>364WYP</v>
          </cell>
          <cell r="B888">
            <v>364</v>
          </cell>
          <cell r="C888" t="str">
            <v>WYP</v>
          </cell>
          <cell r="D888">
            <v>128678972.700417</v>
          </cell>
          <cell r="F888" t="str">
            <v>364WYP</v>
          </cell>
          <cell r="G888">
            <v>364</v>
          </cell>
          <cell r="H888" t="str">
            <v>WYP</v>
          </cell>
          <cell r="I888">
            <v>128678972.700417</v>
          </cell>
        </row>
        <row r="889">
          <cell r="A889" t="str">
            <v>364WYU</v>
          </cell>
          <cell r="B889">
            <v>364</v>
          </cell>
          <cell r="C889" t="str">
            <v>WYU</v>
          </cell>
          <cell r="D889">
            <v>27231745.6216667</v>
          </cell>
          <cell r="F889" t="str">
            <v>364WYU</v>
          </cell>
          <cell r="G889">
            <v>364</v>
          </cell>
          <cell r="H889" t="str">
            <v>WYU</v>
          </cell>
          <cell r="I889">
            <v>27231745.6216667</v>
          </cell>
        </row>
        <row r="890">
          <cell r="A890" t="str">
            <v>365CA</v>
          </cell>
          <cell r="B890">
            <v>365</v>
          </cell>
          <cell r="C890" t="str">
            <v>CA</v>
          </cell>
          <cell r="D890">
            <v>35595855.378749996</v>
          </cell>
          <cell r="F890" t="str">
            <v>365CA</v>
          </cell>
          <cell r="G890">
            <v>365</v>
          </cell>
          <cell r="H890" t="str">
            <v>CA</v>
          </cell>
          <cell r="I890">
            <v>35595855.378749996</v>
          </cell>
        </row>
        <row r="891">
          <cell r="A891" t="str">
            <v>365ID</v>
          </cell>
          <cell r="B891">
            <v>365</v>
          </cell>
          <cell r="C891" t="str">
            <v>ID</v>
          </cell>
          <cell r="D891">
            <v>38390251.918333299</v>
          </cell>
          <cell r="F891" t="str">
            <v>365ID</v>
          </cell>
          <cell r="G891">
            <v>365</v>
          </cell>
          <cell r="H891" t="str">
            <v>ID</v>
          </cell>
          <cell r="I891">
            <v>38390251.918333299</v>
          </cell>
        </row>
        <row r="892">
          <cell r="A892" t="str">
            <v>365OR</v>
          </cell>
          <cell r="B892">
            <v>365</v>
          </cell>
          <cell r="C892" t="str">
            <v>OR</v>
          </cell>
          <cell r="D892">
            <v>262588504.150417</v>
          </cell>
          <cell r="F892" t="str">
            <v>365OR</v>
          </cell>
          <cell r="G892">
            <v>365</v>
          </cell>
          <cell r="H892" t="str">
            <v>OR</v>
          </cell>
          <cell r="I892">
            <v>262588504.150417</v>
          </cell>
        </row>
        <row r="893">
          <cell r="A893" t="str">
            <v>365UT</v>
          </cell>
          <cell r="B893">
            <v>365</v>
          </cell>
          <cell r="C893" t="str">
            <v>UT</v>
          </cell>
          <cell r="D893">
            <v>235008191.7825</v>
          </cell>
          <cell r="F893" t="str">
            <v>365UT</v>
          </cell>
          <cell r="G893">
            <v>365</v>
          </cell>
          <cell r="H893" t="str">
            <v>UT</v>
          </cell>
          <cell r="I893">
            <v>235008191.7825</v>
          </cell>
        </row>
        <row r="894">
          <cell r="A894" t="str">
            <v>365WA</v>
          </cell>
          <cell r="B894">
            <v>365</v>
          </cell>
          <cell r="C894" t="str">
            <v>WA</v>
          </cell>
          <cell r="D894">
            <v>70700611.202916697</v>
          </cell>
          <cell r="F894" t="str">
            <v>365WA</v>
          </cell>
          <cell r="G894">
            <v>365</v>
          </cell>
          <cell r="H894" t="str">
            <v>WA</v>
          </cell>
          <cell r="I894">
            <v>70700611.202916697</v>
          </cell>
        </row>
        <row r="895">
          <cell r="A895" t="str">
            <v>365WYP</v>
          </cell>
          <cell r="B895">
            <v>365</v>
          </cell>
          <cell r="C895" t="str">
            <v>WYP</v>
          </cell>
          <cell r="D895">
            <v>96765053.981666699</v>
          </cell>
          <cell r="F895" t="str">
            <v>365WYP</v>
          </cell>
          <cell r="G895">
            <v>365</v>
          </cell>
          <cell r="H895" t="str">
            <v>WYP</v>
          </cell>
          <cell r="I895">
            <v>96765053.981666699</v>
          </cell>
        </row>
        <row r="896">
          <cell r="A896" t="str">
            <v>365WYU</v>
          </cell>
          <cell r="B896">
            <v>365</v>
          </cell>
          <cell r="C896" t="str">
            <v>WYU</v>
          </cell>
          <cell r="D896">
            <v>13895473.617916699</v>
          </cell>
          <cell r="F896" t="str">
            <v>365WYU</v>
          </cell>
          <cell r="G896">
            <v>365</v>
          </cell>
          <cell r="H896" t="str">
            <v>WYU</v>
          </cell>
          <cell r="I896">
            <v>13895473.617916699</v>
          </cell>
        </row>
        <row r="897">
          <cell r="A897" t="str">
            <v>366CA</v>
          </cell>
          <cell r="B897">
            <v>366</v>
          </cell>
          <cell r="C897" t="str">
            <v>CA</v>
          </cell>
          <cell r="D897">
            <v>17653841.373333301</v>
          </cell>
          <cell r="F897" t="str">
            <v>366CA</v>
          </cell>
          <cell r="G897">
            <v>366</v>
          </cell>
          <cell r="H897" t="str">
            <v>CA</v>
          </cell>
          <cell r="I897">
            <v>17653841.373333301</v>
          </cell>
        </row>
        <row r="898">
          <cell r="A898" t="str">
            <v>366ID</v>
          </cell>
          <cell r="B898">
            <v>366</v>
          </cell>
          <cell r="C898" t="str">
            <v>ID</v>
          </cell>
          <cell r="D898">
            <v>9853790.5350000001</v>
          </cell>
          <cell r="F898" t="str">
            <v>366ID</v>
          </cell>
          <cell r="G898">
            <v>366</v>
          </cell>
          <cell r="H898" t="str">
            <v>ID</v>
          </cell>
          <cell r="I898">
            <v>9853790.5350000001</v>
          </cell>
        </row>
        <row r="899">
          <cell r="A899" t="str">
            <v>366OR</v>
          </cell>
          <cell r="B899">
            <v>366</v>
          </cell>
          <cell r="C899" t="str">
            <v>OR</v>
          </cell>
          <cell r="D899">
            <v>94349513.762083307</v>
          </cell>
          <cell r="F899" t="str">
            <v>366OR</v>
          </cell>
          <cell r="G899">
            <v>366</v>
          </cell>
          <cell r="H899" t="str">
            <v>OR</v>
          </cell>
          <cell r="I899">
            <v>94349513.762083307</v>
          </cell>
        </row>
        <row r="900">
          <cell r="A900" t="str">
            <v>366UT</v>
          </cell>
          <cell r="B900">
            <v>366</v>
          </cell>
          <cell r="C900" t="str">
            <v>UT</v>
          </cell>
          <cell r="D900">
            <v>200731074.67708299</v>
          </cell>
          <cell r="F900" t="str">
            <v>366UT</v>
          </cell>
          <cell r="G900">
            <v>366</v>
          </cell>
          <cell r="H900" t="str">
            <v>UT</v>
          </cell>
          <cell r="I900">
            <v>200731074.67708299</v>
          </cell>
        </row>
        <row r="901">
          <cell r="A901" t="str">
            <v>366WA</v>
          </cell>
          <cell r="B901">
            <v>366</v>
          </cell>
          <cell r="C901" t="str">
            <v>WA</v>
          </cell>
          <cell r="D901">
            <v>18228243.4379167</v>
          </cell>
          <cell r="F901" t="str">
            <v>366WA</v>
          </cell>
          <cell r="G901">
            <v>366</v>
          </cell>
          <cell r="H901" t="str">
            <v>WA</v>
          </cell>
          <cell r="I901">
            <v>18228243.4379167</v>
          </cell>
        </row>
        <row r="902">
          <cell r="A902" t="str">
            <v>366WYP</v>
          </cell>
          <cell r="B902">
            <v>366</v>
          </cell>
          <cell r="C902" t="str">
            <v>WYP</v>
          </cell>
          <cell r="D902">
            <v>22839014.3866667</v>
          </cell>
          <cell r="F902" t="str">
            <v>366WYP</v>
          </cell>
          <cell r="G902">
            <v>366</v>
          </cell>
          <cell r="H902" t="str">
            <v>WYP</v>
          </cell>
          <cell r="I902">
            <v>22839014.3866667</v>
          </cell>
        </row>
        <row r="903">
          <cell r="A903" t="str">
            <v>366WYU</v>
          </cell>
          <cell r="B903">
            <v>366</v>
          </cell>
          <cell r="C903" t="str">
            <v>WYU</v>
          </cell>
          <cell r="D903">
            <v>4891360.3</v>
          </cell>
          <cell r="F903" t="str">
            <v>366WYU</v>
          </cell>
          <cell r="G903">
            <v>366</v>
          </cell>
          <cell r="H903" t="str">
            <v>WYU</v>
          </cell>
          <cell r="I903">
            <v>4891360.3</v>
          </cell>
        </row>
        <row r="904">
          <cell r="A904" t="str">
            <v>367CA</v>
          </cell>
          <cell r="B904">
            <v>367</v>
          </cell>
          <cell r="C904" t="str">
            <v>CA</v>
          </cell>
          <cell r="D904">
            <v>19724611.695833299</v>
          </cell>
          <cell r="F904" t="str">
            <v>367CA</v>
          </cell>
          <cell r="G904">
            <v>367</v>
          </cell>
          <cell r="H904" t="str">
            <v>CA</v>
          </cell>
          <cell r="I904">
            <v>19724611.695833299</v>
          </cell>
        </row>
        <row r="905">
          <cell r="A905" t="str">
            <v>367ID</v>
          </cell>
          <cell r="B905">
            <v>367</v>
          </cell>
          <cell r="C905" t="str">
            <v>ID</v>
          </cell>
          <cell r="D905">
            <v>27709576.911249999</v>
          </cell>
          <cell r="F905" t="str">
            <v>367ID</v>
          </cell>
          <cell r="G905">
            <v>367</v>
          </cell>
          <cell r="H905" t="str">
            <v>ID</v>
          </cell>
          <cell r="I905">
            <v>27709576.911249999</v>
          </cell>
        </row>
        <row r="906">
          <cell r="A906" t="str">
            <v>367OR</v>
          </cell>
          <cell r="B906">
            <v>367</v>
          </cell>
          <cell r="C906" t="str">
            <v>OR</v>
          </cell>
          <cell r="D906">
            <v>181818556.064583</v>
          </cell>
          <cell r="F906" t="str">
            <v>367OR</v>
          </cell>
          <cell r="G906">
            <v>367</v>
          </cell>
          <cell r="H906" t="str">
            <v>OR</v>
          </cell>
          <cell r="I906">
            <v>181818556.064583</v>
          </cell>
        </row>
        <row r="907">
          <cell r="A907" t="str">
            <v>367UT</v>
          </cell>
          <cell r="B907">
            <v>367</v>
          </cell>
          <cell r="C907" t="str">
            <v>UT</v>
          </cell>
          <cell r="D907">
            <v>541512565.54708302</v>
          </cell>
          <cell r="F907" t="str">
            <v>367UT</v>
          </cell>
          <cell r="G907">
            <v>367</v>
          </cell>
          <cell r="H907" t="str">
            <v>UT</v>
          </cell>
          <cell r="I907">
            <v>541512565.54708302</v>
          </cell>
        </row>
        <row r="908">
          <cell r="A908" t="str">
            <v>367WA</v>
          </cell>
          <cell r="B908">
            <v>367</v>
          </cell>
          <cell r="C908" t="str">
            <v>WA</v>
          </cell>
          <cell r="D908">
            <v>27625070.032083299</v>
          </cell>
          <cell r="F908" t="str">
            <v>367WA</v>
          </cell>
          <cell r="G908">
            <v>367</v>
          </cell>
          <cell r="H908" t="str">
            <v>WA</v>
          </cell>
          <cell r="I908">
            <v>27625070.032083299</v>
          </cell>
        </row>
        <row r="909">
          <cell r="A909" t="str">
            <v>367WYP</v>
          </cell>
          <cell r="B909">
            <v>367</v>
          </cell>
          <cell r="C909" t="str">
            <v>WYP</v>
          </cell>
          <cell r="D909">
            <v>43962277.337499999</v>
          </cell>
          <cell r="F909" t="str">
            <v>367WYP</v>
          </cell>
          <cell r="G909">
            <v>367</v>
          </cell>
          <cell r="H909" t="str">
            <v>WYP</v>
          </cell>
          <cell r="I909">
            <v>43962277.337499999</v>
          </cell>
        </row>
        <row r="910">
          <cell r="A910" t="str">
            <v>367WYU</v>
          </cell>
          <cell r="B910">
            <v>367</v>
          </cell>
          <cell r="C910" t="str">
            <v>WYU</v>
          </cell>
          <cell r="D910">
            <v>18204577.263333298</v>
          </cell>
          <cell r="F910" t="str">
            <v>367WYU</v>
          </cell>
          <cell r="G910">
            <v>367</v>
          </cell>
          <cell r="H910" t="str">
            <v>WYU</v>
          </cell>
          <cell r="I910">
            <v>18204577.263333298</v>
          </cell>
        </row>
        <row r="911">
          <cell r="A911" t="str">
            <v>368CA</v>
          </cell>
          <cell r="B911">
            <v>368</v>
          </cell>
          <cell r="C911" t="str">
            <v>CA</v>
          </cell>
          <cell r="D911">
            <v>53498013.345416702</v>
          </cell>
          <cell r="F911" t="str">
            <v>368CA</v>
          </cell>
          <cell r="G911">
            <v>368</v>
          </cell>
          <cell r="H911" t="str">
            <v>CA</v>
          </cell>
          <cell r="I911">
            <v>53498013.345416702</v>
          </cell>
        </row>
        <row r="912">
          <cell r="A912" t="str">
            <v>368ID</v>
          </cell>
          <cell r="B912">
            <v>368</v>
          </cell>
          <cell r="C912" t="str">
            <v>ID</v>
          </cell>
          <cell r="D912">
            <v>81535842.289583296</v>
          </cell>
          <cell r="F912" t="str">
            <v>368ID</v>
          </cell>
          <cell r="G912">
            <v>368</v>
          </cell>
          <cell r="H912" t="str">
            <v>ID</v>
          </cell>
          <cell r="I912">
            <v>81535842.289583296</v>
          </cell>
        </row>
        <row r="913">
          <cell r="A913" t="str">
            <v>368OR</v>
          </cell>
          <cell r="B913">
            <v>368</v>
          </cell>
          <cell r="C913" t="str">
            <v>OR</v>
          </cell>
          <cell r="D913">
            <v>445007709.6875</v>
          </cell>
          <cell r="F913" t="str">
            <v>368OR</v>
          </cell>
          <cell r="G913">
            <v>368</v>
          </cell>
          <cell r="H913" t="str">
            <v>OR</v>
          </cell>
          <cell r="I913">
            <v>445007709.6875</v>
          </cell>
        </row>
        <row r="914">
          <cell r="A914" t="str">
            <v>368UT</v>
          </cell>
          <cell r="B914">
            <v>368</v>
          </cell>
          <cell r="C914" t="str">
            <v>UT</v>
          </cell>
          <cell r="D914">
            <v>527406451.19</v>
          </cell>
          <cell r="F914" t="str">
            <v>368UT</v>
          </cell>
          <cell r="G914">
            <v>368</v>
          </cell>
          <cell r="H914" t="str">
            <v>UT</v>
          </cell>
          <cell r="I914">
            <v>527406451.19</v>
          </cell>
        </row>
        <row r="915">
          <cell r="A915" t="str">
            <v>368WA</v>
          </cell>
          <cell r="B915">
            <v>368</v>
          </cell>
          <cell r="C915" t="str">
            <v>WA</v>
          </cell>
          <cell r="D915">
            <v>111782985.54333299</v>
          </cell>
          <cell r="F915" t="str">
            <v>368WA</v>
          </cell>
          <cell r="G915">
            <v>368</v>
          </cell>
          <cell r="H915" t="str">
            <v>WA</v>
          </cell>
          <cell r="I915">
            <v>111782985.54333299</v>
          </cell>
        </row>
        <row r="916">
          <cell r="A916" t="str">
            <v>368WYP</v>
          </cell>
          <cell r="B916">
            <v>368</v>
          </cell>
          <cell r="C916" t="str">
            <v>WYP</v>
          </cell>
          <cell r="D916">
            <v>106094235.045</v>
          </cell>
          <cell r="F916" t="str">
            <v>368WYP</v>
          </cell>
          <cell r="G916">
            <v>368</v>
          </cell>
          <cell r="H916" t="str">
            <v>WYP</v>
          </cell>
          <cell r="I916">
            <v>106094235.045</v>
          </cell>
        </row>
        <row r="917">
          <cell r="A917" t="str">
            <v>368WYU</v>
          </cell>
          <cell r="B917">
            <v>368</v>
          </cell>
          <cell r="C917" t="str">
            <v>WYU</v>
          </cell>
          <cell r="D917">
            <v>15239995.2679167</v>
          </cell>
          <cell r="F917" t="str">
            <v>368WYU</v>
          </cell>
          <cell r="G917">
            <v>368</v>
          </cell>
          <cell r="H917" t="str">
            <v>WYU</v>
          </cell>
          <cell r="I917">
            <v>15239995.2679167</v>
          </cell>
        </row>
        <row r="918">
          <cell r="A918" t="str">
            <v>369CA</v>
          </cell>
          <cell r="B918">
            <v>369</v>
          </cell>
          <cell r="C918" t="str">
            <v>CA</v>
          </cell>
          <cell r="D918">
            <v>26204168.568333302</v>
          </cell>
          <cell r="F918" t="str">
            <v>369CA</v>
          </cell>
          <cell r="G918">
            <v>369</v>
          </cell>
          <cell r="H918" t="str">
            <v>CA</v>
          </cell>
          <cell r="I918">
            <v>26204168.568333302</v>
          </cell>
        </row>
        <row r="919">
          <cell r="A919" t="str">
            <v>369ID</v>
          </cell>
          <cell r="B919">
            <v>369</v>
          </cell>
          <cell r="C919" t="str">
            <v>ID</v>
          </cell>
          <cell r="D919">
            <v>40536488.300416701</v>
          </cell>
          <cell r="F919" t="str">
            <v>369ID</v>
          </cell>
          <cell r="G919">
            <v>369</v>
          </cell>
          <cell r="H919" t="str">
            <v>ID</v>
          </cell>
          <cell r="I919">
            <v>40536488.300416701</v>
          </cell>
        </row>
        <row r="920">
          <cell r="A920" t="str">
            <v>369OR</v>
          </cell>
          <cell r="B920">
            <v>369</v>
          </cell>
          <cell r="C920" t="str">
            <v>OR</v>
          </cell>
          <cell r="D920">
            <v>279363834.37833297</v>
          </cell>
          <cell r="F920" t="str">
            <v>369OR</v>
          </cell>
          <cell r="G920">
            <v>369</v>
          </cell>
          <cell r="H920" t="str">
            <v>OR</v>
          </cell>
          <cell r="I920">
            <v>279363834.37833297</v>
          </cell>
        </row>
        <row r="921">
          <cell r="A921" t="str">
            <v>369UT</v>
          </cell>
          <cell r="B921">
            <v>369</v>
          </cell>
          <cell r="C921" t="str">
            <v>UT</v>
          </cell>
          <cell r="D921">
            <v>304827461.31291699</v>
          </cell>
          <cell r="F921" t="str">
            <v>369UT</v>
          </cell>
          <cell r="G921">
            <v>369</v>
          </cell>
          <cell r="H921" t="str">
            <v>UT</v>
          </cell>
          <cell r="I921">
            <v>304827461.31291699</v>
          </cell>
        </row>
        <row r="922">
          <cell r="A922" t="str">
            <v>369WA</v>
          </cell>
          <cell r="B922">
            <v>369</v>
          </cell>
          <cell r="C922" t="str">
            <v>WA</v>
          </cell>
          <cell r="D922">
            <v>63051721.984583303</v>
          </cell>
          <cell r="F922" t="str">
            <v>369WA</v>
          </cell>
          <cell r="G922">
            <v>369</v>
          </cell>
          <cell r="H922" t="str">
            <v>WA</v>
          </cell>
          <cell r="I922">
            <v>63051721.984583303</v>
          </cell>
        </row>
        <row r="923">
          <cell r="A923" t="str">
            <v>369WYP</v>
          </cell>
          <cell r="B923">
            <v>369</v>
          </cell>
          <cell r="C923" t="str">
            <v>WYP</v>
          </cell>
          <cell r="D923">
            <v>50136517.46875</v>
          </cell>
          <cell r="F923" t="str">
            <v>369WYP</v>
          </cell>
          <cell r="G923">
            <v>369</v>
          </cell>
          <cell r="H923" t="str">
            <v>WYP</v>
          </cell>
          <cell r="I923">
            <v>50136517.46875</v>
          </cell>
        </row>
        <row r="924">
          <cell r="A924" t="str">
            <v>369WYU</v>
          </cell>
          <cell r="B924">
            <v>369</v>
          </cell>
          <cell r="C924" t="str">
            <v>WYU</v>
          </cell>
          <cell r="D924">
            <v>14287967.9175</v>
          </cell>
          <cell r="F924" t="str">
            <v>369WYU</v>
          </cell>
          <cell r="G924">
            <v>369</v>
          </cell>
          <cell r="H924" t="str">
            <v>WYU</v>
          </cell>
          <cell r="I924">
            <v>14287967.9175</v>
          </cell>
        </row>
        <row r="925">
          <cell r="A925" t="str">
            <v>370CA</v>
          </cell>
          <cell r="B925">
            <v>370</v>
          </cell>
          <cell r="C925" t="str">
            <v>CA</v>
          </cell>
          <cell r="D925">
            <v>4202638.33541667</v>
          </cell>
          <cell r="F925" t="str">
            <v>370CA</v>
          </cell>
          <cell r="G925">
            <v>370</v>
          </cell>
          <cell r="H925" t="str">
            <v>CA</v>
          </cell>
          <cell r="I925">
            <v>4202638.33541667</v>
          </cell>
        </row>
        <row r="926">
          <cell r="A926" t="str">
            <v>370ID</v>
          </cell>
          <cell r="B926">
            <v>370</v>
          </cell>
          <cell r="C926" t="str">
            <v>ID</v>
          </cell>
          <cell r="D926">
            <v>15548170.227083299</v>
          </cell>
          <cell r="F926" t="str">
            <v>370ID</v>
          </cell>
          <cell r="G926">
            <v>370</v>
          </cell>
          <cell r="H926" t="str">
            <v>ID</v>
          </cell>
          <cell r="I926">
            <v>15548170.227083299</v>
          </cell>
        </row>
        <row r="927">
          <cell r="A927" t="str">
            <v>370OR</v>
          </cell>
          <cell r="B927">
            <v>370</v>
          </cell>
          <cell r="C927" t="str">
            <v>OR</v>
          </cell>
          <cell r="D927">
            <v>69837673.498333305</v>
          </cell>
          <cell r="F927" t="str">
            <v>370OR</v>
          </cell>
          <cell r="G927">
            <v>370</v>
          </cell>
          <cell r="H927" t="str">
            <v>OR</v>
          </cell>
          <cell r="I927">
            <v>69837673.498333305</v>
          </cell>
        </row>
        <row r="928">
          <cell r="A928" t="str">
            <v>370UT</v>
          </cell>
          <cell r="B928">
            <v>370</v>
          </cell>
          <cell r="C928" t="str">
            <v>UT</v>
          </cell>
          <cell r="D928">
            <v>87075293.002083302</v>
          </cell>
          <cell r="F928" t="str">
            <v>370UT</v>
          </cell>
          <cell r="G928">
            <v>370</v>
          </cell>
          <cell r="H928" t="str">
            <v>UT</v>
          </cell>
          <cell r="I928">
            <v>87075293.002083302</v>
          </cell>
        </row>
        <row r="929">
          <cell r="A929" t="str">
            <v>370WA</v>
          </cell>
          <cell r="B929">
            <v>370</v>
          </cell>
          <cell r="C929" t="str">
            <v>WA</v>
          </cell>
          <cell r="D929">
            <v>12690752.287916699</v>
          </cell>
          <cell r="F929" t="str">
            <v>370WA</v>
          </cell>
          <cell r="G929">
            <v>370</v>
          </cell>
          <cell r="H929" t="str">
            <v>WA</v>
          </cell>
          <cell r="I929">
            <v>12690752.287916699</v>
          </cell>
        </row>
        <row r="930">
          <cell r="A930" t="str">
            <v>370WYP</v>
          </cell>
          <cell r="B930">
            <v>370</v>
          </cell>
          <cell r="C930" t="str">
            <v>WYP</v>
          </cell>
          <cell r="D930">
            <v>13144873.0483333</v>
          </cell>
          <cell r="F930" t="str">
            <v>370WYP</v>
          </cell>
          <cell r="G930">
            <v>370</v>
          </cell>
          <cell r="H930" t="str">
            <v>WYP</v>
          </cell>
          <cell r="I930">
            <v>13144873.0483333</v>
          </cell>
        </row>
        <row r="931">
          <cell r="A931" t="str">
            <v>370WYU</v>
          </cell>
          <cell r="B931">
            <v>370</v>
          </cell>
          <cell r="C931" t="str">
            <v>WYU</v>
          </cell>
          <cell r="D931">
            <v>2344602.8337500002</v>
          </cell>
          <cell r="F931" t="str">
            <v>370WYU</v>
          </cell>
          <cell r="G931">
            <v>370</v>
          </cell>
          <cell r="H931" t="str">
            <v>WYU</v>
          </cell>
          <cell r="I931">
            <v>2344602.8337500002</v>
          </cell>
        </row>
        <row r="932">
          <cell r="A932" t="str">
            <v>371CA</v>
          </cell>
          <cell r="B932">
            <v>371</v>
          </cell>
          <cell r="C932" t="str">
            <v>CA</v>
          </cell>
          <cell r="D932">
            <v>276774.95083333302</v>
          </cell>
          <cell r="F932" t="str">
            <v>371CA</v>
          </cell>
          <cell r="G932">
            <v>371</v>
          </cell>
          <cell r="H932" t="str">
            <v>CA</v>
          </cell>
          <cell r="I932">
            <v>276774.95083333302</v>
          </cell>
        </row>
        <row r="933">
          <cell r="A933" t="str">
            <v>371ID</v>
          </cell>
          <cell r="B933">
            <v>371</v>
          </cell>
          <cell r="C933" t="str">
            <v>ID</v>
          </cell>
          <cell r="D933">
            <v>169389.281666667</v>
          </cell>
          <cell r="F933" t="str">
            <v>371ID</v>
          </cell>
          <cell r="G933">
            <v>371</v>
          </cell>
          <cell r="H933" t="str">
            <v>ID</v>
          </cell>
          <cell r="I933">
            <v>169389.281666667</v>
          </cell>
        </row>
        <row r="934">
          <cell r="A934" t="str">
            <v>371OR</v>
          </cell>
          <cell r="B934">
            <v>371</v>
          </cell>
          <cell r="C934" t="str">
            <v>OR</v>
          </cell>
          <cell r="D934">
            <v>2624717.89791667</v>
          </cell>
          <cell r="F934" t="str">
            <v>371OR</v>
          </cell>
          <cell r="G934">
            <v>371</v>
          </cell>
          <cell r="H934" t="str">
            <v>OR</v>
          </cell>
          <cell r="I934">
            <v>2624717.89791667</v>
          </cell>
        </row>
        <row r="935">
          <cell r="A935" t="str">
            <v>371UT</v>
          </cell>
          <cell r="B935">
            <v>371</v>
          </cell>
          <cell r="C935" t="str">
            <v>UT</v>
          </cell>
          <cell r="D935">
            <v>4262365.2554166699</v>
          </cell>
          <cell r="F935" t="str">
            <v>371UT</v>
          </cell>
          <cell r="G935">
            <v>371</v>
          </cell>
          <cell r="H935" t="str">
            <v>UT</v>
          </cell>
          <cell r="I935">
            <v>4262365.2554166699</v>
          </cell>
        </row>
        <row r="936">
          <cell r="A936" t="str">
            <v>371WA</v>
          </cell>
          <cell r="B936">
            <v>371</v>
          </cell>
          <cell r="C936" t="str">
            <v>WA</v>
          </cell>
          <cell r="D936">
            <v>506363.815</v>
          </cell>
          <cell r="F936" t="str">
            <v>371WA</v>
          </cell>
          <cell r="G936">
            <v>371</v>
          </cell>
          <cell r="H936" t="str">
            <v>WA</v>
          </cell>
          <cell r="I936">
            <v>506363.815</v>
          </cell>
        </row>
        <row r="937">
          <cell r="A937" t="str">
            <v>371WYP</v>
          </cell>
          <cell r="B937">
            <v>371</v>
          </cell>
          <cell r="C937" t="str">
            <v>WYP</v>
          </cell>
          <cell r="D937">
            <v>815772.84499999997</v>
          </cell>
          <cell r="F937" t="str">
            <v>371WYP</v>
          </cell>
          <cell r="G937">
            <v>371</v>
          </cell>
          <cell r="H937" t="str">
            <v>WYP</v>
          </cell>
          <cell r="I937">
            <v>815772.84499999997</v>
          </cell>
        </row>
        <row r="938">
          <cell r="A938" t="str">
            <v>371WYU</v>
          </cell>
          <cell r="B938">
            <v>371</v>
          </cell>
          <cell r="C938" t="str">
            <v>WYU</v>
          </cell>
          <cell r="D938">
            <v>155044.85999999999</v>
          </cell>
          <cell r="F938" t="str">
            <v>371WYU</v>
          </cell>
          <cell r="G938">
            <v>371</v>
          </cell>
          <cell r="H938" t="str">
            <v>WYU</v>
          </cell>
          <cell r="I938">
            <v>155044.85999999999</v>
          </cell>
        </row>
        <row r="939">
          <cell r="A939" t="str">
            <v>373CA</v>
          </cell>
          <cell r="B939">
            <v>373</v>
          </cell>
          <cell r="C939" t="str">
            <v>CA</v>
          </cell>
          <cell r="D939">
            <v>762527.11875000002</v>
          </cell>
          <cell r="F939" t="str">
            <v>373CA</v>
          </cell>
          <cell r="G939">
            <v>373</v>
          </cell>
          <cell r="H939" t="str">
            <v>CA</v>
          </cell>
          <cell r="I939">
            <v>762527.11875000002</v>
          </cell>
        </row>
        <row r="940">
          <cell r="A940" t="str">
            <v>373ID</v>
          </cell>
          <cell r="B940">
            <v>373</v>
          </cell>
          <cell r="C940" t="str">
            <v>ID</v>
          </cell>
          <cell r="D940">
            <v>723048.13833333296</v>
          </cell>
          <cell r="F940" t="str">
            <v>373ID</v>
          </cell>
          <cell r="G940">
            <v>373</v>
          </cell>
          <cell r="H940" t="str">
            <v>ID</v>
          </cell>
          <cell r="I940">
            <v>723048.13833333296</v>
          </cell>
        </row>
        <row r="941">
          <cell r="A941" t="str">
            <v>373OR</v>
          </cell>
          <cell r="B941">
            <v>373</v>
          </cell>
          <cell r="C941" t="str">
            <v>OR</v>
          </cell>
          <cell r="D941">
            <v>23731687.757083301</v>
          </cell>
          <cell r="F941" t="str">
            <v>373OR</v>
          </cell>
          <cell r="G941">
            <v>373</v>
          </cell>
          <cell r="H941" t="str">
            <v>OR</v>
          </cell>
          <cell r="I941">
            <v>23731687.757083301</v>
          </cell>
        </row>
        <row r="942">
          <cell r="A942" t="str">
            <v>373UT</v>
          </cell>
          <cell r="B942">
            <v>373</v>
          </cell>
          <cell r="C942" t="str">
            <v>UT</v>
          </cell>
          <cell r="D942">
            <v>22021579.319583301</v>
          </cell>
          <cell r="F942" t="str">
            <v>373UT</v>
          </cell>
          <cell r="G942">
            <v>373</v>
          </cell>
          <cell r="H942" t="str">
            <v>UT</v>
          </cell>
          <cell r="I942">
            <v>22021579.319583301</v>
          </cell>
        </row>
        <row r="943">
          <cell r="A943" t="str">
            <v>373WA</v>
          </cell>
          <cell r="B943">
            <v>373</v>
          </cell>
          <cell r="C943" t="str">
            <v>WA</v>
          </cell>
          <cell r="D943">
            <v>4585222.5125000002</v>
          </cell>
          <cell r="F943" t="str">
            <v>373WA</v>
          </cell>
          <cell r="G943">
            <v>373</v>
          </cell>
          <cell r="H943" t="str">
            <v>WA</v>
          </cell>
          <cell r="I943">
            <v>4585222.5125000002</v>
          </cell>
        </row>
        <row r="944">
          <cell r="A944" t="str">
            <v>373WYP</v>
          </cell>
          <cell r="B944">
            <v>373</v>
          </cell>
          <cell r="C944" t="str">
            <v>WYP</v>
          </cell>
          <cell r="D944">
            <v>8450612.2070833296</v>
          </cell>
          <cell r="F944" t="str">
            <v>373WYP</v>
          </cell>
          <cell r="G944">
            <v>373</v>
          </cell>
          <cell r="H944" t="str">
            <v>WYP</v>
          </cell>
          <cell r="I944">
            <v>8450612.2070833296</v>
          </cell>
        </row>
        <row r="945">
          <cell r="A945" t="str">
            <v>373WYU</v>
          </cell>
          <cell r="B945">
            <v>373</v>
          </cell>
          <cell r="C945" t="str">
            <v>WYU</v>
          </cell>
          <cell r="D945">
            <v>2255679.415</v>
          </cell>
          <cell r="F945" t="str">
            <v>373WYU</v>
          </cell>
          <cell r="G945">
            <v>373</v>
          </cell>
          <cell r="H945" t="str">
            <v>WYU</v>
          </cell>
          <cell r="I945">
            <v>2255679.415</v>
          </cell>
        </row>
        <row r="946">
          <cell r="A946" t="str">
            <v>389CA</v>
          </cell>
          <cell r="B946">
            <v>389</v>
          </cell>
          <cell r="C946" t="str">
            <v>CA</v>
          </cell>
          <cell r="D946">
            <v>635804.36</v>
          </cell>
          <cell r="F946" t="str">
            <v>389CA</v>
          </cell>
          <cell r="G946">
            <v>389</v>
          </cell>
          <cell r="H946" t="str">
            <v>CA</v>
          </cell>
          <cell r="I946">
            <v>635804.36</v>
          </cell>
        </row>
        <row r="947">
          <cell r="A947" t="str">
            <v>389CAGE</v>
          </cell>
          <cell r="B947">
            <v>389</v>
          </cell>
          <cell r="C947" t="str">
            <v>CAGE</v>
          </cell>
          <cell r="D947">
            <v>1559.87</v>
          </cell>
          <cell r="F947" t="str">
            <v>389CAGE</v>
          </cell>
          <cell r="G947">
            <v>389</v>
          </cell>
          <cell r="H947" t="str">
            <v>CAGE</v>
          </cell>
          <cell r="I947">
            <v>1559.87</v>
          </cell>
        </row>
        <row r="948">
          <cell r="A948" t="str">
            <v>389CN</v>
          </cell>
          <cell r="B948">
            <v>389</v>
          </cell>
          <cell r="C948" t="str">
            <v>CN</v>
          </cell>
          <cell r="D948">
            <v>1128505.79</v>
          </cell>
          <cell r="F948" t="str">
            <v>389CN</v>
          </cell>
          <cell r="G948">
            <v>389</v>
          </cell>
          <cell r="H948" t="str">
            <v>CN</v>
          </cell>
          <cell r="I948">
            <v>1128505.79</v>
          </cell>
        </row>
        <row r="949">
          <cell r="A949" t="str">
            <v>389ID</v>
          </cell>
          <cell r="B949">
            <v>389</v>
          </cell>
          <cell r="C949" t="str">
            <v>ID</v>
          </cell>
          <cell r="D949">
            <v>195925.46</v>
          </cell>
          <cell r="F949" t="str">
            <v>389ID</v>
          </cell>
          <cell r="G949">
            <v>389</v>
          </cell>
          <cell r="H949" t="str">
            <v>ID</v>
          </cell>
          <cell r="I949">
            <v>195925.46</v>
          </cell>
        </row>
        <row r="950">
          <cell r="A950" t="str">
            <v>389OR</v>
          </cell>
          <cell r="B950">
            <v>389</v>
          </cell>
          <cell r="C950" t="str">
            <v>OR</v>
          </cell>
          <cell r="D950">
            <v>4604375.78</v>
          </cell>
          <cell r="F950" t="str">
            <v>389OR</v>
          </cell>
          <cell r="G950">
            <v>389</v>
          </cell>
          <cell r="H950" t="str">
            <v>OR</v>
          </cell>
          <cell r="I950">
            <v>4604375.78</v>
          </cell>
        </row>
        <row r="951">
          <cell r="A951" t="str">
            <v>389SO</v>
          </cell>
          <cell r="B951">
            <v>389</v>
          </cell>
          <cell r="C951" t="str">
            <v>SO</v>
          </cell>
          <cell r="D951">
            <v>7516302.2000000002</v>
          </cell>
          <cell r="F951" t="str">
            <v>389SO</v>
          </cell>
          <cell r="G951">
            <v>389</v>
          </cell>
          <cell r="H951" t="str">
            <v>SO</v>
          </cell>
          <cell r="I951">
            <v>7516302.2000000002</v>
          </cell>
        </row>
        <row r="952">
          <cell r="A952" t="str">
            <v>389UT</v>
          </cell>
          <cell r="B952">
            <v>389</v>
          </cell>
          <cell r="C952" t="str">
            <v>UT</v>
          </cell>
          <cell r="D952">
            <v>4231191.15666667</v>
          </cell>
          <cell r="F952" t="str">
            <v>389UT</v>
          </cell>
          <cell r="G952">
            <v>389</v>
          </cell>
          <cell r="H952" t="str">
            <v>UT</v>
          </cell>
          <cell r="I952">
            <v>4231191.15666667</v>
          </cell>
        </row>
        <row r="953">
          <cell r="A953" t="str">
            <v>389WA</v>
          </cell>
          <cell r="B953">
            <v>389</v>
          </cell>
          <cell r="C953" t="str">
            <v>WA</v>
          </cell>
          <cell r="D953">
            <v>1098826.3500000001</v>
          </cell>
          <cell r="F953" t="str">
            <v>389WA</v>
          </cell>
          <cell r="G953">
            <v>389</v>
          </cell>
          <cell r="H953" t="str">
            <v>WA</v>
          </cell>
          <cell r="I953">
            <v>1098826.3500000001</v>
          </cell>
        </row>
        <row r="954">
          <cell r="A954" t="str">
            <v>389WYP</v>
          </cell>
          <cell r="B954">
            <v>389</v>
          </cell>
          <cell r="C954" t="str">
            <v>WYP</v>
          </cell>
          <cell r="D954">
            <v>1534491.0041666699</v>
          </cell>
          <cell r="F954" t="str">
            <v>389WYP</v>
          </cell>
          <cell r="G954">
            <v>389</v>
          </cell>
          <cell r="H954" t="str">
            <v>WYP</v>
          </cell>
          <cell r="I954">
            <v>1534491.0041666699</v>
          </cell>
        </row>
        <row r="955">
          <cell r="A955" t="str">
            <v>389WYU</v>
          </cell>
          <cell r="B955">
            <v>389</v>
          </cell>
          <cell r="C955" t="str">
            <v>WYU</v>
          </cell>
          <cell r="D955">
            <v>677197.61</v>
          </cell>
          <cell r="F955" t="str">
            <v>389WYU</v>
          </cell>
          <cell r="G955">
            <v>389</v>
          </cell>
          <cell r="H955" t="str">
            <v>WYU</v>
          </cell>
          <cell r="I955">
            <v>677197.61</v>
          </cell>
        </row>
        <row r="956">
          <cell r="A956" t="str">
            <v>390CA</v>
          </cell>
          <cell r="B956">
            <v>390</v>
          </cell>
          <cell r="C956" t="str">
            <v>CA</v>
          </cell>
          <cell r="D956">
            <v>3745608.9158333298</v>
          </cell>
          <cell r="F956" t="str">
            <v>390CA</v>
          </cell>
          <cell r="G956">
            <v>390</v>
          </cell>
          <cell r="H956" t="str">
            <v>CA</v>
          </cell>
          <cell r="I956">
            <v>3745608.9158333298</v>
          </cell>
        </row>
        <row r="957">
          <cell r="A957" t="str">
            <v>390CAEE</v>
          </cell>
          <cell r="B957">
            <v>390</v>
          </cell>
          <cell r="C957" t="str">
            <v>CAEE</v>
          </cell>
          <cell r="D957">
            <v>1012184.10375</v>
          </cell>
          <cell r="F957" t="str">
            <v>390CAEE</v>
          </cell>
          <cell r="G957">
            <v>390</v>
          </cell>
          <cell r="H957" t="str">
            <v>CAEE</v>
          </cell>
          <cell r="I957">
            <v>1012184.10375</v>
          </cell>
        </row>
        <row r="958">
          <cell r="A958" t="str">
            <v>390CAGE</v>
          </cell>
          <cell r="B958">
            <v>390</v>
          </cell>
          <cell r="C958" t="str">
            <v>CAGE</v>
          </cell>
          <cell r="D958">
            <v>4243014.1216666698</v>
          </cell>
          <cell r="F958" t="str">
            <v>390CAGE</v>
          </cell>
          <cell r="G958">
            <v>390</v>
          </cell>
          <cell r="H958" t="str">
            <v>CAGE</v>
          </cell>
          <cell r="I958">
            <v>4243014.1216666698</v>
          </cell>
        </row>
        <row r="959">
          <cell r="A959" t="str">
            <v>390CAGW</v>
          </cell>
          <cell r="B959">
            <v>390</v>
          </cell>
          <cell r="C959" t="str">
            <v>CAGW</v>
          </cell>
          <cell r="D959">
            <v>3395296.2229166701</v>
          </cell>
          <cell r="F959" t="str">
            <v>390CAGW</v>
          </cell>
          <cell r="G959">
            <v>390</v>
          </cell>
          <cell r="H959" t="str">
            <v>CAGW</v>
          </cell>
          <cell r="I959">
            <v>3395296.2229166701</v>
          </cell>
        </row>
        <row r="960">
          <cell r="A960" t="str">
            <v>390CN</v>
          </cell>
          <cell r="B960">
            <v>390</v>
          </cell>
          <cell r="C960" t="str">
            <v>CN</v>
          </cell>
          <cell r="D960">
            <v>8139481.0595833296</v>
          </cell>
          <cell r="F960" t="str">
            <v>390CN</v>
          </cell>
          <cell r="G960">
            <v>390</v>
          </cell>
          <cell r="H960" t="str">
            <v>CN</v>
          </cell>
          <cell r="I960">
            <v>8139481.0595833296</v>
          </cell>
        </row>
        <row r="961">
          <cell r="A961" t="str">
            <v>390ID</v>
          </cell>
          <cell r="B961">
            <v>390</v>
          </cell>
          <cell r="C961" t="str">
            <v>ID</v>
          </cell>
          <cell r="D961">
            <v>11316108.7108333</v>
          </cell>
          <cell r="F961" t="str">
            <v>390ID</v>
          </cell>
          <cell r="G961">
            <v>390</v>
          </cell>
          <cell r="H961" t="str">
            <v>ID</v>
          </cell>
          <cell r="I961">
            <v>11316108.7108333</v>
          </cell>
        </row>
        <row r="962">
          <cell r="A962" t="str">
            <v>390JBG</v>
          </cell>
          <cell r="B962">
            <v>390</v>
          </cell>
          <cell r="C962" t="str">
            <v>JBG</v>
          </cell>
          <cell r="D962">
            <v>22429.3</v>
          </cell>
          <cell r="F962" t="str">
            <v>390JBG</v>
          </cell>
          <cell r="G962">
            <v>390</v>
          </cell>
          <cell r="H962" t="str">
            <v>JBG</v>
          </cell>
          <cell r="I962">
            <v>22429.3</v>
          </cell>
        </row>
        <row r="963">
          <cell r="A963" t="str">
            <v>390OR</v>
          </cell>
          <cell r="B963">
            <v>390</v>
          </cell>
          <cell r="C963" t="str">
            <v>OR</v>
          </cell>
          <cell r="D963">
            <v>39487620.933750004</v>
          </cell>
          <cell r="F963" t="str">
            <v>390OR</v>
          </cell>
          <cell r="G963">
            <v>390</v>
          </cell>
          <cell r="H963" t="str">
            <v>OR</v>
          </cell>
          <cell r="I963">
            <v>39487620.933750004</v>
          </cell>
        </row>
        <row r="964">
          <cell r="A964" t="str">
            <v>390SO</v>
          </cell>
          <cell r="B964">
            <v>390</v>
          </cell>
          <cell r="C964" t="str">
            <v>SO</v>
          </cell>
          <cell r="D964">
            <v>96217266.879166707</v>
          </cell>
          <cell r="F964" t="str">
            <v>390SO</v>
          </cell>
          <cell r="G964">
            <v>390</v>
          </cell>
          <cell r="H964" t="str">
            <v>SO</v>
          </cell>
          <cell r="I964">
            <v>96217266.879166707</v>
          </cell>
        </row>
        <row r="965">
          <cell r="A965" t="str">
            <v>390UT</v>
          </cell>
          <cell r="B965">
            <v>390</v>
          </cell>
          <cell r="C965" t="str">
            <v>UT</v>
          </cell>
          <cell r="D965">
            <v>43965953.197083302</v>
          </cell>
          <cell r="F965" t="str">
            <v>390UT</v>
          </cell>
          <cell r="G965">
            <v>390</v>
          </cell>
          <cell r="H965" t="str">
            <v>UT</v>
          </cell>
          <cell r="I965">
            <v>43965953.197083302</v>
          </cell>
        </row>
        <row r="966">
          <cell r="A966" t="str">
            <v>390WA</v>
          </cell>
          <cell r="B966">
            <v>390</v>
          </cell>
          <cell r="C966" t="str">
            <v>WA</v>
          </cell>
          <cell r="D966">
            <v>13846612.7425</v>
          </cell>
          <cell r="F966" t="str">
            <v>390WA</v>
          </cell>
          <cell r="G966">
            <v>390</v>
          </cell>
          <cell r="H966" t="str">
            <v>WA</v>
          </cell>
          <cell r="I966">
            <v>13846612.7425</v>
          </cell>
        </row>
        <row r="967">
          <cell r="A967" t="str">
            <v>390WYP</v>
          </cell>
          <cell r="B967">
            <v>390</v>
          </cell>
          <cell r="C967" t="str">
            <v>WYP</v>
          </cell>
          <cell r="D967">
            <v>13105854.163333301</v>
          </cell>
          <cell r="F967" t="str">
            <v>390WYP</v>
          </cell>
          <cell r="G967">
            <v>390</v>
          </cell>
          <cell r="H967" t="str">
            <v>WYP</v>
          </cell>
          <cell r="I967">
            <v>13105854.163333301</v>
          </cell>
        </row>
        <row r="968">
          <cell r="A968" t="str">
            <v>390WYU</v>
          </cell>
          <cell r="B968">
            <v>390</v>
          </cell>
          <cell r="C968" t="str">
            <v>WYU</v>
          </cell>
          <cell r="D968">
            <v>3807498.7749999999</v>
          </cell>
          <cell r="F968" t="str">
            <v>390WYU</v>
          </cell>
          <cell r="G968">
            <v>390</v>
          </cell>
          <cell r="H968" t="str">
            <v>WYU</v>
          </cell>
          <cell r="I968">
            <v>3807498.7749999999</v>
          </cell>
        </row>
        <row r="969">
          <cell r="A969" t="str">
            <v>391CA</v>
          </cell>
          <cell r="B969">
            <v>391</v>
          </cell>
          <cell r="C969" t="str">
            <v>CA</v>
          </cell>
          <cell r="D969">
            <v>240438.29041666701</v>
          </cell>
          <cell r="F969" t="str">
            <v>391CA</v>
          </cell>
          <cell r="G969">
            <v>391</v>
          </cell>
          <cell r="H969" t="str">
            <v>CA</v>
          </cell>
          <cell r="I969">
            <v>240438.29041666701</v>
          </cell>
        </row>
        <row r="970">
          <cell r="A970" t="str">
            <v>391CAEE</v>
          </cell>
          <cell r="B970">
            <v>391</v>
          </cell>
          <cell r="C970" t="str">
            <v>CAEE</v>
          </cell>
          <cell r="D970">
            <v>72575.853333333303</v>
          </cell>
          <cell r="F970" t="str">
            <v>391CAEE</v>
          </cell>
          <cell r="G970">
            <v>391</v>
          </cell>
          <cell r="H970" t="str">
            <v>CAEE</v>
          </cell>
          <cell r="I970">
            <v>72575.853333333303</v>
          </cell>
        </row>
        <row r="971">
          <cell r="A971" t="str">
            <v>391CAGE</v>
          </cell>
          <cell r="B971">
            <v>391</v>
          </cell>
          <cell r="C971" t="str">
            <v>CAGE</v>
          </cell>
          <cell r="D971">
            <v>2068910.14583333</v>
          </cell>
          <cell r="F971" t="str">
            <v>391CAGE</v>
          </cell>
          <cell r="G971">
            <v>391</v>
          </cell>
          <cell r="H971" t="str">
            <v>CAGE</v>
          </cell>
          <cell r="I971">
            <v>2068910.14583333</v>
          </cell>
        </row>
        <row r="972">
          <cell r="A972" t="str">
            <v>391CAGW</v>
          </cell>
          <cell r="B972">
            <v>391</v>
          </cell>
          <cell r="C972" t="str">
            <v>CAGW</v>
          </cell>
          <cell r="D972">
            <v>496292.587083333</v>
          </cell>
          <cell r="F972" t="str">
            <v>391CAGW</v>
          </cell>
          <cell r="G972">
            <v>391</v>
          </cell>
          <cell r="H972" t="str">
            <v>CAGW</v>
          </cell>
          <cell r="I972">
            <v>496292.587083333</v>
          </cell>
        </row>
        <row r="973">
          <cell r="A973" t="str">
            <v>391CN</v>
          </cell>
          <cell r="B973">
            <v>391</v>
          </cell>
          <cell r="C973" t="str">
            <v>CN</v>
          </cell>
          <cell r="D973">
            <v>5816461.3333333302</v>
          </cell>
          <cell r="F973" t="str">
            <v>391CN</v>
          </cell>
          <cell r="G973">
            <v>391</v>
          </cell>
          <cell r="H973" t="str">
            <v>CN</v>
          </cell>
          <cell r="I973">
            <v>5816461.3333333302</v>
          </cell>
        </row>
        <row r="974">
          <cell r="A974" t="str">
            <v>391ID</v>
          </cell>
          <cell r="B974">
            <v>391</v>
          </cell>
          <cell r="C974" t="str">
            <v>ID</v>
          </cell>
          <cell r="D974">
            <v>506059.69541666697</v>
          </cell>
          <cell r="F974" t="str">
            <v>391ID</v>
          </cell>
          <cell r="G974">
            <v>391</v>
          </cell>
          <cell r="H974" t="str">
            <v>ID</v>
          </cell>
          <cell r="I974">
            <v>506059.69541666697</v>
          </cell>
        </row>
        <row r="975">
          <cell r="A975" t="str">
            <v>391JBG</v>
          </cell>
          <cell r="B975">
            <v>391</v>
          </cell>
          <cell r="C975" t="str">
            <v>JBG</v>
          </cell>
          <cell r="D975">
            <v>268383.57208333298</v>
          </cell>
          <cell r="F975" t="str">
            <v>391JBG</v>
          </cell>
          <cell r="G975">
            <v>391</v>
          </cell>
          <cell r="H975" t="str">
            <v>JBG</v>
          </cell>
          <cell r="I975">
            <v>268383.57208333298</v>
          </cell>
        </row>
        <row r="976">
          <cell r="A976" t="str">
            <v>391OR</v>
          </cell>
          <cell r="B976">
            <v>391</v>
          </cell>
          <cell r="C976" t="str">
            <v>OR</v>
          </cell>
          <cell r="D976">
            <v>3126723.9641666701</v>
          </cell>
          <cell r="F976" t="str">
            <v>391OR</v>
          </cell>
          <cell r="G976">
            <v>391</v>
          </cell>
          <cell r="H976" t="str">
            <v>OR</v>
          </cell>
          <cell r="I976">
            <v>3126723.9641666701</v>
          </cell>
        </row>
        <row r="977">
          <cell r="A977" t="str">
            <v>391SO</v>
          </cell>
          <cell r="B977">
            <v>391</v>
          </cell>
          <cell r="C977" t="str">
            <v>SO</v>
          </cell>
          <cell r="D977">
            <v>58304531.088333301</v>
          </cell>
          <cell r="F977" t="str">
            <v>391SO</v>
          </cell>
          <cell r="G977">
            <v>391</v>
          </cell>
          <cell r="H977" t="str">
            <v>SO</v>
          </cell>
          <cell r="I977">
            <v>58304531.088333301</v>
          </cell>
        </row>
        <row r="978">
          <cell r="A978" t="str">
            <v>391UT</v>
          </cell>
          <cell r="B978">
            <v>391</v>
          </cell>
          <cell r="C978" t="str">
            <v>UT</v>
          </cell>
          <cell r="D978">
            <v>1769980.54125</v>
          </cell>
          <cell r="F978" t="str">
            <v>391UT</v>
          </cell>
          <cell r="G978">
            <v>391</v>
          </cell>
          <cell r="H978" t="str">
            <v>UT</v>
          </cell>
          <cell r="I978">
            <v>1769980.54125</v>
          </cell>
        </row>
        <row r="979">
          <cell r="A979" t="str">
            <v>391WA</v>
          </cell>
          <cell r="B979">
            <v>391</v>
          </cell>
          <cell r="C979" t="str">
            <v>WA</v>
          </cell>
          <cell r="D979">
            <v>382417.01958333299</v>
          </cell>
          <cell r="F979" t="str">
            <v>391WA</v>
          </cell>
          <cell r="G979">
            <v>391</v>
          </cell>
          <cell r="H979" t="str">
            <v>WA</v>
          </cell>
          <cell r="I979">
            <v>382417.01958333299</v>
          </cell>
        </row>
        <row r="980">
          <cell r="A980" t="str">
            <v>391WYP</v>
          </cell>
          <cell r="B980">
            <v>391</v>
          </cell>
          <cell r="C980" t="str">
            <v>WYP</v>
          </cell>
          <cell r="D980">
            <v>2320218.8220833298</v>
          </cell>
          <cell r="F980" t="str">
            <v>391WYP</v>
          </cell>
          <cell r="G980">
            <v>391</v>
          </cell>
          <cell r="H980" t="str">
            <v>WYP</v>
          </cell>
          <cell r="I980">
            <v>2320218.8220833298</v>
          </cell>
        </row>
        <row r="981">
          <cell r="A981" t="str">
            <v>391WYU</v>
          </cell>
          <cell r="B981">
            <v>391</v>
          </cell>
          <cell r="C981" t="str">
            <v>WYU</v>
          </cell>
          <cell r="D981">
            <v>93340.216666666704</v>
          </cell>
          <cell r="F981" t="str">
            <v>391WYU</v>
          </cell>
          <cell r="G981">
            <v>391</v>
          </cell>
          <cell r="H981" t="str">
            <v>WYU</v>
          </cell>
          <cell r="I981">
            <v>93340.216666666704</v>
          </cell>
        </row>
        <row r="982">
          <cell r="A982" t="str">
            <v>392CA</v>
          </cell>
          <cell r="B982">
            <v>392</v>
          </cell>
          <cell r="C982" t="str">
            <v>CA</v>
          </cell>
          <cell r="D982">
            <v>2112877.4166666698</v>
          </cell>
          <cell r="F982" t="str">
            <v>392CA</v>
          </cell>
          <cell r="G982">
            <v>392</v>
          </cell>
          <cell r="H982" t="str">
            <v>CA</v>
          </cell>
          <cell r="I982">
            <v>2112877.4166666698</v>
          </cell>
        </row>
        <row r="983">
          <cell r="A983" t="str">
            <v>392CAEE</v>
          </cell>
          <cell r="B983">
            <v>392</v>
          </cell>
          <cell r="C983" t="str">
            <v>CAEE</v>
          </cell>
          <cell r="D983">
            <v>541386.31999999995</v>
          </cell>
          <cell r="F983" t="str">
            <v>392CAEE</v>
          </cell>
          <cell r="G983">
            <v>392</v>
          </cell>
          <cell r="H983" t="str">
            <v>CAEE</v>
          </cell>
          <cell r="I983">
            <v>541386.31999999995</v>
          </cell>
        </row>
        <row r="984">
          <cell r="A984" t="str">
            <v>392CAGE</v>
          </cell>
          <cell r="B984">
            <v>392</v>
          </cell>
          <cell r="C984" t="str">
            <v>CAGE</v>
          </cell>
          <cell r="D984">
            <v>14051342.3008333</v>
          </cell>
          <cell r="F984" t="str">
            <v>392CAGE</v>
          </cell>
          <cell r="G984">
            <v>392</v>
          </cell>
          <cell r="H984" t="str">
            <v>CAGE</v>
          </cell>
          <cell r="I984">
            <v>14051342.3008333</v>
          </cell>
        </row>
        <row r="985">
          <cell r="A985" t="str">
            <v>392CAGW</v>
          </cell>
          <cell r="B985">
            <v>392</v>
          </cell>
          <cell r="C985" t="str">
            <v>CAGW</v>
          </cell>
          <cell r="D985">
            <v>5451749.6612499999</v>
          </cell>
          <cell r="F985" t="str">
            <v>392CAGW</v>
          </cell>
          <cell r="G985">
            <v>392</v>
          </cell>
          <cell r="H985" t="str">
            <v>CAGW</v>
          </cell>
          <cell r="I985">
            <v>5451749.6612499999</v>
          </cell>
        </row>
        <row r="986">
          <cell r="A986" t="str">
            <v>392ID</v>
          </cell>
          <cell r="B986">
            <v>392</v>
          </cell>
          <cell r="C986" t="str">
            <v>ID</v>
          </cell>
          <cell r="D986">
            <v>6505246.2491666703</v>
          </cell>
          <cell r="F986" t="str">
            <v>392ID</v>
          </cell>
          <cell r="G986">
            <v>392</v>
          </cell>
          <cell r="H986" t="str">
            <v>ID</v>
          </cell>
          <cell r="I986">
            <v>6505246.2491666703</v>
          </cell>
        </row>
        <row r="987">
          <cell r="A987" t="str">
            <v>392JBG</v>
          </cell>
          <cell r="B987">
            <v>392</v>
          </cell>
          <cell r="C987" t="str">
            <v>JBG</v>
          </cell>
          <cell r="D987">
            <v>2350877.1187499999</v>
          </cell>
          <cell r="F987" t="str">
            <v>392JBG</v>
          </cell>
          <cell r="G987">
            <v>392</v>
          </cell>
          <cell r="H987" t="str">
            <v>JBG</v>
          </cell>
          <cell r="I987">
            <v>2350877.1187499999</v>
          </cell>
        </row>
        <row r="988">
          <cell r="A988" t="str">
            <v>392OR</v>
          </cell>
          <cell r="B988">
            <v>392</v>
          </cell>
          <cell r="C988" t="str">
            <v>OR</v>
          </cell>
          <cell r="D988">
            <v>25418920.1870833</v>
          </cell>
          <cell r="F988" t="str">
            <v>392OR</v>
          </cell>
          <cell r="G988">
            <v>392</v>
          </cell>
          <cell r="H988" t="str">
            <v>OR</v>
          </cell>
          <cell r="I988">
            <v>25418920.1870833</v>
          </cell>
        </row>
        <row r="989">
          <cell r="A989" t="str">
            <v>392SO</v>
          </cell>
          <cell r="B989">
            <v>392</v>
          </cell>
          <cell r="C989" t="str">
            <v>SO</v>
          </cell>
          <cell r="D989">
            <v>9328126.9900000002</v>
          </cell>
          <cell r="F989" t="str">
            <v>392SO</v>
          </cell>
          <cell r="G989">
            <v>392</v>
          </cell>
          <cell r="H989" t="str">
            <v>SO</v>
          </cell>
          <cell r="I989">
            <v>9328126.9900000002</v>
          </cell>
        </row>
        <row r="990">
          <cell r="A990" t="str">
            <v>392UT</v>
          </cell>
          <cell r="B990">
            <v>392</v>
          </cell>
          <cell r="C990" t="str">
            <v>UT</v>
          </cell>
          <cell r="D990">
            <v>34347296.1325</v>
          </cell>
          <cell r="F990" t="str">
            <v>392UT</v>
          </cell>
          <cell r="G990">
            <v>392</v>
          </cell>
          <cell r="H990" t="str">
            <v>UT</v>
          </cell>
          <cell r="I990">
            <v>34347296.1325</v>
          </cell>
        </row>
        <row r="991">
          <cell r="A991" t="str">
            <v>392WA</v>
          </cell>
          <cell r="B991">
            <v>392</v>
          </cell>
          <cell r="C991" t="str">
            <v>WA</v>
          </cell>
          <cell r="D991">
            <v>5187395.32166667</v>
          </cell>
          <cell r="F991" t="str">
            <v>392WA</v>
          </cell>
          <cell r="G991">
            <v>392</v>
          </cell>
          <cell r="H991" t="str">
            <v>WA</v>
          </cell>
          <cell r="I991">
            <v>5187395.32166667</v>
          </cell>
        </row>
        <row r="992">
          <cell r="A992" t="str">
            <v>392WYP</v>
          </cell>
          <cell r="B992">
            <v>392</v>
          </cell>
          <cell r="C992" t="str">
            <v>WYP</v>
          </cell>
          <cell r="D992">
            <v>9198484.6479166709</v>
          </cell>
          <cell r="F992" t="str">
            <v>392WYP</v>
          </cell>
          <cell r="G992">
            <v>392</v>
          </cell>
          <cell r="H992" t="str">
            <v>WYP</v>
          </cell>
          <cell r="I992">
            <v>9198484.6479166709</v>
          </cell>
        </row>
        <row r="993">
          <cell r="A993" t="str">
            <v>392WYU</v>
          </cell>
          <cell r="B993">
            <v>392</v>
          </cell>
          <cell r="C993" t="str">
            <v>WYU</v>
          </cell>
          <cell r="D993">
            <v>1865607.23</v>
          </cell>
          <cell r="F993" t="str">
            <v>392WYU</v>
          </cell>
          <cell r="G993">
            <v>392</v>
          </cell>
          <cell r="H993" t="str">
            <v>WYU</v>
          </cell>
          <cell r="I993">
            <v>1865607.23</v>
          </cell>
        </row>
        <row r="994">
          <cell r="A994" t="str">
            <v>393CA</v>
          </cell>
          <cell r="B994">
            <v>393</v>
          </cell>
          <cell r="C994" t="str">
            <v>CA</v>
          </cell>
          <cell r="D994">
            <v>206752.42749999999</v>
          </cell>
          <cell r="F994" t="str">
            <v>393CA</v>
          </cell>
          <cell r="G994">
            <v>393</v>
          </cell>
          <cell r="H994" t="str">
            <v>CA</v>
          </cell>
          <cell r="I994">
            <v>206752.42749999999</v>
          </cell>
        </row>
        <row r="995">
          <cell r="A995" t="str">
            <v>393CAGE</v>
          </cell>
          <cell r="B995">
            <v>393</v>
          </cell>
          <cell r="C995" t="str">
            <v>CAGE</v>
          </cell>
          <cell r="D995">
            <v>4419983.2324999999</v>
          </cell>
          <cell r="F995" t="str">
            <v>393CAGE</v>
          </cell>
          <cell r="G995">
            <v>393</v>
          </cell>
          <cell r="H995" t="str">
            <v>CAGE</v>
          </cell>
          <cell r="I995">
            <v>4419983.2324999999</v>
          </cell>
        </row>
        <row r="996">
          <cell r="A996" t="str">
            <v>393CAGW</v>
          </cell>
          <cell r="B996">
            <v>393</v>
          </cell>
          <cell r="C996" t="str">
            <v>CAGW</v>
          </cell>
          <cell r="D996">
            <v>747011.87875000003</v>
          </cell>
          <cell r="F996" t="str">
            <v>393CAGW</v>
          </cell>
          <cell r="G996">
            <v>393</v>
          </cell>
          <cell r="H996" t="str">
            <v>CAGW</v>
          </cell>
          <cell r="I996">
            <v>747011.87875000003</v>
          </cell>
        </row>
        <row r="997">
          <cell r="A997" t="str">
            <v>393ID</v>
          </cell>
          <cell r="B997">
            <v>393</v>
          </cell>
          <cell r="C997" t="str">
            <v>ID</v>
          </cell>
          <cell r="D997">
            <v>500228.67041666701</v>
          </cell>
          <cell r="F997" t="str">
            <v>393ID</v>
          </cell>
          <cell r="G997">
            <v>393</v>
          </cell>
          <cell r="H997" t="str">
            <v>ID</v>
          </cell>
          <cell r="I997">
            <v>500228.67041666701</v>
          </cell>
        </row>
        <row r="998">
          <cell r="A998" t="str">
            <v>393JBG</v>
          </cell>
          <cell r="B998">
            <v>393</v>
          </cell>
          <cell r="C998" t="str">
            <v>JBG</v>
          </cell>
          <cell r="D998">
            <v>721379.92749999999</v>
          </cell>
          <cell r="F998" t="str">
            <v>393JBG</v>
          </cell>
          <cell r="G998">
            <v>393</v>
          </cell>
          <cell r="H998" t="str">
            <v>JBG</v>
          </cell>
          <cell r="I998">
            <v>721379.92749999999</v>
          </cell>
        </row>
        <row r="999">
          <cell r="A999" t="str">
            <v>393OR</v>
          </cell>
          <cell r="B999">
            <v>393</v>
          </cell>
          <cell r="C999" t="str">
            <v>OR</v>
          </cell>
          <cell r="D999">
            <v>2878053.7137500001</v>
          </cell>
          <cell r="F999" t="str">
            <v>393OR</v>
          </cell>
          <cell r="G999">
            <v>393</v>
          </cell>
          <cell r="H999" t="str">
            <v>OR</v>
          </cell>
          <cell r="I999">
            <v>2878053.7137500001</v>
          </cell>
        </row>
        <row r="1000">
          <cell r="A1000" t="str">
            <v>393SO</v>
          </cell>
          <cell r="B1000">
            <v>393</v>
          </cell>
          <cell r="C1000" t="str">
            <v>SO</v>
          </cell>
          <cell r="D1000">
            <v>228988.52875</v>
          </cell>
          <cell r="F1000" t="str">
            <v>393SO</v>
          </cell>
          <cell r="G1000">
            <v>393</v>
          </cell>
          <cell r="H1000" t="str">
            <v>SO</v>
          </cell>
          <cell r="I1000">
            <v>228988.52875</v>
          </cell>
        </row>
        <row r="1001">
          <cell r="A1001" t="str">
            <v>393UT</v>
          </cell>
          <cell r="B1001">
            <v>393</v>
          </cell>
          <cell r="C1001" t="str">
            <v>UT</v>
          </cell>
          <cell r="D1001">
            <v>3449022.2933333302</v>
          </cell>
          <cell r="F1001" t="str">
            <v>393UT</v>
          </cell>
          <cell r="G1001">
            <v>393</v>
          </cell>
          <cell r="H1001" t="str">
            <v>UT</v>
          </cell>
          <cell r="I1001">
            <v>3449022.2933333302</v>
          </cell>
        </row>
        <row r="1002">
          <cell r="A1002" t="str">
            <v>393WA</v>
          </cell>
          <cell r="B1002">
            <v>393</v>
          </cell>
          <cell r="C1002" t="str">
            <v>WA</v>
          </cell>
          <cell r="D1002">
            <v>762113.55874999997</v>
          </cell>
          <cell r="F1002" t="str">
            <v>393WA</v>
          </cell>
          <cell r="G1002">
            <v>393</v>
          </cell>
          <cell r="H1002" t="str">
            <v>WA</v>
          </cell>
          <cell r="I1002">
            <v>762113.55874999997</v>
          </cell>
        </row>
        <row r="1003">
          <cell r="A1003" t="str">
            <v>393WYP</v>
          </cell>
          <cell r="B1003">
            <v>393</v>
          </cell>
          <cell r="C1003" t="str">
            <v>WYP</v>
          </cell>
          <cell r="D1003">
            <v>915222.07458333299</v>
          </cell>
          <cell r="F1003" t="str">
            <v>393WYP</v>
          </cell>
          <cell r="G1003">
            <v>393</v>
          </cell>
          <cell r="H1003" t="str">
            <v>WYP</v>
          </cell>
          <cell r="I1003">
            <v>915222.07458333299</v>
          </cell>
        </row>
        <row r="1004">
          <cell r="A1004" t="str">
            <v>393WYU</v>
          </cell>
          <cell r="B1004">
            <v>393</v>
          </cell>
          <cell r="C1004" t="str">
            <v>WYU</v>
          </cell>
          <cell r="D1004">
            <v>19814.87</v>
          </cell>
          <cell r="F1004" t="str">
            <v>393WYU</v>
          </cell>
          <cell r="G1004">
            <v>393</v>
          </cell>
          <cell r="H1004" t="str">
            <v>WYU</v>
          </cell>
          <cell r="I1004">
            <v>19814.87</v>
          </cell>
        </row>
        <row r="1005">
          <cell r="A1005" t="str">
            <v>394CA</v>
          </cell>
          <cell r="B1005">
            <v>394</v>
          </cell>
          <cell r="C1005" t="str">
            <v>CA</v>
          </cell>
          <cell r="D1005">
            <v>757497.691666667</v>
          </cell>
          <cell r="F1005" t="str">
            <v>394CA</v>
          </cell>
          <cell r="G1005">
            <v>394</v>
          </cell>
          <cell r="H1005" t="str">
            <v>CA</v>
          </cell>
          <cell r="I1005">
            <v>757497.691666667</v>
          </cell>
        </row>
        <row r="1006">
          <cell r="A1006" t="str">
            <v>394CAEE</v>
          </cell>
          <cell r="B1006">
            <v>394</v>
          </cell>
          <cell r="C1006" t="str">
            <v>CAEE</v>
          </cell>
          <cell r="D1006">
            <v>124446.043333333</v>
          </cell>
          <cell r="F1006" t="str">
            <v>394CAEE</v>
          </cell>
          <cell r="G1006">
            <v>394</v>
          </cell>
          <cell r="H1006" t="str">
            <v>CAEE</v>
          </cell>
          <cell r="I1006">
            <v>124446.043333333</v>
          </cell>
        </row>
        <row r="1007">
          <cell r="A1007" t="str">
            <v>394CAGE</v>
          </cell>
          <cell r="B1007">
            <v>394</v>
          </cell>
          <cell r="C1007" t="str">
            <v>CAGE</v>
          </cell>
          <cell r="D1007">
            <v>18396127.40625</v>
          </cell>
          <cell r="F1007" t="str">
            <v>394CAGE</v>
          </cell>
          <cell r="G1007">
            <v>394</v>
          </cell>
          <cell r="H1007" t="str">
            <v>CAGE</v>
          </cell>
          <cell r="I1007">
            <v>18396127.40625</v>
          </cell>
        </row>
        <row r="1008">
          <cell r="A1008" t="str">
            <v>394CAGW</v>
          </cell>
          <cell r="B1008">
            <v>394</v>
          </cell>
          <cell r="C1008" t="str">
            <v>CAGW</v>
          </cell>
          <cell r="D1008">
            <v>2810410.3795833299</v>
          </cell>
          <cell r="F1008" t="str">
            <v>394CAGW</v>
          </cell>
          <cell r="G1008">
            <v>394</v>
          </cell>
          <cell r="H1008" t="str">
            <v>CAGW</v>
          </cell>
          <cell r="I1008">
            <v>2810410.3795833299</v>
          </cell>
        </row>
        <row r="1009">
          <cell r="A1009" t="str">
            <v>394ID</v>
          </cell>
          <cell r="B1009">
            <v>394</v>
          </cell>
          <cell r="C1009" t="str">
            <v>ID</v>
          </cell>
          <cell r="D1009">
            <v>2052990.32416667</v>
          </cell>
          <cell r="F1009" t="str">
            <v>394ID</v>
          </cell>
          <cell r="G1009">
            <v>394</v>
          </cell>
          <cell r="H1009" t="str">
            <v>ID</v>
          </cell>
          <cell r="I1009">
            <v>2052990.32416667</v>
          </cell>
        </row>
        <row r="1010">
          <cell r="A1010" t="str">
            <v>394JBG</v>
          </cell>
          <cell r="B1010">
            <v>394</v>
          </cell>
          <cell r="C1010" t="str">
            <v>JBG</v>
          </cell>
          <cell r="D1010">
            <v>2890876.8620833298</v>
          </cell>
          <cell r="F1010" t="str">
            <v>394JBG</v>
          </cell>
          <cell r="G1010">
            <v>394</v>
          </cell>
          <cell r="H1010" t="str">
            <v>JBG</v>
          </cell>
          <cell r="I1010">
            <v>2890876.8620833298</v>
          </cell>
        </row>
        <row r="1011">
          <cell r="A1011" t="str">
            <v>394OR</v>
          </cell>
          <cell r="B1011">
            <v>394</v>
          </cell>
          <cell r="C1011" t="str">
            <v>OR</v>
          </cell>
          <cell r="D1011">
            <v>10462828.6716667</v>
          </cell>
          <cell r="F1011" t="str">
            <v>394OR</v>
          </cell>
          <cell r="G1011">
            <v>394</v>
          </cell>
          <cell r="H1011" t="str">
            <v>OR</v>
          </cell>
          <cell r="I1011">
            <v>10462828.6716667</v>
          </cell>
        </row>
        <row r="1012">
          <cell r="A1012" t="str">
            <v>394SO</v>
          </cell>
          <cell r="B1012">
            <v>394</v>
          </cell>
          <cell r="C1012" t="str">
            <v>SO</v>
          </cell>
          <cell r="D1012">
            <v>3387645.2708333302</v>
          </cell>
          <cell r="F1012" t="str">
            <v>394SO</v>
          </cell>
          <cell r="G1012">
            <v>394</v>
          </cell>
          <cell r="H1012" t="str">
            <v>SO</v>
          </cell>
          <cell r="I1012">
            <v>3387645.2708333302</v>
          </cell>
        </row>
        <row r="1013">
          <cell r="A1013" t="str">
            <v>394UT</v>
          </cell>
          <cell r="B1013">
            <v>394</v>
          </cell>
          <cell r="C1013" t="str">
            <v>UT</v>
          </cell>
          <cell r="D1013">
            <v>14096100.147083299</v>
          </cell>
          <cell r="F1013" t="str">
            <v>394UT</v>
          </cell>
          <cell r="G1013">
            <v>394</v>
          </cell>
          <cell r="H1013" t="str">
            <v>UT</v>
          </cell>
          <cell r="I1013">
            <v>14096100.147083299</v>
          </cell>
        </row>
        <row r="1014">
          <cell r="A1014" t="str">
            <v>394WA</v>
          </cell>
          <cell r="B1014">
            <v>394</v>
          </cell>
          <cell r="C1014" t="str">
            <v>WA</v>
          </cell>
          <cell r="D1014">
            <v>2815458.3141666702</v>
          </cell>
          <cell r="F1014" t="str">
            <v>394WA</v>
          </cell>
          <cell r="G1014">
            <v>394</v>
          </cell>
          <cell r="H1014" t="str">
            <v>WA</v>
          </cell>
          <cell r="I1014">
            <v>2815458.3141666702</v>
          </cell>
        </row>
        <row r="1015">
          <cell r="A1015" t="str">
            <v>394WYP</v>
          </cell>
          <cell r="B1015">
            <v>394</v>
          </cell>
          <cell r="C1015" t="str">
            <v>WYP</v>
          </cell>
          <cell r="D1015">
            <v>3665621.18</v>
          </cell>
          <cell r="F1015" t="str">
            <v>394WYP</v>
          </cell>
          <cell r="G1015">
            <v>394</v>
          </cell>
          <cell r="H1015" t="str">
            <v>WYP</v>
          </cell>
          <cell r="I1015">
            <v>3665621.18</v>
          </cell>
        </row>
        <row r="1016">
          <cell r="A1016" t="str">
            <v>394WYU</v>
          </cell>
          <cell r="B1016">
            <v>394</v>
          </cell>
          <cell r="C1016" t="str">
            <v>WYU</v>
          </cell>
          <cell r="D1016">
            <v>417208.26208333299</v>
          </cell>
          <cell r="F1016" t="str">
            <v>394WYU</v>
          </cell>
          <cell r="G1016">
            <v>394</v>
          </cell>
          <cell r="H1016" t="str">
            <v>WYU</v>
          </cell>
          <cell r="I1016">
            <v>417208.26208333299</v>
          </cell>
        </row>
        <row r="1017">
          <cell r="A1017" t="str">
            <v>395CA</v>
          </cell>
          <cell r="B1017">
            <v>395</v>
          </cell>
          <cell r="C1017" t="str">
            <v>CA</v>
          </cell>
          <cell r="D1017">
            <v>291931.49</v>
          </cell>
          <cell r="F1017" t="str">
            <v>395CA</v>
          </cell>
          <cell r="G1017">
            <v>395</v>
          </cell>
          <cell r="H1017" t="str">
            <v>CA</v>
          </cell>
          <cell r="I1017">
            <v>291931.49</v>
          </cell>
        </row>
        <row r="1018">
          <cell r="A1018" t="str">
            <v>395CAEE</v>
          </cell>
          <cell r="B1018">
            <v>395</v>
          </cell>
          <cell r="C1018" t="str">
            <v>CAEE</v>
          </cell>
          <cell r="D1018">
            <v>1148490.14791667</v>
          </cell>
          <cell r="F1018" t="str">
            <v>395CAEE</v>
          </cell>
          <cell r="G1018">
            <v>395</v>
          </cell>
          <cell r="H1018" t="str">
            <v>CAEE</v>
          </cell>
          <cell r="I1018">
            <v>1148490.14791667</v>
          </cell>
        </row>
        <row r="1019">
          <cell r="A1019" t="str">
            <v>395CAGE</v>
          </cell>
          <cell r="B1019">
            <v>395</v>
          </cell>
          <cell r="C1019" t="str">
            <v>CAGE</v>
          </cell>
          <cell r="D1019">
            <v>4688469.7125000004</v>
          </cell>
          <cell r="F1019" t="str">
            <v>395CAGE</v>
          </cell>
          <cell r="G1019">
            <v>395</v>
          </cell>
          <cell r="H1019" t="str">
            <v>CAGE</v>
          </cell>
          <cell r="I1019">
            <v>4688469.7125000004</v>
          </cell>
        </row>
        <row r="1020">
          <cell r="A1020" t="str">
            <v>395CAGW</v>
          </cell>
          <cell r="B1020">
            <v>395</v>
          </cell>
          <cell r="C1020" t="str">
            <v>CAGW</v>
          </cell>
          <cell r="D1020">
            <v>1315007.9866666701</v>
          </cell>
          <cell r="F1020" t="str">
            <v>395CAGW</v>
          </cell>
          <cell r="G1020">
            <v>395</v>
          </cell>
          <cell r="H1020" t="str">
            <v>CAGW</v>
          </cell>
          <cell r="I1020">
            <v>1315007.9866666701</v>
          </cell>
        </row>
        <row r="1021">
          <cell r="A1021" t="str">
            <v>395ID</v>
          </cell>
          <cell r="B1021">
            <v>395</v>
          </cell>
          <cell r="C1021" t="str">
            <v>ID</v>
          </cell>
          <cell r="D1021">
            <v>1350069.63666667</v>
          </cell>
          <cell r="F1021" t="str">
            <v>395ID</v>
          </cell>
          <cell r="G1021">
            <v>395</v>
          </cell>
          <cell r="H1021" t="str">
            <v>ID</v>
          </cell>
          <cell r="I1021">
            <v>1350069.63666667</v>
          </cell>
        </row>
        <row r="1022">
          <cell r="A1022" t="str">
            <v>395JBG</v>
          </cell>
          <cell r="B1022">
            <v>395</v>
          </cell>
          <cell r="C1022" t="str">
            <v>JBG</v>
          </cell>
          <cell r="D1022">
            <v>252630.19750000001</v>
          </cell>
          <cell r="F1022" t="str">
            <v>395JBG</v>
          </cell>
          <cell r="G1022">
            <v>395</v>
          </cell>
          <cell r="H1022" t="str">
            <v>JBG</v>
          </cell>
          <cell r="I1022">
            <v>252630.19750000001</v>
          </cell>
        </row>
        <row r="1023">
          <cell r="A1023" t="str">
            <v>395OR</v>
          </cell>
          <cell r="B1023">
            <v>395</v>
          </cell>
          <cell r="C1023" t="str">
            <v>OR</v>
          </cell>
          <cell r="D1023">
            <v>7227554.08541667</v>
          </cell>
          <cell r="F1023" t="str">
            <v>395OR</v>
          </cell>
          <cell r="G1023">
            <v>395</v>
          </cell>
          <cell r="H1023" t="str">
            <v>OR</v>
          </cell>
          <cell r="I1023">
            <v>7227554.08541667</v>
          </cell>
        </row>
        <row r="1024">
          <cell r="A1024" t="str">
            <v>395SO</v>
          </cell>
          <cell r="B1024">
            <v>395</v>
          </cell>
          <cell r="C1024" t="str">
            <v>SO</v>
          </cell>
          <cell r="D1024">
            <v>4803897.4320833301</v>
          </cell>
          <cell r="F1024" t="str">
            <v>395SO</v>
          </cell>
          <cell r="G1024">
            <v>395</v>
          </cell>
          <cell r="H1024" t="str">
            <v>SO</v>
          </cell>
          <cell r="I1024">
            <v>4803897.4320833301</v>
          </cell>
        </row>
        <row r="1025">
          <cell r="A1025" t="str">
            <v>395UT</v>
          </cell>
          <cell r="B1025">
            <v>395</v>
          </cell>
          <cell r="C1025" t="str">
            <v>UT</v>
          </cell>
          <cell r="D1025">
            <v>7170914.9991666703</v>
          </cell>
          <cell r="F1025" t="str">
            <v>395UT</v>
          </cell>
          <cell r="G1025">
            <v>395</v>
          </cell>
          <cell r="H1025" t="str">
            <v>UT</v>
          </cell>
          <cell r="I1025">
            <v>7170914.9991666703</v>
          </cell>
        </row>
        <row r="1026">
          <cell r="A1026" t="str">
            <v>395WA</v>
          </cell>
          <cell r="B1026">
            <v>395</v>
          </cell>
          <cell r="C1026" t="str">
            <v>WA</v>
          </cell>
          <cell r="D1026">
            <v>1347431.62333333</v>
          </cell>
          <cell r="F1026" t="str">
            <v>395WA</v>
          </cell>
          <cell r="G1026">
            <v>395</v>
          </cell>
          <cell r="H1026" t="str">
            <v>WA</v>
          </cell>
          <cell r="I1026">
            <v>1347431.62333333</v>
          </cell>
        </row>
        <row r="1027">
          <cell r="A1027" t="str">
            <v>395WYP</v>
          </cell>
          <cell r="B1027">
            <v>395</v>
          </cell>
          <cell r="C1027" t="str">
            <v>WYP</v>
          </cell>
          <cell r="D1027">
            <v>2347997.27</v>
          </cell>
          <cell r="F1027" t="str">
            <v>395WYP</v>
          </cell>
          <cell r="G1027">
            <v>395</v>
          </cell>
          <cell r="H1027" t="str">
            <v>WYP</v>
          </cell>
          <cell r="I1027">
            <v>2347997.27</v>
          </cell>
        </row>
        <row r="1028">
          <cell r="A1028" t="str">
            <v>395WYU</v>
          </cell>
          <cell r="B1028">
            <v>395</v>
          </cell>
          <cell r="C1028" t="str">
            <v>WYU</v>
          </cell>
          <cell r="D1028">
            <v>205242.130416667</v>
          </cell>
          <cell r="F1028" t="str">
            <v>395WYU</v>
          </cell>
          <cell r="G1028">
            <v>395</v>
          </cell>
          <cell r="H1028" t="str">
            <v>WYU</v>
          </cell>
          <cell r="I1028">
            <v>205242.130416667</v>
          </cell>
        </row>
        <row r="1029">
          <cell r="A1029" t="str">
            <v>396CA</v>
          </cell>
          <cell r="B1029">
            <v>396</v>
          </cell>
          <cell r="C1029" t="str">
            <v>CA</v>
          </cell>
          <cell r="D1029">
            <v>4439277.7316666702</v>
          </cell>
          <cell r="F1029" t="str">
            <v>396CA</v>
          </cell>
          <cell r="G1029">
            <v>396</v>
          </cell>
          <cell r="H1029" t="str">
            <v>CA</v>
          </cell>
          <cell r="I1029">
            <v>4439277.7316666702</v>
          </cell>
        </row>
        <row r="1030">
          <cell r="A1030" t="str">
            <v>396CAEE</v>
          </cell>
          <cell r="B1030">
            <v>396</v>
          </cell>
          <cell r="C1030" t="str">
            <v>CAEE</v>
          </cell>
          <cell r="D1030">
            <v>403876.32</v>
          </cell>
          <cell r="F1030" t="str">
            <v>396CAEE</v>
          </cell>
          <cell r="G1030">
            <v>396</v>
          </cell>
          <cell r="H1030" t="str">
            <v>CAEE</v>
          </cell>
          <cell r="I1030">
            <v>403876.32</v>
          </cell>
        </row>
        <row r="1031">
          <cell r="A1031" t="str">
            <v>396CAGE</v>
          </cell>
          <cell r="B1031">
            <v>396</v>
          </cell>
          <cell r="C1031" t="str">
            <v>CAGE</v>
          </cell>
          <cell r="D1031">
            <v>31420853.237916701</v>
          </cell>
          <cell r="F1031" t="str">
            <v>396CAGE</v>
          </cell>
          <cell r="G1031">
            <v>396</v>
          </cell>
          <cell r="H1031" t="str">
            <v>CAGE</v>
          </cell>
          <cell r="I1031">
            <v>31420853.237916701</v>
          </cell>
        </row>
        <row r="1032">
          <cell r="A1032" t="str">
            <v>396CAGW</v>
          </cell>
          <cell r="B1032">
            <v>396</v>
          </cell>
          <cell r="C1032" t="str">
            <v>CAGW</v>
          </cell>
          <cell r="D1032">
            <v>2837283.02291667</v>
          </cell>
          <cell r="F1032" t="str">
            <v>396CAGW</v>
          </cell>
          <cell r="G1032">
            <v>396</v>
          </cell>
          <cell r="H1032" t="str">
            <v>CAGW</v>
          </cell>
          <cell r="I1032">
            <v>2837283.02291667</v>
          </cell>
        </row>
        <row r="1033">
          <cell r="A1033" t="str">
            <v>396ID</v>
          </cell>
          <cell r="B1033">
            <v>396</v>
          </cell>
          <cell r="C1033" t="str">
            <v>ID</v>
          </cell>
          <cell r="D1033">
            <v>9193629.5225000009</v>
          </cell>
          <cell r="F1033" t="str">
            <v>396ID</v>
          </cell>
          <cell r="G1033">
            <v>396</v>
          </cell>
          <cell r="H1033" t="str">
            <v>ID</v>
          </cell>
          <cell r="I1033">
            <v>9193629.5225000009</v>
          </cell>
        </row>
        <row r="1034">
          <cell r="A1034" t="str">
            <v>396JBG</v>
          </cell>
          <cell r="B1034">
            <v>396</v>
          </cell>
          <cell r="C1034" t="str">
            <v>JBG</v>
          </cell>
          <cell r="D1034">
            <v>9827969.7745833304</v>
          </cell>
          <cell r="F1034" t="str">
            <v>396JBG</v>
          </cell>
          <cell r="G1034">
            <v>396</v>
          </cell>
          <cell r="H1034" t="str">
            <v>JBG</v>
          </cell>
          <cell r="I1034">
            <v>9827969.7745833304</v>
          </cell>
        </row>
        <row r="1035">
          <cell r="A1035" t="str">
            <v>396OR</v>
          </cell>
          <cell r="B1035">
            <v>396</v>
          </cell>
          <cell r="C1035" t="str">
            <v>OR</v>
          </cell>
          <cell r="D1035">
            <v>37564193.884166703</v>
          </cell>
          <cell r="F1035" t="str">
            <v>396OR</v>
          </cell>
          <cell r="G1035">
            <v>396</v>
          </cell>
          <cell r="H1035" t="str">
            <v>OR</v>
          </cell>
          <cell r="I1035">
            <v>37564193.884166703</v>
          </cell>
        </row>
        <row r="1036">
          <cell r="A1036" t="str">
            <v>396SO</v>
          </cell>
          <cell r="B1036">
            <v>396</v>
          </cell>
          <cell r="C1036" t="str">
            <v>SO</v>
          </cell>
          <cell r="D1036">
            <v>5203617.0729166698</v>
          </cell>
          <cell r="F1036" t="str">
            <v>396SO</v>
          </cell>
          <cell r="G1036">
            <v>396</v>
          </cell>
          <cell r="H1036" t="str">
            <v>SO</v>
          </cell>
          <cell r="I1036">
            <v>5203617.0729166698</v>
          </cell>
        </row>
        <row r="1037">
          <cell r="A1037" t="str">
            <v>396UT</v>
          </cell>
          <cell r="B1037">
            <v>396</v>
          </cell>
          <cell r="C1037" t="str">
            <v>UT</v>
          </cell>
          <cell r="D1037">
            <v>48272840.616250001</v>
          </cell>
          <cell r="F1037" t="str">
            <v>396UT</v>
          </cell>
          <cell r="G1037">
            <v>396</v>
          </cell>
          <cell r="H1037" t="str">
            <v>UT</v>
          </cell>
          <cell r="I1037">
            <v>48272840.616250001</v>
          </cell>
        </row>
        <row r="1038">
          <cell r="A1038" t="str">
            <v>396WA</v>
          </cell>
          <cell r="B1038">
            <v>396</v>
          </cell>
          <cell r="C1038" t="str">
            <v>WA</v>
          </cell>
          <cell r="D1038">
            <v>8480165.8800000008</v>
          </cell>
          <cell r="F1038" t="str">
            <v>396WA</v>
          </cell>
          <cell r="G1038">
            <v>396</v>
          </cell>
          <cell r="H1038" t="str">
            <v>WA</v>
          </cell>
          <cell r="I1038">
            <v>8480165.8800000008</v>
          </cell>
        </row>
        <row r="1039">
          <cell r="A1039" t="str">
            <v>396WYP</v>
          </cell>
          <cell r="B1039">
            <v>396</v>
          </cell>
          <cell r="C1039" t="str">
            <v>WYP</v>
          </cell>
          <cell r="D1039">
            <v>15740375.094583301</v>
          </cell>
          <cell r="F1039" t="str">
            <v>396WYP</v>
          </cell>
          <cell r="G1039">
            <v>396</v>
          </cell>
          <cell r="H1039" t="str">
            <v>WYP</v>
          </cell>
          <cell r="I1039">
            <v>15740375.094583301</v>
          </cell>
        </row>
        <row r="1040">
          <cell r="A1040" t="str">
            <v>396WYU</v>
          </cell>
          <cell r="B1040">
            <v>396</v>
          </cell>
          <cell r="C1040" t="str">
            <v>WYU</v>
          </cell>
          <cell r="D1040">
            <v>3629479.5470833299</v>
          </cell>
          <cell r="F1040" t="str">
            <v>396WYU</v>
          </cell>
          <cell r="G1040">
            <v>396</v>
          </cell>
          <cell r="H1040" t="str">
            <v>WYU</v>
          </cell>
          <cell r="I1040">
            <v>3629479.5470833299</v>
          </cell>
        </row>
        <row r="1041">
          <cell r="A1041" t="str">
            <v>397CA</v>
          </cell>
          <cell r="B1041">
            <v>397</v>
          </cell>
          <cell r="C1041" t="str">
            <v>CA</v>
          </cell>
          <cell r="D1041">
            <v>5891486.3691666704</v>
          </cell>
          <cell r="F1041" t="str">
            <v>397CA</v>
          </cell>
          <cell r="G1041">
            <v>397</v>
          </cell>
          <cell r="H1041" t="str">
            <v>CA</v>
          </cell>
          <cell r="I1041">
            <v>5891486.3691666704</v>
          </cell>
        </row>
        <row r="1042">
          <cell r="A1042" t="str">
            <v>397CAEE</v>
          </cell>
          <cell r="B1042">
            <v>397</v>
          </cell>
          <cell r="C1042" t="str">
            <v>CAEE</v>
          </cell>
          <cell r="D1042">
            <v>341557.84</v>
          </cell>
          <cell r="F1042" t="str">
            <v>397CAEE</v>
          </cell>
          <cell r="G1042">
            <v>397</v>
          </cell>
          <cell r="H1042" t="str">
            <v>CAEE</v>
          </cell>
          <cell r="I1042">
            <v>341557.84</v>
          </cell>
        </row>
        <row r="1043">
          <cell r="A1043" t="str">
            <v>397CAGE</v>
          </cell>
          <cell r="B1043">
            <v>397</v>
          </cell>
          <cell r="C1043" t="str">
            <v>CAGE</v>
          </cell>
          <cell r="D1043">
            <v>117834910.6375</v>
          </cell>
          <cell r="F1043" t="str">
            <v>397CAGE</v>
          </cell>
          <cell r="G1043">
            <v>397</v>
          </cell>
          <cell r="H1043" t="str">
            <v>CAGE</v>
          </cell>
          <cell r="I1043">
            <v>117834910.6375</v>
          </cell>
        </row>
        <row r="1044">
          <cell r="A1044" t="str">
            <v>397CAGW</v>
          </cell>
          <cell r="B1044">
            <v>397</v>
          </cell>
          <cell r="C1044" t="str">
            <v>CAGW</v>
          </cell>
          <cell r="D1044">
            <v>49313656.284166701</v>
          </cell>
          <cell r="F1044" t="str">
            <v>397CAGW</v>
          </cell>
          <cell r="G1044">
            <v>397</v>
          </cell>
          <cell r="H1044" t="str">
            <v>CAGW</v>
          </cell>
          <cell r="I1044">
            <v>49313656.284166701</v>
          </cell>
        </row>
        <row r="1045">
          <cell r="A1045" t="str">
            <v>397CN</v>
          </cell>
          <cell r="B1045">
            <v>397</v>
          </cell>
          <cell r="C1045" t="str">
            <v>CN</v>
          </cell>
          <cell r="D1045">
            <v>3727172.0795833301</v>
          </cell>
          <cell r="F1045" t="str">
            <v>397CN</v>
          </cell>
          <cell r="G1045">
            <v>397</v>
          </cell>
          <cell r="H1045" t="str">
            <v>CN</v>
          </cell>
          <cell r="I1045">
            <v>3727172.0795833301</v>
          </cell>
        </row>
        <row r="1046">
          <cell r="A1046" t="str">
            <v>397ID</v>
          </cell>
          <cell r="B1046">
            <v>397</v>
          </cell>
          <cell r="C1046" t="str">
            <v>ID</v>
          </cell>
          <cell r="D1046">
            <v>11136322.227499999</v>
          </cell>
          <cell r="F1046" t="str">
            <v>397ID</v>
          </cell>
          <cell r="G1046">
            <v>397</v>
          </cell>
          <cell r="H1046" t="str">
            <v>ID</v>
          </cell>
          <cell r="I1046">
            <v>11136322.227499999</v>
          </cell>
        </row>
        <row r="1047">
          <cell r="A1047" t="str">
            <v>397JBG</v>
          </cell>
          <cell r="B1047">
            <v>397</v>
          </cell>
          <cell r="C1047" t="str">
            <v>JBG</v>
          </cell>
          <cell r="D1047">
            <v>4731674.5683333296</v>
          </cell>
          <cell r="F1047" t="str">
            <v>397JBG</v>
          </cell>
          <cell r="G1047">
            <v>397</v>
          </cell>
          <cell r="H1047" t="str">
            <v>JBG</v>
          </cell>
          <cell r="I1047">
            <v>4731674.5683333296</v>
          </cell>
        </row>
        <row r="1048">
          <cell r="A1048" t="str">
            <v>397OR</v>
          </cell>
          <cell r="B1048">
            <v>397</v>
          </cell>
          <cell r="C1048" t="str">
            <v>OR</v>
          </cell>
          <cell r="D1048">
            <v>66309133.189166702</v>
          </cell>
          <cell r="F1048" t="str">
            <v>397OR</v>
          </cell>
          <cell r="G1048">
            <v>397</v>
          </cell>
          <cell r="H1048" t="str">
            <v>OR</v>
          </cell>
          <cell r="I1048">
            <v>66309133.189166702</v>
          </cell>
        </row>
        <row r="1049">
          <cell r="A1049" t="str">
            <v>397SG</v>
          </cell>
          <cell r="B1049">
            <v>397</v>
          </cell>
          <cell r="C1049" t="str">
            <v>SG</v>
          </cell>
          <cell r="D1049">
            <v>138683.51</v>
          </cell>
          <cell r="F1049" t="str">
            <v>397SG</v>
          </cell>
          <cell r="G1049">
            <v>397</v>
          </cell>
          <cell r="H1049" t="str">
            <v>SG</v>
          </cell>
          <cell r="I1049">
            <v>138683.51</v>
          </cell>
        </row>
        <row r="1050">
          <cell r="A1050" t="str">
            <v>397SO</v>
          </cell>
          <cell r="B1050">
            <v>397</v>
          </cell>
          <cell r="C1050" t="str">
            <v>SO</v>
          </cell>
          <cell r="D1050">
            <v>88235401.916666701</v>
          </cell>
          <cell r="F1050" t="str">
            <v>397SO</v>
          </cell>
          <cell r="G1050">
            <v>397</v>
          </cell>
          <cell r="H1050" t="str">
            <v>SO</v>
          </cell>
          <cell r="I1050">
            <v>88235401.916666701</v>
          </cell>
        </row>
        <row r="1051">
          <cell r="A1051" t="str">
            <v>397UT</v>
          </cell>
          <cell r="B1051">
            <v>397</v>
          </cell>
          <cell r="C1051" t="str">
            <v>UT</v>
          </cell>
          <cell r="D1051">
            <v>61382206.598333299</v>
          </cell>
          <cell r="F1051" t="str">
            <v>397UT</v>
          </cell>
          <cell r="G1051">
            <v>397</v>
          </cell>
          <cell r="H1051" t="str">
            <v>UT</v>
          </cell>
          <cell r="I1051">
            <v>61382206.598333299</v>
          </cell>
        </row>
        <row r="1052">
          <cell r="A1052" t="str">
            <v>397WA</v>
          </cell>
          <cell r="B1052">
            <v>397</v>
          </cell>
          <cell r="C1052" t="str">
            <v>WA</v>
          </cell>
          <cell r="D1052">
            <v>13494724.108333301</v>
          </cell>
          <cell r="F1052" t="str">
            <v>397WA</v>
          </cell>
          <cell r="G1052">
            <v>397</v>
          </cell>
          <cell r="H1052" t="str">
            <v>WA</v>
          </cell>
          <cell r="I1052">
            <v>13494724.108333301</v>
          </cell>
        </row>
        <row r="1053">
          <cell r="A1053" t="str">
            <v>397WYP</v>
          </cell>
          <cell r="B1053">
            <v>397</v>
          </cell>
          <cell r="C1053" t="str">
            <v>WYP</v>
          </cell>
          <cell r="D1053">
            <v>24648790.335416701</v>
          </cell>
          <cell r="F1053" t="str">
            <v>397WYP</v>
          </cell>
          <cell r="G1053">
            <v>397</v>
          </cell>
          <cell r="H1053" t="str">
            <v>WYP</v>
          </cell>
          <cell r="I1053">
            <v>24648790.335416701</v>
          </cell>
        </row>
        <row r="1054">
          <cell r="A1054" t="str">
            <v>397WYU</v>
          </cell>
          <cell r="B1054">
            <v>397</v>
          </cell>
          <cell r="C1054" t="str">
            <v>WYU</v>
          </cell>
          <cell r="D1054">
            <v>5929488.8795833299</v>
          </cell>
          <cell r="F1054" t="str">
            <v>397WYU</v>
          </cell>
          <cell r="G1054">
            <v>397</v>
          </cell>
          <cell r="H1054" t="str">
            <v>WYU</v>
          </cell>
          <cell r="I1054">
            <v>5929488.8795833299</v>
          </cell>
        </row>
        <row r="1055">
          <cell r="A1055" t="str">
            <v>398CA</v>
          </cell>
          <cell r="B1055">
            <v>398</v>
          </cell>
          <cell r="C1055" t="str">
            <v>CA</v>
          </cell>
          <cell r="D1055">
            <v>49761.43</v>
          </cell>
          <cell r="F1055" t="str">
            <v>398CA</v>
          </cell>
          <cell r="G1055">
            <v>398</v>
          </cell>
          <cell r="H1055" t="str">
            <v>CA</v>
          </cell>
          <cell r="I1055">
            <v>49761.43</v>
          </cell>
        </row>
        <row r="1056">
          <cell r="A1056" t="str">
            <v>398CAEE</v>
          </cell>
          <cell r="B1056">
            <v>398</v>
          </cell>
          <cell r="C1056" t="str">
            <v>CAEE</v>
          </cell>
          <cell r="D1056">
            <v>4527.2</v>
          </cell>
          <cell r="F1056" t="str">
            <v>398CAEE</v>
          </cell>
          <cell r="G1056">
            <v>398</v>
          </cell>
          <cell r="H1056" t="str">
            <v>CAEE</v>
          </cell>
          <cell r="I1056">
            <v>4527.2</v>
          </cell>
        </row>
        <row r="1057">
          <cell r="A1057" t="str">
            <v>398CAGE</v>
          </cell>
          <cell r="B1057">
            <v>398</v>
          </cell>
          <cell r="C1057" t="str">
            <v>CAGE</v>
          </cell>
          <cell r="D1057">
            <v>2015929.8512500001</v>
          </cell>
          <cell r="F1057" t="str">
            <v>398CAGE</v>
          </cell>
          <cell r="G1057">
            <v>398</v>
          </cell>
          <cell r="H1057" t="str">
            <v>CAGE</v>
          </cell>
          <cell r="I1057">
            <v>2015929.8512500001</v>
          </cell>
        </row>
        <row r="1058">
          <cell r="A1058" t="str">
            <v>398CAGW</v>
          </cell>
          <cell r="B1058">
            <v>398</v>
          </cell>
          <cell r="C1058" t="str">
            <v>CAGW</v>
          </cell>
          <cell r="D1058">
            <v>396726.23458333302</v>
          </cell>
          <cell r="F1058" t="str">
            <v>398CAGW</v>
          </cell>
          <cell r="G1058">
            <v>398</v>
          </cell>
          <cell r="H1058" t="str">
            <v>CAGW</v>
          </cell>
          <cell r="I1058">
            <v>396726.23458333302</v>
          </cell>
        </row>
        <row r="1059">
          <cell r="A1059" t="str">
            <v>398CN</v>
          </cell>
          <cell r="B1059">
            <v>398</v>
          </cell>
          <cell r="C1059" t="str">
            <v>CN</v>
          </cell>
          <cell r="D1059">
            <v>153133.42583333299</v>
          </cell>
          <cell r="F1059" t="str">
            <v>398CN</v>
          </cell>
          <cell r="G1059">
            <v>398</v>
          </cell>
          <cell r="H1059" t="str">
            <v>CN</v>
          </cell>
          <cell r="I1059">
            <v>153133.42583333299</v>
          </cell>
        </row>
        <row r="1060">
          <cell r="A1060" t="str">
            <v>398ID</v>
          </cell>
          <cell r="B1060">
            <v>398</v>
          </cell>
          <cell r="C1060" t="str">
            <v>ID</v>
          </cell>
          <cell r="D1060">
            <v>85536.483333333294</v>
          </cell>
          <cell r="F1060" t="str">
            <v>398ID</v>
          </cell>
          <cell r="G1060">
            <v>398</v>
          </cell>
          <cell r="H1060" t="str">
            <v>ID</v>
          </cell>
          <cell r="I1060">
            <v>85536.483333333294</v>
          </cell>
        </row>
        <row r="1061">
          <cell r="A1061" t="str">
            <v>398JBG</v>
          </cell>
          <cell r="B1061">
            <v>398</v>
          </cell>
          <cell r="C1061" t="str">
            <v>JBG</v>
          </cell>
          <cell r="D1061">
            <v>142507.33083333299</v>
          </cell>
          <cell r="F1061" t="str">
            <v>398JBG</v>
          </cell>
          <cell r="G1061">
            <v>398</v>
          </cell>
          <cell r="H1061" t="str">
            <v>JBG</v>
          </cell>
          <cell r="I1061">
            <v>142507.33083333299</v>
          </cell>
        </row>
        <row r="1062">
          <cell r="A1062" t="str">
            <v>398OR</v>
          </cell>
          <cell r="B1062">
            <v>398</v>
          </cell>
          <cell r="C1062" t="str">
            <v>OR</v>
          </cell>
          <cell r="D1062">
            <v>1114387.56416667</v>
          </cell>
          <cell r="F1062" t="str">
            <v>398OR</v>
          </cell>
          <cell r="G1062">
            <v>398</v>
          </cell>
          <cell r="H1062" t="str">
            <v>OR</v>
          </cell>
          <cell r="I1062">
            <v>1114387.56416667</v>
          </cell>
        </row>
        <row r="1063">
          <cell r="A1063" t="str">
            <v>398SO</v>
          </cell>
          <cell r="B1063">
            <v>398</v>
          </cell>
          <cell r="C1063" t="str">
            <v>SO</v>
          </cell>
          <cell r="D1063">
            <v>2533313.7533333302</v>
          </cell>
          <cell r="F1063" t="str">
            <v>398SO</v>
          </cell>
          <cell r="G1063">
            <v>398</v>
          </cell>
          <cell r="H1063" t="str">
            <v>SO</v>
          </cell>
          <cell r="I1063">
            <v>2533313.7533333302</v>
          </cell>
        </row>
        <row r="1064">
          <cell r="A1064" t="str">
            <v>398UT</v>
          </cell>
          <cell r="B1064">
            <v>398</v>
          </cell>
          <cell r="C1064" t="str">
            <v>UT</v>
          </cell>
          <cell r="D1064">
            <v>1099434.44875</v>
          </cell>
          <cell r="F1064" t="str">
            <v>398UT</v>
          </cell>
          <cell r="G1064">
            <v>398</v>
          </cell>
          <cell r="H1064" t="str">
            <v>UT</v>
          </cell>
          <cell r="I1064">
            <v>1099434.44875</v>
          </cell>
        </row>
        <row r="1065">
          <cell r="A1065" t="str">
            <v>398WA</v>
          </cell>
          <cell r="B1065">
            <v>398</v>
          </cell>
          <cell r="C1065" t="str">
            <v>WA</v>
          </cell>
          <cell r="D1065">
            <v>185009.86041666701</v>
          </cell>
          <cell r="F1065" t="str">
            <v>398WA</v>
          </cell>
          <cell r="G1065">
            <v>398</v>
          </cell>
          <cell r="H1065" t="str">
            <v>WA</v>
          </cell>
          <cell r="I1065">
            <v>185009.86041666701</v>
          </cell>
        </row>
        <row r="1066">
          <cell r="A1066" t="str">
            <v>398WYP</v>
          </cell>
          <cell r="B1066">
            <v>398</v>
          </cell>
          <cell r="C1066" t="str">
            <v>WYP</v>
          </cell>
          <cell r="D1066">
            <v>193262.94625000001</v>
          </cell>
          <cell r="F1066" t="str">
            <v>398WYP</v>
          </cell>
          <cell r="G1066">
            <v>398</v>
          </cell>
          <cell r="H1066" t="str">
            <v>WYP</v>
          </cell>
          <cell r="I1066">
            <v>193262.94625000001</v>
          </cell>
        </row>
        <row r="1067">
          <cell r="A1067" t="str">
            <v>398WYU</v>
          </cell>
          <cell r="B1067">
            <v>398</v>
          </cell>
          <cell r="C1067" t="str">
            <v>WYU</v>
          </cell>
          <cell r="D1067">
            <v>15788.27</v>
          </cell>
          <cell r="F1067" t="str">
            <v>398WYU</v>
          </cell>
          <cell r="G1067">
            <v>398</v>
          </cell>
          <cell r="H1067" t="str">
            <v>WYU</v>
          </cell>
          <cell r="I1067">
            <v>15788.27</v>
          </cell>
        </row>
        <row r="1068">
          <cell r="A1068" t="str">
            <v>399CAEE</v>
          </cell>
          <cell r="B1068">
            <v>399</v>
          </cell>
          <cell r="C1068" t="str">
            <v>CAEE</v>
          </cell>
          <cell r="D1068">
            <v>1854827.92</v>
          </cell>
          <cell r="F1068" t="str">
            <v>399CAEE</v>
          </cell>
          <cell r="G1068">
            <v>399</v>
          </cell>
          <cell r="H1068" t="str">
            <v>CAEE</v>
          </cell>
          <cell r="I1068">
            <v>1854827.92</v>
          </cell>
        </row>
        <row r="1069">
          <cell r="A1069" t="str">
            <v>2281ID</v>
          </cell>
          <cell r="B1069">
            <v>2281</v>
          </cell>
          <cell r="C1069" t="str">
            <v>ID</v>
          </cell>
          <cell r="D1069">
            <v>-662726.60583333299</v>
          </cell>
          <cell r="F1069" t="str">
            <v>2281ID</v>
          </cell>
          <cell r="G1069">
            <v>2281</v>
          </cell>
          <cell r="H1069" t="str">
            <v>ID</v>
          </cell>
          <cell r="I1069">
            <v>-662726.60583333299</v>
          </cell>
        </row>
        <row r="1070">
          <cell r="A1070" t="str">
            <v>2281OR</v>
          </cell>
          <cell r="B1070">
            <v>2281</v>
          </cell>
          <cell r="C1070" t="str">
            <v>OR</v>
          </cell>
          <cell r="D1070">
            <v>6696467.7883333303</v>
          </cell>
          <cell r="F1070" t="str">
            <v>2281OR</v>
          </cell>
          <cell r="G1070">
            <v>2281</v>
          </cell>
          <cell r="H1070" t="str">
            <v>OR</v>
          </cell>
          <cell r="I1070">
            <v>6696467.7883333303</v>
          </cell>
        </row>
        <row r="1071">
          <cell r="A1071" t="str">
            <v>2281OTHER</v>
          </cell>
          <cell r="B1071">
            <v>2281</v>
          </cell>
          <cell r="C1071" t="str">
            <v>OTHER</v>
          </cell>
          <cell r="D1071">
            <v>-6696467.7883333303</v>
          </cell>
          <cell r="F1071" t="str">
            <v>2281OTHER</v>
          </cell>
          <cell r="G1071">
            <v>2281</v>
          </cell>
          <cell r="H1071" t="str">
            <v>OTHER</v>
          </cell>
          <cell r="I1071">
            <v>-6696467.7883333303</v>
          </cell>
        </row>
        <row r="1072">
          <cell r="A1072" t="str">
            <v>2281SO</v>
          </cell>
          <cell r="B1072">
            <v>2281</v>
          </cell>
          <cell r="C1072" t="str">
            <v>SO</v>
          </cell>
          <cell r="D1072">
            <v>0</v>
          </cell>
          <cell r="F1072" t="str">
            <v>2281SO</v>
          </cell>
          <cell r="G1072">
            <v>2281</v>
          </cell>
          <cell r="H1072" t="str">
            <v>SO</v>
          </cell>
          <cell r="I1072">
            <v>0</v>
          </cell>
        </row>
        <row r="1073">
          <cell r="A1073" t="str">
            <v>2281UT</v>
          </cell>
          <cell r="B1073">
            <v>2281</v>
          </cell>
          <cell r="C1073" t="str">
            <v>UT</v>
          </cell>
          <cell r="D1073">
            <v>-4996313.6733333301</v>
          </cell>
          <cell r="F1073" t="str">
            <v>2281UT</v>
          </cell>
          <cell r="G1073">
            <v>2281</v>
          </cell>
          <cell r="H1073" t="str">
            <v>UT</v>
          </cell>
          <cell r="I1073">
            <v>-4996313.6733333301</v>
          </cell>
        </row>
        <row r="1074">
          <cell r="A1074" t="str">
            <v>2281WYP</v>
          </cell>
          <cell r="B1074">
            <v>2281</v>
          </cell>
          <cell r="C1074" t="str">
            <v>WYP</v>
          </cell>
          <cell r="D1074">
            <v>-421593.44083333301</v>
          </cell>
          <cell r="F1074" t="str">
            <v>2281WYP</v>
          </cell>
          <cell r="G1074">
            <v>2281</v>
          </cell>
          <cell r="H1074" t="str">
            <v>WYP</v>
          </cell>
          <cell r="I1074">
            <v>-421593.44083333301</v>
          </cell>
        </row>
        <row r="1075">
          <cell r="A1075" t="str">
            <v>2282OR</v>
          </cell>
          <cell r="B1075">
            <v>2282</v>
          </cell>
          <cell r="C1075" t="str">
            <v>OR</v>
          </cell>
          <cell r="D1075">
            <v>-8638879.8229166698</v>
          </cell>
          <cell r="F1075" t="str">
            <v>2282OR</v>
          </cell>
          <cell r="G1075">
            <v>2282</v>
          </cell>
          <cell r="H1075" t="str">
            <v>OR</v>
          </cell>
          <cell r="I1075">
            <v>-8638879.8229166698</v>
          </cell>
        </row>
        <row r="1076">
          <cell r="A1076" t="str">
            <v>2282SO</v>
          </cell>
          <cell r="B1076">
            <v>2282</v>
          </cell>
          <cell r="C1076" t="str">
            <v>SO</v>
          </cell>
          <cell r="D1076">
            <v>231085.77249999999</v>
          </cell>
          <cell r="F1076" t="str">
            <v>2282SO</v>
          </cell>
          <cell r="G1076">
            <v>2282</v>
          </cell>
          <cell r="H1076" t="str">
            <v>SO</v>
          </cell>
          <cell r="I1076">
            <v>231085.77249999999</v>
          </cell>
        </row>
        <row r="1077">
          <cell r="A1077" t="str">
            <v>2283JBE</v>
          </cell>
          <cell r="B1077">
            <v>2283</v>
          </cell>
          <cell r="C1077" t="str">
            <v>JBE</v>
          </cell>
          <cell r="D1077">
            <v>0</v>
          </cell>
          <cell r="F1077" t="str">
            <v>2283JBE</v>
          </cell>
          <cell r="G1077">
            <v>2283</v>
          </cell>
          <cell r="H1077" t="str">
            <v>JBE</v>
          </cell>
          <cell r="I1077">
            <v>0</v>
          </cell>
        </row>
        <row r="1078">
          <cell r="A1078" t="str">
            <v>2283SO</v>
          </cell>
          <cell r="B1078">
            <v>2283</v>
          </cell>
          <cell r="C1078" t="str">
            <v>SO</v>
          </cell>
          <cell r="D1078">
            <v>-2565999.9583333302</v>
          </cell>
          <cell r="F1078" t="str">
            <v>2283SO</v>
          </cell>
          <cell r="G1078">
            <v>2283</v>
          </cell>
          <cell r="H1078" t="str">
            <v>SO</v>
          </cell>
          <cell r="I1078">
            <v>-2565999.9583333302</v>
          </cell>
        </row>
        <row r="1079">
          <cell r="A1079" t="str">
            <v>18222OR</v>
          </cell>
          <cell r="B1079">
            <v>18222</v>
          </cell>
          <cell r="C1079" t="str">
            <v>OR</v>
          </cell>
          <cell r="D1079">
            <v>0</v>
          </cell>
          <cell r="F1079" t="str">
            <v>18222OR</v>
          </cell>
          <cell r="G1079">
            <v>18222</v>
          </cell>
          <cell r="H1079" t="str">
            <v>OR</v>
          </cell>
          <cell r="I1079">
            <v>0</v>
          </cell>
        </row>
        <row r="1080">
          <cell r="A1080" t="str">
            <v>18222TROJD</v>
          </cell>
          <cell r="B1080">
            <v>18222</v>
          </cell>
          <cell r="C1080" t="str">
            <v>TROJD</v>
          </cell>
          <cell r="D1080">
            <v>0</v>
          </cell>
          <cell r="F1080" t="str">
            <v>18222TROJD</v>
          </cell>
          <cell r="G1080">
            <v>18222</v>
          </cell>
          <cell r="H1080" t="str">
            <v>TROJD</v>
          </cell>
          <cell r="I1080">
            <v>0</v>
          </cell>
        </row>
        <row r="1081">
          <cell r="A1081" t="str">
            <v>18222TROJP</v>
          </cell>
          <cell r="B1081">
            <v>18222</v>
          </cell>
          <cell r="C1081" t="str">
            <v>TROJP</v>
          </cell>
          <cell r="D1081">
            <v>0</v>
          </cell>
          <cell r="F1081" t="str">
            <v>18222TROJP</v>
          </cell>
          <cell r="G1081">
            <v>18222</v>
          </cell>
          <cell r="H1081" t="str">
            <v>TROJP</v>
          </cell>
          <cell r="I1081">
            <v>0</v>
          </cell>
        </row>
        <row r="1082">
          <cell r="A1082" t="str">
            <v>18222WA</v>
          </cell>
          <cell r="B1082">
            <v>18222</v>
          </cell>
          <cell r="C1082" t="str">
            <v>WA</v>
          </cell>
          <cell r="D1082">
            <v>0</v>
          </cell>
          <cell r="F1082" t="str">
            <v>18222WA</v>
          </cell>
          <cell r="G1082">
            <v>18222</v>
          </cell>
          <cell r="H1082" t="str">
            <v>WA</v>
          </cell>
          <cell r="I1082">
            <v>0</v>
          </cell>
        </row>
        <row r="1083">
          <cell r="A1083" t="str">
            <v>22841CAEE</v>
          </cell>
          <cell r="B1083">
            <v>22841</v>
          </cell>
          <cell r="C1083" t="str">
            <v>CAEE</v>
          </cell>
          <cell r="D1083">
            <v>0</v>
          </cell>
          <cell r="F1083" t="str">
            <v>22841CAEE</v>
          </cell>
          <cell r="G1083">
            <v>22841</v>
          </cell>
          <cell r="H1083" t="str">
            <v>CAEE</v>
          </cell>
          <cell r="I1083">
            <v>0</v>
          </cell>
        </row>
        <row r="1084">
          <cell r="A1084" t="str">
            <v>22841CAGW</v>
          </cell>
          <cell r="B1084">
            <v>22841</v>
          </cell>
          <cell r="C1084" t="str">
            <v>CAGW</v>
          </cell>
          <cell r="D1084">
            <v>-725273.50916666701</v>
          </cell>
          <cell r="F1084" t="str">
            <v>22841CAGW</v>
          </cell>
          <cell r="G1084">
            <v>22841</v>
          </cell>
          <cell r="H1084" t="str">
            <v>CAGW</v>
          </cell>
          <cell r="I1084">
            <v>-725273.50916666701</v>
          </cell>
        </row>
        <row r="1085">
          <cell r="A1085" t="str">
            <v>22842TROJD</v>
          </cell>
          <cell r="B1085">
            <v>22842</v>
          </cell>
          <cell r="C1085" t="str">
            <v>TROJD</v>
          </cell>
          <cell r="D1085">
            <v>0</v>
          </cell>
          <cell r="F1085" t="str">
            <v>22842TROJD</v>
          </cell>
          <cell r="G1085">
            <v>22842</v>
          </cell>
          <cell r="H1085" t="str">
            <v>TROJD</v>
          </cell>
          <cell r="I1085">
            <v>0</v>
          </cell>
        </row>
        <row r="1086">
          <cell r="A1086" t="str">
            <v>25316CAEE</v>
          </cell>
          <cell r="B1086">
            <v>25316</v>
          </cell>
          <cell r="C1086" t="str">
            <v>CAEE</v>
          </cell>
          <cell r="D1086">
            <v>-2790500</v>
          </cell>
          <cell r="F1086" t="str">
            <v>25316CAEE</v>
          </cell>
          <cell r="G1086">
            <v>25316</v>
          </cell>
          <cell r="H1086" t="str">
            <v>CAEE</v>
          </cell>
          <cell r="I1086">
            <v>-2790500</v>
          </cell>
        </row>
        <row r="1087">
          <cell r="A1087" t="str">
            <v>25317CAEE</v>
          </cell>
          <cell r="B1087">
            <v>25317</v>
          </cell>
          <cell r="C1087" t="str">
            <v>CAEE</v>
          </cell>
          <cell r="D1087">
            <v>-2593330.75</v>
          </cell>
          <cell r="F1087" t="str">
            <v>25317CAEE</v>
          </cell>
          <cell r="G1087">
            <v>25317</v>
          </cell>
          <cell r="H1087" t="str">
            <v>CAEE</v>
          </cell>
          <cell r="I1087">
            <v>-2593330.75</v>
          </cell>
        </row>
        <row r="1088">
          <cell r="A1088" t="str">
            <v>25318CAGE</v>
          </cell>
          <cell r="B1088">
            <v>25318</v>
          </cell>
          <cell r="C1088" t="str">
            <v>CAGE</v>
          </cell>
          <cell r="D1088">
            <v>-273000</v>
          </cell>
          <cell r="F1088" t="str">
            <v>25318CAGE</v>
          </cell>
          <cell r="G1088">
            <v>25318</v>
          </cell>
          <cell r="H1088" t="str">
            <v>CAGE</v>
          </cell>
          <cell r="I1088">
            <v>-273000</v>
          </cell>
        </row>
        <row r="1089">
          <cell r="A1089" t="str">
            <v>25318SNPPS</v>
          </cell>
          <cell r="B1089">
            <v>25318</v>
          </cell>
          <cell r="C1089" t="str">
            <v>SNPPS</v>
          </cell>
          <cell r="D1089">
            <v>0</v>
          </cell>
          <cell r="F1089" t="str">
            <v>25318SNPPS</v>
          </cell>
          <cell r="G1089">
            <v>25318</v>
          </cell>
          <cell r="H1089" t="str">
            <v>SNPPS</v>
          </cell>
          <cell r="I1089">
            <v>0</v>
          </cell>
        </row>
        <row r="1090">
          <cell r="A1090" t="str">
            <v>25325CAEE</v>
          </cell>
          <cell r="B1090">
            <v>25325</v>
          </cell>
          <cell r="C1090" t="str">
            <v>CAEE</v>
          </cell>
          <cell r="D1090">
            <v>0</v>
          </cell>
          <cell r="F1090" t="str">
            <v>25325CAEE</v>
          </cell>
          <cell r="G1090">
            <v>25325</v>
          </cell>
          <cell r="H1090" t="str">
            <v>CAEE</v>
          </cell>
          <cell r="I1090">
            <v>0</v>
          </cell>
        </row>
        <row r="1091">
          <cell r="A1091" t="str">
            <v>25335CAEE</v>
          </cell>
          <cell r="B1091">
            <v>25335</v>
          </cell>
          <cell r="C1091" t="str">
            <v>CAEE</v>
          </cell>
          <cell r="D1091">
            <v>-115119099.34</v>
          </cell>
          <cell r="F1091" t="str">
            <v>25335CAEE</v>
          </cell>
          <cell r="G1091">
            <v>25335</v>
          </cell>
          <cell r="H1091" t="str">
            <v>CAEE</v>
          </cell>
          <cell r="I1091">
            <v>-115119099.34</v>
          </cell>
        </row>
        <row r="1092">
          <cell r="A1092" t="str">
            <v>25399CA</v>
          </cell>
          <cell r="B1092">
            <v>25399</v>
          </cell>
          <cell r="C1092" t="str">
            <v>CA</v>
          </cell>
          <cell r="D1092">
            <v>-237790.98333333299</v>
          </cell>
          <cell r="F1092" t="str">
            <v>25399CA</v>
          </cell>
          <cell r="G1092">
            <v>25399</v>
          </cell>
          <cell r="H1092" t="str">
            <v>CA</v>
          </cell>
          <cell r="I1092">
            <v>-237790.98333333299</v>
          </cell>
        </row>
        <row r="1093">
          <cell r="A1093" t="str">
            <v>25399CAEE</v>
          </cell>
          <cell r="B1093">
            <v>25399</v>
          </cell>
          <cell r="C1093" t="str">
            <v>CAEE</v>
          </cell>
          <cell r="D1093">
            <v>-5471075.9900000002</v>
          </cell>
          <cell r="F1093" t="str">
            <v>25399CAEE</v>
          </cell>
          <cell r="G1093">
            <v>25399</v>
          </cell>
          <cell r="H1093" t="str">
            <v>CAEE</v>
          </cell>
          <cell r="I1093">
            <v>-5471075.9900000002</v>
          </cell>
        </row>
        <row r="1094">
          <cell r="A1094" t="str">
            <v>25399CAEW</v>
          </cell>
          <cell r="B1094">
            <v>25399</v>
          </cell>
          <cell r="C1094" t="str">
            <v>CAEW</v>
          </cell>
          <cell r="D1094">
            <v>0</v>
          </cell>
          <cell r="F1094" t="str">
            <v>25399CAEW</v>
          </cell>
          <cell r="G1094">
            <v>25399</v>
          </cell>
          <cell r="H1094" t="str">
            <v>CAEW</v>
          </cell>
          <cell r="I1094">
            <v>0</v>
          </cell>
        </row>
        <row r="1095">
          <cell r="A1095" t="str">
            <v>25399CAGE</v>
          </cell>
          <cell r="B1095">
            <v>25399</v>
          </cell>
          <cell r="C1095" t="str">
            <v>CAGE</v>
          </cell>
          <cell r="D1095">
            <v>-559778.11333333305</v>
          </cell>
          <cell r="F1095" t="str">
            <v>25399CAGE</v>
          </cell>
          <cell r="G1095">
            <v>25399</v>
          </cell>
          <cell r="H1095" t="str">
            <v>CAGE</v>
          </cell>
          <cell r="I1095">
            <v>-559778.11333333305</v>
          </cell>
        </row>
        <row r="1096">
          <cell r="A1096" t="str">
            <v>25399CAGW</v>
          </cell>
          <cell r="B1096">
            <v>25399</v>
          </cell>
          <cell r="C1096" t="str">
            <v>CAGW</v>
          </cell>
          <cell r="D1096">
            <v>-306570.85166666697</v>
          </cell>
          <cell r="F1096" t="str">
            <v>25399CAGW</v>
          </cell>
          <cell r="G1096">
            <v>25399</v>
          </cell>
          <cell r="H1096" t="str">
            <v>CAGW</v>
          </cell>
          <cell r="I1096">
            <v>-306570.85166666697</v>
          </cell>
        </row>
        <row r="1097">
          <cell r="A1097" t="str">
            <v>25399ID</v>
          </cell>
          <cell r="B1097">
            <v>25399</v>
          </cell>
          <cell r="C1097" t="str">
            <v>ID</v>
          </cell>
          <cell r="D1097">
            <v>-60808.405833333301</v>
          </cell>
          <cell r="F1097" t="str">
            <v>25399ID</v>
          </cell>
          <cell r="G1097">
            <v>25399</v>
          </cell>
          <cell r="H1097" t="str">
            <v>ID</v>
          </cell>
          <cell r="I1097">
            <v>-60808.405833333301</v>
          </cell>
        </row>
        <row r="1098">
          <cell r="A1098" t="str">
            <v>25399OR</v>
          </cell>
          <cell r="B1098">
            <v>25399</v>
          </cell>
          <cell r="C1098" t="str">
            <v>OR</v>
          </cell>
          <cell r="D1098">
            <v>-1138226.4137500001</v>
          </cell>
          <cell r="F1098" t="str">
            <v>25399OR</v>
          </cell>
          <cell r="G1098">
            <v>25399</v>
          </cell>
          <cell r="H1098" t="str">
            <v>OR</v>
          </cell>
          <cell r="I1098">
            <v>-1138226.4137500001</v>
          </cell>
        </row>
        <row r="1099">
          <cell r="A1099" t="str">
            <v>25399OTHER</v>
          </cell>
          <cell r="B1099">
            <v>25399</v>
          </cell>
          <cell r="C1099" t="str">
            <v>OTHER</v>
          </cell>
          <cell r="D1099">
            <v>0</v>
          </cell>
          <cell r="F1099" t="str">
            <v>25399OTHER</v>
          </cell>
          <cell r="G1099">
            <v>25399</v>
          </cell>
          <cell r="H1099" t="str">
            <v>OTHER</v>
          </cell>
          <cell r="I1099">
            <v>0</v>
          </cell>
        </row>
        <row r="1100">
          <cell r="A1100" t="str">
            <v>25399SG</v>
          </cell>
          <cell r="B1100">
            <v>25399</v>
          </cell>
          <cell r="C1100" t="str">
            <v>SG</v>
          </cell>
          <cell r="D1100">
            <v>-6814662.5949999997</v>
          </cell>
          <cell r="F1100" t="str">
            <v>25399SG</v>
          </cell>
          <cell r="G1100">
            <v>25399</v>
          </cell>
          <cell r="H1100" t="str">
            <v>SG</v>
          </cell>
          <cell r="I1100">
            <v>-6814662.5949999997</v>
          </cell>
        </row>
        <row r="1101">
          <cell r="A1101" t="str">
            <v>25399SO</v>
          </cell>
          <cell r="B1101">
            <v>25399</v>
          </cell>
          <cell r="C1101" t="str">
            <v>SO</v>
          </cell>
          <cell r="D1101">
            <v>-53463786.838749997</v>
          </cell>
          <cell r="F1101" t="str">
            <v>25399SO</v>
          </cell>
          <cell r="G1101">
            <v>25399</v>
          </cell>
          <cell r="H1101" t="str">
            <v>SO</v>
          </cell>
          <cell r="I1101">
            <v>-53463786.838749997</v>
          </cell>
        </row>
        <row r="1102">
          <cell r="A1102" t="str">
            <v>25399UT</v>
          </cell>
          <cell r="B1102">
            <v>25399</v>
          </cell>
          <cell r="C1102" t="str">
            <v>UT</v>
          </cell>
          <cell r="D1102">
            <v>-844047.90500000003</v>
          </cell>
          <cell r="F1102" t="str">
            <v>25399UT</v>
          </cell>
          <cell r="G1102">
            <v>25399</v>
          </cell>
          <cell r="H1102" t="str">
            <v>UT</v>
          </cell>
          <cell r="I1102">
            <v>-844047.90500000003</v>
          </cell>
        </row>
        <row r="1103">
          <cell r="A1103" t="str">
            <v>25399WA</v>
          </cell>
          <cell r="B1103">
            <v>25399</v>
          </cell>
          <cell r="C1103" t="str">
            <v>WA</v>
          </cell>
          <cell r="D1103">
            <v>-349288.41499999998</v>
          </cell>
          <cell r="F1103" t="str">
            <v>25399WA</v>
          </cell>
          <cell r="G1103">
            <v>25399</v>
          </cell>
          <cell r="H1103" t="str">
            <v>WA</v>
          </cell>
          <cell r="I1103">
            <v>-349288.41499999998</v>
          </cell>
        </row>
        <row r="1104">
          <cell r="A1104" t="str">
            <v>25399WYP</v>
          </cell>
          <cell r="B1104">
            <v>25399</v>
          </cell>
          <cell r="C1104" t="str">
            <v>WYP</v>
          </cell>
          <cell r="D1104">
            <v>-144338.07166666701</v>
          </cell>
          <cell r="F1104" t="str">
            <v>25399WYP</v>
          </cell>
          <cell r="G1104">
            <v>25399</v>
          </cell>
          <cell r="H1104" t="str">
            <v>WYP</v>
          </cell>
          <cell r="I1104">
            <v>-144338.07166666701</v>
          </cell>
        </row>
        <row r="1105">
          <cell r="A1105" t="str">
            <v>25399WYU</v>
          </cell>
          <cell r="B1105">
            <v>25399</v>
          </cell>
          <cell r="C1105" t="str">
            <v>WYU</v>
          </cell>
          <cell r="D1105">
            <v>0</v>
          </cell>
          <cell r="F1105" t="str">
            <v>25399WYU</v>
          </cell>
          <cell r="G1105">
            <v>25399</v>
          </cell>
          <cell r="H1105" t="str">
            <v>WYU</v>
          </cell>
          <cell r="I1105">
            <v>0</v>
          </cell>
        </row>
        <row r="1106">
          <cell r="A1106" t="str">
            <v>108360CA</v>
          </cell>
          <cell r="B1106">
            <v>108360</v>
          </cell>
          <cell r="C1106" t="str">
            <v>CA</v>
          </cell>
          <cell r="D1106">
            <v>-730493.99041666696</v>
          </cell>
          <cell r="F1106" t="str">
            <v>108360CA</v>
          </cell>
          <cell r="G1106">
            <v>108360</v>
          </cell>
          <cell r="H1106" t="str">
            <v>CA</v>
          </cell>
          <cell r="I1106">
            <v>-730493.99041666696</v>
          </cell>
        </row>
        <row r="1107">
          <cell r="A1107" t="str">
            <v>108360ID</v>
          </cell>
          <cell r="B1107">
            <v>108360</v>
          </cell>
          <cell r="C1107" t="str">
            <v>ID</v>
          </cell>
          <cell r="D1107">
            <v>-600650.51749999996</v>
          </cell>
          <cell r="F1107" t="str">
            <v>108360ID</v>
          </cell>
          <cell r="G1107">
            <v>108360</v>
          </cell>
          <cell r="H1107" t="str">
            <v>ID</v>
          </cell>
          <cell r="I1107">
            <v>-600650.51749999996</v>
          </cell>
        </row>
        <row r="1108">
          <cell r="A1108" t="str">
            <v>108360OR</v>
          </cell>
          <cell r="B1108">
            <v>108360</v>
          </cell>
          <cell r="C1108" t="str">
            <v>OR</v>
          </cell>
          <cell r="D1108">
            <v>-2946771.6804166702</v>
          </cell>
          <cell r="F1108" t="str">
            <v>108360OR</v>
          </cell>
          <cell r="G1108">
            <v>108360</v>
          </cell>
          <cell r="H1108" t="str">
            <v>OR</v>
          </cell>
          <cell r="I1108">
            <v>-2946771.6804166702</v>
          </cell>
        </row>
        <row r="1109">
          <cell r="A1109" t="str">
            <v>108360UT</v>
          </cell>
          <cell r="B1109">
            <v>108360</v>
          </cell>
          <cell r="C1109" t="str">
            <v>UT</v>
          </cell>
          <cell r="D1109">
            <v>-3067670.5662500001</v>
          </cell>
          <cell r="F1109" t="str">
            <v>108360UT</v>
          </cell>
          <cell r="G1109">
            <v>108360</v>
          </cell>
          <cell r="H1109" t="str">
            <v>UT</v>
          </cell>
          <cell r="I1109">
            <v>-3067670.5662500001</v>
          </cell>
        </row>
        <row r="1110">
          <cell r="A1110" t="str">
            <v>108360WA</v>
          </cell>
          <cell r="B1110">
            <v>108360</v>
          </cell>
          <cell r="C1110" t="str">
            <v>WA</v>
          </cell>
          <cell r="D1110">
            <v>-180965.1875</v>
          </cell>
          <cell r="F1110" t="str">
            <v>108360WA</v>
          </cell>
          <cell r="G1110">
            <v>108360</v>
          </cell>
          <cell r="H1110" t="str">
            <v>WA</v>
          </cell>
          <cell r="I1110">
            <v>-180965.1875</v>
          </cell>
        </row>
        <row r="1111">
          <cell r="A1111" t="str">
            <v>108360WYP</v>
          </cell>
          <cell r="B1111">
            <v>108360</v>
          </cell>
          <cell r="C1111" t="str">
            <v>WYP</v>
          </cell>
          <cell r="D1111">
            <v>-1299210.25125</v>
          </cell>
          <cell r="F1111" t="str">
            <v>108360WYP</v>
          </cell>
          <cell r="G1111">
            <v>108360</v>
          </cell>
          <cell r="H1111" t="str">
            <v>WYP</v>
          </cell>
          <cell r="I1111">
            <v>-1299210.25125</v>
          </cell>
        </row>
        <row r="1112">
          <cell r="A1112" t="str">
            <v>108360WYU</v>
          </cell>
          <cell r="B1112">
            <v>108360</v>
          </cell>
          <cell r="C1112" t="str">
            <v>WYU</v>
          </cell>
          <cell r="D1112">
            <v>-992010.36</v>
          </cell>
          <cell r="F1112" t="str">
            <v>108360WYU</v>
          </cell>
          <cell r="G1112">
            <v>108360</v>
          </cell>
          <cell r="H1112" t="str">
            <v>WYU</v>
          </cell>
          <cell r="I1112">
            <v>-992010.36</v>
          </cell>
        </row>
        <row r="1113">
          <cell r="A1113" t="str">
            <v>108361CA</v>
          </cell>
          <cell r="B1113">
            <v>108361</v>
          </cell>
          <cell r="C1113" t="str">
            <v>CA</v>
          </cell>
          <cell r="D1113">
            <v>-1313226.8416666701</v>
          </cell>
          <cell r="F1113" t="str">
            <v>108361CA</v>
          </cell>
          <cell r="G1113">
            <v>108361</v>
          </cell>
          <cell r="H1113" t="str">
            <v>CA</v>
          </cell>
          <cell r="I1113">
            <v>-1313226.8416666701</v>
          </cell>
        </row>
        <row r="1114">
          <cell r="A1114" t="str">
            <v>108361ID</v>
          </cell>
          <cell r="B1114">
            <v>108361</v>
          </cell>
          <cell r="C1114" t="str">
            <v>ID</v>
          </cell>
          <cell r="D1114">
            <v>-680851.54333333299</v>
          </cell>
          <cell r="F1114" t="str">
            <v>108361ID</v>
          </cell>
          <cell r="G1114">
            <v>108361</v>
          </cell>
          <cell r="H1114" t="str">
            <v>ID</v>
          </cell>
          <cell r="I1114">
            <v>-680851.54333333299</v>
          </cell>
        </row>
        <row r="1115">
          <cell r="A1115" t="str">
            <v>108361OR</v>
          </cell>
          <cell r="B1115">
            <v>108361</v>
          </cell>
          <cell r="C1115" t="str">
            <v>OR</v>
          </cell>
          <cell r="D1115">
            <v>-7345916.7750000004</v>
          </cell>
          <cell r="F1115" t="str">
            <v>108361OR</v>
          </cell>
          <cell r="G1115">
            <v>108361</v>
          </cell>
          <cell r="H1115" t="str">
            <v>OR</v>
          </cell>
          <cell r="I1115">
            <v>-7345916.7750000004</v>
          </cell>
        </row>
        <row r="1116">
          <cell r="A1116" t="str">
            <v>108361UT</v>
          </cell>
          <cell r="B1116">
            <v>108361</v>
          </cell>
          <cell r="C1116" t="str">
            <v>UT</v>
          </cell>
          <cell r="D1116">
            <v>-11499233.8454167</v>
          </cell>
          <cell r="F1116" t="str">
            <v>108361UT</v>
          </cell>
          <cell r="G1116">
            <v>108361</v>
          </cell>
          <cell r="H1116" t="str">
            <v>UT</v>
          </cell>
          <cell r="I1116">
            <v>-11499233.8454167</v>
          </cell>
        </row>
        <row r="1117">
          <cell r="A1117" t="str">
            <v>108361WA</v>
          </cell>
          <cell r="B1117">
            <v>108361</v>
          </cell>
          <cell r="C1117" t="str">
            <v>WA</v>
          </cell>
          <cell r="D1117">
            <v>-1084949.4541666701</v>
          </cell>
          <cell r="F1117" t="str">
            <v>108361WA</v>
          </cell>
          <cell r="G1117">
            <v>108361</v>
          </cell>
          <cell r="H1117" t="str">
            <v>WA</v>
          </cell>
          <cell r="I1117">
            <v>-1084949.4541666701</v>
          </cell>
        </row>
        <row r="1118">
          <cell r="A1118" t="str">
            <v>108361WYP</v>
          </cell>
          <cell r="B1118">
            <v>108361</v>
          </cell>
          <cell r="C1118" t="str">
            <v>WYP</v>
          </cell>
          <cell r="D1118">
            <v>-3551584.5995833301</v>
          </cell>
          <cell r="F1118" t="str">
            <v>108361WYP</v>
          </cell>
          <cell r="G1118">
            <v>108361</v>
          </cell>
          <cell r="H1118" t="str">
            <v>WYP</v>
          </cell>
          <cell r="I1118">
            <v>-3551584.5995833301</v>
          </cell>
        </row>
        <row r="1119">
          <cell r="A1119" t="str">
            <v>108361WYU</v>
          </cell>
          <cell r="B1119">
            <v>108361</v>
          </cell>
          <cell r="C1119" t="str">
            <v>WYU</v>
          </cell>
          <cell r="D1119">
            <v>-546590.17374999996</v>
          </cell>
          <cell r="F1119" t="str">
            <v>108361WYU</v>
          </cell>
          <cell r="G1119">
            <v>108361</v>
          </cell>
          <cell r="H1119" t="str">
            <v>WYU</v>
          </cell>
          <cell r="I1119">
            <v>-546590.17374999996</v>
          </cell>
        </row>
        <row r="1120">
          <cell r="A1120" t="str">
            <v>108362CA</v>
          </cell>
          <cell r="B1120">
            <v>108362</v>
          </cell>
          <cell r="C1120" t="str">
            <v>CA</v>
          </cell>
          <cell r="D1120">
            <v>-7682120.2216666704</v>
          </cell>
          <cell r="F1120" t="str">
            <v>108362CA</v>
          </cell>
          <cell r="G1120">
            <v>108362</v>
          </cell>
          <cell r="H1120" t="str">
            <v>CA</v>
          </cell>
          <cell r="I1120">
            <v>-7682120.2216666704</v>
          </cell>
        </row>
        <row r="1121">
          <cell r="A1121" t="str">
            <v>108362ID</v>
          </cell>
          <cell r="B1121">
            <v>108362</v>
          </cell>
          <cell r="C1121" t="str">
            <v>ID</v>
          </cell>
          <cell r="D1121">
            <v>-12096000.68375</v>
          </cell>
          <cell r="F1121" t="str">
            <v>108362ID</v>
          </cell>
          <cell r="G1121">
            <v>108362</v>
          </cell>
          <cell r="H1121" t="str">
            <v>ID</v>
          </cell>
          <cell r="I1121">
            <v>-12096000.68375</v>
          </cell>
        </row>
        <row r="1122">
          <cell r="A1122" t="str">
            <v>108362OR</v>
          </cell>
          <cell r="B1122">
            <v>108362</v>
          </cell>
          <cell r="C1122" t="str">
            <v>OR</v>
          </cell>
          <cell r="D1122">
            <v>-81431444.349999994</v>
          </cell>
          <cell r="F1122" t="str">
            <v>108362OR</v>
          </cell>
          <cell r="G1122">
            <v>108362</v>
          </cell>
          <cell r="H1122" t="str">
            <v>OR</v>
          </cell>
          <cell r="I1122">
            <v>-81431444.349999994</v>
          </cell>
        </row>
        <row r="1123">
          <cell r="A1123" t="str">
            <v>108362UT</v>
          </cell>
          <cell r="B1123">
            <v>108362</v>
          </cell>
          <cell r="C1123" t="str">
            <v>UT</v>
          </cell>
          <cell r="D1123">
            <v>-113469466.835417</v>
          </cell>
          <cell r="F1123" t="str">
            <v>108362UT</v>
          </cell>
          <cell r="G1123">
            <v>108362</v>
          </cell>
          <cell r="H1123" t="str">
            <v>UT</v>
          </cell>
          <cell r="I1123">
            <v>-113469466.835417</v>
          </cell>
        </row>
        <row r="1124">
          <cell r="A1124" t="str">
            <v>108362WA</v>
          </cell>
          <cell r="B1124">
            <v>108362</v>
          </cell>
          <cell r="C1124" t="str">
            <v>WA</v>
          </cell>
          <cell r="D1124">
            <v>-21469298.768750001</v>
          </cell>
          <cell r="F1124" t="str">
            <v>108362WA</v>
          </cell>
          <cell r="G1124">
            <v>108362</v>
          </cell>
          <cell r="H1124" t="str">
            <v>WA</v>
          </cell>
          <cell r="I1124">
            <v>-21469298.768750001</v>
          </cell>
        </row>
        <row r="1125">
          <cell r="A1125" t="str">
            <v>108362WYP</v>
          </cell>
          <cell r="B1125">
            <v>108362</v>
          </cell>
          <cell r="C1125" t="str">
            <v>WYP</v>
          </cell>
          <cell r="D1125">
            <v>-39058697.454583302</v>
          </cell>
          <cell r="F1125" t="str">
            <v>108362WYP</v>
          </cell>
          <cell r="G1125">
            <v>108362</v>
          </cell>
          <cell r="H1125" t="str">
            <v>WYP</v>
          </cell>
          <cell r="I1125">
            <v>-39058697.454583302</v>
          </cell>
        </row>
        <row r="1126">
          <cell r="A1126" t="str">
            <v>108362WYU</v>
          </cell>
          <cell r="B1126">
            <v>108362</v>
          </cell>
          <cell r="C1126" t="str">
            <v>WYU</v>
          </cell>
          <cell r="D1126">
            <v>-3169875.61416667</v>
          </cell>
          <cell r="F1126" t="str">
            <v>108362WYU</v>
          </cell>
          <cell r="G1126">
            <v>108362</v>
          </cell>
          <cell r="H1126" t="str">
            <v>WYU</v>
          </cell>
          <cell r="I1126">
            <v>-3169875.61416667</v>
          </cell>
        </row>
        <row r="1127">
          <cell r="A1127" t="str">
            <v>108364CA</v>
          </cell>
          <cell r="B1127">
            <v>108364</v>
          </cell>
          <cell r="C1127" t="str">
            <v>CA</v>
          </cell>
          <cell r="D1127">
            <v>-37864485.609999999</v>
          </cell>
          <cell r="F1127" t="str">
            <v>108364CA</v>
          </cell>
          <cell r="G1127">
            <v>108364</v>
          </cell>
          <cell r="H1127" t="str">
            <v>CA</v>
          </cell>
          <cell r="I1127">
            <v>-37864485.609999999</v>
          </cell>
        </row>
        <row r="1128">
          <cell r="A1128" t="str">
            <v>108364ID</v>
          </cell>
          <cell r="B1128">
            <v>108364</v>
          </cell>
          <cell r="C1128" t="str">
            <v>ID</v>
          </cell>
          <cell r="D1128">
            <v>-38811993.731250003</v>
          </cell>
          <cell r="F1128" t="str">
            <v>108364ID</v>
          </cell>
          <cell r="G1128">
            <v>108364</v>
          </cell>
          <cell r="H1128" t="str">
            <v>ID</v>
          </cell>
          <cell r="I1128">
            <v>-38811993.731250003</v>
          </cell>
        </row>
        <row r="1129">
          <cell r="A1129" t="str">
            <v>108364OR</v>
          </cell>
          <cell r="B1129">
            <v>108364</v>
          </cell>
          <cell r="C1129" t="str">
            <v>OR</v>
          </cell>
          <cell r="D1129">
            <v>-257240384.27000001</v>
          </cell>
          <cell r="F1129" t="str">
            <v>108364OR</v>
          </cell>
          <cell r="G1129">
            <v>108364</v>
          </cell>
          <cell r="H1129" t="str">
            <v>OR</v>
          </cell>
          <cell r="I1129">
            <v>-257240384.27000001</v>
          </cell>
        </row>
        <row r="1130">
          <cell r="A1130" t="str">
            <v>108364UT</v>
          </cell>
          <cell r="B1130">
            <v>108364</v>
          </cell>
          <cell r="C1130" t="str">
            <v>UT</v>
          </cell>
          <cell r="D1130">
            <v>-151831555.027917</v>
          </cell>
          <cell r="F1130" t="str">
            <v>108364UT</v>
          </cell>
          <cell r="G1130">
            <v>108364</v>
          </cell>
          <cell r="H1130" t="str">
            <v>UT</v>
          </cell>
          <cell r="I1130">
            <v>-151831555.027917</v>
          </cell>
        </row>
        <row r="1131">
          <cell r="A1131" t="str">
            <v>108364WA</v>
          </cell>
          <cell r="B1131">
            <v>108364</v>
          </cell>
          <cell r="C1131" t="str">
            <v>WA</v>
          </cell>
          <cell r="D1131">
            <v>-67282111.557916701</v>
          </cell>
          <cell r="F1131" t="str">
            <v>108364WA</v>
          </cell>
          <cell r="G1131">
            <v>108364</v>
          </cell>
          <cell r="H1131" t="str">
            <v>WA</v>
          </cell>
          <cell r="I1131">
            <v>-67282111.557916701</v>
          </cell>
        </row>
        <row r="1132">
          <cell r="A1132" t="str">
            <v>108364WYP</v>
          </cell>
          <cell r="B1132">
            <v>108364</v>
          </cell>
          <cell r="C1132" t="str">
            <v>WYP</v>
          </cell>
          <cell r="D1132">
            <v>-65490618.8633333</v>
          </cell>
          <cell r="F1132" t="str">
            <v>108364WYP</v>
          </cell>
          <cell r="G1132">
            <v>108364</v>
          </cell>
          <cell r="H1132" t="str">
            <v>WYP</v>
          </cell>
          <cell r="I1132">
            <v>-65490618.8633333</v>
          </cell>
        </row>
        <row r="1133">
          <cell r="A1133" t="str">
            <v>108364WYU</v>
          </cell>
          <cell r="B1133">
            <v>108364</v>
          </cell>
          <cell r="C1133" t="str">
            <v>WYU</v>
          </cell>
          <cell r="D1133">
            <v>-14732022.1270833</v>
          </cell>
          <cell r="F1133" t="str">
            <v>108364WYU</v>
          </cell>
          <cell r="G1133">
            <v>108364</v>
          </cell>
          <cell r="H1133" t="str">
            <v>WYU</v>
          </cell>
          <cell r="I1133">
            <v>-14732022.1270833</v>
          </cell>
        </row>
        <row r="1134">
          <cell r="A1134" t="str">
            <v>108365CA</v>
          </cell>
          <cell r="B1134">
            <v>108365</v>
          </cell>
          <cell r="C1134" t="str">
            <v>CA</v>
          </cell>
          <cell r="D1134">
            <v>-18892141.160833299</v>
          </cell>
          <cell r="F1134" t="str">
            <v>108365CA</v>
          </cell>
          <cell r="G1134">
            <v>108365</v>
          </cell>
          <cell r="H1134" t="str">
            <v>CA</v>
          </cell>
          <cell r="I1134">
            <v>-18892141.160833299</v>
          </cell>
        </row>
        <row r="1135">
          <cell r="A1135" t="str">
            <v>108365ID</v>
          </cell>
          <cell r="B1135">
            <v>108365</v>
          </cell>
          <cell r="C1135" t="str">
            <v>ID</v>
          </cell>
          <cell r="D1135">
            <v>-16983471.682916701</v>
          </cell>
          <cell r="F1135" t="str">
            <v>108365ID</v>
          </cell>
          <cell r="G1135">
            <v>108365</v>
          </cell>
          <cell r="H1135" t="str">
            <v>ID</v>
          </cell>
          <cell r="I1135">
            <v>-16983471.682916701</v>
          </cell>
        </row>
        <row r="1136">
          <cell r="A1136" t="str">
            <v>108365OR</v>
          </cell>
          <cell r="B1136">
            <v>108365</v>
          </cell>
          <cell r="C1136" t="str">
            <v>OR</v>
          </cell>
          <cell r="D1136">
            <v>-130993545.820833</v>
          </cell>
          <cell r="F1136" t="str">
            <v>108365OR</v>
          </cell>
          <cell r="G1136">
            <v>108365</v>
          </cell>
          <cell r="H1136" t="str">
            <v>OR</v>
          </cell>
          <cell r="I1136">
            <v>-130993545.820833</v>
          </cell>
        </row>
        <row r="1137">
          <cell r="A1137" t="str">
            <v>108365UT</v>
          </cell>
          <cell r="B1137">
            <v>108365</v>
          </cell>
          <cell r="C1137" t="str">
            <v>UT</v>
          </cell>
          <cell r="D1137">
            <v>-84072840.65625</v>
          </cell>
          <cell r="F1137" t="str">
            <v>108365UT</v>
          </cell>
          <cell r="G1137">
            <v>108365</v>
          </cell>
          <cell r="H1137" t="str">
            <v>UT</v>
          </cell>
          <cell r="I1137">
            <v>-84072840.65625</v>
          </cell>
        </row>
        <row r="1138">
          <cell r="A1138" t="str">
            <v>108365WA</v>
          </cell>
          <cell r="B1138">
            <v>108365</v>
          </cell>
          <cell r="C1138" t="str">
            <v>WA</v>
          </cell>
          <cell r="D1138">
            <v>-32845786.532083299</v>
          </cell>
          <cell r="F1138" t="str">
            <v>108365WA</v>
          </cell>
          <cell r="G1138">
            <v>108365</v>
          </cell>
          <cell r="H1138" t="str">
            <v>WA</v>
          </cell>
          <cell r="I1138">
            <v>-32845786.532083299</v>
          </cell>
        </row>
        <row r="1139">
          <cell r="A1139" t="str">
            <v>108365WYP</v>
          </cell>
          <cell r="B1139">
            <v>108365</v>
          </cell>
          <cell r="C1139" t="str">
            <v>WYP</v>
          </cell>
          <cell r="D1139">
            <v>-36252220.083750002</v>
          </cell>
          <cell r="F1139" t="str">
            <v>108365WYP</v>
          </cell>
          <cell r="G1139">
            <v>108365</v>
          </cell>
          <cell r="H1139" t="str">
            <v>WYP</v>
          </cell>
          <cell r="I1139">
            <v>-36252220.083750002</v>
          </cell>
        </row>
        <row r="1140">
          <cell r="A1140" t="str">
            <v>108365WYU</v>
          </cell>
          <cell r="B1140">
            <v>108365</v>
          </cell>
          <cell r="C1140" t="str">
            <v>WYU</v>
          </cell>
          <cell r="D1140">
            <v>-4893679.5925000003</v>
          </cell>
          <cell r="F1140" t="str">
            <v>108365WYU</v>
          </cell>
          <cell r="G1140">
            <v>108365</v>
          </cell>
          <cell r="H1140" t="str">
            <v>WYU</v>
          </cell>
          <cell r="I1140">
            <v>-4893679.5925000003</v>
          </cell>
        </row>
        <row r="1141">
          <cell r="A1141" t="str">
            <v>108366CA</v>
          </cell>
          <cell r="B1141">
            <v>108366</v>
          </cell>
          <cell r="C1141" t="str">
            <v>CA</v>
          </cell>
          <cell r="D1141">
            <v>-11730372.7929167</v>
          </cell>
          <cell r="F1141" t="str">
            <v>108366CA</v>
          </cell>
          <cell r="G1141">
            <v>108366</v>
          </cell>
          <cell r="H1141" t="str">
            <v>CA</v>
          </cell>
          <cell r="I1141">
            <v>-11730372.7929167</v>
          </cell>
        </row>
        <row r="1142">
          <cell r="A1142" t="str">
            <v>108366ID</v>
          </cell>
          <cell r="B1142">
            <v>108366</v>
          </cell>
          <cell r="C1142" t="str">
            <v>ID</v>
          </cell>
          <cell r="D1142">
            <v>-4292106.16</v>
          </cell>
          <cell r="F1142" t="str">
            <v>108366ID</v>
          </cell>
          <cell r="G1142">
            <v>108366</v>
          </cell>
          <cell r="H1142" t="str">
            <v>ID</v>
          </cell>
          <cell r="I1142">
            <v>-4292106.16</v>
          </cell>
        </row>
        <row r="1143">
          <cell r="A1143" t="str">
            <v>108366OR</v>
          </cell>
          <cell r="B1143">
            <v>108366</v>
          </cell>
          <cell r="C1143" t="str">
            <v>OR</v>
          </cell>
          <cell r="D1143">
            <v>-44478249.722499996</v>
          </cell>
          <cell r="F1143" t="str">
            <v>108366OR</v>
          </cell>
          <cell r="G1143">
            <v>108366</v>
          </cell>
          <cell r="H1143" t="str">
            <v>OR</v>
          </cell>
          <cell r="I1143">
            <v>-44478249.722499996</v>
          </cell>
        </row>
        <row r="1144">
          <cell r="A1144" t="str">
            <v>108366UT</v>
          </cell>
          <cell r="B1144">
            <v>108366</v>
          </cell>
          <cell r="C1144" t="str">
            <v>UT</v>
          </cell>
          <cell r="D1144">
            <v>-79756905.884166703</v>
          </cell>
          <cell r="F1144" t="str">
            <v>108366UT</v>
          </cell>
          <cell r="G1144">
            <v>108366</v>
          </cell>
          <cell r="H1144" t="str">
            <v>UT</v>
          </cell>
          <cell r="I1144">
            <v>-79756905.884166703</v>
          </cell>
        </row>
        <row r="1145">
          <cell r="A1145" t="str">
            <v>108366WA</v>
          </cell>
          <cell r="B1145">
            <v>108366</v>
          </cell>
          <cell r="C1145" t="str">
            <v>WA</v>
          </cell>
          <cell r="D1145">
            <v>-10607861.930833301</v>
          </cell>
          <cell r="F1145" t="str">
            <v>108366WA</v>
          </cell>
          <cell r="G1145">
            <v>108366</v>
          </cell>
          <cell r="H1145" t="str">
            <v>WA</v>
          </cell>
          <cell r="I1145">
            <v>-10607861.930833301</v>
          </cell>
        </row>
        <row r="1146">
          <cell r="A1146" t="str">
            <v>108366WYP</v>
          </cell>
          <cell r="B1146">
            <v>108366</v>
          </cell>
          <cell r="C1146" t="str">
            <v>WYP</v>
          </cell>
          <cell r="D1146">
            <v>-9763610.8633333296</v>
          </cell>
          <cell r="F1146" t="str">
            <v>108366WYP</v>
          </cell>
          <cell r="G1146">
            <v>108366</v>
          </cell>
          <cell r="H1146" t="str">
            <v>WYP</v>
          </cell>
          <cell r="I1146">
            <v>-9763610.8633333296</v>
          </cell>
        </row>
        <row r="1147">
          <cell r="A1147" t="str">
            <v>108366WYU</v>
          </cell>
          <cell r="B1147">
            <v>108366</v>
          </cell>
          <cell r="C1147" t="str">
            <v>WYU</v>
          </cell>
          <cell r="D1147">
            <v>-2943722.1041666698</v>
          </cell>
          <cell r="F1147" t="str">
            <v>108366WYU</v>
          </cell>
          <cell r="G1147">
            <v>108366</v>
          </cell>
          <cell r="H1147" t="str">
            <v>WYU</v>
          </cell>
          <cell r="I1147">
            <v>-2943722.1041666698</v>
          </cell>
        </row>
        <row r="1148">
          <cell r="A1148" t="str">
            <v>108367CA</v>
          </cell>
          <cell r="B1148">
            <v>108367</v>
          </cell>
          <cell r="C1148" t="str">
            <v>CA</v>
          </cell>
          <cell r="D1148">
            <v>-13658971.901249999</v>
          </cell>
          <cell r="F1148" t="str">
            <v>108367CA</v>
          </cell>
          <cell r="G1148">
            <v>108367</v>
          </cell>
          <cell r="H1148" t="str">
            <v>CA</v>
          </cell>
          <cell r="I1148">
            <v>-13658971.901249999</v>
          </cell>
        </row>
        <row r="1149">
          <cell r="A1149" t="str">
            <v>108367ID</v>
          </cell>
          <cell r="B1149">
            <v>108367</v>
          </cell>
          <cell r="C1149" t="str">
            <v>ID</v>
          </cell>
          <cell r="D1149">
            <v>-13658493.24</v>
          </cell>
          <cell r="F1149" t="str">
            <v>108367ID</v>
          </cell>
          <cell r="G1149">
            <v>108367</v>
          </cell>
          <cell r="H1149" t="str">
            <v>ID</v>
          </cell>
          <cell r="I1149">
            <v>-13658493.24</v>
          </cell>
        </row>
        <row r="1150">
          <cell r="A1150" t="str">
            <v>108367OR</v>
          </cell>
          <cell r="B1150">
            <v>108367</v>
          </cell>
          <cell r="C1150" t="str">
            <v>OR</v>
          </cell>
          <cell r="D1150">
            <v>-85126368.6908333</v>
          </cell>
          <cell r="F1150" t="str">
            <v>108367OR</v>
          </cell>
          <cell r="G1150">
            <v>108367</v>
          </cell>
          <cell r="H1150" t="str">
            <v>OR</v>
          </cell>
          <cell r="I1150">
            <v>-85126368.6908333</v>
          </cell>
        </row>
        <row r="1151">
          <cell r="A1151" t="str">
            <v>108367UT</v>
          </cell>
          <cell r="B1151">
            <v>108367</v>
          </cell>
          <cell r="C1151" t="str">
            <v>UT</v>
          </cell>
          <cell r="D1151">
            <v>-222227845.435417</v>
          </cell>
          <cell r="F1151" t="str">
            <v>108367UT</v>
          </cell>
          <cell r="G1151">
            <v>108367</v>
          </cell>
          <cell r="H1151" t="str">
            <v>UT</v>
          </cell>
          <cell r="I1151">
            <v>-222227845.435417</v>
          </cell>
        </row>
        <row r="1152">
          <cell r="A1152" t="str">
            <v>108367WA</v>
          </cell>
          <cell r="B1152">
            <v>108367</v>
          </cell>
          <cell r="C1152" t="str">
            <v>WA</v>
          </cell>
          <cell r="D1152">
            <v>-12750863.8616667</v>
          </cell>
          <cell r="F1152" t="str">
            <v>108367WA</v>
          </cell>
          <cell r="G1152">
            <v>108367</v>
          </cell>
          <cell r="H1152" t="str">
            <v>WA</v>
          </cell>
          <cell r="I1152">
            <v>-12750863.8616667</v>
          </cell>
        </row>
        <row r="1153">
          <cell r="A1153" t="str">
            <v>108367WYP</v>
          </cell>
          <cell r="B1153">
            <v>108367</v>
          </cell>
          <cell r="C1153" t="str">
            <v>WYP</v>
          </cell>
          <cell r="D1153">
            <v>-23813025.579583298</v>
          </cell>
          <cell r="F1153" t="str">
            <v>108367WYP</v>
          </cell>
          <cell r="G1153">
            <v>108367</v>
          </cell>
          <cell r="H1153" t="str">
            <v>WYP</v>
          </cell>
          <cell r="I1153">
            <v>-23813025.579583298</v>
          </cell>
        </row>
        <row r="1154">
          <cell r="A1154" t="str">
            <v>108367WYU</v>
          </cell>
          <cell r="B1154">
            <v>108367</v>
          </cell>
          <cell r="C1154" t="str">
            <v>WYU</v>
          </cell>
          <cell r="D1154">
            <v>-14725123.147916701</v>
          </cell>
          <cell r="F1154" t="str">
            <v>108367WYU</v>
          </cell>
          <cell r="G1154">
            <v>108367</v>
          </cell>
          <cell r="H1154" t="str">
            <v>WYU</v>
          </cell>
          <cell r="I1154">
            <v>-14725123.147916701</v>
          </cell>
        </row>
        <row r="1155">
          <cell r="A1155" t="str">
            <v>108368CA</v>
          </cell>
          <cell r="B1155">
            <v>108368</v>
          </cell>
          <cell r="C1155" t="str">
            <v>CA</v>
          </cell>
          <cell r="D1155">
            <v>-30069940.572916701</v>
          </cell>
          <cell r="F1155" t="str">
            <v>108368CA</v>
          </cell>
          <cell r="G1155">
            <v>108368</v>
          </cell>
          <cell r="H1155" t="str">
            <v>CA</v>
          </cell>
          <cell r="I1155">
            <v>-30069940.572916701</v>
          </cell>
        </row>
        <row r="1156">
          <cell r="A1156" t="str">
            <v>108368ID</v>
          </cell>
          <cell r="B1156">
            <v>108368</v>
          </cell>
          <cell r="C1156" t="str">
            <v>ID</v>
          </cell>
          <cell r="D1156">
            <v>-28241036.149999999</v>
          </cell>
          <cell r="F1156" t="str">
            <v>108368ID</v>
          </cell>
          <cell r="G1156">
            <v>108368</v>
          </cell>
          <cell r="H1156" t="str">
            <v>ID</v>
          </cell>
          <cell r="I1156">
            <v>-28241036.149999999</v>
          </cell>
        </row>
        <row r="1157">
          <cell r="A1157" t="str">
            <v>108368OR</v>
          </cell>
          <cell r="B1157">
            <v>108368</v>
          </cell>
          <cell r="C1157" t="str">
            <v>OR</v>
          </cell>
          <cell r="D1157">
            <v>-232063725.57958299</v>
          </cell>
          <cell r="F1157" t="str">
            <v>108368OR</v>
          </cell>
          <cell r="G1157">
            <v>108368</v>
          </cell>
          <cell r="H1157" t="str">
            <v>OR</v>
          </cell>
          <cell r="I1157">
            <v>-232063725.57958299</v>
          </cell>
        </row>
        <row r="1158">
          <cell r="A1158" t="str">
            <v>108368UT</v>
          </cell>
          <cell r="B1158">
            <v>108368</v>
          </cell>
          <cell r="C1158" t="str">
            <v>UT</v>
          </cell>
          <cell r="D1158">
            <v>-128002138.217917</v>
          </cell>
          <cell r="F1158" t="str">
            <v>108368UT</v>
          </cell>
          <cell r="G1158">
            <v>108368</v>
          </cell>
          <cell r="H1158" t="str">
            <v>UT</v>
          </cell>
          <cell r="I1158">
            <v>-128002138.217917</v>
          </cell>
        </row>
        <row r="1159">
          <cell r="A1159" t="str">
            <v>108368WA</v>
          </cell>
          <cell r="B1159">
            <v>108368</v>
          </cell>
          <cell r="C1159" t="str">
            <v>WA</v>
          </cell>
          <cell r="D1159">
            <v>-58267146.405000001</v>
          </cell>
          <cell r="F1159" t="str">
            <v>108368WA</v>
          </cell>
          <cell r="G1159">
            <v>108368</v>
          </cell>
          <cell r="H1159" t="str">
            <v>WA</v>
          </cell>
          <cell r="I1159">
            <v>-58267146.405000001</v>
          </cell>
        </row>
        <row r="1160">
          <cell r="A1160" t="str">
            <v>108368WYP</v>
          </cell>
          <cell r="B1160">
            <v>108368</v>
          </cell>
          <cell r="C1160" t="str">
            <v>WYP</v>
          </cell>
          <cell r="D1160">
            <v>-41012826.221249998</v>
          </cell>
          <cell r="F1160" t="str">
            <v>108368WYP</v>
          </cell>
          <cell r="G1160">
            <v>108368</v>
          </cell>
          <cell r="H1160" t="str">
            <v>WYP</v>
          </cell>
          <cell r="I1160">
            <v>-41012826.221249998</v>
          </cell>
        </row>
        <row r="1161">
          <cell r="A1161" t="str">
            <v>108368WYU</v>
          </cell>
          <cell r="B1161">
            <v>108368</v>
          </cell>
          <cell r="C1161" t="str">
            <v>WYU</v>
          </cell>
          <cell r="D1161">
            <v>-6538925.6391666699</v>
          </cell>
          <cell r="F1161" t="str">
            <v>108368WYU</v>
          </cell>
          <cell r="G1161">
            <v>108368</v>
          </cell>
          <cell r="H1161" t="str">
            <v>WYU</v>
          </cell>
          <cell r="I1161">
            <v>-6538925.6391666699</v>
          </cell>
        </row>
        <row r="1162">
          <cell r="A1162" t="str">
            <v>108369CA</v>
          </cell>
          <cell r="B1162">
            <v>108369</v>
          </cell>
          <cell r="C1162" t="str">
            <v>CA</v>
          </cell>
          <cell r="D1162">
            <v>-9007334.5837500002</v>
          </cell>
          <cell r="F1162" t="str">
            <v>108369CA</v>
          </cell>
          <cell r="G1162">
            <v>108369</v>
          </cell>
          <cell r="H1162" t="str">
            <v>CA</v>
          </cell>
          <cell r="I1162">
            <v>-9007334.5837500002</v>
          </cell>
        </row>
        <row r="1163">
          <cell r="A1163" t="str">
            <v>108369ID</v>
          </cell>
          <cell r="B1163">
            <v>108369</v>
          </cell>
          <cell r="C1163" t="str">
            <v>ID</v>
          </cell>
          <cell r="D1163">
            <v>-17216165.978333302</v>
          </cell>
          <cell r="F1163" t="str">
            <v>108369ID</v>
          </cell>
          <cell r="G1163">
            <v>108369</v>
          </cell>
          <cell r="H1163" t="str">
            <v>ID</v>
          </cell>
          <cell r="I1163">
            <v>-17216165.978333302</v>
          </cell>
        </row>
        <row r="1164">
          <cell r="A1164" t="str">
            <v>108369OR</v>
          </cell>
          <cell r="B1164">
            <v>108369</v>
          </cell>
          <cell r="C1164" t="str">
            <v>OR</v>
          </cell>
          <cell r="D1164">
            <v>-124408028.12625</v>
          </cell>
          <cell r="F1164" t="str">
            <v>108369OR</v>
          </cell>
          <cell r="G1164">
            <v>108369</v>
          </cell>
          <cell r="H1164" t="str">
            <v>OR</v>
          </cell>
          <cell r="I1164">
            <v>-124408028.12625</v>
          </cell>
        </row>
        <row r="1165">
          <cell r="A1165" t="str">
            <v>108369UT</v>
          </cell>
          <cell r="B1165">
            <v>108369</v>
          </cell>
          <cell r="C1165" t="str">
            <v>UT</v>
          </cell>
          <cell r="D1165">
            <v>-102941866.200417</v>
          </cell>
          <cell r="F1165" t="str">
            <v>108369UT</v>
          </cell>
          <cell r="G1165">
            <v>108369</v>
          </cell>
          <cell r="H1165" t="str">
            <v>UT</v>
          </cell>
          <cell r="I1165">
            <v>-102941866.200417</v>
          </cell>
        </row>
        <row r="1166">
          <cell r="A1166" t="str">
            <v>108369WA</v>
          </cell>
          <cell r="B1166">
            <v>108369</v>
          </cell>
          <cell r="C1166" t="str">
            <v>WA</v>
          </cell>
          <cell r="D1166">
            <v>-27287040.3554167</v>
          </cell>
          <cell r="F1166" t="str">
            <v>108369WA</v>
          </cell>
          <cell r="G1166">
            <v>108369</v>
          </cell>
          <cell r="H1166" t="str">
            <v>WA</v>
          </cell>
          <cell r="I1166">
            <v>-27287040.3554167</v>
          </cell>
        </row>
        <row r="1167">
          <cell r="A1167" t="str">
            <v>108369WYP</v>
          </cell>
          <cell r="B1167">
            <v>108369</v>
          </cell>
          <cell r="C1167" t="str">
            <v>WYP</v>
          </cell>
          <cell r="D1167">
            <v>-19762432.568333302</v>
          </cell>
          <cell r="F1167" t="str">
            <v>108369WYP</v>
          </cell>
          <cell r="G1167">
            <v>108369</v>
          </cell>
          <cell r="H1167" t="str">
            <v>WYP</v>
          </cell>
          <cell r="I1167">
            <v>-19762432.568333302</v>
          </cell>
        </row>
        <row r="1168">
          <cell r="A1168" t="str">
            <v>108369WYU</v>
          </cell>
          <cell r="B1168">
            <v>108369</v>
          </cell>
          <cell r="C1168" t="str">
            <v>WYU</v>
          </cell>
          <cell r="D1168">
            <v>-4580034.4704166697</v>
          </cell>
          <cell r="F1168" t="str">
            <v>108369WYU</v>
          </cell>
          <cell r="G1168">
            <v>108369</v>
          </cell>
          <cell r="H1168" t="str">
            <v>WYU</v>
          </cell>
          <cell r="I1168">
            <v>-4580034.4704166697</v>
          </cell>
        </row>
        <row r="1169">
          <cell r="A1169" t="str">
            <v>108370CA</v>
          </cell>
          <cell r="B1169">
            <v>108370</v>
          </cell>
          <cell r="C1169" t="str">
            <v>CA</v>
          </cell>
          <cell r="D1169">
            <v>-2243679.7658333299</v>
          </cell>
          <cell r="F1169" t="str">
            <v>108370CA</v>
          </cell>
          <cell r="G1169">
            <v>108370</v>
          </cell>
          <cell r="H1169" t="str">
            <v>CA</v>
          </cell>
          <cell r="I1169">
            <v>-2243679.7658333299</v>
          </cell>
        </row>
        <row r="1170">
          <cell r="A1170" t="str">
            <v>108370ID</v>
          </cell>
          <cell r="B1170">
            <v>108370</v>
          </cell>
          <cell r="C1170" t="str">
            <v>ID</v>
          </cell>
          <cell r="D1170">
            <v>-10092911.2795833</v>
          </cell>
          <cell r="F1170" t="str">
            <v>108370ID</v>
          </cell>
          <cell r="G1170">
            <v>108370</v>
          </cell>
          <cell r="H1170" t="str">
            <v>ID</v>
          </cell>
          <cell r="I1170">
            <v>-10092911.2795833</v>
          </cell>
        </row>
        <row r="1171">
          <cell r="A1171" t="str">
            <v>108370OR</v>
          </cell>
          <cell r="B1171">
            <v>108370</v>
          </cell>
          <cell r="C1171" t="str">
            <v>OR</v>
          </cell>
          <cell r="D1171">
            <v>-32637983.7654167</v>
          </cell>
          <cell r="F1171" t="str">
            <v>108370OR</v>
          </cell>
          <cell r="G1171">
            <v>108370</v>
          </cell>
          <cell r="H1171" t="str">
            <v>OR</v>
          </cell>
          <cell r="I1171">
            <v>-32637983.7654167</v>
          </cell>
        </row>
        <row r="1172">
          <cell r="A1172" t="str">
            <v>108370UT</v>
          </cell>
          <cell r="B1172">
            <v>108370</v>
          </cell>
          <cell r="C1172" t="str">
            <v>UT</v>
          </cell>
          <cell r="D1172">
            <v>-41732063.396250002</v>
          </cell>
          <cell r="F1172" t="str">
            <v>108370UT</v>
          </cell>
          <cell r="G1172">
            <v>108370</v>
          </cell>
          <cell r="H1172" t="str">
            <v>UT</v>
          </cell>
          <cell r="I1172">
            <v>-41732063.396250002</v>
          </cell>
        </row>
        <row r="1173">
          <cell r="A1173" t="str">
            <v>108370WA</v>
          </cell>
          <cell r="B1173">
            <v>108370</v>
          </cell>
          <cell r="C1173" t="str">
            <v>WA</v>
          </cell>
          <cell r="D1173">
            <v>-4730365.9512499999</v>
          </cell>
          <cell r="F1173" t="str">
            <v>108370WA</v>
          </cell>
          <cell r="G1173">
            <v>108370</v>
          </cell>
          <cell r="H1173" t="str">
            <v>WA</v>
          </cell>
          <cell r="I1173">
            <v>-4730365.9512499999</v>
          </cell>
        </row>
        <row r="1174">
          <cell r="A1174" t="str">
            <v>108370WYP</v>
          </cell>
          <cell r="B1174">
            <v>108370</v>
          </cell>
          <cell r="C1174" t="str">
            <v>WYP</v>
          </cell>
          <cell r="D1174">
            <v>-4575150.8716666698</v>
          </cell>
          <cell r="F1174" t="str">
            <v>108370WYP</v>
          </cell>
          <cell r="G1174">
            <v>108370</v>
          </cell>
          <cell r="H1174" t="str">
            <v>WYP</v>
          </cell>
          <cell r="I1174">
            <v>-4575150.8716666698</v>
          </cell>
        </row>
        <row r="1175">
          <cell r="A1175" t="str">
            <v>108370WYU</v>
          </cell>
          <cell r="B1175">
            <v>108370</v>
          </cell>
          <cell r="C1175" t="str">
            <v>WYU</v>
          </cell>
          <cell r="D1175">
            <v>-1159301.19666667</v>
          </cell>
          <cell r="F1175" t="str">
            <v>108370WYU</v>
          </cell>
          <cell r="G1175">
            <v>108370</v>
          </cell>
          <cell r="H1175" t="str">
            <v>WYU</v>
          </cell>
          <cell r="I1175">
            <v>-1159301.19666667</v>
          </cell>
        </row>
        <row r="1176">
          <cell r="A1176" t="str">
            <v>108371CA</v>
          </cell>
          <cell r="B1176">
            <v>108371</v>
          </cell>
          <cell r="C1176" t="str">
            <v>CA</v>
          </cell>
          <cell r="D1176">
            <v>-209995.499166667</v>
          </cell>
          <cell r="F1176" t="str">
            <v>108371CA</v>
          </cell>
          <cell r="G1176">
            <v>108371</v>
          </cell>
          <cell r="H1176" t="str">
            <v>CA</v>
          </cell>
          <cell r="I1176">
            <v>-209995.499166667</v>
          </cell>
        </row>
        <row r="1177">
          <cell r="A1177" t="str">
            <v>108371ID</v>
          </cell>
          <cell r="B1177">
            <v>108371</v>
          </cell>
          <cell r="C1177" t="str">
            <v>ID</v>
          </cell>
          <cell r="D1177">
            <v>-142021.57958333299</v>
          </cell>
          <cell r="F1177" t="str">
            <v>108371ID</v>
          </cell>
          <cell r="G1177">
            <v>108371</v>
          </cell>
          <cell r="H1177" t="str">
            <v>ID</v>
          </cell>
          <cell r="I1177">
            <v>-142021.57958333299</v>
          </cell>
        </row>
        <row r="1178">
          <cell r="A1178" t="str">
            <v>108371OR</v>
          </cell>
          <cell r="B1178">
            <v>108371</v>
          </cell>
          <cell r="C1178" t="str">
            <v>OR</v>
          </cell>
          <cell r="D1178">
            <v>-2131973.9983333298</v>
          </cell>
          <cell r="F1178" t="str">
            <v>108371OR</v>
          </cell>
          <cell r="G1178">
            <v>108371</v>
          </cell>
          <cell r="H1178" t="str">
            <v>OR</v>
          </cell>
          <cell r="I1178">
            <v>-2131973.9983333298</v>
          </cell>
        </row>
        <row r="1179">
          <cell r="A1179" t="str">
            <v>108371UT</v>
          </cell>
          <cell r="B1179">
            <v>108371</v>
          </cell>
          <cell r="C1179" t="str">
            <v>UT</v>
          </cell>
          <cell r="D1179">
            <v>-3400377.2349999999</v>
          </cell>
          <cell r="F1179" t="str">
            <v>108371UT</v>
          </cell>
          <cell r="G1179">
            <v>108371</v>
          </cell>
          <cell r="H1179" t="str">
            <v>UT</v>
          </cell>
          <cell r="I1179">
            <v>-3400377.2349999999</v>
          </cell>
        </row>
        <row r="1180">
          <cell r="A1180" t="str">
            <v>108371WA</v>
          </cell>
          <cell r="B1180">
            <v>108371</v>
          </cell>
          <cell r="C1180" t="str">
            <v>WA</v>
          </cell>
          <cell r="D1180">
            <v>-363945.89708333299</v>
          </cell>
          <cell r="F1180" t="str">
            <v>108371WA</v>
          </cell>
          <cell r="G1180">
            <v>108371</v>
          </cell>
          <cell r="H1180" t="str">
            <v>WA</v>
          </cell>
          <cell r="I1180">
            <v>-363945.89708333299</v>
          </cell>
        </row>
        <row r="1181">
          <cell r="A1181" t="str">
            <v>108371WYP</v>
          </cell>
          <cell r="B1181">
            <v>108371</v>
          </cell>
          <cell r="C1181" t="str">
            <v>WYP</v>
          </cell>
          <cell r="D1181">
            <v>-882027.49333333306</v>
          </cell>
          <cell r="F1181" t="str">
            <v>108371WYP</v>
          </cell>
          <cell r="G1181">
            <v>108371</v>
          </cell>
          <cell r="H1181" t="str">
            <v>WYP</v>
          </cell>
          <cell r="I1181">
            <v>-882027.49333333306</v>
          </cell>
        </row>
        <row r="1182">
          <cell r="A1182" t="str">
            <v>108371WYU</v>
          </cell>
          <cell r="B1182">
            <v>108371</v>
          </cell>
          <cell r="C1182" t="str">
            <v>WYU</v>
          </cell>
          <cell r="D1182">
            <v>-144516.17166666701</v>
          </cell>
          <cell r="F1182" t="str">
            <v>108371WYU</v>
          </cell>
          <cell r="G1182">
            <v>108371</v>
          </cell>
          <cell r="H1182" t="str">
            <v>WYU</v>
          </cell>
          <cell r="I1182">
            <v>-144516.17166666701</v>
          </cell>
        </row>
        <row r="1183">
          <cell r="A1183" t="str">
            <v>108373CA</v>
          </cell>
          <cell r="B1183">
            <v>108373</v>
          </cell>
          <cell r="C1183" t="str">
            <v>CA</v>
          </cell>
          <cell r="D1183">
            <v>-586040.28749999998</v>
          </cell>
          <cell r="F1183" t="str">
            <v>108373CA</v>
          </cell>
          <cell r="G1183">
            <v>108373</v>
          </cell>
          <cell r="H1183" t="str">
            <v>CA</v>
          </cell>
          <cell r="I1183">
            <v>-586040.28749999998</v>
          </cell>
        </row>
        <row r="1184">
          <cell r="A1184" t="str">
            <v>108373ID</v>
          </cell>
          <cell r="B1184">
            <v>108373</v>
          </cell>
          <cell r="C1184" t="str">
            <v>ID</v>
          </cell>
          <cell r="D1184">
            <v>-449456.48916666699</v>
          </cell>
          <cell r="F1184" t="str">
            <v>108373ID</v>
          </cell>
          <cell r="G1184">
            <v>108373</v>
          </cell>
          <cell r="H1184" t="str">
            <v>ID</v>
          </cell>
          <cell r="I1184">
            <v>-449456.48916666699</v>
          </cell>
        </row>
        <row r="1185">
          <cell r="A1185" t="str">
            <v>108373OR</v>
          </cell>
          <cell r="B1185">
            <v>108373</v>
          </cell>
          <cell r="C1185" t="str">
            <v>OR</v>
          </cell>
          <cell r="D1185">
            <v>-10973217.590833301</v>
          </cell>
          <cell r="F1185" t="str">
            <v>108373OR</v>
          </cell>
          <cell r="G1185">
            <v>108373</v>
          </cell>
          <cell r="H1185" t="str">
            <v>OR</v>
          </cell>
          <cell r="I1185">
            <v>-10973217.590833301</v>
          </cell>
        </row>
        <row r="1186">
          <cell r="A1186" t="str">
            <v>108373UT</v>
          </cell>
          <cell r="B1186">
            <v>108373</v>
          </cell>
          <cell r="C1186" t="str">
            <v>UT</v>
          </cell>
          <cell r="D1186">
            <v>-12622653.28875</v>
          </cell>
          <cell r="F1186" t="str">
            <v>108373UT</v>
          </cell>
          <cell r="G1186">
            <v>108373</v>
          </cell>
          <cell r="H1186" t="str">
            <v>UT</v>
          </cell>
          <cell r="I1186">
            <v>-12622653.28875</v>
          </cell>
        </row>
        <row r="1187">
          <cell r="A1187" t="str">
            <v>108373WA</v>
          </cell>
          <cell r="B1187">
            <v>108373</v>
          </cell>
          <cell r="C1187" t="str">
            <v>WA</v>
          </cell>
          <cell r="D1187">
            <v>-2112927.9479166698</v>
          </cell>
          <cell r="F1187" t="str">
            <v>108373WA</v>
          </cell>
          <cell r="G1187">
            <v>108373</v>
          </cell>
          <cell r="H1187" t="str">
            <v>WA</v>
          </cell>
          <cell r="I1187">
            <v>-2112927.9479166698</v>
          </cell>
        </row>
        <row r="1188">
          <cell r="A1188" t="str">
            <v>108373WYP</v>
          </cell>
          <cell r="B1188">
            <v>108373</v>
          </cell>
          <cell r="C1188" t="str">
            <v>WYP</v>
          </cell>
          <cell r="D1188">
            <v>-3454998.58541667</v>
          </cell>
          <cell r="F1188" t="str">
            <v>108373WYP</v>
          </cell>
          <cell r="G1188">
            <v>108373</v>
          </cell>
          <cell r="H1188" t="str">
            <v>WYP</v>
          </cell>
          <cell r="I1188">
            <v>-3454998.58541667</v>
          </cell>
        </row>
        <row r="1189">
          <cell r="A1189" t="str">
            <v>108373WYU</v>
          </cell>
          <cell r="B1189">
            <v>108373</v>
          </cell>
          <cell r="C1189" t="str">
            <v>WYU</v>
          </cell>
          <cell r="D1189">
            <v>-1118917.7783333301</v>
          </cell>
          <cell r="F1189" t="str">
            <v>108373WYU</v>
          </cell>
          <cell r="G1189">
            <v>108373</v>
          </cell>
          <cell r="H1189" t="str">
            <v>WYU</v>
          </cell>
          <cell r="I1189">
            <v>-1118917.7783333301</v>
          </cell>
        </row>
        <row r="1190">
          <cell r="A1190" t="str">
            <v>111390OR</v>
          </cell>
          <cell r="B1190">
            <v>111390</v>
          </cell>
          <cell r="C1190" t="str">
            <v>OR</v>
          </cell>
          <cell r="D1190">
            <v>76820.677916666697</v>
          </cell>
          <cell r="F1190" t="str">
            <v>111390OR</v>
          </cell>
          <cell r="G1190">
            <v>111390</v>
          </cell>
          <cell r="H1190" t="str">
            <v>OR</v>
          </cell>
          <cell r="I1190">
            <v>76820.677916666697</v>
          </cell>
        </row>
        <row r="1191">
          <cell r="A1191" t="str">
            <v>111390SG</v>
          </cell>
          <cell r="B1191">
            <v>111390</v>
          </cell>
          <cell r="C1191" t="str">
            <v>SG</v>
          </cell>
          <cell r="D1191">
            <v>493081.42541666701</v>
          </cell>
          <cell r="F1191" t="str">
            <v>111390SG</v>
          </cell>
          <cell r="G1191">
            <v>111390</v>
          </cell>
          <cell r="H1191" t="str">
            <v>SG</v>
          </cell>
          <cell r="I1191">
            <v>493081.42541666701</v>
          </cell>
        </row>
        <row r="1192">
          <cell r="A1192" t="str">
            <v>111390SO</v>
          </cell>
          <cell r="B1192">
            <v>111390</v>
          </cell>
          <cell r="C1192" t="str">
            <v>SO</v>
          </cell>
          <cell r="D1192">
            <v>4698028.9362500003</v>
          </cell>
          <cell r="F1192" t="str">
            <v>111390SO</v>
          </cell>
          <cell r="G1192">
            <v>111390</v>
          </cell>
          <cell r="H1192" t="str">
            <v>SO</v>
          </cell>
          <cell r="I1192">
            <v>4698028.9362500003</v>
          </cell>
        </row>
        <row r="1193">
          <cell r="A1193" t="str">
            <v>111390WYP</v>
          </cell>
          <cell r="B1193">
            <v>111390</v>
          </cell>
          <cell r="C1193" t="str">
            <v>WYP</v>
          </cell>
          <cell r="D1193">
            <v>137872.95708333299</v>
          </cell>
          <cell r="F1193" t="str">
            <v>111390WYP</v>
          </cell>
          <cell r="G1193">
            <v>111390</v>
          </cell>
          <cell r="H1193" t="str">
            <v>WYP</v>
          </cell>
          <cell r="I1193">
            <v>137872.95708333299</v>
          </cell>
        </row>
        <row r="1194">
          <cell r="A1194" t="str">
            <v>254105TROJP</v>
          </cell>
          <cell r="B1194">
            <v>254105</v>
          </cell>
          <cell r="C1194" t="str">
            <v>TROJP</v>
          </cell>
          <cell r="D1194">
            <v>0</v>
          </cell>
          <cell r="F1194" t="str">
            <v>254105TROJP</v>
          </cell>
          <cell r="G1194">
            <v>254105</v>
          </cell>
          <cell r="H1194" t="str">
            <v>TROJP</v>
          </cell>
          <cell r="I1194">
            <v>0</v>
          </cell>
        </row>
        <row r="1195">
          <cell r="A1195" t="str">
            <v>1011390CAGE</v>
          </cell>
          <cell r="B1195">
            <v>1011390</v>
          </cell>
          <cell r="C1195" t="str">
            <v>CAGE</v>
          </cell>
          <cell r="D1195">
            <v>8638980.1654166691</v>
          </cell>
          <cell r="F1195" t="str">
            <v>1011390CAGE</v>
          </cell>
          <cell r="G1195">
            <v>1011390</v>
          </cell>
          <cell r="H1195" t="str">
            <v>CAGE</v>
          </cell>
          <cell r="I1195">
            <v>8638980.1654166691</v>
          </cell>
        </row>
        <row r="1196">
          <cell r="A1196" t="str">
            <v>1011390CAGW</v>
          </cell>
          <cell r="B1196">
            <v>1011390</v>
          </cell>
          <cell r="C1196" t="str">
            <v>CAGW</v>
          </cell>
          <cell r="D1196">
            <v>3496492.6629166701</v>
          </cell>
          <cell r="F1196" t="str">
            <v>1011390CAGW</v>
          </cell>
          <cell r="G1196">
            <v>1011390</v>
          </cell>
          <cell r="H1196" t="str">
            <v>CAGW</v>
          </cell>
          <cell r="I1196">
            <v>3496492.6629166701</v>
          </cell>
        </row>
        <row r="1197">
          <cell r="A1197" t="str">
            <v>1011390OR</v>
          </cell>
          <cell r="B1197">
            <v>1011390</v>
          </cell>
          <cell r="C1197" t="str">
            <v>OR</v>
          </cell>
          <cell r="D1197">
            <v>795071.47958333301</v>
          </cell>
          <cell r="F1197" t="str">
            <v>1011390OR</v>
          </cell>
          <cell r="G1197">
            <v>1011390</v>
          </cell>
          <cell r="H1197" t="str">
            <v>OR</v>
          </cell>
          <cell r="I1197">
            <v>795071.47958333301</v>
          </cell>
        </row>
        <row r="1198">
          <cell r="A1198" t="str">
            <v>1011390SO</v>
          </cell>
          <cell r="B1198">
            <v>1011390</v>
          </cell>
          <cell r="C1198" t="str">
            <v>SO</v>
          </cell>
          <cell r="D1198">
            <v>-1612277.0787500001</v>
          </cell>
          <cell r="F1198" t="str">
            <v>1011390SO</v>
          </cell>
          <cell r="G1198">
            <v>1011390</v>
          </cell>
          <cell r="H1198" t="str">
            <v>SO</v>
          </cell>
          <cell r="I1198">
            <v>-1612277.0787500001</v>
          </cell>
        </row>
        <row r="1199">
          <cell r="A1199" t="str">
            <v>1011390UT</v>
          </cell>
          <cell r="B1199">
            <v>1011390</v>
          </cell>
          <cell r="C1199" t="str">
            <v>UT</v>
          </cell>
          <cell r="D1199">
            <v>4101429.7433333299</v>
          </cell>
          <cell r="F1199" t="str">
            <v>1011390UT</v>
          </cell>
          <cell r="G1199">
            <v>1011390</v>
          </cell>
          <cell r="H1199" t="str">
            <v>UT</v>
          </cell>
          <cell r="I1199">
            <v>4101429.7433333299</v>
          </cell>
        </row>
        <row r="1200">
          <cell r="A1200" t="str">
            <v>1011390WYP</v>
          </cell>
          <cell r="B1200">
            <v>1011390</v>
          </cell>
          <cell r="C1200" t="str">
            <v>WYP</v>
          </cell>
          <cell r="D1200">
            <v>-137872.95708333299</v>
          </cell>
          <cell r="F1200" t="str">
            <v>1011390WYP</v>
          </cell>
          <cell r="G1200">
            <v>1011390</v>
          </cell>
          <cell r="H1200" t="str">
            <v>WYP</v>
          </cell>
          <cell r="I1200">
            <v>-137872.95708333299</v>
          </cell>
        </row>
        <row r="1201">
          <cell r="A1201" t="str">
            <v>108DPCA</v>
          </cell>
          <cell r="B1201" t="str">
            <v>108DP</v>
          </cell>
          <cell r="C1201" t="str">
            <v>CA</v>
          </cell>
          <cell r="D1201">
            <v>137889.33499999999</v>
          </cell>
          <cell r="F1201" t="str">
            <v>108DPCA</v>
          </cell>
          <cell r="G1201" t="str">
            <v>108DP</v>
          </cell>
          <cell r="H1201" t="str">
            <v>CA</v>
          </cell>
          <cell r="I1201">
            <v>137889.33499999999</v>
          </cell>
        </row>
        <row r="1202">
          <cell r="A1202" t="str">
            <v>108DPID</v>
          </cell>
          <cell r="B1202" t="str">
            <v>108DP</v>
          </cell>
          <cell r="C1202" t="str">
            <v>ID</v>
          </cell>
          <cell r="D1202">
            <v>236946.44666666701</v>
          </cell>
          <cell r="F1202" t="str">
            <v>108DPID</v>
          </cell>
          <cell r="G1202" t="str">
            <v>108DP</v>
          </cell>
          <cell r="H1202" t="str">
            <v>ID</v>
          </cell>
          <cell r="I1202">
            <v>236946.44666666701</v>
          </cell>
        </row>
        <row r="1203">
          <cell r="A1203" t="str">
            <v>108DPOR</v>
          </cell>
          <cell r="B1203" t="str">
            <v>108DP</v>
          </cell>
          <cell r="C1203" t="str">
            <v>OR</v>
          </cell>
          <cell r="D1203">
            <v>384336.819166667</v>
          </cell>
          <cell r="F1203" t="str">
            <v>108DPOR</v>
          </cell>
          <cell r="G1203" t="str">
            <v>108DP</v>
          </cell>
          <cell r="H1203" t="str">
            <v>OR</v>
          </cell>
          <cell r="I1203">
            <v>384336.819166667</v>
          </cell>
        </row>
        <row r="1204">
          <cell r="A1204" t="str">
            <v>108DPUT</v>
          </cell>
          <cell r="B1204" t="str">
            <v>108DP</v>
          </cell>
          <cell r="C1204" t="str">
            <v>UT</v>
          </cell>
          <cell r="D1204">
            <v>2660155.05166667</v>
          </cell>
          <cell r="F1204" t="str">
            <v>108DPUT</v>
          </cell>
          <cell r="G1204" t="str">
            <v>108DP</v>
          </cell>
          <cell r="H1204" t="str">
            <v>UT</v>
          </cell>
          <cell r="I1204">
            <v>2660155.05166667</v>
          </cell>
        </row>
        <row r="1205">
          <cell r="A1205" t="str">
            <v>108DPWA</v>
          </cell>
          <cell r="B1205" t="str">
            <v>108DP</v>
          </cell>
          <cell r="C1205" t="str">
            <v>WA</v>
          </cell>
          <cell r="D1205">
            <v>304894.59083333297</v>
          </cell>
          <cell r="F1205" t="str">
            <v>108DPWA</v>
          </cell>
          <cell r="G1205" t="str">
            <v>108DP</v>
          </cell>
          <cell r="H1205" t="str">
            <v>WA</v>
          </cell>
          <cell r="I1205">
            <v>304894.59083333297</v>
          </cell>
        </row>
        <row r="1206">
          <cell r="A1206" t="str">
            <v>108DPWYP</v>
          </cell>
          <cell r="B1206" t="str">
            <v>108DP</v>
          </cell>
          <cell r="C1206" t="str">
            <v>WYP</v>
          </cell>
          <cell r="D1206">
            <v>161438.26416666701</v>
          </cell>
          <cell r="F1206" t="str">
            <v>108DPWYP</v>
          </cell>
          <cell r="G1206" t="str">
            <v>108DP</v>
          </cell>
          <cell r="H1206" t="str">
            <v>WYP</v>
          </cell>
          <cell r="I1206">
            <v>161438.26416666701</v>
          </cell>
        </row>
        <row r="1207">
          <cell r="A1207" t="str">
            <v>108DPWYU</v>
          </cell>
          <cell r="B1207" t="str">
            <v>108DP</v>
          </cell>
          <cell r="C1207" t="str">
            <v>WYU</v>
          </cell>
          <cell r="D1207">
            <v>300560.16666666698</v>
          </cell>
          <cell r="F1207" t="str">
            <v>108DPWYU</v>
          </cell>
          <cell r="G1207" t="str">
            <v>108DP</v>
          </cell>
          <cell r="H1207" t="str">
            <v>WYU</v>
          </cell>
          <cell r="I1207">
            <v>300560.16666666698</v>
          </cell>
        </row>
        <row r="1208">
          <cell r="A1208" t="str">
            <v>108GPCA</v>
          </cell>
          <cell r="B1208" t="str">
            <v>108GP</v>
          </cell>
          <cell r="C1208" t="str">
            <v>CA</v>
          </cell>
          <cell r="D1208">
            <v>-6912205.7491666703</v>
          </cell>
          <cell r="F1208" t="str">
            <v>108GPCA</v>
          </cell>
          <cell r="G1208" t="str">
            <v>108GP</v>
          </cell>
          <cell r="H1208" t="str">
            <v>CA</v>
          </cell>
          <cell r="I1208">
            <v>-6912205.7491666703</v>
          </cell>
        </row>
        <row r="1209">
          <cell r="A1209" t="str">
            <v>108GPCAEE</v>
          </cell>
          <cell r="B1209" t="str">
            <v>108GP</v>
          </cell>
          <cell r="C1209" t="str">
            <v>CAEE</v>
          </cell>
          <cell r="D1209">
            <v>-1635579.69583333</v>
          </cell>
          <cell r="F1209" t="str">
            <v>108GPCAEE</v>
          </cell>
          <cell r="G1209" t="str">
            <v>108GP</v>
          </cell>
          <cell r="H1209" t="str">
            <v>CAEE</v>
          </cell>
          <cell r="I1209">
            <v>-1635579.69583333</v>
          </cell>
        </row>
        <row r="1210">
          <cell r="A1210" t="str">
            <v>108GPCAGE</v>
          </cell>
          <cell r="B1210" t="str">
            <v>108GP</v>
          </cell>
          <cell r="C1210" t="str">
            <v>CAGE</v>
          </cell>
          <cell r="D1210">
            <v>-73205305.303333297</v>
          </cell>
          <cell r="F1210" t="str">
            <v>108GPCAGE</v>
          </cell>
          <cell r="G1210" t="str">
            <v>108GP</v>
          </cell>
          <cell r="H1210" t="str">
            <v>CAGE</v>
          </cell>
          <cell r="I1210">
            <v>-73205305.303333297</v>
          </cell>
        </row>
        <row r="1211">
          <cell r="A1211" t="str">
            <v>108GPCAGW</v>
          </cell>
          <cell r="B1211" t="str">
            <v>108GP</v>
          </cell>
          <cell r="C1211" t="str">
            <v>CAGW</v>
          </cell>
          <cell r="D1211">
            <v>-28459302.327083301</v>
          </cell>
          <cell r="F1211" t="str">
            <v>108GPCAGW</v>
          </cell>
          <cell r="G1211" t="str">
            <v>108GP</v>
          </cell>
          <cell r="H1211" t="str">
            <v>CAGW</v>
          </cell>
          <cell r="I1211">
            <v>-28459302.327083301</v>
          </cell>
        </row>
        <row r="1212">
          <cell r="A1212" t="str">
            <v>108GPCN</v>
          </cell>
          <cell r="B1212" t="str">
            <v>108GP</v>
          </cell>
          <cell r="C1212" t="str">
            <v>CN</v>
          </cell>
          <cell r="D1212">
            <v>-7378426.2483333303</v>
          </cell>
          <cell r="F1212" t="str">
            <v>108GPCN</v>
          </cell>
          <cell r="G1212" t="str">
            <v>108GP</v>
          </cell>
          <cell r="H1212" t="str">
            <v>CN</v>
          </cell>
          <cell r="I1212">
            <v>-7378426.2483333303</v>
          </cell>
        </row>
        <row r="1213">
          <cell r="A1213" t="str">
            <v>108GPID</v>
          </cell>
          <cell r="B1213" t="str">
            <v>108GP</v>
          </cell>
          <cell r="C1213" t="str">
            <v>ID</v>
          </cell>
          <cell r="D1213">
            <v>-16123079.749166699</v>
          </cell>
          <cell r="F1213" t="str">
            <v>108GPID</v>
          </cell>
          <cell r="G1213" t="str">
            <v>108GP</v>
          </cell>
          <cell r="H1213" t="str">
            <v>ID</v>
          </cell>
          <cell r="I1213">
            <v>-16123079.749166699</v>
          </cell>
        </row>
        <row r="1214">
          <cell r="A1214" t="str">
            <v>108GPJBG</v>
          </cell>
          <cell r="B1214" t="str">
            <v>108GP</v>
          </cell>
          <cell r="C1214" t="str">
            <v>JBG</v>
          </cell>
          <cell r="D1214">
            <v>-6334935.8274999997</v>
          </cell>
          <cell r="F1214" t="str">
            <v>108GPJBG</v>
          </cell>
          <cell r="G1214" t="str">
            <v>108GP</v>
          </cell>
          <cell r="H1214" t="str">
            <v>JBG</v>
          </cell>
          <cell r="I1214">
            <v>-6334935.8274999997</v>
          </cell>
        </row>
        <row r="1215">
          <cell r="A1215" t="str">
            <v>108GPOR</v>
          </cell>
          <cell r="B1215" t="str">
            <v>108GP</v>
          </cell>
          <cell r="C1215" t="str">
            <v>OR</v>
          </cell>
          <cell r="D1215">
            <v>-76881710.717916697</v>
          </cell>
          <cell r="F1215" t="str">
            <v>108GPOR</v>
          </cell>
          <cell r="G1215" t="str">
            <v>108GP</v>
          </cell>
          <cell r="H1215" t="str">
            <v>OR</v>
          </cell>
          <cell r="I1215">
            <v>-76881710.717916697</v>
          </cell>
        </row>
        <row r="1216">
          <cell r="A1216" t="str">
            <v>108GPSG</v>
          </cell>
          <cell r="B1216" t="str">
            <v>108GP</v>
          </cell>
          <cell r="C1216" t="str">
            <v>SG</v>
          </cell>
          <cell r="D1216">
            <v>33673.96</v>
          </cell>
          <cell r="F1216" t="str">
            <v>108GPSG</v>
          </cell>
          <cell r="G1216" t="str">
            <v>108GP</v>
          </cell>
          <cell r="H1216" t="str">
            <v>SG</v>
          </cell>
          <cell r="I1216">
            <v>33673.96</v>
          </cell>
        </row>
        <row r="1217">
          <cell r="A1217" t="str">
            <v>108GPSO</v>
          </cell>
          <cell r="B1217" t="str">
            <v>108GP</v>
          </cell>
          <cell r="C1217" t="str">
            <v>SO</v>
          </cell>
          <cell r="D1217">
            <v>-110153210.17291699</v>
          </cell>
          <cell r="F1217" t="str">
            <v>108GPSO</v>
          </cell>
          <cell r="G1217" t="str">
            <v>108GP</v>
          </cell>
          <cell r="H1217" t="str">
            <v>SO</v>
          </cell>
          <cell r="I1217">
            <v>-110153210.17291699</v>
          </cell>
        </row>
        <row r="1218">
          <cell r="A1218" t="str">
            <v>108GPUT</v>
          </cell>
          <cell r="B1218" t="str">
            <v>108GP</v>
          </cell>
          <cell r="C1218" t="str">
            <v>UT</v>
          </cell>
          <cell r="D1218">
            <v>-80926003.956249997</v>
          </cell>
          <cell r="F1218" t="str">
            <v>108GPUT</v>
          </cell>
          <cell r="G1218" t="str">
            <v>108GP</v>
          </cell>
          <cell r="H1218" t="str">
            <v>UT</v>
          </cell>
          <cell r="I1218">
            <v>-80926003.956249997</v>
          </cell>
        </row>
        <row r="1219">
          <cell r="A1219" t="str">
            <v>108GPWA</v>
          </cell>
          <cell r="B1219" t="str">
            <v>108GP</v>
          </cell>
          <cell r="C1219" t="str">
            <v>WA</v>
          </cell>
          <cell r="D1219">
            <v>-23172507.59</v>
          </cell>
          <cell r="F1219" t="str">
            <v>108GPWA</v>
          </cell>
          <cell r="G1219" t="str">
            <v>108GP</v>
          </cell>
          <cell r="H1219" t="str">
            <v>WA</v>
          </cell>
          <cell r="I1219">
            <v>-23172507.59</v>
          </cell>
        </row>
        <row r="1220">
          <cell r="A1220" t="str">
            <v>108GPWYP</v>
          </cell>
          <cell r="B1220" t="str">
            <v>108GP</v>
          </cell>
          <cell r="C1220" t="str">
            <v>WYP</v>
          </cell>
          <cell r="D1220">
            <v>-22534082.257083301</v>
          </cell>
          <cell r="F1220" t="str">
            <v>108GPWYP</v>
          </cell>
          <cell r="G1220" t="str">
            <v>108GP</v>
          </cell>
          <cell r="H1220" t="str">
            <v>WYP</v>
          </cell>
          <cell r="I1220">
            <v>-22534082.257083301</v>
          </cell>
        </row>
        <row r="1221">
          <cell r="A1221" t="str">
            <v>108GPWYU</v>
          </cell>
          <cell r="B1221" t="str">
            <v>108GP</v>
          </cell>
          <cell r="C1221" t="str">
            <v>WYU</v>
          </cell>
          <cell r="D1221">
            <v>-5569690.3250000002</v>
          </cell>
          <cell r="F1221" t="str">
            <v>108GPWYU</v>
          </cell>
          <cell r="G1221" t="str">
            <v>108GP</v>
          </cell>
          <cell r="H1221" t="str">
            <v>WYU</v>
          </cell>
          <cell r="I1221">
            <v>-5569690.3250000002</v>
          </cell>
        </row>
        <row r="1222">
          <cell r="A1222" t="str">
            <v>108HPCAGE</v>
          </cell>
          <cell r="B1222" t="str">
            <v>108HP</v>
          </cell>
          <cell r="C1222" t="str">
            <v>CAGE</v>
          </cell>
          <cell r="D1222">
            <v>-79070432.2533333</v>
          </cell>
          <cell r="F1222" t="str">
            <v>108HPCAGE</v>
          </cell>
          <cell r="G1222" t="str">
            <v>108HP</v>
          </cell>
          <cell r="H1222" t="str">
            <v>CAGE</v>
          </cell>
          <cell r="I1222">
            <v>-79070432.2533333</v>
          </cell>
        </row>
        <row r="1223">
          <cell r="A1223" t="str">
            <v>108HPCAGW</v>
          </cell>
          <cell r="B1223" t="str">
            <v>108HP</v>
          </cell>
          <cell r="C1223" t="str">
            <v>CAGW</v>
          </cell>
          <cell r="D1223">
            <v>-319309209.45833302</v>
          </cell>
          <cell r="F1223" t="str">
            <v>108HPCAGW</v>
          </cell>
          <cell r="G1223" t="str">
            <v>108HP</v>
          </cell>
          <cell r="H1223" t="str">
            <v>CAGW</v>
          </cell>
          <cell r="I1223">
            <v>-319309209.45833302</v>
          </cell>
        </row>
        <row r="1224">
          <cell r="A1224" t="str">
            <v>108HPOTHER</v>
          </cell>
          <cell r="B1224" t="str">
            <v>108HP</v>
          </cell>
          <cell r="C1224" t="str">
            <v>OTHER</v>
          </cell>
          <cell r="D1224">
            <v>2151448.2441666699</v>
          </cell>
          <cell r="F1224" t="str">
            <v>108HPOTHER</v>
          </cell>
          <cell r="G1224" t="str">
            <v>108HP</v>
          </cell>
          <cell r="H1224" t="str">
            <v>OTHER</v>
          </cell>
          <cell r="I1224">
            <v>2151448.2441666699</v>
          </cell>
        </row>
        <row r="1225">
          <cell r="A1225" t="str">
            <v>108MPCAEE</v>
          </cell>
          <cell r="B1225" t="str">
            <v>108MP</v>
          </cell>
          <cell r="C1225" t="str">
            <v>CAEE</v>
          </cell>
          <cell r="D1225">
            <v>0</v>
          </cell>
          <cell r="F1225" t="str">
            <v>108MPCAEE</v>
          </cell>
          <cell r="G1225" t="str">
            <v>108MP</v>
          </cell>
          <cell r="H1225" t="str">
            <v>CAEE</v>
          </cell>
          <cell r="I1225">
            <v>0</v>
          </cell>
        </row>
        <row r="1226">
          <cell r="A1226" t="str">
            <v>108OPCAGE</v>
          </cell>
          <cell r="B1226" t="str">
            <v>108OP</v>
          </cell>
          <cell r="C1226" t="str">
            <v>CAGE</v>
          </cell>
          <cell r="D1226">
            <v>-601960270.54166698</v>
          </cell>
          <cell r="F1226" t="str">
            <v>108OPCAGE</v>
          </cell>
          <cell r="G1226" t="str">
            <v>108OP</v>
          </cell>
          <cell r="H1226" t="str">
            <v>CAGE</v>
          </cell>
          <cell r="I1226">
            <v>-601960270.54166698</v>
          </cell>
        </row>
        <row r="1227">
          <cell r="A1227" t="str">
            <v>108OPCAGW</v>
          </cell>
          <cell r="B1227" t="str">
            <v>108OP</v>
          </cell>
          <cell r="C1227" t="str">
            <v>CAGW</v>
          </cell>
          <cell r="D1227">
            <v>-436611249.79791701</v>
          </cell>
          <cell r="F1227" t="str">
            <v>108OPCAGW</v>
          </cell>
          <cell r="G1227" t="str">
            <v>108OP</v>
          </cell>
          <cell r="H1227" t="str">
            <v>CAGW</v>
          </cell>
          <cell r="I1227">
            <v>-436611249.79791701</v>
          </cell>
        </row>
        <row r="1228">
          <cell r="A1228" t="str">
            <v>108SPCAEE</v>
          </cell>
          <cell r="B1228" t="str">
            <v>108SP</v>
          </cell>
          <cell r="C1228" t="str">
            <v>CAEE</v>
          </cell>
          <cell r="D1228">
            <v>0</v>
          </cell>
          <cell r="F1228" t="str">
            <v>108SPCAEE</v>
          </cell>
          <cell r="G1228" t="str">
            <v>108SP</v>
          </cell>
          <cell r="H1228" t="str">
            <v>CAEE</v>
          </cell>
          <cell r="I1228">
            <v>0</v>
          </cell>
        </row>
        <row r="1229">
          <cell r="A1229" t="str">
            <v>108SPCAGE</v>
          </cell>
          <cell r="B1229" t="str">
            <v>108SP</v>
          </cell>
          <cell r="C1229" t="str">
            <v>CAGE</v>
          </cell>
          <cell r="D1229">
            <v>-2344448774.5349998</v>
          </cell>
          <cell r="F1229" t="str">
            <v>108SPCAGE</v>
          </cell>
          <cell r="G1229" t="str">
            <v>108SP</v>
          </cell>
          <cell r="H1229" t="str">
            <v>CAGE</v>
          </cell>
          <cell r="I1229">
            <v>-2344448774.5349998</v>
          </cell>
        </row>
        <row r="1230">
          <cell r="A1230" t="str">
            <v>108SPCAGW</v>
          </cell>
          <cell r="B1230" t="str">
            <v>108SP</v>
          </cell>
          <cell r="C1230" t="str">
            <v>CAGW</v>
          </cell>
          <cell r="D1230">
            <v>-125779405.557083</v>
          </cell>
          <cell r="F1230" t="str">
            <v>108SPCAGW</v>
          </cell>
          <cell r="G1230" t="str">
            <v>108SP</v>
          </cell>
          <cell r="H1230" t="str">
            <v>CAGW</v>
          </cell>
          <cell r="I1230">
            <v>-125779405.557083</v>
          </cell>
        </row>
        <row r="1231">
          <cell r="A1231" t="str">
            <v>108SPID</v>
          </cell>
          <cell r="B1231" t="str">
            <v>108SP</v>
          </cell>
          <cell r="C1231" t="str">
            <v>ID</v>
          </cell>
          <cell r="D1231">
            <v>1247696.6399999999</v>
          </cell>
          <cell r="F1231" t="str">
            <v>108SPID</v>
          </cell>
          <cell r="G1231" t="str">
            <v>108SP</v>
          </cell>
          <cell r="H1231" t="str">
            <v>ID</v>
          </cell>
          <cell r="I1231">
            <v>1247696.6399999999</v>
          </cell>
        </row>
        <row r="1232">
          <cell r="A1232" t="str">
            <v>108SPJBG</v>
          </cell>
          <cell r="B1232" t="str">
            <v>108SP</v>
          </cell>
          <cell r="C1232" t="str">
            <v>JBG</v>
          </cell>
          <cell r="D1232">
            <v>-561780565.04208302</v>
          </cell>
          <cell r="F1232" t="str">
            <v>108SPJBG</v>
          </cell>
          <cell r="G1232" t="str">
            <v>108SP</v>
          </cell>
          <cell r="H1232" t="str">
            <v>JBG</v>
          </cell>
          <cell r="I1232">
            <v>-561780565.04208302</v>
          </cell>
        </row>
        <row r="1233">
          <cell r="A1233" t="str">
            <v>108SPUT</v>
          </cell>
          <cell r="B1233" t="str">
            <v>108SP</v>
          </cell>
          <cell r="C1233" t="str">
            <v>UT</v>
          </cell>
          <cell r="D1233">
            <v>9025508.9499999993</v>
          </cell>
          <cell r="F1233" t="str">
            <v>108SPUT</v>
          </cell>
          <cell r="G1233" t="str">
            <v>108SP</v>
          </cell>
          <cell r="H1233" t="str">
            <v>UT</v>
          </cell>
          <cell r="I1233">
            <v>9025508.9499999993</v>
          </cell>
        </row>
        <row r="1234">
          <cell r="A1234" t="str">
            <v>108SPWYP</v>
          </cell>
          <cell r="B1234" t="str">
            <v>108SP</v>
          </cell>
          <cell r="C1234" t="str">
            <v>WYP</v>
          </cell>
          <cell r="D1234">
            <v>1605677.9</v>
          </cell>
          <cell r="F1234" t="str">
            <v>108SPWYP</v>
          </cell>
          <cell r="G1234" t="str">
            <v>108SP</v>
          </cell>
          <cell r="H1234" t="str">
            <v>WYP</v>
          </cell>
          <cell r="I1234">
            <v>1605677.9</v>
          </cell>
        </row>
        <row r="1235">
          <cell r="A1235" t="str">
            <v>108TPCAGE</v>
          </cell>
          <cell r="B1235" t="str">
            <v>108TP</v>
          </cell>
          <cell r="C1235" t="str">
            <v>CAGE</v>
          </cell>
          <cell r="D1235">
            <v>-1109426294.5383301</v>
          </cell>
          <cell r="F1235" t="str">
            <v>108TPCAGE</v>
          </cell>
          <cell r="G1235" t="str">
            <v>108TP</v>
          </cell>
          <cell r="H1235" t="str">
            <v>CAGE</v>
          </cell>
          <cell r="I1235">
            <v>-1109426294.5383301</v>
          </cell>
        </row>
        <row r="1236">
          <cell r="A1236" t="str">
            <v>108TPCAGW</v>
          </cell>
          <cell r="B1236" t="str">
            <v>108TP</v>
          </cell>
          <cell r="C1236" t="str">
            <v>CAGW</v>
          </cell>
          <cell r="D1236">
            <v>-513740611.120417</v>
          </cell>
          <cell r="F1236" t="str">
            <v>108TPCAGW</v>
          </cell>
          <cell r="G1236" t="str">
            <v>108TP</v>
          </cell>
          <cell r="H1236" t="str">
            <v>CAGW</v>
          </cell>
          <cell r="I1236">
            <v>-513740611.120417</v>
          </cell>
        </row>
        <row r="1237">
          <cell r="A1237" t="str">
            <v>108TPJBG</v>
          </cell>
          <cell r="B1237" t="str">
            <v>108TP</v>
          </cell>
          <cell r="C1237" t="str">
            <v>JBG</v>
          </cell>
          <cell r="D1237">
            <v>-41681094.8008333</v>
          </cell>
          <cell r="F1237" t="str">
            <v>108TPJBG</v>
          </cell>
          <cell r="G1237" t="str">
            <v>108TP</v>
          </cell>
          <cell r="H1237" t="str">
            <v>JBG</v>
          </cell>
          <cell r="I1237">
            <v>-41681094.8008333</v>
          </cell>
        </row>
        <row r="1238">
          <cell r="A1238" t="str">
            <v>108TPSG</v>
          </cell>
          <cell r="B1238" t="str">
            <v>108TP</v>
          </cell>
          <cell r="C1238" t="str">
            <v>SG</v>
          </cell>
          <cell r="D1238">
            <v>8379754.92833333</v>
          </cell>
          <cell r="F1238" t="str">
            <v>108TPSG</v>
          </cell>
          <cell r="G1238" t="str">
            <v>108TP</v>
          </cell>
          <cell r="H1238" t="str">
            <v>SG</v>
          </cell>
          <cell r="I1238">
            <v>8379754.92833333</v>
          </cell>
        </row>
        <row r="1239">
          <cell r="A1239" t="str">
            <v>111GPCA</v>
          </cell>
          <cell r="B1239" t="str">
            <v>111GP</v>
          </cell>
          <cell r="C1239" t="str">
            <v>CA</v>
          </cell>
          <cell r="D1239">
            <v>-733505.82666666701</v>
          </cell>
          <cell r="F1239" t="str">
            <v>111GPCA</v>
          </cell>
          <cell r="G1239" t="str">
            <v>111GP</v>
          </cell>
          <cell r="H1239" t="str">
            <v>CA</v>
          </cell>
          <cell r="I1239">
            <v>-733505.82666666701</v>
          </cell>
        </row>
        <row r="1240">
          <cell r="A1240" t="str">
            <v>111GPID</v>
          </cell>
          <cell r="B1240" t="str">
            <v>111GP</v>
          </cell>
          <cell r="C1240" t="str">
            <v>ID</v>
          </cell>
          <cell r="D1240">
            <v>-333770.7</v>
          </cell>
          <cell r="F1240" t="str">
            <v>111GPID</v>
          </cell>
          <cell r="G1240" t="str">
            <v>111GP</v>
          </cell>
          <cell r="H1240" t="str">
            <v>ID</v>
          </cell>
          <cell r="I1240">
            <v>-333770.7</v>
          </cell>
        </row>
        <row r="1241">
          <cell r="A1241" t="str">
            <v>111GPOR</v>
          </cell>
          <cell r="B1241" t="str">
            <v>111GP</v>
          </cell>
          <cell r="C1241" t="str">
            <v>OR</v>
          </cell>
          <cell r="D1241">
            <v>-5252239.6087499997</v>
          </cell>
          <cell r="F1241" t="str">
            <v>111GPOR</v>
          </cell>
          <cell r="G1241" t="str">
            <v>111GP</v>
          </cell>
          <cell r="H1241" t="str">
            <v>OR</v>
          </cell>
          <cell r="I1241">
            <v>-5252239.6087499997</v>
          </cell>
        </row>
        <row r="1242">
          <cell r="A1242" t="str">
            <v>111GPSO</v>
          </cell>
          <cell r="B1242" t="str">
            <v>111GP</v>
          </cell>
          <cell r="C1242" t="str">
            <v>SO</v>
          </cell>
          <cell r="D1242">
            <v>-3507060.7749999999</v>
          </cell>
          <cell r="F1242" t="str">
            <v>111GPSO</v>
          </cell>
          <cell r="G1242" t="str">
            <v>111GP</v>
          </cell>
          <cell r="H1242" t="str">
            <v>SO</v>
          </cell>
          <cell r="I1242">
            <v>-3507060.7749999999</v>
          </cell>
        </row>
        <row r="1243">
          <cell r="A1243" t="str">
            <v>111GPUT</v>
          </cell>
          <cell r="B1243" t="str">
            <v>111GP</v>
          </cell>
          <cell r="C1243" t="str">
            <v>UT</v>
          </cell>
          <cell r="D1243">
            <v>-16851.717916666701</v>
          </cell>
          <cell r="F1243" t="str">
            <v>111GPUT</v>
          </cell>
          <cell r="G1243" t="str">
            <v>111GP</v>
          </cell>
          <cell r="H1243" t="str">
            <v>UT</v>
          </cell>
          <cell r="I1243">
            <v>-16851.717916666701</v>
          </cell>
        </row>
        <row r="1244">
          <cell r="A1244" t="str">
            <v>111GPWA</v>
          </cell>
          <cell r="B1244" t="str">
            <v>111GP</v>
          </cell>
          <cell r="C1244" t="str">
            <v>WA</v>
          </cell>
          <cell r="D1244">
            <v>-1569206.9845833301</v>
          </cell>
          <cell r="F1244" t="str">
            <v>111GPWA</v>
          </cell>
          <cell r="G1244" t="str">
            <v>111GP</v>
          </cell>
          <cell r="H1244" t="str">
            <v>WA</v>
          </cell>
          <cell r="I1244">
            <v>-1569206.9845833301</v>
          </cell>
        </row>
        <row r="1245">
          <cell r="A1245" t="str">
            <v>111GPWYP</v>
          </cell>
          <cell r="B1245" t="str">
            <v>111GP</v>
          </cell>
          <cell r="C1245" t="str">
            <v>WYP</v>
          </cell>
          <cell r="D1245">
            <v>-4709160.9474999998</v>
          </cell>
          <cell r="F1245" t="str">
            <v>111GPWYP</v>
          </cell>
          <cell r="G1245" t="str">
            <v>111GP</v>
          </cell>
          <cell r="H1245" t="str">
            <v>WYP</v>
          </cell>
          <cell r="I1245">
            <v>-4709160.9474999998</v>
          </cell>
        </row>
        <row r="1246">
          <cell r="A1246" t="str">
            <v>111HPCAGW</v>
          </cell>
          <cell r="B1246" t="str">
            <v>111HP</v>
          </cell>
          <cell r="C1246" t="str">
            <v>CAGW</v>
          </cell>
          <cell r="D1246">
            <v>-2051553.1179166699</v>
          </cell>
          <cell r="F1246" t="str">
            <v>111HPCAGW</v>
          </cell>
          <cell r="G1246" t="str">
            <v>111HP</v>
          </cell>
          <cell r="H1246" t="str">
            <v>CAGW</v>
          </cell>
          <cell r="I1246">
            <v>-2051553.1179166699</v>
          </cell>
        </row>
        <row r="1247">
          <cell r="A1247" t="str">
            <v>111IPCA</v>
          </cell>
          <cell r="B1247" t="str">
            <v>111IP</v>
          </cell>
          <cell r="C1247" t="str">
            <v>CA</v>
          </cell>
          <cell r="D1247">
            <v>-223.897083333333</v>
          </cell>
          <cell r="F1247" t="str">
            <v>111IPCA</v>
          </cell>
          <cell r="G1247" t="str">
            <v>111IP</v>
          </cell>
          <cell r="H1247" t="str">
            <v>CA</v>
          </cell>
          <cell r="I1247">
            <v>-223.897083333333</v>
          </cell>
        </row>
        <row r="1248">
          <cell r="A1248" t="str">
            <v>111IPCAEE</v>
          </cell>
          <cell r="B1248" t="str">
            <v>111IP</v>
          </cell>
          <cell r="C1248" t="str">
            <v>CAEE</v>
          </cell>
          <cell r="D1248">
            <v>-11948.72875</v>
          </cell>
          <cell r="F1248" t="str">
            <v>111IPCAEE</v>
          </cell>
          <cell r="G1248" t="str">
            <v>111IP</v>
          </cell>
          <cell r="H1248" t="str">
            <v>CAEE</v>
          </cell>
          <cell r="I1248">
            <v>-11948.72875</v>
          </cell>
        </row>
        <row r="1249">
          <cell r="A1249" t="str">
            <v>111IPCAGE</v>
          </cell>
          <cell r="B1249" t="str">
            <v>111IP</v>
          </cell>
          <cell r="C1249" t="str">
            <v>CAGE</v>
          </cell>
          <cell r="D1249">
            <v>-31659594.2466667</v>
          </cell>
          <cell r="F1249" t="str">
            <v>111IPCAGE</v>
          </cell>
          <cell r="G1249" t="str">
            <v>111IP</v>
          </cell>
          <cell r="H1249" t="str">
            <v>CAGE</v>
          </cell>
          <cell r="I1249">
            <v>-31659594.2466667</v>
          </cell>
        </row>
        <row r="1250">
          <cell r="A1250" t="str">
            <v>111IPCAGW</v>
          </cell>
          <cell r="B1250" t="str">
            <v>111IP</v>
          </cell>
          <cell r="C1250" t="str">
            <v>CAGW</v>
          </cell>
          <cell r="D1250">
            <v>-120341914.207917</v>
          </cell>
          <cell r="F1250" t="str">
            <v>111IPCAGW</v>
          </cell>
          <cell r="G1250" t="str">
            <v>111IP</v>
          </cell>
          <cell r="H1250" t="str">
            <v>CAGW</v>
          </cell>
          <cell r="I1250">
            <v>-120341914.207917</v>
          </cell>
        </row>
        <row r="1251">
          <cell r="A1251" t="str">
            <v>111IPCN</v>
          </cell>
          <cell r="B1251" t="str">
            <v>111IP</v>
          </cell>
          <cell r="C1251" t="str">
            <v>CN</v>
          </cell>
          <cell r="D1251">
            <v>-123385065.58</v>
          </cell>
          <cell r="F1251" t="str">
            <v>111IPCN</v>
          </cell>
          <cell r="G1251" t="str">
            <v>111IP</v>
          </cell>
          <cell r="H1251" t="str">
            <v>CN</v>
          </cell>
          <cell r="I1251">
            <v>-123385065.58</v>
          </cell>
        </row>
        <row r="1252">
          <cell r="A1252" t="str">
            <v>111IPID</v>
          </cell>
          <cell r="B1252" t="str">
            <v>111IP</v>
          </cell>
          <cell r="C1252" t="str">
            <v>ID</v>
          </cell>
          <cell r="D1252">
            <v>-896596.46750000003</v>
          </cell>
          <cell r="F1252" t="str">
            <v>111IPID</v>
          </cell>
          <cell r="G1252" t="str">
            <v>111IP</v>
          </cell>
          <cell r="H1252" t="str">
            <v>ID</v>
          </cell>
          <cell r="I1252">
            <v>-896596.46750000003</v>
          </cell>
        </row>
        <row r="1253">
          <cell r="A1253" t="str">
            <v>111IPJBG</v>
          </cell>
          <cell r="B1253" t="str">
            <v>111IP</v>
          </cell>
          <cell r="C1253" t="str">
            <v>JBG</v>
          </cell>
          <cell r="D1253">
            <v>-978621.30916666705</v>
          </cell>
          <cell r="F1253" t="str">
            <v>111IPJBG</v>
          </cell>
          <cell r="G1253" t="str">
            <v>111IP</v>
          </cell>
          <cell r="H1253" t="str">
            <v>JBG</v>
          </cell>
          <cell r="I1253">
            <v>-978621.30916666705</v>
          </cell>
        </row>
        <row r="1254">
          <cell r="A1254" t="str">
            <v>111IPOR</v>
          </cell>
          <cell r="B1254" t="str">
            <v>111IP</v>
          </cell>
          <cell r="C1254" t="str">
            <v>OR</v>
          </cell>
          <cell r="D1254">
            <v>-102299.34</v>
          </cell>
          <cell r="F1254" t="str">
            <v>111IPOR</v>
          </cell>
          <cell r="G1254" t="str">
            <v>111IP</v>
          </cell>
          <cell r="H1254" t="str">
            <v>OR</v>
          </cell>
          <cell r="I1254">
            <v>-102299.34</v>
          </cell>
        </row>
        <row r="1255">
          <cell r="A1255" t="str">
            <v>111IPSG</v>
          </cell>
          <cell r="B1255" t="str">
            <v>111IP</v>
          </cell>
          <cell r="C1255" t="str">
            <v>SG</v>
          </cell>
          <cell r="D1255">
            <v>-15804370.008749999</v>
          </cell>
          <cell r="F1255" t="str">
            <v>111IPSG</v>
          </cell>
          <cell r="G1255" t="str">
            <v>111IP</v>
          </cell>
          <cell r="H1255" t="str">
            <v>SG</v>
          </cell>
          <cell r="I1255">
            <v>-15804370.008749999</v>
          </cell>
        </row>
        <row r="1256">
          <cell r="A1256" t="str">
            <v>111IPSO</v>
          </cell>
          <cell r="B1256" t="str">
            <v>111IP</v>
          </cell>
          <cell r="C1256" t="str">
            <v>SO</v>
          </cell>
          <cell r="D1256">
            <v>-278791184.57791698</v>
          </cell>
          <cell r="F1256" t="str">
            <v>111IPSO</v>
          </cell>
          <cell r="G1256" t="str">
            <v>111IP</v>
          </cell>
          <cell r="H1256" t="str">
            <v>SO</v>
          </cell>
          <cell r="I1256">
            <v>-278791184.57791698</v>
          </cell>
        </row>
        <row r="1257">
          <cell r="A1257" t="str">
            <v>111IPUT</v>
          </cell>
          <cell r="B1257" t="str">
            <v>111IP</v>
          </cell>
          <cell r="C1257" t="str">
            <v>UT</v>
          </cell>
          <cell r="D1257">
            <v>25016472.6208333</v>
          </cell>
          <cell r="F1257" t="str">
            <v>111IPUT</v>
          </cell>
          <cell r="G1257" t="str">
            <v>111IP</v>
          </cell>
          <cell r="H1257" t="str">
            <v>UT</v>
          </cell>
          <cell r="I1257">
            <v>25016472.6208333</v>
          </cell>
        </row>
        <row r="1258">
          <cell r="A1258" t="str">
            <v>111IPWA</v>
          </cell>
          <cell r="B1258" t="str">
            <v>111IP</v>
          </cell>
          <cell r="C1258" t="str">
            <v>WA</v>
          </cell>
          <cell r="D1258">
            <v>-356.95249999999999</v>
          </cell>
          <cell r="F1258" t="str">
            <v>111IPWA</v>
          </cell>
          <cell r="G1258" t="str">
            <v>111IP</v>
          </cell>
          <cell r="H1258" t="str">
            <v>WA</v>
          </cell>
          <cell r="I1258">
            <v>-356.95249999999999</v>
          </cell>
        </row>
        <row r="1259">
          <cell r="A1259" t="str">
            <v>111IPWYP</v>
          </cell>
          <cell r="B1259" t="str">
            <v>111IP</v>
          </cell>
          <cell r="C1259" t="str">
            <v>WYP</v>
          </cell>
          <cell r="D1259">
            <v>-28302.446666666699</v>
          </cell>
          <cell r="F1259" t="str">
            <v>111IPWYP</v>
          </cell>
          <cell r="G1259" t="str">
            <v>111IP</v>
          </cell>
          <cell r="H1259" t="str">
            <v>WYP</v>
          </cell>
          <cell r="I1259">
            <v>-28302.446666666699</v>
          </cell>
        </row>
        <row r="1260">
          <cell r="A1260" t="str">
            <v>182MCA</v>
          </cell>
          <cell r="B1260" t="str">
            <v>182M</v>
          </cell>
          <cell r="C1260" t="str">
            <v>CA</v>
          </cell>
          <cell r="D1260">
            <v>-1532295.3895833299</v>
          </cell>
          <cell r="F1260" t="str">
            <v>182MCA</v>
          </cell>
          <cell r="G1260" t="str">
            <v>182M</v>
          </cell>
          <cell r="H1260" t="str">
            <v>CA</v>
          </cell>
          <cell r="I1260">
            <v>-1532295.3895833299</v>
          </cell>
        </row>
        <row r="1261">
          <cell r="A1261" t="str">
            <v>182MCAEE</v>
          </cell>
          <cell r="B1261" t="str">
            <v>182M</v>
          </cell>
          <cell r="C1261" t="str">
            <v>CAEE</v>
          </cell>
          <cell r="D1261">
            <v>199878876.651667</v>
          </cell>
          <cell r="F1261" t="str">
            <v>182MCAEE</v>
          </cell>
          <cell r="G1261" t="str">
            <v>182M</v>
          </cell>
          <cell r="H1261" t="str">
            <v>CAEE</v>
          </cell>
          <cell r="I1261">
            <v>199878876.651667</v>
          </cell>
        </row>
        <row r="1262">
          <cell r="A1262" t="str">
            <v>182MCAGE</v>
          </cell>
          <cell r="B1262" t="str">
            <v>182M</v>
          </cell>
          <cell r="C1262" t="str">
            <v>CAGE</v>
          </cell>
          <cell r="D1262">
            <v>3452566.69916667</v>
          </cell>
          <cell r="F1262" t="str">
            <v>182MCAGE</v>
          </cell>
          <cell r="G1262" t="str">
            <v>182M</v>
          </cell>
          <cell r="H1262" t="str">
            <v>CAGE</v>
          </cell>
          <cell r="I1262">
            <v>3452566.69916667</v>
          </cell>
        </row>
        <row r="1263">
          <cell r="A1263" t="str">
            <v>182MCAGW</v>
          </cell>
          <cell r="B1263" t="str">
            <v>182M</v>
          </cell>
          <cell r="C1263" t="str">
            <v>CAGW</v>
          </cell>
          <cell r="D1263">
            <v>0</v>
          </cell>
          <cell r="F1263" t="str">
            <v>182MCAGW</v>
          </cell>
          <cell r="G1263" t="str">
            <v>182M</v>
          </cell>
          <cell r="H1263" t="str">
            <v>CAGW</v>
          </cell>
          <cell r="I1263">
            <v>0</v>
          </cell>
        </row>
        <row r="1264">
          <cell r="A1264" t="str">
            <v>182MID</v>
          </cell>
          <cell r="B1264" t="str">
            <v>182M</v>
          </cell>
          <cell r="C1264" t="str">
            <v>ID</v>
          </cell>
          <cell r="D1264">
            <v>3815380.01083333</v>
          </cell>
          <cell r="F1264" t="str">
            <v>182MID</v>
          </cell>
          <cell r="G1264" t="str">
            <v>182M</v>
          </cell>
          <cell r="H1264" t="str">
            <v>ID</v>
          </cell>
          <cell r="I1264">
            <v>3815380.01083333</v>
          </cell>
        </row>
        <row r="1265">
          <cell r="A1265" t="str">
            <v>182MJBG</v>
          </cell>
          <cell r="B1265" t="str">
            <v>182M</v>
          </cell>
          <cell r="C1265" t="str">
            <v>JBG</v>
          </cell>
          <cell r="D1265">
            <v>0</v>
          </cell>
          <cell r="F1265" t="str">
            <v>182MJBG</v>
          </cell>
          <cell r="G1265" t="str">
            <v>182M</v>
          </cell>
          <cell r="H1265" t="str">
            <v>JBG</v>
          </cell>
          <cell r="I1265">
            <v>0</v>
          </cell>
        </row>
        <row r="1266">
          <cell r="A1266" t="str">
            <v>182MOR</v>
          </cell>
          <cell r="B1266" t="str">
            <v>182M</v>
          </cell>
          <cell r="C1266" t="str">
            <v>OR</v>
          </cell>
          <cell r="D1266">
            <v>-5625337.39708333</v>
          </cell>
          <cell r="F1266" t="str">
            <v>182MOR</v>
          </cell>
          <cell r="G1266" t="str">
            <v>182M</v>
          </cell>
          <cell r="H1266" t="str">
            <v>OR</v>
          </cell>
          <cell r="I1266">
            <v>-5625337.39708333</v>
          </cell>
        </row>
        <row r="1267">
          <cell r="A1267" t="str">
            <v>182MOTHER</v>
          </cell>
          <cell r="B1267" t="str">
            <v>182M</v>
          </cell>
          <cell r="C1267" t="str">
            <v>OTHER</v>
          </cell>
          <cell r="D1267">
            <v>60225832.077500001</v>
          </cell>
          <cell r="F1267" t="str">
            <v>182MOTHER</v>
          </cell>
          <cell r="G1267" t="str">
            <v>182M</v>
          </cell>
          <cell r="H1267" t="str">
            <v>OTHER</v>
          </cell>
          <cell r="I1267">
            <v>60225832.077500001</v>
          </cell>
        </row>
        <row r="1268">
          <cell r="A1268" t="str">
            <v>182MSO</v>
          </cell>
          <cell r="B1268" t="str">
            <v>182M</v>
          </cell>
          <cell r="C1268" t="str">
            <v>SO</v>
          </cell>
          <cell r="D1268">
            <v>-3281966.5</v>
          </cell>
          <cell r="F1268" t="str">
            <v>182MSO</v>
          </cell>
          <cell r="G1268" t="str">
            <v>182M</v>
          </cell>
          <cell r="H1268" t="str">
            <v>SO</v>
          </cell>
          <cell r="I1268">
            <v>-3281966.5</v>
          </cell>
        </row>
        <row r="1269">
          <cell r="A1269" t="str">
            <v>182MUT</v>
          </cell>
          <cell r="B1269" t="str">
            <v>182M</v>
          </cell>
          <cell r="C1269" t="str">
            <v>UT</v>
          </cell>
          <cell r="D1269">
            <v>9263075.5700000003</v>
          </cell>
          <cell r="F1269" t="str">
            <v>182MUT</v>
          </cell>
          <cell r="G1269" t="str">
            <v>182M</v>
          </cell>
          <cell r="H1269" t="str">
            <v>UT</v>
          </cell>
          <cell r="I1269">
            <v>9263075.5700000003</v>
          </cell>
        </row>
        <row r="1270">
          <cell r="A1270" t="str">
            <v>182MWA</v>
          </cell>
          <cell r="B1270" t="str">
            <v>182M</v>
          </cell>
          <cell r="C1270" t="str">
            <v>WA</v>
          </cell>
          <cell r="D1270">
            <v>160942.74</v>
          </cell>
          <cell r="F1270" t="str">
            <v>182MWA</v>
          </cell>
          <cell r="G1270" t="str">
            <v>182M</v>
          </cell>
          <cell r="H1270" t="str">
            <v>WA</v>
          </cell>
          <cell r="I1270">
            <v>160942.74</v>
          </cell>
        </row>
        <row r="1271">
          <cell r="A1271" t="str">
            <v>182MWYP</v>
          </cell>
          <cell r="B1271" t="str">
            <v>182M</v>
          </cell>
          <cell r="C1271" t="str">
            <v>WYP</v>
          </cell>
          <cell r="D1271">
            <v>12294194.747083301</v>
          </cell>
          <cell r="F1271" t="str">
            <v>182MWYP</v>
          </cell>
          <cell r="G1271" t="str">
            <v>182M</v>
          </cell>
          <cell r="H1271" t="str">
            <v>WYP</v>
          </cell>
          <cell r="I1271">
            <v>12294194.747083301</v>
          </cell>
        </row>
        <row r="1272">
          <cell r="A1272" t="str">
            <v>182MWYU</v>
          </cell>
          <cell r="B1272" t="str">
            <v>182M</v>
          </cell>
          <cell r="C1272" t="str">
            <v>WYU</v>
          </cell>
          <cell r="D1272">
            <v>-4418070.3933333298</v>
          </cell>
          <cell r="F1272" t="str">
            <v>182MWYU</v>
          </cell>
          <cell r="G1272" t="str">
            <v>182M</v>
          </cell>
          <cell r="H1272" t="str">
            <v>WYU</v>
          </cell>
          <cell r="I1272">
            <v>-4418070.3933333298</v>
          </cell>
        </row>
        <row r="1273">
          <cell r="A1273" t="str">
            <v>182WCA</v>
          </cell>
          <cell r="B1273" t="str">
            <v>182W</v>
          </cell>
          <cell r="C1273" t="str">
            <v>CA</v>
          </cell>
          <cell r="D1273">
            <v>0.01</v>
          </cell>
          <cell r="F1273" t="str">
            <v>182WCA</v>
          </cell>
          <cell r="G1273" t="str">
            <v>182W</v>
          </cell>
          <cell r="H1273" t="str">
            <v>CA</v>
          </cell>
          <cell r="I1273">
            <v>0.01</v>
          </cell>
        </row>
        <row r="1274">
          <cell r="A1274" t="str">
            <v>182WID</v>
          </cell>
          <cell r="B1274" t="str">
            <v>182W</v>
          </cell>
          <cell r="C1274" t="str">
            <v>ID</v>
          </cell>
          <cell r="D1274">
            <v>1695863.4929166699</v>
          </cell>
          <cell r="F1274" t="str">
            <v>182WID</v>
          </cell>
          <cell r="G1274" t="str">
            <v>182W</v>
          </cell>
          <cell r="H1274" t="str">
            <v>ID</v>
          </cell>
          <cell r="I1274">
            <v>1695863.4929166699</v>
          </cell>
        </row>
        <row r="1275">
          <cell r="A1275" t="str">
            <v>182WOTHER</v>
          </cell>
          <cell r="B1275" t="str">
            <v>182W</v>
          </cell>
          <cell r="C1275" t="str">
            <v>OTHER</v>
          </cell>
          <cell r="D1275">
            <v>-3308817.5879166699</v>
          </cell>
          <cell r="F1275" t="str">
            <v>182WOTHER</v>
          </cell>
          <cell r="G1275" t="str">
            <v>182W</v>
          </cell>
          <cell r="H1275" t="str">
            <v>OTHER</v>
          </cell>
          <cell r="I1275">
            <v>-3308817.5879166699</v>
          </cell>
        </row>
        <row r="1276">
          <cell r="A1276" t="str">
            <v>182WUT</v>
          </cell>
          <cell r="B1276" t="str">
            <v>182W</v>
          </cell>
          <cell r="C1276" t="str">
            <v>UT</v>
          </cell>
          <cell r="D1276">
            <v>0</v>
          </cell>
          <cell r="F1276" t="str">
            <v>182WUT</v>
          </cell>
          <cell r="G1276" t="str">
            <v>182W</v>
          </cell>
          <cell r="H1276" t="str">
            <v>UT</v>
          </cell>
          <cell r="I1276">
            <v>0</v>
          </cell>
        </row>
        <row r="1277">
          <cell r="A1277" t="str">
            <v>182WWYP</v>
          </cell>
          <cell r="B1277" t="str">
            <v>182W</v>
          </cell>
          <cell r="C1277" t="str">
            <v>WYP</v>
          </cell>
          <cell r="D1277">
            <v>3347.6941666666698</v>
          </cell>
          <cell r="F1277" t="str">
            <v>182WWYP</v>
          </cell>
          <cell r="G1277" t="str">
            <v>182W</v>
          </cell>
          <cell r="H1277" t="str">
            <v>WYP</v>
          </cell>
          <cell r="I1277">
            <v>3347.6941666666698</v>
          </cell>
        </row>
        <row r="1278">
          <cell r="A1278" t="str">
            <v>182WWYU</v>
          </cell>
          <cell r="B1278" t="str">
            <v>182W</v>
          </cell>
          <cell r="C1278" t="str">
            <v>WYU</v>
          </cell>
          <cell r="D1278">
            <v>0</v>
          </cell>
          <cell r="F1278" t="str">
            <v>182WWYU</v>
          </cell>
          <cell r="G1278" t="str">
            <v>182W</v>
          </cell>
          <cell r="H1278" t="str">
            <v>WYU</v>
          </cell>
          <cell r="I1278">
            <v>0</v>
          </cell>
        </row>
        <row r="1279">
          <cell r="A1279" t="str">
            <v>186MCAEE</v>
          </cell>
          <cell r="B1279" t="str">
            <v>186M</v>
          </cell>
          <cell r="C1279" t="str">
            <v>CAEE</v>
          </cell>
          <cell r="D1279">
            <v>1989101.0491666701</v>
          </cell>
          <cell r="F1279" t="str">
            <v>186MCAEE</v>
          </cell>
          <cell r="G1279" t="str">
            <v>186M</v>
          </cell>
          <cell r="H1279" t="str">
            <v>CAEE</v>
          </cell>
          <cell r="I1279">
            <v>1989101.0491666701</v>
          </cell>
        </row>
        <row r="1280">
          <cell r="A1280" t="str">
            <v>186MCAEW</v>
          </cell>
          <cell r="B1280" t="str">
            <v>186M</v>
          </cell>
          <cell r="C1280" t="str">
            <v>CAEW</v>
          </cell>
          <cell r="D1280">
            <v>0</v>
          </cell>
          <cell r="F1280" t="str">
            <v>186MCAEW</v>
          </cell>
          <cell r="G1280" t="str">
            <v>186M</v>
          </cell>
          <cell r="H1280" t="str">
            <v>CAEW</v>
          </cell>
          <cell r="I1280">
            <v>0</v>
          </cell>
        </row>
        <row r="1281">
          <cell r="A1281" t="str">
            <v>186MCAGE</v>
          </cell>
          <cell r="B1281" t="str">
            <v>186M</v>
          </cell>
          <cell r="C1281" t="str">
            <v>CAGE</v>
          </cell>
          <cell r="D1281">
            <v>37950813.729166701</v>
          </cell>
          <cell r="F1281" t="str">
            <v>186MCAGE</v>
          </cell>
          <cell r="G1281" t="str">
            <v>186M</v>
          </cell>
          <cell r="H1281" t="str">
            <v>CAGE</v>
          </cell>
          <cell r="I1281">
            <v>37950813.729166701</v>
          </cell>
        </row>
        <row r="1282">
          <cell r="A1282" t="str">
            <v>186MCAGW</v>
          </cell>
          <cell r="B1282" t="str">
            <v>186M</v>
          </cell>
          <cell r="C1282" t="str">
            <v>CAGW</v>
          </cell>
          <cell r="D1282">
            <v>12317393.7366667</v>
          </cell>
          <cell r="F1282" t="str">
            <v>186MCAGW</v>
          </cell>
          <cell r="G1282" t="str">
            <v>186M</v>
          </cell>
          <cell r="H1282" t="str">
            <v>CAGW</v>
          </cell>
          <cell r="I1282">
            <v>12317393.7366667</v>
          </cell>
        </row>
        <row r="1283">
          <cell r="A1283" t="str">
            <v>186MID</v>
          </cell>
          <cell r="B1283" t="str">
            <v>186M</v>
          </cell>
          <cell r="C1283" t="str">
            <v>ID</v>
          </cell>
          <cell r="D1283">
            <v>0</v>
          </cell>
          <cell r="F1283" t="str">
            <v>186MID</v>
          </cell>
          <cell r="G1283" t="str">
            <v>186M</v>
          </cell>
          <cell r="H1283" t="str">
            <v>ID</v>
          </cell>
          <cell r="I1283">
            <v>0</v>
          </cell>
        </row>
        <row r="1284">
          <cell r="A1284" t="str">
            <v>186MJBE</v>
          </cell>
          <cell r="B1284" t="str">
            <v>186M</v>
          </cell>
          <cell r="C1284" t="str">
            <v>JBE</v>
          </cell>
          <cell r="D1284">
            <v>2132.3375000000001</v>
          </cell>
          <cell r="F1284" t="str">
            <v>186MJBE</v>
          </cell>
          <cell r="G1284" t="str">
            <v>186M</v>
          </cell>
          <cell r="H1284" t="str">
            <v>JBE</v>
          </cell>
          <cell r="I1284">
            <v>2132.3375000000001</v>
          </cell>
        </row>
        <row r="1285">
          <cell r="A1285" t="str">
            <v>186MOR</v>
          </cell>
          <cell r="B1285" t="str">
            <v>186M</v>
          </cell>
          <cell r="C1285" t="str">
            <v>OR</v>
          </cell>
          <cell r="D1285">
            <v>0</v>
          </cell>
          <cell r="F1285" t="str">
            <v>186MOR</v>
          </cell>
          <cell r="G1285" t="str">
            <v>186M</v>
          </cell>
          <cell r="H1285" t="str">
            <v>OR</v>
          </cell>
          <cell r="I1285">
            <v>0</v>
          </cell>
        </row>
        <row r="1286">
          <cell r="A1286" t="str">
            <v>186MOTHER</v>
          </cell>
          <cell r="B1286" t="str">
            <v>186M</v>
          </cell>
          <cell r="C1286" t="str">
            <v>OTHER</v>
          </cell>
          <cell r="D1286">
            <v>4857283.3312499998</v>
          </cell>
          <cell r="F1286" t="str">
            <v>186MOTHER</v>
          </cell>
          <cell r="G1286" t="str">
            <v>186M</v>
          </cell>
          <cell r="H1286" t="str">
            <v>OTHER</v>
          </cell>
          <cell r="I1286">
            <v>4857283.3312499998</v>
          </cell>
        </row>
        <row r="1287">
          <cell r="A1287" t="str">
            <v>186MSG</v>
          </cell>
          <cell r="B1287" t="str">
            <v>186M</v>
          </cell>
          <cell r="C1287" t="str">
            <v>SG</v>
          </cell>
          <cell r="D1287">
            <v>13161736.975</v>
          </cell>
          <cell r="F1287" t="str">
            <v>186MSG</v>
          </cell>
          <cell r="G1287" t="str">
            <v>186M</v>
          </cell>
          <cell r="H1287" t="str">
            <v>SG</v>
          </cell>
          <cell r="I1287">
            <v>13161736.975</v>
          </cell>
        </row>
        <row r="1288">
          <cell r="A1288" t="str">
            <v>186MSO</v>
          </cell>
          <cell r="B1288" t="str">
            <v>186M</v>
          </cell>
          <cell r="C1288" t="str">
            <v>SO</v>
          </cell>
          <cell r="D1288">
            <v>237170.11583333299</v>
          </cell>
          <cell r="F1288" t="str">
            <v>186MSO</v>
          </cell>
          <cell r="G1288" t="str">
            <v>186M</v>
          </cell>
          <cell r="H1288" t="str">
            <v>SO</v>
          </cell>
          <cell r="I1288">
            <v>237170.11583333299</v>
          </cell>
        </row>
        <row r="1289">
          <cell r="A1289" t="str">
            <v>186MWA</v>
          </cell>
          <cell r="B1289" t="str">
            <v>186M</v>
          </cell>
          <cell r="C1289" t="str">
            <v>WA</v>
          </cell>
          <cell r="D1289">
            <v>0</v>
          </cell>
          <cell r="F1289" t="str">
            <v>186MWA</v>
          </cell>
          <cell r="G1289" t="str">
            <v>186M</v>
          </cell>
          <cell r="H1289" t="str">
            <v>WA</v>
          </cell>
          <cell r="I1289">
            <v>0</v>
          </cell>
        </row>
        <row r="1290">
          <cell r="A1290" t="str">
            <v>186WOTHER</v>
          </cell>
          <cell r="B1290" t="str">
            <v>186W</v>
          </cell>
          <cell r="C1290" t="str">
            <v>OTHER</v>
          </cell>
          <cell r="D1290">
            <v>0</v>
          </cell>
          <cell r="F1290" t="str">
            <v>186WOTHER</v>
          </cell>
          <cell r="G1290" t="str">
            <v>186W</v>
          </cell>
          <cell r="H1290" t="str">
            <v>OTHER</v>
          </cell>
          <cell r="I1290">
            <v>0</v>
          </cell>
        </row>
        <row r="1291">
          <cell r="A1291" t="str">
            <v>DPCA</v>
          </cell>
          <cell r="B1291" t="str">
            <v>DP</v>
          </cell>
          <cell r="C1291" t="str">
            <v>CA</v>
          </cell>
          <cell r="D1291">
            <v>2129739.7850000001</v>
          </cell>
          <cell r="F1291" t="str">
            <v>DPCA</v>
          </cell>
          <cell r="G1291" t="str">
            <v>DP</v>
          </cell>
          <cell r="H1291" t="str">
            <v>CA</v>
          </cell>
          <cell r="I1291">
            <v>2129739.7850000001</v>
          </cell>
        </row>
        <row r="1292">
          <cell r="A1292" t="str">
            <v>DPID</v>
          </cell>
          <cell r="B1292" t="str">
            <v>DP</v>
          </cell>
          <cell r="C1292" t="str">
            <v>ID</v>
          </cell>
          <cell r="D1292">
            <v>4973362.3512500003</v>
          </cell>
          <cell r="F1292" t="str">
            <v>DPID</v>
          </cell>
          <cell r="G1292" t="str">
            <v>DP</v>
          </cell>
          <cell r="H1292" t="str">
            <v>ID</v>
          </cell>
          <cell r="I1292">
            <v>4973362.3512500003</v>
          </cell>
        </row>
        <row r="1293">
          <cell r="A1293" t="str">
            <v>DPOR</v>
          </cell>
          <cell r="B1293" t="str">
            <v>DP</v>
          </cell>
          <cell r="C1293" t="str">
            <v>OR</v>
          </cell>
          <cell r="D1293">
            <v>16779647.517083298</v>
          </cell>
          <cell r="F1293" t="str">
            <v>DPOR</v>
          </cell>
          <cell r="G1293" t="str">
            <v>DP</v>
          </cell>
          <cell r="H1293" t="str">
            <v>OR</v>
          </cell>
          <cell r="I1293">
            <v>16779647.517083298</v>
          </cell>
        </row>
        <row r="1294">
          <cell r="A1294" t="str">
            <v>DPSG</v>
          </cell>
          <cell r="B1294" t="str">
            <v>DP</v>
          </cell>
          <cell r="C1294" t="str">
            <v>SG</v>
          </cell>
          <cell r="D1294">
            <v>0</v>
          </cell>
          <cell r="F1294" t="str">
            <v>DPSG</v>
          </cell>
          <cell r="G1294" t="str">
            <v>DP</v>
          </cell>
          <cell r="H1294" t="str">
            <v>SG</v>
          </cell>
          <cell r="I1294">
            <v>0</v>
          </cell>
        </row>
        <row r="1295">
          <cell r="A1295" t="str">
            <v>DPSNPD</v>
          </cell>
          <cell r="B1295" t="str">
            <v>DP</v>
          </cell>
          <cell r="C1295" t="str">
            <v>SNPD</v>
          </cell>
          <cell r="D1295">
            <v>0</v>
          </cell>
          <cell r="F1295" t="str">
            <v>DPSNPD</v>
          </cell>
          <cell r="G1295" t="str">
            <v>DP</v>
          </cell>
          <cell r="H1295" t="str">
            <v>SNPD</v>
          </cell>
          <cell r="I1295">
            <v>0</v>
          </cell>
        </row>
        <row r="1296">
          <cell r="A1296" t="str">
            <v>DPUT</v>
          </cell>
          <cell r="B1296" t="str">
            <v>DP</v>
          </cell>
          <cell r="C1296" t="str">
            <v>UT</v>
          </cell>
          <cell r="D1296">
            <v>24964651.770833299</v>
          </cell>
          <cell r="F1296" t="str">
            <v>DPUT</v>
          </cell>
          <cell r="G1296" t="str">
            <v>DP</v>
          </cell>
          <cell r="H1296" t="str">
            <v>UT</v>
          </cell>
          <cell r="I1296">
            <v>24964651.770833299</v>
          </cell>
        </row>
        <row r="1297">
          <cell r="A1297" t="str">
            <v>DPWA</v>
          </cell>
          <cell r="B1297" t="str">
            <v>DP</v>
          </cell>
          <cell r="C1297" t="str">
            <v>WA</v>
          </cell>
          <cell r="D1297">
            <v>8661516.4279166702</v>
          </cell>
          <cell r="F1297" t="str">
            <v>DPWA</v>
          </cell>
          <cell r="G1297" t="str">
            <v>DP</v>
          </cell>
          <cell r="H1297" t="str">
            <v>WA</v>
          </cell>
          <cell r="I1297">
            <v>8661516.4279166702</v>
          </cell>
        </row>
        <row r="1298">
          <cell r="A1298" t="str">
            <v>DPWYU</v>
          </cell>
          <cell r="B1298" t="str">
            <v>DP</v>
          </cell>
          <cell r="C1298" t="str">
            <v>WYU</v>
          </cell>
          <cell r="D1298">
            <v>4211219.8008333296</v>
          </cell>
          <cell r="F1298" t="str">
            <v>DPWYU</v>
          </cell>
          <cell r="G1298" t="str">
            <v>DP</v>
          </cell>
          <cell r="H1298" t="str">
            <v>WYU</v>
          </cell>
          <cell r="I1298">
            <v>4211219.8008333296</v>
          </cell>
        </row>
        <row r="1299">
          <cell r="A1299" t="str">
            <v>GPCAGE</v>
          </cell>
          <cell r="B1299" t="str">
            <v>GP</v>
          </cell>
          <cell r="C1299" t="str">
            <v>CAGE</v>
          </cell>
          <cell r="D1299">
            <v>164298.22</v>
          </cell>
          <cell r="F1299" t="str">
            <v>GPCAGE</v>
          </cell>
          <cell r="G1299" t="str">
            <v>GP</v>
          </cell>
          <cell r="H1299" t="str">
            <v>CAGE</v>
          </cell>
          <cell r="I1299">
            <v>164298.22</v>
          </cell>
        </row>
        <row r="1300">
          <cell r="A1300" t="str">
            <v>GPCAGW</v>
          </cell>
          <cell r="B1300" t="str">
            <v>GP</v>
          </cell>
          <cell r="C1300" t="str">
            <v>CAGW</v>
          </cell>
          <cell r="D1300">
            <v>0</v>
          </cell>
          <cell r="F1300" t="str">
            <v>GPCAGW</v>
          </cell>
          <cell r="G1300" t="str">
            <v>GP</v>
          </cell>
          <cell r="H1300" t="str">
            <v>CAGW</v>
          </cell>
          <cell r="I1300">
            <v>0</v>
          </cell>
        </row>
        <row r="1301">
          <cell r="A1301" t="str">
            <v>GPSG</v>
          </cell>
          <cell r="B1301" t="str">
            <v>GP</v>
          </cell>
          <cell r="C1301" t="str">
            <v>SG</v>
          </cell>
          <cell r="D1301">
            <v>-164298.22</v>
          </cell>
          <cell r="F1301" t="str">
            <v>GPSG</v>
          </cell>
          <cell r="G1301" t="str">
            <v>GP</v>
          </cell>
          <cell r="H1301" t="str">
            <v>SG</v>
          </cell>
          <cell r="I1301">
            <v>-164298.22</v>
          </cell>
        </row>
        <row r="1302">
          <cell r="A1302" t="str">
            <v>GPSO</v>
          </cell>
          <cell r="B1302" t="str">
            <v>GP</v>
          </cell>
          <cell r="C1302" t="str">
            <v>SO</v>
          </cell>
          <cell r="D1302">
            <v>12331436.3420833</v>
          </cell>
          <cell r="F1302" t="str">
            <v>GPSO</v>
          </cell>
          <cell r="G1302" t="str">
            <v>GP</v>
          </cell>
          <cell r="H1302" t="str">
            <v>SO</v>
          </cell>
          <cell r="I1302">
            <v>12331436.3420833</v>
          </cell>
        </row>
        <row r="1303">
          <cell r="A1303" t="str">
            <v>IPSO</v>
          </cell>
          <cell r="B1303" t="str">
            <v>IP</v>
          </cell>
          <cell r="C1303" t="str">
            <v>SO</v>
          </cell>
          <cell r="D1303">
            <v>0</v>
          </cell>
          <cell r="F1303" t="str">
            <v>IPSO</v>
          </cell>
          <cell r="G1303" t="str">
            <v>IP</v>
          </cell>
          <cell r="H1303" t="str">
            <v>SO</v>
          </cell>
          <cell r="I1303">
            <v>0</v>
          </cell>
        </row>
        <row r="1304">
          <cell r="A1304" t="str">
            <v>OPCAGE</v>
          </cell>
          <cell r="B1304" t="str">
            <v>OP</v>
          </cell>
          <cell r="C1304" t="str">
            <v>CAGE</v>
          </cell>
          <cell r="D1304">
            <v>0</v>
          </cell>
          <cell r="F1304" t="str">
            <v>OPCAGE</v>
          </cell>
          <cell r="G1304" t="str">
            <v>OP</v>
          </cell>
          <cell r="H1304" t="str">
            <v>CAGE</v>
          </cell>
          <cell r="I1304">
            <v>0</v>
          </cell>
        </row>
        <row r="1305">
          <cell r="A1305" t="str">
            <v>OPCAGW</v>
          </cell>
          <cell r="B1305" t="str">
            <v>OP</v>
          </cell>
          <cell r="C1305" t="str">
            <v>CAGW</v>
          </cell>
          <cell r="D1305">
            <v>-553173</v>
          </cell>
          <cell r="F1305" t="str">
            <v>OPCAGW</v>
          </cell>
          <cell r="G1305" t="str">
            <v>OP</v>
          </cell>
          <cell r="H1305" t="str">
            <v>CAGW</v>
          </cell>
          <cell r="I1305">
            <v>-553173</v>
          </cell>
        </row>
        <row r="1306">
          <cell r="A1306" t="str">
            <v>OPSG</v>
          </cell>
          <cell r="B1306" t="str">
            <v>OP</v>
          </cell>
          <cell r="C1306" t="str">
            <v>SG</v>
          </cell>
          <cell r="D1306">
            <v>0</v>
          </cell>
          <cell r="F1306" t="str">
            <v>OPSG</v>
          </cell>
          <cell r="G1306" t="str">
            <v>OP</v>
          </cell>
          <cell r="H1306" t="str">
            <v>SG</v>
          </cell>
          <cell r="I1306">
            <v>0</v>
          </cell>
        </row>
        <row r="1307">
          <cell r="A1307" t="str">
            <v>SPCAGE</v>
          </cell>
          <cell r="B1307" t="str">
            <v>SP</v>
          </cell>
          <cell r="C1307" t="str">
            <v>CAGE</v>
          </cell>
          <cell r="D1307">
            <v>-10836048.7916667</v>
          </cell>
          <cell r="F1307" t="str">
            <v>SPCAGE</v>
          </cell>
          <cell r="G1307" t="str">
            <v>SP</v>
          </cell>
          <cell r="H1307" t="str">
            <v>CAGE</v>
          </cell>
          <cell r="I1307">
            <v>-10836048.7916667</v>
          </cell>
        </row>
        <row r="1308">
          <cell r="A1308" t="str">
            <v>SPCAGW</v>
          </cell>
          <cell r="B1308" t="str">
            <v>SP</v>
          </cell>
          <cell r="C1308" t="str">
            <v>CAGW</v>
          </cell>
          <cell r="D1308">
            <v>553173</v>
          </cell>
          <cell r="F1308" t="str">
            <v>SPCAGW</v>
          </cell>
          <cell r="G1308" t="str">
            <v>SP</v>
          </cell>
          <cell r="H1308" t="str">
            <v>CAGW</v>
          </cell>
          <cell r="I1308">
            <v>553173</v>
          </cell>
        </row>
        <row r="1309">
          <cell r="A1309" t="str">
            <v>SPSG</v>
          </cell>
          <cell r="B1309" t="str">
            <v>SP</v>
          </cell>
          <cell r="C1309" t="str">
            <v>SG</v>
          </cell>
          <cell r="D1309">
            <v>42390350.755000003</v>
          </cell>
          <cell r="F1309" t="str">
            <v>SPSG</v>
          </cell>
          <cell r="G1309" t="str">
            <v>SP</v>
          </cell>
          <cell r="H1309" t="str">
            <v>SG</v>
          </cell>
          <cell r="I1309">
            <v>42390350.755000003</v>
          </cell>
        </row>
        <row r="1310">
          <cell r="A1310" t="str">
            <v>TPCA</v>
          </cell>
          <cell r="B1310" t="str">
            <v>TP</v>
          </cell>
          <cell r="C1310" t="str">
            <v>CA</v>
          </cell>
          <cell r="D1310">
            <v>0</v>
          </cell>
          <cell r="F1310" t="str">
            <v>TPCA</v>
          </cell>
          <cell r="G1310" t="str">
            <v>TP</v>
          </cell>
          <cell r="H1310" t="str">
            <v>CA</v>
          </cell>
          <cell r="I1310">
            <v>0</v>
          </cell>
        </row>
        <row r="1311">
          <cell r="A1311" t="str">
            <v>TPCAEE</v>
          </cell>
          <cell r="B1311" t="str">
            <v>TP</v>
          </cell>
          <cell r="C1311" t="str">
            <v>CAEE</v>
          </cell>
          <cell r="D1311">
            <v>0</v>
          </cell>
          <cell r="F1311" t="str">
            <v>TPCAEE</v>
          </cell>
          <cell r="G1311" t="str">
            <v>TP</v>
          </cell>
          <cell r="H1311" t="str">
            <v>CAEE</v>
          </cell>
          <cell r="I1311">
            <v>0</v>
          </cell>
        </row>
        <row r="1312">
          <cell r="A1312" t="str">
            <v>TPCAGE</v>
          </cell>
          <cell r="B1312" t="str">
            <v>TP</v>
          </cell>
          <cell r="C1312" t="str">
            <v>CAGE</v>
          </cell>
          <cell r="D1312">
            <v>67579371.769166693</v>
          </cell>
          <cell r="F1312" t="str">
            <v>TPCAGE</v>
          </cell>
          <cell r="G1312" t="str">
            <v>TP</v>
          </cell>
          <cell r="H1312" t="str">
            <v>CAGE</v>
          </cell>
          <cell r="I1312">
            <v>67579371.769166693</v>
          </cell>
        </row>
        <row r="1313">
          <cell r="A1313" t="str">
            <v>TPCAGW</v>
          </cell>
          <cell r="B1313" t="str">
            <v>TP</v>
          </cell>
          <cell r="C1313" t="str">
            <v>CAGW</v>
          </cell>
          <cell r="D1313">
            <v>54838114.814999998</v>
          </cell>
          <cell r="F1313" t="str">
            <v>TPCAGW</v>
          </cell>
          <cell r="G1313" t="str">
            <v>TP</v>
          </cell>
          <cell r="H1313" t="str">
            <v>CAGW</v>
          </cell>
          <cell r="I1313">
            <v>54838114.814999998</v>
          </cell>
        </row>
        <row r="1314">
          <cell r="A1314" t="str">
            <v>TPSG</v>
          </cell>
          <cell r="B1314" t="str">
            <v>TP</v>
          </cell>
          <cell r="C1314" t="str">
            <v>SG</v>
          </cell>
          <cell r="D1314">
            <v>-8978581.5999999996</v>
          </cell>
          <cell r="F1314" t="str">
            <v>TPSG</v>
          </cell>
          <cell r="G1314" t="str">
            <v>TP</v>
          </cell>
          <cell r="H1314" t="str">
            <v>SG</v>
          </cell>
          <cell r="I1314">
            <v>-8978581.5999999996</v>
          </cell>
        </row>
        <row r="1315">
          <cell r="A1315" t="str">
            <v>TPSO</v>
          </cell>
          <cell r="B1315" t="str">
            <v>TP</v>
          </cell>
          <cell r="C1315" t="str">
            <v>SO</v>
          </cell>
          <cell r="D1315">
            <v>0</v>
          </cell>
          <cell r="F1315" t="str">
            <v>TPSO</v>
          </cell>
          <cell r="G1315" t="str">
            <v>TP</v>
          </cell>
          <cell r="H1315" t="str">
            <v>SO</v>
          </cell>
          <cell r="I1315">
            <v>0</v>
          </cell>
        </row>
        <row r="1316">
          <cell r="A1316" t="str">
            <v>143SO</v>
          </cell>
          <cell r="B1316" t="str">
            <v>143</v>
          </cell>
          <cell r="C1316" t="str">
            <v>SO</v>
          </cell>
          <cell r="D1316">
            <v>53194370.879999936</v>
          </cell>
          <cell r="F1316" t="str">
            <v>143SO</v>
          </cell>
          <cell r="G1316" t="str">
            <v>143</v>
          </cell>
          <cell r="H1316" t="str">
            <v>SO</v>
          </cell>
          <cell r="I1316">
            <v>53194370.879999936</v>
          </cell>
        </row>
        <row r="1317">
          <cell r="A1317" t="str">
            <v>230OTHER</v>
          </cell>
          <cell r="B1317" t="str">
            <v>230</v>
          </cell>
          <cell r="C1317" t="str">
            <v>OTHER</v>
          </cell>
          <cell r="D1317">
            <v>-9819145.0066666696</v>
          </cell>
          <cell r="F1317" t="str">
            <v>230OTHER</v>
          </cell>
          <cell r="G1317" t="str">
            <v>230</v>
          </cell>
          <cell r="H1317" t="str">
            <v>OTHER</v>
          </cell>
          <cell r="I1317">
            <v>-9819145.0066666696</v>
          </cell>
        </row>
        <row r="1318">
          <cell r="A1318" t="str">
            <v>232CAEE</v>
          </cell>
          <cell r="B1318" t="str">
            <v>232</v>
          </cell>
          <cell r="C1318" t="str">
            <v>CAEE</v>
          </cell>
          <cell r="D1318">
            <v>-4052509.513333336</v>
          </cell>
          <cell r="F1318" t="str">
            <v>232CAEE</v>
          </cell>
          <cell r="G1318" t="str">
            <v>232</v>
          </cell>
          <cell r="H1318" t="str">
            <v>CAEE</v>
          </cell>
          <cell r="I1318">
            <v>-4052509.513333336</v>
          </cell>
        </row>
        <row r="1319">
          <cell r="A1319" t="str">
            <v>232OTHER</v>
          </cell>
          <cell r="B1319" t="str">
            <v>232</v>
          </cell>
          <cell r="C1319" t="str">
            <v>OTHER</v>
          </cell>
          <cell r="D1319">
            <v>-18977</v>
          </cell>
          <cell r="F1319" t="str">
            <v>232OTHER</v>
          </cell>
          <cell r="G1319" t="str">
            <v>232</v>
          </cell>
          <cell r="H1319" t="str">
            <v>OTHER</v>
          </cell>
          <cell r="I1319">
            <v>-18977</v>
          </cell>
        </row>
        <row r="1320">
          <cell r="A1320" t="str">
            <v>232SO</v>
          </cell>
          <cell r="B1320" t="str">
            <v>232</v>
          </cell>
          <cell r="C1320" t="str">
            <v>SO</v>
          </cell>
          <cell r="D1320">
            <v>-6824419.9850000013</v>
          </cell>
          <cell r="F1320" t="str">
            <v>232SO</v>
          </cell>
          <cell r="G1320" t="str">
            <v>232</v>
          </cell>
          <cell r="H1320" t="str">
            <v>SO</v>
          </cell>
          <cell r="I1320">
            <v>-6824419.9850000013</v>
          </cell>
        </row>
        <row r="1321">
          <cell r="A1321" t="str">
            <v>253CAGE</v>
          </cell>
          <cell r="B1321" t="str">
            <v>253</v>
          </cell>
          <cell r="C1321" t="str">
            <v>CAGE</v>
          </cell>
          <cell r="D1321">
            <v>-6262856.2774999999</v>
          </cell>
          <cell r="F1321" t="str">
            <v>253CAGE</v>
          </cell>
          <cell r="G1321" t="str">
            <v>253</v>
          </cell>
          <cell r="H1321" t="str">
            <v>CAGE</v>
          </cell>
          <cell r="I1321">
            <v>-6262856.2774999999</v>
          </cell>
        </row>
        <row r="1322">
          <cell r="A1322" t="str">
            <v>254CAEE</v>
          </cell>
          <cell r="B1322" t="str">
            <v>254</v>
          </cell>
          <cell r="C1322" t="str">
            <v>CAEE</v>
          </cell>
          <cell r="D1322">
            <v>19802.830000000002</v>
          </cell>
          <cell r="F1322" t="str">
            <v>254CAEE</v>
          </cell>
          <cell r="G1322" t="str">
            <v>254</v>
          </cell>
          <cell r="H1322" t="str">
            <v>CAEE</v>
          </cell>
          <cell r="I1322">
            <v>19802.830000000002</v>
          </cell>
        </row>
        <row r="1323">
          <cell r="A1323" t="str">
            <v>254CAGE</v>
          </cell>
          <cell r="B1323" t="str">
            <v>254</v>
          </cell>
          <cell r="C1323" t="str">
            <v>CAGE</v>
          </cell>
          <cell r="D1323">
            <v>-19802.830000000002</v>
          </cell>
          <cell r="F1323" t="str">
            <v>254CAGE</v>
          </cell>
          <cell r="G1323" t="str">
            <v>254</v>
          </cell>
          <cell r="H1323" t="str">
            <v>CAGE</v>
          </cell>
          <cell r="I1323">
            <v>-19802.830000000002</v>
          </cell>
        </row>
        <row r="1324">
          <cell r="A1324" t="str">
            <v>40910CAEE</v>
          </cell>
          <cell r="B1324">
            <v>40910</v>
          </cell>
          <cell r="C1324" t="str">
            <v>CAEE</v>
          </cell>
          <cell r="D1324">
            <v>0</v>
          </cell>
          <cell r="F1324" t="str">
            <v>40910CAEE</v>
          </cell>
          <cell r="G1324">
            <v>40910</v>
          </cell>
          <cell r="H1324" t="str">
            <v>CAEE</v>
          </cell>
          <cell r="I1324">
            <v>0</v>
          </cell>
        </row>
        <row r="1325">
          <cell r="A1325" t="str">
            <v>40910CAGE</v>
          </cell>
          <cell r="B1325">
            <v>40910</v>
          </cell>
          <cell r="C1325" t="str">
            <v>CAGE</v>
          </cell>
          <cell r="D1325">
            <v>-39834359</v>
          </cell>
          <cell r="F1325" t="str">
            <v>40910CAGE</v>
          </cell>
          <cell r="G1325">
            <v>40910</v>
          </cell>
          <cell r="H1325" t="str">
            <v>CAGE</v>
          </cell>
          <cell r="I1325">
            <v>-39834359</v>
          </cell>
        </row>
        <row r="1326">
          <cell r="A1326" t="str">
            <v>40910CAGW</v>
          </cell>
          <cell r="B1326">
            <v>40910</v>
          </cell>
          <cell r="C1326" t="str">
            <v>CAGW</v>
          </cell>
          <cell r="D1326">
            <v>-8651067</v>
          </cell>
          <cell r="F1326" t="str">
            <v>40910CAGW</v>
          </cell>
          <cell r="G1326">
            <v>40910</v>
          </cell>
          <cell r="H1326" t="str">
            <v>CAGW</v>
          </cell>
          <cell r="I1326">
            <v>-8651067</v>
          </cell>
        </row>
        <row r="1327">
          <cell r="A1327" t="str">
            <v>40910JBE</v>
          </cell>
          <cell r="B1327">
            <v>40910</v>
          </cell>
          <cell r="C1327" t="str">
            <v>JBE</v>
          </cell>
          <cell r="D1327">
            <v>-26671</v>
          </cell>
          <cell r="F1327" t="str">
            <v>40910JBE</v>
          </cell>
          <cell r="G1327">
            <v>40910</v>
          </cell>
          <cell r="H1327" t="str">
            <v>JBE</v>
          </cell>
          <cell r="I1327">
            <v>-26671</v>
          </cell>
        </row>
        <row r="1328">
          <cell r="A1328" t="str">
            <v>40910SO</v>
          </cell>
          <cell r="B1328">
            <v>40910</v>
          </cell>
          <cell r="C1328" t="str">
            <v>SO</v>
          </cell>
          <cell r="D1328">
            <v>-2229</v>
          </cell>
          <cell r="F1328" t="str">
            <v>40910SO</v>
          </cell>
          <cell r="G1328">
            <v>40910</v>
          </cell>
          <cell r="H1328" t="str">
            <v>SO</v>
          </cell>
          <cell r="I1328">
            <v>-2229</v>
          </cell>
        </row>
        <row r="1329">
          <cell r="A1329" t="str">
            <v>40911CAGE</v>
          </cell>
          <cell r="B1329">
            <v>40911</v>
          </cell>
          <cell r="C1329" t="str">
            <v>CAGE</v>
          </cell>
          <cell r="D1329">
            <v>0</v>
          </cell>
          <cell r="F1329" t="str">
            <v>40911CAGE</v>
          </cell>
          <cell r="G1329">
            <v>40911</v>
          </cell>
          <cell r="H1329" t="str">
            <v>CAGE</v>
          </cell>
          <cell r="I1329">
            <v>0</v>
          </cell>
        </row>
        <row r="1330">
          <cell r="A1330" t="str">
            <v>SCHMAPBADDEBT</v>
          </cell>
          <cell r="B1330" t="str">
            <v>SCHMAP</v>
          </cell>
          <cell r="C1330" t="str">
            <v>BADDEBT</v>
          </cell>
          <cell r="D1330">
            <v>0</v>
          </cell>
          <cell r="F1330" t="str">
            <v>SCHMAPBADDEBT</v>
          </cell>
          <cell r="G1330" t="str">
            <v>SCHMAP</v>
          </cell>
          <cell r="H1330" t="str">
            <v>BADDEBT</v>
          </cell>
          <cell r="I1330">
            <v>0</v>
          </cell>
        </row>
        <row r="1331">
          <cell r="A1331" t="str">
            <v>SCHMAPCAEE</v>
          </cell>
          <cell r="B1331" t="str">
            <v>SCHMAP</v>
          </cell>
          <cell r="C1331" t="str">
            <v>CAEE</v>
          </cell>
          <cell r="D1331">
            <v>0</v>
          </cell>
          <cell r="F1331" t="str">
            <v>SCHMAPCAEE</v>
          </cell>
          <cell r="G1331" t="str">
            <v>SCHMAP</v>
          </cell>
          <cell r="H1331" t="str">
            <v>CAEE</v>
          </cell>
          <cell r="I1331">
            <v>0</v>
          </cell>
        </row>
        <row r="1332">
          <cell r="A1332" t="str">
            <v>SCHMAPJBE</v>
          </cell>
          <cell r="B1332" t="str">
            <v>SCHMAP</v>
          </cell>
          <cell r="C1332" t="str">
            <v>JBE</v>
          </cell>
          <cell r="D1332">
            <v>59711</v>
          </cell>
          <cell r="F1332" t="str">
            <v>SCHMAPJBE</v>
          </cell>
          <cell r="G1332" t="str">
            <v>SCHMAP</v>
          </cell>
          <cell r="H1332" t="str">
            <v>JBE</v>
          </cell>
          <cell r="I1332">
            <v>59711</v>
          </cell>
        </row>
        <row r="1333">
          <cell r="A1333" t="str">
            <v>SCHMAPSCHMDEXP</v>
          </cell>
          <cell r="B1333" t="str">
            <v>SCHMAP</v>
          </cell>
          <cell r="C1333" t="str">
            <v>SCHMDEXP</v>
          </cell>
          <cell r="D1333">
            <v>68490.170000000013</v>
          </cell>
          <cell r="F1333" t="str">
            <v>SCHMAPSCHMDEXP</v>
          </cell>
          <cell r="G1333" t="str">
            <v>SCHMAP</v>
          </cell>
          <cell r="H1333" t="str">
            <v>SCHMDEXP</v>
          </cell>
          <cell r="I1333">
            <v>68490.170000000013</v>
          </cell>
        </row>
        <row r="1334">
          <cell r="A1334" t="str">
            <v>SCHMAPSO</v>
          </cell>
          <cell r="B1334" t="str">
            <v>SCHMAP</v>
          </cell>
          <cell r="C1334" t="str">
            <v>SO</v>
          </cell>
          <cell r="D1334">
            <v>-279652.15999999992</v>
          </cell>
          <cell r="F1334" t="str">
            <v>SCHMAPSO</v>
          </cell>
          <cell r="G1334" t="str">
            <v>SCHMAP</v>
          </cell>
          <cell r="H1334" t="str">
            <v>SO</v>
          </cell>
          <cell r="I1334">
            <v>-279652.15999999992</v>
          </cell>
        </row>
        <row r="1335">
          <cell r="A1335" t="str">
            <v>SCHMATBADDEBT</v>
          </cell>
          <cell r="B1335" t="str">
            <v>SCHMAT</v>
          </cell>
          <cell r="C1335" t="str">
            <v>BADDEBT</v>
          </cell>
          <cell r="D1335">
            <v>-1235139.5</v>
          </cell>
          <cell r="F1335" t="str">
            <v>SCHMATBADDEBT</v>
          </cell>
          <cell r="G1335" t="str">
            <v>SCHMAT</v>
          </cell>
          <cell r="H1335" t="str">
            <v>BADDEBT</v>
          </cell>
          <cell r="I1335">
            <v>-1235139.5</v>
          </cell>
        </row>
        <row r="1336">
          <cell r="A1336" t="str">
            <v>SCHMATCA</v>
          </cell>
          <cell r="B1336" t="str">
            <v>SCHMAT</v>
          </cell>
          <cell r="C1336" t="str">
            <v>CA</v>
          </cell>
          <cell r="D1336">
            <v>0</v>
          </cell>
          <cell r="F1336" t="str">
            <v>SCHMATCA</v>
          </cell>
          <cell r="G1336" t="str">
            <v>SCHMAT</v>
          </cell>
          <cell r="H1336" t="str">
            <v>CA</v>
          </cell>
          <cell r="I1336">
            <v>0</v>
          </cell>
        </row>
        <row r="1337">
          <cell r="A1337" t="str">
            <v>SCHMATCAEE</v>
          </cell>
          <cell r="B1337" t="str">
            <v>SCHMAT</v>
          </cell>
          <cell r="C1337" t="str">
            <v>CAEE</v>
          </cell>
          <cell r="D1337">
            <v>26851914.450000003</v>
          </cell>
          <cell r="F1337" t="str">
            <v>SCHMATCAEE</v>
          </cell>
          <cell r="G1337" t="str">
            <v>SCHMAT</v>
          </cell>
          <cell r="H1337" t="str">
            <v>CAEE</v>
          </cell>
          <cell r="I1337">
            <v>26851914.450000003</v>
          </cell>
        </row>
        <row r="1338">
          <cell r="A1338" t="str">
            <v>SCHMATCAGE</v>
          </cell>
          <cell r="B1338" t="str">
            <v>SCHMAT</v>
          </cell>
          <cell r="C1338" t="str">
            <v>CAGE</v>
          </cell>
          <cell r="D1338">
            <v>109008.94</v>
          </cell>
          <cell r="F1338" t="str">
            <v>SCHMATCAGE</v>
          </cell>
          <cell r="G1338" t="str">
            <v>SCHMAT</v>
          </cell>
          <cell r="H1338" t="str">
            <v>CAGE</v>
          </cell>
          <cell r="I1338">
            <v>109008.94</v>
          </cell>
        </row>
        <row r="1339">
          <cell r="A1339" t="str">
            <v>SCHMATCAGW</v>
          </cell>
          <cell r="B1339" t="str">
            <v>SCHMAT</v>
          </cell>
          <cell r="C1339" t="str">
            <v>CAGW</v>
          </cell>
          <cell r="D1339">
            <v>-64244.260000000009</v>
          </cell>
          <cell r="F1339" t="str">
            <v>SCHMATCAGW</v>
          </cell>
          <cell r="G1339" t="str">
            <v>SCHMAT</v>
          </cell>
          <cell r="H1339" t="str">
            <v>CAGW</v>
          </cell>
          <cell r="I1339">
            <v>-64244.260000000009</v>
          </cell>
        </row>
        <row r="1340">
          <cell r="A1340" t="str">
            <v>SCHMATCIAC</v>
          </cell>
          <cell r="B1340" t="str">
            <v>SCHMAT</v>
          </cell>
          <cell r="C1340" t="str">
            <v>CIAC</v>
          </cell>
          <cell r="D1340">
            <v>84321064.084321097</v>
          </cell>
          <cell r="F1340" t="str">
            <v>SCHMATCIAC</v>
          </cell>
          <cell r="G1340" t="str">
            <v>SCHMAT</v>
          </cell>
          <cell r="H1340" t="str">
            <v>CIAC</v>
          </cell>
          <cell r="I1340">
            <v>84321064.084321097</v>
          </cell>
        </row>
        <row r="1341">
          <cell r="A1341" t="str">
            <v>SCHMATGPS</v>
          </cell>
          <cell r="B1341" t="str">
            <v>SCHMAT</v>
          </cell>
          <cell r="C1341" t="str">
            <v>GPS</v>
          </cell>
          <cell r="D1341">
            <v>-701243.89</v>
          </cell>
          <cell r="F1341" t="str">
            <v>SCHMATGPS</v>
          </cell>
          <cell r="G1341" t="str">
            <v>SCHMAT</v>
          </cell>
          <cell r="H1341" t="str">
            <v>GPS</v>
          </cell>
          <cell r="I1341">
            <v>-701243.89</v>
          </cell>
        </row>
        <row r="1342">
          <cell r="A1342" t="str">
            <v>SCHMATID</v>
          </cell>
          <cell r="B1342" t="str">
            <v>SCHMAT</v>
          </cell>
          <cell r="C1342" t="str">
            <v>ID</v>
          </cell>
          <cell r="D1342">
            <v>139348.25</v>
          </cell>
          <cell r="F1342" t="str">
            <v>SCHMATID</v>
          </cell>
          <cell r="G1342" t="str">
            <v>SCHMAT</v>
          </cell>
          <cell r="H1342" t="str">
            <v>ID</v>
          </cell>
          <cell r="I1342">
            <v>139348.25</v>
          </cell>
        </row>
        <row r="1343">
          <cell r="A1343" t="str">
            <v>SCHMATJBE</v>
          </cell>
          <cell r="B1343" t="str">
            <v>SCHMAT</v>
          </cell>
          <cell r="C1343" t="str">
            <v>JBE</v>
          </cell>
          <cell r="D1343">
            <v>22202202</v>
          </cell>
          <cell r="F1343" t="str">
            <v>SCHMATJBE</v>
          </cell>
          <cell r="G1343" t="str">
            <v>SCHMAT</v>
          </cell>
          <cell r="H1343" t="str">
            <v>JBE</v>
          </cell>
          <cell r="I1343">
            <v>22202202</v>
          </cell>
        </row>
        <row r="1344">
          <cell r="A1344" t="str">
            <v>SCHMATOR</v>
          </cell>
          <cell r="B1344" t="str">
            <v>SCHMAT</v>
          </cell>
          <cell r="C1344" t="str">
            <v>OR</v>
          </cell>
          <cell r="D1344">
            <v>3443068.21</v>
          </cell>
          <cell r="F1344" t="str">
            <v>SCHMATOR</v>
          </cell>
          <cell r="G1344" t="str">
            <v>SCHMAT</v>
          </cell>
          <cell r="H1344" t="str">
            <v>OR</v>
          </cell>
          <cell r="I1344">
            <v>3443068.21</v>
          </cell>
        </row>
        <row r="1345">
          <cell r="A1345" t="str">
            <v>SCHMATOTHER</v>
          </cell>
          <cell r="B1345" t="str">
            <v>SCHMAT</v>
          </cell>
          <cell r="C1345" t="str">
            <v>OTHER</v>
          </cell>
          <cell r="D1345">
            <v>88878100.729999989</v>
          </cell>
          <cell r="F1345" t="str">
            <v>SCHMATOTHER</v>
          </cell>
          <cell r="G1345" t="str">
            <v>SCHMAT</v>
          </cell>
          <cell r="H1345" t="str">
            <v>OTHER</v>
          </cell>
          <cell r="I1345">
            <v>88878100.729999989</v>
          </cell>
        </row>
        <row r="1346">
          <cell r="A1346" t="str">
            <v>SCHMATSCHMDEXP</v>
          </cell>
          <cell r="B1346" t="str">
            <v>SCHMAT</v>
          </cell>
          <cell r="C1346" t="str">
            <v>SCHMDEXP</v>
          </cell>
          <cell r="D1346">
            <v>781605368.0999999</v>
          </cell>
          <cell r="F1346" t="str">
            <v>SCHMATSCHMDEXP</v>
          </cell>
          <cell r="G1346" t="str">
            <v>SCHMAT</v>
          </cell>
          <cell r="H1346" t="str">
            <v>SCHMDEXP</v>
          </cell>
          <cell r="I1346">
            <v>781605368.0999999</v>
          </cell>
        </row>
        <row r="1347">
          <cell r="A1347" t="str">
            <v>SCHMATSE</v>
          </cell>
          <cell r="B1347" t="str">
            <v>SCHMAT</v>
          </cell>
          <cell r="C1347" t="str">
            <v>SE</v>
          </cell>
          <cell r="D1347">
            <v>0</v>
          </cell>
          <cell r="F1347" t="str">
            <v>SCHMATSE</v>
          </cell>
          <cell r="G1347" t="str">
            <v>SCHMAT</v>
          </cell>
          <cell r="H1347" t="str">
            <v>SE</v>
          </cell>
          <cell r="I1347">
            <v>0</v>
          </cell>
        </row>
        <row r="1348">
          <cell r="A1348" t="str">
            <v>SCHMATSG</v>
          </cell>
          <cell r="B1348" t="str">
            <v>SCHMAT</v>
          </cell>
          <cell r="C1348" t="str">
            <v>SG</v>
          </cell>
          <cell r="D1348">
            <v>2449.3200000000002</v>
          </cell>
          <cell r="F1348" t="str">
            <v>SCHMATSG</v>
          </cell>
          <cell r="G1348" t="str">
            <v>SCHMAT</v>
          </cell>
          <cell r="H1348" t="str">
            <v>SG</v>
          </cell>
          <cell r="I1348">
            <v>2449.3200000000002</v>
          </cell>
        </row>
        <row r="1349">
          <cell r="A1349" t="str">
            <v>SCHMATSNP</v>
          </cell>
          <cell r="B1349" t="str">
            <v>SCHMAT</v>
          </cell>
          <cell r="C1349" t="str">
            <v>SNP</v>
          </cell>
          <cell r="D1349">
            <v>15965812.129999999</v>
          </cell>
          <cell r="F1349" t="str">
            <v>SCHMATSNP</v>
          </cell>
          <cell r="G1349" t="str">
            <v>SCHMAT</v>
          </cell>
          <cell r="H1349" t="str">
            <v>SNP</v>
          </cell>
          <cell r="I1349">
            <v>15965812.129999999</v>
          </cell>
        </row>
        <row r="1350">
          <cell r="A1350" t="str">
            <v>SCHMATSNPD</v>
          </cell>
          <cell r="B1350" t="str">
            <v>SCHMAT</v>
          </cell>
          <cell r="C1350" t="str">
            <v>SNPD</v>
          </cell>
          <cell r="D1350">
            <v>1759238.59175924</v>
          </cell>
          <cell r="F1350" t="str">
            <v>SCHMATSNPD</v>
          </cell>
          <cell r="G1350" t="str">
            <v>SCHMAT</v>
          </cell>
          <cell r="H1350" t="str">
            <v>SNPD</v>
          </cell>
          <cell r="I1350">
            <v>1759238.59175924</v>
          </cell>
        </row>
        <row r="1351">
          <cell r="A1351" t="str">
            <v>SCHMATSO</v>
          </cell>
          <cell r="B1351" t="str">
            <v>SCHMAT</v>
          </cell>
          <cell r="C1351" t="str">
            <v>SO</v>
          </cell>
          <cell r="D1351">
            <v>35722057.450000003</v>
          </cell>
          <cell r="F1351" t="str">
            <v>SCHMATSO</v>
          </cell>
          <cell r="G1351" t="str">
            <v>SCHMAT</v>
          </cell>
          <cell r="H1351" t="str">
            <v>SO</v>
          </cell>
          <cell r="I1351">
            <v>35722057.450000003</v>
          </cell>
        </row>
        <row r="1352">
          <cell r="A1352" t="str">
            <v>SCHMATUT</v>
          </cell>
          <cell r="B1352" t="str">
            <v>SCHMAT</v>
          </cell>
          <cell r="C1352" t="str">
            <v>UT</v>
          </cell>
          <cell r="D1352">
            <v>-50744.000000000029</v>
          </cell>
          <cell r="F1352" t="str">
            <v>SCHMATUT</v>
          </cell>
          <cell r="G1352" t="str">
            <v>SCHMAT</v>
          </cell>
          <cell r="H1352" t="str">
            <v>UT</v>
          </cell>
          <cell r="I1352">
            <v>-50744.000000000029</v>
          </cell>
        </row>
        <row r="1353">
          <cell r="A1353" t="str">
            <v>SCHMATWA</v>
          </cell>
          <cell r="B1353" t="str">
            <v>SCHMAT</v>
          </cell>
          <cell r="C1353" t="str">
            <v>WA</v>
          </cell>
          <cell r="D1353">
            <v>12010095.359999999</v>
          </cell>
          <cell r="F1353" t="str">
            <v>SCHMATWA</v>
          </cell>
          <cell r="G1353" t="str">
            <v>SCHMAT</v>
          </cell>
          <cell r="H1353" t="str">
            <v>WA</v>
          </cell>
          <cell r="I1353">
            <v>12010095.359999999</v>
          </cell>
        </row>
        <row r="1354">
          <cell r="A1354" t="str">
            <v>SCHMATWYP</v>
          </cell>
          <cell r="B1354" t="str">
            <v>SCHMAT</v>
          </cell>
          <cell r="C1354" t="str">
            <v>WYP</v>
          </cell>
          <cell r="D1354">
            <v>221976.11</v>
          </cell>
          <cell r="F1354" t="str">
            <v>SCHMATWYP</v>
          </cell>
          <cell r="G1354" t="str">
            <v>SCHMAT</v>
          </cell>
          <cell r="H1354" t="str">
            <v>WYP</v>
          </cell>
          <cell r="I1354">
            <v>221976.11</v>
          </cell>
        </row>
        <row r="1355">
          <cell r="A1355" t="str">
            <v>SCHMATWYU</v>
          </cell>
          <cell r="B1355" t="str">
            <v>SCHMAT</v>
          </cell>
          <cell r="C1355" t="str">
            <v>WYU</v>
          </cell>
          <cell r="D1355">
            <v>22244.28</v>
          </cell>
          <cell r="F1355" t="str">
            <v>SCHMATWYU</v>
          </cell>
          <cell r="G1355" t="str">
            <v>SCHMAT</v>
          </cell>
          <cell r="H1355" t="str">
            <v>WYU</v>
          </cell>
          <cell r="I1355">
            <v>22244.28</v>
          </cell>
        </row>
        <row r="1356">
          <cell r="A1356" t="str">
            <v>SCHMDPCA</v>
          </cell>
          <cell r="B1356" t="str">
            <v>SCHMDP</v>
          </cell>
          <cell r="C1356" t="str">
            <v>CA</v>
          </cell>
          <cell r="D1356">
            <v>0</v>
          </cell>
          <cell r="F1356" t="str">
            <v>SCHMDPCA</v>
          </cell>
          <cell r="G1356" t="str">
            <v>SCHMDP</v>
          </cell>
          <cell r="H1356" t="str">
            <v>CA</v>
          </cell>
          <cell r="I1356">
            <v>0</v>
          </cell>
        </row>
        <row r="1357">
          <cell r="A1357" t="str">
            <v>SCHMDPCAEE</v>
          </cell>
          <cell r="B1357" t="str">
            <v>SCHMDP</v>
          </cell>
          <cell r="C1357" t="str">
            <v>CAEE</v>
          </cell>
          <cell r="D1357">
            <v>0</v>
          </cell>
          <cell r="F1357" t="str">
            <v>SCHMDPCAEE</v>
          </cell>
          <cell r="G1357" t="str">
            <v>SCHMDP</v>
          </cell>
          <cell r="H1357" t="str">
            <v>CAEE</v>
          </cell>
          <cell r="I1357">
            <v>0</v>
          </cell>
        </row>
        <row r="1358">
          <cell r="A1358" t="str">
            <v>SCHMDPCAGW</v>
          </cell>
          <cell r="B1358" t="str">
            <v>SCHMDP</v>
          </cell>
          <cell r="C1358" t="str">
            <v>CAGW</v>
          </cell>
          <cell r="D1358">
            <v>0</v>
          </cell>
          <cell r="F1358" t="str">
            <v>SCHMDPCAGW</v>
          </cell>
          <cell r="G1358" t="str">
            <v>SCHMDP</v>
          </cell>
          <cell r="H1358" t="str">
            <v>CAGW</v>
          </cell>
          <cell r="I1358">
            <v>0</v>
          </cell>
        </row>
        <row r="1359">
          <cell r="A1359" t="str">
            <v>SCHMDPJBE</v>
          </cell>
          <cell r="B1359" t="str">
            <v>SCHMDP</v>
          </cell>
          <cell r="C1359" t="str">
            <v>JBE</v>
          </cell>
          <cell r="D1359">
            <v>1529926</v>
          </cell>
          <cell r="F1359" t="str">
            <v>SCHMDPJBE</v>
          </cell>
          <cell r="G1359" t="str">
            <v>SCHMDP</v>
          </cell>
          <cell r="H1359" t="str">
            <v>JBE</v>
          </cell>
          <cell r="I1359">
            <v>1529926</v>
          </cell>
        </row>
        <row r="1360">
          <cell r="A1360" t="str">
            <v>SCHMDPSCHMDEXP</v>
          </cell>
          <cell r="B1360" t="str">
            <v>SCHMDP</v>
          </cell>
          <cell r="C1360" t="str">
            <v>SCHMDEXP</v>
          </cell>
          <cell r="D1360">
            <v>-10637</v>
          </cell>
          <cell r="F1360" t="str">
            <v>SCHMDPSCHMDEXP</v>
          </cell>
          <cell r="G1360" t="str">
            <v>SCHMDP</v>
          </cell>
          <cell r="H1360" t="str">
            <v>SCHMDEXP</v>
          </cell>
          <cell r="I1360">
            <v>-10637</v>
          </cell>
        </row>
        <row r="1361">
          <cell r="A1361" t="str">
            <v>SCHMDPSG</v>
          </cell>
          <cell r="B1361" t="str">
            <v>SCHMDP</v>
          </cell>
          <cell r="C1361" t="str">
            <v>SG</v>
          </cell>
          <cell r="D1361">
            <v>18553426.210000001</v>
          </cell>
          <cell r="F1361" t="str">
            <v>SCHMDPSG</v>
          </cell>
          <cell r="G1361" t="str">
            <v>SCHMDP</v>
          </cell>
          <cell r="H1361" t="str">
            <v>SG</v>
          </cell>
          <cell r="I1361">
            <v>18553426.210000001</v>
          </cell>
        </row>
        <row r="1362">
          <cell r="A1362" t="str">
            <v>SCHMDPSNP</v>
          </cell>
          <cell r="B1362" t="str">
            <v>SCHMDP</v>
          </cell>
          <cell r="C1362" t="str">
            <v>SNP</v>
          </cell>
          <cell r="D1362">
            <v>81771.510000000009</v>
          </cell>
          <cell r="F1362" t="str">
            <v>SCHMDPSNP</v>
          </cell>
          <cell r="G1362" t="str">
            <v>SCHMDP</v>
          </cell>
          <cell r="H1362" t="str">
            <v>SNP</v>
          </cell>
          <cell r="I1362">
            <v>81771.510000000009</v>
          </cell>
        </row>
        <row r="1363">
          <cell r="A1363" t="str">
            <v>SCHMDPSO</v>
          </cell>
          <cell r="B1363" t="str">
            <v>SCHMDP</v>
          </cell>
          <cell r="C1363" t="str">
            <v>SO</v>
          </cell>
          <cell r="D1363">
            <v>0</v>
          </cell>
          <cell r="F1363" t="str">
            <v>SCHMDPSO</v>
          </cell>
          <cell r="G1363" t="str">
            <v>SCHMDP</v>
          </cell>
          <cell r="H1363" t="str">
            <v>SO</v>
          </cell>
          <cell r="I1363">
            <v>0</v>
          </cell>
        </row>
        <row r="1364">
          <cell r="A1364" t="str">
            <v>SCHMDTCA</v>
          </cell>
          <cell r="B1364" t="str">
            <v>SCHMDT</v>
          </cell>
          <cell r="C1364" t="str">
            <v>CA</v>
          </cell>
          <cell r="D1364">
            <v>-266860.68</v>
          </cell>
          <cell r="F1364" t="str">
            <v>SCHMDTCA</v>
          </cell>
          <cell r="G1364" t="str">
            <v>SCHMDT</v>
          </cell>
          <cell r="H1364" t="str">
            <v>CA</v>
          </cell>
          <cell r="I1364">
            <v>-266860.68</v>
          </cell>
        </row>
        <row r="1365">
          <cell r="A1365" t="str">
            <v>SCHMDTCAEE</v>
          </cell>
          <cell r="B1365" t="str">
            <v>SCHMDT</v>
          </cell>
          <cell r="C1365" t="str">
            <v>CAEE</v>
          </cell>
          <cell r="D1365">
            <v>15514526.970000001</v>
          </cell>
          <cell r="F1365" t="str">
            <v>SCHMDTCAEE</v>
          </cell>
          <cell r="G1365" t="str">
            <v>SCHMDT</v>
          </cell>
          <cell r="H1365" t="str">
            <v>CAEE</v>
          </cell>
          <cell r="I1365">
            <v>15514526.970000001</v>
          </cell>
        </row>
        <row r="1366">
          <cell r="A1366" t="str">
            <v>SCHMDTCAGE</v>
          </cell>
          <cell r="B1366" t="str">
            <v>SCHMDT</v>
          </cell>
          <cell r="C1366" t="str">
            <v>CAGE</v>
          </cell>
          <cell r="D1366">
            <v>282618.96999999997</v>
          </cell>
          <cell r="F1366" t="str">
            <v>SCHMDTCAGE</v>
          </cell>
          <cell r="G1366" t="str">
            <v>SCHMDT</v>
          </cell>
          <cell r="H1366" t="str">
            <v>CAGE</v>
          </cell>
          <cell r="I1366">
            <v>282618.96999999997</v>
          </cell>
        </row>
        <row r="1367">
          <cell r="A1367" t="str">
            <v>SCHMDTCAGW</v>
          </cell>
          <cell r="B1367" t="str">
            <v>SCHMDT</v>
          </cell>
          <cell r="C1367" t="str">
            <v>CAGW</v>
          </cell>
          <cell r="D1367">
            <v>-235937.5</v>
          </cell>
          <cell r="F1367" t="str">
            <v>SCHMDTCAGW</v>
          </cell>
          <cell r="G1367" t="str">
            <v>SCHMDT</v>
          </cell>
          <cell r="H1367" t="str">
            <v>CAGW</v>
          </cell>
          <cell r="I1367">
            <v>-235937.5</v>
          </cell>
        </row>
        <row r="1368">
          <cell r="A1368" t="str">
            <v>SCHMDTDGP</v>
          </cell>
          <cell r="B1368" t="str">
            <v>SCHMDT</v>
          </cell>
          <cell r="C1368" t="str">
            <v>DGP</v>
          </cell>
          <cell r="D1368">
            <v>0</v>
          </cell>
          <cell r="F1368" t="str">
            <v>SCHMDTDGP</v>
          </cell>
          <cell r="G1368" t="str">
            <v>SCHMDT</v>
          </cell>
          <cell r="H1368" t="str">
            <v>DGP</v>
          </cell>
          <cell r="I1368">
            <v>0</v>
          </cell>
        </row>
        <row r="1369">
          <cell r="A1369" t="str">
            <v>SCHMDTGPS</v>
          </cell>
          <cell r="B1369" t="str">
            <v>SCHMDT</v>
          </cell>
          <cell r="C1369" t="str">
            <v>GPS</v>
          </cell>
          <cell r="D1369">
            <v>51646631.700000003</v>
          </cell>
          <cell r="F1369" t="str">
            <v>SCHMDTGPS</v>
          </cell>
          <cell r="G1369" t="str">
            <v>SCHMDT</v>
          </cell>
          <cell r="H1369" t="str">
            <v>GPS</v>
          </cell>
          <cell r="I1369">
            <v>51646631.700000003</v>
          </cell>
        </row>
        <row r="1370">
          <cell r="A1370" t="str">
            <v>SCHMDTID</v>
          </cell>
          <cell r="B1370" t="str">
            <v>SCHMDT</v>
          </cell>
          <cell r="C1370" t="str">
            <v>ID</v>
          </cell>
          <cell r="D1370">
            <v>-6321258.7199999997</v>
          </cell>
          <cell r="F1370" t="str">
            <v>SCHMDTID</v>
          </cell>
          <cell r="G1370" t="str">
            <v>SCHMDT</v>
          </cell>
          <cell r="H1370" t="str">
            <v>ID</v>
          </cell>
          <cell r="I1370">
            <v>-6321258.7199999997</v>
          </cell>
        </row>
        <row r="1371">
          <cell r="A1371" t="str">
            <v>SCHMDTJBE</v>
          </cell>
          <cell r="B1371" t="str">
            <v>SCHMDT</v>
          </cell>
          <cell r="C1371" t="str">
            <v>JBE</v>
          </cell>
          <cell r="D1371">
            <v>9096698</v>
          </cell>
          <cell r="F1371" t="str">
            <v>SCHMDTJBE</v>
          </cell>
          <cell r="G1371" t="str">
            <v>SCHMDT</v>
          </cell>
          <cell r="H1371" t="str">
            <v>JBE</v>
          </cell>
          <cell r="I1371">
            <v>9096698</v>
          </cell>
        </row>
        <row r="1372">
          <cell r="A1372" t="str">
            <v>SCHMDTOR</v>
          </cell>
          <cell r="B1372" t="str">
            <v>SCHMDT</v>
          </cell>
          <cell r="C1372" t="str">
            <v>OR</v>
          </cell>
          <cell r="D1372">
            <v>-1409452.91</v>
          </cell>
          <cell r="F1372" t="str">
            <v>SCHMDTOR</v>
          </cell>
          <cell r="G1372" t="str">
            <v>SCHMDT</v>
          </cell>
          <cell r="H1372" t="str">
            <v>OR</v>
          </cell>
          <cell r="I1372">
            <v>-1409452.91</v>
          </cell>
        </row>
        <row r="1373">
          <cell r="A1373" t="str">
            <v>SCHMDTOTHER</v>
          </cell>
          <cell r="B1373" t="str">
            <v>SCHMDT</v>
          </cell>
          <cell r="C1373" t="str">
            <v>OTHER</v>
          </cell>
          <cell r="D1373">
            <v>-4450336.5200000005</v>
          </cell>
          <cell r="F1373" t="str">
            <v>SCHMDTOTHER</v>
          </cell>
          <cell r="G1373" t="str">
            <v>SCHMDT</v>
          </cell>
          <cell r="H1373" t="str">
            <v>OTHER</v>
          </cell>
          <cell r="I1373">
            <v>-4450336.5200000005</v>
          </cell>
        </row>
        <row r="1374">
          <cell r="A1374" t="str">
            <v>SCHMDTSE</v>
          </cell>
          <cell r="B1374" t="str">
            <v>SCHMDT</v>
          </cell>
          <cell r="C1374" t="str">
            <v>SE</v>
          </cell>
          <cell r="D1374">
            <v>0</v>
          </cell>
          <cell r="F1374" t="str">
            <v>SCHMDTSE</v>
          </cell>
          <cell r="G1374" t="str">
            <v>SCHMDT</v>
          </cell>
          <cell r="H1374" t="str">
            <v>SE</v>
          </cell>
          <cell r="I1374">
            <v>0</v>
          </cell>
        </row>
        <row r="1375">
          <cell r="A1375" t="str">
            <v>SCHMDTSG</v>
          </cell>
          <cell r="B1375" t="str">
            <v>SCHMDT</v>
          </cell>
          <cell r="C1375" t="str">
            <v>SG</v>
          </cell>
          <cell r="D1375">
            <v>164298066.91</v>
          </cell>
          <cell r="F1375" t="str">
            <v>SCHMDTSG</v>
          </cell>
          <cell r="G1375" t="str">
            <v>SCHMDT</v>
          </cell>
          <cell r="H1375" t="str">
            <v>SG</v>
          </cell>
          <cell r="I1375">
            <v>164298066.91</v>
          </cell>
        </row>
        <row r="1376">
          <cell r="A1376" t="str">
            <v>SCHMDTSNP</v>
          </cell>
          <cell r="B1376" t="str">
            <v>SCHMDT</v>
          </cell>
          <cell r="C1376" t="str">
            <v>SNP</v>
          </cell>
          <cell r="D1376">
            <v>32337802.740000002</v>
          </cell>
          <cell r="F1376" t="str">
            <v>SCHMDTSNP</v>
          </cell>
          <cell r="G1376" t="str">
            <v>SCHMDT</v>
          </cell>
          <cell r="H1376" t="str">
            <v>SNP</v>
          </cell>
          <cell r="I1376">
            <v>32337802.740000002</v>
          </cell>
        </row>
        <row r="1377">
          <cell r="A1377" t="str">
            <v>SCHMDTSNPD</v>
          </cell>
          <cell r="B1377" t="str">
            <v>SCHMDT</v>
          </cell>
          <cell r="C1377" t="str">
            <v>SNPD</v>
          </cell>
          <cell r="D1377">
            <v>-1230076.9212300747</v>
          </cell>
          <cell r="F1377" t="str">
            <v>SCHMDTSNPD</v>
          </cell>
          <cell r="G1377" t="str">
            <v>SCHMDT</v>
          </cell>
          <cell r="H1377" t="str">
            <v>SNPD</v>
          </cell>
          <cell r="I1377">
            <v>-1230076.9212300747</v>
          </cell>
        </row>
        <row r="1378">
          <cell r="A1378" t="str">
            <v>SCHMDTSO</v>
          </cell>
          <cell r="B1378" t="str">
            <v>SCHMDT</v>
          </cell>
          <cell r="C1378" t="str">
            <v>SO</v>
          </cell>
          <cell r="D1378">
            <v>16195554.550000001</v>
          </cell>
          <cell r="F1378" t="str">
            <v>SCHMDTSO</v>
          </cell>
          <cell r="G1378" t="str">
            <v>SCHMDT</v>
          </cell>
          <cell r="H1378" t="str">
            <v>SO</v>
          </cell>
          <cell r="I1378">
            <v>16195554.550000001</v>
          </cell>
        </row>
        <row r="1379">
          <cell r="A1379" t="str">
            <v>SCHMDTTAXDEPR</v>
          </cell>
          <cell r="B1379" t="str">
            <v>SCHMDT</v>
          </cell>
          <cell r="C1379" t="str">
            <v>TAXDEPR</v>
          </cell>
          <cell r="D1379">
            <v>775878069</v>
          </cell>
          <cell r="F1379" t="str">
            <v>SCHMDTTAXDEPR</v>
          </cell>
          <cell r="G1379" t="str">
            <v>SCHMDT</v>
          </cell>
          <cell r="H1379" t="str">
            <v>TAXDEPR</v>
          </cell>
          <cell r="I1379">
            <v>775878069</v>
          </cell>
        </row>
        <row r="1380">
          <cell r="A1380" t="str">
            <v>SCHMDTTROJD</v>
          </cell>
          <cell r="B1380" t="str">
            <v>SCHMDT</v>
          </cell>
          <cell r="C1380" t="str">
            <v>TROJD</v>
          </cell>
          <cell r="D1380">
            <v>0</v>
          </cell>
          <cell r="F1380" t="str">
            <v>SCHMDTTROJD</v>
          </cell>
          <cell r="G1380" t="str">
            <v>SCHMDT</v>
          </cell>
          <cell r="H1380" t="str">
            <v>TROJD</v>
          </cell>
          <cell r="I1380">
            <v>0</v>
          </cell>
        </row>
        <row r="1381">
          <cell r="A1381" t="str">
            <v>SCHMDTUT</v>
          </cell>
          <cell r="B1381" t="str">
            <v>SCHMDT</v>
          </cell>
          <cell r="C1381" t="str">
            <v>UT</v>
          </cell>
          <cell r="D1381">
            <v>-895371.25000000093</v>
          </cell>
          <cell r="F1381" t="str">
            <v>SCHMDTUT</v>
          </cell>
          <cell r="G1381" t="str">
            <v>SCHMDT</v>
          </cell>
          <cell r="H1381" t="str">
            <v>UT</v>
          </cell>
          <cell r="I1381">
            <v>-895371.25000000093</v>
          </cell>
        </row>
        <row r="1382">
          <cell r="A1382" t="str">
            <v>SCHMDTWA</v>
          </cell>
          <cell r="B1382" t="str">
            <v>SCHMDT</v>
          </cell>
          <cell r="C1382" t="str">
            <v>WA</v>
          </cell>
          <cell r="D1382">
            <v>0</v>
          </cell>
          <cell r="F1382" t="str">
            <v>SCHMDTWA</v>
          </cell>
          <cell r="G1382" t="str">
            <v>SCHMDT</v>
          </cell>
          <cell r="H1382" t="str">
            <v>WA</v>
          </cell>
          <cell r="I1382">
            <v>0</v>
          </cell>
        </row>
        <row r="1383">
          <cell r="A1383" t="str">
            <v>SCHMDTWYP</v>
          </cell>
          <cell r="B1383" t="str">
            <v>SCHMDT</v>
          </cell>
          <cell r="C1383" t="str">
            <v>WYP</v>
          </cell>
          <cell r="D1383">
            <v>-541312.15999999968</v>
          </cell>
          <cell r="F1383" t="str">
            <v>SCHMDTWYP</v>
          </cell>
          <cell r="G1383" t="str">
            <v>SCHMDT</v>
          </cell>
          <cell r="H1383" t="str">
            <v>WYP</v>
          </cell>
          <cell r="I1383">
            <v>-541312.15999999968</v>
          </cell>
        </row>
        <row r="1384">
          <cell r="A1384" t="str">
            <v>SCHMDTWYU</v>
          </cell>
          <cell r="B1384" t="str">
            <v>SCHMDT</v>
          </cell>
          <cell r="C1384" t="str">
            <v>WYU</v>
          </cell>
          <cell r="D1384">
            <v>0</v>
          </cell>
          <cell r="F1384" t="str">
            <v>SCHMDTWYU</v>
          </cell>
          <cell r="G1384" t="str">
            <v>SCHMDT</v>
          </cell>
          <cell r="H1384" t="str">
            <v>WYU</v>
          </cell>
          <cell r="I1384">
            <v>0</v>
          </cell>
        </row>
        <row r="1385">
          <cell r="A1385" t="str">
            <v>41010CA</v>
          </cell>
          <cell r="B1385">
            <v>41010</v>
          </cell>
          <cell r="C1385" t="str">
            <v>CA</v>
          </cell>
          <cell r="D1385">
            <v>-83444</v>
          </cell>
          <cell r="F1385" t="str">
            <v>41010CA</v>
          </cell>
          <cell r="G1385">
            <v>41010</v>
          </cell>
          <cell r="H1385" t="str">
            <v>CA</v>
          </cell>
          <cell r="I1385">
            <v>-83444</v>
          </cell>
        </row>
        <row r="1386">
          <cell r="A1386" t="str">
            <v>41010CAEE</v>
          </cell>
          <cell r="B1386">
            <v>41010</v>
          </cell>
          <cell r="C1386" t="str">
            <v>CAEE</v>
          </cell>
          <cell r="D1386">
            <v>4851206</v>
          </cell>
          <cell r="F1386" t="str">
            <v>41010CAEE</v>
          </cell>
          <cell r="G1386">
            <v>41010</v>
          </cell>
          <cell r="H1386" t="str">
            <v>CAEE</v>
          </cell>
          <cell r="I1386">
            <v>4851206</v>
          </cell>
        </row>
        <row r="1387">
          <cell r="A1387" t="str">
            <v>41010CAEW</v>
          </cell>
          <cell r="B1387">
            <v>41010</v>
          </cell>
          <cell r="C1387" t="str">
            <v>CAEW</v>
          </cell>
          <cell r="D1387">
            <v>0</v>
          </cell>
          <cell r="F1387" t="str">
            <v>41010CAEW</v>
          </cell>
          <cell r="G1387">
            <v>41010</v>
          </cell>
          <cell r="H1387" t="str">
            <v>CAEW</v>
          </cell>
          <cell r="I1387">
            <v>0</v>
          </cell>
        </row>
        <row r="1388">
          <cell r="A1388" t="str">
            <v>41010CAGE</v>
          </cell>
          <cell r="B1388">
            <v>41010</v>
          </cell>
          <cell r="C1388" t="str">
            <v>CAGE</v>
          </cell>
          <cell r="D1388">
            <v>88372</v>
          </cell>
          <cell r="F1388" t="str">
            <v>41010CAGE</v>
          </cell>
          <cell r="G1388">
            <v>41010</v>
          </cell>
          <cell r="H1388" t="str">
            <v>CAGE</v>
          </cell>
          <cell r="I1388">
            <v>88372</v>
          </cell>
        </row>
        <row r="1389">
          <cell r="A1389" t="str">
            <v>41010CAGW</v>
          </cell>
          <cell r="B1389">
            <v>41010</v>
          </cell>
          <cell r="C1389" t="str">
            <v>CAGW</v>
          </cell>
          <cell r="D1389">
            <v>-73775</v>
          </cell>
          <cell r="F1389" t="str">
            <v>41010CAGW</v>
          </cell>
          <cell r="G1389">
            <v>41010</v>
          </cell>
          <cell r="H1389" t="str">
            <v>CAGW</v>
          </cell>
          <cell r="I1389">
            <v>-73775</v>
          </cell>
        </row>
        <row r="1390">
          <cell r="A1390" t="str">
            <v>41010GPS</v>
          </cell>
          <cell r="B1390">
            <v>41010</v>
          </cell>
          <cell r="C1390" t="str">
            <v>GPS</v>
          </cell>
          <cell r="D1390">
            <v>16149282</v>
          </cell>
          <cell r="F1390" t="str">
            <v>41010GPS</v>
          </cell>
          <cell r="G1390">
            <v>41010</v>
          </cell>
          <cell r="H1390" t="str">
            <v>GPS</v>
          </cell>
          <cell r="I1390">
            <v>16149282</v>
          </cell>
        </row>
        <row r="1391">
          <cell r="A1391" t="str">
            <v>41010ID</v>
          </cell>
          <cell r="B1391">
            <v>41010</v>
          </cell>
          <cell r="C1391" t="str">
            <v>ID</v>
          </cell>
          <cell r="D1391">
            <v>-1976580</v>
          </cell>
          <cell r="F1391" t="str">
            <v>41010ID</v>
          </cell>
          <cell r="G1391">
            <v>41010</v>
          </cell>
          <cell r="H1391" t="str">
            <v>ID</v>
          </cell>
          <cell r="I1391">
            <v>-1976580</v>
          </cell>
        </row>
        <row r="1392">
          <cell r="A1392" t="str">
            <v>41010JBE</v>
          </cell>
          <cell r="B1392">
            <v>41010</v>
          </cell>
          <cell r="C1392" t="str">
            <v>JBE</v>
          </cell>
          <cell r="D1392">
            <v>2844427</v>
          </cell>
          <cell r="F1392" t="str">
            <v>41010JBE</v>
          </cell>
          <cell r="G1392">
            <v>41010</v>
          </cell>
          <cell r="H1392" t="str">
            <v>JBE</v>
          </cell>
          <cell r="I1392">
            <v>2844427</v>
          </cell>
        </row>
        <row r="1393">
          <cell r="A1393" t="str">
            <v>41010OR</v>
          </cell>
          <cell r="B1393">
            <v>41010</v>
          </cell>
          <cell r="C1393" t="str">
            <v>OR</v>
          </cell>
          <cell r="D1393">
            <v>-440721</v>
          </cell>
          <cell r="F1393" t="str">
            <v>41010OR</v>
          </cell>
          <cell r="G1393">
            <v>41010</v>
          </cell>
          <cell r="H1393" t="str">
            <v>OR</v>
          </cell>
          <cell r="I1393">
            <v>-440721</v>
          </cell>
        </row>
        <row r="1394">
          <cell r="A1394" t="str">
            <v>41010OTHER</v>
          </cell>
          <cell r="B1394">
            <v>41010</v>
          </cell>
          <cell r="C1394" t="str">
            <v>OTHER</v>
          </cell>
          <cell r="D1394">
            <v>-1391565</v>
          </cell>
          <cell r="F1394" t="str">
            <v>41010OTHER</v>
          </cell>
          <cell r="G1394">
            <v>41010</v>
          </cell>
          <cell r="H1394" t="str">
            <v>OTHER</v>
          </cell>
          <cell r="I1394">
            <v>-1391565</v>
          </cell>
        </row>
        <row r="1395">
          <cell r="A1395" t="str">
            <v>41010SE</v>
          </cell>
          <cell r="B1395">
            <v>41010</v>
          </cell>
          <cell r="C1395" t="str">
            <v>SE</v>
          </cell>
          <cell r="D1395">
            <v>0</v>
          </cell>
          <cell r="F1395" t="str">
            <v>41010SE</v>
          </cell>
          <cell r="G1395">
            <v>41010</v>
          </cell>
          <cell r="H1395" t="str">
            <v>SE</v>
          </cell>
          <cell r="I1395">
            <v>0</v>
          </cell>
        </row>
        <row r="1396">
          <cell r="A1396" t="str">
            <v>41010SG</v>
          </cell>
          <cell r="B1396">
            <v>41010</v>
          </cell>
          <cell r="C1396" t="str">
            <v>SG</v>
          </cell>
          <cell r="D1396">
            <v>51374035</v>
          </cell>
          <cell r="F1396" t="str">
            <v>41010SG</v>
          </cell>
          <cell r="G1396">
            <v>41010</v>
          </cell>
          <cell r="H1396" t="str">
            <v>SG</v>
          </cell>
          <cell r="I1396">
            <v>51374035</v>
          </cell>
        </row>
        <row r="1397">
          <cell r="A1397" t="str">
            <v>41010SNP</v>
          </cell>
          <cell r="B1397">
            <v>41010</v>
          </cell>
          <cell r="C1397" t="str">
            <v>SNP</v>
          </cell>
          <cell r="D1397">
            <v>10111641</v>
          </cell>
          <cell r="F1397" t="str">
            <v>41010SNP</v>
          </cell>
          <cell r="G1397">
            <v>41010</v>
          </cell>
          <cell r="H1397" t="str">
            <v>SNP</v>
          </cell>
          <cell r="I1397">
            <v>10111641</v>
          </cell>
        </row>
        <row r="1398">
          <cell r="A1398" t="str">
            <v>41010SNPD</v>
          </cell>
          <cell r="B1398">
            <v>41010</v>
          </cell>
          <cell r="C1398" t="str">
            <v>SNPD</v>
          </cell>
          <cell r="D1398">
            <v>-384630.00051057298</v>
          </cell>
          <cell r="F1398" t="str">
            <v>41010SNPD</v>
          </cell>
          <cell r="G1398">
            <v>41010</v>
          </cell>
          <cell r="H1398" t="str">
            <v>SNPD</v>
          </cell>
          <cell r="I1398">
            <v>-384630.00051057298</v>
          </cell>
        </row>
        <row r="1399">
          <cell r="A1399" t="str">
            <v>41010SO</v>
          </cell>
          <cell r="B1399">
            <v>41010</v>
          </cell>
          <cell r="C1399" t="str">
            <v>SO</v>
          </cell>
          <cell r="D1399">
            <v>5064160</v>
          </cell>
          <cell r="F1399" t="str">
            <v>41010SO</v>
          </cell>
          <cell r="G1399">
            <v>41010</v>
          </cell>
          <cell r="H1399" t="str">
            <v>SO</v>
          </cell>
          <cell r="I1399">
            <v>5064160</v>
          </cell>
        </row>
        <row r="1400">
          <cell r="A1400" t="str">
            <v>41010TAXDEPR</v>
          </cell>
          <cell r="B1400">
            <v>41010</v>
          </cell>
          <cell r="C1400" t="str">
            <v>TAXDEPR</v>
          </cell>
          <cell r="D1400">
            <v>242607763</v>
          </cell>
          <cell r="F1400" t="str">
            <v>41010TAXDEPR</v>
          </cell>
          <cell r="G1400">
            <v>41010</v>
          </cell>
          <cell r="H1400" t="str">
            <v>TAXDEPR</v>
          </cell>
          <cell r="I1400">
            <v>242607763</v>
          </cell>
        </row>
        <row r="1401">
          <cell r="A1401" t="str">
            <v>41010UT</v>
          </cell>
          <cell r="B1401">
            <v>41010</v>
          </cell>
          <cell r="C1401" t="str">
            <v>UT</v>
          </cell>
          <cell r="D1401">
            <v>-279972</v>
          </cell>
          <cell r="F1401" t="str">
            <v>41010UT</v>
          </cell>
          <cell r="G1401">
            <v>41010</v>
          </cell>
          <cell r="H1401" t="str">
            <v>UT</v>
          </cell>
          <cell r="I1401">
            <v>-279972</v>
          </cell>
        </row>
        <row r="1402">
          <cell r="A1402" t="str">
            <v>41010WA</v>
          </cell>
          <cell r="B1402">
            <v>41010</v>
          </cell>
          <cell r="C1402" t="str">
            <v>WA</v>
          </cell>
          <cell r="D1402">
            <v>0</v>
          </cell>
          <cell r="F1402" t="str">
            <v>41010WA</v>
          </cell>
          <cell r="G1402">
            <v>41010</v>
          </cell>
          <cell r="H1402" t="str">
            <v>WA</v>
          </cell>
          <cell r="I1402">
            <v>0</v>
          </cell>
        </row>
        <row r="1403">
          <cell r="A1403" t="str">
            <v>41010WYP</v>
          </cell>
          <cell r="B1403">
            <v>41010</v>
          </cell>
          <cell r="C1403" t="str">
            <v>WYP</v>
          </cell>
          <cell r="D1403">
            <v>-169259</v>
          </cell>
          <cell r="F1403" t="str">
            <v>41010WYP</v>
          </cell>
          <cell r="G1403">
            <v>41010</v>
          </cell>
          <cell r="H1403" t="str">
            <v>WYP</v>
          </cell>
          <cell r="I1403">
            <v>-169259</v>
          </cell>
        </row>
        <row r="1404">
          <cell r="A1404" t="str">
            <v>41010WYU</v>
          </cell>
          <cell r="B1404">
            <v>41010</v>
          </cell>
          <cell r="C1404" t="str">
            <v>WYU</v>
          </cell>
          <cell r="D1404">
            <v>0</v>
          </cell>
          <cell r="F1404" t="str">
            <v>41010WYU</v>
          </cell>
          <cell r="G1404">
            <v>41010</v>
          </cell>
          <cell r="H1404" t="str">
            <v>WYU</v>
          </cell>
          <cell r="I1404">
            <v>0</v>
          </cell>
        </row>
        <row r="1405">
          <cell r="A1405" t="str">
            <v>41110BADDEBT</v>
          </cell>
          <cell r="B1405">
            <v>41110</v>
          </cell>
          <cell r="C1405" t="str">
            <v>BADDEBT</v>
          </cell>
          <cell r="D1405">
            <v>386213</v>
          </cell>
          <cell r="F1405" t="str">
            <v>41110BADDEBT</v>
          </cell>
          <cell r="G1405">
            <v>41110</v>
          </cell>
          <cell r="H1405" t="str">
            <v>BADDEBT</v>
          </cell>
          <cell r="I1405">
            <v>386213</v>
          </cell>
        </row>
        <row r="1406">
          <cell r="A1406" t="str">
            <v>41110CA</v>
          </cell>
          <cell r="B1406">
            <v>41110</v>
          </cell>
          <cell r="C1406" t="str">
            <v>CA</v>
          </cell>
          <cell r="D1406">
            <v>-710853</v>
          </cell>
          <cell r="F1406" t="str">
            <v>41110CA</v>
          </cell>
          <cell r="G1406">
            <v>41110</v>
          </cell>
          <cell r="H1406" t="str">
            <v>CA</v>
          </cell>
          <cell r="I1406">
            <v>-710853</v>
          </cell>
        </row>
        <row r="1407">
          <cell r="A1407" t="str">
            <v>41110CAEE</v>
          </cell>
          <cell r="B1407">
            <v>41110</v>
          </cell>
          <cell r="C1407" t="str">
            <v>CAEE</v>
          </cell>
          <cell r="D1407">
            <v>-8396272</v>
          </cell>
          <cell r="F1407" t="str">
            <v>41110CAEE</v>
          </cell>
          <cell r="G1407">
            <v>41110</v>
          </cell>
          <cell r="H1407" t="str">
            <v>CAEE</v>
          </cell>
          <cell r="I1407">
            <v>-8396272</v>
          </cell>
        </row>
        <row r="1408">
          <cell r="A1408" t="str">
            <v>41110CAGE</v>
          </cell>
          <cell r="B1408">
            <v>41110</v>
          </cell>
          <cell r="C1408" t="str">
            <v>CAGE</v>
          </cell>
          <cell r="D1408">
            <v>-472703</v>
          </cell>
          <cell r="F1408" t="str">
            <v>41110CAGE</v>
          </cell>
          <cell r="G1408">
            <v>41110</v>
          </cell>
          <cell r="H1408" t="str">
            <v>CAGE</v>
          </cell>
          <cell r="I1408">
            <v>-472703</v>
          </cell>
        </row>
        <row r="1409">
          <cell r="A1409" t="str">
            <v>41110CAGW</v>
          </cell>
          <cell r="B1409">
            <v>41110</v>
          </cell>
          <cell r="C1409" t="str">
            <v>CAGW</v>
          </cell>
          <cell r="D1409">
            <v>21896</v>
          </cell>
          <cell r="F1409" t="str">
            <v>41110CAGW</v>
          </cell>
          <cell r="G1409">
            <v>41110</v>
          </cell>
          <cell r="H1409" t="str">
            <v>CAGW</v>
          </cell>
          <cell r="I1409">
            <v>21896</v>
          </cell>
        </row>
        <row r="1410">
          <cell r="A1410" t="str">
            <v>41110CIAC</v>
          </cell>
          <cell r="B1410">
            <v>41110</v>
          </cell>
          <cell r="C1410" t="str">
            <v>CIAC</v>
          </cell>
          <cell r="D1410">
            <v>-26366186.0260644</v>
          </cell>
          <cell r="F1410" t="str">
            <v>41110CIAC</v>
          </cell>
          <cell r="G1410">
            <v>41110</v>
          </cell>
          <cell r="H1410" t="str">
            <v>CIAC</v>
          </cell>
          <cell r="I1410">
            <v>-26366186.0260644</v>
          </cell>
        </row>
        <row r="1411">
          <cell r="A1411" t="str">
            <v>41110FERC</v>
          </cell>
          <cell r="B1411">
            <v>41110</v>
          </cell>
          <cell r="C1411" t="str">
            <v>FERC</v>
          </cell>
          <cell r="D1411">
            <v>-316765</v>
          </cell>
          <cell r="F1411" t="str">
            <v>41110FERC</v>
          </cell>
          <cell r="G1411">
            <v>41110</v>
          </cell>
          <cell r="H1411" t="str">
            <v>FERC</v>
          </cell>
          <cell r="I1411">
            <v>-316765</v>
          </cell>
        </row>
        <row r="1412">
          <cell r="A1412" t="str">
            <v>41110GPS</v>
          </cell>
          <cell r="B1412">
            <v>41110</v>
          </cell>
          <cell r="C1412" t="str">
            <v>GPS</v>
          </cell>
          <cell r="D1412">
            <v>219271</v>
          </cell>
          <cell r="F1412" t="str">
            <v>41110GPS</v>
          </cell>
          <cell r="G1412">
            <v>41110</v>
          </cell>
          <cell r="H1412" t="str">
            <v>GPS</v>
          </cell>
          <cell r="I1412">
            <v>219271</v>
          </cell>
        </row>
        <row r="1413">
          <cell r="A1413" t="str">
            <v>41110ID</v>
          </cell>
          <cell r="B1413">
            <v>41110</v>
          </cell>
          <cell r="C1413" t="str">
            <v>ID</v>
          </cell>
          <cell r="D1413">
            <v>-1017723</v>
          </cell>
          <cell r="F1413" t="str">
            <v>41110ID</v>
          </cell>
          <cell r="G1413">
            <v>41110</v>
          </cell>
          <cell r="H1413" t="str">
            <v>ID</v>
          </cell>
          <cell r="I1413">
            <v>-1017723</v>
          </cell>
        </row>
        <row r="1414">
          <cell r="A1414" t="str">
            <v>41110JBE</v>
          </cell>
          <cell r="B1414">
            <v>41110</v>
          </cell>
          <cell r="C1414" t="str">
            <v>JBE</v>
          </cell>
          <cell r="D1414">
            <v>-6942362</v>
          </cell>
          <cell r="F1414" t="str">
            <v>41110JBE</v>
          </cell>
          <cell r="G1414">
            <v>41110</v>
          </cell>
          <cell r="H1414" t="str">
            <v>JBE</v>
          </cell>
          <cell r="I1414">
            <v>-6942362</v>
          </cell>
        </row>
        <row r="1415">
          <cell r="A1415" t="str">
            <v>41110OR</v>
          </cell>
          <cell r="B1415">
            <v>41110</v>
          </cell>
          <cell r="C1415" t="str">
            <v>OR</v>
          </cell>
          <cell r="D1415">
            <v>-5832252</v>
          </cell>
          <cell r="F1415" t="str">
            <v>41110OR</v>
          </cell>
          <cell r="G1415">
            <v>41110</v>
          </cell>
          <cell r="H1415" t="str">
            <v>OR</v>
          </cell>
          <cell r="I1415">
            <v>-5832252</v>
          </cell>
        </row>
        <row r="1416">
          <cell r="A1416" t="str">
            <v>41110OTHER</v>
          </cell>
          <cell r="B1416">
            <v>41110</v>
          </cell>
          <cell r="C1416" t="str">
            <v>OTHER</v>
          </cell>
          <cell r="D1416">
            <v>-27796603</v>
          </cell>
          <cell r="F1416" t="str">
            <v>41110OTHER</v>
          </cell>
          <cell r="G1416">
            <v>41110</v>
          </cell>
          <cell r="H1416" t="str">
            <v>OTHER</v>
          </cell>
          <cell r="I1416">
            <v>-27796603</v>
          </cell>
        </row>
        <row r="1417">
          <cell r="A1417" t="str">
            <v>41110SCHMDEXP</v>
          </cell>
          <cell r="B1417">
            <v>41110</v>
          </cell>
          <cell r="C1417" t="str">
            <v>SCHMDEXP</v>
          </cell>
          <cell r="D1417">
            <v>-244398618</v>
          </cell>
          <cell r="F1417" t="str">
            <v>41110SCHMDEXP</v>
          </cell>
          <cell r="G1417">
            <v>41110</v>
          </cell>
          <cell r="H1417" t="str">
            <v>SCHMDEXP</v>
          </cell>
          <cell r="I1417">
            <v>-244398618</v>
          </cell>
        </row>
        <row r="1418">
          <cell r="A1418" t="str">
            <v>41110SG</v>
          </cell>
          <cell r="B1418">
            <v>41110</v>
          </cell>
          <cell r="C1418" t="str">
            <v>SG</v>
          </cell>
          <cell r="D1418">
            <v>-766</v>
          </cell>
          <cell r="F1418" t="str">
            <v>41110SG</v>
          </cell>
          <cell r="G1418">
            <v>41110</v>
          </cell>
          <cell r="H1418" t="str">
            <v>SG</v>
          </cell>
          <cell r="I1418">
            <v>-766</v>
          </cell>
        </row>
        <row r="1419">
          <cell r="A1419" t="str">
            <v>41110SNP</v>
          </cell>
          <cell r="B1419">
            <v>41110</v>
          </cell>
          <cell r="C1419" t="str">
            <v>SNP</v>
          </cell>
          <cell r="D1419">
            <v>-4992319</v>
          </cell>
          <cell r="F1419" t="str">
            <v>41110SNP</v>
          </cell>
          <cell r="G1419">
            <v>41110</v>
          </cell>
          <cell r="H1419" t="str">
            <v>SNP</v>
          </cell>
          <cell r="I1419">
            <v>-4992319</v>
          </cell>
        </row>
        <row r="1420">
          <cell r="A1420" t="str">
            <v>41110SNPD</v>
          </cell>
          <cell r="B1420">
            <v>41110</v>
          </cell>
          <cell r="C1420" t="str">
            <v>SNPD</v>
          </cell>
          <cell r="D1420">
            <v>-550093.00066764897</v>
          </cell>
          <cell r="F1420" t="str">
            <v>41110SNPD</v>
          </cell>
          <cell r="G1420">
            <v>41110</v>
          </cell>
          <cell r="H1420" t="str">
            <v>SNPD</v>
          </cell>
          <cell r="I1420">
            <v>-550093.00066764897</v>
          </cell>
        </row>
        <row r="1421">
          <cell r="A1421" t="str">
            <v>41110SO</v>
          </cell>
          <cell r="B1421">
            <v>41110</v>
          </cell>
          <cell r="C1421" t="str">
            <v>SO</v>
          </cell>
          <cell r="D1421">
            <v>-11169856</v>
          </cell>
          <cell r="F1421" t="str">
            <v>41110SO</v>
          </cell>
          <cell r="G1421">
            <v>41110</v>
          </cell>
          <cell r="H1421" t="str">
            <v>SO</v>
          </cell>
          <cell r="I1421">
            <v>-11169856</v>
          </cell>
        </row>
        <row r="1422">
          <cell r="A1422" t="str">
            <v>41110UT</v>
          </cell>
          <cell r="B1422">
            <v>41110</v>
          </cell>
          <cell r="C1422" t="str">
            <v>UT</v>
          </cell>
          <cell r="D1422">
            <v>-4170366</v>
          </cell>
          <cell r="F1422" t="str">
            <v>41110UT</v>
          </cell>
          <cell r="G1422">
            <v>41110</v>
          </cell>
          <cell r="H1422" t="str">
            <v>UT</v>
          </cell>
          <cell r="I1422">
            <v>-4170366</v>
          </cell>
        </row>
        <row r="1423">
          <cell r="A1423" t="str">
            <v>41110WA</v>
          </cell>
          <cell r="B1423">
            <v>41110</v>
          </cell>
          <cell r="C1423" t="str">
            <v>WA</v>
          </cell>
          <cell r="D1423">
            <v>-4001991</v>
          </cell>
          <cell r="F1423" t="str">
            <v>41110WA</v>
          </cell>
          <cell r="G1423">
            <v>41110</v>
          </cell>
          <cell r="H1423" t="str">
            <v>WA</v>
          </cell>
          <cell r="I1423">
            <v>-4001991</v>
          </cell>
        </row>
        <row r="1424">
          <cell r="A1424" t="str">
            <v>41110WYP</v>
          </cell>
          <cell r="B1424">
            <v>41110</v>
          </cell>
          <cell r="C1424" t="str">
            <v>WYP</v>
          </cell>
          <cell r="D1424">
            <v>-1629074</v>
          </cell>
          <cell r="F1424" t="str">
            <v>41110WYP</v>
          </cell>
          <cell r="G1424">
            <v>41110</v>
          </cell>
          <cell r="H1424" t="str">
            <v>WYP</v>
          </cell>
          <cell r="I1424">
            <v>-1629074</v>
          </cell>
        </row>
        <row r="1425">
          <cell r="A1425" t="str">
            <v>41110WYU</v>
          </cell>
          <cell r="B1425">
            <v>41110</v>
          </cell>
          <cell r="C1425" t="str">
            <v>WYU</v>
          </cell>
          <cell r="D1425">
            <v>-515576</v>
          </cell>
          <cell r="F1425" t="str">
            <v>41110WYU</v>
          </cell>
          <cell r="G1425">
            <v>41110</v>
          </cell>
          <cell r="H1425" t="str">
            <v>WYU</v>
          </cell>
          <cell r="I1425">
            <v>-515576</v>
          </cell>
        </row>
        <row r="1426">
          <cell r="A1426" t="str">
            <v>447NPCCAGW</v>
          </cell>
          <cell r="B1426" t="str">
            <v>447NPC</v>
          </cell>
          <cell r="C1426" t="str">
            <v>CAGW</v>
          </cell>
          <cell r="D1426">
            <v>53134216.809999995</v>
          </cell>
          <cell r="F1426" t="str">
            <v>447NPCCAGW</v>
          </cell>
          <cell r="G1426" t="str">
            <v>447NPC</v>
          </cell>
          <cell r="H1426" t="str">
            <v>CAGW</v>
          </cell>
          <cell r="I1426">
            <v>53134216.809999995</v>
          </cell>
        </row>
        <row r="1427">
          <cell r="A1427" t="str">
            <v>555NPCCAEW</v>
          </cell>
          <cell r="B1427" t="str">
            <v>555NPC</v>
          </cell>
          <cell r="C1427" t="str">
            <v>CAEW</v>
          </cell>
          <cell r="D1427">
            <v>4177182.6619625436</v>
          </cell>
          <cell r="F1427" t="str">
            <v>555NPCCAEW</v>
          </cell>
          <cell r="G1427" t="str">
            <v>555NPC</v>
          </cell>
          <cell r="H1427" t="str">
            <v>CAEW</v>
          </cell>
          <cell r="I1427">
            <v>4177182.6619625436</v>
          </cell>
        </row>
        <row r="1428">
          <cell r="A1428" t="str">
            <v>555NPCWA</v>
          </cell>
          <cell r="B1428" t="str">
            <v>555NPC</v>
          </cell>
          <cell r="C1428" t="str">
            <v>WA</v>
          </cell>
          <cell r="D1428">
            <v>265424.23</v>
          </cell>
          <cell r="F1428" t="str">
            <v>555NPCWA</v>
          </cell>
          <cell r="G1428" t="str">
            <v>555NPC</v>
          </cell>
          <cell r="H1428" t="str">
            <v>WA</v>
          </cell>
          <cell r="I1428">
            <v>265424.23</v>
          </cell>
        </row>
        <row r="1429">
          <cell r="A1429" t="str">
            <v>555NPCCAGW</v>
          </cell>
          <cell r="B1429" t="str">
            <v>555NPC</v>
          </cell>
          <cell r="C1429" t="str">
            <v>CAGW</v>
          </cell>
          <cell r="D1429">
            <v>110944822.53709331</v>
          </cell>
          <cell r="F1429" t="str">
            <v>555NPCCAGW</v>
          </cell>
          <cell r="G1429" t="str">
            <v>555NPC</v>
          </cell>
          <cell r="H1429" t="str">
            <v>CAGW</v>
          </cell>
          <cell r="I1429">
            <v>110944822.53709331</v>
          </cell>
        </row>
        <row r="1430">
          <cell r="A1430" t="str">
            <v>565NPCCAGW</v>
          </cell>
          <cell r="B1430" t="str">
            <v>565NPC</v>
          </cell>
          <cell r="C1430" t="str">
            <v>CAGW</v>
          </cell>
          <cell r="D1430">
            <v>114044609.52250001</v>
          </cell>
          <cell r="F1430" t="str">
            <v>565NPCCAGW</v>
          </cell>
          <cell r="G1430" t="str">
            <v>565NPC</v>
          </cell>
          <cell r="H1430" t="str">
            <v>CAGW</v>
          </cell>
          <cell r="I1430">
            <v>114044609.52250001</v>
          </cell>
        </row>
        <row r="1431">
          <cell r="A1431" t="str">
            <v>501NPCCAEW</v>
          </cell>
          <cell r="B1431" t="str">
            <v>501NPC</v>
          </cell>
          <cell r="C1431" t="str">
            <v>CAEW</v>
          </cell>
          <cell r="D1431">
            <v>235430113.01370049</v>
          </cell>
          <cell r="F1431" t="str">
            <v>501NPCCAEW</v>
          </cell>
          <cell r="G1431" t="str">
            <v>501NPC</v>
          </cell>
          <cell r="H1431" t="str">
            <v>CAEW</v>
          </cell>
          <cell r="I1431">
            <v>235430113.01370049</v>
          </cell>
        </row>
        <row r="1432">
          <cell r="A1432" t="str">
            <v>547NPCCAEW</v>
          </cell>
          <cell r="B1432" t="str">
            <v>547NPC</v>
          </cell>
          <cell r="C1432" t="str">
            <v>CAEW</v>
          </cell>
          <cell r="D1432">
            <v>72286545.660000011</v>
          </cell>
          <cell r="F1432" t="str">
            <v>547NPCCAEW</v>
          </cell>
          <cell r="G1432" t="str">
            <v>547NPC</v>
          </cell>
          <cell r="H1432" t="str">
            <v>CAEW</v>
          </cell>
          <cell r="I1432">
            <v>72286545.660000011</v>
          </cell>
        </row>
        <row r="1433">
          <cell r="A1433" t="str">
            <v>555WA</v>
          </cell>
          <cell r="B1433">
            <v>555</v>
          </cell>
          <cell r="C1433" t="str">
            <v>WA</v>
          </cell>
          <cell r="D1433">
            <v>12483289.130000001</v>
          </cell>
          <cell r="F1433" t="str">
            <v>555WA</v>
          </cell>
          <cell r="G1433">
            <v>555</v>
          </cell>
          <cell r="H1433" t="str">
            <v>WA</v>
          </cell>
          <cell r="I1433">
            <v>12483289.130000001</v>
          </cell>
        </row>
      </sheetData>
      <sheetData sheetId="14"/>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Valid Acct-Factor Combo"/>
      <sheetName val="Factors"/>
      <sheetName val="UnadjData"/>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AFErrorDialog"/>
      <sheetName val="FactorErrorDialog"/>
      <sheetName val="PrintAdjDialog"/>
      <sheetName val="PrepareSummary"/>
      <sheetName val="PrintResultsErrorDialog"/>
      <sheetName val="SummaryError"/>
      <sheetName val="SummaryDialog"/>
      <sheetName val="PrepareDataDialog"/>
      <sheetName val="Transfer"/>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H2">
            <v>0.61922900000000003</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1C967-D3C5-493F-95C6-00FC81295E42}">
  <dimension ref="A1:G12"/>
  <sheetViews>
    <sheetView tabSelected="1" workbookViewId="0">
      <selection activeCell="B2" sqref="B2:F9"/>
    </sheetView>
  </sheetViews>
  <sheetFormatPr defaultColWidth="8.85546875" defaultRowHeight="15.75"/>
  <cols>
    <col min="1" max="1" width="3.7109375" style="700" customWidth="1"/>
    <col min="2" max="2" width="47.28515625" style="700" bestFit="1" customWidth="1"/>
    <col min="3" max="6" width="9.7109375" style="700" customWidth="1"/>
    <col min="7" max="7" width="3.7109375" style="700" customWidth="1"/>
    <col min="8" max="16384" width="8.85546875" style="700"/>
  </cols>
  <sheetData>
    <row r="1" spans="1:7">
      <c r="A1" s="702"/>
      <c r="B1" s="702"/>
      <c r="C1" s="702"/>
      <c r="D1" s="702"/>
      <c r="E1" s="702"/>
      <c r="F1" s="702"/>
      <c r="G1" s="702"/>
    </row>
    <row r="2" spans="1:7">
      <c r="A2" s="702"/>
      <c r="B2" s="702"/>
      <c r="C2" s="710" t="s">
        <v>1325</v>
      </c>
      <c r="D2" s="710"/>
      <c r="E2" s="710"/>
      <c r="F2" s="710"/>
      <c r="G2" s="702"/>
    </row>
    <row r="3" spans="1:7">
      <c r="A3" s="702"/>
      <c r="B3" s="702"/>
      <c r="C3" s="709">
        <v>2017</v>
      </c>
      <c r="D3" s="709">
        <v>2018</v>
      </c>
      <c r="E3" s="709">
        <v>2019</v>
      </c>
      <c r="F3" s="709">
        <v>2020</v>
      </c>
      <c r="G3" s="702"/>
    </row>
    <row r="4" spans="1:7">
      <c r="A4" s="702"/>
      <c r="B4" s="708" t="s">
        <v>1327</v>
      </c>
      <c r="C4" s="703">
        <f>Analysis!B11/1000000</f>
        <v>1907.0412483630157</v>
      </c>
      <c r="D4" s="703">
        <f>Analysis!C11/1000000</f>
        <v>1908.4987960068513</v>
      </c>
      <c r="E4" s="703">
        <f>Analysis!D11/1000000</f>
        <v>1925.3100495044537</v>
      </c>
      <c r="F4" s="703">
        <f>Analysis!E11/1000000</f>
        <v>1938.7368399298948</v>
      </c>
      <c r="G4" s="702"/>
    </row>
    <row r="5" spans="1:7">
      <c r="A5" s="702"/>
      <c r="B5" s="708" t="s">
        <v>1328</v>
      </c>
      <c r="C5" s="703">
        <f>Analysis!B25/1000000</f>
        <v>44.034553936438577</v>
      </c>
      <c r="D5" s="703">
        <f>Analysis!C25/1000000</f>
        <v>44.352943515482245</v>
      </c>
      <c r="E5" s="703">
        <f>Analysis!D25/1000000</f>
        <v>46.605206000501781</v>
      </c>
      <c r="F5" s="703">
        <f>Analysis!E25/1000000</f>
        <v>47.032832485194284</v>
      </c>
      <c r="G5" s="702"/>
    </row>
    <row r="6" spans="1:7">
      <c r="A6" s="702"/>
      <c r="B6" s="708" t="s">
        <v>1329</v>
      </c>
      <c r="C6" s="704">
        <f>Analysis!B13/1000</f>
        <v>4522.0481604339711</v>
      </c>
      <c r="D6" s="704">
        <f>Analysis!C13/1000</f>
        <v>4459.9979386789219</v>
      </c>
      <c r="E6" s="704">
        <f>Analysis!D13/1000</f>
        <v>4407.0409500991873</v>
      </c>
      <c r="F6" s="704">
        <f>Analysis!E13/1000</f>
        <v>4487.6921322863554</v>
      </c>
      <c r="G6" s="702"/>
    </row>
    <row r="7" spans="1:7">
      <c r="A7" s="702"/>
      <c r="B7" s="708" t="s">
        <v>1330</v>
      </c>
      <c r="C7" s="704">
        <f>Analysis!B16/1000</f>
        <v>15291.915474894449</v>
      </c>
      <c r="D7" s="704">
        <f>Analysis!C16/1000</f>
        <v>15088.107394042847</v>
      </c>
      <c r="E7" s="704">
        <f>Analysis!D16/1000</f>
        <v>15100.413012881449</v>
      </c>
      <c r="F7" s="704">
        <f>Analysis!E16/1000</f>
        <v>15000.449303315971</v>
      </c>
      <c r="G7" s="702"/>
    </row>
    <row r="8" spans="1:7">
      <c r="A8" s="702"/>
      <c r="B8" s="708" t="s">
        <v>1331</v>
      </c>
      <c r="C8" s="705">
        <f>Analysis!B18</f>
        <v>0.22909130118045926</v>
      </c>
      <c r="D8" s="705">
        <f>Analysis!C18</f>
        <v>0.22500025845200183</v>
      </c>
      <c r="E8" s="705">
        <f>Analysis!D18</f>
        <v>0.21577192756641544</v>
      </c>
      <c r="F8" s="705">
        <f>Analysis!E18</f>
        <v>0.22471542666487104</v>
      </c>
      <c r="G8" s="702"/>
    </row>
    <row r="9" spans="1:7">
      <c r="A9" s="702"/>
      <c r="B9" s="708" t="s">
        <v>1326</v>
      </c>
      <c r="C9" s="703">
        <f>Analysis!B27/1000000</f>
        <v>6.4631930000000004</v>
      </c>
      <c r="D9" s="703">
        <f>Analysis!C27/1000000</f>
        <v>6.991968</v>
      </c>
      <c r="E9" s="703">
        <f>Analysis!D27/1000000</f>
        <v>23.491192999999999</v>
      </c>
      <c r="F9" s="703">
        <f>Analysis!E27/1000000</f>
        <v>0</v>
      </c>
      <c r="G9" s="702"/>
    </row>
    <row r="10" spans="1:7">
      <c r="A10" s="702"/>
      <c r="B10" s="702"/>
      <c r="C10" s="702"/>
      <c r="D10" s="702"/>
      <c r="E10" s="702"/>
      <c r="F10" s="702"/>
      <c r="G10" s="702"/>
    </row>
    <row r="11" spans="1:7">
      <c r="E11" s="701"/>
    </row>
    <row r="12" spans="1:7">
      <c r="E12" s="706"/>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B7B9C-B707-47CF-A0C1-D90C79E082BB}">
  <sheetPr codeName="Sheet8">
    <pageSetUpPr fitToPage="1"/>
  </sheetPr>
  <dimension ref="A1:DP861"/>
  <sheetViews>
    <sheetView topLeftCell="A28" workbookViewId="0">
      <selection activeCell="C11" sqref="C11"/>
    </sheetView>
  </sheetViews>
  <sheetFormatPr defaultColWidth="9.140625" defaultRowHeight="12"/>
  <cols>
    <col min="1" max="1" width="32.28515625" style="3" customWidth="1"/>
    <col min="2" max="2" width="10.7109375" style="3" customWidth="1"/>
    <col min="3" max="3" width="16.140625" style="3" customWidth="1"/>
    <col min="4" max="4" width="13" style="3" bestFit="1" customWidth="1"/>
    <col min="5" max="5" width="14.85546875" style="3" bestFit="1" customWidth="1"/>
    <col min="6" max="6" width="13.7109375" style="3" bestFit="1" customWidth="1"/>
    <col min="7" max="7" width="12.5703125" style="3" customWidth="1"/>
    <col min="8" max="8" width="14.28515625" style="3" bestFit="1" customWidth="1"/>
    <col min="9" max="9" width="15" style="3" bestFit="1" customWidth="1"/>
    <col min="10" max="10" width="14.42578125" style="3" bestFit="1" customWidth="1"/>
    <col min="11" max="11" width="13.5703125" style="3" bestFit="1" customWidth="1"/>
    <col min="12" max="13" width="12.5703125" style="3" customWidth="1"/>
    <col min="14" max="14" width="11.7109375" style="3" customWidth="1"/>
    <col min="15" max="15" width="19.85546875" style="3" bestFit="1" customWidth="1"/>
    <col min="16" max="16" width="11.7109375" style="3" customWidth="1"/>
    <col min="17" max="19" width="9.140625" style="3"/>
    <col min="20" max="20" width="38" style="3" customWidth="1"/>
    <col min="21" max="21" width="10.85546875" style="3" customWidth="1"/>
    <col min="22" max="22" width="18.28515625" style="3" customWidth="1"/>
    <col min="23" max="23" width="13.7109375" style="3" customWidth="1"/>
    <col min="24" max="24" width="14.28515625" style="3" customWidth="1"/>
    <col min="25" max="25" width="14.42578125" style="3" customWidth="1"/>
    <col min="26" max="26" width="12.5703125" style="3" customWidth="1"/>
    <col min="27" max="28" width="15" style="3" customWidth="1"/>
    <col min="29" max="29" width="18.85546875" style="3" bestFit="1" customWidth="1"/>
    <col min="30" max="31" width="12.5703125" style="3" customWidth="1"/>
    <col min="32" max="32" width="13.140625" style="3" customWidth="1"/>
    <col min="33" max="33" width="12.5703125" style="3" customWidth="1"/>
    <col min="34" max="34" width="20.85546875" style="3" bestFit="1" customWidth="1"/>
    <col min="35" max="35" width="21.7109375" style="3" customWidth="1"/>
    <col min="36" max="38" width="9.140625" style="3"/>
    <col min="39" max="39" width="3.85546875" style="3" customWidth="1"/>
    <col min="40" max="40" width="17.7109375" style="3" customWidth="1"/>
    <col min="41" max="41" width="9.42578125" style="3" bestFit="1" customWidth="1"/>
    <col min="42" max="42" width="12" style="3" bestFit="1" customWidth="1"/>
    <col min="43" max="51" width="10.7109375" style="3" customWidth="1"/>
    <col min="52" max="52" width="7.85546875" style="3" bestFit="1" customWidth="1"/>
    <col min="53" max="53" width="16.5703125" style="3" customWidth="1"/>
    <col min="54" max="54" width="9.140625" style="3"/>
    <col min="55" max="55" width="11.140625" style="3" bestFit="1" customWidth="1"/>
    <col min="56" max="57" width="9.85546875" style="3" bestFit="1" customWidth="1"/>
    <col min="58" max="58" width="11" style="3" customWidth="1"/>
    <col min="59" max="59" width="10.5703125" style="3" bestFit="1" customWidth="1"/>
    <col min="60" max="60" width="10.140625" style="3" customWidth="1"/>
    <col min="61" max="61" width="9.42578125" style="3" bestFit="1" customWidth="1"/>
    <col min="62" max="62" width="9.28515625" style="3" bestFit="1" customWidth="1"/>
    <col min="63" max="64" width="10.140625" style="3" customWidth="1"/>
    <col min="65" max="65" width="10.42578125" style="3" customWidth="1"/>
    <col min="66" max="66" width="9.28515625" style="3" bestFit="1" customWidth="1"/>
    <col min="67" max="68" width="9.140625" style="3"/>
    <col min="69" max="69" width="10.5703125" style="3" customWidth="1"/>
    <col min="70" max="73" width="9.140625" style="3"/>
    <col min="74" max="74" width="3.7109375" style="3" customWidth="1"/>
    <col min="75" max="75" width="14.7109375" style="3" customWidth="1"/>
    <col min="76" max="76" width="9.5703125" style="3" bestFit="1" customWidth="1"/>
    <col min="77" max="77" width="11.7109375" style="3" bestFit="1" customWidth="1"/>
    <col min="78" max="78" width="10.85546875" style="3" bestFit="1" customWidth="1"/>
    <col min="79" max="79" width="9.5703125" style="3" customWidth="1"/>
    <col min="80" max="80" width="11" style="3" bestFit="1" customWidth="1"/>
    <col min="81" max="81" width="11.85546875" style="3" bestFit="1" customWidth="1"/>
    <col min="82" max="82" width="11" style="3" bestFit="1" customWidth="1"/>
    <col min="83" max="83" width="13.42578125" style="3" bestFit="1" customWidth="1"/>
    <col min="84" max="84" width="9.7109375" style="3" bestFit="1" customWidth="1"/>
    <col min="85" max="85" width="11.5703125" style="3" bestFit="1" customWidth="1"/>
    <col min="86" max="86" width="10.85546875" style="3" bestFit="1" customWidth="1"/>
    <col min="87" max="87" width="11.7109375" style="3" customWidth="1"/>
    <col min="88" max="88" width="11.85546875" style="3" bestFit="1" customWidth="1"/>
    <col min="89" max="89" width="11.7109375" style="3" bestFit="1" customWidth="1"/>
    <col min="90" max="91" width="9.28515625" style="3" customWidth="1"/>
    <col min="92" max="95" width="9.140625" style="3"/>
    <col min="96" max="96" width="9.7109375" style="3" customWidth="1"/>
    <col min="97" max="97" width="14.85546875" style="3" customWidth="1"/>
    <col min="98" max="98" width="12.140625" style="3" bestFit="1" customWidth="1"/>
    <col min="99" max="99" width="16.85546875" style="3" bestFit="1" customWidth="1"/>
    <col min="100" max="100" width="13.42578125" style="3" bestFit="1" customWidth="1"/>
    <col min="101" max="101" width="15.85546875" style="3" bestFit="1" customWidth="1"/>
    <col min="102" max="102" width="12.5703125" style="3" bestFit="1" customWidth="1"/>
    <col min="103" max="103" width="13" style="3" bestFit="1" customWidth="1"/>
    <col min="104" max="104" width="13.28515625" style="3" bestFit="1" customWidth="1"/>
    <col min="105" max="105" width="12.7109375" style="3" bestFit="1" customWidth="1"/>
    <col min="106" max="106" width="15.28515625" style="3" customWidth="1"/>
    <col min="107" max="107" width="13.28515625" style="3" customWidth="1"/>
    <col min="108" max="108" width="10.5703125" style="3" bestFit="1" customWidth="1"/>
    <col min="109" max="109" width="12.5703125" style="3" customWidth="1"/>
    <col min="110" max="110" width="9.85546875" style="3" bestFit="1" customWidth="1"/>
    <col min="111" max="111" width="9.28515625" style="3" bestFit="1" customWidth="1"/>
    <col min="112" max="112" width="11" style="3" bestFit="1" customWidth="1"/>
    <col min="113" max="113" width="13.85546875" style="3" bestFit="1" customWidth="1"/>
    <col min="114" max="119" width="9.140625" style="3"/>
    <col min="120" max="120" width="15.7109375" style="3" customWidth="1"/>
    <col min="121" max="256" width="9.140625" style="3"/>
    <col min="257" max="257" width="32.28515625" style="3" customWidth="1"/>
    <col min="258" max="258" width="10.7109375" style="3" customWidth="1"/>
    <col min="259" max="259" width="16.140625" style="3" customWidth="1"/>
    <col min="260" max="260" width="13" style="3" bestFit="1" customWidth="1"/>
    <col min="261" max="261" width="14.85546875" style="3" bestFit="1" customWidth="1"/>
    <col min="262" max="262" width="13.7109375" style="3" bestFit="1" customWidth="1"/>
    <col min="263" max="263" width="12.5703125" style="3" customWidth="1"/>
    <col min="264" max="264" width="14.28515625" style="3" bestFit="1" customWidth="1"/>
    <col min="265" max="265" width="15" style="3" bestFit="1" customWidth="1"/>
    <col min="266" max="266" width="14.42578125" style="3" bestFit="1" customWidth="1"/>
    <col min="267" max="267" width="13.5703125" style="3" bestFit="1" customWidth="1"/>
    <col min="268" max="269" width="12.5703125" style="3" customWidth="1"/>
    <col min="270" max="270" width="11.7109375" style="3" customWidth="1"/>
    <col min="271" max="271" width="19.85546875" style="3" bestFit="1" customWidth="1"/>
    <col min="272" max="272" width="11.7109375" style="3" customWidth="1"/>
    <col min="273" max="275" width="9.140625" style="3"/>
    <col min="276" max="276" width="38" style="3" customWidth="1"/>
    <col min="277" max="277" width="10.85546875" style="3" customWidth="1"/>
    <col min="278" max="278" width="18.28515625" style="3" customWidth="1"/>
    <col min="279" max="279" width="13.7109375" style="3" customWidth="1"/>
    <col min="280" max="280" width="14.28515625" style="3" customWidth="1"/>
    <col min="281" max="281" width="14.42578125" style="3" customWidth="1"/>
    <col min="282" max="282" width="12.5703125" style="3" customWidth="1"/>
    <col min="283" max="284" width="15" style="3" customWidth="1"/>
    <col min="285" max="285" width="18.85546875" style="3" bestFit="1" customWidth="1"/>
    <col min="286" max="287" width="12.5703125" style="3" customWidth="1"/>
    <col min="288" max="288" width="13.140625" style="3" customWidth="1"/>
    <col min="289" max="289" width="12.5703125" style="3" customWidth="1"/>
    <col min="290" max="290" width="20.85546875" style="3" bestFit="1" customWidth="1"/>
    <col min="291" max="291" width="21.7109375" style="3" customWidth="1"/>
    <col min="292" max="294" width="9.140625" style="3"/>
    <col min="295" max="295" width="3.85546875" style="3" customWidth="1"/>
    <col min="296" max="296" width="17.7109375" style="3" customWidth="1"/>
    <col min="297" max="297" width="9.42578125" style="3" bestFit="1" customWidth="1"/>
    <col min="298" max="298" width="12" style="3" bestFit="1" customWidth="1"/>
    <col min="299" max="307" width="10.7109375" style="3" customWidth="1"/>
    <col min="308" max="308" width="7.85546875" style="3" bestFit="1" customWidth="1"/>
    <col min="309" max="309" width="16.5703125" style="3" customWidth="1"/>
    <col min="310" max="310" width="9.140625" style="3"/>
    <col min="311" max="311" width="11.140625" style="3" bestFit="1" customWidth="1"/>
    <col min="312" max="313" width="9.85546875" style="3" bestFit="1" customWidth="1"/>
    <col min="314" max="314" width="11" style="3" customWidth="1"/>
    <col min="315" max="315" width="10.5703125" style="3" bestFit="1" customWidth="1"/>
    <col min="316" max="316" width="10.140625" style="3" customWidth="1"/>
    <col min="317" max="317" width="9.42578125" style="3" bestFit="1" customWidth="1"/>
    <col min="318" max="318" width="9.28515625" style="3" bestFit="1" customWidth="1"/>
    <col min="319" max="320" width="10.140625" style="3" customWidth="1"/>
    <col min="321" max="321" width="10.42578125" style="3" customWidth="1"/>
    <col min="322" max="322" width="9.28515625" style="3" bestFit="1" customWidth="1"/>
    <col min="323" max="324" width="9.140625" style="3"/>
    <col min="325" max="325" width="10.5703125" style="3" customWidth="1"/>
    <col min="326" max="329" width="9.140625" style="3"/>
    <col min="330" max="330" width="3.7109375" style="3" customWidth="1"/>
    <col min="331" max="331" width="14.7109375" style="3" customWidth="1"/>
    <col min="332" max="332" width="9.5703125" style="3" bestFit="1" customWidth="1"/>
    <col min="333" max="333" width="11.7109375" style="3" bestFit="1" customWidth="1"/>
    <col min="334" max="334" width="10.85546875" style="3" bestFit="1" customWidth="1"/>
    <col min="335" max="335" width="9.5703125" style="3" customWidth="1"/>
    <col min="336" max="336" width="11" style="3" bestFit="1" customWidth="1"/>
    <col min="337" max="337" width="11.85546875" style="3" bestFit="1" customWidth="1"/>
    <col min="338" max="338" width="11" style="3" bestFit="1" customWidth="1"/>
    <col min="339" max="339" width="13.42578125" style="3" bestFit="1" customWidth="1"/>
    <col min="340" max="340" width="9.7109375" style="3" bestFit="1" customWidth="1"/>
    <col min="341" max="341" width="11.5703125" style="3" bestFit="1" customWidth="1"/>
    <col min="342" max="342" width="10.85546875" style="3" bestFit="1" customWidth="1"/>
    <col min="343" max="343" width="11.7109375" style="3" customWidth="1"/>
    <col min="344" max="344" width="11.85546875" style="3" bestFit="1" customWidth="1"/>
    <col min="345" max="345" width="11.7109375" style="3" bestFit="1" customWidth="1"/>
    <col min="346" max="347" width="9.28515625" style="3" customWidth="1"/>
    <col min="348" max="351" width="9.140625" style="3"/>
    <col min="352" max="352" width="9.7109375" style="3" customWidth="1"/>
    <col min="353" max="353" width="14.85546875" style="3" customWidth="1"/>
    <col min="354" max="354" width="12.140625" style="3" bestFit="1" customWidth="1"/>
    <col min="355" max="355" width="16.85546875" style="3" bestFit="1" customWidth="1"/>
    <col min="356" max="356" width="13.42578125" style="3" bestFit="1" customWidth="1"/>
    <col min="357" max="357" width="15.85546875" style="3" bestFit="1" customWidth="1"/>
    <col min="358" max="358" width="12.5703125" style="3" bestFit="1" customWidth="1"/>
    <col min="359" max="359" width="13" style="3" bestFit="1" customWidth="1"/>
    <col min="360" max="360" width="13.28515625" style="3" bestFit="1" customWidth="1"/>
    <col min="361" max="361" width="12.7109375" style="3" bestFit="1" customWidth="1"/>
    <col min="362" max="362" width="15.28515625" style="3" customWidth="1"/>
    <col min="363" max="363" width="13.28515625" style="3" customWidth="1"/>
    <col min="364" max="364" width="10.5703125" style="3" bestFit="1" customWidth="1"/>
    <col min="365" max="365" width="12.5703125" style="3" customWidth="1"/>
    <col min="366" max="366" width="9.85546875" style="3" bestFit="1" customWidth="1"/>
    <col min="367" max="367" width="9.28515625" style="3" bestFit="1" customWidth="1"/>
    <col min="368" max="368" width="11" style="3" bestFit="1" customWidth="1"/>
    <col min="369" max="369" width="13.85546875" style="3" bestFit="1" customWidth="1"/>
    <col min="370" max="375" width="9.140625" style="3"/>
    <col min="376" max="376" width="15.7109375" style="3" customWidth="1"/>
    <col min="377" max="512" width="9.140625" style="3"/>
    <col min="513" max="513" width="32.28515625" style="3" customWidth="1"/>
    <col min="514" max="514" width="10.7109375" style="3" customWidth="1"/>
    <col min="515" max="515" width="16.140625" style="3" customWidth="1"/>
    <col min="516" max="516" width="13" style="3" bestFit="1" customWidth="1"/>
    <col min="517" max="517" width="14.85546875" style="3" bestFit="1" customWidth="1"/>
    <col min="518" max="518" width="13.7109375" style="3" bestFit="1" customWidth="1"/>
    <col min="519" max="519" width="12.5703125" style="3" customWidth="1"/>
    <col min="520" max="520" width="14.28515625" style="3" bestFit="1" customWidth="1"/>
    <col min="521" max="521" width="15" style="3" bestFit="1" customWidth="1"/>
    <col min="522" max="522" width="14.42578125" style="3" bestFit="1" customWidth="1"/>
    <col min="523" max="523" width="13.5703125" style="3" bestFit="1" customWidth="1"/>
    <col min="524" max="525" width="12.5703125" style="3" customWidth="1"/>
    <col min="526" max="526" width="11.7109375" style="3" customWidth="1"/>
    <col min="527" max="527" width="19.85546875" style="3" bestFit="1" customWidth="1"/>
    <col min="528" max="528" width="11.7109375" style="3" customWidth="1"/>
    <col min="529" max="531" width="9.140625" style="3"/>
    <col min="532" max="532" width="38" style="3" customWidth="1"/>
    <col min="533" max="533" width="10.85546875" style="3" customWidth="1"/>
    <col min="534" max="534" width="18.28515625" style="3" customWidth="1"/>
    <col min="535" max="535" width="13.7109375" style="3" customWidth="1"/>
    <col min="536" max="536" width="14.28515625" style="3" customWidth="1"/>
    <col min="537" max="537" width="14.42578125" style="3" customWidth="1"/>
    <col min="538" max="538" width="12.5703125" style="3" customWidth="1"/>
    <col min="539" max="540" width="15" style="3" customWidth="1"/>
    <col min="541" max="541" width="18.85546875" style="3" bestFit="1" customWidth="1"/>
    <col min="542" max="543" width="12.5703125" style="3" customWidth="1"/>
    <col min="544" max="544" width="13.140625" style="3" customWidth="1"/>
    <col min="545" max="545" width="12.5703125" style="3" customWidth="1"/>
    <col min="546" max="546" width="20.85546875" style="3" bestFit="1" customWidth="1"/>
    <col min="547" max="547" width="21.7109375" style="3" customWidth="1"/>
    <col min="548" max="550" width="9.140625" style="3"/>
    <col min="551" max="551" width="3.85546875" style="3" customWidth="1"/>
    <col min="552" max="552" width="17.7109375" style="3" customWidth="1"/>
    <col min="553" max="553" width="9.42578125" style="3" bestFit="1" customWidth="1"/>
    <col min="554" max="554" width="12" style="3" bestFit="1" customWidth="1"/>
    <col min="555" max="563" width="10.7109375" style="3" customWidth="1"/>
    <col min="564" max="564" width="7.85546875" style="3" bestFit="1" customWidth="1"/>
    <col min="565" max="565" width="16.5703125" style="3" customWidth="1"/>
    <col min="566" max="566" width="9.140625" style="3"/>
    <col min="567" max="567" width="11.140625" style="3" bestFit="1" customWidth="1"/>
    <col min="568" max="569" width="9.85546875" style="3" bestFit="1" customWidth="1"/>
    <col min="570" max="570" width="11" style="3" customWidth="1"/>
    <col min="571" max="571" width="10.5703125" style="3" bestFit="1" customWidth="1"/>
    <col min="572" max="572" width="10.140625" style="3" customWidth="1"/>
    <col min="573" max="573" width="9.42578125" style="3" bestFit="1" customWidth="1"/>
    <col min="574" max="574" width="9.28515625" style="3" bestFit="1" customWidth="1"/>
    <col min="575" max="576" width="10.140625" style="3" customWidth="1"/>
    <col min="577" max="577" width="10.42578125" style="3" customWidth="1"/>
    <col min="578" max="578" width="9.28515625" style="3" bestFit="1" customWidth="1"/>
    <col min="579" max="580" width="9.140625" style="3"/>
    <col min="581" max="581" width="10.5703125" style="3" customWidth="1"/>
    <col min="582" max="585" width="9.140625" style="3"/>
    <col min="586" max="586" width="3.7109375" style="3" customWidth="1"/>
    <col min="587" max="587" width="14.7109375" style="3" customWidth="1"/>
    <col min="588" max="588" width="9.5703125" style="3" bestFit="1" customWidth="1"/>
    <col min="589" max="589" width="11.7109375" style="3" bestFit="1" customWidth="1"/>
    <col min="590" max="590" width="10.85546875" style="3" bestFit="1" customWidth="1"/>
    <col min="591" max="591" width="9.5703125" style="3" customWidth="1"/>
    <col min="592" max="592" width="11" style="3" bestFit="1" customWidth="1"/>
    <col min="593" max="593" width="11.85546875" style="3" bestFit="1" customWidth="1"/>
    <col min="594" max="594" width="11" style="3" bestFit="1" customWidth="1"/>
    <col min="595" max="595" width="13.42578125" style="3" bestFit="1" customWidth="1"/>
    <col min="596" max="596" width="9.7109375" style="3" bestFit="1" customWidth="1"/>
    <col min="597" max="597" width="11.5703125" style="3" bestFit="1" customWidth="1"/>
    <col min="598" max="598" width="10.85546875" style="3" bestFit="1" customWidth="1"/>
    <col min="599" max="599" width="11.7109375" style="3" customWidth="1"/>
    <col min="600" max="600" width="11.85546875" style="3" bestFit="1" customWidth="1"/>
    <col min="601" max="601" width="11.7109375" style="3" bestFit="1" customWidth="1"/>
    <col min="602" max="603" width="9.28515625" style="3" customWidth="1"/>
    <col min="604" max="607" width="9.140625" style="3"/>
    <col min="608" max="608" width="9.7109375" style="3" customWidth="1"/>
    <col min="609" max="609" width="14.85546875" style="3" customWidth="1"/>
    <col min="610" max="610" width="12.140625" style="3" bestFit="1" customWidth="1"/>
    <col min="611" max="611" width="16.85546875" style="3" bestFit="1" customWidth="1"/>
    <col min="612" max="612" width="13.42578125" style="3" bestFit="1" customWidth="1"/>
    <col min="613" max="613" width="15.85546875" style="3" bestFit="1" customWidth="1"/>
    <col min="614" max="614" width="12.5703125" style="3" bestFit="1" customWidth="1"/>
    <col min="615" max="615" width="13" style="3" bestFit="1" customWidth="1"/>
    <col min="616" max="616" width="13.28515625" style="3" bestFit="1" customWidth="1"/>
    <col min="617" max="617" width="12.7109375" style="3" bestFit="1" customWidth="1"/>
    <col min="618" max="618" width="15.28515625" style="3" customWidth="1"/>
    <col min="619" max="619" width="13.28515625" style="3" customWidth="1"/>
    <col min="620" max="620" width="10.5703125" style="3" bestFit="1" customWidth="1"/>
    <col min="621" max="621" width="12.5703125" style="3" customWidth="1"/>
    <col min="622" max="622" width="9.85546875" style="3" bestFit="1" customWidth="1"/>
    <col min="623" max="623" width="9.28515625" style="3" bestFit="1" customWidth="1"/>
    <col min="624" max="624" width="11" style="3" bestFit="1" customWidth="1"/>
    <col min="625" max="625" width="13.85546875" style="3" bestFit="1" customWidth="1"/>
    <col min="626" max="631" width="9.140625" style="3"/>
    <col min="632" max="632" width="15.7109375" style="3" customWidth="1"/>
    <col min="633" max="768" width="9.140625" style="3"/>
    <col min="769" max="769" width="32.28515625" style="3" customWidth="1"/>
    <col min="770" max="770" width="10.7109375" style="3" customWidth="1"/>
    <col min="771" max="771" width="16.140625" style="3" customWidth="1"/>
    <col min="772" max="772" width="13" style="3" bestFit="1" customWidth="1"/>
    <col min="773" max="773" width="14.85546875" style="3" bestFit="1" customWidth="1"/>
    <col min="774" max="774" width="13.7109375" style="3" bestFit="1" customWidth="1"/>
    <col min="775" max="775" width="12.5703125" style="3" customWidth="1"/>
    <col min="776" max="776" width="14.28515625" style="3" bestFit="1" customWidth="1"/>
    <col min="777" max="777" width="15" style="3" bestFit="1" customWidth="1"/>
    <col min="778" max="778" width="14.42578125" style="3" bestFit="1" customWidth="1"/>
    <col min="779" max="779" width="13.5703125" style="3" bestFit="1" customWidth="1"/>
    <col min="780" max="781" width="12.5703125" style="3" customWidth="1"/>
    <col min="782" max="782" width="11.7109375" style="3" customWidth="1"/>
    <col min="783" max="783" width="19.85546875" style="3" bestFit="1" customWidth="1"/>
    <col min="784" max="784" width="11.7109375" style="3" customWidth="1"/>
    <col min="785" max="787" width="9.140625" style="3"/>
    <col min="788" max="788" width="38" style="3" customWidth="1"/>
    <col min="789" max="789" width="10.85546875" style="3" customWidth="1"/>
    <col min="790" max="790" width="18.28515625" style="3" customWidth="1"/>
    <col min="791" max="791" width="13.7109375" style="3" customWidth="1"/>
    <col min="792" max="792" width="14.28515625" style="3" customWidth="1"/>
    <col min="793" max="793" width="14.42578125" style="3" customWidth="1"/>
    <col min="794" max="794" width="12.5703125" style="3" customWidth="1"/>
    <col min="795" max="796" width="15" style="3" customWidth="1"/>
    <col min="797" max="797" width="18.85546875" style="3" bestFit="1" customWidth="1"/>
    <col min="798" max="799" width="12.5703125" style="3" customWidth="1"/>
    <col min="800" max="800" width="13.140625" style="3" customWidth="1"/>
    <col min="801" max="801" width="12.5703125" style="3" customWidth="1"/>
    <col min="802" max="802" width="20.85546875" style="3" bestFit="1" customWidth="1"/>
    <col min="803" max="803" width="21.7109375" style="3" customWidth="1"/>
    <col min="804" max="806" width="9.140625" style="3"/>
    <col min="807" max="807" width="3.85546875" style="3" customWidth="1"/>
    <col min="808" max="808" width="17.7109375" style="3" customWidth="1"/>
    <col min="809" max="809" width="9.42578125" style="3" bestFit="1" customWidth="1"/>
    <col min="810" max="810" width="12" style="3" bestFit="1" customWidth="1"/>
    <col min="811" max="819" width="10.7109375" style="3" customWidth="1"/>
    <col min="820" max="820" width="7.85546875" style="3" bestFit="1" customWidth="1"/>
    <col min="821" max="821" width="16.5703125" style="3" customWidth="1"/>
    <col min="822" max="822" width="9.140625" style="3"/>
    <col min="823" max="823" width="11.140625" style="3" bestFit="1" customWidth="1"/>
    <col min="824" max="825" width="9.85546875" style="3" bestFit="1" customWidth="1"/>
    <col min="826" max="826" width="11" style="3" customWidth="1"/>
    <col min="827" max="827" width="10.5703125" style="3" bestFit="1" customWidth="1"/>
    <col min="828" max="828" width="10.140625" style="3" customWidth="1"/>
    <col min="829" max="829" width="9.42578125" style="3" bestFit="1" customWidth="1"/>
    <col min="830" max="830" width="9.28515625" style="3" bestFit="1" customWidth="1"/>
    <col min="831" max="832" width="10.140625" style="3" customWidth="1"/>
    <col min="833" max="833" width="10.42578125" style="3" customWidth="1"/>
    <col min="834" max="834" width="9.28515625" style="3" bestFit="1" customWidth="1"/>
    <col min="835" max="836" width="9.140625" style="3"/>
    <col min="837" max="837" width="10.5703125" style="3" customWidth="1"/>
    <col min="838" max="841" width="9.140625" style="3"/>
    <col min="842" max="842" width="3.7109375" style="3" customWidth="1"/>
    <col min="843" max="843" width="14.7109375" style="3" customWidth="1"/>
    <col min="844" max="844" width="9.5703125" style="3" bestFit="1" customWidth="1"/>
    <col min="845" max="845" width="11.7109375" style="3" bestFit="1" customWidth="1"/>
    <col min="846" max="846" width="10.85546875" style="3" bestFit="1" customWidth="1"/>
    <col min="847" max="847" width="9.5703125" style="3" customWidth="1"/>
    <col min="848" max="848" width="11" style="3" bestFit="1" customWidth="1"/>
    <col min="849" max="849" width="11.85546875" style="3" bestFit="1" customWidth="1"/>
    <col min="850" max="850" width="11" style="3" bestFit="1" customWidth="1"/>
    <col min="851" max="851" width="13.42578125" style="3" bestFit="1" customWidth="1"/>
    <col min="852" max="852" width="9.7109375" style="3" bestFit="1" customWidth="1"/>
    <col min="853" max="853" width="11.5703125" style="3" bestFit="1" customWidth="1"/>
    <col min="854" max="854" width="10.85546875" style="3" bestFit="1" customWidth="1"/>
    <col min="855" max="855" width="11.7109375" style="3" customWidth="1"/>
    <col min="856" max="856" width="11.85546875" style="3" bestFit="1" customWidth="1"/>
    <col min="857" max="857" width="11.7109375" style="3" bestFit="1" customWidth="1"/>
    <col min="858" max="859" width="9.28515625" style="3" customWidth="1"/>
    <col min="860" max="863" width="9.140625" style="3"/>
    <col min="864" max="864" width="9.7109375" style="3" customWidth="1"/>
    <col min="865" max="865" width="14.85546875" style="3" customWidth="1"/>
    <col min="866" max="866" width="12.140625" style="3" bestFit="1" customWidth="1"/>
    <col min="867" max="867" width="16.85546875" style="3" bestFit="1" customWidth="1"/>
    <col min="868" max="868" width="13.42578125" style="3" bestFit="1" customWidth="1"/>
    <col min="869" max="869" width="15.85546875" style="3" bestFit="1" customWidth="1"/>
    <col min="870" max="870" width="12.5703125" style="3" bestFit="1" customWidth="1"/>
    <col min="871" max="871" width="13" style="3" bestFit="1" customWidth="1"/>
    <col min="872" max="872" width="13.28515625" style="3" bestFit="1" customWidth="1"/>
    <col min="873" max="873" width="12.7109375" style="3" bestFit="1" customWidth="1"/>
    <col min="874" max="874" width="15.28515625" style="3" customWidth="1"/>
    <col min="875" max="875" width="13.28515625" style="3" customWidth="1"/>
    <col min="876" max="876" width="10.5703125" style="3" bestFit="1" customWidth="1"/>
    <col min="877" max="877" width="12.5703125" style="3" customWidth="1"/>
    <col min="878" max="878" width="9.85546875" style="3" bestFit="1" customWidth="1"/>
    <col min="879" max="879" width="9.28515625" style="3" bestFit="1" customWidth="1"/>
    <col min="880" max="880" width="11" style="3" bestFit="1" customWidth="1"/>
    <col min="881" max="881" width="13.85546875" style="3" bestFit="1" customWidth="1"/>
    <col min="882" max="887" width="9.140625" style="3"/>
    <col min="888" max="888" width="15.7109375" style="3" customWidth="1"/>
    <col min="889" max="1024" width="9.140625" style="3"/>
    <col min="1025" max="1025" width="32.28515625" style="3" customWidth="1"/>
    <col min="1026" max="1026" width="10.7109375" style="3" customWidth="1"/>
    <col min="1027" max="1027" width="16.140625" style="3" customWidth="1"/>
    <col min="1028" max="1028" width="13" style="3" bestFit="1" customWidth="1"/>
    <col min="1029" max="1029" width="14.85546875" style="3" bestFit="1" customWidth="1"/>
    <col min="1030" max="1030" width="13.7109375" style="3" bestFit="1" customWidth="1"/>
    <col min="1031" max="1031" width="12.5703125" style="3" customWidth="1"/>
    <col min="1032" max="1032" width="14.28515625" style="3" bestFit="1" customWidth="1"/>
    <col min="1033" max="1033" width="15" style="3" bestFit="1" customWidth="1"/>
    <col min="1034" max="1034" width="14.42578125" style="3" bestFit="1" customWidth="1"/>
    <col min="1035" max="1035" width="13.5703125" style="3" bestFit="1" customWidth="1"/>
    <col min="1036" max="1037" width="12.5703125" style="3" customWidth="1"/>
    <col min="1038" max="1038" width="11.7109375" style="3" customWidth="1"/>
    <col min="1039" max="1039" width="19.85546875" style="3" bestFit="1" customWidth="1"/>
    <col min="1040" max="1040" width="11.7109375" style="3" customWidth="1"/>
    <col min="1041" max="1043" width="9.140625" style="3"/>
    <col min="1044" max="1044" width="38" style="3" customWidth="1"/>
    <col min="1045" max="1045" width="10.85546875" style="3" customWidth="1"/>
    <col min="1046" max="1046" width="18.28515625" style="3" customWidth="1"/>
    <col min="1047" max="1047" width="13.7109375" style="3" customWidth="1"/>
    <col min="1048" max="1048" width="14.28515625" style="3" customWidth="1"/>
    <col min="1049" max="1049" width="14.42578125" style="3" customWidth="1"/>
    <col min="1050" max="1050" width="12.5703125" style="3" customWidth="1"/>
    <col min="1051" max="1052" width="15" style="3" customWidth="1"/>
    <col min="1053" max="1053" width="18.85546875" style="3" bestFit="1" customWidth="1"/>
    <col min="1054" max="1055" width="12.5703125" style="3" customWidth="1"/>
    <col min="1056" max="1056" width="13.140625" style="3" customWidth="1"/>
    <col min="1057" max="1057" width="12.5703125" style="3" customWidth="1"/>
    <col min="1058" max="1058" width="20.85546875" style="3" bestFit="1" customWidth="1"/>
    <col min="1059" max="1059" width="21.7109375" style="3" customWidth="1"/>
    <col min="1060" max="1062" width="9.140625" style="3"/>
    <col min="1063" max="1063" width="3.85546875" style="3" customWidth="1"/>
    <col min="1064" max="1064" width="17.7109375" style="3" customWidth="1"/>
    <col min="1065" max="1065" width="9.42578125" style="3" bestFit="1" customWidth="1"/>
    <col min="1066" max="1066" width="12" style="3" bestFit="1" customWidth="1"/>
    <col min="1067" max="1075" width="10.7109375" style="3" customWidth="1"/>
    <col min="1076" max="1076" width="7.85546875" style="3" bestFit="1" customWidth="1"/>
    <col min="1077" max="1077" width="16.5703125" style="3" customWidth="1"/>
    <col min="1078" max="1078" width="9.140625" style="3"/>
    <col min="1079" max="1079" width="11.140625" style="3" bestFit="1" customWidth="1"/>
    <col min="1080" max="1081" width="9.85546875" style="3" bestFit="1" customWidth="1"/>
    <col min="1082" max="1082" width="11" style="3" customWidth="1"/>
    <col min="1083" max="1083" width="10.5703125" style="3" bestFit="1" customWidth="1"/>
    <col min="1084" max="1084" width="10.140625" style="3" customWidth="1"/>
    <col min="1085" max="1085" width="9.42578125" style="3" bestFit="1" customWidth="1"/>
    <col min="1086" max="1086" width="9.28515625" style="3" bestFit="1" customWidth="1"/>
    <col min="1087" max="1088" width="10.140625" style="3" customWidth="1"/>
    <col min="1089" max="1089" width="10.42578125" style="3" customWidth="1"/>
    <col min="1090" max="1090" width="9.28515625" style="3" bestFit="1" customWidth="1"/>
    <col min="1091" max="1092" width="9.140625" style="3"/>
    <col min="1093" max="1093" width="10.5703125" style="3" customWidth="1"/>
    <col min="1094" max="1097" width="9.140625" style="3"/>
    <col min="1098" max="1098" width="3.7109375" style="3" customWidth="1"/>
    <col min="1099" max="1099" width="14.7109375" style="3" customWidth="1"/>
    <col min="1100" max="1100" width="9.5703125" style="3" bestFit="1" customWidth="1"/>
    <col min="1101" max="1101" width="11.7109375" style="3" bestFit="1" customWidth="1"/>
    <col min="1102" max="1102" width="10.85546875" style="3" bestFit="1" customWidth="1"/>
    <col min="1103" max="1103" width="9.5703125" style="3" customWidth="1"/>
    <col min="1104" max="1104" width="11" style="3" bestFit="1" customWidth="1"/>
    <col min="1105" max="1105" width="11.85546875" style="3" bestFit="1" customWidth="1"/>
    <col min="1106" max="1106" width="11" style="3" bestFit="1" customWidth="1"/>
    <col min="1107" max="1107" width="13.42578125" style="3" bestFit="1" customWidth="1"/>
    <col min="1108" max="1108" width="9.7109375" style="3" bestFit="1" customWidth="1"/>
    <col min="1109" max="1109" width="11.5703125" style="3" bestFit="1" customWidth="1"/>
    <col min="1110" max="1110" width="10.85546875" style="3" bestFit="1" customWidth="1"/>
    <col min="1111" max="1111" width="11.7109375" style="3" customWidth="1"/>
    <col min="1112" max="1112" width="11.85546875" style="3" bestFit="1" customWidth="1"/>
    <col min="1113" max="1113" width="11.7109375" style="3" bestFit="1" customWidth="1"/>
    <col min="1114" max="1115" width="9.28515625" style="3" customWidth="1"/>
    <col min="1116" max="1119" width="9.140625" style="3"/>
    <col min="1120" max="1120" width="9.7109375" style="3" customWidth="1"/>
    <col min="1121" max="1121" width="14.85546875" style="3" customWidth="1"/>
    <col min="1122" max="1122" width="12.140625" style="3" bestFit="1" customWidth="1"/>
    <col min="1123" max="1123" width="16.85546875" style="3" bestFit="1" customWidth="1"/>
    <col min="1124" max="1124" width="13.42578125" style="3" bestFit="1" customWidth="1"/>
    <col min="1125" max="1125" width="15.85546875" style="3" bestFit="1" customWidth="1"/>
    <col min="1126" max="1126" width="12.5703125" style="3" bestFit="1" customWidth="1"/>
    <col min="1127" max="1127" width="13" style="3" bestFit="1" customWidth="1"/>
    <col min="1128" max="1128" width="13.28515625" style="3" bestFit="1" customWidth="1"/>
    <col min="1129" max="1129" width="12.7109375" style="3" bestFit="1" customWidth="1"/>
    <col min="1130" max="1130" width="15.28515625" style="3" customWidth="1"/>
    <col min="1131" max="1131" width="13.28515625" style="3" customWidth="1"/>
    <col min="1132" max="1132" width="10.5703125" style="3" bestFit="1" customWidth="1"/>
    <col min="1133" max="1133" width="12.5703125" style="3" customWidth="1"/>
    <col min="1134" max="1134" width="9.85546875" style="3" bestFit="1" customWidth="1"/>
    <col min="1135" max="1135" width="9.28515625" style="3" bestFit="1" customWidth="1"/>
    <col min="1136" max="1136" width="11" style="3" bestFit="1" customWidth="1"/>
    <col min="1137" max="1137" width="13.85546875" style="3" bestFit="1" customWidth="1"/>
    <col min="1138" max="1143" width="9.140625" style="3"/>
    <col min="1144" max="1144" width="15.7109375" style="3" customWidth="1"/>
    <col min="1145" max="1280" width="9.140625" style="3"/>
    <col min="1281" max="1281" width="32.28515625" style="3" customWidth="1"/>
    <col min="1282" max="1282" width="10.7109375" style="3" customWidth="1"/>
    <col min="1283" max="1283" width="16.140625" style="3" customWidth="1"/>
    <col min="1284" max="1284" width="13" style="3" bestFit="1" customWidth="1"/>
    <col min="1285" max="1285" width="14.85546875" style="3" bestFit="1" customWidth="1"/>
    <col min="1286" max="1286" width="13.7109375" style="3" bestFit="1" customWidth="1"/>
    <col min="1287" max="1287" width="12.5703125" style="3" customWidth="1"/>
    <col min="1288" max="1288" width="14.28515625" style="3" bestFit="1" customWidth="1"/>
    <col min="1289" max="1289" width="15" style="3" bestFit="1" customWidth="1"/>
    <col min="1290" max="1290" width="14.42578125" style="3" bestFit="1" customWidth="1"/>
    <col min="1291" max="1291" width="13.5703125" style="3" bestFit="1" customWidth="1"/>
    <col min="1292" max="1293" width="12.5703125" style="3" customWidth="1"/>
    <col min="1294" max="1294" width="11.7109375" style="3" customWidth="1"/>
    <col min="1295" max="1295" width="19.85546875" style="3" bestFit="1" customWidth="1"/>
    <col min="1296" max="1296" width="11.7109375" style="3" customWidth="1"/>
    <col min="1297" max="1299" width="9.140625" style="3"/>
    <col min="1300" max="1300" width="38" style="3" customWidth="1"/>
    <col min="1301" max="1301" width="10.85546875" style="3" customWidth="1"/>
    <col min="1302" max="1302" width="18.28515625" style="3" customWidth="1"/>
    <col min="1303" max="1303" width="13.7109375" style="3" customWidth="1"/>
    <col min="1304" max="1304" width="14.28515625" style="3" customWidth="1"/>
    <col min="1305" max="1305" width="14.42578125" style="3" customWidth="1"/>
    <col min="1306" max="1306" width="12.5703125" style="3" customWidth="1"/>
    <col min="1307" max="1308" width="15" style="3" customWidth="1"/>
    <col min="1309" max="1309" width="18.85546875" style="3" bestFit="1" customWidth="1"/>
    <col min="1310" max="1311" width="12.5703125" style="3" customWidth="1"/>
    <col min="1312" max="1312" width="13.140625" style="3" customWidth="1"/>
    <col min="1313" max="1313" width="12.5703125" style="3" customWidth="1"/>
    <col min="1314" max="1314" width="20.85546875" style="3" bestFit="1" customWidth="1"/>
    <col min="1315" max="1315" width="21.7109375" style="3" customWidth="1"/>
    <col min="1316" max="1318" width="9.140625" style="3"/>
    <col min="1319" max="1319" width="3.85546875" style="3" customWidth="1"/>
    <col min="1320" max="1320" width="17.7109375" style="3" customWidth="1"/>
    <col min="1321" max="1321" width="9.42578125" style="3" bestFit="1" customWidth="1"/>
    <col min="1322" max="1322" width="12" style="3" bestFit="1" customWidth="1"/>
    <col min="1323" max="1331" width="10.7109375" style="3" customWidth="1"/>
    <col min="1332" max="1332" width="7.85546875" style="3" bestFit="1" customWidth="1"/>
    <col min="1333" max="1333" width="16.5703125" style="3" customWidth="1"/>
    <col min="1334" max="1334" width="9.140625" style="3"/>
    <col min="1335" max="1335" width="11.140625" style="3" bestFit="1" customWidth="1"/>
    <col min="1336" max="1337" width="9.85546875" style="3" bestFit="1" customWidth="1"/>
    <col min="1338" max="1338" width="11" style="3" customWidth="1"/>
    <col min="1339" max="1339" width="10.5703125" style="3" bestFit="1" customWidth="1"/>
    <col min="1340" max="1340" width="10.140625" style="3" customWidth="1"/>
    <col min="1341" max="1341" width="9.42578125" style="3" bestFit="1" customWidth="1"/>
    <col min="1342" max="1342" width="9.28515625" style="3" bestFit="1" customWidth="1"/>
    <col min="1343" max="1344" width="10.140625" style="3" customWidth="1"/>
    <col min="1345" max="1345" width="10.42578125" style="3" customWidth="1"/>
    <col min="1346" max="1346" width="9.28515625" style="3" bestFit="1" customWidth="1"/>
    <col min="1347" max="1348" width="9.140625" style="3"/>
    <col min="1349" max="1349" width="10.5703125" style="3" customWidth="1"/>
    <col min="1350" max="1353" width="9.140625" style="3"/>
    <col min="1354" max="1354" width="3.7109375" style="3" customWidth="1"/>
    <col min="1355" max="1355" width="14.7109375" style="3" customWidth="1"/>
    <col min="1356" max="1356" width="9.5703125" style="3" bestFit="1" customWidth="1"/>
    <col min="1357" max="1357" width="11.7109375" style="3" bestFit="1" customWidth="1"/>
    <col min="1358" max="1358" width="10.85546875" style="3" bestFit="1" customWidth="1"/>
    <col min="1359" max="1359" width="9.5703125" style="3" customWidth="1"/>
    <col min="1360" max="1360" width="11" style="3" bestFit="1" customWidth="1"/>
    <col min="1361" max="1361" width="11.85546875" style="3" bestFit="1" customWidth="1"/>
    <col min="1362" max="1362" width="11" style="3" bestFit="1" customWidth="1"/>
    <col min="1363" max="1363" width="13.42578125" style="3" bestFit="1" customWidth="1"/>
    <col min="1364" max="1364" width="9.7109375" style="3" bestFit="1" customWidth="1"/>
    <col min="1365" max="1365" width="11.5703125" style="3" bestFit="1" customWidth="1"/>
    <col min="1366" max="1366" width="10.85546875" style="3" bestFit="1" customWidth="1"/>
    <col min="1367" max="1367" width="11.7109375" style="3" customWidth="1"/>
    <col min="1368" max="1368" width="11.85546875" style="3" bestFit="1" customWidth="1"/>
    <col min="1369" max="1369" width="11.7109375" style="3" bestFit="1" customWidth="1"/>
    <col min="1370" max="1371" width="9.28515625" style="3" customWidth="1"/>
    <col min="1372" max="1375" width="9.140625" style="3"/>
    <col min="1376" max="1376" width="9.7109375" style="3" customWidth="1"/>
    <col min="1377" max="1377" width="14.85546875" style="3" customWidth="1"/>
    <col min="1378" max="1378" width="12.140625" style="3" bestFit="1" customWidth="1"/>
    <col min="1379" max="1379" width="16.85546875" style="3" bestFit="1" customWidth="1"/>
    <col min="1380" max="1380" width="13.42578125" style="3" bestFit="1" customWidth="1"/>
    <col min="1381" max="1381" width="15.85546875" style="3" bestFit="1" customWidth="1"/>
    <col min="1382" max="1382" width="12.5703125" style="3" bestFit="1" customWidth="1"/>
    <col min="1383" max="1383" width="13" style="3" bestFit="1" customWidth="1"/>
    <col min="1384" max="1384" width="13.28515625" style="3" bestFit="1" customWidth="1"/>
    <col min="1385" max="1385" width="12.7109375" style="3" bestFit="1" customWidth="1"/>
    <col min="1386" max="1386" width="15.28515625" style="3" customWidth="1"/>
    <col min="1387" max="1387" width="13.28515625" style="3" customWidth="1"/>
    <col min="1388" max="1388" width="10.5703125" style="3" bestFit="1" customWidth="1"/>
    <col min="1389" max="1389" width="12.5703125" style="3" customWidth="1"/>
    <col min="1390" max="1390" width="9.85546875" style="3" bestFit="1" customWidth="1"/>
    <col min="1391" max="1391" width="9.28515625" style="3" bestFit="1" customWidth="1"/>
    <col min="1392" max="1392" width="11" style="3" bestFit="1" customWidth="1"/>
    <col min="1393" max="1393" width="13.85546875" style="3" bestFit="1" customWidth="1"/>
    <col min="1394" max="1399" width="9.140625" style="3"/>
    <col min="1400" max="1400" width="15.7109375" style="3" customWidth="1"/>
    <col min="1401" max="1536" width="9.140625" style="3"/>
    <col min="1537" max="1537" width="32.28515625" style="3" customWidth="1"/>
    <col min="1538" max="1538" width="10.7109375" style="3" customWidth="1"/>
    <col min="1539" max="1539" width="16.140625" style="3" customWidth="1"/>
    <col min="1540" max="1540" width="13" style="3" bestFit="1" customWidth="1"/>
    <col min="1541" max="1541" width="14.85546875" style="3" bestFit="1" customWidth="1"/>
    <col min="1542" max="1542" width="13.7109375" style="3" bestFit="1" customWidth="1"/>
    <col min="1543" max="1543" width="12.5703125" style="3" customWidth="1"/>
    <col min="1544" max="1544" width="14.28515625" style="3" bestFit="1" customWidth="1"/>
    <col min="1545" max="1545" width="15" style="3" bestFit="1" customWidth="1"/>
    <col min="1546" max="1546" width="14.42578125" style="3" bestFit="1" customWidth="1"/>
    <col min="1547" max="1547" width="13.5703125" style="3" bestFit="1" customWidth="1"/>
    <col min="1548" max="1549" width="12.5703125" style="3" customWidth="1"/>
    <col min="1550" max="1550" width="11.7109375" style="3" customWidth="1"/>
    <col min="1551" max="1551" width="19.85546875" style="3" bestFit="1" customWidth="1"/>
    <col min="1552" max="1552" width="11.7109375" style="3" customWidth="1"/>
    <col min="1553" max="1555" width="9.140625" style="3"/>
    <col min="1556" max="1556" width="38" style="3" customWidth="1"/>
    <col min="1557" max="1557" width="10.85546875" style="3" customWidth="1"/>
    <col min="1558" max="1558" width="18.28515625" style="3" customWidth="1"/>
    <col min="1559" max="1559" width="13.7109375" style="3" customWidth="1"/>
    <col min="1560" max="1560" width="14.28515625" style="3" customWidth="1"/>
    <col min="1561" max="1561" width="14.42578125" style="3" customWidth="1"/>
    <col min="1562" max="1562" width="12.5703125" style="3" customWidth="1"/>
    <col min="1563" max="1564" width="15" style="3" customWidth="1"/>
    <col min="1565" max="1565" width="18.85546875" style="3" bestFit="1" customWidth="1"/>
    <col min="1566" max="1567" width="12.5703125" style="3" customWidth="1"/>
    <col min="1568" max="1568" width="13.140625" style="3" customWidth="1"/>
    <col min="1569" max="1569" width="12.5703125" style="3" customWidth="1"/>
    <col min="1570" max="1570" width="20.85546875" style="3" bestFit="1" customWidth="1"/>
    <col min="1571" max="1571" width="21.7109375" style="3" customWidth="1"/>
    <col min="1572" max="1574" width="9.140625" style="3"/>
    <col min="1575" max="1575" width="3.85546875" style="3" customWidth="1"/>
    <col min="1576" max="1576" width="17.7109375" style="3" customWidth="1"/>
    <col min="1577" max="1577" width="9.42578125" style="3" bestFit="1" customWidth="1"/>
    <col min="1578" max="1578" width="12" style="3" bestFit="1" customWidth="1"/>
    <col min="1579" max="1587" width="10.7109375" style="3" customWidth="1"/>
    <col min="1588" max="1588" width="7.85546875" style="3" bestFit="1" customWidth="1"/>
    <col min="1589" max="1589" width="16.5703125" style="3" customWidth="1"/>
    <col min="1590" max="1590" width="9.140625" style="3"/>
    <col min="1591" max="1591" width="11.140625" style="3" bestFit="1" customWidth="1"/>
    <col min="1592" max="1593" width="9.85546875" style="3" bestFit="1" customWidth="1"/>
    <col min="1594" max="1594" width="11" style="3" customWidth="1"/>
    <col min="1595" max="1595" width="10.5703125" style="3" bestFit="1" customWidth="1"/>
    <col min="1596" max="1596" width="10.140625" style="3" customWidth="1"/>
    <col min="1597" max="1597" width="9.42578125" style="3" bestFit="1" customWidth="1"/>
    <col min="1598" max="1598" width="9.28515625" style="3" bestFit="1" customWidth="1"/>
    <col min="1599" max="1600" width="10.140625" style="3" customWidth="1"/>
    <col min="1601" max="1601" width="10.42578125" style="3" customWidth="1"/>
    <col min="1602" max="1602" width="9.28515625" style="3" bestFit="1" customWidth="1"/>
    <col min="1603" max="1604" width="9.140625" style="3"/>
    <col min="1605" max="1605" width="10.5703125" style="3" customWidth="1"/>
    <col min="1606" max="1609" width="9.140625" style="3"/>
    <col min="1610" max="1610" width="3.7109375" style="3" customWidth="1"/>
    <col min="1611" max="1611" width="14.7109375" style="3" customWidth="1"/>
    <col min="1612" max="1612" width="9.5703125" style="3" bestFit="1" customWidth="1"/>
    <col min="1613" max="1613" width="11.7109375" style="3" bestFit="1" customWidth="1"/>
    <col min="1614" max="1614" width="10.85546875" style="3" bestFit="1" customWidth="1"/>
    <col min="1615" max="1615" width="9.5703125" style="3" customWidth="1"/>
    <col min="1616" max="1616" width="11" style="3" bestFit="1" customWidth="1"/>
    <col min="1617" max="1617" width="11.85546875" style="3" bestFit="1" customWidth="1"/>
    <col min="1618" max="1618" width="11" style="3" bestFit="1" customWidth="1"/>
    <col min="1619" max="1619" width="13.42578125" style="3" bestFit="1" customWidth="1"/>
    <col min="1620" max="1620" width="9.7109375" style="3" bestFit="1" customWidth="1"/>
    <col min="1621" max="1621" width="11.5703125" style="3" bestFit="1" customWidth="1"/>
    <col min="1622" max="1622" width="10.85546875" style="3" bestFit="1" customWidth="1"/>
    <col min="1623" max="1623" width="11.7109375" style="3" customWidth="1"/>
    <col min="1624" max="1624" width="11.85546875" style="3" bestFit="1" customWidth="1"/>
    <col min="1625" max="1625" width="11.7109375" style="3" bestFit="1" customWidth="1"/>
    <col min="1626" max="1627" width="9.28515625" style="3" customWidth="1"/>
    <col min="1628" max="1631" width="9.140625" style="3"/>
    <col min="1632" max="1632" width="9.7109375" style="3" customWidth="1"/>
    <col min="1633" max="1633" width="14.85546875" style="3" customWidth="1"/>
    <col min="1634" max="1634" width="12.140625" style="3" bestFit="1" customWidth="1"/>
    <col min="1635" max="1635" width="16.85546875" style="3" bestFit="1" customWidth="1"/>
    <col min="1636" max="1636" width="13.42578125" style="3" bestFit="1" customWidth="1"/>
    <col min="1637" max="1637" width="15.85546875" style="3" bestFit="1" customWidth="1"/>
    <col min="1638" max="1638" width="12.5703125" style="3" bestFit="1" customWidth="1"/>
    <col min="1639" max="1639" width="13" style="3" bestFit="1" customWidth="1"/>
    <col min="1640" max="1640" width="13.28515625" style="3" bestFit="1" customWidth="1"/>
    <col min="1641" max="1641" width="12.7109375" style="3" bestFit="1" customWidth="1"/>
    <col min="1642" max="1642" width="15.28515625" style="3" customWidth="1"/>
    <col min="1643" max="1643" width="13.28515625" style="3" customWidth="1"/>
    <col min="1644" max="1644" width="10.5703125" style="3" bestFit="1" customWidth="1"/>
    <col min="1645" max="1645" width="12.5703125" style="3" customWidth="1"/>
    <col min="1646" max="1646" width="9.85546875" style="3" bestFit="1" customWidth="1"/>
    <col min="1647" max="1647" width="9.28515625" style="3" bestFit="1" customWidth="1"/>
    <col min="1648" max="1648" width="11" style="3" bestFit="1" customWidth="1"/>
    <col min="1649" max="1649" width="13.85546875" style="3" bestFit="1" customWidth="1"/>
    <col min="1650" max="1655" width="9.140625" style="3"/>
    <col min="1656" max="1656" width="15.7109375" style="3" customWidth="1"/>
    <col min="1657" max="1792" width="9.140625" style="3"/>
    <col min="1793" max="1793" width="32.28515625" style="3" customWidth="1"/>
    <col min="1794" max="1794" width="10.7109375" style="3" customWidth="1"/>
    <col min="1795" max="1795" width="16.140625" style="3" customWidth="1"/>
    <col min="1796" max="1796" width="13" style="3" bestFit="1" customWidth="1"/>
    <col min="1797" max="1797" width="14.85546875" style="3" bestFit="1" customWidth="1"/>
    <col min="1798" max="1798" width="13.7109375" style="3" bestFit="1" customWidth="1"/>
    <col min="1799" max="1799" width="12.5703125" style="3" customWidth="1"/>
    <col min="1800" max="1800" width="14.28515625" style="3" bestFit="1" customWidth="1"/>
    <col min="1801" max="1801" width="15" style="3" bestFit="1" customWidth="1"/>
    <col min="1802" max="1802" width="14.42578125" style="3" bestFit="1" customWidth="1"/>
    <col min="1803" max="1803" width="13.5703125" style="3" bestFit="1" customWidth="1"/>
    <col min="1804" max="1805" width="12.5703125" style="3" customWidth="1"/>
    <col min="1806" max="1806" width="11.7109375" style="3" customWidth="1"/>
    <col min="1807" max="1807" width="19.85546875" style="3" bestFit="1" customWidth="1"/>
    <col min="1808" max="1808" width="11.7109375" style="3" customWidth="1"/>
    <col min="1809" max="1811" width="9.140625" style="3"/>
    <col min="1812" max="1812" width="38" style="3" customWidth="1"/>
    <col min="1813" max="1813" width="10.85546875" style="3" customWidth="1"/>
    <col min="1814" max="1814" width="18.28515625" style="3" customWidth="1"/>
    <col min="1815" max="1815" width="13.7109375" style="3" customWidth="1"/>
    <col min="1816" max="1816" width="14.28515625" style="3" customWidth="1"/>
    <col min="1817" max="1817" width="14.42578125" style="3" customWidth="1"/>
    <col min="1818" max="1818" width="12.5703125" style="3" customWidth="1"/>
    <col min="1819" max="1820" width="15" style="3" customWidth="1"/>
    <col min="1821" max="1821" width="18.85546875" style="3" bestFit="1" customWidth="1"/>
    <col min="1822" max="1823" width="12.5703125" style="3" customWidth="1"/>
    <col min="1824" max="1824" width="13.140625" style="3" customWidth="1"/>
    <col min="1825" max="1825" width="12.5703125" style="3" customWidth="1"/>
    <col min="1826" max="1826" width="20.85546875" style="3" bestFit="1" customWidth="1"/>
    <col min="1827" max="1827" width="21.7109375" style="3" customWidth="1"/>
    <col min="1828" max="1830" width="9.140625" style="3"/>
    <col min="1831" max="1831" width="3.85546875" style="3" customWidth="1"/>
    <col min="1832" max="1832" width="17.7109375" style="3" customWidth="1"/>
    <col min="1833" max="1833" width="9.42578125" style="3" bestFit="1" customWidth="1"/>
    <col min="1834" max="1834" width="12" style="3" bestFit="1" customWidth="1"/>
    <col min="1835" max="1843" width="10.7109375" style="3" customWidth="1"/>
    <col min="1844" max="1844" width="7.85546875" style="3" bestFit="1" customWidth="1"/>
    <col min="1845" max="1845" width="16.5703125" style="3" customWidth="1"/>
    <col min="1846" max="1846" width="9.140625" style="3"/>
    <col min="1847" max="1847" width="11.140625" style="3" bestFit="1" customWidth="1"/>
    <col min="1848" max="1849" width="9.85546875" style="3" bestFit="1" customWidth="1"/>
    <col min="1850" max="1850" width="11" style="3" customWidth="1"/>
    <col min="1851" max="1851" width="10.5703125" style="3" bestFit="1" customWidth="1"/>
    <col min="1852" max="1852" width="10.140625" style="3" customWidth="1"/>
    <col min="1853" max="1853" width="9.42578125" style="3" bestFit="1" customWidth="1"/>
    <col min="1854" max="1854" width="9.28515625" style="3" bestFit="1" customWidth="1"/>
    <col min="1855" max="1856" width="10.140625" style="3" customWidth="1"/>
    <col min="1857" max="1857" width="10.42578125" style="3" customWidth="1"/>
    <col min="1858" max="1858" width="9.28515625" style="3" bestFit="1" customWidth="1"/>
    <col min="1859" max="1860" width="9.140625" style="3"/>
    <col min="1861" max="1861" width="10.5703125" style="3" customWidth="1"/>
    <col min="1862" max="1865" width="9.140625" style="3"/>
    <col min="1866" max="1866" width="3.7109375" style="3" customWidth="1"/>
    <col min="1867" max="1867" width="14.7109375" style="3" customWidth="1"/>
    <col min="1868" max="1868" width="9.5703125" style="3" bestFit="1" customWidth="1"/>
    <col min="1869" max="1869" width="11.7109375" style="3" bestFit="1" customWidth="1"/>
    <col min="1870" max="1870" width="10.85546875" style="3" bestFit="1" customWidth="1"/>
    <col min="1871" max="1871" width="9.5703125" style="3" customWidth="1"/>
    <col min="1872" max="1872" width="11" style="3" bestFit="1" customWidth="1"/>
    <col min="1873" max="1873" width="11.85546875" style="3" bestFit="1" customWidth="1"/>
    <col min="1874" max="1874" width="11" style="3" bestFit="1" customWidth="1"/>
    <col min="1875" max="1875" width="13.42578125" style="3" bestFit="1" customWidth="1"/>
    <col min="1876" max="1876" width="9.7109375" style="3" bestFit="1" customWidth="1"/>
    <col min="1877" max="1877" width="11.5703125" style="3" bestFit="1" customWidth="1"/>
    <col min="1878" max="1878" width="10.85546875" style="3" bestFit="1" customWidth="1"/>
    <col min="1879" max="1879" width="11.7109375" style="3" customWidth="1"/>
    <col min="1880" max="1880" width="11.85546875" style="3" bestFit="1" customWidth="1"/>
    <col min="1881" max="1881" width="11.7109375" style="3" bestFit="1" customWidth="1"/>
    <col min="1882" max="1883" width="9.28515625" style="3" customWidth="1"/>
    <col min="1884" max="1887" width="9.140625" style="3"/>
    <col min="1888" max="1888" width="9.7109375" style="3" customWidth="1"/>
    <col min="1889" max="1889" width="14.85546875" style="3" customWidth="1"/>
    <col min="1890" max="1890" width="12.140625" style="3" bestFit="1" customWidth="1"/>
    <col min="1891" max="1891" width="16.85546875" style="3" bestFit="1" customWidth="1"/>
    <col min="1892" max="1892" width="13.42578125" style="3" bestFit="1" customWidth="1"/>
    <col min="1893" max="1893" width="15.85546875" style="3" bestFit="1" customWidth="1"/>
    <col min="1894" max="1894" width="12.5703125" style="3" bestFit="1" customWidth="1"/>
    <col min="1895" max="1895" width="13" style="3" bestFit="1" customWidth="1"/>
    <col min="1896" max="1896" width="13.28515625" style="3" bestFit="1" customWidth="1"/>
    <col min="1897" max="1897" width="12.7109375" style="3" bestFit="1" customWidth="1"/>
    <col min="1898" max="1898" width="15.28515625" style="3" customWidth="1"/>
    <col min="1899" max="1899" width="13.28515625" style="3" customWidth="1"/>
    <col min="1900" max="1900" width="10.5703125" style="3" bestFit="1" customWidth="1"/>
    <col min="1901" max="1901" width="12.5703125" style="3" customWidth="1"/>
    <col min="1902" max="1902" width="9.85546875" style="3" bestFit="1" customWidth="1"/>
    <col min="1903" max="1903" width="9.28515625" style="3" bestFit="1" customWidth="1"/>
    <col min="1904" max="1904" width="11" style="3" bestFit="1" customWidth="1"/>
    <col min="1905" max="1905" width="13.85546875" style="3" bestFit="1" customWidth="1"/>
    <col min="1906" max="1911" width="9.140625" style="3"/>
    <col min="1912" max="1912" width="15.7109375" style="3" customWidth="1"/>
    <col min="1913" max="2048" width="9.140625" style="3"/>
    <col min="2049" max="2049" width="32.28515625" style="3" customWidth="1"/>
    <col min="2050" max="2050" width="10.7109375" style="3" customWidth="1"/>
    <col min="2051" max="2051" width="16.140625" style="3" customWidth="1"/>
    <col min="2052" max="2052" width="13" style="3" bestFit="1" customWidth="1"/>
    <col min="2053" max="2053" width="14.85546875" style="3" bestFit="1" customWidth="1"/>
    <col min="2054" max="2054" width="13.7109375" style="3" bestFit="1" customWidth="1"/>
    <col min="2055" max="2055" width="12.5703125" style="3" customWidth="1"/>
    <col min="2056" max="2056" width="14.28515625" style="3" bestFit="1" customWidth="1"/>
    <col min="2057" max="2057" width="15" style="3" bestFit="1" customWidth="1"/>
    <col min="2058" max="2058" width="14.42578125" style="3" bestFit="1" customWidth="1"/>
    <col min="2059" max="2059" width="13.5703125" style="3" bestFit="1" customWidth="1"/>
    <col min="2060" max="2061" width="12.5703125" style="3" customWidth="1"/>
    <col min="2062" max="2062" width="11.7109375" style="3" customWidth="1"/>
    <col min="2063" max="2063" width="19.85546875" style="3" bestFit="1" customWidth="1"/>
    <col min="2064" max="2064" width="11.7109375" style="3" customWidth="1"/>
    <col min="2065" max="2067" width="9.140625" style="3"/>
    <col min="2068" max="2068" width="38" style="3" customWidth="1"/>
    <col min="2069" max="2069" width="10.85546875" style="3" customWidth="1"/>
    <col min="2070" max="2070" width="18.28515625" style="3" customWidth="1"/>
    <col min="2071" max="2071" width="13.7109375" style="3" customWidth="1"/>
    <col min="2072" max="2072" width="14.28515625" style="3" customWidth="1"/>
    <col min="2073" max="2073" width="14.42578125" style="3" customWidth="1"/>
    <col min="2074" max="2074" width="12.5703125" style="3" customWidth="1"/>
    <col min="2075" max="2076" width="15" style="3" customWidth="1"/>
    <col min="2077" max="2077" width="18.85546875" style="3" bestFit="1" customWidth="1"/>
    <col min="2078" max="2079" width="12.5703125" style="3" customWidth="1"/>
    <col min="2080" max="2080" width="13.140625" style="3" customWidth="1"/>
    <col min="2081" max="2081" width="12.5703125" style="3" customWidth="1"/>
    <col min="2082" max="2082" width="20.85546875" style="3" bestFit="1" customWidth="1"/>
    <col min="2083" max="2083" width="21.7109375" style="3" customWidth="1"/>
    <col min="2084" max="2086" width="9.140625" style="3"/>
    <col min="2087" max="2087" width="3.85546875" style="3" customWidth="1"/>
    <col min="2088" max="2088" width="17.7109375" style="3" customWidth="1"/>
    <col min="2089" max="2089" width="9.42578125" style="3" bestFit="1" customWidth="1"/>
    <col min="2090" max="2090" width="12" style="3" bestFit="1" customWidth="1"/>
    <col min="2091" max="2099" width="10.7109375" style="3" customWidth="1"/>
    <col min="2100" max="2100" width="7.85546875" style="3" bestFit="1" customWidth="1"/>
    <col min="2101" max="2101" width="16.5703125" style="3" customWidth="1"/>
    <col min="2102" max="2102" width="9.140625" style="3"/>
    <col min="2103" max="2103" width="11.140625" style="3" bestFit="1" customWidth="1"/>
    <col min="2104" max="2105" width="9.85546875" style="3" bestFit="1" customWidth="1"/>
    <col min="2106" max="2106" width="11" style="3" customWidth="1"/>
    <col min="2107" max="2107" width="10.5703125" style="3" bestFit="1" customWidth="1"/>
    <col min="2108" max="2108" width="10.140625" style="3" customWidth="1"/>
    <col min="2109" max="2109" width="9.42578125" style="3" bestFit="1" customWidth="1"/>
    <col min="2110" max="2110" width="9.28515625" style="3" bestFit="1" customWidth="1"/>
    <col min="2111" max="2112" width="10.140625" style="3" customWidth="1"/>
    <col min="2113" max="2113" width="10.42578125" style="3" customWidth="1"/>
    <col min="2114" max="2114" width="9.28515625" style="3" bestFit="1" customWidth="1"/>
    <col min="2115" max="2116" width="9.140625" style="3"/>
    <col min="2117" max="2117" width="10.5703125" style="3" customWidth="1"/>
    <col min="2118" max="2121" width="9.140625" style="3"/>
    <col min="2122" max="2122" width="3.7109375" style="3" customWidth="1"/>
    <col min="2123" max="2123" width="14.7109375" style="3" customWidth="1"/>
    <col min="2124" max="2124" width="9.5703125" style="3" bestFit="1" customWidth="1"/>
    <col min="2125" max="2125" width="11.7109375" style="3" bestFit="1" customWidth="1"/>
    <col min="2126" max="2126" width="10.85546875" style="3" bestFit="1" customWidth="1"/>
    <col min="2127" max="2127" width="9.5703125" style="3" customWidth="1"/>
    <col min="2128" max="2128" width="11" style="3" bestFit="1" customWidth="1"/>
    <col min="2129" max="2129" width="11.85546875" style="3" bestFit="1" customWidth="1"/>
    <col min="2130" max="2130" width="11" style="3" bestFit="1" customWidth="1"/>
    <col min="2131" max="2131" width="13.42578125" style="3" bestFit="1" customWidth="1"/>
    <col min="2132" max="2132" width="9.7109375" style="3" bestFit="1" customWidth="1"/>
    <col min="2133" max="2133" width="11.5703125" style="3" bestFit="1" customWidth="1"/>
    <col min="2134" max="2134" width="10.85546875" style="3" bestFit="1" customWidth="1"/>
    <col min="2135" max="2135" width="11.7109375" style="3" customWidth="1"/>
    <col min="2136" max="2136" width="11.85546875" style="3" bestFit="1" customWidth="1"/>
    <col min="2137" max="2137" width="11.7109375" style="3" bestFit="1" customWidth="1"/>
    <col min="2138" max="2139" width="9.28515625" style="3" customWidth="1"/>
    <col min="2140" max="2143" width="9.140625" style="3"/>
    <col min="2144" max="2144" width="9.7109375" style="3" customWidth="1"/>
    <col min="2145" max="2145" width="14.85546875" style="3" customWidth="1"/>
    <col min="2146" max="2146" width="12.140625" style="3" bestFit="1" customWidth="1"/>
    <col min="2147" max="2147" width="16.85546875" style="3" bestFit="1" customWidth="1"/>
    <col min="2148" max="2148" width="13.42578125" style="3" bestFit="1" customWidth="1"/>
    <col min="2149" max="2149" width="15.85546875" style="3" bestFit="1" customWidth="1"/>
    <col min="2150" max="2150" width="12.5703125" style="3" bestFit="1" customWidth="1"/>
    <col min="2151" max="2151" width="13" style="3" bestFit="1" customWidth="1"/>
    <col min="2152" max="2152" width="13.28515625" style="3" bestFit="1" customWidth="1"/>
    <col min="2153" max="2153" width="12.7109375" style="3" bestFit="1" customWidth="1"/>
    <col min="2154" max="2154" width="15.28515625" style="3" customWidth="1"/>
    <col min="2155" max="2155" width="13.28515625" style="3" customWidth="1"/>
    <col min="2156" max="2156" width="10.5703125" style="3" bestFit="1" customWidth="1"/>
    <col min="2157" max="2157" width="12.5703125" style="3" customWidth="1"/>
    <col min="2158" max="2158" width="9.85546875" style="3" bestFit="1" customWidth="1"/>
    <col min="2159" max="2159" width="9.28515625" style="3" bestFit="1" customWidth="1"/>
    <col min="2160" max="2160" width="11" style="3" bestFit="1" customWidth="1"/>
    <col min="2161" max="2161" width="13.85546875" style="3" bestFit="1" customWidth="1"/>
    <col min="2162" max="2167" width="9.140625" style="3"/>
    <col min="2168" max="2168" width="15.7109375" style="3" customWidth="1"/>
    <col min="2169" max="2304" width="9.140625" style="3"/>
    <col min="2305" max="2305" width="32.28515625" style="3" customWidth="1"/>
    <col min="2306" max="2306" width="10.7109375" style="3" customWidth="1"/>
    <col min="2307" max="2307" width="16.140625" style="3" customWidth="1"/>
    <col min="2308" max="2308" width="13" style="3" bestFit="1" customWidth="1"/>
    <col min="2309" max="2309" width="14.85546875" style="3" bestFit="1" customWidth="1"/>
    <col min="2310" max="2310" width="13.7109375" style="3" bestFit="1" customWidth="1"/>
    <col min="2311" max="2311" width="12.5703125" style="3" customWidth="1"/>
    <col min="2312" max="2312" width="14.28515625" style="3" bestFit="1" customWidth="1"/>
    <col min="2313" max="2313" width="15" style="3" bestFit="1" customWidth="1"/>
    <col min="2314" max="2314" width="14.42578125" style="3" bestFit="1" customWidth="1"/>
    <col min="2315" max="2315" width="13.5703125" style="3" bestFit="1" customWidth="1"/>
    <col min="2316" max="2317" width="12.5703125" style="3" customWidth="1"/>
    <col min="2318" max="2318" width="11.7109375" style="3" customWidth="1"/>
    <col min="2319" max="2319" width="19.85546875" style="3" bestFit="1" customWidth="1"/>
    <col min="2320" max="2320" width="11.7109375" style="3" customWidth="1"/>
    <col min="2321" max="2323" width="9.140625" style="3"/>
    <col min="2324" max="2324" width="38" style="3" customWidth="1"/>
    <col min="2325" max="2325" width="10.85546875" style="3" customWidth="1"/>
    <col min="2326" max="2326" width="18.28515625" style="3" customWidth="1"/>
    <col min="2327" max="2327" width="13.7109375" style="3" customWidth="1"/>
    <col min="2328" max="2328" width="14.28515625" style="3" customWidth="1"/>
    <col min="2329" max="2329" width="14.42578125" style="3" customWidth="1"/>
    <col min="2330" max="2330" width="12.5703125" style="3" customWidth="1"/>
    <col min="2331" max="2332" width="15" style="3" customWidth="1"/>
    <col min="2333" max="2333" width="18.85546875" style="3" bestFit="1" customWidth="1"/>
    <col min="2334" max="2335" width="12.5703125" style="3" customWidth="1"/>
    <col min="2336" max="2336" width="13.140625" style="3" customWidth="1"/>
    <col min="2337" max="2337" width="12.5703125" style="3" customWidth="1"/>
    <col min="2338" max="2338" width="20.85546875" style="3" bestFit="1" customWidth="1"/>
    <col min="2339" max="2339" width="21.7109375" style="3" customWidth="1"/>
    <col min="2340" max="2342" width="9.140625" style="3"/>
    <col min="2343" max="2343" width="3.85546875" style="3" customWidth="1"/>
    <col min="2344" max="2344" width="17.7109375" style="3" customWidth="1"/>
    <col min="2345" max="2345" width="9.42578125" style="3" bestFit="1" customWidth="1"/>
    <col min="2346" max="2346" width="12" style="3" bestFit="1" customWidth="1"/>
    <col min="2347" max="2355" width="10.7109375" style="3" customWidth="1"/>
    <col min="2356" max="2356" width="7.85546875" style="3" bestFit="1" customWidth="1"/>
    <col min="2357" max="2357" width="16.5703125" style="3" customWidth="1"/>
    <col min="2358" max="2358" width="9.140625" style="3"/>
    <col min="2359" max="2359" width="11.140625" style="3" bestFit="1" customWidth="1"/>
    <col min="2360" max="2361" width="9.85546875" style="3" bestFit="1" customWidth="1"/>
    <col min="2362" max="2362" width="11" style="3" customWidth="1"/>
    <col min="2363" max="2363" width="10.5703125" style="3" bestFit="1" customWidth="1"/>
    <col min="2364" max="2364" width="10.140625" style="3" customWidth="1"/>
    <col min="2365" max="2365" width="9.42578125" style="3" bestFit="1" customWidth="1"/>
    <col min="2366" max="2366" width="9.28515625" style="3" bestFit="1" customWidth="1"/>
    <col min="2367" max="2368" width="10.140625" style="3" customWidth="1"/>
    <col min="2369" max="2369" width="10.42578125" style="3" customWidth="1"/>
    <col min="2370" max="2370" width="9.28515625" style="3" bestFit="1" customWidth="1"/>
    <col min="2371" max="2372" width="9.140625" style="3"/>
    <col min="2373" max="2373" width="10.5703125" style="3" customWidth="1"/>
    <col min="2374" max="2377" width="9.140625" style="3"/>
    <col min="2378" max="2378" width="3.7109375" style="3" customWidth="1"/>
    <col min="2379" max="2379" width="14.7109375" style="3" customWidth="1"/>
    <col min="2380" max="2380" width="9.5703125" style="3" bestFit="1" customWidth="1"/>
    <col min="2381" max="2381" width="11.7109375" style="3" bestFit="1" customWidth="1"/>
    <col min="2382" max="2382" width="10.85546875" style="3" bestFit="1" customWidth="1"/>
    <col min="2383" max="2383" width="9.5703125" style="3" customWidth="1"/>
    <col min="2384" max="2384" width="11" style="3" bestFit="1" customWidth="1"/>
    <col min="2385" max="2385" width="11.85546875" style="3" bestFit="1" customWidth="1"/>
    <col min="2386" max="2386" width="11" style="3" bestFit="1" customWidth="1"/>
    <col min="2387" max="2387" width="13.42578125" style="3" bestFit="1" customWidth="1"/>
    <col min="2388" max="2388" width="9.7109375" style="3" bestFit="1" customWidth="1"/>
    <col min="2389" max="2389" width="11.5703125" style="3" bestFit="1" customWidth="1"/>
    <col min="2390" max="2390" width="10.85546875" style="3" bestFit="1" customWidth="1"/>
    <col min="2391" max="2391" width="11.7109375" style="3" customWidth="1"/>
    <col min="2392" max="2392" width="11.85546875" style="3" bestFit="1" customWidth="1"/>
    <col min="2393" max="2393" width="11.7109375" style="3" bestFit="1" customWidth="1"/>
    <col min="2394" max="2395" width="9.28515625" style="3" customWidth="1"/>
    <col min="2396" max="2399" width="9.140625" style="3"/>
    <col min="2400" max="2400" width="9.7109375" style="3" customWidth="1"/>
    <col min="2401" max="2401" width="14.85546875" style="3" customWidth="1"/>
    <col min="2402" max="2402" width="12.140625" style="3" bestFit="1" customWidth="1"/>
    <col min="2403" max="2403" width="16.85546875" style="3" bestFit="1" customWidth="1"/>
    <col min="2404" max="2404" width="13.42578125" style="3" bestFit="1" customWidth="1"/>
    <col min="2405" max="2405" width="15.85546875" style="3" bestFit="1" customWidth="1"/>
    <col min="2406" max="2406" width="12.5703125" style="3" bestFit="1" customWidth="1"/>
    <col min="2407" max="2407" width="13" style="3" bestFit="1" customWidth="1"/>
    <col min="2408" max="2408" width="13.28515625" style="3" bestFit="1" customWidth="1"/>
    <col min="2409" max="2409" width="12.7109375" style="3" bestFit="1" customWidth="1"/>
    <col min="2410" max="2410" width="15.28515625" style="3" customWidth="1"/>
    <col min="2411" max="2411" width="13.28515625" style="3" customWidth="1"/>
    <col min="2412" max="2412" width="10.5703125" style="3" bestFit="1" customWidth="1"/>
    <col min="2413" max="2413" width="12.5703125" style="3" customWidth="1"/>
    <col min="2414" max="2414" width="9.85546875" style="3" bestFit="1" customWidth="1"/>
    <col min="2415" max="2415" width="9.28515625" style="3" bestFit="1" customWidth="1"/>
    <col min="2416" max="2416" width="11" style="3" bestFit="1" customWidth="1"/>
    <col min="2417" max="2417" width="13.85546875" style="3" bestFit="1" customWidth="1"/>
    <col min="2418" max="2423" width="9.140625" style="3"/>
    <col min="2424" max="2424" width="15.7109375" style="3" customWidth="1"/>
    <col min="2425" max="2560" width="9.140625" style="3"/>
    <col min="2561" max="2561" width="32.28515625" style="3" customWidth="1"/>
    <col min="2562" max="2562" width="10.7109375" style="3" customWidth="1"/>
    <col min="2563" max="2563" width="16.140625" style="3" customWidth="1"/>
    <col min="2564" max="2564" width="13" style="3" bestFit="1" customWidth="1"/>
    <col min="2565" max="2565" width="14.85546875" style="3" bestFit="1" customWidth="1"/>
    <col min="2566" max="2566" width="13.7109375" style="3" bestFit="1" customWidth="1"/>
    <col min="2567" max="2567" width="12.5703125" style="3" customWidth="1"/>
    <col min="2568" max="2568" width="14.28515625" style="3" bestFit="1" customWidth="1"/>
    <col min="2569" max="2569" width="15" style="3" bestFit="1" customWidth="1"/>
    <col min="2570" max="2570" width="14.42578125" style="3" bestFit="1" customWidth="1"/>
    <col min="2571" max="2571" width="13.5703125" style="3" bestFit="1" customWidth="1"/>
    <col min="2572" max="2573" width="12.5703125" style="3" customWidth="1"/>
    <col min="2574" max="2574" width="11.7109375" style="3" customWidth="1"/>
    <col min="2575" max="2575" width="19.85546875" style="3" bestFit="1" customWidth="1"/>
    <col min="2576" max="2576" width="11.7109375" style="3" customWidth="1"/>
    <col min="2577" max="2579" width="9.140625" style="3"/>
    <col min="2580" max="2580" width="38" style="3" customWidth="1"/>
    <col min="2581" max="2581" width="10.85546875" style="3" customWidth="1"/>
    <col min="2582" max="2582" width="18.28515625" style="3" customWidth="1"/>
    <col min="2583" max="2583" width="13.7109375" style="3" customWidth="1"/>
    <col min="2584" max="2584" width="14.28515625" style="3" customWidth="1"/>
    <col min="2585" max="2585" width="14.42578125" style="3" customWidth="1"/>
    <col min="2586" max="2586" width="12.5703125" style="3" customWidth="1"/>
    <col min="2587" max="2588" width="15" style="3" customWidth="1"/>
    <col min="2589" max="2589" width="18.85546875" style="3" bestFit="1" customWidth="1"/>
    <col min="2590" max="2591" width="12.5703125" style="3" customWidth="1"/>
    <col min="2592" max="2592" width="13.140625" style="3" customWidth="1"/>
    <col min="2593" max="2593" width="12.5703125" style="3" customWidth="1"/>
    <col min="2594" max="2594" width="20.85546875" style="3" bestFit="1" customWidth="1"/>
    <col min="2595" max="2595" width="21.7109375" style="3" customWidth="1"/>
    <col min="2596" max="2598" width="9.140625" style="3"/>
    <col min="2599" max="2599" width="3.85546875" style="3" customWidth="1"/>
    <col min="2600" max="2600" width="17.7109375" style="3" customWidth="1"/>
    <col min="2601" max="2601" width="9.42578125" style="3" bestFit="1" customWidth="1"/>
    <col min="2602" max="2602" width="12" style="3" bestFit="1" customWidth="1"/>
    <col min="2603" max="2611" width="10.7109375" style="3" customWidth="1"/>
    <col min="2612" max="2612" width="7.85546875" style="3" bestFit="1" customWidth="1"/>
    <col min="2613" max="2613" width="16.5703125" style="3" customWidth="1"/>
    <col min="2614" max="2614" width="9.140625" style="3"/>
    <col min="2615" max="2615" width="11.140625" style="3" bestFit="1" customWidth="1"/>
    <col min="2616" max="2617" width="9.85546875" style="3" bestFit="1" customWidth="1"/>
    <col min="2618" max="2618" width="11" style="3" customWidth="1"/>
    <col min="2619" max="2619" width="10.5703125" style="3" bestFit="1" customWidth="1"/>
    <col min="2620" max="2620" width="10.140625" style="3" customWidth="1"/>
    <col min="2621" max="2621" width="9.42578125" style="3" bestFit="1" customWidth="1"/>
    <col min="2622" max="2622" width="9.28515625" style="3" bestFit="1" customWidth="1"/>
    <col min="2623" max="2624" width="10.140625" style="3" customWidth="1"/>
    <col min="2625" max="2625" width="10.42578125" style="3" customWidth="1"/>
    <col min="2626" max="2626" width="9.28515625" style="3" bestFit="1" customWidth="1"/>
    <col min="2627" max="2628" width="9.140625" style="3"/>
    <col min="2629" max="2629" width="10.5703125" style="3" customWidth="1"/>
    <col min="2630" max="2633" width="9.140625" style="3"/>
    <col min="2634" max="2634" width="3.7109375" style="3" customWidth="1"/>
    <col min="2635" max="2635" width="14.7109375" style="3" customWidth="1"/>
    <col min="2636" max="2636" width="9.5703125" style="3" bestFit="1" customWidth="1"/>
    <col min="2637" max="2637" width="11.7109375" style="3" bestFit="1" customWidth="1"/>
    <col min="2638" max="2638" width="10.85546875" style="3" bestFit="1" customWidth="1"/>
    <col min="2639" max="2639" width="9.5703125" style="3" customWidth="1"/>
    <col min="2640" max="2640" width="11" style="3" bestFit="1" customWidth="1"/>
    <col min="2641" max="2641" width="11.85546875" style="3" bestFit="1" customWidth="1"/>
    <col min="2642" max="2642" width="11" style="3" bestFit="1" customWidth="1"/>
    <col min="2643" max="2643" width="13.42578125" style="3" bestFit="1" customWidth="1"/>
    <col min="2644" max="2644" width="9.7109375" style="3" bestFit="1" customWidth="1"/>
    <col min="2645" max="2645" width="11.5703125" style="3" bestFit="1" customWidth="1"/>
    <col min="2646" max="2646" width="10.85546875" style="3" bestFit="1" customWidth="1"/>
    <col min="2647" max="2647" width="11.7109375" style="3" customWidth="1"/>
    <col min="2648" max="2648" width="11.85546875" style="3" bestFit="1" customWidth="1"/>
    <col min="2649" max="2649" width="11.7109375" style="3" bestFit="1" customWidth="1"/>
    <col min="2650" max="2651" width="9.28515625" style="3" customWidth="1"/>
    <col min="2652" max="2655" width="9.140625" style="3"/>
    <col min="2656" max="2656" width="9.7109375" style="3" customWidth="1"/>
    <col min="2657" max="2657" width="14.85546875" style="3" customWidth="1"/>
    <col min="2658" max="2658" width="12.140625" style="3" bestFit="1" customWidth="1"/>
    <col min="2659" max="2659" width="16.85546875" style="3" bestFit="1" customWidth="1"/>
    <col min="2660" max="2660" width="13.42578125" style="3" bestFit="1" customWidth="1"/>
    <col min="2661" max="2661" width="15.85546875" style="3" bestFit="1" customWidth="1"/>
    <col min="2662" max="2662" width="12.5703125" style="3" bestFit="1" customWidth="1"/>
    <col min="2663" max="2663" width="13" style="3" bestFit="1" customWidth="1"/>
    <col min="2664" max="2664" width="13.28515625" style="3" bestFit="1" customWidth="1"/>
    <col min="2665" max="2665" width="12.7109375" style="3" bestFit="1" customWidth="1"/>
    <col min="2666" max="2666" width="15.28515625" style="3" customWidth="1"/>
    <col min="2667" max="2667" width="13.28515625" style="3" customWidth="1"/>
    <col min="2668" max="2668" width="10.5703125" style="3" bestFit="1" customWidth="1"/>
    <col min="2669" max="2669" width="12.5703125" style="3" customWidth="1"/>
    <col min="2670" max="2670" width="9.85546875" style="3" bestFit="1" customWidth="1"/>
    <col min="2671" max="2671" width="9.28515625" style="3" bestFit="1" customWidth="1"/>
    <col min="2672" max="2672" width="11" style="3" bestFit="1" customWidth="1"/>
    <col min="2673" max="2673" width="13.85546875" style="3" bestFit="1" customWidth="1"/>
    <col min="2674" max="2679" width="9.140625" style="3"/>
    <col min="2680" max="2680" width="15.7109375" style="3" customWidth="1"/>
    <col min="2681" max="2816" width="9.140625" style="3"/>
    <col min="2817" max="2817" width="32.28515625" style="3" customWidth="1"/>
    <col min="2818" max="2818" width="10.7109375" style="3" customWidth="1"/>
    <col min="2819" max="2819" width="16.140625" style="3" customWidth="1"/>
    <col min="2820" max="2820" width="13" style="3" bestFit="1" customWidth="1"/>
    <col min="2821" max="2821" width="14.85546875" style="3" bestFit="1" customWidth="1"/>
    <col min="2822" max="2822" width="13.7109375" style="3" bestFit="1" customWidth="1"/>
    <col min="2823" max="2823" width="12.5703125" style="3" customWidth="1"/>
    <col min="2824" max="2824" width="14.28515625" style="3" bestFit="1" customWidth="1"/>
    <col min="2825" max="2825" width="15" style="3" bestFit="1" customWidth="1"/>
    <col min="2826" max="2826" width="14.42578125" style="3" bestFit="1" customWidth="1"/>
    <col min="2827" max="2827" width="13.5703125" style="3" bestFit="1" customWidth="1"/>
    <col min="2828" max="2829" width="12.5703125" style="3" customWidth="1"/>
    <col min="2830" max="2830" width="11.7109375" style="3" customWidth="1"/>
    <col min="2831" max="2831" width="19.85546875" style="3" bestFit="1" customWidth="1"/>
    <col min="2832" max="2832" width="11.7109375" style="3" customWidth="1"/>
    <col min="2833" max="2835" width="9.140625" style="3"/>
    <col min="2836" max="2836" width="38" style="3" customWidth="1"/>
    <col min="2837" max="2837" width="10.85546875" style="3" customWidth="1"/>
    <col min="2838" max="2838" width="18.28515625" style="3" customWidth="1"/>
    <col min="2839" max="2839" width="13.7109375" style="3" customWidth="1"/>
    <col min="2840" max="2840" width="14.28515625" style="3" customWidth="1"/>
    <col min="2841" max="2841" width="14.42578125" style="3" customWidth="1"/>
    <col min="2842" max="2842" width="12.5703125" style="3" customWidth="1"/>
    <col min="2843" max="2844" width="15" style="3" customWidth="1"/>
    <col min="2845" max="2845" width="18.85546875" style="3" bestFit="1" customWidth="1"/>
    <col min="2846" max="2847" width="12.5703125" style="3" customWidth="1"/>
    <col min="2848" max="2848" width="13.140625" style="3" customWidth="1"/>
    <col min="2849" max="2849" width="12.5703125" style="3" customWidth="1"/>
    <col min="2850" max="2850" width="20.85546875" style="3" bestFit="1" customWidth="1"/>
    <col min="2851" max="2851" width="21.7109375" style="3" customWidth="1"/>
    <col min="2852" max="2854" width="9.140625" style="3"/>
    <col min="2855" max="2855" width="3.85546875" style="3" customWidth="1"/>
    <col min="2856" max="2856" width="17.7109375" style="3" customWidth="1"/>
    <col min="2857" max="2857" width="9.42578125" style="3" bestFit="1" customWidth="1"/>
    <col min="2858" max="2858" width="12" style="3" bestFit="1" customWidth="1"/>
    <col min="2859" max="2867" width="10.7109375" style="3" customWidth="1"/>
    <col min="2868" max="2868" width="7.85546875" style="3" bestFit="1" customWidth="1"/>
    <col min="2869" max="2869" width="16.5703125" style="3" customWidth="1"/>
    <col min="2870" max="2870" width="9.140625" style="3"/>
    <col min="2871" max="2871" width="11.140625" style="3" bestFit="1" customWidth="1"/>
    <col min="2872" max="2873" width="9.85546875" style="3" bestFit="1" customWidth="1"/>
    <col min="2874" max="2874" width="11" style="3" customWidth="1"/>
    <col min="2875" max="2875" width="10.5703125" style="3" bestFit="1" customWidth="1"/>
    <col min="2876" max="2876" width="10.140625" style="3" customWidth="1"/>
    <col min="2877" max="2877" width="9.42578125" style="3" bestFit="1" customWidth="1"/>
    <col min="2878" max="2878" width="9.28515625" style="3" bestFit="1" customWidth="1"/>
    <col min="2879" max="2880" width="10.140625" style="3" customWidth="1"/>
    <col min="2881" max="2881" width="10.42578125" style="3" customWidth="1"/>
    <col min="2882" max="2882" width="9.28515625" style="3" bestFit="1" customWidth="1"/>
    <col min="2883" max="2884" width="9.140625" style="3"/>
    <col min="2885" max="2885" width="10.5703125" style="3" customWidth="1"/>
    <col min="2886" max="2889" width="9.140625" style="3"/>
    <col min="2890" max="2890" width="3.7109375" style="3" customWidth="1"/>
    <col min="2891" max="2891" width="14.7109375" style="3" customWidth="1"/>
    <col min="2892" max="2892" width="9.5703125" style="3" bestFit="1" customWidth="1"/>
    <col min="2893" max="2893" width="11.7109375" style="3" bestFit="1" customWidth="1"/>
    <col min="2894" max="2894" width="10.85546875" style="3" bestFit="1" customWidth="1"/>
    <col min="2895" max="2895" width="9.5703125" style="3" customWidth="1"/>
    <col min="2896" max="2896" width="11" style="3" bestFit="1" customWidth="1"/>
    <col min="2897" max="2897" width="11.85546875" style="3" bestFit="1" customWidth="1"/>
    <col min="2898" max="2898" width="11" style="3" bestFit="1" customWidth="1"/>
    <col min="2899" max="2899" width="13.42578125" style="3" bestFit="1" customWidth="1"/>
    <col min="2900" max="2900" width="9.7109375" style="3" bestFit="1" customWidth="1"/>
    <col min="2901" max="2901" width="11.5703125" style="3" bestFit="1" customWidth="1"/>
    <col min="2902" max="2902" width="10.85546875" style="3" bestFit="1" customWidth="1"/>
    <col min="2903" max="2903" width="11.7109375" style="3" customWidth="1"/>
    <col min="2904" max="2904" width="11.85546875" style="3" bestFit="1" customWidth="1"/>
    <col min="2905" max="2905" width="11.7109375" style="3" bestFit="1" customWidth="1"/>
    <col min="2906" max="2907" width="9.28515625" style="3" customWidth="1"/>
    <col min="2908" max="2911" width="9.140625" style="3"/>
    <col min="2912" max="2912" width="9.7109375" style="3" customWidth="1"/>
    <col min="2913" max="2913" width="14.85546875" style="3" customWidth="1"/>
    <col min="2914" max="2914" width="12.140625" style="3" bestFit="1" customWidth="1"/>
    <col min="2915" max="2915" width="16.85546875" style="3" bestFit="1" customWidth="1"/>
    <col min="2916" max="2916" width="13.42578125" style="3" bestFit="1" customWidth="1"/>
    <col min="2917" max="2917" width="15.85546875" style="3" bestFit="1" customWidth="1"/>
    <col min="2918" max="2918" width="12.5703125" style="3" bestFit="1" customWidth="1"/>
    <col min="2919" max="2919" width="13" style="3" bestFit="1" customWidth="1"/>
    <col min="2920" max="2920" width="13.28515625" style="3" bestFit="1" customWidth="1"/>
    <col min="2921" max="2921" width="12.7109375" style="3" bestFit="1" customWidth="1"/>
    <col min="2922" max="2922" width="15.28515625" style="3" customWidth="1"/>
    <col min="2923" max="2923" width="13.28515625" style="3" customWidth="1"/>
    <col min="2924" max="2924" width="10.5703125" style="3" bestFit="1" customWidth="1"/>
    <col min="2925" max="2925" width="12.5703125" style="3" customWidth="1"/>
    <col min="2926" max="2926" width="9.85546875" style="3" bestFit="1" customWidth="1"/>
    <col min="2927" max="2927" width="9.28515625" style="3" bestFit="1" customWidth="1"/>
    <col min="2928" max="2928" width="11" style="3" bestFit="1" customWidth="1"/>
    <col min="2929" max="2929" width="13.85546875" style="3" bestFit="1" customWidth="1"/>
    <col min="2930" max="2935" width="9.140625" style="3"/>
    <col min="2936" max="2936" width="15.7109375" style="3" customWidth="1"/>
    <col min="2937" max="3072" width="9.140625" style="3"/>
    <col min="3073" max="3073" width="32.28515625" style="3" customWidth="1"/>
    <col min="3074" max="3074" width="10.7109375" style="3" customWidth="1"/>
    <col min="3075" max="3075" width="16.140625" style="3" customWidth="1"/>
    <col min="3076" max="3076" width="13" style="3" bestFit="1" customWidth="1"/>
    <col min="3077" max="3077" width="14.85546875" style="3" bestFit="1" customWidth="1"/>
    <col min="3078" max="3078" width="13.7109375" style="3" bestFit="1" customWidth="1"/>
    <col min="3079" max="3079" width="12.5703125" style="3" customWidth="1"/>
    <col min="3080" max="3080" width="14.28515625" style="3" bestFit="1" customWidth="1"/>
    <col min="3081" max="3081" width="15" style="3" bestFit="1" customWidth="1"/>
    <col min="3082" max="3082" width="14.42578125" style="3" bestFit="1" customWidth="1"/>
    <col min="3083" max="3083" width="13.5703125" style="3" bestFit="1" customWidth="1"/>
    <col min="3084" max="3085" width="12.5703125" style="3" customWidth="1"/>
    <col min="3086" max="3086" width="11.7109375" style="3" customWidth="1"/>
    <col min="3087" max="3087" width="19.85546875" style="3" bestFit="1" customWidth="1"/>
    <col min="3088" max="3088" width="11.7109375" style="3" customWidth="1"/>
    <col min="3089" max="3091" width="9.140625" style="3"/>
    <col min="3092" max="3092" width="38" style="3" customWidth="1"/>
    <col min="3093" max="3093" width="10.85546875" style="3" customWidth="1"/>
    <col min="3094" max="3094" width="18.28515625" style="3" customWidth="1"/>
    <col min="3095" max="3095" width="13.7109375" style="3" customWidth="1"/>
    <col min="3096" max="3096" width="14.28515625" style="3" customWidth="1"/>
    <col min="3097" max="3097" width="14.42578125" style="3" customWidth="1"/>
    <col min="3098" max="3098" width="12.5703125" style="3" customWidth="1"/>
    <col min="3099" max="3100" width="15" style="3" customWidth="1"/>
    <col min="3101" max="3101" width="18.85546875" style="3" bestFit="1" customWidth="1"/>
    <col min="3102" max="3103" width="12.5703125" style="3" customWidth="1"/>
    <col min="3104" max="3104" width="13.140625" style="3" customWidth="1"/>
    <col min="3105" max="3105" width="12.5703125" style="3" customWidth="1"/>
    <col min="3106" max="3106" width="20.85546875" style="3" bestFit="1" customWidth="1"/>
    <col min="3107" max="3107" width="21.7109375" style="3" customWidth="1"/>
    <col min="3108" max="3110" width="9.140625" style="3"/>
    <col min="3111" max="3111" width="3.85546875" style="3" customWidth="1"/>
    <col min="3112" max="3112" width="17.7109375" style="3" customWidth="1"/>
    <col min="3113" max="3113" width="9.42578125" style="3" bestFit="1" customWidth="1"/>
    <col min="3114" max="3114" width="12" style="3" bestFit="1" customWidth="1"/>
    <col min="3115" max="3123" width="10.7109375" style="3" customWidth="1"/>
    <col min="3124" max="3124" width="7.85546875" style="3" bestFit="1" customWidth="1"/>
    <col min="3125" max="3125" width="16.5703125" style="3" customWidth="1"/>
    <col min="3126" max="3126" width="9.140625" style="3"/>
    <col min="3127" max="3127" width="11.140625" style="3" bestFit="1" customWidth="1"/>
    <col min="3128" max="3129" width="9.85546875" style="3" bestFit="1" customWidth="1"/>
    <col min="3130" max="3130" width="11" style="3" customWidth="1"/>
    <col min="3131" max="3131" width="10.5703125" style="3" bestFit="1" customWidth="1"/>
    <col min="3132" max="3132" width="10.140625" style="3" customWidth="1"/>
    <col min="3133" max="3133" width="9.42578125" style="3" bestFit="1" customWidth="1"/>
    <col min="3134" max="3134" width="9.28515625" style="3" bestFit="1" customWidth="1"/>
    <col min="3135" max="3136" width="10.140625" style="3" customWidth="1"/>
    <col min="3137" max="3137" width="10.42578125" style="3" customWidth="1"/>
    <col min="3138" max="3138" width="9.28515625" style="3" bestFit="1" customWidth="1"/>
    <col min="3139" max="3140" width="9.140625" style="3"/>
    <col min="3141" max="3141" width="10.5703125" style="3" customWidth="1"/>
    <col min="3142" max="3145" width="9.140625" style="3"/>
    <col min="3146" max="3146" width="3.7109375" style="3" customWidth="1"/>
    <col min="3147" max="3147" width="14.7109375" style="3" customWidth="1"/>
    <col min="3148" max="3148" width="9.5703125" style="3" bestFit="1" customWidth="1"/>
    <col min="3149" max="3149" width="11.7109375" style="3" bestFit="1" customWidth="1"/>
    <col min="3150" max="3150" width="10.85546875" style="3" bestFit="1" customWidth="1"/>
    <col min="3151" max="3151" width="9.5703125" style="3" customWidth="1"/>
    <col min="3152" max="3152" width="11" style="3" bestFit="1" customWidth="1"/>
    <col min="3153" max="3153" width="11.85546875" style="3" bestFit="1" customWidth="1"/>
    <col min="3154" max="3154" width="11" style="3" bestFit="1" customWidth="1"/>
    <col min="3155" max="3155" width="13.42578125" style="3" bestFit="1" customWidth="1"/>
    <col min="3156" max="3156" width="9.7109375" style="3" bestFit="1" customWidth="1"/>
    <col min="3157" max="3157" width="11.5703125" style="3" bestFit="1" customWidth="1"/>
    <col min="3158" max="3158" width="10.85546875" style="3" bestFit="1" customWidth="1"/>
    <col min="3159" max="3159" width="11.7109375" style="3" customWidth="1"/>
    <col min="3160" max="3160" width="11.85546875" style="3" bestFit="1" customWidth="1"/>
    <col min="3161" max="3161" width="11.7109375" style="3" bestFit="1" customWidth="1"/>
    <col min="3162" max="3163" width="9.28515625" style="3" customWidth="1"/>
    <col min="3164" max="3167" width="9.140625" style="3"/>
    <col min="3168" max="3168" width="9.7109375" style="3" customWidth="1"/>
    <col min="3169" max="3169" width="14.85546875" style="3" customWidth="1"/>
    <col min="3170" max="3170" width="12.140625" style="3" bestFit="1" customWidth="1"/>
    <col min="3171" max="3171" width="16.85546875" style="3" bestFit="1" customWidth="1"/>
    <col min="3172" max="3172" width="13.42578125" style="3" bestFit="1" customWidth="1"/>
    <col min="3173" max="3173" width="15.85546875" style="3" bestFit="1" customWidth="1"/>
    <col min="3174" max="3174" width="12.5703125" style="3" bestFit="1" customWidth="1"/>
    <col min="3175" max="3175" width="13" style="3" bestFit="1" customWidth="1"/>
    <col min="3176" max="3176" width="13.28515625" style="3" bestFit="1" customWidth="1"/>
    <col min="3177" max="3177" width="12.7109375" style="3" bestFit="1" customWidth="1"/>
    <col min="3178" max="3178" width="15.28515625" style="3" customWidth="1"/>
    <col min="3179" max="3179" width="13.28515625" style="3" customWidth="1"/>
    <col min="3180" max="3180" width="10.5703125" style="3" bestFit="1" customWidth="1"/>
    <col min="3181" max="3181" width="12.5703125" style="3" customWidth="1"/>
    <col min="3182" max="3182" width="9.85546875" style="3" bestFit="1" customWidth="1"/>
    <col min="3183" max="3183" width="9.28515625" style="3" bestFit="1" customWidth="1"/>
    <col min="3184" max="3184" width="11" style="3" bestFit="1" customWidth="1"/>
    <col min="3185" max="3185" width="13.85546875" style="3" bestFit="1" customWidth="1"/>
    <col min="3186" max="3191" width="9.140625" style="3"/>
    <col min="3192" max="3192" width="15.7109375" style="3" customWidth="1"/>
    <col min="3193" max="3328" width="9.140625" style="3"/>
    <col min="3329" max="3329" width="32.28515625" style="3" customWidth="1"/>
    <col min="3330" max="3330" width="10.7109375" style="3" customWidth="1"/>
    <col min="3331" max="3331" width="16.140625" style="3" customWidth="1"/>
    <col min="3332" max="3332" width="13" style="3" bestFit="1" customWidth="1"/>
    <col min="3333" max="3333" width="14.85546875" style="3" bestFit="1" customWidth="1"/>
    <col min="3334" max="3334" width="13.7109375" style="3" bestFit="1" customWidth="1"/>
    <col min="3335" max="3335" width="12.5703125" style="3" customWidth="1"/>
    <col min="3336" max="3336" width="14.28515625" style="3" bestFit="1" customWidth="1"/>
    <col min="3337" max="3337" width="15" style="3" bestFit="1" customWidth="1"/>
    <col min="3338" max="3338" width="14.42578125" style="3" bestFit="1" customWidth="1"/>
    <col min="3339" max="3339" width="13.5703125" style="3" bestFit="1" customWidth="1"/>
    <col min="3340" max="3341" width="12.5703125" style="3" customWidth="1"/>
    <col min="3342" max="3342" width="11.7109375" style="3" customWidth="1"/>
    <col min="3343" max="3343" width="19.85546875" style="3" bestFit="1" customWidth="1"/>
    <col min="3344" max="3344" width="11.7109375" style="3" customWidth="1"/>
    <col min="3345" max="3347" width="9.140625" style="3"/>
    <col min="3348" max="3348" width="38" style="3" customWidth="1"/>
    <col min="3349" max="3349" width="10.85546875" style="3" customWidth="1"/>
    <col min="3350" max="3350" width="18.28515625" style="3" customWidth="1"/>
    <col min="3351" max="3351" width="13.7109375" style="3" customWidth="1"/>
    <col min="3352" max="3352" width="14.28515625" style="3" customWidth="1"/>
    <col min="3353" max="3353" width="14.42578125" style="3" customWidth="1"/>
    <col min="3354" max="3354" width="12.5703125" style="3" customWidth="1"/>
    <col min="3355" max="3356" width="15" style="3" customWidth="1"/>
    <col min="3357" max="3357" width="18.85546875" style="3" bestFit="1" customWidth="1"/>
    <col min="3358" max="3359" width="12.5703125" style="3" customWidth="1"/>
    <col min="3360" max="3360" width="13.140625" style="3" customWidth="1"/>
    <col min="3361" max="3361" width="12.5703125" style="3" customWidth="1"/>
    <col min="3362" max="3362" width="20.85546875" style="3" bestFit="1" customWidth="1"/>
    <col min="3363" max="3363" width="21.7109375" style="3" customWidth="1"/>
    <col min="3364" max="3366" width="9.140625" style="3"/>
    <col min="3367" max="3367" width="3.85546875" style="3" customWidth="1"/>
    <col min="3368" max="3368" width="17.7109375" style="3" customWidth="1"/>
    <col min="3369" max="3369" width="9.42578125" style="3" bestFit="1" customWidth="1"/>
    <col min="3370" max="3370" width="12" style="3" bestFit="1" customWidth="1"/>
    <col min="3371" max="3379" width="10.7109375" style="3" customWidth="1"/>
    <col min="3380" max="3380" width="7.85546875" style="3" bestFit="1" customWidth="1"/>
    <col min="3381" max="3381" width="16.5703125" style="3" customWidth="1"/>
    <col min="3382" max="3382" width="9.140625" style="3"/>
    <col min="3383" max="3383" width="11.140625" style="3" bestFit="1" customWidth="1"/>
    <col min="3384" max="3385" width="9.85546875" style="3" bestFit="1" customWidth="1"/>
    <col min="3386" max="3386" width="11" style="3" customWidth="1"/>
    <col min="3387" max="3387" width="10.5703125" style="3" bestFit="1" customWidth="1"/>
    <col min="3388" max="3388" width="10.140625" style="3" customWidth="1"/>
    <col min="3389" max="3389" width="9.42578125" style="3" bestFit="1" customWidth="1"/>
    <col min="3390" max="3390" width="9.28515625" style="3" bestFit="1" customWidth="1"/>
    <col min="3391" max="3392" width="10.140625" style="3" customWidth="1"/>
    <col min="3393" max="3393" width="10.42578125" style="3" customWidth="1"/>
    <col min="3394" max="3394" width="9.28515625" style="3" bestFit="1" customWidth="1"/>
    <col min="3395" max="3396" width="9.140625" style="3"/>
    <col min="3397" max="3397" width="10.5703125" style="3" customWidth="1"/>
    <col min="3398" max="3401" width="9.140625" style="3"/>
    <col min="3402" max="3402" width="3.7109375" style="3" customWidth="1"/>
    <col min="3403" max="3403" width="14.7109375" style="3" customWidth="1"/>
    <col min="3404" max="3404" width="9.5703125" style="3" bestFit="1" customWidth="1"/>
    <col min="3405" max="3405" width="11.7109375" style="3" bestFit="1" customWidth="1"/>
    <col min="3406" max="3406" width="10.85546875" style="3" bestFit="1" customWidth="1"/>
    <col min="3407" max="3407" width="9.5703125" style="3" customWidth="1"/>
    <col min="3408" max="3408" width="11" style="3" bestFit="1" customWidth="1"/>
    <col min="3409" max="3409" width="11.85546875" style="3" bestFit="1" customWidth="1"/>
    <col min="3410" max="3410" width="11" style="3" bestFit="1" customWidth="1"/>
    <col min="3411" max="3411" width="13.42578125" style="3" bestFit="1" customWidth="1"/>
    <col min="3412" max="3412" width="9.7109375" style="3" bestFit="1" customWidth="1"/>
    <col min="3413" max="3413" width="11.5703125" style="3" bestFit="1" customWidth="1"/>
    <col min="3414" max="3414" width="10.85546875" style="3" bestFit="1" customWidth="1"/>
    <col min="3415" max="3415" width="11.7109375" style="3" customWidth="1"/>
    <col min="3416" max="3416" width="11.85546875" style="3" bestFit="1" customWidth="1"/>
    <col min="3417" max="3417" width="11.7109375" style="3" bestFit="1" customWidth="1"/>
    <col min="3418" max="3419" width="9.28515625" style="3" customWidth="1"/>
    <col min="3420" max="3423" width="9.140625" style="3"/>
    <col min="3424" max="3424" width="9.7109375" style="3" customWidth="1"/>
    <col min="3425" max="3425" width="14.85546875" style="3" customWidth="1"/>
    <col min="3426" max="3426" width="12.140625" style="3" bestFit="1" customWidth="1"/>
    <col min="3427" max="3427" width="16.85546875" style="3" bestFit="1" customWidth="1"/>
    <col min="3428" max="3428" width="13.42578125" style="3" bestFit="1" customWidth="1"/>
    <col min="3429" max="3429" width="15.85546875" style="3" bestFit="1" customWidth="1"/>
    <col min="3430" max="3430" width="12.5703125" style="3" bestFit="1" customWidth="1"/>
    <col min="3431" max="3431" width="13" style="3" bestFit="1" customWidth="1"/>
    <col min="3432" max="3432" width="13.28515625" style="3" bestFit="1" customWidth="1"/>
    <col min="3433" max="3433" width="12.7109375" style="3" bestFit="1" customWidth="1"/>
    <col min="3434" max="3434" width="15.28515625" style="3" customWidth="1"/>
    <col min="3435" max="3435" width="13.28515625" style="3" customWidth="1"/>
    <col min="3436" max="3436" width="10.5703125" style="3" bestFit="1" customWidth="1"/>
    <col min="3437" max="3437" width="12.5703125" style="3" customWidth="1"/>
    <col min="3438" max="3438" width="9.85546875" style="3" bestFit="1" customWidth="1"/>
    <col min="3439" max="3439" width="9.28515625" style="3" bestFit="1" customWidth="1"/>
    <col min="3440" max="3440" width="11" style="3" bestFit="1" customWidth="1"/>
    <col min="3441" max="3441" width="13.85546875" style="3" bestFit="1" customWidth="1"/>
    <col min="3442" max="3447" width="9.140625" style="3"/>
    <col min="3448" max="3448" width="15.7109375" style="3" customWidth="1"/>
    <col min="3449" max="3584" width="9.140625" style="3"/>
    <col min="3585" max="3585" width="32.28515625" style="3" customWidth="1"/>
    <col min="3586" max="3586" width="10.7109375" style="3" customWidth="1"/>
    <col min="3587" max="3587" width="16.140625" style="3" customWidth="1"/>
    <col min="3588" max="3588" width="13" style="3" bestFit="1" customWidth="1"/>
    <col min="3589" max="3589" width="14.85546875" style="3" bestFit="1" customWidth="1"/>
    <col min="3590" max="3590" width="13.7109375" style="3" bestFit="1" customWidth="1"/>
    <col min="3591" max="3591" width="12.5703125" style="3" customWidth="1"/>
    <col min="3592" max="3592" width="14.28515625" style="3" bestFit="1" customWidth="1"/>
    <col min="3593" max="3593" width="15" style="3" bestFit="1" customWidth="1"/>
    <col min="3594" max="3594" width="14.42578125" style="3" bestFit="1" customWidth="1"/>
    <col min="3595" max="3595" width="13.5703125" style="3" bestFit="1" customWidth="1"/>
    <col min="3596" max="3597" width="12.5703125" style="3" customWidth="1"/>
    <col min="3598" max="3598" width="11.7109375" style="3" customWidth="1"/>
    <col min="3599" max="3599" width="19.85546875" style="3" bestFit="1" customWidth="1"/>
    <col min="3600" max="3600" width="11.7109375" style="3" customWidth="1"/>
    <col min="3601" max="3603" width="9.140625" style="3"/>
    <col min="3604" max="3604" width="38" style="3" customWidth="1"/>
    <col min="3605" max="3605" width="10.85546875" style="3" customWidth="1"/>
    <col min="3606" max="3606" width="18.28515625" style="3" customWidth="1"/>
    <col min="3607" max="3607" width="13.7109375" style="3" customWidth="1"/>
    <col min="3608" max="3608" width="14.28515625" style="3" customWidth="1"/>
    <col min="3609" max="3609" width="14.42578125" style="3" customWidth="1"/>
    <col min="3610" max="3610" width="12.5703125" style="3" customWidth="1"/>
    <col min="3611" max="3612" width="15" style="3" customWidth="1"/>
    <col min="3613" max="3613" width="18.85546875" style="3" bestFit="1" customWidth="1"/>
    <col min="3614" max="3615" width="12.5703125" style="3" customWidth="1"/>
    <col min="3616" max="3616" width="13.140625" style="3" customWidth="1"/>
    <col min="3617" max="3617" width="12.5703125" style="3" customWidth="1"/>
    <col min="3618" max="3618" width="20.85546875" style="3" bestFit="1" customWidth="1"/>
    <col min="3619" max="3619" width="21.7109375" style="3" customWidth="1"/>
    <col min="3620" max="3622" width="9.140625" style="3"/>
    <col min="3623" max="3623" width="3.85546875" style="3" customWidth="1"/>
    <col min="3624" max="3624" width="17.7109375" style="3" customWidth="1"/>
    <col min="3625" max="3625" width="9.42578125" style="3" bestFit="1" customWidth="1"/>
    <col min="3626" max="3626" width="12" style="3" bestFit="1" customWidth="1"/>
    <col min="3627" max="3635" width="10.7109375" style="3" customWidth="1"/>
    <col min="3636" max="3636" width="7.85546875" style="3" bestFit="1" customWidth="1"/>
    <col min="3637" max="3637" width="16.5703125" style="3" customWidth="1"/>
    <col min="3638" max="3638" width="9.140625" style="3"/>
    <col min="3639" max="3639" width="11.140625" style="3" bestFit="1" customWidth="1"/>
    <col min="3640" max="3641" width="9.85546875" style="3" bestFit="1" customWidth="1"/>
    <col min="3642" max="3642" width="11" style="3" customWidth="1"/>
    <col min="3643" max="3643" width="10.5703125" style="3" bestFit="1" customWidth="1"/>
    <col min="3644" max="3644" width="10.140625" style="3" customWidth="1"/>
    <col min="3645" max="3645" width="9.42578125" style="3" bestFit="1" customWidth="1"/>
    <col min="3646" max="3646" width="9.28515625" style="3" bestFit="1" customWidth="1"/>
    <col min="3647" max="3648" width="10.140625" style="3" customWidth="1"/>
    <col min="3649" max="3649" width="10.42578125" style="3" customWidth="1"/>
    <col min="3650" max="3650" width="9.28515625" style="3" bestFit="1" customWidth="1"/>
    <col min="3651" max="3652" width="9.140625" style="3"/>
    <col min="3653" max="3653" width="10.5703125" style="3" customWidth="1"/>
    <col min="3654" max="3657" width="9.140625" style="3"/>
    <col min="3658" max="3658" width="3.7109375" style="3" customWidth="1"/>
    <col min="3659" max="3659" width="14.7109375" style="3" customWidth="1"/>
    <col min="3660" max="3660" width="9.5703125" style="3" bestFit="1" customWidth="1"/>
    <col min="3661" max="3661" width="11.7109375" style="3" bestFit="1" customWidth="1"/>
    <col min="3662" max="3662" width="10.85546875" style="3" bestFit="1" customWidth="1"/>
    <col min="3663" max="3663" width="9.5703125" style="3" customWidth="1"/>
    <col min="3664" max="3664" width="11" style="3" bestFit="1" customWidth="1"/>
    <col min="3665" max="3665" width="11.85546875" style="3" bestFit="1" customWidth="1"/>
    <col min="3666" max="3666" width="11" style="3" bestFit="1" customWidth="1"/>
    <col min="3667" max="3667" width="13.42578125" style="3" bestFit="1" customWidth="1"/>
    <col min="3668" max="3668" width="9.7109375" style="3" bestFit="1" customWidth="1"/>
    <col min="3669" max="3669" width="11.5703125" style="3" bestFit="1" customWidth="1"/>
    <col min="3670" max="3670" width="10.85546875" style="3" bestFit="1" customWidth="1"/>
    <col min="3671" max="3671" width="11.7109375" style="3" customWidth="1"/>
    <col min="3672" max="3672" width="11.85546875" style="3" bestFit="1" customWidth="1"/>
    <col min="3673" max="3673" width="11.7109375" style="3" bestFit="1" customWidth="1"/>
    <col min="3674" max="3675" width="9.28515625" style="3" customWidth="1"/>
    <col min="3676" max="3679" width="9.140625" style="3"/>
    <col min="3680" max="3680" width="9.7109375" style="3" customWidth="1"/>
    <col min="3681" max="3681" width="14.85546875" style="3" customWidth="1"/>
    <col min="3682" max="3682" width="12.140625" style="3" bestFit="1" customWidth="1"/>
    <col min="3683" max="3683" width="16.85546875" style="3" bestFit="1" customWidth="1"/>
    <col min="3684" max="3684" width="13.42578125" style="3" bestFit="1" customWidth="1"/>
    <col min="3685" max="3685" width="15.85546875" style="3" bestFit="1" customWidth="1"/>
    <col min="3686" max="3686" width="12.5703125" style="3" bestFit="1" customWidth="1"/>
    <col min="3687" max="3687" width="13" style="3" bestFit="1" customWidth="1"/>
    <col min="3688" max="3688" width="13.28515625" style="3" bestFit="1" customWidth="1"/>
    <col min="3689" max="3689" width="12.7109375" style="3" bestFit="1" customWidth="1"/>
    <col min="3690" max="3690" width="15.28515625" style="3" customWidth="1"/>
    <col min="3691" max="3691" width="13.28515625" style="3" customWidth="1"/>
    <col min="3692" max="3692" width="10.5703125" style="3" bestFit="1" customWidth="1"/>
    <col min="3693" max="3693" width="12.5703125" style="3" customWidth="1"/>
    <col min="3694" max="3694" width="9.85546875" style="3" bestFit="1" customWidth="1"/>
    <col min="3695" max="3695" width="9.28515625" style="3" bestFit="1" customWidth="1"/>
    <col min="3696" max="3696" width="11" style="3" bestFit="1" customWidth="1"/>
    <col min="3697" max="3697" width="13.85546875" style="3" bestFit="1" customWidth="1"/>
    <col min="3698" max="3703" width="9.140625" style="3"/>
    <col min="3704" max="3704" width="15.7109375" style="3" customWidth="1"/>
    <col min="3705" max="3840" width="9.140625" style="3"/>
    <col min="3841" max="3841" width="32.28515625" style="3" customWidth="1"/>
    <col min="3842" max="3842" width="10.7109375" style="3" customWidth="1"/>
    <col min="3843" max="3843" width="16.140625" style="3" customWidth="1"/>
    <col min="3844" max="3844" width="13" style="3" bestFit="1" customWidth="1"/>
    <col min="3845" max="3845" width="14.85546875" style="3" bestFit="1" customWidth="1"/>
    <col min="3846" max="3846" width="13.7109375" style="3" bestFit="1" customWidth="1"/>
    <col min="3847" max="3847" width="12.5703125" style="3" customWidth="1"/>
    <col min="3848" max="3848" width="14.28515625" style="3" bestFit="1" customWidth="1"/>
    <col min="3849" max="3849" width="15" style="3" bestFit="1" customWidth="1"/>
    <col min="3850" max="3850" width="14.42578125" style="3" bestFit="1" customWidth="1"/>
    <col min="3851" max="3851" width="13.5703125" style="3" bestFit="1" customWidth="1"/>
    <col min="3852" max="3853" width="12.5703125" style="3" customWidth="1"/>
    <col min="3854" max="3854" width="11.7109375" style="3" customWidth="1"/>
    <col min="3855" max="3855" width="19.85546875" style="3" bestFit="1" customWidth="1"/>
    <col min="3856" max="3856" width="11.7109375" style="3" customWidth="1"/>
    <col min="3857" max="3859" width="9.140625" style="3"/>
    <col min="3860" max="3860" width="38" style="3" customWidth="1"/>
    <col min="3861" max="3861" width="10.85546875" style="3" customWidth="1"/>
    <col min="3862" max="3862" width="18.28515625" style="3" customWidth="1"/>
    <col min="3863" max="3863" width="13.7109375" style="3" customWidth="1"/>
    <col min="3864" max="3864" width="14.28515625" style="3" customWidth="1"/>
    <col min="3865" max="3865" width="14.42578125" style="3" customWidth="1"/>
    <col min="3866" max="3866" width="12.5703125" style="3" customWidth="1"/>
    <col min="3867" max="3868" width="15" style="3" customWidth="1"/>
    <col min="3869" max="3869" width="18.85546875" style="3" bestFit="1" customWidth="1"/>
    <col min="3870" max="3871" width="12.5703125" style="3" customWidth="1"/>
    <col min="3872" max="3872" width="13.140625" style="3" customWidth="1"/>
    <col min="3873" max="3873" width="12.5703125" style="3" customWidth="1"/>
    <col min="3874" max="3874" width="20.85546875" style="3" bestFit="1" customWidth="1"/>
    <col min="3875" max="3875" width="21.7109375" style="3" customWidth="1"/>
    <col min="3876" max="3878" width="9.140625" style="3"/>
    <col min="3879" max="3879" width="3.85546875" style="3" customWidth="1"/>
    <col min="3880" max="3880" width="17.7109375" style="3" customWidth="1"/>
    <col min="3881" max="3881" width="9.42578125" style="3" bestFit="1" customWidth="1"/>
    <col min="3882" max="3882" width="12" style="3" bestFit="1" customWidth="1"/>
    <col min="3883" max="3891" width="10.7109375" style="3" customWidth="1"/>
    <col min="3892" max="3892" width="7.85546875" style="3" bestFit="1" customWidth="1"/>
    <col min="3893" max="3893" width="16.5703125" style="3" customWidth="1"/>
    <col min="3894" max="3894" width="9.140625" style="3"/>
    <col min="3895" max="3895" width="11.140625" style="3" bestFit="1" customWidth="1"/>
    <col min="3896" max="3897" width="9.85546875" style="3" bestFit="1" customWidth="1"/>
    <col min="3898" max="3898" width="11" style="3" customWidth="1"/>
    <col min="3899" max="3899" width="10.5703125" style="3" bestFit="1" customWidth="1"/>
    <col min="3900" max="3900" width="10.140625" style="3" customWidth="1"/>
    <col min="3901" max="3901" width="9.42578125" style="3" bestFit="1" customWidth="1"/>
    <col min="3902" max="3902" width="9.28515625" style="3" bestFit="1" customWidth="1"/>
    <col min="3903" max="3904" width="10.140625" style="3" customWidth="1"/>
    <col min="3905" max="3905" width="10.42578125" style="3" customWidth="1"/>
    <col min="3906" max="3906" width="9.28515625" style="3" bestFit="1" customWidth="1"/>
    <col min="3907" max="3908" width="9.140625" style="3"/>
    <col min="3909" max="3909" width="10.5703125" style="3" customWidth="1"/>
    <col min="3910" max="3913" width="9.140625" style="3"/>
    <col min="3914" max="3914" width="3.7109375" style="3" customWidth="1"/>
    <col min="3915" max="3915" width="14.7109375" style="3" customWidth="1"/>
    <col min="3916" max="3916" width="9.5703125" style="3" bestFit="1" customWidth="1"/>
    <col min="3917" max="3917" width="11.7109375" style="3" bestFit="1" customWidth="1"/>
    <col min="3918" max="3918" width="10.85546875" style="3" bestFit="1" customWidth="1"/>
    <col min="3919" max="3919" width="9.5703125" style="3" customWidth="1"/>
    <col min="3920" max="3920" width="11" style="3" bestFit="1" customWidth="1"/>
    <col min="3921" max="3921" width="11.85546875" style="3" bestFit="1" customWidth="1"/>
    <col min="3922" max="3922" width="11" style="3" bestFit="1" customWidth="1"/>
    <col min="3923" max="3923" width="13.42578125" style="3" bestFit="1" customWidth="1"/>
    <col min="3924" max="3924" width="9.7109375" style="3" bestFit="1" customWidth="1"/>
    <col min="3925" max="3925" width="11.5703125" style="3" bestFit="1" customWidth="1"/>
    <col min="3926" max="3926" width="10.85546875" style="3" bestFit="1" customWidth="1"/>
    <col min="3927" max="3927" width="11.7109375" style="3" customWidth="1"/>
    <col min="3928" max="3928" width="11.85546875" style="3" bestFit="1" customWidth="1"/>
    <col min="3929" max="3929" width="11.7109375" style="3" bestFit="1" customWidth="1"/>
    <col min="3930" max="3931" width="9.28515625" style="3" customWidth="1"/>
    <col min="3932" max="3935" width="9.140625" style="3"/>
    <col min="3936" max="3936" width="9.7109375" style="3" customWidth="1"/>
    <col min="3937" max="3937" width="14.85546875" style="3" customWidth="1"/>
    <col min="3938" max="3938" width="12.140625" style="3" bestFit="1" customWidth="1"/>
    <col min="3939" max="3939" width="16.85546875" style="3" bestFit="1" customWidth="1"/>
    <col min="3940" max="3940" width="13.42578125" style="3" bestFit="1" customWidth="1"/>
    <col min="3941" max="3941" width="15.85546875" style="3" bestFit="1" customWidth="1"/>
    <col min="3942" max="3942" width="12.5703125" style="3" bestFit="1" customWidth="1"/>
    <col min="3943" max="3943" width="13" style="3" bestFit="1" customWidth="1"/>
    <col min="3944" max="3944" width="13.28515625" style="3" bestFit="1" customWidth="1"/>
    <col min="3945" max="3945" width="12.7109375" style="3" bestFit="1" customWidth="1"/>
    <col min="3946" max="3946" width="15.28515625" style="3" customWidth="1"/>
    <col min="3947" max="3947" width="13.28515625" style="3" customWidth="1"/>
    <col min="3948" max="3948" width="10.5703125" style="3" bestFit="1" customWidth="1"/>
    <col min="3949" max="3949" width="12.5703125" style="3" customWidth="1"/>
    <col min="3950" max="3950" width="9.85546875" style="3" bestFit="1" customWidth="1"/>
    <col min="3951" max="3951" width="9.28515625" style="3" bestFit="1" customWidth="1"/>
    <col min="3952" max="3952" width="11" style="3" bestFit="1" customWidth="1"/>
    <col min="3953" max="3953" width="13.85546875" style="3" bestFit="1" customWidth="1"/>
    <col min="3954" max="3959" width="9.140625" style="3"/>
    <col min="3960" max="3960" width="15.7109375" style="3" customWidth="1"/>
    <col min="3961" max="4096" width="9.140625" style="3"/>
    <col min="4097" max="4097" width="32.28515625" style="3" customWidth="1"/>
    <col min="4098" max="4098" width="10.7109375" style="3" customWidth="1"/>
    <col min="4099" max="4099" width="16.140625" style="3" customWidth="1"/>
    <col min="4100" max="4100" width="13" style="3" bestFit="1" customWidth="1"/>
    <col min="4101" max="4101" width="14.85546875" style="3" bestFit="1" customWidth="1"/>
    <col min="4102" max="4102" width="13.7109375" style="3" bestFit="1" customWidth="1"/>
    <col min="4103" max="4103" width="12.5703125" style="3" customWidth="1"/>
    <col min="4104" max="4104" width="14.28515625" style="3" bestFit="1" customWidth="1"/>
    <col min="4105" max="4105" width="15" style="3" bestFit="1" customWidth="1"/>
    <col min="4106" max="4106" width="14.42578125" style="3" bestFit="1" customWidth="1"/>
    <col min="4107" max="4107" width="13.5703125" style="3" bestFit="1" customWidth="1"/>
    <col min="4108" max="4109" width="12.5703125" style="3" customWidth="1"/>
    <col min="4110" max="4110" width="11.7109375" style="3" customWidth="1"/>
    <col min="4111" max="4111" width="19.85546875" style="3" bestFit="1" customWidth="1"/>
    <col min="4112" max="4112" width="11.7109375" style="3" customWidth="1"/>
    <col min="4113" max="4115" width="9.140625" style="3"/>
    <col min="4116" max="4116" width="38" style="3" customWidth="1"/>
    <col min="4117" max="4117" width="10.85546875" style="3" customWidth="1"/>
    <col min="4118" max="4118" width="18.28515625" style="3" customWidth="1"/>
    <col min="4119" max="4119" width="13.7109375" style="3" customWidth="1"/>
    <col min="4120" max="4120" width="14.28515625" style="3" customWidth="1"/>
    <col min="4121" max="4121" width="14.42578125" style="3" customWidth="1"/>
    <col min="4122" max="4122" width="12.5703125" style="3" customWidth="1"/>
    <col min="4123" max="4124" width="15" style="3" customWidth="1"/>
    <col min="4125" max="4125" width="18.85546875" style="3" bestFit="1" customWidth="1"/>
    <col min="4126" max="4127" width="12.5703125" style="3" customWidth="1"/>
    <col min="4128" max="4128" width="13.140625" style="3" customWidth="1"/>
    <col min="4129" max="4129" width="12.5703125" style="3" customWidth="1"/>
    <col min="4130" max="4130" width="20.85546875" style="3" bestFit="1" customWidth="1"/>
    <col min="4131" max="4131" width="21.7109375" style="3" customWidth="1"/>
    <col min="4132" max="4134" width="9.140625" style="3"/>
    <col min="4135" max="4135" width="3.85546875" style="3" customWidth="1"/>
    <col min="4136" max="4136" width="17.7109375" style="3" customWidth="1"/>
    <col min="4137" max="4137" width="9.42578125" style="3" bestFit="1" customWidth="1"/>
    <col min="4138" max="4138" width="12" style="3" bestFit="1" customWidth="1"/>
    <col min="4139" max="4147" width="10.7109375" style="3" customWidth="1"/>
    <col min="4148" max="4148" width="7.85546875" style="3" bestFit="1" customWidth="1"/>
    <col min="4149" max="4149" width="16.5703125" style="3" customWidth="1"/>
    <col min="4150" max="4150" width="9.140625" style="3"/>
    <col min="4151" max="4151" width="11.140625" style="3" bestFit="1" customWidth="1"/>
    <col min="4152" max="4153" width="9.85546875" style="3" bestFit="1" customWidth="1"/>
    <col min="4154" max="4154" width="11" style="3" customWidth="1"/>
    <col min="4155" max="4155" width="10.5703125" style="3" bestFit="1" customWidth="1"/>
    <col min="4156" max="4156" width="10.140625" style="3" customWidth="1"/>
    <col min="4157" max="4157" width="9.42578125" style="3" bestFit="1" customWidth="1"/>
    <col min="4158" max="4158" width="9.28515625" style="3" bestFit="1" customWidth="1"/>
    <col min="4159" max="4160" width="10.140625" style="3" customWidth="1"/>
    <col min="4161" max="4161" width="10.42578125" style="3" customWidth="1"/>
    <col min="4162" max="4162" width="9.28515625" style="3" bestFit="1" customWidth="1"/>
    <col min="4163" max="4164" width="9.140625" style="3"/>
    <col min="4165" max="4165" width="10.5703125" style="3" customWidth="1"/>
    <col min="4166" max="4169" width="9.140625" style="3"/>
    <col min="4170" max="4170" width="3.7109375" style="3" customWidth="1"/>
    <col min="4171" max="4171" width="14.7109375" style="3" customWidth="1"/>
    <col min="4172" max="4172" width="9.5703125" style="3" bestFit="1" customWidth="1"/>
    <col min="4173" max="4173" width="11.7109375" style="3" bestFit="1" customWidth="1"/>
    <col min="4174" max="4174" width="10.85546875" style="3" bestFit="1" customWidth="1"/>
    <col min="4175" max="4175" width="9.5703125" style="3" customWidth="1"/>
    <col min="4176" max="4176" width="11" style="3" bestFit="1" customWidth="1"/>
    <col min="4177" max="4177" width="11.85546875" style="3" bestFit="1" customWidth="1"/>
    <col min="4178" max="4178" width="11" style="3" bestFit="1" customWidth="1"/>
    <col min="4179" max="4179" width="13.42578125" style="3" bestFit="1" customWidth="1"/>
    <col min="4180" max="4180" width="9.7109375" style="3" bestFit="1" customWidth="1"/>
    <col min="4181" max="4181" width="11.5703125" style="3" bestFit="1" customWidth="1"/>
    <col min="4182" max="4182" width="10.85546875" style="3" bestFit="1" customWidth="1"/>
    <col min="4183" max="4183" width="11.7109375" style="3" customWidth="1"/>
    <col min="4184" max="4184" width="11.85546875" style="3" bestFit="1" customWidth="1"/>
    <col min="4185" max="4185" width="11.7109375" style="3" bestFit="1" customWidth="1"/>
    <col min="4186" max="4187" width="9.28515625" style="3" customWidth="1"/>
    <col min="4188" max="4191" width="9.140625" style="3"/>
    <col min="4192" max="4192" width="9.7109375" style="3" customWidth="1"/>
    <col min="4193" max="4193" width="14.85546875" style="3" customWidth="1"/>
    <col min="4194" max="4194" width="12.140625" style="3" bestFit="1" customWidth="1"/>
    <col min="4195" max="4195" width="16.85546875" style="3" bestFit="1" customWidth="1"/>
    <col min="4196" max="4196" width="13.42578125" style="3" bestFit="1" customWidth="1"/>
    <col min="4197" max="4197" width="15.85546875" style="3" bestFit="1" customWidth="1"/>
    <col min="4198" max="4198" width="12.5703125" style="3" bestFit="1" customWidth="1"/>
    <col min="4199" max="4199" width="13" style="3" bestFit="1" customWidth="1"/>
    <col min="4200" max="4200" width="13.28515625" style="3" bestFit="1" customWidth="1"/>
    <col min="4201" max="4201" width="12.7109375" style="3" bestFit="1" customWidth="1"/>
    <col min="4202" max="4202" width="15.28515625" style="3" customWidth="1"/>
    <col min="4203" max="4203" width="13.28515625" style="3" customWidth="1"/>
    <col min="4204" max="4204" width="10.5703125" style="3" bestFit="1" customWidth="1"/>
    <col min="4205" max="4205" width="12.5703125" style="3" customWidth="1"/>
    <col min="4206" max="4206" width="9.85546875" style="3" bestFit="1" customWidth="1"/>
    <col min="4207" max="4207" width="9.28515625" style="3" bestFit="1" customWidth="1"/>
    <col min="4208" max="4208" width="11" style="3" bestFit="1" customWidth="1"/>
    <col min="4209" max="4209" width="13.85546875" style="3" bestFit="1" customWidth="1"/>
    <col min="4210" max="4215" width="9.140625" style="3"/>
    <col min="4216" max="4216" width="15.7109375" style="3" customWidth="1"/>
    <col min="4217" max="4352" width="9.140625" style="3"/>
    <col min="4353" max="4353" width="32.28515625" style="3" customWidth="1"/>
    <col min="4354" max="4354" width="10.7109375" style="3" customWidth="1"/>
    <col min="4355" max="4355" width="16.140625" style="3" customWidth="1"/>
    <col min="4356" max="4356" width="13" style="3" bestFit="1" customWidth="1"/>
    <col min="4357" max="4357" width="14.85546875" style="3" bestFit="1" customWidth="1"/>
    <col min="4358" max="4358" width="13.7109375" style="3" bestFit="1" customWidth="1"/>
    <col min="4359" max="4359" width="12.5703125" style="3" customWidth="1"/>
    <col min="4360" max="4360" width="14.28515625" style="3" bestFit="1" customWidth="1"/>
    <col min="4361" max="4361" width="15" style="3" bestFit="1" customWidth="1"/>
    <col min="4362" max="4362" width="14.42578125" style="3" bestFit="1" customWidth="1"/>
    <col min="4363" max="4363" width="13.5703125" style="3" bestFit="1" customWidth="1"/>
    <col min="4364" max="4365" width="12.5703125" style="3" customWidth="1"/>
    <col min="4366" max="4366" width="11.7109375" style="3" customWidth="1"/>
    <col min="4367" max="4367" width="19.85546875" style="3" bestFit="1" customWidth="1"/>
    <col min="4368" max="4368" width="11.7109375" style="3" customWidth="1"/>
    <col min="4369" max="4371" width="9.140625" style="3"/>
    <col min="4372" max="4372" width="38" style="3" customWidth="1"/>
    <col min="4373" max="4373" width="10.85546875" style="3" customWidth="1"/>
    <col min="4374" max="4374" width="18.28515625" style="3" customWidth="1"/>
    <col min="4375" max="4375" width="13.7109375" style="3" customWidth="1"/>
    <col min="4376" max="4376" width="14.28515625" style="3" customWidth="1"/>
    <col min="4377" max="4377" width="14.42578125" style="3" customWidth="1"/>
    <col min="4378" max="4378" width="12.5703125" style="3" customWidth="1"/>
    <col min="4379" max="4380" width="15" style="3" customWidth="1"/>
    <col min="4381" max="4381" width="18.85546875" style="3" bestFit="1" customWidth="1"/>
    <col min="4382" max="4383" width="12.5703125" style="3" customWidth="1"/>
    <col min="4384" max="4384" width="13.140625" style="3" customWidth="1"/>
    <col min="4385" max="4385" width="12.5703125" style="3" customWidth="1"/>
    <col min="4386" max="4386" width="20.85546875" style="3" bestFit="1" customWidth="1"/>
    <col min="4387" max="4387" width="21.7109375" style="3" customWidth="1"/>
    <col min="4388" max="4390" width="9.140625" style="3"/>
    <col min="4391" max="4391" width="3.85546875" style="3" customWidth="1"/>
    <col min="4392" max="4392" width="17.7109375" style="3" customWidth="1"/>
    <col min="4393" max="4393" width="9.42578125" style="3" bestFit="1" customWidth="1"/>
    <col min="4394" max="4394" width="12" style="3" bestFit="1" customWidth="1"/>
    <col min="4395" max="4403" width="10.7109375" style="3" customWidth="1"/>
    <col min="4404" max="4404" width="7.85546875" style="3" bestFit="1" customWidth="1"/>
    <col min="4405" max="4405" width="16.5703125" style="3" customWidth="1"/>
    <col min="4406" max="4406" width="9.140625" style="3"/>
    <col min="4407" max="4407" width="11.140625" style="3" bestFit="1" customWidth="1"/>
    <col min="4408" max="4409" width="9.85546875" style="3" bestFit="1" customWidth="1"/>
    <col min="4410" max="4410" width="11" style="3" customWidth="1"/>
    <col min="4411" max="4411" width="10.5703125" style="3" bestFit="1" customWidth="1"/>
    <col min="4412" max="4412" width="10.140625" style="3" customWidth="1"/>
    <col min="4413" max="4413" width="9.42578125" style="3" bestFit="1" customWidth="1"/>
    <col min="4414" max="4414" width="9.28515625" style="3" bestFit="1" customWidth="1"/>
    <col min="4415" max="4416" width="10.140625" style="3" customWidth="1"/>
    <col min="4417" max="4417" width="10.42578125" style="3" customWidth="1"/>
    <col min="4418" max="4418" width="9.28515625" style="3" bestFit="1" customWidth="1"/>
    <col min="4419" max="4420" width="9.140625" style="3"/>
    <col min="4421" max="4421" width="10.5703125" style="3" customWidth="1"/>
    <col min="4422" max="4425" width="9.140625" style="3"/>
    <col min="4426" max="4426" width="3.7109375" style="3" customWidth="1"/>
    <col min="4427" max="4427" width="14.7109375" style="3" customWidth="1"/>
    <col min="4428" max="4428" width="9.5703125" style="3" bestFit="1" customWidth="1"/>
    <col min="4429" max="4429" width="11.7109375" style="3" bestFit="1" customWidth="1"/>
    <col min="4430" max="4430" width="10.85546875" style="3" bestFit="1" customWidth="1"/>
    <col min="4431" max="4431" width="9.5703125" style="3" customWidth="1"/>
    <col min="4432" max="4432" width="11" style="3" bestFit="1" customWidth="1"/>
    <col min="4433" max="4433" width="11.85546875" style="3" bestFit="1" customWidth="1"/>
    <col min="4434" max="4434" width="11" style="3" bestFit="1" customWidth="1"/>
    <col min="4435" max="4435" width="13.42578125" style="3" bestFit="1" customWidth="1"/>
    <col min="4436" max="4436" width="9.7109375" style="3" bestFit="1" customWidth="1"/>
    <col min="4437" max="4437" width="11.5703125" style="3" bestFit="1" customWidth="1"/>
    <col min="4438" max="4438" width="10.85546875" style="3" bestFit="1" customWidth="1"/>
    <col min="4439" max="4439" width="11.7109375" style="3" customWidth="1"/>
    <col min="4440" max="4440" width="11.85546875" style="3" bestFit="1" customWidth="1"/>
    <col min="4441" max="4441" width="11.7109375" style="3" bestFit="1" customWidth="1"/>
    <col min="4442" max="4443" width="9.28515625" style="3" customWidth="1"/>
    <col min="4444" max="4447" width="9.140625" style="3"/>
    <col min="4448" max="4448" width="9.7109375" style="3" customWidth="1"/>
    <col min="4449" max="4449" width="14.85546875" style="3" customWidth="1"/>
    <col min="4450" max="4450" width="12.140625" style="3" bestFit="1" customWidth="1"/>
    <col min="4451" max="4451" width="16.85546875" style="3" bestFit="1" customWidth="1"/>
    <col min="4452" max="4452" width="13.42578125" style="3" bestFit="1" customWidth="1"/>
    <col min="4453" max="4453" width="15.85546875" style="3" bestFit="1" customWidth="1"/>
    <col min="4454" max="4454" width="12.5703125" style="3" bestFit="1" customWidth="1"/>
    <col min="4455" max="4455" width="13" style="3" bestFit="1" customWidth="1"/>
    <col min="4456" max="4456" width="13.28515625" style="3" bestFit="1" customWidth="1"/>
    <col min="4457" max="4457" width="12.7109375" style="3" bestFit="1" customWidth="1"/>
    <col min="4458" max="4458" width="15.28515625" style="3" customWidth="1"/>
    <col min="4459" max="4459" width="13.28515625" style="3" customWidth="1"/>
    <col min="4460" max="4460" width="10.5703125" style="3" bestFit="1" customWidth="1"/>
    <col min="4461" max="4461" width="12.5703125" style="3" customWidth="1"/>
    <col min="4462" max="4462" width="9.85546875" style="3" bestFit="1" customWidth="1"/>
    <col min="4463" max="4463" width="9.28515625" style="3" bestFit="1" customWidth="1"/>
    <col min="4464" max="4464" width="11" style="3" bestFit="1" customWidth="1"/>
    <col min="4465" max="4465" width="13.85546875" style="3" bestFit="1" customWidth="1"/>
    <col min="4466" max="4471" width="9.140625" style="3"/>
    <col min="4472" max="4472" width="15.7109375" style="3" customWidth="1"/>
    <col min="4473" max="4608" width="9.140625" style="3"/>
    <col min="4609" max="4609" width="32.28515625" style="3" customWidth="1"/>
    <col min="4610" max="4610" width="10.7109375" style="3" customWidth="1"/>
    <col min="4611" max="4611" width="16.140625" style="3" customWidth="1"/>
    <col min="4612" max="4612" width="13" style="3" bestFit="1" customWidth="1"/>
    <col min="4613" max="4613" width="14.85546875" style="3" bestFit="1" customWidth="1"/>
    <col min="4614" max="4614" width="13.7109375" style="3" bestFit="1" customWidth="1"/>
    <col min="4615" max="4615" width="12.5703125" style="3" customWidth="1"/>
    <col min="4616" max="4616" width="14.28515625" style="3" bestFit="1" customWidth="1"/>
    <col min="4617" max="4617" width="15" style="3" bestFit="1" customWidth="1"/>
    <col min="4618" max="4618" width="14.42578125" style="3" bestFit="1" customWidth="1"/>
    <col min="4619" max="4619" width="13.5703125" style="3" bestFit="1" customWidth="1"/>
    <col min="4620" max="4621" width="12.5703125" style="3" customWidth="1"/>
    <col min="4622" max="4622" width="11.7109375" style="3" customWidth="1"/>
    <col min="4623" max="4623" width="19.85546875" style="3" bestFit="1" customWidth="1"/>
    <col min="4624" max="4624" width="11.7109375" style="3" customWidth="1"/>
    <col min="4625" max="4627" width="9.140625" style="3"/>
    <col min="4628" max="4628" width="38" style="3" customWidth="1"/>
    <col min="4629" max="4629" width="10.85546875" style="3" customWidth="1"/>
    <col min="4630" max="4630" width="18.28515625" style="3" customWidth="1"/>
    <col min="4631" max="4631" width="13.7109375" style="3" customWidth="1"/>
    <col min="4632" max="4632" width="14.28515625" style="3" customWidth="1"/>
    <col min="4633" max="4633" width="14.42578125" style="3" customWidth="1"/>
    <col min="4634" max="4634" width="12.5703125" style="3" customWidth="1"/>
    <col min="4635" max="4636" width="15" style="3" customWidth="1"/>
    <col min="4637" max="4637" width="18.85546875" style="3" bestFit="1" customWidth="1"/>
    <col min="4638" max="4639" width="12.5703125" style="3" customWidth="1"/>
    <col min="4640" max="4640" width="13.140625" style="3" customWidth="1"/>
    <col min="4641" max="4641" width="12.5703125" style="3" customWidth="1"/>
    <col min="4642" max="4642" width="20.85546875" style="3" bestFit="1" customWidth="1"/>
    <col min="4643" max="4643" width="21.7109375" style="3" customWidth="1"/>
    <col min="4644" max="4646" width="9.140625" style="3"/>
    <col min="4647" max="4647" width="3.85546875" style="3" customWidth="1"/>
    <col min="4648" max="4648" width="17.7109375" style="3" customWidth="1"/>
    <col min="4649" max="4649" width="9.42578125" style="3" bestFit="1" customWidth="1"/>
    <col min="4650" max="4650" width="12" style="3" bestFit="1" customWidth="1"/>
    <col min="4651" max="4659" width="10.7109375" style="3" customWidth="1"/>
    <col min="4660" max="4660" width="7.85546875" style="3" bestFit="1" customWidth="1"/>
    <col min="4661" max="4661" width="16.5703125" style="3" customWidth="1"/>
    <col min="4662" max="4662" width="9.140625" style="3"/>
    <col min="4663" max="4663" width="11.140625" style="3" bestFit="1" customWidth="1"/>
    <col min="4664" max="4665" width="9.85546875" style="3" bestFit="1" customWidth="1"/>
    <col min="4666" max="4666" width="11" style="3" customWidth="1"/>
    <col min="4667" max="4667" width="10.5703125" style="3" bestFit="1" customWidth="1"/>
    <col min="4668" max="4668" width="10.140625" style="3" customWidth="1"/>
    <col min="4669" max="4669" width="9.42578125" style="3" bestFit="1" customWidth="1"/>
    <col min="4670" max="4670" width="9.28515625" style="3" bestFit="1" customWidth="1"/>
    <col min="4671" max="4672" width="10.140625" style="3" customWidth="1"/>
    <col min="4673" max="4673" width="10.42578125" style="3" customWidth="1"/>
    <col min="4674" max="4674" width="9.28515625" style="3" bestFit="1" customWidth="1"/>
    <col min="4675" max="4676" width="9.140625" style="3"/>
    <col min="4677" max="4677" width="10.5703125" style="3" customWidth="1"/>
    <col min="4678" max="4681" width="9.140625" style="3"/>
    <col min="4682" max="4682" width="3.7109375" style="3" customWidth="1"/>
    <col min="4683" max="4683" width="14.7109375" style="3" customWidth="1"/>
    <col min="4684" max="4684" width="9.5703125" style="3" bestFit="1" customWidth="1"/>
    <col min="4685" max="4685" width="11.7109375" style="3" bestFit="1" customWidth="1"/>
    <col min="4686" max="4686" width="10.85546875" style="3" bestFit="1" customWidth="1"/>
    <col min="4687" max="4687" width="9.5703125" style="3" customWidth="1"/>
    <col min="4688" max="4688" width="11" style="3" bestFit="1" customWidth="1"/>
    <col min="4689" max="4689" width="11.85546875" style="3" bestFit="1" customWidth="1"/>
    <col min="4690" max="4690" width="11" style="3" bestFit="1" customWidth="1"/>
    <col min="4691" max="4691" width="13.42578125" style="3" bestFit="1" customWidth="1"/>
    <col min="4692" max="4692" width="9.7109375" style="3" bestFit="1" customWidth="1"/>
    <col min="4693" max="4693" width="11.5703125" style="3" bestFit="1" customWidth="1"/>
    <col min="4694" max="4694" width="10.85546875" style="3" bestFit="1" customWidth="1"/>
    <col min="4695" max="4695" width="11.7109375" style="3" customWidth="1"/>
    <col min="4696" max="4696" width="11.85546875" style="3" bestFit="1" customWidth="1"/>
    <col min="4697" max="4697" width="11.7109375" style="3" bestFit="1" customWidth="1"/>
    <col min="4698" max="4699" width="9.28515625" style="3" customWidth="1"/>
    <col min="4700" max="4703" width="9.140625" style="3"/>
    <col min="4704" max="4704" width="9.7109375" style="3" customWidth="1"/>
    <col min="4705" max="4705" width="14.85546875" style="3" customWidth="1"/>
    <col min="4706" max="4706" width="12.140625" style="3" bestFit="1" customWidth="1"/>
    <col min="4707" max="4707" width="16.85546875" style="3" bestFit="1" customWidth="1"/>
    <col min="4708" max="4708" width="13.42578125" style="3" bestFit="1" customWidth="1"/>
    <col min="4709" max="4709" width="15.85546875" style="3" bestFit="1" customWidth="1"/>
    <col min="4710" max="4710" width="12.5703125" style="3" bestFit="1" customWidth="1"/>
    <col min="4711" max="4711" width="13" style="3" bestFit="1" customWidth="1"/>
    <col min="4712" max="4712" width="13.28515625" style="3" bestFit="1" customWidth="1"/>
    <col min="4713" max="4713" width="12.7109375" style="3" bestFit="1" customWidth="1"/>
    <col min="4714" max="4714" width="15.28515625" style="3" customWidth="1"/>
    <col min="4715" max="4715" width="13.28515625" style="3" customWidth="1"/>
    <col min="4716" max="4716" width="10.5703125" style="3" bestFit="1" customWidth="1"/>
    <col min="4717" max="4717" width="12.5703125" style="3" customWidth="1"/>
    <col min="4718" max="4718" width="9.85546875" style="3" bestFit="1" customWidth="1"/>
    <col min="4719" max="4719" width="9.28515625" style="3" bestFit="1" customWidth="1"/>
    <col min="4720" max="4720" width="11" style="3" bestFit="1" customWidth="1"/>
    <col min="4721" max="4721" width="13.85546875" style="3" bestFit="1" customWidth="1"/>
    <col min="4722" max="4727" width="9.140625" style="3"/>
    <col min="4728" max="4728" width="15.7109375" style="3" customWidth="1"/>
    <col min="4729" max="4864" width="9.140625" style="3"/>
    <col min="4865" max="4865" width="32.28515625" style="3" customWidth="1"/>
    <col min="4866" max="4866" width="10.7109375" style="3" customWidth="1"/>
    <col min="4867" max="4867" width="16.140625" style="3" customWidth="1"/>
    <col min="4868" max="4868" width="13" style="3" bestFit="1" customWidth="1"/>
    <col min="4869" max="4869" width="14.85546875" style="3" bestFit="1" customWidth="1"/>
    <col min="4870" max="4870" width="13.7109375" style="3" bestFit="1" customWidth="1"/>
    <col min="4871" max="4871" width="12.5703125" style="3" customWidth="1"/>
    <col min="4872" max="4872" width="14.28515625" style="3" bestFit="1" customWidth="1"/>
    <col min="4873" max="4873" width="15" style="3" bestFit="1" customWidth="1"/>
    <col min="4874" max="4874" width="14.42578125" style="3" bestFit="1" customWidth="1"/>
    <col min="4875" max="4875" width="13.5703125" style="3" bestFit="1" customWidth="1"/>
    <col min="4876" max="4877" width="12.5703125" style="3" customWidth="1"/>
    <col min="4878" max="4878" width="11.7109375" style="3" customWidth="1"/>
    <col min="4879" max="4879" width="19.85546875" style="3" bestFit="1" customWidth="1"/>
    <col min="4880" max="4880" width="11.7109375" style="3" customWidth="1"/>
    <col min="4881" max="4883" width="9.140625" style="3"/>
    <col min="4884" max="4884" width="38" style="3" customWidth="1"/>
    <col min="4885" max="4885" width="10.85546875" style="3" customWidth="1"/>
    <col min="4886" max="4886" width="18.28515625" style="3" customWidth="1"/>
    <col min="4887" max="4887" width="13.7109375" style="3" customWidth="1"/>
    <col min="4888" max="4888" width="14.28515625" style="3" customWidth="1"/>
    <col min="4889" max="4889" width="14.42578125" style="3" customWidth="1"/>
    <col min="4890" max="4890" width="12.5703125" style="3" customWidth="1"/>
    <col min="4891" max="4892" width="15" style="3" customWidth="1"/>
    <col min="4893" max="4893" width="18.85546875" style="3" bestFit="1" customWidth="1"/>
    <col min="4894" max="4895" width="12.5703125" style="3" customWidth="1"/>
    <col min="4896" max="4896" width="13.140625" style="3" customWidth="1"/>
    <col min="4897" max="4897" width="12.5703125" style="3" customWidth="1"/>
    <col min="4898" max="4898" width="20.85546875" style="3" bestFit="1" customWidth="1"/>
    <col min="4899" max="4899" width="21.7109375" style="3" customWidth="1"/>
    <col min="4900" max="4902" width="9.140625" style="3"/>
    <col min="4903" max="4903" width="3.85546875" style="3" customWidth="1"/>
    <col min="4904" max="4904" width="17.7109375" style="3" customWidth="1"/>
    <col min="4905" max="4905" width="9.42578125" style="3" bestFit="1" customWidth="1"/>
    <col min="4906" max="4906" width="12" style="3" bestFit="1" customWidth="1"/>
    <col min="4907" max="4915" width="10.7109375" style="3" customWidth="1"/>
    <col min="4916" max="4916" width="7.85546875" style="3" bestFit="1" customWidth="1"/>
    <col min="4917" max="4917" width="16.5703125" style="3" customWidth="1"/>
    <col min="4918" max="4918" width="9.140625" style="3"/>
    <col min="4919" max="4919" width="11.140625" style="3" bestFit="1" customWidth="1"/>
    <col min="4920" max="4921" width="9.85546875" style="3" bestFit="1" customWidth="1"/>
    <col min="4922" max="4922" width="11" style="3" customWidth="1"/>
    <col min="4923" max="4923" width="10.5703125" style="3" bestFit="1" customWidth="1"/>
    <col min="4924" max="4924" width="10.140625" style="3" customWidth="1"/>
    <col min="4925" max="4925" width="9.42578125" style="3" bestFit="1" customWidth="1"/>
    <col min="4926" max="4926" width="9.28515625" style="3" bestFit="1" customWidth="1"/>
    <col min="4927" max="4928" width="10.140625" style="3" customWidth="1"/>
    <col min="4929" max="4929" width="10.42578125" style="3" customWidth="1"/>
    <col min="4930" max="4930" width="9.28515625" style="3" bestFit="1" customWidth="1"/>
    <col min="4931" max="4932" width="9.140625" style="3"/>
    <col min="4933" max="4933" width="10.5703125" style="3" customWidth="1"/>
    <col min="4934" max="4937" width="9.140625" style="3"/>
    <col min="4938" max="4938" width="3.7109375" style="3" customWidth="1"/>
    <col min="4939" max="4939" width="14.7109375" style="3" customWidth="1"/>
    <col min="4940" max="4940" width="9.5703125" style="3" bestFit="1" customWidth="1"/>
    <col min="4941" max="4941" width="11.7109375" style="3" bestFit="1" customWidth="1"/>
    <col min="4942" max="4942" width="10.85546875" style="3" bestFit="1" customWidth="1"/>
    <col min="4943" max="4943" width="9.5703125" style="3" customWidth="1"/>
    <col min="4944" max="4944" width="11" style="3" bestFit="1" customWidth="1"/>
    <col min="4945" max="4945" width="11.85546875" style="3" bestFit="1" customWidth="1"/>
    <col min="4946" max="4946" width="11" style="3" bestFit="1" customWidth="1"/>
    <col min="4947" max="4947" width="13.42578125" style="3" bestFit="1" customWidth="1"/>
    <col min="4948" max="4948" width="9.7109375" style="3" bestFit="1" customWidth="1"/>
    <col min="4949" max="4949" width="11.5703125" style="3" bestFit="1" customWidth="1"/>
    <col min="4950" max="4950" width="10.85546875" style="3" bestFit="1" customWidth="1"/>
    <col min="4951" max="4951" width="11.7109375" style="3" customWidth="1"/>
    <col min="4952" max="4952" width="11.85546875" style="3" bestFit="1" customWidth="1"/>
    <col min="4953" max="4953" width="11.7109375" style="3" bestFit="1" customWidth="1"/>
    <col min="4954" max="4955" width="9.28515625" style="3" customWidth="1"/>
    <col min="4956" max="4959" width="9.140625" style="3"/>
    <col min="4960" max="4960" width="9.7109375" style="3" customWidth="1"/>
    <col min="4961" max="4961" width="14.85546875" style="3" customWidth="1"/>
    <col min="4962" max="4962" width="12.140625" style="3" bestFit="1" customWidth="1"/>
    <col min="4963" max="4963" width="16.85546875" style="3" bestFit="1" customWidth="1"/>
    <col min="4964" max="4964" width="13.42578125" style="3" bestFit="1" customWidth="1"/>
    <col min="4965" max="4965" width="15.85546875" style="3" bestFit="1" customWidth="1"/>
    <col min="4966" max="4966" width="12.5703125" style="3" bestFit="1" customWidth="1"/>
    <col min="4967" max="4967" width="13" style="3" bestFit="1" customWidth="1"/>
    <col min="4968" max="4968" width="13.28515625" style="3" bestFit="1" customWidth="1"/>
    <col min="4969" max="4969" width="12.7109375" style="3" bestFit="1" customWidth="1"/>
    <col min="4970" max="4970" width="15.28515625" style="3" customWidth="1"/>
    <col min="4971" max="4971" width="13.28515625" style="3" customWidth="1"/>
    <col min="4972" max="4972" width="10.5703125" style="3" bestFit="1" customWidth="1"/>
    <col min="4973" max="4973" width="12.5703125" style="3" customWidth="1"/>
    <col min="4974" max="4974" width="9.85546875" style="3" bestFit="1" customWidth="1"/>
    <col min="4975" max="4975" width="9.28515625" style="3" bestFit="1" customWidth="1"/>
    <col min="4976" max="4976" width="11" style="3" bestFit="1" customWidth="1"/>
    <col min="4977" max="4977" width="13.85546875" style="3" bestFit="1" customWidth="1"/>
    <col min="4978" max="4983" width="9.140625" style="3"/>
    <col min="4984" max="4984" width="15.7109375" style="3" customWidth="1"/>
    <col min="4985" max="5120" width="9.140625" style="3"/>
    <col min="5121" max="5121" width="32.28515625" style="3" customWidth="1"/>
    <col min="5122" max="5122" width="10.7109375" style="3" customWidth="1"/>
    <col min="5123" max="5123" width="16.140625" style="3" customWidth="1"/>
    <col min="5124" max="5124" width="13" style="3" bestFit="1" customWidth="1"/>
    <col min="5125" max="5125" width="14.85546875" style="3" bestFit="1" customWidth="1"/>
    <col min="5126" max="5126" width="13.7109375" style="3" bestFit="1" customWidth="1"/>
    <col min="5127" max="5127" width="12.5703125" style="3" customWidth="1"/>
    <col min="5128" max="5128" width="14.28515625" style="3" bestFit="1" customWidth="1"/>
    <col min="5129" max="5129" width="15" style="3" bestFit="1" customWidth="1"/>
    <col min="5130" max="5130" width="14.42578125" style="3" bestFit="1" customWidth="1"/>
    <col min="5131" max="5131" width="13.5703125" style="3" bestFit="1" customWidth="1"/>
    <col min="5132" max="5133" width="12.5703125" style="3" customWidth="1"/>
    <col min="5134" max="5134" width="11.7109375" style="3" customWidth="1"/>
    <col min="5135" max="5135" width="19.85546875" style="3" bestFit="1" customWidth="1"/>
    <col min="5136" max="5136" width="11.7109375" style="3" customWidth="1"/>
    <col min="5137" max="5139" width="9.140625" style="3"/>
    <col min="5140" max="5140" width="38" style="3" customWidth="1"/>
    <col min="5141" max="5141" width="10.85546875" style="3" customWidth="1"/>
    <col min="5142" max="5142" width="18.28515625" style="3" customWidth="1"/>
    <col min="5143" max="5143" width="13.7109375" style="3" customWidth="1"/>
    <col min="5144" max="5144" width="14.28515625" style="3" customWidth="1"/>
    <col min="5145" max="5145" width="14.42578125" style="3" customWidth="1"/>
    <col min="5146" max="5146" width="12.5703125" style="3" customWidth="1"/>
    <col min="5147" max="5148" width="15" style="3" customWidth="1"/>
    <col min="5149" max="5149" width="18.85546875" style="3" bestFit="1" customWidth="1"/>
    <col min="5150" max="5151" width="12.5703125" style="3" customWidth="1"/>
    <col min="5152" max="5152" width="13.140625" style="3" customWidth="1"/>
    <col min="5153" max="5153" width="12.5703125" style="3" customWidth="1"/>
    <col min="5154" max="5154" width="20.85546875" style="3" bestFit="1" customWidth="1"/>
    <col min="5155" max="5155" width="21.7109375" style="3" customWidth="1"/>
    <col min="5156" max="5158" width="9.140625" style="3"/>
    <col min="5159" max="5159" width="3.85546875" style="3" customWidth="1"/>
    <col min="5160" max="5160" width="17.7109375" style="3" customWidth="1"/>
    <col min="5161" max="5161" width="9.42578125" style="3" bestFit="1" customWidth="1"/>
    <col min="5162" max="5162" width="12" style="3" bestFit="1" customWidth="1"/>
    <col min="5163" max="5171" width="10.7109375" style="3" customWidth="1"/>
    <col min="5172" max="5172" width="7.85546875" style="3" bestFit="1" customWidth="1"/>
    <col min="5173" max="5173" width="16.5703125" style="3" customWidth="1"/>
    <col min="5174" max="5174" width="9.140625" style="3"/>
    <col min="5175" max="5175" width="11.140625" style="3" bestFit="1" customWidth="1"/>
    <col min="5176" max="5177" width="9.85546875" style="3" bestFit="1" customWidth="1"/>
    <col min="5178" max="5178" width="11" style="3" customWidth="1"/>
    <col min="5179" max="5179" width="10.5703125" style="3" bestFit="1" customWidth="1"/>
    <col min="5180" max="5180" width="10.140625" style="3" customWidth="1"/>
    <col min="5181" max="5181" width="9.42578125" style="3" bestFit="1" customWidth="1"/>
    <col min="5182" max="5182" width="9.28515625" style="3" bestFit="1" customWidth="1"/>
    <col min="5183" max="5184" width="10.140625" style="3" customWidth="1"/>
    <col min="5185" max="5185" width="10.42578125" style="3" customWidth="1"/>
    <col min="5186" max="5186" width="9.28515625" style="3" bestFit="1" customWidth="1"/>
    <col min="5187" max="5188" width="9.140625" style="3"/>
    <col min="5189" max="5189" width="10.5703125" style="3" customWidth="1"/>
    <col min="5190" max="5193" width="9.140625" style="3"/>
    <col min="5194" max="5194" width="3.7109375" style="3" customWidth="1"/>
    <col min="5195" max="5195" width="14.7109375" style="3" customWidth="1"/>
    <col min="5196" max="5196" width="9.5703125" style="3" bestFit="1" customWidth="1"/>
    <col min="5197" max="5197" width="11.7109375" style="3" bestFit="1" customWidth="1"/>
    <col min="5198" max="5198" width="10.85546875" style="3" bestFit="1" customWidth="1"/>
    <col min="5199" max="5199" width="9.5703125" style="3" customWidth="1"/>
    <col min="5200" max="5200" width="11" style="3" bestFit="1" customWidth="1"/>
    <col min="5201" max="5201" width="11.85546875" style="3" bestFit="1" customWidth="1"/>
    <col min="5202" max="5202" width="11" style="3" bestFit="1" customWidth="1"/>
    <col min="5203" max="5203" width="13.42578125" style="3" bestFit="1" customWidth="1"/>
    <col min="5204" max="5204" width="9.7109375" style="3" bestFit="1" customWidth="1"/>
    <col min="5205" max="5205" width="11.5703125" style="3" bestFit="1" customWidth="1"/>
    <col min="5206" max="5206" width="10.85546875" style="3" bestFit="1" customWidth="1"/>
    <col min="5207" max="5207" width="11.7109375" style="3" customWidth="1"/>
    <col min="5208" max="5208" width="11.85546875" style="3" bestFit="1" customWidth="1"/>
    <col min="5209" max="5209" width="11.7109375" style="3" bestFit="1" customWidth="1"/>
    <col min="5210" max="5211" width="9.28515625" style="3" customWidth="1"/>
    <col min="5212" max="5215" width="9.140625" style="3"/>
    <col min="5216" max="5216" width="9.7109375" style="3" customWidth="1"/>
    <col min="5217" max="5217" width="14.85546875" style="3" customWidth="1"/>
    <col min="5218" max="5218" width="12.140625" style="3" bestFit="1" customWidth="1"/>
    <col min="5219" max="5219" width="16.85546875" style="3" bestFit="1" customWidth="1"/>
    <col min="5220" max="5220" width="13.42578125" style="3" bestFit="1" customWidth="1"/>
    <col min="5221" max="5221" width="15.85546875" style="3" bestFit="1" customWidth="1"/>
    <col min="5222" max="5222" width="12.5703125" style="3" bestFit="1" customWidth="1"/>
    <col min="5223" max="5223" width="13" style="3" bestFit="1" customWidth="1"/>
    <col min="5224" max="5224" width="13.28515625" style="3" bestFit="1" customWidth="1"/>
    <col min="5225" max="5225" width="12.7109375" style="3" bestFit="1" customWidth="1"/>
    <col min="5226" max="5226" width="15.28515625" style="3" customWidth="1"/>
    <col min="5227" max="5227" width="13.28515625" style="3" customWidth="1"/>
    <col min="5228" max="5228" width="10.5703125" style="3" bestFit="1" customWidth="1"/>
    <col min="5229" max="5229" width="12.5703125" style="3" customWidth="1"/>
    <col min="5230" max="5230" width="9.85546875" style="3" bestFit="1" customWidth="1"/>
    <col min="5231" max="5231" width="9.28515625" style="3" bestFit="1" customWidth="1"/>
    <col min="5232" max="5232" width="11" style="3" bestFit="1" customWidth="1"/>
    <col min="5233" max="5233" width="13.85546875" style="3" bestFit="1" customWidth="1"/>
    <col min="5234" max="5239" width="9.140625" style="3"/>
    <col min="5240" max="5240" width="15.7109375" style="3" customWidth="1"/>
    <col min="5241" max="5376" width="9.140625" style="3"/>
    <col min="5377" max="5377" width="32.28515625" style="3" customWidth="1"/>
    <col min="5378" max="5378" width="10.7109375" style="3" customWidth="1"/>
    <col min="5379" max="5379" width="16.140625" style="3" customWidth="1"/>
    <col min="5380" max="5380" width="13" style="3" bestFit="1" customWidth="1"/>
    <col min="5381" max="5381" width="14.85546875" style="3" bestFit="1" customWidth="1"/>
    <col min="5382" max="5382" width="13.7109375" style="3" bestFit="1" customWidth="1"/>
    <col min="5383" max="5383" width="12.5703125" style="3" customWidth="1"/>
    <col min="5384" max="5384" width="14.28515625" style="3" bestFit="1" customWidth="1"/>
    <col min="5385" max="5385" width="15" style="3" bestFit="1" customWidth="1"/>
    <col min="5386" max="5386" width="14.42578125" style="3" bestFit="1" customWidth="1"/>
    <col min="5387" max="5387" width="13.5703125" style="3" bestFit="1" customWidth="1"/>
    <col min="5388" max="5389" width="12.5703125" style="3" customWidth="1"/>
    <col min="5390" max="5390" width="11.7109375" style="3" customWidth="1"/>
    <col min="5391" max="5391" width="19.85546875" style="3" bestFit="1" customWidth="1"/>
    <col min="5392" max="5392" width="11.7109375" style="3" customWidth="1"/>
    <col min="5393" max="5395" width="9.140625" style="3"/>
    <col min="5396" max="5396" width="38" style="3" customWidth="1"/>
    <col min="5397" max="5397" width="10.85546875" style="3" customWidth="1"/>
    <col min="5398" max="5398" width="18.28515625" style="3" customWidth="1"/>
    <col min="5399" max="5399" width="13.7109375" style="3" customWidth="1"/>
    <col min="5400" max="5400" width="14.28515625" style="3" customWidth="1"/>
    <col min="5401" max="5401" width="14.42578125" style="3" customWidth="1"/>
    <col min="5402" max="5402" width="12.5703125" style="3" customWidth="1"/>
    <col min="5403" max="5404" width="15" style="3" customWidth="1"/>
    <col min="5405" max="5405" width="18.85546875" style="3" bestFit="1" customWidth="1"/>
    <col min="5406" max="5407" width="12.5703125" style="3" customWidth="1"/>
    <col min="5408" max="5408" width="13.140625" style="3" customWidth="1"/>
    <col min="5409" max="5409" width="12.5703125" style="3" customWidth="1"/>
    <col min="5410" max="5410" width="20.85546875" style="3" bestFit="1" customWidth="1"/>
    <col min="5411" max="5411" width="21.7109375" style="3" customWidth="1"/>
    <col min="5412" max="5414" width="9.140625" style="3"/>
    <col min="5415" max="5415" width="3.85546875" style="3" customWidth="1"/>
    <col min="5416" max="5416" width="17.7109375" style="3" customWidth="1"/>
    <col min="5417" max="5417" width="9.42578125" style="3" bestFit="1" customWidth="1"/>
    <col min="5418" max="5418" width="12" style="3" bestFit="1" customWidth="1"/>
    <col min="5419" max="5427" width="10.7109375" style="3" customWidth="1"/>
    <col min="5428" max="5428" width="7.85546875" style="3" bestFit="1" customWidth="1"/>
    <col min="5429" max="5429" width="16.5703125" style="3" customWidth="1"/>
    <col min="5430" max="5430" width="9.140625" style="3"/>
    <col min="5431" max="5431" width="11.140625" style="3" bestFit="1" customWidth="1"/>
    <col min="5432" max="5433" width="9.85546875" style="3" bestFit="1" customWidth="1"/>
    <col min="5434" max="5434" width="11" style="3" customWidth="1"/>
    <col min="5435" max="5435" width="10.5703125" style="3" bestFit="1" customWidth="1"/>
    <col min="5436" max="5436" width="10.140625" style="3" customWidth="1"/>
    <col min="5437" max="5437" width="9.42578125" style="3" bestFit="1" customWidth="1"/>
    <col min="5438" max="5438" width="9.28515625" style="3" bestFit="1" customWidth="1"/>
    <col min="5439" max="5440" width="10.140625" style="3" customWidth="1"/>
    <col min="5441" max="5441" width="10.42578125" style="3" customWidth="1"/>
    <col min="5442" max="5442" width="9.28515625" style="3" bestFit="1" customWidth="1"/>
    <col min="5443" max="5444" width="9.140625" style="3"/>
    <col min="5445" max="5445" width="10.5703125" style="3" customWidth="1"/>
    <col min="5446" max="5449" width="9.140625" style="3"/>
    <col min="5450" max="5450" width="3.7109375" style="3" customWidth="1"/>
    <col min="5451" max="5451" width="14.7109375" style="3" customWidth="1"/>
    <col min="5452" max="5452" width="9.5703125" style="3" bestFit="1" customWidth="1"/>
    <col min="5453" max="5453" width="11.7109375" style="3" bestFit="1" customWidth="1"/>
    <col min="5454" max="5454" width="10.85546875" style="3" bestFit="1" customWidth="1"/>
    <col min="5455" max="5455" width="9.5703125" style="3" customWidth="1"/>
    <col min="5456" max="5456" width="11" style="3" bestFit="1" customWidth="1"/>
    <col min="5457" max="5457" width="11.85546875" style="3" bestFit="1" customWidth="1"/>
    <col min="5458" max="5458" width="11" style="3" bestFit="1" customWidth="1"/>
    <col min="5459" max="5459" width="13.42578125" style="3" bestFit="1" customWidth="1"/>
    <col min="5460" max="5460" width="9.7109375" style="3" bestFit="1" customWidth="1"/>
    <col min="5461" max="5461" width="11.5703125" style="3" bestFit="1" customWidth="1"/>
    <col min="5462" max="5462" width="10.85546875" style="3" bestFit="1" customWidth="1"/>
    <col min="5463" max="5463" width="11.7109375" style="3" customWidth="1"/>
    <col min="5464" max="5464" width="11.85546875" style="3" bestFit="1" customWidth="1"/>
    <col min="5465" max="5465" width="11.7109375" style="3" bestFit="1" customWidth="1"/>
    <col min="5466" max="5467" width="9.28515625" style="3" customWidth="1"/>
    <col min="5468" max="5471" width="9.140625" style="3"/>
    <col min="5472" max="5472" width="9.7109375" style="3" customWidth="1"/>
    <col min="5473" max="5473" width="14.85546875" style="3" customWidth="1"/>
    <col min="5474" max="5474" width="12.140625" style="3" bestFit="1" customWidth="1"/>
    <col min="5475" max="5475" width="16.85546875" style="3" bestFit="1" customWidth="1"/>
    <col min="5476" max="5476" width="13.42578125" style="3" bestFit="1" customWidth="1"/>
    <col min="5477" max="5477" width="15.85546875" style="3" bestFit="1" customWidth="1"/>
    <col min="5478" max="5478" width="12.5703125" style="3" bestFit="1" customWidth="1"/>
    <col min="5479" max="5479" width="13" style="3" bestFit="1" customWidth="1"/>
    <col min="5480" max="5480" width="13.28515625" style="3" bestFit="1" customWidth="1"/>
    <col min="5481" max="5481" width="12.7109375" style="3" bestFit="1" customWidth="1"/>
    <col min="5482" max="5482" width="15.28515625" style="3" customWidth="1"/>
    <col min="5483" max="5483" width="13.28515625" style="3" customWidth="1"/>
    <col min="5484" max="5484" width="10.5703125" style="3" bestFit="1" customWidth="1"/>
    <col min="5485" max="5485" width="12.5703125" style="3" customWidth="1"/>
    <col min="5486" max="5486" width="9.85546875" style="3" bestFit="1" customWidth="1"/>
    <col min="5487" max="5487" width="9.28515625" style="3" bestFit="1" customWidth="1"/>
    <col min="5488" max="5488" width="11" style="3" bestFit="1" customWidth="1"/>
    <col min="5489" max="5489" width="13.85546875" style="3" bestFit="1" customWidth="1"/>
    <col min="5490" max="5495" width="9.140625" style="3"/>
    <col min="5496" max="5496" width="15.7109375" style="3" customWidth="1"/>
    <col min="5497" max="5632" width="9.140625" style="3"/>
    <col min="5633" max="5633" width="32.28515625" style="3" customWidth="1"/>
    <col min="5634" max="5634" width="10.7109375" style="3" customWidth="1"/>
    <col min="5635" max="5635" width="16.140625" style="3" customWidth="1"/>
    <col min="5636" max="5636" width="13" style="3" bestFit="1" customWidth="1"/>
    <col min="5637" max="5637" width="14.85546875" style="3" bestFit="1" customWidth="1"/>
    <col min="5638" max="5638" width="13.7109375" style="3" bestFit="1" customWidth="1"/>
    <col min="5639" max="5639" width="12.5703125" style="3" customWidth="1"/>
    <col min="5640" max="5640" width="14.28515625" style="3" bestFit="1" customWidth="1"/>
    <col min="5641" max="5641" width="15" style="3" bestFit="1" customWidth="1"/>
    <col min="5642" max="5642" width="14.42578125" style="3" bestFit="1" customWidth="1"/>
    <col min="5643" max="5643" width="13.5703125" style="3" bestFit="1" customWidth="1"/>
    <col min="5644" max="5645" width="12.5703125" style="3" customWidth="1"/>
    <col min="5646" max="5646" width="11.7109375" style="3" customWidth="1"/>
    <col min="5647" max="5647" width="19.85546875" style="3" bestFit="1" customWidth="1"/>
    <col min="5648" max="5648" width="11.7109375" style="3" customWidth="1"/>
    <col min="5649" max="5651" width="9.140625" style="3"/>
    <col min="5652" max="5652" width="38" style="3" customWidth="1"/>
    <col min="5653" max="5653" width="10.85546875" style="3" customWidth="1"/>
    <col min="5654" max="5654" width="18.28515625" style="3" customWidth="1"/>
    <col min="5655" max="5655" width="13.7109375" style="3" customWidth="1"/>
    <col min="5656" max="5656" width="14.28515625" style="3" customWidth="1"/>
    <col min="5657" max="5657" width="14.42578125" style="3" customWidth="1"/>
    <col min="5658" max="5658" width="12.5703125" style="3" customWidth="1"/>
    <col min="5659" max="5660" width="15" style="3" customWidth="1"/>
    <col min="5661" max="5661" width="18.85546875" style="3" bestFit="1" customWidth="1"/>
    <col min="5662" max="5663" width="12.5703125" style="3" customWidth="1"/>
    <col min="5664" max="5664" width="13.140625" style="3" customWidth="1"/>
    <col min="5665" max="5665" width="12.5703125" style="3" customWidth="1"/>
    <col min="5666" max="5666" width="20.85546875" style="3" bestFit="1" customWidth="1"/>
    <col min="5667" max="5667" width="21.7109375" style="3" customWidth="1"/>
    <col min="5668" max="5670" width="9.140625" style="3"/>
    <col min="5671" max="5671" width="3.85546875" style="3" customWidth="1"/>
    <col min="5672" max="5672" width="17.7109375" style="3" customWidth="1"/>
    <col min="5673" max="5673" width="9.42578125" style="3" bestFit="1" customWidth="1"/>
    <col min="5674" max="5674" width="12" style="3" bestFit="1" customWidth="1"/>
    <col min="5675" max="5683" width="10.7109375" style="3" customWidth="1"/>
    <col min="5684" max="5684" width="7.85546875" style="3" bestFit="1" customWidth="1"/>
    <col min="5685" max="5685" width="16.5703125" style="3" customWidth="1"/>
    <col min="5686" max="5686" width="9.140625" style="3"/>
    <col min="5687" max="5687" width="11.140625" style="3" bestFit="1" customWidth="1"/>
    <col min="5688" max="5689" width="9.85546875" style="3" bestFit="1" customWidth="1"/>
    <col min="5690" max="5690" width="11" style="3" customWidth="1"/>
    <col min="5691" max="5691" width="10.5703125" style="3" bestFit="1" customWidth="1"/>
    <col min="5692" max="5692" width="10.140625" style="3" customWidth="1"/>
    <col min="5693" max="5693" width="9.42578125" style="3" bestFit="1" customWidth="1"/>
    <col min="5694" max="5694" width="9.28515625" style="3" bestFit="1" customWidth="1"/>
    <col min="5695" max="5696" width="10.140625" style="3" customWidth="1"/>
    <col min="5697" max="5697" width="10.42578125" style="3" customWidth="1"/>
    <col min="5698" max="5698" width="9.28515625" style="3" bestFit="1" customWidth="1"/>
    <col min="5699" max="5700" width="9.140625" style="3"/>
    <col min="5701" max="5701" width="10.5703125" style="3" customWidth="1"/>
    <col min="5702" max="5705" width="9.140625" style="3"/>
    <col min="5706" max="5706" width="3.7109375" style="3" customWidth="1"/>
    <col min="5707" max="5707" width="14.7109375" style="3" customWidth="1"/>
    <col min="5708" max="5708" width="9.5703125" style="3" bestFit="1" customWidth="1"/>
    <col min="5709" max="5709" width="11.7109375" style="3" bestFit="1" customWidth="1"/>
    <col min="5710" max="5710" width="10.85546875" style="3" bestFit="1" customWidth="1"/>
    <col min="5711" max="5711" width="9.5703125" style="3" customWidth="1"/>
    <col min="5712" max="5712" width="11" style="3" bestFit="1" customWidth="1"/>
    <col min="5713" max="5713" width="11.85546875" style="3" bestFit="1" customWidth="1"/>
    <col min="5714" max="5714" width="11" style="3" bestFit="1" customWidth="1"/>
    <col min="5715" max="5715" width="13.42578125" style="3" bestFit="1" customWidth="1"/>
    <col min="5716" max="5716" width="9.7109375" style="3" bestFit="1" customWidth="1"/>
    <col min="5717" max="5717" width="11.5703125" style="3" bestFit="1" customWidth="1"/>
    <col min="5718" max="5718" width="10.85546875" style="3" bestFit="1" customWidth="1"/>
    <col min="5719" max="5719" width="11.7109375" style="3" customWidth="1"/>
    <col min="5720" max="5720" width="11.85546875" style="3" bestFit="1" customWidth="1"/>
    <col min="5721" max="5721" width="11.7109375" style="3" bestFit="1" customWidth="1"/>
    <col min="5722" max="5723" width="9.28515625" style="3" customWidth="1"/>
    <col min="5724" max="5727" width="9.140625" style="3"/>
    <col min="5728" max="5728" width="9.7109375" style="3" customWidth="1"/>
    <col min="5729" max="5729" width="14.85546875" style="3" customWidth="1"/>
    <col min="5730" max="5730" width="12.140625" style="3" bestFit="1" customWidth="1"/>
    <col min="5731" max="5731" width="16.85546875" style="3" bestFit="1" customWidth="1"/>
    <col min="5732" max="5732" width="13.42578125" style="3" bestFit="1" customWidth="1"/>
    <col min="5733" max="5733" width="15.85546875" style="3" bestFit="1" customWidth="1"/>
    <col min="5734" max="5734" width="12.5703125" style="3" bestFit="1" customWidth="1"/>
    <col min="5735" max="5735" width="13" style="3" bestFit="1" customWidth="1"/>
    <col min="5736" max="5736" width="13.28515625" style="3" bestFit="1" customWidth="1"/>
    <col min="5737" max="5737" width="12.7109375" style="3" bestFit="1" customWidth="1"/>
    <col min="5738" max="5738" width="15.28515625" style="3" customWidth="1"/>
    <col min="5739" max="5739" width="13.28515625" style="3" customWidth="1"/>
    <col min="5740" max="5740" width="10.5703125" style="3" bestFit="1" customWidth="1"/>
    <col min="5741" max="5741" width="12.5703125" style="3" customWidth="1"/>
    <col min="5742" max="5742" width="9.85546875" style="3" bestFit="1" customWidth="1"/>
    <col min="5743" max="5743" width="9.28515625" style="3" bestFit="1" customWidth="1"/>
    <col min="5744" max="5744" width="11" style="3" bestFit="1" customWidth="1"/>
    <col min="5745" max="5745" width="13.85546875" style="3" bestFit="1" customWidth="1"/>
    <col min="5746" max="5751" width="9.140625" style="3"/>
    <col min="5752" max="5752" width="15.7109375" style="3" customWidth="1"/>
    <col min="5753" max="5888" width="9.140625" style="3"/>
    <col min="5889" max="5889" width="32.28515625" style="3" customWidth="1"/>
    <col min="5890" max="5890" width="10.7109375" style="3" customWidth="1"/>
    <col min="5891" max="5891" width="16.140625" style="3" customWidth="1"/>
    <col min="5892" max="5892" width="13" style="3" bestFit="1" customWidth="1"/>
    <col min="5893" max="5893" width="14.85546875" style="3" bestFit="1" customWidth="1"/>
    <col min="5894" max="5894" width="13.7109375" style="3" bestFit="1" customWidth="1"/>
    <col min="5895" max="5895" width="12.5703125" style="3" customWidth="1"/>
    <col min="5896" max="5896" width="14.28515625" style="3" bestFit="1" customWidth="1"/>
    <col min="5897" max="5897" width="15" style="3" bestFit="1" customWidth="1"/>
    <col min="5898" max="5898" width="14.42578125" style="3" bestFit="1" customWidth="1"/>
    <col min="5899" max="5899" width="13.5703125" style="3" bestFit="1" customWidth="1"/>
    <col min="5900" max="5901" width="12.5703125" style="3" customWidth="1"/>
    <col min="5902" max="5902" width="11.7109375" style="3" customWidth="1"/>
    <col min="5903" max="5903" width="19.85546875" style="3" bestFit="1" customWidth="1"/>
    <col min="5904" max="5904" width="11.7109375" style="3" customWidth="1"/>
    <col min="5905" max="5907" width="9.140625" style="3"/>
    <col min="5908" max="5908" width="38" style="3" customWidth="1"/>
    <col min="5909" max="5909" width="10.85546875" style="3" customWidth="1"/>
    <col min="5910" max="5910" width="18.28515625" style="3" customWidth="1"/>
    <col min="5911" max="5911" width="13.7109375" style="3" customWidth="1"/>
    <col min="5912" max="5912" width="14.28515625" style="3" customWidth="1"/>
    <col min="5913" max="5913" width="14.42578125" style="3" customWidth="1"/>
    <col min="5914" max="5914" width="12.5703125" style="3" customWidth="1"/>
    <col min="5915" max="5916" width="15" style="3" customWidth="1"/>
    <col min="5917" max="5917" width="18.85546875" style="3" bestFit="1" customWidth="1"/>
    <col min="5918" max="5919" width="12.5703125" style="3" customWidth="1"/>
    <col min="5920" max="5920" width="13.140625" style="3" customWidth="1"/>
    <col min="5921" max="5921" width="12.5703125" style="3" customWidth="1"/>
    <col min="5922" max="5922" width="20.85546875" style="3" bestFit="1" customWidth="1"/>
    <col min="5923" max="5923" width="21.7109375" style="3" customWidth="1"/>
    <col min="5924" max="5926" width="9.140625" style="3"/>
    <col min="5927" max="5927" width="3.85546875" style="3" customWidth="1"/>
    <col min="5928" max="5928" width="17.7109375" style="3" customWidth="1"/>
    <col min="5929" max="5929" width="9.42578125" style="3" bestFit="1" customWidth="1"/>
    <col min="5930" max="5930" width="12" style="3" bestFit="1" customWidth="1"/>
    <col min="5931" max="5939" width="10.7109375" style="3" customWidth="1"/>
    <col min="5940" max="5940" width="7.85546875" style="3" bestFit="1" customWidth="1"/>
    <col min="5941" max="5941" width="16.5703125" style="3" customWidth="1"/>
    <col min="5942" max="5942" width="9.140625" style="3"/>
    <col min="5943" max="5943" width="11.140625" style="3" bestFit="1" customWidth="1"/>
    <col min="5944" max="5945" width="9.85546875" style="3" bestFit="1" customWidth="1"/>
    <col min="5946" max="5946" width="11" style="3" customWidth="1"/>
    <col min="5947" max="5947" width="10.5703125" style="3" bestFit="1" customWidth="1"/>
    <col min="5948" max="5948" width="10.140625" style="3" customWidth="1"/>
    <col min="5949" max="5949" width="9.42578125" style="3" bestFit="1" customWidth="1"/>
    <col min="5950" max="5950" width="9.28515625" style="3" bestFit="1" customWidth="1"/>
    <col min="5951" max="5952" width="10.140625" style="3" customWidth="1"/>
    <col min="5953" max="5953" width="10.42578125" style="3" customWidth="1"/>
    <col min="5954" max="5954" width="9.28515625" style="3" bestFit="1" customWidth="1"/>
    <col min="5955" max="5956" width="9.140625" style="3"/>
    <col min="5957" max="5957" width="10.5703125" style="3" customWidth="1"/>
    <col min="5958" max="5961" width="9.140625" style="3"/>
    <col min="5962" max="5962" width="3.7109375" style="3" customWidth="1"/>
    <col min="5963" max="5963" width="14.7109375" style="3" customWidth="1"/>
    <col min="5964" max="5964" width="9.5703125" style="3" bestFit="1" customWidth="1"/>
    <col min="5965" max="5965" width="11.7109375" style="3" bestFit="1" customWidth="1"/>
    <col min="5966" max="5966" width="10.85546875" style="3" bestFit="1" customWidth="1"/>
    <col min="5967" max="5967" width="9.5703125" style="3" customWidth="1"/>
    <col min="5968" max="5968" width="11" style="3" bestFit="1" customWidth="1"/>
    <col min="5969" max="5969" width="11.85546875" style="3" bestFit="1" customWidth="1"/>
    <col min="5970" max="5970" width="11" style="3" bestFit="1" customWidth="1"/>
    <col min="5971" max="5971" width="13.42578125" style="3" bestFit="1" customWidth="1"/>
    <col min="5972" max="5972" width="9.7109375" style="3" bestFit="1" customWidth="1"/>
    <col min="5973" max="5973" width="11.5703125" style="3" bestFit="1" customWidth="1"/>
    <col min="5974" max="5974" width="10.85546875" style="3" bestFit="1" customWidth="1"/>
    <col min="5975" max="5975" width="11.7109375" style="3" customWidth="1"/>
    <col min="5976" max="5976" width="11.85546875" style="3" bestFit="1" customWidth="1"/>
    <col min="5977" max="5977" width="11.7109375" style="3" bestFit="1" customWidth="1"/>
    <col min="5978" max="5979" width="9.28515625" style="3" customWidth="1"/>
    <col min="5980" max="5983" width="9.140625" style="3"/>
    <col min="5984" max="5984" width="9.7109375" style="3" customWidth="1"/>
    <col min="5985" max="5985" width="14.85546875" style="3" customWidth="1"/>
    <col min="5986" max="5986" width="12.140625" style="3" bestFit="1" customWidth="1"/>
    <col min="5987" max="5987" width="16.85546875" style="3" bestFit="1" customWidth="1"/>
    <col min="5988" max="5988" width="13.42578125" style="3" bestFit="1" customWidth="1"/>
    <col min="5989" max="5989" width="15.85546875" style="3" bestFit="1" customWidth="1"/>
    <col min="5990" max="5990" width="12.5703125" style="3" bestFit="1" customWidth="1"/>
    <col min="5991" max="5991" width="13" style="3" bestFit="1" customWidth="1"/>
    <col min="5992" max="5992" width="13.28515625" style="3" bestFit="1" customWidth="1"/>
    <col min="5993" max="5993" width="12.7109375" style="3" bestFit="1" customWidth="1"/>
    <col min="5994" max="5994" width="15.28515625" style="3" customWidth="1"/>
    <col min="5995" max="5995" width="13.28515625" style="3" customWidth="1"/>
    <col min="5996" max="5996" width="10.5703125" style="3" bestFit="1" customWidth="1"/>
    <col min="5997" max="5997" width="12.5703125" style="3" customWidth="1"/>
    <col min="5998" max="5998" width="9.85546875" style="3" bestFit="1" customWidth="1"/>
    <col min="5999" max="5999" width="9.28515625" style="3" bestFit="1" customWidth="1"/>
    <col min="6000" max="6000" width="11" style="3" bestFit="1" customWidth="1"/>
    <col min="6001" max="6001" width="13.85546875" style="3" bestFit="1" customWidth="1"/>
    <col min="6002" max="6007" width="9.140625" style="3"/>
    <col min="6008" max="6008" width="15.7109375" style="3" customWidth="1"/>
    <col min="6009" max="6144" width="9.140625" style="3"/>
    <col min="6145" max="6145" width="32.28515625" style="3" customWidth="1"/>
    <col min="6146" max="6146" width="10.7109375" style="3" customWidth="1"/>
    <col min="6147" max="6147" width="16.140625" style="3" customWidth="1"/>
    <col min="6148" max="6148" width="13" style="3" bestFit="1" customWidth="1"/>
    <col min="6149" max="6149" width="14.85546875" style="3" bestFit="1" customWidth="1"/>
    <col min="6150" max="6150" width="13.7109375" style="3" bestFit="1" customWidth="1"/>
    <col min="6151" max="6151" width="12.5703125" style="3" customWidth="1"/>
    <col min="6152" max="6152" width="14.28515625" style="3" bestFit="1" customWidth="1"/>
    <col min="6153" max="6153" width="15" style="3" bestFit="1" customWidth="1"/>
    <col min="6154" max="6154" width="14.42578125" style="3" bestFit="1" customWidth="1"/>
    <col min="6155" max="6155" width="13.5703125" style="3" bestFit="1" customWidth="1"/>
    <col min="6156" max="6157" width="12.5703125" style="3" customWidth="1"/>
    <col min="6158" max="6158" width="11.7109375" style="3" customWidth="1"/>
    <col min="6159" max="6159" width="19.85546875" style="3" bestFit="1" customWidth="1"/>
    <col min="6160" max="6160" width="11.7109375" style="3" customWidth="1"/>
    <col min="6161" max="6163" width="9.140625" style="3"/>
    <col min="6164" max="6164" width="38" style="3" customWidth="1"/>
    <col min="6165" max="6165" width="10.85546875" style="3" customWidth="1"/>
    <col min="6166" max="6166" width="18.28515625" style="3" customWidth="1"/>
    <col min="6167" max="6167" width="13.7109375" style="3" customWidth="1"/>
    <col min="6168" max="6168" width="14.28515625" style="3" customWidth="1"/>
    <col min="6169" max="6169" width="14.42578125" style="3" customWidth="1"/>
    <col min="6170" max="6170" width="12.5703125" style="3" customWidth="1"/>
    <col min="6171" max="6172" width="15" style="3" customWidth="1"/>
    <col min="6173" max="6173" width="18.85546875" style="3" bestFit="1" customWidth="1"/>
    <col min="6174" max="6175" width="12.5703125" style="3" customWidth="1"/>
    <col min="6176" max="6176" width="13.140625" style="3" customWidth="1"/>
    <col min="6177" max="6177" width="12.5703125" style="3" customWidth="1"/>
    <col min="6178" max="6178" width="20.85546875" style="3" bestFit="1" customWidth="1"/>
    <col min="6179" max="6179" width="21.7109375" style="3" customWidth="1"/>
    <col min="6180" max="6182" width="9.140625" style="3"/>
    <col min="6183" max="6183" width="3.85546875" style="3" customWidth="1"/>
    <col min="6184" max="6184" width="17.7109375" style="3" customWidth="1"/>
    <col min="6185" max="6185" width="9.42578125" style="3" bestFit="1" customWidth="1"/>
    <col min="6186" max="6186" width="12" style="3" bestFit="1" customWidth="1"/>
    <col min="6187" max="6195" width="10.7109375" style="3" customWidth="1"/>
    <col min="6196" max="6196" width="7.85546875" style="3" bestFit="1" customWidth="1"/>
    <col min="6197" max="6197" width="16.5703125" style="3" customWidth="1"/>
    <col min="6198" max="6198" width="9.140625" style="3"/>
    <col min="6199" max="6199" width="11.140625" style="3" bestFit="1" customWidth="1"/>
    <col min="6200" max="6201" width="9.85546875" style="3" bestFit="1" customWidth="1"/>
    <col min="6202" max="6202" width="11" style="3" customWidth="1"/>
    <col min="6203" max="6203" width="10.5703125" style="3" bestFit="1" customWidth="1"/>
    <col min="6204" max="6204" width="10.140625" style="3" customWidth="1"/>
    <col min="6205" max="6205" width="9.42578125" style="3" bestFit="1" customWidth="1"/>
    <col min="6206" max="6206" width="9.28515625" style="3" bestFit="1" customWidth="1"/>
    <col min="6207" max="6208" width="10.140625" style="3" customWidth="1"/>
    <col min="6209" max="6209" width="10.42578125" style="3" customWidth="1"/>
    <col min="6210" max="6210" width="9.28515625" style="3" bestFit="1" customWidth="1"/>
    <col min="6211" max="6212" width="9.140625" style="3"/>
    <col min="6213" max="6213" width="10.5703125" style="3" customWidth="1"/>
    <col min="6214" max="6217" width="9.140625" style="3"/>
    <col min="6218" max="6218" width="3.7109375" style="3" customWidth="1"/>
    <col min="6219" max="6219" width="14.7109375" style="3" customWidth="1"/>
    <col min="6220" max="6220" width="9.5703125" style="3" bestFit="1" customWidth="1"/>
    <col min="6221" max="6221" width="11.7109375" style="3" bestFit="1" customWidth="1"/>
    <col min="6222" max="6222" width="10.85546875" style="3" bestFit="1" customWidth="1"/>
    <col min="6223" max="6223" width="9.5703125" style="3" customWidth="1"/>
    <col min="6224" max="6224" width="11" style="3" bestFit="1" customWidth="1"/>
    <col min="6225" max="6225" width="11.85546875" style="3" bestFit="1" customWidth="1"/>
    <col min="6226" max="6226" width="11" style="3" bestFit="1" customWidth="1"/>
    <col min="6227" max="6227" width="13.42578125" style="3" bestFit="1" customWidth="1"/>
    <col min="6228" max="6228" width="9.7109375" style="3" bestFit="1" customWidth="1"/>
    <col min="6229" max="6229" width="11.5703125" style="3" bestFit="1" customWidth="1"/>
    <col min="6230" max="6230" width="10.85546875" style="3" bestFit="1" customWidth="1"/>
    <col min="6231" max="6231" width="11.7109375" style="3" customWidth="1"/>
    <col min="6232" max="6232" width="11.85546875" style="3" bestFit="1" customWidth="1"/>
    <col min="6233" max="6233" width="11.7109375" style="3" bestFit="1" customWidth="1"/>
    <col min="6234" max="6235" width="9.28515625" style="3" customWidth="1"/>
    <col min="6236" max="6239" width="9.140625" style="3"/>
    <col min="6240" max="6240" width="9.7109375" style="3" customWidth="1"/>
    <col min="6241" max="6241" width="14.85546875" style="3" customWidth="1"/>
    <col min="6242" max="6242" width="12.140625" style="3" bestFit="1" customWidth="1"/>
    <col min="6243" max="6243" width="16.85546875" style="3" bestFit="1" customWidth="1"/>
    <col min="6244" max="6244" width="13.42578125" style="3" bestFit="1" customWidth="1"/>
    <col min="6245" max="6245" width="15.85546875" style="3" bestFit="1" customWidth="1"/>
    <col min="6246" max="6246" width="12.5703125" style="3" bestFit="1" customWidth="1"/>
    <col min="6247" max="6247" width="13" style="3" bestFit="1" customWidth="1"/>
    <col min="6248" max="6248" width="13.28515625" style="3" bestFit="1" customWidth="1"/>
    <col min="6249" max="6249" width="12.7109375" style="3" bestFit="1" customWidth="1"/>
    <col min="6250" max="6250" width="15.28515625" style="3" customWidth="1"/>
    <col min="6251" max="6251" width="13.28515625" style="3" customWidth="1"/>
    <col min="6252" max="6252" width="10.5703125" style="3" bestFit="1" customWidth="1"/>
    <col min="6253" max="6253" width="12.5703125" style="3" customWidth="1"/>
    <col min="6254" max="6254" width="9.85546875" style="3" bestFit="1" customWidth="1"/>
    <col min="6255" max="6255" width="9.28515625" style="3" bestFit="1" customWidth="1"/>
    <col min="6256" max="6256" width="11" style="3" bestFit="1" customWidth="1"/>
    <col min="6257" max="6257" width="13.85546875" style="3" bestFit="1" customWidth="1"/>
    <col min="6258" max="6263" width="9.140625" style="3"/>
    <col min="6264" max="6264" width="15.7109375" style="3" customWidth="1"/>
    <col min="6265" max="6400" width="9.140625" style="3"/>
    <col min="6401" max="6401" width="32.28515625" style="3" customWidth="1"/>
    <col min="6402" max="6402" width="10.7109375" style="3" customWidth="1"/>
    <col min="6403" max="6403" width="16.140625" style="3" customWidth="1"/>
    <col min="6404" max="6404" width="13" style="3" bestFit="1" customWidth="1"/>
    <col min="6405" max="6405" width="14.85546875" style="3" bestFit="1" customWidth="1"/>
    <col min="6406" max="6406" width="13.7109375" style="3" bestFit="1" customWidth="1"/>
    <col min="6407" max="6407" width="12.5703125" style="3" customWidth="1"/>
    <col min="6408" max="6408" width="14.28515625" style="3" bestFit="1" customWidth="1"/>
    <col min="6409" max="6409" width="15" style="3" bestFit="1" customWidth="1"/>
    <col min="6410" max="6410" width="14.42578125" style="3" bestFit="1" customWidth="1"/>
    <col min="6411" max="6411" width="13.5703125" style="3" bestFit="1" customWidth="1"/>
    <col min="6412" max="6413" width="12.5703125" style="3" customWidth="1"/>
    <col min="6414" max="6414" width="11.7109375" style="3" customWidth="1"/>
    <col min="6415" max="6415" width="19.85546875" style="3" bestFit="1" customWidth="1"/>
    <col min="6416" max="6416" width="11.7109375" style="3" customWidth="1"/>
    <col min="6417" max="6419" width="9.140625" style="3"/>
    <col min="6420" max="6420" width="38" style="3" customWidth="1"/>
    <col min="6421" max="6421" width="10.85546875" style="3" customWidth="1"/>
    <col min="6422" max="6422" width="18.28515625" style="3" customWidth="1"/>
    <col min="6423" max="6423" width="13.7109375" style="3" customWidth="1"/>
    <col min="6424" max="6424" width="14.28515625" style="3" customWidth="1"/>
    <col min="6425" max="6425" width="14.42578125" style="3" customWidth="1"/>
    <col min="6426" max="6426" width="12.5703125" style="3" customWidth="1"/>
    <col min="6427" max="6428" width="15" style="3" customWidth="1"/>
    <col min="6429" max="6429" width="18.85546875" style="3" bestFit="1" customWidth="1"/>
    <col min="6430" max="6431" width="12.5703125" style="3" customWidth="1"/>
    <col min="6432" max="6432" width="13.140625" style="3" customWidth="1"/>
    <col min="6433" max="6433" width="12.5703125" style="3" customWidth="1"/>
    <col min="6434" max="6434" width="20.85546875" style="3" bestFit="1" customWidth="1"/>
    <col min="6435" max="6435" width="21.7109375" style="3" customWidth="1"/>
    <col min="6436" max="6438" width="9.140625" style="3"/>
    <col min="6439" max="6439" width="3.85546875" style="3" customWidth="1"/>
    <col min="6440" max="6440" width="17.7109375" style="3" customWidth="1"/>
    <col min="6441" max="6441" width="9.42578125" style="3" bestFit="1" customWidth="1"/>
    <col min="6442" max="6442" width="12" style="3" bestFit="1" customWidth="1"/>
    <col min="6443" max="6451" width="10.7109375" style="3" customWidth="1"/>
    <col min="6452" max="6452" width="7.85546875" style="3" bestFit="1" customWidth="1"/>
    <col min="6453" max="6453" width="16.5703125" style="3" customWidth="1"/>
    <col min="6454" max="6454" width="9.140625" style="3"/>
    <col min="6455" max="6455" width="11.140625" style="3" bestFit="1" customWidth="1"/>
    <col min="6456" max="6457" width="9.85546875" style="3" bestFit="1" customWidth="1"/>
    <col min="6458" max="6458" width="11" style="3" customWidth="1"/>
    <col min="6459" max="6459" width="10.5703125" style="3" bestFit="1" customWidth="1"/>
    <col min="6460" max="6460" width="10.140625" style="3" customWidth="1"/>
    <col min="6461" max="6461" width="9.42578125" style="3" bestFit="1" customWidth="1"/>
    <col min="6462" max="6462" width="9.28515625" style="3" bestFit="1" customWidth="1"/>
    <col min="6463" max="6464" width="10.140625" style="3" customWidth="1"/>
    <col min="6465" max="6465" width="10.42578125" style="3" customWidth="1"/>
    <col min="6466" max="6466" width="9.28515625" style="3" bestFit="1" customWidth="1"/>
    <col min="6467" max="6468" width="9.140625" style="3"/>
    <col min="6469" max="6469" width="10.5703125" style="3" customWidth="1"/>
    <col min="6470" max="6473" width="9.140625" style="3"/>
    <col min="6474" max="6474" width="3.7109375" style="3" customWidth="1"/>
    <col min="6475" max="6475" width="14.7109375" style="3" customWidth="1"/>
    <col min="6476" max="6476" width="9.5703125" style="3" bestFit="1" customWidth="1"/>
    <col min="6477" max="6477" width="11.7109375" style="3" bestFit="1" customWidth="1"/>
    <col min="6478" max="6478" width="10.85546875" style="3" bestFit="1" customWidth="1"/>
    <col min="6479" max="6479" width="9.5703125" style="3" customWidth="1"/>
    <col min="6480" max="6480" width="11" style="3" bestFit="1" customWidth="1"/>
    <col min="6481" max="6481" width="11.85546875" style="3" bestFit="1" customWidth="1"/>
    <col min="6482" max="6482" width="11" style="3" bestFit="1" customWidth="1"/>
    <col min="6483" max="6483" width="13.42578125" style="3" bestFit="1" customWidth="1"/>
    <col min="6484" max="6484" width="9.7109375" style="3" bestFit="1" customWidth="1"/>
    <col min="6485" max="6485" width="11.5703125" style="3" bestFit="1" customWidth="1"/>
    <col min="6486" max="6486" width="10.85546875" style="3" bestFit="1" customWidth="1"/>
    <col min="6487" max="6487" width="11.7109375" style="3" customWidth="1"/>
    <col min="6488" max="6488" width="11.85546875" style="3" bestFit="1" customWidth="1"/>
    <col min="6489" max="6489" width="11.7109375" style="3" bestFit="1" customWidth="1"/>
    <col min="6490" max="6491" width="9.28515625" style="3" customWidth="1"/>
    <col min="6492" max="6495" width="9.140625" style="3"/>
    <col min="6496" max="6496" width="9.7109375" style="3" customWidth="1"/>
    <col min="6497" max="6497" width="14.85546875" style="3" customWidth="1"/>
    <col min="6498" max="6498" width="12.140625" style="3" bestFit="1" customWidth="1"/>
    <col min="6499" max="6499" width="16.85546875" style="3" bestFit="1" customWidth="1"/>
    <col min="6500" max="6500" width="13.42578125" style="3" bestFit="1" customWidth="1"/>
    <col min="6501" max="6501" width="15.85546875" style="3" bestFit="1" customWidth="1"/>
    <col min="6502" max="6502" width="12.5703125" style="3" bestFit="1" customWidth="1"/>
    <col min="6503" max="6503" width="13" style="3" bestFit="1" customWidth="1"/>
    <col min="6504" max="6504" width="13.28515625" style="3" bestFit="1" customWidth="1"/>
    <col min="6505" max="6505" width="12.7109375" style="3" bestFit="1" customWidth="1"/>
    <col min="6506" max="6506" width="15.28515625" style="3" customWidth="1"/>
    <col min="6507" max="6507" width="13.28515625" style="3" customWidth="1"/>
    <col min="6508" max="6508" width="10.5703125" style="3" bestFit="1" customWidth="1"/>
    <col min="6509" max="6509" width="12.5703125" style="3" customWidth="1"/>
    <col min="6510" max="6510" width="9.85546875" style="3" bestFit="1" customWidth="1"/>
    <col min="6511" max="6511" width="9.28515625" style="3" bestFit="1" customWidth="1"/>
    <col min="6512" max="6512" width="11" style="3" bestFit="1" customWidth="1"/>
    <col min="6513" max="6513" width="13.85546875" style="3" bestFit="1" customWidth="1"/>
    <col min="6514" max="6519" width="9.140625" style="3"/>
    <col min="6520" max="6520" width="15.7109375" style="3" customWidth="1"/>
    <col min="6521" max="6656" width="9.140625" style="3"/>
    <col min="6657" max="6657" width="32.28515625" style="3" customWidth="1"/>
    <col min="6658" max="6658" width="10.7109375" style="3" customWidth="1"/>
    <col min="6659" max="6659" width="16.140625" style="3" customWidth="1"/>
    <col min="6660" max="6660" width="13" style="3" bestFit="1" customWidth="1"/>
    <col min="6661" max="6661" width="14.85546875" style="3" bestFit="1" customWidth="1"/>
    <col min="6662" max="6662" width="13.7109375" style="3" bestFit="1" customWidth="1"/>
    <col min="6663" max="6663" width="12.5703125" style="3" customWidth="1"/>
    <col min="6664" max="6664" width="14.28515625" style="3" bestFit="1" customWidth="1"/>
    <col min="6665" max="6665" width="15" style="3" bestFit="1" customWidth="1"/>
    <col min="6666" max="6666" width="14.42578125" style="3" bestFit="1" customWidth="1"/>
    <col min="6667" max="6667" width="13.5703125" style="3" bestFit="1" customWidth="1"/>
    <col min="6668" max="6669" width="12.5703125" style="3" customWidth="1"/>
    <col min="6670" max="6670" width="11.7109375" style="3" customWidth="1"/>
    <col min="6671" max="6671" width="19.85546875" style="3" bestFit="1" customWidth="1"/>
    <col min="6672" max="6672" width="11.7109375" style="3" customWidth="1"/>
    <col min="6673" max="6675" width="9.140625" style="3"/>
    <col min="6676" max="6676" width="38" style="3" customWidth="1"/>
    <col min="6677" max="6677" width="10.85546875" style="3" customWidth="1"/>
    <col min="6678" max="6678" width="18.28515625" style="3" customWidth="1"/>
    <col min="6679" max="6679" width="13.7109375" style="3" customWidth="1"/>
    <col min="6680" max="6680" width="14.28515625" style="3" customWidth="1"/>
    <col min="6681" max="6681" width="14.42578125" style="3" customWidth="1"/>
    <col min="6682" max="6682" width="12.5703125" style="3" customWidth="1"/>
    <col min="6683" max="6684" width="15" style="3" customWidth="1"/>
    <col min="6685" max="6685" width="18.85546875" style="3" bestFit="1" customWidth="1"/>
    <col min="6686" max="6687" width="12.5703125" style="3" customWidth="1"/>
    <col min="6688" max="6688" width="13.140625" style="3" customWidth="1"/>
    <col min="6689" max="6689" width="12.5703125" style="3" customWidth="1"/>
    <col min="6690" max="6690" width="20.85546875" style="3" bestFit="1" customWidth="1"/>
    <col min="6691" max="6691" width="21.7109375" style="3" customWidth="1"/>
    <col min="6692" max="6694" width="9.140625" style="3"/>
    <col min="6695" max="6695" width="3.85546875" style="3" customWidth="1"/>
    <col min="6696" max="6696" width="17.7109375" style="3" customWidth="1"/>
    <col min="6697" max="6697" width="9.42578125" style="3" bestFit="1" customWidth="1"/>
    <col min="6698" max="6698" width="12" style="3" bestFit="1" customWidth="1"/>
    <col min="6699" max="6707" width="10.7109375" style="3" customWidth="1"/>
    <col min="6708" max="6708" width="7.85546875" style="3" bestFit="1" customWidth="1"/>
    <col min="6709" max="6709" width="16.5703125" style="3" customWidth="1"/>
    <col min="6710" max="6710" width="9.140625" style="3"/>
    <col min="6711" max="6711" width="11.140625" style="3" bestFit="1" customWidth="1"/>
    <col min="6712" max="6713" width="9.85546875" style="3" bestFit="1" customWidth="1"/>
    <col min="6714" max="6714" width="11" style="3" customWidth="1"/>
    <col min="6715" max="6715" width="10.5703125" style="3" bestFit="1" customWidth="1"/>
    <col min="6716" max="6716" width="10.140625" style="3" customWidth="1"/>
    <col min="6717" max="6717" width="9.42578125" style="3" bestFit="1" customWidth="1"/>
    <col min="6718" max="6718" width="9.28515625" style="3" bestFit="1" customWidth="1"/>
    <col min="6719" max="6720" width="10.140625" style="3" customWidth="1"/>
    <col min="6721" max="6721" width="10.42578125" style="3" customWidth="1"/>
    <col min="6722" max="6722" width="9.28515625" style="3" bestFit="1" customWidth="1"/>
    <col min="6723" max="6724" width="9.140625" style="3"/>
    <col min="6725" max="6725" width="10.5703125" style="3" customWidth="1"/>
    <col min="6726" max="6729" width="9.140625" style="3"/>
    <col min="6730" max="6730" width="3.7109375" style="3" customWidth="1"/>
    <col min="6731" max="6731" width="14.7109375" style="3" customWidth="1"/>
    <col min="6732" max="6732" width="9.5703125" style="3" bestFit="1" customWidth="1"/>
    <col min="6733" max="6733" width="11.7109375" style="3" bestFit="1" customWidth="1"/>
    <col min="6734" max="6734" width="10.85546875" style="3" bestFit="1" customWidth="1"/>
    <col min="6735" max="6735" width="9.5703125" style="3" customWidth="1"/>
    <col min="6736" max="6736" width="11" style="3" bestFit="1" customWidth="1"/>
    <col min="6737" max="6737" width="11.85546875" style="3" bestFit="1" customWidth="1"/>
    <col min="6738" max="6738" width="11" style="3" bestFit="1" customWidth="1"/>
    <col min="6739" max="6739" width="13.42578125" style="3" bestFit="1" customWidth="1"/>
    <col min="6740" max="6740" width="9.7109375" style="3" bestFit="1" customWidth="1"/>
    <col min="6741" max="6741" width="11.5703125" style="3" bestFit="1" customWidth="1"/>
    <col min="6742" max="6742" width="10.85546875" style="3" bestFit="1" customWidth="1"/>
    <col min="6743" max="6743" width="11.7109375" style="3" customWidth="1"/>
    <col min="6744" max="6744" width="11.85546875" style="3" bestFit="1" customWidth="1"/>
    <col min="6745" max="6745" width="11.7109375" style="3" bestFit="1" customWidth="1"/>
    <col min="6746" max="6747" width="9.28515625" style="3" customWidth="1"/>
    <col min="6748" max="6751" width="9.140625" style="3"/>
    <col min="6752" max="6752" width="9.7109375" style="3" customWidth="1"/>
    <col min="6753" max="6753" width="14.85546875" style="3" customWidth="1"/>
    <col min="6754" max="6754" width="12.140625" style="3" bestFit="1" customWidth="1"/>
    <col min="6755" max="6755" width="16.85546875" style="3" bestFit="1" customWidth="1"/>
    <col min="6756" max="6756" width="13.42578125" style="3" bestFit="1" customWidth="1"/>
    <col min="6757" max="6757" width="15.85546875" style="3" bestFit="1" customWidth="1"/>
    <col min="6758" max="6758" width="12.5703125" style="3" bestFit="1" customWidth="1"/>
    <col min="6759" max="6759" width="13" style="3" bestFit="1" customWidth="1"/>
    <col min="6760" max="6760" width="13.28515625" style="3" bestFit="1" customWidth="1"/>
    <col min="6761" max="6761" width="12.7109375" style="3" bestFit="1" customWidth="1"/>
    <col min="6762" max="6762" width="15.28515625" style="3" customWidth="1"/>
    <col min="6763" max="6763" width="13.28515625" style="3" customWidth="1"/>
    <col min="6764" max="6764" width="10.5703125" style="3" bestFit="1" customWidth="1"/>
    <col min="6765" max="6765" width="12.5703125" style="3" customWidth="1"/>
    <col min="6766" max="6766" width="9.85546875" style="3" bestFit="1" customWidth="1"/>
    <col min="6767" max="6767" width="9.28515625" style="3" bestFit="1" customWidth="1"/>
    <col min="6768" max="6768" width="11" style="3" bestFit="1" customWidth="1"/>
    <col min="6769" max="6769" width="13.85546875" style="3" bestFit="1" customWidth="1"/>
    <col min="6770" max="6775" width="9.140625" style="3"/>
    <col min="6776" max="6776" width="15.7109375" style="3" customWidth="1"/>
    <col min="6777" max="6912" width="9.140625" style="3"/>
    <col min="6913" max="6913" width="32.28515625" style="3" customWidth="1"/>
    <col min="6914" max="6914" width="10.7109375" style="3" customWidth="1"/>
    <col min="6915" max="6915" width="16.140625" style="3" customWidth="1"/>
    <col min="6916" max="6916" width="13" style="3" bestFit="1" customWidth="1"/>
    <col min="6917" max="6917" width="14.85546875" style="3" bestFit="1" customWidth="1"/>
    <col min="6918" max="6918" width="13.7109375" style="3" bestFit="1" customWidth="1"/>
    <col min="6919" max="6919" width="12.5703125" style="3" customWidth="1"/>
    <col min="6920" max="6920" width="14.28515625" style="3" bestFit="1" customWidth="1"/>
    <col min="6921" max="6921" width="15" style="3" bestFit="1" customWidth="1"/>
    <col min="6922" max="6922" width="14.42578125" style="3" bestFit="1" customWidth="1"/>
    <col min="6923" max="6923" width="13.5703125" style="3" bestFit="1" customWidth="1"/>
    <col min="6924" max="6925" width="12.5703125" style="3" customWidth="1"/>
    <col min="6926" max="6926" width="11.7109375" style="3" customWidth="1"/>
    <col min="6927" max="6927" width="19.85546875" style="3" bestFit="1" customWidth="1"/>
    <col min="6928" max="6928" width="11.7109375" style="3" customWidth="1"/>
    <col min="6929" max="6931" width="9.140625" style="3"/>
    <col min="6932" max="6932" width="38" style="3" customWidth="1"/>
    <col min="6933" max="6933" width="10.85546875" style="3" customWidth="1"/>
    <col min="6934" max="6934" width="18.28515625" style="3" customWidth="1"/>
    <col min="6935" max="6935" width="13.7109375" style="3" customWidth="1"/>
    <col min="6936" max="6936" width="14.28515625" style="3" customWidth="1"/>
    <col min="6937" max="6937" width="14.42578125" style="3" customWidth="1"/>
    <col min="6938" max="6938" width="12.5703125" style="3" customWidth="1"/>
    <col min="6939" max="6940" width="15" style="3" customWidth="1"/>
    <col min="6941" max="6941" width="18.85546875" style="3" bestFit="1" customWidth="1"/>
    <col min="6942" max="6943" width="12.5703125" style="3" customWidth="1"/>
    <col min="6944" max="6944" width="13.140625" style="3" customWidth="1"/>
    <col min="6945" max="6945" width="12.5703125" style="3" customWidth="1"/>
    <col min="6946" max="6946" width="20.85546875" style="3" bestFit="1" customWidth="1"/>
    <col min="6947" max="6947" width="21.7109375" style="3" customWidth="1"/>
    <col min="6948" max="6950" width="9.140625" style="3"/>
    <col min="6951" max="6951" width="3.85546875" style="3" customWidth="1"/>
    <col min="6952" max="6952" width="17.7109375" style="3" customWidth="1"/>
    <col min="6953" max="6953" width="9.42578125" style="3" bestFit="1" customWidth="1"/>
    <col min="6954" max="6954" width="12" style="3" bestFit="1" customWidth="1"/>
    <col min="6955" max="6963" width="10.7109375" style="3" customWidth="1"/>
    <col min="6964" max="6964" width="7.85546875" style="3" bestFit="1" customWidth="1"/>
    <col min="6965" max="6965" width="16.5703125" style="3" customWidth="1"/>
    <col min="6966" max="6966" width="9.140625" style="3"/>
    <col min="6967" max="6967" width="11.140625" style="3" bestFit="1" customWidth="1"/>
    <col min="6968" max="6969" width="9.85546875" style="3" bestFit="1" customWidth="1"/>
    <col min="6970" max="6970" width="11" style="3" customWidth="1"/>
    <col min="6971" max="6971" width="10.5703125" style="3" bestFit="1" customWidth="1"/>
    <col min="6972" max="6972" width="10.140625" style="3" customWidth="1"/>
    <col min="6973" max="6973" width="9.42578125" style="3" bestFit="1" customWidth="1"/>
    <col min="6974" max="6974" width="9.28515625" style="3" bestFit="1" customWidth="1"/>
    <col min="6975" max="6976" width="10.140625" style="3" customWidth="1"/>
    <col min="6977" max="6977" width="10.42578125" style="3" customWidth="1"/>
    <col min="6978" max="6978" width="9.28515625" style="3" bestFit="1" customWidth="1"/>
    <col min="6979" max="6980" width="9.140625" style="3"/>
    <col min="6981" max="6981" width="10.5703125" style="3" customWidth="1"/>
    <col min="6982" max="6985" width="9.140625" style="3"/>
    <col min="6986" max="6986" width="3.7109375" style="3" customWidth="1"/>
    <col min="6987" max="6987" width="14.7109375" style="3" customWidth="1"/>
    <col min="6988" max="6988" width="9.5703125" style="3" bestFit="1" customWidth="1"/>
    <col min="6989" max="6989" width="11.7109375" style="3" bestFit="1" customWidth="1"/>
    <col min="6990" max="6990" width="10.85546875" style="3" bestFit="1" customWidth="1"/>
    <col min="6991" max="6991" width="9.5703125" style="3" customWidth="1"/>
    <col min="6992" max="6992" width="11" style="3" bestFit="1" customWidth="1"/>
    <col min="6993" max="6993" width="11.85546875" style="3" bestFit="1" customWidth="1"/>
    <col min="6994" max="6994" width="11" style="3" bestFit="1" customWidth="1"/>
    <col min="6995" max="6995" width="13.42578125" style="3" bestFit="1" customWidth="1"/>
    <col min="6996" max="6996" width="9.7109375" style="3" bestFit="1" customWidth="1"/>
    <col min="6997" max="6997" width="11.5703125" style="3" bestFit="1" customWidth="1"/>
    <col min="6998" max="6998" width="10.85546875" style="3" bestFit="1" customWidth="1"/>
    <col min="6999" max="6999" width="11.7109375" style="3" customWidth="1"/>
    <col min="7000" max="7000" width="11.85546875" style="3" bestFit="1" customWidth="1"/>
    <col min="7001" max="7001" width="11.7109375" style="3" bestFit="1" customWidth="1"/>
    <col min="7002" max="7003" width="9.28515625" style="3" customWidth="1"/>
    <col min="7004" max="7007" width="9.140625" style="3"/>
    <col min="7008" max="7008" width="9.7109375" style="3" customWidth="1"/>
    <col min="7009" max="7009" width="14.85546875" style="3" customWidth="1"/>
    <col min="7010" max="7010" width="12.140625" style="3" bestFit="1" customWidth="1"/>
    <col min="7011" max="7011" width="16.85546875" style="3" bestFit="1" customWidth="1"/>
    <col min="7012" max="7012" width="13.42578125" style="3" bestFit="1" customWidth="1"/>
    <col min="7013" max="7013" width="15.85546875" style="3" bestFit="1" customWidth="1"/>
    <col min="7014" max="7014" width="12.5703125" style="3" bestFit="1" customWidth="1"/>
    <col min="7015" max="7015" width="13" style="3" bestFit="1" customWidth="1"/>
    <col min="7016" max="7016" width="13.28515625" style="3" bestFit="1" customWidth="1"/>
    <col min="7017" max="7017" width="12.7109375" style="3" bestFit="1" customWidth="1"/>
    <col min="7018" max="7018" width="15.28515625" style="3" customWidth="1"/>
    <col min="7019" max="7019" width="13.28515625" style="3" customWidth="1"/>
    <col min="7020" max="7020" width="10.5703125" style="3" bestFit="1" customWidth="1"/>
    <col min="7021" max="7021" width="12.5703125" style="3" customWidth="1"/>
    <col min="7022" max="7022" width="9.85546875" style="3" bestFit="1" customWidth="1"/>
    <col min="7023" max="7023" width="9.28515625" style="3" bestFit="1" customWidth="1"/>
    <col min="7024" max="7024" width="11" style="3" bestFit="1" customWidth="1"/>
    <col min="7025" max="7025" width="13.85546875" style="3" bestFit="1" customWidth="1"/>
    <col min="7026" max="7031" width="9.140625" style="3"/>
    <col min="7032" max="7032" width="15.7109375" style="3" customWidth="1"/>
    <col min="7033" max="7168" width="9.140625" style="3"/>
    <col min="7169" max="7169" width="32.28515625" style="3" customWidth="1"/>
    <col min="7170" max="7170" width="10.7109375" style="3" customWidth="1"/>
    <col min="7171" max="7171" width="16.140625" style="3" customWidth="1"/>
    <col min="7172" max="7172" width="13" style="3" bestFit="1" customWidth="1"/>
    <col min="7173" max="7173" width="14.85546875" style="3" bestFit="1" customWidth="1"/>
    <col min="7174" max="7174" width="13.7109375" style="3" bestFit="1" customWidth="1"/>
    <col min="7175" max="7175" width="12.5703125" style="3" customWidth="1"/>
    <col min="7176" max="7176" width="14.28515625" style="3" bestFit="1" customWidth="1"/>
    <col min="7177" max="7177" width="15" style="3" bestFit="1" customWidth="1"/>
    <col min="7178" max="7178" width="14.42578125" style="3" bestFit="1" customWidth="1"/>
    <col min="7179" max="7179" width="13.5703125" style="3" bestFit="1" customWidth="1"/>
    <col min="7180" max="7181" width="12.5703125" style="3" customWidth="1"/>
    <col min="7182" max="7182" width="11.7109375" style="3" customWidth="1"/>
    <col min="7183" max="7183" width="19.85546875" style="3" bestFit="1" customWidth="1"/>
    <col min="7184" max="7184" width="11.7109375" style="3" customWidth="1"/>
    <col min="7185" max="7187" width="9.140625" style="3"/>
    <col min="7188" max="7188" width="38" style="3" customWidth="1"/>
    <col min="7189" max="7189" width="10.85546875" style="3" customWidth="1"/>
    <col min="7190" max="7190" width="18.28515625" style="3" customWidth="1"/>
    <col min="7191" max="7191" width="13.7109375" style="3" customWidth="1"/>
    <col min="7192" max="7192" width="14.28515625" style="3" customWidth="1"/>
    <col min="7193" max="7193" width="14.42578125" style="3" customWidth="1"/>
    <col min="7194" max="7194" width="12.5703125" style="3" customWidth="1"/>
    <col min="7195" max="7196" width="15" style="3" customWidth="1"/>
    <col min="7197" max="7197" width="18.85546875" style="3" bestFit="1" customWidth="1"/>
    <col min="7198" max="7199" width="12.5703125" style="3" customWidth="1"/>
    <col min="7200" max="7200" width="13.140625" style="3" customWidth="1"/>
    <col min="7201" max="7201" width="12.5703125" style="3" customWidth="1"/>
    <col min="7202" max="7202" width="20.85546875" style="3" bestFit="1" customWidth="1"/>
    <col min="7203" max="7203" width="21.7109375" style="3" customWidth="1"/>
    <col min="7204" max="7206" width="9.140625" style="3"/>
    <col min="7207" max="7207" width="3.85546875" style="3" customWidth="1"/>
    <col min="7208" max="7208" width="17.7109375" style="3" customWidth="1"/>
    <col min="7209" max="7209" width="9.42578125" style="3" bestFit="1" customWidth="1"/>
    <col min="7210" max="7210" width="12" style="3" bestFit="1" customWidth="1"/>
    <col min="7211" max="7219" width="10.7109375" style="3" customWidth="1"/>
    <col min="7220" max="7220" width="7.85546875" style="3" bestFit="1" customWidth="1"/>
    <col min="7221" max="7221" width="16.5703125" style="3" customWidth="1"/>
    <col min="7222" max="7222" width="9.140625" style="3"/>
    <col min="7223" max="7223" width="11.140625" style="3" bestFit="1" customWidth="1"/>
    <col min="7224" max="7225" width="9.85546875" style="3" bestFit="1" customWidth="1"/>
    <col min="7226" max="7226" width="11" style="3" customWidth="1"/>
    <col min="7227" max="7227" width="10.5703125" style="3" bestFit="1" customWidth="1"/>
    <col min="7228" max="7228" width="10.140625" style="3" customWidth="1"/>
    <col min="7229" max="7229" width="9.42578125" style="3" bestFit="1" customWidth="1"/>
    <col min="7230" max="7230" width="9.28515625" style="3" bestFit="1" customWidth="1"/>
    <col min="7231" max="7232" width="10.140625" style="3" customWidth="1"/>
    <col min="7233" max="7233" width="10.42578125" style="3" customWidth="1"/>
    <col min="7234" max="7234" width="9.28515625" style="3" bestFit="1" customWidth="1"/>
    <col min="7235" max="7236" width="9.140625" style="3"/>
    <col min="7237" max="7237" width="10.5703125" style="3" customWidth="1"/>
    <col min="7238" max="7241" width="9.140625" style="3"/>
    <col min="7242" max="7242" width="3.7109375" style="3" customWidth="1"/>
    <col min="7243" max="7243" width="14.7109375" style="3" customWidth="1"/>
    <col min="7244" max="7244" width="9.5703125" style="3" bestFit="1" customWidth="1"/>
    <col min="7245" max="7245" width="11.7109375" style="3" bestFit="1" customWidth="1"/>
    <col min="7246" max="7246" width="10.85546875" style="3" bestFit="1" customWidth="1"/>
    <col min="7247" max="7247" width="9.5703125" style="3" customWidth="1"/>
    <col min="7248" max="7248" width="11" style="3" bestFit="1" customWidth="1"/>
    <col min="7249" max="7249" width="11.85546875" style="3" bestFit="1" customWidth="1"/>
    <col min="7250" max="7250" width="11" style="3" bestFit="1" customWidth="1"/>
    <col min="7251" max="7251" width="13.42578125" style="3" bestFit="1" customWidth="1"/>
    <col min="7252" max="7252" width="9.7109375" style="3" bestFit="1" customWidth="1"/>
    <col min="7253" max="7253" width="11.5703125" style="3" bestFit="1" customWidth="1"/>
    <col min="7254" max="7254" width="10.85546875" style="3" bestFit="1" customWidth="1"/>
    <col min="7255" max="7255" width="11.7109375" style="3" customWidth="1"/>
    <col min="7256" max="7256" width="11.85546875" style="3" bestFit="1" customWidth="1"/>
    <col min="7257" max="7257" width="11.7109375" style="3" bestFit="1" customWidth="1"/>
    <col min="7258" max="7259" width="9.28515625" style="3" customWidth="1"/>
    <col min="7260" max="7263" width="9.140625" style="3"/>
    <col min="7264" max="7264" width="9.7109375" style="3" customWidth="1"/>
    <col min="7265" max="7265" width="14.85546875" style="3" customWidth="1"/>
    <col min="7266" max="7266" width="12.140625" style="3" bestFit="1" customWidth="1"/>
    <col min="7267" max="7267" width="16.85546875" style="3" bestFit="1" customWidth="1"/>
    <col min="7268" max="7268" width="13.42578125" style="3" bestFit="1" customWidth="1"/>
    <col min="7269" max="7269" width="15.85546875" style="3" bestFit="1" customWidth="1"/>
    <col min="7270" max="7270" width="12.5703125" style="3" bestFit="1" customWidth="1"/>
    <col min="7271" max="7271" width="13" style="3" bestFit="1" customWidth="1"/>
    <col min="7272" max="7272" width="13.28515625" style="3" bestFit="1" customWidth="1"/>
    <col min="7273" max="7273" width="12.7109375" style="3" bestFit="1" customWidth="1"/>
    <col min="7274" max="7274" width="15.28515625" style="3" customWidth="1"/>
    <col min="7275" max="7275" width="13.28515625" style="3" customWidth="1"/>
    <col min="7276" max="7276" width="10.5703125" style="3" bestFit="1" customWidth="1"/>
    <col min="7277" max="7277" width="12.5703125" style="3" customWidth="1"/>
    <col min="7278" max="7278" width="9.85546875" style="3" bestFit="1" customWidth="1"/>
    <col min="7279" max="7279" width="9.28515625" style="3" bestFit="1" customWidth="1"/>
    <col min="7280" max="7280" width="11" style="3" bestFit="1" customWidth="1"/>
    <col min="7281" max="7281" width="13.85546875" style="3" bestFit="1" customWidth="1"/>
    <col min="7282" max="7287" width="9.140625" style="3"/>
    <col min="7288" max="7288" width="15.7109375" style="3" customWidth="1"/>
    <col min="7289" max="7424" width="9.140625" style="3"/>
    <col min="7425" max="7425" width="32.28515625" style="3" customWidth="1"/>
    <col min="7426" max="7426" width="10.7109375" style="3" customWidth="1"/>
    <col min="7427" max="7427" width="16.140625" style="3" customWidth="1"/>
    <col min="7428" max="7428" width="13" style="3" bestFit="1" customWidth="1"/>
    <col min="7429" max="7429" width="14.85546875" style="3" bestFit="1" customWidth="1"/>
    <col min="7430" max="7430" width="13.7109375" style="3" bestFit="1" customWidth="1"/>
    <col min="7431" max="7431" width="12.5703125" style="3" customWidth="1"/>
    <col min="7432" max="7432" width="14.28515625" style="3" bestFit="1" customWidth="1"/>
    <col min="7433" max="7433" width="15" style="3" bestFit="1" customWidth="1"/>
    <col min="7434" max="7434" width="14.42578125" style="3" bestFit="1" customWidth="1"/>
    <col min="7435" max="7435" width="13.5703125" style="3" bestFit="1" customWidth="1"/>
    <col min="7436" max="7437" width="12.5703125" style="3" customWidth="1"/>
    <col min="7438" max="7438" width="11.7109375" style="3" customWidth="1"/>
    <col min="7439" max="7439" width="19.85546875" style="3" bestFit="1" customWidth="1"/>
    <col min="7440" max="7440" width="11.7109375" style="3" customWidth="1"/>
    <col min="7441" max="7443" width="9.140625" style="3"/>
    <col min="7444" max="7444" width="38" style="3" customWidth="1"/>
    <col min="7445" max="7445" width="10.85546875" style="3" customWidth="1"/>
    <col min="7446" max="7446" width="18.28515625" style="3" customWidth="1"/>
    <col min="7447" max="7447" width="13.7109375" style="3" customWidth="1"/>
    <col min="7448" max="7448" width="14.28515625" style="3" customWidth="1"/>
    <col min="7449" max="7449" width="14.42578125" style="3" customWidth="1"/>
    <col min="7450" max="7450" width="12.5703125" style="3" customWidth="1"/>
    <col min="7451" max="7452" width="15" style="3" customWidth="1"/>
    <col min="7453" max="7453" width="18.85546875" style="3" bestFit="1" customWidth="1"/>
    <col min="7454" max="7455" width="12.5703125" style="3" customWidth="1"/>
    <col min="7456" max="7456" width="13.140625" style="3" customWidth="1"/>
    <col min="7457" max="7457" width="12.5703125" style="3" customWidth="1"/>
    <col min="7458" max="7458" width="20.85546875" style="3" bestFit="1" customWidth="1"/>
    <col min="7459" max="7459" width="21.7109375" style="3" customWidth="1"/>
    <col min="7460" max="7462" width="9.140625" style="3"/>
    <col min="7463" max="7463" width="3.85546875" style="3" customWidth="1"/>
    <col min="7464" max="7464" width="17.7109375" style="3" customWidth="1"/>
    <col min="7465" max="7465" width="9.42578125" style="3" bestFit="1" customWidth="1"/>
    <col min="7466" max="7466" width="12" style="3" bestFit="1" customWidth="1"/>
    <col min="7467" max="7475" width="10.7109375" style="3" customWidth="1"/>
    <col min="7476" max="7476" width="7.85546875" style="3" bestFit="1" customWidth="1"/>
    <col min="7477" max="7477" width="16.5703125" style="3" customWidth="1"/>
    <col min="7478" max="7478" width="9.140625" style="3"/>
    <col min="7479" max="7479" width="11.140625" style="3" bestFit="1" customWidth="1"/>
    <col min="7480" max="7481" width="9.85546875" style="3" bestFit="1" customWidth="1"/>
    <col min="7482" max="7482" width="11" style="3" customWidth="1"/>
    <col min="7483" max="7483" width="10.5703125" style="3" bestFit="1" customWidth="1"/>
    <col min="7484" max="7484" width="10.140625" style="3" customWidth="1"/>
    <col min="7485" max="7485" width="9.42578125" style="3" bestFit="1" customWidth="1"/>
    <col min="7486" max="7486" width="9.28515625" style="3" bestFit="1" customWidth="1"/>
    <col min="7487" max="7488" width="10.140625" style="3" customWidth="1"/>
    <col min="7489" max="7489" width="10.42578125" style="3" customWidth="1"/>
    <col min="7490" max="7490" width="9.28515625" style="3" bestFit="1" customWidth="1"/>
    <col min="7491" max="7492" width="9.140625" style="3"/>
    <col min="7493" max="7493" width="10.5703125" style="3" customWidth="1"/>
    <col min="7494" max="7497" width="9.140625" style="3"/>
    <col min="7498" max="7498" width="3.7109375" style="3" customWidth="1"/>
    <col min="7499" max="7499" width="14.7109375" style="3" customWidth="1"/>
    <col min="7500" max="7500" width="9.5703125" style="3" bestFit="1" customWidth="1"/>
    <col min="7501" max="7501" width="11.7109375" style="3" bestFit="1" customWidth="1"/>
    <col min="7502" max="7502" width="10.85546875" style="3" bestFit="1" customWidth="1"/>
    <col min="7503" max="7503" width="9.5703125" style="3" customWidth="1"/>
    <col min="7504" max="7504" width="11" style="3" bestFit="1" customWidth="1"/>
    <col min="7505" max="7505" width="11.85546875" style="3" bestFit="1" customWidth="1"/>
    <col min="7506" max="7506" width="11" style="3" bestFit="1" customWidth="1"/>
    <col min="7507" max="7507" width="13.42578125" style="3" bestFit="1" customWidth="1"/>
    <col min="7508" max="7508" width="9.7109375" style="3" bestFit="1" customWidth="1"/>
    <col min="7509" max="7509" width="11.5703125" style="3" bestFit="1" customWidth="1"/>
    <col min="7510" max="7510" width="10.85546875" style="3" bestFit="1" customWidth="1"/>
    <col min="7511" max="7511" width="11.7109375" style="3" customWidth="1"/>
    <col min="7512" max="7512" width="11.85546875" style="3" bestFit="1" customWidth="1"/>
    <col min="7513" max="7513" width="11.7109375" style="3" bestFit="1" customWidth="1"/>
    <col min="7514" max="7515" width="9.28515625" style="3" customWidth="1"/>
    <col min="7516" max="7519" width="9.140625" style="3"/>
    <col min="7520" max="7520" width="9.7109375" style="3" customWidth="1"/>
    <col min="7521" max="7521" width="14.85546875" style="3" customWidth="1"/>
    <col min="7522" max="7522" width="12.140625" style="3" bestFit="1" customWidth="1"/>
    <col min="7523" max="7523" width="16.85546875" style="3" bestFit="1" customWidth="1"/>
    <col min="7524" max="7524" width="13.42578125" style="3" bestFit="1" customWidth="1"/>
    <col min="7525" max="7525" width="15.85546875" style="3" bestFit="1" customWidth="1"/>
    <col min="7526" max="7526" width="12.5703125" style="3" bestFit="1" customWidth="1"/>
    <col min="7527" max="7527" width="13" style="3" bestFit="1" customWidth="1"/>
    <col min="7528" max="7528" width="13.28515625" style="3" bestFit="1" customWidth="1"/>
    <col min="7529" max="7529" width="12.7109375" style="3" bestFit="1" customWidth="1"/>
    <col min="7530" max="7530" width="15.28515625" style="3" customWidth="1"/>
    <col min="7531" max="7531" width="13.28515625" style="3" customWidth="1"/>
    <col min="7532" max="7532" width="10.5703125" style="3" bestFit="1" customWidth="1"/>
    <col min="7533" max="7533" width="12.5703125" style="3" customWidth="1"/>
    <col min="7534" max="7534" width="9.85546875" style="3" bestFit="1" customWidth="1"/>
    <col min="7535" max="7535" width="9.28515625" style="3" bestFit="1" customWidth="1"/>
    <col min="7536" max="7536" width="11" style="3" bestFit="1" customWidth="1"/>
    <col min="7537" max="7537" width="13.85546875" style="3" bestFit="1" customWidth="1"/>
    <col min="7538" max="7543" width="9.140625" style="3"/>
    <col min="7544" max="7544" width="15.7109375" style="3" customWidth="1"/>
    <col min="7545" max="7680" width="9.140625" style="3"/>
    <col min="7681" max="7681" width="32.28515625" style="3" customWidth="1"/>
    <col min="7682" max="7682" width="10.7109375" style="3" customWidth="1"/>
    <col min="7683" max="7683" width="16.140625" style="3" customWidth="1"/>
    <col min="7684" max="7684" width="13" style="3" bestFit="1" customWidth="1"/>
    <col min="7685" max="7685" width="14.85546875" style="3" bestFit="1" customWidth="1"/>
    <col min="7686" max="7686" width="13.7109375" style="3" bestFit="1" customWidth="1"/>
    <col min="7687" max="7687" width="12.5703125" style="3" customWidth="1"/>
    <col min="7688" max="7688" width="14.28515625" style="3" bestFit="1" customWidth="1"/>
    <col min="7689" max="7689" width="15" style="3" bestFit="1" customWidth="1"/>
    <col min="7690" max="7690" width="14.42578125" style="3" bestFit="1" customWidth="1"/>
    <col min="7691" max="7691" width="13.5703125" style="3" bestFit="1" customWidth="1"/>
    <col min="7692" max="7693" width="12.5703125" style="3" customWidth="1"/>
    <col min="7694" max="7694" width="11.7109375" style="3" customWidth="1"/>
    <col min="7695" max="7695" width="19.85546875" style="3" bestFit="1" customWidth="1"/>
    <col min="7696" max="7696" width="11.7109375" style="3" customWidth="1"/>
    <col min="7697" max="7699" width="9.140625" style="3"/>
    <col min="7700" max="7700" width="38" style="3" customWidth="1"/>
    <col min="7701" max="7701" width="10.85546875" style="3" customWidth="1"/>
    <col min="7702" max="7702" width="18.28515625" style="3" customWidth="1"/>
    <col min="7703" max="7703" width="13.7109375" style="3" customWidth="1"/>
    <col min="7704" max="7704" width="14.28515625" style="3" customWidth="1"/>
    <col min="7705" max="7705" width="14.42578125" style="3" customWidth="1"/>
    <col min="7706" max="7706" width="12.5703125" style="3" customWidth="1"/>
    <col min="7707" max="7708" width="15" style="3" customWidth="1"/>
    <col min="7709" max="7709" width="18.85546875" style="3" bestFit="1" customWidth="1"/>
    <col min="7710" max="7711" width="12.5703125" style="3" customWidth="1"/>
    <col min="7712" max="7712" width="13.140625" style="3" customWidth="1"/>
    <col min="7713" max="7713" width="12.5703125" style="3" customWidth="1"/>
    <col min="7714" max="7714" width="20.85546875" style="3" bestFit="1" customWidth="1"/>
    <col min="7715" max="7715" width="21.7109375" style="3" customWidth="1"/>
    <col min="7716" max="7718" width="9.140625" style="3"/>
    <col min="7719" max="7719" width="3.85546875" style="3" customWidth="1"/>
    <col min="7720" max="7720" width="17.7109375" style="3" customWidth="1"/>
    <col min="7721" max="7721" width="9.42578125" style="3" bestFit="1" customWidth="1"/>
    <col min="7722" max="7722" width="12" style="3" bestFit="1" customWidth="1"/>
    <col min="7723" max="7731" width="10.7109375" style="3" customWidth="1"/>
    <col min="7732" max="7732" width="7.85546875" style="3" bestFit="1" customWidth="1"/>
    <col min="7733" max="7733" width="16.5703125" style="3" customWidth="1"/>
    <col min="7734" max="7734" width="9.140625" style="3"/>
    <col min="7735" max="7735" width="11.140625" style="3" bestFit="1" customWidth="1"/>
    <col min="7736" max="7737" width="9.85546875" style="3" bestFit="1" customWidth="1"/>
    <col min="7738" max="7738" width="11" style="3" customWidth="1"/>
    <col min="7739" max="7739" width="10.5703125" style="3" bestFit="1" customWidth="1"/>
    <col min="7740" max="7740" width="10.140625" style="3" customWidth="1"/>
    <col min="7741" max="7741" width="9.42578125" style="3" bestFit="1" customWidth="1"/>
    <col min="7742" max="7742" width="9.28515625" style="3" bestFit="1" customWidth="1"/>
    <col min="7743" max="7744" width="10.140625" style="3" customWidth="1"/>
    <col min="7745" max="7745" width="10.42578125" style="3" customWidth="1"/>
    <col min="7746" max="7746" width="9.28515625" style="3" bestFit="1" customWidth="1"/>
    <col min="7747" max="7748" width="9.140625" style="3"/>
    <col min="7749" max="7749" width="10.5703125" style="3" customWidth="1"/>
    <col min="7750" max="7753" width="9.140625" style="3"/>
    <col min="7754" max="7754" width="3.7109375" style="3" customWidth="1"/>
    <col min="7755" max="7755" width="14.7109375" style="3" customWidth="1"/>
    <col min="7756" max="7756" width="9.5703125" style="3" bestFit="1" customWidth="1"/>
    <col min="7757" max="7757" width="11.7109375" style="3" bestFit="1" customWidth="1"/>
    <col min="7758" max="7758" width="10.85546875" style="3" bestFit="1" customWidth="1"/>
    <col min="7759" max="7759" width="9.5703125" style="3" customWidth="1"/>
    <col min="7760" max="7760" width="11" style="3" bestFit="1" customWidth="1"/>
    <col min="7761" max="7761" width="11.85546875" style="3" bestFit="1" customWidth="1"/>
    <col min="7762" max="7762" width="11" style="3" bestFit="1" customWidth="1"/>
    <col min="7763" max="7763" width="13.42578125" style="3" bestFit="1" customWidth="1"/>
    <col min="7764" max="7764" width="9.7109375" style="3" bestFit="1" customWidth="1"/>
    <col min="7765" max="7765" width="11.5703125" style="3" bestFit="1" customWidth="1"/>
    <col min="7766" max="7766" width="10.85546875" style="3" bestFit="1" customWidth="1"/>
    <col min="7767" max="7767" width="11.7109375" style="3" customWidth="1"/>
    <col min="7768" max="7768" width="11.85546875" style="3" bestFit="1" customWidth="1"/>
    <col min="7769" max="7769" width="11.7109375" style="3" bestFit="1" customWidth="1"/>
    <col min="7770" max="7771" width="9.28515625" style="3" customWidth="1"/>
    <col min="7772" max="7775" width="9.140625" style="3"/>
    <col min="7776" max="7776" width="9.7109375" style="3" customWidth="1"/>
    <col min="7777" max="7777" width="14.85546875" style="3" customWidth="1"/>
    <col min="7778" max="7778" width="12.140625" style="3" bestFit="1" customWidth="1"/>
    <col min="7779" max="7779" width="16.85546875" style="3" bestFit="1" customWidth="1"/>
    <col min="7780" max="7780" width="13.42578125" style="3" bestFit="1" customWidth="1"/>
    <col min="7781" max="7781" width="15.85546875" style="3" bestFit="1" customWidth="1"/>
    <col min="7782" max="7782" width="12.5703125" style="3" bestFit="1" customWidth="1"/>
    <col min="7783" max="7783" width="13" style="3" bestFit="1" customWidth="1"/>
    <col min="7784" max="7784" width="13.28515625" style="3" bestFit="1" customWidth="1"/>
    <col min="7785" max="7785" width="12.7109375" style="3" bestFit="1" customWidth="1"/>
    <col min="7786" max="7786" width="15.28515625" style="3" customWidth="1"/>
    <col min="7787" max="7787" width="13.28515625" style="3" customWidth="1"/>
    <col min="7788" max="7788" width="10.5703125" style="3" bestFit="1" customWidth="1"/>
    <col min="7789" max="7789" width="12.5703125" style="3" customWidth="1"/>
    <col min="7790" max="7790" width="9.85546875" style="3" bestFit="1" customWidth="1"/>
    <col min="7791" max="7791" width="9.28515625" style="3" bestFit="1" customWidth="1"/>
    <col min="7792" max="7792" width="11" style="3" bestFit="1" customWidth="1"/>
    <col min="7793" max="7793" width="13.85546875" style="3" bestFit="1" customWidth="1"/>
    <col min="7794" max="7799" width="9.140625" style="3"/>
    <col min="7800" max="7800" width="15.7109375" style="3" customWidth="1"/>
    <col min="7801" max="7936" width="9.140625" style="3"/>
    <col min="7937" max="7937" width="32.28515625" style="3" customWidth="1"/>
    <col min="7938" max="7938" width="10.7109375" style="3" customWidth="1"/>
    <col min="7939" max="7939" width="16.140625" style="3" customWidth="1"/>
    <col min="7940" max="7940" width="13" style="3" bestFit="1" customWidth="1"/>
    <col min="7941" max="7941" width="14.85546875" style="3" bestFit="1" customWidth="1"/>
    <col min="7942" max="7942" width="13.7109375" style="3" bestFit="1" customWidth="1"/>
    <col min="7943" max="7943" width="12.5703125" style="3" customWidth="1"/>
    <col min="7944" max="7944" width="14.28515625" style="3" bestFit="1" customWidth="1"/>
    <col min="7945" max="7945" width="15" style="3" bestFit="1" customWidth="1"/>
    <col min="7946" max="7946" width="14.42578125" style="3" bestFit="1" customWidth="1"/>
    <col min="7947" max="7947" width="13.5703125" style="3" bestFit="1" customWidth="1"/>
    <col min="7948" max="7949" width="12.5703125" style="3" customWidth="1"/>
    <col min="7950" max="7950" width="11.7109375" style="3" customWidth="1"/>
    <col min="7951" max="7951" width="19.85546875" style="3" bestFit="1" customWidth="1"/>
    <col min="7952" max="7952" width="11.7109375" style="3" customWidth="1"/>
    <col min="7953" max="7955" width="9.140625" style="3"/>
    <col min="7956" max="7956" width="38" style="3" customWidth="1"/>
    <col min="7957" max="7957" width="10.85546875" style="3" customWidth="1"/>
    <col min="7958" max="7958" width="18.28515625" style="3" customWidth="1"/>
    <col min="7959" max="7959" width="13.7109375" style="3" customWidth="1"/>
    <col min="7960" max="7960" width="14.28515625" style="3" customWidth="1"/>
    <col min="7961" max="7961" width="14.42578125" style="3" customWidth="1"/>
    <col min="7962" max="7962" width="12.5703125" style="3" customWidth="1"/>
    <col min="7963" max="7964" width="15" style="3" customWidth="1"/>
    <col min="7965" max="7965" width="18.85546875" style="3" bestFit="1" customWidth="1"/>
    <col min="7966" max="7967" width="12.5703125" style="3" customWidth="1"/>
    <col min="7968" max="7968" width="13.140625" style="3" customWidth="1"/>
    <col min="7969" max="7969" width="12.5703125" style="3" customWidth="1"/>
    <col min="7970" max="7970" width="20.85546875" style="3" bestFit="1" customWidth="1"/>
    <col min="7971" max="7971" width="21.7109375" style="3" customWidth="1"/>
    <col min="7972" max="7974" width="9.140625" style="3"/>
    <col min="7975" max="7975" width="3.85546875" style="3" customWidth="1"/>
    <col min="7976" max="7976" width="17.7109375" style="3" customWidth="1"/>
    <col min="7977" max="7977" width="9.42578125" style="3" bestFit="1" customWidth="1"/>
    <col min="7978" max="7978" width="12" style="3" bestFit="1" customWidth="1"/>
    <col min="7979" max="7987" width="10.7109375" style="3" customWidth="1"/>
    <col min="7988" max="7988" width="7.85546875" style="3" bestFit="1" customWidth="1"/>
    <col min="7989" max="7989" width="16.5703125" style="3" customWidth="1"/>
    <col min="7990" max="7990" width="9.140625" style="3"/>
    <col min="7991" max="7991" width="11.140625" style="3" bestFit="1" customWidth="1"/>
    <col min="7992" max="7993" width="9.85546875" style="3" bestFit="1" customWidth="1"/>
    <col min="7994" max="7994" width="11" style="3" customWidth="1"/>
    <col min="7995" max="7995" width="10.5703125" style="3" bestFit="1" customWidth="1"/>
    <col min="7996" max="7996" width="10.140625" style="3" customWidth="1"/>
    <col min="7997" max="7997" width="9.42578125" style="3" bestFit="1" customWidth="1"/>
    <col min="7998" max="7998" width="9.28515625" style="3" bestFit="1" customWidth="1"/>
    <col min="7999" max="8000" width="10.140625" style="3" customWidth="1"/>
    <col min="8001" max="8001" width="10.42578125" style="3" customWidth="1"/>
    <col min="8002" max="8002" width="9.28515625" style="3" bestFit="1" customWidth="1"/>
    <col min="8003" max="8004" width="9.140625" style="3"/>
    <col min="8005" max="8005" width="10.5703125" style="3" customWidth="1"/>
    <col min="8006" max="8009" width="9.140625" style="3"/>
    <col min="8010" max="8010" width="3.7109375" style="3" customWidth="1"/>
    <col min="8011" max="8011" width="14.7109375" style="3" customWidth="1"/>
    <col min="8012" max="8012" width="9.5703125" style="3" bestFit="1" customWidth="1"/>
    <col min="8013" max="8013" width="11.7109375" style="3" bestFit="1" customWidth="1"/>
    <col min="8014" max="8014" width="10.85546875" style="3" bestFit="1" customWidth="1"/>
    <col min="8015" max="8015" width="9.5703125" style="3" customWidth="1"/>
    <col min="8016" max="8016" width="11" style="3" bestFit="1" customWidth="1"/>
    <col min="8017" max="8017" width="11.85546875" style="3" bestFit="1" customWidth="1"/>
    <col min="8018" max="8018" width="11" style="3" bestFit="1" customWidth="1"/>
    <col min="8019" max="8019" width="13.42578125" style="3" bestFit="1" customWidth="1"/>
    <col min="8020" max="8020" width="9.7109375" style="3" bestFit="1" customWidth="1"/>
    <col min="8021" max="8021" width="11.5703125" style="3" bestFit="1" customWidth="1"/>
    <col min="8022" max="8022" width="10.85546875" style="3" bestFit="1" customWidth="1"/>
    <col min="8023" max="8023" width="11.7109375" style="3" customWidth="1"/>
    <col min="8024" max="8024" width="11.85546875" style="3" bestFit="1" customWidth="1"/>
    <col min="8025" max="8025" width="11.7109375" style="3" bestFit="1" customWidth="1"/>
    <col min="8026" max="8027" width="9.28515625" style="3" customWidth="1"/>
    <col min="8028" max="8031" width="9.140625" style="3"/>
    <col min="8032" max="8032" width="9.7109375" style="3" customWidth="1"/>
    <col min="8033" max="8033" width="14.85546875" style="3" customWidth="1"/>
    <col min="8034" max="8034" width="12.140625" style="3" bestFit="1" customWidth="1"/>
    <col min="8035" max="8035" width="16.85546875" style="3" bestFit="1" customWidth="1"/>
    <col min="8036" max="8036" width="13.42578125" style="3" bestFit="1" customWidth="1"/>
    <col min="8037" max="8037" width="15.85546875" style="3" bestFit="1" customWidth="1"/>
    <col min="8038" max="8038" width="12.5703125" style="3" bestFit="1" customWidth="1"/>
    <col min="8039" max="8039" width="13" style="3" bestFit="1" customWidth="1"/>
    <col min="8040" max="8040" width="13.28515625" style="3" bestFit="1" customWidth="1"/>
    <col min="8041" max="8041" width="12.7109375" style="3" bestFit="1" customWidth="1"/>
    <col min="8042" max="8042" width="15.28515625" style="3" customWidth="1"/>
    <col min="8043" max="8043" width="13.28515625" style="3" customWidth="1"/>
    <col min="8044" max="8044" width="10.5703125" style="3" bestFit="1" customWidth="1"/>
    <col min="8045" max="8045" width="12.5703125" style="3" customWidth="1"/>
    <col min="8046" max="8046" width="9.85546875" style="3" bestFit="1" customWidth="1"/>
    <col min="8047" max="8047" width="9.28515625" style="3" bestFit="1" customWidth="1"/>
    <col min="8048" max="8048" width="11" style="3" bestFit="1" customWidth="1"/>
    <col min="8049" max="8049" width="13.85546875" style="3" bestFit="1" customWidth="1"/>
    <col min="8050" max="8055" width="9.140625" style="3"/>
    <col min="8056" max="8056" width="15.7109375" style="3" customWidth="1"/>
    <col min="8057" max="8192" width="9.140625" style="3"/>
    <col min="8193" max="8193" width="32.28515625" style="3" customWidth="1"/>
    <col min="8194" max="8194" width="10.7109375" style="3" customWidth="1"/>
    <col min="8195" max="8195" width="16.140625" style="3" customWidth="1"/>
    <col min="8196" max="8196" width="13" style="3" bestFit="1" customWidth="1"/>
    <col min="8197" max="8197" width="14.85546875" style="3" bestFit="1" customWidth="1"/>
    <col min="8198" max="8198" width="13.7109375" style="3" bestFit="1" customWidth="1"/>
    <col min="8199" max="8199" width="12.5703125" style="3" customWidth="1"/>
    <col min="8200" max="8200" width="14.28515625" style="3" bestFit="1" customWidth="1"/>
    <col min="8201" max="8201" width="15" style="3" bestFit="1" customWidth="1"/>
    <col min="8202" max="8202" width="14.42578125" style="3" bestFit="1" customWidth="1"/>
    <col min="8203" max="8203" width="13.5703125" style="3" bestFit="1" customWidth="1"/>
    <col min="8204" max="8205" width="12.5703125" style="3" customWidth="1"/>
    <col min="8206" max="8206" width="11.7109375" style="3" customWidth="1"/>
    <col min="8207" max="8207" width="19.85546875" style="3" bestFit="1" customWidth="1"/>
    <col min="8208" max="8208" width="11.7109375" style="3" customWidth="1"/>
    <col min="8209" max="8211" width="9.140625" style="3"/>
    <col min="8212" max="8212" width="38" style="3" customWidth="1"/>
    <col min="8213" max="8213" width="10.85546875" style="3" customWidth="1"/>
    <col min="8214" max="8214" width="18.28515625" style="3" customWidth="1"/>
    <col min="8215" max="8215" width="13.7109375" style="3" customWidth="1"/>
    <col min="8216" max="8216" width="14.28515625" style="3" customWidth="1"/>
    <col min="8217" max="8217" width="14.42578125" style="3" customWidth="1"/>
    <col min="8218" max="8218" width="12.5703125" style="3" customWidth="1"/>
    <col min="8219" max="8220" width="15" style="3" customWidth="1"/>
    <col min="8221" max="8221" width="18.85546875" style="3" bestFit="1" customWidth="1"/>
    <col min="8222" max="8223" width="12.5703125" style="3" customWidth="1"/>
    <col min="8224" max="8224" width="13.140625" style="3" customWidth="1"/>
    <col min="8225" max="8225" width="12.5703125" style="3" customWidth="1"/>
    <col min="8226" max="8226" width="20.85546875" style="3" bestFit="1" customWidth="1"/>
    <col min="8227" max="8227" width="21.7109375" style="3" customWidth="1"/>
    <col min="8228" max="8230" width="9.140625" style="3"/>
    <col min="8231" max="8231" width="3.85546875" style="3" customWidth="1"/>
    <col min="8232" max="8232" width="17.7109375" style="3" customWidth="1"/>
    <col min="8233" max="8233" width="9.42578125" style="3" bestFit="1" customWidth="1"/>
    <col min="8234" max="8234" width="12" style="3" bestFit="1" customWidth="1"/>
    <col min="8235" max="8243" width="10.7109375" style="3" customWidth="1"/>
    <col min="8244" max="8244" width="7.85546875" style="3" bestFit="1" customWidth="1"/>
    <col min="8245" max="8245" width="16.5703125" style="3" customWidth="1"/>
    <col min="8246" max="8246" width="9.140625" style="3"/>
    <col min="8247" max="8247" width="11.140625" style="3" bestFit="1" customWidth="1"/>
    <col min="8248" max="8249" width="9.85546875" style="3" bestFit="1" customWidth="1"/>
    <col min="8250" max="8250" width="11" style="3" customWidth="1"/>
    <col min="8251" max="8251" width="10.5703125" style="3" bestFit="1" customWidth="1"/>
    <col min="8252" max="8252" width="10.140625" style="3" customWidth="1"/>
    <col min="8253" max="8253" width="9.42578125" style="3" bestFit="1" customWidth="1"/>
    <col min="8254" max="8254" width="9.28515625" style="3" bestFit="1" customWidth="1"/>
    <col min="8255" max="8256" width="10.140625" style="3" customWidth="1"/>
    <col min="8257" max="8257" width="10.42578125" style="3" customWidth="1"/>
    <col min="8258" max="8258" width="9.28515625" style="3" bestFit="1" customWidth="1"/>
    <col min="8259" max="8260" width="9.140625" style="3"/>
    <col min="8261" max="8261" width="10.5703125" style="3" customWidth="1"/>
    <col min="8262" max="8265" width="9.140625" style="3"/>
    <col min="8266" max="8266" width="3.7109375" style="3" customWidth="1"/>
    <col min="8267" max="8267" width="14.7109375" style="3" customWidth="1"/>
    <col min="8268" max="8268" width="9.5703125" style="3" bestFit="1" customWidth="1"/>
    <col min="8269" max="8269" width="11.7109375" style="3" bestFit="1" customWidth="1"/>
    <col min="8270" max="8270" width="10.85546875" style="3" bestFit="1" customWidth="1"/>
    <col min="8271" max="8271" width="9.5703125" style="3" customWidth="1"/>
    <col min="8272" max="8272" width="11" style="3" bestFit="1" customWidth="1"/>
    <col min="8273" max="8273" width="11.85546875" style="3" bestFit="1" customWidth="1"/>
    <col min="8274" max="8274" width="11" style="3" bestFit="1" customWidth="1"/>
    <col min="8275" max="8275" width="13.42578125" style="3" bestFit="1" customWidth="1"/>
    <col min="8276" max="8276" width="9.7109375" style="3" bestFit="1" customWidth="1"/>
    <col min="8277" max="8277" width="11.5703125" style="3" bestFit="1" customWidth="1"/>
    <col min="8278" max="8278" width="10.85546875" style="3" bestFit="1" customWidth="1"/>
    <col min="8279" max="8279" width="11.7109375" style="3" customWidth="1"/>
    <col min="8280" max="8280" width="11.85546875" style="3" bestFit="1" customWidth="1"/>
    <col min="8281" max="8281" width="11.7109375" style="3" bestFit="1" customWidth="1"/>
    <col min="8282" max="8283" width="9.28515625" style="3" customWidth="1"/>
    <col min="8284" max="8287" width="9.140625" style="3"/>
    <col min="8288" max="8288" width="9.7109375" style="3" customWidth="1"/>
    <col min="8289" max="8289" width="14.85546875" style="3" customWidth="1"/>
    <col min="8290" max="8290" width="12.140625" style="3" bestFit="1" customWidth="1"/>
    <col min="8291" max="8291" width="16.85546875" style="3" bestFit="1" customWidth="1"/>
    <col min="8292" max="8292" width="13.42578125" style="3" bestFit="1" customWidth="1"/>
    <col min="8293" max="8293" width="15.85546875" style="3" bestFit="1" customWidth="1"/>
    <col min="8294" max="8294" width="12.5703125" style="3" bestFit="1" customWidth="1"/>
    <col min="8295" max="8295" width="13" style="3" bestFit="1" customWidth="1"/>
    <col min="8296" max="8296" width="13.28515625" style="3" bestFit="1" customWidth="1"/>
    <col min="8297" max="8297" width="12.7109375" style="3" bestFit="1" customWidth="1"/>
    <col min="8298" max="8298" width="15.28515625" style="3" customWidth="1"/>
    <col min="8299" max="8299" width="13.28515625" style="3" customWidth="1"/>
    <col min="8300" max="8300" width="10.5703125" style="3" bestFit="1" customWidth="1"/>
    <col min="8301" max="8301" width="12.5703125" style="3" customWidth="1"/>
    <col min="8302" max="8302" width="9.85546875" style="3" bestFit="1" customWidth="1"/>
    <col min="8303" max="8303" width="9.28515625" style="3" bestFit="1" customWidth="1"/>
    <col min="8304" max="8304" width="11" style="3" bestFit="1" customWidth="1"/>
    <col min="8305" max="8305" width="13.85546875" style="3" bestFit="1" customWidth="1"/>
    <col min="8306" max="8311" width="9.140625" style="3"/>
    <col min="8312" max="8312" width="15.7109375" style="3" customWidth="1"/>
    <col min="8313" max="8448" width="9.140625" style="3"/>
    <col min="8449" max="8449" width="32.28515625" style="3" customWidth="1"/>
    <col min="8450" max="8450" width="10.7109375" style="3" customWidth="1"/>
    <col min="8451" max="8451" width="16.140625" style="3" customWidth="1"/>
    <col min="8452" max="8452" width="13" style="3" bestFit="1" customWidth="1"/>
    <col min="8453" max="8453" width="14.85546875" style="3" bestFit="1" customWidth="1"/>
    <col min="8454" max="8454" width="13.7109375" style="3" bestFit="1" customWidth="1"/>
    <col min="8455" max="8455" width="12.5703125" style="3" customWidth="1"/>
    <col min="8456" max="8456" width="14.28515625" style="3" bestFit="1" customWidth="1"/>
    <col min="8457" max="8457" width="15" style="3" bestFit="1" customWidth="1"/>
    <col min="8458" max="8458" width="14.42578125" style="3" bestFit="1" customWidth="1"/>
    <col min="8459" max="8459" width="13.5703125" style="3" bestFit="1" customWidth="1"/>
    <col min="8460" max="8461" width="12.5703125" style="3" customWidth="1"/>
    <col min="8462" max="8462" width="11.7109375" style="3" customWidth="1"/>
    <col min="8463" max="8463" width="19.85546875" style="3" bestFit="1" customWidth="1"/>
    <col min="8464" max="8464" width="11.7109375" style="3" customWidth="1"/>
    <col min="8465" max="8467" width="9.140625" style="3"/>
    <col min="8468" max="8468" width="38" style="3" customWidth="1"/>
    <col min="8469" max="8469" width="10.85546875" style="3" customWidth="1"/>
    <col min="8470" max="8470" width="18.28515625" style="3" customWidth="1"/>
    <col min="8471" max="8471" width="13.7109375" style="3" customWidth="1"/>
    <col min="8472" max="8472" width="14.28515625" style="3" customWidth="1"/>
    <col min="8473" max="8473" width="14.42578125" style="3" customWidth="1"/>
    <col min="8474" max="8474" width="12.5703125" style="3" customWidth="1"/>
    <col min="8475" max="8476" width="15" style="3" customWidth="1"/>
    <col min="8477" max="8477" width="18.85546875" style="3" bestFit="1" customWidth="1"/>
    <col min="8478" max="8479" width="12.5703125" style="3" customWidth="1"/>
    <col min="8480" max="8480" width="13.140625" style="3" customWidth="1"/>
    <col min="8481" max="8481" width="12.5703125" style="3" customWidth="1"/>
    <col min="8482" max="8482" width="20.85546875" style="3" bestFit="1" customWidth="1"/>
    <col min="8483" max="8483" width="21.7109375" style="3" customWidth="1"/>
    <col min="8484" max="8486" width="9.140625" style="3"/>
    <col min="8487" max="8487" width="3.85546875" style="3" customWidth="1"/>
    <col min="8488" max="8488" width="17.7109375" style="3" customWidth="1"/>
    <col min="8489" max="8489" width="9.42578125" style="3" bestFit="1" customWidth="1"/>
    <col min="8490" max="8490" width="12" style="3" bestFit="1" customWidth="1"/>
    <col min="8491" max="8499" width="10.7109375" style="3" customWidth="1"/>
    <col min="8500" max="8500" width="7.85546875" style="3" bestFit="1" customWidth="1"/>
    <col min="8501" max="8501" width="16.5703125" style="3" customWidth="1"/>
    <col min="8502" max="8502" width="9.140625" style="3"/>
    <col min="8503" max="8503" width="11.140625" style="3" bestFit="1" customWidth="1"/>
    <col min="8504" max="8505" width="9.85546875" style="3" bestFit="1" customWidth="1"/>
    <col min="8506" max="8506" width="11" style="3" customWidth="1"/>
    <col min="8507" max="8507" width="10.5703125" style="3" bestFit="1" customWidth="1"/>
    <col min="8508" max="8508" width="10.140625" style="3" customWidth="1"/>
    <col min="8509" max="8509" width="9.42578125" style="3" bestFit="1" customWidth="1"/>
    <col min="8510" max="8510" width="9.28515625" style="3" bestFit="1" customWidth="1"/>
    <col min="8511" max="8512" width="10.140625" style="3" customWidth="1"/>
    <col min="8513" max="8513" width="10.42578125" style="3" customWidth="1"/>
    <col min="8514" max="8514" width="9.28515625" style="3" bestFit="1" customWidth="1"/>
    <col min="8515" max="8516" width="9.140625" style="3"/>
    <col min="8517" max="8517" width="10.5703125" style="3" customWidth="1"/>
    <col min="8518" max="8521" width="9.140625" style="3"/>
    <col min="8522" max="8522" width="3.7109375" style="3" customWidth="1"/>
    <col min="8523" max="8523" width="14.7109375" style="3" customWidth="1"/>
    <col min="8524" max="8524" width="9.5703125" style="3" bestFit="1" customWidth="1"/>
    <col min="8525" max="8525" width="11.7109375" style="3" bestFit="1" customWidth="1"/>
    <col min="8526" max="8526" width="10.85546875" style="3" bestFit="1" customWidth="1"/>
    <col min="8527" max="8527" width="9.5703125" style="3" customWidth="1"/>
    <col min="8528" max="8528" width="11" style="3" bestFit="1" customWidth="1"/>
    <col min="8529" max="8529" width="11.85546875" style="3" bestFit="1" customWidth="1"/>
    <col min="8530" max="8530" width="11" style="3" bestFit="1" customWidth="1"/>
    <col min="8531" max="8531" width="13.42578125" style="3" bestFit="1" customWidth="1"/>
    <col min="8532" max="8532" width="9.7109375" style="3" bestFit="1" customWidth="1"/>
    <col min="8533" max="8533" width="11.5703125" style="3" bestFit="1" customWidth="1"/>
    <col min="8534" max="8534" width="10.85546875" style="3" bestFit="1" customWidth="1"/>
    <col min="8535" max="8535" width="11.7109375" style="3" customWidth="1"/>
    <col min="8536" max="8536" width="11.85546875" style="3" bestFit="1" customWidth="1"/>
    <col min="8537" max="8537" width="11.7109375" style="3" bestFit="1" customWidth="1"/>
    <col min="8538" max="8539" width="9.28515625" style="3" customWidth="1"/>
    <col min="8540" max="8543" width="9.140625" style="3"/>
    <col min="8544" max="8544" width="9.7109375" style="3" customWidth="1"/>
    <col min="8545" max="8545" width="14.85546875" style="3" customWidth="1"/>
    <col min="8546" max="8546" width="12.140625" style="3" bestFit="1" customWidth="1"/>
    <col min="8547" max="8547" width="16.85546875" style="3" bestFit="1" customWidth="1"/>
    <col min="8548" max="8548" width="13.42578125" style="3" bestFit="1" customWidth="1"/>
    <col min="8549" max="8549" width="15.85546875" style="3" bestFit="1" customWidth="1"/>
    <col min="8550" max="8550" width="12.5703125" style="3" bestFit="1" customWidth="1"/>
    <col min="8551" max="8551" width="13" style="3" bestFit="1" customWidth="1"/>
    <col min="8552" max="8552" width="13.28515625" style="3" bestFit="1" customWidth="1"/>
    <col min="8553" max="8553" width="12.7109375" style="3" bestFit="1" customWidth="1"/>
    <col min="8554" max="8554" width="15.28515625" style="3" customWidth="1"/>
    <col min="8555" max="8555" width="13.28515625" style="3" customWidth="1"/>
    <col min="8556" max="8556" width="10.5703125" style="3" bestFit="1" customWidth="1"/>
    <col min="8557" max="8557" width="12.5703125" style="3" customWidth="1"/>
    <col min="8558" max="8558" width="9.85546875" style="3" bestFit="1" customWidth="1"/>
    <col min="8559" max="8559" width="9.28515625" style="3" bestFit="1" customWidth="1"/>
    <col min="8560" max="8560" width="11" style="3" bestFit="1" customWidth="1"/>
    <col min="8561" max="8561" width="13.85546875" style="3" bestFit="1" customWidth="1"/>
    <col min="8562" max="8567" width="9.140625" style="3"/>
    <col min="8568" max="8568" width="15.7109375" style="3" customWidth="1"/>
    <col min="8569" max="8704" width="9.140625" style="3"/>
    <col min="8705" max="8705" width="32.28515625" style="3" customWidth="1"/>
    <col min="8706" max="8706" width="10.7109375" style="3" customWidth="1"/>
    <col min="8707" max="8707" width="16.140625" style="3" customWidth="1"/>
    <col min="8708" max="8708" width="13" style="3" bestFit="1" customWidth="1"/>
    <col min="8709" max="8709" width="14.85546875" style="3" bestFit="1" customWidth="1"/>
    <col min="8710" max="8710" width="13.7109375" style="3" bestFit="1" customWidth="1"/>
    <col min="8711" max="8711" width="12.5703125" style="3" customWidth="1"/>
    <col min="8712" max="8712" width="14.28515625" style="3" bestFit="1" customWidth="1"/>
    <col min="8713" max="8713" width="15" style="3" bestFit="1" customWidth="1"/>
    <col min="8714" max="8714" width="14.42578125" style="3" bestFit="1" customWidth="1"/>
    <col min="8715" max="8715" width="13.5703125" style="3" bestFit="1" customWidth="1"/>
    <col min="8716" max="8717" width="12.5703125" style="3" customWidth="1"/>
    <col min="8718" max="8718" width="11.7109375" style="3" customWidth="1"/>
    <col min="8719" max="8719" width="19.85546875" style="3" bestFit="1" customWidth="1"/>
    <col min="8720" max="8720" width="11.7109375" style="3" customWidth="1"/>
    <col min="8721" max="8723" width="9.140625" style="3"/>
    <col min="8724" max="8724" width="38" style="3" customWidth="1"/>
    <col min="8725" max="8725" width="10.85546875" style="3" customWidth="1"/>
    <col min="8726" max="8726" width="18.28515625" style="3" customWidth="1"/>
    <col min="8727" max="8727" width="13.7109375" style="3" customWidth="1"/>
    <col min="8728" max="8728" width="14.28515625" style="3" customWidth="1"/>
    <col min="8729" max="8729" width="14.42578125" style="3" customWidth="1"/>
    <col min="8730" max="8730" width="12.5703125" style="3" customWidth="1"/>
    <col min="8731" max="8732" width="15" style="3" customWidth="1"/>
    <col min="8733" max="8733" width="18.85546875" style="3" bestFit="1" customWidth="1"/>
    <col min="8734" max="8735" width="12.5703125" style="3" customWidth="1"/>
    <col min="8736" max="8736" width="13.140625" style="3" customWidth="1"/>
    <col min="8737" max="8737" width="12.5703125" style="3" customWidth="1"/>
    <col min="8738" max="8738" width="20.85546875" style="3" bestFit="1" customWidth="1"/>
    <col min="8739" max="8739" width="21.7109375" style="3" customWidth="1"/>
    <col min="8740" max="8742" width="9.140625" style="3"/>
    <col min="8743" max="8743" width="3.85546875" style="3" customWidth="1"/>
    <col min="8744" max="8744" width="17.7109375" style="3" customWidth="1"/>
    <col min="8745" max="8745" width="9.42578125" style="3" bestFit="1" customWidth="1"/>
    <col min="8746" max="8746" width="12" style="3" bestFit="1" customWidth="1"/>
    <col min="8747" max="8755" width="10.7109375" style="3" customWidth="1"/>
    <col min="8756" max="8756" width="7.85546875" style="3" bestFit="1" customWidth="1"/>
    <col min="8757" max="8757" width="16.5703125" style="3" customWidth="1"/>
    <col min="8758" max="8758" width="9.140625" style="3"/>
    <col min="8759" max="8759" width="11.140625" style="3" bestFit="1" customWidth="1"/>
    <col min="8760" max="8761" width="9.85546875" style="3" bestFit="1" customWidth="1"/>
    <col min="8762" max="8762" width="11" style="3" customWidth="1"/>
    <col min="8763" max="8763" width="10.5703125" style="3" bestFit="1" customWidth="1"/>
    <col min="8764" max="8764" width="10.140625" style="3" customWidth="1"/>
    <col min="8765" max="8765" width="9.42578125" style="3" bestFit="1" customWidth="1"/>
    <col min="8766" max="8766" width="9.28515625" style="3" bestFit="1" customWidth="1"/>
    <col min="8767" max="8768" width="10.140625" style="3" customWidth="1"/>
    <col min="8769" max="8769" width="10.42578125" style="3" customWidth="1"/>
    <col min="8770" max="8770" width="9.28515625" style="3" bestFit="1" customWidth="1"/>
    <col min="8771" max="8772" width="9.140625" style="3"/>
    <col min="8773" max="8773" width="10.5703125" style="3" customWidth="1"/>
    <col min="8774" max="8777" width="9.140625" style="3"/>
    <col min="8778" max="8778" width="3.7109375" style="3" customWidth="1"/>
    <col min="8779" max="8779" width="14.7109375" style="3" customWidth="1"/>
    <col min="8780" max="8780" width="9.5703125" style="3" bestFit="1" customWidth="1"/>
    <col min="8781" max="8781" width="11.7109375" style="3" bestFit="1" customWidth="1"/>
    <col min="8782" max="8782" width="10.85546875" style="3" bestFit="1" customWidth="1"/>
    <col min="8783" max="8783" width="9.5703125" style="3" customWidth="1"/>
    <col min="8784" max="8784" width="11" style="3" bestFit="1" customWidth="1"/>
    <col min="8785" max="8785" width="11.85546875" style="3" bestFit="1" customWidth="1"/>
    <col min="8786" max="8786" width="11" style="3" bestFit="1" customWidth="1"/>
    <col min="8787" max="8787" width="13.42578125" style="3" bestFit="1" customWidth="1"/>
    <col min="8788" max="8788" width="9.7109375" style="3" bestFit="1" customWidth="1"/>
    <col min="8789" max="8789" width="11.5703125" style="3" bestFit="1" customWidth="1"/>
    <col min="8790" max="8790" width="10.85546875" style="3" bestFit="1" customWidth="1"/>
    <col min="8791" max="8791" width="11.7109375" style="3" customWidth="1"/>
    <col min="8792" max="8792" width="11.85546875" style="3" bestFit="1" customWidth="1"/>
    <col min="8793" max="8793" width="11.7109375" style="3" bestFit="1" customWidth="1"/>
    <col min="8794" max="8795" width="9.28515625" style="3" customWidth="1"/>
    <col min="8796" max="8799" width="9.140625" style="3"/>
    <col min="8800" max="8800" width="9.7109375" style="3" customWidth="1"/>
    <col min="8801" max="8801" width="14.85546875" style="3" customWidth="1"/>
    <col min="8802" max="8802" width="12.140625" style="3" bestFit="1" customWidth="1"/>
    <col min="8803" max="8803" width="16.85546875" style="3" bestFit="1" customWidth="1"/>
    <col min="8804" max="8804" width="13.42578125" style="3" bestFit="1" customWidth="1"/>
    <col min="8805" max="8805" width="15.85546875" style="3" bestFit="1" customWidth="1"/>
    <col min="8806" max="8806" width="12.5703125" style="3" bestFit="1" customWidth="1"/>
    <col min="8807" max="8807" width="13" style="3" bestFit="1" customWidth="1"/>
    <col min="8808" max="8808" width="13.28515625" style="3" bestFit="1" customWidth="1"/>
    <col min="8809" max="8809" width="12.7109375" style="3" bestFit="1" customWidth="1"/>
    <col min="8810" max="8810" width="15.28515625" style="3" customWidth="1"/>
    <col min="8811" max="8811" width="13.28515625" style="3" customWidth="1"/>
    <col min="8812" max="8812" width="10.5703125" style="3" bestFit="1" customWidth="1"/>
    <col min="8813" max="8813" width="12.5703125" style="3" customWidth="1"/>
    <col min="8814" max="8814" width="9.85546875" style="3" bestFit="1" customWidth="1"/>
    <col min="8815" max="8815" width="9.28515625" style="3" bestFit="1" customWidth="1"/>
    <col min="8816" max="8816" width="11" style="3" bestFit="1" customWidth="1"/>
    <col min="8817" max="8817" width="13.85546875" style="3" bestFit="1" customWidth="1"/>
    <col min="8818" max="8823" width="9.140625" style="3"/>
    <col min="8824" max="8824" width="15.7109375" style="3" customWidth="1"/>
    <col min="8825" max="8960" width="9.140625" style="3"/>
    <col min="8961" max="8961" width="32.28515625" style="3" customWidth="1"/>
    <col min="8962" max="8962" width="10.7109375" style="3" customWidth="1"/>
    <col min="8963" max="8963" width="16.140625" style="3" customWidth="1"/>
    <col min="8964" max="8964" width="13" style="3" bestFit="1" customWidth="1"/>
    <col min="8965" max="8965" width="14.85546875" style="3" bestFit="1" customWidth="1"/>
    <col min="8966" max="8966" width="13.7109375" style="3" bestFit="1" customWidth="1"/>
    <col min="8967" max="8967" width="12.5703125" style="3" customWidth="1"/>
    <col min="8968" max="8968" width="14.28515625" style="3" bestFit="1" customWidth="1"/>
    <col min="8969" max="8969" width="15" style="3" bestFit="1" customWidth="1"/>
    <col min="8970" max="8970" width="14.42578125" style="3" bestFit="1" customWidth="1"/>
    <col min="8971" max="8971" width="13.5703125" style="3" bestFit="1" customWidth="1"/>
    <col min="8972" max="8973" width="12.5703125" style="3" customWidth="1"/>
    <col min="8974" max="8974" width="11.7109375" style="3" customWidth="1"/>
    <col min="8975" max="8975" width="19.85546875" style="3" bestFit="1" customWidth="1"/>
    <col min="8976" max="8976" width="11.7109375" style="3" customWidth="1"/>
    <col min="8977" max="8979" width="9.140625" style="3"/>
    <col min="8980" max="8980" width="38" style="3" customWidth="1"/>
    <col min="8981" max="8981" width="10.85546875" style="3" customWidth="1"/>
    <col min="8982" max="8982" width="18.28515625" style="3" customWidth="1"/>
    <col min="8983" max="8983" width="13.7109375" style="3" customWidth="1"/>
    <col min="8984" max="8984" width="14.28515625" style="3" customWidth="1"/>
    <col min="8985" max="8985" width="14.42578125" style="3" customWidth="1"/>
    <col min="8986" max="8986" width="12.5703125" style="3" customWidth="1"/>
    <col min="8987" max="8988" width="15" style="3" customWidth="1"/>
    <col min="8989" max="8989" width="18.85546875" style="3" bestFit="1" customWidth="1"/>
    <col min="8990" max="8991" width="12.5703125" style="3" customWidth="1"/>
    <col min="8992" max="8992" width="13.140625" style="3" customWidth="1"/>
    <col min="8993" max="8993" width="12.5703125" style="3" customWidth="1"/>
    <col min="8994" max="8994" width="20.85546875" style="3" bestFit="1" customWidth="1"/>
    <col min="8995" max="8995" width="21.7109375" style="3" customWidth="1"/>
    <col min="8996" max="8998" width="9.140625" style="3"/>
    <col min="8999" max="8999" width="3.85546875" style="3" customWidth="1"/>
    <col min="9000" max="9000" width="17.7109375" style="3" customWidth="1"/>
    <col min="9001" max="9001" width="9.42578125" style="3" bestFit="1" customWidth="1"/>
    <col min="9002" max="9002" width="12" style="3" bestFit="1" customWidth="1"/>
    <col min="9003" max="9011" width="10.7109375" style="3" customWidth="1"/>
    <col min="9012" max="9012" width="7.85546875" style="3" bestFit="1" customWidth="1"/>
    <col min="9013" max="9013" width="16.5703125" style="3" customWidth="1"/>
    <col min="9014" max="9014" width="9.140625" style="3"/>
    <col min="9015" max="9015" width="11.140625" style="3" bestFit="1" customWidth="1"/>
    <col min="9016" max="9017" width="9.85546875" style="3" bestFit="1" customWidth="1"/>
    <col min="9018" max="9018" width="11" style="3" customWidth="1"/>
    <col min="9019" max="9019" width="10.5703125" style="3" bestFit="1" customWidth="1"/>
    <col min="9020" max="9020" width="10.140625" style="3" customWidth="1"/>
    <col min="9021" max="9021" width="9.42578125" style="3" bestFit="1" customWidth="1"/>
    <col min="9022" max="9022" width="9.28515625" style="3" bestFit="1" customWidth="1"/>
    <col min="9023" max="9024" width="10.140625" style="3" customWidth="1"/>
    <col min="9025" max="9025" width="10.42578125" style="3" customWidth="1"/>
    <col min="9026" max="9026" width="9.28515625" style="3" bestFit="1" customWidth="1"/>
    <col min="9027" max="9028" width="9.140625" style="3"/>
    <col min="9029" max="9029" width="10.5703125" style="3" customWidth="1"/>
    <col min="9030" max="9033" width="9.140625" style="3"/>
    <col min="9034" max="9034" width="3.7109375" style="3" customWidth="1"/>
    <col min="9035" max="9035" width="14.7109375" style="3" customWidth="1"/>
    <col min="9036" max="9036" width="9.5703125" style="3" bestFit="1" customWidth="1"/>
    <col min="9037" max="9037" width="11.7109375" style="3" bestFit="1" customWidth="1"/>
    <col min="9038" max="9038" width="10.85546875" style="3" bestFit="1" customWidth="1"/>
    <col min="9039" max="9039" width="9.5703125" style="3" customWidth="1"/>
    <col min="9040" max="9040" width="11" style="3" bestFit="1" customWidth="1"/>
    <col min="9041" max="9041" width="11.85546875" style="3" bestFit="1" customWidth="1"/>
    <col min="9042" max="9042" width="11" style="3" bestFit="1" customWidth="1"/>
    <col min="9043" max="9043" width="13.42578125" style="3" bestFit="1" customWidth="1"/>
    <col min="9044" max="9044" width="9.7109375" style="3" bestFit="1" customWidth="1"/>
    <col min="9045" max="9045" width="11.5703125" style="3" bestFit="1" customWidth="1"/>
    <col min="9046" max="9046" width="10.85546875" style="3" bestFit="1" customWidth="1"/>
    <col min="9047" max="9047" width="11.7109375" style="3" customWidth="1"/>
    <col min="9048" max="9048" width="11.85546875" style="3" bestFit="1" customWidth="1"/>
    <col min="9049" max="9049" width="11.7109375" style="3" bestFit="1" customWidth="1"/>
    <col min="9050" max="9051" width="9.28515625" style="3" customWidth="1"/>
    <col min="9052" max="9055" width="9.140625" style="3"/>
    <col min="9056" max="9056" width="9.7109375" style="3" customWidth="1"/>
    <col min="9057" max="9057" width="14.85546875" style="3" customWidth="1"/>
    <col min="9058" max="9058" width="12.140625" style="3" bestFit="1" customWidth="1"/>
    <col min="9059" max="9059" width="16.85546875" style="3" bestFit="1" customWidth="1"/>
    <col min="9060" max="9060" width="13.42578125" style="3" bestFit="1" customWidth="1"/>
    <col min="9061" max="9061" width="15.85546875" style="3" bestFit="1" customWidth="1"/>
    <col min="9062" max="9062" width="12.5703125" style="3" bestFit="1" customWidth="1"/>
    <col min="9063" max="9063" width="13" style="3" bestFit="1" customWidth="1"/>
    <col min="9064" max="9064" width="13.28515625" style="3" bestFit="1" customWidth="1"/>
    <col min="9065" max="9065" width="12.7109375" style="3" bestFit="1" customWidth="1"/>
    <col min="9066" max="9066" width="15.28515625" style="3" customWidth="1"/>
    <col min="9067" max="9067" width="13.28515625" style="3" customWidth="1"/>
    <col min="9068" max="9068" width="10.5703125" style="3" bestFit="1" customWidth="1"/>
    <col min="9069" max="9069" width="12.5703125" style="3" customWidth="1"/>
    <col min="9070" max="9070" width="9.85546875" style="3" bestFit="1" customWidth="1"/>
    <col min="9071" max="9071" width="9.28515625" style="3" bestFit="1" customWidth="1"/>
    <col min="9072" max="9072" width="11" style="3" bestFit="1" customWidth="1"/>
    <col min="9073" max="9073" width="13.85546875" style="3" bestFit="1" customWidth="1"/>
    <col min="9074" max="9079" width="9.140625" style="3"/>
    <col min="9080" max="9080" width="15.7109375" style="3" customWidth="1"/>
    <col min="9081" max="9216" width="9.140625" style="3"/>
    <col min="9217" max="9217" width="32.28515625" style="3" customWidth="1"/>
    <col min="9218" max="9218" width="10.7109375" style="3" customWidth="1"/>
    <col min="9219" max="9219" width="16.140625" style="3" customWidth="1"/>
    <col min="9220" max="9220" width="13" style="3" bestFit="1" customWidth="1"/>
    <col min="9221" max="9221" width="14.85546875" style="3" bestFit="1" customWidth="1"/>
    <col min="9222" max="9222" width="13.7109375" style="3" bestFit="1" customWidth="1"/>
    <col min="9223" max="9223" width="12.5703125" style="3" customWidth="1"/>
    <col min="9224" max="9224" width="14.28515625" style="3" bestFit="1" customWidth="1"/>
    <col min="9225" max="9225" width="15" style="3" bestFit="1" customWidth="1"/>
    <col min="9226" max="9226" width="14.42578125" style="3" bestFit="1" customWidth="1"/>
    <col min="9227" max="9227" width="13.5703125" style="3" bestFit="1" customWidth="1"/>
    <col min="9228" max="9229" width="12.5703125" style="3" customWidth="1"/>
    <col min="9230" max="9230" width="11.7109375" style="3" customWidth="1"/>
    <col min="9231" max="9231" width="19.85546875" style="3" bestFit="1" customWidth="1"/>
    <col min="9232" max="9232" width="11.7109375" style="3" customWidth="1"/>
    <col min="9233" max="9235" width="9.140625" style="3"/>
    <col min="9236" max="9236" width="38" style="3" customWidth="1"/>
    <col min="9237" max="9237" width="10.85546875" style="3" customWidth="1"/>
    <col min="9238" max="9238" width="18.28515625" style="3" customWidth="1"/>
    <col min="9239" max="9239" width="13.7109375" style="3" customWidth="1"/>
    <col min="9240" max="9240" width="14.28515625" style="3" customWidth="1"/>
    <col min="9241" max="9241" width="14.42578125" style="3" customWidth="1"/>
    <col min="9242" max="9242" width="12.5703125" style="3" customWidth="1"/>
    <col min="9243" max="9244" width="15" style="3" customWidth="1"/>
    <col min="9245" max="9245" width="18.85546875" style="3" bestFit="1" customWidth="1"/>
    <col min="9246" max="9247" width="12.5703125" style="3" customWidth="1"/>
    <col min="9248" max="9248" width="13.140625" style="3" customWidth="1"/>
    <col min="9249" max="9249" width="12.5703125" style="3" customWidth="1"/>
    <col min="9250" max="9250" width="20.85546875" style="3" bestFit="1" customWidth="1"/>
    <col min="9251" max="9251" width="21.7109375" style="3" customWidth="1"/>
    <col min="9252" max="9254" width="9.140625" style="3"/>
    <col min="9255" max="9255" width="3.85546875" style="3" customWidth="1"/>
    <col min="9256" max="9256" width="17.7109375" style="3" customWidth="1"/>
    <col min="9257" max="9257" width="9.42578125" style="3" bestFit="1" customWidth="1"/>
    <col min="9258" max="9258" width="12" style="3" bestFit="1" customWidth="1"/>
    <col min="9259" max="9267" width="10.7109375" style="3" customWidth="1"/>
    <col min="9268" max="9268" width="7.85546875" style="3" bestFit="1" customWidth="1"/>
    <col min="9269" max="9269" width="16.5703125" style="3" customWidth="1"/>
    <col min="9270" max="9270" width="9.140625" style="3"/>
    <col min="9271" max="9271" width="11.140625" style="3" bestFit="1" customWidth="1"/>
    <col min="9272" max="9273" width="9.85546875" style="3" bestFit="1" customWidth="1"/>
    <col min="9274" max="9274" width="11" style="3" customWidth="1"/>
    <col min="9275" max="9275" width="10.5703125" style="3" bestFit="1" customWidth="1"/>
    <col min="9276" max="9276" width="10.140625" style="3" customWidth="1"/>
    <col min="9277" max="9277" width="9.42578125" style="3" bestFit="1" customWidth="1"/>
    <col min="9278" max="9278" width="9.28515625" style="3" bestFit="1" customWidth="1"/>
    <col min="9279" max="9280" width="10.140625" style="3" customWidth="1"/>
    <col min="9281" max="9281" width="10.42578125" style="3" customWidth="1"/>
    <col min="9282" max="9282" width="9.28515625" style="3" bestFit="1" customWidth="1"/>
    <col min="9283" max="9284" width="9.140625" style="3"/>
    <col min="9285" max="9285" width="10.5703125" style="3" customWidth="1"/>
    <col min="9286" max="9289" width="9.140625" style="3"/>
    <col min="9290" max="9290" width="3.7109375" style="3" customWidth="1"/>
    <col min="9291" max="9291" width="14.7109375" style="3" customWidth="1"/>
    <col min="9292" max="9292" width="9.5703125" style="3" bestFit="1" customWidth="1"/>
    <col min="9293" max="9293" width="11.7109375" style="3" bestFit="1" customWidth="1"/>
    <col min="9294" max="9294" width="10.85546875" style="3" bestFit="1" customWidth="1"/>
    <col min="9295" max="9295" width="9.5703125" style="3" customWidth="1"/>
    <col min="9296" max="9296" width="11" style="3" bestFit="1" customWidth="1"/>
    <col min="9297" max="9297" width="11.85546875" style="3" bestFit="1" customWidth="1"/>
    <col min="9298" max="9298" width="11" style="3" bestFit="1" customWidth="1"/>
    <col min="9299" max="9299" width="13.42578125" style="3" bestFit="1" customWidth="1"/>
    <col min="9300" max="9300" width="9.7109375" style="3" bestFit="1" customWidth="1"/>
    <col min="9301" max="9301" width="11.5703125" style="3" bestFit="1" customWidth="1"/>
    <col min="9302" max="9302" width="10.85546875" style="3" bestFit="1" customWidth="1"/>
    <col min="9303" max="9303" width="11.7109375" style="3" customWidth="1"/>
    <col min="9304" max="9304" width="11.85546875" style="3" bestFit="1" customWidth="1"/>
    <col min="9305" max="9305" width="11.7109375" style="3" bestFit="1" customWidth="1"/>
    <col min="9306" max="9307" width="9.28515625" style="3" customWidth="1"/>
    <col min="9308" max="9311" width="9.140625" style="3"/>
    <col min="9312" max="9312" width="9.7109375" style="3" customWidth="1"/>
    <col min="9313" max="9313" width="14.85546875" style="3" customWidth="1"/>
    <col min="9314" max="9314" width="12.140625" style="3" bestFit="1" customWidth="1"/>
    <col min="9315" max="9315" width="16.85546875" style="3" bestFit="1" customWidth="1"/>
    <col min="9316" max="9316" width="13.42578125" style="3" bestFit="1" customWidth="1"/>
    <col min="9317" max="9317" width="15.85546875" style="3" bestFit="1" customWidth="1"/>
    <col min="9318" max="9318" width="12.5703125" style="3" bestFit="1" customWidth="1"/>
    <col min="9319" max="9319" width="13" style="3" bestFit="1" customWidth="1"/>
    <col min="9320" max="9320" width="13.28515625" style="3" bestFit="1" customWidth="1"/>
    <col min="9321" max="9321" width="12.7109375" style="3" bestFit="1" customWidth="1"/>
    <col min="9322" max="9322" width="15.28515625" style="3" customWidth="1"/>
    <col min="9323" max="9323" width="13.28515625" style="3" customWidth="1"/>
    <col min="9324" max="9324" width="10.5703125" style="3" bestFit="1" customWidth="1"/>
    <col min="9325" max="9325" width="12.5703125" style="3" customWidth="1"/>
    <col min="9326" max="9326" width="9.85546875" style="3" bestFit="1" customWidth="1"/>
    <col min="9327" max="9327" width="9.28515625" style="3" bestFit="1" customWidth="1"/>
    <col min="9328" max="9328" width="11" style="3" bestFit="1" customWidth="1"/>
    <col min="9329" max="9329" width="13.85546875" style="3" bestFit="1" customWidth="1"/>
    <col min="9330" max="9335" width="9.140625" style="3"/>
    <col min="9336" max="9336" width="15.7109375" style="3" customWidth="1"/>
    <col min="9337" max="9472" width="9.140625" style="3"/>
    <col min="9473" max="9473" width="32.28515625" style="3" customWidth="1"/>
    <col min="9474" max="9474" width="10.7109375" style="3" customWidth="1"/>
    <col min="9475" max="9475" width="16.140625" style="3" customWidth="1"/>
    <col min="9476" max="9476" width="13" style="3" bestFit="1" customWidth="1"/>
    <col min="9477" max="9477" width="14.85546875" style="3" bestFit="1" customWidth="1"/>
    <col min="9478" max="9478" width="13.7109375" style="3" bestFit="1" customWidth="1"/>
    <col min="9479" max="9479" width="12.5703125" style="3" customWidth="1"/>
    <col min="9480" max="9480" width="14.28515625" style="3" bestFit="1" customWidth="1"/>
    <col min="9481" max="9481" width="15" style="3" bestFit="1" customWidth="1"/>
    <col min="9482" max="9482" width="14.42578125" style="3" bestFit="1" customWidth="1"/>
    <col min="9483" max="9483" width="13.5703125" style="3" bestFit="1" customWidth="1"/>
    <col min="9484" max="9485" width="12.5703125" style="3" customWidth="1"/>
    <col min="9486" max="9486" width="11.7109375" style="3" customWidth="1"/>
    <col min="9487" max="9487" width="19.85546875" style="3" bestFit="1" customWidth="1"/>
    <col min="9488" max="9488" width="11.7109375" style="3" customWidth="1"/>
    <col min="9489" max="9491" width="9.140625" style="3"/>
    <col min="9492" max="9492" width="38" style="3" customWidth="1"/>
    <col min="9493" max="9493" width="10.85546875" style="3" customWidth="1"/>
    <col min="9494" max="9494" width="18.28515625" style="3" customWidth="1"/>
    <col min="9495" max="9495" width="13.7109375" style="3" customWidth="1"/>
    <col min="9496" max="9496" width="14.28515625" style="3" customWidth="1"/>
    <col min="9497" max="9497" width="14.42578125" style="3" customWidth="1"/>
    <col min="9498" max="9498" width="12.5703125" style="3" customWidth="1"/>
    <col min="9499" max="9500" width="15" style="3" customWidth="1"/>
    <col min="9501" max="9501" width="18.85546875" style="3" bestFit="1" customWidth="1"/>
    <col min="9502" max="9503" width="12.5703125" style="3" customWidth="1"/>
    <col min="9504" max="9504" width="13.140625" style="3" customWidth="1"/>
    <col min="9505" max="9505" width="12.5703125" style="3" customWidth="1"/>
    <col min="9506" max="9506" width="20.85546875" style="3" bestFit="1" customWidth="1"/>
    <col min="9507" max="9507" width="21.7109375" style="3" customWidth="1"/>
    <col min="9508" max="9510" width="9.140625" style="3"/>
    <col min="9511" max="9511" width="3.85546875" style="3" customWidth="1"/>
    <col min="9512" max="9512" width="17.7109375" style="3" customWidth="1"/>
    <col min="9513" max="9513" width="9.42578125" style="3" bestFit="1" customWidth="1"/>
    <col min="9514" max="9514" width="12" style="3" bestFit="1" customWidth="1"/>
    <col min="9515" max="9523" width="10.7109375" style="3" customWidth="1"/>
    <col min="9524" max="9524" width="7.85546875" style="3" bestFit="1" customWidth="1"/>
    <col min="9525" max="9525" width="16.5703125" style="3" customWidth="1"/>
    <col min="9526" max="9526" width="9.140625" style="3"/>
    <col min="9527" max="9527" width="11.140625" style="3" bestFit="1" customWidth="1"/>
    <col min="9528" max="9529" width="9.85546875" style="3" bestFit="1" customWidth="1"/>
    <col min="9530" max="9530" width="11" style="3" customWidth="1"/>
    <col min="9531" max="9531" width="10.5703125" style="3" bestFit="1" customWidth="1"/>
    <col min="9532" max="9532" width="10.140625" style="3" customWidth="1"/>
    <col min="9533" max="9533" width="9.42578125" style="3" bestFit="1" customWidth="1"/>
    <col min="9534" max="9534" width="9.28515625" style="3" bestFit="1" customWidth="1"/>
    <col min="9535" max="9536" width="10.140625" style="3" customWidth="1"/>
    <col min="9537" max="9537" width="10.42578125" style="3" customWidth="1"/>
    <col min="9538" max="9538" width="9.28515625" style="3" bestFit="1" customWidth="1"/>
    <col min="9539" max="9540" width="9.140625" style="3"/>
    <col min="9541" max="9541" width="10.5703125" style="3" customWidth="1"/>
    <col min="9542" max="9545" width="9.140625" style="3"/>
    <col min="9546" max="9546" width="3.7109375" style="3" customWidth="1"/>
    <col min="9547" max="9547" width="14.7109375" style="3" customWidth="1"/>
    <col min="9548" max="9548" width="9.5703125" style="3" bestFit="1" customWidth="1"/>
    <col min="9549" max="9549" width="11.7109375" style="3" bestFit="1" customWidth="1"/>
    <col min="9550" max="9550" width="10.85546875" style="3" bestFit="1" customWidth="1"/>
    <col min="9551" max="9551" width="9.5703125" style="3" customWidth="1"/>
    <col min="9552" max="9552" width="11" style="3" bestFit="1" customWidth="1"/>
    <col min="9553" max="9553" width="11.85546875" style="3" bestFit="1" customWidth="1"/>
    <col min="9554" max="9554" width="11" style="3" bestFit="1" customWidth="1"/>
    <col min="9555" max="9555" width="13.42578125" style="3" bestFit="1" customWidth="1"/>
    <col min="9556" max="9556" width="9.7109375" style="3" bestFit="1" customWidth="1"/>
    <col min="9557" max="9557" width="11.5703125" style="3" bestFit="1" customWidth="1"/>
    <col min="9558" max="9558" width="10.85546875" style="3" bestFit="1" customWidth="1"/>
    <col min="9559" max="9559" width="11.7109375" style="3" customWidth="1"/>
    <col min="9560" max="9560" width="11.85546875" style="3" bestFit="1" customWidth="1"/>
    <col min="9561" max="9561" width="11.7109375" style="3" bestFit="1" customWidth="1"/>
    <col min="9562" max="9563" width="9.28515625" style="3" customWidth="1"/>
    <col min="9564" max="9567" width="9.140625" style="3"/>
    <col min="9568" max="9568" width="9.7109375" style="3" customWidth="1"/>
    <col min="9569" max="9569" width="14.85546875" style="3" customWidth="1"/>
    <col min="9570" max="9570" width="12.140625" style="3" bestFit="1" customWidth="1"/>
    <col min="9571" max="9571" width="16.85546875" style="3" bestFit="1" customWidth="1"/>
    <col min="9572" max="9572" width="13.42578125" style="3" bestFit="1" customWidth="1"/>
    <col min="9573" max="9573" width="15.85546875" style="3" bestFit="1" customWidth="1"/>
    <col min="9574" max="9574" width="12.5703125" style="3" bestFit="1" customWidth="1"/>
    <col min="9575" max="9575" width="13" style="3" bestFit="1" customWidth="1"/>
    <col min="9576" max="9576" width="13.28515625" style="3" bestFit="1" customWidth="1"/>
    <col min="9577" max="9577" width="12.7109375" style="3" bestFit="1" customWidth="1"/>
    <col min="9578" max="9578" width="15.28515625" style="3" customWidth="1"/>
    <col min="9579" max="9579" width="13.28515625" style="3" customWidth="1"/>
    <col min="9580" max="9580" width="10.5703125" style="3" bestFit="1" customWidth="1"/>
    <col min="9581" max="9581" width="12.5703125" style="3" customWidth="1"/>
    <col min="9582" max="9582" width="9.85546875" style="3" bestFit="1" customWidth="1"/>
    <col min="9583" max="9583" width="9.28515625" style="3" bestFit="1" customWidth="1"/>
    <col min="9584" max="9584" width="11" style="3" bestFit="1" customWidth="1"/>
    <col min="9585" max="9585" width="13.85546875" style="3" bestFit="1" customWidth="1"/>
    <col min="9586" max="9591" width="9.140625" style="3"/>
    <col min="9592" max="9592" width="15.7109375" style="3" customWidth="1"/>
    <col min="9593" max="9728" width="9.140625" style="3"/>
    <col min="9729" max="9729" width="32.28515625" style="3" customWidth="1"/>
    <col min="9730" max="9730" width="10.7109375" style="3" customWidth="1"/>
    <col min="9731" max="9731" width="16.140625" style="3" customWidth="1"/>
    <col min="9732" max="9732" width="13" style="3" bestFit="1" customWidth="1"/>
    <col min="9733" max="9733" width="14.85546875" style="3" bestFit="1" customWidth="1"/>
    <col min="9734" max="9734" width="13.7109375" style="3" bestFit="1" customWidth="1"/>
    <col min="9735" max="9735" width="12.5703125" style="3" customWidth="1"/>
    <col min="9736" max="9736" width="14.28515625" style="3" bestFit="1" customWidth="1"/>
    <col min="9737" max="9737" width="15" style="3" bestFit="1" customWidth="1"/>
    <col min="9738" max="9738" width="14.42578125" style="3" bestFit="1" customWidth="1"/>
    <col min="9739" max="9739" width="13.5703125" style="3" bestFit="1" customWidth="1"/>
    <col min="9740" max="9741" width="12.5703125" style="3" customWidth="1"/>
    <col min="9742" max="9742" width="11.7109375" style="3" customWidth="1"/>
    <col min="9743" max="9743" width="19.85546875" style="3" bestFit="1" customWidth="1"/>
    <col min="9744" max="9744" width="11.7109375" style="3" customWidth="1"/>
    <col min="9745" max="9747" width="9.140625" style="3"/>
    <col min="9748" max="9748" width="38" style="3" customWidth="1"/>
    <col min="9749" max="9749" width="10.85546875" style="3" customWidth="1"/>
    <col min="9750" max="9750" width="18.28515625" style="3" customWidth="1"/>
    <col min="9751" max="9751" width="13.7109375" style="3" customWidth="1"/>
    <col min="9752" max="9752" width="14.28515625" style="3" customWidth="1"/>
    <col min="9753" max="9753" width="14.42578125" style="3" customWidth="1"/>
    <col min="9754" max="9754" width="12.5703125" style="3" customWidth="1"/>
    <col min="9755" max="9756" width="15" style="3" customWidth="1"/>
    <col min="9757" max="9757" width="18.85546875" style="3" bestFit="1" customWidth="1"/>
    <col min="9758" max="9759" width="12.5703125" style="3" customWidth="1"/>
    <col min="9760" max="9760" width="13.140625" style="3" customWidth="1"/>
    <col min="9761" max="9761" width="12.5703125" style="3" customWidth="1"/>
    <col min="9762" max="9762" width="20.85546875" style="3" bestFit="1" customWidth="1"/>
    <col min="9763" max="9763" width="21.7109375" style="3" customWidth="1"/>
    <col min="9764" max="9766" width="9.140625" style="3"/>
    <col min="9767" max="9767" width="3.85546875" style="3" customWidth="1"/>
    <col min="9768" max="9768" width="17.7109375" style="3" customWidth="1"/>
    <col min="9769" max="9769" width="9.42578125" style="3" bestFit="1" customWidth="1"/>
    <col min="9770" max="9770" width="12" style="3" bestFit="1" customWidth="1"/>
    <col min="9771" max="9779" width="10.7109375" style="3" customWidth="1"/>
    <col min="9780" max="9780" width="7.85546875" style="3" bestFit="1" customWidth="1"/>
    <col min="9781" max="9781" width="16.5703125" style="3" customWidth="1"/>
    <col min="9782" max="9782" width="9.140625" style="3"/>
    <col min="9783" max="9783" width="11.140625" style="3" bestFit="1" customWidth="1"/>
    <col min="9784" max="9785" width="9.85546875" style="3" bestFit="1" customWidth="1"/>
    <col min="9786" max="9786" width="11" style="3" customWidth="1"/>
    <col min="9787" max="9787" width="10.5703125" style="3" bestFit="1" customWidth="1"/>
    <col min="9788" max="9788" width="10.140625" style="3" customWidth="1"/>
    <col min="9789" max="9789" width="9.42578125" style="3" bestFit="1" customWidth="1"/>
    <col min="9790" max="9790" width="9.28515625" style="3" bestFit="1" customWidth="1"/>
    <col min="9791" max="9792" width="10.140625" style="3" customWidth="1"/>
    <col min="9793" max="9793" width="10.42578125" style="3" customWidth="1"/>
    <col min="9794" max="9794" width="9.28515625" style="3" bestFit="1" customWidth="1"/>
    <col min="9795" max="9796" width="9.140625" style="3"/>
    <col min="9797" max="9797" width="10.5703125" style="3" customWidth="1"/>
    <col min="9798" max="9801" width="9.140625" style="3"/>
    <col min="9802" max="9802" width="3.7109375" style="3" customWidth="1"/>
    <col min="9803" max="9803" width="14.7109375" style="3" customWidth="1"/>
    <col min="9804" max="9804" width="9.5703125" style="3" bestFit="1" customWidth="1"/>
    <col min="9805" max="9805" width="11.7109375" style="3" bestFit="1" customWidth="1"/>
    <col min="9806" max="9806" width="10.85546875" style="3" bestFit="1" customWidth="1"/>
    <col min="9807" max="9807" width="9.5703125" style="3" customWidth="1"/>
    <col min="9808" max="9808" width="11" style="3" bestFit="1" customWidth="1"/>
    <col min="9809" max="9809" width="11.85546875" style="3" bestFit="1" customWidth="1"/>
    <col min="9810" max="9810" width="11" style="3" bestFit="1" customWidth="1"/>
    <col min="9811" max="9811" width="13.42578125" style="3" bestFit="1" customWidth="1"/>
    <col min="9812" max="9812" width="9.7109375" style="3" bestFit="1" customWidth="1"/>
    <col min="9813" max="9813" width="11.5703125" style="3" bestFit="1" customWidth="1"/>
    <col min="9814" max="9814" width="10.85546875" style="3" bestFit="1" customWidth="1"/>
    <col min="9815" max="9815" width="11.7109375" style="3" customWidth="1"/>
    <col min="9816" max="9816" width="11.85546875" style="3" bestFit="1" customWidth="1"/>
    <col min="9817" max="9817" width="11.7109375" style="3" bestFit="1" customWidth="1"/>
    <col min="9818" max="9819" width="9.28515625" style="3" customWidth="1"/>
    <col min="9820" max="9823" width="9.140625" style="3"/>
    <col min="9824" max="9824" width="9.7109375" style="3" customWidth="1"/>
    <col min="9825" max="9825" width="14.85546875" style="3" customWidth="1"/>
    <col min="9826" max="9826" width="12.140625" style="3" bestFit="1" customWidth="1"/>
    <col min="9827" max="9827" width="16.85546875" style="3" bestFit="1" customWidth="1"/>
    <col min="9828" max="9828" width="13.42578125" style="3" bestFit="1" customWidth="1"/>
    <col min="9829" max="9829" width="15.85546875" style="3" bestFit="1" customWidth="1"/>
    <col min="9830" max="9830" width="12.5703125" style="3" bestFit="1" customWidth="1"/>
    <col min="9831" max="9831" width="13" style="3" bestFit="1" customWidth="1"/>
    <col min="9832" max="9832" width="13.28515625" style="3" bestFit="1" customWidth="1"/>
    <col min="9833" max="9833" width="12.7109375" style="3" bestFit="1" customWidth="1"/>
    <col min="9834" max="9834" width="15.28515625" style="3" customWidth="1"/>
    <col min="9835" max="9835" width="13.28515625" style="3" customWidth="1"/>
    <col min="9836" max="9836" width="10.5703125" style="3" bestFit="1" customWidth="1"/>
    <col min="9837" max="9837" width="12.5703125" style="3" customWidth="1"/>
    <col min="9838" max="9838" width="9.85546875" style="3" bestFit="1" customWidth="1"/>
    <col min="9839" max="9839" width="9.28515625" style="3" bestFit="1" customWidth="1"/>
    <col min="9840" max="9840" width="11" style="3" bestFit="1" customWidth="1"/>
    <col min="9841" max="9841" width="13.85546875" style="3" bestFit="1" customWidth="1"/>
    <col min="9842" max="9847" width="9.140625" style="3"/>
    <col min="9848" max="9848" width="15.7109375" style="3" customWidth="1"/>
    <col min="9849" max="9984" width="9.140625" style="3"/>
    <col min="9985" max="9985" width="32.28515625" style="3" customWidth="1"/>
    <col min="9986" max="9986" width="10.7109375" style="3" customWidth="1"/>
    <col min="9987" max="9987" width="16.140625" style="3" customWidth="1"/>
    <col min="9988" max="9988" width="13" style="3" bestFit="1" customWidth="1"/>
    <col min="9989" max="9989" width="14.85546875" style="3" bestFit="1" customWidth="1"/>
    <col min="9990" max="9990" width="13.7109375" style="3" bestFit="1" customWidth="1"/>
    <col min="9991" max="9991" width="12.5703125" style="3" customWidth="1"/>
    <col min="9992" max="9992" width="14.28515625" style="3" bestFit="1" customWidth="1"/>
    <col min="9993" max="9993" width="15" style="3" bestFit="1" customWidth="1"/>
    <col min="9994" max="9994" width="14.42578125" style="3" bestFit="1" customWidth="1"/>
    <col min="9995" max="9995" width="13.5703125" style="3" bestFit="1" customWidth="1"/>
    <col min="9996" max="9997" width="12.5703125" style="3" customWidth="1"/>
    <col min="9998" max="9998" width="11.7109375" style="3" customWidth="1"/>
    <col min="9999" max="9999" width="19.85546875" style="3" bestFit="1" customWidth="1"/>
    <col min="10000" max="10000" width="11.7109375" style="3" customWidth="1"/>
    <col min="10001" max="10003" width="9.140625" style="3"/>
    <col min="10004" max="10004" width="38" style="3" customWidth="1"/>
    <col min="10005" max="10005" width="10.85546875" style="3" customWidth="1"/>
    <col min="10006" max="10006" width="18.28515625" style="3" customWidth="1"/>
    <col min="10007" max="10007" width="13.7109375" style="3" customWidth="1"/>
    <col min="10008" max="10008" width="14.28515625" style="3" customWidth="1"/>
    <col min="10009" max="10009" width="14.42578125" style="3" customWidth="1"/>
    <col min="10010" max="10010" width="12.5703125" style="3" customWidth="1"/>
    <col min="10011" max="10012" width="15" style="3" customWidth="1"/>
    <col min="10013" max="10013" width="18.85546875" style="3" bestFit="1" customWidth="1"/>
    <col min="10014" max="10015" width="12.5703125" style="3" customWidth="1"/>
    <col min="10016" max="10016" width="13.140625" style="3" customWidth="1"/>
    <col min="10017" max="10017" width="12.5703125" style="3" customWidth="1"/>
    <col min="10018" max="10018" width="20.85546875" style="3" bestFit="1" customWidth="1"/>
    <col min="10019" max="10019" width="21.7109375" style="3" customWidth="1"/>
    <col min="10020" max="10022" width="9.140625" style="3"/>
    <col min="10023" max="10023" width="3.85546875" style="3" customWidth="1"/>
    <col min="10024" max="10024" width="17.7109375" style="3" customWidth="1"/>
    <col min="10025" max="10025" width="9.42578125" style="3" bestFit="1" customWidth="1"/>
    <col min="10026" max="10026" width="12" style="3" bestFit="1" customWidth="1"/>
    <col min="10027" max="10035" width="10.7109375" style="3" customWidth="1"/>
    <col min="10036" max="10036" width="7.85546875" style="3" bestFit="1" customWidth="1"/>
    <col min="10037" max="10037" width="16.5703125" style="3" customWidth="1"/>
    <col min="10038" max="10038" width="9.140625" style="3"/>
    <col min="10039" max="10039" width="11.140625" style="3" bestFit="1" customWidth="1"/>
    <col min="10040" max="10041" width="9.85546875" style="3" bestFit="1" customWidth="1"/>
    <col min="10042" max="10042" width="11" style="3" customWidth="1"/>
    <col min="10043" max="10043" width="10.5703125" style="3" bestFit="1" customWidth="1"/>
    <col min="10044" max="10044" width="10.140625" style="3" customWidth="1"/>
    <col min="10045" max="10045" width="9.42578125" style="3" bestFit="1" customWidth="1"/>
    <col min="10046" max="10046" width="9.28515625" style="3" bestFit="1" customWidth="1"/>
    <col min="10047" max="10048" width="10.140625" style="3" customWidth="1"/>
    <col min="10049" max="10049" width="10.42578125" style="3" customWidth="1"/>
    <col min="10050" max="10050" width="9.28515625" style="3" bestFit="1" customWidth="1"/>
    <col min="10051" max="10052" width="9.140625" style="3"/>
    <col min="10053" max="10053" width="10.5703125" style="3" customWidth="1"/>
    <col min="10054" max="10057" width="9.140625" style="3"/>
    <col min="10058" max="10058" width="3.7109375" style="3" customWidth="1"/>
    <col min="10059" max="10059" width="14.7109375" style="3" customWidth="1"/>
    <col min="10060" max="10060" width="9.5703125" style="3" bestFit="1" customWidth="1"/>
    <col min="10061" max="10061" width="11.7109375" style="3" bestFit="1" customWidth="1"/>
    <col min="10062" max="10062" width="10.85546875" style="3" bestFit="1" customWidth="1"/>
    <col min="10063" max="10063" width="9.5703125" style="3" customWidth="1"/>
    <col min="10064" max="10064" width="11" style="3" bestFit="1" customWidth="1"/>
    <col min="10065" max="10065" width="11.85546875" style="3" bestFit="1" customWidth="1"/>
    <col min="10066" max="10066" width="11" style="3" bestFit="1" customWidth="1"/>
    <col min="10067" max="10067" width="13.42578125" style="3" bestFit="1" customWidth="1"/>
    <col min="10068" max="10068" width="9.7109375" style="3" bestFit="1" customWidth="1"/>
    <col min="10069" max="10069" width="11.5703125" style="3" bestFit="1" customWidth="1"/>
    <col min="10070" max="10070" width="10.85546875" style="3" bestFit="1" customWidth="1"/>
    <col min="10071" max="10071" width="11.7109375" style="3" customWidth="1"/>
    <col min="10072" max="10072" width="11.85546875" style="3" bestFit="1" customWidth="1"/>
    <col min="10073" max="10073" width="11.7109375" style="3" bestFit="1" customWidth="1"/>
    <col min="10074" max="10075" width="9.28515625" style="3" customWidth="1"/>
    <col min="10076" max="10079" width="9.140625" style="3"/>
    <col min="10080" max="10080" width="9.7109375" style="3" customWidth="1"/>
    <col min="10081" max="10081" width="14.85546875" style="3" customWidth="1"/>
    <col min="10082" max="10082" width="12.140625" style="3" bestFit="1" customWidth="1"/>
    <col min="10083" max="10083" width="16.85546875" style="3" bestFit="1" customWidth="1"/>
    <col min="10084" max="10084" width="13.42578125" style="3" bestFit="1" customWidth="1"/>
    <col min="10085" max="10085" width="15.85546875" style="3" bestFit="1" customWidth="1"/>
    <col min="10086" max="10086" width="12.5703125" style="3" bestFit="1" customWidth="1"/>
    <col min="10087" max="10087" width="13" style="3" bestFit="1" customWidth="1"/>
    <col min="10088" max="10088" width="13.28515625" style="3" bestFit="1" customWidth="1"/>
    <col min="10089" max="10089" width="12.7109375" style="3" bestFit="1" customWidth="1"/>
    <col min="10090" max="10090" width="15.28515625" style="3" customWidth="1"/>
    <col min="10091" max="10091" width="13.28515625" style="3" customWidth="1"/>
    <col min="10092" max="10092" width="10.5703125" style="3" bestFit="1" customWidth="1"/>
    <col min="10093" max="10093" width="12.5703125" style="3" customWidth="1"/>
    <col min="10094" max="10094" width="9.85546875" style="3" bestFit="1" customWidth="1"/>
    <col min="10095" max="10095" width="9.28515625" style="3" bestFit="1" customWidth="1"/>
    <col min="10096" max="10096" width="11" style="3" bestFit="1" customWidth="1"/>
    <col min="10097" max="10097" width="13.85546875" style="3" bestFit="1" customWidth="1"/>
    <col min="10098" max="10103" width="9.140625" style="3"/>
    <col min="10104" max="10104" width="15.7109375" style="3" customWidth="1"/>
    <col min="10105" max="10240" width="9.140625" style="3"/>
    <col min="10241" max="10241" width="32.28515625" style="3" customWidth="1"/>
    <col min="10242" max="10242" width="10.7109375" style="3" customWidth="1"/>
    <col min="10243" max="10243" width="16.140625" style="3" customWidth="1"/>
    <col min="10244" max="10244" width="13" style="3" bestFit="1" customWidth="1"/>
    <col min="10245" max="10245" width="14.85546875" style="3" bestFit="1" customWidth="1"/>
    <col min="10246" max="10246" width="13.7109375" style="3" bestFit="1" customWidth="1"/>
    <col min="10247" max="10247" width="12.5703125" style="3" customWidth="1"/>
    <col min="10248" max="10248" width="14.28515625" style="3" bestFit="1" customWidth="1"/>
    <col min="10249" max="10249" width="15" style="3" bestFit="1" customWidth="1"/>
    <col min="10250" max="10250" width="14.42578125" style="3" bestFit="1" customWidth="1"/>
    <col min="10251" max="10251" width="13.5703125" style="3" bestFit="1" customWidth="1"/>
    <col min="10252" max="10253" width="12.5703125" style="3" customWidth="1"/>
    <col min="10254" max="10254" width="11.7109375" style="3" customWidth="1"/>
    <col min="10255" max="10255" width="19.85546875" style="3" bestFit="1" customWidth="1"/>
    <col min="10256" max="10256" width="11.7109375" style="3" customWidth="1"/>
    <col min="10257" max="10259" width="9.140625" style="3"/>
    <col min="10260" max="10260" width="38" style="3" customWidth="1"/>
    <col min="10261" max="10261" width="10.85546875" style="3" customWidth="1"/>
    <col min="10262" max="10262" width="18.28515625" style="3" customWidth="1"/>
    <col min="10263" max="10263" width="13.7109375" style="3" customWidth="1"/>
    <col min="10264" max="10264" width="14.28515625" style="3" customWidth="1"/>
    <col min="10265" max="10265" width="14.42578125" style="3" customWidth="1"/>
    <col min="10266" max="10266" width="12.5703125" style="3" customWidth="1"/>
    <col min="10267" max="10268" width="15" style="3" customWidth="1"/>
    <col min="10269" max="10269" width="18.85546875" style="3" bestFit="1" customWidth="1"/>
    <col min="10270" max="10271" width="12.5703125" style="3" customWidth="1"/>
    <col min="10272" max="10272" width="13.140625" style="3" customWidth="1"/>
    <col min="10273" max="10273" width="12.5703125" style="3" customWidth="1"/>
    <col min="10274" max="10274" width="20.85546875" style="3" bestFit="1" customWidth="1"/>
    <col min="10275" max="10275" width="21.7109375" style="3" customWidth="1"/>
    <col min="10276" max="10278" width="9.140625" style="3"/>
    <col min="10279" max="10279" width="3.85546875" style="3" customWidth="1"/>
    <col min="10280" max="10280" width="17.7109375" style="3" customWidth="1"/>
    <col min="10281" max="10281" width="9.42578125" style="3" bestFit="1" customWidth="1"/>
    <col min="10282" max="10282" width="12" style="3" bestFit="1" customWidth="1"/>
    <col min="10283" max="10291" width="10.7109375" style="3" customWidth="1"/>
    <col min="10292" max="10292" width="7.85546875" style="3" bestFit="1" customWidth="1"/>
    <col min="10293" max="10293" width="16.5703125" style="3" customWidth="1"/>
    <col min="10294" max="10294" width="9.140625" style="3"/>
    <col min="10295" max="10295" width="11.140625" style="3" bestFit="1" customWidth="1"/>
    <col min="10296" max="10297" width="9.85546875" style="3" bestFit="1" customWidth="1"/>
    <col min="10298" max="10298" width="11" style="3" customWidth="1"/>
    <col min="10299" max="10299" width="10.5703125" style="3" bestFit="1" customWidth="1"/>
    <col min="10300" max="10300" width="10.140625" style="3" customWidth="1"/>
    <col min="10301" max="10301" width="9.42578125" style="3" bestFit="1" customWidth="1"/>
    <col min="10302" max="10302" width="9.28515625" style="3" bestFit="1" customWidth="1"/>
    <col min="10303" max="10304" width="10.140625" style="3" customWidth="1"/>
    <col min="10305" max="10305" width="10.42578125" style="3" customWidth="1"/>
    <col min="10306" max="10306" width="9.28515625" style="3" bestFit="1" customWidth="1"/>
    <col min="10307" max="10308" width="9.140625" style="3"/>
    <col min="10309" max="10309" width="10.5703125" style="3" customWidth="1"/>
    <col min="10310" max="10313" width="9.140625" style="3"/>
    <col min="10314" max="10314" width="3.7109375" style="3" customWidth="1"/>
    <col min="10315" max="10315" width="14.7109375" style="3" customWidth="1"/>
    <col min="10316" max="10316" width="9.5703125" style="3" bestFit="1" customWidth="1"/>
    <col min="10317" max="10317" width="11.7109375" style="3" bestFit="1" customWidth="1"/>
    <col min="10318" max="10318" width="10.85546875" style="3" bestFit="1" customWidth="1"/>
    <col min="10319" max="10319" width="9.5703125" style="3" customWidth="1"/>
    <col min="10320" max="10320" width="11" style="3" bestFit="1" customWidth="1"/>
    <col min="10321" max="10321" width="11.85546875" style="3" bestFit="1" customWidth="1"/>
    <col min="10322" max="10322" width="11" style="3" bestFit="1" customWidth="1"/>
    <col min="10323" max="10323" width="13.42578125" style="3" bestFit="1" customWidth="1"/>
    <col min="10324" max="10324" width="9.7109375" style="3" bestFit="1" customWidth="1"/>
    <col min="10325" max="10325" width="11.5703125" style="3" bestFit="1" customWidth="1"/>
    <col min="10326" max="10326" width="10.85546875" style="3" bestFit="1" customWidth="1"/>
    <col min="10327" max="10327" width="11.7109375" style="3" customWidth="1"/>
    <col min="10328" max="10328" width="11.85546875" style="3" bestFit="1" customWidth="1"/>
    <col min="10329" max="10329" width="11.7109375" style="3" bestFit="1" customWidth="1"/>
    <col min="10330" max="10331" width="9.28515625" style="3" customWidth="1"/>
    <col min="10332" max="10335" width="9.140625" style="3"/>
    <col min="10336" max="10336" width="9.7109375" style="3" customWidth="1"/>
    <col min="10337" max="10337" width="14.85546875" style="3" customWidth="1"/>
    <col min="10338" max="10338" width="12.140625" style="3" bestFit="1" customWidth="1"/>
    <col min="10339" max="10339" width="16.85546875" style="3" bestFit="1" customWidth="1"/>
    <col min="10340" max="10340" width="13.42578125" style="3" bestFit="1" customWidth="1"/>
    <col min="10341" max="10341" width="15.85546875" style="3" bestFit="1" customWidth="1"/>
    <col min="10342" max="10342" width="12.5703125" style="3" bestFit="1" customWidth="1"/>
    <col min="10343" max="10343" width="13" style="3" bestFit="1" customWidth="1"/>
    <col min="10344" max="10344" width="13.28515625" style="3" bestFit="1" customWidth="1"/>
    <col min="10345" max="10345" width="12.7109375" style="3" bestFit="1" customWidth="1"/>
    <col min="10346" max="10346" width="15.28515625" style="3" customWidth="1"/>
    <col min="10347" max="10347" width="13.28515625" style="3" customWidth="1"/>
    <col min="10348" max="10348" width="10.5703125" style="3" bestFit="1" customWidth="1"/>
    <col min="10349" max="10349" width="12.5703125" style="3" customWidth="1"/>
    <col min="10350" max="10350" width="9.85546875" style="3" bestFit="1" customWidth="1"/>
    <col min="10351" max="10351" width="9.28515625" style="3" bestFit="1" customWidth="1"/>
    <col min="10352" max="10352" width="11" style="3" bestFit="1" customWidth="1"/>
    <col min="10353" max="10353" width="13.85546875" style="3" bestFit="1" customWidth="1"/>
    <col min="10354" max="10359" width="9.140625" style="3"/>
    <col min="10360" max="10360" width="15.7109375" style="3" customWidth="1"/>
    <col min="10361" max="10496" width="9.140625" style="3"/>
    <col min="10497" max="10497" width="32.28515625" style="3" customWidth="1"/>
    <col min="10498" max="10498" width="10.7109375" style="3" customWidth="1"/>
    <col min="10499" max="10499" width="16.140625" style="3" customWidth="1"/>
    <col min="10500" max="10500" width="13" style="3" bestFit="1" customWidth="1"/>
    <col min="10501" max="10501" width="14.85546875" style="3" bestFit="1" customWidth="1"/>
    <col min="10502" max="10502" width="13.7109375" style="3" bestFit="1" customWidth="1"/>
    <col min="10503" max="10503" width="12.5703125" style="3" customWidth="1"/>
    <col min="10504" max="10504" width="14.28515625" style="3" bestFit="1" customWidth="1"/>
    <col min="10505" max="10505" width="15" style="3" bestFit="1" customWidth="1"/>
    <col min="10506" max="10506" width="14.42578125" style="3" bestFit="1" customWidth="1"/>
    <col min="10507" max="10507" width="13.5703125" style="3" bestFit="1" customWidth="1"/>
    <col min="10508" max="10509" width="12.5703125" style="3" customWidth="1"/>
    <col min="10510" max="10510" width="11.7109375" style="3" customWidth="1"/>
    <col min="10511" max="10511" width="19.85546875" style="3" bestFit="1" customWidth="1"/>
    <col min="10512" max="10512" width="11.7109375" style="3" customWidth="1"/>
    <col min="10513" max="10515" width="9.140625" style="3"/>
    <col min="10516" max="10516" width="38" style="3" customWidth="1"/>
    <col min="10517" max="10517" width="10.85546875" style="3" customWidth="1"/>
    <col min="10518" max="10518" width="18.28515625" style="3" customWidth="1"/>
    <col min="10519" max="10519" width="13.7109375" style="3" customWidth="1"/>
    <col min="10520" max="10520" width="14.28515625" style="3" customWidth="1"/>
    <col min="10521" max="10521" width="14.42578125" style="3" customWidth="1"/>
    <col min="10522" max="10522" width="12.5703125" style="3" customWidth="1"/>
    <col min="10523" max="10524" width="15" style="3" customWidth="1"/>
    <col min="10525" max="10525" width="18.85546875" style="3" bestFit="1" customWidth="1"/>
    <col min="10526" max="10527" width="12.5703125" style="3" customWidth="1"/>
    <col min="10528" max="10528" width="13.140625" style="3" customWidth="1"/>
    <col min="10529" max="10529" width="12.5703125" style="3" customWidth="1"/>
    <col min="10530" max="10530" width="20.85546875" style="3" bestFit="1" customWidth="1"/>
    <col min="10531" max="10531" width="21.7109375" style="3" customWidth="1"/>
    <col min="10532" max="10534" width="9.140625" style="3"/>
    <col min="10535" max="10535" width="3.85546875" style="3" customWidth="1"/>
    <col min="10536" max="10536" width="17.7109375" style="3" customWidth="1"/>
    <col min="10537" max="10537" width="9.42578125" style="3" bestFit="1" customWidth="1"/>
    <col min="10538" max="10538" width="12" style="3" bestFit="1" customWidth="1"/>
    <col min="10539" max="10547" width="10.7109375" style="3" customWidth="1"/>
    <col min="10548" max="10548" width="7.85546875" style="3" bestFit="1" customWidth="1"/>
    <col min="10549" max="10549" width="16.5703125" style="3" customWidth="1"/>
    <col min="10550" max="10550" width="9.140625" style="3"/>
    <col min="10551" max="10551" width="11.140625" style="3" bestFit="1" customWidth="1"/>
    <col min="10552" max="10553" width="9.85546875" style="3" bestFit="1" customWidth="1"/>
    <col min="10554" max="10554" width="11" style="3" customWidth="1"/>
    <col min="10555" max="10555" width="10.5703125" style="3" bestFit="1" customWidth="1"/>
    <col min="10556" max="10556" width="10.140625" style="3" customWidth="1"/>
    <col min="10557" max="10557" width="9.42578125" style="3" bestFit="1" customWidth="1"/>
    <col min="10558" max="10558" width="9.28515625" style="3" bestFit="1" customWidth="1"/>
    <col min="10559" max="10560" width="10.140625" style="3" customWidth="1"/>
    <col min="10561" max="10561" width="10.42578125" style="3" customWidth="1"/>
    <col min="10562" max="10562" width="9.28515625" style="3" bestFit="1" customWidth="1"/>
    <col min="10563" max="10564" width="9.140625" style="3"/>
    <col min="10565" max="10565" width="10.5703125" style="3" customWidth="1"/>
    <col min="10566" max="10569" width="9.140625" style="3"/>
    <col min="10570" max="10570" width="3.7109375" style="3" customWidth="1"/>
    <col min="10571" max="10571" width="14.7109375" style="3" customWidth="1"/>
    <col min="10572" max="10572" width="9.5703125" style="3" bestFit="1" customWidth="1"/>
    <col min="10573" max="10573" width="11.7109375" style="3" bestFit="1" customWidth="1"/>
    <col min="10574" max="10574" width="10.85546875" style="3" bestFit="1" customWidth="1"/>
    <col min="10575" max="10575" width="9.5703125" style="3" customWidth="1"/>
    <col min="10576" max="10576" width="11" style="3" bestFit="1" customWidth="1"/>
    <col min="10577" max="10577" width="11.85546875" style="3" bestFit="1" customWidth="1"/>
    <col min="10578" max="10578" width="11" style="3" bestFit="1" customWidth="1"/>
    <col min="10579" max="10579" width="13.42578125" style="3" bestFit="1" customWidth="1"/>
    <col min="10580" max="10580" width="9.7109375" style="3" bestFit="1" customWidth="1"/>
    <col min="10581" max="10581" width="11.5703125" style="3" bestFit="1" customWidth="1"/>
    <col min="10582" max="10582" width="10.85546875" style="3" bestFit="1" customWidth="1"/>
    <col min="10583" max="10583" width="11.7109375" style="3" customWidth="1"/>
    <col min="10584" max="10584" width="11.85546875" style="3" bestFit="1" customWidth="1"/>
    <col min="10585" max="10585" width="11.7109375" style="3" bestFit="1" customWidth="1"/>
    <col min="10586" max="10587" width="9.28515625" style="3" customWidth="1"/>
    <col min="10588" max="10591" width="9.140625" style="3"/>
    <col min="10592" max="10592" width="9.7109375" style="3" customWidth="1"/>
    <col min="10593" max="10593" width="14.85546875" style="3" customWidth="1"/>
    <col min="10594" max="10594" width="12.140625" style="3" bestFit="1" customWidth="1"/>
    <col min="10595" max="10595" width="16.85546875" style="3" bestFit="1" customWidth="1"/>
    <col min="10596" max="10596" width="13.42578125" style="3" bestFit="1" customWidth="1"/>
    <col min="10597" max="10597" width="15.85546875" style="3" bestFit="1" customWidth="1"/>
    <col min="10598" max="10598" width="12.5703125" style="3" bestFit="1" customWidth="1"/>
    <col min="10599" max="10599" width="13" style="3" bestFit="1" customWidth="1"/>
    <col min="10600" max="10600" width="13.28515625" style="3" bestFit="1" customWidth="1"/>
    <col min="10601" max="10601" width="12.7109375" style="3" bestFit="1" customWidth="1"/>
    <col min="10602" max="10602" width="15.28515625" style="3" customWidth="1"/>
    <col min="10603" max="10603" width="13.28515625" style="3" customWidth="1"/>
    <col min="10604" max="10604" width="10.5703125" style="3" bestFit="1" customWidth="1"/>
    <col min="10605" max="10605" width="12.5703125" style="3" customWidth="1"/>
    <col min="10606" max="10606" width="9.85546875" style="3" bestFit="1" customWidth="1"/>
    <col min="10607" max="10607" width="9.28515625" style="3" bestFit="1" customWidth="1"/>
    <col min="10608" max="10608" width="11" style="3" bestFit="1" customWidth="1"/>
    <col min="10609" max="10609" width="13.85546875" style="3" bestFit="1" customWidth="1"/>
    <col min="10610" max="10615" width="9.140625" style="3"/>
    <col min="10616" max="10616" width="15.7109375" style="3" customWidth="1"/>
    <col min="10617" max="10752" width="9.140625" style="3"/>
    <col min="10753" max="10753" width="32.28515625" style="3" customWidth="1"/>
    <col min="10754" max="10754" width="10.7109375" style="3" customWidth="1"/>
    <col min="10755" max="10755" width="16.140625" style="3" customWidth="1"/>
    <col min="10756" max="10756" width="13" style="3" bestFit="1" customWidth="1"/>
    <col min="10757" max="10757" width="14.85546875" style="3" bestFit="1" customWidth="1"/>
    <col min="10758" max="10758" width="13.7109375" style="3" bestFit="1" customWidth="1"/>
    <col min="10759" max="10759" width="12.5703125" style="3" customWidth="1"/>
    <col min="10760" max="10760" width="14.28515625" style="3" bestFit="1" customWidth="1"/>
    <col min="10761" max="10761" width="15" style="3" bestFit="1" customWidth="1"/>
    <col min="10762" max="10762" width="14.42578125" style="3" bestFit="1" customWidth="1"/>
    <col min="10763" max="10763" width="13.5703125" style="3" bestFit="1" customWidth="1"/>
    <col min="10764" max="10765" width="12.5703125" style="3" customWidth="1"/>
    <col min="10766" max="10766" width="11.7109375" style="3" customWidth="1"/>
    <col min="10767" max="10767" width="19.85546875" style="3" bestFit="1" customWidth="1"/>
    <col min="10768" max="10768" width="11.7109375" style="3" customWidth="1"/>
    <col min="10769" max="10771" width="9.140625" style="3"/>
    <col min="10772" max="10772" width="38" style="3" customWidth="1"/>
    <col min="10773" max="10773" width="10.85546875" style="3" customWidth="1"/>
    <col min="10774" max="10774" width="18.28515625" style="3" customWidth="1"/>
    <col min="10775" max="10775" width="13.7109375" style="3" customWidth="1"/>
    <col min="10776" max="10776" width="14.28515625" style="3" customWidth="1"/>
    <col min="10777" max="10777" width="14.42578125" style="3" customWidth="1"/>
    <col min="10778" max="10778" width="12.5703125" style="3" customWidth="1"/>
    <col min="10779" max="10780" width="15" style="3" customWidth="1"/>
    <col min="10781" max="10781" width="18.85546875" style="3" bestFit="1" customWidth="1"/>
    <col min="10782" max="10783" width="12.5703125" style="3" customWidth="1"/>
    <col min="10784" max="10784" width="13.140625" style="3" customWidth="1"/>
    <col min="10785" max="10785" width="12.5703125" style="3" customWidth="1"/>
    <col min="10786" max="10786" width="20.85546875" style="3" bestFit="1" customWidth="1"/>
    <col min="10787" max="10787" width="21.7109375" style="3" customWidth="1"/>
    <col min="10788" max="10790" width="9.140625" style="3"/>
    <col min="10791" max="10791" width="3.85546875" style="3" customWidth="1"/>
    <col min="10792" max="10792" width="17.7109375" style="3" customWidth="1"/>
    <col min="10793" max="10793" width="9.42578125" style="3" bestFit="1" customWidth="1"/>
    <col min="10794" max="10794" width="12" style="3" bestFit="1" customWidth="1"/>
    <col min="10795" max="10803" width="10.7109375" style="3" customWidth="1"/>
    <col min="10804" max="10804" width="7.85546875" style="3" bestFit="1" customWidth="1"/>
    <col min="10805" max="10805" width="16.5703125" style="3" customWidth="1"/>
    <col min="10806" max="10806" width="9.140625" style="3"/>
    <col min="10807" max="10807" width="11.140625" style="3" bestFit="1" customWidth="1"/>
    <col min="10808" max="10809" width="9.85546875" style="3" bestFit="1" customWidth="1"/>
    <col min="10810" max="10810" width="11" style="3" customWidth="1"/>
    <col min="10811" max="10811" width="10.5703125" style="3" bestFit="1" customWidth="1"/>
    <col min="10812" max="10812" width="10.140625" style="3" customWidth="1"/>
    <col min="10813" max="10813" width="9.42578125" style="3" bestFit="1" customWidth="1"/>
    <col min="10814" max="10814" width="9.28515625" style="3" bestFit="1" customWidth="1"/>
    <col min="10815" max="10816" width="10.140625" style="3" customWidth="1"/>
    <col min="10817" max="10817" width="10.42578125" style="3" customWidth="1"/>
    <col min="10818" max="10818" width="9.28515625" style="3" bestFit="1" customWidth="1"/>
    <col min="10819" max="10820" width="9.140625" style="3"/>
    <col min="10821" max="10821" width="10.5703125" style="3" customWidth="1"/>
    <col min="10822" max="10825" width="9.140625" style="3"/>
    <col min="10826" max="10826" width="3.7109375" style="3" customWidth="1"/>
    <col min="10827" max="10827" width="14.7109375" style="3" customWidth="1"/>
    <col min="10828" max="10828" width="9.5703125" style="3" bestFit="1" customWidth="1"/>
    <col min="10829" max="10829" width="11.7109375" style="3" bestFit="1" customWidth="1"/>
    <col min="10830" max="10830" width="10.85546875" style="3" bestFit="1" customWidth="1"/>
    <col min="10831" max="10831" width="9.5703125" style="3" customWidth="1"/>
    <col min="10832" max="10832" width="11" style="3" bestFit="1" customWidth="1"/>
    <col min="10833" max="10833" width="11.85546875" style="3" bestFit="1" customWidth="1"/>
    <col min="10834" max="10834" width="11" style="3" bestFit="1" customWidth="1"/>
    <col min="10835" max="10835" width="13.42578125" style="3" bestFit="1" customWidth="1"/>
    <col min="10836" max="10836" width="9.7109375" style="3" bestFit="1" customWidth="1"/>
    <col min="10837" max="10837" width="11.5703125" style="3" bestFit="1" customWidth="1"/>
    <col min="10838" max="10838" width="10.85546875" style="3" bestFit="1" customWidth="1"/>
    <col min="10839" max="10839" width="11.7109375" style="3" customWidth="1"/>
    <col min="10840" max="10840" width="11.85546875" style="3" bestFit="1" customWidth="1"/>
    <col min="10841" max="10841" width="11.7109375" style="3" bestFit="1" customWidth="1"/>
    <col min="10842" max="10843" width="9.28515625" style="3" customWidth="1"/>
    <col min="10844" max="10847" width="9.140625" style="3"/>
    <col min="10848" max="10848" width="9.7109375" style="3" customWidth="1"/>
    <col min="10849" max="10849" width="14.85546875" style="3" customWidth="1"/>
    <col min="10850" max="10850" width="12.140625" style="3" bestFit="1" customWidth="1"/>
    <col min="10851" max="10851" width="16.85546875" style="3" bestFit="1" customWidth="1"/>
    <col min="10852" max="10852" width="13.42578125" style="3" bestFit="1" customWidth="1"/>
    <col min="10853" max="10853" width="15.85546875" style="3" bestFit="1" customWidth="1"/>
    <col min="10854" max="10854" width="12.5703125" style="3" bestFit="1" customWidth="1"/>
    <col min="10855" max="10855" width="13" style="3" bestFit="1" customWidth="1"/>
    <col min="10856" max="10856" width="13.28515625" style="3" bestFit="1" customWidth="1"/>
    <col min="10857" max="10857" width="12.7109375" style="3" bestFit="1" customWidth="1"/>
    <col min="10858" max="10858" width="15.28515625" style="3" customWidth="1"/>
    <col min="10859" max="10859" width="13.28515625" style="3" customWidth="1"/>
    <col min="10860" max="10860" width="10.5703125" style="3" bestFit="1" customWidth="1"/>
    <col min="10861" max="10861" width="12.5703125" style="3" customWidth="1"/>
    <col min="10862" max="10862" width="9.85546875" style="3" bestFit="1" customWidth="1"/>
    <col min="10863" max="10863" width="9.28515625" style="3" bestFit="1" customWidth="1"/>
    <col min="10864" max="10864" width="11" style="3" bestFit="1" customWidth="1"/>
    <col min="10865" max="10865" width="13.85546875" style="3" bestFit="1" customWidth="1"/>
    <col min="10866" max="10871" width="9.140625" style="3"/>
    <col min="10872" max="10872" width="15.7109375" style="3" customWidth="1"/>
    <col min="10873" max="11008" width="9.140625" style="3"/>
    <col min="11009" max="11009" width="32.28515625" style="3" customWidth="1"/>
    <col min="11010" max="11010" width="10.7109375" style="3" customWidth="1"/>
    <col min="11011" max="11011" width="16.140625" style="3" customWidth="1"/>
    <col min="11012" max="11012" width="13" style="3" bestFit="1" customWidth="1"/>
    <col min="11013" max="11013" width="14.85546875" style="3" bestFit="1" customWidth="1"/>
    <col min="11014" max="11014" width="13.7109375" style="3" bestFit="1" customWidth="1"/>
    <col min="11015" max="11015" width="12.5703125" style="3" customWidth="1"/>
    <col min="11016" max="11016" width="14.28515625" style="3" bestFit="1" customWidth="1"/>
    <col min="11017" max="11017" width="15" style="3" bestFit="1" customWidth="1"/>
    <col min="11018" max="11018" width="14.42578125" style="3" bestFit="1" customWidth="1"/>
    <col min="11019" max="11019" width="13.5703125" style="3" bestFit="1" customWidth="1"/>
    <col min="11020" max="11021" width="12.5703125" style="3" customWidth="1"/>
    <col min="11022" max="11022" width="11.7109375" style="3" customWidth="1"/>
    <col min="11023" max="11023" width="19.85546875" style="3" bestFit="1" customWidth="1"/>
    <col min="11024" max="11024" width="11.7109375" style="3" customWidth="1"/>
    <col min="11025" max="11027" width="9.140625" style="3"/>
    <col min="11028" max="11028" width="38" style="3" customWidth="1"/>
    <col min="11029" max="11029" width="10.85546875" style="3" customWidth="1"/>
    <col min="11030" max="11030" width="18.28515625" style="3" customWidth="1"/>
    <col min="11031" max="11031" width="13.7109375" style="3" customWidth="1"/>
    <col min="11032" max="11032" width="14.28515625" style="3" customWidth="1"/>
    <col min="11033" max="11033" width="14.42578125" style="3" customWidth="1"/>
    <col min="11034" max="11034" width="12.5703125" style="3" customWidth="1"/>
    <col min="11035" max="11036" width="15" style="3" customWidth="1"/>
    <col min="11037" max="11037" width="18.85546875" style="3" bestFit="1" customWidth="1"/>
    <col min="11038" max="11039" width="12.5703125" style="3" customWidth="1"/>
    <col min="11040" max="11040" width="13.140625" style="3" customWidth="1"/>
    <col min="11041" max="11041" width="12.5703125" style="3" customWidth="1"/>
    <col min="11042" max="11042" width="20.85546875" style="3" bestFit="1" customWidth="1"/>
    <col min="11043" max="11043" width="21.7109375" style="3" customWidth="1"/>
    <col min="11044" max="11046" width="9.140625" style="3"/>
    <col min="11047" max="11047" width="3.85546875" style="3" customWidth="1"/>
    <col min="11048" max="11048" width="17.7109375" style="3" customWidth="1"/>
    <col min="11049" max="11049" width="9.42578125" style="3" bestFit="1" customWidth="1"/>
    <col min="11050" max="11050" width="12" style="3" bestFit="1" customWidth="1"/>
    <col min="11051" max="11059" width="10.7109375" style="3" customWidth="1"/>
    <col min="11060" max="11060" width="7.85546875" style="3" bestFit="1" customWidth="1"/>
    <col min="11061" max="11061" width="16.5703125" style="3" customWidth="1"/>
    <col min="11062" max="11062" width="9.140625" style="3"/>
    <col min="11063" max="11063" width="11.140625" style="3" bestFit="1" customWidth="1"/>
    <col min="11064" max="11065" width="9.85546875" style="3" bestFit="1" customWidth="1"/>
    <col min="11066" max="11066" width="11" style="3" customWidth="1"/>
    <col min="11067" max="11067" width="10.5703125" style="3" bestFit="1" customWidth="1"/>
    <col min="11068" max="11068" width="10.140625" style="3" customWidth="1"/>
    <col min="11069" max="11069" width="9.42578125" style="3" bestFit="1" customWidth="1"/>
    <col min="11070" max="11070" width="9.28515625" style="3" bestFit="1" customWidth="1"/>
    <col min="11071" max="11072" width="10.140625" style="3" customWidth="1"/>
    <col min="11073" max="11073" width="10.42578125" style="3" customWidth="1"/>
    <col min="11074" max="11074" width="9.28515625" style="3" bestFit="1" customWidth="1"/>
    <col min="11075" max="11076" width="9.140625" style="3"/>
    <col min="11077" max="11077" width="10.5703125" style="3" customWidth="1"/>
    <col min="11078" max="11081" width="9.140625" style="3"/>
    <col min="11082" max="11082" width="3.7109375" style="3" customWidth="1"/>
    <col min="11083" max="11083" width="14.7109375" style="3" customWidth="1"/>
    <col min="11084" max="11084" width="9.5703125" style="3" bestFit="1" customWidth="1"/>
    <col min="11085" max="11085" width="11.7109375" style="3" bestFit="1" customWidth="1"/>
    <col min="11086" max="11086" width="10.85546875" style="3" bestFit="1" customWidth="1"/>
    <col min="11087" max="11087" width="9.5703125" style="3" customWidth="1"/>
    <col min="11088" max="11088" width="11" style="3" bestFit="1" customWidth="1"/>
    <col min="11089" max="11089" width="11.85546875" style="3" bestFit="1" customWidth="1"/>
    <col min="11090" max="11090" width="11" style="3" bestFit="1" customWidth="1"/>
    <col min="11091" max="11091" width="13.42578125" style="3" bestFit="1" customWidth="1"/>
    <col min="11092" max="11092" width="9.7109375" style="3" bestFit="1" customWidth="1"/>
    <col min="11093" max="11093" width="11.5703125" style="3" bestFit="1" customWidth="1"/>
    <col min="11094" max="11094" width="10.85546875" style="3" bestFit="1" customWidth="1"/>
    <col min="11095" max="11095" width="11.7109375" style="3" customWidth="1"/>
    <col min="11096" max="11096" width="11.85546875" style="3" bestFit="1" customWidth="1"/>
    <col min="11097" max="11097" width="11.7109375" style="3" bestFit="1" customWidth="1"/>
    <col min="11098" max="11099" width="9.28515625" style="3" customWidth="1"/>
    <col min="11100" max="11103" width="9.140625" style="3"/>
    <col min="11104" max="11104" width="9.7109375" style="3" customWidth="1"/>
    <col min="11105" max="11105" width="14.85546875" style="3" customWidth="1"/>
    <col min="11106" max="11106" width="12.140625" style="3" bestFit="1" customWidth="1"/>
    <col min="11107" max="11107" width="16.85546875" style="3" bestFit="1" customWidth="1"/>
    <col min="11108" max="11108" width="13.42578125" style="3" bestFit="1" customWidth="1"/>
    <col min="11109" max="11109" width="15.85546875" style="3" bestFit="1" customWidth="1"/>
    <col min="11110" max="11110" width="12.5703125" style="3" bestFit="1" customWidth="1"/>
    <col min="11111" max="11111" width="13" style="3" bestFit="1" customWidth="1"/>
    <col min="11112" max="11112" width="13.28515625" style="3" bestFit="1" customWidth="1"/>
    <col min="11113" max="11113" width="12.7109375" style="3" bestFit="1" customWidth="1"/>
    <col min="11114" max="11114" width="15.28515625" style="3" customWidth="1"/>
    <col min="11115" max="11115" width="13.28515625" style="3" customWidth="1"/>
    <col min="11116" max="11116" width="10.5703125" style="3" bestFit="1" customWidth="1"/>
    <col min="11117" max="11117" width="12.5703125" style="3" customWidth="1"/>
    <col min="11118" max="11118" width="9.85546875" style="3" bestFit="1" customWidth="1"/>
    <col min="11119" max="11119" width="9.28515625" style="3" bestFit="1" customWidth="1"/>
    <col min="11120" max="11120" width="11" style="3" bestFit="1" customWidth="1"/>
    <col min="11121" max="11121" width="13.85546875" style="3" bestFit="1" customWidth="1"/>
    <col min="11122" max="11127" width="9.140625" style="3"/>
    <col min="11128" max="11128" width="15.7109375" style="3" customWidth="1"/>
    <col min="11129" max="11264" width="9.140625" style="3"/>
    <col min="11265" max="11265" width="32.28515625" style="3" customWidth="1"/>
    <col min="11266" max="11266" width="10.7109375" style="3" customWidth="1"/>
    <col min="11267" max="11267" width="16.140625" style="3" customWidth="1"/>
    <col min="11268" max="11268" width="13" style="3" bestFit="1" customWidth="1"/>
    <col min="11269" max="11269" width="14.85546875" style="3" bestFit="1" customWidth="1"/>
    <col min="11270" max="11270" width="13.7109375" style="3" bestFit="1" customWidth="1"/>
    <col min="11271" max="11271" width="12.5703125" style="3" customWidth="1"/>
    <col min="11272" max="11272" width="14.28515625" style="3" bestFit="1" customWidth="1"/>
    <col min="11273" max="11273" width="15" style="3" bestFit="1" customWidth="1"/>
    <col min="11274" max="11274" width="14.42578125" style="3" bestFit="1" customWidth="1"/>
    <col min="11275" max="11275" width="13.5703125" style="3" bestFit="1" customWidth="1"/>
    <col min="11276" max="11277" width="12.5703125" style="3" customWidth="1"/>
    <col min="11278" max="11278" width="11.7109375" style="3" customWidth="1"/>
    <col min="11279" max="11279" width="19.85546875" style="3" bestFit="1" customWidth="1"/>
    <col min="11280" max="11280" width="11.7109375" style="3" customWidth="1"/>
    <col min="11281" max="11283" width="9.140625" style="3"/>
    <col min="11284" max="11284" width="38" style="3" customWidth="1"/>
    <col min="11285" max="11285" width="10.85546875" style="3" customWidth="1"/>
    <col min="11286" max="11286" width="18.28515625" style="3" customWidth="1"/>
    <col min="11287" max="11287" width="13.7109375" style="3" customWidth="1"/>
    <col min="11288" max="11288" width="14.28515625" style="3" customWidth="1"/>
    <col min="11289" max="11289" width="14.42578125" style="3" customWidth="1"/>
    <col min="11290" max="11290" width="12.5703125" style="3" customWidth="1"/>
    <col min="11291" max="11292" width="15" style="3" customWidth="1"/>
    <col min="11293" max="11293" width="18.85546875" style="3" bestFit="1" customWidth="1"/>
    <col min="11294" max="11295" width="12.5703125" style="3" customWidth="1"/>
    <col min="11296" max="11296" width="13.140625" style="3" customWidth="1"/>
    <col min="11297" max="11297" width="12.5703125" style="3" customWidth="1"/>
    <col min="11298" max="11298" width="20.85546875" style="3" bestFit="1" customWidth="1"/>
    <col min="11299" max="11299" width="21.7109375" style="3" customWidth="1"/>
    <col min="11300" max="11302" width="9.140625" style="3"/>
    <col min="11303" max="11303" width="3.85546875" style="3" customWidth="1"/>
    <col min="11304" max="11304" width="17.7109375" style="3" customWidth="1"/>
    <col min="11305" max="11305" width="9.42578125" style="3" bestFit="1" customWidth="1"/>
    <col min="11306" max="11306" width="12" style="3" bestFit="1" customWidth="1"/>
    <col min="11307" max="11315" width="10.7109375" style="3" customWidth="1"/>
    <col min="11316" max="11316" width="7.85546875" style="3" bestFit="1" customWidth="1"/>
    <col min="11317" max="11317" width="16.5703125" style="3" customWidth="1"/>
    <col min="11318" max="11318" width="9.140625" style="3"/>
    <col min="11319" max="11319" width="11.140625" style="3" bestFit="1" customWidth="1"/>
    <col min="11320" max="11321" width="9.85546875" style="3" bestFit="1" customWidth="1"/>
    <col min="11322" max="11322" width="11" style="3" customWidth="1"/>
    <col min="11323" max="11323" width="10.5703125" style="3" bestFit="1" customWidth="1"/>
    <col min="11324" max="11324" width="10.140625" style="3" customWidth="1"/>
    <col min="11325" max="11325" width="9.42578125" style="3" bestFit="1" customWidth="1"/>
    <col min="11326" max="11326" width="9.28515625" style="3" bestFit="1" customWidth="1"/>
    <col min="11327" max="11328" width="10.140625" style="3" customWidth="1"/>
    <col min="11329" max="11329" width="10.42578125" style="3" customWidth="1"/>
    <col min="11330" max="11330" width="9.28515625" style="3" bestFit="1" customWidth="1"/>
    <col min="11331" max="11332" width="9.140625" style="3"/>
    <col min="11333" max="11333" width="10.5703125" style="3" customWidth="1"/>
    <col min="11334" max="11337" width="9.140625" style="3"/>
    <col min="11338" max="11338" width="3.7109375" style="3" customWidth="1"/>
    <col min="11339" max="11339" width="14.7109375" style="3" customWidth="1"/>
    <col min="11340" max="11340" width="9.5703125" style="3" bestFit="1" customWidth="1"/>
    <col min="11341" max="11341" width="11.7109375" style="3" bestFit="1" customWidth="1"/>
    <col min="11342" max="11342" width="10.85546875" style="3" bestFit="1" customWidth="1"/>
    <col min="11343" max="11343" width="9.5703125" style="3" customWidth="1"/>
    <col min="11344" max="11344" width="11" style="3" bestFit="1" customWidth="1"/>
    <col min="11345" max="11345" width="11.85546875" style="3" bestFit="1" customWidth="1"/>
    <col min="11346" max="11346" width="11" style="3" bestFit="1" customWidth="1"/>
    <col min="11347" max="11347" width="13.42578125" style="3" bestFit="1" customWidth="1"/>
    <col min="11348" max="11348" width="9.7109375" style="3" bestFit="1" customWidth="1"/>
    <col min="11349" max="11349" width="11.5703125" style="3" bestFit="1" customWidth="1"/>
    <col min="11350" max="11350" width="10.85546875" style="3" bestFit="1" customWidth="1"/>
    <col min="11351" max="11351" width="11.7109375" style="3" customWidth="1"/>
    <col min="11352" max="11352" width="11.85546875" style="3" bestFit="1" customWidth="1"/>
    <col min="11353" max="11353" width="11.7109375" style="3" bestFit="1" customWidth="1"/>
    <col min="11354" max="11355" width="9.28515625" style="3" customWidth="1"/>
    <col min="11356" max="11359" width="9.140625" style="3"/>
    <col min="11360" max="11360" width="9.7109375" style="3" customWidth="1"/>
    <col min="11361" max="11361" width="14.85546875" style="3" customWidth="1"/>
    <col min="11362" max="11362" width="12.140625" style="3" bestFit="1" customWidth="1"/>
    <col min="11363" max="11363" width="16.85546875" style="3" bestFit="1" customWidth="1"/>
    <col min="11364" max="11364" width="13.42578125" style="3" bestFit="1" customWidth="1"/>
    <col min="11365" max="11365" width="15.85546875" style="3" bestFit="1" customWidth="1"/>
    <col min="11366" max="11366" width="12.5703125" style="3" bestFit="1" customWidth="1"/>
    <col min="11367" max="11367" width="13" style="3" bestFit="1" customWidth="1"/>
    <col min="11368" max="11368" width="13.28515625" style="3" bestFit="1" customWidth="1"/>
    <col min="11369" max="11369" width="12.7109375" style="3" bestFit="1" customWidth="1"/>
    <col min="11370" max="11370" width="15.28515625" style="3" customWidth="1"/>
    <col min="11371" max="11371" width="13.28515625" style="3" customWidth="1"/>
    <col min="11372" max="11372" width="10.5703125" style="3" bestFit="1" customWidth="1"/>
    <col min="11373" max="11373" width="12.5703125" style="3" customWidth="1"/>
    <col min="11374" max="11374" width="9.85546875" style="3" bestFit="1" customWidth="1"/>
    <col min="11375" max="11375" width="9.28515625" style="3" bestFit="1" customWidth="1"/>
    <col min="11376" max="11376" width="11" style="3" bestFit="1" customWidth="1"/>
    <col min="11377" max="11377" width="13.85546875" style="3" bestFit="1" customWidth="1"/>
    <col min="11378" max="11383" width="9.140625" style="3"/>
    <col min="11384" max="11384" width="15.7109375" style="3" customWidth="1"/>
    <col min="11385" max="11520" width="9.140625" style="3"/>
    <col min="11521" max="11521" width="32.28515625" style="3" customWidth="1"/>
    <col min="11522" max="11522" width="10.7109375" style="3" customWidth="1"/>
    <col min="11523" max="11523" width="16.140625" style="3" customWidth="1"/>
    <col min="11524" max="11524" width="13" style="3" bestFit="1" customWidth="1"/>
    <col min="11525" max="11525" width="14.85546875" style="3" bestFit="1" customWidth="1"/>
    <col min="11526" max="11526" width="13.7109375" style="3" bestFit="1" customWidth="1"/>
    <col min="11527" max="11527" width="12.5703125" style="3" customWidth="1"/>
    <col min="11528" max="11528" width="14.28515625" style="3" bestFit="1" customWidth="1"/>
    <col min="11529" max="11529" width="15" style="3" bestFit="1" customWidth="1"/>
    <col min="11530" max="11530" width="14.42578125" style="3" bestFit="1" customWidth="1"/>
    <col min="11531" max="11531" width="13.5703125" style="3" bestFit="1" customWidth="1"/>
    <col min="11532" max="11533" width="12.5703125" style="3" customWidth="1"/>
    <col min="11534" max="11534" width="11.7109375" style="3" customWidth="1"/>
    <col min="11535" max="11535" width="19.85546875" style="3" bestFit="1" customWidth="1"/>
    <col min="11536" max="11536" width="11.7109375" style="3" customWidth="1"/>
    <col min="11537" max="11539" width="9.140625" style="3"/>
    <col min="11540" max="11540" width="38" style="3" customWidth="1"/>
    <col min="11541" max="11541" width="10.85546875" style="3" customWidth="1"/>
    <col min="11542" max="11542" width="18.28515625" style="3" customWidth="1"/>
    <col min="11543" max="11543" width="13.7109375" style="3" customWidth="1"/>
    <col min="11544" max="11544" width="14.28515625" style="3" customWidth="1"/>
    <col min="11545" max="11545" width="14.42578125" style="3" customWidth="1"/>
    <col min="11546" max="11546" width="12.5703125" style="3" customWidth="1"/>
    <col min="11547" max="11548" width="15" style="3" customWidth="1"/>
    <col min="11549" max="11549" width="18.85546875" style="3" bestFit="1" customWidth="1"/>
    <col min="11550" max="11551" width="12.5703125" style="3" customWidth="1"/>
    <col min="11552" max="11552" width="13.140625" style="3" customWidth="1"/>
    <col min="11553" max="11553" width="12.5703125" style="3" customWidth="1"/>
    <col min="11554" max="11554" width="20.85546875" style="3" bestFit="1" customWidth="1"/>
    <col min="11555" max="11555" width="21.7109375" style="3" customWidth="1"/>
    <col min="11556" max="11558" width="9.140625" style="3"/>
    <col min="11559" max="11559" width="3.85546875" style="3" customWidth="1"/>
    <col min="11560" max="11560" width="17.7109375" style="3" customWidth="1"/>
    <col min="11561" max="11561" width="9.42578125" style="3" bestFit="1" customWidth="1"/>
    <col min="11562" max="11562" width="12" style="3" bestFit="1" customWidth="1"/>
    <col min="11563" max="11571" width="10.7109375" style="3" customWidth="1"/>
    <col min="11572" max="11572" width="7.85546875" style="3" bestFit="1" customWidth="1"/>
    <col min="11573" max="11573" width="16.5703125" style="3" customWidth="1"/>
    <col min="11574" max="11574" width="9.140625" style="3"/>
    <col min="11575" max="11575" width="11.140625" style="3" bestFit="1" customWidth="1"/>
    <col min="11576" max="11577" width="9.85546875" style="3" bestFit="1" customWidth="1"/>
    <col min="11578" max="11578" width="11" style="3" customWidth="1"/>
    <col min="11579" max="11579" width="10.5703125" style="3" bestFit="1" customWidth="1"/>
    <col min="11580" max="11580" width="10.140625" style="3" customWidth="1"/>
    <col min="11581" max="11581" width="9.42578125" style="3" bestFit="1" customWidth="1"/>
    <col min="11582" max="11582" width="9.28515625" style="3" bestFit="1" customWidth="1"/>
    <col min="11583" max="11584" width="10.140625" style="3" customWidth="1"/>
    <col min="11585" max="11585" width="10.42578125" style="3" customWidth="1"/>
    <col min="11586" max="11586" width="9.28515625" style="3" bestFit="1" customWidth="1"/>
    <col min="11587" max="11588" width="9.140625" style="3"/>
    <col min="11589" max="11589" width="10.5703125" style="3" customWidth="1"/>
    <col min="11590" max="11593" width="9.140625" style="3"/>
    <col min="11594" max="11594" width="3.7109375" style="3" customWidth="1"/>
    <col min="11595" max="11595" width="14.7109375" style="3" customWidth="1"/>
    <col min="11596" max="11596" width="9.5703125" style="3" bestFit="1" customWidth="1"/>
    <col min="11597" max="11597" width="11.7109375" style="3" bestFit="1" customWidth="1"/>
    <col min="11598" max="11598" width="10.85546875" style="3" bestFit="1" customWidth="1"/>
    <col min="11599" max="11599" width="9.5703125" style="3" customWidth="1"/>
    <col min="11600" max="11600" width="11" style="3" bestFit="1" customWidth="1"/>
    <col min="11601" max="11601" width="11.85546875" style="3" bestFit="1" customWidth="1"/>
    <col min="11602" max="11602" width="11" style="3" bestFit="1" customWidth="1"/>
    <col min="11603" max="11603" width="13.42578125" style="3" bestFit="1" customWidth="1"/>
    <col min="11604" max="11604" width="9.7109375" style="3" bestFit="1" customWidth="1"/>
    <col min="11605" max="11605" width="11.5703125" style="3" bestFit="1" customWidth="1"/>
    <col min="11606" max="11606" width="10.85546875" style="3" bestFit="1" customWidth="1"/>
    <col min="11607" max="11607" width="11.7109375" style="3" customWidth="1"/>
    <col min="11608" max="11608" width="11.85546875" style="3" bestFit="1" customWidth="1"/>
    <col min="11609" max="11609" width="11.7109375" style="3" bestFit="1" customWidth="1"/>
    <col min="11610" max="11611" width="9.28515625" style="3" customWidth="1"/>
    <col min="11612" max="11615" width="9.140625" style="3"/>
    <col min="11616" max="11616" width="9.7109375" style="3" customWidth="1"/>
    <col min="11617" max="11617" width="14.85546875" style="3" customWidth="1"/>
    <col min="11618" max="11618" width="12.140625" style="3" bestFit="1" customWidth="1"/>
    <col min="11619" max="11619" width="16.85546875" style="3" bestFit="1" customWidth="1"/>
    <col min="11620" max="11620" width="13.42578125" style="3" bestFit="1" customWidth="1"/>
    <col min="11621" max="11621" width="15.85546875" style="3" bestFit="1" customWidth="1"/>
    <col min="11622" max="11622" width="12.5703125" style="3" bestFit="1" customWidth="1"/>
    <col min="11623" max="11623" width="13" style="3" bestFit="1" customWidth="1"/>
    <col min="11624" max="11624" width="13.28515625" style="3" bestFit="1" customWidth="1"/>
    <col min="11625" max="11625" width="12.7109375" style="3" bestFit="1" customWidth="1"/>
    <col min="11626" max="11626" width="15.28515625" style="3" customWidth="1"/>
    <col min="11627" max="11627" width="13.28515625" style="3" customWidth="1"/>
    <col min="11628" max="11628" width="10.5703125" style="3" bestFit="1" customWidth="1"/>
    <col min="11629" max="11629" width="12.5703125" style="3" customWidth="1"/>
    <col min="11630" max="11630" width="9.85546875" style="3" bestFit="1" customWidth="1"/>
    <col min="11631" max="11631" width="9.28515625" style="3" bestFit="1" customWidth="1"/>
    <col min="11632" max="11632" width="11" style="3" bestFit="1" customWidth="1"/>
    <col min="11633" max="11633" width="13.85546875" style="3" bestFit="1" customWidth="1"/>
    <col min="11634" max="11639" width="9.140625" style="3"/>
    <col min="11640" max="11640" width="15.7109375" style="3" customWidth="1"/>
    <col min="11641" max="11776" width="9.140625" style="3"/>
    <col min="11777" max="11777" width="32.28515625" style="3" customWidth="1"/>
    <col min="11778" max="11778" width="10.7109375" style="3" customWidth="1"/>
    <col min="11779" max="11779" width="16.140625" style="3" customWidth="1"/>
    <col min="11780" max="11780" width="13" style="3" bestFit="1" customWidth="1"/>
    <col min="11781" max="11781" width="14.85546875" style="3" bestFit="1" customWidth="1"/>
    <col min="11782" max="11782" width="13.7109375" style="3" bestFit="1" customWidth="1"/>
    <col min="11783" max="11783" width="12.5703125" style="3" customWidth="1"/>
    <col min="11784" max="11784" width="14.28515625" style="3" bestFit="1" customWidth="1"/>
    <col min="11785" max="11785" width="15" style="3" bestFit="1" customWidth="1"/>
    <col min="11786" max="11786" width="14.42578125" style="3" bestFit="1" customWidth="1"/>
    <col min="11787" max="11787" width="13.5703125" style="3" bestFit="1" customWidth="1"/>
    <col min="11788" max="11789" width="12.5703125" style="3" customWidth="1"/>
    <col min="11790" max="11790" width="11.7109375" style="3" customWidth="1"/>
    <col min="11791" max="11791" width="19.85546875" style="3" bestFit="1" customWidth="1"/>
    <col min="11792" max="11792" width="11.7109375" style="3" customWidth="1"/>
    <col min="11793" max="11795" width="9.140625" style="3"/>
    <col min="11796" max="11796" width="38" style="3" customWidth="1"/>
    <col min="11797" max="11797" width="10.85546875" style="3" customWidth="1"/>
    <col min="11798" max="11798" width="18.28515625" style="3" customWidth="1"/>
    <col min="11799" max="11799" width="13.7109375" style="3" customWidth="1"/>
    <col min="11800" max="11800" width="14.28515625" style="3" customWidth="1"/>
    <col min="11801" max="11801" width="14.42578125" style="3" customWidth="1"/>
    <col min="11802" max="11802" width="12.5703125" style="3" customWidth="1"/>
    <col min="11803" max="11804" width="15" style="3" customWidth="1"/>
    <col min="11805" max="11805" width="18.85546875" style="3" bestFit="1" customWidth="1"/>
    <col min="11806" max="11807" width="12.5703125" style="3" customWidth="1"/>
    <col min="11808" max="11808" width="13.140625" style="3" customWidth="1"/>
    <col min="11809" max="11809" width="12.5703125" style="3" customWidth="1"/>
    <col min="11810" max="11810" width="20.85546875" style="3" bestFit="1" customWidth="1"/>
    <col min="11811" max="11811" width="21.7109375" style="3" customWidth="1"/>
    <col min="11812" max="11814" width="9.140625" style="3"/>
    <col min="11815" max="11815" width="3.85546875" style="3" customWidth="1"/>
    <col min="11816" max="11816" width="17.7109375" style="3" customWidth="1"/>
    <col min="11817" max="11817" width="9.42578125" style="3" bestFit="1" customWidth="1"/>
    <col min="11818" max="11818" width="12" style="3" bestFit="1" customWidth="1"/>
    <col min="11819" max="11827" width="10.7109375" style="3" customWidth="1"/>
    <col min="11828" max="11828" width="7.85546875" style="3" bestFit="1" customWidth="1"/>
    <col min="11829" max="11829" width="16.5703125" style="3" customWidth="1"/>
    <col min="11830" max="11830" width="9.140625" style="3"/>
    <col min="11831" max="11831" width="11.140625" style="3" bestFit="1" customWidth="1"/>
    <col min="11832" max="11833" width="9.85546875" style="3" bestFit="1" customWidth="1"/>
    <col min="11834" max="11834" width="11" style="3" customWidth="1"/>
    <col min="11835" max="11835" width="10.5703125" style="3" bestFit="1" customWidth="1"/>
    <col min="11836" max="11836" width="10.140625" style="3" customWidth="1"/>
    <col min="11837" max="11837" width="9.42578125" style="3" bestFit="1" customWidth="1"/>
    <col min="11838" max="11838" width="9.28515625" style="3" bestFit="1" customWidth="1"/>
    <col min="11839" max="11840" width="10.140625" style="3" customWidth="1"/>
    <col min="11841" max="11841" width="10.42578125" style="3" customWidth="1"/>
    <col min="11842" max="11842" width="9.28515625" style="3" bestFit="1" customWidth="1"/>
    <col min="11843" max="11844" width="9.140625" style="3"/>
    <col min="11845" max="11845" width="10.5703125" style="3" customWidth="1"/>
    <col min="11846" max="11849" width="9.140625" style="3"/>
    <col min="11850" max="11850" width="3.7109375" style="3" customWidth="1"/>
    <col min="11851" max="11851" width="14.7109375" style="3" customWidth="1"/>
    <col min="11852" max="11852" width="9.5703125" style="3" bestFit="1" customWidth="1"/>
    <col min="11853" max="11853" width="11.7109375" style="3" bestFit="1" customWidth="1"/>
    <col min="11854" max="11854" width="10.85546875" style="3" bestFit="1" customWidth="1"/>
    <col min="11855" max="11855" width="9.5703125" style="3" customWidth="1"/>
    <col min="11856" max="11856" width="11" style="3" bestFit="1" customWidth="1"/>
    <col min="11857" max="11857" width="11.85546875" style="3" bestFit="1" customWidth="1"/>
    <col min="11858" max="11858" width="11" style="3" bestFit="1" customWidth="1"/>
    <col min="11859" max="11859" width="13.42578125" style="3" bestFit="1" customWidth="1"/>
    <col min="11860" max="11860" width="9.7109375" style="3" bestFit="1" customWidth="1"/>
    <col min="11861" max="11861" width="11.5703125" style="3" bestFit="1" customWidth="1"/>
    <col min="11862" max="11862" width="10.85546875" style="3" bestFit="1" customWidth="1"/>
    <col min="11863" max="11863" width="11.7109375" style="3" customWidth="1"/>
    <col min="11864" max="11864" width="11.85546875" style="3" bestFit="1" customWidth="1"/>
    <col min="11865" max="11865" width="11.7109375" style="3" bestFit="1" customWidth="1"/>
    <col min="11866" max="11867" width="9.28515625" style="3" customWidth="1"/>
    <col min="11868" max="11871" width="9.140625" style="3"/>
    <col min="11872" max="11872" width="9.7109375" style="3" customWidth="1"/>
    <col min="11873" max="11873" width="14.85546875" style="3" customWidth="1"/>
    <col min="11874" max="11874" width="12.140625" style="3" bestFit="1" customWidth="1"/>
    <col min="11875" max="11875" width="16.85546875" style="3" bestFit="1" customWidth="1"/>
    <col min="11876" max="11876" width="13.42578125" style="3" bestFit="1" customWidth="1"/>
    <col min="11877" max="11877" width="15.85546875" style="3" bestFit="1" customWidth="1"/>
    <col min="11878" max="11878" width="12.5703125" style="3" bestFit="1" customWidth="1"/>
    <col min="11879" max="11879" width="13" style="3" bestFit="1" customWidth="1"/>
    <col min="11880" max="11880" width="13.28515625" style="3" bestFit="1" customWidth="1"/>
    <col min="11881" max="11881" width="12.7109375" style="3" bestFit="1" customWidth="1"/>
    <col min="11882" max="11882" width="15.28515625" style="3" customWidth="1"/>
    <col min="11883" max="11883" width="13.28515625" style="3" customWidth="1"/>
    <col min="11884" max="11884" width="10.5703125" style="3" bestFit="1" customWidth="1"/>
    <col min="11885" max="11885" width="12.5703125" style="3" customWidth="1"/>
    <col min="11886" max="11886" width="9.85546875" style="3" bestFit="1" customWidth="1"/>
    <col min="11887" max="11887" width="9.28515625" style="3" bestFit="1" customWidth="1"/>
    <col min="11888" max="11888" width="11" style="3" bestFit="1" customWidth="1"/>
    <col min="11889" max="11889" width="13.85546875" style="3" bestFit="1" customWidth="1"/>
    <col min="11890" max="11895" width="9.140625" style="3"/>
    <col min="11896" max="11896" width="15.7109375" style="3" customWidth="1"/>
    <col min="11897" max="12032" width="9.140625" style="3"/>
    <col min="12033" max="12033" width="32.28515625" style="3" customWidth="1"/>
    <col min="12034" max="12034" width="10.7109375" style="3" customWidth="1"/>
    <col min="12035" max="12035" width="16.140625" style="3" customWidth="1"/>
    <col min="12036" max="12036" width="13" style="3" bestFit="1" customWidth="1"/>
    <col min="12037" max="12037" width="14.85546875" style="3" bestFit="1" customWidth="1"/>
    <col min="12038" max="12038" width="13.7109375" style="3" bestFit="1" customWidth="1"/>
    <col min="12039" max="12039" width="12.5703125" style="3" customWidth="1"/>
    <col min="12040" max="12040" width="14.28515625" style="3" bestFit="1" customWidth="1"/>
    <col min="12041" max="12041" width="15" style="3" bestFit="1" customWidth="1"/>
    <col min="12042" max="12042" width="14.42578125" style="3" bestFit="1" customWidth="1"/>
    <col min="12043" max="12043" width="13.5703125" style="3" bestFit="1" customWidth="1"/>
    <col min="12044" max="12045" width="12.5703125" style="3" customWidth="1"/>
    <col min="12046" max="12046" width="11.7109375" style="3" customWidth="1"/>
    <col min="12047" max="12047" width="19.85546875" style="3" bestFit="1" customWidth="1"/>
    <col min="12048" max="12048" width="11.7109375" style="3" customWidth="1"/>
    <col min="12049" max="12051" width="9.140625" style="3"/>
    <col min="12052" max="12052" width="38" style="3" customWidth="1"/>
    <col min="12053" max="12053" width="10.85546875" style="3" customWidth="1"/>
    <col min="12054" max="12054" width="18.28515625" style="3" customWidth="1"/>
    <col min="12055" max="12055" width="13.7109375" style="3" customWidth="1"/>
    <col min="12056" max="12056" width="14.28515625" style="3" customWidth="1"/>
    <col min="12057" max="12057" width="14.42578125" style="3" customWidth="1"/>
    <col min="12058" max="12058" width="12.5703125" style="3" customWidth="1"/>
    <col min="12059" max="12060" width="15" style="3" customWidth="1"/>
    <col min="12061" max="12061" width="18.85546875" style="3" bestFit="1" customWidth="1"/>
    <col min="12062" max="12063" width="12.5703125" style="3" customWidth="1"/>
    <col min="12064" max="12064" width="13.140625" style="3" customWidth="1"/>
    <col min="12065" max="12065" width="12.5703125" style="3" customWidth="1"/>
    <col min="12066" max="12066" width="20.85546875" style="3" bestFit="1" customWidth="1"/>
    <col min="12067" max="12067" width="21.7109375" style="3" customWidth="1"/>
    <col min="12068" max="12070" width="9.140625" style="3"/>
    <col min="12071" max="12071" width="3.85546875" style="3" customWidth="1"/>
    <col min="12072" max="12072" width="17.7109375" style="3" customWidth="1"/>
    <col min="12073" max="12073" width="9.42578125" style="3" bestFit="1" customWidth="1"/>
    <col min="12074" max="12074" width="12" style="3" bestFit="1" customWidth="1"/>
    <col min="12075" max="12083" width="10.7109375" style="3" customWidth="1"/>
    <col min="12084" max="12084" width="7.85546875" style="3" bestFit="1" customWidth="1"/>
    <col min="12085" max="12085" width="16.5703125" style="3" customWidth="1"/>
    <col min="12086" max="12086" width="9.140625" style="3"/>
    <col min="12087" max="12087" width="11.140625" style="3" bestFit="1" customWidth="1"/>
    <col min="12088" max="12089" width="9.85546875" style="3" bestFit="1" customWidth="1"/>
    <col min="12090" max="12090" width="11" style="3" customWidth="1"/>
    <col min="12091" max="12091" width="10.5703125" style="3" bestFit="1" customWidth="1"/>
    <col min="12092" max="12092" width="10.140625" style="3" customWidth="1"/>
    <col min="12093" max="12093" width="9.42578125" style="3" bestFit="1" customWidth="1"/>
    <col min="12094" max="12094" width="9.28515625" style="3" bestFit="1" customWidth="1"/>
    <col min="12095" max="12096" width="10.140625" style="3" customWidth="1"/>
    <col min="12097" max="12097" width="10.42578125" style="3" customWidth="1"/>
    <col min="12098" max="12098" width="9.28515625" style="3" bestFit="1" customWidth="1"/>
    <col min="12099" max="12100" width="9.140625" style="3"/>
    <col min="12101" max="12101" width="10.5703125" style="3" customWidth="1"/>
    <col min="12102" max="12105" width="9.140625" style="3"/>
    <col min="12106" max="12106" width="3.7109375" style="3" customWidth="1"/>
    <col min="12107" max="12107" width="14.7109375" style="3" customWidth="1"/>
    <col min="12108" max="12108" width="9.5703125" style="3" bestFit="1" customWidth="1"/>
    <col min="12109" max="12109" width="11.7109375" style="3" bestFit="1" customWidth="1"/>
    <col min="12110" max="12110" width="10.85546875" style="3" bestFit="1" customWidth="1"/>
    <col min="12111" max="12111" width="9.5703125" style="3" customWidth="1"/>
    <col min="12112" max="12112" width="11" style="3" bestFit="1" customWidth="1"/>
    <col min="12113" max="12113" width="11.85546875" style="3" bestFit="1" customWidth="1"/>
    <col min="12114" max="12114" width="11" style="3" bestFit="1" customWidth="1"/>
    <col min="12115" max="12115" width="13.42578125" style="3" bestFit="1" customWidth="1"/>
    <col min="12116" max="12116" width="9.7109375" style="3" bestFit="1" customWidth="1"/>
    <col min="12117" max="12117" width="11.5703125" style="3" bestFit="1" customWidth="1"/>
    <col min="12118" max="12118" width="10.85546875" style="3" bestFit="1" customWidth="1"/>
    <col min="12119" max="12119" width="11.7109375" style="3" customWidth="1"/>
    <col min="12120" max="12120" width="11.85546875" style="3" bestFit="1" customWidth="1"/>
    <col min="12121" max="12121" width="11.7109375" style="3" bestFit="1" customWidth="1"/>
    <col min="12122" max="12123" width="9.28515625" style="3" customWidth="1"/>
    <col min="12124" max="12127" width="9.140625" style="3"/>
    <col min="12128" max="12128" width="9.7109375" style="3" customWidth="1"/>
    <col min="12129" max="12129" width="14.85546875" style="3" customWidth="1"/>
    <col min="12130" max="12130" width="12.140625" style="3" bestFit="1" customWidth="1"/>
    <col min="12131" max="12131" width="16.85546875" style="3" bestFit="1" customWidth="1"/>
    <col min="12132" max="12132" width="13.42578125" style="3" bestFit="1" customWidth="1"/>
    <col min="12133" max="12133" width="15.85546875" style="3" bestFit="1" customWidth="1"/>
    <col min="12134" max="12134" width="12.5703125" style="3" bestFit="1" customWidth="1"/>
    <col min="12135" max="12135" width="13" style="3" bestFit="1" customWidth="1"/>
    <col min="12136" max="12136" width="13.28515625" style="3" bestFit="1" customWidth="1"/>
    <col min="12137" max="12137" width="12.7109375" style="3" bestFit="1" customWidth="1"/>
    <col min="12138" max="12138" width="15.28515625" style="3" customWidth="1"/>
    <col min="12139" max="12139" width="13.28515625" style="3" customWidth="1"/>
    <col min="12140" max="12140" width="10.5703125" style="3" bestFit="1" customWidth="1"/>
    <col min="12141" max="12141" width="12.5703125" style="3" customWidth="1"/>
    <col min="12142" max="12142" width="9.85546875" style="3" bestFit="1" customWidth="1"/>
    <col min="12143" max="12143" width="9.28515625" style="3" bestFit="1" customWidth="1"/>
    <col min="12144" max="12144" width="11" style="3" bestFit="1" customWidth="1"/>
    <col min="12145" max="12145" width="13.85546875" style="3" bestFit="1" customWidth="1"/>
    <col min="12146" max="12151" width="9.140625" style="3"/>
    <col min="12152" max="12152" width="15.7109375" style="3" customWidth="1"/>
    <col min="12153" max="12288" width="9.140625" style="3"/>
    <col min="12289" max="12289" width="32.28515625" style="3" customWidth="1"/>
    <col min="12290" max="12290" width="10.7109375" style="3" customWidth="1"/>
    <col min="12291" max="12291" width="16.140625" style="3" customWidth="1"/>
    <col min="12292" max="12292" width="13" style="3" bestFit="1" customWidth="1"/>
    <col min="12293" max="12293" width="14.85546875" style="3" bestFit="1" customWidth="1"/>
    <col min="12294" max="12294" width="13.7109375" style="3" bestFit="1" customWidth="1"/>
    <col min="12295" max="12295" width="12.5703125" style="3" customWidth="1"/>
    <col min="12296" max="12296" width="14.28515625" style="3" bestFit="1" customWidth="1"/>
    <col min="12297" max="12297" width="15" style="3" bestFit="1" customWidth="1"/>
    <col min="12298" max="12298" width="14.42578125" style="3" bestFit="1" customWidth="1"/>
    <col min="12299" max="12299" width="13.5703125" style="3" bestFit="1" customWidth="1"/>
    <col min="12300" max="12301" width="12.5703125" style="3" customWidth="1"/>
    <col min="12302" max="12302" width="11.7109375" style="3" customWidth="1"/>
    <col min="12303" max="12303" width="19.85546875" style="3" bestFit="1" customWidth="1"/>
    <col min="12304" max="12304" width="11.7109375" style="3" customWidth="1"/>
    <col min="12305" max="12307" width="9.140625" style="3"/>
    <col min="12308" max="12308" width="38" style="3" customWidth="1"/>
    <col min="12309" max="12309" width="10.85546875" style="3" customWidth="1"/>
    <col min="12310" max="12310" width="18.28515625" style="3" customWidth="1"/>
    <col min="12311" max="12311" width="13.7109375" style="3" customWidth="1"/>
    <col min="12312" max="12312" width="14.28515625" style="3" customWidth="1"/>
    <col min="12313" max="12313" width="14.42578125" style="3" customWidth="1"/>
    <col min="12314" max="12314" width="12.5703125" style="3" customWidth="1"/>
    <col min="12315" max="12316" width="15" style="3" customWidth="1"/>
    <col min="12317" max="12317" width="18.85546875" style="3" bestFit="1" customWidth="1"/>
    <col min="12318" max="12319" width="12.5703125" style="3" customWidth="1"/>
    <col min="12320" max="12320" width="13.140625" style="3" customWidth="1"/>
    <col min="12321" max="12321" width="12.5703125" style="3" customWidth="1"/>
    <col min="12322" max="12322" width="20.85546875" style="3" bestFit="1" customWidth="1"/>
    <col min="12323" max="12323" width="21.7109375" style="3" customWidth="1"/>
    <col min="12324" max="12326" width="9.140625" style="3"/>
    <col min="12327" max="12327" width="3.85546875" style="3" customWidth="1"/>
    <col min="12328" max="12328" width="17.7109375" style="3" customWidth="1"/>
    <col min="12329" max="12329" width="9.42578125" style="3" bestFit="1" customWidth="1"/>
    <col min="12330" max="12330" width="12" style="3" bestFit="1" customWidth="1"/>
    <col min="12331" max="12339" width="10.7109375" style="3" customWidth="1"/>
    <col min="12340" max="12340" width="7.85546875" style="3" bestFit="1" customWidth="1"/>
    <col min="12341" max="12341" width="16.5703125" style="3" customWidth="1"/>
    <col min="12342" max="12342" width="9.140625" style="3"/>
    <col min="12343" max="12343" width="11.140625" style="3" bestFit="1" customWidth="1"/>
    <col min="12344" max="12345" width="9.85546875" style="3" bestFit="1" customWidth="1"/>
    <col min="12346" max="12346" width="11" style="3" customWidth="1"/>
    <col min="12347" max="12347" width="10.5703125" style="3" bestFit="1" customWidth="1"/>
    <col min="12348" max="12348" width="10.140625" style="3" customWidth="1"/>
    <col min="12349" max="12349" width="9.42578125" style="3" bestFit="1" customWidth="1"/>
    <col min="12350" max="12350" width="9.28515625" style="3" bestFit="1" customWidth="1"/>
    <col min="12351" max="12352" width="10.140625" style="3" customWidth="1"/>
    <col min="12353" max="12353" width="10.42578125" style="3" customWidth="1"/>
    <col min="12354" max="12354" width="9.28515625" style="3" bestFit="1" customWidth="1"/>
    <col min="12355" max="12356" width="9.140625" style="3"/>
    <col min="12357" max="12357" width="10.5703125" style="3" customWidth="1"/>
    <col min="12358" max="12361" width="9.140625" style="3"/>
    <col min="12362" max="12362" width="3.7109375" style="3" customWidth="1"/>
    <col min="12363" max="12363" width="14.7109375" style="3" customWidth="1"/>
    <col min="12364" max="12364" width="9.5703125" style="3" bestFit="1" customWidth="1"/>
    <col min="12365" max="12365" width="11.7109375" style="3" bestFit="1" customWidth="1"/>
    <col min="12366" max="12366" width="10.85546875" style="3" bestFit="1" customWidth="1"/>
    <col min="12367" max="12367" width="9.5703125" style="3" customWidth="1"/>
    <col min="12368" max="12368" width="11" style="3" bestFit="1" customWidth="1"/>
    <col min="12369" max="12369" width="11.85546875" style="3" bestFit="1" customWidth="1"/>
    <col min="12370" max="12370" width="11" style="3" bestFit="1" customWidth="1"/>
    <col min="12371" max="12371" width="13.42578125" style="3" bestFit="1" customWidth="1"/>
    <col min="12372" max="12372" width="9.7109375" style="3" bestFit="1" customWidth="1"/>
    <col min="12373" max="12373" width="11.5703125" style="3" bestFit="1" customWidth="1"/>
    <col min="12374" max="12374" width="10.85546875" style="3" bestFit="1" customWidth="1"/>
    <col min="12375" max="12375" width="11.7109375" style="3" customWidth="1"/>
    <col min="12376" max="12376" width="11.85546875" style="3" bestFit="1" customWidth="1"/>
    <col min="12377" max="12377" width="11.7109375" style="3" bestFit="1" customWidth="1"/>
    <col min="12378" max="12379" width="9.28515625" style="3" customWidth="1"/>
    <col min="12380" max="12383" width="9.140625" style="3"/>
    <col min="12384" max="12384" width="9.7109375" style="3" customWidth="1"/>
    <col min="12385" max="12385" width="14.85546875" style="3" customWidth="1"/>
    <col min="12386" max="12386" width="12.140625" style="3" bestFit="1" customWidth="1"/>
    <col min="12387" max="12387" width="16.85546875" style="3" bestFit="1" customWidth="1"/>
    <col min="12388" max="12388" width="13.42578125" style="3" bestFit="1" customWidth="1"/>
    <col min="12389" max="12389" width="15.85546875" style="3" bestFit="1" customWidth="1"/>
    <col min="12390" max="12390" width="12.5703125" style="3" bestFit="1" customWidth="1"/>
    <col min="12391" max="12391" width="13" style="3" bestFit="1" customWidth="1"/>
    <col min="12392" max="12392" width="13.28515625" style="3" bestFit="1" customWidth="1"/>
    <col min="12393" max="12393" width="12.7109375" style="3" bestFit="1" customWidth="1"/>
    <col min="12394" max="12394" width="15.28515625" style="3" customWidth="1"/>
    <col min="12395" max="12395" width="13.28515625" style="3" customWidth="1"/>
    <col min="12396" max="12396" width="10.5703125" style="3" bestFit="1" customWidth="1"/>
    <col min="12397" max="12397" width="12.5703125" style="3" customWidth="1"/>
    <col min="12398" max="12398" width="9.85546875" style="3" bestFit="1" customWidth="1"/>
    <col min="12399" max="12399" width="9.28515625" style="3" bestFit="1" customWidth="1"/>
    <col min="12400" max="12400" width="11" style="3" bestFit="1" customWidth="1"/>
    <col min="12401" max="12401" width="13.85546875" style="3" bestFit="1" customWidth="1"/>
    <col min="12402" max="12407" width="9.140625" style="3"/>
    <col min="12408" max="12408" width="15.7109375" style="3" customWidth="1"/>
    <col min="12409" max="12544" width="9.140625" style="3"/>
    <col min="12545" max="12545" width="32.28515625" style="3" customWidth="1"/>
    <col min="12546" max="12546" width="10.7109375" style="3" customWidth="1"/>
    <col min="12547" max="12547" width="16.140625" style="3" customWidth="1"/>
    <col min="12548" max="12548" width="13" style="3" bestFit="1" customWidth="1"/>
    <col min="12549" max="12549" width="14.85546875" style="3" bestFit="1" customWidth="1"/>
    <col min="12550" max="12550" width="13.7109375" style="3" bestFit="1" customWidth="1"/>
    <col min="12551" max="12551" width="12.5703125" style="3" customWidth="1"/>
    <col min="12552" max="12552" width="14.28515625" style="3" bestFit="1" customWidth="1"/>
    <col min="12553" max="12553" width="15" style="3" bestFit="1" customWidth="1"/>
    <col min="12554" max="12554" width="14.42578125" style="3" bestFit="1" customWidth="1"/>
    <col min="12555" max="12555" width="13.5703125" style="3" bestFit="1" customWidth="1"/>
    <col min="12556" max="12557" width="12.5703125" style="3" customWidth="1"/>
    <col min="12558" max="12558" width="11.7109375" style="3" customWidth="1"/>
    <col min="12559" max="12559" width="19.85546875" style="3" bestFit="1" customWidth="1"/>
    <col min="12560" max="12560" width="11.7109375" style="3" customWidth="1"/>
    <col min="12561" max="12563" width="9.140625" style="3"/>
    <col min="12564" max="12564" width="38" style="3" customWidth="1"/>
    <col min="12565" max="12565" width="10.85546875" style="3" customWidth="1"/>
    <col min="12566" max="12566" width="18.28515625" style="3" customWidth="1"/>
    <col min="12567" max="12567" width="13.7109375" style="3" customWidth="1"/>
    <col min="12568" max="12568" width="14.28515625" style="3" customWidth="1"/>
    <col min="12569" max="12569" width="14.42578125" style="3" customWidth="1"/>
    <col min="12570" max="12570" width="12.5703125" style="3" customWidth="1"/>
    <col min="12571" max="12572" width="15" style="3" customWidth="1"/>
    <col min="12573" max="12573" width="18.85546875" style="3" bestFit="1" customWidth="1"/>
    <col min="12574" max="12575" width="12.5703125" style="3" customWidth="1"/>
    <col min="12576" max="12576" width="13.140625" style="3" customWidth="1"/>
    <col min="12577" max="12577" width="12.5703125" style="3" customWidth="1"/>
    <col min="12578" max="12578" width="20.85546875" style="3" bestFit="1" customWidth="1"/>
    <col min="12579" max="12579" width="21.7109375" style="3" customWidth="1"/>
    <col min="12580" max="12582" width="9.140625" style="3"/>
    <col min="12583" max="12583" width="3.85546875" style="3" customWidth="1"/>
    <col min="12584" max="12584" width="17.7109375" style="3" customWidth="1"/>
    <col min="12585" max="12585" width="9.42578125" style="3" bestFit="1" customWidth="1"/>
    <col min="12586" max="12586" width="12" style="3" bestFit="1" customWidth="1"/>
    <col min="12587" max="12595" width="10.7109375" style="3" customWidth="1"/>
    <col min="12596" max="12596" width="7.85546875" style="3" bestFit="1" customWidth="1"/>
    <col min="12597" max="12597" width="16.5703125" style="3" customWidth="1"/>
    <col min="12598" max="12598" width="9.140625" style="3"/>
    <col min="12599" max="12599" width="11.140625" style="3" bestFit="1" customWidth="1"/>
    <col min="12600" max="12601" width="9.85546875" style="3" bestFit="1" customWidth="1"/>
    <col min="12602" max="12602" width="11" style="3" customWidth="1"/>
    <col min="12603" max="12603" width="10.5703125" style="3" bestFit="1" customWidth="1"/>
    <col min="12604" max="12604" width="10.140625" style="3" customWidth="1"/>
    <col min="12605" max="12605" width="9.42578125" style="3" bestFit="1" customWidth="1"/>
    <col min="12606" max="12606" width="9.28515625" style="3" bestFit="1" customWidth="1"/>
    <col min="12607" max="12608" width="10.140625" style="3" customWidth="1"/>
    <col min="12609" max="12609" width="10.42578125" style="3" customWidth="1"/>
    <col min="12610" max="12610" width="9.28515625" style="3" bestFit="1" customWidth="1"/>
    <col min="12611" max="12612" width="9.140625" style="3"/>
    <col min="12613" max="12613" width="10.5703125" style="3" customWidth="1"/>
    <col min="12614" max="12617" width="9.140625" style="3"/>
    <col min="12618" max="12618" width="3.7109375" style="3" customWidth="1"/>
    <col min="12619" max="12619" width="14.7109375" style="3" customWidth="1"/>
    <col min="12620" max="12620" width="9.5703125" style="3" bestFit="1" customWidth="1"/>
    <col min="12621" max="12621" width="11.7109375" style="3" bestFit="1" customWidth="1"/>
    <col min="12622" max="12622" width="10.85546875" style="3" bestFit="1" customWidth="1"/>
    <col min="12623" max="12623" width="9.5703125" style="3" customWidth="1"/>
    <col min="12624" max="12624" width="11" style="3" bestFit="1" customWidth="1"/>
    <col min="12625" max="12625" width="11.85546875" style="3" bestFit="1" customWidth="1"/>
    <col min="12626" max="12626" width="11" style="3" bestFit="1" customWidth="1"/>
    <col min="12627" max="12627" width="13.42578125" style="3" bestFit="1" customWidth="1"/>
    <col min="12628" max="12628" width="9.7109375" style="3" bestFit="1" customWidth="1"/>
    <col min="12629" max="12629" width="11.5703125" style="3" bestFit="1" customWidth="1"/>
    <col min="12630" max="12630" width="10.85546875" style="3" bestFit="1" customWidth="1"/>
    <col min="12631" max="12631" width="11.7109375" style="3" customWidth="1"/>
    <col min="12632" max="12632" width="11.85546875" style="3" bestFit="1" customWidth="1"/>
    <col min="12633" max="12633" width="11.7109375" style="3" bestFit="1" customWidth="1"/>
    <col min="12634" max="12635" width="9.28515625" style="3" customWidth="1"/>
    <col min="12636" max="12639" width="9.140625" style="3"/>
    <col min="12640" max="12640" width="9.7109375" style="3" customWidth="1"/>
    <col min="12641" max="12641" width="14.85546875" style="3" customWidth="1"/>
    <col min="12642" max="12642" width="12.140625" style="3" bestFit="1" customWidth="1"/>
    <col min="12643" max="12643" width="16.85546875" style="3" bestFit="1" customWidth="1"/>
    <col min="12644" max="12644" width="13.42578125" style="3" bestFit="1" customWidth="1"/>
    <col min="12645" max="12645" width="15.85546875" style="3" bestFit="1" customWidth="1"/>
    <col min="12646" max="12646" width="12.5703125" style="3" bestFit="1" customWidth="1"/>
    <col min="12647" max="12647" width="13" style="3" bestFit="1" customWidth="1"/>
    <col min="12648" max="12648" width="13.28515625" style="3" bestFit="1" customWidth="1"/>
    <col min="12649" max="12649" width="12.7109375" style="3" bestFit="1" customWidth="1"/>
    <col min="12650" max="12650" width="15.28515625" style="3" customWidth="1"/>
    <col min="12651" max="12651" width="13.28515625" style="3" customWidth="1"/>
    <col min="12652" max="12652" width="10.5703125" style="3" bestFit="1" customWidth="1"/>
    <col min="12653" max="12653" width="12.5703125" style="3" customWidth="1"/>
    <col min="12654" max="12654" width="9.85546875" style="3" bestFit="1" customWidth="1"/>
    <col min="12655" max="12655" width="9.28515625" style="3" bestFit="1" customWidth="1"/>
    <col min="12656" max="12656" width="11" style="3" bestFit="1" customWidth="1"/>
    <col min="12657" max="12657" width="13.85546875" style="3" bestFit="1" customWidth="1"/>
    <col min="12658" max="12663" width="9.140625" style="3"/>
    <col min="12664" max="12664" width="15.7109375" style="3" customWidth="1"/>
    <col min="12665" max="12800" width="9.140625" style="3"/>
    <col min="12801" max="12801" width="32.28515625" style="3" customWidth="1"/>
    <col min="12802" max="12802" width="10.7109375" style="3" customWidth="1"/>
    <col min="12803" max="12803" width="16.140625" style="3" customWidth="1"/>
    <col min="12804" max="12804" width="13" style="3" bestFit="1" customWidth="1"/>
    <col min="12805" max="12805" width="14.85546875" style="3" bestFit="1" customWidth="1"/>
    <col min="12806" max="12806" width="13.7109375" style="3" bestFit="1" customWidth="1"/>
    <col min="12807" max="12807" width="12.5703125" style="3" customWidth="1"/>
    <col min="12808" max="12808" width="14.28515625" style="3" bestFit="1" customWidth="1"/>
    <col min="12809" max="12809" width="15" style="3" bestFit="1" customWidth="1"/>
    <col min="12810" max="12810" width="14.42578125" style="3" bestFit="1" customWidth="1"/>
    <col min="12811" max="12811" width="13.5703125" style="3" bestFit="1" customWidth="1"/>
    <col min="12812" max="12813" width="12.5703125" style="3" customWidth="1"/>
    <col min="12814" max="12814" width="11.7109375" style="3" customWidth="1"/>
    <col min="12815" max="12815" width="19.85546875" style="3" bestFit="1" customWidth="1"/>
    <col min="12816" max="12816" width="11.7109375" style="3" customWidth="1"/>
    <col min="12817" max="12819" width="9.140625" style="3"/>
    <col min="12820" max="12820" width="38" style="3" customWidth="1"/>
    <col min="12821" max="12821" width="10.85546875" style="3" customWidth="1"/>
    <col min="12822" max="12822" width="18.28515625" style="3" customWidth="1"/>
    <col min="12823" max="12823" width="13.7109375" style="3" customWidth="1"/>
    <col min="12824" max="12824" width="14.28515625" style="3" customWidth="1"/>
    <col min="12825" max="12825" width="14.42578125" style="3" customWidth="1"/>
    <col min="12826" max="12826" width="12.5703125" style="3" customWidth="1"/>
    <col min="12827" max="12828" width="15" style="3" customWidth="1"/>
    <col min="12829" max="12829" width="18.85546875" style="3" bestFit="1" customWidth="1"/>
    <col min="12830" max="12831" width="12.5703125" style="3" customWidth="1"/>
    <col min="12832" max="12832" width="13.140625" style="3" customWidth="1"/>
    <col min="12833" max="12833" width="12.5703125" style="3" customWidth="1"/>
    <col min="12834" max="12834" width="20.85546875" style="3" bestFit="1" customWidth="1"/>
    <col min="12835" max="12835" width="21.7109375" style="3" customWidth="1"/>
    <col min="12836" max="12838" width="9.140625" style="3"/>
    <col min="12839" max="12839" width="3.85546875" style="3" customWidth="1"/>
    <col min="12840" max="12840" width="17.7109375" style="3" customWidth="1"/>
    <col min="12841" max="12841" width="9.42578125" style="3" bestFit="1" customWidth="1"/>
    <col min="12842" max="12842" width="12" style="3" bestFit="1" customWidth="1"/>
    <col min="12843" max="12851" width="10.7109375" style="3" customWidth="1"/>
    <col min="12852" max="12852" width="7.85546875" style="3" bestFit="1" customWidth="1"/>
    <col min="12853" max="12853" width="16.5703125" style="3" customWidth="1"/>
    <col min="12854" max="12854" width="9.140625" style="3"/>
    <col min="12855" max="12855" width="11.140625" style="3" bestFit="1" customWidth="1"/>
    <col min="12856" max="12857" width="9.85546875" style="3" bestFit="1" customWidth="1"/>
    <col min="12858" max="12858" width="11" style="3" customWidth="1"/>
    <col min="12859" max="12859" width="10.5703125" style="3" bestFit="1" customWidth="1"/>
    <col min="12860" max="12860" width="10.140625" style="3" customWidth="1"/>
    <col min="12861" max="12861" width="9.42578125" style="3" bestFit="1" customWidth="1"/>
    <col min="12862" max="12862" width="9.28515625" style="3" bestFit="1" customWidth="1"/>
    <col min="12863" max="12864" width="10.140625" style="3" customWidth="1"/>
    <col min="12865" max="12865" width="10.42578125" style="3" customWidth="1"/>
    <col min="12866" max="12866" width="9.28515625" style="3" bestFit="1" customWidth="1"/>
    <col min="12867" max="12868" width="9.140625" style="3"/>
    <col min="12869" max="12869" width="10.5703125" style="3" customWidth="1"/>
    <col min="12870" max="12873" width="9.140625" style="3"/>
    <col min="12874" max="12874" width="3.7109375" style="3" customWidth="1"/>
    <col min="12875" max="12875" width="14.7109375" style="3" customWidth="1"/>
    <col min="12876" max="12876" width="9.5703125" style="3" bestFit="1" customWidth="1"/>
    <col min="12877" max="12877" width="11.7109375" style="3" bestFit="1" customWidth="1"/>
    <col min="12878" max="12878" width="10.85546875" style="3" bestFit="1" customWidth="1"/>
    <col min="12879" max="12879" width="9.5703125" style="3" customWidth="1"/>
    <col min="12880" max="12880" width="11" style="3" bestFit="1" customWidth="1"/>
    <col min="12881" max="12881" width="11.85546875" style="3" bestFit="1" customWidth="1"/>
    <col min="12882" max="12882" width="11" style="3" bestFit="1" customWidth="1"/>
    <col min="12883" max="12883" width="13.42578125" style="3" bestFit="1" customWidth="1"/>
    <col min="12884" max="12884" width="9.7109375" style="3" bestFit="1" customWidth="1"/>
    <col min="12885" max="12885" width="11.5703125" style="3" bestFit="1" customWidth="1"/>
    <col min="12886" max="12886" width="10.85546875" style="3" bestFit="1" customWidth="1"/>
    <col min="12887" max="12887" width="11.7109375" style="3" customWidth="1"/>
    <col min="12888" max="12888" width="11.85546875" style="3" bestFit="1" customWidth="1"/>
    <col min="12889" max="12889" width="11.7109375" style="3" bestFit="1" customWidth="1"/>
    <col min="12890" max="12891" width="9.28515625" style="3" customWidth="1"/>
    <col min="12892" max="12895" width="9.140625" style="3"/>
    <col min="12896" max="12896" width="9.7109375" style="3" customWidth="1"/>
    <col min="12897" max="12897" width="14.85546875" style="3" customWidth="1"/>
    <col min="12898" max="12898" width="12.140625" style="3" bestFit="1" customWidth="1"/>
    <col min="12899" max="12899" width="16.85546875" style="3" bestFit="1" customWidth="1"/>
    <col min="12900" max="12900" width="13.42578125" style="3" bestFit="1" customWidth="1"/>
    <col min="12901" max="12901" width="15.85546875" style="3" bestFit="1" customWidth="1"/>
    <col min="12902" max="12902" width="12.5703125" style="3" bestFit="1" customWidth="1"/>
    <col min="12903" max="12903" width="13" style="3" bestFit="1" customWidth="1"/>
    <col min="12904" max="12904" width="13.28515625" style="3" bestFit="1" customWidth="1"/>
    <col min="12905" max="12905" width="12.7109375" style="3" bestFit="1" customWidth="1"/>
    <col min="12906" max="12906" width="15.28515625" style="3" customWidth="1"/>
    <col min="12907" max="12907" width="13.28515625" style="3" customWidth="1"/>
    <col min="12908" max="12908" width="10.5703125" style="3" bestFit="1" customWidth="1"/>
    <col min="12909" max="12909" width="12.5703125" style="3" customWidth="1"/>
    <col min="12910" max="12910" width="9.85546875" style="3" bestFit="1" customWidth="1"/>
    <col min="12911" max="12911" width="9.28515625" style="3" bestFit="1" customWidth="1"/>
    <col min="12912" max="12912" width="11" style="3" bestFit="1" customWidth="1"/>
    <col min="12913" max="12913" width="13.85546875" style="3" bestFit="1" customWidth="1"/>
    <col min="12914" max="12919" width="9.140625" style="3"/>
    <col min="12920" max="12920" width="15.7109375" style="3" customWidth="1"/>
    <col min="12921" max="13056" width="9.140625" style="3"/>
    <col min="13057" max="13057" width="32.28515625" style="3" customWidth="1"/>
    <col min="13058" max="13058" width="10.7109375" style="3" customWidth="1"/>
    <col min="13059" max="13059" width="16.140625" style="3" customWidth="1"/>
    <col min="13060" max="13060" width="13" style="3" bestFit="1" customWidth="1"/>
    <col min="13061" max="13061" width="14.85546875" style="3" bestFit="1" customWidth="1"/>
    <col min="13062" max="13062" width="13.7109375" style="3" bestFit="1" customWidth="1"/>
    <col min="13063" max="13063" width="12.5703125" style="3" customWidth="1"/>
    <col min="13064" max="13064" width="14.28515625" style="3" bestFit="1" customWidth="1"/>
    <col min="13065" max="13065" width="15" style="3" bestFit="1" customWidth="1"/>
    <col min="13066" max="13066" width="14.42578125" style="3" bestFit="1" customWidth="1"/>
    <col min="13067" max="13067" width="13.5703125" style="3" bestFit="1" customWidth="1"/>
    <col min="13068" max="13069" width="12.5703125" style="3" customWidth="1"/>
    <col min="13070" max="13070" width="11.7109375" style="3" customWidth="1"/>
    <col min="13071" max="13071" width="19.85546875" style="3" bestFit="1" customWidth="1"/>
    <col min="13072" max="13072" width="11.7109375" style="3" customWidth="1"/>
    <col min="13073" max="13075" width="9.140625" style="3"/>
    <col min="13076" max="13076" width="38" style="3" customWidth="1"/>
    <col min="13077" max="13077" width="10.85546875" style="3" customWidth="1"/>
    <col min="13078" max="13078" width="18.28515625" style="3" customWidth="1"/>
    <col min="13079" max="13079" width="13.7109375" style="3" customWidth="1"/>
    <col min="13080" max="13080" width="14.28515625" style="3" customWidth="1"/>
    <col min="13081" max="13081" width="14.42578125" style="3" customWidth="1"/>
    <col min="13082" max="13082" width="12.5703125" style="3" customWidth="1"/>
    <col min="13083" max="13084" width="15" style="3" customWidth="1"/>
    <col min="13085" max="13085" width="18.85546875" style="3" bestFit="1" customWidth="1"/>
    <col min="13086" max="13087" width="12.5703125" style="3" customWidth="1"/>
    <col min="13088" max="13088" width="13.140625" style="3" customWidth="1"/>
    <col min="13089" max="13089" width="12.5703125" style="3" customWidth="1"/>
    <col min="13090" max="13090" width="20.85546875" style="3" bestFit="1" customWidth="1"/>
    <col min="13091" max="13091" width="21.7109375" style="3" customWidth="1"/>
    <col min="13092" max="13094" width="9.140625" style="3"/>
    <col min="13095" max="13095" width="3.85546875" style="3" customWidth="1"/>
    <col min="13096" max="13096" width="17.7109375" style="3" customWidth="1"/>
    <col min="13097" max="13097" width="9.42578125" style="3" bestFit="1" customWidth="1"/>
    <col min="13098" max="13098" width="12" style="3" bestFit="1" customWidth="1"/>
    <col min="13099" max="13107" width="10.7109375" style="3" customWidth="1"/>
    <col min="13108" max="13108" width="7.85546875" style="3" bestFit="1" customWidth="1"/>
    <col min="13109" max="13109" width="16.5703125" style="3" customWidth="1"/>
    <col min="13110" max="13110" width="9.140625" style="3"/>
    <col min="13111" max="13111" width="11.140625" style="3" bestFit="1" customWidth="1"/>
    <col min="13112" max="13113" width="9.85546875" style="3" bestFit="1" customWidth="1"/>
    <col min="13114" max="13114" width="11" style="3" customWidth="1"/>
    <col min="13115" max="13115" width="10.5703125" style="3" bestFit="1" customWidth="1"/>
    <col min="13116" max="13116" width="10.140625" style="3" customWidth="1"/>
    <col min="13117" max="13117" width="9.42578125" style="3" bestFit="1" customWidth="1"/>
    <col min="13118" max="13118" width="9.28515625" style="3" bestFit="1" customWidth="1"/>
    <col min="13119" max="13120" width="10.140625" style="3" customWidth="1"/>
    <col min="13121" max="13121" width="10.42578125" style="3" customWidth="1"/>
    <col min="13122" max="13122" width="9.28515625" style="3" bestFit="1" customWidth="1"/>
    <col min="13123" max="13124" width="9.140625" style="3"/>
    <col min="13125" max="13125" width="10.5703125" style="3" customWidth="1"/>
    <col min="13126" max="13129" width="9.140625" style="3"/>
    <col min="13130" max="13130" width="3.7109375" style="3" customWidth="1"/>
    <col min="13131" max="13131" width="14.7109375" style="3" customWidth="1"/>
    <col min="13132" max="13132" width="9.5703125" style="3" bestFit="1" customWidth="1"/>
    <col min="13133" max="13133" width="11.7109375" style="3" bestFit="1" customWidth="1"/>
    <col min="13134" max="13134" width="10.85546875" style="3" bestFit="1" customWidth="1"/>
    <col min="13135" max="13135" width="9.5703125" style="3" customWidth="1"/>
    <col min="13136" max="13136" width="11" style="3" bestFit="1" customWidth="1"/>
    <col min="13137" max="13137" width="11.85546875" style="3" bestFit="1" customWidth="1"/>
    <col min="13138" max="13138" width="11" style="3" bestFit="1" customWidth="1"/>
    <col min="13139" max="13139" width="13.42578125" style="3" bestFit="1" customWidth="1"/>
    <col min="13140" max="13140" width="9.7109375" style="3" bestFit="1" customWidth="1"/>
    <col min="13141" max="13141" width="11.5703125" style="3" bestFit="1" customWidth="1"/>
    <col min="13142" max="13142" width="10.85546875" style="3" bestFit="1" customWidth="1"/>
    <col min="13143" max="13143" width="11.7109375" style="3" customWidth="1"/>
    <col min="13144" max="13144" width="11.85546875" style="3" bestFit="1" customWidth="1"/>
    <col min="13145" max="13145" width="11.7109375" style="3" bestFit="1" customWidth="1"/>
    <col min="13146" max="13147" width="9.28515625" style="3" customWidth="1"/>
    <col min="13148" max="13151" width="9.140625" style="3"/>
    <col min="13152" max="13152" width="9.7109375" style="3" customWidth="1"/>
    <col min="13153" max="13153" width="14.85546875" style="3" customWidth="1"/>
    <col min="13154" max="13154" width="12.140625" style="3" bestFit="1" customWidth="1"/>
    <col min="13155" max="13155" width="16.85546875" style="3" bestFit="1" customWidth="1"/>
    <col min="13156" max="13156" width="13.42578125" style="3" bestFit="1" customWidth="1"/>
    <col min="13157" max="13157" width="15.85546875" style="3" bestFit="1" customWidth="1"/>
    <col min="13158" max="13158" width="12.5703125" style="3" bestFit="1" customWidth="1"/>
    <col min="13159" max="13159" width="13" style="3" bestFit="1" customWidth="1"/>
    <col min="13160" max="13160" width="13.28515625" style="3" bestFit="1" customWidth="1"/>
    <col min="13161" max="13161" width="12.7109375" style="3" bestFit="1" customWidth="1"/>
    <col min="13162" max="13162" width="15.28515625" style="3" customWidth="1"/>
    <col min="13163" max="13163" width="13.28515625" style="3" customWidth="1"/>
    <col min="13164" max="13164" width="10.5703125" style="3" bestFit="1" customWidth="1"/>
    <col min="13165" max="13165" width="12.5703125" style="3" customWidth="1"/>
    <col min="13166" max="13166" width="9.85546875" style="3" bestFit="1" customWidth="1"/>
    <col min="13167" max="13167" width="9.28515625" style="3" bestFit="1" customWidth="1"/>
    <col min="13168" max="13168" width="11" style="3" bestFit="1" customWidth="1"/>
    <col min="13169" max="13169" width="13.85546875" style="3" bestFit="1" customWidth="1"/>
    <col min="13170" max="13175" width="9.140625" style="3"/>
    <col min="13176" max="13176" width="15.7109375" style="3" customWidth="1"/>
    <col min="13177" max="13312" width="9.140625" style="3"/>
    <col min="13313" max="13313" width="32.28515625" style="3" customWidth="1"/>
    <col min="13314" max="13314" width="10.7109375" style="3" customWidth="1"/>
    <col min="13315" max="13315" width="16.140625" style="3" customWidth="1"/>
    <col min="13316" max="13316" width="13" style="3" bestFit="1" customWidth="1"/>
    <col min="13317" max="13317" width="14.85546875" style="3" bestFit="1" customWidth="1"/>
    <col min="13318" max="13318" width="13.7109375" style="3" bestFit="1" customWidth="1"/>
    <col min="13319" max="13319" width="12.5703125" style="3" customWidth="1"/>
    <col min="13320" max="13320" width="14.28515625" style="3" bestFit="1" customWidth="1"/>
    <col min="13321" max="13321" width="15" style="3" bestFit="1" customWidth="1"/>
    <col min="13322" max="13322" width="14.42578125" style="3" bestFit="1" customWidth="1"/>
    <col min="13323" max="13323" width="13.5703125" style="3" bestFit="1" customWidth="1"/>
    <col min="13324" max="13325" width="12.5703125" style="3" customWidth="1"/>
    <col min="13326" max="13326" width="11.7109375" style="3" customWidth="1"/>
    <col min="13327" max="13327" width="19.85546875" style="3" bestFit="1" customWidth="1"/>
    <col min="13328" max="13328" width="11.7109375" style="3" customWidth="1"/>
    <col min="13329" max="13331" width="9.140625" style="3"/>
    <col min="13332" max="13332" width="38" style="3" customWidth="1"/>
    <col min="13333" max="13333" width="10.85546875" style="3" customWidth="1"/>
    <col min="13334" max="13334" width="18.28515625" style="3" customWidth="1"/>
    <col min="13335" max="13335" width="13.7109375" style="3" customWidth="1"/>
    <col min="13336" max="13336" width="14.28515625" style="3" customWidth="1"/>
    <col min="13337" max="13337" width="14.42578125" style="3" customWidth="1"/>
    <col min="13338" max="13338" width="12.5703125" style="3" customWidth="1"/>
    <col min="13339" max="13340" width="15" style="3" customWidth="1"/>
    <col min="13341" max="13341" width="18.85546875" style="3" bestFit="1" customWidth="1"/>
    <col min="13342" max="13343" width="12.5703125" style="3" customWidth="1"/>
    <col min="13344" max="13344" width="13.140625" style="3" customWidth="1"/>
    <col min="13345" max="13345" width="12.5703125" style="3" customWidth="1"/>
    <col min="13346" max="13346" width="20.85546875" style="3" bestFit="1" customWidth="1"/>
    <col min="13347" max="13347" width="21.7109375" style="3" customWidth="1"/>
    <col min="13348" max="13350" width="9.140625" style="3"/>
    <col min="13351" max="13351" width="3.85546875" style="3" customWidth="1"/>
    <col min="13352" max="13352" width="17.7109375" style="3" customWidth="1"/>
    <col min="13353" max="13353" width="9.42578125" style="3" bestFit="1" customWidth="1"/>
    <col min="13354" max="13354" width="12" style="3" bestFit="1" customWidth="1"/>
    <col min="13355" max="13363" width="10.7109375" style="3" customWidth="1"/>
    <col min="13364" max="13364" width="7.85546875" style="3" bestFit="1" customWidth="1"/>
    <col min="13365" max="13365" width="16.5703125" style="3" customWidth="1"/>
    <col min="13366" max="13366" width="9.140625" style="3"/>
    <col min="13367" max="13367" width="11.140625" style="3" bestFit="1" customWidth="1"/>
    <col min="13368" max="13369" width="9.85546875" style="3" bestFit="1" customWidth="1"/>
    <col min="13370" max="13370" width="11" style="3" customWidth="1"/>
    <col min="13371" max="13371" width="10.5703125" style="3" bestFit="1" customWidth="1"/>
    <col min="13372" max="13372" width="10.140625" style="3" customWidth="1"/>
    <col min="13373" max="13373" width="9.42578125" style="3" bestFit="1" customWidth="1"/>
    <col min="13374" max="13374" width="9.28515625" style="3" bestFit="1" customWidth="1"/>
    <col min="13375" max="13376" width="10.140625" style="3" customWidth="1"/>
    <col min="13377" max="13377" width="10.42578125" style="3" customWidth="1"/>
    <col min="13378" max="13378" width="9.28515625" style="3" bestFit="1" customWidth="1"/>
    <col min="13379" max="13380" width="9.140625" style="3"/>
    <col min="13381" max="13381" width="10.5703125" style="3" customWidth="1"/>
    <col min="13382" max="13385" width="9.140625" style="3"/>
    <col min="13386" max="13386" width="3.7109375" style="3" customWidth="1"/>
    <col min="13387" max="13387" width="14.7109375" style="3" customWidth="1"/>
    <col min="13388" max="13388" width="9.5703125" style="3" bestFit="1" customWidth="1"/>
    <col min="13389" max="13389" width="11.7109375" style="3" bestFit="1" customWidth="1"/>
    <col min="13390" max="13390" width="10.85546875" style="3" bestFit="1" customWidth="1"/>
    <col min="13391" max="13391" width="9.5703125" style="3" customWidth="1"/>
    <col min="13392" max="13392" width="11" style="3" bestFit="1" customWidth="1"/>
    <col min="13393" max="13393" width="11.85546875" style="3" bestFit="1" customWidth="1"/>
    <col min="13394" max="13394" width="11" style="3" bestFit="1" customWidth="1"/>
    <col min="13395" max="13395" width="13.42578125" style="3" bestFit="1" customWidth="1"/>
    <col min="13396" max="13396" width="9.7109375" style="3" bestFit="1" customWidth="1"/>
    <col min="13397" max="13397" width="11.5703125" style="3" bestFit="1" customWidth="1"/>
    <col min="13398" max="13398" width="10.85546875" style="3" bestFit="1" customWidth="1"/>
    <col min="13399" max="13399" width="11.7109375" style="3" customWidth="1"/>
    <col min="13400" max="13400" width="11.85546875" style="3" bestFit="1" customWidth="1"/>
    <col min="13401" max="13401" width="11.7109375" style="3" bestFit="1" customWidth="1"/>
    <col min="13402" max="13403" width="9.28515625" style="3" customWidth="1"/>
    <col min="13404" max="13407" width="9.140625" style="3"/>
    <col min="13408" max="13408" width="9.7109375" style="3" customWidth="1"/>
    <col min="13409" max="13409" width="14.85546875" style="3" customWidth="1"/>
    <col min="13410" max="13410" width="12.140625" style="3" bestFit="1" customWidth="1"/>
    <col min="13411" max="13411" width="16.85546875" style="3" bestFit="1" customWidth="1"/>
    <col min="13412" max="13412" width="13.42578125" style="3" bestFit="1" customWidth="1"/>
    <col min="13413" max="13413" width="15.85546875" style="3" bestFit="1" customWidth="1"/>
    <col min="13414" max="13414" width="12.5703125" style="3" bestFit="1" customWidth="1"/>
    <col min="13415" max="13415" width="13" style="3" bestFit="1" customWidth="1"/>
    <col min="13416" max="13416" width="13.28515625" style="3" bestFit="1" customWidth="1"/>
    <col min="13417" max="13417" width="12.7109375" style="3" bestFit="1" customWidth="1"/>
    <col min="13418" max="13418" width="15.28515625" style="3" customWidth="1"/>
    <col min="13419" max="13419" width="13.28515625" style="3" customWidth="1"/>
    <col min="13420" max="13420" width="10.5703125" style="3" bestFit="1" customWidth="1"/>
    <col min="13421" max="13421" width="12.5703125" style="3" customWidth="1"/>
    <col min="13422" max="13422" width="9.85546875" style="3" bestFit="1" customWidth="1"/>
    <col min="13423" max="13423" width="9.28515625" style="3" bestFit="1" customWidth="1"/>
    <col min="13424" max="13424" width="11" style="3" bestFit="1" customWidth="1"/>
    <col min="13425" max="13425" width="13.85546875" style="3" bestFit="1" customWidth="1"/>
    <col min="13426" max="13431" width="9.140625" style="3"/>
    <col min="13432" max="13432" width="15.7109375" style="3" customWidth="1"/>
    <col min="13433" max="13568" width="9.140625" style="3"/>
    <col min="13569" max="13569" width="32.28515625" style="3" customWidth="1"/>
    <col min="13570" max="13570" width="10.7109375" style="3" customWidth="1"/>
    <col min="13571" max="13571" width="16.140625" style="3" customWidth="1"/>
    <col min="13572" max="13572" width="13" style="3" bestFit="1" customWidth="1"/>
    <col min="13573" max="13573" width="14.85546875" style="3" bestFit="1" customWidth="1"/>
    <col min="13574" max="13574" width="13.7109375" style="3" bestFit="1" customWidth="1"/>
    <col min="13575" max="13575" width="12.5703125" style="3" customWidth="1"/>
    <col min="13576" max="13576" width="14.28515625" style="3" bestFit="1" customWidth="1"/>
    <col min="13577" max="13577" width="15" style="3" bestFit="1" customWidth="1"/>
    <col min="13578" max="13578" width="14.42578125" style="3" bestFit="1" customWidth="1"/>
    <col min="13579" max="13579" width="13.5703125" style="3" bestFit="1" customWidth="1"/>
    <col min="13580" max="13581" width="12.5703125" style="3" customWidth="1"/>
    <col min="13582" max="13582" width="11.7109375" style="3" customWidth="1"/>
    <col min="13583" max="13583" width="19.85546875" style="3" bestFit="1" customWidth="1"/>
    <col min="13584" max="13584" width="11.7109375" style="3" customWidth="1"/>
    <col min="13585" max="13587" width="9.140625" style="3"/>
    <col min="13588" max="13588" width="38" style="3" customWidth="1"/>
    <col min="13589" max="13589" width="10.85546875" style="3" customWidth="1"/>
    <col min="13590" max="13590" width="18.28515625" style="3" customWidth="1"/>
    <col min="13591" max="13591" width="13.7109375" style="3" customWidth="1"/>
    <col min="13592" max="13592" width="14.28515625" style="3" customWidth="1"/>
    <col min="13593" max="13593" width="14.42578125" style="3" customWidth="1"/>
    <col min="13594" max="13594" width="12.5703125" style="3" customWidth="1"/>
    <col min="13595" max="13596" width="15" style="3" customWidth="1"/>
    <col min="13597" max="13597" width="18.85546875" style="3" bestFit="1" customWidth="1"/>
    <col min="13598" max="13599" width="12.5703125" style="3" customWidth="1"/>
    <col min="13600" max="13600" width="13.140625" style="3" customWidth="1"/>
    <col min="13601" max="13601" width="12.5703125" style="3" customWidth="1"/>
    <col min="13602" max="13602" width="20.85546875" style="3" bestFit="1" customWidth="1"/>
    <col min="13603" max="13603" width="21.7109375" style="3" customWidth="1"/>
    <col min="13604" max="13606" width="9.140625" style="3"/>
    <col min="13607" max="13607" width="3.85546875" style="3" customWidth="1"/>
    <col min="13608" max="13608" width="17.7109375" style="3" customWidth="1"/>
    <col min="13609" max="13609" width="9.42578125" style="3" bestFit="1" customWidth="1"/>
    <col min="13610" max="13610" width="12" style="3" bestFit="1" customWidth="1"/>
    <col min="13611" max="13619" width="10.7109375" style="3" customWidth="1"/>
    <col min="13620" max="13620" width="7.85546875" style="3" bestFit="1" customWidth="1"/>
    <col min="13621" max="13621" width="16.5703125" style="3" customWidth="1"/>
    <col min="13622" max="13622" width="9.140625" style="3"/>
    <col min="13623" max="13623" width="11.140625" style="3" bestFit="1" customWidth="1"/>
    <col min="13624" max="13625" width="9.85546875" style="3" bestFit="1" customWidth="1"/>
    <col min="13626" max="13626" width="11" style="3" customWidth="1"/>
    <col min="13627" max="13627" width="10.5703125" style="3" bestFit="1" customWidth="1"/>
    <col min="13628" max="13628" width="10.140625" style="3" customWidth="1"/>
    <col min="13629" max="13629" width="9.42578125" style="3" bestFit="1" customWidth="1"/>
    <col min="13630" max="13630" width="9.28515625" style="3" bestFit="1" customWidth="1"/>
    <col min="13631" max="13632" width="10.140625" style="3" customWidth="1"/>
    <col min="13633" max="13633" width="10.42578125" style="3" customWidth="1"/>
    <col min="13634" max="13634" width="9.28515625" style="3" bestFit="1" customWidth="1"/>
    <col min="13635" max="13636" width="9.140625" style="3"/>
    <col min="13637" max="13637" width="10.5703125" style="3" customWidth="1"/>
    <col min="13638" max="13641" width="9.140625" style="3"/>
    <col min="13642" max="13642" width="3.7109375" style="3" customWidth="1"/>
    <col min="13643" max="13643" width="14.7109375" style="3" customWidth="1"/>
    <col min="13644" max="13644" width="9.5703125" style="3" bestFit="1" customWidth="1"/>
    <col min="13645" max="13645" width="11.7109375" style="3" bestFit="1" customWidth="1"/>
    <col min="13646" max="13646" width="10.85546875" style="3" bestFit="1" customWidth="1"/>
    <col min="13647" max="13647" width="9.5703125" style="3" customWidth="1"/>
    <col min="13648" max="13648" width="11" style="3" bestFit="1" customWidth="1"/>
    <col min="13649" max="13649" width="11.85546875" style="3" bestFit="1" customWidth="1"/>
    <col min="13650" max="13650" width="11" style="3" bestFit="1" customWidth="1"/>
    <col min="13651" max="13651" width="13.42578125" style="3" bestFit="1" customWidth="1"/>
    <col min="13652" max="13652" width="9.7109375" style="3" bestFit="1" customWidth="1"/>
    <col min="13653" max="13653" width="11.5703125" style="3" bestFit="1" customWidth="1"/>
    <col min="13654" max="13654" width="10.85546875" style="3" bestFit="1" customWidth="1"/>
    <col min="13655" max="13655" width="11.7109375" style="3" customWidth="1"/>
    <col min="13656" max="13656" width="11.85546875" style="3" bestFit="1" customWidth="1"/>
    <col min="13657" max="13657" width="11.7109375" style="3" bestFit="1" customWidth="1"/>
    <col min="13658" max="13659" width="9.28515625" style="3" customWidth="1"/>
    <col min="13660" max="13663" width="9.140625" style="3"/>
    <col min="13664" max="13664" width="9.7109375" style="3" customWidth="1"/>
    <col min="13665" max="13665" width="14.85546875" style="3" customWidth="1"/>
    <col min="13666" max="13666" width="12.140625" style="3" bestFit="1" customWidth="1"/>
    <col min="13667" max="13667" width="16.85546875" style="3" bestFit="1" customWidth="1"/>
    <col min="13668" max="13668" width="13.42578125" style="3" bestFit="1" customWidth="1"/>
    <col min="13669" max="13669" width="15.85546875" style="3" bestFit="1" customWidth="1"/>
    <col min="13670" max="13670" width="12.5703125" style="3" bestFit="1" customWidth="1"/>
    <col min="13671" max="13671" width="13" style="3" bestFit="1" customWidth="1"/>
    <col min="13672" max="13672" width="13.28515625" style="3" bestFit="1" customWidth="1"/>
    <col min="13673" max="13673" width="12.7109375" style="3" bestFit="1" customWidth="1"/>
    <col min="13674" max="13674" width="15.28515625" style="3" customWidth="1"/>
    <col min="13675" max="13675" width="13.28515625" style="3" customWidth="1"/>
    <col min="13676" max="13676" width="10.5703125" style="3" bestFit="1" customWidth="1"/>
    <col min="13677" max="13677" width="12.5703125" style="3" customWidth="1"/>
    <col min="13678" max="13678" width="9.85546875" style="3" bestFit="1" customWidth="1"/>
    <col min="13679" max="13679" width="9.28515625" style="3" bestFit="1" customWidth="1"/>
    <col min="13680" max="13680" width="11" style="3" bestFit="1" customWidth="1"/>
    <col min="13681" max="13681" width="13.85546875" style="3" bestFit="1" customWidth="1"/>
    <col min="13682" max="13687" width="9.140625" style="3"/>
    <col min="13688" max="13688" width="15.7109375" style="3" customWidth="1"/>
    <col min="13689" max="13824" width="9.140625" style="3"/>
    <col min="13825" max="13825" width="32.28515625" style="3" customWidth="1"/>
    <col min="13826" max="13826" width="10.7109375" style="3" customWidth="1"/>
    <col min="13827" max="13827" width="16.140625" style="3" customWidth="1"/>
    <col min="13828" max="13828" width="13" style="3" bestFit="1" customWidth="1"/>
    <col min="13829" max="13829" width="14.85546875" style="3" bestFit="1" customWidth="1"/>
    <col min="13830" max="13830" width="13.7109375" style="3" bestFit="1" customWidth="1"/>
    <col min="13831" max="13831" width="12.5703125" style="3" customWidth="1"/>
    <col min="13832" max="13832" width="14.28515625" style="3" bestFit="1" customWidth="1"/>
    <col min="13833" max="13833" width="15" style="3" bestFit="1" customWidth="1"/>
    <col min="13834" max="13834" width="14.42578125" style="3" bestFit="1" customWidth="1"/>
    <col min="13835" max="13835" width="13.5703125" style="3" bestFit="1" customWidth="1"/>
    <col min="13836" max="13837" width="12.5703125" style="3" customWidth="1"/>
    <col min="13838" max="13838" width="11.7109375" style="3" customWidth="1"/>
    <col min="13839" max="13839" width="19.85546875" style="3" bestFit="1" customWidth="1"/>
    <col min="13840" max="13840" width="11.7109375" style="3" customWidth="1"/>
    <col min="13841" max="13843" width="9.140625" style="3"/>
    <col min="13844" max="13844" width="38" style="3" customWidth="1"/>
    <col min="13845" max="13845" width="10.85546875" style="3" customWidth="1"/>
    <col min="13846" max="13846" width="18.28515625" style="3" customWidth="1"/>
    <col min="13847" max="13847" width="13.7109375" style="3" customWidth="1"/>
    <col min="13848" max="13848" width="14.28515625" style="3" customWidth="1"/>
    <col min="13849" max="13849" width="14.42578125" style="3" customWidth="1"/>
    <col min="13850" max="13850" width="12.5703125" style="3" customWidth="1"/>
    <col min="13851" max="13852" width="15" style="3" customWidth="1"/>
    <col min="13853" max="13853" width="18.85546875" style="3" bestFit="1" customWidth="1"/>
    <col min="13854" max="13855" width="12.5703125" style="3" customWidth="1"/>
    <col min="13856" max="13856" width="13.140625" style="3" customWidth="1"/>
    <col min="13857" max="13857" width="12.5703125" style="3" customWidth="1"/>
    <col min="13858" max="13858" width="20.85546875" style="3" bestFit="1" customWidth="1"/>
    <col min="13859" max="13859" width="21.7109375" style="3" customWidth="1"/>
    <col min="13860" max="13862" width="9.140625" style="3"/>
    <col min="13863" max="13863" width="3.85546875" style="3" customWidth="1"/>
    <col min="13864" max="13864" width="17.7109375" style="3" customWidth="1"/>
    <col min="13865" max="13865" width="9.42578125" style="3" bestFit="1" customWidth="1"/>
    <col min="13866" max="13866" width="12" style="3" bestFit="1" customWidth="1"/>
    <col min="13867" max="13875" width="10.7109375" style="3" customWidth="1"/>
    <col min="13876" max="13876" width="7.85546875" style="3" bestFit="1" customWidth="1"/>
    <col min="13877" max="13877" width="16.5703125" style="3" customWidth="1"/>
    <col min="13878" max="13878" width="9.140625" style="3"/>
    <col min="13879" max="13879" width="11.140625" style="3" bestFit="1" customWidth="1"/>
    <col min="13880" max="13881" width="9.85546875" style="3" bestFit="1" customWidth="1"/>
    <col min="13882" max="13882" width="11" style="3" customWidth="1"/>
    <col min="13883" max="13883" width="10.5703125" style="3" bestFit="1" customWidth="1"/>
    <col min="13884" max="13884" width="10.140625" style="3" customWidth="1"/>
    <col min="13885" max="13885" width="9.42578125" style="3" bestFit="1" customWidth="1"/>
    <col min="13886" max="13886" width="9.28515625" style="3" bestFit="1" customWidth="1"/>
    <col min="13887" max="13888" width="10.140625" style="3" customWidth="1"/>
    <col min="13889" max="13889" width="10.42578125" style="3" customWidth="1"/>
    <col min="13890" max="13890" width="9.28515625" style="3" bestFit="1" customWidth="1"/>
    <col min="13891" max="13892" width="9.140625" style="3"/>
    <col min="13893" max="13893" width="10.5703125" style="3" customWidth="1"/>
    <col min="13894" max="13897" width="9.140625" style="3"/>
    <col min="13898" max="13898" width="3.7109375" style="3" customWidth="1"/>
    <col min="13899" max="13899" width="14.7109375" style="3" customWidth="1"/>
    <col min="13900" max="13900" width="9.5703125" style="3" bestFit="1" customWidth="1"/>
    <col min="13901" max="13901" width="11.7109375" style="3" bestFit="1" customWidth="1"/>
    <col min="13902" max="13902" width="10.85546875" style="3" bestFit="1" customWidth="1"/>
    <col min="13903" max="13903" width="9.5703125" style="3" customWidth="1"/>
    <col min="13904" max="13904" width="11" style="3" bestFit="1" customWidth="1"/>
    <col min="13905" max="13905" width="11.85546875" style="3" bestFit="1" customWidth="1"/>
    <col min="13906" max="13906" width="11" style="3" bestFit="1" customWidth="1"/>
    <col min="13907" max="13907" width="13.42578125" style="3" bestFit="1" customWidth="1"/>
    <col min="13908" max="13908" width="9.7109375" style="3" bestFit="1" customWidth="1"/>
    <col min="13909" max="13909" width="11.5703125" style="3" bestFit="1" customWidth="1"/>
    <col min="13910" max="13910" width="10.85546875" style="3" bestFit="1" customWidth="1"/>
    <col min="13911" max="13911" width="11.7109375" style="3" customWidth="1"/>
    <col min="13912" max="13912" width="11.85546875" style="3" bestFit="1" customWidth="1"/>
    <col min="13913" max="13913" width="11.7109375" style="3" bestFit="1" customWidth="1"/>
    <col min="13914" max="13915" width="9.28515625" style="3" customWidth="1"/>
    <col min="13916" max="13919" width="9.140625" style="3"/>
    <col min="13920" max="13920" width="9.7109375" style="3" customWidth="1"/>
    <col min="13921" max="13921" width="14.85546875" style="3" customWidth="1"/>
    <col min="13922" max="13922" width="12.140625" style="3" bestFit="1" customWidth="1"/>
    <col min="13923" max="13923" width="16.85546875" style="3" bestFit="1" customWidth="1"/>
    <col min="13924" max="13924" width="13.42578125" style="3" bestFit="1" customWidth="1"/>
    <col min="13925" max="13925" width="15.85546875" style="3" bestFit="1" customWidth="1"/>
    <col min="13926" max="13926" width="12.5703125" style="3" bestFit="1" customWidth="1"/>
    <col min="13927" max="13927" width="13" style="3" bestFit="1" customWidth="1"/>
    <col min="13928" max="13928" width="13.28515625" style="3" bestFit="1" customWidth="1"/>
    <col min="13929" max="13929" width="12.7109375" style="3" bestFit="1" customWidth="1"/>
    <col min="13930" max="13930" width="15.28515625" style="3" customWidth="1"/>
    <col min="13931" max="13931" width="13.28515625" style="3" customWidth="1"/>
    <col min="13932" max="13932" width="10.5703125" style="3" bestFit="1" customWidth="1"/>
    <col min="13933" max="13933" width="12.5703125" style="3" customWidth="1"/>
    <col min="13934" max="13934" width="9.85546875" style="3" bestFit="1" customWidth="1"/>
    <col min="13935" max="13935" width="9.28515625" style="3" bestFit="1" customWidth="1"/>
    <col min="13936" max="13936" width="11" style="3" bestFit="1" customWidth="1"/>
    <col min="13937" max="13937" width="13.85546875" style="3" bestFit="1" customWidth="1"/>
    <col min="13938" max="13943" width="9.140625" style="3"/>
    <col min="13944" max="13944" width="15.7109375" style="3" customWidth="1"/>
    <col min="13945" max="14080" width="9.140625" style="3"/>
    <col min="14081" max="14081" width="32.28515625" style="3" customWidth="1"/>
    <col min="14082" max="14082" width="10.7109375" style="3" customWidth="1"/>
    <col min="14083" max="14083" width="16.140625" style="3" customWidth="1"/>
    <col min="14084" max="14084" width="13" style="3" bestFit="1" customWidth="1"/>
    <col min="14085" max="14085" width="14.85546875" style="3" bestFit="1" customWidth="1"/>
    <col min="14086" max="14086" width="13.7109375" style="3" bestFit="1" customWidth="1"/>
    <col min="14087" max="14087" width="12.5703125" style="3" customWidth="1"/>
    <col min="14088" max="14088" width="14.28515625" style="3" bestFit="1" customWidth="1"/>
    <col min="14089" max="14089" width="15" style="3" bestFit="1" customWidth="1"/>
    <col min="14090" max="14090" width="14.42578125" style="3" bestFit="1" customWidth="1"/>
    <col min="14091" max="14091" width="13.5703125" style="3" bestFit="1" customWidth="1"/>
    <col min="14092" max="14093" width="12.5703125" style="3" customWidth="1"/>
    <col min="14094" max="14094" width="11.7109375" style="3" customWidth="1"/>
    <col min="14095" max="14095" width="19.85546875" style="3" bestFit="1" customWidth="1"/>
    <col min="14096" max="14096" width="11.7109375" style="3" customWidth="1"/>
    <col min="14097" max="14099" width="9.140625" style="3"/>
    <col min="14100" max="14100" width="38" style="3" customWidth="1"/>
    <col min="14101" max="14101" width="10.85546875" style="3" customWidth="1"/>
    <col min="14102" max="14102" width="18.28515625" style="3" customWidth="1"/>
    <col min="14103" max="14103" width="13.7109375" style="3" customWidth="1"/>
    <col min="14104" max="14104" width="14.28515625" style="3" customWidth="1"/>
    <col min="14105" max="14105" width="14.42578125" style="3" customWidth="1"/>
    <col min="14106" max="14106" width="12.5703125" style="3" customWidth="1"/>
    <col min="14107" max="14108" width="15" style="3" customWidth="1"/>
    <col min="14109" max="14109" width="18.85546875" style="3" bestFit="1" customWidth="1"/>
    <col min="14110" max="14111" width="12.5703125" style="3" customWidth="1"/>
    <col min="14112" max="14112" width="13.140625" style="3" customWidth="1"/>
    <col min="14113" max="14113" width="12.5703125" style="3" customWidth="1"/>
    <col min="14114" max="14114" width="20.85546875" style="3" bestFit="1" customWidth="1"/>
    <col min="14115" max="14115" width="21.7109375" style="3" customWidth="1"/>
    <col min="14116" max="14118" width="9.140625" style="3"/>
    <col min="14119" max="14119" width="3.85546875" style="3" customWidth="1"/>
    <col min="14120" max="14120" width="17.7109375" style="3" customWidth="1"/>
    <col min="14121" max="14121" width="9.42578125" style="3" bestFit="1" customWidth="1"/>
    <col min="14122" max="14122" width="12" style="3" bestFit="1" customWidth="1"/>
    <col min="14123" max="14131" width="10.7109375" style="3" customWidth="1"/>
    <col min="14132" max="14132" width="7.85546875" style="3" bestFit="1" customWidth="1"/>
    <col min="14133" max="14133" width="16.5703125" style="3" customWidth="1"/>
    <col min="14134" max="14134" width="9.140625" style="3"/>
    <col min="14135" max="14135" width="11.140625" style="3" bestFit="1" customWidth="1"/>
    <col min="14136" max="14137" width="9.85546875" style="3" bestFit="1" customWidth="1"/>
    <col min="14138" max="14138" width="11" style="3" customWidth="1"/>
    <col min="14139" max="14139" width="10.5703125" style="3" bestFit="1" customWidth="1"/>
    <col min="14140" max="14140" width="10.140625" style="3" customWidth="1"/>
    <col min="14141" max="14141" width="9.42578125" style="3" bestFit="1" customWidth="1"/>
    <col min="14142" max="14142" width="9.28515625" style="3" bestFit="1" customWidth="1"/>
    <col min="14143" max="14144" width="10.140625" style="3" customWidth="1"/>
    <col min="14145" max="14145" width="10.42578125" style="3" customWidth="1"/>
    <col min="14146" max="14146" width="9.28515625" style="3" bestFit="1" customWidth="1"/>
    <col min="14147" max="14148" width="9.140625" style="3"/>
    <col min="14149" max="14149" width="10.5703125" style="3" customWidth="1"/>
    <col min="14150" max="14153" width="9.140625" style="3"/>
    <col min="14154" max="14154" width="3.7109375" style="3" customWidth="1"/>
    <col min="14155" max="14155" width="14.7109375" style="3" customWidth="1"/>
    <col min="14156" max="14156" width="9.5703125" style="3" bestFit="1" customWidth="1"/>
    <col min="14157" max="14157" width="11.7109375" style="3" bestFit="1" customWidth="1"/>
    <col min="14158" max="14158" width="10.85546875" style="3" bestFit="1" customWidth="1"/>
    <col min="14159" max="14159" width="9.5703125" style="3" customWidth="1"/>
    <col min="14160" max="14160" width="11" style="3" bestFit="1" customWidth="1"/>
    <col min="14161" max="14161" width="11.85546875" style="3" bestFit="1" customWidth="1"/>
    <col min="14162" max="14162" width="11" style="3" bestFit="1" customWidth="1"/>
    <col min="14163" max="14163" width="13.42578125" style="3" bestFit="1" customWidth="1"/>
    <col min="14164" max="14164" width="9.7109375" style="3" bestFit="1" customWidth="1"/>
    <col min="14165" max="14165" width="11.5703125" style="3" bestFit="1" customWidth="1"/>
    <col min="14166" max="14166" width="10.85546875" style="3" bestFit="1" customWidth="1"/>
    <col min="14167" max="14167" width="11.7109375" style="3" customWidth="1"/>
    <col min="14168" max="14168" width="11.85546875" style="3" bestFit="1" customWidth="1"/>
    <col min="14169" max="14169" width="11.7109375" style="3" bestFit="1" customWidth="1"/>
    <col min="14170" max="14171" width="9.28515625" style="3" customWidth="1"/>
    <col min="14172" max="14175" width="9.140625" style="3"/>
    <col min="14176" max="14176" width="9.7109375" style="3" customWidth="1"/>
    <col min="14177" max="14177" width="14.85546875" style="3" customWidth="1"/>
    <col min="14178" max="14178" width="12.140625" style="3" bestFit="1" customWidth="1"/>
    <col min="14179" max="14179" width="16.85546875" style="3" bestFit="1" customWidth="1"/>
    <col min="14180" max="14180" width="13.42578125" style="3" bestFit="1" customWidth="1"/>
    <col min="14181" max="14181" width="15.85546875" style="3" bestFit="1" customWidth="1"/>
    <col min="14182" max="14182" width="12.5703125" style="3" bestFit="1" customWidth="1"/>
    <col min="14183" max="14183" width="13" style="3" bestFit="1" customWidth="1"/>
    <col min="14184" max="14184" width="13.28515625" style="3" bestFit="1" customWidth="1"/>
    <col min="14185" max="14185" width="12.7109375" style="3" bestFit="1" customWidth="1"/>
    <col min="14186" max="14186" width="15.28515625" style="3" customWidth="1"/>
    <col min="14187" max="14187" width="13.28515625" style="3" customWidth="1"/>
    <col min="14188" max="14188" width="10.5703125" style="3" bestFit="1" customWidth="1"/>
    <col min="14189" max="14189" width="12.5703125" style="3" customWidth="1"/>
    <col min="14190" max="14190" width="9.85546875" style="3" bestFit="1" customWidth="1"/>
    <col min="14191" max="14191" width="9.28515625" style="3" bestFit="1" customWidth="1"/>
    <col min="14192" max="14192" width="11" style="3" bestFit="1" customWidth="1"/>
    <col min="14193" max="14193" width="13.85546875" style="3" bestFit="1" customWidth="1"/>
    <col min="14194" max="14199" width="9.140625" style="3"/>
    <col min="14200" max="14200" width="15.7109375" style="3" customWidth="1"/>
    <col min="14201" max="14336" width="9.140625" style="3"/>
    <col min="14337" max="14337" width="32.28515625" style="3" customWidth="1"/>
    <col min="14338" max="14338" width="10.7109375" style="3" customWidth="1"/>
    <col min="14339" max="14339" width="16.140625" style="3" customWidth="1"/>
    <col min="14340" max="14340" width="13" style="3" bestFit="1" customWidth="1"/>
    <col min="14341" max="14341" width="14.85546875" style="3" bestFit="1" customWidth="1"/>
    <col min="14342" max="14342" width="13.7109375" style="3" bestFit="1" customWidth="1"/>
    <col min="14343" max="14343" width="12.5703125" style="3" customWidth="1"/>
    <col min="14344" max="14344" width="14.28515625" style="3" bestFit="1" customWidth="1"/>
    <col min="14345" max="14345" width="15" style="3" bestFit="1" customWidth="1"/>
    <col min="14346" max="14346" width="14.42578125" style="3" bestFit="1" customWidth="1"/>
    <col min="14347" max="14347" width="13.5703125" style="3" bestFit="1" customWidth="1"/>
    <col min="14348" max="14349" width="12.5703125" style="3" customWidth="1"/>
    <col min="14350" max="14350" width="11.7109375" style="3" customWidth="1"/>
    <col min="14351" max="14351" width="19.85546875" style="3" bestFit="1" customWidth="1"/>
    <col min="14352" max="14352" width="11.7109375" style="3" customWidth="1"/>
    <col min="14353" max="14355" width="9.140625" style="3"/>
    <col min="14356" max="14356" width="38" style="3" customWidth="1"/>
    <col min="14357" max="14357" width="10.85546875" style="3" customWidth="1"/>
    <col min="14358" max="14358" width="18.28515625" style="3" customWidth="1"/>
    <col min="14359" max="14359" width="13.7109375" style="3" customWidth="1"/>
    <col min="14360" max="14360" width="14.28515625" style="3" customWidth="1"/>
    <col min="14361" max="14361" width="14.42578125" style="3" customWidth="1"/>
    <col min="14362" max="14362" width="12.5703125" style="3" customWidth="1"/>
    <col min="14363" max="14364" width="15" style="3" customWidth="1"/>
    <col min="14365" max="14365" width="18.85546875" style="3" bestFit="1" customWidth="1"/>
    <col min="14366" max="14367" width="12.5703125" style="3" customWidth="1"/>
    <col min="14368" max="14368" width="13.140625" style="3" customWidth="1"/>
    <col min="14369" max="14369" width="12.5703125" style="3" customWidth="1"/>
    <col min="14370" max="14370" width="20.85546875" style="3" bestFit="1" customWidth="1"/>
    <col min="14371" max="14371" width="21.7109375" style="3" customWidth="1"/>
    <col min="14372" max="14374" width="9.140625" style="3"/>
    <col min="14375" max="14375" width="3.85546875" style="3" customWidth="1"/>
    <col min="14376" max="14376" width="17.7109375" style="3" customWidth="1"/>
    <col min="14377" max="14377" width="9.42578125" style="3" bestFit="1" customWidth="1"/>
    <col min="14378" max="14378" width="12" style="3" bestFit="1" customWidth="1"/>
    <col min="14379" max="14387" width="10.7109375" style="3" customWidth="1"/>
    <col min="14388" max="14388" width="7.85546875" style="3" bestFit="1" customWidth="1"/>
    <col min="14389" max="14389" width="16.5703125" style="3" customWidth="1"/>
    <col min="14390" max="14390" width="9.140625" style="3"/>
    <col min="14391" max="14391" width="11.140625" style="3" bestFit="1" customWidth="1"/>
    <col min="14392" max="14393" width="9.85546875" style="3" bestFit="1" customWidth="1"/>
    <col min="14394" max="14394" width="11" style="3" customWidth="1"/>
    <col min="14395" max="14395" width="10.5703125" style="3" bestFit="1" customWidth="1"/>
    <col min="14396" max="14396" width="10.140625" style="3" customWidth="1"/>
    <col min="14397" max="14397" width="9.42578125" style="3" bestFit="1" customWidth="1"/>
    <col min="14398" max="14398" width="9.28515625" style="3" bestFit="1" customWidth="1"/>
    <col min="14399" max="14400" width="10.140625" style="3" customWidth="1"/>
    <col min="14401" max="14401" width="10.42578125" style="3" customWidth="1"/>
    <col min="14402" max="14402" width="9.28515625" style="3" bestFit="1" customWidth="1"/>
    <col min="14403" max="14404" width="9.140625" style="3"/>
    <col min="14405" max="14405" width="10.5703125" style="3" customWidth="1"/>
    <col min="14406" max="14409" width="9.140625" style="3"/>
    <col min="14410" max="14410" width="3.7109375" style="3" customWidth="1"/>
    <col min="14411" max="14411" width="14.7109375" style="3" customWidth="1"/>
    <col min="14412" max="14412" width="9.5703125" style="3" bestFit="1" customWidth="1"/>
    <col min="14413" max="14413" width="11.7109375" style="3" bestFit="1" customWidth="1"/>
    <col min="14414" max="14414" width="10.85546875" style="3" bestFit="1" customWidth="1"/>
    <col min="14415" max="14415" width="9.5703125" style="3" customWidth="1"/>
    <col min="14416" max="14416" width="11" style="3" bestFit="1" customWidth="1"/>
    <col min="14417" max="14417" width="11.85546875" style="3" bestFit="1" customWidth="1"/>
    <col min="14418" max="14418" width="11" style="3" bestFit="1" customWidth="1"/>
    <col min="14419" max="14419" width="13.42578125" style="3" bestFit="1" customWidth="1"/>
    <col min="14420" max="14420" width="9.7109375" style="3" bestFit="1" customWidth="1"/>
    <col min="14421" max="14421" width="11.5703125" style="3" bestFit="1" customWidth="1"/>
    <col min="14422" max="14422" width="10.85546875" style="3" bestFit="1" customWidth="1"/>
    <col min="14423" max="14423" width="11.7109375" style="3" customWidth="1"/>
    <col min="14424" max="14424" width="11.85546875" style="3" bestFit="1" customWidth="1"/>
    <col min="14425" max="14425" width="11.7109375" style="3" bestFit="1" customWidth="1"/>
    <col min="14426" max="14427" width="9.28515625" style="3" customWidth="1"/>
    <col min="14428" max="14431" width="9.140625" style="3"/>
    <col min="14432" max="14432" width="9.7109375" style="3" customWidth="1"/>
    <col min="14433" max="14433" width="14.85546875" style="3" customWidth="1"/>
    <col min="14434" max="14434" width="12.140625" style="3" bestFit="1" customWidth="1"/>
    <col min="14435" max="14435" width="16.85546875" style="3" bestFit="1" customWidth="1"/>
    <col min="14436" max="14436" width="13.42578125" style="3" bestFit="1" customWidth="1"/>
    <col min="14437" max="14437" width="15.85546875" style="3" bestFit="1" customWidth="1"/>
    <col min="14438" max="14438" width="12.5703125" style="3" bestFit="1" customWidth="1"/>
    <col min="14439" max="14439" width="13" style="3" bestFit="1" customWidth="1"/>
    <col min="14440" max="14440" width="13.28515625" style="3" bestFit="1" customWidth="1"/>
    <col min="14441" max="14441" width="12.7109375" style="3" bestFit="1" customWidth="1"/>
    <col min="14442" max="14442" width="15.28515625" style="3" customWidth="1"/>
    <col min="14443" max="14443" width="13.28515625" style="3" customWidth="1"/>
    <col min="14444" max="14444" width="10.5703125" style="3" bestFit="1" customWidth="1"/>
    <col min="14445" max="14445" width="12.5703125" style="3" customWidth="1"/>
    <col min="14446" max="14446" width="9.85546875" style="3" bestFit="1" customWidth="1"/>
    <col min="14447" max="14447" width="9.28515625" style="3" bestFit="1" customWidth="1"/>
    <col min="14448" max="14448" width="11" style="3" bestFit="1" customWidth="1"/>
    <col min="14449" max="14449" width="13.85546875" style="3" bestFit="1" customWidth="1"/>
    <col min="14450" max="14455" width="9.140625" style="3"/>
    <col min="14456" max="14456" width="15.7109375" style="3" customWidth="1"/>
    <col min="14457" max="14592" width="9.140625" style="3"/>
    <col min="14593" max="14593" width="32.28515625" style="3" customWidth="1"/>
    <col min="14594" max="14594" width="10.7109375" style="3" customWidth="1"/>
    <col min="14595" max="14595" width="16.140625" style="3" customWidth="1"/>
    <col min="14596" max="14596" width="13" style="3" bestFit="1" customWidth="1"/>
    <col min="14597" max="14597" width="14.85546875" style="3" bestFit="1" customWidth="1"/>
    <col min="14598" max="14598" width="13.7109375" style="3" bestFit="1" customWidth="1"/>
    <col min="14599" max="14599" width="12.5703125" style="3" customWidth="1"/>
    <col min="14600" max="14600" width="14.28515625" style="3" bestFit="1" customWidth="1"/>
    <col min="14601" max="14601" width="15" style="3" bestFit="1" customWidth="1"/>
    <col min="14602" max="14602" width="14.42578125" style="3" bestFit="1" customWidth="1"/>
    <col min="14603" max="14603" width="13.5703125" style="3" bestFit="1" customWidth="1"/>
    <col min="14604" max="14605" width="12.5703125" style="3" customWidth="1"/>
    <col min="14606" max="14606" width="11.7109375" style="3" customWidth="1"/>
    <col min="14607" max="14607" width="19.85546875" style="3" bestFit="1" customWidth="1"/>
    <col min="14608" max="14608" width="11.7109375" style="3" customWidth="1"/>
    <col min="14609" max="14611" width="9.140625" style="3"/>
    <col min="14612" max="14612" width="38" style="3" customWidth="1"/>
    <col min="14613" max="14613" width="10.85546875" style="3" customWidth="1"/>
    <col min="14614" max="14614" width="18.28515625" style="3" customWidth="1"/>
    <col min="14615" max="14615" width="13.7109375" style="3" customWidth="1"/>
    <col min="14616" max="14616" width="14.28515625" style="3" customWidth="1"/>
    <col min="14617" max="14617" width="14.42578125" style="3" customWidth="1"/>
    <col min="14618" max="14618" width="12.5703125" style="3" customWidth="1"/>
    <col min="14619" max="14620" width="15" style="3" customWidth="1"/>
    <col min="14621" max="14621" width="18.85546875" style="3" bestFit="1" customWidth="1"/>
    <col min="14622" max="14623" width="12.5703125" style="3" customWidth="1"/>
    <col min="14624" max="14624" width="13.140625" style="3" customWidth="1"/>
    <col min="14625" max="14625" width="12.5703125" style="3" customWidth="1"/>
    <col min="14626" max="14626" width="20.85546875" style="3" bestFit="1" customWidth="1"/>
    <col min="14627" max="14627" width="21.7109375" style="3" customWidth="1"/>
    <col min="14628" max="14630" width="9.140625" style="3"/>
    <col min="14631" max="14631" width="3.85546875" style="3" customWidth="1"/>
    <col min="14632" max="14632" width="17.7109375" style="3" customWidth="1"/>
    <col min="14633" max="14633" width="9.42578125" style="3" bestFit="1" customWidth="1"/>
    <col min="14634" max="14634" width="12" style="3" bestFit="1" customWidth="1"/>
    <col min="14635" max="14643" width="10.7109375" style="3" customWidth="1"/>
    <col min="14644" max="14644" width="7.85546875" style="3" bestFit="1" customWidth="1"/>
    <col min="14645" max="14645" width="16.5703125" style="3" customWidth="1"/>
    <col min="14646" max="14646" width="9.140625" style="3"/>
    <col min="14647" max="14647" width="11.140625" style="3" bestFit="1" customWidth="1"/>
    <col min="14648" max="14649" width="9.85546875" style="3" bestFit="1" customWidth="1"/>
    <col min="14650" max="14650" width="11" style="3" customWidth="1"/>
    <col min="14651" max="14651" width="10.5703125" style="3" bestFit="1" customWidth="1"/>
    <col min="14652" max="14652" width="10.140625" style="3" customWidth="1"/>
    <col min="14653" max="14653" width="9.42578125" style="3" bestFit="1" customWidth="1"/>
    <col min="14654" max="14654" width="9.28515625" style="3" bestFit="1" customWidth="1"/>
    <col min="14655" max="14656" width="10.140625" style="3" customWidth="1"/>
    <col min="14657" max="14657" width="10.42578125" style="3" customWidth="1"/>
    <col min="14658" max="14658" width="9.28515625" style="3" bestFit="1" customWidth="1"/>
    <col min="14659" max="14660" width="9.140625" style="3"/>
    <col min="14661" max="14661" width="10.5703125" style="3" customWidth="1"/>
    <col min="14662" max="14665" width="9.140625" style="3"/>
    <col min="14666" max="14666" width="3.7109375" style="3" customWidth="1"/>
    <col min="14667" max="14667" width="14.7109375" style="3" customWidth="1"/>
    <col min="14668" max="14668" width="9.5703125" style="3" bestFit="1" customWidth="1"/>
    <col min="14669" max="14669" width="11.7109375" style="3" bestFit="1" customWidth="1"/>
    <col min="14670" max="14670" width="10.85546875" style="3" bestFit="1" customWidth="1"/>
    <col min="14671" max="14671" width="9.5703125" style="3" customWidth="1"/>
    <col min="14672" max="14672" width="11" style="3" bestFit="1" customWidth="1"/>
    <col min="14673" max="14673" width="11.85546875" style="3" bestFit="1" customWidth="1"/>
    <col min="14674" max="14674" width="11" style="3" bestFit="1" customWidth="1"/>
    <col min="14675" max="14675" width="13.42578125" style="3" bestFit="1" customWidth="1"/>
    <col min="14676" max="14676" width="9.7109375" style="3" bestFit="1" customWidth="1"/>
    <col min="14677" max="14677" width="11.5703125" style="3" bestFit="1" customWidth="1"/>
    <col min="14678" max="14678" width="10.85546875" style="3" bestFit="1" customWidth="1"/>
    <col min="14679" max="14679" width="11.7109375" style="3" customWidth="1"/>
    <col min="14680" max="14680" width="11.85546875" style="3" bestFit="1" customWidth="1"/>
    <col min="14681" max="14681" width="11.7109375" style="3" bestFit="1" customWidth="1"/>
    <col min="14682" max="14683" width="9.28515625" style="3" customWidth="1"/>
    <col min="14684" max="14687" width="9.140625" style="3"/>
    <col min="14688" max="14688" width="9.7109375" style="3" customWidth="1"/>
    <col min="14689" max="14689" width="14.85546875" style="3" customWidth="1"/>
    <col min="14690" max="14690" width="12.140625" style="3" bestFit="1" customWidth="1"/>
    <col min="14691" max="14691" width="16.85546875" style="3" bestFit="1" customWidth="1"/>
    <col min="14692" max="14692" width="13.42578125" style="3" bestFit="1" customWidth="1"/>
    <col min="14693" max="14693" width="15.85546875" style="3" bestFit="1" customWidth="1"/>
    <col min="14694" max="14694" width="12.5703125" style="3" bestFit="1" customWidth="1"/>
    <col min="14695" max="14695" width="13" style="3" bestFit="1" customWidth="1"/>
    <col min="14696" max="14696" width="13.28515625" style="3" bestFit="1" customWidth="1"/>
    <col min="14697" max="14697" width="12.7109375" style="3" bestFit="1" customWidth="1"/>
    <col min="14698" max="14698" width="15.28515625" style="3" customWidth="1"/>
    <col min="14699" max="14699" width="13.28515625" style="3" customWidth="1"/>
    <col min="14700" max="14700" width="10.5703125" style="3" bestFit="1" customWidth="1"/>
    <col min="14701" max="14701" width="12.5703125" style="3" customWidth="1"/>
    <col min="14702" max="14702" width="9.85546875" style="3" bestFit="1" customWidth="1"/>
    <col min="14703" max="14703" width="9.28515625" style="3" bestFit="1" customWidth="1"/>
    <col min="14704" max="14704" width="11" style="3" bestFit="1" customWidth="1"/>
    <col min="14705" max="14705" width="13.85546875" style="3" bestFit="1" customWidth="1"/>
    <col min="14706" max="14711" width="9.140625" style="3"/>
    <col min="14712" max="14712" width="15.7109375" style="3" customWidth="1"/>
    <col min="14713" max="14848" width="9.140625" style="3"/>
    <col min="14849" max="14849" width="32.28515625" style="3" customWidth="1"/>
    <col min="14850" max="14850" width="10.7109375" style="3" customWidth="1"/>
    <col min="14851" max="14851" width="16.140625" style="3" customWidth="1"/>
    <col min="14852" max="14852" width="13" style="3" bestFit="1" customWidth="1"/>
    <col min="14853" max="14853" width="14.85546875" style="3" bestFit="1" customWidth="1"/>
    <col min="14854" max="14854" width="13.7109375" style="3" bestFit="1" customWidth="1"/>
    <col min="14855" max="14855" width="12.5703125" style="3" customWidth="1"/>
    <col min="14856" max="14856" width="14.28515625" style="3" bestFit="1" customWidth="1"/>
    <col min="14857" max="14857" width="15" style="3" bestFit="1" customWidth="1"/>
    <col min="14858" max="14858" width="14.42578125" style="3" bestFit="1" customWidth="1"/>
    <col min="14859" max="14859" width="13.5703125" style="3" bestFit="1" customWidth="1"/>
    <col min="14860" max="14861" width="12.5703125" style="3" customWidth="1"/>
    <col min="14862" max="14862" width="11.7109375" style="3" customWidth="1"/>
    <col min="14863" max="14863" width="19.85546875" style="3" bestFit="1" customWidth="1"/>
    <col min="14864" max="14864" width="11.7109375" style="3" customWidth="1"/>
    <col min="14865" max="14867" width="9.140625" style="3"/>
    <col min="14868" max="14868" width="38" style="3" customWidth="1"/>
    <col min="14869" max="14869" width="10.85546875" style="3" customWidth="1"/>
    <col min="14870" max="14870" width="18.28515625" style="3" customWidth="1"/>
    <col min="14871" max="14871" width="13.7109375" style="3" customWidth="1"/>
    <col min="14872" max="14872" width="14.28515625" style="3" customWidth="1"/>
    <col min="14873" max="14873" width="14.42578125" style="3" customWidth="1"/>
    <col min="14874" max="14874" width="12.5703125" style="3" customWidth="1"/>
    <col min="14875" max="14876" width="15" style="3" customWidth="1"/>
    <col min="14877" max="14877" width="18.85546875" style="3" bestFit="1" customWidth="1"/>
    <col min="14878" max="14879" width="12.5703125" style="3" customWidth="1"/>
    <col min="14880" max="14880" width="13.140625" style="3" customWidth="1"/>
    <col min="14881" max="14881" width="12.5703125" style="3" customWidth="1"/>
    <col min="14882" max="14882" width="20.85546875" style="3" bestFit="1" customWidth="1"/>
    <col min="14883" max="14883" width="21.7109375" style="3" customWidth="1"/>
    <col min="14884" max="14886" width="9.140625" style="3"/>
    <col min="14887" max="14887" width="3.85546875" style="3" customWidth="1"/>
    <col min="14888" max="14888" width="17.7109375" style="3" customWidth="1"/>
    <col min="14889" max="14889" width="9.42578125" style="3" bestFit="1" customWidth="1"/>
    <col min="14890" max="14890" width="12" style="3" bestFit="1" customWidth="1"/>
    <col min="14891" max="14899" width="10.7109375" style="3" customWidth="1"/>
    <col min="14900" max="14900" width="7.85546875" style="3" bestFit="1" customWidth="1"/>
    <col min="14901" max="14901" width="16.5703125" style="3" customWidth="1"/>
    <col min="14902" max="14902" width="9.140625" style="3"/>
    <col min="14903" max="14903" width="11.140625" style="3" bestFit="1" customWidth="1"/>
    <col min="14904" max="14905" width="9.85546875" style="3" bestFit="1" customWidth="1"/>
    <col min="14906" max="14906" width="11" style="3" customWidth="1"/>
    <col min="14907" max="14907" width="10.5703125" style="3" bestFit="1" customWidth="1"/>
    <col min="14908" max="14908" width="10.140625" style="3" customWidth="1"/>
    <col min="14909" max="14909" width="9.42578125" style="3" bestFit="1" customWidth="1"/>
    <col min="14910" max="14910" width="9.28515625" style="3" bestFit="1" customWidth="1"/>
    <col min="14911" max="14912" width="10.140625" style="3" customWidth="1"/>
    <col min="14913" max="14913" width="10.42578125" style="3" customWidth="1"/>
    <col min="14914" max="14914" width="9.28515625" style="3" bestFit="1" customWidth="1"/>
    <col min="14915" max="14916" width="9.140625" style="3"/>
    <col min="14917" max="14917" width="10.5703125" style="3" customWidth="1"/>
    <col min="14918" max="14921" width="9.140625" style="3"/>
    <col min="14922" max="14922" width="3.7109375" style="3" customWidth="1"/>
    <col min="14923" max="14923" width="14.7109375" style="3" customWidth="1"/>
    <col min="14924" max="14924" width="9.5703125" style="3" bestFit="1" customWidth="1"/>
    <col min="14925" max="14925" width="11.7109375" style="3" bestFit="1" customWidth="1"/>
    <col min="14926" max="14926" width="10.85546875" style="3" bestFit="1" customWidth="1"/>
    <col min="14927" max="14927" width="9.5703125" style="3" customWidth="1"/>
    <col min="14928" max="14928" width="11" style="3" bestFit="1" customWidth="1"/>
    <col min="14929" max="14929" width="11.85546875" style="3" bestFit="1" customWidth="1"/>
    <col min="14930" max="14930" width="11" style="3" bestFit="1" customWidth="1"/>
    <col min="14931" max="14931" width="13.42578125" style="3" bestFit="1" customWidth="1"/>
    <col min="14932" max="14932" width="9.7109375" style="3" bestFit="1" customWidth="1"/>
    <col min="14933" max="14933" width="11.5703125" style="3" bestFit="1" customWidth="1"/>
    <col min="14934" max="14934" width="10.85546875" style="3" bestFit="1" customWidth="1"/>
    <col min="14935" max="14935" width="11.7109375" style="3" customWidth="1"/>
    <col min="14936" max="14936" width="11.85546875" style="3" bestFit="1" customWidth="1"/>
    <col min="14937" max="14937" width="11.7109375" style="3" bestFit="1" customWidth="1"/>
    <col min="14938" max="14939" width="9.28515625" style="3" customWidth="1"/>
    <col min="14940" max="14943" width="9.140625" style="3"/>
    <col min="14944" max="14944" width="9.7109375" style="3" customWidth="1"/>
    <col min="14945" max="14945" width="14.85546875" style="3" customWidth="1"/>
    <col min="14946" max="14946" width="12.140625" style="3" bestFit="1" customWidth="1"/>
    <col min="14947" max="14947" width="16.85546875" style="3" bestFit="1" customWidth="1"/>
    <col min="14948" max="14948" width="13.42578125" style="3" bestFit="1" customWidth="1"/>
    <col min="14949" max="14949" width="15.85546875" style="3" bestFit="1" customWidth="1"/>
    <col min="14950" max="14950" width="12.5703125" style="3" bestFit="1" customWidth="1"/>
    <col min="14951" max="14951" width="13" style="3" bestFit="1" customWidth="1"/>
    <col min="14952" max="14952" width="13.28515625" style="3" bestFit="1" customWidth="1"/>
    <col min="14953" max="14953" width="12.7109375" style="3" bestFit="1" customWidth="1"/>
    <col min="14954" max="14954" width="15.28515625" style="3" customWidth="1"/>
    <col min="14955" max="14955" width="13.28515625" style="3" customWidth="1"/>
    <col min="14956" max="14956" width="10.5703125" style="3" bestFit="1" customWidth="1"/>
    <col min="14957" max="14957" width="12.5703125" style="3" customWidth="1"/>
    <col min="14958" max="14958" width="9.85546875" style="3" bestFit="1" customWidth="1"/>
    <col min="14959" max="14959" width="9.28515625" style="3" bestFit="1" customWidth="1"/>
    <col min="14960" max="14960" width="11" style="3" bestFit="1" customWidth="1"/>
    <col min="14961" max="14961" width="13.85546875" style="3" bestFit="1" customWidth="1"/>
    <col min="14962" max="14967" width="9.140625" style="3"/>
    <col min="14968" max="14968" width="15.7109375" style="3" customWidth="1"/>
    <col min="14969" max="15104" width="9.140625" style="3"/>
    <col min="15105" max="15105" width="32.28515625" style="3" customWidth="1"/>
    <col min="15106" max="15106" width="10.7109375" style="3" customWidth="1"/>
    <col min="15107" max="15107" width="16.140625" style="3" customWidth="1"/>
    <col min="15108" max="15108" width="13" style="3" bestFit="1" customWidth="1"/>
    <col min="15109" max="15109" width="14.85546875" style="3" bestFit="1" customWidth="1"/>
    <col min="15110" max="15110" width="13.7109375" style="3" bestFit="1" customWidth="1"/>
    <col min="15111" max="15111" width="12.5703125" style="3" customWidth="1"/>
    <col min="15112" max="15112" width="14.28515625" style="3" bestFit="1" customWidth="1"/>
    <col min="15113" max="15113" width="15" style="3" bestFit="1" customWidth="1"/>
    <col min="15114" max="15114" width="14.42578125" style="3" bestFit="1" customWidth="1"/>
    <col min="15115" max="15115" width="13.5703125" style="3" bestFit="1" customWidth="1"/>
    <col min="15116" max="15117" width="12.5703125" style="3" customWidth="1"/>
    <col min="15118" max="15118" width="11.7109375" style="3" customWidth="1"/>
    <col min="15119" max="15119" width="19.85546875" style="3" bestFit="1" customWidth="1"/>
    <col min="15120" max="15120" width="11.7109375" style="3" customWidth="1"/>
    <col min="15121" max="15123" width="9.140625" style="3"/>
    <col min="15124" max="15124" width="38" style="3" customWidth="1"/>
    <col min="15125" max="15125" width="10.85546875" style="3" customWidth="1"/>
    <col min="15126" max="15126" width="18.28515625" style="3" customWidth="1"/>
    <col min="15127" max="15127" width="13.7109375" style="3" customWidth="1"/>
    <col min="15128" max="15128" width="14.28515625" style="3" customWidth="1"/>
    <col min="15129" max="15129" width="14.42578125" style="3" customWidth="1"/>
    <col min="15130" max="15130" width="12.5703125" style="3" customWidth="1"/>
    <col min="15131" max="15132" width="15" style="3" customWidth="1"/>
    <col min="15133" max="15133" width="18.85546875" style="3" bestFit="1" customWidth="1"/>
    <col min="15134" max="15135" width="12.5703125" style="3" customWidth="1"/>
    <col min="15136" max="15136" width="13.140625" style="3" customWidth="1"/>
    <col min="15137" max="15137" width="12.5703125" style="3" customWidth="1"/>
    <col min="15138" max="15138" width="20.85546875" style="3" bestFit="1" customWidth="1"/>
    <col min="15139" max="15139" width="21.7109375" style="3" customWidth="1"/>
    <col min="15140" max="15142" width="9.140625" style="3"/>
    <col min="15143" max="15143" width="3.85546875" style="3" customWidth="1"/>
    <col min="15144" max="15144" width="17.7109375" style="3" customWidth="1"/>
    <col min="15145" max="15145" width="9.42578125" style="3" bestFit="1" customWidth="1"/>
    <col min="15146" max="15146" width="12" style="3" bestFit="1" customWidth="1"/>
    <col min="15147" max="15155" width="10.7109375" style="3" customWidth="1"/>
    <col min="15156" max="15156" width="7.85546875" style="3" bestFit="1" customWidth="1"/>
    <col min="15157" max="15157" width="16.5703125" style="3" customWidth="1"/>
    <col min="15158" max="15158" width="9.140625" style="3"/>
    <col min="15159" max="15159" width="11.140625" style="3" bestFit="1" customWidth="1"/>
    <col min="15160" max="15161" width="9.85546875" style="3" bestFit="1" customWidth="1"/>
    <col min="15162" max="15162" width="11" style="3" customWidth="1"/>
    <col min="15163" max="15163" width="10.5703125" style="3" bestFit="1" customWidth="1"/>
    <col min="15164" max="15164" width="10.140625" style="3" customWidth="1"/>
    <col min="15165" max="15165" width="9.42578125" style="3" bestFit="1" customWidth="1"/>
    <col min="15166" max="15166" width="9.28515625" style="3" bestFit="1" customWidth="1"/>
    <col min="15167" max="15168" width="10.140625" style="3" customWidth="1"/>
    <col min="15169" max="15169" width="10.42578125" style="3" customWidth="1"/>
    <col min="15170" max="15170" width="9.28515625" style="3" bestFit="1" customWidth="1"/>
    <col min="15171" max="15172" width="9.140625" style="3"/>
    <col min="15173" max="15173" width="10.5703125" style="3" customWidth="1"/>
    <col min="15174" max="15177" width="9.140625" style="3"/>
    <col min="15178" max="15178" width="3.7109375" style="3" customWidth="1"/>
    <col min="15179" max="15179" width="14.7109375" style="3" customWidth="1"/>
    <col min="15180" max="15180" width="9.5703125" style="3" bestFit="1" customWidth="1"/>
    <col min="15181" max="15181" width="11.7109375" style="3" bestFit="1" customWidth="1"/>
    <col min="15182" max="15182" width="10.85546875" style="3" bestFit="1" customWidth="1"/>
    <col min="15183" max="15183" width="9.5703125" style="3" customWidth="1"/>
    <col min="15184" max="15184" width="11" style="3" bestFit="1" customWidth="1"/>
    <col min="15185" max="15185" width="11.85546875" style="3" bestFit="1" customWidth="1"/>
    <col min="15186" max="15186" width="11" style="3" bestFit="1" customWidth="1"/>
    <col min="15187" max="15187" width="13.42578125" style="3" bestFit="1" customWidth="1"/>
    <col min="15188" max="15188" width="9.7109375" style="3" bestFit="1" customWidth="1"/>
    <col min="15189" max="15189" width="11.5703125" style="3" bestFit="1" customWidth="1"/>
    <col min="15190" max="15190" width="10.85546875" style="3" bestFit="1" customWidth="1"/>
    <col min="15191" max="15191" width="11.7109375" style="3" customWidth="1"/>
    <col min="15192" max="15192" width="11.85546875" style="3" bestFit="1" customWidth="1"/>
    <col min="15193" max="15193" width="11.7109375" style="3" bestFit="1" customWidth="1"/>
    <col min="15194" max="15195" width="9.28515625" style="3" customWidth="1"/>
    <col min="15196" max="15199" width="9.140625" style="3"/>
    <col min="15200" max="15200" width="9.7109375" style="3" customWidth="1"/>
    <col min="15201" max="15201" width="14.85546875" style="3" customWidth="1"/>
    <col min="15202" max="15202" width="12.140625" style="3" bestFit="1" customWidth="1"/>
    <col min="15203" max="15203" width="16.85546875" style="3" bestFit="1" customWidth="1"/>
    <col min="15204" max="15204" width="13.42578125" style="3" bestFit="1" customWidth="1"/>
    <col min="15205" max="15205" width="15.85546875" style="3" bestFit="1" customWidth="1"/>
    <col min="15206" max="15206" width="12.5703125" style="3" bestFit="1" customWidth="1"/>
    <col min="15207" max="15207" width="13" style="3" bestFit="1" customWidth="1"/>
    <col min="15208" max="15208" width="13.28515625" style="3" bestFit="1" customWidth="1"/>
    <col min="15209" max="15209" width="12.7109375" style="3" bestFit="1" customWidth="1"/>
    <col min="15210" max="15210" width="15.28515625" style="3" customWidth="1"/>
    <col min="15211" max="15211" width="13.28515625" style="3" customWidth="1"/>
    <col min="15212" max="15212" width="10.5703125" style="3" bestFit="1" customWidth="1"/>
    <col min="15213" max="15213" width="12.5703125" style="3" customWidth="1"/>
    <col min="15214" max="15214" width="9.85546875" style="3" bestFit="1" customWidth="1"/>
    <col min="15215" max="15215" width="9.28515625" style="3" bestFit="1" customWidth="1"/>
    <col min="15216" max="15216" width="11" style="3" bestFit="1" customWidth="1"/>
    <col min="15217" max="15217" width="13.85546875" style="3" bestFit="1" customWidth="1"/>
    <col min="15218" max="15223" width="9.140625" style="3"/>
    <col min="15224" max="15224" width="15.7109375" style="3" customWidth="1"/>
    <col min="15225" max="15360" width="9.140625" style="3"/>
    <col min="15361" max="15361" width="32.28515625" style="3" customWidth="1"/>
    <col min="15362" max="15362" width="10.7109375" style="3" customWidth="1"/>
    <col min="15363" max="15363" width="16.140625" style="3" customWidth="1"/>
    <col min="15364" max="15364" width="13" style="3" bestFit="1" customWidth="1"/>
    <col min="15365" max="15365" width="14.85546875" style="3" bestFit="1" customWidth="1"/>
    <col min="15366" max="15366" width="13.7109375" style="3" bestFit="1" customWidth="1"/>
    <col min="15367" max="15367" width="12.5703125" style="3" customWidth="1"/>
    <col min="15368" max="15368" width="14.28515625" style="3" bestFit="1" customWidth="1"/>
    <col min="15369" max="15369" width="15" style="3" bestFit="1" customWidth="1"/>
    <col min="15370" max="15370" width="14.42578125" style="3" bestFit="1" customWidth="1"/>
    <col min="15371" max="15371" width="13.5703125" style="3" bestFit="1" customWidth="1"/>
    <col min="15372" max="15373" width="12.5703125" style="3" customWidth="1"/>
    <col min="15374" max="15374" width="11.7109375" style="3" customWidth="1"/>
    <col min="15375" max="15375" width="19.85546875" style="3" bestFit="1" customWidth="1"/>
    <col min="15376" max="15376" width="11.7109375" style="3" customWidth="1"/>
    <col min="15377" max="15379" width="9.140625" style="3"/>
    <col min="15380" max="15380" width="38" style="3" customWidth="1"/>
    <col min="15381" max="15381" width="10.85546875" style="3" customWidth="1"/>
    <col min="15382" max="15382" width="18.28515625" style="3" customWidth="1"/>
    <col min="15383" max="15383" width="13.7109375" style="3" customWidth="1"/>
    <col min="15384" max="15384" width="14.28515625" style="3" customWidth="1"/>
    <col min="15385" max="15385" width="14.42578125" style="3" customWidth="1"/>
    <col min="15386" max="15386" width="12.5703125" style="3" customWidth="1"/>
    <col min="15387" max="15388" width="15" style="3" customWidth="1"/>
    <col min="15389" max="15389" width="18.85546875" style="3" bestFit="1" customWidth="1"/>
    <col min="15390" max="15391" width="12.5703125" style="3" customWidth="1"/>
    <col min="15392" max="15392" width="13.140625" style="3" customWidth="1"/>
    <col min="15393" max="15393" width="12.5703125" style="3" customWidth="1"/>
    <col min="15394" max="15394" width="20.85546875" style="3" bestFit="1" customWidth="1"/>
    <col min="15395" max="15395" width="21.7109375" style="3" customWidth="1"/>
    <col min="15396" max="15398" width="9.140625" style="3"/>
    <col min="15399" max="15399" width="3.85546875" style="3" customWidth="1"/>
    <col min="15400" max="15400" width="17.7109375" style="3" customWidth="1"/>
    <col min="15401" max="15401" width="9.42578125" style="3" bestFit="1" customWidth="1"/>
    <col min="15402" max="15402" width="12" style="3" bestFit="1" customWidth="1"/>
    <col min="15403" max="15411" width="10.7109375" style="3" customWidth="1"/>
    <col min="15412" max="15412" width="7.85546875" style="3" bestFit="1" customWidth="1"/>
    <col min="15413" max="15413" width="16.5703125" style="3" customWidth="1"/>
    <col min="15414" max="15414" width="9.140625" style="3"/>
    <col min="15415" max="15415" width="11.140625" style="3" bestFit="1" customWidth="1"/>
    <col min="15416" max="15417" width="9.85546875" style="3" bestFit="1" customWidth="1"/>
    <col min="15418" max="15418" width="11" style="3" customWidth="1"/>
    <col min="15419" max="15419" width="10.5703125" style="3" bestFit="1" customWidth="1"/>
    <col min="15420" max="15420" width="10.140625" style="3" customWidth="1"/>
    <col min="15421" max="15421" width="9.42578125" style="3" bestFit="1" customWidth="1"/>
    <col min="15422" max="15422" width="9.28515625" style="3" bestFit="1" customWidth="1"/>
    <col min="15423" max="15424" width="10.140625" style="3" customWidth="1"/>
    <col min="15425" max="15425" width="10.42578125" style="3" customWidth="1"/>
    <col min="15426" max="15426" width="9.28515625" style="3" bestFit="1" customWidth="1"/>
    <col min="15427" max="15428" width="9.140625" style="3"/>
    <col min="15429" max="15429" width="10.5703125" style="3" customWidth="1"/>
    <col min="15430" max="15433" width="9.140625" style="3"/>
    <col min="15434" max="15434" width="3.7109375" style="3" customWidth="1"/>
    <col min="15435" max="15435" width="14.7109375" style="3" customWidth="1"/>
    <col min="15436" max="15436" width="9.5703125" style="3" bestFit="1" customWidth="1"/>
    <col min="15437" max="15437" width="11.7109375" style="3" bestFit="1" customWidth="1"/>
    <col min="15438" max="15438" width="10.85546875" style="3" bestFit="1" customWidth="1"/>
    <col min="15439" max="15439" width="9.5703125" style="3" customWidth="1"/>
    <col min="15440" max="15440" width="11" style="3" bestFit="1" customWidth="1"/>
    <col min="15441" max="15441" width="11.85546875" style="3" bestFit="1" customWidth="1"/>
    <col min="15442" max="15442" width="11" style="3" bestFit="1" customWidth="1"/>
    <col min="15443" max="15443" width="13.42578125" style="3" bestFit="1" customWidth="1"/>
    <col min="15444" max="15444" width="9.7109375" style="3" bestFit="1" customWidth="1"/>
    <col min="15445" max="15445" width="11.5703125" style="3" bestFit="1" customWidth="1"/>
    <col min="15446" max="15446" width="10.85546875" style="3" bestFit="1" customWidth="1"/>
    <col min="15447" max="15447" width="11.7109375" style="3" customWidth="1"/>
    <col min="15448" max="15448" width="11.85546875" style="3" bestFit="1" customWidth="1"/>
    <col min="15449" max="15449" width="11.7109375" style="3" bestFit="1" customWidth="1"/>
    <col min="15450" max="15451" width="9.28515625" style="3" customWidth="1"/>
    <col min="15452" max="15455" width="9.140625" style="3"/>
    <col min="15456" max="15456" width="9.7109375" style="3" customWidth="1"/>
    <col min="15457" max="15457" width="14.85546875" style="3" customWidth="1"/>
    <col min="15458" max="15458" width="12.140625" style="3" bestFit="1" customWidth="1"/>
    <col min="15459" max="15459" width="16.85546875" style="3" bestFit="1" customWidth="1"/>
    <col min="15460" max="15460" width="13.42578125" style="3" bestFit="1" customWidth="1"/>
    <col min="15461" max="15461" width="15.85546875" style="3" bestFit="1" customWidth="1"/>
    <col min="15462" max="15462" width="12.5703125" style="3" bestFit="1" customWidth="1"/>
    <col min="15463" max="15463" width="13" style="3" bestFit="1" customWidth="1"/>
    <col min="15464" max="15464" width="13.28515625" style="3" bestFit="1" customWidth="1"/>
    <col min="15465" max="15465" width="12.7109375" style="3" bestFit="1" customWidth="1"/>
    <col min="15466" max="15466" width="15.28515625" style="3" customWidth="1"/>
    <col min="15467" max="15467" width="13.28515625" style="3" customWidth="1"/>
    <col min="15468" max="15468" width="10.5703125" style="3" bestFit="1" customWidth="1"/>
    <col min="15469" max="15469" width="12.5703125" style="3" customWidth="1"/>
    <col min="15470" max="15470" width="9.85546875" style="3" bestFit="1" customWidth="1"/>
    <col min="15471" max="15471" width="9.28515625" style="3" bestFit="1" customWidth="1"/>
    <col min="15472" max="15472" width="11" style="3" bestFit="1" customWidth="1"/>
    <col min="15473" max="15473" width="13.85546875" style="3" bestFit="1" customWidth="1"/>
    <col min="15474" max="15479" width="9.140625" style="3"/>
    <col min="15480" max="15480" width="15.7109375" style="3" customWidth="1"/>
    <col min="15481" max="15616" width="9.140625" style="3"/>
    <col min="15617" max="15617" width="32.28515625" style="3" customWidth="1"/>
    <col min="15618" max="15618" width="10.7109375" style="3" customWidth="1"/>
    <col min="15619" max="15619" width="16.140625" style="3" customWidth="1"/>
    <col min="15620" max="15620" width="13" style="3" bestFit="1" customWidth="1"/>
    <col min="15621" max="15621" width="14.85546875" style="3" bestFit="1" customWidth="1"/>
    <col min="15622" max="15622" width="13.7109375" style="3" bestFit="1" customWidth="1"/>
    <col min="15623" max="15623" width="12.5703125" style="3" customWidth="1"/>
    <col min="15624" max="15624" width="14.28515625" style="3" bestFit="1" customWidth="1"/>
    <col min="15625" max="15625" width="15" style="3" bestFit="1" customWidth="1"/>
    <col min="15626" max="15626" width="14.42578125" style="3" bestFit="1" customWidth="1"/>
    <col min="15627" max="15627" width="13.5703125" style="3" bestFit="1" customWidth="1"/>
    <col min="15628" max="15629" width="12.5703125" style="3" customWidth="1"/>
    <col min="15630" max="15630" width="11.7109375" style="3" customWidth="1"/>
    <col min="15631" max="15631" width="19.85546875" style="3" bestFit="1" customWidth="1"/>
    <col min="15632" max="15632" width="11.7109375" style="3" customWidth="1"/>
    <col min="15633" max="15635" width="9.140625" style="3"/>
    <col min="15636" max="15636" width="38" style="3" customWidth="1"/>
    <col min="15637" max="15637" width="10.85546875" style="3" customWidth="1"/>
    <col min="15638" max="15638" width="18.28515625" style="3" customWidth="1"/>
    <col min="15639" max="15639" width="13.7109375" style="3" customWidth="1"/>
    <col min="15640" max="15640" width="14.28515625" style="3" customWidth="1"/>
    <col min="15641" max="15641" width="14.42578125" style="3" customWidth="1"/>
    <col min="15642" max="15642" width="12.5703125" style="3" customWidth="1"/>
    <col min="15643" max="15644" width="15" style="3" customWidth="1"/>
    <col min="15645" max="15645" width="18.85546875" style="3" bestFit="1" customWidth="1"/>
    <col min="15646" max="15647" width="12.5703125" style="3" customWidth="1"/>
    <col min="15648" max="15648" width="13.140625" style="3" customWidth="1"/>
    <col min="15649" max="15649" width="12.5703125" style="3" customWidth="1"/>
    <col min="15650" max="15650" width="20.85546875" style="3" bestFit="1" customWidth="1"/>
    <col min="15651" max="15651" width="21.7109375" style="3" customWidth="1"/>
    <col min="15652" max="15654" width="9.140625" style="3"/>
    <col min="15655" max="15655" width="3.85546875" style="3" customWidth="1"/>
    <col min="15656" max="15656" width="17.7109375" style="3" customWidth="1"/>
    <col min="15657" max="15657" width="9.42578125" style="3" bestFit="1" customWidth="1"/>
    <col min="15658" max="15658" width="12" style="3" bestFit="1" customWidth="1"/>
    <col min="15659" max="15667" width="10.7109375" style="3" customWidth="1"/>
    <col min="15668" max="15668" width="7.85546875" style="3" bestFit="1" customWidth="1"/>
    <col min="15669" max="15669" width="16.5703125" style="3" customWidth="1"/>
    <col min="15670" max="15670" width="9.140625" style="3"/>
    <col min="15671" max="15671" width="11.140625" style="3" bestFit="1" customWidth="1"/>
    <col min="15672" max="15673" width="9.85546875" style="3" bestFit="1" customWidth="1"/>
    <col min="15674" max="15674" width="11" style="3" customWidth="1"/>
    <col min="15675" max="15675" width="10.5703125" style="3" bestFit="1" customWidth="1"/>
    <col min="15676" max="15676" width="10.140625" style="3" customWidth="1"/>
    <col min="15677" max="15677" width="9.42578125" style="3" bestFit="1" customWidth="1"/>
    <col min="15678" max="15678" width="9.28515625" style="3" bestFit="1" customWidth="1"/>
    <col min="15679" max="15680" width="10.140625" style="3" customWidth="1"/>
    <col min="15681" max="15681" width="10.42578125" style="3" customWidth="1"/>
    <col min="15682" max="15682" width="9.28515625" style="3" bestFit="1" customWidth="1"/>
    <col min="15683" max="15684" width="9.140625" style="3"/>
    <col min="15685" max="15685" width="10.5703125" style="3" customWidth="1"/>
    <col min="15686" max="15689" width="9.140625" style="3"/>
    <col min="15690" max="15690" width="3.7109375" style="3" customWidth="1"/>
    <col min="15691" max="15691" width="14.7109375" style="3" customWidth="1"/>
    <col min="15692" max="15692" width="9.5703125" style="3" bestFit="1" customWidth="1"/>
    <col min="15693" max="15693" width="11.7109375" style="3" bestFit="1" customWidth="1"/>
    <col min="15694" max="15694" width="10.85546875" style="3" bestFit="1" customWidth="1"/>
    <col min="15695" max="15695" width="9.5703125" style="3" customWidth="1"/>
    <col min="15696" max="15696" width="11" style="3" bestFit="1" customWidth="1"/>
    <col min="15697" max="15697" width="11.85546875" style="3" bestFit="1" customWidth="1"/>
    <col min="15698" max="15698" width="11" style="3" bestFit="1" customWidth="1"/>
    <col min="15699" max="15699" width="13.42578125" style="3" bestFit="1" customWidth="1"/>
    <col min="15700" max="15700" width="9.7109375" style="3" bestFit="1" customWidth="1"/>
    <col min="15701" max="15701" width="11.5703125" style="3" bestFit="1" customWidth="1"/>
    <col min="15702" max="15702" width="10.85546875" style="3" bestFit="1" customWidth="1"/>
    <col min="15703" max="15703" width="11.7109375" style="3" customWidth="1"/>
    <col min="15704" max="15704" width="11.85546875" style="3" bestFit="1" customWidth="1"/>
    <col min="15705" max="15705" width="11.7109375" style="3" bestFit="1" customWidth="1"/>
    <col min="15706" max="15707" width="9.28515625" style="3" customWidth="1"/>
    <col min="15708" max="15711" width="9.140625" style="3"/>
    <col min="15712" max="15712" width="9.7109375" style="3" customWidth="1"/>
    <col min="15713" max="15713" width="14.85546875" style="3" customWidth="1"/>
    <col min="15714" max="15714" width="12.140625" style="3" bestFit="1" customWidth="1"/>
    <col min="15715" max="15715" width="16.85546875" style="3" bestFit="1" customWidth="1"/>
    <col min="15716" max="15716" width="13.42578125" style="3" bestFit="1" customWidth="1"/>
    <col min="15717" max="15717" width="15.85546875" style="3" bestFit="1" customWidth="1"/>
    <col min="15718" max="15718" width="12.5703125" style="3" bestFit="1" customWidth="1"/>
    <col min="15719" max="15719" width="13" style="3" bestFit="1" customWidth="1"/>
    <col min="15720" max="15720" width="13.28515625" style="3" bestFit="1" customWidth="1"/>
    <col min="15721" max="15721" width="12.7109375" style="3" bestFit="1" customWidth="1"/>
    <col min="15722" max="15722" width="15.28515625" style="3" customWidth="1"/>
    <col min="15723" max="15723" width="13.28515625" style="3" customWidth="1"/>
    <col min="15724" max="15724" width="10.5703125" style="3" bestFit="1" customWidth="1"/>
    <col min="15725" max="15725" width="12.5703125" style="3" customWidth="1"/>
    <col min="15726" max="15726" width="9.85546875" style="3" bestFit="1" customWidth="1"/>
    <col min="15727" max="15727" width="9.28515625" style="3" bestFit="1" customWidth="1"/>
    <col min="15728" max="15728" width="11" style="3" bestFit="1" customWidth="1"/>
    <col min="15729" max="15729" width="13.85546875" style="3" bestFit="1" customWidth="1"/>
    <col min="15730" max="15735" width="9.140625" style="3"/>
    <col min="15736" max="15736" width="15.7109375" style="3" customWidth="1"/>
    <col min="15737" max="15872" width="9.140625" style="3"/>
    <col min="15873" max="15873" width="32.28515625" style="3" customWidth="1"/>
    <col min="15874" max="15874" width="10.7109375" style="3" customWidth="1"/>
    <col min="15875" max="15875" width="16.140625" style="3" customWidth="1"/>
    <col min="15876" max="15876" width="13" style="3" bestFit="1" customWidth="1"/>
    <col min="15877" max="15877" width="14.85546875" style="3" bestFit="1" customWidth="1"/>
    <col min="15878" max="15878" width="13.7109375" style="3" bestFit="1" customWidth="1"/>
    <col min="15879" max="15879" width="12.5703125" style="3" customWidth="1"/>
    <col min="15880" max="15880" width="14.28515625" style="3" bestFit="1" customWidth="1"/>
    <col min="15881" max="15881" width="15" style="3" bestFit="1" customWidth="1"/>
    <col min="15882" max="15882" width="14.42578125" style="3" bestFit="1" customWidth="1"/>
    <col min="15883" max="15883" width="13.5703125" style="3" bestFit="1" customWidth="1"/>
    <col min="15884" max="15885" width="12.5703125" style="3" customWidth="1"/>
    <col min="15886" max="15886" width="11.7109375" style="3" customWidth="1"/>
    <col min="15887" max="15887" width="19.85546875" style="3" bestFit="1" customWidth="1"/>
    <col min="15888" max="15888" width="11.7109375" style="3" customWidth="1"/>
    <col min="15889" max="15891" width="9.140625" style="3"/>
    <col min="15892" max="15892" width="38" style="3" customWidth="1"/>
    <col min="15893" max="15893" width="10.85546875" style="3" customWidth="1"/>
    <col min="15894" max="15894" width="18.28515625" style="3" customWidth="1"/>
    <col min="15895" max="15895" width="13.7109375" style="3" customWidth="1"/>
    <col min="15896" max="15896" width="14.28515625" style="3" customWidth="1"/>
    <col min="15897" max="15897" width="14.42578125" style="3" customWidth="1"/>
    <col min="15898" max="15898" width="12.5703125" style="3" customWidth="1"/>
    <col min="15899" max="15900" width="15" style="3" customWidth="1"/>
    <col min="15901" max="15901" width="18.85546875" style="3" bestFit="1" customWidth="1"/>
    <col min="15902" max="15903" width="12.5703125" style="3" customWidth="1"/>
    <col min="15904" max="15904" width="13.140625" style="3" customWidth="1"/>
    <col min="15905" max="15905" width="12.5703125" style="3" customWidth="1"/>
    <col min="15906" max="15906" width="20.85546875" style="3" bestFit="1" customWidth="1"/>
    <col min="15907" max="15907" width="21.7109375" style="3" customWidth="1"/>
    <col min="15908" max="15910" width="9.140625" style="3"/>
    <col min="15911" max="15911" width="3.85546875" style="3" customWidth="1"/>
    <col min="15912" max="15912" width="17.7109375" style="3" customWidth="1"/>
    <col min="15913" max="15913" width="9.42578125" style="3" bestFit="1" customWidth="1"/>
    <col min="15914" max="15914" width="12" style="3" bestFit="1" customWidth="1"/>
    <col min="15915" max="15923" width="10.7109375" style="3" customWidth="1"/>
    <col min="15924" max="15924" width="7.85546875" style="3" bestFit="1" customWidth="1"/>
    <col min="15925" max="15925" width="16.5703125" style="3" customWidth="1"/>
    <col min="15926" max="15926" width="9.140625" style="3"/>
    <col min="15927" max="15927" width="11.140625" style="3" bestFit="1" customWidth="1"/>
    <col min="15928" max="15929" width="9.85546875" style="3" bestFit="1" customWidth="1"/>
    <col min="15930" max="15930" width="11" style="3" customWidth="1"/>
    <col min="15931" max="15931" width="10.5703125" style="3" bestFit="1" customWidth="1"/>
    <col min="15932" max="15932" width="10.140625" style="3" customWidth="1"/>
    <col min="15933" max="15933" width="9.42578125" style="3" bestFit="1" customWidth="1"/>
    <col min="15934" max="15934" width="9.28515625" style="3" bestFit="1" customWidth="1"/>
    <col min="15935" max="15936" width="10.140625" style="3" customWidth="1"/>
    <col min="15937" max="15937" width="10.42578125" style="3" customWidth="1"/>
    <col min="15938" max="15938" width="9.28515625" style="3" bestFit="1" customWidth="1"/>
    <col min="15939" max="15940" width="9.140625" style="3"/>
    <col min="15941" max="15941" width="10.5703125" style="3" customWidth="1"/>
    <col min="15942" max="15945" width="9.140625" style="3"/>
    <col min="15946" max="15946" width="3.7109375" style="3" customWidth="1"/>
    <col min="15947" max="15947" width="14.7109375" style="3" customWidth="1"/>
    <col min="15948" max="15948" width="9.5703125" style="3" bestFit="1" customWidth="1"/>
    <col min="15949" max="15949" width="11.7109375" style="3" bestFit="1" customWidth="1"/>
    <col min="15950" max="15950" width="10.85546875" style="3" bestFit="1" customWidth="1"/>
    <col min="15951" max="15951" width="9.5703125" style="3" customWidth="1"/>
    <col min="15952" max="15952" width="11" style="3" bestFit="1" customWidth="1"/>
    <col min="15953" max="15953" width="11.85546875" style="3" bestFit="1" customWidth="1"/>
    <col min="15954" max="15954" width="11" style="3" bestFit="1" customWidth="1"/>
    <col min="15955" max="15955" width="13.42578125" style="3" bestFit="1" customWidth="1"/>
    <col min="15956" max="15956" width="9.7109375" style="3" bestFit="1" customWidth="1"/>
    <col min="15957" max="15957" width="11.5703125" style="3" bestFit="1" customWidth="1"/>
    <col min="15958" max="15958" width="10.85546875" style="3" bestFit="1" customWidth="1"/>
    <col min="15959" max="15959" width="11.7109375" style="3" customWidth="1"/>
    <col min="15960" max="15960" width="11.85546875" style="3" bestFit="1" customWidth="1"/>
    <col min="15961" max="15961" width="11.7109375" style="3" bestFit="1" customWidth="1"/>
    <col min="15962" max="15963" width="9.28515625" style="3" customWidth="1"/>
    <col min="15964" max="15967" width="9.140625" style="3"/>
    <col min="15968" max="15968" width="9.7109375" style="3" customWidth="1"/>
    <col min="15969" max="15969" width="14.85546875" style="3" customWidth="1"/>
    <col min="15970" max="15970" width="12.140625" style="3" bestFit="1" customWidth="1"/>
    <col min="15971" max="15971" width="16.85546875" style="3" bestFit="1" customWidth="1"/>
    <col min="15972" max="15972" width="13.42578125" style="3" bestFit="1" customWidth="1"/>
    <col min="15973" max="15973" width="15.85546875" style="3" bestFit="1" customWidth="1"/>
    <col min="15974" max="15974" width="12.5703125" style="3" bestFit="1" customWidth="1"/>
    <col min="15975" max="15975" width="13" style="3" bestFit="1" customWidth="1"/>
    <col min="15976" max="15976" width="13.28515625" style="3" bestFit="1" customWidth="1"/>
    <col min="15977" max="15977" width="12.7109375" style="3" bestFit="1" customWidth="1"/>
    <col min="15978" max="15978" width="15.28515625" style="3" customWidth="1"/>
    <col min="15979" max="15979" width="13.28515625" style="3" customWidth="1"/>
    <col min="15980" max="15980" width="10.5703125" style="3" bestFit="1" customWidth="1"/>
    <col min="15981" max="15981" width="12.5703125" style="3" customWidth="1"/>
    <col min="15982" max="15982" width="9.85546875" style="3" bestFit="1" customWidth="1"/>
    <col min="15983" max="15983" width="9.28515625" style="3" bestFit="1" customWidth="1"/>
    <col min="15984" max="15984" width="11" style="3" bestFit="1" customWidth="1"/>
    <col min="15985" max="15985" width="13.85546875" style="3" bestFit="1" customWidth="1"/>
    <col min="15986" max="15991" width="9.140625" style="3"/>
    <col min="15992" max="15992" width="15.7109375" style="3" customWidth="1"/>
    <col min="15993" max="16128" width="9.140625" style="3"/>
    <col min="16129" max="16129" width="32.28515625" style="3" customWidth="1"/>
    <col min="16130" max="16130" width="10.7109375" style="3" customWidth="1"/>
    <col min="16131" max="16131" width="16.140625" style="3" customWidth="1"/>
    <col min="16132" max="16132" width="13" style="3" bestFit="1" customWidth="1"/>
    <col min="16133" max="16133" width="14.85546875" style="3" bestFit="1" customWidth="1"/>
    <col min="16134" max="16134" width="13.7109375" style="3" bestFit="1" customWidth="1"/>
    <col min="16135" max="16135" width="12.5703125" style="3" customWidth="1"/>
    <col min="16136" max="16136" width="14.28515625" style="3" bestFit="1" customWidth="1"/>
    <col min="16137" max="16137" width="15" style="3" bestFit="1" customWidth="1"/>
    <col min="16138" max="16138" width="14.42578125" style="3" bestFit="1" customWidth="1"/>
    <col min="16139" max="16139" width="13.5703125" style="3" bestFit="1" customWidth="1"/>
    <col min="16140" max="16141" width="12.5703125" style="3" customWidth="1"/>
    <col min="16142" max="16142" width="11.7109375" style="3" customWidth="1"/>
    <col min="16143" max="16143" width="19.85546875" style="3" bestFit="1" customWidth="1"/>
    <col min="16144" max="16144" width="11.7109375" style="3" customWidth="1"/>
    <col min="16145" max="16147" width="9.140625" style="3"/>
    <col min="16148" max="16148" width="38" style="3" customWidth="1"/>
    <col min="16149" max="16149" width="10.85546875" style="3" customWidth="1"/>
    <col min="16150" max="16150" width="18.28515625" style="3" customWidth="1"/>
    <col min="16151" max="16151" width="13.7109375" style="3" customWidth="1"/>
    <col min="16152" max="16152" width="14.28515625" style="3" customWidth="1"/>
    <col min="16153" max="16153" width="14.42578125" style="3" customWidth="1"/>
    <col min="16154" max="16154" width="12.5703125" style="3" customWidth="1"/>
    <col min="16155" max="16156" width="15" style="3" customWidth="1"/>
    <col min="16157" max="16157" width="18.85546875" style="3" bestFit="1" customWidth="1"/>
    <col min="16158" max="16159" width="12.5703125" style="3" customWidth="1"/>
    <col min="16160" max="16160" width="13.140625" style="3" customWidth="1"/>
    <col min="16161" max="16161" width="12.5703125" style="3" customWidth="1"/>
    <col min="16162" max="16162" width="20.85546875" style="3" bestFit="1" customWidth="1"/>
    <col min="16163" max="16163" width="21.7109375" style="3" customWidth="1"/>
    <col min="16164" max="16166" width="9.140625" style="3"/>
    <col min="16167" max="16167" width="3.85546875" style="3" customWidth="1"/>
    <col min="16168" max="16168" width="17.7109375" style="3" customWidth="1"/>
    <col min="16169" max="16169" width="9.42578125" style="3" bestFit="1" customWidth="1"/>
    <col min="16170" max="16170" width="12" style="3" bestFit="1" customWidth="1"/>
    <col min="16171" max="16179" width="10.7109375" style="3" customWidth="1"/>
    <col min="16180" max="16180" width="7.85546875" style="3" bestFit="1" customWidth="1"/>
    <col min="16181" max="16181" width="16.5703125" style="3" customWidth="1"/>
    <col min="16182" max="16182" width="9.140625" style="3"/>
    <col min="16183" max="16183" width="11.140625" style="3" bestFit="1" customWidth="1"/>
    <col min="16184" max="16185" width="9.85546875" style="3" bestFit="1" customWidth="1"/>
    <col min="16186" max="16186" width="11" style="3" customWidth="1"/>
    <col min="16187" max="16187" width="10.5703125" style="3" bestFit="1" customWidth="1"/>
    <col min="16188" max="16188" width="10.140625" style="3" customWidth="1"/>
    <col min="16189" max="16189" width="9.42578125" style="3" bestFit="1" customWidth="1"/>
    <col min="16190" max="16190" width="9.28515625" style="3" bestFit="1" customWidth="1"/>
    <col min="16191" max="16192" width="10.140625" style="3" customWidth="1"/>
    <col min="16193" max="16193" width="10.42578125" style="3" customWidth="1"/>
    <col min="16194" max="16194" width="9.28515625" style="3" bestFit="1" customWidth="1"/>
    <col min="16195" max="16196" width="9.140625" style="3"/>
    <col min="16197" max="16197" width="10.5703125" style="3" customWidth="1"/>
    <col min="16198" max="16201" width="9.140625" style="3"/>
    <col min="16202" max="16202" width="3.7109375" style="3" customWidth="1"/>
    <col min="16203" max="16203" width="14.7109375" style="3" customWidth="1"/>
    <col min="16204" max="16204" width="9.5703125" style="3" bestFit="1" customWidth="1"/>
    <col min="16205" max="16205" width="11.7109375" style="3" bestFit="1" customWidth="1"/>
    <col min="16206" max="16206" width="10.85546875" style="3" bestFit="1" customWidth="1"/>
    <col min="16207" max="16207" width="9.5703125" style="3" customWidth="1"/>
    <col min="16208" max="16208" width="11" style="3" bestFit="1" customWidth="1"/>
    <col min="16209" max="16209" width="11.85546875" style="3" bestFit="1" customWidth="1"/>
    <col min="16210" max="16210" width="11" style="3" bestFit="1" customWidth="1"/>
    <col min="16211" max="16211" width="13.42578125" style="3" bestFit="1" customWidth="1"/>
    <col min="16212" max="16212" width="9.7109375" style="3" bestFit="1" customWidth="1"/>
    <col min="16213" max="16213" width="11.5703125" style="3" bestFit="1" customWidth="1"/>
    <col min="16214" max="16214" width="10.85546875" style="3" bestFit="1" customWidth="1"/>
    <col min="16215" max="16215" width="11.7109375" style="3" customWidth="1"/>
    <col min="16216" max="16216" width="11.85546875" style="3" bestFit="1" customWidth="1"/>
    <col min="16217" max="16217" width="11.7109375" style="3" bestFit="1" customWidth="1"/>
    <col min="16218" max="16219" width="9.28515625" style="3" customWidth="1"/>
    <col min="16220" max="16223" width="9.140625" style="3"/>
    <col min="16224" max="16224" width="9.7109375" style="3" customWidth="1"/>
    <col min="16225" max="16225" width="14.85546875" style="3" customWidth="1"/>
    <col min="16226" max="16226" width="12.140625" style="3" bestFit="1" customWidth="1"/>
    <col min="16227" max="16227" width="16.85546875" style="3" bestFit="1" customWidth="1"/>
    <col min="16228" max="16228" width="13.42578125" style="3" bestFit="1" customWidth="1"/>
    <col min="16229" max="16229" width="15.85546875" style="3" bestFit="1" customWidth="1"/>
    <col min="16230" max="16230" width="12.5703125" style="3" bestFit="1" customWidth="1"/>
    <col min="16231" max="16231" width="13" style="3" bestFit="1" customWidth="1"/>
    <col min="16232" max="16232" width="13.28515625" style="3" bestFit="1" customWidth="1"/>
    <col min="16233" max="16233" width="12.7109375" style="3" bestFit="1" customWidth="1"/>
    <col min="16234" max="16234" width="15.28515625" style="3" customWidth="1"/>
    <col min="16235" max="16235" width="13.28515625" style="3" customWidth="1"/>
    <col min="16236" max="16236" width="10.5703125" style="3" bestFit="1" customWidth="1"/>
    <col min="16237" max="16237" width="12.5703125" style="3" customWidth="1"/>
    <col min="16238" max="16238" width="9.85546875" style="3" bestFit="1" customWidth="1"/>
    <col min="16239" max="16239" width="9.28515625" style="3" bestFit="1" customWidth="1"/>
    <col min="16240" max="16240" width="11" style="3" bestFit="1" customWidth="1"/>
    <col min="16241" max="16241" width="13.85546875" style="3" bestFit="1" customWidth="1"/>
    <col min="16242" max="16247" width="9.140625" style="3"/>
    <col min="16248" max="16248" width="15.7109375" style="3" customWidth="1"/>
    <col min="16249" max="16384" width="9.140625" style="3"/>
  </cols>
  <sheetData>
    <row r="1" spans="1:120">
      <c r="A1" s="146" t="s">
        <v>716</v>
      </c>
      <c r="B1" s="89" t="s">
        <v>626</v>
      </c>
      <c r="F1" s="3" t="s">
        <v>34</v>
      </c>
      <c r="G1" s="3" t="s">
        <v>34</v>
      </c>
      <c r="T1" s="147" t="s">
        <v>717</v>
      </c>
      <c r="U1" s="148" t="s">
        <v>626</v>
      </c>
      <c r="V1" s="149"/>
      <c r="W1" s="149"/>
      <c r="X1" s="149"/>
      <c r="Y1" s="149"/>
      <c r="Z1" s="149"/>
      <c r="AA1" s="149"/>
      <c r="AB1" s="149"/>
      <c r="AC1" s="149"/>
      <c r="AD1" s="149"/>
      <c r="AE1" s="149"/>
      <c r="AF1" s="149"/>
      <c r="AG1" s="149"/>
      <c r="AM1" s="150">
        <v>1</v>
      </c>
      <c r="AN1" s="151">
        <v>43983</v>
      </c>
      <c r="AO1" s="152"/>
      <c r="AP1" s="152"/>
      <c r="AQ1" s="152"/>
      <c r="AR1" s="152"/>
      <c r="AS1" s="152"/>
      <c r="AT1" s="152"/>
      <c r="AU1" s="152"/>
      <c r="AV1" s="152"/>
      <c r="AW1" s="152"/>
      <c r="AX1" s="152"/>
      <c r="AY1" s="152"/>
      <c r="AZ1" s="152">
        <v>1</v>
      </c>
      <c r="BA1" s="151">
        <v>43983</v>
      </c>
      <c r="BB1" s="152"/>
      <c r="BC1" s="152"/>
      <c r="BD1" s="152"/>
      <c r="BE1" s="152"/>
      <c r="BF1" s="152"/>
      <c r="BG1" s="152"/>
      <c r="BH1" s="152"/>
      <c r="BI1" s="152"/>
      <c r="BJ1" s="152"/>
      <c r="BK1" s="152"/>
      <c r="BL1" s="152"/>
      <c r="BM1" s="152"/>
      <c r="BN1" s="152"/>
      <c r="BO1" s="152"/>
      <c r="BP1" s="152"/>
      <c r="BQ1" s="152"/>
      <c r="BR1" s="152"/>
      <c r="BS1" s="152"/>
      <c r="BT1" s="152"/>
      <c r="BU1" s="152"/>
      <c r="BV1" s="152">
        <v>1</v>
      </c>
      <c r="BW1" s="151">
        <v>43983</v>
      </c>
      <c r="BX1" s="152"/>
      <c r="BY1" s="152"/>
      <c r="BZ1" s="152"/>
      <c r="CA1" s="152"/>
      <c r="CB1" s="152"/>
      <c r="CC1" s="152"/>
      <c r="CD1" s="152"/>
      <c r="CE1" s="152"/>
      <c r="CF1" s="152"/>
      <c r="CG1" s="152"/>
      <c r="CH1" s="152"/>
      <c r="CI1" s="152"/>
      <c r="CJ1" s="152"/>
      <c r="CK1" s="152"/>
      <c r="CL1" s="152"/>
      <c r="CM1" s="152"/>
      <c r="CN1" s="152"/>
      <c r="CR1" s="152">
        <v>1</v>
      </c>
      <c r="CS1" s="151">
        <v>43983</v>
      </c>
      <c r="DD1" s="152">
        <v>1</v>
      </c>
      <c r="DE1" s="151">
        <v>43983</v>
      </c>
    </row>
    <row r="2" spans="1:120">
      <c r="A2" s="97" t="s">
        <v>718</v>
      </c>
      <c r="B2" s="97" t="s">
        <v>126</v>
      </c>
      <c r="C2" s="97" t="s">
        <v>719</v>
      </c>
      <c r="D2" s="97" t="s">
        <v>720</v>
      </c>
      <c r="E2" s="97" t="s">
        <v>721</v>
      </c>
      <c r="F2" s="97" t="s">
        <v>722</v>
      </c>
      <c r="G2" s="97" t="s">
        <v>723</v>
      </c>
      <c r="H2" s="97" t="s">
        <v>724</v>
      </c>
      <c r="I2" s="97" t="s">
        <v>725</v>
      </c>
      <c r="J2" s="97" t="s">
        <v>726</v>
      </c>
      <c r="K2" s="97" t="s">
        <v>727</v>
      </c>
      <c r="L2" s="97" t="s">
        <v>59</v>
      </c>
      <c r="M2" s="97" t="s">
        <v>728</v>
      </c>
      <c r="O2" s="3" t="s">
        <v>729</v>
      </c>
      <c r="P2" s="3" t="s">
        <v>730</v>
      </c>
      <c r="T2" s="153" t="s">
        <v>718</v>
      </c>
      <c r="U2" s="153" t="s">
        <v>126</v>
      </c>
      <c r="V2" s="153" t="s">
        <v>719</v>
      </c>
      <c r="W2" s="153" t="s">
        <v>720</v>
      </c>
      <c r="X2" s="153" t="s">
        <v>721</v>
      </c>
      <c r="Y2" s="153" t="s">
        <v>722</v>
      </c>
      <c r="Z2" s="153" t="s">
        <v>723</v>
      </c>
      <c r="AA2" s="153" t="s">
        <v>724</v>
      </c>
      <c r="AB2" s="153" t="s">
        <v>725</v>
      </c>
      <c r="AC2" s="153" t="s">
        <v>726</v>
      </c>
      <c r="AD2" s="153" t="s">
        <v>727</v>
      </c>
      <c r="AE2" s="153" t="s">
        <v>59</v>
      </c>
      <c r="AF2" s="153" t="s">
        <v>728</v>
      </c>
      <c r="AG2" s="149"/>
      <c r="AI2" s="3" t="s">
        <v>730</v>
      </c>
      <c r="AM2" s="150">
        <v>2</v>
      </c>
      <c r="AN2" s="154" t="s">
        <v>731</v>
      </c>
      <c r="AO2" s="152"/>
      <c r="AP2" s="152"/>
      <c r="AQ2" s="152"/>
      <c r="AR2" s="152"/>
      <c r="AS2" s="152"/>
      <c r="AT2" s="152"/>
      <c r="AU2" s="152"/>
      <c r="AV2" s="152"/>
      <c r="AW2" s="152"/>
      <c r="AX2" s="152"/>
      <c r="AY2" s="152"/>
      <c r="AZ2" s="152">
        <v>2</v>
      </c>
      <c r="BA2" s="154" t="s">
        <v>732</v>
      </c>
      <c r="BB2" s="152"/>
      <c r="BC2" s="152"/>
      <c r="BD2" s="152"/>
      <c r="BE2" s="152"/>
      <c r="BF2" s="152"/>
      <c r="BG2" s="152"/>
      <c r="BH2" s="152"/>
      <c r="BI2" s="152"/>
      <c r="BJ2" s="152"/>
      <c r="BK2" s="152"/>
      <c r="BL2" s="152"/>
      <c r="BM2" s="152"/>
      <c r="BN2" s="152"/>
      <c r="BO2" s="152"/>
      <c r="BP2" s="152"/>
      <c r="BQ2" s="152"/>
      <c r="BR2" s="152"/>
      <c r="BS2" s="152"/>
      <c r="BT2" s="152"/>
      <c r="BU2" s="152"/>
      <c r="BV2" s="152">
        <v>2</v>
      </c>
      <c r="BW2" s="154" t="s">
        <v>733</v>
      </c>
      <c r="BX2" s="152"/>
      <c r="BY2" s="152"/>
      <c r="BZ2" s="152"/>
      <c r="CA2" s="152"/>
      <c r="CB2" s="152"/>
      <c r="CC2" s="152"/>
      <c r="CD2" s="152"/>
      <c r="CE2" s="152"/>
      <c r="CF2" s="152"/>
      <c r="CG2" s="152"/>
      <c r="CH2" s="152"/>
      <c r="CI2" s="152"/>
      <c r="CJ2" s="152"/>
      <c r="CK2" s="152"/>
      <c r="CL2" s="152"/>
      <c r="CM2" s="152"/>
      <c r="CN2" s="152"/>
      <c r="CR2" s="152">
        <v>2</v>
      </c>
      <c r="CS2" s="154" t="s">
        <v>734</v>
      </c>
      <c r="DD2" s="152">
        <v>2</v>
      </c>
      <c r="DE2" s="154" t="s">
        <v>735</v>
      </c>
    </row>
    <row r="3" spans="1:120">
      <c r="A3" s="3" t="s">
        <v>736</v>
      </c>
      <c r="B3" s="3" t="s">
        <v>569</v>
      </c>
      <c r="C3" s="3" t="s">
        <v>737</v>
      </c>
      <c r="D3" s="3" t="s">
        <v>737</v>
      </c>
      <c r="E3" s="3" t="s">
        <v>737</v>
      </c>
      <c r="F3" s="3" t="s">
        <v>737</v>
      </c>
      <c r="G3" s="3" t="s">
        <v>737</v>
      </c>
      <c r="H3" s="3" t="s">
        <v>737</v>
      </c>
      <c r="I3" s="3" t="s">
        <v>737</v>
      </c>
      <c r="J3" s="3" t="s">
        <v>737</v>
      </c>
      <c r="K3" s="3" t="s">
        <v>737</v>
      </c>
      <c r="O3" s="101"/>
      <c r="P3" s="75"/>
      <c r="T3" s="149" t="s">
        <v>736</v>
      </c>
      <c r="U3" s="149" t="s">
        <v>569</v>
      </c>
      <c r="V3" s="149" t="s">
        <v>737</v>
      </c>
      <c r="W3" s="149" t="s">
        <v>737</v>
      </c>
      <c r="X3" s="149" t="s">
        <v>737</v>
      </c>
      <c r="Y3" s="149" t="s">
        <v>737</v>
      </c>
      <c r="Z3" s="149" t="s">
        <v>737</v>
      </c>
      <c r="AA3" s="149" t="s">
        <v>737</v>
      </c>
      <c r="AB3" s="149" t="s">
        <v>737</v>
      </c>
      <c r="AC3" s="149" t="s">
        <v>737</v>
      </c>
      <c r="AD3" s="149" t="s">
        <v>737</v>
      </c>
      <c r="AE3" s="149"/>
      <c r="AF3" s="149"/>
      <c r="AG3" s="149"/>
      <c r="AI3" s="75"/>
      <c r="AM3" s="150">
        <v>3</v>
      </c>
      <c r="AN3" s="152"/>
      <c r="AO3" s="152"/>
      <c r="AP3" s="152"/>
      <c r="AQ3" s="152"/>
      <c r="AR3" s="152"/>
      <c r="AS3" s="152"/>
      <c r="AT3" s="152"/>
      <c r="AU3" s="152"/>
      <c r="AV3" s="152"/>
      <c r="AW3" s="152"/>
      <c r="AX3" s="152"/>
      <c r="AY3" s="152"/>
      <c r="AZ3" s="152">
        <v>3</v>
      </c>
      <c r="BA3" s="152"/>
      <c r="BB3" s="152"/>
      <c r="BC3" s="152"/>
      <c r="BD3" s="152"/>
      <c r="BE3" s="152"/>
      <c r="BF3" s="152"/>
      <c r="BG3" s="152"/>
      <c r="BH3" s="152"/>
      <c r="BI3" s="152"/>
      <c r="BJ3" s="152"/>
      <c r="BK3" s="152"/>
      <c r="BL3" s="152"/>
      <c r="BM3" s="152"/>
      <c r="BN3" s="152"/>
      <c r="BO3" s="152"/>
      <c r="BP3" s="152"/>
      <c r="BQ3" s="152"/>
      <c r="BR3" s="152"/>
      <c r="BS3" s="152"/>
      <c r="BT3" s="152"/>
      <c r="BU3" s="152"/>
      <c r="BV3" s="152">
        <v>3</v>
      </c>
      <c r="BW3" s="152"/>
      <c r="BX3" s="152"/>
      <c r="BY3" s="152"/>
      <c r="BZ3" s="152"/>
      <c r="CA3" s="152"/>
      <c r="CB3" s="152"/>
      <c r="CC3" s="152"/>
      <c r="CD3" s="152"/>
      <c r="CE3" s="152"/>
      <c r="CF3" s="152"/>
      <c r="CG3" s="152"/>
      <c r="CH3" s="152"/>
      <c r="CI3" s="152"/>
      <c r="CJ3" s="152"/>
      <c r="CK3" s="152"/>
      <c r="CL3" s="152"/>
      <c r="CM3" s="152"/>
      <c r="CN3" s="152"/>
      <c r="CR3" s="152">
        <v>3</v>
      </c>
      <c r="CS3" s="154" t="s">
        <v>738</v>
      </c>
      <c r="DD3" s="152">
        <v>3</v>
      </c>
      <c r="DE3" s="154" t="s">
        <v>739</v>
      </c>
    </row>
    <row r="4" spans="1:120">
      <c r="A4" s="3" t="s">
        <v>740</v>
      </c>
      <c r="B4" s="3" t="s">
        <v>249</v>
      </c>
      <c r="C4" s="155">
        <v>1.4964931188777231E-2</v>
      </c>
      <c r="D4" s="155">
        <v>0.26356414019392754</v>
      </c>
      <c r="E4" s="155">
        <v>7.880379200817228E-2</v>
      </c>
      <c r="F4" s="155">
        <v>0</v>
      </c>
      <c r="G4" s="155">
        <v>0.12439210380342616</v>
      </c>
      <c r="H4" s="155">
        <v>0.43590193788765402</v>
      </c>
      <c r="I4" s="155">
        <v>6.0045157167410809E-2</v>
      </c>
      <c r="J4" s="155">
        <v>2.1963426717954142E-2</v>
      </c>
      <c r="K4" s="155">
        <v>3.6451103267796112E-4</v>
      </c>
      <c r="O4" s="156">
        <v>1</v>
      </c>
      <c r="P4" s="75" t="s">
        <v>34</v>
      </c>
      <c r="T4" s="149" t="s">
        <v>740</v>
      </c>
      <c r="U4" s="149" t="s">
        <v>249</v>
      </c>
      <c r="V4" s="157">
        <v>1.4964931188777231E-2</v>
      </c>
      <c r="W4" s="157">
        <v>0.26356414019392754</v>
      </c>
      <c r="X4" s="157">
        <v>7.880379200817228E-2</v>
      </c>
      <c r="Y4" s="157">
        <v>0</v>
      </c>
      <c r="Z4" s="157">
        <v>0.12439210380342616</v>
      </c>
      <c r="AA4" s="157">
        <v>0.43590193788765402</v>
      </c>
      <c r="AB4" s="157">
        <v>6.0045157167410809E-2</v>
      </c>
      <c r="AC4" s="157">
        <v>2.1963426717954142E-2</v>
      </c>
      <c r="AD4" s="157">
        <v>3.6451103267796112E-4</v>
      </c>
      <c r="AE4" s="149"/>
      <c r="AF4" s="149"/>
      <c r="AG4" s="149"/>
      <c r="AH4" s="75">
        <v>1</v>
      </c>
      <c r="AI4" s="75" t="s">
        <v>34</v>
      </c>
      <c r="AJ4" s="75"/>
      <c r="AM4" s="150">
        <v>4</v>
      </c>
      <c r="AN4" s="158">
        <v>0.75</v>
      </c>
      <c r="AO4" s="152" t="s">
        <v>741</v>
      </c>
      <c r="AP4" s="152"/>
      <c r="AQ4" s="152"/>
      <c r="AR4" s="152"/>
      <c r="AS4" s="152"/>
      <c r="AT4" s="152"/>
      <c r="AU4" s="152"/>
      <c r="AV4" s="152"/>
      <c r="AW4" s="152"/>
      <c r="AX4" s="152"/>
      <c r="AY4" s="152"/>
      <c r="AZ4" s="152">
        <v>4</v>
      </c>
      <c r="BA4" s="152"/>
      <c r="BB4" s="152"/>
      <c r="BC4" s="152"/>
      <c r="BD4" s="152"/>
      <c r="BE4" s="152"/>
      <c r="BF4" s="152"/>
      <c r="BG4" s="152"/>
      <c r="BH4" s="152"/>
      <c r="BI4" s="152"/>
      <c r="BJ4" s="152"/>
      <c r="BK4" s="152"/>
      <c r="BL4" s="152"/>
      <c r="BM4" s="152"/>
      <c r="BN4" s="152"/>
      <c r="BO4" s="152"/>
      <c r="BP4" s="152"/>
      <c r="BQ4" s="152"/>
      <c r="BR4" s="152"/>
      <c r="BS4" s="152"/>
      <c r="BT4" s="152"/>
      <c r="BU4" s="152"/>
      <c r="BV4" s="152">
        <v>4</v>
      </c>
      <c r="BW4" s="152"/>
      <c r="BX4" s="152"/>
      <c r="BY4" s="152"/>
      <c r="BZ4" s="152"/>
      <c r="CA4" s="152"/>
      <c r="CB4" s="152"/>
      <c r="CC4" s="152"/>
      <c r="CD4" s="152"/>
      <c r="CE4" s="152"/>
      <c r="CF4" s="152"/>
      <c r="CG4" s="152"/>
      <c r="CH4" s="152"/>
      <c r="CI4" s="152"/>
      <c r="CJ4" s="152"/>
      <c r="CK4" s="152"/>
      <c r="CL4" s="152"/>
      <c r="CM4" s="152"/>
      <c r="CN4" s="152"/>
      <c r="CR4" s="152">
        <v>4</v>
      </c>
      <c r="CT4" s="159"/>
      <c r="CU4" s="159"/>
      <c r="CV4" s="159"/>
      <c r="CW4" s="159"/>
      <c r="CX4" s="159"/>
      <c r="CY4" s="159"/>
      <c r="CZ4" s="159"/>
      <c r="DA4" s="159"/>
      <c r="DB4" s="159"/>
      <c r="DD4" s="152">
        <v>4</v>
      </c>
      <c r="DF4" s="159"/>
      <c r="DG4" s="159"/>
      <c r="DH4" s="159"/>
      <c r="DI4" s="159"/>
      <c r="DJ4" s="159"/>
      <c r="DK4" s="159"/>
      <c r="DL4" s="159"/>
      <c r="DM4" s="159"/>
      <c r="DN4" s="159"/>
    </row>
    <row r="5" spans="1:120">
      <c r="A5" s="3" t="s">
        <v>742</v>
      </c>
      <c r="B5" s="3" t="s">
        <v>674</v>
      </c>
      <c r="C5" s="155">
        <v>1.4964931188777231E-2</v>
      </c>
      <c r="D5" s="155">
        <v>0.26356414019392754</v>
      </c>
      <c r="E5" s="155">
        <v>7.880379200817228E-2</v>
      </c>
      <c r="F5" s="155">
        <v>0</v>
      </c>
      <c r="G5" s="155">
        <v>0.12439210380342616</v>
      </c>
      <c r="H5" s="155">
        <v>0.43590193788765402</v>
      </c>
      <c r="I5" s="155">
        <v>6.0045157167410809E-2</v>
      </c>
      <c r="J5" s="155">
        <v>2.1963426717954142E-2</v>
      </c>
      <c r="K5" s="155">
        <v>3.6451103267796112E-4</v>
      </c>
      <c r="O5" s="156">
        <v>1</v>
      </c>
      <c r="P5" s="75" t="s">
        <v>34</v>
      </c>
      <c r="T5" s="149" t="s">
        <v>742</v>
      </c>
      <c r="U5" s="149" t="s">
        <v>674</v>
      </c>
      <c r="V5" s="157">
        <v>1.4964931188777231E-2</v>
      </c>
      <c r="W5" s="157">
        <v>0.26356414019392754</v>
      </c>
      <c r="X5" s="157">
        <v>7.880379200817228E-2</v>
      </c>
      <c r="Y5" s="157">
        <v>0</v>
      </c>
      <c r="Z5" s="157">
        <v>0.12439210380342616</v>
      </c>
      <c r="AA5" s="157">
        <v>0.43590193788765402</v>
      </c>
      <c r="AB5" s="157">
        <v>6.0045157167410809E-2</v>
      </c>
      <c r="AC5" s="157">
        <v>2.1963426717954142E-2</v>
      </c>
      <c r="AD5" s="157">
        <v>3.6451103267796112E-4</v>
      </c>
      <c r="AE5" s="149"/>
      <c r="AF5" s="149"/>
      <c r="AG5" s="149"/>
      <c r="AH5" s="75">
        <v>1</v>
      </c>
      <c r="AI5" s="75" t="s">
        <v>34</v>
      </c>
      <c r="AM5" s="150">
        <v>5</v>
      </c>
      <c r="AN5" s="158">
        <v>0.25</v>
      </c>
      <c r="AO5" s="152" t="s">
        <v>743</v>
      </c>
      <c r="AP5" s="152"/>
      <c r="AQ5" s="152"/>
      <c r="AR5" s="152"/>
      <c r="AS5" s="152"/>
      <c r="AT5" s="152"/>
      <c r="AU5" s="152"/>
      <c r="AV5" s="152"/>
      <c r="AW5" s="152"/>
      <c r="AX5" s="152"/>
      <c r="AY5" s="152"/>
      <c r="AZ5" s="152">
        <v>5</v>
      </c>
      <c r="BA5" s="152"/>
      <c r="BB5" s="152"/>
      <c r="BC5" s="152"/>
      <c r="BD5" s="152"/>
      <c r="BE5" s="152"/>
      <c r="BF5" s="152"/>
      <c r="BG5" s="152"/>
      <c r="BH5" s="152"/>
      <c r="BI5" s="152"/>
      <c r="BJ5" s="152"/>
      <c r="BK5" s="152"/>
      <c r="BL5" s="152"/>
      <c r="BM5" s="152"/>
      <c r="BN5" s="152"/>
      <c r="BO5" s="152"/>
      <c r="BP5" s="152"/>
      <c r="BQ5" s="152"/>
      <c r="BR5" s="152"/>
      <c r="BS5" s="152"/>
      <c r="BT5" s="152"/>
      <c r="BU5" s="152"/>
      <c r="BV5" s="152">
        <v>5</v>
      </c>
      <c r="BW5" s="152"/>
      <c r="BX5" s="152"/>
      <c r="BY5" s="152"/>
      <c r="BZ5" s="152"/>
      <c r="CA5" s="152"/>
      <c r="CB5" s="152"/>
      <c r="CC5" s="152"/>
      <c r="CD5" s="152"/>
      <c r="CE5" s="152"/>
      <c r="CF5" s="152"/>
      <c r="CG5" s="152"/>
      <c r="CH5" s="152"/>
      <c r="CI5" s="152"/>
      <c r="CJ5" s="152"/>
      <c r="CK5" s="152"/>
      <c r="CL5" s="152"/>
      <c r="CM5" s="152"/>
      <c r="CN5" s="152"/>
      <c r="CR5" s="152">
        <v>5</v>
      </c>
      <c r="CT5" s="53"/>
      <c r="CU5" s="53"/>
      <c r="CV5" s="53"/>
      <c r="CW5" s="53"/>
      <c r="CX5" s="53"/>
      <c r="CY5" s="53"/>
      <c r="CZ5" s="53"/>
      <c r="DA5" s="53"/>
      <c r="DB5" s="53"/>
      <c r="DD5" s="152">
        <v>5</v>
      </c>
      <c r="DF5" s="53"/>
      <c r="DG5" s="53"/>
      <c r="DH5" s="53"/>
      <c r="DI5" s="53"/>
      <c r="DJ5" s="53"/>
      <c r="DK5" s="53"/>
      <c r="DL5" s="53"/>
      <c r="DM5" s="53"/>
      <c r="DN5" s="53"/>
    </row>
    <row r="6" spans="1:120">
      <c r="A6" s="3" t="s">
        <v>744</v>
      </c>
      <c r="B6" s="3" t="s">
        <v>745</v>
      </c>
      <c r="C6" s="155">
        <v>1.4964931188777231E-2</v>
      </c>
      <c r="D6" s="155">
        <v>0.26356414019392754</v>
      </c>
      <c r="E6" s="155">
        <v>7.880379200817228E-2</v>
      </c>
      <c r="F6" s="155">
        <v>0</v>
      </c>
      <c r="G6" s="155">
        <v>0.12439210380342616</v>
      </c>
      <c r="H6" s="155">
        <v>0.43590193788765402</v>
      </c>
      <c r="I6" s="155">
        <v>6.0045157167410809E-2</v>
      </c>
      <c r="J6" s="155">
        <v>2.1963426717954142E-2</v>
      </c>
      <c r="K6" s="155">
        <v>3.6451103267796112E-4</v>
      </c>
      <c r="O6" s="156">
        <v>1</v>
      </c>
      <c r="P6" s="75" t="s">
        <v>34</v>
      </c>
      <c r="T6" s="149" t="s">
        <v>744</v>
      </c>
      <c r="U6" s="149" t="s">
        <v>745</v>
      </c>
      <c r="V6" s="157">
        <v>1.4964931188777231E-2</v>
      </c>
      <c r="W6" s="157">
        <v>0.26356414019392754</v>
      </c>
      <c r="X6" s="157">
        <v>7.880379200817228E-2</v>
      </c>
      <c r="Y6" s="157">
        <v>0</v>
      </c>
      <c r="Z6" s="157">
        <v>0.12439210380342616</v>
      </c>
      <c r="AA6" s="157">
        <v>0.43590193788765402</v>
      </c>
      <c r="AB6" s="157">
        <v>6.0045157167410809E-2</v>
      </c>
      <c r="AC6" s="157">
        <v>2.1963426717954142E-2</v>
      </c>
      <c r="AD6" s="157">
        <v>3.6451103267796112E-4</v>
      </c>
      <c r="AE6" s="149"/>
      <c r="AF6" s="149"/>
      <c r="AG6" s="149"/>
      <c r="AH6" s="75">
        <v>1</v>
      </c>
      <c r="AI6" s="75" t="s">
        <v>34</v>
      </c>
      <c r="AM6" s="150">
        <v>6</v>
      </c>
      <c r="AY6" s="152"/>
      <c r="AZ6" s="152">
        <v>6</v>
      </c>
      <c r="BB6" s="152"/>
      <c r="BC6" s="152"/>
      <c r="BD6" s="152"/>
      <c r="BE6" s="152"/>
      <c r="BF6" s="152"/>
      <c r="BG6" s="152"/>
      <c r="BH6" s="152"/>
      <c r="BI6" s="152"/>
      <c r="BJ6" s="152"/>
      <c r="BK6" s="152"/>
      <c r="BL6" s="152"/>
      <c r="BM6" s="152"/>
      <c r="BN6" s="152"/>
      <c r="BO6" s="152"/>
      <c r="BP6" s="152"/>
      <c r="BQ6" s="152"/>
      <c r="BR6" s="152"/>
      <c r="BS6" s="152"/>
      <c r="BT6" s="152"/>
      <c r="BU6" s="152"/>
      <c r="BV6" s="152">
        <v>6</v>
      </c>
      <c r="BW6" s="152"/>
      <c r="BX6" s="152"/>
      <c r="BY6" s="152"/>
      <c r="BZ6" s="152"/>
      <c r="CA6" s="152"/>
      <c r="CB6" s="152"/>
      <c r="CC6" s="152"/>
      <c r="CD6" s="152"/>
      <c r="CE6" s="152"/>
      <c r="CF6" s="152"/>
      <c r="CG6" s="152"/>
      <c r="CH6" s="152"/>
      <c r="CI6" s="152"/>
      <c r="CJ6" s="152"/>
      <c r="CK6" s="152"/>
      <c r="CL6" s="152"/>
      <c r="CM6" s="152"/>
      <c r="CN6" s="152"/>
      <c r="CR6" s="152">
        <v>6</v>
      </c>
      <c r="CS6" s="53"/>
      <c r="CT6" s="159"/>
      <c r="CU6" s="159"/>
      <c r="CV6" s="159"/>
      <c r="CW6" s="159"/>
      <c r="CX6" s="159"/>
      <c r="CY6" s="159"/>
      <c r="CZ6" s="159"/>
      <c r="DA6" s="159"/>
      <c r="DB6" s="159"/>
      <c r="DD6" s="152">
        <v>6</v>
      </c>
      <c r="DE6" s="53"/>
      <c r="DF6" s="159"/>
      <c r="DG6" s="159"/>
      <c r="DH6" s="159"/>
      <c r="DI6" s="159"/>
      <c r="DJ6" s="159"/>
      <c r="DK6" s="159"/>
      <c r="DL6" s="159"/>
      <c r="DM6" s="159"/>
      <c r="DN6" s="159"/>
    </row>
    <row r="7" spans="1:120">
      <c r="A7" s="3" t="s">
        <v>746</v>
      </c>
      <c r="B7" s="3" t="s">
        <v>635</v>
      </c>
      <c r="C7" s="155">
        <v>3.1065301173690552E-2</v>
      </c>
      <c r="D7" s="155">
        <v>0.54712576292027482</v>
      </c>
      <c r="E7" s="155">
        <v>0.16358668820332672</v>
      </c>
      <c r="F7" s="155">
        <v>0</v>
      </c>
      <c r="G7" s="155">
        <v>0.2582222477027078</v>
      </c>
      <c r="H7" s="155">
        <v>0</v>
      </c>
      <c r="I7" s="155">
        <v>0</v>
      </c>
      <c r="J7" s="155">
        <v>0</v>
      </c>
      <c r="K7" s="155">
        <v>0</v>
      </c>
      <c r="O7" s="156">
        <v>1</v>
      </c>
      <c r="P7" s="75" t="s">
        <v>34</v>
      </c>
      <c r="T7" s="149" t="s">
        <v>746</v>
      </c>
      <c r="U7" s="149" t="s">
        <v>635</v>
      </c>
      <c r="V7" s="157">
        <v>3.1065301173690552E-2</v>
      </c>
      <c r="W7" s="157">
        <v>0.54712576292027482</v>
      </c>
      <c r="X7" s="157">
        <v>0.16358668820332672</v>
      </c>
      <c r="Y7" s="157">
        <v>0</v>
      </c>
      <c r="Z7" s="157">
        <v>0.2582222477027078</v>
      </c>
      <c r="AA7" s="157">
        <v>0</v>
      </c>
      <c r="AB7" s="157">
        <v>0</v>
      </c>
      <c r="AC7" s="157">
        <v>0</v>
      </c>
      <c r="AD7" s="157">
        <v>0</v>
      </c>
      <c r="AE7" s="149"/>
      <c r="AF7" s="149"/>
      <c r="AG7" s="149"/>
      <c r="AH7" s="75">
        <v>1</v>
      </c>
      <c r="AI7" s="75" t="s">
        <v>34</v>
      </c>
      <c r="AM7" s="150">
        <v>7</v>
      </c>
      <c r="AY7" s="152"/>
      <c r="AZ7" s="152">
        <v>7</v>
      </c>
      <c r="BA7" s="154" t="s">
        <v>747</v>
      </c>
      <c r="BB7" s="152"/>
      <c r="BC7" s="152"/>
      <c r="BD7" s="152"/>
      <c r="BE7" s="152"/>
      <c r="BF7" s="152"/>
      <c r="BG7" s="152"/>
      <c r="BH7" s="152"/>
      <c r="BI7" s="152"/>
      <c r="BJ7" s="152"/>
      <c r="BK7" s="152"/>
      <c r="BL7" s="152"/>
      <c r="BM7" s="152"/>
      <c r="BN7" s="152"/>
      <c r="BO7" s="152"/>
      <c r="BP7" s="152"/>
      <c r="BQ7" s="152"/>
      <c r="BR7" s="152"/>
      <c r="BS7" s="152"/>
      <c r="BT7" s="152"/>
      <c r="BU7" s="152"/>
      <c r="BV7" s="152">
        <v>7</v>
      </c>
      <c r="BW7" s="152"/>
      <c r="BX7" s="152"/>
      <c r="BY7" s="152"/>
      <c r="BZ7" s="152"/>
      <c r="CA7" s="152"/>
      <c r="CB7" s="152"/>
      <c r="CC7" s="152"/>
      <c r="CD7" s="152"/>
      <c r="CE7" s="152"/>
      <c r="CF7" s="152"/>
      <c r="CG7" s="152"/>
      <c r="CH7" s="152"/>
      <c r="CI7" s="152"/>
      <c r="CJ7" s="152"/>
      <c r="CK7" s="152"/>
      <c r="CL7" s="152"/>
      <c r="CM7" s="152"/>
      <c r="CN7" s="152"/>
      <c r="CR7" s="152">
        <v>7</v>
      </c>
      <c r="CT7" s="53" t="s">
        <v>748</v>
      </c>
      <c r="CU7" s="53" t="s">
        <v>748</v>
      </c>
      <c r="CV7" s="53" t="s">
        <v>748</v>
      </c>
      <c r="CW7" s="53" t="s">
        <v>748</v>
      </c>
      <c r="CX7" s="53" t="s">
        <v>748</v>
      </c>
      <c r="CY7" s="53" t="s">
        <v>749</v>
      </c>
      <c r="CZ7" s="53" t="s">
        <v>749</v>
      </c>
      <c r="DA7" s="53" t="s">
        <v>749</v>
      </c>
      <c r="DB7" s="53" t="s">
        <v>749</v>
      </c>
      <c r="DD7" s="152">
        <v>7</v>
      </c>
      <c r="DF7" s="53" t="s">
        <v>748</v>
      </c>
      <c r="DG7" s="53" t="s">
        <v>748</v>
      </c>
      <c r="DH7" s="53" t="s">
        <v>748</v>
      </c>
      <c r="DI7" s="53" t="s">
        <v>748</v>
      </c>
      <c r="DJ7" s="53" t="s">
        <v>748</v>
      </c>
      <c r="DK7" s="53" t="s">
        <v>749</v>
      </c>
      <c r="DL7" s="53" t="s">
        <v>749</v>
      </c>
      <c r="DM7" s="53" t="s">
        <v>749</v>
      </c>
      <c r="DN7" s="53" t="s">
        <v>749</v>
      </c>
      <c r="DP7" s="53" t="s">
        <v>750</v>
      </c>
    </row>
    <row r="8" spans="1:120">
      <c r="A8" s="3" t="s">
        <v>751</v>
      </c>
      <c r="B8" s="3" t="s">
        <v>649</v>
      </c>
      <c r="C8" s="155">
        <v>0</v>
      </c>
      <c r="D8" s="155">
        <v>0</v>
      </c>
      <c r="E8" s="155">
        <v>0</v>
      </c>
      <c r="F8" s="155">
        <v>0</v>
      </c>
      <c r="G8" s="155">
        <v>0</v>
      </c>
      <c r="H8" s="155">
        <v>0.84106296907239808</v>
      </c>
      <c r="I8" s="155">
        <v>0.11585577804578893</v>
      </c>
      <c r="J8" s="155">
        <v>4.2377937056034695E-2</v>
      </c>
      <c r="K8" s="155">
        <v>7.0331582577819738E-4</v>
      </c>
      <c r="O8" s="156">
        <v>0.99999999999999989</v>
      </c>
      <c r="P8" s="75" t="s">
        <v>34</v>
      </c>
      <c r="T8" s="149" t="s">
        <v>751</v>
      </c>
      <c r="U8" s="149" t="s">
        <v>649</v>
      </c>
      <c r="V8" s="157">
        <v>0</v>
      </c>
      <c r="W8" s="157">
        <v>0</v>
      </c>
      <c r="X8" s="157">
        <v>0</v>
      </c>
      <c r="Y8" s="157">
        <v>0</v>
      </c>
      <c r="Z8" s="157">
        <v>0</v>
      </c>
      <c r="AA8" s="157">
        <v>0.84106296907239808</v>
      </c>
      <c r="AB8" s="157">
        <v>0.11585577804578893</v>
      </c>
      <c r="AC8" s="157">
        <v>4.2377937056034695E-2</v>
      </c>
      <c r="AD8" s="157">
        <v>7.0331582577819738E-4</v>
      </c>
      <c r="AE8" s="149"/>
      <c r="AF8" s="149"/>
      <c r="AG8" s="149"/>
      <c r="AH8" s="75">
        <v>0.99999999999999989</v>
      </c>
      <c r="AI8" s="75" t="s">
        <v>34</v>
      </c>
      <c r="AM8" s="150">
        <v>8</v>
      </c>
      <c r="AN8" s="160"/>
      <c r="AO8" s="160" t="s">
        <v>752</v>
      </c>
      <c r="AP8" s="160" t="s">
        <v>753</v>
      </c>
      <c r="AQ8" s="160" t="s">
        <v>752</v>
      </c>
      <c r="AR8" s="160" t="s">
        <v>754</v>
      </c>
      <c r="AS8" s="160" t="s">
        <v>754</v>
      </c>
      <c r="AT8" s="160" t="s">
        <v>755</v>
      </c>
      <c r="AU8" s="160" t="s">
        <v>755</v>
      </c>
      <c r="AV8" s="160" t="s">
        <v>755</v>
      </c>
      <c r="AW8" s="160" t="s">
        <v>755</v>
      </c>
      <c r="AX8" s="152"/>
      <c r="AZ8" s="152">
        <v>8</v>
      </c>
      <c r="BA8" s="152"/>
      <c r="BB8" s="152"/>
      <c r="BC8" s="152"/>
      <c r="BD8" s="152"/>
      <c r="BE8" s="152"/>
      <c r="BF8" s="152"/>
      <c r="BG8" s="152"/>
      <c r="BH8" s="152"/>
      <c r="BI8" s="152"/>
      <c r="BJ8" s="152"/>
      <c r="BK8" s="152"/>
      <c r="BL8" s="152"/>
      <c r="BM8" s="152"/>
      <c r="BN8" s="152"/>
      <c r="BO8" s="152"/>
      <c r="BP8" s="152"/>
      <c r="BQ8" s="152"/>
      <c r="BR8" s="152"/>
      <c r="BS8" s="152"/>
      <c r="BT8" s="152"/>
      <c r="BU8" s="152" t="s">
        <v>756</v>
      </c>
      <c r="BV8" s="152">
        <v>8</v>
      </c>
      <c r="BW8" s="154" t="s">
        <v>757</v>
      </c>
      <c r="BX8" s="152"/>
      <c r="BY8" s="152"/>
      <c r="BZ8" s="152"/>
      <c r="CA8" s="152"/>
      <c r="CB8" s="152"/>
      <c r="CC8" s="152"/>
      <c r="CD8" s="152"/>
      <c r="CE8" s="152"/>
      <c r="CF8" s="152"/>
      <c r="CG8" s="152"/>
      <c r="CH8" s="152"/>
      <c r="CI8" s="152"/>
      <c r="CJ8" s="152"/>
      <c r="CK8" s="152"/>
      <c r="CL8" s="152"/>
      <c r="CM8" s="152"/>
      <c r="CN8" s="152"/>
      <c r="CR8" s="152">
        <v>8</v>
      </c>
      <c r="CT8" s="53" t="s">
        <v>758</v>
      </c>
      <c r="CU8" s="53" t="s">
        <v>759</v>
      </c>
      <c r="CV8" s="53" t="s">
        <v>760</v>
      </c>
      <c r="CW8" s="53" t="s">
        <v>761</v>
      </c>
      <c r="CX8" s="53" t="s">
        <v>762</v>
      </c>
      <c r="CY8" s="53" t="s">
        <v>763</v>
      </c>
      <c r="CZ8" s="53" t="s">
        <v>764</v>
      </c>
      <c r="DA8" s="53" t="s">
        <v>765</v>
      </c>
      <c r="DB8" s="53" t="s">
        <v>120</v>
      </c>
      <c r="DC8" s="53" t="s">
        <v>766</v>
      </c>
      <c r="DD8" s="152">
        <v>8</v>
      </c>
      <c r="DF8" s="53" t="s">
        <v>758</v>
      </c>
      <c r="DG8" s="53" t="s">
        <v>759</v>
      </c>
      <c r="DH8" s="53" t="s">
        <v>760</v>
      </c>
      <c r="DI8" s="53" t="s">
        <v>761</v>
      </c>
      <c r="DJ8" s="53" t="s">
        <v>762</v>
      </c>
      <c r="DK8" s="53" t="s">
        <v>763</v>
      </c>
      <c r="DL8" s="53" t="s">
        <v>764</v>
      </c>
      <c r="DM8" s="53" t="s">
        <v>765</v>
      </c>
      <c r="DN8" s="53" t="s">
        <v>120</v>
      </c>
      <c r="DO8" s="53" t="s">
        <v>766</v>
      </c>
      <c r="DP8" s="53" t="s">
        <v>767</v>
      </c>
    </row>
    <row r="9" spans="1:120">
      <c r="A9" s="3" t="s">
        <v>768</v>
      </c>
      <c r="B9" s="3" t="s">
        <v>769</v>
      </c>
      <c r="C9" s="155">
        <v>1.5210781363408771E-2</v>
      </c>
      <c r="D9" s="155">
        <v>0.27065800897895975</v>
      </c>
      <c r="E9" s="155">
        <v>7.9491654998805963E-2</v>
      </c>
      <c r="F9" s="155">
        <v>0</v>
      </c>
      <c r="G9" s="155">
        <v>0.12037301743260999</v>
      </c>
      <c r="H9" s="155">
        <v>0.43539211473505296</v>
      </c>
      <c r="I9" s="155">
        <v>5.7596439480243081E-2</v>
      </c>
      <c r="J9" s="155">
        <v>2.0907871972114415E-2</v>
      </c>
      <c r="K9" s="155">
        <v>3.7011103880520553E-4</v>
      </c>
      <c r="O9" s="156">
        <v>1</v>
      </c>
      <c r="P9" s="75" t="s">
        <v>34</v>
      </c>
      <c r="T9" s="149" t="s">
        <v>768</v>
      </c>
      <c r="U9" s="149" t="s">
        <v>769</v>
      </c>
      <c r="V9" s="157">
        <v>1.5210781363408771E-2</v>
      </c>
      <c r="W9" s="157">
        <v>0.27065800897895975</v>
      </c>
      <c r="X9" s="157">
        <v>7.9491654998805963E-2</v>
      </c>
      <c r="Y9" s="157">
        <v>0</v>
      </c>
      <c r="Z9" s="157">
        <v>0.12037301743260999</v>
      </c>
      <c r="AA9" s="157">
        <v>0.43539211473505296</v>
      </c>
      <c r="AB9" s="157">
        <v>5.7596439480243081E-2</v>
      </c>
      <c r="AC9" s="157">
        <v>2.0907871972114415E-2</v>
      </c>
      <c r="AD9" s="157">
        <v>3.7011103880520553E-4</v>
      </c>
      <c r="AE9" s="149"/>
      <c r="AF9" s="149"/>
      <c r="AG9" s="149"/>
      <c r="AH9" s="75">
        <v>1</v>
      </c>
      <c r="AI9" s="75" t="s">
        <v>34</v>
      </c>
      <c r="AM9" s="150">
        <v>9</v>
      </c>
      <c r="AN9" s="161" t="s">
        <v>770</v>
      </c>
      <c r="AO9" s="161" t="s">
        <v>771</v>
      </c>
      <c r="AP9" s="161" t="s">
        <v>772</v>
      </c>
      <c r="AQ9" s="161" t="s">
        <v>623</v>
      </c>
      <c r="AR9" s="161" t="s">
        <v>773</v>
      </c>
      <c r="AS9" s="161" t="s">
        <v>774</v>
      </c>
      <c r="AT9" s="161" t="s">
        <v>755</v>
      </c>
      <c r="AU9" s="161" t="s">
        <v>775</v>
      </c>
      <c r="AV9" s="161" t="s">
        <v>776</v>
      </c>
      <c r="AW9" s="161" t="s">
        <v>777</v>
      </c>
      <c r="AX9" s="152"/>
      <c r="AZ9" s="152">
        <v>9</v>
      </c>
      <c r="BA9" s="152"/>
      <c r="BB9" s="152"/>
      <c r="BC9" s="152"/>
      <c r="BD9" s="152"/>
      <c r="BE9" s="152"/>
      <c r="BF9" s="152"/>
      <c r="BG9" s="152"/>
      <c r="BH9" s="152"/>
      <c r="BI9" s="152"/>
      <c r="BJ9" s="152"/>
      <c r="BK9" s="152"/>
      <c r="BM9" s="138"/>
      <c r="BN9" s="138"/>
      <c r="BO9" s="160" t="s">
        <v>778</v>
      </c>
      <c r="BP9" s="160" t="s">
        <v>779</v>
      </c>
      <c r="BQ9" s="160"/>
      <c r="BR9" s="160"/>
      <c r="BS9" s="160"/>
      <c r="BT9" s="152"/>
      <c r="BU9" s="152" t="s">
        <v>780</v>
      </c>
      <c r="BV9" s="152">
        <v>9</v>
      </c>
      <c r="BW9" s="152"/>
      <c r="BX9" s="152"/>
      <c r="BY9" s="152"/>
      <c r="BZ9" s="152"/>
      <c r="CA9" s="152"/>
      <c r="CB9" s="152"/>
      <c r="CC9" s="152"/>
      <c r="CD9" s="152"/>
      <c r="CE9" s="152"/>
      <c r="CF9" s="152"/>
      <c r="CG9" s="152"/>
      <c r="CI9" s="160"/>
      <c r="CJ9" s="160"/>
      <c r="CK9" s="160" t="s">
        <v>778</v>
      </c>
      <c r="CL9" s="160" t="s">
        <v>779</v>
      </c>
      <c r="CM9" s="160" t="s">
        <v>778</v>
      </c>
      <c r="CN9" s="138"/>
      <c r="CO9" s="138"/>
      <c r="CR9" s="152">
        <v>9</v>
      </c>
      <c r="DD9" s="152">
        <v>9</v>
      </c>
    </row>
    <row r="10" spans="1:120">
      <c r="A10" s="3" t="s">
        <v>781</v>
      </c>
      <c r="B10" s="3" t="s">
        <v>630</v>
      </c>
      <c r="C10" s="155">
        <v>1.4227380664882609E-2</v>
      </c>
      <c r="D10" s="155">
        <v>0.24228253383883083</v>
      </c>
      <c r="E10" s="155">
        <v>7.6740203036271215E-2</v>
      </c>
      <c r="F10" s="155">
        <v>0</v>
      </c>
      <c r="G10" s="155">
        <v>0.13644936291587464</v>
      </c>
      <c r="H10" s="155">
        <v>0.43743140734545721</v>
      </c>
      <c r="I10" s="155">
        <v>6.7391310228913967E-2</v>
      </c>
      <c r="J10" s="155">
        <v>2.5130090955473326E-2</v>
      </c>
      <c r="K10" s="155">
        <v>3.4771101429622794E-4</v>
      </c>
      <c r="O10" s="156">
        <v>1</v>
      </c>
      <c r="P10" s="75" t="s">
        <v>34</v>
      </c>
      <c r="T10" s="149" t="s">
        <v>781</v>
      </c>
      <c r="U10" s="149" t="s">
        <v>630</v>
      </c>
      <c r="V10" s="157">
        <v>1.4227380664882609E-2</v>
      </c>
      <c r="W10" s="157">
        <v>0.24228253383883083</v>
      </c>
      <c r="X10" s="157">
        <v>7.6740203036271215E-2</v>
      </c>
      <c r="Y10" s="157">
        <v>0</v>
      </c>
      <c r="Z10" s="157">
        <v>0.13644936291587464</v>
      </c>
      <c r="AA10" s="157">
        <v>0.43743140734545721</v>
      </c>
      <c r="AB10" s="157">
        <v>6.7391310228913967E-2</v>
      </c>
      <c r="AC10" s="157">
        <v>2.5130090955473326E-2</v>
      </c>
      <c r="AD10" s="157">
        <v>3.4771101429622794E-4</v>
      </c>
      <c r="AE10" s="149"/>
      <c r="AF10" s="149"/>
      <c r="AG10" s="149"/>
      <c r="AH10" s="75">
        <v>1</v>
      </c>
      <c r="AI10" s="75" t="s">
        <v>34</v>
      </c>
      <c r="AM10" s="150">
        <v>10</v>
      </c>
      <c r="AN10" s="162">
        <v>43831</v>
      </c>
      <c r="AO10" s="163">
        <v>141.80627418425178</v>
      </c>
      <c r="AP10" s="163">
        <v>2622.5669205716727</v>
      </c>
      <c r="AQ10" s="163">
        <v>780.20590680945929</v>
      </c>
      <c r="AR10" s="163">
        <v>0</v>
      </c>
      <c r="AS10" s="163">
        <v>1047.9885228914231</v>
      </c>
      <c r="AT10" s="163">
        <v>3404.7549522171757</v>
      </c>
      <c r="AU10" s="163">
        <v>444.70803168923197</v>
      </c>
      <c r="AV10" s="163">
        <v>189.50502561207577</v>
      </c>
      <c r="AW10" s="163">
        <v>2.9516400000000029</v>
      </c>
      <c r="AX10" s="152"/>
      <c r="AZ10" s="152">
        <v>10</v>
      </c>
      <c r="BA10" s="160"/>
      <c r="BB10" s="160" t="s">
        <v>748</v>
      </c>
      <c r="BC10" s="160" t="s">
        <v>748</v>
      </c>
      <c r="BD10" s="160" t="s">
        <v>748</v>
      </c>
      <c r="BE10" s="160" t="s">
        <v>748</v>
      </c>
      <c r="BF10" s="160" t="s">
        <v>748</v>
      </c>
      <c r="BG10" s="160" t="s">
        <v>749</v>
      </c>
      <c r="BH10" s="160" t="s">
        <v>749</v>
      </c>
      <c r="BI10" s="160" t="s">
        <v>749</v>
      </c>
      <c r="BJ10" s="160" t="s">
        <v>778</v>
      </c>
      <c r="BK10" s="138" t="s">
        <v>782</v>
      </c>
      <c r="BM10" s="160" t="s">
        <v>783</v>
      </c>
      <c r="BN10" s="160" t="s">
        <v>749</v>
      </c>
      <c r="BO10" s="160" t="s">
        <v>784</v>
      </c>
      <c r="BP10" s="160" t="s">
        <v>784</v>
      </c>
      <c r="BQ10" s="160" t="s">
        <v>785</v>
      </c>
      <c r="BR10" s="160" t="s">
        <v>786</v>
      </c>
      <c r="BS10" s="160" t="s">
        <v>787</v>
      </c>
      <c r="BT10" s="152"/>
      <c r="BU10" s="152" t="s">
        <v>788</v>
      </c>
      <c r="BV10" s="152">
        <v>10</v>
      </c>
      <c r="BW10" s="160"/>
      <c r="BX10" s="160" t="s">
        <v>748</v>
      </c>
      <c r="BY10" s="160" t="s">
        <v>748</v>
      </c>
      <c r="BZ10" s="160" t="s">
        <v>748</v>
      </c>
      <c r="CA10" s="160" t="s">
        <v>748</v>
      </c>
      <c r="CB10" s="160" t="s">
        <v>748</v>
      </c>
      <c r="CC10" s="160" t="s">
        <v>749</v>
      </c>
      <c r="CD10" s="160" t="s">
        <v>749</v>
      </c>
      <c r="CE10" s="160" t="s">
        <v>749</v>
      </c>
      <c r="CF10" s="160" t="s">
        <v>749</v>
      </c>
      <c r="CG10" s="160" t="s">
        <v>782</v>
      </c>
      <c r="CI10" s="160" t="s">
        <v>783</v>
      </c>
      <c r="CJ10" s="160" t="s">
        <v>749</v>
      </c>
      <c r="CK10" s="160" t="s">
        <v>784</v>
      </c>
      <c r="CL10" s="160" t="s">
        <v>784</v>
      </c>
      <c r="CM10" s="160" t="s">
        <v>785</v>
      </c>
      <c r="CN10" s="160" t="s">
        <v>786</v>
      </c>
      <c r="CO10" s="160" t="s">
        <v>787</v>
      </c>
      <c r="CR10" s="152">
        <v>10</v>
      </c>
      <c r="CS10" s="53" t="s">
        <v>789</v>
      </c>
      <c r="CT10" s="163">
        <v>0</v>
      </c>
      <c r="CU10" s="163">
        <v>0</v>
      </c>
      <c r="CV10" s="163">
        <v>0</v>
      </c>
      <c r="CW10" s="163">
        <v>0</v>
      </c>
      <c r="CX10" s="163">
        <v>0</v>
      </c>
      <c r="CY10" s="163">
        <v>0</v>
      </c>
      <c r="CZ10" s="163">
        <v>0</v>
      </c>
      <c r="DA10" s="163">
        <v>0</v>
      </c>
      <c r="DB10" s="163">
        <v>0</v>
      </c>
      <c r="DC10" s="53">
        <v>0</v>
      </c>
      <c r="DD10" s="152">
        <v>10</v>
      </c>
      <c r="DE10" s="53" t="s">
        <v>789</v>
      </c>
      <c r="DF10" s="164">
        <v>0</v>
      </c>
      <c r="DG10" s="164">
        <v>0</v>
      </c>
      <c r="DH10" s="164">
        <v>0</v>
      </c>
      <c r="DI10" s="164">
        <v>0</v>
      </c>
      <c r="DJ10" s="164">
        <v>0</v>
      </c>
      <c r="DK10" s="164">
        <v>0</v>
      </c>
      <c r="DL10" s="164">
        <v>0</v>
      </c>
      <c r="DM10" s="164">
        <v>0</v>
      </c>
      <c r="DN10" s="164">
        <v>0</v>
      </c>
      <c r="DO10" s="53">
        <v>0</v>
      </c>
      <c r="DP10" s="165">
        <v>0</v>
      </c>
    </row>
    <row r="11" spans="1:120">
      <c r="A11" s="3" t="s">
        <v>790</v>
      </c>
      <c r="B11" s="3" t="s">
        <v>637</v>
      </c>
      <c r="C11" s="155">
        <v>4.2692800140349693E-2</v>
      </c>
      <c r="D11" s="155">
        <v>0.7270291024271307</v>
      </c>
      <c r="E11" s="155">
        <v>0.23027809743251965</v>
      </c>
      <c r="F11" s="155">
        <v>0</v>
      </c>
      <c r="G11" s="155">
        <v>0</v>
      </c>
      <c r="H11" s="155">
        <v>0</v>
      </c>
      <c r="I11" s="155">
        <v>0</v>
      </c>
      <c r="J11" s="155">
        <v>0</v>
      </c>
      <c r="K11" s="155">
        <v>0</v>
      </c>
      <c r="O11" s="156">
        <v>1</v>
      </c>
      <c r="P11" s="75" t="s">
        <v>34</v>
      </c>
      <c r="T11" s="149" t="s">
        <v>790</v>
      </c>
      <c r="U11" s="149" t="s">
        <v>637</v>
      </c>
      <c r="V11" s="157">
        <v>4.2692800140349693E-2</v>
      </c>
      <c r="W11" s="157">
        <v>0.7270291024271307</v>
      </c>
      <c r="X11" s="157">
        <v>0.23027809743251965</v>
      </c>
      <c r="Y11" s="157">
        <v>0</v>
      </c>
      <c r="Z11" s="157">
        <v>0</v>
      </c>
      <c r="AA11" s="157">
        <v>0</v>
      </c>
      <c r="AB11" s="157">
        <v>0</v>
      </c>
      <c r="AC11" s="157">
        <v>0</v>
      </c>
      <c r="AD11" s="157">
        <v>0</v>
      </c>
      <c r="AE11" s="149"/>
      <c r="AF11" s="149"/>
      <c r="AG11" s="149"/>
      <c r="AH11" s="75">
        <v>1</v>
      </c>
      <c r="AI11" s="75" t="s">
        <v>34</v>
      </c>
      <c r="AM11" s="150">
        <v>11</v>
      </c>
      <c r="AN11" s="162">
        <v>43862</v>
      </c>
      <c r="AO11" s="163">
        <v>131.02031779772119</v>
      </c>
      <c r="AP11" s="163">
        <v>2470.1898232606641</v>
      </c>
      <c r="AQ11" s="163">
        <v>721.46183101498582</v>
      </c>
      <c r="AR11" s="163">
        <v>0</v>
      </c>
      <c r="AS11" s="163">
        <v>1037.1671033256157</v>
      </c>
      <c r="AT11" s="163">
        <v>3147.7256818580158</v>
      </c>
      <c r="AU11" s="163">
        <v>424.51931294291808</v>
      </c>
      <c r="AV11" s="163">
        <v>182.69036029355863</v>
      </c>
      <c r="AW11" s="163">
        <v>2.7916399999999992</v>
      </c>
      <c r="AX11" s="152"/>
      <c r="AZ11" s="152">
        <v>11</v>
      </c>
      <c r="BA11" s="161" t="s">
        <v>770</v>
      </c>
      <c r="BB11" s="161" t="s">
        <v>758</v>
      </c>
      <c r="BC11" s="161" t="s">
        <v>759</v>
      </c>
      <c r="BD11" s="161" t="s">
        <v>760</v>
      </c>
      <c r="BE11" s="161" t="s">
        <v>761</v>
      </c>
      <c r="BF11" s="161" t="s">
        <v>762</v>
      </c>
      <c r="BG11" s="161" t="s">
        <v>791</v>
      </c>
      <c r="BH11" s="161" t="s">
        <v>792</v>
      </c>
      <c r="BI11" s="161" t="s">
        <v>793</v>
      </c>
      <c r="BJ11" s="161" t="s">
        <v>779</v>
      </c>
      <c r="BK11" s="161" t="s">
        <v>794</v>
      </c>
      <c r="BM11" s="161" t="s">
        <v>795</v>
      </c>
      <c r="BN11" s="161" t="s">
        <v>795</v>
      </c>
      <c r="BO11" s="161" t="s">
        <v>796</v>
      </c>
      <c r="BP11" s="161" t="s">
        <v>796</v>
      </c>
      <c r="BQ11" s="161" t="s">
        <v>797</v>
      </c>
      <c r="BR11" s="161" t="s">
        <v>798</v>
      </c>
      <c r="BS11" s="161" t="s">
        <v>799</v>
      </c>
      <c r="BT11" s="152"/>
      <c r="BU11" s="166" t="s">
        <v>800</v>
      </c>
      <c r="BV11" s="152">
        <v>11</v>
      </c>
      <c r="BW11" s="161" t="s">
        <v>770</v>
      </c>
      <c r="BX11" s="161" t="s">
        <v>758</v>
      </c>
      <c r="BY11" s="161" t="s">
        <v>759</v>
      </c>
      <c r="BZ11" s="161" t="s">
        <v>760</v>
      </c>
      <c r="CA11" s="161" t="s">
        <v>761</v>
      </c>
      <c r="CB11" s="161" t="s">
        <v>762</v>
      </c>
      <c r="CC11" s="161" t="s">
        <v>763</v>
      </c>
      <c r="CD11" s="161" t="s">
        <v>764</v>
      </c>
      <c r="CE11" s="161" t="s">
        <v>765</v>
      </c>
      <c r="CF11" s="161" t="s">
        <v>120</v>
      </c>
      <c r="CG11" s="161" t="s">
        <v>794</v>
      </c>
      <c r="CH11" s="152"/>
      <c r="CI11" s="161" t="s">
        <v>795</v>
      </c>
      <c r="CJ11" s="161" t="s">
        <v>795</v>
      </c>
      <c r="CK11" s="161" t="s">
        <v>796</v>
      </c>
      <c r="CL11" s="161" t="s">
        <v>796</v>
      </c>
      <c r="CM11" s="161" t="s">
        <v>797</v>
      </c>
      <c r="CN11" s="161" t="s">
        <v>798</v>
      </c>
      <c r="CO11" s="161" t="s">
        <v>799</v>
      </c>
      <c r="CR11" s="152">
        <v>11</v>
      </c>
      <c r="CS11" s="53" t="s">
        <v>801</v>
      </c>
      <c r="CT11" s="163">
        <v>0</v>
      </c>
      <c r="CU11" s="163">
        <v>0</v>
      </c>
      <c r="CV11" s="163">
        <v>0</v>
      </c>
      <c r="CW11" s="163">
        <v>0</v>
      </c>
      <c r="CX11" s="163">
        <v>0</v>
      </c>
      <c r="CY11" s="163">
        <v>0</v>
      </c>
      <c r="CZ11" s="163">
        <v>0</v>
      </c>
      <c r="DA11" s="163">
        <v>0</v>
      </c>
      <c r="DB11" s="163">
        <v>0</v>
      </c>
      <c r="DC11" s="53">
        <v>0</v>
      </c>
      <c r="DD11" s="152">
        <v>11</v>
      </c>
      <c r="DE11" s="53" t="s">
        <v>801</v>
      </c>
      <c r="DF11" s="164">
        <v>0</v>
      </c>
      <c r="DG11" s="164">
        <v>0</v>
      </c>
      <c r="DH11" s="164">
        <v>0</v>
      </c>
      <c r="DI11" s="164">
        <v>0</v>
      </c>
      <c r="DJ11" s="164">
        <v>0</v>
      </c>
      <c r="DK11" s="164">
        <v>0</v>
      </c>
      <c r="DL11" s="164">
        <v>0</v>
      </c>
      <c r="DM11" s="164">
        <v>0</v>
      </c>
      <c r="DN11" s="164">
        <v>0</v>
      </c>
      <c r="DO11" s="53">
        <v>0</v>
      </c>
      <c r="DP11" s="165">
        <v>0</v>
      </c>
    </row>
    <row r="12" spans="1:120">
      <c r="A12" s="3" t="s">
        <v>802</v>
      </c>
      <c r="B12" s="3" t="s">
        <v>398</v>
      </c>
      <c r="C12" s="155">
        <v>0</v>
      </c>
      <c r="D12" s="155">
        <v>0</v>
      </c>
      <c r="E12" s="155">
        <v>0</v>
      </c>
      <c r="F12" s="155">
        <v>0</v>
      </c>
      <c r="G12" s="155">
        <v>0.20464849939296006</v>
      </c>
      <c r="H12" s="155">
        <v>0.65606521853671229</v>
      </c>
      <c r="I12" s="155">
        <v>0.10107434887017831</v>
      </c>
      <c r="J12" s="155">
        <v>3.7690431774437344E-2</v>
      </c>
      <c r="K12" s="155">
        <v>5.2150142571203231E-4</v>
      </c>
      <c r="O12" s="156">
        <v>1</v>
      </c>
      <c r="P12" s="75" t="s">
        <v>34</v>
      </c>
      <c r="T12" s="149" t="s">
        <v>802</v>
      </c>
      <c r="U12" s="149" t="s">
        <v>398</v>
      </c>
      <c r="V12" s="157">
        <v>0</v>
      </c>
      <c r="W12" s="157">
        <v>0</v>
      </c>
      <c r="X12" s="157">
        <v>0</v>
      </c>
      <c r="Y12" s="157">
        <v>0</v>
      </c>
      <c r="Z12" s="157">
        <v>0.20464849939296006</v>
      </c>
      <c r="AA12" s="157">
        <v>0.65606521853671229</v>
      </c>
      <c r="AB12" s="157">
        <v>0.10107434887017831</v>
      </c>
      <c r="AC12" s="157">
        <v>3.7690431774437344E-2</v>
      </c>
      <c r="AD12" s="157">
        <v>5.2150142571203231E-4</v>
      </c>
      <c r="AE12" s="149"/>
      <c r="AF12" s="149"/>
      <c r="AG12" s="149"/>
      <c r="AH12" s="75">
        <v>1</v>
      </c>
      <c r="AI12" s="75" t="s">
        <v>34</v>
      </c>
      <c r="AM12" s="150">
        <v>12</v>
      </c>
      <c r="AN12" s="162">
        <v>43891</v>
      </c>
      <c r="AO12" s="163">
        <v>126.99159591430599</v>
      </c>
      <c r="AP12" s="163">
        <v>2141.0814090902331</v>
      </c>
      <c r="AQ12" s="163">
        <v>602.47387984492786</v>
      </c>
      <c r="AR12" s="163">
        <v>0</v>
      </c>
      <c r="AS12" s="163">
        <v>1078.1076790822126</v>
      </c>
      <c r="AT12" s="163">
        <v>3083.1351475641914</v>
      </c>
      <c r="AU12" s="163">
        <v>408.30656039406557</v>
      </c>
      <c r="AV12" s="163">
        <v>182.72866954161134</v>
      </c>
      <c r="AW12" s="163">
        <v>2.5575599999999978</v>
      </c>
      <c r="AX12" s="152"/>
      <c r="AZ12" s="152">
        <v>12</v>
      </c>
      <c r="BA12" s="167"/>
      <c r="BB12" s="152"/>
      <c r="BC12" s="152"/>
      <c r="BD12" s="152"/>
      <c r="BE12" s="152"/>
      <c r="BF12" s="152"/>
      <c r="BG12" s="152"/>
      <c r="BH12" s="152"/>
      <c r="BI12" s="152"/>
      <c r="BJ12" s="152"/>
      <c r="BO12" s="152"/>
      <c r="BP12" s="152"/>
      <c r="BQ12" s="152"/>
      <c r="BR12" s="152"/>
      <c r="BS12" s="152"/>
      <c r="BT12" s="152"/>
      <c r="BU12" s="152"/>
      <c r="BV12" s="152">
        <v>12</v>
      </c>
      <c r="BW12" s="152"/>
      <c r="BX12" s="152"/>
      <c r="BY12" s="152"/>
      <c r="BZ12" s="152"/>
      <c r="CA12" s="152"/>
      <c r="CB12" s="152"/>
      <c r="CC12" s="152"/>
      <c r="CD12" s="152"/>
      <c r="CE12" s="152"/>
      <c r="CF12" s="152"/>
      <c r="CG12" s="152"/>
      <c r="CH12" s="152"/>
      <c r="CI12" s="152"/>
      <c r="CJ12" s="152"/>
      <c r="CK12" s="152"/>
      <c r="CL12" s="152"/>
      <c r="CM12" s="152"/>
      <c r="CN12" s="152"/>
      <c r="CO12" s="152"/>
      <c r="CR12" s="152">
        <v>12</v>
      </c>
      <c r="CS12" s="53" t="s">
        <v>803</v>
      </c>
      <c r="CT12" s="163">
        <v>0</v>
      </c>
      <c r="CU12" s="163">
        <v>0</v>
      </c>
      <c r="CV12" s="163">
        <v>0</v>
      </c>
      <c r="CW12" s="163">
        <v>0</v>
      </c>
      <c r="CX12" s="163">
        <v>0</v>
      </c>
      <c r="CY12" s="163">
        <v>0</v>
      </c>
      <c r="CZ12" s="163">
        <v>0</v>
      </c>
      <c r="DA12" s="163">
        <v>0</v>
      </c>
      <c r="DB12" s="163">
        <v>0</v>
      </c>
      <c r="DC12" s="53">
        <v>0</v>
      </c>
      <c r="DD12" s="152">
        <v>12</v>
      </c>
      <c r="DE12" s="53" t="s">
        <v>803</v>
      </c>
      <c r="DF12" s="164">
        <v>0</v>
      </c>
      <c r="DG12" s="164">
        <v>0</v>
      </c>
      <c r="DH12" s="164">
        <v>0</v>
      </c>
      <c r="DI12" s="164">
        <v>0</v>
      </c>
      <c r="DJ12" s="164">
        <v>0</v>
      </c>
      <c r="DK12" s="164">
        <v>0</v>
      </c>
      <c r="DL12" s="164">
        <v>0</v>
      </c>
      <c r="DM12" s="164">
        <v>0</v>
      </c>
      <c r="DN12" s="164">
        <v>0</v>
      </c>
      <c r="DO12" s="53">
        <v>0</v>
      </c>
      <c r="DP12" s="165">
        <v>0</v>
      </c>
    </row>
    <row r="13" spans="1:120">
      <c r="A13" s="3" t="s">
        <v>804</v>
      </c>
      <c r="B13" s="3" t="s">
        <v>657</v>
      </c>
      <c r="C13" s="155">
        <v>3.0290390466420045E-2</v>
      </c>
      <c r="D13" s="155">
        <v>0.51582457277510163</v>
      </c>
      <c r="E13" s="155">
        <v>0.1633814944010418</v>
      </c>
      <c r="F13" s="155">
        <v>0</v>
      </c>
      <c r="G13" s="155">
        <v>0.29050354235743653</v>
      </c>
      <c r="H13" s="155">
        <v>0</v>
      </c>
      <c r="I13" s="155">
        <v>0</v>
      </c>
      <c r="J13" s="155">
        <v>0</v>
      </c>
      <c r="K13" s="155">
        <v>0</v>
      </c>
      <c r="O13" s="156">
        <v>1</v>
      </c>
      <c r="P13" s="75" t="s">
        <v>34</v>
      </c>
      <c r="T13" s="149" t="s">
        <v>804</v>
      </c>
      <c r="U13" s="149" t="s">
        <v>657</v>
      </c>
      <c r="V13" s="157">
        <v>3.0290390466420045E-2</v>
      </c>
      <c r="W13" s="157">
        <v>0.51582457277510163</v>
      </c>
      <c r="X13" s="157">
        <v>0.1633814944010418</v>
      </c>
      <c r="Y13" s="157">
        <v>0</v>
      </c>
      <c r="Z13" s="157">
        <v>0.29050354235743653</v>
      </c>
      <c r="AA13" s="157">
        <v>0</v>
      </c>
      <c r="AB13" s="157">
        <v>0</v>
      </c>
      <c r="AC13" s="157">
        <v>0</v>
      </c>
      <c r="AD13" s="157">
        <v>0</v>
      </c>
      <c r="AE13" s="149"/>
      <c r="AF13" s="149"/>
      <c r="AG13" s="149"/>
      <c r="AH13" s="75">
        <v>1</v>
      </c>
      <c r="AI13" s="75" t="s">
        <v>34</v>
      </c>
      <c r="AM13" s="150">
        <v>13</v>
      </c>
      <c r="AN13" s="162">
        <v>43922</v>
      </c>
      <c r="AO13" s="163">
        <v>122.66366213465784</v>
      </c>
      <c r="AP13" s="163">
        <v>1976.1531034859811</v>
      </c>
      <c r="AQ13" s="163">
        <v>516.50318118769951</v>
      </c>
      <c r="AR13" s="163">
        <v>0</v>
      </c>
      <c r="AS13" s="163">
        <v>852.53627332409928</v>
      </c>
      <c r="AT13" s="163">
        <v>2802.9284912062103</v>
      </c>
      <c r="AU13" s="163">
        <v>336.92631478328178</v>
      </c>
      <c r="AV13" s="163">
        <v>151.51241879817715</v>
      </c>
      <c r="AW13" s="163">
        <v>2.3535999999999984</v>
      </c>
      <c r="AX13" s="152"/>
      <c r="AZ13" s="152">
        <v>13</v>
      </c>
      <c r="BA13" s="168">
        <v>43831</v>
      </c>
      <c r="BB13" s="169">
        <v>141.80627418425178</v>
      </c>
      <c r="BC13" s="169">
        <v>2622.5669205716727</v>
      </c>
      <c r="BD13" s="169">
        <v>780.20590680945929</v>
      </c>
      <c r="BE13" s="169">
        <v>0</v>
      </c>
      <c r="BF13" s="169">
        <v>1047.9885228914231</v>
      </c>
      <c r="BG13" s="170">
        <v>3404.7549522171757</v>
      </c>
      <c r="BH13" s="169">
        <v>444.70803168923197</v>
      </c>
      <c r="BI13" s="169">
        <v>189.50502561207577</v>
      </c>
      <c r="BJ13" s="170">
        <v>2.9516400000000029</v>
      </c>
      <c r="BK13" s="171"/>
      <c r="BM13" s="170">
        <v>4592.5676244568076</v>
      </c>
      <c r="BN13" s="170">
        <v>4041.9196495184838</v>
      </c>
      <c r="BO13" s="169">
        <v>3407.706592217176</v>
      </c>
      <c r="BP13" s="169">
        <v>2.9516400000000029</v>
      </c>
      <c r="BQ13" s="172"/>
      <c r="BR13" s="173"/>
      <c r="BS13" s="173"/>
      <c r="BT13" s="163"/>
      <c r="BU13" s="152">
        <v>2</v>
      </c>
      <c r="BV13" s="152">
        <v>13</v>
      </c>
      <c r="BW13" s="168">
        <v>43831</v>
      </c>
      <c r="BX13" s="174">
        <v>77685.601109700045</v>
      </c>
      <c r="BY13" s="174">
        <v>1383512.8609185016</v>
      </c>
      <c r="BZ13" s="174">
        <v>443826.26227940066</v>
      </c>
      <c r="CA13" s="174">
        <v>0</v>
      </c>
      <c r="CB13" s="174">
        <v>735940.17631549982</v>
      </c>
      <c r="CC13" s="175">
        <v>2219951.7804440656</v>
      </c>
      <c r="CD13" s="174">
        <v>319807.75179880025</v>
      </c>
      <c r="CE13" s="174">
        <v>136867.30231109995</v>
      </c>
      <c r="CF13" s="175">
        <v>1982.8540399999804</v>
      </c>
      <c r="CG13" s="176">
        <v>0</v>
      </c>
      <c r="CH13" s="175"/>
      <c r="CI13" s="175">
        <v>2640964.9006231022</v>
      </c>
      <c r="CJ13" s="175">
        <v>2678609.688593966</v>
      </c>
      <c r="CK13" s="177">
        <v>2221934.6344840657</v>
      </c>
      <c r="CL13" s="177">
        <v>1982.8540399999804</v>
      </c>
      <c r="CM13" s="178"/>
      <c r="CN13" s="179"/>
      <c r="CO13" s="179"/>
      <c r="CR13" s="152">
        <v>13</v>
      </c>
      <c r="CS13" s="53" t="s">
        <v>805</v>
      </c>
      <c r="CT13" s="163">
        <v>0</v>
      </c>
      <c r="CU13" s="163">
        <v>0</v>
      </c>
      <c r="CV13" s="163">
        <v>0</v>
      </c>
      <c r="CW13" s="163">
        <v>0</v>
      </c>
      <c r="CX13" s="163">
        <v>0</v>
      </c>
      <c r="CY13" s="163">
        <v>0</v>
      </c>
      <c r="CZ13" s="163">
        <v>0</v>
      </c>
      <c r="DA13" s="163">
        <v>0</v>
      </c>
      <c r="DB13" s="163">
        <v>0</v>
      </c>
      <c r="DC13" s="53">
        <v>0</v>
      </c>
      <c r="DD13" s="152">
        <v>13</v>
      </c>
      <c r="DE13" s="53" t="s">
        <v>805</v>
      </c>
      <c r="DF13" s="164">
        <v>0</v>
      </c>
      <c r="DG13" s="164">
        <v>0</v>
      </c>
      <c r="DH13" s="164">
        <v>0</v>
      </c>
      <c r="DI13" s="164">
        <v>0</v>
      </c>
      <c r="DJ13" s="164">
        <v>0</v>
      </c>
      <c r="DK13" s="164">
        <v>0</v>
      </c>
      <c r="DL13" s="164">
        <v>0</v>
      </c>
      <c r="DM13" s="164">
        <v>0</v>
      </c>
      <c r="DN13" s="164">
        <v>0</v>
      </c>
      <c r="DO13" s="53">
        <v>0</v>
      </c>
      <c r="DP13" s="165">
        <v>0</v>
      </c>
    </row>
    <row r="14" spans="1:120">
      <c r="A14" s="3" t="s">
        <v>806</v>
      </c>
      <c r="B14" s="3" t="s">
        <v>656</v>
      </c>
      <c r="C14" s="155">
        <v>0</v>
      </c>
      <c r="D14" s="155">
        <v>0</v>
      </c>
      <c r="E14" s="155">
        <v>0</v>
      </c>
      <c r="F14" s="155">
        <v>0</v>
      </c>
      <c r="G14" s="155">
        <v>0</v>
      </c>
      <c r="H14" s="155">
        <v>0.82487455928099773</v>
      </c>
      <c r="I14" s="155">
        <v>0.1270813581077484</v>
      </c>
      <c r="J14" s="155">
        <v>4.7388395879898002E-2</v>
      </c>
      <c r="K14" s="155">
        <v>6.5568673135589007E-4</v>
      </c>
      <c r="O14" s="156">
        <v>1</v>
      </c>
      <c r="P14" s="75" t="s">
        <v>34</v>
      </c>
      <c r="T14" s="149" t="s">
        <v>806</v>
      </c>
      <c r="U14" s="149" t="s">
        <v>656</v>
      </c>
      <c r="V14" s="157">
        <v>0</v>
      </c>
      <c r="W14" s="157">
        <v>0</v>
      </c>
      <c r="X14" s="157">
        <v>0</v>
      </c>
      <c r="Y14" s="157">
        <v>0</v>
      </c>
      <c r="Z14" s="157">
        <v>0</v>
      </c>
      <c r="AA14" s="157">
        <v>0.82487455928099773</v>
      </c>
      <c r="AB14" s="157">
        <v>0.1270813581077484</v>
      </c>
      <c r="AC14" s="157">
        <v>4.7388395879898002E-2</v>
      </c>
      <c r="AD14" s="157">
        <v>6.5568673135589007E-4</v>
      </c>
      <c r="AE14" s="149"/>
      <c r="AF14" s="149"/>
      <c r="AG14" s="149"/>
      <c r="AH14" s="75">
        <v>1</v>
      </c>
      <c r="AI14" s="75" t="s">
        <v>34</v>
      </c>
      <c r="AM14" s="150">
        <v>14</v>
      </c>
      <c r="AN14" s="162">
        <v>43952</v>
      </c>
      <c r="AO14" s="163">
        <v>112.08332568855657</v>
      </c>
      <c r="AP14" s="163">
        <v>1888.6192639464066</v>
      </c>
      <c r="AQ14" s="163">
        <v>655.53513750387219</v>
      </c>
      <c r="AR14" s="163">
        <v>0</v>
      </c>
      <c r="AS14" s="163">
        <v>823.10108517982201</v>
      </c>
      <c r="AT14" s="163">
        <v>3715.6595558445242</v>
      </c>
      <c r="AU14" s="163">
        <v>551.86632699011238</v>
      </c>
      <c r="AV14" s="163">
        <v>136.74367670270618</v>
      </c>
      <c r="AW14" s="163">
        <v>2.7892799999999989</v>
      </c>
      <c r="AX14" s="152"/>
      <c r="AZ14" s="152">
        <v>14</v>
      </c>
      <c r="BA14" s="168">
        <v>43862</v>
      </c>
      <c r="BB14" s="169">
        <v>131.02031779772119</v>
      </c>
      <c r="BC14" s="169">
        <v>2470.1898232606641</v>
      </c>
      <c r="BD14" s="169">
        <v>721.46183101498582</v>
      </c>
      <c r="BE14" s="169">
        <v>0</v>
      </c>
      <c r="BF14" s="169">
        <v>1037.1671033256157</v>
      </c>
      <c r="BG14" s="170">
        <v>3147.7256818580158</v>
      </c>
      <c r="BH14" s="169">
        <v>424.51931294291808</v>
      </c>
      <c r="BI14" s="169">
        <v>182.69036029355863</v>
      </c>
      <c r="BJ14" s="170">
        <v>2.7916399999999992</v>
      </c>
      <c r="BK14" s="171"/>
      <c r="BM14" s="170">
        <v>4359.839075398987</v>
      </c>
      <c r="BN14" s="170">
        <v>3757.7269950944924</v>
      </c>
      <c r="BO14" s="169">
        <v>3150.5173218580157</v>
      </c>
      <c r="BP14" s="169">
        <v>2.7916399999999992</v>
      </c>
      <c r="BQ14" s="172"/>
      <c r="BR14" s="173"/>
      <c r="BS14" s="173"/>
      <c r="BT14" s="163"/>
      <c r="BU14" s="152">
        <v>2</v>
      </c>
      <c r="BV14" s="152">
        <v>14</v>
      </c>
      <c r="BW14" s="168">
        <v>43862</v>
      </c>
      <c r="BX14" s="174">
        <v>64911.068578999984</v>
      </c>
      <c r="BY14" s="174">
        <v>1200534.3069135</v>
      </c>
      <c r="BZ14" s="174">
        <v>374457.89730620041</v>
      </c>
      <c r="CA14" s="174">
        <v>0</v>
      </c>
      <c r="CB14" s="174">
        <v>675643.7332457006</v>
      </c>
      <c r="CC14" s="175">
        <v>1979783.8896127995</v>
      </c>
      <c r="CD14" s="174">
        <v>295825.88553539984</v>
      </c>
      <c r="CE14" s="174">
        <v>123037.39017849999</v>
      </c>
      <c r="CF14" s="175">
        <v>1699.6263600000107</v>
      </c>
      <c r="CG14" s="176">
        <v>0</v>
      </c>
      <c r="CH14" s="175"/>
      <c r="CI14" s="175">
        <v>2315547.0060444009</v>
      </c>
      <c r="CJ14" s="175">
        <v>2400346.7916866997</v>
      </c>
      <c r="CK14" s="177">
        <v>1981483.5159727996</v>
      </c>
      <c r="CL14" s="177">
        <v>1699.6263600000107</v>
      </c>
      <c r="CM14" s="178"/>
      <c r="CN14" s="179"/>
      <c r="CO14" s="179"/>
      <c r="CR14" s="152">
        <v>14</v>
      </c>
      <c r="CS14" s="53" t="s">
        <v>807</v>
      </c>
      <c r="CT14" s="163">
        <v>0</v>
      </c>
      <c r="CU14" s="163">
        <v>0</v>
      </c>
      <c r="CV14" s="163">
        <v>0</v>
      </c>
      <c r="CW14" s="163">
        <v>0</v>
      </c>
      <c r="CX14" s="163">
        <v>0</v>
      </c>
      <c r="CY14" s="163">
        <v>0</v>
      </c>
      <c r="CZ14" s="163">
        <v>0</v>
      </c>
      <c r="DA14" s="163">
        <v>0</v>
      </c>
      <c r="DB14" s="163">
        <v>0</v>
      </c>
      <c r="DC14" s="53">
        <v>0</v>
      </c>
      <c r="DD14" s="152">
        <v>14</v>
      </c>
      <c r="DE14" s="53" t="s">
        <v>807</v>
      </c>
      <c r="DF14" s="164">
        <v>0</v>
      </c>
      <c r="DG14" s="164">
        <v>0</v>
      </c>
      <c r="DH14" s="164">
        <v>0</v>
      </c>
      <c r="DI14" s="164">
        <v>0</v>
      </c>
      <c r="DJ14" s="164">
        <v>0</v>
      </c>
      <c r="DK14" s="164">
        <v>0</v>
      </c>
      <c r="DL14" s="164">
        <v>0</v>
      </c>
      <c r="DM14" s="164">
        <v>0</v>
      </c>
      <c r="DN14" s="164">
        <v>0</v>
      </c>
      <c r="DO14" s="53">
        <v>0</v>
      </c>
      <c r="DP14" s="165">
        <v>0</v>
      </c>
    </row>
    <row r="15" spans="1:120">
      <c r="A15" s="3" t="s">
        <v>808</v>
      </c>
      <c r="B15" s="3" t="s">
        <v>632</v>
      </c>
      <c r="C15" s="155">
        <v>1.9944376229518026E-2</v>
      </c>
      <c r="D15" s="155">
        <v>0.24503232780014517</v>
      </c>
      <c r="E15" s="155">
        <v>6.9211053697890629E-2</v>
      </c>
      <c r="F15" s="155">
        <v>0</v>
      </c>
      <c r="G15" s="155">
        <v>0.12036535542429679</v>
      </c>
      <c r="H15" s="155">
        <v>0.46138653962882548</v>
      </c>
      <c r="I15" s="155">
        <v>6.1607012643169923E-2</v>
      </c>
      <c r="J15" s="155">
        <v>2.2174408211695838E-2</v>
      </c>
      <c r="K15" s="155">
        <v>2.7892636445794514E-4</v>
      </c>
      <c r="O15" s="156">
        <v>0.99999999999999967</v>
      </c>
      <c r="P15" s="75" t="s">
        <v>34</v>
      </c>
      <c r="T15" s="149" t="s">
        <v>808</v>
      </c>
      <c r="U15" s="149" t="s">
        <v>632</v>
      </c>
      <c r="V15" s="157">
        <v>1.9944376229518026E-2</v>
      </c>
      <c r="W15" s="157">
        <v>0.24503232780014517</v>
      </c>
      <c r="X15" s="157">
        <v>6.9211053697890629E-2</v>
      </c>
      <c r="Y15" s="157">
        <v>0</v>
      </c>
      <c r="Z15" s="157">
        <v>0.12036535542429679</v>
      </c>
      <c r="AA15" s="157">
        <v>0.46138653962882548</v>
      </c>
      <c r="AB15" s="157">
        <v>6.1607012643169923E-2</v>
      </c>
      <c r="AC15" s="157">
        <v>2.2174408211695838E-2</v>
      </c>
      <c r="AD15" s="157">
        <v>2.7892636445794514E-4</v>
      </c>
      <c r="AE15" s="149"/>
      <c r="AF15" s="149"/>
      <c r="AG15" s="149"/>
      <c r="AH15" s="75">
        <v>0.99999999999999967</v>
      </c>
      <c r="AI15" s="75" t="s">
        <v>34</v>
      </c>
      <c r="AM15" s="150">
        <v>15</v>
      </c>
      <c r="AN15" s="162">
        <v>43983</v>
      </c>
      <c r="AO15" s="163">
        <v>150.97224285075148</v>
      </c>
      <c r="AP15" s="163">
        <v>2229.3819877270253</v>
      </c>
      <c r="AQ15" s="163">
        <v>710.80041134631415</v>
      </c>
      <c r="AR15" s="163">
        <v>0</v>
      </c>
      <c r="AS15" s="163">
        <v>894.74736972695712</v>
      </c>
      <c r="AT15" s="163">
        <v>4183.3053999290896</v>
      </c>
      <c r="AU15" s="163">
        <v>602.53248673973974</v>
      </c>
      <c r="AV15" s="163">
        <v>134.58555959181291</v>
      </c>
      <c r="AW15" s="163">
        <v>3.5532400000000015</v>
      </c>
      <c r="AX15" s="152"/>
      <c r="AZ15" s="152">
        <v>15</v>
      </c>
      <c r="BA15" s="168">
        <v>43891</v>
      </c>
      <c r="BB15" s="169">
        <v>126.99159591430599</v>
      </c>
      <c r="BC15" s="169">
        <v>2141.0814090902331</v>
      </c>
      <c r="BD15" s="169">
        <v>602.47387984492786</v>
      </c>
      <c r="BE15" s="169">
        <v>0</v>
      </c>
      <c r="BF15" s="169">
        <v>1078.1076790822126</v>
      </c>
      <c r="BG15" s="170">
        <v>3083.1351475641914</v>
      </c>
      <c r="BH15" s="169">
        <v>408.30656039406557</v>
      </c>
      <c r="BI15" s="169">
        <v>182.72866954161134</v>
      </c>
      <c r="BJ15" s="170">
        <v>2.5575599999999978</v>
      </c>
      <c r="BK15" s="171"/>
      <c r="BM15" s="170">
        <v>3948.6545639316796</v>
      </c>
      <c r="BN15" s="170">
        <v>3676.7279374998684</v>
      </c>
      <c r="BO15" s="169">
        <v>3085.6927075641916</v>
      </c>
      <c r="BP15" s="169">
        <v>2.5575599999999978</v>
      </c>
      <c r="BQ15" s="172"/>
      <c r="BR15" s="173"/>
      <c r="BS15" s="173"/>
      <c r="BT15" s="163"/>
      <c r="BU15" s="180">
        <v>2</v>
      </c>
      <c r="BV15" s="152">
        <v>15</v>
      </c>
      <c r="BW15" s="168">
        <v>43891</v>
      </c>
      <c r="BX15" s="174">
        <v>67143.909307408903</v>
      </c>
      <c r="BY15" s="174">
        <v>1196006.8721477054</v>
      </c>
      <c r="BZ15" s="174">
        <v>353697.49249080307</v>
      </c>
      <c r="CA15" s="174">
        <v>0</v>
      </c>
      <c r="CB15" s="174">
        <v>692498.59397838952</v>
      </c>
      <c r="CC15" s="175">
        <v>1993700.2534220526</v>
      </c>
      <c r="CD15" s="174">
        <v>242631.3294377503</v>
      </c>
      <c r="CE15" s="174">
        <v>124656.20685206856</v>
      </c>
      <c r="CF15" s="175">
        <v>1623.1646000000537</v>
      </c>
      <c r="CG15" s="176">
        <v>0</v>
      </c>
      <c r="CH15" s="175"/>
      <c r="CI15" s="175">
        <v>2309346.867924307</v>
      </c>
      <c r="CJ15" s="175">
        <v>2362610.9543118719</v>
      </c>
      <c r="CK15" s="177">
        <v>1995323.4180220526</v>
      </c>
      <c r="CL15" s="177">
        <v>1623.1646000000537</v>
      </c>
      <c r="CM15" s="178"/>
      <c r="CN15" s="179"/>
      <c r="CO15" s="179"/>
      <c r="CR15" s="152">
        <v>15</v>
      </c>
      <c r="CS15" s="53" t="s">
        <v>809</v>
      </c>
      <c r="CT15" s="163">
        <v>0</v>
      </c>
      <c r="CU15" s="163">
        <v>0</v>
      </c>
      <c r="CV15" s="163">
        <v>0</v>
      </c>
      <c r="CW15" s="163">
        <v>0</v>
      </c>
      <c r="CX15" s="163">
        <v>0</v>
      </c>
      <c r="CY15" s="163">
        <v>0</v>
      </c>
      <c r="CZ15" s="163">
        <v>0</v>
      </c>
      <c r="DA15" s="163">
        <v>0</v>
      </c>
      <c r="DB15" s="163">
        <v>0</v>
      </c>
      <c r="DC15" s="53">
        <v>0</v>
      </c>
      <c r="DD15" s="152">
        <v>15</v>
      </c>
      <c r="DE15" s="53" t="s">
        <v>809</v>
      </c>
      <c r="DF15" s="164">
        <v>0</v>
      </c>
      <c r="DG15" s="164">
        <v>0</v>
      </c>
      <c r="DH15" s="164">
        <v>0</v>
      </c>
      <c r="DI15" s="164">
        <v>0</v>
      </c>
      <c r="DJ15" s="164">
        <v>0</v>
      </c>
      <c r="DK15" s="164">
        <v>0</v>
      </c>
      <c r="DL15" s="164">
        <v>0</v>
      </c>
      <c r="DM15" s="164">
        <v>0</v>
      </c>
      <c r="DN15" s="164">
        <v>0</v>
      </c>
      <c r="DO15" s="53">
        <v>0</v>
      </c>
      <c r="DP15" s="165">
        <v>0</v>
      </c>
    </row>
    <row r="16" spans="1:120">
      <c r="A16" s="3" t="s">
        <v>810</v>
      </c>
      <c r="B16" s="3" t="s">
        <v>811</v>
      </c>
      <c r="C16" s="155">
        <v>1.9944376229518026E-2</v>
      </c>
      <c r="D16" s="155">
        <v>0.24503232780014517</v>
      </c>
      <c r="E16" s="155">
        <v>6.9211053697890629E-2</v>
      </c>
      <c r="F16" s="155">
        <v>0</v>
      </c>
      <c r="G16" s="155">
        <v>0.12036535542429679</v>
      </c>
      <c r="H16" s="155">
        <v>0.46138653962882548</v>
      </c>
      <c r="I16" s="155">
        <v>6.1607012643169923E-2</v>
      </c>
      <c r="J16" s="155">
        <v>2.2174408211695838E-2</v>
      </c>
      <c r="K16" s="155">
        <v>2.7892636445794514E-4</v>
      </c>
      <c r="O16" s="156">
        <v>0.99999999999999967</v>
      </c>
      <c r="P16" s="75" t="s">
        <v>34</v>
      </c>
      <c r="T16" s="149" t="s">
        <v>810</v>
      </c>
      <c r="U16" s="149" t="s">
        <v>811</v>
      </c>
      <c r="V16" s="157">
        <v>1.9944376229518026E-2</v>
      </c>
      <c r="W16" s="157">
        <v>0.24503232780014517</v>
      </c>
      <c r="X16" s="157">
        <v>6.9211053697890629E-2</v>
      </c>
      <c r="Y16" s="157">
        <v>0</v>
      </c>
      <c r="Z16" s="157">
        <v>0.12036535542429679</v>
      </c>
      <c r="AA16" s="157">
        <v>0.46138653962882548</v>
      </c>
      <c r="AB16" s="157">
        <v>6.1607012643169923E-2</v>
      </c>
      <c r="AC16" s="157">
        <v>2.2174408211695838E-2</v>
      </c>
      <c r="AD16" s="157">
        <v>2.7892636445794514E-4</v>
      </c>
      <c r="AE16" s="149"/>
      <c r="AF16" s="149"/>
      <c r="AG16" s="149"/>
      <c r="AH16" s="75">
        <v>0.99999999999999967</v>
      </c>
      <c r="AI16" s="75" t="s">
        <v>34</v>
      </c>
      <c r="AM16" s="150">
        <v>16</v>
      </c>
      <c r="AN16" s="162">
        <v>43647</v>
      </c>
      <c r="AO16" s="163">
        <v>123.39539188571995</v>
      </c>
      <c r="AP16" s="163">
        <v>2385.2121047687133</v>
      </c>
      <c r="AQ16" s="163">
        <v>836.33576532222764</v>
      </c>
      <c r="AR16" s="163">
        <v>0</v>
      </c>
      <c r="AS16" s="163">
        <v>1069.6491445640736</v>
      </c>
      <c r="AT16" s="163">
        <v>4818.1926287969209</v>
      </c>
      <c r="AU16" s="163">
        <v>632.31975089712387</v>
      </c>
      <c r="AV16" s="163">
        <v>183.95069907362804</v>
      </c>
      <c r="AW16" s="163">
        <v>3.8414399999999986</v>
      </c>
      <c r="AX16" s="152"/>
      <c r="AZ16" s="152">
        <v>16</v>
      </c>
      <c r="BA16" s="168">
        <v>43922</v>
      </c>
      <c r="BB16" s="169">
        <v>122.66366213465784</v>
      </c>
      <c r="BC16" s="169">
        <v>1976.1531034859811</v>
      </c>
      <c r="BD16" s="169">
        <v>516.50318118769951</v>
      </c>
      <c r="BE16" s="169">
        <v>0</v>
      </c>
      <c r="BF16" s="169">
        <v>852.53627332409928</v>
      </c>
      <c r="BG16" s="170">
        <v>2802.9284912062103</v>
      </c>
      <c r="BH16" s="169">
        <v>336.92631478328178</v>
      </c>
      <c r="BI16" s="169">
        <v>151.51241879817715</v>
      </c>
      <c r="BJ16" s="170">
        <v>2.3535999999999984</v>
      </c>
      <c r="BK16" s="171"/>
      <c r="BM16" s="170">
        <v>3467.8562201324376</v>
      </c>
      <c r="BN16" s="170">
        <v>3293.7208247876692</v>
      </c>
      <c r="BO16" s="169">
        <v>2805.2820912062102</v>
      </c>
      <c r="BP16" s="169">
        <v>2.3535999999999984</v>
      </c>
      <c r="BQ16" s="172"/>
      <c r="BR16" s="173"/>
      <c r="BS16" s="173"/>
      <c r="BT16" s="163"/>
      <c r="BU16" s="180">
        <v>2</v>
      </c>
      <c r="BV16" s="152">
        <v>16</v>
      </c>
      <c r="BW16" s="168">
        <v>43922</v>
      </c>
      <c r="BX16" s="174">
        <v>69361.017183873526</v>
      </c>
      <c r="BY16" s="174">
        <v>1068872.0405416668</v>
      </c>
      <c r="BZ16" s="174">
        <v>319067.32069929817</v>
      </c>
      <c r="CA16" s="174">
        <v>0</v>
      </c>
      <c r="CB16" s="174">
        <v>567169.7759549889</v>
      </c>
      <c r="CC16" s="175">
        <v>1829855.530319778</v>
      </c>
      <c r="CD16" s="174">
        <v>235725.5083007185</v>
      </c>
      <c r="CE16" s="174">
        <v>104249.88394529557</v>
      </c>
      <c r="CF16" s="175">
        <v>1435.1825599999875</v>
      </c>
      <c r="CG16" s="176">
        <v>0</v>
      </c>
      <c r="CH16" s="175"/>
      <c r="CI16" s="175">
        <v>2024470.1543798274</v>
      </c>
      <c r="CJ16" s="175">
        <v>2171266.1051257923</v>
      </c>
      <c r="CK16" s="177">
        <v>1831290.7128797781</v>
      </c>
      <c r="CL16" s="177">
        <v>1435.1825599999875</v>
      </c>
      <c r="CM16" s="181"/>
      <c r="CN16" s="179"/>
      <c r="CO16" s="179"/>
      <c r="CR16" s="152">
        <v>16</v>
      </c>
      <c r="CS16" s="53" t="s">
        <v>812</v>
      </c>
      <c r="CT16" s="163">
        <v>0</v>
      </c>
      <c r="CU16" s="163">
        <v>0</v>
      </c>
      <c r="CV16" s="163">
        <v>0</v>
      </c>
      <c r="CW16" s="163">
        <v>0</v>
      </c>
      <c r="CX16" s="163">
        <v>0</v>
      </c>
      <c r="CY16" s="163">
        <v>0</v>
      </c>
      <c r="CZ16" s="163">
        <v>0</v>
      </c>
      <c r="DA16" s="163">
        <v>0</v>
      </c>
      <c r="DB16" s="163">
        <v>0</v>
      </c>
      <c r="DC16" s="53">
        <v>0</v>
      </c>
      <c r="DD16" s="152">
        <v>16</v>
      </c>
      <c r="DE16" s="53" t="s">
        <v>812</v>
      </c>
      <c r="DF16" s="164">
        <v>0</v>
      </c>
      <c r="DG16" s="164">
        <v>0</v>
      </c>
      <c r="DH16" s="164">
        <v>0</v>
      </c>
      <c r="DI16" s="164">
        <v>0</v>
      </c>
      <c r="DJ16" s="164">
        <v>0</v>
      </c>
      <c r="DK16" s="164">
        <v>0</v>
      </c>
      <c r="DL16" s="164">
        <v>0</v>
      </c>
      <c r="DM16" s="164">
        <v>0</v>
      </c>
      <c r="DN16" s="164">
        <v>0</v>
      </c>
      <c r="DO16" s="53">
        <v>0</v>
      </c>
      <c r="DP16" s="165">
        <v>0</v>
      </c>
    </row>
    <row r="17" spans="1:120">
      <c r="A17" s="3" t="s">
        <v>813</v>
      </c>
      <c r="B17" s="3" t="s">
        <v>814</v>
      </c>
      <c r="C17" s="155">
        <v>1.9944376229518026E-2</v>
      </c>
      <c r="D17" s="155">
        <v>0.24503232780014517</v>
      </c>
      <c r="E17" s="155">
        <v>6.9211053697890629E-2</v>
      </c>
      <c r="F17" s="155">
        <v>0</v>
      </c>
      <c r="G17" s="155">
        <v>0.12036535542429679</v>
      </c>
      <c r="H17" s="155">
        <v>0.46138653962882548</v>
      </c>
      <c r="I17" s="155">
        <v>6.1607012643169923E-2</v>
      </c>
      <c r="J17" s="155">
        <v>2.2174408211695838E-2</v>
      </c>
      <c r="K17" s="155">
        <v>2.7892636445794514E-4</v>
      </c>
      <c r="O17" s="156">
        <v>0.99999999999999967</v>
      </c>
      <c r="P17" s="75" t="s">
        <v>34</v>
      </c>
      <c r="T17" s="149" t="s">
        <v>813</v>
      </c>
      <c r="U17" s="149" t="s">
        <v>814</v>
      </c>
      <c r="V17" s="157">
        <v>1.9944376229518026E-2</v>
      </c>
      <c r="W17" s="157">
        <v>0.24503232780014517</v>
      </c>
      <c r="X17" s="157">
        <v>6.9211053697890629E-2</v>
      </c>
      <c r="Y17" s="157">
        <v>0</v>
      </c>
      <c r="Z17" s="157">
        <v>0.12036535542429679</v>
      </c>
      <c r="AA17" s="157">
        <v>0.46138653962882548</v>
      </c>
      <c r="AB17" s="157">
        <v>6.1607012643169923E-2</v>
      </c>
      <c r="AC17" s="157">
        <v>2.2174408211695838E-2</v>
      </c>
      <c r="AD17" s="157">
        <v>2.7892636445794514E-4</v>
      </c>
      <c r="AE17" s="149"/>
      <c r="AF17" s="149"/>
      <c r="AG17" s="149"/>
      <c r="AH17" s="75">
        <v>0.99999999999999967</v>
      </c>
      <c r="AI17" s="75" t="s">
        <v>34</v>
      </c>
      <c r="AM17" s="150">
        <v>17</v>
      </c>
      <c r="AN17" s="162">
        <v>43678</v>
      </c>
      <c r="AO17" s="163">
        <v>132.43306296202786</v>
      </c>
      <c r="AP17" s="163">
        <v>2463.301277546791</v>
      </c>
      <c r="AQ17" s="163">
        <v>788.6676146548707</v>
      </c>
      <c r="AR17" s="163">
        <v>0</v>
      </c>
      <c r="AS17" s="163">
        <v>1089.9333038824561</v>
      </c>
      <c r="AT17" s="163">
        <v>4671.0475773795715</v>
      </c>
      <c r="AU17" s="163">
        <v>415.99654446519264</v>
      </c>
      <c r="AV17" s="163">
        <v>184.62570693320399</v>
      </c>
      <c r="AW17" s="163">
        <v>3.7085999999999983</v>
      </c>
      <c r="AX17" s="152"/>
      <c r="AZ17" s="152">
        <v>17</v>
      </c>
      <c r="BA17" s="168">
        <v>43952</v>
      </c>
      <c r="BB17" s="169">
        <v>112.08332568855657</v>
      </c>
      <c r="BC17" s="169">
        <v>1888.6192639464066</v>
      </c>
      <c r="BD17" s="169">
        <v>655.53513750387219</v>
      </c>
      <c r="BE17" s="169">
        <v>0</v>
      </c>
      <c r="BF17" s="169">
        <v>823.10108517982201</v>
      </c>
      <c r="BG17" s="170">
        <v>3715.6595558445242</v>
      </c>
      <c r="BH17" s="169">
        <v>551.86632699011238</v>
      </c>
      <c r="BI17" s="169">
        <v>136.74367670270618</v>
      </c>
      <c r="BJ17" s="170">
        <v>2.7892799999999989</v>
      </c>
      <c r="BK17" s="171"/>
      <c r="BM17" s="170">
        <v>3479.3388123186573</v>
      </c>
      <c r="BN17" s="170">
        <v>4407.0588395373434</v>
      </c>
      <c r="BO17" s="169">
        <v>3718.4488358445242</v>
      </c>
      <c r="BP17" s="169">
        <v>2.7892799999999989</v>
      </c>
      <c r="BQ17" s="172"/>
      <c r="BR17" s="173"/>
      <c r="BS17" s="173"/>
      <c r="BT17" s="163"/>
      <c r="BU17" s="180">
        <v>2</v>
      </c>
      <c r="BV17" s="152">
        <v>17</v>
      </c>
      <c r="BW17" s="168">
        <v>43952</v>
      </c>
      <c r="BX17" s="174">
        <v>67918.86143818211</v>
      </c>
      <c r="BY17" s="174">
        <v>1026303.5508261567</v>
      </c>
      <c r="BZ17" s="174">
        <v>318713.48567552789</v>
      </c>
      <c r="CA17" s="174">
        <v>0</v>
      </c>
      <c r="CB17" s="174">
        <v>537370.01241285237</v>
      </c>
      <c r="CC17" s="175">
        <v>1921473.0051410939</v>
      </c>
      <c r="CD17" s="174">
        <v>349293.40150398249</v>
      </c>
      <c r="CE17" s="174">
        <v>101699.51742532126</v>
      </c>
      <c r="CF17" s="175">
        <v>1455.6856800000146</v>
      </c>
      <c r="CG17" s="176">
        <v>0</v>
      </c>
      <c r="CH17" s="175"/>
      <c r="CI17" s="175">
        <v>1950305.9103527192</v>
      </c>
      <c r="CJ17" s="175">
        <v>2373921.6097503975</v>
      </c>
      <c r="CK17" s="177">
        <v>1922928.690821094</v>
      </c>
      <c r="CL17" s="177">
        <v>1455.6856800000146</v>
      </c>
      <c r="CM17" s="181"/>
      <c r="CN17" s="179"/>
      <c r="CO17" s="179"/>
      <c r="CR17" s="152">
        <v>17</v>
      </c>
      <c r="CS17" s="53" t="s">
        <v>815</v>
      </c>
      <c r="CT17" s="163">
        <v>0</v>
      </c>
      <c r="CU17" s="163">
        <v>0</v>
      </c>
      <c r="CV17" s="163">
        <v>0</v>
      </c>
      <c r="CW17" s="163">
        <v>0</v>
      </c>
      <c r="CX17" s="163">
        <v>0</v>
      </c>
      <c r="CY17" s="163">
        <v>0</v>
      </c>
      <c r="CZ17" s="163">
        <v>0</v>
      </c>
      <c r="DA17" s="163">
        <v>0</v>
      </c>
      <c r="DB17" s="163">
        <v>0</v>
      </c>
      <c r="DC17" s="53">
        <v>0</v>
      </c>
      <c r="DD17" s="152">
        <v>17</v>
      </c>
      <c r="DE17" s="53" t="s">
        <v>815</v>
      </c>
      <c r="DF17" s="164">
        <v>0</v>
      </c>
      <c r="DG17" s="164">
        <v>0</v>
      </c>
      <c r="DH17" s="164">
        <v>0</v>
      </c>
      <c r="DI17" s="164">
        <v>0</v>
      </c>
      <c r="DJ17" s="164">
        <v>0</v>
      </c>
      <c r="DK17" s="164">
        <v>0</v>
      </c>
      <c r="DL17" s="164">
        <v>0</v>
      </c>
      <c r="DM17" s="164">
        <v>0</v>
      </c>
      <c r="DN17" s="164">
        <v>0</v>
      </c>
      <c r="DO17" s="53">
        <v>0</v>
      </c>
      <c r="DP17" s="165">
        <v>0</v>
      </c>
    </row>
    <row r="18" spans="1:120">
      <c r="A18" s="182" t="s">
        <v>816</v>
      </c>
      <c r="B18" s="182" t="s">
        <v>817</v>
      </c>
      <c r="C18" s="183">
        <v>0</v>
      </c>
      <c r="D18" s="183">
        <v>0</v>
      </c>
      <c r="E18" s="183">
        <v>0</v>
      </c>
      <c r="F18" s="183">
        <v>0</v>
      </c>
      <c r="G18" s="183">
        <v>0</v>
      </c>
      <c r="H18" s="183">
        <v>0</v>
      </c>
      <c r="I18" s="183">
        <v>0</v>
      </c>
      <c r="J18" s="183">
        <v>0</v>
      </c>
      <c r="K18" s="183">
        <v>0</v>
      </c>
      <c r="O18" s="156">
        <v>0</v>
      </c>
      <c r="P18" s="75" t="s">
        <v>34</v>
      </c>
      <c r="T18" s="149" t="s">
        <v>816</v>
      </c>
      <c r="U18" s="149" t="s">
        <v>817</v>
      </c>
      <c r="V18" s="157">
        <v>0</v>
      </c>
      <c r="W18" s="157">
        <v>0</v>
      </c>
      <c r="X18" s="157">
        <v>0</v>
      </c>
      <c r="Y18" s="157">
        <v>0</v>
      </c>
      <c r="Z18" s="157">
        <v>0</v>
      </c>
      <c r="AA18" s="157">
        <v>0</v>
      </c>
      <c r="AB18" s="157">
        <v>0</v>
      </c>
      <c r="AC18" s="157">
        <v>0</v>
      </c>
      <c r="AD18" s="157">
        <v>0</v>
      </c>
      <c r="AE18" s="149"/>
      <c r="AF18" s="149"/>
      <c r="AG18" s="149"/>
      <c r="AH18" s="75">
        <v>0</v>
      </c>
      <c r="AI18" s="75" t="s">
        <v>34</v>
      </c>
      <c r="AM18" s="150">
        <v>18</v>
      </c>
      <c r="AN18" s="162">
        <v>43709</v>
      </c>
      <c r="AO18" s="163">
        <v>112.87714242459015</v>
      </c>
      <c r="AP18" s="163">
        <v>2097.7094061993043</v>
      </c>
      <c r="AQ18" s="163">
        <v>638.37439895480736</v>
      </c>
      <c r="AR18" s="163">
        <v>0</v>
      </c>
      <c r="AS18" s="163">
        <v>1137.0560112979479</v>
      </c>
      <c r="AT18" s="163">
        <v>4155.0645129198065</v>
      </c>
      <c r="AU18" s="163">
        <v>532.23965805348712</v>
      </c>
      <c r="AV18" s="163">
        <v>189.34257966696367</v>
      </c>
      <c r="AW18" s="163">
        <v>3.3118799999999973</v>
      </c>
      <c r="AX18" s="152"/>
      <c r="AZ18" s="152">
        <v>18</v>
      </c>
      <c r="BA18" s="168">
        <v>43983</v>
      </c>
      <c r="BB18" s="169">
        <v>150.97224285075148</v>
      </c>
      <c r="BC18" s="169">
        <v>2229.3819877270253</v>
      </c>
      <c r="BD18" s="169">
        <v>710.80041134631415</v>
      </c>
      <c r="BE18" s="169">
        <v>0</v>
      </c>
      <c r="BF18" s="169">
        <v>894.74736972695712</v>
      </c>
      <c r="BG18" s="170">
        <v>4183.3053999290896</v>
      </c>
      <c r="BH18" s="169">
        <v>602.53248673973974</v>
      </c>
      <c r="BI18" s="169">
        <v>134.58555959181291</v>
      </c>
      <c r="BJ18" s="170">
        <v>3.5532400000000015</v>
      </c>
      <c r="BK18" s="171"/>
      <c r="BM18" s="170">
        <v>3985.9020116510483</v>
      </c>
      <c r="BN18" s="170">
        <v>4923.9766862606421</v>
      </c>
      <c r="BO18" s="169">
        <v>4186.8586399290898</v>
      </c>
      <c r="BP18" s="169">
        <v>3.5532400000000015</v>
      </c>
      <c r="BQ18" s="172"/>
      <c r="BR18" s="173"/>
      <c r="BS18" s="173"/>
      <c r="BT18" s="163"/>
      <c r="BU18" s="152">
        <v>2</v>
      </c>
      <c r="BV18" s="152">
        <v>18</v>
      </c>
      <c r="BW18" s="168">
        <v>43983</v>
      </c>
      <c r="BX18" s="174">
        <v>70349.645590869957</v>
      </c>
      <c r="BY18" s="174">
        <v>1058729.9477170871</v>
      </c>
      <c r="BZ18" s="174">
        <v>336794.13836071728</v>
      </c>
      <c r="CA18" s="174">
        <v>0</v>
      </c>
      <c r="CB18" s="174">
        <v>554865.0521358446</v>
      </c>
      <c r="CC18" s="175">
        <v>2219203.6635937295</v>
      </c>
      <c r="CD18" s="174">
        <v>407736.6203727618</v>
      </c>
      <c r="CE18" s="174">
        <v>93150.900497184266</v>
      </c>
      <c r="CF18" s="175">
        <v>1622.2393599999994</v>
      </c>
      <c r="CG18" s="176">
        <v>0</v>
      </c>
      <c r="CH18" s="175"/>
      <c r="CI18" s="175">
        <v>2020738.7838045191</v>
      </c>
      <c r="CJ18" s="175">
        <v>2721713.4238236756</v>
      </c>
      <c r="CK18" s="177">
        <v>2220825.9029537295</v>
      </c>
      <c r="CL18" s="177">
        <v>1622.2393599999994</v>
      </c>
      <c r="CM18" s="181"/>
      <c r="CN18" s="179"/>
      <c r="CO18" s="179"/>
      <c r="CR18" s="152">
        <v>18</v>
      </c>
      <c r="CS18" s="53" t="s">
        <v>818</v>
      </c>
      <c r="CT18" s="163">
        <v>0</v>
      </c>
      <c r="CU18" s="163">
        <v>0</v>
      </c>
      <c r="CV18" s="163">
        <v>0</v>
      </c>
      <c r="CW18" s="163">
        <v>0</v>
      </c>
      <c r="CX18" s="163">
        <v>0</v>
      </c>
      <c r="CY18" s="163">
        <v>0</v>
      </c>
      <c r="CZ18" s="163">
        <v>0</v>
      </c>
      <c r="DA18" s="163">
        <v>0</v>
      </c>
      <c r="DB18" s="163">
        <v>0</v>
      </c>
      <c r="DC18" s="53">
        <v>0</v>
      </c>
      <c r="DD18" s="152">
        <v>18</v>
      </c>
      <c r="DE18" s="53" t="s">
        <v>818</v>
      </c>
      <c r="DF18" s="164">
        <v>0</v>
      </c>
      <c r="DG18" s="164">
        <v>0</v>
      </c>
      <c r="DH18" s="164">
        <v>0</v>
      </c>
      <c r="DI18" s="164">
        <v>0</v>
      </c>
      <c r="DJ18" s="164">
        <v>0</v>
      </c>
      <c r="DK18" s="164">
        <v>0</v>
      </c>
      <c r="DL18" s="164">
        <v>0</v>
      </c>
      <c r="DM18" s="164">
        <v>0</v>
      </c>
      <c r="DN18" s="164">
        <v>0</v>
      </c>
      <c r="DO18" s="53">
        <v>0</v>
      </c>
      <c r="DP18" s="165">
        <v>0</v>
      </c>
    </row>
    <row r="19" spans="1:120">
      <c r="A19" s="182" t="s">
        <v>819</v>
      </c>
      <c r="B19" s="182" t="s">
        <v>820</v>
      </c>
      <c r="C19" s="183">
        <v>0</v>
      </c>
      <c r="D19" s="183">
        <v>0</v>
      </c>
      <c r="E19" s="183">
        <v>0</v>
      </c>
      <c r="F19" s="183">
        <v>0</v>
      </c>
      <c r="G19" s="183">
        <v>0</v>
      </c>
      <c r="H19" s="183">
        <v>0</v>
      </c>
      <c r="I19" s="183">
        <v>0</v>
      </c>
      <c r="J19" s="183">
        <v>0</v>
      </c>
      <c r="K19" s="183">
        <v>0</v>
      </c>
      <c r="O19" s="156">
        <v>0</v>
      </c>
      <c r="P19" s="75" t="s">
        <v>34</v>
      </c>
      <c r="T19" s="149" t="s">
        <v>819</v>
      </c>
      <c r="U19" s="149" t="s">
        <v>820</v>
      </c>
      <c r="V19" s="157">
        <v>0</v>
      </c>
      <c r="W19" s="157">
        <v>0</v>
      </c>
      <c r="X19" s="157">
        <v>0</v>
      </c>
      <c r="Y19" s="157">
        <v>0</v>
      </c>
      <c r="Z19" s="157">
        <v>0</v>
      </c>
      <c r="AA19" s="157">
        <v>0</v>
      </c>
      <c r="AB19" s="157">
        <v>0</v>
      </c>
      <c r="AC19" s="157">
        <v>0</v>
      </c>
      <c r="AD19" s="157">
        <v>0</v>
      </c>
      <c r="AE19" s="149"/>
      <c r="AF19" s="149"/>
      <c r="AG19" s="149"/>
      <c r="AH19" s="75">
        <v>0</v>
      </c>
      <c r="AI19" s="75" t="s">
        <v>34</v>
      </c>
      <c r="AM19" s="150">
        <v>19</v>
      </c>
      <c r="AN19" s="162">
        <v>43739</v>
      </c>
      <c r="AO19" s="163">
        <v>118.58485988591691</v>
      </c>
      <c r="AP19" s="163">
        <v>2235.6925303153944</v>
      </c>
      <c r="AQ19" s="163">
        <v>542.9075149231777</v>
      </c>
      <c r="AR19" s="163">
        <v>0</v>
      </c>
      <c r="AS19" s="163">
        <v>970.22223194269884</v>
      </c>
      <c r="AT19" s="163">
        <v>3055.6416038574566</v>
      </c>
      <c r="AU19" s="163">
        <v>569.69571872362394</v>
      </c>
      <c r="AV19" s="163">
        <v>186.83312789776434</v>
      </c>
      <c r="AW19" s="163">
        <v>3.1528400000000003</v>
      </c>
      <c r="AX19" s="152"/>
      <c r="AZ19" s="152">
        <v>19</v>
      </c>
      <c r="BA19" s="168">
        <v>43647</v>
      </c>
      <c r="BB19" s="169">
        <v>123.39539188571995</v>
      </c>
      <c r="BC19" s="169">
        <v>2385.2121047687133</v>
      </c>
      <c r="BD19" s="169">
        <v>836.33576532222764</v>
      </c>
      <c r="BE19" s="169">
        <v>0</v>
      </c>
      <c r="BF19" s="169">
        <v>1069.6491445640736</v>
      </c>
      <c r="BG19" s="170">
        <v>4818.1926287969209</v>
      </c>
      <c r="BH19" s="169">
        <v>632.31975089712387</v>
      </c>
      <c r="BI19" s="169">
        <v>183.95069907362804</v>
      </c>
      <c r="BJ19" s="170">
        <v>3.8414399999999986</v>
      </c>
      <c r="BK19" s="171"/>
      <c r="BM19" s="170">
        <v>4414.5924065407344</v>
      </c>
      <c r="BN19" s="170">
        <v>5638.3045187676726</v>
      </c>
      <c r="BO19" s="169">
        <v>4822.034068796921</v>
      </c>
      <c r="BP19" s="169">
        <v>3.8414399999999986</v>
      </c>
      <c r="BQ19" s="172"/>
      <c r="BR19" s="173"/>
      <c r="BS19" s="173"/>
      <c r="BT19" s="163"/>
      <c r="BU19" s="152">
        <v>2</v>
      </c>
      <c r="BV19" s="152">
        <v>19</v>
      </c>
      <c r="BW19" s="168">
        <v>43647</v>
      </c>
      <c r="BX19" s="174">
        <v>77299.803881167099</v>
      </c>
      <c r="BY19" s="174">
        <v>1222056.9115794466</v>
      </c>
      <c r="BZ19" s="174">
        <v>403884.80970912386</v>
      </c>
      <c r="CA19" s="174">
        <v>0</v>
      </c>
      <c r="CB19" s="174">
        <v>711862.17916032788</v>
      </c>
      <c r="CC19" s="175">
        <v>2601923.8242515419</v>
      </c>
      <c r="CD19" s="174">
        <v>509876.59738023911</v>
      </c>
      <c r="CE19" s="174">
        <v>132409.14292447752</v>
      </c>
      <c r="CF19" s="175">
        <v>1926.6483960000053</v>
      </c>
      <c r="CG19" s="176">
        <v>0</v>
      </c>
      <c r="CH19" s="175"/>
      <c r="CI19" s="175">
        <v>2415103.7043300653</v>
      </c>
      <c r="CJ19" s="175">
        <v>3246136.2129522581</v>
      </c>
      <c r="CK19" s="177">
        <v>2603850.4726475417</v>
      </c>
      <c r="CL19" s="177">
        <v>1926.6483960000053</v>
      </c>
      <c r="CM19" s="181"/>
      <c r="CN19" s="179"/>
      <c r="CO19" s="179"/>
      <c r="CR19" s="152">
        <v>19</v>
      </c>
      <c r="CS19" s="53" t="s">
        <v>821</v>
      </c>
      <c r="CT19" s="163">
        <v>0</v>
      </c>
      <c r="CU19" s="163">
        <v>0</v>
      </c>
      <c r="CV19" s="163">
        <v>0</v>
      </c>
      <c r="CW19" s="163">
        <v>0</v>
      </c>
      <c r="CX19" s="163">
        <v>0</v>
      </c>
      <c r="CY19" s="163">
        <v>0</v>
      </c>
      <c r="CZ19" s="163">
        <v>0</v>
      </c>
      <c r="DA19" s="163">
        <v>0</v>
      </c>
      <c r="DB19" s="163">
        <v>0</v>
      </c>
      <c r="DC19" s="53">
        <v>0</v>
      </c>
      <c r="DD19" s="152">
        <v>19</v>
      </c>
      <c r="DE19" s="53" t="s">
        <v>821</v>
      </c>
      <c r="DF19" s="164">
        <v>0</v>
      </c>
      <c r="DG19" s="164">
        <v>0</v>
      </c>
      <c r="DH19" s="164">
        <v>0</v>
      </c>
      <c r="DI19" s="164">
        <v>0</v>
      </c>
      <c r="DJ19" s="164">
        <v>0</v>
      </c>
      <c r="DK19" s="164">
        <v>0</v>
      </c>
      <c r="DL19" s="164">
        <v>0</v>
      </c>
      <c r="DM19" s="164">
        <v>0</v>
      </c>
      <c r="DN19" s="164">
        <v>0</v>
      </c>
      <c r="DO19" s="53">
        <v>0</v>
      </c>
      <c r="DP19" s="165">
        <v>0</v>
      </c>
    </row>
    <row r="20" spans="1:120">
      <c r="A20" s="3" t="s">
        <v>822</v>
      </c>
      <c r="B20" s="3" t="s">
        <v>675</v>
      </c>
      <c r="C20" s="155">
        <v>1.9944376229518022E-2</v>
      </c>
      <c r="D20" s="155">
        <v>0.24503232780014522</v>
      </c>
      <c r="E20" s="155">
        <v>6.9211053697890657E-2</v>
      </c>
      <c r="F20" s="155">
        <v>0</v>
      </c>
      <c r="G20" s="155">
        <v>0.12036535542429683</v>
      </c>
      <c r="H20" s="155">
        <v>0.46138653962882542</v>
      </c>
      <c r="I20" s="155">
        <v>6.1607012643169923E-2</v>
      </c>
      <c r="J20" s="155">
        <v>2.2174408211695838E-2</v>
      </c>
      <c r="K20" s="155">
        <v>2.7892636445794519E-4</v>
      </c>
      <c r="O20" s="156">
        <v>0.99999999999999978</v>
      </c>
      <c r="P20" s="75" t="s">
        <v>34</v>
      </c>
      <c r="T20" s="149" t="s">
        <v>822</v>
      </c>
      <c r="U20" s="149" t="s">
        <v>675</v>
      </c>
      <c r="V20" s="157">
        <v>1.9944376229518022E-2</v>
      </c>
      <c r="W20" s="157">
        <v>0.24503232780014519</v>
      </c>
      <c r="X20" s="157">
        <v>6.9211053697890657E-2</v>
      </c>
      <c r="Y20" s="157">
        <v>0</v>
      </c>
      <c r="Z20" s="157">
        <v>0.12036535542429683</v>
      </c>
      <c r="AA20" s="157">
        <v>0.46138653962882542</v>
      </c>
      <c r="AB20" s="157">
        <v>6.1607012643169923E-2</v>
      </c>
      <c r="AC20" s="157">
        <v>2.2174408211695838E-2</v>
      </c>
      <c r="AD20" s="157">
        <v>2.7892636445794514E-4</v>
      </c>
      <c r="AE20" s="157"/>
      <c r="AF20" s="149"/>
      <c r="AG20" s="149"/>
      <c r="AH20" s="75">
        <v>0.99999999999999978</v>
      </c>
      <c r="AI20" s="75" t="s">
        <v>34</v>
      </c>
      <c r="AM20" s="150">
        <v>20</v>
      </c>
      <c r="AN20" s="162">
        <v>43770</v>
      </c>
      <c r="AO20" s="163">
        <v>117.22385282239388</v>
      </c>
      <c r="AP20" s="163">
        <v>2256.9246089309254</v>
      </c>
      <c r="AQ20" s="163">
        <v>529.62762630452767</v>
      </c>
      <c r="AR20" s="163">
        <v>0</v>
      </c>
      <c r="AS20" s="163">
        <v>1017.0330161570304</v>
      </c>
      <c r="AT20" s="163">
        <v>3406.2506047956417</v>
      </c>
      <c r="AU20" s="163">
        <v>393.60348980722983</v>
      </c>
      <c r="AV20" s="163">
        <v>189.42021152776692</v>
      </c>
      <c r="AW20" s="163">
        <v>2.9575999999999985</v>
      </c>
      <c r="AX20" s="152"/>
      <c r="AZ20" s="152">
        <v>20</v>
      </c>
      <c r="BA20" s="168">
        <v>43678</v>
      </c>
      <c r="BB20" s="169">
        <v>132.43306296202786</v>
      </c>
      <c r="BC20" s="169">
        <v>2463.301277546791</v>
      </c>
      <c r="BD20" s="169">
        <v>788.6676146548707</v>
      </c>
      <c r="BE20" s="169">
        <v>0</v>
      </c>
      <c r="BF20" s="169">
        <v>1089.9333038824561</v>
      </c>
      <c r="BG20" s="170">
        <v>4671.0475773795715</v>
      </c>
      <c r="BH20" s="169">
        <v>415.99654446519264</v>
      </c>
      <c r="BI20" s="169">
        <v>184.62570693320399</v>
      </c>
      <c r="BJ20" s="170">
        <v>3.7085999999999983</v>
      </c>
      <c r="BK20" s="171"/>
      <c r="BM20" s="170">
        <v>4474.3352590461454</v>
      </c>
      <c r="BN20" s="170">
        <v>5275.3784287779681</v>
      </c>
      <c r="BO20" s="169">
        <v>4674.7561773795715</v>
      </c>
      <c r="BP20" s="169">
        <v>3.7085999999999983</v>
      </c>
      <c r="BQ20" s="172"/>
      <c r="BR20" s="173"/>
      <c r="BS20" s="173"/>
      <c r="BT20" s="163"/>
      <c r="BU20" s="152">
        <v>2</v>
      </c>
      <c r="BV20" s="152">
        <v>20</v>
      </c>
      <c r="BW20" s="168">
        <v>43678</v>
      </c>
      <c r="BX20" s="174">
        <v>77198.306510279799</v>
      </c>
      <c r="BY20" s="174">
        <v>1219603.2824245335</v>
      </c>
      <c r="BZ20" s="174">
        <v>392660.75701090397</v>
      </c>
      <c r="CA20" s="174">
        <v>0</v>
      </c>
      <c r="CB20" s="174">
        <v>723667.55078217783</v>
      </c>
      <c r="CC20" s="175">
        <v>2503810.0140391313</v>
      </c>
      <c r="CD20" s="174">
        <v>386282.59509437112</v>
      </c>
      <c r="CE20" s="174">
        <v>131672.65699643467</v>
      </c>
      <c r="CF20" s="175">
        <v>1922.9534400000161</v>
      </c>
      <c r="CG20" s="176">
        <v>0</v>
      </c>
      <c r="CH20" s="175"/>
      <c r="CI20" s="175">
        <v>2413129.8967278954</v>
      </c>
      <c r="CJ20" s="175">
        <v>3023688.2195699369</v>
      </c>
      <c r="CK20" s="177">
        <v>2505732.9674791312</v>
      </c>
      <c r="CL20" s="177">
        <v>1922.9534400000161</v>
      </c>
      <c r="CM20" s="181"/>
      <c r="CN20" s="179"/>
      <c r="CO20" s="179"/>
      <c r="CR20" s="152">
        <v>20</v>
      </c>
      <c r="CS20" s="53" t="s">
        <v>823</v>
      </c>
      <c r="CT20" s="163">
        <v>0</v>
      </c>
      <c r="CU20" s="163">
        <v>0</v>
      </c>
      <c r="CV20" s="163">
        <v>0</v>
      </c>
      <c r="CW20" s="163">
        <v>0</v>
      </c>
      <c r="CX20" s="163">
        <v>0</v>
      </c>
      <c r="CY20" s="163">
        <v>0</v>
      </c>
      <c r="CZ20" s="163">
        <v>0</v>
      </c>
      <c r="DA20" s="163">
        <v>0</v>
      </c>
      <c r="DB20" s="163">
        <v>0</v>
      </c>
      <c r="DC20" s="53">
        <v>0</v>
      </c>
      <c r="DD20" s="152">
        <v>20</v>
      </c>
      <c r="DE20" s="53" t="s">
        <v>823</v>
      </c>
      <c r="DF20" s="164">
        <v>0</v>
      </c>
      <c r="DG20" s="164">
        <v>0</v>
      </c>
      <c r="DH20" s="164">
        <v>0</v>
      </c>
      <c r="DI20" s="164">
        <v>0</v>
      </c>
      <c r="DJ20" s="164">
        <v>0</v>
      </c>
      <c r="DK20" s="164">
        <v>0</v>
      </c>
      <c r="DL20" s="164">
        <v>0</v>
      </c>
      <c r="DM20" s="164">
        <v>0</v>
      </c>
      <c r="DN20" s="164">
        <v>0</v>
      </c>
      <c r="DO20" s="53">
        <v>0</v>
      </c>
      <c r="DP20" s="165">
        <v>0</v>
      </c>
    </row>
    <row r="21" spans="1:120">
      <c r="A21" s="3" t="s">
        <v>824</v>
      </c>
      <c r="B21" s="3" t="s">
        <v>825</v>
      </c>
      <c r="C21" s="155">
        <v>0</v>
      </c>
      <c r="D21" s="155">
        <v>0</v>
      </c>
      <c r="E21" s="155">
        <v>0</v>
      </c>
      <c r="F21" s="155">
        <v>0</v>
      </c>
      <c r="G21" s="155">
        <v>0</v>
      </c>
      <c r="H21" s="155">
        <v>0</v>
      </c>
      <c r="I21" s="155">
        <v>0</v>
      </c>
      <c r="J21" s="155">
        <v>0</v>
      </c>
      <c r="K21" s="155">
        <v>0</v>
      </c>
      <c r="O21" s="156">
        <v>0</v>
      </c>
      <c r="P21" s="75" t="s">
        <v>34</v>
      </c>
      <c r="T21" s="149" t="s">
        <v>824</v>
      </c>
      <c r="U21" s="149" t="s">
        <v>825</v>
      </c>
      <c r="V21" s="157">
        <v>0</v>
      </c>
      <c r="W21" s="157">
        <v>0</v>
      </c>
      <c r="X21" s="157">
        <v>0</v>
      </c>
      <c r="Y21" s="157">
        <v>0</v>
      </c>
      <c r="Z21" s="157">
        <v>0</v>
      </c>
      <c r="AA21" s="157">
        <v>0</v>
      </c>
      <c r="AB21" s="157">
        <v>0</v>
      </c>
      <c r="AC21" s="157">
        <v>0</v>
      </c>
      <c r="AD21" s="157">
        <v>0</v>
      </c>
      <c r="AE21" s="149"/>
      <c r="AF21" s="149"/>
      <c r="AG21" s="149"/>
      <c r="AH21" s="75">
        <v>0</v>
      </c>
      <c r="AI21" s="75" t="s">
        <v>34</v>
      </c>
      <c r="AM21" s="150">
        <v>21</v>
      </c>
      <c r="AN21" s="162">
        <v>43800</v>
      </c>
      <c r="AO21" s="163">
        <v>144.21784782927071</v>
      </c>
      <c r="AP21" s="163">
        <v>2533.6946612728243</v>
      </c>
      <c r="AQ21" s="163">
        <v>695.21079443781048</v>
      </c>
      <c r="AR21" s="163">
        <v>0</v>
      </c>
      <c r="AS21" s="163">
        <v>1124.1526299754607</v>
      </c>
      <c r="AT21" s="163">
        <v>3473.0959772011643</v>
      </c>
      <c r="AU21" s="163">
        <v>496.87984778507081</v>
      </c>
      <c r="AV21" s="163">
        <v>196.9813622053841</v>
      </c>
      <c r="AW21" s="163">
        <v>3.362760000000002</v>
      </c>
      <c r="AX21" s="152"/>
      <c r="AZ21" s="152">
        <v>21</v>
      </c>
      <c r="BA21" s="168">
        <v>43709</v>
      </c>
      <c r="BB21" s="169">
        <v>112.87714242459015</v>
      </c>
      <c r="BC21" s="169">
        <v>2097.7094061993043</v>
      </c>
      <c r="BD21" s="169">
        <v>638.37439895480736</v>
      </c>
      <c r="BE21" s="169">
        <v>0</v>
      </c>
      <c r="BF21" s="169">
        <v>1137.0560112979479</v>
      </c>
      <c r="BG21" s="170">
        <v>4155.0645129198065</v>
      </c>
      <c r="BH21" s="169">
        <v>532.23965805348712</v>
      </c>
      <c r="BI21" s="169">
        <v>189.34257966696367</v>
      </c>
      <c r="BJ21" s="170">
        <v>3.3118799999999973</v>
      </c>
      <c r="BK21" s="171"/>
      <c r="BM21" s="170">
        <v>3986.0169588766498</v>
      </c>
      <c r="BN21" s="170">
        <v>4879.9586306402571</v>
      </c>
      <c r="BO21" s="169">
        <v>4158.3763929198067</v>
      </c>
      <c r="BP21" s="169">
        <v>3.3118799999999973</v>
      </c>
      <c r="BQ21" s="172"/>
      <c r="BR21" s="173"/>
      <c r="BS21" s="173"/>
      <c r="BT21" s="163"/>
      <c r="BU21" s="152">
        <v>2</v>
      </c>
      <c r="BV21" s="152">
        <v>21</v>
      </c>
      <c r="BW21" s="168">
        <v>43709</v>
      </c>
      <c r="BX21" s="174">
        <v>57619.657715270332</v>
      </c>
      <c r="BY21" s="174">
        <v>1072752.6100365082</v>
      </c>
      <c r="BZ21" s="174">
        <v>349385.03630694927</v>
      </c>
      <c r="CA21" s="174">
        <v>0</v>
      </c>
      <c r="CB21" s="174">
        <v>676799.27727724239</v>
      </c>
      <c r="CC21" s="175">
        <v>2090327.0537379296</v>
      </c>
      <c r="CD21" s="174">
        <v>312247.65861179854</v>
      </c>
      <c r="CE21" s="174">
        <v>123810.06526083093</v>
      </c>
      <c r="CF21" s="175">
        <v>1523.6114400000199</v>
      </c>
      <c r="CG21" s="176">
        <v>0</v>
      </c>
      <c r="CH21" s="175"/>
      <c r="CI21" s="175">
        <v>2156556.5813359702</v>
      </c>
      <c r="CJ21" s="175">
        <v>2527908.3890505591</v>
      </c>
      <c r="CK21" s="177">
        <v>2091850.6651779297</v>
      </c>
      <c r="CL21" s="177">
        <v>1523.6114400000199</v>
      </c>
      <c r="CM21" s="181"/>
      <c r="CN21" s="179"/>
      <c r="CO21" s="179"/>
      <c r="CR21" s="152">
        <v>21</v>
      </c>
      <c r="CS21" s="53" t="s">
        <v>826</v>
      </c>
      <c r="CT21" s="163">
        <v>0</v>
      </c>
      <c r="CU21" s="163">
        <v>0</v>
      </c>
      <c r="CV21" s="163">
        <v>0</v>
      </c>
      <c r="CW21" s="163">
        <v>0</v>
      </c>
      <c r="CX21" s="163">
        <v>0</v>
      </c>
      <c r="CY21" s="163">
        <v>0</v>
      </c>
      <c r="CZ21" s="163">
        <v>0</v>
      </c>
      <c r="DA21" s="163">
        <v>0</v>
      </c>
      <c r="DB21" s="163">
        <v>0</v>
      </c>
      <c r="DC21" s="53">
        <v>0</v>
      </c>
      <c r="DD21" s="152">
        <v>21</v>
      </c>
      <c r="DE21" s="53" t="s">
        <v>826</v>
      </c>
      <c r="DF21" s="164">
        <v>0</v>
      </c>
      <c r="DG21" s="164">
        <v>0</v>
      </c>
      <c r="DH21" s="164">
        <v>0</v>
      </c>
      <c r="DI21" s="164">
        <v>0</v>
      </c>
      <c r="DJ21" s="164">
        <v>0</v>
      </c>
      <c r="DK21" s="164">
        <v>0</v>
      </c>
      <c r="DL21" s="164">
        <v>0</v>
      </c>
      <c r="DM21" s="164">
        <v>0</v>
      </c>
      <c r="DN21" s="164">
        <v>0</v>
      </c>
      <c r="DO21" s="53">
        <v>0</v>
      </c>
      <c r="DP21" s="165">
        <v>0</v>
      </c>
    </row>
    <row r="22" spans="1:120">
      <c r="A22" s="3" t="s">
        <v>827</v>
      </c>
      <c r="B22" s="3" t="s">
        <v>828</v>
      </c>
      <c r="C22" s="155">
        <v>0</v>
      </c>
      <c r="D22" s="155">
        <v>0</v>
      </c>
      <c r="E22" s="155">
        <v>0</v>
      </c>
      <c r="F22" s="155">
        <v>0</v>
      </c>
      <c r="G22" s="155">
        <v>0</v>
      </c>
      <c r="H22" s="155">
        <v>0</v>
      </c>
      <c r="I22" s="155">
        <v>0</v>
      </c>
      <c r="J22" s="155">
        <v>0</v>
      </c>
      <c r="K22" s="155">
        <v>0</v>
      </c>
      <c r="O22" s="156">
        <v>0</v>
      </c>
      <c r="P22" s="75" t="s">
        <v>34</v>
      </c>
      <c r="T22" s="149" t="s">
        <v>827</v>
      </c>
      <c r="U22" s="149" t="s">
        <v>828</v>
      </c>
      <c r="V22" s="157">
        <v>0</v>
      </c>
      <c r="W22" s="157">
        <v>0</v>
      </c>
      <c r="X22" s="157">
        <v>0</v>
      </c>
      <c r="Y22" s="157">
        <v>0</v>
      </c>
      <c r="Z22" s="157">
        <v>0</v>
      </c>
      <c r="AA22" s="157">
        <v>0</v>
      </c>
      <c r="AB22" s="157">
        <v>0</v>
      </c>
      <c r="AC22" s="157">
        <v>0</v>
      </c>
      <c r="AD22" s="157">
        <v>0</v>
      </c>
      <c r="AE22" s="149"/>
      <c r="AF22" s="149"/>
      <c r="AG22" s="149"/>
      <c r="AH22" s="75">
        <v>0</v>
      </c>
      <c r="AI22" s="75" t="s">
        <v>34</v>
      </c>
      <c r="AM22" s="150">
        <v>22</v>
      </c>
      <c r="AN22" s="152" t="s">
        <v>829</v>
      </c>
      <c r="AO22" s="184">
        <v>0</v>
      </c>
      <c r="AP22" s="184">
        <v>0</v>
      </c>
      <c r="AQ22" s="184">
        <v>0</v>
      </c>
      <c r="AR22" s="184">
        <v>0</v>
      </c>
      <c r="AS22" s="184">
        <v>0</v>
      </c>
      <c r="AT22" s="184">
        <v>0</v>
      </c>
      <c r="AU22" s="184">
        <v>0</v>
      </c>
      <c r="AV22" s="184">
        <v>0</v>
      </c>
      <c r="AW22" s="184">
        <v>0</v>
      </c>
      <c r="AX22" s="152"/>
      <c r="AZ22" s="152">
        <v>22</v>
      </c>
      <c r="BA22" s="168">
        <v>43739</v>
      </c>
      <c r="BB22" s="169">
        <v>118.58485988591691</v>
      </c>
      <c r="BC22" s="169">
        <v>2235.6925303153944</v>
      </c>
      <c r="BD22" s="169">
        <v>542.9075149231777</v>
      </c>
      <c r="BE22" s="169">
        <v>0</v>
      </c>
      <c r="BF22" s="169">
        <v>970.22223194269884</v>
      </c>
      <c r="BG22" s="170">
        <v>3055.6416038574566</v>
      </c>
      <c r="BH22" s="169">
        <v>569.69571872362394</v>
      </c>
      <c r="BI22" s="169">
        <v>186.83312789776434</v>
      </c>
      <c r="BJ22" s="170">
        <v>3.1528400000000003</v>
      </c>
      <c r="BK22" s="171"/>
      <c r="BM22" s="170">
        <v>3867.4071370671877</v>
      </c>
      <c r="BN22" s="170">
        <v>3815.3232904788451</v>
      </c>
      <c r="BO22" s="169">
        <v>3058.7944438574568</v>
      </c>
      <c r="BP22" s="169">
        <v>3.1528400000000003</v>
      </c>
      <c r="BQ22" s="172"/>
      <c r="BR22" s="185"/>
      <c r="BS22" s="185"/>
      <c r="BT22" s="163"/>
      <c r="BU22" s="180">
        <v>2</v>
      </c>
      <c r="BV22" s="152">
        <v>22</v>
      </c>
      <c r="BW22" s="168">
        <v>43739</v>
      </c>
      <c r="BX22" s="174">
        <v>57829.708579301601</v>
      </c>
      <c r="BY22" s="174">
        <v>1118453.7253222999</v>
      </c>
      <c r="BZ22" s="174">
        <v>353964.4444742435</v>
      </c>
      <c r="CA22" s="174">
        <v>0</v>
      </c>
      <c r="CB22" s="174">
        <v>679389.76699764119</v>
      </c>
      <c r="CC22" s="175">
        <v>1965557.9571609995</v>
      </c>
      <c r="CD22" s="174">
        <v>301366.56341772934</v>
      </c>
      <c r="CE22" s="174">
        <v>132987.74706215333</v>
      </c>
      <c r="CF22" s="175">
        <v>1516.0458399999663</v>
      </c>
      <c r="CG22" s="176">
        <v>0</v>
      </c>
      <c r="CH22" s="175"/>
      <c r="CI22" s="175">
        <v>2209637.645373486</v>
      </c>
      <c r="CJ22" s="175">
        <v>2401428.313480882</v>
      </c>
      <c r="CK22" s="177">
        <v>1967074.0030009996</v>
      </c>
      <c r="CL22" s="177">
        <v>1516.0458399999663</v>
      </c>
      <c r="CM22" s="178"/>
      <c r="CN22" s="179"/>
      <c r="CO22" s="179"/>
      <c r="CR22" s="152">
        <v>22</v>
      </c>
      <c r="CS22" s="53" t="s">
        <v>830</v>
      </c>
      <c r="CT22" s="163">
        <v>0</v>
      </c>
      <c r="CU22" s="163">
        <v>0</v>
      </c>
      <c r="CV22" s="163">
        <v>0</v>
      </c>
      <c r="CW22" s="163">
        <v>0</v>
      </c>
      <c r="CX22" s="163">
        <v>0</v>
      </c>
      <c r="CY22" s="163">
        <v>0</v>
      </c>
      <c r="CZ22" s="163">
        <v>0</v>
      </c>
      <c r="DA22" s="163">
        <v>0</v>
      </c>
      <c r="DB22" s="163">
        <v>0</v>
      </c>
      <c r="DC22" s="53">
        <v>0</v>
      </c>
      <c r="DD22" s="152">
        <v>22</v>
      </c>
      <c r="DE22" s="53" t="s">
        <v>830</v>
      </c>
      <c r="DF22" s="164">
        <v>0</v>
      </c>
      <c r="DG22" s="164">
        <v>0</v>
      </c>
      <c r="DH22" s="164">
        <v>0</v>
      </c>
      <c r="DI22" s="164">
        <v>0</v>
      </c>
      <c r="DJ22" s="164">
        <v>0</v>
      </c>
      <c r="DK22" s="164">
        <v>0</v>
      </c>
      <c r="DL22" s="164">
        <v>0</v>
      </c>
      <c r="DM22" s="164">
        <v>0</v>
      </c>
      <c r="DN22" s="164">
        <v>0</v>
      </c>
      <c r="DO22" s="53">
        <v>0</v>
      </c>
      <c r="DP22" s="165">
        <v>0</v>
      </c>
    </row>
    <row r="23" spans="1:120">
      <c r="A23" s="3" t="s">
        <v>831</v>
      </c>
      <c r="B23" s="3" t="s">
        <v>678</v>
      </c>
      <c r="C23" s="155">
        <v>1.7297423451525705E-2</v>
      </c>
      <c r="D23" s="155">
        <v>0.22574943484304585</v>
      </c>
      <c r="E23" s="155">
        <v>6.365304031015126E-2</v>
      </c>
      <c r="F23" s="155">
        <v>0</v>
      </c>
      <c r="G23" s="155">
        <v>0.12304873738906572</v>
      </c>
      <c r="H23" s="155">
        <v>0.48435161879509075</v>
      </c>
      <c r="I23" s="155">
        <v>6.2899145906945064E-2</v>
      </c>
      <c r="J23" s="155">
        <v>2.2492689800888161E-2</v>
      </c>
      <c r="K23" s="155">
        <v>2.9409171748274749E-4</v>
      </c>
      <c r="L23" s="155">
        <v>2.1381778580448267E-4</v>
      </c>
      <c r="O23" s="156">
        <v>0.99999999999999967</v>
      </c>
      <c r="P23" s="75" t="s">
        <v>34</v>
      </c>
      <c r="T23" s="149" t="s">
        <v>831</v>
      </c>
      <c r="U23" s="149" t="s">
        <v>678</v>
      </c>
      <c r="V23" s="157">
        <v>1.7297423451525705E-2</v>
      </c>
      <c r="W23" s="157">
        <v>0.2257494348430458</v>
      </c>
      <c r="X23" s="157">
        <v>6.365304031015126E-2</v>
      </c>
      <c r="Y23" s="157">
        <v>0</v>
      </c>
      <c r="Z23" s="157">
        <v>0.12304873738906572</v>
      </c>
      <c r="AA23" s="157">
        <v>0.48435161879509075</v>
      </c>
      <c r="AB23" s="157">
        <v>6.2899145906945064E-2</v>
      </c>
      <c r="AC23" s="157">
        <v>2.2492689800888161E-2</v>
      </c>
      <c r="AD23" s="157">
        <v>2.9409171748274738E-4</v>
      </c>
      <c r="AE23" s="157">
        <v>2.1381778580448267E-4</v>
      </c>
      <c r="AF23" s="149"/>
      <c r="AG23" s="149"/>
      <c r="AH23" s="75">
        <v>0.99999999999999967</v>
      </c>
      <c r="AI23" s="75" t="s">
        <v>34</v>
      </c>
      <c r="AM23" s="150">
        <v>23</v>
      </c>
      <c r="AN23" s="152" t="s">
        <v>832</v>
      </c>
      <c r="AO23" s="163">
        <v>1534.2695763801644</v>
      </c>
      <c r="AP23" s="163">
        <v>27300.527097115937</v>
      </c>
      <c r="AQ23" s="163">
        <v>8018.1040623046802</v>
      </c>
      <c r="AR23" s="163">
        <v>0</v>
      </c>
      <c r="AS23" s="163">
        <v>12141.694371349797</v>
      </c>
      <c r="AT23" s="163">
        <v>43916.80213356977</v>
      </c>
      <c r="AU23" s="163">
        <v>5809.5940432710777</v>
      </c>
      <c r="AV23" s="163">
        <v>2108.9193978446528</v>
      </c>
      <c r="AW23" s="163">
        <v>37.332079999999998</v>
      </c>
      <c r="AX23" s="152"/>
      <c r="AZ23" s="152">
        <v>23</v>
      </c>
      <c r="BA23" s="168">
        <v>43770</v>
      </c>
      <c r="BB23" s="169">
        <v>117.22385282239388</v>
      </c>
      <c r="BC23" s="169">
        <v>2256.9246089309254</v>
      </c>
      <c r="BD23" s="169">
        <v>529.62762630452767</v>
      </c>
      <c r="BE23" s="169">
        <v>0</v>
      </c>
      <c r="BF23" s="169">
        <v>1017.0330161570304</v>
      </c>
      <c r="BG23" s="170">
        <v>3406.2506047956417</v>
      </c>
      <c r="BH23" s="169">
        <v>393.60348980722983</v>
      </c>
      <c r="BI23" s="169">
        <v>189.42021152776692</v>
      </c>
      <c r="BJ23" s="170">
        <v>2.9575999999999985</v>
      </c>
      <c r="BK23" s="171"/>
      <c r="BM23" s="170">
        <v>3920.8091042148776</v>
      </c>
      <c r="BN23" s="170">
        <v>3992.2319061306384</v>
      </c>
      <c r="BO23" s="169">
        <v>3409.2082047956419</v>
      </c>
      <c r="BP23" s="169">
        <v>2.9575999999999985</v>
      </c>
      <c r="BQ23" s="172"/>
      <c r="BR23" s="185"/>
      <c r="BS23" s="185"/>
      <c r="BT23" s="163"/>
      <c r="BU23" s="152">
        <v>2</v>
      </c>
      <c r="BV23" s="152">
        <v>23</v>
      </c>
      <c r="BW23" s="168">
        <v>43770</v>
      </c>
      <c r="BX23" s="174">
        <v>66169.371094484392</v>
      </c>
      <c r="BY23" s="174">
        <v>1204325.4918213238</v>
      </c>
      <c r="BZ23" s="174">
        <v>383860.85789888748</v>
      </c>
      <c r="CA23" s="174">
        <v>0</v>
      </c>
      <c r="CB23" s="174">
        <v>680264.88191122841</v>
      </c>
      <c r="CC23" s="175">
        <v>2025089.7362947678</v>
      </c>
      <c r="CD23" s="174">
        <v>257408.05356661361</v>
      </c>
      <c r="CE23" s="174">
        <v>125862.29976734276</v>
      </c>
      <c r="CF23" s="175">
        <v>1634.3286000000201</v>
      </c>
      <c r="CG23" s="176">
        <v>0</v>
      </c>
      <c r="CH23" s="175"/>
      <c r="CI23" s="175">
        <v>2334620.602725924</v>
      </c>
      <c r="CJ23" s="175">
        <v>2409994.4182287245</v>
      </c>
      <c r="CK23" s="177">
        <v>2026724.0648947679</v>
      </c>
      <c r="CL23" s="177">
        <v>1634.3286000000201</v>
      </c>
      <c r="CM23" s="178"/>
      <c r="CN23" s="179"/>
      <c r="CO23" s="179"/>
      <c r="CR23" s="152">
        <v>23</v>
      </c>
      <c r="CS23" s="53" t="s">
        <v>833</v>
      </c>
      <c r="CT23" s="163">
        <v>0</v>
      </c>
      <c r="CU23" s="163">
        <v>0</v>
      </c>
      <c r="CV23" s="163">
        <v>0</v>
      </c>
      <c r="CW23" s="163">
        <v>0</v>
      </c>
      <c r="CX23" s="163">
        <v>0</v>
      </c>
      <c r="CY23" s="163">
        <v>0</v>
      </c>
      <c r="CZ23" s="163">
        <v>0</v>
      </c>
      <c r="DA23" s="163">
        <v>0</v>
      </c>
      <c r="DB23" s="163">
        <v>0</v>
      </c>
      <c r="DC23" s="53">
        <v>0</v>
      </c>
      <c r="DD23" s="152">
        <v>23</v>
      </c>
      <c r="DE23" s="53" t="s">
        <v>833</v>
      </c>
      <c r="DF23" s="164">
        <v>0</v>
      </c>
      <c r="DG23" s="164">
        <v>0</v>
      </c>
      <c r="DH23" s="164">
        <v>0</v>
      </c>
      <c r="DI23" s="164">
        <v>0</v>
      </c>
      <c r="DJ23" s="164">
        <v>0</v>
      </c>
      <c r="DK23" s="164">
        <v>0</v>
      </c>
      <c r="DL23" s="164">
        <v>0</v>
      </c>
      <c r="DM23" s="164">
        <v>0</v>
      </c>
      <c r="DN23" s="164">
        <v>0</v>
      </c>
      <c r="DO23" s="53">
        <v>0</v>
      </c>
      <c r="DP23" s="165">
        <v>0</v>
      </c>
    </row>
    <row r="24" spans="1:120">
      <c r="A24" s="182" t="s">
        <v>834</v>
      </c>
      <c r="B24" s="182" t="s">
        <v>835</v>
      </c>
      <c r="C24" s="183">
        <v>0</v>
      </c>
      <c r="D24" s="183">
        <v>0</v>
      </c>
      <c r="E24" s="183">
        <v>0</v>
      </c>
      <c r="F24" s="183">
        <v>0</v>
      </c>
      <c r="G24" s="183">
        <v>0</v>
      </c>
      <c r="H24" s="183">
        <v>0</v>
      </c>
      <c r="I24" s="183">
        <v>0</v>
      </c>
      <c r="J24" s="183">
        <v>0</v>
      </c>
      <c r="K24" s="183">
        <v>0</v>
      </c>
      <c r="O24" s="156">
        <v>0</v>
      </c>
      <c r="P24" s="75" t="s">
        <v>34</v>
      </c>
      <c r="T24" s="149" t="s">
        <v>834</v>
      </c>
      <c r="U24" s="149" t="s">
        <v>835</v>
      </c>
      <c r="V24" s="157">
        <v>0</v>
      </c>
      <c r="W24" s="157">
        <v>0</v>
      </c>
      <c r="X24" s="157">
        <v>0</v>
      </c>
      <c r="Y24" s="157">
        <v>0</v>
      </c>
      <c r="Z24" s="157">
        <v>0</v>
      </c>
      <c r="AA24" s="157">
        <v>0</v>
      </c>
      <c r="AB24" s="157">
        <v>0</v>
      </c>
      <c r="AC24" s="157">
        <v>0</v>
      </c>
      <c r="AD24" s="157">
        <v>0</v>
      </c>
      <c r="AE24" s="149"/>
      <c r="AF24" s="149"/>
      <c r="AG24" s="149"/>
      <c r="AH24" s="75">
        <v>0</v>
      </c>
      <c r="AI24" s="75" t="s">
        <v>34</v>
      </c>
      <c r="AM24" s="150">
        <v>24</v>
      </c>
      <c r="AN24" s="152"/>
      <c r="AO24" s="152"/>
      <c r="AP24" s="152"/>
      <c r="AQ24" s="152"/>
      <c r="AR24" s="152"/>
      <c r="AS24" s="152"/>
      <c r="AT24" s="152"/>
      <c r="AU24" s="152"/>
      <c r="AV24" s="152"/>
      <c r="AW24" s="152"/>
      <c r="AX24" s="152"/>
      <c r="AZ24" s="152">
        <v>24</v>
      </c>
      <c r="BA24" s="186">
        <v>43800</v>
      </c>
      <c r="BB24" s="169">
        <v>144.21784782927071</v>
      </c>
      <c r="BC24" s="169">
        <v>2533.6946612728243</v>
      </c>
      <c r="BD24" s="169">
        <v>695.21079443781048</v>
      </c>
      <c r="BE24" s="169">
        <v>0</v>
      </c>
      <c r="BF24" s="169">
        <v>1124.1526299754607</v>
      </c>
      <c r="BG24" s="170">
        <v>3473.0959772011643</v>
      </c>
      <c r="BH24" s="169">
        <v>496.87984778507081</v>
      </c>
      <c r="BI24" s="169">
        <v>196.9813622053841</v>
      </c>
      <c r="BJ24" s="170">
        <v>3.362760000000002</v>
      </c>
      <c r="BK24" s="171"/>
      <c r="BM24" s="170">
        <v>4497.275933515366</v>
      </c>
      <c r="BN24" s="170">
        <v>4170.3199471916196</v>
      </c>
      <c r="BO24" s="169">
        <v>3476.4587372011642</v>
      </c>
      <c r="BP24" s="169">
        <v>3.362760000000002</v>
      </c>
      <c r="BQ24" s="172"/>
      <c r="BR24" s="185"/>
      <c r="BS24" s="185"/>
      <c r="BT24" s="163"/>
      <c r="BU24" s="152">
        <v>2</v>
      </c>
      <c r="BV24" s="152">
        <v>24</v>
      </c>
      <c r="BW24" s="168">
        <v>43800</v>
      </c>
      <c r="BX24" s="174">
        <v>78516.376427499999</v>
      </c>
      <c r="BY24" s="174">
        <v>1397294.3756502001</v>
      </c>
      <c r="BZ24" s="174">
        <v>457379.63007429999</v>
      </c>
      <c r="CA24" s="174">
        <v>0</v>
      </c>
      <c r="CB24" s="174">
        <v>743954.49240378954</v>
      </c>
      <c r="CC24" s="175">
        <v>2229884.8163153003</v>
      </c>
      <c r="CD24" s="174">
        <v>322776.04562990041</v>
      </c>
      <c r="CE24" s="174">
        <v>139180.06485890338</v>
      </c>
      <c r="CF24" s="175">
        <v>1991.4602400000094</v>
      </c>
      <c r="CG24" s="176">
        <v>0</v>
      </c>
      <c r="CH24" s="175"/>
      <c r="CI24" s="175">
        <v>2677144.8745557894</v>
      </c>
      <c r="CJ24" s="175">
        <v>2693832.3870441038</v>
      </c>
      <c r="CK24" s="177">
        <v>2231876.2765553002</v>
      </c>
      <c r="CL24" s="177">
        <v>1991.4602400000094</v>
      </c>
      <c r="CM24" s="178"/>
      <c r="CN24" s="179"/>
      <c r="CO24" s="179"/>
      <c r="CR24" s="152">
        <v>24</v>
      </c>
      <c r="CS24" s="53" t="s">
        <v>836</v>
      </c>
      <c r="CT24" s="163">
        <v>0</v>
      </c>
      <c r="CU24" s="163">
        <v>0</v>
      </c>
      <c r="CV24" s="163">
        <v>0</v>
      </c>
      <c r="CW24" s="163">
        <v>0</v>
      </c>
      <c r="CX24" s="163">
        <v>0</v>
      </c>
      <c r="CY24" s="163">
        <v>0</v>
      </c>
      <c r="CZ24" s="163">
        <v>0</v>
      </c>
      <c r="DA24" s="163">
        <v>0</v>
      </c>
      <c r="DB24" s="163">
        <v>0</v>
      </c>
      <c r="DC24" s="53">
        <v>0</v>
      </c>
      <c r="DD24" s="152">
        <v>24</v>
      </c>
      <c r="DE24" s="53" t="s">
        <v>836</v>
      </c>
      <c r="DF24" s="164">
        <v>0</v>
      </c>
      <c r="DG24" s="164">
        <v>0</v>
      </c>
      <c r="DH24" s="164">
        <v>0</v>
      </c>
      <c r="DI24" s="164">
        <v>0</v>
      </c>
      <c r="DJ24" s="164">
        <v>0</v>
      </c>
      <c r="DK24" s="164">
        <v>0</v>
      </c>
      <c r="DL24" s="164">
        <v>0</v>
      </c>
      <c r="DM24" s="164">
        <v>0</v>
      </c>
      <c r="DN24" s="164">
        <v>0</v>
      </c>
      <c r="DO24" s="53">
        <v>0</v>
      </c>
      <c r="DP24" s="165">
        <v>0</v>
      </c>
    </row>
    <row r="25" spans="1:120">
      <c r="A25" s="182" t="s">
        <v>837</v>
      </c>
      <c r="B25" s="182" t="s">
        <v>652</v>
      </c>
      <c r="C25" s="183">
        <v>0</v>
      </c>
      <c r="D25" s="183">
        <v>0</v>
      </c>
      <c r="E25" s="183">
        <v>0</v>
      </c>
      <c r="F25" s="183">
        <v>0</v>
      </c>
      <c r="G25" s="183">
        <v>0</v>
      </c>
      <c r="H25" s="183">
        <v>0</v>
      </c>
      <c r="I25" s="183">
        <v>0</v>
      </c>
      <c r="J25" s="183">
        <v>0</v>
      </c>
      <c r="K25" s="183">
        <v>0</v>
      </c>
      <c r="O25" s="156">
        <v>0</v>
      </c>
      <c r="P25" s="75" t="s">
        <v>34</v>
      </c>
      <c r="T25" s="149" t="s">
        <v>837</v>
      </c>
      <c r="U25" s="149" t="s">
        <v>652</v>
      </c>
      <c r="V25" s="157">
        <v>0</v>
      </c>
      <c r="W25" s="157">
        <v>0</v>
      </c>
      <c r="X25" s="157">
        <v>0</v>
      </c>
      <c r="Y25" s="157">
        <v>0</v>
      </c>
      <c r="Z25" s="157">
        <v>0</v>
      </c>
      <c r="AA25" s="157">
        <v>0</v>
      </c>
      <c r="AB25" s="157">
        <v>0</v>
      </c>
      <c r="AC25" s="157">
        <v>0</v>
      </c>
      <c r="AD25" s="157">
        <v>0</v>
      </c>
      <c r="AE25" s="149"/>
      <c r="AF25" s="149"/>
      <c r="AG25" s="149"/>
      <c r="AH25" s="75">
        <v>0</v>
      </c>
      <c r="AI25" s="75" t="s">
        <v>34</v>
      </c>
      <c r="AM25" s="150">
        <v>25</v>
      </c>
      <c r="AN25" s="152" t="s">
        <v>838</v>
      </c>
      <c r="AO25" s="187">
        <v>3.1315078184129E-2</v>
      </c>
      <c r="AP25" s="187">
        <v>0.55721507724290853</v>
      </c>
      <c r="AQ25" s="187">
        <v>0.16365282833278211</v>
      </c>
      <c r="AR25" s="187">
        <v>0</v>
      </c>
      <c r="AS25" s="187">
        <v>0.24781701624018038</v>
      </c>
      <c r="AT25" s="187">
        <v>0.84662734830738673</v>
      </c>
      <c r="AU25" s="187">
        <v>0.11199725300210918</v>
      </c>
      <c r="AV25" s="187">
        <v>4.0655711501052717E-2</v>
      </c>
      <c r="AW25" s="187">
        <v>7.1968718945133504E-4</v>
      </c>
      <c r="AX25" s="188">
        <v>1.9999999999999998</v>
      </c>
      <c r="AZ25" s="152">
        <v>25</v>
      </c>
      <c r="BA25" s="154" t="s">
        <v>839</v>
      </c>
      <c r="BB25" s="189">
        <v>1534.2695763801644</v>
      </c>
      <c r="BC25" s="189">
        <v>27300.527097115937</v>
      </c>
      <c r="BD25" s="189">
        <v>8018.1040623046802</v>
      </c>
      <c r="BE25" s="189">
        <v>0</v>
      </c>
      <c r="BF25" s="189">
        <v>12141.694371349797</v>
      </c>
      <c r="BG25" s="189">
        <v>43916.80213356977</v>
      </c>
      <c r="BH25" s="189">
        <v>5809.5940432710777</v>
      </c>
      <c r="BI25" s="189">
        <v>2108.9193978446528</v>
      </c>
      <c r="BJ25" s="189">
        <v>37.332079999999998</v>
      </c>
      <c r="BK25" s="189">
        <v>0</v>
      </c>
      <c r="BM25" s="189">
        <v>48994.595107150584</v>
      </c>
      <c r="BN25" s="189">
        <v>51872.647654685497</v>
      </c>
      <c r="BO25" s="189">
        <v>43954.134213569771</v>
      </c>
      <c r="BP25" s="189">
        <v>37.332079999999998</v>
      </c>
      <c r="BQ25" s="189">
        <v>0</v>
      </c>
      <c r="BR25" s="189">
        <v>0</v>
      </c>
      <c r="BS25" s="189">
        <v>0</v>
      </c>
      <c r="BT25" s="163"/>
      <c r="BU25" s="163"/>
      <c r="BV25" s="152">
        <v>25</v>
      </c>
      <c r="BW25" s="154" t="s">
        <v>840</v>
      </c>
      <c r="BX25" s="190">
        <v>832003.32741703768</v>
      </c>
      <c r="BY25" s="190">
        <v>14168445.975898933</v>
      </c>
      <c r="BZ25" s="190">
        <v>4487692.1322863558</v>
      </c>
      <c r="CA25" s="190">
        <v>0</v>
      </c>
      <c r="CB25" s="190">
        <v>7979425.4925756827</v>
      </c>
      <c r="CC25" s="190">
        <v>25580561.52433319</v>
      </c>
      <c r="CD25" s="190">
        <v>3940978.0106500657</v>
      </c>
      <c r="CE25" s="190">
        <v>1469583.1780796123</v>
      </c>
      <c r="CF25" s="190">
        <v>20333.800556000082</v>
      </c>
      <c r="CG25" s="190">
        <v>0</v>
      </c>
      <c r="CH25" s="175"/>
      <c r="CI25" s="190">
        <v>27467566.928178005</v>
      </c>
      <c r="CJ25" s="190">
        <v>31011456.513618864</v>
      </c>
      <c r="CK25" s="190">
        <v>25600895.32488919</v>
      </c>
      <c r="CL25" s="190">
        <v>20333.800556000082</v>
      </c>
      <c r="CM25" s="190">
        <v>0</v>
      </c>
      <c r="CN25" s="164"/>
      <c r="CO25" s="164"/>
      <c r="CR25" s="152">
        <v>25</v>
      </c>
      <c r="CS25" s="53" t="s">
        <v>841</v>
      </c>
      <c r="CT25" s="163">
        <v>0</v>
      </c>
      <c r="CU25" s="163">
        <v>0</v>
      </c>
      <c r="CV25" s="163">
        <v>0</v>
      </c>
      <c r="CW25" s="163">
        <v>0</v>
      </c>
      <c r="CX25" s="163">
        <v>0</v>
      </c>
      <c r="CY25" s="163">
        <v>0</v>
      </c>
      <c r="CZ25" s="163">
        <v>0</v>
      </c>
      <c r="DA25" s="163">
        <v>0</v>
      </c>
      <c r="DB25" s="163">
        <v>0</v>
      </c>
      <c r="DC25" s="53">
        <v>0</v>
      </c>
      <c r="DD25" s="152">
        <v>25</v>
      </c>
      <c r="DE25" s="53" t="s">
        <v>841</v>
      </c>
      <c r="DF25" s="164">
        <v>0</v>
      </c>
      <c r="DG25" s="164">
        <v>0</v>
      </c>
      <c r="DH25" s="164">
        <v>0</v>
      </c>
      <c r="DI25" s="164">
        <v>0</v>
      </c>
      <c r="DJ25" s="164">
        <v>0</v>
      </c>
      <c r="DK25" s="164">
        <v>0</v>
      </c>
      <c r="DL25" s="164">
        <v>0</v>
      </c>
      <c r="DM25" s="164">
        <v>0</v>
      </c>
      <c r="DN25" s="164">
        <v>0</v>
      </c>
      <c r="DO25" s="53">
        <v>0</v>
      </c>
      <c r="DP25" s="165">
        <v>0</v>
      </c>
    </row>
    <row r="26" spans="1:120">
      <c r="A26" s="182" t="s">
        <v>842</v>
      </c>
      <c r="B26" s="182" t="s">
        <v>843</v>
      </c>
      <c r="C26" s="183">
        <v>0</v>
      </c>
      <c r="D26" s="183">
        <v>0</v>
      </c>
      <c r="E26" s="183">
        <v>0</v>
      </c>
      <c r="F26" s="183">
        <v>0</v>
      </c>
      <c r="G26" s="183">
        <v>0</v>
      </c>
      <c r="H26" s="183">
        <v>0</v>
      </c>
      <c r="I26" s="183">
        <v>0</v>
      </c>
      <c r="J26" s="183">
        <v>0</v>
      </c>
      <c r="K26" s="183">
        <v>0</v>
      </c>
      <c r="O26" s="156">
        <v>0</v>
      </c>
      <c r="P26" s="75" t="s">
        <v>34</v>
      </c>
      <c r="T26" s="149" t="s">
        <v>842</v>
      </c>
      <c r="U26" s="149" t="s">
        <v>843</v>
      </c>
      <c r="V26" s="157">
        <v>0</v>
      </c>
      <c r="W26" s="157">
        <v>0</v>
      </c>
      <c r="X26" s="157">
        <v>0</v>
      </c>
      <c r="Y26" s="157">
        <v>0</v>
      </c>
      <c r="Z26" s="157">
        <v>0</v>
      </c>
      <c r="AA26" s="157">
        <v>0</v>
      </c>
      <c r="AB26" s="157">
        <v>0</v>
      </c>
      <c r="AC26" s="157">
        <v>0</v>
      </c>
      <c r="AD26" s="157">
        <v>0</v>
      </c>
      <c r="AE26" s="149"/>
      <c r="AF26" s="149"/>
      <c r="AG26" s="149"/>
      <c r="AH26" s="75">
        <v>0</v>
      </c>
      <c r="AI26" s="75" t="s">
        <v>34</v>
      </c>
      <c r="AM26" s="150">
        <v>26</v>
      </c>
      <c r="AN26" s="152"/>
      <c r="AO26" s="152"/>
      <c r="AP26" s="152"/>
      <c r="AQ26" s="152"/>
      <c r="AR26" s="152"/>
      <c r="AS26" s="152"/>
      <c r="AT26" s="152"/>
      <c r="AU26" s="152"/>
      <c r="AV26" s="152"/>
      <c r="AW26" s="152"/>
      <c r="AX26" s="152"/>
      <c r="AZ26" s="152">
        <v>26</v>
      </c>
      <c r="BA26" s="152"/>
      <c r="BB26" s="170"/>
      <c r="BC26" s="170"/>
      <c r="BD26" s="170"/>
      <c r="BE26" s="170"/>
      <c r="BF26" s="170"/>
      <c r="BG26" s="170"/>
      <c r="BH26" s="170"/>
      <c r="BI26" s="170"/>
      <c r="BJ26" s="170"/>
      <c r="BK26" s="170"/>
      <c r="BL26" s="170"/>
      <c r="BM26" s="152"/>
      <c r="BN26" s="170"/>
      <c r="BO26" s="170"/>
      <c r="BP26" s="170"/>
      <c r="BQ26" s="170"/>
      <c r="BR26" s="170"/>
      <c r="BS26" s="170"/>
      <c r="BT26" s="152"/>
      <c r="BU26" s="152"/>
      <c r="BV26" s="152">
        <v>26</v>
      </c>
      <c r="BW26" s="152"/>
      <c r="BX26" s="175"/>
      <c r="BY26" s="175"/>
      <c r="BZ26" s="175"/>
      <c r="CA26" s="175"/>
      <c r="CB26" s="175"/>
      <c r="CC26" s="175"/>
      <c r="CD26" s="175"/>
      <c r="CE26" s="175"/>
      <c r="CF26" s="175"/>
      <c r="CG26" s="175"/>
      <c r="CH26" s="54"/>
      <c r="CI26" s="54"/>
      <c r="CJ26" s="175"/>
      <c r="CK26" s="175"/>
      <c r="CL26" s="175"/>
      <c r="CM26" s="175"/>
      <c r="CN26" s="164"/>
      <c r="CO26" s="164"/>
      <c r="CR26" s="152">
        <v>26</v>
      </c>
      <c r="DD26" s="152">
        <v>26</v>
      </c>
      <c r="DF26" s="191"/>
      <c r="DG26" s="191"/>
      <c r="DH26" s="191"/>
      <c r="DI26" s="191"/>
      <c r="DJ26" s="191"/>
      <c r="DK26" s="191"/>
      <c r="DL26" s="191"/>
      <c r="DM26" s="191"/>
      <c r="DN26" s="191"/>
    </row>
    <row r="27" spans="1:120">
      <c r="A27" s="182" t="s">
        <v>844</v>
      </c>
      <c r="B27" s="182" t="s">
        <v>663</v>
      </c>
      <c r="C27" s="183">
        <v>0</v>
      </c>
      <c r="D27" s="183">
        <v>0</v>
      </c>
      <c r="E27" s="183">
        <v>0</v>
      </c>
      <c r="F27" s="183">
        <v>0</v>
      </c>
      <c r="G27" s="183">
        <v>0</v>
      </c>
      <c r="H27" s="183">
        <v>0</v>
      </c>
      <c r="I27" s="183">
        <v>0</v>
      </c>
      <c r="J27" s="183">
        <v>0</v>
      </c>
      <c r="K27" s="183">
        <v>0</v>
      </c>
      <c r="O27" s="156">
        <v>0</v>
      </c>
      <c r="P27" s="75" t="s">
        <v>34</v>
      </c>
      <c r="T27" s="149" t="s">
        <v>844</v>
      </c>
      <c r="U27" s="149" t="s">
        <v>663</v>
      </c>
      <c r="V27" s="157">
        <v>0</v>
      </c>
      <c r="W27" s="157">
        <v>0</v>
      </c>
      <c r="X27" s="157">
        <v>0</v>
      </c>
      <c r="Y27" s="157">
        <v>0</v>
      </c>
      <c r="Z27" s="157">
        <v>0</v>
      </c>
      <c r="AA27" s="157">
        <v>0</v>
      </c>
      <c r="AB27" s="157">
        <v>0</v>
      </c>
      <c r="AC27" s="157">
        <v>0</v>
      </c>
      <c r="AD27" s="157">
        <v>0</v>
      </c>
      <c r="AE27" s="149"/>
      <c r="AF27" s="149"/>
      <c r="AG27" s="149"/>
      <c r="AH27" s="75">
        <v>0</v>
      </c>
      <c r="AI27" s="75" t="s">
        <v>34</v>
      </c>
      <c r="AM27" s="150">
        <v>27</v>
      </c>
      <c r="AN27" s="152" t="s">
        <v>845</v>
      </c>
      <c r="AO27" s="192">
        <v>0</v>
      </c>
      <c r="AP27" s="192">
        <v>0</v>
      </c>
      <c r="AQ27" s="192">
        <v>0</v>
      </c>
      <c r="AR27" s="192">
        <v>0</v>
      </c>
      <c r="AS27" s="192">
        <v>0</v>
      </c>
      <c r="AT27" s="192">
        <v>0</v>
      </c>
      <c r="AU27" s="192">
        <v>0</v>
      </c>
      <c r="AV27" s="192">
        <v>0</v>
      </c>
      <c r="AW27" s="192">
        <v>0</v>
      </c>
      <c r="AX27" s="152"/>
      <c r="AZ27" s="152">
        <v>27</v>
      </c>
      <c r="BA27" s="91" t="s">
        <v>829</v>
      </c>
      <c r="BB27" s="193">
        <v>0</v>
      </c>
      <c r="BC27" s="193">
        <v>0</v>
      </c>
      <c r="BD27" s="193">
        <v>0</v>
      </c>
      <c r="BE27" s="193">
        <v>0</v>
      </c>
      <c r="BF27" s="193">
        <v>0</v>
      </c>
      <c r="BG27" s="170">
        <v>0</v>
      </c>
      <c r="BH27" s="193">
        <v>0</v>
      </c>
      <c r="BI27" s="193">
        <v>0</v>
      </c>
      <c r="BJ27" s="170">
        <v>0</v>
      </c>
      <c r="BK27" s="173"/>
      <c r="BL27" s="163"/>
      <c r="BM27" s="170">
        <v>0</v>
      </c>
      <c r="BN27" s="170">
        <v>0</v>
      </c>
      <c r="BO27" s="193">
        <v>0</v>
      </c>
      <c r="BP27" s="193">
        <v>0</v>
      </c>
      <c r="BQ27" s="193">
        <v>0</v>
      </c>
      <c r="BR27" s="173"/>
      <c r="BS27" s="173"/>
      <c r="BT27" s="152"/>
      <c r="BU27" s="152"/>
      <c r="BV27" s="152">
        <v>27</v>
      </c>
      <c r="BW27" s="194" t="s">
        <v>829</v>
      </c>
      <c r="BX27" s="195">
        <v>0</v>
      </c>
      <c r="BY27" s="195">
        <v>0</v>
      </c>
      <c r="BZ27" s="195">
        <v>0</v>
      </c>
      <c r="CA27" s="195">
        <v>0</v>
      </c>
      <c r="CB27" s="195">
        <v>0</v>
      </c>
      <c r="CC27" s="175">
        <v>0</v>
      </c>
      <c r="CD27" s="195">
        <v>0</v>
      </c>
      <c r="CE27" s="195">
        <v>0</v>
      </c>
      <c r="CF27" s="175">
        <v>0</v>
      </c>
      <c r="CG27" s="196"/>
      <c r="CH27" s="197"/>
      <c r="CI27" s="197">
        <v>0</v>
      </c>
      <c r="CJ27" s="197">
        <v>0</v>
      </c>
      <c r="CK27" s="195">
        <v>0</v>
      </c>
      <c r="CL27" s="195">
        <v>0</v>
      </c>
      <c r="CM27" s="195">
        <v>0</v>
      </c>
      <c r="CN27" s="179"/>
      <c r="CO27" s="198"/>
      <c r="CR27" s="152">
        <v>27</v>
      </c>
      <c r="CS27" s="95" t="s">
        <v>846</v>
      </c>
      <c r="CT27" s="163">
        <v>0</v>
      </c>
      <c r="CU27" s="163">
        <v>0</v>
      </c>
      <c r="CV27" s="163">
        <v>0</v>
      </c>
      <c r="CW27" s="163">
        <v>0</v>
      </c>
      <c r="CX27" s="163">
        <v>0</v>
      </c>
      <c r="CY27" s="163">
        <v>0</v>
      </c>
      <c r="CZ27" s="163">
        <v>0</v>
      </c>
      <c r="DA27" s="163">
        <v>0</v>
      </c>
      <c r="DB27" s="163">
        <v>0</v>
      </c>
      <c r="DD27" s="152">
        <v>27</v>
      </c>
      <c r="DE27" s="95" t="s">
        <v>846</v>
      </c>
      <c r="DF27" s="164">
        <v>0</v>
      </c>
      <c r="DG27" s="164">
        <v>0</v>
      </c>
      <c r="DH27" s="164">
        <v>0</v>
      </c>
      <c r="DI27" s="164">
        <v>0</v>
      </c>
      <c r="DJ27" s="164">
        <v>0</v>
      </c>
      <c r="DK27" s="164">
        <v>0</v>
      </c>
      <c r="DL27" s="164">
        <v>0</v>
      </c>
      <c r="DM27" s="164">
        <v>0</v>
      </c>
      <c r="DN27" s="164">
        <v>0</v>
      </c>
      <c r="DP27" s="199">
        <v>0</v>
      </c>
    </row>
    <row r="28" spans="1:120">
      <c r="A28" s="182" t="s">
        <v>847</v>
      </c>
      <c r="B28" s="182" t="s">
        <v>662</v>
      </c>
      <c r="C28" s="183">
        <v>0</v>
      </c>
      <c r="D28" s="183">
        <v>0</v>
      </c>
      <c r="E28" s="183">
        <v>0</v>
      </c>
      <c r="F28" s="183">
        <v>0</v>
      </c>
      <c r="G28" s="183">
        <v>0</v>
      </c>
      <c r="H28" s="183">
        <v>0</v>
      </c>
      <c r="I28" s="183">
        <v>0</v>
      </c>
      <c r="J28" s="183">
        <v>0</v>
      </c>
      <c r="K28" s="183">
        <v>0</v>
      </c>
      <c r="O28" s="156">
        <v>0</v>
      </c>
      <c r="P28" s="75" t="s">
        <v>34</v>
      </c>
      <c r="T28" s="149" t="s">
        <v>847</v>
      </c>
      <c r="U28" s="149" t="s">
        <v>662</v>
      </c>
      <c r="V28" s="157">
        <v>0</v>
      </c>
      <c r="W28" s="157">
        <v>0</v>
      </c>
      <c r="X28" s="157">
        <v>0</v>
      </c>
      <c r="Y28" s="157">
        <v>0</v>
      </c>
      <c r="Z28" s="157">
        <v>0</v>
      </c>
      <c r="AA28" s="157">
        <v>0</v>
      </c>
      <c r="AB28" s="157">
        <v>0</v>
      </c>
      <c r="AC28" s="157">
        <v>0</v>
      </c>
      <c r="AD28" s="157">
        <v>0</v>
      </c>
      <c r="AE28" s="149"/>
      <c r="AF28" s="149"/>
      <c r="AG28" s="149"/>
      <c r="AH28" s="75">
        <v>0</v>
      </c>
      <c r="AI28" s="75" t="s">
        <v>34</v>
      </c>
      <c r="AM28" s="150">
        <v>28</v>
      </c>
      <c r="AN28" s="152"/>
      <c r="AO28" s="152"/>
      <c r="AP28" s="152"/>
      <c r="AQ28" s="152"/>
      <c r="AR28" s="152"/>
      <c r="AS28" s="152"/>
      <c r="AT28" s="152"/>
      <c r="AU28" s="152"/>
      <c r="AV28" s="152"/>
      <c r="AW28" s="152"/>
      <c r="AX28" s="152"/>
      <c r="AZ28" s="152">
        <v>28</v>
      </c>
      <c r="BA28" s="200"/>
      <c r="BB28" s="170"/>
      <c r="BC28" s="170"/>
      <c r="BD28" s="170"/>
      <c r="BE28" s="170"/>
      <c r="BF28" s="170"/>
      <c r="BG28" s="170"/>
      <c r="BH28" s="170"/>
      <c r="BI28" s="170"/>
      <c r="BJ28" s="170"/>
      <c r="BK28" s="170"/>
      <c r="BL28" s="152"/>
      <c r="BM28" s="170"/>
      <c r="BN28" s="170"/>
      <c r="BO28" s="170"/>
      <c r="BP28" s="170"/>
      <c r="BQ28" s="170"/>
      <c r="BR28" s="170"/>
      <c r="BS28" s="170"/>
      <c r="BT28" s="152"/>
      <c r="BU28" s="152"/>
      <c r="BV28" s="152">
        <v>28</v>
      </c>
      <c r="BW28" s="154"/>
      <c r="BX28" s="175"/>
      <c r="BY28" s="175"/>
      <c r="BZ28" s="175"/>
      <c r="CA28" s="175"/>
      <c r="CB28" s="175"/>
      <c r="CC28" s="175"/>
      <c r="CD28" s="175"/>
      <c r="CE28" s="175"/>
      <c r="CF28" s="175"/>
      <c r="CG28" s="175"/>
      <c r="CH28" s="175"/>
      <c r="CI28" s="175"/>
      <c r="CJ28" s="175"/>
      <c r="CK28" s="175"/>
      <c r="CL28" s="175"/>
      <c r="CM28" s="175"/>
      <c r="CN28" s="164"/>
      <c r="CO28" s="191"/>
      <c r="CR28" s="152">
        <v>28</v>
      </c>
    </row>
    <row r="29" spans="1:120">
      <c r="A29" s="182" t="s">
        <v>848</v>
      </c>
      <c r="B29" s="182" t="s">
        <v>849</v>
      </c>
      <c r="C29" s="183">
        <v>0</v>
      </c>
      <c r="D29" s="183">
        <v>0</v>
      </c>
      <c r="E29" s="183">
        <v>0</v>
      </c>
      <c r="F29" s="183">
        <v>0</v>
      </c>
      <c r="G29" s="183">
        <v>0</v>
      </c>
      <c r="H29" s="183">
        <v>0</v>
      </c>
      <c r="I29" s="183">
        <v>0</v>
      </c>
      <c r="J29" s="183">
        <v>0</v>
      </c>
      <c r="K29" s="183">
        <v>0</v>
      </c>
      <c r="O29" s="156">
        <v>0</v>
      </c>
      <c r="P29" s="75" t="s">
        <v>34</v>
      </c>
      <c r="T29" s="149" t="s">
        <v>848</v>
      </c>
      <c r="U29" s="149" t="s">
        <v>849</v>
      </c>
      <c r="V29" s="157">
        <v>0</v>
      </c>
      <c r="W29" s="157">
        <v>0</v>
      </c>
      <c r="X29" s="157">
        <v>0</v>
      </c>
      <c r="Y29" s="157">
        <v>0</v>
      </c>
      <c r="Z29" s="157">
        <v>0</v>
      </c>
      <c r="AA29" s="157">
        <v>0</v>
      </c>
      <c r="AB29" s="157">
        <v>0</v>
      </c>
      <c r="AC29" s="157">
        <v>0</v>
      </c>
      <c r="AD29" s="157">
        <v>0</v>
      </c>
      <c r="AE29" s="149"/>
      <c r="AF29" s="149"/>
      <c r="AG29" s="149"/>
      <c r="AH29" s="75">
        <v>0</v>
      </c>
      <c r="AI29" s="75" t="s">
        <v>34</v>
      </c>
      <c r="AM29" s="150">
        <v>29</v>
      </c>
      <c r="AN29" s="152" t="s">
        <v>850</v>
      </c>
      <c r="AO29" s="192">
        <v>0</v>
      </c>
      <c r="AP29" s="192">
        <v>0</v>
      </c>
      <c r="AQ29" s="192">
        <v>0</v>
      </c>
      <c r="AR29" s="192">
        <v>0</v>
      </c>
      <c r="AS29" s="192">
        <v>0</v>
      </c>
      <c r="AT29" s="192">
        <v>0</v>
      </c>
      <c r="AU29" s="192">
        <v>0</v>
      </c>
      <c r="AV29" s="192">
        <v>0</v>
      </c>
      <c r="AW29" s="192">
        <v>0</v>
      </c>
      <c r="AX29" s="152"/>
      <c r="AZ29" s="152">
        <v>29</v>
      </c>
      <c r="BA29" s="200" t="s">
        <v>851</v>
      </c>
      <c r="BB29" s="170"/>
      <c r="BC29" s="170"/>
      <c r="BD29" s="170"/>
      <c r="BE29" s="170"/>
      <c r="BF29" s="170"/>
      <c r="BG29" s="170"/>
      <c r="BH29" s="170"/>
      <c r="BI29" s="170"/>
      <c r="BJ29" s="170"/>
      <c r="BK29" s="170"/>
      <c r="BM29" s="201"/>
      <c r="BN29" s="202"/>
      <c r="BO29" s="202" t="s">
        <v>778</v>
      </c>
      <c r="BP29" s="202" t="s">
        <v>779</v>
      </c>
      <c r="BQ29" s="202"/>
      <c r="BR29" s="201"/>
      <c r="BS29" s="201"/>
      <c r="BT29" s="152"/>
      <c r="BU29" s="152"/>
      <c r="BV29" s="152">
        <v>29</v>
      </c>
      <c r="BW29" s="154" t="s">
        <v>852</v>
      </c>
      <c r="BX29" s="175"/>
      <c r="BY29" s="175"/>
      <c r="BZ29" s="175"/>
      <c r="CA29" s="175"/>
      <c r="CB29" s="175"/>
      <c r="CC29" s="175"/>
      <c r="CD29" s="175"/>
      <c r="CE29" s="175"/>
      <c r="CF29" s="175"/>
      <c r="CG29" s="175"/>
      <c r="CH29" s="54"/>
      <c r="CI29" s="203"/>
      <c r="CJ29" s="204"/>
      <c r="CK29" s="204" t="s">
        <v>778</v>
      </c>
      <c r="CL29" s="204" t="s">
        <v>779</v>
      </c>
      <c r="CM29" s="204" t="s">
        <v>778</v>
      </c>
      <c r="CN29" s="205"/>
      <c r="CO29" s="205"/>
      <c r="CR29" s="152">
        <v>29</v>
      </c>
      <c r="CS29" s="3" t="s">
        <v>853</v>
      </c>
      <c r="CU29" s="199">
        <v>0</v>
      </c>
      <c r="CV29" s="199">
        <v>0</v>
      </c>
      <c r="CW29" s="3">
        <v>0</v>
      </c>
      <c r="CX29" s="199">
        <v>0</v>
      </c>
      <c r="CY29" s="199">
        <v>0</v>
      </c>
      <c r="CZ29" s="199">
        <v>0</v>
      </c>
      <c r="DA29" s="199">
        <v>0</v>
      </c>
      <c r="DB29" s="3">
        <v>0</v>
      </c>
      <c r="DP29" s="165">
        <v>0</v>
      </c>
    </row>
    <row r="30" spans="1:120">
      <c r="A30" s="182" t="s">
        <v>854</v>
      </c>
      <c r="B30" s="182" t="s">
        <v>855</v>
      </c>
      <c r="C30" s="183">
        <v>0</v>
      </c>
      <c r="D30" s="183">
        <v>0</v>
      </c>
      <c r="E30" s="183">
        <v>0</v>
      </c>
      <c r="F30" s="183">
        <v>0</v>
      </c>
      <c r="G30" s="183">
        <v>0</v>
      </c>
      <c r="H30" s="183">
        <v>0</v>
      </c>
      <c r="I30" s="183">
        <v>0</v>
      </c>
      <c r="J30" s="183">
        <v>0</v>
      </c>
      <c r="K30" s="183">
        <v>0</v>
      </c>
      <c r="O30" s="156">
        <v>0</v>
      </c>
      <c r="P30" s="75" t="s">
        <v>34</v>
      </c>
      <c r="T30" s="149" t="s">
        <v>854</v>
      </c>
      <c r="U30" s="149" t="s">
        <v>855</v>
      </c>
      <c r="V30" s="157">
        <v>0</v>
      </c>
      <c r="W30" s="157">
        <v>0</v>
      </c>
      <c r="X30" s="157">
        <v>0</v>
      </c>
      <c r="Y30" s="157">
        <v>0</v>
      </c>
      <c r="Z30" s="157">
        <v>0</v>
      </c>
      <c r="AA30" s="157">
        <v>0</v>
      </c>
      <c r="AB30" s="157">
        <v>0</v>
      </c>
      <c r="AC30" s="157">
        <v>0</v>
      </c>
      <c r="AD30" s="157">
        <v>0</v>
      </c>
      <c r="AE30" s="149"/>
      <c r="AF30" s="149"/>
      <c r="AG30" s="149"/>
      <c r="AH30" s="75">
        <v>0</v>
      </c>
      <c r="AI30" s="75" t="s">
        <v>34</v>
      </c>
      <c r="AM30" s="150">
        <v>30</v>
      </c>
      <c r="AN30" s="152" t="s">
        <v>856</v>
      </c>
      <c r="AO30" s="192">
        <v>1534.2695763801644</v>
      </c>
      <c r="AP30" s="192">
        <v>27300.527097115937</v>
      </c>
      <c r="AQ30" s="192">
        <v>8018.1040623046802</v>
      </c>
      <c r="AR30" s="192">
        <v>0</v>
      </c>
      <c r="AS30" s="192">
        <v>12141.694371349797</v>
      </c>
      <c r="AT30" s="192">
        <v>43916.80213356977</v>
      </c>
      <c r="AU30" s="192">
        <v>5809.5940432710777</v>
      </c>
      <c r="AV30" s="192">
        <v>2108.9193978446528</v>
      </c>
      <c r="AW30" s="192">
        <v>37.332079999999998</v>
      </c>
      <c r="AX30" s="152"/>
      <c r="AZ30" s="152">
        <v>30</v>
      </c>
      <c r="BA30" s="160"/>
      <c r="BB30" s="202" t="s">
        <v>748</v>
      </c>
      <c r="BC30" s="202" t="s">
        <v>748</v>
      </c>
      <c r="BD30" s="202" t="s">
        <v>748</v>
      </c>
      <c r="BE30" s="202" t="s">
        <v>748</v>
      </c>
      <c r="BF30" s="202" t="s">
        <v>748</v>
      </c>
      <c r="BG30" s="202" t="s">
        <v>749</v>
      </c>
      <c r="BH30" s="202" t="s">
        <v>749</v>
      </c>
      <c r="BI30" s="202" t="s">
        <v>749</v>
      </c>
      <c r="BJ30" s="202" t="s">
        <v>749</v>
      </c>
      <c r="BK30" s="201"/>
      <c r="BM30" s="202" t="s">
        <v>783</v>
      </c>
      <c r="BN30" s="202" t="s">
        <v>749</v>
      </c>
      <c r="BO30" s="202" t="s">
        <v>784</v>
      </c>
      <c r="BP30" s="202" t="s">
        <v>784</v>
      </c>
      <c r="BQ30" s="202" t="s">
        <v>785</v>
      </c>
      <c r="BR30" s="202" t="s">
        <v>786</v>
      </c>
      <c r="BS30" s="202" t="s">
        <v>787</v>
      </c>
      <c r="BT30" s="152"/>
      <c r="BU30" s="152"/>
      <c r="BV30" s="152">
        <v>30</v>
      </c>
      <c r="BW30" s="160"/>
      <c r="BX30" s="204" t="s">
        <v>748</v>
      </c>
      <c r="BY30" s="204" t="s">
        <v>748</v>
      </c>
      <c r="BZ30" s="204" t="s">
        <v>748</v>
      </c>
      <c r="CA30" s="204" t="s">
        <v>748</v>
      </c>
      <c r="CB30" s="204" t="s">
        <v>748</v>
      </c>
      <c r="CC30" s="204" t="s">
        <v>749</v>
      </c>
      <c r="CD30" s="204" t="s">
        <v>749</v>
      </c>
      <c r="CE30" s="204" t="s">
        <v>749</v>
      </c>
      <c r="CF30" s="204" t="s">
        <v>749</v>
      </c>
      <c r="CG30" s="203"/>
      <c r="CH30" s="54"/>
      <c r="CI30" s="204" t="s">
        <v>783</v>
      </c>
      <c r="CJ30" s="204" t="s">
        <v>749</v>
      </c>
      <c r="CK30" s="204" t="s">
        <v>784</v>
      </c>
      <c r="CL30" s="204" t="s">
        <v>784</v>
      </c>
      <c r="CM30" s="204" t="s">
        <v>785</v>
      </c>
      <c r="CN30" s="206" t="s">
        <v>786</v>
      </c>
      <c r="CO30" s="206" t="s">
        <v>787</v>
      </c>
      <c r="CR30" s="152">
        <v>30</v>
      </c>
    </row>
    <row r="31" spans="1:120">
      <c r="A31" s="182" t="s">
        <v>857</v>
      </c>
      <c r="B31" s="182" t="s">
        <v>661</v>
      </c>
      <c r="C31" s="183">
        <v>0</v>
      </c>
      <c r="D31" s="183">
        <v>0</v>
      </c>
      <c r="E31" s="183">
        <v>0</v>
      </c>
      <c r="F31" s="183">
        <v>0</v>
      </c>
      <c r="G31" s="183">
        <v>0</v>
      </c>
      <c r="H31" s="183">
        <v>0</v>
      </c>
      <c r="I31" s="183">
        <v>0</v>
      </c>
      <c r="J31" s="183">
        <v>0</v>
      </c>
      <c r="K31" s="183">
        <v>0</v>
      </c>
      <c r="O31" s="156">
        <v>0</v>
      </c>
      <c r="P31" s="75" t="s">
        <v>34</v>
      </c>
      <c r="T31" s="149" t="s">
        <v>857</v>
      </c>
      <c r="U31" s="149" t="s">
        <v>661</v>
      </c>
      <c r="V31" s="157">
        <v>0</v>
      </c>
      <c r="W31" s="157">
        <v>0</v>
      </c>
      <c r="X31" s="157">
        <v>0</v>
      </c>
      <c r="Y31" s="157">
        <v>0</v>
      </c>
      <c r="Z31" s="157">
        <v>0</v>
      </c>
      <c r="AA31" s="157">
        <v>0</v>
      </c>
      <c r="AB31" s="157">
        <v>0</v>
      </c>
      <c r="AC31" s="157">
        <v>0</v>
      </c>
      <c r="AD31" s="157">
        <v>0</v>
      </c>
      <c r="AE31" s="149"/>
      <c r="AF31" s="149"/>
      <c r="AG31" s="149"/>
      <c r="AH31" s="75">
        <v>0</v>
      </c>
      <c r="AI31" s="75" t="s">
        <v>34</v>
      </c>
      <c r="AM31" s="150">
        <v>31</v>
      </c>
      <c r="AN31" s="152" t="s">
        <v>858</v>
      </c>
      <c r="AO31" s="187">
        <v>1.5210781363408771E-2</v>
      </c>
      <c r="AP31" s="187">
        <v>0.27065800897895975</v>
      </c>
      <c r="AQ31" s="187">
        <v>7.9491654998805963E-2</v>
      </c>
      <c r="AR31" s="187">
        <v>0</v>
      </c>
      <c r="AS31" s="187">
        <v>0.12037301743260999</v>
      </c>
      <c r="AT31" s="187">
        <v>0.43539211473505296</v>
      </c>
      <c r="AU31" s="187">
        <v>5.7596439480243081E-2</v>
      </c>
      <c r="AV31" s="187">
        <v>2.0907871972114415E-2</v>
      </c>
      <c r="AW31" s="187">
        <v>3.7011103880520553E-4</v>
      </c>
      <c r="AX31" s="188">
        <v>1</v>
      </c>
      <c r="AZ31" s="152">
        <v>31</v>
      </c>
      <c r="BA31" s="161" t="s">
        <v>770</v>
      </c>
      <c r="BB31" s="207" t="s">
        <v>758</v>
      </c>
      <c r="BC31" s="207" t="s">
        <v>759</v>
      </c>
      <c r="BD31" s="207" t="s">
        <v>760</v>
      </c>
      <c r="BE31" s="207" t="s">
        <v>761</v>
      </c>
      <c r="BF31" s="207" t="s">
        <v>762</v>
      </c>
      <c r="BG31" s="207" t="s">
        <v>763</v>
      </c>
      <c r="BH31" s="207" t="s">
        <v>764</v>
      </c>
      <c r="BI31" s="207" t="s">
        <v>765</v>
      </c>
      <c r="BJ31" s="207" t="s">
        <v>120</v>
      </c>
      <c r="BK31" s="207" t="s">
        <v>859</v>
      </c>
      <c r="BM31" s="207" t="s">
        <v>795</v>
      </c>
      <c r="BN31" s="207" t="s">
        <v>795</v>
      </c>
      <c r="BO31" s="207" t="s">
        <v>796</v>
      </c>
      <c r="BP31" s="207" t="s">
        <v>796</v>
      </c>
      <c r="BQ31" s="207" t="s">
        <v>797</v>
      </c>
      <c r="BR31" s="207" t="s">
        <v>798</v>
      </c>
      <c r="BS31" s="207" t="s">
        <v>799</v>
      </c>
      <c r="BT31" s="152"/>
      <c r="BU31" s="152"/>
      <c r="BV31" s="152">
        <v>31</v>
      </c>
      <c r="BW31" s="160" t="s">
        <v>770</v>
      </c>
      <c r="BX31" s="208" t="s">
        <v>758</v>
      </c>
      <c r="BY31" s="208" t="s">
        <v>759</v>
      </c>
      <c r="BZ31" s="208" t="s">
        <v>760</v>
      </c>
      <c r="CA31" s="208" t="s">
        <v>761</v>
      </c>
      <c r="CB31" s="208" t="s">
        <v>762</v>
      </c>
      <c r="CC31" s="208" t="s">
        <v>763</v>
      </c>
      <c r="CD31" s="208" t="s">
        <v>764</v>
      </c>
      <c r="CE31" s="208" t="s">
        <v>765</v>
      </c>
      <c r="CF31" s="208" t="s">
        <v>120</v>
      </c>
      <c r="CG31" s="203"/>
      <c r="CH31" s="54"/>
      <c r="CI31" s="208" t="s">
        <v>795</v>
      </c>
      <c r="CJ31" s="208" t="s">
        <v>795</v>
      </c>
      <c r="CK31" s="208" t="s">
        <v>796</v>
      </c>
      <c r="CL31" s="208" t="s">
        <v>796</v>
      </c>
      <c r="CM31" s="208" t="s">
        <v>797</v>
      </c>
      <c r="CN31" s="209" t="s">
        <v>798</v>
      </c>
      <c r="CO31" s="209" t="s">
        <v>799</v>
      </c>
      <c r="CR31" s="152">
        <v>31</v>
      </c>
    </row>
    <row r="32" spans="1:120">
      <c r="A32" s="182" t="s">
        <v>860</v>
      </c>
      <c r="B32" s="182" t="s">
        <v>660</v>
      </c>
      <c r="C32" s="183">
        <v>0</v>
      </c>
      <c r="D32" s="183">
        <v>0</v>
      </c>
      <c r="E32" s="183">
        <v>0</v>
      </c>
      <c r="F32" s="183">
        <v>0</v>
      </c>
      <c r="G32" s="183">
        <v>0</v>
      </c>
      <c r="H32" s="183">
        <v>0</v>
      </c>
      <c r="I32" s="183">
        <v>0</v>
      </c>
      <c r="J32" s="183">
        <v>0</v>
      </c>
      <c r="K32" s="183">
        <v>0</v>
      </c>
      <c r="O32" s="156">
        <v>0</v>
      </c>
      <c r="P32" s="75" t="s">
        <v>34</v>
      </c>
      <c r="T32" s="149" t="s">
        <v>860</v>
      </c>
      <c r="U32" s="149" t="s">
        <v>660</v>
      </c>
      <c r="V32" s="157">
        <v>0</v>
      </c>
      <c r="W32" s="157">
        <v>0</v>
      </c>
      <c r="X32" s="157">
        <v>0</v>
      </c>
      <c r="Y32" s="157">
        <v>0</v>
      </c>
      <c r="Z32" s="157">
        <v>0</v>
      </c>
      <c r="AA32" s="157">
        <v>0</v>
      </c>
      <c r="AB32" s="157">
        <v>0</v>
      </c>
      <c r="AC32" s="157">
        <v>0</v>
      </c>
      <c r="AD32" s="157">
        <v>0</v>
      </c>
      <c r="AE32" s="149"/>
      <c r="AF32" s="149"/>
      <c r="AG32" s="149"/>
      <c r="AH32" s="75">
        <v>0</v>
      </c>
      <c r="AI32" s="75" t="s">
        <v>34</v>
      </c>
      <c r="AM32" s="150">
        <v>32</v>
      </c>
      <c r="AN32" s="152"/>
      <c r="AO32" s="152"/>
      <c r="AP32" s="152"/>
      <c r="AQ32" s="152"/>
      <c r="AR32" s="152"/>
      <c r="AS32" s="152"/>
      <c r="AT32" s="152"/>
      <c r="AU32" s="152"/>
      <c r="AV32" s="152"/>
      <c r="AW32" s="152"/>
      <c r="AX32" s="152"/>
      <c r="AZ32" s="152">
        <v>32</v>
      </c>
      <c r="BA32" s="152"/>
      <c r="BB32" s="170"/>
      <c r="BC32" s="170"/>
      <c r="BD32" s="170"/>
      <c r="BE32" s="170"/>
      <c r="BF32" s="170"/>
      <c r="BG32" s="170"/>
      <c r="BH32" s="170"/>
      <c r="BI32" s="170"/>
      <c r="BJ32" s="170"/>
      <c r="BK32" s="210"/>
      <c r="BM32" s="170"/>
      <c r="BN32" s="170"/>
      <c r="BO32" s="170"/>
      <c r="BP32" s="170"/>
      <c r="BQ32" s="210"/>
      <c r="BR32" s="210"/>
      <c r="BS32" s="210"/>
      <c r="BT32" s="152"/>
      <c r="BU32" s="152"/>
      <c r="BV32" s="152">
        <v>32</v>
      </c>
      <c r="BW32" s="152"/>
      <c r="BX32" s="175"/>
      <c r="BY32" s="175"/>
      <c r="BZ32" s="175"/>
      <c r="CA32" s="175"/>
      <c r="CB32" s="175"/>
      <c r="CC32" s="175"/>
      <c r="CD32" s="175"/>
      <c r="CE32" s="175"/>
      <c r="CF32" s="175"/>
      <c r="CG32" s="54"/>
      <c r="CH32" s="54"/>
      <c r="CI32" s="175"/>
      <c r="CJ32" s="175"/>
      <c r="CK32" s="175"/>
      <c r="CL32" s="175"/>
      <c r="CM32" s="54"/>
      <c r="CN32" s="191"/>
      <c r="CO32" s="191"/>
      <c r="CR32" s="152">
        <v>32</v>
      </c>
    </row>
    <row r="33" spans="1:119">
      <c r="A33" s="182" t="s">
        <v>861</v>
      </c>
      <c r="B33" s="182" t="s">
        <v>655</v>
      </c>
      <c r="C33" s="183">
        <v>0</v>
      </c>
      <c r="D33" s="183">
        <v>0</v>
      </c>
      <c r="E33" s="183">
        <v>0</v>
      </c>
      <c r="F33" s="183">
        <v>0</v>
      </c>
      <c r="G33" s="183">
        <v>0</v>
      </c>
      <c r="H33" s="183">
        <v>0</v>
      </c>
      <c r="I33" s="183">
        <v>0</v>
      </c>
      <c r="J33" s="183">
        <v>0</v>
      </c>
      <c r="K33" s="183">
        <v>0</v>
      </c>
      <c r="O33" s="156">
        <v>0</v>
      </c>
      <c r="P33" s="75" t="s">
        <v>34</v>
      </c>
      <c r="T33" s="149" t="s">
        <v>861</v>
      </c>
      <c r="U33" s="149" t="s">
        <v>655</v>
      </c>
      <c r="V33" s="157">
        <v>0</v>
      </c>
      <c r="W33" s="157">
        <v>0</v>
      </c>
      <c r="X33" s="157">
        <v>0</v>
      </c>
      <c r="Y33" s="157">
        <v>0</v>
      </c>
      <c r="Z33" s="157">
        <v>0</v>
      </c>
      <c r="AA33" s="157">
        <v>0</v>
      </c>
      <c r="AB33" s="157">
        <v>0</v>
      </c>
      <c r="AC33" s="157">
        <v>0</v>
      </c>
      <c r="AD33" s="157">
        <v>0</v>
      </c>
      <c r="AE33" s="149"/>
      <c r="AF33" s="149"/>
      <c r="AG33" s="149"/>
      <c r="AH33" s="75">
        <v>0</v>
      </c>
      <c r="AI33" s="75" t="s">
        <v>34</v>
      </c>
      <c r="AM33" s="150">
        <v>33</v>
      </c>
      <c r="AN33" s="152"/>
      <c r="AO33" s="152"/>
      <c r="AP33" s="152"/>
      <c r="AQ33" s="152"/>
      <c r="AR33" s="152"/>
      <c r="AS33" s="152"/>
      <c r="AT33" s="152"/>
      <c r="AU33" s="152"/>
      <c r="AV33" s="152"/>
      <c r="AW33" s="152"/>
      <c r="AX33" s="152"/>
      <c r="AZ33" s="152">
        <v>33</v>
      </c>
      <c r="BA33" s="211">
        <v>43831</v>
      </c>
      <c r="BB33" s="212"/>
      <c r="BC33" s="212"/>
      <c r="BD33" s="212"/>
      <c r="BE33" s="212"/>
      <c r="BF33" s="212"/>
      <c r="BG33" s="170">
        <v>0</v>
      </c>
      <c r="BH33" s="212"/>
      <c r="BI33" s="212"/>
      <c r="BJ33" s="170">
        <v>0</v>
      </c>
      <c r="BK33" s="213"/>
      <c r="BM33" s="170">
        <v>0</v>
      </c>
      <c r="BN33" s="170">
        <v>0</v>
      </c>
      <c r="BO33" s="212"/>
      <c r="BP33" s="171"/>
      <c r="BQ33" s="171"/>
      <c r="BR33" s="213"/>
      <c r="BS33" s="213"/>
      <c r="BT33" s="152"/>
      <c r="BU33" s="152"/>
      <c r="BV33" s="152">
        <v>33</v>
      </c>
      <c r="BW33" s="211">
        <v>43831</v>
      </c>
      <c r="BX33" s="214"/>
      <c r="BY33" s="214"/>
      <c r="BZ33" s="214"/>
      <c r="CA33" s="214"/>
      <c r="CB33" s="214"/>
      <c r="CC33" s="175">
        <v>0</v>
      </c>
      <c r="CD33" s="214"/>
      <c r="CE33" s="214"/>
      <c r="CF33" s="175">
        <v>0</v>
      </c>
      <c r="CG33" s="54"/>
      <c r="CH33" s="54"/>
      <c r="CI33" s="175">
        <v>0</v>
      </c>
      <c r="CJ33" s="175">
        <v>0</v>
      </c>
      <c r="CK33" s="214"/>
      <c r="CL33" s="176"/>
      <c r="CM33" s="176"/>
      <c r="CN33" s="215"/>
      <c r="CO33" s="215"/>
      <c r="CR33" s="152">
        <v>33</v>
      </c>
      <c r="CS33" s="216">
        <v>43983</v>
      </c>
    </row>
    <row r="34" spans="1:119">
      <c r="A34" s="3" t="s">
        <v>862</v>
      </c>
      <c r="B34" s="3" t="s">
        <v>664</v>
      </c>
      <c r="C34" s="155">
        <v>3.1703038784188925E-2</v>
      </c>
      <c r="D34" s="155">
        <v>0.26859737423198754</v>
      </c>
      <c r="E34" s="155">
        <v>6.3406695699418827E-2</v>
      </c>
      <c r="F34" s="155">
        <v>0</v>
      </c>
      <c r="G34" s="155">
        <v>8.5981482190494146E-2</v>
      </c>
      <c r="H34" s="155">
        <v>0.4815625397440878</v>
      </c>
      <c r="I34" s="155">
        <v>5.0212893748728782E-2</v>
      </c>
      <c r="J34" s="155">
        <v>1.853597560109374E-2</v>
      </c>
      <c r="K34" s="155">
        <v>0</v>
      </c>
      <c r="O34" s="156">
        <v>0.99999999999999989</v>
      </c>
      <c r="P34" s="75" t="s">
        <v>34</v>
      </c>
      <c r="T34" s="149" t="s">
        <v>862</v>
      </c>
      <c r="U34" s="149" t="s">
        <v>664</v>
      </c>
      <c r="V34" s="157">
        <v>3.1703038784188925E-2</v>
      </c>
      <c r="W34" s="157">
        <v>0.26859737423198754</v>
      </c>
      <c r="X34" s="157">
        <v>6.3406695699418827E-2</v>
      </c>
      <c r="Y34" s="157">
        <v>0</v>
      </c>
      <c r="Z34" s="157">
        <v>8.5981482190494146E-2</v>
      </c>
      <c r="AA34" s="157">
        <v>0.4815625397440878</v>
      </c>
      <c r="AB34" s="157">
        <v>5.0212893748728782E-2</v>
      </c>
      <c r="AC34" s="157">
        <v>1.853597560109374E-2</v>
      </c>
      <c r="AD34" s="157">
        <v>0</v>
      </c>
      <c r="AE34" s="149"/>
      <c r="AF34" s="149"/>
      <c r="AG34" s="149"/>
      <c r="AH34" s="75">
        <v>0.99999999999999989</v>
      </c>
      <c r="AI34" s="75" t="s">
        <v>34</v>
      </c>
      <c r="AM34" s="150">
        <v>34</v>
      </c>
      <c r="AN34" s="152"/>
      <c r="AO34" s="152"/>
      <c r="AP34" s="152"/>
      <c r="AQ34" s="152"/>
      <c r="AR34" s="152"/>
      <c r="AS34" s="152"/>
      <c r="AT34" s="152"/>
      <c r="AU34" s="152"/>
      <c r="AV34" s="152"/>
      <c r="AW34" s="152"/>
      <c r="AX34" s="152"/>
      <c r="AZ34" s="152">
        <v>34</v>
      </c>
      <c r="BA34" s="211">
        <v>43862</v>
      </c>
      <c r="BB34" s="212"/>
      <c r="BC34" s="212"/>
      <c r="BD34" s="212"/>
      <c r="BE34" s="212"/>
      <c r="BF34" s="212"/>
      <c r="BG34" s="170">
        <v>0</v>
      </c>
      <c r="BH34" s="212"/>
      <c r="BI34" s="212"/>
      <c r="BJ34" s="170">
        <v>0</v>
      </c>
      <c r="BK34" s="213"/>
      <c r="BM34" s="170">
        <v>0</v>
      </c>
      <c r="BN34" s="170">
        <v>0</v>
      </c>
      <c r="BO34" s="212"/>
      <c r="BP34" s="171"/>
      <c r="BQ34" s="171"/>
      <c r="BR34" s="213"/>
      <c r="BS34" s="213"/>
      <c r="BT34" s="152"/>
      <c r="BU34" s="152"/>
      <c r="BV34" s="152">
        <v>34</v>
      </c>
      <c r="BW34" s="211">
        <v>43862</v>
      </c>
      <c r="BX34" s="214"/>
      <c r="BY34" s="214"/>
      <c r="BZ34" s="214"/>
      <c r="CA34" s="214"/>
      <c r="CB34" s="214"/>
      <c r="CC34" s="175">
        <v>0</v>
      </c>
      <c r="CD34" s="214"/>
      <c r="CE34" s="214"/>
      <c r="CF34" s="175">
        <v>0</v>
      </c>
      <c r="CG34" s="54"/>
      <c r="CH34" s="54"/>
      <c r="CI34" s="175">
        <v>0</v>
      </c>
      <c r="CJ34" s="175">
        <v>0</v>
      </c>
      <c r="CK34" s="214"/>
      <c r="CL34" s="176"/>
      <c r="CM34" s="176"/>
      <c r="CN34" s="215"/>
      <c r="CO34" s="215"/>
      <c r="CR34" s="152">
        <v>34</v>
      </c>
      <c r="CS34" s="89" t="s">
        <v>863</v>
      </c>
    </row>
    <row r="35" spans="1:119">
      <c r="A35" s="3" t="s">
        <v>864</v>
      </c>
      <c r="B35" s="3" t="s">
        <v>634</v>
      </c>
      <c r="C35" s="155">
        <v>4.1822071502039197E-2</v>
      </c>
      <c r="D35" s="155">
        <v>0.73346250183308981</v>
      </c>
      <c r="E35" s="155">
        <v>0.22471542666487104</v>
      </c>
      <c r="F35" s="155">
        <v>0</v>
      </c>
      <c r="G35" s="155">
        <v>0</v>
      </c>
      <c r="H35" s="155">
        <v>0</v>
      </c>
      <c r="I35" s="155">
        <v>0</v>
      </c>
      <c r="J35" s="155">
        <v>0</v>
      </c>
      <c r="K35" s="155">
        <v>0</v>
      </c>
      <c r="O35" s="156">
        <v>1</v>
      </c>
      <c r="P35" s="75" t="s">
        <v>34</v>
      </c>
      <c r="T35" s="149" t="s">
        <v>864</v>
      </c>
      <c r="U35" s="149" t="s">
        <v>634</v>
      </c>
      <c r="V35" s="157">
        <v>4.1822071502039197E-2</v>
      </c>
      <c r="W35" s="157">
        <v>0.73346250183308981</v>
      </c>
      <c r="X35" s="157">
        <v>0.22471542666487104</v>
      </c>
      <c r="Y35" s="157">
        <v>0</v>
      </c>
      <c r="Z35" s="157">
        <v>0</v>
      </c>
      <c r="AA35" s="157">
        <v>0</v>
      </c>
      <c r="AB35" s="157">
        <v>0</v>
      </c>
      <c r="AC35" s="157">
        <v>0</v>
      </c>
      <c r="AD35" s="157">
        <v>0</v>
      </c>
      <c r="AE35" s="149"/>
      <c r="AF35" s="149"/>
      <c r="AG35" s="149"/>
      <c r="AH35" s="75">
        <v>1</v>
      </c>
      <c r="AI35" s="75" t="s">
        <v>34</v>
      </c>
      <c r="AM35" s="150">
        <v>35</v>
      </c>
      <c r="AN35" s="154" t="s">
        <v>865</v>
      </c>
      <c r="AO35" s="152"/>
      <c r="AP35" s="152"/>
      <c r="AQ35" s="152"/>
      <c r="AR35" s="152"/>
      <c r="AS35" s="152"/>
      <c r="AT35" s="152"/>
      <c r="AU35" s="152"/>
      <c r="AV35" s="152"/>
      <c r="AW35" s="152"/>
      <c r="AX35" s="152"/>
      <c r="AZ35" s="152">
        <v>35</v>
      </c>
      <c r="BA35" s="211">
        <v>43891</v>
      </c>
      <c r="BB35" s="212"/>
      <c r="BC35" s="212"/>
      <c r="BD35" s="212"/>
      <c r="BE35" s="212"/>
      <c r="BF35" s="212"/>
      <c r="BG35" s="170">
        <v>0</v>
      </c>
      <c r="BH35" s="212"/>
      <c r="BI35" s="212"/>
      <c r="BJ35" s="170">
        <v>0</v>
      </c>
      <c r="BK35" s="213"/>
      <c r="BM35" s="170">
        <v>0</v>
      </c>
      <c r="BN35" s="170">
        <v>0</v>
      </c>
      <c r="BO35" s="212"/>
      <c r="BP35" s="171"/>
      <c r="BQ35" s="171"/>
      <c r="BR35" s="213"/>
      <c r="BS35" s="213"/>
      <c r="BT35" s="152"/>
      <c r="BU35" s="152"/>
      <c r="BV35" s="152">
        <v>35</v>
      </c>
      <c r="BW35" s="211">
        <v>43891</v>
      </c>
      <c r="BX35" s="214"/>
      <c r="BY35" s="214"/>
      <c r="BZ35" s="214"/>
      <c r="CA35" s="214"/>
      <c r="CB35" s="214"/>
      <c r="CC35" s="175">
        <v>0</v>
      </c>
      <c r="CD35" s="214"/>
      <c r="CE35" s="214"/>
      <c r="CF35" s="175">
        <v>0</v>
      </c>
      <c r="CG35" s="54"/>
      <c r="CH35" s="54"/>
      <c r="CI35" s="175">
        <v>0</v>
      </c>
      <c r="CJ35" s="175">
        <v>0</v>
      </c>
      <c r="CK35" s="214"/>
      <c r="CL35" s="176"/>
      <c r="CM35" s="176"/>
      <c r="CN35" s="215"/>
      <c r="CO35" s="215"/>
      <c r="CR35" s="152">
        <v>35</v>
      </c>
      <c r="CS35" s="89" t="s">
        <v>866</v>
      </c>
      <c r="DE35" s="138" t="s">
        <v>867</v>
      </c>
      <c r="DF35" s="138" t="s">
        <v>867</v>
      </c>
      <c r="DG35" s="138" t="s">
        <v>867</v>
      </c>
      <c r="DH35" s="138" t="s">
        <v>867</v>
      </c>
      <c r="DI35" s="138" t="s">
        <v>867</v>
      </c>
      <c r="DK35" s="217" t="s">
        <v>868</v>
      </c>
    </row>
    <row r="36" spans="1:119">
      <c r="A36" s="3" t="s">
        <v>869</v>
      </c>
      <c r="B36" s="3" t="s">
        <v>636</v>
      </c>
      <c r="C36" s="155">
        <v>0</v>
      </c>
      <c r="D36" s="155">
        <v>0</v>
      </c>
      <c r="E36" s="155">
        <v>0</v>
      </c>
      <c r="F36" s="155">
        <v>0</v>
      </c>
      <c r="G36" s="155">
        <v>0.18914477014593128</v>
      </c>
      <c r="H36" s="155">
        <v>0.68383154861329831</v>
      </c>
      <c r="I36" s="155">
        <v>9.3251647759274067E-2</v>
      </c>
      <c r="J36" s="155">
        <v>3.3207639299775452E-2</v>
      </c>
      <c r="K36" s="155">
        <v>5.6439418172082498E-4</v>
      </c>
      <c r="O36" s="156">
        <v>1</v>
      </c>
      <c r="P36" s="75" t="s">
        <v>34</v>
      </c>
      <c r="T36" s="149" t="s">
        <v>869</v>
      </c>
      <c r="U36" s="149" t="s">
        <v>636</v>
      </c>
      <c r="V36" s="157">
        <v>0</v>
      </c>
      <c r="W36" s="157">
        <v>0</v>
      </c>
      <c r="X36" s="157">
        <v>0</v>
      </c>
      <c r="Y36" s="157">
        <v>0</v>
      </c>
      <c r="Z36" s="157">
        <v>0.18914477014593128</v>
      </c>
      <c r="AA36" s="157">
        <v>0.68383154861329831</v>
      </c>
      <c r="AB36" s="157">
        <v>9.3251647759274067E-2</v>
      </c>
      <c r="AC36" s="157">
        <v>3.3207639299775452E-2</v>
      </c>
      <c r="AD36" s="157">
        <v>5.6439418172082498E-4</v>
      </c>
      <c r="AE36" s="149"/>
      <c r="AF36" s="149"/>
      <c r="AG36" s="149"/>
      <c r="AH36" s="75">
        <v>1</v>
      </c>
      <c r="AI36" s="75" t="s">
        <v>34</v>
      </c>
      <c r="AM36" s="150">
        <v>36</v>
      </c>
      <c r="AN36" s="160"/>
      <c r="AO36" s="160" t="s">
        <v>870</v>
      </c>
      <c r="AP36" s="160" t="s">
        <v>870</v>
      </c>
      <c r="AQ36" s="160" t="s">
        <v>870</v>
      </c>
      <c r="AR36" s="160" t="s">
        <v>870</v>
      </c>
      <c r="AS36" s="160" t="s">
        <v>870</v>
      </c>
      <c r="AT36" s="160" t="s">
        <v>755</v>
      </c>
      <c r="AU36" s="160" t="s">
        <v>755</v>
      </c>
      <c r="AV36" s="160" t="s">
        <v>755</v>
      </c>
      <c r="AW36" s="160" t="s">
        <v>755</v>
      </c>
      <c r="AX36" s="152"/>
      <c r="AZ36" s="152">
        <v>36</v>
      </c>
      <c r="BA36" s="211">
        <v>43922</v>
      </c>
      <c r="BB36" s="212"/>
      <c r="BC36" s="212"/>
      <c r="BD36" s="212"/>
      <c r="BE36" s="212"/>
      <c r="BF36" s="212"/>
      <c r="BG36" s="170">
        <v>0</v>
      </c>
      <c r="BH36" s="212"/>
      <c r="BI36" s="212"/>
      <c r="BJ36" s="170">
        <v>0</v>
      </c>
      <c r="BK36" s="213"/>
      <c r="BM36" s="170">
        <v>0</v>
      </c>
      <c r="BN36" s="170">
        <v>0</v>
      </c>
      <c r="BO36" s="212"/>
      <c r="BP36" s="171"/>
      <c r="BQ36" s="171"/>
      <c r="BR36" s="213"/>
      <c r="BS36" s="213"/>
      <c r="BT36" s="152"/>
      <c r="BU36" s="152"/>
      <c r="BV36" s="152">
        <v>36</v>
      </c>
      <c r="BW36" s="211">
        <v>43922</v>
      </c>
      <c r="BX36" s="214"/>
      <c r="BY36" s="214"/>
      <c r="BZ36" s="214"/>
      <c r="CA36" s="214"/>
      <c r="CB36" s="214"/>
      <c r="CC36" s="175">
        <v>0</v>
      </c>
      <c r="CD36" s="214"/>
      <c r="CE36" s="214"/>
      <c r="CF36" s="175">
        <v>0</v>
      </c>
      <c r="CG36" s="54"/>
      <c r="CH36" s="54"/>
      <c r="CI36" s="175">
        <v>0</v>
      </c>
      <c r="CJ36" s="175">
        <v>0</v>
      </c>
      <c r="CK36" s="214"/>
      <c r="CL36" s="176"/>
      <c r="CM36" s="176"/>
      <c r="CN36" s="215"/>
      <c r="CO36" s="215"/>
      <c r="CR36" s="152">
        <v>36</v>
      </c>
      <c r="CT36" s="53"/>
      <c r="CU36" s="53"/>
      <c r="CY36" s="138"/>
      <c r="CZ36" s="138" t="s">
        <v>871</v>
      </c>
      <c r="DB36" s="217" t="s">
        <v>872</v>
      </c>
      <c r="DC36" s="217" t="s">
        <v>872</v>
      </c>
      <c r="DD36" s="217" t="s">
        <v>872</v>
      </c>
      <c r="DE36" s="218" t="s">
        <v>873</v>
      </c>
      <c r="DF36" s="218" t="s">
        <v>873</v>
      </c>
      <c r="DG36" s="218" t="s">
        <v>873</v>
      </c>
      <c r="DH36" s="218" t="s">
        <v>873</v>
      </c>
      <c r="DI36" s="218" t="s">
        <v>873</v>
      </c>
      <c r="DJ36" s="218" t="s">
        <v>868</v>
      </c>
      <c r="DK36" s="217" t="s">
        <v>874</v>
      </c>
      <c r="DL36" s="217"/>
      <c r="DM36" s="217"/>
      <c r="DN36" s="217"/>
      <c r="DO36" s="53" t="s">
        <v>832</v>
      </c>
    </row>
    <row r="37" spans="1:119">
      <c r="A37" s="219" t="s">
        <v>875</v>
      </c>
      <c r="B37" s="219" t="s">
        <v>876</v>
      </c>
      <c r="C37" s="220">
        <v>0</v>
      </c>
      <c r="D37" s="220">
        <v>0</v>
      </c>
      <c r="E37" s="220">
        <v>0</v>
      </c>
      <c r="F37" s="220">
        <v>0</v>
      </c>
      <c r="G37" s="220">
        <v>0</v>
      </c>
      <c r="H37" s="220">
        <v>0</v>
      </c>
      <c r="I37" s="220">
        <v>0</v>
      </c>
      <c r="J37" s="220">
        <v>0</v>
      </c>
      <c r="K37" s="220">
        <v>0</v>
      </c>
      <c r="L37" s="219"/>
      <c r="O37" s="156">
        <v>0</v>
      </c>
      <c r="P37" s="75" t="s">
        <v>34</v>
      </c>
      <c r="T37" s="149" t="s">
        <v>875</v>
      </c>
      <c r="U37" s="149" t="s">
        <v>876</v>
      </c>
      <c r="V37" s="157">
        <v>0</v>
      </c>
      <c r="W37" s="157">
        <v>0</v>
      </c>
      <c r="X37" s="157">
        <v>0</v>
      </c>
      <c r="Y37" s="157">
        <v>0</v>
      </c>
      <c r="Z37" s="157">
        <v>0</v>
      </c>
      <c r="AA37" s="157">
        <v>0</v>
      </c>
      <c r="AB37" s="157">
        <v>0</v>
      </c>
      <c r="AC37" s="157">
        <v>0</v>
      </c>
      <c r="AD37" s="157">
        <v>0</v>
      </c>
      <c r="AE37" s="149"/>
      <c r="AF37" s="149"/>
      <c r="AG37" s="149"/>
      <c r="AH37" s="75">
        <v>0</v>
      </c>
      <c r="AI37" s="75" t="s">
        <v>34</v>
      </c>
      <c r="AM37" s="150">
        <v>37</v>
      </c>
      <c r="AN37" s="160" t="s">
        <v>770</v>
      </c>
      <c r="AO37" s="160" t="s">
        <v>877</v>
      </c>
      <c r="AP37" s="160" t="s">
        <v>878</v>
      </c>
      <c r="AQ37" s="160" t="s">
        <v>879</v>
      </c>
      <c r="AR37" s="160" t="s">
        <v>880</v>
      </c>
      <c r="AS37" s="160" t="s">
        <v>881</v>
      </c>
      <c r="AT37" s="160" t="s">
        <v>755</v>
      </c>
      <c r="AU37" s="160" t="s">
        <v>775</v>
      </c>
      <c r="AV37" s="160" t="s">
        <v>881</v>
      </c>
      <c r="AW37" s="160" t="s">
        <v>882</v>
      </c>
      <c r="AX37" s="152"/>
      <c r="AZ37" s="152">
        <v>37</v>
      </c>
      <c r="BA37" s="211">
        <v>43952</v>
      </c>
      <c r="BB37" s="212"/>
      <c r="BC37" s="212"/>
      <c r="BD37" s="212"/>
      <c r="BE37" s="212"/>
      <c r="BF37" s="212"/>
      <c r="BG37" s="170">
        <v>0</v>
      </c>
      <c r="BH37" s="212"/>
      <c r="BI37" s="212"/>
      <c r="BJ37" s="170">
        <v>0</v>
      </c>
      <c r="BK37" s="213"/>
      <c r="BM37" s="170">
        <v>0</v>
      </c>
      <c r="BN37" s="170">
        <v>0</v>
      </c>
      <c r="BO37" s="212"/>
      <c r="BP37" s="171"/>
      <c r="BQ37" s="171"/>
      <c r="BR37" s="213"/>
      <c r="BS37" s="213"/>
      <c r="BT37" s="152"/>
      <c r="BU37" s="152"/>
      <c r="BV37" s="152">
        <v>37</v>
      </c>
      <c r="BW37" s="211">
        <v>43952</v>
      </c>
      <c r="BX37" s="214"/>
      <c r="BY37" s="214"/>
      <c r="BZ37" s="214"/>
      <c r="CA37" s="214"/>
      <c r="CB37" s="214"/>
      <c r="CC37" s="175">
        <v>0</v>
      </c>
      <c r="CD37" s="214"/>
      <c r="CE37" s="214"/>
      <c r="CF37" s="175">
        <v>0</v>
      </c>
      <c r="CG37" s="54"/>
      <c r="CH37" s="54"/>
      <c r="CI37" s="175">
        <v>0</v>
      </c>
      <c r="CJ37" s="175">
        <v>0</v>
      </c>
      <c r="CK37" s="214"/>
      <c r="CL37" s="176"/>
      <c r="CM37" s="176"/>
      <c r="CN37" s="215"/>
      <c r="CO37" s="215"/>
      <c r="CR37" s="152">
        <v>37</v>
      </c>
      <c r="CT37" s="221" t="s">
        <v>883</v>
      </c>
      <c r="CU37" s="221" t="s">
        <v>884</v>
      </c>
      <c r="CV37" s="221" t="s">
        <v>885</v>
      </c>
      <c r="CW37" s="221" t="s">
        <v>832</v>
      </c>
      <c r="CY37" s="221" t="s">
        <v>886</v>
      </c>
      <c r="CZ37" s="221" t="s">
        <v>887</v>
      </c>
      <c r="DB37" s="222" t="s">
        <v>888</v>
      </c>
      <c r="DC37" s="222" t="s">
        <v>889</v>
      </c>
      <c r="DD37" s="222" t="s">
        <v>890</v>
      </c>
      <c r="DE37" s="222" t="s">
        <v>891</v>
      </c>
      <c r="DF37" s="222" t="s">
        <v>892</v>
      </c>
      <c r="DG37" s="222" t="s">
        <v>893</v>
      </c>
      <c r="DH37" s="222" t="s">
        <v>894</v>
      </c>
      <c r="DI37" s="222" t="s">
        <v>895</v>
      </c>
      <c r="DJ37" s="222" t="s">
        <v>896</v>
      </c>
      <c r="DK37" s="222" t="s">
        <v>897</v>
      </c>
      <c r="DL37" s="222"/>
      <c r="DM37" s="222"/>
      <c r="DN37" s="222"/>
      <c r="DO37" s="223" t="s">
        <v>898</v>
      </c>
    </row>
    <row r="38" spans="1:119">
      <c r="A38" s="219" t="s">
        <v>899</v>
      </c>
      <c r="B38" s="219" t="s">
        <v>900</v>
      </c>
      <c r="C38" s="220">
        <v>0</v>
      </c>
      <c r="D38" s="220">
        <v>0</v>
      </c>
      <c r="E38" s="220">
        <v>0</v>
      </c>
      <c r="F38" s="220">
        <v>0</v>
      </c>
      <c r="G38" s="220">
        <v>0.20464849939296004</v>
      </c>
      <c r="H38" s="220">
        <v>0.65606521853671229</v>
      </c>
      <c r="I38" s="220">
        <v>0.10107434887017831</v>
      </c>
      <c r="J38" s="220">
        <v>3.7690431774437337E-2</v>
      </c>
      <c r="K38" s="220">
        <v>5.2150142571203231E-4</v>
      </c>
      <c r="L38" s="219"/>
      <c r="O38" s="156">
        <v>1</v>
      </c>
      <c r="P38" s="75" t="s">
        <v>34</v>
      </c>
      <c r="T38" s="149" t="s">
        <v>899</v>
      </c>
      <c r="U38" s="149" t="s">
        <v>900</v>
      </c>
      <c r="V38" s="157">
        <v>0</v>
      </c>
      <c r="W38" s="157">
        <v>0</v>
      </c>
      <c r="X38" s="157">
        <v>0</v>
      </c>
      <c r="Y38" s="157">
        <v>0</v>
      </c>
      <c r="Z38" s="157">
        <v>0.20464849939296004</v>
      </c>
      <c r="AA38" s="157">
        <v>0.65606521853671229</v>
      </c>
      <c r="AB38" s="157">
        <v>0.10107434887017831</v>
      </c>
      <c r="AC38" s="157">
        <v>3.7690431774437337E-2</v>
      </c>
      <c r="AD38" s="157">
        <v>5.2150142571203231E-4</v>
      </c>
      <c r="AE38" s="149"/>
      <c r="AF38" s="149"/>
      <c r="AG38" s="149"/>
      <c r="AH38" s="75">
        <v>1</v>
      </c>
      <c r="AI38" s="75" t="s">
        <v>34</v>
      </c>
      <c r="AM38" s="150">
        <v>38</v>
      </c>
      <c r="AN38" s="152" t="s">
        <v>901</v>
      </c>
      <c r="AO38" s="152" t="s">
        <v>902</v>
      </c>
      <c r="AP38" s="152" t="s">
        <v>902</v>
      </c>
      <c r="AQ38" s="152" t="s">
        <v>902</v>
      </c>
      <c r="AR38" s="152" t="s">
        <v>902</v>
      </c>
      <c r="AS38" s="152" t="s">
        <v>902</v>
      </c>
      <c r="AT38" s="152" t="s">
        <v>902</v>
      </c>
      <c r="AU38" s="152" t="s">
        <v>902</v>
      </c>
      <c r="AV38" s="152" t="s">
        <v>902</v>
      </c>
      <c r="AW38" s="152" t="s">
        <v>902</v>
      </c>
      <c r="AX38" s="152"/>
      <c r="AZ38" s="152">
        <v>38</v>
      </c>
      <c r="BA38" s="211">
        <v>43983</v>
      </c>
      <c r="BB38" s="212"/>
      <c r="BC38" s="212"/>
      <c r="BD38" s="212"/>
      <c r="BE38" s="212"/>
      <c r="BF38" s="212"/>
      <c r="BG38" s="170">
        <v>0</v>
      </c>
      <c r="BH38" s="212"/>
      <c r="BI38" s="212"/>
      <c r="BJ38" s="170">
        <v>0</v>
      </c>
      <c r="BK38" s="213"/>
      <c r="BM38" s="170">
        <v>0</v>
      </c>
      <c r="BN38" s="170">
        <v>0</v>
      </c>
      <c r="BO38" s="212"/>
      <c r="BP38" s="171"/>
      <c r="BQ38" s="171"/>
      <c r="BR38" s="213"/>
      <c r="BS38" s="213"/>
      <c r="BT38" s="152"/>
      <c r="BU38" s="152"/>
      <c r="BV38" s="152">
        <v>38</v>
      </c>
      <c r="BW38" s="211">
        <v>43983</v>
      </c>
      <c r="BX38" s="214"/>
      <c r="BY38" s="214"/>
      <c r="BZ38" s="214"/>
      <c r="CA38" s="214"/>
      <c r="CB38" s="214"/>
      <c r="CC38" s="175">
        <v>0</v>
      </c>
      <c r="CD38" s="214"/>
      <c r="CE38" s="214"/>
      <c r="CF38" s="175">
        <v>0</v>
      </c>
      <c r="CG38" s="54"/>
      <c r="CH38" s="54"/>
      <c r="CI38" s="175">
        <v>0</v>
      </c>
      <c r="CJ38" s="175">
        <v>0</v>
      </c>
      <c r="CK38" s="214"/>
      <c r="CL38" s="176"/>
      <c r="CM38" s="176"/>
      <c r="CN38" s="215"/>
      <c r="CO38" s="215"/>
      <c r="CR38" s="152">
        <v>38</v>
      </c>
      <c r="CS38" s="224">
        <v>39840</v>
      </c>
      <c r="CT38" s="225"/>
      <c r="CU38" s="225"/>
      <c r="CV38" s="225"/>
      <c r="CW38" s="68">
        <v>0</v>
      </c>
      <c r="CY38" s="225"/>
      <c r="CZ38" s="225"/>
      <c r="DB38" s="225"/>
      <c r="DC38" s="225"/>
      <c r="DD38" s="225"/>
      <c r="DE38" s="225"/>
      <c r="DF38" s="225"/>
      <c r="DG38" s="225"/>
      <c r="DH38" s="225"/>
      <c r="DI38" s="225"/>
      <c r="DJ38" s="225"/>
      <c r="DK38" s="225"/>
      <c r="DL38" s="225"/>
      <c r="DM38" s="225"/>
      <c r="DN38" s="225"/>
      <c r="DO38" s="68">
        <v>0</v>
      </c>
    </row>
    <row r="39" spans="1:119">
      <c r="A39" s="3" t="s">
        <v>903</v>
      </c>
      <c r="B39" s="3" t="s">
        <v>639</v>
      </c>
      <c r="C39" s="155">
        <v>4.1822071502039197E-2</v>
      </c>
      <c r="D39" s="155">
        <v>0.73346250183308981</v>
      </c>
      <c r="E39" s="155">
        <v>0.22471542666487104</v>
      </c>
      <c r="F39" s="155">
        <v>0</v>
      </c>
      <c r="G39" s="155">
        <v>0</v>
      </c>
      <c r="H39" s="155">
        <v>0</v>
      </c>
      <c r="I39" s="155">
        <v>0</v>
      </c>
      <c r="J39" s="155">
        <v>0</v>
      </c>
      <c r="K39" s="155">
        <v>0</v>
      </c>
      <c r="O39" s="156">
        <v>1</v>
      </c>
      <c r="P39" s="75" t="s">
        <v>34</v>
      </c>
      <c r="T39" s="149" t="s">
        <v>903</v>
      </c>
      <c r="U39" s="149" t="s">
        <v>639</v>
      </c>
      <c r="V39" s="157">
        <v>4.1822071502039197E-2</v>
      </c>
      <c r="W39" s="157">
        <v>0.73346250183308981</v>
      </c>
      <c r="X39" s="157">
        <v>0.22471542666487104</v>
      </c>
      <c r="Y39" s="157">
        <v>0</v>
      </c>
      <c r="Z39" s="157">
        <v>0</v>
      </c>
      <c r="AA39" s="157">
        <v>0</v>
      </c>
      <c r="AB39" s="157">
        <v>0</v>
      </c>
      <c r="AC39" s="157">
        <v>0</v>
      </c>
      <c r="AD39" s="157">
        <v>0</v>
      </c>
      <c r="AE39" s="149"/>
      <c r="AF39" s="149"/>
      <c r="AG39" s="149"/>
      <c r="AH39" s="75">
        <v>1</v>
      </c>
      <c r="AI39" s="75" t="s">
        <v>34</v>
      </c>
      <c r="AM39" s="150">
        <v>39</v>
      </c>
      <c r="AN39" s="226">
        <v>43831</v>
      </c>
      <c r="AO39" s="164">
        <v>77685.601109700045</v>
      </c>
      <c r="AP39" s="164">
        <v>1383512.8609185016</v>
      </c>
      <c r="AQ39" s="164">
        <v>443826.26227940066</v>
      </c>
      <c r="AR39" s="164">
        <v>0</v>
      </c>
      <c r="AS39" s="164">
        <v>735940.17631549982</v>
      </c>
      <c r="AT39" s="164">
        <v>2219951.7804440656</v>
      </c>
      <c r="AU39" s="164">
        <v>319807.75179880025</v>
      </c>
      <c r="AV39" s="164">
        <v>136867.30231109995</v>
      </c>
      <c r="AW39" s="164">
        <v>1982.8540399999804</v>
      </c>
      <c r="AX39" s="152"/>
      <c r="AZ39" s="152">
        <v>39</v>
      </c>
      <c r="BA39" s="211">
        <v>43647</v>
      </c>
      <c r="BB39" s="212"/>
      <c r="BC39" s="212"/>
      <c r="BD39" s="212"/>
      <c r="BE39" s="212"/>
      <c r="BF39" s="212"/>
      <c r="BG39" s="170">
        <v>0</v>
      </c>
      <c r="BH39" s="212"/>
      <c r="BI39" s="212"/>
      <c r="BJ39" s="170">
        <v>0</v>
      </c>
      <c r="BK39" s="213"/>
      <c r="BM39" s="170">
        <v>0</v>
      </c>
      <c r="BN39" s="170">
        <v>0</v>
      </c>
      <c r="BO39" s="212"/>
      <c r="BP39" s="171"/>
      <c r="BQ39" s="171"/>
      <c r="BR39" s="213"/>
      <c r="BS39" s="213"/>
      <c r="BT39" s="152"/>
      <c r="BU39" s="152"/>
      <c r="BV39" s="152">
        <v>39</v>
      </c>
      <c r="BW39" s="211">
        <v>43647</v>
      </c>
      <c r="BX39" s="214"/>
      <c r="BY39" s="214"/>
      <c r="BZ39" s="214"/>
      <c r="CA39" s="214"/>
      <c r="CB39" s="214"/>
      <c r="CC39" s="175">
        <v>0</v>
      </c>
      <c r="CD39" s="214"/>
      <c r="CE39" s="214"/>
      <c r="CF39" s="175">
        <v>0</v>
      </c>
      <c r="CG39" s="54"/>
      <c r="CH39" s="54"/>
      <c r="CI39" s="175">
        <v>0</v>
      </c>
      <c r="CJ39" s="175">
        <v>0</v>
      </c>
      <c r="CK39" s="214"/>
      <c r="CL39" s="176"/>
      <c r="CM39" s="176"/>
      <c r="CN39" s="215"/>
      <c r="CO39" s="215"/>
      <c r="CR39" s="152">
        <v>39</v>
      </c>
      <c r="CS39" s="224">
        <v>39854</v>
      </c>
      <c r="CT39" s="225"/>
      <c r="CU39" s="225"/>
      <c r="CV39" s="225"/>
      <c r="CW39" s="68">
        <v>0</v>
      </c>
      <c r="CY39" s="225"/>
      <c r="CZ39" s="225"/>
      <c r="DB39" s="225"/>
      <c r="DC39" s="225"/>
      <c r="DD39" s="225"/>
      <c r="DE39" s="225"/>
      <c r="DF39" s="225"/>
      <c r="DG39" s="225"/>
      <c r="DH39" s="225"/>
      <c r="DI39" s="225"/>
      <c r="DJ39" s="225"/>
      <c r="DK39" s="225"/>
      <c r="DL39" s="225"/>
      <c r="DM39" s="225"/>
      <c r="DN39" s="225"/>
      <c r="DO39" s="68">
        <v>0</v>
      </c>
    </row>
    <row r="40" spans="1:119">
      <c r="A40" s="3" t="s">
        <v>904</v>
      </c>
      <c r="B40" s="3" t="s">
        <v>651</v>
      </c>
      <c r="C40" s="155">
        <v>4.2692800140349693E-2</v>
      </c>
      <c r="D40" s="155">
        <v>0.7270291024271307</v>
      </c>
      <c r="E40" s="155">
        <v>0.23027809743251965</v>
      </c>
      <c r="F40" s="155">
        <v>0</v>
      </c>
      <c r="G40" s="155">
        <v>0</v>
      </c>
      <c r="H40" s="155">
        <v>0</v>
      </c>
      <c r="I40" s="155">
        <v>0</v>
      </c>
      <c r="J40" s="155">
        <v>0</v>
      </c>
      <c r="K40" s="155">
        <v>0</v>
      </c>
      <c r="O40" s="156">
        <v>1</v>
      </c>
      <c r="P40" s="75" t="s">
        <v>34</v>
      </c>
      <c r="T40" s="149" t="s">
        <v>904</v>
      </c>
      <c r="U40" s="149" t="s">
        <v>651</v>
      </c>
      <c r="V40" s="157">
        <v>4.2692800140349693E-2</v>
      </c>
      <c r="W40" s="157">
        <v>0.7270291024271307</v>
      </c>
      <c r="X40" s="157">
        <v>0.23027809743251965</v>
      </c>
      <c r="Y40" s="157">
        <v>0</v>
      </c>
      <c r="Z40" s="157">
        <v>0</v>
      </c>
      <c r="AA40" s="157">
        <v>0</v>
      </c>
      <c r="AB40" s="157">
        <v>0</v>
      </c>
      <c r="AC40" s="157">
        <v>0</v>
      </c>
      <c r="AD40" s="157">
        <v>0</v>
      </c>
      <c r="AE40" s="149"/>
      <c r="AF40" s="149"/>
      <c r="AG40" s="149"/>
      <c r="AH40" s="75">
        <v>1</v>
      </c>
      <c r="AI40" s="75" t="s">
        <v>34</v>
      </c>
      <c r="AM40" s="150">
        <v>40</v>
      </c>
      <c r="AN40" s="226">
        <v>43862</v>
      </c>
      <c r="AO40" s="164">
        <v>64911.068578999984</v>
      </c>
      <c r="AP40" s="164">
        <v>1200534.3069135</v>
      </c>
      <c r="AQ40" s="164">
        <v>374457.89730620041</v>
      </c>
      <c r="AR40" s="164">
        <v>0</v>
      </c>
      <c r="AS40" s="164">
        <v>675643.7332457006</v>
      </c>
      <c r="AT40" s="164">
        <v>1979783.8896127995</v>
      </c>
      <c r="AU40" s="164">
        <v>295825.88553539984</v>
      </c>
      <c r="AV40" s="164">
        <v>123037.39017849999</v>
      </c>
      <c r="AW40" s="164">
        <v>1699.6263600000107</v>
      </c>
      <c r="AX40" s="152"/>
      <c r="AZ40" s="152">
        <v>40</v>
      </c>
      <c r="BA40" s="211">
        <v>43678</v>
      </c>
      <c r="BB40" s="212"/>
      <c r="BC40" s="212"/>
      <c r="BD40" s="212"/>
      <c r="BE40" s="212"/>
      <c r="BF40" s="212"/>
      <c r="BG40" s="170">
        <v>0</v>
      </c>
      <c r="BH40" s="212"/>
      <c r="BI40" s="212"/>
      <c r="BJ40" s="170">
        <v>0</v>
      </c>
      <c r="BK40" s="213"/>
      <c r="BM40" s="170">
        <v>0</v>
      </c>
      <c r="BN40" s="170">
        <v>0</v>
      </c>
      <c r="BO40" s="212"/>
      <c r="BP40" s="171"/>
      <c r="BQ40" s="171"/>
      <c r="BR40" s="213"/>
      <c r="BS40" s="213"/>
      <c r="BT40" s="152"/>
      <c r="BU40" s="152"/>
      <c r="BV40" s="152">
        <v>40</v>
      </c>
      <c r="BW40" s="211">
        <v>43678</v>
      </c>
      <c r="BX40" s="214"/>
      <c r="BY40" s="214"/>
      <c r="BZ40" s="214"/>
      <c r="CA40" s="214"/>
      <c r="CB40" s="214"/>
      <c r="CC40" s="175">
        <v>0</v>
      </c>
      <c r="CD40" s="214"/>
      <c r="CE40" s="214"/>
      <c r="CF40" s="175">
        <v>0</v>
      </c>
      <c r="CG40" s="54"/>
      <c r="CH40" s="54"/>
      <c r="CI40" s="175">
        <v>0</v>
      </c>
      <c r="CJ40" s="175">
        <v>0</v>
      </c>
      <c r="CK40" s="214"/>
      <c r="CL40" s="176"/>
      <c r="CM40" s="176"/>
      <c r="CN40" s="215"/>
      <c r="CO40" s="215"/>
      <c r="CR40" s="152">
        <v>40</v>
      </c>
      <c r="CS40" s="224">
        <v>39883</v>
      </c>
      <c r="CT40" s="225"/>
      <c r="CU40" s="225"/>
      <c r="CV40" s="225"/>
      <c r="CW40" s="68">
        <v>0</v>
      </c>
      <c r="CY40" s="225"/>
      <c r="CZ40" s="225"/>
      <c r="DB40" s="225"/>
      <c r="DC40" s="225"/>
      <c r="DD40" s="225"/>
      <c r="DE40" s="225"/>
      <c r="DF40" s="225"/>
      <c r="DG40" s="225"/>
      <c r="DH40" s="225"/>
      <c r="DI40" s="225"/>
      <c r="DJ40" s="225"/>
      <c r="DK40" s="225"/>
      <c r="DL40" s="225"/>
      <c r="DM40" s="225"/>
      <c r="DN40" s="225"/>
      <c r="DO40" s="68">
        <v>0</v>
      </c>
    </row>
    <row r="41" spans="1:119">
      <c r="A41" s="3" t="s">
        <v>905</v>
      </c>
      <c r="B41" s="3" t="s">
        <v>645</v>
      </c>
      <c r="C41" s="155">
        <v>9.7621551151272652E-3</v>
      </c>
      <c r="D41" s="155">
        <v>0.17120564469588304</v>
      </c>
      <c r="E41" s="155">
        <v>5.245332842390444E-2</v>
      </c>
      <c r="F41" s="155">
        <v>0</v>
      </c>
      <c r="G41" s="155">
        <v>0.14499438449873439</v>
      </c>
      <c r="H41" s="155">
        <v>0.52421081701335337</v>
      </c>
      <c r="I41" s="155">
        <v>7.1484742929539463E-2</v>
      </c>
      <c r="J41" s="155">
        <v>2.5456274668403774E-2</v>
      </c>
      <c r="K41" s="155">
        <v>4.3265265505432855E-4</v>
      </c>
      <c r="O41" s="156">
        <v>1</v>
      </c>
      <c r="P41" s="75" t="s">
        <v>34</v>
      </c>
      <c r="T41" s="149" t="s">
        <v>905</v>
      </c>
      <c r="U41" s="149" t="s">
        <v>645</v>
      </c>
      <c r="V41" s="157">
        <v>9.7621551151272652E-3</v>
      </c>
      <c r="W41" s="157">
        <v>0.17120564469588304</v>
      </c>
      <c r="X41" s="157">
        <v>5.245332842390444E-2</v>
      </c>
      <c r="Y41" s="157">
        <v>0</v>
      </c>
      <c r="Z41" s="157">
        <v>0.14499438449873439</v>
      </c>
      <c r="AA41" s="157">
        <v>0.52421081701335337</v>
      </c>
      <c r="AB41" s="157">
        <v>7.1484742929539463E-2</v>
      </c>
      <c r="AC41" s="157">
        <v>2.5456274668403774E-2</v>
      </c>
      <c r="AD41" s="157">
        <v>4.3265265505432855E-4</v>
      </c>
      <c r="AE41" s="149"/>
      <c r="AF41" s="149"/>
      <c r="AG41" s="149"/>
      <c r="AH41" s="75">
        <v>1</v>
      </c>
      <c r="AI41" s="75" t="s">
        <v>34</v>
      </c>
      <c r="AM41" s="150">
        <v>41</v>
      </c>
      <c r="AN41" s="226">
        <v>43891</v>
      </c>
      <c r="AO41" s="164">
        <v>67143.909307408903</v>
      </c>
      <c r="AP41" s="164">
        <v>1196006.8721477054</v>
      </c>
      <c r="AQ41" s="164">
        <v>353697.49249080307</v>
      </c>
      <c r="AR41" s="164">
        <v>0</v>
      </c>
      <c r="AS41" s="164">
        <v>692498.59397838952</v>
      </c>
      <c r="AT41" s="164">
        <v>1993700.2534220526</v>
      </c>
      <c r="AU41" s="164">
        <v>242631.3294377503</v>
      </c>
      <c r="AV41" s="164">
        <v>124656.20685206856</v>
      </c>
      <c r="AW41" s="164">
        <v>1623.1646000000537</v>
      </c>
      <c r="AX41" s="152"/>
      <c r="AZ41" s="152">
        <v>41</v>
      </c>
      <c r="BA41" s="211">
        <v>43709</v>
      </c>
      <c r="BB41" s="212"/>
      <c r="BC41" s="212"/>
      <c r="BD41" s="212"/>
      <c r="BE41" s="212"/>
      <c r="BF41" s="212"/>
      <c r="BG41" s="170">
        <v>0</v>
      </c>
      <c r="BH41" s="212"/>
      <c r="BI41" s="212"/>
      <c r="BJ41" s="170">
        <v>0</v>
      </c>
      <c r="BK41" s="213"/>
      <c r="BM41" s="170">
        <v>0</v>
      </c>
      <c r="BN41" s="170">
        <v>0</v>
      </c>
      <c r="BO41" s="212"/>
      <c r="BP41" s="171"/>
      <c r="BQ41" s="171"/>
      <c r="BR41" s="213"/>
      <c r="BS41" s="213"/>
      <c r="BT41" s="152"/>
      <c r="BU41" s="152"/>
      <c r="BV41" s="152">
        <v>41</v>
      </c>
      <c r="BW41" s="211">
        <v>43709</v>
      </c>
      <c r="BX41" s="214"/>
      <c r="BY41" s="214"/>
      <c r="BZ41" s="214"/>
      <c r="CA41" s="214"/>
      <c r="CB41" s="214"/>
      <c r="CC41" s="175">
        <v>0</v>
      </c>
      <c r="CD41" s="214"/>
      <c r="CE41" s="214"/>
      <c r="CF41" s="175">
        <v>0</v>
      </c>
      <c r="CG41" s="54"/>
      <c r="CH41" s="54"/>
      <c r="CI41" s="175">
        <v>0</v>
      </c>
      <c r="CJ41" s="175">
        <v>0</v>
      </c>
      <c r="CK41" s="214"/>
      <c r="CL41" s="176"/>
      <c r="CM41" s="176"/>
      <c r="CN41" s="215"/>
      <c r="CO41" s="215"/>
      <c r="CR41" s="152">
        <v>41</v>
      </c>
      <c r="CS41" s="224">
        <v>39904</v>
      </c>
      <c r="CT41" s="225"/>
      <c r="CU41" s="225"/>
      <c r="CV41" s="225"/>
      <c r="CW41" s="68">
        <v>0</v>
      </c>
      <c r="CY41" s="225"/>
      <c r="CZ41" s="225"/>
      <c r="DB41" s="225"/>
      <c r="DC41" s="225"/>
      <c r="DD41" s="225"/>
      <c r="DE41" s="225"/>
      <c r="DF41" s="225"/>
      <c r="DG41" s="225"/>
      <c r="DH41" s="225"/>
      <c r="DI41" s="225"/>
      <c r="DJ41" s="225"/>
      <c r="DK41" s="225"/>
      <c r="DL41" s="225"/>
      <c r="DM41" s="225"/>
      <c r="DN41" s="225"/>
      <c r="DO41" s="68">
        <v>0</v>
      </c>
    </row>
    <row r="42" spans="1:119">
      <c r="A42" s="3" t="s">
        <v>906</v>
      </c>
      <c r="B42" s="3" t="s">
        <v>646</v>
      </c>
      <c r="C42" s="155">
        <v>9.9654015762681517E-3</v>
      </c>
      <c r="D42" s="155">
        <v>0.16970395334815824</v>
      </c>
      <c r="E42" s="155">
        <v>5.375177331048836E-2</v>
      </c>
      <c r="F42" s="155">
        <v>0</v>
      </c>
      <c r="G42" s="155">
        <v>0.15687921577307307</v>
      </c>
      <c r="H42" s="155">
        <v>0.502925735030187</v>
      </c>
      <c r="I42" s="155">
        <v>7.7481460321291912E-2</v>
      </c>
      <c r="J42" s="155">
        <v>2.8892688665987102E-2</v>
      </c>
      <c r="K42" s="155">
        <v>3.997719745462132E-4</v>
      </c>
      <c r="O42" s="156">
        <v>1</v>
      </c>
      <c r="P42" s="75" t="s">
        <v>34</v>
      </c>
      <c r="T42" s="149" t="s">
        <v>906</v>
      </c>
      <c r="U42" s="149" t="s">
        <v>646</v>
      </c>
      <c r="V42" s="157">
        <v>9.9654015762681517E-3</v>
      </c>
      <c r="W42" s="157">
        <v>0.16970395334815824</v>
      </c>
      <c r="X42" s="157">
        <v>5.375177331048836E-2</v>
      </c>
      <c r="Y42" s="157">
        <v>0</v>
      </c>
      <c r="Z42" s="157">
        <v>0.15687921577307307</v>
      </c>
      <c r="AA42" s="157">
        <v>0.502925735030187</v>
      </c>
      <c r="AB42" s="157">
        <v>7.7481460321291912E-2</v>
      </c>
      <c r="AC42" s="157">
        <v>2.8892688665987102E-2</v>
      </c>
      <c r="AD42" s="157">
        <v>3.997719745462132E-4</v>
      </c>
      <c r="AE42" s="149"/>
      <c r="AF42" s="149"/>
      <c r="AG42" s="149"/>
      <c r="AH42" s="75">
        <v>1</v>
      </c>
      <c r="AI42" s="75" t="s">
        <v>34</v>
      </c>
      <c r="AM42" s="150">
        <v>42</v>
      </c>
      <c r="AN42" s="226">
        <v>43922</v>
      </c>
      <c r="AO42" s="164">
        <v>69361.017183873526</v>
      </c>
      <c r="AP42" s="164">
        <v>1068872.0405416668</v>
      </c>
      <c r="AQ42" s="164">
        <v>319067.32069929817</v>
      </c>
      <c r="AR42" s="164">
        <v>0</v>
      </c>
      <c r="AS42" s="164">
        <v>567169.7759549889</v>
      </c>
      <c r="AT42" s="164">
        <v>1829855.530319778</v>
      </c>
      <c r="AU42" s="164">
        <v>235725.5083007185</v>
      </c>
      <c r="AV42" s="164">
        <v>104249.88394529557</v>
      </c>
      <c r="AW42" s="164">
        <v>1435.1825599999875</v>
      </c>
      <c r="AX42" s="152"/>
      <c r="AZ42" s="152">
        <v>42</v>
      </c>
      <c r="BA42" s="211">
        <v>43739</v>
      </c>
      <c r="BB42" s="212"/>
      <c r="BC42" s="212"/>
      <c r="BD42" s="212"/>
      <c r="BE42" s="212"/>
      <c r="BF42" s="212"/>
      <c r="BG42" s="170">
        <v>0</v>
      </c>
      <c r="BH42" s="212"/>
      <c r="BI42" s="212"/>
      <c r="BJ42" s="170">
        <v>0</v>
      </c>
      <c r="BK42" s="213"/>
      <c r="BM42" s="170">
        <v>0</v>
      </c>
      <c r="BN42" s="170">
        <v>0</v>
      </c>
      <c r="BO42" s="212"/>
      <c r="BP42" s="171"/>
      <c r="BQ42" s="171"/>
      <c r="BR42" s="213"/>
      <c r="BS42" s="213"/>
      <c r="BT42" s="152"/>
      <c r="BU42" s="152"/>
      <c r="BV42" s="152">
        <v>42</v>
      </c>
      <c r="BW42" s="211">
        <v>43739</v>
      </c>
      <c r="BX42" s="214"/>
      <c r="BY42" s="214"/>
      <c r="BZ42" s="214"/>
      <c r="CA42" s="214"/>
      <c r="CB42" s="214"/>
      <c r="CC42" s="175">
        <v>0</v>
      </c>
      <c r="CD42" s="214"/>
      <c r="CE42" s="214"/>
      <c r="CF42" s="175">
        <v>0</v>
      </c>
      <c r="CG42" s="54"/>
      <c r="CH42" s="54"/>
      <c r="CI42" s="175">
        <v>0</v>
      </c>
      <c r="CJ42" s="175">
        <v>0</v>
      </c>
      <c r="CK42" s="214"/>
      <c r="CL42" s="176"/>
      <c r="CM42" s="176"/>
      <c r="CN42" s="215"/>
      <c r="CO42" s="215"/>
      <c r="CR42" s="152">
        <v>42</v>
      </c>
      <c r="CS42" s="224">
        <v>39962</v>
      </c>
      <c r="CT42" s="225"/>
      <c r="CU42" s="225"/>
      <c r="CV42" s="225"/>
      <c r="CW42" s="68">
        <v>0</v>
      </c>
      <c r="CY42" s="225"/>
      <c r="CZ42" s="225"/>
      <c r="DB42" s="225"/>
      <c r="DC42" s="225"/>
      <c r="DD42" s="225"/>
      <c r="DE42" s="225"/>
      <c r="DF42" s="225"/>
      <c r="DG42" s="225"/>
      <c r="DH42" s="225"/>
      <c r="DI42" s="225"/>
      <c r="DJ42" s="225"/>
      <c r="DK42" s="225"/>
      <c r="DL42" s="225"/>
      <c r="DM42" s="225"/>
      <c r="DN42" s="225"/>
      <c r="DO42" s="68">
        <v>0</v>
      </c>
    </row>
    <row r="43" spans="1:119">
      <c r="A43" s="219" t="s">
        <v>907</v>
      </c>
      <c r="B43" s="219" t="s">
        <v>908</v>
      </c>
      <c r="C43" s="220">
        <v>0</v>
      </c>
      <c r="D43" s="220">
        <v>0</v>
      </c>
      <c r="E43" s="220">
        <v>0</v>
      </c>
      <c r="F43" s="220">
        <v>0</v>
      </c>
      <c r="G43" s="220">
        <v>0</v>
      </c>
      <c r="H43" s="220">
        <v>0</v>
      </c>
      <c r="I43" s="220">
        <v>0</v>
      </c>
      <c r="J43" s="220">
        <v>0</v>
      </c>
      <c r="K43" s="220">
        <v>0</v>
      </c>
      <c r="L43" s="219"/>
      <c r="M43" s="219"/>
      <c r="O43" s="156">
        <v>0</v>
      </c>
      <c r="P43" s="75" t="s">
        <v>34</v>
      </c>
      <c r="T43" s="149" t="s">
        <v>907</v>
      </c>
      <c r="U43" s="149" t="s">
        <v>908</v>
      </c>
      <c r="V43" s="157">
        <v>0</v>
      </c>
      <c r="W43" s="157">
        <v>0</v>
      </c>
      <c r="X43" s="157">
        <v>0</v>
      </c>
      <c r="Y43" s="157">
        <v>0</v>
      </c>
      <c r="Z43" s="157">
        <v>0</v>
      </c>
      <c r="AA43" s="157">
        <v>0</v>
      </c>
      <c r="AB43" s="157">
        <v>0</v>
      </c>
      <c r="AC43" s="157">
        <v>0</v>
      </c>
      <c r="AD43" s="157">
        <v>0</v>
      </c>
      <c r="AE43" s="149"/>
      <c r="AF43" s="149"/>
      <c r="AG43" s="149"/>
      <c r="AH43" s="75">
        <v>0</v>
      </c>
      <c r="AI43" s="75" t="s">
        <v>34</v>
      </c>
      <c r="AM43" s="150">
        <v>43</v>
      </c>
      <c r="AN43" s="226">
        <v>43952</v>
      </c>
      <c r="AO43" s="164">
        <v>67918.86143818211</v>
      </c>
      <c r="AP43" s="164">
        <v>1026303.5508261567</v>
      </c>
      <c r="AQ43" s="164">
        <v>318713.48567552789</v>
      </c>
      <c r="AR43" s="164">
        <v>0</v>
      </c>
      <c r="AS43" s="164">
        <v>537370.01241285237</v>
      </c>
      <c r="AT43" s="164">
        <v>1921473.0051410939</v>
      </c>
      <c r="AU43" s="164">
        <v>349293.40150398249</v>
      </c>
      <c r="AV43" s="164">
        <v>101699.51742532126</v>
      </c>
      <c r="AW43" s="164">
        <v>1455.6856800000146</v>
      </c>
      <c r="AX43" s="152"/>
      <c r="AZ43" s="152">
        <v>43</v>
      </c>
      <c r="BA43" s="211">
        <v>43770</v>
      </c>
      <c r="BB43" s="212"/>
      <c r="BC43" s="212"/>
      <c r="BD43" s="212"/>
      <c r="BE43" s="212"/>
      <c r="BF43" s="212"/>
      <c r="BG43" s="170">
        <v>0</v>
      </c>
      <c r="BH43" s="212"/>
      <c r="BI43" s="212"/>
      <c r="BJ43" s="170">
        <v>0</v>
      </c>
      <c r="BK43" s="213"/>
      <c r="BM43" s="170">
        <v>0</v>
      </c>
      <c r="BN43" s="170">
        <v>0</v>
      </c>
      <c r="BO43" s="212"/>
      <c r="BP43" s="171"/>
      <c r="BQ43" s="171"/>
      <c r="BR43" s="213"/>
      <c r="BS43" s="213"/>
      <c r="BT43" s="152"/>
      <c r="BU43" s="152"/>
      <c r="BV43" s="152">
        <v>43</v>
      </c>
      <c r="BW43" s="211">
        <v>43770</v>
      </c>
      <c r="BX43" s="214"/>
      <c r="BY43" s="214"/>
      <c r="BZ43" s="214"/>
      <c r="CA43" s="214"/>
      <c r="CB43" s="214"/>
      <c r="CC43" s="175">
        <v>0</v>
      </c>
      <c r="CD43" s="214"/>
      <c r="CE43" s="214"/>
      <c r="CF43" s="175">
        <v>0</v>
      </c>
      <c r="CG43" s="54"/>
      <c r="CH43" s="54"/>
      <c r="CI43" s="175">
        <v>0</v>
      </c>
      <c r="CJ43" s="175">
        <v>0</v>
      </c>
      <c r="CK43" s="214"/>
      <c r="CL43" s="176"/>
      <c r="CM43" s="176"/>
      <c r="CN43" s="215"/>
      <c r="CO43" s="215"/>
      <c r="CR43" s="152">
        <v>43</v>
      </c>
      <c r="CS43" s="224">
        <v>39993</v>
      </c>
      <c r="CT43" s="225"/>
      <c r="CU43" s="225"/>
      <c r="CV43" s="225"/>
      <c r="CW43" s="68">
        <v>0</v>
      </c>
      <c r="CY43" s="225"/>
      <c r="CZ43" s="225"/>
      <c r="DB43" s="225"/>
      <c r="DC43" s="225"/>
      <c r="DD43" s="225"/>
      <c r="DE43" s="225"/>
      <c r="DF43" s="225"/>
      <c r="DG43" s="225"/>
      <c r="DH43" s="225"/>
      <c r="DI43" s="225"/>
      <c r="DJ43" s="225"/>
      <c r="DK43" s="225"/>
      <c r="DL43" s="225"/>
      <c r="DM43" s="225"/>
      <c r="DN43" s="225"/>
      <c r="DO43" s="68">
        <v>0</v>
      </c>
    </row>
    <row r="44" spans="1:119">
      <c r="A44" s="219" t="s">
        <v>909</v>
      </c>
      <c r="B44" s="219" t="s">
        <v>910</v>
      </c>
      <c r="C44" s="220">
        <v>0</v>
      </c>
      <c r="D44" s="220">
        <v>0</v>
      </c>
      <c r="E44" s="220">
        <v>0</v>
      </c>
      <c r="F44" s="220">
        <v>0</v>
      </c>
      <c r="G44" s="220">
        <v>0</v>
      </c>
      <c r="H44" s="220">
        <v>0</v>
      </c>
      <c r="I44" s="220">
        <v>0</v>
      </c>
      <c r="J44" s="220">
        <v>0</v>
      </c>
      <c r="K44" s="220">
        <v>0</v>
      </c>
      <c r="L44" s="219"/>
      <c r="M44" s="219"/>
      <c r="O44" s="156">
        <v>0</v>
      </c>
      <c r="P44" s="75" t="s">
        <v>34</v>
      </c>
      <c r="T44" s="149" t="s">
        <v>909</v>
      </c>
      <c r="U44" s="149" t="s">
        <v>910</v>
      </c>
      <c r="V44" s="157">
        <v>0</v>
      </c>
      <c r="W44" s="157">
        <v>0</v>
      </c>
      <c r="X44" s="157">
        <v>0</v>
      </c>
      <c r="Y44" s="157">
        <v>0</v>
      </c>
      <c r="Z44" s="157">
        <v>0</v>
      </c>
      <c r="AA44" s="157">
        <v>0</v>
      </c>
      <c r="AB44" s="157">
        <v>0</v>
      </c>
      <c r="AC44" s="157">
        <v>0</v>
      </c>
      <c r="AD44" s="157">
        <v>0</v>
      </c>
      <c r="AE44" s="149"/>
      <c r="AF44" s="149"/>
      <c r="AG44" s="149"/>
      <c r="AH44" s="75">
        <v>0</v>
      </c>
      <c r="AI44" s="75" t="s">
        <v>34</v>
      </c>
      <c r="AM44" s="150">
        <v>44</v>
      </c>
      <c r="AN44" s="226">
        <v>43983</v>
      </c>
      <c r="AO44" s="164">
        <v>70349.645590869957</v>
      </c>
      <c r="AP44" s="164">
        <v>1058729.9477170871</v>
      </c>
      <c r="AQ44" s="164">
        <v>336794.13836071728</v>
      </c>
      <c r="AR44" s="164">
        <v>0</v>
      </c>
      <c r="AS44" s="164">
        <v>554865.0521358446</v>
      </c>
      <c r="AT44" s="164">
        <v>2219203.6635937295</v>
      </c>
      <c r="AU44" s="164">
        <v>407736.6203727618</v>
      </c>
      <c r="AV44" s="164">
        <v>93150.900497184266</v>
      </c>
      <c r="AW44" s="164">
        <v>1622.2393599999994</v>
      </c>
      <c r="AX44" s="152"/>
      <c r="AZ44" s="152">
        <v>44</v>
      </c>
      <c r="BA44" s="227">
        <v>43800</v>
      </c>
      <c r="BB44" s="212"/>
      <c r="BC44" s="212"/>
      <c r="BD44" s="212"/>
      <c r="BE44" s="212"/>
      <c r="BF44" s="212"/>
      <c r="BG44" s="170">
        <v>0</v>
      </c>
      <c r="BH44" s="212"/>
      <c r="BI44" s="212"/>
      <c r="BJ44" s="170">
        <v>0</v>
      </c>
      <c r="BK44" s="213"/>
      <c r="BM44" s="170">
        <v>0</v>
      </c>
      <c r="BN44" s="170">
        <v>0</v>
      </c>
      <c r="BO44" s="212"/>
      <c r="BP44" s="171"/>
      <c r="BQ44" s="171"/>
      <c r="BR44" s="213"/>
      <c r="BS44" s="213"/>
      <c r="BT44" s="152"/>
      <c r="BU44" s="152"/>
      <c r="BV44" s="152">
        <v>44</v>
      </c>
      <c r="BW44" s="227">
        <v>43800</v>
      </c>
      <c r="BX44" s="214"/>
      <c r="BY44" s="214"/>
      <c r="BZ44" s="214"/>
      <c r="CA44" s="214"/>
      <c r="CB44" s="214"/>
      <c r="CC44" s="175">
        <v>0</v>
      </c>
      <c r="CD44" s="214"/>
      <c r="CE44" s="214"/>
      <c r="CF44" s="175">
        <v>0</v>
      </c>
      <c r="CG44" s="54"/>
      <c r="CH44" s="54"/>
      <c r="CI44" s="175">
        <v>0</v>
      </c>
      <c r="CJ44" s="175">
        <v>0</v>
      </c>
      <c r="CK44" s="214"/>
      <c r="CL44" s="176"/>
      <c r="CM44" s="176"/>
      <c r="CN44" s="215"/>
      <c r="CO44" s="215"/>
      <c r="CR44" s="152">
        <v>44</v>
      </c>
      <c r="CS44" s="224">
        <v>40021</v>
      </c>
      <c r="CT44" s="225"/>
      <c r="CU44" s="225"/>
      <c r="CV44" s="225"/>
      <c r="CW44" s="68">
        <v>0</v>
      </c>
      <c r="CY44" s="225"/>
      <c r="CZ44" s="225"/>
      <c r="DB44" s="225"/>
      <c r="DC44" s="225"/>
      <c r="DD44" s="225"/>
      <c r="DE44" s="225"/>
      <c r="DF44" s="225"/>
      <c r="DG44" s="225"/>
      <c r="DH44" s="225"/>
      <c r="DI44" s="225"/>
      <c r="DJ44" s="225"/>
      <c r="DK44" s="225"/>
      <c r="DL44" s="225"/>
      <c r="DM44" s="225"/>
      <c r="DN44" s="225"/>
      <c r="DO44" s="68">
        <v>0</v>
      </c>
    </row>
    <row r="45" spans="1:119">
      <c r="A45" s="3" t="s">
        <v>911</v>
      </c>
      <c r="B45" s="3" t="s">
        <v>912</v>
      </c>
      <c r="C45" s="155">
        <v>3.4416249762119398E-2</v>
      </c>
      <c r="D45" s="155">
        <v>0.60358150009393385</v>
      </c>
      <c r="E45" s="155">
        <v>0.18492298376761016</v>
      </c>
      <c r="F45" s="155">
        <v>0</v>
      </c>
      <c r="G45" s="155">
        <v>3.2321194890675954E-2</v>
      </c>
      <c r="H45" s="155">
        <v>0.11685362877371949</v>
      </c>
      <c r="I45" s="155">
        <v>1.5934908899562807E-2</v>
      </c>
      <c r="J45" s="155">
        <v>5.6745453804470424E-3</v>
      </c>
      <c r="K45" s="155">
        <v>9.6444085281808999E-5</v>
      </c>
      <c r="L45" s="155">
        <v>6.1985443466498836E-3</v>
      </c>
      <c r="O45" s="156">
        <v>1.0000000000000004</v>
      </c>
      <c r="P45" s="75" t="s">
        <v>34</v>
      </c>
      <c r="T45" s="149" t="s">
        <v>911</v>
      </c>
      <c r="U45" s="149" t="s">
        <v>912</v>
      </c>
      <c r="V45" s="157">
        <v>3.4416249762119398E-2</v>
      </c>
      <c r="W45" s="157">
        <v>0.60358150009393385</v>
      </c>
      <c r="X45" s="157">
        <v>0.18492298376761016</v>
      </c>
      <c r="Y45" s="157">
        <v>0</v>
      </c>
      <c r="Z45" s="157">
        <v>3.2321194890675954E-2</v>
      </c>
      <c r="AA45" s="157">
        <v>0.11685362877371949</v>
      </c>
      <c r="AB45" s="157">
        <v>1.5934908899562807E-2</v>
      </c>
      <c r="AC45" s="157">
        <v>5.6745453804470424E-3</v>
      </c>
      <c r="AD45" s="157">
        <v>9.6444085281808999E-5</v>
      </c>
      <c r="AE45" s="157">
        <v>6.1985443466498836E-3</v>
      </c>
      <c r="AF45" s="157">
        <v>0</v>
      </c>
      <c r="AG45" s="149"/>
      <c r="AH45" s="75">
        <v>1.0000000000000004</v>
      </c>
      <c r="AI45" s="75" t="s">
        <v>34</v>
      </c>
      <c r="AM45" s="150">
        <v>45</v>
      </c>
      <c r="AN45" s="226">
        <v>43647</v>
      </c>
      <c r="AO45" s="164">
        <v>77299.803881167099</v>
      </c>
      <c r="AP45" s="164">
        <v>1222056.9115794466</v>
      </c>
      <c r="AQ45" s="164">
        <v>403884.80970912386</v>
      </c>
      <c r="AR45" s="164">
        <v>0</v>
      </c>
      <c r="AS45" s="164">
        <v>711862.17916032788</v>
      </c>
      <c r="AT45" s="164">
        <v>2601923.8242515419</v>
      </c>
      <c r="AU45" s="164">
        <v>509876.59738023911</v>
      </c>
      <c r="AV45" s="164">
        <v>132409.14292447752</v>
      </c>
      <c r="AW45" s="164">
        <v>1926.6483960000053</v>
      </c>
      <c r="AX45" s="152"/>
      <c r="AZ45" s="152">
        <v>45</v>
      </c>
      <c r="BA45" s="154" t="s">
        <v>913</v>
      </c>
      <c r="BB45" s="189">
        <v>0</v>
      </c>
      <c r="BC45" s="189">
        <v>0</v>
      </c>
      <c r="BD45" s="189">
        <v>0</v>
      </c>
      <c r="BE45" s="189">
        <v>0</v>
      </c>
      <c r="BF45" s="189">
        <v>0</v>
      </c>
      <c r="BG45" s="189">
        <v>0</v>
      </c>
      <c r="BH45" s="189">
        <v>0</v>
      </c>
      <c r="BI45" s="189">
        <v>0</v>
      </c>
      <c r="BJ45" s="189">
        <v>0</v>
      </c>
      <c r="BK45" s="210"/>
      <c r="BM45" s="189">
        <v>0</v>
      </c>
      <c r="BN45" s="189">
        <v>0</v>
      </c>
      <c r="BO45" s="189">
        <v>0</v>
      </c>
      <c r="BP45" s="189">
        <v>0</v>
      </c>
      <c r="BQ45" s="189">
        <v>0</v>
      </c>
      <c r="BR45" s="189">
        <v>0</v>
      </c>
      <c r="BS45" s="189">
        <v>0</v>
      </c>
      <c r="BT45" s="152"/>
      <c r="BU45" s="152"/>
      <c r="BV45" s="152">
        <v>45</v>
      </c>
      <c r="BW45" s="154" t="s">
        <v>913</v>
      </c>
      <c r="BX45" s="190">
        <v>0</v>
      </c>
      <c r="BY45" s="190">
        <v>0</v>
      </c>
      <c r="BZ45" s="190">
        <v>0</v>
      </c>
      <c r="CA45" s="190">
        <v>0</v>
      </c>
      <c r="CB45" s="190">
        <v>0</v>
      </c>
      <c r="CC45" s="190">
        <v>0</v>
      </c>
      <c r="CD45" s="190">
        <v>0</v>
      </c>
      <c r="CE45" s="190">
        <v>0</v>
      </c>
      <c r="CF45" s="190">
        <v>0</v>
      </c>
      <c r="CG45" s="54"/>
      <c r="CH45" s="54"/>
      <c r="CI45" s="190">
        <v>0</v>
      </c>
      <c r="CJ45" s="190">
        <v>0</v>
      </c>
      <c r="CK45" s="190">
        <v>0</v>
      </c>
      <c r="CL45" s="190">
        <v>0</v>
      </c>
      <c r="CM45" s="190">
        <v>0</v>
      </c>
      <c r="CN45" s="228">
        <v>0</v>
      </c>
      <c r="CO45" s="228">
        <v>0</v>
      </c>
      <c r="CR45" s="152">
        <v>45</v>
      </c>
      <c r="CS45" s="224">
        <v>40028</v>
      </c>
      <c r="CT45" s="225"/>
      <c r="CU45" s="225"/>
      <c r="CV45" s="225"/>
      <c r="CW45" s="68">
        <v>0</v>
      </c>
      <c r="CY45" s="225"/>
      <c r="CZ45" s="225"/>
      <c r="DB45" s="225"/>
      <c r="DC45" s="225"/>
      <c r="DD45" s="225"/>
      <c r="DE45" s="225"/>
      <c r="DF45" s="225"/>
      <c r="DG45" s="225"/>
      <c r="DH45" s="225"/>
      <c r="DI45" s="225"/>
      <c r="DJ45" s="225"/>
      <c r="DK45" s="225"/>
      <c r="DL45" s="225"/>
      <c r="DM45" s="225"/>
      <c r="DN45" s="225"/>
      <c r="DO45" s="68">
        <v>0</v>
      </c>
    </row>
    <row r="46" spans="1:119" ht="12.75" thickBot="1">
      <c r="A46" s="3" t="s">
        <v>914</v>
      </c>
      <c r="B46" s="3" t="s">
        <v>915</v>
      </c>
      <c r="C46" s="155">
        <v>3.4416249762119398E-2</v>
      </c>
      <c r="D46" s="155">
        <v>0.60358150009393385</v>
      </c>
      <c r="E46" s="155">
        <v>0.18492298376761016</v>
      </c>
      <c r="F46" s="155">
        <v>0</v>
      </c>
      <c r="G46" s="155">
        <v>3.2321194890675954E-2</v>
      </c>
      <c r="H46" s="155">
        <v>0.11685362877371949</v>
      </c>
      <c r="I46" s="155">
        <v>1.5934908899562807E-2</v>
      </c>
      <c r="J46" s="155">
        <v>5.6745453804470424E-3</v>
      </c>
      <c r="K46" s="155">
        <v>9.6444085281808999E-5</v>
      </c>
      <c r="L46" s="155">
        <v>6.1985443466498836E-3</v>
      </c>
      <c r="O46" s="156">
        <v>1.0000000000000004</v>
      </c>
      <c r="P46" s="75" t="s">
        <v>34</v>
      </c>
      <c r="T46" s="149" t="s">
        <v>914</v>
      </c>
      <c r="U46" s="149" t="s">
        <v>915</v>
      </c>
      <c r="V46" s="157">
        <v>3.4416249762119398E-2</v>
      </c>
      <c r="W46" s="157">
        <v>0.60358150009393385</v>
      </c>
      <c r="X46" s="157">
        <v>0.18492298376761016</v>
      </c>
      <c r="Y46" s="157">
        <v>0</v>
      </c>
      <c r="Z46" s="157">
        <v>3.2321194890675954E-2</v>
      </c>
      <c r="AA46" s="157">
        <v>0.11685362877371949</v>
      </c>
      <c r="AB46" s="157">
        <v>1.5934908899562807E-2</v>
      </c>
      <c r="AC46" s="157">
        <v>5.6745453804470424E-3</v>
      </c>
      <c r="AD46" s="157">
        <v>9.6444085281808999E-5</v>
      </c>
      <c r="AE46" s="157">
        <v>6.1985443466498836E-3</v>
      </c>
      <c r="AF46" s="157">
        <v>0</v>
      </c>
      <c r="AG46" s="149"/>
      <c r="AH46" s="75">
        <v>1.0000000000000004</v>
      </c>
      <c r="AI46" s="75" t="s">
        <v>34</v>
      </c>
      <c r="AM46" s="150">
        <v>46</v>
      </c>
      <c r="AN46" s="226">
        <v>43678</v>
      </c>
      <c r="AO46" s="164">
        <v>77198.306510279799</v>
      </c>
      <c r="AP46" s="164">
        <v>1219603.2824245335</v>
      </c>
      <c r="AQ46" s="164">
        <v>392660.75701090397</v>
      </c>
      <c r="AR46" s="164">
        <v>0</v>
      </c>
      <c r="AS46" s="164">
        <v>723667.55078217783</v>
      </c>
      <c r="AT46" s="164">
        <v>2503810.0140391313</v>
      </c>
      <c r="AU46" s="164">
        <v>386282.59509437112</v>
      </c>
      <c r="AV46" s="164">
        <v>131672.65699643467</v>
      </c>
      <c r="AW46" s="164">
        <v>1922.9534400000161</v>
      </c>
      <c r="AX46" s="152"/>
      <c r="AZ46" s="152">
        <v>46</v>
      </c>
      <c r="BA46" s="154" t="s">
        <v>916</v>
      </c>
      <c r="BB46" s="229">
        <v>1534.2695763801644</v>
      </c>
      <c r="BC46" s="229">
        <v>27300.527097115937</v>
      </c>
      <c r="BD46" s="229">
        <v>8018.1040623046802</v>
      </c>
      <c r="BE46" s="229">
        <v>0</v>
      </c>
      <c r="BF46" s="229">
        <v>12141.694371349797</v>
      </c>
      <c r="BG46" s="229">
        <v>43916.80213356977</v>
      </c>
      <c r="BH46" s="229">
        <v>5809.5940432710777</v>
      </c>
      <c r="BI46" s="229">
        <v>2108.9193978446528</v>
      </c>
      <c r="BJ46" s="229">
        <v>37.332079999999998</v>
      </c>
      <c r="BK46" s="210"/>
      <c r="BN46" s="152"/>
      <c r="BO46" s="230"/>
      <c r="BP46" s="152"/>
      <c r="BQ46" s="152"/>
      <c r="BT46" s="152"/>
      <c r="BU46" s="152"/>
      <c r="BV46" s="152">
        <v>46</v>
      </c>
      <c r="BW46" s="154" t="s">
        <v>917</v>
      </c>
      <c r="BX46" s="231">
        <v>832003.32741703768</v>
      </c>
      <c r="BY46" s="231">
        <v>14168445.975898933</v>
      </c>
      <c r="BZ46" s="231">
        <v>4487692.1322863558</v>
      </c>
      <c r="CA46" s="231">
        <v>0</v>
      </c>
      <c r="CB46" s="231">
        <v>7979425.4925756827</v>
      </c>
      <c r="CC46" s="231">
        <v>25580561.52433319</v>
      </c>
      <c r="CD46" s="231">
        <v>3940978.0106500657</v>
      </c>
      <c r="CE46" s="231">
        <v>1469583.1780796123</v>
      </c>
      <c r="CF46" s="231">
        <v>20333.800556000082</v>
      </c>
      <c r="CG46" s="54"/>
      <c r="CH46" s="54"/>
      <c r="CI46" s="175">
        <v>27467566.928178005</v>
      </c>
      <c r="CJ46" s="175">
        <v>31011456.513618864</v>
      </c>
      <c r="CK46" s="175">
        <v>25600895.32488919</v>
      </c>
      <c r="CL46" s="175">
        <v>20333.800556000082</v>
      </c>
      <c r="CM46" s="175">
        <v>0</v>
      </c>
      <c r="CN46" s="164">
        <v>0</v>
      </c>
      <c r="CO46" s="164">
        <v>0</v>
      </c>
      <c r="CR46" s="152">
        <v>46</v>
      </c>
      <c r="CS46" s="224">
        <v>40058</v>
      </c>
      <c r="CT46" s="225"/>
      <c r="CU46" s="225"/>
      <c r="CV46" s="225"/>
      <c r="CW46" s="68">
        <v>0</v>
      </c>
      <c r="CY46" s="225"/>
      <c r="CZ46" s="225"/>
      <c r="DB46" s="225"/>
      <c r="DC46" s="225"/>
      <c r="DD46" s="225"/>
      <c r="DE46" s="225"/>
      <c r="DF46" s="225"/>
      <c r="DG46" s="225"/>
      <c r="DH46" s="225"/>
      <c r="DI46" s="225"/>
      <c r="DJ46" s="225"/>
      <c r="DK46" s="225"/>
      <c r="DL46" s="225"/>
      <c r="DM46" s="225"/>
      <c r="DN46" s="225"/>
      <c r="DO46" s="68">
        <v>0</v>
      </c>
    </row>
    <row r="47" spans="1:119" ht="12.75" thickTop="1">
      <c r="A47" s="3" t="s">
        <v>918</v>
      </c>
      <c r="B47" s="3" t="s">
        <v>647</v>
      </c>
      <c r="C47" s="155">
        <v>2.3810649929983413E-2</v>
      </c>
      <c r="D47" s="155">
        <v>0.31196981827277565</v>
      </c>
      <c r="E47" s="155">
        <v>6.8968022270590484E-2</v>
      </c>
      <c r="F47" s="155">
        <v>0</v>
      </c>
      <c r="G47" s="155">
        <v>6.553011727249887E-2</v>
      </c>
      <c r="H47" s="155">
        <v>0.47934166276004436</v>
      </c>
      <c r="I47" s="155">
        <v>4.2198516500349253E-2</v>
      </c>
      <c r="J47" s="155">
        <v>8.1812129937580136E-3</v>
      </c>
      <c r="K47" s="155">
        <v>0</v>
      </c>
      <c r="L47" s="75">
        <v>0</v>
      </c>
      <c r="M47" s="75">
        <v>0</v>
      </c>
      <c r="O47" s="156">
        <v>1</v>
      </c>
      <c r="P47" s="75" t="s">
        <v>34</v>
      </c>
      <c r="T47" s="149" t="s">
        <v>918</v>
      </c>
      <c r="U47" s="149" t="s">
        <v>647</v>
      </c>
      <c r="V47" s="157">
        <v>2.3810649929983413E-2</v>
      </c>
      <c r="W47" s="157">
        <v>0.31196981827277565</v>
      </c>
      <c r="X47" s="157">
        <v>6.8968022270590484E-2</v>
      </c>
      <c r="Y47" s="157">
        <v>0</v>
      </c>
      <c r="Z47" s="157">
        <v>6.553011727249887E-2</v>
      </c>
      <c r="AA47" s="157">
        <v>0.47934166276004436</v>
      </c>
      <c r="AB47" s="157">
        <v>4.2198516500349253E-2</v>
      </c>
      <c r="AC47" s="157">
        <v>8.1812129937580136E-3</v>
      </c>
      <c r="AD47" s="157">
        <v>0</v>
      </c>
      <c r="AE47" s="232">
        <v>0</v>
      </c>
      <c r="AF47" s="232">
        <v>0</v>
      </c>
      <c r="AG47" s="149"/>
      <c r="AH47" s="75">
        <v>1</v>
      </c>
      <c r="AI47" s="75" t="s">
        <v>34</v>
      </c>
      <c r="AM47" s="150">
        <v>47</v>
      </c>
      <c r="AN47" s="226">
        <v>43709</v>
      </c>
      <c r="AO47" s="164">
        <v>57619.657715270332</v>
      </c>
      <c r="AP47" s="164">
        <v>1072752.6100365082</v>
      </c>
      <c r="AQ47" s="164">
        <v>349385.03630694927</v>
      </c>
      <c r="AR47" s="164">
        <v>0</v>
      </c>
      <c r="AS47" s="164">
        <v>676799.27727724239</v>
      </c>
      <c r="AT47" s="164">
        <v>2090327.0537379296</v>
      </c>
      <c r="AU47" s="164">
        <v>312247.65861179854</v>
      </c>
      <c r="AV47" s="164">
        <v>123810.06526083093</v>
      </c>
      <c r="AW47" s="164">
        <v>1523.6114400000199</v>
      </c>
      <c r="AX47" s="152"/>
      <c r="AZ47" s="152">
        <v>47</v>
      </c>
      <c r="BA47" s="152" t="s">
        <v>919</v>
      </c>
      <c r="BB47" s="152"/>
      <c r="BC47" s="152"/>
      <c r="BD47" s="152"/>
      <c r="BE47" s="152" t="s">
        <v>920</v>
      </c>
      <c r="BF47" s="152"/>
      <c r="BG47" s="152"/>
      <c r="BH47" s="152"/>
      <c r="BI47" s="152"/>
      <c r="BJ47" s="152"/>
      <c r="BK47" s="152"/>
      <c r="BL47" s="152"/>
      <c r="BM47" s="152"/>
      <c r="BN47" s="152"/>
      <c r="BO47" s="152"/>
      <c r="BP47" s="152"/>
      <c r="BQ47" s="152"/>
      <c r="BR47" s="152"/>
      <c r="BS47" s="152"/>
      <c r="BT47" s="152"/>
      <c r="BU47" s="152"/>
      <c r="BV47" s="152">
        <v>47</v>
      </c>
      <c r="BW47" s="152" t="s">
        <v>919</v>
      </c>
      <c r="BX47" s="152"/>
      <c r="BY47" s="152"/>
      <c r="BZ47" s="152"/>
      <c r="CA47" s="152" t="s">
        <v>920</v>
      </c>
      <c r="CB47" s="152"/>
      <c r="CC47" s="152"/>
      <c r="CD47" s="152"/>
      <c r="CE47" s="152"/>
      <c r="CF47" s="152"/>
      <c r="CG47" s="152"/>
      <c r="CH47" s="152"/>
      <c r="CI47" s="152"/>
      <c r="CJ47" s="152"/>
      <c r="CK47" s="152"/>
      <c r="CL47" s="152"/>
      <c r="CM47" s="152"/>
      <c r="CN47" s="152"/>
      <c r="CR47" s="152">
        <v>47</v>
      </c>
      <c r="CS47" s="224">
        <v>40114</v>
      </c>
      <c r="CT47" s="225"/>
      <c r="CU47" s="225"/>
      <c r="CV47" s="225"/>
      <c r="CW47" s="68">
        <v>0</v>
      </c>
      <c r="CY47" s="225"/>
      <c r="CZ47" s="225"/>
      <c r="DB47" s="225"/>
      <c r="DC47" s="225"/>
      <c r="DD47" s="225"/>
      <c r="DE47" s="225"/>
      <c r="DF47" s="225"/>
      <c r="DG47" s="225"/>
      <c r="DH47" s="225"/>
      <c r="DI47" s="225"/>
      <c r="DJ47" s="225"/>
      <c r="DK47" s="225"/>
      <c r="DL47" s="225"/>
      <c r="DM47" s="225"/>
      <c r="DN47" s="225"/>
      <c r="DO47" s="68">
        <v>0</v>
      </c>
    </row>
    <row r="48" spans="1:119">
      <c r="A48" s="219" t="s">
        <v>921</v>
      </c>
      <c r="B48" s="219" t="s">
        <v>700</v>
      </c>
      <c r="C48" s="220">
        <v>5.0630944163318918E-2</v>
      </c>
      <c r="D48" s="220">
        <v>0.6633723353229215</v>
      </c>
      <c r="E48" s="220">
        <v>0.14665353927360164</v>
      </c>
      <c r="F48" s="220">
        <v>0</v>
      </c>
      <c r="G48" s="220">
        <v>0.13934318124015788</v>
      </c>
      <c r="H48" s="220">
        <v>0</v>
      </c>
      <c r="I48" s="220">
        <v>0</v>
      </c>
      <c r="J48" s="220">
        <v>0</v>
      </c>
      <c r="K48" s="220">
        <v>0</v>
      </c>
      <c r="L48" s="233">
        <v>0</v>
      </c>
      <c r="M48" s="233">
        <v>0</v>
      </c>
      <c r="O48" s="156">
        <v>0.99999999999999989</v>
      </c>
      <c r="P48" s="75" t="s">
        <v>34</v>
      </c>
      <c r="T48" s="149" t="s">
        <v>921</v>
      </c>
      <c r="U48" s="149" t="s">
        <v>700</v>
      </c>
      <c r="V48" s="157">
        <v>5.0630944163318918E-2</v>
      </c>
      <c r="W48" s="157">
        <v>0.6633723353229215</v>
      </c>
      <c r="X48" s="157">
        <v>0.14665353927360164</v>
      </c>
      <c r="Y48" s="157">
        <v>0</v>
      </c>
      <c r="Z48" s="157">
        <v>0.13934318124015788</v>
      </c>
      <c r="AA48" s="157">
        <v>0</v>
      </c>
      <c r="AB48" s="157">
        <v>0</v>
      </c>
      <c r="AC48" s="157">
        <v>0</v>
      </c>
      <c r="AD48" s="157">
        <v>0</v>
      </c>
      <c r="AE48" s="232">
        <v>0</v>
      </c>
      <c r="AF48" s="232">
        <v>0</v>
      </c>
      <c r="AG48" s="149"/>
      <c r="AH48" s="75">
        <v>0.99999999999999989</v>
      </c>
      <c r="AI48" s="75" t="s">
        <v>34</v>
      </c>
      <c r="AM48" s="150">
        <v>48</v>
      </c>
      <c r="AN48" s="226">
        <v>43739</v>
      </c>
      <c r="AO48" s="164">
        <v>57829.708579301601</v>
      </c>
      <c r="AP48" s="164">
        <v>1118453.7253222999</v>
      </c>
      <c r="AQ48" s="164">
        <v>353964.4444742435</v>
      </c>
      <c r="AR48" s="164">
        <v>0</v>
      </c>
      <c r="AS48" s="164">
        <v>679389.76699764119</v>
      </c>
      <c r="AT48" s="164">
        <v>1965557.9571609995</v>
      </c>
      <c r="AU48" s="164">
        <v>301366.56341772934</v>
      </c>
      <c r="AV48" s="164">
        <v>132987.74706215333</v>
      </c>
      <c r="AW48" s="164">
        <v>1516.0458399999663</v>
      </c>
      <c r="AX48" s="152"/>
      <c r="AZ48" s="152">
        <v>48</v>
      </c>
      <c r="BA48" s="152" t="s">
        <v>922</v>
      </c>
      <c r="BB48" s="152"/>
      <c r="BC48" s="152"/>
      <c r="BD48" s="152"/>
      <c r="BE48" s="152" t="s">
        <v>923</v>
      </c>
      <c r="BF48" s="152"/>
      <c r="BG48" s="152"/>
      <c r="BH48" s="152"/>
      <c r="BI48" s="152"/>
      <c r="BJ48" s="152"/>
      <c r="BK48" s="152"/>
      <c r="BL48" s="152"/>
      <c r="BM48" s="152"/>
      <c r="BN48" s="152"/>
      <c r="BO48" s="152"/>
      <c r="BP48" s="152"/>
      <c r="BQ48" s="152"/>
      <c r="BR48" s="152"/>
      <c r="BS48" s="152"/>
      <c r="BT48" s="152"/>
      <c r="BU48" s="152"/>
      <c r="BV48" s="152">
        <v>48</v>
      </c>
      <c r="BW48" s="152" t="s">
        <v>922</v>
      </c>
      <c r="BX48" s="152"/>
      <c r="BY48" s="152"/>
      <c r="BZ48" s="152"/>
      <c r="CA48" s="152" t="s">
        <v>923</v>
      </c>
      <c r="CB48" s="152"/>
      <c r="CC48" s="152"/>
      <c r="CD48" s="152"/>
      <c r="CE48" s="152"/>
      <c r="CF48" s="152"/>
      <c r="CG48" s="152"/>
      <c r="CH48" s="152"/>
      <c r="CI48" s="152"/>
      <c r="CJ48" s="152"/>
      <c r="CK48" s="152"/>
      <c r="CL48" s="152"/>
      <c r="CM48" s="152"/>
      <c r="CN48" s="152"/>
      <c r="CR48" s="152">
        <v>48</v>
      </c>
      <c r="CS48" s="224">
        <v>40147</v>
      </c>
      <c r="CT48" s="225"/>
      <c r="CU48" s="225"/>
      <c r="CV48" s="225"/>
      <c r="CW48" s="68">
        <v>0</v>
      </c>
      <c r="CY48" s="225"/>
      <c r="CZ48" s="225"/>
      <c r="DB48" s="225"/>
      <c r="DC48" s="225"/>
      <c r="DD48" s="225"/>
      <c r="DE48" s="225"/>
      <c r="DF48" s="225"/>
      <c r="DG48" s="225"/>
      <c r="DH48" s="225"/>
      <c r="DI48" s="225"/>
      <c r="DJ48" s="225"/>
      <c r="DK48" s="225"/>
      <c r="DL48" s="225"/>
      <c r="DM48" s="225"/>
      <c r="DN48" s="225"/>
      <c r="DO48" s="68">
        <v>0</v>
      </c>
    </row>
    <row r="49" spans="1:119">
      <c r="A49" s="219" t="s">
        <v>924</v>
      </c>
      <c r="B49" s="234" t="s">
        <v>925</v>
      </c>
      <c r="C49" s="220">
        <v>0</v>
      </c>
      <c r="D49" s="220">
        <v>0</v>
      </c>
      <c r="E49" s="220">
        <v>0</v>
      </c>
      <c r="F49" s="220">
        <v>0</v>
      </c>
      <c r="G49" s="220">
        <v>0</v>
      </c>
      <c r="H49" s="220">
        <v>0.90489391172268174</v>
      </c>
      <c r="I49" s="220">
        <v>7.9661718626804295E-2</v>
      </c>
      <c r="J49" s="220">
        <v>1.5444369650513946E-2</v>
      </c>
      <c r="K49" s="220">
        <v>0</v>
      </c>
      <c r="L49" s="233">
        <v>0</v>
      </c>
      <c r="M49" s="233">
        <v>0</v>
      </c>
      <c r="O49" s="156">
        <v>1</v>
      </c>
      <c r="P49" s="75" t="s">
        <v>34</v>
      </c>
      <c r="T49" s="149" t="s">
        <v>924</v>
      </c>
      <c r="U49" s="235" t="s">
        <v>925</v>
      </c>
      <c r="V49" s="157">
        <v>0</v>
      </c>
      <c r="W49" s="157">
        <v>0</v>
      </c>
      <c r="X49" s="157">
        <v>0</v>
      </c>
      <c r="Y49" s="157">
        <v>0</v>
      </c>
      <c r="Z49" s="157">
        <v>0</v>
      </c>
      <c r="AA49" s="157">
        <v>0.90489391172268174</v>
      </c>
      <c r="AB49" s="157">
        <v>7.9661718626804295E-2</v>
      </c>
      <c r="AC49" s="157">
        <v>1.5444369650513946E-2</v>
      </c>
      <c r="AD49" s="157">
        <v>0</v>
      </c>
      <c r="AE49" s="232">
        <v>0</v>
      </c>
      <c r="AF49" s="232">
        <v>0</v>
      </c>
      <c r="AG49" s="149"/>
      <c r="AH49" s="75">
        <v>1</v>
      </c>
      <c r="AI49" s="75" t="s">
        <v>34</v>
      </c>
      <c r="AM49" s="150">
        <v>49</v>
      </c>
      <c r="AN49" s="226">
        <v>43770</v>
      </c>
      <c r="AO49" s="164">
        <v>66169.371094484392</v>
      </c>
      <c r="AP49" s="164">
        <v>1204325.4918213238</v>
      </c>
      <c r="AQ49" s="164">
        <v>383860.85789888748</v>
      </c>
      <c r="AR49" s="164">
        <v>0</v>
      </c>
      <c r="AS49" s="164">
        <v>680264.88191122841</v>
      </c>
      <c r="AT49" s="164">
        <v>2025089.7362947678</v>
      </c>
      <c r="AU49" s="164">
        <v>257408.05356661361</v>
      </c>
      <c r="AV49" s="164">
        <v>125862.29976734276</v>
      </c>
      <c r="AW49" s="164">
        <v>1634.3286000000201</v>
      </c>
      <c r="AX49" s="152"/>
      <c r="AZ49" s="152">
        <v>49</v>
      </c>
      <c r="BA49" s="152"/>
      <c r="BB49" s="152"/>
      <c r="BC49" s="152"/>
      <c r="BD49" s="152"/>
      <c r="BE49" s="152" t="s">
        <v>926</v>
      </c>
      <c r="BF49" s="152"/>
      <c r="BG49" s="152"/>
      <c r="BH49" s="152"/>
      <c r="BI49" s="236" t="s">
        <v>927</v>
      </c>
      <c r="BJ49" s="152"/>
      <c r="BK49" s="236" t="s">
        <v>928</v>
      </c>
      <c r="BL49" s="152"/>
      <c r="BM49" s="152"/>
      <c r="BN49" s="152"/>
      <c r="BO49" s="152"/>
      <c r="BP49" s="152"/>
      <c r="BQ49" s="152"/>
      <c r="BR49" s="152"/>
      <c r="BS49" s="152"/>
      <c r="BT49" s="152"/>
      <c r="BU49" s="152"/>
      <c r="BV49" s="152">
        <v>49</v>
      </c>
      <c r="BW49" s="152"/>
      <c r="BX49" s="152"/>
      <c r="BY49" s="152"/>
      <c r="BZ49" s="152"/>
      <c r="CA49" s="152" t="s">
        <v>926</v>
      </c>
      <c r="CB49" s="152"/>
      <c r="CC49" s="152"/>
      <c r="CD49" s="152"/>
      <c r="CE49" s="236" t="s">
        <v>927</v>
      </c>
      <c r="CF49" s="152"/>
      <c r="CG49" s="236" t="s">
        <v>929</v>
      </c>
      <c r="CH49" s="152"/>
      <c r="CI49" s="152"/>
      <c r="CJ49" s="152"/>
      <c r="CK49" s="152"/>
      <c r="CL49" s="152"/>
      <c r="CM49" s="152"/>
      <c r="CN49" s="152"/>
      <c r="CR49" s="152">
        <v>49</v>
      </c>
      <c r="CS49" s="237">
        <v>40156</v>
      </c>
      <c r="CT49" s="238"/>
      <c r="CU49" s="238"/>
      <c r="CV49" s="238"/>
      <c r="CW49" s="239">
        <v>0</v>
      </c>
      <c r="CY49" s="238"/>
      <c r="CZ49" s="238"/>
      <c r="DB49" s="238"/>
      <c r="DC49" s="238"/>
      <c r="DD49" s="238"/>
      <c r="DE49" s="238"/>
      <c r="DF49" s="238"/>
      <c r="DG49" s="238"/>
      <c r="DH49" s="238"/>
      <c r="DI49" s="238"/>
      <c r="DJ49" s="238"/>
      <c r="DK49" s="238"/>
      <c r="DL49" s="238"/>
      <c r="DM49" s="238"/>
      <c r="DN49" s="238"/>
      <c r="DO49" s="239">
        <v>0</v>
      </c>
    </row>
    <row r="50" spans="1:119">
      <c r="A50" s="3" t="s">
        <v>930</v>
      </c>
      <c r="B50" s="3" t="s">
        <v>931</v>
      </c>
      <c r="C50" s="155">
        <v>0</v>
      </c>
      <c r="D50" s="155">
        <v>0</v>
      </c>
      <c r="E50" s="155">
        <v>1</v>
      </c>
      <c r="F50" s="155">
        <v>0</v>
      </c>
      <c r="G50" s="155">
        <v>0</v>
      </c>
      <c r="H50" s="155">
        <v>0</v>
      </c>
      <c r="I50" s="155">
        <v>0</v>
      </c>
      <c r="J50" s="155">
        <v>0</v>
      </c>
      <c r="K50" s="155">
        <v>0</v>
      </c>
      <c r="L50" s="75">
        <v>0</v>
      </c>
      <c r="M50" s="75">
        <v>0</v>
      </c>
      <c r="O50" s="156">
        <v>1</v>
      </c>
      <c r="P50" s="75" t="s">
        <v>34</v>
      </c>
      <c r="T50" s="149" t="s">
        <v>930</v>
      </c>
      <c r="U50" s="149" t="s">
        <v>931</v>
      </c>
      <c r="V50" s="157">
        <v>0</v>
      </c>
      <c r="W50" s="157">
        <v>0</v>
      </c>
      <c r="X50" s="157">
        <v>1</v>
      </c>
      <c r="Y50" s="157">
        <v>0</v>
      </c>
      <c r="Z50" s="157">
        <v>0</v>
      </c>
      <c r="AA50" s="157">
        <v>0</v>
      </c>
      <c r="AB50" s="157">
        <v>0</v>
      </c>
      <c r="AC50" s="157">
        <v>0</v>
      </c>
      <c r="AD50" s="157">
        <v>0</v>
      </c>
      <c r="AE50" s="232">
        <v>0</v>
      </c>
      <c r="AF50" s="232">
        <v>0</v>
      </c>
      <c r="AG50" s="149"/>
      <c r="AH50" s="75">
        <v>1</v>
      </c>
      <c r="AI50" s="75" t="s">
        <v>34</v>
      </c>
      <c r="AM50" s="150">
        <v>50</v>
      </c>
      <c r="AN50" s="226">
        <v>43800</v>
      </c>
      <c r="AO50" s="164">
        <v>78516.376427499999</v>
      </c>
      <c r="AP50" s="164">
        <v>1397294.3756502001</v>
      </c>
      <c r="AQ50" s="164">
        <v>457379.63007429999</v>
      </c>
      <c r="AR50" s="164">
        <v>0</v>
      </c>
      <c r="AS50" s="164">
        <v>743954.49240378954</v>
      </c>
      <c r="AT50" s="164">
        <v>2229884.8163153003</v>
      </c>
      <c r="AU50" s="164">
        <v>322776.04562990041</v>
      </c>
      <c r="AV50" s="164">
        <v>139180.06485890338</v>
      </c>
      <c r="AW50" s="164">
        <v>1991.4602400000094</v>
      </c>
      <c r="AX50" s="152"/>
      <c r="AZ50" s="152">
        <v>50</v>
      </c>
      <c r="BA50" s="160"/>
      <c r="BB50" s="160"/>
      <c r="BC50" s="160"/>
      <c r="BD50" s="160"/>
      <c r="BE50" s="160"/>
      <c r="BF50" s="160"/>
      <c r="BG50" s="160"/>
      <c r="BH50" s="160" t="s">
        <v>932</v>
      </c>
      <c r="BI50" s="160"/>
      <c r="BJ50" s="160"/>
      <c r="BK50" s="160"/>
      <c r="BL50" s="160"/>
      <c r="BM50" s="152"/>
      <c r="BN50" s="152"/>
      <c r="BO50" s="152"/>
      <c r="BP50" s="152"/>
      <c r="BQ50" s="152"/>
      <c r="BR50" s="152"/>
      <c r="BS50" s="152"/>
      <c r="BT50" s="152"/>
      <c r="BU50" s="152"/>
      <c r="BV50" s="152">
        <v>50</v>
      </c>
      <c r="BW50" s="160"/>
      <c r="BX50" s="160"/>
      <c r="BY50" s="160"/>
      <c r="BZ50" s="160"/>
      <c r="CA50" s="160"/>
      <c r="CB50" s="160"/>
      <c r="CC50" s="160"/>
      <c r="CD50" s="160" t="s">
        <v>932</v>
      </c>
      <c r="CE50" s="160"/>
      <c r="CF50" s="160"/>
      <c r="CG50" s="160"/>
      <c r="CH50" s="160"/>
      <c r="CI50" s="160" t="s">
        <v>933</v>
      </c>
      <c r="CJ50" s="160" t="s">
        <v>934</v>
      </c>
      <c r="CK50" s="152"/>
      <c r="CL50" s="152"/>
      <c r="CM50" s="152"/>
      <c r="CN50" s="152"/>
      <c r="CR50" s="152">
        <v>50</v>
      </c>
      <c r="CT50" s="68">
        <v>0</v>
      </c>
      <c r="CU50" s="68">
        <v>0</v>
      </c>
      <c r="CV50" s="68">
        <v>0</v>
      </c>
      <c r="CW50" s="68">
        <v>0</v>
      </c>
      <c r="CY50" s="68">
        <v>0</v>
      </c>
      <c r="CZ50" s="68">
        <v>0</v>
      </c>
      <c r="DB50" s="68">
        <v>0</v>
      </c>
      <c r="DC50" s="68">
        <v>0</v>
      </c>
      <c r="DD50" s="68">
        <v>0</v>
      </c>
      <c r="DE50" s="68">
        <v>0</v>
      </c>
      <c r="DF50" s="68">
        <v>0</v>
      </c>
      <c r="DG50" s="68">
        <v>0</v>
      </c>
      <c r="DH50" s="68">
        <v>0</v>
      </c>
      <c r="DI50" s="68">
        <v>0</v>
      </c>
      <c r="DJ50" s="68">
        <v>0</v>
      </c>
      <c r="DK50" s="68">
        <v>0</v>
      </c>
      <c r="DL50" s="68">
        <v>0</v>
      </c>
      <c r="DM50" s="68">
        <v>0</v>
      </c>
      <c r="DN50" s="68">
        <v>0</v>
      </c>
      <c r="DO50" s="68">
        <v>0</v>
      </c>
    </row>
    <row r="51" spans="1:119">
      <c r="A51" s="219" t="s">
        <v>935</v>
      </c>
      <c r="B51" s="219" t="s">
        <v>676</v>
      </c>
      <c r="C51" s="220">
        <v>0</v>
      </c>
      <c r="D51" s="220">
        <v>0</v>
      </c>
      <c r="E51" s="220">
        <v>0</v>
      </c>
      <c r="F51" s="220">
        <v>0</v>
      </c>
      <c r="G51" s="220">
        <v>0</v>
      </c>
      <c r="H51" s="220">
        <v>0</v>
      </c>
      <c r="I51" s="220">
        <v>0</v>
      </c>
      <c r="J51" s="220">
        <v>0</v>
      </c>
      <c r="K51" s="220">
        <v>0</v>
      </c>
      <c r="L51" s="219"/>
      <c r="M51" s="219"/>
      <c r="O51" s="156">
        <v>0</v>
      </c>
      <c r="P51" s="75" t="s">
        <v>34</v>
      </c>
      <c r="T51" s="149" t="s">
        <v>935</v>
      </c>
      <c r="U51" s="149" t="s">
        <v>676</v>
      </c>
      <c r="V51" s="157">
        <v>0</v>
      </c>
      <c r="W51" s="157">
        <v>0</v>
      </c>
      <c r="X51" s="157">
        <v>0</v>
      </c>
      <c r="Y51" s="157">
        <v>0</v>
      </c>
      <c r="Z51" s="157">
        <v>0</v>
      </c>
      <c r="AA51" s="157">
        <v>0</v>
      </c>
      <c r="AB51" s="157">
        <v>0</v>
      </c>
      <c r="AC51" s="157">
        <v>0</v>
      </c>
      <c r="AD51" s="157">
        <v>0</v>
      </c>
      <c r="AE51" s="149"/>
      <c r="AF51" s="149"/>
      <c r="AG51" s="149"/>
      <c r="AH51" s="75">
        <v>0</v>
      </c>
      <c r="AI51" s="75" t="s">
        <v>34</v>
      </c>
      <c r="AM51" s="150">
        <v>51</v>
      </c>
      <c r="AN51" s="152" t="s">
        <v>829</v>
      </c>
      <c r="AO51" s="240">
        <v>0</v>
      </c>
      <c r="AP51" s="240">
        <v>0</v>
      </c>
      <c r="AQ51" s="240">
        <v>0</v>
      </c>
      <c r="AR51" s="240">
        <v>0</v>
      </c>
      <c r="AS51" s="240">
        <v>0</v>
      </c>
      <c r="AT51" s="240">
        <v>0</v>
      </c>
      <c r="AU51" s="240">
        <v>0</v>
      </c>
      <c r="AV51" s="240">
        <v>0</v>
      </c>
      <c r="AW51" s="240">
        <v>0</v>
      </c>
      <c r="AX51" s="152"/>
      <c r="AZ51" s="152">
        <v>51</v>
      </c>
      <c r="BA51" s="160" t="s">
        <v>770</v>
      </c>
      <c r="BB51" s="160" t="s">
        <v>783</v>
      </c>
      <c r="BC51" s="160" t="s">
        <v>749</v>
      </c>
      <c r="BD51" s="160"/>
      <c r="BE51" s="160" t="s">
        <v>770</v>
      </c>
      <c r="BF51" s="160" t="s">
        <v>783</v>
      </c>
      <c r="BG51" s="160" t="s">
        <v>749</v>
      </c>
      <c r="BH51" s="160" t="s">
        <v>936</v>
      </c>
      <c r="BI51" s="160" t="s">
        <v>937</v>
      </c>
      <c r="BJ51" s="160" t="s">
        <v>938</v>
      </c>
      <c r="BK51" s="160" t="s">
        <v>937</v>
      </c>
      <c r="BL51" s="160" t="s">
        <v>938</v>
      </c>
      <c r="BM51" s="152"/>
      <c r="BN51" s="152"/>
      <c r="BO51" s="152"/>
      <c r="BP51" s="152"/>
      <c r="BQ51" s="152"/>
      <c r="BR51" s="152"/>
      <c r="BS51" s="152"/>
      <c r="BT51" s="152"/>
      <c r="BU51" s="152"/>
      <c r="BV51" s="152">
        <v>51</v>
      </c>
      <c r="BW51" s="160" t="s">
        <v>770</v>
      </c>
      <c r="BX51" s="160" t="s">
        <v>783</v>
      </c>
      <c r="BY51" s="160" t="s">
        <v>749</v>
      </c>
      <c r="BZ51" s="160"/>
      <c r="CA51" s="160" t="s">
        <v>770</v>
      </c>
      <c r="CB51" s="160" t="s">
        <v>783</v>
      </c>
      <c r="CC51" s="160" t="s">
        <v>749</v>
      </c>
      <c r="CD51" s="160" t="s">
        <v>936</v>
      </c>
      <c r="CE51" s="160" t="s">
        <v>937</v>
      </c>
      <c r="CF51" s="160" t="s">
        <v>938</v>
      </c>
      <c r="CG51" s="160" t="s">
        <v>937</v>
      </c>
      <c r="CH51" s="160" t="s">
        <v>939</v>
      </c>
      <c r="CI51" s="160" t="s">
        <v>940</v>
      </c>
      <c r="CJ51" s="160" t="s">
        <v>941</v>
      </c>
      <c r="CK51" s="152"/>
      <c r="CL51" s="152"/>
      <c r="CM51" s="152"/>
      <c r="CN51" s="152"/>
      <c r="CR51" s="152">
        <v>51</v>
      </c>
      <c r="CS51" s="3" t="s">
        <v>942</v>
      </c>
    </row>
    <row r="52" spans="1:119">
      <c r="A52" s="219" t="s">
        <v>943</v>
      </c>
      <c r="B52" s="219" t="s">
        <v>944</v>
      </c>
      <c r="C52" s="220">
        <v>0</v>
      </c>
      <c r="D52" s="220">
        <v>0</v>
      </c>
      <c r="E52" s="220">
        <v>0</v>
      </c>
      <c r="F52" s="220">
        <v>0</v>
      </c>
      <c r="G52" s="220">
        <v>0</v>
      </c>
      <c r="H52" s="220">
        <v>0</v>
      </c>
      <c r="I52" s="220">
        <v>0</v>
      </c>
      <c r="J52" s="220">
        <v>0</v>
      </c>
      <c r="K52" s="220">
        <v>0</v>
      </c>
      <c r="L52" s="219"/>
      <c r="M52" s="219"/>
      <c r="O52" s="156">
        <v>0</v>
      </c>
      <c r="P52" s="75" t="s">
        <v>34</v>
      </c>
      <c r="T52" s="149" t="s">
        <v>943</v>
      </c>
      <c r="U52" s="149" t="s">
        <v>944</v>
      </c>
      <c r="V52" s="157">
        <v>0</v>
      </c>
      <c r="W52" s="157">
        <v>0</v>
      </c>
      <c r="X52" s="157">
        <v>0</v>
      </c>
      <c r="Y52" s="157">
        <v>0</v>
      </c>
      <c r="Z52" s="157">
        <v>0</v>
      </c>
      <c r="AA52" s="157">
        <v>0</v>
      </c>
      <c r="AB52" s="157">
        <v>0</v>
      </c>
      <c r="AC52" s="157">
        <v>0</v>
      </c>
      <c r="AD52" s="157">
        <v>0</v>
      </c>
      <c r="AE52" s="149"/>
      <c r="AF52" s="149"/>
      <c r="AG52" s="149"/>
      <c r="AH52" s="75">
        <v>0</v>
      </c>
      <c r="AI52" s="75" t="s">
        <v>34</v>
      </c>
      <c r="AM52" s="150">
        <v>52</v>
      </c>
      <c r="AN52" s="152" t="s">
        <v>832</v>
      </c>
      <c r="AO52" s="164">
        <v>832003.32741703768</v>
      </c>
      <c r="AP52" s="164">
        <v>14168445.975898933</v>
      </c>
      <c r="AQ52" s="164">
        <v>4487692.1322863558</v>
      </c>
      <c r="AR52" s="164">
        <v>0</v>
      </c>
      <c r="AS52" s="164">
        <v>7979425.4925756827</v>
      </c>
      <c r="AT52" s="164">
        <v>25580561.52433319</v>
      </c>
      <c r="AU52" s="164">
        <v>3940978.0106500657</v>
      </c>
      <c r="AV52" s="164">
        <v>1469583.1780796123</v>
      </c>
      <c r="AW52" s="164">
        <v>20333.800556000082</v>
      </c>
      <c r="AX52" s="152"/>
      <c r="AZ52" s="152">
        <v>52</v>
      </c>
      <c r="BA52" s="241"/>
      <c r="BB52" s="241"/>
      <c r="BC52" s="241"/>
      <c r="BD52" s="241"/>
      <c r="BE52" s="241"/>
      <c r="BF52" s="241"/>
      <c r="BG52" s="241"/>
      <c r="BH52" s="241"/>
      <c r="BI52" s="241"/>
      <c r="BJ52" s="241"/>
      <c r="BK52" s="241"/>
      <c r="BL52" s="241"/>
      <c r="BM52" s="152"/>
      <c r="BN52" s="152"/>
      <c r="BO52" s="152"/>
      <c r="BP52" s="152"/>
      <c r="BQ52" s="152"/>
      <c r="BR52" s="152"/>
      <c r="BS52" s="152"/>
      <c r="BT52" s="152"/>
      <c r="BU52" s="152"/>
      <c r="BV52" s="152">
        <v>52</v>
      </c>
      <c r="BW52" s="241"/>
      <c r="BX52" s="241"/>
      <c r="BY52" s="241"/>
      <c r="BZ52" s="241"/>
      <c r="CA52" s="241"/>
      <c r="CB52" s="241"/>
      <c r="CC52" s="241"/>
      <c r="CD52" s="241"/>
      <c r="CE52" s="241"/>
      <c r="CF52" s="241"/>
      <c r="CG52" s="241"/>
      <c r="CH52" s="241"/>
      <c r="CI52" s="241"/>
      <c r="CJ52" s="241"/>
      <c r="CK52" s="152"/>
      <c r="CL52" s="152"/>
      <c r="CM52" s="152"/>
      <c r="CN52" s="152"/>
    </row>
    <row r="53" spans="1:119">
      <c r="A53" s="219" t="s">
        <v>945</v>
      </c>
      <c r="B53" s="219" t="s">
        <v>677</v>
      </c>
      <c r="C53" s="220">
        <v>1.3500326744930137E-2</v>
      </c>
      <c r="D53" s="220">
        <v>0.16045586537389347</v>
      </c>
      <c r="E53" s="220">
        <v>2.7758098227869059E-2</v>
      </c>
      <c r="F53" s="220">
        <v>0</v>
      </c>
      <c r="G53" s="220">
        <v>0.14800825892438946</v>
      </c>
      <c r="H53" s="220">
        <v>0.53803940965518993</v>
      </c>
      <c r="I53" s="220">
        <v>7.7176705927474998E-2</v>
      </c>
      <c r="J53" s="220">
        <v>3.3865228869355737E-2</v>
      </c>
      <c r="K53" s="220">
        <v>6.6162497123151099E-3</v>
      </c>
      <c r="L53" s="220">
        <v>3.1864292161873108E-3</v>
      </c>
      <c r="M53" s="220">
        <v>-8.6065726516056928E-3</v>
      </c>
      <c r="O53" s="156">
        <v>0.99999999999999944</v>
      </c>
      <c r="P53" s="75" t="s">
        <v>1311</v>
      </c>
      <c r="Q53" s="3" t="s">
        <v>946</v>
      </c>
      <c r="T53" s="149" t="s">
        <v>945</v>
      </c>
      <c r="U53" s="149" t="s">
        <v>677</v>
      </c>
      <c r="V53" s="157">
        <v>1.3500326744930137E-2</v>
      </c>
      <c r="W53" s="157">
        <v>0.16045586537389353</v>
      </c>
      <c r="X53" s="157">
        <v>2.7758098227869059E-2</v>
      </c>
      <c r="Y53" s="157">
        <v>0</v>
      </c>
      <c r="Z53" s="157">
        <v>0.14800825892438946</v>
      </c>
      <c r="AA53" s="157">
        <v>0.53803940965518993</v>
      </c>
      <c r="AB53" s="157">
        <v>7.7176705927474998E-2</v>
      </c>
      <c r="AC53" s="157">
        <v>3.3865228869355737E-2</v>
      </c>
      <c r="AD53" s="157">
        <v>6.6162497123151099E-3</v>
      </c>
      <c r="AE53" s="157">
        <v>3.1864292161873108E-3</v>
      </c>
      <c r="AF53" s="157">
        <v>-8.6065726516056928E-3</v>
      </c>
      <c r="AG53" s="149"/>
      <c r="AH53" s="75">
        <v>0.99999999999999944</v>
      </c>
      <c r="AI53" s="75" t="s">
        <v>1311</v>
      </c>
      <c r="AJ53" s="3" t="s">
        <v>946</v>
      </c>
      <c r="AM53" s="150">
        <v>53</v>
      </c>
      <c r="AN53" s="152"/>
      <c r="AO53" s="152"/>
      <c r="AP53" s="152"/>
      <c r="AQ53" s="152"/>
      <c r="AR53" s="152"/>
      <c r="AS53" s="152"/>
      <c r="AT53" s="152"/>
      <c r="AU53" s="152"/>
      <c r="AV53" s="152"/>
      <c r="AW53" s="152"/>
      <c r="AX53" s="152"/>
      <c r="AZ53" s="152">
        <v>53</v>
      </c>
      <c r="BA53" s="211">
        <v>43831</v>
      </c>
      <c r="BB53" s="152">
        <v>0</v>
      </c>
      <c r="BC53" s="152">
        <v>0</v>
      </c>
      <c r="BD53" s="152"/>
      <c r="BE53" s="211">
        <v>43831</v>
      </c>
      <c r="BF53" s="242">
        <v>0</v>
      </c>
      <c r="BG53" s="242">
        <v>0</v>
      </c>
      <c r="BH53" s="242">
        <v>0</v>
      </c>
      <c r="BI53" s="242">
        <v>0</v>
      </c>
      <c r="BJ53" s="242">
        <v>0</v>
      </c>
      <c r="BK53" s="242">
        <v>0</v>
      </c>
      <c r="BL53" s="242">
        <v>0</v>
      </c>
      <c r="BM53" s="152"/>
      <c r="BN53" s="152"/>
      <c r="BO53" s="152"/>
      <c r="BP53" s="152"/>
      <c r="BQ53" s="152"/>
      <c r="BR53" s="152"/>
      <c r="BS53" s="152"/>
      <c r="BT53" s="152"/>
      <c r="BU53" s="152"/>
      <c r="BV53" s="152">
        <v>53</v>
      </c>
      <c r="BW53" s="243">
        <v>43831</v>
      </c>
      <c r="BX53" s="164">
        <v>0</v>
      </c>
      <c r="BY53" s="164">
        <v>0</v>
      </c>
      <c r="BZ53" s="152"/>
      <c r="CA53" s="243">
        <v>43831</v>
      </c>
      <c r="CB53" s="242">
        <v>0</v>
      </c>
      <c r="CC53" s="242">
        <v>0</v>
      </c>
      <c r="CD53" s="242">
        <v>0</v>
      </c>
      <c r="CE53" s="244">
        <v>0</v>
      </c>
      <c r="CF53" s="244">
        <v>0</v>
      </c>
      <c r="CG53" s="244">
        <v>0</v>
      </c>
      <c r="CH53" s="244">
        <v>0</v>
      </c>
      <c r="CI53" s="164">
        <v>0</v>
      </c>
      <c r="CJ53" s="242">
        <v>31</v>
      </c>
      <c r="CK53" s="152"/>
      <c r="CL53" s="152"/>
      <c r="CM53" s="152"/>
      <c r="CN53" s="152"/>
    </row>
    <row r="54" spans="1:119">
      <c r="A54" s="3" t="s">
        <v>947</v>
      </c>
      <c r="B54" s="3" t="s">
        <v>948</v>
      </c>
      <c r="C54" s="155">
        <v>1.7297423451525705E-2</v>
      </c>
      <c r="D54" s="155">
        <v>0.22574943484304585</v>
      </c>
      <c r="E54" s="155">
        <v>6.365304031015126E-2</v>
      </c>
      <c r="F54" s="155">
        <v>0</v>
      </c>
      <c r="G54" s="155">
        <v>0.12304873738906572</v>
      </c>
      <c r="H54" s="155">
        <v>0.48435161879509075</v>
      </c>
      <c r="I54" s="155">
        <v>6.2899145906945064E-2</v>
      </c>
      <c r="J54" s="155">
        <v>2.2492689800888161E-2</v>
      </c>
      <c r="K54" s="155">
        <v>2.9409171748274749E-4</v>
      </c>
      <c r="L54" s="155">
        <v>2.1381778580448267E-4</v>
      </c>
      <c r="M54" s="155">
        <v>0</v>
      </c>
      <c r="O54" s="156">
        <v>0.99999999999999967</v>
      </c>
      <c r="P54" s="75" t="s">
        <v>34</v>
      </c>
      <c r="Q54" s="245">
        <v>0</v>
      </c>
      <c r="T54" s="149" t="s">
        <v>947</v>
      </c>
      <c r="U54" s="149" t="s">
        <v>948</v>
      </c>
      <c r="V54" s="157">
        <v>1.7297423451525705E-2</v>
      </c>
      <c r="W54" s="157">
        <v>0.2257494348430458</v>
      </c>
      <c r="X54" s="157">
        <v>6.365304031015126E-2</v>
      </c>
      <c r="Y54" s="157">
        <v>0</v>
      </c>
      <c r="Z54" s="157">
        <v>0.12304873738906572</v>
      </c>
      <c r="AA54" s="157">
        <v>0.48435161879509075</v>
      </c>
      <c r="AB54" s="157">
        <v>6.2899145906945064E-2</v>
      </c>
      <c r="AC54" s="157">
        <v>2.2492689800888161E-2</v>
      </c>
      <c r="AD54" s="157">
        <v>2.9409171748274738E-4</v>
      </c>
      <c r="AE54" s="157">
        <v>2.1381778580448267E-4</v>
      </c>
      <c r="AF54" s="157">
        <v>0</v>
      </c>
      <c r="AG54" s="149"/>
      <c r="AH54" s="75">
        <v>0.99999999999999967</v>
      </c>
      <c r="AI54" s="75" t="s">
        <v>34</v>
      </c>
      <c r="AJ54" s="155">
        <v>0</v>
      </c>
      <c r="AM54" s="150">
        <v>54</v>
      </c>
      <c r="AN54" s="152" t="s">
        <v>838</v>
      </c>
      <c r="AO54" s="187">
        <v>3.0290390466420045E-2</v>
      </c>
      <c r="AP54" s="187">
        <v>0.51582457277510163</v>
      </c>
      <c r="AQ54" s="187">
        <v>0.1633814944010418</v>
      </c>
      <c r="AR54" s="187">
        <v>0</v>
      </c>
      <c r="AS54" s="187">
        <v>0.29050354235743653</v>
      </c>
      <c r="AT54" s="187">
        <v>0.82487455928099773</v>
      </c>
      <c r="AU54" s="187">
        <v>0.1270813581077484</v>
      </c>
      <c r="AV54" s="187">
        <v>4.7388395879898002E-2</v>
      </c>
      <c r="AW54" s="187">
        <v>6.5568673135589007E-4</v>
      </c>
      <c r="AX54" s="188">
        <v>2</v>
      </c>
      <c r="AZ54" s="152">
        <v>54</v>
      </c>
      <c r="BA54" s="211">
        <v>43862</v>
      </c>
      <c r="BB54" s="152">
        <v>0</v>
      </c>
      <c r="BC54" s="152">
        <v>0</v>
      </c>
      <c r="BD54" s="152"/>
      <c r="BE54" s="211">
        <v>43862</v>
      </c>
      <c r="BF54" s="242">
        <v>0</v>
      </c>
      <c r="BG54" s="242">
        <v>0</v>
      </c>
      <c r="BH54" s="242">
        <v>0</v>
      </c>
      <c r="BI54" s="242">
        <v>0</v>
      </c>
      <c r="BJ54" s="242">
        <v>0</v>
      </c>
      <c r="BK54" s="242">
        <v>0</v>
      </c>
      <c r="BL54" s="242">
        <v>0</v>
      </c>
      <c r="BM54" s="152"/>
      <c r="BN54" s="152"/>
      <c r="BO54" s="152"/>
      <c r="BP54" s="152"/>
      <c r="BQ54" s="152"/>
      <c r="BR54" s="152"/>
      <c r="BS54" s="152"/>
      <c r="BT54" s="152"/>
      <c r="BU54" s="152"/>
      <c r="BV54" s="152">
        <v>54</v>
      </c>
      <c r="BW54" s="243">
        <v>43862</v>
      </c>
      <c r="BX54" s="164">
        <v>0</v>
      </c>
      <c r="BY54" s="164">
        <v>0</v>
      </c>
      <c r="BZ54" s="152"/>
      <c r="CA54" s="243">
        <v>43862</v>
      </c>
      <c r="CB54" s="242">
        <v>0</v>
      </c>
      <c r="CC54" s="242">
        <v>0</v>
      </c>
      <c r="CD54" s="242">
        <v>0</v>
      </c>
      <c r="CE54" s="244">
        <v>0</v>
      </c>
      <c r="CF54" s="244">
        <v>0</v>
      </c>
      <c r="CG54" s="244">
        <v>0</v>
      </c>
      <c r="CH54" s="244">
        <v>0</v>
      </c>
      <c r="CI54" s="164">
        <v>0</v>
      </c>
      <c r="CJ54" s="242">
        <v>28</v>
      </c>
      <c r="CK54" s="152"/>
      <c r="CL54" s="152"/>
      <c r="CM54" s="152"/>
      <c r="CN54" s="152"/>
    </row>
    <row r="55" spans="1:119">
      <c r="A55" s="3" t="s">
        <v>683</v>
      </c>
      <c r="B55" s="3" t="s">
        <v>683</v>
      </c>
      <c r="C55" s="155">
        <v>3.1703038784188932E-2</v>
      </c>
      <c r="D55" s="155">
        <v>0.26859737423198765</v>
      </c>
      <c r="E55" s="155">
        <v>6.3406695699418855E-2</v>
      </c>
      <c r="F55" s="155">
        <v>0</v>
      </c>
      <c r="G55" s="155">
        <v>8.5981482190494174E-2</v>
      </c>
      <c r="H55" s="155">
        <v>0.48156253974408791</v>
      </c>
      <c r="I55" s="155">
        <v>5.0212893748728796E-2</v>
      </c>
      <c r="J55" s="155">
        <v>1.8535975601093747E-2</v>
      </c>
      <c r="K55" s="155">
        <v>0</v>
      </c>
      <c r="O55" s="156">
        <v>1.0000000000000002</v>
      </c>
      <c r="P55" s="75" t="s">
        <v>34</v>
      </c>
      <c r="Q55" s="3" t="s">
        <v>949</v>
      </c>
      <c r="T55" s="149" t="s">
        <v>683</v>
      </c>
      <c r="U55" s="149" t="s">
        <v>683</v>
      </c>
      <c r="V55" s="246">
        <v>3.1703038784188932E-2</v>
      </c>
      <c r="W55" s="246">
        <v>0.26859737423198765</v>
      </c>
      <c r="X55" s="246">
        <v>6.3406695699418855E-2</v>
      </c>
      <c r="Y55" s="246">
        <v>0</v>
      </c>
      <c r="Z55" s="246">
        <v>8.5981482190494174E-2</v>
      </c>
      <c r="AA55" s="246">
        <v>0.48156253974408791</v>
      </c>
      <c r="AB55" s="246">
        <v>5.0212893748728796E-2</v>
      </c>
      <c r="AC55" s="246">
        <v>1.8535975601093747E-2</v>
      </c>
      <c r="AD55" s="246">
        <v>0</v>
      </c>
      <c r="AE55" s="149"/>
      <c r="AF55" s="149"/>
      <c r="AG55" s="149"/>
      <c r="AH55" s="75">
        <v>1.0000000000000002</v>
      </c>
      <c r="AI55" s="75" t="s">
        <v>34</v>
      </c>
      <c r="AJ55" s="57" t="s">
        <v>949</v>
      </c>
      <c r="AM55" s="150">
        <v>55</v>
      </c>
      <c r="AN55" s="152"/>
      <c r="AO55" s="152"/>
      <c r="AP55" s="152"/>
      <c r="AQ55" s="152"/>
      <c r="AR55" s="152"/>
      <c r="AS55" s="152"/>
      <c r="AT55" s="152"/>
      <c r="AU55" s="152"/>
      <c r="AV55" s="152"/>
      <c r="AW55" s="152"/>
      <c r="AX55" s="152"/>
      <c r="AZ55" s="152">
        <v>55</v>
      </c>
      <c r="BA55" s="211">
        <v>43891</v>
      </c>
      <c r="BB55" s="152">
        <v>0</v>
      </c>
      <c r="BC55" s="152">
        <v>0</v>
      </c>
      <c r="BD55" s="152"/>
      <c r="BE55" s="211">
        <v>43891</v>
      </c>
      <c r="BF55" s="242">
        <v>0</v>
      </c>
      <c r="BG55" s="242">
        <v>0</v>
      </c>
      <c r="BH55" s="242">
        <v>0</v>
      </c>
      <c r="BI55" s="242">
        <v>0</v>
      </c>
      <c r="BJ55" s="242">
        <v>0</v>
      </c>
      <c r="BK55" s="242">
        <v>0</v>
      </c>
      <c r="BL55" s="242">
        <v>0</v>
      </c>
      <c r="BM55" s="152"/>
      <c r="BN55" s="152"/>
      <c r="BO55" s="152"/>
      <c r="BP55" s="152"/>
      <c r="BQ55" s="152"/>
      <c r="BR55" s="152"/>
      <c r="BS55" s="152"/>
      <c r="BT55" s="152"/>
      <c r="BU55" s="152"/>
      <c r="BV55" s="152">
        <v>55</v>
      </c>
      <c r="BW55" s="243">
        <v>43891</v>
      </c>
      <c r="BX55" s="164">
        <v>0</v>
      </c>
      <c r="BY55" s="164">
        <v>0</v>
      </c>
      <c r="BZ55" s="152"/>
      <c r="CA55" s="243">
        <v>43891</v>
      </c>
      <c r="CB55" s="242">
        <v>0</v>
      </c>
      <c r="CC55" s="242">
        <v>0</v>
      </c>
      <c r="CD55" s="242">
        <v>0</v>
      </c>
      <c r="CE55" s="244">
        <v>0</v>
      </c>
      <c r="CF55" s="244">
        <v>0</v>
      </c>
      <c r="CG55" s="244">
        <v>0</v>
      </c>
      <c r="CH55" s="244">
        <v>0</v>
      </c>
      <c r="CI55" s="164">
        <v>0</v>
      </c>
      <c r="CJ55" s="242">
        <v>31</v>
      </c>
      <c r="CK55" s="152"/>
      <c r="CL55" s="152"/>
      <c r="CM55" s="152"/>
      <c r="CN55" s="152"/>
      <c r="CS55" s="216">
        <v>43983</v>
      </c>
    </row>
    <row r="56" spans="1:119">
      <c r="A56" s="219" t="s">
        <v>950</v>
      </c>
      <c r="B56" s="219" t="s">
        <v>951</v>
      </c>
      <c r="C56" s="220">
        <v>0</v>
      </c>
      <c r="D56" s="220">
        <v>0</v>
      </c>
      <c r="E56" s="220">
        <v>0</v>
      </c>
      <c r="F56" s="220">
        <v>0</v>
      </c>
      <c r="G56" s="220">
        <v>0</v>
      </c>
      <c r="H56" s="220">
        <v>0</v>
      </c>
      <c r="I56" s="220">
        <v>1</v>
      </c>
      <c r="J56" s="220">
        <v>0</v>
      </c>
      <c r="K56" s="220">
        <v>0</v>
      </c>
      <c r="L56" s="219"/>
      <c r="M56" s="233">
        <v>0</v>
      </c>
      <c r="O56" s="156">
        <v>1</v>
      </c>
      <c r="P56" s="75" t="s">
        <v>34</v>
      </c>
      <c r="Q56" s="245">
        <v>0</v>
      </c>
      <c r="T56" s="149" t="s">
        <v>950</v>
      </c>
      <c r="U56" s="149" t="s">
        <v>951</v>
      </c>
      <c r="V56" s="232">
        <v>0</v>
      </c>
      <c r="W56" s="232">
        <v>0</v>
      </c>
      <c r="X56" s="232">
        <v>0</v>
      </c>
      <c r="Y56" s="232">
        <v>0</v>
      </c>
      <c r="Z56" s="232">
        <v>0</v>
      </c>
      <c r="AA56" s="232">
        <v>0</v>
      </c>
      <c r="AB56" s="232">
        <v>1</v>
      </c>
      <c r="AC56" s="232">
        <v>0</v>
      </c>
      <c r="AD56" s="232">
        <v>0</v>
      </c>
      <c r="AE56" s="149"/>
      <c r="AF56" s="157">
        <v>0</v>
      </c>
      <c r="AG56" s="149"/>
      <c r="AH56" s="75">
        <v>1</v>
      </c>
      <c r="AI56" s="75" t="s">
        <v>34</v>
      </c>
      <c r="AJ56" s="155">
        <v>0</v>
      </c>
      <c r="AM56" s="150">
        <v>56</v>
      </c>
      <c r="AN56" s="152" t="s">
        <v>845</v>
      </c>
      <c r="AO56" s="175">
        <v>0</v>
      </c>
      <c r="AP56" s="175">
        <v>0</v>
      </c>
      <c r="AQ56" s="175">
        <v>0</v>
      </c>
      <c r="AR56" s="175">
        <v>0</v>
      </c>
      <c r="AS56" s="175">
        <v>0</v>
      </c>
      <c r="AT56" s="175">
        <v>0</v>
      </c>
      <c r="AU56" s="175">
        <v>0</v>
      </c>
      <c r="AV56" s="175">
        <v>0</v>
      </c>
      <c r="AW56" s="175">
        <v>0</v>
      </c>
      <c r="AX56" s="152"/>
      <c r="AZ56" s="152">
        <v>56</v>
      </c>
      <c r="BA56" s="211">
        <v>43922</v>
      </c>
      <c r="BB56" s="152">
        <v>0</v>
      </c>
      <c r="BC56" s="152">
        <v>0</v>
      </c>
      <c r="BD56" s="152"/>
      <c r="BE56" s="211">
        <v>43922</v>
      </c>
      <c r="BF56" s="242">
        <v>0</v>
      </c>
      <c r="BG56" s="242">
        <v>0</v>
      </c>
      <c r="BH56" s="242">
        <v>0</v>
      </c>
      <c r="BI56" s="242">
        <v>0</v>
      </c>
      <c r="BJ56" s="242">
        <v>0</v>
      </c>
      <c r="BK56" s="242">
        <v>0</v>
      </c>
      <c r="BL56" s="242">
        <v>0</v>
      </c>
      <c r="BM56" s="152"/>
      <c r="BN56" s="152"/>
      <c r="BO56" s="152"/>
      <c r="BP56" s="152"/>
      <c r="BQ56" s="152"/>
      <c r="BR56" s="152"/>
      <c r="BS56" s="152"/>
      <c r="BT56" s="152"/>
      <c r="BU56" s="152"/>
      <c r="BV56" s="152">
        <v>56</v>
      </c>
      <c r="BW56" s="243">
        <v>43922</v>
      </c>
      <c r="BX56" s="164">
        <v>0</v>
      </c>
      <c r="BY56" s="164">
        <v>0</v>
      </c>
      <c r="BZ56" s="152"/>
      <c r="CA56" s="243">
        <v>43922</v>
      </c>
      <c r="CB56" s="242">
        <v>0</v>
      </c>
      <c r="CC56" s="242">
        <v>0</v>
      </c>
      <c r="CD56" s="242">
        <v>0</v>
      </c>
      <c r="CE56" s="244">
        <v>0</v>
      </c>
      <c r="CF56" s="244">
        <v>0</v>
      </c>
      <c r="CG56" s="244">
        <v>0</v>
      </c>
      <c r="CH56" s="244">
        <v>0</v>
      </c>
      <c r="CI56" s="164">
        <v>0</v>
      </c>
      <c r="CJ56" s="242">
        <v>30</v>
      </c>
      <c r="CK56" s="152"/>
      <c r="CL56" s="152"/>
      <c r="CM56" s="152"/>
      <c r="CN56" s="152"/>
      <c r="CS56" s="89" t="s">
        <v>952</v>
      </c>
    </row>
    <row r="57" spans="1:119">
      <c r="A57" s="247" t="s">
        <v>953</v>
      </c>
      <c r="B57" s="219" t="s">
        <v>954</v>
      </c>
      <c r="C57" s="220">
        <v>0</v>
      </c>
      <c r="D57" s="220">
        <v>0</v>
      </c>
      <c r="E57" s="220">
        <v>0</v>
      </c>
      <c r="F57" s="220">
        <v>0</v>
      </c>
      <c r="G57" s="220">
        <v>0</v>
      </c>
      <c r="H57" s="220">
        <v>0</v>
      </c>
      <c r="I57" s="220">
        <v>0</v>
      </c>
      <c r="J57" s="220">
        <v>0</v>
      </c>
      <c r="K57" s="220">
        <v>0</v>
      </c>
      <c r="L57" s="220">
        <v>0</v>
      </c>
      <c r="M57" s="220">
        <v>0</v>
      </c>
      <c r="N57" s="155"/>
      <c r="O57" s="156">
        <v>0</v>
      </c>
      <c r="P57" s="75" t="s">
        <v>34</v>
      </c>
      <c r="Q57" s="3" t="s">
        <v>955</v>
      </c>
      <c r="T57" s="235" t="s">
        <v>956</v>
      </c>
      <c r="U57" s="149" t="s">
        <v>954</v>
      </c>
      <c r="V57" s="157">
        <v>0</v>
      </c>
      <c r="W57" s="157">
        <v>0</v>
      </c>
      <c r="X57" s="157">
        <v>0</v>
      </c>
      <c r="Y57" s="157">
        <v>0</v>
      </c>
      <c r="Z57" s="157">
        <v>0</v>
      </c>
      <c r="AA57" s="157">
        <v>0</v>
      </c>
      <c r="AB57" s="157">
        <v>0</v>
      </c>
      <c r="AC57" s="157">
        <v>0</v>
      </c>
      <c r="AD57" s="157">
        <v>0</v>
      </c>
      <c r="AE57" s="149"/>
      <c r="AF57" s="149"/>
      <c r="AG57" s="149"/>
      <c r="AH57" s="75">
        <v>0</v>
      </c>
      <c r="AI57" s="75" t="s">
        <v>34</v>
      </c>
      <c r="AJ57" s="57" t="s">
        <v>955</v>
      </c>
      <c r="AM57" s="150">
        <v>57</v>
      </c>
      <c r="AN57" s="152"/>
      <c r="AO57" s="152"/>
      <c r="AP57" s="152"/>
      <c r="AQ57" s="152"/>
      <c r="AR57" s="152"/>
      <c r="AS57" s="152"/>
      <c r="AT57" s="152"/>
      <c r="AU57" s="152"/>
      <c r="AV57" s="152"/>
      <c r="AW57" s="152"/>
      <c r="AX57" s="152"/>
      <c r="AZ57" s="152">
        <v>57</v>
      </c>
      <c r="BA57" s="211">
        <v>43952</v>
      </c>
      <c r="BB57" s="152">
        <v>0</v>
      </c>
      <c r="BC57" s="152">
        <v>0</v>
      </c>
      <c r="BD57" s="152"/>
      <c r="BE57" s="211">
        <v>43952</v>
      </c>
      <c r="BF57" s="242">
        <v>0</v>
      </c>
      <c r="BG57" s="242">
        <v>0</v>
      </c>
      <c r="BH57" s="242">
        <v>0</v>
      </c>
      <c r="BI57" s="242">
        <v>0</v>
      </c>
      <c r="BJ57" s="242">
        <v>0</v>
      </c>
      <c r="BK57" s="242">
        <v>0</v>
      </c>
      <c r="BL57" s="242">
        <v>0</v>
      </c>
      <c r="BM57" s="152"/>
      <c r="BN57" s="152"/>
      <c r="BO57" s="152"/>
      <c r="BP57" s="152"/>
      <c r="BQ57" s="152"/>
      <c r="BR57" s="152"/>
      <c r="BS57" s="152"/>
      <c r="BT57" s="152"/>
      <c r="BU57" s="152"/>
      <c r="BV57" s="152">
        <v>57</v>
      </c>
      <c r="BW57" s="243">
        <v>43952</v>
      </c>
      <c r="BX57" s="164">
        <v>0</v>
      </c>
      <c r="BY57" s="164">
        <v>0</v>
      </c>
      <c r="BZ57" s="152"/>
      <c r="CA57" s="243">
        <v>43952</v>
      </c>
      <c r="CB57" s="242">
        <v>0</v>
      </c>
      <c r="CC57" s="242">
        <v>0</v>
      </c>
      <c r="CD57" s="242">
        <v>0</v>
      </c>
      <c r="CE57" s="244">
        <v>0</v>
      </c>
      <c r="CF57" s="244">
        <v>0</v>
      </c>
      <c r="CG57" s="244">
        <v>0</v>
      </c>
      <c r="CH57" s="244">
        <v>0</v>
      </c>
      <c r="CI57" s="164">
        <v>0</v>
      </c>
      <c r="CJ57" s="242">
        <v>31</v>
      </c>
      <c r="CK57" s="152"/>
      <c r="CL57" s="152"/>
      <c r="CM57" s="152"/>
      <c r="CN57" s="152"/>
      <c r="CS57" s="89" t="s">
        <v>866</v>
      </c>
      <c r="CU57" s="138" t="s">
        <v>957</v>
      </c>
      <c r="DE57" s="138" t="s">
        <v>957</v>
      </c>
    </row>
    <row r="58" spans="1:119">
      <c r="A58" s="3" t="s">
        <v>958</v>
      </c>
      <c r="B58" s="3" t="s">
        <v>686</v>
      </c>
      <c r="C58" s="245">
        <v>6.3325139559553226E-2</v>
      </c>
      <c r="D58" s="245">
        <v>0.38475697444863732</v>
      </c>
      <c r="E58" s="245">
        <v>0.11559345031022016</v>
      </c>
      <c r="F58" s="245">
        <v>0</v>
      </c>
      <c r="G58" s="245">
        <v>0.12591682018030059</v>
      </c>
      <c r="H58" s="245">
        <v>0.27761579002878362</v>
      </c>
      <c r="I58" s="245">
        <v>3.2284172198728561E-2</v>
      </c>
      <c r="J58" s="245">
        <v>5.0765327377643875E-4</v>
      </c>
      <c r="K58" s="245">
        <v>0</v>
      </c>
      <c r="L58" s="155">
        <v>0</v>
      </c>
      <c r="M58" s="155">
        <v>0</v>
      </c>
      <c r="O58" s="156">
        <v>1</v>
      </c>
      <c r="P58" s="75" t="s">
        <v>34</v>
      </c>
      <c r="Q58" s="245">
        <v>0</v>
      </c>
      <c r="T58" s="149" t="s">
        <v>958</v>
      </c>
      <c r="U58" s="149" t="s">
        <v>686</v>
      </c>
      <c r="V58" s="157">
        <v>6.3325139559553226E-2</v>
      </c>
      <c r="W58" s="157">
        <v>0.38475697444863732</v>
      </c>
      <c r="X58" s="157">
        <v>0.11559345031022016</v>
      </c>
      <c r="Y58" s="157">
        <v>0</v>
      </c>
      <c r="Z58" s="157">
        <v>0.12591682018030059</v>
      </c>
      <c r="AA58" s="157">
        <v>0.27761579002878362</v>
      </c>
      <c r="AB58" s="157">
        <v>3.2284172198728561E-2</v>
      </c>
      <c r="AC58" s="157">
        <v>5.0765327377643875E-4</v>
      </c>
      <c r="AD58" s="157">
        <v>0</v>
      </c>
      <c r="AE58" s="157">
        <v>0</v>
      </c>
      <c r="AF58" s="157">
        <v>0</v>
      </c>
      <c r="AG58" s="149"/>
      <c r="AH58" s="75">
        <v>1</v>
      </c>
      <c r="AI58" s="75" t="s">
        <v>34</v>
      </c>
      <c r="AJ58" s="155">
        <v>0</v>
      </c>
      <c r="AM58" s="150">
        <v>58</v>
      </c>
      <c r="AN58" s="152" t="s">
        <v>850</v>
      </c>
      <c r="AO58" s="152">
        <v>0</v>
      </c>
      <c r="AP58" s="152">
        <v>0</v>
      </c>
      <c r="AQ58" s="152">
        <v>0</v>
      </c>
      <c r="AR58" s="152">
        <v>0</v>
      </c>
      <c r="AS58" s="152">
        <v>0</v>
      </c>
      <c r="AT58" s="152">
        <v>0</v>
      </c>
      <c r="AU58" s="152">
        <v>0</v>
      </c>
      <c r="AV58" s="152">
        <v>0</v>
      </c>
      <c r="AW58" s="152">
        <v>0</v>
      </c>
      <c r="AX58" s="152"/>
      <c r="AZ58" s="152">
        <v>58</v>
      </c>
      <c r="BA58" s="211">
        <v>43983</v>
      </c>
      <c r="BB58" s="152">
        <v>0</v>
      </c>
      <c r="BC58" s="152">
        <v>0</v>
      </c>
      <c r="BD58" s="152"/>
      <c r="BE58" s="211">
        <v>43983</v>
      </c>
      <c r="BF58" s="242">
        <v>0</v>
      </c>
      <c r="BG58" s="242">
        <v>0</v>
      </c>
      <c r="BH58" s="242">
        <v>0</v>
      </c>
      <c r="BI58" s="242">
        <v>0</v>
      </c>
      <c r="BJ58" s="242">
        <v>0</v>
      </c>
      <c r="BK58" s="242">
        <v>0</v>
      </c>
      <c r="BL58" s="242">
        <v>0</v>
      </c>
      <c r="BM58" s="152"/>
      <c r="BN58" s="152"/>
      <c r="BO58" s="152"/>
      <c r="BP58" s="152"/>
      <c r="BQ58" s="152"/>
      <c r="BR58" s="152"/>
      <c r="BS58" s="152"/>
      <c r="BT58" s="152"/>
      <c r="BU58" s="152"/>
      <c r="BV58" s="152">
        <v>58</v>
      </c>
      <c r="BW58" s="243">
        <v>43983</v>
      </c>
      <c r="BX58" s="164">
        <v>0</v>
      </c>
      <c r="BY58" s="164">
        <v>0</v>
      </c>
      <c r="BZ58" s="152"/>
      <c r="CA58" s="243">
        <v>43983</v>
      </c>
      <c r="CB58" s="242">
        <v>0</v>
      </c>
      <c r="CC58" s="242">
        <v>0</v>
      </c>
      <c r="CD58" s="242">
        <v>0</v>
      </c>
      <c r="CE58" s="244">
        <v>0</v>
      </c>
      <c r="CF58" s="244">
        <v>0</v>
      </c>
      <c r="CG58" s="244">
        <v>0</v>
      </c>
      <c r="CH58" s="244">
        <v>0</v>
      </c>
      <c r="CI58" s="164">
        <v>0</v>
      </c>
      <c r="CJ58" s="242">
        <v>30</v>
      </c>
      <c r="CK58" s="152"/>
      <c r="CL58" s="152"/>
      <c r="CM58" s="152"/>
      <c r="CN58" s="152"/>
      <c r="CT58" s="138" t="s">
        <v>959</v>
      </c>
      <c r="CU58" s="138" t="s">
        <v>959</v>
      </c>
      <c r="CV58" s="138" t="s">
        <v>749</v>
      </c>
      <c r="CW58" s="138" t="s">
        <v>749</v>
      </c>
      <c r="CX58" s="138" t="s">
        <v>960</v>
      </c>
      <c r="CY58" s="138" t="s">
        <v>778</v>
      </c>
      <c r="CZ58" s="138" t="s">
        <v>961</v>
      </c>
      <c r="DA58" s="138" t="s">
        <v>962</v>
      </c>
      <c r="DB58" s="138" t="s">
        <v>963</v>
      </c>
      <c r="DC58" s="138" t="s">
        <v>721</v>
      </c>
      <c r="DD58" s="138" t="s">
        <v>964</v>
      </c>
      <c r="DE58" s="138" t="s">
        <v>965</v>
      </c>
    </row>
    <row r="59" spans="1:119">
      <c r="A59" s="247" t="s">
        <v>953</v>
      </c>
      <c r="B59" s="219" t="s">
        <v>954</v>
      </c>
      <c r="C59" s="220">
        <v>0</v>
      </c>
      <c r="D59" s="220">
        <v>0</v>
      </c>
      <c r="E59" s="220">
        <v>0</v>
      </c>
      <c r="F59" s="220">
        <v>0</v>
      </c>
      <c r="G59" s="220">
        <v>0</v>
      </c>
      <c r="H59" s="220">
        <v>0</v>
      </c>
      <c r="I59" s="220">
        <v>0</v>
      </c>
      <c r="J59" s="220">
        <v>0</v>
      </c>
      <c r="K59" s="220">
        <v>0</v>
      </c>
      <c r="L59" s="220">
        <v>0</v>
      </c>
      <c r="M59" s="220">
        <v>0</v>
      </c>
      <c r="O59" s="156">
        <v>0</v>
      </c>
      <c r="P59" s="75" t="s">
        <v>34</v>
      </c>
      <c r="T59" s="235" t="s">
        <v>966</v>
      </c>
      <c r="U59" s="149" t="s">
        <v>954</v>
      </c>
      <c r="V59" s="157">
        <v>0</v>
      </c>
      <c r="W59" s="157">
        <v>0</v>
      </c>
      <c r="X59" s="157">
        <v>0</v>
      </c>
      <c r="Y59" s="157">
        <v>0</v>
      </c>
      <c r="Z59" s="157">
        <v>0</v>
      </c>
      <c r="AA59" s="157">
        <v>0</v>
      </c>
      <c r="AB59" s="157">
        <v>0</v>
      </c>
      <c r="AC59" s="157">
        <v>0</v>
      </c>
      <c r="AD59" s="157">
        <v>0</v>
      </c>
      <c r="AE59" s="157">
        <v>0</v>
      </c>
      <c r="AF59" s="157">
        <v>0</v>
      </c>
      <c r="AG59" s="149"/>
      <c r="AH59" s="75">
        <v>0</v>
      </c>
      <c r="AI59" s="75" t="s">
        <v>34</v>
      </c>
      <c r="AM59" s="150">
        <v>59</v>
      </c>
      <c r="AN59" s="152" t="s">
        <v>856</v>
      </c>
      <c r="AO59" s="164">
        <v>832003.32741703768</v>
      </c>
      <c r="AP59" s="164">
        <v>14168445.975898933</v>
      </c>
      <c r="AQ59" s="164">
        <v>4487692.1322863558</v>
      </c>
      <c r="AR59" s="164">
        <v>0</v>
      </c>
      <c r="AS59" s="164">
        <v>7979425.4925756827</v>
      </c>
      <c r="AT59" s="164">
        <v>25580561.52433319</v>
      </c>
      <c r="AU59" s="164">
        <v>3940978.0106500657</v>
      </c>
      <c r="AV59" s="164">
        <v>1469583.1780796123</v>
      </c>
      <c r="AW59" s="164">
        <v>20333.800556000082</v>
      </c>
      <c r="AX59" s="152"/>
      <c r="AZ59" s="152">
        <v>59</v>
      </c>
      <c r="BA59" s="211">
        <v>43647</v>
      </c>
      <c r="BB59" s="152">
        <v>0</v>
      </c>
      <c r="BC59" s="152">
        <v>0</v>
      </c>
      <c r="BD59" s="152"/>
      <c r="BE59" s="211">
        <v>43647</v>
      </c>
      <c r="BF59" s="242">
        <v>0</v>
      </c>
      <c r="BG59" s="242">
        <v>0</v>
      </c>
      <c r="BH59" s="242">
        <v>0</v>
      </c>
      <c r="BI59" s="242">
        <v>0</v>
      </c>
      <c r="BJ59" s="242">
        <v>0</v>
      </c>
      <c r="BK59" s="242">
        <v>0</v>
      </c>
      <c r="BL59" s="242">
        <v>0</v>
      </c>
      <c r="BM59" s="152"/>
      <c r="BN59" s="152"/>
      <c r="BO59" s="152"/>
      <c r="BP59" s="152"/>
      <c r="BQ59" s="152"/>
      <c r="BR59" s="152"/>
      <c r="BS59" s="152"/>
      <c r="BT59" s="152"/>
      <c r="BU59" s="152"/>
      <c r="BV59" s="152">
        <v>59</v>
      </c>
      <c r="BW59" s="243">
        <v>43647</v>
      </c>
      <c r="BX59" s="164">
        <v>0</v>
      </c>
      <c r="BY59" s="164">
        <v>0</v>
      </c>
      <c r="BZ59" s="152"/>
      <c r="CA59" s="243">
        <v>43647</v>
      </c>
      <c r="CB59" s="242">
        <v>0</v>
      </c>
      <c r="CC59" s="242">
        <v>0</v>
      </c>
      <c r="CD59" s="242">
        <v>0</v>
      </c>
      <c r="CE59" s="244">
        <v>0</v>
      </c>
      <c r="CF59" s="244">
        <v>0</v>
      </c>
      <c r="CG59" s="244">
        <v>0</v>
      </c>
      <c r="CH59" s="244">
        <v>0</v>
      </c>
      <c r="CI59" s="164">
        <v>0</v>
      </c>
      <c r="CJ59" s="242">
        <v>31</v>
      </c>
      <c r="CK59" s="152"/>
      <c r="CL59" s="152"/>
      <c r="CM59" s="152"/>
      <c r="CN59" s="152"/>
      <c r="CT59" s="221" t="s">
        <v>967</v>
      </c>
      <c r="CU59" s="221" t="s">
        <v>968</v>
      </c>
      <c r="CV59" s="221" t="s">
        <v>969</v>
      </c>
      <c r="CW59" s="221"/>
      <c r="CX59" s="221" t="s">
        <v>970</v>
      </c>
      <c r="CY59" s="221" t="s">
        <v>971</v>
      </c>
      <c r="CZ59" s="221" t="s">
        <v>970</v>
      </c>
      <c r="DA59" s="221" t="s">
        <v>970</v>
      </c>
      <c r="DB59" s="221" t="s">
        <v>971</v>
      </c>
      <c r="DC59" s="221" t="s">
        <v>970</v>
      </c>
      <c r="DD59" s="221" t="s">
        <v>970</v>
      </c>
      <c r="DE59" s="221" t="s">
        <v>972</v>
      </c>
      <c r="DF59" s="223" t="s">
        <v>832</v>
      </c>
    </row>
    <row r="60" spans="1:119">
      <c r="A60" s="247" t="s">
        <v>953</v>
      </c>
      <c r="B60" s="219" t="s">
        <v>954</v>
      </c>
      <c r="C60" s="220">
        <v>0</v>
      </c>
      <c r="D60" s="220">
        <v>0</v>
      </c>
      <c r="E60" s="220">
        <v>0</v>
      </c>
      <c r="F60" s="220">
        <v>0</v>
      </c>
      <c r="G60" s="220">
        <v>0</v>
      </c>
      <c r="H60" s="220">
        <v>0</v>
      </c>
      <c r="I60" s="220">
        <v>0</v>
      </c>
      <c r="J60" s="220">
        <v>0</v>
      </c>
      <c r="K60" s="220">
        <v>0</v>
      </c>
      <c r="L60" s="220">
        <v>0</v>
      </c>
      <c r="M60" s="220">
        <v>0</v>
      </c>
      <c r="O60" s="156">
        <v>0</v>
      </c>
      <c r="P60" s="75" t="s">
        <v>34</v>
      </c>
      <c r="T60" s="235" t="s">
        <v>973</v>
      </c>
      <c r="U60" s="149" t="s">
        <v>954</v>
      </c>
      <c r="V60" s="157">
        <v>0</v>
      </c>
      <c r="W60" s="157">
        <v>0</v>
      </c>
      <c r="X60" s="157">
        <v>0</v>
      </c>
      <c r="Y60" s="157">
        <v>0</v>
      </c>
      <c r="Z60" s="157">
        <v>0</v>
      </c>
      <c r="AA60" s="157">
        <v>0</v>
      </c>
      <c r="AB60" s="157">
        <v>0</v>
      </c>
      <c r="AC60" s="157">
        <v>0</v>
      </c>
      <c r="AD60" s="157">
        <v>0</v>
      </c>
      <c r="AE60" s="157">
        <v>0</v>
      </c>
      <c r="AF60" s="157">
        <v>0</v>
      </c>
      <c r="AG60" s="149"/>
      <c r="AH60" s="75">
        <v>0</v>
      </c>
      <c r="AI60" s="75" t="s">
        <v>34</v>
      </c>
      <c r="AM60" s="150">
        <v>60</v>
      </c>
      <c r="AN60" s="152" t="s">
        <v>974</v>
      </c>
      <c r="AO60" s="187">
        <v>1.4227380664882609E-2</v>
      </c>
      <c r="AP60" s="187">
        <v>0.24228253383883083</v>
      </c>
      <c r="AQ60" s="187">
        <v>7.6740203036271215E-2</v>
      </c>
      <c r="AR60" s="187">
        <v>0</v>
      </c>
      <c r="AS60" s="187">
        <v>0.13644936291587464</v>
      </c>
      <c r="AT60" s="187">
        <v>0.43743140734545721</v>
      </c>
      <c r="AU60" s="187">
        <v>6.7391310228913967E-2</v>
      </c>
      <c r="AV60" s="187">
        <v>2.5130090955473326E-2</v>
      </c>
      <c r="AW60" s="187">
        <v>3.4771101429622794E-4</v>
      </c>
      <c r="AX60" s="188">
        <v>1</v>
      </c>
      <c r="AZ60" s="152">
        <v>60</v>
      </c>
      <c r="BA60" s="211">
        <v>43678</v>
      </c>
      <c r="BB60" s="152">
        <v>0</v>
      </c>
      <c r="BC60" s="152">
        <v>0</v>
      </c>
      <c r="BD60" s="152"/>
      <c r="BE60" s="211">
        <v>43678</v>
      </c>
      <c r="BF60" s="242">
        <v>0</v>
      </c>
      <c r="BG60" s="242">
        <v>0</v>
      </c>
      <c r="BH60" s="242">
        <v>0</v>
      </c>
      <c r="BI60" s="242">
        <v>0</v>
      </c>
      <c r="BJ60" s="242">
        <v>0</v>
      </c>
      <c r="BK60" s="242">
        <v>0</v>
      </c>
      <c r="BL60" s="242">
        <v>0</v>
      </c>
      <c r="BM60" s="152"/>
      <c r="BN60" s="152"/>
      <c r="BO60" s="152"/>
      <c r="BP60" s="152"/>
      <c r="BQ60" s="152"/>
      <c r="BR60" s="152"/>
      <c r="BS60" s="152"/>
      <c r="BT60" s="152"/>
      <c r="BU60" s="152"/>
      <c r="BV60" s="152">
        <v>60</v>
      </c>
      <c r="BW60" s="243">
        <v>43678</v>
      </c>
      <c r="BX60" s="164">
        <v>0</v>
      </c>
      <c r="BY60" s="164">
        <v>0</v>
      </c>
      <c r="BZ60" s="152"/>
      <c r="CA60" s="243">
        <v>43678</v>
      </c>
      <c r="CB60" s="242">
        <v>0</v>
      </c>
      <c r="CC60" s="242">
        <v>0</v>
      </c>
      <c r="CD60" s="242">
        <v>0</v>
      </c>
      <c r="CE60" s="244">
        <v>0</v>
      </c>
      <c r="CF60" s="244">
        <v>0</v>
      </c>
      <c r="CG60" s="244">
        <v>0</v>
      </c>
      <c r="CH60" s="244">
        <v>0</v>
      </c>
      <c r="CI60" s="164">
        <v>0</v>
      </c>
      <c r="CJ60" s="242">
        <v>31</v>
      </c>
      <c r="CK60" s="152"/>
      <c r="CL60" s="152"/>
      <c r="CM60" s="152"/>
      <c r="CN60" s="152"/>
      <c r="CS60" s="224">
        <v>39840</v>
      </c>
      <c r="CT60" s="225"/>
      <c r="CU60" s="225"/>
      <c r="CV60" s="225"/>
      <c r="CW60" s="225"/>
      <c r="CX60" s="248"/>
      <c r="CY60" s="225"/>
      <c r="CZ60" s="225"/>
      <c r="DA60" s="225"/>
      <c r="DB60" s="225"/>
      <c r="DC60" s="225"/>
      <c r="DD60" s="225"/>
      <c r="DE60" s="225"/>
      <c r="DF60" s="249">
        <v>0</v>
      </c>
    </row>
    <row r="61" spans="1:119">
      <c r="A61" s="3" t="s">
        <v>975</v>
      </c>
      <c r="B61" s="3" t="s">
        <v>709</v>
      </c>
      <c r="C61" s="75">
        <v>3.2870000000000003E-2</v>
      </c>
      <c r="D61" s="75">
        <v>0.70975999999999995</v>
      </c>
      <c r="E61" s="75">
        <v>0.14180000000000001</v>
      </c>
      <c r="F61" s="75">
        <v>0</v>
      </c>
      <c r="G61" s="75">
        <v>0.10946</v>
      </c>
      <c r="L61" s="75"/>
      <c r="M61" s="75">
        <v>6.11E-3</v>
      </c>
      <c r="N61" s="250"/>
      <c r="O61" s="156">
        <v>0.99999999999999989</v>
      </c>
      <c r="P61" s="75" t="s">
        <v>34</v>
      </c>
      <c r="T61" s="149" t="s">
        <v>975</v>
      </c>
      <c r="U61" s="149" t="s">
        <v>709</v>
      </c>
      <c r="V61" s="232">
        <v>3.2870000000000003E-2</v>
      </c>
      <c r="W61" s="232">
        <v>0.70975999999999995</v>
      </c>
      <c r="X61" s="232">
        <v>0.14180000000000001</v>
      </c>
      <c r="Y61" s="232">
        <v>0</v>
      </c>
      <c r="Z61" s="232">
        <v>0.10946</v>
      </c>
      <c r="AA61" s="149"/>
      <c r="AB61" s="149"/>
      <c r="AC61" s="149"/>
      <c r="AD61" s="149"/>
      <c r="AE61" s="232"/>
      <c r="AF61" s="232">
        <v>6.11E-3</v>
      </c>
      <c r="AG61" s="149"/>
      <c r="AH61" s="75">
        <v>0.99999999999999989</v>
      </c>
      <c r="AI61" s="75" t="s">
        <v>34</v>
      </c>
      <c r="AM61" s="150">
        <v>61</v>
      </c>
      <c r="AN61" s="152" t="s">
        <v>804</v>
      </c>
      <c r="AO61" s="251">
        <v>3.0290390466420045E-2</v>
      </c>
      <c r="AP61" s="251">
        <v>0.51582457277510163</v>
      </c>
      <c r="AQ61" s="251">
        <v>0.1633814944010418</v>
      </c>
      <c r="AR61" s="251">
        <v>0</v>
      </c>
      <c r="AS61" s="251">
        <v>0.29050354235743653</v>
      </c>
      <c r="AT61" s="187">
        <v>0</v>
      </c>
      <c r="AU61" s="187">
        <v>0</v>
      </c>
      <c r="AV61" s="187">
        <v>0</v>
      </c>
      <c r="AW61" s="187">
        <v>0</v>
      </c>
      <c r="AX61" s="188">
        <v>1</v>
      </c>
      <c r="AZ61" s="152">
        <v>61</v>
      </c>
      <c r="BA61" s="211">
        <v>43709</v>
      </c>
      <c r="BB61" s="152">
        <v>0</v>
      </c>
      <c r="BC61" s="152">
        <v>0</v>
      </c>
      <c r="BD61" s="152"/>
      <c r="BE61" s="211">
        <v>43709</v>
      </c>
      <c r="BF61" s="242">
        <v>0</v>
      </c>
      <c r="BG61" s="242">
        <v>0</v>
      </c>
      <c r="BH61" s="242">
        <v>0</v>
      </c>
      <c r="BI61" s="242">
        <v>0</v>
      </c>
      <c r="BJ61" s="242">
        <v>0</v>
      </c>
      <c r="BK61" s="242">
        <v>0</v>
      </c>
      <c r="BL61" s="242">
        <v>0</v>
      </c>
      <c r="BM61" s="152"/>
      <c r="BN61" s="152"/>
      <c r="BO61" s="152"/>
      <c r="BP61" s="152"/>
      <c r="BQ61" s="152"/>
      <c r="BR61" s="152"/>
      <c r="BS61" s="152"/>
      <c r="BT61" s="152"/>
      <c r="BU61" s="152"/>
      <c r="BV61" s="152">
        <v>61</v>
      </c>
      <c r="BW61" s="243">
        <v>43709</v>
      </c>
      <c r="BX61" s="164">
        <v>0</v>
      </c>
      <c r="BY61" s="164">
        <v>0</v>
      </c>
      <c r="BZ61" s="152"/>
      <c r="CA61" s="243">
        <v>43709</v>
      </c>
      <c r="CB61" s="242">
        <v>0</v>
      </c>
      <c r="CC61" s="242">
        <v>0</v>
      </c>
      <c r="CD61" s="242">
        <v>0</v>
      </c>
      <c r="CE61" s="244">
        <v>0</v>
      </c>
      <c r="CF61" s="244">
        <v>0</v>
      </c>
      <c r="CG61" s="244">
        <v>0</v>
      </c>
      <c r="CH61" s="244">
        <v>0</v>
      </c>
      <c r="CI61" s="164">
        <v>0</v>
      </c>
      <c r="CJ61" s="242">
        <v>30</v>
      </c>
      <c r="CK61" s="152"/>
      <c r="CL61" s="152"/>
      <c r="CM61" s="152"/>
      <c r="CN61" s="152"/>
      <c r="CS61" s="224">
        <v>39854</v>
      </c>
      <c r="CT61" s="225"/>
      <c r="CU61" s="225"/>
      <c r="CV61" s="225"/>
      <c r="CW61" s="225"/>
      <c r="CX61" s="248"/>
      <c r="CY61" s="225"/>
      <c r="CZ61" s="225"/>
      <c r="DA61" s="225"/>
      <c r="DB61" s="225"/>
      <c r="DC61" s="225"/>
      <c r="DD61" s="225"/>
      <c r="DE61" s="225"/>
      <c r="DF61" s="249">
        <v>0</v>
      </c>
    </row>
    <row r="62" spans="1:119">
      <c r="A62" s="3" t="s">
        <v>976</v>
      </c>
      <c r="B62" s="3" t="s">
        <v>710</v>
      </c>
      <c r="C62" s="75">
        <v>5.4199999999999998E-2</v>
      </c>
      <c r="D62" s="75">
        <v>0.67689999999999995</v>
      </c>
      <c r="E62" s="75">
        <v>0.1336</v>
      </c>
      <c r="F62" s="75">
        <v>0</v>
      </c>
      <c r="G62" s="75">
        <v>0.11609999999999999</v>
      </c>
      <c r="L62" s="75"/>
      <c r="M62" s="75">
        <v>1.9199999999999998E-2</v>
      </c>
      <c r="N62" s="250"/>
      <c r="O62" s="156">
        <v>1</v>
      </c>
      <c r="P62" s="75" t="s">
        <v>34</v>
      </c>
      <c r="T62" s="149" t="s">
        <v>976</v>
      </c>
      <c r="U62" s="149" t="s">
        <v>710</v>
      </c>
      <c r="V62" s="232">
        <v>5.4199999999999998E-2</v>
      </c>
      <c r="W62" s="232">
        <v>0.67689999999999995</v>
      </c>
      <c r="X62" s="232">
        <v>0.1336</v>
      </c>
      <c r="Y62" s="232">
        <v>0</v>
      </c>
      <c r="Z62" s="232">
        <v>0.11609999999999999</v>
      </c>
      <c r="AA62" s="149"/>
      <c r="AB62" s="149"/>
      <c r="AC62" s="149"/>
      <c r="AD62" s="149"/>
      <c r="AE62" s="232"/>
      <c r="AF62" s="232">
        <v>1.9199999999999998E-2</v>
      </c>
      <c r="AG62" s="149"/>
      <c r="AH62" s="75">
        <v>1</v>
      </c>
      <c r="AI62" s="75" t="s">
        <v>34</v>
      </c>
      <c r="AM62" s="150">
        <v>62</v>
      </c>
      <c r="AN62" s="152" t="s">
        <v>806</v>
      </c>
      <c r="AO62" s="187">
        <v>0</v>
      </c>
      <c r="AP62" s="187">
        <v>0</v>
      </c>
      <c r="AQ62" s="187">
        <v>0</v>
      </c>
      <c r="AR62" s="187">
        <v>0</v>
      </c>
      <c r="AS62" s="187">
        <v>0</v>
      </c>
      <c r="AT62" s="187">
        <v>0.82487455928099773</v>
      </c>
      <c r="AU62" s="187">
        <v>0.1270813581077484</v>
      </c>
      <c r="AV62" s="187">
        <v>4.7388395879898002E-2</v>
      </c>
      <c r="AW62" s="187">
        <v>6.5568673135589007E-4</v>
      </c>
      <c r="AX62" s="188">
        <v>1</v>
      </c>
      <c r="AZ62" s="152">
        <v>62</v>
      </c>
      <c r="BA62" s="211">
        <v>43739</v>
      </c>
      <c r="BB62" s="152">
        <v>0</v>
      </c>
      <c r="BC62" s="152">
        <v>0</v>
      </c>
      <c r="BD62" s="152"/>
      <c r="BE62" s="211">
        <v>43739</v>
      </c>
      <c r="BF62" s="242">
        <v>0</v>
      </c>
      <c r="BG62" s="242">
        <v>0</v>
      </c>
      <c r="BH62" s="242">
        <v>0</v>
      </c>
      <c r="BI62" s="242">
        <v>0</v>
      </c>
      <c r="BJ62" s="242">
        <v>0</v>
      </c>
      <c r="BK62" s="242">
        <v>0</v>
      </c>
      <c r="BL62" s="242">
        <v>0</v>
      </c>
      <c r="BM62" s="152"/>
      <c r="BN62" s="152"/>
      <c r="BO62" s="152"/>
      <c r="BP62" s="152"/>
      <c r="BQ62" s="152"/>
      <c r="BR62" s="152"/>
      <c r="BS62" s="152"/>
      <c r="BT62" s="152"/>
      <c r="BU62" s="152"/>
      <c r="BV62" s="152">
        <v>62</v>
      </c>
      <c r="BW62" s="243">
        <v>43739</v>
      </c>
      <c r="BX62" s="164">
        <v>0</v>
      </c>
      <c r="BY62" s="164">
        <v>0</v>
      </c>
      <c r="BZ62" s="152"/>
      <c r="CA62" s="243">
        <v>43739</v>
      </c>
      <c r="CB62" s="242">
        <v>0</v>
      </c>
      <c r="CC62" s="242">
        <v>0</v>
      </c>
      <c r="CD62" s="242">
        <v>0</v>
      </c>
      <c r="CE62" s="244">
        <v>0</v>
      </c>
      <c r="CF62" s="244">
        <v>0</v>
      </c>
      <c r="CG62" s="244">
        <v>0</v>
      </c>
      <c r="CH62" s="244">
        <v>0</v>
      </c>
      <c r="CI62" s="164">
        <v>0</v>
      </c>
      <c r="CJ62" s="242">
        <v>31</v>
      </c>
      <c r="CK62" s="152"/>
      <c r="CL62" s="152"/>
      <c r="CM62" s="152"/>
      <c r="CN62" s="152"/>
      <c r="CS62" s="224">
        <v>39883</v>
      </c>
      <c r="CT62" s="225"/>
      <c r="CU62" s="225"/>
      <c r="CV62" s="225"/>
      <c r="CW62" s="225"/>
      <c r="CX62" s="248"/>
      <c r="CY62" s="225"/>
      <c r="CZ62" s="225"/>
      <c r="DA62" s="225"/>
      <c r="DB62" s="225"/>
      <c r="DC62" s="225"/>
      <c r="DD62" s="225"/>
      <c r="DE62" s="225"/>
      <c r="DF62" s="249">
        <v>0</v>
      </c>
    </row>
    <row r="63" spans="1:119">
      <c r="A63" s="3" t="s">
        <v>977</v>
      </c>
      <c r="B63" s="3" t="s">
        <v>711</v>
      </c>
      <c r="C63" s="75">
        <v>4.7890000000000002E-2</v>
      </c>
      <c r="D63" s="75">
        <v>0.64607999999999999</v>
      </c>
      <c r="E63" s="75">
        <v>0.13125999999999999</v>
      </c>
      <c r="F63" s="75">
        <v>0</v>
      </c>
      <c r="G63" s="75">
        <v>0.155</v>
      </c>
      <c r="L63" s="75"/>
      <c r="M63" s="75">
        <v>1.9769999999999999E-2</v>
      </c>
      <c r="N63" s="250"/>
      <c r="O63" s="156">
        <v>0.99999999999999989</v>
      </c>
      <c r="P63" s="75" t="s">
        <v>34</v>
      </c>
      <c r="T63" s="149" t="s">
        <v>977</v>
      </c>
      <c r="U63" s="149" t="s">
        <v>711</v>
      </c>
      <c r="V63" s="232">
        <v>4.7890000000000002E-2</v>
      </c>
      <c r="W63" s="232">
        <v>0.64607999999999999</v>
      </c>
      <c r="X63" s="232">
        <v>0.13125999999999999</v>
      </c>
      <c r="Y63" s="232">
        <v>0</v>
      </c>
      <c r="Z63" s="232">
        <v>0.155</v>
      </c>
      <c r="AA63" s="149"/>
      <c r="AB63" s="149"/>
      <c r="AC63" s="149"/>
      <c r="AD63" s="149"/>
      <c r="AE63" s="232"/>
      <c r="AF63" s="232">
        <v>1.9769999999999999E-2</v>
      </c>
      <c r="AG63" s="149"/>
      <c r="AH63" s="75">
        <v>0.99999999999999989</v>
      </c>
      <c r="AI63" s="75" t="s">
        <v>34</v>
      </c>
      <c r="AM63" s="150">
        <v>63</v>
      </c>
      <c r="AN63" s="152"/>
      <c r="AO63" s="152"/>
      <c r="AP63" s="152"/>
      <c r="AQ63" s="152"/>
      <c r="AR63" s="152"/>
      <c r="AS63" s="152"/>
      <c r="AT63" s="152"/>
      <c r="AU63" s="152"/>
      <c r="AV63" s="152"/>
      <c r="AW63" s="152"/>
      <c r="AX63" s="152"/>
      <c r="AZ63" s="152">
        <v>63</v>
      </c>
      <c r="BA63" s="211">
        <v>43770</v>
      </c>
      <c r="BB63" s="152">
        <v>0</v>
      </c>
      <c r="BC63" s="152">
        <v>0</v>
      </c>
      <c r="BD63" s="152"/>
      <c r="BE63" s="211">
        <v>43770</v>
      </c>
      <c r="BF63" s="242">
        <v>0</v>
      </c>
      <c r="BG63" s="242">
        <v>0</v>
      </c>
      <c r="BH63" s="242">
        <v>0</v>
      </c>
      <c r="BI63" s="242">
        <v>0</v>
      </c>
      <c r="BJ63" s="242">
        <v>0</v>
      </c>
      <c r="BK63" s="242">
        <v>0</v>
      </c>
      <c r="BL63" s="242">
        <v>0</v>
      </c>
      <c r="BM63" s="152"/>
      <c r="BN63" s="152"/>
      <c r="BO63" s="152"/>
      <c r="BP63" s="152"/>
      <c r="BQ63" s="152"/>
      <c r="BR63" s="152"/>
      <c r="BS63" s="152"/>
      <c r="BT63" s="152"/>
      <c r="BU63" s="152"/>
      <c r="BV63" s="152">
        <v>63</v>
      </c>
      <c r="BW63" s="243">
        <v>43770</v>
      </c>
      <c r="BX63" s="164">
        <v>0</v>
      </c>
      <c r="BY63" s="164">
        <v>0</v>
      </c>
      <c r="BZ63" s="152"/>
      <c r="CA63" s="243">
        <v>43770</v>
      </c>
      <c r="CB63" s="242">
        <v>0</v>
      </c>
      <c r="CC63" s="242">
        <v>0</v>
      </c>
      <c r="CD63" s="242">
        <v>0</v>
      </c>
      <c r="CE63" s="244">
        <v>0</v>
      </c>
      <c r="CF63" s="244">
        <v>0</v>
      </c>
      <c r="CG63" s="244">
        <v>0</v>
      </c>
      <c r="CH63" s="244">
        <v>0</v>
      </c>
      <c r="CI63" s="164">
        <v>0</v>
      </c>
      <c r="CJ63" s="242">
        <v>30</v>
      </c>
      <c r="CK63" s="152"/>
      <c r="CL63" s="152"/>
      <c r="CM63" s="152"/>
      <c r="CN63" s="152"/>
      <c r="CS63" s="224">
        <v>39904</v>
      </c>
      <c r="CT63" s="225"/>
      <c r="CU63" s="225"/>
      <c r="CV63" s="225"/>
      <c r="CW63" s="225"/>
      <c r="CX63" s="248"/>
      <c r="CY63" s="225"/>
      <c r="CZ63" s="225"/>
      <c r="DA63" s="225"/>
      <c r="DB63" s="225"/>
      <c r="DC63" s="225"/>
      <c r="DD63" s="225"/>
      <c r="DE63" s="225"/>
      <c r="DF63" s="249">
        <v>0</v>
      </c>
    </row>
    <row r="64" spans="1:119">
      <c r="A64" s="3" t="s">
        <v>978</v>
      </c>
      <c r="B64" s="3" t="s">
        <v>712</v>
      </c>
      <c r="C64" s="75">
        <v>4.2700000000000002E-2</v>
      </c>
      <c r="D64" s="75">
        <v>0.61199999999999999</v>
      </c>
      <c r="E64" s="75">
        <v>0.14960000000000001</v>
      </c>
      <c r="F64" s="75">
        <v>0</v>
      </c>
      <c r="G64" s="75">
        <v>0.1671</v>
      </c>
      <c r="L64" s="75"/>
      <c r="M64" s="75">
        <v>2.86E-2</v>
      </c>
      <c r="N64" s="250"/>
      <c r="O64" s="156">
        <v>1</v>
      </c>
      <c r="P64" s="75" t="s">
        <v>34</v>
      </c>
      <c r="T64" s="149" t="s">
        <v>978</v>
      </c>
      <c r="U64" s="149" t="s">
        <v>712</v>
      </c>
      <c r="V64" s="232">
        <v>4.2700000000000002E-2</v>
      </c>
      <c r="W64" s="232">
        <v>0.61199999999999999</v>
      </c>
      <c r="X64" s="232">
        <v>0.14960000000000001</v>
      </c>
      <c r="Y64" s="232">
        <v>0</v>
      </c>
      <c r="Z64" s="232">
        <v>0.1671</v>
      </c>
      <c r="AA64" s="149"/>
      <c r="AB64" s="149"/>
      <c r="AC64" s="149"/>
      <c r="AD64" s="149"/>
      <c r="AE64" s="232"/>
      <c r="AF64" s="232">
        <v>2.86E-2</v>
      </c>
      <c r="AG64" s="149"/>
      <c r="AH64" s="75">
        <v>1</v>
      </c>
      <c r="AI64" s="75" t="s">
        <v>34</v>
      </c>
      <c r="AM64" s="150">
        <v>64</v>
      </c>
      <c r="AN64" s="152" t="s">
        <v>979</v>
      </c>
      <c r="AO64" s="187">
        <v>1.4964931188777231E-2</v>
      </c>
      <c r="AP64" s="187">
        <v>0.26356414019392754</v>
      </c>
      <c r="AQ64" s="187">
        <v>7.880379200817228E-2</v>
      </c>
      <c r="AR64" s="187">
        <v>0</v>
      </c>
      <c r="AS64" s="187">
        <v>0.12439210380342616</v>
      </c>
      <c r="AT64" s="187">
        <v>0.43590193788765402</v>
      </c>
      <c r="AU64" s="187">
        <v>6.0045157167410809E-2</v>
      </c>
      <c r="AV64" s="187">
        <v>2.1963426717954142E-2</v>
      </c>
      <c r="AW64" s="187">
        <v>3.6451103267796112E-4</v>
      </c>
      <c r="AX64" s="188">
        <v>1</v>
      </c>
      <c r="AZ64" s="152">
        <v>64</v>
      </c>
      <c r="BA64" s="227">
        <v>43800</v>
      </c>
      <c r="BB64" s="152">
        <v>0</v>
      </c>
      <c r="BC64" s="152">
        <v>0</v>
      </c>
      <c r="BD64" s="152"/>
      <c r="BE64" s="227">
        <v>43800</v>
      </c>
      <c r="BF64" s="252">
        <v>0</v>
      </c>
      <c r="BG64" s="252">
        <v>0</v>
      </c>
      <c r="BH64" s="252">
        <v>0</v>
      </c>
      <c r="BI64" s="252">
        <v>0</v>
      </c>
      <c r="BJ64" s="252">
        <v>0</v>
      </c>
      <c r="BK64" s="252">
        <v>0</v>
      </c>
      <c r="BL64" s="252">
        <v>0</v>
      </c>
      <c r="BM64" s="152"/>
      <c r="BN64" s="152"/>
      <c r="BO64" s="152"/>
      <c r="BP64" s="152"/>
      <c r="BQ64" s="152"/>
      <c r="BR64" s="152"/>
      <c r="BS64" s="152"/>
      <c r="BT64" s="152"/>
      <c r="BU64" s="152"/>
      <c r="BV64" s="152">
        <v>64</v>
      </c>
      <c r="BW64" s="253">
        <v>43800</v>
      </c>
      <c r="BX64" s="164">
        <v>0</v>
      </c>
      <c r="BY64" s="164">
        <v>0</v>
      </c>
      <c r="BZ64" s="152"/>
      <c r="CA64" s="243">
        <v>43800</v>
      </c>
      <c r="CB64" s="242">
        <v>0</v>
      </c>
      <c r="CC64" s="242">
        <v>0</v>
      </c>
      <c r="CD64" s="242">
        <v>0</v>
      </c>
      <c r="CE64" s="244">
        <v>0</v>
      </c>
      <c r="CF64" s="244">
        <v>0</v>
      </c>
      <c r="CG64" s="244">
        <v>0</v>
      </c>
      <c r="CH64" s="244">
        <v>0</v>
      </c>
      <c r="CI64" s="164">
        <v>0</v>
      </c>
      <c r="CJ64" s="242">
        <v>31</v>
      </c>
      <c r="CK64" s="152"/>
      <c r="CL64" s="152"/>
      <c r="CM64" s="152"/>
      <c r="CN64" s="152"/>
      <c r="CS64" s="224">
        <v>39962</v>
      </c>
      <c r="CT64" s="225"/>
      <c r="CU64" s="225"/>
      <c r="CV64" s="225"/>
      <c r="CW64" s="225"/>
      <c r="CX64" s="248"/>
      <c r="CY64" s="225"/>
      <c r="CZ64" s="225"/>
      <c r="DA64" s="225"/>
      <c r="DB64" s="225"/>
      <c r="DC64" s="225"/>
      <c r="DD64" s="225"/>
      <c r="DE64" s="225"/>
      <c r="DF64" s="249">
        <v>0</v>
      </c>
    </row>
    <row r="65" spans="1:110">
      <c r="A65" s="3" t="s">
        <v>980</v>
      </c>
      <c r="B65" s="3" t="s">
        <v>713</v>
      </c>
      <c r="C65" s="75">
        <v>4.8806000000000002E-2</v>
      </c>
      <c r="D65" s="75">
        <v>0.563558</v>
      </c>
      <c r="E65" s="75">
        <v>0.15268799999999999</v>
      </c>
      <c r="F65" s="75">
        <v>0</v>
      </c>
      <c r="G65" s="75">
        <v>0.20677599999999999</v>
      </c>
      <c r="L65" s="75"/>
      <c r="M65" s="75">
        <v>2.8171999999999999E-2</v>
      </c>
      <c r="N65" s="250"/>
      <c r="O65" s="156">
        <v>1</v>
      </c>
      <c r="P65" s="75" t="s">
        <v>34</v>
      </c>
      <c r="T65" s="149" t="s">
        <v>980</v>
      </c>
      <c r="U65" s="149" t="s">
        <v>713</v>
      </c>
      <c r="V65" s="232">
        <v>4.8806000000000002E-2</v>
      </c>
      <c r="W65" s="232">
        <v>0.563558</v>
      </c>
      <c r="X65" s="232">
        <v>0.15268799999999999</v>
      </c>
      <c r="Y65" s="232">
        <v>0</v>
      </c>
      <c r="Z65" s="232">
        <v>0.20677599999999999</v>
      </c>
      <c r="AA65" s="149"/>
      <c r="AB65" s="149"/>
      <c r="AC65" s="149"/>
      <c r="AD65" s="149"/>
      <c r="AE65" s="232"/>
      <c r="AF65" s="232">
        <v>2.8171999999999999E-2</v>
      </c>
      <c r="AG65" s="149"/>
      <c r="AH65" s="75">
        <v>1</v>
      </c>
      <c r="AI65" s="75" t="s">
        <v>34</v>
      </c>
      <c r="AM65" s="150">
        <v>65</v>
      </c>
      <c r="AN65" s="152" t="s">
        <v>746</v>
      </c>
      <c r="AO65" s="251">
        <v>3.1065301173690552E-2</v>
      </c>
      <c r="AP65" s="251">
        <v>0.54712576292027482</v>
      </c>
      <c r="AQ65" s="251">
        <v>0.16358668820332672</v>
      </c>
      <c r="AR65" s="251">
        <v>0</v>
      </c>
      <c r="AS65" s="251">
        <v>0.2582222477027078</v>
      </c>
      <c r="AT65" s="187">
        <v>0</v>
      </c>
      <c r="AU65" s="187">
        <v>0</v>
      </c>
      <c r="AV65" s="187">
        <v>0</v>
      </c>
      <c r="AW65" s="187">
        <v>0</v>
      </c>
      <c r="AX65" s="188">
        <v>1</v>
      </c>
      <c r="AZ65" s="152">
        <v>65</v>
      </c>
      <c r="BA65" s="152"/>
      <c r="BB65" s="241"/>
      <c r="BC65" s="241"/>
      <c r="BD65" s="152"/>
      <c r="BE65" s="152"/>
      <c r="BF65" s="152"/>
      <c r="BG65" s="152"/>
      <c r="BH65" s="152"/>
      <c r="BI65" s="152"/>
      <c r="BJ65" s="152"/>
      <c r="BK65" s="152"/>
      <c r="BL65" s="152"/>
      <c r="BM65" s="152"/>
      <c r="BN65" s="152"/>
      <c r="BO65" s="152"/>
      <c r="BP65" s="152"/>
      <c r="BQ65" s="152"/>
      <c r="BR65" s="152"/>
      <c r="BS65" s="152"/>
      <c r="BT65" s="152"/>
      <c r="BU65" s="152"/>
      <c r="BV65" s="152">
        <v>65</v>
      </c>
      <c r="BW65" s="152"/>
      <c r="BX65" s="241"/>
      <c r="BY65" s="241"/>
      <c r="BZ65" s="241"/>
      <c r="CA65" s="241"/>
      <c r="CB65" s="241"/>
      <c r="CC65" s="241"/>
      <c r="CD65" s="241"/>
      <c r="CE65" s="241"/>
      <c r="CF65" s="241"/>
      <c r="CG65" s="241"/>
      <c r="CH65" s="241"/>
      <c r="CI65" s="241"/>
      <c r="CJ65" s="152"/>
      <c r="CK65" s="152"/>
      <c r="CL65" s="152"/>
      <c r="CM65" s="152"/>
      <c r="CN65" s="152"/>
      <c r="CS65" s="224">
        <v>39993</v>
      </c>
      <c r="CT65" s="225"/>
      <c r="CU65" s="225"/>
      <c r="CV65" s="225"/>
      <c r="CW65" s="225"/>
      <c r="CX65" s="248"/>
      <c r="CY65" s="225"/>
      <c r="CZ65" s="225"/>
      <c r="DA65" s="225"/>
      <c r="DB65" s="225"/>
      <c r="DC65" s="225"/>
      <c r="DD65" s="225"/>
      <c r="DE65" s="225"/>
      <c r="DF65" s="249">
        <v>0</v>
      </c>
    </row>
    <row r="66" spans="1:110">
      <c r="A66" s="3" t="s">
        <v>981</v>
      </c>
      <c r="B66" s="3" t="s">
        <v>714</v>
      </c>
      <c r="C66" s="75">
        <v>1.5047E-2</v>
      </c>
      <c r="D66" s="75">
        <v>0.159356</v>
      </c>
      <c r="E66" s="75">
        <v>3.9132E-2</v>
      </c>
      <c r="F66" s="75">
        <v>0</v>
      </c>
      <c r="G66" s="75">
        <v>3.8051000000000001E-2</v>
      </c>
      <c r="H66" s="75">
        <v>0.46935500000000002</v>
      </c>
      <c r="I66" s="75">
        <v>0.13981499999999999</v>
      </c>
      <c r="J66" s="75">
        <v>0.135384</v>
      </c>
      <c r="L66" s="75"/>
      <c r="M66" s="75">
        <v>3.8600000000000001E-3</v>
      </c>
      <c r="N66" s="250"/>
      <c r="O66" s="156">
        <v>1</v>
      </c>
      <c r="P66" s="75" t="s">
        <v>34</v>
      </c>
      <c r="T66" s="149" t="s">
        <v>981</v>
      </c>
      <c r="U66" s="149" t="s">
        <v>714</v>
      </c>
      <c r="V66" s="232">
        <v>1.5047E-2</v>
      </c>
      <c r="W66" s="232">
        <v>0.159356</v>
      </c>
      <c r="X66" s="232">
        <v>3.9132E-2</v>
      </c>
      <c r="Y66" s="232">
        <v>0</v>
      </c>
      <c r="Z66" s="232">
        <v>3.8051000000000001E-2</v>
      </c>
      <c r="AA66" s="232">
        <v>0.46935500000000002</v>
      </c>
      <c r="AB66" s="232">
        <v>0.13981499999999999</v>
      </c>
      <c r="AC66" s="232">
        <v>0.135384</v>
      </c>
      <c r="AD66" s="149"/>
      <c r="AE66" s="232"/>
      <c r="AF66" s="232">
        <v>3.8600000000000001E-3</v>
      </c>
      <c r="AG66" s="149"/>
      <c r="AH66" s="75">
        <v>1</v>
      </c>
      <c r="AI66" s="75" t="s">
        <v>34</v>
      </c>
      <c r="AM66" s="150">
        <v>66</v>
      </c>
      <c r="AN66" s="152" t="s">
        <v>751</v>
      </c>
      <c r="AO66" s="187">
        <v>0</v>
      </c>
      <c r="AP66" s="187">
        <v>0</v>
      </c>
      <c r="AQ66" s="187">
        <v>0</v>
      </c>
      <c r="AR66" s="187">
        <v>0</v>
      </c>
      <c r="AS66" s="187">
        <v>0</v>
      </c>
      <c r="AT66" s="251">
        <v>0.84106296907239808</v>
      </c>
      <c r="AU66" s="251">
        <v>0.11585577804578893</v>
      </c>
      <c r="AV66" s="251">
        <v>4.2377937056034695E-2</v>
      </c>
      <c r="AW66" s="251">
        <v>7.0331582577819738E-4</v>
      </c>
      <c r="AX66" s="188">
        <v>0.99999999999999989</v>
      </c>
      <c r="AZ66" s="152">
        <v>66</v>
      </c>
      <c r="BA66" s="152" t="s">
        <v>982</v>
      </c>
      <c r="BB66" s="163">
        <v>0</v>
      </c>
      <c r="BC66" s="163">
        <v>0</v>
      </c>
      <c r="BD66" s="152"/>
      <c r="BE66" s="152" t="s">
        <v>982</v>
      </c>
      <c r="BF66" s="163">
        <v>0</v>
      </c>
      <c r="BG66" s="163">
        <v>0</v>
      </c>
      <c r="BH66" s="163">
        <v>0</v>
      </c>
      <c r="BI66" s="163">
        <v>0</v>
      </c>
      <c r="BJ66" s="163">
        <v>0</v>
      </c>
      <c r="BK66" s="163">
        <v>0</v>
      </c>
      <c r="BL66" s="163">
        <v>0</v>
      </c>
      <c r="BM66" s="152"/>
      <c r="BN66" s="152"/>
      <c r="BO66" s="152"/>
      <c r="BP66" s="152"/>
      <c r="BQ66" s="152"/>
      <c r="BR66" s="152"/>
      <c r="BS66" s="152"/>
      <c r="BT66" s="152"/>
      <c r="BU66" s="152"/>
      <c r="BV66" s="152">
        <v>66</v>
      </c>
      <c r="BW66" s="152" t="s">
        <v>982</v>
      </c>
      <c r="BX66" s="164">
        <v>0</v>
      </c>
      <c r="BY66" s="164">
        <v>0</v>
      </c>
      <c r="BZ66" s="152"/>
      <c r="CA66" s="152" t="s">
        <v>982</v>
      </c>
      <c r="CB66" s="164">
        <v>0</v>
      </c>
      <c r="CC66" s="164">
        <v>0</v>
      </c>
      <c r="CD66" s="152"/>
      <c r="CE66" s="164">
        <v>0</v>
      </c>
      <c r="CF66" s="164">
        <v>0</v>
      </c>
      <c r="CG66" s="164">
        <v>0</v>
      </c>
      <c r="CH66" s="164">
        <v>0</v>
      </c>
      <c r="CI66" s="164">
        <v>0</v>
      </c>
      <c r="CJ66" s="152"/>
      <c r="CK66" s="152"/>
      <c r="CL66" s="152"/>
      <c r="CM66" s="152"/>
      <c r="CN66" s="152"/>
      <c r="CS66" s="224">
        <v>40021</v>
      </c>
      <c r="CT66" s="225"/>
      <c r="CU66" s="225"/>
      <c r="CV66" s="225"/>
      <c r="CW66" s="225"/>
      <c r="CX66" s="248"/>
      <c r="CY66" s="225"/>
      <c r="CZ66" s="225"/>
      <c r="DA66" s="225"/>
      <c r="DB66" s="225"/>
      <c r="DC66" s="225"/>
      <c r="DD66" s="225"/>
      <c r="DE66" s="225"/>
      <c r="DF66" s="249">
        <v>0</v>
      </c>
    </row>
    <row r="67" spans="1:110">
      <c r="A67" s="3" t="s">
        <v>983</v>
      </c>
      <c r="B67" s="3" t="s">
        <v>59</v>
      </c>
      <c r="C67" s="75">
        <v>0</v>
      </c>
      <c r="D67" s="75">
        <v>0</v>
      </c>
      <c r="E67" s="75">
        <v>0</v>
      </c>
      <c r="F67" s="75">
        <v>0</v>
      </c>
      <c r="G67" s="75">
        <v>0</v>
      </c>
      <c r="H67" s="75">
        <v>0</v>
      </c>
      <c r="I67" s="75">
        <v>0</v>
      </c>
      <c r="J67" s="75">
        <v>0</v>
      </c>
      <c r="K67" s="75">
        <v>0</v>
      </c>
      <c r="L67" s="75">
        <v>1</v>
      </c>
      <c r="M67" s="75">
        <v>0</v>
      </c>
      <c r="O67" s="156">
        <v>1</v>
      </c>
      <c r="P67" s="75" t="s">
        <v>34</v>
      </c>
      <c r="T67" s="149" t="s">
        <v>983</v>
      </c>
      <c r="U67" s="149" t="s">
        <v>59</v>
      </c>
      <c r="V67" s="232">
        <v>0</v>
      </c>
      <c r="W67" s="232">
        <v>0</v>
      </c>
      <c r="X67" s="232">
        <v>0</v>
      </c>
      <c r="Y67" s="232">
        <v>0</v>
      </c>
      <c r="Z67" s="232">
        <v>0</v>
      </c>
      <c r="AA67" s="232">
        <v>0</v>
      </c>
      <c r="AB67" s="232">
        <v>0</v>
      </c>
      <c r="AC67" s="232">
        <v>0</v>
      </c>
      <c r="AD67" s="232">
        <v>0</v>
      </c>
      <c r="AE67" s="232">
        <v>1</v>
      </c>
      <c r="AF67" s="232">
        <v>0</v>
      </c>
      <c r="AG67" s="149"/>
      <c r="AH67" s="75">
        <v>1</v>
      </c>
      <c r="AI67" s="75" t="s">
        <v>34</v>
      </c>
      <c r="AM67" s="150">
        <v>67</v>
      </c>
      <c r="AN67" s="152"/>
      <c r="AO67" s="152"/>
      <c r="AP67" s="152"/>
      <c r="AQ67" s="152"/>
      <c r="AR67" s="152"/>
      <c r="AS67" s="152"/>
      <c r="AT67" s="152"/>
      <c r="AU67" s="152"/>
      <c r="AV67" s="152"/>
      <c r="AW67" s="152"/>
      <c r="AX67" s="152"/>
      <c r="AZ67" s="152">
        <v>67</v>
      </c>
      <c r="BA67" s="152"/>
      <c r="BB67" s="152"/>
      <c r="BC67" s="152"/>
      <c r="BD67" s="152"/>
      <c r="BE67" s="152"/>
      <c r="BF67" s="152"/>
      <c r="BG67" s="152"/>
      <c r="BH67" s="152"/>
      <c r="BI67" s="152"/>
      <c r="BJ67" s="152"/>
      <c r="BK67" s="152"/>
      <c r="BL67" s="152"/>
      <c r="BM67" s="152"/>
      <c r="BN67" s="152"/>
      <c r="BO67" s="152"/>
      <c r="BP67" s="152"/>
      <c r="BQ67" s="152"/>
      <c r="BR67" s="152"/>
      <c r="BS67" s="152"/>
      <c r="BT67" s="152"/>
      <c r="BU67" s="152"/>
      <c r="BV67" s="152">
        <v>67</v>
      </c>
      <c r="BW67" s="152"/>
      <c r="BX67" s="152"/>
      <c r="BY67" s="152"/>
      <c r="BZ67" s="152"/>
      <c r="CA67" s="152"/>
      <c r="CB67" s="152"/>
      <c r="CC67" s="152"/>
      <c r="CD67" s="152"/>
      <c r="CE67" s="152"/>
      <c r="CF67" s="152"/>
      <c r="CG67" s="152"/>
      <c r="CH67" s="152"/>
      <c r="CI67" s="152"/>
      <c r="CJ67" s="152"/>
      <c r="CK67" s="152"/>
      <c r="CL67" s="152"/>
      <c r="CM67" s="152"/>
      <c r="CN67" s="152"/>
      <c r="CS67" s="224">
        <v>40028</v>
      </c>
      <c r="CT67" s="225"/>
      <c r="CU67" s="225"/>
      <c r="CV67" s="225"/>
      <c r="CW67" s="225"/>
      <c r="CX67" s="248"/>
      <c r="CY67" s="225"/>
      <c r="CZ67" s="225"/>
      <c r="DA67" s="225"/>
      <c r="DB67" s="225"/>
      <c r="DC67" s="225"/>
      <c r="DD67" s="225"/>
      <c r="DE67" s="225"/>
      <c r="DF67" s="249">
        <v>0</v>
      </c>
    </row>
    <row r="68" spans="1:110">
      <c r="A68" s="3" t="s">
        <v>984</v>
      </c>
      <c r="B68" s="3" t="s">
        <v>679</v>
      </c>
      <c r="C68" s="75">
        <v>0</v>
      </c>
      <c r="D68" s="75">
        <v>0</v>
      </c>
      <c r="E68" s="75">
        <v>0</v>
      </c>
      <c r="F68" s="75">
        <v>0</v>
      </c>
      <c r="G68" s="75">
        <v>0</v>
      </c>
      <c r="H68" s="75">
        <v>0</v>
      </c>
      <c r="I68" s="75">
        <v>0</v>
      </c>
      <c r="J68" s="75">
        <v>0</v>
      </c>
      <c r="K68" s="75">
        <v>0</v>
      </c>
      <c r="L68" s="75">
        <v>0</v>
      </c>
      <c r="M68" s="75">
        <v>1</v>
      </c>
      <c r="O68" s="156">
        <v>1</v>
      </c>
      <c r="P68" s="75" t="s">
        <v>34</v>
      </c>
      <c r="T68" s="149" t="s">
        <v>984</v>
      </c>
      <c r="U68" s="149" t="s">
        <v>679</v>
      </c>
      <c r="V68" s="232">
        <v>0</v>
      </c>
      <c r="W68" s="232">
        <v>0</v>
      </c>
      <c r="X68" s="232">
        <v>0</v>
      </c>
      <c r="Y68" s="232">
        <v>0</v>
      </c>
      <c r="Z68" s="232">
        <v>0</v>
      </c>
      <c r="AA68" s="232">
        <v>0</v>
      </c>
      <c r="AB68" s="232">
        <v>0</v>
      </c>
      <c r="AC68" s="232">
        <v>0</v>
      </c>
      <c r="AD68" s="232">
        <v>0</v>
      </c>
      <c r="AE68" s="232">
        <v>0</v>
      </c>
      <c r="AF68" s="232">
        <v>1</v>
      </c>
      <c r="AG68" s="149"/>
      <c r="AH68" s="75">
        <v>1</v>
      </c>
      <c r="AI68" s="75" t="s">
        <v>34</v>
      </c>
      <c r="AL68" s="152"/>
      <c r="AN68" s="152" t="s">
        <v>985</v>
      </c>
      <c r="AO68" s="152"/>
      <c r="AP68" s="152"/>
      <c r="AQ68" s="152"/>
      <c r="AR68" s="152"/>
      <c r="AS68" s="152"/>
      <c r="AT68" s="152"/>
      <c r="AU68" s="152"/>
      <c r="AV68" s="152"/>
      <c r="AW68" s="152"/>
      <c r="AX68" s="152"/>
      <c r="AZ68" s="152">
        <v>68</v>
      </c>
      <c r="BA68" s="152"/>
      <c r="BB68" s="152"/>
      <c r="BC68" s="152"/>
      <c r="BD68" s="152"/>
      <c r="BE68" s="152"/>
      <c r="BF68" s="152"/>
      <c r="BG68" s="152"/>
      <c r="BH68" s="152"/>
      <c r="BI68" s="152"/>
      <c r="BJ68" s="152"/>
      <c r="BK68" s="152"/>
      <c r="BL68" s="152"/>
      <c r="BM68" s="152"/>
      <c r="BN68" s="152"/>
      <c r="BO68" s="152"/>
      <c r="BP68" s="152"/>
      <c r="BQ68" s="152"/>
      <c r="BR68" s="152"/>
      <c r="BS68" s="152"/>
      <c r="BT68" s="152"/>
      <c r="BU68" s="152"/>
      <c r="BV68" s="152">
        <v>68</v>
      </c>
      <c r="BW68" s="152"/>
      <c r="BX68" s="152"/>
      <c r="BY68" s="152"/>
      <c r="BZ68" s="152"/>
      <c r="CA68" s="152"/>
      <c r="CB68" s="152"/>
      <c r="CC68" s="152"/>
      <c r="CD68" s="152"/>
      <c r="CE68" s="152"/>
      <c r="CF68" s="152"/>
      <c r="CG68" s="152"/>
      <c r="CH68" s="152"/>
      <c r="CI68" s="152"/>
      <c r="CJ68" s="152"/>
      <c r="CK68" s="152"/>
      <c r="CL68" s="152"/>
      <c r="CM68" s="152"/>
      <c r="CN68" s="152"/>
      <c r="CS68" s="224">
        <v>40058</v>
      </c>
      <c r="CT68" s="225"/>
      <c r="CU68" s="225"/>
      <c r="CV68" s="225"/>
      <c r="CW68" s="225"/>
      <c r="CX68" s="248"/>
      <c r="CY68" s="225"/>
      <c r="CZ68" s="225"/>
      <c r="DA68" s="225"/>
      <c r="DB68" s="225"/>
      <c r="DC68" s="225"/>
      <c r="DD68" s="225"/>
      <c r="DE68" s="225"/>
      <c r="DF68" s="249">
        <v>0</v>
      </c>
    </row>
    <row r="69" spans="1:110">
      <c r="A69" s="3" t="s">
        <v>986</v>
      </c>
      <c r="B69" s="3" t="s">
        <v>658</v>
      </c>
      <c r="C69" s="155">
        <v>9.8284738565238526E-3</v>
      </c>
      <c r="D69" s="155">
        <v>0.17238497119210561</v>
      </c>
      <c r="E69" s="155">
        <v>5.2786257092655442E-2</v>
      </c>
      <c r="F69" s="155">
        <v>0</v>
      </c>
      <c r="G69" s="155">
        <v>0.14436071268093328</v>
      </c>
      <c r="H69" s="155">
        <v>0.52348386183346796</v>
      </c>
      <c r="I69" s="155">
        <v>7.1398483548330699E-2</v>
      </c>
      <c r="J69" s="155">
        <v>2.5326913797240943E-2</v>
      </c>
      <c r="K69" s="155">
        <v>4.3032599874215214E-4</v>
      </c>
      <c r="O69" s="156">
        <v>0.99999999999999989</v>
      </c>
      <c r="P69" s="75" t="s">
        <v>34</v>
      </c>
      <c r="T69" s="149" t="s">
        <v>986</v>
      </c>
      <c r="U69" s="149" t="s">
        <v>658</v>
      </c>
      <c r="V69" s="157">
        <v>9.8284738565238526E-3</v>
      </c>
      <c r="W69" s="157">
        <v>0.17238497119210561</v>
      </c>
      <c r="X69" s="157">
        <v>5.2786257092655442E-2</v>
      </c>
      <c r="Y69" s="157">
        <v>0</v>
      </c>
      <c r="Z69" s="157">
        <v>0.14436071268093328</v>
      </c>
      <c r="AA69" s="157">
        <v>0.52348386183346796</v>
      </c>
      <c r="AB69" s="157">
        <v>7.1398483548330699E-2</v>
      </c>
      <c r="AC69" s="157">
        <v>2.5326913797240943E-2</v>
      </c>
      <c r="AD69" s="157">
        <v>4.3032599874215214E-4</v>
      </c>
      <c r="AE69" s="149"/>
      <c r="AF69" s="149"/>
      <c r="AG69" s="149"/>
      <c r="AH69" s="75">
        <v>0.99999999999999989</v>
      </c>
      <c r="AI69" s="75" t="s">
        <v>34</v>
      </c>
      <c r="AL69" s="152"/>
      <c r="AM69" s="152"/>
      <c r="AN69" s="152" t="s">
        <v>987</v>
      </c>
      <c r="AO69" s="163">
        <v>1534.2695763801644</v>
      </c>
      <c r="AP69" s="163">
        <v>27300.527097115937</v>
      </c>
      <c r="AQ69" s="163">
        <v>8018.1040623046802</v>
      </c>
      <c r="AR69" s="163">
        <v>0</v>
      </c>
      <c r="AS69" s="163">
        <v>12141.694371349797</v>
      </c>
      <c r="AT69" s="163">
        <v>43916.80213356977</v>
      </c>
      <c r="AU69" s="163">
        <v>5809.5940432710777</v>
      </c>
      <c r="AV69" s="163">
        <v>2108.9193978446528</v>
      </c>
      <c r="AW69" s="163">
        <v>37.332079999999998</v>
      </c>
      <c r="AX69" s="163">
        <v>100867.24276183607</v>
      </c>
      <c r="AZ69" s="152">
        <v>69</v>
      </c>
      <c r="BA69" s="152"/>
      <c r="BB69" s="152"/>
      <c r="BC69" s="152"/>
      <c r="BD69" s="152"/>
      <c r="BE69" s="152"/>
      <c r="BF69" s="152"/>
      <c r="BG69" s="152"/>
      <c r="BH69" s="152"/>
      <c r="BI69" s="152"/>
      <c r="BJ69" s="152"/>
      <c r="BK69" s="152"/>
      <c r="BL69" s="152"/>
      <c r="BM69" s="152"/>
      <c r="BN69" s="152"/>
      <c r="BO69" s="152"/>
      <c r="BP69" s="152"/>
      <c r="BQ69" s="152"/>
      <c r="BR69" s="152"/>
      <c r="BS69" s="152"/>
      <c r="BT69" s="152"/>
      <c r="BU69" s="152"/>
      <c r="BV69" s="152">
        <v>69</v>
      </c>
      <c r="BW69" s="152"/>
      <c r="BX69" s="152"/>
      <c r="BY69" s="152"/>
      <c r="BZ69" s="152"/>
      <c r="CA69" s="152"/>
      <c r="CB69" s="152"/>
      <c r="CC69" s="152"/>
      <c r="CD69" s="152"/>
      <c r="CE69" s="152"/>
      <c r="CF69" s="152"/>
      <c r="CG69" s="152"/>
      <c r="CH69" s="152"/>
      <c r="CI69" s="152"/>
      <c r="CJ69" s="152"/>
      <c r="CK69" s="152"/>
      <c r="CL69" s="152"/>
      <c r="CM69" s="152"/>
      <c r="CN69" s="152"/>
      <c r="CS69" s="224">
        <v>40114</v>
      </c>
      <c r="CT69" s="225"/>
      <c r="CU69" s="225"/>
      <c r="CV69" s="225"/>
      <c r="CW69" s="225"/>
      <c r="CX69" s="248"/>
      <c r="CY69" s="225"/>
      <c r="CZ69" s="225"/>
      <c r="DA69" s="225"/>
      <c r="DB69" s="225"/>
      <c r="DC69" s="225"/>
      <c r="DD69" s="225"/>
      <c r="DE69" s="225"/>
      <c r="DF69" s="249">
        <v>0</v>
      </c>
    </row>
    <row r="70" spans="1:110">
      <c r="A70" s="3" t="s">
        <v>988</v>
      </c>
      <c r="B70" s="3" t="s">
        <v>703</v>
      </c>
      <c r="C70" s="155">
        <v>9.7621683122009646E-3</v>
      </c>
      <c r="D70" s="155">
        <v>0.17120659210775049</v>
      </c>
      <c r="E70" s="155">
        <v>5.2452367814963256E-2</v>
      </c>
      <c r="F70" s="155">
        <v>0</v>
      </c>
      <c r="G70" s="155">
        <v>0.14499620681953362</v>
      </c>
      <c r="H70" s="155">
        <v>0.52420851956776837</v>
      </c>
      <c r="I70" s="155">
        <v>7.1484817100693127E-2</v>
      </c>
      <c r="J70" s="155">
        <v>2.5456674469213722E-2</v>
      </c>
      <c r="K70" s="155">
        <v>4.3265380787644632E-4</v>
      </c>
      <c r="O70" s="156">
        <v>1</v>
      </c>
      <c r="P70" s="75" t="s">
        <v>34</v>
      </c>
      <c r="T70" s="149" t="s">
        <v>988</v>
      </c>
      <c r="U70" s="149" t="s">
        <v>703</v>
      </c>
      <c r="V70" s="157">
        <v>9.7621683122009646E-3</v>
      </c>
      <c r="W70" s="157">
        <v>0.17120659210775049</v>
      </c>
      <c r="X70" s="157">
        <v>5.2452367814963256E-2</v>
      </c>
      <c r="Y70" s="157">
        <v>0</v>
      </c>
      <c r="Z70" s="157">
        <v>0.14499620681953362</v>
      </c>
      <c r="AA70" s="157">
        <v>0.52420851956776837</v>
      </c>
      <c r="AB70" s="157">
        <v>7.1484817100693127E-2</v>
      </c>
      <c r="AC70" s="157">
        <v>2.5456674469213722E-2</v>
      </c>
      <c r="AD70" s="157">
        <v>4.3265380787644632E-4</v>
      </c>
      <c r="AE70" s="149"/>
      <c r="AF70" s="149"/>
      <c r="AG70" s="149"/>
      <c r="AH70" s="75">
        <v>1</v>
      </c>
      <c r="AI70" s="75" t="s">
        <v>34</v>
      </c>
      <c r="AL70" s="152"/>
      <c r="AM70" s="152"/>
      <c r="AN70" s="152" t="s">
        <v>989</v>
      </c>
      <c r="AO70" s="163">
        <v>1534.2695763801644</v>
      </c>
      <c r="AP70" s="163">
        <v>27300.527097115937</v>
      </c>
      <c r="AQ70" s="163">
        <v>8018.1040623046802</v>
      </c>
      <c r="AR70" s="163">
        <v>0</v>
      </c>
      <c r="AS70" s="163">
        <v>12141.694371349797</v>
      </c>
      <c r="AT70" s="163">
        <v>43916.80213356977</v>
      </c>
      <c r="AU70" s="163">
        <v>5809.5940432710777</v>
      </c>
      <c r="AV70" s="163">
        <v>2108.9193978446528</v>
      </c>
      <c r="AW70" s="163">
        <v>37.332079999999998</v>
      </c>
      <c r="AX70" s="163">
        <v>100867.24276183607</v>
      </c>
      <c r="AZ70" s="152">
        <v>70</v>
      </c>
      <c r="BA70" s="152"/>
      <c r="BB70" s="152"/>
      <c r="BC70" s="152"/>
      <c r="BD70" s="152"/>
      <c r="BE70" s="152"/>
      <c r="BF70" s="152"/>
      <c r="BG70" s="152"/>
      <c r="BH70" s="152"/>
      <c r="BI70" s="152"/>
      <c r="BJ70" s="152"/>
      <c r="BK70" s="152"/>
      <c r="BL70" s="152"/>
      <c r="BM70" s="152"/>
      <c r="BN70" s="152"/>
      <c r="BO70" s="152"/>
      <c r="BP70" s="152"/>
      <c r="BQ70" s="152"/>
      <c r="BR70" s="152"/>
      <c r="BS70" s="152"/>
      <c r="BT70" s="152"/>
      <c r="BU70" s="152"/>
      <c r="BV70" s="152">
        <v>70</v>
      </c>
      <c r="BW70" s="152"/>
      <c r="BX70" s="152"/>
      <c r="BY70" s="152"/>
      <c r="BZ70" s="152"/>
      <c r="CA70" s="152"/>
      <c r="CB70" s="152"/>
      <c r="CC70" s="152"/>
      <c r="CD70" s="152"/>
      <c r="CE70" s="152"/>
      <c r="CF70" s="152"/>
      <c r="CG70" s="152"/>
      <c r="CH70" s="152"/>
      <c r="CI70" s="152"/>
      <c r="CJ70" s="152"/>
      <c r="CK70" s="152"/>
      <c r="CL70" s="152"/>
      <c r="CM70" s="152"/>
      <c r="CN70" s="152"/>
      <c r="CS70" s="224">
        <v>40147</v>
      </c>
      <c r="CT70" s="225"/>
      <c r="CU70" s="225"/>
      <c r="CV70" s="225"/>
      <c r="CW70" s="225"/>
      <c r="CX70" s="248"/>
      <c r="CY70" s="225"/>
      <c r="CZ70" s="225"/>
      <c r="DA70" s="225"/>
      <c r="DB70" s="225"/>
      <c r="DC70" s="225"/>
      <c r="DD70" s="225"/>
      <c r="DE70" s="225"/>
      <c r="DF70" s="249">
        <v>0</v>
      </c>
    </row>
    <row r="71" spans="1:110">
      <c r="A71" s="3" t="s">
        <v>990</v>
      </c>
      <c r="B71" s="3" t="s">
        <v>704</v>
      </c>
      <c r="C71" s="155">
        <v>1.271364499224208E-2</v>
      </c>
      <c r="D71" s="155">
        <v>0.22298551180924212</v>
      </c>
      <c r="E71" s="155">
        <v>6.8300272688928368E-2</v>
      </c>
      <c r="F71" s="155">
        <v>0</v>
      </c>
      <c r="G71" s="155">
        <v>0.1313847735885752</v>
      </c>
      <c r="H71" s="155">
        <v>0.47579477481702726</v>
      </c>
      <c r="I71" s="155">
        <v>6.4888906972566121E-2</v>
      </c>
      <c r="J71" s="155">
        <v>2.3057748399614511E-2</v>
      </c>
      <c r="K71" s="155">
        <v>3.9182299572322707E-4</v>
      </c>
      <c r="L71" s="155">
        <v>4.8254373608091279E-4</v>
      </c>
      <c r="O71" s="156">
        <v>0.99999999999999989</v>
      </c>
      <c r="P71" s="75" t="s">
        <v>34</v>
      </c>
      <c r="T71" s="149" t="s">
        <v>990</v>
      </c>
      <c r="U71" s="149" t="s">
        <v>704</v>
      </c>
      <c r="V71" s="157">
        <v>1.271364499224208E-2</v>
      </c>
      <c r="W71" s="157">
        <v>0.22298551180924206</v>
      </c>
      <c r="X71" s="157">
        <v>6.8300272688928368E-2</v>
      </c>
      <c r="Y71" s="157">
        <v>0</v>
      </c>
      <c r="Z71" s="157">
        <v>0.1313847735885752</v>
      </c>
      <c r="AA71" s="157">
        <v>0.47579477481702714</v>
      </c>
      <c r="AB71" s="157">
        <v>6.4888906972566107E-2</v>
      </c>
      <c r="AC71" s="157">
        <v>2.3057748399614511E-2</v>
      </c>
      <c r="AD71" s="157">
        <v>3.9182299572322686E-4</v>
      </c>
      <c r="AE71" s="157">
        <v>4.8254373608091279E-4</v>
      </c>
      <c r="AF71" s="149"/>
      <c r="AG71" s="149"/>
      <c r="AH71" s="75">
        <v>0.99999999999999967</v>
      </c>
      <c r="AI71" s="75" t="s">
        <v>34</v>
      </c>
      <c r="AL71" s="152"/>
      <c r="AM71" s="152"/>
      <c r="AN71" s="152" t="s">
        <v>991</v>
      </c>
      <c r="AO71" s="163">
        <v>1534.2695763801644</v>
      </c>
      <c r="AP71" s="163">
        <v>27300.527097115937</v>
      </c>
      <c r="AQ71" s="163">
        <v>8018.1040623046802</v>
      </c>
      <c r="AR71" s="163">
        <v>0</v>
      </c>
      <c r="AS71" s="163">
        <v>12141.694371349797</v>
      </c>
      <c r="AT71" s="163">
        <v>43916.80213356977</v>
      </c>
      <c r="AU71" s="163">
        <v>5809.5940432710777</v>
      </c>
      <c r="AV71" s="163">
        <v>2108.9193978446528</v>
      </c>
      <c r="AW71" s="163">
        <v>37.332079999999998</v>
      </c>
      <c r="AX71" s="163">
        <v>100867.24276183607</v>
      </c>
      <c r="AZ71" s="152">
        <v>71</v>
      </c>
      <c r="BA71" s="152"/>
      <c r="BB71" s="152"/>
      <c r="BC71" s="152"/>
      <c r="BD71" s="152"/>
      <c r="BE71" s="152"/>
      <c r="BF71" s="152"/>
      <c r="BG71" s="152"/>
      <c r="BH71" s="152"/>
      <c r="BI71" s="152"/>
      <c r="BJ71" s="152"/>
      <c r="BK71" s="152"/>
      <c r="BL71" s="152"/>
      <c r="BM71" s="152"/>
      <c r="BN71" s="152"/>
      <c r="BO71" s="152"/>
      <c r="BP71" s="152"/>
      <c r="BQ71" s="152"/>
      <c r="BR71" s="152"/>
      <c r="BS71" s="152"/>
      <c r="BT71" s="152"/>
      <c r="BU71" s="152"/>
      <c r="BV71" s="152">
        <v>71</v>
      </c>
      <c r="BW71" s="152"/>
      <c r="BX71" s="152"/>
      <c r="BY71" s="152"/>
      <c r="BZ71" s="152"/>
      <c r="CA71" s="152"/>
      <c r="CB71" s="152"/>
      <c r="CC71" s="152"/>
      <c r="CD71" s="152"/>
      <c r="CE71" s="152"/>
      <c r="CF71" s="152"/>
      <c r="CG71" s="152"/>
      <c r="CH71" s="152"/>
      <c r="CI71" s="152"/>
      <c r="CJ71" s="152"/>
      <c r="CK71" s="152"/>
      <c r="CL71" s="152"/>
      <c r="CM71" s="152"/>
      <c r="CN71" s="152"/>
      <c r="CS71" s="237">
        <v>40156</v>
      </c>
      <c r="CT71" s="238"/>
      <c r="CU71" s="238"/>
      <c r="CV71" s="238"/>
      <c r="CW71" s="238"/>
      <c r="CX71" s="254"/>
      <c r="CY71" s="238"/>
      <c r="CZ71" s="238"/>
      <c r="DA71" s="238"/>
      <c r="DB71" s="238"/>
      <c r="DC71" s="238"/>
      <c r="DD71" s="238"/>
      <c r="DE71" s="238"/>
      <c r="DF71" s="255">
        <v>0</v>
      </c>
    </row>
    <row r="72" spans="1:110">
      <c r="A72" s="3" t="s">
        <v>992</v>
      </c>
      <c r="B72" s="3" t="s">
        <v>702</v>
      </c>
      <c r="C72" s="155">
        <v>3.4416249762119398E-2</v>
      </c>
      <c r="D72" s="155">
        <v>0.60358150009393385</v>
      </c>
      <c r="E72" s="155">
        <v>0.18492298376761016</v>
      </c>
      <c r="F72" s="155">
        <v>0</v>
      </c>
      <c r="G72" s="155">
        <v>3.2321194890675954E-2</v>
      </c>
      <c r="H72" s="155">
        <v>0.11685362877371949</v>
      </c>
      <c r="I72" s="155">
        <v>1.5934908899562807E-2</v>
      </c>
      <c r="J72" s="155">
        <v>5.6745453804470424E-3</v>
      </c>
      <c r="K72" s="155">
        <v>9.6444085281808999E-5</v>
      </c>
      <c r="L72" s="155">
        <v>6.1985443466498836E-3</v>
      </c>
      <c r="O72" s="156">
        <v>1.0000000000000004</v>
      </c>
      <c r="P72" s="75" t="s">
        <v>34</v>
      </c>
      <c r="T72" s="149" t="s">
        <v>992</v>
      </c>
      <c r="U72" s="149" t="s">
        <v>702</v>
      </c>
      <c r="V72" s="157">
        <v>3.4416249762119398E-2</v>
      </c>
      <c r="W72" s="157">
        <v>0.60358150009393385</v>
      </c>
      <c r="X72" s="157">
        <v>0.18492298376761016</v>
      </c>
      <c r="Y72" s="157">
        <v>0</v>
      </c>
      <c r="Z72" s="157">
        <v>3.2321194890675954E-2</v>
      </c>
      <c r="AA72" s="157">
        <v>0.11685362877371949</v>
      </c>
      <c r="AB72" s="157">
        <v>1.5934908899562807E-2</v>
      </c>
      <c r="AC72" s="157">
        <v>5.6745453804470424E-3</v>
      </c>
      <c r="AD72" s="157">
        <v>9.6444085281808999E-5</v>
      </c>
      <c r="AE72" s="157">
        <v>6.1985443466498836E-3</v>
      </c>
      <c r="AF72" s="157"/>
      <c r="AG72" s="149"/>
      <c r="AH72" s="75">
        <v>1.0000000000000004</v>
      </c>
      <c r="AI72" s="75" t="s">
        <v>34</v>
      </c>
      <c r="AL72" s="152"/>
      <c r="AM72" s="152"/>
      <c r="AN72" s="152" t="s">
        <v>993</v>
      </c>
      <c r="AO72" s="163">
        <v>1534.2695763801644</v>
      </c>
      <c r="AP72" s="163">
        <v>27300.527097115937</v>
      </c>
      <c r="AQ72" s="163">
        <v>8018.1040623046802</v>
      </c>
      <c r="AR72" s="163">
        <v>0</v>
      </c>
      <c r="AS72" s="163">
        <v>12141.694371349797</v>
      </c>
      <c r="AT72" s="163">
        <v>43916.80213356977</v>
      </c>
      <c r="AU72" s="163">
        <v>5809.5940432710777</v>
      </c>
      <c r="AV72" s="163">
        <v>2108.9193978446528</v>
      </c>
      <c r="AW72" s="163">
        <v>37.332079999999998</v>
      </c>
      <c r="AX72" s="163">
        <v>100867.24276183607</v>
      </c>
      <c r="AZ72" s="152">
        <v>72</v>
      </c>
      <c r="BA72" s="151">
        <v>43983</v>
      </c>
      <c r="BB72" s="152"/>
      <c r="BC72" s="152"/>
      <c r="BD72" s="152"/>
      <c r="BE72" s="152"/>
      <c r="BF72" s="152"/>
      <c r="BG72" s="152"/>
      <c r="BH72" s="152"/>
      <c r="BI72" s="152"/>
      <c r="BJ72" s="152"/>
      <c r="BK72" s="152"/>
      <c r="BL72" s="152"/>
      <c r="BM72" s="152"/>
      <c r="BN72" s="152"/>
      <c r="BO72" s="152"/>
      <c r="BP72" s="152"/>
      <c r="BQ72" s="152"/>
      <c r="BR72" s="152"/>
      <c r="BS72" s="152"/>
      <c r="BT72" s="152"/>
      <c r="BU72" s="152"/>
      <c r="BV72" s="152">
        <v>72</v>
      </c>
      <c r="BW72" s="151">
        <v>43983</v>
      </c>
      <c r="BX72" s="152"/>
      <c r="BY72" s="152"/>
      <c r="BZ72" s="152"/>
      <c r="CA72" s="152"/>
      <c r="CB72" s="152"/>
      <c r="CC72" s="152"/>
      <c r="CD72" s="152"/>
      <c r="CE72" s="152"/>
      <c r="CF72" s="152"/>
      <c r="CG72" s="152"/>
      <c r="CH72" s="152"/>
      <c r="CI72" s="152"/>
      <c r="CJ72" s="152"/>
      <c r="CK72" s="152"/>
      <c r="CL72" s="152"/>
      <c r="CM72" s="152"/>
      <c r="CN72" s="152"/>
      <c r="CT72" s="249">
        <v>0</v>
      </c>
      <c r="CU72" s="249">
        <v>0</v>
      </c>
      <c r="CV72" s="249">
        <v>0</v>
      </c>
      <c r="CW72" s="249">
        <v>0</v>
      </c>
      <c r="CX72" s="249">
        <v>0</v>
      </c>
      <c r="CY72" s="249">
        <v>0</v>
      </c>
      <c r="CZ72" s="249">
        <v>0</v>
      </c>
      <c r="DA72" s="249">
        <v>0</v>
      </c>
      <c r="DB72" s="249">
        <v>0</v>
      </c>
      <c r="DC72" s="249">
        <v>0</v>
      </c>
      <c r="DD72" s="249">
        <v>0</v>
      </c>
      <c r="DE72" s="249">
        <v>0</v>
      </c>
      <c r="DF72" s="249">
        <v>0</v>
      </c>
    </row>
    <row r="73" spans="1:110">
      <c r="A73" s="3" t="s">
        <v>994</v>
      </c>
      <c r="B73" s="3" t="s">
        <v>706</v>
      </c>
      <c r="C73" s="155">
        <v>4.1822071502039197E-2</v>
      </c>
      <c r="D73" s="155">
        <v>0.73346250183308981</v>
      </c>
      <c r="E73" s="155">
        <v>0.22471542666487102</v>
      </c>
      <c r="F73" s="155">
        <v>0</v>
      </c>
      <c r="G73" s="155">
        <v>0</v>
      </c>
      <c r="H73" s="155">
        <v>0</v>
      </c>
      <c r="I73" s="155">
        <v>0</v>
      </c>
      <c r="J73" s="155">
        <v>0</v>
      </c>
      <c r="K73" s="155">
        <v>0</v>
      </c>
      <c r="O73" s="156">
        <v>1</v>
      </c>
      <c r="P73" s="75" t="s">
        <v>34</v>
      </c>
      <c r="T73" s="149" t="s">
        <v>994</v>
      </c>
      <c r="U73" s="149" t="s">
        <v>706</v>
      </c>
      <c r="V73" s="157">
        <v>4.1822071502039197E-2</v>
      </c>
      <c r="W73" s="157">
        <v>0.73346250183308981</v>
      </c>
      <c r="X73" s="157">
        <v>0.22471542666487102</v>
      </c>
      <c r="Y73" s="157">
        <v>0</v>
      </c>
      <c r="Z73" s="157">
        <v>0</v>
      </c>
      <c r="AA73" s="157">
        <v>0</v>
      </c>
      <c r="AB73" s="157">
        <v>0</v>
      </c>
      <c r="AC73" s="157">
        <v>0</v>
      </c>
      <c r="AD73" s="157">
        <v>0</v>
      </c>
      <c r="AE73" s="149"/>
      <c r="AF73" s="149"/>
      <c r="AG73" s="149"/>
      <c r="AH73" s="75">
        <v>1</v>
      </c>
      <c r="AI73" s="75" t="s">
        <v>34</v>
      </c>
      <c r="AL73" s="152"/>
      <c r="AM73" s="152"/>
      <c r="AN73" s="152" t="s">
        <v>995</v>
      </c>
      <c r="AO73" s="163">
        <v>1534.2695763801644</v>
      </c>
      <c r="AP73" s="163">
        <v>27300.527097115937</v>
      </c>
      <c r="AQ73" s="163">
        <v>8018.1040623046802</v>
      </c>
      <c r="AR73" s="163">
        <v>0</v>
      </c>
      <c r="AS73" s="163">
        <v>12141.694371349797</v>
      </c>
      <c r="AT73" s="163">
        <v>43916.80213356977</v>
      </c>
      <c r="AU73" s="163">
        <v>5809.5940432710777</v>
      </c>
      <c r="AV73" s="163">
        <v>2108.9193978446528</v>
      </c>
      <c r="AW73" s="163">
        <v>37.332079999999998</v>
      </c>
      <c r="AX73" s="163">
        <v>100867.24276183607</v>
      </c>
      <c r="AZ73" s="152">
        <v>73</v>
      </c>
      <c r="BA73" s="154" t="s">
        <v>996</v>
      </c>
      <c r="BB73" s="152"/>
      <c r="BC73" s="152"/>
      <c r="BD73" s="152"/>
      <c r="BE73" s="152"/>
      <c r="BF73" s="152"/>
      <c r="BG73" s="152"/>
      <c r="BH73" s="152"/>
      <c r="BI73" s="152"/>
      <c r="BJ73" s="152"/>
      <c r="BK73" s="152"/>
      <c r="BL73" s="152"/>
      <c r="BM73" s="152"/>
      <c r="BN73" s="152"/>
      <c r="BO73" s="152"/>
      <c r="BP73" s="152"/>
      <c r="BQ73" s="152"/>
      <c r="BR73" s="152"/>
      <c r="BS73" s="152"/>
      <c r="BT73" s="152"/>
      <c r="BU73" s="152"/>
      <c r="BV73" s="152">
        <v>73</v>
      </c>
      <c r="BW73" s="154" t="s">
        <v>997</v>
      </c>
      <c r="BX73" s="152"/>
      <c r="BY73" s="152"/>
      <c r="BZ73" s="152"/>
      <c r="CA73" s="152"/>
      <c r="CB73" s="152"/>
      <c r="CC73" s="152"/>
      <c r="CD73" s="152"/>
      <c r="CE73" s="152"/>
      <c r="CF73" s="152"/>
      <c r="CG73" s="152"/>
      <c r="CH73" s="152"/>
      <c r="CI73" s="152"/>
      <c r="CJ73" s="152"/>
      <c r="CK73" s="152"/>
      <c r="CL73" s="152"/>
      <c r="CM73" s="152"/>
      <c r="CN73" s="152"/>
      <c r="CS73" s="3" t="s">
        <v>998</v>
      </c>
      <c r="CT73" s="256"/>
      <c r="CU73" s="256"/>
      <c r="CV73" s="256"/>
      <c r="CW73" s="256"/>
      <c r="CX73" s="256"/>
      <c r="CY73" s="256"/>
      <c r="CZ73" s="256"/>
      <c r="DA73" s="256"/>
      <c r="DB73" s="256"/>
      <c r="DC73" s="256"/>
      <c r="DD73" s="256"/>
      <c r="DE73" s="256"/>
      <c r="DF73" s="249">
        <v>0</v>
      </c>
    </row>
    <row r="74" spans="1:110">
      <c r="A74" s="3" t="s">
        <v>999</v>
      </c>
      <c r="B74" s="3" t="s">
        <v>659</v>
      </c>
      <c r="C74" s="155">
        <v>1.214970409506004E-2</v>
      </c>
      <c r="D74" s="155">
        <v>0.2131001300474904</v>
      </c>
      <c r="E74" s="155">
        <v>6.5281939452478496E-2</v>
      </c>
      <c r="F74" s="155">
        <v>0</v>
      </c>
      <c r="G74" s="155">
        <v>0.13419220460920978</v>
      </c>
      <c r="H74" s="155">
        <v>0.48515675595444152</v>
      </c>
      <c r="I74" s="155">
        <v>6.6159081145113277E-2</v>
      </c>
      <c r="J74" s="155">
        <v>2.3559764957107703E-2</v>
      </c>
      <c r="K74" s="155">
        <v>4.004197390987586E-4</v>
      </c>
      <c r="O74" s="156">
        <v>1</v>
      </c>
      <c r="P74" s="75" t="s">
        <v>34</v>
      </c>
      <c r="T74" s="149" t="s">
        <v>999</v>
      </c>
      <c r="U74" s="149" t="s">
        <v>659</v>
      </c>
      <c r="V74" s="157">
        <v>1.214970409506004E-2</v>
      </c>
      <c r="W74" s="157">
        <v>0.2131001300474904</v>
      </c>
      <c r="X74" s="157">
        <v>6.5281939452478496E-2</v>
      </c>
      <c r="Y74" s="157">
        <v>0</v>
      </c>
      <c r="Z74" s="157">
        <v>0.13419220460920978</v>
      </c>
      <c r="AA74" s="157">
        <v>0.48515675595444152</v>
      </c>
      <c r="AB74" s="157">
        <v>6.6159081145113277E-2</v>
      </c>
      <c r="AC74" s="157">
        <v>2.3559764957107703E-2</v>
      </c>
      <c r="AD74" s="157">
        <v>4.004197390987586E-4</v>
      </c>
      <c r="AE74" s="149"/>
      <c r="AF74" s="149"/>
      <c r="AG74" s="149"/>
      <c r="AH74" s="75">
        <v>1</v>
      </c>
      <c r="AI74" s="75" t="s">
        <v>34</v>
      </c>
      <c r="AL74" s="152"/>
      <c r="AN74" s="152"/>
      <c r="AO74" s="152"/>
      <c r="AP74" s="152"/>
      <c r="AQ74" s="152"/>
      <c r="AR74" s="152"/>
      <c r="AS74" s="152"/>
      <c r="AT74" s="152"/>
      <c r="AU74" s="152"/>
      <c r="AV74" s="152"/>
      <c r="AW74" s="152"/>
      <c r="AX74" s="152"/>
      <c r="AZ74" s="152">
        <v>74</v>
      </c>
      <c r="BA74" s="152"/>
      <c r="BD74" s="152"/>
      <c r="BE74" s="152"/>
      <c r="BF74" s="152"/>
      <c r="BG74" s="152"/>
      <c r="BH74" s="152"/>
      <c r="BI74" s="152"/>
      <c r="BJ74" s="152"/>
      <c r="BK74" s="152"/>
      <c r="BL74" s="152"/>
      <c r="BM74" s="152"/>
      <c r="BN74" s="152"/>
      <c r="BO74" s="152"/>
      <c r="BP74" s="152"/>
      <c r="BQ74" s="152"/>
      <c r="BR74" s="152"/>
      <c r="BS74" s="152"/>
      <c r="BT74" s="152"/>
      <c r="BU74" s="152"/>
      <c r="BV74" s="152">
        <v>74</v>
      </c>
      <c r="BW74" s="152"/>
      <c r="BZ74" s="152"/>
      <c r="CA74" s="152"/>
      <c r="CB74" s="152"/>
      <c r="CC74" s="152"/>
      <c r="CD74" s="152"/>
      <c r="CE74" s="152"/>
      <c r="CF74" s="152"/>
      <c r="CG74" s="152"/>
      <c r="CH74" s="152"/>
      <c r="CI74" s="152"/>
      <c r="CJ74" s="152"/>
      <c r="CK74" s="152"/>
      <c r="CL74" s="152"/>
      <c r="CM74" s="152"/>
      <c r="CN74" s="152"/>
    </row>
    <row r="75" spans="1:110">
      <c r="A75" s="3" t="s">
        <v>1000</v>
      </c>
      <c r="B75" s="3" t="s">
        <v>1001</v>
      </c>
      <c r="C75" s="155">
        <v>2.5264348035443807E-2</v>
      </c>
      <c r="D75" s="155">
        <v>0.27352602365339573</v>
      </c>
      <c r="E75" s="155">
        <v>6.3109619854798141E-2</v>
      </c>
      <c r="F75" s="155">
        <v>0</v>
      </c>
      <c r="G75" s="155">
        <v>0.12714666769715988</v>
      </c>
      <c r="H75" s="155">
        <v>0.41793287622028774</v>
      </c>
      <c r="I75" s="155">
        <v>6.7807638251112301E-2</v>
      </c>
      <c r="J75" s="155">
        <v>2.5049553058661845E-2</v>
      </c>
      <c r="K75" s="155">
        <v>1.6327322914062186E-4</v>
      </c>
      <c r="O75" s="156">
        <v>1</v>
      </c>
      <c r="P75" s="75" t="s">
        <v>34</v>
      </c>
      <c r="T75" s="149" t="s">
        <v>1000</v>
      </c>
      <c r="U75" s="149" t="s">
        <v>1001</v>
      </c>
      <c r="V75" s="157">
        <v>2.5264348035443807E-2</v>
      </c>
      <c r="W75" s="157">
        <v>0.27352602365339573</v>
      </c>
      <c r="X75" s="157">
        <v>6.3109619854798141E-2</v>
      </c>
      <c r="Y75" s="157">
        <v>0</v>
      </c>
      <c r="Z75" s="157">
        <v>0.12714666769715988</v>
      </c>
      <c r="AA75" s="157">
        <v>0.41793287622028774</v>
      </c>
      <c r="AB75" s="157">
        <v>6.7807638251112301E-2</v>
      </c>
      <c r="AC75" s="157">
        <v>2.5049553058661845E-2</v>
      </c>
      <c r="AD75" s="157">
        <v>1.6327322914062186E-4</v>
      </c>
      <c r="AE75" s="149"/>
      <c r="AF75" s="149"/>
      <c r="AG75" s="149"/>
      <c r="AH75" s="257">
        <v>1</v>
      </c>
      <c r="AI75" s="75" t="s">
        <v>34</v>
      </c>
      <c r="AL75" s="152"/>
      <c r="AM75" s="152"/>
      <c r="AN75" s="152" t="s">
        <v>858</v>
      </c>
      <c r="AO75" s="152"/>
      <c r="AP75" s="152"/>
      <c r="AQ75" s="152"/>
      <c r="AR75" s="152"/>
      <c r="AS75" s="152"/>
      <c r="AT75" s="152"/>
      <c r="AU75" s="152"/>
      <c r="AV75" s="152"/>
      <c r="AW75" s="152"/>
      <c r="AX75" s="152"/>
      <c r="AZ75" s="152">
        <v>75</v>
      </c>
      <c r="BA75" s="152"/>
      <c r="BD75" s="152"/>
      <c r="BE75" s="152"/>
      <c r="BF75" s="152"/>
      <c r="BG75" s="152"/>
      <c r="BH75" s="152"/>
      <c r="BI75" s="152"/>
      <c r="BJ75" s="152"/>
      <c r="BK75" s="152"/>
      <c r="BL75" s="152"/>
      <c r="BM75" s="152"/>
      <c r="BN75" s="152"/>
      <c r="BO75" s="152"/>
      <c r="BP75" s="152"/>
      <c r="BQ75" s="152"/>
      <c r="BR75" s="152"/>
      <c r="BS75" s="152"/>
      <c r="BT75" s="152"/>
      <c r="BU75" s="152"/>
      <c r="BV75" s="152">
        <v>75</v>
      </c>
      <c r="BW75" s="152"/>
      <c r="BZ75" s="152"/>
      <c r="CA75" s="152"/>
      <c r="CB75" s="152"/>
      <c r="CC75" s="152"/>
      <c r="CD75" s="152"/>
      <c r="CE75" s="152"/>
      <c r="CF75" s="152"/>
      <c r="CG75" s="152"/>
      <c r="CH75" s="152"/>
      <c r="CI75" s="152"/>
      <c r="CJ75" s="152"/>
      <c r="CK75" s="152"/>
      <c r="CL75" s="152"/>
      <c r="CM75" s="152"/>
      <c r="CN75" s="152"/>
    </row>
    <row r="76" spans="1:110">
      <c r="A76" s="3" t="s">
        <v>1002</v>
      </c>
      <c r="B76" s="3" t="s">
        <v>1003</v>
      </c>
      <c r="C76" s="155">
        <v>2.4535387120589117E-2</v>
      </c>
      <c r="D76" s="155">
        <v>0.37443614142341702</v>
      </c>
      <c r="E76" s="155">
        <v>0.11190754177915539</v>
      </c>
      <c r="F76" s="155">
        <v>0</v>
      </c>
      <c r="G76" s="155">
        <v>9.3417462174317165E-2</v>
      </c>
      <c r="H76" s="155">
        <v>0.33184279839827158</v>
      </c>
      <c r="I76" s="155">
        <v>5.0268289241430647E-2</v>
      </c>
      <c r="J76" s="155">
        <v>1.3409853829703357E-2</v>
      </c>
      <c r="K76" s="155">
        <v>1.8252603311603313E-4</v>
      </c>
      <c r="O76" s="156">
        <v>1.0000000000000002</v>
      </c>
      <c r="P76" s="75" t="s">
        <v>34</v>
      </c>
      <c r="T76" s="149" t="s">
        <v>1002</v>
      </c>
      <c r="U76" s="149" t="s">
        <v>1003</v>
      </c>
      <c r="V76" s="157">
        <v>2.453538712058911E-2</v>
      </c>
      <c r="W76" s="157">
        <v>0.37443614142341669</v>
      </c>
      <c r="X76" s="157">
        <v>0.11190754177915531</v>
      </c>
      <c r="Y76" s="157">
        <v>0</v>
      </c>
      <c r="Z76" s="157">
        <v>9.3417462174317123E-2</v>
      </c>
      <c r="AA76" s="157">
        <v>0.33184279839827147</v>
      </c>
      <c r="AB76" s="157">
        <v>5.0268289241430633E-2</v>
      </c>
      <c r="AC76" s="157">
        <v>1.3409853829703354E-2</v>
      </c>
      <c r="AD76" s="157">
        <v>1.8252603311603305E-4</v>
      </c>
      <c r="AE76" s="149"/>
      <c r="AF76" s="149"/>
      <c r="AG76" s="149"/>
      <c r="AH76" s="75">
        <v>0.99999999999999989</v>
      </c>
      <c r="AI76" s="75" t="s">
        <v>34</v>
      </c>
      <c r="AL76" s="152"/>
      <c r="AM76" s="152"/>
      <c r="AN76" s="152" t="s">
        <v>987</v>
      </c>
      <c r="AO76" s="187">
        <v>1.5210781363408771E-2</v>
      </c>
      <c r="AP76" s="187">
        <v>0.27065800897895975</v>
      </c>
      <c r="AQ76" s="187">
        <v>7.9491654998805963E-2</v>
      </c>
      <c r="AR76" s="187">
        <v>0</v>
      </c>
      <c r="AS76" s="187">
        <v>0.12037301743260999</v>
      </c>
      <c r="AT76" s="187">
        <v>0.43539211473505296</v>
      </c>
      <c r="AU76" s="187">
        <v>5.7596439480243081E-2</v>
      </c>
      <c r="AV76" s="187">
        <v>2.0907871972114415E-2</v>
      </c>
      <c r="AW76" s="187">
        <v>3.7011103880520553E-4</v>
      </c>
      <c r="AX76" s="188">
        <v>1</v>
      </c>
      <c r="AZ76" s="152">
        <v>76</v>
      </c>
      <c r="BB76" s="152"/>
      <c r="BC76" s="152"/>
      <c r="BD76" s="258" t="s">
        <v>752</v>
      </c>
      <c r="BE76" s="160" t="s">
        <v>753</v>
      </c>
      <c r="BF76" s="160" t="s">
        <v>752</v>
      </c>
      <c r="BG76" s="160" t="s">
        <v>754</v>
      </c>
      <c r="BH76" s="160" t="s">
        <v>754</v>
      </c>
      <c r="BI76" s="160" t="s">
        <v>755</v>
      </c>
      <c r="BJ76" s="160" t="s">
        <v>755</v>
      </c>
      <c r="BK76" s="160" t="s">
        <v>755</v>
      </c>
      <c r="BL76" s="160" t="s">
        <v>755</v>
      </c>
      <c r="BM76" s="152"/>
      <c r="BP76" s="152"/>
      <c r="BQ76" s="152"/>
      <c r="BR76" s="152"/>
      <c r="BS76" s="152"/>
      <c r="BT76" s="152"/>
      <c r="BU76" s="152"/>
      <c r="BV76" s="152">
        <v>76</v>
      </c>
      <c r="BX76" s="152"/>
      <c r="BY76" s="152"/>
      <c r="BZ76" s="258" t="s">
        <v>752</v>
      </c>
      <c r="CA76" s="160" t="s">
        <v>753</v>
      </c>
      <c r="CB76" s="160" t="s">
        <v>752</v>
      </c>
      <c r="CC76" s="160" t="s">
        <v>754</v>
      </c>
      <c r="CD76" s="160" t="s">
        <v>754</v>
      </c>
      <c r="CE76" s="160" t="s">
        <v>755</v>
      </c>
      <c r="CF76" s="160" t="s">
        <v>755</v>
      </c>
      <c r="CG76" s="160" t="s">
        <v>755</v>
      </c>
      <c r="CH76" s="160" t="s">
        <v>755</v>
      </c>
      <c r="CI76" s="152"/>
      <c r="CL76" s="152"/>
      <c r="CM76" s="152"/>
      <c r="CN76" s="152"/>
      <c r="CS76" s="216">
        <v>43983</v>
      </c>
    </row>
    <row r="77" spans="1:110">
      <c r="A77" s="3" t="s">
        <v>1004</v>
      </c>
      <c r="B77" s="3" t="s">
        <v>654</v>
      </c>
      <c r="C77" s="155">
        <v>4.195434184599612E-2</v>
      </c>
      <c r="D77" s="155">
        <v>0.73248521922769672</v>
      </c>
      <c r="E77" s="155">
        <v>0.2255604389263072</v>
      </c>
      <c r="F77" s="155">
        <v>0</v>
      </c>
      <c r="G77" s="155">
        <v>0</v>
      </c>
      <c r="H77" s="155">
        <v>0</v>
      </c>
      <c r="I77" s="155">
        <v>0</v>
      </c>
      <c r="J77" s="155">
        <v>0</v>
      </c>
      <c r="K77" s="155">
        <v>0</v>
      </c>
      <c r="O77" s="156">
        <v>1</v>
      </c>
      <c r="P77" s="75" t="s">
        <v>34</v>
      </c>
      <c r="T77" s="149" t="s">
        <v>1004</v>
      </c>
      <c r="U77" s="149" t="s">
        <v>654</v>
      </c>
      <c r="V77" s="157">
        <v>4.195434184599612E-2</v>
      </c>
      <c r="W77" s="157">
        <v>0.73248521922769672</v>
      </c>
      <c r="X77" s="157">
        <v>0.2255604389263072</v>
      </c>
      <c r="Y77" s="157">
        <v>0</v>
      </c>
      <c r="Z77" s="157">
        <v>0</v>
      </c>
      <c r="AA77" s="157">
        <v>0</v>
      </c>
      <c r="AB77" s="157">
        <v>0</v>
      </c>
      <c r="AC77" s="157">
        <v>0</v>
      </c>
      <c r="AD77" s="157">
        <v>0</v>
      </c>
      <c r="AE77" s="149"/>
      <c r="AF77" s="149"/>
      <c r="AG77" s="149"/>
      <c r="AH77" s="75">
        <v>1</v>
      </c>
      <c r="AI77" s="75" t="s">
        <v>34</v>
      </c>
      <c r="AL77" s="152"/>
      <c r="AM77" s="152"/>
      <c r="AN77" s="152" t="s">
        <v>989</v>
      </c>
      <c r="AO77" s="187">
        <v>1.5210781363408771E-2</v>
      </c>
      <c r="AP77" s="187">
        <v>0.27065800897895975</v>
      </c>
      <c r="AQ77" s="187">
        <v>7.9491654998805963E-2</v>
      </c>
      <c r="AR77" s="187">
        <v>0</v>
      </c>
      <c r="AS77" s="187">
        <v>0.12037301743260999</v>
      </c>
      <c r="AT77" s="187">
        <v>0.43539211473505296</v>
      </c>
      <c r="AU77" s="187">
        <v>5.7596439480243081E-2</v>
      </c>
      <c r="AV77" s="187">
        <v>2.0907871972114415E-2</v>
      </c>
      <c r="AW77" s="187">
        <v>3.7011103880520553E-4</v>
      </c>
      <c r="AX77" s="188">
        <v>1</v>
      </c>
      <c r="AZ77" s="152">
        <v>77</v>
      </c>
      <c r="BA77" s="166" t="s">
        <v>770</v>
      </c>
      <c r="BB77" s="259" t="s">
        <v>739</v>
      </c>
      <c r="BC77" s="166" t="s">
        <v>1005</v>
      </c>
      <c r="BD77" s="260" t="s">
        <v>771</v>
      </c>
      <c r="BE77" s="161" t="s">
        <v>772</v>
      </c>
      <c r="BF77" s="161" t="s">
        <v>623</v>
      </c>
      <c r="BG77" s="161" t="s">
        <v>773</v>
      </c>
      <c r="BH77" s="161" t="s">
        <v>774</v>
      </c>
      <c r="BI77" s="161" t="s">
        <v>755</v>
      </c>
      <c r="BJ77" s="161" t="s">
        <v>775</v>
      </c>
      <c r="BK77" s="161" t="s">
        <v>776</v>
      </c>
      <c r="BL77" s="161" t="s">
        <v>777</v>
      </c>
      <c r="BM77" s="152"/>
      <c r="BP77" s="152"/>
      <c r="BQ77" s="152"/>
      <c r="BR77" s="152"/>
      <c r="BS77" s="152"/>
      <c r="BT77" s="152"/>
      <c r="BU77" s="152"/>
      <c r="BV77" s="152">
        <v>77</v>
      </c>
      <c r="BW77" s="166" t="s">
        <v>770</v>
      </c>
      <c r="BX77" s="259" t="s">
        <v>832</v>
      </c>
      <c r="BY77" s="166" t="s">
        <v>1005</v>
      </c>
      <c r="BZ77" s="260" t="s">
        <v>771</v>
      </c>
      <c r="CA77" s="161" t="s">
        <v>772</v>
      </c>
      <c r="CB77" s="161" t="s">
        <v>623</v>
      </c>
      <c r="CC77" s="161" t="s">
        <v>773</v>
      </c>
      <c r="CD77" s="161" t="s">
        <v>774</v>
      </c>
      <c r="CE77" s="161" t="s">
        <v>755</v>
      </c>
      <c r="CF77" s="161" t="s">
        <v>775</v>
      </c>
      <c r="CG77" s="161" t="s">
        <v>776</v>
      </c>
      <c r="CH77" s="161" t="s">
        <v>777</v>
      </c>
      <c r="CI77" s="152"/>
      <c r="CL77" s="152"/>
      <c r="CM77" s="152"/>
      <c r="CN77" s="152"/>
      <c r="CS77" s="89" t="s">
        <v>1006</v>
      </c>
    </row>
    <row r="78" spans="1:110">
      <c r="A78" s="3" t="s">
        <v>1007</v>
      </c>
      <c r="B78" s="3" t="s">
        <v>681</v>
      </c>
      <c r="C78" s="155">
        <v>4.1977703461930214E-2</v>
      </c>
      <c r="D78" s="155">
        <v>0.73231261136864634</v>
      </c>
      <c r="E78" s="155">
        <v>0.22570968516942355</v>
      </c>
      <c r="F78" s="155">
        <v>0</v>
      </c>
      <c r="G78" s="155">
        <v>0</v>
      </c>
      <c r="H78" s="155">
        <v>0</v>
      </c>
      <c r="I78" s="155">
        <v>0</v>
      </c>
      <c r="J78" s="155">
        <v>0</v>
      </c>
      <c r="K78" s="155">
        <v>0</v>
      </c>
      <c r="O78" s="156">
        <v>1</v>
      </c>
      <c r="P78" s="75" t="s">
        <v>34</v>
      </c>
      <c r="T78" s="149" t="s">
        <v>1007</v>
      </c>
      <c r="U78" s="149" t="s">
        <v>681</v>
      </c>
      <c r="V78" s="157">
        <v>4.1977703461930214E-2</v>
      </c>
      <c r="W78" s="157">
        <v>0.73231261136864634</v>
      </c>
      <c r="X78" s="157">
        <v>0.22570968516942355</v>
      </c>
      <c r="Y78" s="157">
        <v>0</v>
      </c>
      <c r="Z78" s="157">
        <v>0</v>
      </c>
      <c r="AA78" s="157">
        <v>0</v>
      </c>
      <c r="AB78" s="157">
        <v>0</v>
      </c>
      <c r="AC78" s="157">
        <v>0</v>
      </c>
      <c r="AD78" s="157">
        <v>0</v>
      </c>
      <c r="AE78" s="149"/>
      <c r="AF78" s="149"/>
      <c r="AG78" s="149"/>
      <c r="AH78" s="75">
        <v>1</v>
      </c>
      <c r="AI78" s="75" t="s">
        <v>34</v>
      </c>
      <c r="AL78" s="152"/>
      <c r="AM78" s="152"/>
      <c r="AN78" s="152" t="s">
        <v>991</v>
      </c>
      <c r="AO78" s="187">
        <v>1.5210781363408771E-2</v>
      </c>
      <c r="AP78" s="187">
        <v>0.27065800897895975</v>
      </c>
      <c r="AQ78" s="187">
        <v>7.9491654998805963E-2</v>
      </c>
      <c r="AR78" s="187">
        <v>0</v>
      </c>
      <c r="AS78" s="187">
        <v>0.12037301743260999</v>
      </c>
      <c r="AT78" s="187">
        <v>0.43539211473505296</v>
      </c>
      <c r="AU78" s="187">
        <v>5.7596439480243081E-2</v>
      </c>
      <c r="AV78" s="187">
        <v>2.0907871972114415E-2</v>
      </c>
      <c r="AW78" s="187">
        <v>3.7011103880520553E-4</v>
      </c>
      <c r="AX78" s="188">
        <v>1</v>
      </c>
      <c r="AZ78" s="152">
        <v>78</v>
      </c>
      <c r="BA78" s="226">
        <v>43831</v>
      </c>
      <c r="BB78" s="261">
        <v>0</v>
      </c>
      <c r="BC78" s="262" t="e">
        <v>#DIV/0!</v>
      </c>
      <c r="BD78" s="263" t="e">
        <v>#DIV/0!</v>
      </c>
      <c r="BE78" s="264" t="e">
        <v>#DIV/0!</v>
      </c>
      <c r="BF78" s="264" t="e">
        <v>#DIV/0!</v>
      </c>
      <c r="BG78" s="264" t="e">
        <v>#DIV/0!</v>
      </c>
      <c r="BH78" s="264" t="e">
        <v>#DIV/0!</v>
      </c>
      <c r="BI78" s="264" t="e">
        <v>#DIV/0!</v>
      </c>
      <c r="BJ78" s="264" t="e">
        <v>#DIV/0!</v>
      </c>
      <c r="BK78" s="264" t="e">
        <v>#DIV/0!</v>
      </c>
      <c r="BL78" s="264" t="e">
        <v>#DIV/0!</v>
      </c>
      <c r="BM78" s="152"/>
      <c r="BP78" s="152"/>
      <c r="BQ78" s="152"/>
      <c r="BR78" s="152"/>
      <c r="BS78" s="152"/>
      <c r="BT78" s="152"/>
      <c r="BU78" s="152"/>
      <c r="BV78" s="152">
        <v>78</v>
      </c>
      <c r="BW78" s="226">
        <v>43831</v>
      </c>
      <c r="BX78" s="261">
        <v>0</v>
      </c>
      <c r="BY78" s="262" t="e">
        <v>#DIV/0!</v>
      </c>
      <c r="BZ78" s="265" t="e">
        <v>#DIV/0!</v>
      </c>
      <c r="CA78" s="266" t="e">
        <v>#DIV/0!</v>
      </c>
      <c r="CB78" s="266" t="e">
        <v>#DIV/0!</v>
      </c>
      <c r="CC78" s="266" t="e">
        <v>#DIV/0!</v>
      </c>
      <c r="CD78" s="266" t="e">
        <v>#DIV/0!</v>
      </c>
      <c r="CE78" s="266" t="e">
        <v>#DIV/0!</v>
      </c>
      <c r="CF78" s="266" t="e">
        <v>#DIV/0!</v>
      </c>
      <c r="CG78" s="266" t="e">
        <v>#DIV/0!</v>
      </c>
      <c r="CH78" s="266" t="e">
        <v>#DIV/0!</v>
      </c>
      <c r="CI78" s="152"/>
      <c r="CL78" s="152"/>
      <c r="CM78" s="152"/>
      <c r="CN78" s="152"/>
      <c r="CS78" s="89" t="s">
        <v>866</v>
      </c>
    </row>
    <row r="79" spans="1:110">
      <c r="A79" s="3" t="s">
        <v>1008</v>
      </c>
      <c r="B79" s="3" t="s">
        <v>682</v>
      </c>
      <c r="C79" s="155">
        <v>1.418325339907415E-2</v>
      </c>
      <c r="D79" s="155">
        <v>0.1663726806476403</v>
      </c>
      <c r="E79" s="155">
        <v>0</v>
      </c>
      <c r="F79" s="155">
        <v>0</v>
      </c>
      <c r="G79" s="155">
        <v>0.15354449862335473</v>
      </c>
      <c r="H79" s="155">
        <v>0.55109379801246172</v>
      </c>
      <c r="I79" s="155">
        <v>7.9307487248533454E-2</v>
      </c>
      <c r="J79" s="155">
        <v>3.4233039098885656E-2</v>
      </c>
      <c r="K79" s="155">
        <v>6.8584275133669508E-3</v>
      </c>
      <c r="L79" s="155">
        <v>3.3518455491387805E-3</v>
      </c>
      <c r="M79" s="155">
        <v>-8.9450300924555949E-3</v>
      </c>
      <c r="O79" s="156">
        <v>1</v>
      </c>
      <c r="P79" s="75" t="s">
        <v>34</v>
      </c>
      <c r="T79" s="149" t="s">
        <v>1008</v>
      </c>
      <c r="U79" s="149" t="s">
        <v>682</v>
      </c>
      <c r="V79" s="157">
        <v>1.418325339907415E-2</v>
      </c>
      <c r="W79" s="157">
        <v>0.16637268064764035</v>
      </c>
      <c r="X79" s="157">
        <v>0</v>
      </c>
      <c r="Y79" s="157">
        <v>0</v>
      </c>
      <c r="Z79" s="157">
        <v>0.15354449862335473</v>
      </c>
      <c r="AA79" s="157">
        <v>0.55109379801246172</v>
      </c>
      <c r="AB79" s="157">
        <v>7.9307487248533454E-2</v>
      </c>
      <c r="AC79" s="157">
        <v>3.4233039098885656E-2</v>
      </c>
      <c r="AD79" s="157">
        <v>6.8584275133669508E-3</v>
      </c>
      <c r="AE79" s="157">
        <v>3.3518455491387805E-3</v>
      </c>
      <c r="AF79" s="246">
        <v>-8.9450300924555949E-3</v>
      </c>
      <c r="AG79" s="149"/>
      <c r="AH79" s="75">
        <v>1</v>
      </c>
      <c r="AI79" s="75" t="s">
        <v>34</v>
      </c>
      <c r="AL79" s="152"/>
      <c r="AM79" s="152"/>
      <c r="AN79" s="152" t="s">
        <v>993</v>
      </c>
      <c r="AO79" s="187">
        <v>1.5210781363408771E-2</v>
      </c>
      <c r="AP79" s="187">
        <v>0.27065800897895975</v>
      </c>
      <c r="AQ79" s="187">
        <v>7.9491654998805963E-2</v>
      </c>
      <c r="AR79" s="187">
        <v>0</v>
      </c>
      <c r="AS79" s="187">
        <v>0.12037301743260999</v>
      </c>
      <c r="AT79" s="187">
        <v>0.43539211473505296</v>
      </c>
      <c r="AU79" s="187">
        <v>5.7596439480243081E-2</v>
      </c>
      <c r="AV79" s="187">
        <v>2.0907871972114415E-2</v>
      </c>
      <c r="AW79" s="187">
        <v>3.7011103880520553E-4</v>
      </c>
      <c r="AX79" s="188">
        <v>1</v>
      </c>
      <c r="AZ79" s="152">
        <v>79</v>
      </c>
      <c r="BA79" s="226">
        <v>43862</v>
      </c>
      <c r="BB79" s="261">
        <v>0</v>
      </c>
      <c r="BC79" s="262" t="e">
        <v>#DIV/0!</v>
      </c>
      <c r="BD79" s="263" t="e">
        <v>#DIV/0!</v>
      </c>
      <c r="BE79" s="264" t="e">
        <v>#DIV/0!</v>
      </c>
      <c r="BF79" s="264" t="e">
        <v>#DIV/0!</v>
      </c>
      <c r="BG79" s="264" t="e">
        <v>#DIV/0!</v>
      </c>
      <c r="BH79" s="264" t="e">
        <v>#DIV/0!</v>
      </c>
      <c r="BI79" s="264" t="e">
        <v>#DIV/0!</v>
      </c>
      <c r="BJ79" s="264" t="e">
        <v>#DIV/0!</v>
      </c>
      <c r="BK79" s="264" t="e">
        <v>#DIV/0!</v>
      </c>
      <c r="BL79" s="264" t="e">
        <v>#DIV/0!</v>
      </c>
      <c r="BM79" s="152"/>
      <c r="BP79" s="152"/>
      <c r="BQ79" s="152"/>
      <c r="BR79" s="152"/>
      <c r="BS79" s="152"/>
      <c r="BT79" s="152"/>
      <c r="BU79" s="152"/>
      <c r="BV79" s="152">
        <v>79</v>
      </c>
      <c r="BW79" s="226">
        <v>43862</v>
      </c>
      <c r="BX79" s="261">
        <v>0</v>
      </c>
      <c r="BY79" s="262" t="e">
        <v>#DIV/0!</v>
      </c>
      <c r="BZ79" s="265" t="e">
        <v>#DIV/0!</v>
      </c>
      <c r="CA79" s="266" t="e">
        <v>#DIV/0!</v>
      </c>
      <c r="CB79" s="266" t="e">
        <v>#DIV/0!</v>
      </c>
      <c r="CC79" s="266" t="e">
        <v>#DIV/0!</v>
      </c>
      <c r="CD79" s="266" t="e">
        <v>#DIV/0!</v>
      </c>
      <c r="CE79" s="266" t="e">
        <v>#DIV/0!</v>
      </c>
      <c r="CF79" s="266" t="e">
        <v>#DIV/0!</v>
      </c>
      <c r="CG79" s="266" t="e">
        <v>#DIV/0!</v>
      </c>
      <c r="CH79" s="266" t="e">
        <v>#DIV/0!</v>
      </c>
      <c r="CI79" s="152"/>
      <c r="CL79" s="152"/>
      <c r="CM79" s="152"/>
      <c r="CN79" s="152"/>
      <c r="CT79" s="138" t="s">
        <v>1009</v>
      </c>
      <c r="CU79" s="138" t="s">
        <v>1010</v>
      </c>
      <c r="CV79" s="138" t="s">
        <v>1011</v>
      </c>
      <c r="CW79" s="138" t="s">
        <v>1011</v>
      </c>
      <c r="CX79" s="138" t="s">
        <v>1011</v>
      </c>
      <c r="CY79" s="138" t="s">
        <v>1011</v>
      </c>
    </row>
    <row r="80" spans="1:110">
      <c r="A80" s="3" t="s">
        <v>1012</v>
      </c>
      <c r="B80" s="3" t="s">
        <v>1013</v>
      </c>
      <c r="C80" s="155">
        <v>1.9141955588282758E-2</v>
      </c>
      <c r="D80" s="155">
        <v>0.27398036455512026</v>
      </c>
      <c r="E80" s="155">
        <v>3.2100059840287035E-2</v>
      </c>
      <c r="F80" s="155">
        <v>0</v>
      </c>
      <c r="G80" s="155">
        <v>0.12117948257707835</v>
      </c>
      <c r="H80" s="155">
        <v>0.41769949533400635</v>
      </c>
      <c r="I80" s="155">
        <v>4.9355006141802826E-2</v>
      </c>
      <c r="J80" s="155">
        <v>2.6508898015263672E-2</v>
      </c>
      <c r="K80" s="155">
        <v>3.2247311804357438E-3</v>
      </c>
      <c r="L80" s="155">
        <v>0</v>
      </c>
      <c r="M80" s="155">
        <v>5.6810006767722993E-2</v>
      </c>
      <c r="O80" s="156">
        <v>1</v>
      </c>
      <c r="P80" s="75" t="s">
        <v>34</v>
      </c>
      <c r="T80" s="149" t="s">
        <v>1012</v>
      </c>
      <c r="U80" s="149" t="s">
        <v>1013</v>
      </c>
      <c r="V80" s="157">
        <v>1.9141955588282758E-2</v>
      </c>
      <c r="W80" s="157">
        <v>0.27398036455512026</v>
      </c>
      <c r="X80" s="157">
        <v>3.2100059840287035E-2</v>
      </c>
      <c r="Y80" s="157">
        <v>0</v>
      </c>
      <c r="Z80" s="157">
        <v>0.12117948257707835</v>
      </c>
      <c r="AA80" s="157">
        <v>0.41769949533400635</v>
      </c>
      <c r="AB80" s="157">
        <v>4.9355006141802826E-2</v>
      </c>
      <c r="AC80" s="157">
        <v>2.6508898015263672E-2</v>
      </c>
      <c r="AD80" s="157">
        <v>3.2247311804357438E-3</v>
      </c>
      <c r="AE80" s="157">
        <v>0</v>
      </c>
      <c r="AF80" s="157">
        <v>5.6810006767722993E-2</v>
      </c>
      <c r="AG80" s="149"/>
      <c r="AH80" s="75">
        <v>1</v>
      </c>
      <c r="AI80" s="75" t="s">
        <v>34</v>
      </c>
      <c r="AL80" s="152"/>
      <c r="AN80" s="152" t="s">
        <v>995</v>
      </c>
      <c r="AO80" s="187">
        <v>1.5210781363408771E-2</v>
      </c>
      <c r="AP80" s="187">
        <v>0.27065800897895975</v>
      </c>
      <c r="AQ80" s="187">
        <v>7.9491654998805963E-2</v>
      </c>
      <c r="AR80" s="187">
        <v>0</v>
      </c>
      <c r="AS80" s="187">
        <v>0.12037301743260999</v>
      </c>
      <c r="AT80" s="187">
        <v>0.43539211473505296</v>
      </c>
      <c r="AU80" s="187">
        <v>5.7596439480243081E-2</v>
      </c>
      <c r="AV80" s="187">
        <v>2.0907871972114415E-2</v>
      </c>
      <c r="AW80" s="187">
        <v>3.7011103880520553E-4</v>
      </c>
      <c r="AX80" s="188">
        <v>1</v>
      </c>
      <c r="AZ80" s="152">
        <v>80</v>
      </c>
      <c r="BA80" s="226">
        <v>43891</v>
      </c>
      <c r="BB80" s="261">
        <v>0</v>
      </c>
      <c r="BC80" s="262" t="e">
        <v>#DIV/0!</v>
      </c>
      <c r="BD80" s="263" t="e">
        <v>#DIV/0!</v>
      </c>
      <c r="BE80" s="264" t="e">
        <v>#DIV/0!</v>
      </c>
      <c r="BF80" s="264" t="e">
        <v>#DIV/0!</v>
      </c>
      <c r="BG80" s="264" t="e">
        <v>#DIV/0!</v>
      </c>
      <c r="BH80" s="264" t="e">
        <v>#DIV/0!</v>
      </c>
      <c r="BI80" s="264" t="e">
        <v>#DIV/0!</v>
      </c>
      <c r="BJ80" s="264" t="e">
        <v>#DIV/0!</v>
      </c>
      <c r="BK80" s="264" t="e">
        <v>#DIV/0!</v>
      </c>
      <c r="BL80" s="264" t="e">
        <v>#DIV/0!</v>
      </c>
      <c r="BM80" s="152"/>
      <c r="BP80" s="152"/>
      <c r="BQ80" s="152"/>
      <c r="BR80" s="152"/>
      <c r="BS80" s="152"/>
      <c r="BT80" s="152"/>
      <c r="BU80" s="152"/>
      <c r="BV80" s="152">
        <v>80</v>
      </c>
      <c r="BW80" s="226">
        <v>43891</v>
      </c>
      <c r="BX80" s="261">
        <v>0</v>
      </c>
      <c r="BY80" s="262" t="e">
        <v>#DIV/0!</v>
      </c>
      <c r="BZ80" s="265" t="e">
        <v>#DIV/0!</v>
      </c>
      <c r="CA80" s="266" t="e">
        <v>#DIV/0!</v>
      </c>
      <c r="CB80" s="266" t="e">
        <v>#DIV/0!</v>
      </c>
      <c r="CC80" s="266" t="e">
        <v>#DIV/0!</v>
      </c>
      <c r="CD80" s="266" t="e">
        <v>#DIV/0!</v>
      </c>
      <c r="CE80" s="266" t="e">
        <v>#DIV/0!</v>
      </c>
      <c r="CF80" s="266" t="e">
        <v>#DIV/0!</v>
      </c>
      <c r="CG80" s="266" t="e">
        <v>#DIV/0!</v>
      </c>
      <c r="CH80" s="266" t="e">
        <v>#DIV/0!</v>
      </c>
      <c r="CI80" s="152"/>
      <c r="CL80" s="152"/>
      <c r="CM80" s="152"/>
      <c r="CN80" s="152"/>
      <c r="CT80" s="221" t="s">
        <v>1014</v>
      </c>
      <c r="CU80" s="221" t="s">
        <v>1015</v>
      </c>
      <c r="CV80" s="221" t="s">
        <v>1016</v>
      </c>
      <c r="CW80" s="221" t="s">
        <v>1017</v>
      </c>
      <c r="CX80" s="221" t="s">
        <v>1018</v>
      </c>
      <c r="CY80" s="221" t="s">
        <v>1019</v>
      </c>
      <c r="CZ80" s="221"/>
      <c r="DA80" s="221" t="s">
        <v>832</v>
      </c>
      <c r="DC80" s="3" t="s">
        <v>1020</v>
      </c>
    </row>
    <row r="81" spans="1:107">
      <c r="A81" s="3" t="s">
        <v>973</v>
      </c>
      <c r="B81" s="3" t="s">
        <v>708</v>
      </c>
      <c r="C81" s="155">
        <v>2.1969931167495838E-2</v>
      </c>
      <c r="D81" s="155">
        <v>0.25490424890015184</v>
      </c>
      <c r="E81" s="155">
        <v>6.3646178785199514E-2</v>
      </c>
      <c r="F81" s="155">
        <v>0</v>
      </c>
      <c r="G81" s="155">
        <v>0.11901642529878204</v>
      </c>
      <c r="H81" s="155">
        <v>0.44000284038715043</v>
      </c>
      <c r="I81" s="155">
        <v>5.7575859484714699E-2</v>
      </c>
      <c r="J81" s="155">
        <v>2.516698279052236E-2</v>
      </c>
      <c r="K81" s="155">
        <v>2.3882493906914942E-3</v>
      </c>
      <c r="L81" s="155">
        <v>0</v>
      </c>
      <c r="M81" s="155">
        <v>1.5329283795291842E-2</v>
      </c>
      <c r="O81" s="156">
        <v>1</v>
      </c>
      <c r="P81" s="75" t="s">
        <v>34</v>
      </c>
      <c r="T81" s="149" t="s">
        <v>973</v>
      </c>
      <c r="U81" s="149" t="s">
        <v>708</v>
      </c>
      <c r="V81" s="157">
        <v>2.1969931167495838E-2</v>
      </c>
      <c r="W81" s="157">
        <v>0.25490424890015184</v>
      </c>
      <c r="X81" s="157">
        <v>6.3646178785199514E-2</v>
      </c>
      <c r="Y81" s="157">
        <v>0</v>
      </c>
      <c r="Z81" s="157">
        <v>0.11901642529878204</v>
      </c>
      <c r="AA81" s="157">
        <v>0.44000284038715043</v>
      </c>
      <c r="AB81" s="157">
        <v>5.7575859484714699E-2</v>
      </c>
      <c r="AC81" s="157">
        <v>2.516698279052236E-2</v>
      </c>
      <c r="AD81" s="157">
        <v>2.3882493906914942E-3</v>
      </c>
      <c r="AE81" s="157">
        <v>0</v>
      </c>
      <c r="AF81" s="157">
        <v>1.5329283795291842E-2</v>
      </c>
      <c r="AG81" s="149"/>
      <c r="AH81" s="75">
        <v>1</v>
      </c>
      <c r="AI81" s="75" t="s">
        <v>34</v>
      </c>
      <c r="AL81" s="152"/>
      <c r="AM81" s="152"/>
      <c r="AN81" s="152"/>
      <c r="AO81" s="152"/>
      <c r="AP81" s="152"/>
      <c r="AQ81" s="152"/>
      <c r="AR81" s="152"/>
      <c r="AS81" s="152"/>
      <c r="AT81" s="152"/>
      <c r="AU81" s="152"/>
      <c r="AV81" s="152"/>
      <c r="AW81" s="152"/>
      <c r="AX81" s="152"/>
      <c r="AZ81" s="152">
        <v>81</v>
      </c>
      <c r="BA81" s="226">
        <v>43922</v>
      </c>
      <c r="BB81" s="261">
        <v>0</v>
      </c>
      <c r="BC81" s="262" t="e">
        <v>#DIV/0!</v>
      </c>
      <c r="BD81" s="263" t="e">
        <v>#DIV/0!</v>
      </c>
      <c r="BE81" s="264" t="e">
        <v>#DIV/0!</v>
      </c>
      <c r="BF81" s="264" t="e">
        <v>#DIV/0!</v>
      </c>
      <c r="BG81" s="264" t="e">
        <v>#DIV/0!</v>
      </c>
      <c r="BH81" s="264" t="e">
        <v>#DIV/0!</v>
      </c>
      <c r="BI81" s="264" t="e">
        <v>#DIV/0!</v>
      </c>
      <c r="BJ81" s="264" t="e">
        <v>#DIV/0!</v>
      </c>
      <c r="BK81" s="264" t="e">
        <v>#DIV/0!</v>
      </c>
      <c r="BL81" s="264" t="e">
        <v>#DIV/0!</v>
      </c>
      <c r="BM81" s="152"/>
      <c r="BP81" s="152"/>
      <c r="BQ81" s="152"/>
      <c r="BR81" s="152"/>
      <c r="BS81" s="152"/>
      <c r="BT81" s="152"/>
      <c r="BU81" s="152"/>
      <c r="BV81" s="152">
        <v>81</v>
      </c>
      <c r="BW81" s="226">
        <v>43922</v>
      </c>
      <c r="BX81" s="261">
        <v>0</v>
      </c>
      <c r="BY81" s="262" t="e">
        <v>#DIV/0!</v>
      </c>
      <c r="BZ81" s="265" t="e">
        <v>#DIV/0!</v>
      </c>
      <c r="CA81" s="266" t="e">
        <v>#DIV/0!</v>
      </c>
      <c r="CB81" s="266" t="e">
        <v>#DIV/0!</v>
      </c>
      <c r="CC81" s="266" t="e">
        <v>#DIV/0!</v>
      </c>
      <c r="CD81" s="266" t="e">
        <v>#DIV/0!</v>
      </c>
      <c r="CE81" s="266" t="e">
        <v>#DIV/0!</v>
      </c>
      <c r="CF81" s="266" t="e">
        <v>#DIV/0!</v>
      </c>
      <c r="CG81" s="266" t="e">
        <v>#DIV/0!</v>
      </c>
      <c r="CH81" s="266" t="e">
        <v>#DIV/0!</v>
      </c>
      <c r="CI81" s="152"/>
      <c r="CL81" s="152"/>
      <c r="CM81" s="152"/>
      <c r="CN81" s="152"/>
      <c r="CS81" s="224">
        <v>39840</v>
      </c>
      <c r="CT81" s="225"/>
      <c r="CU81" s="225"/>
      <c r="CV81" s="225"/>
      <c r="CW81" s="225"/>
      <c r="CX81" s="225"/>
      <c r="CY81" s="225"/>
      <c r="CZ81" s="225"/>
      <c r="DA81" s="249">
        <v>0</v>
      </c>
      <c r="DC81" s="256"/>
    </row>
    <row r="82" spans="1:107">
      <c r="A82" s="3" t="s">
        <v>1021</v>
      </c>
      <c r="B82" s="3" t="s">
        <v>684</v>
      </c>
      <c r="C82" s="155">
        <v>1.9451505348745346E-2</v>
      </c>
      <c r="D82" s="155">
        <v>0.26248305571540648</v>
      </c>
      <c r="E82" s="155">
        <v>5.4822384965918805E-2</v>
      </c>
      <c r="F82" s="155">
        <v>0</v>
      </c>
      <c r="G82" s="155">
        <v>0.11255358370662887</v>
      </c>
      <c r="H82" s="155">
        <v>0.44690749245245975</v>
      </c>
      <c r="I82" s="155">
        <v>5.7368316883568277E-2</v>
      </c>
      <c r="J82" s="155">
        <v>2.5011993365336133E-2</v>
      </c>
      <c r="K82" s="155">
        <v>2.347247352504976E-4</v>
      </c>
      <c r="L82" s="155">
        <v>0</v>
      </c>
      <c r="M82" s="155">
        <v>2.1166942826685804E-2</v>
      </c>
      <c r="O82" s="156">
        <v>1</v>
      </c>
      <c r="P82" s="75" t="s">
        <v>34</v>
      </c>
      <c r="T82" s="149" t="s">
        <v>1021</v>
      </c>
      <c r="U82" s="149" t="s">
        <v>684</v>
      </c>
      <c r="V82" s="157">
        <v>1.9451505348745346E-2</v>
      </c>
      <c r="W82" s="157">
        <v>0.26248305571540648</v>
      </c>
      <c r="X82" s="157">
        <v>5.4822384965918805E-2</v>
      </c>
      <c r="Y82" s="157">
        <v>0</v>
      </c>
      <c r="Z82" s="157">
        <v>0.11255358370662887</v>
      </c>
      <c r="AA82" s="157">
        <v>0.44690749245245975</v>
      </c>
      <c r="AB82" s="157">
        <v>5.7368316883568277E-2</v>
      </c>
      <c r="AC82" s="157">
        <v>2.5011993365336133E-2</v>
      </c>
      <c r="AD82" s="157">
        <v>2.347247352504976E-4</v>
      </c>
      <c r="AE82" s="157">
        <v>0</v>
      </c>
      <c r="AF82" s="157">
        <v>2.1166942826685804E-2</v>
      </c>
      <c r="AG82" s="149"/>
      <c r="AH82" s="75">
        <v>1</v>
      </c>
      <c r="AI82" s="75" t="s">
        <v>34</v>
      </c>
      <c r="AL82" s="152"/>
      <c r="AM82" s="152"/>
      <c r="AN82" s="152" t="s">
        <v>1022</v>
      </c>
      <c r="AO82" s="152"/>
      <c r="AP82" s="152"/>
      <c r="AQ82" s="152"/>
      <c r="AR82" s="152"/>
      <c r="AS82" s="152"/>
      <c r="AT82" s="152"/>
      <c r="AU82" s="152"/>
      <c r="AV82" s="152"/>
      <c r="AW82" s="152"/>
      <c r="AX82" s="152"/>
      <c r="AZ82" s="152">
        <v>82</v>
      </c>
      <c r="BA82" s="226">
        <v>43952</v>
      </c>
      <c r="BB82" s="261">
        <v>0</v>
      </c>
      <c r="BC82" s="262" t="e">
        <v>#DIV/0!</v>
      </c>
      <c r="BD82" s="263" t="e">
        <v>#DIV/0!</v>
      </c>
      <c r="BE82" s="264" t="e">
        <v>#DIV/0!</v>
      </c>
      <c r="BF82" s="264" t="e">
        <v>#DIV/0!</v>
      </c>
      <c r="BG82" s="264" t="e">
        <v>#DIV/0!</v>
      </c>
      <c r="BH82" s="264" t="e">
        <v>#DIV/0!</v>
      </c>
      <c r="BI82" s="264" t="e">
        <v>#DIV/0!</v>
      </c>
      <c r="BJ82" s="264" t="e">
        <v>#DIV/0!</v>
      </c>
      <c r="BK82" s="264" t="e">
        <v>#DIV/0!</v>
      </c>
      <c r="BL82" s="264" t="e">
        <v>#DIV/0!</v>
      </c>
      <c r="BM82" s="152"/>
      <c r="BP82" s="152"/>
      <c r="BQ82" s="152"/>
      <c r="BR82" s="152"/>
      <c r="BS82" s="152"/>
      <c r="BT82" s="152"/>
      <c r="BU82" s="152"/>
      <c r="BV82" s="152">
        <v>82</v>
      </c>
      <c r="BW82" s="226">
        <v>43952</v>
      </c>
      <c r="BX82" s="261">
        <v>0</v>
      </c>
      <c r="BY82" s="262" t="e">
        <v>#DIV/0!</v>
      </c>
      <c r="BZ82" s="265" t="e">
        <v>#DIV/0!</v>
      </c>
      <c r="CA82" s="266" t="e">
        <v>#DIV/0!</v>
      </c>
      <c r="CB82" s="266" t="e">
        <v>#DIV/0!</v>
      </c>
      <c r="CC82" s="266" t="e">
        <v>#DIV/0!</v>
      </c>
      <c r="CD82" s="266" t="e">
        <v>#DIV/0!</v>
      </c>
      <c r="CE82" s="266" t="e">
        <v>#DIV/0!</v>
      </c>
      <c r="CF82" s="266" t="e">
        <v>#DIV/0!</v>
      </c>
      <c r="CG82" s="266" t="e">
        <v>#DIV/0!</v>
      </c>
      <c r="CH82" s="266" t="e">
        <v>#DIV/0!</v>
      </c>
      <c r="CI82" s="152"/>
      <c r="CL82" s="152"/>
      <c r="CM82" s="152"/>
      <c r="CN82" s="152"/>
      <c r="CS82" s="224">
        <v>39854</v>
      </c>
      <c r="CT82" s="225"/>
      <c r="CU82" s="225"/>
      <c r="CV82" s="225"/>
      <c r="CW82" s="225"/>
      <c r="CX82" s="225"/>
      <c r="CY82" s="225"/>
      <c r="CZ82" s="225"/>
      <c r="DA82" s="249">
        <v>0</v>
      </c>
      <c r="DC82" s="3" t="s">
        <v>1023</v>
      </c>
    </row>
    <row r="83" spans="1:107">
      <c r="A83" s="219" t="s">
        <v>953</v>
      </c>
      <c r="B83" s="247" t="s">
        <v>954</v>
      </c>
      <c r="C83" s="220">
        <v>0</v>
      </c>
      <c r="D83" s="220">
        <v>0</v>
      </c>
      <c r="E83" s="220">
        <v>0</v>
      </c>
      <c r="F83" s="220">
        <v>0</v>
      </c>
      <c r="G83" s="220">
        <v>0</v>
      </c>
      <c r="H83" s="220">
        <v>0</v>
      </c>
      <c r="I83" s="220">
        <v>0</v>
      </c>
      <c r="J83" s="220">
        <v>0</v>
      </c>
      <c r="K83" s="220">
        <v>0</v>
      </c>
      <c r="L83" s="220">
        <v>0</v>
      </c>
      <c r="M83" s="220">
        <v>0</v>
      </c>
      <c r="O83" s="156">
        <v>0</v>
      </c>
      <c r="P83" s="75" t="s">
        <v>34</v>
      </c>
      <c r="T83" s="149" t="s">
        <v>1024</v>
      </c>
      <c r="U83" s="267" t="s">
        <v>954</v>
      </c>
      <c r="V83" s="157">
        <v>0</v>
      </c>
      <c r="W83" s="157">
        <v>0</v>
      </c>
      <c r="X83" s="157">
        <v>0</v>
      </c>
      <c r="Y83" s="157">
        <v>0</v>
      </c>
      <c r="Z83" s="157">
        <v>0</v>
      </c>
      <c r="AA83" s="157">
        <v>0</v>
      </c>
      <c r="AB83" s="157">
        <v>0</v>
      </c>
      <c r="AC83" s="157">
        <v>0</v>
      </c>
      <c r="AD83" s="157">
        <v>0</v>
      </c>
      <c r="AE83" s="157">
        <v>0</v>
      </c>
      <c r="AF83" s="157">
        <v>0</v>
      </c>
      <c r="AG83" s="149"/>
      <c r="AH83" s="75">
        <v>0</v>
      </c>
      <c r="AI83" s="75" t="s">
        <v>34</v>
      </c>
      <c r="AL83" s="152"/>
      <c r="AM83" s="152"/>
      <c r="AN83" s="152" t="s">
        <v>987</v>
      </c>
      <c r="AO83" s="164">
        <v>832003.32741703768</v>
      </c>
      <c r="AP83" s="164">
        <v>14168445.975898933</v>
      </c>
      <c r="AQ83" s="164">
        <v>4487692.1322863558</v>
      </c>
      <c r="AR83" s="164">
        <v>0</v>
      </c>
      <c r="AS83" s="164">
        <v>7979425.4925756827</v>
      </c>
      <c r="AT83" s="164">
        <v>25580561.52433319</v>
      </c>
      <c r="AU83" s="164">
        <v>3940978.0106500657</v>
      </c>
      <c r="AV83" s="164">
        <v>1469583.1780796123</v>
      </c>
      <c r="AW83" s="164">
        <v>20333.800556000082</v>
      </c>
      <c r="AX83" s="164">
        <v>58479023.441796876</v>
      </c>
      <c r="AZ83" s="152">
        <v>83</v>
      </c>
      <c r="BA83" s="226">
        <v>43983</v>
      </c>
      <c r="BB83" s="261">
        <v>0</v>
      </c>
      <c r="BC83" s="262" t="e">
        <v>#DIV/0!</v>
      </c>
      <c r="BD83" s="263" t="e">
        <v>#DIV/0!</v>
      </c>
      <c r="BE83" s="264" t="e">
        <v>#DIV/0!</v>
      </c>
      <c r="BF83" s="264" t="e">
        <v>#DIV/0!</v>
      </c>
      <c r="BG83" s="264" t="e">
        <v>#DIV/0!</v>
      </c>
      <c r="BH83" s="264" t="e">
        <v>#DIV/0!</v>
      </c>
      <c r="BI83" s="264" t="e">
        <v>#DIV/0!</v>
      </c>
      <c r="BJ83" s="264" t="e">
        <v>#DIV/0!</v>
      </c>
      <c r="BK83" s="264" t="e">
        <v>#DIV/0!</v>
      </c>
      <c r="BL83" s="264" t="e">
        <v>#DIV/0!</v>
      </c>
      <c r="BM83" s="152"/>
      <c r="BP83" s="152"/>
      <c r="BQ83" s="152"/>
      <c r="BR83" s="152"/>
      <c r="BS83" s="152"/>
      <c r="BT83" s="152"/>
      <c r="BU83" s="152"/>
      <c r="BV83" s="152">
        <v>83</v>
      </c>
      <c r="BW83" s="226">
        <v>43983</v>
      </c>
      <c r="BX83" s="261">
        <v>0</v>
      </c>
      <c r="BY83" s="262" t="e">
        <v>#DIV/0!</v>
      </c>
      <c r="BZ83" s="265" t="e">
        <v>#DIV/0!</v>
      </c>
      <c r="CA83" s="266" t="e">
        <v>#DIV/0!</v>
      </c>
      <c r="CB83" s="266" t="e">
        <v>#DIV/0!</v>
      </c>
      <c r="CC83" s="266" t="e">
        <v>#DIV/0!</v>
      </c>
      <c r="CD83" s="266" t="e">
        <v>#DIV/0!</v>
      </c>
      <c r="CE83" s="266" t="e">
        <v>#DIV/0!</v>
      </c>
      <c r="CF83" s="266" t="e">
        <v>#DIV/0!</v>
      </c>
      <c r="CG83" s="266" t="e">
        <v>#DIV/0!</v>
      </c>
      <c r="CH83" s="266" t="e">
        <v>#DIV/0!</v>
      </c>
      <c r="CI83" s="152"/>
      <c r="CL83" s="152"/>
      <c r="CM83" s="152"/>
      <c r="CN83" s="152"/>
      <c r="CS83" s="224">
        <v>39883</v>
      </c>
      <c r="CT83" s="225"/>
      <c r="CU83" s="225"/>
      <c r="CV83" s="225"/>
      <c r="CW83" s="225"/>
      <c r="CX83" s="225"/>
      <c r="CY83" s="225"/>
      <c r="CZ83" s="225"/>
      <c r="DA83" s="249">
        <v>0</v>
      </c>
      <c r="DC83" s="256"/>
    </row>
    <row r="84" spans="1:107">
      <c r="A84" s="219" t="s">
        <v>953</v>
      </c>
      <c r="B84" s="219" t="s">
        <v>954</v>
      </c>
      <c r="C84" s="220">
        <v>0</v>
      </c>
      <c r="D84" s="220">
        <v>0</v>
      </c>
      <c r="E84" s="220">
        <v>0</v>
      </c>
      <c r="F84" s="220">
        <v>0</v>
      </c>
      <c r="G84" s="220">
        <v>0</v>
      </c>
      <c r="H84" s="220">
        <v>0</v>
      </c>
      <c r="I84" s="220">
        <v>0</v>
      </c>
      <c r="J84" s="220">
        <v>0</v>
      </c>
      <c r="K84" s="220">
        <v>0</v>
      </c>
      <c r="L84" s="220">
        <v>0</v>
      </c>
      <c r="M84" s="220">
        <v>0</v>
      </c>
      <c r="O84" s="156">
        <v>0</v>
      </c>
      <c r="P84" s="75" t="s">
        <v>34</v>
      </c>
      <c r="T84" s="149" t="s">
        <v>1025</v>
      </c>
      <c r="U84" s="149" t="s">
        <v>954</v>
      </c>
      <c r="V84" s="157">
        <v>0</v>
      </c>
      <c r="W84" s="157">
        <v>0</v>
      </c>
      <c r="X84" s="157">
        <v>0</v>
      </c>
      <c r="Y84" s="157">
        <v>0</v>
      </c>
      <c r="Z84" s="157">
        <v>0</v>
      </c>
      <c r="AA84" s="157">
        <v>0</v>
      </c>
      <c r="AB84" s="157">
        <v>0</v>
      </c>
      <c r="AC84" s="157">
        <v>0</v>
      </c>
      <c r="AD84" s="157">
        <v>0</v>
      </c>
      <c r="AE84" s="157">
        <v>0</v>
      </c>
      <c r="AF84" s="157">
        <v>0</v>
      </c>
      <c r="AG84" s="149"/>
      <c r="AH84" s="75">
        <v>0</v>
      </c>
      <c r="AI84" s="75" t="s">
        <v>34</v>
      </c>
      <c r="AL84" s="152"/>
      <c r="AM84" s="152"/>
      <c r="AN84" s="152" t="s">
        <v>989</v>
      </c>
      <c r="AO84" s="164">
        <v>832003.32741703768</v>
      </c>
      <c r="AP84" s="164">
        <v>14168445.975898933</v>
      </c>
      <c r="AQ84" s="164">
        <v>4487692.1322863558</v>
      </c>
      <c r="AR84" s="164">
        <v>0</v>
      </c>
      <c r="AS84" s="164">
        <v>7979425.4925756827</v>
      </c>
      <c r="AT84" s="164">
        <v>25580561.52433319</v>
      </c>
      <c r="AU84" s="164">
        <v>3940978.0106500657</v>
      </c>
      <c r="AV84" s="164">
        <v>1469583.1780796123</v>
      </c>
      <c r="AW84" s="164">
        <v>20333.800556000082</v>
      </c>
      <c r="AX84" s="164">
        <v>58479023.441796876</v>
      </c>
      <c r="AZ84" s="152">
        <v>84</v>
      </c>
      <c r="BA84" s="226">
        <v>43647</v>
      </c>
      <c r="BB84" s="261">
        <v>0</v>
      </c>
      <c r="BC84" s="262" t="e">
        <v>#DIV/0!</v>
      </c>
      <c r="BD84" s="263" t="e">
        <v>#DIV/0!</v>
      </c>
      <c r="BE84" s="264" t="e">
        <v>#DIV/0!</v>
      </c>
      <c r="BF84" s="264" t="e">
        <v>#DIV/0!</v>
      </c>
      <c r="BG84" s="264" t="e">
        <v>#DIV/0!</v>
      </c>
      <c r="BH84" s="264" t="e">
        <v>#DIV/0!</v>
      </c>
      <c r="BI84" s="264" t="e">
        <v>#DIV/0!</v>
      </c>
      <c r="BJ84" s="264" t="e">
        <v>#DIV/0!</v>
      </c>
      <c r="BK84" s="264" t="e">
        <v>#DIV/0!</v>
      </c>
      <c r="BL84" s="264" t="e">
        <v>#DIV/0!</v>
      </c>
      <c r="BM84" s="152"/>
      <c r="BP84" s="152"/>
      <c r="BQ84" s="152"/>
      <c r="BR84" s="152"/>
      <c r="BS84" s="152"/>
      <c r="BT84" s="152"/>
      <c r="BU84" s="152"/>
      <c r="BV84" s="152">
        <v>84</v>
      </c>
      <c r="BW84" s="226">
        <v>43647</v>
      </c>
      <c r="BX84" s="261">
        <v>0</v>
      </c>
      <c r="BY84" s="262" t="e">
        <v>#DIV/0!</v>
      </c>
      <c r="BZ84" s="265" t="e">
        <v>#DIV/0!</v>
      </c>
      <c r="CA84" s="266" t="e">
        <v>#DIV/0!</v>
      </c>
      <c r="CB84" s="266" t="e">
        <v>#DIV/0!</v>
      </c>
      <c r="CC84" s="266" t="e">
        <v>#DIV/0!</v>
      </c>
      <c r="CD84" s="266" t="e">
        <v>#DIV/0!</v>
      </c>
      <c r="CE84" s="266" t="e">
        <v>#DIV/0!</v>
      </c>
      <c r="CF84" s="266" t="e">
        <v>#DIV/0!</v>
      </c>
      <c r="CG84" s="266" t="e">
        <v>#DIV/0!</v>
      </c>
      <c r="CH84" s="266" t="e">
        <v>#DIV/0!</v>
      </c>
      <c r="CI84" s="152"/>
      <c r="CL84" s="152"/>
      <c r="CM84" s="152"/>
      <c r="CN84" s="152"/>
      <c r="CS84" s="224">
        <v>39904</v>
      </c>
      <c r="CT84" s="225"/>
      <c r="CU84" s="225"/>
      <c r="CV84" s="225"/>
      <c r="CW84" s="225"/>
      <c r="CX84" s="225"/>
      <c r="CY84" s="225"/>
      <c r="CZ84" s="225"/>
      <c r="DA84" s="249">
        <v>0</v>
      </c>
    </row>
    <row r="85" spans="1:107">
      <c r="A85" s="219" t="s">
        <v>953</v>
      </c>
      <c r="B85" s="219" t="s">
        <v>954</v>
      </c>
      <c r="C85" s="220">
        <v>0</v>
      </c>
      <c r="D85" s="220">
        <v>0</v>
      </c>
      <c r="E85" s="220">
        <v>0</v>
      </c>
      <c r="F85" s="220">
        <v>0</v>
      </c>
      <c r="G85" s="220">
        <v>0</v>
      </c>
      <c r="H85" s="220">
        <v>0</v>
      </c>
      <c r="I85" s="220">
        <v>0</v>
      </c>
      <c r="J85" s="220">
        <v>0</v>
      </c>
      <c r="K85" s="220">
        <v>0</v>
      </c>
      <c r="L85" s="220">
        <v>0</v>
      </c>
      <c r="M85" s="220">
        <v>0</v>
      </c>
      <c r="O85" s="156">
        <v>0</v>
      </c>
      <c r="P85" s="75" t="s">
        <v>34</v>
      </c>
      <c r="T85" s="149" t="s">
        <v>1026</v>
      </c>
      <c r="U85" s="149" t="s">
        <v>954</v>
      </c>
      <c r="V85" s="157">
        <v>0</v>
      </c>
      <c r="W85" s="157">
        <v>0</v>
      </c>
      <c r="X85" s="157">
        <v>0</v>
      </c>
      <c r="Y85" s="157">
        <v>0</v>
      </c>
      <c r="Z85" s="157">
        <v>0</v>
      </c>
      <c r="AA85" s="157">
        <v>0</v>
      </c>
      <c r="AB85" s="157">
        <v>0</v>
      </c>
      <c r="AC85" s="157">
        <v>0</v>
      </c>
      <c r="AD85" s="157">
        <v>0</v>
      </c>
      <c r="AE85" s="157">
        <v>0</v>
      </c>
      <c r="AF85" s="157">
        <v>0</v>
      </c>
      <c r="AG85" s="149"/>
      <c r="AH85" s="75">
        <v>0</v>
      </c>
      <c r="AI85" s="75" t="s">
        <v>34</v>
      </c>
      <c r="AL85" s="152"/>
      <c r="AM85" s="152"/>
      <c r="AN85" s="152" t="s">
        <v>991</v>
      </c>
      <c r="AO85" s="164">
        <v>832003.32741703768</v>
      </c>
      <c r="AP85" s="164">
        <v>14168445.975898933</v>
      </c>
      <c r="AQ85" s="164">
        <v>4487692.1322863558</v>
      </c>
      <c r="AR85" s="164">
        <v>0</v>
      </c>
      <c r="AS85" s="164">
        <v>7979425.4925756827</v>
      </c>
      <c r="AT85" s="164">
        <v>25580561.52433319</v>
      </c>
      <c r="AU85" s="164">
        <v>3940978.0106500657</v>
      </c>
      <c r="AV85" s="164">
        <v>1469583.1780796123</v>
      </c>
      <c r="AW85" s="164">
        <v>20333.800556000082</v>
      </c>
      <c r="AX85" s="164">
        <v>58479023.441796876</v>
      </c>
      <c r="AZ85" s="152">
        <v>85</v>
      </c>
      <c r="BA85" s="226">
        <v>43678</v>
      </c>
      <c r="BB85" s="261">
        <v>0</v>
      </c>
      <c r="BC85" s="262" t="e">
        <v>#DIV/0!</v>
      </c>
      <c r="BD85" s="263" t="e">
        <v>#DIV/0!</v>
      </c>
      <c r="BE85" s="264" t="e">
        <v>#DIV/0!</v>
      </c>
      <c r="BF85" s="264" t="e">
        <v>#DIV/0!</v>
      </c>
      <c r="BG85" s="264" t="e">
        <v>#DIV/0!</v>
      </c>
      <c r="BH85" s="264" t="e">
        <v>#DIV/0!</v>
      </c>
      <c r="BI85" s="264" t="e">
        <v>#DIV/0!</v>
      </c>
      <c r="BJ85" s="264" t="e">
        <v>#DIV/0!</v>
      </c>
      <c r="BK85" s="264" t="e">
        <v>#DIV/0!</v>
      </c>
      <c r="BL85" s="264" t="e">
        <v>#DIV/0!</v>
      </c>
      <c r="BM85" s="152"/>
      <c r="BP85" s="152"/>
      <c r="BQ85" s="152"/>
      <c r="BR85" s="152"/>
      <c r="BS85" s="152"/>
      <c r="BT85" s="152"/>
      <c r="BU85" s="152"/>
      <c r="BV85" s="152">
        <v>85</v>
      </c>
      <c r="BW85" s="226">
        <v>43678</v>
      </c>
      <c r="BX85" s="261">
        <v>0</v>
      </c>
      <c r="BY85" s="262" t="e">
        <v>#DIV/0!</v>
      </c>
      <c r="BZ85" s="265" t="e">
        <v>#DIV/0!</v>
      </c>
      <c r="CA85" s="266" t="e">
        <v>#DIV/0!</v>
      </c>
      <c r="CB85" s="266" t="e">
        <v>#DIV/0!</v>
      </c>
      <c r="CC85" s="266" t="e">
        <v>#DIV/0!</v>
      </c>
      <c r="CD85" s="266" t="e">
        <v>#DIV/0!</v>
      </c>
      <c r="CE85" s="266" t="e">
        <v>#DIV/0!</v>
      </c>
      <c r="CF85" s="266" t="e">
        <v>#DIV/0!</v>
      </c>
      <c r="CG85" s="266" t="e">
        <v>#DIV/0!</v>
      </c>
      <c r="CH85" s="266" t="e">
        <v>#DIV/0!</v>
      </c>
      <c r="CI85" s="152"/>
      <c r="CL85" s="152"/>
      <c r="CM85" s="152"/>
      <c r="CN85" s="152"/>
      <c r="CS85" s="224">
        <v>39962</v>
      </c>
      <c r="CT85" s="225"/>
      <c r="CU85" s="225"/>
      <c r="CV85" s="225"/>
      <c r="CW85" s="225"/>
      <c r="CX85" s="225"/>
      <c r="CY85" s="225"/>
      <c r="CZ85" s="225"/>
      <c r="DA85" s="249">
        <v>0</v>
      </c>
      <c r="DC85" s="3" t="s">
        <v>1027</v>
      </c>
    </row>
    <row r="86" spans="1:107">
      <c r="A86" s="3" t="s">
        <v>1028</v>
      </c>
      <c r="B86" s="3" t="s">
        <v>685</v>
      </c>
      <c r="C86" s="155">
        <v>2.0361770535184051E-2</v>
      </c>
      <c r="D86" s="155">
        <v>0.23789015757060977</v>
      </c>
      <c r="E86" s="155">
        <v>6.8879191983660312E-2</v>
      </c>
      <c r="F86" s="155">
        <v>0</v>
      </c>
      <c r="G86" s="155">
        <v>0.12893897043569355</v>
      </c>
      <c r="H86" s="155">
        <v>0.45757283033311075</v>
      </c>
      <c r="I86" s="155">
        <v>6.2129875176841529E-2</v>
      </c>
      <c r="J86" s="155">
        <v>2.3923515422755101E-2</v>
      </c>
      <c r="K86" s="155">
        <v>3.0368854214480565E-4</v>
      </c>
      <c r="L86" s="155">
        <v>0</v>
      </c>
      <c r="M86" s="155">
        <v>0</v>
      </c>
      <c r="O86" s="156">
        <v>0.99999999999999978</v>
      </c>
      <c r="P86" s="75" t="s">
        <v>34</v>
      </c>
      <c r="T86" s="149" t="s">
        <v>1028</v>
      </c>
      <c r="U86" s="149" t="s">
        <v>685</v>
      </c>
      <c r="V86" s="157">
        <v>2.0361770535184051E-2</v>
      </c>
      <c r="W86" s="157">
        <v>0.23789015757060977</v>
      </c>
      <c r="X86" s="157">
        <v>6.8879191983660312E-2</v>
      </c>
      <c r="Y86" s="157">
        <v>0</v>
      </c>
      <c r="Z86" s="157">
        <v>0.12893897043569355</v>
      </c>
      <c r="AA86" s="157">
        <v>0.45757283033311075</v>
      </c>
      <c r="AB86" s="157">
        <v>6.2129875176841529E-2</v>
      </c>
      <c r="AC86" s="157">
        <v>2.3923515422755101E-2</v>
      </c>
      <c r="AD86" s="157">
        <v>3.0368854214480565E-4</v>
      </c>
      <c r="AE86" s="157">
        <v>0</v>
      </c>
      <c r="AF86" s="157">
        <v>0</v>
      </c>
      <c r="AG86" s="149"/>
      <c r="AH86" s="75">
        <v>0.99999999999999978</v>
      </c>
      <c r="AI86" s="75" t="s">
        <v>34</v>
      </c>
      <c r="AL86" s="152"/>
      <c r="AN86" s="152" t="s">
        <v>993</v>
      </c>
      <c r="AO86" s="164">
        <v>832003.32741703768</v>
      </c>
      <c r="AP86" s="164">
        <v>14168445.975898933</v>
      </c>
      <c r="AQ86" s="164">
        <v>4487692.1322863558</v>
      </c>
      <c r="AR86" s="164">
        <v>0</v>
      </c>
      <c r="AS86" s="164">
        <v>7979425.4925756827</v>
      </c>
      <c r="AT86" s="164">
        <v>25580561.52433319</v>
      </c>
      <c r="AU86" s="164">
        <v>3940978.0106500657</v>
      </c>
      <c r="AV86" s="164">
        <v>1469583.1780796123</v>
      </c>
      <c r="AW86" s="164">
        <v>20333.800556000082</v>
      </c>
      <c r="AX86" s="164">
        <v>58479023.441796876</v>
      </c>
      <c r="AZ86" s="152">
        <v>86</v>
      </c>
      <c r="BA86" s="226">
        <v>43709</v>
      </c>
      <c r="BB86" s="261">
        <v>0</v>
      </c>
      <c r="BC86" s="262" t="e">
        <v>#DIV/0!</v>
      </c>
      <c r="BD86" s="263" t="e">
        <v>#DIV/0!</v>
      </c>
      <c r="BE86" s="264" t="e">
        <v>#DIV/0!</v>
      </c>
      <c r="BF86" s="264" t="e">
        <v>#DIV/0!</v>
      </c>
      <c r="BG86" s="264" t="e">
        <v>#DIV/0!</v>
      </c>
      <c r="BH86" s="264" t="e">
        <v>#DIV/0!</v>
      </c>
      <c r="BI86" s="264" t="e">
        <v>#DIV/0!</v>
      </c>
      <c r="BJ86" s="264" t="e">
        <v>#DIV/0!</v>
      </c>
      <c r="BK86" s="264" t="e">
        <v>#DIV/0!</v>
      </c>
      <c r="BL86" s="264" t="e">
        <v>#DIV/0!</v>
      </c>
      <c r="BM86" s="152"/>
      <c r="BP86" s="152"/>
      <c r="BQ86" s="152"/>
      <c r="BR86" s="152"/>
      <c r="BS86" s="152"/>
      <c r="BT86" s="152"/>
      <c r="BU86" s="152"/>
      <c r="BV86" s="152">
        <v>86</v>
      </c>
      <c r="BW86" s="226">
        <v>43709</v>
      </c>
      <c r="BX86" s="261">
        <v>0</v>
      </c>
      <c r="BY86" s="262" t="e">
        <v>#DIV/0!</v>
      </c>
      <c r="BZ86" s="265" t="e">
        <v>#DIV/0!</v>
      </c>
      <c r="CA86" s="266" t="e">
        <v>#DIV/0!</v>
      </c>
      <c r="CB86" s="266" t="e">
        <v>#DIV/0!</v>
      </c>
      <c r="CC86" s="266" t="e">
        <v>#DIV/0!</v>
      </c>
      <c r="CD86" s="266" t="e">
        <v>#DIV/0!</v>
      </c>
      <c r="CE86" s="266" t="e">
        <v>#DIV/0!</v>
      </c>
      <c r="CF86" s="266" t="e">
        <v>#DIV/0!</v>
      </c>
      <c r="CG86" s="266" t="e">
        <v>#DIV/0!</v>
      </c>
      <c r="CH86" s="266" t="e">
        <v>#DIV/0!</v>
      </c>
      <c r="CI86" s="152"/>
      <c r="CL86" s="152"/>
      <c r="CM86" s="152"/>
      <c r="CN86" s="152"/>
      <c r="CS86" s="224">
        <v>39993</v>
      </c>
      <c r="CT86" s="225"/>
      <c r="CU86" s="225"/>
      <c r="CV86" s="225"/>
      <c r="CW86" s="225"/>
      <c r="CX86" s="225"/>
      <c r="CY86" s="225"/>
      <c r="CZ86" s="225"/>
      <c r="DA86" s="249">
        <v>0</v>
      </c>
      <c r="DC86" s="256"/>
    </row>
    <row r="87" spans="1:107">
      <c r="A87" s="3" t="s">
        <v>1029</v>
      </c>
      <c r="B87" s="3" t="s">
        <v>1030</v>
      </c>
      <c r="C87" s="155">
        <v>1.898058693622524E-2</v>
      </c>
      <c r="D87" s="155">
        <v>0.29090433411622446</v>
      </c>
      <c r="E87" s="155">
        <v>8.1746842014081444E-2</v>
      </c>
      <c r="F87" s="155">
        <v>0</v>
      </c>
      <c r="G87" s="155">
        <v>9.5659076271460197E-2</v>
      </c>
      <c r="H87" s="155">
        <v>0.36684618048041745</v>
      </c>
      <c r="I87" s="155">
        <v>4.8566961041555057E-2</v>
      </c>
      <c r="J87" s="155">
        <v>1.5819223251030811E-2</v>
      </c>
      <c r="K87" s="155">
        <v>2.152945008260223E-4</v>
      </c>
      <c r="L87" s="155">
        <v>8.1261501388179322E-2</v>
      </c>
      <c r="M87" s="155">
        <v>0</v>
      </c>
      <c r="O87" s="156">
        <v>1</v>
      </c>
      <c r="P87" s="75" t="s">
        <v>34</v>
      </c>
      <c r="T87" s="149" t="s">
        <v>1029</v>
      </c>
      <c r="U87" s="149" t="s">
        <v>1030</v>
      </c>
      <c r="V87" s="157">
        <v>1.898058693622524E-2</v>
      </c>
      <c r="W87" s="157">
        <v>0.29090433411622446</v>
      </c>
      <c r="X87" s="157">
        <v>8.1746842014081444E-2</v>
      </c>
      <c r="Y87" s="157">
        <v>0</v>
      </c>
      <c r="Z87" s="157">
        <v>9.5659076271460197E-2</v>
      </c>
      <c r="AA87" s="157">
        <v>0.36684618048041745</v>
      </c>
      <c r="AB87" s="157">
        <v>4.8566961041555057E-2</v>
      </c>
      <c r="AC87" s="157">
        <v>1.5819223251030811E-2</v>
      </c>
      <c r="AD87" s="157">
        <v>2.152945008260223E-4</v>
      </c>
      <c r="AE87" s="157">
        <v>8.1261501388179322E-2</v>
      </c>
      <c r="AF87" s="157">
        <v>0</v>
      </c>
      <c r="AG87" s="149"/>
      <c r="AH87" s="75">
        <v>1</v>
      </c>
      <c r="AI87" s="75" t="s">
        <v>34</v>
      </c>
      <c r="AL87" s="152"/>
      <c r="AM87" s="152"/>
      <c r="AN87" s="152" t="s">
        <v>995</v>
      </c>
      <c r="AO87" s="164">
        <v>832003.32741703768</v>
      </c>
      <c r="AP87" s="164">
        <v>14168445.975898933</v>
      </c>
      <c r="AQ87" s="164">
        <v>4487692.1322863558</v>
      </c>
      <c r="AR87" s="164">
        <v>0</v>
      </c>
      <c r="AS87" s="164">
        <v>7979425.4925756827</v>
      </c>
      <c r="AT87" s="164">
        <v>25580561.52433319</v>
      </c>
      <c r="AU87" s="164">
        <v>3940978.0106500657</v>
      </c>
      <c r="AV87" s="164">
        <v>1469583.1780796123</v>
      </c>
      <c r="AW87" s="164">
        <v>20333.800556000082</v>
      </c>
      <c r="AX87" s="164">
        <v>58479023.441796876</v>
      </c>
      <c r="AZ87" s="152">
        <v>87</v>
      </c>
      <c r="BA87" s="226">
        <v>43739</v>
      </c>
      <c r="BB87" s="261">
        <v>0</v>
      </c>
      <c r="BC87" s="262" t="e">
        <v>#DIV/0!</v>
      </c>
      <c r="BD87" s="263" t="e">
        <v>#DIV/0!</v>
      </c>
      <c r="BE87" s="264" t="e">
        <v>#DIV/0!</v>
      </c>
      <c r="BF87" s="264" t="e">
        <v>#DIV/0!</v>
      </c>
      <c r="BG87" s="264" t="e">
        <v>#DIV/0!</v>
      </c>
      <c r="BH87" s="264" t="e">
        <v>#DIV/0!</v>
      </c>
      <c r="BI87" s="264" t="e">
        <v>#DIV/0!</v>
      </c>
      <c r="BJ87" s="264" t="e">
        <v>#DIV/0!</v>
      </c>
      <c r="BK87" s="264" t="e">
        <v>#DIV/0!</v>
      </c>
      <c r="BL87" s="264" t="e">
        <v>#DIV/0!</v>
      </c>
      <c r="BM87" s="152"/>
      <c r="BP87" s="152"/>
      <c r="BQ87" s="152"/>
      <c r="BR87" s="152"/>
      <c r="BS87" s="152"/>
      <c r="BT87" s="152"/>
      <c r="BU87" s="152"/>
      <c r="BV87" s="152">
        <v>87</v>
      </c>
      <c r="BW87" s="226">
        <v>43739</v>
      </c>
      <c r="BX87" s="261">
        <v>0</v>
      </c>
      <c r="BY87" s="262" t="e">
        <v>#DIV/0!</v>
      </c>
      <c r="BZ87" s="265" t="e">
        <v>#DIV/0!</v>
      </c>
      <c r="CA87" s="266" t="e">
        <v>#DIV/0!</v>
      </c>
      <c r="CB87" s="266" t="e">
        <v>#DIV/0!</v>
      </c>
      <c r="CC87" s="266" t="e">
        <v>#DIV/0!</v>
      </c>
      <c r="CD87" s="266" t="e">
        <v>#DIV/0!</v>
      </c>
      <c r="CE87" s="266" t="e">
        <v>#DIV/0!</v>
      </c>
      <c r="CF87" s="266" t="e">
        <v>#DIV/0!</v>
      </c>
      <c r="CG87" s="266" t="e">
        <v>#DIV/0!</v>
      </c>
      <c r="CH87" s="266" t="e">
        <v>#DIV/0!</v>
      </c>
      <c r="CI87" s="152"/>
      <c r="CL87" s="152"/>
      <c r="CM87" s="152"/>
      <c r="CN87" s="152"/>
      <c r="CS87" s="224">
        <v>40021</v>
      </c>
      <c r="CT87" s="225"/>
      <c r="CU87" s="225"/>
      <c r="CV87" s="225"/>
      <c r="CW87" s="225"/>
      <c r="CX87" s="225"/>
      <c r="CY87" s="225"/>
      <c r="CZ87" s="225"/>
      <c r="DA87" s="249">
        <v>0</v>
      </c>
    </row>
    <row r="88" spans="1:107">
      <c r="A88" s="3" t="s">
        <v>1031</v>
      </c>
      <c r="B88" s="3" t="s">
        <v>653</v>
      </c>
      <c r="C88" s="155">
        <v>1.4970388060388711E-2</v>
      </c>
      <c r="D88" s="155">
        <v>0.26366024726293347</v>
      </c>
      <c r="E88" s="155">
        <v>7.883252733411944E-2</v>
      </c>
      <c r="F88" s="155">
        <v>0</v>
      </c>
      <c r="G88" s="155">
        <v>0.12443746263143377</v>
      </c>
      <c r="H88" s="155">
        <v>0.43606088689184541</v>
      </c>
      <c r="I88" s="155">
        <v>6.0067052270663904E-2</v>
      </c>
      <c r="J88" s="155">
        <v>2.1971435548615383E-2</v>
      </c>
      <c r="O88" s="156">
        <v>1</v>
      </c>
      <c r="P88" s="75" t="s">
        <v>34</v>
      </c>
      <c r="T88" s="149" t="s">
        <v>1031</v>
      </c>
      <c r="U88" s="149" t="s">
        <v>653</v>
      </c>
      <c r="V88" s="157">
        <v>1.4970388060388711E-2</v>
      </c>
      <c r="W88" s="157">
        <v>0.26366024726293347</v>
      </c>
      <c r="X88" s="157">
        <v>7.883252733411944E-2</v>
      </c>
      <c r="Y88" s="157">
        <v>0</v>
      </c>
      <c r="Z88" s="157">
        <v>0.12443746263143377</v>
      </c>
      <c r="AA88" s="157">
        <v>0.43606088689184541</v>
      </c>
      <c r="AB88" s="157">
        <v>6.0067052270663904E-2</v>
      </c>
      <c r="AC88" s="157">
        <v>2.1971435548615383E-2</v>
      </c>
      <c r="AD88" s="149"/>
      <c r="AE88" s="149"/>
      <c r="AF88" s="149"/>
      <c r="AG88" s="149"/>
      <c r="AH88" s="75">
        <v>1</v>
      </c>
      <c r="AI88" s="75" t="s">
        <v>34</v>
      </c>
      <c r="AL88" s="152"/>
      <c r="AM88" s="152"/>
      <c r="AN88" s="152"/>
      <c r="AO88" s="152"/>
      <c r="AP88" s="152"/>
      <c r="AQ88" s="152"/>
      <c r="AR88" s="152"/>
      <c r="AS88" s="152"/>
      <c r="AT88" s="152"/>
      <c r="AU88" s="152"/>
      <c r="AV88" s="152"/>
      <c r="AW88" s="152"/>
      <c r="AX88" s="152"/>
      <c r="AZ88" s="152">
        <v>88</v>
      </c>
      <c r="BA88" s="226">
        <v>43770</v>
      </c>
      <c r="BB88" s="261">
        <v>0</v>
      </c>
      <c r="BC88" s="262" t="e">
        <v>#DIV/0!</v>
      </c>
      <c r="BD88" s="263" t="e">
        <v>#DIV/0!</v>
      </c>
      <c r="BE88" s="264" t="e">
        <v>#DIV/0!</v>
      </c>
      <c r="BF88" s="264" t="e">
        <v>#DIV/0!</v>
      </c>
      <c r="BG88" s="264" t="e">
        <v>#DIV/0!</v>
      </c>
      <c r="BH88" s="264" t="e">
        <v>#DIV/0!</v>
      </c>
      <c r="BI88" s="264" t="e">
        <v>#DIV/0!</v>
      </c>
      <c r="BJ88" s="264" t="e">
        <v>#DIV/0!</v>
      </c>
      <c r="BK88" s="264" t="e">
        <v>#DIV/0!</v>
      </c>
      <c r="BL88" s="264" t="e">
        <v>#DIV/0!</v>
      </c>
      <c r="BM88" s="152"/>
      <c r="BP88" s="152"/>
      <c r="BQ88" s="152"/>
      <c r="BR88" s="152"/>
      <c r="BS88" s="152"/>
      <c r="BT88" s="152"/>
      <c r="BU88" s="152"/>
      <c r="BV88" s="152">
        <v>88</v>
      </c>
      <c r="BW88" s="226">
        <v>43770</v>
      </c>
      <c r="BX88" s="261">
        <v>0</v>
      </c>
      <c r="BY88" s="262" t="e">
        <v>#DIV/0!</v>
      </c>
      <c r="BZ88" s="265" t="e">
        <v>#DIV/0!</v>
      </c>
      <c r="CA88" s="266" t="e">
        <v>#DIV/0!</v>
      </c>
      <c r="CB88" s="266" t="e">
        <v>#DIV/0!</v>
      </c>
      <c r="CC88" s="266" t="e">
        <v>#DIV/0!</v>
      </c>
      <c r="CD88" s="266" t="e">
        <v>#DIV/0!</v>
      </c>
      <c r="CE88" s="266" t="e">
        <v>#DIV/0!</v>
      </c>
      <c r="CF88" s="266" t="e">
        <v>#DIV/0!</v>
      </c>
      <c r="CG88" s="266" t="e">
        <v>#DIV/0!</v>
      </c>
      <c r="CH88" s="266" t="e">
        <v>#DIV/0!</v>
      </c>
      <c r="CI88" s="152"/>
      <c r="CL88" s="152"/>
      <c r="CM88" s="152"/>
      <c r="CN88" s="152"/>
      <c r="CS88" s="224">
        <v>40028</v>
      </c>
      <c r="CT88" s="225"/>
      <c r="CU88" s="225"/>
      <c r="CV88" s="225"/>
      <c r="CW88" s="225"/>
      <c r="CX88" s="225"/>
      <c r="CY88" s="225"/>
      <c r="CZ88" s="225"/>
      <c r="DA88" s="249">
        <v>0</v>
      </c>
    </row>
    <row r="89" spans="1:107">
      <c r="O89" s="101"/>
      <c r="T89" s="149"/>
      <c r="U89" s="149"/>
      <c r="V89" s="149"/>
      <c r="W89" s="149"/>
      <c r="X89" s="149"/>
      <c r="Y89" s="149"/>
      <c r="Z89" s="149"/>
      <c r="AA89" s="149"/>
      <c r="AB89" s="149"/>
      <c r="AC89" s="149"/>
      <c r="AD89" s="149"/>
      <c r="AE89" s="149"/>
      <c r="AF89" s="149"/>
      <c r="AG89" s="149"/>
      <c r="AL89" s="152"/>
      <c r="AM89" s="152"/>
      <c r="AN89" s="152" t="s">
        <v>974</v>
      </c>
      <c r="AO89" s="152"/>
      <c r="AP89" s="152"/>
      <c r="AQ89" s="152"/>
      <c r="AR89" s="152"/>
      <c r="AS89" s="152"/>
      <c r="AT89" s="152"/>
      <c r="AU89" s="152"/>
      <c r="AV89" s="152"/>
      <c r="AW89" s="152"/>
      <c r="AX89" s="152"/>
      <c r="AZ89" s="152">
        <v>89</v>
      </c>
      <c r="BA89" s="226">
        <v>43800</v>
      </c>
      <c r="BB89" s="268">
        <v>0</v>
      </c>
      <c r="BC89" s="269" t="e">
        <v>#DIV/0!</v>
      </c>
      <c r="BD89" s="270" t="e">
        <v>#DIV/0!</v>
      </c>
      <c r="BE89" s="184" t="e">
        <v>#DIV/0!</v>
      </c>
      <c r="BF89" s="184" t="e">
        <v>#DIV/0!</v>
      </c>
      <c r="BG89" s="184" t="e">
        <v>#DIV/0!</v>
      </c>
      <c r="BH89" s="184" t="e">
        <v>#DIV/0!</v>
      </c>
      <c r="BI89" s="184" t="e">
        <v>#DIV/0!</v>
      </c>
      <c r="BJ89" s="184" t="e">
        <v>#DIV/0!</v>
      </c>
      <c r="BK89" s="184" t="e">
        <v>#DIV/0!</v>
      </c>
      <c r="BL89" s="184" t="e">
        <v>#DIV/0!</v>
      </c>
      <c r="BM89" s="152"/>
      <c r="BP89" s="152"/>
      <c r="BQ89" s="152"/>
      <c r="BR89" s="152"/>
      <c r="BS89" s="152"/>
      <c r="BT89" s="152"/>
      <c r="BU89" s="152"/>
      <c r="BV89" s="152">
        <v>89</v>
      </c>
      <c r="BW89" s="226">
        <v>43800</v>
      </c>
      <c r="BX89" s="268">
        <v>0</v>
      </c>
      <c r="BY89" s="269" t="e">
        <v>#DIV/0!</v>
      </c>
      <c r="BZ89" s="271" t="e">
        <v>#DIV/0!</v>
      </c>
      <c r="CA89" s="272" t="e">
        <v>#DIV/0!</v>
      </c>
      <c r="CB89" s="272" t="e">
        <v>#DIV/0!</v>
      </c>
      <c r="CC89" s="272" t="e">
        <v>#DIV/0!</v>
      </c>
      <c r="CD89" s="272" t="e">
        <v>#DIV/0!</v>
      </c>
      <c r="CE89" s="272" t="e">
        <v>#DIV/0!</v>
      </c>
      <c r="CF89" s="272" t="e">
        <v>#DIV/0!</v>
      </c>
      <c r="CG89" s="272" t="e">
        <v>#DIV/0!</v>
      </c>
      <c r="CH89" s="272" t="e">
        <v>#DIV/0!</v>
      </c>
      <c r="CI89" s="152"/>
      <c r="CL89" s="152"/>
      <c r="CM89" s="152"/>
      <c r="CN89" s="152"/>
      <c r="CS89" s="224">
        <v>40058</v>
      </c>
      <c r="CT89" s="225"/>
      <c r="CU89" s="225"/>
      <c r="CV89" s="225"/>
      <c r="CW89" s="225"/>
      <c r="CX89" s="225"/>
      <c r="CY89" s="225"/>
      <c r="CZ89" s="225"/>
      <c r="DA89" s="249">
        <v>0</v>
      </c>
    </row>
    <row r="90" spans="1:107">
      <c r="T90" s="149"/>
      <c r="U90" s="149"/>
      <c r="V90" s="149"/>
      <c r="W90" s="149"/>
      <c r="X90" s="149"/>
      <c r="Y90" s="149"/>
      <c r="Z90" s="149"/>
      <c r="AA90" s="149"/>
      <c r="AB90" s="149"/>
      <c r="AC90" s="149"/>
      <c r="AD90" s="149"/>
      <c r="AE90" s="149"/>
      <c r="AF90" s="149"/>
      <c r="AG90" s="149"/>
      <c r="AL90" s="152"/>
      <c r="AM90" s="152"/>
      <c r="AN90" s="152" t="s">
        <v>987</v>
      </c>
      <c r="AO90" s="187">
        <v>1.4227380664882609E-2</v>
      </c>
      <c r="AP90" s="187">
        <v>0.24228253383883083</v>
      </c>
      <c r="AQ90" s="187">
        <v>7.6740203036271215E-2</v>
      </c>
      <c r="AR90" s="187">
        <v>0</v>
      </c>
      <c r="AS90" s="187">
        <v>0.13644936291587464</v>
      </c>
      <c r="AT90" s="187">
        <v>0.43743140734545721</v>
      </c>
      <c r="AU90" s="187">
        <v>6.7391310228913967E-2</v>
      </c>
      <c r="AV90" s="187">
        <v>2.5130090955473326E-2</v>
      </c>
      <c r="AW90" s="187">
        <v>3.4771101429622794E-4</v>
      </c>
      <c r="AX90" s="188">
        <v>1</v>
      </c>
      <c r="AZ90" s="152">
        <v>90</v>
      </c>
      <c r="BA90" s="152"/>
      <c r="BB90" s="152"/>
      <c r="BC90" s="152"/>
      <c r="BD90" s="273"/>
      <c r="BE90" s="152"/>
      <c r="BF90" s="152"/>
      <c r="BG90" s="152"/>
      <c r="BH90" s="152"/>
      <c r="BI90" s="152"/>
      <c r="BJ90" s="152"/>
      <c r="BK90" s="152"/>
      <c r="BL90" s="152"/>
      <c r="BM90" s="152"/>
      <c r="BP90" s="152"/>
      <c r="BQ90" s="152"/>
      <c r="BR90" s="152"/>
      <c r="BS90" s="152"/>
      <c r="BT90" s="152"/>
      <c r="BU90" s="152"/>
      <c r="BV90" s="152">
        <v>90</v>
      </c>
      <c r="BW90" s="152"/>
      <c r="BX90" s="152"/>
      <c r="BY90" s="152"/>
      <c r="BZ90" s="273"/>
      <c r="CA90" s="152"/>
      <c r="CB90" s="152"/>
      <c r="CC90" s="152"/>
      <c r="CD90" s="152"/>
      <c r="CE90" s="152"/>
      <c r="CF90" s="152"/>
      <c r="CG90" s="152"/>
      <c r="CH90" s="152"/>
      <c r="CI90" s="152"/>
      <c r="CL90" s="152"/>
      <c r="CM90" s="152"/>
      <c r="CN90" s="152"/>
      <c r="CS90" s="224">
        <v>40114</v>
      </c>
      <c r="CT90" s="225"/>
      <c r="CU90" s="225"/>
      <c r="CV90" s="225"/>
      <c r="CW90" s="225"/>
      <c r="CX90" s="225"/>
      <c r="CY90" s="225"/>
      <c r="CZ90" s="225"/>
      <c r="DA90" s="249">
        <v>0</v>
      </c>
    </row>
    <row r="91" spans="1:107">
      <c r="T91" s="149"/>
      <c r="U91" s="149"/>
      <c r="V91" s="149"/>
      <c r="W91" s="149"/>
      <c r="X91" s="149"/>
      <c r="Y91" s="149"/>
      <c r="Z91" s="149"/>
      <c r="AA91" s="149"/>
      <c r="AB91" s="149"/>
      <c r="AC91" s="149"/>
      <c r="AD91" s="149"/>
      <c r="AE91" s="149"/>
      <c r="AF91" s="149"/>
      <c r="AG91" s="149"/>
      <c r="AL91" s="152"/>
      <c r="AM91" s="152"/>
      <c r="AN91" s="152" t="s">
        <v>989</v>
      </c>
      <c r="AO91" s="187">
        <v>1.4227380664882609E-2</v>
      </c>
      <c r="AP91" s="187">
        <v>0.24228253383883083</v>
      </c>
      <c r="AQ91" s="187">
        <v>7.6740203036271215E-2</v>
      </c>
      <c r="AR91" s="187">
        <v>0</v>
      </c>
      <c r="AS91" s="187">
        <v>0.13644936291587464</v>
      </c>
      <c r="AT91" s="187">
        <v>0.43743140734545721</v>
      </c>
      <c r="AU91" s="187">
        <v>6.7391310228913967E-2</v>
      </c>
      <c r="AV91" s="187">
        <v>2.5130090955473326E-2</v>
      </c>
      <c r="AW91" s="187">
        <v>3.4771101429622794E-4</v>
      </c>
      <c r="AX91" s="188">
        <v>1</v>
      </c>
      <c r="AZ91" s="152">
        <v>91</v>
      </c>
      <c r="BA91" s="152"/>
      <c r="BB91" s="261">
        <v>0</v>
      </c>
      <c r="BC91" s="262" t="e">
        <v>#DIV/0!</v>
      </c>
      <c r="BD91" s="274" t="e">
        <v>#DIV/0!</v>
      </c>
      <c r="BE91" s="261" t="e">
        <v>#DIV/0!</v>
      </c>
      <c r="BF91" s="261" t="e">
        <v>#DIV/0!</v>
      </c>
      <c r="BG91" s="261" t="e">
        <v>#DIV/0!</v>
      </c>
      <c r="BH91" s="261" t="e">
        <v>#DIV/0!</v>
      </c>
      <c r="BI91" s="261" t="e">
        <v>#DIV/0!</v>
      </c>
      <c r="BJ91" s="261" t="e">
        <v>#DIV/0!</v>
      </c>
      <c r="BK91" s="261" t="e">
        <v>#DIV/0!</v>
      </c>
      <c r="BL91" s="261" t="e">
        <v>#DIV/0!</v>
      </c>
      <c r="BM91" s="152"/>
      <c r="BP91" s="152"/>
      <c r="BQ91" s="152"/>
      <c r="BR91" s="152"/>
      <c r="BS91" s="152"/>
      <c r="BT91" s="152"/>
      <c r="BU91" s="152"/>
      <c r="BV91" s="152">
        <v>91</v>
      </c>
      <c r="BW91" s="152"/>
      <c r="BX91" s="261">
        <v>0</v>
      </c>
      <c r="BY91" s="262" t="e">
        <v>#DIV/0!</v>
      </c>
      <c r="BZ91" s="274" t="e">
        <v>#DIV/0!</v>
      </c>
      <c r="CA91" s="261" t="e">
        <v>#DIV/0!</v>
      </c>
      <c r="CB91" s="261" t="e">
        <v>#DIV/0!</v>
      </c>
      <c r="CC91" s="261" t="e">
        <v>#DIV/0!</v>
      </c>
      <c r="CD91" s="261" t="e">
        <v>#DIV/0!</v>
      </c>
      <c r="CE91" s="261" t="e">
        <v>#DIV/0!</v>
      </c>
      <c r="CF91" s="261" t="e">
        <v>#DIV/0!</v>
      </c>
      <c r="CG91" s="261" t="e">
        <v>#DIV/0!</v>
      </c>
      <c r="CH91" s="261" t="e">
        <v>#DIV/0!</v>
      </c>
      <c r="CI91" s="152"/>
      <c r="CL91" s="152"/>
      <c r="CM91" s="152"/>
      <c r="CN91" s="152"/>
      <c r="CS91" s="224">
        <v>40147</v>
      </c>
      <c r="CT91" s="225"/>
      <c r="CU91" s="225"/>
      <c r="CV91" s="225"/>
      <c r="CW91" s="225"/>
      <c r="CX91" s="225"/>
      <c r="CY91" s="225"/>
      <c r="CZ91" s="225"/>
      <c r="DA91" s="249">
        <v>0</v>
      </c>
    </row>
    <row r="92" spans="1:107">
      <c r="T92" s="149"/>
      <c r="U92" s="149"/>
      <c r="V92" s="149"/>
      <c r="W92" s="149"/>
      <c r="X92" s="149"/>
      <c r="Y92" s="149"/>
      <c r="Z92" s="149"/>
      <c r="AA92" s="149"/>
      <c r="AB92" s="149"/>
      <c r="AC92" s="149"/>
      <c r="AD92" s="149"/>
      <c r="AE92" s="149"/>
      <c r="AF92" s="149"/>
      <c r="AG92" s="149"/>
      <c r="AL92" s="152"/>
      <c r="AN92" s="152" t="s">
        <v>991</v>
      </c>
      <c r="AO92" s="187">
        <v>1.4227380664882609E-2</v>
      </c>
      <c r="AP92" s="187">
        <v>0.24228253383883083</v>
      </c>
      <c r="AQ92" s="187">
        <v>7.6740203036271215E-2</v>
      </c>
      <c r="AR92" s="187">
        <v>0</v>
      </c>
      <c r="AS92" s="187">
        <v>0.13644936291587464</v>
      </c>
      <c r="AT92" s="187">
        <v>0.43743140734545721</v>
      </c>
      <c r="AU92" s="187">
        <v>6.7391310228913967E-2</v>
      </c>
      <c r="AV92" s="187">
        <v>2.5130090955473326E-2</v>
      </c>
      <c r="AW92" s="187">
        <v>3.4771101429622794E-4</v>
      </c>
      <c r="AX92" s="188">
        <v>1</v>
      </c>
      <c r="AZ92" s="152">
        <v>92</v>
      </c>
      <c r="BD92" s="275"/>
      <c r="BP92" s="152"/>
      <c r="BQ92" s="152"/>
      <c r="BR92" s="152"/>
      <c r="BS92" s="152"/>
      <c r="BT92" s="152"/>
      <c r="BU92" s="152"/>
      <c r="BV92" s="152">
        <v>92</v>
      </c>
      <c r="BZ92" s="275"/>
      <c r="CL92" s="152"/>
      <c r="CM92" s="152"/>
      <c r="CN92" s="152"/>
      <c r="CS92" s="237">
        <v>40156</v>
      </c>
      <c r="CT92" s="238"/>
      <c r="CU92" s="238"/>
      <c r="CV92" s="238"/>
      <c r="CW92" s="238"/>
      <c r="CX92" s="238"/>
      <c r="CY92" s="238"/>
      <c r="CZ92" s="238"/>
      <c r="DA92" s="255">
        <v>0</v>
      </c>
    </row>
    <row r="93" spans="1:107">
      <c r="T93" s="149"/>
      <c r="U93" s="149"/>
      <c r="V93" s="149"/>
      <c r="W93" s="149"/>
      <c r="X93" s="149"/>
      <c r="Y93" s="149"/>
      <c r="Z93" s="149"/>
      <c r="AA93" s="149"/>
      <c r="AB93" s="149"/>
      <c r="AC93" s="149"/>
      <c r="AD93" s="149"/>
      <c r="AE93" s="149"/>
      <c r="AF93" s="149"/>
      <c r="AG93" s="149"/>
      <c r="AL93" s="152"/>
      <c r="AM93" s="152"/>
      <c r="AN93" s="152" t="s">
        <v>993</v>
      </c>
      <c r="AO93" s="187">
        <v>1.4227380664882609E-2</v>
      </c>
      <c r="AP93" s="187">
        <v>0.24228253383883083</v>
      </c>
      <c r="AQ93" s="187">
        <v>7.6740203036271215E-2</v>
      </c>
      <c r="AR93" s="187">
        <v>0</v>
      </c>
      <c r="AS93" s="187">
        <v>0.13644936291587464</v>
      </c>
      <c r="AT93" s="187">
        <v>0.43743140734545721</v>
      </c>
      <c r="AU93" s="187">
        <v>6.7391310228913967E-2</v>
      </c>
      <c r="AV93" s="187">
        <v>2.5130090955473326E-2</v>
      </c>
      <c r="AW93" s="187">
        <v>3.4771101429622794E-4</v>
      </c>
      <c r="AX93" s="188">
        <v>1</v>
      </c>
      <c r="AZ93" s="152">
        <v>93</v>
      </c>
      <c r="BA93" s="152" t="s">
        <v>1032</v>
      </c>
      <c r="BB93" s="152"/>
      <c r="BC93" s="152"/>
      <c r="BD93" s="276">
        <v>0</v>
      </c>
      <c r="BE93" s="262">
        <v>0</v>
      </c>
      <c r="BF93" s="262">
        <v>0</v>
      </c>
      <c r="BG93" s="262">
        <v>0</v>
      </c>
      <c r="BH93" s="262">
        <v>0</v>
      </c>
      <c r="BI93" s="262">
        <v>0</v>
      </c>
      <c r="BJ93" s="262">
        <v>0</v>
      </c>
      <c r="BK93" s="262">
        <v>0</v>
      </c>
      <c r="BL93" s="262">
        <v>0</v>
      </c>
      <c r="BM93" s="188">
        <v>0</v>
      </c>
      <c r="BP93" s="152"/>
      <c r="BQ93" s="152"/>
      <c r="BR93" s="152"/>
      <c r="BS93" s="152"/>
      <c r="BT93" s="152"/>
      <c r="BU93" s="152"/>
      <c r="BV93" s="152">
        <v>93</v>
      </c>
      <c r="BW93" s="152" t="s">
        <v>1033</v>
      </c>
      <c r="BX93" s="152"/>
      <c r="BY93" s="152"/>
      <c r="BZ93" s="276">
        <v>0</v>
      </c>
      <c r="CA93" s="262">
        <v>0</v>
      </c>
      <c r="CB93" s="262">
        <v>0</v>
      </c>
      <c r="CC93" s="262">
        <v>0</v>
      </c>
      <c r="CD93" s="262">
        <v>0</v>
      </c>
      <c r="CE93" s="262">
        <v>0</v>
      </c>
      <c r="CF93" s="262">
        <v>0</v>
      </c>
      <c r="CG93" s="262">
        <v>0</v>
      </c>
      <c r="CH93" s="262">
        <v>0</v>
      </c>
      <c r="CI93" s="188">
        <v>0</v>
      </c>
      <c r="CL93" s="152"/>
      <c r="CM93" s="152"/>
      <c r="CN93" s="152"/>
      <c r="CT93" s="249">
        <v>0</v>
      </c>
      <c r="CU93" s="249">
        <v>0</v>
      </c>
      <c r="CV93" s="249">
        <v>0</v>
      </c>
      <c r="CW93" s="249">
        <v>0</v>
      </c>
      <c r="CX93" s="249">
        <v>0</v>
      </c>
      <c r="CY93" s="249">
        <v>0</v>
      </c>
      <c r="CZ93" s="249">
        <v>0</v>
      </c>
      <c r="DA93" s="249">
        <v>0</v>
      </c>
    </row>
    <row r="94" spans="1:107">
      <c r="T94" s="149"/>
      <c r="U94" s="149"/>
      <c r="V94" s="149"/>
      <c r="W94" s="149"/>
      <c r="X94" s="149"/>
      <c r="Y94" s="149"/>
      <c r="Z94" s="149"/>
      <c r="AA94" s="149"/>
      <c r="AB94" s="149"/>
      <c r="AC94" s="149"/>
      <c r="AD94" s="149"/>
      <c r="AE94" s="149"/>
      <c r="AF94" s="149"/>
      <c r="AG94" s="149"/>
      <c r="AL94" s="152"/>
      <c r="AM94" s="152"/>
      <c r="AN94" s="152" t="s">
        <v>995</v>
      </c>
      <c r="AO94" s="187">
        <v>1.4227380664882609E-2</v>
      </c>
      <c r="AP94" s="187">
        <v>0.24228253383883083</v>
      </c>
      <c r="AQ94" s="187">
        <v>7.6740203036271215E-2</v>
      </c>
      <c r="AR94" s="187">
        <v>0</v>
      </c>
      <c r="AS94" s="187">
        <v>0.13644936291587464</v>
      </c>
      <c r="AT94" s="187">
        <v>0.43743140734545721</v>
      </c>
      <c r="AU94" s="187">
        <v>6.7391310228913967E-2</v>
      </c>
      <c r="AV94" s="187">
        <v>2.5130090955473326E-2</v>
      </c>
      <c r="AW94" s="187">
        <v>3.4771101429622794E-4</v>
      </c>
      <c r="AX94" s="188">
        <v>1</v>
      </c>
      <c r="AZ94" s="152">
        <v>94</v>
      </c>
      <c r="BA94" s="152" t="s">
        <v>1034</v>
      </c>
      <c r="BB94" s="152"/>
      <c r="BC94" s="152"/>
      <c r="BD94" s="276">
        <v>0</v>
      </c>
      <c r="BE94" s="262">
        <v>0</v>
      </c>
      <c r="BF94" s="262">
        <v>0</v>
      </c>
      <c r="BG94" s="262">
        <v>0</v>
      </c>
      <c r="BH94" s="262">
        <v>0</v>
      </c>
      <c r="BI94" s="262">
        <v>0</v>
      </c>
      <c r="BJ94" s="262">
        <v>0</v>
      </c>
      <c r="BK94" s="262">
        <v>0</v>
      </c>
      <c r="BL94" s="262">
        <v>0</v>
      </c>
      <c r="BM94" s="188">
        <v>0</v>
      </c>
      <c r="BP94" s="152"/>
      <c r="BQ94" s="152"/>
      <c r="BR94" s="152"/>
      <c r="BS94" s="152"/>
      <c r="BT94" s="152"/>
      <c r="BU94" s="152"/>
      <c r="BV94" s="152">
        <v>94</v>
      </c>
      <c r="BW94" s="152"/>
      <c r="BX94" s="152"/>
      <c r="BY94" s="152"/>
      <c r="BZ94" s="152"/>
      <c r="CA94" s="152"/>
      <c r="CB94" s="152"/>
      <c r="CC94" s="152"/>
      <c r="CD94" s="152"/>
      <c r="CE94" s="152"/>
      <c r="CF94" s="152"/>
      <c r="CG94" s="152"/>
      <c r="CH94" s="152"/>
      <c r="CI94" s="152"/>
      <c r="CJ94" s="152"/>
      <c r="CK94" s="152"/>
      <c r="CL94" s="152"/>
      <c r="CM94" s="152"/>
      <c r="CN94" s="152"/>
    </row>
    <row r="95" spans="1:107">
      <c r="T95" s="149"/>
      <c r="U95" s="149"/>
      <c r="V95" s="149"/>
      <c r="W95" s="149"/>
      <c r="X95" s="149"/>
      <c r="Y95" s="149"/>
      <c r="Z95" s="149"/>
      <c r="AA95" s="149"/>
      <c r="AB95" s="149"/>
      <c r="AC95" s="149"/>
      <c r="AD95" s="149"/>
      <c r="AE95" s="149"/>
      <c r="AF95" s="149"/>
      <c r="AG95" s="149"/>
      <c r="AL95" s="152"/>
      <c r="AM95" s="152"/>
      <c r="AN95" s="152"/>
      <c r="AO95" s="152"/>
      <c r="AP95" s="152"/>
      <c r="AQ95" s="152"/>
      <c r="AR95" s="152"/>
      <c r="AS95" s="152"/>
      <c r="AT95" s="152"/>
      <c r="AU95" s="152"/>
      <c r="AV95" s="152"/>
      <c r="AW95" s="152"/>
      <c r="AX95" s="152"/>
      <c r="AZ95" s="152">
        <v>95</v>
      </c>
      <c r="BA95" s="152"/>
      <c r="BB95" s="152"/>
      <c r="BC95" s="152"/>
      <c r="BD95" s="152"/>
      <c r="BE95" s="152"/>
      <c r="BF95" s="152"/>
      <c r="BG95" s="262"/>
      <c r="BH95" s="152"/>
      <c r="BI95" s="152"/>
      <c r="BJ95" s="152"/>
      <c r="BK95" s="152"/>
      <c r="BL95" s="152"/>
      <c r="BM95" s="152"/>
      <c r="BN95" s="152"/>
      <c r="BO95" s="152"/>
      <c r="BP95" s="152"/>
      <c r="BQ95" s="152"/>
      <c r="BR95" s="152"/>
      <c r="BS95" s="152"/>
      <c r="BT95" s="152"/>
      <c r="BU95" s="152"/>
      <c r="BV95" s="152">
        <v>95</v>
      </c>
      <c r="BW95" s="152"/>
      <c r="BX95" s="152"/>
      <c r="BY95" s="152"/>
      <c r="BZ95" s="152"/>
      <c r="CA95" s="152"/>
      <c r="CB95" s="152"/>
      <c r="CC95" s="152"/>
      <c r="CD95" s="152"/>
      <c r="CE95" s="152"/>
      <c r="CF95" s="152"/>
      <c r="CG95" s="152"/>
      <c r="CH95" s="152"/>
      <c r="CI95" s="152"/>
      <c r="CJ95" s="152"/>
      <c r="CK95" s="152"/>
      <c r="CL95" s="152"/>
      <c r="CM95" s="152"/>
      <c r="CN95" s="152"/>
    </row>
    <row r="96" spans="1:107">
      <c r="T96" s="149"/>
      <c r="U96" s="149"/>
      <c r="V96" s="149"/>
      <c r="W96" s="149"/>
      <c r="X96" s="149"/>
      <c r="Y96" s="149"/>
      <c r="Z96" s="149"/>
      <c r="AA96" s="149"/>
      <c r="AB96" s="149"/>
      <c r="AC96" s="149"/>
      <c r="AD96" s="149"/>
      <c r="AE96" s="149"/>
      <c r="AF96" s="149"/>
      <c r="AG96" s="149"/>
      <c r="AL96" s="152"/>
      <c r="AM96" s="152"/>
      <c r="AN96" s="152" t="s">
        <v>1035</v>
      </c>
      <c r="AO96" s="152"/>
      <c r="AP96" s="152"/>
      <c r="AQ96" s="152"/>
      <c r="AR96" s="152"/>
      <c r="AS96" s="152"/>
      <c r="AT96" s="152"/>
      <c r="AU96" s="152"/>
      <c r="AV96" s="152"/>
      <c r="AW96" s="152"/>
      <c r="AX96" s="152"/>
      <c r="AZ96" s="152">
        <v>96</v>
      </c>
      <c r="BA96" s="152"/>
      <c r="BB96" s="152"/>
      <c r="BC96" s="152"/>
      <c r="BD96" s="152"/>
      <c r="BE96" s="152"/>
      <c r="BF96" s="152"/>
      <c r="BG96" s="152"/>
      <c r="BH96" s="152"/>
      <c r="BI96" s="152"/>
      <c r="BJ96" s="152"/>
      <c r="BK96" s="152"/>
      <c r="BL96" s="152"/>
      <c r="BM96" s="152"/>
      <c r="BN96" s="152"/>
      <c r="BO96" s="152"/>
      <c r="BP96" s="152"/>
      <c r="BQ96" s="152"/>
      <c r="BR96" s="152"/>
      <c r="BS96" s="152"/>
      <c r="BT96" s="152"/>
      <c r="BU96" s="152"/>
      <c r="BV96" s="152">
        <v>96</v>
      </c>
      <c r="BW96" s="152"/>
      <c r="BX96" s="152"/>
      <c r="BY96" s="152"/>
      <c r="BZ96" s="152"/>
      <c r="CA96" s="152"/>
      <c r="CB96" s="152"/>
      <c r="CC96" s="152"/>
      <c r="CD96" s="152"/>
      <c r="CE96" s="152"/>
      <c r="CF96" s="152"/>
      <c r="CG96" s="152"/>
      <c r="CH96" s="152"/>
      <c r="CI96" s="152"/>
      <c r="CJ96" s="152"/>
      <c r="CK96" s="152"/>
      <c r="CL96" s="152"/>
      <c r="CM96" s="152"/>
      <c r="CN96" s="152"/>
      <c r="CS96" s="216">
        <v>43983</v>
      </c>
    </row>
    <row r="97" spans="1:104">
      <c r="T97" s="149"/>
      <c r="U97" s="149"/>
      <c r="V97" s="149"/>
      <c r="W97" s="149"/>
      <c r="X97" s="149"/>
      <c r="Y97" s="149"/>
      <c r="Z97" s="149"/>
      <c r="AA97" s="149"/>
      <c r="AB97" s="149"/>
      <c r="AC97" s="149"/>
      <c r="AD97" s="149"/>
      <c r="AE97" s="149"/>
      <c r="AF97" s="149"/>
      <c r="AG97" s="149"/>
      <c r="AL97" s="152"/>
      <c r="AM97" s="152"/>
      <c r="AN97" s="152" t="s">
        <v>987</v>
      </c>
      <c r="AO97" s="187">
        <v>1.4964931188777231E-2</v>
      </c>
      <c r="AP97" s="187">
        <v>0.26356414019392754</v>
      </c>
      <c r="AQ97" s="187">
        <v>7.880379200817228E-2</v>
      </c>
      <c r="AR97" s="187">
        <v>0</v>
      </c>
      <c r="AS97" s="187">
        <v>0.12439210380342616</v>
      </c>
      <c r="AT97" s="187">
        <v>0.43590193788765402</v>
      </c>
      <c r="AU97" s="187">
        <v>6.0045157167410809E-2</v>
      </c>
      <c r="AV97" s="187">
        <v>2.1963426717954142E-2</v>
      </c>
      <c r="AW97" s="187">
        <v>3.6451103267796112E-4</v>
      </c>
      <c r="AX97" s="188">
        <v>1</v>
      </c>
      <c r="AY97" s="152"/>
      <c r="AZ97" s="152">
        <v>97</v>
      </c>
      <c r="BA97" s="152"/>
      <c r="BB97" s="152"/>
      <c r="BC97" s="152"/>
      <c r="BD97" s="152"/>
      <c r="BE97" s="152"/>
      <c r="BF97" s="152"/>
      <c r="BG97" s="152"/>
      <c r="BH97" s="152"/>
      <c r="BI97" s="152"/>
      <c r="BJ97" s="152"/>
      <c r="BK97" s="152"/>
      <c r="BL97" s="152"/>
      <c r="BM97" s="152"/>
      <c r="BN97" s="152"/>
      <c r="BO97" s="152"/>
      <c r="BP97" s="152"/>
      <c r="BQ97" s="152"/>
      <c r="BR97" s="152"/>
      <c r="BS97" s="152"/>
      <c r="BT97" s="152"/>
      <c r="BU97" s="152"/>
      <c r="BV97" s="152">
        <v>97</v>
      </c>
      <c r="BW97" s="152"/>
      <c r="BX97" s="152"/>
      <c r="BY97" s="152"/>
      <c r="BZ97" s="152"/>
      <c r="CA97" s="152"/>
      <c r="CB97" s="152"/>
      <c r="CC97" s="152"/>
      <c r="CD97" s="152"/>
      <c r="CE97" s="152"/>
      <c r="CF97" s="152"/>
      <c r="CG97" s="152"/>
      <c r="CH97" s="152"/>
      <c r="CI97" s="152"/>
      <c r="CJ97" s="152"/>
      <c r="CK97" s="152"/>
      <c r="CL97" s="152"/>
      <c r="CM97" s="152"/>
      <c r="CN97" s="152"/>
      <c r="CS97" s="89" t="s">
        <v>1036</v>
      </c>
    </row>
    <row r="98" spans="1:104">
      <c r="A98" s="89" t="s">
        <v>716</v>
      </c>
      <c r="T98" s="148" t="s">
        <v>717</v>
      </c>
      <c r="U98" s="149"/>
      <c r="V98" s="149"/>
      <c r="W98" s="149"/>
      <c r="X98" s="149"/>
      <c r="Y98" s="149"/>
      <c r="Z98" s="149"/>
      <c r="AA98" s="149"/>
      <c r="AB98" s="149"/>
      <c r="AC98" s="149"/>
      <c r="AD98" s="149"/>
      <c r="AE98" s="149"/>
      <c r="AF98" s="149"/>
      <c r="AG98" s="149"/>
      <c r="AL98" s="152"/>
      <c r="AM98" s="188"/>
      <c r="AN98" s="152" t="s">
        <v>989</v>
      </c>
      <c r="AO98" s="187">
        <v>1.4964931188777231E-2</v>
      </c>
      <c r="AP98" s="187">
        <v>0.26356414019392754</v>
      </c>
      <c r="AQ98" s="187">
        <v>7.880379200817228E-2</v>
      </c>
      <c r="AR98" s="187">
        <v>0</v>
      </c>
      <c r="AS98" s="187">
        <v>0.12439210380342616</v>
      </c>
      <c r="AT98" s="187">
        <v>0.43590193788765402</v>
      </c>
      <c r="AU98" s="187">
        <v>6.0045157167410809E-2</v>
      </c>
      <c r="AV98" s="187">
        <v>2.1963426717954142E-2</v>
      </c>
      <c r="AW98" s="187">
        <v>3.6451103267796112E-4</v>
      </c>
      <c r="AX98" s="188">
        <v>1</v>
      </c>
      <c r="AY98" s="152"/>
      <c r="AZ98" s="152">
        <v>98</v>
      </c>
      <c r="BA98" s="152"/>
      <c r="BB98" s="152"/>
      <c r="BC98" s="152"/>
      <c r="BD98" s="152"/>
      <c r="BE98" s="152"/>
      <c r="BF98" s="152"/>
      <c r="BG98" s="152"/>
      <c r="BH98" s="152"/>
      <c r="BI98" s="152"/>
      <c r="BJ98" s="152"/>
      <c r="BK98" s="152"/>
      <c r="BL98" s="152"/>
      <c r="BM98" s="152"/>
      <c r="BN98" s="152"/>
      <c r="BO98" s="152"/>
      <c r="BP98" s="152"/>
      <c r="BQ98" s="152"/>
      <c r="BR98" s="152"/>
      <c r="BS98" s="152"/>
      <c r="BT98" s="152"/>
      <c r="BU98" s="152"/>
      <c r="BV98" s="152">
        <v>98</v>
      </c>
      <c r="BW98" s="152"/>
      <c r="BX98" s="152"/>
      <c r="BY98" s="152"/>
      <c r="BZ98" s="152"/>
      <c r="CA98" s="152"/>
      <c r="CB98" s="152"/>
      <c r="CC98" s="152"/>
      <c r="CD98" s="152"/>
      <c r="CE98" s="152"/>
      <c r="CF98" s="152"/>
      <c r="CG98" s="152"/>
      <c r="CH98" s="152"/>
      <c r="CI98" s="152"/>
      <c r="CJ98" s="152"/>
      <c r="CK98" s="152"/>
      <c r="CL98" s="152"/>
      <c r="CM98" s="152"/>
      <c r="CN98" s="152"/>
      <c r="CS98" s="89" t="s">
        <v>866</v>
      </c>
    </row>
    <row r="99" spans="1:104">
      <c r="A99" s="89" t="s">
        <v>1037</v>
      </c>
      <c r="T99" s="148" t="s">
        <v>1037</v>
      </c>
      <c r="U99" s="149"/>
      <c r="V99" s="149"/>
      <c r="W99" s="149"/>
      <c r="X99" s="149"/>
      <c r="Y99" s="149"/>
      <c r="Z99" s="149"/>
      <c r="AA99" s="149"/>
      <c r="AB99" s="149"/>
      <c r="AC99" s="149"/>
      <c r="AD99" s="149"/>
      <c r="AE99" s="149"/>
      <c r="AF99" s="149"/>
      <c r="AG99" s="149"/>
      <c r="AL99" s="152"/>
      <c r="AM99" s="188"/>
      <c r="AN99" s="152" t="s">
        <v>991</v>
      </c>
      <c r="AO99" s="187">
        <v>1.4964931188777231E-2</v>
      </c>
      <c r="AP99" s="187">
        <v>0.26356414019392754</v>
      </c>
      <c r="AQ99" s="187">
        <v>7.880379200817228E-2</v>
      </c>
      <c r="AR99" s="187">
        <v>0</v>
      </c>
      <c r="AS99" s="187">
        <v>0.12439210380342616</v>
      </c>
      <c r="AT99" s="187">
        <v>0.43590193788765402</v>
      </c>
      <c r="AU99" s="187">
        <v>6.0045157167410809E-2</v>
      </c>
      <c r="AV99" s="187">
        <v>2.1963426717954142E-2</v>
      </c>
      <c r="AW99" s="187">
        <v>3.6451103267796112E-4</v>
      </c>
      <c r="AX99" s="188">
        <v>1</v>
      </c>
      <c r="AY99" s="152"/>
      <c r="AZ99" s="152">
        <v>99</v>
      </c>
      <c r="BA99" s="151">
        <v>43983</v>
      </c>
      <c r="BB99" s="152"/>
      <c r="BC99" s="152"/>
      <c r="BD99" s="152"/>
      <c r="BE99" s="152"/>
      <c r="BF99" s="152"/>
      <c r="BG99" s="152"/>
      <c r="BH99" s="152"/>
      <c r="BI99" s="152"/>
      <c r="BJ99" s="152"/>
      <c r="BK99" s="152"/>
      <c r="BL99" s="152"/>
      <c r="BM99" s="152"/>
      <c r="BN99" s="152"/>
      <c r="BO99" s="152"/>
      <c r="BP99" s="152"/>
      <c r="BQ99" s="152"/>
      <c r="BR99" s="152"/>
      <c r="BS99" s="152"/>
      <c r="BT99" s="152"/>
      <c r="BU99" s="152"/>
      <c r="BV99" s="152">
        <v>99</v>
      </c>
      <c r="BW99" s="151">
        <v>43983</v>
      </c>
      <c r="BX99" s="152"/>
      <c r="BY99" s="152"/>
      <c r="BZ99" s="152"/>
      <c r="CA99" s="152"/>
      <c r="CB99" s="152"/>
      <c r="CC99" s="152"/>
      <c r="CD99" s="152"/>
      <c r="CE99" s="152"/>
      <c r="CF99" s="152"/>
      <c r="CG99" s="152"/>
      <c r="CH99" s="152"/>
      <c r="CI99" s="152"/>
      <c r="CJ99" s="152"/>
      <c r="CK99" s="152"/>
      <c r="CL99" s="152"/>
      <c r="CM99" s="152"/>
      <c r="CN99" s="152"/>
    </row>
    <row r="100" spans="1:104">
      <c r="T100" s="149"/>
      <c r="U100" s="149"/>
      <c r="V100" s="149"/>
      <c r="W100" s="149"/>
      <c r="X100" s="149"/>
      <c r="Y100" s="149"/>
      <c r="Z100" s="149"/>
      <c r="AA100" s="149"/>
      <c r="AB100" s="149"/>
      <c r="AC100" s="149"/>
      <c r="AD100" s="149"/>
      <c r="AE100" s="149"/>
      <c r="AF100" s="149"/>
      <c r="AG100" s="149"/>
      <c r="AN100" s="152" t="s">
        <v>993</v>
      </c>
      <c r="AO100" s="187">
        <v>1.4964931188777231E-2</v>
      </c>
      <c r="AP100" s="187">
        <v>0.26356414019392754</v>
      </c>
      <c r="AQ100" s="187">
        <v>7.880379200817228E-2</v>
      </c>
      <c r="AR100" s="187">
        <v>0</v>
      </c>
      <c r="AS100" s="187">
        <v>0.12439210380342616</v>
      </c>
      <c r="AT100" s="187">
        <v>0.43590193788765402</v>
      </c>
      <c r="AU100" s="187">
        <v>6.0045157167410809E-2</v>
      </c>
      <c r="AV100" s="187">
        <v>2.1963426717954142E-2</v>
      </c>
      <c r="AW100" s="187">
        <v>3.6451103267796112E-4</v>
      </c>
      <c r="AX100" s="188">
        <v>1</v>
      </c>
      <c r="AZ100" s="152">
        <v>100</v>
      </c>
      <c r="BA100" s="154" t="s">
        <v>1038</v>
      </c>
      <c r="BB100" s="152"/>
      <c r="BC100" s="152"/>
      <c r="BD100" s="152"/>
      <c r="BE100" s="152"/>
      <c r="BF100" s="152"/>
      <c r="BG100" s="152"/>
      <c r="BH100" s="152"/>
      <c r="BI100" s="152"/>
      <c r="BJ100" s="152"/>
      <c r="BK100" s="152"/>
      <c r="BL100" s="152"/>
      <c r="BM100" s="152"/>
      <c r="BN100" s="152"/>
      <c r="BO100" s="152"/>
      <c r="BV100" s="152">
        <v>100</v>
      </c>
      <c r="BW100" s="154" t="s">
        <v>1038</v>
      </c>
      <c r="BX100" s="152"/>
      <c r="BY100" s="152"/>
      <c r="BZ100" s="152"/>
      <c r="CA100" s="152"/>
      <c r="CB100" s="152"/>
      <c r="CC100" s="152"/>
      <c r="CD100" s="152"/>
      <c r="CE100" s="152"/>
      <c r="CF100" s="152"/>
      <c r="CG100" s="152"/>
      <c r="CH100" s="152"/>
      <c r="CI100" s="152"/>
      <c r="CJ100" s="152"/>
      <c r="CK100" s="152"/>
      <c r="CT100" s="221" t="s">
        <v>1039</v>
      </c>
      <c r="CU100" s="221" t="s">
        <v>1040</v>
      </c>
      <c r="CV100" s="221" t="s">
        <v>1041</v>
      </c>
      <c r="CW100" s="221" t="s">
        <v>1042</v>
      </c>
      <c r="CX100" s="221" t="s">
        <v>1043</v>
      </c>
      <c r="CY100" s="221" t="s">
        <v>1044</v>
      </c>
      <c r="CZ100" s="221" t="s">
        <v>1045</v>
      </c>
    </row>
    <row r="101" spans="1:104">
      <c r="A101" s="277"/>
      <c r="B101" s="277"/>
      <c r="C101" s="277"/>
      <c r="D101" s="277"/>
      <c r="E101" s="277"/>
      <c r="F101" s="277"/>
      <c r="G101" s="277"/>
      <c r="H101" s="277"/>
      <c r="I101" s="277"/>
      <c r="J101" s="277"/>
      <c r="K101" s="277"/>
      <c r="L101" s="277"/>
      <c r="M101" s="277"/>
      <c r="N101" s="277"/>
      <c r="T101" s="147"/>
      <c r="U101" s="149"/>
      <c r="V101" s="149"/>
      <c r="W101" s="149"/>
      <c r="X101" s="149"/>
      <c r="Y101" s="149"/>
      <c r="Z101" s="149"/>
      <c r="AA101" s="149"/>
      <c r="AB101" s="149"/>
      <c r="AC101" s="149"/>
      <c r="AD101" s="149"/>
      <c r="AE101" s="149"/>
      <c r="AF101" s="149"/>
      <c r="AG101" s="149"/>
      <c r="AN101" s="152" t="s">
        <v>995</v>
      </c>
      <c r="AO101" s="187">
        <v>1.4964931188777231E-2</v>
      </c>
      <c r="AP101" s="187">
        <v>0.26356414019392754</v>
      </c>
      <c r="AQ101" s="187">
        <v>7.880379200817228E-2</v>
      </c>
      <c r="AR101" s="187">
        <v>0</v>
      </c>
      <c r="AS101" s="187">
        <v>0.12439210380342616</v>
      </c>
      <c r="AT101" s="187">
        <v>0.43590193788765402</v>
      </c>
      <c r="AU101" s="187">
        <v>6.0045157167410809E-2</v>
      </c>
      <c r="AV101" s="187">
        <v>2.1963426717954142E-2</v>
      </c>
      <c r="AW101" s="187">
        <v>3.6451103267796112E-4</v>
      </c>
      <c r="AX101" s="188">
        <v>1</v>
      </c>
      <c r="AZ101" s="152">
        <v>101</v>
      </c>
      <c r="BA101" s="152"/>
      <c r="BD101" s="152"/>
      <c r="BE101" s="152"/>
      <c r="BF101" s="152"/>
      <c r="BG101" s="152"/>
      <c r="BH101" s="152"/>
      <c r="BI101" s="152"/>
      <c r="BJ101" s="152"/>
      <c r="BK101" s="152"/>
      <c r="BL101" s="152"/>
      <c r="BM101" s="152"/>
      <c r="BN101" s="152"/>
      <c r="BO101" s="152"/>
      <c r="BV101" s="152">
        <v>101</v>
      </c>
      <c r="BW101" s="152"/>
      <c r="BZ101" s="152"/>
      <c r="CA101" s="152"/>
      <c r="CB101" s="152"/>
      <c r="CC101" s="152"/>
      <c r="CD101" s="152"/>
      <c r="CE101" s="152"/>
      <c r="CF101" s="152"/>
      <c r="CG101" s="152"/>
      <c r="CH101" s="152"/>
      <c r="CI101" s="152"/>
      <c r="CJ101" s="152"/>
      <c r="CK101" s="152"/>
      <c r="CS101" s="224">
        <v>39840</v>
      </c>
      <c r="CT101" s="225"/>
      <c r="CU101" s="225"/>
      <c r="CV101" s="225"/>
      <c r="CW101" s="225"/>
      <c r="CX101" s="225"/>
      <c r="CY101" s="225"/>
      <c r="CZ101" s="249">
        <v>0</v>
      </c>
    </row>
    <row r="102" spans="1:104">
      <c r="A102" s="146" t="s">
        <v>1046</v>
      </c>
      <c r="C102" s="278" t="s">
        <v>58</v>
      </c>
      <c r="D102" s="278" t="s">
        <v>962</v>
      </c>
      <c r="E102" s="278" t="s">
        <v>959</v>
      </c>
      <c r="F102" s="278" t="s">
        <v>721</v>
      </c>
      <c r="G102" s="278" t="s">
        <v>1047</v>
      </c>
      <c r="H102" s="278" t="s">
        <v>723</v>
      </c>
      <c r="I102" s="278" t="s">
        <v>749</v>
      </c>
      <c r="J102" s="278" t="s">
        <v>725</v>
      </c>
      <c r="K102" s="278" t="s">
        <v>1048</v>
      </c>
      <c r="L102" s="278" t="s">
        <v>120</v>
      </c>
      <c r="M102" s="278" t="s">
        <v>59</v>
      </c>
      <c r="N102" s="278" t="s">
        <v>728</v>
      </c>
      <c r="O102" s="279" t="s">
        <v>1049</v>
      </c>
      <c r="T102" s="147" t="s">
        <v>1046</v>
      </c>
      <c r="U102" s="149"/>
      <c r="V102" s="280" t="s">
        <v>58</v>
      </c>
      <c r="W102" s="280" t="s">
        <v>962</v>
      </c>
      <c r="X102" s="280" t="s">
        <v>959</v>
      </c>
      <c r="Y102" s="280" t="s">
        <v>721</v>
      </c>
      <c r="Z102" s="280" t="s">
        <v>1047</v>
      </c>
      <c r="AA102" s="280" t="s">
        <v>723</v>
      </c>
      <c r="AB102" s="280" t="s">
        <v>749</v>
      </c>
      <c r="AC102" s="280" t="s">
        <v>725</v>
      </c>
      <c r="AD102" s="280" t="s">
        <v>1048</v>
      </c>
      <c r="AE102" s="280" t="s">
        <v>120</v>
      </c>
      <c r="AF102" s="280" t="s">
        <v>59</v>
      </c>
      <c r="AG102" s="280" t="s">
        <v>728</v>
      </c>
      <c r="AZ102" s="152">
        <v>102</v>
      </c>
      <c r="BA102" s="152"/>
      <c r="BD102" s="152"/>
      <c r="BE102" s="152"/>
      <c r="BF102" s="152"/>
      <c r="BG102" s="152"/>
      <c r="BH102" s="152"/>
      <c r="BI102" s="152"/>
      <c r="BJ102" s="152"/>
      <c r="BK102" s="152"/>
      <c r="BL102" s="152"/>
      <c r="BM102" s="152"/>
      <c r="BN102" s="152"/>
      <c r="BO102" s="152"/>
      <c r="BV102" s="152">
        <v>102</v>
      </c>
      <c r="BW102" s="152"/>
      <c r="BZ102" s="152"/>
      <c r="CA102" s="152"/>
      <c r="CB102" s="152"/>
      <c r="CC102" s="152"/>
      <c r="CD102" s="152"/>
      <c r="CE102" s="152"/>
      <c r="CF102" s="152"/>
      <c r="CG102" s="152"/>
      <c r="CH102" s="152"/>
      <c r="CI102" s="152"/>
      <c r="CJ102" s="152"/>
      <c r="CK102" s="152"/>
      <c r="CS102" s="224">
        <v>39854</v>
      </c>
      <c r="CT102" s="225"/>
      <c r="CU102" s="225"/>
      <c r="CV102" s="225"/>
      <c r="CW102" s="225"/>
      <c r="CX102" s="225"/>
      <c r="CY102" s="225"/>
      <c r="CZ102" s="249">
        <v>0</v>
      </c>
    </row>
    <row r="103" spans="1:104">
      <c r="A103" s="146"/>
      <c r="C103" s="278"/>
      <c r="D103" s="278"/>
      <c r="E103" s="278"/>
      <c r="F103" s="278"/>
      <c r="G103" s="278"/>
      <c r="H103" s="278"/>
      <c r="I103" s="278"/>
      <c r="J103" s="278"/>
      <c r="K103" s="278"/>
      <c r="L103" s="278"/>
      <c r="T103" s="147"/>
      <c r="U103" s="149"/>
      <c r="V103" s="280"/>
      <c r="W103" s="280"/>
      <c r="X103" s="280"/>
      <c r="Y103" s="280"/>
      <c r="Z103" s="280"/>
      <c r="AA103" s="280"/>
      <c r="AB103" s="280"/>
      <c r="AC103" s="280"/>
      <c r="AD103" s="280"/>
      <c r="AE103" s="280"/>
      <c r="AF103" s="280"/>
      <c r="AG103" s="280"/>
      <c r="AN103" s="3" t="s">
        <v>1050</v>
      </c>
      <c r="AX103" s="281"/>
      <c r="AZ103" s="152">
        <v>103</v>
      </c>
      <c r="BB103" s="282" t="s">
        <v>739</v>
      </c>
      <c r="BC103" s="282"/>
      <c r="BD103" s="152"/>
      <c r="BE103" s="152"/>
      <c r="BF103" s="258" t="s">
        <v>752</v>
      </c>
      <c r="BG103" s="160" t="s">
        <v>753</v>
      </c>
      <c r="BH103" s="160" t="s">
        <v>752</v>
      </c>
      <c r="BI103" s="160" t="s">
        <v>754</v>
      </c>
      <c r="BJ103" s="160" t="s">
        <v>754</v>
      </c>
      <c r="BK103" s="160" t="s">
        <v>755</v>
      </c>
      <c r="BL103" s="160" t="s">
        <v>755</v>
      </c>
      <c r="BM103" s="160" t="s">
        <v>755</v>
      </c>
      <c r="BN103" s="160" t="s">
        <v>755</v>
      </c>
      <c r="BO103" s="152"/>
      <c r="BV103" s="152">
        <v>103</v>
      </c>
      <c r="BX103" s="282" t="s">
        <v>739</v>
      </c>
      <c r="BY103" s="282"/>
      <c r="BZ103" s="152"/>
      <c r="CA103" s="152"/>
      <c r="CB103" s="258" t="s">
        <v>752</v>
      </c>
      <c r="CC103" s="160" t="s">
        <v>753</v>
      </c>
      <c r="CD103" s="160" t="s">
        <v>752</v>
      </c>
      <c r="CE103" s="160" t="s">
        <v>754</v>
      </c>
      <c r="CF103" s="160" t="s">
        <v>754</v>
      </c>
      <c r="CG103" s="160" t="s">
        <v>755</v>
      </c>
      <c r="CH103" s="160" t="s">
        <v>755</v>
      </c>
      <c r="CI103" s="160" t="s">
        <v>755</v>
      </c>
      <c r="CJ103" s="160" t="s">
        <v>755</v>
      </c>
      <c r="CK103" s="152"/>
      <c r="CS103" s="224">
        <v>39883</v>
      </c>
      <c r="CT103" s="225"/>
      <c r="CU103" s="225"/>
      <c r="CV103" s="225"/>
      <c r="CW103" s="225"/>
      <c r="CX103" s="225"/>
      <c r="CY103" s="225"/>
      <c r="CZ103" s="249">
        <v>0</v>
      </c>
    </row>
    <row r="104" spans="1:104">
      <c r="A104" s="146" t="s">
        <v>1051</v>
      </c>
      <c r="T104" s="147" t="s">
        <v>1051</v>
      </c>
      <c r="U104" s="149"/>
      <c r="V104" s="149"/>
      <c r="W104" s="149"/>
      <c r="X104" s="149"/>
      <c r="Y104" s="149"/>
      <c r="Z104" s="149"/>
      <c r="AA104" s="149"/>
      <c r="AB104" s="149"/>
      <c r="AC104" s="149"/>
      <c r="AD104" s="149"/>
      <c r="AE104" s="149"/>
      <c r="AF104" s="149"/>
      <c r="AG104" s="149"/>
      <c r="AN104" s="3" t="s">
        <v>637</v>
      </c>
      <c r="AO104" s="245">
        <v>4.2692800140349693E-2</v>
      </c>
      <c r="AP104" s="245">
        <v>0.7270291024271307</v>
      </c>
      <c r="AQ104" s="245">
        <v>0.23027809743251965</v>
      </c>
      <c r="AR104" s="245">
        <v>0</v>
      </c>
      <c r="AS104" s="245">
        <v>0</v>
      </c>
      <c r="AT104" s="245">
        <v>0</v>
      </c>
      <c r="AU104" s="245">
        <v>0</v>
      </c>
      <c r="AV104" s="245">
        <v>0</v>
      </c>
      <c r="AW104" s="245">
        <v>0</v>
      </c>
      <c r="AX104" s="188">
        <v>1</v>
      </c>
      <c r="AZ104" s="152">
        <v>104</v>
      </c>
      <c r="BA104" s="166" t="s">
        <v>770</v>
      </c>
      <c r="BB104" s="259" t="s">
        <v>1052</v>
      </c>
      <c r="BC104" s="259" t="s">
        <v>872</v>
      </c>
      <c r="BD104" s="259" t="s">
        <v>832</v>
      </c>
      <c r="BE104" s="166" t="s">
        <v>1005</v>
      </c>
      <c r="BF104" s="260" t="s">
        <v>771</v>
      </c>
      <c r="BG104" s="161" t="s">
        <v>772</v>
      </c>
      <c r="BH104" s="161" t="s">
        <v>623</v>
      </c>
      <c r="BI104" s="161" t="s">
        <v>773</v>
      </c>
      <c r="BJ104" s="161" t="s">
        <v>774</v>
      </c>
      <c r="BK104" s="161" t="s">
        <v>755</v>
      </c>
      <c r="BL104" s="161" t="s">
        <v>775</v>
      </c>
      <c r="BM104" s="161" t="s">
        <v>776</v>
      </c>
      <c r="BN104" s="161" t="s">
        <v>777</v>
      </c>
      <c r="BO104" s="152"/>
      <c r="BV104" s="152">
        <v>104</v>
      </c>
      <c r="BW104" s="166" t="s">
        <v>770</v>
      </c>
      <c r="BX104" s="259" t="s">
        <v>1052</v>
      </c>
      <c r="BY104" s="259" t="s">
        <v>872</v>
      </c>
      <c r="BZ104" s="259" t="s">
        <v>832</v>
      </c>
      <c r="CA104" s="166" t="s">
        <v>1005</v>
      </c>
      <c r="CB104" s="260" t="s">
        <v>771</v>
      </c>
      <c r="CC104" s="161" t="s">
        <v>772</v>
      </c>
      <c r="CD104" s="161" t="s">
        <v>623</v>
      </c>
      <c r="CE104" s="161" t="s">
        <v>773</v>
      </c>
      <c r="CF104" s="161" t="s">
        <v>774</v>
      </c>
      <c r="CG104" s="161" t="s">
        <v>755</v>
      </c>
      <c r="CH104" s="161" t="s">
        <v>775</v>
      </c>
      <c r="CI104" s="161" t="s">
        <v>776</v>
      </c>
      <c r="CJ104" s="161" t="s">
        <v>777</v>
      </c>
      <c r="CK104" s="152"/>
      <c r="CS104" s="224">
        <v>39904</v>
      </c>
      <c r="CT104" s="225"/>
      <c r="CU104" s="225"/>
      <c r="CV104" s="225"/>
      <c r="CW104" s="225"/>
      <c r="CX104" s="225"/>
      <c r="CY104" s="225"/>
      <c r="CZ104" s="249">
        <v>0</v>
      </c>
    </row>
    <row r="105" spans="1:104">
      <c r="A105" s="3" t="s">
        <v>1053</v>
      </c>
      <c r="T105" s="149" t="s">
        <v>1053</v>
      </c>
      <c r="U105" s="149"/>
      <c r="V105" s="149"/>
      <c r="W105" s="149"/>
      <c r="X105" s="149"/>
      <c r="Y105" s="149"/>
      <c r="Z105" s="149"/>
      <c r="AA105" s="149"/>
      <c r="AB105" s="149"/>
      <c r="AC105" s="149"/>
      <c r="AD105" s="149"/>
      <c r="AE105" s="149"/>
      <c r="AF105" s="149"/>
      <c r="AG105" s="149"/>
      <c r="AN105" s="3" t="s">
        <v>398</v>
      </c>
      <c r="AO105" s="245">
        <v>0</v>
      </c>
      <c r="AP105" s="245">
        <v>0</v>
      </c>
      <c r="AQ105" s="245">
        <v>0</v>
      </c>
      <c r="AR105" s="245">
        <v>0</v>
      </c>
      <c r="AS105" s="245">
        <v>0.20464849939296006</v>
      </c>
      <c r="AT105" s="245">
        <v>0.65606521853671229</v>
      </c>
      <c r="AU105" s="245">
        <v>0.10107434887017831</v>
      </c>
      <c r="AV105" s="245">
        <v>3.7690431774437344E-2</v>
      </c>
      <c r="AW105" s="245">
        <v>5.2150142571203231E-4</v>
      </c>
      <c r="AX105" s="188">
        <v>1</v>
      </c>
      <c r="AZ105" s="152">
        <v>105</v>
      </c>
      <c r="BA105" s="226">
        <v>43831</v>
      </c>
      <c r="BB105" s="266">
        <v>0</v>
      </c>
      <c r="BC105" s="266">
        <v>0</v>
      </c>
      <c r="BD105" s="261">
        <v>0</v>
      </c>
      <c r="BE105" s="262" t="e">
        <v>#DIV/0!</v>
      </c>
      <c r="BF105" s="263" t="e">
        <v>#DIV/0!</v>
      </c>
      <c r="BG105" s="264" t="e">
        <v>#DIV/0!</v>
      </c>
      <c r="BH105" s="264" t="e">
        <v>#DIV/0!</v>
      </c>
      <c r="BI105" s="264" t="e">
        <v>#DIV/0!</v>
      </c>
      <c r="BJ105" s="264" t="e">
        <v>#DIV/0!</v>
      </c>
      <c r="BK105" s="264" t="e">
        <v>#DIV/0!</v>
      </c>
      <c r="BL105" s="264" t="e">
        <v>#DIV/0!</v>
      </c>
      <c r="BM105" s="264" t="e">
        <v>#DIV/0!</v>
      </c>
      <c r="BN105" s="264" t="e">
        <v>#DIV/0!</v>
      </c>
      <c r="BO105" s="152"/>
      <c r="BV105" s="152">
        <v>105</v>
      </c>
      <c r="BW105" s="226">
        <v>43831</v>
      </c>
      <c r="BX105" s="266">
        <v>0</v>
      </c>
      <c r="BY105" s="266">
        <v>0</v>
      </c>
      <c r="BZ105" s="261">
        <v>0</v>
      </c>
      <c r="CA105" s="262" t="e">
        <v>#DIV/0!</v>
      </c>
      <c r="CB105" s="265" t="e">
        <v>#DIV/0!</v>
      </c>
      <c r="CC105" s="266" t="e">
        <v>#DIV/0!</v>
      </c>
      <c r="CD105" s="266" t="e">
        <v>#DIV/0!</v>
      </c>
      <c r="CE105" s="266" t="e">
        <v>#DIV/0!</v>
      </c>
      <c r="CF105" s="266" t="e">
        <v>#DIV/0!</v>
      </c>
      <c r="CG105" s="266" t="e">
        <v>#DIV/0!</v>
      </c>
      <c r="CH105" s="266" t="e">
        <v>#DIV/0!</v>
      </c>
      <c r="CI105" s="266" t="e">
        <v>#DIV/0!</v>
      </c>
      <c r="CJ105" s="266" t="e">
        <v>#DIV/0!</v>
      </c>
      <c r="CK105" s="152"/>
      <c r="CS105" s="224">
        <v>39962</v>
      </c>
      <c r="CT105" s="225"/>
      <c r="CU105" s="225"/>
      <c r="CV105" s="225"/>
      <c r="CW105" s="225"/>
      <c r="CX105" s="225"/>
      <c r="CY105" s="225"/>
      <c r="CZ105" s="249">
        <v>0</v>
      </c>
    </row>
    <row r="106" spans="1:104">
      <c r="B106" s="3" t="s">
        <v>639</v>
      </c>
      <c r="C106" s="191">
        <v>1428190431.5979164</v>
      </c>
      <c r="D106" s="191">
        <v>59729882.348816268</v>
      </c>
      <c r="E106" s="191">
        <v>1047524127.053888</v>
      </c>
      <c r="F106" s="191">
        <v>320936422.19521213</v>
      </c>
      <c r="G106" s="191">
        <v>0</v>
      </c>
      <c r="H106" s="191">
        <v>0</v>
      </c>
      <c r="I106" s="191">
        <v>0</v>
      </c>
      <c r="J106" s="191">
        <v>0</v>
      </c>
      <c r="K106" s="191">
        <v>0</v>
      </c>
      <c r="L106" s="191">
        <v>0</v>
      </c>
      <c r="M106" s="3">
        <v>0</v>
      </c>
      <c r="N106" s="3">
        <v>0</v>
      </c>
      <c r="T106" s="149"/>
      <c r="U106" s="149" t="s">
        <v>639</v>
      </c>
      <c r="V106" s="283">
        <v>1428190431.5979164</v>
      </c>
      <c r="W106" s="283">
        <v>59729882.348816268</v>
      </c>
      <c r="X106" s="283">
        <v>1047524127.053888</v>
      </c>
      <c r="Y106" s="283">
        <v>320936422.19521213</v>
      </c>
      <c r="Z106" s="283">
        <v>0</v>
      </c>
      <c r="AA106" s="283">
        <v>0</v>
      </c>
      <c r="AB106" s="283">
        <v>0</v>
      </c>
      <c r="AC106" s="283">
        <v>0</v>
      </c>
      <c r="AD106" s="283">
        <v>0</v>
      </c>
      <c r="AE106" s="283">
        <v>0</v>
      </c>
      <c r="AF106" s="283">
        <v>0</v>
      </c>
      <c r="AG106" s="283">
        <v>0</v>
      </c>
      <c r="AH106" s="3" t="s">
        <v>65</v>
      </c>
      <c r="AR106" s="191"/>
      <c r="AX106" s="281"/>
      <c r="AZ106" s="152">
        <v>106</v>
      </c>
      <c r="BA106" s="226">
        <v>43862</v>
      </c>
      <c r="BB106" s="266">
        <v>0</v>
      </c>
      <c r="BC106" s="266">
        <v>0</v>
      </c>
      <c r="BD106" s="261">
        <v>0</v>
      </c>
      <c r="BE106" s="262" t="e">
        <v>#DIV/0!</v>
      </c>
      <c r="BF106" s="263" t="e">
        <v>#DIV/0!</v>
      </c>
      <c r="BG106" s="264" t="e">
        <v>#DIV/0!</v>
      </c>
      <c r="BH106" s="264" t="e">
        <v>#DIV/0!</v>
      </c>
      <c r="BI106" s="264" t="e">
        <v>#DIV/0!</v>
      </c>
      <c r="BJ106" s="264" t="e">
        <v>#DIV/0!</v>
      </c>
      <c r="BK106" s="264" t="e">
        <v>#DIV/0!</v>
      </c>
      <c r="BL106" s="264" t="e">
        <v>#DIV/0!</v>
      </c>
      <c r="BM106" s="264" t="e">
        <v>#DIV/0!</v>
      </c>
      <c r="BN106" s="264" t="e">
        <v>#DIV/0!</v>
      </c>
      <c r="BO106" s="152"/>
      <c r="BV106" s="152">
        <v>106</v>
      </c>
      <c r="BW106" s="226">
        <v>43862</v>
      </c>
      <c r="BX106" s="266">
        <v>0</v>
      </c>
      <c r="BY106" s="266">
        <v>0</v>
      </c>
      <c r="BZ106" s="261">
        <v>0</v>
      </c>
      <c r="CA106" s="262" t="e">
        <v>#DIV/0!</v>
      </c>
      <c r="CB106" s="265" t="e">
        <v>#DIV/0!</v>
      </c>
      <c r="CC106" s="266" t="e">
        <v>#DIV/0!</v>
      </c>
      <c r="CD106" s="266" t="e">
        <v>#DIV/0!</v>
      </c>
      <c r="CE106" s="266" t="e">
        <v>#DIV/0!</v>
      </c>
      <c r="CF106" s="266" t="e">
        <v>#DIV/0!</v>
      </c>
      <c r="CG106" s="266" t="e">
        <v>#DIV/0!</v>
      </c>
      <c r="CH106" s="266" t="e">
        <v>#DIV/0!</v>
      </c>
      <c r="CI106" s="266" t="e">
        <v>#DIV/0!</v>
      </c>
      <c r="CJ106" s="266" t="e">
        <v>#DIV/0!</v>
      </c>
      <c r="CK106" s="152"/>
      <c r="CS106" s="224">
        <v>39993</v>
      </c>
      <c r="CT106" s="225"/>
      <c r="CU106" s="225"/>
      <c r="CV106" s="225"/>
      <c r="CW106" s="225"/>
      <c r="CX106" s="225"/>
      <c r="CY106" s="225"/>
      <c r="CZ106" s="249">
        <v>0</v>
      </c>
    </row>
    <row r="107" spans="1:104">
      <c r="B107" s="3" t="s">
        <v>569</v>
      </c>
      <c r="C107" s="54">
        <v>0</v>
      </c>
      <c r="D107" s="54">
        <v>0</v>
      </c>
      <c r="E107" s="54">
        <v>0</v>
      </c>
      <c r="F107" s="54">
        <v>0</v>
      </c>
      <c r="G107" s="54">
        <v>0</v>
      </c>
      <c r="H107" s="54">
        <v>0</v>
      </c>
      <c r="I107" s="54">
        <v>0</v>
      </c>
      <c r="J107" s="54">
        <v>0</v>
      </c>
      <c r="K107" s="54">
        <v>0</v>
      </c>
      <c r="L107" s="54">
        <v>0</v>
      </c>
      <c r="M107" s="3">
        <v>0</v>
      </c>
      <c r="N107" s="3">
        <v>0</v>
      </c>
      <c r="T107" s="149"/>
      <c r="U107" s="149" t="s">
        <v>569</v>
      </c>
      <c r="V107" s="284">
        <v>0</v>
      </c>
      <c r="W107" s="284">
        <v>0</v>
      </c>
      <c r="X107" s="284">
        <v>0</v>
      </c>
      <c r="Y107" s="284">
        <v>0</v>
      </c>
      <c r="Z107" s="284">
        <v>0</v>
      </c>
      <c r="AA107" s="284">
        <v>0</v>
      </c>
      <c r="AB107" s="284">
        <v>0</v>
      </c>
      <c r="AC107" s="284">
        <v>0</v>
      </c>
      <c r="AD107" s="284">
        <v>0</v>
      </c>
      <c r="AE107" s="284">
        <v>0</v>
      </c>
      <c r="AF107" s="284">
        <v>0</v>
      </c>
      <c r="AG107" s="284">
        <v>0</v>
      </c>
      <c r="AN107" s="3" t="s">
        <v>1054</v>
      </c>
      <c r="AR107" s="191"/>
      <c r="AX107" s="281"/>
      <c r="AZ107" s="152">
        <v>107</v>
      </c>
      <c r="BA107" s="226">
        <v>43891</v>
      </c>
      <c r="BB107" s="266">
        <v>0</v>
      </c>
      <c r="BC107" s="266">
        <v>0</v>
      </c>
      <c r="BD107" s="261">
        <v>0</v>
      </c>
      <c r="BE107" s="262" t="e">
        <v>#DIV/0!</v>
      </c>
      <c r="BF107" s="263" t="e">
        <v>#DIV/0!</v>
      </c>
      <c r="BG107" s="264" t="e">
        <v>#DIV/0!</v>
      </c>
      <c r="BH107" s="264" t="e">
        <v>#DIV/0!</v>
      </c>
      <c r="BI107" s="264" t="e">
        <v>#DIV/0!</v>
      </c>
      <c r="BJ107" s="264" t="e">
        <v>#DIV/0!</v>
      </c>
      <c r="BK107" s="264" t="e">
        <v>#DIV/0!</v>
      </c>
      <c r="BL107" s="264" t="e">
        <v>#DIV/0!</v>
      </c>
      <c r="BM107" s="264" t="e">
        <v>#DIV/0!</v>
      </c>
      <c r="BN107" s="264" t="e">
        <v>#DIV/0!</v>
      </c>
      <c r="BO107" s="152"/>
      <c r="BV107" s="152">
        <v>107</v>
      </c>
      <c r="BW107" s="226">
        <v>43891</v>
      </c>
      <c r="BX107" s="266">
        <v>0</v>
      </c>
      <c r="BY107" s="266">
        <v>0</v>
      </c>
      <c r="BZ107" s="261">
        <v>0</v>
      </c>
      <c r="CA107" s="262" t="e">
        <v>#DIV/0!</v>
      </c>
      <c r="CB107" s="265" t="e">
        <v>#DIV/0!</v>
      </c>
      <c r="CC107" s="266" t="e">
        <v>#DIV/0!</v>
      </c>
      <c r="CD107" s="266" t="e">
        <v>#DIV/0!</v>
      </c>
      <c r="CE107" s="266" t="e">
        <v>#DIV/0!</v>
      </c>
      <c r="CF107" s="266" t="e">
        <v>#DIV/0!</v>
      </c>
      <c r="CG107" s="266" t="e">
        <v>#DIV/0!</v>
      </c>
      <c r="CH107" s="266" t="e">
        <v>#DIV/0!</v>
      </c>
      <c r="CI107" s="266" t="e">
        <v>#DIV/0!</v>
      </c>
      <c r="CJ107" s="266" t="e">
        <v>#DIV/0!</v>
      </c>
      <c r="CK107" s="152"/>
      <c r="CS107" s="224">
        <v>40021</v>
      </c>
      <c r="CT107" s="225"/>
      <c r="CU107" s="225"/>
      <c r="CV107" s="225"/>
      <c r="CW107" s="225"/>
      <c r="CX107" s="225"/>
      <c r="CY107" s="225"/>
      <c r="CZ107" s="249">
        <v>0</v>
      </c>
    </row>
    <row r="108" spans="1:104">
      <c r="B108" s="3" t="s">
        <v>249</v>
      </c>
      <c r="C108" s="191">
        <v>58832790.675416701</v>
      </c>
      <c r="D108" s="191">
        <v>880428.66410134558</v>
      </c>
      <c r="E108" s="191">
        <v>15506213.889575521</v>
      </c>
      <c r="F108" s="191">
        <v>4636246.9996458748</v>
      </c>
      <c r="G108" s="191">
        <v>0</v>
      </c>
      <c r="H108" s="191">
        <v>7318334.6047416767</v>
      </c>
      <c r="I108" s="191">
        <v>25645327.466752842</v>
      </c>
      <c r="J108" s="191">
        <v>3532624.162702777</v>
      </c>
      <c r="K108" s="191">
        <v>1292169.6866122505</v>
      </c>
      <c r="L108" s="191">
        <v>21445.201284422463</v>
      </c>
      <c r="M108" s="3">
        <v>0</v>
      </c>
      <c r="N108" s="3">
        <v>0</v>
      </c>
      <c r="T108" s="149"/>
      <c r="U108" s="149" t="s">
        <v>249</v>
      </c>
      <c r="V108" s="283">
        <v>58832790.675416701</v>
      </c>
      <c r="W108" s="283">
        <v>880428.66410134558</v>
      </c>
      <c r="X108" s="283">
        <v>15506213.889575521</v>
      </c>
      <c r="Y108" s="283">
        <v>4636246.9996458748</v>
      </c>
      <c r="Z108" s="283">
        <v>0</v>
      </c>
      <c r="AA108" s="283">
        <v>7318334.6047416767</v>
      </c>
      <c r="AB108" s="283">
        <v>25645327.466752842</v>
      </c>
      <c r="AC108" s="283">
        <v>3532624.162702777</v>
      </c>
      <c r="AD108" s="283">
        <v>1292169.6866122505</v>
      </c>
      <c r="AE108" s="283">
        <v>21445.201284422463</v>
      </c>
      <c r="AF108" s="283">
        <v>0</v>
      </c>
      <c r="AG108" s="283">
        <v>0</v>
      </c>
      <c r="AN108" s="3" t="s">
        <v>634</v>
      </c>
      <c r="AO108" s="155">
        <v>4.1822071502039197E-2</v>
      </c>
      <c r="AP108" s="155">
        <v>0.73346250183308981</v>
      </c>
      <c r="AQ108" s="155">
        <v>0.22471542666487104</v>
      </c>
      <c r="AR108" s="245">
        <v>0</v>
      </c>
      <c r="AS108" s="245">
        <v>0</v>
      </c>
      <c r="AT108" s="245">
        <v>0</v>
      </c>
      <c r="AU108" s="245">
        <v>0</v>
      </c>
      <c r="AV108" s="245">
        <v>0</v>
      </c>
      <c r="AW108" s="245">
        <v>0</v>
      </c>
      <c r="AX108" s="188">
        <v>1</v>
      </c>
      <c r="AZ108" s="152">
        <v>108</v>
      </c>
      <c r="BA108" s="226">
        <v>43922</v>
      </c>
      <c r="BB108" s="266">
        <v>0</v>
      </c>
      <c r="BC108" s="266">
        <v>0</v>
      </c>
      <c r="BD108" s="261">
        <v>0</v>
      </c>
      <c r="BE108" s="262" t="e">
        <v>#DIV/0!</v>
      </c>
      <c r="BF108" s="263" t="e">
        <v>#DIV/0!</v>
      </c>
      <c r="BG108" s="264" t="e">
        <v>#DIV/0!</v>
      </c>
      <c r="BH108" s="264" t="e">
        <v>#DIV/0!</v>
      </c>
      <c r="BI108" s="264" t="e">
        <v>#DIV/0!</v>
      </c>
      <c r="BJ108" s="264" t="e">
        <v>#DIV/0!</v>
      </c>
      <c r="BK108" s="264" t="e">
        <v>#DIV/0!</v>
      </c>
      <c r="BL108" s="264" t="e">
        <v>#DIV/0!</v>
      </c>
      <c r="BM108" s="264" t="e">
        <v>#DIV/0!</v>
      </c>
      <c r="BN108" s="264" t="e">
        <v>#DIV/0!</v>
      </c>
      <c r="BO108" s="152"/>
      <c r="BV108" s="152">
        <v>108</v>
      </c>
      <c r="BW108" s="226">
        <v>43922</v>
      </c>
      <c r="BX108" s="266">
        <v>0</v>
      </c>
      <c r="BY108" s="266">
        <v>0</v>
      </c>
      <c r="BZ108" s="261">
        <v>0</v>
      </c>
      <c r="CA108" s="262" t="e">
        <v>#DIV/0!</v>
      </c>
      <c r="CB108" s="265" t="e">
        <v>#DIV/0!</v>
      </c>
      <c r="CC108" s="266" t="e">
        <v>#DIV/0!</v>
      </c>
      <c r="CD108" s="266" t="e">
        <v>#DIV/0!</v>
      </c>
      <c r="CE108" s="266" t="e">
        <v>#DIV/0!</v>
      </c>
      <c r="CF108" s="266" t="e">
        <v>#DIV/0!</v>
      </c>
      <c r="CG108" s="266" t="e">
        <v>#DIV/0!</v>
      </c>
      <c r="CH108" s="266" t="e">
        <v>#DIV/0!</v>
      </c>
      <c r="CI108" s="266" t="e">
        <v>#DIV/0!</v>
      </c>
      <c r="CJ108" s="266" t="e">
        <v>#DIV/0!</v>
      </c>
      <c r="CK108" s="152"/>
      <c r="CS108" s="224">
        <v>40028</v>
      </c>
      <c r="CT108" s="225"/>
      <c r="CU108" s="225"/>
      <c r="CV108" s="225"/>
      <c r="CW108" s="225"/>
      <c r="CX108" s="225"/>
      <c r="CY108" s="225"/>
      <c r="CZ108" s="249">
        <v>0</v>
      </c>
    </row>
    <row r="109" spans="1:104">
      <c r="B109" s="3" t="s">
        <v>634</v>
      </c>
      <c r="C109" s="191">
        <v>239500354.20916697</v>
      </c>
      <c r="D109" s="191">
        <v>10016400.938499499</v>
      </c>
      <c r="E109" s="191">
        <v>175664528.98816684</v>
      </c>
      <c r="F109" s="191">
        <v>53819424.282500707</v>
      </c>
      <c r="G109" s="191">
        <v>0</v>
      </c>
      <c r="H109" s="191">
        <v>0</v>
      </c>
      <c r="I109" s="191">
        <v>0</v>
      </c>
      <c r="J109" s="191">
        <v>0</v>
      </c>
      <c r="K109" s="191">
        <v>0</v>
      </c>
      <c r="L109" s="191">
        <v>0</v>
      </c>
      <c r="M109" s="3">
        <v>0</v>
      </c>
      <c r="N109" s="3">
        <v>0</v>
      </c>
      <c r="T109" s="149"/>
      <c r="U109" s="149" t="s">
        <v>634</v>
      </c>
      <c r="V109" s="283">
        <v>239500354.20916697</v>
      </c>
      <c r="W109" s="283">
        <v>10016400.938499499</v>
      </c>
      <c r="X109" s="283">
        <v>175664528.98816684</v>
      </c>
      <c r="Y109" s="283">
        <v>53819424.282500707</v>
      </c>
      <c r="Z109" s="283">
        <v>0</v>
      </c>
      <c r="AA109" s="283">
        <v>0</v>
      </c>
      <c r="AB109" s="283">
        <v>0</v>
      </c>
      <c r="AC109" s="283">
        <v>0</v>
      </c>
      <c r="AD109" s="283">
        <v>0</v>
      </c>
      <c r="AE109" s="283">
        <v>0</v>
      </c>
      <c r="AF109" s="283">
        <v>0</v>
      </c>
      <c r="AG109" s="283">
        <v>0</v>
      </c>
      <c r="AN109" s="3" t="s">
        <v>636</v>
      </c>
      <c r="AO109" s="245">
        <v>0</v>
      </c>
      <c r="AP109" s="245">
        <v>0</v>
      </c>
      <c r="AQ109" s="245">
        <v>0</v>
      </c>
      <c r="AR109" s="245">
        <v>0</v>
      </c>
      <c r="AS109" s="155">
        <v>0.18914477014593128</v>
      </c>
      <c r="AT109" s="155">
        <v>0.68383154861329831</v>
      </c>
      <c r="AU109" s="155">
        <v>9.3251647759274067E-2</v>
      </c>
      <c r="AV109" s="155">
        <v>3.3207639299775452E-2</v>
      </c>
      <c r="AW109" s="155">
        <v>5.6439418172082498E-4</v>
      </c>
      <c r="AX109" s="188"/>
      <c r="AZ109" s="152">
        <v>109</v>
      </c>
      <c r="BA109" s="226">
        <v>43952</v>
      </c>
      <c r="BB109" s="266">
        <v>0</v>
      </c>
      <c r="BC109" s="266">
        <v>0</v>
      </c>
      <c r="BD109" s="261">
        <v>0</v>
      </c>
      <c r="BE109" s="262" t="e">
        <v>#DIV/0!</v>
      </c>
      <c r="BF109" s="263" t="e">
        <v>#DIV/0!</v>
      </c>
      <c r="BG109" s="264" t="e">
        <v>#DIV/0!</v>
      </c>
      <c r="BH109" s="264" t="e">
        <v>#DIV/0!</v>
      </c>
      <c r="BI109" s="264" t="e">
        <v>#DIV/0!</v>
      </c>
      <c r="BJ109" s="264" t="e">
        <v>#DIV/0!</v>
      </c>
      <c r="BK109" s="264" t="e">
        <v>#DIV/0!</v>
      </c>
      <c r="BL109" s="264" t="e">
        <v>#DIV/0!</v>
      </c>
      <c r="BM109" s="264" t="e">
        <v>#DIV/0!</v>
      </c>
      <c r="BN109" s="264" t="e">
        <v>#DIV/0!</v>
      </c>
      <c r="BO109" s="152"/>
      <c r="BV109" s="152">
        <v>109</v>
      </c>
      <c r="BW109" s="226">
        <v>43952</v>
      </c>
      <c r="BX109" s="266">
        <v>0</v>
      </c>
      <c r="BY109" s="266">
        <v>0</v>
      </c>
      <c r="BZ109" s="261">
        <v>0</v>
      </c>
      <c r="CA109" s="262" t="e">
        <v>#DIV/0!</v>
      </c>
      <c r="CB109" s="265" t="e">
        <v>#DIV/0!</v>
      </c>
      <c r="CC109" s="266" t="e">
        <v>#DIV/0!</v>
      </c>
      <c r="CD109" s="266" t="e">
        <v>#DIV/0!</v>
      </c>
      <c r="CE109" s="266" t="e">
        <v>#DIV/0!</v>
      </c>
      <c r="CF109" s="266" t="e">
        <v>#DIV/0!</v>
      </c>
      <c r="CG109" s="266" t="e">
        <v>#DIV/0!</v>
      </c>
      <c r="CH109" s="266" t="e">
        <v>#DIV/0!</v>
      </c>
      <c r="CI109" s="266" t="e">
        <v>#DIV/0!</v>
      </c>
      <c r="CJ109" s="266" t="e">
        <v>#DIV/0!</v>
      </c>
      <c r="CK109" s="152"/>
      <c r="CS109" s="224">
        <v>40058</v>
      </c>
      <c r="CT109" s="225"/>
      <c r="CU109" s="225"/>
      <c r="CV109" s="225"/>
      <c r="CW109" s="225"/>
      <c r="CX109" s="225"/>
      <c r="CY109" s="225"/>
      <c r="CZ109" s="249">
        <v>0</v>
      </c>
    </row>
    <row r="110" spans="1:104">
      <c r="B110" s="3" t="s">
        <v>636</v>
      </c>
      <c r="C110" s="191">
        <v>5610130932.1420803</v>
      </c>
      <c r="D110" s="191">
        <v>0</v>
      </c>
      <c r="E110" s="191">
        <v>0</v>
      </c>
      <c r="F110" s="191">
        <v>0</v>
      </c>
      <c r="G110" s="191">
        <v>0</v>
      </c>
      <c r="H110" s="191">
        <v>1061126925.6485929</v>
      </c>
      <c r="I110" s="191">
        <v>3836384523.2500854</v>
      </c>
      <c r="J110" s="191">
        <v>523153953.5675211</v>
      </c>
      <c r="K110" s="191">
        <v>186299204.41908726</v>
      </c>
      <c r="L110" s="191">
        <v>3166325.2567930184</v>
      </c>
      <c r="M110" s="3">
        <v>0</v>
      </c>
      <c r="N110" s="3">
        <v>0</v>
      </c>
      <c r="T110" s="149"/>
      <c r="U110" s="149" t="s">
        <v>636</v>
      </c>
      <c r="V110" s="283">
        <v>5610130932.1420803</v>
      </c>
      <c r="W110" s="283">
        <v>0</v>
      </c>
      <c r="X110" s="283">
        <v>0</v>
      </c>
      <c r="Y110" s="283">
        <v>0</v>
      </c>
      <c r="Z110" s="283">
        <v>0</v>
      </c>
      <c r="AA110" s="283">
        <v>1061126925.6485929</v>
      </c>
      <c r="AB110" s="283">
        <v>3836384523.2500854</v>
      </c>
      <c r="AC110" s="283">
        <v>523153953.5675211</v>
      </c>
      <c r="AD110" s="283">
        <v>186299204.41908726</v>
      </c>
      <c r="AE110" s="283">
        <v>3166325.2567930184</v>
      </c>
      <c r="AF110" s="283">
        <v>0</v>
      </c>
      <c r="AG110" s="283">
        <v>0</v>
      </c>
      <c r="AZ110" s="152">
        <v>110</v>
      </c>
      <c r="BA110" s="226">
        <v>43983</v>
      </c>
      <c r="BB110" s="266">
        <v>0</v>
      </c>
      <c r="BC110" s="266">
        <v>0</v>
      </c>
      <c r="BD110" s="261">
        <v>0</v>
      </c>
      <c r="BE110" s="262" t="e">
        <v>#DIV/0!</v>
      </c>
      <c r="BF110" s="263" t="e">
        <v>#DIV/0!</v>
      </c>
      <c r="BG110" s="264" t="e">
        <v>#DIV/0!</v>
      </c>
      <c r="BH110" s="264" t="e">
        <v>#DIV/0!</v>
      </c>
      <c r="BI110" s="264" t="e">
        <v>#DIV/0!</v>
      </c>
      <c r="BJ110" s="264" t="e">
        <v>#DIV/0!</v>
      </c>
      <c r="BK110" s="264" t="e">
        <v>#DIV/0!</v>
      </c>
      <c r="BL110" s="264" t="e">
        <v>#DIV/0!</v>
      </c>
      <c r="BM110" s="264" t="e">
        <v>#DIV/0!</v>
      </c>
      <c r="BN110" s="264" t="e">
        <v>#DIV/0!</v>
      </c>
      <c r="BO110" s="152"/>
      <c r="BV110" s="152">
        <v>110</v>
      </c>
      <c r="BW110" s="226">
        <v>43983</v>
      </c>
      <c r="BX110" s="266">
        <v>0</v>
      </c>
      <c r="BY110" s="266">
        <v>0</v>
      </c>
      <c r="BZ110" s="261">
        <v>0</v>
      </c>
      <c r="CA110" s="262" t="e">
        <v>#DIV/0!</v>
      </c>
      <c r="CB110" s="265" t="e">
        <v>#DIV/0!</v>
      </c>
      <c r="CC110" s="266" t="e">
        <v>#DIV/0!</v>
      </c>
      <c r="CD110" s="266" t="e">
        <v>#DIV/0!</v>
      </c>
      <c r="CE110" s="266" t="e">
        <v>#DIV/0!</v>
      </c>
      <c r="CF110" s="266" t="e">
        <v>#DIV/0!</v>
      </c>
      <c r="CG110" s="266" t="e">
        <v>#DIV/0!</v>
      </c>
      <c r="CH110" s="266" t="e">
        <v>#DIV/0!</v>
      </c>
      <c r="CI110" s="266" t="e">
        <v>#DIV/0!</v>
      </c>
      <c r="CJ110" s="266" t="e">
        <v>#DIV/0!</v>
      </c>
      <c r="CK110" s="152"/>
      <c r="CS110" s="224">
        <v>40114</v>
      </c>
      <c r="CT110" s="225"/>
      <c r="CU110" s="225"/>
      <c r="CV110" s="225"/>
      <c r="CW110" s="225"/>
      <c r="CX110" s="225"/>
      <c r="CY110" s="225"/>
      <c r="CZ110" s="249">
        <v>0</v>
      </c>
    </row>
    <row r="111" spans="1:104">
      <c r="B111" s="3" t="s">
        <v>662</v>
      </c>
      <c r="C111" s="191">
        <v>0</v>
      </c>
      <c r="D111" s="191">
        <v>0</v>
      </c>
      <c r="E111" s="191">
        <v>0</v>
      </c>
      <c r="F111" s="191">
        <v>0</v>
      </c>
      <c r="G111" s="191">
        <v>0</v>
      </c>
      <c r="H111" s="191">
        <v>0</v>
      </c>
      <c r="I111" s="191">
        <v>0</v>
      </c>
      <c r="J111" s="191">
        <v>0</v>
      </c>
      <c r="K111" s="191">
        <v>0</v>
      </c>
      <c r="L111" s="191">
        <v>0</v>
      </c>
      <c r="M111" s="3">
        <v>0</v>
      </c>
      <c r="N111" s="3">
        <v>0</v>
      </c>
      <c r="T111" s="149"/>
      <c r="U111" s="149" t="s">
        <v>662</v>
      </c>
      <c r="V111" s="283">
        <v>0</v>
      </c>
      <c r="W111" s="283">
        <v>0</v>
      </c>
      <c r="X111" s="283">
        <v>0</v>
      </c>
      <c r="Y111" s="283">
        <v>0</v>
      </c>
      <c r="Z111" s="283">
        <v>0</v>
      </c>
      <c r="AA111" s="283">
        <v>0</v>
      </c>
      <c r="AB111" s="283">
        <v>0</v>
      </c>
      <c r="AC111" s="283">
        <v>0</v>
      </c>
      <c r="AD111" s="283">
        <v>0</v>
      </c>
      <c r="AE111" s="283">
        <v>0</v>
      </c>
      <c r="AF111" s="283">
        <v>0</v>
      </c>
      <c r="AG111" s="283">
        <v>0</v>
      </c>
      <c r="AZ111" s="152">
        <v>111</v>
      </c>
      <c r="BA111" s="226">
        <v>43647</v>
      </c>
      <c r="BB111" s="266">
        <v>0</v>
      </c>
      <c r="BC111" s="266">
        <v>0</v>
      </c>
      <c r="BD111" s="261">
        <v>0</v>
      </c>
      <c r="BE111" s="262" t="e">
        <v>#DIV/0!</v>
      </c>
      <c r="BF111" s="263" t="e">
        <v>#DIV/0!</v>
      </c>
      <c r="BG111" s="264" t="e">
        <v>#DIV/0!</v>
      </c>
      <c r="BH111" s="264" t="e">
        <v>#DIV/0!</v>
      </c>
      <c r="BI111" s="264" t="e">
        <v>#DIV/0!</v>
      </c>
      <c r="BJ111" s="264" t="e">
        <v>#DIV/0!</v>
      </c>
      <c r="BK111" s="264" t="e">
        <v>#DIV/0!</v>
      </c>
      <c r="BL111" s="264" t="e">
        <v>#DIV/0!</v>
      </c>
      <c r="BM111" s="264" t="e">
        <v>#DIV/0!</v>
      </c>
      <c r="BN111" s="264" t="e">
        <v>#DIV/0!</v>
      </c>
      <c r="BO111" s="152"/>
      <c r="BV111" s="152">
        <v>111</v>
      </c>
      <c r="BW111" s="226">
        <v>43647</v>
      </c>
      <c r="BX111" s="266">
        <v>0</v>
      </c>
      <c r="BY111" s="266">
        <v>0</v>
      </c>
      <c r="BZ111" s="261">
        <v>0</v>
      </c>
      <c r="CA111" s="262" t="e">
        <v>#DIV/0!</v>
      </c>
      <c r="CB111" s="265" t="e">
        <v>#DIV/0!</v>
      </c>
      <c r="CC111" s="266" t="e">
        <v>#DIV/0!</v>
      </c>
      <c r="CD111" s="266" t="e">
        <v>#DIV/0!</v>
      </c>
      <c r="CE111" s="266" t="e">
        <v>#DIV/0!</v>
      </c>
      <c r="CF111" s="266" t="e">
        <v>#DIV/0!</v>
      </c>
      <c r="CG111" s="266" t="e">
        <v>#DIV/0!</v>
      </c>
      <c r="CH111" s="266" t="e">
        <v>#DIV/0!</v>
      </c>
      <c r="CI111" s="266" t="e">
        <v>#DIV/0!</v>
      </c>
      <c r="CJ111" s="266" t="e">
        <v>#DIV/0!</v>
      </c>
      <c r="CK111" s="152"/>
      <c r="CS111" s="224">
        <v>40147</v>
      </c>
      <c r="CT111" s="225"/>
      <c r="CU111" s="225"/>
      <c r="CV111" s="225"/>
      <c r="CW111" s="225"/>
      <c r="CX111" s="225"/>
      <c r="CY111" s="225"/>
      <c r="CZ111" s="249">
        <v>0</v>
      </c>
    </row>
    <row r="112" spans="1:104">
      <c r="C112" s="285">
        <v>7336654508.6245804</v>
      </c>
      <c r="D112" s="285">
        <v>70626711.951417118</v>
      </c>
      <c r="E112" s="285">
        <v>1238694869.9316304</v>
      </c>
      <c r="F112" s="285">
        <v>379392093.4773587</v>
      </c>
      <c r="G112" s="285">
        <v>0</v>
      </c>
      <c r="H112" s="285">
        <v>1068445260.2533346</v>
      </c>
      <c r="I112" s="285">
        <v>3862029850.7168384</v>
      </c>
      <c r="J112" s="285">
        <v>526686577.73022389</v>
      </c>
      <c r="K112" s="285">
        <v>187591374.10569951</v>
      </c>
      <c r="L112" s="285">
        <v>3187770.458077441</v>
      </c>
      <c r="M112" s="285">
        <v>0</v>
      </c>
      <c r="N112" s="285">
        <v>0</v>
      </c>
      <c r="T112" s="149"/>
      <c r="U112" s="149"/>
      <c r="V112" s="286">
        <v>7336654508.6245804</v>
      </c>
      <c r="W112" s="286">
        <v>70626711.951417118</v>
      </c>
      <c r="X112" s="286">
        <v>1238694869.9316304</v>
      </c>
      <c r="Y112" s="286">
        <v>379392093.4773587</v>
      </c>
      <c r="Z112" s="286">
        <v>0</v>
      </c>
      <c r="AA112" s="286">
        <v>1068445260.2533346</v>
      </c>
      <c r="AB112" s="286">
        <v>3862029850.7168384</v>
      </c>
      <c r="AC112" s="286">
        <v>526686577.73022389</v>
      </c>
      <c r="AD112" s="286">
        <v>187591374.10569951</v>
      </c>
      <c r="AE112" s="286">
        <v>3187770.458077441</v>
      </c>
      <c r="AF112" s="286">
        <v>0</v>
      </c>
      <c r="AG112" s="286">
        <v>0</v>
      </c>
      <c r="AZ112" s="152">
        <v>112</v>
      </c>
      <c r="BA112" s="226">
        <v>43678</v>
      </c>
      <c r="BB112" s="266">
        <v>0</v>
      </c>
      <c r="BC112" s="266">
        <v>0</v>
      </c>
      <c r="BD112" s="261">
        <v>0</v>
      </c>
      <c r="BE112" s="262" t="e">
        <v>#DIV/0!</v>
      </c>
      <c r="BF112" s="263" t="e">
        <v>#DIV/0!</v>
      </c>
      <c r="BG112" s="264" t="e">
        <v>#DIV/0!</v>
      </c>
      <c r="BH112" s="264" t="e">
        <v>#DIV/0!</v>
      </c>
      <c r="BI112" s="264" t="e">
        <v>#DIV/0!</v>
      </c>
      <c r="BJ112" s="264" t="e">
        <v>#DIV/0!</v>
      </c>
      <c r="BK112" s="264" t="e">
        <v>#DIV/0!</v>
      </c>
      <c r="BL112" s="264" t="e">
        <v>#DIV/0!</v>
      </c>
      <c r="BM112" s="264" t="e">
        <v>#DIV/0!</v>
      </c>
      <c r="BN112" s="264" t="e">
        <v>#DIV/0!</v>
      </c>
      <c r="BO112" s="152"/>
      <c r="BV112" s="152">
        <v>112</v>
      </c>
      <c r="BW112" s="226">
        <v>43678</v>
      </c>
      <c r="BX112" s="266">
        <v>0</v>
      </c>
      <c r="BY112" s="266">
        <v>0</v>
      </c>
      <c r="BZ112" s="261">
        <v>0</v>
      </c>
      <c r="CA112" s="262" t="e">
        <v>#DIV/0!</v>
      </c>
      <c r="CB112" s="265" t="e">
        <v>#DIV/0!</v>
      </c>
      <c r="CC112" s="266" t="e">
        <v>#DIV/0!</v>
      </c>
      <c r="CD112" s="266" t="e">
        <v>#DIV/0!</v>
      </c>
      <c r="CE112" s="266" t="e">
        <v>#DIV/0!</v>
      </c>
      <c r="CF112" s="266" t="e">
        <v>#DIV/0!</v>
      </c>
      <c r="CG112" s="266" t="e">
        <v>#DIV/0!</v>
      </c>
      <c r="CH112" s="266" t="e">
        <v>#DIV/0!</v>
      </c>
      <c r="CI112" s="266" t="e">
        <v>#DIV/0!</v>
      </c>
      <c r="CJ112" s="266" t="e">
        <v>#DIV/0!</v>
      </c>
      <c r="CK112" s="152"/>
      <c r="CS112" s="237">
        <v>40156</v>
      </c>
      <c r="CT112" s="238"/>
      <c r="CU112" s="238"/>
      <c r="CV112" s="238"/>
      <c r="CW112" s="238"/>
      <c r="CX112" s="238"/>
      <c r="CY112" s="238"/>
      <c r="CZ112" s="255">
        <v>0</v>
      </c>
    </row>
    <row r="113" spans="1:104">
      <c r="B113" s="279" t="s">
        <v>1055</v>
      </c>
      <c r="C113" s="165">
        <v>0</v>
      </c>
      <c r="D113" s="165">
        <v>0</v>
      </c>
      <c r="E113" s="165">
        <v>0</v>
      </c>
      <c r="F113" s="165">
        <v>0</v>
      </c>
      <c r="G113" s="165">
        <v>0</v>
      </c>
      <c r="H113" s="165">
        <v>0</v>
      </c>
      <c r="I113" s="165">
        <v>0</v>
      </c>
      <c r="J113" s="165">
        <v>0</v>
      </c>
      <c r="K113" s="165">
        <v>0</v>
      </c>
      <c r="L113" s="165">
        <v>0</v>
      </c>
      <c r="M113" s="165">
        <v>0</v>
      </c>
      <c r="N113" s="165">
        <v>0</v>
      </c>
      <c r="O113" s="165">
        <v>0</v>
      </c>
      <c r="T113" s="149"/>
      <c r="U113" s="149"/>
      <c r="V113" s="287">
        <v>0</v>
      </c>
      <c r="W113" s="287">
        <v>0</v>
      </c>
      <c r="X113" s="287">
        <v>0</v>
      </c>
      <c r="Y113" s="287">
        <v>0</v>
      </c>
      <c r="Z113" s="287">
        <v>0</v>
      </c>
      <c r="AA113" s="287">
        <v>0</v>
      </c>
      <c r="AB113" s="287">
        <v>0</v>
      </c>
      <c r="AC113" s="287">
        <v>0</v>
      </c>
      <c r="AD113" s="287">
        <v>0</v>
      </c>
      <c r="AE113" s="287">
        <v>0</v>
      </c>
      <c r="AF113" s="287">
        <v>0</v>
      </c>
      <c r="AG113" s="287">
        <v>0</v>
      </c>
      <c r="AZ113" s="152">
        <v>113</v>
      </c>
      <c r="BA113" s="226">
        <v>43709</v>
      </c>
      <c r="BB113" s="266">
        <v>0</v>
      </c>
      <c r="BC113" s="266">
        <v>0</v>
      </c>
      <c r="BD113" s="261">
        <v>0</v>
      </c>
      <c r="BE113" s="262" t="e">
        <v>#DIV/0!</v>
      </c>
      <c r="BF113" s="263" t="e">
        <v>#DIV/0!</v>
      </c>
      <c r="BG113" s="264" t="e">
        <v>#DIV/0!</v>
      </c>
      <c r="BH113" s="264" t="e">
        <v>#DIV/0!</v>
      </c>
      <c r="BI113" s="264" t="e">
        <v>#DIV/0!</v>
      </c>
      <c r="BJ113" s="264" t="e">
        <v>#DIV/0!</v>
      </c>
      <c r="BK113" s="264" t="e">
        <v>#DIV/0!</v>
      </c>
      <c r="BL113" s="264" t="e">
        <v>#DIV/0!</v>
      </c>
      <c r="BM113" s="264" t="e">
        <v>#DIV/0!</v>
      </c>
      <c r="BN113" s="264" t="e">
        <v>#DIV/0!</v>
      </c>
      <c r="BO113" s="152"/>
      <c r="BV113" s="152">
        <v>113</v>
      </c>
      <c r="BW113" s="226">
        <v>43709</v>
      </c>
      <c r="BX113" s="266">
        <v>0</v>
      </c>
      <c r="BY113" s="266">
        <v>0</v>
      </c>
      <c r="BZ113" s="261">
        <v>0</v>
      </c>
      <c r="CA113" s="262" t="e">
        <v>#DIV/0!</v>
      </c>
      <c r="CB113" s="265" t="e">
        <v>#DIV/0!</v>
      </c>
      <c r="CC113" s="266" t="e">
        <v>#DIV/0!</v>
      </c>
      <c r="CD113" s="266" t="e">
        <v>#DIV/0!</v>
      </c>
      <c r="CE113" s="266" t="e">
        <v>#DIV/0!</v>
      </c>
      <c r="CF113" s="266" t="e">
        <v>#DIV/0!</v>
      </c>
      <c r="CG113" s="266" t="e">
        <v>#DIV/0!</v>
      </c>
      <c r="CH113" s="266" t="e">
        <v>#DIV/0!</v>
      </c>
      <c r="CI113" s="266" t="e">
        <v>#DIV/0!</v>
      </c>
      <c r="CJ113" s="266" t="e">
        <v>#DIV/0!</v>
      </c>
      <c r="CK113" s="152"/>
      <c r="CT113" s="249">
        <v>0</v>
      </c>
      <c r="CU113" s="249">
        <v>0</v>
      </c>
      <c r="CV113" s="249">
        <v>0</v>
      </c>
      <c r="CW113" s="249">
        <v>0</v>
      </c>
      <c r="CX113" s="249">
        <v>0</v>
      </c>
      <c r="CY113" s="249">
        <v>0</v>
      </c>
      <c r="CZ113" s="249">
        <v>0</v>
      </c>
    </row>
    <row r="114" spans="1:104">
      <c r="A114" s="3" t="s">
        <v>1056</v>
      </c>
      <c r="T114" s="149" t="s">
        <v>1056</v>
      </c>
      <c r="U114" s="149"/>
      <c r="V114" s="149"/>
      <c r="W114" s="149"/>
      <c r="X114" s="149"/>
      <c r="Y114" s="149"/>
      <c r="Z114" s="149"/>
      <c r="AA114" s="149"/>
      <c r="AB114" s="149"/>
      <c r="AC114" s="149"/>
      <c r="AD114" s="149"/>
      <c r="AE114" s="149"/>
      <c r="AF114" s="149"/>
      <c r="AG114" s="149"/>
      <c r="AZ114" s="152">
        <v>114</v>
      </c>
      <c r="BA114" s="226">
        <v>43739</v>
      </c>
      <c r="BB114" s="266">
        <v>0</v>
      </c>
      <c r="BC114" s="266">
        <v>0</v>
      </c>
      <c r="BD114" s="261">
        <v>0</v>
      </c>
      <c r="BE114" s="262" t="e">
        <v>#DIV/0!</v>
      </c>
      <c r="BF114" s="263" t="e">
        <v>#DIV/0!</v>
      </c>
      <c r="BG114" s="264" t="e">
        <v>#DIV/0!</v>
      </c>
      <c r="BH114" s="264" t="e">
        <v>#DIV/0!</v>
      </c>
      <c r="BI114" s="264" t="e">
        <v>#DIV/0!</v>
      </c>
      <c r="BJ114" s="264" t="e">
        <v>#DIV/0!</v>
      </c>
      <c r="BK114" s="264" t="e">
        <v>#DIV/0!</v>
      </c>
      <c r="BL114" s="264" t="e">
        <v>#DIV/0!</v>
      </c>
      <c r="BM114" s="264" t="e">
        <v>#DIV/0!</v>
      </c>
      <c r="BN114" s="264" t="e">
        <v>#DIV/0!</v>
      </c>
      <c r="BO114" s="152"/>
      <c r="BV114" s="152">
        <v>114</v>
      </c>
      <c r="BW114" s="226">
        <v>43739</v>
      </c>
      <c r="BX114" s="266">
        <v>0</v>
      </c>
      <c r="BY114" s="266">
        <v>0</v>
      </c>
      <c r="BZ114" s="261">
        <v>0</v>
      </c>
      <c r="CA114" s="262" t="e">
        <v>#DIV/0!</v>
      </c>
      <c r="CB114" s="265" t="e">
        <v>#DIV/0!</v>
      </c>
      <c r="CC114" s="266" t="e">
        <v>#DIV/0!</v>
      </c>
      <c r="CD114" s="266" t="e">
        <v>#DIV/0!</v>
      </c>
      <c r="CE114" s="266" t="e">
        <v>#DIV/0!</v>
      </c>
      <c r="CF114" s="266" t="e">
        <v>#DIV/0!</v>
      </c>
      <c r="CG114" s="266" t="e">
        <v>#DIV/0!</v>
      </c>
      <c r="CH114" s="266" t="e">
        <v>#DIV/0!</v>
      </c>
      <c r="CI114" s="266" t="e">
        <v>#DIV/0!</v>
      </c>
      <c r="CJ114" s="266" t="e">
        <v>#DIV/0!</v>
      </c>
      <c r="CK114" s="152"/>
    </row>
    <row r="115" spans="1:104">
      <c r="B115" s="3" t="s">
        <v>639</v>
      </c>
      <c r="C115" s="54">
        <v>-611754548.22416699</v>
      </c>
      <c r="D115" s="54">
        <v>-25584842.4575288</v>
      </c>
      <c r="E115" s="54">
        <v>-448699021.44826913</v>
      </c>
      <c r="F115" s="54">
        <v>-137470684.31836912</v>
      </c>
      <c r="G115" s="54">
        <v>0</v>
      </c>
      <c r="H115" s="54">
        <v>0</v>
      </c>
      <c r="I115" s="54">
        <v>0</v>
      </c>
      <c r="J115" s="54">
        <v>0</v>
      </c>
      <c r="K115" s="54">
        <v>0</v>
      </c>
      <c r="L115" s="54">
        <v>0</v>
      </c>
      <c r="M115" s="54">
        <v>0</v>
      </c>
      <c r="N115" s="54">
        <v>0</v>
      </c>
      <c r="T115" s="149"/>
      <c r="U115" s="149" t="s">
        <v>639</v>
      </c>
      <c r="V115" s="288">
        <v>-611754548.22416699</v>
      </c>
      <c r="W115" s="288">
        <v>-25584842.4575288</v>
      </c>
      <c r="X115" s="288">
        <v>-448699021.44826913</v>
      </c>
      <c r="Y115" s="288">
        <v>-137470684.31836912</v>
      </c>
      <c r="Z115" s="288">
        <v>0</v>
      </c>
      <c r="AA115" s="288">
        <v>0</v>
      </c>
      <c r="AB115" s="288">
        <v>0</v>
      </c>
      <c r="AC115" s="288">
        <v>0</v>
      </c>
      <c r="AD115" s="288">
        <v>0</v>
      </c>
      <c r="AE115" s="288">
        <v>0</v>
      </c>
      <c r="AF115" s="288">
        <v>0</v>
      </c>
      <c r="AG115" s="288">
        <v>0</v>
      </c>
      <c r="AZ115" s="152">
        <v>115</v>
      </c>
      <c r="BA115" s="226">
        <v>43770</v>
      </c>
      <c r="BB115" s="266">
        <v>0</v>
      </c>
      <c r="BC115" s="266">
        <v>0</v>
      </c>
      <c r="BD115" s="261">
        <v>0</v>
      </c>
      <c r="BE115" s="262" t="e">
        <v>#DIV/0!</v>
      </c>
      <c r="BF115" s="263" t="e">
        <v>#DIV/0!</v>
      </c>
      <c r="BG115" s="264" t="e">
        <v>#DIV/0!</v>
      </c>
      <c r="BH115" s="264" t="e">
        <v>#DIV/0!</v>
      </c>
      <c r="BI115" s="264" t="e">
        <v>#DIV/0!</v>
      </c>
      <c r="BJ115" s="264" t="e">
        <v>#DIV/0!</v>
      </c>
      <c r="BK115" s="264" t="e">
        <v>#DIV/0!</v>
      </c>
      <c r="BL115" s="264" t="e">
        <v>#DIV/0!</v>
      </c>
      <c r="BM115" s="264" t="e">
        <v>#DIV/0!</v>
      </c>
      <c r="BN115" s="264" t="e">
        <v>#DIV/0!</v>
      </c>
      <c r="BO115" s="152"/>
      <c r="BV115" s="152">
        <v>115</v>
      </c>
      <c r="BW115" s="226">
        <v>43770</v>
      </c>
      <c r="BX115" s="266">
        <v>0</v>
      </c>
      <c r="BY115" s="266">
        <v>0</v>
      </c>
      <c r="BZ115" s="261">
        <v>0</v>
      </c>
      <c r="CA115" s="262" t="e">
        <v>#DIV/0!</v>
      </c>
      <c r="CB115" s="265" t="e">
        <v>#DIV/0!</v>
      </c>
      <c r="CC115" s="266" t="e">
        <v>#DIV/0!</v>
      </c>
      <c r="CD115" s="266" t="e">
        <v>#DIV/0!</v>
      </c>
      <c r="CE115" s="266" t="e">
        <v>#DIV/0!</v>
      </c>
      <c r="CF115" s="266" t="e">
        <v>#DIV/0!</v>
      </c>
      <c r="CG115" s="266" t="e">
        <v>#DIV/0!</v>
      </c>
      <c r="CH115" s="266" t="e">
        <v>#DIV/0!</v>
      </c>
      <c r="CI115" s="266" t="e">
        <v>#DIV/0!</v>
      </c>
      <c r="CJ115" s="266" t="e">
        <v>#DIV/0!</v>
      </c>
      <c r="CK115" s="152"/>
    </row>
    <row r="116" spans="1:104">
      <c r="B116" s="3" t="s">
        <v>569</v>
      </c>
      <c r="C116" s="54">
        <v>10445739.710000001</v>
      </c>
      <c r="D116" s="54">
        <v>0</v>
      </c>
      <c r="E116" s="54">
        <v>0</v>
      </c>
      <c r="F116" s="54">
        <v>0</v>
      </c>
      <c r="G116" s="54">
        <v>0</v>
      </c>
      <c r="H116" s="54">
        <v>457596.64</v>
      </c>
      <c r="I116" s="54">
        <v>8775067.7100000009</v>
      </c>
      <c r="J116" s="54">
        <v>1213075.3600000001</v>
      </c>
      <c r="K116" s="54">
        <v>0</v>
      </c>
      <c r="L116" s="54">
        <v>0</v>
      </c>
      <c r="M116" s="54">
        <v>0</v>
      </c>
      <c r="N116" s="54">
        <v>0</v>
      </c>
      <c r="T116" s="149"/>
      <c r="U116" s="149" t="s">
        <v>569</v>
      </c>
      <c r="V116" s="288">
        <v>10445739.710000001</v>
      </c>
      <c r="W116" s="288">
        <v>0</v>
      </c>
      <c r="X116" s="288">
        <v>0</v>
      </c>
      <c r="Y116" s="288">
        <v>0</v>
      </c>
      <c r="Z116" s="288">
        <v>0</v>
      </c>
      <c r="AA116" s="288">
        <v>457596.64</v>
      </c>
      <c r="AB116" s="288">
        <v>8775067.7100000009</v>
      </c>
      <c r="AC116" s="288">
        <v>1213075.3600000001</v>
      </c>
      <c r="AD116" s="288">
        <v>0</v>
      </c>
      <c r="AE116" s="288">
        <v>0</v>
      </c>
      <c r="AF116" s="288">
        <v>0</v>
      </c>
      <c r="AG116" s="288">
        <v>0</v>
      </c>
      <c r="AZ116" s="152">
        <v>116</v>
      </c>
      <c r="BA116" s="226">
        <v>43800</v>
      </c>
      <c r="BB116" s="272">
        <v>0</v>
      </c>
      <c r="BC116" s="272">
        <v>0</v>
      </c>
      <c r="BD116" s="268">
        <v>0</v>
      </c>
      <c r="BE116" s="269" t="e">
        <v>#DIV/0!</v>
      </c>
      <c r="BF116" s="270" t="e">
        <v>#DIV/0!</v>
      </c>
      <c r="BG116" s="184" t="e">
        <v>#DIV/0!</v>
      </c>
      <c r="BH116" s="184" t="e">
        <v>#DIV/0!</v>
      </c>
      <c r="BI116" s="184" t="e">
        <v>#DIV/0!</v>
      </c>
      <c r="BJ116" s="184" t="e">
        <v>#DIV/0!</v>
      </c>
      <c r="BK116" s="184" t="e">
        <v>#DIV/0!</v>
      </c>
      <c r="BL116" s="184" t="e">
        <v>#DIV/0!</v>
      </c>
      <c r="BM116" s="184" t="e">
        <v>#DIV/0!</v>
      </c>
      <c r="BN116" s="184" t="e">
        <v>#DIV/0!</v>
      </c>
      <c r="BO116" s="152"/>
      <c r="BV116" s="152">
        <v>116</v>
      </c>
      <c r="BW116" s="226">
        <v>43800</v>
      </c>
      <c r="BX116" s="272">
        <v>0</v>
      </c>
      <c r="BY116" s="272">
        <v>0</v>
      </c>
      <c r="BZ116" s="268">
        <v>0</v>
      </c>
      <c r="CA116" s="269" t="e">
        <v>#DIV/0!</v>
      </c>
      <c r="CB116" s="271" t="e">
        <v>#DIV/0!</v>
      </c>
      <c r="CC116" s="272" t="e">
        <v>#DIV/0!</v>
      </c>
      <c r="CD116" s="272" t="e">
        <v>#DIV/0!</v>
      </c>
      <c r="CE116" s="272" t="e">
        <v>#DIV/0!</v>
      </c>
      <c r="CF116" s="272" t="e">
        <v>#DIV/0!</v>
      </c>
      <c r="CG116" s="272" t="e">
        <v>#DIV/0!</v>
      </c>
      <c r="CH116" s="272" t="e">
        <v>#DIV/0!</v>
      </c>
      <c r="CI116" s="272" t="e">
        <v>#DIV/0!</v>
      </c>
      <c r="CJ116" s="272" t="e">
        <v>#DIV/0!</v>
      </c>
      <c r="CK116" s="152"/>
      <c r="CS116" s="3" t="s">
        <v>1057</v>
      </c>
    </row>
    <row r="117" spans="1:104">
      <c r="B117" s="3" t="s">
        <v>249</v>
      </c>
      <c r="C117" s="54">
        <v>0</v>
      </c>
      <c r="D117" s="54">
        <v>0</v>
      </c>
      <c r="E117" s="54">
        <v>0</v>
      </c>
      <c r="F117" s="54">
        <v>0</v>
      </c>
      <c r="G117" s="54">
        <v>0</v>
      </c>
      <c r="H117" s="54">
        <v>0</v>
      </c>
      <c r="I117" s="54">
        <v>0</v>
      </c>
      <c r="J117" s="54">
        <v>0</v>
      </c>
      <c r="K117" s="54">
        <v>0</v>
      </c>
      <c r="L117" s="54">
        <v>0</v>
      </c>
      <c r="M117" s="54">
        <v>0</v>
      </c>
      <c r="N117" s="54">
        <v>0</v>
      </c>
      <c r="T117" s="149"/>
      <c r="U117" s="149" t="s">
        <v>249</v>
      </c>
      <c r="V117" s="288">
        <v>0</v>
      </c>
      <c r="W117" s="288">
        <v>0</v>
      </c>
      <c r="X117" s="288">
        <v>0</v>
      </c>
      <c r="Y117" s="288">
        <v>0</v>
      </c>
      <c r="Z117" s="288">
        <v>0</v>
      </c>
      <c r="AA117" s="288">
        <v>0</v>
      </c>
      <c r="AB117" s="288">
        <v>0</v>
      </c>
      <c r="AC117" s="288">
        <v>0</v>
      </c>
      <c r="AD117" s="288">
        <v>0</v>
      </c>
      <c r="AE117" s="288">
        <v>0</v>
      </c>
      <c r="AF117" s="288">
        <v>0</v>
      </c>
      <c r="AG117" s="288">
        <v>0</v>
      </c>
      <c r="AZ117" s="152">
        <v>117</v>
      </c>
      <c r="BA117" s="152"/>
      <c r="BD117" s="152"/>
      <c r="BE117" s="152"/>
      <c r="BF117" s="273"/>
      <c r="BG117" s="152"/>
      <c r="BH117" s="152"/>
      <c r="BI117" s="152"/>
      <c r="BJ117" s="152"/>
      <c r="BK117" s="152"/>
      <c r="BL117" s="152"/>
      <c r="BM117" s="152"/>
      <c r="BN117" s="152"/>
      <c r="BO117" s="152"/>
      <c r="BV117" s="152">
        <v>117</v>
      </c>
      <c r="BW117" s="152"/>
      <c r="BZ117" s="152"/>
      <c r="CA117" s="152"/>
      <c r="CB117" s="273"/>
      <c r="CC117" s="152"/>
      <c r="CD117" s="152"/>
      <c r="CE117" s="152"/>
      <c r="CF117" s="152"/>
      <c r="CG117" s="152"/>
      <c r="CH117" s="152"/>
      <c r="CI117" s="152"/>
      <c r="CJ117" s="152"/>
      <c r="CK117" s="152"/>
    </row>
    <row r="118" spans="1:104">
      <c r="B118" s="3" t="s">
        <v>634</v>
      </c>
      <c r="C118" s="54">
        <v>-129246347.864583</v>
      </c>
      <c r="D118" s="54">
        <v>-5405350.0017700214</v>
      </c>
      <c r="E118" s="54">
        <v>-94797349.657546878</v>
      </c>
      <c r="F118" s="54">
        <v>-29043648.205266114</v>
      </c>
      <c r="G118" s="54">
        <v>0</v>
      </c>
      <c r="H118" s="54">
        <v>0</v>
      </c>
      <c r="I118" s="54">
        <v>0</v>
      </c>
      <c r="J118" s="54">
        <v>0</v>
      </c>
      <c r="K118" s="54">
        <v>0</v>
      </c>
      <c r="L118" s="54">
        <v>0</v>
      </c>
      <c r="M118" s="54">
        <v>0</v>
      </c>
      <c r="N118" s="54">
        <v>0</v>
      </c>
      <c r="T118" s="149"/>
      <c r="U118" s="149" t="s">
        <v>634</v>
      </c>
      <c r="V118" s="288">
        <v>-129246347.864583</v>
      </c>
      <c r="W118" s="288">
        <v>-5405350.0017700214</v>
      </c>
      <c r="X118" s="288">
        <v>-94797349.657546878</v>
      </c>
      <c r="Y118" s="288">
        <v>-29043648.205266114</v>
      </c>
      <c r="Z118" s="288">
        <v>0</v>
      </c>
      <c r="AA118" s="288">
        <v>0</v>
      </c>
      <c r="AB118" s="288">
        <v>0</v>
      </c>
      <c r="AC118" s="288">
        <v>0</v>
      </c>
      <c r="AD118" s="288">
        <v>0</v>
      </c>
      <c r="AE118" s="288">
        <v>0</v>
      </c>
      <c r="AF118" s="288">
        <v>0</v>
      </c>
      <c r="AG118" s="288">
        <v>0</v>
      </c>
      <c r="AZ118" s="152">
        <v>118</v>
      </c>
      <c r="BA118" s="152"/>
      <c r="BB118" s="261">
        <v>0</v>
      </c>
      <c r="BC118" s="261">
        <v>0</v>
      </c>
      <c r="BD118" s="261">
        <v>0</v>
      </c>
      <c r="BE118" s="262" t="e">
        <v>#DIV/0!</v>
      </c>
      <c r="BF118" s="274" t="e">
        <v>#DIV/0!</v>
      </c>
      <c r="BG118" s="261" t="e">
        <v>#DIV/0!</v>
      </c>
      <c r="BH118" s="261" t="e">
        <v>#DIV/0!</v>
      </c>
      <c r="BI118" s="261" t="e">
        <v>#DIV/0!</v>
      </c>
      <c r="BJ118" s="261" t="e">
        <v>#DIV/0!</v>
      </c>
      <c r="BK118" s="261" t="e">
        <v>#DIV/0!</v>
      </c>
      <c r="BL118" s="261" t="e">
        <v>#DIV/0!</v>
      </c>
      <c r="BM118" s="261" t="e">
        <v>#DIV/0!</v>
      </c>
      <c r="BN118" s="261" t="e">
        <v>#DIV/0!</v>
      </c>
      <c r="BO118" s="152"/>
      <c r="BV118" s="152">
        <v>118</v>
      </c>
      <c r="BW118" s="152"/>
      <c r="BX118" s="261">
        <v>0</v>
      </c>
      <c r="BY118" s="261">
        <v>0</v>
      </c>
      <c r="BZ118" s="261">
        <v>0</v>
      </c>
      <c r="CA118" s="262" t="e">
        <v>#DIV/0!</v>
      </c>
      <c r="CB118" s="274" t="e">
        <v>#DIV/0!</v>
      </c>
      <c r="CC118" s="261" t="e">
        <v>#DIV/0!</v>
      </c>
      <c r="CD118" s="261" t="e">
        <v>#DIV/0!</v>
      </c>
      <c r="CE118" s="261" t="e">
        <v>#DIV/0!</v>
      </c>
      <c r="CF118" s="261" t="e">
        <v>#DIV/0!</v>
      </c>
      <c r="CG118" s="261" t="e">
        <v>#DIV/0!</v>
      </c>
      <c r="CH118" s="261" t="e">
        <v>#DIV/0!</v>
      </c>
      <c r="CI118" s="261" t="e">
        <v>#DIV/0!</v>
      </c>
      <c r="CJ118" s="261" t="e">
        <v>#DIV/0!</v>
      </c>
      <c r="CK118" s="152"/>
    </row>
    <row r="119" spans="1:104">
      <c r="B119" s="3" t="s">
        <v>636</v>
      </c>
      <c r="C119" s="54">
        <v>-2573273903.3783302</v>
      </c>
      <c r="D119" s="54">
        <v>0</v>
      </c>
      <c r="E119" s="54">
        <v>0</v>
      </c>
      <c r="F119" s="54">
        <v>0</v>
      </c>
      <c r="G119" s="54">
        <v>0</v>
      </c>
      <c r="H119" s="54">
        <v>-486721300.97701764</v>
      </c>
      <c r="I119" s="54">
        <v>-1759685878.3533905</v>
      </c>
      <c r="J119" s="54">
        <v>-239962031.62596831</v>
      </c>
      <c r="K119" s="54">
        <v>-85452351.602912813</v>
      </c>
      <c r="L119" s="54">
        <v>-1452340.819040766</v>
      </c>
      <c r="M119" s="54">
        <v>0</v>
      </c>
      <c r="N119" s="54">
        <v>0</v>
      </c>
      <c r="T119" s="149"/>
      <c r="U119" s="149" t="s">
        <v>636</v>
      </c>
      <c r="V119" s="288">
        <v>-2573273903.3783302</v>
      </c>
      <c r="W119" s="288">
        <v>0</v>
      </c>
      <c r="X119" s="288">
        <v>0</v>
      </c>
      <c r="Y119" s="288">
        <v>0</v>
      </c>
      <c r="Z119" s="288">
        <v>0</v>
      </c>
      <c r="AA119" s="288">
        <v>-486721300.97701764</v>
      </c>
      <c r="AB119" s="288">
        <v>-1759685878.3533905</v>
      </c>
      <c r="AC119" s="288">
        <v>-239962031.62596831</v>
      </c>
      <c r="AD119" s="288">
        <v>-85452351.602912813</v>
      </c>
      <c r="AE119" s="288">
        <v>-1452340.819040766</v>
      </c>
      <c r="AF119" s="288">
        <v>0</v>
      </c>
      <c r="AG119" s="288">
        <v>0</v>
      </c>
      <c r="AZ119" s="152">
        <v>119</v>
      </c>
      <c r="BF119" s="275"/>
      <c r="BV119" s="152">
        <v>119</v>
      </c>
      <c r="CB119" s="275"/>
    </row>
    <row r="120" spans="1:104">
      <c r="B120" s="3" t="s">
        <v>662</v>
      </c>
      <c r="C120" s="54">
        <v>0</v>
      </c>
      <c r="D120" s="54">
        <v>0</v>
      </c>
      <c r="E120" s="54">
        <v>0</v>
      </c>
      <c r="F120" s="54">
        <v>0</v>
      </c>
      <c r="G120" s="54">
        <v>0</v>
      </c>
      <c r="H120" s="54">
        <v>0</v>
      </c>
      <c r="I120" s="54">
        <v>0</v>
      </c>
      <c r="J120" s="54">
        <v>0</v>
      </c>
      <c r="K120" s="54">
        <v>0</v>
      </c>
      <c r="L120" s="54">
        <v>0</v>
      </c>
      <c r="M120" s="54">
        <v>0</v>
      </c>
      <c r="N120" s="54">
        <v>0</v>
      </c>
      <c r="T120" s="149"/>
      <c r="U120" s="149" t="s">
        <v>662</v>
      </c>
      <c r="V120" s="288">
        <v>0</v>
      </c>
      <c r="W120" s="288">
        <v>0</v>
      </c>
      <c r="X120" s="288">
        <v>0</v>
      </c>
      <c r="Y120" s="288">
        <v>0</v>
      </c>
      <c r="Z120" s="288">
        <v>0</v>
      </c>
      <c r="AA120" s="288">
        <v>0</v>
      </c>
      <c r="AB120" s="288">
        <v>0</v>
      </c>
      <c r="AC120" s="288">
        <v>0</v>
      </c>
      <c r="AD120" s="288">
        <v>0</v>
      </c>
      <c r="AE120" s="288">
        <v>0</v>
      </c>
      <c r="AF120" s="288">
        <v>0</v>
      </c>
      <c r="AG120" s="288">
        <v>0</v>
      </c>
      <c r="AZ120" s="152">
        <v>120</v>
      </c>
      <c r="BA120" s="152" t="s">
        <v>1058</v>
      </c>
      <c r="BB120" s="152"/>
      <c r="BC120" s="152"/>
      <c r="BD120" s="152"/>
      <c r="BE120" s="152"/>
      <c r="BF120" s="276">
        <v>0</v>
      </c>
      <c r="BG120" s="262">
        <v>0</v>
      </c>
      <c r="BH120" s="262">
        <v>0</v>
      </c>
      <c r="BI120" s="262">
        <v>0</v>
      </c>
      <c r="BJ120" s="262">
        <v>0</v>
      </c>
      <c r="BK120" s="262">
        <v>0</v>
      </c>
      <c r="BL120" s="262">
        <v>0</v>
      </c>
      <c r="BM120" s="262">
        <v>0</v>
      </c>
      <c r="BN120" s="262">
        <v>0</v>
      </c>
      <c r="BO120" s="188">
        <v>0</v>
      </c>
      <c r="BV120" s="152">
        <v>120</v>
      </c>
      <c r="BW120" s="152" t="s">
        <v>1059</v>
      </c>
      <c r="BX120" s="152"/>
      <c r="BY120" s="152"/>
      <c r="BZ120" s="152"/>
      <c r="CA120" s="152"/>
      <c r="CB120" s="276">
        <v>0</v>
      </c>
      <c r="CC120" s="276">
        <v>0</v>
      </c>
      <c r="CD120" s="276">
        <v>0</v>
      </c>
      <c r="CE120" s="276">
        <v>0</v>
      </c>
      <c r="CF120" s="276">
        <v>0</v>
      </c>
      <c r="CG120" s="276">
        <v>0</v>
      </c>
      <c r="CH120" s="276">
        <v>0</v>
      </c>
      <c r="CI120" s="276">
        <v>0</v>
      </c>
      <c r="CJ120" s="276">
        <v>0</v>
      </c>
      <c r="CK120" s="188">
        <v>0</v>
      </c>
    </row>
    <row r="121" spans="1:104">
      <c r="C121" s="67">
        <v>-3303829059.7570801</v>
      </c>
      <c r="D121" s="67">
        <v>-30990192.459298819</v>
      </c>
      <c r="E121" s="67">
        <v>-543496371.10581601</v>
      </c>
      <c r="F121" s="67">
        <v>-166514332.52363524</v>
      </c>
      <c r="G121" s="67">
        <v>0</v>
      </c>
      <c r="H121" s="67">
        <v>-486263704.33701766</v>
      </c>
      <c r="I121" s="67">
        <v>-1750910810.6433904</v>
      </c>
      <c r="J121" s="67">
        <v>-238748956.26596829</v>
      </c>
      <c r="K121" s="67">
        <v>-85452351.602912813</v>
      </c>
      <c r="L121" s="67">
        <v>-1452340.819040766</v>
      </c>
      <c r="M121" s="67">
        <v>0</v>
      </c>
      <c r="N121" s="67">
        <v>0</v>
      </c>
      <c r="T121" s="149"/>
      <c r="U121" s="149"/>
      <c r="V121" s="289">
        <v>-3303829059.7570801</v>
      </c>
      <c r="W121" s="289">
        <v>-30990192.459298819</v>
      </c>
      <c r="X121" s="289">
        <v>-543496371.10581601</v>
      </c>
      <c r="Y121" s="289">
        <v>-166514332.52363524</v>
      </c>
      <c r="Z121" s="289">
        <v>0</v>
      </c>
      <c r="AA121" s="289">
        <v>-486263704.33701766</v>
      </c>
      <c r="AB121" s="289">
        <v>-1750910810.6433904</v>
      </c>
      <c r="AC121" s="289">
        <v>-238748956.26596829</v>
      </c>
      <c r="AD121" s="289">
        <v>-85452351.602912813</v>
      </c>
      <c r="AE121" s="289">
        <v>-1452340.819040766</v>
      </c>
      <c r="AF121" s="289">
        <v>0</v>
      </c>
      <c r="AG121" s="289">
        <v>0</v>
      </c>
      <c r="AZ121" s="152">
        <v>121</v>
      </c>
      <c r="BF121" s="275"/>
      <c r="BV121" s="152">
        <v>121</v>
      </c>
    </row>
    <row r="122" spans="1:104">
      <c r="B122" s="279" t="s">
        <v>1055</v>
      </c>
      <c r="C122" s="165">
        <v>0</v>
      </c>
      <c r="D122" s="165">
        <v>0</v>
      </c>
      <c r="E122" s="165">
        <v>0</v>
      </c>
      <c r="F122" s="165">
        <v>0</v>
      </c>
      <c r="G122" s="165">
        <v>0</v>
      </c>
      <c r="H122" s="165">
        <v>0</v>
      </c>
      <c r="I122" s="165">
        <v>0</v>
      </c>
      <c r="J122" s="165">
        <v>0</v>
      </c>
      <c r="K122" s="165">
        <v>0</v>
      </c>
      <c r="L122" s="165">
        <v>0</v>
      </c>
      <c r="M122" s="165">
        <v>0</v>
      </c>
      <c r="N122" s="165">
        <v>0</v>
      </c>
      <c r="O122" s="165">
        <v>0</v>
      </c>
      <c r="T122" s="149"/>
      <c r="U122" s="149"/>
      <c r="V122" s="287">
        <v>0</v>
      </c>
      <c r="W122" s="287">
        <v>0</v>
      </c>
      <c r="X122" s="287">
        <v>0</v>
      </c>
      <c r="Y122" s="287">
        <v>0</v>
      </c>
      <c r="Z122" s="287">
        <v>0</v>
      </c>
      <c r="AA122" s="287">
        <v>0</v>
      </c>
      <c r="AB122" s="287">
        <v>0</v>
      </c>
      <c r="AC122" s="287">
        <v>0</v>
      </c>
      <c r="AD122" s="287">
        <v>0</v>
      </c>
      <c r="AE122" s="287">
        <v>0</v>
      </c>
      <c r="AF122" s="287">
        <v>0</v>
      </c>
      <c r="AG122" s="287">
        <v>0</v>
      </c>
      <c r="AZ122" s="152">
        <v>122</v>
      </c>
      <c r="BA122" s="3" t="s">
        <v>1060</v>
      </c>
      <c r="BF122" s="276">
        <v>0</v>
      </c>
      <c r="BG122" s="262">
        <v>0</v>
      </c>
      <c r="BH122" s="262">
        <v>0</v>
      </c>
      <c r="BI122" s="262">
        <v>0</v>
      </c>
      <c r="BJ122" s="262">
        <v>0</v>
      </c>
      <c r="BK122" s="262">
        <v>0</v>
      </c>
      <c r="BL122" s="262">
        <v>0</v>
      </c>
      <c r="BM122" s="262">
        <v>0</v>
      </c>
      <c r="BN122" s="262">
        <v>0</v>
      </c>
      <c r="BO122" s="188">
        <v>0</v>
      </c>
      <c r="BV122" s="152">
        <v>122</v>
      </c>
    </row>
    <row r="123" spans="1:104">
      <c r="T123" s="149"/>
      <c r="U123" s="149"/>
      <c r="V123" s="149"/>
      <c r="W123" s="149"/>
      <c r="X123" s="149"/>
      <c r="Y123" s="149"/>
      <c r="Z123" s="149"/>
      <c r="AA123" s="149"/>
      <c r="AB123" s="149"/>
      <c r="AC123" s="149"/>
      <c r="AD123" s="149"/>
      <c r="AE123" s="149"/>
      <c r="AF123" s="149"/>
      <c r="AG123" s="149"/>
      <c r="AZ123" s="152">
        <v>123</v>
      </c>
      <c r="BV123" s="152">
        <v>123</v>
      </c>
    </row>
    <row r="124" spans="1:104">
      <c r="A124" s="3" t="s">
        <v>1061</v>
      </c>
      <c r="C124" s="54">
        <v>4032825448.8675003</v>
      </c>
      <c r="D124" s="54">
        <v>39636519.492118299</v>
      </c>
      <c r="E124" s="54">
        <v>695198498.82581437</v>
      </c>
      <c r="F124" s="54">
        <v>212877760.95372346</v>
      </c>
      <c r="G124" s="54">
        <v>0</v>
      </c>
      <c r="H124" s="54">
        <v>582181555.91631699</v>
      </c>
      <c r="I124" s="54">
        <v>2111119040.0734479</v>
      </c>
      <c r="J124" s="54">
        <v>287937621.46425557</v>
      </c>
      <c r="K124" s="54">
        <v>102139022.5027867</v>
      </c>
      <c r="L124" s="54">
        <v>1735429.639036675</v>
      </c>
      <c r="M124" s="54">
        <v>0</v>
      </c>
      <c r="N124" s="54">
        <v>0</v>
      </c>
      <c r="T124" s="149" t="s">
        <v>1061</v>
      </c>
      <c r="U124" s="149"/>
      <c r="V124" s="288">
        <v>4032825448.8675003</v>
      </c>
      <c r="W124" s="288">
        <v>39636519.492118299</v>
      </c>
      <c r="X124" s="288">
        <v>695198498.82581437</v>
      </c>
      <c r="Y124" s="288">
        <v>212877760.95372346</v>
      </c>
      <c r="Z124" s="288">
        <v>0</v>
      </c>
      <c r="AA124" s="288">
        <v>582181555.91631699</v>
      </c>
      <c r="AB124" s="288">
        <v>2111119040.0734479</v>
      </c>
      <c r="AC124" s="288">
        <v>287937621.46425557</v>
      </c>
      <c r="AD124" s="288">
        <v>102139022.5027867</v>
      </c>
      <c r="AE124" s="288">
        <v>1735429.639036675</v>
      </c>
      <c r="AF124" s="288">
        <v>0</v>
      </c>
      <c r="AG124" s="288">
        <v>0</v>
      </c>
      <c r="AZ124" s="152">
        <v>124</v>
      </c>
      <c r="BV124" s="152">
        <v>124</v>
      </c>
    </row>
    <row r="125" spans="1:104">
      <c r="A125" s="89" t="s">
        <v>658</v>
      </c>
      <c r="T125" s="148" t="s">
        <v>658</v>
      </c>
      <c r="U125" s="149"/>
      <c r="V125" s="149"/>
      <c r="W125" s="149"/>
      <c r="X125" s="149"/>
      <c r="Y125" s="149"/>
      <c r="Z125" s="149"/>
      <c r="AA125" s="149"/>
      <c r="AB125" s="149"/>
      <c r="AC125" s="149"/>
      <c r="AD125" s="149"/>
      <c r="AE125" s="149"/>
      <c r="AF125" s="149"/>
      <c r="AG125" s="149"/>
      <c r="AZ125" s="152">
        <v>125</v>
      </c>
      <c r="BV125" s="152">
        <v>125</v>
      </c>
    </row>
    <row r="126" spans="1:104">
      <c r="A126" s="89" t="s">
        <v>1062</v>
      </c>
      <c r="C126" s="155">
        <v>0.99999999999999989</v>
      </c>
      <c r="D126" s="155">
        <v>9.8284738565238526E-3</v>
      </c>
      <c r="E126" s="155">
        <v>0.17238497119210561</v>
      </c>
      <c r="F126" s="155">
        <v>5.2786257092655442E-2</v>
      </c>
      <c r="G126" s="155">
        <v>0</v>
      </c>
      <c r="H126" s="155">
        <v>0.14436071268093328</v>
      </c>
      <c r="I126" s="155">
        <v>0.52348386183346796</v>
      </c>
      <c r="J126" s="155">
        <v>7.1398483548330699E-2</v>
      </c>
      <c r="K126" s="155">
        <v>2.5326913797240943E-2</v>
      </c>
      <c r="L126" s="155">
        <v>4.3032599874215214E-4</v>
      </c>
      <c r="M126" s="155">
        <v>0</v>
      </c>
      <c r="N126" s="155">
        <v>0</v>
      </c>
      <c r="T126" s="148" t="s">
        <v>1062</v>
      </c>
      <c r="U126" s="149"/>
      <c r="V126" s="157">
        <v>0.99999999999999989</v>
      </c>
      <c r="W126" s="157">
        <v>9.8284738565238526E-3</v>
      </c>
      <c r="X126" s="157">
        <v>0.17238497119210561</v>
      </c>
      <c r="Y126" s="157">
        <v>5.2786257092655442E-2</v>
      </c>
      <c r="Z126" s="157">
        <v>0</v>
      </c>
      <c r="AA126" s="157">
        <v>0.14436071268093328</v>
      </c>
      <c r="AB126" s="157">
        <v>0.52348386183346796</v>
      </c>
      <c r="AC126" s="157">
        <v>7.1398483548330699E-2</v>
      </c>
      <c r="AD126" s="157">
        <v>2.5326913797240943E-2</v>
      </c>
      <c r="AE126" s="157">
        <v>4.3032599874215214E-4</v>
      </c>
      <c r="AF126" s="157">
        <v>0</v>
      </c>
      <c r="AG126" s="157">
        <v>0</v>
      </c>
      <c r="AZ126" s="152">
        <v>126</v>
      </c>
      <c r="BV126" s="152">
        <v>126</v>
      </c>
    </row>
    <row r="127" spans="1:104">
      <c r="D127" s="165">
        <v>0</v>
      </c>
      <c r="E127" s="165">
        <v>0</v>
      </c>
      <c r="F127" s="165">
        <v>0</v>
      </c>
      <c r="G127" s="165">
        <v>0</v>
      </c>
      <c r="H127" s="165">
        <v>0</v>
      </c>
      <c r="I127" s="165">
        <v>0</v>
      </c>
      <c r="J127" s="165">
        <v>0</v>
      </c>
      <c r="K127" s="165">
        <v>0</v>
      </c>
      <c r="L127" s="165">
        <v>0</v>
      </c>
      <c r="M127" s="165">
        <v>0</v>
      </c>
      <c r="N127" s="165">
        <v>0</v>
      </c>
      <c r="T127" s="149"/>
      <c r="U127" s="149"/>
      <c r="V127" s="149"/>
      <c r="W127" s="149"/>
      <c r="X127" s="149"/>
      <c r="Y127" s="149"/>
      <c r="Z127" s="149"/>
      <c r="AA127" s="149"/>
      <c r="AB127" s="149"/>
      <c r="AC127" s="149"/>
      <c r="AD127" s="149"/>
      <c r="AE127" s="149"/>
      <c r="AF127" s="149"/>
      <c r="AG127" s="149"/>
      <c r="AZ127" s="152">
        <v>127</v>
      </c>
      <c r="BV127" s="152">
        <v>127</v>
      </c>
    </row>
    <row r="128" spans="1:104">
      <c r="T128" s="149"/>
      <c r="U128" s="149"/>
      <c r="V128" s="149"/>
      <c r="W128" s="149"/>
      <c r="X128" s="149"/>
      <c r="Y128" s="149"/>
      <c r="Z128" s="149"/>
      <c r="AA128" s="149"/>
      <c r="AB128" s="149"/>
      <c r="AC128" s="149"/>
      <c r="AD128" s="149"/>
      <c r="AE128" s="149"/>
      <c r="AF128" s="149"/>
      <c r="AG128" s="149"/>
      <c r="AZ128" s="152">
        <v>128</v>
      </c>
      <c r="BA128" s="151">
        <v>43983</v>
      </c>
      <c r="BB128" s="152"/>
      <c r="BC128" s="152"/>
      <c r="BD128" s="152"/>
      <c r="BE128" s="152"/>
      <c r="BF128" s="152"/>
      <c r="BG128" s="152"/>
      <c r="BH128" s="152"/>
      <c r="BI128" s="152"/>
      <c r="BJ128" s="152"/>
      <c r="BK128" s="152"/>
      <c r="BL128" s="152"/>
      <c r="BM128" s="152"/>
      <c r="BN128" s="152"/>
      <c r="BO128" s="152"/>
      <c r="BV128" s="152">
        <v>128</v>
      </c>
      <c r="BW128" s="151">
        <v>43983</v>
      </c>
      <c r="BX128" s="152"/>
      <c r="BY128" s="152"/>
      <c r="BZ128" s="152"/>
      <c r="CA128" s="152"/>
      <c r="CB128" s="152"/>
      <c r="CC128" s="152"/>
      <c r="CD128" s="152"/>
      <c r="CE128" s="152"/>
      <c r="CF128" s="152"/>
      <c r="CG128" s="152"/>
      <c r="CH128" s="152"/>
      <c r="CI128" s="152"/>
      <c r="CJ128" s="152"/>
      <c r="CK128" s="152"/>
    </row>
    <row r="129" spans="1:89">
      <c r="A129" s="146" t="s">
        <v>1063</v>
      </c>
      <c r="C129" s="278" t="s">
        <v>58</v>
      </c>
      <c r="D129" s="278" t="s">
        <v>962</v>
      </c>
      <c r="E129" s="278" t="s">
        <v>959</v>
      </c>
      <c r="F129" s="278" t="s">
        <v>721</v>
      </c>
      <c r="G129" s="278" t="s">
        <v>1047</v>
      </c>
      <c r="H129" s="278" t="s">
        <v>723</v>
      </c>
      <c r="I129" s="278" t="s">
        <v>749</v>
      </c>
      <c r="J129" s="278" t="s">
        <v>725</v>
      </c>
      <c r="K129" s="278" t="s">
        <v>1048</v>
      </c>
      <c r="L129" s="278" t="s">
        <v>120</v>
      </c>
      <c r="M129" s="278" t="s">
        <v>59</v>
      </c>
      <c r="N129" s="278" t="s">
        <v>728</v>
      </c>
      <c r="T129" s="147" t="s">
        <v>1063</v>
      </c>
      <c r="U129" s="149"/>
      <c r="V129" s="280" t="s">
        <v>58</v>
      </c>
      <c r="W129" s="280" t="s">
        <v>962</v>
      </c>
      <c r="X129" s="280" t="s">
        <v>959</v>
      </c>
      <c r="Y129" s="280" t="s">
        <v>721</v>
      </c>
      <c r="Z129" s="280" t="s">
        <v>1047</v>
      </c>
      <c r="AA129" s="280" t="s">
        <v>723</v>
      </c>
      <c r="AB129" s="280" t="s">
        <v>749</v>
      </c>
      <c r="AC129" s="280" t="s">
        <v>725</v>
      </c>
      <c r="AD129" s="280" t="s">
        <v>1048</v>
      </c>
      <c r="AE129" s="280" t="s">
        <v>120</v>
      </c>
      <c r="AF129" s="280" t="s">
        <v>59</v>
      </c>
      <c r="AG129" s="280" t="s">
        <v>728</v>
      </c>
      <c r="AN129" s="151">
        <v>43983</v>
      </c>
      <c r="AZ129" s="152">
        <v>129</v>
      </c>
      <c r="BA129" s="154" t="s">
        <v>1064</v>
      </c>
      <c r="BB129" s="152"/>
      <c r="BC129" s="152"/>
      <c r="BD129" s="152"/>
      <c r="BE129" s="152"/>
      <c r="BF129" s="152"/>
      <c r="BG129" s="152"/>
      <c r="BH129" s="152"/>
      <c r="BI129" s="152"/>
      <c r="BJ129" s="152"/>
      <c r="BK129" s="152"/>
      <c r="BL129" s="152"/>
      <c r="BM129" s="152"/>
      <c r="BN129" s="152"/>
      <c r="BO129" s="152"/>
      <c r="BV129" s="152">
        <v>129</v>
      </c>
      <c r="BW129" s="154" t="s">
        <v>1064</v>
      </c>
      <c r="BX129" s="152"/>
      <c r="BY129" s="152"/>
      <c r="BZ129" s="152"/>
      <c r="CA129" s="152"/>
      <c r="CB129" s="152"/>
      <c r="CC129" s="152"/>
      <c r="CD129" s="152"/>
      <c r="CE129" s="152"/>
      <c r="CF129" s="152"/>
      <c r="CG129" s="152"/>
      <c r="CH129" s="152"/>
      <c r="CI129" s="152"/>
      <c r="CJ129" s="152"/>
      <c r="CK129" s="152"/>
    </row>
    <row r="130" spans="1:89">
      <c r="A130" s="3" t="s">
        <v>1065</v>
      </c>
      <c r="T130" s="149" t="s">
        <v>1066</v>
      </c>
      <c r="U130" s="149"/>
      <c r="V130" s="149"/>
      <c r="W130" s="149"/>
      <c r="X130" s="149"/>
      <c r="Y130" s="149"/>
      <c r="Z130" s="149"/>
      <c r="AA130" s="149"/>
      <c r="AB130" s="149"/>
      <c r="AC130" s="149"/>
      <c r="AD130" s="149"/>
      <c r="AE130" s="149"/>
      <c r="AF130" s="149"/>
      <c r="AG130" s="149"/>
      <c r="AN130" s="290" t="s">
        <v>1067</v>
      </c>
      <c r="AZ130" s="152">
        <v>130</v>
      </c>
      <c r="BA130" s="152"/>
      <c r="BD130" s="152"/>
      <c r="BE130" s="152"/>
      <c r="BF130" s="152"/>
      <c r="BG130" s="152"/>
      <c r="BH130" s="152"/>
      <c r="BI130" s="152"/>
      <c r="BJ130" s="152"/>
      <c r="BK130" s="152"/>
      <c r="BL130" s="152"/>
      <c r="BM130" s="152"/>
      <c r="BN130" s="152"/>
      <c r="BO130" s="152"/>
      <c r="BV130" s="152">
        <v>130</v>
      </c>
      <c r="BW130" s="152"/>
      <c r="BZ130" s="152"/>
      <c r="CA130" s="152"/>
      <c r="CB130" s="152"/>
      <c r="CC130" s="152"/>
      <c r="CD130" s="152"/>
      <c r="CE130" s="152"/>
      <c r="CF130" s="152"/>
      <c r="CG130" s="152"/>
      <c r="CH130" s="152"/>
      <c r="CI130" s="152"/>
      <c r="CJ130" s="152"/>
      <c r="CK130" s="152"/>
    </row>
    <row r="131" spans="1:89">
      <c r="B131" s="3" t="s">
        <v>635</v>
      </c>
      <c r="C131" s="54">
        <v>0</v>
      </c>
      <c r="D131" s="54">
        <v>0</v>
      </c>
      <c r="E131" s="54">
        <v>0</v>
      </c>
      <c r="F131" s="54">
        <v>0</v>
      </c>
      <c r="G131" s="54">
        <v>0</v>
      </c>
      <c r="H131" s="54">
        <v>0</v>
      </c>
      <c r="I131" s="54">
        <v>0</v>
      </c>
      <c r="J131" s="54">
        <v>0</v>
      </c>
      <c r="K131" s="54">
        <v>0</v>
      </c>
      <c r="L131" s="54">
        <v>0</v>
      </c>
      <c r="M131" s="54">
        <v>0</v>
      </c>
      <c r="N131" s="54">
        <v>0</v>
      </c>
      <c r="T131" s="149"/>
      <c r="U131" s="149" t="s">
        <v>635</v>
      </c>
      <c r="V131" s="288">
        <v>0</v>
      </c>
      <c r="W131" s="288">
        <v>0</v>
      </c>
      <c r="X131" s="288">
        <v>0</v>
      </c>
      <c r="Y131" s="288">
        <v>0</v>
      </c>
      <c r="Z131" s="288">
        <v>0</v>
      </c>
      <c r="AA131" s="288">
        <v>0</v>
      </c>
      <c r="AB131" s="288">
        <v>0</v>
      </c>
      <c r="AC131" s="288">
        <v>0</v>
      </c>
      <c r="AD131" s="288">
        <v>0</v>
      </c>
      <c r="AE131" s="288">
        <v>0</v>
      </c>
      <c r="AF131" s="288">
        <v>0</v>
      </c>
      <c r="AG131" s="288">
        <v>0</v>
      </c>
      <c r="AZ131" s="152">
        <v>131</v>
      </c>
      <c r="BA131" s="152"/>
      <c r="BD131" s="152"/>
      <c r="BE131" s="152"/>
      <c r="BF131" s="152"/>
      <c r="BG131" s="152"/>
      <c r="BH131" s="152"/>
      <c r="BI131" s="152"/>
      <c r="BJ131" s="152"/>
      <c r="BK131" s="152"/>
      <c r="BL131" s="152"/>
      <c r="BM131" s="152"/>
      <c r="BN131" s="152"/>
      <c r="BO131" s="152"/>
      <c r="BV131" s="152">
        <v>131</v>
      </c>
      <c r="BW131" s="152"/>
      <c r="BZ131" s="152"/>
      <c r="CA131" s="152"/>
      <c r="CB131" s="152"/>
      <c r="CC131" s="152"/>
      <c r="CD131" s="152"/>
      <c r="CE131" s="152"/>
      <c r="CF131" s="152"/>
      <c r="CG131" s="152"/>
      <c r="CH131" s="152"/>
      <c r="CI131" s="152"/>
      <c r="CJ131" s="152"/>
      <c r="CK131" s="152"/>
    </row>
    <row r="132" spans="1:89">
      <c r="B132" s="3" t="s">
        <v>649</v>
      </c>
      <c r="C132" s="54">
        <v>0</v>
      </c>
      <c r="D132" s="54">
        <v>0</v>
      </c>
      <c r="E132" s="54">
        <v>0</v>
      </c>
      <c r="F132" s="54">
        <v>0</v>
      </c>
      <c r="G132" s="54">
        <v>0</v>
      </c>
      <c r="H132" s="54">
        <v>0</v>
      </c>
      <c r="I132" s="54">
        <v>0</v>
      </c>
      <c r="J132" s="54">
        <v>0</v>
      </c>
      <c r="K132" s="54">
        <v>0</v>
      </c>
      <c r="L132" s="54">
        <v>0</v>
      </c>
      <c r="M132" s="54">
        <v>0</v>
      </c>
      <c r="N132" s="54">
        <v>0</v>
      </c>
      <c r="T132" s="149"/>
      <c r="U132" s="149" t="s">
        <v>649</v>
      </c>
      <c r="V132" s="288">
        <v>0</v>
      </c>
      <c r="W132" s="288">
        <v>0</v>
      </c>
      <c r="X132" s="288">
        <v>0</v>
      </c>
      <c r="Y132" s="288">
        <v>0</v>
      </c>
      <c r="Z132" s="288">
        <v>0</v>
      </c>
      <c r="AA132" s="288">
        <v>0</v>
      </c>
      <c r="AB132" s="288">
        <v>0</v>
      </c>
      <c r="AC132" s="288">
        <v>0</v>
      </c>
      <c r="AD132" s="288">
        <v>0</v>
      </c>
      <c r="AE132" s="288">
        <v>0</v>
      </c>
      <c r="AF132" s="288">
        <v>0</v>
      </c>
      <c r="AG132" s="288">
        <v>0</v>
      </c>
      <c r="AN132" s="160"/>
      <c r="AO132" s="160" t="s">
        <v>748</v>
      </c>
      <c r="AP132" s="160" t="s">
        <v>748</v>
      </c>
      <c r="AQ132" s="160" t="s">
        <v>748</v>
      </c>
      <c r="AS132" s="160"/>
      <c r="AT132" s="160" t="s">
        <v>1307</v>
      </c>
      <c r="AU132" s="160"/>
      <c r="AV132" s="160"/>
      <c r="AW132" s="160"/>
      <c r="AZ132" s="152">
        <v>132</v>
      </c>
      <c r="BB132" s="152"/>
      <c r="BC132" s="152"/>
      <c r="BD132" s="258" t="s">
        <v>752</v>
      </c>
      <c r="BE132" s="160" t="s">
        <v>753</v>
      </c>
      <c r="BF132" s="160" t="s">
        <v>752</v>
      </c>
      <c r="BG132" s="160" t="s">
        <v>754</v>
      </c>
      <c r="BH132" s="160" t="s">
        <v>754</v>
      </c>
      <c r="BI132" s="160" t="s">
        <v>755</v>
      </c>
      <c r="BJ132" s="160" t="s">
        <v>755</v>
      </c>
      <c r="BK132" s="160" t="s">
        <v>755</v>
      </c>
      <c r="BL132" s="160" t="s">
        <v>755</v>
      </c>
      <c r="BM132" s="152"/>
      <c r="BV132" s="152">
        <v>132</v>
      </c>
      <c r="BX132" s="152"/>
      <c r="BY132" s="152"/>
      <c r="BZ132" s="258" t="s">
        <v>752</v>
      </c>
      <c r="CA132" s="160" t="s">
        <v>753</v>
      </c>
      <c r="CB132" s="160" t="s">
        <v>752</v>
      </c>
      <c r="CC132" s="160" t="s">
        <v>754</v>
      </c>
      <c r="CD132" s="160" t="s">
        <v>754</v>
      </c>
      <c r="CE132" s="160" t="s">
        <v>755</v>
      </c>
      <c r="CF132" s="160" t="s">
        <v>755</v>
      </c>
      <c r="CG132" s="160" t="s">
        <v>755</v>
      </c>
      <c r="CH132" s="160" t="s">
        <v>755</v>
      </c>
      <c r="CI132" s="152"/>
    </row>
    <row r="133" spans="1:89">
      <c r="B133" s="3" t="s">
        <v>249</v>
      </c>
      <c r="C133" s="54">
        <v>0</v>
      </c>
      <c r="D133" s="54">
        <v>0</v>
      </c>
      <c r="E133" s="54">
        <v>0</v>
      </c>
      <c r="F133" s="54">
        <v>0</v>
      </c>
      <c r="G133" s="54">
        <v>0</v>
      </c>
      <c r="H133" s="54">
        <v>0</v>
      </c>
      <c r="I133" s="54">
        <v>0</v>
      </c>
      <c r="J133" s="54">
        <v>0</v>
      </c>
      <c r="K133" s="54">
        <v>0</v>
      </c>
      <c r="L133" s="54">
        <v>0</v>
      </c>
      <c r="M133" s="54">
        <v>0</v>
      </c>
      <c r="N133" s="54">
        <v>0</v>
      </c>
      <c r="T133" s="149"/>
      <c r="U133" s="149" t="s">
        <v>249</v>
      </c>
      <c r="V133" s="288">
        <v>0</v>
      </c>
      <c r="W133" s="288">
        <v>0</v>
      </c>
      <c r="X133" s="288">
        <v>0</v>
      </c>
      <c r="Y133" s="288">
        <v>0</v>
      </c>
      <c r="Z133" s="288">
        <v>0</v>
      </c>
      <c r="AA133" s="288">
        <v>0</v>
      </c>
      <c r="AB133" s="288">
        <v>0</v>
      </c>
      <c r="AC133" s="288">
        <v>0</v>
      </c>
      <c r="AD133" s="288">
        <v>0</v>
      </c>
      <c r="AE133" s="288">
        <v>0</v>
      </c>
      <c r="AF133" s="288">
        <v>0</v>
      </c>
      <c r="AG133" s="288">
        <v>0</v>
      </c>
      <c r="AN133" s="161" t="s">
        <v>770</v>
      </c>
      <c r="AO133" s="161" t="s">
        <v>758</v>
      </c>
      <c r="AP133" s="161" t="s">
        <v>759</v>
      </c>
      <c r="AQ133" s="161" t="s">
        <v>760</v>
      </c>
      <c r="AR133" s="223" t="s">
        <v>122</v>
      </c>
      <c r="AS133" s="161" t="s">
        <v>965</v>
      </c>
      <c r="AT133" s="161" t="s">
        <v>1068</v>
      </c>
      <c r="AU133" s="161" t="s">
        <v>764</v>
      </c>
      <c r="AV133" s="161" t="s">
        <v>1069</v>
      </c>
      <c r="AW133" s="161" t="s">
        <v>120</v>
      </c>
      <c r="AX133" s="223" t="s">
        <v>1070</v>
      </c>
      <c r="AZ133" s="152">
        <v>133</v>
      </c>
      <c r="BA133" s="166" t="s">
        <v>770</v>
      </c>
      <c r="BB133" s="259" t="s">
        <v>832</v>
      </c>
      <c r="BC133" s="166" t="s">
        <v>1005</v>
      </c>
      <c r="BD133" s="260" t="s">
        <v>771</v>
      </c>
      <c r="BE133" s="161" t="s">
        <v>772</v>
      </c>
      <c r="BF133" s="161" t="s">
        <v>623</v>
      </c>
      <c r="BG133" s="161" t="s">
        <v>773</v>
      </c>
      <c r="BH133" s="161" t="s">
        <v>774</v>
      </c>
      <c r="BI133" s="161" t="s">
        <v>755</v>
      </c>
      <c r="BJ133" s="161" t="s">
        <v>775</v>
      </c>
      <c r="BK133" s="161" t="s">
        <v>776</v>
      </c>
      <c r="BL133" s="161" t="s">
        <v>777</v>
      </c>
      <c r="BM133" s="152"/>
      <c r="BV133" s="152">
        <v>133</v>
      </c>
      <c r="BW133" s="166" t="s">
        <v>770</v>
      </c>
      <c r="BX133" s="259" t="s">
        <v>832</v>
      </c>
      <c r="BY133" s="166" t="s">
        <v>1005</v>
      </c>
      <c r="BZ133" s="260" t="s">
        <v>771</v>
      </c>
      <c r="CA133" s="161" t="s">
        <v>772</v>
      </c>
      <c r="CB133" s="161" t="s">
        <v>623</v>
      </c>
      <c r="CC133" s="161" t="s">
        <v>773</v>
      </c>
      <c r="CD133" s="161" t="s">
        <v>774</v>
      </c>
      <c r="CE133" s="161" t="s">
        <v>755</v>
      </c>
      <c r="CF133" s="161" t="s">
        <v>775</v>
      </c>
      <c r="CG133" s="161" t="s">
        <v>776</v>
      </c>
      <c r="CH133" s="161" t="s">
        <v>777</v>
      </c>
      <c r="CI133" s="152"/>
    </row>
    <row r="134" spans="1:89">
      <c r="C134" s="67">
        <v>0</v>
      </c>
      <c r="D134" s="67">
        <v>0</v>
      </c>
      <c r="E134" s="67">
        <v>0</v>
      </c>
      <c r="F134" s="67">
        <v>0</v>
      </c>
      <c r="G134" s="67">
        <v>0</v>
      </c>
      <c r="H134" s="67">
        <v>0</v>
      </c>
      <c r="I134" s="67">
        <v>0</v>
      </c>
      <c r="J134" s="67">
        <v>0</v>
      </c>
      <c r="K134" s="67">
        <v>0</v>
      </c>
      <c r="L134" s="67">
        <v>0</v>
      </c>
      <c r="M134" s="67">
        <v>0</v>
      </c>
      <c r="N134" s="67">
        <v>0</v>
      </c>
      <c r="T134" s="149"/>
      <c r="U134" s="149"/>
      <c r="V134" s="289">
        <v>0</v>
      </c>
      <c r="W134" s="289">
        <v>0</v>
      </c>
      <c r="X134" s="289">
        <v>0</v>
      </c>
      <c r="Y134" s="289">
        <v>0</v>
      </c>
      <c r="Z134" s="289">
        <v>0</v>
      </c>
      <c r="AA134" s="289">
        <v>0</v>
      </c>
      <c r="AB134" s="289">
        <v>0</v>
      </c>
      <c r="AC134" s="289">
        <v>0</v>
      </c>
      <c r="AD134" s="289">
        <v>0</v>
      </c>
      <c r="AE134" s="289">
        <v>0</v>
      </c>
      <c r="AF134" s="289">
        <v>0</v>
      </c>
      <c r="AG134" s="289">
        <v>0</v>
      </c>
      <c r="AN134" s="226">
        <v>43831</v>
      </c>
      <c r="AO134" s="291">
        <v>141.80627418425178</v>
      </c>
      <c r="AP134" s="291">
        <v>2622.5669205716727</v>
      </c>
      <c r="AQ134" s="291">
        <v>780.20590680945929</v>
      </c>
      <c r="AR134" s="292">
        <v>3544.579101565384</v>
      </c>
      <c r="AS134" s="291">
        <v>1058.5612289312887</v>
      </c>
      <c r="AT134" s="291">
        <v>3507.271914448454</v>
      </c>
      <c r="AU134" s="291">
        <v>473.21745841942891</v>
      </c>
      <c r="AV134" s="291">
        <v>190.04521406133719</v>
      </c>
      <c r="AW134" s="291">
        <v>3.0689599999999992</v>
      </c>
      <c r="AX134" s="292">
        <v>5232.1647758605086</v>
      </c>
      <c r="AZ134" s="152">
        <v>134</v>
      </c>
      <c r="BA134" s="226">
        <v>43831</v>
      </c>
      <c r="BB134" s="261">
        <v>0</v>
      </c>
      <c r="BC134" s="293" t="e">
        <v>#DIV/0!</v>
      </c>
      <c r="BD134" s="263" t="e">
        <v>#DIV/0!</v>
      </c>
      <c r="BE134" s="264" t="e">
        <v>#DIV/0!</v>
      </c>
      <c r="BF134" s="264" t="e">
        <v>#DIV/0!</v>
      </c>
      <c r="BG134" s="264" t="e">
        <v>#DIV/0!</v>
      </c>
      <c r="BH134" s="264" t="e">
        <v>#DIV/0!</v>
      </c>
      <c r="BI134" s="264" t="e">
        <v>#DIV/0!</v>
      </c>
      <c r="BJ134" s="264" t="e">
        <v>#DIV/0!</v>
      </c>
      <c r="BK134" s="264" t="e">
        <v>#DIV/0!</v>
      </c>
      <c r="BL134" s="264" t="e">
        <v>#DIV/0!</v>
      </c>
      <c r="BM134" s="152"/>
      <c r="BV134" s="152">
        <v>134</v>
      </c>
      <c r="BW134" s="226">
        <v>43831</v>
      </c>
      <c r="BX134" s="261">
        <v>0</v>
      </c>
      <c r="BY134" s="293" t="e">
        <v>#DIV/0!</v>
      </c>
      <c r="BZ134" s="263" t="e">
        <v>#DIV/0!</v>
      </c>
      <c r="CA134" s="264" t="e">
        <v>#DIV/0!</v>
      </c>
      <c r="CB134" s="264" t="e">
        <v>#DIV/0!</v>
      </c>
      <c r="CC134" s="264" t="e">
        <v>#DIV/0!</v>
      </c>
      <c r="CD134" s="264" t="e">
        <v>#DIV/0!</v>
      </c>
      <c r="CE134" s="264" t="e">
        <v>#DIV/0!</v>
      </c>
      <c r="CF134" s="264" t="e">
        <v>#DIV/0!</v>
      </c>
      <c r="CG134" s="264" t="e">
        <v>#DIV/0!</v>
      </c>
      <c r="CH134" s="264" t="e">
        <v>#DIV/0!</v>
      </c>
      <c r="CI134" s="152"/>
    </row>
    <row r="135" spans="1:89">
      <c r="B135" s="279" t="s">
        <v>1055</v>
      </c>
      <c r="C135" s="165">
        <v>0</v>
      </c>
      <c r="D135" s="165">
        <v>0</v>
      </c>
      <c r="E135" s="165">
        <v>0</v>
      </c>
      <c r="F135" s="165">
        <v>0</v>
      </c>
      <c r="G135" s="165">
        <v>0</v>
      </c>
      <c r="H135" s="165">
        <v>0</v>
      </c>
      <c r="I135" s="165">
        <v>0</v>
      </c>
      <c r="J135" s="165">
        <v>0</v>
      </c>
      <c r="K135" s="165">
        <v>0</v>
      </c>
      <c r="L135" s="165">
        <v>0</v>
      </c>
      <c r="M135" s="165">
        <v>0</v>
      </c>
      <c r="N135" s="165">
        <v>0</v>
      </c>
      <c r="O135" s="165">
        <v>0</v>
      </c>
      <c r="T135" s="149"/>
      <c r="U135" s="149"/>
      <c r="V135" s="288"/>
      <c r="W135" s="288"/>
      <c r="X135" s="288"/>
      <c r="Y135" s="288"/>
      <c r="Z135" s="288"/>
      <c r="AA135" s="288"/>
      <c r="AB135" s="288"/>
      <c r="AC135" s="288"/>
      <c r="AD135" s="288"/>
      <c r="AE135" s="288"/>
      <c r="AF135" s="288"/>
      <c r="AG135" s="288"/>
      <c r="AN135" s="226">
        <v>43862</v>
      </c>
      <c r="AO135" s="291">
        <v>131.02031779772119</v>
      </c>
      <c r="AP135" s="291">
        <v>2470.1898232606641</v>
      </c>
      <c r="AQ135" s="291">
        <v>721.46183101498582</v>
      </c>
      <c r="AR135" s="292">
        <v>3322.6719720733713</v>
      </c>
      <c r="AS135" s="291">
        <v>1022.6536081286962</v>
      </c>
      <c r="AT135" s="291">
        <v>3343.9427144541351</v>
      </c>
      <c r="AU135" s="291">
        <v>487.56011599308397</v>
      </c>
      <c r="AV135" s="291">
        <v>183.52328590214995</v>
      </c>
      <c r="AW135" s="291">
        <v>3.2898399999999963</v>
      </c>
      <c r="AX135" s="292">
        <v>5040.969564478065</v>
      </c>
      <c r="AZ135" s="152">
        <v>135</v>
      </c>
      <c r="BA135" s="226">
        <v>43862</v>
      </c>
      <c r="BB135" s="261">
        <v>0</v>
      </c>
      <c r="BC135" s="293" t="e">
        <v>#DIV/0!</v>
      </c>
      <c r="BD135" s="263" t="e">
        <v>#DIV/0!</v>
      </c>
      <c r="BE135" s="264" t="e">
        <v>#DIV/0!</v>
      </c>
      <c r="BF135" s="264" t="e">
        <v>#DIV/0!</v>
      </c>
      <c r="BG135" s="264" t="e">
        <v>#DIV/0!</v>
      </c>
      <c r="BH135" s="264" t="e">
        <v>#DIV/0!</v>
      </c>
      <c r="BI135" s="264" t="e">
        <v>#DIV/0!</v>
      </c>
      <c r="BJ135" s="264" t="e">
        <v>#DIV/0!</v>
      </c>
      <c r="BK135" s="264" t="e">
        <v>#DIV/0!</v>
      </c>
      <c r="BL135" s="264" t="e">
        <v>#DIV/0!</v>
      </c>
      <c r="BM135" s="152"/>
      <c r="BV135" s="152">
        <v>135</v>
      </c>
      <c r="BW135" s="226">
        <v>43862</v>
      </c>
      <c r="BX135" s="261">
        <v>0</v>
      </c>
      <c r="BY135" s="293" t="e">
        <v>#DIV/0!</v>
      </c>
      <c r="BZ135" s="263" t="e">
        <v>#DIV/0!</v>
      </c>
      <c r="CA135" s="264" t="e">
        <v>#DIV/0!</v>
      </c>
      <c r="CB135" s="264" t="e">
        <v>#DIV/0!</v>
      </c>
      <c r="CC135" s="264" t="e">
        <v>#DIV/0!</v>
      </c>
      <c r="CD135" s="264" t="e">
        <v>#DIV/0!</v>
      </c>
      <c r="CE135" s="264" t="e">
        <v>#DIV/0!</v>
      </c>
      <c r="CF135" s="264" t="e">
        <v>#DIV/0!</v>
      </c>
      <c r="CG135" s="264" t="e">
        <v>#DIV/0!</v>
      </c>
      <c r="CH135" s="264" t="e">
        <v>#DIV/0!</v>
      </c>
      <c r="CI135" s="152"/>
    </row>
    <row r="136" spans="1:89">
      <c r="A136" s="3" t="s">
        <v>1056</v>
      </c>
      <c r="T136" s="149" t="s">
        <v>1056</v>
      </c>
      <c r="U136" s="149"/>
      <c r="V136" s="149"/>
      <c r="W136" s="149"/>
      <c r="X136" s="149"/>
      <c r="Y136" s="149"/>
      <c r="Z136" s="149"/>
      <c r="AA136" s="149"/>
      <c r="AB136" s="149"/>
      <c r="AC136" s="149"/>
      <c r="AD136" s="149"/>
      <c r="AE136" s="149"/>
      <c r="AF136" s="149"/>
      <c r="AG136" s="149"/>
      <c r="AN136" s="226">
        <v>43891</v>
      </c>
      <c r="AO136" s="291">
        <v>124.12507667926772</v>
      </c>
      <c r="AP136" s="291">
        <v>2212.5114846985634</v>
      </c>
      <c r="AQ136" s="291">
        <v>631.10911950829177</v>
      </c>
      <c r="AR136" s="292">
        <v>2967.745680886123</v>
      </c>
      <c r="AS136" s="291">
        <v>1023.8470813942499</v>
      </c>
      <c r="AT136" s="291">
        <v>3207.7019182183217</v>
      </c>
      <c r="AU136" s="291">
        <v>403.38731061980576</v>
      </c>
      <c r="AV136" s="291">
        <v>180.89939702405331</v>
      </c>
      <c r="AW136" s="291">
        <v>2.7269999999999999</v>
      </c>
      <c r="AX136" s="292">
        <v>4818.5627072564312</v>
      </c>
      <c r="AZ136" s="152">
        <v>136</v>
      </c>
      <c r="BA136" s="226">
        <v>43891</v>
      </c>
      <c r="BB136" s="261">
        <v>0</v>
      </c>
      <c r="BC136" s="293" t="e">
        <v>#DIV/0!</v>
      </c>
      <c r="BD136" s="263" t="e">
        <v>#DIV/0!</v>
      </c>
      <c r="BE136" s="264" t="e">
        <v>#DIV/0!</v>
      </c>
      <c r="BF136" s="264" t="e">
        <v>#DIV/0!</v>
      </c>
      <c r="BG136" s="264" t="e">
        <v>#DIV/0!</v>
      </c>
      <c r="BH136" s="264" t="e">
        <v>#DIV/0!</v>
      </c>
      <c r="BI136" s="264" t="e">
        <v>#DIV/0!</v>
      </c>
      <c r="BJ136" s="264" t="e">
        <v>#DIV/0!</v>
      </c>
      <c r="BK136" s="264" t="e">
        <v>#DIV/0!</v>
      </c>
      <c r="BL136" s="264" t="e">
        <v>#DIV/0!</v>
      </c>
      <c r="BM136" s="152"/>
      <c r="BV136" s="152">
        <v>136</v>
      </c>
      <c r="BW136" s="226">
        <v>43891</v>
      </c>
      <c r="BX136" s="261">
        <v>0</v>
      </c>
      <c r="BY136" s="293" t="e">
        <v>#DIV/0!</v>
      </c>
      <c r="BZ136" s="263" t="e">
        <v>#DIV/0!</v>
      </c>
      <c r="CA136" s="264" t="e">
        <v>#DIV/0!</v>
      </c>
      <c r="CB136" s="264" t="e">
        <v>#DIV/0!</v>
      </c>
      <c r="CC136" s="264" t="e">
        <v>#DIV/0!</v>
      </c>
      <c r="CD136" s="264" t="e">
        <v>#DIV/0!</v>
      </c>
      <c r="CE136" s="264" t="e">
        <v>#DIV/0!</v>
      </c>
      <c r="CF136" s="264" t="e">
        <v>#DIV/0!</v>
      </c>
      <c r="CG136" s="264" t="e">
        <v>#DIV/0!</v>
      </c>
      <c r="CH136" s="264" t="e">
        <v>#DIV/0!</v>
      </c>
      <c r="CI136" s="152"/>
    </row>
    <row r="137" spans="1:89">
      <c r="B137" s="3" t="s">
        <v>635</v>
      </c>
      <c r="C137" s="54">
        <v>0</v>
      </c>
      <c r="D137" s="54">
        <v>0</v>
      </c>
      <c r="E137" s="54">
        <v>0</v>
      </c>
      <c r="F137" s="54">
        <v>0</v>
      </c>
      <c r="G137" s="54">
        <v>0</v>
      </c>
      <c r="H137" s="54">
        <v>0</v>
      </c>
      <c r="I137" s="54">
        <v>0</v>
      </c>
      <c r="J137" s="54">
        <v>0</v>
      </c>
      <c r="K137" s="54">
        <v>0</v>
      </c>
      <c r="L137" s="54">
        <v>0</v>
      </c>
      <c r="M137" s="54">
        <v>0</v>
      </c>
      <c r="N137" s="54">
        <v>0</v>
      </c>
      <c r="T137" s="149"/>
      <c r="U137" s="149" t="s">
        <v>635</v>
      </c>
      <c r="V137" s="288">
        <v>0</v>
      </c>
      <c r="W137" s="288">
        <v>0</v>
      </c>
      <c r="X137" s="288">
        <v>0</v>
      </c>
      <c r="Y137" s="288">
        <v>0</v>
      </c>
      <c r="Z137" s="288">
        <v>0</v>
      </c>
      <c r="AA137" s="288">
        <v>0</v>
      </c>
      <c r="AB137" s="288">
        <v>0</v>
      </c>
      <c r="AC137" s="288">
        <v>0</v>
      </c>
      <c r="AD137" s="288">
        <v>0</v>
      </c>
      <c r="AE137" s="288">
        <v>0</v>
      </c>
      <c r="AF137" s="288">
        <v>0</v>
      </c>
      <c r="AG137" s="288">
        <v>0</v>
      </c>
      <c r="AN137" s="226">
        <v>43922</v>
      </c>
      <c r="AO137" s="291">
        <v>119.64386385092013</v>
      </c>
      <c r="AP137" s="291">
        <v>1967.0327230532405</v>
      </c>
      <c r="AQ137" s="291">
        <v>534.93312519544202</v>
      </c>
      <c r="AR137" s="292">
        <v>2621.6097120996028</v>
      </c>
      <c r="AS137" s="291">
        <v>884.05690916975709</v>
      </c>
      <c r="AT137" s="291">
        <v>2914.7239163066833</v>
      </c>
      <c r="AU137" s="291">
        <v>345.28366999177689</v>
      </c>
      <c r="AV137" s="291">
        <v>150.66690868910896</v>
      </c>
      <c r="AW137" s="291">
        <v>2.3577999999999992</v>
      </c>
      <c r="AX137" s="292">
        <v>4297.0892041573261</v>
      </c>
      <c r="AZ137" s="152">
        <v>137</v>
      </c>
      <c r="BA137" s="226">
        <v>43922</v>
      </c>
      <c r="BB137" s="261">
        <v>0</v>
      </c>
      <c r="BC137" s="293" t="e">
        <v>#DIV/0!</v>
      </c>
      <c r="BD137" s="263" t="e">
        <v>#DIV/0!</v>
      </c>
      <c r="BE137" s="264" t="e">
        <v>#DIV/0!</v>
      </c>
      <c r="BF137" s="264" t="e">
        <v>#DIV/0!</v>
      </c>
      <c r="BG137" s="264" t="e">
        <v>#DIV/0!</v>
      </c>
      <c r="BH137" s="264" t="e">
        <v>#DIV/0!</v>
      </c>
      <c r="BI137" s="264" t="e">
        <v>#DIV/0!</v>
      </c>
      <c r="BJ137" s="264" t="e">
        <v>#DIV/0!</v>
      </c>
      <c r="BK137" s="264" t="e">
        <v>#DIV/0!</v>
      </c>
      <c r="BL137" s="264" t="e">
        <v>#DIV/0!</v>
      </c>
      <c r="BM137" s="152"/>
      <c r="BV137" s="152">
        <v>137</v>
      </c>
      <c r="BW137" s="226">
        <v>43922</v>
      </c>
      <c r="BX137" s="261">
        <v>0</v>
      </c>
      <c r="BY137" s="293" t="e">
        <v>#DIV/0!</v>
      </c>
      <c r="BZ137" s="263" t="e">
        <v>#DIV/0!</v>
      </c>
      <c r="CA137" s="264" t="e">
        <v>#DIV/0!</v>
      </c>
      <c r="CB137" s="264" t="e">
        <v>#DIV/0!</v>
      </c>
      <c r="CC137" s="264" t="e">
        <v>#DIV/0!</v>
      </c>
      <c r="CD137" s="264" t="e">
        <v>#DIV/0!</v>
      </c>
      <c r="CE137" s="264" t="e">
        <v>#DIV/0!</v>
      </c>
      <c r="CF137" s="264" t="e">
        <v>#DIV/0!</v>
      </c>
      <c r="CG137" s="264" t="e">
        <v>#DIV/0!</v>
      </c>
      <c r="CH137" s="264" t="e">
        <v>#DIV/0!</v>
      </c>
      <c r="CI137" s="152"/>
    </row>
    <row r="138" spans="1:89">
      <c r="B138" s="3" t="s">
        <v>649</v>
      </c>
      <c r="C138" s="54">
        <v>0</v>
      </c>
      <c r="D138" s="54">
        <v>0</v>
      </c>
      <c r="E138" s="54">
        <v>0</v>
      </c>
      <c r="F138" s="54">
        <v>0</v>
      </c>
      <c r="G138" s="54">
        <v>0</v>
      </c>
      <c r="H138" s="54">
        <v>0</v>
      </c>
      <c r="I138" s="54">
        <v>0</v>
      </c>
      <c r="J138" s="54">
        <v>0</v>
      </c>
      <c r="K138" s="54">
        <v>0</v>
      </c>
      <c r="L138" s="54">
        <v>0</v>
      </c>
      <c r="M138" s="54">
        <v>0</v>
      </c>
      <c r="N138" s="54">
        <v>0</v>
      </c>
      <c r="T138" s="149"/>
      <c r="U138" s="149" t="s">
        <v>649</v>
      </c>
      <c r="V138" s="288">
        <v>0</v>
      </c>
      <c r="W138" s="288">
        <v>0</v>
      </c>
      <c r="X138" s="288">
        <v>0</v>
      </c>
      <c r="Y138" s="288">
        <v>0</v>
      </c>
      <c r="Z138" s="288">
        <v>0</v>
      </c>
      <c r="AA138" s="288">
        <v>0</v>
      </c>
      <c r="AB138" s="288">
        <v>0</v>
      </c>
      <c r="AC138" s="288">
        <v>0</v>
      </c>
      <c r="AD138" s="288">
        <v>0</v>
      </c>
      <c r="AE138" s="288">
        <v>0</v>
      </c>
      <c r="AF138" s="288">
        <v>0</v>
      </c>
      <c r="AG138" s="288">
        <v>0</v>
      </c>
      <c r="AN138" s="226">
        <v>43952</v>
      </c>
      <c r="AO138" s="291">
        <v>112.08332568855657</v>
      </c>
      <c r="AP138" s="291">
        <v>1888.6192639464066</v>
      </c>
      <c r="AQ138" s="291">
        <v>655.53513750387219</v>
      </c>
      <c r="AR138" s="292">
        <v>2656.2377271388355</v>
      </c>
      <c r="AS138" s="291">
        <v>834.96700792697732</v>
      </c>
      <c r="AT138" s="291">
        <v>3824.1582360875782</v>
      </c>
      <c r="AU138" s="291">
        <v>579.42709014879108</v>
      </c>
      <c r="AV138" s="291">
        <v>137.73051226479882</v>
      </c>
      <c r="AW138" s="291">
        <v>3.0213199999999998</v>
      </c>
      <c r="AX138" s="292">
        <v>5379.3041664281445</v>
      </c>
      <c r="AZ138" s="152">
        <v>138</v>
      </c>
      <c r="BA138" s="226">
        <v>43952</v>
      </c>
      <c r="BB138" s="261">
        <v>0</v>
      </c>
      <c r="BC138" s="293" t="e">
        <v>#DIV/0!</v>
      </c>
      <c r="BD138" s="263" t="e">
        <v>#DIV/0!</v>
      </c>
      <c r="BE138" s="264" t="e">
        <v>#DIV/0!</v>
      </c>
      <c r="BF138" s="264" t="e">
        <v>#DIV/0!</v>
      </c>
      <c r="BG138" s="264" t="e">
        <v>#DIV/0!</v>
      </c>
      <c r="BH138" s="264" t="e">
        <v>#DIV/0!</v>
      </c>
      <c r="BI138" s="264" t="e">
        <v>#DIV/0!</v>
      </c>
      <c r="BJ138" s="264" t="e">
        <v>#DIV/0!</v>
      </c>
      <c r="BK138" s="264" t="e">
        <v>#DIV/0!</v>
      </c>
      <c r="BL138" s="264" t="e">
        <v>#DIV/0!</v>
      </c>
      <c r="BM138" s="152"/>
      <c r="BV138" s="152">
        <v>138</v>
      </c>
      <c r="BW138" s="226">
        <v>43952</v>
      </c>
      <c r="BX138" s="261">
        <v>0</v>
      </c>
      <c r="BY138" s="293" t="e">
        <v>#DIV/0!</v>
      </c>
      <c r="BZ138" s="263" t="e">
        <v>#DIV/0!</v>
      </c>
      <c r="CA138" s="264" t="e">
        <v>#DIV/0!</v>
      </c>
      <c r="CB138" s="264" t="e">
        <v>#DIV/0!</v>
      </c>
      <c r="CC138" s="264" t="e">
        <v>#DIV/0!</v>
      </c>
      <c r="CD138" s="264" t="e">
        <v>#DIV/0!</v>
      </c>
      <c r="CE138" s="264" t="e">
        <v>#DIV/0!</v>
      </c>
      <c r="CF138" s="264" t="e">
        <v>#DIV/0!</v>
      </c>
      <c r="CG138" s="264" t="e">
        <v>#DIV/0!</v>
      </c>
      <c r="CH138" s="264" t="e">
        <v>#DIV/0!</v>
      </c>
      <c r="CI138" s="152"/>
    </row>
    <row r="139" spans="1:89">
      <c r="B139" s="3" t="s">
        <v>249</v>
      </c>
      <c r="C139" s="54">
        <v>0</v>
      </c>
      <c r="D139" s="54">
        <v>0</v>
      </c>
      <c r="E139" s="54">
        <v>0</v>
      </c>
      <c r="F139" s="54">
        <v>0</v>
      </c>
      <c r="G139" s="54">
        <v>0</v>
      </c>
      <c r="H139" s="54">
        <v>0</v>
      </c>
      <c r="I139" s="54">
        <v>0</v>
      </c>
      <c r="J139" s="54">
        <v>0</v>
      </c>
      <c r="K139" s="54">
        <v>0</v>
      </c>
      <c r="L139" s="54">
        <v>0</v>
      </c>
      <c r="M139" s="54">
        <v>0</v>
      </c>
      <c r="N139" s="54">
        <v>0</v>
      </c>
      <c r="T139" s="149"/>
      <c r="U139" s="149" t="s">
        <v>249</v>
      </c>
      <c r="V139" s="288">
        <v>0</v>
      </c>
      <c r="W139" s="288">
        <v>0</v>
      </c>
      <c r="X139" s="288">
        <v>0</v>
      </c>
      <c r="Y139" s="288">
        <v>0</v>
      </c>
      <c r="Z139" s="288">
        <v>0</v>
      </c>
      <c r="AA139" s="288">
        <v>0</v>
      </c>
      <c r="AB139" s="288">
        <v>0</v>
      </c>
      <c r="AC139" s="288">
        <v>0</v>
      </c>
      <c r="AD139" s="288">
        <v>0</v>
      </c>
      <c r="AE139" s="288">
        <v>0</v>
      </c>
      <c r="AF139" s="288">
        <v>0</v>
      </c>
      <c r="AG139" s="288">
        <v>0</v>
      </c>
      <c r="AN139" s="226">
        <v>43983</v>
      </c>
      <c r="AO139" s="291">
        <v>150.97224285075148</v>
      </c>
      <c r="AP139" s="291">
        <v>2229.3819877270253</v>
      </c>
      <c r="AQ139" s="291">
        <v>710.80041134631415</v>
      </c>
      <c r="AR139" s="292">
        <v>3091.1546419240913</v>
      </c>
      <c r="AS139" s="291">
        <v>903.64376496350155</v>
      </c>
      <c r="AT139" s="291">
        <v>4617.6649396606708</v>
      </c>
      <c r="AU139" s="291">
        <v>716.21440517163455</v>
      </c>
      <c r="AV139" s="291">
        <v>130.29573981810864</v>
      </c>
      <c r="AW139" s="291">
        <v>3.6815200000000003</v>
      </c>
      <c r="AX139" s="292">
        <v>6371.5003696139165</v>
      </c>
      <c r="AZ139" s="152">
        <v>139</v>
      </c>
      <c r="BA139" s="226">
        <v>43983</v>
      </c>
      <c r="BB139" s="261">
        <v>0</v>
      </c>
      <c r="BC139" s="293" t="e">
        <v>#DIV/0!</v>
      </c>
      <c r="BD139" s="263" t="e">
        <v>#DIV/0!</v>
      </c>
      <c r="BE139" s="264" t="e">
        <v>#DIV/0!</v>
      </c>
      <c r="BF139" s="264" t="e">
        <v>#DIV/0!</v>
      </c>
      <c r="BG139" s="264" t="e">
        <v>#DIV/0!</v>
      </c>
      <c r="BH139" s="264" t="e">
        <v>#DIV/0!</v>
      </c>
      <c r="BI139" s="264" t="e">
        <v>#DIV/0!</v>
      </c>
      <c r="BJ139" s="264" t="e">
        <v>#DIV/0!</v>
      </c>
      <c r="BK139" s="264" t="e">
        <v>#DIV/0!</v>
      </c>
      <c r="BL139" s="264" t="e">
        <v>#DIV/0!</v>
      </c>
      <c r="BM139" s="152"/>
      <c r="BV139" s="152">
        <v>139</v>
      </c>
      <c r="BW139" s="226">
        <v>43983</v>
      </c>
      <c r="BX139" s="261">
        <v>0</v>
      </c>
      <c r="BY139" s="293" t="e">
        <v>#DIV/0!</v>
      </c>
      <c r="BZ139" s="263" t="e">
        <v>#DIV/0!</v>
      </c>
      <c r="CA139" s="264" t="e">
        <v>#DIV/0!</v>
      </c>
      <c r="CB139" s="264" t="e">
        <v>#DIV/0!</v>
      </c>
      <c r="CC139" s="264" t="e">
        <v>#DIV/0!</v>
      </c>
      <c r="CD139" s="264" t="e">
        <v>#DIV/0!</v>
      </c>
      <c r="CE139" s="264" t="e">
        <v>#DIV/0!</v>
      </c>
      <c r="CF139" s="264" t="e">
        <v>#DIV/0!</v>
      </c>
      <c r="CG139" s="264" t="e">
        <v>#DIV/0!</v>
      </c>
      <c r="CH139" s="264" t="e">
        <v>#DIV/0!</v>
      </c>
      <c r="CI139" s="152"/>
    </row>
    <row r="140" spans="1:89">
      <c r="C140" s="67">
        <v>0</v>
      </c>
      <c r="D140" s="67">
        <v>0</v>
      </c>
      <c r="E140" s="67">
        <v>0</v>
      </c>
      <c r="F140" s="67">
        <v>0</v>
      </c>
      <c r="G140" s="67">
        <v>0</v>
      </c>
      <c r="H140" s="67">
        <v>0</v>
      </c>
      <c r="I140" s="67">
        <v>0</v>
      </c>
      <c r="J140" s="67">
        <v>0</v>
      </c>
      <c r="K140" s="67">
        <v>0</v>
      </c>
      <c r="L140" s="67">
        <v>0</v>
      </c>
      <c r="M140" s="67">
        <v>0</v>
      </c>
      <c r="N140" s="67">
        <v>0</v>
      </c>
      <c r="T140" s="149"/>
      <c r="U140" s="149"/>
      <c r="V140" s="289">
        <v>0</v>
      </c>
      <c r="W140" s="289">
        <v>0</v>
      </c>
      <c r="X140" s="289">
        <v>0</v>
      </c>
      <c r="Y140" s="289">
        <v>0</v>
      </c>
      <c r="Z140" s="289">
        <v>0</v>
      </c>
      <c r="AA140" s="289">
        <v>0</v>
      </c>
      <c r="AB140" s="289">
        <v>0</v>
      </c>
      <c r="AC140" s="289">
        <v>0</v>
      </c>
      <c r="AD140" s="289">
        <v>0</v>
      </c>
      <c r="AE140" s="289">
        <v>0</v>
      </c>
      <c r="AF140" s="289">
        <v>0</v>
      </c>
      <c r="AG140" s="289">
        <v>0</v>
      </c>
      <c r="AN140" s="226">
        <v>43647</v>
      </c>
      <c r="AO140" s="291">
        <v>123.23352838828116</v>
      </c>
      <c r="AP140" s="291">
        <v>2417.3931283428801</v>
      </c>
      <c r="AQ140" s="291">
        <v>834.10104864462119</v>
      </c>
      <c r="AR140" s="292">
        <v>3374.7277053757825</v>
      </c>
      <c r="AS140" s="291">
        <v>1069.6491445640736</v>
      </c>
      <c r="AT140" s="291">
        <v>5146.4455587969205</v>
      </c>
      <c r="AU140" s="291">
        <v>705.57615089712397</v>
      </c>
      <c r="AV140" s="291">
        <v>183.95069907362804</v>
      </c>
      <c r="AW140" s="291">
        <v>3.8414399999999986</v>
      </c>
      <c r="AX140" s="292">
        <v>7109.4629933317456</v>
      </c>
      <c r="AZ140" s="152">
        <v>140</v>
      </c>
      <c r="BA140" s="226">
        <v>43647</v>
      </c>
      <c r="BB140" s="261">
        <v>0</v>
      </c>
      <c r="BC140" s="293" t="e">
        <v>#DIV/0!</v>
      </c>
      <c r="BD140" s="263" t="e">
        <v>#DIV/0!</v>
      </c>
      <c r="BE140" s="264" t="e">
        <v>#DIV/0!</v>
      </c>
      <c r="BF140" s="264" t="e">
        <v>#DIV/0!</v>
      </c>
      <c r="BG140" s="264" t="e">
        <v>#DIV/0!</v>
      </c>
      <c r="BH140" s="264" t="e">
        <v>#DIV/0!</v>
      </c>
      <c r="BI140" s="264" t="e">
        <v>#DIV/0!</v>
      </c>
      <c r="BJ140" s="264" t="e">
        <v>#DIV/0!</v>
      </c>
      <c r="BK140" s="264" t="e">
        <v>#DIV/0!</v>
      </c>
      <c r="BL140" s="264" t="e">
        <v>#DIV/0!</v>
      </c>
      <c r="BM140" s="152"/>
      <c r="BV140" s="152">
        <v>140</v>
      </c>
      <c r="BW140" s="226">
        <v>43647</v>
      </c>
      <c r="BX140" s="261">
        <v>0</v>
      </c>
      <c r="BY140" s="293" t="e">
        <v>#DIV/0!</v>
      </c>
      <c r="BZ140" s="263" t="e">
        <v>#DIV/0!</v>
      </c>
      <c r="CA140" s="264" t="e">
        <v>#DIV/0!</v>
      </c>
      <c r="CB140" s="264" t="e">
        <v>#DIV/0!</v>
      </c>
      <c r="CC140" s="264" t="e">
        <v>#DIV/0!</v>
      </c>
      <c r="CD140" s="264" t="e">
        <v>#DIV/0!</v>
      </c>
      <c r="CE140" s="264" t="e">
        <v>#DIV/0!</v>
      </c>
      <c r="CF140" s="264" t="e">
        <v>#DIV/0!</v>
      </c>
      <c r="CG140" s="264" t="e">
        <v>#DIV/0!</v>
      </c>
      <c r="CH140" s="264" t="e">
        <v>#DIV/0!</v>
      </c>
      <c r="CI140" s="152"/>
    </row>
    <row r="141" spans="1:89">
      <c r="B141" s="279" t="s">
        <v>1055</v>
      </c>
      <c r="C141" s="165">
        <v>0</v>
      </c>
      <c r="D141" s="165">
        <v>0</v>
      </c>
      <c r="E141" s="165">
        <v>0</v>
      </c>
      <c r="F141" s="165">
        <v>0</v>
      </c>
      <c r="G141" s="165">
        <v>0</v>
      </c>
      <c r="H141" s="165">
        <v>0</v>
      </c>
      <c r="I141" s="165">
        <v>0</v>
      </c>
      <c r="J141" s="165">
        <v>0</v>
      </c>
      <c r="K141" s="165">
        <v>0</v>
      </c>
      <c r="L141" s="165">
        <v>0</v>
      </c>
      <c r="M141" s="165">
        <v>0</v>
      </c>
      <c r="N141" s="165">
        <v>0</v>
      </c>
      <c r="O141" s="165">
        <v>0</v>
      </c>
      <c r="T141" s="149"/>
      <c r="U141" s="149"/>
      <c r="V141" s="149"/>
      <c r="W141" s="149"/>
      <c r="X141" s="149"/>
      <c r="Y141" s="149"/>
      <c r="Z141" s="149"/>
      <c r="AA141" s="149"/>
      <c r="AB141" s="149"/>
      <c r="AC141" s="149"/>
      <c r="AD141" s="149"/>
      <c r="AE141" s="149"/>
      <c r="AF141" s="149"/>
      <c r="AG141" s="149"/>
      <c r="AN141" s="226">
        <v>43678</v>
      </c>
      <c r="AO141" s="291">
        <v>135.61797166702456</v>
      </c>
      <c r="AP141" s="291">
        <v>2469.6006145452379</v>
      </c>
      <c r="AQ141" s="291">
        <v>790.97895702871142</v>
      </c>
      <c r="AR141" s="292">
        <v>3396.1975432409736</v>
      </c>
      <c r="AS141" s="291">
        <v>1089.9333038824561</v>
      </c>
      <c r="AT141" s="291">
        <v>4953.6610653795715</v>
      </c>
      <c r="AU141" s="291">
        <v>491.4075444651927</v>
      </c>
      <c r="AV141" s="291">
        <v>184.62570693320399</v>
      </c>
      <c r="AW141" s="291">
        <v>3.7085999999999983</v>
      </c>
      <c r="AX141" s="292">
        <v>6723.3362206604243</v>
      </c>
      <c r="AZ141" s="152">
        <v>141</v>
      </c>
      <c r="BA141" s="226">
        <v>43678</v>
      </c>
      <c r="BB141" s="261">
        <v>0</v>
      </c>
      <c r="BC141" s="293" t="e">
        <v>#DIV/0!</v>
      </c>
      <c r="BD141" s="263" t="e">
        <v>#DIV/0!</v>
      </c>
      <c r="BE141" s="264" t="e">
        <v>#DIV/0!</v>
      </c>
      <c r="BF141" s="264" t="e">
        <v>#DIV/0!</v>
      </c>
      <c r="BG141" s="264" t="e">
        <v>#DIV/0!</v>
      </c>
      <c r="BH141" s="264" t="e">
        <v>#DIV/0!</v>
      </c>
      <c r="BI141" s="264" t="e">
        <v>#DIV/0!</v>
      </c>
      <c r="BJ141" s="264" t="e">
        <v>#DIV/0!</v>
      </c>
      <c r="BK141" s="264" t="e">
        <v>#DIV/0!</v>
      </c>
      <c r="BL141" s="264" t="e">
        <v>#DIV/0!</v>
      </c>
      <c r="BM141" s="152"/>
      <c r="BV141" s="152">
        <v>141</v>
      </c>
      <c r="BW141" s="226">
        <v>43678</v>
      </c>
      <c r="BX141" s="261">
        <v>0</v>
      </c>
      <c r="BY141" s="293" t="e">
        <v>#DIV/0!</v>
      </c>
      <c r="BZ141" s="263" t="e">
        <v>#DIV/0!</v>
      </c>
      <c r="CA141" s="264" t="e">
        <v>#DIV/0!</v>
      </c>
      <c r="CB141" s="264" t="e">
        <v>#DIV/0!</v>
      </c>
      <c r="CC141" s="264" t="e">
        <v>#DIV/0!</v>
      </c>
      <c r="CD141" s="264" t="e">
        <v>#DIV/0!</v>
      </c>
      <c r="CE141" s="264" t="e">
        <v>#DIV/0!</v>
      </c>
      <c r="CF141" s="264" t="e">
        <v>#DIV/0!</v>
      </c>
      <c r="CG141" s="264" t="e">
        <v>#DIV/0!</v>
      </c>
      <c r="CH141" s="264" t="e">
        <v>#DIV/0!</v>
      </c>
      <c r="CI141" s="152"/>
    </row>
    <row r="142" spans="1:89">
      <c r="A142" s="3" t="s">
        <v>1071</v>
      </c>
      <c r="C142" s="54">
        <v>0</v>
      </c>
      <c r="D142" s="54">
        <v>0</v>
      </c>
      <c r="E142" s="54">
        <v>0</v>
      </c>
      <c r="F142" s="54">
        <v>0</v>
      </c>
      <c r="G142" s="54">
        <v>0</v>
      </c>
      <c r="H142" s="54">
        <v>0</v>
      </c>
      <c r="I142" s="54">
        <v>0</v>
      </c>
      <c r="J142" s="54">
        <v>0</v>
      </c>
      <c r="K142" s="54">
        <v>0</v>
      </c>
      <c r="L142" s="54">
        <v>0</v>
      </c>
      <c r="M142" s="54">
        <v>0</v>
      </c>
      <c r="N142" s="54">
        <v>0</v>
      </c>
      <c r="T142" s="149" t="s">
        <v>1071</v>
      </c>
      <c r="U142" s="149"/>
      <c r="V142" s="288">
        <v>0</v>
      </c>
      <c r="W142" s="288">
        <v>0</v>
      </c>
      <c r="X142" s="288">
        <v>0</v>
      </c>
      <c r="Y142" s="288">
        <v>0</v>
      </c>
      <c r="Z142" s="288">
        <v>0</v>
      </c>
      <c r="AA142" s="288">
        <v>0</v>
      </c>
      <c r="AB142" s="288">
        <v>0</v>
      </c>
      <c r="AC142" s="288">
        <v>0</v>
      </c>
      <c r="AD142" s="288">
        <v>0</v>
      </c>
      <c r="AE142" s="288">
        <v>0</v>
      </c>
      <c r="AF142" s="288">
        <v>0</v>
      </c>
      <c r="AG142" s="288">
        <v>0</v>
      </c>
      <c r="AN142" s="226">
        <v>43709</v>
      </c>
      <c r="AO142" s="291">
        <v>119.69775154431881</v>
      </c>
      <c r="AP142" s="291">
        <v>2167.3804130662893</v>
      </c>
      <c r="AQ142" s="291">
        <v>657.9013391610963</v>
      </c>
      <c r="AR142" s="292">
        <v>2944.979503771704</v>
      </c>
      <c r="AS142" s="291">
        <v>1137.0560112979479</v>
      </c>
      <c r="AT142" s="291">
        <v>4323.6979212531396</v>
      </c>
      <c r="AU142" s="291">
        <v>402.06590805348702</v>
      </c>
      <c r="AV142" s="291">
        <v>189.34257966696367</v>
      </c>
      <c r="AW142" s="291">
        <v>3.311879999999999</v>
      </c>
      <c r="AX142" s="292">
        <v>6055.4743002715386</v>
      </c>
      <c r="AZ142" s="152">
        <v>142</v>
      </c>
      <c r="BA142" s="226">
        <v>43709</v>
      </c>
      <c r="BB142" s="261">
        <v>0</v>
      </c>
      <c r="BC142" s="293" t="e">
        <v>#DIV/0!</v>
      </c>
      <c r="BD142" s="263" t="e">
        <v>#DIV/0!</v>
      </c>
      <c r="BE142" s="264" t="e">
        <v>#DIV/0!</v>
      </c>
      <c r="BF142" s="264" t="e">
        <v>#DIV/0!</v>
      </c>
      <c r="BG142" s="264" t="e">
        <v>#DIV/0!</v>
      </c>
      <c r="BH142" s="264" t="e">
        <v>#DIV/0!</v>
      </c>
      <c r="BI142" s="264" t="e">
        <v>#DIV/0!</v>
      </c>
      <c r="BJ142" s="264" t="e">
        <v>#DIV/0!</v>
      </c>
      <c r="BK142" s="264" t="e">
        <v>#DIV/0!</v>
      </c>
      <c r="BL142" s="264" t="e">
        <v>#DIV/0!</v>
      </c>
      <c r="BM142" s="152"/>
      <c r="BV142" s="152">
        <v>142</v>
      </c>
      <c r="BW142" s="226">
        <v>43709</v>
      </c>
      <c r="BX142" s="261">
        <v>0</v>
      </c>
      <c r="BY142" s="293" t="e">
        <v>#DIV/0!</v>
      </c>
      <c r="BZ142" s="263" t="e">
        <v>#DIV/0!</v>
      </c>
      <c r="CA142" s="264" t="e">
        <v>#DIV/0!</v>
      </c>
      <c r="CB142" s="264" t="e">
        <v>#DIV/0!</v>
      </c>
      <c r="CC142" s="264" t="e">
        <v>#DIV/0!</v>
      </c>
      <c r="CD142" s="264" t="e">
        <v>#DIV/0!</v>
      </c>
      <c r="CE142" s="264" t="e">
        <v>#DIV/0!</v>
      </c>
      <c r="CF142" s="264" t="e">
        <v>#DIV/0!</v>
      </c>
      <c r="CG142" s="264" t="e">
        <v>#DIV/0!</v>
      </c>
      <c r="CH142" s="264" t="e">
        <v>#DIV/0!</v>
      </c>
      <c r="CI142" s="152"/>
    </row>
    <row r="143" spans="1:89">
      <c r="A143" s="89" t="s">
        <v>706</v>
      </c>
      <c r="T143" s="148" t="s">
        <v>706</v>
      </c>
      <c r="U143" s="149"/>
      <c r="V143" s="149"/>
      <c r="W143" s="149"/>
      <c r="X143" s="149"/>
      <c r="Y143" s="149"/>
      <c r="Z143" s="149"/>
      <c r="AA143" s="149"/>
      <c r="AB143" s="149"/>
      <c r="AC143" s="149"/>
      <c r="AD143" s="149"/>
      <c r="AE143" s="149"/>
      <c r="AF143" s="149"/>
      <c r="AG143" s="149"/>
      <c r="AN143" s="226">
        <v>43739</v>
      </c>
      <c r="AO143" s="291">
        <v>118.58485988591691</v>
      </c>
      <c r="AP143" s="291">
        <v>2235.6925303153944</v>
      </c>
      <c r="AQ143" s="291">
        <v>542.9075149231777</v>
      </c>
      <c r="AR143" s="292">
        <v>2897.184905124489</v>
      </c>
      <c r="AS143" s="291">
        <v>1020.5123123464011</v>
      </c>
      <c r="AT143" s="291">
        <v>3011.0716252029247</v>
      </c>
      <c r="AU143" s="291">
        <v>505.04095485282801</v>
      </c>
      <c r="AV143" s="291">
        <v>187.9972506238104</v>
      </c>
      <c r="AW143" s="291">
        <v>3.0732400000000015</v>
      </c>
      <c r="AX143" s="292">
        <v>4727.6953830259636</v>
      </c>
      <c r="AZ143" s="152">
        <v>143</v>
      </c>
      <c r="BA143" s="226">
        <v>43739</v>
      </c>
      <c r="BB143" s="261">
        <v>0</v>
      </c>
      <c r="BC143" s="293" t="e">
        <v>#DIV/0!</v>
      </c>
      <c r="BD143" s="263" t="e">
        <v>#DIV/0!</v>
      </c>
      <c r="BE143" s="264" t="e">
        <v>#DIV/0!</v>
      </c>
      <c r="BF143" s="264" t="e">
        <v>#DIV/0!</v>
      </c>
      <c r="BG143" s="264" t="e">
        <v>#DIV/0!</v>
      </c>
      <c r="BH143" s="264" t="e">
        <v>#DIV/0!</v>
      </c>
      <c r="BI143" s="264" t="e">
        <v>#DIV/0!</v>
      </c>
      <c r="BJ143" s="264" t="e">
        <v>#DIV/0!</v>
      </c>
      <c r="BK143" s="264" t="e">
        <v>#DIV/0!</v>
      </c>
      <c r="BL143" s="264" t="e">
        <v>#DIV/0!</v>
      </c>
      <c r="BM143" s="152"/>
      <c r="BV143" s="152">
        <v>143</v>
      </c>
      <c r="BW143" s="226">
        <v>43739</v>
      </c>
      <c r="BX143" s="261">
        <v>0</v>
      </c>
      <c r="BY143" s="293" t="e">
        <v>#DIV/0!</v>
      </c>
      <c r="BZ143" s="263" t="e">
        <v>#DIV/0!</v>
      </c>
      <c r="CA143" s="264" t="e">
        <v>#DIV/0!</v>
      </c>
      <c r="CB143" s="264" t="e">
        <v>#DIV/0!</v>
      </c>
      <c r="CC143" s="264" t="e">
        <v>#DIV/0!</v>
      </c>
      <c r="CD143" s="264" t="e">
        <v>#DIV/0!</v>
      </c>
      <c r="CE143" s="264" t="e">
        <v>#DIV/0!</v>
      </c>
      <c r="CF143" s="264" t="e">
        <v>#DIV/0!</v>
      </c>
      <c r="CG143" s="264" t="e">
        <v>#DIV/0!</v>
      </c>
      <c r="CH143" s="264" t="e">
        <v>#DIV/0!</v>
      </c>
      <c r="CI143" s="152"/>
    </row>
    <row r="144" spans="1:89">
      <c r="A144" s="89" t="s">
        <v>1072</v>
      </c>
      <c r="C144" s="155">
        <v>0</v>
      </c>
      <c r="D144" s="155">
        <v>0</v>
      </c>
      <c r="E144" s="155">
        <v>0</v>
      </c>
      <c r="F144" s="155">
        <v>0</v>
      </c>
      <c r="G144" s="155">
        <v>0</v>
      </c>
      <c r="H144" s="155">
        <v>0</v>
      </c>
      <c r="I144" s="155">
        <v>0</v>
      </c>
      <c r="J144" s="155">
        <v>0</v>
      </c>
      <c r="K144" s="155">
        <v>0</v>
      </c>
      <c r="L144" s="155">
        <v>0</v>
      </c>
      <c r="M144" s="155">
        <v>0</v>
      </c>
      <c r="N144" s="155">
        <v>0</v>
      </c>
      <c r="T144" s="148" t="s">
        <v>1072</v>
      </c>
      <c r="U144" s="149"/>
      <c r="V144" s="157">
        <v>0</v>
      </c>
      <c r="W144" s="246">
        <v>0</v>
      </c>
      <c r="X144" s="246">
        <v>0</v>
      </c>
      <c r="Y144" s="246">
        <v>0</v>
      </c>
      <c r="Z144" s="246">
        <v>0</v>
      </c>
      <c r="AA144" s="246">
        <v>0</v>
      </c>
      <c r="AB144" s="246">
        <v>0</v>
      </c>
      <c r="AC144" s="246">
        <v>0</v>
      </c>
      <c r="AD144" s="246">
        <v>0</v>
      </c>
      <c r="AE144" s="246">
        <v>0</v>
      </c>
      <c r="AF144" s="246">
        <v>0</v>
      </c>
      <c r="AG144" s="246">
        <v>0</v>
      </c>
      <c r="AN144" s="226">
        <v>43770</v>
      </c>
      <c r="AO144" s="291">
        <v>129.07581985458884</v>
      </c>
      <c r="AP144" s="291">
        <v>2234.4600616316643</v>
      </c>
      <c r="AQ144" s="291">
        <v>818.12801084932767</v>
      </c>
      <c r="AR144" s="292">
        <v>3181.6638923355804</v>
      </c>
      <c r="AS144" s="291">
        <v>1028.9301398233315</v>
      </c>
      <c r="AT144" s="291">
        <v>3564.7556365589148</v>
      </c>
      <c r="AU144" s="291">
        <v>391.2299900077291</v>
      </c>
      <c r="AV144" s="291">
        <v>187.81847491478683</v>
      </c>
      <c r="AW144" s="291">
        <v>2.8270400000000007</v>
      </c>
      <c r="AX144" s="292">
        <v>5175.5612813047619</v>
      </c>
      <c r="AZ144" s="152">
        <v>144</v>
      </c>
      <c r="BA144" s="226">
        <v>43770</v>
      </c>
      <c r="BB144" s="261">
        <v>0</v>
      </c>
      <c r="BC144" s="293" t="e">
        <v>#DIV/0!</v>
      </c>
      <c r="BD144" s="263" t="e">
        <v>#DIV/0!</v>
      </c>
      <c r="BE144" s="264" t="e">
        <v>#DIV/0!</v>
      </c>
      <c r="BF144" s="264" t="e">
        <v>#DIV/0!</v>
      </c>
      <c r="BG144" s="264" t="e">
        <v>#DIV/0!</v>
      </c>
      <c r="BH144" s="264" t="e">
        <v>#DIV/0!</v>
      </c>
      <c r="BI144" s="264" t="e">
        <v>#DIV/0!</v>
      </c>
      <c r="BJ144" s="264" t="e">
        <v>#DIV/0!</v>
      </c>
      <c r="BK144" s="264" t="e">
        <v>#DIV/0!</v>
      </c>
      <c r="BL144" s="264" t="e">
        <v>#DIV/0!</v>
      </c>
      <c r="BM144" s="152"/>
      <c r="BV144" s="152">
        <v>144</v>
      </c>
      <c r="BW144" s="226">
        <v>43770</v>
      </c>
      <c r="BX144" s="261">
        <v>0</v>
      </c>
      <c r="BY144" s="293" t="e">
        <v>#DIV/0!</v>
      </c>
      <c r="BZ144" s="263" t="e">
        <v>#DIV/0!</v>
      </c>
      <c r="CA144" s="264" t="e">
        <v>#DIV/0!</v>
      </c>
      <c r="CB144" s="264" t="e">
        <v>#DIV/0!</v>
      </c>
      <c r="CC144" s="264" t="e">
        <v>#DIV/0!</v>
      </c>
      <c r="CD144" s="264" t="e">
        <v>#DIV/0!</v>
      </c>
      <c r="CE144" s="264" t="e">
        <v>#DIV/0!</v>
      </c>
      <c r="CF144" s="264" t="e">
        <v>#DIV/0!</v>
      </c>
      <c r="CG144" s="264" t="e">
        <v>#DIV/0!</v>
      </c>
      <c r="CH144" s="264" t="e">
        <v>#DIV/0!</v>
      </c>
      <c r="CI144" s="152"/>
    </row>
    <row r="145" spans="1:87">
      <c r="B145" s="165"/>
      <c r="C145" s="165"/>
      <c r="D145" s="165">
        <v>0</v>
      </c>
      <c r="E145" s="165">
        <v>0</v>
      </c>
      <c r="F145" s="165">
        <v>0</v>
      </c>
      <c r="G145" s="165">
        <v>0</v>
      </c>
      <c r="H145" s="165">
        <v>0</v>
      </c>
      <c r="I145" s="165">
        <v>0</v>
      </c>
      <c r="J145" s="165">
        <v>0</v>
      </c>
      <c r="K145" s="165">
        <v>0</v>
      </c>
      <c r="L145" s="165">
        <v>0</v>
      </c>
      <c r="M145" s="165">
        <v>0</v>
      </c>
      <c r="N145" s="165">
        <v>0</v>
      </c>
      <c r="O145" s="165"/>
      <c r="T145" s="149"/>
      <c r="U145" s="149"/>
      <c r="V145" s="149"/>
      <c r="W145" s="149"/>
      <c r="X145" s="149"/>
      <c r="Y145" s="149"/>
      <c r="Z145" s="149"/>
      <c r="AA145" s="149"/>
      <c r="AB145" s="149"/>
      <c r="AC145" s="149"/>
      <c r="AD145" s="149"/>
      <c r="AE145" s="149"/>
      <c r="AF145" s="149"/>
      <c r="AG145" s="149"/>
      <c r="AN145" s="226">
        <v>43800</v>
      </c>
      <c r="AO145" s="291">
        <v>150.70969297876184</v>
      </c>
      <c r="AP145" s="291">
        <v>2654.972577247383</v>
      </c>
      <c r="AQ145" s="291">
        <v>674.54898145845107</v>
      </c>
      <c r="AR145" s="292">
        <v>3480.2312516845959</v>
      </c>
      <c r="AS145" s="291">
        <v>1135.7886738591371</v>
      </c>
      <c r="AT145" s="291">
        <v>3581.5280146098162</v>
      </c>
      <c r="AU145" s="291">
        <v>515.17142534213042</v>
      </c>
      <c r="AV145" s="291">
        <v>197.75803633479003</v>
      </c>
      <c r="AW145" s="291">
        <v>3.4961599999999962</v>
      </c>
      <c r="AX145" s="292">
        <v>5433.7423101458735</v>
      </c>
      <c r="AZ145" s="152">
        <v>145</v>
      </c>
      <c r="BA145" s="226">
        <v>43800</v>
      </c>
      <c r="BB145" s="268">
        <v>0</v>
      </c>
      <c r="BC145" s="294" t="e">
        <v>#DIV/0!</v>
      </c>
      <c r="BD145" s="270" t="e">
        <v>#DIV/0!</v>
      </c>
      <c r="BE145" s="184" t="e">
        <v>#DIV/0!</v>
      </c>
      <c r="BF145" s="184" t="e">
        <v>#DIV/0!</v>
      </c>
      <c r="BG145" s="184" t="e">
        <v>#DIV/0!</v>
      </c>
      <c r="BH145" s="184" t="e">
        <v>#DIV/0!</v>
      </c>
      <c r="BI145" s="184" t="e">
        <v>#DIV/0!</v>
      </c>
      <c r="BJ145" s="184" t="e">
        <v>#DIV/0!</v>
      </c>
      <c r="BK145" s="184" t="e">
        <v>#DIV/0!</v>
      </c>
      <c r="BL145" s="184" t="e">
        <v>#DIV/0!</v>
      </c>
      <c r="BM145" s="152"/>
      <c r="BV145" s="152">
        <v>145</v>
      </c>
      <c r="BW145" s="226">
        <v>43800</v>
      </c>
      <c r="BX145" s="268">
        <v>0</v>
      </c>
      <c r="BY145" s="294" t="e">
        <v>#DIV/0!</v>
      </c>
      <c r="BZ145" s="270" t="e">
        <v>#DIV/0!</v>
      </c>
      <c r="CA145" s="184" t="e">
        <v>#DIV/0!</v>
      </c>
      <c r="CB145" s="184" t="e">
        <v>#DIV/0!</v>
      </c>
      <c r="CC145" s="184" t="e">
        <v>#DIV/0!</v>
      </c>
      <c r="CD145" s="184" t="e">
        <v>#DIV/0!</v>
      </c>
      <c r="CE145" s="184" t="e">
        <v>#DIV/0!</v>
      </c>
      <c r="CF145" s="184" t="e">
        <v>#DIV/0!</v>
      </c>
      <c r="CG145" s="184" t="e">
        <v>#DIV/0!</v>
      </c>
      <c r="CH145" s="184" t="e">
        <v>#DIV/0!</v>
      </c>
      <c r="CI145" s="152"/>
    </row>
    <row r="146" spans="1:87">
      <c r="T146" s="149"/>
      <c r="U146" s="149"/>
      <c r="V146" s="149"/>
      <c r="W146" s="149"/>
      <c r="X146" s="149"/>
      <c r="Y146" s="149"/>
      <c r="Z146" s="149"/>
      <c r="AA146" s="149"/>
      <c r="AB146" s="149"/>
      <c r="AC146" s="149"/>
      <c r="AD146" s="149"/>
      <c r="AE146" s="149"/>
      <c r="AF146" s="149"/>
      <c r="AG146" s="149"/>
      <c r="AN146" s="154" t="s">
        <v>839</v>
      </c>
      <c r="AO146" s="295">
        <v>1556.5707253703613</v>
      </c>
      <c r="AP146" s="295">
        <v>27569.80152840642</v>
      </c>
      <c r="AQ146" s="295">
        <v>8352.6113834437492</v>
      </c>
      <c r="AR146" s="295">
        <v>37478.983637220532</v>
      </c>
      <c r="AS146" s="295">
        <v>12209.599186287818</v>
      </c>
      <c r="AT146" s="295">
        <v>45996.623460977127</v>
      </c>
      <c r="AU146" s="295">
        <v>6015.582023963012</v>
      </c>
      <c r="AV146" s="295">
        <v>2104.6538053067397</v>
      </c>
      <c r="AW146" s="295">
        <v>38.404799999999987</v>
      </c>
      <c r="AX146" s="295">
        <v>66364.863276534699</v>
      </c>
      <c r="AZ146" s="152">
        <v>146</v>
      </c>
      <c r="BA146" s="152"/>
      <c r="BB146" s="152"/>
      <c r="BC146" s="293"/>
      <c r="BD146" s="273"/>
      <c r="BE146" s="152"/>
      <c r="BF146" s="152"/>
      <c r="BG146" s="152"/>
      <c r="BH146" s="152"/>
      <c r="BI146" s="152"/>
      <c r="BJ146" s="152"/>
      <c r="BK146" s="152"/>
      <c r="BL146" s="152"/>
      <c r="BM146" s="152"/>
      <c r="BV146" s="152">
        <v>146</v>
      </c>
      <c r="BW146" s="152"/>
      <c r="BX146" s="152"/>
      <c r="BY146" s="293"/>
      <c r="BZ146" s="273"/>
      <c r="CA146" s="152"/>
      <c r="CB146" s="152"/>
      <c r="CC146" s="152"/>
      <c r="CD146" s="152"/>
      <c r="CE146" s="152"/>
      <c r="CF146" s="152"/>
      <c r="CG146" s="152"/>
      <c r="CH146" s="152"/>
      <c r="CI146" s="152"/>
    </row>
    <row r="147" spans="1:87">
      <c r="A147" s="146" t="s">
        <v>1073</v>
      </c>
      <c r="C147" s="278" t="s">
        <v>58</v>
      </c>
      <c r="D147" s="278" t="s">
        <v>962</v>
      </c>
      <c r="E147" s="278" t="s">
        <v>959</v>
      </c>
      <c r="F147" s="278" t="s">
        <v>721</v>
      </c>
      <c r="G147" s="278" t="s">
        <v>1047</v>
      </c>
      <c r="H147" s="278" t="s">
        <v>723</v>
      </c>
      <c r="I147" s="278" t="s">
        <v>749</v>
      </c>
      <c r="J147" s="278" t="s">
        <v>725</v>
      </c>
      <c r="K147" s="278" t="s">
        <v>1048</v>
      </c>
      <c r="L147" s="278" t="s">
        <v>120</v>
      </c>
      <c r="M147" s="278" t="s">
        <v>59</v>
      </c>
      <c r="N147" s="278" t="s">
        <v>728</v>
      </c>
      <c r="T147" s="147" t="s">
        <v>1073</v>
      </c>
      <c r="U147" s="149"/>
      <c r="V147" s="280" t="s">
        <v>58</v>
      </c>
      <c r="W147" s="280" t="s">
        <v>962</v>
      </c>
      <c r="X147" s="280" t="s">
        <v>959</v>
      </c>
      <c r="Y147" s="280" t="s">
        <v>721</v>
      </c>
      <c r="Z147" s="280" t="s">
        <v>1047</v>
      </c>
      <c r="AA147" s="280" t="s">
        <v>723</v>
      </c>
      <c r="AB147" s="280" t="s">
        <v>749</v>
      </c>
      <c r="AC147" s="280" t="s">
        <v>725</v>
      </c>
      <c r="AD147" s="280" t="s">
        <v>1048</v>
      </c>
      <c r="AE147" s="280" t="s">
        <v>120</v>
      </c>
      <c r="AF147" s="280" t="s">
        <v>59</v>
      </c>
      <c r="AG147" s="280" t="s">
        <v>728</v>
      </c>
      <c r="AO147" s="296"/>
      <c r="AP147" s="296"/>
      <c r="AQ147" s="296"/>
      <c r="AZ147" s="152">
        <v>147</v>
      </c>
      <c r="BA147" s="152"/>
      <c r="BB147" s="261">
        <v>0</v>
      </c>
      <c r="BC147" s="293" t="e">
        <v>#DIV/0!</v>
      </c>
      <c r="BD147" s="274" t="e">
        <v>#DIV/0!</v>
      </c>
      <c r="BE147" s="261" t="e">
        <v>#DIV/0!</v>
      </c>
      <c r="BF147" s="261" t="e">
        <v>#DIV/0!</v>
      </c>
      <c r="BG147" s="261" t="e">
        <v>#DIV/0!</v>
      </c>
      <c r="BH147" s="261" t="e">
        <v>#DIV/0!</v>
      </c>
      <c r="BI147" s="261" t="e">
        <v>#DIV/0!</v>
      </c>
      <c r="BJ147" s="261" t="e">
        <v>#DIV/0!</v>
      </c>
      <c r="BK147" s="261" t="e">
        <v>#DIV/0!</v>
      </c>
      <c r="BL147" s="261" t="e">
        <v>#DIV/0!</v>
      </c>
      <c r="BM147" s="152"/>
      <c r="BV147" s="152">
        <v>147</v>
      </c>
      <c r="BW147" s="152"/>
      <c r="BX147" s="261">
        <v>0</v>
      </c>
      <c r="BY147" s="293" t="e">
        <v>#DIV/0!</v>
      </c>
      <c r="BZ147" s="274" t="e">
        <v>#DIV/0!</v>
      </c>
      <c r="CA147" s="261" t="e">
        <v>#DIV/0!</v>
      </c>
      <c r="CB147" s="261" t="e">
        <v>#DIV/0!</v>
      </c>
      <c r="CC147" s="261" t="e">
        <v>#DIV/0!</v>
      </c>
      <c r="CD147" s="261" t="e">
        <v>#DIV/0!</v>
      </c>
      <c r="CE147" s="261" t="e">
        <v>#DIV/0!</v>
      </c>
      <c r="CF147" s="261" t="e">
        <v>#DIV/0!</v>
      </c>
      <c r="CG147" s="261" t="e">
        <v>#DIV/0!</v>
      </c>
      <c r="CH147" s="261" t="e">
        <v>#DIV/0!</v>
      </c>
      <c r="CI147" s="152"/>
    </row>
    <row r="148" spans="1:87">
      <c r="A148" s="3" t="s">
        <v>1074</v>
      </c>
      <c r="T148" s="149" t="s">
        <v>1074</v>
      </c>
      <c r="U148" s="149"/>
      <c r="V148" s="149"/>
      <c r="W148" s="149"/>
      <c r="X148" s="149"/>
      <c r="Y148" s="149"/>
      <c r="Z148" s="149"/>
      <c r="AA148" s="149"/>
      <c r="AB148" s="149"/>
      <c r="AC148" s="149"/>
      <c r="AD148" s="149"/>
      <c r="AE148" s="149"/>
      <c r="AF148" s="149"/>
      <c r="AG148" s="149"/>
      <c r="AN148" s="3" t="s">
        <v>1075</v>
      </c>
      <c r="AO148" s="245">
        <v>4.1531828622602365E-2</v>
      </c>
      <c r="AP148" s="245">
        <v>0.73560696830174277</v>
      </c>
      <c r="AQ148" s="245">
        <v>0.22286120307565482</v>
      </c>
      <c r="AR148" s="245">
        <v>1</v>
      </c>
      <c r="AZ148" s="152">
        <v>148</v>
      </c>
      <c r="BD148" s="275"/>
      <c r="BV148" s="152">
        <v>148</v>
      </c>
      <c r="BZ148" s="275"/>
    </row>
    <row r="149" spans="1:87">
      <c r="B149" s="3" t="s">
        <v>635</v>
      </c>
      <c r="C149" s="54">
        <v>0</v>
      </c>
      <c r="D149" s="54">
        <v>0</v>
      </c>
      <c r="E149" s="54">
        <v>0</v>
      </c>
      <c r="F149" s="54">
        <v>0</v>
      </c>
      <c r="G149" s="54">
        <v>0</v>
      </c>
      <c r="H149" s="54">
        <v>0</v>
      </c>
      <c r="I149" s="54">
        <v>0</v>
      </c>
      <c r="J149" s="54">
        <v>0</v>
      </c>
      <c r="K149" s="54">
        <v>0</v>
      </c>
      <c r="L149" s="54">
        <v>0</v>
      </c>
      <c r="M149" s="54">
        <v>0</v>
      </c>
      <c r="N149" s="54">
        <v>0</v>
      </c>
      <c r="T149" s="149"/>
      <c r="U149" s="149" t="s">
        <v>635</v>
      </c>
      <c r="V149" s="288">
        <v>0</v>
      </c>
      <c r="W149" s="288">
        <v>0</v>
      </c>
      <c r="X149" s="288">
        <v>0</v>
      </c>
      <c r="Y149" s="288">
        <v>0</v>
      </c>
      <c r="Z149" s="288">
        <v>0</v>
      </c>
      <c r="AA149" s="288">
        <v>0</v>
      </c>
      <c r="AB149" s="288">
        <v>0</v>
      </c>
      <c r="AC149" s="288">
        <v>0</v>
      </c>
      <c r="AD149" s="288">
        <v>0</v>
      </c>
      <c r="AE149" s="288">
        <v>0</v>
      </c>
      <c r="AF149" s="288">
        <v>0</v>
      </c>
      <c r="AG149" s="288">
        <v>0</v>
      </c>
      <c r="AN149" s="3" t="s">
        <v>1076</v>
      </c>
      <c r="AS149" s="245">
        <v>0.18397686039692168</v>
      </c>
      <c r="AT149" s="245">
        <v>0.69308699197216039</v>
      </c>
      <c r="AU149" s="245">
        <v>9.0644080722305995E-2</v>
      </c>
      <c r="AV149" s="245">
        <v>3.1713375141554818E-2</v>
      </c>
      <c r="AW149" s="245">
        <v>5.7869176705708917E-4</v>
      </c>
      <c r="AX149" s="245">
        <v>1</v>
      </c>
      <c r="AZ149" s="152">
        <v>149</v>
      </c>
      <c r="BA149" s="152" t="s">
        <v>1077</v>
      </c>
      <c r="BB149" s="152"/>
      <c r="BC149" s="152"/>
      <c r="BD149" s="276">
        <v>0</v>
      </c>
      <c r="BE149" s="262">
        <v>0</v>
      </c>
      <c r="BF149" s="262">
        <v>0</v>
      </c>
      <c r="BG149" s="262">
        <v>0</v>
      </c>
      <c r="BH149" s="262">
        <v>0</v>
      </c>
      <c r="BI149" s="262">
        <v>0</v>
      </c>
      <c r="BJ149" s="262">
        <v>0</v>
      </c>
      <c r="BK149" s="262">
        <v>0</v>
      </c>
      <c r="BL149" s="262">
        <v>0</v>
      </c>
      <c r="BM149" s="188">
        <v>0</v>
      </c>
      <c r="BV149" s="152">
        <v>149</v>
      </c>
      <c r="BW149" s="152" t="s">
        <v>1078</v>
      </c>
      <c r="BX149" s="152"/>
      <c r="BY149" s="152"/>
      <c r="BZ149" s="276">
        <v>0</v>
      </c>
      <c r="CA149" s="276">
        <v>0</v>
      </c>
      <c r="CB149" s="276">
        <v>0</v>
      </c>
      <c r="CC149" s="276">
        <v>0</v>
      </c>
      <c r="CD149" s="276">
        <v>0</v>
      </c>
      <c r="CE149" s="276">
        <v>0</v>
      </c>
      <c r="CF149" s="276">
        <v>0</v>
      </c>
      <c r="CG149" s="276">
        <v>0</v>
      </c>
      <c r="CH149" s="276">
        <v>0</v>
      </c>
      <c r="CI149" s="188">
        <v>0</v>
      </c>
    </row>
    <row r="150" spans="1:87">
      <c r="B150" s="3" t="s">
        <v>569</v>
      </c>
      <c r="C150" s="54">
        <v>0</v>
      </c>
      <c r="D150" s="54">
        <v>0</v>
      </c>
      <c r="E150" s="54">
        <v>0</v>
      </c>
      <c r="F150" s="54">
        <v>0</v>
      </c>
      <c r="G150" s="54">
        <v>0</v>
      </c>
      <c r="H150" s="54">
        <v>0</v>
      </c>
      <c r="I150" s="54">
        <v>0</v>
      </c>
      <c r="J150" s="54">
        <v>0</v>
      </c>
      <c r="K150" s="54">
        <v>0</v>
      </c>
      <c r="L150" s="54">
        <v>0</v>
      </c>
      <c r="M150" s="54">
        <v>0</v>
      </c>
      <c r="N150" s="54">
        <v>0</v>
      </c>
      <c r="T150" s="149"/>
      <c r="U150" s="149" t="s">
        <v>569</v>
      </c>
      <c r="V150" s="288">
        <v>0</v>
      </c>
      <c r="W150" s="288">
        <v>0</v>
      </c>
      <c r="X150" s="288">
        <v>0</v>
      </c>
      <c r="Y150" s="288">
        <v>0</v>
      </c>
      <c r="Z150" s="288">
        <v>0</v>
      </c>
      <c r="AA150" s="288">
        <v>0</v>
      </c>
      <c r="AB150" s="288">
        <v>0</v>
      </c>
      <c r="AC150" s="288">
        <v>0</v>
      </c>
      <c r="AD150" s="288">
        <v>0</v>
      </c>
      <c r="AE150" s="288">
        <v>0</v>
      </c>
      <c r="AF150" s="288">
        <v>0</v>
      </c>
      <c r="AG150" s="288">
        <v>0</v>
      </c>
      <c r="AZ150" s="152">
        <v>150</v>
      </c>
      <c r="BD150" s="275"/>
      <c r="BV150" s="152">
        <v>150</v>
      </c>
    </row>
    <row r="151" spans="1:87">
      <c r="B151" s="3" t="s">
        <v>634</v>
      </c>
      <c r="C151" s="54">
        <v>890168431.98749971</v>
      </c>
      <c r="D151" s="54">
        <v>37228687.811439328</v>
      </c>
      <c r="E151" s="54">
        <v>652905165.17839026</v>
      </c>
      <c r="F151" s="54">
        <v>200034578.99767023</v>
      </c>
      <c r="G151" s="54">
        <v>0</v>
      </c>
      <c r="H151" s="54">
        <v>0</v>
      </c>
      <c r="I151" s="54">
        <v>0</v>
      </c>
      <c r="J151" s="54">
        <v>0</v>
      </c>
      <c r="K151" s="54">
        <v>0</v>
      </c>
      <c r="L151" s="54">
        <v>0</v>
      </c>
      <c r="M151" s="54">
        <v>0</v>
      </c>
      <c r="N151" s="54">
        <v>0</v>
      </c>
      <c r="T151" s="149"/>
      <c r="U151" s="149" t="s">
        <v>634</v>
      </c>
      <c r="V151" s="288">
        <v>890168431.98749971</v>
      </c>
      <c r="W151" s="288">
        <v>37228687.811439328</v>
      </c>
      <c r="X151" s="288">
        <v>652905165.17839026</v>
      </c>
      <c r="Y151" s="288">
        <v>200034578.99767023</v>
      </c>
      <c r="Z151" s="288">
        <v>0</v>
      </c>
      <c r="AA151" s="288">
        <v>0</v>
      </c>
      <c r="AB151" s="288">
        <v>0</v>
      </c>
      <c r="AC151" s="288">
        <v>0</v>
      </c>
      <c r="AD151" s="288">
        <v>0</v>
      </c>
      <c r="AE151" s="288">
        <v>0</v>
      </c>
      <c r="AF151" s="288">
        <v>0</v>
      </c>
      <c r="AG151" s="288">
        <v>0</v>
      </c>
      <c r="AZ151" s="152">
        <v>151</v>
      </c>
      <c r="BA151" s="3" t="s">
        <v>1079</v>
      </c>
      <c r="BD151" s="276">
        <v>0</v>
      </c>
      <c r="BE151" s="262">
        <v>0</v>
      </c>
      <c r="BF151" s="262">
        <v>0</v>
      </c>
      <c r="BG151" s="262">
        <v>0</v>
      </c>
      <c r="BH151" s="262">
        <v>0</v>
      </c>
      <c r="BI151" s="262">
        <v>0</v>
      </c>
      <c r="BJ151" s="262">
        <v>0</v>
      </c>
      <c r="BK151" s="262">
        <v>0</v>
      </c>
      <c r="BL151" s="262">
        <v>0</v>
      </c>
      <c r="BM151" s="188">
        <v>0</v>
      </c>
      <c r="BV151" s="152">
        <v>151</v>
      </c>
    </row>
    <row r="152" spans="1:87">
      <c r="B152" s="3" t="s">
        <v>636</v>
      </c>
      <c r="C152" s="54">
        <v>195989109.96124968</v>
      </c>
      <c r="D152" s="54">
        <v>0</v>
      </c>
      <c r="E152" s="54">
        <v>0</v>
      </c>
      <c r="F152" s="54">
        <v>0</v>
      </c>
      <c r="G152" s="54">
        <v>0</v>
      </c>
      <c r="H152" s="54">
        <v>37070315.15472623</v>
      </c>
      <c r="I152" s="54">
        <v>134023536.57614338</v>
      </c>
      <c r="J152" s="54">
        <v>18276307.446760088</v>
      </c>
      <c r="K152" s="54">
        <v>6508335.6702772081</v>
      </c>
      <c r="L152" s="54">
        <v>110615.11334277231</v>
      </c>
      <c r="M152" s="54">
        <v>0</v>
      </c>
      <c r="N152" s="54">
        <v>0</v>
      </c>
      <c r="T152" s="149"/>
      <c r="U152" s="149" t="s">
        <v>636</v>
      </c>
      <c r="V152" s="288">
        <v>195989109.96124968</v>
      </c>
      <c r="W152" s="288">
        <v>0</v>
      </c>
      <c r="X152" s="288">
        <v>0</v>
      </c>
      <c r="Y152" s="288">
        <v>0</v>
      </c>
      <c r="Z152" s="288">
        <v>0</v>
      </c>
      <c r="AA152" s="288">
        <v>37070315.15472623</v>
      </c>
      <c r="AB152" s="288">
        <v>134023536.57614338</v>
      </c>
      <c r="AC152" s="288">
        <v>18276307.446760088</v>
      </c>
      <c r="AD152" s="288">
        <v>6508335.6702772081</v>
      </c>
      <c r="AE152" s="288">
        <v>110615.11334277231</v>
      </c>
      <c r="AF152" s="288">
        <v>0</v>
      </c>
      <c r="AG152" s="288">
        <v>0</v>
      </c>
      <c r="AN152" s="151"/>
    </row>
    <row r="153" spans="1:87">
      <c r="B153" s="3" t="s">
        <v>249</v>
      </c>
      <c r="C153" s="54">
        <v>0</v>
      </c>
      <c r="D153" s="54">
        <v>0</v>
      </c>
      <c r="E153" s="54">
        <v>0</v>
      </c>
      <c r="F153" s="54">
        <v>0</v>
      </c>
      <c r="G153" s="54">
        <v>0</v>
      </c>
      <c r="H153" s="54">
        <v>0</v>
      </c>
      <c r="I153" s="54">
        <v>0</v>
      </c>
      <c r="J153" s="54">
        <v>0</v>
      </c>
      <c r="K153" s="54">
        <v>0</v>
      </c>
      <c r="L153" s="54">
        <v>0</v>
      </c>
      <c r="M153" s="54">
        <v>0</v>
      </c>
      <c r="N153" s="54">
        <v>0</v>
      </c>
      <c r="T153" s="149"/>
      <c r="U153" s="149" t="s">
        <v>249</v>
      </c>
      <c r="V153" s="288">
        <v>0</v>
      </c>
      <c r="W153" s="288">
        <v>0</v>
      </c>
      <c r="X153" s="288">
        <v>0</v>
      </c>
      <c r="Y153" s="288">
        <v>0</v>
      </c>
      <c r="Z153" s="288">
        <v>0</v>
      </c>
      <c r="AA153" s="288">
        <v>0</v>
      </c>
      <c r="AB153" s="288">
        <v>0</v>
      </c>
      <c r="AC153" s="288">
        <v>0</v>
      </c>
      <c r="AD153" s="288">
        <v>0</v>
      </c>
      <c r="AE153" s="288">
        <v>0</v>
      </c>
      <c r="AF153" s="288">
        <v>0</v>
      </c>
      <c r="AG153" s="288">
        <v>0</v>
      </c>
      <c r="AN153" s="290"/>
    </row>
    <row r="154" spans="1:87">
      <c r="C154" s="67">
        <v>1086157541.9487493</v>
      </c>
      <c r="D154" s="67">
        <v>37228687.811439328</v>
      </c>
      <c r="E154" s="67">
        <v>652905165.17839026</v>
      </c>
      <c r="F154" s="67">
        <v>200034578.99767023</v>
      </c>
      <c r="G154" s="67">
        <v>0</v>
      </c>
      <c r="H154" s="67">
        <v>37070315.15472623</v>
      </c>
      <c r="I154" s="67">
        <v>134023536.57614338</v>
      </c>
      <c r="J154" s="67">
        <v>18276307.446760088</v>
      </c>
      <c r="K154" s="67">
        <v>6508335.6702772081</v>
      </c>
      <c r="L154" s="67">
        <v>110615.11334277231</v>
      </c>
      <c r="M154" s="67">
        <v>0</v>
      </c>
      <c r="N154" s="67">
        <v>0</v>
      </c>
      <c r="T154" s="149"/>
      <c r="U154" s="149"/>
      <c r="V154" s="289">
        <v>1086157541.9487493</v>
      </c>
      <c r="W154" s="289">
        <v>37228687.811439328</v>
      </c>
      <c r="X154" s="289">
        <v>652905165.17839026</v>
      </c>
      <c r="Y154" s="289">
        <v>200034578.99767023</v>
      </c>
      <c r="Z154" s="289">
        <v>0</v>
      </c>
      <c r="AA154" s="289">
        <v>37070315.15472623</v>
      </c>
      <c r="AB154" s="289">
        <v>134023536.57614338</v>
      </c>
      <c r="AC154" s="289">
        <v>18276307.446760088</v>
      </c>
      <c r="AD154" s="289">
        <v>6508335.6702772081</v>
      </c>
      <c r="AE154" s="289">
        <v>110615.11334277231</v>
      </c>
      <c r="AF154" s="289">
        <v>0</v>
      </c>
      <c r="AG154" s="289">
        <v>0</v>
      </c>
    </row>
    <row r="155" spans="1:87">
      <c r="B155" s="279" t="s">
        <v>1055</v>
      </c>
      <c r="C155" s="165">
        <v>0</v>
      </c>
      <c r="D155" s="165">
        <v>0</v>
      </c>
      <c r="E155" s="165">
        <v>0</v>
      </c>
      <c r="F155" s="165">
        <v>0</v>
      </c>
      <c r="G155" s="165">
        <v>0</v>
      </c>
      <c r="H155" s="165">
        <v>0</v>
      </c>
      <c r="I155" s="165">
        <v>0</v>
      </c>
      <c r="J155" s="165">
        <v>0</v>
      </c>
      <c r="K155" s="165">
        <v>0</v>
      </c>
      <c r="L155" s="165">
        <v>0</v>
      </c>
      <c r="M155" s="165">
        <v>0</v>
      </c>
      <c r="N155" s="165">
        <v>0</v>
      </c>
      <c r="T155" s="149"/>
      <c r="U155" s="149"/>
      <c r="V155" s="287">
        <v>0</v>
      </c>
      <c r="W155" s="287">
        <v>0</v>
      </c>
      <c r="X155" s="287">
        <v>0</v>
      </c>
      <c r="Y155" s="287">
        <v>0</v>
      </c>
      <c r="Z155" s="287">
        <v>0</v>
      </c>
      <c r="AA155" s="287">
        <v>0</v>
      </c>
      <c r="AB155" s="287">
        <v>0</v>
      </c>
      <c r="AC155" s="287">
        <v>0</v>
      </c>
      <c r="AD155" s="287">
        <v>0</v>
      </c>
      <c r="AE155" s="287">
        <v>0</v>
      </c>
      <c r="AF155" s="287">
        <v>0</v>
      </c>
      <c r="AG155" s="287">
        <v>0</v>
      </c>
      <c r="AN155" s="160"/>
      <c r="AO155" s="160"/>
      <c r="AP155" s="160"/>
      <c r="AQ155" s="160"/>
      <c r="AS155" s="160"/>
      <c r="AT155" s="160"/>
      <c r="AU155" s="160"/>
      <c r="AV155" s="160"/>
      <c r="AW155" s="160"/>
      <c r="BA155" s="151">
        <v>43983</v>
      </c>
    </row>
    <row r="156" spans="1:87">
      <c r="A156" s="3" t="s">
        <v>1080</v>
      </c>
      <c r="T156" s="149" t="s">
        <v>1080</v>
      </c>
      <c r="U156" s="149"/>
      <c r="V156" s="149"/>
      <c r="W156" s="149"/>
      <c r="X156" s="149"/>
      <c r="Y156" s="149"/>
      <c r="Z156" s="149"/>
      <c r="AA156" s="149"/>
      <c r="AB156" s="149"/>
      <c r="AC156" s="149"/>
      <c r="AD156" s="149"/>
      <c r="AE156" s="149"/>
      <c r="AF156" s="149"/>
      <c r="AG156" s="149"/>
      <c r="AN156" s="160"/>
      <c r="AO156" s="160"/>
      <c r="AP156" s="160"/>
      <c r="AQ156" s="160"/>
      <c r="AR156" s="53"/>
      <c r="AS156" s="160"/>
      <c r="AT156" s="160"/>
      <c r="AU156" s="160"/>
      <c r="AV156" s="160"/>
      <c r="AW156" s="160"/>
      <c r="AX156" s="53"/>
      <c r="BA156" s="154" t="s">
        <v>1081</v>
      </c>
    </row>
    <row r="157" spans="1:87">
      <c r="B157" s="3" t="s">
        <v>635</v>
      </c>
      <c r="C157" s="54">
        <v>0</v>
      </c>
      <c r="D157" s="54">
        <v>0</v>
      </c>
      <c r="E157" s="54">
        <v>0</v>
      </c>
      <c r="F157" s="54">
        <v>0</v>
      </c>
      <c r="G157" s="54">
        <v>0</v>
      </c>
      <c r="H157" s="54">
        <v>0</v>
      </c>
      <c r="I157" s="54">
        <v>0</v>
      </c>
      <c r="J157" s="54">
        <v>0</v>
      </c>
      <c r="K157" s="54">
        <v>0</v>
      </c>
      <c r="L157" s="54">
        <v>0</v>
      </c>
      <c r="M157" s="54">
        <v>0</v>
      </c>
      <c r="N157" s="54">
        <v>0</v>
      </c>
      <c r="T157" s="149"/>
      <c r="U157" s="149" t="s">
        <v>635</v>
      </c>
      <c r="V157" s="288">
        <v>0</v>
      </c>
      <c r="W157" s="288">
        <v>0</v>
      </c>
      <c r="X157" s="288">
        <v>0</v>
      </c>
      <c r="Y157" s="288">
        <v>0</v>
      </c>
      <c r="Z157" s="288">
        <v>0</v>
      </c>
      <c r="AA157" s="288">
        <v>0</v>
      </c>
      <c r="AB157" s="288">
        <v>0</v>
      </c>
      <c r="AC157" s="288">
        <v>0</v>
      </c>
      <c r="AD157" s="288">
        <v>0</v>
      </c>
      <c r="AE157" s="288">
        <v>0</v>
      </c>
      <c r="AF157" s="288">
        <v>0</v>
      </c>
      <c r="AG157" s="288">
        <v>0</v>
      </c>
      <c r="AN157" s="297"/>
      <c r="AO157" s="171"/>
      <c r="AP157" s="171"/>
      <c r="AQ157" s="171"/>
      <c r="AR157" s="210"/>
      <c r="AS157" s="171"/>
      <c r="AT157" s="171"/>
      <c r="AU157" s="171"/>
      <c r="AV157" s="171"/>
      <c r="AW157" s="171"/>
      <c r="AX157" s="210"/>
      <c r="BB157" s="160" t="s">
        <v>748</v>
      </c>
      <c r="BC157" s="160" t="s">
        <v>748</v>
      </c>
      <c r="BD157" s="160" t="s">
        <v>748</v>
      </c>
      <c r="BE157" s="160" t="s">
        <v>748</v>
      </c>
      <c r="BF157" s="160" t="s">
        <v>748</v>
      </c>
      <c r="BG157" s="160" t="s">
        <v>749</v>
      </c>
      <c r="BH157" s="160" t="s">
        <v>749</v>
      </c>
      <c r="BI157" s="160" t="s">
        <v>749</v>
      </c>
      <c r="BJ157" s="160"/>
      <c r="BK157" s="160"/>
    </row>
    <row r="158" spans="1:87">
      <c r="B158" s="3" t="s">
        <v>569</v>
      </c>
      <c r="C158" s="54">
        <v>3862582.5</v>
      </c>
      <c r="D158" s="54">
        <v>0</v>
      </c>
      <c r="E158" s="54">
        <v>0</v>
      </c>
      <c r="F158" s="54">
        <v>0</v>
      </c>
      <c r="G158" s="54">
        <v>0</v>
      </c>
      <c r="H158" s="54">
        <v>0</v>
      </c>
      <c r="I158" s="54">
        <v>0</v>
      </c>
      <c r="J158" s="54">
        <v>0</v>
      </c>
      <c r="K158" s="54">
        <v>0</v>
      </c>
      <c r="L158" s="54">
        <v>0</v>
      </c>
      <c r="M158" s="54">
        <v>3862582.5</v>
      </c>
      <c r="N158" s="54">
        <v>0</v>
      </c>
      <c r="T158" s="149"/>
      <c r="U158" s="149" t="s">
        <v>569</v>
      </c>
      <c r="V158" s="288">
        <v>3862582.5</v>
      </c>
      <c r="W158" s="288">
        <v>0</v>
      </c>
      <c r="X158" s="288">
        <v>0</v>
      </c>
      <c r="Y158" s="288">
        <v>0</v>
      </c>
      <c r="Z158" s="288">
        <v>0</v>
      </c>
      <c r="AA158" s="288">
        <v>0</v>
      </c>
      <c r="AB158" s="288">
        <v>0</v>
      </c>
      <c r="AC158" s="288">
        <v>0</v>
      </c>
      <c r="AD158" s="288">
        <v>0</v>
      </c>
      <c r="AE158" s="288">
        <v>0</v>
      </c>
      <c r="AF158" s="288">
        <v>3862582.5</v>
      </c>
      <c r="AG158" s="288">
        <v>0</v>
      </c>
      <c r="AN158" s="297"/>
      <c r="AO158" s="171"/>
      <c r="AP158" s="171"/>
      <c r="AQ158" s="171"/>
      <c r="AR158" s="210"/>
      <c r="AS158" s="171"/>
      <c r="AT158" s="171"/>
      <c r="AU158" s="171"/>
      <c r="AV158" s="171"/>
      <c r="AW158" s="171"/>
      <c r="AX158" s="210"/>
      <c r="BA158" s="166" t="s">
        <v>750</v>
      </c>
      <c r="BB158" s="161" t="s">
        <v>758</v>
      </c>
      <c r="BC158" s="161" t="s">
        <v>759</v>
      </c>
      <c r="BD158" s="161" t="s">
        <v>760</v>
      </c>
      <c r="BE158" s="161" t="s">
        <v>761</v>
      </c>
      <c r="BF158" s="161" t="s">
        <v>762</v>
      </c>
      <c r="BG158" s="161" t="s">
        <v>791</v>
      </c>
      <c r="BH158" s="161" t="s">
        <v>792</v>
      </c>
      <c r="BI158" s="161" t="s">
        <v>793</v>
      </c>
      <c r="BJ158" s="161" t="s">
        <v>727</v>
      </c>
      <c r="BK158" s="161" t="s">
        <v>59</v>
      </c>
    </row>
    <row r="159" spans="1:87">
      <c r="B159" s="3" t="s">
        <v>636</v>
      </c>
      <c r="C159" s="54">
        <v>-89505902.035833299</v>
      </c>
      <c r="D159" s="54">
        <v>0</v>
      </c>
      <c r="E159" s="54">
        <v>0</v>
      </c>
      <c r="F159" s="54">
        <v>0</v>
      </c>
      <c r="G159" s="54">
        <v>0</v>
      </c>
      <c r="H159" s="54">
        <v>-16929573.267271932</v>
      </c>
      <c r="I159" s="54">
        <v>-61206959.599194057</v>
      </c>
      <c r="J159" s="54">
        <v>-8346572.8490216183</v>
      </c>
      <c r="K159" s="54">
        <v>-2972279.7100069895</v>
      </c>
      <c r="L159" s="54">
        <v>-50516.610338698461</v>
      </c>
      <c r="M159" s="54">
        <v>0</v>
      </c>
      <c r="N159" s="54">
        <v>0</v>
      </c>
      <c r="T159" s="149"/>
      <c r="U159" s="149" t="s">
        <v>636</v>
      </c>
      <c r="V159" s="288">
        <v>-89505902.035833299</v>
      </c>
      <c r="W159" s="288">
        <v>0</v>
      </c>
      <c r="X159" s="288">
        <v>0</v>
      </c>
      <c r="Y159" s="288">
        <v>0</v>
      </c>
      <c r="Z159" s="288">
        <v>0</v>
      </c>
      <c r="AA159" s="288">
        <v>-16929573.267271932</v>
      </c>
      <c r="AB159" s="288">
        <v>-61206959.599194057</v>
      </c>
      <c r="AC159" s="288">
        <v>-8346572.8490216183</v>
      </c>
      <c r="AD159" s="288">
        <v>-2972279.7100069895</v>
      </c>
      <c r="AE159" s="288">
        <v>-50516.610338698461</v>
      </c>
      <c r="AF159" s="288">
        <v>0</v>
      </c>
      <c r="AG159" s="288">
        <v>0</v>
      </c>
      <c r="AN159" s="297"/>
      <c r="AO159" s="171"/>
      <c r="AP159" s="171"/>
      <c r="AQ159" s="171"/>
      <c r="AR159" s="210"/>
      <c r="AS159" s="171"/>
      <c r="AT159" s="171"/>
      <c r="AU159" s="171"/>
      <c r="AV159" s="171"/>
      <c r="AW159" s="171"/>
      <c r="AX159" s="210"/>
      <c r="BA159" s="298" t="s">
        <v>1014</v>
      </c>
      <c r="BB159" s="68">
        <v>0</v>
      </c>
      <c r="BC159" s="68">
        <v>0</v>
      </c>
      <c r="BD159" s="68">
        <v>0</v>
      </c>
      <c r="BE159" s="68">
        <v>0</v>
      </c>
      <c r="BF159" s="68">
        <v>0</v>
      </c>
      <c r="BG159" s="68">
        <v>0</v>
      </c>
      <c r="BH159" s="68">
        <v>0</v>
      </c>
      <c r="BI159" s="68">
        <v>0</v>
      </c>
      <c r="BJ159" s="68">
        <v>0</v>
      </c>
      <c r="BK159" s="68">
        <v>0</v>
      </c>
      <c r="BL159" s="68">
        <v>0</v>
      </c>
    </row>
    <row r="160" spans="1:87">
      <c r="B160" s="3" t="s">
        <v>634</v>
      </c>
      <c r="C160" s="54">
        <v>-377370741.62333298</v>
      </c>
      <c r="D160" s="54">
        <v>-15782426.138948591</v>
      </c>
      <c r="E160" s="54">
        <v>-276787288.26965833</v>
      </c>
      <c r="F160" s="54">
        <v>-84801027.21472609</v>
      </c>
      <c r="G160" s="54">
        <v>0</v>
      </c>
      <c r="H160" s="54">
        <v>0</v>
      </c>
      <c r="I160" s="54">
        <v>0</v>
      </c>
      <c r="J160" s="54">
        <v>0</v>
      </c>
      <c r="K160" s="54">
        <v>0</v>
      </c>
      <c r="L160" s="54">
        <v>0</v>
      </c>
      <c r="M160" s="54">
        <v>0</v>
      </c>
      <c r="N160" s="54">
        <v>0</v>
      </c>
      <c r="T160" s="149"/>
      <c r="U160" s="149" t="s">
        <v>634</v>
      </c>
      <c r="V160" s="288">
        <v>-377370741.62333298</v>
      </c>
      <c r="W160" s="288">
        <v>-15782426.138948591</v>
      </c>
      <c r="X160" s="288">
        <v>-276787288.26965833</v>
      </c>
      <c r="Y160" s="288">
        <v>-84801027.21472609</v>
      </c>
      <c r="Z160" s="288">
        <v>0</v>
      </c>
      <c r="AA160" s="288">
        <v>0</v>
      </c>
      <c r="AB160" s="288">
        <v>0</v>
      </c>
      <c r="AC160" s="288">
        <v>0</v>
      </c>
      <c r="AD160" s="288">
        <v>0</v>
      </c>
      <c r="AE160" s="288">
        <v>0</v>
      </c>
      <c r="AF160" s="288">
        <v>0</v>
      </c>
      <c r="AG160" s="288">
        <v>0</v>
      </c>
      <c r="AN160" s="297"/>
      <c r="AO160" s="171"/>
      <c r="AP160" s="171"/>
      <c r="AQ160" s="171"/>
      <c r="AR160" s="210"/>
      <c r="AS160" s="171"/>
      <c r="AT160" s="171"/>
      <c r="AU160" s="171"/>
      <c r="AV160" s="171"/>
      <c r="AW160" s="171"/>
      <c r="AX160" s="210"/>
      <c r="BA160" s="298" t="s">
        <v>1015</v>
      </c>
      <c r="BB160" s="68">
        <v>0</v>
      </c>
      <c r="BC160" s="68">
        <v>0</v>
      </c>
      <c r="BD160" s="68">
        <v>0</v>
      </c>
      <c r="BE160" s="68">
        <v>0</v>
      </c>
      <c r="BF160" s="68">
        <v>0</v>
      </c>
      <c r="BG160" s="68">
        <v>0</v>
      </c>
      <c r="BH160" s="68">
        <v>0</v>
      </c>
      <c r="BI160" s="68">
        <v>0</v>
      </c>
      <c r="BJ160" s="68">
        <v>0</v>
      </c>
      <c r="BK160" s="68">
        <v>0</v>
      </c>
      <c r="BL160" s="68">
        <v>0</v>
      </c>
    </row>
    <row r="161" spans="1:64">
      <c r="B161" s="3" t="s">
        <v>249</v>
      </c>
      <c r="C161" s="54">
        <v>0</v>
      </c>
      <c r="D161" s="54">
        <v>0</v>
      </c>
      <c r="E161" s="54">
        <v>0</v>
      </c>
      <c r="F161" s="54">
        <v>0</v>
      </c>
      <c r="G161" s="54">
        <v>0</v>
      </c>
      <c r="H161" s="54">
        <v>0</v>
      </c>
      <c r="I161" s="54">
        <v>0</v>
      </c>
      <c r="J161" s="54">
        <v>0</v>
      </c>
      <c r="K161" s="54">
        <v>0</v>
      </c>
      <c r="L161" s="54">
        <v>0</v>
      </c>
      <c r="M161" s="54">
        <v>0</v>
      </c>
      <c r="N161" s="54">
        <v>0</v>
      </c>
      <c r="T161" s="149"/>
      <c r="U161" s="149" t="s">
        <v>249</v>
      </c>
      <c r="V161" s="288">
        <v>0</v>
      </c>
      <c r="W161" s="288">
        <v>0</v>
      </c>
      <c r="X161" s="288">
        <v>0</v>
      </c>
      <c r="Y161" s="288">
        <v>0</v>
      </c>
      <c r="Z161" s="288">
        <v>0</v>
      </c>
      <c r="AA161" s="288">
        <v>0</v>
      </c>
      <c r="AB161" s="288">
        <v>0</v>
      </c>
      <c r="AC161" s="288">
        <v>0</v>
      </c>
      <c r="AD161" s="288">
        <v>0</v>
      </c>
      <c r="AE161" s="288">
        <v>0</v>
      </c>
      <c r="AF161" s="288">
        <v>0</v>
      </c>
      <c r="AG161" s="288">
        <v>0</v>
      </c>
      <c r="AN161" s="297"/>
      <c r="AO161" s="171"/>
      <c r="AP161" s="171"/>
      <c r="AQ161" s="171"/>
      <c r="AR161" s="210"/>
      <c r="AS161" s="171"/>
      <c r="AT161" s="171"/>
      <c r="AU161" s="171"/>
      <c r="AV161" s="171"/>
      <c r="AW161" s="171"/>
      <c r="AX161" s="210"/>
      <c r="BA161" s="298" t="s">
        <v>1016</v>
      </c>
      <c r="BB161" s="68"/>
      <c r="BC161" s="68">
        <v>0</v>
      </c>
      <c r="BD161" s="68">
        <v>0</v>
      </c>
      <c r="BE161" s="68"/>
      <c r="BF161" s="68"/>
      <c r="BG161" s="68"/>
      <c r="BH161" s="68"/>
      <c r="BI161" s="68"/>
      <c r="BJ161" s="68"/>
      <c r="BK161" s="68"/>
      <c r="BL161" s="68">
        <v>0</v>
      </c>
    </row>
    <row r="162" spans="1:64">
      <c r="C162" s="67">
        <v>-463014061.15916628</v>
      </c>
      <c r="D162" s="67">
        <v>-15782426.138948591</v>
      </c>
      <c r="E162" s="67">
        <v>-276787288.26965833</v>
      </c>
      <c r="F162" s="67">
        <v>-84801027.21472609</v>
      </c>
      <c r="G162" s="67">
        <v>0</v>
      </c>
      <c r="H162" s="67">
        <v>-16929573.267271932</v>
      </c>
      <c r="I162" s="67">
        <v>-61206959.599194057</v>
      </c>
      <c r="J162" s="67">
        <v>-8346572.8490216183</v>
      </c>
      <c r="K162" s="67">
        <v>-2972279.7100069895</v>
      </c>
      <c r="L162" s="67">
        <v>-50516.610338698461</v>
      </c>
      <c r="M162" s="67">
        <v>3862582.5</v>
      </c>
      <c r="N162" s="67">
        <v>0</v>
      </c>
      <c r="T162" s="149"/>
      <c r="U162" s="149"/>
      <c r="V162" s="289">
        <v>-463014061.15916628</v>
      </c>
      <c r="W162" s="289">
        <v>-15782426.138948591</v>
      </c>
      <c r="X162" s="289">
        <v>-276787288.26965833</v>
      </c>
      <c r="Y162" s="289">
        <v>-84801027.21472609</v>
      </c>
      <c r="Z162" s="289">
        <v>0</v>
      </c>
      <c r="AA162" s="289">
        <v>-16929573.267271932</v>
      </c>
      <c r="AB162" s="289">
        <v>-61206959.599194057</v>
      </c>
      <c r="AC162" s="289">
        <v>-8346572.8490216183</v>
      </c>
      <c r="AD162" s="289">
        <v>-2972279.7100069895</v>
      </c>
      <c r="AE162" s="289">
        <v>-50516.610338698461</v>
      </c>
      <c r="AF162" s="289">
        <v>3862582.5</v>
      </c>
      <c r="AG162" s="289">
        <v>0</v>
      </c>
      <c r="AN162" s="297"/>
      <c r="AO162" s="171"/>
      <c r="AP162" s="171"/>
      <c r="AQ162" s="171"/>
      <c r="AR162" s="210"/>
      <c r="AS162" s="171"/>
      <c r="AT162" s="171"/>
      <c r="AU162" s="171"/>
      <c r="AV162" s="171"/>
      <c r="AW162" s="171"/>
      <c r="AX162" s="210"/>
      <c r="BA162" s="298" t="s">
        <v>1017</v>
      </c>
      <c r="BB162" s="68"/>
      <c r="BC162" s="68">
        <v>0</v>
      </c>
      <c r="BD162" s="68"/>
      <c r="BE162" s="68"/>
      <c r="BF162" s="68"/>
      <c r="BG162" s="68"/>
      <c r="BH162" s="68"/>
      <c r="BI162" s="68"/>
      <c r="BJ162" s="68"/>
      <c r="BK162" s="68"/>
      <c r="BL162" s="68">
        <v>0</v>
      </c>
    </row>
    <row r="163" spans="1:64">
      <c r="B163" s="279" t="s">
        <v>1055</v>
      </c>
      <c r="C163" s="165">
        <v>1.4435499906539917E-8</v>
      </c>
      <c r="D163" s="165">
        <v>-3.3469405025243759E-10</v>
      </c>
      <c r="E163" s="165">
        <v>-5.8207660913467407E-9</v>
      </c>
      <c r="F163" s="165">
        <v>-3.3760443329811096E-9</v>
      </c>
      <c r="G163" s="165">
        <v>0</v>
      </c>
      <c r="H163" s="165">
        <v>0</v>
      </c>
      <c r="I163" s="165">
        <v>0</v>
      </c>
      <c r="J163" s="165">
        <v>0</v>
      </c>
      <c r="K163" s="165">
        <v>0</v>
      </c>
      <c r="L163" s="165">
        <v>0</v>
      </c>
      <c r="M163" s="165">
        <v>0</v>
      </c>
      <c r="N163" s="165">
        <v>0</v>
      </c>
      <c r="T163" s="149"/>
      <c r="U163" s="149"/>
      <c r="V163" s="287">
        <v>1.4435499906539917E-8</v>
      </c>
      <c r="W163" s="287">
        <v>-3.3469405025243759E-10</v>
      </c>
      <c r="X163" s="287">
        <v>-5.8207660913467407E-9</v>
      </c>
      <c r="Y163" s="287">
        <v>-3.3760443329811096E-9</v>
      </c>
      <c r="Z163" s="287">
        <v>0</v>
      </c>
      <c r="AA163" s="287">
        <v>0</v>
      </c>
      <c r="AB163" s="287">
        <v>0</v>
      </c>
      <c r="AC163" s="287">
        <v>0</v>
      </c>
      <c r="AD163" s="287">
        <v>0</v>
      </c>
      <c r="AE163" s="287">
        <v>0</v>
      </c>
      <c r="AF163" s="287">
        <v>0</v>
      </c>
      <c r="AG163" s="287">
        <v>0</v>
      </c>
      <c r="AH163" s="165"/>
      <c r="AN163" s="297"/>
      <c r="AO163" s="171"/>
      <c r="AP163" s="171"/>
      <c r="AQ163" s="171"/>
      <c r="AR163" s="210"/>
      <c r="AS163" s="171"/>
      <c r="AT163" s="171"/>
      <c r="AU163" s="171"/>
      <c r="AV163" s="171"/>
      <c r="AW163" s="171"/>
      <c r="AX163" s="210"/>
      <c r="BA163" s="298" t="s">
        <v>1018</v>
      </c>
      <c r="BB163" s="68"/>
      <c r="BC163" s="68">
        <v>0</v>
      </c>
      <c r="BD163" s="68"/>
      <c r="BE163" s="68"/>
      <c r="BF163" s="68"/>
      <c r="BG163" s="68"/>
      <c r="BH163" s="68"/>
      <c r="BI163" s="68"/>
      <c r="BJ163" s="68"/>
      <c r="BK163" s="68"/>
      <c r="BL163" s="68">
        <v>0</v>
      </c>
    </row>
    <row r="164" spans="1:64">
      <c r="A164" s="3" t="s">
        <v>1082</v>
      </c>
      <c r="C164" s="54">
        <v>623143480.78958297</v>
      </c>
      <c r="D164" s="54">
        <v>21446261.672490738</v>
      </c>
      <c r="E164" s="54">
        <v>376117876.90873194</v>
      </c>
      <c r="F164" s="54">
        <v>115233551.78294414</v>
      </c>
      <c r="G164" s="54">
        <v>0</v>
      </c>
      <c r="H164" s="54">
        <v>20140741.887454297</v>
      </c>
      <c r="I164" s="54">
        <v>72816576.976949334</v>
      </c>
      <c r="J164" s="54">
        <v>9929734.5977384709</v>
      </c>
      <c r="K164" s="54">
        <v>3536055.9602702186</v>
      </c>
      <c r="L164" s="54">
        <v>60098.503004073849</v>
      </c>
      <c r="M164" s="54">
        <v>3862582.5</v>
      </c>
      <c r="N164" s="54">
        <v>0</v>
      </c>
      <c r="T164" s="149" t="s">
        <v>1082</v>
      </c>
      <c r="U164" s="149"/>
      <c r="V164" s="288">
        <v>623143480.78958297</v>
      </c>
      <c r="W164" s="288">
        <v>21446261.672490738</v>
      </c>
      <c r="X164" s="288">
        <v>376117876.90873194</v>
      </c>
      <c r="Y164" s="288">
        <v>115233551.78294414</v>
      </c>
      <c r="Z164" s="288">
        <v>0</v>
      </c>
      <c r="AA164" s="288">
        <v>20140741.887454297</v>
      </c>
      <c r="AB164" s="288">
        <v>72816576.976949334</v>
      </c>
      <c r="AC164" s="288">
        <v>9929734.5977384709</v>
      </c>
      <c r="AD164" s="288">
        <v>3536055.9602702186</v>
      </c>
      <c r="AE164" s="288">
        <v>60098.503004073849</v>
      </c>
      <c r="AF164" s="288">
        <v>3862582.5</v>
      </c>
      <c r="AG164" s="288">
        <v>0</v>
      </c>
      <c r="AN164" s="297"/>
      <c r="AO164" s="171"/>
      <c r="AP164" s="171"/>
      <c r="AQ164" s="171"/>
      <c r="AR164" s="210"/>
      <c r="AS164" s="171"/>
      <c r="AT164" s="171"/>
      <c r="AU164" s="171"/>
      <c r="AV164" s="171"/>
      <c r="AW164" s="171"/>
      <c r="AX164" s="210"/>
      <c r="BA164" s="298" t="s">
        <v>1019</v>
      </c>
      <c r="BB164" s="68"/>
      <c r="BC164" s="68">
        <v>0</v>
      </c>
      <c r="BD164" s="68"/>
      <c r="BE164" s="68"/>
      <c r="BF164" s="68"/>
      <c r="BG164" s="68"/>
      <c r="BH164" s="68"/>
      <c r="BI164" s="68"/>
      <c r="BJ164" s="68"/>
      <c r="BK164" s="68"/>
      <c r="BL164" s="68">
        <v>0</v>
      </c>
    </row>
    <row r="165" spans="1:64">
      <c r="A165" s="89" t="s">
        <v>702</v>
      </c>
      <c r="C165" s="54"/>
      <c r="T165" s="148" t="s">
        <v>702</v>
      </c>
      <c r="U165" s="149"/>
      <c r="V165" s="149"/>
      <c r="W165" s="149"/>
      <c r="X165" s="149"/>
      <c r="Y165" s="149"/>
      <c r="Z165" s="149"/>
      <c r="AA165" s="149"/>
      <c r="AB165" s="149"/>
      <c r="AC165" s="149"/>
      <c r="AD165" s="149"/>
      <c r="AE165" s="149"/>
      <c r="AF165" s="149"/>
      <c r="AG165" s="149"/>
      <c r="AN165" s="297"/>
      <c r="AO165" s="171"/>
      <c r="AP165" s="171"/>
      <c r="AQ165" s="171"/>
      <c r="AR165" s="210"/>
      <c r="AS165" s="171"/>
      <c r="AT165" s="171"/>
      <c r="AU165" s="171"/>
      <c r="AV165" s="171"/>
      <c r="AW165" s="171"/>
      <c r="AX165" s="210"/>
      <c r="BA165" s="299">
        <v>0</v>
      </c>
      <c r="BB165" s="239"/>
      <c r="BC165" s="239">
        <v>0</v>
      </c>
      <c r="BD165" s="239"/>
      <c r="BE165" s="239"/>
      <c r="BF165" s="239"/>
      <c r="BG165" s="239"/>
      <c r="BH165" s="239"/>
      <c r="BI165" s="239"/>
      <c r="BJ165" s="239"/>
      <c r="BK165" s="239"/>
      <c r="BL165" s="68">
        <v>0</v>
      </c>
    </row>
    <row r="166" spans="1:64">
      <c r="A166" s="89" t="s">
        <v>1083</v>
      </c>
      <c r="C166" s="155">
        <v>1.0000000000000004</v>
      </c>
      <c r="D166" s="155">
        <v>3.4416249762119398E-2</v>
      </c>
      <c r="E166" s="155">
        <v>0.60358150009393385</v>
      </c>
      <c r="F166" s="155">
        <v>0.18492298376761016</v>
      </c>
      <c r="G166" s="155">
        <v>0</v>
      </c>
      <c r="H166" s="155">
        <v>3.2321194890675954E-2</v>
      </c>
      <c r="I166" s="155">
        <v>0.11685362877371949</v>
      </c>
      <c r="J166" s="155">
        <v>1.5934908899562807E-2</v>
      </c>
      <c r="K166" s="155">
        <v>5.6745453804470424E-3</v>
      </c>
      <c r="L166" s="155">
        <v>9.6444085281808999E-5</v>
      </c>
      <c r="M166" s="155">
        <v>6.1985443466498836E-3</v>
      </c>
      <c r="N166" s="155">
        <v>0</v>
      </c>
      <c r="T166" s="148" t="s">
        <v>1083</v>
      </c>
      <c r="U166" s="149"/>
      <c r="V166" s="157">
        <v>1.0000000000000004</v>
      </c>
      <c r="W166" s="157">
        <v>3.4416249762119398E-2</v>
      </c>
      <c r="X166" s="157">
        <v>0.60358150009393385</v>
      </c>
      <c r="Y166" s="157">
        <v>0.18492298376761016</v>
      </c>
      <c r="Z166" s="157">
        <v>0</v>
      </c>
      <c r="AA166" s="157">
        <v>3.2321194890675954E-2</v>
      </c>
      <c r="AB166" s="157">
        <v>0.11685362877371949</v>
      </c>
      <c r="AC166" s="157">
        <v>1.5934908899562807E-2</v>
      </c>
      <c r="AD166" s="157">
        <v>5.6745453804470424E-3</v>
      </c>
      <c r="AE166" s="157">
        <v>9.6444085281808999E-5</v>
      </c>
      <c r="AF166" s="157">
        <v>6.1985443466498836E-3</v>
      </c>
      <c r="AG166" s="157">
        <v>0</v>
      </c>
      <c r="AN166" s="297"/>
      <c r="AO166" s="171"/>
      <c r="AP166" s="171"/>
      <c r="AQ166" s="171"/>
      <c r="AR166" s="210"/>
      <c r="AS166" s="171"/>
      <c r="AT166" s="171"/>
      <c r="AU166" s="171"/>
      <c r="AV166" s="171"/>
      <c r="AW166" s="171"/>
      <c r="AX166" s="210"/>
      <c r="BA166" s="300" t="s">
        <v>832</v>
      </c>
      <c r="BB166" s="68">
        <v>0</v>
      </c>
      <c r="BC166" s="68">
        <v>0</v>
      </c>
      <c r="BD166" s="68">
        <v>0</v>
      </c>
      <c r="BE166" s="68">
        <v>0</v>
      </c>
      <c r="BF166" s="68">
        <v>0</v>
      </c>
      <c r="BG166" s="68">
        <v>0</v>
      </c>
      <c r="BH166" s="68">
        <v>0</v>
      </c>
      <c r="BI166" s="68">
        <v>0</v>
      </c>
      <c r="BJ166" s="68">
        <v>0</v>
      </c>
      <c r="BK166" s="68">
        <v>0</v>
      </c>
      <c r="BL166" s="68">
        <v>0</v>
      </c>
    </row>
    <row r="167" spans="1:64">
      <c r="C167" s="301"/>
      <c r="D167" s="302">
        <v>0</v>
      </c>
      <c r="E167" s="302">
        <v>0</v>
      </c>
      <c r="F167" s="302">
        <v>0</v>
      </c>
      <c r="G167" s="302">
        <v>0</v>
      </c>
      <c r="H167" s="302">
        <v>0</v>
      </c>
      <c r="I167" s="302">
        <v>0</v>
      </c>
      <c r="J167" s="302">
        <v>0</v>
      </c>
      <c r="K167" s="302">
        <v>0</v>
      </c>
      <c r="L167" s="302">
        <v>0</v>
      </c>
      <c r="M167" s="302">
        <v>0</v>
      </c>
      <c r="N167" s="302">
        <v>0</v>
      </c>
      <c r="O167" s="302">
        <v>0</v>
      </c>
      <c r="P167" s="301"/>
      <c r="Q167" s="301"/>
      <c r="R167" s="301"/>
      <c r="AN167" s="297"/>
      <c r="AO167" s="171"/>
      <c r="AP167" s="171"/>
      <c r="AQ167" s="171"/>
      <c r="AR167" s="210"/>
      <c r="AS167" s="171"/>
      <c r="AT167" s="171"/>
      <c r="AU167" s="171"/>
      <c r="AV167" s="171"/>
      <c r="AW167" s="171"/>
      <c r="AX167" s="210"/>
      <c r="BA167" s="300"/>
    </row>
    <row r="168" spans="1:64">
      <c r="T168" s="149"/>
      <c r="U168" s="149"/>
      <c r="V168" s="149"/>
      <c r="W168" s="149"/>
      <c r="X168" s="149"/>
      <c r="Y168" s="149"/>
      <c r="Z168" s="149"/>
      <c r="AA168" s="149"/>
      <c r="AB168" s="149"/>
      <c r="AC168" s="149"/>
      <c r="AD168" s="149"/>
      <c r="AE168" s="149"/>
      <c r="AF168" s="149"/>
      <c r="AG168" s="149"/>
      <c r="AN168" s="297"/>
      <c r="AO168" s="171"/>
      <c r="AP168" s="171"/>
      <c r="AQ168" s="171"/>
      <c r="AR168" s="210"/>
      <c r="AS168" s="171"/>
      <c r="AT168" s="171"/>
      <c r="AU168" s="171"/>
      <c r="AV168" s="171"/>
      <c r="AW168" s="171"/>
      <c r="AX168" s="210"/>
      <c r="BA168" s="300" t="s">
        <v>1084</v>
      </c>
      <c r="BB168" s="245">
        <v>0</v>
      </c>
      <c r="BC168" s="245">
        <v>0</v>
      </c>
      <c r="BD168" s="245">
        <v>0</v>
      </c>
      <c r="BE168" s="245">
        <v>0</v>
      </c>
      <c r="BF168" s="245">
        <v>0</v>
      </c>
      <c r="BG168" s="245">
        <v>0</v>
      </c>
      <c r="BH168" s="245">
        <v>0</v>
      </c>
      <c r="BI168" s="245">
        <v>0</v>
      </c>
      <c r="BJ168" s="245">
        <v>0</v>
      </c>
      <c r="BK168" s="245">
        <v>0</v>
      </c>
      <c r="BL168" s="245">
        <v>0</v>
      </c>
    </row>
    <row r="169" spans="1:64">
      <c r="A169" s="146" t="s">
        <v>1085</v>
      </c>
      <c r="C169" s="278" t="s">
        <v>58</v>
      </c>
      <c r="D169" s="278" t="s">
        <v>962</v>
      </c>
      <c r="E169" s="278" t="s">
        <v>959</v>
      </c>
      <c r="F169" s="278" t="s">
        <v>721</v>
      </c>
      <c r="G169" s="278" t="s">
        <v>1047</v>
      </c>
      <c r="H169" s="278" t="s">
        <v>723</v>
      </c>
      <c r="I169" s="278" t="s">
        <v>749</v>
      </c>
      <c r="J169" s="278" t="s">
        <v>725</v>
      </c>
      <c r="K169" s="278" t="s">
        <v>1048</v>
      </c>
      <c r="L169" s="278" t="s">
        <v>120</v>
      </c>
      <c r="M169" s="278" t="s">
        <v>59</v>
      </c>
      <c r="N169" s="278" t="s">
        <v>728</v>
      </c>
      <c r="T169" s="147" t="s">
        <v>1085</v>
      </c>
      <c r="U169" s="149"/>
      <c r="V169" s="280" t="s">
        <v>58</v>
      </c>
      <c r="W169" s="280" t="s">
        <v>962</v>
      </c>
      <c r="X169" s="280" t="s">
        <v>959</v>
      </c>
      <c r="Y169" s="280" t="s">
        <v>721</v>
      </c>
      <c r="Z169" s="280" t="s">
        <v>1047</v>
      </c>
      <c r="AA169" s="280" t="s">
        <v>723</v>
      </c>
      <c r="AB169" s="280" t="s">
        <v>749</v>
      </c>
      <c r="AC169" s="280" t="s">
        <v>725</v>
      </c>
      <c r="AD169" s="280" t="s">
        <v>1048</v>
      </c>
      <c r="AE169" s="280" t="s">
        <v>120</v>
      </c>
      <c r="AF169" s="280" t="s">
        <v>59</v>
      </c>
      <c r="AG169" s="280" t="s">
        <v>728</v>
      </c>
      <c r="AN169" s="154"/>
      <c r="AO169" s="170"/>
      <c r="AP169" s="170"/>
      <c r="AQ169" s="170"/>
      <c r="AR169" s="170"/>
      <c r="AS169" s="170"/>
      <c r="AT169" s="170"/>
      <c r="AU169" s="170"/>
      <c r="AV169" s="170"/>
      <c r="AW169" s="170"/>
      <c r="AX169" s="170"/>
      <c r="BA169" s="300"/>
    </row>
    <row r="170" spans="1:64">
      <c r="A170" s="3" t="s">
        <v>1086</v>
      </c>
      <c r="T170" s="149" t="s">
        <v>1087</v>
      </c>
      <c r="U170" s="149"/>
      <c r="V170" s="149"/>
      <c r="W170" s="149"/>
      <c r="X170" s="149"/>
      <c r="Y170" s="149"/>
      <c r="Z170" s="149"/>
      <c r="AA170" s="149"/>
      <c r="AB170" s="149"/>
      <c r="AC170" s="149"/>
      <c r="AD170" s="149"/>
      <c r="AE170" s="149"/>
      <c r="AF170" s="149"/>
      <c r="AG170" s="149"/>
      <c r="BA170" s="300"/>
    </row>
    <row r="171" spans="1:64">
      <c r="B171" s="3" t="s">
        <v>569</v>
      </c>
      <c r="C171" s="54">
        <v>74985.87</v>
      </c>
      <c r="D171" s="54">
        <v>0</v>
      </c>
      <c r="E171" s="54">
        <v>74985.87</v>
      </c>
      <c r="F171" s="54">
        <v>0</v>
      </c>
      <c r="G171" s="54">
        <v>0</v>
      </c>
      <c r="H171" s="54">
        <v>0</v>
      </c>
      <c r="I171" s="54">
        <v>0</v>
      </c>
      <c r="J171" s="54">
        <v>0</v>
      </c>
      <c r="K171" s="54">
        <v>0</v>
      </c>
      <c r="L171" s="54">
        <v>0</v>
      </c>
      <c r="M171" s="3">
        <v>0</v>
      </c>
      <c r="N171" s="3">
        <v>0</v>
      </c>
      <c r="T171" s="149"/>
      <c r="U171" s="149" t="s">
        <v>569</v>
      </c>
      <c r="V171" s="284">
        <v>74985.87</v>
      </c>
      <c r="W171" s="284">
        <v>0</v>
      </c>
      <c r="X171" s="284">
        <v>74985.87</v>
      </c>
      <c r="Y171" s="284">
        <v>0</v>
      </c>
      <c r="Z171" s="284">
        <v>0</v>
      </c>
      <c r="AA171" s="284">
        <v>0</v>
      </c>
      <c r="AB171" s="284">
        <v>0</v>
      </c>
      <c r="AC171" s="284">
        <v>0</v>
      </c>
      <c r="AD171" s="284">
        <v>0</v>
      </c>
      <c r="AE171" s="284">
        <v>0</v>
      </c>
      <c r="AF171" s="284">
        <v>0</v>
      </c>
      <c r="AG171" s="284">
        <v>0</v>
      </c>
      <c r="BA171" s="300"/>
    </row>
    <row r="172" spans="1:64">
      <c r="B172" s="3" t="s">
        <v>635</v>
      </c>
      <c r="C172" s="3">
        <v>0</v>
      </c>
      <c r="D172" s="3">
        <v>0</v>
      </c>
      <c r="E172" s="3">
        <v>0</v>
      </c>
      <c r="F172" s="3">
        <v>0</v>
      </c>
      <c r="G172" s="3">
        <v>0</v>
      </c>
      <c r="H172" s="3">
        <v>0</v>
      </c>
      <c r="I172" s="3">
        <v>0</v>
      </c>
      <c r="J172" s="3">
        <v>0</v>
      </c>
      <c r="K172" s="3">
        <v>0</v>
      </c>
      <c r="L172" s="3">
        <v>0</v>
      </c>
      <c r="M172" s="3">
        <v>0</v>
      </c>
      <c r="N172" s="3">
        <v>0</v>
      </c>
      <c r="T172" s="149"/>
      <c r="U172" s="149" t="s">
        <v>635</v>
      </c>
      <c r="V172" s="149">
        <v>0</v>
      </c>
      <c r="W172" s="149">
        <v>0</v>
      </c>
      <c r="X172" s="149">
        <v>0</v>
      </c>
      <c r="Y172" s="149">
        <v>0</v>
      </c>
      <c r="Z172" s="149">
        <v>0</v>
      </c>
      <c r="AA172" s="149">
        <v>0</v>
      </c>
      <c r="AB172" s="149">
        <v>0</v>
      </c>
      <c r="AC172" s="149">
        <v>0</v>
      </c>
      <c r="AD172" s="149">
        <v>0</v>
      </c>
      <c r="AE172" s="149">
        <v>0</v>
      </c>
      <c r="AF172" s="149">
        <v>0</v>
      </c>
      <c r="AG172" s="149">
        <v>0</v>
      </c>
      <c r="AO172" s="303"/>
      <c r="AP172" s="303"/>
      <c r="AQ172" s="303"/>
      <c r="AR172" s="303"/>
    </row>
    <row r="173" spans="1:64">
      <c r="B173" s="3" t="s">
        <v>649</v>
      </c>
      <c r="C173" s="54">
        <v>0</v>
      </c>
      <c r="D173" s="54">
        <v>0</v>
      </c>
      <c r="E173" s="54">
        <v>0</v>
      </c>
      <c r="F173" s="54">
        <v>0</v>
      </c>
      <c r="G173" s="54">
        <v>0</v>
      </c>
      <c r="H173" s="54">
        <v>0</v>
      </c>
      <c r="I173" s="54">
        <v>0</v>
      </c>
      <c r="J173" s="54">
        <v>0</v>
      </c>
      <c r="K173" s="54">
        <v>0</v>
      </c>
      <c r="L173" s="54">
        <v>0</v>
      </c>
      <c r="M173" s="54">
        <v>0</v>
      </c>
      <c r="N173" s="54">
        <v>0</v>
      </c>
      <c r="T173" s="149"/>
      <c r="U173" s="149" t="s">
        <v>649</v>
      </c>
      <c r="V173" s="288">
        <v>0</v>
      </c>
      <c r="W173" s="288">
        <v>0</v>
      </c>
      <c r="X173" s="288">
        <v>0</v>
      </c>
      <c r="Y173" s="288">
        <v>0</v>
      </c>
      <c r="Z173" s="288">
        <v>0</v>
      </c>
      <c r="AA173" s="288">
        <v>0</v>
      </c>
      <c r="AB173" s="288">
        <v>0</v>
      </c>
      <c r="AC173" s="288">
        <v>0</v>
      </c>
      <c r="AD173" s="288">
        <v>0</v>
      </c>
      <c r="AE173" s="288">
        <v>0</v>
      </c>
      <c r="AF173" s="288">
        <v>0</v>
      </c>
      <c r="AG173" s="288">
        <v>0</v>
      </c>
      <c r="AN173" s="151"/>
    </row>
    <row r="174" spans="1:64">
      <c r="B174" s="3" t="s">
        <v>249</v>
      </c>
      <c r="C174" s="54">
        <v>0</v>
      </c>
      <c r="D174" s="54">
        <v>0</v>
      </c>
      <c r="E174" s="54">
        <v>0</v>
      </c>
      <c r="F174" s="54">
        <v>0</v>
      </c>
      <c r="G174" s="54">
        <v>0</v>
      </c>
      <c r="H174" s="54">
        <v>0</v>
      </c>
      <c r="I174" s="54">
        <v>0</v>
      </c>
      <c r="J174" s="54">
        <v>0</v>
      </c>
      <c r="K174" s="54">
        <v>0</v>
      </c>
      <c r="L174" s="54">
        <v>0</v>
      </c>
      <c r="M174" s="54">
        <v>0</v>
      </c>
      <c r="N174" s="54">
        <v>0</v>
      </c>
      <c r="T174" s="149"/>
      <c r="U174" s="149" t="s">
        <v>249</v>
      </c>
      <c r="V174" s="288">
        <v>0</v>
      </c>
      <c r="W174" s="288">
        <v>0</v>
      </c>
      <c r="X174" s="288">
        <v>0</v>
      </c>
      <c r="Y174" s="288">
        <v>0</v>
      </c>
      <c r="Z174" s="288">
        <v>0</v>
      </c>
      <c r="AA174" s="288">
        <v>0</v>
      </c>
      <c r="AB174" s="288">
        <v>0</v>
      </c>
      <c r="AC174" s="288">
        <v>0</v>
      </c>
      <c r="AD174" s="288">
        <v>0</v>
      </c>
      <c r="AE174" s="288">
        <v>0</v>
      </c>
      <c r="AF174" s="288">
        <v>0</v>
      </c>
      <c r="AG174" s="288">
        <v>0</v>
      </c>
      <c r="AN174" s="290"/>
    </row>
    <row r="175" spans="1:64">
      <c r="B175" s="3" t="s">
        <v>634</v>
      </c>
      <c r="C175" s="54">
        <v>1236213291.0879169</v>
      </c>
      <c r="D175" s="54">
        <v>51701000.651650041</v>
      </c>
      <c r="E175" s="54">
        <v>906716093.28066099</v>
      </c>
      <c r="F175" s="54">
        <v>277796197.15560567</v>
      </c>
      <c r="G175" s="54">
        <v>0</v>
      </c>
      <c r="H175" s="54">
        <v>0</v>
      </c>
      <c r="I175" s="54">
        <v>0</v>
      </c>
      <c r="J175" s="54">
        <v>0</v>
      </c>
      <c r="K175" s="54">
        <v>0</v>
      </c>
      <c r="L175" s="54">
        <v>0</v>
      </c>
      <c r="M175" s="54">
        <v>0</v>
      </c>
      <c r="N175" s="54">
        <v>0</v>
      </c>
      <c r="T175" s="149"/>
      <c r="U175" s="149" t="s">
        <v>634</v>
      </c>
      <c r="V175" s="288">
        <v>1236213291.0879169</v>
      </c>
      <c r="W175" s="288">
        <v>51701000.651650041</v>
      </c>
      <c r="X175" s="288">
        <v>906716093.28066099</v>
      </c>
      <c r="Y175" s="288">
        <v>277796197.15560567</v>
      </c>
      <c r="Z175" s="288">
        <v>0</v>
      </c>
      <c r="AA175" s="288">
        <v>0</v>
      </c>
      <c r="AB175" s="288">
        <v>0</v>
      </c>
      <c r="AC175" s="288">
        <v>0</v>
      </c>
      <c r="AD175" s="288">
        <v>0</v>
      </c>
      <c r="AE175" s="288">
        <v>0</v>
      </c>
      <c r="AF175" s="288">
        <v>0</v>
      </c>
      <c r="AG175" s="288">
        <v>0</v>
      </c>
    </row>
    <row r="176" spans="1:64">
      <c r="B176" s="3" t="s">
        <v>636</v>
      </c>
      <c r="C176" s="54">
        <v>2721328810.7420831</v>
      </c>
      <c r="D176" s="54">
        <v>0</v>
      </c>
      <c r="E176" s="54">
        <v>0</v>
      </c>
      <c r="F176" s="54">
        <v>0</v>
      </c>
      <c r="G176" s="54">
        <v>0</v>
      </c>
      <c r="H176" s="54">
        <v>514725112.39931178</v>
      </c>
      <c r="I176" s="54">
        <v>1860930494.935744</v>
      </c>
      <c r="J176" s="54">
        <v>253768395.69648495</v>
      </c>
      <c r="K176" s="54">
        <v>90368905.563209981</v>
      </c>
      <c r="L176" s="54">
        <v>1535902.1473320837</v>
      </c>
      <c r="M176" s="54">
        <v>0</v>
      </c>
      <c r="N176" s="54">
        <v>0</v>
      </c>
      <c r="T176" s="149"/>
      <c r="U176" s="149" t="s">
        <v>636</v>
      </c>
      <c r="V176" s="288">
        <v>2721328810.7420831</v>
      </c>
      <c r="W176" s="288">
        <v>0</v>
      </c>
      <c r="X176" s="288">
        <v>0</v>
      </c>
      <c r="Y176" s="288">
        <v>0</v>
      </c>
      <c r="Z176" s="288">
        <v>0</v>
      </c>
      <c r="AA176" s="288">
        <v>514725112.39931178</v>
      </c>
      <c r="AB176" s="288">
        <v>1860930494.935744</v>
      </c>
      <c r="AC176" s="288">
        <v>253768395.69648495</v>
      </c>
      <c r="AD176" s="288">
        <v>90368905.563209981</v>
      </c>
      <c r="AE176" s="288">
        <v>1535902.1473320837</v>
      </c>
      <c r="AF176" s="288">
        <v>0</v>
      </c>
      <c r="AG176" s="288">
        <v>0</v>
      </c>
      <c r="AN176" s="160"/>
      <c r="AO176" s="160"/>
      <c r="AP176" s="160"/>
      <c r="AQ176" s="160"/>
      <c r="AS176" s="160"/>
      <c r="AT176" s="160"/>
      <c r="AU176" s="160"/>
      <c r="AV176" s="160"/>
      <c r="AW176" s="160"/>
    </row>
    <row r="177" spans="1:64">
      <c r="B177" s="3" t="s">
        <v>660</v>
      </c>
      <c r="C177" s="54">
        <v>0</v>
      </c>
      <c r="D177" s="54">
        <v>0</v>
      </c>
      <c r="E177" s="54">
        <v>0</v>
      </c>
      <c r="F177" s="54">
        <v>0</v>
      </c>
      <c r="G177" s="54">
        <v>0</v>
      </c>
      <c r="H177" s="54">
        <v>0</v>
      </c>
      <c r="I177" s="54">
        <v>0</v>
      </c>
      <c r="J177" s="54">
        <v>0</v>
      </c>
      <c r="K177" s="54">
        <v>0</v>
      </c>
      <c r="L177" s="54">
        <v>0</v>
      </c>
      <c r="M177" s="54">
        <v>0</v>
      </c>
      <c r="N177" s="54">
        <v>0</v>
      </c>
      <c r="T177" s="149"/>
      <c r="U177" s="149" t="s">
        <v>660</v>
      </c>
      <c r="V177" s="288">
        <v>0</v>
      </c>
      <c r="W177" s="288">
        <v>0</v>
      </c>
      <c r="X177" s="288">
        <v>0</v>
      </c>
      <c r="Y177" s="288">
        <v>0</v>
      </c>
      <c r="Z177" s="288">
        <v>0</v>
      </c>
      <c r="AA177" s="288">
        <v>0</v>
      </c>
      <c r="AB177" s="288">
        <v>0</v>
      </c>
      <c r="AC177" s="288">
        <v>0</v>
      </c>
      <c r="AD177" s="288">
        <v>0</v>
      </c>
      <c r="AE177" s="288">
        <v>0</v>
      </c>
      <c r="AF177" s="288">
        <v>0</v>
      </c>
      <c r="AG177" s="288">
        <v>0</v>
      </c>
      <c r="AN177" s="160"/>
      <c r="AO177" s="160"/>
      <c r="AP177" s="160"/>
      <c r="AQ177" s="160"/>
      <c r="AR177" s="53"/>
      <c r="AS177" s="160"/>
      <c r="AT177" s="160"/>
      <c r="AU177" s="160"/>
      <c r="AV177" s="160"/>
      <c r="AW177" s="160"/>
      <c r="AX177" s="53"/>
    </row>
    <row r="178" spans="1:64">
      <c r="C178" s="67">
        <v>3957617087.6999998</v>
      </c>
      <c r="D178" s="67">
        <v>51701000.651650041</v>
      </c>
      <c r="E178" s="67">
        <v>906791079.15066099</v>
      </c>
      <c r="F178" s="67">
        <v>277796197.15560567</v>
      </c>
      <c r="G178" s="67">
        <v>0</v>
      </c>
      <c r="H178" s="67">
        <v>514725112.39931178</v>
      </c>
      <c r="I178" s="67">
        <v>1860930494.935744</v>
      </c>
      <c r="J178" s="67">
        <v>253768395.69648495</v>
      </c>
      <c r="K178" s="67">
        <v>90368905.563209981</v>
      </c>
      <c r="L178" s="67">
        <v>1535902.1473320837</v>
      </c>
      <c r="M178" s="67">
        <v>0</v>
      </c>
      <c r="N178" s="67">
        <v>0</v>
      </c>
      <c r="T178" s="149"/>
      <c r="U178" s="149"/>
      <c r="V178" s="289">
        <v>3957617087.6999998</v>
      </c>
      <c r="W178" s="289">
        <v>51701000.651650041</v>
      </c>
      <c r="X178" s="289">
        <v>906791079.15066099</v>
      </c>
      <c r="Y178" s="289">
        <v>277796197.15560567</v>
      </c>
      <c r="Z178" s="289">
        <v>0</v>
      </c>
      <c r="AA178" s="289">
        <v>514725112.39931178</v>
      </c>
      <c r="AB178" s="289">
        <v>1860930494.935744</v>
      </c>
      <c r="AC178" s="289">
        <v>253768395.69648495</v>
      </c>
      <c r="AD178" s="289">
        <v>90368905.563209981</v>
      </c>
      <c r="AE178" s="289">
        <v>1535902.1473320837</v>
      </c>
      <c r="AF178" s="289">
        <v>0</v>
      </c>
      <c r="AG178" s="289">
        <v>0</v>
      </c>
      <c r="AN178" s="297"/>
      <c r="AO178" s="171"/>
      <c r="AP178" s="171"/>
      <c r="AQ178" s="171"/>
      <c r="AR178" s="210"/>
      <c r="AS178" s="171"/>
      <c r="AT178" s="171"/>
      <c r="AU178" s="171"/>
      <c r="AV178" s="171"/>
      <c r="AW178" s="171"/>
      <c r="AX178" s="210"/>
    </row>
    <row r="179" spans="1:64">
      <c r="B179" s="279" t="s">
        <v>1055</v>
      </c>
      <c r="C179" s="165">
        <v>0</v>
      </c>
      <c r="D179" s="165">
        <v>0</v>
      </c>
      <c r="E179" s="165">
        <v>0</v>
      </c>
      <c r="F179" s="165">
        <v>0</v>
      </c>
      <c r="G179" s="165">
        <v>0</v>
      </c>
      <c r="H179" s="165">
        <v>0</v>
      </c>
      <c r="I179" s="165">
        <v>0</v>
      </c>
      <c r="J179" s="165">
        <v>0</v>
      </c>
      <c r="K179" s="165">
        <v>0</v>
      </c>
      <c r="L179" s="165">
        <v>0</v>
      </c>
      <c r="M179" s="165">
        <v>0</v>
      </c>
      <c r="N179" s="165">
        <v>0</v>
      </c>
      <c r="O179" s="165">
        <v>0</v>
      </c>
      <c r="T179" s="149"/>
      <c r="U179" s="149"/>
      <c r="V179" s="287">
        <v>0</v>
      </c>
      <c r="W179" s="287">
        <v>0</v>
      </c>
      <c r="X179" s="287">
        <v>0</v>
      </c>
      <c r="Y179" s="287">
        <v>0</v>
      </c>
      <c r="Z179" s="287">
        <v>0</v>
      </c>
      <c r="AA179" s="287">
        <v>0</v>
      </c>
      <c r="AB179" s="287">
        <v>0</v>
      </c>
      <c r="AC179" s="287">
        <v>0</v>
      </c>
      <c r="AD179" s="287">
        <v>0</v>
      </c>
      <c r="AE179" s="287">
        <v>0</v>
      </c>
      <c r="AF179" s="287">
        <v>0</v>
      </c>
      <c r="AG179" s="287">
        <v>0</v>
      </c>
      <c r="AN179" s="297"/>
      <c r="AO179" s="171"/>
      <c r="AP179" s="171"/>
      <c r="AQ179" s="171"/>
      <c r="AR179" s="210"/>
      <c r="AS179" s="171"/>
      <c r="AT179" s="171"/>
      <c r="AU179" s="171"/>
      <c r="AV179" s="171"/>
      <c r="AW179" s="171"/>
      <c r="AX179" s="210"/>
    </row>
    <row r="180" spans="1:64">
      <c r="A180" s="3" t="s">
        <v>1056</v>
      </c>
      <c r="T180" s="149" t="s">
        <v>1056</v>
      </c>
      <c r="U180" s="149"/>
      <c r="V180" s="149"/>
      <c r="W180" s="149"/>
      <c r="X180" s="149"/>
      <c r="Y180" s="149"/>
      <c r="Z180" s="149"/>
      <c r="AA180" s="149"/>
      <c r="AB180" s="149"/>
      <c r="AC180" s="149"/>
      <c r="AD180" s="149"/>
      <c r="AE180" s="149"/>
      <c r="AF180" s="149"/>
      <c r="AG180" s="149"/>
      <c r="AN180" s="297"/>
      <c r="AO180" s="171"/>
      <c r="AP180" s="171"/>
      <c r="AQ180" s="171"/>
      <c r="AR180" s="210"/>
      <c r="AS180" s="171"/>
      <c r="AT180" s="171"/>
      <c r="AU180" s="171"/>
      <c r="AV180" s="171"/>
      <c r="AW180" s="171"/>
      <c r="AX180" s="210"/>
    </row>
    <row r="181" spans="1:64">
      <c r="B181" s="3" t="s">
        <v>569</v>
      </c>
      <c r="C181" s="3">
        <v>0</v>
      </c>
      <c r="D181" s="3">
        <v>0</v>
      </c>
      <c r="E181" s="3">
        <v>0</v>
      </c>
      <c r="F181" s="3">
        <v>0</v>
      </c>
      <c r="G181" s="3">
        <v>0</v>
      </c>
      <c r="H181" s="3">
        <v>0</v>
      </c>
      <c r="I181" s="3">
        <v>0</v>
      </c>
      <c r="J181" s="3">
        <v>0</v>
      </c>
      <c r="K181" s="3">
        <v>0</v>
      </c>
      <c r="L181" s="3">
        <v>0</v>
      </c>
      <c r="M181" s="3">
        <v>0</v>
      </c>
      <c r="N181" s="3">
        <v>0</v>
      </c>
      <c r="T181" s="149"/>
      <c r="U181" s="149" t="s">
        <v>569</v>
      </c>
      <c r="V181" s="149">
        <v>0</v>
      </c>
      <c r="W181" s="149">
        <v>0</v>
      </c>
      <c r="X181" s="149">
        <v>0</v>
      </c>
      <c r="Y181" s="149">
        <v>0</v>
      </c>
      <c r="Z181" s="149">
        <v>0</v>
      </c>
      <c r="AA181" s="149">
        <v>0</v>
      </c>
      <c r="AB181" s="149">
        <v>0</v>
      </c>
      <c r="AC181" s="149">
        <v>0</v>
      </c>
      <c r="AD181" s="149">
        <v>0</v>
      </c>
      <c r="AE181" s="149">
        <v>0</v>
      </c>
      <c r="AF181" s="149">
        <v>0</v>
      </c>
      <c r="AG181" s="149">
        <v>0</v>
      </c>
      <c r="AN181" s="297"/>
      <c r="AO181" s="171"/>
      <c r="AP181" s="171"/>
      <c r="AQ181" s="171"/>
      <c r="AR181" s="210"/>
      <c r="AS181" s="171"/>
      <c r="AT181" s="171"/>
      <c r="AU181" s="171"/>
      <c r="AV181" s="171"/>
      <c r="AW181" s="171"/>
      <c r="AX181" s="210"/>
    </row>
    <row r="182" spans="1:64">
      <c r="B182" s="3" t="s">
        <v>635</v>
      </c>
      <c r="C182" s="54">
        <v>0</v>
      </c>
      <c r="D182" s="54">
        <v>0</v>
      </c>
      <c r="E182" s="54">
        <v>0</v>
      </c>
      <c r="F182" s="54">
        <v>0</v>
      </c>
      <c r="G182" s="54">
        <v>0</v>
      </c>
      <c r="H182" s="54">
        <v>0</v>
      </c>
      <c r="I182" s="54">
        <v>0</v>
      </c>
      <c r="J182" s="54">
        <v>0</v>
      </c>
      <c r="K182" s="54">
        <v>0</v>
      </c>
      <c r="L182" s="54">
        <v>0</v>
      </c>
      <c r="M182" s="54">
        <v>0</v>
      </c>
      <c r="N182" s="54">
        <v>0</v>
      </c>
      <c r="T182" s="149"/>
      <c r="U182" s="149" t="s">
        <v>635</v>
      </c>
      <c r="V182" s="288">
        <v>0</v>
      </c>
      <c r="W182" s="288">
        <v>0</v>
      </c>
      <c r="X182" s="288">
        <v>0</v>
      </c>
      <c r="Y182" s="288">
        <v>0</v>
      </c>
      <c r="Z182" s="288">
        <v>0</v>
      </c>
      <c r="AA182" s="288">
        <v>0</v>
      </c>
      <c r="AB182" s="288">
        <v>0</v>
      </c>
      <c r="AC182" s="288">
        <v>0</v>
      </c>
      <c r="AD182" s="288">
        <v>0</v>
      </c>
      <c r="AE182" s="288">
        <v>0</v>
      </c>
      <c r="AF182" s="288">
        <v>0</v>
      </c>
      <c r="AG182" s="288">
        <v>0</v>
      </c>
      <c r="AN182" s="297"/>
      <c r="AO182" s="171"/>
      <c r="AP182" s="171"/>
      <c r="AQ182" s="171"/>
      <c r="AR182" s="210"/>
      <c r="AS182" s="171"/>
      <c r="AT182" s="171"/>
      <c r="AU182" s="171"/>
      <c r="AV182" s="171"/>
      <c r="AW182" s="171"/>
      <c r="AX182" s="210"/>
    </row>
    <row r="183" spans="1:64">
      <c r="B183" s="3" t="s">
        <v>649</v>
      </c>
      <c r="C183" s="54">
        <v>0</v>
      </c>
      <c r="D183" s="54">
        <v>0</v>
      </c>
      <c r="E183" s="54">
        <v>0</v>
      </c>
      <c r="F183" s="54">
        <v>0</v>
      </c>
      <c r="G183" s="54">
        <v>0</v>
      </c>
      <c r="H183" s="54">
        <v>0</v>
      </c>
      <c r="I183" s="54">
        <v>0</v>
      </c>
      <c r="J183" s="54">
        <v>0</v>
      </c>
      <c r="K183" s="54">
        <v>0</v>
      </c>
      <c r="L183" s="54">
        <v>0</v>
      </c>
      <c r="M183" s="54">
        <v>0</v>
      </c>
      <c r="N183" s="54">
        <v>0</v>
      </c>
      <c r="T183" s="149"/>
      <c r="U183" s="149" t="s">
        <v>649</v>
      </c>
      <c r="V183" s="288">
        <v>0</v>
      </c>
      <c r="W183" s="288">
        <v>0</v>
      </c>
      <c r="X183" s="288">
        <v>0</v>
      </c>
      <c r="Y183" s="288">
        <v>0</v>
      </c>
      <c r="Z183" s="288">
        <v>0</v>
      </c>
      <c r="AA183" s="288">
        <v>0</v>
      </c>
      <c r="AB183" s="288">
        <v>0</v>
      </c>
      <c r="AC183" s="288">
        <v>0</v>
      </c>
      <c r="AD183" s="288">
        <v>0</v>
      </c>
      <c r="AE183" s="288">
        <v>0</v>
      </c>
      <c r="AF183" s="288">
        <v>0</v>
      </c>
      <c r="AG183" s="288">
        <v>0</v>
      </c>
      <c r="AN183" s="297"/>
      <c r="AO183" s="171"/>
      <c r="AP183" s="171"/>
      <c r="AQ183" s="171"/>
      <c r="AR183" s="210"/>
      <c r="AS183" s="171"/>
      <c r="AT183" s="171"/>
      <c r="AU183" s="171"/>
      <c r="AV183" s="171"/>
      <c r="AW183" s="171"/>
      <c r="AX183" s="210"/>
    </row>
    <row r="184" spans="1:64">
      <c r="B184" s="3" t="s">
        <v>249</v>
      </c>
      <c r="C184" s="54">
        <v>0</v>
      </c>
      <c r="D184" s="54">
        <v>0</v>
      </c>
      <c r="E184" s="54">
        <v>0</v>
      </c>
      <c r="F184" s="54">
        <v>0</v>
      </c>
      <c r="G184" s="54">
        <v>0</v>
      </c>
      <c r="H184" s="54">
        <v>0</v>
      </c>
      <c r="I184" s="54">
        <v>0</v>
      </c>
      <c r="J184" s="54">
        <v>0</v>
      </c>
      <c r="K184" s="54">
        <v>0</v>
      </c>
      <c r="L184" s="54">
        <v>0</v>
      </c>
      <c r="M184" s="54">
        <v>0</v>
      </c>
      <c r="N184" s="54">
        <v>0</v>
      </c>
      <c r="T184" s="149"/>
      <c r="U184" s="149" t="s">
        <v>249</v>
      </c>
      <c r="V184" s="288">
        <v>0</v>
      </c>
      <c r="W184" s="288">
        <v>0</v>
      </c>
      <c r="X184" s="288">
        <v>0</v>
      </c>
      <c r="Y184" s="288">
        <v>0</v>
      </c>
      <c r="Z184" s="288">
        <v>0</v>
      </c>
      <c r="AA184" s="288">
        <v>0</v>
      </c>
      <c r="AB184" s="288">
        <v>0</v>
      </c>
      <c r="AC184" s="288">
        <v>0</v>
      </c>
      <c r="AD184" s="288">
        <v>0</v>
      </c>
      <c r="AE184" s="288">
        <v>0</v>
      </c>
      <c r="AF184" s="288">
        <v>0</v>
      </c>
      <c r="AG184" s="288">
        <v>0</v>
      </c>
      <c r="AN184" s="297"/>
      <c r="AO184" s="171"/>
      <c r="AP184" s="171"/>
      <c r="AQ184" s="171"/>
      <c r="AR184" s="210"/>
      <c r="AS184" s="171"/>
      <c r="AT184" s="171"/>
      <c r="AU184" s="171"/>
      <c r="AV184" s="171"/>
      <c r="AW184" s="171"/>
      <c r="AX184" s="210"/>
    </row>
    <row r="185" spans="1:64">
      <c r="B185" s="3" t="s">
        <v>634</v>
      </c>
      <c r="C185" s="54">
        <v>-263396779.973333</v>
      </c>
      <c r="D185" s="54">
        <v>-11015798.965451619</v>
      </c>
      <c r="E185" s="54">
        <v>-193191661.2140207</v>
      </c>
      <c r="F185" s="54">
        <v>-59189319.793860689</v>
      </c>
      <c r="G185" s="54">
        <v>0</v>
      </c>
      <c r="H185" s="54">
        <v>0</v>
      </c>
      <c r="I185" s="54">
        <v>0</v>
      </c>
      <c r="J185" s="54">
        <v>0</v>
      </c>
      <c r="K185" s="54">
        <v>0</v>
      </c>
      <c r="L185" s="54">
        <v>0</v>
      </c>
      <c r="M185" s="54">
        <v>0</v>
      </c>
      <c r="N185" s="54">
        <v>0</v>
      </c>
      <c r="T185" s="149"/>
      <c r="U185" s="149" t="s">
        <v>634</v>
      </c>
      <c r="V185" s="288">
        <v>-263396779.973333</v>
      </c>
      <c r="W185" s="288">
        <v>-11015798.965451619</v>
      </c>
      <c r="X185" s="288">
        <v>-193191661.2140207</v>
      </c>
      <c r="Y185" s="288">
        <v>-59189319.793860689</v>
      </c>
      <c r="Z185" s="288">
        <v>0</v>
      </c>
      <c r="AA185" s="288">
        <v>0</v>
      </c>
      <c r="AB185" s="288">
        <v>0</v>
      </c>
      <c r="AC185" s="288">
        <v>0</v>
      </c>
      <c r="AD185" s="288">
        <v>0</v>
      </c>
      <c r="AE185" s="288">
        <v>0</v>
      </c>
      <c r="AF185" s="288">
        <v>0</v>
      </c>
      <c r="AG185" s="288">
        <v>0</v>
      </c>
      <c r="AN185" s="297"/>
      <c r="AO185" s="171"/>
      <c r="AP185" s="171"/>
      <c r="AQ185" s="171"/>
      <c r="AR185" s="210"/>
      <c r="AS185" s="171"/>
      <c r="AT185" s="171"/>
      <c r="AU185" s="171"/>
      <c r="AV185" s="171"/>
      <c r="AW185" s="171"/>
      <c r="AX185" s="210"/>
    </row>
    <row r="186" spans="1:64">
      <c r="B186" s="3" t="s">
        <v>636</v>
      </c>
      <c r="C186" s="54">
        <v>-345562482.98666698</v>
      </c>
      <c r="D186" s="54">
        <v>0</v>
      </c>
      <c r="E186" s="54">
        <v>0</v>
      </c>
      <c r="F186" s="54">
        <v>0</v>
      </c>
      <c r="G186" s="54">
        <v>0</v>
      </c>
      <c r="H186" s="54">
        <v>-65361336.415570416</v>
      </c>
      <c r="I186" s="54">
        <v>-236306527.88342902</v>
      </c>
      <c r="J186" s="54">
        <v>-32224270.942292806</v>
      </c>
      <c r="K186" s="54">
        <v>-11475314.290556028</v>
      </c>
      <c r="L186" s="54">
        <v>-195033.4548186764</v>
      </c>
      <c r="M186" s="54">
        <v>0</v>
      </c>
      <c r="N186" s="54">
        <v>0</v>
      </c>
      <c r="T186" s="149"/>
      <c r="U186" s="149" t="s">
        <v>636</v>
      </c>
      <c r="V186" s="288">
        <v>-345562482.98666698</v>
      </c>
      <c r="W186" s="288">
        <v>0</v>
      </c>
      <c r="X186" s="288">
        <v>0</v>
      </c>
      <c r="Y186" s="288">
        <v>0</v>
      </c>
      <c r="Z186" s="288">
        <v>0</v>
      </c>
      <c r="AA186" s="288">
        <v>-65361336.415570416</v>
      </c>
      <c r="AB186" s="288">
        <v>-236306527.88342902</v>
      </c>
      <c r="AC186" s="288">
        <v>-32224270.942292806</v>
      </c>
      <c r="AD186" s="288">
        <v>-11475314.290556028</v>
      </c>
      <c r="AE186" s="288">
        <v>-195033.4548186764</v>
      </c>
      <c r="AF186" s="288">
        <v>0</v>
      </c>
      <c r="AG186" s="288">
        <v>0</v>
      </c>
      <c r="AN186" s="297"/>
      <c r="AO186" s="171"/>
      <c r="AP186" s="171"/>
      <c r="AQ186" s="171"/>
      <c r="AR186" s="210"/>
      <c r="AS186" s="171"/>
      <c r="AT186" s="171"/>
      <c r="AU186" s="171"/>
      <c r="AV186" s="171"/>
      <c r="AW186" s="171"/>
      <c r="AX186" s="210"/>
    </row>
    <row r="187" spans="1:64">
      <c r="B187" s="3" t="s">
        <v>660</v>
      </c>
      <c r="C187" s="54">
        <v>0</v>
      </c>
      <c r="D187" s="54">
        <v>0</v>
      </c>
      <c r="E187" s="54">
        <v>0</v>
      </c>
      <c r="F187" s="54">
        <v>0</v>
      </c>
      <c r="G187" s="54">
        <v>0</v>
      </c>
      <c r="H187" s="54">
        <v>0</v>
      </c>
      <c r="I187" s="54">
        <v>0</v>
      </c>
      <c r="J187" s="54">
        <v>0</v>
      </c>
      <c r="K187" s="54">
        <v>0</v>
      </c>
      <c r="L187" s="54">
        <v>0</v>
      </c>
      <c r="M187" s="54">
        <v>0</v>
      </c>
      <c r="N187" s="54">
        <v>0</v>
      </c>
      <c r="T187" s="149"/>
      <c r="U187" s="149" t="s">
        <v>660</v>
      </c>
      <c r="V187" s="288">
        <v>0</v>
      </c>
      <c r="W187" s="288">
        <v>0</v>
      </c>
      <c r="X187" s="288">
        <v>0</v>
      </c>
      <c r="Y187" s="288">
        <v>0</v>
      </c>
      <c r="Z187" s="288">
        <v>0</v>
      </c>
      <c r="AA187" s="288">
        <v>0</v>
      </c>
      <c r="AB187" s="288">
        <v>0</v>
      </c>
      <c r="AC187" s="288">
        <v>0</v>
      </c>
      <c r="AD187" s="288">
        <v>0</v>
      </c>
      <c r="AE187" s="288">
        <v>0</v>
      </c>
      <c r="AF187" s="288">
        <v>0</v>
      </c>
      <c r="AG187" s="288">
        <v>0</v>
      </c>
      <c r="AN187" s="297"/>
      <c r="AO187" s="171"/>
      <c r="AP187" s="171"/>
      <c r="AQ187" s="171"/>
      <c r="AR187" s="210"/>
      <c r="AS187" s="171"/>
      <c r="AT187" s="171"/>
      <c r="AU187" s="171"/>
      <c r="AV187" s="171"/>
      <c r="AW187" s="171"/>
      <c r="AX187" s="210"/>
    </row>
    <row r="188" spans="1:64">
      <c r="C188" s="67">
        <v>-608959262.96000004</v>
      </c>
      <c r="D188" s="67">
        <v>-11015798.965451619</v>
      </c>
      <c r="E188" s="67">
        <v>-193191661.2140207</v>
      </c>
      <c r="F188" s="67">
        <v>-59189319.793860689</v>
      </c>
      <c r="G188" s="67">
        <v>0</v>
      </c>
      <c r="H188" s="67">
        <v>-65361336.415570416</v>
      </c>
      <c r="I188" s="67">
        <v>-236306527.88342902</v>
      </c>
      <c r="J188" s="67">
        <v>-32224270.942292806</v>
      </c>
      <c r="K188" s="67">
        <v>-11475314.290556028</v>
      </c>
      <c r="L188" s="67">
        <v>-195033.4548186764</v>
      </c>
      <c r="M188" s="67">
        <v>0</v>
      </c>
      <c r="N188" s="67">
        <v>0</v>
      </c>
      <c r="T188" s="149"/>
      <c r="U188" s="149"/>
      <c r="V188" s="289">
        <v>-608959262.96000004</v>
      </c>
      <c r="W188" s="289">
        <v>-11015798.965451619</v>
      </c>
      <c r="X188" s="289">
        <v>-193191661.2140207</v>
      </c>
      <c r="Y188" s="289">
        <v>-59189319.793860689</v>
      </c>
      <c r="Z188" s="289">
        <v>0</v>
      </c>
      <c r="AA188" s="289">
        <v>-65361336.415570416</v>
      </c>
      <c r="AB188" s="289">
        <v>-236306527.88342902</v>
      </c>
      <c r="AC188" s="289">
        <v>-32224270.942292806</v>
      </c>
      <c r="AD188" s="289">
        <v>-11475314.290556028</v>
      </c>
      <c r="AE188" s="289">
        <v>-195033.4548186764</v>
      </c>
      <c r="AF188" s="289">
        <v>0</v>
      </c>
      <c r="AG188" s="289">
        <v>0</v>
      </c>
      <c r="AN188" s="297"/>
      <c r="AO188" s="171"/>
      <c r="AP188" s="171"/>
      <c r="AQ188" s="171"/>
      <c r="AR188" s="210"/>
      <c r="AS188" s="171"/>
      <c r="AT188" s="171"/>
      <c r="AU188" s="171"/>
      <c r="AV188" s="171"/>
      <c r="AW188" s="171"/>
      <c r="AX188" s="210"/>
    </row>
    <row r="189" spans="1:64">
      <c r="B189" s="279" t="s">
        <v>1055</v>
      </c>
      <c r="C189" s="165">
        <v>0</v>
      </c>
      <c r="D189" s="165">
        <v>0</v>
      </c>
      <c r="E189" s="165">
        <v>0</v>
      </c>
      <c r="F189" s="165">
        <v>0</v>
      </c>
      <c r="G189" s="165">
        <v>0</v>
      </c>
      <c r="H189" s="165">
        <v>0</v>
      </c>
      <c r="I189" s="165">
        <v>0</v>
      </c>
      <c r="J189" s="165">
        <v>0</v>
      </c>
      <c r="K189" s="165">
        <v>0</v>
      </c>
      <c r="L189" s="165">
        <v>0</v>
      </c>
      <c r="M189" s="165">
        <v>0</v>
      </c>
      <c r="N189" s="165">
        <v>0</v>
      </c>
      <c r="O189" s="165">
        <v>0</v>
      </c>
      <c r="T189" s="149"/>
      <c r="U189" s="149"/>
      <c r="V189" s="287">
        <v>0</v>
      </c>
      <c r="W189" s="287">
        <v>0</v>
      </c>
      <c r="X189" s="287">
        <v>0</v>
      </c>
      <c r="Y189" s="287">
        <v>0</v>
      </c>
      <c r="Z189" s="287">
        <v>0</v>
      </c>
      <c r="AA189" s="287">
        <v>0</v>
      </c>
      <c r="AB189" s="287">
        <v>0</v>
      </c>
      <c r="AC189" s="287">
        <v>0</v>
      </c>
      <c r="AD189" s="287">
        <v>0</v>
      </c>
      <c r="AE189" s="287">
        <v>0</v>
      </c>
      <c r="AF189" s="287">
        <v>0</v>
      </c>
      <c r="AG189" s="287">
        <v>0</v>
      </c>
      <c r="AN189" s="297"/>
      <c r="AO189" s="171"/>
      <c r="AP189" s="171"/>
      <c r="AQ189" s="171"/>
      <c r="AR189" s="210"/>
      <c r="AS189" s="171"/>
      <c r="AT189" s="171"/>
      <c r="AU189" s="171"/>
      <c r="AV189" s="171"/>
      <c r="AW189" s="171"/>
      <c r="AX189" s="210"/>
    </row>
    <row r="190" spans="1:64">
      <c r="A190" s="3" t="s">
        <v>1088</v>
      </c>
      <c r="C190" s="54">
        <v>3348657824.7399998</v>
      </c>
      <c r="D190" s="54">
        <v>40685201.686198421</v>
      </c>
      <c r="E190" s="54">
        <v>713599417.93664026</v>
      </c>
      <c r="F190" s="54">
        <v>218606877.361745</v>
      </c>
      <c r="G190" s="54">
        <v>0</v>
      </c>
      <c r="H190" s="54">
        <v>449363775.98374134</v>
      </c>
      <c r="I190" s="54">
        <v>1624623967.052315</v>
      </c>
      <c r="J190" s="54">
        <v>221544124.75419214</v>
      </c>
      <c r="K190" s="54">
        <v>78893591.272653952</v>
      </c>
      <c r="L190" s="54">
        <v>1340868.6925134072</v>
      </c>
      <c r="M190" s="54">
        <v>0</v>
      </c>
      <c r="N190" s="54">
        <v>0</v>
      </c>
      <c r="T190" s="149" t="s">
        <v>1088</v>
      </c>
      <c r="U190" s="149"/>
      <c r="V190" s="288">
        <v>3348657824.7399998</v>
      </c>
      <c r="W190" s="288">
        <v>40685201.686198421</v>
      </c>
      <c r="X190" s="288">
        <v>713599417.93664026</v>
      </c>
      <c r="Y190" s="288">
        <v>218606877.361745</v>
      </c>
      <c r="Z190" s="288">
        <v>0</v>
      </c>
      <c r="AA190" s="288">
        <v>449363775.98374134</v>
      </c>
      <c r="AB190" s="288">
        <v>1624623967.052315</v>
      </c>
      <c r="AC190" s="288">
        <v>221544124.75419214</v>
      </c>
      <c r="AD190" s="288">
        <v>78893591.272653952</v>
      </c>
      <c r="AE190" s="288">
        <v>1340868.6925134072</v>
      </c>
      <c r="AF190" s="288">
        <v>0</v>
      </c>
      <c r="AG190" s="288">
        <v>0</v>
      </c>
      <c r="AN190" s="297"/>
      <c r="AO190" s="171"/>
      <c r="AP190" s="171"/>
      <c r="AQ190" s="171"/>
      <c r="AR190" s="210"/>
      <c r="AS190" s="171"/>
      <c r="AT190" s="171"/>
      <c r="AU190" s="171"/>
      <c r="AV190" s="171"/>
      <c r="AW190" s="171"/>
      <c r="AX190" s="210"/>
    </row>
    <row r="191" spans="1:64">
      <c r="A191" s="89" t="s">
        <v>659</v>
      </c>
      <c r="T191" s="148" t="s">
        <v>659</v>
      </c>
      <c r="U191" s="149"/>
      <c r="V191" s="149"/>
      <c r="W191" s="149"/>
      <c r="X191" s="149"/>
      <c r="Y191" s="149"/>
      <c r="Z191" s="149"/>
      <c r="AA191" s="149"/>
      <c r="AB191" s="149"/>
      <c r="AC191" s="149"/>
      <c r="AD191" s="149"/>
      <c r="AE191" s="149"/>
      <c r="AF191" s="149"/>
      <c r="AG191" s="149"/>
      <c r="AN191" s="154"/>
      <c r="AO191" s="170"/>
      <c r="AP191" s="170"/>
      <c r="AQ191" s="170"/>
      <c r="AR191" s="170"/>
      <c r="AS191" s="170"/>
      <c r="AT191" s="170"/>
      <c r="AU191" s="170"/>
      <c r="AV191" s="170"/>
      <c r="AW191" s="170"/>
      <c r="AX191" s="170"/>
      <c r="BL191" s="292"/>
    </row>
    <row r="192" spans="1:64">
      <c r="A192" s="89" t="s">
        <v>1089</v>
      </c>
      <c r="C192" s="155">
        <v>1</v>
      </c>
      <c r="D192" s="155">
        <v>1.214970409506004E-2</v>
      </c>
      <c r="E192" s="155">
        <v>0.2131001300474904</v>
      </c>
      <c r="F192" s="155">
        <v>6.5281939452478496E-2</v>
      </c>
      <c r="G192" s="155">
        <v>0</v>
      </c>
      <c r="H192" s="155">
        <v>0.13419220460920978</v>
      </c>
      <c r="I192" s="155">
        <v>0.48515675595444152</v>
      </c>
      <c r="J192" s="155">
        <v>6.6159081145113277E-2</v>
      </c>
      <c r="K192" s="155">
        <v>2.3559764957107703E-2</v>
      </c>
      <c r="L192" s="155">
        <v>4.004197390987586E-4</v>
      </c>
      <c r="M192" s="155">
        <v>0</v>
      </c>
      <c r="N192" s="155">
        <v>0</v>
      </c>
      <c r="T192" s="148" t="s">
        <v>1089</v>
      </c>
      <c r="U192" s="149"/>
      <c r="V192" s="157">
        <v>1</v>
      </c>
      <c r="W192" s="157">
        <v>1.214970409506004E-2</v>
      </c>
      <c r="X192" s="157">
        <v>0.2131001300474904</v>
      </c>
      <c r="Y192" s="157">
        <v>6.5281939452478496E-2</v>
      </c>
      <c r="Z192" s="157">
        <v>0</v>
      </c>
      <c r="AA192" s="157">
        <v>0.13419220460920978</v>
      </c>
      <c r="AB192" s="157">
        <v>0.48515675595444152</v>
      </c>
      <c r="AC192" s="157">
        <v>6.6159081145113277E-2</v>
      </c>
      <c r="AD192" s="157">
        <v>2.3559764957107703E-2</v>
      </c>
      <c r="AE192" s="157">
        <v>4.004197390987586E-4</v>
      </c>
      <c r="AF192" s="157">
        <v>0</v>
      </c>
      <c r="AG192" s="157">
        <v>0</v>
      </c>
    </row>
    <row r="193" spans="1:33">
      <c r="D193" s="165">
        <v>0</v>
      </c>
      <c r="E193" s="165">
        <v>0</v>
      </c>
      <c r="F193" s="165">
        <v>0</v>
      </c>
      <c r="G193" s="165">
        <v>0</v>
      </c>
      <c r="H193" s="165">
        <v>0</v>
      </c>
      <c r="I193" s="165">
        <v>0</v>
      </c>
      <c r="J193" s="165">
        <v>0</v>
      </c>
      <c r="K193" s="165">
        <v>0</v>
      </c>
      <c r="L193" s="165">
        <v>0</v>
      </c>
      <c r="M193" s="165">
        <v>0</v>
      </c>
      <c r="N193" s="165">
        <v>0</v>
      </c>
      <c r="T193" s="149"/>
      <c r="U193" s="149"/>
      <c r="V193" s="149"/>
      <c r="W193" s="149"/>
      <c r="X193" s="149"/>
      <c r="Y193" s="149"/>
      <c r="Z193" s="149"/>
      <c r="AA193" s="149"/>
      <c r="AB193" s="149"/>
      <c r="AC193" s="149"/>
      <c r="AD193" s="149"/>
      <c r="AE193" s="149"/>
      <c r="AF193" s="149"/>
      <c r="AG193" s="149"/>
    </row>
    <row r="194" spans="1:33">
      <c r="T194" s="149"/>
      <c r="U194" s="149"/>
      <c r="V194" s="149"/>
      <c r="W194" s="149"/>
      <c r="X194" s="149"/>
      <c r="Y194" s="149"/>
      <c r="Z194" s="149"/>
      <c r="AA194" s="149"/>
      <c r="AB194" s="149"/>
      <c r="AC194" s="149"/>
      <c r="AD194" s="149"/>
      <c r="AE194" s="149"/>
      <c r="AF194" s="149"/>
      <c r="AG194" s="149"/>
    </row>
    <row r="195" spans="1:33">
      <c r="A195" s="146" t="s">
        <v>1090</v>
      </c>
      <c r="C195" s="278" t="s">
        <v>58</v>
      </c>
      <c r="D195" s="278" t="s">
        <v>962</v>
      </c>
      <c r="E195" s="278" t="s">
        <v>959</v>
      </c>
      <c r="F195" s="278" t="s">
        <v>721</v>
      </c>
      <c r="G195" s="278" t="s">
        <v>1047</v>
      </c>
      <c r="H195" s="278" t="s">
        <v>723</v>
      </c>
      <c r="I195" s="278" t="s">
        <v>749</v>
      </c>
      <c r="J195" s="278" t="s">
        <v>725</v>
      </c>
      <c r="K195" s="278" t="s">
        <v>1048</v>
      </c>
      <c r="L195" s="278" t="s">
        <v>120</v>
      </c>
      <c r="M195" s="278" t="s">
        <v>59</v>
      </c>
      <c r="N195" s="278" t="s">
        <v>728</v>
      </c>
      <c r="T195" s="147" t="s">
        <v>1090</v>
      </c>
      <c r="U195" s="149"/>
      <c r="V195" s="280" t="s">
        <v>58</v>
      </c>
      <c r="W195" s="280" t="s">
        <v>962</v>
      </c>
      <c r="X195" s="280" t="s">
        <v>959</v>
      </c>
      <c r="Y195" s="280" t="s">
        <v>721</v>
      </c>
      <c r="Z195" s="280" t="s">
        <v>1047</v>
      </c>
      <c r="AA195" s="280" t="s">
        <v>723</v>
      </c>
      <c r="AB195" s="280" t="s">
        <v>749</v>
      </c>
      <c r="AC195" s="280" t="s">
        <v>725</v>
      </c>
      <c r="AD195" s="280" t="s">
        <v>1048</v>
      </c>
      <c r="AE195" s="280" t="s">
        <v>120</v>
      </c>
      <c r="AF195" s="280" t="s">
        <v>59</v>
      </c>
      <c r="AG195" s="280" t="s">
        <v>728</v>
      </c>
    </row>
    <row r="196" spans="1:33">
      <c r="A196" s="3" t="s">
        <v>442</v>
      </c>
      <c r="T196" s="149" t="s">
        <v>442</v>
      </c>
      <c r="U196" s="149"/>
      <c r="V196" s="149"/>
      <c r="W196" s="149"/>
      <c r="X196" s="149"/>
      <c r="Y196" s="149"/>
      <c r="Z196" s="149"/>
      <c r="AA196" s="149"/>
      <c r="AB196" s="149"/>
      <c r="AC196" s="149"/>
      <c r="AD196" s="149"/>
      <c r="AE196" s="149"/>
      <c r="AF196" s="149"/>
      <c r="AG196" s="149"/>
    </row>
    <row r="197" spans="1:33">
      <c r="B197" s="3" t="s">
        <v>639</v>
      </c>
      <c r="C197" s="54">
        <v>1428190431.5979164</v>
      </c>
      <c r="D197" s="54">
        <v>59729882.348816268</v>
      </c>
      <c r="E197" s="54">
        <v>1047524127.053888</v>
      </c>
      <c r="F197" s="54">
        <v>320936422.19521213</v>
      </c>
      <c r="G197" s="54">
        <v>0</v>
      </c>
      <c r="H197" s="54">
        <v>0</v>
      </c>
      <c r="I197" s="54">
        <v>0</v>
      </c>
      <c r="J197" s="54">
        <v>0</v>
      </c>
      <c r="K197" s="54">
        <v>0</v>
      </c>
      <c r="L197" s="54">
        <v>0</v>
      </c>
      <c r="M197" s="3">
        <v>0</v>
      </c>
      <c r="N197" s="3">
        <v>0</v>
      </c>
      <c r="T197" s="149"/>
      <c r="U197" s="149" t="s">
        <v>639</v>
      </c>
      <c r="V197" s="288">
        <v>1428190431.5979164</v>
      </c>
      <c r="W197" s="288">
        <v>59729882.348816268</v>
      </c>
      <c r="X197" s="288">
        <v>1047524127.053888</v>
      </c>
      <c r="Y197" s="288">
        <v>320936422.19521213</v>
      </c>
      <c r="Z197" s="288">
        <v>0</v>
      </c>
      <c r="AA197" s="288">
        <v>0</v>
      </c>
      <c r="AB197" s="288">
        <v>0</v>
      </c>
      <c r="AC197" s="288">
        <v>0</v>
      </c>
      <c r="AD197" s="288">
        <v>0</v>
      </c>
      <c r="AE197" s="288">
        <v>0</v>
      </c>
      <c r="AF197" s="288">
        <v>0</v>
      </c>
      <c r="AG197" s="288">
        <v>0</v>
      </c>
    </row>
    <row r="198" spans="1:33">
      <c r="B198" s="3" t="s">
        <v>649</v>
      </c>
      <c r="C198" s="54">
        <v>0</v>
      </c>
      <c r="D198" s="54">
        <v>0</v>
      </c>
      <c r="E198" s="54">
        <v>0</v>
      </c>
      <c r="F198" s="54">
        <v>0</v>
      </c>
      <c r="G198" s="54">
        <v>0</v>
      </c>
      <c r="H198" s="54">
        <v>0</v>
      </c>
      <c r="I198" s="54">
        <v>0</v>
      </c>
      <c r="J198" s="54">
        <v>0</v>
      </c>
      <c r="K198" s="54">
        <v>0</v>
      </c>
      <c r="L198" s="54">
        <v>0</v>
      </c>
      <c r="M198" s="3">
        <v>0</v>
      </c>
      <c r="N198" s="3">
        <v>0</v>
      </c>
      <c r="T198" s="149"/>
      <c r="U198" s="149" t="s">
        <v>649</v>
      </c>
      <c r="V198" s="288">
        <v>0</v>
      </c>
      <c r="W198" s="288">
        <v>0</v>
      </c>
      <c r="X198" s="288">
        <v>0</v>
      </c>
      <c r="Y198" s="288">
        <v>0</v>
      </c>
      <c r="Z198" s="288">
        <v>0</v>
      </c>
      <c r="AA198" s="288">
        <v>0</v>
      </c>
      <c r="AB198" s="288">
        <v>0</v>
      </c>
      <c r="AC198" s="288">
        <v>0</v>
      </c>
      <c r="AD198" s="288">
        <v>0</v>
      </c>
      <c r="AE198" s="288">
        <v>0</v>
      </c>
      <c r="AF198" s="288">
        <v>0</v>
      </c>
      <c r="AG198" s="288">
        <v>0</v>
      </c>
    </row>
    <row r="199" spans="1:33">
      <c r="B199" s="3" t="s">
        <v>249</v>
      </c>
      <c r="C199" s="54">
        <v>58832790.675416701</v>
      </c>
      <c r="D199" s="54">
        <v>880428.66410134558</v>
      </c>
      <c r="E199" s="54">
        <v>15506213.889575521</v>
      </c>
      <c r="F199" s="54">
        <v>4636246.9996458748</v>
      </c>
      <c r="G199" s="54">
        <v>0</v>
      </c>
      <c r="H199" s="54">
        <v>7318334.6047416767</v>
      </c>
      <c r="I199" s="54">
        <v>25645327.466752842</v>
      </c>
      <c r="J199" s="54">
        <v>3532624.162702777</v>
      </c>
      <c r="K199" s="54">
        <v>1292169.6866122505</v>
      </c>
      <c r="L199" s="54">
        <v>21445.201284422463</v>
      </c>
      <c r="M199" s="3">
        <v>0</v>
      </c>
      <c r="N199" s="3">
        <v>0</v>
      </c>
      <c r="T199" s="149"/>
      <c r="U199" s="149" t="s">
        <v>249</v>
      </c>
      <c r="V199" s="288">
        <v>58832790.675416701</v>
      </c>
      <c r="W199" s="288">
        <v>880428.66410134558</v>
      </c>
      <c r="X199" s="288">
        <v>15506213.889575521</v>
      </c>
      <c r="Y199" s="288">
        <v>4636246.9996458748</v>
      </c>
      <c r="Z199" s="288">
        <v>0</v>
      </c>
      <c r="AA199" s="288">
        <v>7318334.6047416767</v>
      </c>
      <c r="AB199" s="288">
        <v>25645327.466752842</v>
      </c>
      <c r="AC199" s="288">
        <v>3532624.162702777</v>
      </c>
      <c r="AD199" s="288">
        <v>1292169.6866122505</v>
      </c>
      <c r="AE199" s="288">
        <v>21445.201284422463</v>
      </c>
      <c r="AF199" s="288">
        <v>0</v>
      </c>
      <c r="AG199" s="288">
        <v>0</v>
      </c>
    </row>
    <row r="200" spans="1:33">
      <c r="B200" s="3" t="s">
        <v>634</v>
      </c>
      <c r="C200" s="54">
        <v>2365882077.2845831</v>
      </c>
      <c r="D200" s="54">
        <v>98946089.401588887</v>
      </c>
      <c r="E200" s="54">
        <v>1735285787.4472182</v>
      </c>
      <c r="F200" s="54">
        <v>531650200.43577659</v>
      </c>
      <c r="G200" s="54">
        <v>0</v>
      </c>
      <c r="H200" s="54">
        <v>0</v>
      </c>
      <c r="I200" s="54">
        <v>0</v>
      </c>
      <c r="J200" s="54">
        <v>0</v>
      </c>
      <c r="K200" s="54">
        <v>0</v>
      </c>
      <c r="L200" s="54">
        <v>0</v>
      </c>
      <c r="M200" s="3">
        <v>0</v>
      </c>
      <c r="N200" s="3">
        <v>0</v>
      </c>
      <c r="T200" s="149"/>
      <c r="U200" s="149" t="s">
        <v>634</v>
      </c>
      <c r="V200" s="288">
        <v>2365882077.2845836</v>
      </c>
      <c r="W200" s="288">
        <v>98946089.401588872</v>
      </c>
      <c r="X200" s="288">
        <v>1735285787.4472179</v>
      </c>
      <c r="Y200" s="288">
        <v>531650200.43577659</v>
      </c>
      <c r="Z200" s="288">
        <v>0</v>
      </c>
      <c r="AA200" s="288">
        <v>0</v>
      </c>
      <c r="AB200" s="288">
        <v>0</v>
      </c>
      <c r="AC200" s="288">
        <v>0</v>
      </c>
      <c r="AD200" s="288">
        <v>0</v>
      </c>
      <c r="AE200" s="288">
        <v>0</v>
      </c>
      <c r="AF200" s="288">
        <v>0</v>
      </c>
      <c r="AG200" s="288">
        <v>0</v>
      </c>
    </row>
    <row r="201" spans="1:33">
      <c r="B201" s="3" t="s">
        <v>636</v>
      </c>
      <c r="C201" s="54">
        <v>8527448852.8454132</v>
      </c>
      <c r="D201" s="54">
        <v>0</v>
      </c>
      <c r="E201" s="54">
        <v>0</v>
      </c>
      <c r="F201" s="54">
        <v>0</v>
      </c>
      <c r="G201" s="54">
        <v>0</v>
      </c>
      <c r="H201" s="54">
        <v>1612922353.202631</v>
      </c>
      <c r="I201" s="54">
        <v>5831338554.7619734</v>
      </c>
      <c r="J201" s="54">
        <v>795198656.7107662</v>
      </c>
      <c r="K201" s="54">
        <v>283176445.65257442</v>
      </c>
      <c r="L201" s="54">
        <v>4812842.517467876</v>
      </c>
      <c r="M201" s="3">
        <v>0</v>
      </c>
      <c r="N201" s="3">
        <v>0</v>
      </c>
      <c r="T201" s="149"/>
      <c r="U201" s="149" t="s">
        <v>636</v>
      </c>
      <c r="V201" s="288">
        <v>8527448852.8454132</v>
      </c>
      <c r="W201" s="288">
        <v>0</v>
      </c>
      <c r="X201" s="288">
        <v>0</v>
      </c>
      <c r="Y201" s="288">
        <v>0</v>
      </c>
      <c r="Z201" s="288">
        <v>0</v>
      </c>
      <c r="AA201" s="288">
        <v>1612922353.202631</v>
      </c>
      <c r="AB201" s="288">
        <v>5831338554.7619724</v>
      </c>
      <c r="AC201" s="288">
        <v>795198656.71076608</v>
      </c>
      <c r="AD201" s="288">
        <v>283176445.65257442</v>
      </c>
      <c r="AE201" s="288">
        <v>4812842.5174678741</v>
      </c>
      <c r="AF201" s="288">
        <v>0</v>
      </c>
      <c r="AG201" s="288">
        <v>0</v>
      </c>
    </row>
    <row r="202" spans="1:33">
      <c r="B202" s="3" t="s">
        <v>569</v>
      </c>
      <c r="C202" s="54">
        <v>74985.87</v>
      </c>
      <c r="D202" s="54">
        <v>0</v>
      </c>
      <c r="E202" s="54">
        <v>74985.87</v>
      </c>
      <c r="F202" s="54">
        <v>0</v>
      </c>
      <c r="G202" s="54">
        <v>0</v>
      </c>
      <c r="H202" s="54">
        <v>0</v>
      </c>
      <c r="I202" s="54">
        <v>0</v>
      </c>
      <c r="J202" s="54">
        <v>0</v>
      </c>
      <c r="K202" s="54">
        <v>0</v>
      </c>
      <c r="L202" s="54">
        <v>0</v>
      </c>
      <c r="M202" s="54">
        <v>0</v>
      </c>
      <c r="N202" s="54">
        <v>0</v>
      </c>
      <c r="T202" s="149"/>
      <c r="U202" s="149" t="s">
        <v>569</v>
      </c>
      <c r="V202" s="288">
        <v>74985.87</v>
      </c>
      <c r="W202" s="288">
        <v>0</v>
      </c>
      <c r="X202" s="288">
        <v>74985.87</v>
      </c>
      <c r="Y202" s="288">
        <v>0</v>
      </c>
      <c r="Z202" s="288">
        <v>0</v>
      </c>
      <c r="AA202" s="288">
        <v>0</v>
      </c>
      <c r="AB202" s="288">
        <v>0</v>
      </c>
      <c r="AC202" s="288">
        <v>0</v>
      </c>
      <c r="AD202" s="288">
        <v>0</v>
      </c>
      <c r="AE202" s="288">
        <v>0</v>
      </c>
      <c r="AF202" s="288">
        <v>0</v>
      </c>
      <c r="AG202" s="288">
        <v>0</v>
      </c>
    </row>
    <row r="203" spans="1:33">
      <c r="B203" s="3" t="s">
        <v>660</v>
      </c>
      <c r="C203" s="54">
        <v>0</v>
      </c>
      <c r="D203" s="54">
        <v>0</v>
      </c>
      <c r="E203" s="54">
        <v>0</v>
      </c>
      <c r="F203" s="54">
        <v>0</v>
      </c>
      <c r="G203" s="54">
        <v>0</v>
      </c>
      <c r="H203" s="54">
        <v>0</v>
      </c>
      <c r="I203" s="54">
        <v>0</v>
      </c>
      <c r="J203" s="54">
        <v>0</v>
      </c>
      <c r="K203" s="54">
        <v>0</v>
      </c>
      <c r="L203" s="54">
        <v>0</v>
      </c>
      <c r="M203" s="3">
        <v>0</v>
      </c>
      <c r="N203" s="3">
        <v>0</v>
      </c>
      <c r="T203" s="149"/>
      <c r="U203" s="149" t="s">
        <v>660</v>
      </c>
      <c r="V203" s="288">
        <v>0</v>
      </c>
      <c r="W203" s="288">
        <v>0</v>
      </c>
      <c r="X203" s="288">
        <v>0</v>
      </c>
      <c r="Y203" s="288">
        <v>0</v>
      </c>
      <c r="Z203" s="288">
        <v>0</v>
      </c>
      <c r="AA203" s="288">
        <v>0</v>
      </c>
      <c r="AB203" s="288">
        <v>0</v>
      </c>
      <c r="AC203" s="288">
        <v>0</v>
      </c>
      <c r="AD203" s="288">
        <v>0</v>
      </c>
      <c r="AE203" s="288">
        <v>0</v>
      </c>
      <c r="AF203" s="288">
        <v>0</v>
      </c>
      <c r="AG203" s="288">
        <v>0</v>
      </c>
    </row>
    <row r="204" spans="1:33">
      <c r="C204" s="67">
        <v>12380429138.273331</v>
      </c>
      <c r="D204" s="67">
        <v>159556400.41450649</v>
      </c>
      <c r="E204" s="67">
        <v>2798391114.2606816</v>
      </c>
      <c r="F204" s="67">
        <v>857222869.63063455</v>
      </c>
      <c r="G204" s="67">
        <v>0</v>
      </c>
      <c r="H204" s="67">
        <v>1620240687.8073726</v>
      </c>
      <c r="I204" s="67">
        <v>5856983882.2287264</v>
      </c>
      <c r="J204" s="67">
        <v>798731280.873469</v>
      </c>
      <c r="K204" s="67">
        <v>284468615.33918667</v>
      </c>
      <c r="L204" s="67">
        <v>4834287.7187522985</v>
      </c>
      <c r="M204" s="67">
        <v>0</v>
      </c>
      <c r="N204" s="67">
        <v>0</v>
      </c>
      <c r="T204" s="149"/>
      <c r="U204" s="149"/>
      <c r="V204" s="289">
        <v>12380429138.273331</v>
      </c>
      <c r="W204" s="289">
        <v>159556400.41450649</v>
      </c>
      <c r="X204" s="289">
        <v>2798391114.2606812</v>
      </c>
      <c r="Y204" s="289">
        <v>857222869.63063455</v>
      </c>
      <c r="Z204" s="289">
        <v>0</v>
      </c>
      <c r="AA204" s="289">
        <v>1620240687.8073726</v>
      </c>
      <c r="AB204" s="289">
        <v>5856983882.2287254</v>
      </c>
      <c r="AC204" s="289">
        <v>798731280.87346888</v>
      </c>
      <c r="AD204" s="289">
        <v>284468615.33918667</v>
      </c>
      <c r="AE204" s="289">
        <v>4834287.7187522966</v>
      </c>
      <c r="AF204" s="289">
        <v>0</v>
      </c>
      <c r="AG204" s="289">
        <v>0</v>
      </c>
    </row>
    <row r="205" spans="1:33">
      <c r="B205" s="279" t="s">
        <v>1055</v>
      </c>
      <c r="C205" s="165">
        <v>0</v>
      </c>
      <c r="D205" s="165">
        <v>0</v>
      </c>
      <c r="E205" s="165">
        <v>0</v>
      </c>
      <c r="F205" s="165">
        <v>0</v>
      </c>
      <c r="G205" s="165">
        <v>0</v>
      </c>
      <c r="H205" s="165">
        <v>0</v>
      </c>
      <c r="I205" s="165">
        <v>0</v>
      </c>
      <c r="J205" s="165">
        <v>0</v>
      </c>
      <c r="K205" s="165">
        <v>0</v>
      </c>
      <c r="L205" s="165">
        <v>0</v>
      </c>
      <c r="M205" s="165">
        <v>0</v>
      </c>
      <c r="N205" s="165">
        <v>0</v>
      </c>
      <c r="O205" s="165">
        <v>0</v>
      </c>
      <c r="T205" s="149"/>
      <c r="U205" s="149"/>
      <c r="V205" s="287">
        <v>0</v>
      </c>
      <c r="W205" s="287">
        <v>0</v>
      </c>
      <c r="X205" s="287">
        <v>0</v>
      </c>
      <c r="Y205" s="287">
        <v>0</v>
      </c>
      <c r="Z205" s="287">
        <v>0</v>
      </c>
      <c r="AA205" s="287">
        <v>0</v>
      </c>
      <c r="AB205" s="287">
        <v>0</v>
      </c>
      <c r="AC205" s="287">
        <v>0</v>
      </c>
      <c r="AD205" s="287">
        <v>0</v>
      </c>
      <c r="AE205" s="287">
        <v>0</v>
      </c>
      <c r="AF205" s="287">
        <v>0</v>
      </c>
      <c r="AG205" s="287">
        <v>0</v>
      </c>
    </row>
    <row r="206" spans="1:33">
      <c r="A206" s="3" t="s">
        <v>1056</v>
      </c>
      <c r="T206" s="149" t="s">
        <v>1056</v>
      </c>
      <c r="U206" s="149"/>
      <c r="V206" s="149"/>
      <c r="W206" s="149"/>
      <c r="X206" s="149"/>
      <c r="Y206" s="149"/>
      <c r="Z206" s="149"/>
      <c r="AA206" s="149"/>
      <c r="AB206" s="149"/>
      <c r="AC206" s="149"/>
      <c r="AD206" s="149"/>
      <c r="AE206" s="149"/>
      <c r="AF206" s="149"/>
      <c r="AG206" s="149"/>
    </row>
    <row r="207" spans="1:33">
      <c r="B207" s="3" t="s">
        <v>569</v>
      </c>
      <c r="C207" s="54">
        <v>14308322.210000001</v>
      </c>
      <c r="D207" s="54">
        <v>0</v>
      </c>
      <c r="E207" s="54">
        <v>0</v>
      </c>
      <c r="F207" s="54">
        <v>0</v>
      </c>
      <c r="G207" s="54">
        <v>0</v>
      </c>
      <c r="H207" s="54">
        <v>457596.64</v>
      </c>
      <c r="I207" s="54">
        <v>8775067.7100000009</v>
      </c>
      <c r="J207" s="54">
        <v>1213075.3600000001</v>
      </c>
      <c r="K207" s="54">
        <v>0</v>
      </c>
      <c r="L207" s="54">
        <v>0</v>
      </c>
      <c r="M207" s="54">
        <v>3862582.5</v>
      </c>
      <c r="N207" s="54">
        <v>0</v>
      </c>
      <c r="T207" s="149"/>
      <c r="U207" s="149" t="s">
        <v>569</v>
      </c>
      <c r="V207" s="288">
        <v>14308322.210000001</v>
      </c>
      <c r="W207" s="288">
        <v>0</v>
      </c>
      <c r="X207" s="288">
        <v>0</v>
      </c>
      <c r="Y207" s="288">
        <v>0</v>
      </c>
      <c r="Z207" s="288">
        <v>0</v>
      </c>
      <c r="AA207" s="288">
        <v>457596.64</v>
      </c>
      <c r="AB207" s="288">
        <v>8775067.7100000009</v>
      </c>
      <c r="AC207" s="288">
        <v>1213075.3600000001</v>
      </c>
      <c r="AD207" s="288">
        <v>0</v>
      </c>
      <c r="AE207" s="288">
        <v>0</v>
      </c>
      <c r="AF207" s="288">
        <v>3862582.5</v>
      </c>
      <c r="AG207" s="288">
        <v>0</v>
      </c>
    </row>
    <row r="208" spans="1:33">
      <c r="B208" s="3" t="s">
        <v>649</v>
      </c>
      <c r="C208" s="54">
        <v>0</v>
      </c>
      <c r="D208" s="54">
        <v>0</v>
      </c>
      <c r="E208" s="54">
        <v>0</v>
      </c>
      <c r="F208" s="54">
        <v>0</v>
      </c>
      <c r="G208" s="54">
        <v>0</v>
      </c>
      <c r="H208" s="54">
        <v>0</v>
      </c>
      <c r="I208" s="54">
        <v>0</v>
      </c>
      <c r="J208" s="54">
        <v>0</v>
      </c>
      <c r="K208" s="54">
        <v>0</v>
      </c>
      <c r="L208" s="54">
        <v>0</v>
      </c>
      <c r="M208" s="54">
        <v>0</v>
      </c>
      <c r="N208" s="54">
        <v>0</v>
      </c>
      <c r="T208" s="149"/>
      <c r="U208" s="149" t="s">
        <v>649</v>
      </c>
      <c r="V208" s="288">
        <v>0</v>
      </c>
      <c r="W208" s="288">
        <v>0</v>
      </c>
      <c r="X208" s="288">
        <v>0</v>
      </c>
      <c r="Y208" s="288">
        <v>0</v>
      </c>
      <c r="Z208" s="288">
        <v>0</v>
      </c>
      <c r="AA208" s="288">
        <v>0</v>
      </c>
      <c r="AB208" s="288">
        <v>0</v>
      </c>
      <c r="AC208" s="288">
        <v>0</v>
      </c>
      <c r="AD208" s="288">
        <v>0</v>
      </c>
      <c r="AE208" s="288">
        <v>0</v>
      </c>
      <c r="AF208" s="288">
        <v>0</v>
      </c>
      <c r="AG208" s="288">
        <v>0</v>
      </c>
    </row>
    <row r="209" spans="1:33">
      <c r="B209" s="3" t="s">
        <v>249</v>
      </c>
      <c r="C209" s="54">
        <v>0</v>
      </c>
      <c r="D209" s="54">
        <v>0</v>
      </c>
      <c r="E209" s="54">
        <v>0</v>
      </c>
      <c r="F209" s="54">
        <v>0</v>
      </c>
      <c r="G209" s="54">
        <v>0</v>
      </c>
      <c r="H209" s="54">
        <v>0</v>
      </c>
      <c r="I209" s="54">
        <v>0</v>
      </c>
      <c r="J209" s="54">
        <v>0</v>
      </c>
      <c r="K209" s="54">
        <v>0</v>
      </c>
      <c r="L209" s="54">
        <v>0</v>
      </c>
      <c r="M209" s="54">
        <v>0</v>
      </c>
      <c r="N209" s="54">
        <v>0</v>
      </c>
      <c r="T209" s="149"/>
      <c r="U209" s="149" t="s">
        <v>249</v>
      </c>
      <c r="V209" s="288">
        <v>0</v>
      </c>
      <c r="W209" s="288">
        <v>0</v>
      </c>
      <c r="X209" s="288">
        <v>0</v>
      </c>
      <c r="Y209" s="288">
        <v>0</v>
      </c>
      <c r="Z209" s="288">
        <v>0</v>
      </c>
      <c r="AA209" s="288">
        <v>0</v>
      </c>
      <c r="AB209" s="288">
        <v>0</v>
      </c>
      <c r="AC209" s="288">
        <v>0</v>
      </c>
      <c r="AD209" s="288">
        <v>0</v>
      </c>
      <c r="AE209" s="288">
        <v>0</v>
      </c>
      <c r="AF209" s="288">
        <v>0</v>
      </c>
      <c r="AG209" s="288">
        <v>0</v>
      </c>
    </row>
    <row r="210" spans="1:33">
      <c r="B210" s="3" t="s">
        <v>634</v>
      </c>
      <c r="C210" s="54">
        <v>-770013869.46124899</v>
      </c>
      <c r="D210" s="54">
        <v>-32203575.10617023</v>
      </c>
      <c r="E210" s="54">
        <v>-564776299.14122593</v>
      </c>
      <c r="F210" s="54">
        <v>-173033995.21385288</v>
      </c>
      <c r="G210" s="54">
        <v>0</v>
      </c>
      <c r="H210" s="54">
        <v>0</v>
      </c>
      <c r="I210" s="54">
        <v>0</v>
      </c>
      <c r="J210" s="54">
        <v>0</v>
      </c>
      <c r="K210" s="54">
        <v>0</v>
      </c>
      <c r="L210" s="54">
        <v>0</v>
      </c>
      <c r="M210" s="54">
        <v>0</v>
      </c>
      <c r="N210" s="54">
        <v>0</v>
      </c>
      <c r="T210" s="149"/>
      <c r="U210" s="149" t="s">
        <v>634</v>
      </c>
      <c r="V210" s="288">
        <v>-770013869.46124899</v>
      </c>
      <c r="W210" s="288">
        <v>-32203575.10617023</v>
      </c>
      <c r="X210" s="288">
        <v>-564776299.14122593</v>
      </c>
      <c r="Y210" s="288">
        <v>-173033995.21385288</v>
      </c>
      <c r="Z210" s="288">
        <v>0</v>
      </c>
      <c r="AA210" s="288">
        <v>0</v>
      </c>
      <c r="AB210" s="288">
        <v>0</v>
      </c>
      <c r="AC210" s="288">
        <v>0</v>
      </c>
      <c r="AD210" s="288">
        <v>0</v>
      </c>
      <c r="AE210" s="288">
        <v>0</v>
      </c>
      <c r="AF210" s="288">
        <v>0</v>
      </c>
      <c r="AG210" s="288">
        <v>0</v>
      </c>
    </row>
    <row r="211" spans="1:33">
      <c r="B211" s="3" t="s">
        <v>636</v>
      </c>
      <c r="C211" s="54">
        <v>-3008342288.4008307</v>
      </c>
      <c r="D211" s="54">
        <v>0</v>
      </c>
      <c r="E211" s="54">
        <v>0</v>
      </c>
      <c r="F211" s="54">
        <v>0</v>
      </c>
      <c r="G211" s="54">
        <v>0</v>
      </c>
      <c r="H211" s="54">
        <v>-569012210.65986001</v>
      </c>
      <c r="I211" s="54">
        <v>-2057199365.8360136</v>
      </c>
      <c r="J211" s="54">
        <v>-280532875.4172827</v>
      </c>
      <c r="K211" s="54">
        <v>-99899945.603475824</v>
      </c>
      <c r="L211" s="54">
        <v>-1697890.8841981408</v>
      </c>
      <c r="M211" s="54">
        <v>0</v>
      </c>
      <c r="N211" s="54">
        <v>0</v>
      </c>
      <c r="T211" s="149"/>
      <c r="U211" s="149" t="s">
        <v>636</v>
      </c>
      <c r="V211" s="288">
        <v>-3008342288.4008307</v>
      </c>
      <c r="W211" s="288">
        <v>0</v>
      </c>
      <c r="X211" s="288">
        <v>0</v>
      </c>
      <c r="Y211" s="288">
        <v>0</v>
      </c>
      <c r="Z211" s="288">
        <v>0</v>
      </c>
      <c r="AA211" s="288">
        <v>-569012210.65986001</v>
      </c>
      <c r="AB211" s="288">
        <v>-2057199365.8360136</v>
      </c>
      <c r="AC211" s="288">
        <v>-280532875.4172827</v>
      </c>
      <c r="AD211" s="288">
        <v>-99899945.603475824</v>
      </c>
      <c r="AE211" s="288">
        <v>-1697890.8841981408</v>
      </c>
      <c r="AF211" s="288">
        <v>0</v>
      </c>
      <c r="AG211" s="288">
        <v>0</v>
      </c>
    </row>
    <row r="212" spans="1:33">
      <c r="B212" s="3" t="s">
        <v>639</v>
      </c>
      <c r="C212" s="54">
        <v>-611754548.22416699</v>
      </c>
      <c r="D212" s="54">
        <v>-25584842.4575288</v>
      </c>
      <c r="E212" s="54">
        <v>-448699021.44826913</v>
      </c>
      <c r="F212" s="54">
        <v>-137470684.31836912</v>
      </c>
      <c r="G212" s="54">
        <v>0</v>
      </c>
      <c r="H212" s="54">
        <v>0</v>
      </c>
      <c r="I212" s="54">
        <v>0</v>
      </c>
      <c r="J212" s="54">
        <v>0</v>
      </c>
      <c r="K212" s="54">
        <v>0</v>
      </c>
      <c r="L212" s="54">
        <v>0</v>
      </c>
      <c r="M212" s="54">
        <v>0</v>
      </c>
      <c r="N212" s="54">
        <v>0</v>
      </c>
      <c r="T212" s="149"/>
      <c r="U212" s="149" t="s">
        <v>639</v>
      </c>
      <c r="V212" s="288">
        <v>-611754548.22416699</v>
      </c>
      <c r="W212" s="288">
        <v>-25584842.4575288</v>
      </c>
      <c r="X212" s="288">
        <v>-448699021.44826913</v>
      </c>
      <c r="Y212" s="288">
        <v>-137470684.31836912</v>
      </c>
      <c r="Z212" s="288">
        <v>0</v>
      </c>
      <c r="AA212" s="288">
        <v>0</v>
      </c>
      <c r="AB212" s="288">
        <v>0</v>
      </c>
      <c r="AC212" s="288">
        <v>0</v>
      </c>
      <c r="AD212" s="288">
        <v>0</v>
      </c>
      <c r="AE212" s="288">
        <v>0</v>
      </c>
      <c r="AF212" s="288">
        <v>0</v>
      </c>
      <c r="AG212" s="288">
        <v>0</v>
      </c>
    </row>
    <row r="213" spans="1:33">
      <c r="B213" s="3" t="s">
        <v>660</v>
      </c>
      <c r="C213" s="54">
        <v>0</v>
      </c>
      <c r="D213" s="54">
        <v>0</v>
      </c>
      <c r="E213" s="54">
        <v>0</v>
      </c>
      <c r="F213" s="54">
        <v>0</v>
      </c>
      <c r="G213" s="54">
        <v>0</v>
      </c>
      <c r="H213" s="54">
        <v>0</v>
      </c>
      <c r="I213" s="54">
        <v>0</v>
      </c>
      <c r="J213" s="54">
        <v>0</v>
      </c>
      <c r="K213" s="54">
        <v>0</v>
      </c>
      <c r="L213" s="54">
        <v>0</v>
      </c>
      <c r="M213" s="54">
        <v>0</v>
      </c>
      <c r="N213" s="54">
        <v>0</v>
      </c>
      <c r="T213" s="149"/>
      <c r="U213" s="149" t="s">
        <v>660</v>
      </c>
      <c r="V213" s="288">
        <v>0</v>
      </c>
      <c r="W213" s="288">
        <v>0</v>
      </c>
      <c r="X213" s="288">
        <v>0</v>
      </c>
      <c r="Y213" s="288">
        <v>0</v>
      </c>
      <c r="Z213" s="288">
        <v>0</v>
      </c>
      <c r="AA213" s="288">
        <v>0</v>
      </c>
      <c r="AB213" s="288">
        <v>0</v>
      </c>
      <c r="AC213" s="288">
        <v>0</v>
      </c>
      <c r="AD213" s="288">
        <v>0</v>
      </c>
      <c r="AE213" s="288">
        <v>0</v>
      </c>
      <c r="AF213" s="288">
        <v>0</v>
      </c>
      <c r="AG213" s="288">
        <v>0</v>
      </c>
    </row>
    <row r="214" spans="1:33">
      <c r="C214" s="67">
        <v>-4375802383.8762465</v>
      </c>
      <c r="D214" s="67">
        <v>-57788417.563699029</v>
      </c>
      <c r="E214" s="67">
        <v>-1013475320.5894951</v>
      </c>
      <c r="F214" s="67">
        <v>-310504679.53222203</v>
      </c>
      <c r="G214" s="67">
        <v>0</v>
      </c>
      <c r="H214" s="67">
        <v>-568554614.01986003</v>
      </c>
      <c r="I214" s="67">
        <v>-2048424298.1260135</v>
      </c>
      <c r="J214" s="67">
        <v>-279319800.05728269</v>
      </c>
      <c r="K214" s="67">
        <v>-99899945.603475824</v>
      </c>
      <c r="L214" s="67">
        <v>-1697890.8841981408</v>
      </c>
      <c r="M214" s="67">
        <v>3862582.5</v>
      </c>
      <c r="N214" s="67">
        <v>0</v>
      </c>
      <c r="T214" s="149"/>
      <c r="U214" s="149"/>
      <c r="V214" s="289">
        <v>-4375802383.8762465</v>
      </c>
      <c r="W214" s="289">
        <v>-57788417.563699029</v>
      </c>
      <c r="X214" s="289">
        <v>-1013475320.5894951</v>
      </c>
      <c r="Y214" s="289">
        <v>-310504679.53222203</v>
      </c>
      <c r="Z214" s="289">
        <v>0</v>
      </c>
      <c r="AA214" s="289">
        <v>-568554614.01986003</v>
      </c>
      <c r="AB214" s="289">
        <v>-2048424298.1260135</v>
      </c>
      <c r="AC214" s="289">
        <v>-279319800.05728269</v>
      </c>
      <c r="AD214" s="289">
        <v>-99899945.603475824</v>
      </c>
      <c r="AE214" s="289">
        <v>-1697890.8841981408</v>
      </c>
      <c r="AF214" s="289">
        <v>3862582.5</v>
      </c>
      <c r="AG214" s="289">
        <v>0</v>
      </c>
    </row>
    <row r="215" spans="1:33">
      <c r="B215" s="279" t="s">
        <v>1055</v>
      </c>
      <c r="C215" s="165">
        <v>0</v>
      </c>
      <c r="D215" s="165">
        <v>0</v>
      </c>
      <c r="E215" s="165">
        <v>0</v>
      </c>
      <c r="F215" s="165">
        <v>0</v>
      </c>
      <c r="G215" s="165">
        <v>0</v>
      </c>
      <c r="H215" s="165">
        <v>0</v>
      </c>
      <c r="I215" s="165">
        <v>0</v>
      </c>
      <c r="J215" s="165">
        <v>0</v>
      </c>
      <c r="K215" s="165">
        <v>0</v>
      </c>
      <c r="L215" s="165">
        <v>0</v>
      </c>
      <c r="M215" s="165">
        <v>0</v>
      </c>
      <c r="N215" s="165">
        <v>0</v>
      </c>
      <c r="O215" s="165">
        <v>0</v>
      </c>
      <c r="T215" s="149"/>
      <c r="U215" s="149"/>
      <c r="V215" s="287">
        <v>-3.4319236874580383E-7</v>
      </c>
      <c r="W215" s="287">
        <v>1.5279510989785194E-9</v>
      </c>
      <c r="X215" s="287">
        <v>-5.8207660913467407E-9</v>
      </c>
      <c r="Y215" s="287">
        <v>-3.3760443329811096E-9</v>
      </c>
      <c r="Z215" s="287">
        <v>0</v>
      </c>
      <c r="AA215" s="287">
        <v>0</v>
      </c>
      <c r="AB215" s="287">
        <v>0</v>
      </c>
      <c r="AC215" s="287">
        <v>0</v>
      </c>
      <c r="AD215" s="287">
        <v>0</v>
      </c>
      <c r="AE215" s="287">
        <v>0</v>
      </c>
      <c r="AF215" s="287">
        <v>0</v>
      </c>
      <c r="AG215" s="287">
        <v>0</v>
      </c>
    </row>
    <row r="216" spans="1:33">
      <c r="A216" s="3" t="s">
        <v>1091</v>
      </c>
      <c r="C216" s="54">
        <v>8004626754.3970842</v>
      </c>
      <c r="D216" s="54">
        <v>101767982.85080746</v>
      </c>
      <c r="E216" s="54">
        <v>1784915793.6711864</v>
      </c>
      <c r="F216" s="54">
        <v>546718190.09841251</v>
      </c>
      <c r="G216" s="54">
        <v>0</v>
      </c>
      <c r="H216" s="54">
        <v>1051686073.7875125</v>
      </c>
      <c r="I216" s="54">
        <v>3808559584.1027126</v>
      </c>
      <c r="J216" s="54">
        <v>519411480.81618631</v>
      </c>
      <c r="K216" s="54">
        <v>184568669.73571086</v>
      </c>
      <c r="L216" s="54">
        <v>3136396.8345541577</v>
      </c>
      <c r="M216" s="54">
        <v>3862582.5</v>
      </c>
      <c r="N216" s="54">
        <v>0</v>
      </c>
      <c r="T216" s="149" t="s">
        <v>1091</v>
      </c>
      <c r="U216" s="149"/>
      <c r="V216" s="288">
        <v>8004626754.3970842</v>
      </c>
      <c r="W216" s="288">
        <v>101767982.85080746</v>
      </c>
      <c r="X216" s="288">
        <v>1784915793.671186</v>
      </c>
      <c r="Y216" s="288">
        <v>546718190.09841251</v>
      </c>
      <c r="Z216" s="288">
        <v>0</v>
      </c>
      <c r="AA216" s="288">
        <v>1051686073.7875125</v>
      </c>
      <c r="AB216" s="288">
        <v>3808559584.1027117</v>
      </c>
      <c r="AC216" s="288">
        <v>519411480.81618619</v>
      </c>
      <c r="AD216" s="288">
        <v>184568669.73571086</v>
      </c>
      <c r="AE216" s="288">
        <v>3136396.8345541558</v>
      </c>
      <c r="AF216" s="288">
        <v>3862582.5</v>
      </c>
      <c r="AG216" s="288">
        <v>0</v>
      </c>
    </row>
    <row r="217" spans="1:33">
      <c r="A217" s="89" t="s">
        <v>704</v>
      </c>
      <c r="T217" s="148" t="s">
        <v>704</v>
      </c>
      <c r="U217" s="149"/>
      <c r="V217" s="149"/>
      <c r="W217" s="149"/>
      <c r="X217" s="149"/>
      <c r="Y217" s="149"/>
      <c r="Z217" s="149"/>
      <c r="AA217" s="149"/>
      <c r="AB217" s="149"/>
      <c r="AC217" s="149"/>
      <c r="AD217" s="149"/>
      <c r="AE217" s="149"/>
      <c r="AF217" s="149"/>
      <c r="AG217" s="149"/>
    </row>
    <row r="218" spans="1:33">
      <c r="A218" s="89" t="s">
        <v>1092</v>
      </c>
      <c r="C218" s="155">
        <v>0.99999999999999989</v>
      </c>
      <c r="D218" s="155">
        <v>1.271364499224208E-2</v>
      </c>
      <c r="E218" s="155">
        <v>0.22298551180924212</v>
      </c>
      <c r="F218" s="155">
        <v>6.8300272688928368E-2</v>
      </c>
      <c r="G218" s="155">
        <v>0</v>
      </c>
      <c r="H218" s="155">
        <v>0.1313847735885752</v>
      </c>
      <c r="I218" s="155">
        <v>0.47579477481702726</v>
      </c>
      <c r="J218" s="155">
        <v>6.4888906972566121E-2</v>
      </c>
      <c r="K218" s="155">
        <v>2.3057748399614511E-2</v>
      </c>
      <c r="L218" s="155">
        <v>3.9182299572322707E-4</v>
      </c>
      <c r="M218" s="155">
        <v>4.8254373608091279E-4</v>
      </c>
      <c r="N218" s="155">
        <v>0</v>
      </c>
      <c r="T218" s="148" t="s">
        <v>1092</v>
      </c>
      <c r="U218" s="149"/>
      <c r="V218" s="157">
        <v>0.99999999999999967</v>
      </c>
      <c r="W218" s="157">
        <v>1.271364499224208E-2</v>
      </c>
      <c r="X218" s="157">
        <v>0.22298551180924206</v>
      </c>
      <c r="Y218" s="157">
        <v>6.8300272688928368E-2</v>
      </c>
      <c r="Z218" s="157">
        <v>0</v>
      </c>
      <c r="AA218" s="157">
        <v>0.1313847735885752</v>
      </c>
      <c r="AB218" s="157">
        <v>0.47579477481702714</v>
      </c>
      <c r="AC218" s="157">
        <v>6.4888906972566107E-2</v>
      </c>
      <c r="AD218" s="157">
        <v>2.3057748399614511E-2</v>
      </c>
      <c r="AE218" s="157">
        <v>3.9182299572322686E-4</v>
      </c>
      <c r="AF218" s="157">
        <v>4.8254373608091279E-4</v>
      </c>
      <c r="AG218" s="157">
        <v>0</v>
      </c>
    </row>
    <row r="219" spans="1:33" s="302" customFormat="1">
      <c r="D219" s="302">
        <v>0</v>
      </c>
      <c r="E219" s="302">
        <v>0</v>
      </c>
      <c r="F219" s="302">
        <v>0</v>
      </c>
      <c r="G219" s="302">
        <v>0</v>
      </c>
      <c r="H219" s="302">
        <v>0</v>
      </c>
      <c r="I219" s="302">
        <v>0</v>
      </c>
      <c r="J219" s="302">
        <v>0</v>
      </c>
      <c r="K219" s="302">
        <v>0</v>
      </c>
      <c r="L219" s="302">
        <v>0</v>
      </c>
      <c r="M219" s="302">
        <v>0</v>
      </c>
      <c r="N219" s="302">
        <v>0</v>
      </c>
    </row>
    <row r="220" spans="1:33">
      <c r="T220" s="149"/>
      <c r="U220" s="149"/>
      <c r="V220" s="149"/>
      <c r="W220" s="149"/>
      <c r="X220" s="149"/>
      <c r="Y220" s="149"/>
      <c r="Z220" s="149"/>
      <c r="AA220" s="149"/>
      <c r="AB220" s="149"/>
      <c r="AC220" s="149"/>
      <c r="AD220" s="149"/>
      <c r="AE220" s="149"/>
      <c r="AF220" s="149"/>
      <c r="AG220" s="149"/>
    </row>
    <row r="221" spans="1:33">
      <c r="A221" s="146" t="s">
        <v>1093</v>
      </c>
      <c r="C221" s="278" t="s">
        <v>58</v>
      </c>
      <c r="D221" s="278" t="s">
        <v>962</v>
      </c>
      <c r="E221" s="278" t="s">
        <v>959</v>
      </c>
      <c r="F221" s="278" t="s">
        <v>721</v>
      </c>
      <c r="G221" s="278" t="s">
        <v>1047</v>
      </c>
      <c r="H221" s="278" t="s">
        <v>723</v>
      </c>
      <c r="I221" s="278" t="s">
        <v>749</v>
      </c>
      <c r="J221" s="278" t="s">
        <v>725</v>
      </c>
      <c r="K221" s="278" t="s">
        <v>1048</v>
      </c>
      <c r="L221" s="278" t="s">
        <v>120</v>
      </c>
      <c r="M221" s="278" t="s">
        <v>59</v>
      </c>
      <c r="N221" s="278" t="s">
        <v>728</v>
      </c>
      <c r="T221" s="147" t="s">
        <v>1093</v>
      </c>
      <c r="U221" s="149"/>
      <c r="V221" s="280" t="s">
        <v>58</v>
      </c>
      <c r="W221" s="280" t="s">
        <v>962</v>
      </c>
      <c r="X221" s="280" t="s">
        <v>959</v>
      </c>
      <c r="Y221" s="280" t="s">
        <v>721</v>
      </c>
      <c r="Z221" s="280" t="s">
        <v>1047</v>
      </c>
      <c r="AA221" s="280" t="s">
        <v>723</v>
      </c>
      <c r="AB221" s="280" t="s">
        <v>749</v>
      </c>
      <c r="AC221" s="280" t="s">
        <v>725</v>
      </c>
      <c r="AD221" s="280" t="s">
        <v>1048</v>
      </c>
      <c r="AE221" s="280" t="s">
        <v>120</v>
      </c>
      <c r="AF221" s="280" t="s">
        <v>59</v>
      </c>
      <c r="AG221" s="280" t="s">
        <v>728</v>
      </c>
    </row>
    <row r="222" spans="1:33">
      <c r="A222" s="3" t="s">
        <v>1094</v>
      </c>
      <c r="T222" s="149" t="s">
        <v>1095</v>
      </c>
      <c r="U222" s="149"/>
      <c r="V222" s="149"/>
      <c r="W222" s="149"/>
      <c r="X222" s="149"/>
      <c r="Y222" s="149"/>
      <c r="Z222" s="149"/>
      <c r="AA222" s="149"/>
      <c r="AB222" s="149"/>
      <c r="AC222" s="149"/>
      <c r="AD222" s="149"/>
      <c r="AE222" s="149"/>
      <c r="AF222" s="149"/>
      <c r="AG222" s="149"/>
    </row>
    <row r="223" spans="1:33">
      <c r="B223" s="3" t="s">
        <v>639</v>
      </c>
      <c r="C223" s="54">
        <v>80969372.599583328</v>
      </c>
      <c r="D223" s="54">
        <v>3386306.8903350271</v>
      </c>
      <c r="E223" s="54">
        <v>59387998.598746017</v>
      </c>
      <c r="F223" s="54">
        <v>18195067.110502288</v>
      </c>
      <c r="G223" s="54">
        <v>0</v>
      </c>
      <c r="H223" s="54">
        <v>0</v>
      </c>
      <c r="I223" s="54">
        <v>0</v>
      </c>
      <c r="J223" s="54">
        <v>0</v>
      </c>
      <c r="K223" s="54">
        <v>0</v>
      </c>
      <c r="L223" s="54">
        <v>0</v>
      </c>
      <c r="M223" s="54">
        <v>0</v>
      </c>
      <c r="N223" s="54">
        <v>0</v>
      </c>
      <c r="T223" s="149"/>
      <c r="U223" s="149" t="s">
        <v>639</v>
      </c>
      <c r="V223" s="288">
        <v>80969372.599583328</v>
      </c>
      <c r="W223" s="288">
        <v>3386306.8903350271</v>
      </c>
      <c r="X223" s="288">
        <v>59387998.598746017</v>
      </c>
      <c r="Y223" s="288">
        <v>18195067.110502288</v>
      </c>
      <c r="Z223" s="288">
        <v>0</v>
      </c>
      <c r="AA223" s="288">
        <v>0</v>
      </c>
      <c r="AB223" s="288">
        <v>0</v>
      </c>
      <c r="AC223" s="288">
        <v>0</v>
      </c>
      <c r="AD223" s="288">
        <v>0</v>
      </c>
      <c r="AE223" s="288">
        <v>0</v>
      </c>
      <c r="AF223" s="288">
        <v>0</v>
      </c>
      <c r="AG223" s="288">
        <v>0</v>
      </c>
    </row>
    <row r="224" spans="1:33">
      <c r="B224" s="3" t="s">
        <v>649</v>
      </c>
      <c r="C224" s="54">
        <v>0</v>
      </c>
      <c r="D224" s="54">
        <v>0</v>
      </c>
      <c r="E224" s="54">
        <v>0</v>
      </c>
      <c r="F224" s="54">
        <v>0</v>
      </c>
      <c r="G224" s="54">
        <v>0</v>
      </c>
      <c r="H224" s="54">
        <v>0</v>
      </c>
      <c r="I224" s="54">
        <v>0</v>
      </c>
      <c r="J224" s="54">
        <v>0</v>
      </c>
      <c r="K224" s="54">
        <v>0</v>
      </c>
      <c r="L224" s="54">
        <v>0</v>
      </c>
      <c r="M224" s="54">
        <v>0</v>
      </c>
      <c r="N224" s="54">
        <v>0</v>
      </c>
      <c r="T224" s="149"/>
      <c r="U224" s="149" t="s">
        <v>649</v>
      </c>
      <c r="V224" s="288">
        <v>0</v>
      </c>
      <c r="W224" s="288">
        <v>0</v>
      </c>
      <c r="X224" s="288">
        <v>0</v>
      </c>
      <c r="Y224" s="288">
        <v>0</v>
      </c>
      <c r="Z224" s="288">
        <v>0</v>
      </c>
      <c r="AA224" s="288">
        <v>0</v>
      </c>
      <c r="AB224" s="288">
        <v>0</v>
      </c>
      <c r="AC224" s="288">
        <v>0</v>
      </c>
      <c r="AD224" s="288">
        <v>0</v>
      </c>
      <c r="AE224" s="288">
        <v>0</v>
      </c>
      <c r="AF224" s="288">
        <v>0</v>
      </c>
      <c r="AG224" s="288">
        <v>0</v>
      </c>
    </row>
    <row r="225" spans="1:33">
      <c r="B225" s="3" t="s">
        <v>634</v>
      </c>
      <c r="C225" s="54">
        <v>1587918646.7679176</v>
      </c>
      <c r="D225" s="54">
        <v>66410047.184549175</v>
      </c>
      <c r="E225" s="54">
        <v>1164678783.3658113</v>
      </c>
      <c r="F225" s="54">
        <v>356829816.21755719</v>
      </c>
      <c r="G225" s="54">
        <v>0</v>
      </c>
      <c r="H225" s="54">
        <v>0</v>
      </c>
      <c r="I225" s="54">
        <v>0</v>
      </c>
      <c r="J225" s="54">
        <v>0</v>
      </c>
      <c r="K225" s="54">
        <v>0</v>
      </c>
      <c r="L225" s="54">
        <v>0</v>
      </c>
      <c r="M225" s="54">
        <v>0</v>
      </c>
      <c r="N225" s="54">
        <v>0</v>
      </c>
      <c r="T225" s="149"/>
      <c r="U225" s="149" t="s">
        <v>634</v>
      </c>
      <c r="V225" s="288">
        <v>1587918646.7679176</v>
      </c>
      <c r="W225" s="288">
        <v>66410047.184549175</v>
      </c>
      <c r="X225" s="288">
        <v>1164678783.3658113</v>
      </c>
      <c r="Y225" s="288">
        <v>356829816.21755719</v>
      </c>
      <c r="Z225" s="288">
        <v>0</v>
      </c>
      <c r="AA225" s="288">
        <v>0</v>
      </c>
      <c r="AB225" s="288">
        <v>0</v>
      </c>
      <c r="AC225" s="288">
        <v>0</v>
      </c>
      <c r="AD225" s="288">
        <v>0</v>
      </c>
      <c r="AE225" s="288">
        <v>0</v>
      </c>
      <c r="AF225" s="288">
        <v>0</v>
      </c>
      <c r="AG225" s="288">
        <v>0</v>
      </c>
    </row>
    <row r="226" spans="1:33">
      <c r="B226" s="3" t="s">
        <v>636</v>
      </c>
      <c r="C226" s="54">
        <v>4764079168.9041691</v>
      </c>
      <c r="D226" s="54">
        <v>0</v>
      </c>
      <c r="E226" s="54">
        <v>0</v>
      </c>
      <c r="F226" s="54">
        <v>0</v>
      </c>
      <c r="G226" s="54">
        <v>0</v>
      </c>
      <c r="H226" s="54">
        <v>901100659.35939848</v>
      </c>
      <c r="I226" s="54">
        <v>3257827635.7880936</v>
      </c>
      <c r="J226" s="54">
        <v>444258232.55594671</v>
      </c>
      <c r="K226" s="54">
        <v>158203822.63654366</v>
      </c>
      <c r="L226" s="54">
        <v>2688818.5641868967</v>
      </c>
      <c r="M226" s="54">
        <v>0</v>
      </c>
      <c r="N226" s="54">
        <v>0</v>
      </c>
      <c r="T226" s="149"/>
      <c r="U226" s="149" t="s">
        <v>636</v>
      </c>
      <c r="V226" s="288">
        <v>4764079168.9041691</v>
      </c>
      <c r="W226" s="288">
        <v>0</v>
      </c>
      <c r="X226" s="288">
        <v>0</v>
      </c>
      <c r="Y226" s="288">
        <v>0</v>
      </c>
      <c r="Z226" s="288">
        <v>0</v>
      </c>
      <c r="AA226" s="288">
        <v>901100659.35939848</v>
      </c>
      <c r="AB226" s="288">
        <v>3257827635.7880936</v>
      </c>
      <c r="AC226" s="288">
        <v>444258232.55594671</v>
      </c>
      <c r="AD226" s="288">
        <v>158203822.63654366</v>
      </c>
      <c r="AE226" s="288">
        <v>2688818.5641868967</v>
      </c>
      <c r="AF226" s="288">
        <v>0</v>
      </c>
      <c r="AG226" s="288">
        <v>0</v>
      </c>
    </row>
    <row r="227" spans="1:33">
      <c r="B227" s="3" t="s">
        <v>249</v>
      </c>
      <c r="C227" s="54">
        <v>-5566177.96</v>
      </c>
      <c r="D227" s="54">
        <v>-83297.470155888412</v>
      </c>
      <c r="E227" s="54">
        <v>-1467044.9081937894</v>
      </c>
      <c r="F227" s="54">
        <v>-438635.93024031271</v>
      </c>
      <c r="G227" s="54">
        <v>0</v>
      </c>
      <c r="H227" s="54">
        <v>-692388.58658866282</v>
      </c>
      <c r="I227" s="54">
        <v>-2426307.7593915486</v>
      </c>
      <c r="J227" s="54">
        <v>-334222.03042997804</v>
      </c>
      <c r="K227" s="54">
        <v>-122252.34172355148</v>
      </c>
      <c r="L227" s="54">
        <v>-2028.9332762689069</v>
      </c>
      <c r="M227" s="54">
        <v>0</v>
      </c>
      <c r="N227" s="54">
        <v>0</v>
      </c>
      <c r="T227" s="149"/>
      <c r="U227" s="149" t="s">
        <v>249</v>
      </c>
      <c r="V227" s="288">
        <v>-5566177.96</v>
      </c>
      <c r="W227" s="288">
        <v>-83297.470155888412</v>
      </c>
      <c r="X227" s="288">
        <v>-1467044.9081937894</v>
      </c>
      <c r="Y227" s="288">
        <v>-438635.93024031271</v>
      </c>
      <c r="Z227" s="288">
        <v>0</v>
      </c>
      <c r="AA227" s="288">
        <v>-692388.58658866282</v>
      </c>
      <c r="AB227" s="288">
        <v>-2426307.7593915486</v>
      </c>
      <c r="AC227" s="288">
        <v>-334222.03042997804</v>
      </c>
      <c r="AD227" s="288">
        <v>-122252.34172355148</v>
      </c>
      <c r="AE227" s="288">
        <v>-2028.9332762689069</v>
      </c>
      <c r="AF227" s="288">
        <v>0</v>
      </c>
      <c r="AG227" s="288">
        <v>0</v>
      </c>
    </row>
    <row r="228" spans="1:33">
      <c r="C228" s="67">
        <v>6427401010.3116703</v>
      </c>
      <c r="D228" s="67">
        <v>69713056.604728311</v>
      </c>
      <c r="E228" s="67">
        <v>1222599737.0563636</v>
      </c>
      <c r="F228" s="67">
        <v>374586247.39781916</v>
      </c>
      <c r="G228" s="67">
        <v>0</v>
      </c>
      <c r="H228" s="67">
        <v>900408270.77280986</v>
      </c>
      <c r="I228" s="67">
        <v>3255401328.0287018</v>
      </c>
      <c r="J228" s="67">
        <v>443924010.52551675</v>
      </c>
      <c r="K228" s="67">
        <v>158081570.2948201</v>
      </c>
      <c r="L228" s="67">
        <v>2686789.6309106275</v>
      </c>
      <c r="M228" s="67">
        <v>0</v>
      </c>
      <c r="N228" s="67">
        <v>0</v>
      </c>
      <c r="T228" s="149"/>
      <c r="U228" s="149"/>
      <c r="V228" s="289">
        <v>6427401010.3116703</v>
      </c>
      <c r="W228" s="289">
        <v>69713056.604728311</v>
      </c>
      <c r="X228" s="289">
        <v>1222599737.0563636</v>
      </c>
      <c r="Y228" s="289">
        <v>374586247.39781916</v>
      </c>
      <c r="Z228" s="289">
        <v>0</v>
      </c>
      <c r="AA228" s="289">
        <v>900408270.77280986</v>
      </c>
      <c r="AB228" s="289">
        <v>3255401328.0287018</v>
      </c>
      <c r="AC228" s="289">
        <v>443924010.52551675</v>
      </c>
      <c r="AD228" s="289">
        <v>158081570.2948201</v>
      </c>
      <c r="AE228" s="289">
        <v>2686789.6309106275</v>
      </c>
      <c r="AF228" s="289">
        <v>0</v>
      </c>
      <c r="AG228" s="289">
        <v>0</v>
      </c>
    </row>
    <row r="229" spans="1:33">
      <c r="B229" s="279" t="s">
        <v>1055</v>
      </c>
      <c r="C229" s="165">
        <v>0</v>
      </c>
      <c r="D229" s="165">
        <v>0</v>
      </c>
      <c r="E229" s="165">
        <v>0</v>
      </c>
      <c r="F229" s="165">
        <v>0</v>
      </c>
      <c r="G229" s="165">
        <v>0</v>
      </c>
      <c r="H229" s="165">
        <v>0</v>
      </c>
      <c r="I229" s="165">
        <v>0</v>
      </c>
      <c r="J229" s="165">
        <v>0</v>
      </c>
      <c r="K229" s="165">
        <v>0</v>
      </c>
      <c r="L229" s="165">
        <v>0</v>
      </c>
      <c r="M229" s="165">
        <v>0</v>
      </c>
      <c r="N229" s="165">
        <v>0</v>
      </c>
      <c r="O229" s="165">
        <v>0</v>
      </c>
      <c r="T229" s="149"/>
      <c r="U229" s="149"/>
      <c r="V229" s="287">
        <v>0</v>
      </c>
      <c r="W229" s="287">
        <v>0</v>
      </c>
      <c r="X229" s="287">
        <v>0</v>
      </c>
      <c r="Y229" s="287">
        <v>0</v>
      </c>
      <c r="Z229" s="287">
        <v>0</v>
      </c>
      <c r="AA229" s="287">
        <v>0</v>
      </c>
      <c r="AB229" s="287">
        <v>0</v>
      </c>
      <c r="AC229" s="287">
        <v>0</v>
      </c>
      <c r="AD229" s="287">
        <v>0</v>
      </c>
      <c r="AE229" s="287">
        <v>0</v>
      </c>
      <c r="AF229" s="287">
        <v>0</v>
      </c>
      <c r="AG229" s="287">
        <v>0</v>
      </c>
    </row>
    <row r="230" spans="1:33">
      <c r="A230" s="3" t="s">
        <v>1056</v>
      </c>
      <c r="T230" s="149" t="s">
        <v>1056</v>
      </c>
      <c r="U230" s="149"/>
      <c r="V230" s="149"/>
      <c r="W230" s="149"/>
      <c r="X230" s="149"/>
      <c r="Y230" s="149"/>
      <c r="Z230" s="149"/>
      <c r="AA230" s="149"/>
      <c r="AB230" s="149"/>
      <c r="AC230" s="149"/>
      <c r="AD230" s="149"/>
      <c r="AE230" s="149"/>
      <c r="AF230" s="149"/>
      <c r="AG230" s="149"/>
    </row>
    <row r="231" spans="1:33">
      <c r="B231" s="3" t="s">
        <v>635</v>
      </c>
      <c r="C231" s="54">
        <v>0</v>
      </c>
      <c r="D231" s="54">
        <v>0</v>
      </c>
      <c r="E231" s="54">
        <v>0</v>
      </c>
      <c r="F231" s="54">
        <v>0</v>
      </c>
      <c r="G231" s="54">
        <v>0</v>
      </c>
      <c r="H231" s="54">
        <v>0</v>
      </c>
      <c r="I231" s="54">
        <v>0</v>
      </c>
      <c r="J231" s="54">
        <v>0</v>
      </c>
      <c r="K231" s="54">
        <v>0</v>
      </c>
      <c r="L231" s="54">
        <v>0</v>
      </c>
      <c r="M231" s="54">
        <v>0</v>
      </c>
      <c r="N231" s="54">
        <v>0</v>
      </c>
      <c r="T231" s="149"/>
      <c r="U231" s="149" t="s">
        <v>635</v>
      </c>
      <c r="V231" s="288">
        <v>0</v>
      </c>
      <c r="W231" s="288">
        <v>0</v>
      </c>
      <c r="X231" s="288">
        <v>0</v>
      </c>
      <c r="Y231" s="288">
        <v>0</v>
      </c>
      <c r="Z231" s="288">
        <v>0</v>
      </c>
      <c r="AA231" s="288">
        <v>0</v>
      </c>
      <c r="AB231" s="288">
        <v>0</v>
      </c>
      <c r="AC231" s="288">
        <v>0</v>
      </c>
      <c r="AD231" s="288">
        <v>0</v>
      </c>
      <c r="AE231" s="288">
        <v>0</v>
      </c>
      <c r="AF231" s="288">
        <v>0</v>
      </c>
      <c r="AG231" s="288">
        <v>0</v>
      </c>
    </row>
    <row r="232" spans="1:33">
      <c r="B232" s="3" t="s">
        <v>639</v>
      </c>
      <c r="C232" s="54">
        <v>-43894094.682499997</v>
      </c>
      <c r="D232" s="54">
        <v>-1835741.9663287934</v>
      </c>
      <c r="E232" s="54">
        <v>-32194672.501524974</v>
      </c>
      <c r="F232" s="54">
        <v>-9863680.2146462332</v>
      </c>
      <c r="G232" s="54">
        <v>0</v>
      </c>
      <c r="H232" s="54">
        <v>0</v>
      </c>
      <c r="I232" s="54">
        <v>0</v>
      </c>
      <c r="J232" s="54">
        <v>0</v>
      </c>
      <c r="K232" s="54">
        <v>0</v>
      </c>
      <c r="L232" s="54">
        <v>0</v>
      </c>
      <c r="M232" s="54">
        <v>0</v>
      </c>
      <c r="N232" s="54">
        <v>0</v>
      </c>
      <c r="T232" s="149"/>
      <c r="U232" s="149" t="s">
        <v>639</v>
      </c>
      <c r="V232" s="288">
        <v>-43894094.682499997</v>
      </c>
      <c r="W232" s="288">
        <v>-1835741.9663287934</v>
      </c>
      <c r="X232" s="288">
        <v>-32194672.501524974</v>
      </c>
      <c r="Y232" s="288">
        <v>-9863680.2146462332</v>
      </c>
      <c r="Z232" s="288">
        <v>0</v>
      </c>
      <c r="AA232" s="288">
        <v>0</v>
      </c>
      <c r="AB232" s="288">
        <v>0</v>
      </c>
      <c r="AC232" s="288">
        <v>0</v>
      </c>
      <c r="AD232" s="288">
        <v>0</v>
      </c>
      <c r="AE232" s="288">
        <v>0</v>
      </c>
      <c r="AF232" s="288">
        <v>0</v>
      </c>
      <c r="AG232" s="288">
        <v>0</v>
      </c>
    </row>
    <row r="233" spans="1:33">
      <c r="B233" s="3" t="s">
        <v>634</v>
      </c>
      <c r="C233" s="54">
        <v>-554515740.35958302</v>
      </c>
      <c r="D233" s="54">
        <v>-23190996.942324683</v>
      </c>
      <c r="E233" s="54">
        <v>-406716502.22996783</v>
      </c>
      <c r="F233" s="54">
        <v>-124608241.18729055</v>
      </c>
      <c r="G233" s="54">
        <v>0</v>
      </c>
      <c r="H233" s="54">
        <v>0</v>
      </c>
      <c r="I233" s="54">
        <v>0</v>
      </c>
      <c r="J233" s="54">
        <v>0</v>
      </c>
      <c r="K233" s="54">
        <v>0</v>
      </c>
      <c r="L233" s="54">
        <v>0</v>
      </c>
      <c r="M233" s="54">
        <v>0</v>
      </c>
      <c r="N233" s="54">
        <v>0</v>
      </c>
      <c r="T233" s="149"/>
      <c r="U233" s="149" t="s">
        <v>634</v>
      </c>
      <c r="V233" s="288">
        <v>-554515740.35958302</v>
      </c>
      <c r="W233" s="288">
        <v>-23190996.942324683</v>
      </c>
      <c r="X233" s="288">
        <v>-406716502.22996783</v>
      </c>
      <c r="Y233" s="288">
        <v>-124608241.18729055</v>
      </c>
      <c r="Z233" s="288">
        <v>0</v>
      </c>
      <c r="AA233" s="288">
        <v>0</v>
      </c>
      <c r="AB233" s="288">
        <v>0</v>
      </c>
      <c r="AC233" s="288">
        <v>0</v>
      </c>
      <c r="AD233" s="288">
        <v>0</v>
      </c>
      <c r="AE233" s="288">
        <v>0</v>
      </c>
      <c r="AF233" s="288">
        <v>0</v>
      </c>
      <c r="AG233" s="288">
        <v>0</v>
      </c>
    </row>
    <row r="234" spans="1:33">
      <c r="B234" s="3" t="s">
        <v>636</v>
      </c>
      <c r="C234" s="54">
        <v>-1246952829.46542</v>
      </c>
      <c r="D234" s="54">
        <v>0</v>
      </c>
      <c r="E234" s="54">
        <v>0</v>
      </c>
      <c r="F234" s="54">
        <v>0</v>
      </c>
      <c r="G234" s="54">
        <v>0</v>
      </c>
      <c r="H234" s="54">
        <v>-235854606.31205553</v>
      </c>
      <c r="I234" s="54">
        <v>-852705684.42107224</v>
      </c>
      <c r="J234" s="54">
        <v>-116280406.02573949</v>
      </c>
      <c r="K234" s="54">
        <v>-41408359.784722075</v>
      </c>
      <c r="L234" s="54">
        <v>-703772.92183060315</v>
      </c>
      <c r="M234" s="54">
        <v>0</v>
      </c>
      <c r="N234" s="54">
        <v>0</v>
      </c>
      <c r="T234" s="149"/>
      <c r="U234" s="149" t="s">
        <v>636</v>
      </c>
      <c r="V234" s="288">
        <v>-1246952829.46542</v>
      </c>
      <c r="W234" s="288">
        <v>0</v>
      </c>
      <c r="X234" s="288">
        <v>0</v>
      </c>
      <c r="Y234" s="288">
        <v>0</v>
      </c>
      <c r="Z234" s="288">
        <v>0</v>
      </c>
      <c r="AA234" s="288">
        <v>-235854606.31205553</v>
      </c>
      <c r="AB234" s="288">
        <v>-852705684.42107224</v>
      </c>
      <c r="AC234" s="288">
        <v>-116280406.02573949</v>
      </c>
      <c r="AD234" s="288">
        <v>-41408359.784722075</v>
      </c>
      <c r="AE234" s="288">
        <v>-703772.92183060315</v>
      </c>
      <c r="AF234" s="288">
        <v>0</v>
      </c>
      <c r="AG234" s="288">
        <v>0</v>
      </c>
    </row>
    <row r="235" spans="1:33">
      <c r="B235" s="3" t="s">
        <v>249</v>
      </c>
      <c r="C235" s="54">
        <v>8516984.0862499997</v>
      </c>
      <c r="D235" s="54">
        <v>127456.08078664196</v>
      </c>
      <c r="E235" s="54">
        <v>2244771.5877378448</v>
      </c>
      <c r="F235" s="54">
        <v>671170.64246975817</v>
      </c>
      <c r="G235" s="54">
        <v>0</v>
      </c>
      <c r="H235" s="54">
        <v>1059445.5685489387</v>
      </c>
      <c r="I235" s="54">
        <v>3712569.868154685</v>
      </c>
      <c r="J235" s="54">
        <v>511403.64805121796</v>
      </c>
      <c r="K235" s="54">
        <v>187062.15583633349</v>
      </c>
      <c r="L235" s="54">
        <v>3104.5346645807485</v>
      </c>
      <c r="M235" s="54">
        <v>0</v>
      </c>
      <c r="N235" s="54">
        <v>0</v>
      </c>
      <c r="T235" s="149"/>
      <c r="U235" s="149" t="s">
        <v>249</v>
      </c>
      <c r="V235" s="288">
        <v>8516984.0862499997</v>
      </c>
      <c r="W235" s="288">
        <v>127456.08078664196</v>
      </c>
      <c r="X235" s="288">
        <v>2244771.5877378448</v>
      </c>
      <c r="Y235" s="288">
        <v>671170.64246975817</v>
      </c>
      <c r="Z235" s="288">
        <v>0</v>
      </c>
      <c r="AA235" s="288">
        <v>1059445.5685489387</v>
      </c>
      <c r="AB235" s="288">
        <v>3712569.868154685</v>
      </c>
      <c r="AC235" s="288">
        <v>511403.64805121796</v>
      </c>
      <c r="AD235" s="288">
        <v>187062.15583633349</v>
      </c>
      <c r="AE235" s="288">
        <v>3104.5346645807485</v>
      </c>
      <c r="AF235" s="288">
        <v>0</v>
      </c>
      <c r="AG235" s="288">
        <v>0</v>
      </c>
    </row>
    <row r="236" spans="1:33">
      <c r="C236" s="67">
        <v>-1836845680.421253</v>
      </c>
      <c r="D236" s="67">
        <v>-24899282.827866834</v>
      </c>
      <c r="E236" s="67">
        <v>-436666403.14375496</v>
      </c>
      <c r="F236" s="67">
        <v>-133800750.75946701</v>
      </c>
      <c r="G236" s="67">
        <v>0</v>
      </c>
      <c r="H236" s="67">
        <v>-234795160.74350658</v>
      </c>
      <c r="I236" s="67">
        <v>-848993114.5529176</v>
      </c>
      <c r="J236" s="67">
        <v>-115769002.37768827</v>
      </c>
      <c r="K236" s="67">
        <v>-41221297.628885739</v>
      </c>
      <c r="L236" s="67">
        <v>-700668.38716602244</v>
      </c>
      <c r="M236" s="67">
        <v>0</v>
      </c>
      <c r="N236" s="67">
        <v>0</v>
      </c>
      <c r="T236" s="149"/>
      <c r="U236" s="149"/>
      <c r="V236" s="289">
        <v>-1836845680.421253</v>
      </c>
      <c r="W236" s="289">
        <v>-24899282.827866834</v>
      </c>
      <c r="X236" s="289">
        <v>-436666403.14375496</v>
      </c>
      <c r="Y236" s="289">
        <v>-133800750.75946701</v>
      </c>
      <c r="Z236" s="289">
        <v>0</v>
      </c>
      <c r="AA236" s="289">
        <v>-234795160.74350658</v>
      </c>
      <c r="AB236" s="289">
        <v>-848993114.5529176</v>
      </c>
      <c r="AC236" s="289">
        <v>-115769002.37768827</v>
      </c>
      <c r="AD236" s="289">
        <v>-41221297.628885739</v>
      </c>
      <c r="AE236" s="289">
        <v>-700668.38716602244</v>
      </c>
      <c r="AF236" s="289">
        <v>0</v>
      </c>
      <c r="AG236" s="289">
        <v>0</v>
      </c>
    </row>
    <row r="237" spans="1:33">
      <c r="B237" s="279" t="s">
        <v>1055</v>
      </c>
      <c r="C237" s="165">
        <v>0</v>
      </c>
      <c r="D237" s="165">
        <v>0</v>
      </c>
      <c r="E237" s="165">
        <v>0</v>
      </c>
      <c r="F237" s="165">
        <v>0</v>
      </c>
      <c r="G237" s="165">
        <v>0</v>
      </c>
      <c r="H237" s="165">
        <v>0</v>
      </c>
      <c r="I237" s="165">
        <v>0</v>
      </c>
      <c r="J237" s="165">
        <v>0</v>
      </c>
      <c r="K237" s="165">
        <v>0</v>
      </c>
      <c r="L237" s="165">
        <v>0</v>
      </c>
      <c r="M237" s="165">
        <v>0</v>
      </c>
      <c r="N237" s="165">
        <v>0</v>
      </c>
      <c r="O237" s="165">
        <v>0</v>
      </c>
      <c r="T237" s="149"/>
      <c r="U237" s="149"/>
      <c r="V237" s="287">
        <v>0</v>
      </c>
      <c r="W237" s="287">
        <v>0</v>
      </c>
      <c r="X237" s="287">
        <v>0</v>
      </c>
      <c r="Y237" s="287">
        <v>0</v>
      </c>
      <c r="Z237" s="287">
        <v>0</v>
      </c>
      <c r="AA237" s="287">
        <v>0</v>
      </c>
      <c r="AB237" s="287">
        <v>0</v>
      </c>
      <c r="AC237" s="287">
        <v>0</v>
      </c>
      <c r="AD237" s="287">
        <v>0</v>
      </c>
      <c r="AE237" s="287">
        <v>0</v>
      </c>
      <c r="AF237" s="287">
        <v>0</v>
      </c>
      <c r="AG237" s="287">
        <v>0</v>
      </c>
    </row>
    <row r="238" spans="1:33">
      <c r="A238" s="3" t="s">
        <v>1096</v>
      </c>
      <c r="C238" s="54">
        <v>4590555329.8904171</v>
      </c>
      <c r="D238" s="54">
        <v>44813773.776861474</v>
      </c>
      <c r="E238" s="54">
        <v>785933333.91260862</v>
      </c>
      <c r="F238" s="54">
        <v>240785496.63835216</v>
      </c>
      <c r="G238" s="54">
        <v>0</v>
      </c>
      <c r="H238" s="54">
        <v>665613110.02930331</v>
      </c>
      <c r="I238" s="54">
        <v>2406408213.4757843</v>
      </c>
      <c r="J238" s="54">
        <v>328155008.14782846</v>
      </c>
      <c r="K238" s="54">
        <v>116860272.66593435</v>
      </c>
      <c r="L238" s="54">
        <v>1986121.2437446052</v>
      </c>
      <c r="M238" s="54">
        <v>0</v>
      </c>
      <c r="N238" s="54">
        <v>0</v>
      </c>
      <c r="T238" s="149" t="s">
        <v>1096</v>
      </c>
      <c r="U238" s="149"/>
      <c r="V238" s="288">
        <v>4590555329.8904171</v>
      </c>
      <c r="W238" s="288">
        <v>44813773.776861474</v>
      </c>
      <c r="X238" s="288">
        <v>785933333.91260862</v>
      </c>
      <c r="Y238" s="288">
        <v>240785496.63835216</v>
      </c>
      <c r="Z238" s="288">
        <v>0</v>
      </c>
      <c r="AA238" s="288">
        <v>665613110.02930331</v>
      </c>
      <c r="AB238" s="288">
        <v>2406408213.4757843</v>
      </c>
      <c r="AC238" s="288">
        <v>328155008.14782846</v>
      </c>
      <c r="AD238" s="288">
        <v>116860272.66593435</v>
      </c>
      <c r="AE238" s="288">
        <v>1986121.2437446052</v>
      </c>
      <c r="AF238" s="288">
        <v>0</v>
      </c>
      <c r="AG238" s="288">
        <v>0</v>
      </c>
    </row>
    <row r="239" spans="1:33">
      <c r="A239" s="89" t="s">
        <v>703</v>
      </c>
      <c r="T239" s="148" t="s">
        <v>703</v>
      </c>
      <c r="U239" s="149"/>
      <c r="V239" s="149"/>
      <c r="W239" s="149"/>
      <c r="X239" s="149"/>
      <c r="Y239" s="149"/>
      <c r="Z239" s="149"/>
      <c r="AA239" s="149"/>
      <c r="AB239" s="149"/>
      <c r="AC239" s="149"/>
      <c r="AD239" s="149"/>
      <c r="AE239" s="149"/>
      <c r="AF239" s="149"/>
      <c r="AG239" s="149"/>
    </row>
    <row r="240" spans="1:33">
      <c r="A240" s="89" t="s">
        <v>1097</v>
      </c>
      <c r="C240" s="155">
        <v>1</v>
      </c>
      <c r="D240" s="155">
        <v>9.7621683122009646E-3</v>
      </c>
      <c r="E240" s="155">
        <v>0.17120659210775049</v>
      </c>
      <c r="F240" s="155">
        <v>5.2452367814963256E-2</v>
      </c>
      <c r="G240" s="155">
        <v>0</v>
      </c>
      <c r="H240" s="155">
        <v>0.14499620681953362</v>
      </c>
      <c r="I240" s="155">
        <v>0.52420851956776837</v>
      </c>
      <c r="J240" s="155">
        <v>7.1484817100693127E-2</v>
      </c>
      <c r="K240" s="155">
        <v>2.5456674469213722E-2</v>
      </c>
      <c r="L240" s="155">
        <v>4.3265380787644632E-4</v>
      </c>
      <c r="M240" s="155">
        <v>0</v>
      </c>
      <c r="N240" s="155">
        <v>0</v>
      </c>
      <c r="T240" s="148" t="s">
        <v>1098</v>
      </c>
      <c r="U240" s="149"/>
      <c r="V240" s="157">
        <v>1</v>
      </c>
      <c r="W240" s="157">
        <v>9.7621683122009646E-3</v>
      </c>
      <c r="X240" s="157">
        <v>0.17120659210775049</v>
      </c>
      <c r="Y240" s="157">
        <v>5.2452367814963256E-2</v>
      </c>
      <c r="Z240" s="157">
        <v>0</v>
      </c>
      <c r="AA240" s="157">
        <v>0.14499620681953362</v>
      </c>
      <c r="AB240" s="157">
        <v>0.52420851956776837</v>
      </c>
      <c r="AC240" s="157">
        <v>7.1484817100693127E-2</v>
      </c>
      <c r="AD240" s="157">
        <v>2.5456674469213722E-2</v>
      </c>
      <c r="AE240" s="157">
        <v>4.3265380787644632E-4</v>
      </c>
      <c r="AF240" s="157">
        <v>0</v>
      </c>
      <c r="AG240" s="157">
        <v>0</v>
      </c>
    </row>
    <row r="241" spans="1:33">
      <c r="D241" s="165">
        <v>0</v>
      </c>
      <c r="E241" s="165">
        <v>0</v>
      </c>
      <c r="F241" s="165">
        <v>0</v>
      </c>
      <c r="G241" s="165">
        <v>0</v>
      </c>
      <c r="H241" s="165">
        <v>0</v>
      </c>
      <c r="I241" s="165">
        <v>0</v>
      </c>
      <c r="J241" s="165">
        <v>0</v>
      </c>
      <c r="K241" s="165">
        <v>0</v>
      </c>
      <c r="L241" s="165">
        <v>0</v>
      </c>
      <c r="M241" s="165">
        <v>0</v>
      </c>
      <c r="N241" s="165">
        <v>0</v>
      </c>
      <c r="T241" s="149"/>
      <c r="U241" s="149"/>
      <c r="V241" s="149"/>
      <c r="W241" s="149"/>
      <c r="X241" s="149"/>
      <c r="Y241" s="149"/>
      <c r="Z241" s="149"/>
      <c r="AA241" s="149"/>
      <c r="AB241" s="149"/>
      <c r="AC241" s="149"/>
      <c r="AD241" s="149"/>
      <c r="AE241" s="149"/>
      <c r="AF241" s="149"/>
      <c r="AG241" s="149"/>
    </row>
    <row r="242" spans="1:33">
      <c r="T242" s="149"/>
      <c r="U242" s="149"/>
      <c r="V242" s="149"/>
      <c r="W242" s="149"/>
      <c r="X242" s="149"/>
      <c r="Y242" s="149"/>
      <c r="Z242" s="149"/>
      <c r="AA242" s="149"/>
      <c r="AB242" s="149"/>
      <c r="AC242" s="149"/>
      <c r="AD242" s="149"/>
      <c r="AE242" s="149"/>
      <c r="AF242" s="149"/>
      <c r="AG242" s="149"/>
    </row>
    <row r="243" spans="1:33">
      <c r="A243" s="146" t="s">
        <v>1099</v>
      </c>
      <c r="C243" s="278" t="s">
        <v>58</v>
      </c>
      <c r="D243" s="278" t="s">
        <v>962</v>
      </c>
      <c r="E243" s="278" t="s">
        <v>959</v>
      </c>
      <c r="F243" s="278" t="s">
        <v>721</v>
      </c>
      <c r="G243" s="278" t="s">
        <v>1047</v>
      </c>
      <c r="H243" s="278" t="s">
        <v>723</v>
      </c>
      <c r="I243" s="278" t="s">
        <v>749</v>
      </c>
      <c r="J243" s="278" t="s">
        <v>725</v>
      </c>
      <c r="K243" s="278" t="s">
        <v>1048</v>
      </c>
      <c r="L243" s="278" t="s">
        <v>120</v>
      </c>
      <c r="M243" s="278" t="s">
        <v>59</v>
      </c>
      <c r="N243" s="278" t="s">
        <v>728</v>
      </c>
      <c r="T243" s="147" t="s">
        <v>1099</v>
      </c>
      <c r="U243" s="149"/>
      <c r="V243" s="280" t="s">
        <v>58</v>
      </c>
      <c r="W243" s="280" t="s">
        <v>962</v>
      </c>
      <c r="X243" s="280" t="s">
        <v>959</v>
      </c>
      <c r="Y243" s="280" t="s">
        <v>721</v>
      </c>
      <c r="Z243" s="280" t="s">
        <v>1047</v>
      </c>
      <c r="AA243" s="280" t="s">
        <v>723</v>
      </c>
      <c r="AB243" s="280" t="s">
        <v>749</v>
      </c>
      <c r="AC243" s="280" t="s">
        <v>725</v>
      </c>
      <c r="AD243" s="280" t="s">
        <v>1048</v>
      </c>
      <c r="AE243" s="280" t="s">
        <v>120</v>
      </c>
      <c r="AF243" s="280" t="s">
        <v>59</v>
      </c>
      <c r="AG243" s="280" t="s">
        <v>728</v>
      </c>
    </row>
    <row r="244" spans="1:33">
      <c r="A244" s="3" t="s">
        <v>1100</v>
      </c>
      <c r="T244" s="149" t="s">
        <v>1100</v>
      </c>
      <c r="U244" s="149"/>
      <c r="V244" s="149"/>
      <c r="W244" s="149"/>
      <c r="X244" s="149"/>
      <c r="Y244" s="149"/>
      <c r="Z244" s="149"/>
      <c r="AA244" s="149"/>
      <c r="AB244" s="149"/>
      <c r="AC244" s="149"/>
      <c r="AD244" s="149"/>
      <c r="AE244" s="149"/>
      <c r="AF244" s="149"/>
      <c r="AG244" s="149"/>
    </row>
    <row r="245" spans="1:33">
      <c r="B245" s="3" t="s">
        <v>569</v>
      </c>
      <c r="C245" s="54">
        <v>3660024322.8741684</v>
      </c>
      <c r="D245" s="54">
        <v>279991291.15083337</v>
      </c>
      <c r="E245" s="54">
        <v>2201388460.8975005</v>
      </c>
      <c r="F245" s="54">
        <v>534576381.28875053</v>
      </c>
      <c r="G245" s="54">
        <v>0</v>
      </c>
      <c r="H245" s="54">
        <v>644068189.53708351</v>
      </c>
      <c r="I245" s="191">
        <v>0</v>
      </c>
      <c r="J245" s="191">
        <v>0</v>
      </c>
      <c r="K245" s="191">
        <v>0</v>
      </c>
      <c r="L245" s="191">
        <v>0</v>
      </c>
      <c r="M245" s="191">
        <v>0</v>
      </c>
      <c r="N245" s="191">
        <v>0</v>
      </c>
      <c r="O245" s="191"/>
      <c r="T245" s="149"/>
      <c r="U245" s="149" t="s">
        <v>569</v>
      </c>
      <c r="V245" s="288">
        <v>3660024322.8741684</v>
      </c>
      <c r="W245" s="288">
        <v>279991291.15083337</v>
      </c>
      <c r="X245" s="288">
        <v>2201388460.8975005</v>
      </c>
      <c r="Y245" s="288">
        <v>534576381.28875053</v>
      </c>
      <c r="Z245" s="288">
        <v>0</v>
      </c>
      <c r="AA245" s="288">
        <v>644068189.53708351</v>
      </c>
      <c r="AB245" s="283">
        <v>0</v>
      </c>
      <c r="AC245" s="283">
        <v>0</v>
      </c>
      <c r="AD245" s="283">
        <v>0</v>
      </c>
      <c r="AE245" s="283">
        <v>0</v>
      </c>
      <c r="AF245" s="283">
        <v>0</v>
      </c>
      <c r="AG245" s="283">
        <v>0</v>
      </c>
    </row>
    <row r="246" spans="1:33">
      <c r="A246" s="3" t="s">
        <v>1056</v>
      </c>
      <c r="T246" s="149" t="s">
        <v>1056</v>
      </c>
      <c r="U246" s="149"/>
      <c r="V246" s="149"/>
      <c r="W246" s="149"/>
      <c r="X246" s="149"/>
      <c r="Y246" s="149"/>
      <c r="Z246" s="149"/>
      <c r="AA246" s="149"/>
      <c r="AB246" s="149"/>
      <c r="AC246" s="149"/>
      <c r="AD246" s="149"/>
      <c r="AE246" s="149"/>
      <c r="AF246" s="149"/>
      <c r="AG246" s="149"/>
    </row>
    <row r="247" spans="1:33">
      <c r="B247" s="3" t="s">
        <v>569</v>
      </c>
      <c r="C247" s="54">
        <v>-1705002046.2987504</v>
      </c>
      <c r="D247" s="54">
        <v>-142162250.54000011</v>
      </c>
      <c r="E247" s="54">
        <v>-1033660702.9058338</v>
      </c>
      <c r="F247" s="54">
        <v>-258915612.74083337</v>
      </c>
      <c r="G247" s="54">
        <v>0</v>
      </c>
      <c r="H247" s="54">
        <v>-270263480.11208326</v>
      </c>
      <c r="I247" s="191">
        <v>0</v>
      </c>
      <c r="J247" s="191">
        <v>0</v>
      </c>
      <c r="K247" s="191">
        <v>0</v>
      </c>
      <c r="L247" s="191">
        <v>0</v>
      </c>
      <c r="M247" s="191">
        <v>0</v>
      </c>
      <c r="N247" s="191">
        <v>0</v>
      </c>
      <c r="O247" s="191"/>
      <c r="T247" s="149"/>
      <c r="U247" s="149" t="s">
        <v>569</v>
      </c>
      <c r="V247" s="288">
        <v>-1705002046.2987504</v>
      </c>
      <c r="W247" s="288">
        <v>-142162250.54000011</v>
      </c>
      <c r="X247" s="288">
        <v>-1033660702.9058338</v>
      </c>
      <c r="Y247" s="288">
        <v>-258915612.74083337</v>
      </c>
      <c r="Z247" s="288">
        <v>0</v>
      </c>
      <c r="AA247" s="288">
        <v>-270263480.11208326</v>
      </c>
      <c r="AB247" s="283">
        <v>0</v>
      </c>
      <c r="AC247" s="283">
        <v>0</v>
      </c>
      <c r="AD247" s="283">
        <v>0</v>
      </c>
      <c r="AE247" s="283">
        <v>0</v>
      </c>
      <c r="AF247" s="283">
        <v>0</v>
      </c>
      <c r="AG247" s="283">
        <v>0</v>
      </c>
    </row>
    <row r="248" spans="1:33">
      <c r="C248" s="67">
        <v>1955022276.575418</v>
      </c>
      <c r="D248" s="67">
        <v>137829040.61083326</v>
      </c>
      <c r="E248" s="67">
        <v>1167727757.9916668</v>
      </c>
      <c r="F248" s="67">
        <v>275660768.54791713</v>
      </c>
      <c r="G248" s="67">
        <v>0</v>
      </c>
      <c r="H248" s="67">
        <v>373804709.42500025</v>
      </c>
      <c r="I248" s="67">
        <v>0</v>
      </c>
      <c r="J248" s="67">
        <v>0</v>
      </c>
      <c r="K248" s="67">
        <v>0</v>
      </c>
      <c r="L248" s="67">
        <v>0</v>
      </c>
      <c r="M248" s="67">
        <v>0</v>
      </c>
      <c r="N248" s="67">
        <v>0</v>
      </c>
      <c r="O248" s="191"/>
      <c r="T248" s="149"/>
      <c r="U248" s="149"/>
      <c r="V248" s="289">
        <v>1955022276.575418</v>
      </c>
      <c r="W248" s="289">
        <v>137829040.61083326</v>
      </c>
      <c r="X248" s="289">
        <v>1167727757.9916668</v>
      </c>
      <c r="Y248" s="289">
        <v>275660768.54791713</v>
      </c>
      <c r="Z248" s="289">
        <v>0</v>
      </c>
      <c r="AA248" s="289">
        <v>373804709.42500025</v>
      </c>
      <c r="AB248" s="289">
        <v>0</v>
      </c>
      <c r="AC248" s="289">
        <v>0</v>
      </c>
      <c r="AD248" s="289">
        <v>0</v>
      </c>
      <c r="AE248" s="289">
        <v>0</v>
      </c>
      <c r="AF248" s="289">
        <v>0</v>
      </c>
      <c r="AG248" s="289">
        <v>0</v>
      </c>
    </row>
    <row r="249" spans="1:33">
      <c r="A249" s="89" t="s">
        <v>1101</v>
      </c>
      <c r="B249" s="279" t="s">
        <v>1055</v>
      </c>
      <c r="C249" s="54"/>
      <c r="D249" s="165">
        <v>0</v>
      </c>
      <c r="E249" s="165">
        <v>0</v>
      </c>
      <c r="F249" s="165">
        <v>0</v>
      </c>
      <c r="G249" s="165">
        <v>0</v>
      </c>
      <c r="H249" s="165">
        <v>0</v>
      </c>
      <c r="T249" s="148" t="s">
        <v>1101</v>
      </c>
      <c r="U249" s="149"/>
      <c r="V249" s="149"/>
      <c r="W249" s="287">
        <v>0</v>
      </c>
      <c r="X249" s="287">
        <v>0</v>
      </c>
      <c r="Y249" s="287">
        <v>0</v>
      </c>
      <c r="Z249" s="287">
        <v>0</v>
      </c>
      <c r="AA249" s="287">
        <v>0</v>
      </c>
      <c r="AB249" s="149"/>
      <c r="AC249" s="149"/>
      <c r="AD249" s="149"/>
      <c r="AE249" s="149"/>
      <c r="AF249" s="149"/>
      <c r="AG249" s="149"/>
    </row>
    <row r="250" spans="1:33">
      <c r="A250" s="89" t="s">
        <v>1102</v>
      </c>
      <c r="C250" s="155">
        <v>0.99999999999999967</v>
      </c>
      <c r="D250" s="155">
        <v>7.0499984712330863E-2</v>
      </c>
      <c r="E250" s="155">
        <v>0.59729639502479592</v>
      </c>
      <c r="F250" s="155">
        <v>0.14100134400043143</v>
      </c>
      <c r="G250" s="155">
        <v>0</v>
      </c>
      <c r="H250" s="155">
        <v>0.19120227626244143</v>
      </c>
      <c r="I250" s="155">
        <v>0</v>
      </c>
      <c r="J250" s="155">
        <v>0</v>
      </c>
      <c r="K250" s="155">
        <v>0</v>
      </c>
      <c r="L250" s="155">
        <v>0</v>
      </c>
      <c r="M250" s="155">
        <v>0</v>
      </c>
      <c r="N250" s="155">
        <v>0</v>
      </c>
      <c r="O250" s="191"/>
      <c r="T250" s="148" t="s">
        <v>1102</v>
      </c>
      <c r="U250" s="149"/>
      <c r="V250" s="157">
        <v>0.99999999999999967</v>
      </c>
      <c r="W250" s="157">
        <v>7.0499984712330863E-2</v>
      </c>
      <c r="X250" s="157">
        <v>0.59729639502479592</v>
      </c>
      <c r="Y250" s="157">
        <v>0.14100134400043143</v>
      </c>
      <c r="Z250" s="157">
        <v>0</v>
      </c>
      <c r="AA250" s="157">
        <v>0.19120227626244143</v>
      </c>
      <c r="AB250" s="157">
        <v>0</v>
      </c>
      <c r="AC250" s="157">
        <v>0</v>
      </c>
      <c r="AD250" s="157">
        <v>0</v>
      </c>
      <c r="AE250" s="157">
        <v>0</v>
      </c>
      <c r="AF250" s="157">
        <v>0</v>
      </c>
      <c r="AG250" s="157">
        <v>0</v>
      </c>
    </row>
    <row r="251" spans="1:33">
      <c r="D251" s="165">
        <v>0</v>
      </c>
      <c r="E251" s="165">
        <v>0</v>
      </c>
      <c r="F251" s="165">
        <v>0</v>
      </c>
      <c r="G251" s="165">
        <v>0</v>
      </c>
      <c r="H251" s="165">
        <v>0</v>
      </c>
      <c r="I251" s="165">
        <v>0</v>
      </c>
      <c r="J251" s="165">
        <v>0</v>
      </c>
      <c r="K251" s="165">
        <v>0</v>
      </c>
      <c r="L251" s="165">
        <v>0</v>
      </c>
      <c r="M251" s="165">
        <v>0</v>
      </c>
      <c r="N251" s="165">
        <v>0</v>
      </c>
      <c r="O251" s="165">
        <v>0</v>
      </c>
      <c r="T251" s="149"/>
      <c r="U251" s="149"/>
      <c r="V251" s="149"/>
      <c r="W251" s="149"/>
      <c r="X251" s="149"/>
      <c r="Y251" s="149"/>
      <c r="Z251" s="149"/>
      <c r="AA251" s="149"/>
      <c r="AB251" s="149"/>
      <c r="AC251" s="149"/>
      <c r="AD251" s="149"/>
      <c r="AE251" s="149"/>
      <c r="AF251" s="149"/>
      <c r="AG251" s="149"/>
    </row>
    <row r="252" spans="1:33">
      <c r="T252" s="149"/>
      <c r="U252" s="149"/>
      <c r="V252" s="149"/>
      <c r="W252" s="149"/>
      <c r="X252" s="149"/>
      <c r="Y252" s="149"/>
      <c r="Z252" s="149"/>
      <c r="AA252" s="149"/>
      <c r="AB252" s="149"/>
      <c r="AC252" s="149"/>
      <c r="AD252" s="149"/>
      <c r="AE252" s="149"/>
      <c r="AF252" s="149"/>
      <c r="AG252" s="149"/>
    </row>
    <row r="253" spans="1:33">
      <c r="A253" s="3" t="s">
        <v>1103</v>
      </c>
      <c r="T253" s="149" t="s">
        <v>1103</v>
      </c>
      <c r="U253" s="149"/>
      <c r="V253" s="149"/>
      <c r="W253" s="149"/>
      <c r="X253" s="149"/>
      <c r="Y253" s="149"/>
      <c r="Z253" s="149"/>
      <c r="AA253" s="149"/>
      <c r="AB253" s="149"/>
      <c r="AC253" s="149"/>
      <c r="AD253" s="149"/>
      <c r="AE253" s="149"/>
      <c r="AF253" s="149"/>
      <c r="AG253" s="149"/>
    </row>
    <row r="254" spans="1:33">
      <c r="B254" s="3" t="s">
        <v>569</v>
      </c>
      <c r="C254" s="54">
        <v>3619740062.5475006</v>
      </c>
      <c r="D254" s="3">
        <v>0</v>
      </c>
      <c r="E254" s="191">
        <v>0</v>
      </c>
      <c r="F254" s="3">
        <v>0</v>
      </c>
      <c r="G254" s="3">
        <v>0</v>
      </c>
      <c r="H254" s="3">
        <v>0</v>
      </c>
      <c r="I254" s="54">
        <v>3109565343.1529169</v>
      </c>
      <c r="J254" s="54">
        <v>369616150.16125005</v>
      </c>
      <c r="K254" s="54">
        <v>140558569.23333338</v>
      </c>
      <c r="L254" s="54">
        <v>0</v>
      </c>
      <c r="M254" s="54">
        <v>0</v>
      </c>
      <c r="N254" s="54">
        <v>0</v>
      </c>
      <c r="T254" s="149"/>
      <c r="U254" s="149" t="s">
        <v>569</v>
      </c>
      <c r="V254" s="288">
        <v>3619740062.5475006</v>
      </c>
      <c r="W254" s="149">
        <v>0</v>
      </c>
      <c r="X254" s="283">
        <v>0</v>
      </c>
      <c r="Y254" s="149">
        <v>0</v>
      </c>
      <c r="Z254" s="149">
        <v>0</v>
      </c>
      <c r="AA254" s="149">
        <v>0</v>
      </c>
      <c r="AB254" s="288">
        <v>3109565343.1529169</v>
      </c>
      <c r="AC254" s="288">
        <v>369616150.16125005</v>
      </c>
      <c r="AD254" s="288">
        <v>140558569.23333338</v>
      </c>
      <c r="AE254" s="288">
        <v>0</v>
      </c>
      <c r="AF254" s="288">
        <v>0</v>
      </c>
      <c r="AG254" s="288">
        <v>0</v>
      </c>
    </row>
    <row r="255" spans="1:33">
      <c r="A255" s="3" t="s">
        <v>1056</v>
      </c>
      <c r="T255" s="149" t="s">
        <v>1056</v>
      </c>
      <c r="U255" s="149"/>
      <c r="V255" s="149"/>
      <c r="W255" s="149"/>
      <c r="X255" s="149"/>
      <c r="Y255" s="149"/>
      <c r="Z255" s="149"/>
      <c r="AA255" s="149"/>
      <c r="AB255" s="149"/>
      <c r="AC255" s="149"/>
      <c r="AD255" s="149"/>
      <c r="AE255" s="149"/>
      <c r="AF255" s="149"/>
      <c r="AG255" s="149"/>
    </row>
    <row r="256" spans="1:33">
      <c r="B256" s="3" t="s">
        <v>569</v>
      </c>
      <c r="C256" s="54">
        <v>-1227259831.5849996</v>
      </c>
      <c r="D256" s="3">
        <v>0</v>
      </c>
      <c r="E256" s="191">
        <v>0</v>
      </c>
      <c r="F256" s="3">
        <v>0</v>
      </c>
      <c r="G256" s="3">
        <v>0</v>
      </c>
      <c r="H256" s="3">
        <v>0</v>
      </c>
      <c r="I256" s="54">
        <v>-1015970994.0791664</v>
      </c>
      <c r="J256" s="54">
        <v>-151315468.67791659</v>
      </c>
      <c r="K256" s="54">
        <v>-59973368.827916659</v>
      </c>
      <c r="L256" s="54">
        <v>0</v>
      </c>
      <c r="M256" s="54">
        <v>0</v>
      </c>
      <c r="N256" s="54">
        <v>0</v>
      </c>
      <c r="T256" s="149"/>
      <c r="U256" s="149" t="s">
        <v>569</v>
      </c>
      <c r="V256" s="288">
        <v>-1227259831.5849996</v>
      </c>
      <c r="W256" s="149">
        <v>0</v>
      </c>
      <c r="X256" s="283">
        <v>0</v>
      </c>
      <c r="Y256" s="149">
        <v>0</v>
      </c>
      <c r="Z256" s="149">
        <v>0</v>
      </c>
      <c r="AA256" s="149">
        <v>0</v>
      </c>
      <c r="AB256" s="288">
        <v>-1015970994.0791664</v>
      </c>
      <c r="AC256" s="288">
        <v>-151315468.67791659</v>
      </c>
      <c r="AD256" s="288">
        <v>-59973368.827916659</v>
      </c>
      <c r="AE256" s="288">
        <v>0</v>
      </c>
      <c r="AF256" s="288">
        <v>0</v>
      </c>
      <c r="AG256" s="288">
        <v>0</v>
      </c>
    </row>
    <row r="257" spans="1:33">
      <c r="C257" s="67">
        <v>2392480230.962501</v>
      </c>
      <c r="D257" s="67">
        <v>0</v>
      </c>
      <c r="E257" s="67">
        <v>0</v>
      </c>
      <c r="F257" s="67">
        <v>0</v>
      </c>
      <c r="G257" s="67">
        <v>0</v>
      </c>
      <c r="H257" s="67">
        <v>0</v>
      </c>
      <c r="I257" s="67">
        <v>2093594349.0737505</v>
      </c>
      <c r="J257" s="67">
        <v>218300681.48333347</v>
      </c>
      <c r="K257" s="67">
        <v>80585200.405416727</v>
      </c>
      <c r="L257" s="67">
        <v>0</v>
      </c>
      <c r="M257" s="67">
        <v>0</v>
      </c>
      <c r="N257" s="67">
        <v>0</v>
      </c>
      <c r="T257" s="149"/>
      <c r="U257" s="149"/>
      <c r="V257" s="289">
        <v>2392480230.962501</v>
      </c>
      <c r="W257" s="289">
        <v>0</v>
      </c>
      <c r="X257" s="289">
        <v>0</v>
      </c>
      <c r="Y257" s="289">
        <v>0</v>
      </c>
      <c r="Z257" s="289">
        <v>0</v>
      </c>
      <c r="AA257" s="289">
        <v>0</v>
      </c>
      <c r="AB257" s="289">
        <v>2093594349.0737505</v>
      </c>
      <c r="AC257" s="289">
        <v>218300681.48333347</v>
      </c>
      <c r="AD257" s="289">
        <v>80585200.405416727</v>
      </c>
      <c r="AE257" s="289">
        <v>0</v>
      </c>
      <c r="AF257" s="289">
        <v>0</v>
      </c>
      <c r="AG257" s="289">
        <v>0</v>
      </c>
    </row>
    <row r="258" spans="1:33">
      <c r="A258" s="89" t="s">
        <v>1104</v>
      </c>
      <c r="B258" s="279" t="s">
        <v>1055</v>
      </c>
      <c r="I258" s="165">
        <v>0</v>
      </c>
      <c r="J258" s="165">
        <v>0</v>
      </c>
      <c r="K258" s="165">
        <v>0</v>
      </c>
      <c r="L258" s="165">
        <v>0</v>
      </c>
      <c r="M258" s="165">
        <v>0</v>
      </c>
      <c r="N258" s="165">
        <v>0</v>
      </c>
      <c r="O258" s="165">
        <v>0</v>
      </c>
      <c r="T258" s="148" t="s">
        <v>1104</v>
      </c>
      <c r="U258" s="149"/>
      <c r="V258" s="149"/>
      <c r="W258" s="149"/>
      <c r="X258" s="149"/>
      <c r="Y258" s="149"/>
      <c r="Z258" s="149"/>
      <c r="AA258" s="149"/>
      <c r="AB258" s="287">
        <v>0</v>
      </c>
      <c r="AC258" s="287">
        <v>0</v>
      </c>
      <c r="AD258" s="287">
        <v>0</v>
      </c>
      <c r="AE258" s="287">
        <v>0</v>
      </c>
      <c r="AF258" s="287">
        <v>0</v>
      </c>
      <c r="AG258" s="287">
        <v>0</v>
      </c>
    </row>
    <row r="259" spans="1:33">
      <c r="A259" s="89" t="s">
        <v>1105</v>
      </c>
      <c r="C259" s="155">
        <v>0.99999999999999989</v>
      </c>
      <c r="D259" s="155">
        <v>0</v>
      </c>
      <c r="E259" s="155">
        <v>0</v>
      </c>
      <c r="F259" s="155">
        <v>0</v>
      </c>
      <c r="G259" s="155">
        <v>0</v>
      </c>
      <c r="H259" s="155">
        <v>0</v>
      </c>
      <c r="I259" s="155">
        <v>0.87507278930847932</v>
      </c>
      <c r="J259" s="155">
        <v>9.1244507962145435E-2</v>
      </c>
      <c r="K259" s="155">
        <v>3.3682702729375152E-2</v>
      </c>
      <c r="L259" s="155">
        <v>0</v>
      </c>
      <c r="M259" s="155">
        <v>0</v>
      </c>
      <c r="N259" s="155">
        <v>0</v>
      </c>
      <c r="T259" s="148" t="s">
        <v>1105</v>
      </c>
      <c r="U259" s="149"/>
      <c r="V259" s="157">
        <v>0.99999999999999989</v>
      </c>
      <c r="W259" s="157">
        <v>0</v>
      </c>
      <c r="X259" s="157">
        <v>0</v>
      </c>
      <c r="Y259" s="157">
        <v>0</v>
      </c>
      <c r="Z259" s="157">
        <v>0</v>
      </c>
      <c r="AA259" s="157">
        <v>0</v>
      </c>
      <c r="AB259" s="157">
        <v>0.87507278930847932</v>
      </c>
      <c r="AC259" s="157">
        <v>9.1244507962145435E-2</v>
      </c>
      <c r="AD259" s="157">
        <v>3.3682702729375152E-2</v>
      </c>
      <c r="AE259" s="157">
        <v>0</v>
      </c>
      <c r="AF259" s="157">
        <v>0</v>
      </c>
      <c r="AG259" s="157">
        <v>0</v>
      </c>
    </row>
    <row r="260" spans="1:33">
      <c r="D260" s="165">
        <v>0</v>
      </c>
      <c r="E260" s="165">
        <v>0</v>
      </c>
      <c r="F260" s="165">
        <v>0</v>
      </c>
      <c r="G260" s="165">
        <v>0</v>
      </c>
      <c r="H260" s="165">
        <v>0</v>
      </c>
      <c r="I260" s="165">
        <v>0</v>
      </c>
      <c r="J260" s="165">
        <v>0</v>
      </c>
      <c r="K260" s="165">
        <v>0</v>
      </c>
      <c r="L260" s="165">
        <v>0</v>
      </c>
      <c r="M260" s="165">
        <v>0</v>
      </c>
      <c r="N260" s="165">
        <v>0</v>
      </c>
      <c r="O260" s="165">
        <v>0</v>
      </c>
      <c r="T260" s="149"/>
      <c r="U260" s="149"/>
      <c r="V260" s="149"/>
      <c r="W260" s="149"/>
      <c r="X260" s="149"/>
      <c r="Y260" s="149"/>
      <c r="Z260" s="149"/>
      <c r="AA260" s="149"/>
      <c r="AB260" s="149"/>
      <c r="AC260" s="149"/>
      <c r="AD260" s="149"/>
      <c r="AE260" s="149"/>
      <c r="AF260" s="149"/>
      <c r="AG260" s="149"/>
    </row>
    <row r="261" spans="1:33">
      <c r="A261" s="3" t="s">
        <v>1106</v>
      </c>
      <c r="C261" s="54">
        <v>4347502507.537919</v>
      </c>
      <c r="D261" s="54">
        <v>137829040.61083326</v>
      </c>
      <c r="E261" s="54">
        <v>1167727757.9916668</v>
      </c>
      <c r="F261" s="54">
        <v>275660768.54791713</v>
      </c>
      <c r="G261" s="54">
        <v>0</v>
      </c>
      <c r="H261" s="54">
        <v>373804709.42500025</v>
      </c>
      <c r="I261" s="54">
        <v>2093594349.0737505</v>
      </c>
      <c r="J261" s="54">
        <v>218300681.48333347</v>
      </c>
      <c r="K261" s="54">
        <v>80585200.405416727</v>
      </c>
      <c r="L261" s="54">
        <v>0</v>
      </c>
      <c r="M261" s="54">
        <v>0</v>
      </c>
      <c r="N261" s="54">
        <v>0</v>
      </c>
      <c r="T261" s="149" t="s">
        <v>1106</v>
      </c>
      <c r="U261" s="149"/>
      <c r="V261" s="288">
        <v>4347502507.537919</v>
      </c>
      <c r="W261" s="288">
        <v>137829040.61083326</v>
      </c>
      <c r="X261" s="288">
        <v>1167727757.9916668</v>
      </c>
      <c r="Y261" s="288">
        <v>275660768.54791713</v>
      </c>
      <c r="Z261" s="288">
        <v>0</v>
      </c>
      <c r="AA261" s="288">
        <v>373804709.42500025</v>
      </c>
      <c r="AB261" s="288">
        <v>2093594349.0737505</v>
      </c>
      <c r="AC261" s="288">
        <v>218300681.48333347</v>
      </c>
      <c r="AD261" s="288">
        <v>80585200.405416727</v>
      </c>
      <c r="AE261" s="288">
        <v>0</v>
      </c>
      <c r="AF261" s="288">
        <v>0</v>
      </c>
      <c r="AG261" s="288">
        <v>0</v>
      </c>
    </row>
    <row r="262" spans="1:33">
      <c r="A262" s="89" t="s">
        <v>1107</v>
      </c>
      <c r="T262" s="148" t="s">
        <v>1108</v>
      </c>
      <c r="U262" s="149"/>
      <c r="V262" s="149"/>
      <c r="W262" s="149"/>
      <c r="X262" s="149"/>
      <c r="Y262" s="149"/>
      <c r="Z262" s="149"/>
      <c r="AA262" s="149"/>
      <c r="AB262" s="149"/>
      <c r="AC262" s="149"/>
      <c r="AD262" s="149"/>
      <c r="AE262" s="149"/>
      <c r="AF262" s="149"/>
      <c r="AG262" s="149"/>
    </row>
    <row r="263" spans="1:33">
      <c r="A263" s="89" t="s">
        <v>1109</v>
      </c>
      <c r="C263" s="155">
        <v>0.99999999999999989</v>
      </c>
      <c r="D263" s="155">
        <v>3.1703038784188925E-2</v>
      </c>
      <c r="E263" s="155">
        <v>0.26859737423198754</v>
      </c>
      <c r="F263" s="155">
        <v>6.3406695699418827E-2</v>
      </c>
      <c r="G263" s="155">
        <v>0</v>
      </c>
      <c r="H263" s="155">
        <v>8.5981482190494146E-2</v>
      </c>
      <c r="I263" s="155">
        <v>0.4815625397440878</v>
      </c>
      <c r="J263" s="155">
        <v>5.0212893748728782E-2</v>
      </c>
      <c r="K263" s="155">
        <v>1.853597560109374E-2</v>
      </c>
      <c r="L263" s="155">
        <v>0</v>
      </c>
      <c r="M263" s="155">
        <v>0</v>
      </c>
      <c r="N263" s="155">
        <v>0</v>
      </c>
      <c r="T263" s="148" t="s">
        <v>1110</v>
      </c>
      <c r="U263" s="149"/>
      <c r="V263" s="157">
        <v>0.99999999999999989</v>
      </c>
      <c r="W263" s="157">
        <v>3.1703038784188925E-2</v>
      </c>
      <c r="X263" s="157">
        <v>0.26859737423198754</v>
      </c>
      <c r="Y263" s="157">
        <v>6.3406695699418827E-2</v>
      </c>
      <c r="Z263" s="157">
        <v>0</v>
      </c>
      <c r="AA263" s="157">
        <v>8.5981482190494146E-2</v>
      </c>
      <c r="AB263" s="157">
        <v>0.4815625397440878</v>
      </c>
      <c r="AC263" s="157">
        <v>5.0212893748728782E-2</v>
      </c>
      <c r="AD263" s="157">
        <v>1.853597560109374E-2</v>
      </c>
      <c r="AE263" s="157">
        <v>0</v>
      </c>
      <c r="AF263" s="157">
        <v>0</v>
      </c>
      <c r="AG263" s="157">
        <v>0</v>
      </c>
    </row>
    <row r="264" spans="1:33">
      <c r="D264" s="165">
        <v>0</v>
      </c>
      <c r="E264" s="165">
        <v>0</v>
      </c>
      <c r="F264" s="165">
        <v>0</v>
      </c>
      <c r="G264" s="165">
        <v>0</v>
      </c>
      <c r="H264" s="165">
        <v>0</v>
      </c>
      <c r="I264" s="165">
        <v>0</v>
      </c>
      <c r="J264" s="165">
        <v>0</v>
      </c>
      <c r="K264" s="165">
        <v>0</v>
      </c>
      <c r="L264" s="165">
        <v>0</v>
      </c>
      <c r="M264" s="165">
        <v>0</v>
      </c>
      <c r="N264" s="165">
        <v>0</v>
      </c>
      <c r="T264" s="149"/>
      <c r="U264" s="149"/>
      <c r="V264" s="149"/>
      <c r="W264" s="149"/>
      <c r="X264" s="149"/>
      <c r="Y264" s="149"/>
      <c r="Z264" s="149"/>
      <c r="AA264" s="149"/>
      <c r="AB264" s="149"/>
      <c r="AC264" s="149"/>
      <c r="AD264" s="149"/>
      <c r="AE264" s="149"/>
      <c r="AF264" s="149"/>
      <c r="AG264" s="149"/>
    </row>
    <row r="265" spans="1:33">
      <c r="T265" s="149"/>
      <c r="U265" s="149"/>
      <c r="V265" s="149"/>
      <c r="W265" s="149"/>
      <c r="X265" s="149"/>
      <c r="Y265" s="149"/>
      <c r="Z265" s="149"/>
      <c r="AA265" s="149"/>
      <c r="AB265" s="149"/>
      <c r="AC265" s="149"/>
      <c r="AD265" s="149"/>
      <c r="AE265" s="149"/>
      <c r="AF265" s="149"/>
      <c r="AG265" s="149"/>
    </row>
    <row r="266" spans="1:33">
      <c r="A266" s="146" t="s">
        <v>1111</v>
      </c>
      <c r="C266" s="278" t="s">
        <v>58</v>
      </c>
      <c r="D266" s="278" t="s">
        <v>962</v>
      </c>
      <c r="E266" s="278" t="s">
        <v>959</v>
      </c>
      <c r="F266" s="278" t="s">
        <v>721</v>
      </c>
      <c r="G266" s="278" t="s">
        <v>1047</v>
      </c>
      <c r="H266" s="278" t="s">
        <v>723</v>
      </c>
      <c r="I266" s="278" t="s">
        <v>749</v>
      </c>
      <c r="J266" s="278" t="s">
        <v>725</v>
      </c>
      <c r="K266" s="278" t="s">
        <v>1048</v>
      </c>
      <c r="L266" s="278" t="s">
        <v>120</v>
      </c>
      <c r="M266" s="278" t="s">
        <v>59</v>
      </c>
      <c r="N266" s="278" t="s">
        <v>728</v>
      </c>
      <c r="T266" s="147" t="s">
        <v>1111</v>
      </c>
      <c r="U266" s="149"/>
      <c r="V266" s="280" t="s">
        <v>58</v>
      </c>
      <c r="W266" s="280" t="s">
        <v>962</v>
      </c>
      <c r="X266" s="280" t="s">
        <v>959</v>
      </c>
      <c r="Y266" s="280" t="s">
        <v>721</v>
      </c>
      <c r="Z266" s="280" t="s">
        <v>1047</v>
      </c>
      <c r="AA266" s="280" t="s">
        <v>723</v>
      </c>
      <c r="AB266" s="280" t="s">
        <v>749</v>
      </c>
      <c r="AC266" s="280" t="s">
        <v>725</v>
      </c>
      <c r="AD266" s="280" t="s">
        <v>1048</v>
      </c>
      <c r="AE266" s="280" t="s">
        <v>120</v>
      </c>
      <c r="AF266" s="280" t="s">
        <v>59</v>
      </c>
      <c r="AG266" s="280" t="s">
        <v>728</v>
      </c>
    </row>
    <row r="267" spans="1:33">
      <c r="A267" s="3" t="s">
        <v>1112</v>
      </c>
      <c r="T267" s="149" t="s">
        <v>1113</v>
      </c>
      <c r="U267" s="149"/>
      <c r="V267" s="149"/>
      <c r="W267" s="149"/>
      <c r="X267" s="149"/>
      <c r="Y267" s="149"/>
      <c r="Z267" s="149"/>
      <c r="AA267" s="149"/>
      <c r="AB267" s="149"/>
      <c r="AC267" s="149"/>
      <c r="AD267" s="149"/>
      <c r="AE267" s="149"/>
      <c r="AF267" s="149"/>
      <c r="AG267" s="149"/>
    </row>
    <row r="268" spans="1:33">
      <c r="B268" s="3" t="s">
        <v>569</v>
      </c>
      <c r="C268" s="54">
        <v>663316790.25750005</v>
      </c>
      <c r="D268" s="54">
        <v>21292416.946666662</v>
      </c>
      <c r="E268" s="54">
        <v>215877045.75166678</v>
      </c>
      <c r="F268" s="54">
        <v>48265501.102499962</v>
      </c>
      <c r="G268" s="54">
        <v>0</v>
      </c>
      <c r="H268" s="54">
        <v>79715259.341250047</v>
      </c>
      <c r="I268" s="54">
        <v>234936138.9058333</v>
      </c>
      <c r="J268" s="54">
        <v>46292991.281250037</v>
      </c>
      <c r="K268" s="54">
        <v>16937436.928333327</v>
      </c>
      <c r="L268" s="54">
        <v>0</v>
      </c>
      <c r="M268" s="54">
        <v>0</v>
      </c>
      <c r="N268" s="54">
        <v>0</v>
      </c>
      <c r="T268" s="149"/>
      <c r="U268" s="149" t="s">
        <v>569</v>
      </c>
      <c r="V268" s="305">
        <v>663316790.25750005</v>
      </c>
      <c r="W268" s="288">
        <v>21292416.946666662</v>
      </c>
      <c r="X268" s="288">
        <v>215877045.75166678</v>
      </c>
      <c r="Y268" s="288">
        <v>48265501.102499962</v>
      </c>
      <c r="Z268" s="288">
        <v>0</v>
      </c>
      <c r="AA268" s="288">
        <v>79715259.341250047</v>
      </c>
      <c r="AB268" s="288">
        <v>234936138.9058333</v>
      </c>
      <c r="AC268" s="288">
        <v>46292991.281250037</v>
      </c>
      <c r="AD268" s="288">
        <v>16937436.928333327</v>
      </c>
      <c r="AE268" s="288">
        <v>0</v>
      </c>
      <c r="AF268" s="288">
        <v>0</v>
      </c>
      <c r="AG268" s="288">
        <v>0</v>
      </c>
    </row>
    <row r="269" spans="1:33">
      <c r="A269" s="54"/>
      <c r="B269" s="3" t="s">
        <v>639</v>
      </c>
      <c r="C269" s="54">
        <v>22597616.165833369</v>
      </c>
      <c r="D269" s="54">
        <v>945079.1190631201</v>
      </c>
      <c r="E269" s="54">
        <v>16574504.088456018</v>
      </c>
      <c r="F269" s="54">
        <v>5078032.9583142325</v>
      </c>
      <c r="G269" s="54">
        <v>0</v>
      </c>
      <c r="H269" s="54">
        <v>0</v>
      </c>
      <c r="I269" s="54">
        <v>0</v>
      </c>
      <c r="J269" s="54">
        <v>0</v>
      </c>
      <c r="K269" s="54">
        <v>0</v>
      </c>
      <c r="L269" s="54">
        <v>0</v>
      </c>
      <c r="M269" s="54">
        <v>0</v>
      </c>
      <c r="N269" s="54">
        <v>0</v>
      </c>
      <c r="T269" s="149"/>
      <c r="U269" s="149" t="s">
        <v>639</v>
      </c>
      <c r="V269" s="288">
        <v>22597616.165833369</v>
      </c>
      <c r="W269" s="288">
        <v>945079.1190631201</v>
      </c>
      <c r="X269" s="288">
        <v>16574504.088456018</v>
      </c>
      <c r="Y269" s="288">
        <v>5078032.9583142325</v>
      </c>
      <c r="Z269" s="288">
        <v>0</v>
      </c>
      <c r="AA269" s="288">
        <v>0</v>
      </c>
      <c r="AB269" s="288">
        <v>0</v>
      </c>
      <c r="AC269" s="288">
        <v>0</v>
      </c>
      <c r="AD269" s="288">
        <v>0</v>
      </c>
      <c r="AE269" s="288">
        <v>0</v>
      </c>
      <c r="AF269" s="288">
        <v>0</v>
      </c>
      <c r="AG269" s="288">
        <v>0</v>
      </c>
    </row>
    <row r="270" spans="1:33">
      <c r="A270" s="54"/>
      <c r="B270" s="3" t="s">
        <v>651</v>
      </c>
      <c r="C270" s="54">
        <v>0</v>
      </c>
      <c r="D270" s="54">
        <v>0</v>
      </c>
      <c r="E270" s="54">
        <v>0</v>
      </c>
      <c r="F270" s="54">
        <v>0</v>
      </c>
      <c r="G270" s="54">
        <v>0</v>
      </c>
      <c r="H270" s="54">
        <v>0</v>
      </c>
      <c r="I270" s="54">
        <v>0</v>
      </c>
      <c r="J270" s="54">
        <v>0</v>
      </c>
      <c r="K270" s="54">
        <v>0</v>
      </c>
      <c r="L270" s="54">
        <v>0</v>
      </c>
      <c r="M270" s="54">
        <v>0</v>
      </c>
      <c r="N270" s="54">
        <v>0</v>
      </c>
      <c r="T270" s="288"/>
      <c r="U270" s="149" t="s">
        <v>651</v>
      </c>
      <c r="V270" s="288">
        <v>0</v>
      </c>
      <c r="W270" s="288">
        <v>0</v>
      </c>
      <c r="X270" s="288">
        <v>0</v>
      </c>
      <c r="Y270" s="288">
        <v>0</v>
      </c>
      <c r="Z270" s="288">
        <v>0</v>
      </c>
      <c r="AA270" s="288">
        <v>0</v>
      </c>
      <c r="AB270" s="288">
        <v>0</v>
      </c>
      <c r="AC270" s="288">
        <v>0</v>
      </c>
      <c r="AD270" s="288">
        <v>0</v>
      </c>
      <c r="AE270" s="288">
        <v>0</v>
      </c>
      <c r="AF270" s="288">
        <v>0</v>
      </c>
      <c r="AG270" s="288">
        <v>0</v>
      </c>
    </row>
    <row r="271" spans="1:33">
      <c r="A271" s="54"/>
      <c r="B271" s="3" t="s">
        <v>630</v>
      </c>
      <c r="C271" s="54">
        <v>0</v>
      </c>
      <c r="D271" s="54">
        <v>0</v>
      </c>
      <c r="E271" s="54">
        <v>0</v>
      </c>
      <c r="F271" s="54">
        <v>0</v>
      </c>
      <c r="G271" s="54">
        <v>0</v>
      </c>
      <c r="H271" s="54">
        <v>0</v>
      </c>
      <c r="I271" s="54">
        <v>0</v>
      </c>
      <c r="J271" s="54">
        <v>0</v>
      </c>
      <c r="K271" s="54">
        <v>0</v>
      </c>
      <c r="L271" s="54">
        <v>0</v>
      </c>
      <c r="M271" s="54">
        <v>0</v>
      </c>
      <c r="N271" s="54">
        <v>0</v>
      </c>
      <c r="T271" s="288"/>
      <c r="U271" s="149" t="s">
        <v>630</v>
      </c>
      <c r="V271" s="288">
        <v>0</v>
      </c>
      <c r="W271" s="288">
        <v>0</v>
      </c>
      <c r="X271" s="288">
        <v>0</v>
      </c>
      <c r="Y271" s="288">
        <v>0</v>
      </c>
      <c r="Z271" s="288">
        <v>0</v>
      </c>
      <c r="AA271" s="288">
        <v>0</v>
      </c>
      <c r="AB271" s="288">
        <v>0</v>
      </c>
      <c r="AC271" s="288">
        <v>0</v>
      </c>
      <c r="AD271" s="288">
        <v>0</v>
      </c>
      <c r="AE271" s="288">
        <v>0</v>
      </c>
      <c r="AF271" s="288">
        <v>0</v>
      </c>
      <c r="AG271" s="288">
        <v>0</v>
      </c>
    </row>
    <row r="272" spans="1:33">
      <c r="A272" s="54"/>
      <c r="B272" s="3" t="s">
        <v>249</v>
      </c>
      <c r="C272" s="54">
        <v>138683.51000000007</v>
      </c>
      <c r="D272" s="54">
        <v>2075.3891841680993</v>
      </c>
      <c r="E272" s="54">
        <v>36552.000072225957</v>
      </c>
      <c r="F272" s="54">
        <v>10928.786477003281</v>
      </c>
      <c r="G272" s="54">
        <v>0</v>
      </c>
      <c r="H272" s="54">
        <v>17251.133571743492</v>
      </c>
      <c r="I272" s="54">
        <v>60452.410762061852</v>
      </c>
      <c r="J272" s="54">
        <v>8327.2731544781891</v>
      </c>
      <c r="K272" s="54">
        <v>3045.9651088736605</v>
      </c>
      <c r="L272" s="54">
        <v>50.551669445504352</v>
      </c>
      <c r="M272" s="54">
        <v>0</v>
      </c>
      <c r="N272" s="54">
        <v>0</v>
      </c>
      <c r="T272" s="149"/>
      <c r="U272" s="149" t="s">
        <v>249</v>
      </c>
      <c r="V272" s="288">
        <v>138683.51000000007</v>
      </c>
      <c r="W272" s="288">
        <v>2075.3891841680993</v>
      </c>
      <c r="X272" s="288">
        <v>36552.000072225957</v>
      </c>
      <c r="Y272" s="288">
        <v>10928.786477003281</v>
      </c>
      <c r="Z272" s="288">
        <v>0</v>
      </c>
      <c r="AA272" s="288">
        <v>17251.133571743492</v>
      </c>
      <c r="AB272" s="288">
        <v>60452.410762061852</v>
      </c>
      <c r="AC272" s="288">
        <v>8327.2731544781891</v>
      </c>
      <c r="AD272" s="288">
        <v>3045.9651088736605</v>
      </c>
      <c r="AE272" s="288">
        <v>50.551669445504352</v>
      </c>
      <c r="AF272" s="288">
        <v>0</v>
      </c>
      <c r="AG272" s="288">
        <v>0</v>
      </c>
    </row>
    <row r="273" spans="1:33">
      <c r="A273" s="54"/>
      <c r="B273" s="3" t="s">
        <v>632</v>
      </c>
      <c r="C273" s="54">
        <v>321507378.98583323</v>
      </c>
      <c r="D273" s="54">
        <v>6412264.1270596972</v>
      </c>
      <c r="E273" s="54">
        <v>78779701.477822214</v>
      </c>
      <c r="F273" s="54">
        <v>22251864.471256584</v>
      </c>
      <c r="G273" s="54">
        <v>0</v>
      </c>
      <c r="H273" s="54">
        <v>38698349.943163909</v>
      </c>
      <c r="I273" s="54">
        <v>148339177.05540702</v>
      </c>
      <c r="J273" s="54">
        <v>19807109.162052654</v>
      </c>
      <c r="K273" s="54">
        <v>7129235.8647042681</v>
      </c>
      <c r="L273" s="54">
        <v>89676.884366921222</v>
      </c>
      <c r="M273" s="54">
        <v>0</v>
      </c>
      <c r="N273" s="54">
        <v>0</v>
      </c>
      <c r="T273" s="149"/>
      <c r="U273" s="149" t="s">
        <v>632</v>
      </c>
      <c r="V273" s="288">
        <v>321507378.98583323</v>
      </c>
      <c r="W273" s="288">
        <v>6412264.1270596972</v>
      </c>
      <c r="X273" s="288">
        <v>78779701.477822214</v>
      </c>
      <c r="Y273" s="288">
        <v>22251864.471256584</v>
      </c>
      <c r="Z273" s="288">
        <v>0</v>
      </c>
      <c r="AA273" s="288">
        <v>38698349.943163909</v>
      </c>
      <c r="AB273" s="288">
        <v>148339177.05540702</v>
      </c>
      <c r="AC273" s="288">
        <v>19807109.162052654</v>
      </c>
      <c r="AD273" s="288">
        <v>7129235.8647042681</v>
      </c>
      <c r="AE273" s="288">
        <v>89676.884366921222</v>
      </c>
      <c r="AF273" s="288">
        <v>0</v>
      </c>
      <c r="AG273" s="288">
        <v>0</v>
      </c>
    </row>
    <row r="274" spans="1:33">
      <c r="A274" s="54"/>
      <c r="B274" s="3" t="s">
        <v>647</v>
      </c>
      <c r="C274" s="54">
        <v>17594115.834583331</v>
      </c>
      <c r="D274" s="54">
        <v>418927.33296484163</v>
      </c>
      <c r="E274" s="54">
        <v>5488833.1195851257</v>
      </c>
      <c r="F274" s="54">
        <v>1213431.3727108918</v>
      </c>
      <c r="G274" s="54">
        <v>0</v>
      </c>
      <c r="H274" s="54">
        <v>1152944.4739461748</v>
      </c>
      <c r="I274" s="54">
        <v>8433592.7389419992</v>
      </c>
      <c r="J274" s="54">
        <v>742445.58735472092</v>
      </c>
      <c r="K274" s="54">
        <v>143941.20907957677</v>
      </c>
      <c r="L274" s="54">
        <v>0</v>
      </c>
      <c r="M274" s="54">
        <v>0</v>
      </c>
      <c r="N274" s="54">
        <v>0</v>
      </c>
      <c r="T274" s="288"/>
      <c r="U274" s="149" t="s">
        <v>647</v>
      </c>
      <c r="V274" s="288">
        <v>17594115.834583331</v>
      </c>
      <c r="W274" s="288">
        <v>418927.33296484163</v>
      </c>
      <c r="X274" s="288">
        <v>5488833.1195851257</v>
      </c>
      <c r="Y274" s="288">
        <v>1213431.3727108918</v>
      </c>
      <c r="Z274" s="288">
        <v>0</v>
      </c>
      <c r="AA274" s="288">
        <v>1152944.4739461748</v>
      </c>
      <c r="AB274" s="288">
        <v>8433592.7389419992</v>
      </c>
      <c r="AC274" s="288">
        <v>742445.58735472092</v>
      </c>
      <c r="AD274" s="288">
        <v>143941.20907957677</v>
      </c>
      <c r="AE274" s="288">
        <v>0</v>
      </c>
      <c r="AF274" s="288">
        <v>0</v>
      </c>
      <c r="AG274" s="288">
        <v>0</v>
      </c>
    </row>
    <row r="275" spans="1:33">
      <c r="A275" s="54"/>
      <c r="B275" s="3" t="s">
        <v>656</v>
      </c>
      <c r="C275" s="54">
        <v>0</v>
      </c>
      <c r="D275" s="54">
        <v>0</v>
      </c>
      <c r="E275" s="54">
        <v>0</v>
      </c>
      <c r="F275" s="54">
        <v>0</v>
      </c>
      <c r="G275" s="54">
        <v>0</v>
      </c>
      <c r="H275" s="54">
        <v>0</v>
      </c>
      <c r="I275" s="54">
        <v>0</v>
      </c>
      <c r="J275" s="54">
        <v>0</v>
      </c>
      <c r="K275" s="54">
        <v>0</v>
      </c>
      <c r="L275" s="54">
        <v>0</v>
      </c>
      <c r="M275" s="54">
        <v>0</v>
      </c>
      <c r="N275" s="54">
        <v>0</v>
      </c>
      <c r="T275" s="288"/>
      <c r="U275" s="149" t="s">
        <v>656</v>
      </c>
      <c r="V275" s="288">
        <v>0</v>
      </c>
      <c r="W275" s="288">
        <v>0</v>
      </c>
      <c r="X275" s="288">
        <v>0</v>
      </c>
      <c r="Y275" s="288">
        <v>0</v>
      </c>
      <c r="Z275" s="288">
        <v>0</v>
      </c>
      <c r="AA275" s="288">
        <v>0</v>
      </c>
      <c r="AB275" s="288">
        <v>0</v>
      </c>
      <c r="AC275" s="288">
        <v>0</v>
      </c>
      <c r="AD275" s="288">
        <v>0</v>
      </c>
      <c r="AE275" s="288">
        <v>0</v>
      </c>
      <c r="AF275" s="288">
        <v>0</v>
      </c>
      <c r="AG275" s="288">
        <v>0</v>
      </c>
    </row>
    <row r="276" spans="1:33">
      <c r="A276" s="54"/>
      <c r="B276" s="3" t="s">
        <v>634</v>
      </c>
      <c r="C276" s="54">
        <v>75309381.895416647</v>
      </c>
      <c r="D276" s="54">
        <v>3149594.3544044914</v>
      </c>
      <c r="E276" s="54">
        <v>55236607.656515881</v>
      </c>
      <c r="F276" s="54">
        <v>16923179.884496264</v>
      </c>
      <c r="G276" s="54">
        <v>0</v>
      </c>
      <c r="H276" s="54">
        <v>0</v>
      </c>
      <c r="I276" s="54">
        <v>0</v>
      </c>
      <c r="J276" s="54">
        <v>0</v>
      </c>
      <c r="K276" s="54">
        <v>0</v>
      </c>
      <c r="L276" s="54">
        <v>0</v>
      </c>
      <c r="M276" s="54">
        <v>0</v>
      </c>
      <c r="N276" s="54">
        <v>0</v>
      </c>
      <c r="T276" s="288"/>
      <c r="U276" s="149" t="s">
        <v>634</v>
      </c>
      <c r="V276" s="288">
        <v>75309381.895416647</v>
      </c>
      <c r="W276" s="288">
        <v>3149594.3544044914</v>
      </c>
      <c r="X276" s="288">
        <v>55236607.656515881</v>
      </c>
      <c r="Y276" s="288">
        <v>16923179.884496264</v>
      </c>
      <c r="Z276" s="288">
        <v>0</v>
      </c>
      <c r="AA276" s="288">
        <v>0</v>
      </c>
      <c r="AB276" s="288">
        <v>0</v>
      </c>
      <c r="AC276" s="288">
        <v>0</v>
      </c>
      <c r="AD276" s="288">
        <v>0</v>
      </c>
      <c r="AE276" s="288">
        <v>0</v>
      </c>
      <c r="AF276" s="288">
        <v>0</v>
      </c>
      <c r="AG276" s="288">
        <v>0</v>
      </c>
    </row>
    <row r="277" spans="1:33">
      <c r="A277" s="54"/>
      <c r="B277" s="3" t="s">
        <v>636</v>
      </c>
      <c r="C277" s="54">
        <v>216727892.90208328</v>
      </c>
      <c r="D277" s="54">
        <v>0</v>
      </c>
      <c r="E277" s="54">
        <v>0</v>
      </c>
      <c r="F277" s="54">
        <v>0</v>
      </c>
      <c r="G277" s="54">
        <v>0</v>
      </c>
      <c r="H277" s="54">
        <v>40992947.487176552</v>
      </c>
      <c r="I277" s="54">
        <v>148205370.6309287</v>
      </c>
      <c r="J277" s="54">
        <v>20210233.128514748</v>
      </c>
      <c r="K277" s="54">
        <v>7197021.6936927466</v>
      </c>
      <c r="L277" s="54">
        <v>122319.96177054991</v>
      </c>
      <c r="M277" s="54">
        <v>0</v>
      </c>
      <c r="N277" s="54">
        <v>0</v>
      </c>
      <c r="T277" s="288"/>
      <c r="U277" s="149" t="s">
        <v>636</v>
      </c>
      <c r="V277" s="288">
        <v>216727892.90208328</v>
      </c>
      <c r="W277" s="288">
        <v>0</v>
      </c>
      <c r="X277" s="288">
        <v>0</v>
      </c>
      <c r="Y277" s="288">
        <v>0</v>
      </c>
      <c r="Z277" s="288">
        <v>0</v>
      </c>
      <c r="AA277" s="288">
        <v>40992947.487176552</v>
      </c>
      <c r="AB277" s="288">
        <v>148205370.6309287</v>
      </c>
      <c r="AC277" s="288">
        <v>20210233.128514748</v>
      </c>
      <c r="AD277" s="288">
        <v>7197021.6936927466</v>
      </c>
      <c r="AE277" s="288">
        <v>122319.96177054991</v>
      </c>
      <c r="AF277" s="288">
        <v>0</v>
      </c>
      <c r="AG277" s="288">
        <v>0</v>
      </c>
    </row>
    <row r="278" spans="1:33">
      <c r="A278" s="54"/>
      <c r="B278" s="3" t="s">
        <v>637</v>
      </c>
      <c r="C278" s="54">
        <v>0</v>
      </c>
      <c r="D278" s="54">
        <v>0</v>
      </c>
      <c r="E278" s="54">
        <v>0</v>
      </c>
      <c r="F278" s="54">
        <v>0</v>
      </c>
      <c r="G278" s="54">
        <v>0</v>
      </c>
      <c r="H278" s="54">
        <v>0</v>
      </c>
      <c r="I278" s="54">
        <v>0</v>
      </c>
      <c r="J278" s="54">
        <v>0</v>
      </c>
      <c r="K278" s="54">
        <v>0</v>
      </c>
      <c r="L278" s="54">
        <v>0</v>
      </c>
      <c r="M278" s="54">
        <v>0</v>
      </c>
      <c r="N278" s="54">
        <v>0</v>
      </c>
      <c r="T278" s="288"/>
      <c r="U278" s="149" t="s">
        <v>637</v>
      </c>
      <c r="V278" s="288">
        <v>0</v>
      </c>
      <c r="W278" s="288">
        <v>0</v>
      </c>
      <c r="X278" s="288">
        <v>0</v>
      </c>
      <c r="Y278" s="288">
        <v>0</v>
      </c>
      <c r="Z278" s="288">
        <v>0</v>
      </c>
      <c r="AA278" s="288">
        <v>0</v>
      </c>
      <c r="AB278" s="288">
        <v>0</v>
      </c>
      <c r="AC278" s="288">
        <v>0</v>
      </c>
      <c r="AD278" s="288">
        <v>0</v>
      </c>
      <c r="AE278" s="288">
        <v>0</v>
      </c>
      <c r="AF278" s="288">
        <v>0</v>
      </c>
      <c r="AG278" s="288">
        <v>0</v>
      </c>
    </row>
    <row r="279" spans="1:33">
      <c r="A279" s="54"/>
      <c r="B279" s="3" t="s">
        <v>398</v>
      </c>
      <c r="C279" s="54">
        <v>3822882.8404166657</v>
      </c>
      <c r="D279" s="54">
        <v>0</v>
      </c>
      <c r="E279" s="54">
        <v>0</v>
      </c>
      <c r="F279" s="54">
        <v>0</v>
      </c>
      <c r="G279" s="54">
        <v>0</v>
      </c>
      <c r="H279" s="54">
        <v>782347.23664636747</v>
      </c>
      <c r="I279" s="54">
        <v>2508060.4661382074</v>
      </c>
      <c r="J279" s="54">
        <v>386395.39390209236</v>
      </c>
      <c r="K279" s="54">
        <v>144086.10487839166</v>
      </c>
      <c r="L279" s="54">
        <v>1993.6388516073555</v>
      </c>
      <c r="M279" s="54">
        <v>0</v>
      </c>
      <c r="N279" s="54">
        <v>0</v>
      </c>
      <c r="T279" s="288"/>
      <c r="U279" s="149" t="s">
        <v>398</v>
      </c>
      <c r="V279" s="288">
        <v>3822882.8404166657</v>
      </c>
      <c r="W279" s="288">
        <v>0</v>
      </c>
      <c r="X279" s="288">
        <v>0</v>
      </c>
      <c r="Y279" s="288">
        <v>0</v>
      </c>
      <c r="Z279" s="288">
        <v>0</v>
      </c>
      <c r="AA279" s="288">
        <v>782347.23664636747</v>
      </c>
      <c r="AB279" s="288">
        <v>2508060.4661382074</v>
      </c>
      <c r="AC279" s="288">
        <v>386395.39390209236</v>
      </c>
      <c r="AD279" s="288">
        <v>144086.10487839166</v>
      </c>
      <c r="AE279" s="288">
        <v>1993.6388516073555</v>
      </c>
      <c r="AF279" s="288">
        <v>0</v>
      </c>
      <c r="AG279" s="288">
        <v>0</v>
      </c>
    </row>
    <row r="280" spans="1:33">
      <c r="A280" s="54"/>
      <c r="B280" s="3" t="s">
        <v>660</v>
      </c>
      <c r="C280" s="54">
        <v>0</v>
      </c>
      <c r="D280" s="54">
        <v>0</v>
      </c>
      <c r="E280" s="54">
        <v>0</v>
      </c>
      <c r="F280" s="54">
        <v>0</v>
      </c>
      <c r="G280" s="54">
        <v>0</v>
      </c>
      <c r="H280" s="54">
        <v>0</v>
      </c>
      <c r="I280" s="54">
        <v>0</v>
      </c>
      <c r="J280" s="54">
        <v>0</v>
      </c>
      <c r="K280" s="54">
        <v>0</v>
      </c>
      <c r="L280" s="54">
        <v>0</v>
      </c>
      <c r="M280" s="54">
        <v>0</v>
      </c>
      <c r="N280" s="54">
        <v>0</v>
      </c>
      <c r="T280" s="288"/>
      <c r="U280" s="149" t="s">
        <v>660</v>
      </c>
      <c r="V280" s="288">
        <v>0</v>
      </c>
      <c r="W280" s="288">
        <v>0</v>
      </c>
      <c r="X280" s="288">
        <v>0</v>
      </c>
      <c r="Y280" s="288">
        <v>0</v>
      </c>
      <c r="Z280" s="288">
        <v>0</v>
      </c>
      <c r="AA280" s="288">
        <v>0</v>
      </c>
      <c r="AB280" s="288">
        <v>0</v>
      </c>
      <c r="AC280" s="288">
        <v>0</v>
      </c>
      <c r="AD280" s="288">
        <v>0</v>
      </c>
      <c r="AE280" s="288">
        <v>0</v>
      </c>
      <c r="AF280" s="288">
        <v>0</v>
      </c>
      <c r="AG280" s="288">
        <v>0</v>
      </c>
    </row>
    <row r="281" spans="1:33">
      <c r="A281" s="54"/>
      <c r="B281" s="3" t="s">
        <v>662</v>
      </c>
      <c r="C281" s="54">
        <v>0</v>
      </c>
      <c r="D281" s="54">
        <v>0</v>
      </c>
      <c r="E281" s="54">
        <v>0</v>
      </c>
      <c r="F281" s="54">
        <v>0</v>
      </c>
      <c r="G281" s="54">
        <v>0</v>
      </c>
      <c r="H281" s="54">
        <v>0</v>
      </c>
      <c r="I281" s="54">
        <v>0</v>
      </c>
      <c r="J281" s="54">
        <v>0</v>
      </c>
      <c r="K281" s="54">
        <v>0</v>
      </c>
      <c r="L281" s="54">
        <v>0</v>
      </c>
      <c r="M281" s="54">
        <v>0</v>
      </c>
      <c r="N281" s="54">
        <v>0</v>
      </c>
      <c r="T281" s="288"/>
      <c r="U281" s="149" t="s">
        <v>662</v>
      </c>
      <c r="V281" s="288">
        <v>0</v>
      </c>
      <c r="W281" s="288">
        <v>0</v>
      </c>
      <c r="X281" s="288">
        <v>0</v>
      </c>
      <c r="Y281" s="288">
        <v>0</v>
      </c>
      <c r="Z281" s="288">
        <v>0</v>
      </c>
      <c r="AA281" s="288">
        <v>0</v>
      </c>
      <c r="AB281" s="288">
        <v>0</v>
      </c>
      <c r="AC281" s="288">
        <v>0</v>
      </c>
      <c r="AD281" s="288">
        <v>0</v>
      </c>
      <c r="AE281" s="288">
        <v>0</v>
      </c>
      <c r="AF281" s="288">
        <v>0</v>
      </c>
      <c r="AG281" s="288">
        <v>0</v>
      </c>
    </row>
    <row r="282" spans="1:33">
      <c r="A282" s="54"/>
      <c r="B282" s="138" t="s">
        <v>699</v>
      </c>
      <c r="C282" s="54">
        <v>-18705180.337916654</v>
      </c>
      <c r="D282" s="54">
        <v>-161370.58259515531</v>
      </c>
      <c r="E282" s="54">
        <v>-4824823.1162752295</v>
      </c>
      <c r="F282" s="54">
        <v>-814119.06145922875</v>
      </c>
      <c r="G282" s="54">
        <v>0</v>
      </c>
      <c r="H282" s="54">
        <v>-1691414.7197375011</v>
      </c>
      <c r="I282" s="54">
        <v>-10073050.402390467</v>
      </c>
      <c r="J282" s="54">
        <v>-837056.28356419236</v>
      </c>
      <c r="K282" s="54">
        <v>-298411.04619736399</v>
      </c>
      <c r="L282" s="54">
        <v>-4935.1256975196293</v>
      </c>
      <c r="M282" s="54">
        <v>0</v>
      </c>
      <c r="N282" s="54">
        <v>0</v>
      </c>
      <c r="T282" s="288"/>
      <c r="U282" s="306" t="s">
        <v>699</v>
      </c>
      <c r="V282" s="288">
        <v>-18705180.337916654</v>
      </c>
      <c r="W282" s="288">
        <v>-161370.58259515531</v>
      </c>
      <c r="X282" s="288">
        <v>-4824823.1162752295</v>
      </c>
      <c r="Y282" s="288">
        <v>-814119.06145922875</v>
      </c>
      <c r="Z282" s="288">
        <v>0</v>
      </c>
      <c r="AA282" s="288">
        <v>-1691414.7197375011</v>
      </c>
      <c r="AB282" s="288">
        <v>-10073050.402390467</v>
      </c>
      <c r="AC282" s="288">
        <v>-837056.28356419236</v>
      </c>
      <c r="AD282" s="288">
        <v>-298411.04619736399</v>
      </c>
      <c r="AE282" s="288">
        <v>-4935.1256975196293</v>
      </c>
      <c r="AF282" s="288">
        <v>0</v>
      </c>
      <c r="AG282" s="288">
        <v>0</v>
      </c>
    </row>
    <row r="283" spans="1:33">
      <c r="A283" s="54"/>
      <c r="C283" s="67">
        <v>1302309562.05375</v>
      </c>
      <c r="D283" s="67">
        <v>32058986.686747827</v>
      </c>
      <c r="E283" s="67">
        <v>367168420.97784299</v>
      </c>
      <c r="F283" s="67">
        <v>92928819.514295712</v>
      </c>
      <c r="G283" s="67">
        <v>0</v>
      </c>
      <c r="H283" s="67">
        <v>159667684.89601728</v>
      </c>
      <c r="I283" s="67">
        <v>532409741.80562079</v>
      </c>
      <c r="J283" s="67">
        <v>86610445.542664528</v>
      </c>
      <c r="K283" s="67">
        <v>31256356.719599828</v>
      </c>
      <c r="L283" s="67">
        <v>209105.91096100435</v>
      </c>
      <c r="M283" s="67">
        <v>0</v>
      </c>
      <c r="N283" s="67">
        <v>0</v>
      </c>
      <c r="T283" s="149"/>
      <c r="U283" s="149"/>
      <c r="V283" s="307">
        <v>1302309562.05375</v>
      </c>
      <c r="W283" s="307">
        <v>32058986.686747827</v>
      </c>
      <c r="X283" s="307">
        <v>367168420.97784299</v>
      </c>
      <c r="Y283" s="307">
        <v>92928819.514295712</v>
      </c>
      <c r="Z283" s="307">
        <v>0</v>
      </c>
      <c r="AA283" s="307">
        <v>159667684.89601728</v>
      </c>
      <c r="AB283" s="307">
        <v>532409741.80562079</v>
      </c>
      <c r="AC283" s="307">
        <v>86610445.542664528</v>
      </c>
      <c r="AD283" s="307">
        <v>31256356.719599828</v>
      </c>
      <c r="AE283" s="307">
        <v>209105.91096100435</v>
      </c>
      <c r="AF283" s="307">
        <v>0</v>
      </c>
      <c r="AG283" s="307">
        <v>0</v>
      </c>
    </row>
    <row r="284" spans="1:33">
      <c r="A284" s="54"/>
      <c r="C284" s="165">
        <v>0</v>
      </c>
      <c r="D284" s="165">
        <v>0</v>
      </c>
      <c r="E284" s="165">
        <v>0</v>
      </c>
      <c r="F284" s="165">
        <v>0</v>
      </c>
      <c r="G284" s="165">
        <v>0</v>
      </c>
      <c r="H284" s="165">
        <v>0</v>
      </c>
      <c r="I284" s="165">
        <v>0</v>
      </c>
      <c r="J284" s="165">
        <v>0</v>
      </c>
      <c r="K284" s="165">
        <v>0</v>
      </c>
      <c r="L284" s="165">
        <v>0</v>
      </c>
      <c r="M284" s="165">
        <v>0</v>
      </c>
      <c r="N284" s="165">
        <v>0</v>
      </c>
      <c r="O284" s="165">
        <v>0</v>
      </c>
      <c r="T284" s="149"/>
      <c r="U284" s="149"/>
      <c r="V284" s="287">
        <v>-1.2386590242385864E-7</v>
      </c>
      <c r="W284" s="287">
        <v>0</v>
      </c>
      <c r="X284" s="287">
        <v>0</v>
      </c>
      <c r="Y284" s="287">
        <v>0</v>
      </c>
      <c r="Z284" s="287">
        <v>0</v>
      </c>
      <c r="AA284" s="287">
        <v>-5.3551048040390015E-9</v>
      </c>
      <c r="AB284" s="287">
        <v>4.9127265810966492E-8</v>
      </c>
      <c r="AC284" s="287">
        <v>2.9394868761301041E-9</v>
      </c>
      <c r="AD284" s="287">
        <v>-1.2078089639544487E-9</v>
      </c>
      <c r="AE284" s="287">
        <v>3.865352482534945E-12</v>
      </c>
      <c r="AF284" s="287">
        <v>0</v>
      </c>
      <c r="AG284" s="287">
        <v>0</v>
      </c>
    </row>
    <row r="285" spans="1:33">
      <c r="A285" s="3" t="s">
        <v>1056</v>
      </c>
      <c r="T285" s="149" t="s">
        <v>1056</v>
      </c>
      <c r="U285" s="149"/>
      <c r="V285" s="149"/>
      <c r="W285" s="149"/>
      <c r="X285" s="149"/>
      <c r="Y285" s="149"/>
      <c r="Z285" s="149"/>
      <c r="AA285" s="149"/>
      <c r="AB285" s="149"/>
      <c r="AC285" s="149"/>
      <c r="AD285" s="149"/>
      <c r="AE285" s="149"/>
      <c r="AF285" s="149"/>
      <c r="AG285" s="149"/>
    </row>
    <row r="286" spans="1:33">
      <c r="B286" s="3" t="s">
        <v>569</v>
      </c>
      <c r="C286" s="54">
        <v>-265215606.22125006</v>
      </c>
      <c r="D286" s="54">
        <v>-7973209.4925000025</v>
      </c>
      <c r="E286" s="54">
        <v>-91523249.571666703</v>
      </c>
      <c r="F286" s="54">
        <v>-25702934.443749972</v>
      </c>
      <c r="G286" s="54">
        <v>0</v>
      </c>
      <c r="H286" s="54">
        <v>-28716825.994583327</v>
      </c>
      <c r="I286" s="54">
        <v>-87619495.1366667</v>
      </c>
      <c r="J286" s="54">
        <v>-17671768.368749999</v>
      </c>
      <c r="K286" s="54">
        <v>-6008123.2133333301</v>
      </c>
      <c r="L286" s="54">
        <v>0</v>
      </c>
      <c r="M286" s="54">
        <v>0</v>
      </c>
      <c r="N286" s="54">
        <v>0</v>
      </c>
      <c r="T286" s="149"/>
      <c r="U286" s="149" t="s">
        <v>569</v>
      </c>
      <c r="V286" s="288">
        <v>-265215606.22125006</v>
      </c>
      <c r="W286" s="288">
        <v>-7973209.4925000025</v>
      </c>
      <c r="X286" s="288">
        <v>-91523249.571666703</v>
      </c>
      <c r="Y286" s="288">
        <v>-25702934.443749972</v>
      </c>
      <c r="Z286" s="288">
        <v>0</v>
      </c>
      <c r="AA286" s="288">
        <v>-28716825.994583327</v>
      </c>
      <c r="AB286" s="288">
        <v>-87619495.1366667</v>
      </c>
      <c r="AC286" s="288">
        <v>-17671768.368749999</v>
      </c>
      <c r="AD286" s="288">
        <v>-6008123.2133333301</v>
      </c>
      <c r="AE286" s="288">
        <v>0</v>
      </c>
      <c r="AF286" s="288">
        <v>0</v>
      </c>
      <c r="AG286" s="288">
        <v>0</v>
      </c>
    </row>
    <row r="287" spans="1:33">
      <c r="B287" s="3" t="s">
        <v>635</v>
      </c>
      <c r="C287" s="54">
        <v>0</v>
      </c>
      <c r="D287" s="54">
        <v>0</v>
      </c>
      <c r="E287" s="54">
        <v>0</v>
      </c>
      <c r="F287" s="54">
        <v>0</v>
      </c>
      <c r="G287" s="54">
        <v>0</v>
      </c>
      <c r="H287" s="54">
        <v>0</v>
      </c>
      <c r="I287" s="54">
        <v>0</v>
      </c>
      <c r="J287" s="54">
        <v>0</v>
      </c>
      <c r="K287" s="54">
        <v>0</v>
      </c>
      <c r="L287" s="54">
        <v>0</v>
      </c>
      <c r="M287" s="54">
        <v>0</v>
      </c>
      <c r="N287" s="54">
        <v>0</v>
      </c>
      <c r="T287" s="149"/>
      <c r="U287" s="149" t="s">
        <v>635</v>
      </c>
      <c r="V287" s="288">
        <v>0</v>
      </c>
      <c r="W287" s="288">
        <v>0</v>
      </c>
      <c r="X287" s="288">
        <v>0</v>
      </c>
      <c r="Y287" s="288">
        <v>0</v>
      </c>
      <c r="Z287" s="288">
        <v>0</v>
      </c>
      <c r="AA287" s="288">
        <v>0</v>
      </c>
      <c r="AB287" s="288">
        <v>0</v>
      </c>
      <c r="AC287" s="288">
        <v>0</v>
      </c>
      <c r="AD287" s="288">
        <v>0</v>
      </c>
      <c r="AE287" s="288">
        <v>0</v>
      </c>
      <c r="AF287" s="288">
        <v>0</v>
      </c>
      <c r="AG287" s="288">
        <v>0</v>
      </c>
    </row>
    <row r="288" spans="1:33">
      <c r="B288" s="3" t="s">
        <v>649</v>
      </c>
      <c r="C288" s="54">
        <v>0</v>
      </c>
      <c r="D288" s="54">
        <v>0</v>
      </c>
      <c r="E288" s="54">
        <v>0</v>
      </c>
      <c r="F288" s="54">
        <v>0</v>
      </c>
      <c r="G288" s="54">
        <v>0</v>
      </c>
      <c r="H288" s="54">
        <v>0</v>
      </c>
      <c r="I288" s="54">
        <v>0</v>
      </c>
      <c r="J288" s="54">
        <v>0</v>
      </c>
      <c r="K288" s="54">
        <v>0</v>
      </c>
      <c r="L288" s="54">
        <v>0</v>
      </c>
      <c r="M288" s="54">
        <v>0</v>
      </c>
      <c r="N288" s="54">
        <v>0</v>
      </c>
      <c r="T288" s="149"/>
      <c r="U288" s="149" t="s">
        <v>649</v>
      </c>
      <c r="V288" s="288">
        <v>0</v>
      </c>
      <c r="W288" s="288">
        <v>0</v>
      </c>
      <c r="X288" s="288">
        <v>0</v>
      </c>
      <c r="Y288" s="288">
        <v>0</v>
      </c>
      <c r="Z288" s="288">
        <v>0</v>
      </c>
      <c r="AA288" s="288">
        <v>0</v>
      </c>
      <c r="AB288" s="288">
        <v>0</v>
      </c>
      <c r="AC288" s="288">
        <v>0</v>
      </c>
      <c r="AD288" s="288">
        <v>0</v>
      </c>
      <c r="AE288" s="288">
        <v>0</v>
      </c>
      <c r="AF288" s="288">
        <v>0</v>
      </c>
      <c r="AG288" s="288">
        <v>0</v>
      </c>
    </row>
    <row r="289" spans="1:33">
      <c r="B289" s="3" t="s">
        <v>630</v>
      </c>
      <c r="C289" s="54">
        <v>0</v>
      </c>
      <c r="D289" s="54">
        <v>0</v>
      </c>
      <c r="E289" s="54">
        <v>0</v>
      </c>
      <c r="F289" s="54">
        <v>0</v>
      </c>
      <c r="G289" s="54">
        <v>0</v>
      </c>
      <c r="H289" s="54">
        <v>0</v>
      </c>
      <c r="I289" s="54">
        <v>0</v>
      </c>
      <c r="J289" s="54">
        <v>0</v>
      </c>
      <c r="K289" s="54">
        <v>0</v>
      </c>
      <c r="L289" s="54">
        <v>0</v>
      </c>
      <c r="M289" s="54">
        <v>0</v>
      </c>
      <c r="N289" s="54">
        <v>0</v>
      </c>
      <c r="T289" s="149"/>
      <c r="U289" s="149" t="s">
        <v>630</v>
      </c>
      <c r="V289" s="288">
        <v>0</v>
      </c>
      <c r="W289" s="288">
        <v>0</v>
      </c>
      <c r="X289" s="288">
        <v>0</v>
      </c>
      <c r="Y289" s="288">
        <v>0</v>
      </c>
      <c r="Z289" s="288">
        <v>0</v>
      </c>
      <c r="AA289" s="288">
        <v>0</v>
      </c>
      <c r="AB289" s="288">
        <v>0</v>
      </c>
      <c r="AC289" s="288">
        <v>0</v>
      </c>
      <c r="AD289" s="288">
        <v>0</v>
      </c>
      <c r="AE289" s="288">
        <v>0</v>
      </c>
      <c r="AF289" s="288">
        <v>0</v>
      </c>
      <c r="AG289" s="288">
        <v>0</v>
      </c>
    </row>
    <row r="290" spans="1:33">
      <c r="B290" s="3" t="s">
        <v>249</v>
      </c>
      <c r="C290" s="54">
        <v>33673.960000000006</v>
      </c>
      <c r="D290" s="54">
        <v>503.92849425363693</v>
      </c>
      <c r="E290" s="54">
        <v>8875.2483143247082</v>
      </c>
      <c r="F290" s="54">
        <v>2653.6357399315129</v>
      </c>
      <c r="G290" s="54">
        <v>0</v>
      </c>
      <c r="H290" s="54">
        <v>4188.77472779242</v>
      </c>
      <c r="I290" s="54">
        <v>14678.544420351345</v>
      </c>
      <c r="J290" s="54">
        <v>2021.9582206491048</v>
      </c>
      <c r="K290" s="54">
        <v>739.59555276331901</v>
      </c>
      <c r="L290" s="54">
        <v>12.274529933956355</v>
      </c>
      <c r="M290" s="54">
        <v>0</v>
      </c>
      <c r="N290" s="54">
        <v>0</v>
      </c>
      <c r="T290" s="149"/>
      <c r="U290" s="149" t="s">
        <v>249</v>
      </c>
      <c r="V290" s="288">
        <v>33673.96</v>
      </c>
      <c r="W290" s="288">
        <v>503.92849425363693</v>
      </c>
      <c r="X290" s="288">
        <v>8875.2483143247082</v>
      </c>
      <c r="Y290" s="288">
        <v>2653.6357399315129</v>
      </c>
      <c r="Z290" s="288">
        <v>0</v>
      </c>
      <c r="AA290" s="288">
        <v>4188.77472779242</v>
      </c>
      <c r="AB290" s="288">
        <v>14678.544420351345</v>
      </c>
      <c r="AC290" s="288">
        <v>2021.9582206491048</v>
      </c>
      <c r="AD290" s="288">
        <v>739.59555276331901</v>
      </c>
      <c r="AE290" s="288">
        <v>12.274529933956355</v>
      </c>
      <c r="AF290" s="288">
        <v>0</v>
      </c>
      <c r="AG290" s="288">
        <v>0</v>
      </c>
    </row>
    <row r="291" spans="1:33">
      <c r="B291" s="3" t="s">
        <v>632</v>
      </c>
      <c r="C291" s="54">
        <v>-112271233.57333365</v>
      </c>
      <c r="D291" s="54">
        <v>-2239179.7221386619</v>
      </c>
      <c r="E291" s="54">
        <v>-27510081.707467757</v>
      </c>
      <c r="F291" s="54">
        <v>-7770410.3755724169</v>
      </c>
      <c r="G291" s="54">
        <v>0</v>
      </c>
      <c r="H291" s="54">
        <v>-13513566.932978548</v>
      </c>
      <c r="I291" s="54">
        <v>-51800435.958260037</v>
      </c>
      <c r="J291" s="54">
        <v>-6916695.3062166506</v>
      </c>
      <c r="K291" s="54">
        <v>-2489548.1636857516</v>
      </c>
      <c r="L291" s="54">
        <v>-31315.407013818753</v>
      </c>
      <c r="M291" s="54">
        <v>0</v>
      </c>
      <c r="N291" s="54">
        <v>0</v>
      </c>
      <c r="T291" s="149"/>
      <c r="U291" s="149" t="s">
        <v>632</v>
      </c>
      <c r="V291" s="288">
        <v>-112271233.57333367</v>
      </c>
      <c r="W291" s="288">
        <v>-2239179.7221386619</v>
      </c>
      <c r="X291" s="288">
        <v>-27510081.707467757</v>
      </c>
      <c r="Y291" s="288">
        <v>-7770410.3755724169</v>
      </c>
      <c r="Z291" s="288">
        <v>0</v>
      </c>
      <c r="AA291" s="288">
        <v>-13513566.932978548</v>
      </c>
      <c r="AB291" s="288">
        <v>-51800435.958260037</v>
      </c>
      <c r="AC291" s="288">
        <v>-6916695.3062166506</v>
      </c>
      <c r="AD291" s="288">
        <v>-2489548.1636857516</v>
      </c>
      <c r="AE291" s="288">
        <v>-31315.407013818753</v>
      </c>
      <c r="AF291" s="288">
        <v>0</v>
      </c>
      <c r="AG291" s="288">
        <v>0</v>
      </c>
    </row>
    <row r="292" spans="1:33">
      <c r="B292" s="3" t="s">
        <v>634</v>
      </c>
      <c r="C292" s="54">
        <v>-32879799.785833303</v>
      </c>
      <c r="D292" s="54">
        <v>-1375101.3376158534</v>
      </c>
      <c r="E292" s="54">
        <v>-24116100.210688382</v>
      </c>
      <c r="F292" s="54">
        <v>-7388598.2375290655</v>
      </c>
      <c r="G292" s="54">
        <v>0</v>
      </c>
      <c r="H292" s="54">
        <v>0</v>
      </c>
      <c r="I292" s="54">
        <v>0</v>
      </c>
      <c r="J292" s="54">
        <v>0</v>
      </c>
      <c r="K292" s="54">
        <v>0</v>
      </c>
      <c r="L292" s="54">
        <v>0</v>
      </c>
      <c r="M292" s="54">
        <v>0</v>
      </c>
      <c r="N292" s="54">
        <v>0</v>
      </c>
      <c r="T292" s="149"/>
      <c r="U292" s="149" t="s">
        <v>634</v>
      </c>
      <c r="V292" s="288">
        <v>-32879799.785833299</v>
      </c>
      <c r="W292" s="288">
        <v>-1375101.3376158534</v>
      </c>
      <c r="X292" s="288">
        <v>-24116100.210688382</v>
      </c>
      <c r="Y292" s="288">
        <v>-7388598.2375290655</v>
      </c>
      <c r="Z292" s="288">
        <v>0</v>
      </c>
      <c r="AA292" s="288">
        <v>0</v>
      </c>
      <c r="AB292" s="288">
        <v>0</v>
      </c>
      <c r="AC292" s="288">
        <v>0</v>
      </c>
      <c r="AD292" s="288">
        <v>0</v>
      </c>
      <c r="AE292" s="288">
        <v>0</v>
      </c>
      <c r="AF292" s="288">
        <v>0</v>
      </c>
      <c r="AG292" s="288">
        <v>0</v>
      </c>
    </row>
    <row r="293" spans="1:33">
      <c r="B293" s="3" t="s">
        <v>636</v>
      </c>
      <c r="C293" s="54">
        <v>-84403959.796250001</v>
      </c>
      <c r="D293" s="54">
        <v>0</v>
      </c>
      <c r="E293" s="54">
        <v>0</v>
      </c>
      <c r="F293" s="54">
        <v>0</v>
      </c>
      <c r="G293" s="54">
        <v>0</v>
      </c>
      <c r="H293" s="54">
        <v>-15964567.575068131</v>
      </c>
      <c r="I293" s="54">
        <v>-57718090.536564209</v>
      </c>
      <c r="J293" s="54">
        <v>-7870808.3284078352</v>
      </c>
      <c r="K293" s="54">
        <v>-2802856.2523866189</v>
      </c>
      <c r="L293" s="54">
        <v>-47637.103823201927</v>
      </c>
      <c r="M293" s="54">
        <v>0</v>
      </c>
      <c r="N293" s="54">
        <v>0</v>
      </c>
      <c r="T293" s="149"/>
      <c r="U293" s="149" t="s">
        <v>636</v>
      </c>
      <c r="V293" s="288">
        <v>-84403959.796250001</v>
      </c>
      <c r="W293" s="288">
        <v>0</v>
      </c>
      <c r="X293" s="288">
        <v>0</v>
      </c>
      <c r="Y293" s="288">
        <v>0</v>
      </c>
      <c r="Z293" s="288">
        <v>0</v>
      </c>
      <c r="AA293" s="288">
        <v>-15964567.575068131</v>
      </c>
      <c r="AB293" s="288">
        <v>-57718090.536564209</v>
      </c>
      <c r="AC293" s="288">
        <v>-7870808.3284078352</v>
      </c>
      <c r="AD293" s="288">
        <v>-2802856.2523866189</v>
      </c>
      <c r="AE293" s="288">
        <v>-47637.103823201927</v>
      </c>
      <c r="AF293" s="288">
        <v>0</v>
      </c>
      <c r="AG293" s="288">
        <v>0</v>
      </c>
    </row>
    <row r="294" spans="1:33">
      <c r="B294" s="3" t="s">
        <v>637</v>
      </c>
      <c r="C294" s="54">
        <v>0</v>
      </c>
      <c r="D294" s="54">
        <v>0</v>
      </c>
      <c r="E294" s="54">
        <v>0</v>
      </c>
      <c r="F294" s="54">
        <v>0</v>
      </c>
      <c r="G294" s="54">
        <v>0</v>
      </c>
      <c r="H294" s="54">
        <v>0</v>
      </c>
      <c r="I294" s="54">
        <v>0</v>
      </c>
      <c r="J294" s="54">
        <v>0</v>
      </c>
      <c r="K294" s="54">
        <v>0</v>
      </c>
      <c r="L294" s="54">
        <v>0</v>
      </c>
      <c r="M294" s="54">
        <v>0</v>
      </c>
      <c r="N294" s="54">
        <v>0</v>
      </c>
      <c r="T294" s="149"/>
      <c r="U294" s="149" t="s">
        <v>637</v>
      </c>
      <c r="V294" s="288">
        <v>0</v>
      </c>
      <c r="W294" s="288">
        <v>0</v>
      </c>
      <c r="X294" s="288">
        <v>0</v>
      </c>
      <c r="Y294" s="288">
        <v>0</v>
      </c>
      <c r="Z294" s="288">
        <v>0</v>
      </c>
      <c r="AA294" s="288">
        <v>0</v>
      </c>
      <c r="AB294" s="288">
        <v>0</v>
      </c>
      <c r="AC294" s="288">
        <v>0</v>
      </c>
      <c r="AD294" s="288">
        <v>0</v>
      </c>
      <c r="AE294" s="288">
        <v>0</v>
      </c>
      <c r="AF294" s="288">
        <v>0</v>
      </c>
      <c r="AG294" s="288">
        <v>0</v>
      </c>
    </row>
    <row r="295" spans="1:33">
      <c r="B295" s="3" t="s">
        <v>398</v>
      </c>
      <c r="C295" s="54">
        <v>-1608050.0008333302</v>
      </c>
      <c r="D295" s="54">
        <v>0</v>
      </c>
      <c r="E295" s="54">
        <v>0</v>
      </c>
      <c r="F295" s="54">
        <v>0</v>
      </c>
      <c r="G295" s="54">
        <v>0</v>
      </c>
      <c r="H295" s="54">
        <v>-329085.01961938915</v>
      </c>
      <c r="I295" s="54">
        <v>-1054985.675214679</v>
      </c>
      <c r="J295" s="54">
        <v>-162532.60678491852</v>
      </c>
      <c r="K295" s="54">
        <v>-60608.098846292538</v>
      </c>
      <c r="L295" s="54">
        <v>-838.60036805081631</v>
      </c>
      <c r="M295" s="54">
        <v>0</v>
      </c>
      <c r="N295" s="54">
        <v>0</v>
      </c>
      <c r="T295" s="149"/>
      <c r="U295" s="149" t="s">
        <v>398</v>
      </c>
      <c r="V295" s="288">
        <v>-1608050.00083333</v>
      </c>
      <c r="W295" s="288">
        <v>0</v>
      </c>
      <c r="X295" s="288">
        <v>0</v>
      </c>
      <c r="Y295" s="288">
        <v>0</v>
      </c>
      <c r="Z295" s="288">
        <v>0</v>
      </c>
      <c r="AA295" s="288">
        <v>-329085.01961938915</v>
      </c>
      <c r="AB295" s="288">
        <v>-1054985.675214679</v>
      </c>
      <c r="AC295" s="288">
        <v>-162532.60678491852</v>
      </c>
      <c r="AD295" s="288">
        <v>-60608.098846292538</v>
      </c>
      <c r="AE295" s="288">
        <v>-838.60036805081631</v>
      </c>
      <c r="AF295" s="288">
        <v>0</v>
      </c>
      <c r="AG295" s="288">
        <v>0</v>
      </c>
    </row>
    <row r="296" spans="1:33">
      <c r="B296" s="3" t="s">
        <v>647</v>
      </c>
      <c r="C296" s="54">
        <v>-6657060.8987500006</v>
      </c>
      <c r="D296" s="54">
        <v>-158508.94662271699</v>
      </c>
      <c r="E296" s="54">
        <v>-2076802.0788138378</v>
      </c>
      <c r="F296" s="54">
        <v>-459124.32432166708</v>
      </c>
      <c r="G296" s="54">
        <v>0</v>
      </c>
      <c r="H296" s="54">
        <v>-436237.98138525418</v>
      </c>
      <c r="I296" s="54">
        <v>-3191006.6403017002</v>
      </c>
      <c r="J296" s="54">
        <v>-280918.09417973168</v>
      </c>
      <c r="K296" s="54">
        <v>-54462.8331250919</v>
      </c>
      <c r="L296" s="54">
        <v>0</v>
      </c>
      <c r="M296" s="54">
        <v>0</v>
      </c>
      <c r="N296" s="54">
        <v>0</v>
      </c>
      <c r="T296" s="149"/>
      <c r="U296" s="149" t="s">
        <v>647</v>
      </c>
      <c r="V296" s="288">
        <v>-6657060.8987499997</v>
      </c>
      <c r="W296" s="288">
        <v>-158508.94662271699</v>
      </c>
      <c r="X296" s="288">
        <v>-2076802.0788138378</v>
      </c>
      <c r="Y296" s="288">
        <v>-459124.32432166708</v>
      </c>
      <c r="Z296" s="288">
        <v>0</v>
      </c>
      <c r="AA296" s="288">
        <v>-436237.98138525418</v>
      </c>
      <c r="AB296" s="288">
        <v>-3191006.6403017002</v>
      </c>
      <c r="AC296" s="288">
        <v>-280918.09417973168</v>
      </c>
      <c r="AD296" s="288">
        <v>-54462.8331250919</v>
      </c>
      <c r="AE296" s="288">
        <v>0</v>
      </c>
      <c r="AF296" s="288">
        <v>0</v>
      </c>
      <c r="AG296" s="288">
        <v>0</v>
      </c>
    </row>
    <row r="297" spans="1:33">
      <c r="B297" s="3" t="s">
        <v>639</v>
      </c>
      <c r="C297" s="54">
        <v>-7217634.6600000011</v>
      </c>
      <c r="D297" s="54">
        <v>-301856.43282611639</v>
      </c>
      <c r="E297" s="54">
        <v>-5293864.3750408227</v>
      </c>
      <c r="F297" s="54">
        <v>-1621913.8521330615</v>
      </c>
      <c r="G297" s="54">
        <v>0</v>
      </c>
      <c r="H297" s="54">
        <v>0</v>
      </c>
      <c r="I297" s="54">
        <v>0</v>
      </c>
      <c r="J297" s="54">
        <v>0</v>
      </c>
      <c r="K297" s="54">
        <v>0</v>
      </c>
      <c r="L297" s="54">
        <v>0</v>
      </c>
      <c r="M297" s="54">
        <v>0</v>
      </c>
      <c r="N297" s="54">
        <v>0</v>
      </c>
      <c r="T297" s="149"/>
      <c r="U297" s="149" t="s">
        <v>639</v>
      </c>
      <c r="V297" s="288">
        <v>-7217634.6600000001</v>
      </c>
      <c r="W297" s="288">
        <v>-301856.43282611639</v>
      </c>
      <c r="X297" s="288">
        <v>-5293864.3750408227</v>
      </c>
      <c r="Y297" s="288">
        <v>-1621913.8521330615</v>
      </c>
      <c r="Z297" s="288">
        <v>0</v>
      </c>
      <c r="AA297" s="288">
        <v>0</v>
      </c>
      <c r="AB297" s="288">
        <v>0</v>
      </c>
      <c r="AC297" s="288">
        <v>0</v>
      </c>
      <c r="AD297" s="288">
        <v>0</v>
      </c>
      <c r="AE297" s="288">
        <v>0</v>
      </c>
      <c r="AF297" s="288">
        <v>0</v>
      </c>
      <c r="AG297" s="288">
        <v>0</v>
      </c>
    </row>
    <row r="298" spans="1:33">
      <c r="B298" s="3" t="s">
        <v>662</v>
      </c>
      <c r="C298" s="54">
        <v>0</v>
      </c>
      <c r="D298" s="54">
        <v>0</v>
      </c>
      <c r="E298" s="54">
        <v>0</v>
      </c>
      <c r="F298" s="54">
        <v>0</v>
      </c>
      <c r="G298" s="54">
        <v>0</v>
      </c>
      <c r="H298" s="54">
        <v>0</v>
      </c>
      <c r="I298" s="54">
        <v>0</v>
      </c>
      <c r="J298" s="54">
        <v>0</v>
      </c>
      <c r="K298" s="54">
        <v>0</v>
      </c>
      <c r="L298" s="54">
        <v>0</v>
      </c>
      <c r="M298" s="54">
        <v>0</v>
      </c>
      <c r="N298" s="54">
        <v>0</v>
      </c>
      <c r="T298" s="149"/>
      <c r="U298" s="149" t="s">
        <v>662</v>
      </c>
      <c r="V298" s="288">
        <v>0</v>
      </c>
      <c r="W298" s="288">
        <v>0</v>
      </c>
      <c r="X298" s="288">
        <v>0</v>
      </c>
      <c r="Y298" s="288">
        <v>0</v>
      </c>
      <c r="Z298" s="288">
        <v>0</v>
      </c>
      <c r="AA298" s="288">
        <v>0</v>
      </c>
      <c r="AB298" s="288">
        <v>0</v>
      </c>
      <c r="AC298" s="288">
        <v>0</v>
      </c>
      <c r="AD298" s="288">
        <v>0</v>
      </c>
      <c r="AE298" s="288">
        <v>0</v>
      </c>
      <c r="AF298" s="288">
        <v>0</v>
      </c>
      <c r="AG298" s="288">
        <v>0</v>
      </c>
    </row>
    <row r="299" spans="1:33" s="54" customFormat="1">
      <c r="C299" s="67">
        <v>-510219670.97625035</v>
      </c>
      <c r="D299" s="67">
        <v>-12047352.003209097</v>
      </c>
      <c r="E299" s="67">
        <v>-150511222.69536319</v>
      </c>
      <c r="F299" s="67">
        <v>-42940327.597566247</v>
      </c>
      <c r="G299" s="67">
        <v>0</v>
      </c>
      <c r="H299" s="67">
        <v>-58956094.728906862</v>
      </c>
      <c r="I299" s="67">
        <v>-201369335.40258697</v>
      </c>
      <c r="J299" s="67">
        <v>-32900700.746118482</v>
      </c>
      <c r="K299" s="67">
        <v>-11414858.965824321</v>
      </c>
      <c r="L299" s="67">
        <v>-79778.836675137543</v>
      </c>
      <c r="M299" s="67">
        <v>0</v>
      </c>
      <c r="N299" s="67">
        <v>0</v>
      </c>
      <c r="T299" s="288"/>
      <c r="U299" s="288"/>
      <c r="V299" s="309">
        <v>-510219670.97625035</v>
      </c>
      <c r="W299" s="309">
        <v>-12047352.003209097</v>
      </c>
      <c r="X299" s="309">
        <v>-150511222.69536319</v>
      </c>
      <c r="Y299" s="309">
        <v>-42940327.597566247</v>
      </c>
      <c r="Z299" s="309">
        <v>0</v>
      </c>
      <c r="AA299" s="309">
        <v>-58956094.728906862</v>
      </c>
      <c r="AB299" s="309">
        <v>-201369335.40258697</v>
      </c>
      <c r="AC299" s="309">
        <v>-32900700.746118482</v>
      </c>
      <c r="AD299" s="309">
        <v>-11414858.965824321</v>
      </c>
      <c r="AE299" s="309">
        <v>-79778.836675137543</v>
      </c>
      <c r="AF299" s="309">
        <v>0</v>
      </c>
      <c r="AG299" s="309">
        <v>0</v>
      </c>
    </row>
    <row r="300" spans="1:33">
      <c r="C300" s="310">
        <v>0</v>
      </c>
      <c r="D300" s="310">
        <v>0</v>
      </c>
      <c r="E300" s="310">
        <v>0</v>
      </c>
      <c r="F300" s="310">
        <v>0</v>
      </c>
      <c r="G300" s="310">
        <v>0</v>
      </c>
      <c r="H300" s="310">
        <v>0</v>
      </c>
      <c r="I300" s="310">
        <v>0</v>
      </c>
      <c r="J300" s="310">
        <v>0</v>
      </c>
      <c r="K300" s="310">
        <v>0</v>
      </c>
      <c r="L300" s="310">
        <v>0</v>
      </c>
      <c r="M300" s="310">
        <v>0</v>
      </c>
      <c r="N300" s="310">
        <v>0</v>
      </c>
      <c r="O300" s="165">
        <v>0</v>
      </c>
      <c r="T300" s="149"/>
      <c r="U300" s="149"/>
      <c r="V300" s="311">
        <v>0</v>
      </c>
      <c r="W300" s="311">
        <v>0</v>
      </c>
      <c r="X300" s="311">
        <v>0</v>
      </c>
      <c r="Y300" s="311">
        <v>0</v>
      </c>
      <c r="Z300" s="311">
        <v>0</v>
      </c>
      <c r="AA300" s="311">
        <v>0</v>
      </c>
      <c r="AB300" s="311">
        <v>0</v>
      </c>
      <c r="AC300" s="311">
        <v>0</v>
      </c>
      <c r="AD300" s="311">
        <v>0</v>
      </c>
      <c r="AE300" s="311">
        <v>0</v>
      </c>
      <c r="AF300" s="311">
        <v>0</v>
      </c>
      <c r="AG300" s="311">
        <v>0</v>
      </c>
    </row>
    <row r="301" spans="1:33">
      <c r="A301" s="3" t="s">
        <v>1114</v>
      </c>
      <c r="C301" s="54">
        <v>792089891.07749963</v>
      </c>
      <c r="D301" s="54">
        <v>20011634.683538727</v>
      </c>
      <c r="E301" s="54">
        <v>216657198.28247979</v>
      </c>
      <c r="F301" s="54">
        <v>49988491.916729465</v>
      </c>
      <c r="G301" s="54">
        <v>0</v>
      </c>
      <c r="H301" s="54">
        <v>100711590.16711041</v>
      </c>
      <c r="I301" s="54">
        <v>331040406.40303385</v>
      </c>
      <c r="J301" s="54">
        <v>53709744.796546042</v>
      </c>
      <c r="K301" s="54">
        <v>19841497.753775507</v>
      </c>
      <c r="L301" s="54">
        <v>129327.07428586681</v>
      </c>
      <c r="M301" s="54">
        <v>0</v>
      </c>
      <c r="N301" s="54">
        <v>0</v>
      </c>
      <c r="T301" s="149" t="s">
        <v>1114</v>
      </c>
      <c r="U301" s="149"/>
      <c r="V301" s="312">
        <v>792089891.07749963</v>
      </c>
      <c r="W301" s="288">
        <v>20011634.683538727</v>
      </c>
      <c r="X301" s="288">
        <v>216657198.28247979</v>
      </c>
      <c r="Y301" s="288">
        <v>49988491.916729465</v>
      </c>
      <c r="Z301" s="288">
        <v>0</v>
      </c>
      <c r="AA301" s="288">
        <v>100711590.16711041</v>
      </c>
      <c r="AB301" s="288">
        <v>331040406.40303385</v>
      </c>
      <c r="AC301" s="288">
        <v>53709744.796546042</v>
      </c>
      <c r="AD301" s="288">
        <v>19841497.753775507</v>
      </c>
      <c r="AE301" s="288">
        <v>129327.07428586681</v>
      </c>
      <c r="AF301" s="288">
        <v>0</v>
      </c>
      <c r="AG301" s="288">
        <v>0</v>
      </c>
    </row>
    <row r="302" spans="1:33">
      <c r="A302" s="89" t="s">
        <v>1001</v>
      </c>
      <c r="T302" s="148" t="s">
        <v>1001</v>
      </c>
      <c r="U302" s="149"/>
      <c r="V302" s="149"/>
      <c r="W302" s="149"/>
      <c r="X302" s="149"/>
      <c r="Y302" s="149"/>
      <c r="Z302" s="149"/>
      <c r="AA302" s="149"/>
      <c r="AB302" s="149"/>
      <c r="AC302" s="149"/>
      <c r="AD302" s="149"/>
      <c r="AE302" s="149"/>
      <c r="AF302" s="149"/>
      <c r="AG302" s="149"/>
    </row>
    <row r="303" spans="1:33">
      <c r="A303" s="89" t="s">
        <v>1115</v>
      </c>
      <c r="C303" s="155">
        <v>1</v>
      </c>
      <c r="D303" s="155">
        <v>2.5264348035443807E-2</v>
      </c>
      <c r="E303" s="155">
        <v>0.27352602365339573</v>
      </c>
      <c r="F303" s="155">
        <v>6.3109619854798141E-2</v>
      </c>
      <c r="G303" s="155">
        <v>0</v>
      </c>
      <c r="H303" s="155">
        <v>0.12714666769715988</v>
      </c>
      <c r="I303" s="155">
        <v>0.41793287622028774</v>
      </c>
      <c r="J303" s="155">
        <v>6.7807638251112301E-2</v>
      </c>
      <c r="K303" s="155">
        <v>2.5049553058661845E-2</v>
      </c>
      <c r="L303" s="155">
        <v>1.6327322914062186E-4</v>
      </c>
      <c r="M303" s="155">
        <v>0</v>
      </c>
      <c r="N303" s="155">
        <v>0</v>
      </c>
      <c r="T303" s="148" t="s">
        <v>1115</v>
      </c>
      <c r="U303" s="149"/>
      <c r="V303" s="157">
        <v>1</v>
      </c>
      <c r="W303" s="157">
        <v>2.5264348035443807E-2</v>
      </c>
      <c r="X303" s="157">
        <v>0.27352602365339573</v>
      </c>
      <c r="Y303" s="157">
        <v>6.3109619854798141E-2</v>
      </c>
      <c r="Z303" s="157">
        <v>0</v>
      </c>
      <c r="AA303" s="157">
        <v>0.12714666769715988</v>
      </c>
      <c r="AB303" s="157">
        <v>0.41793287622028774</v>
      </c>
      <c r="AC303" s="157">
        <v>6.7807638251112301E-2</v>
      </c>
      <c r="AD303" s="157">
        <v>2.5049553058661845E-2</v>
      </c>
      <c r="AE303" s="157">
        <v>1.6327322914062186E-4</v>
      </c>
      <c r="AF303" s="157">
        <v>0</v>
      </c>
      <c r="AG303" s="157">
        <v>0</v>
      </c>
    </row>
    <row r="304" spans="1:33">
      <c r="D304" s="165">
        <v>0</v>
      </c>
      <c r="E304" s="165">
        <v>0</v>
      </c>
      <c r="F304" s="165">
        <v>0</v>
      </c>
      <c r="G304" s="165">
        <v>0</v>
      </c>
      <c r="H304" s="165">
        <v>0</v>
      </c>
      <c r="I304" s="165">
        <v>0</v>
      </c>
      <c r="J304" s="165">
        <v>0</v>
      </c>
      <c r="K304" s="165">
        <v>0</v>
      </c>
      <c r="L304" s="165">
        <v>0</v>
      </c>
      <c r="M304" s="165">
        <v>0</v>
      </c>
      <c r="N304" s="165">
        <v>0</v>
      </c>
      <c r="O304" s="165">
        <v>0</v>
      </c>
      <c r="T304" s="149"/>
      <c r="U304" s="149"/>
      <c r="V304" s="149"/>
      <c r="W304" s="313"/>
      <c r="X304" s="313"/>
      <c r="Y304" s="313"/>
      <c r="Z304" s="313"/>
      <c r="AA304" s="313"/>
      <c r="AB304" s="313"/>
      <c r="AC304" s="313"/>
      <c r="AD304" s="313"/>
      <c r="AE304" s="313"/>
      <c r="AF304" s="280"/>
      <c r="AG304" s="280"/>
    </row>
    <row r="305" spans="1:33">
      <c r="T305" s="149"/>
      <c r="U305" s="149"/>
      <c r="V305" s="149"/>
      <c r="W305" s="149"/>
      <c r="X305" s="149"/>
      <c r="Y305" s="149"/>
      <c r="Z305" s="149"/>
      <c r="AA305" s="149"/>
      <c r="AB305" s="149"/>
      <c r="AC305" s="149"/>
      <c r="AD305" s="149"/>
      <c r="AE305" s="149"/>
      <c r="AF305" s="280"/>
      <c r="AG305" s="280"/>
    </row>
    <row r="306" spans="1:33">
      <c r="A306" s="146" t="s">
        <v>1116</v>
      </c>
      <c r="C306" s="278" t="s">
        <v>58</v>
      </c>
      <c r="D306" s="278" t="s">
        <v>962</v>
      </c>
      <c r="E306" s="278" t="s">
        <v>959</v>
      </c>
      <c r="F306" s="278" t="s">
        <v>721</v>
      </c>
      <c r="G306" s="278" t="s">
        <v>1047</v>
      </c>
      <c r="H306" s="278" t="s">
        <v>723</v>
      </c>
      <c r="I306" s="278" t="s">
        <v>749</v>
      </c>
      <c r="J306" s="278" t="s">
        <v>725</v>
      </c>
      <c r="K306" s="278" t="s">
        <v>1048</v>
      </c>
      <c r="L306" s="278" t="s">
        <v>120</v>
      </c>
      <c r="M306" s="278" t="s">
        <v>59</v>
      </c>
      <c r="N306" s="278" t="s">
        <v>728</v>
      </c>
      <c r="T306" s="147" t="s">
        <v>1116</v>
      </c>
      <c r="U306" s="149"/>
      <c r="V306" s="280" t="s">
        <v>58</v>
      </c>
      <c r="W306" s="280" t="s">
        <v>962</v>
      </c>
      <c r="X306" s="280" t="s">
        <v>959</v>
      </c>
      <c r="Y306" s="280" t="s">
        <v>721</v>
      </c>
      <c r="Z306" s="280" t="s">
        <v>1047</v>
      </c>
      <c r="AA306" s="280" t="s">
        <v>723</v>
      </c>
      <c r="AB306" s="280" t="s">
        <v>749</v>
      </c>
      <c r="AC306" s="280" t="s">
        <v>725</v>
      </c>
      <c r="AD306" s="280" t="s">
        <v>1048</v>
      </c>
      <c r="AE306" s="280" t="s">
        <v>120</v>
      </c>
      <c r="AF306" s="280" t="s">
        <v>59</v>
      </c>
      <c r="AG306" s="280" t="s">
        <v>728</v>
      </c>
    </row>
    <row r="307" spans="1:33">
      <c r="A307" s="3" t="s">
        <v>1117</v>
      </c>
      <c r="T307" s="149" t="s">
        <v>1118</v>
      </c>
      <c r="U307" s="149"/>
      <c r="V307" s="149"/>
      <c r="W307" s="149"/>
      <c r="X307" s="149"/>
      <c r="Y307" s="149"/>
      <c r="Z307" s="149"/>
      <c r="AA307" s="149"/>
      <c r="AB307" s="149"/>
      <c r="AC307" s="149"/>
      <c r="AD307" s="149"/>
      <c r="AE307" s="149"/>
      <c r="AF307" s="149"/>
      <c r="AG307" s="149"/>
    </row>
    <row r="308" spans="1:33">
      <c r="B308" s="3" t="s">
        <v>651</v>
      </c>
      <c r="C308" s="54">
        <v>0</v>
      </c>
      <c r="D308" s="54">
        <v>0</v>
      </c>
      <c r="E308" s="54">
        <v>0</v>
      </c>
      <c r="F308" s="54">
        <v>0</v>
      </c>
      <c r="G308" s="54">
        <v>0</v>
      </c>
      <c r="H308" s="54">
        <v>0</v>
      </c>
      <c r="I308" s="54">
        <v>0</v>
      </c>
      <c r="J308" s="54">
        <v>0</v>
      </c>
      <c r="K308" s="54">
        <v>0</v>
      </c>
      <c r="L308" s="54">
        <v>0</v>
      </c>
      <c r="M308" s="54">
        <v>0</v>
      </c>
      <c r="N308" s="54">
        <v>0</v>
      </c>
      <c r="T308" s="149"/>
      <c r="U308" s="149" t="s">
        <v>651</v>
      </c>
      <c r="V308" s="288">
        <v>0</v>
      </c>
      <c r="W308" s="288">
        <v>0</v>
      </c>
      <c r="X308" s="288">
        <v>0</v>
      </c>
      <c r="Y308" s="288">
        <v>0</v>
      </c>
      <c r="Z308" s="288">
        <v>0</v>
      </c>
      <c r="AA308" s="288">
        <v>0</v>
      </c>
      <c r="AB308" s="288">
        <v>0</v>
      </c>
      <c r="AC308" s="288">
        <v>0</v>
      </c>
      <c r="AD308" s="288">
        <v>0</v>
      </c>
      <c r="AE308" s="288">
        <v>0</v>
      </c>
      <c r="AF308" s="288">
        <v>0</v>
      </c>
      <c r="AG308" s="288">
        <v>0</v>
      </c>
    </row>
    <row r="309" spans="1:33">
      <c r="B309" s="3" t="s">
        <v>637</v>
      </c>
      <c r="C309" s="54">
        <v>0</v>
      </c>
      <c r="D309" s="54">
        <v>0</v>
      </c>
      <c r="E309" s="54">
        <v>0</v>
      </c>
      <c r="F309" s="54">
        <v>0</v>
      </c>
      <c r="G309" s="54">
        <v>0</v>
      </c>
      <c r="H309" s="54">
        <v>0</v>
      </c>
      <c r="I309" s="54">
        <v>0</v>
      </c>
      <c r="J309" s="54">
        <v>0</v>
      </c>
      <c r="K309" s="54">
        <v>0</v>
      </c>
      <c r="L309" s="54">
        <v>0</v>
      </c>
      <c r="M309" s="54">
        <v>0</v>
      </c>
      <c r="N309" s="54">
        <v>0</v>
      </c>
      <c r="T309" s="149"/>
      <c r="U309" s="149" t="s">
        <v>637</v>
      </c>
      <c r="V309" s="288">
        <v>0</v>
      </c>
      <c r="W309" s="288">
        <v>0</v>
      </c>
      <c r="X309" s="288">
        <v>0</v>
      </c>
      <c r="Y309" s="288">
        <v>0</v>
      </c>
      <c r="Z309" s="288">
        <v>0</v>
      </c>
      <c r="AA309" s="288">
        <v>0</v>
      </c>
      <c r="AB309" s="288">
        <v>0</v>
      </c>
      <c r="AC309" s="288">
        <v>0</v>
      </c>
      <c r="AD309" s="288">
        <v>0</v>
      </c>
      <c r="AE309" s="288">
        <v>0</v>
      </c>
      <c r="AF309" s="288">
        <v>0</v>
      </c>
      <c r="AG309" s="288">
        <v>0</v>
      </c>
    </row>
    <row r="310" spans="1:33">
      <c r="B310" s="3" t="s">
        <v>398</v>
      </c>
      <c r="C310" s="54">
        <v>1853497.6200000003</v>
      </c>
      <c r="D310" s="54">
        <v>0</v>
      </c>
      <c r="E310" s="54">
        <v>0</v>
      </c>
      <c r="F310" s="54">
        <v>0</v>
      </c>
      <c r="G310" s="54">
        <v>0</v>
      </c>
      <c r="H310" s="54">
        <v>379315.50656142295</v>
      </c>
      <c r="I310" s="54">
        <v>1216015.3211225762</v>
      </c>
      <c r="J310" s="54">
        <v>187341.06507392522</v>
      </c>
      <c r="K310" s="54">
        <v>69859.125590691998</v>
      </c>
      <c r="L310" s="54">
        <v>966.60165138385878</v>
      </c>
      <c r="M310" s="54">
        <v>0</v>
      </c>
      <c r="N310" s="54">
        <v>0</v>
      </c>
      <c r="T310" s="149"/>
      <c r="U310" s="149" t="s">
        <v>398</v>
      </c>
      <c r="V310" s="288">
        <v>1853497.6200000003</v>
      </c>
      <c r="W310" s="288">
        <v>0</v>
      </c>
      <c r="X310" s="288">
        <v>0</v>
      </c>
      <c r="Y310" s="288">
        <v>0</v>
      </c>
      <c r="Z310" s="288">
        <v>0</v>
      </c>
      <c r="AA310" s="288">
        <v>379315.50656142295</v>
      </c>
      <c r="AB310" s="288">
        <v>1216015.3211225762</v>
      </c>
      <c r="AC310" s="288">
        <v>187341.06507392522</v>
      </c>
      <c r="AD310" s="288">
        <v>69859.125590691998</v>
      </c>
      <c r="AE310" s="288">
        <v>966.60165138385878</v>
      </c>
      <c r="AF310" s="288">
        <v>0</v>
      </c>
      <c r="AG310" s="288">
        <v>0</v>
      </c>
    </row>
    <row r="311" spans="1:33">
      <c r="C311" s="67">
        <v>1853497.6200000003</v>
      </c>
      <c r="D311" s="67">
        <v>0</v>
      </c>
      <c r="E311" s="67">
        <v>0</v>
      </c>
      <c r="F311" s="67">
        <v>0</v>
      </c>
      <c r="G311" s="67">
        <v>0</v>
      </c>
      <c r="H311" s="67">
        <v>379315.50656142295</v>
      </c>
      <c r="I311" s="67">
        <v>1216015.3211225762</v>
      </c>
      <c r="J311" s="67">
        <v>187341.06507392522</v>
      </c>
      <c r="K311" s="67">
        <v>69859.125590691998</v>
      </c>
      <c r="L311" s="67">
        <v>966.60165138385878</v>
      </c>
      <c r="M311" s="67">
        <v>0</v>
      </c>
      <c r="N311" s="67">
        <v>0</v>
      </c>
      <c r="T311" s="149"/>
      <c r="U311" s="149"/>
      <c r="V311" s="289">
        <v>1853497.6200000003</v>
      </c>
      <c r="W311" s="289">
        <v>0</v>
      </c>
      <c r="X311" s="289">
        <v>0</v>
      </c>
      <c r="Y311" s="289">
        <v>0</v>
      </c>
      <c r="Z311" s="289">
        <v>0</v>
      </c>
      <c r="AA311" s="289">
        <v>379315.50656142295</v>
      </c>
      <c r="AB311" s="289">
        <v>1216015.3211225762</v>
      </c>
      <c r="AC311" s="289">
        <v>187341.06507392522</v>
      </c>
      <c r="AD311" s="289">
        <v>69859.125590691998</v>
      </c>
      <c r="AE311" s="289">
        <v>966.60165138385878</v>
      </c>
      <c r="AF311" s="289">
        <v>0</v>
      </c>
      <c r="AG311" s="289">
        <v>0</v>
      </c>
    </row>
    <row r="312" spans="1:33">
      <c r="C312" s="165">
        <v>0</v>
      </c>
      <c r="D312" s="165">
        <v>0</v>
      </c>
      <c r="E312" s="165">
        <v>0</v>
      </c>
      <c r="F312" s="165">
        <v>0</v>
      </c>
      <c r="G312" s="165">
        <v>0</v>
      </c>
      <c r="H312" s="165">
        <v>0</v>
      </c>
      <c r="I312" s="165">
        <v>0</v>
      </c>
      <c r="J312" s="165">
        <v>0</v>
      </c>
      <c r="K312" s="165">
        <v>0</v>
      </c>
      <c r="L312" s="165">
        <v>0</v>
      </c>
      <c r="M312" s="165">
        <v>0</v>
      </c>
      <c r="N312" s="165">
        <v>0</v>
      </c>
      <c r="T312" s="149"/>
      <c r="U312" s="149"/>
      <c r="V312" s="287">
        <v>0</v>
      </c>
      <c r="W312" s="287">
        <v>0</v>
      </c>
      <c r="X312" s="287">
        <v>0</v>
      </c>
      <c r="Y312" s="287">
        <v>0</v>
      </c>
      <c r="Z312" s="287">
        <v>0</v>
      </c>
      <c r="AA312" s="287">
        <v>0</v>
      </c>
      <c r="AB312" s="287">
        <v>0</v>
      </c>
      <c r="AC312" s="287">
        <v>0</v>
      </c>
      <c r="AD312" s="287">
        <v>0</v>
      </c>
      <c r="AE312" s="287">
        <v>0</v>
      </c>
      <c r="AF312" s="287">
        <v>0</v>
      </c>
      <c r="AG312" s="287">
        <v>0</v>
      </c>
    </row>
    <row r="313" spans="1:33">
      <c r="A313" s="3" t="s">
        <v>1056</v>
      </c>
      <c r="T313" s="149" t="s">
        <v>1056</v>
      </c>
      <c r="U313" s="149"/>
      <c r="V313" s="149"/>
      <c r="W313" s="149"/>
      <c r="X313" s="149"/>
      <c r="Y313" s="149"/>
      <c r="Z313" s="149"/>
      <c r="AA313" s="149"/>
      <c r="AB313" s="149"/>
      <c r="AC313" s="149"/>
      <c r="AD313" s="149"/>
      <c r="AE313" s="149"/>
      <c r="AF313" s="149"/>
      <c r="AG313" s="149"/>
    </row>
    <row r="314" spans="1:33">
      <c r="B314" s="3" t="s">
        <v>651</v>
      </c>
      <c r="C314" s="54">
        <v>0</v>
      </c>
      <c r="D314" s="54">
        <v>0</v>
      </c>
      <c r="E314" s="54">
        <v>0</v>
      </c>
      <c r="F314" s="54">
        <v>0</v>
      </c>
      <c r="G314" s="54">
        <v>0</v>
      </c>
      <c r="H314" s="54">
        <v>0</v>
      </c>
      <c r="I314" s="54">
        <v>0</v>
      </c>
      <c r="J314" s="54">
        <v>0</v>
      </c>
      <c r="K314" s="54">
        <v>0</v>
      </c>
      <c r="L314" s="54">
        <v>0</v>
      </c>
      <c r="M314" s="54">
        <v>0</v>
      </c>
      <c r="N314" s="54">
        <v>0</v>
      </c>
      <c r="T314" s="149"/>
      <c r="U314" s="149" t="s">
        <v>651</v>
      </c>
      <c r="V314" s="288">
        <v>0</v>
      </c>
      <c r="W314" s="288">
        <v>0</v>
      </c>
      <c r="X314" s="288">
        <v>0</v>
      </c>
      <c r="Y314" s="288">
        <v>0</v>
      </c>
      <c r="Z314" s="288">
        <v>0</v>
      </c>
      <c r="AA314" s="288">
        <v>0</v>
      </c>
      <c r="AB314" s="288">
        <v>0</v>
      </c>
      <c r="AC314" s="288">
        <v>0</v>
      </c>
      <c r="AD314" s="288">
        <v>0</v>
      </c>
      <c r="AE314" s="288">
        <v>0</v>
      </c>
      <c r="AF314" s="288">
        <v>0</v>
      </c>
      <c r="AG314" s="288">
        <v>0</v>
      </c>
    </row>
    <row r="315" spans="1:33">
      <c r="B315" s="3" t="s">
        <v>637</v>
      </c>
      <c r="C315" s="54">
        <v>0</v>
      </c>
      <c r="D315" s="54">
        <v>0</v>
      </c>
      <c r="E315" s="54">
        <v>0</v>
      </c>
      <c r="F315" s="54">
        <v>0</v>
      </c>
      <c r="G315" s="54">
        <v>0</v>
      </c>
      <c r="H315" s="54">
        <v>0</v>
      </c>
      <c r="I315" s="54">
        <v>0</v>
      </c>
      <c r="J315" s="54">
        <v>0</v>
      </c>
      <c r="K315" s="54">
        <v>0</v>
      </c>
      <c r="L315" s="54">
        <v>0</v>
      </c>
      <c r="M315" s="54">
        <v>0</v>
      </c>
      <c r="N315" s="54">
        <v>0</v>
      </c>
      <c r="T315" s="149"/>
      <c r="U315" s="149" t="s">
        <v>637</v>
      </c>
      <c r="V315" s="288">
        <v>0</v>
      </c>
      <c r="W315" s="288">
        <v>0</v>
      </c>
      <c r="X315" s="288">
        <v>0</v>
      </c>
      <c r="Y315" s="288">
        <v>0</v>
      </c>
      <c r="Z315" s="288">
        <v>0</v>
      </c>
      <c r="AA315" s="288">
        <v>0</v>
      </c>
      <c r="AB315" s="288">
        <v>0</v>
      </c>
      <c r="AC315" s="288">
        <v>0</v>
      </c>
      <c r="AD315" s="288">
        <v>0</v>
      </c>
      <c r="AE315" s="288">
        <v>0</v>
      </c>
      <c r="AF315" s="288">
        <v>0</v>
      </c>
      <c r="AG315" s="288">
        <v>0</v>
      </c>
    </row>
    <row r="316" spans="1:33">
      <c r="B316" s="3" t="s">
        <v>398</v>
      </c>
      <c r="C316" s="54">
        <v>0</v>
      </c>
      <c r="D316" s="54">
        <v>0</v>
      </c>
      <c r="E316" s="54">
        <v>0</v>
      </c>
      <c r="F316" s="54">
        <v>0</v>
      </c>
      <c r="G316" s="54">
        <v>0</v>
      </c>
      <c r="H316" s="54">
        <v>0</v>
      </c>
      <c r="I316" s="54">
        <v>0</v>
      </c>
      <c r="J316" s="54">
        <v>0</v>
      </c>
      <c r="K316" s="54">
        <v>0</v>
      </c>
      <c r="L316" s="54">
        <v>0</v>
      </c>
      <c r="M316" s="54">
        <v>0</v>
      </c>
      <c r="N316" s="54">
        <v>0</v>
      </c>
      <c r="T316" s="149"/>
      <c r="U316" s="149" t="s">
        <v>398</v>
      </c>
      <c r="V316" s="288">
        <v>0</v>
      </c>
      <c r="W316" s="288">
        <v>0</v>
      </c>
      <c r="X316" s="288">
        <v>0</v>
      </c>
      <c r="Y316" s="288">
        <v>0</v>
      </c>
      <c r="Z316" s="288">
        <v>0</v>
      </c>
      <c r="AA316" s="288">
        <v>0</v>
      </c>
      <c r="AB316" s="288">
        <v>0</v>
      </c>
      <c r="AC316" s="288">
        <v>0</v>
      </c>
      <c r="AD316" s="288">
        <v>0</v>
      </c>
      <c r="AE316" s="288">
        <v>0</v>
      </c>
      <c r="AF316" s="288">
        <v>0</v>
      </c>
      <c r="AG316" s="288">
        <v>0</v>
      </c>
    </row>
    <row r="317" spans="1:33">
      <c r="C317" s="67">
        <v>0</v>
      </c>
      <c r="D317" s="67">
        <v>0</v>
      </c>
      <c r="E317" s="67">
        <v>0</v>
      </c>
      <c r="F317" s="67">
        <v>0</v>
      </c>
      <c r="G317" s="67">
        <v>0</v>
      </c>
      <c r="H317" s="67">
        <v>0</v>
      </c>
      <c r="I317" s="67">
        <v>0</v>
      </c>
      <c r="J317" s="67">
        <v>0</v>
      </c>
      <c r="K317" s="67">
        <v>0</v>
      </c>
      <c r="L317" s="67">
        <v>0</v>
      </c>
      <c r="M317" s="67">
        <v>0</v>
      </c>
      <c r="N317" s="67">
        <v>0</v>
      </c>
      <c r="T317" s="149"/>
      <c r="U317" s="149"/>
      <c r="V317" s="289">
        <v>0</v>
      </c>
      <c r="W317" s="289">
        <v>0</v>
      </c>
      <c r="X317" s="289">
        <v>0</v>
      </c>
      <c r="Y317" s="289">
        <v>0</v>
      </c>
      <c r="Z317" s="289">
        <v>0</v>
      </c>
      <c r="AA317" s="289">
        <v>0</v>
      </c>
      <c r="AB317" s="289">
        <v>0</v>
      </c>
      <c r="AC317" s="289">
        <v>0</v>
      </c>
      <c r="AD317" s="289">
        <v>0</v>
      </c>
      <c r="AE317" s="289">
        <v>0</v>
      </c>
      <c r="AF317" s="289">
        <v>0</v>
      </c>
      <c r="AG317" s="289">
        <v>0</v>
      </c>
    </row>
    <row r="318" spans="1:33">
      <c r="C318" s="310">
        <v>0</v>
      </c>
      <c r="D318" s="310">
        <v>0</v>
      </c>
      <c r="E318" s="310">
        <v>0</v>
      </c>
      <c r="F318" s="310">
        <v>0</v>
      </c>
      <c r="G318" s="310">
        <v>0</v>
      </c>
      <c r="H318" s="310">
        <v>0</v>
      </c>
      <c r="I318" s="310">
        <v>0</v>
      </c>
      <c r="J318" s="310">
        <v>0</v>
      </c>
      <c r="K318" s="310">
        <v>0</v>
      </c>
      <c r="L318" s="310">
        <v>0</v>
      </c>
      <c r="M318" s="310">
        <v>0</v>
      </c>
      <c r="N318" s="310">
        <v>0</v>
      </c>
      <c r="O318" s="165">
        <v>0</v>
      </c>
      <c r="T318" s="149"/>
      <c r="U318" s="149"/>
      <c r="V318" s="311">
        <v>0</v>
      </c>
      <c r="W318" s="311">
        <v>0</v>
      </c>
      <c r="X318" s="311">
        <v>0</v>
      </c>
      <c r="Y318" s="311">
        <v>0</v>
      </c>
      <c r="Z318" s="311">
        <v>0</v>
      </c>
      <c r="AA318" s="311">
        <v>0</v>
      </c>
      <c r="AB318" s="311">
        <v>0</v>
      </c>
      <c r="AC318" s="311">
        <v>0</v>
      </c>
      <c r="AD318" s="311">
        <v>0</v>
      </c>
      <c r="AE318" s="311">
        <v>0</v>
      </c>
      <c r="AF318" s="311">
        <v>0</v>
      </c>
      <c r="AG318" s="311">
        <v>0</v>
      </c>
    </row>
    <row r="319" spans="1:33">
      <c r="A319" s="3" t="s">
        <v>1119</v>
      </c>
      <c r="C319" s="54">
        <v>1853497.6200000003</v>
      </c>
      <c r="D319" s="54">
        <v>0</v>
      </c>
      <c r="E319" s="54">
        <v>0</v>
      </c>
      <c r="F319" s="54">
        <v>0</v>
      </c>
      <c r="G319" s="54">
        <v>0</v>
      </c>
      <c r="H319" s="54">
        <v>379315.50656142295</v>
      </c>
      <c r="I319" s="54">
        <v>1216015.3211225762</v>
      </c>
      <c r="J319" s="54">
        <v>187341.06507392522</v>
      </c>
      <c r="K319" s="54">
        <v>69859.125590691998</v>
      </c>
      <c r="L319" s="54">
        <v>966.60165138385878</v>
      </c>
      <c r="M319" s="54">
        <v>0</v>
      </c>
      <c r="N319" s="54">
        <v>0</v>
      </c>
      <c r="T319" s="149" t="s">
        <v>1119</v>
      </c>
      <c r="U319" s="149"/>
      <c r="V319" s="288">
        <v>1853497.6200000003</v>
      </c>
      <c r="W319" s="288">
        <v>0</v>
      </c>
      <c r="X319" s="288">
        <v>0</v>
      </c>
      <c r="Y319" s="288">
        <v>0</v>
      </c>
      <c r="Z319" s="288">
        <v>0</v>
      </c>
      <c r="AA319" s="288">
        <v>379315.50656142295</v>
      </c>
      <c r="AB319" s="288">
        <v>1216015.3211225762</v>
      </c>
      <c r="AC319" s="288">
        <v>187341.06507392522</v>
      </c>
      <c r="AD319" s="288">
        <v>69859.125590691998</v>
      </c>
      <c r="AE319" s="288">
        <v>966.60165138385878</v>
      </c>
      <c r="AF319" s="288">
        <v>0</v>
      </c>
      <c r="AG319" s="288">
        <v>0</v>
      </c>
    </row>
    <row r="320" spans="1:33">
      <c r="A320" s="89" t="s">
        <v>1120</v>
      </c>
      <c r="T320" s="148" t="s">
        <v>1120</v>
      </c>
      <c r="U320" s="149"/>
      <c r="V320" s="149"/>
      <c r="W320" s="149"/>
      <c r="X320" s="149"/>
      <c r="Y320" s="149"/>
      <c r="Z320" s="149"/>
      <c r="AA320" s="149"/>
      <c r="AB320" s="149"/>
      <c r="AC320" s="149"/>
      <c r="AD320" s="149"/>
      <c r="AE320" s="149"/>
      <c r="AF320" s="149"/>
      <c r="AG320" s="149"/>
    </row>
    <row r="321" spans="1:33">
      <c r="A321" s="89" t="s">
        <v>1121</v>
      </c>
      <c r="C321" s="155">
        <v>1</v>
      </c>
      <c r="D321" s="155">
        <v>0</v>
      </c>
      <c r="E321" s="155">
        <v>0</v>
      </c>
      <c r="F321" s="155">
        <v>0</v>
      </c>
      <c r="G321" s="155">
        <v>0</v>
      </c>
      <c r="H321" s="155">
        <v>0.20464849939296004</v>
      </c>
      <c r="I321" s="155">
        <v>0.65606521853671229</v>
      </c>
      <c r="J321" s="155">
        <v>0.10107434887017831</v>
      </c>
      <c r="K321" s="155">
        <v>3.7690431774437337E-2</v>
      </c>
      <c r="L321" s="155">
        <v>5.2150142571203231E-4</v>
      </c>
      <c r="M321" s="155">
        <v>0</v>
      </c>
      <c r="N321" s="155">
        <v>0</v>
      </c>
      <c r="T321" s="148" t="s">
        <v>1121</v>
      </c>
      <c r="U321" s="149"/>
      <c r="V321" s="157">
        <v>1</v>
      </c>
      <c r="W321" s="157">
        <v>0</v>
      </c>
      <c r="X321" s="157">
        <v>0</v>
      </c>
      <c r="Y321" s="157">
        <v>0</v>
      </c>
      <c r="Z321" s="157">
        <v>0</v>
      </c>
      <c r="AA321" s="157">
        <v>0.20464849939296004</v>
      </c>
      <c r="AB321" s="157">
        <v>0.65606521853671229</v>
      </c>
      <c r="AC321" s="157">
        <v>0.10107434887017831</v>
      </c>
      <c r="AD321" s="157">
        <v>3.7690431774437337E-2</v>
      </c>
      <c r="AE321" s="157">
        <v>5.2150142571203231E-4</v>
      </c>
      <c r="AF321" s="157">
        <v>0</v>
      </c>
      <c r="AG321" s="157">
        <v>0</v>
      </c>
    </row>
    <row r="322" spans="1:33">
      <c r="D322" s="165">
        <v>0</v>
      </c>
      <c r="E322" s="165">
        <v>0</v>
      </c>
      <c r="F322" s="165">
        <v>0</v>
      </c>
      <c r="G322" s="165">
        <v>0</v>
      </c>
      <c r="H322" s="165">
        <v>0</v>
      </c>
      <c r="I322" s="165">
        <v>0</v>
      </c>
      <c r="J322" s="165">
        <v>0</v>
      </c>
      <c r="K322" s="165">
        <v>0</v>
      </c>
      <c r="L322" s="165">
        <v>0</v>
      </c>
      <c r="M322" s="165">
        <v>0</v>
      </c>
      <c r="N322" s="165">
        <v>0</v>
      </c>
      <c r="O322" s="165">
        <v>0</v>
      </c>
      <c r="T322" s="149"/>
      <c r="U322" s="149"/>
      <c r="V322" s="149"/>
      <c r="W322" s="149"/>
      <c r="X322" s="149"/>
      <c r="Y322" s="149"/>
      <c r="Z322" s="149"/>
      <c r="AA322" s="149"/>
      <c r="AB322" s="149"/>
      <c r="AC322" s="149"/>
      <c r="AD322" s="149"/>
      <c r="AE322" s="149"/>
      <c r="AF322" s="149"/>
      <c r="AG322" s="149"/>
    </row>
    <row r="323" spans="1:33">
      <c r="C323" s="155"/>
      <c r="T323" s="149"/>
      <c r="U323" s="149"/>
      <c r="V323" s="157"/>
      <c r="W323" s="149"/>
      <c r="X323" s="149"/>
      <c r="Y323" s="149"/>
      <c r="Z323" s="149"/>
      <c r="AA323" s="149"/>
      <c r="AB323" s="149"/>
      <c r="AC323" s="149"/>
      <c r="AD323" s="149"/>
      <c r="AE323" s="149"/>
      <c r="AF323" s="149"/>
      <c r="AG323" s="149"/>
    </row>
    <row r="324" spans="1:33">
      <c r="T324" s="149"/>
      <c r="U324" s="149"/>
      <c r="V324" s="149"/>
      <c r="W324" s="149"/>
      <c r="X324" s="149"/>
      <c r="Y324" s="149"/>
      <c r="Z324" s="149"/>
      <c r="AA324" s="149"/>
      <c r="AB324" s="149"/>
      <c r="AC324" s="149"/>
      <c r="AD324" s="149"/>
      <c r="AE324" s="149"/>
      <c r="AF324" s="149"/>
      <c r="AG324" s="149"/>
    </row>
    <row r="325" spans="1:33">
      <c r="A325" s="146" t="s">
        <v>1122</v>
      </c>
      <c r="C325" s="278" t="s">
        <v>58</v>
      </c>
      <c r="D325" s="278" t="s">
        <v>962</v>
      </c>
      <c r="E325" s="278" t="s">
        <v>959</v>
      </c>
      <c r="F325" s="278" t="s">
        <v>721</v>
      </c>
      <c r="G325" s="278" t="s">
        <v>1047</v>
      </c>
      <c r="H325" s="278" t="s">
        <v>723</v>
      </c>
      <c r="I325" s="278" t="s">
        <v>749</v>
      </c>
      <c r="J325" s="278" t="s">
        <v>725</v>
      </c>
      <c r="K325" s="278" t="s">
        <v>1048</v>
      </c>
      <c r="L325" s="278" t="s">
        <v>120</v>
      </c>
      <c r="M325" s="278" t="s">
        <v>59</v>
      </c>
      <c r="N325" s="278" t="s">
        <v>728</v>
      </c>
      <c r="T325" s="147" t="s">
        <v>1122</v>
      </c>
      <c r="U325" s="149"/>
      <c r="V325" s="280" t="s">
        <v>58</v>
      </c>
      <c r="W325" s="280" t="s">
        <v>962</v>
      </c>
      <c r="X325" s="280" t="s">
        <v>959</v>
      </c>
      <c r="Y325" s="280" t="s">
        <v>721</v>
      </c>
      <c r="Z325" s="280" t="s">
        <v>1047</v>
      </c>
      <c r="AA325" s="280" t="s">
        <v>723</v>
      </c>
      <c r="AB325" s="280" t="s">
        <v>749</v>
      </c>
      <c r="AC325" s="280" t="s">
        <v>725</v>
      </c>
      <c r="AD325" s="280" t="s">
        <v>1048</v>
      </c>
      <c r="AE325" s="280" t="s">
        <v>120</v>
      </c>
      <c r="AF325" s="280" t="s">
        <v>59</v>
      </c>
      <c r="AG325" s="280" t="s">
        <v>728</v>
      </c>
    </row>
    <row r="326" spans="1:33">
      <c r="A326" s="3" t="s">
        <v>1123</v>
      </c>
      <c r="T326" s="149" t="s">
        <v>1124</v>
      </c>
      <c r="U326" s="149"/>
      <c r="V326" s="149"/>
      <c r="W326" s="149"/>
      <c r="X326" s="149"/>
      <c r="Y326" s="149"/>
      <c r="Z326" s="149"/>
      <c r="AA326" s="149"/>
      <c r="AB326" s="149"/>
      <c r="AC326" s="149"/>
      <c r="AD326" s="149"/>
      <c r="AE326" s="149"/>
      <c r="AF326" s="149"/>
      <c r="AG326" s="149"/>
    </row>
    <row r="327" spans="1:33">
      <c r="B327" s="3" t="s">
        <v>569</v>
      </c>
      <c r="C327" s="54">
        <v>-9046892.8666666709</v>
      </c>
      <c r="D327" s="54">
        <v>481167.06</v>
      </c>
      <c r="E327" s="54">
        <v>4615240.8600000003</v>
      </c>
      <c r="F327" s="54">
        <v>2036363.08</v>
      </c>
      <c r="G327" s="54">
        <v>0</v>
      </c>
      <c r="H327" s="54">
        <v>5640189.1833333299</v>
      </c>
      <c r="I327" s="54">
        <v>-26190998.120000001</v>
      </c>
      <c r="J327" s="54">
        <v>4371145.07</v>
      </c>
      <c r="K327" s="54">
        <v>0</v>
      </c>
      <c r="L327" s="54">
        <v>0</v>
      </c>
      <c r="M327" s="54">
        <v>0</v>
      </c>
      <c r="N327" s="54">
        <v>0</v>
      </c>
      <c r="T327" s="149"/>
      <c r="U327" s="149" t="s">
        <v>569</v>
      </c>
      <c r="V327" s="288">
        <v>-9046892.8666666709</v>
      </c>
      <c r="W327" s="288">
        <v>481167.06</v>
      </c>
      <c r="X327" s="288">
        <v>4615240.8600000003</v>
      </c>
      <c r="Y327" s="288">
        <v>2036363.08</v>
      </c>
      <c r="Z327" s="288">
        <v>0</v>
      </c>
      <c r="AA327" s="288">
        <v>5640189.1833333299</v>
      </c>
      <c r="AB327" s="288">
        <v>-26190998.120000001</v>
      </c>
      <c r="AC327" s="288">
        <v>4371145.07</v>
      </c>
      <c r="AD327" s="288">
        <v>0</v>
      </c>
      <c r="AE327" s="288">
        <v>0</v>
      </c>
      <c r="AF327" s="288">
        <v>0</v>
      </c>
      <c r="AG327" s="288">
        <v>0</v>
      </c>
    </row>
    <row r="328" spans="1:33">
      <c r="B328" s="3" t="s">
        <v>639</v>
      </c>
      <c r="C328" s="54">
        <v>2131834.59</v>
      </c>
      <c r="D328" s="54">
        <v>89157.738653500404</v>
      </c>
      <c r="E328" s="54">
        <v>1563620.731875719</v>
      </c>
      <c r="F328" s="54">
        <v>479056.11947078037</v>
      </c>
      <c r="G328" s="54">
        <v>0</v>
      </c>
      <c r="H328" s="54">
        <v>0</v>
      </c>
      <c r="I328" s="54">
        <v>0</v>
      </c>
      <c r="J328" s="54">
        <v>0</v>
      </c>
      <c r="K328" s="54">
        <v>0</v>
      </c>
      <c r="L328" s="54">
        <v>0</v>
      </c>
      <c r="M328" s="54">
        <v>0</v>
      </c>
      <c r="N328" s="54">
        <v>0</v>
      </c>
      <c r="T328" s="149"/>
      <c r="U328" s="149" t="s">
        <v>639</v>
      </c>
      <c r="V328" s="288">
        <v>0</v>
      </c>
      <c r="W328" s="288">
        <v>0</v>
      </c>
      <c r="X328" s="288">
        <v>0</v>
      </c>
      <c r="Y328" s="288">
        <v>0</v>
      </c>
      <c r="Z328" s="288">
        <v>0</v>
      </c>
      <c r="AA328" s="288">
        <v>0</v>
      </c>
      <c r="AB328" s="288">
        <v>0</v>
      </c>
      <c r="AC328" s="288">
        <v>0</v>
      </c>
      <c r="AD328" s="288">
        <v>0</v>
      </c>
      <c r="AE328" s="288">
        <v>0</v>
      </c>
      <c r="AF328" s="288">
        <v>0</v>
      </c>
      <c r="AG328" s="288">
        <v>0</v>
      </c>
    </row>
    <row r="329" spans="1:33">
      <c r="B329" s="3" t="s">
        <v>649</v>
      </c>
      <c r="C329" s="54">
        <v>0</v>
      </c>
      <c r="D329" s="54">
        <v>0</v>
      </c>
      <c r="E329" s="54">
        <v>0</v>
      </c>
      <c r="F329" s="54">
        <v>0</v>
      </c>
      <c r="G329" s="54">
        <v>0</v>
      </c>
      <c r="H329" s="54">
        <v>0</v>
      </c>
      <c r="I329" s="54">
        <v>0</v>
      </c>
      <c r="J329" s="54">
        <v>0</v>
      </c>
      <c r="K329" s="54">
        <v>0</v>
      </c>
      <c r="L329" s="54">
        <v>0</v>
      </c>
      <c r="M329" s="54">
        <v>0</v>
      </c>
      <c r="N329" s="54">
        <v>0</v>
      </c>
      <c r="T329" s="149"/>
      <c r="U329" s="149" t="s">
        <v>649</v>
      </c>
      <c r="V329" s="288">
        <v>0</v>
      </c>
      <c r="W329" s="288">
        <v>0</v>
      </c>
      <c r="X329" s="288">
        <v>0</v>
      </c>
      <c r="Y329" s="288">
        <v>0</v>
      </c>
      <c r="Z329" s="288">
        <v>0</v>
      </c>
      <c r="AA329" s="288">
        <v>0</v>
      </c>
      <c r="AB329" s="288">
        <v>0</v>
      </c>
      <c r="AC329" s="288">
        <v>0</v>
      </c>
      <c r="AD329" s="288">
        <v>0</v>
      </c>
      <c r="AE329" s="288">
        <v>0</v>
      </c>
      <c r="AF329" s="288">
        <v>0</v>
      </c>
      <c r="AG329" s="288">
        <v>0</v>
      </c>
    </row>
    <row r="330" spans="1:33">
      <c r="B330" s="3" t="s">
        <v>630</v>
      </c>
      <c r="C330" s="54">
        <v>0</v>
      </c>
      <c r="D330" s="54">
        <v>0</v>
      </c>
      <c r="E330" s="54">
        <v>0</v>
      </c>
      <c r="F330" s="54">
        <v>0</v>
      </c>
      <c r="G330" s="54">
        <v>0</v>
      </c>
      <c r="H330" s="54">
        <v>0</v>
      </c>
      <c r="I330" s="54">
        <v>0</v>
      </c>
      <c r="J330" s="54">
        <v>0</v>
      </c>
      <c r="K330" s="54">
        <v>0</v>
      </c>
      <c r="L330" s="54">
        <v>0</v>
      </c>
      <c r="M330" s="54">
        <v>0</v>
      </c>
      <c r="N330" s="54">
        <v>0</v>
      </c>
      <c r="T330" s="149"/>
      <c r="U330" s="149" t="s">
        <v>630</v>
      </c>
      <c r="V330" s="288">
        <v>0</v>
      </c>
      <c r="W330" s="288">
        <v>0</v>
      </c>
      <c r="X330" s="288">
        <v>0</v>
      </c>
      <c r="Y330" s="288">
        <v>0</v>
      </c>
      <c r="Z330" s="288">
        <v>0</v>
      </c>
      <c r="AA330" s="288">
        <v>0</v>
      </c>
      <c r="AB330" s="288">
        <v>0</v>
      </c>
      <c r="AC330" s="288">
        <v>0</v>
      </c>
      <c r="AD330" s="288">
        <v>0</v>
      </c>
      <c r="AE330" s="288">
        <v>0</v>
      </c>
      <c r="AF330" s="288">
        <v>0</v>
      </c>
      <c r="AG330" s="288">
        <v>0</v>
      </c>
    </row>
    <row r="331" spans="1:33">
      <c r="B331" s="3" t="s">
        <v>647</v>
      </c>
      <c r="C331" s="54">
        <v>181436816.46875</v>
      </c>
      <c r="D331" s="54">
        <v>4320128.5213480555</v>
      </c>
      <c r="E331" s="54">
        <v>56602810.661746882</v>
      </c>
      <c r="F331" s="54">
        <v>12513338.398921788</v>
      </c>
      <c r="G331" s="54">
        <v>0</v>
      </c>
      <c r="H331" s="54">
        <v>11889575.860746041</v>
      </c>
      <c r="I331" s="54">
        <v>86970225.292019621</v>
      </c>
      <c r="J331" s="54">
        <v>7656364.4935273863</v>
      </c>
      <c r="K331" s="54">
        <v>1484373.2404402255</v>
      </c>
      <c r="L331" s="54">
        <v>0</v>
      </c>
      <c r="M331" s="54">
        <v>0</v>
      </c>
      <c r="N331" s="54">
        <v>0</v>
      </c>
      <c r="T331" s="149"/>
      <c r="U331" s="149" t="s">
        <v>647</v>
      </c>
      <c r="V331" s="288">
        <v>380.51541666666702</v>
      </c>
      <c r="W331" s="288">
        <v>0</v>
      </c>
      <c r="X331" s="288">
        <v>0</v>
      </c>
      <c r="Y331" s="288">
        <v>0</v>
      </c>
      <c r="Z331" s="288">
        <v>0</v>
      </c>
      <c r="AA331" s="288">
        <v>77.871909016720352</v>
      </c>
      <c r="AB331" s="288">
        <v>249.64292999200504</v>
      </c>
      <c r="AC331" s="288">
        <v>38.460347974647966</v>
      </c>
      <c r="AD331" s="288">
        <v>14.341790350996613</v>
      </c>
      <c r="AE331" s="288">
        <v>0.19843933229707486</v>
      </c>
      <c r="AF331" s="288">
        <v>0</v>
      </c>
      <c r="AG331" s="288">
        <v>0</v>
      </c>
    </row>
    <row r="332" spans="1:33">
      <c r="B332" s="3" t="s">
        <v>634</v>
      </c>
      <c r="C332" s="54">
        <v>264809623.57791674</v>
      </c>
      <c r="D332" s="54">
        <v>11074887.011703717</v>
      </c>
      <c r="E332" s="54">
        <v>194227929.01893756</v>
      </c>
      <c r="F332" s="54">
        <v>59506807.547275446</v>
      </c>
      <c r="G332" s="54">
        <v>0</v>
      </c>
      <c r="H332" s="54">
        <v>0</v>
      </c>
      <c r="I332" s="54">
        <v>0</v>
      </c>
      <c r="J332" s="54">
        <v>0</v>
      </c>
      <c r="K332" s="54">
        <v>0</v>
      </c>
      <c r="L332" s="54">
        <v>0</v>
      </c>
      <c r="M332" s="54">
        <v>0</v>
      </c>
      <c r="N332" s="54">
        <v>0</v>
      </c>
      <c r="T332" s="149"/>
      <c r="U332" s="149" t="s">
        <v>634</v>
      </c>
      <c r="V332" s="288">
        <v>0</v>
      </c>
      <c r="W332" s="288">
        <v>0</v>
      </c>
      <c r="X332" s="288">
        <v>0</v>
      </c>
      <c r="Y332" s="288">
        <v>0</v>
      </c>
      <c r="Z332" s="288">
        <v>0</v>
      </c>
      <c r="AA332" s="288">
        <v>0</v>
      </c>
      <c r="AB332" s="288">
        <v>0</v>
      </c>
      <c r="AC332" s="288">
        <v>0</v>
      </c>
      <c r="AD332" s="288">
        <v>0</v>
      </c>
      <c r="AE332" s="288">
        <v>0</v>
      </c>
      <c r="AF332" s="288">
        <v>0</v>
      </c>
      <c r="AG332" s="288">
        <v>0</v>
      </c>
    </row>
    <row r="333" spans="1:33">
      <c r="B333" s="3" t="s">
        <v>636</v>
      </c>
      <c r="C333" s="54">
        <v>110476764.30833329</v>
      </c>
      <c r="D333" s="54">
        <v>0</v>
      </c>
      <c r="E333" s="54">
        <v>0</v>
      </c>
      <c r="F333" s="54">
        <v>0</v>
      </c>
      <c r="G333" s="54">
        <v>0</v>
      </c>
      <c r="H333" s="54">
        <v>20896102.191565927</v>
      </c>
      <c r="I333" s="54">
        <v>75547496.822753921</v>
      </c>
      <c r="J333" s="54">
        <v>10302140.310865037</v>
      </c>
      <c r="K333" s="54">
        <v>3668672.5401574387</v>
      </c>
      <c r="L333" s="54">
        <v>62352.442990966214</v>
      </c>
      <c r="M333" s="54">
        <v>0</v>
      </c>
      <c r="N333" s="54">
        <v>0</v>
      </c>
      <c r="T333" s="149"/>
      <c r="U333" s="149" t="s">
        <v>636</v>
      </c>
      <c r="V333" s="288">
        <v>181436816.46875</v>
      </c>
      <c r="W333" s="288">
        <v>4320128.5213480555</v>
      </c>
      <c r="X333" s="288">
        <v>56602810.661746882</v>
      </c>
      <c r="Y333" s="288">
        <v>12513338.398921788</v>
      </c>
      <c r="Z333" s="288">
        <v>0</v>
      </c>
      <c r="AA333" s="288">
        <v>11889575.860746041</v>
      </c>
      <c r="AB333" s="288">
        <v>86970225.292019621</v>
      </c>
      <c r="AC333" s="288">
        <v>7656364.4935273863</v>
      </c>
      <c r="AD333" s="288">
        <v>1484373.2404402255</v>
      </c>
      <c r="AE333" s="288">
        <v>0</v>
      </c>
      <c r="AF333" s="288">
        <v>0</v>
      </c>
      <c r="AG333" s="288">
        <v>0</v>
      </c>
    </row>
    <row r="334" spans="1:33">
      <c r="B334" s="3" t="s">
        <v>637</v>
      </c>
      <c r="C334" s="54">
        <v>0</v>
      </c>
      <c r="D334" s="54">
        <v>0</v>
      </c>
      <c r="E334" s="54">
        <v>0</v>
      </c>
      <c r="F334" s="54">
        <v>0</v>
      </c>
      <c r="G334" s="54">
        <v>0</v>
      </c>
      <c r="H334" s="54">
        <v>0</v>
      </c>
      <c r="I334" s="54">
        <v>0</v>
      </c>
      <c r="J334" s="54">
        <v>0</v>
      </c>
      <c r="K334" s="54">
        <v>0</v>
      </c>
      <c r="L334" s="54">
        <v>0</v>
      </c>
      <c r="M334" s="54">
        <v>0</v>
      </c>
      <c r="N334" s="54">
        <v>0</v>
      </c>
      <c r="T334" s="149"/>
      <c r="U334" s="149" t="s">
        <v>637</v>
      </c>
      <c r="V334" s="288">
        <v>1600187.12</v>
      </c>
      <c r="W334" s="288">
        <v>23946.690139967614</v>
      </c>
      <c r="X334" s="288">
        <v>421751.94243219716</v>
      </c>
      <c r="Y334" s="288">
        <v>126100.81297863623</v>
      </c>
      <c r="Z334" s="288">
        <v>0</v>
      </c>
      <c r="AA334" s="288">
        <v>199050.64233594557</v>
      </c>
      <c r="AB334" s="288">
        <v>697524.66659086407</v>
      </c>
      <c r="AC334" s="288">
        <v>96083.48711766646</v>
      </c>
      <c r="AD334" s="288">
        <v>35145.592545134095</v>
      </c>
      <c r="AE334" s="288">
        <v>583.28585958917256</v>
      </c>
      <c r="AF334" s="288">
        <v>0</v>
      </c>
      <c r="AG334" s="288">
        <v>0</v>
      </c>
    </row>
    <row r="335" spans="1:33">
      <c r="B335" s="3" t="s">
        <v>398</v>
      </c>
      <c r="C335" s="54">
        <v>380.51541666666708</v>
      </c>
      <c r="D335" s="54">
        <v>0</v>
      </c>
      <c r="E335" s="54">
        <v>0</v>
      </c>
      <c r="F335" s="54">
        <v>0</v>
      </c>
      <c r="G335" s="54">
        <v>0</v>
      </c>
      <c r="H335" s="54">
        <v>77.871909016720352</v>
      </c>
      <c r="I335" s="54">
        <v>249.64292999200504</v>
      </c>
      <c r="J335" s="54">
        <v>38.460347974647966</v>
      </c>
      <c r="K335" s="54">
        <v>14.341790350996613</v>
      </c>
      <c r="L335" s="54">
        <v>0.19843933229707486</v>
      </c>
      <c r="M335" s="54">
        <v>0</v>
      </c>
      <c r="N335" s="54">
        <v>0</v>
      </c>
      <c r="T335" s="149"/>
      <c r="U335" s="149" t="s">
        <v>398</v>
      </c>
      <c r="V335" s="288">
        <v>264809623.57791668</v>
      </c>
      <c r="W335" s="288">
        <v>11074887.011703717</v>
      </c>
      <c r="X335" s="288">
        <v>194227929.01893756</v>
      </c>
      <c r="Y335" s="288">
        <v>59506807.547275446</v>
      </c>
      <c r="Z335" s="288">
        <v>0</v>
      </c>
      <c r="AA335" s="288">
        <v>0</v>
      </c>
      <c r="AB335" s="288">
        <v>0</v>
      </c>
      <c r="AC335" s="288">
        <v>0</v>
      </c>
      <c r="AD335" s="288">
        <v>0</v>
      </c>
      <c r="AE335" s="288">
        <v>0</v>
      </c>
      <c r="AF335" s="288">
        <v>0</v>
      </c>
      <c r="AG335" s="288">
        <v>0</v>
      </c>
    </row>
    <row r="336" spans="1:33">
      <c r="B336" s="3" t="s">
        <v>249</v>
      </c>
      <c r="C336" s="54">
        <v>1600187.1200000003</v>
      </c>
      <c r="D336" s="54">
        <v>23946.690139967614</v>
      </c>
      <c r="E336" s="54">
        <v>421751.94243219716</v>
      </c>
      <c r="F336" s="54">
        <v>126100.81297863623</v>
      </c>
      <c r="G336" s="54">
        <v>0</v>
      </c>
      <c r="H336" s="54">
        <v>199050.64233594557</v>
      </c>
      <c r="I336" s="54">
        <v>697524.66659086407</v>
      </c>
      <c r="J336" s="54">
        <v>96083.48711766646</v>
      </c>
      <c r="K336" s="54">
        <v>35145.592545134095</v>
      </c>
      <c r="L336" s="54">
        <v>583.28585958917256</v>
      </c>
      <c r="M336" s="54">
        <v>0</v>
      </c>
      <c r="N336" s="54">
        <v>0</v>
      </c>
      <c r="T336" s="149"/>
      <c r="U336" s="149" t="s">
        <v>249</v>
      </c>
      <c r="V336" s="288">
        <v>110476764.30833329</v>
      </c>
      <c r="W336" s="288">
        <v>0</v>
      </c>
      <c r="X336" s="288">
        <v>0</v>
      </c>
      <c r="Y336" s="288">
        <v>0</v>
      </c>
      <c r="Z336" s="288">
        <v>0</v>
      </c>
      <c r="AA336" s="288">
        <v>20896102.191565927</v>
      </c>
      <c r="AB336" s="288">
        <v>75547496.822753921</v>
      </c>
      <c r="AC336" s="288">
        <v>10302140.310865037</v>
      </c>
      <c r="AD336" s="288">
        <v>3668672.5401574387</v>
      </c>
      <c r="AE336" s="288">
        <v>62352.442990966214</v>
      </c>
      <c r="AF336" s="288">
        <v>0</v>
      </c>
      <c r="AG336" s="288">
        <v>0</v>
      </c>
    </row>
    <row r="337" spans="1:33">
      <c r="B337" s="3" t="s">
        <v>632</v>
      </c>
      <c r="C337" s="54">
        <v>395402138.22874987</v>
      </c>
      <c r="D337" s="54">
        <v>7886049.006790082</v>
      </c>
      <c r="E337" s="54">
        <v>96886306.347345382</v>
      </c>
      <c r="F337" s="54">
        <v>27366198.621210787</v>
      </c>
      <c r="G337" s="54">
        <v>0</v>
      </c>
      <c r="H337" s="54">
        <v>47592718.903430417</v>
      </c>
      <c r="I337" s="54">
        <v>182433224.3192015</v>
      </c>
      <c r="J337" s="54">
        <v>24359544.528995022</v>
      </c>
      <c r="K337" s="54">
        <v>8767808.4208616856</v>
      </c>
      <c r="L337" s="54">
        <v>110288.08091504312</v>
      </c>
      <c r="M337" s="54">
        <v>0</v>
      </c>
      <c r="N337" s="54">
        <v>0</v>
      </c>
      <c r="T337" s="149"/>
      <c r="U337" s="149" t="s">
        <v>632</v>
      </c>
      <c r="V337" s="288">
        <v>395402138.22874999</v>
      </c>
      <c r="W337" s="288">
        <v>7886049.006790082</v>
      </c>
      <c r="X337" s="288">
        <v>96886306.347345382</v>
      </c>
      <c r="Y337" s="288">
        <v>27366198.621210787</v>
      </c>
      <c r="Z337" s="288">
        <v>0</v>
      </c>
      <c r="AA337" s="288">
        <v>47592718.903430417</v>
      </c>
      <c r="AB337" s="288">
        <v>182433224.3192015</v>
      </c>
      <c r="AC337" s="288">
        <v>24359544.528995022</v>
      </c>
      <c r="AD337" s="288">
        <v>8767808.4208616856</v>
      </c>
      <c r="AE337" s="288">
        <v>110288.08091504312</v>
      </c>
      <c r="AF337" s="288">
        <v>0</v>
      </c>
      <c r="AG337" s="288">
        <v>0</v>
      </c>
    </row>
    <row r="338" spans="1:33">
      <c r="B338" s="3" t="s">
        <v>660</v>
      </c>
      <c r="C338" s="54">
        <v>0</v>
      </c>
      <c r="D338" s="54">
        <v>0</v>
      </c>
      <c r="E338" s="54">
        <v>0</v>
      </c>
      <c r="F338" s="54">
        <v>0</v>
      </c>
      <c r="G338" s="54">
        <v>0</v>
      </c>
      <c r="H338" s="54">
        <v>0</v>
      </c>
      <c r="I338" s="54">
        <v>0</v>
      </c>
      <c r="J338" s="54">
        <v>0</v>
      </c>
      <c r="K338" s="54">
        <v>0</v>
      </c>
      <c r="L338" s="54">
        <v>0</v>
      </c>
      <c r="M338" s="54">
        <v>0</v>
      </c>
      <c r="N338" s="54">
        <v>0</v>
      </c>
      <c r="T338" s="149"/>
      <c r="U338" s="149" t="s">
        <v>660</v>
      </c>
      <c r="V338" s="288">
        <v>2131834.59</v>
      </c>
      <c r="W338" s="288">
        <v>89157.738653500404</v>
      </c>
      <c r="X338" s="288">
        <v>1563620.731875719</v>
      </c>
      <c r="Y338" s="288">
        <v>479056.11947078037</v>
      </c>
      <c r="Z338" s="288">
        <v>0</v>
      </c>
      <c r="AA338" s="288">
        <v>0</v>
      </c>
      <c r="AB338" s="288">
        <v>0</v>
      </c>
      <c r="AC338" s="288">
        <v>0</v>
      </c>
      <c r="AD338" s="288">
        <v>0</v>
      </c>
      <c r="AE338" s="288">
        <v>0</v>
      </c>
      <c r="AF338" s="288">
        <v>0</v>
      </c>
      <c r="AG338" s="288">
        <v>0</v>
      </c>
    </row>
    <row r="339" spans="1:33">
      <c r="B339" s="3" t="s">
        <v>662</v>
      </c>
      <c r="C339" s="54">
        <v>0</v>
      </c>
      <c r="D339" s="54">
        <v>0</v>
      </c>
      <c r="E339" s="54">
        <v>0</v>
      </c>
      <c r="F339" s="54">
        <v>0</v>
      </c>
      <c r="G339" s="54">
        <v>0</v>
      </c>
      <c r="H339" s="54">
        <v>0</v>
      </c>
      <c r="I339" s="54">
        <v>0</v>
      </c>
      <c r="J339" s="54">
        <v>0</v>
      </c>
      <c r="K339" s="54">
        <v>0</v>
      </c>
      <c r="L339" s="54">
        <v>0</v>
      </c>
      <c r="M339" s="54">
        <v>0</v>
      </c>
      <c r="N339" s="54">
        <v>0</v>
      </c>
      <c r="T339" s="149"/>
      <c r="U339" s="149" t="s">
        <v>662</v>
      </c>
      <c r="V339" s="288">
        <v>0</v>
      </c>
      <c r="W339" s="288">
        <v>0</v>
      </c>
      <c r="X339" s="288">
        <v>0</v>
      </c>
      <c r="Y339" s="288">
        <v>0</v>
      </c>
      <c r="Z339" s="288">
        <v>0</v>
      </c>
      <c r="AA339" s="288">
        <v>0</v>
      </c>
      <c r="AB339" s="288">
        <v>0</v>
      </c>
      <c r="AC339" s="288">
        <v>0</v>
      </c>
      <c r="AD339" s="288">
        <v>0</v>
      </c>
      <c r="AE339" s="288">
        <v>0</v>
      </c>
      <c r="AF339" s="288">
        <v>0</v>
      </c>
      <c r="AG339" s="288">
        <v>0</v>
      </c>
    </row>
    <row r="340" spans="1:33">
      <c r="C340" s="67">
        <v>946810851.94249988</v>
      </c>
      <c r="D340" s="67">
        <v>23875336.028635323</v>
      </c>
      <c r="E340" s="67">
        <v>354317659.56233776</v>
      </c>
      <c r="F340" s="67">
        <v>102027864.57985744</v>
      </c>
      <c r="G340" s="67">
        <v>0</v>
      </c>
      <c r="H340" s="67">
        <v>86217714.65332067</v>
      </c>
      <c r="I340" s="67">
        <v>319457722.62349594</v>
      </c>
      <c r="J340" s="67">
        <v>46785316.350853086</v>
      </c>
      <c r="K340" s="67">
        <v>13956014.135794835</v>
      </c>
      <c r="L340" s="67">
        <v>173224.00820493081</v>
      </c>
      <c r="M340" s="67">
        <v>0</v>
      </c>
      <c r="N340" s="67">
        <v>0</v>
      </c>
      <c r="T340" s="149"/>
      <c r="U340" s="149"/>
      <c r="V340" s="289">
        <v>946810851.9425</v>
      </c>
      <c r="W340" s="289">
        <v>23875336.028635323</v>
      </c>
      <c r="X340" s="289">
        <v>354317659.5623377</v>
      </c>
      <c r="Y340" s="289">
        <v>102027864.57985742</v>
      </c>
      <c r="Z340" s="289">
        <v>0</v>
      </c>
      <c r="AA340" s="289">
        <v>86217714.65332067</v>
      </c>
      <c r="AB340" s="289">
        <v>319457722.62349594</v>
      </c>
      <c r="AC340" s="289">
        <v>46785316.350853086</v>
      </c>
      <c r="AD340" s="289">
        <v>13956014.135794835</v>
      </c>
      <c r="AE340" s="289">
        <v>173224.00820493081</v>
      </c>
      <c r="AF340" s="289">
        <v>0</v>
      </c>
      <c r="AG340" s="289">
        <v>0</v>
      </c>
    </row>
    <row r="341" spans="1:33">
      <c r="C341" s="54"/>
      <c r="T341" s="149"/>
      <c r="U341" s="149"/>
      <c r="V341" s="287">
        <v>0</v>
      </c>
      <c r="W341" s="287">
        <v>0</v>
      </c>
      <c r="X341" s="287">
        <v>0</v>
      </c>
      <c r="Y341" s="287">
        <v>0</v>
      </c>
      <c r="Z341" s="287">
        <v>0</v>
      </c>
      <c r="AA341" s="287">
        <v>0</v>
      </c>
      <c r="AB341" s="287">
        <v>0</v>
      </c>
      <c r="AC341" s="287">
        <v>0</v>
      </c>
      <c r="AD341" s="287">
        <v>0</v>
      </c>
      <c r="AE341" s="287">
        <v>0</v>
      </c>
      <c r="AF341" s="287">
        <v>0</v>
      </c>
      <c r="AG341" s="287">
        <v>0</v>
      </c>
    </row>
    <row r="342" spans="1:33">
      <c r="A342" s="3" t="s">
        <v>1125</v>
      </c>
      <c r="T342" s="149" t="s">
        <v>1125</v>
      </c>
      <c r="U342" s="149"/>
      <c r="V342" s="149"/>
      <c r="W342" s="149"/>
      <c r="X342" s="149"/>
      <c r="Y342" s="149"/>
      <c r="Z342" s="149"/>
      <c r="AA342" s="149"/>
      <c r="AB342" s="149"/>
      <c r="AC342" s="149"/>
      <c r="AD342" s="149"/>
      <c r="AE342" s="149"/>
      <c r="AF342" s="149"/>
      <c r="AG342" s="149"/>
    </row>
    <row r="343" spans="1:33">
      <c r="B343" s="3" t="s">
        <v>569</v>
      </c>
      <c r="C343" s="54">
        <v>30374136.310833301</v>
      </c>
      <c r="D343" s="54">
        <v>-3554.5845833333301</v>
      </c>
      <c r="E343" s="54">
        <v>-111716.30916666699</v>
      </c>
      <c r="F343" s="54">
        <v>-6047.2</v>
      </c>
      <c r="G343" s="54">
        <v>0</v>
      </c>
      <c r="H343" s="54">
        <v>-208952.54291666701</v>
      </c>
      <c r="I343" s="54">
        <v>31646783.615833301</v>
      </c>
      <c r="J343" s="54">
        <v>-942376.66833333299</v>
      </c>
      <c r="K343" s="54">
        <v>0</v>
      </c>
      <c r="L343" s="54">
        <v>0</v>
      </c>
      <c r="M343" s="54">
        <v>0</v>
      </c>
      <c r="N343" s="54">
        <v>0</v>
      </c>
      <c r="T343" s="149"/>
      <c r="U343" s="149" t="s">
        <v>569</v>
      </c>
      <c r="V343" s="288">
        <v>30374136.310833301</v>
      </c>
      <c r="W343" s="288">
        <v>-3554.5845833333301</v>
      </c>
      <c r="X343" s="288">
        <v>-111716.30916666699</v>
      </c>
      <c r="Y343" s="288">
        <v>-6047.2</v>
      </c>
      <c r="Z343" s="288">
        <v>0</v>
      </c>
      <c r="AA343" s="288">
        <v>-208952.54291666701</v>
      </c>
      <c r="AB343" s="288">
        <v>31646783.615833301</v>
      </c>
      <c r="AC343" s="288">
        <v>-942376.66833333299</v>
      </c>
      <c r="AD343" s="288">
        <v>0</v>
      </c>
      <c r="AE343" s="288">
        <v>0</v>
      </c>
      <c r="AF343" s="288">
        <v>0</v>
      </c>
      <c r="AG343" s="288">
        <v>0</v>
      </c>
    </row>
    <row r="344" spans="1:33">
      <c r="B344" s="3" t="s">
        <v>635</v>
      </c>
      <c r="C344" s="54">
        <v>0</v>
      </c>
      <c r="D344" s="54">
        <v>0</v>
      </c>
      <c r="E344" s="54">
        <v>0</v>
      </c>
      <c r="F344" s="54">
        <v>0</v>
      </c>
      <c r="G344" s="54">
        <v>0</v>
      </c>
      <c r="H344" s="54">
        <v>0</v>
      </c>
      <c r="I344" s="54">
        <v>0</v>
      </c>
      <c r="J344" s="54">
        <v>0</v>
      </c>
      <c r="K344" s="54">
        <v>0</v>
      </c>
      <c r="L344" s="54">
        <v>0</v>
      </c>
      <c r="M344" s="54">
        <v>0</v>
      </c>
      <c r="N344" s="54">
        <v>0</v>
      </c>
      <c r="T344" s="149"/>
      <c r="U344" s="149" t="s">
        <v>635</v>
      </c>
      <c r="V344" s="288">
        <v>0</v>
      </c>
      <c r="W344" s="288">
        <v>0</v>
      </c>
      <c r="X344" s="288">
        <v>0</v>
      </c>
      <c r="Y344" s="288">
        <v>0</v>
      </c>
      <c r="Z344" s="288">
        <v>0</v>
      </c>
      <c r="AA344" s="288">
        <v>0</v>
      </c>
      <c r="AB344" s="288">
        <v>0</v>
      </c>
      <c r="AC344" s="288">
        <v>0</v>
      </c>
      <c r="AD344" s="288">
        <v>0</v>
      </c>
      <c r="AE344" s="288">
        <v>0</v>
      </c>
      <c r="AF344" s="288">
        <v>0</v>
      </c>
      <c r="AG344" s="288">
        <v>0</v>
      </c>
    </row>
    <row r="345" spans="1:33">
      <c r="B345" s="3" t="s">
        <v>649</v>
      </c>
      <c r="C345" s="54">
        <v>0</v>
      </c>
      <c r="D345" s="54">
        <v>0</v>
      </c>
      <c r="E345" s="54">
        <v>0</v>
      </c>
      <c r="F345" s="54">
        <v>0</v>
      </c>
      <c r="G345" s="54">
        <v>0</v>
      </c>
      <c r="H345" s="54">
        <v>0</v>
      </c>
      <c r="I345" s="54">
        <v>0</v>
      </c>
      <c r="J345" s="54">
        <v>0</v>
      </c>
      <c r="K345" s="54">
        <v>0</v>
      </c>
      <c r="L345" s="54">
        <v>0</v>
      </c>
      <c r="M345" s="54">
        <v>0</v>
      </c>
      <c r="N345" s="54">
        <v>0</v>
      </c>
      <c r="T345" s="149"/>
      <c r="U345" s="149" t="s">
        <v>649</v>
      </c>
      <c r="V345" s="288">
        <v>0</v>
      </c>
      <c r="W345" s="288">
        <v>0</v>
      </c>
      <c r="X345" s="288">
        <v>0</v>
      </c>
      <c r="Y345" s="288">
        <v>0</v>
      </c>
      <c r="Z345" s="288">
        <v>0</v>
      </c>
      <c r="AA345" s="288">
        <v>0</v>
      </c>
      <c r="AB345" s="288">
        <v>0</v>
      </c>
      <c r="AC345" s="288">
        <v>0</v>
      </c>
      <c r="AD345" s="288">
        <v>0</v>
      </c>
      <c r="AE345" s="288">
        <v>0</v>
      </c>
      <c r="AF345" s="288">
        <v>0</v>
      </c>
      <c r="AG345" s="288">
        <v>0</v>
      </c>
    </row>
    <row r="346" spans="1:33">
      <c r="B346" s="3" t="s">
        <v>637</v>
      </c>
      <c r="C346" s="54">
        <v>0</v>
      </c>
      <c r="D346" s="54">
        <v>0</v>
      </c>
      <c r="E346" s="54">
        <v>0</v>
      </c>
      <c r="F346" s="54">
        <v>0</v>
      </c>
      <c r="G346" s="54">
        <v>0</v>
      </c>
      <c r="H346" s="54">
        <v>0</v>
      </c>
      <c r="I346" s="54">
        <v>0</v>
      </c>
      <c r="J346" s="54">
        <v>0</v>
      </c>
      <c r="K346" s="54">
        <v>0</v>
      </c>
      <c r="L346" s="54">
        <v>0</v>
      </c>
      <c r="M346" s="54">
        <v>0</v>
      </c>
      <c r="N346" s="54">
        <v>0</v>
      </c>
      <c r="T346" s="149"/>
      <c r="U346" s="149" t="s">
        <v>637</v>
      </c>
      <c r="V346" s="288">
        <v>0</v>
      </c>
      <c r="W346" s="288">
        <v>0</v>
      </c>
      <c r="X346" s="288">
        <v>0</v>
      </c>
      <c r="Y346" s="288">
        <v>0</v>
      </c>
      <c r="Z346" s="288">
        <v>0</v>
      </c>
      <c r="AA346" s="288">
        <v>0</v>
      </c>
      <c r="AB346" s="288">
        <v>0</v>
      </c>
      <c r="AC346" s="288">
        <v>0</v>
      </c>
      <c r="AD346" s="288">
        <v>0</v>
      </c>
      <c r="AE346" s="288">
        <v>0</v>
      </c>
      <c r="AF346" s="288">
        <v>0</v>
      </c>
      <c r="AG346" s="288">
        <v>0</v>
      </c>
    </row>
    <row r="347" spans="1:33">
      <c r="B347" s="3" t="s">
        <v>398</v>
      </c>
      <c r="C347" s="54">
        <v>-3.1708333333333298</v>
      </c>
      <c r="D347" s="54">
        <v>0</v>
      </c>
      <c r="E347" s="54">
        <v>0</v>
      </c>
      <c r="F347" s="54">
        <v>0</v>
      </c>
      <c r="G347" s="54">
        <v>0</v>
      </c>
      <c r="H347" s="54">
        <v>-0.64890628349184354</v>
      </c>
      <c r="I347" s="54">
        <v>-2.0802734637768228</v>
      </c>
      <c r="J347" s="54">
        <v>-0.3204899145425234</v>
      </c>
      <c r="K347" s="54">
        <v>-0.11951007741811161</v>
      </c>
      <c r="L347" s="54">
        <v>-1.6535941040285672E-3</v>
      </c>
      <c r="M347" s="54">
        <v>0</v>
      </c>
      <c r="N347" s="54">
        <v>0</v>
      </c>
      <c r="T347" s="149"/>
      <c r="U347" s="149" t="s">
        <v>398</v>
      </c>
      <c r="V347" s="288">
        <v>-3.1708333333333298</v>
      </c>
      <c r="W347" s="288">
        <v>0</v>
      </c>
      <c r="X347" s="288">
        <v>0</v>
      </c>
      <c r="Y347" s="288">
        <v>0</v>
      </c>
      <c r="Z347" s="288">
        <v>0</v>
      </c>
      <c r="AA347" s="288">
        <v>-0.64890628349184354</v>
      </c>
      <c r="AB347" s="288">
        <v>-2.0802734637768228</v>
      </c>
      <c r="AC347" s="288">
        <v>-0.3204899145425234</v>
      </c>
      <c r="AD347" s="288">
        <v>-0.11951007741811161</v>
      </c>
      <c r="AE347" s="288">
        <v>-1.6535941040285672E-3</v>
      </c>
      <c r="AF347" s="288">
        <v>0</v>
      </c>
      <c r="AG347" s="288">
        <v>0</v>
      </c>
    </row>
    <row r="348" spans="1:33">
      <c r="B348" s="3" t="s">
        <v>630</v>
      </c>
      <c r="C348" s="54">
        <v>0</v>
      </c>
      <c r="D348" s="54">
        <v>0</v>
      </c>
      <c r="E348" s="54">
        <v>0</v>
      </c>
      <c r="F348" s="54">
        <v>0</v>
      </c>
      <c r="G348" s="54">
        <v>0</v>
      </c>
      <c r="H348" s="54">
        <v>0</v>
      </c>
      <c r="I348" s="54">
        <v>0</v>
      </c>
      <c r="J348" s="54">
        <v>0</v>
      </c>
      <c r="K348" s="54">
        <v>0</v>
      </c>
      <c r="L348" s="54">
        <v>0</v>
      </c>
      <c r="M348" s="54">
        <v>0</v>
      </c>
      <c r="N348" s="54">
        <v>0</v>
      </c>
      <c r="T348" s="149"/>
      <c r="U348" s="149" t="s">
        <v>630</v>
      </c>
      <c r="V348" s="288">
        <v>0</v>
      </c>
      <c r="W348" s="288">
        <v>0</v>
      </c>
      <c r="X348" s="288">
        <v>0</v>
      </c>
      <c r="Y348" s="288">
        <v>0</v>
      </c>
      <c r="Z348" s="288">
        <v>0</v>
      </c>
      <c r="AA348" s="288">
        <v>0</v>
      </c>
      <c r="AB348" s="288">
        <v>0</v>
      </c>
      <c r="AC348" s="288">
        <v>0</v>
      </c>
      <c r="AD348" s="288">
        <v>0</v>
      </c>
      <c r="AE348" s="288">
        <v>0</v>
      </c>
      <c r="AF348" s="288">
        <v>0</v>
      </c>
      <c r="AG348" s="288">
        <v>0</v>
      </c>
    </row>
    <row r="349" spans="1:33">
      <c r="B349" s="3" t="s">
        <v>647</v>
      </c>
      <c r="C349" s="54">
        <v>-142694111.467917</v>
      </c>
      <c r="D349" s="54">
        <v>-3397639.5352326031</v>
      </c>
      <c r="E349" s="54">
        <v>-44516256.023241259</v>
      </c>
      <c r="F349" s="54">
        <v>-9841330.6576014198</v>
      </c>
      <c r="G349" s="54">
        <v>0</v>
      </c>
      <c r="H349" s="54">
        <v>-9350761.8585876264</v>
      </c>
      <c r="I349" s="54">
        <v>-68399232.657098442</v>
      </c>
      <c r="J349" s="54">
        <v>-6021479.8172815712</v>
      </c>
      <c r="K349" s="54">
        <v>-1167410.9188740768</v>
      </c>
      <c r="L349" s="54">
        <v>0</v>
      </c>
      <c r="M349" s="54">
        <v>0</v>
      </c>
      <c r="N349" s="54">
        <v>0</v>
      </c>
      <c r="T349" s="149"/>
      <c r="U349" s="149" t="s">
        <v>647</v>
      </c>
      <c r="V349" s="288">
        <v>-142694111.467917</v>
      </c>
      <c r="W349" s="288">
        <v>-3397639.5352326031</v>
      </c>
      <c r="X349" s="288">
        <v>-44516256.023241259</v>
      </c>
      <c r="Y349" s="288">
        <v>-9841330.6576014198</v>
      </c>
      <c r="Z349" s="288">
        <v>0</v>
      </c>
      <c r="AA349" s="288">
        <v>-9350761.8585876264</v>
      </c>
      <c r="AB349" s="288">
        <v>-68399232.657098442</v>
      </c>
      <c r="AC349" s="288">
        <v>-6021479.8172815712</v>
      </c>
      <c r="AD349" s="288">
        <v>-1167410.9188740768</v>
      </c>
      <c r="AE349" s="288">
        <v>0</v>
      </c>
      <c r="AF349" s="288">
        <v>0</v>
      </c>
      <c r="AG349" s="288">
        <v>0</v>
      </c>
    </row>
    <row r="350" spans="1:33">
      <c r="B350" s="3" t="s">
        <v>249</v>
      </c>
      <c r="C350" s="54">
        <v>-20586570.727916706</v>
      </c>
      <c r="D350" s="54">
        <v>-308076.61435616901</v>
      </c>
      <c r="E350" s="54">
        <v>-5425881.8134448417</v>
      </c>
      <c r="F350" s="54">
        <v>-1622299.8378042753</v>
      </c>
      <c r="G350" s="54">
        <v>0</v>
      </c>
      <c r="H350" s="54">
        <v>-2560806.8429435887</v>
      </c>
      <c r="I350" s="54">
        <v>-8973726.0747601409</v>
      </c>
      <c r="J350" s="54">
        <v>-1236123.8748957769</v>
      </c>
      <c r="K350" s="54">
        <v>-452151.63755657827</v>
      </c>
      <c r="L350" s="54">
        <v>-7504.0321553308013</v>
      </c>
      <c r="M350" s="54">
        <v>0</v>
      </c>
      <c r="N350" s="54">
        <v>0</v>
      </c>
      <c r="T350" s="149"/>
      <c r="U350" s="149" t="s">
        <v>249</v>
      </c>
      <c r="V350" s="288">
        <v>-20586570.727916699</v>
      </c>
      <c r="W350" s="288">
        <v>-308076.61435616901</v>
      </c>
      <c r="X350" s="288">
        <v>-5425881.8134448417</v>
      </c>
      <c r="Y350" s="288">
        <v>-1622299.8378042753</v>
      </c>
      <c r="Z350" s="288">
        <v>0</v>
      </c>
      <c r="AA350" s="288">
        <v>-2560806.8429435887</v>
      </c>
      <c r="AB350" s="288">
        <v>-8973726.0747601409</v>
      </c>
      <c r="AC350" s="288">
        <v>-1236123.8748957769</v>
      </c>
      <c r="AD350" s="288">
        <v>-452151.63755657827</v>
      </c>
      <c r="AE350" s="288">
        <v>-7504.0321553308013</v>
      </c>
      <c r="AF350" s="288">
        <v>0</v>
      </c>
      <c r="AG350" s="288">
        <v>0</v>
      </c>
    </row>
    <row r="351" spans="1:33">
      <c r="B351" s="3" t="s">
        <v>634</v>
      </c>
      <c r="C351" s="54">
        <v>-146761431.783333</v>
      </c>
      <c r="D351" s="54">
        <v>-6137867.093784201</v>
      </c>
      <c r="E351" s="54">
        <v>-107644006.92840977</v>
      </c>
      <c r="F351" s="54">
        <v>-32979557.761139043</v>
      </c>
      <c r="G351" s="54">
        <v>0</v>
      </c>
      <c r="H351" s="54">
        <v>0</v>
      </c>
      <c r="I351" s="54">
        <v>0</v>
      </c>
      <c r="J351" s="54">
        <v>0</v>
      </c>
      <c r="K351" s="54">
        <v>0</v>
      </c>
      <c r="L351" s="54">
        <v>0</v>
      </c>
      <c r="M351" s="54">
        <v>0</v>
      </c>
      <c r="N351" s="54">
        <v>0</v>
      </c>
      <c r="T351" s="149"/>
      <c r="U351" s="149" t="s">
        <v>634</v>
      </c>
      <c r="V351" s="288">
        <v>-146761431.783333</v>
      </c>
      <c r="W351" s="288">
        <v>-6137867.093784201</v>
      </c>
      <c r="X351" s="288">
        <v>-107644006.92840977</v>
      </c>
      <c r="Y351" s="288">
        <v>-32979557.761139043</v>
      </c>
      <c r="Z351" s="288">
        <v>0</v>
      </c>
      <c r="AA351" s="288">
        <v>0</v>
      </c>
      <c r="AB351" s="288">
        <v>0</v>
      </c>
      <c r="AC351" s="288">
        <v>0</v>
      </c>
      <c r="AD351" s="288">
        <v>0</v>
      </c>
      <c r="AE351" s="288">
        <v>0</v>
      </c>
      <c r="AF351" s="288">
        <v>0</v>
      </c>
      <c r="AG351" s="288">
        <v>0</v>
      </c>
    </row>
    <row r="352" spans="1:33">
      <c r="B352" s="3" t="s">
        <v>636</v>
      </c>
      <c r="C352" s="54">
        <v>-40892325.439166695</v>
      </c>
      <c r="D352" s="54">
        <v>0</v>
      </c>
      <c r="E352" s="54">
        <v>0</v>
      </c>
      <c r="F352" s="54">
        <v>0</v>
      </c>
      <c r="G352" s="54">
        <v>0</v>
      </c>
      <c r="H352" s="54">
        <v>-7734569.4959238041</v>
      </c>
      <c r="I352" s="54">
        <v>-27963462.231464341</v>
      </c>
      <c r="J352" s="54">
        <v>-3813276.7279107757</v>
      </c>
      <c r="K352" s="54">
        <v>-1357937.5933128796</v>
      </c>
      <c r="L352" s="54">
        <v>-23079.390554900165</v>
      </c>
      <c r="M352" s="54">
        <v>0</v>
      </c>
      <c r="N352" s="54">
        <v>0</v>
      </c>
      <c r="T352" s="149"/>
      <c r="U352" s="149" t="s">
        <v>636</v>
      </c>
      <c r="V352" s="288">
        <v>-40892325.439166702</v>
      </c>
      <c r="W352" s="288">
        <v>0</v>
      </c>
      <c r="X352" s="288">
        <v>0</v>
      </c>
      <c r="Y352" s="288">
        <v>0</v>
      </c>
      <c r="Z352" s="288">
        <v>0</v>
      </c>
      <c r="AA352" s="288">
        <v>-7734569.4959238041</v>
      </c>
      <c r="AB352" s="288">
        <v>-27963462.231464341</v>
      </c>
      <c r="AC352" s="288">
        <v>-3813276.7279107757</v>
      </c>
      <c r="AD352" s="288">
        <v>-1357937.5933128796</v>
      </c>
      <c r="AE352" s="288">
        <v>-23079.390554900165</v>
      </c>
      <c r="AF352" s="288">
        <v>0</v>
      </c>
      <c r="AG352" s="288">
        <v>0</v>
      </c>
    </row>
    <row r="353" spans="1:33">
      <c r="B353" s="3" t="s">
        <v>632</v>
      </c>
      <c r="C353" s="54">
        <v>-296618439.51958293</v>
      </c>
      <c r="D353" s="54">
        <v>-5915869.7543911012</v>
      </c>
      <c r="E353" s="54">
        <v>-72681106.703929991</v>
      </c>
      <c r="F353" s="54">
        <v>-20529274.745374382</v>
      </c>
      <c r="G353" s="54">
        <v>0</v>
      </c>
      <c r="H353" s="54">
        <v>-35702583.898174889</v>
      </c>
      <c r="I353" s="54">
        <v>-136855755.40004244</v>
      </c>
      <c r="J353" s="54">
        <v>-18273775.953680281</v>
      </c>
      <c r="K353" s="54">
        <v>-6577338.3610234465</v>
      </c>
      <c r="L353" s="54">
        <v>-82734.702966386161</v>
      </c>
      <c r="M353" s="54">
        <v>0</v>
      </c>
      <c r="N353" s="54">
        <v>0</v>
      </c>
      <c r="T353" s="149"/>
      <c r="U353" s="149" t="s">
        <v>632</v>
      </c>
      <c r="V353" s="288">
        <v>-296618439.51958299</v>
      </c>
      <c r="W353" s="288">
        <v>-5915869.7543911012</v>
      </c>
      <c r="X353" s="288">
        <v>-72681106.703929991</v>
      </c>
      <c r="Y353" s="288">
        <v>-20529274.745374382</v>
      </c>
      <c r="Z353" s="288">
        <v>0</v>
      </c>
      <c r="AA353" s="288">
        <v>-35702583.898174889</v>
      </c>
      <c r="AB353" s="288">
        <v>-136855755.40004244</v>
      </c>
      <c r="AC353" s="288">
        <v>-18273775.953680281</v>
      </c>
      <c r="AD353" s="288">
        <v>-6577338.3610234465</v>
      </c>
      <c r="AE353" s="288">
        <v>-82734.702966386161</v>
      </c>
      <c r="AF353" s="288">
        <v>0</v>
      </c>
      <c r="AG353" s="288">
        <v>0</v>
      </c>
    </row>
    <row r="354" spans="1:33">
      <c r="B354" s="3" t="s">
        <v>639</v>
      </c>
      <c r="C354" s="54">
        <v>-1427521.56</v>
      </c>
      <c r="D354" s="54">
        <v>-59701.908753022537</v>
      </c>
      <c r="E354" s="54">
        <v>-1047033.5348182752</v>
      </c>
      <c r="F354" s="54">
        <v>-320786.11642870231</v>
      </c>
      <c r="G354" s="54">
        <v>0</v>
      </c>
      <c r="H354" s="54">
        <v>0</v>
      </c>
      <c r="I354" s="54">
        <v>0</v>
      </c>
      <c r="J354" s="54">
        <v>0</v>
      </c>
      <c r="K354" s="54">
        <v>0</v>
      </c>
      <c r="L354" s="54">
        <v>0</v>
      </c>
      <c r="M354" s="54">
        <v>0</v>
      </c>
      <c r="N354" s="54">
        <v>0</v>
      </c>
      <c r="T354" s="149"/>
      <c r="U354" s="149" t="s">
        <v>639</v>
      </c>
      <c r="V354" s="288">
        <v>-1427521.56</v>
      </c>
      <c r="W354" s="288">
        <v>-59701.908753022537</v>
      </c>
      <c r="X354" s="288">
        <v>-1047033.5348182752</v>
      </c>
      <c r="Y354" s="288">
        <v>-320786.11642870231</v>
      </c>
      <c r="Z354" s="288">
        <v>0</v>
      </c>
      <c r="AA354" s="288">
        <v>0</v>
      </c>
      <c r="AB354" s="288">
        <v>0</v>
      </c>
      <c r="AC354" s="288">
        <v>0</v>
      </c>
      <c r="AD354" s="288">
        <v>0</v>
      </c>
      <c r="AE354" s="288">
        <v>0</v>
      </c>
      <c r="AF354" s="288">
        <v>0</v>
      </c>
      <c r="AG354" s="288">
        <v>0</v>
      </c>
    </row>
    <row r="355" spans="1:33">
      <c r="B355" s="3" t="s">
        <v>662</v>
      </c>
      <c r="C355" s="54">
        <v>0</v>
      </c>
      <c r="D355" s="54">
        <v>0</v>
      </c>
      <c r="E355" s="54">
        <v>0</v>
      </c>
      <c r="F355" s="54">
        <v>0</v>
      </c>
      <c r="G355" s="54">
        <v>0</v>
      </c>
      <c r="H355" s="54">
        <v>0</v>
      </c>
      <c r="I355" s="54">
        <v>0</v>
      </c>
      <c r="J355" s="54">
        <v>0</v>
      </c>
      <c r="K355" s="54">
        <v>0</v>
      </c>
      <c r="L355" s="54">
        <v>0</v>
      </c>
      <c r="M355" s="54">
        <v>0</v>
      </c>
      <c r="N355" s="54">
        <v>0</v>
      </c>
      <c r="T355" s="149"/>
      <c r="U355" s="149" t="s">
        <v>662</v>
      </c>
      <c r="V355" s="288">
        <v>0</v>
      </c>
      <c r="W355" s="288">
        <v>0</v>
      </c>
      <c r="X355" s="288">
        <v>0</v>
      </c>
      <c r="Y355" s="288">
        <v>0</v>
      </c>
      <c r="Z355" s="288">
        <v>0</v>
      </c>
      <c r="AA355" s="288">
        <v>0</v>
      </c>
      <c r="AB355" s="288">
        <v>0</v>
      </c>
      <c r="AC355" s="288">
        <v>0</v>
      </c>
      <c r="AD355" s="288">
        <v>0</v>
      </c>
      <c r="AE355" s="288">
        <v>0</v>
      </c>
      <c r="AF355" s="288">
        <v>0</v>
      </c>
      <c r="AG355" s="288">
        <v>0</v>
      </c>
    </row>
    <row r="356" spans="1:33">
      <c r="C356" s="67">
        <v>-618606267.35791636</v>
      </c>
      <c r="D356" s="67">
        <v>-15822709.49110043</v>
      </c>
      <c r="E356" s="67">
        <v>-231426001.31301081</v>
      </c>
      <c r="F356" s="67">
        <v>-65299296.318347819</v>
      </c>
      <c r="G356" s="67">
        <v>0</v>
      </c>
      <c r="H356" s="67">
        <v>-55557675.287452862</v>
      </c>
      <c r="I356" s="67">
        <v>-210545394.82780552</v>
      </c>
      <c r="J356" s="67">
        <v>-30287033.36259165</v>
      </c>
      <c r="K356" s="67">
        <v>-9554838.6302770581</v>
      </c>
      <c r="L356" s="67">
        <v>-113318.12733021122</v>
      </c>
      <c r="M356" s="67">
        <v>0</v>
      </c>
      <c r="N356" s="67">
        <v>0</v>
      </c>
      <c r="T356" s="149"/>
      <c r="U356" s="149"/>
      <c r="V356" s="289">
        <v>-618606267.35791636</v>
      </c>
      <c r="W356" s="289">
        <v>-15822709.49110043</v>
      </c>
      <c r="X356" s="289">
        <v>-231426001.31301081</v>
      </c>
      <c r="Y356" s="289">
        <v>-65299296.318347819</v>
      </c>
      <c r="Z356" s="289">
        <v>0</v>
      </c>
      <c r="AA356" s="289">
        <v>-55557675.287452862</v>
      </c>
      <c r="AB356" s="289">
        <v>-210545394.82780552</v>
      </c>
      <c r="AC356" s="289">
        <v>-30287033.36259165</v>
      </c>
      <c r="AD356" s="289">
        <v>-9554838.6302770581</v>
      </c>
      <c r="AE356" s="289">
        <v>-113318.12733021122</v>
      </c>
      <c r="AF356" s="289">
        <v>0</v>
      </c>
      <c r="AG356" s="289">
        <v>0</v>
      </c>
    </row>
    <row r="357" spans="1:33">
      <c r="A357" s="89"/>
      <c r="C357" s="249">
        <v>0</v>
      </c>
      <c r="D357" s="249">
        <v>0</v>
      </c>
      <c r="E357" s="249">
        <v>0</v>
      </c>
      <c r="F357" s="249">
        <v>0</v>
      </c>
      <c r="G357" s="249">
        <v>0</v>
      </c>
      <c r="H357" s="249">
        <v>0</v>
      </c>
      <c r="I357" s="249">
        <v>0</v>
      </c>
      <c r="J357" s="249">
        <v>0</v>
      </c>
      <c r="K357" s="249">
        <v>0</v>
      </c>
      <c r="L357" s="249">
        <v>0</v>
      </c>
      <c r="M357" s="249">
        <v>0</v>
      </c>
      <c r="N357" s="249">
        <v>0</v>
      </c>
      <c r="T357" s="148"/>
      <c r="U357" s="149"/>
      <c r="V357" s="287">
        <v>0</v>
      </c>
      <c r="W357" s="287">
        <v>0</v>
      </c>
      <c r="X357" s="287">
        <v>0</v>
      </c>
      <c r="Y357" s="287">
        <v>0</v>
      </c>
      <c r="Z357" s="287">
        <v>0</v>
      </c>
      <c r="AA357" s="287">
        <v>0</v>
      </c>
      <c r="AB357" s="287">
        <v>0</v>
      </c>
      <c r="AC357" s="287">
        <v>0</v>
      </c>
      <c r="AD357" s="287">
        <v>0</v>
      </c>
      <c r="AE357" s="287">
        <v>0</v>
      </c>
      <c r="AF357" s="287">
        <v>0</v>
      </c>
      <c r="AG357" s="287">
        <v>0</v>
      </c>
    </row>
    <row r="358" spans="1:33">
      <c r="A358" s="3" t="s">
        <v>1126</v>
      </c>
      <c r="C358" s="54">
        <v>328204584.58458352</v>
      </c>
      <c r="D358" s="54">
        <v>8052626.5375348926</v>
      </c>
      <c r="E358" s="54">
        <v>122891658.24932694</v>
      </c>
      <c r="F358" s="54">
        <v>36728568.26150962</v>
      </c>
      <c r="G358" s="54">
        <v>0</v>
      </c>
      <c r="H358" s="54">
        <v>30660039.365867808</v>
      </c>
      <c r="I358" s="54">
        <v>108912327.79569042</v>
      </c>
      <c r="J358" s="54">
        <v>16498282.988261435</v>
      </c>
      <c r="K358" s="54">
        <v>4401175.5055177771</v>
      </c>
      <c r="L358" s="54">
        <v>59905.880874719587</v>
      </c>
      <c r="M358" s="54">
        <v>0</v>
      </c>
      <c r="N358" s="54">
        <v>0</v>
      </c>
      <c r="T358" s="149" t="s">
        <v>1126</v>
      </c>
      <c r="U358" s="149"/>
      <c r="V358" s="288">
        <v>328204584.58458364</v>
      </c>
      <c r="W358" s="288">
        <v>8052626.5375348926</v>
      </c>
      <c r="X358" s="288">
        <v>122891658.24932688</v>
      </c>
      <c r="Y358" s="288">
        <v>36728568.261509605</v>
      </c>
      <c r="Z358" s="288">
        <v>0</v>
      </c>
      <c r="AA358" s="288">
        <v>30660039.365867808</v>
      </c>
      <c r="AB358" s="288">
        <v>108912327.79569042</v>
      </c>
      <c r="AC358" s="288">
        <v>16498282.988261435</v>
      </c>
      <c r="AD358" s="288">
        <v>4401175.5055177771</v>
      </c>
      <c r="AE358" s="288">
        <v>59905.880874719587</v>
      </c>
      <c r="AF358" s="288">
        <v>0</v>
      </c>
      <c r="AG358" s="288">
        <v>0</v>
      </c>
    </row>
    <row r="359" spans="1:33">
      <c r="A359" s="89" t="s">
        <v>1003</v>
      </c>
      <c r="T359" s="148" t="s">
        <v>1003</v>
      </c>
      <c r="U359" s="149"/>
      <c r="V359" s="288"/>
      <c r="W359" s="149"/>
      <c r="X359" s="149"/>
      <c r="Y359" s="149"/>
      <c r="Z359" s="149"/>
      <c r="AA359" s="149"/>
      <c r="AB359" s="149"/>
      <c r="AC359" s="149"/>
      <c r="AD359" s="149"/>
      <c r="AE359" s="149"/>
      <c r="AF359" s="149"/>
      <c r="AG359" s="149"/>
    </row>
    <row r="360" spans="1:33">
      <c r="A360" s="89" t="s">
        <v>1127</v>
      </c>
      <c r="C360" s="155">
        <v>1.0000000000000002</v>
      </c>
      <c r="D360" s="155">
        <v>2.4535387120589117E-2</v>
      </c>
      <c r="E360" s="155">
        <v>0.37443614142341702</v>
      </c>
      <c r="F360" s="155">
        <v>0.11190754177915539</v>
      </c>
      <c r="G360" s="155">
        <v>0</v>
      </c>
      <c r="H360" s="155">
        <v>9.3417462174317165E-2</v>
      </c>
      <c r="I360" s="155">
        <v>0.33184279839827158</v>
      </c>
      <c r="J360" s="155">
        <v>5.0268289241430647E-2</v>
      </c>
      <c r="K360" s="155">
        <v>1.3409853829703357E-2</v>
      </c>
      <c r="L360" s="155">
        <v>1.8252603311603313E-4</v>
      </c>
      <c r="M360" s="155">
        <v>0</v>
      </c>
      <c r="N360" s="155">
        <v>0</v>
      </c>
      <c r="T360" s="148" t="s">
        <v>1127</v>
      </c>
      <c r="U360" s="149"/>
      <c r="V360" s="157">
        <v>0.99999999999999989</v>
      </c>
      <c r="W360" s="157">
        <v>2.453538712058911E-2</v>
      </c>
      <c r="X360" s="157">
        <v>0.37443614142341669</v>
      </c>
      <c r="Y360" s="157">
        <v>0.11190754177915531</v>
      </c>
      <c r="Z360" s="157">
        <v>0</v>
      </c>
      <c r="AA360" s="157">
        <v>9.3417462174317123E-2</v>
      </c>
      <c r="AB360" s="157">
        <v>0.33184279839827147</v>
      </c>
      <c r="AC360" s="157">
        <v>5.0268289241430633E-2</v>
      </c>
      <c r="AD360" s="157">
        <v>1.3409853829703354E-2</v>
      </c>
      <c r="AE360" s="157">
        <v>1.8252603311603305E-4</v>
      </c>
      <c r="AF360" s="157">
        <v>0</v>
      </c>
      <c r="AG360" s="157">
        <v>0</v>
      </c>
    </row>
    <row r="361" spans="1:33">
      <c r="D361" s="165">
        <v>0</v>
      </c>
      <c r="E361" s="165">
        <v>0</v>
      </c>
      <c r="F361" s="165">
        <v>0</v>
      </c>
      <c r="G361" s="165">
        <v>0</v>
      </c>
      <c r="H361" s="165">
        <v>0</v>
      </c>
      <c r="I361" s="165">
        <v>0</v>
      </c>
      <c r="J361" s="165">
        <v>0</v>
      </c>
      <c r="K361" s="165">
        <v>0</v>
      </c>
      <c r="L361" s="165">
        <v>0</v>
      </c>
      <c r="M361" s="165">
        <v>0</v>
      </c>
      <c r="N361" s="165">
        <v>0</v>
      </c>
      <c r="T361" s="149"/>
      <c r="U361" s="149"/>
      <c r="V361" s="149"/>
      <c r="W361" s="149"/>
      <c r="X361" s="149"/>
      <c r="Y361" s="149"/>
      <c r="Z361" s="149"/>
      <c r="AA361" s="149"/>
      <c r="AB361" s="149"/>
      <c r="AC361" s="149"/>
      <c r="AD361" s="149"/>
      <c r="AE361" s="149"/>
      <c r="AF361" s="149"/>
      <c r="AG361" s="149"/>
    </row>
    <row r="362" spans="1:33">
      <c r="T362" s="149"/>
      <c r="U362" s="149"/>
      <c r="V362" s="149"/>
      <c r="W362" s="149"/>
      <c r="X362" s="149"/>
      <c r="Y362" s="149"/>
      <c r="Z362" s="149"/>
      <c r="AA362" s="149"/>
      <c r="AB362" s="149"/>
      <c r="AC362" s="149"/>
      <c r="AD362" s="149"/>
      <c r="AE362" s="149"/>
      <c r="AF362" s="149"/>
      <c r="AG362" s="149"/>
    </row>
    <row r="363" spans="1:33">
      <c r="T363" s="149"/>
      <c r="U363" s="149"/>
      <c r="V363" s="149"/>
      <c r="W363" s="149"/>
      <c r="X363" s="149"/>
      <c r="Y363" s="149"/>
      <c r="Z363" s="149"/>
      <c r="AA363" s="149"/>
      <c r="AB363" s="149"/>
      <c r="AC363" s="149"/>
      <c r="AD363" s="149"/>
      <c r="AE363" s="149"/>
      <c r="AF363" s="149"/>
      <c r="AG363" s="149"/>
    </row>
    <row r="364" spans="1:33">
      <c r="A364" s="146" t="s">
        <v>1128</v>
      </c>
      <c r="C364" s="278" t="s">
        <v>58</v>
      </c>
      <c r="D364" s="278" t="s">
        <v>962</v>
      </c>
      <c r="E364" s="278" t="s">
        <v>959</v>
      </c>
      <c r="F364" s="278" t="s">
        <v>721</v>
      </c>
      <c r="G364" s="278" t="s">
        <v>1047</v>
      </c>
      <c r="H364" s="278" t="s">
        <v>723</v>
      </c>
      <c r="I364" s="278" t="s">
        <v>749</v>
      </c>
      <c r="J364" s="278" t="s">
        <v>725</v>
      </c>
      <c r="K364" s="278" t="s">
        <v>1048</v>
      </c>
      <c r="L364" s="278" t="s">
        <v>120</v>
      </c>
      <c r="M364" s="278" t="s">
        <v>59</v>
      </c>
      <c r="N364" s="278" t="s">
        <v>728</v>
      </c>
      <c r="T364" s="147" t="s">
        <v>1128</v>
      </c>
      <c r="U364" s="149"/>
      <c r="V364" s="280" t="s">
        <v>58</v>
      </c>
      <c r="W364" s="280" t="s">
        <v>962</v>
      </c>
      <c r="X364" s="280" t="s">
        <v>959</v>
      </c>
      <c r="Y364" s="280" t="s">
        <v>721</v>
      </c>
      <c r="Z364" s="280" t="s">
        <v>1047</v>
      </c>
      <c r="AA364" s="280" t="s">
        <v>723</v>
      </c>
      <c r="AB364" s="280" t="s">
        <v>749</v>
      </c>
      <c r="AC364" s="280" t="s">
        <v>725</v>
      </c>
      <c r="AD364" s="280" t="s">
        <v>1048</v>
      </c>
      <c r="AE364" s="280" t="s">
        <v>120</v>
      </c>
      <c r="AF364" s="280" t="s">
        <v>59</v>
      </c>
      <c r="AG364" s="280" t="s">
        <v>728</v>
      </c>
    </row>
    <row r="365" spans="1:33">
      <c r="A365" s="3" t="s">
        <v>1129</v>
      </c>
      <c r="C365" s="54">
        <v>12380429138.273331</v>
      </c>
      <c r="D365" s="54">
        <v>159556400.41450649</v>
      </c>
      <c r="E365" s="54">
        <v>2798391114.2606816</v>
      </c>
      <c r="F365" s="54">
        <v>857222869.63063455</v>
      </c>
      <c r="G365" s="54">
        <v>0</v>
      </c>
      <c r="H365" s="54">
        <v>1620240687.8073726</v>
      </c>
      <c r="I365" s="54">
        <v>5856983882.2287264</v>
      </c>
      <c r="J365" s="54">
        <v>798731280.873469</v>
      </c>
      <c r="K365" s="54">
        <v>284468615.33918667</v>
      </c>
      <c r="L365" s="54">
        <v>4834287.7187522985</v>
      </c>
      <c r="M365" s="54">
        <v>0</v>
      </c>
      <c r="N365" s="54">
        <v>0</v>
      </c>
      <c r="T365" s="149" t="s">
        <v>1129</v>
      </c>
      <c r="U365" s="149"/>
      <c r="V365" s="288">
        <v>12380429138.273331</v>
      </c>
      <c r="W365" s="288">
        <v>159556400.41450649</v>
      </c>
      <c r="X365" s="288">
        <v>2798391114.2606812</v>
      </c>
      <c r="Y365" s="288">
        <v>857222869.63063455</v>
      </c>
      <c r="Z365" s="288">
        <v>0</v>
      </c>
      <c r="AA365" s="288">
        <v>1620240687.8073726</v>
      </c>
      <c r="AB365" s="288">
        <v>5856983882.2287254</v>
      </c>
      <c r="AC365" s="288">
        <v>798731280.87346888</v>
      </c>
      <c r="AD365" s="288">
        <v>284468615.33918667</v>
      </c>
      <c r="AE365" s="288">
        <v>4834287.7187522966</v>
      </c>
      <c r="AF365" s="288">
        <v>0</v>
      </c>
      <c r="AG365" s="288">
        <v>0</v>
      </c>
    </row>
    <row r="366" spans="1:33">
      <c r="A366" s="3" t="s">
        <v>1094</v>
      </c>
      <c r="C366" s="54">
        <v>6427401010.3116703</v>
      </c>
      <c r="D366" s="54">
        <v>69713056.604728311</v>
      </c>
      <c r="E366" s="54">
        <v>1222599737.0563636</v>
      </c>
      <c r="F366" s="54">
        <v>374586247.39781916</v>
      </c>
      <c r="G366" s="54">
        <v>0</v>
      </c>
      <c r="H366" s="54">
        <v>900408270.77280986</v>
      </c>
      <c r="I366" s="54">
        <v>3255401328.0287018</v>
      </c>
      <c r="J366" s="54">
        <v>443924010.52551675</v>
      </c>
      <c r="K366" s="54">
        <v>158081570.2948201</v>
      </c>
      <c r="L366" s="54">
        <v>2686789.6309106275</v>
      </c>
      <c r="M366" s="54">
        <v>0</v>
      </c>
      <c r="N366" s="54">
        <v>0</v>
      </c>
      <c r="T366" s="149" t="s">
        <v>1094</v>
      </c>
      <c r="U366" s="149"/>
      <c r="V366" s="288">
        <v>6427401010.3116703</v>
      </c>
      <c r="W366" s="288">
        <v>69713056.604728311</v>
      </c>
      <c r="X366" s="288">
        <v>1222599737.0563636</v>
      </c>
      <c r="Y366" s="288">
        <v>374586247.39781916</v>
      </c>
      <c r="Z366" s="288">
        <v>0</v>
      </c>
      <c r="AA366" s="288">
        <v>900408270.77280986</v>
      </c>
      <c r="AB366" s="288">
        <v>3255401328.0287018</v>
      </c>
      <c r="AC366" s="288">
        <v>443924010.52551675</v>
      </c>
      <c r="AD366" s="288">
        <v>158081570.2948201</v>
      </c>
      <c r="AE366" s="288">
        <v>2686789.6309106275</v>
      </c>
      <c r="AF366" s="288">
        <v>0</v>
      </c>
      <c r="AG366" s="288">
        <v>0</v>
      </c>
    </row>
    <row r="367" spans="1:33">
      <c r="A367" s="3" t="s">
        <v>1130</v>
      </c>
      <c r="C367" s="54">
        <v>7279764385.421669</v>
      </c>
      <c r="D367" s="54">
        <v>279991291.15083337</v>
      </c>
      <c r="E367" s="54">
        <v>2201388460.8975005</v>
      </c>
      <c r="F367" s="54">
        <v>534576381.28875053</v>
      </c>
      <c r="G367" s="54">
        <v>0</v>
      </c>
      <c r="H367" s="54">
        <v>644068189.53708351</v>
      </c>
      <c r="I367" s="54">
        <v>3109565343.1529169</v>
      </c>
      <c r="J367" s="54">
        <v>369616150.16125005</v>
      </c>
      <c r="K367" s="54">
        <v>140558569.23333338</v>
      </c>
      <c r="L367" s="54">
        <v>0</v>
      </c>
      <c r="M367" s="54">
        <v>0</v>
      </c>
      <c r="N367" s="54">
        <v>0</v>
      </c>
      <c r="T367" s="149" t="s">
        <v>1130</v>
      </c>
      <c r="U367" s="149"/>
      <c r="V367" s="288">
        <v>7279764385.421669</v>
      </c>
      <c r="W367" s="288">
        <v>279991291.15083337</v>
      </c>
      <c r="X367" s="288">
        <v>2201388460.8975005</v>
      </c>
      <c r="Y367" s="288">
        <v>534576381.28875053</v>
      </c>
      <c r="Z367" s="288">
        <v>0</v>
      </c>
      <c r="AA367" s="288">
        <v>644068189.53708351</v>
      </c>
      <c r="AB367" s="288">
        <v>3109565343.1529169</v>
      </c>
      <c r="AC367" s="288">
        <v>369616150.16125005</v>
      </c>
      <c r="AD367" s="288">
        <v>140558569.23333338</v>
      </c>
      <c r="AE367" s="288">
        <v>0</v>
      </c>
      <c r="AF367" s="288">
        <v>0</v>
      </c>
      <c r="AG367" s="288">
        <v>0</v>
      </c>
    </row>
    <row r="368" spans="1:33">
      <c r="A368" s="3" t="s">
        <v>1112</v>
      </c>
      <c r="C368" s="54">
        <v>1304163059.6737499</v>
      </c>
      <c r="D368" s="54">
        <v>32058986.686747827</v>
      </c>
      <c r="E368" s="54">
        <v>367168420.97784299</v>
      </c>
      <c r="F368" s="54">
        <v>92928819.514295712</v>
      </c>
      <c r="G368" s="54">
        <v>0</v>
      </c>
      <c r="H368" s="54">
        <v>160047000.40257871</v>
      </c>
      <c r="I368" s="54">
        <v>533625757.12674338</v>
      </c>
      <c r="J368" s="54">
        <v>86797786.60773845</v>
      </c>
      <c r="K368" s="54">
        <v>31326215.845190521</v>
      </c>
      <c r="L368" s="54">
        <v>210072.51261238821</v>
      </c>
      <c r="M368" s="54">
        <v>0</v>
      </c>
      <c r="N368" s="54">
        <v>0</v>
      </c>
      <c r="T368" s="149" t="s">
        <v>1112</v>
      </c>
      <c r="U368" s="149"/>
      <c r="V368" s="288">
        <v>1304163059.6737499</v>
      </c>
      <c r="W368" s="288">
        <v>32058986.686747827</v>
      </c>
      <c r="X368" s="288">
        <v>367168420.97784299</v>
      </c>
      <c r="Y368" s="288">
        <v>92928819.514295712</v>
      </c>
      <c r="Z368" s="288">
        <v>0</v>
      </c>
      <c r="AA368" s="288">
        <v>160047000.40257871</v>
      </c>
      <c r="AB368" s="288">
        <v>533625757.12674338</v>
      </c>
      <c r="AC368" s="288">
        <v>86797786.60773845</v>
      </c>
      <c r="AD368" s="288">
        <v>31326215.845190521</v>
      </c>
      <c r="AE368" s="288">
        <v>210072.51261238821</v>
      </c>
      <c r="AF368" s="288">
        <v>0</v>
      </c>
      <c r="AG368" s="288">
        <v>0</v>
      </c>
    </row>
    <row r="369" spans="1:83">
      <c r="A369" s="3" t="s">
        <v>1123</v>
      </c>
      <c r="C369" s="64">
        <v>946810851.94249988</v>
      </c>
      <c r="D369" s="64">
        <v>23875336.028635323</v>
      </c>
      <c r="E369" s="64">
        <v>354317659.56233776</v>
      </c>
      <c r="F369" s="64">
        <v>102027864.57985744</v>
      </c>
      <c r="G369" s="64">
        <v>0</v>
      </c>
      <c r="H369" s="64">
        <v>86217714.65332067</v>
      </c>
      <c r="I369" s="64">
        <v>319457722.62349594</v>
      </c>
      <c r="J369" s="64">
        <v>46785316.350853086</v>
      </c>
      <c r="K369" s="64">
        <v>13956014.135794835</v>
      </c>
      <c r="L369" s="64">
        <v>173224.00820493081</v>
      </c>
      <c r="M369" s="64">
        <v>0</v>
      </c>
      <c r="N369" s="64">
        <v>0</v>
      </c>
      <c r="T369" s="149" t="s">
        <v>1123</v>
      </c>
      <c r="U369" s="149"/>
      <c r="V369" s="314">
        <v>946810851.9425</v>
      </c>
      <c r="W369" s="314">
        <v>23875336.028635323</v>
      </c>
      <c r="X369" s="314">
        <v>354317659.5623377</v>
      </c>
      <c r="Y369" s="314">
        <v>102027864.57985742</v>
      </c>
      <c r="Z369" s="314">
        <v>0</v>
      </c>
      <c r="AA369" s="314">
        <v>86217714.65332067</v>
      </c>
      <c r="AB369" s="314">
        <v>319457722.62349594</v>
      </c>
      <c r="AC369" s="314">
        <v>46785316.350853086</v>
      </c>
      <c r="AD369" s="314">
        <v>13956014.135794835</v>
      </c>
      <c r="AE369" s="314">
        <v>173224.00820493081</v>
      </c>
      <c r="AF369" s="314">
        <v>0</v>
      </c>
      <c r="AG369" s="314">
        <v>0</v>
      </c>
    </row>
    <row r="370" spans="1:83">
      <c r="C370" s="54"/>
      <c r="T370" s="149"/>
      <c r="U370" s="149"/>
      <c r="V370" s="149"/>
      <c r="W370" s="149"/>
      <c r="X370" s="149"/>
      <c r="Y370" s="149"/>
      <c r="Z370" s="149"/>
      <c r="AA370" s="149"/>
      <c r="AB370" s="149"/>
      <c r="AC370" s="149"/>
      <c r="AD370" s="149"/>
      <c r="AE370" s="149"/>
      <c r="AF370" s="149"/>
      <c r="AG370" s="149"/>
    </row>
    <row r="371" spans="1:83">
      <c r="A371" s="3" t="s">
        <v>1131</v>
      </c>
      <c r="C371" s="54">
        <v>28338568445.622921</v>
      </c>
      <c r="D371" s="54">
        <v>565195070.88545132</v>
      </c>
      <c r="E371" s="54">
        <v>6943865392.7547274</v>
      </c>
      <c r="F371" s="54">
        <v>1961342182.4113576</v>
      </c>
      <c r="G371" s="54">
        <v>0</v>
      </c>
      <c r="H371" s="54">
        <v>3410981863.1731658</v>
      </c>
      <c r="I371" s="54">
        <v>13075034033.160582</v>
      </c>
      <c r="J371" s="54">
        <v>1745854544.5188274</v>
      </c>
      <c r="K371" s="54">
        <v>628390984.84832549</v>
      </c>
      <c r="L371" s="54">
        <v>7904373.870480245</v>
      </c>
      <c r="M371" s="54">
        <v>0</v>
      </c>
      <c r="N371" s="54">
        <v>0</v>
      </c>
      <c r="T371" s="149" t="s">
        <v>1131</v>
      </c>
      <c r="U371" s="149"/>
      <c r="V371" s="288">
        <v>28338568445.622921</v>
      </c>
      <c r="W371" s="288">
        <v>565195070.88545132</v>
      </c>
      <c r="X371" s="288">
        <v>6943865392.7547264</v>
      </c>
      <c r="Y371" s="288">
        <v>1961342182.4113576</v>
      </c>
      <c r="Z371" s="288">
        <v>0</v>
      </c>
      <c r="AA371" s="288">
        <v>3410981863.1731658</v>
      </c>
      <c r="AB371" s="288">
        <v>13075034033.160582</v>
      </c>
      <c r="AC371" s="288">
        <v>1745854544.5188274</v>
      </c>
      <c r="AD371" s="288">
        <v>628390984.84832549</v>
      </c>
      <c r="AE371" s="288">
        <v>7904373.8704802431</v>
      </c>
      <c r="AF371" s="288">
        <v>0</v>
      </c>
      <c r="AG371" s="288">
        <v>0</v>
      </c>
    </row>
    <row r="372" spans="1:83">
      <c r="A372" s="89" t="s">
        <v>675</v>
      </c>
      <c r="C372" s="165">
        <v>0</v>
      </c>
      <c r="D372" s="165">
        <v>0</v>
      </c>
      <c r="E372" s="165">
        <v>0</v>
      </c>
      <c r="F372" s="165">
        <v>0</v>
      </c>
      <c r="G372" s="165">
        <v>0</v>
      </c>
      <c r="H372" s="165">
        <v>0</v>
      </c>
      <c r="I372" s="165">
        <v>0</v>
      </c>
      <c r="J372" s="165">
        <v>0</v>
      </c>
      <c r="K372" s="165">
        <v>0</v>
      </c>
      <c r="L372" s="165">
        <v>0</v>
      </c>
      <c r="M372" s="165">
        <v>0</v>
      </c>
      <c r="N372" s="165">
        <v>0</v>
      </c>
      <c r="T372" s="148" t="s">
        <v>1132</v>
      </c>
      <c r="U372" s="149"/>
      <c r="V372" s="287">
        <v>0</v>
      </c>
      <c r="W372" s="287">
        <v>0</v>
      </c>
      <c r="X372" s="287">
        <v>0</v>
      </c>
      <c r="Y372" s="287">
        <v>0</v>
      </c>
      <c r="Z372" s="287">
        <v>0</v>
      </c>
      <c r="AA372" s="287">
        <v>0</v>
      </c>
      <c r="AB372" s="287">
        <v>0</v>
      </c>
      <c r="AC372" s="287">
        <v>0</v>
      </c>
      <c r="AD372" s="287">
        <v>0</v>
      </c>
      <c r="AE372" s="287">
        <v>0</v>
      </c>
      <c r="AF372" s="287">
        <v>0</v>
      </c>
      <c r="AG372" s="287">
        <v>0</v>
      </c>
    </row>
    <row r="373" spans="1:83">
      <c r="A373" s="89" t="s">
        <v>1133</v>
      </c>
      <c r="C373" s="155">
        <v>0.99999999999999978</v>
      </c>
      <c r="D373" s="155">
        <v>1.9944376229518022E-2</v>
      </c>
      <c r="E373" s="155">
        <v>0.24503232780014522</v>
      </c>
      <c r="F373" s="155">
        <v>6.9211053697890657E-2</v>
      </c>
      <c r="G373" s="155">
        <v>0</v>
      </c>
      <c r="H373" s="155">
        <v>0.12036535542429683</v>
      </c>
      <c r="I373" s="155">
        <v>0.46138653962882542</v>
      </c>
      <c r="J373" s="155">
        <v>6.1607012643169923E-2</v>
      </c>
      <c r="K373" s="155">
        <v>2.2174408211695838E-2</v>
      </c>
      <c r="L373" s="155">
        <v>2.7892636445794519E-4</v>
      </c>
      <c r="M373" s="155">
        <v>0</v>
      </c>
      <c r="N373" s="155">
        <v>0</v>
      </c>
      <c r="T373" s="148" t="s">
        <v>1134</v>
      </c>
      <c r="U373" s="149"/>
      <c r="V373" s="157">
        <v>0.99999999999999978</v>
      </c>
      <c r="W373" s="157">
        <v>1.9944376229518022E-2</v>
      </c>
      <c r="X373" s="157">
        <v>0.24503232780014519</v>
      </c>
      <c r="Y373" s="157">
        <v>6.9211053697890657E-2</v>
      </c>
      <c r="Z373" s="157">
        <v>0</v>
      </c>
      <c r="AA373" s="157">
        <v>0.12036535542429683</v>
      </c>
      <c r="AB373" s="157">
        <v>0.46138653962882542</v>
      </c>
      <c r="AC373" s="157">
        <v>6.1607012643169923E-2</v>
      </c>
      <c r="AD373" s="157">
        <v>2.2174408211695838E-2</v>
      </c>
      <c r="AE373" s="157">
        <v>2.7892636445794514E-4</v>
      </c>
      <c r="AF373" s="157">
        <v>0</v>
      </c>
      <c r="AG373" s="157">
        <v>0</v>
      </c>
    </row>
    <row r="374" spans="1:83">
      <c r="D374" s="165">
        <v>0</v>
      </c>
      <c r="E374" s="165">
        <v>0</v>
      </c>
      <c r="F374" s="165">
        <v>0</v>
      </c>
      <c r="G374" s="165">
        <v>0</v>
      </c>
      <c r="H374" s="165">
        <v>0</v>
      </c>
      <c r="I374" s="165">
        <v>0</v>
      </c>
      <c r="J374" s="165">
        <v>0</v>
      </c>
      <c r="K374" s="165">
        <v>0</v>
      </c>
      <c r="L374" s="165">
        <v>0</v>
      </c>
      <c r="M374" s="165">
        <v>0</v>
      </c>
      <c r="N374" s="165">
        <v>0</v>
      </c>
      <c r="T374" s="149"/>
      <c r="U374" s="149"/>
      <c r="V374" s="149"/>
      <c r="W374" s="149"/>
      <c r="X374" s="149"/>
      <c r="Y374" s="149"/>
      <c r="Z374" s="149"/>
      <c r="AA374" s="149"/>
      <c r="AB374" s="149"/>
      <c r="AC374" s="149"/>
      <c r="AD374" s="149"/>
      <c r="AE374" s="149"/>
      <c r="AF374" s="149"/>
      <c r="AG374" s="149"/>
    </row>
    <row r="375" spans="1:83">
      <c r="T375" s="149"/>
      <c r="U375" s="149"/>
      <c r="V375" s="149"/>
      <c r="W375" s="149"/>
      <c r="X375" s="149"/>
      <c r="Y375" s="149"/>
      <c r="Z375" s="149"/>
      <c r="AA375" s="149"/>
      <c r="AB375" s="149"/>
      <c r="AC375" s="149"/>
      <c r="AD375" s="149"/>
      <c r="AE375" s="149"/>
      <c r="AF375" s="149"/>
      <c r="AG375" s="149"/>
    </row>
    <row r="376" spans="1:83">
      <c r="A376" s="3" t="s">
        <v>1135</v>
      </c>
      <c r="T376" s="149" t="s">
        <v>1135</v>
      </c>
      <c r="U376" s="149"/>
      <c r="V376" s="149"/>
      <c r="W376" s="149"/>
      <c r="X376" s="149"/>
      <c r="Y376" s="149"/>
      <c r="Z376" s="149"/>
      <c r="AA376" s="149"/>
      <c r="AB376" s="149"/>
      <c r="AC376" s="149"/>
      <c r="AD376" s="149"/>
      <c r="AE376" s="149"/>
      <c r="AF376" s="149"/>
      <c r="AG376" s="149"/>
    </row>
    <row r="377" spans="1:83">
      <c r="A377" s="3" t="s">
        <v>1129</v>
      </c>
      <c r="C377" s="54">
        <v>-4375802383.8762465</v>
      </c>
      <c r="D377" s="54">
        <v>-57788417.563699029</v>
      </c>
      <c r="E377" s="54">
        <v>-1013475320.5894951</v>
      </c>
      <c r="F377" s="54">
        <v>-310504679.53222203</v>
      </c>
      <c r="G377" s="54">
        <v>0</v>
      </c>
      <c r="H377" s="54">
        <v>-568554614.01986003</v>
      </c>
      <c r="I377" s="54">
        <v>-2048424298.1260135</v>
      </c>
      <c r="J377" s="54">
        <v>-279319800.05728269</v>
      </c>
      <c r="K377" s="54">
        <v>-99899945.603475824</v>
      </c>
      <c r="L377" s="54">
        <v>-1697890.8841981408</v>
      </c>
      <c r="M377" s="54">
        <v>3862582.5</v>
      </c>
      <c r="N377" s="54">
        <v>0</v>
      </c>
      <c r="T377" s="149" t="s">
        <v>1129</v>
      </c>
      <c r="U377" s="149"/>
      <c r="V377" s="288">
        <v>-4375802383.8762465</v>
      </c>
      <c r="W377" s="288">
        <v>-57788417.563699029</v>
      </c>
      <c r="X377" s="288">
        <v>-1013475320.5894951</v>
      </c>
      <c r="Y377" s="288">
        <v>-310504679.53222203</v>
      </c>
      <c r="Z377" s="288">
        <v>0</v>
      </c>
      <c r="AA377" s="288">
        <v>-568554614.01986003</v>
      </c>
      <c r="AB377" s="288">
        <v>-2048424298.1260135</v>
      </c>
      <c r="AC377" s="288">
        <v>-279319800.05728269</v>
      </c>
      <c r="AD377" s="288">
        <v>-99899945.603475824</v>
      </c>
      <c r="AE377" s="288">
        <v>-1697890.8841981408</v>
      </c>
      <c r="AF377" s="288">
        <v>3862582.5</v>
      </c>
      <c r="AG377" s="288">
        <v>0</v>
      </c>
    </row>
    <row r="378" spans="1:83">
      <c r="A378" s="3" t="s">
        <v>1094</v>
      </c>
      <c r="C378" s="54">
        <v>-1836845680.421253</v>
      </c>
      <c r="D378" s="54">
        <v>-24899282.827866834</v>
      </c>
      <c r="E378" s="54">
        <v>-436666403.14375496</v>
      </c>
      <c r="F378" s="54">
        <v>-133800750.75946701</v>
      </c>
      <c r="G378" s="54">
        <v>0</v>
      </c>
      <c r="H378" s="54">
        <v>-234795160.74350658</v>
      </c>
      <c r="I378" s="54">
        <v>-848993114.5529176</v>
      </c>
      <c r="J378" s="54">
        <v>-115769002.37768827</v>
      </c>
      <c r="K378" s="54">
        <v>-41221297.628885739</v>
      </c>
      <c r="L378" s="54">
        <v>-700668.38716602244</v>
      </c>
      <c r="M378" s="54">
        <v>0</v>
      </c>
      <c r="N378" s="54">
        <v>0</v>
      </c>
      <c r="T378" s="149" t="s">
        <v>1094</v>
      </c>
      <c r="U378" s="149"/>
      <c r="V378" s="288">
        <v>-1836845680.421253</v>
      </c>
      <c r="W378" s="288">
        <v>-24899282.827866834</v>
      </c>
      <c r="X378" s="288">
        <v>-436666403.14375496</v>
      </c>
      <c r="Y378" s="288">
        <v>-133800750.75946701</v>
      </c>
      <c r="Z378" s="288">
        <v>0</v>
      </c>
      <c r="AA378" s="288">
        <v>-234795160.74350658</v>
      </c>
      <c r="AB378" s="288">
        <v>-848993114.5529176</v>
      </c>
      <c r="AC378" s="288">
        <v>-115769002.37768827</v>
      </c>
      <c r="AD378" s="288">
        <v>-41221297.628885739</v>
      </c>
      <c r="AE378" s="288">
        <v>-700668.38716602244</v>
      </c>
      <c r="AF378" s="288">
        <v>0</v>
      </c>
      <c r="AG378" s="288">
        <v>0</v>
      </c>
    </row>
    <row r="379" spans="1:83">
      <c r="A379" s="3" t="s">
        <v>1130</v>
      </c>
      <c r="C379" s="54">
        <v>-2932261877.88375</v>
      </c>
      <c r="D379" s="54">
        <v>-142162250.54000011</v>
      </c>
      <c r="E379" s="54">
        <v>-1033660702.9058338</v>
      </c>
      <c r="F379" s="54">
        <v>-258915612.74083337</v>
      </c>
      <c r="G379" s="54">
        <v>0</v>
      </c>
      <c r="H379" s="54">
        <v>-270263480.11208326</v>
      </c>
      <c r="I379" s="54">
        <v>-1015970994.0791664</v>
      </c>
      <c r="J379" s="54">
        <v>-151315468.67791659</v>
      </c>
      <c r="K379" s="54">
        <v>-59973368.827916659</v>
      </c>
      <c r="L379" s="54">
        <v>0</v>
      </c>
      <c r="M379" s="54">
        <v>0</v>
      </c>
      <c r="N379" s="54">
        <v>0</v>
      </c>
      <c r="T379" s="149" t="s">
        <v>1130</v>
      </c>
      <c r="U379" s="149"/>
      <c r="V379" s="288">
        <v>-2932261877.88375</v>
      </c>
      <c r="W379" s="288">
        <v>-142162250.54000011</v>
      </c>
      <c r="X379" s="288">
        <v>-1033660702.9058338</v>
      </c>
      <c r="Y379" s="288">
        <v>-258915612.74083337</v>
      </c>
      <c r="Z379" s="288">
        <v>0</v>
      </c>
      <c r="AA379" s="288">
        <v>-270263480.11208326</v>
      </c>
      <c r="AB379" s="288">
        <v>-1015970994.0791664</v>
      </c>
      <c r="AC379" s="288">
        <v>-151315468.67791659</v>
      </c>
      <c r="AD379" s="288">
        <v>-59973368.827916659</v>
      </c>
      <c r="AE379" s="288">
        <v>0</v>
      </c>
      <c r="AF379" s="288">
        <v>0</v>
      </c>
      <c r="AG379" s="288">
        <v>0</v>
      </c>
      <c r="BX379" s="191"/>
      <c r="BY379" s="191"/>
      <c r="BZ379" s="191"/>
      <c r="CA379" s="191"/>
      <c r="CC379" s="191"/>
    </row>
    <row r="380" spans="1:83">
      <c r="A380" s="3" t="s">
        <v>1112</v>
      </c>
      <c r="C380" s="54">
        <v>-510219670.97625035</v>
      </c>
      <c r="D380" s="54">
        <v>-12047352.003209097</v>
      </c>
      <c r="E380" s="54">
        <v>-150511222.69536319</v>
      </c>
      <c r="F380" s="54">
        <v>-42940327.597566247</v>
      </c>
      <c r="G380" s="54">
        <v>0</v>
      </c>
      <c r="H380" s="54">
        <v>-58956094.728906862</v>
      </c>
      <c r="I380" s="54">
        <v>-201369335.40258697</v>
      </c>
      <c r="J380" s="54">
        <v>-32900700.746118482</v>
      </c>
      <c r="K380" s="54">
        <v>-11414858.965824321</v>
      </c>
      <c r="L380" s="54">
        <v>-79778.836675137543</v>
      </c>
      <c r="M380" s="54">
        <v>0</v>
      </c>
      <c r="N380" s="54">
        <v>0</v>
      </c>
      <c r="T380" s="149" t="s">
        <v>1112</v>
      </c>
      <c r="U380" s="149"/>
      <c r="V380" s="288">
        <v>-510219670.97625035</v>
      </c>
      <c r="W380" s="288">
        <v>-12047352.003209097</v>
      </c>
      <c r="X380" s="288">
        <v>-150511222.69536319</v>
      </c>
      <c r="Y380" s="288">
        <v>-42940327.597566247</v>
      </c>
      <c r="Z380" s="288">
        <v>0</v>
      </c>
      <c r="AA380" s="288">
        <v>-58956094.728906862</v>
      </c>
      <c r="AB380" s="288">
        <v>-201369335.40258697</v>
      </c>
      <c r="AC380" s="288">
        <v>-32900700.746118482</v>
      </c>
      <c r="AD380" s="288">
        <v>-11414858.965824321</v>
      </c>
      <c r="AE380" s="288">
        <v>-79778.836675137543</v>
      </c>
      <c r="AF380" s="288">
        <v>0</v>
      </c>
      <c r="AG380" s="288">
        <v>0</v>
      </c>
      <c r="BB380" s="191"/>
      <c r="BC380" s="191"/>
      <c r="BD380" s="191"/>
      <c r="BX380" s="191"/>
      <c r="BY380" s="191"/>
      <c r="BZ380" s="191"/>
      <c r="CA380" s="191"/>
      <c r="CC380" s="191"/>
    </row>
    <row r="381" spans="1:83">
      <c r="A381" s="3" t="s">
        <v>1123</v>
      </c>
      <c r="C381" s="54">
        <v>-618606267.35791636</v>
      </c>
      <c r="D381" s="54">
        <v>-15822709.49110043</v>
      </c>
      <c r="E381" s="54">
        <v>-231426001.31301081</v>
      </c>
      <c r="F381" s="54">
        <v>-65299296.318347819</v>
      </c>
      <c r="G381" s="54">
        <v>0</v>
      </c>
      <c r="H381" s="54">
        <v>-55557675.287452862</v>
      </c>
      <c r="I381" s="54">
        <v>-210545394.82780552</v>
      </c>
      <c r="J381" s="54">
        <v>-30287033.36259165</v>
      </c>
      <c r="K381" s="54">
        <v>-9554838.6302770581</v>
      </c>
      <c r="L381" s="54">
        <v>-113318.12733021122</v>
      </c>
      <c r="M381" s="54">
        <v>0</v>
      </c>
      <c r="N381" s="54">
        <v>0</v>
      </c>
      <c r="T381" s="149" t="s">
        <v>1123</v>
      </c>
      <c r="U381" s="149"/>
      <c r="V381" s="288">
        <v>-618606267.35791636</v>
      </c>
      <c r="W381" s="288">
        <v>-15822709.49110043</v>
      </c>
      <c r="X381" s="288">
        <v>-231426001.31301081</v>
      </c>
      <c r="Y381" s="288">
        <v>-65299296.318347819</v>
      </c>
      <c r="Z381" s="288">
        <v>0</v>
      </c>
      <c r="AA381" s="288">
        <v>-55557675.287452862</v>
      </c>
      <c r="AB381" s="288">
        <v>-210545394.82780552</v>
      </c>
      <c r="AC381" s="288">
        <v>-30287033.36259165</v>
      </c>
      <c r="AD381" s="288">
        <v>-9554838.6302770581</v>
      </c>
      <c r="AE381" s="288">
        <v>-113318.12733021122</v>
      </c>
      <c r="AF381" s="288">
        <v>0</v>
      </c>
      <c r="AG381" s="288">
        <v>0</v>
      </c>
      <c r="BB381" s="191"/>
      <c r="BC381" s="191"/>
      <c r="BD381" s="191"/>
      <c r="BX381" s="191"/>
      <c r="BY381" s="191"/>
      <c r="BZ381" s="191"/>
      <c r="CA381" s="191"/>
      <c r="CC381" s="191"/>
      <c r="CD381" s="191"/>
      <c r="CE381" s="191"/>
    </row>
    <row r="382" spans="1:83">
      <c r="C382" s="67">
        <v>-10273735880.515415</v>
      </c>
      <c r="D382" s="67">
        <v>-252720012.42587548</v>
      </c>
      <c r="E382" s="67">
        <v>-2865739650.6474576</v>
      </c>
      <c r="F382" s="67">
        <v>-811460666.9484365</v>
      </c>
      <c r="G382" s="67">
        <v>0</v>
      </c>
      <c r="H382" s="67">
        <v>-1188127024.8918097</v>
      </c>
      <c r="I382" s="67">
        <v>-4325303136.9884901</v>
      </c>
      <c r="J382" s="67">
        <v>-609592005.22159767</v>
      </c>
      <c r="K382" s="67">
        <v>-222064309.65637961</v>
      </c>
      <c r="L382" s="67">
        <v>-2591656.2353695119</v>
      </c>
      <c r="M382" s="67">
        <v>3862582.5</v>
      </c>
      <c r="N382" s="67">
        <v>0</v>
      </c>
      <c r="T382" s="149"/>
      <c r="U382" s="149"/>
      <c r="V382" s="289">
        <v>-10273735880.515415</v>
      </c>
      <c r="W382" s="289">
        <v>-252720012.42587548</v>
      </c>
      <c r="X382" s="289">
        <v>-2865739650.6474576</v>
      </c>
      <c r="Y382" s="289">
        <v>-811460666.9484365</v>
      </c>
      <c r="Z382" s="289">
        <v>0</v>
      </c>
      <c r="AA382" s="289">
        <v>-1188127024.8918097</v>
      </c>
      <c r="AB382" s="289">
        <v>-4325303136.9884901</v>
      </c>
      <c r="AC382" s="289">
        <v>-609592005.22159767</v>
      </c>
      <c r="AD382" s="289">
        <v>-222064309.65637961</v>
      </c>
      <c r="AE382" s="289">
        <v>-2591656.2353695119</v>
      </c>
      <c r="AF382" s="289">
        <v>3862582.5</v>
      </c>
      <c r="AG382" s="289">
        <v>0</v>
      </c>
      <c r="BB382" s="191"/>
      <c r="BC382" s="191"/>
      <c r="BD382" s="191"/>
      <c r="BX382" s="191"/>
      <c r="BY382" s="191"/>
      <c r="BZ382" s="191"/>
      <c r="CA382" s="191"/>
      <c r="CC382" s="191"/>
      <c r="CD382" s="191"/>
      <c r="CE382" s="191"/>
    </row>
    <row r="383" spans="1:83">
      <c r="C383" s="165">
        <v>0</v>
      </c>
      <c r="D383" s="165">
        <v>0</v>
      </c>
      <c r="E383" s="165">
        <v>0</v>
      </c>
      <c r="F383" s="165">
        <v>0</v>
      </c>
      <c r="G383" s="165">
        <v>0</v>
      </c>
      <c r="H383" s="165">
        <v>0</v>
      </c>
      <c r="I383" s="165">
        <v>0</v>
      </c>
      <c r="J383" s="165">
        <v>0</v>
      </c>
      <c r="K383" s="165">
        <v>0</v>
      </c>
      <c r="L383" s="165">
        <v>0</v>
      </c>
      <c r="M383" s="165">
        <v>0</v>
      </c>
      <c r="N383" s="165">
        <v>0</v>
      </c>
      <c r="T383" s="149"/>
      <c r="U383" s="149"/>
      <c r="V383" s="287">
        <v>0</v>
      </c>
      <c r="W383" s="287">
        <v>0</v>
      </c>
      <c r="X383" s="287">
        <v>5.6624412536621094E-7</v>
      </c>
      <c r="Y383" s="287">
        <v>0</v>
      </c>
      <c r="Z383" s="287">
        <v>0</v>
      </c>
      <c r="AA383" s="287">
        <v>-1.4901161193847656E-7</v>
      </c>
      <c r="AB383" s="287">
        <v>-4.1723251342773438E-7</v>
      </c>
      <c r="AC383" s="287">
        <v>3.7252902984619141E-8</v>
      </c>
      <c r="AD383" s="287">
        <v>-1.4901161193847656E-8</v>
      </c>
      <c r="AE383" s="287">
        <v>0</v>
      </c>
      <c r="AF383" s="287">
        <v>0</v>
      </c>
      <c r="AG383" s="287">
        <v>0</v>
      </c>
      <c r="BB383" s="191"/>
      <c r="BC383" s="191"/>
      <c r="BD383" s="191"/>
      <c r="BX383" s="191"/>
      <c r="BY383" s="191"/>
      <c r="BZ383" s="191"/>
      <c r="CA383" s="191"/>
      <c r="CC383" s="191"/>
      <c r="CD383" s="191"/>
    </row>
    <row r="384" spans="1:83">
      <c r="T384" s="149"/>
      <c r="U384" s="149"/>
      <c r="V384" s="149"/>
      <c r="W384" s="149"/>
      <c r="X384" s="149"/>
      <c r="Y384" s="149"/>
      <c r="Z384" s="149"/>
      <c r="AA384" s="149"/>
      <c r="AB384" s="149"/>
      <c r="AC384" s="149"/>
      <c r="AD384" s="149"/>
      <c r="AE384" s="149"/>
      <c r="AF384" s="149"/>
      <c r="AG384" s="149"/>
      <c r="BB384" s="191"/>
      <c r="BC384" s="191"/>
      <c r="BD384" s="191"/>
      <c r="BX384" s="191"/>
      <c r="CD384" s="191"/>
    </row>
    <row r="385" spans="1:89">
      <c r="A385" s="3" t="s">
        <v>1136</v>
      </c>
      <c r="C385" s="54">
        <v>18064832565.107506</v>
      </c>
      <c r="D385" s="54">
        <v>312475058.45957583</v>
      </c>
      <c r="E385" s="54">
        <v>4078125742.1072698</v>
      </c>
      <c r="F385" s="54">
        <v>1149881515.4629211</v>
      </c>
      <c r="G385" s="54">
        <v>0</v>
      </c>
      <c r="H385" s="54">
        <v>2222854838.2813559</v>
      </c>
      <c r="I385" s="54">
        <v>8749730896.1720924</v>
      </c>
      <c r="J385" s="54">
        <v>1136262539.2972298</v>
      </c>
      <c r="K385" s="54">
        <v>406326675.19194591</v>
      </c>
      <c r="L385" s="54">
        <v>5312717.6351107331</v>
      </c>
      <c r="M385" s="54">
        <v>3862582.5</v>
      </c>
      <c r="N385" s="54">
        <v>0</v>
      </c>
      <c r="T385" s="149" t="s">
        <v>1136</v>
      </c>
      <c r="U385" s="149"/>
      <c r="V385" s="288">
        <v>18064832565.107506</v>
      </c>
      <c r="W385" s="288">
        <v>312475058.45957583</v>
      </c>
      <c r="X385" s="288">
        <v>4078125742.1072688</v>
      </c>
      <c r="Y385" s="288">
        <v>1149881515.4629211</v>
      </c>
      <c r="Z385" s="288">
        <v>0</v>
      </c>
      <c r="AA385" s="288">
        <v>2222854838.2813559</v>
      </c>
      <c r="AB385" s="288">
        <v>8749730896.1720924</v>
      </c>
      <c r="AC385" s="288">
        <v>1136262539.2972298</v>
      </c>
      <c r="AD385" s="288">
        <v>406326675.19194591</v>
      </c>
      <c r="AE385" s="288">
        <v>5312717.6351107312</v>
      </c>
      <c r="AF385" s="288">
        <v>3862582.5</v>
      </c>
      <c r="AG385" s="288">
        <v>0</v>
      </c>
      <c r="BB385" s="191"/>
      <c r="BC385" s="191"/>
      <c r="BD385" s="191"/>
      <c r="BX385" s="191"/>
      <c r="BY385" s="191"/>
      <c r="BZ385" s="191"/>
      <c r="CA385" s="191"/>
      <c r="CC385" s="191"/>
      <c r="CD385" s="191"/>
      <c r="CE385" s="191"/>
      <c r="CF385" s="191"/>
      <c r="CG385" s="191"/>
      <c r="CH385" s="191"/>
    </row>
    <row r="386" spans="1:89">
      <c r="A386" s="89" t="s">
        <v>678</v>
      </c>
      <c r="T386" s="148" t="s">
        <v>678</v>
      </c>
      <c r="U386" s="149"/>
      <c r="V386" s="149"/>
      <c r="W386" s="149"/>
      <c r="X386" s="149"/>
      <c r="Y386" s="149"/>
      <c r="Z386" s="149"/>
      <c r="AA386" s="149"/>
      <c r="AB386" s="149"/>
      <c r="AC386" s="149"/>
      <c r="AD386" s="149"/>
      <c r="AE386" s="149"/>
      <c r="AF386" s="149"/>
      <c r="AG386" s="149"/>
      <c r="BB386" s="191"/>
      <c r="BC386" s="191"/>
      <c r="BD386" s="191"/>
    </row>
    <row r="387" spans="1:89">
      <c r="A387" s="89" t="s">
        <v>1137</v>
      </c>
      <c r="C387" s="155">
        <v>0.99999999999999967</v>
      </c>
      <c r="D387" s="155">
        <v>1.7297423451525705E-2</v>
      </c>
      <c r="E387" s="155">
        <v>0.22574943484304585</v>
      </c>
      <c r="F387" s="155">
        <v>6.365304031015126E-2</v>
      </c>
      <c r="G387" s="155">
        <v>0</v>
      </c>
      <c r="H387" s="155">
        <v>0.12304873738906572</v>
      </c>
      <c r="I387" s="155">
        <v>0.48435161879509075</v>
      </c>
      <c r="J387" s="155">
        <v>6.2899145906945064E-2</v>
      </c>
      <c r="K387" s="155">
        <v>2.2492689800888161E-2</v>
      </c>
      <c r="L387" s="155">
        <v>2.9409171748274749E-4</v>
      </c>
      <c r="M387" s="155">
        <v>2.1381778580448267E-4</v>
      </c>
      <c r="N387" s="155">
        <v>0</v>
      </c>
      <c r="T387" s="148" t="s">
        <v>1137</v>
      </c>
      <c r="U387" s="149"/>
      <c r="V387" s="157">
        <v>0.99999999999999967</v>
      </c>
      <c r="W387" s="157">
        <v>1.7297423451525705E-2</v>
      </c>
      <c r="X387" s="157">
        <v>0.2257494348430458</v>
      </c>
      <c r="Y387" s="157">
        <v>6.365304031015126E-2</v>
      </c>
      <c r="Z387" s="157">
        <v>0</v>
      </c>
      <c r="AA387" s="157">
        <v>0.12304873738906572</v>
      </c>
      <c r="AB387" s="157">
        <v>0.48435161879509075</v>
      </c>
      <c r="AC387" s="157">
        <v>6.2899145906945064E-2</v>
      </c>
      <c r="AD387" s="157">
        <v>2.2492689800888161E-2</v>
      </c>
      <c r="AE387" s="157">
        <v>2.9409171748274738E-4</v>
      </c>
      <c r="AF387" s="157">
        <v>2.1381778580448267E-4</v>
      </c>
      <c r="AG387" s="157">
        <v>0</v>
      </c>
      <c r="CD387" s="191"/>
      <c r="CE387" s="191"/>
      <c r="CF387" s="191"/>
      <c r="CG387" s="191"/>
      <c r="CH387" s="191"/>
    </row>
    <row r="388" spans="1:89">
      <c r="D388" s="165">
        <v>0</v>
      </c>
      <c r="E388" s="165">
        <v>0</v>
      </c>
      <c r="F388" s="165">
        <v>0</v>
      </c>
      <c r="G388" s="165">
        <v>0</v>
      </c>
      <c r="H388" s="165">
        <v>0</v>
      </c>
      <c r="I388" s="165">
        <v>0</v>
      </c>
      <c r="J388" s="165">
        <v>0</v>
      </c>
      <c r="K388" s="165">
        <v>0</v>
      </c>
      <c r="L388" s="165">
        <v>0</v>
      </c>
      <c r="M388" s="165">
        <v>0</v>
      </c>
      <c r="N388" s="165">
        <v>0</v>
      </c>
      <c r="T388" s="149"/>
      <c r="U388" s="149"/>
      <c r="V388" s="149"/>
      <c r="W388" s="149"/>
      <c r="X388" s="149"/>
      <c r="Y388" s="149"/>
      <c r="Z388" s="149"/>
      <c r="AA388" s="149"/>
      <c r="AB388" s="149"/>
      <c r="AC388" s="149"/>
      <c r="AD388" s="149"/>
      <c r="AE388" s="149"/>
      <c r="AF388" s="149"/>
      <c r="AG388" s="149"/>
      <c r="BX388" s="191"/>
      <c r="CK388" s="191"/>
    </row>
    <row r="389" spans="1:89">
      <c r="A389" s="3" t="s">
        <v>1138</v>
      </c>
      <c r="C389" s="155">
        <v>0</v>
      </c>
      <c r="T389" s="149" t="s">
        <v>1138</v>
      </c>
      <c r="U389" s="149"/>
      <c r="V389" s="157">
        <v>0</v>
      </c>
      <c r="W389" s="149"/>
      <c r="X389" s="149"/>
      <c r="Y389" s="149"/>
      <c r="Z389" s="149"/>
      <c r="AA389" s="149"/>
      <c r="AB389" s="149"/>
      <c r="AC389" s="149"/>
      <c r="AD389" s="149"/>
      <c r="AE389" s="149"/>
      <c r="AF389" s="149"/>
      <c r="AG389" s="149"/>
      <c r="AO389" s="191"/>
      <c r="AP389" s="191"/>
    </row>
    <row r="390" spans="1:89">
      <c r="A390" s="89" t="s">
        <v>948</v>
      </c>
      <c r="T390" s="148" t="s">
        <v>948</v>
      </c>
      <c r="U390" s="149"/>
      <c r="V390" s="149"/>
      <c r="W390" s="149"/>
      <c r="X390" s="149"/>
      <c r="Y390" s="149"/>
      <c r="Z390" s="149"/>
      <c r="AA390" s="149"/>
      <c r="AB390" s="149"/>
      <c r="AC390" s="149"/>
      <c r="AD390" s="149"/>
      <c r="AE390" s="149"/>
      <c r="AF390" s="149"/>
      <c r="AG390" s="149"/>
      <c r="AO390" s="191"/>
      <c r="AP390" s="191"/>
      <c r="CF390" s="191"/>
      <c r="CG390" s="191"/>
      <c r="CH390" s="191"/>
      <c r="CI390" s="191"/>
    </row>
    <row r="391" spans="1:89">
      <c r="A391" s="89" t="s">
        <v>1139</v>
      </c>
      <c r="C391" s="155">
        <v>0.99999999999999967</v>
      </c>
      <c r="D391" s="155">
        <v>1.7297423451525705E-2</v>
      </c>
      <c r="E391" s="155">
        <v>0.22574943484304585</v>
      </c>
      <c r="F391" s="155">
        <v>6.365304031015126E-2</v>
      </c>
      <c r="G391" s="155">
        <v>0</v>
      </c>
      <c r="H391" s="155">
        <v>0.12304873738906572</v>
      </c>
      <c r="I391" s="155">
        <v>0.48435161879509075</v>
      </c>
      <c r="J391" s="155">
        <v>6.2899145906945064E-2</v>
      </c>
      <c r="K391" s="155">
        <v>2.2492689800888161E-2</v>
      </c>
      <c r="L391" s="155">
        <v>2.9409171748274749E-4</v>
      </c>
      <c r="M391" s="155">
        <v>2.1381778580448267E-4</v>
      </c>
      <c r="N391" s="155">
        <v>0</v>
      </c>
      <c r="T391" s="148" t="s">
        <v>1139</v>
      </c>
      <c r="U391" s="149"/>
      <c r="V391" s="157">
        <v>0.99999999999999967</v>
      </c>
      <c r="W391" s="157">
        <v>1.7297423451525705E-2</v>
      </c>
      <c r="X391" s="157">
        <v>0.2257494348430458</v>
      </c>
      <c r="Y391" s="157">
        <v>6.365304031015126E-2</v>
      </c>
      <c r="Z391" s="157">
        <v>0</v>
      </c>
      <c r="AA391" s="157">
        <v>0.12304873738906572</v>
      </c>
      <c r="AB391" s="157">
        <v>0.48435161879509075</v>
      </c>
      <c r="AC391" s="157">
        <v>6.2899145906945064E-2</v>
      </c>
      <c r="AD391" s="157">
        <v>2.2492689800888161E-2</v>
      </c>
      <c r="AE391" s="157">
        <v>2.9409171748274738E-4</v>
      </c>
      <c r="AF391" s="157">
        <v>2.1381778580448267E-4</v>
      </c>
      <c r="AG391" s="157">
        <v>0</v>
      </c>
      <c r="AJ391" s="191"/>
      <c r="AK391" s="191"/>
      <c r="AL391" s="191"/>
      <c r="AM391" s="191"/>
      <c r="AO391" s="191"/>
      <c r="AP391" s="191"/>
    </row>
    <row r="392" spans="1:89">
      <c r="T392" s="149"/>
      <c r="U392" s="149"/>
      <c r="V392" s="149"/>
      <c r="W392" s="149"/>
      <c r="X392" s="149"/>
      <c r="Y392" s="149"/>
      <c r="Z392" s="149"/>
      <c r="AA392" s="149"/>
      <c r="AB392" s="149"/>
      <c r="AC392" s="149"/>
      <c r="AD392" s="149"/>
      <c r="AE392" s="149"/>
      <c r="AF392" s="149"/>
      <c r="AG392" s="149"/>
      <c r="AJ392" s="191"/>
      <c r="AK392" s="191"/>
      <c r="AL392" s="191"/>
      <c r="AM392" s="191"/>
      <c r="AO392" s="191"/>
      <c r="AP392" s="191"/>
    </row>
    <row r="393" spans="1:89">
      <c r="T393" s="149"/>
      <c r="U393" s="149"/>
      <c r="V393" s="149"/>
      <c r="W393" s="149"/>
      <c r="X393" s="149"/>
      <c r="Y393" s="149"/>
      <c r="Z393" s="149"/>
      <c r="AA393" s="149"/>
      <c r="AB393" s="149"/>
      <c r="AC393" s="149"/>
      <c r="AD393" s="149"/>
      <c r="AE393" s="149"/>
      <c r="AF393" s="149"/>
      <c r="AG393" s="149"/>
      <c r="AJ393" s="191"/>
      <c r="AK393" s="191"/>
      <c r="AL393" s="191"/>
      <c r="AM393" s="191"/>
    </row>
    <row r="394" spans="1:89">
      <c r="T394" s="149"/>
      <c r="U394" s="149"/>
      <c r="V394" s="149"/>
      <c r="W394" s="149"/>
      <c r="X394" s="149"/>
      <c r="Y394" s="149"/>
      <c r="Z394" s="149"/>
      <c r="AA394" s="149"/>
      <c r="AB394" s="149"/>
      <c r="AC394" s="149"/>
      <c r="AD394" s="149"/>
      <c r="AE394" s="149"/>
      <c r="AF394" s="149"/>
      <c r="AG394" s="149"/>
      <c r="AJ394" s="191"/>
      <c r="AK394" s="191"/>
      <c r="AL394" s="191"/>
      <c r="AM394" s="191"/>
      <c r="AW394" s="191"/>
    </row>
    <row r="395" spans="1:89">
      <c r="H395" s="257"/>
      <c r="I395" s="315"/>
      <c r="T395" s="149"/>
      <c r="U395" s="149"/>
      <c r="V395" s="288"/>
      <c r="W395" s="149"/>
      <c r="X395" s="149"/>
      <c r="Y395" s="149"/>
      <c r="Z395" s="149"/>
      <c r="AA395" s="149"/>
      <c r="AB395" s="149"/>
      <c r="AC395" s="149"/>
      <c r="AD395" s="149"/>
      <c r="AE395" s="149"/>
      <c r="AF395" s="149"/>
      <c r="AG395" s="149"/>
      <c r="AJ395" s="191"/>
      <c r="AO395" s="191"/>
      <c r="AP395" s="191"/>
      <c r="AW395" s="191"/>
    </row>
    <row r="396" spans="1:89">
      <c r="A396" s="3" t="s">
        <v>1140</v>
      </c>
      <c r="B396" s="54"/>
      <c r="C396" s="54">
        <v>27623053983.149174</v>
      </c>
      <c r="D396" s="54">
        <v>550924581.24821365</v>
      </c>
      <c r="E396" s="54">
        <v>6768541218.440114</v>
      </c>
      <c r="F396" s="54">
        <v>1911820672.5274692</v>
      </c>
      <c r="G396" s="54">
        <v>0</v>
      </c>
      <c r="H396" s="54">
        <v>3324858710.5862875</v>
      </c>
      <c r="I396" s="54">
        <v>12744905291.265442</v>
      </c>
      <c r="J396" s="54">
        <v>1701773835.9828365</v>
      </c>
      <c r="K396" s="54">
        <v>612524875.07606041</v>
      </c>
      <c r="L396" s="54">
        <v>7704798.0227453597</v>
      </c>
      <c r="M396" s="54">
        <v>0</v>
      </c>
      <c r="N396" s="54">
        <v>0</v>
      </c>
      <c r="T396" s="149" t="s">
        <v>1140</v>
      </c>
      <c r="U396" s="149"/>
      <c r="V396" s="288">
        <v>27623053983.149174</v>
      </c>
      <c r="W396" s="288">
        <v>550924581.24821365</v>
      </c>
      <c r="X396" s="288">
        <v>6768541218.440114</v>
      </c>
      <c r="Y396" s="288">
        <v>1911820672.5274692</v>
      </c>
      <c r="Z396" s="288">
        <v>0</v>
      </c>
      <c r="AA396" s="288">
        <v>3324858710.5862875</v>
      </c>
      <c r="AB396" s="288">
        <v>12744905291.265442</v>
      </c>
      <c r="AC396" s="288">
        <v>1701773835.9828365</v>
      </c>
      <c r="AD396" s="288">
        <v>612524875.07606041</v>
      </c>
      <c r="AE396" s="288">
        <v>7704798.0227453597</v>
      </c>
      <c r="AF396" s="288">
        <v>0</v>
      </c>
      <c r="AG396" s="288">
        <v>0</v>
      </c>
      <c r="AJ396" s="191"/>
    </row>
    <row r="397" spans="1:89">
      <c r="A397" s="89" t="s">
        <v>632</v>
      </c>
      <c r="D397" s="302">
        <v>0</v>
      </c>
      <c r="E397" s="302">
        <v>0</v>
      </c>
      <c r="F397" s="302">
        <v>0</v>
      </c>
      <c r="G397" s="302">
        <v>0</v>
      </c>
      <c r="H397" s="302">
        <v>0</v>
      </c>
      <c r="I397" s="302">
        <v>0</v>
      </c>
      <c r="J397" s="302">
        <v>0</v>
      </c>
      <c r="K397" s="302">
        <v>0</v>
      </c>
      <c r="L397" s="302">
        <v>0</v>
      </c>
      <c r="M397" s="302">
        <v>0</v>
      </c>
      <c r="N397" s="302">
        <v>0</v>
      </c>
      <c r="O397" s="7">
        <v>0</v>
      </c>
      <c r="T397" s="89" t="s">
        <v>632</v>
      </c>
      <c r="AJ397" s="191"/>
      <c r="AK397" s="191"/>
      <c r="AL397" s="191"/>
      <c r="AM397" s="191"/>
    </row>
    <row r="398" spans="1:89">
      <c r="A398" s="89" t="s">
        <v>1141</v>
      </c>
      <c r="C398" s="155">
        <v>0.99999999999999967</v>
      </c>
      <c r="D398" s="155">
        <v>1.9944376229518026E-2</v>
      </c>
      <c r="E398" s="155">
        <v>0.24503232780014517</v>
      </c>
      <c r="F398" s="155">
        <v>6.9211053697890629E-2</v>
      </c>
      <c r="G398" s="155">
        <v>0</v>
      </c>
      <c r="H398" s="155">
        <v>0.12036535542429679</v>
      </c>
      <c r="I398" s="155">
        <v>0.46138653962882548</v>
      </c>
      <c r="J398" s="155">
        <v>6.1607012643169923E-2</v>
      </c>
      <c r="K398" s="155">
        <v>2.2174408211695838E-2</v>
      </c>
      <c r="L398" s="155">
        <v>2.7892636445794514E-4</v>
      </c>
      <c r="M398" s="155">
        <v>0</v>
      </c>
      <c r="N398" s="155">
        <v>0</v>
      </c>
      <c r="T398" s="148" t="s">
        <v>1141</v>
      </c>
      <c r="U398" s="149"/>
      <c r="V398" s="157">
        <v>0.99999999999999967</v>
      </c>
      <c r="W398" s="157">
        <v>1.9944376229518026E-2</v>
      </c>
      <c r="X398" s="157">
        <v>0.24503232780014517</v>
      </c>
      <c r="Y398" s="157">
        <v>6.9211053697890629E-2</v>
      </c>
      <c r="Z398" s="157">
        <v>0</v>
      </c>
      <c r="AA398" s="157">
        <v>0.12036535542429679</v>
      </c>
      <c r="AB398" s="157">
        <v>0.46138653962882548</v>
      </c>
      <c r="AC398" s="157">
        <v>6.1607012643169923E-2</v>
      </c>
      <c r="AD398" s="157">
        <v>2.2174408211695838E-2</v>
      </c>
      <c r="AE398" s="157">
        <v>2.7892636445794514E-4</v>
      </c>
      <c r="AF398" s="157">
        <v>0</v>
      </c>
      <c r="AG398" s="157">
        <v>0</v>
      </c>
      <c r="AR398" s="191"/>
      <c r="AS398" s="191"/>
      <c r="AT398" s="191"/>
      <c r="AU398" s="191"/>
    </row>
    <row r="399" spans="1:89">
      <c r="C399" s="155"/>
      <c r="T399" s="149"/>
      <c r="U399" s="149"/>
      <c r="V399" s="157"/>
      <c r="W399" s="149"/>
      <c r="X399" s="149"/>
      <c r="Y399" s="149"/>
      <c r="Z399" s="149"/>
      <c r="AA399" s="149"/>
      <c r="AB399" s="149"/>
      <c r="AC399" s="149"/>
      <c r="AD399" s="149"/>
      <c r="AE399" s="149"/>
      <c r="AF399" s="149"/>
      <c r="AG399" s="149"/>
    </row>
    <row r="400" spans="1:89">
      <c r="T400" s="149"/>
      <c r="U400" s="149"/>
      <c r="V400" s="149"/>
      <c r="W400" s="149"/>
      <c r="X400" s="149"/>
      <c r="Y400" s="149"/>
      <c r="Z400" s="149"/>
      <c r="AA400" s="149"/>
      <c r="AB400" s="149"/>
      <c r="AC400" s="149"/>
      <c r="AD400" s="149"/>
      <c r="AE400" s="149"/>
      <c r="AF400" s="149"/>
      <c r="AG400" s="149"/>
      <c r="AJ400" s="191"/>
    </row>
    <row r="401" spans="1:33">
      <c r="T401" s="149"/>
      <c r="U401" s="149"/>
      <c r="V401" s="149"/>
      <c r="W401" s="149"/>
      <c r="X401" s="149"/>
      <c r="Y401" s="149"/>
      <c r="Z401" s="149"/>
      <c r="AA401" s="149"/>
      <c r="AB401" s="149"/>
      <c r="AC401" s="149"/>
      <c r="AD401" s="149"/>
      <c r="AE401" s="149"/>
      <c r="AF401" s="149"/>
      <c r="AG401" s="149"/>
    </row>
    <row r="402" spans="1:33">
      <c r="T402" s="149"/>
      <c r="U402" s="149"/>
      <c r="V402" s="149"/>
      <c r="W402" s="149"/>
      <c r="X402" s="149"/>
      <c r="Y402" s="149"/>
      <c r="Z402" s="149"/>
      <c r="AA402" s="149"/>
      <c r="AB402" s="149"/>
      <c r="AC402" s="149"/>
      <c r="AD402" s="149"/>
      <c r="AE402" s="149"/>
      <c r="AF402" s="149"/>
      <c r="AG402" s="149"/>
    </row>
    <row r="403" spans="1:33">
      <c r="A403" s="89" t="s">
        <v>682</v>
      </c>
      <c r="T403" s="148" t="s">
        <v>682</v>
      </c>
      <c r="U403" s="149"/>
      <c r="V403" s="149"/>
      <c r="W403" s="149"/>
      <c r="X403" s="149"/>
      <c r="Y403" s="149"/>
      <c r="Z403" s="149"/>
      <c r="AA403" s="149"/>
      <c r="AB403" s="149"/>
      <c r="AC403" s="149"/>
      <c r="AD403" s="149"/>
      <c r="AE403" s="149"/>
      <c r="AF403" s="149"/>
      <c r="AG403" s="149"/>
    </row>
    <row r="404" spans="1:33">
      <c r="A404" s="89" t="s">
        <v>1142</v>
      </c>
      <c r="C404" s="278" t="s">
        <v>58</v>
      </c>
      <c r="D404" s="278" t="s">
        <v>962</v>
      </c>
      <c r="E404" s="278" t="s">
        <v>959</v>
      </c>
      <c r="F404" s="278" t="s">
        <v>721</v>
      </c>
      <c r="G404" s="278" t="s">
        <v>1047</v>
      </c>
      <c r="H404" s="278" t="s">
        <v>723</v>
      </c>
      <c r="I404" s="278" t="s">
        <v>749</v>
      </c>
      <c r="J404" s="278" t="s">
        <v>725</v>
      </c>
      <c r="K404" s="278" t="s">
        <v>1048</v>
      </c>
      <c r="L404" s="278" t="s">
        <v>120</v>
      </c>
      <c r="M404" s="278" t="s">
        <v>59</v>
      </c>
      <c r="N404" s="278" t="s">
        <v>728</v>
      </c>
      <c r="T404" s="148" t="s">
        <v>1142</v>
      </c>
      <c r="U404" s="149"/>
      <c r="V404" s="280" t="s">
        <v>58</v>
      </c>
      <c r="W404" s="280" t="s">
        <v>962</v>
      </c>
      <c r="X404" s="280" t="s">
        <v>959</v>
      </c>
      <c r="Y404" s="280" t="s">
        <v>721</v>
      </c>
      <c r="Z404" s="280" t="s">
        <v>1047</v>
      </c>
      <c r="AA404" s="280" t="s">
        <v>723</v>
      </c>
      <c r="AB404" s="280" t="s">
        <v>749</v>
      </c>
      <c r="AC404" s="280" t="s">
        <v>725</v>
      </c>
      <c r="AD404" s="280" t="s">
        <v>1048</v>
      </c>
      <c r="AE404" s="280" t="s">
        <v>120</v>
      </c>
      <c r="AF404" s="280" t="s">
        <v>59</v>
      </c>
      <c r="AG404" s="280" t="s">
        <v>728</v>
      </c>
    </row>
    <row r="405" spans="1:33">
      <c r="T405" s="149"/>
      <c r="U405" s="149"/>
      <c r="V405" s="149"/>
      <c r="W405" s="149"/>
      <c r="X405" s="149"/>
      <c r="Y405" s="149"/>
      <c r="Z405" s="149"/>
      <c r="AA405" s="149"/>
      <c r="AB405" s="149"/>
      <c r="AC405" s="149"/>
      <c r="AD405" s="149"/>
      <c r="AE405" s="149"/>
      <c r="AF405" s="149"/>
      <c r="AG405" s="149"/>
    </row>
    <row r="406" spans="1:33">
      <c r="A406" s="3" t="s">
        <v>1143</v>
      </c>
      <c r="C406" s="54">
        <v>2045557739.997148</v>
      </c>
      <c r="D406" s="54">
        <v>27650543.568883877</v>
      </c>
      <c r="E406" s="54">
        <v>328635890.0957672</v>
      </c>
      <c r="F406" s="54">
        <v>54271338.389099881</v>
      </c>
      <c r="G406" s="54">
        <v>0</v>
      </c>
      <c r="H406" s="54">
        <v>303141463.85237396</v>
      </c>
      <c r="I406" s="54">
        <v>1101979412.7600856</v>
      </c>
      <c r="J406" s="54">
        <v>158068609.00992429</v>
      </c>
      <c r="K406" s="54">
        <v>69360690.597654924</v>
      </c>
      <c r="L406" s="54">
        <v>13550998.015784031</v>
      </c>
      <c r="M406" s="54">
        <v>6526249.4409210458</v>
      </c>
      <c r="N406" s="54">
        <v>-17627455.733347818</v>
      </c>
      <c r="T406" s="149" t="s">
        <v>1143</v>
      </c>
      <c r="U406" s="149"/>
      <c r="V406" s="288">
        <v>2045557739.997148</v>
      </c>
      <c r="W406" s="288">
        <v>27650543.568883877</v>
      </c>
      <c r="X406" s="288">
        <v>328635890.09576732</v>
      </c>
      <c r="Y406" s="288">
        <v>54271338.389099881</v>
      </c>
      <c r="Z406" s="288">
        <v>0</v>
      </c>
      <c r="AA406" s="288">
        <v>303141463.85237396</v>
      </c>
      <c r="AB406" s="288">
        <v>1101979412.7600856</v>
      </c>
      <c r="AC406" s="288">
        <v>158068609.00992429</v>
      </c>
      <c r="AD406" s="288">
        <v>69360690.597654924</v>
      </c>
      <c r="AE406" s="288">
        <v>13550998.015784031</v>
      </c>
      <c r="AF406" s="288">
        <v>6526249.4409210458</v>
      </c>
      <c r="AG406" s="288">
        <v>-17627455.733347818</v>
      </c>
    </row>
    <row r="407" spans="1:33">
      <c r="A407" s="3" t="s">
        <v>1144</v>
      </c>
      <c r="C407" s="255">
        <v>-18485977.782504201</v>
      </c>
      <c r="D407" s="255">
        <v>299577.20912240446</v>
      </c>
      <c r="E407" s="255">
        <v>-774828.36180952191</v>
      </c>
      <c r="F407" s="255">
        <v>202283.18209702894</v>
      </c>
      <c r="G407" s="255">
        <v>0</v>
      </c>
      <c r="H407" s="255">
        <v>-560161.76541209221</v>
      </c>
      <c r="I407" s="255">
        <v>-15970597.92328769</v>
      </c>
      <c r="J407" s="255">
        <v>-1781910.5475389995</v>
      </c>
      <c r="K407" s="255">
        <v>-1899611.6413610028</v>
      </c>
      <c r="L407" s="255">
        <v>-35489.834965595524</v>
      </c>
      <c r="M407" s="255">
        <v>79039.577871158734</v>
      </c>
      <c r="N407" s="255">
        <v>0</v>
      </c>
      <c r="T407" s="149" t="s">
        <v>1144</v>
      </c>
      <c r="U407" s="149"/>
      <c r="V407" s="316">
        <v>-18485977.782504201</v>
      </c>
      <c r="W407" s="316">
        <v>299577.20912240446</v>
      </c>
      <c r="X407" s="316">
        <v>-774828.36180955172</v>
      </c>
      <c r="Y407" s="316">
        <v>202283.18209702894</v>
      </c>
      <c r="Z407" s="316">
        <v>0</v>
      </c>
      <c r="AA407" s="316">
        <v>-560161.76541209221</v>
      </c>
      <c r="AB407" s="316">
        <v>-15970597.92328769</v>
      </c>
      <c r="AC407" s="316">
        <v>-1781910.5475389995</v>
      </c>
      <c r="AD407" s="316">
        <v>-1899611.6413610028</v>
      </c>
      <c r="AE407" s="316">
        <v>-35489.834965595597</v>
      </c>
      <c r="AF407" s="316">
        <v>79039.577871158734</v>
      </c>
      <c r="AG407" s="316">
        <v>0</v>
      </c>
    </row>
    <row r="408" spans="1:33">
      <c r="C408" s="54">
        <v>2027071762.214644</v>
      </c>
      <c r="D408" s="54">
        <v>27950120.778006282</v>
      </c>
      <c r="E408" s="54">
        <v>327861061.73395765</v>
      </c>
      <c r="F408" s="54">
        <v>54473621.571196914</v>
      </c>
      <c r="G408" s="54">
        <v>0</v>
      </c>
      <c r="H408" s="54">
        <v>302581302.08696187</v>
      </c>
      <c r="I408" s="54">
        <v>1086008814.836798</v>
      </c>
      <c r="J408" s="54">
        <v>156286698.4623853</v>
      </c>
      <c r="K408" s="54">
        <v>67461078.956293926</v>
      </c>
      <c r="L408" s="54">
        <v>13515508.180818435</v>
      </c>
      <c r="M408" s="54">
        <v>6605289.0187922046</v>
      </c>
      <c r="N408" s="54">
        <v>-17627455.733347818</v>
      </c>
      <c r="T408" s="149"/>
      <c r="U408" s="149"/>
      <c r="V408" s="288">
        <v>2027071762.214644</v>
      </c>
      <c r="W408" s="288">
        <v>27950120.778006282</v>
      </c>
      <c r="X408" s="288">
        <v>327861061.73395777</v>
      </c>
      <c r="Y408" s="288">
        <v>54473621.571196914</v>
      </c>
      <c r="Z408" s="288">
        <v>0</v>
      </c>
      <c r="AA408" s="288">
        <v>302581302.08696187</v>
      </c>
      <c r="AB408" s="288">
        <v>1086008814.836798</v>
      </c>
      <c r="AC408" s="288">
        <v>156286698.4623853</v>
      </c>
      <c r="AD408" s="288">
        <v>67461078.956293926</v>
      </c>
      <c r="AE408" s="288">
        <v>13515508.180818435</v>
      </c>
      <c r="AF408" s="288">
        <v>6605289.0187922046</v>
      </c>
      <c r="AG408" s="288">
        <v>-17627455.733347818</v>
      </c>
    </row>
    <row r="409" spans="1:33">
      <c r="T409" s="149"/>
      <c r="U409" s="149"/>
      <c r="V409" s="149"/>
      <c r="W409" s="149"/>
      <c r="X409" s="149"/>
      <c r="Y409" s="149"/>
      <c r="Z409" s="149"/>
      <c r="AA409" s="149"/>
      <c r="AB409" s="149"/>
      <c r="AC409" s="149"/>
      <c r="AD409" s="149"/>
      <c r="AE409" s="149"/>
      <c r="AF409" s="149"/>
      <c r="AG409" s="149"/>
    </row>
    <row r="410" spans="1:33">
      <c r="A410" s="89" t="s">
        <v>1145</v>
      </c>
      <c r="C410" s="155">
        <v>1</v>
      </c>
      <c r="D410" s="155">
        <v>1.418325339907415E-2</v>
      </c>
      <c r="E410" s="155">
        <v>0.1663726806476403</v>
      </c>
      <c r="F410" s="155">
        <v>0</v>
      </c>
      <c r="G410" s="155">
        <v>0</v>
      </c>
      <c r="H410" s="155">
        <v>0.15354449862335473</v>
      </c>
      <c r="I410" s="155">
        <v>0.55109379801246172</v>
      </c>
      <c r="J410" s="155">
        <v>7.9307487248533454E-2</v>
      </c>
      <c r="K410" s="155">
        <v>3.4233039098885656E-2</v>
      </c>
      <c r="L410" s="155">
        <v>6.8584275133669508E-3</v>
      </c>
      <c r="M410" s="155">
        <v>3.3518455491387805E-3</v>
      </c>
      <c r="N410" s="155">
        <v>-8.9450300924555949E-3</v>
      </c>
      <c r="T410" s="148" t="s">
        <v>1145</v>
      </c>
      <c r="U410" s="149"/>
      <c r="V410" s="157">
        <v>1</v>
      </c>
      <c r="W410" s="157">
        <v>1.418325339907415E-2</v>
      </c>
      <c r="X410" s="157">
        <v>0.16637268064764035</v>
      </c>
      <c r="Y410" s="157">
        <v>0</v>
      </c>
      <c r="Z410" s="157">
        <v>0</v>
      </c>
      <c r="AA410" s="157">
        <v>0.15354449862335473</v>
      </c>
      <c r="AB410" s="157">
        <v>0.55109379801246172</v>
      </c>
      <c r="AC410" s="157">
        <v>7.9307487248533454E-2</v>
      </c>
      <c r="AD410" s="157">
        <v>3.4233039098885656E-2</v>
      </c>
      <c r="AE410" s="157">
        <v>6.8584275133669508E-3</v>
      </c>
      <c r="AF410" s="157">
        <v>3.3518455491387805E-3</v>
      </c>
      <c r="AG410" s="157">
        <v>-8.9450300924555949E-3</v>
      </c>
    </row>
    <row r="411" spans="1:33">
      <c r="A411" s="89"/>
      <c r="C411" s="155"/>
      <c r="D411" s="165">
        <v>0</v>
      </c>
      <c r="E411" s="165">
        <v>0</v>
      </c>
      <c r="F411" s="165">
        <v>0</v>
      </c>
      <c r="G411" s="165">
        <v>0</v>
      </c>
      <c r="H411" s="165">
        <v>0</v>
      </c>
      <c r="I411" s="165">
        <v>0</v>
      </c>
      <c r="J411" s="165">
        <v>0</v>
      </c>
      <c r="K411" s="165">
        <v>0</v>
      </c>
      <c r="L411" s="165">
        <v>0</v>
      </c>
      <c r="M411" s="165">
        <v>0</v>
      </c>
      <c r="N411" s="165">
        <v>0</v>
      </c>
      <c r="T411" s="148"/>
      <c r="U411" s="149"/>
      <c r="V411" s="149"/>
      <c r="W411" s="149"/>
      <c r="X411" s="149"/>
      <c r="Y411" s="149"/>
      <c r="Z411" s="149"/>
      <c r="AA411" s="149"/>
      <c r="AB411" s="149"/>
      <c r="AC411" s="149"/>
      <c r="AD411" s="149"/>
      <c r="AE411" s="149"/>
      <c r="AF411" s="149"/>
      <c r="AG411" s="149"/>
    </row>
    <row r="412" spans="1:33">
      <c r="A412" s="3" t="s">
        <v>1146</v>
      </c>
      <c r="G412" s="75"/>
      <c r="T412" s="149" t="s">
        <v>1146</v>
      </c>
      <c r="U412" s="149"/>
      <c r="V412" s="149"/>
      <c r="W412" s="149"/>
      <c r="X412" s="149"/>
      <c r="Y412" s="149"/>
      <c r="Z412" s="232"/>
      <c r="AA412" s="149"/>
      <c r="AB412" s="149"/>
      <c r="AC412" s="149"/>
      <c r="AD412" s="149"/>
      <c r="AE412" s="149"/>
      <c r="AF412" s="149"/>
      <c r="AG412" s="149"/>
    </row>
    <row r="413" spans="1:33">
      <c r="C413" s="54"/>
      <c r="D413" s="54"/>
      <c r="E413" s="54"/>
      <c r="F413" s="54"/>
      <c r="G413" s="54"/>
      <c r="H413" s="54"/>
      <c r="I413" s="54"/>
      <c r="J413" s="54"/>
      <c r="K413" s="54"/>
      <c r="L413" s="54"/>
      <c r="M413" s="54"/>
      <c r="N413" s="54"/>
      <c r="T413" s="149"/>
      <c r="U413" s="149"/>
      <c r="V413" s="149"/>
      <c r="W413" s="149"/>
      <c r="X413" s="149"/>
      <c r="Y413" s="149"/>
      <c r="Z413" s="149"/>
      <c r="AA413" s="149"/>
      <c r="AB413" s="149"/>
      <c r="AC413" s="149"/>
      <c r="AD413" s="149"/>
      <c r="AE413" s="149"/>
      <c r="AF413" s="149"/>
      <c r="AG413" s="149"/>
    </row>
    <row r="414" spans="1:33">
      <c r="T414" s="149"/>
      <c r="U414" s="149"/>
      <c r="V414" s="149"/>
      <c r="W414" s="149"/>
      <c r="X414" s="149"/>
      <c r="Y414" s="149"/>
      <c r="Z414" s="149"/>
      <c r="AA414" s="149"/>
      <c r="AB414" s="149"/>
      <c r="AC414" s="149"/>
      <c r="AD414" s="149"/>
      <c r="AE414" s="149"/>
      <c r="AF414" s="149"/>
      <c r="AG414" s="149"/>
    </row>
    <row r="415" spans="1:33">
      <c r="T415" s="149"/>
      <c r="U415" s="149"/>
      <c r="V415" s="149"/>
      <c r="W415" s="149"/>
      <c r="X415" s="149"/>
      <c r="Y415" s="149"/>
      <c r="Z415" s="149"/>
      <c r="AA415" s="149"/>
      <c r="AB415" s="149"/>
      <c r="AC415" s="149"/>
      <c r="AD415" s="149"/>
      <c r="AE415" s="149"/>
      <c r="AF415" s="149"/>
      <c r="AG415" s="149"/>
    </row>
    <row r="416" spans="1:33">
      <c r="T416" s="149"/>
      <c r="U416" s="149"/>
      <c r="V416" s="149"/>
      <c r="W416" s="149"/>
      <c r="X416" s="149"/>
      <c r="Y416" s="149"/>
      <c r="Z416" s="149"/>
      <c r="AA416" s="149"/>
      <c r="AB416" s="149"/>
      <c r="AC416" s="149"/>
      <c r="AD416" s="149"/>
      <c r="AE416" s="149"/>
      <c r="AF416" s="149"/>
      <c r="AG416" s="149"/>
    </row>
    <row r="417" spans="1:33">
      <c r="F417" s="191"/>
      <c r="G417" s="191"/>
      <c r="H417" s="191"/>
      <c r="T417" s="149"/>
      <c r="U417" s="149"/>
      <c r="V417" s="149"/>
      <c r="W417" s="149"/>
      <c r="X417" s="149"/>
      <c r="Y417" s="283"/>
      <c r="Z417" s="283"/>
      <c r="AA417" s="283"/>
      <c r="AB417" s="149"/>
      <c r="AC417" s="149"/>
      <c r="AD417" s="149"/>
      <c r="AE417" s="149"/>
      <c r="AF417" s="149"/>
      <c r="AG417" s="149"/>
    </row>
    <row r="418" spans="1:33">
      <c r="T418" s="149"/>
      <c r="U418" s="149"/>
      <c r="V418" s="149"/>
      <c r="W418" s="149"/>
      <c r="X418" s="149"/>
      <c r="Y418" s="149"/>
      <c r="Z418" s="149"/>
      <c r="AA418" s="149"/>
      <c r="AB418" s="149"/>
      <c r="AC418" s="149"/>
      <c r="AD418" s="149"/>
      <c r="AE418" s="149"/>
      <c r="AF418" s="149"/>
      <c r="AG418" s="149"/>
    </row>
    <row r="419" spans="1:33">
      <c r="A419" s="146" t="s">
        <v>1147</v>
      </c>
      <c r="C419" s="278" t="s">
        <v>58</v>
      </c>
      <c r="D419" s="278" t="s">
        <v>962</v>
      </c>
      <c r="E419" s="278" t="s">
        <v>959</v>
      </c>
      <c r="F419" s="278" t="s">
        <v>721</v>
      </c>
      <c r="G419" s="278" t="s">
        <v>1047</v>
      </c>
      <c r="H419" s="278" t="s">
        <v>723</v>
      </c>
      <c r="I419" s="278" t="s">
        <v>749</v>
      </c>
      <c r="J419" s="278" t="s">
        <v>725</v>
      </c>
      <c r="K419" s="278" t="s">
        <v>1048</v>
      </c>
      <c r="L419" s="278" t="s">
        <v>120</v>
      </c>
      <c r="M419" s="278" t="s">
        <v>59</v>
      </c>
      <c r="N419" s="278" t="s">
        <v>728</v>
      </c>
      <c r="T419" s="147" t="s">
        <v>1147</v>
      </c>
      <c r="U419" s="149"/>
      <c r="V419" s="280" t="s">
        <v>58</v>
      </c>
      <c r="W419" s="280" t="s">
        <v>962</v>
      </c>
      <c r="X419" s="280" t="s">
        <v>959</v>
      </c>
      <c r="Y419" s="280" t="s">
        <v>721</v>
      </c>
      <c r="Z419" s="280" t="s">
        <v>1047</v>
      </c>
      <c r="AA419" s="280" t="s">
        <v>723</v>
      </c>
      <c r="AB419" s="280" t="s">
        <v>749</v>
      </c>
      <c r="AC419" s="280" t="s">
        <v>725</v>
      </c>
      <c r="AD419" s="280" t="s">
        <v>1048</v>
      </c>
      <c r="AE419" s="280" t="s">
        <v>120</v>
      </c>
      <c r="AF419" s="280" t="s">
        <v>59</v>
      </c>
      <c r="AG419" s="280" t="s">
        <v>728</v>
      </c>
    </row>
    <row r="420" spans="1:33">
      <c r="A420" s="3" t="s">
        <v>1148</v>
      </c>
      <c r="T420" s="149" t="s">
        <v>1148</v>
      </c>
      <c r="U420" s="149"/>
      <c r="V420" s="149"/>
      <c r="W420" s="149"/>
      <c r="X420" s="149"/>
      <c r="Y420" s="149"/>
      <c r="Z420" s="149"/>
      <c r="AA420" s="149"/>
      <c r="AB420" s="149"/>
      <c r="AC420" s="149"/>
      <c r="AD420" s="149"/>
      <c r="AE420" s="149"/>
      <c r="AF420" s="149"/>
      <c r="AG420" s="149"/>
    </row>
    <row r="421" spans="1:33">
      <c r="A421" s="317" t="s">
        <v>1149</v>
      </c>
      <c r="B421" s="3" t="s">
        <v>569</v>
      </c>
      <c r="C421" s="318">
        <v>-1056402</v>
      </c>
      <c r="D421" s="319">
        <v>-60295</v>
      </c>
      <c r="E421" s="319">
        <v>-417111</v>
      </c>
      <c r="F421" s="319">
        <v>-228745</v>
      </c>
      <c r="G421" s="319"/>
      <c r="H421" s="319">
        <v>-260185</v>
      </c>
      <c r="I421" s="319">
        <v>-90066</v>
      </c>
      <c r="J421" s="319">
        <v>0</v>
      </c>
      <c r="K421" s="319">
        <v>0</v>
      </c>
      <c r="L421" s="319">
        <v>0</v>
      </c>
      <c r="M421" s="319"/>
      <c r="N421" s="319">
        <v>0</v>
      </c>
      <c r="T421" s="320" t="s">
        <v>1149</v>
      </c>
      <c r="U421" s="149" t="s">
        <v>569</v>
      </c>
      <c r="V421" s="318">
        <v>-1056402</v>
      </c>
      <c r="W421" s="318">
        <v>-60295</v>
      </c>
      <c r="X421" s="318">
        <v>-417111</v>
      </c>
      <c r="Y421" s="318">
        <v>-228745</v>
      </c>
      <c r="Z421" s="318">
        <v>0</v>
      </c>
      <c r="AA421" s="318">
        <v>-260185</v>
      </c>
      <c r="AB421" s="318">
        <v>-90066</v>
      </c>
      <c r="AC421" s="318">
        <v>0</v>
      </c>
      <c r="AD421" s="318">
        <v>0</v>
      </c>
      <c r="AE421" s="318">
        <v>0</v>
      </c>
      <c r="AF421" s="318">
        <v>0</v>
      </c>
      <c r="AG421" s="318">
        <v>0</v>
      </c>
    </row>
    <row r="422" spans="1:33">
      <c r="A422" s="317" t="s">
        <v>75</v>
      </c>
      <c r="B422" s="3" t="s">
        <v>569</v>
      </c>
      <c r="C422" s="318">
        <v>-699861</v>
      </c>
      <c r="D422" s="319">
        <v>-26627</v>
      </c>
      <c r="E422" s="319">
        <v>-376521</v>
      </c>
      <c r="F422" s="319">
        <v>-102071</v>
      </c>
      <c r="G422" s="319"/>
      <c r="H422" s="319">
        <v>-164842</v>
      </c>
      <c r="I422" s="319">
        <v>-29800</v>
      </c>
      <c r="J422" s="319">
        <v>0</v>
      </c>
      <c r="K422" s="319">
        <v>0</v>
      </c>
      <c r="L422" s="319">
        <v>0</v>
      </c>
      <c r="M422" s="319"/>
      <c r="N422" s="319">
        <v>0</v>
      </c>
      <c r="T422" s="320" t="s">
        <v>75</v>
      </c>
      <c r="U422" s="149" t="s">
        <v>569</v>
      </c>
      <c r="V422" s="318">
        <v>-699861</v>
      </c>
      <c r="W422" s="318">
        <v>-26627</v>
      </c>
      <c r="X422" s="318">
        <v>-376521</v>
      </c>
      <c r="Y422" s="318">
        <v>-102071</v>
      </c>
      <c r="Z422" s="318">
        <v>0</v>
      </c>
      <c r="AA422" s="318">
        <v>-164842</v>
      </c>
      <c r="AB422" s="318">
        <v>-29800</v>
      </c>
      <c r="AC422" s="318">
        <v>0</v>
      </c>
      <c r="AD422" s="318">
        <v>0</v>
      </c>
      <c r="AE422" s="318">
        <v>0</v>
      </c>
      <c r="AF422" s="318">
        <v>0</v>
      </c>
      <c r="AG422" s="318">
        <v>0</v>
      </c>
    </row>
    <row r="423" spans="1:33">
      <c r="A423" s="317" t="s">
        <v>76</v>
      </c>
      <c r="B423" s="3" t="s">
        <v>569</v>
      </c>
      <c r="C423" s="318">
        <v>-3922740</v>
      </c>
      <c r="D423" s="319">
        <v>-223775</v>
      </c>
      <c r="E423" s="319">
        <v>-2577335</v>
      </c>
      <c r="F423" s="319">
        <v>-355880</v>
      </c>
      <c r="G423" s="319"/>
      <c r="H423" s="319">
        <v>-765750</v>
      </c>
      <c r="I423" s="319">
        <v>0</v>
      </c>
      <c r="J423" s="319">
        <v>0</v>
      </c>
      <c r="K423" s="319">
        <v>0</v>
      </c>
      <c r="L423" s="319">
        <v>0</v>
      </c>
      <c r="M423" s="319"/>
      <c r="N423" s="319">
        <v>0</v>
      </c>
      <c r="T423" s="320" t="s">
        <v>76</v>
      </c>
      <c r="U423" s="149" t="s">
        <v>569</v>
      </c>
      <c r="V423" s="318">
        <v>-3922740</v>
      </c>
      <c r="W423" s="318">
        <v>-223775</v>
      </c>
      <c r="X423" s="318">
        <v>-2577335</v>
      </c>
      <c r="Y423" s="318">
        <v>-355880</v>
      </c>
      <c r="Z423" s="318">
        <v>0</v>
      </c>
      <c r="AA423" s="318">
        <v>-765750</v>
      </c>
      <c r="AB423" s="318">
        <v>0</v>
      </c>
      <c r="AC423" s="318">
        <v>0</v>
      </c>
      <c r="AD423" s="318">
        <v>0</v>
      </c>
      <c r="AE423" s="318">
        <v>0</v>
      </c>
      <c r="AF423" s="318">
        <v>0</v>
      </c>
      <c r="AG423" s="318">
        <v>0</v>
      </c>
    </row>
    <row r="424" spans="1:33">
      <c r="A424" s="317" t="s">
        <v>1150</v>
      </c>
      <c r="B424" s="3" t="s">
        <v>569</v>
      </c>
      <c r="C424" s="318">
        <v>54047</v>
      </c>
      <c r="D424" s="319">
        <v>65</v>
      </c>
      <c r="E424" s="319">
        <v>34496</v>
      </c>
      <c r="F424" s="319">
        <v>85</v>
      </c>
      <c r="G424" s="319"/>
      <c r="H424" s="319">
        <v>12227</v>
      </c>
      <c r="I424" s="319">
        <v>6994</v>
      </c>
      <c r="J424" s="319">
        <v>6</v>
      </c>
      <c r="K424" s="319">
        <v>157</v>
      </c>
      <c r="L424" s="319">
        <v>17</v>
      </c>
      <c r="M424" s="319"/>
      <c r="N424" s="319">
        <v>0</v>
      </c>
      <c r="T424" s="320" t="s">
        <v>1150</v>
      </c>
      <c r="U424" s="149" t="s">
        <v>569</v>
      </c>
      <c r="V424" s="318">
        <v>54047</v>
      </c>
      <c r="W424" s="318">
        <v>65</v>
      </c>
      <c r="X424" s="318">
        <v>34496</v>
      </c>
      <c r="Y424" s="318">
        <v>85</v>
      </c>
      <c r="Z424" s="318">
        <v>0</v>
      </c>
      <c r="AA424" s="318">
        <v>12227</v>
      </c>
      <c r="AB424" s="318">
        <v>6994</v>
      </c>
      <c r="AC424" s="318">
        <v>6</v>
      </c>
      <c r="AD424" s="318">
        <v>157</v>
      </c>
      <c r="AE424" s="318">
        <v>17</v>
      </c>
      <c r="AF424" s="318">
        <v>0</v>
      </c>
      <c r="AG424" s="318">
        <v>0</v>
      </c>
    </row>
    <row r="425" spans="1:33">
      <c r="A425" s="317" t="s">
        <v>1151</v>
      </c>
      <c r="B425" s="3" t="s">
        <v>569</v>
      </c>
      <c r="C425" s="318">
        <v>721</v>
      </c>
      <c r="D425" s="319">
        <v>12</v>
      </c>
      <c r="E425" s="319">
        <v>187</v>
      </c>
      <c r="F425" s="319">
        <v>57</v>
      </c>
      <c r="G425" s="319"/>
      <c r="H425" s="319">
        <v>101</v>
      </c>
      <c r="I425" s="319">
        <v>297</v>
      </c>
      <c r="J425" s="319">
        <v>41</v>
      </c>
      <c r="K425" s="319">
        <v>24</v>
      </c>
      <c r="L425" s="319">
        <v>2</v>
      </c>
      <c r="M425" s="319"/>
      <c r="N425" s="319">
        <v>0</v>
      </c>
      <c r="T425" s="320" t="s">
        <v>1151</v>
      </c>
      <c r="U425" s="149" t="s">
        <v>569</v>
      </c>
      <c r="V425" s="318">
        <v>721</v>
      </c>
      <c r="W425" s="318">
        <v>12</v>
      </c>
      <c r="X425" s="318">
        <v>187</v>
      </c>
      <c r="Y425" s="318">
        <v>57</v>
      </c>
      <c r="Z425" s="318">
        <v>0</v>
      </c>
      <c r="AA425" s="318">
        <v>101</v>
      </c>
      <c r="AB425" s="318">
        <v>297</v>
      </c>
      <c r="AC425" s="318">
        <v>41</v>
      </c>
      <c r="AD425" s="318">
        <v>24</v>
      </c>
      <c r="AE425" s="318">
        <v>2</v>
      </c>
      <c r="AF425" s="318">
        <v>0</v>
      </c>
      <c r="AG425" s="318">
        <v>0</v>
      </c>
    </row>
    <row r="426" spans="1:33">
      <c r="A426" s="317" t="s">
        <v>1152</v>
      </c>
      <c r="B426" s="3" t="s">
        <v>569</v>
      </c>
      <c r="C426" s="318">
        <v>3387251</v>
      </c>
      <c r="D426" s="319">
        <v>0</v>
      </c>
      <c r="E426" s="319">
        <v>0</v>
      </c>
      <c r="F426" s="319">
        <v>0</v>
      </c>
      <c r="G426" s="319"/>
      <c r="H426" s="319">
        <v>0</v>
      </c>
      <c r="I426" s="319">
        <v>0</v>
      </c>
      <c r="J426" s="319">
        <v>0</v>
      </c>
      <c r="K426" s="319">
        <v>0</v>
      </c>
      <c r="L426" s="319">
        <v>0</v>
      </c>
      <c r="M426" s="319"/>
      <c r="N426" s="319">
        <v>3387251</v>
      </c>
      <c r="T426" s="320" t="s">
        <v>1152</v>
      </c>
      <c r="U426" s="149" t="s">
        <v>569</v>
      </c>
      <c r="V426" s="318">
        <v>3387251</v>
      </c>
      <c r="W426" s="318">
        <v>0</v>
      </c>
      <c r="X426" s="318">
        <v>0</v>
      </c>
      <c r="Y426" s="318">
        <v>0</v>
      </c>
      <c r="Z426" s="318">
        <v>0</v>
      </c>
      <c r="AA426" s="318">
        <v>0</v>
      </c>
      <c r="AB426" s="318">
        <v>0</v>
      </c>
      <c r="AC426" s="318">
        <v>0</v>
      </c>
      <c r="AD426" s="318">
        <v>0</v>
      </c>
      <c r="AE426" s="318">
        <v>0</v>
      </c>
      <c r="AF426" s="318">
        <v>0</v>
      </c>
      <c r="AG426" s="318">
        <v>3387251</v>
      </c>
    </row>
    <row r="427" spans="1:33">
      <c r="A427" s="317" t="s">
        <v>1153</v>
      </c>
      <c r="B427" s="3" t="s">
        <v>679</v>
      </c>
      <c r="C427" s="321">
        <v>-388</v>
      </c>
      <c r="D427" s="322">
        <v>0</v>
      </c>
      <c r="E427" s="322">
        <v>-39</v>
      </c>
      <c r="F427" s="322">
        <v>-349</v>
      </c>
      <c r="G427" s="322"/>
      <c r="H427" s="322">
        <v>0</v>
      </c>
      <c r="I427" s="322">
        <v>0</v>
      </c>
      <c r="J427" s="322">
        <v>0</v>
      </c>
      <c r="K427" s="322">
        <v>0</v>
      </c>
      <c r="L427" s="322">
        <v>0</v>
      </c>
      <c r="M427" s="322"/>
      <c r="N427" s="322">
        <v>0</v>
      </c>
      <c r="T427" s="320" t="s">
        <v>1153</v>
      </c>
      <c r="U427" s="149" t="s">
        <v>679</v>
      </c>
      <c r="V427" s="321">
        <v>-388</v>
      </c>
      <c r="W427" s="321">
        <v>0</v>
      </c>
      <c r="X427" s="321">
        <v>-39</v>
      </c>
      <c r="Y427" s="321">
        <v>-349</v>
      </c>
      <c r="Z427" s="321">
        <v>0</v>
      </c>
      <c r="AA427" s="321">
        <v>0</v>
      </c>
      <c r="AB427" s="321">
        <v>0</v>
      </c>
      <c r="AC427" s="321">
        <v>0</v>
      </c>
      <c r="AD427" s="321">
        <v>0</v>
      </c>
      <c r="AE427" s="321">
        <v>0</v>
      </c>
      <c r="AF427" s="321">
        <v>0</v>
      </c>
      <c r="AG427" s="321">
        <v>0</v>
      </c>
    </row>
    <row r="428" spans="1:33">
      <c r="C428" s="318"/>
      <c r="D428" s="323"/>
      <c r="E428" s="323"/>
      <c r="F428" s="323"/>
      <c r="G428" s="323"/>
      <c r="H428" s="323"/>
      <c r="I428" s="323"/>
      <c r="J428" s="323"/>
      <c r="K428" s="323"/>
      <c r="L428" s="323"/>
      <c r="M428" s="323"/>
      <c r="N428" s="323"/>
      <c r="T428" s="149"/>
      <c r="U428" s="149"/>
      <c r="V428" s="318"/>
      <c r="W428" s="318"/>
      <c r="X428" s="318"/>
      <c r="Y428" s="318"/>
      <c r="Z428" s="318"/>
      <c r="AA428" s="318"/>
      <c r="AB428" s="318"/>
      <c r="AC428" s="318"/>
      <c r="AD428" s="318"/>
      <c r="AE428" s="318"/>
      <c r="AF428" s="318"/>
      <c r="AG428" s="318"/>
    </row>
    <row r="429" spans="1:33">
      <c r="A429" s="3" t="s">
        <v>1154</v>
      </c>
      <c r="C429" s="318">
        <v>-2237372</v>
      </c>
      <c r="D429" s="324">
        <v>-310620</v>
      </c>
      <c r="E429" s="324">
        <v>-3336323</v>
      </c>
      <c r="F429" s="324">
        <v>-686903</v>
      </c>
      <c r="G429" s="324">
        <v>0</v>
      </c>
      <c r="H429" s="324">
        <v>-1178449</v>
      </c>
      <c r="I429" s="324">
        <v>-112575</v>
      </c>
      <c r="J429" s="324">
        <v>47</v>
      </c>
      <c r="K429" s="324">
        <v>181</v>
      </c>
      <c r="L429" s="324">
        <v>19</v>
      </c>
      <c r="M429" s="324">
        <v>0</v>
      </c>
      <c r="N429" s="324">
        <v>3387251</v>
      </c>
      <c r="T429" s="149" t="s">
        <v>1154</v>
      </c>
      <c r="U429" s="149"/>
      <c r="V429" s="318">
        <v>-2237372</v>
      </c>
      <c r="W429" s="318">
        <v>-310620</v>
      </c>
      <c r="X429" s="318">
        <v>-3336323</v>
      </c>
      <c r="Y429" s="318">
        <v>-686903</v>
      </c>
      <c r="Z429" s="318">
        <v>0</v>
      </c>
      <c r="AA429" s="318">
        <v>-1178449</v>
      </c>
      <c r="AB429" s="318">
        <v>-112575</v>
      </c>
      <c r="AC429" s="318">
        <v>47</v>
      </c>
      <c r="AD429" s="318">
        <v>181</v>
      </c>
      <c r="AE429" s="318">
        <v>19</v>
      </c>
      <c r="AF429" s="318">
        <v>0</v>
      </c>
      <c r="AG429" s="318">
        <v>3387251</v>
      </c>
    </row>
    <row r="430" spans="1:33">
      <c r="C430" s="318"/>
      <c r="D430" s="325"/>
      <c r="E430" s="325"/>
      <c r="F430" s="325"/>
      <c r="G430" s="325"/>
      <c r="H430" s="325"/>
      <c r="I430" s="325"/>
      <c r="J430" s="325"/>
      <c r="K430" s="325"/>
      <c r="L430" s="325"/>
      <c r="M430" s="325"/>
      <c r="N430" s="325"/>
      <c r="T430" s="149"/>
      <c r="U430" s="149"/>
      <c r="V430" s="318"/>
      <c r="W430" s="318"/>
      <c r="X430" s="318"/>
      <c r="Y430" s="318"/>
      <c r="Z430" s="318"/>
      <c r="AA430" s="318"/>
      <c r="AB430" s="318"/>
      <c r="AC430" s="318"/>
      <c r="AD430" s="318"/>
      <c r="AE430" s="318"/>
      <c r="AF430" s="318"/>
      <c r="AG430" s="318"/>
    </row>
    <row r="431" spans="1:33">
      <c r="A431" s="3" t="s">
        <v>1155</v>
      </c>
      <c r="C431" s="318"/>
      <c r="D431" s="323"/>
      <c r="E431" s="323"/>
      <c r="F431" s="323"/>
      <c r="G431" s="323"/>
      <c r="H431" s="323"/>
      <c r="I431" s="323"/>
      <c r="J431" s="323"/>
      <c r="K431" s="323"/>
      <c r="L431" s="323"/>
      <c r="M431" s="323"/>
      <c r="N431" s="323"/>
      <c r="T431" s="149" t="s">
        <v>1155</v>
      </c>
      <c r="U431" s="149"/>
      <c r="V431" s="318"/>
      <c r="W431" s="318"/>
      <c r="X431" s="318"/>
      <c r="Y431" s="318"/>
      <c r="Z431" s="318"/>
      <c r="AA431" s="318"/>
      <c r="AB431" s="318"/>
      <c r="AC431" s="318"/>
      <c r="AD431" s="318"/>
      <c r="AE431" s="318"/>
      <c r="AF431" s="318"/>
      <c r="AG431" s="318"/>
    </row>
    <row r="432" spans="1:33" ht="13.15" customHeight="1">
      <c r="A432" s="317" t="s">
        <v>1149</v>
      </c>
      <c r="B432" s="3" t="s">
        <v>569</v>
      </c>
      <c r="C432" s="318">
        <v>-4823168</v>
      </c>
      <c r="D432" s="319">
        <v>0</v>
      </c>
      <c r="E432" s="319">
        <v>0</v>
      </c>
      <c r="F432" s="319">
        <v>0</v>
      </c>
      <c r="G432" s="319"/>
      <c r="H432" s="319">
        <v>0</v>
      </c>
      <c r="I432" s="319">
        <v>-3707663</v>
      </c>
      <c r="J432" s="319">
        <v>-809239</v>
      </c>
      <c r="K432" s="319">
        <v>-270040</v>
      </c>
      <c r="L432" s="319">
        <v>-36226</v>
      </c>
      <c r="M432" s="319"/>
      <c r="N432" s="319">
        <v>0</v>
      </c>
      <c r="T432" s="320" t="s">
        <v>1149</v>
      </c>
      <c r="U432" s="149" t="s">
        <v>569</v>
      </c>
      <c r="V432" s="318">
        <v>-4823168</v>
      </c>
      <c r="W432" s="318">
        <v>0</v>
      </c>
      <c r="X432" s="318">
        <v>0</v>
      </c>
      <c r="Y432" s="318">
        <v>0</v>
      </c>
      <c r="Z432" s="318">
        <v>0</v>
      </c>
      <c r="AA432" s="318">
        <v>0</v>
      </c>
      <c r="AB432" s="318">
        <v>-3707663</v>
      </c>
      <c r="AC432" s="318">
        <v>-809239</v>
      </c>
      <c r="AD432" s="318">
        <v>-270040</v>
      </c>
      <c r="AE432" s="318">
        <v>-36226</v>
      </c>
      <c r="AF432" s="318">
        <v>0</v>
      </c>
      <c r="AG432" s="318">
        <v>0</v>
      </c>
    </row>
    <row r="433" spans="1:33" ht="13.15" customHeight="1">
      <c r="A433" s="317" t="s">
        <v>75</v>
      </c>
      <c r="B433" s="3" t="s">
        <v>569</v>
      </c>
      <c r="C433" s="318">
        <v>-2083110</v>
      </c>
      <c r="D433" s="319">
        <v>0</v>
      </c>
      <c r="E433" s="319">
        <v>0</v>
      </c>
      <c r="F433" s="319">
        <v>0</v>
      </c>
      <c r="G433" s="319"/>
      <c r="H433" s="319">
        <v>0</v>
      </c>
      <c r="I433" s="319">
        <v>-1709957</v>
      </c>
      <c r="J433" s="319">
        <v>-267589</v>
      </c>
      <c r="K433" s="319">
        <v>-92917</v>
      </c>
      <c r="L433" s="319">
        <v>-12647</v>
      </c>
      <c r="M433" s="319"/>
      <c r="N433" s="319">
        <v>0</v>
      </c>
      <c r="T433" s="320" t="s">
        <v>75</v>
      </c>
      <c r="U433" s="149" t="s">
        <v>569</v>
      </c>
      <c r="V433" s="318">
        <v>-2083110</v>
      </c>
      <c r="W433" s="318">
        <v>0</v>
      </c>
      <c r="X433" s="318">
        <v>0</v>
      </c>
      <c r="Y433" s="318">
        <v>0</v>
      </c>
      <c r="Z433" s="318">
        <v>0</v>
      </c>
      <c r="AA433" s="318">
        <v>0</v>
      </c>
      <c r="AB433" s="318">
        <v>-1709957</v>
      </c>
      <c r="AC433" s="318">
        <v>-267589</v>
      </c>
      <c r="AD433" s="318">
        <v>-92917</v>
      </c>
      <c r="AE433" s="318">
        <v>-12647</v>
      </c>
      <c r="AF433" s="318">
        <v>0</v>
      </c>
      <c r="AG433" s="318">
        <v>0</v>
      </c>
    </row>
    <row r="434" spans="1:33" ht="13.15" customHeight="1">
      <c r="A434" s="317" t="s">
        <v>76</v>
      </c>
      <c r="B434" s="3" t="s">
        <v>569</v>
      </c>
      <c r="C434" s="318">
        <v>-5457960</v>
      </c>
      <c r="D434" s="319">
        <v>15</v>
      </c>
      <c r="E434" s="319">
        <v>134</v>
      </c>
      <c r="F434" s="319">
        <v>31</v>
      </c>
      <c r="G434" s="319"/>
      <c r="H434" s="319">
        <v>30</v>
      </c>
      <c r="I434" s="319">
        <v>-4681868</v>
      </c>
      <c r="J434" s="319">
        <v>-536029</v>
      </c>
      <c r="K434" s="319">
        <v>-240273</v>
      </c>
      <c r="L434" s="319">
        <v>0</v>
      </c>
      <c r="M434" s="319"/>
      <c r="N434" s="319">
        <v>0</v>
      </c>
      <c r="T434" s="320" t="s">
        <v>76</v>
      </c>
      <c r="U434" s="149" t="s">
        <v>569</v>
      </c>
      <c r="V434" s="318">
        <v>-5457960</v>
      </c>
      <c r="W434" s="318">
        <v>15</v>
      </c>
      <c r="X434" s="318">
        <v>134</v>
      </c>
      <c r="Y434" s="318">
        <v>31</v>
      </c>
      <c r="Z434" s="318">
        <v>0</v>
      </c>
      <c r="AA434" s="318">
        <v>30</v>
      </c>
      <c r="AB434" s="318">
        <v>-4681868</v>
      </c>
      <c r="AC434" s="318">
        <v>-536029</v>
      </c>
      <c r="AD434" s="318">
        <v>-240273</v>
      </c>
      <c r="AE434" s="318">
        <v>0</v>
      </c>
      <c r="AF434" s="318">
        <v>0</v>
      </c>
      <c r="AG434" s="318">
        <v>0</v>
      </c>
    </row>
    <row r="435" spans="1:33" ht="13.15" customHeight="1">
      <c r="A435" s="317" t="s">
        <v>1150</v>
      </c>
      <c r="B435" s="3" t="s">
        <v>569</v>
      </c>
      <c r="C435" s="318">
        <v>-59061</v>
      </c>
      <c r="D435" s="319">
        <v>-539</v>
      </c>
      <c r="E435" s="319">
        <v>-349</v>
      </c>
      <c r="F435" s="319">
        <v>-1669</v>
      </c>
      <c r="G435" s="319"/>
      <c r="H435" s="319">
        <v>-324</v>
      </c>
      <c r="I435" s="319">
        <v>-88257</v>
      </c>
      <c r="J435" s="319">
        <v>21820</v>
      </c>
      <c r="K435" s="319">
        <v>9908</v>
      </c>
      <c r="L435" s="319">
        <v>349</v>
      </c>
      <c r="M435" s="319"/>
      <c r="N435" s="319">
        <v>0</v>
      </c>
      <c r="T435" s="320" t="s">
        <v>1150</v>
      </c>
      <c r="U435" s="149" t="s">
        <v>569</v>
      </c>
      <c r="V435" s="318">
        <v>-59061</v>
      </c>
      <c r="W435" s="318">
        <v>-539</v>
      </c>
      <c r="X435" s="318">
        <v>-349</v>
      </c>
      <c r="Y435" s="318">
        <v>-1669</v>
      </c>
      <c r="Z435" s="318">
        <v>0</v>
      </c>
      <c r="AA435" s="318">
        <v>-324</v>
      </c>
      <c r="AB435" s="318">
        <v>-88257</v>
      </c>
      <c r="AC435" s="318">
        <v>21820</v>
      </c>
      <c r="AD435" s="318">
        <v>9908</v>
      </c>
      <c r="AE435" s="318">
        <v>349</v>
      </c>
      <c r="AF435" s="318">
        <v>0</v>
      </c>
      <c r="AG435" s="318">
        <v>0</v>
      </c>
    </row>
    <row r="436" spans="1:33" ht="13.15" customHeight="1">
      <c r="A436" s="317" t="s">
        <v>1151</v>
      </c>
      <c r="B436" s="3" t="s">
        <v>569</v>
      </c>
      <c r="C436" s="321">
        <v>1919</v>
      </c>
      <c r="D436" s="322">
        <v>32</v>
      </c>
      <c r="E436" s="322">
        <v>496</v>
      </c>
      <c r="F436" s="322">
        <v>152</v>
      </c>
      <c r="G436" s="322"/>
      <c r="H436" s="322">
        <v>269</v>
      </c>
      <c r="I436" s="322">
        <v>791</v>
      </c>
      <c r="J436" s="322">
        <v>109</v>
      </c>
      <c r="K436" s="322">
        <v>63</v>
      </c>
      <c r="L436" s="322">
        <v>7</v>
      </c>
      <c r="M436" s="322"/>
      <c r="N436" s="322">
        <v>0</v>
      </c>
      <c r="T436" s="320" t="s">
        <v>1151</v>
      </c>
      <c r="U436" s="149" t="s">
        <v>569</v>
      </c>
      <c r="V436" s="321">
        <v>1919</v>
      </c>
      <c r="W436" s="321">
        <v>32</v>
      </c>
      <c r="X436" s="321">
        <v>496</v>
      </c>
      <c r="Y436" s="321">
        <v>152</v>
      </c>
      <c r="Z436" s="321">
        <v>0</v>
      </c>
      <c r="AA436" s="321">
        <v>269</v>
      </c>
      <c r="AB436" s="321">
        <v>791</v>
      </c>
      <c r="AC436" s="321">
        <v>109</v>
      </c>
      <c r="AD436" s="321">
        <v>63</v>
      </c>
      <c r="AE436" s="321">
        <v>7</v>
      </c>
      <c r="AF436" s="321">
        <v>0</v>
      </c>
      <c r="AG436" s="321">
        <v>0</v>
      </c>
    </row>
    <row r="437" spans="1:33" ht="13.15" customHeight="1">
      <c r="C437" s="318"/>
      <c r="D437" s="323"/>
      <c r="E437" s="323"/>
      <c r="F437" s="323"/>
      <c r="G437" s="323"/>
      <c r="H437" s="323"/>
      <c r="I437" s="323"/>
      <c r="J437" s="323"/>
      <c r="K437" s="323"/>
      <c r="L437" s="323"/>
      <c r="M437" s="323"/>
      <c r="N437" s="323"/>
      <c r="T437" s="149"/>
      <c r="U437" s="149"/>
      <c r="V437" s="318"/>
      <c r="W437" s="318"/>
      <c r="X437" s="318"/>
      <c r="Y437" s="318"/>
      <c r="Z437" s="318"/>
      <c r="AA437" s="318"/>
      <c r="AB437" s="318"/>
      <c r="AC437" s="318"/>
      <c r="AD437" s="318"/>
      <c r="AE437" s="318"/>
      <c r="AF437" s="318"/>
      <c r="AG437" s="318"/>
    </row>
    <row r="438" spans="1:33" ht="13.15" customHeight="1">
      <c r="A438" s="3" t="s">
        <v>1156</v>
      </c>
      <c r="C438" s="318">
        <v>-12421380</v>
      </c>
      <c r="D438" s="325">
        <v>-492</v>
      </c>
      <c r="E438" s="325">
        <v>281</v>
      </c>
      <c r="F438" s="325">
        <v>-1486</v>
      </c>
      <c r="G438" s="325">
        <v>0</v>
      </c>
      <c r="H438" s="325">
        <v>-25</v>
      </c>
      <c r="I438" s="325">
        <v>-10186954</v>
      </c>
      <c r="J438" s="325">
        <v>-1590928</v>
      </c>
      <c r="K438" s="325">
        <v>-593259</v>
      </c>
      <c r="L438" s="325">
        <v>-48517</v>
      </c>
      <c r="M438" s="325">
        <v>0</v>
      </c>
      <c r="N438" s="325">
        <v>0</v>
      </c>
      <c r="T438" s="149" t="s">
        <v>1156</v>
      </c>
      <c r="U438" s="149"/>
      <c r="V438" s="318">
        <v>-12421380</v>
      </c>
      <c r="W438" s="318">
        <v>-492</v>
      </c>
      <c r="X438" s="318">
        <v>281</v>
      </c>
      <c r="Y438" s="318">
        <v>-1486</v>
      </c>
      <c r="Z438" s="318">
        <v>0</v>
      </c>
      <c r="AA438" s="318">
        <v>-25</v>
      </c>
      <c r="AB438" s="318">
        <v>-10186954</v>
      </c>
      <c r="AC438" s="318">
        <v>-1590928</v>
      </c>
      <c r="AD438" s="318">
        <v>-593259</v>
      </c>
      <c r="AE438" s="318">
        <v>-48517</v>
      </c>
      <c r="AF438" s="318">
        <v>0</v>
      </c>
      <c r="AG438" s="318">
        <v>0</v>
      </c>
    </row>
    <row r="439" spans="1:33" ht="10.9" customHeight="1">
      <c r="C439" s="54"/>
      <c r="D439" s="326"/>
      <c r="E439" s="326"/>
      <c r="F439" s="326"/>
      <c r="G439" s="326"/>
      <c r="H439" s="326"/>
      <c r="I439" s="326"/>
      <c r="J439" s="326"/>
      <c r="K439" s="326"/>
      <c r="L439" s="326"/>
      <c r="M439" s="326"/>
      <c r="N439" s="326"/>
      <c r="T439" s="149"/>
      <c r="U439" s="149"/>
      <c r="V439" s="288"/>
      <c r="W439" s="288"/>
      <c r="X439" s="288"/>
      <c r="Y439" s="288"/>
      <c r="Z439" s="288"/>
      <c r="AA439" s="288"/>
      <c r="AB439" s="288"/>
      <c r="AC439" s="288"/>
      <c r="AD439" s="288"/>
      <c r="AE439" s="288"/>
      <c r="AF439" s="288"/>
      <c r="AG439" s="288"/>
    </row>
    <row r="440" spans="1:33" ht="10.9" customHeight="1">
      <c r="A440" s="327" t="s">
        <v>1157</v>
      </c>
      <c r="C440" s="54"/>
      <c r="D440" s="326"/>
      <c r="E440" s="326"/>
      <c r="F440" s="326"/>
      <c r="G440" s="326"/>
      <c r="H440" s="326"/>
      <c r="I440" s="326"/>
      <c r="J440" s="326"/>
      <c r="K440" s="326"/>
      <c r="L440" s="326"/>
      <c r="M440" s="326"/>
      <c r="N440" s="326"/>
      <c r="T440" s="328" t="s">
        <v>1157</v>
      </c>
      <c r="U440" s="149"/>
      <c r="V440" s="288"/>
      <c r="W440" s="288"/>
      <c r="X440" s="288"/>
      <c r="Y440" s="288"/>
      <c r="Z440" s="288"/>
      <c r="AA440" s="288"/>
      <c r="AB440" s="288"/>
      <c r="AC440" s="288"/>
      <c r="AD440" s="288"/>
      <c r="AE440" s="288"/>
      <c r="AF440" s="288"/>
      <c r="AG440" s="288"/>
    </row>
    <row r="441" spans="1:33">
      <c r="A441" s="329" t="s">
        <v>1158</v>
      </c>
      <c r="B441" s="3" t="s">
        <v>569</v>
      </c>
      <c r="C441" s="318">
        <v>22041634</v>
      </c>
      <c r="D441" s="319">
        <v>372693</v>
      </c>
      <c r="E441" s="319">
        <v>6013248</v>
      </c>
      <c r="F441" s="319">
        <v>1919172</v>
      </c>
      <c r="G441" s="319"/>
      <c r="H441" s="319">
        <v>2758679</v>
      </c>
      <c r="I441" s="319">
        <v>9109628</v>
      </c>
      <c r="J441" s="319">
        <v>1157513</v>
      </c>
      <c r="K441" s="319">
        <v>630019</v>
      </c>
      <c r="L441" s="319">
        <v>80682</v>
      </c>
      <c r="M441" s="319"/>
      <c r="N441" s="319">
        <v>0</v>
      </c>
      <c r="T441" s="330" t="s">
        <v>1158</v>
      </c>
      <c r="U441" s="149" t="s">
        <v>569</v>
      </c>
      <c r="V441" s="318">
        <v>22041634</v>
      </c>
      <c r="W441" s="318">
        <v>372693</v>
      </c>
      <c r="X441" s="318">
        <v>6013248</v>
      </c>
      <c r="Y441" s="318">
        <v>1919172</v>
      </c>
      <c r="Z441" s="318">
        <v>0</v>
      </c>
      <c r="AA441" s="318">
        <v>2758679</v>
      </c>
      <c r="AB441" s="318">
        <v>9109628</v>
      </c>
      <c r="AC441" s="318">
        <v>1157513</v>
      </c>
      <c r="AD441" s="318">
        <v>630019</v>
      </c>
      <c r="AE441" s="318">
        <v>80682</v>
      </c>
      <c r="AF441" s="318">
        <v>0</v>
      </c>
      <c r="AG441" s="318">
        <v>0</v>
      </c>
    </row>
    <row r="442" spans="1:33">
      <c r="A442" s="329" t="s">
        <v>1159</v>
      </c>
      <c r="B442" s="3" t="s">
        <v>569</v>
      </c>
      <c r="C442" s="318">
        <v>3422708</v>
      </c>
      <c r="D442" s="319">
        <v>57585</v>
      </c>
      <c r="E442" s="319">
        <v>973127</v>
      </c>
      <c r="F442" s="319">
        <v>0</v>
      </c>
      <c r="G442" s="319"/>
      <c r="H442" s="319">
        <v>442538</v>
      </c>
      <c r="I442" s="319">
        <v>1360837</v>
      </c>
      <c r="J442" s="319">
        <v>181116</v>
      </c>
      <c r="K442" s="319">
        <v>100392</v>
      </c>
      <c r="L442" s="319">
        <v>12175</v>
      </c>
      <c r="M442" s="319"/>
      <c r="N442" s="319">
        <v>294938</v>
      </c>
      <c r="T442" s="330" t="s">
        <v>1159</v>
      </c>
      <c r="U442" s="149" t="s">
        <v>569</v>
      </c>
      <c r="V442" s="318">
        <v>3422708</v>
      </c>
      <c r="W442" s="318">
        <v>57585</v>
      </c>
      <c r="X442" s="318">
        <v>973127</v>
      </c>
      <c r="Y442" s="318">
        <v>0</v>
      </c>
      <c r="Z442" s="318">
        <v>0</v>
      </c>
      <c r="AA442" s="318">
        <v>442538</v>
      </c>
      <c r="AB442" s="318">
        <v>1360837</v>
      </c>
      <c r="AC442" s="318">
        <v>181116</v>
      </c>
      <c r="AD442" s="318">
        <v>100392</v>
      </c>
      <c r="AE442" s="318">
        <v>12175</v>
      </c>
      <c r="AF442" s="318">
        <v>0</v>
      </c>
      <c r="AG442" s="318">
        <v>294938</v>
      </c>
    </row>
    <row r="443" spans="1:33">
      <c r="A443" s="329" t="s">
        <v>1160</v>
      </c>
      <c r="B443" s="3" t="s">
        <v>569</v>
      </c>
      <c r="C443" s="318">
        <v>1465964</v>
      </c>
      <c r="D443" s="319">
        <v>23515</v>
      </c>
      <c r="E443" s="319">
        <v>374158</v>
      </c>
      <c r="F443" s="319">
        <v>0</v>
      </c>
      <c r="G443" s="319"/>
      <c r="H443" s="319">
        <v>155202</v>
      </c>
      <c r="I443" s="319">
        <v>685807</v>
      </c>
      <c r="J443" s="319">
        <v>65398</v>
      </c>
      <c r="K443" s="319">
        <v>27891</v>
      </c>
      <c r="L443" s="319">
        <v>6637</v>
      </c>
      <c r="M443" s="319"/>
      <c r="N443" s="319">
        <v>127356</v>
      </c>
      <c r="T443" s="330" t="s">
        <v>1160</v>
      </c>
      <c r="U443" s="149" t="s">
        <v>569</v>
      </c>
      <c r="V443" s="318">
        <v>1465964</v>
      </c>
      <c r="W443" s="318">
        <v>23515</v>
      </c>
      <c r="X443" s="318">
        <v>374158</v>
      </c>
      <c r="Y443" s="318">
        <v>0</v>
      </c>
      <c r="Z443" s="318">
        <v>0</v>
      </c>
      <c r="AA443" s="318">
        <v>155202</v>
      </c>
      <c r="AB443" s="318">
        <v>685807</v>
      </c>
      <c r="AC443" s="318">
        <v>65398</v>
      </c>
      <c r="AD443" s="318">
        <v>27891</v>
      </c>
      <c r="AE443" s="318">
        <v>6637</v>
      </c>
      <c r="AF443" s="318">
        <v>0</v>
      </c>
      <c r="AG443" s="318">
        <v>127356</v>
      </c>
    </row>
    <row r="444" spans="1:33">
      <c r="A444" s="329" t="s">
        <v>1161</v>
      </c>
      <c r="B444" s="3" t="s">
        <v>569</v>
      </c>
      <c r="C444" s="318">
        <v>77410</v>
      </c>
      <c r="D444" s="319">
        <v>-631</v>
      </c>
      <c r="E444" s="319">
        <v>3732</v>
      </c>
      <c r="F444" s="319">
        <v>9340</v>
      </c>
      <c r="G444" s="319"/>
      <c r="H444" s="319">
        <v>3053</v>
      </c>
      <c r="I444" s="319">
        <v>47208</v>
      </c>
      <c r="J444" s="319">
        <v>9102</v>
      </c>
      <c r="K444" s="319">
        <v>4933</v>
      </c>
      <c r="L444" s="319">
        <v>673</v>
      </c>
      <c r="M444" s="319"/>
      <c r="N444" s="319">
        <v>0</v>
      </c>
      <c r="T444" s="330" t="s">
        <v>1161</v>
      </c>
      <c r="U444" s="149" t="s">
        <v>569</v>
      </c>
      <c r="V444" s="318">
        <v>77410</v>
      </c>
      <c r="W444" s="318">
        <v>-631</v>
      </c>
      <c r="X444" s="318">
        <v>3732</v>
      </c>
      <c r="Y444" s="318">
        <v>9340</v>
      </c>
      <c r="Z444" s="318">
        <v>0</v>
      </c>
      <c r="AA444" s="318">
        <v>3053</v>
      </c>
      <c r="AB444" s="318">
        <v>47208</v>
      </c>
      <c r="AC444" s="318">
        <v>9102</v>
      </c>
      <c r="AD444" s="318">
        <v>4933</v>
      </c>
      <c r="AE444" s="318">
        <v>673</v>
      </c>
      <c r="AF444" s="318">
        <v>0</v>
      </c>
      <c r="AG444" s="318">
        <v>0</v>
      </c>
    </row>
    <row r="445" spans="1:33">
      <c r="A445" s="329" t="s">
        <v>1162</v>
      </c>
      <c r="B445" s="3" t="s">
        <v>569</v>
      </c>
      <c r="C445" s="318">
        <v>309559</v>
      </c>
      <c r="D445" s="319">
        <v>5214</v>
      </c>
      <c r="E445" s="319">
        <v>85691</v>
      </c>
      <c r="F445" s="319">
        <v>26009</v>
      </c>
      <c r="G445" s="319"/>
      <c r="H445" s="319">
        <v>38973</v>
      </c>
      <c r="I445" s="319">
        <v>128143</v>
      </c>
      <c r="J445" s="319">
        <v>15816</v>
      </c>
      <c r="K445" s="319">
        <v>8580</v>
      </c>
      <c r="L445" s="319">
        <v>1133</v>
      </c>
      <c r="M445" s="319"/>
      <c r="N445" s="319">
        <v>0</v>
      </c>
      <c r="T445" s="330" t="s">
        <v>1162</v>
      </c>
      <c r="U445" s="149" t="s">
        <v>569</v>
      </c>
      <c r="V445" s="318">
        <v>309559</v>
      </c>
      <c r="W445" s="318">
        <v>5214</v>
      </c>
      <c r="X445" s="318">
        <v>85691</v>
      </c>
      <c r="Y445" s="318">
        <v>26009</v>
      </c>
      <c r="Z445" s="318">
        <v>0</v>
      </c>
      <c r="AA445" s="318">
        <v>38973</v>
      </c>
      <c r="AB445" s="318">
        <v>128143</v>
      </c>
      <c r="AC445" s="318">
        <v>15816</v>
      </c>
      <c r="AD445" s="318">
        <v>8580</v>
      </c>
      <c r="AE445" s="318">
        <v>1133</v>
      </c>
      <c r="AF445" s="318">
        <v>0</v>
      </c>
      <c r="AG445" s="318">
        <v>0</v>
      </c>
    </row>
    <row r="446" spans="1:33">
      <c r="A446" s="329" t="s">
        <v>75</v>
      </c>
      <c r="B446" s="3" t="s">
        <v>569</v>
      </c>
      <c r="C446" s="318">
        <v>13008951</v>
      </c>
      <c r="D446" s="319">
        <v>184063</v>
      </c>
      <c r="E446" s="319">
        <v>3876777</v>
      </c>
      <c r="F446" s="319">
        <v>1066791</v>
      </c>
      <c r="G446" s="319"/>
      <c r="H446" s="319">
        <v>1709461</v>
      </c>
      <c r="I446" s="319">
        <v>5212884</v>
      </c>
      <c r="J446" s="319">
        <v>566921</v>
      </c>
      <c r="K446" s="319">
        <v>343357</v>
      </c>
      <c r="L446" s="319">
        <v>48697</v>
      </c>
      <c r="M446" s="319"/>
      <c r="N446" s="319">
        <v>0</v>
      </c>
      <c r="T446" s="330" t="s">
        <v>75</v>
      </c>
      <c r="U446" s="149" t="s">
        <v>569</v>
      </c>
      <c r="V446" s="318">
        <v>13008951</v>
      </c>
      <c r="W446" s="318">
        <v>184063</v>
      </c>
      <c r="X446" s="318">
        <v>3876777</v>
      </c>
      <c r="Y446" s="318">
        <v>1066791</v>
      </c>
      <c r="Z446" s="318">
        <v>0</v>
      </c>
      <c r="AA446" s="318">
        <v>1709461</v>
      </c>
      <c r="AB446" s="318">
        <v>5212884</v>
      </c>
      <c r="AC446" s="318">
        <v>566921</v>
      </c>
      <c r="AD446" s="318">
        <v>343357</v>
      </c>
      <c r="AE446" s="318">
        <v>48697</v>
      </c>
      <c r="AF446" s="318">
        <v>0</v>
      </c>
      <c r="AG446" s="318">
        <v>0</v>
      </c>
    </row>
    <row r="447" spans="1:33">
      <c r="A447" s="329" t="s">
        <v>76</v>
      </c>
      <c r="B447" s="3" t="s">
        <v>569</v>
      </c>
      <c r="C447" s="318">
        <v>87154330</v>
      </c>
      <c r="D447" s="319">
        <v>2855544</v>
      </c>
      <c r="E447" s="319">
        <v>24981969</v>
      </c>
      <c r="F447" s="319">
        <v>5828569</v>
      </c>
      <c r="G447" s="319"/>
      <c r="H447" s="319">
        <v>6355775</v>
      </c>
      <c r="I447" s="319">
        <v>41301473</v>
      </c>
      <c r="J447" s="319">
        <v>4318893</v>
      </c>
      <c r="K447" s="319">
        <v>1511951</v>
      </c>
      <c r="L447" s="319">
        <v>0</v>
      </c>
      <c r="M447" s="319"/>
      <c r="N447" s="319">
        <v>156</v>
      </c>
      <c r="T447" s="330" t="s">
        <v>76</v>
      </c>
      <c r="U447" s="149" t="s">
        <v>569</v>
      </c>
      <c r="V447" s="318">
        <v>87154330</v>
      </c>
      <c r="W447" s="318">
        <v>2855544</v>
      </c>
      <c r="X447" s="318">
        <v>24981969</v>
      </c>
      <c r="Y447" s="318">
        <v>5828569</v>
      </c>
      <c r="Z447" s="318">
        <v>0</v>
      </c>
      <c r="AA447" s="318">
        <v>6355775</v>
      </c>
      <c r="AB447" s="318">
        <v>41301473</v>
      </c>
      <c r="AC447" s="318">
        <v>4318893</v>
      </c>
      <c r="AD447" s="318">
        <v>1511951</v>
      </c>
      <c r="AE447" s="318">
        <v>0</v>
      </c>
      <c r="AF447" s="318">
        <v>0</v>
      </c>
      <c r="AG447" s="318">
        <v>156</v>
      </c>
    </row>
    <row r="448" spans="1:33">
      <c r="A448" s="329" t="s">
        <v>1163</v>
      </c>
      <c r="B448" s="3" t="s">
        <v>569</v>
      </c>
      <c r="C448" s="318">
        <v>3104242</v>
      </c>
      <c r="D448" s="319">
        <v>59832</v>
      </c>
      <c r="E448" s="319">
        <v>837050</v>
      </c>
      <c r="F448" s="319">
        <v>26411</v>
      </c>
      <c r="G448" s="319"/>
      <c r="H448" s="319">
        <v>537549</v>
      </c>
      <c r="I448" s="319">
        <v>1313022</v>
      </c>
      <c r="J448" s="319">
        <v>203416</v>
      </c>
      <c r="K448" s="319">
        <v>112613</v>
      </c>
      <c r="L448" s="319">
        <v>16158</v>
      </c>
      <c r="M448" s="319"/>
      <c r="N448" s="319">
        <v>-1809</v>
      </c>
      <c r="T448" s="330" t="s">
        <v>1163</v>
      </c>
      <c r="U448" s="149" t="s">
        <v>569</v>
      </c>
      <c r="V448" s="318">
        <v>3104242</v>
      </c>
      <c r="W448" s="318">
        <v>59832</v>
      </c>
      <c r="X448" s="318">
        <v>837050</v>
      </c>
      <c r="Y448" s="318">
        <v>26411</v>
      </c>
      <c r="Z448" s="318">
        <v>0</v>
      </c>
      <c r="AA448" s="318">
        <v>537549</v>
      </c>
      <c r="AB448" s="318">
        <v>1313022</v>
      </c>
      <c r="AC448" s="318">
        <v>203416</v>
      </c>
      <c r="AD448" s="318">
        <v>112613</v>
      </c>
      <c r="AE448" s="318">
        <v>16158</v>
      </c>
      <c r="AF448" s="318">
        <v>0</v>
      </c>
      <c r="AG448" s="318">
        <v>-1809</v>
      </c>
    </row>
    <row r="449" spans="1:84">
      <c r="A449" s="329" t="s">
        <v>1151</v>
      </c>
      <c r="B449" s="3" t="s">
        <v>569</v>
      </c>
      <c r="C449" s="318">
        <v>-979619</v>
      </c>
      <c r="D449" s="319">
        <v>-8749</v>
      </c>
      <c r="E449" s="319">
        <v>-382296</v>
      </c>
      <c r="F449" s="319">
        <v>-32229</v>
      </c>
      <c r="G449" s="319"/>
      <c r="H449" s="319">
        <v>-172141</v>
      </c>
      <c r="I449" s="319">
        <v>-340946</v>
      </c>
      <c r="J449" s="319">
        <v>-18572</v>
      </c>
      <c r="K449" s="319">
        <v>-21211</v>
      </c>
      <c r="L449" s="319">
        <v>-3475</v>
      </c>
      <c r="M449" s="319"/>
      <c r="N449" s="319">
        <v>0</v>
      </c>
      <c r="T449" s="330" t="s">
        <v>1151</v>
      </c>
      <c r="U449" s="149" t="s">
        <v>569</v>
      </c>
      <c r="V449" s="318">
        <v>-979619</v>
      </c>
      <c r="W449" s="318">
        <v>-8749</v>
      </c>
      <c r="X449" s="318">
        <v>-382296</v>
      </c>
      <c r="Y449" s="318">
        <v>-32229</v>
      </c>
      <c r="Z449" s="318">
        <v>0</v>
      </c>
      <c r="AA449" s="318">
        <v>-172141</v>
      </c>
      <c r="AB449" s="318">
        <v>-340946</v>
      </c>
      <c r="AC449" s="318">
        <v>-18572</v>
      </c>
      <c r="AD449" s="318">
        <v>-21211</v>
      </c>
      <c r="AE449" s="318">
        <v>-3475</v>
      </c>
      <c r="AF449" s="318">
        <v>0</v>
      </c>
      <c r="AG449" s="318">
        <v>0</v>
      </c>
    </row>
    <row r="450" spans="1:84">
      <c r="A450" s="331" t="s">
        <v>1164</v>
      </c>
      <c r="B450" s="3" t="s">
        <v>569</v>
      </c>
      <c r="C450" s="318">
        <v>7799227</v>
      </c>
      <c r="D450" s="319">
        <v>107703</v>
      </c>
      <c r="E450" s="319">
        <v>2029405</v>
      </c>
      <c r="F450" s="319">
        <v>0</v>
      </c>
      <c r="G450" s="319"/>
      <c r="H450" s="319">
        <v>1100841</v>
      </c>
      <c r="I450" s="319">
        <v>3264010</v>
      </c>
      <c r="J450" s="319">
        <v>370239</v>
      </c>
      <c r="K450" s="319">
        <v>257954</v>
      </c>
      <c r="L450" s="319">
        <v>26738</v>
      </c>
      <c r="M450" s="319"/>
      <c r="N450" s="319">
        <v>642337</v>
      </c>
      <c r="T450" s="332" t="s">
        <v>1164</v>
      </c>
      <c r="U450" s="149" t="s">
        <v>569</v>
      </c>
      <c r="V450" s="318">
        <v>7799227</v>
      </c>
      <c r="W450" s="318">
        <v>107703</v>
      </c>
      <c r="X450" s="318">
        <v>2029405</v>
      </c>
      <c r="Y450" s="318">
        <v>0</v>
      </c>
      <c r="Z450" s="318">
        <v>0</v>
      </c>
      <c r="AA450" s="318">
        <v>1100841</v>
      </c>
      <c r="AB450" s="318">
        <v>3264010</v>
      </c>
      <c r="AC450" s="318">
        <v>370239</v>
      </c>
      <c r="AD450" s="318">
        <v>257954</v>
      </c>
      <c r="AE450" s="318">
        <v>26738</v>
      </c>
      <c r="AF450" s="318">
        <v>0</v>
      </c>
      <c r="AG450" s="318">
        <v>642337</v>
      </c>
    </row>
    <row r="451" spans="1:84">
      <c r="A451" s="331" t="s">
        <v>1165</v>
      </c>
      <c r="B451" s="3" t="s">
        <v>569</v>
      </c>
      <c r="C451" s="318">
        <v>564417269</v>
      </c>
      <c r="D451" s="319">
        <v>9731268</v>
      </c>
      <c r="E451" s="319">
        <v>154878752</v>
      </c>
      <c r="F451" s="319">
        <v>0</v>
      </c>
      <c r="G451" s="319"/>
      <c r="H451" s="319">
        <v>70704915</v>
      </c>
      <c r="I451" s="319">
        <v>234453239</v>
      </c>
      <c r="J451" s="319">
        <v>28187740</v>
      </c>
      <c r="K451" s="319">
        <v>15689571</v>
      </c>
      <c r="L451" s="319">
        <v>2071777</v>
      </c>
      <c r="M451" s="319"/>
      <c r="N451" s="319">
        <v>48700007</v>
      </c>
      <c r="T451" s="332" t="s">
        <v>1165</v>
      </c>
      <c r="U451" s="149" t="s">
        <v>569</v>
      </c>
      <c r="V451" s="318">
        <v>564417269</v>
      </c>
      <c r="W451" s="318">
        <v>9731268</v>
      </c>
      <c r="X451" s="318">
        <v>154878752</v>
      </c>
      <c r="Y451" s="318">
        <v>0</v>
      </c>
      <c r="Z451" s="318">
        <v>0</v>
      </c>
      <c r="AA451" s="318">
        <v>70704915</v>
      </c>
      <c r="AB451" s="318">
        <v>234453239</v>
      </c>
      <c r="AC451" s="318">
        <v>28187740</v>
      </c>
      <c r="AD451" s="318">
        <v>15689571</v>
      </c>
      <c r="AE451" s="318">
        <v>2071777</v>
      </c>
      <c r="AF451" s="318">
        <v>0</v>
      </c>
      <c r="AG451" s="318">
        <v>48700007</v>
      </c>
    </row>
    <row r="452" spans="1:84">
      <c r="A452" s="331" t="s">
        <v>1166</v>
      </c>
      <c r="B452" s="3" t="s">
        <v>569</v>
      </c>
      <c r="C452" s="318">
        <v>50474433</v>
      </c>
      <c r="D452" s="319">
        <v>867789</v>
      </c>
      <c r="E452" s="319">
        <v>13963087</v>
      </c>
      <c r="F452" s="319">
        <v>11222486</v>
      </c>
      <c r="G452" s="319"/>
      <c r="H452" s="319">
        <v>6374172</v>
      </c>
      <c r="I452" s="319">
        <v>20989748</v>
      </c>
      <c r="J452" s="319">
        <v>2585361</v>
      </c>
      <c r="K452" s="319">
        <v>1409898</v>
      </c>
      <c r="L452" s="319">
        <v>186894</v>
      </c>
      <c r="M452" s="319"/>
      <c r="N452" s="319">
        <v>-7125002</v>
      </c>
      <c r="T452" s="332" t="s">
        <v>1166</v>
      </c>
      <c r="U452" s="149" t="s">
        <v>569</v>
      </c>
      <c r="V452" s="318">
        <v>50474433</v>
      </c>
      <c r="W452" s="318">
        <v>867789</v>
      </c>
      <c r="X452" s="318">
        <v>13963087</v>
      </c>
      <c r="Y452" s="318">
        <v>11222486</v>
      </c>
      <c r="Z452" s="318">
        <v>0</v>
      </c>
      <c r="AA452" s="318">
        <v>6374172</v>
      </c>
      <c r="AB452" s="318">
        <v>20989748</v>
      </c>
      <c r="AC452" s="318">
        <v>2585361</v>
      </c>
      <c r="AD452" s="318">
        <v>1409898</v>
      </c>
      <c r="AE452" s="318">
        <v>186894</v>
      </c>
      <c r="AF452" s="318">
        <v>0</v>
      </c>
      <c r="AG452" s="318">
        <v>-7125002</v>
      </c>
    </row>
    <row r="453" spans="1:84">
      <c r="A453" s="331" t="s">
        <v>1167</v>
      </c>
      <c r="B453" s="3" t="s">
        <v>569</v>
      </c>
      <c r="C453" s="318">
        <v>0</v>
      </c>
      <c r="D453" s="319">
        <v>0</v>
      </c>
      <c r="E453" s="319">
        <v>0</v>
      </c>
      <c r="F453" s="319">
        <v>0</v>
      </c>
      <c r="G453" s="319"/>
      <c r="H453" s="319">
        <v>0</v>
      </c>
      <c r="I453" s="319">
        <v>0</v>
      </c>
      <c r="J453" s="319">
        <v>0</v>
      </c>
      <c r="K453" s="319">
        <v>0</v>
      </c>
      <c r="L453" s="319">
        <v>0</v>
      </c>
      <c r="M453" s="319"/>
      <c r="N453" s="319">
        <v>0</v>
      </c>
      <c r="T453" s="332" t="s">
        <v>1167</v>
      </c>
      <c r="U453" s="149" t="s">
        <v>569</v>
      </c>
      <c r="V453" s="318">
        <v>0</v>
      </c>
      <c r="W453" s="318">
        <v>0</v>
      </c>
      <c r="X453" s="318">
        <v>0</v>
      </c>
      <c r="Y453" s="318">
        <v>0</v>
      </c>
      <c r="Z453" s="318">
        <v>0</v>
      </c>
      <c r="AA453" s="318">
        <v>0</v>
      </c>
      <c r="AB453" s="318">
        <v>0</v>
      </c>
      <c r="AC453" s="318">
        <v>0</v>
      </c>
      <c r="AD453" s="318">
        <v>0</v>
      </c>
      <c r="AE453" s="318">
        <v>0</v>
      </c>
      <c r="AF453" s="318">
        <v>0</v>
      </c>
      <c r="AG453" s="318">
        <v>0</v>
      </c>
    </row>
    <row r="454" spans="1:84">
      <c r="A454" s="331" t="s">
        <v>1168</v>
      </c>
      <c r="B454" s="3" t="s">
        <v>569</v>
      </c>
      <c r="C454" s="318">
        <v>0</v>
      </c>
      <c r="D454" s="319">
        <v>0</v>
      </c>
      <c r="E454" s="319">
        <v>0</v>
      </c>
      <c r="F454" s="319">
        <v>0</v>
      </c>
      <c r="G454" s="319"/>
      <c r="H454" s="319">
        <v>0</v>
      </c>
      <c r="I454" s="319">
        <v>0</v>
      </c>
      <c r="J454" s="319">
        <v>0</v>
      </c>
      <c r="K454" s="319">
        <v>0</v>
      </c>
      <c r="L454" s="319">
        <v>0</v>
      </c>
      <c r="M454" s="319"/>
      <c r="N454" s="319">
        <v>0</v>
      </c>
      <c r="T454" s="332" t="s">
        <v>1168</v>
      </c>
      <c r="U454" s="149" t="s">
        <v>569</v>
      </c>
      <c r="V454" s="318">
        <v>0</v>
      </c>
      <c r="W454" s="318">
        <v>0</v>
      </c>
      <c r="X454" s="318">
        <v>0</v>
      </c>
      <c r="Y454" s="318">
        <v>0</v>
      </c>
      <c r="Z454" s="318">
        <v>0</v>
      </c>
      <c r="AA454" s="318">
        <v>0</v>
      </c>
      <c r="AB454" s="318">
        <v>0</v>
      </c>
      <c r="AC454" s="318">
        <v>0</v>
      </c>
      <c r="AD454" s="318">
        <v>0</v>
      </c>
      <c r="AE454" s="318">
        <v>0</v>
      </c>
      <c r="AF454" s="318">
        <v>0</v>
      </c>
      <c r="AG454" s="318">
        <v>0</v>
      </c>
    </row>
    <row r="455" spans="1:84">
      <c r="A455" s="329" t="s">
        <v>1169</v>
      </c>
      <c r="B455" s="3" t="s">
        <v>569</v>
      </c>
      <c r="C455" s="318">
        <v>23000572</v>
      </c>
      <c r="D455" s="319">
        <v>556083</v>
      </c>
      <c r="E455" s="319">
        <v>7031086</v>
      </c>
      <c r="F455" s="319">
        <v>2028958</v>
      </c>
      <c r="G455" s="319"/>
      <c r="H455" s="319">
        <v>2756159</v>
      </c>
      <c r="I455" s="319">
        <v>8726628</v>
      </c>
      <c r="J455" s="319">
        <v>1269523</v>
      </c>
      <c r="K455" s="319">
        <v>545788</v>
      </c>
      <c r="L455" s="319">
        <v>32115</v>
      </c>
      <c r="M455" s="319"/>
      <c r="N455" s="319">
        <v>54232</v>
      </c>
      <c r="T455" s="330" t="s">
        <v>1169</v>
      </c>
      <c r="U455" s="149" t="s">
        <v>569</v>
      </c>
      <c r="V455" s="318">
        <v>23000572</v>
      </c>
      <c r="W455" s="318">
        <v>556083</v>
      </c>
      <c r="X455" s="318">
        <v>7031086</v>
      </c>
      <c r="Y455" s="318">
        <v>2028958</v>
      </c>
      <c r="Z455" s="318">
        <v>0</v>
      </c>
      <c r="AA455" s="318">
        <v>2756159</v>
      </c>
      <c r="AB455" s="318">
        <v>8726628</v>
      </c>
      <c r="AC455" s="318">
        <v>1269523</v>
      </c>
      <c r="AD455" s="318">
        <v>545788</v>
      </c>
      <c r="AE455" s="318">
        <v>32115</v>
      </c>
      <c r="AF455" s="318">
        <v>0</v>
      </c>
      <c r="AG455" s="318">
        <v>54232</v>
      </c>
    </row>
    <row r="456" spans="1:84">
      <c r="A456" s="329" t="s">
        <v>1170</v>
      </c>
      <c r="B456" s="3" t="s">
        <v>569</v>
      </c>
      <c r="C456" s="318">
        <v>16198410</v>
      </c>
      <c r="D456" s="319">
        <v>291155</v>
      </c>
      <c r="E456" s="319">
        <v>4501126</v>
      </c>
      <c r="F456" s="319">
        <v>3398213</v>
      </c>
      <c r="G456" s="319"/>
      <c r="H456" s="319">
        <v>2054780</v>
      </c>
      <c r="I456" s="319">
        <v>6825260</v>
      </c>
      <c r="J456" s="319">
        <v>817511</v>
      </c>
      <c r="K456" s="319">
        <v>456101</v>
      </c>
      <c r="L456" s="319">
        <v>60206</v>
      </c>
      <c r="M456" s="319"/>
      <c r="N456" s="319">
        <v>-2205942</v>
      </c>
      <c r="T456" s="330" t="s">
        <v>1170</v>
      </c>
      <c r="U456" s="149" t="s">
        <v>569</v>
      </c>
      <c r="V456" s="318">
        <v>16198410</v>
      </c>
      <c r="W456" s="318">
        <v>291155</v>
      </c>
      <c r="X456" s="318">
        <v>4501126</v>
      </c>
      <c r="Y456" s="318">
        <v>3398213</v>
      </c>
      <c r="Z456" s="318">
        <v>0</v>
      </c>
      <c r="AA456" s="318">
        <v>2054780</v>
      </c>
      <c r="AB456" s="318">
        <v>6825260</v>
      </c>
      <c r="AC456" s="318">
        <v>817511</v>
      </c>
      <c r="AD456" s="318">
        <v>456101</v>
      </c>
      <c r="AE456" s="318">
        <v>60206</v>
      </c>
      <c r="AF456" s="318">
        <v>0</v>
      </c>
      <c r="AG456" s="318">
        <v>-2205942</v>
      </c>
    </row>
    <row r="457" spans="1:84">
      <c r="A457" s="329" t="s">
        <v>1171</v>
      </c>
      <c r="B457" s="3" t="s">
        <v>569</v>
      </c>
      <c r="C457" s="318">
        <v>-4112460</v>
      </c>
      <c r="D457" s="319">
        <v>0</v>
      </c>
      <c r="E457" s="319">
        <v>-4112460</v>
      </c>
      <c r="F457" s="319">
        <v>0</v>
      </c>
      <c r="G457" s="319"/>
      <c r="H457" s="319">
        <v>0</v>
      </c>
      <c r="I457" s="319">
        <v>0</v>
      </c>
      <c r="J457" s="319">
        <v>0</v>
      </c>
      <c r="K457" s="319">
        <v>0</v>
      </c>
      <c r="L457" s="319">
        <v>0</v>
      </c>
      <c r="M457" s="319"/>
      <c r="N457" s="319">
        <v>0</v>
      </c>
      <c r="T457" s="330" t="s">
        <v>1171</v>
      </c>
      <c r="U457" s="149" t="s">
        <v>569</v>
      </c>
      <c r="V457" s="318">
        <v>-4112460</v>
      </c>
      <c r="W457" s="318">
        <v>0</v>
      </c>
      <c r="X457" s="318">
        <v>-4112460</v>
      </c>
      <c r="Y457" s="318">
        <v>0</v>
      </c>
      <c r="Z457" s="318">
        <v>0</v>
      </c>
      <c r="AA457" s="318">
        <v>0</v>
      </c>
      <c r="AB457" s="318">
        <v>0</v>
      </c>
      <c r="AC457" s="318">
        <v>0</v>
      </c>
      <c r="AD457" s="318">
        <v>0</v>
      </c>
      <c r="AE457" s="318">
        <v>0</v>
      </c>
      <c r="AF457" s="318">
        <v>0</v>
      </c>
      <c r="AG457" s="318">
        <v>0</v>
      </c>
    </row>
    <row r="458" spans="1:84">
      <c r="A458" s="329" t="s">
        <v>1153</v>
      </c>
      <c r="B458" s="3" t="s">
        <v>679</v>
      </c>
      <c r="C458" s="321">
        <v>26426</v>
      </c>
      <c r="D458" s="322">
        <v>0</v>
      </c>
      <c r="E458" s="322">
        <v>0</v>
      </c>
      <c r="F458" s="322">
        <v>0</v>
      </c>
      <c r="G458" s="322"/>
      <c r="H458" s="322">
        <v>0</v>
      </c>
      <c r="I458" s="322">
        <v>0</v>
      </c>
      <c r="J458" s="322">
        <v>0</v>
      </c>
      <c r="K458" s="322">
        <v>0</v>
      </c>
      <c r="L458" s="322">
        <v>0</v>
      </c>
      <c r="M458" s="322"/>
      <c r="N458" s="322">
        <v>26426</v>
      </c>
      <c r="T458" s="330" t="s">
        <v>1153</v>
      </c>
      <c r="U458" s="149" t="s">
        <v>679</v>
      </c>
      <c r="V458" s="321">
        <v>26426</v>
      </c>
      <c r="W458" s="321">
        <v>0</v>
      </c>
      <c r="X458" s="321">
        <v>0</v>
      </c>
      <c r="Y458" s="321">
        <v>0</v>
      </c>
      <c r="Z458" s="321">
        <v>0</v>
      </c>
      <c r="AA458" s="321">
        <v>0</v>
      </c>
      <c r="AB458" s="321">
        <v>0</v>
      </c>
      <c r="AC458" s="321">
        <v>0</v>
      </c>
      <c r="AD458" s="321">
        <v>0</v>
      </c>
      <c r="AE458" s="321">
        <v>0</v>
      </c>
      <c r="AF458" s="321">
        <v>0</v>
      </c>
      <c r="AG458" s="321">
        <v>26426</v>
      </c>
    </row>
    <row r="459" spans="1:84">
      <c r="C459" s="54"/>
      <c r="D459" s="54"/>
      <c r="E459" s="54"/>
      <c r="F459" s="54"/>
      <c r="G459" s="54"/>
      <c r="H459" s="54"/>
      <c r="I459" s="54"/>
      <c r="J459" s="54"/>
      <c r="K459" s="54"/>
      <c r="L459" s="54"/>
      <c r="M459" s="54"/>
      <c r="N459" s="54"/>
      <c r="T459" s="149"/>
      <c r="U459" s="149"/>
      <c r="V459" s="288"/>
      <c r="W459" s="288"/>
      <c r="X459" s="288"/>
      <c r="Y459" s="288"/>
      <c r="Z459" s="288"/>
      <c r="AA459" s="288"/>
      <c r="AB459" s="288"/>
      <c r="AC459" s="288"/>
      <c r="AD459" s="288"/>
      <c r="AE459" s="288"/>
      <c r="AF459" s="288"/>
      <c r="AG459" s="288"/>
    </row>
    <row r="460" spans="1:84">
      <c r="A460" s="3" t="s">
        <v>1172</v>
      </c>
      <c r="C460" s="318">
        <v>787409056</v>
      </c>
      <c r="D460" s="324">
        <v>15103064</v>
      </c>
      <c r="E460" s="324">
        <v>215054452</v>
      </c>
      <c r="F460" s="324">
        <v>25493720</v>
      </c>
      <c r="G460" s="324">
        <v>0</v>
      </c>
      <c r="H460" s="324">
        <v>94819956</v>
      </c>
      <c r="I460" s="324">
        <v>333076941</v>
      </c>
      <c r="J460" s="324">
        <v>39729977</v>
      </c>
      <c r="K460" s="324">
        <v>21077837</v>
      </c>
      <c r="L460" s="324">
        <v>2540410</v>
      </c>
      <c r="M460" s="324">
        <v>0</v>
      </c>
      <c r="N460" s="324">
        <v>40512699</v>
      </c>
      <c r="T460" s="149" t="s">
        <v>1172</v>
      </c>
      <c r="U460" s="149"/>
      <c r="V460" s="318">
        <v>787409056</v>
      </c>
      <c r="W460" s="318">
        <v>15103064</v>
      </c>
      <c r="X460" s="318">
        <v>215054452</v>
      </c>
      <c r="Y460" s="318">
        <v>25493720</v>
      </c>
      <c r="Z460" s="318">
        <v>0</v>
      </c>
      <c r="AA460" s="318">
        <v>94819956</v>
      </c>
      <c r="AB460" s="318">
        <v>333076941</v>
      </c>
      <c r="AC460" s="318">
        <v>39729977</v>
      </c>
      <c r="AD460" s="318">
        <v>21077837</v>
      </c>
      <c r="AE460" s="318">
        <v>2540410</v>
      </c>
      <c r="AF460" s="318">
        <v>0</v>
      </c>
      <c r="AG460" s="318">
        <v>40512699</v>
      </c>
    </row>
    <row r="461" spans="1:84">
      <c r="C461" s="54"/>
      <c r="D461" s="54"/>
      <c r="E461" s="54"/>
      <c r="F461" s="54"/>
      <c r="G461" s="54"/>
      <c r="H461" s="54"/>
      <c r="I461" s="54"/>
      <c r="J461" s="54"/>
      <c r="K461" s="54"/>
      <c r="L461" s="54"/>
      <c r="M461" s="54"/>
      <c r="N461" s="54"/>
      <c r="T461" s="149"/>
      <c r="U461" s="149"/>
      <c r="V461" s="288"/>
      <c r="W461" s="288"/>
      <c r="X461" s="288"/>
      <c r="Y461" s="288"/>
      <c r="Z461" s="288"/>
      <c r="AA461" s="288"/>
      <c r="AB461" s="288"/>
      <c r="AC461" s="288"/>
      <c r="AD461" s="288"/>
      <c r="AE461" s="288"/>
      <c r="AF461" s="288"/>
      <c r="AG461" s="288"/>
    </row>
    <row r="462" spans="1:84" ht="12.75" thickBot="1">
      <c r="A462" s="3" t="s">
        <v>1173</v>
      </c>
      <c r="C462" s="333">
        <v>772750304</v>
      </c>
      <c r="D462" s="333">
        <v>14791952</v>
      </c>
      <c r="E462" s="333">
        <v>211718410</v>
      </c>
      <c r="F462" s="333">
        <v>24805331</v>
      </c>
      <c r="G462" s="333">
        <v>0</v>
      </c>
      <c r="H462" s="333">
        <v>93641482</v>
      </c>
      <c r="I462" s="333">
        <v>322777412</v>
      </c>
      <c r="J462" s="333">
        <v>38139096</v>
      </c>
      <c r="K462" s="333">
        <v>20484759</v>
      </c>
      <c r="L462" s="333">
        <v>2491912</v>
      </c>
      <c r="M462" s="333">
        <v>0</v>
      </c>
      <c r="N462" s="333">
        <v>43899950</v>
      </c>
      <c r="T462" s="149" t="s">
        <v>1173</v>
      </c>
      <c r="U462" s="149"/>
      <c r="V462" s="333">
        <v>772750304</v>
      </c>
      <c r="W462" s="333">
        <v>14791952</v>
      </c>
      <c r="X462" s="333">
        <v>211718410</v>
      </c>
      <c r="Y462" s="333">
        <v>24805331</v>
      </c>
      <c r="Z462" s="333">
        <v>0</v>
      </c>
      <c r="AA462" s="333">
        <v>93641482</v>
      </c>
      <c r="AB462" s="333">
        <v>322777412</v>
      </c>
      <c r="AC462" s="333">
        <v>38139096</v>
      </c>
      <c r="AD462" s="333">
        <v>20484759</v>
      </c>
      <c r="AE462" s="333">
        <v>2491912</v>
      </c>
      <c r="AF462" s="333">
        <v>0</v>
      </c>
      <c r="AG462" s="333">
        <v>43899950</v>
      </c>
      <c r="BV462" s="63"/>
      <c r="BW462" s="63"/>
      <c r="BX462" s="63"/>
      <c r="BY462" s="63"/>
      <c r="BZ462" s="63"/>
      <c r="CA462" s="63"/>
      <c r="CB462" s="63"/>
      <c r="CC462" s="63"/>
    </row>
    <row r="463" spans="1:84" ht="12.75" thickTop="1">
      <c r="C463" s="54"/>
      <c r="D463" s="54"/>
      <c r="E463" s="54"/>
      <c r="F463" s="54"/>
      <c r="G463" s="54"/>
      <c r="H463" s="54"/>
      <c r="I463" s="334"/>
      <c r="J463" s="54"/>
      <c r="K463" s="54"/>
      <c r="L463" s="54"/>
      <c r="M463" s="54"/>
      <c r="N463" s="54"/>
      <c r="T463" s="149"/>
      <c r="U463" s="149"/>
      <c r="V463" s="288"/>
      <c r="W463" s="288"/>
      <c r="X463" s="288"/>
      <c r="Y463" s="288"/>
      <c r="Z463" s="288"/>
      <c r="AA463" s="288"/>
      <c r="AB463" s="288"/>
      <c r="AC463" s="288"/>
      <c r="AD463" s="288"/>
      <c r="AE463" s="288"/>
      <c r="AF463" s="288"/>
      <c r="AG463" s="288"/>
      <c r="BV463" s="63"/>
      <c r="BW463" s="63"/>
      <c r="BX463" s="63"/>
      <c r="BY463" s="63"/>
      <c r="BZ463" s="63"/>
      <c r="CA463" s="63"/>
      <c r="CB463" s="63"/>
      <c r="CC463" s="63"/>
    </row>
    <row r="464" spans="1:84">
      <c r="C464" s="54"/>
      <c r="D464" s="54"/>
      <c r="E464" s="54"/>
      <c r="F464" s="54"/>
      <c r="G464" s="54"/>
      <c r="H464" s="54"/>
      <c r="I464" s="54"/>
      <c r="J464" s="54"/>
      <c r="K464" s="54"/>
      <c r="L464" s="54"/>
      <c r="M464" s="54"/>
      <c r="N464" s="54"/>
      <c r="T464" s="149"/>
      <c r="U464" s="149"/>
      <c r="V464" s="288"/>
      <c r="W464" s="288"/>
      <c r="X464" s="288"/>
      <c r="Y464" s="288"/>
      <c r="Z464" s="288"/>
      <c r="AA464" s="288"/>
      <c r="AB464" s="288"/>
      <c r="AC464" s="288"/>
      <c r="AD464" s="288"/>
      <c r="AE464" s="288"/>
      <c r="AF464" s="288"/>
      <c r="AG464" s="288"/>
      <c r="BV464" s="63"/>
      <c r="BW464" s="63"/>
      <c r="BX464" s="63"/>
      <c r="BY464" s="63"/>
      <c r="BZ464" s="63"/>
      <c r="CA464" s="63"/>
      <c r="CB464" s="63"/>
      <c r="CC464" s="63"/>
      <c r="CD464" s="63"/>
      <c r="CE464" s="63"/>
      <c r="CF464" s="63"/>
    </row>
    <row r="465" spans="1:84">
      <c r="A465" s="89" t="s">
        <v>1174</v>
      </c>
      <c r="C465" s="335">
        <v>1</v>
      </c>
      <c r="D465" s="335">
        <v>1.9141955588282758E-2</v>
      </c>
      <c r="E465" s="335">
        <v>0.27398036455512026</v>
      </c>
      <c r="F465" s="335">
        <v>3.2100059840287035E-2</v>
      </c>
      <c r="G465" s="335">
        <v>0</v>
      </c>
      <c r="H465" s="335">
        <v>0.12117948257707835</v>
      </c>
      <c r="I465" s="335">
        <v>0.41769949533400635</v>
      </c>
      <c r="J465" s="335">
        <v>4.9355006141802826E-2</v>
      </c>
      <c r="K465" s="335">
        <v>2.6508898015263672E-2</v>
      </c>
      <c r="L465" s="335">
        <v>3.2247311804357438E-3</v>
      </c>
      <c r="M465" s="335">
        <v>0</v>
      </c>
      <c r="N465" s="335">
        <v>5.6810006767722993E-2</v>
      </c>
      <c r="T465" s="148" t="s">
        <v>1174</v>
      </c>
      <c r="U465" s="149"/>
      <c r="V465" s="335">
        <v>1</v>
      </c>
      <c r="W465" s="335">
        <v>1.9141955588282758E-2</v>
      </c>
      <c r="X465" s="335">
        <v>0.27398036455512026</v>
      </c>
      <c r="Y465" s="335">
        <v>3.2100059840287035E-2</v>
      </c>
      <c r="Z465" s="335">
        <v>0</v>
      </c>
      <c r="AA465" s="335">
        <v>0.12117948257707835</v>
      </c>
      <c r="AB465" s="335">
        <v>0.41769949533400635</v>
      </c>
      <c r="AC465" s="335">
        <v>4.9355006141802826E-2</v>
      </c>
      <c r="AD465" s="335">
        <v>2.6508898015263672E-2</v>
      </c>
      <c r="AE465" s="335">
        <v>3.2247311804357438E-3</v>
      </c>
      <c r="AF465" s="335">
        <v>0</v>
      </c>
      <c r="AG465" s="335">
        <v>5.6810006767722993E-2</v>
      </c>
      <c r="CD465" s="63"/>
      <c r="CE465" s="63"/>
      <c r="CF465" s="63"/>
    </row>
    <row r="466" spans="1:84">
      <c r="C466" s="155"/>
      <c r="D466" s="155"/>
      <c r="E466" s="155"/>
      <c r="F466" s="155"/>
      <c r="G466" s="155"/>
      <c r="H466" s="155"/>
      <c r="I466" s="155"/>
      <c r="J466" s="155"/>
      <c r="K466" s="155"/>
      <c r="L466" s="155"/>
      <c r="M466" s="155"/>
      <c r="N466" s="155"/>
      <c r="T466" s="149"/>
      <c r="U466" s="149"/>
      <c r="V466" s="149"/>
      <c r="W466" s="149"/>
      <c r="X466" s="149"/>
      <c r="Y466" s="149"/>
      <c r="Z466" s="149"/>
      <c r="AA466" s="149"/>
      <c r="AB466" s="149"/>
      <c r="AC466" s="149"/>
      <c r="AD466" s="149"/>
      <c r="AE466" s="149"/>
      <c r="AF466" s="149"/>
      <c r="AG466" s="149"/>
      <c r="CD466" s="63"/>
      <c r="CE466" s="63"/>
      <c r="CF466" s="63"/>
    </row>
    <row r="467" spans="1:84">
      <c r="C467" s="75"/>
      <c r="T467" s="149"/>
      <c r="U467" s="149"/>
      <c r="V467" s="232"/>
      <c r="W467" s="149"/>
      <c r="X467" s="149"/>
      <c r="Y467" s="149"/>
      <c r="Z467" s="149"/>
      <c r="AA467" s="149"/>
      <c r="AB467" s="149"/>
      <c r="AC467" s="149"/>
      <c r="AD467" s="149"/>
      <c r="AE467" s="149"/>
      <c r="AF467" s="149"/>
      <c r="AG467" s="149"/>
    </row>
    <row r="468" spans="1:84">
      <c r="T468" s="149"/>
      <c r="U468" s="149"/>
      <c r="V468" s="149"/>
      <c r="W468" s="149"/>
      <c r="X468" s="149"/>
      <c r="Y468" s="149"/>
      <c r="Z468" s="149"/>
      <c r="AA468" s="149"/>
      <c r="AB468" s="149"/>
      <c r="AC468" s="149"/>
      <c r="AD468" s="149"/>
      <c r="AE468" s="149"/>
      <c r="AF468" s="149"/>
      <c r="AG468" s="149"/>
    </row>
    <row r="469" spans="1:84">
      <c r="T469" s="149"/>
      <c r="U469" s="149"/>
      <c r="V469" s="149"/>
      <c r="W469" s="149"/>
      <c r="X469" s="149"/>
      <c r="Y469" s="149"/>
      <c r="Z469" s="149"/>
      <c r="AA469" s="149"/>
      <c r="AB469" s="149"/>
      <c r="AC469" s="149"/>
      <c r="AD469" s="149"/>
      <c r="AE469" s="149"/>
      <c r="AF469" s="149"/>
      <c r="AG469" s="149"/>
    </row>
    <row r="470" spans="1:84">
      <c r="B470" s="75"/>
      <c r="C470" s="75"/>
      <c r="T470" s="149"/>
      <c r="U470" s="232"/>
      <c r="V470" s="232"/>
      <c r="W470" s="149"/>
      <c r="X470" s="149"/>
      <c r="Y470" s="149"/>
      <c r="Z470" s="149"/>
      <c r="AA470" s="149"/>
      <c r="AB470" s="149"/>
      <c r="AC470" s="149"/>
      <c r="AD470" s="149"/>
      <c r="AE470" s="149"/>
      <c r="AF470" s="149"/>
      <c r="AG470" s="149"/>
      <c r="BU470" s="54"/>
    </row>
    <row r="471" spans="1:84">
      <c r="B471" s="75"/>
      <c r="C471" s="75"/>
      <c r="T471" s="149"/>
      <c r="U471" s="232"/>
      <c r="V471" s="232"/>
      <c r="W471" s="149"/>
      <c r="X471" s="149"/>
      <c r="Y471" s="149"/>
      <c r="Z471" s="149"/>
      <c r="AA471" s="149"/>
      <c r="AB471" s="149"/>
      <c r="AC471" s="149"/>
      <c r="AD471" s="149"/>
      <c r="AE471" s="149"/>
      <c r="AF471" s="149"/>
      <c r="AG471" s="149"/>
      <c r="BU471" s="54"/>
    </row>
    <row r="472" spans="1:84">
      <c r="T472" s="149"/>
      <c r="U472" s="149"/>
      <c r="V472" s="149"/>
      <c r="W472" s="149"/>
      <c r="X472" s="149"/>
      <c r="Y472" s="149"/>
      <c r="Z472" s="149"/>
      <c r="AA472" s="149"/>
      <c r="AB472" s="149"/>
      <c r="AC472" s="149"/>
      <c r="AD472" s="149"/>
      <c r="AE472" s="149"/>
      <c r="AF472" s="149"/>
      <c r="AG472" s="149"/>
      <c r="AN472" s="91"/>
      <c r="BD472" s="91"/>
      <c r="BU472" s="54"/>
    </row>
    <row r="473" spans="1:84">
      <c r="A473" s="146" t="s">
        <v>1175</v>
      </c>
      <c r="C473" s="278" t="s">
        <v>58</v>
      </c>
      <c r="D473" s="278" t="s">
        <v>962</v>
      </c>
      <c r="E473" s="278" t="s">
        <v>959</v>
      </c>
      <c r="F473" s="278" t="s">
        <v>721</v>
      </c>
      <c r="G473" s="278" t="s">
        <v>1047</v>
      </c>
      <c r="H473" s="278" t="s">
        <v>723</v>
      </c>
      <c r="I473" s="278" t="s">
        <v>749</v>
      </c>
      <c r="J473" s="278" t="s">
        <v>725</v>
      </c>
      <c r="K473" s="278" t="s">
        <v>1048</v>
      </c>
      <c r="L473" s="278" t="s">
        <v>120</v>
      </c>
      <c r="M473" s="278" t="s">
        <v>59</v>
      </c>
      <c r="N473" s="278" t="s">
        <v>728</v>
      </c>
      <c r="T473" s="147" t="s">
        <v>1175</v>
      </c>
      <c r="U473" s="149"/>
      <c r="V473" s="280" t="s">
        <v>58</v>
      </c>
      <c r="W473" s="280" t="s">
        <v>962</v>
      </c>
      <c r="X473" s="280" t="s">
        <v>959</v>
      </c>
      <c r="Y473" s="280" t="s">
        <v>721</v>
      </c>
      <c r="Z473" s="280" t="s">
        <v>1047</v>
      </c>
      <c r="AA473" s="280" t="s">
        <v>723</v>
      </c>
      <c r="AB473" s="280" t="s">
        <v>749</v>
      </c>
      <c r="AC473" s="280" t="s">
        <v>725</v>
      </c>
      <c r="AD473" s="280" t="s">
        <v>1048</v>
      </c>
      <c r="AE473" s="280" t="s">
        <v>120</v>
      </c>
      <c r="AF473" s="280" t="s">
        <v>59</v>
      </c>
      <c r="AG473" s="280" t="s">
        <v>728</v>
      </c>
      <c r="AN473" s="336"/>
      <c r="AP473" s="278"/>
      <c r="AQ473" s="278"/>
      <c r="AR473" s="278"/>
      <c r="AS473" s="278"/>
      <c r="AT473" s="278"/>
      <c r="AU473" s="278"/>
      <c r="AV473" s="278"/>
      <c r="AW473" s="278"/>
      <c r="AX473" s="278"/>
      <c r="AY473" s="278"/>
      <c r="AZ473" s="278"/>
      <c r="BA473" s="278"/>
      <c r="BD473" s="336"/>
      <c r="BF473" s="278"/>
      <c r="BG473" s="278"/>
      <c r="BH473" s="278"/>
      <c r="BI473" s="278"/>
      <c r="BJ473" s="278"/>
      <c r="BK473" s="278"/>
      <c r="BL473" s="278"/>
      <c r="BM473" s="278"/>
      <c r="BN473" s="278"/>
      <c r="BO473" s="278"/>
      <c r="BP473" s="278"/>
      <c r="BQ473" s="278"/>
      <c r="BU473" s="54"/>
    </row>
    <row r="474" spans="1:84">
      <c r="A474" s="337" t="s">
        <v>1148</v>
      </c>
      <c r="T474" s="338" t="s">
        <v>1148</v>
      </c>
      <c r="U474" s="149"/>
      <c r="V474" s="149"/>
      <c r="W474" s="149"/>
      <c r="X474" s="149"/>
      <c r="Y474" s="149"/>
      <c r="Z474" s="149"/>
      <c r="AA474" s="149"/>
      <c r="AB474" s="149"/>
      <c r="AC474" s="149"/>
      <c r="AD474" s="149"/>
      <c r="AE474" s="149"/>
      <c r="AF474" s="149"/>
      <c r="AG474" s="149"/>
      <c r="BU474" s="54"/>
    </row>
    <row r="475" spans="1:84">
      <c r="A475" s="331" t="s">
        <v>1149</v>
      </c>
      <c r="B475" s="3" t="s">
        <v>569</v>
      </c>
      <c r="C475" s="54">
        <v>17204134.779177506</v>
      </c>
      <c r="D475" s="339">
        <v>938028.6823745484</v>
      </c>
      <c r="E475" s="339">
        <v>10985977.604184845</v>
      </c>
      <c r="F475" s="339">
        <v>3735791.6016800925</v>
      </c>
      <c r="G475" s="339">
        <v>0</v>
      </c>
      <c r="H475" s="339">
        <v>4027590.8885300243</v>
      </c>
      <c r="I475" s="339">
        <v>-2209878.9408922601</v>
      </c>
      <c r="J475" s="339">
        <v>-83737.833276976438</v>
      </c>
      <c r="K475" s="339">
        <v>-187392.18375685951</v>
      </c>
      <c r="L475" s="339">
        <v>-2245.0396659120242</v>
      </c>
      <c r="M475" s="339">
        <v>0</v>
      </c>
      <c r="N475" s="339">
        <v>0</v>
      </c>
      <c r="T475" s="332" t="s">
        <v>1149</v>
      </c>
      <c r="U475" s="149" t="s">
        <v>569</v>
      </c>
      <c r="V475" s="288">
        <v>17204134.779177506</v>
      </c>
      <c r="W475" s="340">
        <v>938028.6823745484</v>
      </c>
      <c r="X475" s="340">
        <v>10985977.604184845</v>
      </c>
      <c r="Y475" s="340">
        <v>3735791.6016800925</v>
      </c>
      <c r="Z475" s="340">
        <v>0</v>
      </c>
      <c r="AA475" s="340">
        <v>4027590.8885300243</v>
      </c>
      <c r="AB475" s="340">
        <v>-2209878.9408922601</v>
      </c>
      <c r="AC475" s="340">
        <v>-83737.833276976438</v>
      </c>
      <c r="AD475" s="340">
        <v>-187392.18375685951</v>
      </c>
      <c r="AE475" s="340">
        <v>-2245.0396659120242</v>
      </c>
      <c r="AF475" s="340">
        <v>0</v>
      </c>
      <c r="AG475" s="340">
        <v>0</v>
      </c>
      <c r="AP475" s="54"/>
      <c r="AQ475" s="341"/>
      <c r="AR475" s="341"/>
      <c r="AS475" s="341"/>
      <c r="AT475" s="341"/>
      <c r="AU475" s="341"/>
      <c r="AV475" s="341"/>
      <c r="AW475" s="341"/>
      <c r="AX475" s="341"/>
      <c r="AY475" s="341"/>
      <c r="AZ475" s="341"/>
      <c r="BA475" s="341"/>
      <c r="BF475" s="54"/>
      <c r="BG475" s="341"/>
      <c r="BH475" s="341"/>
      <c r="BI475" s="341"/>
      <c r="BJ475" s="341"/>
      <c r="BK475" s="341"/>
      <c r="BL475" s="341"/>
      <c r="BM475" s="341"/>
      <c r="BN475" s="341"/>
      <c r="BO475" s="341"/>
      <c r="BP475" s="341"/>
      <c r="BQ475" s="341"/>
      <c r="BU475" s="54"/>
    </row>
    <row r="476" spans="1:84">
      <c r="A476" s="331" t="s">
        <v>75</v>
      </c>
      <c r="B476" s="3" t="s">
        <v>569</v>
      </c>
      <c r="C476" s="54">
        <v>12017861.69426213</v>
      </c>
      <c r="D476" s="339">
        <v>463438.91028404084</v>
      </c>
      <c r="E476" s="339">
        <v>6577333.8463531118</v>
      </c>
      <c r="F476" s="339">
        <v>1803614.6648859514</v>
      </c>
      <c r="G476" s="339">
        <v>0</v>
      </c>
      <c r="H476" s="339">
        <v>2663727.1397055606</v>
      </c>
      <c r="I476" s="339">
        <v>512482.96352328849</v>
      </c>
      <c r="J476" s="339">
        <v>-1789.8160019414963</v>
      </c>
      <c r="K476" s="339">
        <v>-936.21222633897844</v>
      </c>
      <c r="L476" s="339">
        <v>-9.8022615434377016</v>
      </c>
      <c r="M476" s="339">
        <v>0</v>
      </c>
      <c r="N476" s="339">
        <v>0</v>
      </c>
      <c r="T476" s="332" t="s">
        <v>75</v>
      </c>
      <c r="U476" s="149" t="s">
        <v>569</v>
      </c>
      <c r="V476" s="288">
        <v>12017861.69426213</v>
      </c>
      <c r="W476" s="340">
        <v>463438.91028404084</v>
      </c>
      <c r="X476" s="340">
        <v>6577333.8463531118</v>
      </c>
      <c r="Y476" s="340">
        <v>1803614.6648859514</v>
      </c>
      <c r="Z476" s="340">
        <v>0</v>
      </c>
      <c r="AA476" s="340">
        <v>2663727.1397055606</v>
      </c>
      <c r="AB476" s="340">
        <v>512482.96352328849</v>
      </c>
      <c r="AC476" s="340">
        <v>-1789.8160019414963</v>
      </c>
      <c r="AD476" s="340">
        <v>-936.21222633897844</v>
      </c>
      <c r="AE476" s="340">
        <v>-9.8022615434377016</v>
      </c>
      <c r="AF476" s="340">
        <v>0</v>
      </c>
      <c r="AG476" s="340">
        <v>0</v>
      </c>
      <c r="AP476" s="54"/>
      <c r="AQ476" s="341"/>
      <c r="AR476" s="341"/>
      <c r="AS476" s="341"/>
      <c r="AT476" s="341"/>
      <c r="AU476" s="341"/>
      <c r="AV476" s="341"/>
      <c r="AW476" s="341"/>
      <c r="AX476" s="341"/>
      <c r="AY476" s="341"/>
      <c r="AZ476" s="341"/>
      <c r="BA476" s="341"/>
      <c r="BF476" s="54"/>
      <c r="BG476" s="341"/>
      <c r="BH476" s="341"/>
      <c r="BI476" s="341"/>
      <c r="BJ476" s="341"/>
      <c r="BK476" s="341"/>
      <c r="BL476" s="341"/>
      <c r="BM476" s="341"/>
      <c r="BN476" s="341"/>
      <c r="BO476" s="341"/>
      <c r="BP476" s="341"/>
      <c r="BQ476" s="341"/>
    </row>
    <row r="477" spans="1:84">
      <c r="A477" s="331" t="s">
        <v>76</v>
      </c>
      <c r="B477" s="3" t="s">
        <v>569</v>
      </c>
      <c r="C477" s="54">
        <v>5428713.2271434339</v>
      </c>
      <c r="D477" s="339">
        <v>1333613.8241250422</v>
      </c>
      <c r="E477" s="339">
        <v>2933691.2580424054</v>
      </c>
      <c r="F477" s="339">
        <v>2120212.7010237081</v>
      </c>
      <c r="G477" s="339">
        <v>0</v>
      </c>
      <c r="H477" s="339">
        <v>759422.18986913597</v>
      </c>
      <c r="I477" s="339">
        <v>-1667997.6486368277</v>
      </c>
      <c r="J477" s="339">
        <v>13361.406536027036</v>
      </c>
      <c r="K477" s="339">
        <v>-63590.503816056538</v>
      </c>
      <c r="L477" s="339">
        <v>0</v>
      </c>
      <c r="M477" s="339">
        <v>0</v>
      </c>
      <c r="N477" s="339">
        <v>0</v>
      </c>
      <c r="T477" s="332" t="s">
        <v>76</v>
      </c>
      <c r="U477" s="149" t="s">
        <v>569</v>
      </c>
      <c r="V477" s="288">
        <v>5428713.2271434339</v>
      </c>
      <c r="W477" s="340">
        <v>1333613.8241250422</v>
      </c>
      <c r="X477" s="340">
        <v>2933691.2580424054</v>
      </c>
      <c r="Y477" s="340">
        <v>2120212.7010237081</v>
      </c>
      <c r="Z477" s="340">
        <v>0</v>
      </c>
      <c r="AA477" s="340">
        <v>759422.18986913597</v>
      </c>
      <c r="AB477" s="340">
        <v>-1667997.6486368277</v>
      </c>
      <c r="AC477" s="340">
        <v>13361.406536027036</v>
      </c>
      <c r="AD477" s="340">
        <v>-63590.503816056538</v>
      </c>
      <c r="AE477" s="340">
        <v>0</v>
      </c>
      <c r="AF477" s="340">
        <v>0</v>
      </c>
      <c r="AG477" s="340">
        <v>0</v>
      </c>
      <c r="AP477" s="54"/>
      <c r="AQ477" s="341"/>
      <c r="AR477" s="341"/>
      <c r="AS477" s="341"/>
      <c r="AT477" s="341"/>
      <c r="AU477" s="341"/>
      <c r="AV477" s="341"/>
      <c r="AW477" s="341"/>
      <c r="AX477" s="341"/>
      <c r="AY477" s="341"/>
      <c r="AZ477" s="341"/>
      <c r="BA477" s="341"/>
      <c r="BF477" s="54"/>
      <c r="BG477" s="341"/>
      <c r="BH477" s="341"/>
      <c r="BI477" s="341"/>
      <c r="BJ477" s="341"/>
      <c r="BK477" s="341"/>
      <c r="BL477" s="341"/>
      <c r="BM477" s="341"/>
      <c r="BN477" s="341"/>
      <c r="BO477" s="341"/>
      <c r="BP477" s="341"/>
      <c r="BQ477" s="341"/>
    </row>
    <row r="478" spans="1:84">
      <c r="A478" s="331" t="s">
        <v>1150</v>
      </c>
      <c r="B478" s="3" t="s">
        <v>569</v>
      </c>
      <c r="C478" s="54">
        <v>-785601.47204540367</v>
      </c>
      <c r="D478" s="339">
        <v>-4988.8640982658435</v>
      </c>
      <c r="E478" s="339">
        <v>-311822.46254707745</v>
      </c>
      <c r="F478" s="339">
        <v>-18519.042455529205</v>
      </c>
      <c r="G478" s="339">
        <v>0</v>
      </c>
      <c r="H478" s="339">
        <v>-122332.12771992145</v>
      </c>
      <c r="I478" s="339">
        <v>-298124.21279742138</v>
      </c>
      <c r="J478" s="339">
        <v>-13821.769180304596</v>
      </c>
      <c r="K478" s="339">
        <v>-15772.180128882679</v>
      </c>
      <c r="L478" s="339">
        <v>-220.81311800113355</v>
      </c>
      <c r="M478" s="339">
        <v>0</v>
      </c>
      <c r="N478" s="339">
        <v>0</v>
      </c>
      <c r="T478" s="332" t="s">
        <v>1150</v>
      </c>
      <c r="U478" s="149" t="s">
        <v>569</v>
      </c>
      <c r="V478" s="288">
        <v>-785601.47204540367</v>
      </c>
      <c r="W478" s="340">
        <v>-4988.8640982658435</v>
      </c>
      <c r="X478" s="340">
        <v>-311822.46254707745</v>
      </c>
      <c r="Y478" s="340">
        <v>-18519.042455529205</v>
      </c>
      <c r="Z478" s="340">
        <v>0</v>
      </c>
      <c r="AA478" s="340">
        <v>-122332.12771992145</v>
      </c>
      <c r="AB478" s="340">
        <v>-298124.21279742138</v>
      </c>
      <c r="AC478" s="340">
        <v>-13821.769180304596</v>
      </c>
      <c r="AD478" s="340">
        <v>-15772.180128882679</v>
      </c>
      <c r="AE478" s="340">
        <v>-220.81311800113355</v>
      </c>
      <c r="AF478" s="340">
        <v>0</v>
      </c>
      <c r="AG478" s="340">
        <v>0</v>
      </c>
      <c r="AP478" s="54"/>
      <c r="AQ478" s="341"/>
      <c r="AR478" s="341"/>
      <c r="AS478" s="341"/>
      <c r="AT478" s="341"/>
      <c r="AU478" s="341"/>
      <c r="AV478" s="341"/>
      <c r="AW478" s="341"/>
      <c r="AX478" s="341"/>
      <c r="AY478" s="341"/>
      <c r="AZ478" s="341"/>
      <c r="BA478" s="341"/>
      <c r="BF478" s="54"/>
      <c r="BG478" s="341"/>
      <c r="BH478" s="341"/>
      <c r="BI478" s="341"/>
      <c r="BJ478" s="341"/>
      <c r="BK478" s="341"/>
      <c r="BL478" s="341"/>
      <c r="BM478" s="341"/>
      <c r="BN478" s="341"/>
      <c r="BO478" s="341"/>
      <c r="BP478" s="341"/>
      <c r="BQ478" s="341"/>
    </row>
    <row r="479" spans="1:84">
      <c r="A479" s="331" t="s">
        <v>1151</v>
      </c>
      <c r="B479" s="3" t="s">
        <v>569</v>
      </c>
      <c r="C479" s="54">
        <v>4727.5911061759653</v>
      </c>
      <c r="D479" s="339">
        <v>73.709033920539582</v>
      </c>
      <c r="E479" s="339">
        <v>1189.6453314992991</v>
      </c>
      <c r="F479" s="339">
        <v>363.7561063823905</v>
      </c>
      <c r="G479" s="339">
        <v>0</v>
      </c>
      <c r="H479" s="339">
        <v>654.45497610364737</v>
      </c>
      <c r="I479" s="339">
        <v>1994.7072744895154</v>
      </c>
      <c r="J479" s="339">
        <v>292.44959972768436</v>
      </c>
      <c r="K479" s="339">
        <v>148.62469486549222</v>
      </c>
      <c r="L479" s="339">
        <v>10.244089187396888</v>
      </c>
      <c r="M479" s="339">
        <v>0</v>
      </c>
      <c r="N479" s="339">
        <v>0</v>
      </c>
      <c r="T479" s="332" t="s">
        <v>1151</v>
      </c>
      <c r="U479" s="149" t="s">
        <v>569</v>
      </c>
      <c r="V479" s="288">
        <v>4727.5911061759653</v>
      </c>
      <c r="W479" s="340">
        <v>73.709033920539582</v>
      </c>
      <c r="X479" s="340">
        <v>1189.6453314992991</v>
      </c>
      <c r="Y479" s="340">
        <v>363.7561063823905</v>
      </c>
      <c r="Z479" s="340">
        <v>0</v>
      </c>
      <c r="AA479" s="340">
        <v>654.45497610364737</v>
      </c>
      <c r="AB479" s="340">
        <v>1994.7072744895154</v>
      </c>
      <c r="AC479" s="340">
        <v>292.44959972768436</v>
      </c>
      <c r="AD479" s="340">
        <v>148.62469486549222</v>
      </c>
      <c r="AE479" s="340">
        <v>10.244089187396888</v>
      </c>
      <c r="AF479" s="340">
        <v>0</v>
      </c>
      <c r="AG479" s="340">
        <v>0</v>
      </c>
      <c r="AP479" s="54"/>
      <c r="AQ479" s="341"/>
      <c r="AR479" s="341"/>
      <c r="AS479" s="341"/>
      <c r="AT479" s="341"/>
      <c r="AU479" s="341"/>
      <c r="AV479" s="341"/>
      <c r="AW479" s="341"/>
      <c r="AX479" s="341"/>
      <c r="AY479" s="341"/>
      <c r="AZ479" s="341"/>
      <c r="BA479" s="341"/>
      <c r="BF479" s="54"/>
      <c r="BG479" s="341"/>
      <c r="BH479" s="341"/>
      <c r="BI479" s="341"/>
      <c r="BJ479" s="341"/>
      <c r="BK479" s="341"/>
      <c r="BL479" s="341"/>
      <c r="BM479" s="341"/>
      <c r="BN479" s="341"/>
      <c r="BO479" s="341"/>
      <c r="BP479" s="341"/>
      <c r="BQ479" s="341"/>
    </row>
    <row r="480" spans="1:84">
      <c r="A480" s="331" t="s">
        <v>1152</v>
      </c>
      <c r="B480" s="3" t="s">
        <v>569</v>
      </c>
      <c r="C480" s="54">
        <v>-2038064.0004790896</v>
      </c>
      <c r="D480" s="339">
        <v>0</v>
      </c>
      <c r="E480" s="339">
        <v>0</v>
      </c>
      <c r="F480" s="339">
        <v>0</v>
      </c>
      <c r="G480" s="339">
        <v>0</v>
      </c>
      <c r="H480" s="339">
        <v>0</v>
      </c>
      <c r="I480" s="339">
        <v>0</v>
      </c>
      <c r="J480" s="339">
        <v>0</v>
      </c>
      <c r="K480" s="339">
        <v>0</v>
      </c>
      <c r="L480" s="339">
        <v>0</v>
      </c>
      <c r="M480" s="339">
        <v>0</v>
      </c>
      <c r="N480" s="339">
        <v>-2038064.0004790896</v>
      </c>
      <c r="T480" s="332" t="s">
        <v>1152</v>
      </c>
      <c r="U480" s="149" t="s">
        <v>569</v>
      </c>
      <c r="V480" s="288">
        <v>-2038064.0004790896</v>
      </c>
      <c r="W480" s="340">
        <v>0</v>
      </c>
      <c r="X480" s="340">
        <v>0</v>
      </c>
      <c r="Y480" s="340">
        <v>0</v>
      </c>
      <c r="Z480" s="340">
        <v>0</v>
      </c>
      <c r="AA480" s="340">
        <v>0</v>
      </c>
      <c r="AB480" s="340">
        <v>0</v>
      </c>
      <c r="AC480" s="340">
        <v>0</v>
      </c>
      <c r="AD480" s="340">
        <v>0</v>
      </c>
      <c r="AE480" s="340">
        <v>0</v>
      </c>
      <c r="AF480" s="340">
        <v>0</v>
      </c>
      <c r="AG480" s="340">
        <v>-2038064.0004790896</v>
      </c>
      <c r="AP480" s="54"/>
      <c r="AQ480" s="341"/>
      <c r="AR480" s="341"/>
      <c r="AS480" s="341"/>
      <c r="AT480" s="341"/>
      <c r="AU480" s="341"/>
      <c r="AV480" s="341"/>
      <c r="AW480" s="341"/>
      <c r="AX480" s="341"/>
      <c r="AY480" s="341"/>
      <c r="AZ480" s="341"/>
      <c r="BA480" s="341"/>
      <c r="BF480" s="54"/>
      <c r="BG480" s="341"/>
      <c r="BH480" s="341"/>
      <c r="BI480" s="341"/>
      <c r="BJ480" s="341"/>
      <c r="BK480" s="341"/>
      <c r="BL480" s="341"/>
      <c r="BM480" s="341"/>
      <c r="BN480" s="341"/>
      <c r="BO480" s="341"/>
      <c r="BP480" s="341"/>
      <c r="BQ480" s="341"/>
    </row>
    <row r="481" spans="1:69">
      <c r="A481" s="331" t="s">
        <v>1153</v>
      </c>
      <c r="B481" s="3" t="s">
        <v>679</v>
      </c>
      <c r="C481" s="64">
        <v>176764.43651412317</v>
      </c>
      <c r="D481" s="342">
        <v>0</v>
      </c>
      <c r="E481" s="342">
        <v>0</v>
      </c>
      <c r="F481" s="342">
        <v>0</v>
      </c>
      <c r="G481" s="342">
        <v>0</v>
      </c>
      <c r="H481" s="342">
        <v>0</v>
      </c>
      <c r="I481" s="342">
        <v>0</v>
      </c>
      <c r="J481" s="342">
        <v>0</v>
      </c>
      <c r="K481" s="342">
        <v>0</v>
      </c>
      <c r="L481" s="342">
        <v>0</v>
      </c>
      <c r="M481" s="342">
        <v>0</v>
      </c>
      <c r="N481" s="342">
        <v>176764.43651412317</v>
      </c>
      <c r="T481" s="332" t="s">
        <v>1153</v>
      </c>
      <c r="U481" s="149" t="s">
        <v>679</v>
      </c>
      <c r="V481" s="314">
        <v>176764.43651412317</v>
      </c>
      <c r="W481" s="343">
        <v>0</v>
      </c>
      <c r="X481" s="343">
        <v>0</v>
      </c>
      <c r="Y481" s="343">
        <v>0</v>
      </c>
      <c r="Z481" s="343">
        <v>0</v>
      </c>
      <c r="AA481" s="343">
        <v>0</v>
      </c>
      <c r="AB481" s="343">
        <v>0</v>
      </c>
      <c r="AC481" s="343">
        <v>0</v>
      </c>
      <c r="AD481" s="343">
        <v>0</v>
      </c>
      <c r="AE481" s="343">
        <v>0</v>
      </c>
      <c r="AF481" s="343">
        <v>0</v>
      </c>
      <c r="AG481" s="343">
        <v>176764.43651412317</v>
      </c>
      <c r="AP481" s="54"/>
      <c r="AQ481" s="54"/>
      <c r="AR481" s="54"/>
      <c r="AS481" s="54"/>
      <c r="AT481" s="54"/>
      <c r="AU481" s="54"/>
      <c r="AV481" s="54"/>
      <c r="AW481" s="54"/>
      <c r="AX481" s="54"/>
      <c r="AY481" s="54"/>
      <c r="AZ481" s="54"/>
      <c r="BA481" s="54"/>
      <c r="BF481" s="54"/>
      <c r="BG481" s="54"/>
      <c r="BH481" s="54"/>
      <c r="BI481" s="54"/>
      <c r="BJ481" s="54"/>
      <c r="BK481" s="54"/>
      <c r="BL481" s="54"/>
      <c r="BM481" s="54"/>
      <c r="BN481" s="54"/>
      <c r="BO481" s="54"/>
      <c r="BP481" s="54"/>
      <c r="BQ481" s="54"/>
    </row>
    <row r="482" spans="1:69">
      <c r="A482" s="331"/>
      <c r="C482" s="54"/>
      <c r="D482" s="344"/>
      <c r="E482" s="344"/>
      <c r="F482" s="344"/>
      <c r="G482" s="344"/>
      <c r="H482" s="344"/>
      <c r="I482" s="344"/>
      <c r="J482" s="344"/>
      <c r="K482" s="344"/>
      <c r="L482" s="344"/>
      <c r="M482" s="344"/>
      <c r="N482" s="344"/>
      <c r="T482" s="332"/>
      <c r="U482" s="149"/>
      <c r="V482" s="288"/>
      <c r="W482" s="345"/>
      <c r="X482" s="345"/>
      <c r="Y482" s="345"/>
      <c r="Z482" s="345"/>
      <c r="AA482" s="345"/>
      <c r="AB482" s="345"/>
      <c r="AC482" s="345"/>
      <c r="AD482" s="345"/>
      <c r="AE482" s="345"/>
      <c r="AF482" s="345"/>
      <c r="AG482" s="345"/>
      <c r="AP482" s="54"/>
      <c r="AQ482" s="54"/>
      <c r="AR482" s="54"/>
      <c r="AS482" s="54"/>
      <c r="AT482" s="54"/>
      <c r="AU482" s="54"/>
      <c r="AV482" s="54"/>
      <c r="AW482" s="54"/>
      <c r="AX482" s="54"/>
      <c r="AY482" s="54"/>
      <c r="AZ482" s="54"/>
      <c r="BA482" s="54"/>
      <c r="BF482" s="54"/>
      <c r="BG482" s="54"/>
      <c r="BH482" s="54"/>
      <c r="BI482" s="54"/>
      <c r="BJ482" s="54"/>
      <c r="BK482" s="54"/>
      <c r="BL482" s="54"/>
      <c r="BM482" s="54"/>
      <c r="BN482" s="54"/>
      <c r="BO482" s="54"/>
      <c r="BP482" s="54"/>
      <c r="BQ482" s="54"/>
    </row>
    <row r="483" spans="1:69">
      <c r="A483" s="3" t="s">
        <v>1154</v>
      </c>
      <c r="C483" s="54">
        <v>32008536.255678866</v>
      </c>
      <c r="D483" s="346">
        <v>2730166.261719286</v>
      </c>
      <c r="E483" s="346">
        <v>20186369.891364783</v>
      </c>
      <c r="F483" s="346">
        <v>7641463.6812406052</v>
      </c>
      <c r="G483" s="346">
        <v>0</v>
      </c>
      <c r="H483" s="346">
        <v>7329062.5453609023</v>
      </c>
      <c r="I483" s="346">
        <v>-3661523.1315287314</v>
      </c>
      <c r="J483" s="346">
        <v>-85695.562323467821</v>
      </c>
      <c r="K483" s="346">
        <v>-267542.45523327222</v>
      </c>
      <c r="L483" s="346">
        <v>-2465.4109562691988</v>
      </c>
      <c r="M483" s="346">
        <v>0</v>
      </c>
      <c r="N483" s="346">
        <v>-1861299.5639649665</v>
      </c>
      <c r="T483" s="149" t="s">
        <v>1154</v>
      </c>
      <c r="U483" s="149"/>
      <c r="V483" s="288">
        <v>32008536.255678866</v>
      </c>
      <c r="W483" s="347">
        <v>2730166.261719286</v>
      </c>
      <c r="X483" s="347">
        <v>20186369.891364783</v>
      </c>
      <c r="Y483" s="347">
        <v>7641463.6812406052</v>
      </c>
      <c r="Z483" s="347">
        <v>0</v>
      </c>
      <c r="AA483" s="347">
        <v>7329062.5453609023</v>
      </c>
      <c r="AB483" s="347">
        <v>-3661523.1315287314</v>
      </c>
      <c r="AC483" s="347">
        <v>-85695.562323467821</v>
      </c>
      <c r="AD483" s="347">
        <v>-267542.45523327222</v>
      </c>
      <c r="AE483" s="347">
        <v>-2465.4109562691988</v>
      </c>
      <c r="AF483" s="347">
        <v>0</v>
      </c>
      <c r="AG483" s="347">
        <v>-1861299.5639649665</v>
      </c>
      <c r="AP483" s="54"/>
      <c r="AQ483" s="54"/>
      <c r="AR483" s="54"/>
      <c r="AS483" s="54"/>
      <c r="AT483" s="54"/>
      <c r="AU483" s="54"/>
      <c r="AV483" s="54"/>
      <c r="AW483" s="54"/>
      <c r="AX483" s="54"/>
      <c r="AY483" s="54"/>
      <c r="AZ483" s="54"/>
      <c r="BA483" s="54"/>
      <c r="BF483" s="54"/>
      <c r="BG483" s="54"/>
      <c r="BH483" s="54"/>
      <c r="BI483" s="54"/>
      <c r="BJ483" s="54"/>
      <c r="BK483" s="54"/>
      <c r="BL483" s="54"/>
      <c r="BM483" s="54"/>
      <c r="BN483" s="54"/>
      <c r="BO483" s="54"/>
      <c r="BP483" s="54"/>
      <c r="BQ483" s="54"/>
    </row>
    <row r="484" spans="1:69">
      <c r="C484" s="54"/>
      <c r="D484" s="326"/>
      <c r="E484" s="326"/>
      <c r="F484" s="326"/>
      <c r="G484" s="326"/>
      <c r="H484" s="326"/>
      <c r="I484" s="326"/>
      <c r="J484" s="326"/>
      <c r="K484" s="326"/>
      <c r="L484" s="326"/>
      <c r="M484" s="326"/>
      <c r="N484" s="326"/>
      <c r="T484" s="149"/>
      <c r="U484" s="149"/>
      <c r="V484" s="288"/>
      <c r="W484" s="347"/>
      <c r="X484" s="347"/>
      <c r="Y484" s="347"/>
      <c r="Z484" s="347"/>
      <c r="AA484" s="347"/>
      <c r="AB484" s="347"/>
      <c r="AC484" s="347"/>
      <c r="AD484" s="347"/>
      <c r="AE484" s="347"/>
      <c r="AF484" s="347"/>
      <c r="AG484" s="347"/>
      <c r="AP484" s="54"/>
      <c r="AQ484" s="54"/>
      <c r="AR484" s="54"/>
      <c r="AS484" s="54"/>
      <c r="AT484" s="54"/>
      <c r="AU484" s="54"/>
      <c r="AV484" s="54"/>
      <c r="AW484" s="54"/>
      <c r="AX484" s="54"/>
      <c r="AY484" s="54"/>
      <c r="AZ484" s="54"/>
      <c r="BA484" s="54"/>
      <c r="BF484" s="54"/>
      <c r="BG484" s="54"/>
      <c r="BH484" s="54"/>
      <c r="BI484" s="54"/>
      <c r="BJ484" s="54"/>
      <c r="BK484" s="54"/>
      <c r="BL484" s="54"/>
      <c r="BM484" s="54"/>
      <c r="BN484" s="54"/>
      <c r="BO484" s="54"/>
      <c r="BP484" s="54"/>
      <c r="BQ484" s="54"/>
    </row>
    <row r="485" spans="1:69">
      <c r="A485" s="337" t="s">
        <v>1155</v>
      </c>
      <c r="C485" s="54"/>
      <c r="D485" s="326"/>
      <c r="E485" s="326"/>
      <c r="F485" s="326"/>
      <c r="G485" s="326"/>
      <c r="H485" s="326"/>
      <c r="I485" s="326"/>
      <c r="J485" s="326"/>
      <c r="K485" s="326"/>
      <c r="L485" s="326"/>
      <c r="M485" s="326"/>
      <c r="N485" s="326"/>
      <c r="T485" s="338" t="s">
        <v>1155</v>
      </c>
      <c r="U485" s="149"/>
      <c r="V485" s="288"/>
      <c r="W485" s="347"/>
      <c r="X485" s="347"/>
      <c r="Y485" s="347"/>
      <c r="Z485" s="347"/>
      <c r="AA485" s="347"/>
      <c r="AB485" s="347"/>
      <c r="AC485" s="347"/>
      <c r="AD485" s="347"/>
      <c r="AE485" s="347"/>
      <c r="AF485" s="347"/>
      <c r="AG485" s="347"/>
      <c r="AP485" s="54"/>
      <c r="AQ485" s="54"/>
      <c r="AR485" s="54"/>
      <c r="AS485" s="54"/>
      <c r="AT485" s="54"/>
      <c r="AU485" s="54"/>
      <c r="AV485" s="54"/>
      <c r="AW485" s="54"/>
      <c r="AX485" s="54"/>
      <c r="AY485" s="54"/>
      <c r="AZ485" s="54"/>
      <c r="BA485" s="54"/>
      <c r="BF485" s="54"/>
      <c r="BG485" s="54"/>
      <c r="BH485" s="54"/>
      <c r="BI485" s="54"/>
      <c r="BJ485" s="54"/>
      <c r="BK485" s="54"/>
      <c r="BL485" s="54"/>
      <c r="BM485" s="54"/>
      <c r="BN485" s="54"/>
      <c r="BO485" s="54"/>
      <c r="BP485" s="54"/>
      <c r="BQ485" s="54"/>
    </row>
    <row r="486" spans="1:69">
      <c r="A486" s="317" t="s">
        <v>1149</v>
      </c>
      <c r="B486" s="3" t="s">
        <v>569</v>
      </c>
      <c r="C486" s="54">
        <v>32754634.224620759</v>
      </c>
      <c r="D486" s="339">
        <v>-2373.309197562904</v>
      </c>
      <c r="E486" s="339">
        <v>-1702731.3190698689</v>
      </c>
      <c r="F486" s="339">
        <v>-11001.844207846818</v>
      </c>
      <c r="G486" s="339">
        <v>0</v>
      </c>
      <c r="H486" s="339">
        <v>-793572.41605059081</v>
      </c>
      <c r="I486" s="339">
        <v>28352442.639072292</v>
      </c>
      <c r="J486" s="339">
        <v>5007769.9377963012</v>
      </c>
      <c r="K486" s="339">
        <v>1649536.1581672952</v>
      </c>
      <c r="L486" s="339">
        <v>254564.37811074188</v>
      </c>
      <c r="M486" s="339">
        <v>0</v>
      </c>
      <c r="N486" s="339">
        <v>0</v>
      </c>
      <c r="T486" s="320" t="s">
        <v>1149</v>
      </c>
      <c r="U486" s="149" t="s">
        <v>569</v>
      </c>
      <c r="V486" s="288">
        <v>32754634.224620759</v>
      </c>
      <c r="W486" s="340">
        <v>-2373.309197562904</v>
      </c>
      <c r="X486" s="340">
        <v>-1702731.3190698689</v>
      </c>
      <c r="Y486" s="340">
        <v>-11001.844207846818</v>
      </c>
      <c r="Z486" s="340">
        <v>0</v>
      </c>
      <c r="AA486" s="340">
        <v>-793572.41605059081</v>
      </c>
      <c r="AB486" s="340">
        <v>28352442.639072292</v>
      </c>
      <c r="AC486" s="340">
        <v>5007769.9377963012</v>
      </c>
      <c r="AD486" s="340">
        <v>1649536.1581672952</v>
      </c>
      <c r="AE486" s="340">
        <v>254564.37811074188</v>
      </c>
      <c r="AF486" s="340">
        <v>0</v>
      </c>
      <c r="AG486" s="340">
        <v>0</v>
      </c>
      <c r="AP486" s="54"/>
      <c r="AQ486" s="341"/>
      <c r="AR486" s="341"/>
      <c r="AS486" s="341"/>
      <c r="AT486" s="341"/>
      <c r="AU486" s="341"/>
      <c r="AV486" s="341"/>
      <c r="AW486" s="341"/>
      <c r="AX486" s="341"/>
      <c r="AY486" s="341"/>
      <c r="AZ486" s="341"/>
      <c r="BA486" s="341"/>
      <c r="BF486" s="54"/>
      <c r="BG486" s="341"/>
      <c r="BH486" s="341"/>
      <c r="BI486" s="341"/>
      <c r="BJ486" s="341"/>
      <c r="BK486" s="341"/>
      <c r="BL486" s="341"/>
      <c r="BM486" s="341"/>
      <c r="BN486" s="341"/>
      <c r="BO486" s="341"/>
      <c r="BP486" s="341"/>
      <c r="BQ486" s="341"/>
    </row>
    <row r="487" spans="1:69">
      <c r="A487" s="317" t="s">
        <v>75</v>
      </c>
      <c r="B487" s="3" t="s">
        <v>569</v>
      </c>
      <c r="C487" s="54">
        <v>27652020.007136114</v>
      </c>
      <c r="D487" s="339">
        <v>3628.4894645795052</v>
      </c>
      <c r="E487" s="339">
        <v>-31154.450919973242</v>
      </c>
      <c r="F487" s="339">
        <v>20668.393196895951</v>
      </c>
      <c r="G487" s="339">
        <v>0</v>
      </c>
      <c r="H487" s="339">
        <v>-13606.255121991329</v>
      </c>
      <c r="I487" s="339">
        <v>23538679.025543474</v>
      </c>
      <c r="J487" s="339">
        <v>3012260.0519112227</v>
      </c>
      <c r="K487" s="339">
        <v>986379.89528332697</v>
      </c>
      <c r="L487" s="339">
        <v>135164.85777857885</v>
      </c>
      <c r="M487" s="339">
        <v>0</v>
      </c>
      <c r="N487" s="339">
        <v>0</v>
      </c>
      <c r="T487" s="320" t="s">
        <v>75</v>
      </c>
      <c r="U487" s="149" t="s">
        <v>569</v>
      </c>
      <c r="V487" s="288">
        <v>27652020.007136114</v>
      </c>
      <c r="W487" s="340">
        <v>3628.4894645795052</v>
      </c>
      <c r="X487" s="340">
        <v>-31154.450919973242</v>
      </c>
      <c r="Y487" s="340">
        <v>20668.393196895951</v>
      </c>
      <c r="Z487" s="340">
        <v>0</v>
      </c>
      <c r="AA487" s="340">
        <v>-13606.255121991329</v>
      </c>
      <c r="AB487" s="340">
        <v>23538679.025543474</v>
      </c>
      <c r="AC487" s="340">
        <v>3012260.0519112227</v>
      </c>
      <c r="AD487" s="340">
        <v>986379.89528332697</v>
      </c>
      <c r="AE487" s="340">
        <v>135164.85777857885</v>
      </c>
      <c r="AF487" s="340">
        <v>0</v>
      </c>
      <c r="AG487" s="340">
        <v>0</v>
      </c>
      <c r="AP487" s="54"/>
      <c r="AQ487" s="341"/>
      <c r="AR487" s="341"/>
      <c r="AS487" s="341"/>
      <c r="AT487" s="341"/>
      <c r="AU487" s="341"/>
      <c r="AV487" s="341"/>
      <c r="AW487" s="341"/>
      <c r="AX487" s="341"/>
      <c r="AY487" s="341"/>
      <c r="AZ487" s="341"/>
      <c r="BA487" s="341"/>
      <c r="BF487" s="54"/>
      <c r="BG487" s="341"/>
      <c r="BH487" s="341"/>
      <c r="BI487" s="341"/>
      <c r="BJ487" s="341"/>
      <c r="BK487" s="341"/>
      <c r="BL487" s="341"/>
      <c r="BM487" s="341"/>
      <c r="BN487" s="341"/>
      <c r="BO487" s="341"/>
      <c r="BP487" s="341"/>
      <c r="BQ487" s="341"/>
    </row>
    <row r="488" spans="1:69">
      <c r="A488" s="317" t="s">
        <v>76</v>
      </c>
      <c r="B488" s="3" t="s">
        <v>569</v>
      </c>
      <c r="C488" s="54">
        <v>22094067.997690231</v>
      </c>
      <c r="D488" s="339">
        <v>216411.32982062851</v>
      </c>
      <c r="E488" s="339">
        <v>1399056.762087828</v>
      </c>
      <c r="F488" s="339">
        <v>408698.50689131813</v>
      </c>
      <c r="G488" s="339">
        <v>0</v>
      </c>
      <c r="H488" s="339">
        <v>456859.90190325252</v>
      </c>
      <c r="I488" s="339">
        <v>16402957.349542575</v>
      </c>
      <c r="J488" s="339">
        <v>2337009.1449983893</v>
      </c>
      <c r="K488" s="339">
        <v>873075.00244623795</v>
      </c>
      <c r="L488" s="339">
        <v>0</v>
      </c>
      <c r="M488" s="339">
        <v>0</v>
      </c>
      <c r="N488" s="339">
        <v>0</v>
      </c>
      <c r="T488" s="320" t="s">
        <v>76</v>
      </c>
      <c r="U488" s="149" t="s">
        <v>569</v>
      </c>
      <c r="V488" s="288">
        <v>22094067.997690231</v>
      </c>
      <c r="W488" s="340">
        <v>216411.32982062851</v>
      </c>
      <c r="X488" s="340">
        <v>1399056.762087828</v>
      </c>
      <c r="Y488" s="340">
        <v>408698.50689131813</v>
      </c>
      <c r="Z488" s="340">
        <v>0</v>
      </c>
      <c r="AA488" s="340">
        <v>456859.90190325252</v>
      </c>
      <c r="AB488" s="340">
        <v>16402957.349542575</v>
      </c>
      <c r="AC488" s="340">
        <v>2337009.1449983893</v>
      </c>
      <c r="AD488" s="340">
        <v>873075.00244623795</v>
      </c>
      <c r="AE488" s="340">
        <v>0</v>
      </c>
      <c r="AF488" s="340">
        <v>0</v>
      </c>
      <c r="AG488" s="340">
        <v>0</v>
      </c>
      <c r="AP488" s="54"/>
      <c r="AQ488" s="341"/>
      <c r="AR488" s="341"/>
      <c r="AS488" s="341"/>
      <c r="AT488" s="341"/>
      <c r="AU488" s="341"/>
      <c r="AV488" s="341"/>
      <c r="AW488" s="341"/>
      <c r="AX488" s="341"/>
      <c r="AY488" s="341"/>
      <c r="AZ488" s="341"/>
      <c r="BA488" s="341"/>
      <c r="BF488" s="54"/>
      <c r="BG488" s="341"/>
      <c r="BH488" s="341"/>
      <c r="BI488" s="341"/>
      <c r="BJ488" s="341"/>
      <c r="BK488" s="341"/>
      <c r="BL488" s="341"/>
      <c r="BM488" s="341"/>
      <c r="BN488" s="341"/>
      <c r="BO488" s="341"/>
      <c r="BP488" s="341"/>
      <c r="BQ488" s="341"/>
    </row>
    <row r="489" spans="1:69">
      <c r="A489" s="317" t="s">
        <v>1150</v>
      </c>
      <c r="B489" s="3" t="s">
        <v>569</v>
      </c>
      <c r="C489" s="54">
        <v>-1169857.6789447917</v>
      </c>
      <c r="D489" s="339">
        <v>-15605.577390181943</v>
      </c>
      <c r="E489" s="339">
        <v>-325883.47950732184</v>
      </c>
      <c r="F489" s="339">
        <v>-56497.95390128078</v>
      </c>
      <c r="G489" s="339">
        <v>0</v>
      </c>
      <c r="H489" s="339">
        <v>-136513.81379749114</v>
      </c>
      <c r="I489" s="339">
        <v>-470876.39073777513</v>
      </c>
      <c r="J489" s="339">
        <v>-115909.70745364697</v>
      </c>
      <c r="K489" s="339">
        <v>-47383.921067375166</v>
      </c>
      <c r="L489" s="339">
        <v>-1186.8350897186378</v>
      </c>
      <c r="M489" s="339">
        <v>0</v>
      </c>
      <c r="N489" s="339">
        <v>0</v>
      </c>
      <c r="T489" s="320" t="s">
        <v>1150</v>
      </c>
      <c r="U489" s="149" t="s">
        <v>569</v>
      </c>
      <c r="V489" s="288">
        <v>-1169857.6789447917</v>
      </c>
      <c r="W489" s="340">
        <v>-15605.577390181943</v>
      </c>
      <c r="X489" s="340">
        <v>-325883.47950732184</v>
      </c>
      <c r="Y489" s="340">
        <v>-56497.95390128078</v>
      </c>
      <c r="Z489" s="340">
        <v>0</v>
      </c>
      <c r="AA489" s="340">
        <v>-136513.81379749114</v>
      </c>
      <c r="AB489" s="340">
        <v>-470876.39073777513</v>
      </c>
      <c r="AC489" s="340">
        <v>-115909.70745364697</v>
      </c>
      <c r="AD489" s="340">
        <v>-47383.921067375166</v>
      </c>
      <c r="AE489" s="340">
        <v>-1186.8350897186378</v>
      </c>
      <c r="AF489" s="340">
        <v>0</v>
      </c>
      <c r="AG489" s="340">
        <v>0</v>
      </c>
      <c r="AP489" s="54"/>
      <c r="AQ489" s="341"/>
      <c r="AR489" s="341"/>
      <c r="AS489" s="341"/>
      <c r="AT489" s="341"/>
      <c r="AU489" s="341"/>
      <c r="AV489" s="341"/>
      <c r="AW489" s="341"/>
      <c r="AX489" s="341"/>
      <c r="AY489" s="341"/>
      <c r="AZ489" s="341"/>
      <c r="BA489" s="341"/>
      <c r="BF489" s="54"/>
      <c r="BG489" s="341"/>
      <c r="BH489" s="341"/>
      <c r="BI489" s="341"/>
      <c r="BJ489" s="341"/>
      <c r="BK489" s="341"/>
      <c r="BL489" s="341"/>
      <c r="BM489" s="341"/>
      <c r="BN489" s="341"/>
      <c r="BO489" s="341"/>
      <c r="BP489" s="341"/>
      <c r="BQ489" s="341"/>
    </row>
    <row r="490" spans="1:69">
      <c r="A490" s="317" t="s">
        <v>1151</v>
      </c>
      <c r="B490" s="3" t="s">
        <v>569</v>
      </c>
      <c r="C490" s="54">
        <v>11031.396069297567</v>
      </c>
      <c r="D490" s="339">
        <v>171.88020545581969</v>
      </c>
      <c r="E490" s="339">
        <v>2775.1033809713344</v>
      </c>
      <c r="F490" s="339">
        <v>848.60764531064785</v>
      </c>
      <c r="G490" s="339">
        <v>0</v>
      </c>
      <c r="H490" s="339">
        <v>1527.3994901804494</v>
      </c>
      <c r="I490" s="339">
        <v>4655.370527755249</v>
      </c>
      <c r="J490" s="339">
        <v>682.93054191896385</v>
      </c>
      <c r="K490" s="339">
        <v>346.33624398313924</v>
      </c>
      <c r="L490" s="339">
        <v>23.768033721963008</v>
      </c>
      <c r="M490" s="339">
        <v>0</v>
      </c>
      <c r="N490" s="339">
        <v>0</v>
      </c>
      <c r="T490" s="320" t="s">
        <v>1151</v>
      </c>
      <c r="U490" s="149" t="s">
        <v>569</v>
      </c>
      <c r="V490" s="288">
        <v>11031.396069297567</v>
      </c>
      <c r="W490" s="340">
        <v>171.88020545581969</v>
      </c>
      <c r="X490" s="340">
        <v>2775.1033809713344</v>
      </c>
      <c r="Y490" s="340">
        <v>848.60764531064785</v>
      </c>
      <c r="Z490" s="340">
        <v>0</v>
      </c>
      <c r="AA490" s="340">
        <v>1527.3994901804494</v>
      </c>
      <c r="AB490" s="340">
        <v>4655.370527755249</v>
      </c>
      <c r="AC490" s="340">
        <v>682.93054191896385</v>
      </c>
      <c r="AD490" s="340">
        <v>346.33624398313924</v>
      </c>
      <c r="AE490" s="340">
        <v>23.768033721963008</v>
      </c>
      <c r="AF490" s="340">
        <v>0</v>
      </c>
      <c r="AG490" s="340">
        <v>0</v>
      </c>
      <c r="AP490" s="54"/>
      <c r="AQ490" s="341"/>
      <c r="AR490" s="341"/>
      <c r="AS490" s="341"/>
      <c r="AT490" s="341"/>
      <c r="AU490" s="341"/>
      <c r="AV490" s="341"/>
      <c r="AW490" s="341"/>
      <c r="AX490" s="341"/>
      <c r="AY490" s="341"/>
      <c r="AZ490" s="341"/>
      <c r="BA490" s="341"/>
      <c r="BF490" s="54"/>
      <c r="BG490" s="341"/>
      <c r="BH490" s="341"/>
      <c r="BI490" s="341"/>
      <c r="BJ490" s="341"/>
      <c r="BK490" s="341"/>
      <c r="BL490" s="341"/>
      <c r="BM490" s="341"/>
      <c r="BN490" s="341"/>
      <c r="BO490" s="341"/>
      <c r="BP490" s="341"/>
      <c r="BQ490" s="341"/>
    </row>
    <row r="491" spans="1:69">
      <c r="C491" s="64"/>
      <c r="D491" s="348"/>
      <c r="E491" s="348"/>
      <c r="F491" s="348"/>
      <c r="G491" s="348"/>
      <c r="H491" s="348"/>
      <c r="I491" s="348"/>
      <c r="J491" s="348"/>
      <c r="K491" s="348"/>
      <c r="L491" s="348"/>
      <c r="M491" s="348"/>
      <c r="N491" s="348"/>
      <c r="T491" s="149"/>
      <c r="U491" s="149"/>
      <c r="V491" s="314"/>
      <c r="W491" s="349"/>
      <c r="X491" s="349"/>
      <c r="Y491" s="349"/>
      <c r="Z491" s="349"/>
      <c r="AA491" s="349"/>
      <c r="AB491" s="349"/>
      <c r="AC491" s="349"/>
      <c r="AD491" s="349"/>
      <c r="AE491" s="349"/>
      <c r="AF491" s="349"/>
      <c r="AG491" s="349"/>
      <c r="AP491" s="54"/>
      <c r="AQ491" s="341"/>
      <c r="AR491" s="341"/>
      <c r="AS491" s="341"/>
      <c r="AT491" s="341"/>
      <c r="AU491" s="341"/>
      <c r="AV491" s="341"/>
      <c r="AW491" s="341"/>
      <c r="AX491" s="341"/>
      <c r="AY491" s="341"/>
      <c r="AZ491" s="341"/>
      <c r="BA491" s="341"/>
      <c r="BF491" s="54"/>
      <c r="BG491" s="341"/>
      <c r="BH491" s="341"/>
      <c r="BI491" s="341"/>
      <c r="BJ491" s="341"/>
      <c r="BK491" s="341"/>
      <c r="BL491" s="341"/>
      <c r="BM491" s="341"/>
      <c r="BN491" s="341"/>
      <c r="BO491" s="341"/>
      <c r="BP491" s="341"/>
      <c r="BQ491" s="341"/>
    </row>
    <row r="492" spans="1:69">
      <c r="C492" s="54"/>
      <c r="D492" s="326"/>
      <c r="E492" s="326"/>
      <c r="F492" s="326"/>
      <c r="G492" s="326"/>
      <c r="H492" s="326"/>
      <c r="I492" s="326"/>
      <c r="J492" s="326"/>
      <c r="K492" s="326"/>
      <c r="L492" s="326"/>
      <c r="M492" s="326"/>
      <c r="N492" s="326"/>
      <c r="T492" s="149"/>
      <c r="U492" s="149"/>
      <c r="V492" s="288"/>
      <c r="W492" s="347"/>
      <c r="X492" s="347"/>
      <c r="Y492" s="347"/>
      <c r="Z492" s="347"/>
      <c r="AA492" s="347"/>
      <c r="AB492" s="347"/>
      <c r="AC492" s="347"/>
      <c r="AD492" s="347"/>
      <c r="AE492" s="347"/>
      <c r="AF492" s="347"/>
      <c r="AG492" s="347"/>
      <c r="AP492" s="54"/>
      <c r="AQ492" s="54"/>
      <c r="AR492" s="54"/>
      <c r="AS492" s="54"/>
      <c r="AT492" s="54"/>
      <c r="AU492" s="54"/>
      <c r="AV492" s="54"/>
      <c r="AW492" s="54"/>
      <c r="AX492" s="54"/>
      <c r="AY492" s="54"/>
      <c r="AZ492" s="54"/>
      <c r="BA492" s="54"/>
      <c r="BF492" s="54"/>
      <c r="BG492" s="54"/>
      <c r="BH492" s="54"/>
      <c r="BI492" s="54"/>
      <c r="BJ492" s="54"/>
      <c r="BK492" s="54"/>
      <c r="BL492" s="54"/>
      <c r="BM492" s="54"/>
      <c r="BN492" s="54"/>
      <c r="BO492" s="54"/>
      <c r="BP492" s="54"/>
      <c r="BQ492" s="54"/>
    </row>
    <row r="493" spans="1:69">
      <c r="A493" s="3" t="s">
        <v>1156</v>
      </c>
      <c r="C493" s="54">
        <v>81341895.946571618</v>
      </c>
      <c r="D493" s="346">
        <v>202232.81290291899</v>
      </c>
      <c r="E493" s="346">
        <v>-657937.38402836455</v>
      </c>
      <c r="F493" s="346">
        <v>362715.70962439716</v>
      </c>
      <c r="G493" s="346">
        <v>0</v>
      </c>
      <c r="H493" s="346">
        <v>-485305.18357664027</v>
      </c>
      <c r="I493" s="346">
        <v>67827857.993948326</v>
      </c>
      <c r="J493" s="346">
        <v>10241812.357794184</v>
      </c>
      <c r="K493" s="346">
        <v>3461953.4710734682</v>
      </c>
      <c r="L493" s="346">
        <v>388566.16883332405</v>
      </c>
      <c r="M493" s="346">
        <v>0</v>
      </c>
      <c r="N493" s="346">
        <v>0</v>
      </c>
      <c r="T493" s="149" t="s">
        <v>1156</v>
      </c>
      <c r="U493" s="149"/>
      <c r="V493" s="288">
        <v>81341895.946571618</v>
      </c>
      <c r="W493" s="347">
        <v>202232.81290291899</v>
      </c>
      <c r="X493" s="347">
        <v>-657937.38402836455</v>
      </c>
      <c r="Y493" s="347">
        <v>362715.70962439716</v>
      </c>
      <c r="Z493" s="347">
        <v>0</v>
      </c>
      <c r="AA493" s="347">
        <v>-485305.18357664027</v>
      </c>
      <c r="AB493" s="347">
        <v>67827857.993948326</v>
      </c>
      <c r="AC493" s="347">
        <v>10241812.357794184</v>
      </c>
      <c r="AD493" s="347">
        <v>3461953.4710734682</v>
      </c>
      <c r="AE493" s="347">
        <v>388566.16883332405</v>
      </c>
      <c r="AF493" s="347">
        <v>0</v>
      </c>
      <c r="AG493" s="347">
        <v>0</v>
      </c>
      <c r="AP493" s="54"/>
      <c r="AQ493" s="54"/>
      <c r="AR493" s="54"/>
      <c r="AS493" s="54"/>
      <c r="AT493" s="54"/>
      <c r="AU493" s="54"/>
      <c r="AV493" s="54"/>
      <c r="AW493" s="54"/>
      <c r="AX493" s="54"/>
      <c r="AY493" s="54"/>
      <c r="AZ493" s="54"/>
      <c r="BA493" s="54"/>
      <c r="BF493" s="54"/>
      <c r="BG493" s="54"/>
      <c r="BH493" s="54"/>
      <c r="BI493" s="54"/>
      <c r="BJ493" s="54"/>
      <c r="BK493" s="54"/>
      <c r="BL493" s="54"/>
      <c r="BM493" s="54"/>
      <c r="BN493" s="54"/>
      <c r="BO493" s="54"/>
      <c r="BP493" s="54"/>
      <c r="BQ493" s="54"/>
    </row>
    <row r="494" spans="1:69">
      <c r="C494" s="54"/>
      <c r="D494" s="326"/>
      <c r="E494" s="326"/>
      <c r="F494" s="326"/>
      <c r="G494" s="326"/>
      <c r="H494" s="326"/>
      <c r="I494" s="326"/>
      <c r="J494" s="326"/>
      <c r="K494" s="326"/>
      <c r="L494" s="326"/>
      <c r="M494" s="326"/>
      <c r="N494" s="326"/>
      <c r="T494" s="149"/>
      <c r="U494" s="149"/>
      <c r="V494" s="288"/>
      <c r="W494" s="347"/>
      <c r="X494" s="347"/>
      <c r="Y494" s="347"/>
      <c r="Z494" s="347"/>
      <c r="AA494" s="347"/>
      <c r="AB494" s="347"/>
      <c r="AC494" s="347"/>
      <c r="AD494" s="347"/>
      <c r="AE494" s="347"/>
      <c r="AF494" s="347"/>
      <c r="AG494" s="347"/>
      <c r="AP494" s="54"/>
      <c r="AQ494" s="54"/>
      <c r="AR494" s="54"/>
      <c r="AS494" s="54"/>
      <c r="AT494" s="54"/>
      <c r="AU494" s="54"/>
      <c r="AV494" s="54"/>
      <c r="AW494" s="54"/>
      <c r="AX494" s="54"/>
      <c r="AY494" s="54"/>
      <c r="AZ494" s="54"/>
      <c r="BA494" s="54"/>
      <c r="BF494" s="54"/>
      <c r="BG494" s="54"/>
      <c r="BH494" s="54"/>
      <c r="BI494" s="54"/>
      <c r="BJ494" s="54"/>
      <c r="BK494" s="54"/>
      <c r="BL494" s="54"/>
      <c r="BM494" s="54"/>
      <c r="BN494" s="54"/>
      <c r="BO494" s="54"/>
      <c r="BP494" s="54"/>
      <c r="BQ494" s="54"/>
    </row>
    <row r="495" spans="1:69">
      <c r="A495" s="327" t="s">
        <v>1157</v>
      </c>
      <c r="C495" s="54"/>
      <c r="D495" s="326"/>
      <c r="E495" s="326"/>
      <c r="F495" s="326"/>
      <c r="G495" s="326"/>
      <c r="H495" s="326"/>
      <c r="I495" s="326"/>
      <c r="J495" s="326"/>
      <c r="K495" s="326"/>
      <c r="L495" s="326"/>
      <c r="M495" s="326"/>
      <c r="N495" s="326"/>
      <c r="T495" s="328" t="s">
        <v>1157</v>
      </c>
      <c r="U495" s="149"/>
      <c r="V495" s="288"/>
      <c r="W495" s="347"/>
      <c r="X495" s="347"/>
      <c r="Y495" s="347"/>
      <c r="Z495" s="347"/>
      <c r="AA495" s="347"/>
      <c r="AB495" s="347"/>
      <c r="AC495" s="347"/>
      <c r="AD495" s="347"/>
      <c r="AE495" s="347"/>
      <c r="AF495" s="347"/>
      <c r="AG495" s="347"/>
      <c r="AP495" s="54"/>
      <c r="AQ495" s="54"/>
      <c r="AR495" s="54"/>
      <c r="AS495" s="54"/>
      <c r="AT495" s="54"/>
      <c r="AU495" s="54"/>
      <c r="AV495" s="54"/>
      <c r="AW495" s="54"/>
      <c r="AX495" s="54"/>
      <c r="AY495" s="54"/>
      <c r="AZ495" s="54"/>
      <c r="BA495" s="54"/>
      <c r="BF495" s="54"/>
      <c r="BG495" s="54"/>
      <c r="BH495" s="54"/>
      <c r="BI495" s="54"/>
      <c r="BJ495" s="54"/>
      <c r="BK495" s="54"/>
      <c r="BL495" s="54"/>
      <c r="BM495" s="54"/>
      <c r="BN495" s="54"/>
      <c r="BO495" s="54"/>
      <c r="BP495" s="54"/>
      <c r="BQ495" s="54"/>
    </row>
    <row r="496" spans="1:69">
      <c r="A496" s="329" t="s">
        <v>1158</v>
      </c>
      <c r="B496" s="3" t="s">
        <v>569</v>
      </c>
      <c r="C496" s="54">
        <v>325453473.98285854</v>
      </c>
      <c r="D496" s="339">
        <v>5788212.7408978818</v>
      </c>
      <c r="E496" s="339">
        <v>92344822.586468548</v>
      </c>
      <c r="F496" s="339">
        <v>26228788.459867299</v>
      </c>
      <c r="G496" s="339">
        <v>0</v>
      </c>
      <c r="H496" s="339">
        <v>41241302.472587273</v>
      </c>
      <c r="I496" s="339">
        <v>133277272.47764747</v>
      </c>
      <c r="J496" s="339">
        <v>17911787.473422147</v>
      </c>
      <c r="K496" s="339">
        <v>7562572.1880232375</v>
      </c>
      <c r="L496" s="339">
        <v>1098715.5839446918</v>
      </c>
      <c r="M496" s="339">
        <v>0</v>
      </c>
      <c r="N496" s="339">
        <v>0</v>
      </c>
      <c r="T496" s="330" t="s">
        <v>1158</v>
      </c>
      <c r="U496" s="149" t="s">
        <v>569</v>
      </c>
      <c r="V496" s="288">
        <v>325453473.98285854</v>
      </c>
      <c r="W496" s="350">
        <v>5788212.7408978818</v>
      </c>
      <c r="X496" s="350">
        <v>92344822.586468548</v>
      </c>
      <c r="Y496" s="350">
        <v>26228788.459867299</v>
      </c>
      <c r="Z496" s="350">
        <v>0</v>
      </c>
      <c r="AA496" s="350">
        <v>41241302.472587273</v>
      </c>
      <c r="AB496" s="350">
        <v>133277272.47764747</v>
      </c>
      <c r="AC496" s="350">
        <v>17911787.473422147</v>
      </c>
      <c r="AD496" s="350">
        <v>7562572.1880232375</v>
      </c>
      <c r="AE496" s="350">
        <v>1098715.5839446918</v>
      </c>
      <c r="AF496" s="350">
        <v>0</v>
      </c>
      <c r="AG496" s="350">
        <v>0</v>
      </c>
      <c r="AP496" s="54"/>
      <c r="AQ496" s="341"/>
      <c r="AR496" s="341"/>
      <c r="AS496" s="341"/>
      <c r="AT496" s="341"/>
      <c r="AU496" s="341"/>
      <c r="AV496" s="341"/>
      <c r="AW496" s="341"/>
      <c r="AX496" s="341"/>
      <c r="AY496" s="341"/>
      <c r="AZ496" s="341"/>
      <c r="BA496" s="341"/>
      <c r="BF496" s="54"/>
      <c r="BG496" s="341"/>
      <c r="BH496" s="341"/>
      <c r="BI496" s="341"/>
      <c r="BJ496" s="341"/>
      <c r="BK496" s="341"/>
      <c r="BL496" s="341"/>
      <c r="BM496" s="341"/>
      <c r="BN496" s="341"/>
      <c r="BO496" s="341"/>
      <c r="BP496" s="341"/>
      <c r="BQ496" s="341"/>
    </row>
    <row r="497" spans="1:69">
      <c r="A497" s="329" t="s">
        <v>1159</v>
      </c>
      <c r="B497" s="3" t="s">
        <v>569</v>
      </c>
      <c r="C497" s="54">
        <v>6008403.4928747248</v>
      </c>
      <c r="D497" s="339">
        <v>38463.492053460533</v>
      </c>
      <c r="E497" s="339">
        <v>874258.38854290172</v>
      </c>
      <c r="F497" s="339">
        <v>0</v>
      </c>
      <c r="G497" s="339">
        <v>0</v>
      </c>
      <c r="H497" s="339">
        <v>699659.11188416043</v>
      </c>
      <c r="I497" s="339">
        <v>2173229.1663566846</v>
      </c>
      <c r="J497" s="339">
        <v>112711.53765648254</v>
      </c>
      <c r="K497" s="339">
        <v>314511.15502485464</v>
      </c>
      <c r="L497" s="339">
        <v>18450.969938230843</v>
      </c>
      <c r="M497" s="339">
        <v>0</v>
      </c>
      <c r="N497" s="339">
        <v>1777119.6714179493</v>
      </c>
      <c r="T497" s="330" t="s">
        <v>1159</v>
      </c>
      <c r="U497" s="149" t="s">
        <v>569</v>
      </c>
      <c r="V497" s="288">
        <v>6008403.4928747248</v>
      </c>
      <c r="W497" s="350">
        <v>38463.492053460533</v>
      </c>
      <c r="X497" s="350">
        <v>874258.38854290172</v>
      </c>
      <c r="Y497" s="350">
        <v>0</v>
      </c>
      <c r="Z497" s="350">
        <v>0</v>
      </c>
      <c r="AA497" s="350">
        <v>699659.11188416043</v>
      </c>
      <c r="AB497" s="350">
        <v>2173229.1663566846</v>
      </c>
      <c r="AC497" s="350">
        <v>112711.53765648254</v>
      </c>
      <c r="AD497" s="350">
        <v>314511.15502485464</v>
      </c>
      <c r="AE497" s="350">
        <v>18450.969938230843</v>
      </c>
      <c r="AF497" s="350">
        <v>0</v>
      </c>
      <c r="AG497" s="350">
        <v>1777119.6714179493</v>
      </c>
      <c r="AP497" s="54"/>
      <c r="AQ497" s="341"/>
      <c r="AR497" s="341"/>
      <c r="AS497" s="341"/>
      <c r="AT497" s="341"/>
      <c r="AU497" s="341"/>
      <c r="AV497" s="341"/>
      <c r="AW497" s="341"/>
      <c r="AX497" s="341"/>
      <c r="AY497" s="341"/>
      <c r="AZ497" s="341"/>
      <c r="BA497" s="341"/>
      <c r="BF497" s="54"/>
      <c r="BG497" s="341"/>
      <c r="BH497" s="341"/>
      <c r="BI497" s="341"/>
      <c r="BJ497" s="341"/>
      <c r="BK497" s="341"/>
      <c r="BL497" s="341"/>
      <c r="BM497" s="341"/>
      <c r="BN497" s="341"/>
      <c r="BO497" s="341"/>
      <c r="BP497" s="341"/>
      <c r="BQ497" s="341"/>
    </row>
    <row r="498" spans="1:69">
      <c r="A498" s="329" t="s">
        <v>1160</v>
      </c>
      <c r="B498" s="3" t="s">
        <v>569</v>
      </c>
      <c r="C498" s="54">
        <v>5419323.3724943427</v>
      </c>
      <c r="D498" s="339">
        <v>84906.953165235071</v>
      </c>
      <c r="E498" s="339">
        <v>1387255.8405144345</v>
      </c>
      <c r="F498" s="339">
        <v>0</v>
      </c>
      <c r="G498" s="339">
        <v>0</v>
      </c>
      <c r="H498" s="339">
        <v>673655.88434173539</v>
      </c>
      <c r="I498" s="339">
        <v>2353484.3528493596</v>
      </c>
      <c r="J498" s="339">
        <v>310069.53052738192</v>
      </c>
      <c r="K498" s="339">
        <v>143025.08733096885</v>
      </c>
      <c r="L498" s="339">
        <v>16312.450643810513</v>
      </c>
      <c r="M498" s="339">
        <v>0</v>
      </c>
      <c r="N498" s="339">
        <v>450613.27312141698</v>
      </c>
      <c r="T498" s="330" t="s">
        <v>1160</v>
      </c>
      <c r="U498" s="149" t="s">
        <v>569</v>
      </c>
      <c r="V498" s="288">
        <v>5419323.3724943427</v>
      </c>
      <c r="W498" s="350">
        <v>84906.953165235071</v>
      </c>
      <c r="X498" s="350">
        <v>1387255.8405144345</v>
      </c>
      <c r="Y498" s="350">
        <v>0</v>
      </c>
      <c r="Z498" s="350">
        <v>0</v>
      </c>
      <c r="AA498" s="350">
        <v>673655.88434173539</v>
      </c>
      <c r="AB498" s="350">
        <v>2353484.3528493596</v>
      </c>
      <c r="AC498" s="350">
        <v>310069.53052738192</v>
      </c>
      <c r="AD498" s="350">
        <v>143025.08733096885</v>
      </c>
      <c r="AE498" s="350">
        <v>16312.450643810513</v>
      </c>
      <c r="AF498" s="350">
        <v>0</v>
      </c>
      <c r="AG498" s="350">
        <v>450613.27312141698</v>
      </c>
      <c r="AP498" s="54"/>
      <c r="AQ498" s="341"/>
      <c r="AR498" s="341"/>
      <c r="AS498" s="341"/>
      <c r="AT498" s="341"/>
      <c r="AU498" s="341"/>
      <c r="AV498" s="341"/>
      <c r="AW498" s="341"/>
      <c r="AX498" s="341"/>
      <c r="AY498" s="341"/>
      <c r="AZ498" s="341"/>
      <c r="BA498" s="341"/>
      <c r="BF498" s="54"/>
      <c r="BG498" s="341"/>
      <c r="BH498" s="341"/>
      <c r="BI498" s="341"/>
      <c r="BJ498" s="341"/>
      <c r="BK498" s="341"/>
      <c r="BL498" s="341"/>
      <c r="BM498" s="341"/>
      <c r="BN498" s="341"/>
      <c r="BO498" s="341"/>
      <c r="BP498" s="341"/>
      <c r="BQ498" s="341"/>
    </row>
    <row r="499" spans="1:69">
      <c r="A499" s="329" t="s">
        <v>1161</v>
      </c>
      <c r="B499" s="3" t="s">
        <v>569</v>
      </c>
      <c r="C499" s="54">
        <v>28330959.078941405</v>
      </c>
      <c r="D499" s="339">
        <v>549507.29089608428</v>
      </c>
      <c r="E499" s="339">
        <v>8413488.3874623701</v>
      </c>
      <c r="F499" s="339">
        <v>2377137.0098367762</v>
      </c>
      <c r="G499" s="339">
        <v>0</v>
      </c>
      <c r="H499" s="339">
        <v>3581341.4019272425</v>
      </c>
      <c r="I499" s="339">
        <v>11233094.25881266</v>
      </c>
      <c r="J499" s="339">
        <v>1487058.3101602397</v>
      </c>
      <c r="K499" s="339">
        <v>598443.72518822947</v>
      </c>
      <c r="L499" s="339">
        <v>90888.6946578028</v>
      </c>
      <c r="M499" s="339">
        <v>0</v>
      </c>
      <c r="N499" s="339">
        <v>0</v>
      </c>
      <c r="T499" s="330" t="s">
        <v>1161</v>
      </c>
      <c r="U499" s="149" t="s">
        <v>569</v>
      </c>
      <c r="V499" s="288">
        <v>28330959.078941405</v>
      </c>
      <c r="W499" s="350">
        <v>549507.29089608428</v>
      </c>
      <c r="X499" s="350">
        <v>8413488.3874623701</v>
      </c>
      <c r="Y499" s="350">
        <v>2377137.0098367762</v>
      </c>
      <c r="Z499" s="350">
        <v>0</v>
      </c>
      <c r="AA499" s="350">
        <v>3581341.4019272425</v>
      </c>
      <c r="AB499" s="350">
        <v>11233094.25881266</v>
      </c>
      <c r="AC499" s="350">
        <v>1487058.3101602397</v>
      </c>
      <c r="AD499" s="350">
        <v>598443.72518822947</v>
      </c>
      <c r="AE499" s="350">
        <v>90888.6946578028</v>
      </c>
      <c r="AF499" s="350">
        <v>0</v>
      </c>
      <c r="AG499" s="350">
        <v>0</v>
      </c>
      <c r="AP499" s="54"/>
      <c r="AQ499" s="341"/>
      <c r="AR499" s="341"/>
      <c r="AS499" s="341"/>
      <c r="AT499" s="341"/>
      <c r="AU499" s="341"/>
      <c r="AV499" s="341"/>
      <c r="AW499" s="341"/>
      <c r="AX499" s="341"/>
      <c r="AY499" s="341"/>
      <c r="AZ499" s="341"/>
      <c r="BA499" s="341"/>
      <c r="BF499" s="54"/>
      <c r="BG499" s="341"/>
      <c r="BH499" s="341"/>
      <c r="BI499" s="341"/>
      <c r="BJ499" s="341"/>
      <c r="BK499" s="341"/>
      <c r="BL499" s="341"/>
      <c r="BM499" s="341"/>
      <c r="BN499" s="341"/>
      <c r="BO499" s="341"/>
      <c r="BP499" s="341"/>
      <c r="BQ499" s="341"/>
    </row>
    <row r="500" spans="1:69">
      <c r="A500" s="329" t="s">
        <v>1162</v>
      </c>
      <c r="B500" s="3" t="s">
        <v>569</v>
      </c>
      <c r="C500" s="54">
        <v>8637124.3392313048</v>
      </c>
      <c r="D500" s="339">
        <v>174990.50755535904</v>
      </c>
      <c r="E500" s="339">
        <v>2578630.8818879221</v>
      </c>
      <c r="F500" s="339">
        <v>752093.22343926702</v>
      </c>
      <c r="G500" s="339">
        <v>0</v>
      </c>
      <c r="H500" s="339">
        <v>1061835.0417835726</v>
      </c>
      <c r="I500" s="339">
        <v>3414799.7976148138</v>
      </c>
      <c r="J500" s="339">
        <v>448173.556345316</v>
      </c>
      <c r="K500" s="339">
        <v>181299.76153654559</v>
      </c>
      <c r="L500" s="339">
        <v>25301.569068508543</v>
      </c>
      <c r="M500" s="339">
        <v>0</v>
      </c>
      <c r="N500" s="339">
        <v>0</v>
      </c>
      <c r="T500" s="330" t="s">
        <v>1162</v>
      </c>
      <c r="U500" s="149" t="s">
        <v>569</v>
      </c>
      <c r="V500" s="288">
        <v>8637124.3392313048</v>
      </c>
      <c r="W500" s="350">
        <v>174990.50755535904</v>
      </c>
      <c r="X500" s="350">
        <v>2578630.8818879221</v>
      </c>
      <c r="Y500" s="350">
        <v>752093.22343926702</v>
      </c>
      <c r="Z500" s="350">
        <v>0</v>
      </c>
      <c r="AA500" s="350">
        <v>1061835.0417835726</v>
      </c>
      <c r="AB500" s="350">
        <v>3414799.7976148138</v>
      </c>
      <c r="AC500" s="350">
        <v>448173.556345316</v>
      </c>
      <c r="AD500" s="350">
        <v>181299.76153654559</v>
      </c>
      <c r="AE500" s="350">
        <v>25301.569068508543</v>
      </c>
      <c r="AF500" s="350">
        <v>0</v>
      </c>
      <c r="AG500" s="350">
        <v>0</v>
      </c>
      <c r="AP500" s="54"/>
      <c r="AQ500" s="341"/>
      <c r="AR500" s="341"/>
      <c r="AS500" s="341"/>
      <c r="AT500" s="341"/>
      <c r="AU500" s="341"/>
      <c r="AV500" s="341"/>
      <c r="AW500" s="341"/>
      <c r="AX500" s="341"/>
      <c r="AY500" s="341"/>
      <c r="AZ500" s="341"/>
      <c r="BA500" s="341"/>
      <c r="BF500" s="54"/>
      <c r="BG500" s="341"/>
      <c r="BH500" s="341"/>
      <c r="BI500" s="341"/>
      <c r="BJ500" s="341"/>
      <c r="BK500" s="341"/>
      <c r="BL500" s="341"/>
      <c r="BM500" s="341"/>
      <c r="BN500" s="341"/>
      <c r="BO500" s="341"/>
      <c r="BP500" s="341"/>
      <c r="BQ500" s="341"/>
    </row>
    <row r="501" spans="1:69">
      <c r="A501" s="329" t="s">
        <v>75</v>
      </c>
      <c r="B501" s="3" t="s">
        <v>569</v>
      </c>
      <c r="C501" s="54">
        <v>225278666.9164671</v>
      </c>
      <c r="D501" s="339">
        <v>4122619.1460448042</v>
      </c>
      <c r="E501" s="339">
        <v>65681893.790130228</v>
      </c>
      <c r="F501" s="339">
        <v>18332865.900312144</v>
      </c>
      <c r="G501" s="339">
        <v>0</v>
      </c>
      <c r="H501" s="339">
        <v>28313768.98897808</v>
      </c>
      <c r="I501" s="339">
        <v>91108685.574623644</v>
      </c>
      <c r="J501" s="339">
        <v>12116278.194924191</v>
      </c>
      <c r="K501" s="339">
        <v>4899950.0433262028</v>
      </c>
      <c r="L501" s="339">
        <v>702605.27812780719</v>
      </c>
      <c r="M501" s="339">
        <v>0</v>
      </c>
      <c r="N501" s="339">
        <v>0</v>
      </c>
      <c r="T501" s="330" t="s">
        <v>75</v>
      </c>
      <c r="U501" s="149" t="s">
        <v>569</v>
      </c>
      <c r="V501" s="288">
        <v>225278666.9164671</v>
      </c>
      <c r="W501" s="350">
        <v>4122619.1460448042</v>
      </c>
      <c r="X501" s="350">
        <v>65681893.790130228</v>
      </c>
      <c r="Y501" s="350">
        <v>18332865.900312144</v>
      </c>
      <c r="Z501" s="350">
        <v>0</v>
      </c>
      <c r="AA501" s="350">
        <v>28313768.98897808</v>
      </c>
      <c r="AB501" s="350">
        <v>91108685.574623644</v>
      </c>
      <c r="AC501" s="350">
        <v>12116278.194924191</v>
      </c>
      <c r="AD501" s="350">
        <v>4899950.0433262028</v>
      </c>
      <c r="AE501" s="350">
        <v>702605.27812780719</v>
      </c>
      <c r="AF501" s="350">
        <v>0</v>
      </c>
      <c r="AG501" s="350">
        <v>0</v>
      </c>
      <c r="AP501" s="54"/>
      <c r="AQ501" s="341"/>
      <c r="AR501" s="341"/>
      <c r="AS501" s="341"/>
      <c r="AT501" s="341"/>
      <c r="AU501" s="341"/>
      <c r="AV501" s="341"/>
      <c r="AW501" s="341"/>
      <c r="AX501" s="341"/>
      <c r="AY501" s="341"/>
      <c r="AZ501" s="341"/>
      <c r="BA501" s="341"/>
      <c r="BF501" s="54"/>
      <c r="BG501" s="341"/>
      <c r="BH501" s="341"/>
      <c r="BI501" s="341"/>
      <c r="BJ501" s="341"/>
      <c r="BK501" s="341"/>
      <c r="BL501" s="341"/>
      <c r="BM501" s="341"/>
      <c r="BN501" s="341"/>
      <c r="BO501" s="341"/>
      <c r="BP501" s="341"/>
      <c r="BQ501" s="341"/>
    </row>
    <row r="502" spans="1:69">
      <c r="A502" s="329" t="s">
        <v>76</v>
      </c>
      <c r="B502" s="3" t="s">
        <v>569</v>
      </c>
      <c r="C502" s="54">
        <v>832626592.61795521</v>
      </c>
      <c r="D502" s="339">
        <v>29543860.000506084</v>
      </c>
      <c r="E502" s="339">
        <v>236218627.59105352</v>
      </c>
      <c r="F502" s="339">
        <v>53759668.664095044</v>
      </c>
      <c r="G502" s="339">
        <v>0</v>
      </c>
      <c r="H502" s="339">
        <v>67563456.211099654</v>
      </c>
      <c r="I502" s="339">
        <v>390678374.95055658</v>
      </c>
      <c r="J502" s="339">
        <v>40910541.953494698</v>
      </c>
      <c r="K502" s="339">
        <v>13946206.51543247</v>
      </c>
      <c r="L502" s="339">
        <v>0</v>
      </c>
      <c r="M502" s="339">
        <v>0</v>
      </c>
      <c r="N502" s="339">
        <v>5856.7317171257655</v>
      </c>
      <c r="T502" s="330" t="s">
        <v>76</v>
      </c>
      <c r="U502" s="149" t="s">
        <v>569</v>
      </c>
      <c r="V502" s="288">
        <v>832626592.61795521</v>
      </c>
      <c r="W502" s="350">
        <v>29543860.000506084</v>
      </c>
      <c r="X502" s="350">
        <v>236218627.59105352</v>
      </c>
      <c r="Y502" s="350">
        <v>53759668.664095044</v>
      </c>
      <c r="Z502" s="350">
        <v>0</v>
      </c>
      <c r="AA502" s="350">
        <v>67563456.211099654</v>
      </c>
      <c r="AB502" s="350">
        <v>390678374.95055658</v>
      </c>
      <c r="AC502" s="350">
        <v>40910541.953494698</v>
      </c>
      <c r="AD502" s="350">
        <v>13946206.51543247</v>
      </c>
      <c r="AE502" s="350">
        <v>0</v>
      </c>
      <c r="AF502" s="350">
        <v>0</v>
      </c>
      <c r="AG502" s="350">
        <v>5856.7317171257655</v>
      </c>
      <c r="AP502" s="54"/>
      <c r="AQ502" s="341"/>
      <c r="AR502" s="341"/>
      <c r="AS502" s="341"/>
      <c r="AT502" s="341"/>
      <c r="AU502" s="341"/>
      <c r="AV502" s="341"/>
      <c r="AW502" s="341"/>
      <c r="AX502" s="341"/>
      <c r="AY502" s="341"/>
      <c r="AZ502" s="341"/>
      <c r="BA502" s="341"/>
      <c r="BF502" s="54"/>
      <c r="BG502" s="341"/>
      <c r="BH502" s="341"/>
      <c r="BI502" s="341"/>
      <c r="BJ502" s="341"/>
      <c r="BK502" s="341"/>
      <c r="BL502" s="341"/>
      <c r="BM502" s="341"/>
      <c r="BN502" s="341"/>
      <c r="BO502" s="341"/>
      <c r="BP502" s="341"/>
      <c r="BQ502" s="341"/>
    </row>
    <row r="503" spans="1:69">
      <c r="A503" s="329" t="s">
        <v>1163</v>
      </c>
      <c r="B503" s="3" t="s">
        <v>569</v>
      </c>
      <c r="C503" s="54">
        <v>26675116.938843451</v>
      </c>
      <c r="D503" s="339">
        <v>648666.27153140167</v>
      </c>
      <c r="E503" s="339">
        <v>8813259.9339956064</v>
      </c>
      <c r="F503" s="339">
        <v>1967864.5531460196</v>
      </c>
      <c r="G503" s="339">
        <v>0</v>
      </c>
      <c r="H503" s="339">
        <v>3362232.5652414947</v>
      </c>
      <c r="I503" s="339">
        <v>9776986.549413953</v>
      </c>
      <c r="J503" s="339">
        <v>1489275.0188797787</v>
      </c>
      <c r="K503" s="339">
        <v>550180.80970353878</v>
      </c>
      <c r="L503" s="339">
        <v>66649.813719364087</v>
      </c>
      <c r="M503" s="339">
        <v>0</v>
      </c>
      <c r="N503" s="339">
        <v>1.4232122881855038</v>
      </c>
      <c r="T503" s="330" t="s">
        <v>1163</v>
      </c>
      <c r="U503" s="149" t="s">
        <v>569</v>
      </c>
      <c r="V503" s="288">
        <v>26675116.938843451</v>
      </c>
      <c r="W503" s="350">
        <v>648666.27153140167</v>
      </c>
      <c r="X503" s="350">
        <v>8813259.9339956064</v>
      </c>
      <c r="Y503" s="350">
        <v>1967864.5531460196</v>
      </c>
      <c r="Z503" s="350">
        <v>0</v>
      </c>
      <c r="AA503" s="350">
        <v>3362232.5652414947</v>
      </c>
      <c r="AB503" s="350">
        <v>9776986.549413953</v>
      </c>
      <c r="AC503" s="350">
        <v>1489275.0188797787</v>
      </c>
      <c r="AD503" s="350">
        <v>550180.80970353878</v>
      </c>
      <c r="AE503" s="350">
        <v>66649.813719364087</v>
      </c>
      <c r="AF503" s="350">
        <v>0</v>
      </c>
      <c r="AG503" s="350">
        <v>1.4232122881855038</v>
      </c>
      <c r="AP503" s="54"/>
      <c r="AQ503" s="341"/>
      <c r="AR503" s="341"/>
      <c r="AS503" s="341"/>
      <c r="AT503" s="341"/>
      <c r="AU503" s="341"/>
      <c r="AV503" s="341"/>
      <c r="AW503" s="341"/>
      <c r="AX503" s="341"/>
      <c r="AY503" s="341"/>
      <c r="AZ503" s="341"/>
      <c r="BA503" s="341"/>
      <c r="BF503" s="54"/>
      <c r="BG503" s="341"/>
      <c r="BH503" s="341"/>
      <c r="BI503" s="341"/>
      <c r="BJ503" s="341"/>
      <c r="BK503" s="341"/>
      <c r="BL503" s="341"/>
      <c r="BM503" s="341"/>
      <c r="BN503" s="341"/>
      <c r="BO503" s="341"/>
      <c r="BP503" s="341"/>
      <c r="BQ503" s="341"/>
    </row>
    <row r="504" spans="1:69">
      <c r="A504" s="317" t="s">
        <v>1151</v>
      </c>
      <c r="B504" s="3" t="s">
        <v>569</v>
      </c>
      <c r="C504" s="54">
        <v>2524.6352769907026</v>
      </c>
      <c r="D504" s="351">
        <v>38.017625149076451</v>
      </c>
      <c r="E504" s="351">
        <v>633.35733327084199</v>
      </c>
      <c r="F504" s="351">
        <v>193.77013842654327</v>
      </c>
      <c r="G504" s="351">
        <v>0</v>
      </c>
      <c r="H504" s="351">
        <v>342.21926394481756</v>
      </c>
      <c r="I504" s="351">
        <v>1077.7653816643053</v>
      </c>
      <c r="J504" s="351">
        <v>161.41525285675024</v>
      </c>
      <c r="K504" s="351">
        <v>76.820102514079537</v>
      </c>
      <c r="L504" s="351">
        <v>1.2701791642882383</v>
      </c>
      <c r="M504" s="351">
        <v>0</v>
      </c>
      <c r="N504" s="351">
        <v>0</v>
      </c>
      <c r="T504" s="320" t="s">
        <v>1151</v>
      </c>
      <c r="U504" s="149" t="s">
        <v>569</v>
      </c>
      <c r="V504" s="288">
        <v>2524.6352769907026</v>
      </c>
      <c r="W504" s="350">
        <v>38.017625149076451</v>
      </c>
      <c r="X504" s="350">
        <v>633.35733327084199</v>
      </c>
      <c r="Y504" s="350">
        <v>193.77013842654327</v>
      </c>
      <c r="Z504" s="350">
        <v>0</v>
      </c>
      <c r="AA504" s="350">
        <v>342.21926394481756</v>
      </c>
      <c r="AB504" s="350">
        <v>1077.7653816643053</v>
      </c>
      <c r="AC504" s="350">
        <v>161.41525285675024</v>
      </c>
      <c r="AD504" s="350">
        <v>76.820102514079537</v>
      </c>
      <c r="AE504" s="350">
        <v>1.2701791642882383</v>
      </c>
      <c r="AF504" s="350">
        <v>0</v>
      </c>
      <c r="AG504" s="350">
        <v>0</v>
      </c>
      <c r="AP504" s="54"/>
      <c r="AQ504" s="54"/>
      <c r="AR504" s="54"/>
      <c r="AS504" s="54"/>
      <c r="AT504" s="54"/>
      <c r="AU504" s="54"/>
      <c r="AV504" s="54"/>
      <c r="AW504" s="54"/>
      <c r="AX504" s="54"/>
      <c r="AY504" s="54"/>
      <c r="AZ504" s="54"/>
      <c r="BA504" s="54"/>
      <c r="BF504" s="54"/>
      <c r="BG504" s="54"/>
      <c r="BH504" s="54"/>
      <c r="BI504" s="54"/>
      <c r="BJ504" s="54"/>
      <c r="BK504" s="54"/>
      <c r="BL504" s="54"/>
      <c r="BM504" s="54"/>
      <c r="BN504" s="54"/>
      <c r="BO504" s="54"/>
      <c r="BP504" s="54"/>
      <c r="BQ504" s="54"/>
    </row>
    <row r="505" spans="1:69">
      <c r="A505" s="317" t="s">
        <v>1164</v>
      </c>
      <c r="B505" s="3" t="s">
        <v>569</v>
      </c>
      <c r="C505" s="54">
        <v>-2925.3556393779127</v>
      </c>
      <c r="D505" s="339">
        <v>-28.031610233459713</v>
      </c>
      <c r="E505" s="339">
        <v>-671.45482288432174</v>
      </c>
      <c r="F505" s="339">
        <v>0</v>
      </c>
      <c r="G505" s="339">
        <v>0</v>
      </c>
      <c r="H505" s="339">
        <v>-368.72098834894791</v>
      </c>
      <c r="I505" s="339">
        <v>-1119.7421191340607</v>
      </c>
      <c r="J505" s="339">
        <v>-174.38940093495631</v>
      </c>
      <c r="K505" s="339">
        <v>-82.100051331342087</v>
      </c>
      <c r="L505" s="339">
        <v>-1.0039133841657653</v>
      </c>
      <c r="M505" s="339">
        <v>0</v>
      </c>
      <c r="N505" s="339">
        <v>-479.91273312665885</v>
      </c>
      <c r="T505" s="320" t="s">
        <v>1164</v>
      </c>
      <c r="U505" s="149" t="s">
        <v>569</v>
      </c>
      <c r="V505" s="288">
        <v>-2925.3556393779127</v>
      </c>
      <c r="W505" s="350">
        <v>-28.031610233459713</v>
      </c>
      <c r="X505" s="350">
        <v>-671.45482288432174</v>
      </c>
      <c r="Y505" s="350">
        <v>0</v>
      </c>
      <c r="Z505" s="350">
        <v>0</v>
      </c>
      <c r="AA505" s="350">
        <v>-368.72098834894791</v>
      </c>
      <c r="AB505" s="350">
        <v>-1119.7421191340607</v>
      </c>
      <c r="AC505" s="350">
        <v>-174.38940093495631</v>
      </c>
      <c r="AD505" s="350">
        <v>-82.100051331342087</v>
      </c>
      <c r="AE505" s="350">
        <v>-1.0039133841657653</v>
      </c>
      <c r="AF505" s="350">
        <v>0</v>
      </c>
      <c r="AG505" s="350">
        <v>-479.91273312665885</v>
      </c>
      <c r="AP505" s="54"/>
      <c r="AQ505" s="54"/>
      <c r="AR505" s="54"/>
      <c r="AS505" s="54"/>
      <c r="AT505" s="54"/>
      <c r="AU505" s="54"/>
      <c r="AV505" s="54"/>
      <c r="AW505" s="54"/>
      <c r="AX505" s="54"/>
      <c r="AY505" s="54"/>
      <c r="AZ505" s="54"/>
      <c r="BA505" s="54"/>
      <c r="BF505" s="54"/>
      <c r="BG505" s="54"/>
      <c r="BH505" s="54"/>
      <c r="BI505" s="54"/>
      <c r="BJ505" s="54"/>
      <c r="BK505" s="54"/>
      <c r="BL505" s="54"/>
      <c r="BM505" s="54"/>
      <c r="BN505" s="54"/>
      <c r="BO505" s="54"/>
      <c r="BP505" s="54"/>
      <c r="BQ505" s="54"/>
    </row>
    <row r="506" spans="1:69">
      <c r="A506" s="317" t="s">
        <v>1165</v>
      </c>
      <c r="B506" s="3" t="s">
        <v>569</v>
      </c>
      <c r="C506" s="54">
        <v>1579323844.6207135</v>
      </c>
      <c r="D506" s="339">
        <v>25268606.455093049</v>
      </c>
      <c r="E506" s="339">
        <v>414153678.28221452</v>
      </c>
      <c r="F506" s="339">
        <v>0</v>
      </c>
      <c r="G506" s="339">
        <v>0</v>
      </c>
      <c r="H506" s="339">
        <v>200905625.48256922</v>
      </c>
      <c r="I506" s="339">
        <v>668900620.96049762</v>
      </c>
      <c r="J506" s="339">
        <v>88817428.174293756</v>
      </c>
      <c r="K506" s="339">
        <v>43465808.865302473</v>
      </c>
      <c r="L506" s="339">
        <v>4736675.0781648681</v>
      </c>
      <c r="M506" s="339">
        <v>0</v>
      </c>
      <c r="N506" s="339">
        <v>133075401.32257786</v>
      </c>
      <c r="T506" s="320" t="s">
        <v>1165</v>
      </c>
      <c r="U506" s="149" t="s">
        <v>569</v>
      </c>
      <c r="V506" s="288">
        <v>1579323844.6207135</v>
      </c>
      <c r="W506" s="350">
        <v>25268606.455093049</v>
      </c>
      <c r="X506" s="350">
        <v>414153678.28221452</v>
      </c>
      <c r="Y506" s="350">
        <v>0</v>
      </c>
      <c r="Z506" s="350">
        <v>0</v>
      </c>
      <c r="AA506" s="350">
        <v>200905625.48256922</v>
      </c>
      <c r="AB506" s="350">
        <v>668900620.96049762</v>
      </c>
      <c r="AC506" s="350">
        <v>88817428.174293756</v>
      </c>
      <c r="AD506" s="350">
        <v>43465808.865302473</v>
      </c>
      <c r="AE506" s="350">
        <v>4736675.0781648681</v>
      </c>
      <c r="AF506" s="350">
        <v>0</v>
      </c>
      <c r="AG506" s="350">
        <v>133075401.32257786</v>
      </c>
      <c r="AP506" s="54"/>
      <c r="AQ506" s="54"/>
      <c r="AR506" s="54"/>
      <c r="AS506" s="54"/>
      <c r="AT506" s="54"/>
      <c r="AU506" s="54"/>
      <c r="AV506" s="54"/>
      <c r="AW506" s="54"/>
      <c r="AX506" s="54"/>
      <c r="AY506" s="54"/>
      <c r="AZ506" s="54"/>
      <c r="BA506" s="54"/>
      <c r="BF506" s="54"/>
      <c r="BG506" s="54"/>
      <c r="BH506" s="54"/>
      <c r="BI506" s="54"/>
      <c r="BJ506" s="54"/>
      <c r="BK506" s="54"/>
      <c r="BL506" s="54"/>
      <c r="BM506" s="54"/>
      <c r="BN506" s="54"/>
      <c r="BO506" s="54"/>
      <c r="BP506" s="54"/>
      <c r="BQ506" s="54"/>
    </row>
    <row r="507" spans="1:69">
      <c r="A507" s="317" t="s">
        <v>1166</v>
      </c>
      <c r="B507" s="3" t="s">
        <v>569</v>
      </c>
      <c r="C507" s="54">
        <v>378346568.38647652</v>
      </c>
      <c r="D507" s="339">
        <v>6199888.4038341651</v>
      </c>
      <c r="E507" s="339">
        <v>101978257.60259542</v>
      </c>
      <c r="F507" s="339">
        <v>82939019.225704521</v>
      </c>
      <c r="G507" s="339">
        <v>0</v>
      </c>
      <c r="H507" s="339">
        <v>48719977.674889252</v>
      </c>
      <c r="I507" s="339">
        <v>162782770.82799754</v>
      </c>
      <c r="J507" s="339">
        <v>21802492.601078682</v>
      </c>
      <c r="K507" s="339">
        <v>10307724.175627328</v>
      </c>
      <c r="L507" s="339">
        <v>1124677.668147129</v>
      </c>
      <c r="M507" s="339">
        <v>0</v>
      </c>
      <c r="N507" s="339">
        <v>-57508239.793397546</v>
      </c>
      <c r="T507" s="320" t="s">
        <v>1166</v>
      </c>
      <c r="U507" s="149" t="s">
        <v>569</v>
      </c>
      <c r="V507" s="288">
        <v>378346568.38647652</v>
      </c>
      <c r="W507" s="350">
        <v>6199888.4038341651</v>
      </c>
      <c r="X507" s="350">
        <v>101978257.60259542</v>
      </c>
      <c r="Y507" s="350">
        <v>82939019.225704521</v>
      </c>
      <c r="Z507" s="350">
        <v>0</v>
      </c>
      <c r="AA507" s="350">
        <v>48719977.674889252</v>
      </c>
      <c r="AB507" s="350">
        <v>162782770.82799754</v>
      </c>
      <c r="AC507" s="350">
        <v>21802492.601078682</v>
      </c>
      <c r="AD507" s="350">
        <v>10307724.175627328</v>
      </c>
      <c r="AE507" s="350">
        <v>1124677.668147129</v>
      </c>
      <c r="AF507" s="350">
        <v>0</v>
      </c>
      <c r="AG507" s="350">
        <v>-57508239.793397546</v>
      </c>
      <c r="AP507" s="54"/>
      <c r="AQ507" s="54"/>
      <c r="AR507" s="54"/>
      <c r="AS507" s="54"/>
      <c r="AT507" s="54"/>
      <c r="AU507" s="54"/>
      <c r="AV507" s="54"/>
      <c r="AW507" s="54"/>
      <c r="AX507" s="54"/>
      <c r="AY507" s="54"/>
      <c r="AZ507" s="54"/>
      <c r="BA507" s="54"/>
      <c r="BF507" s="54"/>
      <c r="BG507" s="54"/>
      <c r="BH507" s="54"/>
      <c r="BI507" s="54"/>
      <c r="BJ507" s="54"/>
      <c r="BK507" s="54"/>
      <c r="BL507" s="54"/>
      <c r="BM507" s="54"/>
      <c r="BN507" s="54"/>
      <c r="BO507" s="54"/>
      <c r="BP507" s="54"/>
      <c r="BQ507" s="54"/>
    </row>
    <row r="508" spans="1:69">
      <c r="A508" s="317" t="s">
        <v>1167</v>
      </c>
      <c r="B508" s="3" t="s">
        <v>569</v>
      </c>
      <c r="C508" s="54">
        <v>-21952706.145</v>
      </c>
      <c r="D508" s="339">
        <v>0</v>
      </c>
      <c r="E508" s="339">
        <v>0</v>
      </c>
      <c r="F508" s="339">
        <v>0</v>
      </c>
      <c r="G508" s="339">
        <v>0</v>
      </c>
      <c r="H508" s="339">
        <v>0</v>
      </c>
      <c r="I508" s="339">
        <v>-21952706.145</v>
      </c>
      <c r="J508" s="339">
        <v>0</v>
      </c>
      <c r="K508" s="339">
        <v>0</v>
      </c>
      <c r="L508" s="339">
        <v>0</v>
      </c>
      <c r="M508" s="339">
        <v>0</v>
      </c>
      <c r="N508" s="339">
        <v>0</v>
      </c>
      <c r="T508" s="320" t="s">
        <v>1167</v>
      </c>
      <c r="U508" s="149" t="s">
        <v>569</v>
      </c>
      <c r="V508" s="288">
        <v>-21952706.145</v>
      </c>
      <c r="W508" s="350">
        <v>0</v>
      </c>
      <c r="X508" s="350">
        <v>0</v>
      </c>
      <c r="Y508" s="350">
        <v>0</v>
      </c>
      <c r="Z508" s="350">
        <v>0</v>
      </c>
      <c r="AA508" s="350">
        <v>0</v>
      </c>
      <c r="AB508" s="350">
        <v>-21952706.145</v>
      </c>
      <c r="AC508" s="350">
        <v>0</v>
      </c>
      <c r="AD508" s="350">
        <v>0</v>
      </c>
      <c r="AE508" s="350">
        <v>0</v>
      </c>
      <c r="AF508" s="350">
        <v>0</v>
      </c>
      <c r="AG508" s="350">
        <v>0</v>
      </c>
      <c r="AP508" s="54"/>
      <c r="AQ508" s="54"/>
      <c r="AR508" s="54"/>
      <c r="AS508" s="54"/>
      <c r="AT508" s="54"/>
      <c r="AU508" s="54"/>
      <c r="AV508" s="54"/>
      <c r="AW508" s="54"/>
      <c r="AX508" s="54"/>
      <c r="AY508" s="54"/>
      <c r="AZ508" s="54"/>
      <c r="BA508" s="54"/>
      <c r="BF508" s="54"/>
      <c r="BG508" s="54"/>
      <c r="BH508" s="54"/>
      <c r="BI508" s="54"/>
      <c r="BJ508" s="54"/>
      <c r="BK508" s="54"/>
      <c r="BL508" s="54"/>
      <c r="BM508" s="54"/>
      <c r="BN508" s="54"/>
      <c r="BO508" s="54"/>
      <c r="BP508" s="54"/>
      <c r="BQ508" s="54"/>
    </row>
    <row r="509" spans="1:69">
      <c r="A509" s="317" t="s">
        <v>1168</v>
      </c>
      <c r="B509" s="3" t="s">
        <v>569</v>
      </c>
      <c r="C509" s="54">
        <v>0</v>
      </c>
      <c r="D509" s="339">
        <v>0</v>
      </c>
      <c r="E509" s="339">
        <v>0</v>
      </c>
      <c r="F509" s="339">
        <v>0</v>
      </c>
      <c r="G509" s="339">
        <v>0</v>
      </c>
      <c r="H509" s="339">
        <v>0</v>
      </c>
      <c r="I509" s="339">
        <v>0</v>
      </c>
      <c r="J509" s="339">
        <v>0</v>
      </c>
      <c r="K509" s="339">
        <v>0</v>
      </c>
      <c r="L509" s="339">
        <v>0</v>
      </c>
      <c r="M509" s="339">
        <v>0</v>
      </c>
      <c r="N509" s="339">
        <v>0</v>
      </c>
      <c r="T509" s="320" t="s">
        <v>1168</v>
      </c>
      <c r="U509" s="149" t="s">
        <v>569</v>
      </c>
      <c r="V509" s="288">
        <v>0</v>
      </c>
      <c r="W509" s="350">
        <v>0</v>
      </c>
      <c r="X509" s="350">
        <v>0</v>
      </c>
      <c r="Y509" s="350">
        <v>0</v>
      </c>
      <c r="Z509" s="350">
        <v>0</v>
      </c>
      <c r="AA509" s="350">
        <v>0</v>
      </c>
      <c r="AB509" s="350">
        <v>0</v>
      </c>
      <c r="AC509" s="350">
        <v>0</v>
      </c>
      <c r="AD509" s="350">
        <v>0</v>
      </c>
      <c r="AE509" s="350">
        <v>0</v>
      </c>
      <c r="AF509" s="350">
        <v>0</v>
      </c>
      <c r="AG509" s="350">
        <v>0</v>
      </c>
      <c r="AP509" s="54"/>
      <c r="AQ509" s="54"/>
      <c r="AR509" s="54"/>
      <c r="AS509" s="54"/>
      <c r="AT509" s="54"/>
      <c r="AU509" s="54"/>
      <c r="AV509" s="54"/>
      <c r="AW509" s="54"/>
      <c r="AX509" s="54"/>
      <c r="AY509" s="54"/>
      <c r="AZ509" s="54"/>
      <c r="BA509" s="54"/>
      <c r="BF509" s="54"/>
      <c r="BG509" s="54"/>
      <c r="BH509" s="54"/>
      <c r="BI509" s="54"/>
      <c r="BJ509" s="54"/>
      <c r="BK509" s="54"/>
      <c r="BL509" s="54"/>
      <c r="BM509" s="54"/>
      <c r="BN509" s="54"/>
      <c r="BO509" s="54"/>
      <c r="BP509" s="54"/>
      <c r="BQ509" s="54"/>
    </row>
    <row r="510" spans="1:69">
      <c r="A510" s="317" t="s">
        <v>1169</v>
      </c>
      <c r="B510" s="3" t="s">
        <v>569</v>
      </c>
      <c r="C510" s="54">
        <v>156154825.92051384</v>
      </c>
      <c r="D510" s="351">
        <v>3442680.9516496034</v>
      </c>
      <c r="E510" s="351">
        <v>43139262.241612524</v>
      </c>
      <c r="F510" s="351">
        <v>10622469.545980843</v>
      </c>
      <c r="G510" s="351">
        <v>0</v>
      </c>
      <c r="H510" s="351">
        <v>18295885.9045683</v>
      </c>
      <c r="I510" s="351">
        <v>66208013.312903091</v>
      </c>
      <c r="J510" s="351">
        <v>8785195.1756214797</v>
      </c>
      <c r="K510" s="351">
        <v>3863390.8334188806</v>
      </c>
      <c r="L510" s="351">
        <v>232550.56755029678</v>
      </c>
      <c r="M510" s="351">
        <v>0</v>
      </c>
      <c r="N510" s="351">
        <v>1565377.387208818</v>
      </c>
      <c r="T510" s="320" t="s">
        <v>1169</v>
      </c>
      <c r="U510" s="149" t="s">
        <v>569</v>
      </c>
      <c r="V510" s="288">
        <v>156154825.92051384</v>
      </c>
      <c r="W510" s="350">
        <v>3442680.9516496034</v>
      </c>
      <c r="X510" s="350">
        <v>43139262.241612524</v>
      </c>
      <c r="Y510" s="350">
        <v>10622469.545980843</v>
      </c>
      <c r="Z510" s="350">
        <v>0</v>
      </c>
      <c r="AA510" s="350">
        <v>18295885.9045683</v>
      </c>
      <c r="AB510" s="350">
        <v>66208013.312903091</v>
      </c>
      <c r="AC510" s="350">
        <v>8785195.1756214797</v>
      </c>
      <c r="AD510" s="350">
        <v>3863390.8334188806</v>
      </c>
      <c r="AE510" s="350">
        <v>232550.56755029678</v>
      </c>
      <c r="AF510" s="350">
        <v>0</v>
      </c>
      <c r="AG510" s="350">
        <v>1565377.387208818</v>
      </c>
      <c r="AP510" s="54"/>
      <c r="AQ510" s="54"/>
      <c r="AR510" s="54"/>
      <c r="AS510" s="54"/>
      <c r="AT510" s="54"/>
      <c r="AU510" s="54"/>
      <c r="AV510" s="54"/>
      <c r="AW510" s="54"/>
      <c r="AX510" s="54"/>
      <c r="AY510" s="54"/>
      <c r="AZ510" s="54"/>
      <c r="BA510" s="54"/>
      <c r="BF510" s="54"/>
      <c r="BG510" s="54"/>
      <c r="BH510" s="54"/>
      <c r="BI510" s="54"/>
      <c r="BJ510" s="54"/>
      <c r="BK510" s="54"/>
      <c r="BL510" s="54"/>
      <c r="BM510" s="54"/>
      <c r="BN510" s="54"/>
      <c r="BO510" s="54"/>
      <c r="BP510" s="54"/>
      <c r="BQ510" s="54"/>
    </row>
    <row r="511" spans="1:69">
      <c r="A511" s="317" t="s">
        <v>1170</v>
      </c>
      <c r="B511" s="3" t="s">
        <v>569</v>
      </c>
      <c r="C511" s="54">
        <v>134741861.27934763</v>
      </c>
      <c r="D511" s="351">
        <v>2142536.7855775692</v>
      </c>
      <c r="E511" s="351">
        <v>35766871.646499157</v>
      </c>
      <c r="F511" s="351">
        <v>29488595.283756226</v>
      </c>
      <c r="G511" s="351">
        <v>0</v>
      </c>
      <c r="H511" s="351">
        <v>17194698.145315446</v>
      </c>
      <c r="I511" s="351">
        <v>58203494.009348594</v>
      </c>
      <c r="J511" s="351">
        <v>7762669.7675911244</v>
      </c>
      <c r="K511" s="351">
        <v>3687785.0436128611</v>
      </c>
      <c r="L511" s="351">
        <v>299395.27994741464</v>
      </c>
      <c r="M511" s="351">
        <v>0</v>
      </c>
      <c r="N511" s="351">
        <v>-19804184.682300743</v>
      </c>
      <c r="T511" s="320" t="s">
        <v>1170</v>
      </c>
      <c r="U511" s="149" t="s">
        <v>569</v>
      </c>
      <c r="V511" s="288">
        <v>134741861.27934763</v>
      </c>
      <c r="W511" s="350">
        <v>2142536.7855775692</v>
      </c>
      <c r="X511" s="350">
        <v>35766871.646499157</v>
      </c>
      <c r="Y511" s="350">
        <v>29488595.283756226</v>
      </c>
      <c r="Z511" s="350">
        <v>0</v>
      </c>
      <c r="AA511" s="350">
        <v>17194698.145315446</v>
      </c>
      <c r="AB511" s="350">
        <v>58203494.009348594</v>
      </c>
      <c r="AC511" s="350">
        <v>7762669.7675911244</v>
      </c>
      <c r="AD511" s="350">
        <v>3687785.0436128611</v>
      </c>
      <c r="AE511" s="350">
        <v>299395.27994741464</v>
      </c>
      <c r="AF511" s="350">
        <v>0</v>
      </c>
      <c r="AG511" s="350">
        <v>-19804184.682300743</v>
      </c>
      <c r="AP511" s="54"/>
      <c r="AQ511" s="54"/>
      <c r="AR511" s="54"/>
      <c r="AS511" s="54"/>
      <c r="AT511" s="54"/>
      <c r="AU511" s="54"/>
      <c r="AV511" s="54"/>
      <c r="AW511" s="54"/>
      <c r="AX511" s="54"/>
      <c r="AY511" s="54"/>
      <c r="AZ511" s="54"/>
      <c r="BA511" s="54"/>
      <c r="BF511" s="54"/>
      <c r="BG511" s="54"/>
      <c r="BH511" s="54"/>
      <c r="BI511" s="54"/>
      <c r="BJ511" s="54"/>
      <c r="BK511" s="54"/>
      <c r="BL511" s="54"/>
      <c r="BM511" s="54"/>
      <c r="BN511" s="54"/>
      <c r="BO511" s="54"/>
      <c r="BP511" s="54"/>
      <c r="BQ511" s="54"/>
    </row>
    <row r="512" spans="1:69">
      <c r="A512" s="317" t="s">
        <v>1176</v>
      </c>
      <c r="B512" s="3" t="s">
        <v>569</v>
      </c>
      <c r="C512" s="54">
        <v>-91810037.335672617</v>
      </c>
      <c r="D512" s="351">
        <v>0</v>
      </c>
      <c r="E512" s="351">
        <v>-91810037.335672617</v>
      </c>
      <c r="F512" s="351">
        <v>0</v>
      </c>
      <c r="G512" s="351">
        <v>0</v>
      </c>
      <c r="H512" s="351">
        <v>0</v>
      </c>
      <c r="I512" s="351">
        <v>0</v>
      </c>
      <c r="J512" s="351">
        <v>0</v>
      </c>
      <c r="K512" s="351">
        <v>0</v>
      </c>
      <c r="L512" s="351">
        <v>0</v>
      </c>
      <c r="M512" s="351">
        <v>0</v>
      </c>
      <c r="N512" s="351">
        <v>0</v>
      </c>
      <c r="T512" s="320" t="s">
        <v>1176</v>
      </c>
      <c r="U512" s="149" t="s">
        <v>569</v>
      </c>
      <c r="V512" s="288">
        <v>-91810037.335672617</v>
      </c>
      <c r="W512" s="350">
        <v>0</v>
      </c>
      <c r="X512" s="350">
        <v>-91810037.335672617</v>
      </c>
      <c r="Y512" s="350">
        <v>0</v>
      </c>
      <c r="Z512" s="350">
        <v>0</v>
      </c>
      <c r="AA512" s="350">
        <v>0</v>
      </c>
      <c r="AB512" s="350">
        <v>0</v>
      </c>
      <c r="AC512" s="350">
        <v>0</v>
      </c>
      <c r="AD512" s="350">
        <v>0</v>
      </c>
      <c r="AE512" s="350">
        <v>0</v>
      </c>
      <c r="AF512" s="350">
        <v>0</v>
      </c>
      <c r="AG512" s="350">
        <v>0</v>
      </c>
      <c r="AP512" s="54"/>
      <c r="AQ512" s="54"/>
      <c r="AR512" s="54"/>
      <c r="AS512" s="54"/>
      <c r="AT512" s="54"/>
      <c r="AU512" s="54"/>
      <c r="AV512" s="54"/>
      <c r="AW512" s="54"/>
      <c r="AX512" s="54"/>
      <c r="AY512" s="54"/>
      <c r="AZ512" s="54"/>
      <c r="BA512" s="54"/>
      <c r="BF512" s="54"/>
      <c r="BG512" s="54"/>
      <c r="BH512" s="54"/>
      <c r="BI512" s="54"/>
      <c r="BJ512" s="54"/>
      <c r="BK512" s="54"/>
      <c r="BL512" s="54"/>
      <c r="BM512" s="54"/>
      <c r="BN512" s="54"/>
      <c r="BO512" s="54"/>
      <c r="BP512" s="54"/>
      <c r="BQ512" s="54"/>
    </row>
    <row r="513" spans="1:69">
      <c r="A513" s="317" t="s">
        <v>1153</v>
      </c>
      <c r="B513" s="3" t="s">
        <v>679</v>
      </c>
      <c r="C513" s="64">
        <v>-22578512.363124158</v>
      </c>
      <c r="D513" s="352">
        <v>0</v>
      </c>
      <c r="E513" s="352">
        <v>0</v>
      </c>
      <c r="F513" s="352">
        <v>0</v>
      </c>
      <c r="G513" s="352">
        <v>0</v>
      </c>
      <c r="H513" s="352">
        <v>0</v>
      </c>
      <c r="I513" s="352">
        <v>-21351512.879999999</v>
      </c>
      <c r="J513" s="352">
        <v>0</v>
      </c>
      <c r="K513" s="352">
        <v>0</v>
      </c>
      <c r="L513" s="352">
        <v>0</v>
      </c>
      <c r="M513" s="352">
        <v>0</v>
      </c>
      <c r="N513" s="352">
        <v>-1226999.4831241604</v>
      </c>
      <c r="T513" s="320" t="s">
        <v>1153</v>
      </c>
      <c r="U513" s="149" t="s">
        <v>679</v>
      </c>
      <c r="V513" s="314">
        <v>-22578512.363124158</v>
      </c>
      <c r="W513" s="353">
        <v>0</v>
      </c>
      <c r="X513" s="353">
        <v>0</v>
      </c>
      <c r="Y513" s="353">
        <v>0</v>
      </c>
      <c r="Z513" s="353">
        <v>0</v>
      </c>
      <c r="AA513" s="353">
        <v>0</v>
      </c>
      <c r="AB513" s="353">
        <v>-21351512.879999999</v>
      </c>
      <c r="AC513" s="353">
        <v>0</v>
      </c>
      <c r="AD513" s="353">
        <v>0</v>
      </c>
      <c r="AE513" s="353">
        <v>0</v>
      </c>
      <c r="AF513" s="353">
        <v>0</v>
      </c>
      <c r="AG513" s="353">
        <v>-1226999.4831241604</v>
      </c>
      <c r="AP513" s="54"/>
      <c r="AQ513" s="54"/>
      <c r="AR513" s="54"/>
      <c r="AS513" s="54"/>
      <c r="AT513" s="54"/>
      <c r="AU513" s="54"/>
      <c r="AV513" s="54"/>
      <c r="AW513" s="54"/>
      <c r="AX513" s="54"/>
      <c r="AY513" s="54"/>
      <c r="AZ513" s="54"/>
      <c r="BA513" s="54"/>
      <c r="BF513" s="54"/>
      <c r="BG513" s="54"/>
      <c r="BH513" s="54"/>
      <c r="BI513" s="54"/>
      <c r="BJ513" s="54"/>
      <c r="BK513" s="54"/>
      <c r="BL513" s="54"/>
      <c r="BM513" s="54"/>
      <c r="BN513" s="54"/>
      <c r="BO513" s="54"/>
      <c r="BP513" s="54"/>
      <c r="BQ513" s="54"/>
    </row>
    <row r="514" spans="1:69">
      <c r="A514" s="317"/>
      <c r="C514" s="54"/>
      <c r="D514" s="63"/>
      <c r="E514" s="63"/>
      <c r="F514" s="63"/>
      <c r="G514" s="63"/>
      <c r="H514" s="63"/>
      <c r="I514" s="63"/>
      <c r="J514" s="63"/>
      <c r="K514" s="63"/>
      <c r="L514" s="63"/>
      <c r="M514" s="63"/>
      <c r="N514" s="63"/>
      <c r="T514" s="320"/>
      <c r="U514" s="149"/>
      <c r="V514" s="288"/>
      <c r="W514" s="288"/>
      <c r="X514" s="288"/>
      <c r="Y514" s="288"/>
      <c r="Z514" s="288"/>
      <c r="AA514" s="288"/>
      <c r="AB514" s="288"/>
      <c r="AC514" s="288"/>
      <c r="AD514" s="288"/>
      <c r="AE514" s="288"/>
      <c r="AF514" s="288"/>
      <c r="AG514" s="288"/>
      <c r="AP514" s="54"/>
      <c r="AQ514" s="54"/>
      <c r="AR514" s="54"/>
      <c r="AS514" s="54"/>
      <c r="AT514" s="54"/>
      <c r="AU514" s="54"/>
      <c r="AV514" s="54"/>
      <c r="AW514" s="54"/>
      <c r="AX514" s="54"/>
      <c r="AY514" s="54"/>
      <c r="AZ514" s="54"/>
      <c r="BA514" s="54"/>
      <c r="BF514" s="54"/>
      <c r="BG514" s="54"/>
      <c r="BH514" s="54"/>
      <c r="BI514" s="54"/>
      <c r="BJ514" s="54"/>
      <c r="BK514" s="54"/>
      <c r="BL514" s="54"/>
      <c r="BM514" s="54"/>
      <c r="BN514" s="54"/>
      <c r="BO514" s="54"/>
      <c r="BP514" s="54"/>
      <c r="BQ514" s="54"/>
    </row>
    <row r="515" spans="1:69">
      <c r="A515" s="3" t="s">
        <v>1177</v>
      </c>
      <c r="C515" s="54">
        <v>3570655104.3825579</v>
      </c>
      <c r="D515" s="354">
        <v>78004948.984819606</v>
      </c>
      <c r="E515" s="354">
        <v>919540231.739815</v>
      </c>
      <c r="F515" s="354">
        <v>226468695.63627657</v>
      </c>
      <c r="G515" s="354">
        <v>0</v>
      </c>
      <c r="H515" s="354">
        <v>431613412.383461</v>
      </c>
      <c r="I515" s="354">
        <v>1556806565.2368844</v>
      </c>
      <c r="J515" s="354">
        <v>201953668.3198472</v>
      </c>
      <c r="K515" s="354">
        <v>89520892.923578769</v>
      </c>
      <c r="L515" s="354">
        <v>8412223.220175704</v>
      </c>
      <c r="M515" s="354">
        <v>0</v>
      </c>
      <c r="N515" s="354">
        <v>58334465.937699892</v>
      </c>
      <c r="T515" s="149" t="s">
        <v>1177</v>
      </c>
      <c r="U515" s="149"/>
      <c r="V515" s="288">
        <v>3570655104.3825579</v>
      </c>
      <c r="W515" s="350">
        <v>78004948.984819606</v>
      </c>
      <c r="X515" s="350">
        <v>919540231.739815</v>
      </c>
      <c r="Y515" s="350">
        <v>226468695.63627657</v>
      </c>
      <c r="Z515" s="350">
        <v>0</v>
      </c>
      <c r="AA515" s="350">
        <v>431613412.383461</v>
      </c>
      <c r="AB515" s="350">
        <v>1556806565.2368844</v>
      </c>
      <c r="AC515" s="350">
        <v>201953668.3198472</v>
      </c>
      <c r="AD515" s="350">
        <v>89520892.923578769</v>
      </c>
      <c r="AE515" s="350">
        <v>8412223.220175704</v>
      </c>
      <c r="AF515" s="350">
        <v>0</v>
      </c>
      <c r="AG515" s="350">
        <v>58334465.937699892</v>
      </c>
      <c r="AP515" s="63"/>
      <c r="BF515" s="63"/>
    </row>
    <row r="516" spans="1:69">
      <c r="C516" s="54"/>
      <c r="D516" s="355"/>
      <c r="E516" s="355"/>
      <c r="F516" s="355"/>
      <c r="G516" s="355"/>
      <c r="H516" s="355"/>
      <c r="I516" s="355"/>
      <c r="J516" s="355"/>
      <c r="K516" s="355"/>
      <c r="L516" s="355"/>
      <c r="M516" s="355"/>
      <c r="N516" s="355"/>
      <c r="T516" s="149"/>
      <c r="U516" s="149"/>
      <c r="V516" s="288"/>
      <c r="W516" s="288"/>
      <c r="X516" s="288"/>
      <c r="Y516" s="288"/>
      <c r="Z516" s="288"/>
      <c r="AA516" s="288"/>
      <c r="AB516" s="288"/>
      <c r="AC516" s="288"/>
      <c r="AD516" s="288"/>
      <c r="AE516" s="288"/>
      <c r="AF516" s="288"/>
      <c r="AG516" s="288"/>
      <c r="AP516" s="63"/>
      <c r="BF516" s="63"/>
    </row>
    <row r="517" spans="1:69" ht="12.75" thickBot="1">
      <c r="A517" s="3" t="s">
        <v>1173</v>
      </c>
      <c r="C517" s="356">
        <v>3684005536.5848083</v>
      </c>
      <c r="D517" s="356">
        <v>80937348.059441805</v>
      </c>
      <c r="E517" s="356">
        <v>939068664.24715137</v>
      </c>
      <c r="F517" s="356">
        <v>234472875.02714157</v>
      </c>
      <c r="G517" s="356">
        <v>0</v>
      </c>
      <c r="H517" s="356">
        <v>438457169.74524528</v>
      </c>
      <c r="I517" s="356">
        <v>1620972900.099304</v>
      </c>
      <c r="J517" s="356">
        <v>212109785.11531791</v>
      </c>
      <c r="K517" s="356">
        <v>92715303.939418972</v>
      </c>
      <c r="L517" s="356">
        <v>8798323.9780527595</v>
      </c>
      <c r="M517" s="356">
        <v>0</v>
      </c>
      <c r="N517" s="356">
        <v>56473166.373734929</v>
      </c>
      <c r="T517" s="149" t="s">
        <v>1173</v>
      </c>
      <c r="U517" s="149"/>
      <c r="V517" s="357">
        <v>3684005536.5848083</v>
      </c>
      <c r="W517" s="357">
        <v>80937348.059441805</v>
      </c>
      <c r="X517" s="357">
        <v>939068664.24715137</v>
      </c>
      <c r="Y517" s="357">
        <v>234472875.02714157</v>
      </c>
      <c r="Z517" s="357">
        <v>0</v>
      </c>
      <c r="AA517" s="357">
        <v>438457169.74524528</v>
      </c>
      <c r="AB517" s="357">
        <v>1620972900.099304</v>
      </c>
      <c r="AC517" s="357">
        <v>212109785.11531791</v>
      </c>
      <c r="AD517" s="357">
        <v>92715303.939418972</v>
      </c>
      <c r="AE517" s="357">
        <v>8798323.9780527595</v>
      </c>
      <c r="AF517" s="357">
        <v>0</v>
      </c>
      <c r="AG517" s="357">
        <v>56473166.373734929</v>
      </c>
    </row>
    <row r="518" spans="1:69" ht="12.75" thickTop="1">
      <c r="T518" s="149"/>
      <c r="U518" s="149"/>
      <c r="V518" s="149"/>
      <c r="W518" s="149"/>
      <c r="X518" s="149"/>
      <c r="Y518" s="149"/>
      <c r="Z518" s="149"/>
      <c r="AA518" s="149"/>
      <c r="AB518" s="149"/>
      <c r="AC518" s="149"/>
      <c r="AD518" s="149"/>
      <c r="AE518" s="149"/>
      <c r="AF518" s="149"/>
      <c r="AG518" s="149"/>
    </row>
    <row r="519" spans="1:69">
      <c r="C519" s="54"/>
      <c r="D519" s="54"/>
      <c r="E519" s="54"/>
      <c r="F519" s="54"/>
      <c r="G519" s="54"/>
      <c r="H519" s="54"/>
      <c r="I519" s="54"/>
      <c r="J519" s="54"/>
      <c r="K519" s="54"/>
      <c r="L519" s="54"/>
      <c r="M519" s="54"/>
      <c r="N519" s="54"/>
      <c r="T519" s="149"/>
      <c r="U519" s="149"/>
      <c r="V519" s="288"/>
      <c r="W519" s="288"/>
      <c r="X519" s="288"/>
      <c r="Y519" s="288"/>
      <c r="Z519" s="288"/>
      <c r="AA519" s="288"/>
      <c r="AB519" s="288"/>
      <c r="AC519" s="288"/>
      <c r="AD519" s="288"/>
      <c r="AE519" s="288"/>
      <c r="AF519" s="288"/>
      <c r="AG519" s="288"/>
    </row>
    <row r="520" spans="1:69">
      <c r="A520" s="57" t="s">
        <v>1178</v>
      </c>
      <c r="C520" s="155">
        <v>1</v>
      </c>
      <c r="D520" s="155">
        <v>2.1969931167495838E-2</v>
      </c>
      <c r="E520" s="155">
        <v>0.25490424890015184</v>
      </c>
      <c r="F520" s="155">
        <v>6.3646178785199514E-2</v>
      </c>
      <c r="G520" s="155">
        <v>0</v>
      </c>
      <c r="H520" s="155">
        <v>0.11901642529878204</v>
      </c>
      <c r="I520" s="155">
        <v>0.44000284038715043</v>
      </c>
      <c r="J520" s="155">
        <v>5.7575859484714699E-2</v>
      </c>
      <c r="K520" s="155">
        <v>2.516698279052236E-2</v>
      </c>
      <c r="L520" s="155">
        <v>2.3882493906914942E-3</v>
      </c>
      <c r="M520" s="155">
        <v>0</v>
      </c>
      <c r="N520" s="155">
        <v>1.5329283795291842E-2</v>
      </c>
      <c r="T520" s="235" t="s">
        <v>1178</v>
      </c>
      <c r="U520" s="149"/>
      <c r="V520" s="157">
        <v>1</v>
      </c>
      <c r="W520" s="157">
        <v>2.1969931167495838E-2</v>
      </c>
      <c r="X520" s="157">
        <v>0.25490424890015184</v>
      </c>
      <c r="Y520" s="157">
        <v>6.3646178785199514E-2</v>
      </c>
      <c r="Z520" s="157">
        <v>0</v>
      </c>
      <c r="AA520" s="157">
        <v>0.11901642529878204</v>
      </c>
      <c r="AB520" s="157">
        <v>0.44000284038715043</v>
      </c>
      <c r="AC520" s="157">
        <v>5.7575859484714699E-2</v>
      </c>
      <c r="AD520" s="157">
        <v>2.516698279052236E-2</v>
      </c>
      <c r="AE520" s="157">
        <v>2.3882493906914942E-3</v>
      </c>
      <c r="AF520" s="157">
        <v>0</v>
      </c>
      <c r="AG520" s="157">
        <v>1.5329283795291842E-2</v>
      </c>
    </row>
    <row r="521" spans="1:69">
      <c r="C521" s="54"/>
      <c r="D521" s="165">
        <v>0</v>
      </c>
      <c r="E521" s="165">
        <v>0</v>
      </c>
      <c r="F521" s="165">
        <v>0</v>
      </c>
      <c r="G521" s="165">
        <v>0</v>
      </c>
      <c r="H521" s="165">
        <v>0</v>
      </c>
      <c r="I521" s="165">
        <v>0</v>
      </c>
      <c r="J521" s="165">
        <v>0</v>
      </c>
      <c r="K521" s="165">
        <v>0</v>
      </c>
      <c r="L521" s="165">
        <v>0</v>
      </c>
      <c r="M521" s="165">
        <v>0</v>
      </c>
      <c r="N521" s="165">
        <v>0</v>
      </c>
      <c r="O521" s="165"/>
      <c r="P521" s="165"/>
      <c r="T521" s="149"/>
      <c r="U521" s="149"/>
      <c r="V521" s="288"/>
      <c r="W521" s="288"/>
      <c r="X521" s="288"/>
      <c r="Y521" s="288"/>
      <c r="Z521" s="288"/>
      <c r="AA521" s="288"/>
      <c r="AB521" s="288"/>
      <c r="AC521" s="288"/>
      <c r="AD521" s="288"/>
      <c r="AE521" s="288"/>
      <c r="AF521" s="288"/>
      <c r="AG521" s="288"/>
    </row>
    <row r="522" spans="1:69">
      <c r="C522" s="245"/>
      <c r="D522" s="54"/>
      <c r="E522" s="54"/>
      <c r="F522" s="54"/>
      <c r="G522" s="54"/>
      <c r="H522" s="54"/>
      <c r="I522" s="54"/>
      <c r="J522" s="54"/>
      <c r="K522" s="54"/>
      <c r="L522" s="54"/>
      <c r="M522" s="54"/>
      <c r="N522" s="54"/>
      <c r="T522" s="149"/>
      <c r="U522" s="149"/>
      <c r="V522" s="246"/>
      <c r="W522" s="288"/>
      <c r="X522" s="288"/>
      <c r="Y522" s="288"/>
      <c r="Z522" s="288"/>
      <c r="AA522" s="288"/>
      <c r="AB522" s="288"/>
      <c r="AC522" s="288"/>
      <c r="AD522" s="288"/>
      <c r="AE522" s="288"/>
      <c r="AF522" s="288"/>
      <c r="AG522" s="288"/>
    </row>
    <row r="523" spans="1:69">
      <c r="T523" s="149"/>
      <c r="U523" s="149"/>
      <c r="V523" s="149"/>
      <c r="W523" s="149"/>
      <c r="X523" s="149"/>
      <c r="Y523" s="149"/>
      <c r="Z523" s="149"/>
      <c r="AA523" s="149"/>
      <c r="AB523" s="149"/>
      <c r="AC523" s="149"/>
      <c r="AD523" s="149"/>
      <c r="AE523" s="149"/>
      <c r="AF523" s="149"/>
      <c r="AG523" s="149"/>
    </row>
    <row r="524" spans="1:69">
      <c r="A524" s="194" t="s">
        <v>1179</v>
      </c>
      <c r="T524" s="148" t="s">
        <v>1179</v>
      </c>
      <c r="U524" s="149"/>
      <c r="V524" s="149"/>
      <c r="W524" s="149"/>
      <c r="X524" s="149"/>
      <c r="Y524" s="149"/>
      <c r="Z524" s="149"/>
      <c r="AA524" s="149"/>
      <c r="AB524" s="149"/>
      <c r="AC524" s="149"/>
      <c r="AD524" s="149"/>
      <c r="AE524" s="149"/>
      <c r="AF524" s="149"/>
      <c r="AG524" s="149"/>
    </row>
    <row r="525" spans="1:69">
      <c r="C525" s="3" t="s">
        <v>1180</v>
      </c>
      <c r="D525" s="3" t="s">
        <v>1181</v>
      </c>
      <c r="E525" s="3" t="s">
        <v>1182</v>
      </c>
      <c r="T525" s="149"/>
      <c r="U525" s="149"/>
      <c r="V525" s="149" t="s">
        <v>1180</v>
      </c>
      <c r="W525" s="149" t="s">
        <v>1181</v>
      </c>
      <c r="X525" s="149" t="s">
        <v>1182</v>
      </c>
      <c r="Y525" s="149"/>
      <c r="Z525" s="149"/>
      <c r="AA525" s="149"/>
      <c r="AB525" s="149"/>
      <c r="AC525" s="149"/>
      <c r="AD525" s="149"/>
      <c r="AE525" s="149"/>
      <c r="AF525" s="149"/>
      <c r="AG525" s="149"/>
    </row>
    <row r="526" spans="1:69">
      <c r="A526" s="3" t="s">
        <v>134</v>
      </c>
      <c r="C526" s="358">
        <v>0</v>
      </c>
      <c r="D526" s="358">
        <v>0</v>
      </c>
      <c r="E526" s="359">
        <v>0</v>
      </c>
      <c r="T526" s="149" t="s">
        <v>134</v>
      </c>
      <c r="U526" s="149"/>
      <c r="V526" s="358">
        <v>0</v>
      </c>
      <c r="W526" s="358">
        <v>0</v>
      </c>
      <c r="X526" s="359">
        <v>0</v>
      </c>
      <c r="Y526" s="149"/>
      <c r="Z526" s="149"/>
      <c r="AA526" s="149"/>
      <c r="AB526" s="149"/>
      <c r="AC526" s="149"/>
      <c r="AD526" s="149"/>
      <c r="AE526" s="149"/>
      <c r="AF526" s="149"/>
      <c r="AG526" s="149"/>
    </row>
    <row r="527" spans="1:69">
      <c r="C527" s="360"/>
      <c r="D527" s="360"/>
      <c r="E527" s="360"/>
      <c r="T527" s="149"/>
      <c r="U527" s="149"/>
      <c r="V527" s="360"/>
      <c r="W527" s="360"/>
      <c r="X527" s="360"/>
      <c r="Y527" s="149"/>
      <c r="Z527" s="149"/>
      <c r="AA527" s="149"/>
      <c r="AB527" s="149"/>
      <c r="AC527" s="149"/>
      <c r="AD527" s="149"/>
      <c r="AE527" s="149"/>
      <c r="AF527" s="149"/>
      <c r="AG527" s="149"/>
    </row>
    <row r="528" spans="1:69">
      <c r="A528" s="3" t="s">
        <v>1183</v>
      </c>
      <c r="C528" s="358">
        <v>0</v>
      </c>
      <c r="D528" s="358">
        <v>0</v>
      </c>
      <c r="E528" s="359">
        <v>0</v>
      </c>
      <c r="T528" s="149" t="s">
        <v>1183</v>
      </c>
      <c r="U528" s="149"/>
      <c r="V528" s="358">
        <v>0</v>
      </c>
      <c r="W528" s="358">
        <v>0</v>
      </c>
      <c r="X528" s="359">
        <v>0</v>
      </c>
      <c r="Y528" s="149"/>
      <c r="Z528" s="149"/>
      <c r="AA528" s="149"/>
      <c r="AB528" s="149"/>
      <c r="AC528" s="149"/>
      <c r="AD528" s="149"/>
      <c r="AE528" s="149"/>
      <c r="AF528" s="149"/>
      <c r="AG528" s="149"/>
    </row>
    <row r="529" spans="1:33">
      <c r="C529" s="360"/>
      <c r="D529" s="360"/>
      <c r="E529" s="360"/>
      <c r="T529" s="149"/>
      <c r="U529" s="149"/>
      <c r="V529" s="360"/>
      <c r="W529" s="360"/>
      <c r="X529" s="360"/>
      <c r="Y529" s="149"/>
      <c r="Z529" s="149"/>
      <c r="AA529" s="149"/>
      <c r="AB529" s="149"/>
      <c r="AC529" s="149"/>
      <c r="AD529" s="149"/>
      <c r="AE529" s="149"/>
      <c r="AF529" s="149"/>
      <c r="AG529" s="149"/>
    </row>
    <row r="530" spans="1:33" ht="12.75" thickBot="1">
      <c r="A530" s="3" t="s">
        <v>1184</v>
      </c>
      <c r="C530" s="361">
        <v>0</v>
      </c>
      <c r="D530" s="361">
        <v>0</v>
      </c>
      <c r="E530" s="361">
        <v>0</v>
      </c>
      <c r="T530" s="149" t="s">
        <v>1184</v>
      </c>
      <c r="U530" s="149"/>
      <c r="V530" s="361">
        <v>0</v>
      </c>
      <c r="W530" s="361">
        <v>0</v>
      </c>
      <c r="X530" s="361">
        <v>0</v>
      </c>
      <c r="Y530" s="149"/>
      <c r="Z530" s="149"/>
      <c r="AA530" s="149"/>
      <c r="AB530" s="149"/>
      <c r="AC530" s="149"/>
      <c r="AD530" s="149"/>
      <c r="AE530" s="149"/>
      <c r="AF530" s="149"/>
      <c r="AG530" s="149"/>
    </row>
    <row r="531" spans="1:33" ht="12.75" thickTop="1">
      <c r="T531" s="149"/>
      <c r="U531" s="149"/>
      <c r="V531" s="149"/>
      <c r="W531" s="149"/>
      <c r="X531" s="149"/>
      <c r="Y531" s="149"/>
      <c r="Z531" s="149"/>
      <c r="AA531" s="149"/>
      <c r="AB531" s="149"/>
      <c r="AC531" s="149"/>
      <c r="AD531" s="149"/>
      <c r="AE531" s="149"/>
      <c r="AF531" s="149"/>
      <c r="AG531" s="149"/>
    </row>
    <row r="532" spans="1:33">
      <c r="C532" s="335">
        <v>0</v>
      </c>
      <c r="D532" s="335">
        <v>0</v>
      </c>
      <c r="E532" s="335">
        <v>0</v>
      </c>
      <c r="T532" s="149"/>
      <c r="U532" s="149"/>
      <c r="V532" s="335">
        <v>0</v>
      </c>
      <c r="W532" s="335">
        <v>0</v>
      </c>
      <c r="X532" s="335">
        <v>0</v>
      </c>
      <c r="Y532" s="149"/>
      <c r="Z532" s="149"/>
      <c r="AA532" s="149"/>
      <c r="AB532" s="149"/>
      <c r="AC532" s="149"/>
      <c r="AD532" s="149"/>
      <c r="AE532" s="149"/>
      <c r="AF532" s="149"/>
      <c r="AG532" s="149"/>
    </row>
    <row r="533" spans="1:33">
      <c r="T533" s="149"/>
      <c r="U533" s="149"/>
      <c r="V533" s="149"/>
      <c r="W533" s="149"/>
      <c r="X533" s="149"/>
      <c r="Y533" s="149"/>
      <c r="Z533" s="149"/>
      <c r="AA533" s="149"/>
      <c r="AB533" s="149"/>
      <c r="AC533" s="149"/>
      <c r="AD533" s="149"/>
      <c r="AE533" s="149"/>
      <c r="AF533" s="149"/>
      <c r="AG533" s="149"/>
    </row>
    <row r="534" spans="1:33">
      <c r="T534" s="149"/>
      <c r="U534" s="149"/>
      <c r="V534" s="149"/>
      <c r="W534" s="149"/>
      <c r="X534" s="149"/>
      <c r="Y534" s="149"/>
      <c r="Z534" s="149"/>
      <c r="AA534" s="149"/>
      <c r="AB534" s="149"/>
      <c r="AC534" s="149"/>
      <c r="AD534" s="149"/>
      <c r="AE534" s="149"/>
      <c r="AF534" s="149"/>
      <c r="AG534" s="149"/>
    </row>
    <row r="535" spans="1:33">
      <c r="A535" s="89" t="s">
        <v>676</v>
      </c>
      <c r="T535" s="148" t="s">
        <v>676</v>
      </c>
      <c r="U535" s="149"/>
      <c r="V535" s="149"/>
      <c r="W535" s="149"/>
      <c r="X535" s="149"/>
      <c r="Y535" s="149"/>
      <c r="Z535" s="149"/>
      <c r="AA535" s="149"/>
      <c r="AB535" s="149"/>
      <c r="AC535" s="149"/>
      <c r="AD535" s="149"/>
      <c r="AE535" s="149"/>
      <c r="AF535" s="149"/>
      <c r="AG535" s="149"/>
    </row>
    <row r="536" spans="1:33">
      <c r="C536" s="3" t="s">
        <v>1180</v>
      </c>
      <c r="D536" s="3" t="s">
        <v>1181</v>
      </c>
      <c r="E536" s="3" t="s">
        <v>1182</v>
      </c>
      <c r="T536" s="149"/>
      <c r="U536" s="149"/>
      <c r="V536" s="149" t="s">
        <v>1180</v>
      </c>
      <c r="W536" s="149" t="s">
        <v>1181</v>
      </c>
      <c r="X536" s="149" t="s">
        <v>1182</v>
      </c>
      <c r="Y536" s="149"/>
      <c r="Z536" s="149"/>
      <c r="AA536" s="149"/>
      <c r="AB536" s="149"/>
      <c r="AC536" s="149"/>
      <c r="AD536" s="149"/>
      <c r="AE536" s="149"/>
      <c r="AF536" s="149"/>
      <c r="AG536" s="149"/>
    </row>
    <row r="537" spans="1:33">
      <c r="A537" s="3" t="s">
        <v>134</v>
      </c>
      <c r="C537" s="362">
        <v>0</v>
      </c>
      <c r="D537" s="358">
        <v>0</v>
      </c>
      <c r="E537" s="358">
        <v>0</v>
      </c>
      <c r="T537" s="149" t="s">
        <v>134</v>
      </c>
      <c r="U537" s="149"/>
      <c r="V537" s="362">
        <v>0</v>
      </c>
      <c r="W537" s="358">
        <v>0</v>
      </c>
      <c r="X537" s="358">
        <v>0</v>
      </c>
      <c r="Y537" s="149"/>
      <c r="Z537" s="149"/>
      <c r="AA537" s="149"/>
      <c r="AB537" s="149"/>
      <c r="AC537" s="149"/>
      <c r="AD537" s="149"/>
      <c r="AE537" s="149"/>
      <c r="AF537" s="149"/>
      <c r="AG537" s="149"/>
    </row>
    <row r="538" spans="1:33">
      <c r="C538" s="362"/>
      <c r="D538" s="362"/>
      <c r="E538" s="362"/>
      <c r="T538" s="149"/>
      <c r="U538" s="149"/>
      <c r="V538" s="362"/>
      <c r="W538" s="362"/>
      <c r="X538" s="362"/>
      <c r="Y538" s="149"/>
      <c r="Z538" s="149"/>
      <c r="AA538" s="149"/>
      <c r="AB538" s="149"/>
      <c r="AC538" s="149"/>
      <c r="AD538" s="149"/>
      <c r="AE538" s="149"/>
      <c r="AF538" s="149"/>
      <c r="AG538" s="149"/>
    </row>
    <row r="539" spans="1:33">
      <c r="A539" s="3" t="s">
        <v>1185</v>
      </c>
      <c r="C539" s="362"/>
      <c r="D539" s="362"/>
      <c r="E539" s="362"/>
      <c r="T539" s="149" t="s">
        <v>1185</v>
      </c>
      <c r="U539" s="149"/>
      <c r="V539" s="362"/>
      <c r="W539" s="362"/>
      <c r="X539" s="362"/>
      <c r="Y539" s="149"/>
      <c r="Z539" s="149"/>
      <c r="AA539" s="149"/>
      <c r="AB539" s="149"/>
      <c r="AC539" s="149"/>
      <c r="AD539" s="149"/>
      <c r="AE539" s="149"/>
      <c r="AF539" s="149"/>
      <c r="AG539" s="149"/>
    </row>
    <row r="540" spans="1:33">
      <c r="A540" s="3" t="s">
        <v>1186</v>
      </c>
      <c r="C540" s="362">
        <v>0</v>
      </c>
      <c r="D540" s="362">
        <v>0</v>
      </c>
      <c r="E540" s="358">
        <v>0</v>
      </c>
      <c r="T540" s="149" t="s">
        <v>1186</v>
      </c>
      <c r="U540" s="149"/>
      <c r="V540" s="362">
        <v>0</v>
      </c>
      <c r="W540" s="362">
        <v>0</v>
      </c>
      <c r="X540" s="358">
        <v>0</v>
      </c>
      <c r="Y540" s="149"/>
      <c r="Z540" s="149"/>
      <c r="AA540" s="149"/>
      <c r="AB540" s="149"/>
      <c r="AC540" s="149"/>
      <c r="AD540" s="149"/>
      <c r="AE540" s="149"/>
      <c r="AF540" s="149"/>
      <c r="AG540" s="149"/>
    </row>
    <row r="541" spans="1:33">
      <c r="A541" s="3" t="s">
        <v>1187</v>
      </c>
      <c r="C541" s="362">
        <v>0</v>
      </c>
      <c r="D541" s="362">
        <v>0</v>
      </c>
      <c r="E541" s="358">
        <v>0</v>
      </c>
      <c r="T541" s="149" t="s">
        <v>1187</v>
      </c>
      <c r="U541" s="149"/>
      <c r="V541" s="362">
        <v>0</v>
      </c>
      <c r="W541" s="362">
        <v>0</v>
      </c>
      <c r="X541" s="358">
        <v>0</v>
      </c>
      <c r="Y541" s="149"/>
      <c r="Z541" s="149"/>
      <c r="AA541" s="149"/>
      <c r="AB541" s="149"/>
      <c r="AC541" s="149"/>
      <c r="AD541" s="149"/>
      <c r="AE541" s="149"/>
      <c r="AF541" s="149"/>
      <c r="AG541" s="149"/>
    </row>
    <row r="542" spans="1:33">
      <c r="A542" s="3" t="s">
        <v>1188</v>
      </c>
      <c r="C542" s="362">
        <v>0</v>
      </c>
      <c r="D542" s="362">
        <v>0</v>
      </c>
      <c r="E542" s="358">
        <v>0</v>
      </c>
      <c r="T542" s="149" t="s">
        <v>1188</v>
      </c>
      <c r="U542" s="149"/>
      <c r="V542" s="362">
        <v>0</v>
      </c>
      <c r="W542" s="362">
        <v>0</v>
      </c>
      <c r="X542" s="358">
        <v>0</v>
      </c>
      <c r="Y542" s="149"/>
      <c r="Z542" s="149"/>
      <c r="AA542" s="149"/>
      <c r="AB542" s="149"/>
      <c r="AC542" s="149"/>
      <c r="AD542" s="149"/>
      <c r="AE542" s="149"/>
      <c r="AF542" s="149"/>
      <c r="AG542" s="149"/>
    </row>
    <row r="543" spans="1:33">
      <c r="A543" s="3" t="s">
        <v>1189</v>
      </c>
      <c r="C543" s="362">
        <v>0</v>
      </c>
      <c r="D543" s="362">
        <v>0</v>
      </c>
      <c r="E543" s="358">
        <v>0</v>
      </c>
      <c r="T543" s="149" t="s">
        <v>1189</v>
      </c>
      <c r="U543" s="149"/>
      <c r="V543" s="362">
        <v>0</v>
      </c>
      <c r="W543" s="362">
        <v>0</v>
      </c>
      <c r="X543" s="358">
        <v>0</v>
      </c>
      <c r="Y543" s="149"/>
      <c r="Z543" s="149"/>
      <c r="AA543" s="149"/>
      <c r="AB543" s="149"/>
      <c r="AC543" s="149"/>
      <c r="AD543" s="149"/>
      <c r="AE543" s="149"/>
      <c r="AF543" s="149"/>
      <c r="AG543" s="149"/>
    </row>
    <row r="544" spans="1:33">
      <c r="C544" s="362"/>
      <c r="D544" s="362"/>
      <c r="E544" s="362"/>
      <c r="T544" s="149"/>
      <c r="U544" s="149"/>
      <c r="V544" s="362"/>
      <c r="W544" s="362"/>
      <c r="X544" s="362"/>
      <c r="Y544" s="149"/>
      <c r="Z544" s="149"/>
      <c r="AA544" s="149"/>
      <c r="AB544" s="149"/>
      <c r="AC544" s="149"/>
      <c r="AD544" s="149"/>
      <c r="AE544" s="149"/>
      <c r="AF544" s="149"/>
      <c r="AG544" s="149"/>
    </row>
    <row r="545" spans="1:33">
      <c r="A545" s="3" t="s">
        <v>1183</v>
      </c>
      <c r="C545" s="362">
        <v>0</v>
      </c>
      <c r="D545" s="362">
        <v>0</v>
      </c>
      <c r="E545" s="358">
        <v>0</v>
      </c>
      <c r="T545" s="149" t="s">
        <v>1183</v>
      </c>
      <c r="U545" s="149"/>
      <c r="V545" s="362">
        <v>0</v>
      </c>
      <c r="W545" s="362">
        <v>0</v>
      </c>
      <c r="X545" s="358">
        <v>0</v>
      </c>
      <c r="Y545" s="149"/>
      <c r="Z545" s="149"/>
      <c r="AA545" s="149"/>
      <c r="AB545" s="149"/>
      <c r="AC545" s="149"/>
      <c r="AD545" s="149"/>
      <c r="AE545" s="149"/>
      <c r="AF545" s="149"/>
      <c r="AG545" s="149"/>
    </row>
    <row r="546" spans="1:33">
      <c r="C546" s="360"/>
      <c r="D546" s="360"/>
      <c r="E546" s="360"/>
      <c r="T546" s="149"/>
      <c r="U546" s="149"/>
      <c r="V546" s="360"/>
      <c r="W546" s="360"/>
      <c r="X546" s="360"/>
      <c r="Y546" s="149"/>
      <c r="Z546" s="149"/>
      <c r="AA546" s="149"/>
      <c r="AB546" s="149"/>
      <c r="AC546" s="149"/>
      <c r="AD546" s="149"/>
      <c r="AE546" s="149"/>
      <c r="AF546" s="149"/>
      <c r="AG546" s="149"/>
    </row>
    <row r="547" spans="1:33" ht="12.75" thickBot="1">
      <c r="A547" s="3" t="s">
        <v>1184</v>
      </c>
      <c r="C547" s="363">
        <v>0</v>
      </c>
      <c r="D547" s="361">
        <v>0</v>
      </c>
      <c r="E547" s="361">
        <v>0</v>
      </c>
      <c r="T547" s="149" t="s">
        <v>1184</v>
      </c>
      <c r="U547" s="149"/>
      <c r="V547" s="363">
        <v>0</v>
      </c>
      <c r="W547" s="361">
        <v>0</v>
      </c>
      <c r="X547" s="361">
        <v>0</v>
      </c>
      <c r="Y547" s="149"/>
      <c r="Z547" s="149"/>
      <c r="AA547" s="149"/>
      <c r="AB547" s="149"/>
      <c r="AC547" s="149"/>
      <c r="AD547" s="149"/>
      <c r="AE547" s="149"/>
      <c r="AF547" s="149"/>
      <c r="AG547" s="149"/>
    </row>
    <row r="548" spans="1:33" ht="12.75" thickTop="1">
      <c r="T548" s="149"/>
      <c r="U548" s="149"/>
      <c r="V548" s="149"/>
      <c r="W548" s="149"/>
      <c r="X548" s="149"/>
      <c r="Y548" s="149"/>
      <c r="Z548" s="149"/>
      <c r="AA548" s="149"/>
      <c r="AB548" s="149"/>
      <c r="AC548" s="149"/>
      <c r="AD548" s="149"/>
      <c r="AE548" s="149"/>
      <c r="AF548" s="149"/>
      <c r="AG548" s="149"/>
    </row>
    <row r="549" spans="1:33">
      <c r="C549" s="335">
        <v>0</v>
      </c>
      <c r="D549" s="335">
        <v>0</v>
      </c>
      <c r="E549" s="335">
        <v>0</v>
      </c>
      <c r="T549" s="149"/>
      <c r="U549" s="149"/>
      <c r="V549" s="335">
        <v>0</v>
      </c>
      <c r="W549" s="335">
        <v>0</v>
      </c>
      <c r="X549" s="335">
        <v>0</v>
      </c>
      <c r="Y549" s="149"/>
      <c r="Z549" s="149"/>
      <c r="AA549" s="149"/>
      <c r="AB549" s="149"/>
      <c r="AC549" s="149"/>
      <c r="AD549" s="149"/>
      <c r="AE549" s="149"/>
      <c r="AF549" s="149"/>
      <c r="AG549" s="149"/>
    </row>
    <row r="550" spans="1:33">
      <c r="T550" s="149"/>
      <c r="U550" s="149"/>
      <c r="V550" s="149"/>
      <c r="W550" s="149"/>
      <c r="X550" s="149"/>
      <c r="Y550" s="149"/>
      <c r="Z550" s="149"/>
      <c r="AA550" s="149"/>
      <c r="AB550" s="149"/>
      <c r="AC550" s="149"/>
      <c r="AD550" s="149"/>
      <c r="AE550" s="149"/>
      <c r="AF550" s="149"/>
      <c r="AG550" s="149"/>
    </row>
    <row r="551" spans="1:33">
      <c r="T551" s="149"/>
      <c r="U551" s="149"/>
      <c r="V551" s="149"/>
      <c r="W551" s="149"/>
      <c r="X551" s="149"/>
      <c r="Y551" s="149"/>
      <c r="Z551" s="149"/>
      <c r="AA551" s="149"/>
      <c r="AB551" s="149"/>
      <c r="AC551" s="149"/>
      <c r="AD551" s="149"/>
      <c r="AE551" s="149"/>
      <c r="AF551" s="149"/>
      <c r="AG551" s="149"/>
    </row>
    <row r="552" spans="1:33">
      <c r="T552" s="149"/>
      <c r="U552" s="149"/>
      <c r="V552" s="149"/>
      <c r="W552" s="149"/>
      <c r="X552" s="149"/>
      <c r="Y552" s="149"/>
      <c r="Z552" s="149"/>
      <c r="AA552" s="149"/>
      <c r="AB552" s="149"/>
      <c r="AC552" s="149"/>
      <c r="AD552" s="149"/>
      <c r="AE552" s="149"/>
      <c r="AF552" s="149"/>
      <c r="AG552" s="149"/>
    </row>
    <row r="553" spans="1:33">
      <c r="A553" s="89" t="s">
        <v>686</v>
      </c>
      <c r="T553" s="148" t="s">
        <v>686</v>
      </c>
      <c r="U553" s="149"/>
      <c r="V553" s="149"/>
      <c r="W553" s="149"/>
      <c r="X553" s="149"/>
      <c r="Y553" s="149"/>
      <c r="Z553" s="149"/>
      <c r="AA553" s="149"/>
      <c r="AB553" s="149"/>
      <c r="AC553" s="149"/>
      <c r="AD553" s="149"/>
      <c r="AE553" s="149"/>
      <c r="AF553" s="149"/>
      <c r="AG553" s="149"/>
    </row>
    <row r="554" spans="1:33">
      <c r="C554" s="53" t="s">
        <v>58</v>
      </c>
      <c r="D554" s="53" t="s">
        <v>962</v>
      </c>
      <c r="E554" s="53" t="s">
        <v>959</v>
      </c>
      <c r="F554" s="53" t="s">
        <v>721</v>
      </c>
      <c r="G554" s="53" t="s">
        <v>1047</v>
      </c>
      <c r="H554" s="53" t="s">
        <v>723</v>
      </c>
      <c r="I554" s="53" t="s">
        <v>749</v>
      </c>
      <c r="J554" s="53" t="s">
        <v>725</v>
      </c>
      <c r="K554" s="53" t="s">
        <v>1048</v>
      </c>
      <c r="L554" s="53" t="s">
        <v>120</v>
      </c>
      <c r="M554" s="53" t="s">
        <v>59</v>
      </c>
      <c r="N554" s="3" t="s">
        <v>728</v>
      </c>
      <c r="T554" s="149"/>
      <c r="U554" s="149"/>
      <c r="V554" s="364" t="s">
        <v>58</v>
      </c>
      <c r="W554" s="364" t="s">
        <v>962</v>
      </c>
      <c r="X554" s="364" t="s">
        <v>959</v>
      </c>
      <c r="Y554" s="364" t="s">
        <v>721</v>
      </c>
      <c r="Z554" s="364" t="s">
        <v>1047</v>
      </c>
      <c r="AA554" s="364" t="s">
        <v>723</v>
      </c>
      <c r="AB554" s="364" t="s">
        <v>749</v>
      </c>
      <c r="AC554" s="364" t="s">
        <v>725</v>
      </c>
      <c r="AD554" s="364" t="s">
        <v>1048</v>
      </c>
      <c r="AE554" s="364" t="s">
        <v>120</v>
      </c>
      <c r="AF554" s="149" t="s">
        <v>59</v>
      </c>
      <c r="AG554" s="149" t="s">
        <v>679</v>
      </c>
    </row>
    <row r="555" spans="1:33">
      <c r="E555" s="191"/>
      <c r="G555" s="191"/>
      <c r="T555" s="149"/>
      <c r="U555" s="149"/>
      <c r="V555" s="149"/>
      <c r="W555" s="149"/>
      <c r="X555" s="283"/>
      <c r="Y555" s="149"/>
      <c r="Z555" s="283"/>
      <c r="AA555" s="149"/>
      <c r="AB555" s="149"/>
      <c r="AC555" s="149"/>
      <c r="AD555" s="149"/>
      <c r="AE555" s="149"/>
      <c r="AF555" s="149"/>
      <c r="AG555" s="149"/>
    </row>
    <row r="556" spans="1:33">
      <c r="A556" s="3" t="s">
        <v>1190</v>
      </c>
      <c r="C556" s="54">
        <v>16772392.000000002</v>
      </c>
      <c r="D556" s="54">
        <v>1062114.0641475341</v>
      </c>
      <c r="E556" s="54">
        <v>6453294.8001865298</v>
      </c>
      <c r="F556" s="54">
        <v>1938778.6612355344</v>
      </c>
      <c r="G556" s="54">
        <v>0</v>
      </c>
      <c r="H556" s="54">
        <v>2111926.2674575127</v>
      </c>
      <c r="I556" s="54">
        <v>4656280.8557524504</v>
      </c>
      <c r="J556" s="54">
        <v>541482.79151257745</v>
      </c>
      <c r="K556" s="54">
        <v>8514.559707861752</v>
      </c>
      <c r="L556" s="54">
        <v>0</v>
      </c>
      <c r="M556" s="54">
        <v>0</v>
      </c>
      <c r="N556" s="54">
        <v>0</v>
      </c>
      <c r="T556" s="149" t="s">
        <v>1190</v>
      </c>
      <c r="U556" s="149"/>
      <c r="V556" s="288">
        <v>16772392.000000002</v>
      </c>
      <c r="W556" s="288">
        <v>1062114.0641475341</v>
      </c>
      <c r="X556" s="288">
        <v>6453294.8001865298</v>
      </c>
      <c r="Y556" s="288">
        <v>1938778.6612355344</v>
      </c>
      <c r="Z556" s="288">
        <v>0</v>
      </c>
      <c r="AA556" s="288">
        <v>2111926.2674575127</v>
      </c>
      <c r="AB556" s="288">
        <v>4656280.8557524504</v>
      </c>
      <c r="AC556" s="288">
        <v>541482.79151257745</v>
      </c>
      <c r="AD556" s="288">
        <v>8514.559707861752</v>
      </c>
      <c r="AE556" s="288">
        <v>0</v>
      </c>
      <c r="AF556" s="288">
        <v>0</v>
      </c>
      <c r="AG556" s="288">
        <v>0</v>
      </c>
    </row>
    <row r="557" spans="1:33">
      <c r="G557" s="75"/>
      <c r="T557" s="149"/>
      <c r="U557" s="149"/>
      <c r="V557" s="149"/>
      <c r="W557" s="149"/>
      <c r="X557" s="149"/>
      <c r="Y557" s="149"/>
      <c r="Z557" s="232"/>
      <c r="AA557" s="149"/>
      <c r="AB557" s="149"/>
      <c r="AC557" s="149"/>
      <c r="AD557" s="149"/>
      <c r="AE557" s="149"/>
      <c r="AF557" s="149"/>
      <c r="AG557" s="149"/>
    </row>
    <row r="558" spans="1:33">
      <c r="A558" s="3" t="s">
        <v>1191</v>
      </c>
      <c r="C558" s="245">
        <v>1</v>
      </c>
      <c r="D558" s="245">
        <v>6.3325139559553226E-2</v>
      </c>
      <c r="E558" s="245">
        <v>0.38475697444863732</v>
      </c>
      <c r="F558" s="245">
        <v>0.11559345031022016</v>
      </c>
      <c r="G558" s="245">
        <v>0</v>
      </c>
      <c r="H558" s="245">
        <v>0.12591682018030059</v>
      </c>
      <c r="I558" s="245">
        <v>0.27761579002878362</v>
      </c>
      <c r="J558" s="245">
        <v>3.2284172198728561E-2</v>
      </c>
      <c r="K558" s="245">
        <v>5.0765327377643875E-4</v>
      </c>
      <c r="L558" s="245">
        <v>0</v>
      </c>
      <c r="M558" s="245">
        <v>0</v>
      </c>
      <c r="N558" s="245">
        <v>0</v>
      </c>
      <c r="T558" s="149" t="s">
        <v>1191</v>
      </c>
      <c r="U558" s="149"/>
      <c r="V558" s="365"/>
      <c r="W558" s="246">
        <v>6.3325139559553226E-2</v>
      </c>
      <c r="X558" s="246">
        <v>0.38475697444863732</v>
      </c>
      <c r="Y558" s="246">
        <v>0.11559345031022016</v>
      </c>
      <c r="Z558" s="246">
        <v>0</v>
      </c>
      <c r="AA558" s="246">
        <v>0.12591682018030059</v>
      </c>
      <c r="AB558" s="246">
        <v>0.27761579002878362</v>
      </c>
      <c r="AC558" s="246">
        <v>3.2284172198728561E-2</v>
      </c>
      <c r="AD558" s="246">
        <v>5.0765327377643875E-4</v>
      </c>
      <c r="AE558" s="246">
        <v>0</v>
      </c>
      <c r="AF558" s="246">
        <v>0</v>
      </c>
      <c r="AG558" s="246">
        <v>0</v>
      </c>
    </row>
    <row r="559" spans="1:33">
      <c r="D559" s="165">
        <v>0</v>
      </c>
      <c r="E559" s="165">
        <v>0</v>
      </c>
      <c r="F559" s="165">
        <v>0</v>
      </c>
      <c r="G559" s="165">
        <v>0</v>
      </c>
      <c r="H559" s="165">
        <v>0</v>
      </c>
      <c r="I559" s="165">
        <v>0</v>
      </c>
      <c r="J559" s="165">
        <v>0</v>
      </c>
      <c r="K559" s="165">
        <v>0</v>
      </c>
      <c r="L559" s="165">
        <v>0</v>
      </c>
      <c r="M559" s="165">
        <v>0</v>
      </c>
      <c r="N559" s="165">
        <v>0</v>
      </c>
      <c r="T559" s="149"/>
      <c r="U559" s="149"/>
      <c r="V559" s="149"/>
      <c r="W559" s="149"/>
      <c r="X559" s="149"/>
      <c r="Y559" s="149"/>
      <c r="Z559" s="149"/>
      <c r="AA559" s="149"/>
      <c r="AB559" s="149"/>
      <c r="AC559" s="149"/>
      <c r="AD559" s="149"/>
      <c r="AE559" s="149"/>
      <c r="AF559" s="149"/>
      <c r="AG559" s="149"/>
    </row>
    <row r="560" spans="1:33">
      <c r="T560" s="149"/>
      <c r="U560" s="149"/>
      <c r="V560" s="149"/>
      <c r="W560" s="149"/>
      <c r="X560" s="149"/>
      <c r="Y560" s="149"/>
      <c r="Z560" s="149"/>
      <c r="AA560" s="149"/>
      <c r="AB560" s="149"/>
      <c r="AC560" s="149"/>
      <c r="AD560" s="149"/>
      <c r="AE560" s="149"/>
      <c r="AF560" s="149"/>
      <c r="AG560" s="149"/>
    </row>
    <row r="561" spans="1:33">
      <c r="T561" s="149"/>
      <c r="U561" s="149"/>
      <c r="V561" s="149"/>
      <c r="W561" s="149"/>
      <c r="X561" s="149"/>
      <c r="Y561" s="149"/>
      <c r="Z561" s="149"/>
      <c r="AA561" s="149"/>
      <c r="AB561" s="149"/>
      <c r="AC561" s="149"/>
      <c r="AD561" s="149"/>
      <c r="AE561" s="149"/>
      <c r="AF561" s="149"/>
      <c r="AG561" s="149"/>
    </row>
    <row r="562" spans="1:33">
      <c r="T562" s="149"/>
      <c r="U562" s="149"/>
      <c r="V562" s="149"/>
      <c r="W562" s="149"/>
      <c r="X562" s="149"/>
      <c r="Y562" s="149"/>
      <c r="Z562" s="149"/>
      <c r="AA562" s="149"/>
      <c r="AB562" s="149"/>
      <c r="AC562" s="149"/>
      <c r="AD562" s="149"/>
      <c r="AE562" s="149"/>
      <c r="AF562" s="149"/>
      <c r="AG562" s="149"/>
    </row>
    <row r="563" spans="1:33" ht="13.5">
      <c r="A563" s="89" t="s">
        <v>1192</v>
      </c>
      <c r="C563" s="278" t="s">
        <v>58</v>
      </c>
      <c r="D563" s="278" t="s">
        <v>962</v>
      </c>
      <c r="E563" s="278" t="s">
        <v>959</v>
      </c>
      <c r="F563" s="278" t="s">
        <v>721</v>
      </c>
      <c r="G563" s="278" t="s">
        <v>1047</v>
      </c>
      <c r="H563" s="278" t="s">
        <v>723</v>
      </c>
      <c r="I563" s="278" t="s">
        <v>749</v>
      </c>
      <c r="J563" s="278" t="s">
        <v>725</v>
      </c>
      <c r="K563" s="278" t="s">
        <v>1048</v>
      </c>
      <c r="L563" s="278" t="s">
        <v>120</v>
      </c>
      <c r="M563" s="278" t="s">
        <v>59</v>
      </c>
      <c r="N563" s="278" t="s">
        <v>728</v>
      </c>
      <c r="T563" s="149" t="s">
        <v>1193</v>
      </c>
      <c r="U563" s="149"/>
      <c r="V563" s="149" t="s">
        <v>832</v>
      </c>
      <c r="W563" s="149" t="s">
        <v>1194</v>
      </c>
      <c r="X563" s="149" t="s">
        <v>1195</v>
      </c>
      <c r="Y563" s="149" t="s">
        <v>1196</v>
      </c>
      <c r="Z563" s="149" t="s">
        <v>1197</v>
      </c>
      <c r="AA563" s="149" t="s">
        <v>1198</v>
      </c>
      <c r="AB563" s="149" t="s">
        <v>724</v>
      </c>
      <c r="AC563" s="149" t="s">
        <v>1199</v>
      </c>
      <c r="AD563" s="149" t="s">
        <v>1200</v>
      </c>
      <c r="AE563" s="149" t="s">
        <v>1201</v>
      </c>
      <c r="AF563" s="149" t="s">
        <v>59</v>
      </c>
      <c r="AG563" s="149" t="s">
        <v>728</v>
      </c>
    </row>
    <row r="564" spans="1:33">
      <c r="T564" s="149"/>
      <c r="U564" s="149"/>
      <c r="V564" s="149"/>
      <c r="W564" s="149"/>
      <c r="X564" s="149"/>
      <c r="Y564" s="149"/>
      <c r="Z564" s="149"/>
      <c r="AA564" s="149"/>
      <c r="AB564" s="149"/>
      <c r="AC564" s="149"/>
      <c r="AD564" s="149"/>
      <c r="AE564" s="149"/>
      <c r="AF564" s="149"/>
      <c r="AG564" s="149"/>
    </row>
    <row r="565" spans="1:33">
      <c r="A565" s="3" t="s">
        <v>1202</v>
      </c>
      <c r="C565" s="191">
        <v>2002815.2727272734</v>
      </c>
      <c r="D565" s="366">
        <v>47688.333333333365</v>
      </c>
      <c r="E565" s="366">
        <v>624817.91666666709</v>
      </c>
      <c r="F565" s="366">
        <v>138130.20833333334</v>
      </c>
      <c r="G565" s="366">
        <v>0</v>
      </c>
      <c r="H565" s="366">
        <v>131244.71969697005</v>
      </c>
      <c r="I565" s="366">
        <v>960032.80303030298</v>
      </c>
      <c r="J565" s="366">
        <v>84515.833333333343</v>
      </c>
      <c r="K565" s="366">
        <v>16385.458333333369</v>
      </c>
      <c r="L565" s="367">
        <v>0</v>
      </c>
      <c r="M565" s="367">
        <v>0</v>
      </c>
      <c r="N565" s="367">
        <v>0</v>
      </c>
      <c r="T565" s="149" t="s">
        <v>1202</v>
      </c>
      <c r="U565" s="149"/>
      <c r="V565" s="283">
        <v>2002815.2727272734</v>
      </c>
      <c r="W565" s="368">
        <v>47688.333333333365</v>
      </c>
      <c r="X565" s="368">
        <v>624817.91666666709</v>
      </c>
      <c r="Y565" s="368">
        <v>138130.20833333334</v>
      </c>
      <c r="Z565" s="368">
        <v>0</v>
      </c>
      <c r="AA565" s="368">
        <v>131244.71969697005</v>
      </c>
      <c r="AB565" s="368">
        <v>960032.80303030298</v>
      </c>
      <c r="AC565" s="368">
        <v>84515.833333333343</v>
      </c>
      <c r="AD565" s="368">
        <v>16385.458333333369</v>
      </c>
      <c r="AE565" s="368">
        <v>0</v>
      </c>
      <c r="AF565" s="368">
        <v>0</v>
      </c>
      <c r="AG565" s="368">
        <v>0</v>
      </c>
    </row>
    <row r="566" spans="1:33">
      <c r="A566" s="194" t="s">
        <v>647</v>
      </c>
      <c r="T566" s="369" t="s">
        <v>647</v>
      </c>
      <c r="U566" s="149"/>
      <c r="V566" s="149"/>
      <c r="W566" s="149"/>
      <c r="X566" s="149"/>
      <c r="Y566" s="149"/>
      <c r="Z566" s="149"/>
      <c r="AA566" s="149"/>
      <c r="AB566" s="149"/>
      <c r="AC566" s="149"/>
      <c r="AD566" s="149"/>
      <c r="AE566" s="149"/>
      <c r="AF566" s="149"/>
      <c r="AG566" s="149"/>
    </row>
    <row r="567" spans="1:33">
      <c r="A567" s="194" t="s">
        <v>1203</v>
      </c>
      <c r="C567" s="75"/>
      <c r="D567" s="155">
        <v>2.3810649929983413E-2</v>
      </c>
      <c r="E567" s="155">
        <v>0.31196981827277565</v>
      </c>
      <c r="F567" s="155">
        <v>6.8968022270590484E-2</v>
      </c>
      <c r="G567" s="155">
        <v>0</v>
      </c>
      <c r="H567" s="155">
        <v>6.553011727249887E-2</v>
      </c>
      <c r="I567" s="155">
        <v>0.47934166276004436</v>
      </c>
      <c r="J567" s="155">
        <v>4.2198516500349253E-2</v>
      </c>
      <c r="K567" s="155">
        <v>8.1812129937580136E-3</v>
      </c>
      <c r="L567" s="155">
        <v>0</v>
      </c>
      <c r="M567" s="155">
        <v>0</v>
      </c>
      <c r="N567" s="155">
        <v>0</v>
      </c>
      <c r="T567" s="235" t="s">
        <v>1203</v>
      </c>
      <c r="U567" s="149"/>
      <c r="V567" s="232"/>
      <c r="W567" s="157">
        <v>2.3810649929983413E-2</v>
      </c>
      <c r="X567" s="157">
        <v>0.31196981827277565</v>
      </c>
      <c r="Y567" s="157">
        <v>6.8968022270590484E-2</v>
      </c>
      <c r="Z567" s="157">
        <v>0</v>
      </c>
      <c r="AA567" s="157">
        <v>6.553011727249887E-2</v>
      </c>
      <c r="AB567" s="157">
        <v>0.47934166276004436</v>
      </c>
      <c r="AC567" s="157">
        <v>4.2198516500349253E-2</v>
      </c>
      <c r="AD567" s="157">
        <v>8.1812129937580136E-3</v>
      </c>
      <c r="AE567" s="157">
        <v>0</v>
      </c>
      <c r="AF567" s="157">
        <v>0</v>
      </c>
      <c r="AG567" s="157">
        <v>0</v>
      </c>
    </row>
    <row r="568" spans="1:33">
      <c r="D568" s="165">
        <v>0</v>
      </c>
      <c r="E568" s="165">
        <v>0</v>
      </c>
      <c r="F568" s="165">
        <v>0</v>
      </c>
      <c r="G568" s="165">
        <v>0</v>
      </c>
      <c r="H568" s="165">
        <v>0</v>
      </c>
      <c r="I568" s="165">
        <v>0</v>
      </c>
      <c r="J568" s="165">
        <v>0</v>
      </c>
      <c r="K568" s="165">
        <v>0</v>
      </c>
      <c r="L568" s="165">
        <v>0</v>
      </c>
      <c r="M568" s="165">
        <v>0</v>
      </c>
      <c r="N568" s="165">
        <v>0</v>
      </c>
      <c r="T568" s="149"/>
      <c r="U568" s="149"/>
      <c r="V568" s="149"/>
      <c r="W568" s="149"/>
      <c r="X568" s="149"/>
      <c r="Y568" s="149"/>
      <c r="Z568" s="149"/>
      <c r="AA568" s="149"/>
      <c r="AB568" s="149"/>
      <c r="AC568" s="149"/>
      <c r="AD568" s="149"/>
      <c r="AE568" s="149"/>
      <c r="AF568" s="149"/>
      <c r="AG568" s="149"/>
    </row>
    <row r="569" spans="1:33">
      <c r="T569" s="369"/>
      <c r="U569" s="149"/>
      <c r="V569" s="149"/>
      <c r="W569" s="149"/>
      <c r="X569" s="149"/>
      <c r="Y569" s="149"/>
      <c r="Z569" s="149"/>
      <c r="AA569" s="149"/>
      <c r="AB569" s="149"/>
      <c r="AC569" s="149"/>
      <c r="AD569" s="149"/>
      <c r="AE569" s="149"/>
      <c r="AF569" s="149"/>
      <c r="AG569" s="149"/>
    </row>
    <row r="570" spans="1:33">
      <c r="A570" s="3" t="s">
        <v>1204</v>
      </c>
      <c r="C570" s="191">
        <v>941881.17803030391</v>
      </c>
      <c r="D570" s="191">
        <v>47688.333333333365</v>
      </c>
      <c r="E570" s="191">
        <v>624817.91666666709</v>
      </c>
      <c r="F570" s="191">
        <v>138130.20833333334</v>
      </c>
      <c r="G570" s="191">
        <v>0</v>
      </c>
      <c r="H570" s="191">
        <v>131244.71969697005</v>
      </c>
      <c r="I570" s="3">
        <v>0</v>
      </c>
      <c r="J570" s="3">
        <v>0</v>
      </c>
      <c r="K570" s="3">
        <v>0</v>
      </c>
      <c r="L570" s="3">
        <v>0</v>
      </c>
      <c r="M570" s="3">
        <v>0</v>
      </c>
      <c r="N570" s="3">
        <v>0</v>
      </c>
      <c r="T570" s="149" t="s">
        <v>1204</v>
      </c>
      <c r="U570" s="149"/>
      <c r="V570" s="283">
        <v>941881.17803030391</v>
      </c>
      <c r="W570" s="368">
        <v>47688.333333333365</v>
      </c>
      <c r="X570" s="368">
        <v>624817.91666666709</v>
      </c>
      <c r="Y570" s="368">
        <v>138130.20833333334</v>
      </c>
      <c r="Z570" s="283">
        <v>0</v>
      </c>
      <c r="AA570" s="368">
        <v>131244.71969697005</v>
      </c>
      <c r="AB570" s="149">
        <v>0</v>
      </c>
      <c r="AC570" s="149">
        <v>0</v>
      </c>
      <c r="AD570" s="149">
        <v>0</v>
      </c>
      <c r="AE570" s="149">
        <v>0</v>
      </c>
      <c r="AF570" s="149">
        <v>0</v>
      </c>
      <c r="AG570" s="149">
        <v>0</v>
      </c>
    </row>
    <row r="571" spans="1:33">
      <c r="A571" s="194" t="s">
        <v>700</v>
      </c>
      <c r="T571" s="149" t="s">
        <v>700</v>
      </c>
      <c r="U571" s="149"/>
      <c r="V571" s="149"/>
      <c r="W571" s="149"/>
      <c r="X571" s="149"/>
      <c r="Y571" s="149"/>
      <c r="Z571" s="149"/>
      <c r="AA571" s="149"/>
      <c r="AB571" s="149"/>
      <c r="AC571" s="149"/>
      <c r="AD571" s="149"/>
      <c r="AE571" s="149"/>
      <c r="AF571" s="149"/>
      <c r="AG571" s="149"/>
    </row>
    <row r="572" spans="1:33">
      <c r="A572" s="194" t="s">
        <v>1205</v>
      </c>
      <c r="C572" s="75"/>
      <c r="D572" s="75">
        <v>5.0630944163318918E-2</v>
      </c>
      <c r="E572" s="75">
        <v>0.6633723353229215</v>
      </c>
      <c r="F572" s="75">
        <v>0.14665353927360164</v>
      </c>
      <c r="G572" s="75">
        <v>0</v>
      </c>
      <c r="H572" s="75">
        <v>0.13934318124015788</v>
      </c>
      <c r="I572" s="75">
        <v>0</v>
      </c>
      <c r="J572" s="75">
        <v>0</v>
      </c>
      <c r="K572" s="75">
        <v>0</v>
      </c>
      <c r="L572" s="75">
        <v>0</v>
      </c>
      <c r="M572" s="75">
        <v>0</v>
      </c>
      <c r="N572" s="75">
        <v>0</v>
      </c>
      <c r="T572" s="235" t="s">
        <v>1205</v>
      </c>
      <c r="U572" s="149"/>
      <c r="V572" s="232"/>
      <c r="W572" s="232">
        <v>5.0630944163318918E-2</v>
      </c>
      <c r="X572" s="232">
        <v>0.6633723353229215</v>
      </c>
      <c r="Y572" s="232">
        <v>0.14665353927360164</v>
      </c>
      <c r="Z572" s="232">
        <v>0</v>
      </c>
      <c r="AA572" s="232">
        <v>0.13934318124015788</v>
      </c>
      <c r="AB572" s="232">
        <v>0</v>
      </c>
      <c r="AC572" s="232">
        <v>0</v>
      </c>
      <c r="AD572" s="232">
        <v>0</v>
      </c>
      <c r="AE572" s="232">
        <v>0</v>
      </c>
      <c r="AF572" s="232">
        <v>0</v>
      </c>
      <c r="AG572" s="232">
        <v>0</v>
      </c>
    </row>
    <row r="573" spans="1:33">
      <c r="T573" s="149"/>
      <c r="U573" s="149"/>
      <c r="V573" s="149"/>
      <c r="W573" s="149"/>
      <c r="X573" s="149"/>
      <c r="Y573" s="149"/>
      <c r="Z573" s="149"/>
      <c r="AA573" s="149"/>
      <c r="AB573" s="149"/>
      <c r="AC573" s="149"/>
      <c r="AD573" s="149"/>
      <c r="AE573" s="149"/>
      <c r="AF573" s="149"/>
      <c r="AG573" s="149"/>
    </row>
    <row r="574" spans="1:33">
      <c r="T574" s="148"/>
      <c r="U574" s="149"/>
      <c r="V574" s="149"/>
      <c r="W574" s="149"/>
      <c r="X574" s="149"/>
      <c r="Y574" s="149"/>
      <c r="Z574" s="149"/>
      <c r="AA574" s="149"/>
      <c r="AB574" s="149"/>
      <c r="AC574" s="149"/>
      <c r="AD574" s="149"/>
      <c r="AE574" s="149"/>
      <c r="AF574" s="149"/>
      <c r="AG574" s="149"/>
    </row>
    <row r="575" spans="1:33">
      <c r="A575" s="3" t="s">
        <v>1206</v>
      </c>
      <c r="C575" s="191">
        <v>1060934.0946969697</v>
      </c>
      <c r="D575" s="3">
        <v>0</v>
      </c>
      <c r="E575" s="3">
        <v>0</v>
      </c>
      <c r="F575" s="3">
        <v>0</v>
      </c>
      <c r="G575" s="3">
        <v>0</v>
      </c>
      <c r="H575" s="3">
        <v>0</v>
      </c>
      <c r="I575" s="191">
        <v>960032.80303030298</v>
      </c>
      <c r="J575" s="191">
        <v>84515.833333333343</v>
      </c>
      <c r="K575" s="191">
        <v>16385.458333333369</v>
      </c>
      <c r="L575" s="191">
        <v>0</v>
      </c>
      <c r="M575" s="191">
        <v>0</v>
      </c>
      <c r="N575" s="191">
        <v>0</v>
      </c>
      <c r="T575" s="149" t="s">
        <v>1206</v>
      </c>
      <c r="U575" s="149"/>
      <c r="V575" s="283">
        <v>1060934.0946969697</v>
      </c>
      <c r="W575" s="149">
        <v>0</v>
      </c>
      <c r="X575" s="149">
        <v>0</v>
      </c>
      <c r="Y575" s="149">
        <v>0</v>
      </c>
      <c r="Z575" s="149">
        <v>0</v>
      </c>
      <c r="AA575" s="149">
        <v>0</v>
      </c>
      <c r="AB575" s="368">
        <v>960032.80303030298</v>
      </c>
      <c r="AC575" s="368">
        <v>84515.833333333343</v>
      </c>
      <c r="AD575" s="368">
        <v>16385.458333333369</v>
      </c>
      <c r="AE575" s="149">
        <v>0</v>
      </c>
      <c r="AF575" s="149">
        <v>0</v>
      </c>
      <c r="AG575" s="149">
        <v>0</v>
      </c>
    </row>
    <row r="576" spans="1:33">
      <c r="A576" s="194" t="s">
        <v>925</v>
      </c>
      <c r="T576" s="149" t="s">
        <v>925</v>
      </c>
      <c r="U576" s="149"/>
      <c r="V576" s="149"/>
      <c r="W576" s="149"/>
      <c r="X576" s="149"/>
      <c r="Y576" s="149"/>
      <c r="Z576" s="149"/>
      <c r="AA576" s="149"/>
      <c r="AB576" s="149"/>
      <c r="AC576" s="149"/>
      <c r="AD576" s="149"/>
      <c r="AE576" s="149"/>
      <c r="AF576" s="149"/>
      <c r="AG576" s="149"/>
    </row>
    <row r="577" spans="1:33">
      <c r="A577" s="194" t="s">
        <v>1207</v>
      </c>
      <c r="C577" s="75"/>
      <c r="D577" s="75">
        <v>0</v>
      </c>
      <c r="E577" s="75">
        <v>0</v>
      </c>
      <c r="F577" s="75">
        <v>0</v>
      </c>
      <c r="G577" s="75">
        <v>0</v>
      </c>
      <c r="H577" s="75">
        <v>0</v>
      </c>
      <c r="I577" s="75">
        <v>0.90489391172268174</v>
      </c>
      <c r="J577" s="75">
        <v>7.9661718626804295E-2</v>
      </c>
      <c r="K577" s="75">
        <v>1.5444369650513946E-2</v>
      </c>
      <c r="L577" s="75">
        <v>0</v>
      </c>
      <c r="M577" s="75">
        <v>0</v>
      </c>
      <c r="N577" s="75">
        <v>0</v>
      </c>
      <c r="T577" s="149" t="s">
        <v>1207</v>
      </c>
      <c r="U577" s="149"/>
      <c r="V577" s="232"/>
      <c r="W577" s="232">
        <v>0</v>
      </c>
      <c r="X577" s="232">
        <v>0</v>
      </c>
      <c r="Y577" s="232">
        <v>0</v>
      </c>
      <c r="Z577" s="232">
        <v>0</v>
      </c>
      <c r="AA577" s="232">
        <v>0</v>
      </c>
      <c r="AB577" s="232">
        <v>0.90489391172268174</v>
      </c>
      <c r="AC577" s="232">
        <v>7.9661718626804295E-2</v>
      </c>
      <c r="AD577" s="232">
        <v>1.5444369650513946E-2</v>
      </c>
      <c r="AE577" s="232">
        <v>0</v>
      </c>
      <c r="AF577" s="232">
        <v>0</v>
      </c>
      <c r="AG577" s="232">
        <v>0</v>
      </c>
    </row>
    <row r="578" spans="1:33">
      <c r="T578" s="149"/>
      <c r="U578" s="149"/>
      <c r="V578" s="149"/>
      <c r="W578" s="149"/>
      <c r="X578" s="149"/>
      <c r="Y578" s="149"/>
      <c r="Z578" s="149"/>
      <c r="AA578" s="149"/>
      <c r="AB578" s="149"/>
      <c r="AC578" s="149"/>
      <c r="AD578" s="149"/>
      <c r="AE578" s="149"/>
      <c r="AF578" s="149"/>
      <c r="AG578" s="149"/>
    </row>
    <row r="579" spans="1:33">
      <c r="A579" s="3" t="s">
        <v>1208</v>
      </c>
      <c r="T579" s="149" t="s">
        <v>1208</v>
      </c>
      <c r="U579" s="149"/>
      <c r="V579" s="149"/>
      <c r="W579" s="149"/>
      <c r="X579" s="149"/>
      <c r="Y579" s="149"/>
      <c r="Z579" s="149"/>
      <c r="AA579" s="149"/>
      <c r="AB579" s="149"/>
      <c r="AC579" s="149"/>
      <c r="AD579" s="149"/>
      <c r="AE579" s="149"/>
      <c r="AF579" s="149"/>
      <c r="AG579" s="149"/>
    </row>
    <row r="580" spans="1:33">
      <c r="T580" s="149"/>
      <c r="U580" s="149"/>
      <c r="V580" s="149"/>
      <c r="W580" s="149"/>
      <c r="X580" s="149"/>
      <c r="Y580" s="149"/>
      <c r="Z580" s="149"/>
      <c r="AA580" s="149"/>
      <c r="AB580" s="149"/>
      <c r="AC580" s="149"/>
      <c r="AD580" s="149"/>
      <c r="AE580" s="149"/>
      <c r="AF580" s="149"/>
      <c r="AG580" s="149"/>
    </row>
    <row r="581" spans="1:33">
      <c r="T581" s="149"/>
      <c r="U581" s="149"/>
      <c r="V581" s="149"/>
      <c r="W581" s="149"/>
      <c r="X581" s="149"/>
      <c r="Y581" s="149"/>
      <c r="Z581" s="149"/>
      <c r="AA581" s="149"/>
      <c r="AB581" s="149"/>
      <c r="AC581" s="149"/>
      <c r="AD581" s="149"/>
      <c r="AE581" s="149"/>
      <c r="AF581" s="149"/>
      <c r="AG581" s="149"/>
    </row>
    <row r="582" spans="1:33">
      <c r="T582" s="149"/>
      <c r="U582" s="149"/>
      <c r="V582" s="149"/>
      <c r="W582" s="149"/>
      <c r="X582" s="149"/>
      <c r="Y582" s="149"/>
      <c r="Z582" s="149"/>
      <c r="AA582" s="149"/>
      <c r="AB582" s="149"/>
      <c r="AC582" s="149"/>
      <c r="AD582" s="149"/>
      <c r="AE582" s="149"/>
      <c r="AF582" s="149"/>
      <c r="AG582" s="149"/>
    </row>
    <row r="583" spans="1:33">
      <c r="A583" s="89" t="s">
        <v>683</v>
      </c>
      <c r="F583" s="53" t="s">
        <v>1209</v>
      </c>
      <c r="T583" s="148" t="s">
        <v>683</v>
      </c>
      <c r="U583" s="149"/>
      <c r="V583" s="149"/>
      <c r="W583" s="149"/>
      <c r="X583" s="149"/>
      <c r="Y583" s="364" t="s">
        <v>1209</v>
      </c>
      <c r="Z583" s="149"/>
      <c r="AA583" s="149"/>
      <c r="AB583" s="149"/>
      <c r="AC583" s="149"/>
      <c r="AD583" s="149"/>
      <c r="AE583" s="149"/>
      <c r="AF583" s="149"/>
      <c r="AG583" s="149"/>
    </row>
    <row r="584" spans="1:33">
      <c r="A584" s="3" t="s">
        <v>1210</v>
      </c>
      <c r="C584" s="370"/>
      <c r="D584" s="370"/>
      <c r="E584" s="370"/>
      <c r="F584" s="223" t="s">
        <v>1211</v>
      </c>
      <c r="G584" s="223" t="s">
        <v>1212</v>
      </c>
      <c r="T584" s="149" t="s">
        <v>1210</v>
      </c>
      <c r="U584" s="149"/>
      <c r="V584" s="371"/>
      <c r="W584" s="371"/>
      <c r="X584" s="371"/>
      <c r="Y584" s="364" t="s">
        <v>1211</v>
      </c>
      <c r="Z584" s="364" t="s">
        <v>1212</v>
      </c>
      <c r="AA584" s="149"/>
      <c r="AB584" s="149"/>
      <c r="AC584" s="149"/>
      <c r="AD584" s="149"/>
      <c r="AE584" s="149"/>
      <c r="AF584" s="149"/>
      <c r="AG584" s="149"/>
    </row>
    <row r="585" spans="1:33">
      <c r="A585" s="3" t="s">
        <v>959</v>
      </c>
      <c r="C585" s="372"/>
      <c r="D585" s="372"/>
      <c r="E585" s="373"/>
      <c r="F585" s="296">
        <v>26.859737423198755</v>
      </c>
      <c r="G585" s="155">
        <v>0.26859737423198765</v>
      </c>
      <c r="T585" s="149" t="s">
        <v>959</v>
      </c>
      <c r="U585" s="149"/>
      <c r="V585" s="374"/>
      <c r="W585" s="374"/>
      <c r="X585" s="375"/>
      <c r="Y585" s="376">
        <v>26.859737423198755</v>
      </c>
      <c r="Z585" s="157">
        <v>0.26859737423198765</v>
      </c>
      <c r="AA585" s="149"/>
      <c r="AB585" s="149"/>
      <c r="AC585" s="149"/>
      <c r="AD585" s="149"/>
      <c r="AE585" s="149"/>
      <c r="AF585" s="149"/>
      <c r="AG585" s="149"/>
    </row>
    <row r="586" spans="1:33">
      <c r="A586" s="3" t="s">
        <v>1213</v>
      </c>
      <c r="C586" s="372"/>
      <c r="D586" s="372"/>
      <c r="E586" s="373"/>
      <c r="F586" s="296">
        <v>6.3406695699418831</v>
      </c>
      <c r="G586" s="155">
        <v>6.3406695699418855E-2</v>
      </c>
      <c r="T586" s="149" t="s">
        <v>1213</v>
      </c>
      <c r="U586" s="149"/>
      <c r="V586" s="374"/>
      <c r="W586" s="374"/>
      <c r="X586" s="375"/>
      <c r="Y586" s="376">
        <v>6.3406695699418831</v>
      </c>
      <c r="Z586" s="157">
        <v>6.3406695699418855E-2</v>
      </c>
      <c r="AA586" s="149"/>
      <c r="AB586" s="149"/>
      <c r="AC586" s="149"/>
      <c r="AD586" s="149"/>
      <c r="AE586" s="149"/>
      <c r="AF586" s="149"/>
      <c r="AG586" s="149"/>
    </row>
    <row r="587" spans="1:33">
      <c r="A587" s="3" t="s">
        <v>1214</v>
      </c>
      <c r="C587" s="372"/>
      <c r="D587" s="372"/>
      <c r="E587" s="373"/>
      <c r="F587" s="296">
        <v>0</v>
      </c>
      <c r="G587" s="155">
        <v>0</v>
      </c>
      <c r="T587" s="149" t="s">
        <v>1214</v>
      </c>
      <c r="U587" s="149"/>
      <c r="V587" s="374"/>
      <c r="W587" s="374"/>
      <c r="X587" s="375"/>
      <c r="Y587" s="376">
        <v>0</v>
      </c>
      <c r="Z587" s="157">
        <v>0</v>
      </c>
      <c r="AA587" s="149"/>
      <c r="AB587" s="149"/>
      <c r="AC587" s="149"/>
      <c r="AD587" s="149"/>
      <c r="AE587" s="149"/>
      <c r="AF587" s="149"/>
      <c r="AG587" s="149"/>
    </row>
    <row r="588" spans="1:33">
      <c r="A588" s="3" t="s">
        <v>1215</v>
      </c>
      <c r="C588" s="372"/>
      <c r="D588" s="372"/>
      <c r="E588" s="373"/>
      <c r="F588" s="296">
        <v>0</v>
      </c>
      <c r="G588" s="155">
        <v>0</v>
      </c>
      <c r="T588" s="149" t="s">
        <v>1215</v>
      </c>
      <c r="U588" s="149"/>
      <c r="V588" s="374"/>
      <c r="W588" s="374"/>
      <c r="X588" s="375"/>
      <c r="Y588" s="376">
        <v>0</v>
      </c>
      <c r="Z588" s="157">
        <v>0</v>
      </c>
      <c r="AA588" s="149"/>
      <c r="AB588" s="149"/>
      <c r="AC588" s="149"/>
      <c r="AD588" s="149"/>
      <c r="AE588" s="149"/>
      <c r="AF588" s="149"/>
      <c r="AG588" s="149"/>
    </row>
    <row r="589" spans="1:33">
      <c r="A589" s="3" t="s">
        <v>1216</v>
      </c>
      <c r="C589" s="372"/>
      <c r="D589" s="372"/>
      <c r="E589" s="373"/>
      <c r="F589" s="296">
        <v>5.021289374872878</v>
      </c>
      <c r="G589" s="155">
        <v>5.0212893748728796E-2</v>
      </c>
      <c r="T589" s="149" t="s">
        <v>1216</v>
      </c>
      <c r="U589" s="149"/>
      <c r="V589" s="374"/>
      <c r="W589" s="374"/>
      <c r="X589" s="375"/>
      <c r="Y589" s="376">
        <v>5.021289374872878</v>
      </c>
      <c r="Z589" s="157">
        <v>5.0212893748728796E-2</v>
      </c>
      <c r="AA589" s="149"/>
      <c r="AB589" s="149"/>
      <c r="AC589" s="149"/>
      <c r="AD589" s="149"/>
      <c r="AE589" s="149"/>
      <c r="AF589" s="149"/>
      <c r="AG589" s="149"/>
    </row>
    <row r="590" spans="1:33">
      <c r="A590" s="3" t="s">
        <v>1047</v>
      </c>
      <c r="C590" s="372"/>
      <c r="D590" s="372"/>
      <c r="E590" s="373"/>
      <c r="F590" s="296">
        <v>0</v>
      </c>
      <c r="G590" s="155">
        <v>0</v>
      </c>
      <c r="T590" s="149" t="s">
        <v>1047</v>
      </c>
      <c r="U590" s="149"/>
      <c r="V590" s="374"/>
      <c r="W590" s="374"/>
      <c r="X590" s="375"/>
      <c r="Y590" s="376">
        <v>0</v>
      </c>
      <c r="Z590" s="157">
        <v>0</v>
      </c>
      <c r="AA590" s="149"/>
      <c r="AB590" s="149"/>
      <c r="AC590" s="149"/>
      <c r="AD590" s="149"/>
      <c r="AE590" s="149"/>
      <c r="AF590" s="149"/>
      <c r="AG590" s="149"/>
    </row>
    <row r="591" spans="1:33">
      <c r="A591" s="3" t="s">
        <v>1217</v>
      </c>
      <c r="C591" s="372"/>
      <c r="D591" s="372"/>
      <c r="E591" s="373"/>
      <c r="F591" s="296">
        <v>8.5981482190494152</v>
      </c>
      <c r="G591" s="155">
        <v>8.5981482190494174E-2</v>
      </c>
      <c r="T591" s="149" t="s">
        <v>1217</v>
      </c>
      <c r="U591" s="313"/>
      <c r="V591" s="374"/>
      <c r="W591" s="374"/>
      <c r="X591" s="375"/>
      <c r="Y591" s="376">
        <v>8.5981482190494152</v>
      </c>
      <c r="Z591" s="157">
        <v>8.5981482190494174E-2</v>
      </c>
      <c r="AA591" s="149"/>
      <c r="AB591" s="149"/>
      <c r="AC591" s="149"/>
      <c r="AD591" s="149"/>
      <c r="AE591" s="149"/>
      <c r="AF591" s="149"/>
      <c r="AG591" s="149"/>
    </row>
    <row r="592" spans="1:33">
      <c r="A592" s="3" t="s">
        <v>1218</v>
      </c>
      <c r="C592" s="372"/>
      <c r="D592" s="372"/>
      <c r="E592" s="373"/>
      <c r="F592" s="296">
        <v>1.8535975601093742</v>
      </c>
      <c r="G592" s="155">
        <v>1.8535975601093747E-2</v>
      </c>
      <c r="T592" s="149" t="s">
        <v>1218</v>
      </c>
      <c r="U592" s="149"/>
      <c r="V592" s="374"/>
      <c r="W592" s="374"/>
      <c r="X592" s="375"/>
      <c r="Y592" s="376">
        <v>1.8535975601093742</v>
      </c>
      <c r="Z592" s="157">
        <v>1.8535975601093747E-2</v>
      </c>
      <c r="AA592" s="149"/>
      <c r="AB592" s="149"/>
      <c r="AC592" s="149"/>
      <c r="AD592" s="149"/>
      <c r="AE592" s="149"/>
      <c r="AF592" s="149"/>
      <c r="AG592" s="149"/>
    </row>
    <row r="593" spans="1:33">
      <c r="A593" s="3" t="s">
        <v>962</v>
      </c>
      <c r="C593" s="372"/>
      <c r="D593" s="372"/>
      <c r="E593" s="373"/>
      <c r="F593" s="296">
        <v>3.1703038784188924</v>
      </c>
      <c r="G593" s="155">
        <v>3.1703038784188932E-2</v>
      </c>
      <c r="T593" s="149" t="s">
        <v>962</v>
      </c>
      <c r="U593" s="149"/>
      <c r="V593" s="374"/>
      <c r="W593" s="374"/>
      <c r="X593" s="375"/>
      <c r="Y593" s="376">
        <v>3.1703038784188924</v>
      </c>
      <c r="Z593" s="157">
        <v>3.1703038784188932E-2</v>
      </c>
      <c r="AA593" s="149"/>
      <c r="AB593" s="149"/>
      <c r="AC593" s="149"/>
      <c r="AD593" s="149"/>
      <c r="AE593" s="149"/>
      <c r="AF593" s="149"/>
      <c r="AG593" s="149"/>
    </row>
    <row r="594" spans="1:33">
      <c r="A594" s="3" t="s">
        <v>749</v>
      </c>
      <c r="C594" s="372"/>
      <c r="D594" s="372"/>
      <c r="E594" s="372"/>
      <c r="F594" s="377">
        <v>48.156253974408777</v>
      </c>
      <c r="G594" s="378">
        <v>0.48156253974408791</v>
      </c>
      <c r="T594" s="149" t="s">
        <v>749</v>
      </c>
      <c r="U594" s="149"/>
      <c r="V594" s="374"/>
      <c r="W594" s="374"/>
      <c r="X594" s="374"/>
      <c r="Y594" s="379">
        <v>48.156253974408777</v>
      </c>
      <c r="Z594" s="380">
        <v>0.48156253974408791</v>
      </c>
      <c r="AA594" s="149"/>
      <c r="AB594" s="149"/>
      <c r="AC594" s="149"/>
      <c r="AD594" s="149"/>
      <c r="AE594" s="149"/>
      <c r="AF594" s="149"/>
      <c r="AG594" s="149"/>
    </row>
    <row r="595" spans="1:33">
      <c r="A595" s="3" t="s">
        <v>832</v>
      </c>
      <c r="C595" s="381"/>
      <c r="D595" s="381"/>
      <c r="E595" s="249"/>
      <c r="F595" s="382">
        <v>99.999999999999972</v>
      </c>
      <c r="G595" s="155">
        <v>1</v>
      </c>
      <c r="T595" s="149" t="s">
        <v>832</v>
      </c>
      <c r="U595" s="149"/>
      <c r="V595" s="312"/>
      <c r="W595" s="312"/>
      <c r="X595" s="284"/>
      <c r="Y595" s="284">
        <v>99.999999999999972</v>
      </c>
      <c r="Z595" s="157">
        <v>1</v>
      </c>
      <c r="AA595" s="149"/>
      <c r="AB595" s="149"/>
      <c r="AC595" s="149"/>
      <c r="AD595" s="149"/>
      <c r="AE595" s="149"/>
      <c r="AF595" s="149"/>
      <c r="AG595" s="149"/>
    </row>
    <row r="596" spans="1:33">
      <c r="T596" s="149"/>
      <c r="U596" s="149"/>
      <c r="V596" s="149"/>
      <c r="W596" s="149"/>
      <c r="X596" s="149"/>
      <c r="Y596" s="149"/>
      <c r="Z596" s="149"/>
      <c r="AA596" s="149"/>
      <c r="AB596" s="149"/>
      <c r="AC596" s="149"/>
      <c r="AD596" s="149"/>
      <c r="AE596" s="149"/>
      <c r="AF596" s="149"/>
      <c r="AG596" s="149"/>
    </row>
    <row r="597" spans="1:33">
      <c r="T597" s="149"/>
      <c r="U597" s="149"/>
      <c r="V597" s="149"/>
      <c r="W597" s="149"/>
      <c r="X597" s="149"/>
      <c r="Y597" s="149"/>
      <c r="Z597" s="149"/>
      <c r="AA597" s="149"/>
      <c r="AB597" s="149"/>
      <c r="AC597" s="149"/>
      <c r="AD597" s="149"/>
      <c r="AE597" s="149"/>
      <c r="AF597" s="149"/>
      <c r="AG597" s="149"/>
    </row>
    <row r="598" spans="1:33">
      <c r="T598" s="149"/>
      <c r="U598" s="149"/>
      <c r="V598" s="149"/>
      <c r="W598" s="149"/>
      <c r="X598" s="149"/>
      <c r="Y598" s="149"/>
      <c r="Z598" s="149"/>
      <c r="AA598" s="149"/>
      <c r="AB598" s="149"/>
      <c r="AC598" s="149"/>
      <c r="AD598" s="149"/>
      <c r="AE598" s="149"/>
      <c r="AF598" s="149"/>
      <c r="AG598" s="149"/>
    </row>
    <row r="599" spans="1:33">
      <c r="T599" s="149"/>
      <c r="U599" s="149"/>
      <c r="V599" s="149"/>
      <c r="W599" s="149"/>
      <c r="X599" s="149"/>
      <c r="Y599" s="149"/>
      <c r="Z599" s="149"/>
      <c r="AA599" s="149"/>
      <c r="AB599" s="149"/>
      <c r="AC599" s="149"/>
      <c r="AD599" s="149"/>
      <c r="AE599" s="149"/>
      <c r="AF599" s="149"/>
      <c r="AG599" s="149"/>
    </row>
    <row r="600" spans="1:33">
      <c r="A600" s="383" t="s">
        <v>951</v>
      </c>
      <c r="B600" s="384"/>
      <c r="C600" s="384" t="s">
        <v>1219</v>
      </c>
      <c r="D600" s="384" t="s">
        <v>1215</v>
      </c>
      <c r="E600" s="384" t="s">
        <v>1216</v>
      </c>
      <c r="F600" s="384" t="s">
        <v>1220</v>
      </c>
      <c r="G600" s="384"/>
      <c r="T600" s="385" t="s">
        <v>951</v>
      </c>
      <c r="U600" s="385"/>
      <c r="V600" s="385" t="s">
        <v>1219</v>
      </c>
      <c r="W600" s="385" t="s">
        <v>1215</v>
      </c>
      <c r="X600" s="385" t="s">
        <v>1216</v>
      </c>
      <c r="Y600" s="385" t="s">
        <v>1220</v>
      </c>
      <c r="Z600" s="149"/>
      <c r="AA600" s="149"/>
      <c r="AB600" s="149"/>
      <c r="AC600" s="149"/>
      <c r="AD600" s="149"/>
      <c r="AE600" s="149"/>
      <c r="AF600" s="149"/>
      <c r="AG600" s="149"/>
    </row>
    <row r="601" spans="1:33">
      <c r="A601" s="384"/>
      <c r="B601" s="384" t="s">
        <v>1221</v>
      </c>
      <c r="C601" s="386">
        <v>0</v>
      </c>
      <c r="D601" s="384">
        <v>0</v>
      </c>
      <c r="E601" s="384">
        <v>0</v>
      </c>
      <c r="F601" s="384">
        <v>0</v>
      </c>
      <c r="G601" s="384"/>
      <c r="T601" s="385"/>
      <c r="U601" s="385" t="s">
        <v>1221</v>
      </c>
      <c r="V601" s="387">
        <v>0</v>
      </c>
      <c r="W601" s="385">
        <v>0</v>
      </c>
      <c r="X601" s="385">
        <v>0</v>
      </c>
      <c r="Y601" s="385">
        <v>0</v>
      </c>
      <c r="Z601" s="149"/>
      <c r="AA601" s="149"/>
      <c r="AB601" s="149"/>
      <c r="AC601" s="149"/>
      <c r="AD601" s="149"/>
      <c r="AE601" s="149"/>
      <c r="AF601" s="149"/>
      <c r="AG601" s="149"/>
    </row>
    <row r="602" spans="1:33">
      <c r="A602" s="384" t="s">
        <v>1222</v>
      </c>
      <c r="B602" s="384"/>
      <c r="C602" s="384"/>
      <c r="D602" s="388">
        <v>0</v>
      </c>
      <c r="E602" s="388">
        <v>0</v>
      </c>
      <c r="F602" s="388">
        <v>0</v>
      </c>
      <c r="G602" s="384"/>
      <c r="T602" s="385" t="s">
        <v>1222</v>
      </c>
      <c r="U602" s="385"/>
      <c r="V602" s="385"/>
      <c r="W602" s="389">
        <v>0</v>
      </c>
      <c r="X602" s="389">
        <v>0</v>
      </c>
      <c r="Y602" s="389">
        <v>0</v>
      </c>
      <c r="Z602" s="149"/>
      <c r="AA602" s="149"/>
      <c r="AB602" s="149"/>
      <c r="AC602" s="149"/>
      <c r="AD602" s="149"/>
      <c r="AE602" s="149"/>
      <c r="AF602" s="149"/>
      <c r="AG602" s="149"/>
    </row>
    <row r="603" spans="1:33">
      <c r="A603" s="384"/>
      <c r="B603" s="384"/>
      <c r="C603" s="384"/>
      <c r="D603" s="384"/>
      <c r="E603" s="384"/>
      <c r="F603" s="384"/>
      <c r="G603" s="384"/>
      <c r="T603" s="385"/>
      <c r="U603" s="385"/>
      <c r="V603" s="385"/>
      <c r="W603" s="385"/>
      <c r="X603" s="385"/>
      <c r="Y603" s="385"/>
      <c r="Z603" s="149"/>
      <c r="AA603" s="149"/>
      <c r="AB603" s="149"/>
      <c r="AC603" s="149"/>
      <c r="AD603" s="149"/>
      <c r="AE603" s="149"/>
      <c r="AF603" s="149"/>
      <c r="AG603" s="149"/>
    </row>
    <row r="604" spans="1:33">
      <c r="A604" s="384"/>
      <c r="B604" s="384" t="s">
        <v>1223</v>
      </c>
      <c r="C604" s="386">
        <v>0</v>
      </c>
      <c r="D604" s="384">
        <v>0</v>
      </c>
      <c r="E604" s="384">
        <v>0</v>
      </c>
      <c r="F604" s="384">
        <v>0</v>
      </c>
      <c r="G604" s="384"/>
      <c r="T604" s="385"/>
      <c r="U604" s="385" t="s">
        <v>1223</v>
      </c>
      <c r="V604" s="387">
        <v>0</v>
      </c>
      <c r="W604" s="385">
        <v>0</v>
      </c>
      <c r="X604" s="385">
        <v>0</v>
      </c>
      <c r="Y604" s="385">
        <v>0</v>
      </c>
      <c r="Z604" s="149"/>
      <c r="AA604" s="149"/>
      <c r="AB604" s="149"/>
      <c r="AC604" s="149"/>
      <c r="AD604" s="149"/>
      <c r="AE604" s="149"/>
      <c r="AF604" s="149"/>
      <c r="AG604" s="149"/>
    </row>
    <row r="605" spans="1:33">
      <c r="A605" s="384"/>
      <c r="B605" s="384"/>
      <c r="C605" s="384"/>
      <c r="D605" s="388">
        <v>0</v>
      </c>
      <c r="E605" s="388">
        <v>0</v>
      </c>
      <c r="F605" s="388">
        <v>0</v>
      </c>
      <c r="G605" s="384"/>
      <c r="T605" s="385"/>
      <c r="U605" s="385"/>
      <c r="V605" s="385"/>
      <c r="W605" s="389">
        <v>0</v>
      </c>
      <c r="X605" s="389">
        <v>0</v>
      </c>
      <c r="Y605" s="389">
        <v>0</v>
      </c>
      <c r="Z605" s="149"/>
      <c r="AA605" s="149"/>
      <c r="AB605" s="149"/>
      <c r="AC605" s="149"/>
      <c r="AD605" s="149"/>
      <c r="AE605" s="149"/>
      <c r="AF605" s="149"/>
      <c r="AG605" s="149"/>
    </row>
    <row r="606" spans="1:33">
      <c r="A606" s="384"/>
      <c r="B606" s="384"/>
      <c r="C606" s="384"/>
      <c r="D606" s="384"/>
      <c r="E606" s="384"/>
      <c r="F606" s="384"/>
      <c r="G606" s="384"/>
      <c r="T606" s="385"/>
      <c r="U606" s="385"/>
      <c r="V606" s="385"/>
      <c r="W606" s="385"/>
      <c r="X606" s="385"/>
      <c r="Y606" s="385"/>
      <c r="Z606" s="149"/>
      <c r="AA606" s="149"/>
      <c r="AB606" s="149"/>
      <c r="AC606" s="149"/>
      <c r="AD606" s="149"/>
      <c r="AE606" s="149"/>
      <c r="AF606" s="149"/>
      <c r="AG606" s="149"/>
    </row>
    <row r="607" spans="1:33">
      <c r="A607" s="384"/>
      <c r="B607" s="384" t="s">
        <v>79</v>
      </c>
      <c r="C607" s="386">
        <v>0</v>
      </c>
      <c r="D607" s="384">
        <v>0</v>
      </c>
      <c r="E607" s="384">
        <v>0</v>
      </c>
      <c r="F607" s="384">
        <v>0</v>
      </c>
      <c r="G607" s="384"/>
      <c r="T607" s="385"/>
      <c r="U607" s="385" t="s">
        <v>79</v>
      </c>
      <c r="V607" s="387">
        <v>0</v>
      </c>
      <c r="W607" s="385">
        <v>0</v>
      </c>
      <c r="X607" s="385">
        <v>0</v>
      </c>
      <c r="Y607" s="385">
        <v>0</v>
      </c>
      <c r="Z607" s="149"/>
      <c r="AA607" s="149"/>
      <c r="AB607" s="149"/>
      <c r="AC607" s="149"/>
      <c r="AD607" s="149"/>
      <c r="AE607" s="149"/>
      <c r="AF607" s="149"/>
      <c r="AG607" s="149"/>
    </row>
    <row r="608" spans="1:33">
      <c r="A608" s="384"/>
      <c r="B608" s="384"/>
      <c r="C608" s="384"/>
      <c r="D608" s="388">
        <v>0</v>
      </c>
      <c r="E608" s="388">
        <v>0</v>
      </c>
      <c r="F608" s="388">
        <v>0</v>
      </c>
      <c r="G608" s="384"/>
      <c r="T608" s="385"/>
      <c r="U608" s="385"/>
      <c r="V608" s="385"/>
      <c r="W608" s="389">
        <v>0</v>
      </c>
      <c r="X608" s="389">
        <v>0</v>
      </c>
      <c r="Y608" s="389">
        <v>0</v>
      </c>
      <c r="Z608" s="149"/>
      <c r="AA608" s="149"/>
      <c r="AB608" s="149"/>
      <c r="AC608" s="149"/>
      <c r="AD608" s="149"/>
      <c r="AE608" s="149"/>
      <c r="AF608" s="149"/>
      <c r="AG608" s="149"/>
    </row>
    <row r="609" spans="1:33">
      <c r="A609" s="384"/>
      <c r="B609" s="384"/>
      <c r="C609" s="384"/>
      <c r="D609" s="384"/>
      <c r="E609" s="384"/>
      <c r="F609" s="384"/>
      <c r="G609" s="384"/>
      <c r="T609" s="385"/>
      <c r="U609" s="385"/>
      <c r="V609" s="385"/>
      <c r="W609" s="385"/>
      <c r="X609" s="385"/>
      <c r="Y609" s="385"/>
      <c r="Z609" s="149"/>
      <c r="AA609" s="149"/>
      <c r="AB609" s="149"/>
      <c r="AC609" s="149"/>
      <c r="AD609" s="149"/>
      <c r="AE609" s="149"/>
      <c r="AF609" s="149"/>
      <c r="AG609" s="149"/>
    </row>
    <row r="610" spans="1:33">
      <c r="A610" s="384"/>
      <c r="B610" s="384" t="s">
        <v>1224</v>
      </c>
      <c r="C610" s="384"/>
      <c r="D610" s="388">
        <v>0</v>
      </c>
      <c r="E610" s="388">
        <v>0</v>
      </c>
      <c r="F610" s="384"/>
      <c r="G610" s="384"/>
      <c r="T610" s="385"/>
      <c r="U610" s="385" t="s">
        <v>1224</v>
      </c>
      <c r="V610" s="385"/>
      <c r="W610" s="389">
        <v>0</v>
      </c>
      <c r="X610" s="389">
        <v>0</v>
      </c>
      <c r="Y610" s="385"/>
      <c r="Z610" s="149"/>
      <c r="AA610" s="149"/>
      <c r="AB610" s="149"/>
      <c r="AC610" s="149"/>
      <c r="AD610" s="149"/>
      <c r="AE610" s="149"/>
      <c r="AF610" s="149"/>
      <c r="AG610" s="149"/>
    </row>
    <row r="611" spans="1:33">
      <c r="A611" s="384"/>
      <c r="B611" s="384"/>
      <c r="C611" s="384"/>
      <c r="D611" s="384"/>
      <c r="E611" s="384"/>
      <c r="F611" s="384"/>
      <c r="G611" s="384"/>
      <c r="T611" s="385"/>
      <c r="U611" s="385"/>
      <c r="V611" s="385"/>
      <c r="W611" s="385"/>
      <c r="X611" s="385"/>
      <c r="Y611" s="385"/>
      <c r="Z611" s="149"/>
      <c r="AA611" s="149"/>
      <c r="AB611" s="149"/>
      <c r="AC611" s="149"/>
      <c r="AD611" s="149"/>
      <c r="AE611" s="149"/>
      <c r="AF611" s="149"/>
      <c r="AG611" s="149"/>
    </row>
    <row r="612" spans="1:33">
      <c r="A612" s="384"/>
      <c r="B612" s="384"/>
      <c r="C612" s="384"/>
      <c r="D612" s="384"/>
      <c r="E612" s="384"/>
      <c r="F612" s="384"/>
      <c r="G612" s="384"/>
      <c r="T612" s="385"/>
      <c r="U612" s="385"/>
      <c r="V612" s="385"/>
      <c r="W612" s="385"/>
      <c r="X612" s="385"/>
      <c r="Y612" s="385"/>
      <c r="Z612" s="149"/>
      <c r="AA612" s="149"/>
      <c r="AB612" s="149"/>
      <c r="AC612" s="149"/>
      <c r="AD612" s="149"/>
      <c r="AE612" s="149"/>
      <c r="AF612" s="149"/>
      <c r="AG612" s="149"/>
    </row>
    <row r="613" spans="1:33">
      <c r="A613" s="384"/>
      <c r="B613" s="384"/>
      <c r="C613" s="384" t="s">
        <v>1225</v>
      </c>
      <c r="D613" s="388">
        <v>0</v>
      </c>
      <c r="E613" s="388">
        <v>0</v>
      </c>
      <c r="F613" s="384"/>
      <c r="G613" s="384"/>
      <c r="T613" s="385"/>
      <c r="U613" s="385"/>
      <c r="V613" s="385" t="s">
        <v>1225</v>
      </c>
      <c r="W613" s="389">
        <v>0</v>
      </c>
      <c r="X613" s="389">
        <v>0</v>
      </c>
      <c r="Y613" s="385"/>
      <c r="Z613" s="149"/>
      <c r="AA613" s="149"/>
      <c r="AB613" s="149"/>
      <c r="AC613" s="149"/>
      <c r="AD613" s="149"/>
      <c r="AE613" s="149"/>
      <c r="AF613" s="149"/>
      <c r="AG613" s="149"/>
    </row>
    <row r="614" spans="1:33">
      <c r="A614" s="384"/>
      <c r="B614" s="384"/>
      <c r="C614" s="384" t="s">
        <v>1226</v>
      </c>
      <c r="D614" s="388">
        <v>0</v>
      </c>
      <c r="E614" s="388">
        <v>0</v>
      </c>
      <c r="F614" s="384"/>
      <c r="G614" s="384"/>
      <c r="T614" s="385"/>
      <c r="U614" s="385"/>
      <c r="V614" s="385" t="s">
        <v>1226</v>
      </c>
      <c r="W614" s="389">
        <v>0</v>
      </c>
      <c r="X614" s="389">
        <v>0</v>
      </c>
      <c r="Y614" s="385"/>
      <c r="Z614" s="149"/>
      <c r="AA614" s="149"/>
      <c r="AB614" s="149"/>
      <c r="AC614" s="149"/>
      <c r="AD614" s="149"/>
      <c r="AE614" s="149"/>
      <c r="AF614" s="149"/>
      <c r="AG614" s="149"/>
    </row>
    <row r="615" spans="1:33">
      <c r="A615" s="384"/>
      <c r="B615" s="384"/>
      <c r="C615" s="384"/>
      <c r="D615" s="384"/>
      <c r="E615" s="384"/>
      <c r="F615" s="384"/>
      <c r="G615" s="384"/>
      <c r="T615" s="385"/>
      <c r="U615" s="385"/>
      <c r="V615" s="385"/>
      <c r="W615" s="385"/>
      <c r="X615" s="385"/>
      <c r="Y615" s="385"/>
      <c r="Z615" s="149"/>
      <c r="AA615" s="149"/>
      <c r="AB615" s="149"/>
      <c r="AC615" s="149"/>
      <c r="AD615" s="149"/>
      <c r="AE615" s="149"/>
      <c r="AF615" s="149"/>
      <c r="AG615" s="149"/>
    </row>
    <row r="616" spans="1:33">
      <c r="A616" s="384"/>
      <c r="B616" s="384"/>
      <c r="C616" s="384"/>
      <c r="D616" s="388">
        <v>0</v>
      </c>
      <c r="E616" s="388">
        <v>0</v>
      </c>
      <c r="F616" s="384"/>
      <c r="G616" s="384"/>
      <c r="T616" s="385"/>
      <c r="U616" s="385"/>
      <c r="V616" s="385"/>
      <c r="W616" s="389">
        <v>0</v>
      </c>
      <c r="X616" s="389">
        <v>0</v>
      </c>
      <c r="Y616" s="385"/>
      <c r="Z616" s="149"/>
      <c r="AA616" s="149"/>
      <c r="AB616" s="149"/>
      <c r="AC616" s="149"/>
      <c r="AD616" s="149"/>
      <c r="AE616" s="149"/>
      <c r="AF616" s="149"/>
      <c r="AG616" s="149"/>
    </row>
    <row r="617" spans="1:33">
      <c r="T617" s="149"/>
      <c r="U617" s="149"/>
      <c r="V617" s="149"/>
      <c r="W617" s="149"/>
      <c r="X617" s="149"/>
      <c r="Y617" s="149"/>
      <c r="Z617" s="149"/>
      <c r="AA617" s="149"/>
      <c r="AB617" s="149"/>
      <c r="AC617" s="149"/>
      <c r="AD617" s="149"/>
      <c r="AE617" s="149"/>
      <c r="AF617" s="149"/>
      <c r="AG617" s="149"/>
    </row>
    <row r="618" spans="1:33">
      <c r="T618" s="149"/>
      <c r="U618" s="149"/>
      <c r="V618" s="149"/>
      <c r="W618" s="149"/>
      <c r="X618" s="149"/>
      <c r="Y618" s="149"/>
      <c r="Z618" s="149"/>
      <c r="AA618" s="149"/>
      <c r="AB618" s="149"/>
      <c r="AC618" s="149"/>
      <c r="AD618" s="149"/>
      <c r="AE618" s="149"/>
      <c r="AF618" s="149"/>
      <c r="AG618" s="149"/>
    </row>
    <row r="619" spans="1:33">
      <c r="A619" s="89" t="s">
        <v>677</v>
      </c>
      <c r="T619" s="148" t="s">
        <v>677</v>
      </c>
      <c r="U619" s="149"/>
      <c r="V619" s="149"/>
      <c r="W619" s="149"/>
      <c r="X619" s="149"/>
      <c r="Y619" s="149"/>
      <c r="Z619" s="149" t="s">
        <v>1227</v>
      </c>
      <c r="AA619" s="149"/>
      <c r="AB619" s="149"/>
      <c r="AC619" s="149"/>
      <c r="AD619" s="149"/>
      <c r="AE619" s="149"/>
      <c r="AF619" s="149"/>
      <c r="AG619" s="149"/>
    </row>
    <row r="620" spans="1:33">
      <c r="A620" s="89" t="s">
        <v>1228</v>
      </c>
      <c r="C620" s="390" t="s">
        <v>58</v>
      </c>
      <c r="D620" s="390" t="s">
        <v>962</v>
      </c>
      <c r="E620" s="390" t="s">
        <v>959</v>
      </c>
      <c r="F620" s="390" t="s">
        <v>721</v>
      </c>
      <c r="G620" s="390" t="s">
        <v>1047</v>
      </c>
      <c r="H620" s="390" t="s">
        <v>723</v>
      </c>
      <c r="I620" s="390" t="s">
        <v>749</v>
      </c>
      <c r="J620" s="390" t="s">
        <v>725</v>
      </c>
      <c r="K620" s="390" t="s">
        <v>1048</v>
      </c>
      <c r="L620" s="390" t="s">
        <v>120</v>
      </c>
      <c r="M620" s="390" t="s">
        <v>59</v>
      </c>
      <c r="N620" s="390" t="s">
        <v>728</v>
      </c>
      <c r="T620" s="148" t="s">
        <v>1228</v>
      </c>
      <c r="U620" s="149"/>
      <c r="V620" s="390" t="s">
        <v>58</v>
      </c>
      <c r="W620" s="390" t="s">
        <v>962</v>
      </c>
      <c r="X620" s="390" t="s">
        <v>959</v>
      </c>
      <c r="Y620" s="390" t="s">
        <v>721</v>
      </c>
      <c r="Z620" s="390" t="s">
        <v>1047</v>
      </c>
      <c r="AA620" s="390" t="s">
        <v>723</v>
      </c>
      <c r="AB620" s="390" t="s">
        <v>749</v>
      </c>
      <c r="AC620" s="390" t="s">
        <v>725</v>
      </c>
      <c r="AD620" s="390" t="s">
        <v>1048</v>
      </c>
      <c r="AE620" s="390" t="s">
        <v>120</v>
      </c>
      <c r="AF620" s="390" t="s">
        <v>59</v>
      </c>
      <c r="AG620" s="390" t="s">
        <v>728</v>
      </c>
    </row>
    <row r="621" spans="1:33">
      <c r="A621" s="89"/>
      <c r="C621" s="390"/>
      <c r="D621" s="390"/>
      <c r="E621" s="390"/>
      <c r="F621" s="390"/>
      <c r="G621" s="390"/>
      <c r="H621" s="390"/>
      <c r="I621" s="390"/>
      <c r="J621" s="390"/>
      <c r="K621" s="390"/>
      <c r="L621" s="390"/>
      <c r="M621" s="390"/>
      <c r="N621" s="390"/>
      <c r="T621" s="148"/>
      <c r="U621" s="149"/>
      <c r="V621" s="360"/>
      <c r="W621" s="360"/>
      <c r="X621" s="359"/>
      <c r="Y621" s="360"/>
      <c r="Z621" s="359"/>
      <c r="AA621" s="360"/>
      <c r="AB621" s="360"/>
      <c r="AC621" s="360"/>
      <c r="AD621" s="360"/>
      <c r="AE621" s="360"/>
      <c r="AF621" s="360"/>
      <c r="AG621" s="360"/>
    </row>
    <row r="622" spans="1:33">
      <c r="A622" s="3" t="s">
        <v>393</v>
      </c>
      <c r="C622" s="318">
        <v>1955153337.3641427</v>
      </c>
      <c r="D622" s="318">
        <v>26395208.890856549</v>
      </c>
      <c r="E622" s="318">
        <v>313715820.68541938</v>
      </c>
      <c r="F622" s="318">
        <v>54271338.389099881</v>
      </c>
      <c r="G622" s="318">
        <v>0</v>
      </c>
      <c r="H622" s="318">
        <v>289378841.39347619</v>
      </c>
      <c r="I622" s="318">
        <v>1051949547.4207777</v>
      </c>
      <c r="J622" s="318">
        <v>150892294.16087374</v>
      </c>
      <c r="K622" s="318">
        <v>66211715.244521387</v>
      </c>
      <c r="L622" s="318">
        <v>12935782.705867436</v>
      </c>
      <c r="M622" s="318">
        <v>6229957.7163032303</v>
      </c>
      <c r="N622" s="318">
        <v>-16827169.243053827</v>
      </c>
      <c r="T622" s="149" t="s">
        <v>393</v>
      </c>
      <c r="U622" s="149"/>
      <c r="V622" s="318">
        <v>1955153337.3641427</v>
      </c>
      <c r="W622" s="318">
        <v>26395208.890856549</v>
      </c>
      <c r="X622" s="318">
        <v>313715820.6854195</v>
      </c>
      <c r="Y622" s="318">
        <v>54271338.389099881</v>
      </c>
      <c r="Z622" s="318">
        <v>0</v>
      </c>
      <c r="AA622" s="318">
        <v>289378841.39347619</v>
      </c>
      <c r="AB622" s="318">
        <v>1051949547.4207777</v>
      </c>
      <c r="AC622" s="318">
        <v>150892294.16087374</v>
      </c>
      <c r="AD622" s="318">
        <v>66211715.244521387</v>
      </c>
      <c r="AE622" s="318">
        <v>12935782.705867436</v>
      </c>
      <c r="AF622" s="318">
        <v>6229957.7163032303</v>
      </c>
      <c r="AG622" s="318">
        <v>-16827169.243053827</v>
      </c>
    </row>
    <row r="623" spans="1:33">
      <c r="A623" s="3" t="s">
        <v>1229</v>
      </c>
      <c r="C623" s="360"/>
      <c r="D623" s="360"/>
      <c r="E623" s="360"/>
      <c r="F623" s="360"/>
      <c r="G623" s="360"/>
      <c r="H623" s="360"/>
      <c r="I623" s="360"/>
      <c r="J623" s="360"/>
      <c r="K623" s="360"/>
      <c r="L623" s="360"/>
      <c r="M623" s="360"/>
      <c r="N623" s="360"/>
      <c r="T623" s="149" t="s">
        <v>1229</v>
      </c>
      <c r="U623" s="149"/>
      <c r="V623" s="360"/>
      <c r="W623" s="360"/>
      <c r="X623" s="360"/>
      <c r="Y623" s="360"/>
      <c r="Z623" s="360"/>
      <c r="AA623" s="360"/>
      <c r="AB623" s="360"/>
      <c r="AC623" s="360"/>
      <c r="AD623" s="360"/>
      <c r="AE623" s="360"/>
      <c r="AF623" s="360"/>
      <c r="AG623" s="360"/>
    </row>
    <row r="624" spans="1:33">
      <c r="A624" s="3">
        <v>419</v>
      </c>
      <c r="B624" s="57" t="s">
        <v>680</v>
      </c>
      <c r="C624" s="391">
        <v>0</v>
      </c>
      <c r="D624" s="360">
        <v>0</v>
      </c>
      <c r="E624" s="360">
        <v>0</v>
      </c>
      <c r="F624" s="360">
        <v>0</v>
      </c>
      <c r="G624" s="360">
        <v>0</v>
      </c>
      <c r="H624" s="360">
        <v>0</v>
      </c>
      <c r="I624" s="360">
        <v>0</v>
      </c>
      <c r="J624" s="360">
        <v>0</v>
      </c>
      <c r="K624" s="360">
        <v>0</v>
      </c>
      <c r="L624" s="360">
        <v>0</v>
      </c>
      <c r="M624" s="318">
        <v>0</v>
      </c>
      <c r="N624" s="360">
        <v>0</v>
      </c>
      <c r="T624" s="149">
        <v>419</v>
      </c>
      <c r="U624" s="235" t="s">
        <v>680</v>
      </c>
      <c r="V624" s="391">
        <v>0</v>
      </c>
      <c r="W624" s="391"/>
      <c r="X624" s="391"/>
      <c r="Y624" s="391"/>
      <c r="Z624" s="391"/>
      <c r="AA624" s="391"/>
      <c r="AB624" s="391"/>
      <c r="AC624" s="391"/>
      <c r="AD624" s="391"/>
      <c r="AE624" s="391"/>
      <c r="AF624" s="391"/>
      <c r="AG624" s="391"/>
    </row>
    <row r="625" spans="1:33">
      <c r="A625" s="3">
        <v>432</v>
      </c>
      <c r="B625" s="57" t="s">
        <v>680</v>
      </c>
      <c r="C625" s="391">
        <v>0</v>
      </c>
      <c r="D625" s="360">
        <v>0</v>
      </c>
      <c r="E625" s="360">
        <v>0</v>
      </c>
      <c r="F625" s="360">
        <v>0</v>
      </c>
      <c r="G625" s="360">
        <v>0</v>
      </c>
      <c r="H625" s="360">
        <v>0</v>
      </c>
      <c r="I625" s="360">
        <v>0</v>
      </c>
      <c r="J625" s="360">
        <v>0</v>
      </c>
      <c r="K625" s="360">
        <v>0</v>
      </c>
      <c r="L625" s="360">
        <v>0</v>
      </c>
      <c r="M625" s="318">
        <v>0</v>
      </c>
      <c r="N625" s="360">
        <v>0</v>
      </c>
      <c r="T625" s="149">
        <v>432</v>
      </c>
      <c r="U625" s="235" t="s">
        <v>680</v>
      </c>
      <c r="V625" s="391">
        <v>0</v>
      </c>
      <c r="W625" s="391"/>
      <c r="X625" s="391"/>
      <c r="Y625" s="391"/>
      <c r="Z625" s="391"/>
      <c r="AA625" s="391"/>
      <c r="AB625" s="391"/>
      <c r="AC625" s="391"/>
      <c r="AD625" s="391"/>
      <c r="AE625" s="391"/>
      <c r="AF625" s="391"/>
      <c r="AG625" s="391"/>
    </row>
    <row r="626" spans="1:33">
      <c r="A626" s="3">
        <v>40910</v>
      </c>
      <c r="B626" s="57" t="s">
        <v>680</v>
      </c>
      <c r="C626" s="391">
        <v>0</v>
      </c>
      <c r="D626" s="360">
        <v>0</v>
      </c>
      <c r="E626" s="360">
        <v>0</v>
      </c>
      <c r="F626" s="360">
        <v>0</v>
      </c>
      <c r="G626" s="360">
        <v>0</v>
      </c>
      <c r="H626" s="360">
        <v>0</v>
      </c>
      <c r="I626" s="360">
        <v>0</v>
      </c>
      <c r="J626" s="360">
        <v>0</v>
      </c>
      <c r="K626" s="360">
        <v>0</v>
      </c>
      <c r="L626" s="360">
        <v>0</v>
      </c>
      <c r="M626" s="318">
        <v>0</v>
      </c>
      <c r="N626" s="360">
        <v>0</v>
      </c>
      <c r="T626" s="149">
        <v>40910</v>
      </c>
      <c r="U626" s="235" t="s">
        <v>680</v>
      </c>
      <c r="V626" s="391">
        <v>0</v>
      </c>
      <c r="W626" s="391"/>
      <c r="X626" s="391"/>
      <c r="Y626" s="391"/>
      <c r="Z626" s="391"/>
      <c r="AA626" s="391"/>
      <c r="AB626" s="391"/>
      <c r="AC626" s="391"/>
      <c r="AD626" s="391"/>
      <c r="AE626" s="391"/>
      <c r="AF626" s="391"/>
      <c r="AG626" s="391"/>
    </row>
    <row r="627" spans="1:33">
      <c r="A627" s="138" t="s">
        <v>372</v>
      </c>
      <c r="B627" s="57" t="s">
        <v>680</v>
      </c>
      <c r="C627" s="391">
        <v>0</v>
      </c>
      <c r="D627" s="360">
        <v>0</v>
      </c>
      <c r="E627" s="360">
        <v>0</v>
      </c>
      <c r="F627" s="360">
        <v>0</v>
      </c>
      <c r="G627" s="360">
        <v>0</v>
      </c>
      <c r="H627" s="360">
        <v>0</v>
      </c>
      <c r="I627" s="360">
        <v>0</v>
      </c>
      <c r="J627" s="360">
        <v>0</v>
      </c>
      <c r="K627" s="360">
        <v>0</v>
      </c>
      <c r="L627" s="360">
        <v>0</v>
      </c>
      <c r="M627" s="318">
        <v>0</v>
      </c>
      <c r="N627" s="360">
        <v>0</v>
      </c>
      <c r="T627" s="306" t="s">
        <v>372</v>
      </c>
      <c r="U627" s="235" t="s">
        <v>680</v>
      </c>
      <c r="V627" s="391">
        <v>0</v>
      </c>
      <c r="W627" s="391"/>
      <c r="X627" s="391"/>
      <c r="Y627" s="391"/>
      <c r="Z627" s="391"/>
      <c r="AA627" s="391"/>
      <c r="AB627" s="391"/>
      <c r="AC627" s="391"/>
      <c r="AD627" s="391"/>
      <c r="AE627" s="391"/>
      <c r="AF627" s="391"/>
      <c r="AG627" s="391"/>
    </row>
    <row r="628" spans="1:33">
      <c r="A628" s="138" t="s">
        <v>1230</v>
      </c>
      <c r="B628" s="57" t="s">
        <v>680</v>
      </c>
      <c r="C628" s="318"/>
      <c r="D628" s="360"/>
      <c r="E628" s="360"/>
      <c r="F628" s="360"/>
      <c r="G628" s="360"/>
      <c r="H628" s="360"/>
      <c r="I628" s="360"/>
      <c r="J628" s="360"/>
      <c r="K628" s="360"/>
      <c r="L628" s="360"/>
      <c r="M628" s="360"/>
      <c r="N628" s="360"/>
      <c r="T628" s="306" t="s">
        <v>1230</v>
      </c>
      <c r="U628" s="235" t="s">
        <v>680</v>
      </c>
      <c r="V628" s="360"/>
      <c r="W628" s="360"/>
      <c r="X628" s="360"/>
      <c r="Y628" s="360"/>
      <c r="Z628" s="360"/>
      <c r="AA628" s="360"/>
      <c r="AB628" s="360"/>
      <c r="AC628" s="360"/>
      <c r="AD628" s="360"/>
      <c r="AE628" s="360"/>
      <c r="AF628" s="360"/>
      <c r="AG628" s="360"/>
    </row>
    <row r="629" spans="1:33">
      <c r="C629" s="360"/>
      <c r="D629" s="360"/>
      <c r="E629" s="360"/>
      <c r="F629" s="360"/>
      <c r="G629" s="360"/>
      <c r="H629" s="360"/>
      <c r="I629" s="360"/>
      <c r="J629" s="360"/>
      <c r="K629" s="360"/>
      <c r="L629" s="360"/>
      <c r="M629" s="360"/>
      <c r="N629" s="360"/>
      <c r="T629" s="149"/>
      <c r="U629" s="149"/>
      <c r="V629" s="360"/>
      <c r="W629" s="360"/>
      <c r="X629" s="360"/>
      <c r="Y629" s="360"/>
      <c r="Z629" s="360"/>
      <c r="AA629" s="360"/>
      <c r="AB629" s="360"/>
      <c r="AC629" s="360"/>
      <c r="AD629" s="360"/>
      <c r="AE629" s="360"/>
      <c r="AF629" s="360"/>
      <c r="AG629" s="360"/>
    </row>
    <row r="630" spans="1:33" ht="12.75" thickBot="1">
      <c r="A630" s="3" t="s">
        <v>1231</v>
      </c>
      <c r="C630" s="333">
        <v>1955153337.3641427</v>
      </c>
      <c r="D630" s="333">
        <v>26395208.890856549</v>
      </c>
      <c r="E630" s="333">
        <v>313715820.68541938</v>
      </c>
      <c r="F630" s="333">
        <v>54271338.389099881</v>
      </c>
      <c r="G630" s="333">
        <v>0</v>
      </c>
      <c r="H630" s="333">
        <v>289378841.39347619</v>
      </c>
      <c r="I630" s="333">
        <v>1051949547.4207777</v>
      </c>
      <c r="J630" s="333">
        <v>150892294.16087374</v>
      </c>
      <c r="K630" s="333">
        <v>66211715.244521387</v>
      </c>
      <c r="L630" s="333">
        <v>12935782.705867436</v>
      </c>
      <c r="M630" s="333">
        <v>6229957.7163032303</v>
      </c>
      <c r="N630" s="333">
        <v>-16827169.243053827</v>
      </c>
      <c r="T630" s="149" t="s">
        <v>1231</v>
      </c>
      <c r="U630" s="149"/>
      <c r="V630" s="333">
        <v>1955153337.3641427</v>
      </c>
      <c r="W630" s="333">
        <v>26395208.890856549</v>
      </c>
      <c r="X630" s="333">
        <v>313715820.6854195</v>
      </c>
      <c r="Y630" s="333">
        <v>54271338.389099881</v>
      </c>
      <c r="Z630" s="333">
        <v>0</v>
      </c>
      <c r="AA630" s="333">
        <v>289378841.39347619</v>
      </c>
      <c r="AB630" s="333">
        <v>1051949547.4207777</v>
      </c>
      <c r="AC630" s="333">
        <v>150892294.16087374</v>
      </c>
      <c r="AD630" s="333">
        <v>66211715.244521387</v>
      </c>
      <c r="AE630" s="333">
        <v>12935782.705867436</v>
      </c>
      <c r="AF630" s="333">
        <v>6229957.7163032303</v>
      </c>
      <c r="AG630" s="333">
        <v>-16827169.243053827</v>
      </c>
    </row>
    <row r="631" spans="1:33" ht="12.75" thickTop="1">
      <c r="E631" s="191"/>
      <c r="G631" s="191"/>
      <c r="T631" s="149"/>
      <c r="U631" s="149"/>
      <c r="V631" s="288"/>
      <c r="W631" s="149"/>
      <c r="X631" s="283"/>
      <c r="Y631" s="149"/>
      <c r="Z631" s="283"/>
      <c r="AA631" s="149"/>
      <c r="AB631" s="149"/>
      <c r="AC631" s="149"/>
      <c r="AD631" s="149"/>
      <c r="AE631" s="149"/>
      <c r="AF631" s="149"/>
      <c r="AG631" s="149"/>
    </row>
    <row r="632" spans="1:33">
      <c r="A632" s="89" t="s">
        <v>1232</v>
      </c>
      <c r="C632" s="335">
        <v>1</v>
      </c>
      <c r="D632" s="335">
        <v>1.3500326744930137E-2</v>
      </c>
      <c r="E632" s="335">
        <v>0.16045586537389347</v>
      </c>
      <c r="F632" s="335">
        <v>2.7758098227869059E-2</v>
      </c>
      <c r="G632" s="335">
        <v>0</v>
      </c>
      <c r="H632" s="335">
        <v>0.14800825892438946</v>
      </c>
      <c r="I632" s="335">
        <v>0.53803940965518993</v>
      </c>
      <c r="J632" s="335">
        <v>7.7176705927474998E-2</v>
      </c>
      <c r="K632" s="335">
        <v>3.3865228869355737E-2</v>
      </c>
      <c r="L632" s="335">
        <v>6.6162497123151099E-3</v>
      </c>
      <c r="M632" s="335">
        <v>3.1864292161873108E-3</v>
      </c>
      <c r="N632" s="335">
        <v>-8.6065726516056928E-3</v>
      </c>
      <c r="O632" s="155"/>
      <c r="T632" s="148" t="s">
        <v>1232</v>
      </c>
      <c r="U632" s="149"/>
      <c r="V632" s="335">
        <v>0.99999999999999944</v>
      </c>
      <c r="W632" s="335">
        <v>1.3500326744930137E-2</v>
      </c>
      <c r="X632" s="335">
        <v>0.16045586537389353</v>
      </c>
      <c r="Y632" s="335">
        <v>2.7758098227869059E-2</v>
      </c>
      <c r="Z632" s="335">
        <v>0</v>
      </c>
      <c r="AA632" s="335">
        <v>0.14800825892438946</v>
      </c>
      <c r="AB632" s="335">
        <v>0.53803940965518993</v>
      </c>
      <c r="AC632" s="335">
        <v>7.7176705927474998E-2</v>
      </c>
      <c r="AD632" s="335">
        <v>3.3865228869355737E-2</v>
      </c>
      <c r="AE632" s="335">
        <v>6.6162497123151099E-3</v>
      </c>
      <c r="AF632" s="335">
        <v>3.1864292161873108E-3</v>
      </c>
      <c r="AG632" s="335">
        <v>-8.6065726516056928E-3</v>
      </c>
    </row>
    <row r="633" spans="1:33">
      <c r="T633" s="149"/>
      <c r="U633" s="149"/>
      <c r="V633" s="149"/>
      <c r="W633" s="149"/>
      <c r="X633" s="149"/>
      <c r="Y633" s="149"/>
      <c r="Z633" s="149"/>
      <c r="AA633" s="149"/>
      <c r="AB633" s="149"/>
      <c r="AC633" s="149"/>
      <c r="AD633" s="149"/>
      <c r="AE633" s="149"/>
      <c r="AF633" s="149"/>
      <c r="AG633" s="149"/>
    </row>
    <row r="634" spans="1:33">
      <c r="T634" s="149"/>
      <c r="U634" s="149"/>
      <c r="V634" s="149"/>
      <c r="W634" s="149"/>
      <c r="X634" s="149"/>
      <c r="Y634" s="149"/>
      <c r="Z634" s="149"/>
      <c r="AA634" s="149"/>
      <c r="AB634" s="149"/>
      <c r="AC634" s="149"/>
      <c r="AD634" s="149"/>
      <c r="AE634" s="149"/>
      <c r="AF634" s="149"/>
      <c r="AG634" s="149"/>
    </row>
    <row r="635" spans="1:33">
      <c r="G635" s="75"/>
      <c r="T635" s="149"/>
      <c r="U635" s="149"/>
      <c r="V635" s="149"/>
      <c r="W635" s="149"/>
      <c r="X635" s="149"/>
      <c r="Y635" s="149"/>
      <c r="Z635" s="232"/>
      <c r="AA635" s="149"/>
      <c r="AB635" s="149"/>
      <c r="AC635" s="149"/>
      <c r="AD635" s="149"/>
      <c r="AE635" s="149"/>
      <c r="AF635" s="149"/>
      <c r="AG635" s="149"/>
    </row>
    <row r="636" spans="1:33">
      <c r="T636" s="149"/>
      <c r="U636" s="149"/>
      <c r="V636" s="149"/>
      <c r="W636" s="149"/>
      <c r="X636" s="149"/>
      <c r="Y636" s="149"/>
      <c r="Z636" s="149"/>
      <c r="AA636" s="149"/>
      <c r="AB636" s="149"/>
      <c r="AC636" s="149"/>
      <c r="AD636" s="149"/>
      <c r="AE636" s="149"/>
      <c r="AF636" s="149"/>
      <c r="AG636" s="149"/>
    </row>
    <row r="637" spans="1:33">
      <c r="A637" s="89" t="s">
        <v>1233</v>
      </c>
      <c r="C637" s="278" t="s">
        <v>58</v>
      </c>
      <c r="D637" s="278" t="s">
        <v>962</v>
      </c>
      <c r="E637" s="278" t="s">
        <v>959</v>
      </c>
      <c r="F637" s="278" t="s">
        <v>721</v>
      </c>
      <c r="G637" s="278" t="s">
        <v>1047</v>
      </c>
      <c r="H637" s="278" t="s">
        <v>723</v>
      </c>
      <c r="I637" s="278" t="s">
        <v>749</v>
      </c>
      <c r="J637" s="278" t="s">
        <v>725</v>
      </c>
      <c r="K637" s="278" t="s">
        <v>1048</v>
      </c>
      <c r="L637" s="278" t="s">
        <v>120</v>
      </c>
      <c r="M637" s="278" t="s">
        <v>59</v>
      </c>
      <c r="N637" s="278" t="s">
        <v>728</v>
      </c>
      <c r="T637" s="148" t="s">
        <v>1233</v>
      </c>
      <c r="U637" s="149"/>
      <c r="V637" s="280" t="s">
        <v>58</v>
      </c>
      <c r="W637" s="280" t="s">
        <v>962</v>
      </c>
      <c r="X637" s="280" t="s">
        <v>959</v>
      </c>
      <c r="Y637" s="280" t="s">
        <v>721</v>
      </c>
      <c r="Z637" s="280" t="s">
        <v>1047</v>
      </c>
      <c r="AA637" s="280" t="s">
        <v>723</v>
      </c>
      <c r="AB637" s="280" t="s">
        <v>749</v>
      </c>
      <c r="AC637" s="280" t="s">
        <v>725</v>
      </c>
      <c r="AD637" s="280" t="s">
        <v>1048</v>
      </c>
      <c r="AE637" s="280" t="s">
        <v>120</v>
      </c>
      <c r="AF637" s="280" t="s">
        <v>59</v>
      </c>
      <c r="AG637" s="280" t="s">
        <v>728</v>
      </c>
    </row>
    <row r="638" spans="1:33">
      <c r="T638" s="149"/>
      <c r="U638" s="149"/>
      <c r="V638" s="149"/>
      <c r="W638" s="149"/>
      <c r="X638" s="149"/>
      <c r="Y638" s="149"/>
      <c r="Z638" s="149"/>
      <c r="AA638" s="149"/>
      <c r="AB638" s="149"/>
      <c r="AC638" s="149"/>
      <c r="AD638" s="149"/>
      <c r="AE638" s="149"/>
      <c r="AF638" s="149"/>
      <c r="AG638" s="149"/>
    </row>
    <row r="639" spans="1:33">
      <c r="A639" s="3" t="s">
        <v>1234</v>
      </c>
      <c r="T639" s="149" t="s">
        <v>1234</v>
      </c>
      <c r="U639" s="149"/>
      <c r="V639" s="149"/>
      <c r="W639" s="149"/>
      <c r="X639" s="149"/>
      <c r="Y639" s="149"/>
      <c r="Z639" s="149"/>
      <c r="AA639" s="149"/>
      <c r="AB639" s="149"/>
      <c r="AC639" s="149"/>
      <c r="AD639" s="149"/>
      <c r="AE639" s="149"/>
      <c r="AF639" s="149"/>
      <c r="AG639" s="149"/>
    </row>
    <row r="640" spans="1:33">
      <c r="A640" s="3" t="s">
        <v>1235</v>
      </c>
      <c r="C640" s="392">
        <v>16918976</v>
      </c>
      <c r="D640" s="54"/>
      <c r="T640" s="149" t="s">
        <v>1235</v>
      </c>
      <c r="U640" s="149"/>
      <c r="V640" s="392">
        <v>16918976</v>
      </c>
      <c r="W640" s="288"/>
      <c r="X640" s="149"/>
      <c r="Y640" s="149"/>
      <c r="Z640" s="149"/>
      <c r="AA640" s="149"/>
      <c r="AB640" s="149"/>
      <c r="AC640" s="149"/>
      <c r="AD640" s="149"/>
      <c r="AE640" s="149"/>
      <c r="AF640" s="149"/>
      <c r="AG640" s="149"/>
    </row>
    <row r="641" spans="1:33">
      <c r="A641" s="3" t="s">
        <v>1236</v>
      </c>
      <c r="C641" s="392">
        <v>17094202</v>
      </c>
      <c r="D641" s="54"/>
      <c r="T641" s="149" t="s">
        <v>1236</v>
      </c>
      <c r="U641" s="149"/>
      <c r="V641" s="392">
        <v>17094202</v>
      </c>
      <c r="W641" s="288"/>
      <c r="X641" s="149"/>
      <c r="Y641" s="149"/>
      <c r="Z641" s="149"/>
      <c r="AA641" s="149"/>
      <c r="AB641" s="149"/>
      <c r="AC641" s="149"/>
      <c r="AD641" s="149"/>
      <c r="AE641" s="149"/>
      <c r="AF641" s="149"/>
      <c r="AG641" s="149"/>
    </row>
    <row r="642" spans="1:33">
      <c r="A642" s="3" t="s">
        <v>1224</v>
      </c>
      <c r="B642" s="3" t="s">
        <v>634</v>
      </c>
      <c r="C642" s="67">
        <v>17006589</v>
      </c>
      <c r="D642" s="67">
        <v>711250.78116379329</v>
      </c>
      <c r="E642" s="67">
        <v>12473695.315587105</v>
      </c>
      <c r="F642" s="67">
        <v>3821642.9032491026</v>
      </c>
      <c r="G642" s="67">
        <v>0</v>
      </c>
      <c r="H642" s="67">
        <v>0</v>
      </c>
      <c r="I642" s="67">
        <v>0</v>
      </c>
      <c r="J642" s="67">
        <v>0</v>
      </c>
      <c r="K642" s="67">
        <v>0</v>
      </c>
      <c r="L642" s="67">
        <v>0</v>
      </c>
      <c r="M642" s="67">
        <v>0</v>
      </c>
      <c r="N642" s="67">
        <v>0</v>
      </c>
      <c r="T642" s="149" t="s">
        <v>1224</v>
      </c>
      <c r="U642" s="149" t="s">
        <v>634</v>
      </c>
      <c r="V642" s="289">
        <v>17006589</v>
      </c>
      <c r="W642" s="289">
        <v>711250.78116379329</v>
      </c>
      <c r="X642" s="289">
        <v>12473695.315587105</v>
      </c>
      <c r="Y642" s="289">
        <v>3821642.9032491026</v>
      </c>
      <c r="Z642" s="289">
        <v>0</v>
      </c>
      <c r="AA642" s="289">
        <v>0</v>
      </c>
      <c r="AB642" s="289">
        <v>0</v>
      </c>
      <c r="AC642" s="289">
        <v>0</v>
      </c>
      <c r="AD642" s="289">
        <v>0</v>
      </c>
      <c r="AE642" s="289">
        <v>0</v>
      </c>
      <c r="AF642" s="289">
        <v>0</v>
      </c>
      <c r="AG642" s="289">
        <v>0</v>
      </c>
    </row>
    <row r="643" spans="1:33">
      <c r="C643" s="54"/>
      <c r="D643" s="54"/>
      <c r="T643" s="149"/>
      <c r="U643" s="149"/>
      <c r="V643" s="288"/>
      <c r="W643" s="288"/>
      <c r="X643" s="149"/>
      <c r="Y643" s="149"/>
      <c r="Z643" s="149"/>
      <c r="AA643" s="149"/>
      <c r="AB643" s="149"/>
      <c r="AC643" s="149"/>
      <c r="AD643" s="149"/>
      <c r="AE643" s="149"/>
      <c r="AF643" s="149"/>
      <c r="AG643" s="149"/>
    </row>
    <row r="644" spans="1:33">
      <c r="A644" s="3" t="s">
        <v>1237</v>
      </c>
      <c r="C644" s="392">
        <v>-7851432</v>
      </c>
      <c r="D644" s="54"/>
      <c r="T644" s="149" t="s">
        <v>1237</v>
      </c>
      <c r="U644" s="149"/>
      <c r="V644" s="392">
        <v>-7851432</v>
      </c>
      <c r="W644" s="288"/>
      <c r="X644" s="149"/>
      <c r="Y644" s="149"/>
      <c r="Z644" s="149"/>
      <c r="AA644" s="149"/>
      <c r="AB644" s="149"/>
      <c r="AC644" s="149"/>
      <c r="AD644" s="149"/>
      <c r="AE644" s="149"/>
      <c r="AF644" s="149"/>
      <c r="AG644" s="149"/>
    </row>
    <row r="645" spans="1:33">
      <c r="A645" s="3" t="s">
        <v>1238</v>
      </c>
      <c r="C645" s="392">
        <v>-8434030</v>
      </c>
      <c r="D645" s="54"/>
      <c r="T645" s="149" t="s">
        <v>1238</v>
      </c>
      <c r="U645" s="149"/>
      <c r="V645" s="392">
        <v>-8434030</v>
      </c>
      <c r="W645" s="288"/>
      <c r="X645" s="149"/>
      <c r="Y645" s="149"/>
      <c r="Z645" s="149"/>
      <c r="AA645" s="149"/>
      <c r="AB645" s="149"/>
      <c r="AC645" s="149"/>
      <c r="AD645" s="149"/>
      <c r="AE645" s="149"/>
      <c r="AF645" s="149"/>
      <c r="AG645" s="149"/>
    </row>
    <row r="646" spans="1:33">
      <c r="A646" s="3" t="s">
        <v>1224</v>
      </c>
      <c r="B646" s="3" t="s">
        <v>634</v>
      </c>
      <c r="C646" s="67">
        <v>-8142731</v>
      </c>
      <c r="D646" s="67">
        <v>-340545.87810387113</v>
      </c>
      <c r="E646" s="67">
        <v>-5972387.8510138569</v>
      </c>
      <c r="F646" s="67">
        <v>-1829797.2708822722</v>
      </c>
      <c r="G646" s="67">
        <v>0</v>
      </c>
      <c r="H646" s="67">
        <v>0</v>
      </c>
      <c r="I646" s="67">
        <v>0</v>
      </c>
      <c r="J646" s="67">
        <v>0</v>
      </c>
      <c r="K646" s="67">
        <v>0</v>
      </c>
      <c r="L646" s="67">
        <v>0</v>
      </c>
      <c r="M646" s="67">
        <v>0</v>
      </c>
      <c r="N646" s="67">
        <v>0</v>
      </c>
      <c r="T646" s="149" t="s">
        <v>1224</v>
      </c>
      <c r="U646" s="149" t="s">
        <v>634</v>
      </c>
      <c r="V646" s="289">
        <v>-8142731</v>
      </c>
      <c r="W646" s="289">
        <v>-340545.87810387113</v>
      </c>
      <c r="X646" s="289">
        <v>-5972387.8510138569</v>
      </c>
      <c r="Y646" s="289">
        <v>-1829797.2708822722</v>
      </c>
      <c r="Z646" s="289">
        <v>0</v>
      </c>
      <c r="AA646" s="289">
        <v>0</v>
      </c>
      <c r="AB646" s="289">
        <v>0</v>
      </c>
      <c r="AC646" s="289">
        <v>0</v>
      </c>
      <c r="AD646" s="289">
        <v>0</v>
      </c>
      <c r="AE646" s="289">
        <v>0</v>
      </c>
      <c r="AF646" s="289">
        <v>0</v>
      </c>
      <c r="AG646" s="289">
        <v>0</v>
      </c>
    </row>
    <row r="647" spans="1:33">
      <c r="C647" s="54"/>
      <c r="D647" s="54"/>
      <c r="T647" s="149"/>
      <c r="U647" s="149"/>
      <c r="V647" s="288"/>
      <c r="W647" s="288"/>
      <c r="X647" s="149"/>
      <c r="Y647" s="149"/>
      <c r="Z647" s="149"/>
      <c r="AA647" s="149"/>
      <c r="AB647" s="149"/>
      <c r="AC647" s="149"/>
      <c r="AD647" s="149"/>
      <c r="AE647" s="149"/>
      <c r="AF647" s="149"/>
      <c r="AG647" s="149"/>
    </row>
    <row r="648" spans="1:33">
      <c r="A648" s="3" t="s">
        <v>1239</v>
      </c>
      <c r="C648" s="54"/>
      <c r="D648" s="54"/>
      <c r="T648" s="149" t="s">
        <v>1239</v>
      </c>
      <c r="U648" s="149"/>
      <c r="V648" s="288"/>
      <c r="W648" s="288"/>
      <c r="X648" s="149"/>
      <c r="Y648" s="149"/>
      <c r="Z648" s="149"/>
      <c r="AA648" s="149"/>
      <c r="AB648" s="149"/>
      <c r="AC648" s="149"/>
      <c r="AD648" s="149"/>
      <c r="AE648" s="149"/>
      <c r="AF648" s="149"/>
      <c r="AG648" s="149"/>
    </row>
    <row r="649" spans="1:33">
      <c r="A649" s="3" t="s">
        <v>1235</v>
      </c>
      <c r="C649" s="392">
        <v>4284960</v>
      </c>
      <c r="D649" s="54"/>
      <c r="T649" s="149" t="s">
        <v>1235</v>
      </c>
      <c r="U649" s="149"/>
      <c r="V649" s="392">
        <v>4284960</v>
      </c>
      <c r="W649" s="288"/>
      <c r="X649" s="149"/>
      <c r="Y649" s="149"/>
      <c r="Z649" s="149"/>
      <c r="AA649" s="149"/>
      <c r="AB649" s="149"/>
      <c r="AC649" s="149"/>
      <c r="AD649" s="149"/>
      <c r="AE649" s="149"/>
      <c r="AF649" s="149"/>
      <c r="AG649" s="149"/>
    </row>
    <row r="650" spans="1:33">
      <c r="A650" s="3" t="s">
        <v>1236</v>
      </c>
      <c r="C650" s="392">
        <v>3485613</v>
      </c>
      <c r="D650" s="54"/>
      <c r="T650" s="149" t="s">
        <v>1236</v>
      </c>
      <c r="U650" s="149"/>
      <c r="V650" s="392">
        <v>3485613</v>
      </c>
      <c r="W650" s="288"/>
      <c r="X650" s="149"/>
      <c r="Y650" s="149"/>
      <c r="Z650" s="149"/>
      <c r="AA650" s="149"/>
      <c r="AB650" s="149"/>
      <c r="AC650" s="149"/>
      <c r="AD650" s="149"/>
      <c r="AE650" s="149"/>
      <c r="AF650" s="149"/>
      <c r="AG650" s="149"/>
    </row>
    <row r="651" spans="1:33">
      <c r="A651" s="3" t="s">
        <v>1224</v>
      </c>
      <c r="B651" s="3" t="s">
        <v>634</v>
      </c>
      <c r="C651" s="67">
        <v>3885286.5</v>
      </c>
      <c r="D651" s="67">
        <v>162490.72980890761</v>
      </c>
      <c r="E651" s="67">
        <v>2849711.9566283291</v>
      </c>
      <c r="F651" s="67">
        <v>873083.81356276351</v>
      </c>
      <c r="G651" s="67">
        <v>0</v>
      </c>
      <c r="H651" s="67">
        <v>0</v>
      </c>
      <c r="I651" s="67">
        <v>0</v>
      </c>
      <c r="J651" s="67">
        <v>0</v>
      </c>
      <c r="K651" s="67">
        <v>0</v>
      </c>
      <c r="L651" s="67">
        <v>0</v>
      </c>
      <c r="M651" s="67">
        <v>0</v>
      </c>
      <c r="N651" s="67">
        <v>0</v>
      </c>
      <c r="T651" s="149" t="s">
        <v>1224</v>
      </c>
      <c r="U651" s="149" t="s">
        <v>634</v>
      </c>
      <c r="V651" s="289">
        <v>3885286.5</v>
      </c>
      <c r="W651" s="289">
        <v>162490.72980890761</v>
      </c>
      <c r="X651" s="289">
        <v>2849711.9566283291</v>
      </c>
      <c r="Y651" s="289">
        <v>873083.81356276351</v>
      </c>
      <c r="Z651" s="289">
        <v>0</v>
      </c>
      <c r="AA651" s="289">
        <v>0</v>
      </c>
      <c r="AB651" s="289">
        <v>0</v>
      </c>
      <c r="AC651" s="289">
        <v>0</v>
      </c>
      <c r="AD651" s="289">
        <v>0</v>
      </c>
      <c r="AE651" s="289">
        <v>0</v>
      </c>
      <c r="AF651" s="289">
        <v>0</v>
      </c>
      <c r="AG651" s="289">
        <v>0</v>
      </c>
    </row>
    <row r="652" spans="1:33">
      <c r="C652" s="54"/>
      <c r="D652" s="54"/>
      <c r="T652" s="149"/>
      <c r="U652" s="149"/>
      <c r="V652" s="288"/>
      <c r="W652" s="288"/>
      <c r="X652" s="149"/>
      <c r="Y652" s="149"/>
      <c r="Z652" s="149"/>
      <c r="AA652" s="149"/>
      <c r="AB652" s="149"/>
      <c r="AC652" s="149"/>
      <c r="AD652" s="149"/>
      <c r="AE652" s="149"/>
      <c r="AF652" s="149"/>
      <c r="AG652" s="149"/>
    </row>
    <row r="653" spans="1:33">
      <c r="A653" s="3" t="s">
        <v>1237</v>
      </c>
      <c r="C653" s="392">
        <v>-129394</v>
      </c>
      <c r="D653" s="54"/>
      <c r="T653" s="149" t="s">
        <v>1237</v>
      </c>
      <c r="U653" s="149"/>
      <c r="V653" s="392">
        <v>-129394</v>
      </c>
      <c r="W653" s="288"/>
      <c r="X653" s="149"/>
      <c r="Y653" s="149"/>
      <c r="Z653" s="149"/>
      <c r="AA653" s="149"/>
      <c r="AB653" s="149"/>
      <c r="AC653" s="149"/>
      <c r="AD653" s="149"/>
      <c r="AE653" s="149"/>
      <c r="AF653" s="149"/>
      <c r="AG653" s="149"/>
    </row>
    <row r="654" spans="1:33">
      <c r="A654" s="3" t="s">
        <v>1238</v>
      </c>
      <c r="C654" s="392">
        <v>-240609</v>
      </c>
      <c r="D654" s="54"/>
      <c r="T654" s="149" t="s">
        <v>1238</v>
      </c>
      <c r="U654" s="149"/>
      <c r="V654" s="392">
        <v>-240609</v>
      </c>
      <c r="W654" s="288"/>
      <c r="X654" s="149"/>
      <c r="Y654" s="149"/>
      <c r="Z654" s="149"/>
      <c r="AA654" s="149"/>
      <c r="AB654" s="149"/>
      <c r="AC654" s="149"/>
      <c r="AD654" s="149"/>
      <c r="AE654" s="149"/>
      <c r="AF654" s="149"/>
      <c r="AG654" s="149"/>
    </row>
    <row r="655" spans="1:33">
      <c r="A655" s="3" t="s">
        <v>1224</v>
      </c>
      <c r="B655" s="3" t="s">
        <v>634</v>
      </c>
      <c r="C655" s="67">
        <v>-185001.5</v>
      </c>
      <c r="D655" s="67">
        <v>-7737.1459609845042</v>
      </c>
      <c r="E655" s="67">
        <v>-135691.66303287438</v>
      </c>
      <c r="F655" s="67">
        <v>-41572.69100614114</v>
      </c>
      <c r="G655" s="67">
        <v>0</v>
      </c>
      <c r="H655" s="67">
        <v>0</v>
      </c>
      <c r="I655" s="67">
        <v>0</v>
      </c>
      <c r="J655" s="67">
        <v>0</v>
      </c>
      <c r="K655" s="67">
        <v>0</v>
      </c>
      <c r="L655" s="67">
        <v>0</v>
      </c>
      <c r="M655" s="67">
        <v>0</v>
      </c>
      <c r="N655" s="67">
        <v>0</v>
      </c>
      <c r="T655" s="149" t="s">
        <v>1224</v>
      </c>
      <c r="U655" s="149" t="s">
        <v>634</v>
      </c>
      <c r="V655" s="289">
        <v>-185001.5</v>
      </c>
      <c r="W655" s="289">
        <v>-7737.1459609845042</v>
      </c>
      <c r="X655" s="289">
        <v>-135691.66303287438</v>
      </c>
      <c r="Y655" s="289">
        <v>-41572.69100614114</v>
      </c>
      <c r="Z655" s="289">
        <v>0</v>
      </c>
      <c r="AA655" s="289">
        <v>0</v>
      </c>
      <c r="AB655" s="289">
        <v>0</v>
      </c>
      <c r="AC655" s="289">
        <v>0</v>
      </c>
      <c r="AD655" s="289">
        <v>0</v>
      </c>
      <c r="AE655" s="289">
        <v>0</v>
      </c>
      <c r="AF655" s="289">
        <v>0</v>
      </c>
      <c r="AG655" s="289">
        <v>0</v>
      </c>
    </row>
    <row r="656" spans="1:33">
      <c r="C656" s="54"/>
      <c r="D656" s="54"/>
      <c r="T656" s="149"/>
      <c r="U656" s="149"/>
      <c r="V656" s="288"/>
      <c r="W656" s="288"/>
      <c r="X656" s="149"/>
      <c r="Y656" s="149"/>
      <c r="Z656" s="149"/>
      <c r="AA656" s="149"/>
      <c r="AB656" s="149"/>
      <c r="AC656" s="149"/>
      <c r="AD656" s="149"/>
      <c r="AE656" s="149"/>
      <c r="AF656" s="149"/>
      <c r="AG656" s="149"/>
    </row>
    <row r="657" spans="1:33">
      <c r="A657" s="3" t="s">
        <v>1240</v>
      </c>
      <c r="C657" s="54">
        <v>12564143</v>
      </c>
      <c r="D657" s="54">
        <v>525458.48690784525</v>
      </c>
      <c r="E657" s="54">
        <v>9215327.7581687029</v>
      </c>
      <c r="F657" s="54">
        <v>2823356.7549234526</v>
      </c>
      <c r="G657" s="54">
        <v>0</v>
      </c>
      <c r="H657" s="54">
        <v>0</v>
      </c>
      <c r="I657" s="54">
        <v>0</v>
      </c>
      <c r="J657" s="54">
        <v>0</v>
      </c>
      <c r="K657" s="54">
        <v>0</v>
      </c>
      <c r="L657" s="54">
        <v>0</v>
      </c>
      <c r="M657" s="54">
        <v>0</v>
      </c>
      <c r="N657" s="54">
        <v>0</v>
      </c>
      <c r="T657" s="149" t="s">
        <v>1240</v>
      </c>
      <c r="U657" s="149"/>
      <c r="V657" s="288">
        <v>12564143</v>
      </c>
      <c r="W657" s="288">
        <v>525458.48690784525</v>
      </c>
      <c r="X657" s="288">
        <v>9215327.7581687029</v>
      </c>
      <c r="Y657" s="288">
        <v>2823356.7549234526</v>
      </c>
      <c r="Z657" s="288">
        <v>0</v>
      </c>
      <c r="AA657" s="288">
        <v>0</v>
      </c>
      <c r="AB657" s="288">
        <v>0</v>
      </c>
      <c r="AC657" s="288">
        <v>0</v>
      </c>
      <c r="AD657" s="288">
        <v>0</v>
      </c>
      <c r="AE657" s="288">
        <v>0</v>
      </c>
      <c r="AF657" s="288">
        <v>0</v>
      </c>
      <c r="AG657" s="288">
        <v>0</v>
      </c>
    </row>
    <row r="658" spans="1:33">
      <c r="T658" s="149"/>
      <c r="U658" s="149"/>
      <c r="V658" s="149"/>
      <c r="W658" s="149"/>
      <c r="X658" s="149"/>
      <c r="Y658" s="149"/>
      <c r="Z658" s="149"/>
      <c r="AA658" s="149"/>
      <c r="AB658" s="149"/>
      <c r="AC658" s="149"/>
      <c r="AD658" s="149"/>
      <c r="AE658" s="149"/>
      <c r="AF658" s="149"/>
      <c r="AG658" s="149"/>
    </row>
    <row r="659" spans="1:33">
      <c r="A659" s="89" t="s">
        <v>1241</v>
      </c>
      <c r="B659" s="89" t="s">
        <v>1242</v>
      </c>
      <c r="C659" s="155">
        <v>1</v>
      </c>
      <c r="D659" s="155">
        <v>4.1822071502039197E-2</v>
      </c>
      <c r="E659" s="155">
        <v>0.73346250183308981</v>
      </c>
      <c r="F659" s="155">
        <v>0.22471542666487102</v>
      </c>
      <c r="G659" s="155">
        <v>0</v>
      </c>
      <c r="H659" s="155">
        <v>0</v>
      </c>
      <c r="I659" s="155">
        <v>0</v>
      </c>
      <c r="J659" s="155">
        <v>0</v>
      </c>
      <c r="K659" s="155">
        <v>0</v>
      </c>
      <c r="L659" s="155">
        <v>0</v>
      </c>
      <c r="M659" s="155">
        <v>0</v>
      </c>
      <c r="N659" s="155">
        <v>0</v>
      </c>
      <c r="T659" s="148" t="s">
        <v>1241</v>
      </c>
      <c r="U659" s="148" t="s">
        <v>1242</v>
      </c>
      <c r="V659" s="157">
        <v>1</v>
      </c>
      <c r="W659" s="157">
        <v>4.1822071502039197E-2</v>
      </c>
      <c r="X659" s="157">
        <v>0.73346250183308981</v>
      </c>
      <c r="Y659" s="157">
        <v>0.22471542666487102</v>
      </c>
      <c r="Z659" s="157">
        <v>0</v>
      </c>
      <c r="AA659" s="157">
        <v>0</v>
      </c>
      <c r="AB659" s="157">
        <v>0</v>
      </c>
      <c r="AC659" s="157">
        <v>0</v>
      </c>
      <c r="AD659" s="157">
        <v>0</v>
      </c>
      <c r="AE659" s="157">
        <v>0</v>
      </c>
      <c r="AF659" s="157">
        <v>0</v>
      </c>
      <c r="AG659" s="157">
        <v>0</v>
      </c>
    </row>
    <row r="660" spans="1:33">
      <c r="A660" s="89"/>
      <c r="B660" s="89"/>
      <c r="D660" s="165">
        <v>0</v>
      </c>
      <c r="E660" s="165">
        <v>0</v>
      </c>
      <c r="F660" s="165">
        <v>0</v>
      </c>
      <c r="G660" s="165">
        <v>0</v>
      </c>
      <c r="H660" s="165">
        <v>0</v>
      </c>
      <c r="I660" s="165">
        <v>0</v>
      </c>
      <c r="J660" s="165">
        <v>0</v>
      </c>
      <c r="K660" s="165">
        <v>0</v>
      </c>
      <c r="L660" s="165">
        <v>0</v>
      </c>
      <c r="M660" s="165">
        <v>0</v>
      </c>
      <c r="N660" s="165">
        <v>0</v>
      </c>
      <c r="T660" s="148"/>
      <c r="U660" s="148"/>
      <c r="V660" s="149"/>
      <c r="W660" s="149"/>
      <c r="X660" s="149"/>
      <c r="Y660" s="149"/>
      <c r="Z660" s="149"/>
      <c r="AA660" s="149"/>
      <c r="AB660" s="149"/>
      <c r="AC660" s="149"/>
      <c r="AD660" s="149"/>
      <c r="AE660" s="149"/>
      <c r="AF660" s="149"/>
      <c r="AG660" s="149"/>
    </row>
    <row r="661" spans="1:33">
      <c r="A661" s="89" t="s">
        <v>1243</v>
      </c>
      <c r="B661" s="89" t="s">
        <v>1242</v>
      </c>
      <c r="C661" s="75">
        <v>0</v>
      </c>
      <c r="D661" s="75">
        <v>0</v>
      </c>
      <c r="E661" s="75">
        <v>0</v>
      </c>
      <c r="F661" s="75">
        <v>0</v>
      </c>
      <c r="G661" s="75">
        <v>0</v>
      </c>
      <c r="H661" s="75">
        <v>0</v>
      </c>
      <c r="I661" s="75">
        <v>0</v>
      </c>
      <c r="J661" s="75">
        <v>0</v>
      </c>
      <c r="K661" s="75">
        <v>0</v>
      </c>
      <c r="L661" s="75">
        <v>0</v>
      </c>
      <c r="M661" s="75">
        <v>0</v>
      </c>
      <c r="N661" s="75">
        <v>0</v>
      </c>
      <c r="T661" s="148" t="s">
        <v>1243</v>
      </c>
      <c r="U661" s="148" t="s">
        <v>1242</v>
      </c>
      <c r="V661" s="232">
        <v>0</v>
      </c>
      <c r="W661" s="232">
        <v>0</v>
      </c>
      <c r="X661" s="232">
        <v>0</v>
      </c>
      <c r="Y661" s="232">
        <v>0</v>
      </c>
      <c r="Z661" s="232">
        <v>0</v>
      </c>
      <c r="AA661" s="232">
        <v>0</v>
      </c>
      <c r="AB661" s="232">
        <v>0</v>
      </c>
      <c r="AC661" s="232">
        <v>0</v>
      </c>
      <c r="AD661" s="232">
        <v>0</v>
      </c>
      <c r="AE661" s="232">
        <v>0</v>
      </c>
      <c r="AF661" s="232">
        <v>0</v>
      </c>
      <c r="AG661" s="232">
        <v>0</v>
      </c>
    </row>
    <row r="662" spans="1:33">
      <c r="A662" s="89"/>
      <c r="B662" s="89"/>
      <c r="T662" s="148"/>
      <c r="U662" s="148"/>
      <c r="V662" s="149"/>
      <c r="W662" s="149"/>
      <c r="X662" s="149"/>
      <c r="Y662" s="149"/>
      <c r="Z662" s="149"/>
      <c r="AA662" s="149"/>
      <c r="AB662" s="149"/>
      <c r="AC662" s="149"/>
      <c r="AD662" s="149"/>
      <c r="AE662" s="149"/>
      <c r="AF662" s="149"/>
      <c r="AG662" s="149"/>
    </row>
    <row r="663" spans="1:33">
      <c r="A663" s="89" t="s">
        <v>994</v>
      </c>
      <c r="B663" s="89" t="s">
        <v>1244</v>
      </c>
      <c r="C663" s="155">
        <v>1</v>
      </c>
      <c r="D663" s="155">
        <v>4.1822071502039197E-2</v>
      </c>
      <c r="E663" s="155">
        <v>0.73346250183308981</v>
      </c>
      <c r="F663" s="155">
        <v>0.22471542666487102</v>
      </c>
      <c r="G663" s="155">
        <v>0</v>
      </c>
      <c r="H663" s="155">
        <v>0</v>
      </c>
      <c r="I663" s="155">
        <v>0</v>
      </c>
      <c r="J663" s="155">
        <v>0</v>
      </c>
      <c r="K663" s="155">
        <v>0</v>
      </c>
      <c r="L663" s="155">
        <v>0</v>
      </c>
      <c r="M663" s="155">
        <v>0</v>
      </c>
      <c r="N663" s="155">
        <v>0</v>
      </c>
      <c r="T663" s="148" t="s">
        <v>994</v>
      </c>
      <c r="U663" s="148" t="s">
        <v>1244</v>
      </c>
      <c r="V663" s="157">
        <v>1</v>
      </c>
      <c r="W663" s="157">
        <v>4.1822071502039197E-2</v>
      </c>
      <c r="X663" s="157">
        <v>0.73346250183308981</v>
      </c>
      <c r="Y663" s="157">
        <v>0.22471542666487102</v>
      </c>
      <c r="Z663" s="157">
        <v>0</v>
      </c>
      <c r="AA663" s="157">
        <v>0</v>
      </c>
      <c r="AB663" s="157">
        <v>0</v>
      </c>
      <c r="AC663" s="157">
        <v>0</v>
      </c>
      <c r="AD663" s="157">
        <v>0</v>
      </c>
      <c r="AE663" s="157">
        <v>0</v>
      </c>
      <c r="AF663" s="157">
        <v>0</v>
      </c>
      <c r="AG663" s="157">
        <v>0</v>
      </c>
    </row>
    <row r="664" spans="1:33">
      <c r="D664" s="165">
        <v>0</v>
      </c>
      <c r="E664" s="165">
        <v>0</v>
      </c>
      <c r="F664" s="165">
        <v>0</v>
      </c>
      <c r="G664" s="165">
        <v>0</v>
      </c>
      <c r="H664" s="165">
        <v>0</v>
      </c>
      <c r="I664" s="165">
        <v>0</v>
      </c>
      <c r="J664" s="165">
        <v>0</v>
      </c>
      <c r="K664" s="165">
        <v>0</v>
      </c>
      <c r="L664" s="165">
        <v>0</v>
      </c>
      <c r="M664" s="165">
        <v>0</v>
      </c>
      <c r="N664" s="165">
        <v>0</v>
      </c>
      <c r="T664" s="149"/>
      <c r="U664" s="149"/>
      <c r="V664" s="149"/>
      <c r="W664" s="149"/>
      <c r="X664" s="149"/>
      <c r="Y664" s="149"/>
      <c r="Z664" s="149"/>
      <c r="AA664" s="149"/>
      <c r="AB664" s="149"/>
      <c r="AC664" s="149"/>
      <c r="AD664" s="149"/>
      <c r="AE664" s="149"/>
      <c r="AF664" s="149"/>
      <c r="AG664" s="149"/>
    </row>
    <row r="665" spans="1:33">
      <c r="T665" s="149"/>
      <c r="U665" s="149"/>
      <c r="V665" s="149"/>
      <c r="W665" s="149"/>
      <c r="X665" s="149"/>
      <c r="Y665" s="149"/>
      <c r="Z665" s="149"/>
      <c r="AA665" s="149"/>
      <c r="AB665" s="149"/>
      <c r="AC665" s="149"/>
      <c r="AD665" s="149"/>
      <c r="AE665" s="149"/>
      <c r="AF665" s="149"/>
      <c r="AG665" s="149"/>
    </row>
    <row r="666" spans="1:33">
      <c r="T666" s="149"/>
      <c r="U666" s="149"/>
      <c r="V666" s="149"/>
      <c r="W666" s="149"/>
      <c r="X666" s="149"/>
      <c r="Y666" s="149"/>
      <c r="Z666" s="149"/>
      <c r="AA666" s="149"/>
      <c r="AB666" s="149"/>
      <c r="AC666" s="149"/>
      <c r="AD666" s="149"/>
      <c r="AE666" s="149"/>
      <c r="AF666" s="149"/>
      <c r="AG666" s="149"/>
    </row>
    <row r="667" spans="1:33">
      <c r="A667" s="89" t="s">
        <v>1245</v>
      </c>
      <c r="C667" s="278" t="s">
        <v>58</v>
      </c>
      <c r="D667" s="278" t="s">
        <v>962</v>
      </c>
      <c r="E667" s="278" t="s">
        <v>959</v>
      </c>
      <c r="F667" s="278" t="s">
        <v>721</v>
      </c>
      <c r="G667" s="278" t="s">
        <v>1047</v>
      </c>
      <c r="H667" s="278" t="s">
        <v>723</v>
      </c>
      <c r="I667" s="278" t="s">
        <v>749</v>
      </c>
      <c r="J667" s="278" t="s">
        <v>725</v>
      </c>
      <c r="K667" s="278" t="s">
        <v>1048</v>
      </c>
      <c r="L667" s="278" t="s">
        <v>120</v>
      </c>
      <c r="M667" s="278" t="s">
        <v>59</v>
      </c>
      <c r="N667" s="278" t="s">
        <v>728</v>
      </c>
      <c r="T667" s="148" t="s">
        <v>1245</v>
      </c>
      <c r="U667" s="149"/>
      <c r="V667" s="280" t="s">
        <v>58</v>
      </c>
      <c r="W667" s="280" t="s">
        <v>962</v>
      </c>
      <c r="X667" s="280" t="s">
        <v>959</v>
      </c>
      <c r="Y667" s="280" t="s">
        <v>721</v>
      </c>
      <c r="Z667" s="280" t="s">
        <v>1047</v>
      </c>
      <c r="AA667" s="280" t="s">
        <v>723</v>
      </c>
      <c r="AB667" s="280" t="s">
        <v>749</v>
      </c>
      <c r="AC667" s="280" t="s">
        <v>725</v>
      </c>
      <c r="AD667" s="280" t="s">
        <v>1048</v>
      </c>
      <c r="AE667" s="280" t="s">
        <v>120</v>
      </c>
      <c r="AF667" s="280" t="s">
        <v>59</v>
      </c>
      <c r="AG667" s="280" t="s">
        <v>728</v>
      </c>
    </row>
    <row r="668" spans="1:33">
      <c r="T668" s="149"/>
      <c r="U668" s="149"/>
      <c r="V668" s="149"/>
      <c r="W668" s="149"/>
      <c r="X668" s="149"/>
      <c r="Y668" s="149"/>
      <c r="Z668" s="149"/>
      <c r="AA668" s="149"/>
      <c r="AB668" s="149"/>
      <c r="AC668" s="149"/>
      <c r="AD668" s="149"/>
      <c r="AE668" s="149"/>
      <c r="AF668" s="149"/>
      <c r="AG668" s="149"/>
    </row>
    <row r="669" spans="1:33">
      <c r="A669" s="3" t="s">
        <v>1246</v>
      </c>
      <c r="B669" s="3" t="s">
        <v>634</v>
      </c>
      <c r="C669" s="392">
        <v>17094202</v>
      </c>
      <c r="D669" s="54">
        <v>714914.93831430143</v>
      </c>
      <c r="E669" s="54">
        <v>12537956.165760208</v>
      </c>
      <c r="F669" s="54">
        <v>3841330.895925492</v>
      </c>
      <c r="G669" s="54">
        <v>0</v>
      </c>
      <c r="H669" s="54">
        <v>0</v>
      </c>
      <c r="I669" s="54">
        <v>0</v>
      </c>
      <c r="J669" s="54">
        <v>0</v>
      </c>
      <c r="K669" s="54">
        <v>0</v>
      </c>
      <c r="L669" s="54">
        <v>0</v>
      </c>
      <c r="M669" s="54">
        <v>0</v>
      </c>
      <c r="N669" s="54">
        <v>0</v>
      </c>
      <c r="T669" s="149" t="s">
        <v>1247</v>
      </c>
      <c r="U669" s="149" t="s">
        <v>634</v>
      </c>
      <c r="V669" s="392">
        <v>17094202</v>
      </c>
      <c r="W669" s="288">
        <v>714914.93831430143</v>
      </c>
      <c r="X669" s="288">
        <v>12537956.165760208</v>
      </c>
      <c r="Y669" s="288">
        <v>3841330.895925492</v>
      </c>
      <c r="Z669" s="288">
        <v>0</v>
      </c>
      <c r="AA669" s="288">
        <v>0</v>
      </c>
      <c r="AB669" s="288">
        <v>0</v>
      </c>
      <c r="AC669" s="288">
        <v>0</v>
      </c>
      <c r="AD669" s="288">
        <v>0</v>
      </c>
      <c r="AE669" s="288">
        <v>0</v>
      </c>
      <c r="AF669" s="288">
        <v>0</v>
      </c>
      <c r="AG669" s="288">
        <v>0</v>
      </c>
    </row>
    <row r="670" spans="1:33">
      <c r="A670" s="54">
        <v>-108</v>
      </c>
      <c r="B670" s="3" t="s">
        <v>634</v>
      </c>
      <c r="C670" s="392">
        <v>-8434030</v>
      </c>
      <c r="D670" s="54">
        <v>-352728.60571034363</v>
      </c>
      <c r="E670" s="54">
        <v>-6186044.7443353347</v>
      </c>
      <c r="F670" s="54">
        <v>-1895256.6499543223</v>
      </c>
      <c r="G670" s="54">
        <v>0</v>
      </c>
      <c r="H670" s="54">
        <v>0</v>
      </c>
      <c r="I670" s="54">
        <v>0</v>
      </c>
      <c r="J670" s="54">
        <v>0</v>
      </c>
      <c r="K670" s="54">
        <v>0</v>
      </c>
      <c r="L670" s="54">
        <v>0</v>
      </c>
      <c r="M670" s="54">
        <v>0</v>
      </c>
      <c r="N670" s="54">
        <v>0</v>
      </c>
      <c r="T670" s="288">
        <v>-108</v>
      </c>
      <c r="U670" s="149" t="s">
        <v>634</v>
      </c>
      <c r="V670" s="392">
        <v>-8434030</v>
      </c>
      <c r="W670" s="288">
        <v>-352728.60571034363</v>
      </c>
      <c r="X670" s="288">
        <v>-6186044.7443353347</v>
      </c>
      <c r="Y670" s="288">
        <v>-1895256.6499543223</v>
      </c>
      <c r="Z670" s="288">
        <v>0</v>
      </c>
      <c r="AA670" s="288">
        <v>0</v>
      </c>
      <c r="AB670" s="288">
        <v>0</v>
      </c>
      <c r="AC670" s="288">
        <v>0</v>
      </c>
      <c r="AD670" s="288">
        <v>0</v>
      </c>
      <c r="AE670" s="288">
        <v>0</v>
      </c>
      <c r="AF670" s="288">
        <v>0</v>
      </c>
      <c r="AG670" s="288">
        <v>0</v>
      </c>
    </row>
    <row r="671" spans="1:33">
      <c r="A671" s="3" t="s">
        <v>1248</v>
      </c>
      <c r="B671" s="3" t="s">
        <v>634</v>
      </c>
      <c r="C671" s="392">
        <v>3485613</v>
      </c>
      <c r="D671" s="54">
        <v>145775.55611443735</v>
      </c>
      <c r="E671" s="54">
        <v>2556566.4314019415</v>
      </c>
      <c r="F671" s="54">
        <v>783271.01248362113</v>
      </c>
      <c r="G671" s="54">
        <v>0</v>
      </c>
      <c r="H671" s="54">
        <v>0</v>
      </c>
      <c r="I671" s="54">
        <v>0</v>
      </c>
      <c r="J671" s="54">
        <v>0</v>
      </c>
      <c r="K671" s="54">
        <v>0</v>
      </c>
      <c r="L671" s="54">
        <v>0</v>
      </c>
      <c r="M671" s="54">
        <v>0</v>
      </c>
      <c r="N671" s="54">
        <v>0</v>
      </c>
      <c r="T671" s="149" t="s">
        <v>1249</v>
      </c>
      <c r="U671" s="149" t="s">
        <v>634</v>
      </c>
      <c r="V671" s="392">
        <v>3485613</v>
      </c>
      <c r="W671" s="288">
        <v>145775.55611443735</v>
      </c>
      <c r="X671" s="288">
        <v>2556566.4314019415</v>
      </c>
      <c r="Y671" s="288">
        <v>783271.01248362113</v>
      </c>
      <c r="Z671" s="288">
        <v>0</v>
      </c>
      <c r="AA671" s="288">
        <v>0</v>
      </c>
      <c r="AB671" s="288">
        <v>0</v>
      </c>
      <c r="AC671" s="288">
        <v>0</v>
      </c>
      <c r="AD671" s="288">
        <v>0</v>
      </c>
      <c r="AE671" s="288">
        <v>0</v>
      </c>
      <c r="AF671" s="288">
        <v>0</v>
      </c>
      <c r="AG671" s="288">
        <v>0</v>
      </c>
    </row>
    <row r="672" spans="1:33">
      <c r="A672" s="54">
        <v>-108</v>
      </c>
      <c r="B672" s="3" t="s">
        <v>634</v>
      </c>
      <c r="C672" s="392">
        <v>-240609</v>
      </c>
      <c r="D672" s="54">
        <v>-10062.76680203415</v>
      </c>
      <c r="E672" s="54">
        <v>-176477.67910355789</v>
      </c>
      <c r="F672" s="54">
        <v>-54068.554094407955</v>
      </c>
      <c r="G672" s="54">
        <v>0</v>
      </c>
      <c r="H672" s="54">
        <v>0</v>
      </c>
      <c r="I672" s="54">
        <v>0</v>
      </c>
      <c r="J672" s="54">
        <v>0</v>
      </c>
      <c r="K672" s="54">
        <v>0</v>
      </c>
      <c r="L672" s="54">
        <v>0</v>
      </c>
      <c r="M672" s="54">
        <v>0</v>
      </c>
      <c r="N672" s="54">
        <v>0</v>
      </c>
      <c r="T672" s="288">
        <v>-108</v>
      </c>
      <c r="U672" s="149" t="s">
        <v>634</v>
      </c>
      <c r="V672" s="392">
        <v>-240609</v>
      </c>
      <c r="W672" s="288">
        <v>-10062.76680203415</v>
      </c>
      <c r="X672" s="288">
        <v>-176477.67910355789</v>
      </c>
      <c r="Y672" s="288">
        <v>-54068.554094407955</v>
      </c>
      <c r="Z672" s="288">
        <v>0</v>
      </c>
      <c r="AA672" s="288">
        <v>0</v>
      </c>
      <c r="AB672" s="288">
        <v>0</v>
      </c>
      <c r="AC672" s="288">
        <v>0</v>
      </c>
      <c r="AD672" s="288">
        <v>0</v>
      </c>
      <c r="AE672" s="288">
        <v>0</v>
      </c>
      <c r="AF672" s="288">
        <v>0</v>
      </c>
      <c r="AG672" s="288">
        <v>0</v>
      </c>
    </row>
    <row r="673" spans="1:33">
      <c r="A673" s="54">
        <v>-107</v>
      </c>
      <c r="B673" s="3" t="s">
        <v>634</v>
      </c>
      <c r="C673" s="392">
        <v>1778549</v>
      </c>
      <c r="D673" s="54">
        <v>74382.603447880319</v>
      </c>
      <c r="E673" s="54">
        <v>1304498.9991727402</v>
      </c>
      <c r="F673" s="54">
        <v>399667.39737937972</v>
      </c>
      <c r="G673" s="54">
        <v>0</v>
      </c>
      <c r="H673" s="54">
        <v>0</v>
      </c>
      <c r="I673" s="54">
        <v>0</v>
      </c>
      <c r="J673" s="54">
        <v>0</v>
      </c>
      <c r="K673" s="54">
        <v>0</v>
      </c>
      <c r="L673" s="54">
        <v>0</v>
      </c>
      <c r="M673" s="54">
        <v>0</v>
      </c>
      <c r="N673" s="54">
        <v>0</v>
      </c>
      <c r="T673" s="288">
        <v>-107</v>
      </c>
      <c r="U673" s="149" t="s">
        <v>634</v>
      </c>
      <c r="V673" s="392">
        <v>1778549</v>
      </c>
      <c r="W673" s="288">
        <v>74382.603447880319</v>
      </c>
      <c r="X673" s="288">
        <v>1304498.9991727402</v>
      </c>
      <c r="Y673" s="288">
        <v>399667.39737937972</v>
      </c>
      <c r="Z673" s="288">
        <v>0</v>
      </c>
      <c r="AA673" s="288">
        <v>0</v>
      </c>
      <c r="AB673" s="288">
        <v>0</v>
      </c>
      <c r="AC673" s="288">
        <v>0</v>
      </c>
      <c r="AD673" s="288">
        <v>0</v>
      </c>
      <c r="AE673" s="288">
        <v>0</v>
      </c>
      <c r="AF673" s="288">
        <v>0</v>
      </c>
      <c r="AG673" s="288">
        <v>0</v>
      </c>
    </row>
    <row r="674" spans="1:33">
      <c r="A674" s="54">
        <v>-120</v>
      </c>
      <c r="B674" s="3" t="s">
        <v>637</v>
      </c>
      <c r="C674" s="392">
        <v>1975759</v>
      </c>
      <c r="D674" s="54">
        <v>84350.684112497169</v>
      </c>
      <c r="E674" s="54">
        <v>1436434.2923823253</v>
      </c>
      <c r="F674" s="54">
        <v>454974.02350517758</v>
      </c>
      <c r="G674" s="54">
        <v>0</v>
      </c>
      <c r="H674" s="54">
        <v>0</v>
      </c>
      <c r="I674" s="54">
        <v>0</v>
      </c>
      <c r="J674" s="54">
        <v>0</v>
      </c>
      <c r="K674" s="54">
        <v>0</v>
      </c>
      <c r="L674" s="54">
        <v>0</v>
      </c>
      <c r="M674" s="54">
        <v>0</v>
      </c>
      <c r="N674" s="54">
        <v>0</v>
      </c>
      <c r="T674" s="288">
        <v>-120</v>
      </c>
      <c r="U674" s="149" t="s">
        <v>637</v>
      </c>
      <c r="V674" s="392">
        <v>1975759</v>
      </c>
      <c r="W674" s="288">
        <v>84350.684112497169</v>
      </c>
      <c r="X674" s="288">
        <v>1436434.2923823253</v>
      </c>
      <c r="Y674" s="288">
        <v>454974.02350517758</v>
      </c>
      <c r="Z674" s="288">
        <v>0</v>
      </c>
      <c r="AA674" s="288">
        <v>0</v>
      </c>
      <c r="AB674" s="288">
        <v>0</v>
      </c>
      <c r="AC674" s="288">
        <v>0</v>
      </c>
      <c r="AD674" s="288">
        <v>0</v>
      </c>
      <c r="AE674" s="288">
        <v>0</v>
      </c>
      <c r="AF674" s="288">
        <v>0</v>
      </c>
      <c r="AG674" s="288">
        <v>0</v>
      </c>
    </row>
    <row r="675" spans="1:33">
      <c r="A675" s="54">
        <v>-228</v>
      </c>
      <c r="B675" s="3" t="s">
        <v>634</v>
      </c>
      <c r="C675" s="392">
        <v>7220849</v>
      </c>
      <c r="D675" s="54">
        <v>301990.86318342824</v>
      </c>
      <c r="E675" s="54">
        <v>5296221.9728989648</v>
      </c>
      <c r="F675" s="54">
        <v>1622636.1639176074</v>
      </c>
      <c r="G675" s="54">
        <v>0</v>
      </c>
      <c r="H675" s="54">
        <v>0</v>
      </c>
      <c r="I675" s="54">
        <v>0</v>
      </c>
      <c r="J675" s="54">
        <v>0</v>
      </c>
      <c r="K675" s="54">
        <v>0</v>
      </c>
      <c r="L675" s="54">
        <v>0</v>
      </c>
      <c r="M675" s="54">
        <v>0</v>
      </c>
      <c r="N675" s="54">
        <v>0</v>
      </c>
      <c r="T675" s="288">
        <v>-228</v>
      </c>
      <c r="U675" s="149" t="s">
        <v>634</v>
      </c>
      <c r="V675" s="392">
        <v>7220849</v>
      </c>
      <c r="W675" s="288">
        <v>301990.86318342824</v>
      </c>
      <c r="X675" s="288">
        <v>5296221.9728989648</v>
      </c>
      <c r="Y675" s="288">
        <v>1622636.1639176074</v>
      </c>
      <c r="Z675" s="288">
        <v>0</v>
      </c>
      <c r="AA675" s="288">
        <v>0</v>
      </c>
      <c r="AB675" s="288">
        <v>0</v>
      </c>
      <c r="AC675" s="288">
        <v>0</v>
      </c>
      <c r="AD675" s="288">
        <v>0</v>
      </c>
      <c r="AE675" s="288">
        <v>0</v>
      </c>
      <c r="AF675" s="288">
        <v>0</v>
      </c>
      <c r="AG675" s="288">
        <v>0</v>
      </c>
    </row>
    <row r="676" spans="1:33">
      <c r="A676" s="54">
        <v>-228</v>
      </c>
      <c r="B676" s="3" t="s">
        <v>634</v>
      </c>
      <c r="C676" s="392">
        <v>1472376</v>
      </c>
      <c r="D676" s="54">
        <v>61577.814349886467</v>
      </c>
      <c r="E676" s="54">
        <v>1079932.5845989974</v>
      </c>
      <c r="F676" s="54">
        <v>330865.60105111619</v>
      </c>
      <c r="G676" s="54">
        <v>0</v>
      </c>
      <c r="H676" s="54">
        <v>0</v>
      </c>
      <c r="I676" s="54">
        <v>0</v>
      </c>
      <c r="J676" s="54">
        <v>0</v>
      </c>
      <c r="K676" s="54">
        <v>0</v>
      </c>
      <c r="L676" s="54">
        <v>0</v>
      </c>
      <c r="M676" s="54">
        <v>0</v>
      </c>
      <c r="N676" s="54">
        <v>0</v>
      </c>
      <c r="T676" s="288">
        <v>-228</v>
      </c>
      <c r="U676" s="149" t="s">
        <v>634</v>
      </c>
      <c r="V676" s="392">
        <v>1472376</v>
      </c>
      <c r="W676" s="288">
        <v>61577.814349886467</v>
      </c>
      <c r="X676" s="288">
        <v>1079932.5845989974</v>
      </c>
      <c r="Y676" s="288">
        <v>330865.60105111619</v>
      </c>
      <c r="Z676" s="288">
        <v>0</v>
      </c>
      <c r="AA676" s="288">
        <v>0</v>
      </c>
      <c r="AB676" s="288">
        <v>0</v>
      </c>
      <c r="AC676" s="288">
        <v>0</v>
      </c>
      <c r="AD676" s="288">
        <v>0</v>
      </c>
      <c r="AE676" s="288">
        <v>0</v>
      </c>
      <c r="AF676" s="288">
        <v>0</v>
      </c>
      <c r="AG676" s="288">
        <v>0</v>
      </c>
    </row>
    <row r="677" spans="1:33">
      <c r="A677" s="54">
        <v>-228</v>
      </c>
      <c r="B677" s="3" t="s">
        <v>1244</v>
      </c>
      <c r="C677" s="392">
        <v>3531000</v>
      </c>
      <c r="D677" s="54">
        <v>147673.7344737004</v>
      </c>
      <c r="E677" s="54">
        <v>2589856.0939726401</v>
      </c>
      <c r="F677" s="54">
        <v>793470.1715536596</v>
      </c>
      <c r="G677" s="54">
        <v>0</v>
      </c>
      <c r="H677" s="54">
        <v>0</v>
      </c>
      <c r="I677" s="54">
        <v>0</v>
      </c>
      <c r="J677" s="54">
        <v>0</v>
      </c>
      <c r="K677" s="54">
        <v>0</v>
      </c>
      <c r="L677" s="54">
        <v>0</v>
      </c>
      <c r="M677" s="54">
        <v>0</v>
      </c>
      <c r="N677" s="54">
        <v>0</v>
      </c>
      <c r="T677" s="288">
        <v>-228</v>
      </c>
      <c r="U677" s="149" t="s">
        <v>1244</v>
      </c>
      <c r="V677" s="392">
        <v>3531000</v>
      </c>
      <c r="W677" s="288">
        <v>147673.7344737004</v>
      </c>
      <c r="X677" s="288">
        <v>2589856.0939726401</v>
      </c>
      <c r="Y677" s="288">
        <v>793470.1715536596</v>
      </c>
      <c r="Z677" s="288">
        <v>0</v>
      </c>
      <c r="AA677" s="288">
        <v>0</v>
      </c>
      <c r="AB677" s="288">
        <v>0</v>
      </c>
      <c r="AC677" s="288">
        <v>0</v>
      </c>
      <c r="AD677" s="288">
        <v>0</v>
      </c>
      <c r="AE677" s="288">
        <v>0</v>
      </c>
      <c r="AF677" s="288">
        <v>0</v>
      </c>
      <c r="AG677" s="288">
        <v>0</v>
      </c>
    </row>
    <row r="678" spans="1:33">
      <c r="A678" s="54">
        <v>-228</v>
      </c>
      <c r="B678" s="3" t="s">
        <v>637</v>
      </c>
      <c r="C678" s="392">
        <v>1743025</v>
      </c>
      <c r="D678" s="54">
        <v>74414.617964633027</v>
      </c>
      <c r="E678" s="54">
        <v>1267229.9012580495</v>
      </c>
      <c r="F678" s="54">
        <v>401380.48077731754</v>
      </c>
      <c r="G678" s="54">
        <v>0</v>
      </c>
      <c r="H678" s="54">
        <v>0</v>
      </c>
      <c r="I678" s="54">
        <v>0</v>
      </c>
      <c r="J678" s="54">
        <v>0</v>
      </c>
      <c r="K678" s="54">
        <v>0</v>
      </c>
      <c r="L678" s="54">
        <v>0</v>
      </c>
      <c r="M678" s="54">
        <v>0</v>
      </c>
      <c r="N678" s="54">
        <v>0</v>
      </c>
      <c r="T678" s="288">
        <v>-228</v>
      </c>
      <c r="U678" s="149" t="s">
        <v>637</v>
      </c>
      <c r="V678" s="392">
        <v>1743025</v>
      </c>
      <c r="W678" s="288">
        <v>74414.617964633027</v>
      </c>
      <c r="X678" s="288">
        <v>1267229.9012580495</v>
      </c>
      <c r="Y678" s="288">
        <v>401380.48077731754</v>
      </c>
      <c r="Z678" s="288">
        <v>0</v>
      </c>
      <c r="AA678" s="288">
        <v>0</v>
      </c>
      <c r="AB678" s="288">
        <v>0</v>
      </c>
      <c r="AC678" s="288">
        <v>0</v>
      </c>
      <c r="AD678" s="288">
        <v>0</v>
      </c>
      <c r="AE678" s="288">
        <v>0</v>
      </c>
      <c r="AF678" s="288">
        <v>0</v>
      </c>
      <c r="AG678" s="288">
        <v>0</v>
      </c>
    </row>
    <row r="679" spans="1:33">
      <c r="A679" s="3" t="s">
        <v>1250</v>
      </c>
      <c r="C679" s="67">
        <v>29626734</v>
      </c>
      <c r="D679" s="67">
        <v>1242289.4394483867</v>
      </c>
      <c r="E679" s="67">
        <v>21706174.018006973</v>
      </c>
      <c r="F679" s="67">
        <v>6678270.5425446406</v>
      </c>
      <c r="G679" s="67">
        <v>0</v>
      </c>
      <c r="H679" s="67">
        <v>0</v>
      </c>
      <c r="I679" s="67">
        <v>0</v>
      </c>
      <c r="J679" s="67">
        <v>0</v>
      </c>
      <c r="K679" s="67">
        <v>0</v>
      </c>
      <c r="L679" s="67">
        <v>0</v>
      </c>
      <c r="M679" s="67">
        <v>0</v>
      </c>
      <c r="N679" s="67">
        <v>0</v>
      </c>
      <c r="T679" s="149" t="s">
        <v>1250</v>
      </c>
      <c r="U679" s="149"/>
      <c r="V679" s="289">
        <v>29626734</v>
      </c>
      <c r="W679" s="289">
        <v>1242289.4394483867</v>
      </c>
      <c r="X679" s="289">
        <v>21706174.018006973</v>
      </c>
      <c r="Y679" s="289">
        <v>6678270.5425446406</v>
      </c>
      <c r="Z679" s="289">
        <v>0</v>
      </c>
      <c r="AA679" s="289">
        <v>0</v>
      </c>
      <c r="AB679" s="289">
        <v>0</v>
      </c>
      <c r="AC679" s="289">
        <v>0</v>
      </c>
      <c r="AD679" s="289">
        <v>0</v>
      </c>
      <c r="AE679" s="289">
        <v>0</v>
      </c>
      <c r="AF679" s="289">
        <v>0</v>
      </c>
      <c r="AG679" s="289">
        <v>0</v>
      </c>
    </row>
    <row r="680" spans="1:33">
      <c r="C680" s="54"/>
      <c r="D680" s="54"/>
      <c r="E680" s="54"/>
      <c r="F680" s="54"/>
      <c r="G680" s="54"/>
      <c r="H680" s="54"/>
      <c r="I680" s="54"/>
      <c r="J680" s="54"/>
      <c r="K680" s="54"/>
      <c r="L680" s="54"/>
      <c r="M680" s="54"/>
      <c r="N680" s="54"/>
      <c r="T680" s="149"/>
      <c r="U680" s="149"/>
      <c r="V680" s="288"/>
      <c r="W680" s="288"/>
      <c r="X680" s="288"/>
      <c r="Y680" s="288"/>
      <c r="Z680" s="288"/>
      <c r="AA680" s="288"/>
      <c r="AB680" s="288"/>
      <c r="AC680" s="288"/>
      <c r="AD680" s="288"/>
      <c r="AE680" s="288"/>
      <c r="AF680" s="288"/>
      <c r="AG680" s="288"/>
    </row>
    <row r="681" spans="1:33">
      <c r="A681" s="3" t="s">
        <v>1251</v>
      </c>
      <c r="B681" s="3" t="s">
        <v>1244</v>
      </c>
      <c r="C681" s="392">
        <v>112680</v>
      </c>
      <c r="D681" s="54">
        <v>4712.5110168497768</v>
      </c>
      <c r="E681" s="54">
        <v>82646.554706552561</v>
      </c>
      <c r="F681" s="54">
        <v>25320.934276597665</v>
      </c>
      <c r="G681" s="54">
        <v>0</v>
      </c>
      <c r="H681" s="54">
        <v>0</v>
      </c>
      <c r="I681" s="54">
        <v>0</v>
      </c>
      <c r="J681" s="54">
        <v>0</v>
      </c>
      <c r="K681" s="54">
        <v>0</v>
      </c>
      <c r="L681" s="54">
        <v>0</v>
      </c>
      <c r="M681" s="54">
        <v>0</v>
      </c>
      <c r="N681" s="54">
        <v>0</v>
      </c>
      <c r="T681" s="149" t="s">
        <v>1252</v>
      </c>
      <c r="U681" s="149" t="s">
        <v>1244</v>
      </c>
      <c r="V681" s="392">
        <v>112680</v>
      </c>
      <c r="W681" s="288">
        <v>4712.5110168497768</v>
      </c>
      <c r="X681" s="288">
        <v>82646.554706552561</v>
      </c>
      <c r="Y681" s="288">
        <v>25320.934276597665</v>
      </c>
      <c r="Z681" s="288">
        <v>0</v>
      </c>
      <c r="AA681" s="288">
        <v>0</v>
      </c>
      <c r="AB681" s="288">
        <v>0</v>
      </c>
      <c r="AC681" s="288">
        <v>0</v>
      </c>
      <c r="AD681" s="288">
        <v>0</v>
      </c>
      <c r="AE681" s="288">
        <v>0</v>
      </c>
      <c r="AF681" s="288">
        <v>0</v>
      </c>
      <c r="AG681" s="288">
        <v>0</v>
      </c>
    </row>
    <row r="682" spans="1:33">
      <c r="A682" s="54">
        <v>-228</v>
      </c>
      <c r="B682" s="3" t="s">
        <v>637</v>
      </c>
      <c r="C682" s="392">
        <v>941950</v>
      </c>
      <c r="D682" s="54">
        <v>40214.48309220239</v>
      </c>
      <c r="E682" s="54">
        <v>684825.06303123571</v>
      </c>
      <c r="F682" s="54">
        <v>216910.45387656189</v>
      </c>
      <c r="G682" s="54">
        <v>0</v>
      </c>
      <c r="H682" s="54">
        <v>0</v>
      </c>
      <c r="I682" s="54">
        <v>0</v>
      </c>
      <c r="J682" s="54">
        <v>0</v>
      </c>
      <c r="K682" s="54">
        <v>0</v>
      </c>
      <c r="L682" s="54">
        <v>0</v>
      </c>
      <c r="M682" s="54">
        <v>0</v>
      </c>
      <c r="N682" s="54">
        <v>0</v>
      </c>
      <c r="T682" s="288">
        <v>-228</v>
      </c>
      <c r="U682" s="149" t="s">
        <v>637</v>
      </c>
      <c r="V682" s="392">
        <v>941950</v>
      </c>
      <c r="W682" s="288">
        <v>40214.48309220239</v>
      </c>
      <c r="X682" s="288">
        <v>684825.06303123571</v>
      </c>
      <c r="Y682" s="288">
        <v>216910.45387656189</v>
      </c>
      <c r="Z682" s="288">
        <v>0</v>
      </c>
      <c r="AA682" s="288">
        <v>0</v>
      </c>
      <c r="AB682" s="288">
        <v>0</v>
      </c>
      <c r="AC682" s="288">
        <v>0</v>
      </c>
      <c r="AD682" s="288">
        <v>0</v>
      </c>
      <c r="AE682" s="288">
        <v>0</v>
      </c>
      <c r="AF682" s="288">
        <v>0</v>
      </c>
      <c r="AG682" s="288">
        <v>0</v>
      </c>
    </row>
    <row r="683" spans="1:33">
      <c r="A683" s="3" t="s">
        <v>1253</v>
      </c>
      <c r="C683" s="67">
        <v>1054630</v>
      </c>
      <c r="D683" s="67">
        <v>44926.994109052168</v>
      </c>
      <c r="E683" s="67">
        <v>767471.61773778824</v>
      </c>
      <c r="F683" s="67">
        <v>242231.38815315955</v>
      </c>
      <c r="G683" s="67">
        <v>0</v>
      </c>
      <c r="H683" s="67">
        <v>0</v>
      </c>
      <c r="I683" s="67">
        <v>0</v>
      </c>
      <c r="J683" s="67">
        <v>0</v>
      </c>
      <c r="K683" s="67">
        <v>0</v>
      </c>
      <c r="L683" s="67">
        <v>0</v>
      </c>
      <c r="M683" s="67">
        <v>0</v>
      </c>
      <c r="N683" s="67">
        <v>0</v>
      </c>
      <c r="T683" s="149" t="s">
        <v>1253</v>
      </c>
      <c r="U683" s="149"/>
      <c r="V683" s="289">
        <v>1054630</v>
      </c>
      <c r="W683" s="289">
        <v>44926.994109052168</v>
      </c>
      <c r="X683" s="289">
        <v>767471.61773778824</v>
      </c>
      <c r="Y683" s="289">
        <v>242231.38815315955</v>
      </c>
      <c r="Z683" s="289">
        <v>0</v>
      </c>
      <c r="AA683" s="289">
        <v>0</v>
      </c>
      <c r="AB683" s="289">
        <v>0</v>
      </c>
      <c r="AC683" s="289">
        <v>0</v>
      </c>
      <c r="AD683" s="289">
        <v>0</v>
      </c>
      <c r="AE683" s="289">
        <v>0</v>
      </c>
      <c r="AF683" s="289">
        <v>0</v>
      </c>
      <c r="AG683" s="289">
        <v>0</v>
      </c>
    </row>
    <row r="684" spans="1:33">
      <c r="C684" s="54"/>
      <c r="D684" s="54"/>
      <c r="E684" s="54"/>
      <c r="F684" s="54"/>
      <c r="G684" s="54"/>
      <c r="H684" s="54"/>
      <c r="I684" s="54"/>
      <c r="J684" s="54"/>
      <c r="K684" s="54"/>
      <c r="L684" s="54"/>
      <c r="M684" s="54"/>
      <c r="N684" s="54"/>
      <c r="T684" s="149"/>
      <c r="U684" s="149"/>
      <c r="V684" s="288"/>
      <c r="W684" s="288"/>
      <c r="X684" s="288"/>
      <c r="Y684" s="288"/>
      <c r="Z684" s="288"/>
      <c r="AA684" s="288"/>
      <c r="AB684" s="288"/>
      <c r="AC684" s="288"/>
      <c r="AD684" s="288"/>
      <c r="AE684" s="288"/>
      <c r="AF684" s="288"/>
      <c r="AG684" s="288"/>
    </row>
    <row r="685" spans="1:33">
      <c r="A685" s="3" t="s">
        <v>1254</v>
      </c>
      <c r="C685" s="54">
        <v>30681364</v>
      </c>
      <c r="D685" s="54">
        <v>1287216.4335574389</v>
      </c>
      <c r="E685" s="54">
        <v>22473645.635744762</v>
      </c>
      <c r="F685" s="54">
        <v>6920501.9306978006</v>
      </c>
      <c r="G685" s="54">
        <v>0</v>
      </c>
      <c r="H685" s="54">
        <v>0</v>
      </c>
      <c r="I685" s="54">
        <v>0</v>
      </c>
      <c r="J685" s="54">
        <v>0</v>
      </c>
      <c r="K685" s="54">
        <v>0</v>
      </c>
      <c r="L685" s="54">
        <v>0</v>
      </c>
      <c r="M685" s="54">
        <v>0</v>
      </c>
      <c r="N685" s="54">
        <v>0</v>
      </c>
      <c r="T685" s="149" t="s">
        <v>1254</v>
      </c>
      <c r="U685" s="149"/>
      <c r="V685" s="288">
        <v>30681364</v>
      </c>
      <c r="W685" s="288">
        <v>1287216.4335574389</v>
      </c>
      <c r="X685" s="288">
        <v>22473645.635744762</v>
      </c>
      <c r="Y685" s="288">
        <v>6920501.9306978006</v>
      </c>
      <c r="Z685" s="288">
        <v>0</v>
      </c>
      <c r="AA685" s="288">
        <v>0</v>
      </c>
      <c r="AB685" s="288">
        <v>0</v>
      </c>
      <c r="AC685" s="288">
        <v>0</v>
      </c>
      <c r="AD685" s="288">
        <v>0</v>
      </c>
      <c r="AE685" s="288">
        <v>0</v>
      </c>
      <c r="AF685" s="288">
        <v>0</v>
      </c>
      <c r="AG685" s="288">
        <v>0</v>
      </c>
    </row>
    <row r="686" spans="1:33">
      <c r="C686" s="54"/>
      <c r="D686" s="54"/>
      <c r="E686" s="54"/>
      <c r="F686" s="54"/>
      <c r="G686" s="54"/>
      <c r="H686" s="54"/>
      <c r="I686" s="54"/>
      <c r="J686" s="54"/>
      <c r="K686" s="54"/>
      <c r="L686" s="54"/>
      <c r="M686" s="54"/>
      <c r="N686" s="54"/>
      <c r="T686" s="149"/>
      <c r="U686" s="149"/>
      <c r="V686" s="288"/>
      <c r="W686" s="288"/>
      <c r="X686" s="288"/>
      <c r="Y686" s="288"/>
      <c r="Z686" s="288"/>
      <c r="AA686" s="288"/>
      <c r="AB686" s="288"/>
      <c r="AC686" s="288"/>
      <c r="AD686" s="288"/>
      <c r="AE686" s="288"/>
      <c r="AF686" s="288"/>
      <c r="AG686" s="288"/>
    </row>
    <row r="687" spans="1:33">
      <c r="A687" s="89" t="s">
        <v>654</v>
      </c>
      <c r="C687" s="155">
        <v>1</v>
      </c>
      <c r="D687" s="155">
        <v>4.195434184599612E-2</v>
      </c>
      <c r="E687" s="155">
        <v>0.73248521922769672</v>
      </c>
      <c r="F687" s="155">
        <v>0.2255604389263072</v>
      </c>
      <c r="G687" s="155">
        <v>0</v>
      </c>
      <c r="H687" s="155">
        <v>0</v>
      </c>
      <c r="I687" s="155">
        <v>0</v>
      </c>
      <c r="J687" s="155">
        <v>0</v>
      </c>
      <c r="K687" s="155">
        <v>0</v>
      </c>
      <c r="L687" s="155">
        <v>0</v>
      </c>
      <c r="M687" s="155">
        <v>0</v>
      </c>
      <c r="N687" s="155">
        <v>0</v>
      </c>
      <c r="T687" s="148" t="s">
        <v>654</v>
      </c>
      <c r="U687" s="149"/>
      <c r="V687" s="157">
        <v>1</v>
      </c>
      <c r="W687" s="157">
        <v>4.195434184599612E-2</v>
      </c>
      <c r="X687" s="157">
        <v>0.73248521922769672</v>
      </c>
      <c r="Y687" s="157">
        <v>0.2255604389263072</v>
      </c>
      <c r="Z687" s="157">
        <v>0</v>
      </c>
      <c r="AA687" s="157">
        <v>0</v>
      </c>
      <c r="AB687" s="157">
        <v>0</v>
      </c>
      <c r="AC687" s="157">
        <v>0</v>
      </c>
      <c r="AD687" s="157">
        <v>0</v>
      </c>
      <c r="AE687" s="157">
        <v>0</v>
      </c>
      <c r="AF687" s="157">
        <v>0</v>
      </c>
      <c r="AG687" s="157">
        <v>0</v>
      </c>
    </row>
    <row r="688" spans="1:33">
      <c r="A688" s="3" t="s">
        <v>1004</v>
      </c>
      <c r="C688" s="54"/>
      <c r="D688" s="165">
        <v>0</v>
      </c>
      <c r="E688" s="165">
        <v>0</v>
      </c>
      <c r="F688" s="165">
        <v>0</v>
      </c>
      <c r="G688" s="165">
        <v>0</v>
      </c>
      <c r="H688" s="165">
        <v>0</v>
      </c>
      <c r="I688" s="165">
        <v>0</v>
      </c>
      <c r="J688" s="165">
        <v>0</v>
      </c>
      <c r="K688" s="165">
        <v>0</v>
      </c>
      <c r="L688" s="165">
        <v>0</v>
      </c>
      <c r="M688" s="165">
        <v>0</v>
      </c>
      <c r="N688" s="165">
        <v>0</v>
      </c>
      <c r="T688" s="149" t="s">
        <v>1004</v>
      </c>
      <c r="U688" s="149"/>
      <c r="V688" s="288"/>
      <c r="W688" s="288"/>
      <c r="X688" s="288"/>
      <c r="Y688" s="288"/>
      <c r="Z688" s="288"/>
      <c r="AA688" s="288"/>
      <c r="AB688" s="288"/>
      <c r="AC688" s="288"/>
      <c r="AD688" s="288"/>
      <c r="AE688" s="288"/>
      <c r="AF688" s="288"/>
      <c r="AG688" s="288"/>
    </row>
    <row r="689" spans="1:33">
      <c r="C689" s="54"/>
      <c r="D689" s="54"/>
      <c r="E689" s="54"/>
      <c r="F689" s="54"/>
      <c r="G689" s="54"/>
      <c r="H689" s="54"/>
      <c r="I689" s="54"/>
      <c r="J689" s="54"/>
      <c r="K689" s="54"/>
      <c r="L689" s="54"/>
      <c r="M689" s="54"/>
      <c r="N689" s="54"/>
      <c r="T689" s="149"/>
      <c r="U689" s="149"/>
      <c r="V689" s="288"/>
      <c r="W689" s="288"/>
      <c r="X689" s="288"/>
      <c r="Y689" s="288"/>
      <c r="Z689" s="288"/>
      <c r="AA689" s="288"/>
      <c r="AB689" s="288"/>
      <c r="AC689" s="288"/>
      <c r="AD689" s="288"/>
      <c r="AE689" s="288"/>
      <c r="AF689" s="288"/>
      <c r="AG689" s="288"/>
    </row>
    <row r="690" spans="1:33">
      <c r="A690" s="89" t="s">
        <v>1255</v>
      </c>
      <c r="C690" s="278" t="s">
        <v>58</v>
      </c>
      <c r="D690" s="278" t="s">
        <v>962</v>
      </c>
      <c r="E690" s="278" t="s">
        <v>959</v>
      </c>
      <c r="F690" s="278" t="s">
        <v>721</v>
      </c>
      <c r="G690" s="278" t="s">
        <v>1047</v>
      </c>
      <c r="H690" s="278" t="s">
        <v>723</v>
      </c>
      <c r="I690" s="278" t="s">
        <v>749</v>
      </c>
      <c r="J690" s="278" t="s">
        <v>725</v>
      </c>
      <c r="K690" s="278" t="s">
        <v>1048</v>
      </c>
      <c r="L690" s="278" t="s">
        <v>120</v>
      </c>
      <c r="M690" s="278" t="s">
        <v>59</v>
      </c>
      <c r="N690" s="278" t="s">
        <v>728</v>
      </c>
      <c r="T690" s="148" t="s">
        <v>1255</v>
      </c>
      <c r="U690" s="149"/>
      <c r="V690" s="280" t="s">
        <v>58</v>
      </c>
      <c r="W690" s="280" t="s">
        <v>962</v>
      </c>
      <c r="X690" s="280" t="s">
        <v>959</v>
      </c>
      <c r="Y690" s="280" t="s">
        <v>721</v>
      </c>
      <c r="Z690" s="280" t="s">
        <v>1047</v>
      </c>
      <c r="AA690" s="280" t="s">
        <v>723</v>
      </c>
      <c r="AB690" s="280" t="s">
        <v>749</v>
      </c>
      <c r="AC690" s="280" t="s">
        <v>725</v>
      </c>
      <c r="AD690" s="280" t="s">
        <v>1048</v>
      </c>
      <c r="AE690" s="280" t="s">
        <v>120</v>
      </c>
      <c r="AF690" s="280" t="s">
        <v>59</v>
      </c>
      <c r="AG690" s="280" t="s">
        <v>728</v>
      </c>
    </row>
    <row r="691" spans="1:33">
      <c r="C691" s="54"/>
      <c r="D691" s="54"/>
      <c r="E691" s="54"/>
      <c r="F691" s="54"/>
      <c r="G691" s="54"/>
      <c r="H691" s="54"/>
      <c r="I691" s="54"/>
      <c r="J691" s="54"/>
      <c r="K691" s="54"/>
      <c r="L691" s="54"/>
      <c r="M691" s="54"/>
      <c r="N691" s="54"/>
      <c r="T691" s="149"/>
      <c r="U691" s="149"/>
      <c r="V691" s="288"/>
      <c r="W691" s="288"/>
      <c r="X691" s="288"/>
      <c r="Y691" s="288"/>
      <c r="Z691" s="288"/>
      <c r="AA691" s="288"/>
      <c r="AB691" s="288"/>
      <c r="AC691" s="288"/>
      <c r="AD691" s="288"/>
      <c r="AE691" s="288"/>
      <c r="AF691" s="288"/>
      <c r="AG691" s="288"/>
    </row>
    <row r="692" spans="1:33">
      <c r="A692" s="3" t="s">
        <v>1256</v>
      </c>
      <c r="B692" s="3" t="s">
        <v>634</v>
      </c>
      <c r="C692" s="392">
        <v>7220849</v>
      </c>
      <c r="D692" s="54">
        <v>301990.86318342824</v>
      </c>
      <c r="E692" s="54">
        <v>5296221.9728989648</v>
      </c>
      <c r="F692" s="54">
        <v>1622636.1639176074</v>
      </c>
      <c r="G692" s="54">
        <v>0</v>
      </c>
      <c r="H692" s="54">
        <v>0</v>
      </c>
      <c r="I692" s="54">
        <v>0</v>
      </c>
      <c r="J692" s="54">
        <v>0</v>
      </c>
      <c r="K692" s="54">
        <v>0</v>
      </c>
      <c r="L692" s="54">
        <v>0</v>
      </c>
      <c r="M692" s="54">
        <v>0</v>
      </c>
      <c r="N692" s="54">
        <v>0</v>
      </c>
      <c r="T692" s="149" t="s">
        <v>1256</v>
      </c>
      <c r="U692" s="149" t="s">
        <v>634</v>
      </c>
      <c r="V692" s="392">
        <v>7220849</v>
      </c>
      <c r="W692" s="288">
        <v>301990.86318342824</v>
      </c>
      <c r="X692" s="288">
        <v>5296221.9728989648</v>
      </c>
      <c r="Y692" s="288">
        <v>1622636.1639176074</v>
      </c>
      <c r="Z692" s="288">
        <v>0</v>
      </c>
      <c r="AA692" s="288">
        <v>0</v>
      </c>
      <c r="AB692" s="288">
        <v>0</v>
      </c>
      <c r="AC692" s="288">
        <v>0</v>
      </c>
      <c r="AD692" s="288">
        <v>0</v>
      </c>
      <c r="AE692" s="288">
        <v>0</v>
      </c>
      <c r="AF692" s="288">
        <v>0</v>
      </c>
      <c r="AG692" s="288">
        <v>0</v>
      </c>
    </row>
    <row r="693" spans="1:33">
      <c r="A693" s="3" t="s">
        <v>1257</v>
      </c>
      <c r="B693" s="3" t="s">
        <v>634</v>
      </c>
      <c r="C693" s="392">
        <v>1472376</v>
      </c>
      <c r="D693" s="54">
        <v>61577.814349886467</v>
      </c>
      <c r="E693" s="54">
        <v>1079932.5845989974</v>
      </c>
      <c r="F693" s="54">
        <v>330865.60105111619</v>
      </c>
      <c r="G693" s="54">
        <v>0</v>
      </c>
      <c r="H693" s="54">
        <v>0</v>
      </c>
      <c r="I693" s="54">
        <v>0</v>
      </c>
      <c r="J693" s="54">
        <v>0</v>
      </c>
      <c r="K693" s="54">
        <v>0</v>
      </c>
      <c r="L693" s="54">
        <v>0</v>
      </c>
      <c r="M693" s="54">
        <v>0</v>
      </c>
      <c r="N693" s="54">
        <v>0</v>
      </c>
      <c r="T693" s="149" t="s">
        <v>1258</v>
      </c>
      <c r="U693" s="149" t="s">
        <v>634</v>
      </c>
      <c r="V693" s="392">
        <v>1472376</v>
      </c>
      <c r="W693" s="288">
        <v>61577.814349886467</v>
      </c>
      <c r="X693" s="288">
        <v>1079932.5845989974</v>
      </c>
      <c r="Y693" s="288">
        <v>330865.60105111619</v>
      </c>
      <c r="Z693" s="288">
        <v>0</v>
      </c>
      <c r="AA693" s="288">
        <v>0</v>
      </c>
      <c r="AB693" s="288">
        <v>0</v>
      </c>
      <c r="AC693" s="288">
        <v>0</v>
      </c>
      <c r="AD693" s="288">
        <v>0</v>
      </c>
      <c r="AE693" s="288">
        <v>0</v>
      </c>
      <c r="AF693" s="288">
        <v>0</v>
      </c>
      <c r="AG693" s="288">
        <v>0</v>
      </c>
    </row>
    <row r="694" spans="1:33">
      <c r="A694" s="3" t="s">
        <v>1259</v>
      </c>
      <c r="B694" s="3" t="s">
        <v>637</v>
      </c>
      <c r="C694" s="392">
        <v>1743025</v>
      </c>
      <c r="D694" s="54">
        <v>74414.617964633027</v>
      </c>
      <c r="E694" s="54">
        <v>1267229.9012580495</v>
      </c>
      <c r="F694" s="54">
        <v>401380.48077731754</v>
      </c>
      <c r="G694" s="54">
        <v>0</v>
      </c>
      <c r="H694" s="54">
        <v>0</v>
      </c>
      <c r="I694" s="54">
        <v>0</v>
      </c>
      <c r="J694" s="54">
        <v>0</v>
      </c>
      <c r="K694" s="54">
        <v>0</v>
      </c>
      <c r="L694" s="54">
        <v>0</v>
      </c>
      <c r="M694" s="54">
        <v>0</v>
      </c>
      <c r="N694" s="54">
        <v>0</v>
      </c>
      <c r="T694" s="149" t="s">
        <v>1259</v>
      </c>
      <c r="U694" s="149" t="s">
        <v>637</v>
      </c>
      <c r="V694" s="392">
        <v>1743025</v>
      </c>
      <c r="W694" s="288">
        <v>74414.617964633027</v>
      </c>
      <c r="X694" s="288">
        <v>1267229.9012580495</v>
      </c>
      <c r="Y694" s="288">
        <v>401380.48077731754</v>
      </c>
      <c r="Z694" s="288">
        <v>0</v>
      </c>
      <c r="AA694" s="288">
        <v>0</v>
      </c>
      <c r="AB694" s="288">
        <v>0</v>
      </c>
      <c r="AC694" s="288">
        <v>0</v>
      </c>
      <c r="AD694" s="288">
        <v>0</v>
      </c>
      <c r="AE694" s="288">
        <v>0</v>
      </c>
      <c r="AF694" s="288">
        <v>0</v>
      </c>
      <c r="AG694" s="288">
        <v>0</v>
      </c>
    </row>
    <row r="695" spans="1:33">
      <c r="A695" s="3" t="s">
        <v>1260</v>
      </c>
      <c r="B695" s="3" t="s">
        <v>1244</v>
      </c>
      <c r="C695" s="392">
        <v>3531000</v>
      </c>
      <c r="D695" s="54">
        <v>147673.7344737004</v>
      </c>
      <c r="E695" s="54">
        <v>2589856.0939726401</v>
      </c>
      <c r="F695" s="54">
        <v>793470.1715536596</v>
      </c>
      <c r="G695" s="54">
        <v>0</v>
      </c>
      <c r="H695" s="54">
        <v>0</v>
      </c>
      <c r="I695" s="54">
        <v>0</v>
      </c>
      <c r="J695" s="54">
        <v>0</v>
      </c>
      <c r="K695" s="54">
        <v>0</v>
      </c>
      <c r="L695" s="54">
        <v>0</v>
      </c>
      <c r="M695" s="54">
        <v>0</v>
      </c>
      <c r="N695" s="54">
        <v>0</v>
      </c>
      <c r="T695" s="149" t="s">
        <v>1260</v>
      </c>
      <c r="U695" s="149" t="s">
        <v>1244</v>
      </c>
      <c r="V695" s="392">
        <v>3531000</v>
      </c>
      <c r="W695" s="288">
        <v>147673.7344737004</v>
      </c>
      <c r="X695" s="288">
        <v>2589856.0939726401</v>
      </c>
      <c r="Y695" s="288">
        <v>793470.1715536596</v>
      </c>
      <c r="Z695" s="288">
        <v>0</v>
      </c>
      <c r="AA695" s="288">
        <v>0</v>
      </c>
      <c r="AB695" s="288">
        <v>0</v>
      </c>
      <c r="AC695" s="288">
        <v>0</v>
      </c>
      <c r="AD695" s="288">
        <v>0</v>
      </c>
      <c r="AE695" s="288">
        <v>0</v>
      </c>
      <c r="AF695" s="288">
        <v>0</v>
      </c>
      <c r="AG695" s="288">
        <v>0</v>
      </c>
    </row>
    <row r="696" spans="1:33">
      <c r="A696" s="3" t="s">
        <v>1261</v>
      </c>
      <c r="C696" s="67">
        <v>13967250</v>
      </c>
      <c r="D696" s="67">
        <v>585657.02997164812</v>
      </c>
      <c r="E696" s="67">
        <v>10233240.552728653</v>
      </c>
      <c r="F696" s="67">
        <v>3148352.4172997009</v>
      </c>
      <c r="G696" s="67">
        <v>0</v>
      </c>
      <c r="H696" s="67">
        <v>0</v>
      </c>
      <c r="I696" s="67">
        <v>0</v>
      </c>
      <c r="J696" s="67">
        <v>0</v>
      </c>
      <c r="K696" s="67">
        <v>0</v>
      </c>
      <c r="L696" s="67">
        <v>0</v>
      </c>
      <c r="M696" s="67">
        <v>0</v>
      </c>
      <c r="N696" s="67">
        <v>0</v>
      </c>
      <c r="T696" s="149" t="s">
        <v>1261</v>
      </c>
      <c r="U696" s="149"/>
      <c r="V696" s="289">
        <v>13967250</v>
      </c>
      <c r="W696" s="289">
        <v>585657.02997164812</v>
      </c>
      <c r="X696" s="289">
        <v>10233240.552728653</v>
      </c>
      <c r="Y696" s="289">
        <v>3148352.4172997009</v>
      </c>
      <c r="Z696" s="289">
        <v>0</v>
      </c>
      <c r="AA696" s="289">
        <v>0</v>
      </c>
      <c r="AB696" s="289">
        <v>0</v>
      </c>
      <c r="AC696" s="289">
        <v>0</v>
      </c>
      <c r="AD696" s="289">
        <v>0</v>
      </c>
      <c r="AE696" s="289">
        <v>0</v>
      </c>
      <c r="AF696" s="289">
        <v>0</v>
      </c>
      <c r="AG696" s="289">
        <v>0</v>
      </c>
    </row>
    <row r="697" spans="1:33">
      <c r="C697" s="54"/>
      <c r="D697" s="54"/>
      <c r="E697" s="54"/>
      <c r="F697" s="54"/>
      <c r="G697" s="54"/>
      <c r="H697" s="54"/>
      <c r="I697" s="54"/>
      <c r="J697" s="54"/>
      <c r="K697" s="54"/>
      <c r="L697" s="54"/>
      <c r="M697" s="54"/>
      <c r="N697" s="54"/>
      <c r="T697" s="149"/>
      <c r="U697" s="149"/>
      <c r="V697" s="288"/>
      <c r="W697" s="288"/>
      <c r="X697" s="288"/>
      <c r="Y697" s="288"/>
      <c r="Z697" s="288"/>
      <c r="AA697" s="288"/>
      <c r="AB697" s="288"/>
      <c r="AC697" s="288"/>
      <c r="AD697" s="288"/>
      <c r="AE697" s="288"/>
      <c r="AF697" s="288"/>
      <c r="AG697" s="288"/>
    </row>
    <row r="698" spans="1:33">
      <c r="A698" s="3" t="s">
        <v>1260</v>
      </c>
      <c r="B698" s="3" t="s">
        <v>1244</v>
      </c>
      <c r="C698" s="392">
        <v>112680</v>
      </c>
      <c r="D698" s="54">
        <v>4712.5110168497768</v>
      </c>
      <c r="E698" s="54">
        <v>82646.554706552561</v>
      </c>
      <c r="F698" s="54">
        <v>25320.934276597665</v>
      </c>
      <c r="G698" s="54">
        <v>0</v>
      </c>
      <c r="H698" s="54">
        <v>0</v>
      </c>
      <c r="I698" s="54">
        <v>0</v>
      </c>
      <c r="J698" s="54">
        <v>0</v>
      </c>
      <c r="K698" s="54">
        <v>0</v>
      </c>
      <c r="L698" s="54">
        <v>0</v>
      </c>
      <c r="M698" s="54">
        <v>0</v>
      </c>
      <c r="N698" s="54">
        <v>0</v>
      </c>
      <c r="T698" s="149" t="s">
        <v>1260</v>
      </c>
      <c r="U698" s="149" t="s">
        <v>1244</v>
      </c>
      <c r="V698" s="392">
        <v>112680</v>
      </c>
      <c r="W698" s="288">
        <v>4712.5110168497768</v>
      </c>
      <c r="X698" s="288">
        <v>82646.554706552561</v>
      </c>
      <c r="Y698" s="288">
        <v>25320.934276597665</v>
      </c>
      <c r="Z698" s="288">
        <v>0</v>
      </c>
      <c r="AA698" s="288">
        <v>0</v>
      </c>
      <c r="AB698" s="288">
        <v>0</v>
      </c>
      <c r="AC698" s="288">
        <v>0</v>
      </c>
      <c r="AD698" s="288">
        <v>0</v>
      </c>
      <c r="AE698" s="288">
        <v>0</v>
      </c>
      <c r="AF698" s="288">
        <v>0</v>
      </c>
      <c r="AG698" s="288">
        <v>0</v>
      </c>
    </row>
    <row r="699" spans="1:33">
      <c r="A699" s="3" t="s">
        <v>1259</v>
      </c>
      <c r="B699" s="3" t="s">
        <v>637</v>
      </c>
      <c r="C699" s="392">
        <v>941950</v>
      </c>
      <c r="D699" s="54">
        <v>40214.48309220239</v>
      </c>
      <c r="E699" s="54">
        <v>684825.06303123571</v>
      </c>
      <c r="F699" s="54">
        <v>216910.45387656189</v>
      </c>
      <c r="G699" s="54">
        <v>0</v>
      </c>
      <c r="H699" s="54">
        <v>0</v>
      </c>
      <c r="I699" s="54">
        <v>0</v>
      </c>
      <c r="J699" s="54">
        <v>0</v>
      </c>
      <c r="K699" s="54">
        <v>0</v>
      </c>
      <c r="L699" s="54">
        <v>0</v>
      </c>
      <c r="M699" s="54">
        <v>0</v>
      </c>
      <c r="N699" s="54">
        <v>0</v>
      </c>
      <c r="T699" s="149" t="s">
        <v>1259</v>
      </c>
      <c r="U699" s="149" t="s">
        <v>637</v>
      </c>
      <c r="V699" s="392">
        <v>941950</v>
      </c>
      <c r="W699" s="288">
        <v>40214.48309220239</v>
      </c>
      <c r="X699" s="288">
        <v>684825.06303123571</v>
      </c>
      <c r="Y699" s="288">
        <v>216910.45387656189</v>
      </c>
      <c r="Z699" s="288">
        <v>0</v>
      </c>
      <c r="AA699" s="288">
        <v>0</v>
      </c>
      <c r="AB699" s="288">
        <v>0</v>
      </c>
      <c r="AC699" s="288">
        <v>0</v>
      </c>
      <c r="AD699" s="288">
        <v>0</v>
      </c>
      <c r="AE699" s="288">
        <v>0</v>
      </c>
      <c r="AF699" s="288">
        <v>0</v>
      </c>
      <c r="AG699" s="288">
        <v>0</v>
      </c>
    </row>
    <row r="700" spans="1:33">
      <c r="A700" s="3" t="s">
        <v>1253</v>
      </c>
      <c r="C700" s="67">
        <v>1054630</v>
      </c>
      <c r="D700" s="67">
        <v>44926.994109052168</v>
      </c>
      <c r="E700" s="67">
        <v>767471.61773778824</v>
      </c>
      <c r="F700" s="67">
        <v>242231.38815315955</v>
      </c>
      <c r="G700" s="67">
        <v>0</v>
      </c>
      <c r="H700" s="67">
        <v>0</v>
      </c>
      <c r="I700" s="67">
        <v>0</v>
      </c>
      <c r="J700" s="67">
        <v>0</v>
      </c>
      <c r="K700" s="67">
        <v>0</v>
      </c>
      <c r="L700" s="67">
        <v>0</v>
      </c>
      <c r="M700" s="67">
        <v>0</v>
      </c>
      <c r="N700" s="67">
        <v>0</v>
      </c>
      <c r="T700" s="149" t="s">
        <v>1253</v>
      </c>
      <c r="U700" s="149"/>
      <c r="V700" s="289">
        <v>1054630</v>
      </c>
      <c r="W700" s="289">
        <v>44926.994109052168</v>
      </c>
      <c r="X700" s="289">
        <v>767471.61773778824</v>
      </c>
      <c r="Y700" s="289">
        <v>242231.38815315955</v>
      </c>
      <c r="Z700" s="289">
        <v>0</v>
      </c>
      <c r="AA700" s="289">
        <v>0</v>
      </c>
      <c r="AB700" s="289">
        <v>0</v>
      </c>
      <c r="AC700" s="289">
        <v>0</v>
      </c>
      <c r="AD700" s="289">
        <v>0</v>
      </c>
      <c r="AE700" s="289">
        <v>0</v>
      </c>
      <c r="AF700" s="289">
        <v>0</v>
      </c>
      <c r="AG700" s="289">
        <v>0</v>
      </c>
    </row>
    <row r="701" spans="1:33">
      <c r="C701" s="54"/>
      <c r="D701" s="54"/>
      <c r="E701" s="54"/>
      <c r="F701" s="54"/>
      <c r="G701" s="54"/>
      <c r="H701" s="54"/>
      <c r="I701" s="54"/>
      <c r="J701" s="54"/>
      <c r="K701" s="54"/>
      <c r="L701" s="54"/>
      <c r="M701" s="54"/>
      <c r="N701" s="54"/>
      <c r="T701" s="149"/>
      <c r="U701" s="149"/>
      <c r="V701" s="288"/>
      <c r="W701" s="288"/>
      <c r="X701" s="288"/>
      <c r="Y701" s="288"/>
      <c r="Z701" s="288"/>
      <c r="AA701" s="288"/>
      <c r="AB701" s="288"/>
      <c r="AC701" s="288"/>
      <c r="AD701" s="288"/>
      <c r="AE701" s="288"/>
      <c r="AF701" s="288"/>
      <c r="AG701" s="288"/>
    </row>
    <row r="702" spans="1:33">
      <c r="A702" s="3" t="s">
        <v>1262</v>
      </c>
      <c r="C702" s="54">
        <v>15021880</v>
      </c>
      <c r="D702" s="54">
        <v>630584.02408070024</v>
      </c>
      <c r="E702" s="54">
        <v>11000712.170466442</v>
      </c>
      <c r="F702" s="54">
        <v>3390583.8054528604</v>
      </c>
      <c r="G702" s="54">
        <v>0</v>
      </c>
      <c r="H702" s="54">
        <v>0</v>
      </c>
      <c r="I702" s="54">
        <v>0</v>
      </c>
      <c r="J702" s="54">
        <v>0</v>
      </c>
      <c r="K702" s="54">
        <v>0</v>
      </c>
      <c r="L702" s="54">
        <v>0</v>
      </c>
      <c r="M702" s="54">
        <v>0</v>
      </c>
      <c r="N702" s="54">
        <v>0</v>
      </c>
      <c r="T702" s="149" t="s">
        <v>1262</v>
      </c>
      <c r="U702" s="149"/>
      <c r="V702" s="288">
        <v>15021880</v>
      </c>
      <c r="W702" s="288">
        <v>630584.02408070024</v>
      </c>
      <c r="X702" s="288">
        <v>11000712.170466442</v>
      </c>
      <c r="Y702" s="288">
        <v>3390583.8054528604</v>
      </c>
      <c r="Z702" s="288">
        <v>0</v>
      </c>
      <c r="AA702" s="288">
        <v>0</v>
      </c>
      <c r="AB702" s="288">
        <v>0</v>
      </c>
      <c r="AC702" s="288">
        <v>0</v>
      </c>
      <c r="AD702" s="288">
        <v>0</v>
      </c>
      <c r="AE702" s="288">
        <v>0</v>
      </c>
      <c r="AF702" s="288">
        <v>0</v>
      </c>
      <c r="AG702" s="288">
        <v>0</v>
      </c>
    </row>
    <row r="703" spans="1:33">
      <c r="C703" s="54"/>
      <c r="D703" s="54"/>
      <c r="E703" s="54"/>
      <c r="F703" s="54"/>
      <c r="G703" s="54"/>
      <c r="H703" s="54"/>
      <c r="I703" s="54"/>
      <c r="J703" s="54"/>
      <c r="K703" s="54"/>
      <c r="L703" s="54"/>
      <c r="M703" s="54"/>
      <c r="N703" s="54"/>
      <c r="T703" s="149"/>
      <c r="U703" s="149"/>
      <c r="V703" s="288"/>
      <c r="W703" s="288"/>
      <c r="X703" s="288"/>
      <c r="Y703" s="288"/>
      <c r="Z703" s="288"/>
      <c r="AA703" s="288"/>
      <c r="AB703" s="288"/>
      <c r="AC703" s="288"/>
      <c r="AD703" s="288"/>
      <c r="AE703" s="288"/>
      <c r="AF703" s="288"/>
      <c r="AG703" s="288"/>
    </row>
    <row r="704" spans="1:33">
      <c r="A704" s="89" t="s">
        <v>681</v>
      </c>
      <c r="C704" s="155">
        <v>1</v>
      </c>
      <c r="D704" s="155">
        <v>4.1977703461930214E-2</v>
      </c>
      <c r="E704" s="155">
        <v>0.73231261136864634</v>
      </c>
      <c r="F704" s="155">
        <v>0.22570968516942355</v>
      </c>
      <c r="G704" s="155">
        <v>0</v>
      </c>
      <c r="H704" s="155">
        <v>0</v>
      </c>
      <c r="I704" s="155">
        <v>0</v>
      </c>
      <c r="J704" s="155">
        <v>0</v>
      </c>
      <c r="K704" s="155">
        <v>0</v>
      </c>
      <c r="L704" s="155">
        <v>0</v>
      </c>
      <c r="M704" s="155">
        <v>0</v>
      </c>
      <c r="N704" s="155">
        <v>0</v>
      </c>
      <c r="T704" s="148" t="s">
        <v>681</v>
      </c>
      <c r="U704" s="149"/>
      <c r="V704" s="157">
        <v>1</v>
      </c>
      <c r="W704" s="157">
        <v>4.1977703461930214E-2</v>
      </c>
      <c r="X704" s="157">
        <v>0.73231261136864634</v>
      </c>
      <c r="Y704" s="157">
        <v>0.22570968516942355</v>
      </c>
      <c r="Z704" s="157">
        <v>0</v>
      </c>
      <c r="AA704" s="157">
        <v>0</v>
      </c>
      <c r="AB704" s="157">
        <v>0</v>
      </c>
      <c r="AC704" s="157">
        <v>0</v>
      </c>
      <c r="AD704" s="157">
        <v>0</v>
      </c>
      <c r="AE704" s="157">
        <v>0</v>
      </c>
      <c r="AF704" s="157">
        <v>0</v>
      </c>
      <c r="AG704" s="157">
        <v>0</v>
      </c>
    </row>
    <row r="705" spans="1:33">
      <c r="A705" s="3" t="s">
        <v>1007</v>
      </c>
      <c r="C705" s="54"/>
      <c r="D705" s="165">
        <v>0</v>
      </c>
      <c r="E705" s="165">
        <v>0</v>
      </c>
      <c r="F705" s="165">
        <v>0</v>
      </c>
      <c r="G705" s="165">
        <v>0</v>
      </c>
      <c r="H705" s="165">
        <v>0</v>
      </c>
      <c r="I705" s="165">
        <v>0</v>
      </c>
      <c r="J705" s="165">
        <v>0</v>
      </c>
      <c r="K705" s="165">
        <v>0</v>
      </c>
      <c r="L705" s="165">
        <v>0</v>
      </c>
      <c r="M705" s="165">
        <v>0</v>
      </c>
      <c r="N705" s="165">
        <v>0</v>
      </c>
      <c r="T705" s="149" t="s">
        <v>1007</v>
      </c>
      <c r="U705" s="149"/>
      <c r="V705" s="288"/>
      <c r="W705" s="288"/>
      <c r="X705" s="288"/>
      <c r="Y705" s="288"/>
      <c r="Z705" s="288"/>
      <c r="AA705" s="288"/>
      <c r="AB705" s="288"/>
      <c r="AC705" s="288"/>
      <c r="AD705" s="288"/>
      <c r="AE705" s="288"/>
      <c r="AF705" s="288"/>
      <c r="AG705" s="288"/>
    </row>
    <row r="706" spans="1:33">
      <c r="T706" s="149"/>
      <c r="U706" s="149"/>
      <c r="V706" s="149"/>
      <c r="W706" s="149"/>
      <c r="X706" s="149"/>
      <c r="Y706" s="149"/>
      <c r="Z706" s="149"/>
      <c r="AA706" s="149"/>
      <c r="AB706" s="149"/>
      <c r="AC706" s="149"/>
      <c r="AD706" s="149"/>
      <c r="AE706" s="149"/>
      <c r="AF706" s="149"/>
      <c r="AG706" s="149"/>
    </row>
    <row r="707" spans="1:33">
      <c r="T707" s="149"/>
      <c r="U707" s="149"/>
      <c r="V707" s="149"/>
      <c r="W707" s="149"/>
      <c r="X707" s="149"/>
      <c r="Y707" s="149"/>
      <c r="Z707" s="149"/>
      <c r="AA707" s="149"/>
      <c r="AB707" s="149"/>
      <c r="AC707" s="149"/>
      <c r="AD707" s="149"/>
      <c r="AE707" s="149"/>
      <c r="AF707" s="149"/>
      <c r="AG707" s="149"/>
    </row>
    <row r="708" spans="1:33">
      <c r="T708" s="149"/>
      <c r="U708" s="149"/>
      <c r="V708" s="149"/>
      <c r="W708" s="149"/>
      <c r="X708" s="149"/>
      <c r="Y708" s="149"/>
      <c r="Z708" s="149"/>
      <c r="AA708" s="149"/>
      <c r="AB708" s="149"/>
      <c r="AC708" s="149"/>
      <c r="AD708" s="149"/>
      <c r="AE708" s="149"/>
      <c r="AF708" s="149"/>
      <c r="AG708" s="149"/>
    </row>
    <row r="709" spans="1:33">
      <c r="A709" s="146" t="s">
        <v>1263</v>
      </c>
      <c r="C709" s="278" t="s">
        <v>58</v>
      </c>
      <c r="D709" s="278" t="s">
        <v>962</v>
      </c>
      <c r="E709" s="278" t="s">
        <v>959</v>
      </c>
      <c r="F709" s="278" t="s">
        <v>721</v>
      </c>
      <c r="G709" s="278" t="s">
        <v>1047</v>
      </c>
      <c r="H709" s="278" t="s">
        <v>723</v>
      </c>
      <c r="I709" s="278" t="s">
        <v>749</v>
      </c>
      <c r="J709" s="278" t="s">
        <v>725</v>
      </c>
      <c r="K709" s="278" t="s">
        <v>1048</v>
      </c>
      <c r="L709" s="278" t="s">
        <v>120</v>
      </c>
      <c r="M709" s="278" t="s">
        <v>59</v>
      </c>
      <c r="N709" s="278" t="s">
        <v>728</v>
      </c>
      <c r="T709" s="147" t="s">
        <v>1263</v>
      </c>
      <c r="U709" s="149"/>
      <c r="V709" s="280" t="s">
        <v>58</v>
      </c>
      <c r="W709" s="280" t="s">
        <v>962</v>
      </c>
      <c r="X709" s="280" t="s">
        <v>959</v>
      </c>
      <c r="Y709" s="280" t="s">
        <v>721</v>
      </c>
      <c r="Z709" s="280" t="s">
        <v>1047</v>
      </c>
      <c r="AA709" s="280" t="s">
        <v>723</v>
      </c>
      <c r="AB709" s="280" t="s">
        <v>749</v>
      </c>
      <c r="AC709" s="280" t="s">
        <v>725</v>
      </c>
      <c r="AD709" s="280" t="s">
        <v>1048</v>
      </c>
      <c r="AE709" s="280" t="s">
        <v>120</v>
      </c>
      <c r="AF709" s="280" t="s">
        <v>59</v>
      </c>
      <c r="AG709" s="280" t="s">
        <v>728</v>
      </c>
    </row>
    <row r="710" spans="1:33">
      <c r="A710" s="3" t="s">
        <v>1264</v>
      </c>
      <c r="T710" s="149" t="s">
        <v>1264</v>
      </c>
      <c r="U710" s="149"/>
      <c r="V710" s="149"/>
      <c r="W710" s="149"/>
      <c r="X710" s="149"/>
      <c r="Y710" s="149"/>
      <c r="Z710" s="149"/>
      <c r="AA710" s="149"/>
      <c r="AB710" s="149"/>
      <c r="AC710" s="149"/>
      <c r="AD710" s="149"/>
      <c r="AE710" s="149"/>
      <c r="AF710" s="149"/>
      <c r="AG710" s="149"/>
    </row>
    <row r="711" spans="1:33">
      <c r="A711" s="3" t="s">
        <v>1265</v>
      </c>
      <c r="B711" s="3" t="s">
        <v>1266</v>
      </c>
      <c r="C711" s="54">
        <v>48789821.469999999</v>
      </c>
      <c r="D711" s="54">
        <v>1024231.3063454897</v>
      </c>
      <c r="E711" s="54">
        <v>15697442.140265001</v>
      </c>
      <c r="F711" s="54">
        <v>4411062.2594672963</v>
      </c>
      <c r="G711" s="54">
        <v>0</v>
      </c>
      <c r="H711" s="54">
        <v>4264158.5265862765</v>
      </c>
      <c r="I711" s="54">
        <v>16248411.125940191</v>
      </c>
      <c r="J711" s="54">
        <v>2178152.8147325474</v>
      </c>
      <c r="K711" s="54">
        <v>696005.06866426568</v>
      </c>
      <c r="L711" s="54">
        <v>8938.1779989344868</v>
      </c>
      <c r="M711" s="54">
        <v>4261420.05</v>
      </c>
      <c r="N711" s="54">
        <v>0</v>
      </c>
      <c r="T711" s="149" t="s">
        <v>1265</v>
      </c>
      <c r="U711" s="149" t="s">
        <v>1266</v>
      </c>
      <c r="V711" s="288">
        <v>48789821.469999999</v>
      </c>
      <c r="W711" s="288">
        <v>1024231.3063454897</v>
      </c>
      <c r="X711" s="288">
        <v>15697442.140265001</v>
      </c>
      <c r="Y711" s="288">
        <v>4411062.2594672963</v>
      </c>
      <c r="Z711" s="288">
        <v>0</v>
      </c>
      <c r="AA711" s="288">
        <v>4264158.5265862765</v>
      </c>
      <c r="AB711" s="288">
        <v>16248411.125940191</v>
      </c>
      <c r="AC711" s="288">
        <v>2178152.8147325474</v>
      </c>
      <c r="AD711" s="288">
        <v>696005.06866426568</v>
      </c>
      <c r="AE711" s="288">
        <v>8938.1779989344868</v>
      </c>
      <c r="AF711" s="288">
        <v>4261420.05</v>
      </c>
      <c r="AG711" s="288">
        <v>0</v>
      </c>
    </row>
    <row r="712" spans="1:33">
      <c r="A712" s="3" t="s">
        <v>332</v>
      </c>
      <c r="B712" s="3" t="s">
        <v>1267</v>
      </c>
      <c r="C712" s="54">
        <v>0</v>
      </c>
      <c r="D712" s="54">
        <v>0</v>
      </c>
      <c r="E712" s="54">
        <v>0</v>
      </c>
      <c r="F712" s="54">
        <v>0</v>
      </c>
      <c r="G712" s="54">
        <v>0</v>
      </c>
      <c r="H712" s="54">
        <v>0</v>
      </c>
      <c r="I712" s="54">
        <v>0</v>
      </c>
      <c r="J712" s="54">
        <v>0</v>
      </c>
      <c r="K712" s="54">
        <v>0</v>
      </c>
      <c r="L712" s="54">
        <v>0</v>
      </c>
      <c r="M712" s="54">
        <v>0</v>
      </c>
      <c r="N712" s="54">
        <v>0</v>
      </c>
      <c r="T712" s="149" t="s">
        <v>332</v>
      </c>
      <c r="U712" s="149" t="s">
        <v>1267</v>
      </c>
      <c r="V712" s="288">
        <v>0</v>
      </c>
      <c r="W712" s="288">
        <v>0</v>
      </c>
      <c r="X712" s="288">
        <v>0</v>
      </c>
      <c r="Y712" s="288">
        <v>0</v>
      </c>
      <c r="Z712" s="288">
        <v>0</v>
      </c>
      <c r="AA712" s="288">
        <v>0</v>
      </c>
      <c r="AB712" s="288">
        <v>0</v>
      </c>
      <c r="AC712" s="288">
        <v>0</v>
      </c>
      <c r="AD712" s="288">
        <v>0</v>
      </c>
      <c r="AE712" s="288">
        <v>0</v>
      </c>
      <c r="AF712" s="288">
        <v>0</v>
      </c>
      <c r="AG712" s="288">
        <v>0</v>
      </c>
    </row>
    <row r="713" spans="1:33">
      <c r="A713" s="3" t="s">
        <v>1268</v>
      </c>
      <c r="B713" s="3" t="s">
        <v>1269</v>
      </c>
      <c r="C713" s="54">
        <v>5052460.33</v>
      </c>
      <c r="D713" s="54">
        <v>0</v>
      </c>
      <c r="E713" s="54">
        <v>0</v>
      </c>
      <c r="F713" s="54">
        <v>0</v>
      </c>
      <c r="G713" s="54">
        <v>0</v>
      </c>
      <c r="H713" s="54">
        <v>898593.67425682838</v>
      </c>
      <c r="I713" s="54">
        <v>3550399.3943660404</v>
      </c>
      <c r="J713" s="54">
        <v>443022.24547820602</v>
      </c>
      <c r="K713" s="54">
        <v>157763.67799520981</v>
      </c>
      <c r="L713" s="54">
        <v>2681.337903714711</v>
      </c>
      <c r="M713" s="54">
        <v>0</v>
      </c>
      <c r="N713" s="54">
        <v>0</v>
      </c>
      <c r="T713" s="149" t="s">
        <v>1268</v>
      </c>
      <c r="U713" s="149" t="s">
        <v>1269</v>
      </c>
      <c r="V713" s="288">
        <v>5052460.33</v>
      </c>
      <c r="W713" s="288">
        <v>0</v>
      </c>
      <c r="X713" s="288">
        <v>0</v>
      </c>
      <c r="Y713" s="288">
        <v>0</v>
      </c>
      <c r="Z713" s="288">
        <v>0</v>
      </c>
      <c r="AA713" s="288">
        <v>898593.67425682838</v>
      </c>
      <c r="AB713" s="288">
        <v>3550399.3943660404</v>
      </c>
      <c r="AC713" s="288">
        <v>443022.24547820602</v>
      </c>
      <c r="AD713" s="288">
        <v>157763.67799520981</v>
      </c>
      <c r="AE713" s="288">
        <v>2681.337903714711</v>
      </c>
      <c r="AF713" s="288">
        <v>0</v>
      </c>
      <c r="AG713" s="288">
        <v>0</v>
      </c>
    </row>
    <row r="714" spans="1:33">
      <c r="A714" s="3" t="s">
        <v>1270</v>
      </c>
      <c r="B714" s="3" t="s">
        <v>1271</v>
      </c>
      <c r="C714" s="54">
        <v>128051.20000000001</v>
      </c>
      <c r="D714" s="54">
        <v>157.29113803630935</v>
      </c>
      <c r="E714" s="54">
        <v>2761.6431308941774</v>
      </c>
      <c r="F714" s="54">
        <v>842.02573106951343</v>
      </c>
      <c r="G714" s="54">
        <v>0</v>
      </c>
      <c r="H714" s="54">
        <v>0</v>
      </c>
      <c r="I714" s="54">
        <v>0</v>
      </c>
      <c r="J714" s="54">
        <v>0</v>
      </c>
      <c r="K714" s="54">
        <v>0</v>
      </c>
      <c r="L714" s="54">
        <v>0</v>
      </c>
      <c r="M714" s="54">
        <v>124290.24000000001</v>
      </c>
      <c r="N714" s="54">
        <v>0</v>
      </c>
      <c r="T714" s="149" t="s">
        <v>1270</v>
      </c>
      <c r="U714" s="149" t="s">
        <v>1271</v>
      </c>
      <c r="V714" s="314">
        <v>128051.20000000001</v>
      </c>
      <c r="W714" s="314">
        <v>157.29113803630935</v>
      </c>
      <c r="X714" s="314">
        <v>2761.6431308941774</v>
      </c>
      <c r="Y714" s="314">
        <v>842.02573106951343</v>
      </c>
      <c r="Z714" s="314">
        <v>0</v>
      </c>
      <c r="AA714" s="314">
        <v>0</v>
      </c>
      <c r="AB714" s="314">
        <v>0</v>
      </c>
      <c r="AC714" s="314">
        <v>0</v>
      </c>
      <c r="AD714" s="314">
        <v>0</v>
      </c>
      <c r="AE714" s="314">
        <v>0</v>
      </c>
      <c r="AF714" s="314">
        <v>124290.24000000001</v>
      </c>
      <c r="AG714" s="314">
        <v>0</v>
      </c>
    </row>
    <row r="715" spans="1:33">
      <c r="C715" s="71"/>
      <c r="D715" s="71"/>
      <c r="E715" s="71"/>
      <c r="F715" s="71"/>
      <c r="G715" s="71"/>
      <c r="H715" s="71"/>
      <c r="I715" s="71"/>
      <c r="J715" s="71"/>
      <c r="K715" s="71"/>
      <c r="L715" s="71"/>
      <c r="M715" s="71"/>
      <c r="N715" s="71"/>
      <c r="T715" s="149"/>
      <c r="U715" s="149"/>
      <c r="V715" s="149"/>
      <c r="W715" s="149"/>
      <c r="X715" s="149"/>
      <c r="Y715" s="149"/>
      <c r="Z715" s="149"/>
      <c r="AA715" s="149"/>
      <c r="AB715" s="149"/>
      <c r="AC715" s="149"/>
      <c r="AD715" s="149"/>
      <c r="AE715" s="149"/>
      <c r="AF715" s="149"/>
      <c r="AG715" s="149"/>
    </row>
    <row r="716" spans="1:33">
      <c r="A716" s="3" t="s">
        <v>1272</v>
      </c>
      <c r="C716" s="54">
        <v>53970333</v>
      </c>
      <c r="D716" s="54">
        <v>1024388.597483526</v>
      </c>
      <c r="E716" s="54">
        <v>15700203.783395896</v>
      </c>
      <c r="F716" s="54">
        <v>4411904.2851983663</v>
      </c>
      <c r="G716" s="54">
        <v>0</v>
      </c>
      <c r="H716" s="54">
        <v>5162752.2008431051</v>
      </c>
      <c r="I716" s="54">
        <v>19798810.52030623</v>
      </c>
      <c r="J716" s="54">
        <v>2621175.0602107532</v>
      </c>
      <c r="K716" s="54">
        <v>853768.7466594755</v>
      </c>
      <c r="L716" s="54">
        <v>11619.515902649198</v>
      </c>
      <c r="M716" s="54">
        <v>4385710.29</v>
      </c>
      <c r="N716" s="54">
        <v>0</v>
      </c>
      <c r="T716" s="149" t="s">
        <v>1272</v>
      </c>
      <c r="U716" s="149"/>
      <c r="V716" s="288">
        <v>53970333</v>
      </c>
      <c r="W716" s="288">
        <v>1024388.597483526</v>
      </c>
      <c r="X716" s="288">
        <v>15700203.783395896</v>
      </c>
      <c r="Y716" s="288">
        <v>4411904.2851983663</v>
      </c>
      <c r="Z716" s="288">
        <v>0</v>
      </c>
      <c r="AA716" s="288">
        <v>5162752.2008431051</v>
      </c>
      <c r="AB716" s="288">
        <v>19798810.52030623</v>
      </c>
      <c r="AC716" s="288">
        <v>2621175.0602107532</v>
      </c>
      <c r="AD716" s="288">
        <v>853768.7466594755</v>
      </c>
      <c r="AE716" s="288">
        <v>11619.515902649198</v>
      </c>
      <c r="AF716" s="288">
        <v>4385710.29</v>
      </c>
      <c r="AG716" s="288">
        <v>0</v>
      </c>
    </row>
    <row r="717" spans="1:33">
      <c r="C717" s="165">
        <v>0</v>
      </c>
      <c r="D717" s="165">
        <v>0</v>
      </c>
      <c r="E717" s="165">
        <v>0</v>
      </c>
      <c r="F717" s="165">
        <v>0</v>
      </c>
      <c r="G717" s="165">
        <v>0</v>
      </c>
      <c r="H717" s="165">
        <v>0</v>
      </c>
      <c r="I717" s="165">
        <v>0</v>
      </c>
      <c r="J717" s="165">
        <v>0</v>
      </c>
      <c r="K717" s="165">
        <v>0</v>
      </c>
      <c r="L717" s="165">
        <v>0</v>
      </c>
      <c r="M717" s="165">
        <v>0</v>
      </c>
      <c r="N717" s="165">
        <v>0</v>
      </c>
      <c r="T717" s="149"/>
      <c r="U717" s="149"/>
      <c r="V717" s="149"/>
      <c r="W717" s="149"/>
      <c r="X717" s="149"/>
      <c r="Y717" s="149"/>
      <c r="Z717" s="149"/>
      <c r="AA717" s="149"/>
      <c r="AB717" s="149"/>
      <c r="AC717" s="149"/>
      <c r="AD717" s="149"/>
      <c r="AE717" s="149"/>
      <c r="AF717" s="149"/>
      <c r="AG717" s="149"/>
    </row>
    <row r="718" spans="1:33">
      <c r="A718" s="89" t="s">
        <v>1273</v>
      </c>
      <c r="C718" s="155">
        <v>1</v>
      </c>
      <c r="D718" s="155">
        <v>1.898058693622524E-2</v>
      </c>
      <c r="E718" s="155">
        <v>0.29090433411622446</v>
      </c>
      <c r="F718" s="155">
        <v>8.1746842014081444E-2</v>
      </c>
      <c r="G718" s="155">
        <v>0</v>
      </c>
      <c r="H718" s="155">
        <v>9.5659076271460197E-2</v>
      </c>
      <c r="I718" s="155">
        <v>0.36684618048041745</v>
      </c>
      <c r="J718" s="155">
        <v>4.8566961041555057E-2</v>
      </c>
      <c r="K718" s="155">
        <v>1.5819223251030811E-2</v>
      </c>
      <c r="L718" s="155">
        <v>2.152945008260223E-4</v>
      </c>
      <c r="M718" s="155">
        <v>8.1261501388179322E-2</v>
      </c>
      <c r="N718" s="155">
        <v>0</v>
      </c>
      <c r="T718" s="148" t="s">
        <v>1273</v>
      </c>
      <c r="U718" s="149"/>
      <c r="V718" s="157">
        <v>1</v>
      </c>
      <c r="W718" s="157">
        <v>1.898058693622524E-2</v>
      </c>
      <c r="X718" s="157">
        <v>0.29090433411622446</v>
      </c>
      <c r="Y718" s="157">
        <v>8.1746842014081444E-2</v>
      </c>
      <c r="Z718" s="157">
        <v>0</v>
      </c>
      <c r="AA718" s="157">
        <v>9.5659076271460197E-2</v>
      </c>
      <c r="AB718" s="157">
        <v>0.36684618048041745</v>
      </c>
      <c r="AC718" s="157">
        <v>4.8566961041555057E-2</v>
      </c>
      <c r="AD718" s="157">
        <v>1.5819223251030811E-2</v>
      </c>
      <c r="AE718" s="157">
        <v>2.152945008260223E-4</v>
      </c>
      <c r="AF718" s="157">
        <v>8.1261501388179322E-2</v>
      </c>
      <c r="AG718" s="157">
        <v>0</v>
      </c>
    </row>
    <row r="719" spans="1:33">
      <c r="D719" s="165">
        <v>0</v>
      </c>
      <c r="E719" s="165">
        <v>0</v>
      </c>
      <c r="F719" s="165">
        <v>0</v>
      </c>
      <c r="G719" s="165">
        <v>0</v>
      </c>
      <c r="H719" s="165">
        <v>0</v>
      </c>
      <c r="I719" s="165">
        <v>0</v>
      </c>
      <c r="J719" s="165">
        <v>0</v>
      </c>
      <c r="K719" s="165">
        <v>0</v>
      </c>
      <c r="L719" s="165">
        <v>0</v>
      </c>
      <c r="M719" s="165">
        <v>0</v>
      </c>
      <c r="N719" s="165">
        <v>0</v>
      </c>
      <c r="T719" s="149"/>
      <c r="U719" s="149"/>
      <c r="V719" s="149"/>
      <c r="W719" s="149"/>
      <c r="X719" s="149"/>
      <c r="Y719" s="149"/>
      <c r="Z719" s="149"/>
      <c r="AA719" s="149"/>
      <c r="AB719" s="149"/>
      <c r="AC719" s="149"/>
      <c r="AD719" s="149"/>
      <c r="AE719" s="149"/>
      <c r="AF719" s="149"/>
      <c r="AG719" s="149"/>
    </row>
    <row r="720" spans="1:33">
      <c r="T720" s="149"/>
      <c r="U720" s="149"/>
      <c r="V720" s="149"/>
      <c r="W720" s="149"/>
      <c r="X720" s="149"/>
      <c r="Y720" s="149"/>
      <c r="Z720" s="149"/>
      <c r="AA720" s="149"/>
      <c r="AB720" s="149"/>
      <c r="AC720" s="149"/>
      <c r="AD720" s="149"/>
      <c r="AE720" s="149"/>
      <c r="AF720" s="149"/>
      <c r="AG720" s="149"/>
    </row>
    <row r="721" spans="1:33">
      <c r="T721" s="149"/>
      <c r="U721" s="149"/>
      <c r="V721" s="149"/>
      <c r="W721" s="149"/>
      <c r="X721" s="149"/>
      <c r="Y721" s="149"/>
      <c r="Z721" s="149"/>
      <c r="AA721" s="149"/>
      <c r="AB721" s="149"/>
      <c r="AC721" s="149"/>
      <c r="AD721" s="149"/>
      <c r="AE721" s="149"/>
      <c r="AF721" s="149"/>
      <c r="AG721" s="149"/>
    </row>
    <row r="722" spans="1:33">
      <c r="A722" s="146" t="s">
        <v>1274</v>
      </c>
      <c r="C722" s="278" t="s">
        <v>58</v>
      </c>
      <c r="D722" s="278" t="s">
        <v>962</v>
      </c>
      <c r="E722" s="278" t="s">
        <v>959</v>
      </c>
      <c r="F722" s="278" t="s">
        <v>721</v>
      </c>
      <c r="G722" s="278" t="s">
        <v>1047</v>
      </c>
      <c r="H722" s="278" t="s">
        <v>723</v>
      </c>
      <c r="I722" s="278" t="s">
        <v>749</v>
      </c>
      <c r="J722" s="278" t="s">
        <v>725</v>
      </c>
      <c r="K722" s="278" t="s">
        <v>1048</v>
      </c>
      <c r="L722" s="278" t="s">
        <v>120</v>
      </c>
      <c r="M722" s="278" t="s">
        <v>59</v>
      </c>
      <c r="N722" s="278" t="s">
        <v>728</v>
      </c>
      <c r="T722" s="147" t="s">
        <v>1274</v>
      </c>
      <c r="U722" s="149"/>
      <c r="V722" s="280" t="s">
        <v>58</v>
      </c>
      <c r="W722" s="280" t="s">
        <v>962</v>
      </c>
      <c r="X722" s="280" t="s">
        <v>959</v>
      </c>
      <c r="Y722" s="280" t="s">
        <v>721</v>
      </c>
      <c r="Z722" s="280" t="s">
        <v>1047</v>
      </c>
      <c r="AA722" s="280" t="s">
        <v>723</v>
      </c>
      <c r="AB722" s="280" t="s">
        <v>749</v>
      </c>
      <c r="AC722" s="280" t="s">
        <v>725</v>
      </c>
      <c r="AD722" s="280" t="s">
        <v>1048</v>
      </c>
      <c r="AE722" s="280" t="s">
        <v>120</v>
      </c>
      <c r="AF722" s="280" t="s">
        <v>59</v>
      </c>
      <c r="AG722" s="280" t="s">
        <v>728</v>
      </c>
    </row>
    <row r="723" spans="1:33">
      <c r="A723" s="3" t="s">
        <v>1275</v>
      </c>
      <c r="T723" s="149" t="s">
        <v>1275</v>
      </c>
      <c r="U723" s="149"/>
      <c r="V723" s="149"/>
      <c r="W723" s="149"/>
      <c r="X723" s="149"/>
      <c r="Y723" s="149"/>
      <c r="Z723" s="149"/>
      <c r="AA723" s="149"/>
      <c r="AB723" s="149"/>
      <c r="AC723" s="149"/>
      <c r="AD723" s="149"/>
      <c r="AE723" s="149"/>
      <c r="AF723" s="149"/>
      <c r="AG723" s="149"/>
    </row>
    <row r="724" spans="1:33">
      <c r="A724" s="3" t="s">
        <v>1276</v>
      </c>
      <c r="B724" s="3" t="s">
        <v>1277</v>
      </c>
      <c r="C724" s="54">
        <v>247067091.73000002</v>
      </c>
      <c r="D724" s="54">
        <v>1894831.9197893182</v>
      </c>
      <c r="E724" s="54">
        <v>33230973.7544709</v>
      </c>
      <c r="F724" s="54">
        <v>10181178.215739788</v>
      </c>
      <c r="G724" s="54">
        <v>0</v>
      </c>
      <c r="H724" s="54">
        <v>38161869.222015113</v>
      </c>
      <c r="I724" s="54">
        <v>137969926.99261329</v>
      </c>
      <c r="J724" s="54">
        <v>18814462.508168831</v>
      </c>
      <c r="K724" s="54">
        <v>6699976.8862345172</v>
      </c>
      <c r="L724" s="54">
        <v>113872.23096826221</v>
      </c>
      <c r="M724" s="54">
        <v>0</v>
      </c>
      <c r="N724" s="54">
        <v>0</v>
      </c>
      <c r="T724" s="149" t="s">
        <v>1276</v>
      </c>
      <c r="U724" s="149" t="s">
        <v>1277</v>
      </c>
      <c r="V724" s="288">
        <v>247067091.73000002</v>
      </c>
      <c r="W724" s="288">
        <v>1894831.9197893182</v>
      </c>
      <c r="X724" s="288">
        <v>33230973.7544709</v>
      </c>
      <c r="Y724" s="288">
        <v>10181178.215739788</v>
      </c>
      <c r="Z724" s="288">
        <v>0</v>
      </c>
      <c r="AA724" s="288">
        <v>38161869.222015113</v>
      </c>
      <c r="AB724" s="288">
        <v>137969926.99261329</v>
      </c>
      <c r="AC724" s="288">
        <v>18814462.508168831</v>
      </c>
      <c r="AD724" s="288">
        <v>6699976.8862345172</v>
      </c>
      <c r="AE724" s="288">
        <v>113872.23096826221</v>
      </c>
      <c r="AF724" s="288">
        <v>0</v>
      </c>
      <c r="AG724" s="288">
        <v>0</v>
      </c>
    </row>
    <row r="725" spans="1:33">
      <c r="A725" s="3" t="s">
        <v>1278</v>
      </c>
      <c r="B725" s="3" t="s">
        <v>1279</v>
      </c>
      <c r="C725" s="54">
        <v>0</v>
      </c>
      <c r="D725" s="54">
        <v>0</v>
      </c>
      <c r="E725" s="54">
        <v>0</v>
      </c>
      <c r="F725" s="54">
        <v>0</v>
      </c>
      <c r="G725" s="54">
        <v>0</v>
      </c>
      <c r="H725" s="54">
        <v>0</v>
      </c>
      <c r="I725" s="54">
        <v>0</v>
      </c>
      <c r="J725" s="54">
        <v>0</v>
      </c>
      <c r="K725" s="54">
        <v>0</v>
      </c>
      <c r="L725" s="54">
        <v>0</v>
      </c>
      <c r="M725" s="54">
        <v>0</v>
      </c>
      <c r="N725" s="54">
        <v>0</v>
      </c>
      <c r="T725" s="149" t="s">
        <v>1278</v>
      </c>
      <c r="U725" s="149" t="s">
        <v>1279</v>
      </c>
      <c r="V725" s="288">
        <v>0</v>
      </c>
      <c r="W725" s="288">
        <v>0</v>
      </c>
      <c r="X725" s="288">
        <v>0</v>
      </c>
      <c r="Y725" s="288">
        <v>0</v>
      </c>
      <c r="Z725" s="288">
        <v>0</v>
      </c>
      <c r="AA725" s="288">
        <v>0</v>
      </c>
      <c r="AB725" s="288">
        <v>0</v>
      </c>
      <c r="AC725" s="288">
        <v>0</v>
      </c>
      <c r="AD725" s="288">
        <v>0</v>
      </c>
      <c r="AE725" s="288">
        <v>0</v>
      </c>
      <c r="AF725" s="288">
        <v>0</v>
      </c>
      <c r="AG725" s="288">
        <v>0</v>
      </c>
    </row>
    <row r="726" spans="1:33">
      <c r="A726" s="3" t="s">
        <v>1280</v>
      </c>
      <c r="B726" s="3" t="s">
        <v>1281</v>
      </c>
      <c r="C726" s="54">
        <v>36208581.100000001</v>
      </c>
      <c r="D726" s="54">
        <v>1191730.2290632592</v>
      </c>
      <c r="E726" s="54">
        <v>20900194.656217344</v>
      </c>
      <c r="F726" s="54">
        <v>6403321.4347193968</v>
      </c>
      <c r="G726" s="54">
        <v>0</v>
      </c>
      <c r="H726" s="54">
        <v>1458936.9340217174</v>
      </c>
      <c r="I726" s="54">
        <v>5274621.6675802153</v>
      </c>
      <c r="J726" s="54">
        <v>719281.17795391777</v>
      </c>
      <c r="K726" s="54">
        <v>256141.63917265285</v>
      </c>
      <c r="L726" s="54">
        <v>4353.3612714968795</v>
      </c>
      <c r="M726" s="54">
        <v>0</v>
      </c>
      <c r="N726" s="54">
        <v>0</v>
      </c>
      <c r="T726" s="149" t="s">
        <v>1280</v>
      </c>
      <c r="U726" s="149" t="s">
        <v>1281</v>
      </c>
      <c r="V726" s="288">
        <v>36208581.100000001</v>
      </c>
      <c r="W726" s="288">
        <v>1191730.2290632592</v>
      </c>
      <c r="X726" s="288">
        <v>20900194.656217344</v>
      </c>
      <c r="Y726" s="288">
        <v>6403321.4347193968</v>
      </c>
      <c r="Z726" s="288">
        <v>0</v>
      </c>
      <c r="AA726" s="288">
        <v>1458936.9340217174</v>
      </c>
      <c r="AB726" s="288">
        <v>5274621.6675802153</v>
      </c>
      <c r="AC726" s="288">
        <v>719281.17795391777</v>
      </c>
      <c r="AD726" s="288">
        <v>256141.63917265285</v>
      </c>
      <c r="AE726" s="288">
        <v>4353.3612714968795</v>
      </c>
      <c r="AF726" s="288">
        <v>0</v>
      </c>
      <c r="AG726" s="288">
        <v>0</v>
      </c>
    </row>
    <row r="727" spans="1:33">
      <c r="A727" s="3" t="s">
        <v>971</v>
      </c>
      <c r="B727" s="3" t="s">
        <v>1282</v>
      </c>
      <c r="C727" s="54">
        <v>125935033.13000001</v>
      </c>
      <c r="D727" s="54">
        <v>1684893.0068188838</v>
      </c>
      <c r="E727" s="54">
        <v>29549130.296958134</v>
      </c>
      <c r="F727" s="54">
        <v>9053149.1462229881</v>
      </c>
      <c r="G727" s="54">
        <v>0</v>
      </c>
      <c r="H727" s="54">
        <v>16199844.921809347</v>
      </c>
      <c r="I727" s="54">
        <v>58568709.204220429</v>
      </c>
      <c r="J727" s="54">
        <v>7986804.1354667405</v>
      </c>
      <c r="K727" s="54">
        <v>2844163.2642588611</v>
      </c>
      <c r="L727" s="54">
        <v>48339.154244627825</v>
      </c>
      <c r="M727" s="54">
        <v>0</v>
      </c>
      <c r="N727" s="54">
        <v>0</v>
      </c>
      <c r="T727" s="149" t="s">
        <v>971</v>
      </c>
      <c r="U727" s="149" t="s">
        <v>1282</v>
      </c>
      <c r="V727" s="288">
        <v>125935033.13000001</v>
      </c>
      <c r="W727" s="288">
        <v>1684893.0068188838</v>
      </c>
      <c r="X727" s="288">
        <v>29549130.296958134</v>
      </c>
      <c r="Y727" s="288">
        <v>9053149.1462229881</v>
      </c>
      <c r="Z727" s="288">
        <v>0</v>
      </c>
      <c r="AA727" s="288">
        <v>16199844.921809347</v>
      </c>
      <c r="AB727" s="288">
        <v>58568709.204220429</v>
      </c>
      <c r="AC727" s="288">
        <v>7986804.1354667405</v>
      </c>
      <c r="AD727" s="288">
        <v>2844163.2642588611</v>
      </c>
      <c r="AE727" s="288">
        <v>48339.154244627825</v>
      </c>
      <c r="AF727" s="288">
        <v>0</v>
      </c>
      <c r="AG727" s="288">
        <v>0</v>
      </c>
    </row>
    <row r="728" spans="1:33">
      <c r="A728" s="3" t="s">
        <v>75</v>
      </c>
      <c r="B728" s="3" t="s">
        <v>1283</v>
      </c>
      <c r="C728" s="54">
        <v>112373821.08999999</v>
      </c>
      <c r="D728" s="54">
        <v>1252621.7247926274</v>
      </c>
      <c r="E728" s="54">
        <v>21968126.704863425</v>
      </c>
      <c r="F728" s="54">
        <v>6730447.6242341958</v>
      </c>
      <c r="G728" s="54">
        <v>0</v>
      </c>
      <c r="H728" s="54">
        <v>15589899.859703666</v>
      </c>
      <c r="I728" s="54">
        <v>56363076.098492086</v>
      </c>
      <c r="J728" s="54">
        <v>7686049.3170689698</v>
      </c>
      <c r="K728" s="54">
        <v>2737080.8530165358</v>
      </c>
      <c r="L728" s="54">
        <v>46518.907828487572</v>
      </c>
      <c r="M728" s="54">
        <v>0</v>
      </c>
      <c r="N728" s="54">
        <v>0</v>
      </c>
      <c r="T728" s="149" t="s">
        <v>75</v>
      </c>
      <c r="U728" s="149" t="s">
        <v>1283</v>
      </c>
      <c r="V728" s="288">
        <v>112373821.08999999</v>
      </c>
      <c r="W728" s="288">
        <v>1252621.7247926274</v>
      </c>
      <c r="X728" s="288">
        <v>21968126.704863425</v>
      </c>
      <c r="Y728" s="288">
        <v>6730447.6242341958</v>
      </c>
      <c r="Z728" s="288">
        <v>0</v>
      </c>
      <c r="AA728" s="288">
        <v>15589899.859703666</v>
      </c>
      <c r="AB728" s="288">
        <v>56363076.098492086</v>
      </c>
      <c r="AC728" s="288">
        <v>7686049.3170689698</v>
      </c>
      <c r="AD728" s="288">
        <v>2737080.8530165358</v>
      </c>
      <c r="AE728" s="288">
        <v>46518.907828487572</v>
      </c>
      <c r="AF728" s="288">
        <v>0</v>
      </c>
      <c r="AG728" s="288">
        <v>0</v>
      </c>
    </row>
    <row r="729" spans="1:33">
      <c r="A729" s="3" t="s">
        <v>76</v>
      </c>
      <c r="B729" s="3" t="s">
        <v>1284</v>
      </c>
      <c r="C729" s="54">
        <v>165324615.63000003</v>
      </c>
      <c r="D729" s="54">
        <v>7926103.54</v>
      </c>
      <c r="E729" s="54">
        <v>55801154.469999999</v>
      </c>
      <c r="F729" s="54">
        <v>14784211.27</v>
      </c>
      <c r="G729" s="54">
        <v>0</v>
      </c>
      <c r="H729" s="54">
        <v>17347261.469999999</v>
      </c>
      <c r="I729" s="54">
        <v>58055978.909999996</v>
      </c>
      <c r="J729" s="54">
        <v>7485304.4799999986</v>
      </c>
      <c r="K729" s="54">
        <v>3924601.4899999998</v>
      </c>
      <c r="L729" s="54">
        <v>0</v>
      </c>
      <c r="M729" s="54">
        <v>0</v>
      </c>
      <c r="N729" s="54">
        <v>0</v>
      </c>
      <c r="T729" s="149" t="s">
        <v>76</v>
      </c>
      <c r="U729" s="149" t="s">
        <v>1284</v>
      </c>
      <c r="V729" s="288">
        <v>165324615.63000003</v>
      </c>
      <c r="W729" s="288">
        <v>7926103.54</v>
      </c>
      <c r="X729" s="288">
        <v>55801154.469999999</v>
      </c>
      <c r="Y729" s="288">
        <v>14784211.27</v>
      </c>
      <c r="Z729" s="288">
        <v>0</v>
      </c>
      <c r="AA729" s="288">
        <v>17347261.469999999</v>
      </c>
      <c r="AB729" s="288">
        <v>58055978.909999996</v>
      </c>
      <c r="AC729" s="288">
        <v>7485304.4799999986</v>
      </c>
      <c r="AD729" s="288">
        <v>3924601.4899999998</v>
      </c>
      <c r="AE729" s="288">
        <v>0</v>
      </c>
      <c r="AF729" s="288">
        <v>0</v>
      </c>
      <c r="AG729" s="288">
        <v>0</v>
      </c>
    </row>
    <row r="730" spans="1:33">
      <c r="A730" s="3" t="s">
        <v>1150</v>
      </c>
      <c r="B730" s="3" t="s">
        <v>1285</v>
      </c>
      <c r="C730" s="54">
        <v>41419885.289999992</v>
      </c>
      <c r="D730" s="54">
        <v>879888.12117469823</v>
      </c>
      <c r="E730" s="54">
        <v>11812727.344522567</v>
      </c>
      <c r="F730" s="54">
        <v>3014407.2539019682</v>
      </c>
      <c r="G730" s="54">
        <v>0</v>
      </c>
      <c r="H730" s="54">
        <v>5152182.597331414</v>
      </c>
      <c r="I730" s="54">
        <v>17031261.869090345</v>
      </c>
      <c r="J730" s="54">
        <v>2559089.9767879667</v>
      </c>
      <c r="K730" s="54">
        <v>962226.60079796019</v>
      </c>
      <c r="L730" s="54">
        <v>8101.5263930782066</v>
      </c>
      <c r="M730" s="54">
        <v>0</v>
      </c>
      <c r="N730" s="54">
        <v>0</v>
      </c>
      <c r="T730" s="149" t="s">
        <v>1150</v>
      </c>
      <c r="U730" s="149" t="s">
        <v>1285</v>
      </c>
      <c r="V730" s="288">
        <v>41419885.289999992</v>
      </c>
      <c r="W730" s="288">
        <v>879888.12117469823</v>
      </c>
      <c r="X730" s="288">
        <v>11812727.344522567</v>
      </c>
      <c r="Y730" s="288">
        <v>3014407.2539019682</v>
      </c>
      <c r="Z730" s="288">
        <v>0</v>
      </c>
      <c r="AA730" s="288">
        <v>5152182.597331414</v>
      </c>
      <c r="AB730" s="288">
        <v>17031261.869090345</v>
      </c>
      <c r="AC730" s="288">
        <v>2559089.9767879667</v>
      </c>
      <c r="AD730" s="288">
        <v>962226.60079796019</v>
      </c>
      <c r="AE730" s="288">
        <v>8101.5263930782066</v>
      </c>
      <c r="AF730" s="288">
        <v>0</v>
      </c>
      <c r="AG730" s="288">
        <v>0</v>
      </c>
    </row>
    <row r="731" spans="1:33">
      <c r="A731" s="3" t="s">
        <v>1151</v>
      </c>
      <c r="B731" s="3" t="s">
        <v>1286</v>
      </c>
      <c r="C731" s="54">
        <v>0</v>
      </c>
      <c r="D731" s="54">
        <v>0</v>
      </c>
      <c r="E731" s="54">
        <v>0</v>
      </c>
      <c r="F731" s="54">
        <v>0</v>
      </c>
      <c r="G731" s="54">
        <v>0</v>
      </c>
      <c r="H731" s="54">
        <v>0</v>
      </c>
      <c r="I731" s="54">
        <v>0</v>
      </c>
      <c r="J731" s="54">
        <v>0</v>
      </c>
      <c r="K731" s="54">
        <v>0</v>
      </c>
      <c r="L731" s="54">
        <v>0</v>
      </c>
      <c r="M731" s="54">
        <v>0</v>
      </c>
      <c r="N731" s="54">
        <v>0</v>
      </c>
      <c r="T731" s="149" t="s">
        <v>1151</v>
      </c>
      <c r="U731" s="149" t="s">
        <v>1286</v>
      </c>
      <c r="V731" s="288">
        <v>0</v>
      </c>
      <c r="W731" s="288">
        <v>0</v>
      </c>
      <c r="X731" s="288">
        <v>0</v>
      </c>
      <c r="Y731" s="288">
        <v>0</v>
      </c>
      <c r="Z731" s="288">
        <v>0</v>
      </c>
      <c r="AA731" s="288">
        <v>0</v>
      </c>
      <c r="AB731" s="288">
        <v>0</v>
      </c>
      <c r="AC731" s="288">
        <v>0</v>
      </c>
      <c r="AD731" s="288">
        <v>0</v>
      </c>
      <c r="AE731" s="288">
        <v>0</v>
      </c>
      <c r="AF731" s="288">
        <v>0</v>
      </c>
      <c r="AG731" s="288">
        <v>0</v>
      </c>
    </row>
    <row r="732" spans="1:33">
      <c r="A732" s="3" t="s">
        <v>1287</v>
      </c>
      <c r="B732" s="3" t="s">
        <v>1282</v>
      </c>
      <c r="C732" s="54">
        <v>0</v>
      </c>
      <c r="D732" s="54">
        <v>0</v>
      </c>
      <c r="E732" s="54">
        <v>0</v>
      </c>
      <c r="F732" s="54">
        <v>0</v>
      </c>
      <c r="G732" s="54">
        <v>0</v>
      </c>
      <c r="H732" s="54">
        <v>0</v>
      </c>
      <c r="I732" s="54">
        <v>0</v>
      </c>
      <c r="J732" s="54">
        <v>0</v>
      </c>
      <c r="K732" s="54">
        <v>0</v>
      </c>
      <c r="L732" s="54">
        <v>0</v>
      </c>
      <c r="M732" s="54">
        <v>0</v>
      </c>
      <c r="N732" s="54">
        <v>0</v>
      </c>
      <c r="T732" s="149" t="s">
        <v>1287</v>
      </c>
      <c r="U732" s="149" t="s">
        <v>1282</v>
      </c>
      <c r="V732" s="288">
        <v>0</v>
      </c>
      <c r="W732" s="288">
        <v>0</v>
      </c>
      <c r="X732" s="288">
        <v>0</v>
      </c>
      <c r="Y732" s="288">
        <v>0</v>
      </c>
      <c r="Z732" s="288">
        <v>0</v>
      </c>
      <c r="AA732" s="288">
        <v>0</v>
      </c>
      <c r="AB732" s="288">
        <v>0</v>
      </c>
      <c r="AC732" s="288">
        <v>0</v>
      </c>
      <c r="AD732" s="288">
        <v>0</v>
      </c>
      <c r="AE732" s="288">
        <v>0</v>
      </c>
      <c r="AF732" s="288">
        <v>0</v>
      </c>
      <c r="AG732" s="288">
        <v>0</v>
      </c>
    </row>
    <row r="733" spans="1:33">
      <c r="A733" s="3" t="s">
        <v>1288</v>
      </c>
      <c r="C733" s="54">
        <v>0</v>
      </c>
      <c r="D733" s="54">
        <v>0</v>
      </c>
      <c r="E733" s="54">
        <v>0</v>
      </c>
      <c r="F733" s="54">
        <v>0</v>
      </c>
      <c r="G733" s="54">
        <v>0</v>
      </c>
      <c r="H733" s="54">
        <v>0</v>
      </c>
      <c r="I733" s="54">
        <v>0</v>
      </c>
      <c r="J733" s="54">
        <v>0</v>
      </c>
      <c r="K733" s="54">
        <v>0</v>
      </c>
      <c r="L733" s="54">
        <v>0</v>
      </c>
      <c r="M733" s="54">
        <v>0</v>
      </c>
      <c r="N733" s="54">
        <v>0</v>
      </c>
      <c r="T733" s="149" t="s">
        <v>1288</v>
      </c>
      <c r="U733" s="149"/>
      <c r="V733" s="288">
        <v>0</v>
      </c>
      <c r="W733" s="288">
        <v>0</v>
      </c>
      <c r="X733" s="288">
        <v>0</v>
      </c>
      <c r="Y733" s="288">
        <v>0</v>
      </c>
      <c r="Z733" s="288">
        <v>0</v>
      </c>
      <c r="AA733" s="288">
        <v>0</v>
      </c>
      <c r="AB733" s="288">
        <v>0</v>
      </c>
      <c r="AC733" s="288">
        <v>0</v>
      </c>
      <c r="AD733" s="288">
        <v>0</v>
      </c>
      <c r="AE733" s="288">
        <v>0</v>
      </c>
      <c r="AF733" s="288">
        <v>0</v>
      </c>
      <c r="AG733" s="288">
        <v>0</v>
      </c>
    </row>
    <row r="734" spans="1:33">
      <c r="C734" s="71"/>
      <c r="D734" s="71"/>
      <c r="E734" s="71"/>
      <c r="F734" s="71"/>
      <c r="G734" s="71"/>
      <c r="H734" s="71"/>
      <c r="I734" s="71"/>
      <c r="J734" s="71"/>
      <c r="K734" s="71"/>
      <c r="L734" s="71"/>
      <c r="M734" s="71"/>
      <c r="N734" s="71"/>
      <c r="T734" s="149"/>
      <c r="U734" s="149"/>
      <c r="V734" s="393"/>
      <c r="W734" s="393"/>
      <c r="X734" s="393"/>
      <c r="Y734" s="393"/>
      <c r="Z734" s="393"/>
      <c r="AA734" s="393"/>
      <c r="AB734" s="393"/>
      <c r="AC734" s="393"/>
      <c r="AD734" s="393"/>
      <c r="AE734" s="393"/>
      <c r="AF734" s="393"/>
      <c r="AG734" s="393"/>
    </row>
    <row r="735" spans="1:33">
      <c r="A735" s="3" t="s">
        <v>1289</v>
      </c>
      <c r="C735" s="54">
        <v>728329027.97000003</v>
      </c>
      <c r="D735" s="54">
        <v>14830068.541638788</v>
      </c>
      <c r="E735" s="54">
        <v>173262307.22703236</v>
      </c>
      <c r="F735" s="54">
        <v>50166714.944818333</v>
      </c>
      <c r="G735" s="54">
        <v>0</v>
      </c>
      <c r="H735" s="54">
        <v>93909995.004881263</v>
      </c>
      <c r="I735" s="54">
        <v>333263574.74199629</v>
      </c>
      <c r="J735" s="54">
        <v>45250991.595446423</v>
      </c>
      <c r="K735" s="54">
        <v>17424190.733480528</v>
      </c>
      <c r="L735" s="54">
        <v>221185.18070595269</v>
      </c>
      <c r="M735" s="54">
        <v>0</v>
      </c>
      <c r="N735" s="54">
        <v>0</v>
      </c>
      <c r="T735" s="149" t="s">
        <v>1289</v>
      </c>
      <c r="U735" s="149"/>
      <c r="V735" s="288">
        <v>728329027.97000003</v>
      </c>
      <c r="W735" s="288">
        <v>14830068.541638788</v>
      </c>
      <c r="X735" s="288">
        <v>173262307.22703236</v>
      </c>
      <c r="Y735" s="288">
        <v>50166714.944818333</v>
      </c>
      <c r="Z735" s="288">
        <v>0</v>
      </c>
      <c r="AA735" s="288">
        <v>93909995.004881263</v>
      </c>
      <c r="AB735" s="288">
        <v>333263574.74199629</v>
      </c>
      <c r="AC735" s="288">
        <v>45250991.595446423</v>
      </c>
      <c r="AD735" s="288">
        <v>17424190.733480528</v>
      </c>
      <c r="AE735" s="288">
        <v>221185.18070595269</v>
      </c>
      <c r="AF735" s="288">
        <v>0</v>
      </c>
      <c r="AG735" s="288">
        <v>0</v>
      </c>
    </row>
    <row r="736" spans="1:33">
      <c r="C736" s="165">
        <v>0</v>
      </c>
      <c r="D736" s="165">
        <v>0</v>
      </c>
      <c r="E736" s="165">
        <v>0</v>
      </c>
      <c r="F736" s="165">
        <v>0</v>
      </c>
      <c r="G736" s="165">
        <v>0</v>
      </c>
      <c r="H736" s="165">
        <v>0</v>
      </c>
      <c r="I736" s="165">
        <v>0</v>
      </c>
      <c r="J736" s="165">
        <v>0</v>
      </c>
      <c r="K736" s="165">
        <v>0</v>
      </c>
      <c r="L736" s="165">
        <v>0</v>
      </c>
      <c r="M736" s="165">
        <v>0</v>
      </c>
      <c r="N736" s="165">
        <v>0</v>
      </c>
      <c r="T736" s="149"/>
      <c r="U736" s="149"/>
      <c r="V736" s="149"/>
      <c r="W736" s="149"/>
      <c r="X736" s="149"/>
      <c r="Y736" s="149"/>
      <c r="Z736" s="149"/>
      <c r="AA736" s="149"/>
      <c r="AB736" s="149"/>
      <c r="AC736" s="149"/>
      <c r="AD736" s="149"/>
      <c r="AE736" s="149"/>
      <c r="AF736" s="149"/>
      <c r="AG736" s="149"/>
    </row>
    <row r="737" spans="1:33">
      <c r="A737" s="89" t="s">
        <v>1290</v>
      </c>
      <c r="C737" s="155">
        <v>1</v>
      </c>
      <c r="D737" s="155">
        <v>2.0361770535184051E-2</v>
      </c>
      <c r="E737" s="155">
        <v>0.23789015757060977</v>
      </c>
      <c r="F737" s="155">
        <v>6.8879191983660312E-2</v>
      </c>
      <c r="G737" s="155">
        <v>0</v>
      </c>
      <c r="H737" s="155">
        <v>0.12893897043569355</v>
      </c>
      <c r="I737" s="155">
        <v>0.45757283033311075</v>
      </c>
      <c r="J737" s="155">
        <v>6.2129875176841529E-2</v>
      </c>
      <c r="K737" s="155">
        <v>2.3923515422755101E-2</v>
      </c>
      <c r="L737" s="155">
        <v>3.0368854214480565E-4</v>
      </c>
      <c r="M737" s="155">
        <v>0</v>
      </c>
      <c r="N737" s="155">
        <v>0</v>
      </c>
      <c r="T737" s="148" t="s">
        <v>1290</v>
      </c>
      <c r="U737" s="149"/>
      <c r="V737" s="157">
        <v>1</v>
      </c>
      <c r="W737" s="157">
        <v>2.0361770535184051E-2</v>
      </c>
      <c r="X737" s="157">
        <v>0.23789015757060977</v>
      </c>
      <c r="Y737" s="157">
        <v>6.8879191983660312E-2</v>
      </c>
      <c r="Z737" s="157">
        <v>0</v>
      </c>
      <c r="AA737" s="157">
        <v>0.12893897043569355</v>
      </c>
      <c r="AB737" s="157">
        <v>0.45757283033311075</v>
      </c>
      <c r="AC737" s="157">
        <v>6.2129875176841529E-2</v>
      </c>
      <c r="AD737" s="157">
        <v>2.3923515422755101E-2</v>
      </c>
      <c r="AE737" s="157">
        <v>3.0368854214480565E-4</v>
      </c>
      <c r="AF737" s="157">
        <v>0</v>
      </c>
      <c r="AG737" s="157">
        <v>0</v>
      </c>
    </row>
    <row r="738" spans="1:33">
      <c r="D738" s="165">
        <v>0</v>
      </c>
      <c r="E738" s="165">
        <v>0</v>
      </c>
      <c r="F738" s="165">
        <v>0</v>
      </c>
      <c r="G738" s="165">
        <v>0</v>
      </c>
      <c r="H738" s="165">
        <v>0</v>
      </c>
      <c r="I738" s="165">
        <v>0</v>
      </c>
      <c r="J738" s="165">
        <v>0</v>
      </c>
      <c r="K738" s="165">
        <v>0</v>
      </c>
      <c r="L738" s="165">
        <v>0</v>
      </c>
      <c r="M738" s="165">
        <v>0</v>
      </c>
      <c r="N738" s="165">
        <v>0</v>
      </c>
      <c r="T738" s="149"/>
      <c r="U738" s="149"/>
      <c r="V738" s="149"/>
      <c r="W738" s="149"/>
      <c r="X738" s="149"/>
      <c r="Y738" s="149"/>
      <c r="Z738" s="149"/>
      <c r="AA738" s="149"/>
      <c r="AB738" s="149"/>
      <c r="AC738" s="149"/>
      <c r="AD738" s="149"/>
      <c r="AE738" s="149"/>
      <c r="AF738" s="149"/>
      <c r="AG738" s="149"/>
    </row>
    <row r="739" spans="1:33">
      <c r="T739" s="149"/>
      <c r="U739" s="149"/>
      <c r="V739" s="149"/>
      <c r="W739" s="149"/>
      <c r="X739" s="149"/>
      <c r="Y739" s="149"/>
      <c r="Z739" s="149"/>
      <c r="AA739" s="149"/>
      <c r="AB739" s="149"/>
      <c r="AC739" s="149"/>
      <c r="AD739" s="149"/>
      <c r="AE739" s="149"/>
      <c r="AF739" s="149"/>
      <c r="AG739" s="149"/>
    </row>
    <row r="740" spans="1:33">
      <c r="A740" s="146" t="s">
        <v>684</v>
      </c>
      <c r="C740" s="278" t="s">
        <v>58</v>
      </c>
      <c r="D740" s="278" t="s">
        <v>962</v>
      </c>
      <c r="E740" s="278" t="s">
        <v>959</v>
      </c>
      <c r="F740" s="278" t="s">
        <v>721</v>
      </c>
      <c r="G740" s="278" t="s">
        <v>1047</v>
      </c>
      <c r="H740" s="278" t="s">
        <v>723</v>
      </c>
      <c r="I740" s="278" t="s">
        <v>749</v>
      </c>
      <c r="J740" s="278" t="s">
        <v>725</v>
      </c>
      <c r="K740" s="278" t="s">
        <v>1048</v>
      </c>
      <c r="L740" s="278" t="s">
        <v>120</v>
      </c>
      <c r="M740" s="278" t="s">
        <v>59</v>
      </c>
      <c r="N740" s="278" t="s">
        <v>728</v>
      </c>
      <c r="T740" s="147" t="s">
        <v>684</v>
      </c>
      <c r="U740" s="149"/>
      <c r="V740" s="280" t="s">
        <v>58</v>
      </c>
      <c r="W740" s="280" t="s">
        <v>962</v>
      </c>
      <c r="X740" s="280" t="s">
        <v>959</v>
      </c>
      <c r="Y740" s="280" t="s">
        <v>721</v>
      </c>
      <c r="Z740" s="280" t="s">
        <v>1047</v>
      </c>
      <c r="AA740" s="280" t="s">
        <v>723</v>
      </c>
      <c r="AB740" s="280" t="s">
        <v>749</v>
      </c>
      <c r="AC740" s="280" t="s">
        <v>725</v>
      </c>
      <c r="AD740" s="280" t="s">
        <v>1048</v>
      </c>
      <c r="AE740" s="280" t="s">
        <v>120</v>
      </c>
      <c r="AF740" s="280" t="s">
        <v>59</v>
      </c>
      <c r="AG740" s="280" t="s">
        <v>728</v>
      </c>
    </row>
    <row r="741" spans="1:33">
      <c r="T741" s="149"/>
      <c r="U741" s="149"/>
      <c r="V741" s="149"/>
      <c r="W741" s="149"/>
      <c r="X741" s="149"/>
      <c r="Y741" s="149"/>
      <c r="Z741" s="149"/>
      <c r="AA741" s="149"/>
      <c r="AB741" s="149"/>
      <c r="AC741" s="149"/>
      <c r="AD741" s="149"/>
      <c r="AE741" s="149"/>
      <c r="AF741" s="149"/>
      <c r="AG741" s="149"/>
    </row>
    <row r="742" spans="1:33">
      <c r="A742" s="3" t="s">
        <v>1291</v>
      </c>
      <c r="C742" s="191">
        <v>1049329120.5</v>
      </c>
      <c r="D742" s="394">
        <v>20411031</v>
      </c>
      <c r="E742" s="394">
        <v>275431114</v>
      </c>
      <c r="F742" s="394">
        <v>57526725</v>
      </c>
      <c r="G742" s="394">
        <v>0</v>
      </c>
      <c r="H742" s="394">
        <v>118105753</v>
      </c>
      <c r="I742" s="394">
        <v>468953046</v>
      </c>
      <c r="J742" s="394">
        <v>60198245.5</v>
      </c>
      <c r="K742" s="394">
        <v>26245813</v>
      </c>
      <c r="L742" s="394">
        <v>246303.5</v>
      </c>
      <c r="M742" s="394"/>
      <c r="N742" s="394">
        <v>22211089.5</v>
      </c>
      <c r="T742" s="149" t="s">
        <v>1291</v>
      </c>
      <c r="U742" s="149"/>
      <c r="V742" s="283">
        <v>1049329120.5</v>
      </c>
      <c r="W742" s="395">
        <v>20411031</v>
      </c>
      <c r="X742" s="395">
        <v>275431114</v>
      </c>
      <c r="Y742" s="395">
        <v>57526725</v>
      </c>
      <c r="Z742" s="395">
        <v>0</v>
      </c>
      <c r="AA742" s="395">
        <v>118105753</v>
      </c>
      <c r="AB742" s="395">
        <v>468953046</v>
      </c>
      <c r="AC742" s="395">
        <v>60198245.5</v>
      </c>
      <c r="AD742" s="395">
        <v>26245813</v>
      </c>
      <c r="AE742" s="395">
        <v>246303.5</v>
      </c>
      <c r="AF742" s="395">
        <v>0</v>
      </c>
      <c r="AG742" s="395">
        <v>22211089.5</v>
      </c>
    </row>
    <row r="743" spans="1:33" hidden="1">
      <c r="A743" s="3" t="s">
        <v>1292</v>
      </c>
      <c r="C743" s="191">
        <v>0</v>
      </c>
      <c r="D743" s="373"/>
      <c r="E743" s="373"/>
      <c r="F743" s="373"/>
      <c r="T743" s="149" t="s">
        <v>1292</v>
      </c>
      <c r="U743" s="149"/>
      <c r="V743" s="283">
        <v>0</v>
      </c>
      <c r="W743" s="284">
        <v>0</v>
      </c>
      <c r="X743" s="284">
        <v>0</v>
      </c>
      <c r="Y743" s="284">
        <v>0</v>
      </c>
      <c r="Z743" s="149">
        <v>0</v>
      </c>
      <c r="AA743" s="149">
        <v>0</v>
      </c>
      <c r="AB743" s="149">
        <v>0</v>
      </c>
      <c r="AC743" s="149">
        <v>0</v>
      </c>
      <c r="AD743" s="149">
        <v>0</v>
      </c>
      <c r="AE743" s="149">
        <v>0</v>
      </c>
      <c r="AF743" s="149">
        <v>0</v>
      </c>
      <c r="AG743" s="149">
        <v>0</v>
      </c>
    </row>
    <row r="744" spans="1:33" hidden="1">
      <c r="A744" s="3" t="s">
        <v>1293</v>
      </c>
      <c r="C744" s="191">
        <v>0</v>
      </c>
      <c r="D744" s="373"/>
      <c r="E744" s="373"/>
      <c r="F744" s="373"/>
      <c r="H744" s="373"/>
      <c r="I744" s="373"/>
      <c r="J744" s="373"/>
      <c r="K744" s="373"/>
      <c r="L744" s="373"/>
      <c r="M744" s="373"/>
      <c r="N744" s="373"/>
      <c r="T744" s="149" t="s">
        <v>1293</v>
      </c>
      <c r="U744" s="149"/>
      <c r="V744" s="283">
        <v>0</v>
      </c>
      <c r="W744" s="284">
        <v>0</v>
      </c>
      <c r="X744" s="284">
        <v>0</v>
      </c>
      <c r="Y744" s="284">
        <v>0</v>
      </c>
      <c r="Z744" s="149">
        <v>0</v>
      </c>
      <c r="AA744" s="284">
        <v>0</v>
      </c>
      <c r="AB744" s="284">
        <v>0</v>
      </c>
      <c r="AC744" s="284">
        <v>0</v>
      </c>
      <c r="AD744" s="284">
        <v>0</v>
      </c>
      <c r="AE744" s="284">
        <v>0</v>
      </c>
      <c r="AF744" s="284">
        <v>0</v>
      </c>
      <c r="AG744" s="284">
        <v>0</v>
      </c>
    </row>
    <row r="745" spans="1:33" hidden="1">
      <c r="A745" s="3" t="s">
        <v>1294</v>
      </c>
      <c r="C745" s="191">
        <v>0</v>
      </c>
      <c r="D745" s="373"/>
      <c r="E745" s="373"/>
      <c r="F745" s="373"/>
      <c r="H745" s="373"/>
      <c r="I745" s="373"/>
      <c r="J745" s="373"/>
      <c r="K745" s="373"/>
      <c r="L745" s="373"/>
      <c r="M745" s="373"/>
      <c r="N745" s="373"/>
      <c r="T745" s="149" t="s">
        <v>1294</v>
      </c>
      <c r="U745" s="149"/>
      <c r="V745" s="283">
        <v>0</v>
      </c>
      <c r="W745" s="284">
        <v>0</v>
      </c>
      <c r="X745" s="284">
        <v>0</v>
      </c>
      <c r="Y745" s="284">
        <v>0</v>
      </c>
      <c r="Z745" s="149">
        <v>0</v>
      </c>
      <c r="AA745" s="284">
        <v>0</v>
      </c>
      <c r="AB745" s="284">
        <v>0</v>
      </c>
      <c r="AC745" s="284">
        <v>0</v>
      </c>
      <c r="AD745" s="284">
        <v>0</v>
      </c>
      <c r="AE745" s="284">
        <v>0</v>
      </c>
      <c r="AF745" s="284">
        <v>0</v>
      </c>
      <c r="AG745" s="284">
        <v>0</v>
      </c>
    </row>
    <row r="746" spans="1:33" hidden="1">
      <c r="A746" s="3" t="s">
        <v>1295</v>
      </c>
      <c r="C746" s="191">
        <v>0</v>
      </c>
      <c r="D746" s="373"/>
      <c r="E746" s="373"/>
      <c r="F746" s="373"/>
      <c r="H746" s="373"/>
      <c r="I746" s="373"/>
      <c r="J746" s="373"/>
      <c r="K746" s="373"/>
      <c r="L746" s="373"/>
      <c r="M746" s="373"/>
      <c r="N746" s="373"/>
      <c r="T746" s="149" t="s">
        <v>1295</v>
      </c>
      <c r="U746" s="149"/>
      <c r="V746" s="283">
        <v>0</v>
      </c>
      <c r="W746" s="284">
        <v>0</v>
      </c>
      <c r="X746" s="284">
        <v>0</v>
      </c>
      <c r="Y746" s="284">
        <v>0</v>
      </c>
      <c r="Z746" s="149">
        <v>0</v>
      </c>
      <c r="AA746" s="284">
        <v>0</v>
      </c>
      <c r="AB746" s="284">
        <v>0</v>
      </c>
      <c r="AC746" s="284">
        <v>0</v>
      </c>
      <c r="AD746" s="284">
        <v>0</v>
      </c>
      <c r="AE746" s="284">
        <v>0</v>
      </c>
      <c r="AF746" s="284">
        <v>0</v>
      </c>
      <c r="AG746" s="284">
        <v>0</v>
      </c>
    </row>
    <row r="747" spans="1:33" hidden="1">
      <c r="A747" s="3" t="s">
        <v>1296</v>
      </c>
      <c r="C747" s="191">
        <v>0</v>
      </c>
      <c r="D747" s="373"/>
      <c r="E747" s="373"/>
      <c r="F747" s="373"/>
      <c r="H747" s="373"/>
      <c r="I747" s="373"/>
      <c r="J747" s="373"/>
      <c r="K747" s="373"/>
      <c r="L747" s="373"/>
      <c r="M747" s="373"/>
      <c r="N747" s="373"/>
      <c r="T747" s="149" t="s">
        <v>1296</v>
      </c>
      <c r="U747" s="149"/>
      <c r="V747" s="283">
        <v>0</v>
      </c>
      <c r="W747" s="284">
        <v>0</v>
      </c>
      <c r="X747" s="284">
        <v>0</v>
      </c>
      <c r="Y747" s="284">
        <v>0</v>
      </c>
      <c r="Z747" s="149">
        <v>0</v>
      </c>
      <c r="AA747" s="284">
        <v>0</v>
      </c>
      <c r="AB747" s="284">
        <v>0</v>
      </c>
      <c r="AC747" s="284">
        <v>0</v>
      </c>
      <c r="AD747" s="284">
        <v>0</v>
      </c>
      <c r="AE747" s="284">
        <v>0</v>
      </c>
      <c r="AF747" s="284">
        <v>0</v>
      </c>
      <c r="AG747" s="284">
        <v>0</v>
      </c>
    </row>
    <row r="748" spans="1:33" hidden="1">
      <c r="A748" s="3" t="s">
        <v>1297</v>
      </c>
      <c r="C748" s="191">
        <v>0</v>
      </c>
      <c r="D748" s="373"/>
      <c r="E748" s="373"/>
      <c r="F748" s="373"/>
      <c r="H748" s="373"/>
      <c r="I748" s="373"/>
      <c r="J748" s="373"/>
      <c r="K748" s="373"/>
      <c r="L748" s="373"/>
      <c r="M748" s="373"/>
      <c r="N748" s="373"/>
      <c r="T748" s="149" t="s">
        <v>1297</v>
      </c>
      <c r="U748" s="149"/>
      <c r="V748" s="283">
        <v>0</v>
      </c>
      <c r="W748" s="284">
        <v>0</v>
      </c>
      <c r="X748" s="284">
        <v>0</v>
      </c>
      <c r="Y748" s="284">
        <v>0</v>
      </c>
      <c r="Z748" s="149">
        <v>0</v>
      </c>
      <c r="AA748" s="284">
        <v>0</v>
      </c>
      <c r="AB748" s="284">
        <v>0</v>
      </c>
      <c r="AC748" s="284">
        <v>0</v>
      </c>
      <c r="AD748" s="284">
        <v>0</v>
      </c>
      <c r="AE748" s="284">
        <v>0</v>
      </c>
      <c r="AF748" s="284">
        <v>0</v>
      </c>
      <c r="AG748" s="284">
        <v>0</v>
      </c>
    </row>
    <row r="749" spans="1:33" hidden="1">
      <c r="A749" s="3" t="s">
        <v>1298</v>
      </c>
      <c r="C749" s="191">
        <v>0</v>
      </c>
      <c r="D749" s="373"/>
      <c r="E749" s="373"/>
      <c r="F749" s="373"/>
      <c r="H749" s="373"/>
      <c r="I749" s="373"/>
      <c r="J749" s="373"/>
      <c r="K749" s="373"/>
      <c r="L749" s="373"/>
      <c r="M749" s="373"/>
      <c r="N749" s="373"/>
      <c r="T749" s="149" t="s">
        <v>1298</v>
      </c>
      <c r="U749" s="149"/>
      <c r="V749" s="283">
        <v>0</v>
      </c>
      <c r="W749" s="284">
        <v>0</v>
      </c>
      <c r="X749" s="284">
        <v>0</v>
      </c>
      <c r="Y749" s="284">
        <v>0</v>
      </c>
      <c r="Z749" s="149">
        <v>0</v>
      </c>
      <c r="AA749" s="284">
        <v>0</v>
      </c>
      <c r="AB749" s="284">
        <v>0</v>
      </c>
      <c r="AC749" s="284">
        <v>0</v>
      </c>
      <c r="AD749" s="284">
        <v>0</v>
      </c>
      <c r="AE749" s="284">
        <v>0</v>
      </c>
      <c r="AF749" s="284">
        <v>0</v>
      </c>
      <c r="AG749" s="284">
        <v>0</v>
      </c>
    </row>
    <row r="750" spans="1:33" hidden="1">
      <c r="A750" s="3" t="s">
        <v>1299</v>
      </c>
      <c r="C750" s="191">
        <v>0</v>
      </c>
      <c r="D750" s="373"/>
      <c r="E750" s="373"/>
      <c r="F750" s="373"/>
      <c r="H750" s="373"/>
      <c r="I750" s="373"/>
      <c r="J750" s="373"/>
      <c r="K750" s="373"/>
      <c r="L750" s="373"/>
      <c r="M750" s="373"/>
      <c r="N750" s="373"/>
      <c r="T750" s="149" t="s">
        <v>1299</v>
      </c>
      <c r="U750" s="149"/>
      <c r="V750" s="283">
        <v>0</v>
      </c>
      <c r="W750" s="284">
        <v>0</v>
      </c>
      <c r="X750" s="284">
        <v>0</v>
      </c>
      <c r="Y750" s="284">
        <v>0</v>
      </c>
      <c r="Z750" s="149">
        <v>0</v>
      </c>
      <c r="AA750" s="284">
        <v>0</v>
      </c>
      <c r="AB750" s="284">
        <v>0</v>
      </c>
      <c r="AC750" s="284">
        <v>0</v>
      </c>
      <c r="AD750" s="284">
        <v>0</v>
      </c>
      <c r="AE750" s="284">
        <v>0</v>
      </c>
      <c r="AF750" s="284">
        <v>0</v>
      </c>
      <c r="AG750" s="284">
        <v>0</v>
      </c>
    </row>
    <row r="751" spans="1:33" hidden="1">
      <c r="A751" s="3" t="s">
        <v>76</v>
      </c>
      <c r="C751" s="191">
        <v>0</v>
      </c>
      <c r="D751" s="373"/>
      <c r="E751" s="373"/>
      <c r="F751" s="373"/>
      <c r="H751" s="373"/>
      <c r="I751" s="373"/>
      <c r="J751" s="373"/>
      <c r="K751" s="373"/>
      <c r="L751" s="373"/>
      <c r="M751" s="373"/>
      <c r="N751" s="373"/>
      <c r="T751" s="149" t="s">
        <v>76</v>
      </c>
      <c r="U751" s="149"/>
      <c r="V751" s="283">
        <v>0</v>
      </c>
      <c r="W751" s="284">
        <v>0</v>
      </c>
      <c r="X751" s="284">
        <v>0</v>
      </c>
      <c r="Y751" s="284">
        <v>0</v>
      </c>
      <c r="Z751" s="149">
        <v>0</v>
      </c>
      <c r="AA751" s="284">
        <v>0</v>
      </c>
      <c r="AB751" s="284">
        <v>0</v>
      </c>
      <c r="AC751" s="284">
        <v>0</v>
      </c>
      <c r="AD751" s="284">
        <v>0</v>
      </c>
      <c r="AE751" s="284">
        <v>0</v>
      </c>
      <c r="AF751" s="284">
        <v>0</v>
      </c>
      <c r="AG751" s="284">
        <v>0</v>
      </c>
    </row>
    <row r="752" spans="1:33" hidden="1">
      <c r="A752" s="3" t="s">
        <v>1151</v>
      </c>
      <c r="C752" s="191">
        <v>0</v>
      </c>
      <c r="D752" s="373"/>
      <c r="E752" s="373"/>
      <c r="F752" s="373"/>
      <c r="H752" s="373"/>
      <c r="I752" s="373"/>
      <c r="J752" s="373"/>
      <c r="K752" s="373"/>
      <c r="L752" s="373"/>
      <c r="M752" s="373"/>
      <c r="N752" s="373"/>
      <c r="T752" s="149" t="s">
        <v>1151</v>
      </c>
      <c r="U752" s="149"/>
      <c r="V752" s="283">
        <v>0</v>
      </c>
      <c r="W752" s="284">
        <v>0</v>
      </c>
      <c r="X752" s="284">
        <v>0</v>
      </c>
      <c r="Y752" s="284">
        <v>0</v>
      </c>
      <c r="Z752" s="149">
        <v>0</v>
      </c>
      <c r="AA752" s="284">
        <v>0</v>
      </c>
      <c r="AB752" s="284">
        <v>0</v>
      </c>
      <c r="AC752" s="284">
        <v>0</v>
      </c>
      <c r="AD752" s="284">
        <v>0</v>
      </c>
      <c r="AE752" s="284">
        <v>0</v>
      </c>
      <c r="AF752" s="284">
        <v>0</v>
      </c>
      <c r="AG752" s="284">
        <v>0</v>
      </c>
    </row>
    <row r="753" spans="1:33" hidden="1">
      <c r="A753" s="3" t="s">
        <v>1150</v>
      </c>
      <c r="C753" s="191">
        <v>0</v>
      </c>
      <c r="D753" s="373"/>
      <c r="E753" s="373"/>
      <c r="F753" s="373"/>
      <c r="H753" s="373"/>
      <c r="I753" s="373"/>
      <c r="J753" s="373"/>
      <c r="K753" s="373"/>
      <c r="L753" s="373"/>
      <c r="M753" s="373"/>
      <c r="N753" s="373"/>
      <c r="T753" s="149" t="s">
        <v>1150</v>
      </c>
      <c r="U753" s="149"/>
      <c r="V753" s="283">
        <v>0</v>
      </c>
      <c r="W753" s="284">
        <v>0</v>
      </c>
      <c r="X753" s="284">
        <v>0</v>
      </c>
      <c r="Y753" s="284">
        <v>0</v>
      </c>
      <c r="Z753" s="149">
        <v>0</v>
      </c>
      <c r="AA753" s="284">
        <v>0</v>
      </c>
      <c r="AB753" s="284">
        <v>0</v>
      </c>
      <c r="AC753" s="284">
        <v>0</v>
      </c>
      <c r="AD753" s="284">
        <v>0</v>
      </c>
      <c r="AE753" s="284">
        <v>0</v>
      </c>
      <c r="AF753" s="284">
        <v>0</v>
      </c>
      <c r="AG753" s="284">
        <v>0</v>
      </c>
    </row>
    <row r="754" spans="1:33" hidden="1">
      <c r="A754" s="3" t="s">
        <v>679</v>
      </c>
      <c r="C754" s="191">
        <v>0</v>
      </c>
      <c r="D754" s="373"/>
      <c r="E754" s="373"/>
      <c r="F754" s="373"/>
      <c r="H754" s="373"/>
      <c r="I754" s="373"/>
      <c r="J754" s="373"/>
      <c r="K754" s="373"/>
      <c r="L754" s="373"/>
      <c r="M754" s="373"/>
      <c r="N754" s="373"/>
      <c r="T754" s="149" t="s">
        <v>679</v>
      </c>
      <c r="U754" s="149"/>
      <c r="V754" s="283">
        <v>0</v>
      </c>
      <c r="W754" s="284">
        <v>0</v>
      </c>
      <c r="X754" s="284">
        <v>0</v>
      </c>
      <c r="Y754" s="284">
        <v>0</v>
      </c>
      <c r="Z754" s="149">
        <v>0</v>
      </c>
      <c r="AA754" s="284">
        <v>0</v>
      </c>
      <c r="AB754" s="284">
        <v>0</v>
      </c>
      <c r="AC754" s="284">
        <v>0</v>
      </c>
      <c r="AD754" s="284">
        <v>0</v>
      </c>
      <c r="AE754" s="284">
        <v>0</v>
      </c>
      <c r="AF754" s="284">
        <v>0</v>
      </c>
      <c r="AG754" s="284">
        <v>0</v>
      </c>
    </row>
    <row r="755" spans="1:33">
      <c r="T755" s="149"/>
      <c r="U755" s="149"/>
      <c r="V755" s="149"/>
      <c r="W755" s="149"/>
      <c r="X755" s="149"/>
      <c r="Y755" s="149"/>
      <c r="Z755" s="149"/>
      <c r="AA755" s="149"/>
      <c r="AB755" s="149"/>
      <c r="AC755" s="149"/>
      <c r="AD755" s="149"/>
      <c r="AE755" s="149"/>
      <c r="AF755" s="149"/>
      <c r="AG755" s="149"/>
    </row>
    <row r="756" spans="1:33" ht="12.75" thickBot="1">
      <c r="A756" s="3" t="s">
        <v>832</v>
      </c>
      <c r="C756" s="396">
        <v>1049329120.5</v>
      </c>
      <c r="D756" s="396">
        <v>20411031</v>
      </c>
      <c r="E756" s="396">
        <v>275431114</v>
      </c>
      <c r="F756" s="396">
        <v>57526725</v>
      </c>
      <c r="G756" s="396">
        <v>0</v>
      </c>
      <c r="H756" s="396">
        <v>118105753</v>
      </c>
      <c r="I756" s="396">
        <v>468953046</v>
      </c>
      <c r="J756" s="396">
        <v>60198245.5</v>
      </c>
      <c r="K756" s="396">
        <v>26245813</v>
      </c>
      <c r="L756" s="396">
        <v>246303.5</v>
      </c>
      <c r="M756" s="396">
        <v>0</v>
      </c>
      <c r="N756" s="396">
        <v>22211089.5</v>
      </c>
      <c r="T756" s="149" t="s">
        <v>832</v>
      </c>
      <c r="U756" s="149"/>
      <c r="V756" s="397">
        <v>1049329120.5</v>
      </c>
      <c r="W756" s="397">
        <v>20411031</v>
      </c>
      <c r="X756" s="397">
        <v>275431114</v>
      </c>
      <c r="Y756" s="397">
        <v>57526725</v>
      </c>
      <c r="Z756" s="397">
        <v>0</v>
      </c>
      <c r="AA756" s="397">
        <v>118105753</v>
      </c>
      <c r="AB756" s="397">
        <v>468953046</v>
      </c>
      <c r="AC756" s="397">
        <v>60198245.5</v>
      </c>
      <c r="AD756" s="397">
        <v>26245813</v>
      </c>
      <c r="AE756" s="397">
        <v>246303.5</v>
      </c>
      <c r="AF756" s="397">
        <v>0</v>
      </c>
      <c r="AG756" s="397">
        <v>22211089.5</v>
      </c>
    </row>
    <row r="757" spans="1:33" ht="12.75" thickTop="1">
      <c r="T757" s="149"/>
      <c r="U757" s="149"/>
      <c r="V757" s="149"/>
      <c r="W757" s="149"/>
      <c r="X757" s="149"/>
      <c r="Y757" s="149"/>
      <c r="Z757" s="149"/>
      <c r="AA757" s="149"/>
      <c r="AB757" s="149"/>
      <c r="AC757" s="149"/>
      <c r="AD757" s="149"/>
      <c r="AE757" s="149"/>
      <c r="AF757" s="149"/>
      <c r="AG757" s="149"/>
    </row>
    <row r="758" spans="1:33">
      <c r="A758" s="3" t="s">
        <v>1300</v>
      </c>
      <c r="C758" s="155">
        <v>1</v>
      </c>
      <c r="D758" s="245">
        <v>1.9451505348745346E-2</v>
      </c>
      <c r="E758" s="245">
        <v>0.26248305571540648</v>
      </c>
      <c r="F758" s="245">
        <v>5.4822384965918805E-2</v>
      </c>
      <c r="G758" s="245">
        <v>0</v>
      </c>
      <c r="H758" s="245">
        <v>0.11255358370662887</v>
      </c>
      <c r="I758" s="245">
        <v>0.44690749245245975</v>
      </c>
      <c r="J758" s="245">
        <v>5.7368316883568277E-2</v>
      </c>
      <c r="K758" s="245">
        <v>2.5011993365336133E-2</v>
      </c>
      <c r="L758" s="245">
        <v>2.347247352504976E-4</v>
      </c>
      <c r="M758" s="245">
        <v>0</v>
      </c>
      <c r="N758" s="245">
        <v>2.1166942826685804E-2</v>
      </c>
      <c r="T758" s="149" t="s">
        <v>1300</v>
      </c>
      <c r="U758" s="149"/>
      <c r="V758" s="157">
        <v>1</v>
      </c>
      <c r="W758" s="246">
        <v>1.9451505348745346E-2</v>
      </c>
      <c r="X758" s="246">
        <v>0.26248305571540648</v>
      </c>
      <c r="Y758" s="246">
        <v>5.4822384965918805E-2</v>
      </c>
      <c r="Z758" s="246">
        <v>0</v>
      </c>
      <c r="AA758" s="246">
        <v>0.11255358370662887</v>
      </c>
      <c r="AB758" s="246">
        <v>0.44690749245245975</v>
      </c>
      <c r="AC758" s="246">
        <v>5.7368316883568277E-2</v>
      </c>
      <c r="AD758" s="246">
        <v>2.5011993365336133E-2</v>
      </c>
      <c r="AE758" s="246">
        <v>2.347247352504976E-4</v>
      </c>
      <c r="AF758" s="246">
        <v>0</v>
      </c>
      <c r="AG758" s="246">
        <v>2.1166942826685804E-2</v>
      </c>
    </row>
    <row r="759" spans="1:33">
      <c r="D759" s="165">
        <v>0</v>
      </c>
      <c r="E759" s="165">
        <v>0</v>
      </c>
      <c r="F759" s="165">
        <v>0</v>
      </c>
      <c r="G759" s="165">
        <v>0</v>
      </c>
      <c r="H759" s="165">
        <v>0</v>
      </c>
      <c r="I759" s="165">
        <v>0</v>
      </c>
      <c r="J759" s="165">
        <v>0</v>
      </c>
      <c r="K759" s="165">
        <v>0</v>
      </c>
      <c r="L759" s="165">
        <v>0</v>
      </c>
      <c r="M759" s="165">
        <v>0</v>
      </c>
      <c r="N759" s="165">
        <v>0</v>
      </c>
      <c r="T759" s="149"/>
      <c r="U759" s="149"/>
      <c r="V759" s="149"/>
      <c r="W759" s="149"/>
      <c r="X759" s="149"/>
      <c r="Y759" s="149"/>
      <c r="Z759" s="149"/>
      <c r="AA759" s="149"/>
      <c r="AB759" s="149"/>
      <c r="AC759" s="149"/>
      <c r="AD759" s="149"/>
      <c r="AE759" s="149"/>
      <c r="AF759" s="149"/>
      <c r="AG759" s="149"/>
    </row>
    <row r="760" spans="1:33">
      <c r="T760" s="149"/>
      <c r="U760" s="149"/>
      <c r="V760" s="149"/>
      <c r="W760" s="149"/>
      <c r="X760" s="149"/>
      <c r="Y760" s="149"/>
      <c r="Z760" s="149"/>
      <c r="AA760" s="149"/>
      <c r="AB760" s="149"/>
      <c r="AC760" s="149"/>
      <c r="AD760" s="149"/>
      <c r="AE760" s="149"/>
      <c r="AF760" s="149"/>
      <c r="AG760" s="149"/>
    </row>
    <row r="761" spans="1:33">
      <c r="T761" s="149"/>
      <c r="U761" s="149"/>
      <c r="V761" s="149"/>
      <c r="W761" s="149"/>
      <c r="X761" s="149"/>
      <c r="Y761" s="149"/>
      <c r="Z761" s="149"/>
      <c r="AA761" s="149"/>
      <c r="AB761" s="149"/>
      <c r="AC761" s="149"/>
      <c r="AD761" s="149"/>
      <c r="AE761" s="149"/>
      <c r="AF761" s="149"/>
      <c r="AG761" s="149"/>
    </row>
    <row r="762" spans="1:33">
      <c r="T762" s="149"/>
      <c r="U762" s="149"/>
      <c r="V762" s="149"/>
      <c r="W762" s="149"/>
      <c r="X762" s="149"/>
      <c r="Y762" s="149"/>
      <c r="Z762" s="149"/>
      <c r="AA762" s="149"/>
      <c r="AB762" s="149"/>
      <c r="AC762" s="149"/>
      <c r="AD762" s="149"/>
      <c r="AE762" s="149"/>
      <c r="AF762" s="149"/>
      <c r="AG762" s="149"/>
    </row>
    <row r="763" spans="1:33">
      <c r="T763" s="149"/>
      <c r="U763" s="149"/>
      <c r="V763" s="149"/>
      <c r="W763" s="149"/>
      <c r="X763" s="149"/>
      <c r="Y763" s="149"/>
      <c r="Z763" s="149"/>
      <c r="AA763" s="149"/>
      <c r="AB763" s="149"/>
      <c r="AC763" s="149"/>
      <c r="AD763" s="149"/>
      <c r="AE763" s="149"/>
      <c r="AF763" s="149"/>
      <c r="AG763" s="149"/>
    </row>
    <row r="764" spans="1:33">
      <c r="T764" s="149"/>
      <c r="U764" s="149"/>
      <c r="V764" s="149"/>
      <c r="W764" s="149"/>
      <c r="X764" s="149"/>
      <c r="Y764" s="149"/>
      <c r="Z764" s="149"/>
      <c r="AA764" s="149"/>
      <c r="AB764" s="149"/>
      <c r="AC764" s="149"/>
      <c r="AD764" s="149"/>
      <c r="AE764" s="149"/>
      <c r="AF764" s="149"/>
      <c r="AG764" s="149"/>
    </row>
    <row r="765" spans="1:33">
      <c r="T765" s="149"/>
      <c r="U765" s="149"/>
      <c r="V765" s="149"/>
      <c r="W765" s="149"/>
      <c r="X765" s="149"/>
      <c r="Y765" s="149"/>
      <c r="Z765" s="149"/>
      <c r="AA765" s="149"/>
      <c r="AB765" s="149"/>
      <c r="AC765" s="149"/>
      <c r="AD765" s="149"/>
      <c r="AE765" s="149"/>
      <c r="AF765" s="149"/>
      <c r="AG765" s="149"/>
    </row>
    <row r="766" spans="1:33">
      <c r="T766" s="149"/>
      <c r="U766" s="149"/>
      <c r="V766" s="149"/>
      <c r="W766" s="149"/>
      <c r="X766" s="149"/>
      <c r="Y766" s="149"/>
      <c r="Z766" s="149"/>
      <c r="AA766" s="149"/>
      <c r="AB766" s="149"/>
      <c r="AC766" s="149"/>
      <c r="AD766" s="149"/>
      <c r="AE766" s="149"/>
      <c r="AF766" s="149"/>
      <c r="AG766" s="149"/>
    </row>
    <row r="767" spans="1:33">
      <c r="T767" s="149"/>
      <c r="U767" s="149"/>
      <c r="V767" s="149"/>
      <c r="W767" s="149"/>
      <c r="X767" s="149"/>
      <c r="Y767" s="149"/>
      <c r="Z767" s="149"/>
      <c r="AA767" s="149"/>
      <c r="AB767" s="149"/>
      <c r="AC767" s="149"/>
      <c r="AD767" s="149"/>
      <c r="AE767" s="149"/>
      <c r="AF767" s="149"/>
      <c r="AG767" s="149"/>
    </row>
    <row r="768" spans="1:33">
      <c r="T768" s="149"/>
      <c r="U768" s="149"/>
      <c r="V768" s="149"/>
      <c r="W768" s="149"/>
      <c r="X768" s="149"/>
      <c r="Y768" s="149"/>
      <c r="Z768" s="149"/>
      <c r="AA768" s="149"/>
      <c r="AB768" s="149"/>
      <c r="AC768" s="149"/>
      <c r="AD768" s="149"/>
      <c r="AE768" s="149"/>
      <c r="AF768" s="149"/>
      <c r="AG768" s="149"/>
    </row>
    <row r="769" spans="20:33">
      <c r="T769" s="149"/>
      <c r="U769" s="149"/>
      <c r="V769" s="149"/>
      <c r="W769" s="149"/>
      <c r="X769" s="149"/>
      <c r="Y769" s="149"/>
      <c r="Z769" s="149"/>
      <c r="AA769" s="149"/>
      <c r="AB769" s="149"/>
      <c r="AC769" s="149"/>
      <c r="AD769" s="149"/>
      <c r="AE769" s="149"/>
      <c r="AF769" s="149"/>
      <c r="AG769" s="149"/>
    </row>
    <row r="770" spans="20:33">
      <c r="T770" s="149"/>
      <c r="U770" s="149"/>
      <c r="V770" s="149"/>
      <c r="W770" s="149"/>
      <c r="X770" s="149"/>
      <c r="Y770" s="149"/>
      <c r="Z770" s="149"/>
      <c r="AA770" s="149"/>
      <c r="AB770" s="149"/>
      <c r="AC770" s="149"/>
      <c r="AD770" s="149"/>
      <c r="AE770" s="149"/>
      <c r="AF770" s="149"/>
      <c r="AG770" s="149"/>
    </row>
    <row r="771" spans="20:33">
      <c r="T771" s="149"/>
      <c r="U771" s="149"/>
      <c r="V771" s="149"/>
      <c r="W771" s="149"/>
      <c r="X771" s="149"/>
      <c r="Y771" s="149"/>
      <c r="Z771" s="149"/>
      <c r="AA771" s="149"/>
      <c r="AB771" s="149"/>
      <c r="AC771" s="149"/>
      <c r="AD771" s="149"/>
      <c r="AE771" s="149"/>
      <c r="AF771" s="149"/>
      <c r="AG771" s="149"/>
    </row>
    <row r="772" spans="20:33">
      <c r="T772" s="149"/>
      <c r="U772" s="149"/>
      <c r="V772" s="149"/>
      <c r="W772" s="149"/>
      <c r="X772" s="149"/>
      <c r="Y772" s="149"/>
      <c r="Z772" s="149"/>
      <c r="AA772" s="149"/>
      <c r="AB772" s="149"/>
      <c r="AC772" s="149"/>
      <c r="AD772" s="149"/>
      <c r="AE772" s="149"/>
      <c r="AF772" s="149"/>
      <c r="AG772" s="149"/>
    </row>
    <row r="773" spans="20:33">
      <c r="T773" s="149"/>
      <c r="U773" s="149"/>
      <c r="V773" s="149"/>
      <c r="W773" s="149"/>
      <c r="X773" s="149"/>
      <c r="Y773" s="149"/>
      <c r="Z773" s="149"/>
      <c r="AA773" s="149"/>
      <c r="AB773" s="149"/>
      <c r="AC773" s="149"/>
      <c r="AD773" s="149"/>
      <c r="AE773" s="149"/>
      <c r="AF773" s="149"/>
      <c r="AG773" s="149"/>
    </row>
    <row r="774" spans="20:33">
      <c r="T774" s="149"/>
      <c r="U774" s="149"/>
      <c r="V774" s="149"/>
      <c r="W774" s="149"/>
      <c r="X774" s="149"/>
      <c r="Y774" s="149"/>
      <c r="Z774" s="149"/>
      <c r="AA774" s="149"/>
      <c r="AB774" s="149"/>
      <c r="AC774" s="149"/>
      <c r="AD774" s="149"/>
      <c r="AE774" s="149"/>
      <c r="AF774" s="149"/>
      <c r="AG774" s="149"/>
    </row>
    <row r="775" spans="20:33">
      <c r="T775" s="149"/>
      <c r="U775" s="149"/>
      <c r="V775" s="149"/>
      <c r="W775" s="149"/>
      <c r="X775" s="149"/>
      <c r="Y775" s="149"/>
      <c r="Z775" s="149"/>
      <c r="AA775" s="149"/>
      <c r="AB775" s="149"/>
      <c r="AC775" s="149"/>
      <c r="AD775" s="149"/>
      <c r="AE775" s="149"/>
      <c r="AF775" s="149"/>
      <c r="AG775" s="149"/>
    </row>
    <row r="776" spans="20:33">
      <c r="T776" s="149"/>
      <c r="U776" s="149"/>
      <c r="V776" s="149"/>
      <c r="W776" s="149"/>
      <c r="X776" s="149"/>
      <c r="Y776" s="149"/>
      <c r="Z776" s="149"/>
      <c r="AA776" s="149"/>
      <c r="AB776" s="149"/>
      <c r="AC776" s="149"/>
      <c r="AD776" s="149"/>
      <c r="AE776" s="149"/>
      <c r="AF776" s="149"/>
      <c r="AG776" s="149"/>
    </row>
    <row r="777" spans="20:33">
      <c r="T777" s="149"/>
      <c r="U777" s="149"/>
      <c r="V777" s="149"/>
      <c r="W777" s="149"/>
      <c r="X777" s="149"/>
      <c r="Y777" s="149"/>
      <c r="Z777" s="149"/>
      <c r="AA777" s="149"/>
      <c r="AB777" s="149"/>
      <c r="AC777" s="149"/>
      <c r="AD777" s="149"/>
      <c r="AE777" s="149"/>
      <c r="AF777" s="149"/>
      <c r="AG777" s="149"/>
    </row>
    <row r="778" spans="20:33">
      <c r="T778" s="149"/>
      <c r="U778" s="149"/>
      <c r="V778" s="149"/>
      <c r="W778" s="149"/>
      <c r="X778" s="149"/>
      <c r="Y778" s="149"/>
      <c r="Z778" s="149"/>
      <c r="AA778" s="149"/>
      <c r="AB778" s="149"/>
      <c r="AC778" s="149"/>
      <c r="AD778" s="149"/>
      <c r="AE778" s="149"/>
      <c r="AF778" s="149"/>
      <c r="AG778" s="149"/>
    </row>
    <row r="779" spans="20:33">
      <c r="T779" s="149"/>
      <c r="U779" s="149"/>
      <c r="V779" s="149"/>
      <c r="W779" s="149"/>
      <c r="X779" s="149"/>
      <c r="Y779" s="149"/>
      <c r="Z779" s="149"/>
      <c r="AA779" s="149"/>
      <c r="AB779" s="149"/>
      <c r="AC779" s="149"/>
      <c r="AD779" s="149"/>
      <c r="AE779" s="149"/>
      <c r="AF779" s="149"/>
      <c r="AG779" s="149"/>
    </row>
    <row r="780" spans="20:33">
      <c r="T780" s="149"/>
      <c r="U780" s="149"/>
      <c r="V780" s="149"/>
      <c r="W780" s="149"/>
      <c r="X780" s="149"/>
      <c r="Y780" s="149"/>
      <c r="Z780" s="149"/>
      <c r="AA780" s="149"/>
      <c r="AB780" s="149"/>
      <c r="AC780" s="149"/>
      <c r="AD780" s="149"/>
      <c r="AE780" s="149"/>
      <c r="AF780" s="149"/>
      <c r="AG780" s="149"/>
    </row>
    <row r="781" spans="20:33">
      <c r="T781" s="149"/>
      <c r="U781" s="149"/>
      <c r="V781" s="149"/>
      <c r="W781" s="149"/>
      <c r="X781" s="149"/>
      <c r="Y781" s="149"/>
      <c r="Z781" s="149"/>
      <c r="AA781" s="149"/>
      <c r="AB781" s="149"/>
      <c r="AC781" s="149"/>
      <c r="AD781" s="149"/>
      <c r="AE781" s="149"/>
      <c r="AF781" s="149"/>
      <c r="AG781" s="149"/>
    </row>
    <row r="782" spans="20:33">
      <c r="T782" s="149"/>
      <c r="U782" s="149"/>
      <c r="V782" s="149"/>
      <c r="W782" s="149"/>
      <c r="X782" s="149"/>
      <c r="Y782" s="149"/>
      <c r="Z782" s="149"/>
      <c r="AA782" s="149"/>
      <c r="AB782" s="149"/>
      <c r="AC782" s="149"/>
      <c r="AD782" s="149"/>
      <c r="AE782" s="149"/>
      <c r="AF782" s="149"/>
      <c r="AG782" s="149"/>
    </row>
    <row r="783" spans="20:33">
      <c r="T783" s="149"/>
      <c r="U783" s="149"/>
      <c r="V783" s="149"/>
      <c r="W783" s="149"/>
      <c r="X783" s="149"/>
      <c r="Y783" s="149"/>
      <c r="Z783" s="149"/>
      <c r="AA783" s="149"/>
      <c r="AB783" s="149"/>
      <c r="AC783" s="149"/>
      <c r="AD783" s="149"/>
      <c r="AE783" s="149"/>
      <c r="AF783" s="149"/>
      <c r="AG783" s="149"/>
    </row>
    <row r="784" spans="20:33">
      <c r="T784" s="149"/>
      <c r="U784" s="149"/>
      <c r="V784" s="149"/>
      <c r="W784" s="149"/>
      <c r="X784" s="149"/>
      <c r="Y784" s="149"/>
      <c r="Z784" s="149"/>
      <c r="AA784" s="149"/>
      <c r="AB784" s="149"/>
      <c r="AC784" s="149"/>
      <c r="AD784" s="149"/>
      <c r="AE784" s="149"/>
      <c r="AF784" s="149"/>
      <c r="AG784" s="149"/>
    </row>
    <row r="785" spans="20:33">
      <c r="T785" s="149"/>
      <c r="U785" s="149"/>
      <c r="V785" s="149"/>
      <c r="W785" s="149"/>
      <c r="X785" s="149"/>
      <c r="Y785" s="149"/>
      <c r="Z785" s="149"/>
      <c r="AA785" s="149"/>
      <c r="AB785" s="149"/>
      <c r="AC785" s="149"/>
      <c r="AD785" s="149"/>
      <c r="AE785" s="149"/>
      <c r="AF785" s="149"/>
      <c r="AG785" s="149"/>
    </row>
    <row r="786" spans="20:33">
      <c r="T786" s="149"/>
      <c r="U786" s="149"/>
      <c r="V786" s="149"/>
      <c r="W786" s="149"/>
      <c r="X786" s="149"/>
      <c r="Y786" s="149"/>
      <c r="Z786" s="149"/>
      <c r="AA786" s="149"/>
      <c r="AB786" s="149"/>
      <c r="AC786" s="149"/>
      <c r="AD786" s="149"/>
      <c r="AE786" s="149"/>
      <c r="AF786" s="149"/>
      <c r="AG786" s="149"/>
    </row>
    <row r="787" spans="20:33">
      <c r="T787" s="149"/>
      <c r="U787" s="149"/>
      <c r="V787" s="149"/>
      <c r="W787" s="149"/>
      <c r="X787" s="149"/>
      <c r="Y787" s="149"/>
      <c r="Z787" s="149"/>
      <c r="AA787" s="149"/>
      <c r="AB787" s="149"/>
      <c r="AC787" s="149"/>
      <c r="AD787" s="149"/>
      <c r="AE787" s="149"/>
      <c r="AF787" s="149"/>
      <c r="AG787" s="149"/>
    </row>
    <row r="788" spans="20:33">
      <c r="T788" s="149"/>
      <c r="U788" s="149"/>
      <c r="V788" s="149"/>
      <c r="W788" s="149"/>
      <c r="X788" s="149"/>
      <c r="Y788" s="149"/>
      <c r="Z788" s="149"/>
      <c r="AA788" s="149"/>
      <c r="AB788" s="149"/>
      <c r="AC788" s="149"/>
      <c r="AD788" s="149"/>
      <c r="AE788" s="149"/>
      <c r="AF788" s="149"/>
      <c r="AG788" s="149"/>
    </row>
    <row r="789" spans="20:33">
      <c r="T789" s="149"/>
      <c r="U789" s="149"/>
      <c r="V789" s="149"/>
      <c r="W789" s="149"/>
      <c r="X789" s="149"/>
      <c r="Y789" s="149"/>
      <c r="Z789" s="149"/>
      <c r="AA789" s="149"/>
      <c r="AB789" s="149"/>
      <c r="AC789" s="149"/>
      <c r="AD789" s="149"/>
      <c r="AE789" s="149"/>
      <c r="AF789" s="149"/>
      <c r="AG789" s="149"/>
    </row>
    <row r="790" spans="20:33">
      <c r="T790" s="149"/>
      <c r="U790" s="149"/>
      <c r="V790" s="149"/>
      <c r="W790" s="149"/>
      <c r="X790" s="149"/>
      <c r="Y790" s="149"/>
      <c r="Z790" s="149"/>
      <c r="AA790" s="149"/>
      <c r="AB790" s="149"/>
      <c r="AC790" s="149"/>
      <c r="AD790" s="149"/>
      <c r="AE790" s="149"/>
      <c r="AF790" s="149"/>
      <c r="AG790" s="149"/>
    </row>
    <row r="791" spans="20:33">
      <c r="T791" s="149"/>
      <c r="U791" s="149"/>
      <c r="V791" s="149"/>
      <c r="W791" s="149"/>
      <c r="X791" s="149"/>
      <c r="Y791" s="149"/>
      <c r="Z791" s="149"/>
      <c r="AA791" s="149"/>
      <c r="AB791" s="149"/>
      <c r="AC791" s="149"/>
      <c r="AD791" s="149"/>
      <c r="AE791" s="149"/>
      <c r="AF791" s="149"/>
      <c r="AG791" s="149"/>
    </row>
    <row r="792" spans="20:33">
      <c r="T792" s="149"/>
      <c r="U792" s="149"/>
      <c r="V792" s="149"/>
      <c r="W792" s="149"/>
      <c r="X792" s="149"/>
      <c r="Y792" s="149"/>
      <c r="Z792" s="149"/>
      <c r="AA792" s="149"/>
      <c r="AB792" s="149"/>
      <c r="AC792" s="149"/>
      <c r="AD792" s="149"/>
      <c r="AE792" s="149"/>
      <c r="AF792" s="149"/>
      <c r="AG792" s="149"/>
    </row>
    <row r="793" spans="20:33">
      <c r="T793" s="149"/>
      <c r="U793" s="149"/>
      <c r="V793" s="149"/>
      <c r="W793" s="149"/>
      <c r="X793" s="149"/>
      <c r="Y793" s="149"/>
      <c r="Z793" s="149"/>
      <c r="AA793" s="149"/>
      <c r="AB793" s="149"/>
      <c r="AC793" s="149"/>
      <c r="AD793" s="149"/>
      <c r="AE793" s="149"/>
      <c r="AF793" s="149"/>
      <c r="AG793" s="149"/>
    </row>
    <row r="794" spans="20:33">
      <c r="T794" s="149"/>
      <c r="U794" s="149"/>
      <c r="V794" s="149"/>
      <c r="W794" s="149"/>
      <c r="X794" s="149"/>
      <c r="Y794" s="149"/>
      <c r="Z794" s="149"/>
      <c r="AA794" s="149"/>
      <c r="AB794" s="149"/>
      <c r="AC794" s="149"/>
      <c r="AD794" s="149"/>
      <c r="AE794" s="149"/>
      <c r="AF794" s="149"/>
      <c r="AG794" s="149"/>
    </row>
    <row r="795" spans="20:33">
      <c r="T795" s="149"/>
      <c r="U795" s="149"/>
      <c r="V795" s="149"/>
      <c r="W795" s="149"/>
      <c r="X795" s="149"/>
      <c r="Y795" s="149"/>
      <c r="Z795" s="149"/>
      <c r="AA795" s="149"/>
      <c r="AB795" s="149"/>
      <c r="AC795" s="149"/>
      <c r="AD795" s="149"/>
      <c r="AE795" s="149"/>
      <c r="AF795" s="149"/>
      <c r="AG795" s="149"/>
    </row>
    <row r="796" spans="20:33">
      <c r="T796" s="149"/>
      <c r="U796" s="149"/>
      <c r="V796" s="149"/>
      <c r="W796" s="149"/>
      <c r="X796" s="149"/>
      <c r="Y796" s="149"/>
      <c r="Z796" s="149"/>
      <c r="AA796" s="149"/>
      <c r="AB796" s="149"/>
      <c r="AC796" s="149"/>
      <c r="AD796" s="149"/>
      <c r="AE796" s="149"/>
      <c r="AF796" s="149"/>
      <c r="AG796" s="149"/>
    </row>
    <row r="797" spans="20:33">
      <c r="T797" s="149"/>
      <c r="U797" s="149"/>
      <c r="V797" s="149"/>
      <c r="W797" s="149"/>
      <c r="X797" s="149"/>
      <c r="Y797" s="149"/>
      <c r="Z797" s="149"/>
      <c r="AA797" s="149"/>
      <c r="AB797" s="149"/>
      <c r="AC797" s="149"/>
      <c r="AD797" s="149"/>
      <c r="AE797" s="149"/>
      <c r="AF797" s="149"/>
      <c r="AG797" s="149"/>
    </row>
    <row r="798" spans="20:33">
      <c r="T798" s="149"/>
      <c r="U798" s="149"/>
      <c r="V798" s="149"/>
      <c r="W798" s="149"/>
      <c r="X798" s="149"/>
      <c r="Y798" s="149"/>
      <c r="Z798" s="149"/>
      <c r="AA798" s="149"/>
      <c r="AB798" s="149"/>
      <c r="AC798" s="149"/>
      <c r="AD798" s="149"/>
      <c r="AE798" s="149"/>
      <c r="AF798" s="149"/>
      <c r="AG798" s="149"/>
    </row>
    <row r="799" spans="20:33">
      <c r="T799" s="149"/>
      <c r="U799" s="149"/>
      <c r="V799" s="149"/>
      <c r="W799" s="149"/>
      <c r="X799" s="149"/>
      <c r="Y799" s="149"/>
      <c r="Z799" s="149"/>
      <c r="AA799" s="149"/>
      <c r="AB799" s="149"/>
      <c r="AC799" s="149"/>
      <c r="AD799" s="149"/>
      <c r="AE799" s="149"/>
      <c r="AF799" s="149"/>
      <c r="AG799" s="149"/>
    </row>
    <row r="800" spans="20:33">
      <c r="T800" s="149"/>
      <c r="U800" s="149"/>
      <c r="V800" s="149"/>
      <c r="W800" s="149"/>
      <c r="X800" s="149"/>
      <c r="Y800" s="149"/>
      <c r="Z800" s="149"/>
      <c r="AA800" s="149"/>
      <c r="AB800" s="149"/>
      <c r="AC800" s="149"/>
      <c r="AD800" s="149"/>
      <c r="AE800" s="149"/>
      <c r="AF800" s="149"/>
      <c r="AG800" s="149"/>
    </row>
    <row r="801" spans="20:33">
      <c r="T801" s="149"/>
      <c r="U801" s="149"/>
      <c r="V801" s="149"/>
      <c r="W801" s="149"/>
      <c r="X801" s="149"/>
      <c r="Y801" s="149"/>
      <c r="Z801" s="149"/>
      <c r="AA801" s="149"/>
      <c r="AB801" s="149"/>
      <c r="AC801" s="149"/>
      <c r="AD801" s="149"/>
      <c r="AE801" s="149"/>
      <c r="AF801" s="149"/>
      <c r="AG801" s="149"/>
    </row>
    <row r="802" spans="20:33">
      <c r="T802" s="149"/>
      <c r="U802" s="149"/>
      <c r="V802" s="149"/>
      <c r="W802" s="149"/>
      <c r="X802" s="149"/>
      <c r="Y802" s="149"/>
      <c r="Z802" s="149"/>
      <c r="AA802" s="149"/>
      <c r="AB802" s="149"/>
      <c r="AC802" s="149"/>
      <c r="AD802" s="149"/>
      <c r="AE802" s="149"/>
      <c r="AF802" s="149"/>
      <c r="AG802" s="149"/>
    </row>
    <row r="803" spans="20:33">
      <c r="T803" s="149"/>
      <c r="U803" s="149"/>
      <c r="V803" s="149"/>
      <c r="W803" s="149"/>
      <c r="X803" s="149"/>
      <c r="Y803" s="149"/>
      <c r="Z803" s="149"/>
      <c r="AA803" s="149"/>
      <c r="AB803" s="149"/>
      <c r="AC803" s="149"/>
      <c r="AD803" s="149"/>
      <c r="AE803" s="149"/>
      <c r="AF803" s="149"/>
      <c r="AG803" s="149"/>
    </row>
    <row r="804" spans="20:33">
      <c r="T804" s="149"/>
      <c r="U804" s="149"/>
      <c r="V804" s="149"/>
      <c r="W804" s="149"/>
      <c r="X804" s="149"/>
      <c r="Y804" s="149"/>
      <c r="Z804" s="149"/>
      <c r="AA804" s="149"/>
      <c r="AB804" s="149"/>
      <c r="AC804" s="149"/>
      <c r="AD804" s="149"/>
      <c r="AE804" s="149"/>
      <c r="AF804" s="149"/>
      <c r="AG804" s="149"/>
    </row>
    <row r="805" spans="20:33">
      <c r="T805" s="149"/>
      <c r="U805" s="149"/>
      <c r="V805" s="149"/>
      <c r="W805" s="149"/>
      <c r="X805" s="149"/>
      <c r="Y805" s="149"/>
      <c r="Z805" s="149"/>
      <c r="AA805" s="149"/>
      <c r="AB805" s="149"/>
      <c r="AC805" s="149"/>
      <c r="AD805" s="149"/>
      <c r="AE805" s="149"/>
      <c r="AF805" s="149"/>
      <c r="AG805" s="149"/>
    </row>
    <row r="806" spans="20:33">
      <c r="T806" s="149"/>
      <c r="U806" s="149"/>
      <c r="V806" s="149"/>
      <c r="W806" s="149"/>
      <c r="X806" s="149"/>
      <c r="Y806" s="149"/>
      <c r="Z806" s="149"/>
      <c r="AA806" s="149"/>
      <c r="AB806" s="149"/>
      <c r="AC806" s="149"/>
      <c r="AD806" s="149"/>
      <c r="AE806" s="149"/>
      <c r="AF806" s="149"/>
      <c r="AG806" s="149"/>
    </row>
    <row r="807" spans="20:33">
      <c r="T807" s="149"/>
      <c r="U807" s="149"/>
      <c r="V807" s="149"/>
      <c r="W807" s="149"/>
      <c r="X807" s="149"/>
      <c r="Y807" s="149"/>
      <c r="Z807" s="149"/>
      <c r="AA807" s="149"/>
      <c r="AB807" s="149"/>
      <c r="AC807" s="149"/>
      <c r="AD807" s="149"/>
      <c r="AE807" s="149"/>
      <c r="AF807" s="149"/>
      <c r="AG807" s="149"/>
    </row>
    <row r="808" spans="20:33">
      <c r="T808" s="149"/>
      <c r="U808" s="149"/>
      <c r="V808" s="149"/>
      <c r="W808" s="149"/>
      <c r="X808" s="149"/>
      <c r="Y808" s="149"/>
      <c r="Z808" s="149"/>
      <c r="AA808" s="149"/>
      <c r="AB808" s="149"/>
      <c r="AC808" s="149"/>
      <c r="AD808" s="149"/>
      <c r="AE808" s="149"/>
      <c r="AF808" s="149"/>
      <c r="AG808" s="149"/>
    </row>
    <row r="809" spans="20:33">
      <c r="T809" s="149"/>
      <c r="U809" s="149"/>
      <c r="V809" s="149"/>
      <c r="W809" s="149"/>
      <c r="X809" s="149"/>
      <c r="Y809" s="149"/>
      <c r="Z809" s="149"/>
      <c r="AA809" s="149"/>
      <c r="AB809" s="149"/>
      <c r="AC809" s="149"/>
      <c r="AD809" s="149"/>
      <c r="AE809" s="149"/>
      <c r="AF809" s="149"/>
      <c r="AG809" s="149"/>
    </row>
    <row r="810" spans="20:33">
      <c r="T810" s="149"/>
      <c r="U810" s="149"/>
      <c r="V810" s="149"/>
      <c r="W810" s="149"/>
      <c r="X810" s="149"/>
      <c r="Y810" s="149"/>
      <c r="Z810" s="149"/>
      <c r="AA810" s="149"/>
      <c r="AB810" s="149"/>
      <c r="AC810" s="149"/>
      <c r="AD810" s="149"/>
      <c r="AE810" s="149"/>
      <c r="AF810" s="149"/>
      <c r="AG810" s="149"/>
    </row>
    <row r="811" spans="20:33">
      <c r="T811" s="149"/>
      <c r="U811" s="149"/>
      <c r="V811" s="149"/>
      <c r="W811" s="149"/>
      <c r="X811" s="149"/>
      <c r="Y811" s="149"/>
      <c r="Z811" s="149"/>
      <c r="AA811" s="149"/>
      <c r="AB811" s="149"/>
      <c r="AC811" s="149"/>
      <c r="AD811" s="149"/>
      <c r="AE811" s="149"/>
      <c r="AF811" s="149"/>
      <c r="AG811" s="149"/>
    </row>
    <row r="812" spans="20:33">
      <c r="T812" s="149"/>
      <c r="U812" s="149"/>
      <c r="V812" s="149"/>
      <c r="W812" s="149"/>
      <c r="X812" s="149"/>
      <c r="Y812" s="149"/>
      <c r="Z812" s="149"/>
      <c r="AA812" s="149"/>
      <c r="AB812" s="149"/>
      <c r="AC812" s="149"/>
      <c r="AD812" s="149"/>
      <c r="AE812" s="149"/>
      <c r="AF812" s="149"/>
      <c r="AG812" s="149"/>
    </row>
    <row r="813" spans="20:33">
      <c r="T813" s="149"/>
      <c r="U813" s="149"/>
      <c r="V813" s="149"/>
      <c r="W813" s="149"/>
      <c r="X813" s="149"/>
      <c r="Y813" s="149"/>
      <c r="Z813" s="149"/>
      <c r="AA813" s="149"/>
      <c r="AB813" s="149"/>
      <c r="AC813" s="149"/>
      <c r="AD813" s="149"/>
      <c r="AE813" s="149"/>
      <c r="AF813" s="149"/>
      <c r="AG813" s="149"/>
    </row>
    <row r="814" spans="20:33">
      <c r="T814" s="149"/>
      <c r="U814" s="149"/>
      <c r="V814" s="149"/>
      <c r="W814" s="149"/>
      <c r="X814" s="149"/>
      <c r="Y814" s="149"/>
      <c r="Z814" s="149"/>
      <c r="AA814" s="149"/>
      <c r="AB814" s="149"/>
      <c r="AC814" s="149"/>
      <c r="AD814" s="149"/>
      <c r="AE814" s="149"/>
      <c r="AF814" s="149"/>
      <c r="AG814" s="149"/>
    </row>
    <row r="815" spans="20:33">
      <c r="T815" s="149"/>
      <c r="U815" s="149"/>
      <c r="V815" s="149"/>
      <c r="W815" s="149"/>
      <c r="X815" s="149"/>
      <c r="Y815" s="149"/>
      <c r="Z815" s="149"/>
      <c r="AA815" s="149"/>
      <c r="AB815" s="149"/>
      <c r="AC815" s="149"/>
      <c r="AD815" s="149"/>
      <c r="AE815" s="149"/>
      <c r="AF815" s="149"/>
      <c r="AG815" s="149"/>
    </row>
    <row r="816" spans="20:33">
      <c r="T816" s="149"/>
      <c r="U816" s="149"/>
      <c r="V816" s="149"/>
      <c r="W816" s="149"/>
      <c r="X816" s="149"/>
      <c r="Y816" s="149"/>
      <c r="Z816" s="149"/>
      <c r="AA816" s="149"/>
      <c r="AB816" s="149"/>
      <c r="AC816" s="149"/>
      <c r="AD816" s="149"/>
      <c r="AE816" s="149"/>
      <c r="AF816" s="149"/>
      <c r="AG816" s="149"/>
    </row>
    <row r="817" spans="20:33">
      <c r="T817" s="149"/>
      <c r="U817" s="149"/>
      <c r="V817" s="149"/>
      <c r="W817" s="149"/>
      <c r="X817" s="149"/>
      <c r="Y817" s="149"/>
      <c r="Z817" s="149"/>
      <c r="AA817" s="149"/>
      <c r="AB817" s="149"/>
      <c r="AC817" s="149"/>
      <c r="AD817" s="149"/>
      <c r="AE817" s="149"/>
      <c r="AF817" s="149"/>
      <c r="AG817" s="149"/>
    </row>
    <row r="818" spans="20:33">
      <c r="T818" s="149"/>
      <c r="U818" s="149"/>
      <c r="V818" s="149"/>
      <c r="W818" s="149"/>
      <c r="X818" s="149"/>
      <c r="Y818" s="149"/>
      <c r="Z818" s="149"/>
      <c r="AA818" s="149"/>
      <c r="AB818" s="149"/>
      <c r="AC818" s="149"/>
      <c r="AD818" s="149"/>
      <c r="AE818" s="149"/>
      <c r="AF818" s="149"/>
      <c r="AG818" s="149"/>
    </row>
    <row r="819" spans="20:33">
      <c r="T819" s="149"/>
      <c r="U819" s="149"/>
      <c r="V819" s="149"/>
      <c r="W819" s="149"/>
      <c r="X819" s="149"/>
      <c r="Y819" s="149"/>
      <c r="Z819" s="149"/>
      <c r="AA819" s="149"/>
      <c r="AB819" s="149"/>
      <c r="AC819" s="149"/>
      <c r="AD819" s="149"/>
      <c r="AE819" s="149"/>
      <c r="AF819" s="149"/>
      <c r="AG819" s="149"/>
    </row>
    <row r="820" spans="20:33">
      <c r="T820" s="149"/>
      <c r="U820" s="149"/>
      <c r="V820" s="149"/>
      <c r="W820" s="149"/>
      <c r="X820" s="149"/>
      <c r="Y820" s="149"/>
      <c r="Z820" s="149"/>
      <c r="AA820" s="149"/>
      <c r="AB820" s="149"/>
      <c r="AC820" s="149"/>
      <c r="AD820" s="149"/>
      <c r="AE820" s="149"/>
      <c r="AF820" s="149"/>
      <c r="AG820" s="149"/>
    </row>
    <row r="821" spans="20:33">
      <c r="T821" s="149"/>
      <c r="U821" s="149"/>
      <c r="V821" s="149"/>
      <c r="W821" s="149"/>
      <c r="X821" s="149"/>
      <c r="Y821" s="149"/>
      <c r="Z821" s="149"/>
      <c r="AA821" s="149"/>
      <c r="AB821" s="149"/>
      <c r="AC821" s="149"/>
      <c r="AD821" s="149"/>
      <c r="AE821" s="149"/>
      <c r="AF821" s="149"/>
      <c r="AG821" s="149"/>
    </row>
    <row r="822" spans="20:33">
      <c r="T822" s="149"/>
      <c r="U822" s="149"/>
      <c r="V822" s="149"/>
      <c r="W822" s="149"/>
      <c r="X822" s="149"/>
      <c r="Y822" s="149"/>
      <c r="Z822" s="149"/>
      <c r="AA822" s="149"/>
      <c r="AB822" s="149"/>
      <c r="AC822" s="149"/>
      <c r="AD822" s="149"/>
      <c r="AE822" s="149"/>
      <c r="AF822" s="149"/>
      <c r="AG822" s="149"/>
    </row>
    <row r="823" spans="20:33">
      <c r="T823" s="149"/>
      <c r="U823" s="149"/>
      <c r="V823" s="149"/>
      <c r="W823" s="149"/>
      <c r="X823" s="149"/>
      <c r="Y823" s="149"/>
      <c r="Z823" s="149"/>
      <c r="AA823" s="149"/>
      <c r="AB823" s="149"/>
      <c r="AC823" s="149"/>
      <c r="AD823" s="149"/>
      <c r="AE823" s="149"/>
      <c r="AF823" s="149"/>
      <c r="AG823" s="149"/>
    </row>
    <row r="824" spans="20:33">
      <c r="T824" s="149"/>
      <c r="U824" s="149"/>
      <c r="V824" s="149"/>
      <c r="W824" s="149"/>
      <c r="X824" s="149"/>
      <c r="Y824" s="149"/>
      <c r="Z824" s="149"/>
      <c r="AA824" s="149"/>
      <c r="AB824" s="149"/>
      <c r="AC824" s="149"/>
      <c r="AD824" s="149"/>
      <c r="AE824" s="149"/>
      <c r="AF824" s="149"/>
      <c r="AG824" s="149"/>
    </row>
    <row r="825" spans="20:33">
      <c r="T825" s="149"/>
      <c r="U825" s="149"/>
      <c r="V825" s="149"/>
      <c r="W825" s="149"/>
      <c r="X825" s="149"/>
      <c r="Y825" s="149"/>
      <c r="Z825" s="149"/>
      <c r="AA825" s="149"/>
      <c r="AB825" s="149"/>
      <c r="AC825" s="149"/>
      <c r="AD825" s="149"/>
      <c r="AE825" s="149"/>
      <c r="AF825" s="149"/>
      <c r="AG825" s="149"/>
    </row>
    <row r="826" spans="20:33">
      <c r="T826" s="149"/>
      <c r="U826" s="149"/>
      <c r="V826" s="149"/>
      <c r="W826" s="149"/>
      <c r="X826" s="149"/>
      <c r="Y826" s="149"/>
      <c r="Z826" s="149"/>
      <c r="AA826" s="149"/>
      <c r="AB826" s="149"/>
      <c r="AC826" s="149"/>
      <c r="AD826" s="149"/>
      <c r="AE826" s="149"/>
      <c r="AF826" s="149"/>
      <c r="AG826" s="149"/>
    </row>
    <row r="827" spans="20:33">
      <c r="T827" s="149"/>
      <c r="U827" s="149"/>
      <c r="V827" s="149"/>
      <c r="W827" s="149"/>
      <c r="X827" s="149"/>
      <c r="Y827" s="149"/>
      <c r="Z827" s="149"/>
      <c r="AA827" s="149"/>
      <c r="AB827" s="149"/>
      <c r="AC827" s="149"/>
      <c r="AD827" s="149"/>
      <c r="AE827" s="149"/>
      <c r="AF827" s="149"/>
      <c r="AG827" s="149"/>
    </row>
    <row r="828" spans="20:33">
      <c r="T828" s="149"/>
      <c r="U828" s="149"/>
      <c r="V828" s="149"/>
      <c r="W828" s="149"/>
      <c r="X828" s="149"/>
      <c r="Y828" s="149"/>
      <c r="Z828" s="149"/>
      <c r="AA828" s="149"/>
      <c r="AB828" s="149"/>
      <c r="AC828" s="149"/>
      <c r="AD828" s="149"/>
      <c r="AE828" s="149"/>
      <c r="AF828" s="149"/>
      <c r="AG828" s="149"/>
    </row>
    <row r="829" spans="20:33">
      <c r="T829" s="149"/>
      <c r="U829" s="149"/>
      <c r="V829" s="149"/>
      <c r="W829" s="149"/>
      <c r="X829" s="149"/>
      <c r="Y829" s="149"/>
      <c r="Z829" s="149"/>
      <c r="AA829" s="149"/>
      <c r="AB829" s="149"/>
      <c r="AC829" s="149"/>
      <c r="AD829" s="149"/>
      <c r="AE829" s="149"/>
      <c r="AF829" s="149"/>
      <c r="AG829" s="149"/>
    </row>
    <row r="830" spans="20:33">
      <c r="T830" s="149"/>
      <c r="U830" s="149"/>
      <c r="V830" s="149"/>
      <c r="W830" s="149"/>
      <c r="X830" s="149"/>
      <c r="Y830" s="149"/>
      <c r="Z830" s="149"/>
      <c r="AA830" s="149"/>
      <c r="AB830" s="149"/>
      <c r="AC830" s="149"/>
      <c r="AD830" s="149"/>
      <c r="AE830" s="149"/>
      <c r="AF830" s="149"/>
      <c r="AG830" s="149"/>
    </row>
    <row r="831" spans="20:33">
      <c r="T831" s="149"/>
      <c r="U831" s="149"/>
      <c r="V831" s="149"/>
      <c r="W831" s="149"/>
      <c r="X831" s="149"/>
      <c r="Y831" s="149"/>
      <c r="Z831" s="149"/>
      <c r="AA831" s="149"/>
      <c r="AB831" s="149"/>
      <c r="AC831" s="149"/>
      <c r="AD831" s="149"/>
      <c r="AE831" s="149"/>
      <c r="AF831" s="149"/>
      <c r="AG831" s="149"/>
    </row>
    <row r="832" spans="20:33">
      <c r="T832" s="149"/>
      <c r="U832" s="149"/>
      <c r="V832" s="149"/>
      <c r="W832" s="149"/>
      <c r="X832" s="149"/>
      <c r="Y832" s="149"/>
      <c r="Z832" s="149"/>
      <c r="AA832" s="149"/>
      <c r="AB832" s="149"/>
      <c r="AC832" s="149"/>
      <c r="AD832" s="149"/>
      <c r="AE832" s="149"/>
      <c r="AF832" s="149"/>
      <c r="AG832" s="149"/>
    </row>
    <row r="833" spans="20:33">
      <c r="T833" s="149"/>
      <c r="U833" s="149"/>
      <c r="V833" s="149"/>
      <c r="W833" s="149"/>
      <c r="X833" s="149"/>
      <c r="Y833" s="149"/>
      <c r="Z833" s="149"/>
      <c r="AA833" s="149"/>
      <c r="AB833" s="149"/>
      <c r="AC833" s="149"/>
      <c r="AD833" s="149"/>
      <c r="AE833" s="149"/>
      <c r="AF833" s="149"/>
      <c r="AG833" s="149"/>
    </row>
    <row r="834" spans="20:33">
      <c r="T834" s="149"/>
      <c r="U834" s="149"/>
      <c r="V834" s="149"/>
      <c r="W834" s="149"/>
      <c r="X834" s="149"/>
      <c r="Y834" s="149"/>
      <c r="Z834" s="149"/>
      <c r="AA834" s="149"/>
      <c r="AB834" s="149"/>
      <c r="AC834" s="149"/>
      <c r="AD834" s="149"/>
      <c r="AE834" s="149"/>
      <c r="AF834" s="149"/>
      <c r="AG834" s="149"/>
    </row>
    <row r="835" spans="20:33">
      <c r="T835" s="149"/>
      <c r="U835" s="149"/>
      <c r="V835" s="149"/>
      <c r="W835" s="149"/>
      <c r="X835" s="149"/>
      <c r="Y835" s="149"/>
      <c r="Z835" s="149"/>
      <c r="AA835" s="149"/>
      <c r="AB835" s="149"/>
      <c r="AC835" s="149"/>
      <c r="AD835" s="149"/>
      <c r="AE835" s="149"/>
      <c r="AF835" s="149"/>
      <c r="AG835" s="149"/>
    </row>
    <row r="836" spans="20:33">
      <c r="T836" s="149"/>
      <c r="U836" s="149"/>
      <c r="V836" s="149"/>
      <c r="W836" s="149"/>
      <c r="X836" s="149"/>
      <c r="Y836" s="149"/>
      <c r="Z836" s="149"/>
      <c r="AA836" s="149"/>
      <c r="AB836" s="149"/>
      <c r="AC836" s="149"/>
      <c r="AD836" s="149"/>
      <c r="AE836" s="149"/>
      <c r="AF836" s="149"/>
      <c r="AG836" s="149"/>
    </row>
    <row r="837" spans="20:33">
      <c r="T837" s="149"/>
      <c r="U837" s="149"/>
      <c r="V837" s="149"/>
      <c r="W837" s="149"/>
      <c r="X837" s="149"/>
      <c r="Y837" s="149"/>
      <c r="Z837" s="149"/>
      <c r="AA837" s="149"/>
      <c r="AB837" s="149"/>
      <c r="AC837" s="149"/>
      <c r="AD837" s="149"/>
      <c r="AE837" s="149"/>
      <c r="AF837" s="149"/>
      <c r="AG837" s="149"/>
    </row>
    <row r="838" spans="20:33">
      <c r="T838" s="149"/>
      <c r="U838" s="149"/>
      <c r="V838" s="149"/>
      <c r="W838" s="149"/>
      <c r="X838" s="149"/>
      <c r="Y838" s="149"/>
      <c r="Z838" s="149"/>
      <c r="AA838" s="149"/>
      <c r="AB838" s="149"/>
      <c r="AC838" s="149"/>
      <c r="AD838" s="149"/>
      <c r="AE838" s="149"/>
      <c r="AF838" s="149"/>
      <c r="AG838" s="149"/>
    </row>
    <row r="839" spans="20:33">
      <c r="T839" s="149"/>
      <c r="U839" s="149"/>
      <c r="V839" s="149"/>
      <c r="W839" s="149"/>
      <c r="X839" s="149"/>
      <c r="Y839" s="149"/>
      <c r="Z839" s="149"/>
      <c r="AA839" s="149"/>
      <c r="AB839" s="149"/>
      <c r="AC839" s="149"/>
      <c r="AD839" s="149"/>
      <c r="AE839" s="149"/>
      <c r="AF839" s="149"/>
      <c r="AG839" s="149"/>
    </row>
    <row r="840" spans="20:33">
      <c r="T840" s="149"/>
      <c r="U840" s="149"/>
      <c r="V840" s="149"/>
      <c r="W840" s="149"/>
      <c r="X840" s="149"/>
      <c r="Y840" s="149"/>
      <c r="Z840" s="149"/>
      <c r="AA840" s="149"/>
      <c r="AB840" s="149"/>
      <c r="AC840" s="149"/>
      <c r="AD840" s="149"/>
      <c r="AE840" s="149"/>
      <c r="AF840" s="149"/>
      <c r="AG840" s="149"/>
    </row>
    <row r="841" spans="20:33">
      <c r="T841" s="149"/>
      <c r="U841" s="149"/>
      <c r="V841" s="149"/>
      <c r="W841" s="149"/>
      <c r="X841" s="149"/>
      <c r="Y841" s="149"/>
      <c r="Z841" s="149"/>
      <c r="AA841" s="149"/>
      <c r="AB841" s="149"/>
      <c r="AC841" s="149"/>
      <c r="AD841" s="149"/>
      <c r="AE841" s="149"/>
      <c r="AF841" s="149"/>
      <c r="AG841" s="149"/>
    </row>
    <row r="842" spans="20:33">
      <c r="T842" s="149"/>
      <c r="U842" s="149"/>
      <c r="V842" s="149"/>
      <c r="W842" s="149"/>
      <c r="X842" s="149"/>
      <c r="Y842" s="149"/>
      <c r="Z842" s="149"/>
      <c r="AA842" s="149"/>
      <c r="AB842" s="149"/>
      <c r="AC842" s="149"/>
      <c r="AD842" s="149"/>
      <c r="AE842" s="149"/>
      <c r="AF842" s="149"/>
      <c r="AG842" s="149"/>
    </row>
    <row r="843" spans="20:33">
      <c r="T843" s="149"/>
      <c r="U843" s="149"/>
      <c r="V843" s="149"/>
      <c r="W843" s="149"/>
      <c r="X843" s="149"/>
      <c r="Y843" s="149"/>
      <c r="Z843" s="149"/>
      <c r="AA843" s="149"/>
      <c r="AB843" s="149"/>
      <c r="AC843" s="149"/>
      <c r="AD843" s="149"/>
      <c r="AE843" s="149"/>
      <c r="AF843" s="149"/>
      <c r="AG843" s="149"/>
    </row>
    <row r="844" spans="20:33">
      <c r="T844" s="149"/>
      <c r="U844" s="149"/>
      <c r="V844" s="149"/>
      <c r="W844" s="149"/>
      <c r="X844" s="149"/>
      <c r="Y844" s="149"/>
      <c r="Z844" s="149"/>
      <c r="AA844" s="149"/>
      <c r="AB844" s="149"/>
      <c r="AC844" s="149"/>
      <c r="AD844" s="149"/>
      <c r="AE844" s="149"/>
      <c r="AF844" s="149"/>
      <c r="AG844" s="149"/>
    </row>
    <row r="845" spans="20:33">
      <c r="T845" s="149"/>
      <c r="U845" s="149"/>
      <c r="V845" s="149"/>
      <c r="W845" s="149"/>
      <c r="X845" s="149"/>
      <c r="Y845" s="149"/>
      <c r="Z845" s="149"/>
      <c r="AA845" s="149"/>
      <c r="AB845" s="149"/>
      <c r="AC845" s="149"/>
      <c r="AD845" s="149"/>
      <c r="AE845" s="149"/>
      <c r="AF845" s="149"/>
      <c r="AG845" s="149"/>
    </row>
    <row r="846" spans="20:33">
      <c r="T846" s="149"/>
      <c r="U846" s="149"/>
      <c r="V846" s="149"/>
      <c r="W846" s="149"/>
      <c r="X846" s="149"/>
      <c r="Y846" s="149"/>
      <c r="Z846" s="149"/>
      <c r="AA846" s="149"/>
      <c r="AB846" s="149"/>
      <c r="AC846" s="149"/>
      <c r="AD846" s="149"/>
      <c r="AE846" s="149"/>
      <c r="AF846" s="149"/>
      <c r="AG846" s="149"/>
    </row>
    <row r="847" spans="20:33">
      <c r="T847" s="149"/>
      <c r="U847" s="149"/>
      <c r="V847" s="149"/>
      <c r="W847" s="149"/>
      <c r="X847" s="149"/>
      <c r="Y847" s="149"/>
      <c r="Z847" s="149"/>
      <c r="AA847" s="149"/>
      <c r="AB847" s="149"/>
      <c r="AC847" s="149"/>
      <c r="AD847" s="149"/>
      <c r="AE847" s="149"/>
      <c r="AF847" s="149"/>
      <c r="AG847" s="149"/>
    </row>
    <row r="848" spans="20:33">
      <c r="T848" s="149"/>
      <c r="U848" s="149"/>
      <c r="V848" s="149"/>
      <c r="W848" s="149"/>
      <c r="X848" s="149"/>
      <c r="Y848" s="149"/>
      <c r="Z848" s="149"/>
      <c r="AA848" s="149"/>
      <c r="AB848" s="149"/>
      <c r="AC848" s="149"/>
      <c r="AD848" s="149"/>
      <c r="AE848" s="149"/>
      <c r="AF848" s="149"/>
      <c r="AG848" s="149"/>
    </row>
    <row r="849" spans="20:33">
      <c r="T849" s="149"/>
      <c r="U849" s="149"/>
      <c r="V849" s="149"/>
      <c r="W849" s="149"/>
      <c r="X849" s="149"/>
      <c r="Y849" s="149"/>
      <c r="Z849" s="149"/>
      <c r="AA849" s="149"/>
      <c r="AB849" s="149"/>
      <c r="AC849" s="149"/>
      <c r="AD849" s="149"/>
      <c r="AE849" s="149"/>
      <c r="AF849" s="149"/>
      <c r="AG849" s="149"/>
    </row>
    <row r="850" spans="20:33">
      <c r="T850" s="149"/>
      <c r="U850" s="149"/>
      <c r="V850" s="149"/>
      <c r="W850" s="149"/>
      <c r="X850" s="149"/>
      <c r="Y850" s="149"/>
      <c r="Z850" s="149"/>
      <c r="AA850" s="149"/>
      <c r="AB850" s="149"/>
      <c r="AC850" s="149"/>
      <c r="AD850" s="149"/>
      <c r="AE850" s="149"/>
      <c r="AF850" s="149"/>
      <c r="AG850" s="149"/>
    </row>
    <row r="851" spans="20:33">
      <c r="T851" s="149"/>
      <c r="U851" s="149"/>
      <c r="V851" s="149"/>
      <c r="W851" s="149"/>
      <c r="X851" s="149"/>
      <c r="Y851" s="149"/>
      <c r="Z851" s="149"/>
      <c r="AA851" s="149"/>
      <c r="AB851" s="149"/>
      <c r="AC851" s="149"/>
      <c r="AD851" s="149"/>
      <c r="AE851" s="149"/>
      <c r="AF851" s="149"/>
      <c r="AG851" s="149"/>
    </row>
    <row r="852" spans="20:33">
      <c r="T852" s="149"/>
      <c r="U852" s="149"/>
      <c r="V852" s="149"/>
      <c r="W852" s="149"/>
      <c r="X852" s="149"/>
      <c r="Y852" s="149"/>
      <c r="Z852" s="149"/>
      <c r="AA852" s="149"/>
      <c r="AB852" s="149"/>
      <c r="AC852" s="149"/>
      <c r="AD852" s="149"/>
      <c r="AE852" s="149"/>
      <c r="AF852" s="149"/>
      <c r="AG852" s="149"/>
    </row>
    <row r="853" spans="20:33">
      <c r="T853" s="149"/>
      <c r="U853" s="149"/>
      <c r="V853" s="149"/>
      <c r="W853" s="149"/>
      <c r="X853" s="149"/>
      <c r="Y853" s="149"/>
      <c r="Z853" s="149"/>
      <c r="AA853" s="149"/>
      <c r="AB853" s="149"/>
      <c r="AC853" s="149"/>
      <c r="AD853" s="149"/>
      <c r="AE853" s="149"/>
      <c r="AF853" s="149"/>
      <c r="AG853" s="149"/>
    </row>
    <row r="854" spans="20:33">
      <c r="T854" s="149"/>
      <c r="U854" s="149"/>
      <c r="V854" s="149"/>
      <c r="W854" s="149"/>
      <c r="X854" s="149"/>
      <c r="Y854" s="149"/>
      <c r="Z854" s="149"/>
      <c r="AA854" s="149"/>
      <c r="AB854" s="149"/>
      <c r="AC854" s="149"/>
      <c r="AD854" s="149"/>
      <c r="AE854" s="149"/>
      <c r="AF854" s="149"/>
      <c r="AG854" s="149"/>
    </row>
    <row r="855" spans="20:33">
      <c r="T855" s="149"/>
      <c r="U855" s="149"/>
      <c r="V855" s="149"/>
      <c r="W855" s="149"/>
      <c r="X855" s="149"/>
      <c r="Y855" s="149"/>
      <c r="Z855" s="149"/>
      <c r="AA855" s="149"/>
      <c r="AB855" s="149"/>
      <c r="AC855" s="149"/>
      <c r="AD855" s="149"/>
      <c r="AE855" s="149"/>
      <c r="AF855" s="149"/>
      <c r="AG855" s="149"/>
    </row>
    <row r="856" spans="20:33">
      <c r="T856" s="149"/>
      <c r="U856" s="149"/>
      <c r="V856" s="149"/>
      <c r="W856" s="149"/>
      <c r="X856" s="149"/>
      <c r="Y856" s="149"/>
      <c r="Z856" s="149"/>
      <c r="AA856" s="149"/>
      <c r="AB856" s="149"/>
      <c r="AC856" s="149"/>
      <c r="AD856" s="149"/>
      <c r="AE856" s="149"/>
      <c r="AF856" s="149"/>
      <c r="AG856" s="149"/>
    </row>
    <row r="857" spans="20:33">
      <c r="T857" s="149"/>
      <c r="U857" s="149"/>
      <c r="V857" s="149"/>
      <c r="W857" s="149"/>
      <c r="X857" s="149"/>
      <c r="Y857" s="149"/>
      <c r="Z857" s="149"/>
      <c r="AA857" s="149"/>
      <c r="AB857" s="149"/>
      <c r="AC857" s="149"/>
      <c r="AD857" s="149"/>
      <c r="AE857" s="149"/>
      <c r="AF857" s="149"/>
      <c r="AG857" s="149"/>
    </row>
    <row r="858" spans="20:33">
      <c r="T858" s="149"/>
      <c r="U858" s="149"/>
      <c r="V858" s="149"/>
      <c r="W858" s="149"/>
      <c r="X858" s="149"/>
      <c r="Y858" s="149"/>
      <c r="Z858" s="149"/>
      <c r="AA858" s="149"/>
      <c r="AB858" s="149"/>
      <c r="AC858" s="149"/>
      <c r="AD858" s="149"/>
      <c r="AE858" s="149"/>
      <c r="AF858" s="149"/>
      <c r="AG858" s="149"/>
    </row>
    <row r="859" spans="20:33">
      <c r="T859" s="149"/>
      <c r="U859" s="149"/>
      <c r="V859" s="149"/>
      <c r="W859" s="149"/>
      <c r="X859" s="149"/>
      <c r="Y859" s="149"/>
      <c r="Z859" s="149"/>
      <c r="AA859" s="149"/>
      <c r="AB859" s="149"/>
      <c r="AC859" s="149"/>
      <c r="AD859" s="149"/>
      <c r="AE859" s="149"/>
      <c r="AF859" s="149"/>
      <c r="AG859" s="149"/>
    </row>
    <row r="860" spans="20:33">
      <c r="T860" s="149"/>
      <c r="U860" s="149"/>
      <c r="V860" s="149"/>
      <c r="W860" s="149"/>
      <c r="X860" s="149"/>
      <c r="Y860" s="149"/>
      <c r="Z860" s="149"/>
      <c r="AA860" s="149"/>
      <c r="AB860" s="149"/>
      <c r="AC860" s="149"/>
      <c r="AD860" s="149"/>
      <c r="AE860" s="149"/>
      <c r="AF860" s="149"/>
      <c r="AG860" s="149"/>
    </row>
    <row r="861" spans="20:33">
      <c r="T861" s="149"/>
      <c r="U861" s="149"/>
      <c r="V861" s="149"/>
      <c r="W861" s="149"/>
      <c r="X861" s="149"/>
      <c r="Y861" s="149"/>
      <c r="Z861" s="149"/>
      <c r="AA861" s="149"/>
      <c r="AB861" s="149"/>
      <c r="AC861" s="149"/>
      <c r="AD861" s="149"/>
      <c r="AE861" s="149"/>
      <c r="AF861" s="149"/>
      <c r="AG861" s="149"/>
    </row>
  </sheetData>
  <conditionalFormatting sqref="C113:N113">
    <cfRule type="cellIs" dxfId="20" priority="21" stopIfTrue="1" operator="notEqual">
      <formula>0</formula>
    </cfRule>
  </conditionalFormatting>
  <conditionalFormatting sqref="O113">
    <cfRule type="cellIs" dxfId="19" priority="20" stopIfTrue="1" operator="notEqual">
      <formula>0</formula>
    </cfRule>
  </conditionalFormatting>
  <conditionalFormatting sqref="O122">
    <cfRule type="cellIs" dxfId="18" priority="19" stopIfTrue="1" operator="notEqual">
      <formula>0</formula>
    </cfRule>
  </conditionalFormatting>
  <conditionalFormatting sqref="O135">
    <cfRule type="cellIs" dxfId="17" priority="18" stopIfTrue="1" operator="notEqual">
      <formula>0</formula>
    </cfRule>
  </conditionalFormatting>
  <conditionalFormatting sqref="O141">
    <cfRule type="cellIs" dxfId="16" priority="17" stopIfTrue="1" operator="notEqual">
      <formula>0</formula>
    </cfRule>
  </conditionalFormatting>
  <conditionalFormatting sqref="O179">
    <cfRule type="cellIs" dxfId="15" priority="16" stopIfTrue="1" operator="notEqual">
      <formula>0</formula>
    </cfRule>
  </conditionalFormatting>
  <conditionalFormatting sqref="O189">
    <cfRule type="cellIs" dxfId="14" priority="15" stopIfTrue="1" operator="notEqual">
      <formula>0</formula>
    </cfRule>
  </conditionalFormatting>
  <conditionalFormatting sqref="O205">
    <cfRule type="cellIs" dxfId="13" priority="14" stopIfTrue="1" operator="notEqual">
      <formula>0</formula>
    </cfRule>
  </conditionalFormatting>
  <conditionalFormatting sqref="O215">
    <cfRule type="cellIs" dxfId="12" priority="13" stopIfTrue="1" operator="notEqual">
      <formula>0</formula>
    </cfRule>
  </conditionalFormatting>
  <conditionalFormatting sqref="O229">
    <cfRule type="cellIs" dxfId="11" priority="12" stopIfTrue="1" operator="notEqual">
      <formula>0</formula>
    </cfRule>
  </conditionalFormatting>
  <conditionalFormatting sqref="O237">
    <cfRule type="cellIs" dxfId="10" priority="11" stopIfTrue="1" operator="notEqual">
      <formula>0</formula>
    </cfRule>
  </conditionalFormatting>
  <conditionalFormatting sqref="O251">
    <cfRule type="cellIs" dxfId="9" priority="10" stopIfTrue="1" operator="notEqual">
      <formula>0</formula>
    </cfRule>
  </conditionalFormatting>
  <conditionalFormatting sqref="O260">
    <cfRule type="cellIs" dxfId="8" priority="9" stopIfTrue="1" operator="notEqual">
      <formula>0</formula>
    </cfRule>
  </conditionalFormatting>
  <conditionalFormatting sqref="O258">
    <cfRule type="cellIs" dxfId="7" priority="8" stopIfTrue="1" operator="notEqual">
      <formula>0</formula>
    </cfRule>
  </conditionalFormatting>
  <conditionalFormatting sqref="O284">
    <cfRule type="cellIs" dxfId="6" priority="7" stopIfTrue="1" operator="notEqual">
      <formula>0</formula>
    </cfRule>
  </conditionalFormatting>
  <conditionalFormatting sqref="O300">
    <cfRule type="cellIs" dxfId="5" priority="6" stopIfTrue="1" operator="notEqual">
      <formula>0</formula>
    </cfRule>
  </conditionalFormatting>
  <conditionalFormatting sqref="O304">
    <cfRule type="cellIs" dxfId="4" priority="5" stopIfTrue="1" operator="notEqual">
      <formula>0</formula>
    </cfRule>
  </conditionalFormatting>
  <conditionalFormatting sqref="O318">
    <cfRule type="cellIs" dxfId="3" priority="4" stopIfTrue="1" operator="notEqual">
      <formula>0</formula>
    </cfRule>
  </conditionalFormatting>
  <conditionalFormatting sqref="O322">
    <cfRule type="cellIs" dxfId="2" priority="3" stopIfTrue="1" operator="notEqual">
      <formula>0</formula>
    </cfRule>
  </conditionalFormatting>
  <conditionalFormatting sqref="O397">
    <cfRule type="cellIs" dxfId="1" priority="2" stopIfTrue="1" operator="notEqual">
      <formula>0</formula>
    </cfRule>
  </conditionalFormatting>
  <conditionalFormatting sqref="O167">
    <cfRule type="cellIs" dxfId="0" priority="1" stopIfTrue="1" operator="notEqual">
      <formula>0</formula>
    </cfRule>
  </conditionalFormatting>
  <dataValidations count="1">
    <dataValidation type="list" showInputMessage="1" showErrorMessage="1" sqref="DC10:DC25 MY10:MY25 WU10:WU25 AGQ10:AGQ25 AQM10:AQM25 BAI10:BAI25 BKE10:BKE25 BUA10:BUA25 CDW10:CDW25 CNS10:CNS25 CXO10:CXO25 DHK10:DHK25 DRG10:DRG25 EBC10:EBC25 EKY10:EKY25 EUU10:EUU25 FEQ10:FEQ25 FOM10:FOM25 FYI10:FYI25 GIE10:GIE25 GSA10:GSA25 HBW10:HBW25 HLS10:HLS25 HVO10:HVO25 IFK10:IFK25 IPG10:IPG25 IZC10:IZC25 JIY10:JIY25 JSU10:JSU25 KCQ10:KCQ25 KMM10:KMM25 KWI10:KWI25 LGE10:LGE25 LQA10:LQA25 LZW10:LZW25 MJS10:MJS25 MTO10:MTO25 NDK10:NDK25 NNG10:NNG25 NXC10:NXC25 OGY10:OGY25 OQU10:OQU25 PAQ10:PAQ25 PKM10:PKM25 PUI10:PUI25 QEE10:QEE25 QOA10:QOA25 QXW10:QXW25 RHS10:RHS25 RRO10:RRO25 SBK10:SBK25 SLG10:SLG25 SVC10:SVC25 TEY10:TEY25 TOU10:TOU25 TYQ10:TYQ25 UIM10:UIM25 USI10:USI25 VCE10:VCE25 VMA10:VMA25 VVW10:VVW25 WFS10:WFS25 WPO10:WPO25 WZK10:WZK25 DC65546:DC65561 MY65546:MY65561 WU65546:WU65561 AGQ65546:AGQ65561 AQM65546:AQM65561 BAI65546:BAI65561 BKE65546:BKE65561 BUA65546:BUA65561 CDW65546:CDW65561 CNS65546:CNS65561 CXO65546:CXO65561 DHK65546:DHK65561 DRG65546:DRG65561 EBC65546:EBC65561 EKY65546:EKY65561 EUU65546:EUU65561 FEQ65546:FEQ65561 FOM65546:FOM65561 FYI65546:FYI65561 GIE65546:GIE65561 GSA65546:GSA65561 HBW65546:HBW65561 HLS65546:HLS65561 HVO65546:HVO65561 IFK65546:IFK65561 IPG65546:IPG65561 IZC65546:IZC65561 JIY65546:JIY65561 JSU65546:JSU65561 KCQ65546:KCQ65561 KMM65546:KMM65561 KWI65546:KWI65561 LGE65546:LGE65561 LQA65546:LQA65561 LZW65546:LZW65561 MJS65546:MJS65561 MTO65546:MTO65561 NDK65546:NDK65561 NNG65546:NNG65561 NXC65546:NXC65561 OGY65546:OGY65561 OQU65546:OQU65561 PAQ65546:PAQ65561 PKM65546:PKM65561 PUI65546:PUI65561 QEE65546:QEE65561 QOA65546:QOA65561 QXW65546:QXW65561 RHS65546:RHS65561 RRO65546:RRO65561 SBK65546:SBK65561 SLG65546:SLG65561 SVC65546:SVC65561 TEY65546:TEY65561 TOU65546:TOU65561 TYQ65546:TYQ65561 UIM65546:UIM65561 USI65546:USI65561 VCE65546:VCE65561 VMA65546:VMA65561 VVW65546:VVW65561 WFS65546:WFS65561 WPO65546:WPO65561 WZK65546:WZK65561 DC131082:DC131097 MY131082:MY131097 WU131082:WU131097 AGQ131082:AGQ131097 AQM131082:AQM131097 BAI131082:BAI131097 BKE131082:BKE131097 BUA131082:BUA131097 CDW131082:CDW131097 CNS131082:CNS131097 CXO131082:CXO131097 DHK131082:DHK131097 DRG131082:DRG131097 EBC131082:EBC131097 EKY131082:EKY131097 EUU131082:EUU131097 FEQ131082:FEQ131097 FOM131082:FOM131097 FYI131082:FYI131097 GIE131082:GIE131097 GSA131082:GSA131097 HBW131082:HBW131097 HLS131082:HLS131097 HVO131082:HVO131097 IFK131082:IFK131097 IPG131082:IPG131097 IZC131082:IZC131097 JIY131082:JIY131097 JSU131082:JSU131097 KCQ131082:KCQ131097 KMM131082:KMM131097 KWI131082:KWI131097 LGE131082:LGE131097 LQA131082:LQA131097 LZW131082:LZW131097 MJS131082:MJS131097 MTO131082:MTO131097 NDK131082:NDK131097 NNG131082:NNG131097 NXC131082:NXC131097 OGY131082:OGY131097 OQU131082:OQU131097 PAQ131082:PAQ131097 PKM131082:PKM131097 PUI131082:PUI131097 QEE131082:QEE131097 QOA131082:QOA131097 QXW131082:QXW131097 RHS131082:RHS131097 RRO131082:RRO131097 SBK131082:SBK131097 SLG131082:SLG131097 SVC131082:SVC131097 TEY131082:TEY131097 TOU131082:TOU131097 TYQ131082:TYQ131097 UIM131082:UIM131097 USI131082:USI131097 VCE131082:VCE131097 VMA131082:VMA131097 VVW131082:VVW131097 WFS131082:WFS131097 WPO131082:WPO131097 WZK131082:WZK131097 DC196618:DC196633 MY196618:MY196633 WU196618:WU196633 AGQ196618:AGQ196633 AQM196618:AQM196633 BAI196618:BAI196633 BKE196618:BKE196633 BUA196618:BUA196633 CDW196618:CDW196633 CNS196618:CNS196633 CXO196618:CXO196633 DHK196618:DHK196633 DRG196618:DRG196633 EBC196618:EBC196633 EKY196618:EKY196633 EUU196618:EUU196633 FEQ196618:FEQ196633 FOM196618:FOM196633 FYI196618:FYI196633 GIE196618:GIE196633 GSA196618:GSA196633 HBW196618:HBW196633 HLS196618:HLS196633 HVO196618:HVO196633 IFK196618:IFK196633 IPG196618:IPG196633 IZC196618:IZC196633 JIY196618:JIY196633 JSU196618:JSU196633 KCQ196618:KCQ196633 KMM196618:KMM196633 KWI196618:KWI196633 LGE196618:LGE196633 LQA196618:LQA196633 LZW196618:LZW196633 MJS196618:MJS196633 MTO196618:MTO196633 NDK196618:NDK196633 NNG196618:NNG196633 NXC196618:NXC196633 OGY196618:OGY196633 OQU196618:OQU196633 PAQ196618:PAQ196633 PKM196618:PKM196633 PUI196618:PUI196633 QEE196618:QEE196633 QOA196618:QOA196633 QXW196618:QXW196633 RHS196618:RHS196633 RRO196618:RRO196633 SBK196618:SBK196633 SLG196618:SLG196633 SVC196618:SVC196633 TEY196618:TEY196633 TOU196618:TOU196633 TYQ196618:TYQ196633 UIM196618:UIM196633 USI196618:USI196633 VCE196618:VCE196633 VMA196618:VMA196633 VVW196618:VVW196633 WFS196618:WFS196633 WPO196618:WPO196633 WZK196618:WZK196633 DC262154:DC262169 MY262154:MY262169 WU262154:WU262169 AGQ262154:AGQ262169 AQM262154:AQM262169 BAI262154:BAI262169 BKE262154:BKE262169 BUA262154:BUA262169 CDW262154:CDW262169 CNS262154:CNS262169 CXO262154:CXO262169 DHK262154:DHK262169 DRG262154:DRG262169 EBC262154:EBC262169 EKY262154:EKY262169 EUU262154:EUU262169 FEQ262154:FEQ262169 FOM262154:FOM262169 FYI262154:FYI262169 GIE262154:GIE262169 GSA262154:GSA262169 HBW262154:HBW262169 HLS262154:HLS262169 HVO262154:HVO262169 IFK262154:IFK262169 IPG262154:IPG262169 IZC262154:IZC262169 JIY262154:JIY262169 JSU262154:JSU262169 KCQ262154:KCQ262169 KMM262154:KMM262169 KWI262154:KWI262169 LGE262154:LGE262169 LQA262154:LQA262169 LZW262154:LZW262169 MJS262154:MJS262169 MTO262154:MTO262169 NDK262154:NDK262169 NNG262154:NNG262169 NXC262154:NXC262169 OGY262154:OGY262169 OQU262154:OQU262169 PAQ262154:PAQ262169 PKM262154:PKM262169 PUI262154:PUI262169 QEE262154:QEE262169 QOA262154:QOA262169 QXW262154:QXW262169 RHS262154:RHS262169 RRO262154:RRO262169 SBK262154:SBK262169 SLG262154:SLG262169 SVC262154:SVC262169 TEY262154:TEY262169 TOU262154:TOU262169 TYQ262154:TYQ262169 UIM262154:UIM262169 USI262154:USI262169 VCE262154:VCE262169 VMA262154:VMA262169 VVW262154:VVW262169 WFS262154:WFS262169 WPO262154:WPO262169 WZK262154:WZK262169 DC327690:DC327705 MY327690:MY327705 WU327690:WU327705 AGQ327690:AGQ327705 AQM327690:AQM327705 BAI327690:BAI327705 BKE327690:BKE327705 BUA327690:BUA327705 CDW327690:CDW327705 CNS327690:CNS327705 CXO327690:CXO327705 DHK327690:DHK327705 DRG327690:DRG327705 EBC327690:EBC327705 EKY327690:EKY327705 EUU327690:EUU327705 FEQ327690:FEQ327705 FOM327690:FOM327705 FYI327690:FYI327705 GIE327690:GIE327705 GSA327690:GSA327705 HBW327690:HBW327705 HLS327690:HLS327705 HVO327690:HVO327705 IFK327690:IFK327705 IPG327690:IPG327705 IZC327690:IZC327705 JIY327690:JIY327705 JSU327690:JSU327705 KCQ327690:KCQ327705 KMM327690:KMM327705 KWI327690:KWI327705 LGE327690:LGE327705 LQA327690:LQA327705 LZW327690:LZW327705 MJS327690:MJS327705 MTO327690:MTO327705 NDK327690:NDK327705 NNG327690:NNG327705 NXC327690:NXC327705 OGY327690:OGY327705 OQU327690:OQU327705 PAQ327690:PAQ327705 PKM327690:PKM327705 PUI327690:PUI327705 QEE327690:QEE327705 QOA327690:QOA327705 QXW327690:QXW327705 RHS327690:RHS327705 RRO327690:RRO327705 SBK327690:SBK327705 SLG327690:SLG327705 SVC327690:SVC327705 TEY327690:TEY327705 TOU327690:TOU327705 TYQ327690:TYQ327705 UIM327690:UIM327705 USI327690:USI327705 VCE327690:VCE327705 VMA327690:VMA327705 VVW327690:VVW327705 WFS327690:WFS327705 WPO327690:WPO327705 WZK327690:WZK327705 DC393226:DC393241 MY393226:MY393241 WU393226:WU393241 AGQ393226:AGQ393241 AQM393226:AQM393241 BAI393226:BAI393241 BKE393226:BKE393241 BUA393226:BUA393241 CDW393226:CDW393241 CNS393226:CNS393241 CXO393226:CXO393241 DHK393226:DHK393241 DRG393226:DRG393241 EBC393226:EBC393241 EKY393226:EKY393241 EUU393226:EUU393241 FEQ393226:FEQ393241 FOM393226:FOM393241 FYI393226:FYI393241 GIE393226:GIE393241 GSA393226:GSA393241 HBW393226:HBW393241 HLS393226:HLS393241 HVO393226:HVO393241 IFK393226:IFK393241 IPG393226:IPG393241 IZC393226:IZC393241 JIY393226:JIY393241 JSU393226:JSU393241 KCQ393226:KCQ393241 KMM393226:KMM393241 KWI393226:KWI393241 LGE393226:LGE393241 LQA393226:LQA393241 LZW393226:LZW393241 MJS393226:MJS393241 MTO393226:MTO393241 NDK393226:NDK393241 NNG393226:NNG393241 NXC393226:NXC393241 OGY393226:OGY393241 OQU393226:OQU393241 PAQ393226:PAQ393241 PKM393226:PKM393241 PUI393226:PUI393241 QEE393226:QEE393241 QOA393226:QOA393241 QXW393226:QXW393241 RHS393226:RHS393241 RRO393226:RRO393241 SBK393226:SBK393241 SLG393226:SLG393241 SVC393226:SVC393241 TEY393226:TEY393241 TOU393226:TOU393241 TYQ393226:TYQ393241 UIM393226:UIM393241 USI393226:USI393241 VCE393226:VCE393241 VMA393226:VMA393241 VVW393226:VVW393241 WFS393226:WFS393241 WPO393226:WPO393241 WZK393226:WZK393241 DC458762:DC458777 MY458762:MY458777 WU458762:WU458777 AGQ458762:AGQ458777 AQM458762:AQM458777 BAI458762:BAI458777 BKE458762:BKE458777 BUA458762:BUA458777 CDW458762:CDW458777 CNS458762:CNS458777 CXO458762:CXO458777 DHK458762:DHK458777 DRG458762:DRG458777 EBC458762:EBC458777 EKY458762:EKY458777 EUU458762:EUU458777 FEQ458762:FEQ458777 FOM458762:FOM458777 FYI458762:FYI458777 GIE458762:GIE458777 GSA458762:GSA458777 HBW458762:HBW458777 HLS458762:HLS458777 HVO458762:HVO458777 IFK458762:IFK458777 IPG458762:IPG458777 IZC458762:IZC458777 JIY458762:JIY458777 JSU458762:JSU458777 KCQ458762:KCQ458777 KMM458762:KMM458777 KWI458762:KWI458777 LGE458762:LGE458777 LQA458762:LQA458777 LZW458762:LZW458777 MJS458762:MJS458777 MTO458762:MTO458777 NDK458762:NDK458777 NNG458762:NNG458777 NXC458762:NXC458777 OGY458762:OGY458777 OQU458762:OQU458777 PAQ458762:PAQ458777 PKM458762:PKM458777 PUI458762:PUI458777 QEE458762:QEE458777 QOA458762:QOA458777 QXW458762:QXW458777 RHS458762:RHS458777 RRO458762:RRO458777 SBK458762:SBK458777 SLG458762:SLG458777 SVC458762:SVC458777 TEY458762:TEY458777 TOU458762:TOU458777 TYQ458762:TYQ458777 UIM458762:UIM458777 USI458762:USI458777 VCE458762:VCE458777 VMA458762:VMA458777 VVW458762:VVW458777 WFS458762:WFS458777 WPO458762:WPO458777 WZK458762:WZK458777 DC524298:DC524313 MY524298:MY524313 WU524298:WU524313 AGQ524298:AGQ524313 AQM524298:AQM524313 BAI524298:BAI524313 BKE524298:BKE524313 BUA524298:BUA524313 CDW524298:CDW524313 CNS524298:CNS524313 CXO524298:CXO524313 DHK524298:DHK524313 DRG524298:DRG524313 EBC524298:EBC524313 EKY524298:EKY524313 EUU524298:EUU524313 FEQ524298:FEQ524313 FOM524298:FOM524313 FYI524298:FYI524313 GIE524298:GIE524313 GSA524298:GSA524313 HBW524298:HBW524313 HLS524298:HLS524313 HVO524298:HVO524313 IFK524298:IFK524313 IPG524298:IPG524313 IZC524298:IZC524313 JIY524298:JIY524313 JSU524298:JSU524313 KCQ524298:KCQ524313 KMM524298:KMM524313 KWI524298:KWI524313 LGE524298:LGE524313 LQA524298:LQA524313 LZW524298:LZW524313 MJS524298:MJS524313 MTO524298:MTO524313 NDK524298:NDK524313 NNG524298:NNG524313 NXC524298:NXC524313 OGY524298:OGY524313 OQU524298:OQU524313 PAQ524298:PAQ524313 PKM524298:PKM524313 PUI524298:PUI524313 QEE524298:QEE524313 QOA524298:QOA524313 QXW524298:QXW524313 RHS524298:RHS524313 RRO524298:RRO524313 SBK524298:SBK524313 SLG524298:SLG524313 SVC524298:SVC524313 TEY524298:TEY524313 TOU524298:TOU524313 TYQ524298:TYQ524313 UIM524298:UIM524313 USI524298:USI524313 VCE524298:VCE524313 VMA524298:VMA524313 VVW524298:VVW524313 WFS524298:WFS524313 WPO524298:WPO524313 WZK524298:WZK524313 DC589834:DC589849 MY589834:MY589849 WU589834:WU589849 AGQ589834:AGQ589849 AQM589834:AQM589849 BAI589834:BAI589849 BKE589834:BKE589849 BUA589834:BUA589849 CDW589834:CDW589849 CNS589834:CNS589849 CXO589834:CXO589849 DHK589834:DHK589849 DRG589834:DRG589849 EBC589834:EBC589849 EKY589834:EKY589849 EUU589834:EUU589849 FEQ589834:FEQ589849 FOM589834:FOM589849 FYI589834:FYI589849 GIE589834:GIE589849 GSA589834:GSA589849 HBW589834:HBW589849 HLS589834:HLS589849 HVO589834:HVO589849 IFK589834:IFK589849 IPG589834:IPG589849 IZC589834:IZC589849 JIY589834:JIY589849 JSU589834:JSU589849 KCQ589834:KCQ589849 KMM589834:KMM589849 KWI589834:KWI589849 LGE589834:LGE589849 LQA589834:LQA589849 LZW589834:LZW589849 MJS589834:MJS589849 MTO589834:MTO589849 NDK589834:NDK589849 NNG589834:NNG589849 NXC589834:NXC589849 OGY589834:OGY589849 OQU589834:OQU589849 PAQ589834:PAQ589849 PKM589834:PKM589849 PUI589834:PUI589849 QEE589834:QEE589849 QOA589834:QOA589849 QXW589834:QXW589849 RHS589834:RHS589849 RRO589834:RRO589849 SBK589834:SBK589849 SLG589834:SLG589849 SVC589834:SVC589849 TEY589834:TEY589849 TOU589834:TOU589849 TYQ589834:TYQ589849 UIM589834:UIM589849 USI589834:USI589849 VCE589834:VCE589849 VMA589834:VMA589849 VVW589834:VVW589849 WFS589834:WFS589849 WPO589834:WPO589849 WZK589834:WZK589849 DC655370:DC655385 MY655370:MY655385 WU655370:WU655385 AGQ655370:AGQ655385 AQM655370:AQM655385 BAI655370:BAI655385 BKE655370:BKE655385 BUA655370:BUA655385 CDW655370:CDW655385 CNS655370:CNS655385 CXO655370:CXO655385 DHK655370:DHK655385 DRG655370:DRG655385 EBC655370:EBC655385 EKY655370:EKY655385 EUU655370:EUU655385 FEQ655370:FEQ655385 FOM655370:FOM655385 FYI655370:FYI655385 GIE655370:GIE655385 GSA655370:GSA655385 HBW655370:HBW655385 HLS655370:HLS655385 HVO655370:HVO655385 IFK655370:IFK655385 IPG655370:IPG655385 IZC655370:IZC655385 JIY655370:JIY655385 JSU655370:JSU655385 KCQ655370:KCQ655385 KMM655370:KMM655385 KWI655370:KWI655385 LGE655370:LGE655385 LQA655370:LQA655385 LZW655370:LZW655385 MJS655370:MJS655385 MTO655370:MTO655385 NDK655370:NDK655385 NNG655370:NNG655385 NXC655370:NXC655385 OGY655370:OGY655385 OQU655370:OQU655385 PAQ655370:PAQ655385 PKM655370:PKM655385 PUI655370:PUI655385 QEE655370:QEE655385 QOA655370:QOA655385 QXW655370:QXW655385 RHS655370:RHS655385 RRO655370:RRO655385 SBK655370:SBK655385 SLG655370:SLG655385 SVC655370:SVC655385 TEY655370:TEY655385 TOU655370:TOU655385 TYQ655370:TYQ655385 UIM655370:UIM655385 USI655370:USI655385 VCE655370:VCE655385 VMA655370:VMA655385 VVW655370:VVW655385 WFS655370:WFS655385 WPO655370:WPO655385 WZK655370:WZK655385 DC720906:DC720921 MY720906:MY720921 WU720906:WU720921 AGQ720906:AGQ720921 AQM720906:AQM720921 BAI720906:BAI720921 BKE720906:BKE720921 BUA720906:BUA720921 CDW720906:CDW720921 CNS720906:CNS720921 CXO720906:CXO720921 DHK720906:DHK720921 DRG720906:DRG720921 EBC720906:EBC720921 EKY720906:EKY720921 EUU720906:EUU720921 FEQ720906:FEQ720921 FOM720906:FOM720921 FYI720906:FYI720921 GIE720906:GIE720921 GSA720906:GSA720921 HBW720906:HBW720921 HLS720906:HLS720921 HVO720906:HVO720921 IFK720906:IFK720921 IPG720906:IPG720921 IZC720906:IZC720921 JIY720906:JIY720921 JSU720906:JSU720921 KCQ720906:KCQ720921 KMM720906:KMM720921 KWI720906:KWI720921 LGE720906:LGE720921 LQA720906:LQA720921 LZW720906:LZW720921 MJS720906:MJS720921 MTO720906:MTO720921 NDK720906:NDK720921 NNG720906:NNG720921 NXC720906:NXC720921 OGY720906:OGY720921 OQU720906:OQU720921 PAQ720906:PAQ720921 PKM720906:PKM720921 PUI720906:PUI720921 QEE720906:QEE720921 QOA720906:QOA720921 QXW720906:QXW720921 RHS720906:RHS720921 RRO720906:RRO720921 SBK720906:SBK720921 SLG720906:SLG720921 SVC720906:SVC720921 TEY720906:TEY720921 TOU720906:TOU720921 TYQ720906:TYQ720921 UIM720906:UIM720921 USI720906:USI720921 VCE720906:VCE720921 VMA720906:VMA720921 VVW720906:VVW720921 WFS720906:WFS720921 WPO720906:WPO720921 WZK720906:WZK720921 DC786442:DC786457 MY786442:MY786457 WU786442:WU786457 AGQ786442:AGQ786457 AQM786442:AQM786457 BAI786442:BAI786457 BKE786442:BKE786457 BUA786442:BUA786457 CDW786442:CDW786457 CNS786442:CNS786457 CXO786442:CXO786457 DHK786442:DHK786457 DRG786442:DRG786457 EBC786442:EBC786457 EKY786442:EKY786457 EUU786442:EUU786457 FEQ786442:FEQ786457 FOM786442:FOM786457 FYI786442:FYI786457 GIE786442:GIE786457 GSA786442:GSA786457 HBW786442:HBW786457 HLS786442:HLS786457 HVO786442:HVO786457 IFK786442:IFK786457 IPG786442:IPG786457 IZC786442:IZC786457 JIY786442:JIY786457 JSU786442:JSU786457 KCQ786442:KCQ786457 KMM786442:KMM786457 KWI786442:KWI786457 LGE786442:LGE786457 LQA786442:LQA786457 LZW786442:LZW786457 MJS786442:MJS786457 MTO786442:MTO786457 NDK786442:NDK786457 NNG786442:NNG786457 NXC786442:NXC786457 OGY786442:OGY786457 OQU786442:OQU786457 PAQ786442:PAQ786457 PKM786442:PKM786457 PUI786442:PUI786457 QEE786442:QEE786457 QOA786442:QOA786457 QXW786442:QXW786457 RHS786442:RHS786457 RRO786442:RRO786457 SBK786442:SBK786457 SLG786442:SLG786457 SVC786442:SVC786457 TEY786442:TEY786457 TOU786442:TOU786457 TYQ786442:TYQ786457 UIM786442:UIM786457 USI786442:USI786457 VCE786442:VCE786457 VMA786442:VMA786457 VVW786442:VVW786457 WFS786442:WFS786457 WPO786442:WPO786457 WZK786442:WZK786457 DC851978:DC851993 MY851978:MY851993 WU851978:WU851993 AGQ851978:AGQ851993 AQM851978:AQM851993 BAI851978:BAI851993 BKE851978:BKE851993 BUA851978:BUA851993 CDW851978:CDW851993 CNS851978:CNS851993 CXO851978:CXO851993 DHK851978:DHK851993 DRG851978:DRG851993 EBC851978:EBC851993 EKY851978:EKY851993 EUU851978:EUU851993 FEQ851978:FEQ851993 FOM851978:FOM851993 FYI851978:FYI851993 GIE851978:GIE851993 GSA851978:GSA851993 HBW851978:HBW851993 HLS851978:HLS851993 HVO851978:HVO851993 IFK851978:IFK851993 IPG851978:IPG851993 IZC851978:IZC851993 JIY851978:JIY851993 JSU851978:JSU851993 KCQ851978:KCQ851993 KMM851978:KMM851993 KWI851978:KWI851993 LGE851978:LGE851993 LQA851978:LQA851993 LZW851978:LZW851993 MJS851978:MJS851993 MTO851978:MTO851993 NDK851978:NDK851993 NNG851978:NNG851993 NXC851978:NXC851993 OGY851978:OGY851993 OQU851978:OQU851993 PAQ851978:PAQ851993 PKM851978:PKM851993 PUI851978:PUI851993 QEE851978:QEE851993 QOA851978:QOA851993 QXW851978:QXW851993 RHS851978:RHS851993 RRO851978:RRO851993 SBK851978:SBK851993 SLG851978:SLG851993 SVC851978:SVC851993 TEY851978:TEY851993 TOU851978:TOU851993 TYQ851978:TYQ851993 UIM851978:UIM851993 USI851978:USI851993 VCE851978:VCE851993 VMA851978:VMA851993 VVW851978:VVW851993 WFS851978:WFS851993 WPO851978:WPO851993 WZK851978:WZK851993 DC917514:DC917529 MY917514:MY917529 WU917514:WU917529 AGQ917514:AGQ917529 AQM917514:AQM917529 BAI917514:BAI917529 BKE917514:BKE917529 BUA917514:BUA917529 CDW917514:CDW917529 CNS917514:CNS917529 CXO917514:CXO917529 DHK917514:DHK917529 DRG917514:DRG917529 EBC917514:EBC917529 EKY917514:EKY917529 EUU917514:EUU917529 FEQ917514:FEQ917529 FOM917514:FOM917529 FYI917514:FYI917529 GIE917514:GIE917529 GSA917514:GSA917529 HBW917514:HBW917529 HLS917514:HLS917529 HVO917514:HVO917529 IFK917514:IFK917529 IPG917514:IPG917529 IZC917514:IZC917529 JIY917514:JIY917529 JSU917514:JSU917529 KCQ917514:KCQ917529 KMM917514:KMM917529 KWI917514:KWI917529 LGE917514:LGE917529 LQA917514:LQA917529 LZW917514:LZW917529 MJS917514:MJS917529 MTO917514:MTO917529 NDK917514:NDK917529 NNG917514:NNG917529 NXC917514:NXC917529 OGY917514:OGY917529 OQU917514:OQU917529 PAQ917514:PAQ917529 PKM917514:PKM917529 PUI917514:PUI917529 QEE917514:QEE917529 QOA917514:QOA917529 QXW917514:QXW917529 RHS917514:RHS917529 RRO917514:RRO917529 SBK917514:SBK917529 SLG917514:SLG917529 SVC917514:SVC917529 TEY917514:TEY917529 TOU917514:TOU917529 TYQ917514:TYQ917529 UIM917514:UIM917529 USI917514:USI917529 VCE917514:VCE917529 VMA917514:VMA917529 VVW917514:VVW917529 WFS917514:WFS917529 WPO917514:WPO917529 WZK917514:WZK917529 DC983050:DC983065 MY983050:MY983065 WU983050:WU983065 AGQ983050:AGQ983065 AQM983050:AQM983065 BAI983050:BAI983065 BKE983050:BKE983065 BUA983050:BUA983065 CDW983050:CDW983065 CNS983050:CNS983065 CXO983050:CXO983065 DHK983050:DHK983065 DRG983050:DRG983065 EBC983050:EBC983065 EKY983050:EKY983065 EUU983050:EUU983065 FEQ983050:FEQ983065 FOM983050:FOM983065 FYI983050:FYI983065 GIE983050:GIE983065 GSA983050:GSA983065 HBW983050:HBW983065 HLS983050:HLS983065 HVO983050:HVO983065 IFK983050:IFK983065 IPG983050:IPG983065 IZC983050:IZC983065 JIY983050:JIY983065 JSU983050:JSU983065 KCQ983050:KCQ983065 KMM983050:KMM983065 KWI983050:KWI983065 LGE983050:LGE983065 LQA983050:LQA983065 LZW983050:LZW983065 MJS983050:MJS983065 MTO983050:MTO983065 NDK983050:NDK983065 NNG983050:NNG983065 NXC983050:NXC983065 OGY983050:OGY983065 OQU983050:OQU983065 PAQ983050:PAQ983065 PKM983050:PKM983065 PUI983050:PUI983065 QEE983050:QEE983065 QOA983050:QOA983065 QXW983050:QXW983065 RHS983050:RHS983065 RRO983050:RRO983065 SBK983050:SBK983065 SLG983050:SLG983065 SVC983050:SVC983065 TEY983050:TEY983065 TOU983050:TOU983065 TYQ983050:TYQ983065 UIM983050:UIM983065 USI983050:USI983065 VCE983050:VCE983065 VMA983050:VMA983065 VVW983050:VVW983065 WFS983050:WFS983065 WPO983050:WPO983065 WZK983050:WZK983065 DO10:DO25 NK10:NK25 XG10:XG25 AHC10:AHC25 AQY10:AQY25 BAU10:BAU25 BKQ10:BKQ25 BUM10:BUM25 CEI10:CEI25 COE10:COE25 CYA10:CYA25 DHW10:DHW25 DRS10:DRS25 EBO10:EBO25 ELK10:ELK25 EVG10:EVG25 FFC10:FFC25 FOY10:FOY25 FYU10:FYU25 GIQ10:GIQ25 GSM10:GSM25 HCI10:HCI25 HME10:HME25 HWA10:HWA25 IFW10:IFW25 IPS10:IPS25 IZO10:IZO25 JJK10:JJK25 JTG10:JTG25 KDC10:KDC25 KMY10:KMY25 KWU10:KWU25 LGQ10:LGQ25 LQM10:LQM25 MAI10:MAI25 MKE10:MKE25 MUA10:MUA25 NDW10:NDW25 NNS10:NNS25 NXO10:NXO25 OHK10:OHK25 ORG10:ORG25 PBC10:PBC25 PKY10:PKY25 PUU10:PUU25 QEQ10:QEQ25 QOM10:QOM25 QYI10:QYI25 RIE10:RIE25 RSA10:RSA25 SBW10:SBW25 SLS10:SLS25 SVO10:SVO25 TFK10:TFK25 TPG10:TPG25 TZC10:TZC25 UIY10:UIY25 USU10:USU25 VCQ10:VCQ25 VMM10:VMM25 VWI10:VWI25 WGE10:WGE25 WQA10:WQA25 WZW10:WZW25 DO65546:DO65561 NK65546:NK65561 XG65546:XG65561 AHC65546:AHC65561 AQY65546:AQY65561 BAU65546:BAU65561 BKQ65546:BKQ65561 BUM65546:BUM65561 CEI65546:CEI65561 COE65546:COE65561 CYA65546:CYA65561 DHW65546:DHW65561 DRS65546:DRS65561 EBO65546:EBO65561 ELK65546:ELK65561 EVG65546:EVG65561 FFC65546:FFC65561 FOY65546:FOY65561 FYU65546:FYU65561 GIQ65546:GIQ65561 GSM65546:GSM65561 HCI65546:HCI65561 HME65546:HME65561 HWA65546:HWA65561 IFW65546:IFW65561 IPS65546:IPS65561 IZO65546:IZO65561 JJK65546:JJK65561 JTG65546:JTG65561 KDC65546:KDC65561 KMY65546:KMY65561 KWU65546:KWU65561 LGQ65546:LGQ65561 LQM65546:LQM65561 MAI65546:MAI65561 MKE65546:MKE65561 MUA65546:MUA65561 NDW65546:NDW65561 NNS65546:NNS65561 NXO65546:NXO65561 OHK65546:OHK65561 ORG65546:ORG65561 PBC65546:PBC65561 PKY65546:PKY65561 PUU65546:PUU65561 QEQ65546:QEQ65561 QOM65546:QOM65561 QYI65546:QYI65561 RIE65546:RIE65561 RSA65546:RSA65561 SBW65546:SBW65561 SLS65546:SLS65561 SVO65546:SVO65561 TFK65546:TFK65561 TPG65546:TPG65561 TZC65546:TZC65561 UIY65546:UIY65561 USU65546:USU65561 VCQ65546:VCQ65561 VMM65546:VMM65561 VWI65546:VWI65561 WGE65546:WGE65561 WQA65546:WQA65561 WZW65546:WZW65561 DO131082:DO131097 NK131082:NK131097 XG131082:XG131097 AHC131082:AHC131097 AQY131082:AQY131097 BAU131082:BAU131097 BKQ131082:BKQ131097 BUM131082:BUM131097 CEI131082:CEI131097 COE131082:COE131097 CYA131082:CYA131097 DHW131082:DHW131097 DRS131082:DRS131097 EBO131082:EBO131097 ELK131082:ELK131097 EVG131082:EVG131097 FFC131082:FFC131097 FOY131082:FOY131097 FYU131082:FYU131097 GIQ131082:GIQ131097 GSM131082:GSM131097 HCI131082:HCI131097 HME131082:HME131097 HWA131082:HWA131097 IFW131082:IFW131097 IPS131082:IPS131097 IZO131082:IZO131097 JJK131082:JJK131097 JTG131082:JTG131097 KDC131082:KDC131097 KMY131082:KMY131097 KWU131082:KWU131097 LGQ131082:LGQ131097 LQM131082:LQM131097 MAI131082:MAI131097 MKE131082:MKE131097 MUA131082:MUA131097 NDW131082:NDW131097 NNS131082:NNS131097 NXO131082:NXO131097 OHK131082:OHK131097 ORG131082:ORG131097 PBC131082:PBC131097 PKY131082:PKY131097 PUU131082:PUU131097 QEQ131082:QEQ131097 QOM131082:QOM131097 QYI131082:QYI131097 RIE131082:RIE131097 RSA131082:RSA131097 SBW131082:SBW131097 SLS131082:SLS131097 SVO131082:SVO131097 TFK131082:TFK131097 TPG131082:TPG131097 TZC131082:TZC131097 UIY131082:UIY131097 USU131082:USU131097 VCQ131082:VCQ131097 VMM131082:VMM131097 VWI131082:VWI131097 WGE131082:WGE131097 WQA131082:WQA131097 WZW131082:WZW131097 DO196618:DO196633 NK196618:NK196633 XG196618:XG196633 AHC196618:AHC196633 AQY196618:AQY196633 BAU196618:BAU196633 BKQ196618:BKQ196633 BUM196618:BUM196633 CEI196618:CEI196633 COE196618:COE196633 CYA196618:CYA196633 DHW196618:DHW196633 DRS196618:DRS196633 EBO196618:EBO196633 ELK196618:ELK196633 EVG196618:EVG196633 FFC196618:FFC196633 FOY196618:FOY196633 FYU196618:FYU196633 GIQ196618:GIQ196633 GSM196618:GSM196633 HCI196618:HCI196633 HME196618:HME196633 HWA196618:HWA196633 IFW196618:IFW196633 IPS196618:IPS196633 IZO196618:IZO196633 JJK196618:JJK196633 JTG196618:JTG196633 KDC196618:KDC196633 KMY196618:KMY196633 KWU196618:KWU196633 LGQ196618:LGQ196633 LQM196618:LQM196633 MAI196618:MAI196633 MKE196618:MKE196633 MUA196618:MUA196633 NDW196618:NDW196633 NNS196618:NNS196633 NXO196618:NXO196633 OHK196618:OHK196633 ORG196618:ORG196633 PBC196618:PBC196633 PKY196618:PKY196633 PUU196618:PUU196633 QEQ196618:QEQ196633 QOM196618:QOM196633 QYI196618:QYI196633 RIE196618:RIE196633 RSA196618:RSA196633 SBW196618:SBW196633 SLS196618:SLS196633 SVO196618:SVO196633 TFK196618:TFK196633 TPG196618:TPG196633 TZC196618:TZC196633 UIY196618:UIY196633 USU196618:USU196633 VCQ196618:VCQ196633 VMM196618:VMM196633 VWI196618:VWI196633 WGE196618:WGE196633 WQA196618:WQA196633 WZW196618:WZW196633 DO262154:DO262169 NK262154:NK262169 XG262154:XG262169 AHC262154:AHC262169 AQY262154:AQY262169 BAU262154:BAU262169 BKQ262154:BKQ262169 BUM262154:BUM262169 CEI262154:CEI262169 COE262154:COE262169 CYA262154:CYA262169 DHW262154:DHW262169 DRS262154:DRS262169 EBO262154:EBO262169 ELK262154:ELK262169 EVG262154:EVG262169 FFC262154:FFC262169 FOY262154:FOY262169 FYU262154:FYU262169 GIQ262154:GIQ262169 GSM262154:GSM262169 HCI262154:HCI262169 HME262154:HME262169 HWA262154:HWA262169 IFW262154:IFW262169 IPS262154:IPS262169 IZO262154:IZO262169 JJK262154:JJK262169 JTG262154:JTG262169 KDC262154:KDC262169 KMY262154:KMY262169 KWU262154:KWU262169 LGQ262154:LGQ262169 LQM262154:LQM262169 MAI262154:MAI262169 MKE262154:MKE262169 MUA262154:MUA262169 NDW262154:NDW262169 NNS262154:NNS262169 NXO262154:NXO262169 OHK262154:OHK262169 ORG262154:ORG262169 PBC262154:PBC262169 PKY262154:PKY262169 PUU262154:PUU262169 QEQ262154:QEQ262169 QOM262154:QOM262169 QYI262154:QYI262169 RIE262154:RIE262169 RSA262154:RSA262169 SBW262154:SBW262169 SLS262154:SLS262169 SVO262154:SVO262169 TFK262154:TFK262169 TPG262154:TPG262169 TZC262154:TZC262169 UIY262154:UIY262169 USU262154:USU262169 VCQ262154:VCQ262169 VMM262154:VMM262169 VWI262154:VWI262169 WGE262154:WGE262169 WQA262154:WQA262169 WZW262154:WZW262169 DO327690:DO327705 NK327690:NK327705 XG327690:XG327705 AHC327690:AHC327705 AQY327690:AQY327705 BAU327690:BAU327705 BKQ327690:BKQ327705 BUM327690:BUM327705 CEI327690:CEI327705 COE327690:COE327705 CYA327690:CYA327705 DHW327690:DHW327705 DRS327690:DRS327705 EBO327690:EBO327705 ELK327690:ELK327705 EVG327690:EVG327705 FFC327690:FFC327705 FOY327690:FOY327705 FYU327690:FYU327705 GIQ327690:GIQ327705 GSM327690:GSM327705 HCI327690:HCI327705 HME327690:HME327705 HWA327690:HWA327705 IFW327690:IFW327705 IPS327690:IPS327705 IZO327690:IZO327705 JJK327690:JJK327705 JTG327690:JTG327705 KDC327690:KDC327705 KMY327690:KMY327705 KWU327690:KWU327705 LGQ327690:LGQ327705 LQM327690:LQM327705 MAI327690:MAI327705 MKE327690:MKE327705 MUA327690:MUA327705 NDW327690:NDW327705 NNS327690:NNS327705 NXO327690:NXO327705 OHK327690:OHK327705 ORG327690:ORG327705 PBC327690:PBC327705 PKY327690:PKY327705 PUU327690:PUU327705 QEQ327690:QEQ327705 QOM327690:QOM327705 QYI327690:QYI327705 RIE327690:RIE327705 RSA327690:RSA327705 SBW327690:SBW327705 SLS327690:SLS327705 SVO327690:SVO327705 TFK327690:TFK327705 TPG327690:TPG327705 TZC327690:TZC327705 UIY327690:UIY327705 USU327690:USU327705 VCQ327690:VCQ327705 VMM327690:VMM327705 VWI327690:VWI327705 WGE327690:WGE327705 WQA327690:WQA327705 WZW327690:WZW327705 DO393226:DO393241 NK393226:NK393241 XG393226:XG393241 AHC393226:AHC393241 AQY393226:AQY393241 BAU393226:BAU393241 BKQ393226:BKQ393241 BUM393226:BUM393241 CEI393226:CEI393241 COE393226:COE393241 CYA393226:CYA393241 DHW393226:DHW393241 DRS393226:DRS393241 EBO393226:EBO393241 ELK393226:ELK393241 EVG393226:EVG393241 FFC393226:FFC393241 FOY393226:FOY393241 FYU393226:FYU393241 GIQ393226:GIQ393241 GSM393226:GSM393241 HCI393226:HCI393241 HME393226:HME393241 HWA393226:HWA393241 IFW393226:IFW393241 IPS393226:IPS393241 IZO393226:IZO393241 JJK393226:JJK393241 JTG393226:JTG393241 KDC393226:KDC393241 KMY393226:KMY393241 KWU393226:KWU393241 LGQ393226:LGQ393241 LQM393226:LQM393241 MAI393226:MAI393241 MKE393226:MKE393241 MUA393226:MUA393241 NDW393226:NDW393241 NNS393226:NNS393241 NXO393226:NXO393241 OHK393226:OHK393241 ORG393226:ORG393241 PBC393226:PBC393241 PKY393226:PKY393241 PUU393226:PUU393241 QEQ393226:QEQ393241 QOM393226:QOM393241 QYI393226:QYI393241 RIE393226:RIE393241 RSA393226:RSA393241 SBW393226:SBW393241 SLS393226:SLS393241 SVO393226:SVO393241 TFK393226:TFK393241 TPG393226:TPG393241 TZC393226:TZC393241 UIY393226:UIY393241 USU393226:USU393241 VCQ393226:VCQ393241 VMM393226:VMM393241 VWI393226:VWI393241 WGE393226:WGE393241 WQA393226:WQA393241 WZW393226:WZW393241 DO458762:DO458777 NK458762:NK458777 XG458762:XG458777 AHC458762:AHC458777 AQY458762:AQY458777 BAU458762:BAU458777 BKQ458762:BKQ458777 BUM458762:BUM458777 CEI458762:CEI458777 COE458762:COE458777 CYA458762:CYA458777 DHW458762:DHW458777 DRS458762:DRS458777 EBO458762:EBO458777 ELK458762:ELK458777 EVG458762:EVG458777 FFC458762:FFC458777 FOY458762:FOY458777 FYU458762:FYU458777 GIQ458762:GIQ458777 GSM458762:GSM458777 HCI458762:HCI458777 HME458762:HME458777 HWA458762:HWA458777 IFW458762:IFW458777 IPS458762:IPS458777 IZO458762:IZO458777 JJK458762:JJK458777 JTG458762:JTG458777 KDC458762:KDC458777 KMY458762:KMY458777 KWU458762:KWU458777 LGQ458762:LGQ458777 LQM458762:LQM458777 MAI458762:MAI458777 MKE458762:MKE458777 MUA458762:MUA458777 NDW458762:NDW458777 NNS458762:NNS458777 NXO458762:NXO458777 OHK458762:OHK458777 ORG458762:ORG458777 PBC458762:PBC458777 PKY458762:PKY458777 PUU458762:PUU458777 QEQ458762:QEQ458777 QOM458762:QOM458777 QYI458762:QYI458777 RIE458762:RIE458777 RSA458762:RSA458777 SBW458762:SBW458777 SLS458762:SLS458777 SVO458762:SVO458777 TFK458762:TFK458777 TPG458762:TPG458777 TZC458762:TZC458777 UIY458762:UIY458777 USU458762:USU458777 VCQ458762:VCQ458777 VMM458762:VMM458777 VWI458762:VWI458777 WGE458762:WGE458777 WQA458762:WQA458777 WZW458762:WZW458777 DO524298:DO524313 NK524298:NK524313 XG524298:XG524313 AHC524298:AHC524313 AQY524298:AQY524313 BAU524298:BAU524313 BKQ524298:BKQ524313 BUM524298:BUM524313 CEI524298:CEI524313 COE524298:COE524313 CYA524298:CYA524313 DHW524298:DHW524313 DRS524298:DRS524313 EBO524298:EBO524313 ELK524298:ELK524313 EVG524298:EVG524313 FFC524298:FFC524313 FOY524298:FOY524313 FYU524298:FYU524313 GIQ524298:GIQ524313 GSM524298:GSM524313 HCI524298:HCI524313 HME524298:HME524313 HWA524298:HWA524313 IFW524298:IFW524313 IPS524298:IPS524313 IZO524298:IZO524313 JJK524298:JJK524313 JTG524298:JTG524313 KDC524298:KDC524313 KMY524298:KMY524313 KWU524298:KWU524313 LGQ524298:LGQ524313 LQM524298:LQM524313 MAI524298:MAI524313 MKE524298:MKE524313 MUA524298:MUA524313 NDW524298:NDW524313 NNS524298:NNS524313 NXO524298:NXO524313 OHK524298:OHK524313 ORG524298:ORG524313 PBC524298:PBC524313 PKY524298:PKY524313 PUU524298:PUU524313 QEQ524298:QEQ524313 QOM524298:QOM524313 QYI524298:QYI524313 RIE524298:RIE524313 RSA524298:RSA524313 SBW524298:SBW524313 SLS524298:SLS524313 SVO524298:SVO524313 TFK524298:TFK524313 TPG524298:TPG524313 TZC524298:TZC524313 UIY524298:UIY524313 USU524298:USU524313 VCQ524298:VCQ524313 VMM524298:VMM524313 VWI524298:VWI524313 WGE524298:WGE524313 WQA524298:WQA524313 WZW524298:WZW524313 DO589834:DO589849 NK589834:NK589849 XG589834:XG589849 AHC589834:AHC589849 AQY589834:AQY589849 BAU589834:BAU589849 BKQ589834:BKQ589849 BUM589834:BUM589849 CEI589834:CEI589849 COE589834:COE589849 CYA589834:CYA589849 DHW589834:DHW589849 DRS589834:DRS589849 EBO589834:EBO589849 ELK589834:ELK589849 EVG589834:EVG589849 FFC589834:FFC589849 FOY589834:FOY589849 FYU589834:FYU589849 GIQ589834:GIQ589849 GSM589834:GSM589849 HCI589834:HCI589849 HME589834:HME589849 HWA589834:HWA589849 IFW589834:IFW589849 IPS589834:IPS589849 IZO589834:IZO589849 JJK589834:JJK589849 JTG589834:JTG589849 KDC589834:KDC589849 KMY589834:KMY589849 KWU589834:KWU589849 LGQ589834:LGQ589849 LQM589834:LQM589849 MAI589834:MAI589849 MKE589834:MKE589849 MUA589834:MUA589849 NDW589834:NDW589849 NNS589834:NNS589849 NXO589834:NXO589849 OHK589834:OHK589849 ORG589834:ORG589849 PBC589834:PBC589849 PKY589834:PKY589849 PUU589834:PUU589849 QEQ589834:QEQ589849 QOM589834:QOM589849 QYI589834:QYI589849 RIE589834:RIE589849 RSA589834:RSA589849 SBW589834:SBW589849 SLS589834:SLS589849 SVO589834:SVO589849 TFK589834:TFK589849 TPG589834:TPG589849 TZC589834:TZC589849 UIY589834:UIY589849 USU589834:USU589849 VCQ589834:VCQ589849 VMM589834:VMM589849 VWI589834:VWI589849 WGE589834:WGE589849 WQA589834:WQA589849 WZW589834:WZW589849 DO655370:DO655385 NK655370:NK655385 XG655370:XG655385 AHC655370:AHC655385 AQY655370:AQY655385 BAU655370:BAU655385 BKQ655370:BKQ655385 BUM655370:BUM655385 CEI655370:CEI655385 COE655370:COE655385 CYA655370:CYA655385 DHW655370:DHW655385 DRS655370:DRS655385 EBO655370:EBO655385 ELK655370:ELK655385 EVG655370:EVG655385 FFC655370:FFC655385 FOY655370:FOY655385 FYU655370:FYU655385 GIQ655370:GIQ655385 GSM655370:GSM655385 HCI655370:HCI655385 HME655370:HME655385 HWA655370:HWA655385 IFW655370:IFW655385 IPS655370:IPS655385 IZO655370:IZO655385 JJK655370:JJK655385 JTG655370:JTG655385 KDC655370:KDC655385 KMY655370:KMY655385 KWU655370:KWU655385 LGQ655370:LGQ655385 LQM655370:LQM655385 MAI655370:MAI655385 MKE655370:MKE655385 MUA655370:MUA655385 NDW655370:NDW655385 NNS655370:NNS655385 NXO655370:NXO655385 OHK655370:OHK655385 ORG655370:ORG655385 PBC655370:PBC655385 PKY655370:PKY655385 PUU655370:PUU655385 QEQ655370:QEQ655385 QOM655370:QOM655385 QYI655370:QYI655385 RIE655370:RIE655385 RSA655370:RSA655385 SBW655370:SBW655385 SLS655370:SLS655385 SVO655370:SVO655385 TFK655370:TFK655385 TPG655370:TPG655385 TZC655370:TZC655385 UIY655370:UIY655385 USU655370:USU655385 VCQ655370:VCQ655385 VMM655370:VMM655385 VWI655370:VWI655385 WGE655370:WGE655385 WQA655370:WQA655385 WZW655370:WZW655385 DO720906:DO720921 NK720906:NK720921 XG720906:XG720921 AHC720906:AHC720921 AQY720906:AQY720921 BAU720906:BAU720921 BKQ720906:BKQ720921 BUM720906:BUM720921 CEI720906:CEI720921 COE720906:COE720921 CYA720906:CYA720921 DHW720906:DHW720921 DRS720906:DRS720921 EBO720906:EBO720921 ELK720906:ELK720921 EVG720906:EVG720921 FFC720906:FFC720921 FOY720906:FOY720921 FYU720906:FYU720921 GIQ720906:GIQ720921 GSM720906:GSM720921 HCI720906:HCI720921 HME720906:HME720921 HWA720906:HWA720921 IFW720906:IFW720921 IPS720906:IPS720921 IZO720906:IZO720921 JJK720906:JJK720921 JTG720906:JTG720921 KDC720906:KDC720921 KMY720906:KMY720921 KWU720906:KWU720921 LGQ720906:LGQ720921 LQM720906:LQM720921 MAI720906:MAI720921 MKE720906:MKE720921 MUA720906:MUA720921 NDW720906:NDW720921 NNS720906:NNS720921 NXO720906:NXO720921 OHK720906:OHK720921 ORG720906:ORG720921 PBC720906:PBC720921 PKY720906:PKY720921 PUU720906:PUU720921 QEQ720906:QEQ720921 QOM720906:QOM720921 QYI720906:QYI720921 RIE720906:RIE720921 RSA720906:RSA720921 SBW720906:SBW720921 SLS720906:SLS720921 SVO720906:SVO720921 TFK720906:TFK720921 TPG720906:TPG720921 TZC720906:TZC720921 UIY720906:UIY720921 USU720906:USU720921 VCQ720906:VCQ720921 VMM720906:VMM720921 VWI720906:VWI720921 WGE720906:WGE720921 WQA720906:WQA720921 WZW720906:WZW720921 DO786442:DO786457 NK786442:NK786457 XG786442:XG786457 AHC786442:AHC786457 AQY786442:AQY786457 BAU786442:BAU786457 BKQ786442:BKQ786457 BUM786442:BUM786457 CEI786442:CEI786457 COE786442:COE786457 CYA786442:CYA786457 DHW786442:DHW786457 DRS786442:DRS786457 EBO786442:EBO786457 ELK786442:ELK786457 EVG786442:EVG786457 FFC786442:FFC786457 FOY786442:FOY786457 FYU786442:FYU786457 GIQ786442:GIQ786457 GSM786442:GSM786457 HCI786442:HCI786457 HME786442:HME786457 HWA786442:HWA786457 IFW786442:IFW786457 IPS786442:IPS786457 IZO786442:IZO786457 JJK786442:JJK786457 JTG786442:JTG786457 KDC786442:KDC786457 KMY786442:KMY786457 KWU786442:KWU786457 LGQ786442:LGQ786457 LQM786442:LQM786457 MAI786442:MAI786457 MKE786442:MKE786457 MUA786442:MUA786457 NDW786442:NDW786457 NNS786442:NNS786457 NXO786442:NXO786457 OHK786442:OHK786457 ORG786442:ORG786457 PBC786442:PBC786457 PKY786442:PKY786457 PUU786442:PUU786457 QEQ786442:QEQ786457 QOM786442:QOM786457 QYI786442:QYI786457 RIE786442:RIE786457 RSA786442:RSA786457 SBW786442:SBW786457 SLS786442:SLS786457 SVO786442:SVO786457 TFK786442:TFK786457 TPG786442:TPG786457 TZC786442:TZC786457 UIY786442:UIY786457 USU786442:USU786457 VCQ786442:VCQ786457 VMM786442:VMM786457 VWI786442:VWI786457 WGE786442:WGE786457 WQA786442:WQA786457 WZW786442:WZW786457 DO851978:DO851993 NK851978:NK851993 XG851978:XG851993 AHC851978:AHC851993 AQY851978:AQY851993 BAU851978:BAU851993 BKQ851978:BKQ851993 BUM851978:BUM851993 CEI851978:CEI851993 COE851978:COE851993 CYA851978:CYA851993 DHW851978:DHW851993 DRS851978:DRS851993 EBO851978:EBO851993 ELK851978:ELK851993 EVG851978:EVG851993 FFC851978:FFC851993 FOY851978:FOY851993 FYU851978:FYU851993 GIQ851978:GIQ851993 GSM851978:GSM851993 HCI851978:HCI851993 HME851978:HME851993 HWA851978:HWA851993 IFW851978:IFW851993 IPS851978:IPS851993 IZO851978:IZO851993 JJK851978:JJK851993 JTG851978:JTG851993 KDC851978:KDC851993 KMY851978:KMY851993 KWU851978:KWU851993 LGQ851978:LGQ851993 LQM851978:LQM851993 MAI851978:MAI851993 MKE851978:MKE851993 MUA851978:MUA851993 NDW851978:NDW851993 NNS851978:NNS851993 NXO851978:NXO851993 OHK851978:OHK851993 ORG851978:ORG851993 PBC851978:PBC851993 PKY851978:PKY851993 PUU851978:PUU851993 QEQ851978:QEQ851993 QOM851978:QOM851993 QYI851978:QYI851993 RIE851978:RIE851993 RSA851978:RSA851993 SBW851978:SBW851993 SLS851978:SLS851993 SVO851978:SVO851993 TFK851978:TFK851993 TPG851978:TPG851993 TZC851978:TZC851993 UIY851978:UIY851993 USU851978:USU851993 VCQ851978:VCQ851993 VMM851978:VMM851993 VWI851978:VWI851993 WGE851978:WGE851993 WQA851978:WQA851993 WZW851978:WZW851993 DO917514:DO917529 NK917514:NK917529 XG917514:XG917529 AHC917514:AHC917529 AQY917514:AQY917529 BAU917514:BAU917529 BKQ917514:BKQ917529 BUM917514:BUM917529 CEI917514:CEI917529 COE917514:COE917529 CYA917514:CYA917529 DHW917514:DHW917529 DRS917514:DRS917529 EBO917514:EBO917529 ELK917514:ELK917529 EVG917514:EVG917529 FFC917514:FFC917529 FOY917514:FOY917529 FYU917514:FYU917529 GIQ917514:GIQ917529 GSM917514:GSM917529 HCI917514:HCI917529 HME917514:HME917529 HWA917514:HWA917529 IFW917514:IFW917529 IPS917514:IPS917529 IZO917514:IZO917529 JJK917514:JJK917529 JTG917514:JTG917529 KDC917514:KDC917529 KMY917514:KMY917529 KWU917514:KWU917529 LGQ917514:LGQ917529 LQM917514:LQM917529 MAI917514:MAI917529 MKE917514:MKE917529 MUA917514:MUA917529 NDW917514:NDW917529 NNS917514:NNS917529 NXO917514:NXO917529 OHK917514:OHK917529 ORG917514:ORG917529 PBC917514:PBC917529 PKY917514:PKY917529 PUU917514:PUU917529 QEQ917514:QEQ917529 QOM917514:QOM917529 QYI917514:QYI917529 RIE917514:RIE917529 RSA917514:RSA917529 SBW917514:SBW917529 SLS917514:SLS917529 SVO917514:SVO917529 TFK917514:TFK917529 TPG917514:TPG917529 TZC917514:TZC917529 UIY917514:UIY917529 USU917514:USU917529 VCQ917514:VCQ917529 VMM917514:VMM917529 VWI917514:VWI917529 WGE917514:WGE917529 WQA917514:WQA917529 WZW917514:WZW917529 DO983050:DO983065 NK983050:NK983065 XG983050:XG983065 AHC983050:AHC983065 AQY983050:AQY983065 BAU983050:BAU983065 BKQ983050:BKQ983065 BUM983050:BUM983065 CEI983050:CEI983065 COE983050:COE983065 CYA983050:CYA983065 DHW983050:DHW983065 DRS983050:DRS983065 EBO983050:EBO983065 ELK983050:ELK983065 EVG983050:EVG983065 FFC983050:FFC983065 FOY983050:FOY983065 FYU983050:FYU983065 GIQ983050:GIQ983065 GSM983050:GSM983065 HCI983050:HCI983065 HME983050:HME983065 HWA983050:HWA983065 IFW983050:IFW983065 IPS983050:IPS983065 IZO983050:IZO983065 JJK983050:JJK983065 JTG983050:JTG983065 KDC983050:KDC983065 KMY983050:KMY983065 KWU983050:KWU983065 LGQ983050:LGQ983065 LQM983050:LQM983065 MAI983050:MAI983065 MKE983050:MKE983065 MUA983050:MUA983065 NDW983050:NDW983065 NNS983050:NNS983065 NXO983050:NXO983065 OHK983050:OHK983065 ORG983050:ORG983065 PBC983050:PBC983065 PKY983050:PKY983065 PUU983050:PUU983065 QEQ983050:QEQ983065 QOM983050:QOM983065 QYI983050:QYI983065 RIE983050:RIE983065 RSA983050:RSA983065 SBW983050:SBW983065 SLS983050:SLS983065 SVO983050:SVO983065 TFK983050:TFK983065 TPG983050:TPG983065 TZC983050:TZC983065 UIY983050:UIY983065 USU983050:USU983065 VCQ983050:VCQ983065 VMM983050:VMM983065 VWI983050:VWI983065 WGE983050:WGE983065 WQA983050:WQA983065 WZW983050:WZW983065" xr:uid="{B82A64AA-5408-4B62-8A15-D713D6893439}">
      <formula1>"1,0"</formula1>
    </dataValidation>
  </dataValidations>
  <pageMargins left="0.75" right="0.5" top="1" bottom="0.5" header="0.5" footer="0.25"/>
  <pageSetup scale="57" fitToHeight="11" orientation="landscape" horizontalDpi="4294967292" r:id="rId1"/>
  <headerFooter alignWithMargins="0">
    <oddFooter xml:space="preserve">&amp;C                 Page 10.&amp;P
</oddFooter>
  </headerFooter>
  <rowBreaks count="4" manualBreakCount="4">
    <brk id="97" max="16383" man="1"/>
    <brk id="341" max="13" man="1"/>
    <brk id="516" max="13" man="1"/>
    <brk id="636" max="1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61073-D76E-472A-A6D5-FFFE3BFF87F2}">
  <dimension ref="A1"/>
  <sheetViews>
    <sheetView workbookViewId="0"/>
  </sheetViews>
  <sheetFormatPr defaultRowHeight="15"/>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31"/>
  <sheetViews>
    <sheetView workbookViewId="0">
      <selection activeCell="D29" sqref="D29"/>
    </sheetView>
  </sheetViews>
  <sheetFormatPr defaultRowHeight="15"/>
  <cols>
    <col min="1" max="1" width="34" bestFit="1" customWidth="1"/>
    <col min="2" max="2" width="34" customWidth="1"/>
    <col min="3" max="5" width="17.28515625" bestFit="1" customWidth="1"/>
  </cols>
  <sheetData>
    <row r="1" spans="1:5">
      <c r="B1" s="1">
        <v>2017</v>
      </c>
      <c r="C1" s="1">
        <v>2018</v>
      </c>
      <c r="D1" s="1">
        <v>2019</v>
      </c>
      <c r="E1" s="1">
        <v>2020</v>
      </c>
    </row>
    <row r="2" spans="1:5">
      <c r="A2" t="s">
        <v>0</v>
      </c>
      <c r="B2" s="144">
        <f>'2017 Report'!I365+'2017 Report'!I402+'2017 Report'!I422+'2017 Report'!I431+'2017 Report'!I439+'2017 Report'!I447+'2017 Report'!I457+'2017 Report'!I465+'2017 Report'!I473+'2017 Report'!I481+'2017 Report'!I539+'2017 Report'!I547+'2017 Report'!I555+'2017 Report'!I571+'2017 Report'!I579+'2017 Report'!I587+'2017 Report'!I595+'2017 Report'!I606+'2017 Report'!I614+'2017 Report'!I622+'2017 Report'!I632+'2017 Report'!I653+'2017 Report'!I661+'2017 Report'!I672+'2017 Report'!I685+'2017 Report'!I692+'2017 Report'!I699+'2017 Report'!I728+'2017 Report'!I744</f>
        <v>420419236.49999994</v>
      </c>
      <c r="C2" s="144">
        <f>'2018 Report'!I365+'2018 Report'!I402+'2018 Report'!I422+'2018 Report'!I431+'2018 Report'!I439+'2018 Report'!I447+'2018 Report'!I457+'2018 Report'!I465+'2018 Report'!I473+'2018 Report'!I481+'2018 Report'!I539+'2018 Report'!I547+'2018 Report'!I555+'2018 Report'!I571+'2018 Report'!I579+'2018 Report'!I587+'2018 Report'!I595+'2018 Report'!I606+'2018 Report'!I614+'2018 Report'!I622+'2018 Report'!I632+'2018 Report'!I653+'2018 Report'!I661+'2018 Report'!I672+'2018 Report'!I685+'2018 Report'!I692+'2018 Report'!I699+'2018 Report'!I728+'2018 Report'!I744</f>
        <v>419037767.76999998</v>
      </c>
      <c r="D2" s="144">
        <f>'2019 Report'!I365+'2019 Report'!I402+'2019 Report'!I422+'2019 Report'!I431+'2019 Report'!I439+'2019 Report'!I447+'2019 Report'!I457+'2019 Report'!I465+'2019 Report'!I473+'2019 Report'!I481+'2019 Report'!I539+'2019 Report'!I547+'2019 Report'!I555+'2019 Report'!I571+'2019 Report'!I579+'2019 Report'!I587+'2019 Report'!I595+'2019 Report'!I606+'2019 Report'!I614+'2019 Report'!I622+'2019 Report'!I632+'2019 Report'!I653+'2019 Report'!I661+'2019 Report'!I672+'2019 Report'!I685+'2019 Report'!I692+'2019 Report'!I699+'2019 Report'!I728+'2019 Report'!I744</f>
        <v>437937801.7299999</v>
      </c>
      <c r="E2" s="144">
        <f>'2020 Report'!I365+'2020 Report'!I402+'2020 Report'!I422+'2020 Report'!I431+'2020 Report'!I439+'2020 Report'!I447+'2020 Report'!I457+'2020 Report'!I465+'2020 Report'!I473+'2020 Report'!I481+'2020 Report'!I539+'2020 Report'!I547+'2020 Report'!I555+'2020 Report'!I571+'2020 Report'!I579+'2020 Report'!I587+'2020 Report'!I595+'2020 Report'!I606+'2020 Report'!I614+'2020 Report'!I622+'2020 Report'!I632+'2020 Report'!I653+'2020 Report'!I661+'2020 Report'!I672+'2020 Report'!I685+'2020 Report'!I692+'2020 Report'!I699+'2020 Report'!I728+'2020 Report'!I744</f>
        <v>426492391.76999998</v>
      </c>
    </row>
    <row r="3" spans="1:5">
      <c r="A3" t="s">
        <v>1</v>
      </c>
      <c r="B3" s="144">
        <f>'2017 Report'!I888-'2017 Report'!I834</f>
        <v>71890479.920000017</v>
      </c>
      <c r="C3" s="144">
        <f>'2018 Report'!I888-'2018 Report'!I832</f>
        <v>70975728.020000011</v>
      </c>
      <c r="D3" s="144">
        <f>'2019 Report'!I889-'2019 Report'!I833</f>
        <v>71464715.549999967</v>
      </c>
      <c r="E3" s="144">
        <f>'2020 Report'!I889-'2020 Report'!I833</f>
        <v>71016595.48999995</v>
      </c>
    </row>
    <row r="4" spans="1:5">
      <c r="A4" t="s">
        <v>2</v>
      </c>
      <c r="B4" s="144">
        <f>'2017 Report'!I1961</f>
        <v>12165003257.769577</v>
      </c>
      <c r="C4" s="144">
        <f>'2018 Report'!I1963</f>
        <v>12322239099.110003</v>
      </c>
      <c r="D4" s="144">
        <f>'2019 Report'!I1968</f>
        <v>12415761412.897499</v>
      </c>
      <c r="E4" s="144">
        <f>'2020 Report'!I1968</f>
        <v>12380429138.273327</v>
      </c>
    </row>
    <row r="5" spans="1:5">
      <c r="A5" t="s">
        <v>3</v>
      </c>
      <c r="B5" s="144">
        <f>'2017 Report'!I2051</f>
        <v>6015245583.5204201</v>
      </c>
      <c r="C5" s="144">
        <f>'2018 Report'!I2053</f>
        <v>6144353250.322506</v>
      </c>
      <c r="D5" s="144">
        <f>'2019 Report'!I2058</f>
        <v>6292976234.3891659</v>
      </c>
      <c r="E5" s="144">
        <f>'2020 Report'!I2058</f>
        <v>6427401010.3116722</v>
      </c>
    </row>
    <row r="6" spans="1:5">
      <c r="A6" t="s">
        <v>1319</v>
      </c>
      <c r="B6" s="144">
        <f>'2017 Report'!I2793+'2017 Report'!I2810+'2017 Report'!I2820</f>
        <v>-4147673775.7445831</v>
      </c>
      <c r="C6" s="144">
        <f>'2018 Report'!I2829</f>
        <v>-4454929575.4512491</v>
      </c>
      <c r="D6" s="144">
        <f>'2019 Report'!I2834</f>
        <v>-4746110494.7633371</v>
      </c>
      <c r="E6" s="144">
        <f>'2020 Report'!I2834</f>
        <v>-4373130692.5487461</v>
      </c>
    </row>
    <row r="7" spans="1:5">
      <c r="A7" t="s">
        <v>1320</v>
      </c>
      <c r="B7" s="144">
        <f>'2017 Report'!I2848</f>
        <v>-1581574934.8191702</v>
      </c>
      <c r="C7" s="144">
        <f>'2018 Report'!I2850</f>
        <v>-1656468245.5312471</v>
      </c>
      <c r="D7" s="144">
        <f>'2019 Report'!I2855</f>
        <v>-1743218393.9691701</v>
      </c>
      <c r="E7" s="144">
        <f>'2020 Report'!I2855</f>
        <v>-1836845680.421253</v>
      </c>
    </row>
    <row r="8" spans="1:5">
      <c r="A8" t="s">
        <v>1324</v>
      </c>
      <c r="B8" s="2">
        <v>7.2999999999999995E-2</v>
      </c>
      <c r="C8" s="2">
        <v>7.2999999999999995E-2</v>
      </c>
      <c r="D8" s="2">
        <v>7.2999999999999995E-2</v>
      </c>
      <c r="E8" s="2">
        <v>7.2999999999999995E-2</v>
      </c>
    </row>
    <row r="9" spans="1:5">
      <c r="A9" t="s">
        <v>10</v>
      </c>
      <c r="B9" s="144">
        <f>'2017 Report'!I1202+'2017 Report'!I1215+'2017 Report'!I1224</f>
        <v>401871226.95999998</v>
      </c>
      <c r="C9" s="144">
        <f>'2018 Report'!I1204+'2018 Report'!I1217+'2018 Report'!I1226</f>
        <v>409559063.01999998</v>
      </c>
      <c r="D9" s="144">
        <f>'2019 Report'!I1209+'2019 Report'!I1222+'2019 Report'!I1231</f>
        <v>414054042.27999997</v>
      </c>
      <c r="E9" s="144">
        <f>'2020 Report'!I1209+'2020 Report'!I1222+'2020 Report'!I1231</f>
        <v>409210705.96000004</v>
      </c>
    </row>
    <row r="10" spans="1:5" ht="15.75" thickBot="1">
      <c r="A10" t="s">
        <v>12</v>
      </c>
      <c r="B10" s="144">
        <f>'2017 Report'!I1233</f>
        <v>103937295.43999998</v>
      </c>
      <c r="C10" s="144">
        <f>'2018 Report'!I1235</f>
        <v>106997036.61999999</v>
      </c>
      <c r="D10" s="144">
        <f>'2019 Report'!I1240</f>
        <v>109836650.56999999</v>
      </c>
      <c r="E10" s="144">
        <f>'2020 Report'!I1240</f>
        <v>112373821.08999999</v>
      </c>
    </row>
    <row r="11" spans="1:5" ht="15.75" thickBot="1">
      <c r="A11" t="s">
        <v>9</v>
      </c>
      <c r="B11" s="688">
        <f>B2+B3+B9+B10+SUM(B4:B7)*B8</f>
        <v>1907041248.3630157</v>
      </c>
      <c r="C11" s="689">
        <f t="shared" ref="C11:E11" si="0">C2+C3+C9+C10+SUM(C4:C7)*C8</f>
        <v>1908498796.0068512</v>
      </c>
      <c r="D11" s="689">
        <f t="shared" si="0"/>
        <v>1925310049.5044537</v>
      </c>
      <c r="E11" s="690">
        <f t="shared" si="0"/>
        <v>1938736839.9298949</v>
      </c>
    </row>
    <row r="12" spans="1:5" ht="15.75" thickBot="1"/>
    <row r="13" spans="1:5" ht="15.75" thickBot="1">
      <c r="A13" t="s">
        <v>4</v>
      </c>
      <c r="B13" s="697">
        <f>'2017 Factors'!AQ52</f>
        <v>4522048.1604339713</v>
      </c>
      <c r="C13" s="698">
        <f>'2018 Factors'!AQ52</f>
        <v>4459997.9386789221</v>
      </c>
      <c r="D13" s="698">
        <f>'2019 Factors'!AQ52</f>
        <v>4407040.950099187</v>
      </c>
      <c r="E13" s="699">
        <f>'2020 Factors'!AQ52</f>
        <v>4487692.1322863558</v>
      </c>
    </row>
    <row r="14" spans="1:5">
      <c r="A14" t="s">
        <v>5</v>
      </c>
      <c r="B14" s="399">
        <f>'2017 Factors'!AP52</f>
        <v>14410312.686557386</v>
      </c>
      <c r="C14" s="399">
        <f>'2018 Factors'!AP52</f>
        <v>14223775.731667735</v>
      </c>
      <c r="D14" s="399">
        <f>'2019 Factors'!AP52</f>
        <v>14274926.737066183</v>
      </c>
      <c r="E14" s="399">
        <f>'2020 Factors'!AP52</f>
        <v>14168445.975898933</v>
      </c>
    </row>
    <row r="15" spans="1:5" ht="15.75" thickBot="1">
      <c r="A15" t="s">
        <v>6</v>
      </c>
      <c r="B15" s="399">
        <f>'2017 Factors'!AO52</f>
        <v>881602.78833706304</v>
      </c>
      <c r="C15" s="399">
        <f>'2018 Factors'!AO52</f>
        <v>864331.66237511276</v>
      </c>
      <c r="D15" s="399">
        <f>'2019 Factors'!AO52</f>
        <v>825486.27581526572</v>
      </c>
      <c r="E15" s="399">
        <f>'2020 Factors'!AO52</f>
        <v>832003.32741703768</v>
      </c>
    </row>
    <row r="16" spans="1:5" ht="15.75" thickBot="1">
      <c r="A16" t="s">
        <v>7</v>
      </c>
      <c r="B16" s="697">
        <f>SUM(B14:B15)</f>
        <v>15291915.474894449</v>
      </c>
      <c r="C16" s="698">
        <f>SUM(C14:C15)</f>
        <v>15088107.394042848</v>
      </c>
      <c r="D16" s="698">
        <f t="shared" ref="D16:E16" si="1">SUM(D14:D15)</f>
        <v>15100413.012881448</v>
      </c>
      <c r="E16" s="699">
        <f t="shared" si="1"/>
        <v>15000449.303315971</v>
      </c>
    </row>
    <row r="17" spans="1:5" ht="15.75" thickBot="1"/>
    <row r="18" spans="1:5" ht="15.75" thickBot="1">
      <c r="A18" t="s">
        <v>8</v>
      </c>
      <c r="B18" s="691">
        <f>'2017 Factors'!E35</f>
        <v>0.22909130118045926</v>
      </c>
      <c r="C18" s="692">
        <f>'2018 Factors'!E35</f>
        <v>0.22500025845200183</v>
      </c>
      <c r="D18" s="692">
        <f>'2019 Factors'!E35</f>
        <v>0.21577192756641544</v>
      </c>
      <c r="E18" s="693">
        <f>'2020 Factors'!E35</f>
        <v>0.22471542666487104</v>
      </c>
    </row>
    <row r="19" spans="1:5">
      <c r="B19" s="398"/>
      <c r="C19" s="398"/>
      <c r="D19" s="398"/>
      <c r="E19" s="398"/>
    </row>
    <row r="20" spans="1:5">
      <c r="A20" t="s">
        <v>1318</v>
      </c>
      <c r="B20" s="144">
        <f>'2017 Report'!M991</f>
        <v>11212001.520305766</v>
      </c>
      <c r="C20" s="144">
        <f>'2018 Report'!M992</f>
        <v>10863224.691898111</v>
      </c>
      <c r="D20" s="144">
        <f>'2019 Report'!M993</f>
        <v>12147728.131211374</v>
      </c>
      <c r="E20" s="144">
        <f>'2020 Report'!M993</f>
        <v>11095275.259590991</v>
      </c>
    </row>
    <row r="21" spans="1:5">
      <c r="A21" t="s">
        <v>1321</v>
      </c>
      <c r="B21" s="144">
        <f>'2017 Report'!M2127</f>
        <v>494750403.55000001</v>
      </c>
      <c r="C21" s="144">
        <f>'2018 Report'!M2129</f>
        <v>508978454.05000007</v>
      </c>
      <c r="D21" s="144">
        <f>'2019 Report'!M2134</f>
        <v>525855072.21539968</v>
      </c>
      <c r="E21" s="144">
        <f>'2020 Report'!M2134</f>
        <v>554898329.92999995</v>
      </c>
    </row>
    <row r="22" spans="1:5">
      <c r="A22" t="s">
        <v>1323</v>
      </c>
      <c r="B22" s="144">
        <f>'2017 Report'!M2925</f>
        <v>-233416223.00566438</v>
      </c>
      <c r="C22" s="144">
        <f>'2018 Report'!M2922</f>
        <v>-243454150.52999997</v>
      </c>
      <c r="D22" s="144">
        <f>'2019 Report'!M2927</f>
        <v>-254277412.11009851</v>
      </c>
      <c r="E22" s="144">
        <f>'2020 Report'!M2927</f>
        <v>-262298159.21180832</v>
      </c>
    </row>
    <row r="23" spans="1:5">
      <c r="A23" t="s">
        <v>293</v>
      </c>
      <c r="B23" s="144">
        <f>'2017 Report'!M1252</f>
        <v>13745157.236396305</v>
      </c>
      <c r="C23" s="144">
        <f>'2018 Report'!M1254</f>
        <v>14106444.666624131</v>
      </c>
      <c r="D23" s="144">
        <f>'2019 Report'!M1259</f>
        <v>14632308.681603426</v>
      </c>
      <c r="E23" s="144">
        <f>'2020 Report'!M1259</f>
        <v>14577744.763175299</v>
      </c>
    </row>
    <row r="24" spans="1:5" ht="15.75" thickBot="1">
      <c r="B24" s="144"/>
      <c r="C24" s="144"/>
      <c r="D24" s="144"/>
      <c r="E24" s="144"/>
    </row>
    <row r="25" spans="1:5" ht="15.75" thickBot="1">
      <c r="A25" t="s">
        <v>1322</v>
      </c>
      <c r="B25" s="694">
        <f>B20+B23+SUM(B21:B22)*B8</f>
        <v>44034553.936438575</v>
      </c>
      <c r="C25" s="695">
        <f t="shared" ref="C25:E25" si="2">C20+C23+SUM(C21:C22)*C8</f>
        <v>44352943.515482247</v>
      </c>
      <c r="D25" s="695">
        <f t="shared" si="2"/>
        <v>46605206.000501782</v>
      </c>
      <c r="E25" s="696">
        <f t="shared" si="2"/>
        <v>47032832.485194281</v>
      </c>
    </row>
    <row r="26" spans="1:5">
      <c r="B26" s="398"/>
      <c r="C26" s="398"/>
      <c r="D26" s="398"/>
      <c r="E26" s="398"/>
    </row>
    <row r="27" spans="1:5">
      <c r="A27" t="s">
        <v>1301</v>
      </c>
      <c r="B27" s="144">
        <v>6463193</v>
      </c>
      <c r="C27" s="144">
        <v>6991968</v>
      </c>
      <c r="D27" s="144">
        <v>23491193</v>
      </c>
      <c r="E27" s="144">
        <v>0</v>
      </c>
    </row>
    <row r="29" spans="1:5">
      <c r="A29" t="s">
        <v>1302</v>
      </c>
      <c r="B29" s="707">
        <v>2575329.6999360598</v>
      </c>
      <c r="C29" s="145">
        <f>C27*0.5</f>
        <v>3495984</v>
      </c>
      <c r="D29" s="145">
        <f>D27*0.5</f>
        <v>11745596.5</v>
      </c>
      <c r="E29" s="145">
        <f>E27*0.5</f>
        <v>0</v>
      </c>
    </row>
    <row r="31" spans="1:5">
      <c r="C31" s="145"/>
      <c r="D31" s="145"/>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E4FBC-3937-4B52-BEF4-2E8A5243DBDD}">
  <sheetPr codeName="Sheet1"/>
  <dimension ref="A1:BL3126"/>
  <sheetViews>
    <sheetView topLeftCell="A79" zoomScale="90" zoomScaleNormal="90" workbookViewId="0">
      <selection activeCell="M2920" sqref="M2920"/>
    </sheetView>
  </sheetViews>
  <sheetFormatPr defaultColWidth="9.140625" defaultRowHeight="12"/>
  <cols>
    <col min="1" max="1" width="4.85546875" style="3" customWidth="1"/>
    <col min="2" max="2" width="1.42578125" style="3" customWidth="1"/>
    <col min="3" max="3" width="7.85546875" style="3" customWidth="1"/>
    <col min="4" max="4" width="1.5703125" style="3" customWidth="1"/>
    <col min="5" max="5" width="8.140625" style="3" customWidth="1"/>
    <col min="6" max="6" width="12.85546875" style="3" customWidth="1"/>
    <col min="7" max="7" width="10.28515625" style="3" customWidth="1"/>
    <col min="8" max="8" width="4.5703125" style="53" bestFit="1" customWidth="1"/>
    <col min="9" max="9" width="18.5703125" style="3" customWidth="1"/>
    <col min="10" max="10" width="16.7109375" style="3" customWidth="1"/>
    <col min="11" max="11" width="16" style="3" customWidth="1"/>
    <col min="12" max="12" width="14.7109375" style="3" customWidth="1"/>
    <col min="13" max="13" width="16" style="3" customWidth="1"/>
    <col min="14" max="14" width="3.42578125" style="7" customWidth="1"/>
    <col min="15" max="15" width="20.85546875" style="3" bestFit="1" customWidth="1"/>
    <col min="16" max="16" width="22" style="3" bestFit="1" customWidth="1"/>
    <col min="17" max="17" width="14.5703125" style="3" bestFit="1" customWidth="1"/>
    <col min="18" max="18" width="11.7109375" style="3" bestFit="1" customWidth="1"/>
    <col min="19" max="20" width="12.140625" style="3" bestFit="1" customWidth="1"/>
    <col min="21" max="21" width="5.28515625" style="3" customWidth="1"/>
    <col min="22" max="22" width="14" style="3" bestFit="1" customWidth="1"/>
    <col min="23" max="24" width="13" style="3" bestFit="1" customWidth="1"/>
    <col min="25" max="25" width="12.140625" style="3" bestFit="1" customWidth="1"/>
    <col min="26" max="27" width="11" style="3" bestFit="1" customWidth="1"/>
    <col min="28" max="28" width="7.5703125" style="3" bestFit="1" customWidth="1"/>
    <col min="29" max="256" width="9.140625" style="3"/>
    <col min="257" max="257" width="4.85546875" style="3" customWidth="1"/>
    <col min="258" max="258" width="1.42578125" style="3" customWidth="1"/>
    <col min="259" max="259" width="7.85546875" style="3" customWidth="1"/>
    <col min="260" max="260" width="1.5703125" style="3" customWidth="1"/>
    <col min="261" max="261" width="8.140625" style="3" customWidth="1"/>
    <col min="262" max="262" width="12.85546875" style="3" customWidth="1"/>
    <col min="263" max="263" width="10.28515625" style="3" customWidth="1"/>
    <col min="264" max="264" width="4.5703125" style="3" bestFit="1" customWidth="1"/>
    <col min="265" max="265" width="18.5703125" style="3" customWidth="1"/>
    <col min="266" max="266" width="16.7109375" style="3" customWidth="1"/>
    <col min="267" max="267" width="16" style="3" customWidth="1"/>
    <col min="268" max="268" width="14.7109375" style="3" customWidth="1"/>
    <col min="269" max="269" width="16" style="3" customWidth="1"/>
    <col min="270" max="270" width="3.42578125" style="3" customWidth="1"/>
    <col min="271" max="271" width="20.85546875" style="3" bestFit="1" customWidth="1"/>
    <col min="272" max="272" width="22" style="3" bestFit="1" customWidth="1"/>
    <col min="273" max="273" width="14.5703125" style="3" bestFit="1" customWidth="1"/>
    <col min="274" max="274" width="11.7109375" style="3" bestFit="1" customWidth="1"/>
    <col min="275" max="276" width="12.140625" style="3" bestFit="1" customWidth="1"/>
    <col min="277" max="277" width="5.28515625" style="3" customWidth="1"/>
    <col min="278" max="278" width="14" style="3" bestFit="1" customWidth="1"/>
    <col min="279" max="280" width="13" style="3" bestFit="1" customWidth="1"/>
    <col min="281" max="281" width="12.140625" style="3" bestFit="1" customWidth="1"/>
    <col min="282" max="283" width="11" style="3" bestFit="1" customWidth="1"/>
    <col min="284" max="284" width="7.5703125" style="3" bestFit="1" customWidth="1"/>
    <col min="285" max="512" width="9.140625" style="3"/>
    <col min="513" max="513" width="4.85546875" style="3" customWidth="1"/>
    <col min="514" max="514" width="1.42578125" style="3" customWidth="1"/>
    <col min="515" max="515" width="7.85546875" style="3" customWidth="1"/>
    <col min="516" max="516" width="1.5703125" style="3" customWidth="1"/>
    <col min="517" max="517" width="8.140625" style="3" customWidth="1"/>
    <col min="518" max="518" width="12.85546875" style="3" customWidth="1"/>
    <col min="519" max="519" width="10.28515625" style="3" customWidth="1"/>
    <col min="520" max="520" width="4.5703125" style="3" bestFit="1" customWidth="1"/>
    <col min="521" max="521" width="18.5703125" style="3" customWidth="1"/>
    <col min="522" max="522" width="16.7109375" style="3" customWidth="1"/>
    <col min="523" max="523" width="16" style="3" customWidth="1"/>
    <col min="524" max="524" width="14.7109375" style="3" customWidth="1"/>
    <col min="525" max="525" width="16" style="3" customWidth="1"/>
    <col min="526" max="526" width="3.42578125" style="3" customWidth="1"/>
    <col min="527" max="527" width="20.85546875" style="3" bestFit="1" customWidth="1"/>
    <col min="528" max="528" width="22" style="3" bestFit="1" customWidth="1"/>
    <col min="529" max="529" width="14.5703125" style="3" bestFit="1" customWidth="1"/>
    <col min="530" max="530" width="11.7109375" style="3" bestFit="1" customWidth="1"/>
    <col min="531" max="532" width="12.140625" style="3" bestFit="1" customWidth="1"/>
    <col min="533" max="533" width="5.28515625" style="3" customWidth="1"/>
    <col min="534" max="534" width="14" style="3" bestFit="1" customWidth="1"/>
    <col min="535" max="536" width="13" style="3" bestFit="1" customWidth="1"/>
    <col min="537" max="537" width="12.140625" style="3" bestFit="1" customWidth="1"/>
    <col min="538" max="539" width="11" style="3" bestFit="1" customWidth="1"/>
    <col min="540" max="540" width="7.5703125" style="3" bestFit="1" customWidth="1"/>
    <col min="541" max="768" width="9.140625" style="3"/>
    <col min="769" max="769" width="4.85546875" style="3" customWidth="1"/>
    <col min="770" max="770" width="1.42578125" style="3" customWidth="1"/>
    <col min="771" max="771" width="7.85546875" style="3" customWidth="1"/>
    <col min="772" max="772" width="1.5703125" style="3" customWidth="1"/>
    <col min="773" max="773" width="8.140625" style="3" customWidth="1"/>
    <col min="774" max="774" width="12.85546875" style="3" customWidth="1"/>
    <col min="775" max="775" width="10.28515625" style="3" customWidth="1"/>
    <col min="776" max="776" width="4.5703125" style="3" bestFit="1" customWidth="1"/>
    <col min="777" max="777" width="18.5703125" style="3" customWidth="1"/>
    <col min="778" max="778" width="16.7109375" style="3" customWidth="1"/>
    <col min="779" max="779" width="16" style="3" customWidth="1"/>
    <col min="780" max="780" width="14.7109375" style="3" customWidth="1"/>
    <col min="781" max="781" width="16" style="3" customWidth="1"/>
    <col min="782" max="782" width="3.42578125" style="3" customWidth="1"/>
    <col min="783" max="783" width="20.85546875" style="3" bestFit="1" customWidth="1"/>
    <col min="784" max="784" width="22" style="3" bestFit="1" customWidth="1"/>
    <col min="785" max="785" width="14.5703125" style="3" bestFit="1" customWidth="1"/>
    <col min="786" max="786" width="11.7109375" style="3" bestFit="1" customWidth="1"/>
    <col min="787" max="788" width="12.140625" style="3" bestFit="1" customWidth="1"/>
    <col min="789" max="789" width="5.28515625" style="3" customWidth="1"/>
    <col min="790" max="790" width="14" style="3" bestFit="1" customWidth="1"/>
    <col min="791" max="792" width="13" style="3" bestFit="1" customWidth="1"/>
    <col min="793" max="793" width="12.140625" style="3" bestFit="1" customWidth="1"/>
    <col min="794" max="795" width="11" style="3" bestFit="1" customWidth="1"/>
    <col min="796" max="796" width="7.5703125" style="3" bestFit="1" customWidth="1"/>
    <col min="797" max="1024" width="9.140625" style="3"/>
    <col min="1025" max="1025" width="4.85546875" style="3" customWidth="1"/>
    <col min="1026" max="1026" width="1.42578125" style="3" customWidth="1"/>
    <col min="1027" max="1027" width="7.85546875" style="3" customWidth="1"/>
    <col min="1028" max="1028" width="1.5703125" style="3" customWidth="1"/>
    <col min="1029" max="1029" width="8.140625" style="3" customWidth="1"/>
    <col min="1030" max="1030" width="12.85546875" style="3" customWidth="1"/>
    <col min="1031" max="1031" width="10.28515625" style="3" customWidth="1"/>
    <col min="1032" max="1032" width="4.5703125" style="3" bestFit="1" customWidth="1"/>
    <col min="1033" max="1033" width="18.5703125" style="3" customWidth="1"/>
    <col min="1034" max="1034" width="16.7109375" style="3" customWidth="1"/>
    <col min="1035" max="1035" width="16" style="3" customWidth="1"/>
    <col min="1036" max="1036" width="14.7109375" style="3" customWidth="1"/>
    <col min="1037" max="1037" width="16" style="3" customWidth="1"/>
    <col min="1038" max="1038" width="3.42578125" style="3" customWidth="1"/>
    <col min="1039" max="1039" width="20.85546875" style="3" bestFit="1" customWidth="1"/>
    <col min="1040" max="1040" width="22" style="3" bestFit="1" customWidth="1"/>
    <col min="1041" max="1041" width="14.5703125" style="3" bestFit="1" customWidth="1"/>
    <col min="1042" max="1042" width="11.7109375" style="3" bestFit="1" customWidth="1"/>
    <col min="1043" max="1044" width="12.140625" style="3" bestFit="1" customWidth="1"/>
    <col min="1045" max="1045" width="5.28515625" style="3" customWidth="1"/>
    <col min="1046" max="1046" width="14" style="3" bestFit="1" customWidth="1"/>
    <col min="1047" max="1048" width="13" style="3" bestFit="1" customWidth="1"/>
    <col min="1049" max="1049" width="12.140625" style="3" bestFit="1" customWidth="1"/>
    <col min="1050" max="1051" width="11" style="3" bestFit="1" customWidth="1"/>
    <col min="1052" max="1052" width="7.5703125" style="3" bestFit="1" customWidth="1"/>
    <col min="1053" max="1280" width="9.140625" style="3"/>
    <col min="1281" max="1281" width="4.85546875" style="3" customWidth="1"/>
    <col min="1282" max="1282" width="1.42578125" style="3" customWidth="1"/>
    <col min="1283" max="1283" width="7.85546875" style="3" customWidth="1"/>
    <col min="1284" max="1284" width="1.5703125" style="3" customWidth="1"/>
    <col min="1285" max="1285" width="8.140625" style="3" customWidth="1"/>
    <col min="1286" max="1286" width="12.85546875" style="3" customWidth="1"/>
    <col min="1287" max="1287" width="10.28515625" style="3" customWidth="1"/>
    <col min="1288" max="1288" width="4.5703125" style="3" bestFit="1" customWidth="1"/>
    <col min="1289" max="1289" width="18.5703125" style="3" customWidth="1"/>
    <col min="1290" max="1290" width="16.7109375" style="3" customWidth="1"/>
    <col min="1291" max="1291" width="16" style="3" customWidth="1"/>
    <col min="1292" max="1292" width="14.7109375" style="3" customWidth="1"/>
    <col min="1293" max="1293" width="16" style="3" customWidth="1"/>
    <col min="1294" max="1294" width="3.42578125" style="3" customWidth="1"/>
    <col min="1295" max="1295" width="20.85546875" style="3" bestFit="1" customWidth="1"/>
    <col min="1296" max="1296" width="22" style="3" bestFit="1" customWidth="1"/>
    <col min="1297" max="1297" width="14.5703125" style="3" bestFit="1" customWidth="1"/>
    <col min="1298" max="1298" width="11.7109375" style="3" bestFit="1" customWidth="1"/>
    <col min="1299" max="1300" width="12.140625" style="3" bestFit="1" customWidth="1"/>
    <col min="1301" max="1301" width="5.28515625" style="3" customWidth="1"/>
    <col min="1302" max="1302" width="14" style="3" bestFit="1" customWidth="1"/>
    <col min="1303" max="1304" width="13" style="3" bestFit="1" customWidth="1"/>
    <col min="1305" max="1305" width="12.140625" style="3" bestFit="1" customWidth="1"/>
    <col min="1306" max="1307" width="11" style="3" bestFit="1" customWidth="1"/>
    <col min="1308" max="1308" width="7.5703125" style="3" bestFit="1" customWidth="1"/>
    <col min="1309" max="1536" width="9.140625" style="3"/>
    <col min="1537" max="1537" width="4.85546875" style="3" customWidth="1"/>
    <col min="1538" max="1538" width="1.42578125" style="3" customWidth="1"/>
    <col min="1539" max="1539" width="7.85546875" style="3" customWidth="1"/>
    <col min="1540" max="1540" width="1.5703125" style="3" customWidth="1"/>
    <col min="1541" max="1541" width="8.140625" style="3" customWidth="1"/>
    <col min="1542" max="1542" width="12.85546875" style="3" customWidth="1"/>
    <col min="1543" max="1543" width="10.28515625" style="3" customWidth="1"/>
    <col min="1544" max="1544" width="4.5703125" style="3" bestFit="1" customWidth="1"/>
    <col min="1545" max="1545" width="18.5703125" style="3" customWidth="1"/>
    <col min="1546" max="1546" width="16.7109375" style="3" customWidth="1"/>
    <col min="1547" max="1547" width="16" style="3" customWidth="1"/>
    <col min="1548" max="1548" width="14.7109375" style="3" customWidth="1"/>
    <col min="1549" max="1549" width="16" style="3" customWidth="1"/>
    <col min="1550" max="1550" width="3.42578125" style="3" customWidth="1"/>
    <col min="1551" max="1551" width="20.85546875" style="3" bestFit="1" customWidth="1"/>
    <col min="1552" max="1552" width="22" style="3" bestFit="1" customWidth="1"/>
    <col min="1553" max="1553" width="14.5703125" style="3" bestFit="1" customWidth="1"/>
    <col min="1554" max="1554" width="11.7109375" style="3" bestFit="1" customWidth="1"/>
    <col min="1555" max="1556" width="12.140625" style="3" bestFit="1" customWidth="1"/>
    <col min="1557" max="1557" width="5.28515625" style="3" customWidth="1"/>
    <col min="1558" max="1558" width="14" style="3" bestFit="1" customWidth="1"/>
    <col min="1559" max="1560" width="13" style="3" bestFit="1" customWidth="1"/>
    <col min="1561" max="1561" width="12.140625" style="3" bestFit="1" customWidth="1"/>
    <col min="1562" max="1563" width="11" style="3" bestFit="1" customWidth="1"/>
    <col min="1564" max="1564" width="7.5703125" style="3" bestFit="1" customWidth="1"/>
    <col min="1565" max="1792" width="9.140625" style="3"/>
    <col min="1793" max="1793" width="4.85546875" style="3" customWidth="1"/>
    <col min="1794" max="1794" width="1.42578125" style="3" customWidth="1"/>
    <col min="1795" max="1795" width="7.85546875" style="3" customWidth="1"/>
    <col min="1796" max="1796" width="1.5703125" style="3" customWidth="1"/>
    <col min="1797" max="1797" width="8.140625" style="3" customWidth="1"/>
    <col min="1798" max="1798" width="12.85546875" style="3" customWidth="1"/>
    <col min="1799" max="1799" width="10.28515625" style="3" customWidth="1"/>
    <col min="1800" max="1800" width="4.5703125" style="3" bestFit="1" customWidth="1"/>
    <col min="1801" max="1801" width="18.5703125" style="3" customWidth="1"/>
    <col min="1802" max="1802" width="16.7109375" style="3" customWidth="1"/>
    <col min="1803" max="1803" width="16" style="3" customWidth="1"/>
    <col min="1804" max="1804" width="14.7109375" style="3" customWidth="1"/>
    <col min="1805" max="1805" width="16" style="3" customWidth="1"/>
    <col min="1806" max="1806" width="3.42578125" style="3" customWidth="1"/>
    <col min="1807" max="1807" width="20.85546875" style="3" bestFit="1" customWidth="1"/>
    <col min="1808" max="1808" width="22" style="3" bestFit="1" customWidth="1"/>
    <col min="1809" max="1809" width="14.5703125" style="3" bestFit="1" customWidth="1"/>
    <col min="1810" max="1810" width="11.7109375" style="3" bestFit="1" customWidth="1"/>
    <col min="1811" max="1812" width="12.140625" style="3" bestFit="1" customWidth="1"/>
    <col min="1813" max="1813" width="5.28515625" style="3" customWidth="1"/>
    <col min="1814" max="1814" width="14" style="3" bestFit="1" customWidth="1"/>
    <col min="1815" max="1816" width="13" style="3" bestFit="1" customWidth="1"/>
    <col min="1817" max="1817" width="12.140625" style="3" bestFit="1" customWidth="1"/>
    <col min="1818" max="1819" width="11" style="3" bestFit="1" customWidth="1"/>
    <col min="1820" max="1820" width="7.5703125" style="3" bestFit="1" customWidth="1"/>
    <col min="1821" max="2048" width="9.140625" style="3"/>
    <col min="2049" max="2049" width="4.85546875" style="3" customWidth="1"/>
    <col min="2050" max="2050" width="1.42578125" style="3" customWidth="1"/>
    <col min="2051" max="2051" width="7.85546875" style="3" customWidth="1"/>
    <col min="2052" max="2052" width="1.5703125" style="3" customWidth="1"/>
    <col min="2053" max="2053" width="8.140625" style="3" customWidth="1"/>
    <col min="2054" max="2054" width="12.85546875" style="3" customWidth="1"/>
    <col min="2055" max="2055" width="10.28515625" style="3" customWidth="1"/>
    <col min="2056" max="2056" width="4.5703125" style="3" bestFit="1" customWidth="1"/>
    <col min="2057" max="2057" width="18.5703125" style="3" customWidth="1"/>
    <col min="2058" max="2058" width="16.7109375" style="3" customWidth="1"/>
    <col min="2059" max="2059" width="16" style="3" customWidth="1"/>
    <col min="2060" max="2060" width="14.7109375" style="3" customWidth="1"/>
    <col min="2061" max="2061" width="16" style="3" customWidth="1"/>
    <col min="2062" max="2062" width="3.42578125" style="3" customWidth="1"/>
    <col min="2063" max="2063" width="20.85546875" style="3" bestFit="1" customWidth="1"/>
    <col min="2064" max="2064" width="22" style="3" bestFit="1" customWidth="1"/>
    <col min="2065" max="2065" width="14.5703125" style="3" bestFit="1" customWidth="1"/>
    <col min="2066" max="2066" width="11.7109375" style="3" bestFit="1" customWidth="1"/>
    <col min="2067" max="2068" width="12.140625" style="3" bestFit="1" customWidth="1"/>
    <col min="2069" max="2069" width="5.28515625" style="3" customWidth="1"/>
    <col min="2070" max="2070" width="14" style="3" bestFit="1" customWidth="1"/>
    <col min="2071" max="2072" width="13" style="3" bestFit="1" customWidth="1"/>
    <col min="2073" max="2073" width="12.140625" style="3" bestFit="1" customWidth="1"/>
    <col min="2074" max="2075" width="11" style="3" bestFit="1" customWidth="1"/>
    <col min="2076" max="2076" width="7.5703125" style="3" bestFit="1" customWidth="1"/>
    <col min="2077" max="2304" width="9.140625" style="3"/>
    <col min="2305" max="2305" width="4.85546875" style="3" customWidth="1"/>
    <col min="2306" max="2306" width="1.42578125" style="3" customWidth="1"/>
    <col min="2307" max="2307" width="7.85546875" style="3" customWidth="1"/>
    <col min="2308" max="2308" width="1.5703125" style="3" customWidth="1"/>
    <col min="2309" max="2309" width="8.140625" style="3" customWidth="1"/>
    <col min="2310" max="2310" width="12.85546875" style="3" customWidth="1"/>
    <col min="2311" max="2311" width="10.28515625" style="3" customWidth="1"/>
    <col min="2312" max="2312" width="4.5703125" style="3" bestFit="1" customWidth="1"/>
    <col min="2313" max="2313" width="18.5703125" style="3" customWidth="1"/>
    <col min="2314" max="2314" width="16.7109375" style="3" customWidth="1"/>
    <col min="2315" max="2315" width="16" style="3" customWidth="1"/>
    <col min="2316" max="2316" width="14.7109375" style="3" customWidth="1"/>
    <col min="2317" max="2317" width="16" style="3" customWidth="1"/>
    <col min="2318" max="2318" width="3.42578125" style="3" customWidth="1"/>
    <col min="2319" max="2319" width="20.85546875" style="3" bestFit="1" customWidth="1"/>
    <col min="2320" max="2320" width="22" style="3" bestFit="1" customWidth="1"/>
    <col min="2321" max="2321" width="14.5703125" style="3" bestFit="1" customWidth="1"/>
    <col min="2322" max="2322" width="11.7109375" style="3" bestFit="1" customWidth="1"/>
    <col min="2323" max="2324" width="12.140625" style="3" bestFit="1" customWidth="1"/>
    <col min="2325" max="2325" width="5.28515625" style="3" customWidth="1"/>
    <col min="2326" max="2326" width="14" style="3" bestFit="1" customWidth="1"/>
    <col min="2327" max="2328" width="13" style="3" bestFit="1" customWidth="1"/>
    <col min="2329" max="2329" width="12.140625" style="3" bestFit="1" customWidth="1"/>
    <col min="2330" max="2331" width="11" style="3" bestFit="1" customWidth="1"/>
    <col min="2332" max="2332" width="7.5703125" style="3" bestFit="1" customWidth="1"/>
    <col min="2333" max="2560" width="9.140625" style="3"/>
    <col min="2561" max="2561" width="4.85546875" style="3" customWidth="1"/>
    <col min="2562" max="2562" width="1.42578125" style="3" customWidth="1"/>
    <col min="2563" max="2563" width="7.85546875" style="3" customWidth="1"/>
    <col min="2564" max="2564" width="1.5703125" style="3" customWidth="1"/>
    <col min="2565" max="2565" width="8.140625" style="3" customWidth="1"/>
    <col min="2566" max="2566" width="12.85546875" style="3" customWidth="1"/>
    <col min="2567" max="2567" width="10.28515625" style="3" customWidth="1"/>
    <col min="2568" max="2568" width="4.5703125" style="3" bestFit="1" customWidth="1"/>
    <col min="2569" max="2569" width="18.5703125" style="3" customWidth="1"/>
    <col min="2570" max="2570" width="16.7109375" style="3" customWidth="1"/>
    <col min="2571" max="2571" width="16" style="3" customWidth="1"/>
    <col min="2572" max="2572" width="14.7109375" style="3" customWidth="1"/>
    <col min="2573" max="2573" width="16" style="3" customWidth="1"/>
    <col min="2574" max="2574" width="3.42578125" style="3" customWidth="1"/>
    <col min="2575" max="2575" width="20.85546875" style="3" bestFit="1" customWidth="1"/>
    <col min="2576" max="2576" width="22" style="3" bestFit="1" customWidth="1"/>
    <col min="2577" max="2577" width="14.5703125" style="3" bestFit="1" customWidth="1"/>
    <col min="2578" max="2578" width="11.7109375" style="3" bestFit="1" customWidth="1"/>
    <col min="2579" max="2580" width="12.140625" style="3" bestFit="1" customWidth="1"/>
    <col min="2581" max="2581" width="5.28515625" style="3" customWidth="1"/>
    <col min="2582" max="2582" width="14" style="3" bestFit="1" customWidth="1"/>
    <col min="2583" max="2584" width="13" style="3" bestFit="1" customWidth="1"/>
    <col min="2585" max="2585" width="12.140625" style="3" bestFit="1" customWidth="1"/>
    <col min="2586" max="2587" width="11" style="3" bestFit="1" customWidth="1"/>
    <col min="2588" max="2588" width="7.5703125" style="3" bestFit="1" customWidth="1"/>
    <col min="2589" max="2816" width="9.140625" style="3"/>
    <col min="2817" max="2817" width="4.85546875" style="3" customWidth="1"/>
    <col min="2818" max="2818" width="1.42578125" style="3" customWidth="1"/>
    <col min="2819" max="2819" width="7.85546875" style="3" customWidth="1"/>
    <col min="2820" max="2820" width="1.5703125" style="3" customWidth="1"/>
    <col min="2821" max="2821" width="8.140625" style="3" customWidth="1"/>
    <col min="2822" max="2822" width="12.85546875" style="3" customWidth="1"/>
    <col min="2823" max="2823" width="10.28515625" style="3" customWidth="1"/>
    <col min="2824" max="2824" width="4.5703125" style="3" bestFit="1" customWidth="1"/>
    <col min="2825" max="2825" width="18.5703125" style="3" customWidth="1"/>
    <col min="2826" max="2826" width="16.7109375" style="3" customWidth="1"/>
    <col min="2827" max="2827" width="16" style="3" customWidth="1"/>
    <col min="2828" max="2828" width="14.7109375" style="3" customWidth="1"/>
    <col min="2829" max="2829" width="16" style="3" customWidth="1"/>
    <col min="2830" max="2830" width="3.42578125" style="3" customWidth="1"/>
    <col min="2831" max="2831" width="20.85546875" style="3" bestFit="1" customWidth="1"/>
    <col min="2832" max="2832" width="22" style="3" bestFit="1" customWidth="1"/>
    <col min="2833" max="2833" width="14.5703125" style="3" bestFit="1" customWidth="1"/>
    <col min="2834" max="2834" width="11.7109375" style="3" bestFit="1" customWidth="1"/>
    <col min="2835" max="2836" width="12.140625" style="3" bestFit="1" customWidth="1"/>
    <col min="2837" max="2837" width="5.28515625" style="3" customWidth="1"/>
    <col min="2838" max="2838" width="14" style="3" bestFit="1" customWidth="1"/>
    <col min="2839" max="2840" width="13" style="3" bestFit="1" customWidth="1"/>
    <col min="2841" max="2841" width="12.140625" style="3" bestFit="1" customWidth="1"/>
    <col min="2842" max="2843" width="11" style="3" bestFit="1" customWidth="1"/>
    <col min="2844" max="2844" width="7.5703125" style="3" bestFit="1" customWidth="1"/>
    <col min="2845" max="3072" width="9.140625" style="3"/>
    <col min="3073" max="3073" width="4.85546875" style="3" customWidth="1"/>
    <col min="3074" max="3074" width="1.42578125" style="3" customWidth="1"/>
    <col min="3075" max="3075" width="7.85546875" style="3" customWidth="1"/>
    <col min="3076" max="3076" width="1.5703125" style="3" customWidth="1"/>
    <col min="3077" max="3077" width="8.140625" style="3" customWidth="1"/>
    <col min="3078" max="3078" width="12.85546875" style="3" customWidth="1"/>
    <col min="3079" max="3079" width="10.28515625" style="3" customWidth="1"/>
    <col min="3080" max="3080" width="4.5703125" style="3" bestFit="1" customWidth="1"/>
    <col min="3081" max="3081" width="18.5703125" style="3" customWidth="1"/>
    <col min="3082" max="3082" width="16.7109375" style="3" customWidth="1"/>
    <col min="3083" max="3083" width="16" style="3" customWidth="1"/>
    <col min="3084" max="3084" width="14.7109375" style="3" customWidth="1"/>
    <col min="3085" max="3085" width="16" style="3" customWidth="1"/>
    <col min="3086" max="3086" width="3.42578125" style="3" customWidth="1"/>
    <col min="3087" max="3087" width="20.85546875" style="3" bestFit="1" customWidth="1"/>
    <col min="3088" max="3088" width="22" style="3" bestFit="1" customWidth="1"/>
    <col min="3089" max="3089" width="14.5703125" style="3" bestFit="1" customWidth="1"/>
    <col min="3090" max="3090" width="11.7109375" style="3" bestFit="1" customWidth="1"/>
    <col min="3091" max="3092" width="12.140625" style="3" bestFit="1" customWidth="1"/>
    <col min="3093" max="3093" width="5.28515625" style="3" customWidth="1"/>
    <col min="3094" max="3094" width="14" style="3" bestFit="1" customWidth="1"/>
    <col min="3095" max="3096" width="13" style="3" bestFit="1" customWidth="1"/>
    <col min="3097" max="3097" width="12.140625" style="3" bestFit="1" customWidth="1"/>
    <col min="3098" max="3099" width="11" style="3" bestFit="1" customWidth="1"/>
    <col min="3100" max="3100" width="7.5703125" style="3" bestFit="1" customWidth="1"/>
    <col min="3101" max="3328" width="9.140625" style="3"/>
    <col min="3329" max="3329" width="4.85546875" style="3" customWidth="1"/>
    <col min="3330" max="3330" width="1.42578125" style="3" customWidth="1"/>
    <col min="3331" max="3331" width="7.85546875" style="3" customWidth="1"/>
    <col min="3332" max="3332" width="1.5703125" style="3" customWidth="1"/>
    <col min="3333" max="3333" width="8.140625" style="3" customWidth="1"/>
    <col min="3334" max="3334" width="12.85546875" style="3" customWidth="1"/>
    <col min="3335" max="3335" width="10.28515625" style="3" customWidth="1"/>
    <col min="3336" max="3336" width="4.5703125" style="3" bestFit="1" customWidth="1"/>
    <col min="3337" max="3337" width="18.5703125" style="3" customWidth="1"/>
    <col min="3338" max="3338" width="16.7109375" style="3" customWidth="1"/>
    <col min="3339" max="3339" width="16" style="3" customWidth="1"/>
    <col min="3340" max="3340" width="14.7109375" style="3" customWidth="1"/>
    <col min="3341" max="3341" width="16" style="3" customWidth="1"/>
    <col min="3342" max="3342" width="3.42578125" style="3" customWidth="1"/>
    <col min="3343" max="3343" width="20.85546875" style="3" bestFit="1" customWidth="1"/>
    <col min="3344" max="3344" width="22" style="3" bestFit="1" customWidth="1"/>
    <col min="3345" max="3345" width="14.5703125" style="3" bestFit="1" customWidth="1"/>
    <col min="3346" max="3346" width="11.7109375" style="3" bestFit="1" customWidth="1"/>
    <col min="3347" max="3348" width="12.140625" style="3" bestFit="1" customWidth="1"/>
    <col min="3349" max="3349" width="5.28515625" style="3" customWidth="1"/>
    <col min="3350" max="3350" width="14" style="3" bestFit="1" customWidth="1"/>
    <col min="3351" max="3352" width="13" style="3" bestFit="1" customWidth="1"/>
    <col min="3353" max="3353" width="12.140625" style="3" bestFit="1" customWidth="1"/>
    <col min="3354" max="3355" width="11" style="3" bestFit="1" customWidth="1"/>
    <col min="3356" max="3356" width="7.5703125" style="3" bestFit="1" customWidth="1"/>
    <col min="3357" max="3584" width="9.140625" style="3"/>
    <col min="3585" max="3585" width="4.85546875" style="3" customWidth="1"/>
    <col min="3586" max="3586" width="1.42578125" style="3" customWidth="1"/>
    <col min="3587" max="3587" width="7.85546875" style="3" customWidth="1"/>
    <col min="3588" max="3588" width="1.5703125" style="3" customWidth="1"/>
    <col min="3589" max="3589" width="8.140625" style="3" customWidth="1"/>
    <col min="3590" max="3590" width="12.85546875" style="3" customWidth="1"/>
    <col min="3591" max="3591" width="10.28515625" style="3" customWidth="1"/>
    <col min="3592" max="3592" width="4.5703125" style="3" bestFit="1" customWidth="1"/>
    <col min="3593" max="3593" width="18.5703125" style="3" customWidth="1"/>
    <col min="3594" max="3594" width="16.7109375" style="3" customWidth="1"/>
    <col min="3595" max="3595" width="16" style="3" customWidth="1"/>
    <col min="3596" max="3596" width="14.7109375" style="3" customWidth="1"/>
    <col min="3597" max="3597" width="16" style="3" customWidth="1"/>
    <col min="3598" max="3598" width="3.42578125" style="3" customWidth="1"/>
    <col min="3599" max="3599" width="20.85546875" style="3" bestFit="1" customWidth="1"/>
    <col min="3600" max="3600" width="22" style="3" bestFit="1" customWidth="1"/>
    <col min="3601" max="3601" width="14.5703125" style="3" bestFit="1" customWidth="1"/>
    <col min="3602" max="3602" width="11.7109375" style="3" bestFit="1" customWidth="1"/>
    <col min="3603" max="3604" width="12.140625" style="3" bestFit="1" customWidth="1"/>
    <col min="3605" max="3605" width="5.28515625" style="3" customWidth="1"/>
    <col min="3606" max="3606" width="14" style="3" bestFit="1" customWidth="1"/>
    <col min="3607" max="3608" width="13" style="3" bestFit="1" customWidth="1"/>
    <col min="3609" max="3609" width="12.140625" style="3" bestFit="1" customWidth="1"/>
    <col min="3610" max="3611" width="11" style="3" bestFit="1" customWidth="1"/>
    <col min="3612" max="3612" width="7.5703125" style="3" bestFit="1" customWidth="1"/>
    <col min="3613" max="3840" width="9.140625" style="3"/>
    <col min="3841" max="3841" width="4.85546875" style="3" customWidth="1"/>
    <col min="3842" max="3842" width="1.42578125" style="3" customWidth="1"/>
    <col min="3843" max="3843" width="7.85546875" style="3" customWidth="1"/>
    <col min="3844" max="3844" width="1.5703125" style="3" customWidth="1"/>
    <col min="3845" max="3845" width="8.140625" style="3" customWidth="1"/>
    <col min="3846" max="3846" width="12.85546875" style="3" customWidth="1"/>
    <col min="3847" max="3847" width="10.28515625" style="3" customWidth="1"/>
    <col min="3848" max="3848" width="4.5703125" style="3" bestFit="1" customWidth="1"/>
    <col min="3849" max="3849" width="18.5703125" style="3" customWidth="1"/>
    <col min="3850" max="3850" width="16.7109375" style="3" customWidth="1"/>
    <col min="3851" max="3851" width="16" style="3" customWidth="1"/>
    <col min="3852" max="3852" width="14.7109375" style="3" customWidth="1"/>
    <col min="3853" max="3853" width="16" style="3" customWidth="1"/>
    <col min="3854" max="3854" width="3.42578125" style="3" customWidth="1"/>
    <col min="3855" max="3855" width="20.85546875" style="3" bestFit="1" customWidth="1"/>
    <col min="3856" max="3856" width="22" style="3" bestFit="1" customWidth="1"/>
    <col min="3857" max="3857" width="14.5703125" style="3" bestFit="1" customWidth="1"/>
    <col min="3858" max="3858" width="11.7109375" style="3" bestFit="1" customWidth="1"/>
    <col min="3859" max="3860" width="12.140625" style="3" bestFit="1" customWidth="1"/>
    <col min="3861" max="3861" width="5.28515625" style="3" customWidth="1"/>
    <col min="3862" max="3862" width="14" style="3" bestFit="1" customWidth="1"/>
    <col min="3863" max="3864" width="13" style="3" bestFit="1" customWidth="1"/>
    <col min="3865" max="3865" width="12.140625" style="3" bestFit="1" customWidth="1"/>
    <col min="3866" max="3867" width="11" style="3" bestFit="1" customWidth="1"/>
    <col min="3868" max="3868" width="7.5703125" style="3" bestFit="1" customWidth="1"/>
    <col min="3869" max="4096" width="9.140625" style="3"/>
    <col min="4097" max="4097" width="4.85546875" style="3" customWidth="1"/>
    <col min="4098" max="4098" width="1.42578125" style="3" customWidth="1"/>
    <col min="4099" max="4099" width="7.85546875" style="3" customWidth="1"/>
    <col min="4100" max="4100" width="1.5703125" style="3" customWidth="1"/>
    <col min="4101" max="4101" width="8.140625" style="3" customWidth="1"/>
    <col min="4102" max="4102" width="12.85546875" style="3" customWidth="1"/>
    <col min="4103" max="4103" width="10.28515625" style="3" customWidth="1"/>
    <col min="4104" max="4104" width="4.5703125" style="3" bestFit="1" customWidth="1"/>
    <col min="4105" max="4105" width="18.5703125" style="3" customWidth="1"/>
    <col min="4106" max="4106" width="16.7109375" style="3" customWidth="1"/>
    <col min="4107" max="4107" width="16" style="3" customWidth="1"/>
    <col min="4108" max="4108" width="14.7109375" style="3" customWidth="1"/>
    <col min="4109" max="4109" width="16" style="3" customWidth="1"/>
    <col min="4110" max="4110" width="3.42578125" style="3" customWidth="1"/>
    <col min="4111" max="4111" width="20.85546875" style="3" bestFit="1" customWidth="1"/>
    <col min="4112" max="4112" width="22" style="3" bestFit="1" customWidth="1"/>
    <col min="4113" max="4113" width="14.5703125" style="3" bestFit="1" customWidth="1"/>
    <col min="4114" max="4114" width="11.7109375" style="3" bestFit="1" customWidth="1"/>
    <col min="4115" max="4116" width="12.140625" style="3" bestFit="1" customWidth="1"/>
    <col min="4117" max="4117" width="5.28515625" style="3" customWidth="1"/>
    <col min="4118" max="4118" width="14" style="3" bestFit="1" customWidth="1"/>
    <col min="4119" max="4120" width="13" style="3" bestFit="1" customWidth="1"/>
    <col min="4121" max="4121" width="12.140625" style="3" bestFit="1" customWidth="1"/>
    <col min="4122" max="4123" width="11" style="3" bestFit="1" customWidth="1"/>
    <col min="4124" max="4124" width="7.5703125" style="3" bestFit="1" customWidth="1"/>
    <col min="4125" max="4352" width="9.140625" style="3"/>
    <col min="4353" max="4353" width="4.85546875" style="3" customWidth="1"/>
    <col min="4354" max="4354" width="1.42578125" style="3" customWidth="1"/>
    <col min="4355" max="4355" width="7.85546875" style="3" customWidth="1"/>
    <col min="4356" max="4356" width="1.5703125" style="3" customWidth="1"/>
    <col min="4357" max="4357" width="8.140625" style="3" customWidth="1"/>
    <col min="4358" max="4358" width="12.85546875" style="3" customWidth="1"/>
    <col min="4359" max="4359" width="10.28515625" style="3" customWidth="1"/>
    <col min="4360" max="4360" width="4.5703125" style="3" bestFit="1" customWidth="1"/>
    <col min="4361" max="4361" width="18.5703125" style="3" customWidth="1"/>
    <col min="4362" max="4362" width="16.7109375" style="3" customWidth="1"/>
    <col min="4363" max="4363" width="16" style="3" customWidth="1"/>
    <col min="4364" max="4364" width="14.7109375" style="3" customWidth="1"/>
    <col min="4365" max="4365" width="16" style="3" customWidth="1"/>
    <col min="4366" max="4366" width="3.42578125" style="3" customWidth="1"/>
    <col min="4367" max="4367" width="20.85546875" style="3" bestFit="1" customWidth="1"/>
    <col min="4368" max="4368" width="22" style="3" bestFit="1" customWidth="1"/>
    <col min="4369" max="4369" width="14.5703125" style="3" bestFit="1" customWidth="1"/>
    <col min="4370" max="4370" width="11.7109375" style="3" bestFit="1" customWidth="1"/>
    <col min="4371" max="4372" width="12.140625" style="3" bestFit="1" customWidth="1"/>
    <col min="4373" max="4373" width="5.28515625" style="3" customWidth="1"/>
    <col min="4374" max="4374" width="14" style="3" bestFit="1" customWidth="1"/>
    <col min="4375" max="4376" width="13" style="3" bestFit="1" customWidth="1"/>
    <col min="4377" max="4377" width="12.140625" style="3" bestFit="1" customWidth="1"/>
    <col min="4378" max="4379" width="11" style="3" bestFit="1" customWidth="1"/>
    <col min="4380" max="4380" width="7.5703125" style="3" bestFit="1" customWidth="1"/>
    <col min="4381" max="4608" width="9.140625" style="3"/>
    <col min="4609" max="4609" width="4.85546875" style="3" customWidth="1"/>
    <col min="4610" max="4610" width="1.42578125" style="3" customWidth="1"/>
    <col min="4611" max="4611" width="7.85546875" style="3" customWidth="1"/>
    <col min="4612" max="4612" width="1.5703125" style="3" customWidth="1"/>
    <col min="4613" max="4613" width="8.140625" style="3" customWidth="1"/>
    <col min="4614" max="4614" width="12.85546875" style="3" customWidth="1"/>
    <col min="4615" max="4615" width="10.28515625" style="3" customWidth="1"/>
    <col min="4616" max="4616" width="4.5703125" style="3" bestFit="1" customWidth="1"/>
    <col min="4617" max="4617" width="18.5703125" style="3" customWidth="1"/>
    <col min="4618" max="4618" width="16.7109375" style="3" customWidth="1"/>
    <col min="4619" max="4619" width="16" style="3" customWidth="1"/>
    <col min="4620" max="4620" width="14.7109375" style="3" customWidth="1"/>
    <col min="4621" max="4621" width="16" style="3" customWidth="1"/>
    <col min="4622" max="4622" width="3.42578125" style="3" customWidth="1"/>
    <col min="4623" max="4623" width="20.85546875" style="3" bestFit="1" customWidth="1"/>
    <col min="4624" max="4624" width="22" style="3" bestFit="1" customWidth="1"/>
    <col min="4625" max="4625" width="14.5703125" style="3" bestFit="1" customWidth="1"/>
    <col min="4626" max="4626" width="11.7109375" style="3" bestFit="1" customWidth="1"/>
    <col min="4627" max="4628" width="12.140625" style="3" bestFit="1" customWidth="1"/>
    <col min="4629" max="4629" width="5.28515625" style="3" customWidth="1"/>
    <col min="4630" max="4630" width="14" style="3" bestFit="1" customWidth="1"/>
    <col min="4631" max="4632" width="13" style="3" bestFit="1" customWidth="1"/>
    <col min="4633" max="4633" width="12.140625" style="3" bestFit="1" customWidth="1"/>
    <col min="4634" max="4635" width="11" style="3" bestFit="1" customWidth="1"/>
    <col min="4636" max="4636" width="7.5703125" style="3" bestFit="1" customWidth="1"/>
    <col min="4637" max="4864" width="9.140625" style="3"/>
    <col min="4865" max="4865" width="4.85546875" style="3" customWidth="1"/>
    <col min="4866" max="4866" width="1.42578125" style="3" customWidth="1"/>
    <col min="4867" max="4867" width="7.85546875" style="3" customWidth="1"/>
    <col min="4868" max="4868" width="1.5703125" style="3" customWidth="1"/>
    <col min="4869" max="4869" width="8.140625" style="3" customWidth="1"/>
    <col min="4870" max="4870" width="12.85546875" style="3" customWidth="1"/>
    <col min="4871" max="4871" width="10.28515625" style="3" customWidth="1"/>
    <col min="4872" max="4872" width="4.5703125" style="3" bestFit="1" customWidth="1"/>
    <col min="4873" max="4873" width="18.5703125" style="3" customWidth="1"/>
    <col min="4874" max="4874" width="16.7109375" style="3" customWidth="1"/>
    <col min="4875" max="4875" width="16" style="3" customWidth="1"/>
    <col min="4876" max="4876" width="14.7109375" style="3" customWidth="1"/>
    <col min="4877" max="4877" width="16" style="3" customWidth="1"/>
    <col min="4878" max="4878" width="3.42578125" style="3" customWidth="1"/>
    <col min="4879" max="4879" width="20.85546875" style="3" bestFit="1" customWidth="1"/>
    <col min="4880" max="4880" width="22" style="3" bestFit="1" customWidth="1"/>
    <col min="4881" max="4881" width="14.5703125" style="3" bestFit="1" customWidth="1"/>
    <col min="4882" max="4882" width="11.7109375" style="3" bestFit="1" customWidth="1"/>
    <col min="4883" max="4884" width="12.140625" style="3" bestFit="1" customWidth="1"/>
    <col min="4885" max="4885" width="5.28515625" style="3" customWidth="1"/>
    <col min="4886" max="4886" width="14" style="3" bestFit="1" customWidth="1"/>
    <col min="4887" max="4888" width="13" style="3" bestFit="1" customWidth="1"/>
    <col min="4889" max="4889" width="12.140625" style="3" bestFit="1" customWidth="1"/>
    <col min="4890" max="4891" width="11" style="3" bestFit="1" customWidth="1"/>
    <col min="4892" max="4892" width="7.5703125" style="3" bestFit="1" customWidth="1"/>
    <col min="4893" max="5120" width="9.140625" style="3"/>
    <col min="5121" max="5121" width="4.85546875" style="3" customWidth="1"/>
    <col min="5122" max="5122" width="1.42578125" style="3" customWidth="1"/>
    <col min="5123" max="5123" width="7.85546875" style="3" customWidth="1"/>
    <col min="5124" max="5124" width="1.5703125" style="3" customWidth="1"/>
    <col min="5125" max="5125" width="8.140625" style="3" customWidth="1"/>
    <col min="5126" max="5126" width="12.85546875" style="3" customWidth="1"/>
    <col min="5127" max="5127" width="10.28515625" style="3" customWidth="1"/>
    <col min="5128" max="5128" width="4.5703125" style="3" bestFit="1" customWidth="1"/>
    <col min="5129" max="5129" width="18.5703125" style="3" customWidth="1"/>
    <col min="5130" max="5130" width="16.7109375" style="3" customWidth="1"/>
    <col min="5131" max="5131" width="16" style="3" customWidth="1"/>
    <col min="5132" max="5132" width="14.7109375" style="3" customWidth="1"/>
    <col min="5133" max="5133" width="16" style="3" customWidth="1"/>
    <col min="5134" max="5134" width="3.42578125" style="3" customWidth="1"/>
    <col min="5135" max="5135" width="20.85546875" style="3" bestFit="1" customWidth="1"/>
    <col min="5136" max="5136" width="22" style="3" bestFit="1" customWidth="1"/>
    <col min="5137" max="5137" width="14.5703125" style="3" bestFit="1" customWidth="1"/>
    <col min="5138" max="5138" width="11.7109375" style="3" bestFit="1" customWidth="1"/>
    <col min="5139" max="5140" width="12.140625" style="3" bestFit="1" customWidth="1"/>
    <col min="5141" max="5141" width="5.28515625" style="3" customWidth="1"/>
    <col min="5142" max="5142" width="14" style="3" bestFit="1" customWidth="1"/>
    <col min="5143" max="5144" width="13" style="3" bestFit="1" customWidth="1"/>
    <col min="5145" max="5145" width="12.140625" style="3" bestFit="1" customWidth="1"/>
    <col min="5146" max="5147" width="11" style="3" bestFit="1" customWidth="1"/>
    <col min="5148" max="5148" width="7.5703125" style="3" bestFit="1" customWidth="1"/>
    <col min="5149" max="5376" width="9.140625" style="3"/>
    <col min="5377" max="5377" width="4.85546875" style="3" customWidth="1"/>
    <col min="5378" max="5378" width="1.42578125" style="3" customWidth="1"/>
    <col min="5379" max="5379" width="7.85546875" style="3" customWidth="1"/>
    <col min="5380" max="5380" width="1.5703125" style="3" customWidth="1"/>
    <col min="5381" max="5381" width="8.140625" style="3" customWidth="1"/>
    <col min="5382" max="5382" width="12.85546875" style="3" customWidth="1"/>
    <col min="5383" max="5383" width="10.28515625" style="3" customWidth="1"/>
    <col min="5384" max="5384" width="4.5703125" style="3" bestFit="1" customWidth="1"/>
    <col min="5385" max="5385" width="18.5703125" style="3" customWidth="1"/>
    <col min="5386" max="5386" width="16.7109375" style="3" customWidth="1"/>
    <col min="5387" max="5387" width="16" style="3" customWidth="1"/>
    <col min="5388" max="5388" width="14.7109375" style="3" customWidth="1"/>
    <col min="5389" max="5389" width="16" style="3" customWidth="1"/>
    <col min="5390" max="5390" width="3.42578125" style="3" customWidth="1"/>
    <col min="5391" max="5391" width="20.85546875" style="3" bestFit="1" customWidth="1"/>
    <col min="5392" max="5392" width="22" style="3" bestFit="1" customWidth="1"/>
    <col min="5393" max="5393" width="14.5703125" style="3" bestFit="1" customWidth="1"/>
    <col min="5394" max="5394" width="11.7109375" style="3" bestFit="1" customWidth="1"/>
    <col min="5395" max="5396" width="12.140625" style="3" bestFit="1" customWidth="1"/>
    <col min="5397" max="5397" width="5.28515625" style="3" customWidth="1"/>
    <col min="5398" max="5398" width="14" style="3" bestFit="1" customWidth="1"/>
    <col min="5399" max="5400" width="13" style="3" bestFit="1" customWidth="1"/>
    <col min="5401" max="5401" width="12.140625" style="3" bestFit="1" customWidth="1"/>
    <col min="5402" max="5403" width="11" style="3" bestFit="1" customWidth="1"/>
    <col min="5404" max="5404" width="7.5703125" style="3" bestFit="1" customWidth="1"/>
    <col min="5405" max="5632" width="9.140625" style="3"/>
    <col min="5633" max="5633" width="4.85546875" style="3" customWidth="1"/>
    <col min="5634" max="5634" width="1.42578125" style="3" customWidth="1"/>
    <col min="5635" max="5635" width="7.85546875" style="3" customWidth="1"/>
    <col min="5636" max="5636" width="1.5703125" style="3" customWidth="1"/>
    <col min="5637" max="5637" width="8.140625" style="3" customWidth="1"/>
    <col min="5638" max="5638" width="12.85546875" style="3" customWidth="1"/>
    <col min="5639" max="5639" width="10.28515625" style="3" customWidth="1"/>
    <col min="5640" max="5640" width="4.5703125" style="3" bestFit="1" customWidth="1"/>
    <col min="5641" max="5641" width="18.5703125" style="3" customWidth="1"/>
    <col min="5642" max="5642" width="16.7109375" style="3" customWidth="1"/>
    <col min="5643" max="5643" width="16" style="3" customWidth="1"/>
    <col min="5644" max="5644" width="14.7109375" style="3" customWidth="1"/>
    <col min="5645" max="5645" width="16" style="3" customWidth="1"/>
    <col min="5646" max="5646" width="3.42578125" style="3" customWidth="1"/>
    <col min="5647" max="5647" width="20.85546875" style="3" bestFit="1" customWidth="1"/>
    <col min="5648" max="5648" width="22" style="3" bestFit="1" customWidth="1"/>
    <col min="5649" max="5649" width="14.5703125" style="3" bestFit="1" customWidth="1"/>
    <col min="5650" max="5650" width="11.7109375" style="3" bestFit="1" customWidth="1"/>
    <col min="5651" max="5652" width="12.140625" style="3" bestFit="1" customWidth="1"/>
    <col min="5653" max="5653" width="5.28515625" style="3" customWidth="1"/>
    <col min="5654" max="5654" width="14" style="3" bestFit="1" customWidth="1"/>
    <col min="5655" max="5656" width="13" style="3" bestFit="1" customWidth="1"/>
    <col min="5657" max="5657" width="12.140625" style="3" bestFit="1" customWidth="1"/>
    <col min="5658" max="5659" width="11" style="3" bestFit="1" customWidth="1"/>
    <col min="5660" max="5660" width="7.5703125" style="3" bestFit="1" customWidth="1"/>
    <col min="5661" max="5888" width="9.140625" style="3"/>
    <col min="5889" max="5889" width="4.85546875" style="3" customWidth="1"/>
    <col min="5890" max="5890" width="1.42578125" style="3" customWidth="1"/>
    <col min="5891" max="5891" width="7.85546875" style="3" customWidth="1"/>
    <col min="5892" max="5892" width="1.5703125" style="3" customWidth="1"/>
    <col min="5893" max="5893" width="8.140625" style="3" customWidth="1"/>
    <col min="5894" max="5894" width="12.85546875" style="3" customWidth="1"/>
    <col min="5895" max="5895" width="10.28515625" style="3" customWidth="1"/>
    <col min="5896" max="5896" width="4.5703125" style="3" bestFit="1" customWidth="1"/>
    <col min="5897" max="5897" width="18.5703125" style="3" customWidth="1"/>
    <col min="5898" max="5898" width="16.7109375" style="3" customWidth="1"/>
    <col min="5899" max="5899" width="16" style="3" customWidth="1"/>
    <col min="5900" max="5900" width="14.7109375" style="3" customWidth="1"/>
    <col min="5901" max="5901" width="16" style="3" customWidth="1"/>
    <col min="5902" max="5902" width="3.42578125" style="3" customWidth="1"/>
    <col min="5903" max="5903" width="20.85546875" style="3" bestFit="1" customWidth="1"/>
    <col min="5904" max="5904" width="22" style="3" bestFit="1" customWidth="1"/>
    <col min="5905" max="5905" width="14.5703125" style="3" bestFit="1" customWidth="1"/>
    <col min="5906" max="5906" width="11.7109375" style="3" bestFit="1" customWidth="1"/>
    <col min="5907" max="5908" width="12.140625" style="3" bestFit="1" customWidth="1"/>
    <col min="5909" max="5909" width="5.28515625" style="3" customWidth="1"/>
    <col min="5910" max="5910" width="14" style="3" bestFit="1" customWidth="1"/>
    <col min="5911" max="5912" width="13" style="3" bestFit="1" customWidth="1"/>
    <col min="5913" max="5913" width="12.140625" style="3" bestFit="1" customWidth="1"/>
    <col min="5914" max="5915" width="11" style="3" bestFit="1" customWidth="1"/>
    <col min="5916" max="5916" width="7.5703125" style="3" bestFit="1" customWidth="1"/>
    <col min="5917" max="6144" width="9.140625" style="3"/>
    <col min="6145" max="6145" width="4.85546875" style="3" customWidth="1"/>
    <col min="6146" max="6146" width="1.42578125" style="3" customWidth="1"/>
    <col min="6147" max="6147" width="7.85546875" style="3" customWidth="1"/>
    <col min="6148" max="6148" width="1.5703125" style="3" customWidth="1"/>
    <col min="6149" max="6149" width="8.140625" style="3" customWidth="1"/>
    <col min="6150" max="6150" width="12.85546875" style="3" customWidth="1"/>
    <col min="6151" max="6151" width="10.28515625" style="3" customWidth="1"/>
    <col min="6152" max="6152" width="4.5703125" style="3" bestFit="1" customWidth="1"/>
    <col min="6153" max="6153" width="18.5703125" style="3" customWidth="1"/>
    <col min="6154" max="6154" width="16.7109375" style="3" customWidth="1"/>
    <col min="6155" max="6155" width="16" style="3" customWidth="1"/>
    <col min="6156" max="6156" width="14.7109375" style="3" customWidth="1"/>
    <col min="6157" max="6157" width="16" style="3" customWidth="1"/>
    <col min="6158" max="6158" width="3.42578125" style="3" customWidth="1"/>
    <col min="6159" max="6159" width="20.85546875" style="3" bestFit="1" customWidth="1"/>
    <col min="6160" max="6160" width="22" style="3" bestFit="1" customWidth="1"/>
    <col min="6161" max="6161" width="14.5703125" style="3" bestFit="1" customWidth="1"/>
    <col min="6162" max="6162" width="11.7109375" style="3" bestFit="1" customWidth="1"/>
    <col min="6163" max="6164" width="12.140625" style="3" bestFit="1" customWidth="1"/>
    <col min="6165" max="6165" width="5.28515625" style="3" customWidth="1"/>
    <col min="6166" max="6166" width="14" style="3" bestFit="1" customWidth="1"/>
    <col min="6167" max="6168" width="13" style="3" bestFit="1" customWidth="1"/>
    <col min="6169" max="6169" width="12.140625" style="3" bestFit="1" customWidth="1"/>
    <col min="6170" max="6171" width="11" style="3" bestFit="1" customWidth="1"/>
    <col min="6172" max="6172" width="7.5703125" style="3" bestFit="1" customWidth="1"/>
    <col min="6173" max="6400" width="9.140625" style="3"/>
    <col min="6401" max="6401" width="4.85546875" style="3" customWidth="1"/>
    <col min="6402" max="6402" width="1.42578125" style="3" customWidth="1"/>
    <col min="6403" max="6403" width="7.85546875" style="3" customWidth="1"/>
    <col min="6404" max="6404" width="1.5703125" style="3" customWidth="1"/>
    <col min="6405" max="6405" width="8.140625" style="3" customWidth="1"/>
    <col min="6406" max="6406" width="12.85546875" style="3" customWidth="1"/>
    <col min="6407" max="6407" width="10.28515625" style="3" customWidth="1"/>
    <col min="6408" max="6408" width="4.5703125" style="3" bestFit="1" customWidth="1"/>
    <col min="6409" max="6409" width="18.5703125" style="3" customWidth="1"/>
    <col min="6410" max="6410" width="16.7109375" style="3" customWidth="1"/>
    <col min="6411" max="6411" width="16" style="3" customWidth="1"/>
    <col min="6412" max="6412" width="14.7109375" style="3" customWidth="1"/>
    <col min="6413" max="6413" width="16" style="3" customWidth="1"/>
    <col min="6414" max="6414" width="3.42578125" style="3" customWidth="1"/>
    <col min="6415" max="6415" width="20.85546875" style="3" bestFit="1" customWidth="1"/>
    <col min="6416" max="6416" width="22" style="3" bestFit="1" customWidth="1"/>
    <col min="6417" max="6417" width="14.5703125" style="3" bestFit="1" customWidth="1"/>
    <col min="6418" max="6418" width="11.7109375" style="3" bestFit="1" customWidth="1"/>
    <col min="6419" max="6420" width="12.140625" style="3" bestFit="1" customWidth="1"/>
    <col min="6421" max="6421" width="5.28515625" style="3" customWidth="1"/>
    <col min="6422" max="6422" width="14" style="3" bestFit="1" customWidth="1"/>
    <col min="6423" max="6424" width="13" style="3" bestFit="1" customWidth="1"/>
    <col min="6425" max="6425" width="12.140625" style="3" bestFit="1" customWidth="1"/>
    <col min="6426" max="6427" width="11" style="3" bestFit="1" customWidth="1"/>
    <col min="6428" max="6428" width="7.5703125" style="3" bestFit="1" customWidth="1"/>
    <col min="6429" max="6656" width="9.140625" style="3"/>
    <col min="6657" max="6657" width="4.85546875" style="3" customWidth="1"/>
    <col min="6658" max="6658" width="1.42578125" style="3" customWidth="1"/>
    <col min="6659" max="6659" width="7.85546875" style="3" customWidth="1"/>
    <col min="6660" max="6660" width="1.5703125" style="3" customWidth="1"/>
    <col min="6661" max="6661" width="8.140625" style="3" customWidth="1"/>
    <col min="6662" max="6662" width="12.85546875" style="3" customWidth="1"/>
    <col min="6663" max="6663" width="10.28515625" style="3" customWidth="1"/>
    <col min="6664" max="6664" width="4.5703125" style="3" bestFit="1" customWidth="1"/>
    <col min="6665" max="6665" width="18.5703125" style="3" customWidth="1"/>
    <col min="6666" max="6666" width="16.7109375" style="3" customWidth="1"/>
    <col min="6667" max="6667" width="16" style="3" customWidth="1"/>
    <col min="6668" max="6668" width="14.7109375" style="3" customWidth="1"/>
    <col min="6669" max="6669" width="16" style="3" customWidth="1"/>
    <col min="6670" max="6670" width="3.42578125" style="3" customWidth="1"/>
    <col min="6671" max="6671" width="20.85546875" style="3" bestFit="1" customWidth="1"/>
    <col min="6672" max="6672" width="22" style="3" bestFit="1" customWidth="1"/>
    <col min="6673" max="6673" width="14.5703125" style="3" bestFit="1" customWidth="1"/>
    <col min="6674" max="6674" width="11.7109375" style="3" bestFit="1" customWidth="1"/>
    <col min="6675" max="6676" width="12.140625" style="3" bestFit="1" customWidth="1"/>
    <col min="6677" max="6677" width="5.28515625" style="3" customWidth="1"/>
    <col min="6678" max="6678" width="14" style="3" bestFit="1" customWidth="1"/>
    <col min="6679" max="6680" width="13" style="3" bestFit="1" customWidth="1"/>
    <col min="6681" max="6681" width="12.140625" style="3" bestFit="1" customWidth="1"/>
    <col min="6682" max="6683" width="11" style="3" bestFit="1" customWidth="1"/>
    <col min="6684" max="6684" width="7.5703125" style="3" bestFit="1" customWidth="1"/>
    <col min="6685" max="6912" width="9.140625" style="3"/>
    <col min="6913" max="6913" width="4.85546875" style="3" customWidth="1"/>
    <col min="6914" max="6914" width="1.42578125" style="3" customWidth="1"/>
    <col min="6915" max="6915" width="7.85546875" style="3" customWidth="1"/>
    <col min="6916" max="6916" width="1.5703125" style="3" customWidth="1"/>
    <col min="6917" max="6917" width="8.140625" style="3" customWidth="1"/>
    <col min="6918" max="6918" width="12.85546875" style="3" customWidth="1"/>
    <col min="6919" max="6919" width="10.28515625" style="3" customWidth="1"/>
    <col min="6920" max="6920" width="4.5703125" style="3" bestFit="1" customWidth="1"/>
    <col min="6921" max="6921" width="18.5703125" style="3" customWidth="1"/>
    <col min="6922" max="6922" width="16.7109375" style="3" customWidth="1"/>
    <col min="6923" max="6923" width="16" style="3" customWidth="1"/>
    <col min="6924" max="6924" width="14.7109375" style="3" customWidth="1"/>
    <col min="6925" max="6925" width="16" style="3" customWidth="1"/>
    <col min="6926" max="6926" width="3.42578125" style="3" customWidth="1"/>
    <col min="6927" max="6927" width="20.85546875" style="3" bestFit="1" customWidth="1"/>
    <col min="6928" max="6928" width="22" style="3" bestFit="1" customWidth="1"/>
    <col min="6929" max="6929" width="14.5703125" style="3" bestFit="1" customWidth="1"/>
    <col min="6930" max="6930" width="11.7109375" style="3" bestFit="1" customWidth="1"/>
    <col min="6931" max="6932" width="12.140625" style="3" bestFit="1" customWidth="1"/>
    <col min="6933" max="6933" width="5.28515625" style="3" customWidth="1"/>
    <col min="6934" max="6934" width="14" style="3" bestFit="1" customWidth="1"/>
    <col min="6935" max="6936" width="13" style="3" bestFit="1" customWidth="1"/>
    <col min="6937" max="6937" width="12.140625" style="3" bestFit="1" customWidth="1"/>
    <col min="6938" max="6939" width="11" style="3" bestFit="1" customWidth="1"/>
    <col min="6940" max="6940" width="7.5703125" style="3" bestFit="1" customWidth="1"/>
    <col min="6941" max="7168" width="9.140625" style="3"/>
    <col min="7169" max="7169" width="4.85546875" style="3" customWidth="1"/>
    <col min="7170" max="7170" width="1.42578125" style="3" customWidth="1"/>
    <col min="7171" max="7171" width="7.85546875" style="3" customWidth="1"/>
    <col min="7172" max="7172" width="1.5703125" style="3" customWidth="1"/>
    <col min="7173" max="7173" width="8.140625" style="3" customWidth="1"/>
    <col min="7174" max="7174" width="12.85546875" style="3" customWidth="1"/>
    <col min="7175" max="7175" width="10.28515625" style="3" customWidth="1"/>
    <col min="7176" max="7176" width="4.5703125" style="3" bestFit="1" customWidth="1"/>
    <col min="7177" max="7177" width="18.5703125" style="3" customWidth="1"/>
    <col min="7178" max="7178" width="16.7109375" style="3" customWidth="1"/>
    <col min="7179" max="7179" width="16" style="3" customWidth="1"/>
    <col min="7180" max="7180" width="14.7109375" style="3" customWidth="1"/>
    <col min="7181" max="7181" width="16" style="3" customWidth="1"/>
    <col min="7182" max="7182" width="3.42578125" style="3" customWidth="1"/>
    <col min="7183" max="7183" width="20.85546875" style="3" bestFit="1" customWidth="1"/>
    <col min="7184" max="7184" width="22" style="3" bestFit="1" customWidth="1"/>
    <col min="7185" max="7185" width="14.5703125" style="3" bestFit="1" customWidth="1"/>
    <col min="7186" max="7186" width="11.7109375" style="3" bestFit="1" customWidth="1"/>
    <col min="7187" max="7188" width="12.140625" style="3" bestFit="1" customWidth="1"/>
    <col min="7189" max="7189" width="5.28515625" style="3" customWidth="1"/>
    <col min="7190" max="7190" width="14" style="3" bestFit="1" customWidth="1"/>
    <col min="7191" max="7192" width="13" style="3" bestFit="1" customWidth="1"/>
    <col min="7193" max="7193" width="12.140625" style="3" bestFit="1" customWidth="1"/>
    <col min="7194" max="7195" width="11" style="3" bestFit="1" customWidth="1"/>
    <col min="7196" max="7196" width="7.5703125" style="3" bestFit="1" customWidth="1"/>
    <col min="7197" max="7424" width="9.140625" style="3"/>
    <col min="7425" max="7425" width="4.85546875" style="3" customWidth="1"/>
    <col min="7426" max="7426" width="1.42578125" style="3" customWidth="1"/>
    <col min="7427" max="7427" width="7.85546875" style="3" customWidth="1"/>
    <col min="7428" max="7428" width="1.5703125" style="3" customWidth="1"/>
    <col min="7429" max="7429" width="8.140625" style="3" customWidth="1"/>
    <col min="7430" max="7430" width="12.85546875" style="3" customWidth="1"/>
    <col min="7431" max="7431" width="10.28515625" style="3" customWidth="1"/>
    <col min="7432" max="7432" width="4.5703125" style="3" bestFit="1" customWidth="1"/>
    <col min="7433" max="7433" width="18.5703125" style="3" customWidth="1"/>
    <col min="7434" max="7434" width="16.7109375" style="3" customWidth="1"/>
    <col min="7435" max="7435" width="16" style="3" customWidth="1"/>
    <col min="7436" max="7436" width="14.7109375" style="3" customWidth="1"/>
    <col min="7437" max="7437" width="16" style="3" customWidth="1"/>
    <col min="7438" max="7438" width="3.42578125" style="3" customWidth="1"/>
    <col min="7439" max="7439" width="20.85546875" style="3" bestFit="1" customWidth="1"/>
    <col min="7440" max="7440" width="22" style="3" bestFit="1" customWidth="1"/>
    <col min="7441" max="7441" width="14.5703125" style="3" bestFit="1" customWidth="1"/>
    <col min="7442" max="7442" width="11.7109375" style="3" bestFit="1" customWidth="1"/>
    <col min="7443" max="7444" width="12.140625" style="3" bestFit="1" customWidth="1"/>
    <col min="7445" max="7445" width="5.28515625" style="3" customWidth="1"/>
    <col min="7446" max="7446" width="14" style="3" bestFit="1" customWidth="1"/>
    <col min="7447" max="7448" width="13" style="3" bestFit="1" customWidth="1"/>
    <col min="7449" max="7449" width="12.140625" style="3" bestFit="1" customWidth="1"/>
    <col min="7450" max="7451" width="11" style="3" bestFit="1" customWidth="1"/>
    <col min="7452" max="7452" width="7.5703125" style="3" bestFit="1" customWidth="1"/>
    <col min="7453" max="7680" width="9.140625" style="3"/>
    <col min="7681" max="7681" width="4.85546875" style="3" customWidth="1"/>
    <col min="7682" max="7682" width="1.42578125" style="3" customWidth="1"/>
    <col min="7683" max="7683" width="7.85546875" style="3" customWidth="1"/>
    <col min="7684" max="7684" width="1.5703125" style="3" customWidth="1"/>
    <col min="7685" max="7685" width="8.140625" style="3" customWidth="1"/>
    <col min="7686" max="7686" width="12.85546875" style="3" customWidth="1"/>
    <col min="7687" max="7687" width="10.28515625" style="3" customWidth="1"/>
    <col min="7688" max="7688" width="4.5703125" style="3" bestFit="1" customWidth="1"/>
    <col min="7689" max="7689" width="18.5703125" style="3" customWidth="1"/>
    <col min="7690" max="7690" width="16.7109375" style="3" customWidth="1"/>
    <col min="7691" max="7691" width="16" style="3" customWidth="1"/>
    <col min="7692" max="7692" width="14.7109375" style="3" customWidth="1"/>
    <col min="7693" max="7693" width="16" style="3" customWidth="1"/>
    <col min="7694" max="7694" width="3.42578125" style="3" customWidth="1"/>
    <col min="7695" max="7695" width="20.85546875" style="3" bestFit="1" customWidth="1"/>
    <col min="7696" max="7696" width="22" style="3" bestFit="1" customWidth="1"/>
    <col min="7697" max="7697" width="14.5703125" style="3" bestFit="1" customWidth="1"/>
    <col min="7698" max="7698" width="11.7109375" style="3" bestFit="1" customWidth="1"/>
    <col min="7699" max="7700" width="12.140625" style="3" bestFit="1" customWidth="1"/>
    <col min="7701" max="7701" width="5.28515625" style="3" customWidth="1"/>
    <col min="7702" max="7702" width="14" style="3" bestFit="1" customWidth="1"/>
    <col min="7703" max="7704" width="13" style="3" bestFit="1" customWidth="1"/>
    <col min="7705" max="7705" width="12.140625" style="3" bestFit="1" customWidth="1"/>
    <col min="7706" max="7707" width="11" style="3" bestFit="1" customWidth="1"/>
    <col min="7708" max="7708" width="7.5703125" style="3" bestFit="1" customWidth="1"/>
    <col min="7709" max="7936" width="9.140625" style="3"/>
    <col min="7937" max="7937" width="4.85546875" style="3" customWidth="1"/>
    <col min="7938" max="7938" width="1.42578125" style="3" customWidth="1"/>
    <col min="7939" max="7939" width="7.85546875" style="3" customWidth="1"/>
    <col min="7940" max="7940" width="1.5703125" style="3" customWidth="1"/>
    <col min="7941" max="7941" width="8.140625" style="3" customWidth="1"/>
    <col min="7942" max="7942" width="12.85546875" style="3" customWidth="1"/>
    <col min="7943" max="7943" width="10.28515625" style="3" customWidth="1"/>
    <col min="7944" max="7944" width="4.5703125" style="3" bestFit="1" customWidth="1"/>
    <col min="7945" max="7945" width="18.5703125" style="3" customWidth="1"/>
    <col min="7946" max="7946" width="16.7109375" style="3" customWidth="1"/>
    <col min="7947" max="7947" width="16" style="3" customWidth="1"/>
    <col min="7948" max="7948" width="14.7109375" style="3" customWidth="1"/>
    <col min="7949" max="7949" width="16" style="3" customWidth="1"/>
    <col min="7950" max="7950" width="3.42578125" style="3" customWidth="1"/>
    <col min="7951" max="7951" width="20.85546875" style="3" bestFit="1" customWidth="1"/>
    <col min="7952" max="7952" width="22" style="3" bestFit="1" customWidth="1"/>
    <col min="7953" max="7953" width="14.5703125" style="3" bestFit="1" customWidth="1"/>
    <col min="7954" max="7954" width="11.7109375" style="3" bestFit="1" customWidth="1"/>
    <col min="7955" max="7956" width="12.140625" style="3" bestFit="1" customWidth="1"/>
    <col min="7957" max="7957" width="5.28515625" style="3" customWidth="1"/>
    <col min="7958" max="7958" width="14" style="3" bestFit="1" customWidth="1"/>
    <col min="7959" max="7960" width="13" style="3" bestFit="1" customWidth="1"/>
    <col min="7961" max="7961" width="12.140625" style="3" bestFit="1" customWidth="1"/>
    <col min="7962" max="7963" width="11" style="3" bestFit="1" customWidth="1"/>
    <col min="7964" max="7964" width="7.5703125" style="3" bestFit="1" customWidth="1"/>
    <col min="7965" max="8192" width="9.140625" style="3"/>
    <col min="8193" max="8193" width="4.85546875" style="3" customWidth="1"/>
    <col min="8194" max="8194" width="1.42578125" style="3" customWidth="1"/>
    <col min="8195" max="8195" width="7.85546875" style="3" customWidth="1"/>
    <col min="8196" max="8196" width="1.5703125" style="3" customWidth="1"/>
    <col min="8197" max="8197" width="8.140625" style="3" customWidth="1"/>
    <col min="8198" max="8198" width="12.85546875" style="3" customWidth="1"/>
    <col min="8199" max="8199" width="10.28515625" style="3" customWidth="1"/>
    <col min="8200" max="8200" width="4.5703125" style="3" bestFit="1" customWidth="1"/>
    <col min="8201" max="8201" width="18.5703125" style="3" customWidth="1"/>
    <col min="8202" max="8202" width="16.7109375" style="3" customWidth="1"/>
    <col min="8203" max="8203" width="16" style="3" customWidth="1"/>
    <col min="8204" max="8204" width="14.7109375" style="3" customWidth="1"/>
    <col min="8205" max="8205" width="16" style="3" customWidth="1"/>
    <col min="8206" max="8206" width="3.42578125" style="3" customWidth="1"/>
    <col min="8207" max="8207" width="20.85546875" style="3" bestFit="1" customWidth="1"/>
    <col min="8208" max="8208" width="22" style="3" bestFit="1" customWidth="1"/>
    <col min="8209" max="8209" width="14.5703125" style="3" bestFit="1" customWidth="1"/>
    <col min="8210" max="8210" width="11.7109375" style="3" bestFit="1" customWidth="1"/>
    <col min="8211" max="8212" width="12.140625" style="3" bestFit="1" customWidth="1"/>
    <col min="8213" max="8213" width="5.28515625" style="3" customWidth="1"/>
    <col min="8214" max="8214" width="14" style="3" bestFit="1" customWidth="1"/>
    <col min="8215" max="8216" width="13" style="3" bestFit="1" customWidth="1"/>
    <col min="8217" max="8217" width="12.140625" style="3" bestFit="1" customWidth="1"/>
    <col min="8218" max="8219" width="11" style="3" bestFit="1" customWidth="1"/>
    <col min="8220" max="8220" width="7.5703125" style="3" bestFit="1" customWidth="1"/>
    <col min="8221" max="8448" width="9.140625" style="3"/>
    <col min="8449" max="8449" width="4.85546875" style="3" customWidth="1"/>
    <col min="8450" max="8450" width="1.42578125" style="3" customWidth="1"/>
    <col min="8451" max="8451" width="7.85546875" style="3" customWidth="1"/>
    <col min="8452" max="8452" width="1.5703125" style="3" customWidth="1"/>
    <col min="8453" max="8453" width="8.140625" style="3" customWidth="1"/>
    <col min="8454" max="8454" width="12.85546875" style="3" customWidth="1"/>
    <col min="8455" max="8455" width="10.28515625" style="3" customWidth="1"/>
    <col min="8456" max="8456" width="4.5703125" style="3" bestFit="1" customWidth="1"/>
    <col min="8457" max="8457" width="18.5703125" style="3" customWidth="1"/>
    <col min="8458" max="8458" width="16.7109375" style="3" customWidth="1"/>
    <col min="8459" max="8459" width="16" style="3" customWidth="1"/>
    <col min="8460" max="8460" width="14.7109375" style="3" customWidth="1"/>
    <col min="8461" max="8461" width="16" style="3" customWidth="1"/>
    <col min="8462" max="8462" width="3.42578125" style="3" customWidth="1"/>
    <col min="8463" max="8463" width="20.85546875" style="3" bestFit="1" customWidth="1"/>
    <col min="8464" max="8464" width="22" style="3" bestFit="1" customWidth="1"/>
    <col min="8465" max="8465" width="14.5703125" style="3" bestFit="1" customWidth="1"/>
    <col min="8466" max="8466" width="11.7109375" style="3" bestFit="1" customWidth="1"/>
    <col min="8467" max="8468" width="12.140625" style="3" bestFit="1" customWidth="1"/>
    <col min="8469" max="8469" width="5.28515625" style="3" customWidth="1"/>
    <col min="8470" max="8470" width="14" style="3" bestFit="1" customWidth="1"/>
    <col min="8471" max="8472" width="13" style="3" bestFit="1" customWidth="1"/>
    <col min="8473" max="8473" width="12.140625" style="3" bestFit="1" customWidth="1"/>
    <col min="8474" max="8475" width="11" style="3" bestFit="1" customWidth="1"/>
    <col min="8476" max="8476" width="7.5703125" style="3" bestFit="1" customWidth="1"/>
    <col min="8477" max="8704" width="9.140625" style="3"/>
    <col min="8705" max="8705" width="4.85546875" style="3" customWidth="1"/>
    <col min="8706" max="8706" width="1.42578125" style="3" customWidth="1"/>
    <col min="8707" max="8707" width="7.85546875" style="3" customWidth="1"/>
    <col min="8708" max="8708" width="1.5703125" style="3" customWidth="1"/>
    <col min="8709" max="8709" width="8.140625" style="3" customWidth="1"/>
    <col min="8710" max="8710" width="12.85546875" style="3" customWidth="1"/>
    <col min="8711" max="8711" width="10.28515625" style="3" customWidth="1"/>
    <col min="8712" max="8712" width="4.5703125" style="3" bestFit="1" customWidth="1"/>
    <col min="8713" max="8713" width="18.5703125" style="3" customWidth="1"/>
    <col min="8714" max="8714" width="16.7109375" style="3" customWidth="1"/>
    <col min="8715" max="8715" width="16" style="3" customWidth="1"/>
    <col min="8716" max="8716" width="14.7109375" style="3" customWidth="1"/>
    <col min="8717" max="8717" width="16" style="3" customWidth="1"/>
    <col min="8718" max="8718" width="3.42578125" style="3" customWidth="1"/>
    <col min="8719" max="8719" width="20.85546875" style="3" bestFit="1" customWidth="1"/>
    <col min="8720" max="8720" width="22" style="3" bestFit="1" customWidth="1"/>
    <col min="8721" max="8721" width="14.5703125" style="3" bestFit="1" customWidth="1"/>
    <col min="8722" max="8722" width="11.7109375" style="3" bestFit="1" customWidth="1"/>
    <col min="8723" max="8724" width="12.140625" style="3" bestFit="1" customWidth="1"/>
    <col min="8725" max="8725" width="5.28515625" style="3" customWidth="1"/>
    <col min="8726" max="8726" width="14" style="3" bestFit="1" customWidth="1"/>
    <col min="8727" max="8728" width="13" style="3" bestFit="1" customWidth="1"/>
    <col min="8729" max="8729" width="12.140625" style="3" bestFit="1" customWidth="1"/>
    <col min="8730" max="8731" width="11" style="3" bestFit="1" customWidth="1"/>
    <col min="8732" max="8732" width="7.5703125" style="3" bestFit="1" customWidth="1"/>
    <col min="8733" max="8960" width="9.140625" style="3"/>
    <col min="8961" max="8961" width="4.85546875" style="3" customWidth="1"/>
    <col min="8962" max="8962" width="1.42578125" style="3" customWidth="1"/>
    <col min="8963" max="8963" width="7.85546875" style="3" customWidth="1"/>
    <col min="8964" max="8964" width="1.5703125" style="3" customWidth="1"/>
    <col min="8965" max="8965" width="8.140625" style="3" customWidth="1"/>
    <col min="8966" max="8966" width="12.85546875" style="3" customWidth="1"/>
    <col min="8967" max="8967" width="10.28515625" style="3" customWidth="1"/>
    <col min="8968" max="8968" width="4.5703125" style="3" bestFit="1" customWidth="1"/>
    <col min="8969" max="8969" width="18.5703125" style="3" customWidth="1"/>
    <col min="8970" max="8970" width="16.7109375" style="3" customWidth="1"/>
    <col min="8971" max="8971" width="16" style="3" customWidth="1"/>
    <col min="8972" max="8972" width="14.7109375" style="3" customWidth="1"/>
    <col min="8973" max="8973" width="16" style="3" customWidth="1"/>
    <col min="8974" max="8974" width="3.42578125" style="3" customWidth="1"/>
    <col min="8975" max="8975" width="20.85546875" style="3" bestFit="1" customWidth="1"/>
    <col min="8976" max="8976" width="22" style="3" bestFit="1" customWidth="1"/>
    <col min="8977" max="8977" width="14.5703125" style="3" bestFit="1" customWidth="1"/>
    <col min="8978" max="8978" width="11.7109375" style="3" bestFit="1" customWidth="1"/>
    <col min="8979" max="8980" width="12.140625" style="3" bestFit="1" customWidth="1"/>
    <col min="8981" max="8981" width="5.28515625" style="3" customWidth="1"/>
    <col min="8982" max="8982" width="14" style="3" bestFit="1" customWidth="1"/>
    <col min="8983" max="8984" width="13" style="3" bestFit="1" customWidth="1"/>
    <col min="8985" max="8985" width="12.140625" style="3" bestFit="1" customWidth="1"/>
    <col min="8986" max="8987" width="11" style="3" bestFit="1" customWidth="1"/>
    <col min="8988" max="8988" width="7.5703125" style="3" bestFit="1" customWidth="1"/>
    <col min="8989" max="9216" width="9.140625" style="3"/>
    <col min="9217" max="9217" width="4.85546875" style="3" customWidth="1"/>
    <col min="9218" max="9218" width="1.42578125" style="3" customWidth="1"/>
    <col min="9219" max="9219" width="7.85546875" style="3" customWidth="1"/>
    <col min="9220" max="9220" width="1.5703125" style="3" customWidth="1"/>
    <col min="9221" max="9221" width="8.140625" style="3" customWidth="1"/>
    <col min="9222" max="9222" width="12.85546875" style="3" customWidth="1"/>
    <col min="9223" max="9223" width="10.28515625" style="3" customWidth="1"/>
    <col min="9224" max="9224" width="4.5703125" style="3" bestFit="1" customWidth="1"/>
    <col min="9225" max="9225" width="18.5703125" style="3" customWidth="1"/>
    <col min="9226" max="9226" width="16.7109375" style="3" customWidth="1"/>
    <col min="9227" max="9227" width="16" style="3" customWidth="1"/>
    <col min="9228" max="9228" width="14.7109375" style="3" customWidth="1"/>
    <col min="9229" max="9229" width="16" style="3" customWidth="1"/>
    <col min="9230" max="9230" width="3.42578125" style="3" customWidth="1"/>
    <col min="9231" max="9231" width="20.85546875" style="3" bestFit="1" customWidth="1"/>
    <col min="9232" max="9232" width="22" style="3" bestFit="1" customWidth="1"/>
    <col min="9233" max="9233" width="14.5703125" style="3" bestFit="1" customWidth="1"/>
    <col min="9234" max="9234" width="11.7109375" style="3" bestFit="1" customWidth="1"/>
    <col min="9235" max="9236" width="12.140625" style="3" bestFit="1" customWidth="1"/>
    <col min="9237" max="9237" width="5.28515625" style="3" customWidth="1"/>
    <col min="9238" max="9238" width="14" style="3" bestFit="1" customWidth="1"/>
    <col min="9239" max="9240" width="13" style="3" bestFit="1" customWidth="1"/>
    <col min="9241" max="9241" width="12.140625" style="3" bestFit="1" customWidth="1"/>
    <col min="9242" max="9243" width="11" style="3" bestFit="1" customWidth="1"/>
    <col min="9244" max="9244" width="7.5703125" style="3" bestFit="1" customWidth="1"/>
    <col min="9245" max="9472" width="9.140625" style="3"/>
    <col min="9473" max="9473" width="4.85546875" style="3" customWidth="1"/>
    <col min="9474" max="9474" width="1.42578125" style="3" customWidth="1"/>
    <col min="9475" max="9475" width="7.85546875" style="3" customWidth="1"/>
    <col min="9476" max="9476" width="1.5703125" style="3" customWidth="1"/>
    <col min="9477" max="9477" width="8.140625" style="3" customWidth="1"/>
    <col min="9478" max="9478" width="12.85546875" style="3" customWidth="1"/>
    <col min="9479" max="9479" width="10.28515625" style="3" customWidth="1"/>
    <col min="9480" max="9480" width="4.5703125" style="3" bestFit="1" customWidth="1"/>
    <col min="9481" max="9481" width="18.5703125" style="3" customWidth="1"/>
    <col min="9482" max="9482" width="16.7109375" style="3" customWidth="1"/>
    <col min="9483" max="9483" width="16" style="3" customWidth="1"/>
    <col min="9484" max="9484" width="14.7109375" style="3" customWidth="1"/>
    <col min="9485" max="9485" width="16" style="3" customWidth="1"/>
    <col min="9486" max="9486" width="3.42578125" style="3" customWidth="1"/>
    <col min="9487" max="9487" width="20.85546875" style="3" bestFit="1" customWidth="1"/>
    <col min="9488" max="9488" width="22" style="3" bestFit="1" customWidth="1"/>
    <col min="9489" max="9489" width="14.5703125" style="3" bestFit="1" customWidth="1"/>
    <col min="9490" max="9490" width="11.7109375" style="3" bestFit="1" customWidth="1"/>
    <col min="9491" max="9492" width="12.140625" style="3" bestFit="1" customWidth="1"/>
    <col min="9493" max="9493" width="5.28515625" style="3" customWidth="1"/>
    <col min="9494" max="9494" width="14" style="3" bestFit="1" customWidth="1"/>
    <col min="9495" max="9496" width="13" style="3" bestFit="1" customWidth="1"/>
    <col min="9497" max="9497" width="12.140625" style="3" bestFit="1" customWidth="1"/>
    <col min="9498" max="9499" width="11" style="3" bestFit="1" customWidth="1"/>
    <col min="9500" max="9500" width="7.5703125" style="3" bestFit="1" customWidth="1"/>
    <col min="9501" max="9728" width="9.140625" style="3"/>
    <col min="9729" max="9729" width="4.85546875" style="3" customWidth="1"/>
    <col min="9730" max="9730" width="1.42578125" style="3" customWidth="1"/>
    <col min="9731" max="9731" width="7.85546875" style="3" customWidth="1"/>
    <col min="9732" max="9732" width="1.5703125" style="3" customWidth="1"/>
    <col min="9733" max="9733" width="8.140625" style="3" customWidth="1"/>
    <col min="9734" max="9734" width="12.85546875" style="3" customWidth="1"/>
    <col min="9735" max="9735" width="10.28515625" style="3" customWidth="1"/>
    <col min="9736" max="9736" width="4.5703125" style="3" bestFit="1" customWidth="1"/>
    <col min="9737" max="9737" width="18.5703125" style="3" customWidth="1"/>
    <col min="9738" max="9738" width="16.7109375" style="3" customWidth="1"/>
    <col min="9739" max="9739" width="16" style="3" customWidth="1"/>
    <col min="9740" max="9740" width="14.7109375" style="3" customWidth="1"/>
    <col min="9741" max="9741" width="16" style="3" customWidth="1"/>
    <col min="9742" max="9742" width="3.42578125" style="3" customWidth="1"/>
    <col min="9743" max="9743" width="20.85546875" style="3" bestFit="1" customWidth="1"/>
    <col min="9744" max="9744" width="22" style="3" bestFit="1" customWidth="1"/>
    <col min="9745" max="9745" width="14.5703125" style="3" bestFit="1" customWidth="1"/>
    <col min="9746" max="9746" width="11.7109375" style="3" bestFit="1" customWidth="1"/>
    <col min="9747" max="9748" width="12.140625" style="3" bestFit="1" customWidth="1"/>
    <col min="9749" max="9749" width="5.28515625" style="3" customWidth="1"/>
    <col min="9750" max="9750" width="14" style="3" bestFit="1" customWidth="1"/>
    <col min="9751" max="9752" width="13" style="3" bestFit="1" customWidth="1"/>
    <col min="9753" max="9753" width="12.140625" style="3" bestFit="1" customWidth="1"/>
    <col min="9754" max="9755" width="11" style="3" bestFit="1" customWidth="1"/>
    <col min="9756" max="9756" width="7.5703125" style="3" bestFit="1" customWidth="1"/>
    <col min="9757" max="9984" width="9.140625" style="3"/>
    <col min="9985" max="9985" width="4.85546875" style="3" customWidth="1"/>
    <col min="9986" max="9986" width="1.42578125" style="3" customWidth="1"/>
    <col min="9987" max="9987" width="7.85546875" style="3" customWidth="1"/>
    <col min="9988" max="9988" width="1.5703125" style="3" customWidth="1"/>
    <col min="9989" max="9989" width="8.140625" style="3" customWidth="1"/>
    <col min="9990" max="9990" width="12.85546875" style="3" customWidth="1"/>
    <col min="9991" max="9991" width="10.28515625" style="3" customWidth="1"/>
    <col min="9992" max="9992" width="4.5703125" style="3" bestFit="1" customWidth="1"/>
    <col min="9993" max="9993" width="18.5703125" style="3" customWidth="1"/>
    <col min="9994" max="9994" width="16.7109375" style="3" customWidth="1"/>
    <col min="9995" max="9995" width="16" style="3" customWidth="1"/>
    <col min="9996" max="9996" width="14.7109375" style="3" customWidth="1"/>
    <col min="9997" max="9997" width="16" style="3" customWidth="1"/>
    <col min="9998" max="9998" width="3.42578125" style="3" customWidth="1"/>
    <col min="9999" max="9999" width="20.85546875" style="3" bestFit="1" customWidth="1"/>
    <col min="10000" max="10000" width="22" style="3" bestFit="1" customWidth="1"/>
    <col min="10001" max="10001" width="14.5703125" style="3" bestFit="1" customWidth="1"/>
    <col min="10002" max="10002" width="11.7109375" style="3" bestFit="1" customWidth="1"/>
    <col min="10003" max="10004" width="12.140625" style="3" bestFit="1" customWidth="1"/>
    <col min="10005" max="10005" width="5.28515625" style="3" customWidth="1"/>
    <col min="10006" max="10006" width="14" style="3" bestFit="1" customWidth="1"/>
    <col min="10007" max="10008" width="13" style="3" bestFit="1" customWidth="1"/>
    <col min="10009" max="10009" width="12.140625" style="3" bestFit="1" customWidth="1"/>
    <col min="10010" max="10011" width="11" style="3" bestFit="1" customWidth="1"/>
    <col min="10012" max="10012" width="7.5703125" style="3" bestFit="1" customWidth="1"/>
    <col min="10013" max="10240" width="9.140625" style="3"/>
    <col min="10241" max="10241" width="4.85546875" style="3" customWidth="1"/>
    <col min="10242" max="10242" width="1.42578125" style="3" customWidth="1"/>
    <col min="10243" max="10243" width="7.85546875" style="3" customWidth="1"/>
    <col min="10244" max="10244" width="1.5703125" style="3" customWidth="1"/>
    <col min="10245" max="10245" width="8.140625" style="3" customWidth="1"/>
    <col min="10246" max="10246" width="12.85546875" style="3" customWidth="1"/>
    <col min="10247" max="10247" width="10.28515625" style="3" customWidth="1"/>
    <col min="10248" max="10248" width="4.5703125" style="3" bestFit="1" customWidth="1"/>
    <col min="10249" max="10249" width="18.5703125" style="3" customWidth="1"/>
    <col min="10250" max="10250" width="16.7109375" style="3" customWidth="1"/>
    <col min="10251" max="10251" width="16" style="3" customWidth="1"/>
    <col min="10252" max="10252" width="14.7109375" style="3" customWidth="1"/>
    <col min="10253" max="10253" width="16" style="3" customWidth="1"/>
    <col min="10254" max="10254" width="3.42578125" style="3" customWidth="1"/>
    <col min="10255" max="10255" width="20.85546875" style="3" bestFit="1" customWidth="1"/>
    <col min="10256" max="10256" width="22" style="3" bestFit="1" customWidth="1"/>
    <col min="10257" max="10257" width="14.5703125" style="3" bestFit="1" customWidth="1"/>
    <col min="10258" max="10258" width="11.7109375" style="3" bestFit="1" customWidth="1"/>
    <col min="10259" max="10260" width="12.140625" style="3" bestFit="1" customWidth="1"/>
    <col min="10261" max="10261" width="5.28515625" style="3" customWidth="1"/>
    <col min="10262" max="10262" width="14" style="3" bestFit="1" customWidth="1"/>
    <col min="10263" max="10264" width="13" style="3" bestFit="1" customWidth="1"/>
    <col min="10265" max="10265" width="12.140625" style="3" bestFit="1" customWidth="1"/>
    <col min="10266" max="10267" width="11" style="3" bestFit="1" customWidth="1"/>
    <col min="10268" max="10268" width="7.5703125" style="3" bestFit="1" customWidth="1"/>
    <col min="10269" max="10496" width="9.140625" style="3"/>
    <col min="10497" max="10497" width="4.85546875" style="3" customWidth="1"/>
    <col min="10498" max="10498" width="1.42578125" style="3" customWidth="1"/>
    <col min="10499" max="10499" width="7.85546875" style="3" customWidth="1"/>
    <col min="10500" max="10500" width="1.5703125" style="3" customWidth="1"/>
    <col min="10501" max="10501" width="8.140625" style="3" customWidth="1"/>
    <col min="10502" max="10502" width="12.85546875" style="3" customWidth="1"/>
    <col min="10503" max="10503" width="10.28515625" style="3" customWidth="1"/>
    <col min="10504" max="10504" width="4.5703125" style="3" bestFit="1" customWidth="1"/>
    <col min="10505" max="10505" width="18.5703125" style="3" customWidth="1"/>
    <col min="10506" max="10506" width="16.7109375" style="3" customWidth="1"/>
    <col min="10507" max="10507" width="16" style="3" customWidth="1"/>
    <col min="10508" max="10508" width="14.7109375" style="3" customWidth="1"/>
    <col min="10509" max="10509" width="16" style="3" customWidth="1"/>
    <col min="10510" max="10510" width="3.42578125" style="3" customWidth="1"/>
    <col min="10511" max="10511" width="20.85546875" style="3" bestFit="1" customWidth="1"/>
    <col min="10512" max="10512" width="22" style="3" bestFit="1" customWidth="1"/>
    <col min="10513" max="10513" width="14.5703125" style="3" bestFit="1" customWidth="1"/>
    <col min="10514" max="10514" width="11.7109375" style="3" bestFit="1" customWidth="1"/>
    <col min="10515" max="10516" width="12.140625" style="3" bestFit="1" customWidth="1"/>
    <col min="10517" max="10517" width="5.28515625" style="3" customWidth="1"/>
    <col min="10518" max="10518" width="14" style="3" bestFit="1" customWidth="1"/>
    <col min="10519" max="10520" width="13" style="3" bestFit="1" customWidth="1"/>
    <col min="10521" max="10521" width="12.140625" style="3" bestFit="1" customWidth="1"/>
    <col min="10522" max="10523" width="11" style="3" bestFit="1" customWidth="1"/>
    <col min="10524" max="10524" width="7.5703125" style="3" bestFit="1" customWidth="1"/>
    <col min="10525" max="10752" width="9.140625" style="3"/>
    <col min="10753" max="10753" width="4.85546875" style="3" customWidth="1"/>
    <col min="10754" max="10754" width="1.42578125" style="3" customWidth="1"/>
    <col min="10755" max="10755" width="7.85546875" style="3" customWidth="1"/>
    <col min="10756" max="10756" width="1.5703125" style="3" customWidth="1"/>
    <col min="10757" max="10757" width="8.140625" style="3" customWidth="1"/>
    <col min="10758" max="10758" width="12.85546875" style="3" customWidth="1"/>
    <col min="10759" max="10759" width="10.28515625" style="3" customWidth="1"/>
    <col min="10760" max="10760" width="4.5703125" style="3" bestFit="1" customWidth="1"/>
    <col min="10761" max="10761" width="18.5703125" style="3" customWidth="1"/>
    <col min="10762" max="10762" width="16.7109375" style="3" customWidth="1"/>
    <col min="10763" max="10763" width="16" style="3" customWidth="1"/>
    <col min="10764" max="10764" width="14.7109375" style="3" customWidth="1"/>
    <col min="10765" max="10765" width="16" style="3" customWidth="1"/>
    <col min="10766" max="10766" width="3.42578125" style="3" customWidth="1"/>
    <col min="10767" max="10767" width="20.85546875" style="3" bestFit="1" customWidth="1"/>
    <col min="10768" max="10768" width="22" style="3" bestFit="1" customWidth="1"/>
    <col min="10769" max="10769" width="14.5703125" style="3" bestFit="1" customWidth="1"/>
    <col min="10770" max="10770" width="11.7109375" style="3" bestFit="1" customWidth="1"/>
    <col min="10771" max="10772" width="12.140625" style="3" bestFit="1" customWidth="1"/>
    <col min="10773" max="10773" width="5.28515625" style="3" customWidth="1"/>
    <col min="10774" max="10774" width="14" style="3" bestFit="1" customWidth="1"/>
    <col min="10775" max="10776" width="13" style="3" bestFit="1" customWidth="1"/>
    <col min="10777" max="10777" width="12.140625" style="3" bestFit="1" customWidth="1"/>
    <col min="10778" max="10779" width="11" style="3" bestFit="1" customWidth="1"/>
    <col min="10780" max="10780" width="7.5703125" style="3" bestFit="1" customWidth="1"/>
    <col min="10781" max="11008" width="9.140625" style="3"/>
    <col min="11009" max="11009" width="4.85546875" style="3" customWidth="1"/>
    <col min="11010" max="11010" width="1.42578125" style="3" customWidth="1"/>
    <col min="11011" max="11011" width="7.85546875" style="3" customWidth="1"/>
    <col min="11012" max="11012" width="1.5703125" style="3" customWidth="1"/>
    <col min="11013" max="11013" width="8.140625" style="3" customWidth="1"/>
    <col min="11014" max="11014" width="12.85546875" style="3" customWidth="1"/>
    <col min="11015" max="11015" width="10.28515625" style="3" customWidth="1"/>
    <col min="11016" max="11016" width="4.5703125" style="3" bestFit="1" customWidth="1"/>
    <col min="11017" max="11017" width="18.5703125" style="3" customWidth="1"/>
    <col min="11018" max="11018" width="16.7109375" style="3" customWidth="1"/>
    <col min="11019" max="11019" width="16" style="3" customWidth="1"/>
    <col min="11020" max="11020" width="14.7109375" style="3" customWidth="1"/>
    <col min="11021" max="11021" width="16" style="3" customWidth="1"/>
    <col min="11022" max="11022" width="3.42578125" style="3" customWidth="1"/>
    <col min="11023" max="11023" width="20.85546875" style="3" bestFit="1" customWidth="1"/>
    <col min="11024" max="11024" width="22" style="3" bestFit="1" customWidth="1"/>
    <col min="11025" max="11025" width="14.5703125" style="3" bestFit="1" customWidth="1"/>
    <col min="11026" max="11026" width="11.7109375" style="3" bestFit="1" customWidth="1"/>
    <col min="11027" max="11028" width="12.140625" style="3" bestFit="1" customWidth="1"/>
    <col min="11029" max="11029" width="5.28515625" style="3" customWidth="1"/>
    <col min="11030" max="11030" width="14" style="3" bestFit="1" customWidth="1"/>
    <col min="11031" max="11032" width="13" style="3" bestFit="1" customWidth="1"/>
    <col min="11033" max="11033" width="12.140625" style="3" bestFit="1" customWidth="1"/>
    <col min="11034" max="11035" width="11" style="3" bestFit="1" customWidth="1"/>
    <col min="11036" max="11036" width="7.5703125" style="3" bestFit="1" customWidth="1"/>
    <col min="11037" max="11264" width="9.140625" style="3"/>
    <col min="11265" max="11265" width="4.85546875" style="3" customWidth="1"/>
    <col min="11266" max="11266" width="1.42578125" style="3" customWidth="1"/>
    <col min="11267" max="11267" width="7.85546875" style="3" customWidth="1"/>
    <col min="11268" max="11268" width="1.5703125" style="3" customWidth="1"/>
    <col min="11269" max="11269" width="8.140625" style="3" customWidth="1"/>
    <col min="11270" max="11270" width="12.85546875" style="3" customWidth="1"/>
    <col min="11271" max="11271" width="10.28515625" style="3" customWidth="1"/>
    <col min="11272" max="11272" width="4.5703125" style="3" bestFit="1" customWidth="1"/>
    <col min="11273" max="11273" width="18.5703125" style="3" customWidth="1"/>
    <col min="11274" max="11274" width="16.7109375" style="3" customWidth="1"/>
    <col min="11275" max="11275" width="16" style="3" customWidth="1"/>
    <col min="11276" max="11276" width="14.7109375" style="3" customWidth="1"/>
    <col min="11277" max="11277" width="16" style="3" customWidth="1"/>
    <col min="11278" max="11278" width="3.42578125" style="3" customWidth="1"/>
    <col min="11279" max="11279" width="20.85546875" style="3" bestFit="1" customWidth="1"/>
    <col min="11280" max="11280" width="22" style="3" bestFit="1" customWidth="1"/>
    <col min="11281" max="11281" width="14.5703125" style="3" bestFit="1" customWidth="1"/>
    <col min="11282" max="11282" width="11.7109375" style="3" bestFit="1" customWidth="1"/>
    <col min="11283" max="11284" width="12.140625" style="3" bestFit="1" customWidth="1"/>
    <col min="11285" max="11285" width="5.28515625" style="3" customWidth="1"/>
    <col min="11286" max="11286" width="14" style="3" bestFit="1" customWidth="1"/>
    <col min="11287" max="11288" width="13" style="3" bestFit="1" customWidth="1"/>
    <col min="11289" max="11289" width="12.140625" style="3" bestFit="1" customWidth="1"/>
    <col min="11290" max="11291" width="11" style="3" bestFit="1" customWidth="1"/>
    <col min="11292" max="11292" width="7.5703125" style="3" bestFit="1" customWidth="1"/>
    <col min="11293" max="11520" width="9.140625" style="3"/>
    <col min="11521" max="11521" width="4.85546875" style="3" customWidth="1"/>
    <col min="11522" max="11522" width="1.42578125" style="3" customWidth="1"/>
    <col min="11523" max="11523" width="7.85546875" style="3" customWidth="1"/>
    <col min="11524" max="11524" width="1.5703125" style="3" customWidth="1"/>
    <col min="11525" max="11525" width="8.140625" style="3" customWidth="1"/>
    <col min="11526" max="11526" width="12.85546875" style="3" customWidth="1"/>
    <col min="11527" max="11527" width="10.28515625" style="3" customWidth="1"/>
    <col min="11528" max="11528" width="4.5703125" style="3" bestFit="1" customWidth="1"/>
    <col min="11529" max="11529" width="18.5703125" style="3" customWidth="1"/>
    <col min="11530" max="11530" width="16.7109375" style="3" customWidth="1"/>
    <col min="11531" max="11531" width="16" style="3" customWidth="1"/>
    <col min="11532" max="11532" width="14.7109375" style="3" customWidth="1"/>
    <col min="11533" max="11533" width="16" style="3" customWidth="1"/>
    <col min="11534" max="11534" width="3.42578125" style="3" customWidth="1"/>
    <col min="11535" max="11535" width="20.85546875" style="3" bestFit="1" customWidth="1"/>
    <col min="11536" max="11536" width="22" style="3" bestFit="1" customWidth="1"/>
    <col min="11537" max="11537" width="14.5703125" style="3" bestFit="1" customWidth="1"/>
    <col min="11538" max="11538" width="11.7109375" style="3" bestFit="1" customWidth="1"/>
    <col min="11539" max="11540" width="12.140625" style="3" bestFit="1" customWidth="1"/>
    <col min="11541" max="11541" width="5.28515625" style="3" customWidth="1"/>
    <col min="11542" max="11542" width="14" style="3" bestFit="1" customWidth="1"/>
    <col min="11543" max="11544" width="13" style="3" bestFit="1" customWidth="1"/>
    <col min="11545" max="11545" width="12.140625" style="3" bestFit="1" customWidth="1"/>
    <col min="11546" max="11547" width="11" style="3" bestFit="1" customWidth="1"/>
    <col min="11548" max="11548" width="7.5703125" style="3" bestFit="1" customWidth="1"/>
    <col min="11549" max="11776" width="9.140625" style="3"/>
    <col min="11777" max="11777" width="4.85546875" style="3" customWidth="1"/>
    <col min="11778" max="11778" width="1.42578125" style="3" customWidth="1"/>
    <col min="11779" max="11779" width="7.85546875" style="3" customWidth="1"/>
    <col min="11780" max="11780" width="1.5703125" style="3" customWidth="1"/>
    <col min="11781" max="11781" width="8.140625" style="3" customWidth="1"/>
    <col min="11782" max="11782" width="12.85546875" style="3" customWidth="1"/>
    <col min="11783" max="11783" width="10.28515625" style="3" customWidth="1"/>
    <col min="11784" max="11784" width="4.5703125" style="3" bestFit="1" customWidth="1"/>
    <col min="11785" max="11785" width="18.5703125" style="3" customWidth="1"/>
    <col min="11786" max="11786" width="16.7109375" style="3" customWidth="1"/>
    <col min="11787" max="11787" width="16" style="3" customWidth="1"/>
    <col min="11788" max="11788" width="14.7109375" style="3" customWidth="1"/>
    <col min="11789" max="11789" width="16" style="3" customWidth="1"/>
    <col min="11790" max="11790" width="3.42578125" style="3" customWidth="1"/>
    <col min="11791" max="11791" width="20.85546875" style="3" bestFit="1" customWidth="1"/>
    <col min="11792" max="11792" width="22" style="3" bestFit="1" customWidth="1"/>
    <col min="11793" max="11793" width="14.5703125" style="3" bestFit="1" customWidth="1"/>
    <col min="11794" max="11794" width="11.7109375" style="3" bestFit="1" customWidth="1"/>
    <col min="11795" max="11796" width="12.140625" style="3" bestFit="1" customWidth="1"/>
    <col min="11797" max="11797" width="5.28515625" style="3" customWidth="1"/>
    <col min="11798" max="11798" width="14" style="3" bestFit="1" customWidth="1"/>
    <col min="11799" max="11800" width="13" style="3" bestFit="1" customWidth="1"/>
    <col min="11801" max="11801" width="12.140625" style="3" bestFit="1" customWidth="1"/>
    <col min="11802" max="11803" width="11" style="3" bestFit="1" customWidth="1"/>
    <col min="11804" max="11804" width="7.5703125" style="3" bestFit="1" customWidth="1"/>
    <col min="11805" max="12032" width="9.140625" style="3"/>
    <col min="12033" max="12033" width="4.85546875" style="3" customWidth="1"/>
    <col min="12034" max="12034" width="1.42578125" style="3" customWidth="1"/>
    <col min="12035" max="12035" width="7.85546875" style="3" customWidth="1"/>
    <col min="12036" max="12036" width="1.5703125" style="3" customWidth="1"/>
    <col min="12037" max="12037" width="8.140625" style="3" customWidth="1"/>
    <col min="12038" max="12038" width="12.85546875" style="3" customWidth="1"/>
    <col min="12039" max="12039" width="10.28515625" style="3" customWidth="1"/>
    <col min="12040" max="12040" width="4.5703125" style="3" bestFit="1" customWidth="1"/>
    <col min="12041" max="12041" width="18.5703125" style="3" customWidth="1"/>
    <col min="12042" max="12042" width="16.7109375" style="3" customWidth="1"/>
    <col min="12043" max="12043" width="16" style="3" customWidth="1"/>
    <col min="12044" max="12044" width="14.7109375" style="3" customWidth="1"/>
    <col min="12045" max="12045" width="16" style="3" customWidth="1"/>
    <col min="12046" max="12046" width="3.42578125" style="3" customWidth="1"/>
    <col min="12047" max="12047" width="20.85546875" style="3" bestFit="1" customWidth="1"/>
    <col min="12048" max="12048" width="22" style="3" bestFit="1" customWidth="1"/>
    <col min="12049" max="12049" width="14.5703125" style="3" bestFit="1" customWidth="1"/>
    <col min="12050" max="12050" width="11.7109375" style="3" bestFit="1" customWidth="1"/>
    <col min="12051" max="12052" width="12.140625" style="3" bestFit="1" customWidth="1"/>
    <col min="12053" max="12053" width="5.28515625" style="3" customWidth="1"/>
    <col min="12054" max="12054" width="14" style="3" bestFit="1" customWidth="1"/>
    <col min="12055" max="12056" width="13" style="3" bestFit="1" customWidth="1"/>
    <col min="12057" max="12057" width="12.140625" style="3" bestFit="1" customWidth="1"/>
    <col min="12058" max="12059" width="11" style="3" bestFit="1" customWidth="1"/>
    <col min="12060" max="12060" width="7.5703125" style="3" bestFit="1" customWidth="1"/>
    <col min="12061" max="12288" width="9.140625" style="3"/>
    <col min="12289" max="12289" width="4.85546875" style="3" customWidth="1"/>
    <col min="12290" max="12290" width="1.42578125" style="3" customWidth="1"/>
    <col min="12291" max="12291" width="7.85546875" style="3" customWidth="1"/>
    <col min="12292" max="12292" width="1.5703125" style="3" customWidth="1"/>
    <col min="12293" max="12293" width="8.140625" style="3" customWidth="1"/>
    <col min="12294" max="12294" width="12.85546875" style="3" customWidth="1"/>
    <col min="12295" max="12295" width="10.28515625" style="3" customWidth="1"/>
    <col min="12296" max="12296" width="4.5703125" style="3" bestFit="1" customWidth="1"/>
    <col min="12297" max="12297" width="18.5703125" style="3" customWidth="1"/>
    <col min="12298" max="12298" width="16.7109375" style="3" customWidth="1"/>
    <col min="12299" max="12299" width="16" style="3" customWidth="1"/>
    <col min="12300" max="12300" width="14.7109375" style="3" customWidth="1"/>
    <col min="12301" max="12301" width="16" style="3" customWidth="1"/>
    <col min="12302" max="12302" width="3.42578125" style="3" customWidth="1"/>
    <col min="12303" max="12303" width="20.85546875" style="3" bestFit="1" customWidth="1"/>
    <col min="12304" max="12304" width="22" style="3" bestFit="1" customWidth="1"/>
    <col min="12305" max="12305" width="14.5703125" style="3" bestFit="1" customWidth="1"/>
    <col min="12306" max="12306" width="11.7109375" style="3" bestFit="1" customWidth="1"/>
    <col min="12307" max="12308" width="12.140625" style="3" bestFit="1" customWidth="1"/>
    <col min="12309" max="12309" width="5.28515625" style="3" customWidth="1"/>
    <col min="12310" max="12310" width="14" style="3" bestFit="1" customWidth="1"/>
    <col min="12311" max="12312" width="13" style="3" bestFit="1" customWidth="1"/>
    <col min="12313" max="12313" width="12.140625" style="3" bestFit="1" customWidth="1"/>
    <col min="12314" max="12315" width="11" style="3" bestFit="1" customWidth="1"/>
    <col min="12316" max="12316" width="7.5703125" style="3" bestFit="1" customWidth="1"/>
    <col min="12317" max="12544" width="9.140625" style="3"/>
    <col min="12545" max="12545" width="4.85546875" style="3" customWidth="1"/>
    <col min="12546" max="12546" width="1.42578125" style="3" customWidth="1"/>
    <col min="12547" max="12547" width="7.85546875" style="3" customWidth="1"/>
    <col min="12548" max="12548" width="1.5703125" style="3" customWidth="1"/>
    <col min="12549" max="12549" width="8.140625" style="3" customWidth="1"/>
    <col min="12550" max="12550" width="12.85546875" style="3" customWidth="1"/>
    <col min="12551" max="12551" width="10.28515625" style="3" customWidth="1"/>
    <col min="12552" max="12552" width="4.5703125" style="3" bestFit="1" customWidth="1"/>
    <col min="12553" max="12553" width="18.5703125" style="3" customWidth="1"/>
    <col min="12554" max="12554" width="16.7109375" style="3" customWidth="1"/>
    <col min="12555" max="12555" width="16" style="3" customWidth="1"/>
    <col min="12556" max="12556" width="14.7109375" style="3" customWidth="1"/>
    <col min="12557" max="12557" width="16" style="3" customWidth="1"/>
    <col min="12558" max="12558" width="3.42578125" style="3" customWidth="1"/>
    <col min="12559" max="12559" width="20.85546875" style="3" bestFit="1" customWidth="1"/>
    <col min="12560" max="12560" width="22" style="3" bestFit="1" customWidth="1"/>
    <col min="12561" max="12561" width="14.5703125" style="3" bestFit="1" customWidth="1"/>
    <col min="12562" max="12562" width="11.7109375" style="3" bestFit="1" customWidth="1"/>
    <col min="12563" max="12564" width="12.140625" style="3" bestFit="1" customWidth="1"/>
    <col min="12565" max="12565" width="5.28515625" style="3" customWidth="1"/>
    <col min="12566" max="12566" width="14" style="3" bestFit="1" customWidth="1"/>
    <col min="12567" max="12568" width="13" style="3" bestFit="1" customWidth="1"/>
    <col min="12569" max="12569" width="12.140625" style="3" bestFit="1" customWidth="1"/>
    <col min="12570" max="12571" width="11" style="3" bestFit="1" customWidth="1"/>
    <col min="12572" max="12572" width="7.5703125" style="3" bestFit="1" customWidth="1"/>
    <col min="12573" max="12800" width="9.140625" style="3"/>
    <col min="12801" max="12801" width="4.85546875" style="3" customWidth="1"/>
    <col min="12802" max="12802" width="1.42578125" style="3" customWidth="1"/>
    <col min="12803" max="12803" width="7.85546875" style="3" customWidth="1"/>
    <col min="12804" max="12804" width="1.5703125" style="3" customWidth="1"/>
    <col min="12805" max="12805" width="8.140625" style="3" customWidth="1"/>
    <col min="12806" max="12806" width="12.85546875" style="3" customWidth="1"/>
    <col min="12807" max="12807" width="10.28515625" style="3" customWidth="1"/>
    <col min="12808" max="12808" width="4.5703125" style="3" bestFit="1" customWidth="1"/>
    <col min="12809" max="12809" width="18.5703125" style="3" customWidth="1"/>
    <col min="12810" max="12810" width="16.7109375" style="3" customWidth="1"/>
    <col min="12811" max="12811" width="16" style="3" customWidth="1"/>
    <col min="12812" max="12812" width="14.7109375" style="3" customWidth="1"/>
    <col min="12813" max="12813" width="16" style="3" customWidth="1"/>
    <col min="12814" max="12814" width="3.42578125" style="3" customWidth="1"/>
    <col min="12815" max="12815" width="20.85546875" style="3" bestFit="1" customWidth="1"/>
    <col min="12816" max="12816" width="22" style="3" bestFit="1" customWidth="1"/>
    <col min="12817" max="12817" width="14.5703125" style="3" bestFit="1" customWidth="1"/>
    <col min="12818" max="12818" width="11.7109375" style="3" bestFit="1" customWidth="1"/>
    <col min="12819" max="12820" width="12.140625" style="3" bestFit="1" customWidth="1"/>
    <col min="12821" max="12821" width="5.28515625" style="3" customWidth="1"/>
    <col min="12822" max="12822" width="14" style="3" bestFit="1" customWidth="1"/>
    <col min="12823" max="12824" width="13" style="3" bestFit="1" customWidth="1"/>
    <col min="12825" max="12825" width="12.140625" style="3" bestFit="1" customWidth="1"/>
    <col min="12826" max="12827" width="11" style="3" bestFit="1" customWidth="1"/>
    <col min="12828" max="12828" width="7.5703125" style="3" bestFit="1" customWidth="1"/>
    <col min="12829" max="13056" width="9.140625" style="3"/>
    <col min="13057" max="13057" width="4.85546875" style="3" customWidth="1"/>
    <col min="13058" max="13058" width="1.42578125" style="3" customWidth="1"/>
    <col min="13059" max="13059" width="7.85546875" style="3" customWidth="1"/>
    <col min="13060" max="13060" width="1.5703125" style="3" customWidth="1"/>
    <col min="13061" max="13061" width="8.140625" style="3" customWidth="1"/>
    <col min="13062" max="13062" width="12.85546875" style="3" customWidth="1"/>
    <col min="13063" max="13063" width="10.28515625" style="3" customWidth="1"/>
    <col min="13064" max="13064" width="4.5703125" style="3" bestFit="1" customWidth="1"/>
    <col min="13065" max="13065" width="18.5703125" style="3" customWidth="1"/>
    <col min="13066" max="13066" width="16.7109375" style="3" customWidth="1"/>
    <col min="13067" max="13067" width="16" style="3" customWidth="1"/>
    <col min="13068" max="13068" width="14.7109375" style="3" customWidth="1"/>
    <col min="13069" max="13069" width="16" style="3" customWidth="1"/>
    <col min="13070" max="13070" width="3.42578125" style="3" customWidth="1"/>
    <col min="13071" max="13071" width="20.85546875" style="3" bestFit="1" customWidth="1"/>
    <col min="13072" max="13072" width="22" style="3" bestFit="1" customWidth="1"/>
    <col min="13073" max="13073" width="14.5703125" style="3" bestFit="1" customWidth="1"/>
    <col min="13074" max="13074" width="11.7109375" style="3" bestFit="1" customWidth="1"/>
    <col min="13075" max="13076" width="12.140625" style="3" bestFit="1" customWidth="1"/>
    <col min="13077" max="13077" width="5.28515625" style="3" customWidth="1"/>
    <col min="13078" max="13078" width="14" style="3" bestFit="1" customWidth="1"/>
    <col min="13079" max="13080" width="13" style="3" bestFit="1" customWidth="1"/>
    <col min="13081" max="13081" width="12.140625" style="3" bestFit="1" customWidth="1"/>
    <col min="13082" max="13083" width="11" style="3" bestFit="1" customWidth="1"/>
    <col min="13084" max="13084" width="7.5703125" style="3" bestFit="1" customWidth="1"/>
    <col min="13085" max="13312" width="9.140625" style="3"/>
    <col min="13313" max="13313" width="4.85546875" style="3" customWidth="1"/>
    <col min="13314" max="13314" width="1.42578125" style="3" customWidth="1"/>
    <col min="13315" max="13315" width="7.85546875" style="3" customWidth="1"/>
    <col min="13316" max="13316" width="1.5703125" style="3" customWidth="1"/>
    <col min="13317" max="13317" width="8.140625" style="3" customWidth="1"/>
    <col min="13318" max="13318" width="12.85546875" style="3" customWidth="1"/>
    <col min="13319" max="13319" width="10.28515625" style="3" customWidth="1"/>
    <col min="13320" max="13320" width="4.5703125" style="3" bestFit="1" customWidth="1"/>
    <col min="13321" max="13321" width="18.5703125" style="3" customWidth="1"/>
    <col min="13322" max="13322" width="16.7109375" style="3" customWidth="1"/>
    <col min="13323" max="13323" width="16" style="3" customWidth="1"/>
    <col min="13324" max="13324" width="14.7109375" style="3" customWidth="1"/>
    <col min="13325" max="13325" width="16" style="3" customWidth="1"/>
    <col min="13326" max="13326" width="3.42578125" style="3" customWidth="1"/>
    <col min="13327" max="13327" width="20.85546875" style="3" bestFit="1" customWidth="1"/>
    <col min="13328" max="13328" width="22" style="3" bestFit="1" customWidth="1"/>
    <col min="13329" max="13329" width="14.5703125" style="3" bestFit="1" customWidth="1"/>
    <col min="13330" max="13330" width="11.7109375" style="3" bestFit="1" customWidth="1"/>
    <col min="13331" max="13332" width="12.140625" style="3" bestFit="1" customWidth="1"/>
    <col min="13333" max="13333" width="5.28515625" style="3" customWidth="1"/>
    <col min="13334" max="13334" width="14" style="3" bestFit="1" customWidth="1"/>
    <col min="13335" max="13336" width="13" style="3" bestFit="1" customWidth="1"/>
    <col min="13337" max="13337" width="12.140625" style="3" bestFit="1" customWidth="1"/>
    <col min="13338" max="13339" width="11" style="3" bestFit="1" customWidth="1"/>
    <col min="13340" max="13340" width="7.5703125" style="3" bestFit="1" customWidth="1"/>
    <col min="13341" max="13568" width="9.140625" style="3"/>
    <col min="13569" max="13569" width="4.85546875" style="3" customWidth="1"/>
    <col min="13570" max="13570" width="1.42578125" style="3" customWidth="1"/>
    <col min="13571" max="13571" width="7.85546875" style="3" customWidth="1"/>
    <col min="13572" max="13572" width="1.5703125" style="3" customWidth="1"/>
    <col min="13573" max="13573" width="8.140625" style="3" customWidth="1"/>
    <col min="13574" max="13574" width="12.85546875" style="3" customWidth="1"/>
    <col min="13575" max="13575" width="10.28515625" style="3" customWidth="1"/>
    <col min="13576" max="13576" width="4.5703125" style="3" bestFit="1" customWidth="1"/>
    <col min="13577" max="13577" width="18.5703125" style="3" customWidth="1"/>
    <col min="13578" max="13578" width="16.7109375" style="3" customWidth="1"/>
    <col min="13579" max="13579" width="16" style="3" customWidth="1"/>
    <col min="13580" max="13580" width="14.7109375" style="3" customWidth="1"/>
    <col min="13581" max="13581" width="16" style="3" customWidth="1"/>
    <col min="13582" max="13582" width="3.42578125" style="3" customWidth="1"/>
    <col min="13583" max="13583" width="20.85546875" style="3" bestFit="1" customWidth="1"/>
    <col min="13584" max="13584" width="22" style="3" bestFit="1" customWidth="1"/>
    <col min="13585" max="13585" width="14.5703125" style="3" bestFit="1" customWidth="1"/>
    <col min="13586" max="13586" width="11.7109375" style="3" bestFit="1" customWidth="1"/>
    <col min="13587" max="13588" width="12.140625" style="3" bestFit="1" customWidth="1"/>
    <col min="13589" max="13589" width="5.28515625" style="3" customWidth="1"/>
    <col min="13590" max="13590" width="14" style="3" bestFit="1" customWidth="1"/>
    <col min="13591" max="13592" width="13" style="3" bestFit="1" customWidth="1"/>
    <col min="13593" max="13593" width="12.140625" style="3" bestFit="1" customWidth="1"/>
    <col min="13594" max="13595" width="11" style="3" bestFit="1" customWidth="1"/>
    <col min="13596" max="13596" width="7.5703125" style="3" bestFit="1" customWidth="1"/>
    <col min="13597" max="13824" width="9.140625" style="3"/>
    <col min="13825" max="13825" width="4.85546875" style="3" customWidth="1"/>
    <col min="13826" max="13826" width="1.42578125" style="3" customWidth="1"/>
    <col min="13827" max="13827" width="7.85546875" style="3" customWidth="1"/>
    <col min="13828" max="13828" width="1.5703125" style="3" customWidth="1"/>
    <col min="13829" max="13829" width="8.140625" style="3" customWidth="1"/>
    <col min="13830" max="13830" width="12.85546875" style="3" customWidth="1"/>
    <col min="13831" max="13831" width="10.28515625" style="3" customWidth="1"/>
    <col min="13832" max="13832" width="4.5703125" style="3" bestFit="1" customWidth="1"/>
    <col min="13833" max="13833" width="18.5703125" style="3" customWidth="1"/>
    <col min="13834" max="13834" width="16.7109375" style="3" customWidth="1"/>
    <col min="13835" max="13835" width="16" style="3" customWidth="1"/>
    <col min="13836" max="13836" width="14.7109375" style="3" customWidth="1"/>
    <col min="13837" max="13837" width="16" style="3" customWidth="1"/>
    <col min="13838" max="13838" width="3.42578125" style="3" customWidth="1"/>
    <col min="13839" max="13839" width="20.85546875" style="3" bestFit="1" customWidth="1"/>
    <col min="13840" max="13840" width="22" style="3" bestFit="1" customWidth="1"/>
    <col min="13841" max="13841" width="14.5703125" style="3" bestFit="1" customWidth="1"/>
    <col min="13842" max="13842" width="11.7109375" style="3" bestFit="1" customWidth="1"/>
    <col min="13843" max="13844" width="12.140625" style="3" bestFit="1" customWidth="1"/>
    <col min="13845" max="13845" width="5.28515625" style="3" customWidth="1"/>
    <col min="13846" max="13846" width="14" style="3" bestFit="1" customWidth="1"/>
    <col min="13847" max="13848" width="13" style="3" bestFit="1" customWidth="1"/>
    <col min="13849" max="13849" width="12.140625" style="3" bestFit="1" customWidth="1"/>
    <col min="13850" max="13851" width="11" style="3" bestFit="1" customWidth="1"/>
    <col min="13852" max="13852" width="7.5703125" style="3" bestFit="1" customWidth="1"/>
    <col min="13853" max="14080" width="9.140625" style="3"/>
    <col min="14081" max="14081" width="4.85546875" style="3" customWidth="1"/>
    <col min="14082" max="14082" width="1.42578125" style="3" customWidth="1"/>
    <col min="14083" max="14083" width="7.85546875" style="3" customWidth="1"/>
    <col min="14084" max="14084" width="1.5703125" style="3" customWidth="1"/>
    <col min="14085" max="14085" width="8.140625" style="3" customWidth="1"/>
    <col min="14086" max="14086" width="12.85546875" style="3" customWidth="1"/>
    <col min="14087" max="14087" width="10.28515625" style="3" customWidth="1"/>
    <col min="14088" max="14088" width="4.5703125" style="3" bestFit="1" customWidth="1"/>
    <col min="14089" max="14089" width="18.5703125" style="3" customWidth="1"/>
    <col min="14090" max="14090" width="16.7109375" style="3" customWidth="1"/>
    <col min="14091" max="14091" width="16" style="3" customWidth="1"/>
    <col min="14092" max="14092" width="14.7109375" style="3" customWidth="1"/>
    <col min="14093" max="14093" width="16" style="3" customWidth="1"/>
    <col min="14094" max="14094" width="3.42578125" style="3" customWidth="1"/>
    <col min="14095" max="14095" width="20.85546875" style="3" bestFit="1" customWidth="1"/>
    <col min="14096" max="14096" width="22" style="3" bestFit="1" customWidth="1"/>
    <col min="14097" max="14097" width="14.5703125" style="3" bestFit="1" customWidth="1"/>
    <col min="14098" max="14098" width="11.7109375" style="3" bestFit="1" customWidth="1"/>
    <col min="14099" max="14100" width="12.140625" style="3" bestFit="1" customWidth="1"/>
    <col min="14101" max="14101" width="5.28515625" style="3" customWidth="1"/>
    <col min="14102" max="14102" width="14" style="3" bestFit="1" customWidth="1"/>
    <col min="14103" max="14104" width="13" style="3" bestFit="1" customWidth="1"/>
    <col min="14105" max="14105" width="12.140625" style="3" bestFit="1" customWidth="1"/>
    <col min="14106" max="14107" width="11" style="3" bestFit="1" customWidth="1"/>
    <col min="14108" max="14108" width="7.5703125" style="3" bestFit="1" customWidth="1"/>
    <col min="14109" max="14336" width="9.140625" style="3"/>
    <col min="14337" max="14337" width="4.85546875" style="3" customWidth="1"/>
    <col min="14338" max="14338" width="1.42578125" style="3" customWidth="1"/>
    <col min="14339" max="14339" width="7.85546875" style="3" customWidth="1"/>
    <col min="14340" max="14340" width="1.5703125" style="3" customWidth="1"/>
    <col min="14341" max="14341" width="8.140625" style="3" customWidth="1"/>
    <col min="14342" max="14342" width="12.85546875" style="3" customWidth="1"/>
    <col min="14343" max="14343" width="10.28515625" style="3" customWidth="1"/>
    <col min="14344" max="14344" width="4.5703125" style="3" bestFit="1" customWidth="1"/>
    <col min="14345" max="14345" width="18.5703125" style="3" customWidth="1"/>
    <col min="14346" max="14346" width="16.7109375" style="3" customWidth="1"/>
    <col min="14347" max="14347" width="16" style="3" customWidth="1"/>
    <col min="14348" max="14348" width="14.7109375" style="3" customWidth="1"/>
    <col min="14349" max="14349" width="16" style="3" customWidth="1"/>
    <col min="14350" max="14350" width="3.42578125" style="3" customWidth="1"/>
    <col min="14351" max="14351" width="20.85546875" style="3" bestFit="1" customWidth="1"/>
    <col min="14352" max="14352" width="22" style="3" bestFit="1" customWidth="1"/>
    <col min="14353" max="14353" width="14.5703125" style="3" bestFit="1" customWidth="1"/>
    <col min="14354" max="14354" width="11.7109375" style="3" bestFit="1" customWidth="1"/>
    <col min="14355" max="14356" width="12.140625" style="3" bestFit="1" customWidth="1"/>
    <col min="14357" max="14357" width="5.28515625" style="3" customWidth="1"/>
    <col min="14358" max="14358" width="14" style="3" bestFit="1" customWidth="1"/>
    <col min="14359" max="14360" width="13" style="3" bestFit="1" customWidth="1"/>
    <col min="14361" max="14361" width="12.140625" style="3" bestFit="1" customWidth="1"/>
    <col min="14362" max="14363" width="11" style="3" bestFit="1" customWidth="1"/>
    <col min="14364" max="14364" width="7.5703125" style="3" bestFit="1" customWidth="1"/>
    <col min="14365" max="14592" width="9.140625" style="3"/>
    <col min="14593" max="14593" width="4.85546875" style="3" customWidth="1"/>
    <col min="14594" max="14594" width="1.42578125" style="3" customWidth="1"/>
    <col min="14595" max="14595" width="7.85546875" style="3" customWidth="1"/>
    <col min="14596" max="14596" width="1.5703125" style="3" customWidth="1"/>
    <col min="14597" max="14597" width="8.140625" style="3" customWidth="1"/>
    <col min="14598" max="14598" width="12.85546875" style="3" customWidth="1"/>
    <col min="14599" max="14599" width="10.28515625" style="3" customWidth="1"/>
    <col min="14600" max="14600" width="4.5703125" style="3" bestFit="1" customWidth="1"/>
    <col min="14601" max="14601" width="18.5703125" style="3" customWidth="1"/>
    <col min="14602" max="14602" width="16.7109375" style="3" customWidth="1"/>
    <col min="14603" max="14603" width="16" style="3" customWidth="1"/>
    <col min="14604" max="14604" width="14.7109375" style="3" customWidth="1"/>
    <col min="14605" max="14605" width="16" style="3" customWidth="1"/>
    <col min="14606" max="14606" width="3.42578125" style="3" customWidth="1"/>
    <col min="14607" max="14607" width="20.85546875" style="3" bestFit="1" customWidth="1"/>
    <col min="14608" max="14608" width="22" style="3" bestFit="1" customWidth="1"/>
    <col min="14609" max="14609" width="14.5703125" style="3" bestFit="1" customWidth="1"/>
    <col min="14610" max="14610" width="11.7109375" style="3" bestFit="1" customWidth="1"/>
    <col min="14611" max="14612" width="12.140625" style="3" bestFit="1" customWidth="1"/>
    <col min="14613" max="14613" width="5.28515625" style="3" customWidth="1"/>
    <col min="14614" max="14614" width="14" style="3" bestFit="1" customWidth="1"/>
    <col min="14615" max="14616" width="13" style="3" bestFit="1" customWidth="1"/>
    <col min="14617" max="14617" width="12.140625" style="3" bestFit="1" customWidth="1"/>
    <col min="14618" max="14619" width="11" style="3" bestFit="1" customWidth="1"/>
    <col min="14620" max="14620" width="7.5703125" style="3" bestFit="1" customWidth="1"/>
    <col min="14621" max="14848" width="9.140625" style="3"/>
    <col min="14849" max="14849" width="4.85546875" style="3" customWidth="1"/>
    <col min="14850" max="14850" width="1.42578125" style="3" customWidth="1"/>
    <col min="14851" max="14851" width="7.85546875" style="3" customWidth="1"/>
    <col min="14852" max="14852" width="1.5703125" style="3" customWidth="1"/>
    <col min="14853" max="14853" width="8.140625" style="3" customWidth="1"/>
    <col min="14854" max="14854" width="12.85546875" style="3" customWidth="1"/>
    <col min="14855" max="14855" width="10.28515625" style="3" customWidth="1"/>
    <col min="14856" max="14856" width="4.5703125" style="3" bestFit="1" customWidth="1"/>
    <col min="14857" max="14857" width="18.5703125" style="3" customWidth="1"/>
    <col min="14858" max="14858" width="16.7109375" style="3" customWidth="1"/>
    <col min="14859" max="14859" width="16" style="3" customWidth="1"/>
    <col min="14860" max="14860" width="14.7109375" style="3" customWidth="1"/>
    <col min="14861" max="14861" width="16" style="3" customWidth="1"/>
    <col min="14862" max="14862" width="3.42578125" style="3" customWidth="1"/>
    <col min="14863" max="14863" width="20.85546875" style="3" bestFit="1" customWidth="1"/>
    <col min="14864" max="14864" width="22" style="3" bestFit="1" customWidth="1"/>
    <col min="14865" max="14865" width="14.5703125" style="3" bestFit="1" customWidth="1"/>
    <col min="14866" max="14866" width="11.7109375" style="3" bestFit="1" customWidth="1"/>
    <col min="14867" max="14868" width="12.140625" style="3" bestFit="1" customWidth="1"/>
    <col min="14869" max="14869" width="5.28515625" style="3" customWidth="1"/>
    <col min="14870" max="14870" width="14" style="3" bestFit="1" customWidth="1"/>
    <col min="14871" max="14872" width="13" style="3" bestFit="1" customWidth="1"/>
    <col min="14873" max="14873" width="12.140625" style="3" bestFit="1" customWidth="1"/>
    <col min="14874" max="14875" width="11" style="3" bestFit="1" customWidth="1"/>
    <col min="14876" max="14876" width="7.5703125" style="3" bestFit="1" customWidth="1"/>
    <col min="14877" max="15104" width="9.140625" style="3"/>
    <col min="15105" max="15105" width="4.85546875" style="3" customWidth="1"/>
    <col min="15106" max="15106" width="1.42578125" style="3" customWidth="1"/>
    <col min="15107" max="15107" width="7.85546875" style="3" customWidth="1"/>
    <col min="15108" max="15108" width="1.5703125" style="3" customWidth="1"/>
    <col min="15109" max="15109" width="8.140625" style="3" customWidth="1"/>
    <col min="15110" max="15110" width="12.85546875" style="3" customWidth="1"/>
    <col min="15111" max="15111" width="10.28515625" style="3" customWidth="1"/>
    <col min="15112" max="15112" width="4.5703125" style="3" bestFit="1" customWidth="1"/>
    <col min="15113" max="15113" width="18.5703125" style="3" customWidth="1"/>
    <col min="15114" max="15114" width="16.7109375" style="3" customWidth="1"/>
    <col min="15115" max="15115" width="16" style="3" customWidth="1"/>
    <col min="15116" max="15116" width="14.7109375" style="3" customWidth="1"/>
    <col min="15117" max="15117" width="16" style="3" customWidth="1"/>
    <col min="15118" max="15118" width="3.42578125" style="3" customWidth="1"/>
    <col min="15119" max="15119" width="20.85546875" style="3" bestFit="1" customWidth="1"/>
    <col min="15120" max="15120" width="22" style="3" bestFit="1" customWidth="1"/>
    <col min="15121" max="15121" width="14.5703125" style="3" bestFit="1" customWidth="1"/>
    <col min="15122" max="15122" width="11.7109375" style="3" bestFit="1" customWidth="1"/>
    <col min="15123" max="15124" width="12.140625" style="3" bestFit="1" customWidth="1"/>
    <col min="15125" max="15125" width="5.28515625" style="3" customWidth="1"/>
    <col min="15126" max="15126" width="14" style="3" bestFit="1" customWidth="1"/>
    <col min="15127" max="15128" width="13" style="3" bestFit="1" customWidth="1"/>
    <col min="15129" max="15129" width="12.140625" style="3" bestFit="1" customWidth="1"/>
    <col min="15130" max="15131" width="11" style="3" bestFit="1" customWidth="1"/>
    <col min="15132" max="15132" width="7.5703125" style="3" bestFit="1" customWidth="1"/>
    <col min="15133" max="15360" width="9.140625" style="3"/>
    <col min="15361" max="15361" width="4.85546875" style="3" customWidth="1"/>
    <col min="15362" max="15362" width="1.42578125" style="3" customWidth="1"/>
    <col min="15363" max="15363" width="7.85546875" style="3" customWidth="1"/>
    <col min="15364" max="15364" width="1.5703125" style="3" customWidth="1"/>
    <col min="15365" max="15365" width="8.140625" style="3" customWidth="1"/>
    <col min="15366" max="15366" width="12.85546875" style="3" customWidth="1"/>
    <col min="15367" max="15367" width="10.28515625" style="3" customWidth="1"/>
    <col min="15368" max="15368" width="4.5703125" style="3" bestFit="1" customWidth="1"/>
    <col min="15369" max="15369" width="18.5703125" style="3" customWidth="1"/>
    <col min="15370" max="15370" width="16.7109375" style="3" customWidth="1"/>
    <col min="15371" max="15371" width="16" style="3" customWidth="1"/>
    <col min="15372" max="15372" width="14.7109375" style="3" customWidth="1"/>
    <col min="15373" max="15373" width="16" style="3" customWidth="1"/>
    <col min="15374" max="15374" width="3.42578125" style="3" customWidth="1"/>
    <col min="15375" max="15375" width="20.85546875" style="3" bestFit="1" customWidth="1"/>
    <col min="15376" max="15376" width="22" style="3" bestFit="1" customWidth="1"/>
    <col min="15377" max="15377" width="14.5703125" style="3" bestFit="1" customWidth="1"/>
    <col min="15378" max="15378" width="11.7109375" style="3" bestFit="1" customWidth="1"/>
    <col min="15379" max="15380" width="12.140625" style="3" bestFit="1" customWidth="1"/>
    <col min="15381" max="15381" width="5.28515625" style="3" customWidth="1"/>
    <col min="15382" max="15382" width="14" style="3" bestFit="1" customWidth="1"/>
    <col min="15383" max="15384" width="13" style="3" bestFit="1" customWidth="1"/>
    <col min="15385" max="15385" width="12.140625" style="3" bestFit="1" customWidth="1"/>
    <col min="15386" max="15387" width="11" style="3" bestFit="1" customWidth="1"/>
    <col min="15388" max="15388" width="7.5703125" style="3" bestFit="1" customWidth="1"/>
    <col min="15389" max="15616" width="9.140625" style="3"/>
    <col min="15617" max="15617" width="4.85546875" style="3" customWidth="1"/>
    <col min="15618" max="15618" width="1.42578125" style="3" customWidth="1"/>
    <col min="15619" max="15619" width="7.85546875" style="3" customWidth="1"/>
    <col min="15620" max="15620" width="1.5703125" style="3" customWidth="1"/>
    <col min="15621" max="15621" width="8.140625" style="3" customWidth="1"/>
    <col min="15622" max="15622" width="12.85546875" style="3" customWidth="1"/>
    <col min="15623" max="15623" width="10.28515625" style="3" customWidth="1"/>
    <col min="15624" max="15624" width="4.5703125" style="3" bestFit="1" customWidth="1"/>
    <col min="15625" max="15625" width="18.5703125" style="3" customWidth="1"/>
    <col min="15626" max="15626" width="16.7109375" style="3" customWidth="1"/>
    <col min="15627" max="15627" width="16" style="3" customWidth="1"/>
    <col min="15628" max="15628" width="14.7109375" style="3" customWidth="1"/>
    <col min="15629" max="15629" width="16" style="3" customWidth="1"/>
    <col min="15630" max="15630" width="3.42578125" style="3" customWidth="1"/>
    <col min="15631" max="15631" width="20.85546875" style="3" bestFit="1" customWidth="1"/>
    <col min="15632" max="15632" width="22" style="3" bestFit="1" customWidth="1"/>
    <col min="15633" max="15633" width="14.5703125" style="3" bestFit="1" customWidth="1"/>
    <col min="15634" max="15634" width="11.7109375" style="3" bestFit="1" customWidth="1"/>
    <col min="15635" max="15636" width="12.140625" style="3" bestFit="1" customWidth="1"/>
    <col min="15637" max="15637" width="5.28515625" style="3" customWidth="1"/>
    <col min="15638" max="15638" width="14" style="3" bestFit="1" customWidth="1"/>
    <col min="15639" max="15640" width="13" style="3" bestFit="1" customWidth="1"/>
    <col min="15641" max="15641" width="12.140625" style="3" bestFit="1" customWidth="1"/>
    <col min="15642" max="15643" width="11" style="3" bestFit="1" customWidth="1"/>
    <col min="15644" max="15644" width="7.5703125" style="3" bestFit="1" customWidth="1"/>
    <col min="15645" max="15872" width="9.140625" style="3"/>
    <col min="15873" max="15873" width="4.85546875" style="3" customWidth="1"/>
    <col min="15874" max="15874" width="1.42578125" style="3" customWidth="1"/>
    <col min="15875" max="15875" width="7.85546875" style="3" customWidth="1"/>
    <col min="15876" max="15876" width="1.5703125" style="3" customWidth="1"/>
    <col min="15877" max="15877" width="8.140625" style="3" customWidth="1"/>
    <col min="15878" max="15878" width="12.85546875" style="3" customWidth="1"/>
    <col min="15879" max="15879" width="10.28515625" style="3" customWidth="1"/>
    <col min="15880" max="15880" width="4.5703125" style="3" bestFit="1" customWidth="1"/>
    <col min="15881" max="15881" width="18.5703125" style="3" customWidth="1"/>
    <col min="15882" max="15882" width="16.7109375" style="3" customWidth="1"/>
    <col min="15883" max="15883" width="16" style="3" customWidth="1"/>
    <col min="15884" max="15884" width="14.7109375" style="3" customWidth="1"/>
    <col min="15885" max="15885" width="16" style="3" customWidth="1"/>
    <col min="15886" max="15886" width="3.42578125" style="3" customWidth="1"/>
    <col min="15887" max="15887" width="20.85546875" style="3" bestFit="1" customWidth="1"/>
    <col min="15888" max="15888" width="22" style="3" bestFit="1" customWidth="1"/>
    <col min="15889" max="15889" width="14.5703125" style="3" bestFit="1" customWidth="1"/>
    <col min="15890" max="15890" width="11.7109375" style="3" bestFit="1" customWidth="1"/>
    <col min="15891" max="15892" width="12.140625" style="3" bestFit="1" customWidth="1"/>
    <col min="15893" max="15893" width="5.28515625" style="3" customWidth="1"/>
    <col min="15894" max="15894" width="14" style="3" bestFit="1" customWidth="1"/>
    <col min="15895" max="15896" width="13" style="3" bestFit="1" customWidth="1"/>
    <col min="15897" max="15897" width="12.140625" style="3" bestFit="1" customWidth="1"/>
    <col min="15898" max="15899" width="11" style="3" bestFit="1" customWidth="1"/>
    <col min="15900" max="15900" width="7.5703125" style="3" bestFit="1" customWidth="1"/>
    <col min="15901" max="16128" width="9.140625" style="3"/>
    <col min="16129" max="16129" width="4.85546875" style="3" customWidth="1"/>
    <col min="16130" max="16130" width="1.42578125" style="3" customWidth="1"/>
    <col min="16131" max="16131" width="7.85546875" style="3" customWidth="1"/>
    <col min="16132" max="16132" width="1.5703125" style="3" customWidth="1"/>
    <col min="16133" max="16133" width="8.140625" style="3" customWidth="1"/>
    <col min="16134" max="16134" width="12.85546875" style="3" customWidth="1"/>
    <col min="16135" max="16135" width="10.28515625" style="3" customWidth="1"/>
    <col min="16136" max="16136" width="4.5703125" style="3" bestFit="1" customWidth="1"/>
    <col min="16137" max="16137" width="18.5703125" style="3" customWidth="1"/>
    <col min="16138" max="16138" width="16.7109375" style="3" customWidth="1"/>
    <col min="16139" max="16139" width="16" style="3" customWidth="1"/>
    <col min="16140" max="16140" width="14.7109375" style="3" customWidth="1"/>
    <col min="16141" max="16141" width="16" style="3" customWidth="1"/>
    <col min="16142" max="16142" width="3.42578125" style="3" customWidth="1"/>
    <col min="16143" max="16143" width="20.85546875" style="3" bestFit="1" customWidth="1"/>
    <col min="16144" max="16144" width="22" style="3" bestFit="1" customWidth="1"/>
    <col min="16145" max="16145" width="14.5703125" style="3" bestFit="1" customWidth="1"/>
    <col min="16146" max="16146" width="11.7109375" style="3" bestFit="1" customWidth="1"/>
    <col min="16147" max="16148" width="12.140625" style="3" bestFit="1" customWidth="1"/>
    <col min="16149" max="16149" width="5.28515625" style="3" customWidth="1"/>
    <col min="16150" max="16150" width="14" style="3" bestFit="1" customWidth="1"/>
    <col min="16151" max="16152" width="13" style="3" bestFit="1" customWidth="1"/>
    <col min="16153" max="16153" width="12.140625" style="3" bestFit="1" customWidth="1"/>
    <col min="16154" max="16155" width="11" style="3" bestFit="1" customWidth="1"/>
    <col min="16156" max="16156" width="7.5703125" style="3" bestFit="1" customWidth="1"/>
    <col min="16157" max="16384" width="9.140625" style="3"/>
  </cols>
  <sheetData>
    <row r="1" spans="1:1"/>
    <row r="50" spans="1:27" ht="15">
      <c r="A50" s="4"/>
      <c r="B50" s="4"/>
      <c r="C50" s="4"/>
      <c r="D50" s="4"/>
      <c r="E50" s="4"/>
      <c r="F50" s="4"/>
      <c r="G50" s="4"/>
      <c r="H50" s="5"/>
      <c r="I50" s="6" t="s">
        <v>13</v>
      </c>
      <c r="J50" s="5"/>
      <c r="K50" s="4"/>
      <c r="L50" s="4"/>
      <c r="M50" s="4"/>
      <c r="O50" s="4"/>
      <c r="P50" s="4"/>
      <c r="Q50" s="4"/>
      <c r="R50" s="4"/>
      <c r="S50" s="4"/>
      <c r="T50" s="4"/>
      <c r="V50" s="4"/>
      <c r="W50" s="4"/>
      <c r="X50" s="4"/>
      <c r="Y50" s="4"/>
      <c r="Z50" s="4"/>
      <c r="AA50" s="4"/>
    </row>
    <row r="51" spans="1:27" ht="15">
      <c r="A51" s="4"/>
      <c r="B51" s="4"/>
      <c r="C51" s="4"/>
      <c r="D51" s="4"/>
      <c r="E51" s="4"/>
      <c r="F51" s="4"/>
      <c r="G51" s="4"/>
      <c r="H51" s="5"/>
      <c r="I51" s="6" t="s">
        <v>14</v>
      </c>
      <c r="J51" s="5"/>
      <c r="K51" s="4"/>
      <c r="L51" s="4"/>
      <c r="M51" s="4"/>
      <c r="O51" s="4"/>
      <c r="P51" s="4"/>
      <c r="Q51" s="4"/>
      <c r="R51" s="4"/>
      <c r="S51" s="4"/>
      <c r="T51" s="4"/>
      <c r="V51" s="4"/>
      <c r="W51" s="4"/>
      <c r="X51" s="4"/>
      <c r="Y51" s="4"/>
      <c r="Z51" s="4"/>
      <c r="AA51" s="4"/>
    </row>
    <row r="52" spans="1:27" ht="12.75">
      <c r="A52" s="4"/>
      <c r="B52" s="4"/>
      <c r="C52" s="4"/>
      <c r="D52" s="4"/>
      <c r="E52" s="4"/>
      <c r="F52" s="4"/>
      <c r="G52" s="4"/>
      <c r="H52" s="5"/>
      <c r="I52" s="4"/>
      <c r="J52" s="4"/>
      <c r="K52" s="4"/>
      <c r="L52" s="4"/>
      <c r="M52" s="4"/>
      <c r="O52" s="4"/>
      <c r="P52" s="4"/>
      <c r="Q52" s="4"/>
      <c r="R52" s="4"/>
      <c r="S52" s="4"/>
      <c r="T52" s="4"/>
      <c r="V52" s="4"/>
      <c r="W52" s="4"/>
      <c r="X52" s="4"/>
      <c r="Y52" s="4"/>
      <c r="Z52" s="4"/>
      <c r="AA52" s="4"/>
    </row>
    <row r="53" spans="1:27" ht="12.75">
      <c r="A53" s="4"/>
      <c r="B53" s="4"/>
      <c r="C53" s="4"/>
      <c r="D53" s="4"/>
      <c r="E53" s="4"/>
      <c r="F53" s="4"/>
      <c r="G53" s="4"/>
      <c r="H53" s="5"/>
      <c r="I53" s="5" t="s">
        <v>15</v>
      </c>
      <c r="J53" s="4"/>
      <c r="K53" s="4"/>
      <c r="L53" s="4"/>
      <c r="M53" s="4"/>
      <c r="O53" s="4"/>
      <c r="P53" s="4"/>
      <c r="Q53" s="4"/>
      <c r="R53" s="4"/>
      <c r="S53" s="4"/>
      <c r="T53" s="4"/>
      <c r="V53" s="4"/>
      <c r="W53" s="4"/>
      <c r="X53" s="4"/>
      <c r="Y53" s="4"/>
      <c r="Z53" s="4"/>
      <c r="AA53" s="4"/>
    </row>
    <row r="54" spans="1:27" ht="13.5" thickBot="1">
      <c r="A54" s="4"/>
      <c r="B54" s="4"/>
      <c r="C54" s="4"/>
      <c r="D54" s="4"/>
      <c r="E54" s="4"/>
      <c r="F54" s="4"/>
      <c r="G54" s="4"/>
      <c r="H54" s="5"/>
      <c r="I54" s="4"/>
      <c r="J54" s="4"/>
      <c r="K54" s="4"/>
      <c r="L54" s="4"/>
      <c r="M54" s="4"/>
      <c r="O54" s="4"/>
      <c r="P54" s="4"/>
      <c r="Q54" s="4"/>
      <c r="R54" s="4"/>
      <c r="S54" s="4"/>
      <c r="T54" s="4"/>
      <c r="V54" s="4"/>
      <c r="W54" s="4"/>
      <c r="X54" s="4"/>
      <c r="Y54" s="4"/>
      <c r="Z54" s="4"/>
      <c r="AA54" s="4"/>
    </row>
    <row r="55" spans="1:27" ht="12.75">
      <c r="A55" s="4"/>
      <c r="B55" s="4"/>
      <c r="C55" s="8"/>
      <c r="D55" s="9"/>
      <c r="E55" s="9"/>
      <c r="F55" s="9"/>
      <c r="G55" s="9"/>
      <c r="H55" s="10"/>
      <c r="I55" s="9"/>
      <c r="J55" s="9"/>
      <c r="K55" s="9"/>
      <c r="L55" s="11"/>
      <c r="M55" s="4"/>
      <c r="O55" s="4"/>
      <c r="P55" s="4"/>
      <c r="Q55" s="4"/>
      <c r="R55" s="4"/>
      <c r="S55" s="4"/>
      <c r="T55" s="4"/>
      <c r="V55" s="4"/>
      <c r="W55" s="4"/>
      <c r="X55" s="4"/>
      <c r="Y55" s="4"/>
      <c r="Z55" s="4"/>
      <c r="AA55" s="4"/>
    </row>
    <row r="56" spans="1:27" ht="12.75">
      <c r="A56" s="4"/>
      <c r="B56" s="4"/>
      <c r="C56" s="12"/>
      <c r="D56" s="4"/>
      <c r="E56" s="4"/>
      <c r="F56" s="4" t="s">
        <v>16</v>
      </c>
      <c r="G56" s="4"/>
      <c r="H56" s="5"/>
      <c r="I56" s="4" t="s">
        <v>623</v>
      </c>
      <c r="J56" s="4"/>
      <c r="K56" s="4"/>
      <c r="L56" s="13"/>
      <c r="M56" s="4"/>
      <c r="O56" s="4"/>
      <c r="P56" s="4"/>
      <c r="Q56" s="4"/>
      <c r="R56" s="4"/>
      <c r="S56" s="4"/>
      <c r="T56" s="4"/>
      <c r="V56" s="4"/>
      <c r="W56" s="4"/>
      <c r="X56" s="4"/>
      <c r="Y56" s="4"/>
      <c r="Z56" s="4"/>
      <c r="AA56" s="4"/>
    </row>
    <row r="57" spans="1:27" ht="12.75">
      <c r="A57" s="4"/>
      <c r="B57" s="4"/>
      <c r="C57" s="12"/>
      <c r="D57" s="4"/>
      <c r="E57" s="4"/>
      <c r="F57" s="4" t="s">
        <v>17</v>
      </c>
      <c r="G57" s="14"/>
      <c r="H57" s="5"/>
      <c r="I57" s="4" t="s">
        <v>1316</v>
      </c>
      <c r="J57" s="4"/>
      <c r="K57" s="4"/>
      <c r="L57" s="13"/>
      <c r="M57" s="4"/>
      <c r="O57" s="4"/>
      <c r="P57" s="4"/>
      <c r="Q57" s="4"/>
      <c r="R57" s="4"/>
      <c r="S57" s="4"/>
      <c r="T57" s="4"/>
      <c r="V57" s="4"/>
      <c r="W57" s="4"/>
      <c r="X57" s="4"/>
      <c r="Y57" s="4"/>
      <c r="Z57" s="4"/>
      <c r="AA57" s="4"/>
    </row>
    <row r="58" spans="1:27" ht="12.75">
      <c r="A58" s="4"/>
      <c r="B58" s="4"/>
      <c r="C58" s="12"/>
      <c r="D58" s="4"/>
      <c r="E58" s="4"/>
      <c r="F58" s="4"/>
      <c r="G58" s="4"/>
      <c r="H58" s="5"/>
      <c r="I58" s="4"/>
      <c r="J58" s="4"/>
      <c r="K58" s="4"/>
      <c r="L58" s="13"/>
      <c r="M58" s="4"/>
      <c r="O58" s="4"/>
      <c r="P58" s="4"/>
      <c r="Q58" s="4"/>
      <c r="R58" s="4"/>
      <c r="S58" s="4"/>
      <c r="T58" s="4"/>
      <c r="V58" s="4"/>
      <c r="W58" s="4"/>
      <c r="X58" s="4"/>
      <c r="Y58" s="4"/>
      <c r="Z58" s="4"/>
      <c r="AA58" s="4"/>
    </row>
    <row r="59" spans="1:27" ht="12.75">
      <c r="A59" s="4"/>
      <c r="B59" s="4"/>
      <c r="C59" s="12"/>
      <c r="D59" s="4"/>
      <c r="E59" s="4"/>
      <c r="F59" s="4" t="s">
        <v>18</v>
      </c>
      <c r="G59" s="4"/>
      <c r="H59" s="5"/>
      <c r="I59" s="15" t="s">
        <v>1312</v>
      </c>
      <c r="J59" s="4"/>
      <c r="K59" s="4"/>
      <c r="L59" s="13"/>
      <c r="M59" s="4"/>
      <c r="O59" s="4"/>
      <c r="P59" s="4"/>
      <c r="Q59" s="4"/>
      <c r="R59" s="4"/>
      <c r="S59" s="4"/>
      <c r="T59" s="4"/>
      <c r="V59" s="4"/>
      <c r="W59" s="4"/>
      <c r="X59" s="4"/>
      <c r="Y59" s="4"/>
      <c r="Z59" s="4"/>
      <c r="AA59" s="4"/>
    </row>
    <row r="60" spans="1:27" ht="12.75">
      <c r="A60" s="4"/>
      <c r="B60" s="4"/>
      <c r="C60" s="12"/>
      <c r="D60" s="4"/>
      <c r="E60" s="4"/>
      <c r="F60" s="4" t="s">
        <v>20</v>
      </c>
      <c r="G60" s="4"/>
      <c r="H60" s="5"/>
      <c r="I60" s="4" t="s">
        <v>21</v>
      </c>
      <c r="J60" s="4"/>
      <c r="K60" s="4"/>
      <c r="L60" s="13"/>
      <c r="M60" s="4"/>
      <c r="O60" s="4"/>
      <c r="P60" s="4"/>
      <c r="Q60" s="4"/>
      <c r="R60" s="4"/>
      <c r="S60" s="4"/>
      <c r="T60" s="4"/>
      <c r="V60" s="4"/>
      <c r="W60" s="4"/>
      <c r="X60" s="4"/>
      <c r="Y60" s="4"/>
      <c r="Z60" s="4"/>
      <c r="AA60" s="4"/>
    </row>
    <row r="61" spans="1:27" ht="12.75">
      <c r="A61" s="4"/>
      <c r="B61" s="4"/>
      <c r="C61" s="12"/>
      <c r="D61" s="4"/>
      <c r="E61" s="4"/>
      <c r="F61" s="14" t="s">
        <v>22</v>
      </c>
      <c r="G61" s="4"/>
      <c r="H61" s="5"/>
      <c r="I61" s="16">
        <v>44239.352598726851</v>
      </c>
      <c r="J61" s="4"/>
      <c r="K61" s="4"/>
      <c r="L61" s="13"/>
      <c r="M61" s="4"/>
      <c r="O61" s="4"/>
      <c r="P61" s="4"/>
      <c r="Q61" s="4"/>
      <c r="R61" s="4"/>
      <c r="S61" s="4"/>
      <c r="T61" s="4"/>
      <c r="V61" s="4"/>
      <c r="W61" s="4"/>
      <c r="X61" s="4"/>
      <c r="Y61" s="4"/>
      <c r="Z61" s="4"/>
      <c r="AA61" s="4"/>
    </row>
    <row r="62" spans="1:27" ht="12.75">
      <c r="A62" s="4"/>
      <c r="B62" s="4"/>
      <c r="C62" s="12"/>
      <c r="D62" s="4"/>
      <c r="E62" s="4"/>
      <c r="F62" s="4" t="s">
        <v>23</v>
      </c>
      <c r="G62" s="4"/>
      <c r="H62" s="5"/>
      <c r="I62" s="17">
        <v>44239.352598726851</v>
      </c>
      <c r="J62" s="4"/>
      <c r="K62" s="4"/>
      <c r="L62" s="13"/>
      <c r="M62" s="4"/>
      <c r="O62" s="4"/>
      <c r="P62" s="4"/>
      <c r="Q62" s="4"/>
      <c r="R62" s="4"/>
      <c r="S62" s="4"/>
      <c r="T62" s="4"/>
      <c r="V62" s="4"/>
      <c r="W62" s="4"/>
      <c r="X62" s="4"/>
      <c r="Y62" s="4"/>
      <c r="Z62" s="4"/>
      <c r="AA62" s="4"/>
    </row>
    <row r="63" spans="1:27" ht="12.75">
      <c r="A63" s="4"/>
      <c r="B63" s="4"/>
      <c r="C63" s="12"/>
      <c r="D63" s="4"/>
      <c r="E63" s="4"/>
      <c r="F63" s="4"/>
      <c r="G63" s="4"/>
      <c r="H63" s="5"/>
      <c r="I63" s="4"/>
      <c r="J63" s="4"/>
      <c r="K63" s="4"/>
      <c r="L63" s="13"/>
      <c r="M63" s="4"/>
      <c r="O63" s="4"/>
      <c r="P63" s="4"/>
      <c r="Q63" s="4"/>
      <c r="R63" s="4"/>
      <c r="S63" s="4"/>
      <c r="T63" s="4"/>
      <c r="V63" s="4"/>
      <c r="W63" s="4"/>
      <c r="X63" s="4"/>
      <c r="Y63" s="4"/>
      <c r="Z63" s="4"/>
      <c r="AA63" s="4"/>
    </row>
    <row r="64" spans="1:27" ht="12.75">
      <c r="A64" s="4"/>
      <c r="B64" s="4"/>
      <c r="C64" s="12"/>
      <c r="D64" s="4"/>
      <c r="E64" s="4"/>
      <c r="F64" s="14" t="s">
        <v>24</v>
      </c>
      <c r="G64" s="4"/>
      <c r="H64" s="5"/>
      <c r="I64" s="4" t="s">
        <v>625</v>
      </c>
      <c r="J64" s="4"/>
      <c r="K64" s="4"/>
      <c r="L64" s="13"/>
      <c r="M64" s="4"/>
      <c r="O64" s="4"/>
      <c r="P64" s="4"/>
      <c r="Q64" s="4"/>
      <c r="R64" s="4"/>
      <c r="S64" s="4"/>
      <c r="T64" s="4"/>
      <c r="V64" s="4"/>
      <c r="W64" s="4"/>
      <c r="X64" s="4"/>
      <c r="Y64" s="4"/>
      <c r="Z64" s="4"/>
      <c r="AA64" s="4"/>
    </row>
    <row r="65" spans="1:27" ht="12.75">
      <c r="A65" s="4"/>
      <c r="B65" s="4"/>
      <c r="C65" s="12"/>
      <c r="D65" s="4"/>
      <c r="E65" s="4"/>
      <c r="F65" s="4" t="s">
        <v>25</v>
      </c>
      <c r="G65" s="4"/>
      <c r="H65" s="5"/>
      <c r="I65" s="4"/>
      <c r="J65" s="4"/>
      <c r="K65" s="4"/>
      <c r="L65" s="13"/>
      <c r="M65" s="4"/>
      <c r="O65" s="4"/>
      <c r="P65" s="4"/>
      <c r="Q65" s="4"/>
      <c r="R65" s="4"/>
      <c r="S65" s="4"/>
      <c r="T65" s="4"/>
      <c r="V65" s="4"/>
      <c r="W65" s="4"/>
      <c r="X65" s="4"/>
      <c r="Y65" s="4"/>
      <c r="Z65" s="4"/>
      <c r="AA65" s="4"/>
    </row>
    <row r="66" spans="1:27" ht="12.75">
      <c r="A66" s="4"/>
      <c r="B66" s="4"/>
      <c r="C66" s="12"/>
      <c r="D66" s="4"/>
      <c r="E66" s="4"/>
      <c r="F66" s="14" t="s">
        <v>26</v>
      </c>
      <c r="G66" s="4"/>
      <c r="H66" s="5"/>
      <c r="I66" s="4" t="s">
        <v>626</v>
      </c>
      <c r="J66" s="4"/>
      <c r="K66" s="4"/>
      <c r="L66" s="13"/>
      <c r="M66" s="4"/>
      <c r="O66" s="4"/>
      <c r="P66" s="4"/>
      <c r="Q66" s="4"/>
      <c r="R66" s="4"/>
      <c r="S66" s="4"/>
      <c r="T66" s="4"/>
      <c r="V66" s="4"/>
      <c r="W66" s="4"/>
      <c r="X66" s="4"/>
      <c r="Y66" s="4"/>
      <c r="Z66" s="4"/>
      <c r="AA66" s="4"/>
    </row>
    <row r="67" spans="1:27" ht="12.75">
      <c r="A67" s="4"/>
      <c r="B67" s="4"/>
      <c r="C67" s="12"/>
      <c r="D67" s="4"/>
      <c r="E67" s="4"/>
      <c r="F67" s="14" t="s">
        <v>27</v>
      </c>
      <c r="G67" s="4"/>
      <c r="H67" s="5"/>
      <c r="I67" s="4" t="s">
        <v>627</v>
      </c>
      <c r="J67" s="4"/>
      <c r="K67" s="4"/>
      <c r="L67" s="13"/>
      <c r="M67" s="4"/>
      <c r="O67" s="4"/>
      <c r="P67" s="4"/>
      <c r="Q67" s="4"/>
      <c r="R67" s="4"/>
      <c r="S67" s="4"/>
      <c r="T67" s="4"/>
      <c r="V67" s="4"/>
      <c r="W67" s="4"/>
      <c r="X67" s="4"/>
      <c r="Y67" s="4"/>
      <c r="Z67" s="4"/>
      <c r="AA67" s="4"/>
    </row>
    <row r="68" spans="1:27" ht="12.75">
      <c r="A68" s="4"/>
      <c r="B68" s="4"/>
      <c r="C68" s="12"/>
      <c r="D68" s="4"/>
      <c r="E68" s="4"/>
      <c r="F68" s="4"/>
      <c r="G68" s="4"/>
      <c r="H68" s="5"/>
      <c r="I68" s="4"/>
      <c r="J68" s="4"/>
      <c r="K68" s="4"/>
      <c r="L68" s="13"/>
      <c r="M68" s="4"/>
      <c r="O68" s="4"/>
      <c r="P68" s="4"/>
      <c r="Q68" s="4"/>
      <c r="R68" s="4"/>
      <c r="S68" s="4"/>
      <c r="T68" s="4"/>
      <c r="V68" s="4"/>
      <c r="W68" s="4"/>
      <c r="X68" s="4"/>
      <c r="Y68" s="4"/>
      <c r="Z68" s="4"/>
      <c r="AA68" s="4"/>
    </row>
    <row r="69" spans="1:27" ht="12.75">
      <c r="A69" s="4"/>
      <c r="B69" s="4"/>
      <c r="C69" s="12"/>
      <c r="D69" s="4"/>
      <c r="E69" s="4"/>
      <c r="F69" s="14" t="s">
        <v>28</v>
      </c>
      <c r="G69" s="4"/>
      <c r="H69" s="5"/>
      <c r="I69" s="4" t="s">
        <v>628</v>
      </c>
      <c r="J69" s="4"/>
      <c r="K69" s="4"/>
      <c r="L69" s="13"/>
      <c r="M69" s="4"/>
      <c r="O69" s="4"/>
      <c r="P69" s="4"/>
      <c r="Q69" s="4"/>
      <c r="R69" s="4"/>
      <c r="S69" s="4"/>
      <c r="T69" s="4"/>
      <c r="V69" s="4"/>
      <c r="W69" s="4"/>
      <c r="X69" s="4"/>
      <c r="Y69" s="4"/>
      <c r="Z69" s="4"/>
      <c r="AA69" s="4"/>
    </row>
    <row r="70" spans="1:27" ht="12.75">
      <c r="A70" s="4"/>
      <c r="B70" s="4"/>
      <c r="C70" s="12"/>
      <c r="D70" s="4"/>
      <c r="E70" s="4"/>
      <c r="F70" s="4"/>
      <c r="G70" s="4"/>
      <c r="H70" s="5"/>
      <c r="I70" s="4"/>
      <c r="J70" s="4"/>
      <c r="K70" s="4"/>
      <c r="L70" s="13"/>
      <c r="M70" s="4"/>
      <c r="O70" s="4"/>
      <c r="P70" s="4"/>
      <c r="Q70" s="4"/>
      <c r="R70" s="4"/>
      <c r="S70" s="4"/>
      <c r="T70" s="4"/>
      <c r="V70" s="4"/>
      <c r="W70" s="4"/>
      <c r="X70" s="4"/>
      <c r="Y70" s="4"/>
      <c r="Z70" s="4"/>
      <c r="AA70" s="4"/>
    </row>
    <row r="71" spans="1:27" ht="12.75">
      <c r="A71" s="4"/>
      <c r="B71" s="4"/>
      <c r="C71" s="12"/>
      <c r="D71" s="4"/>
      <c r="E71" s="4"/>
      <c r="F71" s="4" t="s">
        <v>29</v>
      </c>
      <c r="G71" s="4"/>
      <c r="H71" s="5"/>
      <c r="I71" s="18" t="s">
        <v>30</v>
      </c>
      <c r="J71" s="4"/>
      <c r="K71" s="4"/>
      <c r="L71" s="13"/>
      <c r="M71" s="4"/>
      <c r="O71" s="4"/>
      <c r="P71" s="4"/>
      <c r="Q71" s="4"/>
      <c r="R71" s="4"/>
      <c r="S71" s="4"/>
      <c r="T71" s="4"/>
      <c r="V71" s="4"/>
      <c r="W71" s="4"/>
      <c r="X71" s="4"/>
      <c r="Y71" s="4"/>
      <c r="Z71" s="4"/>
      <c r="AA71" s="4"/>
    </row>
    <row r="72" spans="1:27" ht="12.75">
      <c r="A72" s="4"/>
      <c r="B72" s="4"/>
      <c r="C72" s="12"/>
      <c r="D72" s="4"/>
      <c r="E72" s="4"/>
      <c r="F72" s="4" t="s">
        <v>31</v>
      </c>
      <c r="G72" s="4"/>
      <c r="H72" s="5"/>
      <c r="I72" s="4" t="s">
        <v>32</v>
      </c>
      <c r="J72" s="4"/>
      <c r="K72" s="4"/>
      <c r="L72" s="13"/>
      <c r="M72" s="4"/>
      <c r="O72" s="4"/>
      <c r="P72" s="4"/>
      <c r="Q72" s="4"/>
      <c r="R72" s="4"/>
      <c r="S72" s="4"/>
      <c r="T72" s="4"/>
      <c r="V72" s="4"/>
      <c r="W72" s="4"/>
      <c r="X72" s="4"/>
      <c r="Y72" s="4"/>
      <c r="Z72" s="4"/>
      <c r="AA72" s="4"/>
    </row>
    <row r="73" spans="1:27" ht="13.5" thickBot="1">
      <c r="A73" s="4"/>
      <c r="B73" s="4"/>
      <c r="C73" s="19"/>
      <c r="D73" s="20"/>
      <c r="E73" s="20"/>
      <c r="F73" s="20"/>
      <c r="G73" s="20"/>
      <c r="H73" s="21"/>
      <c r="I73" s="20"/>
      <c r="J73" s="20"/>
      <c r="K73" s="20"/>
      <c r="L73" s="22"/>
      <c r="M73" s="4"/>
      <c r="O73" s="4"/>
      <c r="P73" s="4"/>
      <c r="Q73" s="4"/>
      <c r="R73" s="4"/>
      <c r="S73" s="4"/>
      <c r="T73" s="4"/>
      <c r="V73" s="4"/>
      <c r="W73" s="4"/>
      <c r="X73" s="4"/>
      <c r="Y73" s="4"/>
      <c r="Z73" s="4"/>
      <c r="AA73" s="4"/>
    </row>
    <row r="74" spans="1:27" ht="12.75">
      <c r="A74" s="4"/>
      <c r="B74" s="4"/>
      <c r="C74" s="4"/>
      <c r="D74" s="4"/>
      <c r="E74" s="4"/>
      <c r="F74" s="4"/>
      <c r="G74" s="4"/>
      <c r="H74" s="5"/>
      <c r="I74" s="4"/>
      <c r="J74" s="4"/>
      <c r="K74" s="4"/>
      <c r="L74" s="4"/>
      <c r="M74" s="4"/>
      <c r="O74" s="4"/>
      <c r="P74" s="4"/>
      <c r="Q74" s="4"/>
      <c r="R74" s="4"/>
      <c r="S74" s="4"/>
      <c r="T74" s="4"/>
      <c r="V74" s="4"/>
      <c r="W74" s="4"/>
      <c r="X74" s="4"/>
      <c r="Y74" s="4"/>
      <c r="Z74" s="4"/>
      <c r="AA74" s="4"/>
    </row>
    <row r="75" spans="1:27" ht="13.5" thickBot="1">
      <c r="A75" s="4"/>
      <c r="B75" s="4"/>
      <c r="C75" s="4"/>
      <c r="D75" s="4"/>
      <c r="E75" s="4"/>
      <c r="F75" s="4"/>
      <c r="G75" s="4"/>
      <c r="H75" s="5"/>
      <c r="I75" s="5" t="s">
        <v>33</v>
      </c>
      <c r="J75" s="4"/>
      <c r="K75" s="4"/>
      <c r="L75" s="4" t="s">
        <v>34</v>
      </c>
      <c r="M75" s="4"/>
      <c r="O75" s="4"/>
      <c r="P75" s="4"/>
      <c r="Q75" s="4"/>
      <c r="R75" s="4"/>
      <c r="S75" s="4"/>
      <c r="T75" s="4"/>
      <c r="V75" s="4"/>
      <c r="W75" s="4"/>
      <c r="X75" s="4"/>
      <c r="Y75" s="4"/>
      <c r="Z75" s="4"/>
      <c r="AA75" s="4"/>
    </row>
    <row r="76" spans="1:27" ht="12.75">
      <c r="A76" s="4"/>
      <c r="B76" s="4"/>
      <c r="C76" s="8"/>
      <c r="D76" s="9"/>
      <c r="E76" s="9"/>
      <c r="F76" s="9"/>
      <c r="G76" s="9"/>
      <c r="H76" s="10"/>
      <c r="I76" s="9"/>
      <c r="J76" s="9"/>
      <c r="K76" s="9"/>
      <c r="L76" s="11"/>
      <c r="M76" s="4"/>
      <c r="O76" s="4"/>
      <c r="P76" s="4"/>
      <c r="Q76" s="4"/>
      <c r="R76" s="4"/>
      <c r="S76" s="4"/>
      <c r="T76" s="4"/>
      <c r="V76" s="4"/>
      <c r="W76" s="4"/>
      <c r="X76" s="4"/>
      <c r="Y76" s="4"/>
      <c r="Z76" s="4"/>
      <c r="AA76" s="4"/>
    </row>
    <row r="77" spans="1:27" ht="12.75">
      <c r="A77" s="4"/>
      <c r="B77" s="4"/>
      <c r="C77" s="12"/>
      <c r="D77" s="4"/>
      <c r="E77" s="4"/>
      <c r="F77" s="23" t="s">
        <v>35</v>
      </c>
      <c r="G77" s="4"/>
      <c r="H77" s="5"/>
      <c r="I77" s="4"/>
      <c r="J77" s="24" t="s">
        <v>36</v>
      </c>
      <c r="K77" s="4"/>
      <c r="L77" s="13"/>
      <c r="M77" s="4"/>
      <c r="O77" s="4"/>
      <c r="P77" s="4"/>
      <c r="Q77" s="4"/>
      <c r="R77" s="4"/>
      <c r="S77" s="4"/>
      <c r="T77" s="4"/>
      <c r="V77" s="4"/>
      <c r="W77" s="4"/>
      <c r="X77" s="4"/>
      <c r="Y77" s="4"/>
      <c r="Z77" s="4"/>
      <c r="AA77" s="4"/>
    </row>
    <row r="78" spans="1:27" ht="12.75">
      <c r="A78" s="4"/>
      <c r="B78" s="4"/>
      <c r="C78" s="12"/>
      <c r="D78" s="4"/>
      <c r="E78" s="4"/>
      <c r="F78" s="25" t="s">
        <v>37</v>
      </c>
      <c r="G78" s="4"/>
      <c r="H78" s="5"/>
      <c r="I78" s="26"/>
      <c r="J78" s="27">
        <v>0.35</v>
      </c>
      <c r="K78" s="4"/>
      <c r="L78" s="13"/>
      <c r="M78" s="4"/>
      <c r="O78" s="4"/>
      <c r="P78" s="4"/>
      <c r="Q78" s="4"/>
      <c r="R78" s="4"/>
      <c r="S78" s="4"/>
      <c r="T78" s="4"/>
      <c r="V78" s="4"/>
      <c r="W78" s="4"/>
      <c r="X78" s="4"/>
      <c r="Y78" s="4"/>
      <c r="Z78" s="4"/>
      <c r="AA78" s="4"/>
    </row>
    <row r="79" spans="1:27" ht="12.75">
      <c r="A79" s="4"/>
      <c r="B79" s="4"/>
      <c r="C79" s="12"/>
      <c r="D79" s="4"/>
      <c r="E79" s="4"/>
      <c r="F79" s="25" t="s">
        <v>38</v>
      </c>
      <c r="G79" s="4"/>
      <c r="H79" s="5"/>
      <c r="I79" s="4"/>
      <c r="J79" s="27">
        <v>0</v>
      </c>
      <c r="K79" s="4"/>
      <c r="L79" s="13"/>
      <c r="M79" s="4"/>
      <c r="O79" s="4"/>
      <c r="P79" s="4"/>
      <c r="Q79" s="4"/>
      <c r="R79" s="4"/>
      <c r="S79" s="4"/>
      <c r="T79" s="4"/>
      <c r="V79" s="4"/>
      <c r="W79" s="4"/>
      <c r="X79" s="4"/>
      <c r="Y79" s="4"/>
      <c r="Z79" s="4"/>
      <c r="AA79" s="4"/>
    </row>
    <row r="80" spans="1:27" ht="12.75">
      <c r="A80" s="4"/>
      <c r="B80" s="4"/>
      <c r="C80" s="12"/>
      <c r="D80" s="4"/>
      <c r="E80" s="4"/>
      <c r="F80" s="4" t="s">
        <v>39</v>
      </c>
      <c r="G80" s="4"/>
      <c r="H80" s="5"/>
      <c r="I80" s="4"/>
      <c r="J80" s="28">
        <v>1.6120000000000001</v>
      </c>
      <c r="K80" s="29" t="s">
        <v>34</v>
      </c>
      <c r="L80" s="13"/>
      <c r="M80" s="4"/>
      <c r="O80" s="4"/>
      <c r="P80" s="4"/>
      <c r="Q80" s="4"/>
      <c r="R80" s="4"/>
      <c r="S80" s="4"/>
      <c r="T80" s="4"/>
      <c r="V80" s="4"/>
      <c r="W80" s="4"/>
      <c r="X80" s="4"/>
      <c r="Y80" s="4"/>
      <c r="Z80" s="4"/>
      <c r="AA80" s="4"/>
    </row>
    <row r="81" spans="1:27" ht="12.75">
      <c r="A81" s="4"/>
      <c r="B81" s="4"/>
      <c r="C81" s="12"/>
      <c r="D81" s="4"/>
      <c r="E81" s="4"/>
      <c r="F81" s="4" t="s">
        <v>40</v>
      </c>
      <c r="G81" s="4"/>
      <c r="H81" s="5"/>
      <c r="I81" s="4"/>
      <c r="J81" s="30">
        <v>0.35</v>
      </c>
      <c r="K81" s="4"/>
      <c r="L81" s="13"/>
      <c r="M81" s="4"/>
      <c r="O81" s="4"/>
      <c r="P81" s="4"/>
      <c r="Q81" s="4"/>
      <c r="R81" s="4"/>
      <c r="S81" s="4"/>
      <c r="T81" s="4"/>
      <c r="V81" s="4"/>
      <c r="W81" s="4"/>
      <c r="X81" s="4"/>
      <c r="Y81" s="4"/>
      <c r="Z81" s="4"/>
      <c r="AA81" s="4"/>
    </row>
    <row r="82" spans="1:27" ht="12.75">
      <c r="A82" s="4"/>
      <c r="B82" s="4"/>
      <c r="C82" s="12"/>
      <c r="D82" s="4"/>
      <c r="E82" s="4"/>
      <c r="F82" s="4"/>
      <c r="G82" s="4"/>
      <c r="H82" s="5"/>
      <c r="I82" s="4"/>
      <c r="J82" s="31"/>
      <c r="K82" s="4"/>
      <c r="L82" s="13"/>
      <c r="M82" s="4"/>
      <c r="O82" s="4"/>
      <c r="P82" s="4"/>
      <c r="Q82" s="4"/>
      <c r="R82" s="4"/>
      <c r="S82" s="4"/>
      <c r="T82" s="4"/>
      <c r="V82" s="4"/>
      <c r="W82" s="4"/>
      <c r="X82" s="4"/>
      <c r="Y82" s="4"/>
      <c r="Z82" s="4"/>
      <c r="AA82" s="4"/>
    </row>
    <row r="83" spans="1:27" ht="13.5" thickBot="1">
      <c r="A83" s="4"/>
      <c r="B83" s="4"/>
      <c r="C83" s="19"/>
      <c r="D83" s="20"/>
      <c r="E83" s="20"/>
      <c r="F83" s="20"/>
      <c r="G83" s="20"/>
      <c r="H83" s="21"/>
      <c r="I83" s="20"/>
      <c r="J83" s="20"/>
      <c r="K83" s="20"/>
      <c r="L83" s="22"/>
      <c r="M83" s="4"/>
      <c r="O83" s="4"/>
      <c r="P83" s="4"/>
      <c r="Q83" s="4"/>
      <c r="R83" s="4"/>
      <c r="S83" s="4"/>
      <c r="T83" s="4"/>
      <c r="V83" s="4"/>
      <c r="W83" s="4"/>
      <c r="X83" s="4"/>
      <c r="Y83" s="4"/>
      <c r="Z83" s="4"/>
      <c r="AA83" s="4"/>
    </row>
    <row r="84" spans="1:27" ht="12.75">
      <c r="A84" s="4"/>
      <c r="B84" s="4"/>
      <c r="C84" s="4"/>
      <c r="D84" s="4"/>
      <c r="E84" s="4"/>
      <c r="F84" s="4"/>
      <c r="G84" s="4"/>
      <c r="H84" s="5"/>
      <c r="I84" s="4"/>
      <c r="J84" s="4"/>
      <c r="K84" s="4"/>
      <c r="L84" s="4"/>
      <c r="M84" s="4"/>
      <c r="O84" s="4"/>
      <c r="P84" s="4"/>
      <c r="Q84" s="4"/>
      <c r="R84" s="4"/>
      <c r="S84" s="4"/>
      <c r="T84" s="4"/>
      <c r="V84" s="4"/>
      <c r="W84" s="4"/>
      <c r="X84" s="4"/>
      <c r="Y84" s="4"/>
      <c r="Z84" s="4"/>
      <c r="AA84" s="4"/>
    </row>
    <row r="85" spans="1:27" ht="13.5" thickBot="1">
      <c r="A85" s="4"/>
      <c r="B85" s="4"/>
      <c r="C85" s="4"/>
      <c r="D85" s="4"/>
      <c r="E85" s="4"/>
      <c r="F85" s="4"/>
      <c r="G85" s="4"/>
      <c r="H85" s="5"/>
      <c r="I85" s="5" t="s">
        <v>41</v>
      </c>
      <c r="J85" s="4"/>
      <c r="K85" s="4"/>
      <c r="L85" s="4"/>
      <c r="M85" s="4"/>
      <c r="O85" s="4"/>
      <c r="P85" s="4"/>
      <c r="Q85" s="4"/>
      <c r="R85" s="4"/>
      <c r="S85" s="4"/>
      <c r="T85" s="4"/>
      <c r="V85" s="4"/>
      <c r="W85" s="4"/>
      <c r="X85" s="4"/>
      <c r="Y85" s="4"/>
      <c r="Z85" s="4"/>
      <c r="AA85" s="4"/>
    </row>
    <row r="86" spans="1:27" ht="12.75">
      <c r="A86" s="4"/>
      <c r="B86" s="4"/>
      <c r="C86" s="8"/>
      <c r="D86" s="9"/>
      <c r="E86" s="9"/>
      <c r="F86" s="9"/>
      <c r="G86" s="9"/>
      <c r="H86" s="10"/>
      <c r="I86" s="9"/>
      <c r="J86" s="9"/>
      <c r="K86" s="9"/>
      <c r="L86" s="11"/>
      <c r="M86" s="4"/>
      <c r="O86" s="4"/>
      <c r="P86" s="4"/>
      <c r="Q86" s="4"/>
      <c r="R86" s="4"/>
      <c r="S86" s="4"/>
      <c r="T86" s="4"/>
      <c r="V86" s="4"/>
      <c r="W86" s="4"/>
      <c r="X86" s="4"/>
      <c r="Y86" s="4"/>
      <c r="Z86" s="4"/>
      <c r="AA86" s="4"/>
    </row>
    <row r="87" spans="1:27" ht="12.75">
      <c r="A87" s="4"/>
      <c r="B87" s="4"/>
      <c r="C87" s="12"/>
      <c r="D87" s="4"/>
      <c r="E87" s="4"/>
      <c r="F87" s="23"/>
      <c r="G87" s="23" t="s">
        <v>42</v>
      </c>
      <c r="H87" s="5"/>
      <c r="I87" s="4"/>
      <c r="J87" s="4"/>
      <c r="K87" s="4"/>
      <c r="L87" s="13"/>
      <c r="M87" s="4"/>
      <c r="O87" s="4"/>
      <c r="P87" s="4"/>
      <c r="Q87" s="4"/>
      <c r="R87" s="4"/>
      <c r="S87" s="4"/>
      <c r="T87" s="4"/>
      <c r="V87" s="4"/>
      <c r="W87" s="4"/>
      <c r="X87" s="4"/>
      <c r="Y87" s="4"/>
      <c r="Z87" s="4"/>
      <c r="AA87" s="4"/>
    </row>
    <row r="88" spans="1:27" ht="12.75">
      <c r="A88" s="4"/>
      <c r="B88" s="4"/>
      <c r="C88" s="12"/>
      <c r="D88" s="4"/>
      <c r="E88" s="4"/>
      <c r="F88" s="4"/>
      <c r="G88" s="4"/>
      <c r="H88" s="5"/>
      <c r="I88" s="4"/>
      <c r="J88" s="4"/>
      <c r="K88" s="4"/>
      <c r="L88" s="13"/>
      <c r="M88" s="4"/>
      <c r="O88" s="4"/>
      <c r="P88" s="4"/>
      <c r="Q88" s="4"/>
      <c r="R88" s="4"/>
      <c r="S88" s="4"/>
      <c r="T88" s="4"/>
      <c r="V88" s="4"/>
      <c r="W88" s="4"/>
      <c r="X88" s="4"/>
      <c r="Y88" s="4"/>
      <c r="Z88" s="4"/>
      <c r="AA88" s="4"/>
    </row>
    <row r="89" spans="1:27" ht="12.75">
      <c r="A89" s="4"/>
      <c r="B89" s="4"/>
      <c r="C89" s="12"/>
      <c r="D89" s="4"/>
      <c r="E89" s="4"/>
      <c r="F89" s="4"/>
      <c r="G89" s="5" t="s">
        <v>43</v>
      </c>
      <c r="H89" s="5"/>
      <c r="I89" s="5" t="s">
        <v>44</v>
      </c>
      <c r="J89" s="5" t="s">
        <v>45</v>
      </c>
      <c r="K89" s="4"/>
      <c r="L89" s="13"/>
      <c r="M89" s="4"/>
      <c r="O89" s="4"/>
      <c r="P89" s="4"/>
      <c r="Q89" s="4"/>
      <c r="R89" s="4"/>
      <c r="S89" s="4"/>
      <c r="T89" s="4"/>
      <c r="V89" s="4"/>
      <c r="W89" s="4"/>
      <c r="X89" s="4"/>
      <c r="Y89" s="4"/>
      <c r="Z89" s="4"/>
      <c r="AA89" s="4"/>
    </row>
    <row r="90" spans="1:27" ht="12.75">
      <c r="A90" s="4"/>
      <c r="B90" s="4"/>
      <c r="C90" s="12"/>
      <c r="D90" s="4"/>
      <c r="E90" s="4"/>
      <c r="F90" s="4"/>
      <c r="G90" s="24" t="s">
        <v>46</v>
      </c>
      <c r="H90" s="5"/>
      <c r="I90" s="24" t="s">
        <v>47</v>
      </c>
      <c r="J90" s="24" t="s">
        <v>47</v>
      </c>
      <c r="K90" s="4"/>
      <c r="L90" s="13"/>
      <c r="M90" s="4"/>
      <c r="O90" s="4"/>
      <c r="P90" s="4"/>
      <c r="Q90" s="4"/>
      <c r="R90" s="4"/>
      <c r="S90" s="4"/>
      <c r="T90" s="4"/>
      <c r="V90" s="4"/>
      <c r="W90" s="4"/>
      <c r="X90" s="4"/>
      <c r="Y90" s="4"/>
      <c r="Z90" s="4"/>
      <c r="AA90" s="4"/>
    </row>
    <row r="91" spans="1:27" ht="12.75">
      <c r="A91" s="4"/>
      <c r="B91" s="4"/>
      <c r="C91" s="12"/>
      <c r="D91" s="4"/>
      <c r="E91" s="4"/>
      <c r="F91" s="4"/>
      <c r="G91" s="4"/>
      <c r="H91" s="5"/>
      <c r="I91" s="4"/>
      <c r="J91" s="4"/>
      <c r="K91" s="4"/>
      <c r="L91" s="13"/>
      <c r="M91" s="4"/>
      <c r="O91" s="4"/>
      <c r="P91" s="4"/>
      <c r="Q91" s="4"/>
      <c r="R91" s="4"/>
      <c r="S91" s="4"/>
      <c r="T91" s="4"/>
      <c r="V91" s="4"/>
      <c r="W91" s="4"/>
      <c r="X91" s="4"/>
      <c r="Y91" s="4"/>
      <c r="Z91" s="4"/>
      <c r="AA91" s="4"/>
    </row>
    <row r="92" spans="1:27" ht="12.75">
      <c r="A92" s="4"/>
      <c r="B92" s="4"/>
      <c r="C92" s="12"/>
      <c r="D92" s="4"/>
      <c r="E92" s="4"/>
      <c r="F92" s="4"/>
      <c r="G92" s="4"/>
      <c r="H92" s="5"/>
      <c r="I92" s="4"/>
      <c r="J92" s="4"/>
      <c r="K92" s="4"/>
      <c r="L92" s="13"/>
      <c r="M92" s="4"/>
      <c r="O92" s="4"/>
      <c r="P92" s="4"/>
      <c r="Q92" s="4"/>
      <c r="R92" s="4"/>
      <c r="S92" s="4"/>
      <c r="T92" s="4"/>
      <c r="V92" s="4"/>
      <c r="W92" s="4"/>
      <c r="X92" s="4"/>
      <c r="Y92" s="4"/>
      <c r="Z92" s="4"/>
      <c r="AA92" s="4"/>
    </row>
    <row r="93" spans="1:27" ht="12.75">
      <c r="A93" s="4"/>
      <c r="B93" s="4"/>
      <c r="C93" s="12"/>
      <c r="D93" s="4" t="s">
        <v>48</v>
      </c>
      <c r="E93" s="4"/>
      <c r="F93" s="4"/>
      <c r="G93" s="27">
        <v>0.50880000000000003</v>
      </c>
      <c r="H93" s="5"/>
      <c r="I93" s="27">
        <v>5.1770794025157232E-2</v>
      </c>
      <c r="J93" s="27">
        <v>2.634098E-2</v>
      </c>
      <c r="K93" s="32"/>
      <c r="L93" s="13"/>
      <c r="M93" s="4"/>
      <c r="N93" s="33"/>
      <c r="O93" s="34"/>
      <c r="P93" s="4"/>
      <c r="Q93" s="4"/>
      <c r="R93" s="4"/>
      <c r="S93" s="4"/>
      <c r="T93" s="4"/>
      <c r="V93" s="4"/>
      <c r="W93" s="4"/>
      <c r="X93" s="4"/>
      <c r="Y93" s="4"/>
      <c r="Z93" s="4"/>
      <c r="AA93" s="4"/>
    </row>
    <row r="94" spans="1:27" ht="12.75">
      <c r="A94" s="4"/>
      <c r="B94" s="4"/>
      <c r="C94" s="12"/>
      <c r="D94" s="4" t="s">
        <v>49</v>
      </c>
      <c r="E94" s="4"/>
      <c r="F94" s="4"/>
      <c r="G94" s="27">
        <v>2.0000000000000001E-4</v>
      </c>
      <c r="H94" s="5"/>
      <c r="I94" s="27">
        <v>6.7500000000000004E-2</v>
      </c>
      <c r="J94" s="27">
        <v>1.3500000000000001E-5</v>
      </c>
      <c r="K94" s="4"/>
      <c r="L94" s="13"/>
      <c r="M94" s="4"/>
      <c r="N94" s="33"/>
      <c r="O94" s="34"/>
      <c r="P94" s="4"/>
      <c r="Q94" s="4"/>
      <c r="R94" s="4"/>
      <c r="S94" s="4"/>
      <c r="T94" s="4"/>
      <c r="V94" s="4"/>
      <c r="W94" s="4"/>
      <c r="X94" s="4"/>
      <c r="Y94" s="4"/>
      <c r="Z94" s="4"/>
      <c r="AA94" s="4"/>
    </row>
    <row r="95" spans="1:27" ht="12.75">
      <c r="A95" s="4"/>
      <c r="B95" s="4"/>
      <c r="C95" s="12"/>
      <c r="D95" s="4" t="s">
        <v>50</v>
      </c>
      <c r="E95" s="4"/>
      <c r="F95" s="4"/>
      <c r="G95" s="27">
        <v>0.49099999999999999</v>
      </c>
      <c r="H95" s="5"/>
      <c r="I95" s="27">
        <v>9.5000000000000001E-2</v>
      </c>
      <c r="J95" s="27">
        <v>4.6644999999999999E-2</v>
      </c>
      <c r="K95" s="4"/>
      <c r="L95" s="13"/>
      <c r="M95" s="4"/>
      <c r="N95" s="33"/>
      <c r="O95" s="34"/>
      <c r="P95" s="4"/>
      <c r="Q95" s="4"/>
      <c r="R95" s="4"/>
      <c r="S95" s="4"/>
      <c r="T95" s="4"/>
      <c r="V95" s="4"/>
      <c r="W95" s="4"/>
      <c r="X95" s="4"/>
      <c r="Y95" s="4"/>
      <c r="Z95" s="4"/>
      <c r="AA95" s="4"/>
    </row>
    <row r="96" spans="1:27" ht="13.5" thickBot="1">
      <c r="A96" s="4"/>
      <c r="B96" s="4"/>
      <c r="C96" s="12"/>
      <c r="D96" s="4"/>
      <c r="E96" s="4"/>
      <c r="F96" s="4"/>
      <c r="G96" s="35">
        <v>1</v>
      </c>
      <c r="H96" s="5"/>
      <c r="I96" s="27"/>
      <c r="J96" s="35">
        <v>7.2999999999999995E-2</v>
      </c>
      <c r="K96" s="36"/>
      <c r="L96" s="13"/>
      <c r="M96" s="4" t="s">
        <v>34</v>
      </c>
      <c r="O96" s="34"/>
      <c r="P96" s="4"/>
      <c r="Q96" s="4"/>
      <c r="R96" s="4"/>
      <c r="S96" s="4"/>
      <c r="T96" s="4"/>
      <c r="V96" s="4"/>
      <c r="W96" s="4"/>
      <c r="X96" s="4"/>
      <c r="Y96" s="4"/>
      <c r="Z96" s="4"/>
      <c r="AA96" s="4"/>
    </row>
    <row r="97" spans="1:27" ht="14.25" thickTop="1" thickBot="1">
      <c r="A97" s="4"/>
      <c r="B97" s="4"/>
      <c r="C97" s="19"/>
      <c r="D97" s="20"/>
      <c r="E97" s="20"/>
      <c r="F97" s="20"/>
      <c r="G97" s="20"/>
      <c r="H97" s="21"/>
      <c r="I97" s="20"/>
      <c r="J97" s="20"/>
      <c r="K97" s="20"/>
      <c r="L97" s="22"/>
      <c r="M97" s="4"/>
      <c r="O97" s="4"/>
      <c r="P97" s="4"/>
      <c r="Q97" s="4"/>
      <c r="R97" s="4"/>
      <c r="S97" s="4"/>
      <c r="T97" s="4"/>
      <c r="V97" s="4"/>
      <c r="W97" s="4"/>
      <c r="X97" s="4"/>
      <c r="Y97" s="4"/>
      <c r="Z97" s="4"/>
      <c r="AA97" s="4"/>
    </row>
    <row r="98" spans="1:27" ht="12.75">
      <c r="A98" s="4"/>
      <c r="B98" s="4"/>
      <c r="C98" s="4"/>
      <c r="D98" s="4"/>
      <c r="E98" s="4"/>
      <c r="F98" s="4"/>
      <c r="G98" s="4"/>
      <c r="H98" s="5"/>
      <c r="I98" s="4"/>
      <c r="J98" s="4"/>
      <c r="K98" s="4"/>
      <c r="L98" s="4"/>
      <c r="M98" s="4"/>
      <c r="O98" s="4"/>
      <c r="P98" s="4"/>
      <c r="Q98" s="4"/>
      <c r="R98" s="4"/>
      <c r="S98" s="4"/>
      <c r="T98" s="4"/>
      <c r="V98" s="4"/>
      <c r="W98" s="4"/>
      <c r="X98" s="4"/>
      <c r="Y98" s="4"/>
      <c r="Z98" s="4"/>
      <c r="AA98" s="4"/>
    </row>
    <row r="99" spans="1:27" ht="13.5" thickBot="1">
      <c r="A99" s="4"/>
      <c r="B99" s="4"/>
      <c r="C99" s="4"/>
      <c r="D99" s="4"/>
      <c r="E99" s="4"/>
      <c r="F99" s="4"/>
      <c r="G99" s="4"/>
      <c r="H99" s="5"/>
      <c r="I99" s="4" t="s">
        <v>51</v>
      </c>
      <c r="J99" s="4"/>
      <c r="K99" s="4"/>
      <c r="L99" s="4"/>
      <c r="M99" s="4"/>
      <c r="O99" s="4"/>
      <c r="P99" s="4"/>
      <c r="Q99" s="4"/>
      <c r="R99" s="4"/>
      <c r="S99" s="4"/>
      <c r="T99" s="4"/>
      <c r="V99" s="4"/>
      <c r="W99" s="4"/>
      <c r="X99" s="4"/>
      <c r="Y99" s="4"/>
      <c r="Z99" s="4"/>
      <c r="AA99" s="4"/>
    </row>
    <row r="100" spans="1:27" ht="12.75">
      <c r="A100" s="4"/>
      <c r="B100" s="4"/>
      <c r="C100" s="711" t="s">
        <v>1313</v>
      </c>
      <c r="D100" s="712"/>
      <c r="E100" s="712"/>
      <c r="F100" s="712"/>
      <c r="G100" s="712"/>
      <c r="H100" s="712"/>
      <c r="I100" s="712"/>
      <c r="J100" s="712"/>
      <c r="K100" s="712"/>
      <c r="L100" s="713"/>
      <c r="M100" s="4"/>
      <c r="O100" s="4"/>
      <c r="P100" s="4"/>
      <c r="Q100" s="4"/>
      <c r="R100" s="4"/>
      <c r="S100" s="4"/>
      <c r="T100" s="4"/>
      <c r="V100" s="4"/>
      <c r="W100" s="4"/>
      <c r="X100" s="4"/>
      <c r="Y100" s="4"/>
      <c r="Z100" s="4"/>
      <c r="AA100" s="4"/>
    </row>
    <row r="101" spans="1:27" ht="12.75">
      <c r="A101" s="4"/>
      <c r="B101" s="4"/>
      <c r="C101" s="714"/>
      <c r="D101" s="715"/>
      <c r="E101" s="715"/>
      <c r="F101" s="715"/>
      <c r="G101" s="715"/>
      <c r="H101" s="715"/>
      <c r="I101" s="715"/>
      <c r="J101" s="715"/>
      <c r="K101" s="715"/>
      <c r="L101" s="716"/>
      <c r="M101" s="4"/>
      <c r="O101" s="4"/>
      <c r="P101" s="4"/>
      <c r="Q101" s="4"/>
      <c r="R101" s="4"/>
      <c r="S101" s="4"/>
      <c r="T101" s="4"/>
      <c r="V101" s="4"/>
      <c r="W101" s="4"/>
      <c r="X101" s="4"/>
      <c r="Y101" s="4"/>
      <c r="Z101" s="4"/>
      <c r="AA101" s="4"/>
    </row>
    <row r="102" spans="1:27" ht="12.75">
      <c r="A102" s="4"/>
      <c r="B102" s="4"/>
      <c r="C102" s="714"/>
      <c r="D102" s="715"/>
      <c r="E102" s="715"/>
      <c r="F102" s="715"/>
      <c r="G102" s="715"/>
      <c r="H102" s="715"/>
      <c r="I102" s="715"/>
      <c r="J102" s="715"/>
      <c r="K102" s="715"/>
      <c r="L102" s="716"/>
      <c r="M102" s="4"/>
      <c r="O102" s="4"/>
      <c r="P102" s="4"/>
      <c r="Q102" s="4"/>
      <c r="R102" s="4"/>
      <c r="S102" s="4"/>
      <c r="T102" s="4"/>
      <c r="V102" s="4"/>
      <c r="W102" s="4"/>
      <c r="X102" s="4"/>
      <c r="Y102" s="4"/>
      <c r="Z102" s="4"/>
      <c r="AA102" s="4"/>
    </row>
    <row r="103" spans="1:27" ht="12.75">
      <c r="A103" s="4"/>
      <c r="B103" s="4"/>
      <c r="C103" s="714"/>
      <c r="D103" s="715"/>
      <c r="E103" s="715"/>
      <c r="F103" s="715"/>
      <c r="G103" s="715"/>
      <c r="H103" s="715"/>
      <c r="I103" s="715"/>
      <c r="J103" s="715"/>
      <c r="K103" s="715"/>
      <c r="L103" s="716"/>
      <c r="M103" s="4"/>
      <c r="O103" s="4"/>
      <c r="P103" s="4"/>
      <c r="Q103" s="4"/>
      <c r="R103" s="4"/>
      <c r="S103" s="4"/>
      <c r="T103" s="4"/>
      <c r="V103" s="4"/>
      <c r="W103" s="4"/>
      <c r="X103" s="4"/>
      <c r="Y103" s="4"/>
      <c r="Z103" s="4"/>
      <c r="AA103" s="4"/>
    </row>
    <row r="104" spans="1:27" ht="12.75">
      <c r="A104" s="4"/>
      <c r="B104" s="4"/>
      <c r="C104" s="714"/>
      <c r="D104" s="715"/>
      <c r="E104" s="715"/>
      <c r="F104" s="715"/>
      <c r="G104" s="715"/>
      <c r="H104" s="715"/>
      <c r="I104" s="715"/>
      <c r="J104" s="715"/>
      <c r="K104" s="715"/>
      <c r="L104" s="716"/>
      <c r="M104" s="4"/>
      <c r="O104" s="4"/>
      <c r="P104" s="4"/>
      <c r="Q104" s="4"/>
      <c r="R104" s="4"/>
      <c r="S104" s="4"/>
      <c r="T104" s="4"/>
      <c r="V104" s="4"/>
      <c r="W104" s="4"/>
      <c r="X104" s="4"/>
      <c r="Y104" s="4"/>
      <c r="Z104" s="4"/>
      <c r="AA104" s="4"/>
    </row>
    <row r="105" spans="1:27" ht="12.75">
      <c r="A105" s="4"/>
      <c r="B105" s="4"/>
      <c r="C105" s="714"/>
      <c r="D105" s="715"/>
      <c r="E105" s="715"/>
      <c r="F105" s="715"/>
      <c r="G105" s="715"/>
      <c r="H105" s="715"/>
      <c r="I105" s="715"/>
      <c r="J105" s="715"/>
      <c r="K105" s="715"/>
      <c r="L105" s="716"/>
      <c r="M105" s="4"/>
      <c r="O105" s="4"/>
      <c r="P105" s="4"/>
      <c r="Q105" s="4"/>
      <c r="R105" s="4"/>
      <c r="S105" s="4"/>
      <c r="T105" s="4"/>
      <c r="V105" s="4"/>
      <c r="W105" s="4"/>
      <c r="X105" s="4"/>
      <c r="Y105" s="4"/>
      <c r="Z105" s="4"/>
      <c r="AA105" s="4"/>
    </row>
    <row r="106" spans="1:27" ht="12.75">
      <c r="A106" s="4"/>
      <c r="B106" s="4"/>
      <c r="C106" s="714"/>
      <c r="D106" s="715"/>
      <c r="E106" s="715"/>
      <c r="F106" s="715"/>
      <c r="G106" s="715"/>
      <c r="H106" s="715"/>
      <c r="I106" s="715"/>
      <c r="J106" s="715"/>
      <c r="K106" s="715"/>
      <c r="L106" s="716"/>
      <c r="M106" s="4"/>
      <c r="O106" s="4"/>
      <c r="P106" s="4"/>
      <c r="Q106" s="4"/>
      <c r="R106" s="4"/>
      <c r="S106" s="4"/>
      <c r="T106" s="4"/>
      <c r="V106" s="4"/>
      <c r="W106" s="4"/>
      <c r="X106" s="4"/>
      <c r="Y106" s="4"/>
      <c r="Z106" s="4"/>
      <c r="AA106" s="4"/>
    </row>
    <row r="107" spans="1:27" ht="13.5" thickBot="1">
      <c r="A107" s="4"/>
      <c r="B107" s="4"/>
      <c r="C107" s="717"/>
      <c r="D107" s="718"/>
      <c r="E107" s="718"/>
      <c r="F107" s="718"/>
      <c r="G107" s="718"/>
      <c r="H107" s="718"/>
      <c r="I107" s="718"/>
      <c r="J107" s="718"/>
      <c r="K107" s="718"/>
      <c r="L107" s="719"/>
      <c r="M107" s="4"/>
      <c r="O107" s="4"/>
      <c r="P107" s="4"/>
      <c r="Q107" s="4"/>
      <c r="R107" s="4"/>
      <c r="S107" s="4"/>
      <c r="T107" s="4"/>
      <c r="V107" s="4"/>
      <c r="W107" s="4"/>
      <c r="X107" s="4"/>
      <c r="Y107" s="4"/>
      <c r="Z107" s="4"/>
      <c r="AA107" s="4"/>
    </row>
    <row r="108" spans="1:27" ht="12.75">
      <c r="A108" s="4"/>
      <c r="B108" s="4"/>
      <c r="C108" s="4"/>
      <c r="D108" s="4"/>
      <c r="E108" s="4"/>
      <c r="F108" s="4"/>
      <c r="G108" s="4"/>
      <c r="H108" s="5"/>
      <c r="I108" s="37"/>
      <c r="J108" s="4"/>
      <c r="K108" s="4"/>
      <c r="L108" s="4"/>
      <c r="M108" s="4"/>
      <c r="O108" s="4"/>
      <c r="P108" s="4"/>
      <c r="Q108" s="4"/>
      <c r="R108" s="4"/>
      <c r="S108" s="4"/>
      <c r="T108" s="4"/>
      <c r="V108" s="4"/>
      <c r="W108" s="4"/>
      <c r="X108" s="4"/>
      <c r="Y108" s="4"/>
      <c r="Z108" s="4"/>
      <c r="AA108" s="4"/>
    </row>
    <row r="109" spans="1:27" ht="11.65" customHeight="1">
      <c r="A109" s="4"/>
      <c r="B109" s="38" t="s">
        <v>1317</v>
      </c>
      <c r="C109" s="4"/>
      <c r="D109" s="4"/>
      <c r="E109" s="4"/>
      <c r="F109" s="4"/>
      <c r="G109" s="4"/>
      <c r="H109" s="5"/>
      <c r="I109" s="4"/>
      <c r="J109" s="4"/>
      <c r="K109" s="4"/>
      <c r="L109" s="4"/>
      <c r="M109" s="39"/>
      <c r="O109" s="39"/>
      <c r="P109" s="39"/>
      <c r="Q109" s="39"/>
      <c r="R109" s="39"/>
      <c r="S109" s="39"/>
      <c r="T109" s="39"/>
      <c r="V109" s="39"/>
      <c r="W109" s="39"/>
      <c r="X109" s="39"/>
      <c r="Y109" s="39"/>
      <c r="Z109" s="39"/>
      <c r="AA109" s="39"/>
    </row>
    <row r="110" spans="1:27" ht="11.65" customHeight="1">
      <c r="A110" s="4"/>
      <c r="B110" s="40" t="s">
        <v>625</v>
      </c>
      <c r="C110" s="41"/>
      <c r="D110" s="41"/>
      <c r="E110" s="41"/>
      <c r="F110" s="41"/>
      <c r="G110" s="4"/>
      <c r="H110" s="5"/>
      <c r="I110" s="4"/>
      <c r="J110" s="4"/>
      <c r="K110" s="4"/>
      <c r="L110" s="4"/>
      <c r="M110" s="4"/>
      <c r="O110" s="4"/>
      <c r="P110" s="4"/>
      <c r="Q110" s="4"/>
      <c r="R110" s="4"/>
      <c r="S110" s="4"/>
      <c r="T110" s="4"/>
      <c r="V110" s="4"/>
      <c r="W110" s="4"/>
      <c r="X110" s="4"/>
      <c r="Y110" s="4"/>
      <c r="Z110" s="4"/>
      <c r="AA110" s="4"/>
    </row>
    <row r="111" spans="1:27" ht="11.65" customHeight="1">
      <c r="A111" s="4"/>
      <c r="B111" s="4"/>
      <c r="C111" s="4"/>
      <c r="D111" s="4"/>
      <c r="E111" s="4"/>
      <c r="F111" s="4"/>
      <c r="G111" s="4"/>
      <c r="H111" s="5"/>
      <c r="I111" s="4"/>
      <c r="J111" s="4"/>
      <c r="K111" s="4"/>
      <c r="L111" s="4"/>
      <c r="M111" s="4"/>
      <c r="O111" s="4"/>
      <c r="P111" s="4"/>
      <c r="Q111" s="4"/>
      <c r="R111" s="4"/>
      <c r="S111" s="4"/>
      <c r="T111" s="4"/>
      <c r="V111" s="4"/>
      <c r="W111" s="4"/>
      <c r="X111" s="4"/>
      <c r="Y111" s="4"/>
      <c r="Z111" s="4"/>
      <c r="AA111" s="4"/>
    </row>
    <row r="112" spans="1:27" ht="14.25">
      <c r="A112" s="4"/>
      <c r="B112" s="42"/>
      <c r="C112" s="43" t="s">
        <v>53</v>
      </c>
      <c r="D112" s="43"/>
      <c r="E112" s="43"/>
      <c r="F112" s="43"/>
      <c r="G112" s="43"/>
      <c r="H112" s="44"/>
      <c r="I112" s="43"/>
      <c r="J112" s="43"/>
      <c r="K112" s="43"/>
      <c r="L112" s="43"/>
      <c r="M112" s="43"/>
      <c r="O112" s="43"/>
      <c r="P112" s="43"/>
      <c r="Q112" s="43"/>
      <c r="R112" s="43"/>
      <c r="S112" s="43"/>
      <c r="T112" s="43"/>
      <c r="V112" s="43"/>
      <c r="W112" s="43"/>
      <c r="X112" s="43"/>
      <c r="Y112" s="43"/>
      <c r="Z112" s="43"/>
      <c r="AA112" s="43"/>
    </row>
    <row r="113" spans="1:28" ht="11.65" customHeight="1">
      <c r="A113" s="4"/>
      <c r="B113" s="4"/>
      <c r="C113" s="4"/>
      <c r="D113" s="4"/>
      <c r="E113" s="4"/>
      <c r="F113" s="4"/>
      <c r="G113" s="4"/>
      <c r="H113" s="5"/>
      <c r="I113" s="4"/>
      <c r="J113" s="4"/>
      <c r="K113" s="4"/>
      <c r="L113" s="4"/>
      <c r="M113" s="4"/>
      <c r="O113" s="4"/>
      <c r="P113" s="4"/>
      <c r="Q113" s="4"/>
      <c r="R113" s="4"/>
      <c r="S113" s="4"/>
      <c r="T113" s="4"/>
      <c r="V113" s="4"/>
      <c r="W113" s="4"/>
      <c r="X113" s="4"/>
      <c r="Y113" s="4"/>
      <c r="Z113" s="4"/>
      <c r="AA113" s="4"/>
    </row>
    <row r="114" spans="1:28" ht="11.65" customHeight="1">
      <c r="A114" s="4"/>
      <c r="B114" s="4"/>
      <c r="C114" s="4"/>
      <c r="D114" s="4"/>
      <c r="E114" s="4"/>
      <c r="F114" s="4"/>
      <c r="G114" s="4"/>
      <c r="H114" s="5"/>
      <c r="I114" s="44" t="s">
        <v>54</v>
      </c>
      <c r="J114" s="44"/>
      <c r="K114" s="44"/>
      <c r="L114" s="44" t="s">
        <v>623</v>
      </c>
      <c r="M114" s="44"/>
      <c r="N114" s="45"/>
      <c r="O114" s="46" t="s">
        <v>55</v>
      </c>
      <c r="P114" s="44"/>
      <c r="Q114" s="44"/>
      <c r="R114" s="44"/>
      <c r="S114" s="44"/>
      <c r="T114" s="44"/>
      <c r="V114" s="44"/>
      <c r="W114" s="44"/>
      <c r="X114" s="44"/>
      <c r="Y114" s="44"/>
      <c r="Z114" s="44"/>
      <c r="AA114" s="44"/>
    </row>
    <row r="115" spans="1:28" s="52" customFormat="1" ht="11.65" customHeight="1">
      <c r="A115" s="47"/>
      <c r="B115" s="47"/>
      <c r="C115" s="48" t="s">
        <v>56</v>
      </c>
      <c r="D115" s="47"/>
      <c r="E115" s="47"/>
      <c r="F115" s="47"/>
      <c r="G115" s="47"/>
      <c r="H115" s="49" t="s">
        <v>57</v>
      </c>
      <c r="I115" s="49" t="s">
        <v>58</v>
      </c>
      <c r="J115" s="49" t="s">
        <v>59</v>
      </c>
      <c r="K115" s="49" t="s">
        <v>623</v>
      </c>
      <c r="L115" s="50" t="s">
        <v>60</v>
      </c>
      <c r="M115" s="49" t="s">
        <v>61</v>
      </c>
      <c r="N115" s="51"/>
      <c r="O115" s="46" t="s">
        <v>62</v>
      </c>
      <c r="P115" s="46"/>
      <c r="Q115" s="46"/>
      <c r="R115" s="46"/>
      <c r="S115" s="46"/>
      <c r="T115" s="46"/>
      <c r="U115" s="3"/>
      <c r="V115" s="46"/>
      <c r="W115" s="46"/>
      <c r="X115" s="46"/>
      <c r="Y115" s="46"/>
      <c r="Z115" s="46"/>
      <c r="AA115" s="46"/>
      <c r="AB115" s="3"/>
    </row>
    <row r="116" spans="1:28" ht="11.65" customHeight="1">
      <c r="N116" s="51"/>
    </row>
    <row r="117" spans="1:28" ht="11.65" customHeight="1">
      <c r="A117" s="53">
        <v>1</v>
      </c>
      <c r="C117" s="3" t="s">
        <v>63</v>
      </c>
      <c r="I117" s="54"/>
      <c r="N117" s="51"/>
      <c r="O117" s="55"/>
      <c r="P117" s="56"/>
    </row>
    <row r="118" spans="1:28" ht="11.65" customHeight="1">
      <c r="A118" s="53">
        <v>2</v>
      </c>
      <c r="E118" s="57" t="s">
        <v>64</v>
      </c>
      <c r="G118" s="58"/>
      <c r="H118" s="59">
        <v>2.2999999999999998</v>
      </c>
      <c r="I118" s="54">
        <v>4882277181.2200012</v>
      </c>
      <c r="J118" s="54">
        <v>4541812378.5600004</v>
      </c>
      <c r="K118" s="54">
        <v>340464802.65999997</v>
      </c>
      <c r="L118" s="54">
        <v>-2956502.3196026538</v>
      </c>
      <c r="M118" s="54">
        <v>337508300.3403973</v>
      </c>
      <c r="N118" s="60" t="s">
        <v>65</v>
      </c>
      <c r="P118" s="61"/>
      <c r="Q118" s="51"/>
      <c r="R118" s="51"/>
      <c r="S118" s="54"/>
      <c r="T118" s="54"/>
      <c r="V118" s="54"/>
      <c r="W118" s="54"/>
      <c r="X118" s="54"/>
      <c r="Y118" s="54"/>
      <c r="Z118" s="54"/>
      <c r="AA118" s="54"/>
      <c r="AB118" s="62"/>
    </row>
    <row r="119" spans="1:28" ht="11.65" customHeight="1">
      <c r="A119" s="53">
        <v>3</v>
      </c>
      <c r="E119" s="57" t="s">
        <v>66</v>
      </c>
      <c r="G119" s="58"/>
      <c r="H119" s="59">
        <v>2.2999999999999998</v>
      </c>
      <c r="I119" s="54">
        <v>0</v>
      </c>
      <c r="J119" s="54">
        <v>0</v>
      </c>
      <c r="K119" s="54">
        <v>0</v>
      </c>
      <c r="L119" s="54">
        <v>0</v>
      </c>
      <c r="M119" s="54">
        <v>0</v>
      </c>
      <c r="N119" s="51" t="s">
        <v>65</v>
      </c>
      <c r="P119" s="61"/>
      <c r="Q119" s="51"/>
      <c r="R119" s="51"/>
      <c r="S119" s="54"/>
      <c r="T119" s="54"/>
      <c r="V119" s="54"/>
      <c r="W119" s="54"/>
      <c r="X119" s="54"/>
      <c r="Y119" s="54"/>
      <c r="Z119" s="54"/>
      <c r="AA119" s="54"/>
      <c r="AB119" s="62"/>
    </row>
    <row r="120" spans="1:28" ht="11.65" customHeight="1">
      <c r="A120" s="53">
        <v>4</v>
      </c>
      <c r="E120" s="57" t="s">
        <v>67</v>
      </c>
      <c r="G120" s="58"/>
      <c r="H120" s="59">
        <v>2.2999999999999998</v>
      </c>
      <c r="I120" s="54">
        <v>38114870.8008046</v>
      </c>
      <c r="J120" s="54">
        <v>29767111.154782809</v>
      </c>
      <c r="K120" s="54">
        <v>8347759.6460217889</v>
      </c>
      <c r="L120" s="54">
        <v>0</v>
      </c>
      <c r="M120" s="54">
        <v>8347759.6460217889</v>
      </c>
      <c r="N120" s="51" t="s">
        <v>65</v>
      </c>
      <c r="P120" s="61"/>
      <c r="Q120" s="51"/>
      <c r="R120" s="51"/>
      <c r="S120" s="54"/>
      <c r="T120" s="54"/>
      <c r="V120" s="54"/>
      <c r="W120" s="63"/>
      <c r="X120" s="63"/>
      <c r="Y120" s="54"/>
      <c r="Z120" s="54"/>
      <c r="AA120" s="54"/>
      <c r="AB120" s="62"/>
    </row>
    <row r="121" spans="1:28" ht="11.65" customHeight="1">
      <c r="A121" s="53">
        <v>5</v>
      </c>
      <c r="E121" s="57" t="s">
        <v>68</v>
      </c>
      <c r="G121" s="58"/>
      <c r="H121" s="59">
        <v>2.4</v>
      </c>
      <c r="I121" s="64">
        <v>164873344.25</v>
      </c>
      <c r="J121" s="64">
        <v>154176148.84105092</v>
      </c>
      <c r="K121" s="64">
        <v>10697195.408949073</v>
      </c>
      <c r="L121" s="64">
        <v>-174253.95567404293</v>
      </c>
      <c r="M121" s="64">
        <v>10522941.45327503</v>
      </c>
      <c r="N121" s="51" t="s">
        <v>65</v>
      </c>
      <c r="P121" s="61"/>
      <c r="Q121" s="51"/>
      <c r="R121" s="51"/>
      <c r="S121" s="54"/>
      <c r="T121" s="54"/>
      <c r="V121" s="54"/>
      <c r="W121" s="54"/>
      <c r="X121" s="54"/>
      <c r="Y121" s="54"/>
      <c r="Z121" s="54"/>
      <c r="AA121" s="54"/>
      <c r="AB121" s="62"/>
    </row>
    <row r="122" spans="1:28" ht="11.65" customHeight="1">
      <c r="A122" s="53">
        <v>6</v>
      </c>
      <c r="E122" s="57" t="s">
        <v>69</v>
      </c>
      <c r="G122" s="58"/>
      <c r="H122" s="59">
        <v>2.4</v>
      </c>
      <c r="I122" s="65">
        <v>5085265396.2708054</v>
      </c>
      <c r="J122" s="65">
        <v>4725755638.5558348</v>
      </c>
      <c r="K122" s="65">
        <v>359509757.71497083</v>
      </c>
      <c r="L122" s="65">
        <v>-3130756.2752766968</v>
      </c>
      <c r="M122" s="65">
        <v>356379001.43969411</v>
      </c>
      <c r="O122" s="60">
        <v>0</v>
      </c>
      <c r="P122" s="61"/>
      <c r="Q122" s="51"/>
      <c r="R122" s="51"/>
      <c r="S122" s="54"/>
      <c r="T122" s="54"/>
      <c r="U122" s="54"/>
      <c r="V122" s="54"/>
      <c r="W122" s="54"/>
      <c r="X122" s="54"/>
      <c r="Y122" s="54"/>
      <c r="Z122" s="54"/>
      <c r="AA122" s="54"/>
      <c r="AB122" s="62"/>
    </row>
    <row r="123" spans="1:28" ht="11.65" customHeight="1">
      <c r="A123" s="53">
        <v>7</v>
      </c>
      <c r="G123" s="58"/>
      <c r="H123" s="59"/>
      <c r="N123" s="51"/>
      <c r="O123" s="61"/>
      <c r="P123" s="61"/>
      <c r="Q123" s="51"/>
      <c r="R123" s="51"/>
    </row>
    <row r="124" spans="1:28" ht="11.65" customHeight="1">
      <c r="A124" s="53">
        <v>8</v>
      </c>
      <c r="C124" s="3" t="s">
        <v>70</v>
      </c>
      <c r="G124" s="58"/>
      <c r="H124" s="59"/>
      <c r="N124" s="51"/>
      <c r="O124" s="61"/>
      <c r="P124" s="61"/>
      <c r="Q124" s="51"/>
      <c r="R124" s="51"/>
    </row>
    <row r="125" spans="1:28" ht="11.65" customHeight="1">
      <c r="A125" s="53">
        <v>9</v>
      </c>
      <c r="D125" s="57" t="s">
        <v>71</v>
      </c>
      <c r="E125" s="57"/>
      <c r="G125" s="58"/>
      <c r="H125" s="59">
        <v>2.6</v>
      </c>
      <c r="I125" s="54">
        <v>583804071.97504556</v>
      </c>
      <c r="J125" s="54">
        <v>510214682.13593668</v>
      </c>
      <c r="K125" s="54">
        <v>73589389.839109063</v>
      </c>
      <c r="L125" s="54">
        <v>-1495912.0241388164</v>
      </c>
      <c r="M125" s="54">
        <v>72093477.81497024</v>
      </c>
      <c r="N125" s="51" t="s">
        <v>65</v>
      </c>
      <c r="O125" s="61"/>
      <c r="P125" s="61"/>
      <c r="Q125" s="51"/>
      <c r="R125" s="51"/>
      <c r="S125" s="54"/>
      <c r="T125" s="54"/>
      <c r="U125" s="54"/>
      <c r="V125" s="54"/>
      <c r="W125" s="54"/>
      <c r="X125" s="54"/>
      <c r="Y125" s="54"/>
      <c r="Z125" s="54"/>
      <c r="AA125" s="54"/>
      <c r="AB125" s="62"/>
    </row>
    <row r="126" spans="1:28" ht="11.65" customHeight="1">
      <c r="A126" s="53">
        <v>10</v>
      </c>
      <c r="D126" s="57" t="s">
        <v>72</v>
      </c>
      <c r="E126" s="57"/>
      <c r="G126" s="58"/>
      <c r="H126" s="59">
        <v>2.7</v>
      </c>
      <c r="I126" s="54">
        <v>0</v>
      </c>
      <c r="J126" s="54">
        <v>0</v>
      </c>
      <c r="K126" s="54">
        <v>0</v>
      </c>
      <c r="L126" s="54">
        <v>0</v>
      </c>
      <c r="M126" s="54">
        <v>0</v>
      </c>
      <c r="N126" s="51" t="s">
        <v>65</v>
      </c>
      <c r="O126" s="61"/>
      <c r="P126" s="61"/>
      <c r="Q126" s="51"/>
      <c r="R126" s="51"/>
      <c r="S126" s="54"/>
      <c r="T126" s="54"/>
      <c r="V126" s="54"/>
      <c r="W126" s="54"/>
      <c r="X126" s="54"/>
      <c r="Y126" s="54"/>
      <c r="Z126" s="54"/>
      <c r="AA126" s="54"/>
      <c r="AB126" s="62"/>
    </row>
    <row r="127" spans="1:28" ht="11.65" customHeight="1">
      <c r="A127" s="53">
        <v>11</v>
      </c>
      <c r="D127" s="57" t="s">
        <v>73</v>
      </c>
      <c r="E127" s="57"/>
      <c r="G127" s="58"/>
      <c r="H127" s="59">
        <v>2.9</v>
      </c>
      <c r="I127" s="54">
        <v>43470099.009999998</v>
      </c>
      <c r="J127" s="54">
        <v>36015335.04543291</v>
      </c>
      <c r="K127" s="54">
        <v>7454763.9645670876</v>
      </c>
      <c r="L127" s="54">
        <v>41677.125205018303</v>
      </c>
      <c r="M127" s="54">
        <v>7496441.0897721061</v>
      </c>
      <c r="N127" s="51" t="s">
        <v>65</v>
      </c>
      <c r="O127" s="61"/>
      <c r="P127" s="61"/>
      <c r="Q127" s="51"/>
      <c r="R127" s="51"/>
      <c r="S127" s="54"/>
      <c r="T127" s="54"/>
      <c r="V127" s="54"/>
      <c r="W127" s="54"/>
      <c r="X127" s="54"/>
      <c r="Y127" s="54"/>
      <c r="Z127" s="54"/>
      <c r="AA127" s="54"/>
      <c r="AB127" s="62"/>
    </row>
    <row r="128" spans="1:28" ht="11.65" customHeight="1">
      <c r="A128" s="53">
        <v>12</v>
      </c>
      <c r="D128" s="57" t="s">
        <v>74</v>
      </c>
      <c r="E128" s="57"/>
      <c r="G128" s="58"/>
      <c r="H128" s="66">
        <v>2.1</v>
      </c>
      <c r="I128" s="54">
        <v>354657021.74703991</v>
      </c>
      <c r="J128" s="54">
        <v>292598344.32897365</v>
      </c>
      <c r="K128" s="54">
        <v>62058677.418066189</v>
      </c>
      <c r="L128" s="54">
        <v>2060654.2347940188</v>
      </c>
      <c r="M128" s="54">
        <v>64119331.652860209</v>
      </c>
      <c r="N128" s="51" t="s">
        <v>65</v>
      </c>
      <c r="O128" s="61"/>
      <c r="P128" s="61"/>
      <c r="Q128" s="51"/>
      <c r="R128" s="51"/>
      <c r="S128" s="54"/>
      <c r="T128" s="54"/>
      <c r="V128" s="54"/>
      <c r="W128" s="63"/>
      <c r="X128" s="63"/>
      <c r="Y128" s="54"/>
      <c r="Z128" s="54"/>
      <c r="AA128" s="54"/>
      <c r="AB128" s="62"/>
    </row>
    <row r="129" spans="1:28" ht="11.65" customHeight="1">
      <c r="A129" s="53">
        <v>13</v>
      </c>
      <c r="D129" s="3" t="s">
        <v>75</v>
      </c>
      <c r="G129" s="58"/>
      <c r="H129" s="66">
        <v>2.12</v>
      </c>
      <c r="I129" s="54">
        <v>182820387.98500004</v>
      </c>
      <c r="J129" s="54">
        <v>151426275.00262377</v>
      </c>
      <c r="K129" s="54">
        <v>31394112.982376307</v>
      </c>
      <c r="L129" s="54">
        <v>-84151.633296783926</v>
      </c>
      <c r="M129" s="54">
        <v>31309961.349079531</v>
      </c>
      <c r="N129" s="51" t="s">
        <v>65</v>
      </c>
      <c r="O129" s="61"/>
      <c r="P129" s="61"/>
      <c r="Q129" s="51"/>
      <c r="R129" s="51"/>
      <c r="S129" s="54"/>
      <c r="T129" s="54"/>
      <c r="V129" s="54"/>
      <c r="W129" s="54"/>
      <c r="X129" s="54"/>
      <c r="Y129" s="54"/>
      <c r="Z129" s="54"/>
      <c r="AA129" s="54"/>
      <c r="AB129" s="62"/>
    </row>
    <row r="130" spans="1:28" ht="11.65" customHeight="1">
      <c r="A130" s="53">
        <v>14</v>
      </c>
      <c r="D130" s="3" t="s">
        <v>76</v>
      </c>
      <c r="G130" s="58"/>
      <c r="H130" s="66">
        <v>2.13</v>
      </c>
      <c r="I130" s="54">
        <v>195147802.03999999</v>
      </c>
      <c r="J130" s="54">
        <v>184008715.76147154</v>
      </c>
      <c r="K130" s="54">
        <v>11139086.278528517</v>
      </c>
      <c r="L130" s="54">
        <v>72915.241777249423</v>
      </c>
      <c r="M130" s="54">
        <v>11212001.520305766</v>
      </c>
      <c r="N130" s="51" t="s">
        <v>65</v>
      </c>
      <c r="O130" s="61"/>
      <c r="P130" s="61"/>
      <c r="Q130" s="51"/>
      <c r="R130" s="51"/>
      <c r="S130" s="54"/>
      <c r="T130" s="54"/>
      <c r="U130" s="54"/>
      <c r="V130" s="54"/>
      <c r="W130" s="54"/>
      <c r="X130" s="54"/>
      <c r="Y130" s="54"/>
      <c r="Z130" s="54"/>
      <c r="AA130" s="54"/>
      <c r="AB130" s="62"/>
    </row>
    <row r="131" spans="1:28" ht="11.65" customHeight="1">
      <c r="A131" s="53">
        <v>15</v>
      </c>
      <c r="D131" s="3" t="s">
        <v>77</v>
      </c>
      <c r="G131" s="58"/>
      <c r="H131" s="66">
        <v>2.14</v>
      </c>
      <c r="I131" s="54">
        <v>86087379.370000005</v>
      </c>
      <c r="J131" s="54">
        <v>80189220.920372352</v>
      </c>
      <c r="K131" s="54">
        <v>5898158.4496276351</v>
      </c>
      <c r="L131" s="54">
        <v>-78124.469844204228</v>
      </c>
      <c r="M131" s="54">
        <v>5820033.9797834316</v>
      </c>
      <c r="N131" s="51" t="s">
        <v>65</v>
      </c>
      <c r="O131" s="61"/>
      <c r="P131" s="61"/>
      <c r="Q131" s="51"/>
      <c r="R131" s="51"/>
      <c r="S131" s="54"/>
      <c r="T131" s="54"/>
      <c r="V131" s="54"/>
      <c r="W131" s="54"/>
      <c r="X131" s="54"/>
      <c r="Y131" s="54"/>
      <c r="Z131" s="54"/>
      <c r="AA131" s="54"/>
      <c r="AB131" s="62"/>
    </row>
    <row r="132" spans="1:28" ht="11.65" customHeight="1">
      <c r="A132" s="53">
        <v>16</v>
      </c>
      <c r="D132" s="3" t="s">
        <v>78</v>
      </c>
      <c r="G132" s="58"/>
      <c r="H132" s="66">
        <v>2.14</v>
      </c>
      <c r="I132" s="54">
        <v>123879100.60000001</v>
      </c>
      <c r="J132" s="54">
        <v>123248087.3670601</v>
      </c>
      <c r="K132" s="54">
        <v>631013.23293990071</v>
      </c>
      <c r="L132" s="54">
        <v>16139.595619083957</v>
      </c>
      <c r="M132" s="54">
        <v>647152.82855898468</v>
      </c>
      <c r="N132" s="51" t="s">
        <v>65</v>
      </c>
      <c r="O132" s="61"/>
      <c r="P132" s="61"/>
      <c r="Q132" s="51"/>
      <c r="R132" s="51"/>
      <c r="S132" s="54"/>
      <c r="T132" s="54"/>
      <c r="V132" s="54"/>
      <c r="W132" s="54"/>
      <c r="X132" s="54"/>
      <c r="Y132" s="54"/>
      <c r="Z132" s="54"/>
      <c r="AA132" s="54"/>
      <c r="AB132" s="62"/>
    </row>
    <row r="133" spans="1:28" ht="11.65" customHeight="1">
      <c r="A133" s="53">
        <v>17</v>
      </c>
      <c r="D133" s="3" t="s">
        <v>79</v>
      </c>
      <c r="G133" s="58"/>
      <c r="H133" s="66">
        <v>2.15</v>
      </c>
      <c r="I133" s="54">
        <v>0</v>
      </c>
      <c r="J133" s="54">
        <v>0</v>
      </c>
      <c r="K133" s="54">
        <v>0</v>
      </c>
      <c r="L133" s="54">
        <v>0</v>
      </c>
      <c r="M133" s="54">
        <v>0</v>
      </c>
      <c r="N133" s="51" t="s">
        <v>65</v>
      </c>
      <c r="O133" s="61"/>
      <c r="P133" s="61"/>
      <c r="Q133" s="51"/>
      <c r="R133" s="51"/>
      <c r="S133" s="54"/>
      <c r="T133" s="54"/>
      <c r="V133" s="54"/>
      <c r="W133" s="54"/>
      <c r="X133" s="54"/>
      <c r="Y133" s="54"/>
      <c r="Z133" s="54"/>
      <c r="AA133" s="54"/>
      <c r="AB133" s="62"/>
    </row>
    <row r="134" spans="1:28" ht="11.65" customHeight="1">
      <c r="A134" s="53">
        <v>18</v>
      </c>
      <c r="D134" s="3" t="s">
        <v>80</v>
      </c>
      <c r="G134" s="58"/>
      <c r="H134" s="66">
        <v>2.16</v>
      </c>
      <c r="I134" s="54">
        <v>139215249.63000003</v>
      </c>
      <c r="J134" s="54">
        <v>130020459.46529369</v>
      </c>
      <c r="K134" s="54">
        <v>9194790.164706273</v>
      </c>
      <c r="L134" s="54">
        <v>254429.97050850105</v>
      </c>
      <c r="M134" s="54">
        <v>9449220.1352147777</v>
      </c>
      <c r="N134" s="51" t="s">
        <v>65</v>
      </c>
      <c r="O134" s="61"/>
      <c r="P134" s="61"/>
      <c r="Q134" s="51"/>
      <c r="R134" s="51"/>
      <c r="S134" s="54"/>
      <c r="T134" s="54"/>
      <c r="U134" s="54"/>
      <c r="V134" s="54"/>
      <c r="W134" s="54"/>
      <c r="X134" s="54"/>
      <c r="Y134" s="54"/>
      <c r="Z134" s="54"/>
      <c r="AA134" s="54"/>
      <c r="AB134" s="62"/>
    </row>
    <row r="135" spans="1:28" ht="11.65" customHeight="1">
      <c r="A135" s="53">
        <v>19</v>
      </c>
      <c r="G135" s="58"/>
      <c r="H135" s="66"/>
      <c r="I135" s="67"/>
      <c r="J135" s="67"/>
      <c r="K135" s="67"/>
      <c r="L135" s="67"/>
      <c r="M135" s="67"/>
      <c r="P135" s="61"/>
      <c r="Q135" s="51"/>
      <c r="R135" s="51"/>
      <c r="S135" s="54"/>
      <c r="T135" s="54"/>
      <c r="V135" s="54"/>
      <c r="W135" s="54"/>
      <c r="X135" s="54"/>
      <c r="Y135" s="54"/>
      <c r="Z135" s="54"/>
      <c r="AA135" s="54"/>
    </row>
    <row r="136" spans="1:28" ht="11.65" customHeight="1">
      <c r="A136" s="53">
        <v>20</v>
      </c>
      <c r="D136" s="3" t="s">
        <v>81</v>
      </c>
      <c r="G136" s="58"/>
      <c r="H136" s="66">
        <v>2.16</v>
      </c>
      <c r="I136" s="54">
        <v>1709081112.3570857</v>
      </c>
      <c r="J136" s="54">
        <v>1507721120.0271647</v>
      </c>
      <c r="K136" s="54">
        <v>201359992.32992095</v>
      </c>
      <c r="L136" s="54">
        <v>787628.04062406695</v>
      </c>
      <c r="M136" s="54">
        <v>202147620.37054503</v>
      </c>
      <c r="N136" s="51"/>
      <c r="O136" s="61">
        <v>0</v>
      </c>
      <c r="P136" s="61"/>
      <c r="Q136" s="51"/>
      <c r="R136" s="51"/>
      <c r="S136" s="54"/>
      <c r="T136" s="54"/>
      <c r="U136" s="54"/>
      <c r="V136" s="54"/>
      <c r="W136" s="54"/>
      <c r="X136" s="54"/>
      <c r="Y136" s="54"/>
      <c r="Z136" s="54"/>
      <c r="AA136" s="54"/>
    </row>
    <row r="137" spans="1:28" ht="11.65" customHeight="1">
      <c r="A137" s="53">
        <v>21</v>
      </c>
      <c r="G137" s="58"/>
      <c r="H137" s="66"/>
      <c r="I137" s="54"/>
      <c r="O137" s="61"/>
      <c r="P137" s="61"/>
      <c r="Q137" s="51"/>
      <c r="R137" s="51"/>
    </row>
    <row r="138" spans="1:28" ht="11.65" customHeight="1">
      <c r="A138" s="53">
        <v>22</v>
      </c>
      <c r="D138" s="3" t="s">
        <v>11</v>
      </c>
      <c r="G138" s="58"/>
      <c r="H138" s="66">
        <v>2.1800000000000002</v>
      </c>
      <c r="I138" s="54">
        <v>691258560.27000022</v>
      </c>
      <c r="J138" s="54">
        <v>643521153.72260284</v>
      </c>
      <c r="K138" s="54">
        <v>47737406.547397219</v>
      </c>
      <c r="L138" s="54">
        <v>139018.83333026193</v>
      </c>
      <c r="M138" s="54">
        <v>47876425.380727477</v>
      </c>
      <c r="N138" s="51" t="s">
        <v>65</v>
      </c>
      <c r="O138" s="61"/>
      <c r="P138" s="61"/>
      <c r="Q138" s="51"/>
      <c r="R138" s="51"/>
      <c r="S138" s="54"/>
      <c r="T138" s="54"/>
      <c r="V138" s="54"/>
      <c r="W138" s="54"/>
      <c r="X138" s="54"/>
      <c r="Y138" s="54"/>
      <c r="Z138" s="54"/>
      <c r="AA138" s="54"/>
      <c r="AB138" s="62"/>
    </row>
    <row r="139" spans="1:28" ht="11.65" customHeight="1">
      <c r="A139" s="53">
        <v>23</v>
      </c>
      <c r="D139" s="3" t="s">
        <v>82</v>
      </c>
      <c r="G139" s="58"/>
      <c r="H139" s="66">
        <v>2.19</v>
      </c>
      <c r="I139" s="54">
        <v>46124166.04999999</v>
      </c>
      <c r="J139" s="54">
        <v>41276384.099569678</v>
      </c>
      <c r="K139" s="54">
        <v>4847781.9504303224</v>
      </c>
      <c r="L139" s="54">
        <v>89812.041435543098</v>
      </c>
      <c r="M139" s="54">
        <v>4937593.991865865</v>
      </c>
      <c r="N139" s="51" t="s">
        <v>65</v>
      </c>
      <c r="O139" s="61"/>
      <c r="P139" s="61"/>
      <c r="Q139" s="51"/>
      <c r="R139" s="51"/>
      <c r="S139" s="54"/>
      <c r="T139" s="54"/>
      <c r="V139" s="54"/>
      <c r="W139" s="54"/>
      <c r="X139" s="54"/>
      <c r="Y139" s="54"/>
      <c r="Z139" s="54"/>
      <c r="AA139" s="54"/>
      <c r="AB139" s="62"/>
    </row>
    <row r="140" spans="1:28" ht="11.65" customHeight="1">
      <c r="A140" s="53">
        <v>24</v>
      </c>
      <c r="D140" s="3" t="s">
        <v>83</v>
      </c>
      <c r="G140" s="58"/>
      <c r="H140" s="66">
        <v>2.19</v>
      </c>
      <c r="I140" s="54">
        <v>193914348.31</v>
      </c>
      <c r="J140" s="54">
        <v>170657671.23662266</v>
      </c>
      <c r="K140" s="54">
        <v>23256677.073377345</v>
      </c>
      <c r="L140" s="54">
        <v>298579.82117411308</v>
      </c>
      <c r="M140" s="54">
        <v>23555256.89455146</v>
      </c>
      <c r="N140" s="51" t="s">
        <v>65</v>
      </c>
      <c r="O140" s="61"/>
      <c r="P140" s="61"/>
      <c r="Q140" s="51"/>
      <c r="R140" s="51"/>
      <c r="S140" s="54"/>
      <c r="T140" s="54"/>
      <c r="V140" s="54"/>
      <c r="W140" s="54"/>
      <c r="X140" s="54"/>
      <c r="Y140" s="54"/>
      <c r="Z140" s="54"/>
      <c r="AA140" s="54"/>
      <c r="AB140" s="62"/>
    </row>
    <row r="141" spans="1:28" ht="11.65" customHeight="1">
      <c r="A141" s="53">
        <v>25</v>
      </c>
      <c r="D141" s="3" t="s">
        <v>84</v>
      </c>
      <c r="G141" s="58"/>
      <c r="H141" s="66">
        <v>2.2200000000000002</v>
      </c>
      <c r="I141" s="7">
        <v>630063232.18296266</v>
      </c>
      <c r="J141" s="7">
        <v>617017617.63827682</v>
      </c>
      <c r="K141" s="54">
        <v>13045614.544685801</v>
      </c>
      <c r="L141" s="54">
        <v>-1799541.4939006637</v>
      </c>
      <c r="M141" s="7">
        <v>11246073.050785135</v>
      </c>
      <c r="N141" s="51" t="s">
        <v>65</v>
      </c>
      <c r="O141" s="61"/>
      <c r="P141" s="61"/>
      <c r="Q141" s="51"/>
      <c r="R141" s="51"/>
      <c r="S141" s="51"/>
      <c r="T141" s="51"/>
      <c r="U141" s="68"/>
      <c r="V141" s="51"/>
      <c r="W141" s="51"/>
      <c r="X141" s="51"/>
      <c r="Y141" s="51"/>
      <c r="Z141" s="51"/>
      <c r="AA141" s="51"/>
    </row>
    <row r="142" spans="1:28" ht="11.65" customHeight="1">
      <c r="A142" s="53">
        <v>26</v>
      </c>
      <c r="D142" s="3" t="s">
        <v>85</v>
      </c>
      <c r="G142" s="58"/>
      <c r="H142" s="66">
        <v>2.2200000000000002</v>
      </c>
      <c r="I142" s="7">
        <v>85595261.699476406</v>
      </c>
      <c r="J142" s="7">
        <v>85595261.699476406</v>
      </c>
      <c r="K142" s="54">
        <v>0</v>
      </c>
      <c r="L142" s="54">
        <v>0</v>
      </c>
      <c r="M142" s="7">
        <v>0</v>
      </c>
      <c r="N142" s="51" t="s">
        <v>65</v>
      </c>
      <c r="O142" s="61"/>
      <c r="P142" s="61"/>
      <c r="Q142" s="51"/>
      <c r="R142" s="51"/>
      <c r="S142" s="51"/>
      <c r="T142" s="51"/>
      <c r="U142" s="68"/>
      <c r="V142" s="51"/>
      <c r="W142" s="51"/>
      <c r="X142" s="51"/>
      <c r="Y142" s="51"/>
      <c r="Z142" s="51"/>
      <c r="AA142" s="51"/>
    </row>
    <row r="143" spans="1:28" ht="11.65" customHeight="1">
      <c r="A143" s="53">
        <v>27</v>
      </c>
      <c r="D143" s="3" t="s">
        <v>86</v>
      </c>
      <c r="G143" s="58"/>
      <c r="H143" s="66">
        <v>2.21</v>
      </c>
      <c r="I143" s="54">
        <v>60703732.975084901</v>
      </c>
      <c r="J143" s="54">
        <v>56028214.596683398</v>
      </c>
      <c r="K143" s="54">
        <v>4675518.3784015086</v>
      </c>
      <c r="L143" s="54">
        <v>939082.13335116743</v>
      </c>
      <c r="M143" s="54">
        <v>5614600.5117526846</v>
      </c>
      <c r="N143" s="51" t="s">
        <v>65</v>
      </c>
      <c r="O143" s="61"/>
      <c r="P143" s="61"/>
      <c r="Q143" s="51"/>
      <c r="R143" s="51"/>
      <c r="S143" s="54"/>
      <c r="T143" s="54"/>
      <c r="V143" s="54"/>
      <c r="W143" s="54"/>
      <c r="X143" s="54"/>
      <c r="Y143" s="54"/>
      <c r="Z143" s="54"/>
      <c r="AA143" s="54"/>
      <c r="AB143" s="62"/>
    </row>
    <row r="144" spans="1:28" ht="11.65" customHeight="1">
      <c r="A144" s="53">
        <v>28</v>
      </c>
      <c r="D144" s="3" t="s">
        <v>87</v>
      </c>
      <c r="G144" s="58"/>
      <c r="H144" s="66">
        <v>2.2000000000000002</v>
      </c>
      <c r="I144" s="54">
        <v>-4024200.8</v>
      </c>
      <c r="J144" s="54">
        <v>-4024200.8</v>
      </c>
      <c r="K144" s="54">
        <v>0</v>
      </c>
      <c r="L144" s="54">
        <v>0</v>
      </c>
      <c r="M144" s="54">
        <v>0</v>
      </c>
      <c r="N144" s="51" t="s">
        <v>65</v>
      </c>
      <c r="O144" s="61"/>
      <c r="P144" s="61"/>
      <c r="Q144" s="51"/>
      <c r="R144" s="51"/>
      <c r="S144" s="54"/>
      <c r="T144" s="54"/>
      <c r="V144" s="54"/>
      <c r="W144" s="54"/>
      <c r="X144" s="54"/>
      <c r="Y144" s="54"/>
      <c r="Z144" s="54"/>
      <c r="AA144" s="54"/>
    </row>
    <row r="145" spans="1:28" ht="11.65" customHeight="1">
      <c r="A145" s="53">
        <v>29</v>
      </c>
      <c r="D145" s="3" t="s">
        <v>88</v>
      </c>
      <c r="G145" s="58"/>
      <c r="H145" s="59">
        <v>2.4</v>
      </c>
      <c r="I145" s="54">
        <v>-573589.13</v>
      </c>
      <c r="J145" s="54">
        <v>-535592.29631579469</v>
      </c>
      <c r="K145" s="54">
        <v>-37996.833684205267</v>
      </c>
      <c r="L145" s="54">
        <v>56892.854507482087</v>
      </c>
      <c r="M145" s="54">
        <v>18896.020823276827</v>
      </c>
      <c r="N145" s="51" t="s">
        <v>65</v>
      </c>
      <c r="O145" s="61"/>
      <c r="P145" s="61"/>
      <c r="Q145" s="51"/>
      <c r="R145" s="51"/>
      <c r="S145" s="54"/>
      <c r="T145" s="54"/>
      <c r="V145" s="54"/>
      <c r="W145" s="54"/>
      <c r="X145" s="54"/>
      <c r="Y145" s="54"/>
      <c r="Z145" s="54"/>
      <c r="AA145" s="54"/>
    </row>
    <row r="146" spans="1:28" ht="11.65" customHeight="1">
      <c r="A146" s="53">
        <v>30</v>
      </c>
      <c r="G146" s="58"/>
      <c r="H146" s="59"/>
      <c r="I146" s="67"/>
      <c r="J146" s="67"/>
      <c r="K146" s="67"/>
      <c r="L146" s="67"/>
      <c r="M146" s="67"/>
      <c r="O146" s="61"/>
      <c r="P146" s="61"/>
      <c r="Q146" s="51"/>
      <c r="R146" s="51"/>
      <c r="S146" s="54"/>
      <c r="T146" s="54"/>
      <c r="V146" s="54"/>
      <c r="W146" s="54"/>
      <c r="X146" s="54"/>
      <c r="Y146" s="54"/>
      <c r="Z146" s="54"/>
      <c r="AA146" s="54"/>
    </row>
    <row r="147" spans="1:28" ht="11.65" customHeight="1">
      <c r="A147" s="53">
        <v>31</v>
      </c>
      <c r="D147" s="3" t="s">
        <v>89</v>
      </c>
      <c r="G147" s="58"/>
      <c r="H147" s="66">
        <v>2.2200000000000002</v>
      </c>
      <c r="I147" s="54">
        <v>3412142623.9146094</v>
      </c>
      <c r="J147" s="54">
        <v>3117257629.9240804</v>
      </c>
      <c r="K147" s="54">
        <v>294884993.99052894</v>
      </c>
      <c r="L147" s="54">
        <v>511472.23052197107</v>
      </c>
      <c r="M147" s="54">
        <v>295396466.22105092</v>
      </c>
      <c r="N147" s="51"/>
      <c r="O147" s="69">
        <v>0</v>
      </c>
      <c r="P147" s="61"/>
      <c r="Q147" s="51"/>
      <c r="R147" s="51"/>
      <c r="S147" s="54"/>
      <c r="T147" s="54"/>
      <c r="U147" s="54"/>
      <c r="V147" s="54"/>
      <c r="W147" s="54"/>
      <c r="X147" s="54"/>
      <c r="Y147" s="54"/>
      <c r="Z147" s="54"/>
      <c r="AA147" s="54"/>
    </row>
    <row r="148" spans="1:28" ht="11.65" customHeight="1">
      <c r="A148" s="53">
        <v>32</v>
      </c>
      <c r="G148" s="58"/>
      <c r="H148" s="59"/>
      <c r="N148" s="51"/>
      <c r="O148" s="61"/>
      <c r="P148" s="61"/>
      <c r="Q148" s="51"/>
      <c r="R148" s="51"/>
    </row>
    <row r="149" spans="1:28" ht="11.65" customHeight="1" thickBot="1">
      <c r="A149" s="53">
        <v>33</v>
      </c>
      <c r="C149" s="3" t="s">
        <v>90</v>
      </c>
      <c r="G149" s="58"/>
      <c r="H149" s="59"/>
      <c r="I149" s="70">
        <v>1673122772.3561959</v>
      </c>
      <c r="J149" s="70">
        <v>1608498008.6317544</v>
      </c>
      <c r="K149" s="70">
        <v>64624763.724441886</v>
      </c>
      <c r="L149" s="70">
        <v>-3642228.5057986677</v>
      </c>
      <c r="M149" s="70">
        <v>60982535.218643188</v>
      </c>
      <c r="N149" s="51"/>
      <c r="O149" s="61"/>
      <c r="P149" s="61"/>
      <c r="Q149" s="51"/>
      <c r="R149" s="51"/>
      <c r="S149" s="54"/>
      <c r="T149" s="54"/>
      <c r="U149" s="54"/>
      <c r="V149" s="54"/>
      <c r="W149" s="54"/>
      <c r="X149" s="54"/>
      <c r="Y149" s="54"/>
      <c r="Z149" s="54"/>
      <c r="AA149" s="54"/>
    </row>
    <row r="150" spans="1:28" ht="11.65" customHeight="1" thickTop="1">
      <c r="A150" s="53">
        <v>34</v>
      </c>
      <c r="G150" s="58"/>
      <c r="H150" s="59"/>
      <c r="N150" s="51"/>
      <c r="O150" s="61"/>
      <c r="P150" s="61"/>
      <c r="Q150" s="51"/>
      <c r="R150" s="51"/>
    </row>
    <row r="151" spans="1:28" ht="11.65" customHeight="1">
      <c r="A151" s="53">
        <v>35</v>
      </c>
      <c r="C151" s="3" t="s">
        <v>91</v>
      </c>
      <c r="G151" s="58"/>
      <c r="H151" s="66"/>
      <c r="N151" s="51"/>
      <c r="O151" s="61"/>
      <c r="P151" s="61"/>
      <c r="Q151" s="51"/>
      <c r="R151" s="51"/>
    </row>
    <row r="152" spans="1:28" ht="11.65" customHeight="1">
      <c r="A152" s="53">
        <v>36</v>
      </c>
      <c r="D152" s="3" t="s">
        <v>92</v>
      </c>
      <c r="G152" s="58"/>
      <c r="H152" s="66">
        <v>2.3199999999999998</v>
      </c>
      <c r="I152" s="54">
        <v>26776084378.467915</v>
      </c>
      <c r="J152" s="54">
        <v>24929297483.962421</v>
      </c>
      <c r="K152" s="54">
        <v>1846786894.5054908</v>
      </c>
      <c r="L152" s="54">
        <v>56458358.944424637</v>
      </c>
      <c r="M152" s="54">
        <v>1903245253.4499154</v>
      </c>
      <c r="N152" s="51" t="s">
        <v>65</v>
      </c>
      <c r="O152" s="61"/>
      <c r="P152" s="61"/>
      <c r="Q152" s="51"/>
      <c r="R152" s="51"/>
      <c r="S152" s="54"/>
      <c r="T152" s="54"/>
      <c r="V152" s="54"/>
      <c r="W152" s="54"/>
      <c r="X152" s="54"/>
      <c r="Y152" s="54"/>
      <c r="Z152" s="54"/>
      <c r="AA152" s="54"/>
      <c r="AB152" s="62"/>
    </row>
    <row r="153" spans="1:28" ht="11.65" customHeight="1">
      <c r="A153" s="53">
        <v>37</v>
      </c>
      <c r="D153" s="3" t="s">
        <v>93</v>
      </c>
      <c r="G153" s="58"/>
      <c r="H153" s="66">
        <v>2.33</v>
      </c>
      <c r="I153" s="54">
        <v>23434479.198750034</v>
      </c>
      <c r="J153" s="54">
        <v>23397379.243944403</v>
      </c>
      <c r="K153" s="54">
        <v>37099.954805629255</v>
      </c>
      <c r="L153" s="54">
        <v>0</v>
      </c>
      <c r="M153" s="54">
        <v>37099.954805629255</v>
      </c>
      <c r="N153" s="51" t="s">
        <v>65</v>
      </c>
      <c r="O153" s="61"/>
      <c r="P153" s="61"/>
      <c r="Q153" s="51"/>
      <c r="R153" s="51"/>
      <c r="S153" s="54"/>
      <c r="T153" s="54"/>
      <c r="V153" s="54"/>
      <c r="W153" s="54"/>
      <c r="X153" s="54"/>
      <c r="Y153" s="54"/>
      <c r="Z153" s="54"/>
      <c r="AA153" s="54"/>
      <c r="AB153" s="62"/>
    </row>
    <row r="154" spans="1:28" ht="11.65" customHeight="1">
      <c r="A154" s="53">
        <v>38</v>
      </c>
      <c r="D154" s="3" t="s">
        <v>94</v>
      </c>
      <c r="G154" s="58"/>
      <c r="H154" s="66">
        <v>2.35</v>
      </c>
      <c r="I154" s="54">
        <v>363851281.06083298</v>
      </c>
      <c r="J154" s="54">
        <v>360572571.92436481</v>
      </c>
      <c r="K154" s="54">
        <v>3278709.1364681893</v>
      </c>
      <c r="L154" s="54">
        <v>-2582829.7524289619</v>
      </c>
      <c r="M154" s="54">
        <v>695879.38403922785</v>
      </c>
      <c r="N154" s="51" t="s">
        <v>65</v>
      </c>
      <c r="O154" s="61"/>
      <c r="P154" s="61"/>
      <c r="Q154" s="51"/>
      <c r="R154" s="51"/>
      <c r="S154" s="54"/>
      <c r="T154" s="54"/>
      <c r="V154" s="54"/>
      <c r="W154" s="54"/>
      <c r="X154" s="54"/>
      <c r="Y154" s="54"/>
      <c r="Z154" s="54"/>
      <c r="AA154" s="54"/>
      <c r="AB154" s="62"/>
    </row>
    <row r="155" spans="1:28" ht="11.65" customHeight="1">
      <c r="A155" s="53">
        <v>39</v>
      </c>
      <c r="D155" s="3" t="s">
        <v>95</v>
      </c>
      <c r="G155" s="58"/>
      <c r="H155" s="66">
        <v>2.33</v>
      </c>
      <c r="I155" s="54">
        <v>37958847.428750023</v>
      </c>
      <c r="J155" s="54">
        <v>37958847.428750023</v>
      </c>
      <c r="K155" s="54">
        <v>0</v>
      </c>
      <c r="L155" s="54">
        <v>0</v>
      </c>
      <c r="M155" s="54">
        <v>0</v>
      </c>
      <c r="N155" s="51" t="s">
        <v>65</v>
      </c>
      <c r="O155" s="61"/>
      <c r="P155" s="61"/>
      <c r="Q155" s="51"/>
      <c r="R155" s="51"/>
      <c r="S155" s="54"/>
      <c r="T155" s="54"/>
      <c r="V155" s="54"/>
      <c r="W155" s="54"/>
      <c r="X155" s="54"/>
      <c r="Y155" s="54"/>
      <c r="Z155" s="54"/>
      <c r="AA155" s="54"/>
      <c r="AB155" s="62"/>
    </row>
    <row r="156" spans="1:28" ht="11.65" customHeight="1">
      <c r="A156" s="53">
        <v>40</v>
      </c>
      <c r="D156" s="3" t="s">
        <v>1314</v>
      </c>
      <c r="G156" s="58"/>
      <c r="H156" s="66">
        <v>2.33</v>
      </c>
      <c r="I156" s="54">
        <v>0</v>
      </c>
      <c r="J156" s="54">
        <v>0</v>
      </c>
      <c r="K156" s="54">
        <v>0</v>
      </c>
      <c r="L156" s="54">
        <v>0</v>
      </c>
      <c r="M156" s="54">
        <v>0</v>
      </c>
      <c r="N156" s="51" t="s">
        <v>65</v>
      </c>
      <c r="O156" s="61"/>
      <c r="P156" s="61"/>
      <c r="Q156" s="51"/>
      <c r="R156" s="51"/>
      <c r="S156" s="54"/>
      <c r="T156" s="54"/>
      <c r="V156" s="54"/>
      <c r="W156" s="54"/>
      <c r="X156" s="54"/>
      <c r="Y156" s="54"/>
      <c r="Z156" s="54"/>
      <c r="AA156" s="54"/>
      <c r="AB156" s="62"/>
    </row>
    <row r="157" spans="1:28" ht="11.65" customHeight="1">
      <c r="A157" s="53">
        <v>41</v>
      </c>
      <c r="D157" s="3" t="s">
        <v>97</v>
      </c>
      <c r="G157" s="58"/>
      <c r="H157" s="66">
        <v>2.35</v>
      </c>
      <c r="I157" s="54">
        <v>52575358.899166614</v>
      </c>
      <c r="J157" s="54">
        <v>50495201.483405337</v>
      </c>
      <c r="K157" s="54">
        <v>2080157.415761275</v>
      </c>
      <c r="L157" s="54">
        <v>-2076089.8900426556</v>
      </c>
      <c r="M157" s="54">
        <v>4067.5257186195277</v>
      </c>
      <c r="N157" s="51" t="s">
        <v>65</v>
      </c>
      <c r="O157" s="61"/>
      <c r="P157" s="61"/>
      <c r="Q157" s="51"/>
      <c r="R157" s="51"/>
      <c r="S157" s="54"/>
      <c r="T157" s="54"/>
      <c r="V157" s="54"/>
      <c r="W157" s="54"/>
      <c r="X157" s="54"/>
      <c r="Y157" s="54"/>
      <c r="Z157" s="54"/>
      <c r="AA157" s="54"/>
      <c r="AB157" s="62"/>
    </row>
    <row r="158" spans="1:28" ht="11.65" customHeight="1">
      <c r="A158" s="53">
        <v>42</v>
      </c>
      <c r="D158" s="3" t="s">
        <v>98</v>
      </c>
      <c r="G158" s="58"/>
      <c r="H158" s="66">
        <v>2.34</v>
      </c>
      <c r="I158" s="54">
        <v>214275077.56208363</v>
      </c>
      <c r="J158" s="54">
        <v>208163467.27325675</v>
      </c>
      <c r="K158" s="54">
        <v>6111610.2888269043</v>
      </c>
      <c r="L158" s="54">
        <v>-6111610.288826921</v>
      </c>
      <c r="M158" s="54">
        <v>-1.6589183360338211E-8</v>
      </c>
      <c r="N158" s="51" t="s">
        <v>65</v>
      </c>
      <c r="O158" s="61"/>
      <c r="P158" s="61"/>
      <c r="Q158" s="51"/>
      <c r="R158" s="51"/>
      <c r="S158" s="54"/>
      <c r="T158" s="54"/>
      <c r="V158" s="54"/>
      <c r="W158" s="54"/>
      <c r="X158" s="54"/>
      <c r="Y158" s="54"/>
      <c r="Z158" s="54"/>
      <c r="AA158" s="54"/>
      <c r="AB158" s="62"/>
    </row>
    <row r="159" spans="1:28" ht="11.65" customHeight="1">
      <c r="A159" s="53">
        <v>43</v>
      </c>
      <c r="D159" s="3" t="s">
        <v>99</v>
      </c>
      <c r="G159" s="58"/>
      <c r="H159" s="66">
        <v>2.34</v>
      </c>
      <c r="I159" s="54">
        <v>229123515.44208294</v>
      </c>
      <c r="J159" s="54">
        <v>221159221.50085765</v>
      </c>
      <c r="K159" s="54">
        <v>7964293.9412252847</v>
      </c>
      <c r="L159" s="54">
        <v>-7964293.9410939347</v>
      </c>
      <c r="M159" s="54">
        <v>1.313491748078377E-4</v>
      </c>
      <c r="N159" s="51" t="s">
        <v>65</v>
      </c>
      <c r="O159" s="61"/>
      <c r="P159" s="61"/>
      <c r="Q159" s="51"/>
      <c r="R159" s="51"/>
      <c r="S159" s="54"/>
      <c r="T159" s="54"/>
      <c r="V159" s="54"/>
      <c r="W159" s="54"/>
      <c r="X159" s="54"/>
      <c r="Y159" s="54"/>
      <c r="Z159" s="54"/>
      <c r="AA159" s="54"/>
      <c r="AB159" s="62"/>
    </row>
    <row r="160" spans="1:28" ht="11.65" customHeight="1">
      <c r="A160" s="53">
        <v>44</v>
      </c>
      <c r="D160" s="3" t="s">
        <v>100</v>
      </c>
      <c r="G160" s="58"/>
      <c r="H160" s="66">
        <v>2.35</v>
      </c>
      <c r="I160" s="54">
        <v>20395226.863333356</v>
      </c>
      <c r="J160" s="54">
        <v>17773512.552823324</v>
      </c>
      <c r="K160" s="54">
        <v>2621714.3105100393</v>
      </c>
      <c r="L160" s="54">
        <v>21547387.861660659</v>
      </c>
      <c r="M160" s="54">
        <v>24169102.172170699</v>
      </c>
      <c r="N160" s="51" t="s">
        <v>65</v>
      </c>
      <c r="O160" s="61"/>
      <c r="P160" s="61"/>
      <c r="Q160" s="51"/>
      <c r="R160" s="51"/>
      <c r="S160" s="54"/>
      <c r="T160" s="54"/>
      <c r="V160" s="54"/>
      <c r="W160" s="54"/>
      <c r="X160" s="54"/>
      <c r="Y160" s="54"/>
      <c r="Z160" s="54"/>
      <c r="AA160" s="54"/>
      <c r="AB160" s="62"/>
    </row>
    <row r="161" spans="1:28" ht="11.65" customHeight="1">
      <c r="A161" s="53">
        <v>45</v>
      </c>
      <c r="D161" s="3" t="s">
        <v>101</v>
      </c>
      <c r="G161" s="58"/>
      <c r="H161" s="66">
        <v>2.34</v>
      </c>
      <c r="I161" s="54">
        <v>461378.1645833333</v>
      </c>
      <c r="J161" s="54">
        <v>455691.30104490346</v>
      </c>
      <c r="K161" s="54">
        <v>5686.8635384297331</v>
      </c>
      <c r="L161" s="54">
        <v>0</v>
      </c>
      <c r="M161" s="54">
        <v>5686.8635384297331</v>
      </c>
      <c r="N161" s="51" t="s">
        <v>65</v>
      </c>
      <c r="O161" s="61"/>
      <c r="P161" s="61"/>
      <c r="Q161" s="51"/>
      <c r="R161" s="51"/>
      <c r="S161" s="54"/>
      <c r="T161" s="54"/>
      <c r="V161" s="54"/>
      <c r="W161" s="54"/>
      <c r="X161" s="54"/>
      <c r="Y161" s="54"/>
      <c r="Z161" s="54"/>
      <c r="AA161" s="54"/>
      <c r="AB161" s="62"/>
    </row>
    <row r="162" spans="1:28" ht="11.65" customHeight="1">
      <c r="A162" s="53">
        <v>46</v>
      </c>
      <c r="D162" s="3" t="s">
        <v>102</v>
      </c>
      <c r="G162" s="58"/>
      <c r="H162" s="66">
        <v>2.36</v>
      </c>
      <c r="I162" s="54">
        <v>0</v>
      </c>
      <c r="J162" s="54">
        <v>0</v>
      </c>
      <c r="K162" s="54">
        <v>0</v>
      </c>
      <c r="L162" s="54">
        <v>0</v>
      </c>
      <c r="M162" s="54">
        <v>0</v>
      </c>
      <c r="N162" s="51" t="s">
        <v>65</v>
      </c>
      <c r="O162" s="61"/>
      <c r="P162" s="61"/>
      <c r="Q162" s="51"/>
      <c r="R162" s="51"/>
      <c r="S162" s="54"/>
      <c r="T162" s="54"/>
      <c r="V162" s="54"/>
      <c r="W162" s="54"/>
      <c r="X162" s="54"/>
      <c r="Y162" s="54"/>
      <c r="Z162" s="54"/>
      <c r="AA162" s="54"/>
      <c r="AB162" s="62"/>
    </row>
    <row r="163" spans="1:28" ht="11.65" customHeight="1">
      <c r="A163" s="53">
        <v>47</v>
      </c>
      <c r="G163" s="58"/>
      <c r="H163" s="66"/>
      <c r="I163" s="71"/>
      <c r="J163" s="71"/>
      <c r="K163" s="71"/>
      <c r="L163" s="71"/>
      <c r="M163" s="71"/>
      <c r="O163" s="61"/>
      <c r="P163" s="61"/>
      <c r="Q163" s="51"/>
      <c r="R163" s="51"/>
    </row>
    <row r="164" spans="1:28" ht="11.65" customHeight="1">
      <c r="A164" s="53">
        <v>48</v>
      </c>
      <c r="D164" s="3" t="s">
        <v>103</v>
      </c>
      <c r="G164" s="58"/>
      <c r="H164" s="66"/>
      <c r="I164" s="54">
        <v>27718159543.087498</v>
      </c>
      <c r="J164" s="54">
        <v>25849273376.670872</v>
      </c>
      <c r="K164" s="54">
        <v>1868886166.4166267</v>
      </c>
      <c r="L164" s="54">
        <v>59270922.93369282</v>
      </c>
      <c r="M164" s="54">
        <v>1928157089.3503194</v>
      </c>
      <c r="N164" s="51"/>
      <c r="O164" s="61">
        <v>0</v>
      </c>
      <c r="P164" s="61"/>
      <c r="Q164" s="51"/>
      <c r="R164" s="51"/>
      <c r="S164" s="54"/>
      <c r="T164" s="54"/>
      <c r="U164" s="54"/>
      <c r="V164" s="54"/>
      <c r="W164" s="54"/>
      <c r="X164" s="54"/>
      <c r="Y164" s="54"/>
      <c r="Z164" s="54"/>
      <c r="AA164" s="54"/>
    </row>
    <row r="165" spans="1:28" ht="11.65" customHeight="1">
      <c r="A165" s="53">
        <v>49</v>
      </c>
      <c r="G165" s="58"/>
      <c r="H165" s="66"/>
      <c r="N165" s="51"/>
      <c r="O165" s="61"/>
      <c r="P165" s="61"/>
      <c r="Q165" s="51"/>
      <c r="R165" s="51"/>
    </row>
    <row r="166" spans="1:28" ht="11.65" customHeight="1">
      <c r="A166" s="53">
        <v>50</v>
      </c>
      <c r="C166" s="3" t="s">
        <v>104</v>
      </c>
      <c r="G166" s="58"/>
      <c r="H166" s="66"/>
      <c r="O166" s="61"/>
      <c r="P166" s="61"/>
      <c r="Q166" s="51"/>
      <c r="R166" s="51"/>
    </row>
    <row r="167" spans="1:28" ht="11.65" customHeight="1">
      <c r="A167" s="53">
        <v>51</v>
      </c>
      <c r="D167" s="3" t="s">
        <v>105</v>
      </c>
      <c r="G167" s="58"/>
      <c r="H167" s="66">
        <v>2.4</v>
      </c>
      <c r="I167" s="54">
        <v>-8849491878.9270878</v>
      </c>
      <c r="J167" s="54">
        <v>-8144582418.5882664</v>
      </c>
      <c r="K167" s="54">
        <v>-704909460.33882082</v>
      </c>
      <c r="L167" s="54">
        <v>-51616716.469951577</v>
      </c>
      <c r="M167" s="54">
        <v>-756526176.80877233</v>
      </c>
      <c r="N167" s="51" t="s">
        <v>65</v>
      </c>
      <c r="O167" s="61"/>
      <c r="P167" s="61"/>
      <c r="Q167" s="51"/>
      <c r="R167" s="51"/>
      <c r="S167" s="54"/>
      <c r="T167" s="54"/>
      <c r="V167" s="54"/>
      <c r="W167" s="54"/>
      <c r="X167" s="54"/>
      <c r="Y167" s="54"/>
      <c r="Z167" s="54"/>
      <c r="AA167" s="54"/>
      <c r="AB167" s="62"/>
    </row>
    <row r="168" spans="1:28" ht="11.65" customHeight="1">
      <c r="A168" s="53">
        <v>52</v>
      </c>
      <c r="D168" s="3" t="s">
        <v>106</v>
      </c>
      <c r="G168" s="58"/>
      <c r="H168" s="66">
        <v>2.41</v>
      </c>
      <c r="I168" s="54">
        <v>-535996486.85166669</v>
      </c>
      <c r="J168" s="54">
        <v>-481046924.32913846</v>
      </c>
      <c r="K168" s="54">
        <v>-54949562.522528306</v>
      </c>
      <c r="L168" s="54">
        <v>-2119486.5214854651</v>
      </c>
      <c r="M168" s="54">
        <v>-57069049.044013768</v>
      </c>
      <c r="N168" s="51" t="s">
        <v>65</v>
      </c>
      <c r="O168" s="61"/>
      <c r="P168" s="61"/>
      <c r="Q168" s="51"/>
      <c r="R168" s="51"/>
      <c r="S168" s="54"/>
      <c r="T168" s="54"/>
      <c r="V168" s="54"/>
      <c r="W168" s="54"/>
      <c r="X168" s="54"/>
      <c r="Y168" s="54"/>
      <c r="Z168" s="54"/>
      <c r="AA168" s="54"/>
      <c r="AB168" s="62"/>
    </row>
    <row r="169" spans="1:28" ht="11.65" customHeight="1">
      <c r="A169" s="53">
        <v>53</v>
      </c>
      <c r="D169" s="3" t="s">
        <v>107</v>
      </c>
      <c r="G169" s="58"/>
      <c r="H169" s="66">
        <v>2.37</v>
      </c>
      <c r="I169" s="54">
        <v>-4509006189.3470831</v>
      </c>
      <c r="J169" s="54">
        <v>-4235842876.7754798</v>
      </c>
      <c r="K169" s="54">
        <v>-273163312.57160354</v>
      </c>
      <c r="L169" s="54">
        <v>4087423.7292007604</v>
      </c>
      <c r="M169" s="54">
        <v>-269075888.84240282</v>
      </c>
      <c r="N169" s="51" t="s">
        <v>65</v>
      </c>
      <c r="O169" s="61"/>
      <c r="P169" s="61"/>
      <c r="Q169" s="51"/>
      <c r="R169" s="51"/>
      <c r="S169" s="54"/>
      <c r="T169" s="54"/>
      <c r="U169" s="54"/>
      <c r="V169" s="54"/>
      <c r="W169" s="54"/>
      <c r="X169" s="54"/>
      <c r="Y169" s="54"/>
      <c r="Z169" s="54"/>
      <c r="AA169" s="54"/>
      <c r="AB169" s="62"/>
    </row>
    <row r="170" spans="1:28" ht="11.65" customHeight="1">
      <c r="A170" s="53">
        <v>54</v>
      </c>
      <c r="D170" s="3" t="s">
        <v>108</v>
      </c>
      <c r="G170" s="58"/>
      <c r="H170" s="66">
        <v>2.37</v>
      </c>
      <c r="I170" s="54">
        <v>-449506.92625000002</v>
      </c>
      <c r="J170" s="54">
        <v>-411476.39406534843</v>
      </c>
      <c r="K170" s="54">
        <v>-38030.532184651602</v>
      </c>
      <c r="L170" s="54">
        <v>0</v>
      </c>
      <c r="M170" s="54">
        <v>-38030.532184651602</v>
      </c>
      <c r="N170" s="51" t="s">
        <v>65</v>
      </c>
      <c r="O170" s="61"/>
      <c r="P170" s="61"/>
      <c r="Q170" s="51"/>
      <c r="R170" s="51"/>
      <c r="S170" s="54"/>
      <c r="T170" s="54"/>
      <c r="V170" s="54"/>
      <c r="W170" s="54"/>
      <c r="X170" s="54"/>
      <c r="Y170" s="54"/>
      <c r="Z170" s="54"/>
      <c r="AA170" s="54"/>
      <c r="AB170" s="62"/>
    </row>
    <row r="171" spans="1:28" ht="11.65" customHeight="1">
      <c r="A171" s="53">
        <v>55</v>
      </c>
      <c r="D171" s="3" t="s">
        <v>109</v>
      </c>
      <c r="G171" s="58"/>
      <c r="H171" s="66">
        <v>2.36</v>
      </c>
      <c r="I171" s="54">
        <v>-33856283.168750033</v>
      </c>
      <c r="J171" s="54">
        <v>-33883656.624063589</v>
      </c>
      <c r="K171" s="54">
        <v>27373.455313558239</v>
      </c>
      <c r="L171" s="54">
        <v>-2345834.8577218181</v>
      </c>
      <c r="M171" s="54">
        <v>-2318461.4024082599</v>
      </c>
      <c r="N171" s="51" t="s">
        <v>65</v>
      </c>
      <c r="O171" s="61"/>
      <c r="P171" s="61"/>
      <c r="Q171" s="51"/>
      <c r="R171" s="51"/>
      <c r="S171" s="54"/>
      <c r="T171" s="54"/>
      <c r="U171" s="54"/>
      <c r="V171" s="54"/>
      <c r="W171" s="54"/>
      <c r="X171" s="54"/>
      <c r="Y171" s="54"/>
      <c r="Z171" s="54"/>
      <c r="AA171" s="54"/>
      <c r="AB171" s="62"/>
    </row>
    <row r="172" spans="1:28" ht="11.65" customHeight="1">
      <c r="A172" s="53">
        <v>56</v>
      </c>
      <c r="D172" s="3" t="s">
        <v>110</v>
      </c>
      <c r="G172" s="58"/>
      <c r="H172" s="66">
        <v>2.36</v>
      </c>
      <c r="I172" s="54">
        <v>0</v>
      </c>
      <c r="J172" s="54">
        <v>0</v>
      </c>
      <c r="K172" s="54">
        <v>0</v>
      </c>
      <c r="L172" s="54">
        <v>-3143499.1670833328</v>
      </c>
      <c r="M172" s="54">
        <v>-3143499.1670833328</v>
      </c>
      <c r="N172" s="51" t="s">
        <v>65</v>
      </c>
      <c r="O172" s="61"/>
      <c r="P172" s="61"/>
      <c r="Q172" s="51"/>
      <c r="R172" s="51"/>
      <c r="S172" s="54"/>
      <c r="T172" s="54"/>
      <c r="V172" s="54"/>
      <c r="W172" s="54"/>
      <c r="X172" s="54"/>
      <c r="Y172" s="54"/>
      <c r="Z172" s="54"/>
      <c r="AA172" s="54"/>
      <c r="AB172" s="62"/>
    </row>
    <row r="173" spans="1:28" ht="11.65" customHeight="1">
      <c r="A173" s="53">
        <v>57</v>
      </c>
      <c r="D173" s="3" t="s">
        <v>111</v>
      </c>
      <c r="G173" s="58"/>
      <c r="H173" s="66">
        <v>2.36</v>
      </c>
      <c r="I173" s="54">
        <v>-124357238.72083338</v>
      </c>
      <c r="J173" s="54">
        <v>-117718133.87597007</v>
      </c>
      <c r="K173" s="54">
        <v>-6639104.8448633105</v>
      </c>
      <c r="L173" s="54">
        <v>-5812026.5659675393</v>
      </c>
      <c r="M173" s="54">
        <v>-12451131.41083085</v>
      </c>
      <c r="N173" s="51" t="s">
        <v>65</v>
      </c>
      <c r="O173" s="61"/>
      <c r="P173" s="61"/>
      <c r="Q173" s="51"/>
      <c r="R173" s="51"/>
      <c r="S173" s="54"/>
      <c r="T173" s="54"/>
      <c r="V173" s="54"/>
      <c r="W173" s="54"/>
      <c r="X173" s="54"/>
      <c r="Y173" s="54"/>
      <c r="Z173" s="54"/>
      <c r="AA173" s="54"/>
      <c r="AB173" s="62"/>
    </row>
    <row r="174" spans="1:28" ht="11.65" customHeight="1">
      <c r="A174" s="53">
        <v>58</v>
      </c>
      <c r="G174" s="58"/>
      <c r="H174" s="66"/>
      <c r="I174" s="67"/>
      <c r="J174" s="67"/>
      <c r="K174" s="67"/>
      <c r="L174" s="67"/>
      <c r="M174" s="67"/>
      <c r="N174" s="51"/>
      <c r="O174" s="61"/>
      <c r="P174" s="61"/>
      <c r="Q174" s="51"/>
      <c r="R174" s="51"/>
      <c r="S174" s="54"/>
      <c r="T174" s="54"/>
      <c r="V174" s="54"/>
      <c r="W174" s="54"/>
      <c r="X174" s="54"/>
      <c r="Y174" s="54"/>
      <c r="Z174" s="54"/>
      <c r="AA174" s="54"/>
    </row>
    <row r="175" spans="1:28" ht="11.65" customHeight="1">
      <c r="A175" s="53">
        <v>59</v>
      </c>
      <c r="D175" s="3" t="s">
        <v>112</v>
      </c>
      <c r="G175" s="58"/>
      <c r="H175" s="66"/>
      <c r="I175" s="54">
        <v>-14053157583.941673</v>
      </c>
      <c r="J175" s="54">
        <v>-13013485486.586985</v>
      </c>
      <c r="K175" s="54">
        <v>-1039672097.354687</v>
      </c>
      <c r="L175" s="54">
        <v>-60950139.853008971</v>
      </c>
      <c r="M175" s="54">
        <v>-1100622237.207696</v>
      </c>
      <c r="N175" s="51"/>
      <c r="O175" s="69">
        <v>0</v>
      </c>
      <c r="P175" s="61"/>
      <c r="Q175" s="51"/>
      <c r="R175" s="51"/>
      <c r="S175" s="54"/>
      <c r="T175" s="54"/>
      <c r="U175" s="54"/>
      <c r="V175" s="54"/>
      <c r="W175" s="54"/>
      <c r="X175" s="54"/>
      <c r="Y175" s="54"/>
      <c r="Z175" s="54"/>
      <c r="AA175" s="54"/>
    </row>
    <row r="176" spans="1:28" ht="11.65" customHeight="1">
      <c r="A176" s="53">
        <v>60</v>
      </c>
      <c r="G176" s="58"/>
      <c r="H176" s="66"/>
      <c r="N176" s="51"/>
      <c r="O176" s="61"/>
      <c r="P176" s="61"/>
      <c r="Q176" s="51"/>
      <c r="R176" s="51"/>
    </row>
    <row r="177" spans="1:28" ht="11.65" customHeight="1" thickBot="1">
      <c r="A177" s="53">
        <v>61</v>
      </c>
      <c r="C177" s="3" t="s">
        <v>113</v>
      </c>
      <c r="G177" s="58"/>
      <c r="H177" s="66"/>
      <c r="I177" s="70">
        <v>13665001959.145824</v>
      </c>
      <c r="J177" s="70">
        <v>12835787890.083887</v>
      </c>
      <c r="K177" s="70">
        <v>829214069.06193972</v>
      </c>
      <c r="L177" s="70">
        <v>-1679216.9193161502</v>
      </c>
      <c r="M177" s="70">
        <v>827534852.14262342</v>
      </c>
      <c r="N177" s="51"/>
      <c r="O177" s="61"/>
      <c r="P177" s="61"/>
      <c r="Q177" s="51"/>
      <c r="R177" s="51"/>
      <c r="S177" s="54"/>
      <c r="T177" s="54"/>
      <c r="V177" s="54"/>
      <c r="W177" s="54"/>
      <c r="X177" s="54"/>
      <c r="Y177" s="54"/>
      <c r="Z177" s="54"/>
      <c r="AA177" s="54"/>
      <c r="AB177" s="62"/>
    </row>
    <row r="178" spans="1:28" ht="11.65" customHeight="1" thickTop="1">
      <c r="A178" s="53">
        <v>62</v>
      </c>
      <c r="G178" s="72"/>
      <c r="H178" s="73"/>
      <c r="I178" s="72"/>
      <c r="J178" s="72"/>
      <c r="N178" s="51"/>
      <c r="O178" s="61"/>
      <c r="P178" s="61"/>
      <c r="Q178" s="51"/>
      <c r="R178" s="51"/>
    </row>
    <row r="179" spans="1:28" ht="11.65" customHeight="1">
      <c r="A179" s="53">
        <v>63</v>
      </c>
      <c r="C179" s="3" t="s">
        <v>114</v>
      </c>
      <c r="G179" s="72"/>
      <c r="H179" s="73"/>
      <c r="I179" s="74">
        <v>0.12243853146588059</v>
      </c>
      <c r="J179" s="74"/>
      <c r="K179" s="75">
        <v>7.7934958095380091E-2</v>
      </c>
      <c r="L179" s="75"/>
      <c r="M179" s="75">
        <v>7.3691802902016032E-2</v>
      </c>
      <c r="N179" s="51" t="s">
        <v>65</v>
      </c>
      <c r="O179" s="76"/>
      <c r="P179" s="61"/>
      <c r="Q179" s="62"/>
      <c r="R179" s="62"/>
      <c r="S179" s="77"/>
      <c r="T179" s="77"/>
      <c r="V179" s="77"/>
      <c r="W179" s="77"/>
      <c r="X179" s="77"/>
      <c r="Y179" s="77"/>
      <c r="Z179" s="77"/>
      <c r="AA179" s="77"/>
    </row>
    <row r="180" spans="1:28" ht="11.65" customHeight="1">
      <c r="A180" s="53">
        <v>64</v>
      </c>
      <c r="G180" s="72"/>
      <c r="H180" s="73"/>
      <c r="I180" s="74"/>
      <c r="J180" s="74"/>
      <c r="K180" s="75"/>
      <c r="L180" s="75"/>
      <c r="M180" s="75"/>
      <c r="N180" s="78"/>
      <c r="O180" s="76"/>
      <c r="P180" s="61"/>
      <c r="Q180" s="61"/>
    </row>
    <row r="181" spans="1:28" ht="11.65" customHeight="1">
      <c r="A181" s="53">
        <v>65</v>
      </c>
      <c r="C181" s="3" t="s">
        <v>115</v>
      </c>
      <c r="G181" s="72"/>
      <c r="H181" s="73"/>
      <c r="I181" s="74">
        <v>0.19569053251706842</v>
      </c>
      <c r="J181" s="74"/>
      <c r="K181" s="75">
        <v>0.10505189021462341</v>
      </c>
      <c r="L181" s="75"/>
      <c r="M181" s="75">
        <v>9.6410026277018404E-2</v>
      </c>
      <c r="N181" s="78" t="s">
        <v>65</v>
      </c>
      <c r="O181" s="76"/>
      <c r="P181" s="61"/>
      <c r="Q181" s="61"/>
      <c r="R181" s="77"/>
      <c r="S181" s="77"/>
      <c r="T181" s="77"/>
      <c r="V181" s="77"/>
      <c r="W181" s="77"/>
      <c r="X181" s="77"/>
      <c r="Y181" s="77"/>
      <c r="Z181" s="77"/>
      <c r="AA181" s="77"/>
    </row>
    <row r="182" spans="1:28" ht="11.65" customHeight="1">
      <c r="A182" s="53">
        <v>66</v>
      </c>
      <c r="C182" s="3" t="s">
        <v>116</v>
      </c>
      <c r="H182" s="66"/>
      <c r="I182" s="68">
        <v>516384778.83628094</v>
      </c>
      <c r="K182" s="68">
        <v>118194287.56475061</v>
      </c>
      <c r="M182" s="68">
        <v>120351093.80026796</v>
      </c>
      <c r="N182" s="79" t="s">
        <v>65</v>
      </c>
      <c r="O182" s="62"/>
      <c r="P182" s="61"/>
    </row>
    <row r="183" spans="1:28" ht="11.65" customHeight="1">
      <c r="A183" s="53">
        <v>67</v>
      </c>
      <c r="C183" s="3" t="s">
        <v>117</v>
      </c>
      <c r="G183" s="72"/>
      <c r="H183" s="73"/>
      <c r="I183" s="80">
        <v>67095159.619406223</v>
      </c>
      <c r="J183" s="81"/>
      <c r="K183" s="82">
        <v>4071441.0790941268</v>
      </c>
      <c r="L183" s="83"/>
      <c r="M183" s="82">
        <v>4063196.1240202785</v>
      </c>
      <c r="N183" s="45" t="s">
        <v>65</v>
      </c>
      <c r="O183" s="54"/>
      <c r="P183" s="61"/>
      <c r="Q183" s="84"/>
      <c r="R183" s="84"/>
      <c r="S183" s="84"/>
      <c r="T183" s="84"/>
      <c r="V183" s="84"/>
      <c r="W183" s="84"/>
      <c r="X183" s="84"/>
      <c r="Y183" s="84"/>
      <c r="Z183" s="84"/>
      <c r="AA183" s="84"/>
    </row>
    <row r="184" spans="1:28" ht="11.65" customHeight="1">
      <c r="A184" s="53">
        <v>68</v>
      </c>
      <c r="D184" s="3" t="s">
        <v>118</v>
      </c>
      <c r="G184" s="72"/>
      <c r="H184" s="85"/>
      <c r="I184" s="86">
        <v>103223322.49139418</v>
      </c>
      <c r="J184" s="86"/>
      <c r="K184" s="54">
        <v>6263755.5062986556</v>
      </c>
      <c r="L184" s="54"/>
      <c r="M184" s="54">
        <v>6251070.9600311974</v>
      </c>
      <c r="N184" s="45" t="s">
        <v>65</v>
      </c>
      <c r="O184" s="87"/>
      <c r="P184" s="61"/>
      <c r="Q184" s="54"/>
      <c r="R184" s="54"/>
      <c r="S184" s="54"/>
      <c r="T184" s="54"/>
      <c r="V184" s="54"/>
      <c r="W184" s="54"/>
      <c r="X184" s="54"/>
      <c r="Y184" s="54"/>
      <c r="Z184" s="54"/>
      <c r="AA184" s="54"/>
    </row>
    <row r="185" spans="1:28" ht="11.65" customHeight="1">
      <c r="A185" s="53">
        <v>69</v>
      </c>
      <c r="D185" s="3" t="s">
        <v>119</v>
      </c>
      <c r="G185" s="72"/>
      <c r="H185" s="85"/>
      <c r="I185" s="86">
        <v>-526862452.57081985</v>
      </c>
      <c r="J185" s="86"/>
      <c r="K185" s="54">
        <v>-49145309.173874378</v>
      </c>
      <c r="L185" s="54"/>
      <c r="M185" s="54">
        <v>-51693421.448429108</v>
      </c>
      <c r="N185" s="88" t="s">
        <v>65</v>
      </c>
      <c r="O185" s="54"/>
      <c r="P185" s="54"/>
      <c r="Q185" s="54"/>
      <c r="R185" s="54"/>
      <c r="S185" s="54"/>
      <c r="T185" s="54"/>
      <c r="V185" s="54"/>
      <c r="W185" s="54"/>
      <c r="X185" s="54"/>
      <c r="Y185" s="54"/>
      <c r="Z185" s="54"/>
      <c r="AA185" s="54"/>
    </row>
    <row r="186" spans="1:28" s="89" customFormat="1">
      <c r="A186" s="53"/>
      <c r="C186" s="89" t="s">
        <v>1317</v>
      </c>
      <c r="H186" s="90"/>
      <c r="N186" s="88"/>
    </row>
    <row r="187" spans="1:28" s="89" customFormat="1" ht="11.65" customHeight="1">
      <c r="A187" s="53"/>
      <c r="C187" s="91" t="s">
        <v>625</v>
      </c>
      <c r="E187" s="92"/>
      <c r="H187" s="90"/>
      <c r="I187" s="93"/>
      <c r="N187" s="51"/>
    </row>
    <row r="188" spans="1:28" s="89" customFormat="1" ht="11.65" customHeight="1">
      <c r="A188" s="53"/>
      <c r="C188" s="94" t="s">
        <v>120</v>
      </c>
      <c r="D188" s="94"/>
      <c r="E188" s="95"/>
      <c r="F188" s="94" t="s">
        <v>121</v>
      </c>
      <c r="G188" s="94" t="s">
        <v>122</v>
      </c>
      <c r="H188" s="90"/>
      <c r="I188" s="93" t="s">
        <v>54</v>
      </c>
      <c r="J188" s="93"/>
      <c r="K188" s="93"/>
      <c r="L188" s="93" t="s">
        <v>623</v>
      </c>
      <c r="M188" s="93"/>
      <c r="N188" s="51"/>
      <c r="O188" s="93"/>
      <c r="P188" s="93"/>
      <c r="Q188" s="93"/>
      <c r="R188" s="93"/>
      <c r="S188" s="93"/>
      <c r="T188" s="93"/>
      <c r="V188" s="93"/>
      <c r="W188" s="93"/>
      <c r="X188" s="93"/>
      <c r="Y188" s="93"/>
      <c r="Z188" s="93"/>
      <c r="AA188" s="93"/>
    </row>
    <row r="189" spans="1:28" s="97" customFormat="1" ht="11.65" customHeight="1">
      <c r="A189" s="53"/>
      <c r="C189" s="98" t="s">
        <v>123</v>
      </c>
      <c r="D189" s="98"/>
      <c r="E189" s="98" t="s">
        <v>124</v>
      </c>
      <c r="F189" s="98" t="s">
        <v>125</v>
      </c>
      <c r="G189" s="98" t="s">
        <v>126</v>
      </c>
      <c r="H189" s="100" t="s">
        <v>57</v>
      </c>
      <c r="I189" s="98" t="s">
        <v>58</v>
      </c>
      <c r="J189" s="98" t="s">
        <v>59</v>
      </c>
      <c r="K189" s="98" t="s">
        <v>623</v>
      </c>
      <c r="L189" s="98" t="s">
        <v>127</v>
      </c>
      <c r="M189" s="98" t="s">
        <v>61</v>
      </c>
      <c r="N189" s="51"/>
      <c r="O189" s="94"/>
      <c r="P189" s="94"/>
      <c r="Q189" s="94"/>
      <c r="R189" s="94"/>
      <c r="S189" s="94"/>
      <c r="T189" s="94"/>
      <c r="U189" s="89"/>
      <c r="V189" s="94"/>
      <c r="W189" s="94"/>
      <c r="X189" s="94"/>
      <c r="Y189" s="94"/>
      <c r="Z189" s="94"/>
      <c r="AA189" s="94"/>
      <c r="AB189" s="89"/>
    </row>
    <row r="190" spans="1:28" ht="11.65" customHeight="1">
      <c r="A190" s="53">
        <v>70</v>
      </c>
      <c r="C190" s="101" t="s">
        <v>128</v>
      </c>
      <c r="H190" s="59"/>
      <c r="N190" s="51"/>
    </row>
    <row r="191" spans="1:28" ht="11.65" customHeight="1">
      <c r="A191" s="53">
        <v>71</v>
      </c>
      <c r="C191" s="101">
        <v>440</v>
      </c>
      <c r="D191" s="3" t="s">
        <v>129</v>
      </c>
      <c r="H191" s="59"/>
      <c r="K191" s="103"/>
      <c r="N191" s="51"/>
    </row>
    <row r="192" spans="1:28" ht="11.65" customHeight="1">
      <c r="A192" s="53">
        <v>72</v>
      </c>
      <c r="C192" s="101"/>
      <c r="F192" s="101">
        <v>0</v>
      </c>
      <c r="G192" s="3" t="s">
        <v>569</v>
      </c>
      <c r="H192" s="59"/>
      <c r="I192" s="7">
        <v>1870094330.96</v>
      </c>
      <c r="J192" s="7">
        <v>1717517998.05</v>
      </c>
      <c r="K192" s="103">
        <v>152576332.91</v>
      </c>
      <c r="L192" s="7">
        <v>-1614832.4047396183</v>
      </c>
      <c r="M192" s="7">
        <v>150961500.50526038</v>
      </c>
      <c r="N192" s="105"/>
      <c r="O192" s="51"/>
      <c r="P192" s="51"/>
      <c r="Q192" s="51"/>
      <c r="R192" s="51"/>
      <c r="S192" s="51"/>
      <c r="T192" s="51"/>
      <c r="U192" s="51"/>
      <c r="V192" s="51"/>
      <c r="W192" s="51"/>
      <c r="X192" s="51"/>
      <c r="Y192" s="51"/>
      <c r="Z192" s="51"/>
      <c r="AA192" s="51"/>
    </row>
    <row r="193" spans="1:27" ht="11.65" customHeight="1">
      <c r="A193" s="53">
        <v>73</v>
      </c>
      <c r="C193" s="101"/>
      <c r="H193" s="59"/>
      <c r="I193" s="7"/>
      <c r="J193" s="7"/>
      <c r="K193" s="7"/>
      <c r="L193" s="7"/>
      <c r="M193" s="7"/>
      <c r="N193" s="105"/>
      <c r="O193" s="51"/>
      <c r="P193" s="51"/>
      <c r="Q193" s="51"/>
      <c r="R193" s="51"/>
      <c r="S193" s="51"/>
      <c r="T193" s="51"/>
      <c r="U193" s="51"/>
      <c r="V193" s="51"/>
      <c r="W193" s="51"/>
      <c r="X193" s="51"/>
      <c r="Y193" s="51"/>
      <c r="Z193" s="51"/>
      <c r="AA193" s="51"/>
    </row>
    <row r="194" spans="1:27" ht="11.65" customHeight="1">
      <c r="A194" s="53">
        <v>74</v>
      </c>
      <c r="C194" s="101"/>
      <c r="H194" s="59" t="s">
        <v>130</v>
      </c>
      <c r="I194" s="106">
        <v>1870094330.96</v>
      </c>
      <c r="J194" s="106">
        <v>1717517998.05</v>
      </c>
      <c r="K194" s="106">
        <v>152576332.91</v>
      </c>
      <c r="L194" s="106">
        <v>-1614832.4047396183</v>
      </c>
      <c r="M194" s="106">
        <v>150961500.50526038</v>
      </c>
      <c r="N194" s="105"/>
      <c r="O194" s="105"/>
      <c r="P194" s="51"/>
      <c r="Q194" s="51"/>
      <c r="R194" s="51"/>
      <c r="S194" s="51"/>
      <c r="T194" s="51"/>
      <c r="U194" s="51"/>
      <c r="V194" s="51"/>
      <c r="W194" s="51"/>
      <c r="X194" s="51"/>
      <c r="Y194" s="51"/>
      <c r="Z194" s="51"/>
      <c r="AA194" s="51"/>
    </row>
    <row r="195" spans="1:27" ht="11.65" customHeight="1">
      <c r="A195" s="53">
        <v>75</v>
      </c>
      <c r="C195" s="101"/>
      <c r="H195" s="59"/>
      <c r="I195" s="7"/>
      <c r="J195" s="7"/>
      <c r="K195" s="7"/>
      <c r="L195" s="7"/>
      <c r="M195" s="7"/>
      <c r="N195" s="105"/>
      <c r="O195" s="51"/>
      <c r="P195" s="51"/>
      <c r="Q195" s="51"/>
      <c r="R195" s="51"/>
      <c r="S195" s="51"/>
      <c r="T195" s="51"/>
      <c r="U195" s="51"/>
      <c r="V195" s="51"/>
      <c r="W195" s="51"/>
      <c r="X195" s="51"/>
      <c r="Y195" s="51"/>
      <c r="Z195" s="51"/>
      <c r="AA195" s="51"/>
    </row>
    <row r="196" spans="1:27" ht="11.65" customHeight="1">
      <c r="A196" s="53">
        <v>76</v>
      </c>
      <c r="C196" s="101">
        <v>442</v>
      </c>
      <c r="D196" s="3" t="s">
        <v>131</v>
      </c>
      <c r="H196" s="59"/>
      <c r="I196" s="7"/>
      <c r="J196" s="7"/>
      <c r="K196" s="7"/>
      <c r="L196" s="7"/>
      <c r="M196" s="7"/>
      <c r="N196" s="51"/>
      <c r="O196" s="51"/>
      <c r="P196" s="51"/>
      <c r="Q196" s="51"/>
      <c r="R196" s="51"/>
      <c r="S196" s="51"/>
      <c r="T196" s="51"/>
      <c r="U196" s="51"/>
      <c r="V196" s="51"/>
      <c r="W196" s="51"/>
      <c r="X196" s="51"/>
      <c r="Y196" s="51"/>
      <c r="Z196" s="51"/>
      <c r="AA196" s="51"/>
    </row>
    <row r="197" spans="1:27" ht="11.65" customHeight="1">
      <c r="A197" s="53">
        <v>77</v>
      </c>
      <c r="C197" s="101"/>
      <c r="F197" s="101">
        <v>0</v>
      </c>
      <c r="G197" s="3" t="s">
        <v>569</v>
      </c>
      <c r="H197" s="59"/>
      <c r="I197" s="7">
        <v>2976848959.4200006</v>
      </c>
      <c r="J197" s="7">
        <v>2790271107.7000008</v>
      </c>
      <c r="K197" s="103">
        <v>186577851.72</v>
      </c>
      <c r="L197" s="7">
        <v>-1385620.7556403577</v>
      </c>
      <c r="M197" s="7">
        <v>185192230.96435964</v>
      </c>
      <c r="N197" s="51"/>
      <c r="O197" s="51"/>
      <c r="P197" s="51"/>
      <c r="Q197" s="51"/>
      <c r="R197" s="51"/>
      <c r="S197" s="51"/>
      <c r="T197" s="51"/>
      <c r="U197" s="51"/>
      <c r="V197" s="51"/>
      <c r="W197" s="51"/>
      <c r="X197" s="51"/>
      <c r="Y197" s="51"/>
      <c r="Z197" s="51"/>
      <c r="AA197" s="51"/>
    </row>
    <row r="198" spans="1:27" ht="11.65" customHeight="1">
      <c r="A198" s="53">
        <v>78</v>
      </c>
      <c r="C198" s="101"/>
      <c r="F198" s="101" t="s">
        <v>270</v>
      </c>
      <c r="G198" s="3" t="s">
        <v>630</v>
      </c>
      <c r="H198" s="59"/>
      <c r="I198" s="7">
        <v>0</v>
      </c>
      <c r="J198" s="7">
        <v>0</v>
      </c>
      <c r="K198" s="103">
        <v>0</v>
      </c>
      <c r="L198" s="7">
        <v>0</v>
      </c>
      <c r="M198" s="7">
        <v>0</v>
      </c>
      <c r="N198" s="51"/>
      <c r="O198" s="51"/>
      <c r="P198" s="51"/>
      <c r="Q198" s="51"/>
      <c r="R198" s="51"/>
      <c r="S198" s="51"/>
      <c r="T198" s="51"/>
      <c r="U198" s="51"/>
      <c r="V198" s="51"/>
      <c r="W198" s="51"/>
      <c r="X198" s="51"/>
      <c r="Y198" s="51"/>
      <c r="Z198" s="51"/>
      <c r="AA198" s="51"/>
    </row>
    <row r="199" spans="1:27" ht="11.65" customHeight="1">
      <c r="A199" s="53">
        <v>79</v>
      </c>
      <c r="C199" s="101"/>
      <c r="F199" s="101" t="s">
        <v>631</v>
      </c>
      <c r="G199" s="3" t="s">
        <v>249</v>
      </c>
      <c r="H199" s="59"/>
      <c r="I199" s="7">
        <v>0</v>
      </c>
      <c r="J199" s="7">
        <v>0</v>
      </c>
      <c r="K199" s="103">
        <v>0</v>
      </c>
      <c r="L199" s="7">
        <v>0</v>
      </c>
      <c r="M199" s="7">
        <v>0</v>
      </c>
      <c r="N199" s="51"/>
      <c r="O199" s="51"/>
      <c r="P199" s="51"/>
      <c r="Q199" s="51"/>
      <c r="R199" s="51"/>
      <c r="S199" s="51"/>
      <c r="T199" s="51"/>
      <c r="U199" s="51"/>
      <c r="V199" s="51"/>
      <c r="W199" s="51"/>
      <c r="X199" s="51"/>
      <c r="Y199" s="51"/>
      <c r="Z199" s="51"/>
      <c r="AA199" s="51"/>
    </row>
    <row r="200" spans="1:27" ht="11.65" customHeight="1">
      <c r="A200" s="53">
        <v>80</v>
      </c>
      <c r="C200" s="101"/>
      <c r="H200" s="59"/>
      <c r="I200" s="107"/>
      <c r="J200" s="7"/>
      <c r="K200" s="7"/>
      <c r="L200" s="7"/>
      <c r="M200" s="7"/>
      <c r="O200" s="51"/>
      <c r="P200" s="51"/>
      <c r="Q200" s="51"/>
      <c r="R200" s="51"/>
      <c r="S200" s="51"/>
      <c r="T200" s="51"/>
      <c r="U200" s="51"/>
      <c r="V200" s="51"/>
      <c r="W200" s="51"/>
      <c r="X200" s="51"/>
      <c r="Y200" s="51"/>
      <c r="Z200" s="51"/>
      <c r="AA200" s="51"/>
    </row>
    <row r="201" spans="1:27" ht="11.65" customHeight="1">
      <c r="A201" s="53">
        <v>81</v>
      </c>
      <c r="C201" s="101"/>
      <c r="H201" s="59"/>
      <c r="I201" s="7"/>
      <c r="J201" s="7"/>
      <c r="K201" s="7"/>
      <c r="L201" s="7"/>
      <c r="M201" s="7"/>
      <c r="O201" s="51"/>
      <c r="P201" s="51"/>
      <c r="Q201" s="51"/>
      <c r="R201" s="51"/>
      <c r="S201" s="51"/>
      <c r="T201" s="51"/>
      <c r="U201" s="51"/>
      <c r="V201" s="51"/>
      <c r="W201" s="51"/>
      <c r="X201" s="51"/>
      <c r="Y201" s="51"/>
      <c r="Z201" s="51"/>
      <c r="AA201" s="51"/>
    </row>
    <row r="202" spans="1:27" ht="11.65" customHeight="1">
      <c r="A202" s="53">
        <v>82</v>
      </c>
      <c r="C202" s="101"/>
      <c r="H202" s="59" t="s">
        <v>130</v>
      </c>
      <c r="I202" s="106">
        <v>2976848959.4200006</v>
      </c>
      <c r="J202" s="106">
        <v>2790271107.7000008</v>
      </c>
      <c r="K202" s="106">
        <v>186577851.72</v>
      </c>
      <c r="L202" s="106">
        <v>-1385620.7556403577</v>
      </c>
      <c r="M202" s="106">
        <v>185192230.96435964</v>
      </c>
      <c r="O202" s="51"/>
      <c r="P202" s="51"/>
      <c r="Q202" s="51"/>
      <c r="R202" s="51"/>
      <c r="S202" s="51"/>
      <c r="T202" s="51"/>
      <c r="U202" s="51"/>
      <c r="V202" s="51"/>
      <c r="W202" s="51"/>
      <c r="X202" s="51"/>
      <c r="Y202" s="51"/>
      <c r="Z202" s="51"/>
      <c r="AA202" s="51"/>
    </row>
    <row r="203" spans="1:27" ht="11.65" customHeight="1">
      <c r="A203" s="53">
        <v>83</v>
      </c>
      <c r="C203" s="101"/>
      <c r="H203" s="59"/>
      <c r="I203" s="7"/>
      <c r="J203" s="7"/>
      <c r="K203" s="7"/>
      <c r="L203" s="7"/>
      <c r="M203" s="7"/>
      <c r="O203" s="51"/>
      <c r="P203" s="51"/>
      <c r="Q203" s="51"/>
      <c r="R203" s="51"/>
      <c r="S203" s="51"/>
      <c r="T203" s="51"/>
      <c r="U203" s="51"/>
      <c r="V203" s="51"/>
      <c r="W203" s="51"/>
      <c r="X203" s="51"/>
      <c r="Y203" s="51"/>
      <c r="Z203" s="51"/>
      <c r="AA203" s="51"/>
    </row>
    <row r="204" spans="1:27" ht="11.65" customHeight="1">
      <c r="A204" s="53">
        <v>84</v>
      </c>
      <c r="C204" s="101">
        <v>444</v>
      </c>
      <c r="D204" s="3" t="s">
        <v>132</v>
      </c>
      <c r="H204" s="59"/>
      <c r="I204" s="7"/>
      <c r="J204" s="7"/>
      <c r="K204" s="7"/>
      <c r="L204" s="7"/>
      <c r="M204" s="7"/>
      <c r="O204" s="51"/>
      <c r="P204" s="51"/>
      <c r="Q204" s="51"/>
      <c r="R204" s="51"/>
      <c r="S204" s="51"/>
      <c r="T204" s="51"/>
      <c r="U204" s="51"/>
      <c r="V204" s="51"/>
      <c r="W204" s="51"/>
      <c r="X204" s="51"/>
      <c r="Y204" s="51"/>
      <c r="Z204" s="51"/>
      <c r="AA204" s="51"/>
    </row>
    <row r="205" spans="1:27" ht="11.65" customHeight="1">
      <c r="A205" s="53">
        <v>85</v>
      </c>
      <c r="C205" s="101"/>
      <c r="F205" s="101">
        <v>0</v>
      </c>
      <c r="G205" s="3" t="s">
        <v>569</v>
      </c>
      <c r="H205" s="59"/>
      <c r="I205" s="7">
        <v>19688336.640000001</v>
      </c>
      <c r="J205" s="7">
        <v>18377718.609999999</v>
      </c>
      <c r="K205" s="103">
        <v>1310618.03</v>
      </c>
      <c r="L205" s="7">
        <v>43950.840777322184</v>
      </c>
      <c r="M205" s="7">
        <v>1354568.8707773222</v>
      </c>
      <c r="O205" s="51"/>
      <c r="P205" s="51"/>
      <c r="Q205" s="51"/>
      <c r="R205" s="51"/>
      <c r="S205" s="51"/>
      <c r="T205" s="51"/>
      <c r="U205" s="51"/>
      <c r="V205" s="51"/>
      <c r="W205" s="51"/>
      <c r="X205" s="51"/>
      <c r="Y205" s="51"/>
      <c r="Z205" s="51"/>
      <c r="AA205" s="51"/>
    </row>
    <row r="206" spans="1:27" ht="11.65" customHeight="1">
      <c r="A206" s="53">
        <v>86</v>
      </c>
      <c r="C206" s="101"/>
      <c r="F206" s="101">
        <v>0</v>
      </c>
      <c r="G206" s="3" t="s">
        <v>632</v>
      </c>
      <c r="H206" s="59"/>
      <c r="I206" s="7">
        <v>0</v>
      </c>
      <c r="J206" s="7">
        <v>0</v>
      </c>
      <c r="K206" s="103">
        <v>0</v>
      </c>
      <c r="L206" s="7">
        <v>0</v>
      </c>
      <c r="M206" s="7">
        <v>0</v>
      </c>
      <c r="O206" s="51"/>
      <c r="P206" s="51"/>
      <c r="Q206" s="51"/>
      <c r="R206" s="51"/>
      <c r="S206" s="51"/>
      <c r="T206" s="51"/>
      <c r="U206" s="51"/>
      <c r="V206" s="51"/>
      <c r="W206" s="51"/>
      <c r="X206" s="51"/>
      <c r="Y206" s="51"/>
      <c r="Z206" s="51"/>
      <c r="AA206" s="51"/>
    </row>
    <row r="207" spans="1:27" ht="11.65" customHeight="1">
      <c r="A207" s="53">
        <v>87</v>
      </c>
      <c r="C207" s="101"/>
      <c r="H207" s="59" t="s">
        <v>130</v>
      </c>
      <c r="I207" s="106">
        <v>19688336.640000001</v>
      </c>
      <c r="J207" s="106">
        <v>18377718.609999999</v>
      </c>
      <c r="K207" s="106">
        <v>1310618.03</v>
      </c>
      <c r="L207" s="106">
        <v>43950.840777322184</v>
      </c>
      <c r="M207" s="106">
        <v>1354568.8707773222</v>
      </c>
      <c r="O207" s="51"/>
      <c r="P207" s="51"/>
      <c r="Q207" s="51"/>
      <c r="R207" s="51"/>
      <c r="S207" s="51"/>
      <c r="T207" s="51"/>
      <c r="U207" s="51"/>
      <c r="V207" s="51"/>
      <c r="W207" s="51"/>
      <c r="X207" s="51"/>
      <c r="Y207" s="51"/>
      <c r="Z207" s="51"/>
      <c r="AA207" s="51"/>
    </row>
    <row r="208" spans="1:27" ht="11.65" customHeight="1">
      <c r="A208" s="53">
        <v>88</v>
      </c>
      <c r="C208" s="101"/>
      <c r="H208" s="59"/>
      <c r="I208" s="7"/>
      <c r="J208" s="7"/>
      <c r="K208" s="7"/>
      <c r="L208" s="7"/>
      <c r="M208" s="7"/>
      <c r="O208" s="51"/>
      <c r="P208" s="51"/>
      <c r="Q208" s="51"/>
      <c r="R208" s="51"/>
      <c r="S208" s="51"/>
      <c r="T208" s="51"/>
      <c r="U208" s="51"/>
      <c r="V208" s="51"/>
      <c r="W208" s="51"/>
      <c r="X208" s="51"/>
      <c r="Y208" s="51"/>
      <c r="Z208" s="51"/>
      <c r="AA208" s="51"/>
    </row>
    <row r="209" spans="1:27" ht="11.65" customHeight="1">
      <c r="A209" s="53">
        <v>89</v>
      </c>
      <c r="C209" s="101">
        <v>445</v>
      </c>
      <c r="D209" s="3" t="s">
        <v>133</v>
      </c>
      <c r="H209" s="59"/>
      <c r="I209" s="7"/>
      <c r="J209" s="7"/>
      <c r="K209" s="7"/>
      <c r="L209" s="7"/>
      <c r="M209" s="7"/>
      <c r="O209" s="51"/>
      <c r="P209" s="51"/>
      <c r="Q209" s="51"/>
      <c r="R209" s="51"/>
      <c r="S209" s="51"/>
      <c r="T209" s="51"/>
      <c r="U209" s="51"/>
      <c r="V209" s="51"/>
      <c r="W209" s="51"/>
      <c r="X209" s="51"/>
      <c r="Y209" s="51"/>
      <c r="Z209" s="51"/>
      <c r="AA209" s="51"/>
    </row>
    <row r="210" spans="1:27" ht="11.65" customHeight="1">
      <c r="A210" s="53">
        <v>90</v>
      </c>
      <c r="C210" s="101"/>
      <c r="F210" s="101">
        <v>0</v>
      </c>
      <c r="G210" s="3" t="s">
        <v>569</v>
      </c>
      <c r="H210" s="59"/>
      <c r="I210" s="7">
        <v>15645554.200000001</v>
      </c>
      <c r="J210" s="7">
        <v>15645554.200000001</v>
      </c>
      <c r="K210" s="103">
        <v>0</v>
      </c>
      <c r="L210" s="7">
        <v>0</v>
      </c>
      <c r="M210" s="7">
        <v>0</v>
      </c>
      <c r="O210" s="51"/>
      <c r="P210" s="51"/>
      <c r="Q210" s="51"/>
      <c r="R210" s="51"/>
      <c r="S210" s="51"/>
      <c r="T210" s="51"/>
      <c r="U210" s="51"/>
      <c r="V210" s="51"/>
      <c r="W210" s="51"/>
      <c r="X210" s="51"/>
      <c r="Y210" s="51"/>
      <c r="Z210" s="51"/>
      <c r="AA210" s="51"/>
    </row>
    <row r="211" spans="1:27" ht="11.65" customHeight="1">
      <c r="A211" s="53">
        <v>91</v>
      </c>
      <c r="C211" s="101"/>
      <c r="H211" s="59"/>
      <c r="I211" s="7"/>
      <c r="J211" s="7"/>
      <c r="K211" s="7"/>
      <c r="L211" s="7"/>
      <c r="M211" s="7"/>
      <c r="O211" s="51"/>
      <c r="P211" s="51"/>
      <c r="Q211" s="51"/>
      <c r="R211" s="51"/>
      <c r="S211" s="51"/>
      <c r="T211" s="51"/>
      <c r="U211" s="51"/>
      <c r="V211" s="51"/>
      <c r="W211" s="51"/>
      <c r="X211" s="51"/>
      <c r="Y211" s="51"/>
      <c r="Z211" s="51"/>
      <c r="AA211" s="51"/>
    </row>
    <row r="212" spans="1:27" ht="11.65" customHeight="1">
      <c r="A212" s="53">
        <v>92</v>
      </c>
      <c r="C212" s="101"/>
      <c r="H212" s="59" t="s">
        <v>130</v>
      </c>
      <c r="I212" s="106">
        <v>15645554.200000001</v>
      </c>
      <c r="J212" s="106">
        <v>15645554.200000001</v>
      </c>
      <c r="K212" s="106">
        <v>0</v>
      </c>
      <c r="L212" s="106">
        <v>0</v>
      </c>
      <c r="M212" s="106">
        <v>0</v>
      </c>
      <c r="O212" s="51"/>
      <c r="P212" s="51"/>
      <c r="Q212" s="51"/>
      <c r="R212" s="51"/>
      <c r="S212" s="51"/>
      <c r="T212" s="51"/>
      <c r="U212" s="51"/>
      <c r="V212" s="51"/>
      <c r="W212" s="51"/>
      <c r="X212" s="51"/>
      <c r="Y212" s="51"/>
      <c r="Z212" s="51"/>
      <c r="AA212" s="51"/>
    </row>
    <row r="213" spans="1:27" ht="11.65" customHeight="1">
      <c r="A213" s="53">
        <v>93</v>
      </c>
      <c r="C213" s="101"/>
      <c r="H213" s="59"/>
      <c r="I213" s="7"/>
      <c r="J213" s="7"/>
      <c r="K213" s="7"/>
      <c r="L213" s="7"/>
      <c r="M213" s="7"/>
      <c r="O213" s="51"/>
      <c r="P213" s="51"/>
      <c r="Q213" s="51"/>
      <c r="R213" s="51"/>
      <c r="S213" s="51"/>
      <c r="T213" s="51"/>
      <c r="U213" s="51"/>
      <c r="V213" s="51"/>
      <c r="W213" s="51"/>
      <c r="X213" s="51"/>
      <c r="Y213" s="51"/>
      <c r="Z213" s="51"/>
      <c r="AA213" s="51"/>
    </row>
    <row r="214" spans="1:27" ht="11.65" customHeight="1">
      <c r="A214" s="53">
        <v>94</v>
      </c>
      <c r="C214" s="101">
        <v>448</v>
      </c>
      <c r="D214" s="3" t="s">
        <v>66</v>
      </c>
      <c r="H214" s="59"/>
      <c r="I214" s="7"/>
      <c r="J214" s="7"/>
      <c r="K214" s="7"/>
      <c r="L214" s="7"/>
      <c r="M214" s="7"/>
      <c r="O214" s="51"/>
      <c r="P214" s="51"/>
      <c r="Q214" s="51"/>
      <c r="R214" s="51"/>
      <c r="S214" s="51"/>
      <c r="T214" s="51"/>
      <c r="U214" s="51"/>
      <c r="V214" s="51"/>
      <c r="W214" s="51"/>
      <c r="X214" s="51"/>
      <c r="Y214" s="51"/>
      <c r="Z214" s="51"/>
      <c r="AA214" s="51"/>
    </row>
    <row r="215" spans="1:27" ht="11.65" customHeight="1">
      <c r="A215" s="53">
        <v>95</v>
      </c>
      <c r="C215" s="101"/>
      <c r="F215" s="101" t="s">
        <v>633</v>
      </c>
      <c r="G215" s="3" t="s">
        <v>569</v>
      </c>
      <c r="H215" s="59"/>
      <c r="I215" s="7">
        <v>0</v>
      </c>
      <c r="J215" s="7">
        <v>0</v>
      </c>
      <c r="K215" s="103">
        <v>0</v>
      </c>
      <c r="L215" s="7">
        <v>0</v>
      </c>
      <c r="M215" s="7">
        <v>0</v>
      </c>
      <c r="O215" s="51"/>
      <c r="P215" s="51"/>
      <c r="Q215" s="51"/>
      <c r="R215" s="51"/>
      <c r="S215" s="51"/>
      <c r="T215" s="51"/>
      <c r="U215" s="51"/>
      <c r="V215" s="51"/>
      <c r="W215" s="51"/>
      <c r="X215" s="51"/>
      <c r="Y215" s="51"/>
      <c r="Z215" s="51"/>
      <c r="AA215" s="51"/>
    </row>
    <row r="216" spans="1:27" ht="11.65" customHeight="1">
      <c r="A216" s="53">
        <v>96</v>
      </c>
      <c r="C216" s="101"/>
      <c r="F216" s="101" t="s">
        <v>484</v>
      </c>
      <c r="G216" s="3" t="s">
        <v>632</v>
      </c>
      <c r="H216" s="59"/>
      <c r="I216" s="7">
        <v>0</v>
      </c>
      <c r="J216" s="7">
        <v>0</v>
      </c>
      <c r="K216" s="103">
        <v>0</v>
      </c>
      <c r="L216" s="7">
        <v>0</v>
      </c>
      <c r="M216" s="7">
        <v>0</v>
      </c>
      <c r="O216" s="51"/>
      <c r="P216" s="51"/>
      <c r="Q216" s="51"/>
      <c r="R216" s="51"/>
      <c r="S216" s="51"/>
      <c r="T216" s="51"/>
      <c r="U216" s="51"/>
      <c r="V216" s="51"/>
      <c r="W216" s="51"/>
      <c r="X216" s="51"/>
      <c r="Y216" s="51"/>
      <c r="Z216" s="51"/>
      <c r="AA216" s="51"/>
    </row>
    <row r="217" spans="1:27" ht="11.65" customHeight="1">
      <c r="A217" s="53">
        <v>97</v>
      </c>
      <c r="C217" s="101"/>
      <c r="H217" s="59" t="s">
        <v>130</v>
      </c>
      <c r="I217" s="106">
        <v>0</v>
      </c>
      <c r="J217" s="106">
        <v>0</v>
      </c>
      <c r="K217" s="106">
        <v>0</v>
      </c>
      <c r="L217" s="106">
        <v>0</v>
      </c>
      <c r="M217" s="106">
        <v>0</v>
      </c>
      <c r="O217" s="51"/>
      <c r="P217" s="51"/>
      <c r="Q217" s="51"/>
      <c r="R217" s="51"/>
      <c r="S217" s="51"/>
      <c r="T217" s="51"/>
      <c r="U217" s="51"/>
      <c r="V217" s="51"/>
      <c r="W217" s="51"/>
      <c r="X217" s="51"/>
      <c r="Y217" s="51"/>
      <c r="Z217" s="51"/>
      <c r="AA217" s="51"/>
    </row>
    <row r="218" spans="1:27" ht="11.65" customHeight="1">
      <c r="A218" s="53">
        <v>98</v>
      </c>
      <c r="C218" s="101"/>
      <c r="H218" s="59"/>
      <c r="I218" s="7"/>
      <c r="J218" s="7"/>
      <c r="K218" s="7"/>
      <c r="L218" s="7"/>
      <c r="M218" s="7"/>
      <c r="O218" s="51"/>
      <c r="P218" s="51"/>
      <c r="Q218" s="51"/>
      <c r="R218" s="51"/>
      <c r="S218" s="51"/>
      <c r="T218" s="51"/>
      <c r="U218" s="51"/>
      <c r="V218" s="51"/>
      <c r="W218" s="51"/>
      <c r="X218" s="51"/>
      <c r="Y218" s="51"/>
      <c r="Z218" s="51"/>
      <c r="AA218" s="51"/>
    </row>
    <row r="219" spans="1:27" ht="11.65" customHeight="1" thickBot="1">
      <c r="A219" s="53">
        <v>99</v>
      </c>
      <c r="C219" s="91" t="s">
        <v>134</v>
      </c>
      <c r="H219" s="90"/>
      <c r="I219" s="108">
        <v>4882277181.2200012</v>
      </c>
      <c r="J219" s="108">
        <v>4541812378.5600004</v>
      </c>
      <c r="K219" s="108">
        <v>340464802.65999997</v>
      </c>
      <c r="L219" s="108">
        <v>-2956502.3196026538</v>
      </c>
      <c r="M219" s="108">
        <v>337508300.3403973</v>
      </c>
      <c r="N219" s="7" t="s">
        <v>65</v>
      </c>
      <c r="O219" s="105"/>
      <c r="P219" s="105"/>
      <c r="Q219" s="105"/>
      <c r="R219" s="105"/>
      <c r="S219" s="105"/>
      <c r="T219" s="105"/>
      <c r="U219" s="51"/>
      <c r="V219" s="105"/>
      <c r="W219" s="105"/>
      <c r="X219" s="105"/>
      <c r="Y219" s="105"/>
      <c r="Z219" s="105"/>
      <c r="AA219" s="105"/>
    </row>
    <row r="220" spans="1:27" ht="11.65" customHeight="1" thickTop="1">
      <c r="A220" s="53">
        <v>100</v>
      </c>
      <c r="C220" s="101"/>
      <c r="H220" s="59"/>
      <c r="I220" s="109"/>
      <c r="J220" s="7"/>
      <c r="K220" s="7"/>
      <c r="L220" s="7"/>
      <c r="M220" s="7"/>
      <c r="O220" s="51"/>
      <c r="P220" s="51"/>
      <c r="Q220" s="51"/>
      <c r="R220" s="51"/>
      <c r="S220" s="51"/>
      <c r="T220" s="51"/>
      <c r="U220" s="51"/>
      <c r="V220" s="51"/>
      <c r="W220" s="51"/>
      <c r="X220" s="51"/>
      <c r="Y220" s="51"/>
      <c r="Z220" s="51"/>
      <c r="AA220" s="51"/>
    </row>
    <row r="221" spans="1:27" ht="11.65" customHeight="1">
      <c r="A221" s="53">
        <v>101</v>
      </c>
      <c r="C221" s="101"/>
      <c r="E221" s="57"/>
      <c r="H221" s="59"/>
      <c r="I221" s="109"/>
      <c r="J221" s="109"/>
      <c r="K221" s="109"/>
      <c r="L221" s="109"/>
      <c r="M221" s="109"/>
      <c r="O221" s="110"/>
      <c r="P221" s="110"/>
      <c r="Q221" s="110"/>
      <c r="R221" s="110"/>
      <c r="S221" s="110"/>
      <c r="T221" s="110"/>
      <c r="U221" s="51"/>
      <c r="V221" s="110"/>
      <c r="W221" s="110"/>
      <c r="X221" s="110"/>
      <c r="Y221" s="110"/>
      <c r="Z221" s="110"/>
      <c r="AA221" s="110"/>
    </row>
    <row r="222" spans="1:27" ht="11.65" customHeight="1">
      <c r="A222" s="53">
        <v>102</v>
      </c>
      <c r="C222" s="111"/>
      <c r="D222" s="56"/>
      <c r="E222" s="112"/>
      <c r="G222" s="56"/>
      <c r="H222" s="113"/>
      <c r="I222" s="114"/>
      <c r="J222" s="114"/>
      <c r="K222" s="114"/>
      <c r="L222" s="114"/>
      <c r="M222" s="114"/>
      <c r="O222" s="115"/>
      <c r="P222" s="115"/>
      <c r="Q222" s="115"/>
      <c r="R222" s="115"/>
      <c r="S222" s="115"/>
      <c r="T222" s="115"/>
      <c r="U222" s="51"/>
      <c r="V222" s="115"/>
      <c r="W222" s="115"/>
      <c r="X222" s="115"/>
      <c r="Y222" s="115"/>
      <c r="Z222" s="115"/>
      <c r="AA222" s="115"/>
    </row>
    <row r="223" spans="1:27" ht="11.65" customHeight="1">
      <c r="A223" s="53">
        <v>103</v>
      </c>
      <c r="C223" s="101">
        <v>447</v>
      </c>
      <c r="D223" s="3" t="s">
        <v>135</v>
      </c>
      <c r="H223" s="59"/>
      <c r="I223" s="7"/>
      <c r="J223" s="7"/>
      <c r="K223" s="7"/>
      <c r="L223" s="7"/>
      <c r="M223" s="7"/>
      <c r="O223" s="51"/>
      <c r="P223" s="51"/>
      <c r="Q223" s="51"/>
      <c r="R223" s="51"/>
      <c r="S223" s="51"/>
      <c r="T223" s="51"/>
      <c r="U223" s="51"/>
      <c r="V223" s="51"/>
      <c r="W223" s="51"/>
      <c r="X223" s="51"/>
      <c r="Y223" s="51"/>
      <c r="Z223" s="51"/>
      <c r="AA223" s="51"/>
    </row>
    <row r="224" spans="1:27" ht="11.65" customHeight="1">
      <c r="A224" s="53">
        <v>104</v>
      </c>
      <c r="C224" s="101"/>
      <c r="F224" s="101" t="s">
        <v>270</v>
      </c>
      <c r="G224" s="3" t="s">
        <v>569</v>
      </c>
      <c r="H224" s="59"/>
      <c r="I224" s="7">
        <v>1676299.79</v>
      </c>
      <c r="J224" s="7">
        <v>1676299.79</v>
      </c>
      <c r="K224" s="103">
        <v>0</v>
      </c>
      <c r="L224" s="7">
        <v>0</v>
      </c>
      <c r="M224" s="7">
        <v>0</v>
      </c>
      <c r="O224" s="51"/>
      <c r="P224" s="51"/>
      <c r="Q224" s="51"/>
      <c r="R224" s="51"/>
      <c r="S224" s="51"/>
      <c r="T224" s="51"/>
      <c r="U224" s="51"/>
      <c r="V224" s="51"/>
      <c r="W224" s="51"/>
      <c r="X224" s="51"/>
      <c r="Y224" s="51"/>
      <c r="Z224" s="51"/>
      <c r="AA224" s="51"/>
    </row>
    <row r="225" spans="1:27" ht="11.65" customHeight="1">
      <c r="A225" s="53">
        <v>105</v>
      </c>
      <c r="C225" s="101"/>
      <c r="F225" s="101"/>
      <c r="G225" s="3" t="s">
        <v>249</v>
      </c>
      <c r="H225" s="59"/>
      <c r="I225" s="7">
        <v>0</v>
      </c>
      <c r="J225" s="7">
        <v>0</v>
      </c>
      <c r="K225" s="103">
        <v>0</v>
      </c>
      <c r="L225" s="7">
        <v>0</v>
      </c>
      <c r="M225" s="7">
        <v>0</v>
      </c>
      <c r="O225" s="51"/>
      <c r="P225" s="51"/>
      <c r="Q225" s="51"/>
      <c r="R225" s="51"/>
      <c r="S225" s="51"/>
      <c r="T225" s="51"/>
      <c r="U225" s="51"/>
      <c r="V225" s="51"/>
      <c r="W225" s="51"/>
      <c r="X225" s="51"/>
      <c r="Y225" s="51"/>
      <c r="Z225" s="51"/>
      <c r="AA225" s="51"/>
    </row>
    <row r="226" spans="1:27" ht="11.65" customHeight="1">
      <c r="A226" s="53">
        <v>106</v>
      </c>
      <c r="C226" s="101"/>
      <c r="F226" s="101"/>
      <c r="G226" s="3" t="s">
        <v>634</v>
      </c>
      <c r="H226" s="59"/>
      <c r="I226" s="7">
        <v>0</v>
      </c>
      <c r="J226" s="7">
        <v>0</v>
      </c>
      <c r="K226" s="103">
        <v>0</v>
      </c>
      <c r="L226" s="7">
        <v>0</v>
      </c>
      <c r="M226" s="7">
        <v>0</v>
      </c>
      <c r="O226" s="51"/>
      <c r="P226" s="51"/>
      <c r="Q226" s="51"/>
      <c r="R226" s="51"/>
      <c r="S226" s="51"/>
      <c r="T226" s="51"/>
      <c r="U226" s="51"/>
      <c r="V226" s="51"/>
      <c r="W226" s="51"/>
      <c r="X226" s="51"/>
      <c r="Y226" s="51"/>
      <c r="Z226" s="51"/>
      <c r="AA226" s="51"/>
    </row>
    <row r="227" spans="1:27" ht="11.65" customHeight="1">
      <c r="A227" s="53">
        <v>107</v>
      </c>
      <c r="C227" s="101"/>
      <c r="F227" s="101"/>
      <c r="H227" s="59"/>
      <c r="I227" s="106">
        <v>1676299.79</v>
      </c>
      <c r="J227" s="106">
        <v>1676299.79</v>
      </c>
      <c r="K227" s="106">
        <v>0</v>
      </c>
      <c r="L227" s="106">
        <v>0</v>
      </c>
      <c r="M227" s="106">
        <v>0</v>
      </c>
      <c r="O227" s="51"/>
      <c r="P227" s="51"/>
      <c r="Q227" s="51"/>
      <c r="R227" s="51"/>
      <c r="S227" s="51"/>
      <c r="T227" s="51"/>
      <c r="U227" s="51"/>
      <c r="V227" s="51"/>
      <c r="W227" s="51"/>
      <c r="X227" s="51"/>
      <c r="Y227" s="51"/>
      <c r="Z227" s="51"/>
      <c r="AA227" s="51"/>
    </row>
    <row r="228" spans="1:27" ht="11.65" customHeight="1">
      <c r="A228" s="53">
        <v>108</v>
      </c>
      <c r="C228" s="101"/>
      <c r="F228" s="101"/>
      <c r="H228" s="59"/>
      <c r="I228" s="51"/>
      <c r="J228" s="51"/>
      <c r="K228" s="51"/>
      <c r="L228" s="51"/>
      <c r="M228" s="51"/>
      <c r="O228" s="51"/>
      <c r="P228" s="51"/>
      <c r="Q228" s="51"/>
      <c r="R228" s="51"/>
      <c r="S228" s="51"/>
      <c r="T228" s="51"/>
      <c r="U228" s="51"/>
      <c r="V228" s="51"/>
      <c r="W228" s="51"/>
      <c r="X228" s="51"/>
      <c r="Y228" s="51"/>
      <c r="Z228" s="51"/>
      <c r="AA228" s="51"/>
    </row>
    <row r="229" spans="1:27" ht="11.65" customHeight="1">
      <c r="A229" s="53">
        <v>109</v>
      </c>
      <c r="C229" s="101" t="s">
        <v>136</v>
      </c>
      <c r="D229" s="3" t="s">
        <v>137</v>
      </c>
      <c r="F229" s="101"/>
      <c r="H229" s="59"/>
      <c r="I229" s="7"/>
      <c r="J229" s="7"/>
      <c r="K229" s="103"/>
      <c r="L229" s="7"/>
      <c r="M229" s="7"/>
      <c r="O229" s="51"/>
      <c r="P229" s="51"/>
      <c r="Q229" s="51"/>
      <c r="R229" s="51"/>
      <c r="S229" s="51"/>
      <c r="T229" s="51"/>
      <c r="U229" s="51"/>
      <c r="V229" s="51"/>
      <c r="W229" s="51"/>
      <c r="X229" s="51"/>
      <c r="Y229" s="51"/>
      <c r="Z229" s="51"/>
      <c r="AA229" s="51"/>
    </row>
    <row r="230" spans="1:27" ht="11.65" customHeight="1">
      <c r="A230" s="53">
        <v>110</v>
      </c>
      <c r="C230" s="101"/>
      <c r="F230" s="101" t="s">
        <v>270</v>
      </c>
      <c r="G230" s="3" t="s">
        <v>249</v>
      </c>
      <c r="H230" s="59"/>
      <c r="I230" s="7">
        <v>0</v>
      </c>
      <c r="J230" s="7">
        <v>0</v>
      </c>
      <c r="K230" s="103">
        <v>0</v>
      </c>
      <c r="L230" s="7">
        <v>0</v>
      </c>
      <c r="M230" s="7">
        <v>0</v>
      </c>
      <c r="O230" s="51"/>
      <c r="P230" s="51"/>
      <c r="Q230" s="51"/>
      <c r="R230" s="51"/>
      <c r="S230" s="51"/>
      <c r="T230" s="51"/>
      <c r="U230" s="51"/>
      <c r="V230" s="51"/>
      <c r="W230" s="51"/>
      <c r="X230" s="51"/>
      <c r="Y230" s="51"/>
      <c r="Z230" s="51"/>
      <c r="AA230" s="51"/>
    </row>
    <row r="231" spans="1:27" ht="11.65" customHeight="1">
      <c r="A231" s="53">
        <v>111</v>
      </c>
      <c r="C231" s="101"/>
      <c r="F231" s="101" t="s">
        <v>270</v>
      </c>
      <c r="G231" s="3" t="s">
        <v>630</v>
      </c>
      <c r="H231" s="59"/>
      <c r="I231" s="7">
        <v>0</v>
      </c>
      <c r="J231" s="7">
        <v>0</v>
      </c>
      <c r="K231" s="103">
        <v>0</v>
      </c>
      <c r="L231" s="7">
        <v>0</v>
      </c>
      <c r="M231" s="7">
        <v>0</v>
      </c>
      <c r="O231" s="51"/>
      <c r="P231" s="51"/>
      <c r="Q231" s="51"/>
      <c r="R231" s="51"/>
      <c r="S231" s="51"/>
      <c r="T231" s="51"/>
      <c r="U231" s="51"/>
      <c r="V231" s="51"/>
      <c r="W231" s="51"/>
      <c r="X231" s="51"/>
      <c r="Y231" s="51"/>
      <c r="Z231" s="51"/>
      <c r="AA231" s="51"/>
    </row>
    <row r="232" spans="1:27" ht="11.65" customHeight="1">
      <c r="A232" s="53">
        <v>112</v>
      </c>
      <c r="C232" s="101"/>
      <c r="F232" s="101" t="s">
        <v>270</v>
      </c>
      <c r="G232" s="3" t="s">
        <v>635</v>
      </c>
      <c r="H232" s="59"/>
      <c r="I232" s="7">
        <v>0</v>
      </c>
      <c r="J232" s="7">
        <v>0</v>
      </c>
      <c r="K232" s="103">
        <v>0</v>
      </c>
      <c r="L232" s="7">
        <v>0</v>
      </c>
      <c r="M232" s="7">
        <v>0</v>
      </c>
      <c r="O232" s="51"/>
      <c r="P232" s="51"/>
      <c r="Q232" s="51"/>
      <c r="R232" s="51"/>
      <c r="S232" s="51"/>
      <c r="T232" s="51"/>
      <c r="U232" s="51"/>
      <c r="V232" s="51"/>
      <c r="W232" s="51"/>
      <c r="X232" s="51"/>
      <c r="Y232" s="51"/>
      <c r="Z232" s="51"/>
      <c r="AA232" s="51"/>
    </row>
    <row r="233" spans="1:27" ht="11.65" customHeight="1">
      <c r="A233" s="53">
        <v>113</v>
      </c>
      <c r="C233" s="101"/>
      <c r="F233" s="101" t="s">
        <v>270</v>
      </c>
      <c r="G233" s="3" t="s">
        <v>634</v>
      </c>
      <c r="H233" s="59"/>
      <c r="I233" s="7">
        <v>36438571.010804601</v>
      </c>
      <c r="J233" s="7">
        <v>28090811.36478281</v>
      </c>
      <c r="K233" s="103">
        <v>8347759.6460217889</v>
      </c>
      <c r="L233" s="7">
        <v>0</v>
      </c>
      <c r="M233" s="7">
        <v>8347759.6460217889</v>
      </c>
      <c r="O233" s="51"/>
      <c r="P233" s="51"/>
      <c r="Q233" s="51"/>
      <c r="R233" s="51"/>
      <c r="S233" s="51"/>
      <c r="T233" s="51"/>
      <c r="U233" s="51"/>
      <c r="V233" s="51"/>
      <c r="W233" s="51"/>
      <c r="X233" s="51"/>
      <c r="Y233" s="51"/>
      <c r="Z233" s="51"/>
      <c r="AA233" s="51"/>
    </row>
    <row r="234" spans="1:27" ht="11.65" customHeight="1">
      <c r="A234" s="53">
        <v>114</v>
      </c>
      <c r="C234" s="101"/>
      <c r="F234" s="101" t="s">
        <v>270</v>
      </c>
      <c r="G234" s="3" t="s">
        <v>636</v>
      </c>
      <c r="H234" s="59"/>
      <c r="I234" s="7">
        <v>0</v>
      </c>
      <c r="J234" s="7">
        <v>0</v>
      </c>
      <c r="K234" s="103">
        <v>0</v>
      </c>
      <c r="L234" s="7">
        <v>0</v>
      </c>
      <c r="M234" s="7">
        <v>0</v>
      </c>
      <c r="O234" s="51"/>
      <c r="P234" s="51"/>
      <c r="Q234" s="51"/>
      <c r="R234" s="51"/>
      <c r="S234" s="51"/>
      <c r="T234" s="51"/>
      <c r="U234" s="51"/>
      <c r="V234" s="51"/>
      <c r="W234" s="51"/>
      <c r="X234" s="51"/>
      <c r="Y234" s="51"/>
      <c r="Z234" s="51"/>
      <c r="AA234" s="51"/>
    </row>
    <row r="235" spans="1:27" ht="11.65" customHeight="1">
      <c r="A235" s="53">
        <v>115</v>
      </c>
      <c r="C235" s="101"/>
      <c r="F235" s="101" t="s">
        <v>270</v>
      </c>
      <c r="G235" s="3" t="s">
        <v>637</v>
      </c>
      <c r="H235" s="59"/>
      <c r="I235" s="7">
        <v>0</v>
      </c>
      <c r="J235" s="7">
        <v>0</v>
      </c>
      <c r="K235" s="103">
        <v>0</v>
      </c>
      <c r="L235" s="7">
        <v>0</v>
      </c>
      <c r="M235" s="7">
        <v>0</v>
      </c>
      <c r="O235" s="51"/>
      <c r="P235" s="51"/>
      <c r="Q235" s="51"/>
      <c r="R235" s="51"/>
      <c r="S235" s="51"/>
      <c r="T235" s="51"/>
      <c r="U235" s="51"/>
      <c r="V235" s="51"/>
      <c r="W235" s="51"/>
      <c r="X235" s="51"/>
      <c r="Y235" s="51"/>
      <c r="Z235" s="51"/>
      <c r="AA235" s="51"/>
    </row>
    <row r="236" spans="1:27" ht="11.65" customHeight="1">
      <c r="A236" s="53">
        <v>116</v>
      </c>
      <c r="C236" s="101"/>
      <c r="F236" s="101" t="s">
        <v>270</v>
      </c>
      <c r="G236" s="3" t="s">
        <v>398</v>
      </c>
      <c r="H236" s="59"/>
      <c r="I236" s="7">
        <v>0</v>
      </c>
      <c r="J236" s="7">
        <v>0</v>
      </c>
      <c r="K236" s="103">
        <v>0</v>
      </c>
      <c r="L236" s="7">
        <v>0</v>
      </c>
      <c r="M236" s="7">
        <v>0</v>
      </c>
      <c r="O236" s="51"/>
      <c r="P236" s="51"/>
      <c r="Q236" s="51"/>
      <c r="R236" s="51"/>
      <c r="S236" s="51"/>
      <c r="T236" s="51"/>
      <c r="U236" s="51"/>
      <c r="V236" s="51"/>
      <c r="W236" s="51"/>
      <c r="X236" s="51"/>
      <c r="Y236" s="51"/>
      <c r="Z236" s="51"/>
      <c r="AA236" s="51"/>
    </row>
    <row r="237" spans="1:27" ht="11.65" customHeight="1">
      <c r="A237" s="53">
        <v>117</v>
      </c>
      <c r="C237" s="101"/>
      <c r="H237" s="59" t="s">
        <v>130</v>
      </c>
      <c r="I237" s="106">
        <v>36438571.010804601</v>
      </c>
      <c r="J237" s="106">
        <v>28090811.36478281</v>
      </c>
      <c r="K237" s="106">
        <v>8347759.6460217889</v>
      </c>
      <c r="L237" s="106">
        <v>0</v>
      </c>
      <c r="M237" s="106">
        <v>8347759.6460217889</v>
      </c>
      <c r="O237" s="51"/>
      <c r="P237" s="51"/>
      <c r="Q237" s="51"/>
      <c r="R237" s="51"/>
      <c r="S237" s="51"/>
      <c r="T237" s="51"/>
      <c r="U237" s="51"/>
      <c r="V237" s="51"/>
      <c r="W237" s="51"/>
      <c r="X237" s="51"/>
      <c r="Y237" s="51"/>
      <c r="Z237" s="51"/>
      <c r="AA237" s="51"/>
    </row>
    <row r="238" spans="1:27" ht="11.65" customHeight="1">
      <c r="A238" s="53">
        <v>118</v>
      </c>
      <c r="C238" s="101"/>
      <c r="H238" s="59"/>
      <c r="I238" s="51"/>
      <c r="J238" s="51"/>
      <c r="K238" s="51"/>
      <c r="L238" s="51"/>
      <c r="M238" s="51"/>
      <c r="O238" s="51"/>
      <c r="P238" s="51"/>
      <c r="Q238" s="51"/>
      <c r="R238" s="51"/>
      <c r="S238" s="51"/>
      <c r="T238" s="51"/>
      <c r="U238" s="51"/>
      <c r="V238" s="51"/>
      <c r="W238" s="51"/>
      <c r="X238" s="51"/>
      <c r="Y238" s="51"/>
      <c r="Z238" s="51"/>
      <c r="AA238" s="51"/>
    </row>
    <row r="239" spans="1:27" ht="11.65" customHeight="1">
      <c r="A239" s="53">
        <v>119</v>
      </c>
      <c r="C239" s="101"/>
      <c r="D239" s="3" t="s">
        <v>138</v>
      </c>
      <c r="H239" s="59"/>
      <c r="I239" s="106">
        <v>38114870.8008046</v>
      </c>
      <c r="J239" s="106">
        <v>29767111.154782809</v>
      </c>
      <c r="K239" s="106">
        <v>8347759.6460217889</v>
      </c>
      <c r="L239" s="106">
        <v>0</v>
      </c>
      <c r="M239" s="106">
        <v>8347759.6460217889</v>
      </c>
      <c r="O239" s="51"/>
      <c r="P239" s="51"/>
      <c r="Q239" s="51"/>
      <c r="R239" s="51"/>
      <c r="S239" s="51"/>
      <c r="T239" s="51"/>
      <c r="U239" s="51"/>
      <c r="V239" s="51"/>
      <c r="W239" s="51"/>
      <c r="X239" s="51"/>
      <c r="Y239" s="51"/>
      <c r="Z239" s="51"/>
      <c r="AA239" s="51"/>
    </row>
    <row r="240" spans="1:27" ht="11.65" customHeight="1">
      <c r="A240" s="53">
        <v>120</v>
      </c>
      <c r="C240" s="101"/>
      <c r="H240" s="59"/>
      <c r="I240" s="51"/>
      <c r="J240" s="51"/>
      <c r="K240" s="51"/>
      <c r="L240" s="51"/>
      <c r="M240" s="51"/>
      <c r="O240" s="51"/>
      <c r="P240" s="51"/>
      <c r="Q240" s="51"/>
      <c r="R240" s="51"/>
      <c r="S240" s="51"/>
      <c r="T240" s="51"/>
      <c r="U240" s="51"/>
      <c r="V240" s="51"/>
      <c r="W240" s="51"/>
      <c r="X240" s="51"/>
      <c r="Y240" s="51"/>
      <c r="Z240" s="51"/>
      <c r="AA240" s="51"/>
    </row>
    <row r="241" spans="1:27" ht="11.65" customHeight="1">
      <c r="A241" s="53">
        <v>121</v>
      </c>
      <c r="C241" s="101">
        <v>449</v>
      </c>
      <c r="D241" s="3" t="s">
        <v>139</v>
      </c>
      <c r="H241" s="59"/>
      <c r="I241" s="7"/>
      <c r="J241" s="7"/>
      <c r="K241" s="7"/>
      <c r="L241" s="7"/>
      <c r="M241" s="7"/>
      <c r="O241" s="51"/>
      <c r="P241" s="51"/>
      <c r="Q241" s="51"/>
      <c r="R241" s="51"/>
      <c r="S241" s="51"/>
      <c r="T241" s="51"/>
      <c r="U241" s="51"/>
      <c r="V241" s="51"/>
      <c r="W241" s="51"/>
      <c r="X241" s="51"/>
      <c r="Y241" s="51"/>
      <c r="Z241" s="51"/>
      <c r="AA241" s="51"/>
    </row>
    <row r="242" spans="1:27" ht="11.65" customHeight="1">
      <c r="A242" s="53">
        <v>122</v>
      </c>
      <c r="C242" s="101"/>
      <c r="F242" s="101" t="s">
        <v>270</v>
      </c>
      <c r="G242" s="3" t="s">
        <v>569</v>
      </c>
      <c r="H242" s="59"/>
      <c r="I242" s="7">
        <v>0</v>
      </c>
      <c r="J242" s="7">
        <v>0</v>
      </c>
      <c r="K242" s="103">
        <v>0</v>
      </c>
      <c r="L242" s="7">
        <v>0</v>
      </c>
      <c r="M242" s="7">
        <v>0</v>
      </c>
      <c r="O242" s="51"/>
      <c r="P242" s="51"/>
      <c r="Q242" s="51"/>
      <c r="R242" s="51"/>
      <c r="S242" s="51"/>
      <c r="T242" s="51"/>
      <c r="U242" s="51"/>
      <c r="V242" s="51"/>
      <c r="W242" s="51"/>
      <c r="X242" s="51"/>
      <c r="Y242" s="51"/>
      <c r="Z242" s="51"/>
      <c r="AA242" s="51"/>
    </row>
    <row r="243" spans="1:27" ht="11.65" customHeight="1">
      <c r="A243" s="53">
        <v>123</v>
      </c>
      <c r="C243" s="101"/>
      <c r="F243" s="101" t="s">
        <v>270</v>
      </c>
      <c r="G243" s="3" t="s">
        <v>249</v>
      </c>
      <c r="H243" s="59"/>
      <c r="I243" s="7">
        <v>0</v>
      </c>
      <c r="J243" s="7">
        <v>0</v>
      </c>
      <c r="K243" s="103">
        <v>0</v>
      </c>
      <c r="L243" s="7">
        <v>0</v>
      </c>
      <c r="M243" s="7">
        <v>0</v>
      </c>
      <c r="O243" s="51"/>
      <c r="P243" s="51"/>
      <c r="Q243" s="51"/>
      <c r="R243" s="51"/>
      <c r="S243" s="51"/>
      <c r="T243" s="51"/>
      <c r="U243" s="51"/>
      <c r="V243" s="51"/>
      <c r="W243" s="51"/>
      <c r="X243" s="51"/>
      <c r="Y243" s="51"/>
      <c r="Z243" s="51"/>
      <c r="AA243" s="51"/>
    </row>
    <row r="244" spans="1:27" ht="11.65" customHeight="1">
      <c r="A244" s="53">
        <v>124</v>
      </c>
      <c r="C244" s="101"/>
      <c r="H244" s="59"/>
      <c r="I244" s="7"/>
      <c r="J244" s="7"/>
      <c r="K244" s="7"/>
      <c r="L244" s="7"/>
      <c r="M244" s="7"/>
      <c r="O244" s="51"/>
      <c r="P244" s="51"/>
      <c r="Q244" s="51"/>
      <c r="R244" s="51"/>
      <c r="S244" s="51"/>
      <c r="T244" s="51"/>
      <c r="U244" s="51"/>
      <c r="V244" s="51"/>
      <c r="W244" s="51"/>
      <c r="X244" s="51"/>
      <c r="Y244" s="51"/>
      <c r="Z244" s="51"/>
      <c r="AA244" s="51"/>
    </row>
    <row r="245" spans="1:27" ht="11.65" customHeight="1">
      <c r="A245" s="53">
        <v>125</v>
      </c>
      <c r="C245" s="101"/>
      <c r="H245" s="59"/>
      <c r="I245" s="7"/>
      <c r="J245" s="7"/>
      <c r="K245" s="7"/>
      <c r="L245" s="7"/>
      <c r="M245" s="7"/>
      <c r="O245" s="51"/>
      <c r="P245" s="51"/>
      <c r="Q245" s="51"/>
      <c r="R245" s="51"/>
      <c r="S245" s="51"/>
      <c r="T245" s="51"/>
      <c r="U245" s="51"/>
      <c r="V245" s="51"/>
      <c r="W245" s="51"/>
      <c r="X245" s="51"/>
      <c r="Y245" s="51"/>
      <c r="Z245" s="51"/>
      <c r="AA245" s="51"/>
    </row>
    <row r="246" spans="1:27" ht="11.65" customHeight="1">
      <c r="A246" s="53">
        <v>126</v>
      </c>
      <c r="C246" s="101"/>
      <c r="H246" s="59"/>
      <c r="I246" s="106">
        <v>0</v>
      </c>
      <c r="J246" s="106">
        <v>0</v>
      </c>
      <c r="K246" s="106">
        <v>0</v>
      </c>
      <c r="L246" s="106">
        <v>0</v>
      </c>
      <c r="M246" s="106">
        <v>0</v>
      </c>
      <c r="O246" s="51"/>
      <c r="P246" s="51"/>
      <c r="Q246" s="51"/>
      <c r="R246" s="51"/>
      <c r="S246" s="51"/>
      <c r="T246" s="51"/>
      <c r="U246" s="51"/>
      <c r="V246" s="51"/>
      <c r="W246" s="51"/>
      <c r="X246" s="51"/>
      <c r="Y246" s="51"/>
      <c r="Z246" s="51"/>
      <c r="AA246" s="51"/>
    </row>
    <row r="247" spans="1:27" ht="11.65" customHeight="1">
      <c r="A247" s="53">
        <v>127</v>
      </c>
      <c r="C247" s="101"/>
      <c r="H247" s="59"/>
      <c r="I247" s="7"/>
      <c r="J247" s="7"/>
      <c r="K247" s="7"/>
      <c r="L247" s="7"/>
      <c r="M247" s="7"/>
      <c r="O247" s="51"/>
      <c r="P247" s="51"/>
      <c r="Q247" s="51"/>
      <c r="R247" s="51"/>
      <c r="S247" s="51"/>
      <c r="T247" s="51"/>
      <c r="U247" s="51"/>
      <c r="V247" s="51"/>
      <c r="W247" s="51"/>
      <c r="X247" s="51"/>
      <c r="Y247" s="51"/>
      <c r="Z247" s="51"/>
      <c r="AA247" s="51"/>
    </row>
    <row r="248" spans="1:27" ht="11.65" customHeight="1" thickBot="1">
      <c r="A248" s="53">
        <v>128</v>
      </c>
      <c r="C248" s="91" t="s">
        <v>140</v>
      </c>
      <c r="F248" s="89"/>
      <c r="G248" s="89"/>
      <c r="H248" s="90"/>
      <c r="I248" s="108">
        <v>4920392052.0208054</v>
      </c>
      <c r="J248" s="108">
        <v>4571579489.7147837</v>
      </c>
      <c r="K248" s="108">
        <v>348812562.30602175</v>
      </c>
      <c r="L248" s="108">
        <v>-2956502.3196026538</v>
      </c>
      <c r="M248" s="108">
        <v>345856059.98641908</v>
      </c>
      <c r="N248" s="7" t="s">
        <v>65</v>
      </c>
      <c r="O248" s="105"/>
      <c r="P248" s="105"/>
      <c r="Q248" s="105"/>
      <c r="R248" s="105"/>
      <c r="S248" s="105"/>
      <c r="T248" s="105"/>
      <c r="U248" s="51"/>
      <c r="V248" s="105"/>
      <c r="W248" s="105"/>
      <c r="X248" s="105"/>
      <c r="Y248" s="105"/>
      <c r="Z248" s="105"/>
      <c r="AA248" s="105"/>
    </row>
    <row r="249" spans="1:27" ht="11.65" customHeight="1" thickTop="1">
      <c r="A249" s="53">
        <v>129</v>
      </c>
      <c r="C249" s="101">
        <v>450</v>
      </c>
      <c r="D249" s="3" t="s">
        <v>141</v>
      </c>
      <c r="H249" s="59"/>
      <c r="I249" s="7"/>
      <c r="J249" s="7"/>
      <c r="K249" s="7"/>
      <c r="L249" s="7"/>
      <c r="M249" s="7"/>
      <c r="O249" s="51"/>
      <c r="P249" s="51"/>
      <c r="Q249" s="51"/>
      <c r="R249" s="51"/>
      <c r="S249" s="51"/>
      <c r="T249" s="51"/>
      <c r="U249" s="51"/>
      <c r="V249" s="51"/>
      <c r="W249" s="51"/>
      <c r="X249" s="51"/>
      <c r="Y249" s="51"/>
      <c r="Z249" s="51"/>
      <c r="AA249" s="51"/>
    </row>
    <row r="250" spans="1:27" ht="11.65" customHeight="1">
      <c r="A250" s="53">
        <v>130</v>
      </c>
      <c r="C250" s="101"/>
      <c r="F250" s="101" t="s">
        <v>638</v>
      </c>
      <c r="G250" s="3" t="s">
        <v>569</v>
      </c>
      <c r="H250" s="59"/>
      <c r="I250" s="7">
        <v>9877726.4200000018</v>
      </c>
      <c r="J250" s="7">
        <v>9064229.3800000027</v>
      </c>
      <c r="K250" s="103">
        <v>813497.04</v>
      </c>
      <c r="L250" s="7">
        <v>0</v>
      </c>
      <c r="M250" s="7">
        <v>813497.04</v>
      </c>
      <c r="O250" s="51"/>
      <c r="P250" s="51"/>
      <c r="Q250" s="51"/>
      <c r="R250" s="51"/>
      <c r="S250" s="51"/>
      <c r="T250" s="51"/>
      <c r="U250" s="51"/>
      <c r="V250" s="51"/>
      <c r="W250" s="51"/>
      <c r="X250" s="51"/>
      <c r="Y250" s="51"/>
      <c r="Z250" s="51"/>
      <c r="AA250" s="51"/>
    </row>
    <row r="251" spans="1:27" ht="11.65" customHeight="1">
      <c r="A251" s="53">
        <v>131</v>
      </c>
      <c r="C251" s="101"/>
      <c r="F251" s="101" t="s">
        <v>638</v>
      </c>
      <c r="G251" s="3" t="s">
        <v>632</v>
      </c>
      <c r="H251" s="59"/>
      <c r="I251" s="7">
        <v>0</v>
      </c>
      <c r="J251" s="7">
        <v>0</v>
      </c>
      <c r="K251" s="103">
        <v>0</v>
      </c>
      <c r="L251" s="7">
        <v>0</v>
      </c>
      <c r="M251" s="7">
        <v>0</v>
      </c>
      <c r="O251" s="51"/>
      <c r="P251" s="51"/>
      <c r="Q251" s="51"/>
      <c r="R251" s="51"/>
      <c r="S251" s="51"/>
      <c r="T251" s="51"/>
      <c r="U251" s="51"/>
      <c r="V251" s="51"/>
      <c r="W251" s="51"/>
      <c r="X251" s="51"/>
      <c r="Y251" s="51"/>
      <c r="Z251" s="51"/>
      <c r="AA251" s="51"/>
    </row>
    <row r="252" spans="1:27" ht="11.65" customHeight="1">
      <c r="A252" s="53">
        <v>132</v>
      </c>
      <c r="C252" s="101"/>
      <c r="H252" s="59" t="s">
        <v>130</v>
      </c>
      <c r="I252" s="106">
        <v>9877726.4200000018</v>
      </c>
      <c r="J252" s="106">
        <v>9064229.3800000027</v>
      </c>
      <c r="K252" s="106">
        <v>813497.04</v>
      </c>
      <c r="L252" s="106">
        <v>0</v>
      </c>
      <c r="M252" s="106">
        <v>813497.04</v>
      </c>
      <c r="O252" s="51"/>
      <c r="P252" s="51"/>
      <c r="Q252" s="51"/>
      <c r="R252" s="51"/>
      <c r="S252" s="51"/>
      <c r="T252" s="51"/>
      <c r="U252" s="51"/>
      <c r="V252" s="51"/>
      <c r="W252" s="51"/>
      <c r="X252" s="51"/>
      <c r="Y252" s="51"/>
      <c r="Z252" s="51"/>
      <c r="AA252" s="51"/>
    </row>
    <row r="253" spans="1:27" ht="11.65" customHeight="1">
      <c r="A253" s="53">
        <v>133</v>
      </c>
      <c r="C253" s="101"/>
      <c r="H253" s="59"/>
      <c r="I253" s="7"/>
      <c r="J253" s="7"/>
      <c r="K253" s="7"/>
      <c r="L253" s="7"/>
      <c r="M253" s="7"/>
      <c r="O253" s="51"/>
      <c r="P253" s="51"/>
      <c r="Q253" s="51"/>
      <c r="R253" s="51"/>
      <c r="S253" s="51"/>
      <c r="T253" s="51"/>
      <c r="U253" s="51"/>
      <c r="V253" s="51"/>
      <c r="W253" s="51"/>
      <c r="X253" s="51"/>
      <c r="Y253" s="51"/>
      <c r="Z253" s="51"/>
      <c r="AA253" s="51"/>
    </row>
    <row r="254" spans="1:27" ht="11.65" customHeight="1">
      <c r="A254" s="53">
        <v>134</v>
      </c>
      <c r="C254" s="101">
        <v>451</v>
      </c>
      <c r="D254" s="3" t="s">
        <v>142</v>
      </c>
      <c r="H254" s="59"/>
      <c r="I254" s="7"/>
      <c r="J254" s="7"/>
      <c r="K254" s="7"/>
      <c r="L254" s="7"/>
      <c r="M254" s="7"/>
      <c r="O254" s="51"/>
      <c r="P254" s="51"/>
      <c r="Q254" s="51"/>
      <c r="R254" s="51"/>
      <c r="S254" s="51"/>
      <c r="T254" s="51"/>
      <c r="U254" s="51"/>
      <c r="V254" s="51"/>
      <c r="W254" s="51"/>
      <c r="X254" s="51"/>
      <c r="Y254" s="51"/>
      <c r="Z254" s="51"/>
      <c r="AA254" s="51"/>
    </row>
    <row r="255" spans="1:27" ht="11.65" customHeight="1">
      <c r="A255" s="53">
        <v>135</v>
      </c>
      <c r="C255" s="101"/>
      <c r="F255" s="101" t="s">
        <v>638</v>
      </c>
      <c r="G255" s="3" t="s">
        <v>569</v>
      </c>
      <c r="H255" s="59"/>
      <c r="I255" s="7">
        <v>5605490.0499999998</v>
      </c>
      <c r="J255" s="7">
        <v>5428826.5099999998</v>
      </c>
      <c r="K255" s="103">
        <v>176663.54</v>
      </c>
      <c r="L255" s="7">
        <v>0</v>
      </c>
      <c r="M255" s="7">
        <v>176663.54</v>
      </c>
      <c r="O255" s="51"/>
      <c r="P255" s="51"/>
      <c r="Q255" s="51"/>
      <c r="R255" s="51"/>
      <c r="S255" s="51"/>
      <c r="T255" s="51"/>
      <c r="U255" s="51"/>
      <c r="V255" s="51"/>
      <c r="W255" s="51"/>
      <c r="X255" s="51"/>
      <c r="Y255" s="51"/>
      <c r="Z255" s="51"/>
      <c r="AA255" s="51"/>
    </row>
    <row r="256" spans="1:27" ht="11.65" customHeight="1">
      <c r="A256" s="53">
        <v>136</v>
      </c>
      <c r="C256" s="101"/>
      <c r="F256" s="101" t="s">
        <v>484</v>
      </c>
      <c r="G256" s="3" t="s">
        <v>249</v>
      </c>
      <c r="H256" s="59"/>
      <c r="I256" s="7">
        <v>0</v>
      </c>
      <c r="J256" s="7">
        <v>0</v>
      </c>
      <c r="K256" s="103">
        <v>0</v>
      </c>
      <c r="L256" s="7">
        <v>0</v>
      </c>
      <c r="M256" s="7">
        <v>0</v>
      </c>
      <c r="O256" s="51"/>
      <c r="P256" s="51"/>
      <c r="Q256" s="51"/>
      <c r="R256" s="51"/>
      <c r="S256" s="51"/>
      <c r="T256" s="51"/>
      <c r="U256" s="51"/>
      <c r="V256" s="51"/>
      <c r="W256" s="51"/>
      <c r="X256" s="51"/>
      <c r="Y256" s="51"/>
      <c r="Z256" s="51"/>
      <c r="AA256" s="51"/>
    </row>
    <row r="257" spans="1:27" ht="11.65" customHeight="1">
      <c r="A257" s="53">
        <v>137</v>
      </c>
      <c r="C257" s="101"/>
      <c r="F257" s="101" t="s">
        <v>484</v>
      </c>
      <c r="G257" s="3" t="s">
        <v>632</v>
      </c>
      <c r="H257" s="59"/>
      <c r="I257" s="7">
        <v>17302.59</v>
      </c>
      <c r="J257" s="7">
        <v>16109.204290523456</v>
      </c>
      <c r="K257" s="103">
        <v>1193.3857094765444</v>
      </c>
      <c r="L257" s="7">
        <v>0</v>
      </c>
      <c r="M257" s="7">
        <v>1193.3857094765444</v>
      </c>
      <c r="O257" s="51"/>
      <c r="P257" s="51"/>
      <c r="Q257" s="51"/>
      <c r="R257" s="51"/>
      <c r="S257" s="51"/>
      <c r="T257" s="51"/>
      <c r="U257" s="51"/>
      <c r="V257" s="51"/>
      <c r="W257" s="51"/>
      <c r="X257" s="51"/>
      <c r="Y257" s="51"/>
      <c r="Z257" s="51"/>
      <c r="AA257" s="51"/>
    </row>
    <row r="258" spans="1:27" ht="11.65" customHeight="1">
      <c r="A258" s="53">
        <v>138</v>
      </c>
      <c r="C258" s="101"/>
      <c r="H258" s="59" t="s">
        <v>130</v>
      </c>
      <c r="I258" s="106">
        <v>5622792.6399999997</v>
      </c>
      <c r="J258" s="106">
        <v>5444935.714290523</v>
      </c>
      <c r="K258" s="106">
        <v>177856.92570947655</v>
      </c>
      <c r="L258" s="106">
        <v>0</v>
      </c>
      <c r="M258" s="106">
        <v>177856.92570947655</v>
      </c>
      <c r="O258" s="51"/>
      <c r="P258" s="51"/>
      <c r="Q258" s="51"/>
      <c r="R258" s="51"/>
      <c r="S258" s="51"/>
      <c r="T258" s="51"/>
      <c r="U258" s="51"/>
      <c r="V258" s="51"/>
      <c r="W258" s="51"/>
      <c r="X258" s="51"/>
      <c r="Y258" s="51"/>
      <c r="Z258" s="51"/>
      <c r="AA258" s="51"/>
    </row>
    <row r="259" spans="1:27" ht="11.65" customHeight="1">
      <c r="A259" s="53">
        <v>139</v>
      </c>
      <c r="C259" s="101"/>
      <c r="H259" s="59"/>
      <c r="I259" s="7"/>
      <c r="J259" s="7"/>
      <c r="K259" s="7"/>
      <c r="L259" s="7"/>
      <c r="M259" s="7"/>
      <c r="O259" s="51"/>
      <c r="P259" s="51"/>
      <c r="Q259" s="51"/>
      <c r="R259" s="51"/>
      <c r="S259" s="51"/>
      <c r="T259" s="51"/>
      <c r="U259" s="51"/>
      <c r="V259" s="51"/>
      <c r="W259" s="51"/>
      <c r="X259" s="51"/>
      <c r="Y259" s="51"/>
      <c r="Z259" s="51"/>
      <c r="AA259" s="51"/>
    </row>
    <row r="260" spans="1:27" ht="11.65" customHeight="1">
      <c r="A260" s="53">
        <v>140</v>
      </c>
      <c r="C260" s="101">
        <v>453</v>
      </c>
      <c r="D260" s="3" t="s">
        <v>143</v>
      </c>
      <c r="H260" s="59"/>
      <c r="I260" s="7"/>
      <c r="J260" s="7"/>
      <c r="K260" s="7"/>
      <c r="L260" s="7"/>
      <c r="M260" s="7"/>
      <c r="O260" s="51"/>
      <c r="P260" s="51"/>
      <c r="Q260" s="51"/>
      <c r="R260" s="51"/>
      <c r="S260" s="51"/>
      <c r="T260" s="51"/>
      <c r="U260" s="51"/>
      <c r="V260" s="51"/>
      <c r="W260" s="51"/>
      <c r="X260" s="51"/>
      <c r="Y260" s="51"/>
      <c r="Z260" s="51"/>
      <c r="AA260" s="51"/>
    </row>
    <row r="261" spans="1:27" ht="11.65" customHeight="1">
      <c r="A261" s="53">
        <v>141</v>
      </c>
      <c r="C261" s="101"/>
      <c r="F261" s="101" t="s">
        <v>270</v>
      </c>
      <c r="G261" s="3" t="s">
        <v>634</v>
      </c>
      <c r="H261" s="59"/>
      <c r="I261" s="7">
        <v>0</v>
      </c>
      <c r="J261" s="7">
        <v>0</v>
      </c>
      <c r="K261" s="103">
        <v>0</v>
      </c>
      <c r="L261" s="7">
        <v>0</v>
      </c>
      <c r="M261" s="7">
        <v>0</v>
      </c>
      <c r="O261" s="51"/>
      <c r="P261" s="51"/>
      <c r="Q261" s="51"/>
      <c r="R261" s="51"/>
      <c r="S261" s="51"/>
      <c r="T261" s="51"/>
      <c r="U261" s="51"/>
      <c r="V261" s="51"/>
      <c r="W261" s="51"/>
      <c r="X261" s="51"/>
      <c r="Y261" s="51"/>
      <c r="Z261" s="51"/>
      <c r="AA261" s="51"/>
    </row>
    <row r="262" spans="1:27" ht="11.65" customHeight="1">
      <c r="A262" s="53">
        <v>142</v>
      </c>
      <c r="C262" s="101"/>
      <c r="F262" s="101" t="s">
        <v>270</v>
      </c>
      <c r="G262" s="3" t="s">
        <v>636</v>
      </c>
      <c r="H262" s="59"/>
      <c r="I262" s="7">
        <v>52497.99</v>
      </c>
      <c r="J262" s="7">
        <v>52497.99</v>
      </c>
      <c r="K262" s="103">
        <v>0</v>
      </c>
      <c r="L262" s="7">
        <v>0</v>
      </c>
      <c r="M262" s="7">
        <v>0</v>
      </c>
      <c r="O262" s="51"/>
      <c r="P262" s="51"/>
      <c r="Q262" s="51"/>
      <c r="R262" s="51"/>
      <c r="S262" s="51"/>
      <c r="T262" s="51"/>
      <c r="U262" s="51"/>
      <c r="V262" s="51"/>
      <c r="W262" s="51"/>
      <c r="X262" s="51"/>
      <c r="Y262" s="51"/>
      <c r="Z262" s="51"/>
      <c r="AA262" s="51"/>
    </row>
    <row r="263" spans="1:27" ht="11.65" customHeight="1">
      <c r="A263" s="53">
        <v>143</v>
      </c>
      <c r="C263" s="101"/>
      <c r="F263" s="101" t="s">
        <v>270</v>
      </c>
      <c r="G263" s="3" t="s">
        <v>639</v>
      </c>
      <c r="H263" s="59"/>
      <c r="I263" s="7">
        <v>0</v>
      </c>
      <c r="J263" s="7">
        <v>0</v>
      </c>
      <c r="K263" s="103">
        <v>0</v>
      </c>
      <c r="L263" s="7">
        <v>0</v>
      </c>
      <c r="M263" s="7">
        <v>0</v>
      </c>
      <c r="O263" s="51"/>
      <c r="P263" s="51"/>
      <c r="Q263" s="51"/>
      <c r="R263" s="51"/>
      <c r="S263" s="51"/>
      <c r="T263" s="51"/>
      <c r="U263" s="51"/>
      <c r="V263" s="51"/>
      <c r="W263" s="51"/>
      <c r="X263" s="51"/>
      <c r="Y263" s="51"/>
      <c r="Z263" s="51"/>
      <c r="AA263" s="51"/>
    </row>
    <row r="264" spans="1:27" ht="11.65" customHeight="1">
      <c r="A264" s="53">
        <v>144</v>
      </c>
      <c r="C264" s="101"/>
      <c r="F264" s="101" t="s">
        <v>270</v>
      </c>
      <c r="G264" s="3" t="s">
        <v>249</v>
      </c>
      <c r="H264" s="59"/>
      <c r="I264" s="7">
        <v>0</v>
      </c>
      <c r="J264" s="7">
        <v>0</v>
      </c>
      <c r="K264" s="103">
        <v>0</v>
      </c>
      <c r="L264" s="7">
        <v>0</v>
      </c>
      <c r="M264" s="7">
        <v>0</v>
      </c>
      <c r="O264" s="51"/>
      <c r="P264" s="51"/>
      <c r="Q264" s="51"/>
      <c r="R264" s="51"/>
      <c r="S264" s="51"/>
      <c r="T264" s="51"/>
      <c r="U264" s="51"/>
      <c r="V264" s="51"/>
      <c r="W264" s="51"/>
      <c r="X264" s="51"/>
      <c r="Y264" s="51"/>
      <c r="Z264" s="51"/>
      <c r="AA264" s="51"/>
    </row>
    <row r="265" spans="1:27" ht="11.65" customHeight="1">
      <c r="A265" s="53">
        <v>145</v>
      </c>
      <c r="C265" s="101"/>
      <c r="H265" s="59" t="s">
        <v>130</v>
      </c>
      <c r="I265" s="106">
        <v>52497.99</v>
      </c>
      <c r="J265" s="106">
        <v>52497.99</v>
      </c>
      <c r="K265" s="106">
        <v>0</v>
      </c>
      <c r="L265" s="106">
        <v>0</v>
      </c>
      <c r="M265" s="106">
        <v>0</v>
      </c>
      <c r="O265" s="51"/>
      <c r="P265" s="51"/>
      <c r="Q265" s="51"/>
      <c r="R265" s="51"/>
      <c r="S265" s="51"/>
      <c r="T265" s="51"/>
      <c r="U265" s="51"/>
      <c r="V265" s="51"/>
      <c r="W265" s="51"/>
      <c r="X265" s="51"/>
      <c r="Y265" s="51"/>
      <c r="Z265" s="51"/>
      <c r="AA265" s="51"/>
    </row>
    <row r="266" spans="1:27" ht="11.65" customHeight="1">
      <c r="A266" s="53">
        <v>146</v>
      </c>
      <c r="C266" s="101"/>
      <c r="H266" s="59"/>
      <c r="I266" s="7"/>
      <c r="J266" s="7"/>
      <c r="K266" s="7"/>
      <c r="L266" s="7"/>
      <c r="M266" s="7"/>
      <c r="O266" s="51"/>
      <c r="P266" s="51"/>
      <c r="Q266" s="51"/>
      <c r="R266" s="51"/>
      <c r="S266" s="51"/>
      <c r="T266" s="51"/>
      <c r="U266" s="51"/>
      <c r="V266" s="51"/>
      <c r="W266" s="51"/>
      <c r="X266" s="51"/>
      <c r="Y266" s="51"/>
      <c r="Z266" s="51"/>
      <c r="AA266" s="51"/>
    </row>
    <row r="267" spans="1:27" ht="11.65" customHeight="1">
      <c r="A267" s="53">
        <v>147</v>
      </c>
      <c r="C267" s="101">
        <v>454</v>
      </c>
      <c r="D267" s="3" t="s">
        <v>144</v>
      </c>
      <c r="H267" s="59"/>
      <c r="I267" s="7"/>
      <c r="J267" s="7"/>
      <c r="K267" s="7"/>
      <c r="L267" s="7"/>
      <c r="M267" s="7"/>
      <c r="O267" s="51"/>
      <c r="P267" s="51"/>
      <c r="Q267" s="51"/>
      <c r="R267" s="51"/>
      <c r="S267" s="51"/>
      <c r="T267" s="51"/>
      <c r="U267" s="51"/>
      <c r="V267" s="51"/>
      <c r="W267" s="51"/>
      <c r="X267" s="51"/>
      <c r="Y267" s="51"/>
      <c r="Z267" s="51"/>
      <c r="AA267" s="51"/>
    </row>
    <row r="268" spans="1:27" ht="11.65" customHeight="1">
      <c r="A268" s="53">
        <v>148</v>
      </c>
      <c r="C268" s="101"/>
      <c r="F268" s="101" t="s">
        <v>633</v>
      </c>
      <c r="G268" s="3" t="s">
        <v>569</v>
      </c>
      <c r="H268" s="59"/>
      <c r="I268" s="7">
        <v>11156098.059999999</v>
      </c>
      <c r="J268" s="7">
        <v>10371371.349999998</v>
      </c>
      <c r="K268" s="103">
        <v>784726.71</v>
      </c>
      <c r="L268" s="7">
        <v>0</v>
      </c>
      <c r="M268" s="7">
        <v>784726.71</v>
      </c>
      <c r="O268" s="51"/>
      <c r="P268" s="51"/>
      <c r="Q268" s="51"/>
      <c r="R268" s="51"/>
      <c r="S268" s="51"/>
      <c r="T268" s="51"/>
      <c r="U268" s="51"/>
      <c r="V268" s="51"/>
      <c r="W268" s="51"/>
      <c r="X268" s="51"/>
      <c r="Y268" s="51"/>
      <c r="Z268" s="51"/>
      <c r="AA268" s="51"/>
    </row>
    <row r="269" spans="1:27" ht="11.65" customHeight="1">
      <c r="A269" s="53">
        <v>149</v>
      </c>
      <c r="C269" s="101"/>
      <c r="F269" s="101" t="s">
        <v>640</v>
      </c>
      <c r="G269" s="3" t="s">
        <v>634</v>
      </c>
      <c r="H269" s="59"/>
      <c r="I269" s="7">
        <v>459368.4</v>
      </c>
      <c r="J269" s="7">
        <v>354131.09552281431</v>
      </c>
      <c r="K269" s="103">
        <v>105237.30447718568</v>
      </c>
      <c r="L269" s="7">
        <v>0</v>
      </c>
      <c r="M269" s="7">
        <v>105237.30447718568</v>
      </c>
      <c r="O269" s="51"/>
      <c r="P269" s="51"/>
      <c r="Q269" s="51"/>
      <c r="R269" s="51"/>
      <c r="S269" s="51"/>
      <c r="T269" s="51"/>
      <c r="U269" s="51"/>
      <c r="V269" s="51"/>
      <c r="W269" s="51"/>
      <c r="X269" s="51"/>
      <c r="Y269" s="51"/>
      <c r="Z269" s="51"/>
      <c r="AA269" s="51"/>
    </row>
    <row r="270" spans="1:27" ht="11.65" customHeight="1">
      <c r="A270" s="53">
        <v>150</v>
      </c>
      <c r="C270" s="101"/>
      <c r="F270" s="101" t="s">
        <v>640</v>
      </c>
      <c r="G270" s="3" t="s">
        <v>636</v>
      </c>
      <c r="H270" s="59"/>
      <c r="I270" s="7">
        <v>3977081.4</v>
      </c>
      <c r="J270" s="7">
        <v>3977081.4</v>
      </c>
      <c r="K270" s="103">
        <v>0</v>
      </c>
      <c r="L270" s="7">
        <v>0</v>
      </c>
      <c r="M270" s="7">
        <v>0</v>
      </c>
      <c r="O270" s="51"/>
      <c r="P270" s="51"/>
      <c r="Q270" s="51"/>
      <c r="R270" s="51"/>
      <c r="S270" s="51"/>
      <c r="T270" s="51"/>
      <c r="U270" s="51"/>
      <c r="V270" s="51"/>
      <c r="W270" s="51"/>
      <c r="X270" s="51"/>
      <c r="Y270" s="51"/>
      <c r="Z270" s="51"/>
      <c r="AA270" s="51"/>
    </row>
    <row r="271" spans="1:27" ht="11.65" customHeight="1">
      <c r="A271" s="53">
        <v>151</v>
      </c>
      <c r="C271" s="101"/>
      <c r="F271" s="101" t="s">
        <v>640</v>
      </c>
      <c r="G271" s="3" t="s">
        <v>639</v>
      </c>
      <c r="H271" s="59"/>
      <c r="I271" s="7">
        <v>12169.42</v>
      </c>
      <c r="J271" s="7">
        <v>9381.5117375884947</v>
      </c>
      <c r="K271" s="103">
        <v>2787.9082624115044</v>
      </c>
      <c r="L271" s="7">
        <v>0</v>
      </c>
      <c r="M271" s="7">
        <v>2787.9082624115044</v>
      </c>
      <c r="O271" s="51"/>
      <c r="P271" s="51"/>
      <c r="Q271" s="51"/>
      <c r="R271" s="51"/>
      <c r="S271" s="51"/>
      <c r="T271" s="51"/>
      <c r="U271" s="51"/>
      <c r="V271" s="51"/>
      <c r="W271" s="51"/>
      <c r="X271" s="51"/>
      <c r="Y271" s="51"/>
      <c r="Z271" s="51"/>
      <c r="AA271" s="51"/>
    </row>
    <row r="272" spans="1:27" ht="11.65" customHeight="1">
      <c r="A272" s="53">
        <v>152</v>
      </c>
      <c r="C272" s="101"/>
      <c r="F272" s="101" t="s">
        <v>640</v>
      </c>
      <c r="G272" s="3" t="s">
        <v>249</v>
      </c>
      <c r="H272" s="59"/>
      <c r="I272" s="7">
        <v>1371616.59</v>
      </c>
      <c r="J272" s="7">
        <v>1260181.7684314048</v>
      </c>
      <c r="K272" s="103">
        <v>111434.8215685953</v>
      </c>
      <c r="L272" s="7">
        <v>0</v>
      </c>
      <c r="M272" s="7">
        <v>111434.8215685953</v>
      </c>
      <c r="O272" s="51"/>
      <c r="P272" s="51"/>
      <c r="Q272" s="51"/>
      <c r="R272" s="51"/>
      <c r="S272" s="51"/>
      <c r="T272" s="51"/>
      <c r="U272" s="51"/>
      <c r="V272" s="51"/>
      <c r="W272" s="51"/>
      <c r="X272" s="51"/>
      <c r="Y272" s="51"/>
      <c r="Z272" s="51"/>
      <c r="AA272" s="51"/>
    </row>
    <row r="273" spans="1:27" ht="11.65" customHeight="1">
      <c r="A273" s="53">
        <v>153</v>
      </c>
      <c r="C273" s="101"/>
      <c r="F273" s="101" t="s">
        <v>484</v>
      </c>
      <c r="G273" s="3" t="s">
        <v>632</v>
      </c>
      <c r="H273" s="59"/>
      <c r="I273" s="7">
        <v>3059310.06</v>
      </c>
      <c r="J273" s="7">
        <v>2848304.8343972531</v>
      </c>
      <c r="K273" s="103">
        <v>211005.22560274677</v>
      </c>
      <c r="L273" s="7">
        <v>0</v>
      </c>
      <c r="M273" s="7">
        <v>211005.22560274677</v>
      </c>
      <c r="O273" s="51"/>
      <c r="P273" s="51"/>
      <c r="Q273" s="51"/>
      <c r="R273" s="51"/>
      <c r="S273" s="51"/>
      <c r="T273" s="51"/>
      <c r="U273" s="51"/>
      <c r="V273" s="51"/>
      <c r="W273" s="51"/>
      <c r="X273" s="51"/>
      <c r="Y273" s="51"/>
      <c r="Z273" s="51"/>
      <c r="AA273" s="51"/>
    </row>
    <row r="274" spans="1:27" ht="11.65" customHeight="1">
      <c r="A274" s="53">
        <v>154</v>
      </c>
      <c r="C274" s="101"/>
      <c r="H274" s="59" t="s">
        <v>130</v>
      </c>
      <c r="I274" s="106">
        <v>20035643.93</v>
      </c>
      <c r="J274" s="106">
        <v>18820451.960089058</v>
      </c>
      <c r="K274" s="106">
        <v>1215191.9699109392</v>
      </c>
      <c r="L274" s="106">
        <v>0</v>
      </c>
      <c r="M274" s="106">
        <v>1215191.9699109392</v>
      </c>
      <c r="O274" s="51"/>
      <c r="P274" s="51"/>
      <c r="Q274" s="51"/>
      <c r="R274" s="51"/>
      <c r="S274" s="51"/>
      <c r="T274" s="51"/>
      <c r="U274" s="51"/>
      <c r="V274" s="51"/>
      <c r="W274" s="51"/>
      <c r="X274" s="51"/>
      <c r="Y274" s="51"/>
      <c r="Z274" s="51"/>
      <c r="AA274" s="51"/>
    </row>
    <row r="275" spans="1:27" ht="11.65" customHeight="1">
      <c r="A275" s="53">
        <v>155</v>
      </c>
      <c r="C275" s="101"/>
      <c r="H275" s="59"/>
      <c r="I275" s="109"/>
      <c r="J275" s="7"/>
      <c r="K275" s="7"/>
      <c r="L275" s="7"/>
      <c r="M275" s="7"/>
      <c r="O275" s="51"/>
      <c r="P275" s="51"/>
      <c r="Q275" s="51"/>
      <c r="R275" s="51"/>
      <c r="S275" s="51"/>
      <c r="T275" s="51"/>
      <c r="U275" s="51"/>
      <c r="V275" s="51"/>
      <c r="W275" s="51"/>
      <c r="X275" s="51"/>
      <c r="Y275" s="51"/>
      <c r="Z275" s="51"/>
      <c r="AA275" s="51"/>
    </row>
    <row r="276" spans="1:27" ht="11.65" customHeight="1">
      <c r="A276" s="53">
        <v>156</v>
      </c>
      <c r="C276" s="101"/>
      <c r="E276" s="57"/>
      <c r="H276" s="59"/>
      <c r="I276" s="109"/>
      <c r="J276" s="109"/>
      <c r="K276" s="117"/>
      <c r="L276" s="117"/>
      <c r="M276" s="109"/>
      <c r="O276" s="110"/>
      <c r="P276" s="110"/>
      <c r="Q276" s="110"/>
      <c r="R276" s="110"/>
      <c r="S276" s="110"/>
      <c r="T276" s="110"/>
      <c r="U276" s="51"/>
      <c r="V276" s="110"/>
      <c r="W276" s="110"/>
      <c r="X276" s="110"/>
      <c r="Y276" s="110"/>
      <c r="Z276" s="110"/>
      <c r="AA276" s="110"/>
    </row>
    <row r="277" spans="1:27" ht="11.65" customHeight="1">
      <c r="A277" s="53">
        <v>157</v>
      </c>
      <c r="C277" s="111"/>
      <c r="D277" s="56"/>
      <c r="E277" s="112"/>
      <c r="G277" s="56"/>
      <c r="H277" s="113"/>
      <c r="I277" s="114"/>
      <c r="J277" s="114"/>
      <c r="K277" s="55"/>
      <c r="L277" s="55"/>
      <c r="M277" s="114"/>
      <c r="O277" s="115"/>
      <c r="P277" s="115"/>
      <c r="Q277" s="115"/>
      <c r="R277" s="115"/>
      <c r="S277" s="115"/>
      <c r="T277" s="115"/>
      <c r="U277" s="51"/>
      <c r="V277" s="115"/>
      <c r="W277" s="115"/>
      <c r="X277" s="115"/>
      <c r="Y277" s="115"/>
      <c r="Z277" s="115"/>
      <c r="AA277" s="115"/>
    </row>
    <row r="278" spans="1:27" ht="11.65" customHeight="1">
      <c r="A278" s="53">
        <v>158</v>
      </c>
      <c r="C278" s="101">
        <v>456</v>
      </c>
      <c r="D278" s="3" t="s">
        <v>145</v>
      </c>
      <c r="H278" s="59"/>
      <c r="I278" s="7"/>
      <c r="J278" s="7"/>
      <c r="K278" s="7"/>
      <c r="L278" s="7"/>
      <c r="M278" s="7"/>
      <c r="O278" s="51"/>
      <c r="P278" s="51"/>
      <c r="Q278" s="51"/>
      <c r="R278" s="51"/>
      <c r="S278" s="51"/>
      <c r="T278" s="51"/>
      <c r="U278" s="51"/>
      <c r="V278" s="51"/>
      <c r="W278" s="51"/>
      <c r="X278" s="51"/>
      <c r="Y278" s="51"/>
      <c r="Z278" s="51"/>
      <c r="AA278" s="51"/>
    </row>
    <row r="279" spans="1:27" ht="11.65" customHeight="1">
      <c r="A279" s="53">
        <v>159</v>
      </c>
      <c r="C279" s="101"/>
      <c r="F279" s="101" t="s">
        <v>641</v>
      </c>
      <c r="G279" s="3" t="s">
        <v>569</v>
      </c>
      <c r="H279" s="59"/>
      <c r="I279" s="7">
        <v>-3457425.7800000003</v>
      </c>
      <c r="J279" s="7">
        <v>-3405236.5700000003</v>
      </c>
      <c r="K279" s="103">
        <v>-52189.21</v>
      </c>
      <c r="L279" s="7">
        <v>0</v>
      </c>
      <c r="M279" s="7">
        <v>-52189.21</v>
      </c>
      <c r="O279" s="51"/>
      <c r="P279" s="51"/>
      <c r="Q279" s="51"/>
      <c r="R279" s="51"/>
      <c r="S279" s="51"/>
      <c r="T279" s="51"/>
      <c r="U279" s="51"/>
      <c r="V279" s="51"/>
      <c r="W279" s="51"/>
      <c r="X279" s="51"/>
      <c r="Y279" s="51"/>
      <c r="Z279" s="51"/>
      <c r="AA279" s="51"/>
    </row>
    <row r="280" spans="1:27" ht="11.65" customHeight="1">
      <c r="A280" s="53">
        <v>160</v>
      </c>
      <c r="C280" s="101"/>
      <c r="F280" s="101" t="s">
        <v>638</v>
      </c>
      <c r="G280" s="3" t="s">
        <v>636</v>
      </c>
      <c r="H280" s="59"/>
      <c r="I280" s="7">
        <v>5281189.8600000003</v>
      </c>
      <c r="J280" s="7">
        <v>5281189.8600000003</v>
      </c>
      <c r="K280" s="103">
        <v>0</v>
      </c>
      <c r="L280" s="7">
        <v>0</v>
      </c>
      <c r="M280" s="7">
        <v>0</v>
      </c>
      <c r="O280" s="51"/>
      <c r="P280" s="51"/>
      <c r="Q280" s="51"/>
      <c r="R280" s="51"/>
      <c r="S280" s="51"/>
      <c r="T280" s="51"/>
      <c r="U280" s="51"/>
      <c r="V280" s="51"/>
      <c r="W280" s="51"/>
      <c r="X280" s="51"/>
      <c r="Y280" s="51"/>
      <c r="Z280" s="51"/>
      <c r="AA280" s="51"/>
    </row>
    <row r="281" spans="1:27" ht="11.65" customHeight="1">
      <c r="A281" s="53">
        <v>161</v>
      </c>
      <c r="C281" s="101"/>
      <c r="F281" s="101" t="s">
        <v>642</v>
      </c>
      <c r="G281" s="3" t="s">
        <v>634</v>
      </c>
      <c r="H281" s="59"/>
      <c r="I281" s="7">
        <v>11070487.300000001</v>
      </c>
      <c r="J281" s="7">
        <v>8534334.9597412515</v>
      </c>
      <c r="K281" s="103">
        <v>2536152.3402587492</v>
      </c>
      <c r="L281" s="7">
        <v>0</v>
      </c>
      <c r="M281" s="7">
        <v>2536152.3402587492</v>
      </c>
      <c r="O281" s="51"/>
      <c r="P281" s="51"/>
      <c r="Q281" s="51"/>
      <c r="R281" s="51"/>
      <c r="S281" s="51"/>
      <c r="T281" s="51"/>
      <c r="U281" s="51"/>
      <c r="V281" s="51"/>
      <c r="W281" s="51"/>
      <c r="X281" s="51"/>
      <c r="Y281" s="51"/>
      <c r="Z281" s="51"/>
      <c r="AA281" s="51"/>
    </row>
    <row r="282" spans="1:27" ht="11.65" customHeight="1">
      <c r="A282" s="53">
        <v>162</v>
      </c>
      <c r="C282" s="101"/>
      <c r="F282" s="101" t="s">
        <v>643</v>
      </c>
      <c r="G282" s="3" t="s">
        <v>632</v>
      </c>
      <c r="H282" s="59"/>
      <c r="I282" s="7">
        <v>2309557.4700000002</v>
      </c>
      <c r="J282" s="7">
        <v>2150263.8105008844</v>
      </c>
      <c r="K282" s="103">
        <v>159293.65949911566</v>
      </c>
      <c r="L282" s="7">
        <v>0</v>
      </c>
      <c r="M282" s="7">
        <v>159293.65949911566</v>
      </c>
      <c r="O282" s="51"/>
      <c r="P282" s="51"/>
      <c r="Q282" s="51"/>
      <c r="R282" s="51"/>
      <c r="S282" s="51"/>
      <c r="T282" s="51"/>
      <c r="U282" s="51"/>
      <c r="V282" s="51"/>
      <c r="W282" s="51"/>
      <c r="X282" s="51"/>
      <c r="Y282" s="51"/>
      <c r="Z282" s="51"/>
      <c r="AA282" s="51"/>
    </row>
    <row r="283" spans="1:27" ht="11.65" customHeight="1">
      <c r="A283" s="53">
        <v>163</v>
      </c>
      <c r="C283" s="101"/>
      <c r="F283" s="101" t="s">
        <v>644</v>
      </c>
      <c r="G283" s="3" t="s">
        <v>249</v>
      </c>
      <c r="H283" s="59"/>
      <c r="I283" s="7">
        <v>449424.23999999836</v>
      </c>
      <c r="J283" s="7">
        <v>412911.47808232473</v>
      </c>
      <c r="K283" s="103">
        <v>36512.761917673633</v>
      </c>
      <c r="L283" s="7">
        <v>0</v>
      </c>
      <c r="M283" s="7">
        <v>36512.761917673633</v>
      </c>
      <c r="O283" s="51"/>
      <c r="P283" s="51"/>
      <c r="Q283" s="51"/>
      <c r="R283" s="51"/>
      <c r="S283" s="51"/>
      <c r="T283" s="51"/>
      <c r="U283" s="51"/>
      <c r="V283" s="51"/>
      <c r="W283" s="51"/>
      <c r="X283" s="51"/>
      <c r="Y283" s="51"/>
      <c r="Z283" s="51"/>
      <c r="AA283" s="51"/>
    </row>
    <row r="284" spans="1:27" ht="11.65" customHeight="1">
      <c r="A284" s="53">
        <v>164</v>
      </c>
      <c r="C284" s="101"/>
      <c r="F284" s="101" t="s">
        <v>644</v>
      </c>
      <c r="G284" s="3" t="s">
        <v>639</v>
      </c>
      <c r="H284" s="59"/>
      <c r="I284" s="7">
        <v>2507986.7400000002</v>
      </c>
      <c r="J284" s="7">
        <v>1933428.7943900619</v>
      </c>
      <c r="K284" s="103">
        <v>574557.94560993824</v>
      </c>
      <c r="L284" s="7">
        <v>0</v>
      </c>
      <c r="M284" s="7">
        <v>574557.94560993824</v>
      </c>
      <c r="O284" s="51"/>
      <c r="P284" s="51"/>
      <c r="Q284" s="51"/>
      <c r="R284" s="51"/>
      <c r="S284" s="51"/>
      <c r="T284" s="51"/>
      <c r="U284" s="51"/>
      <c r="V284" s="51"/>
      <c r="W284" s="51"/>
      <c r="X284" s="51"/>
      <c r="Y284" s="51"/>
      <c r="Z284" s="51"/>
      <c r="AA284" s="51"/>
    </row>
    <row r="285" spans="1:27" ht="11.65" customHeight="1">
      <c r="A285" s="53">
        <v>165</v>
      </c>
      <c r="C285" s="101"/>
      <c r="F285" s="101" t="s">
        <v>644</v>
      </c>
      <c r="G285" s="3" t="s">
        <v>645</v>
      </c>
      <c r="H285" s="59"/>
      <c r="I285" s="7">
        <v>99009915.700000003</v>
      </c>
      <c r="J285" s="7">
        <v>94342500.770961821</v>
      </c>
      <c r="K285" s="103">
        <v>4667414.9290381884</v>
      </c>
      <c r="L285" s="7">
        <v>-174253.95567404293</v>
      </c>
      <c r="M285" s="7">
        <v>4493160.9733641455</v>
      </c>
      <c r="O285" s="51"/>
      <c r="P285" s="51"/>
      <c r="Q285" s="51"/>
      <c r="R285" s="51"/>
      <c r="S285" s="51"/>
      <c r="T285" s="51"/>
      <c r="U285" s="51"/>
      <c r="V285" s="51"/>
      <c r="W285" s="51"/>
      <c r="X285" s="51"/>
      <c r="Y285" s="51"/>
      <c r="Z285" s="51"/>
      <c r="AA285" s="51"/>
    </row>
    <row r="286" spans="1:27" ht="11.65" customHeight="1">
      <c r="A286" s="53">
        <v>166</v>
      </c>
      <c r="C286" s="101"/>
      <c r="F286" s="101" t="s">
        <v>644</v>
      </c>
      <c r="G286" s="3" t="s">
        <v>646</v>
      </c>
      <c r="H286" s="59"/>
      <c r="I286" s="7">
        <v>12112623.720000001</v>
      </c>
      <c r="J286" s="7">
        <v>11543782.356041489</v>
      </c>
      <c r="K286" s="103">
        <v>568841.36395851197</v>
      </c>
      <c r="L286" s="7">
        <v>0</v>
      </c>
      <c r="M286" s="7">
        <v>568841.36395851197</v>
      </c>
      <c r="O286" s="51"/>
      <c r="P286" s="51"/>
      <c r="Q286" s="51"/>
      <c r="R286" s="51"/>
      <c r="S286" s="51"/>
      <c r="T286" s="51"/>
      <c r="U286" s="51"/>
      <c r="V286" s="51"/>
      <c r="W286" s="51"/>
      <c r="X286" s="51"/>
      <c r="Y286" s="51"/>
      <c r="Z286" s="51"/>
      <c r="AA286" s="51"/>
    </row>
    <row r="287" spans="1:27" ht="11.65" customHeight="1">
      <c r="A287" s="53">
        <v>167</v>
      </c>
      <c r="C287" s="101"/>
      <c r="F287" s="101" t="s">
        <v>270</v>
      </c>
      <c r="G287" s="3" t="s">
        <v>647</v>
      </c>
      <c r="H287" s="59"/>
      <c r="I287" s="7">
        <v>924.02</v>
      </c>
      <c r="J287" s="7">
        <v>858.336953519536</v>
      </c>
      <c r="K287" s="103">
        <v>65.683046480464014</v>
      </c>
      <c r="L287" s="7">
        <v>0</v>
      </c>
      <c r="M287" s="7">
        <v>65.683046480464014</v>
      </c>
      <c r="O287" s="51"/>
      <c r="P287" s="51"/>
      <c r="Q287" s="51"/>
      <c r="R287" s="51"/>
      <c r="S287" s="51"/>
      <c r="T287" s="51"/>
      <c r="U287" s="51"/>
      <c r="V287" s="51"/>
      <c r="W287" s="51"/>
      <c r="X287" s="51"/>
      <c r="Y287" s="51"/>
      <c r="Z287" s="51"/>
      <c r="AA287" s="51"/>
    </row>
    <row r="288" spans="1:27" ht="11.65" customHeight="1">
      <c r="A288" s="53">
        <v>168</v>
      </c>
      <c r="C288" s="101"/>
      <c r="F288" s="101" t="s">
        <v>270</v>
      </c>
      <c r="G288" s="3" t="s">
        <v>630</v>
      </c>
      <c r="H288" s="59"/>
      <c r="I288" s="7">
        <v>0</v>
      </c>
      <c r="J288" s="7">
        <v>0</v>
      </c>
      <c r="K288" s="103">
        <v>0</v>
      </c>
      <c r="L288" s="7">
        <v>0</v>
      </c>
      <c r="M288" s="7">
        <v>0</v>
      </c>
      <c r="O288" s="51"/>
      <c r="P288" s="51"/>
      <c r="Q288" s="51"/>
      <c r="R288" s="51"/>
      <c r="S288" s="51"/>
      <c r="T288" s="51"/>
      <c r="U288" s="51"/>
      <c r="V288" s="51"/>
      <c r="W288" s="51"/>
      <c r="X288" s="51"/>
      <c r="Y288" s="51"/>
      <c r="Z288" s="51"/>
      <c r="AA288" s="51"/>
    </row>
    <row r="289" spans="1:27" ht="11.65" customHeight="1">
      <c r="A289" s="53">
        <v>169</v>
      </c>
      <c r="C289" s="101"/>
      <c r="H289" s="59" t="s">
        <v>130</v>
      </c>
      <c r="I289" s="106">
        <v>129284683.27</v>
      </c>
      <c r="J289" s="106">
        <v>120794033.79667136</v>
      </c>
      <c r="K289" s="106">
        <v>8490649.4733286574</v>
      </c>
      <c r="L289" s="106">
        <v>-174253.95567404293</v>
      </c>
      <c r="M289" s="106">
        <v>8316395.5176546145</v>
      </c>
      <c r="O289" s="51"/>
      <c r="P289" s="51"/>
      <c r="Q289" s="51"/>
      <c r="R289" s="51"/>
      <c r="S289" s="51"/>
      <c r="T289" s="51"/>
      <c r="U289" s="51"/>
      <c r="V289" s="51"/>
      <c r="W289" s="51"/>
      <c r="X289" s="51"/>
      <c r="Y289" s="51"/>
      <c r="Z289" s="51"/>
      <c r="AA289" s="51"/>
    </row>
    <row r="290" spans="1:27" ht="11.65" customHeight="1">
      <c r="A290" s="53">
        <v>170</v>
      </c>
      <c r="C290" s="101"/>
      <c r="H290" s="59"/>
      <c r="I290" s="7"/>
      <c r="J290" s="7"/>
      <c r="K290" s="7"/>
      <c r="L290" s="7"/>
      <c r="M290" s="7"/>
      <c r="O290" s="51"/>
      <c r="P290" s="51"/>
      <c r="Q290" s="51"/>
      <c r="R290" s="51"/>
      <c r="S290" s="51"/>
      <c r="T290" s="51"/>
      <c r="U290" s="51"/>
      <c r="V290" s="51"/>
      <c r="W290" s="51"/>
      <c r="X290" s="51"/>
      <c r="Y290" s="51"/>
      <c r="Z290" s="51"/>
      <c r="AA290" s="51"/>
    </row>
    <row r="291" spans="1:27" ht="11.65" customHeight="1" thickBot="1">
      <c r="A291" s="53">
        <v>171</v>
      </c>
      <c r="C291" s="101"/>
      <c r="D291" s="89" t="s">
        <v>146</v>
      </c>
      <c r="H291" s="59"/>
      <c r="I291" s="108">
        <v>164873344.25</v>
      </c>
      <c r="J291" s="108">
        <v>154176148.84105092</v>
      </c>
      <c r="K291" s="108">
        <v>10697195.408949073</v>
      </c>
      <c r="L291" s="108">
        <v>-174253.95567404293</v>
      </c>
      <c r="M291" s="108">
        <v>10522941.45327503</v>
      </c>
      <c r="N291" s="7" t="s">
        <v>65</v>
      </c>
      <c r="O291" s="105"/>
      <c r="P291" s="105"/>
      <c r="Q291" s="105"/>
      <c r="R291" s="105"/>
      <c r="S291" s="105"/>
      <c r="T291" s="105"/>
      <c r="U291" s="51"/>
      <c r="V291" s="105"/>
      <c r="W291" s="105"/>
      <c r="X291" s="105"/>
      <c r="Y291" s="105"/>
      <c r="Z291" s="105"/>
      <c r="AA291" s="105"/>
    </row>
    <row r="292" spans="1:27" ht="11.65" customHeight="1" thickTop="1">
      <c r="A292" s="53">
        <v>172</v>
      </c>
      <c r="C292" s="101"/>
      <c r="H292" s="59"/>
      <c r="I292" s="7"/>
      <c r="J292" s="7"/>
      <c r="K292" s="7"/>
      <c r="L292" s="7"/>
      <c r="M292" s="7"/>
      <c r="O292" s="51"/>
      <c r="P292" s="51"/>
      <c r="Q292" s="51"/>
      <c r="R292" s="51"/>
      <c r="S292" s="51"/>
      <c r="T292" s="51"/>
      <c r="U292" s="51"/>
      <c r="V292" s="51"/>
      <c r="W292" s="51"/>
      <c r="X292" s="51"/>
      <c r="Y292" s="51"/>
      <c r="Z292" s="51"/>
      <c r="AA292" s="51"/>
    </row>
    <row r="293" spans="1:27" ht="11.65" customHeight="1" thickBot="1">
      <c r="A293" s="53">
        <v>173</v>
      </c>
      <c r="C293" s="91" t="s">
        <v>147</v>
      </c>
      <c r="H293" s="90" t="s">
        <v>130</v>
      </c>
      <c r="I293" s="108">
        <v>5085265396.2708054</v>
      </c>
      <c r="J293" s="108">
        <v>4725755638.5558348</v>
      </c>
      <c r="K293" s="108">
        <v>359509757.71497083</v>
      </c>
      <c r="L293" s="108">
        <v>-3130756.2752766968</v>
      </c>
      <c r="M293" s="108">
        <v>356379001.43969411</v>
      </c>
      <c r="N293" s="7" t="s">
        <v>65</v>
      </c>
      <c r="O293" s="7"/>
      <c r="P293" s="105"/>
      <c r="Q293" s="105"/>
      <c r="R293" s="105"/>
      <c r="S293" s="105"/>
      <c r="T293" s="105"/>
      <c r="U293" s="51"/>
      <c r="V293" s="105"/>
      <c r="W293" s="105"/>
      <c r="X293" s="105"/>
      <c r="Y293" s="105"/>
      <c r="Z293" s="105"/>
      <c r="AA293" s="105"/>
    </row>
    <row r="294" spans="1:27" ht="11.65" customHeight="1" thickTop="1">
      <c r="A294" s="53">
        <v>174</v>
      </c>
      <c r="C294" s="101"/>
      <c r="H294" s="59"/>
      <c r="I294" s="7"/>
      <c r="J294" s="7"/>
      <c r="K294" s="7"/>
      <c r="L294" s="7"/>
      <c r="M294" s="7"/>
      <c r="O294" s="51"/>
      <c r="P294" s="51"/>
      <c r="Q294" s="51"/>
      <c r="R294" s="51"/>
      <c r="S294" s="51"/>
      <c r="T294" s="51"/>
      <c r="U294" s="51"/>
      <c r="V294" s="51"/>
      <c r="W294" s="51"/>
      <c r="X294" s="51"/>
      <c r="Y294" s="51"/>
      <c r="Z294" s="51"/>
      <c r="AA294" s="51"/>
    </row>
    <row r="295" spans="1:27" ht="15" customHeight="1">
      <c r="A295" s="53">
        <v>175</v>
      </c>
      <c r="C295" s="101" t="s">
        <v>148</v>
      </c>
      <c r="H295" s="59"/>
      <c r="I295" s="7"/>
      <c r="J295" s="7"/>
      <c r="K295" s="7"/>
      <c r="L295" s="7"/>
      <c r="M295" s="7"/>
      <c r="O295" s="51"/>
      <c r="P295" s="51"/>
      <c r="Q295" s="51"/>
      <c r="R295" s="51"/>
      <c r="S295" s="51"/>
      <c r="T295" s="51"/>
      <c r="U295" s="51"/>
      <c r="V295" s="51"/>
      <c r="W295" s="51"/>
      <c r="X295" s="51"/>
      <c r="Y295" s="51"/>
      <c r="Z295" s="51"/>
      <c r="AA295" s="51"/>
    </row>
    <row r="296" spans="1:27" ht="11.65" customHeight="1">
      <c r="A296" s="53">
        <v>176</v>
      </c>
      <c r="C296" s="101"/>
      <c r="D296" s="101" t="s">
        <v>34</v>
      </c>
      <c r="E296" s="57" t="s">
        <v>569</v>
      </c>
      <c r="H296" s="59"/>
      <c r="I296" s="7">
        <v>4907135369.7600021</v>
      </c>
      <c r="J296" s="7">
        <v>4564947869.0200024</v>
      </c>
      <c r="K296" s="103">
        <v>342187500.74000001</v>
      </c>
      <c r="L296" s="7">
        <v>-2956502.3196026683</v>
      </c>
      <c r="M296" s="7">
        <v>339230998.42039734</v>
      </c>
      <c r="O296" s="51"/>
      <c r="P296" s="51"/>
      <c r="Q296" s="51"/>
      <c r="R296" s="51"/>
      <c r="S296" s="51"/>
      <c r="T296" s="51"/>
      <c r="U296" s="51"/>
      <c r="V296" s="51"/>
      <c r="W296" s="51"/>
      <c r="X296" s="51"/>
      <c r="Y296" s="51"/>
      <c r="Z296" s="51"/>
      <c r="AA296" s="51"/>
    </row>
    <row r="297" spans="1:27" ht="11.65" customHeight="1">
      <c r="A297" s="53">
        <v>177</v>
      </c>
      <c r="C297" s="101"/>
      <c r="D297" s="3" t="s">
        <v>34</v>
      </c>
      <c r="E297" s="3" t="s">
        <v>639</v>
      </c>
      <c r="H297" s="59"/>
      <c r="I297" s="7">
        <v>2520156.1600000001</v>
      </c>
      <c r="J297" s="7">
        <v>1942810.3061276504</v>
      </c>
      <c r="K297" s="103">
        <v>577345.85387234972</v>
      </c>
      <c r="L297" s="7">
        <v>0</v>
      </c>
      <c r="M297" s="7">
        <v>577345.85387234972</v>
      </c>
      <c r="O297" s="51"/>
      <c r="P297" s="51"/>
      <c r="Q297" s="51"/>
      <c r="R297" s="51"/>
      <c r="S297" s="51"/>
      <c r="T297" s="51"/>
      <c r="U297" s="51"/>
      <c r="V297" s="51"/>
      <c r="W297" s="51"/>
      <c r="X297" s="51"/>
      <c r="Y297" s="51"/>
      <c r="Z297" s="51"/>
      <c r="AA297" s="51"/>
    </row>
    <row r="298" spans="1:27" ht="11.65" customHeight="1">
      <c r="A298" s="53">
        <v>178</v>
      </c>
      <c r="C298" s="101"/>
      <c r="D298" s="3" t="s">
        <v>34</v>
      </c>
      <c r="E298" s="3" t="s">
        <v>630</v>
      </c>
      <c r="H298" s="59"/>
      <c r="I298" s="7">
        <v>0</v>
      </c>
      <c r="J298" s="7">
        <v>0</v>
      </c>
      <c r="K298" s="103">
        <v>0</v>
      </c>
      <c r="L298" s="7">
        <v>0</v>
      </c>
      <c r="M298" s="7">
        <v>0</v>
      </c>
      <c r="O298" s="51"/>
      <c r="P298" s="51"/>
      <c r="Q298" s="51"/>
      <c r="R298" s="51"/>
      <c r="S298" s="51"/>
      <c r="T298" s="51"/>
      <c r="U298" s="51"/>
      <c r="V298" s="51"/>
      <c r="W298" s="51"/>
      <c r="X298" s="51"/>
      <c r="Y298" s="51"/>
      <c r="Z298" s="51"/>
      <c r="AA298" s="51"/>
    </row>
    <row r="299" spans="1:27" ht="11.65" customHeight="1">
      <c r="A299" s="53">
        <v>179</v>
      </c>
      <c r="C299" s="101"/>
      <c r="D299" s="3" t="s">
        <v>34</v>
      </c>
      <c r="E299" s="3" t="s">
        <v>632</v>
      </c>
      <c r="H299" s="59"/>
      <c r="I299" s="7">
        <v>5386170.1200000001</v>
      </c>
      <c r="J299" s="7">
        <v>5014677.8491886612</v>
      </c>
      <c r="K299" s="103">
        <v>371492.27081133897</v>
      </c>
      <c r="L299" s="7">
        <v>0</v>
      </c>
      <c r="M299" s="7">
        <v>371492.27081133897</v>
      </c>
      <c r="O299" s="51"/>
      <c r="P299" s="51"/>
      <c r="Q299" s="51"/>
      <c r="R299" s="51"/>
      <c r="S299" s="51"/>
      <c r="T299" s="51"/>
      <c r="U299" s="51"/>
      <c r="V299" s="51"/>
      <c r="W299" s="51"/>
      <c r="X299" s="51"/>
      <c r="Y299" s="51"/>
      <c r="Z299" s="51"/>
      <c r="AA299" s="51"/>
    </row>
    <row r="300" spans="1:27" ht="11.65" customHeight="1">
      <c r="A300" s="53">
        <v>180</v>
      </c>
      <c r="C300" s="101"/>
      <c r="D300" s="3" t="s">
        <v>34</v>
      </c>
      <c r="E300" s="3" t="s">
        <v>249</v>
      </c>
      <c r="H300" s="59"/>
      <c r="I300" s="7">
        <v>1821040.8299999984</v>
      </c>
      <c r="J300" s="7">
        <v>1673093.2465137294</v>
      </c>
      <c r="K300" s="103">
        <v>147947.58348626894</v>
      </c>
      <c r="L300" s="7">
        <v>0</v>
      </c>
      <c r="M300" s="7">
        <v>147947.58348626894</v>
      </c>
      <c r="O300" s="51"/>
      <c r="P300" s="51"/>
      <c r="Q300" s="51"/>
      <c r="R300" s="51"/>
      <c r="S300" s="51"/>
      <c r="T300" s="51"/>
      <c r="U300" s="51"/>
      <c r="V300" s="51"/>
      <c r="W300" s="51"/>
      <c r="X300" s="51"/>
      <c r="Y300" s="51"/>
      <c r="Z300" s="51"/>
      <c r="AA300" s="51"/>
    </row>
    <row r="301" spans="1:27" ht="11.65" customHeight="1">
      <c r="A301" s="53">
        <v>181</v>
      </c>
      <c r="C301" s="101"/>
      <c r="D301" s="3" t="s">
        <v>34</v>
      </c>
      <c r="E301" s="3" t="s">
        <v>637</v>
      </c>
      <c r="H301" s="59"/>
      <c r="I301" s="7">
        <v>0</v>
      </c>
      <c r="J301" s="7">
        <v>0</v>
      </c>
      <c r="K301" s="103">
        <v>0</v>
      </c>
      <c r="L301" s="7">
        <v>0</v>
      </c>
      <c r="M301" s="7">
        <v>0</v>
      </c>
      <c r="O301" s="51"/>
      <c r="P301" s="51"/>
      <c r="Q301" s="51"/>
      <c r="R301" s="51"/>
      <c r="S301" s="51"/>
      <c r="T301" s="51"/>
      <c r="U301" s="51"/>
      <c r="V301" s="51"/>
      <c r="W301" s="51"/>
      <c r="X301" s="51"/>
      <c r="Y301" s="51"/>
      <c r="Z301" s="51"/>
      <c r="AA301" s="51"/>
    </row>
    <row r="302" spans="1:27" ht="11.65" customHeight="1">
      <c r="A302" s="53">
        <v>182</v>
      </c>
      <c r="C302" s="101"/>
      <c r="D302" s="3" t="s">
        <v>34</v>
      </c>
      <c r="E302" s="3" t="s">
        <v>647</v>
      </c>
      <c r="H302" s="59"/>
      <c r="I302" s="7">
        <v>924.02</v>
      </c>
      <c r="J302" s="7">
        <v>858.336953519536</v>
      </c>
      <c r="K302" s="103">
        <v>65.683046480464014</v>
      </c>
      <c r="L302" s="7">
        <v>0</v>
      </c>
      <c r="M302" s="7">
        <v>65.683046480464014</v>
      </c>
      <c r="O302" s="51"/>
      <c r="P302" s="51"/>
      <c r="Q302" s="51"/>
      <c r="R302" s="51"/>
      <c r="S302" s="51"/>
      <c r="T302" s="51"/>
      <c r="U302" s="51"/>
      <c r="V302" s="51"/>
      <c r="W302" s="51"/>
      <c r="X302" s="51"/>
      <c r="Y302" s="51"/>
      <c r="Z302" s="51"/>
      <c r="AA302" s="51"/>
    </row>
    <row r="303" spans="1:27" ht="11.65" customHeight="1">
      <c r="A303" s="53">
        <v>183</v>
      </c>
      <c r="C303" s="101"/>
      <c r="D303" s="3" t="s">
        <v>34</v>
      </c>
      <c r="E303" s="3" t="s">
        <v>634</v>
      </c>
      <c r="H303" s="59"/>
      <c r="I303" s="7">
        <v>47968426.710804597</v>
      </c>
      <c r="J303" s="7">
        <v>36979277.420046873</v>
      </c>
      <c r="K303" s="103">
        <v>10989149.290757723</v>
      </c>
      <c r="L303" s="7">
        <v>0</v>
      </c>
      <c r="M303" s="7">
        <v>10989149.290757723</v>
      </c>
      <c r="O303" s="51"/>
      <c r="P303" s="51"/>
      <c r="Q303" s="51"/>
      <c r="R303" s="51"/>
      <c r="S303" s="51"/>
      <c r="T303" s="51"/>
      <c r="U303" s="51"/>
      <c r="V303" s="51"/>
      <c r="W303" s="51"/>
      <c r="X303" s="51"/>
      <c r="Y303" s="51"/>
      <c r="Z303" s="51"/>
      <c r="AA303" s="51"/>
    </row>
    <row r="304" spans="1:27" ht="11.65" customHeight="1">
      <c r="A304" s="53">
        <v>184</v>
      </c>
      <c r="C304" s="101"/>
      <c r="D304" s="3" t="s">
        <v>34</v>
      </c>
      <c r="E304" s="3" t="s">
        <v>636</v>
      </c>
      <c r="H304" s="59"/>
      <c r="I304" s="7">
        <v>9310769.25</v>
      </c>
      <c r="J304" s="7">
        <v>9310769.25</v>
      </c>
      <c r="K304" s="103">
        <v>0</v>
      </c>
      <c r="L304" s="7">
        <v>0</v>
      </c>
      <c r="M304" s="7">
        <v>0</v>
      </c>
      <c r="O304" s="51"/>
      <c r="P304" s="51"/>
      <c r="Q304" s="51"/>
      <c r="R304" s="51"/>
      <c r="S304" s="51"/>
      <c r="T304" s="51"/>
      <c r="U304" s="51"/>
      <c r="V304" s="51"/>
      <c r="W304" s="51"/>
      <c r="X304" s="51"/>
      <c r="Y304" s="51"/>
      <c r="Z304" s="51"/>
      <c r="AA304" s="51"/>
    </row>
    <row r="305" spans="1:27" ht="11.65" customHeight="1">
      <c r="A305" s="53">
        <v>185</v>
      </c>
      <c r="C305" s="101"/>
      <c r="D305" s="3" t="s">
        <v>34</v>
      </c>
      <c r="E305" s="3" t="s">
        <v>645</v>
      </c>
      <c r="H305" s="59"/>
      <c r="I305" s="7">
        <v>99009915.700000003</v>
      </c>
      <c r="J305" s="7">
        <v>94342500.770961821</v>
      </c>
      <c r="K305" s="103">
        <v>4667414.9290381884</v>
      </c>
      <c r="L305" s="7">
        <v>-174253.95567404293</v>
      </c>
      <c r="M305" s="7">
        <v>4493160.9733641455</v>
      </c>
      <c r="O305" s="51"/>
      <c r="P305" s="51"/>
      <c r="Q305" s="51"/>
      <c r="R305" s="51"/>
      <c r="S305" s="51"/>
      <c r="T305" s="51"/>
      <c r="U305" s="51"/>
      <c r="V305" s="51"/>
      <c r="W305" s="51"/>
      <c r="X305" s="51"/>
      <c r="Y305" s="51"/>
      <c r="Z305" s="51"/>
      <c r="AA305" s="51"/>
    </row>
    <row r="306" spans="1:27" ht="11.65" customHeight="1">
      <c r="A306" s="53">
        <v>186</v>
      </c>
      <c r="C306" s="101"/>
      <c r="E306" s="3" t="s">
        <v>646</v>
      </c>
      <c r="H306" s="59"/>
      <c r="I306" s="7">
        <v>12112623.720000001</v>
      </c>
      <c r="J306" s="7">
        <v>11543782.356041489</v>
      </c>
      <c r="K306" s="103">
        <v>568841.36395851197</v>
      </c>
      <c r="L306" s="7">
        <v>0</v>
      </c>
      <c r="M306" s="7">
        <v>568841.36395851197</v>
      </c>
      <c r="O306" s="51"/>
      <c r="P306" s="51"/>
      <c r="Q306" s="51"/>
      <c r="R306" s="51"/>
      <c r="S306" s="51"/>
      <c r="T306" s="51"/>
      <c r="U306" s="51"/>
      <c r="V306" s="51"/>
      <c r="W306" s="51"/>
      <c r="X306" s="51"/>
      <c r="Y306" s="51"/>
      <c r="Z306" s="51"/>
      <c r="AA306" s="51"/>
    </row>
    <row r="307" spans="1:27" ht="11.65" customHeight="1" thickBot="1">
      <c r="A307" s="53">
        <v>187</v>
      </c>
      <c r="C307" s="101" t="s">
        <v>147</v>
      </c>
      <c r="H307" s="59" t="s">
        <v>130</v>
      </c>
      <c r="I307" s="118">
        <v>5085265396.2708073</v>
      </c>
      <c r="J307" s="118">
        <v>4725755638.5558357</v>
      </c>
      <c r="K307" s="118">
        <v>359509757.71497083</v>
      </c>
      <c r="L307" s="118">
        <v>-3130756.2752767112</v>
      </c>
      <c r="M307" s="118">
        <v>356379001.43969417</v>
      </c>
      <c r="O307" s="51">
        <v>0</v>
      </c>
      <c r="P307" s="51"/>
      <c r="Q307" s="51"/>
      <c r="R307" s="51"/>
      <c r="S307" s="51"/>
      <c r="T307" s="51"/>
      <c r="U307" s="51"/>
      <c r="V307" s="51"/>
      <c r="W307" s="51"/>
      <c r="X307" s="51"/>
      <c r="Y307" s="51"/>
      <c r="Z307" s="51"/>
      <c r="AA307" s="51"/>
    </row>
    <row r="308" spans="1:27" ht="11.65" customHeight="1" thickTop="1">
      <c r="A308" s="53">
        <v>188</v>
      </c>
      <c r="C308" s="101" t="s">
        <v>149</v>
      </c>
      <c r="H308" s="59"/>
      <c r="I308" s="7"/>
      <c r="J308" s="7"/>
      <c r="K308" s="7"/>
      <c r="L308" s="7"/>
      <c r="M308" s="7"/>
      <c r="O308" s="51"/>
      <c r="P308" s="51"/>
      <c r="Q308" s="51"/>
      <c r="R308" s="51"/>
      <c r="S308" s="51"/>
      <c r="T308" s="51"/>
      <c r="U308" s="51"/>
      <c r="V308" s="51"/>
      <c r="W308" s="51"/>
      <c r="X308" s="51"/>
      <c r="Y308" s="51"/>
      <c r="Z308" s="51"/>
      <c r="AA308" s="51"/>
    </row>
    <row r="309" spans="1:27" ht="11.65" customHeight="1">
      <c r="A309" s="53">
        <v>189</v>
      </c>
      <c r="C309" s="101">
        <v>41160</v>
      </c>
      <c r="D309" s="3" t="s">
        <v>150</v>
      </c>
      <c r="H309" s="59"/>
      <c r="I309" s="7"/>
      <c r="J309" s="7"/>
      <c r="K309" s="7"/>
      <c r="L309" s="7"/>
      <c r="M309" s="7"/>
      <c r="O309" s="51"/>
      <c r="P309" s="51"/>
      <c r="Q309" s="51"/>
      <c r="R309" s="51"/>
      <c r="S309" s="51"/>
      <c r="T309" s="51"/>
      <c r="U309" s="51"/>
      <c r="V309" s="51"/>
      <c r="W309" s="51"/>
      <c r="X309" s="51"/>
      <c r="Y309" s="51"/>
      <c r="Z309" s="51"/>
      <c r="AA309" s="51"/>
    </row>
    <row r="310" spans="1:27" ht="11.65" customHeight="1">
      <c r="A310" s="53">
        <v>190</v>
      </c>
      <c r="C310" s="101"/>
      <c r="F310" s="101" t="s">
        <v>633</v>
      </c>
      <c r="G310" s="3" t="s">
        <v>569</v>
      </c>
      <c r="H310" s="59"/>
      <c r="I310" s="7">
        <v>0</v>
      </c>
      <c r="J310" s="7">
        <v>0</v>
      </c>
      <c r="K310" s="103">
        <v>0</v>
      </c>
      <c r="L310" s="7">
        <v>0</v>
      </c>
      <c r="M310" s="7">
        <v>0</v>
      </c>
      <c r="O310" s="51"/>
      <c r="P310" s="51"/>
      <c r="Q310" s="51"/>
      <c r="R310" s="51"/>
      <c r="S310" s="51"/>
      <c r="T310" s="51"/>
      <c r="U310" s="51"/>
      <c r="V310" s="51"/>
      <c r="W310" s="51"/>
      <c r="X310" s="51"/>
      <c r="Y310" s="51"/>
      <c r="Z310" s="51"/>
      <c r="AA310" s="51"/>
    </row>
    <row r="311" spans="1:27" ht="11.65" customHeight="1">
      <c r="A311" s="53">
        <v>191</v>
      </c>
      <c r="C311" s="101"/>
      <c r="F311" s="101" t="s">
        <v>640</v>
      </c>
      <c r="G311" s="3" t="s">
        <v>249</v>
      </c>
      <c r="H311" s="59"/>
      <c r="I311" s="7">
        <v>0</v>
      </c>
      <c r="J311" s="7">
        <v>0</v>
      </c>
      <c r="K311" s="103">
        <v>0</v>
      </c>
      <c r="L311" s="7">
        <v>0</v>
      </c>
      <c r="M311" s="7">
        <v>0</v>
      </c>
      <c r="O311" s="51"/>
      <c r="P311" s="51"/>
      <c r="Q311" s="51"/>
      <c r="R311" s="51"/>
      <c r="S311" s="51"/>
      <c r="T311" s="51"/>
      <c r="U311" s="51"/>
      <c r="V311" s="51"/>
      <c r="W311" s="51"/>
      <c r="X311" s="51"/>
      <c r="Y311" s="51"/>
      <c r="Z311" s="51"/>
      <c r="AA311" s="51"/>
    </row>
    <row r="312" spans="1:27" ht="11.65" customHeight="1">
      <c r="A312" s="53">
        <v>192</v>
      </c>
      <c r="C312" s="101"/>
      <c r="F312" s="101" t="s">
        <v>648</v>
      </c>
      <c r="G312" s="3" t="s">
        <v>632</v>
      </c>
      <c r="H312" s="59"/>
      <c r="I312" s="7">
        <v>0</v>
      </c>
      <c r="J312" s="7">
        <v>0</v>
      </c>
      <c r="K312" s="103">
        <v>0</v>
      </c>
      <c r="L312" s="7">
        <v>0</v>
      </c>
      <c r="M312" s="7">
        <v>0</v>
      </c>
      <c r="O312" s="51"/>
      <c r="P312" s="51"/>
      <c r="Q312" s="51"/>
      <c r="R312" s="51"/>
      <c r="S312" s="51"/>
      <c r="T312" s="51"/>
      <c r="U312" s="51"/>
      <c r="V312" s="51"/>
      <c r="W312" s="51"/>
      <c r="X312" s="51"/>
      <c r="Y312" s="51"/>
      <c r="Z312" s="51"/>
      <c r="AA312" s="51"/>
    </row>
    <row r="313" spans="1:27" ht="11.65" customHeight="1">
      <c r="A313" s="53">
        <v>193</v>
      </c>
      <c r="C313" s="101"/>
      <c r="F313" s="101" t="s">
        <v>640</v>
      </c>
      <c r="G313" s="3" t="s">
        <v>649</v>
      </c>
      <c r="H313" s="59"/>
      <c r="I313" s="7">
        <v>0</v>
      </c>
      <c r="J313" s="7">
        <v>0</v>
      </c>
      <c r="K313" s="103">
        <v>0</v>
      </c>
      <c r="L313" s="7">
        <v>0</v>
      </c>
      <c r="M313" s="7">
        <v>0</v>
      </c>
      <c r="O313" s="51"/>
      <c r="P313" s="51"/>
      <c r="Q313" s="51"/>
      <c r="R313" s="51"/>
      <c r="S313" s="51"/>
      <c r="T313" s="51"/>
      <c r="U313" s="51"/>
      <c r="V313" s="51"/>
      <c r="W313" s="51"/>
      <c r="X313" s="51"/>
      <c r="Y313" s="51"/>
      <c r="Z313" s="51"/>
      <c r="AA313" s="51"/>
    </row>
    <row r="314" spans="1:27" ht="11.65" customHeight="1">
      <c r="A314" s="53">
        <v>194</v>
      </c>
      <c r="C314" s="101"/>
      <c r="F314" s="101" t="s">
        <v>270</v>
      </c>
      <c r="G314" s="3" t="s">
        <v>635</v>
      </c>
      <c r="H314" s="59"/>
      <c r="I314" s="7">
        <v>0</v>
      </c>
      <c r="J314" s="7">
        <v>0</v>
      </c>
      <c r="K314" s="103">
        <v>0</v>
      </c>
      <c r="L314" s="7">
        <v>0</v>
      </c>
      <c r="M314" s="7">
        <v>0</v>
      </c>
      <c r="O314" s="51"/>
      <c r="P314" s="51"/>
      <c r="Q314" s="51"/>
      <c r="R314" s="51"/>
      <c r="S314" s="51"/>
      <c r="T314" s="51"/>
      <c r="U314" s="51"/>
      <c r="V314" s="51"/>
      <c r="W314" s="51"/>
      <c r="X314" s="51"/>
      <c r="Y314" s="51"/>
      <c r="Z314" s="51"/>
      <c r="AA314" s="51"/>
    </row>
    <row r="315" spans="1:27" ht="11.65" customHeight="1">
      <c r="A315" s="53">
        <v>195</v>
      </c>
      <c r="C315" s="101"/>
      <c r="H315" s="59"/>
      <c r="I315" s="106">
        <v>0</v>
      </c>
      <c r="J315" s="106">
        <v>0</v>
      </c>
      <c r="K315" s="106">
        <v>0</v>
      </c>
      <c r="L315" s="106">
        <v>0</v>
      </c>
      <c r="M315" s="106">
        <v>0</v>
      </c>
      <c r="O315" s="51"/>
      <c r="P315" s="51"/>
      <c r="Q315" s="51"/>
      <c r="R315" s="51"/>
      <c r="S315" s="51"/>
      <c r="T315" s="51"/>
      <c r="U315" s="51"/>
      <c r="V315" s="51"/>
      <c r="W315" s="51"/>
      <c r="X315" s="51"/>
      <c r="Y315" s="51"/>
      <c r="Z315" s="51"/>
      <c r="AA315" s="51"/>
    </row>
    <row r="316" spans="1:27" ht="11.65" customHeight="1">
      <c r="A316" s="53">
        <v>196</v>
      </c>
      <c r="C316" s="101"/>
      <c r="H316" s="59"/>
      <c r="I316" s="7"/>
      <c r="J316" s="7"/>
      <c r="K316" s="7"/>
      <c r="L316" s="7"/>
      <c r="M316" s="7"/>
      <c r="O316" s="51"/>
      <c r="P316" s="51"/>
      <c r="Q316" s="51"/>
      <c r="R316" s="51"/>
      <c r="S316" s="51"/>
      <c r="T316" s="51"/>
      <c r="U316" s="51"/>
      <c r="V316" s="51"/>
      <c r="W316" s="51"/>
      <c r="X316" s="51"/>
      <c r="Y316" s="51"/>
      <c r="Z316" s="51"/>
      <c r="AA316" s="51"/>
    </row>
    <row r="317" spans="1:27" ht="11.65" customHeight="1">
      <c r="A317" s="53">
        <v>197</v>
      </c>
      <c r="C317" s="101">
        <v>41170</v>
      </c>
      <c r="D317" s="3" t="s">
        <v>151</v>
      </c>
      <c r="H317" s="59"/>
      <c r="I317" s="7"/>
      <c r="J317" s="7"/>
      <c r="K317" s="7"/>
      <c r="L317" s="7"/>
      <c r="M317" s="7"/>
      <c r="O317" s="51"/>
      <c r="P317" s="51"/>
      <c r="Q317" s="51"/>
      <c r="R317" s="51"/>
      <c r="S317" s="51"/>
      <c r="T317" s="51"/>
      <c r="U317" s="51"/>
      <c r="V317" s="51"/>
      <c r="W317" s="51"/>
      <c r="X317" s="51"/>
      <c r="Y317" s="51"/>
      <c r="Z317" s="51"/>
      <c r="AA317" s="51"/>
    </row>
    <row r="318" spans="1:27" ht="11.65" customHeight="1">
      <c r="A318" s="53">
        <v>198</v>
      </c>
      <c r="C318" s="101"/>
      <c r="F318" s="101" t="s">
        <v>633</v>
      </c>
      <c r="G318" s="3" t="s">
        <v>569</v>
      </c>
      <c r="H318" s="59"/>
      <c r="I318" s="7">
        <v>0</v>
      </c>
      <c r="J318" s="7">
        <v>0</v>
      </c>
      <c r="K318" s="103">
        <v>0</v>
      </c>
      <c r="L318" s="7">
        <v>0</v>
      </c>
      <c r="M318" s="7">
        <v>0</v>
      </c>
      <c r="O318" s="51"/>
      <c r="P318" s="51"/>
      <c r="Q318" s="51"/>
      <c r="R318" s="51"/>
      <c r="S318" s="51"/>
      <c r="T318" s="51"/>
      <c r="U318" s="51"/>
      <c r="V318" s="51"/>
      <c r="W318" s="51"/>
      <c r="X318" s="51"/>
      <c r="Y318" s="51"/>
      <c r="Z318" s="51"/>
      <c r="AA318" s="51"/>
    </row>
    <row r="319" spans="1:27" ht="11.65" customHeight="1">
      <c r="A319" s="53">
        <v>199</v>
      </c>
      <c r="C319" s="101"/>
      <c r="F319" s="101" t="s">
        <v>640</v>
      </c>
      <c r="G319" s="3" t="s">
        <v>634</v>
      </c>
      <c r="H319" s="59"/>
      <c r="I319" s="7">
        <v>0</v>
      </c>
      <c r="J319" s="7">
        <v>0</v>
      </c>
      <c r="K319" s="103">
        <v>0</v>
      </c>
      <c r="L319" s="7">
        <v>0</v>
      </c>
      <c r="M319" s="7">
        <v>0</v>
      </c>
      <c r="O319" s="51"/>
      <c r="P319" s="51"/>
      <c r="Q319" s="51"/>
      <c r="R319" s="51"/>
      <c r="S319" s="51"/>
      <c r="T319" s="51"/>
      <c r="U319" s="51"/>
      <c r="V319" s="51"/>
      <c r="W319" s="51"/>
      <c r="X319" s="51"/>
      <c r="Y319" s="51"/>
      <c r="Z319" s="51"/>
      <c r="AA319" s="51"/>
    </row>
    <row r="320" spans="1:27" ht="11.65" customHeight="1">
      <c r="A320" s="53">
        <v>200</v>
      </c>
      <c r="C320" s="101"/>
      <c r="F320" s="101" t="s">
        <v>640</v>
      </c>
      <c r="G320" s="3" t="s">
        <v>636</v>
      </c>
      <c r="H320" s="59"/>
      <c r="I320" s="7">
        <v>0</v>
      </c>
      <c r="J320" s="7">
        <v>0</v>
      </c>
      <c r="K320" s="103">
        <v>0</v>
      </c>
      <c r="L320" s="7">
        <v>0</v>
      </c>
      <c r="M320" s="7">
        <v>0</v>
      </c>
      <c r="O320" s="51"/>
      <c r="P320" s="51"/>
      <c r="Q320" s="51"/>
      <c r="R320" s="51"/>
      <c r="S320" s="51"/>
      <c r="T320" s="51"/>
      <c r="U320" s="51"/>
      <c r="V320" s="51"/>
      <c r="W320" s="51"/>
      <c r="X320" s="51"/>
      <c r="Y320" s="51"/>
      <c r="Z320" s="51"/>
      <c r="AA320" s="51"/>
    </row>
    <row r="321" spans="1:27" ht="11.65" customHeight="1">
      <c r="A321" s="53">
        <v>201</v>
      </c>
      <c r="C321" s="101"/>
      <c r="F321" s="101" t="s">
        <v>640</v>
      </c>
      <c r="G321" s="3" t="s">
        <v>249</v>
      </c>
      <c r="H321" s="59"/>
      <c r="I321" s="7">
        <v>0</v>
      </c>
      <c r="J321" s="7">
        <v>0</v>
      </c>
      <c r="K321" s="103">
        <v>0</v>
      </c>
      <c r="L321" s="7">
        <v>0</v>
      </c>
      <c r="M321" s="7">
        <v>0</v>
      </c>
      <c r="O321" s="51"/>
      <c r="P321" s="51"/>
      <c r="Q321" s="51"/>
      <c r="R321" s="51"/>
      <c r="S321" s="51"/>
      <c r="T321" s="51"/>
      <c r="U321" s="51"/>
      <c r="V321" s="51"/>
      <c r="W321" s="51"/>
      <c r="X321" s="51"/>
      <c r="Y321" s="51"/>
      <c r="Z321" s="51"/>
      <c r="AA321" s="51"/>
    </row>
    <row r="322" spans="1:27" ht="11.65" customHeight="1">
      <c r="A322" s="53">
        <v>202</v>
      </c>
      <c r="C322" s="101"/>
      <c r="H322" s="59"/>
      <c r="I322" s="106">
        <v>0</v>
      </c>
      <c r="J322" s="106">
        <v>0</v>
      </c>
      <c r="K322" s="106">
        <v>0</v>
      </c>
      <c r="L322" s="106">
        <v>0</v>
      </c>
      <c r="M322" s="106">
        <v>0</v>
      </c>
      <c r="O322" s="51"/>
      <c r="P322" s="51"/>
      <c r="Q322" s="51"/>
      <c r="R322" s="51"/>
      <c r="S322" s="51"/>
      <c r="T322" s="51"/>
      <c r="U322" s="51"/>
      <c r="V322" s="51"/>
      <c r="W322" s="51"/>
      <c r="X322" s="51"/>
      <c r="Y322" s="51"/>
      <c r="Z322" s="51"/>
      <c r="AA322" s="51"/>
    </row>
    <row r="323" spans="1:27" ht="11.65" customHeight="1">
      <c r="A323" s="53">
        <v>203</v>
      </c>
      <c r="C323" s="101"/>
      <c r="H323" s="59"/>
      <c r="I323" s="7"/>
      <c r="J323" s="7"/>
      <c r="K323" s="7"/>
      <c r="L323" s="7"/>
      <c r="M323" s="7"/>
      <c r="O323" s="51"/>
      <c r="P323" s="51"/>
      <c r="Q323" s="51"/>
      <c r="R323" s="51"/>
      <c r="S323" s="51"/>
      <c r="T323" s="51"/>
      <c r="U323" s="51"/>
      <c r="V323" s="51"/>
      <c r="W323" s="51"/>
      <c r="X323" s="51"/>
      <c r="Y323" s="51"/>
      <c r="Z323" s="51"/>
      <c r="AA323" s="51"/>
    </row>
    <row r="324" spans="1:27" ht="11.65" customHeight="1">
      <c r="A324" s="53">
        <v>204</v>
      </c>
      <c r="C324" s="101">
        <v>4118</v>
      </c>
      <c r="D324" s="3" t="s">
        <v>152</v>
      </c>
      <c r="H324" s="59"/>
      <c r="I324" s="7"/>
      <c r="J324" s="7"/>
      <c r="K324" s="7"/>
      <c r="L324" s="7"/>
      <c r="M324" s="7"/>
      <c r="O324" s="51"/>
      <c r="P324" s="51"/>
      <c r="Q324" s="51"/>
      <c r="R324" s="51"/>
      <c r="S324" s="51"/>
      <c r="T324" s="51"/>
      <c r="U324" s="51"/>
      <c r="V324" s="51"/>
      <c r="W324" s="51"/>
      <c r="X324" s="51"/>
      <c r="Y324" s="51"/>
      <c r="Z324" s="51"/>
      <c r="AA324" s="51"/>
    </row>
    <row r="325" spans="1:27" ht="11.65" customHeight="1">
      <c r="A325" s="53">
        <v>205</v>
      </c>
      <c r="C325" s="101"/>
      <c r="F325" s="101" t="s">
        <v>270</v>
      </c>
      <c r="G325" s="3" t="s">
        <v>569</v>
      </c>
      <c r="H325" s="59"/>
      <c r="I325" s="7">
        <v>0</v>
      </c>
      <c r="J325" s="7">
        <v>0</v>
      </c>
      <c r="K325" s="103">
        <v>0</v>
      </c>
      <c r="L325" s="7">
        <v>-439.18933439043388</v>
      </c>
      <c r="M325" s="7">
        <v>-439.18933439043388</v>
      </c>
      <c r="O325" s="51"/>
      <c r="P325" s="51"/>
      <c r="Q325" s="51"/>
      <c r="R325" s="51"/>
      <c r="S325" s="51"/>
      <c r="T325" s="51"/>
      <c r="U325" s="51"/>
      <c r="V325" s="51"/>
      <c r="W325" s="51"/>
      <c r="X325" s="51"/>
      <c r="Y325" s="51"/>
      <c r="Z325" s="51"/>
      <c r="AA325" s="51"/>
    </row>
    <row r="326" spans="1:27" ht="11.65" customHeight="1">
      <c r="A326" s="53">
        <v>206</v>
      </c>
      <c r="C326" s="101"/>
      <c r="F326" s="101" t="s">
        <v>270</v>
      </c>
      <c r="G326" s="3" t="s">
        <v>637</v>
      </c>
      <c r="H326" s="59"/>
      <c r="I326" s="7">
        <v>0</v>
      </c>
      <c r="J326" s="7">
        <v>0</v>
      </c>
      <c r="K326" s="103">
        <v>0</v>
      </c>
      <c r="L326" s="7">
        <v>0</v>
      </c>
      <c r="M326" s="7">
        <v>0</v>
      </c>
      <c r="O326" s="51"/>
      <c r="P326" s="51"/>
      <c r="Q326" s="51"/>
      <c r="R326" s="51"/>
      <c r="S326" s="51"/>
      <c r="T326" s="51"/>
      <c r="U326" s="51"/>
      <c r="V326" s="51"/>
      <c r="W326" s="51"/>
      <c r="X326" s="51"/>
      <c r="Y326" s="51"/>
      <c r="Z326" s="51"/>
      <c r="AA326" s="51"/>
    </row>
    <row r="327" spans="1:27" ht="11.65" customHeight="1">
      <c r="A327" s="53">
        <v>207</v>
      </c>
      <c r="C327" s="101"/>
      <c r="F327" s="101" t="s">
        <v>270</v>
      </c>
      <c r="G327" s="3" t="s">
        <v>398</v>
      </c>
      <c r="H327" s="59"/>
      <c r="I327" s="7">
        <v>0</v>
      </c>
      <c r="J327" s="7">
        <v>0</v>
      </c>
      <c r="K327" s="103">
        <v>0</v>
      </c>
      <c r="L327" s="7">
        <v>0</v>
      </c>
      <c r="M327" s="7">
        <v>0</v>
      </c>
      <c r="O327" s="51"/>
      <c r="P327" s="51"/>
      <c r="Q327" s="51"/>
      <c r="R327" s="51"/>
      <c r="S327" s="51"/>
      <c r="T327" s="51"/>
      <c r="U327" s="51"/>
      <c r="V327" s="51"/>
      <c r="W327" s="51"/>
      <c r="X327" s="51"/>
      <c r="Y327" s="51"/>
      <c r="Z327" s="51"/>
      <c r="AA327" s="51"/>
    </row>
    <row r="328" spans="1:27" ht="11.65" customHeight="1">
      <c r="A328" s="53">
        <v>208</v>
      </c>
      <c r="C328" s="101"/>
      <c r="F328" s="101" t="s">
        <v>270</v>
      </c>
      <c r="G328" s="3" t="s">
        <v>630</v>
      </c>
      <c r="H328" s="59"/>
      <c r="I328" s="7">
        <v>-176.89</v>
      </c>
      <c r="J328" s="7">
        <v>-163.23292537295814</v>
      </c>
      <c r="K328" s="103">
        <v>-13.657074627041853</v>
      </c>
      <c r="L328" s="7">
        <v>13.655530495137615</v>
      </c>
      <c r="M328" s="7">
        <v>-1.5441319042377444E-3</v>
      </c>
      <c r="O328" s="51"/>
      <c r="P328" s="51"/>
      <c r="Q328" s="51"/>
      <c r="R328" s="51"/>
      <c r="S328" s="51"/>
      <c r="T328" s="51"/>
      <c r="U328" s="51"/>
      <c r="V328" s="51"/>
      <c r="W328" s="51"/>
      <c r="X328" s="51"/>
      <c r="Y328" s="51"/>
      <c r="Z328" s="51"/>
      <c r="AA328" s="51"/>
    </row>
    <row r="329" spans="1:27" ht="11.65" customHeight="1">
      <c r="A329" s="53">
        <v>209</v>
      </c>
      <c r="C329" s="101"/>
      <c r="H329" s="59" t="s">
        <v>130</v>
      </c>
      <c r="I329" s="106">
        <v>-176.89</v>
      </c>
      <c r="J329" s="106">
        <v>-163.23292537295814</v>
      </c>
      <c r="K329" s="106">
        <v>-13.657074627041853</v>
      </c>
      <c r="L329" s="106">
        <v>-425.53380389529627</v>
      </c>
      <c r="M329" s="106">
        <v>-439.1908785223381</v>
      </c>
      <c r="O329" s="51"/>
      <c r="P329" s="51"/>
      <c r="Q329" s="51"/>
      <c r="R329" s="51"/>
      <c r="S329" s="51"/>
      <c r="T329" s="51"/>
      <c r="U329" s="51"/>
      <c r="V329" s="51"/>
      <c r="W329" s="51"/>
      <c r="X329" s="51"/>
      <c r="Y329" s="51"/>
      <c r="Z329" s="51"/>
      <c r="AA329" s="51"/>
    </row>
    <row r="330" spans="1:27" ht="11.65" customHeight="1">
      <c r="A330" s="53">
        <v>210</v>
      </c>
      <c r="C330" s="101"/>
      <c r="H330" s="59"/>
      <c r="I330" s="7"/>
      <c r="J330" s="7"/>
      <c r="K330" s="7"/>
      <c r="L330" s="7"/>
      <c r="M330" s="7"/>
      <c r="O330" s="51"/>
      <c r="P330" s="51"/>
      <c r="Q330" s="51"/>
      <c r="R330" s="51"/>
      <c r="S330" s="51"/>
      <c r="T330" s="51"/>
      <c r="U330" s="51"/>
      <c r="V330" s="51"/>
      <c r="W330" s="51"/>
      <c r="X330" s="51"/>
      <c r="Y330" s="51"/>
      <c r="Z330" s="51"/>
      <c r="AA330" s="51"/>
    </row>
    <row r="331" spans="1:27" ht="11.65" customHeight="1">
      <c r="A331" s="53">
        <v>211</v>
      </c>
      <c r="C331" s="101">
        <v>41181</v>
      </c>
      <c r="D331" s="57" t="s">
        <v>153</v>
      </c>
      <c r="H331" s="59"/>
      <c r="I331" s="7"/>
      <c r="J331" s="7"/>
      <c r="K331" s="7"/>
      <c r="L331" s="7"/>
      <c r="M331" s="7"/>
      <c r="O331" s="51"/>
      <c r="P331" s="51"/>
      <c r="Q331" s="51"/>
      <c r="R331" s="51"/>
      <c r="S331" s="51"/>
      <c r="T331" s="51"/>
      <c r="U331" s="51"/>
      <c r="V331" s="51"/>
      <c r="W331" s="51"/>
      <c r="X331" s="51"/>
      <c r="Y331" s="51"/>
      <c r="Z331" s="51"/>
      <c r="AA331" s="51"/>
    </row>
    <row r="332" spans="1:27" ht="11.65" customHeight="1">
      <c r="A332" s="53">
        <v>212</v>
      </c>
      <c r="C332" s="101"/>
      <c r="F332" s="101" t="s">
        <v>270</v>
      </c>
      <c r="G332" s="3" t="s">
        <v>630</v>
      </c>
      <c r="H332" s="59"/>
      <c r="I332" s="7">
        <v>0</v>
      </c>
      <c r="J332" s="7">
        <v>0</v>
      </c>
      <c r="K332" s="103">
        <v>0</v>
      </c>
      <c r="L332" s="7">
        <v>0</v>
      </c>
      <c r="M332" s="7">
        <v>0</v>
      </c>
      <c r="O332" s="51"/>
      <c r="P332" s="51"/>
      <c r="Q332" s="51"/>
      <c r="R332" s="51"/>
      <c r="S332" s="51"/>
      <c r="T332" s="51"/>
      <c r="U332" s="51"/>
      <c r="V332" s="51"/>
      <c r="W332" s="51"/>
      <c r="X332" s="51"/>
      <c r="Y332" s="51"/>
      <c r="Z332" s="51"/>
      <c r="AA332" s="51"/>
    </row>
    <row r="333" spans="1:27" ht="11.65" customHeight="1">
      <c r="A333" s="53">
        <v>213</v>
      </c>
      <c r="C333" s="101"/>
      <c r="H333" s="59"/>
      <c r="I333" s="106">
        <v>0</v>
      </c>
      <c r="J333" s="106">
        <v>0</v>
      </c>
      <c r="K333" s="106">
        <v>0</v>
      </c>
      <c r="L333" s="106">
        <v>0</v>
      </c>
      <c r="M333" s="106">
        <v>0</v>
      </c>
      <c r="O333" s="51"/>
      <c r="P333" s="51"/>
      <c r="Q333" s="51"/>
      <c r="R333" s="51"/>
      <c r="S333" s="51"/>
      <c r="T333" s="51"/>
      <c r="U333" s="51"/>
      <c r="V333" s="51"/>
      <c r="W333" s="51"/>
      <c r="X333" s="51"/>
      <c r="Y333" s="51"/>
      <c r="Z333" s="51"/>
      <c r="AA333" s="51"/>
    </row>
    <row r="334" spans="1:27" ht="11.65" customHeight="1">
      <c r="A334" s="53">
        <v>214</v>
      </c>
      <c r="C334" s="101"/>
      <c r="H334" s="59"/>
      <c r="I334" s="7"/>
      <c r="J334" s="7"/>
      <c r="K334" s="7"/>
      <c r="L334" s="7"/>
      <c r="M334" s="7"/>
      <c r="O334" s="51"/>
      <c r="P334" s="51"/>
      <c r="Q334" s="51"/>
      <c r="R334" s="51"/>
      <c r="S334" s="51"/>
      <c r="T334" s="51"/>
      <c r="U334" s="51"/>
      <c r="V334" s="51"/>
      <c r="W334" s="51"/>
      <c r="X334" s="51"/>
      <c r="Y334" s="51"/>
      <c r="Z334" s="51"/>
      <c r="AA334" s="51"/>
    </row>
    <row r="335" spans="1:27" ht="11.65" customHeight="1">
      <c r="A335" s="53">
        <v>215</v>
      </c>
      <c r="C335" s="101">
        <v>4194</v>
      </c>
      <c r="D335" s="3" t="s">
        <v>154</v>
      </c>
      <c r="H335" s="59"/>
      <c r="I335" s="7"/>
      <c r="J335" s="7"/>
      <c r="K335" s="7"/>
      <c r="L335" s="7"/>
      <c r="M335" s="7"/>
      <c r="O335" s="51"/>
      <c r="P335" s="51"/>
      <c r="Q335" s="51"/>
      <c r="R335" s="51"/>
      <c r="S335" s="51"/>
      <c r="T335" s="51"/>
      <c r="U335" s="51"/>
      <c r="V335" s="51"/>
      <c r="W335" s="51"/>
      <c r="X335" s="51"/>
      <c r="Y335" s="51"/>
      <c r="Z335" s="51"/>
      <c r="AA335" s="51"/>
    </row>
    <row r="336" spans="1:27" ht="11.65" customHeight="1">
      <c r="A336" s="53">
        <v>216</v>
      </c>
      <c r="C336" s="101"/>
      <c r="F336" s="101" t="s">
        <v>270</v>
      </c>
      <c r="G336" s="3" t="s">
        <v>649</v>
      </c>
      <c r="H336" s="59"/>
      <c r="I336" s="7">
        <v>0</v>
      </c>
      <c r="J336" s="7">
        <v>0</v>
      </c>
      <c r="K336" s="103">
        <v>0</v>
      </c>
      <c r="L336" s="7">
        <v>0</v>
      </c>
      <c r="M336" s="7">
        <v>0</v>
      </c>
      <c r="O336" s="51"/>
      <c r="P336" s="51"/>
      <c r="Q336" s="51"/>
      <c r="R336" s="51"/>
      <c r="S336" s="51"/>
      <c r="T336" s="51"/>
      <c r="U336" s="51"/>
      <c r="V336" s="51"/>
      <c r="W336" s="51"/>
      <c r="X336" s="51"/>
      <c r="Y336" s="51"/>
      <c r="Z336" s="51"/>
      <c r="AA336" s="51"/>
    </row>
    <row r="337" spans="1:27" ht="11.65" customHeight="1">
      <c r="A337" s="53">
        <v>217</v>
      </c>
      <c r="C337" s="101"/>
      <c r="H337" s="59"/>
      <c r="I337" s="106">
        <v>0</v>
      </c>
      <c r="J337" s="106">
        <v>0</v>
      </c>
      <c r="K337" s="106">
        <v>0</v>
      </c>
      <c r="L337" s="106">
        <v>0</v>
      </c>
      <c r="M337" s="106">
        <v>0</v>
      </c>
      <c r="O337" s="51"/>
      <c r="P337" s="51"/>
      <c r="Q337" s="51"/>
      <c r="R337" s="51"/>
      <c r="S337" s="51"/>
      <c r="T337" s="51"/>
      <c r="U337" s="51"/>
      <c r="V337" s="51"/>
      <c r="W337" s="51"/>
      <c r="X337" s="51"/>
      <c r="Y337" s="51"/>
      <c r="Z337" s="51"/>
      <c r="AA337" s="51"/>
    </row>
    <row r="338" spans="1:27" ht="11.65" customHeight="1">
      <c r="A338" s="53">
        <v>218</v>
      </c>
      <c r="C338" s="101"/>
      <c r="H338" s="59"/>
      <c r="I338" s="7"/>
      <c r="J338" s="7"/>
      <c r="K338" s="7"/>
      <c r="L338" s="7"/>
      <c r="M338" s="7"/>
      <c r="O338" s="51"/>
      <c r="P338" s="51"/>
      <c r="Q338" s="51"/>
      <c r="R338" s="51"/>
      <c r="S338" s="51"/>
      <c r="T338" s="51"/>
      <c r="U338" s="51"/>
      <c r="V338" s="51"/>
      <c r="W338" s="51"/>
      <c r="X338" s="51"/>
      <c r="Y338" s="51"/>
      <c r="Z338" s="51"/>
      <c r="AA338" s="51"/>
    </row>
    <row r="339" spans="1:27" ht="11.65" customHeight="1">
      <c r="A339" s="53">
        <v>219</v>
      </c>
      <c r="C339" s="101">
        <v>421</v>
      </c>
      <c r="D339" s="3" t="s">
        <v>155</v>
      </c>
      <c r="H339" s="59"/>
      <c r="I339" s="7"/>
      <c r="J339" s="7"/>
      <c r="K339" s="7"/>
      <c r="L339" s="7"/>
      <c r="M339" s="7"/>
      <c r="O339" s="51"/>
      <c r="P339" s="51"/>
      <c r="Q339" s="51"/>
      <c r="R339" s="51"/>
      <c r="S339" s="51"/>
      <c r="T339" s="51"/>
      <c r="U339" s="51"/>
      <c r="V339" s="51"/>
      <c r="W339" s="51"/>
      <c r="X339" s="51"/>
      <c r="Y339" s="51"/>
      <c r="Z339" s="51"/>
      <c r="AA339" s="51"/>
    </row>
    <row r="340" spans="1:27" ht="11.65" customHeight="1">
      <c r="A340" s="53">
        <v>220</v>
      </c>
      <c r="C340" s="101"/>
      <c r="F340" s="101" t="s">
        <v>633</v>
      </c>
      <c r="G340" s="3" t="s">
        <v>569</v>
      </c>
      <c r="H340" s="59"/>
      <c r="I340" s="7">
        <v>-17149.920000000002</v>
      </c>
      <c r="J340" s="7">
        <v>-17149.920000000002</v>
      </c>
      <c r="K340" s="103">
        <v>0</v>
      </c>
      <c r="L340" s="7">
        <v>0</v>
      </c>
      <c r="M340" s="7">
        <v>0</v>
      </c>
      <c r="O340" s="51"/>
      <c r="P340" s="51"/>
      <c r="Q340" s="51"/>
      <c r="R340" s="51"/>
      <c r="S340" s="51"/>
      <c r="T340" s="51"/>
      <c r="U340" s="51"/>
      <c r="V340" s="51"/>
      <c r="W340" s="51"/>
      <c r="X340" s="51"/>
      <c r="Y340" s="51"/>
      <c r="Z340" s="51"/>
      <c r="AA340" s="51"/>
    </row>
    <row r="341" spans="1:27" ht="11.65" customHeight="1">
      <c r="A341" s="53">
        <v>221</v>
      </c>
      <c r="C341" s="101"/>
      <c r="F341" s="101" t="s">
        <v>640</v>
      </c>
      <c r="G341" s="3" t="s">
        <v>635</v>
      </c>
      <c r="H341" s="59"/>
      <c r="I341" s="7">
        <v>0</v>
      </c>
      <c r="J341" s="7">
        <v>0</v>
      </c>
      <c r="K341" s="103">
        <v>0</v>
      </c>
      <c r="L341" s="7">
        <v>0</v>
      </c>
      <c r="M341" s="7">
        <v>0</v>
      </c>
      <c r="O341" s="51"/>
      <c r="P341" s="51"/>
      <c r="Q341" s="51"/>
      <c r="R341" s="51"/>
      <c r="S341" s="51"/>
      <c r="T341" s="51"/>
      <c r="U341" s="51"/>
      <c r="V341" s="51"/>
      <c r="W341" s="51"/>
      <c r="X341" s="51"/>
      <c r="Y341" s="51"/>
      <c r="Z341" s="51"/>
      <c r="AA341" s="51"/>
    </row>
    <row r="342" spans="1:27" ht="11.65" customHeight="1">
      <c r="A342" s="53">
        <v>222</v>
      </c>
      <c r="C342" s="101"/>
      <c r="F342" s="101" t="s">
        <v>640</v>
      </c>
      <c r="G342" s="3" t="s">
        <v>398</v>
      </c>
      <c r="H342" s="59"/>
      <c r="I342" s="7">
        <v>0</v>
      </c>
      <c r="J342" s="7">
        <v>0</v>
      </c>
      <c r="K342" s="103">
        <v>0</v>
      </c>
      <c r="L342" s="7">
        <v>0</v>
      </c>
      <c r="M342" s="7">
        <v>0</v>
      </c>
      <c r="O342" s="51"/>
      <c r="P342" s="51"/>
      <c r="Q342" s="51"/>
      <c r="R342" s="51"/>
      <c r="S342" s="51"/>
      <c r="T342" s="51"/>
      <c r="U342" s="51"/>
      <c r="V342" s="51"/>
      <c r="W342" s="51"/>
      <c r="X342" s="51"/>
      <c r="Y342" s="51"/>
      <c r="Z342" s="51"/>
      <c r="AA342" s="51"/>
    </row>
    <row r="343" spans="1:27" ht="11.65" customHeight="1">
      <c r="A343" s="53">
        <v>223</v>
      </c>
      <c r="C343" s="101"/>
      <c r="F343" s="101" t="s">
        <v>638</v>
      </c>
      <c r="G343" s="3" t="s">
        <v>647</v>
      </c>
      <c r="H343" s="59"/>
      <c r="I343" s="7">
        <v>0</v>
      </c>
      <c r="J343" s="7">
        <v>0</v>
      </c>
      <c r="K343" s="103">
        <v>0</v>
      </c>
      <c r="L343" s="7">
        <v>0</v>
      </c>
      <c r="M343" s="7">
        <v>0</v>
      </c>
      <c r="O343" s="51"/>
      <c r="P343" s="51"/>
      <c r="Q343" s="51"/>
      <c r="R343" s="51"/>
      <c r="S343" s="51"/>
      <c r="T343" s="51"/>
      <c r="U343" s="51"/>
      <c r="V343" s="51"/>
      <c r="W343" s="51"/>
      <c r="X343" s="51"/>
      <c r="Y343" s="51"/>
      <c r="Z343" s="51"/>
      <c r="AA343" s="51"/>
    </row>
    <row r="344" spans="1:27" ht="11.65" customHeight="1">
      <c r="A344" s="53">
        <v>224</v>
      </c>
      <c r="C344" s="101"/>
      <c r="F344" s="101" t="s">
        <v>650</v>
      </c>
      <c r="G344" s="3" t="s">
        <v>632</v>
      </c>
      <c r="H344" s="59"/>
      <c r="I344" s="7">
        <v>-550708.23</v>
      </c>
      <c r="J344" s="7">
        <v>-512725.05339042179</v>
      </c>
      <c r="K344" s="103">
        <v>-37983.176609578222</v>
      </c>
      <c r="L344" s="7">
        <v>38154.846690813873</v>
      </c>
      <c r="M344" s="7">
        <v>171.67008123565029</v>
      </c>
      <c r="O344" s="51"/>
      <c r="P344" s="51"/>
      <c r="Q344" s="51"/>
      <c r="R344" s="51"/>
      <c r="S344" s="51"/>
      <c r="T344" s="51"/>
      <c r="U344" s="51"/>
      <c r="V344" s="51"/>
      <c r="W344" s="51"/>
      <c r="X344" s="51"/>
      <c r="Y344" s="51"/>
      <c r="Z344" s="51"/>
      <c r="AA344" s="51"/>
    </row>
    <row r="345" spans="1:27" ht="11.65" customHeight="1">
      <c r="A345" s="53">
        <v>225</v>
      </c>
      <c r="C345" s="101"/>
      <c r="F345" s="101" t="s">
        <v>270</v>
      </c>
      <c r="G345" s="3" t="s">
        <v>634</v>
      </c>
      <c r="H345" s="59"/>
      <c r="I345" s="7">
        <v>0</v>
      </c>
      <c r="J345" s="7">
        <v>0</v>
      </c>
      <c r="K345" s="103">
        <v>0</v>
      </c>
      <c r="L345" s="7">
        <v>-94.218379436487467</v>
      </c>
      <c r="M345" s="7">
        <v>-94.218379436487467</v>
      </c>
      <c r="O345" s="51"/>
      <c r="P345" s="51"/>
      <c r="Q345" s="51"/>
      <c r="R345" s="51"/>
      <c r="S345" s="51"/>
      <c r="T345" s="51"/>
      <c r="U345" s="51"/>
      <c r="V345" s="51"/>
      <c r="W345" s="51"/>
      <c r="X345" s="51"/>
      <c r="Y345" s="51"/>
      <c r="Z345" s="51"/>
      <c r="AA345" s="51"/>
    </row>
    <row r="346" spans="1:27" ht="11.65" customHeight="1">
      <c r="A346" s="53">
        <v>226</v>
      </c>
      <c r="C346" s="101"/>
      <c r="F346" s="101" t="s">
        <v>270</v>
      </c>
      <c r="G346" s="3" t="s">
        <v>636</v>
      </c>
      <c r="H346" s="59"/>
      <c r="I346" s="7">
        <v>-5554.09</v>
      </c>
      <c r="J346" s="7">
        <v>-5554.09</v>
      </c>
      <c r="K346" s="103">
        <v>0</v>
      </c>
      <c r="L346" s="7">
        <v>0</v>
      </c>
      <c r="M346" s="7">
        <v>0</v>
      </c>
      <c r="O346" s="51"/>
      <c r="P346" s="51"/>
      <c r="Q346" s="51"/>
      <c r="R346" s="51"/>
      <c r="S346" s="51"/>
      <c r="T346" s="51"/>
      <c r="U346" s="51"/>
      <c r="V346" s="51"/>
      <c r="W346" s="51"/>
      <c r="X346" s="51"/>
      <c r="Y346" s="51"/>
      <c r="Z346" s="51"/>
      <c r="AA346" s="51"/>
    </row>
    <row r="347" spans="1:27" ht="11.65" customHeight="1">
      <c r="A347" s="53">
        <v>227</v>
      </c>
      <c r="C347" s="101"/>
      <c r="F347" s="101" t="s">
        <v>270</v>
      </c>
      <c r="G347" s="3" t="s">
        <v>249</v>
      </c>
      <c r="H347" s="59"/>
      <c r="I347" s="7">
        <v>0</v>
      </c>
      <c r="J347" s="7">
        <v>0</v>
      </c>
      <c r="K347" s="103">
        <v>0</v>
      </c>
      <c r="L347" s="7">
        <v>0</v>
      </c>
      <c r="M347" s="7">
        <v>0</v>
      </c>
      <c r="O347" s="51"/>
      <c r="P347" s="51"/>
      <c r="Q347" s="51"/>
      <c r="R347" s="51"/>
      <c r="S347" s="51"/>
      <c r="T347" s="51"/>
      <c r="U347" s="51"/>
      <c r="V347" s="51"/>
      <c r="W347" s="51"/>
      <c r="X347" s="51"/>
      <c r="Y347" s="51"/>
      <c r="Z347" s="51"/>
      <c r="AA347" s="51"/>
    </row>
    <row r="348" spans="1:27" ht="11.65" customHeight="1">
      <c r="A348" s="53">
        <v>228</v>
      </c>
      <c r="C348" s="101"/>
      <c r="H348" s="59" t="s">
        <v>130</v>
      </c>
      <c r="I348" s="106">
        <v>-573412.24</v>
      </c>
      <c r="J348" s="106">
        <v>-535429.0633904218</v>
      </c>
      <c r="K348" s="106">
        <v>-37983.176609578222</v>
      </c>
      <c r="L348" s="106">
        <v>38060.628311377382</v>
      </c>
      <c r="M348" s="106">
        <v>77.451701799162819</v>
      </c>
      <c r="O348" s="51"/>
      <c r="P348" s="51"/>
      <c r="Q348" s="51"/>
      <c r="R348" s="51"/>
      <c r="S348" s="51"/>
      <c r="T348" s="51"/>
      <c r="U348" s="51"/>
      <c r="V348" s="51"/>
      <c r="W348" s="51"/>
      <c r="X348" s="51"/>
      <c r="Y348" s="51"/>
      <c r="Z348" s="51"/>
      <c r="AA348" s="51"/>
    </row>
    <row r="349" spans="1:27" ht="11.65" customHeight="1">
      <c r="A349" s="53">
        <v>229</v>
      </c>
      <c r="C349" s="101"/>
      <c r="H349" s="59"/>
      <c r="I349" s="7"/>
      <c r="J349" s="7"/>
      <c r="K349" s="7"/>
      <c r="L349" s="7"/>
      <c r="M349" s="7"/>
      <c r="O349" s="51"/>
      <c r="P349" s="51"/>
      <c r="Q349" s="51"/>
      <c r="R349" s="51"/>
      <c r="S349" s="51"/>
      <c r="T349" s="51"/>
      <c r="U349" s="51"/>
      <c r="V349" s="51"/>
      <c r="W349" s="51"/>
      <c r="X349" s="51"/>
      <c r="Y349" s="51"/>
      <c r="Z349" s="51"/>
      <c r="AA349" s="51"/>
    </row>
    <row r="350" spans="1:27" ht="11.65" customHeight="1" thickBot="1">
      <c r="A350" s="53">
        <v>230</v>
      </c>
      <c r="C350" s="91" t="s">
        <v>156</v>
      </c>
      <c r="H350" s="90"/>
      <c r="I350" s="108">
        <v>-573589.13</v>
      </c>
      <c r="J350" s="108">
        <v>-535592.29631579469</v>
      </c>
      <c r="K350" s="108">
        <v>-37996.833684205267</v>
      </c>
      <c r="L350" s="108">
        <v>37635.094507482085</v>
      </c>
      <c r="M350" s="108">
        <v>-361.73917672317526</v>
      </c>
      <c r="N350" s="7" t="s">
        <v>65</v>
      </c>
      <c r="O350" s="105"/>
      <c r="P350" s="105"/>
      <c r="Q350" s="105"/>
      <c r="R350" s="105"/>
      <c r="S350" s="105"/>
      <c r="T350" s="105"/>
      <c r="U350" s="51"/>
      <c r="V350" s="105"/>
      <c r="W350" s="105"/>
      <c r="X350" s="105"/>
      <c r="Y350" s="105"/>
      <c r="Z350" s="105"/>
      <c r="AA350" s="105"/>
    </row>
    <row r="351" spans="1:27" ht="11.65" customHeight="1" thickTop="1">
      <c r="A351" s="53">
        <v>231</v>
      </c>
      <c r="C351" s="101" t="s">
        <v>157</v>
      </c>
      <c r="H351" s="59"/>
      <c r="I351" s="7"/>
      <c r="J351" s="7"/>
      <c r="K351" s="7"/>
      <c r="L351" s="7"/>
      <c r="M351" s="7"/>
      <c r="O351" s="51"/>
      <c r="P351" s="51"/>
      <c r="Q351" s="51"/>
      <c r="R351" s="51"/>
      <c r="S351" s="51"/>
      <c r="T351" s="51"/>
      <c r="U351" s="51"/>
      <c r="V351" s="51"/>
      <c r="W351" s="51"/>
      <c r="X351" s="51"/>
      <c r="Y351" s="51"/>
      <c r="Z351" s="51"/>
      <c r="AA351" s="51"/>
    </row>
    <row r="352" spans="1:27" ht="11.65" customHeight="1">
      <c r="A352" s="53">
        <v>232</v>
      </c>
      <c r="C352" s="101">
        <v>4311</v>
      </c>
      <c r="D352" s="3" t="s">
        <v>158</v>
      </c>
      <c r="H352" s="59"/>
      <c r="I352" s="7"/>
      <c r="J352" s="7"/>
      <c r="K352" s="7"/>
      <c r="L352" s="7"/>
      <c r="M352" s="7"/>
      <c r="O352" s="51"/>
      <c r="P352" s="51"/>
      <c r="Q352" s="51"/>
      <c r="R352" s="51"/>
      <c r="S352" s="51"/>
      <c r="T352" s="51"/>
      <c r="U352" s="51"/>
      <c r="V352" s="51"/>
      <c r="W352" s="51"/>
      <c r="X352" s="51"/>
      <c r="Y352" s="51"/>
      <c r="Z352" s="51"/>
      <c r="AA352" s="51"/>
    </row>
    <row r="353" spans="1:27" ht="11.65" customHeight="1">
      <c r="A353" s="53">
        <v>233</v>
      </c>
      <c r="C353" s="101"/>
      <c r="F353" s="101" t="s">
        <v>638</v>
      </c>
      <c r="G353" s="3" t="s">
        <v>569</v>
      </c>
      <c r="H353" s="59"/>
      <c r="I353" s="7">
        <v>0</v>
      </c>
      <c r="J353" s="7">
        <v>0</v>
      </c>
      <c r="K353" s="103">
        <v>0</v>
      </c>
      <c r="L353" s="7">
        <v>19257.760000000002</v>
      </c>
      <c r="M353" s="7">
        <v>19257.760000000002</v>
      </c>
      <c r="O353" s="51"/>
      <c r="P353" s="51"/>
      <c r="Q353" s="51"/>
      <c r="R353" s="51"/>
      <c r="S353" s="51"/>
      <c r="T353" s="51"/>
      <c r="U353" s="51"/>
      <c r="V353" s="51"/>
      <c r="W353" s="51"/>
      <c r="X353" s="51"/>
      <c r="Y353" s="51"/>
      <c r="Z353" s="51"/>
      <c r="AA353" s="51"/>
    </row>
    <row r="354" spans="1:27" ht="11.65" customHeight="1">
      <c r="A354" s="53">
        <v>234</v>
      </c>
      <c r="C354" s="101"/>
      <c r="H354" s="59"/>
      <c r="I354" s="106">
        <v>0</v>
      </c>
      <c r="J354" s="106">
        <v>0</v>
      </c>
      <c r="K354" s="106">
        <v>0</v>
      </c>
      <c r="L354" s="106">
        <v>19257.760000000002</v>
      </c>
      <c r="M354" s="106">
        <v>19257.760000000002</v>
      </c>
      <c r="O354" s="51"/>
      <c r="P354" s="51"/>
      <c r="Q354" s="51"/>
      <c r="R354" s="51"/>
      <c r="S354" s="51"/>
      <c r="T354" s="51"/>
      <c r="U354" s="51"/>
      <c r="V354" s="51"/>
      <c r="W354" s="51"/>
      <c r="X354" s="51"/>
      <c r="Y354" s="51"/>
      <c r="Z354" s="51"/>
      <c r="AA354" s="51"/>
    </row>
    <row r="355" spans="1:27" ht="11.65" customHeight="1">
      <c r="A355" s="53">
        <v>235</v>
      </c>
      <c r="C355" s="91" t="s">
        <v>159</v>
      </c>
      <c r="H355" s="90"/>
      <c r="I355" s="119">
        <v>0</v>
      </c>
      <c r="J355" s="119">
        <v>0</v>
      </c>
      <c r="K355" s="119">
        <v>0</v>
      </c>
      <c r="L355" s="119">
        <v>19257.760000000002</v>
      </c>
      <c r="M355" s="119">
        <v>19257.760000000002</v>
      </c>
      <c r="O355" s="105"/>
      <c r="P355" s="105"/>
      <c r="Q355" s="105"/>
      <c r="R355" s="105"/>
      <c r="S355" s="105"/>
      <c r="T355" s="105"/>
      <c r="U355" s="51"/>
      <c r="V355" s="105"/>
      <c r="W355" s="105"/>
      <c r="X355" s="105"/>
      <c r="Y355" s="105"/>
      <c r="Z355" s="105"/>
      <c r="AA355" s="105"/>
    </row>
    <row r="356" spans="1:27" ht="11.65" customHeight="1">
      <c r="A356" s="53">
        <v>236</v>
      </c>
      <c r="C356" s="101"/>
      <c r="H356" s="59"/>
      <c r="I356" s="7"/>
      <c r="J356" s="7"/>
      <c r="K356" s="7"/>
      <c r="L356" s="7"/>
      <c r="M356" s="7"/>
      <c r="O356" s="51"/>
      <c r="P356" s="51"/>
      <c r="Q356" s="51"/>
      <c r="R356" s="51"/>
      <c r="S356" s="51"/>
      <c r="T356" s="51"/>
      <c r="U356" s="51"/>
      <c r="V356" s="51"/>
      <c r="W356" s="51"/>
      <c r="X356" s="51"/>
      <c r="Y356" s="51"/>
      <c r="Z356" s="51"/>
      <c r="AA356" s="51"/>
    </row>
    <row r="357" spans="1:27" ht="11.65" customHeight="1" thickBot="1">
      <c r="A357" s="53">
        <v>237</v>
      </c>
      <c r="C357" s="91" t="s">
        <v>160</v>
      </c>
      <c r="H357" s="90"/>
      <c r="I357" s="108">
        <v>-573589.13</v>
      </c>
      <c r="J357" s="108">
        <v>-535592.29631579469</v>
      </c>
      <c r="K357" s="108">
        <v>-37996.833684205267</v>
      </c>
      <c r="L357" s="108">
        <v>56892.854507482087</v>
      </c>
      <c r="M357" s="108">
        <v>18896.020823276827</v>
      </c>
      <c r="N357" s="7" t="s">
        <v>65</v>
      </c>
      <c r="O357" s="105"/>
      <c r="P357" s="105"/>
      <c r="Q357" s="105"/>
      <c r="R357" s="105"/>
      <c r="S357" s="105"/>
      <c r="T357" s="105"/>
      <c r="U357" s="51"/>
      <c r="V357" s="105"/>
      <c r="W357" s="105"/>
      <c r="X357" s="105"/>
      <c r="Y357" s="105"/>
      <c r="Z357" s="105"/>
      <c r="AA357" s="105"/>
    </row>
    <row r="358" spans="1:27" ht="15" customHeight="1" thickTop="1">
      <c r="A358" s="53">
        <v>238</v>
      </c>
      <c r="C358" s="101"/>
      <c r="H358" s="59"/>
      <c r="I358" s="109"/>
      <c r="J358" s="7"/>
      <c r="K358" s="7"/>
      <c r="L358" s="7"/>
      <c r="M358" s="7"/>
      <c r="O358" s="51"/>
      <c r="P358" s="51"/>
      <c r="Q358" s="51"/>
      <c r="R358" s="51"/>
      <c r="S358" s="51"/>
      <c r="T358" s="51"/>
      <c r="U358" s="51"/>
      <c r="V358" s="51"/>
      <c r="W358" s="51"/>
      <c r="X358" s="51"/>
      <c r="Y358" s="51"/>
      <c r="Z358" s="51"/>
      <c r="AA358" s="51"/>
    </row>
    <row r="359" spans="1:27" ht="11.65" customHeight="1">
      <c r="A359" s="53">
        <v>239</v>
      </c>
      <c r="C359" s="101">
        <v>500</v>
      </c>
      <c r="D359" s="3" t="s">
        <v>161</v>
      </c>
      <c r="H359" s="59"/>
      <c r="I359" s="7"/>
      <c r="J359" s="7"/>
      <c r="K359" s="7"/>
      <c r="L359" s="7"/>
      <c r="M359" s="7"/>
      <c r="O359" s="51"/>
      <c r="P359" s="51"/>
      <c r="Q359" s="51"/>
      <c r="R359" s="51"/>
      <c r="S359" s="51"/>
      <c r="T359" s="51"/>
      <c r="U359" s="51"/>
      <c r="V359" s="51"/>
      <c r="W359" s="51"/>
      <c r="X359" s="51"/>
      <c r="Y359" s="51"/>
      <c r="Z359" s="51"/>
      <c r="AA359" s="51"/>
    </row>
    <row r="360" spans="1:27" ht="11.65" customHeight="1">
      <c r="A360" s="53">
        <v>240</v>
      </c>
      <c r="C360" s="101"/>
      <c r="F360" s="101" t="s">
        <v>270</v>
      </c>
      <c r="G360" s="3" t="s">
        <v>249</v>
      </c>
      <c r="H360" s="59"/>
      <c r="I360" s="7">
        <v>33181.760000000002</v>
      </c>
      <c r="J360" s="7">
        <v>30485.960363359594</v>
      </c>
      <c r="K360" s="103">
        <v>2695.7996366404063</v>
      </c>
      <c r="L360" s="7">
        <v>34.070751980216755</v>
      </c>
      <c r="M360" s="7">
        <v>2729.8703886206231</v>
      </c>
      <c r="O360" s="51"/>
      <c r="P360" s="51"/>
      <c r="Q360" s="51"/>
      <c r="R360" s="51"/>
      <c r="S360" s="51"/>
      <c r="T360" s="51"/>
      <c r="U360" s="51"/>
      <c r="V360" s="51"/>
      <c r="W360" s="51"/>
      <c r="X360" s="51"/>
      <c r="Y360" s="51"/>
      <c r="Z360" s="51"/>
      <c r="AA360" s="51"/>
    </row>
    <row r="361" spans="1:27" ht="11.65" customHeight="1">
      <c r="A361" s="53">
        <v>241</v>
      </c>
      <c r="C361" s="101"/>
      <c r="F361" s="101" t="s">
        <v>270</v>
      </c>
      <c r="G361" s="3" t="s">
        <v>634</v>
      </c>
      <c r="H361" s="59"/>
      <c r="I361" s="7">
        <v>34667.71</v>
      </c>
      <c r="J361" s="7">
        <v>26725.639207153181</v>
      </c>
      <c r="K361" s="103">
        <v>7942.0707928468191</v>
      </c>
      <c r="L361" s="7">
        <v>-2614.3549794477303</v>
      </c>
      <c r="M361" s="7">
        <v>5327.7158133990888</v>
      </c>
      <c r="O361" s="51"/>
      <c r="P361" s="51"/>
      <c r="Q361" s="51"/>
      <c r="R361" s="51"/>
      <c r="S361" s="51"/>
      <c r="T361" s="51"/>
      <c r="U361" s="51"/>
      <c r="V361" s="51"/>
      <c r="W361" s="51"/>
      <c r="X361" s="51"/>
      <c r="Y361" s="51"/>
      <c r="Z361" s="51"/>
      <c r="AA361" s="51"/>
    </row>
    <row r="362" spans="1:27" ht="11.65" customHeight="1">
      <c r="A362" s="53">
        <v>242</v>
      </c>
      <c r="C362" s="101"/>
      <c r="F362" s="101" t="s">
        <v>270</v>
      </c>
      <c r="G362" s="3" t="s">
        <v>636</v>
      </c>
      <c r="H362" s="59"/>
      <c r="I362" s="7">
        <v>6216327.6600000001</v>
      </c>
      <c r="J362" s="7">
        <v>6216327.6600000001</v>
      </c>
      <c r="K362" s="103">
        <v>0</v>
      </c>
      <c r="L362" s="7">
        <v>0</v>
      </c>
      <c r="M362" s="7">
        <v>0</v>
      </c>
      <c r="O362" s="51"/>
      <c r="P362" s="51"/>
      <c r="Q362" s="51"/>
      <c r="R362" s="51"/>
      <c r="S362" s="51"/>
      <c r="T362" s="51"/>
      <c r="U362" s="51"/>
      <c r="V362" s="51"/>
      <c r="W362" s="51"/>
      <c r="X362" s="51"/>
      <c r="Y362" s="51"/>
      <c r="Z362" s="51"/>
      <c r="AA362" s="51"/>
    </row>
    <row r="363" spans="1:27" ht="11.65" customHeight="1">
      <c r="A363" s="53">
        <v>243</v>
      </c>
      <c r="C363" s="101"/>
      <c r="F363" s="101" t="s">
        <v>270</v>
      </c>
      <c r="G363" s="3" t="s">
        <v>639</v>
      </c>
      <c r="H363" s="59"/>
      <c r="I363" s="7">
        <v>14892251.9</v>
      </c>
      <c r="J363" s="7">
        <v>11480566.534721833</v>
      </c>
      <c r="K363" s="103">
        <v>3411685.3652781667</v>
      </c>
      <c r="L363" s="7">
        <v>12037.879782279953</v>
      </c>
      <c r="M363" s="7">
        <v>3423723.2450604467</v>
      </c>
      <c r="O363" s="51"/>
      <c r="P363" s="51"/>
      <c r="Q363" s="51"/>
      <c r="R363" s="51"/>
      <c r="S363" s="51"/>
      <c r="T363" s="51"/>
      <c r="U363" s="51"/>
      <c r="V363" s="51"/>
      <c r="W363" s="51"/>
      <c r="X363" s="51"/>
      <c r="Y363" s="51"/>
      <c r="Z363" s="51"/>
      <c r="AA363" s="51"/>
    </row>
    <row r="364" spans="1:27" ht="11.65" customHeight="1">
      <c r="A364" s="53">
        <v>244</v>
      </c>
      <c r="C364" s="101"/>
      <c r="F364" s="101" t="s">
        <v>270</v>
      </c>
      <c r="G364" s="3" t="s">
        <v>636</v>
      </c>
      <c r="H364" s="59"/>
      <c r="I364" s="7">
        <v>0</v>
      </c>
      <c r="J364" s="7">
        <v>0</v>
      </c>
      <c r="K364" s="103">
        <v>0</v>
      </c>
      <c r="L364" s="7">
        <v>0</v>
      </c>
      <c r="M364" s="7">
        <v>0</v>
      </c>
      <c r="O364" s="51"/>
      <c r="P364" s="51"/>
      <c r="Q364" s="51"/>
      <c r="R364" s="51"/>
      <c r="S364" s="51"/>
      <c r="T364" s="51"/>
      <c r="U364" s="51"/>
      <c r="V364" s="51"/>
      <c r="W364" s="51"/>
      <c r="X364" s="51"/>
      <c r="Y364" s="51"/>
      <c r="Z364" s="51"/>
      <c r="AA364" s="51"/>
    </row>
    <row r="365" spans="1:27" ht="11.65" customHeight="1">
      <c r="A365" s="53">
        <v>245</v>
      </c>
      <c r="C365" s="101"/>
      <c r="H365" s="59" t="s">
        <v>162</v>
      </c>
      <c r="I365" s="106">
        <v>21176429.030000001</v>
      </c>
      <c r="J365" s="106">
        <v>17754105.794292346</v>
      </c>
      <c r="K365" s="106">
        <v>3422323.2357076542</v>
      </c>
      <c r="L365" s="106">
        <v>9457.5955548124402</v>
      </c>
      <c r="M365" s="106">
        <v>3431780.8312624665</v>
      </c>
      <c r="O365" s="51"/>
      <c r="P365" s="51"/>
      <c r="Q365" s="51"/>
      <c r="R365" s="51"/>
      <c r="S365" s="51"/>
      <c r="T365" s="51"/>
      <c r="U365" s="51"/>
      <c r="V365" s="51"/>
      <c r="W365" s="51"/>
      <c r="X365" s="51"/>
      <c r="Y365" s="51"/>
      <c r="Z365" s="51"/>
      <c r="AA365" s="51"/>
    </row>
    <row r="366" spans="1:27" ht="11.65" customHeight="1">
      <c r="A366" s="53">
        <v>246</v>
      </c>
      <c r="C366" s="101"/>
      <c r="H366" s="59"/>
      <c r="I366" s="7"/>
      <c r="J366" s="7"/>
      <c r="K366" s="7"/>
      <c r="L366" s="7"/>
      <c r="M366" s="7"/>
      <c r="O366" s="51"/>
      <c r="P366" s="51"/>
      <c r="Q366" s="51"/>
      <c r="R366" s="51"/>
      <c r="S366" s="51"/>
      <c r="T366" s="51"/>
      <c r="U366" s="51"/>
      <c r="V366" s="51"/>
      <c r="W366" s="51"/>
      <c r="X366" s="51"/>
      <c r="Y366" s="51"/>
      <c r="Z366" s="51"/>
      <c r="AA366" s="51"/>
    </row>
    <row r="367" spans="1:27" ht="11.65" customHeight="1">
      <c r="A367" s="53">
        <v>247</v>
      </c>
      <c r="C367" s="101">
        <v>501</v>
      </c>
      <c r="D367" s="3" t="s">
        <v>163</v>
      </c>
      <c r="H367" s="59"/>
      <c r="I367" s="7"/>
      <c r="J367" s="7"/>
      <c r="K367" s="7"/>
      <c r="L367" s="7"/>
      <c r="M367" s="7"/>
      <c r="O367" s="51"/>
      <c r="P367" s="51"/>
      <c r="Q367" s="51"/>
      <c r="R367" s="51"/>
      <c r="S367" s="51"/>
      <c r="T367" s="51"/>
      <c r="U367" s="51"/>
      <c r="V367" s="51"/>
      <c r="W367" s="51"/>
      <c r="X367" s="51"/>
      <c r="Y367" s="51"/>
      <c r="Z367" s="51"/>
      <c r="AA367" s="51"/>
    </row>
    <row r="368" spans="1:27" ht="11.65" customHeight="1">
      <c r="A368" s="53">
        <v>248</v>
      </c>
      <c r="C368" s="101"/>
      <c r="F368" s="101" t="s">
        <v>270</v>
      </c>
      <c r="G368" s="3" t="s">
        <v>630</v>
      </c>
      <c r="H368" s="59"/>
      <c r="I368" s="7">
        <v>204172.66</v>
      </c>
      <c r="J368" s="7">
        <v>188409.18408603288</v>
      </c>
      <c r="K368" s="103">
        <v>15763.475913967115</v>
      </c>
      <c r="L368" s="7">
        <v>0</v>
      </c>
      <c r="M368" s="7">
        <v>15763.475913967115</v>
      </c>
      <c r="O368" s="51"/>
      <c r="P368" s="51"/>
      <c r="Q368" s="51"/>
      <c r="R368" s="51"/>
      <c r="S368" s="51"/>
      <c r="T368" s="51"/>
      <c r="U368" s="51"/>
      <c r="V368" s="51"/>
      <c r="W368" s="51"/>
      <c r="X368" s="51"/>
      <c r="Y368" s="51"/>
      <c r="Z368" s="51"/>
      <c r="AA368" s="51"/>
    </row>
    <row r="369" spans="1:27" ht="11.65" customHeight="1">
      <c r="A369" s="53">
        <v>249</v>
      </c>
      <c r="C369" s="101"/>
      <c r="F369" s="101" t="s">
        <v>270</v>
      </c>
      <c r="G369" s="3" t="s">
        <v>569</v>
      </c>
      <c r="H369" s="59"/>
      <c r="I369" s="7">
        <v>-839889.76</v>
      </c>
      <c r="J369" s="7">
        <v>-839889.76</v>
      </c>
      <c r="K369" s="103">
        <v>0</v>
      </c>
      <c r="L369" s="7">
        <v>0</v>
      </c>
      <c r="M369" s="7">
        <v>0</v>
      </c>
      <c r="O369" s="51"/>
      <c r="P369" s="51"/>
      <c r="Q369" s="51"/>
      <c r="R369" s="51"/>
      <c r="S369" s="51"/>
      <c r="T369" s="51"/>
      <c r="U369" s="51"/>
      <c r="V369" s="51"/>
      <c r="W369" s="51"/>
      <c r="X369" s="51"/>
      <c r="Y369" s="51"/>
      <c r="Z369" s="51"/>
      <c r="AA369" s="51"/>
    </row>
    <row r="370" spans="1:27" ht="11.65" customHeight="1">
      <c r="A370" s="53">
        <v>250</v>
      </c>
      <c r="C370" s="101"/>
      <c r="F370" s="101" t="s">
        <v>270</v>
      </c>
      <c r="G370" s="3" t="s">
        <v>630</v>
      </c>
      <c r="H370" s="59"/>
      <c r="I370" s="7">
        <v>0</v>
      </c>
      <c r="J370" s="7">
        <v>0</v>
      </c>
      <c r="K370" s="103">
        <v>0</v>
      </c>
      <c r="L370" s="7">
        <v>0</v>
      </c>
      <c r="M370" s="7">
        <v>0</v>
      </c>
      <c r="O370" s="51"/>
      <c r="P370" s="51"/>
      <c r="Q370" s="51"/>
      <c r="R370" s="51"/>
      <c r="S370" s="51"/>
      <c r="T370" s="51"/>
      <c r="U370" s="51"/>
      <c r="V370" s="51"/>
      <c r="W370" s="51"/>
      <c r="X370" s="51"/>
      <c r="Y370" s="51"/>
      <c r="Z370" s="51"/>
      <c r="AA370" s="51"/>
    </row>
    <row r="371" spans="1:27" ht="11.65" customHeight="1">
      <c r="A371" s="53">
        <v>251</v>
      </c>
      <c r="C371" s="101"/>
      <c r="F371" s="101" t="s">
        <v>270</v>
      </c>
      <c r="G371" s="3" t="s">
        <v>634</v>
      </c>
      <c r="H371" s="59"/>
      <c r="I371" s="7">
        <v>2036421.7</v>
      </c>
      <c r="J371" s="7">
        <v>1569895.202994877</v>
      </c>
      <c r="K371" s="103">
        <v>466526.49700512283</v>
      </c>
      <c r="L371" s="7">
        <v>-225588.54383583437</v>
      </c>
      <c r="M371" s="7">
        <v>240937.95316928846</v>
      </c>
      <c r="O371" s="51"/>
      <c r="P371" s="51"/>
      <c r="Q371" s="51"/>
      <c r="R371" s="51"/>
      <c r="S371" s="51"/>
      <c r="T371" s="51"/>
      <c r="U371" s="51"/>
      <c r="V371" s="51"/>
      <c r="W371" s="51"/>
      <c r="X371" s="51"/>
      <c r="Y371" s="51"/>
      <c r="Z371" s="51"/>
      <c r="AA371" s="51"/>
    </row>
    <row r="372" spans="1:27" ht="11.65" customHeight="1">
      <c r="A372" s="53">
        <v>252</v>
      </c>
      <c r="C372" s="101"/>
      <c r="F372" s="101" t="s">
        <v>270</v>
      </c>
      <c r="G372" s="3" t="s">
        <v>636</v>
      </c>
      <c r="H372" s="59"/>
      <c r="I372" s="7">
        <v>0</v>
      </c>
      <c r="J372" s="7">
        <v>0</v>
      </c>
      <c r="K372" s="103">
        <v>0</v>
      </c>
      <c r="L372" s="7">
        <v>0</v>
      </c>
      <c r="M372" s="7">
        <v>0</v>
      </c>
      <c r="O372" s="51"/>
      <c r="P372" s="51"/>
      <c r="Q372" s="51"/>
      <c r="R372" s="51"/>
      <c r="S372" s="51"/>
      <c r="T372" s="51"/>
      <c r="U372" s="51"/>
      <c r="V372" s="51"/>
      <c r="W372" s="51"/>
      <c r="X372" s="51"/>
      <c r="Y372" s="51"/>
      <c r="Z372" s="51"/>
      <c r="AA372" s="51"/>
    </row>
    <row r="373" spans="1:27" ht="11.65" customHeight="1">
      <c r="A373" s="53">
        <v>253</v>
      </c>
      <c r="C373" s="101"/>
      <c r="F373" s="101" t="s">
        <v>270</v>
      </c>
      <c r="G373" s="3" t="s">
        <v>637</v>
      </c>
      <c r="H373" s="59"/>
      <c r="I373" s="7">
        <v>0</v>
      </c>
      <c r="J373" s="7">
        <v>0</v>
      </c>
      <c r="K373" s="103">
        <v>0</v>
      </c>
      <c r="L373" s="7">
        <v>0</v>
      </c>
      <c r="M373" s="7">
        <v>0</v>
      </c>
      <c r="O373" s="51"/>
      <c r="P373" s="51"/>
      <c r="Q373" s="51"/>
      <c r="R373" s="51"/>
      <c r="S373" s="51"/>
      <c r="T373" s="51"/>
      <c r="U373" s="51"/>
      <c r="V373" s="51"/>
      <c r="W373" s="51"/>
      <c r="X373" s="51"/>
      <c r="Y373" s="51"/>
      <c r="Z373" s="51"/>
      <c r="AA373" s="51"/>
    </row>
    <row r="374" spans="1:27" ht="11.65" customHeight="1">
      <c r="A374" s="53">
        <v>254</v>
      </c>
      <c r="C374" s="101"/>
      <c r="F374" s="101" t="s">
        <v>270</v>
      </c>
      <c r="G374" s="3" t="s">
        <v>398</v>
      </c>
      <c r="H374" s="59"/>
      <c r="I374" s="7">
        <v>41670908.399999999</v>
      </c>
      <c r="J374" s="7">
        <v>41670908.399999999</v>
      </c>
      <c r="K374" s="103">
        <v>0</v>
      </c>
      <c r="L374" s="7">
        <v>0</v>
      </c>
      <c r="M374" s="7">
        <v>0</v>
      </c>
      <c r="O374" s="51"/>
      <c r="P374" s="51"/>
      <c r="Q374" s="51"/>
      <c r="R374" s="51"/>
      <c r="S374" s="51"/>
      <c r="T374" s="51"/>
      <c r="U374" s="51"/>
      <c r="V374" s="51"/>
      <c r="W374" s="51"/>
      <c r="X374" s="51"/>
      <c r="Y374" s="51"/>
      <c r="Z374" s="51"/>
      <c r="AA374" s="51"/>
    </row>
    <row r="375" spans="1:27" ht="11.65" customHeight="1">
      <c r="A375" s="53">
        <v>255</v>
      </c>
      <c r="C375" s="101"/>
      <c r="F375" s="101" t="s">
        <v>270</v>
      </c>
      <c r="G375" s="3" t="s">
        <v>651</v>
      </c>
      <c r="H375" s="59"/>
      <c r="I375" s="7">
        <v>3864762.64</v>
      </c>
      <c r="J375" s="7">
        <v>2982725.9557514749</v>
      </c>
      <c r="K375" s="103">
        <v>882036.68424852542</v>
      </c>
      <c r="L375" s="7">
        <v>0</v>
      </c>
      <c r="M375" s="7">
        <v>882036.68424852542</v>
      </c>
      <c r="O375" s="51"/>
      <c r="P375" s="51"/>
      <c r="Q375" s="51"/>
      <c r="R375" s="51"/>
      <c r="S375" s="51"/>
      <c r="T375" s="51"/>
      <c r="U375" s="51"/>
      <c r="V375" s="51"/>
      <c r="W375" s="51"/>
      <c r="X375" s="51"/>
      <c r="Y375" s="51"/>
      <c r="Z375" s="51"/>
      <c r="AA375" s="51"/>
    </row>
    <row r="376" spans="1:27" ht="11.65" customHeight="1">
      <c r="A376" s="53">
        <v>256</v>
      </c>
      <c r="C376" s="101"/>
      <c r="F376" s="101" t="s">
        <v>270</v>
      </c>
      <c r="G376" s="3" t="s">
        <v>398</v>
      </c>
      <c r="H376" s="59"/>
      <c r="I376" s="7">
        <v>0</v>
      </c>
      <c r="J376" s="7">
        <v>0</v>
      </c>
      <c r="K376" s="103">
        <v>0</v>
      </c>
      <c r="L376" s="7">
        <v>0</v>
      </c>
      <c r="M376" s="7">
        <v>0</v>
      </c>
      <c r="O376" s="51"/>
      <c r="P376" s="51"/>
      <c r="Q376" s="51"/>
      <c r="R376" s="51"/>
      <c r="S376" s="51"/>
      <c r="T376" s="51"/>
      <c r="U376" s="51"/>
      <c r="V376" s="51"/>
      <c r="W376" s="51"/>
      <c r="X376" s="51"/>
      <c r="Y376" s="51"/>
      <c r="Z376" s="51"/>
      <c r="AA376" s="51"/>
    </row>
    <row r="377" spans="1:27" ht="11.65" customHeight="1">
      <c r="A377" s="53">
        <v>257</v>
      </c>
      <c r="C377" s="101"/>
      <c r="F377" s="101" t="s">
        <v>270</v>
      </c>
      <c r="G377" s="3" t="s">
        <v>639</v>
      </c>
      <c r="H377" s="59"/>
      <c r="I377" s="7">
        <v>0</v>
      </c>
      <c r="J377" s="7">
        <v>0</v>
      </c>
      <c r="K377" s="103">
        <v>0</v>
      </c>
      <c r="L377" s="7">
        <v>0</v>
      </c>
      <c r="M377" s="7">
        <v>0</v>
      </c>
      <c r="O377" s="51"/>
      <c r="P377" s="51"/>
      <c r="Q377" s="51"/>
      <c r="R377" s="51"/>
      <c r="S377" s="51"/>
      <c r="T377" s="51"/>
      <c r="U377" s="51"/>
      <c r="V377" s="51"/>
      <c r="W377" s="51"/>
      <c r="X377" s="51"/>
      <c r="Y377" s="51"/>
      <c r="Z377" s="51"/>
      <c r="AA377" s="51"/>
    </row>
    <row r="378" spans="1:27" ht="11.65" customHeight="1">
      <c r="A378" s="53">
        <v>258</v>
      </c>
      <c r="C378" s="101"/>
      <c r="H378" s="59" t="s">
        <v>162</v>
      </c>
      <c r="I378" s="106">
        <v>46936375.640000001</v>
      </c>
      <c r="J378" s="106">
        <v>45572048.982832387</v>
      </c>
      <c r="K378" s="106">
        <v>1364326.6571676154</v>
      </c>
      <c r="L378" s="106">
        <v>-225588.54383583437</v>
      </c>
      <c r="M378" s="106">
        <v>1138738.113331781</v>
      </c>
      <c r="O378" s="51"/>
      <c r="P378" s="51"/>
      <c r="Q378" s="51"/>
      <c r="R378" s="51"/>
      <c r="S378" s="51"/>
      <c r="T378" s="51"/>
      <c r="U378" s="51"/>
      <c r="V378" s="51"/>
      <c r="W378" s="51"/>
      <c r="X378" s="51"/>
      <c r="Y378" s="51"/>
      <c r="Z378" s="51"/>
      <c r="AA378" s="51"/>
    </row>
    <row r="379" spans="1:27" ht="11.65" customHeight="1">
      <c r="A379" s="53">
        <v>259</v>
      </c>
      <c r="C379" s="101"/>
      <c r="H379" s="59"/>
      <c r="I379" s="7"/>
      <c r="J379" s="7"/>
      <c r="K379" s="7"/>
      <c r="L379" s="7"/>
      <c r="M379" s="7"/>
      <c r="O379" s="51"/>
      <c r="P379" s="51"/>
      <c r="Q379" s="51"/>
      <c r="R379" s="51"/>
      <c r="S379" s="51"/>
      <c r="T379" s="51"/>
      <c r="U379" s="51"/>
      <c r="V379" s="51"/>
      <c r="W379" s="51"/>
      <c r="X379" s="51"/>
      <c r="Y379" s="51"/>
      <c r="Z379" s="51"/>
      <c r="AA379" s="51"/>
    </row>
    <row r="380" spans="1:27" ht="11.65" customHeight="1">
      <c r="A380" s="53">
        <v>260</v>
      </c>
      <c r="C380" s="101" t="s">
        <v>164</v>
      </c>
      <c r="D380" s="3" t="s">
        <v>163</v>
      </c>
      <c r="H380" s="59"/>
      <c r="I380" s="7"/>
      <c r="J380" s="7"/>
      <c r="K380" s="7"/>
      <c r="L380" s="7"/>
      <c r="M380" s="7"/>
      <c r="O380" s="51"/>
      <c r="P380" s="51"/>
      <c r="Q380" s="51"/>
      <c r="R380" s="51"/>
      <c r="S380" s="51"/>
      <c r="T380" s="51"/>
      <c r="U380" s="51"/>
      <c r="V380" s="51"/>
      <c r="W380" s="51"/>
      <c r="X380" s="51"/>
      <c r="Y380" s="51"/>
      <c r="Z380" s="51"/>
      <c r="AA380" s="51"/>
    </row>
    <row r="381" spans="1:27" ht="11.65" customHeight="1">
      <c r="A381" s="53">
        <v>261</v>
      </c>
      <c r="C381" s="101"/>
      <c r="G381" s="3" t="s">
        <v>569</v>
      </c>
      <c r="H381" s="59"/>
      <c r="I381" s="7">
        <v>0</v>
      </c>
      <c r="J381" s="7">
        <v>0</v>
      </c>
      <c r="K381" s="7">
        <v>0</v>
      </c>
      <c r="L381" s="7">
        <v>0</v>
      </c>
      <c r="M381" s="7">
        <v>0</v>
      </c>
      <c r="O381" s="51"/>
      <c r="P381" s="51"/>
      <c r="Q381" s="51"/>
      <c r="R381" s="51"/>
      <c r="S381" s="51"/>
      <c r="T381" s="51"/>
      <c r="U381" s="51"/>
      <c r="V381" s="51"/>
      <c r="W381" s="51"/>
      <c r="X381" s="51"/>
      <c r="Y381" s="51"/>
      <c r="Z381" s="51"/>
      <c r="AA381" s="51"/>
    </row>
    <row r="382" spans="1:27" ht="11.65" customHeight="1">
      <c r="A382" s="53">
        <v>262</v>
      </c>
      <c r="C382" s="101"/>
      <c r="G382" s="3" t="s">
        <v>630</v>
      </c>
      <c r="H382" s="59"/>
      <c r="I382" s="7">
        <v>0</v>
      </c>
      <c r="J382" s="7">
        <v>0</v>
      </c>
      <c r="K382" s="7">
        <v>0</v>
      </c>
      <c r="L382" s="7">
        <v>0</v>
      </c>
      <c r="M382" s="7">
        <v>0</v>
      </c>
      <c r="O382" s="51"/>
      <c r="P382" s="51"/>
      <c r="Q382" s="51"/>
      <c r="R382" s="51"/>
      <c r="S382" s="51"/>
      <c r="T382" s="51"/>
      <c r="U382" s="51"/>
      <c r="V382" s="51"/>
      <c r="W382" s="51"/>
      <c r="X382" s="51"/>
      <c r="Y382" s="51"/>
      <c r="Z382" s="51"/>
      <c r="AA382" s="51"/>
    </row>
    <row r="383" spans="1:27" ht="11.65" customHeight="1">
      <c r="A383" s="53">
        <v>263</v>
      </c>
      <c r="C383" s="101"/>
      <c r="G383" s="3" t="s">
        <v>630</v>
      </c>
      <c r="H383" s="59"/>
      <c r="I383" s="7">
        <v>0</v>
      </c>
      <c r="J383" s="7">
        <v>0</v>
      </c>
      <c r="K383" s="7">
        <v>0</v>
      </c>
      <c r="L383" s="7">
        <v>0</v>
      </c>
      <c r="M383" s="7">
        <v>0</v>
      </c>
      <c r="O383" s="51"/>
      <c r="P383" s="51"/>
      <c r="Q383" s="51"/>
      <c r="R383" s="51"/>
      <c r="S383" s="51"/>
      <c r="T383" s="51"/>
      <c r="U383" s="51"/>
      <c r="V383" s="51"/>
      <c r="W383" s="51"/>
      <c r="X383" s="51"/>
      <c r="Y383" s="51"/>
      <c r="Z383" s="51"/>
      <c r="AA383" s="51"/>
    </row>
    <row r="384" spans="1:27" ht="11.65" customHeight="1">
      <c r="A384" s="53">
        <v>264</v>
      </c>
      <c r="C384" s="101"/>
      <c r="G384" s="3" t="s">
        <v>630</v>
      </c>
      <c r="H384" s="59"/>
      <c r="I384" s="7">
        <v>0</v>
      </c>
      <c r="J384" s="7">
        <v>0</v>
      </c>
      <c r="K384" s="7">
        <v>0</v>
      </c>
      <c r="L384" s="7">
        <v>0</v>
      </c>
      <c r="M384" s="7">
        <v>0</v>
      </c>
      <c r="O384" s="51"/>
      <c r="P384" s="51"/>
      <c r="Q384" s="51"/>
      <c r="R384" s="51"/>
      <c r="S384" s="51"/>
      <c r="T384" s="51"/>
      <c r="U384" s="51"/>
      <c r="V384" s="51"/>
      <c r="W384" s="51"/>
      <c r="X384" s="51"/>
      <c r="Y384" s="51"/>
      <c r="Z384" s="51"/>
      <c r="AA384" s="51"/>
    </row>
    <row r="385" spans="1:27" ht="11.65" customHeight="1">
      <c r="A385" s="53">
        <v>265</v>
      </c>
      <c r="C385" s="101"/>
      <c r="G385" s="3" t="s">
        <v>634</v>
      </c>
      <c r="H385" s="59"/>
      <c r="I385" s="7">
        <v>0</v>
      </c>
      <c r="J385" s="7">
        <v>0</v>
      </c>
      <c r="K385" s="7">
        <v>0</v>
      </c>
      <c r="L385" s="7">
        <v>0</v>
      </c>
      <c r="M385" s="7">
        <v>0</v>
      </c>
      <c r="O385" s="51"/>
      <c r="P385" s="51"/>
      <c r="Q385" s="51"/>
      <c r="R385" s="51"/>
      <c r="S385" s="51"/>
      <c r="T385" s="51"/>
      <c r="U385" s="51"/>
      <c r="V385" s="51"/>
      <c r="W385" s="51"/>
      <c r="X385" s="51"/>
      <c r="Y385" s="51"/>
      <c r="Z385" s="51"/>
      <c r="AA385" s="51"/>
    </row>
    <row r="386" spans="1:27" ht="11.65" customHeight="1">
      <c r="A386" s="53">
        <v>266</v>
      </c>
      <c r="C386" s="101"/>
      <c r="G386" s="3" t="s">
        <v>636</v>
      </c>
      <c r="H386" s="59"/>
      <c r="I386" s="7">
        <v>0</v>
      </c>
      <c r="J386" s="7">
        <v>0</v>
      </c>
      <c r="K386" s="7">
        <v>0</v>
      </c>
      <c r="L386" s="7">
        <v>0</v>
      </c>
      <c r="M386" s="7">
        <v>0</v>
      </c>
      <c r="O386" s="51"/>
      <c r="P386" s="51"/>
      <c r="Q386" s="51"/>
      <c r="R386" s="51"/>
      <c r="S386" s="51"/>
      <c r="T386" s="51"/>
      <c r="U386" s="51"/>
      <c r="V386" s="51"/>
      <c r="W386" s="51"/>
      <c r="X386" s="51"/>
      <c r="Y386" s="51"/>
      <c r="Z386" s="51"/>
      <c r="AA386" s="51"/>
    </row>
    <row r="387" spans="1:27" ht="11.65" customHeight="1">
      <c r="A387" s="53">
        <v>267</v>
      </c>
      <c r="C387" s="101"/>
      <c r="G387" s="3" t="s">
        <v>637</v>
      </c>
      <c r="H387" s="59"/>
      <c r="I387" s="7">
        <v>248782999.08504564</v>
      </c>
      <c r="J387" s="7">
        <v>192004419.89385951</v>
      </c>
      <c r="K387" s="7">
        <v>56778579.191186137</v>
      </c>
      <c r="L387" s="7">
        <v>0</v>
      </c>
      <c r="M387" s="7">
        <v>56778579.191186137</v>
      </c>
      <c r="O387" s="51"/>
      <c r="P387" s="51"/>
      <c r="Q387" s="51"/>
      <c r="R387" s="51"/>
      <c r="S387" s="51"/>
      <c r="T387" s="51"/>
      <c r="U387" s="51"/>
      <c r="V387" s="51"/>
      <c r="W387" s="51"/>
      <c r="X387" s="51"/>
      <c r="Y387" s="51"/>
      <c r="Z387" s="51"/>
      <c r="AA387" s="51"/>
    </row>
    <row r="388" spans="1:27" ht="11.65" customHeight="1">
      <c r="A388" s="53">
        <v>268</v>
      </c>
      <c r="C388" s="101"/>
      <c r="G388" s="3" t="s">
        <v>398</v>
      </c>
      <c r="H388" s="59"/>
      <c r="I388" s="7">
        <v>0</v>
      </c>
      <c r="J388" s="7">
        <v>0</v>
      </c>
      <c r="K388" s="7">
        <v>0</v>
      </c>
      <c r="L388" s="7">
        <v>0</v>
      </c>
      <c r="M388" s="7">
        <v>0</v>
      </c>
      <c r="O388" s="51"/>
      <c r="P388" s="51"/>
      <c r="Q388" s="51"/>
      <c r="R388" s="51"/>
      <c r="S388" s="51"/>
      <c r="T388" s="51"/>
      <c r="U388" s="51"/>
      <c r="V388" s="51"/>
      <c r="W388" s="51"/>
      <c r="X388" s="51"/>
      <c r="Y388" s="51"/>
      <c r="Z388" s="51"/>
      <c r="AA388" s="51"/>
    </row>
    <row r="389" spans="1:27" ht="11.65" customHeight="1">
      <c r="A389" s="53">
        <v>269</v>
      </c>
      <c r="C389" s="101"/>
      <c r="G389" s="3" t="s">
        <v>651</v>
      </c>
      <c r="H389" s="59"/>
      <c r="I389" s="7">
        <v>0</v>
      </c>
      <c r="J389" s="7">
        <v>0</v>
      </c>
      <c r="K389" s="7">
        <v>0</v>
      </c>
      <c r="L389" s="7">
        <v>0</v>
      </c>
      <c r="M389" s="7">
        <v>0</v>
      </c>
      <c r="O389" s="51"/>
      <c r="P389" s="51"/>
      <c r="Q389" s="51"/>
      <c r="R389" s="51"/>
      <c r="S389" s="51"/>
      <c r="T389" s="51"/>
      <c r="U389" s="51"/>
      <c r="V389" s="51"/>
      <c r="W389" s="51"/>
      <c r="X389" s="51"/>
      <c r="Y389" s="51"/>
      <c r="Z389" s="51"/>
      <c r="AA389" s="51"/>
    </row>
    <row r="390" spans="1:27" ht="11.65" customHeight="1">
      <c r="A390" s="53">
        <v>270</v>
      </c>
      <c r="C390" s="101"/>
      <c r="G390" s="3" t="s">
        <v>398</v>
      </c>
      <c r="H390" s="59"/>
      <c r="I390" s="7">
        <v>0</v>
      </c>
      <c r="J390" s="7">
        <v>0</v>
      </c>
      <c r="K390" s="7">
        <v>0</v>
      </c>
      <c r="L390" s="7">
        <v>0</v>
      </c>
      <c r="M390" s="7">
        <v>0</v>
      </c>
      <c r="O390" s="51"/>
      <c r="P390" s="51"/>
      <c r="Q390" s="51"/>
      <c r="R390" s="51"/>
      <c r="S390" s="51"/>
      <c r="T390" s="51"/>
      <c r="U390" s="51"/>
      <c r="V390" s="51"/>
      <c r="W390" s="51"/>
      <c r="X390" s="51"/>
      <c r="Y390" s="51"/>
      <c r="Z390" s="51"/>
      <c r="AA390" s="51"/>
    </row>
    <row r="391" spans="1:27" ht="11.65" customHeight="1">
      <c r="A391" s="53">
        <v>271</v>
      </c>
      <c r="C391" s="101"/>
      <c r="G391" s="3" t="s">
        <v>639</v>
      </c>
      <c r="H391" s="59"/>
      <c r="I391" s="7">
        <v>0</v>
      </c>
      <c r="J391" s="7">
        <v>0</v>
      </c>
      <c r="K391" s="7">
        <v>0</v>
      </c>
      <c r="L391" s="7">
        <v>0</v>
      </c>
      <c r="M391" s="7">
        <v>0</v>
      </c>
      <c r="O391" s="51"/>
      <c r="P391" s="51"/>
      <c r="Q391" s="51"/>
      <c r="R391" s="51"/>
      <c r="S391" s="51"/>
      <c r="T391" s="51"/>
      <c r="U391" s="51"/>
      <c r="V391" s="51"/>
      <c r="W391" s="51"/>
      <c r="X391" s="51"/>
      <c r="Y391" s="51"/>
      <c r="Z391" s="51"/>
      <c r="AA391" s="51"/>
    </row>
    <row r="392" spans="1:27" ht="11.65" customHeight="1">
      <c r="A392" s="53">
        <v>272</v>
      </c>
      <c r="C392" s="101"/>
      <c r="H392" s="59" t="s">
        <v>162</v>
      </c>
      <c r="I392" s="106">
        <v>248782999.08504564</v>
      </c>
      <c r="J392" s="106">
        <v>192004419.89385951</v>
      </c>
      <c r="K392" s="106">
        <v>56778579.191186137</v>
      </c>
      <c r="L392" s="106">
        <v>0</v>
      </c>
      <c r="M392" s="106">
        <v>56778579.191186137</v>
      </c>
      <c r="O392" s="51"/>
      <c r="P392" s="51"/>
      <c r="Q392" s="51"/>
      <c r="R392" s="51"/>
      <c r="S392" s="51"/>
      <c r="T392" s="51"/>
      <c r="U392" s="51"/>
      <c r="V392" s="51"/>
      <c r="W392" s="51"/>
      <c r="X392" s="51"/>
      <c r="Y392" s="51"/>
      <c r="Z392" s="51"/>
      <c r="AA392" s="51"/>
    </row>
    <row r="393" spans="1:27" ht="11.65" customHeight="1">
      <c r="A393" s="53">
        <v>273</v>
      </c>
      <c r="C393" s="101"/>
      <c r="H393" s="59"/>
      <c r="I393" s="51"/>
      <c r="J393" s="51"/>
      <c r="K393" s="51"/>
      <c r="L393" s="51"/>
      <c r="M393" s="51"/>
      <c r="O393" s="51"/>
      <c r="P393" s="51"/>
      <c r="Q393" s="51"/>
      <c r="R393" s="51"/>
      <c r="S393" s="51"/>
      <c r="T393" s="51"/>
      <c r="U393" s="51"/>
      <c r="V393" s="51"/>
      <c r="W393" s="51"/>
      <c r="X393" s="51"/>
      <c r="Y393" s="51"/>
      <c r="Z393" s="51"/>
      <c r="AA393" s="51"/>
    </row>
    <row r="394" spans="1:27" ht="11.65" customHeight="1">
      <c r="A394" s="53">
        <v>274</v>
      </c>
      <c r="C394" s="101"/>
      <c r="D394" s="3" t="s">
        <v>165</v>
      </c>
      <c r="H394" s="59"/>
      <c r="I394" s="106">
        <v>295719374.72504562</v>
      </c>
      <c r="J394" s="106">
        <v>237576468.87669188</v>
      </c>
      <c r="K394" s="106">
        <v>58142905.848353751</v>
      </c>
      <c r="L394" s="106">
        <v>-225588.54383583437</v>
      </c>
      <c r="M394" s="106">
        <v>57917317.304517917</v>
      </c>
      <c r="O394" s="51"/>
      <c r="P394" s="51"/>
      <c r="Q394" s="51"/>
      <c r="R394" s="51"/>
      <c r="S394" s="51"/>
      <c r="T394" s="51"/>
      <c r="U394" s="51"/>
      <c r="V394" s="51"/>
      <c r="W394" s="51"/>
      <c r="X394" s="51"/>
      <c r="Y394" s="51"/>
      <c r="Z394" s="51"/>
      <c r="AA394" s="51"/>
    </row>
    <row r="395" spans="1:27" ht="11.65" customHeight="1">
      <c r="A395" s="53">
        <v>275</v>
      </c>
      <c r="C395" s="101"/>
      <c r="H395" s="59"/>
      <c r="I395" s="51"/>
      <c r="J395" s="51"/>
      <c r="K395" s="51"/>
      <c r="L395" s="51"/>
      <c r="M395" s="51"/>
      <c r="O395" s="51"/>
      <c r="P395" s="51"/>
      <c r="Q395" s="51"/>
      <c r="R395" s="51"/>
      <c r="S395" s="51"/>
      <c r="T395" s="51"/>
      <c r="U395" s="51"/>
      <c r="V395" s="51"/>
      <c r="W395" s="51"/>
      <c r="X395" s="51"/>
      <c r="Y395" s="51"/>
      <c r="Z395" s="51"/>
      <c r="AA395" s="51"/>
    </row>
    <row r="396" spans="1:27" ht="11.65" customHeight="1">
      <c r="A396" s="53">
        <v>276</v>
      </c>
      <c r="C396" s="101">
        <v>502</v>
      </c>
      <c r="D396" s="3" t="s">
        <v>166</v>
      </c>
      <c r="H396" s="59"/>
      <c r="I396" s="7"/>
      <c r="J396" s="7"/>
      <c r="K396" s="7"/>
      <c r="L396" s="7"/>
      <c r="M396" s="7"/>
      <c r="O396" s="51"/>
      <c r="P396" s="51"/>
      <c r="Q396" s="51"/>
      <c r="R396" s="51"/>
      <c r="S396" s="51"/>
      <c r="T396" s="51"/>
      <c r="U396" s="51"/>
      <c r="V396" s="51"/>
      <c r="W396" s="51"/>
      <c r="X396" s="51"/>
      <c r="Y396" s="51"/>
      <c r="Z396" s="51"/>
      <c r="AA396" s="51"/>
    </row>
    <row r="397" spans="1:27" ht="11.65" customHeight="1">
      <c r="A397" s="53">
        <v>277</v>
      </c>
      <c r="C397" s="101"/>
      <c r="F397" s="101" t="s">
        <v>270</v>
      </c>
      <c r="G397" s="3" t="s">
        <v>249</v>
      </c>
      <c r="H397" s="59"/>
      <c r="I397" s="7">
        <v>0</v>
      </c>
      <c r="J397" s="7">
        <v>0</v>
      </c>
      <c r="K397" s="103">
        <v>0</v>
      </c>
      <c r="L397" s="7">
        <v>0</v>
      </c>
      <c r="M397" s="7">
        <v>0</v>
      </c>
      <c r="O397" s="51"/>
      <c r="P397" s="51"/>
      <c r="Q397" s="51"/>
      <c r="R397" s="51"/>
      <c r="S397" s="51"/>
      <c r="T397" s="51"/>
      <c r="U397" s="51"/>
      <c r="V397" s="51"/>
      <c r="W397" s="51"/>
      <c r="X397" s="51"/>
      <c r="Y397" s="51"/>
      <c r="Z397" s="51"/>
      <c r="AA397" s="51"/>
    </row>
    <row r="398" spans="1:27" ht="11.65" customHeight="1">
      <c r="A398" s="53">
        <v>278</v>
      </c>
      <c r="C398" s="101"/>
      <c r="F398" s="101" t="s">
        <v>270</v>
      </c>
      <c r="G398" s="3" t="s">
        <v>634</v>
      </c>
      <c r="H398" s="59"/>
      <c r="I398" s="7">
        <v>846300.25</v>
      </c>
      <c r="J398" s="7">
        <v>652420.22453815211</v>
      </c>
      <c r="K398" s="103">
        <v>193880.02546184795</v>
      </c>
      <c r="L398" s="7">
        <v>-63821.039021480188</v>
      </c>
      <c r="M398" s="7">
        <v>130058.98644036776</v>
      </c>
      <c r="O398" s="51"/>
      <c r="P398" s="51"/>
      <c r="Q398" s="51"/>
      <c r="R398" s="51"/>
      <c r="S398" s="51"/>
      <c r="T398" s="51"/>
      <c r="U398" s="51"/>
      <c r="V398" s="51"/>
      <c r="W398" s="51"/>
      <c r="X398" s="51"/>
      <c r="Y398" s="51"/>
      <c r="Z398" s="51"/>
      <c r="AA398" s="51"/>
    </row>
    <row r="399" spans="1:27" ht="11.65" customHeight="1">
      <c r="A399" s="53">
        <v>279</v>
      </c>
      <c r="C399" s="101"/>
      <c r="F399" s="101" t="s">
        <v>270</v>
      </c>
      <c r="G399" s="3" t="s">
        <v>636</v>
      </c>
      <c r="H399" s="59"/>
      <c r="I399" s="7">
        <v>52293294.200000003</v>
      </c>
      <c r="J399" s="7">
        <v>52293294.200000003</v>
      </c>
      <c r="K399" s="103">
        <v>0</v>
      </c>
      <c r="L399" s="7">
        <v>0</v>
      </c>
      <c r="M399" s="7">
        <v>0</v>
      </c>
      <c r="O399" s="51"/>
      <c r="P399" s="51"/>
      <c r="Q399" s="51"/>
      <c r="R399" s="51"/>
      <c r="S399" s="51"/>
      <c r="T399" s="51"/>
      <c r="U399" s="51"/>
      <c r="V399" s="51"/>
      <c r="W399" s="51"/>
      <c r="X399" s="51"/>
      <c r="Y399" s="51"/>
      <c r="Z399" s="51"/>
      <c r="AA399" s="51"/>
    </row>
    <row r="400" spans="1:27" ht="11.65" customHeight="1">
      <c r="A400" s="53">
        <v>280</v>
      </c>
      <c r="C400" s="101"/>
      <c r="F400" s="101" t="s">
        <v>270</v>
      </c>
      <c r="G400" s="3" t="s">
        <v>639</v>
      </c>
      <c r="H400" s="59"/>
      <c r="I400" s="7">
        <v>17213921.100000001</v>
      </c>
      <c r="J400" s="7">
        <v>13270361.516783239</v>
      </c>
      <c r="K400" s="103">
        <v>3943559.5832167626</v>
      </c>
      <c r="L400" s="7">
        <v>0</v>
      </c>
      <c r="M400" s="7">
        <v>3943559.5832167626</v>
      </c>
      <c r="O400" s="51"/>
      <c r="P400" s="51"/>
      <c r="Q400" s="51"/>
      <c r="R400" s="51"/>
      <c r="S400" s="51"/>
      <c r="T400" s="51"/>
      <c r="U400" s="51"/>
      <c r="V400" s="51"/>
      <c r="W400" s="51"/>
      <c r="X400" s="51"/>
      <c r="Y400" s="51"/>
      <c r="Z400" s="51"/>
      <c r="AA400" s="51"/>
    </row>
    <row r="401" spans="1:27" ht="11.65" customHeight="1">
      <c r="A401" s="53">
        <v>281</v>
      </c>
      <c r="C401" s="101"/>
      <c r="F401" s="101" t="s">
        <v>270</v>
      </c>
      <c r="G401" s="3" t="s">
        <v>636</v>
      </c>
      <c r="H401" s="59"/>
      <c r="I401" s="7">
        <v>0</v>
      </c>
      <c r="J401" s="7">
        <v>0</v>
      </c>
      <c r="K401" s="103">
        <v>0</v>
      </c>
      <c r="L401" s="7">
        <v>0</v>
      </c>
      <c r="M401" s="7">
        <v>0</v>
      </c>
      <c r="O401" s="51"/>
      <c r="P401" s="51"/>
      <c r="Q401" s="51"/>
      <c r="R401" s="51"/>
      <c r="S401" s="51"/>
      <c r="T401" s="51"/>
      <c r="U401" s="51"/>
      <c r="V401" s="51"/>
      <c r="W401" s="51"/>
      <c r="X401" s="51"/>
      <c r="Y401" s="51"/>
      <c r="Z401" s="51"/>
      <c r="AA401" s="51"/>
    </row>
    <row r="402" spans="1:27" ht="11.65" customHeight="1">
      <c r="A402" s="53">
        <v>282</v>
      </c>
      <c r="C402" s="101"/>
      <c r="H402" s="59" t="s">
        <v>162</v>
      </c>
      <c r="I402" s="106">
        <v>70353515.550000012</v>
      </c>
      <c r="J402" s="106">
        <v>66216075.941321395</v>
      </c>
      <c r="K402" s="106">
        <v>4137439.6086786105</v>
      </c>
      <c r="L402" s="106">
        <v>-63821.039021480188</v>
      </c>
      <c r="M402" s="106">
        <v>4073618.5696571302</v>
      </c>
      <c r="O402" s="51"/>
      <c r="P402" s="51"/>
      <c r="Q402" s="51"/>
      <c r="R402" s="51"/>
      <c r="S402" s="51"/>
      <c r="T402" s="51"/>
      <c r="U402" s="51"/>
      <c r="V402" s="51"/>
      <c r="W402" s="51"/>
      <c r="X402" s="51"/>
      <c r="Y402" s="51"/>
      <c r="Z402" s="51"/>
      <c r="AA402" s="51"/>
    </row>
    <row r="403" spans="1:27" ht="11.65" customHeight="1">
      <c r="A403" s="53">
        <v>283</v>
      </c>
      <c r="C403" s="101"/>
      <c r="H403" s="59"/>
      <c r="I403" s="7"/>
      <c r="J403" s="7"/>
      <c r="K403" s="7"/>
      <c r="L403" s="7"/>
      <c r="M403" s="7"/>
      <c r="O403" s="51"/>
      <c r="P403" s="51"/>
      <c r="Q403" s="51"/>
      <c r="R403" s="51"/>
      <c r="S403" s="51"/>
      <c r="T403" s="51"/>
      <c r="U403" s="51"/>
      <c r="V403" s="51"/>
      <c r="W403" s="51"/>
      <c r="X403" s="51"/>
      <c r="Y403" s="51"/>
      <c r="Z403" s="51"/>
      <c r="AA403" s="51"/>
    </row>
    <row r="404" spans="1:27" ht="11.65" customHeight="1">
      <c r="A404" s="53">
        <v>284</v>
      </c>
      <c r="C404" s="101">
        <v>503</v>
      </c>
      <c r="D404" s="3" t="s">
        <v>167</v>
      </c>
      <c r="H404" s="59"/>
      <c r="I404" s="7"/>
      <c r="J404" s="7"/>
      <c r="K404" s="7"/>
      <c r="L404" s="7"/>
      <c r="M404" s="7"/>
      <c r="O404" s="51"/>
      <c r="P404" s="51"/>
      <c r="Q404" s="51"/>
      <c r="R404" s="51"/>
      <c r="S404" s="51"/>
      <c r="T404" s="51"/>
      <c r="U404" s="51"/>
      <c r="V404" s="51"/>
      <c r="W404" s="51"/>
      <c r="X404" s="51"/>
      <c r="Y404" s="51"/>
      <c r="Z404" s="51"/>
      <c r="AA404" s="51"/>
    </row>
    <row r="405" spans="1:27" ht="11.65" customHeight="1">
      <c r="A405" s="53">
        <v>285</v>
      </c>
      <c r="C405" s="101"/>
      <c r="F405" s="101" t="s">
        <v>270</v>
      </c>
      <c r="G405" s="3" t="s">
        <v>630</v>
      </c>
      <c r="H405" s="59"/>
      <c r="I405" s="7">
        <v>0</v>
      </c>
      <c r="J405" s="7">
        <v>0</v>
      </c>
      <c r="K405" s="103">
        <v>0</v>
      </c>
      <c r="L405" s="7">
        <v>0</v>
      </c>
      <c r="M405" s="7">
        <v>0</v>
      </c>
      <c r="O405" s="51"/>
      <c r="P405" s="51"/>
      <c r="Q405" s="51"/>
      <c r="R405" s="51"/>
      <c r="S405" s="51"/>
      <c r="T405" s="51"/>
      <c r="U405" s="51"/>
      <c r="V405" s="51"/>
      <c r="W405" s="51"/>
      <c r="X405" s="51"/>
      <c r="Y405" s="51"/>
      <c r="Z405" s="51"/>
      <c r="AA405" s="51"/>
    </row>
    <row r="406" spans="1:27" ht="11.65" customHeight="1">
      <c r="A406" s="53">
        <v>286</v>
      </c>
      <c r="C406" s="101"/>
      <c r="F406" s="101" t="s">
        <v>270</v>
      </c>
      <c r="G406" s="3" t="s">
        <v>637</v>
      </c>
      <c r="H406" s="59"/>
      <c r="I406" s="7">
        <v>0</v>
      </c>
      <c r="J406" s="7">
        <v>0</v>
      </c>
      <c r="K406" s="103">
        <v>0</v>
      </c>
      <c r="L406" s="7">
        <v>0</v>
      </c>
      <c r="M406" s="7">
        <v>0</v>
      </c>
      <c r="O406" s="51"/>
      <c r="P406" s="51"/>
      <c r="Q406" s="51"/>
      <c r="R406" s="51"/>
      <c r="S406" s="51"/>
      <c r="T406" s="51"/>
      <c r="U406" s="51"/>
      <c r="V406" s="51"/>
      <c r="W406" s="51"/>
      <c r="X406" s="51"/>
      <c r="Y406" s="51"/>
      <c r="Z406" s="51"/>
      <c r="AA406" s="51"/>
    </row>
    <row r="407" spans="1:27" ht="11.65" customHeight="1">
      <c r="A407" s="53">
        <v>287</v>
      </c>
      <c r="C407" s="101"/>
      <c r="F407" s="101" t="s">
        <v>270</v>
      </c>
      <c r="G407" s="3" t="s">
        <v>398</v>
      </c>
      <c r="H407" s="59"/>
      <c r="I407" s="7">
        <v>0</v>
      </c>
      <c r="J407" s="7">
        <v>0</v>
      </c>
      <c r="K407" s="103">
        <v>0</v>
      </c>
      <c r="L407" s="7">
        <v>0</v>
      </c>
      <c r="M407" s="7">
        <v>0</v>
      </c>
      <c r="O407" s="51"/>
      <c r="P407" s="51"/>
      <c r="Q407" s="51"/>
      <c r="R407" s="51"/>
      <c r="S407" s="51"/>
      <c r="T407" s="51"/>
      <c r="U407" s="51"/>
      <c r="V407" s="51"/>
      <c r="W407" s="51"/>
      <c r="X407" s="51"/>
      <c r="Y407" s="51"/>
      <c r="Z407" s="51"/>
      <c r="AA407" s="51"/>
    </row>
    <row r="408" spans="1:27" ht="11.65" customHeight="1">
      <c r="A408" s="53">
        <v>288</v>
      </c>
      <c r="C408" s="101"/>
      <c r="H408" s="59" t="s">
        <v>162</v>
      </c>
      <c r="I408" s="106">
        <v>0</v>
      </c>
      <c r="J408" s="106">
        <v>0</v>
      </c>
      <c r="K408" s="106">
        <v>0</v>
      </c>
      <c r="L408" s="106">
        <v>0</v>
      </c>
      <c r="M408" s="106">
        <v>0</v>
      </c>
      <c r="O408" s="51"/>
      <c r="P408" s="51"/>
      <c r="Q408" s="51"/>
      <c r="R408" s="51"/>
      <c r="S408" s="51"/>
      <c r="T408" s="51"/>
      <c r="U408" s="51"/>
      <c r="V408" s="51"/>
      <c r="W408" s="51"/>
      <c r="X408" s="51"/>
      <c r="Y408" s="51"/>
      <c r="Z408" s="51"/>
      <c r="AA408" s="51"/>
    </row>
    <row r="409" spans="1:27" ht="11.65" customHeight="1">
      <c r="A409" s="53">
        <v>289</v>
      </c>
      <c r="C409" s="101"/>
      <c r="H409" s="59"/>
      <c r="I409" s="7"/>
      <c r="J409" s="7"/>
      <c r="K409" s="7"/>
      <c r="L409" s="7"/>
      <c r="M409" s="7"/>
      <c r="O409" s="51"/>
      <c r="P409" s="51"/>
      <c r="Q409" s="51"/>
      <c r="R409" s="51"/>
      <c r="S409" s="51"/>
      <c r="T409" s="51"/>
      <c r="U409" s="51"/>
      <c r="V409" s="51"/>
      <c r="W409" s="51"/>
      <c r="X409" s="51"/>
      <c r="Y409" s="51"/>
      <c r="Z409" s="51"/>
      <c r="AA409" s="51"/>
    </row>
    <row r="410" spans="1:27" ht="11.65" customHeight="1">
      <c r="A410" s="53">
        <v>290</v>
      </c>
      <c r="C410" s="101" t="s">
        <v>168</v>
      </c>
      <c r="D410" s="3" t="s">
        <v>169</v>
      </c>
      <c r="H410" s="59"/>
      <c r="I410" s="7"/>
      <c r="J410" s="7"/>
      <c r="K410" s="7"/>
      <c r="L410" s="7"/>
      <c r="M410" s="7"/>
      <c r="O410" s="51"/>
      <c r="P410" s="51"/>
      <c r="Q410" s="51"/>
      <c r="R410" s="51"/>
      <c r="S410" s="51"/>
      <c r="T410" s="51"/>
      <c r="U410" s="51"/>
      <c r="V410" s="51"/>
      <c r="W410" s="51"/>
      <c r="X410" s="51"/>
      <c r="Y410" s="51"/>
      <c r="Z410" s="51"/>
      <c r="AA410" s="51"/>
    </row>
    <row r="411" spans="1:27" ht="11.65" customHeight="1">
      <c r="A411" s="53">
        <v>291</v>
      </c>
      <c r="C411" s="101"/>
      <c r="G411" s="3" t="s">
        <v>630</v>
      </c>
      <c r="H411" s="59"/>
      <c r="I411" s="7">
        <v>0</v>
      </c>
      <c r="J411" s="7">
        <v>0</v>
      </c>
      <c r="K411" s="7">
        <v>0</v>
      </c>
      <c r="L411" s="7">
        <v>0</v>
      </c>
      <c r="M411" s="7">
        <v>0</v>
      </c>
      <c r="O411" s="51"/>
      <c r="P411" s="51"/>
      <c r="Q411" s="51"/>
      <c r="R411" s="51"/>
      <c r="S411" s="51"/>
      <c r="T411" s="51"/>
      <c r="U411" s="51"/>
      <c r="V411" s="51"/>
      <c r="W411" s="51"/>
      <c r="X411" s="51"/>
      <c r="Y411" s="51"/>
      <c r="Z411" s="51"/>
      <c r="AA411" s="51"/>
    </row>
    <row r="412" spans="1:27" ht="11.65" customHeight="1">
      <c r="A412" s="53">
        <v>292</v>
      </c>
      <c r="C412" s="101"/>
      <c r="G412" s="3" t="s">
        <v>637</v>
      </c>
      <c r="H412" s="59"/>
      <c r="I412" s="7">
        <v>0</v>
      </c>
      <c r="J412" s="7">
        <v>0</v>
      </c>
      <c r="K412" s="7">
        <v>0</v>
      </c>
      <c r="L412" s="7">
        <v>0</v>
      </c>
      <c r="M412" s="7">
        <v>0</v>
      </c>
      <c r="O412" s="51"/>
      <c r="P412" s="51"/>
      <c r="Q412" s="51"/>
      <c r="R412" s="51"/>
      <c r="S412" s="51"/>
      <c r="T412" s="51"/>
      <c r="U412" s="51"/>
      <c r="V412" s="51"/>
      <c r="W412" s="51"/>
      <c r="X412" s="51"/>
      <c r="Y412" s="51"/>
      <c r="Z412" s="51"/>
      <c r="AA412" s="51"/>
    </row>
    <row r="413" spans="1:27" ht="11.65" customHeight="1">
      <c r="A413" s="53">
        <v>293</v>
      </c>
      <c r="C413" s="101"/>
      <c r="G413" s="3" t="s">
        <v>398</v>
      </c>
      <c r="H413" s="59" t="s">
        <v>162</v>
      </c>
      <c r="I413" s="7">
        <v>0</v>
      </c>
      <c r="J413" s="7">
        <v>0</v>
      </c>
      <c r="K413" s="7">
        <v>0</v>
      </c>
      <c r="L413" s="7">
        <v>0</v>
      </c>
      <c r="M413" s="7">
        <v>0</v>
      </c>
      <c r="O413" s="51"/>
      <c r="P413" s="51"/>
      <c r="Q413" s="51"/>
      <c r="R413" s="51"/>
      <c r="S413" s="51"/>
      <c r="T413" s="51"/>
      <c r="U413" s="51"/>
      <c r="V413" s="51"/>
      <c r="W413" s="51"/>
      <c r="X413" s="51"/>
      <c r="Y413" s="51"/>
      <c r="Z413" s="51"/>
      <c r="AA413" s="51"/>
    </row>
    <row r="414" spans="1:27" ht="11.65" customHeight="1">
      <c r="A414" s="53">
        <v>294</v>
      </c>
      <c r="C414" s="101"/>
      <c r="H414" s="59"/>
      <c r="I414" s="106">
        <v>0</v>
      </c>
      <c r="J414" s="106">
        <v>0</v>
      </c>
      <c r="K414" s="106">
        <v>0</v>
      </c>
      <c r="L414" s="106">
        <v>0</v>
      </c>
      <c r="M414" s="106">
        <v>0</v>
      </c>
      <c r="O414" s="51"/>
      <c r="P414" s="51"/>
      <c r="Q414" s="51"/>
      <c r="R414" s="51"/>
      <c r="S414" s="51"/>
      <c r="T414" s="51"/>
      <c r="U414" s="51"/>
      <c r="V414" s="51"/>
      <c r="W414" s="51"/>
      <c r="X414" s="51"/>
      <c r="Y414" s="51"/>
      <c r="Z414" s="51"/>
      <c r="AA414" s="51"/>
    </row>
    <row r="415" spans="1:27" ht="11.65" customHeight="1">
      <c r="A415" s="53">
        <v>295</v>
      </c>
      <c r="C415" s="101"/>
      <c r="H415" s="59"/>
      <c r="I415" s="51"/>
      <c r="J415" s="51"/>
      <c r="K415" s="51"/>
      <c r="L415" s="51"/>
      <c r="M415" s="51"/>
      <c r="O415" s="51"/>
      <c r="P415" s="51"/>
      <c r="Q415" s="51"/>
      <c r="R415" s="51"/>
      <c r="S415" s="51"/>
      <c r="T415" s="51"/>
      <c r="U415" s="51"/>
      <c r="V415" s="51"/>
      <c r="W415" s="51"/>
      <c r="X415" s="51"/>
      <c r="Y415" s="51"/>
      <c r="Z415" s="51"/>
      <c r="AA415" s="51"/>
    </row>
    <row r="416" spans="1:27" ht="11.65" customHeight="1">
      <c r="A416" s="53">
        <v>296</v>
      </c>
      <c r="C416" s="101">
        <v>505</v>
      </c>
      <c r="D416" s="3" t="s">
        <v>170</v>
      </c>
      <c r="H416" s="59"/>
      <c r="I416" s="7"/>
      <c r="J416" s="7"/>
      <c r="K416" s="7"/>
      <c r="L416" s="7"/>
      <c r="M416" s="7"/>
      <c r="O416" s="51"/>
      <c r="P416" s="51"/>
      <c r="Q416" s="51"/>
      <c r="R416" s="51"/>
      <c r="S416" s="51"/>
      <c r="T416" s="51"/>
      <c r="U416" s="51"/>
      <c r="V416" s="51"/>
      <c r="W416" s="51"/>
      <c r="X416" s="51"/>
      <c r="Y416" s="51"/>
      <c r="Z416" s="51"/>
      <c r="AA416" s="51"/>
    </row>
    <row r="417" spans="1:27" ht="11.65" customHeight="1">
      <c r="A417" s="53">
        <v>297</v>
      </c>
      <c r="C417" s="101"/>
      <c r="F417" s="101" t="s">
        <v>270</v>
      </c>
      <c r="G417" s="3" t="s">
        <v>249</v>
      </c>
      <c r="H417" s="59"/>
      <c r="I417" s="7">
        <v>0</v>
      </c>
      <c r="J417" s="7">
        <v>0</v>
      </c>
      <c r="K417" s="103">
        <v>0</v>
      </c>
      <c r="L417" s="7">
        <v>0</v>
      </c>
      <c r="M417" s="7">
        <v>0</v>
      </c>
      <c r="O417" s="51"/>
      <c r="P417" s="51"/>
      <c r="Q417" s="51"/>
      <c r="R417" s="51"/>
      <c r="S417" s="51"/>
      <c r="T417" s="51"/>
      <c r="U417" s="51"/>
      <c r="V417" s="51"/>
      <c r="W417" s="51"/>
      <c r="X417" s="51"/>
      <c r="Y417" s="51"/>
      <c r="Z417" s="51"/>
      <c r="AA417" s="51"/>
    </row>
    <row r="418" spans="1:27" ht="11.65" customHeight="1">
      <c r="A418" s="53">
        <v>298</v>
      </c>
      <c r="C418" s="101"/>
      <c r="F418" s="101" t="s">
        <v>270</v>
      </c>
      <c r="G418" s="3" t="s">
        <v>634</v>
      </c>
      <c r="H418" s="59"/>
      <c r="I418" s="7">
        <v>97345.88</v>
      </c>
      <c r="J418" s="7">
        <v>75044.785686243151</v>
      </c>
      <c r="K418" s="103">
        <v>22301.094313756847</v>
      </c>
      <c r="L418" s="7">
        <v>-7341.0296240138505</v>
      </c>
      <c r="M418" s="7">
        <v>14960.064689742996</v>
      </c>
      <c r="O418" s="51"/>
      <c r="P418" s="51"/>
      <c r="Q418" s="51"/>
      <c r="R418" s="51"/>
      <c r="S418" s="51"/>
      <c r="T418" s="51"/>
      <c r="U418" s="51"/>
      <c r="V418" s="51"/>
      <c r="W418" s="51"/>
      <c r="X418" s="51"/>
      <c r="Y418" s="51"/>
      <c r="Z418" s="51"/>
      <c r="AA418" s="51"/>
    </row>
    <row r="419" spans="1:27" ht="11.65" customHeight="1">
      <c r="A419" s="53">
        <v>299</v>
      </c>
      <c r="C419" s="101"/>
      <c r="F419" s="101" t="s">
        <v>270</v>
      </c>
      <c r="G419" s="3" t="s">
        <v>636</v>
      </c>
      <c r="H419" s="59"/>
      <c r="I419" s="7">
        <v>991949.97</v>
      </c>
      <c r="J419" s="7">
        <v>991949.97</v>
      </c>
      <c r="K419" s="103">
        <v>0</v>
      </c>
      <c r="L419" s="7">
        <v>0</v>
      </c>
      <c r="M419" s="7">
        <v>0</v>
      </c>
      <c r="O419" s="51"/>
      <c r="P419" s="51"/>
      <c r="Q419" s="51"/>
      <c r="R419" s="51"/>
      <c r="S419" s="51"/>
      <c r="T419" s="51"/>
      <c r="U419" s="51"/>
      <c r="V419" s="51"/>
      <c r="W419" s="51"/>
      <c r="X419" s="51"/>
      <c r="Y419" s="51"/>
      <c r="Z419" s="51"/>
      <c r="AA419" s="51"/>
    </row>
    <row r="420" spans="1:27" ht="11.65" customHeight="1">
      <c r="A420" s="53">
        <v>300</v>
      </c>
      <c r="C420" s="101"/>
      <c r="F420" s="101" t="s">
        <v>270</v>
      </c>
      <c r="G420" s="3" t="s">
        <v>639</v>
      </c>
      <c r="H420" s="59"/>
      <c r="I420" s="7">
        <v>0</v>
      </c>
      <c r="J420" s="7">
        <v>0</v>
      </c>
      <c r="K420" s="103">
        <v>0</v>
      </c>
      <c r="L420" s="7">
        <v>0</v>
      </c>
      <c r="M420" s="7">
        <v>0</v>
      </c>
      <c r="O420" s="51"/>
      <c r="P420" s="51"/>
      <c r="Q420" s="51"/>
      <c r="R420" s="51"/>
      <c r="S420" s="51"/>
      <c r="T420" s="51"/>
      <c r="U420" s="51"/>
      <c r="V420" s="51"/>
      <c r="W420" s="51"/>
      <c r="X420" s="51"/>
      <c r="Y420" s="51"/>
      <c r="Z420" s="51"/>
      <c r="AA420" s="51"/>
    </row>
    <row r="421" spans="1:27" ht="11.65" customHeight="1">
      <c r="A421" s="53">
        <v>301</v>
      </c>
      <c r="C421" s="101"/>
      <c r="F421" s="101" t="s">
        <v>270</v>
      </c>
      <c r="G421" s="3" t="s">
        <v>636</v>
      </c>
      <c r="H421" s="59"/>
      <c r="I421" s="7">
        <v>0</v>
      </c>
      <c r="J421" s="7">
        <v>0</v>
      </c>
      <c r="K421" s="103">
        <v>0</v>
      </c>
      <c r="L421" s="7">
        <v>0</v>
      </c>
      <c r="M421" s="7">
        <v>0</v>
      </c>
      <c r="O421" s="51"/>
      <c r="P421" s="51"/>
      <c r="Q421" s="51"/>
      <c r="R421" s="51"/>
      <c r="S421" s="51"/>
      <c r="T421" s="51"/>
      <c r="U421" s="51"/>
      <c r="V421" s="51"/>
      <c r="W421" s="51"/>
      <c r="X421" s="51"/>
      <c r="Y421" s="51"/>
      <c r="Z421" s="51"/>
      <c r="AA421" s="51"/>
    </row>
    <row r="422" spans="1:27" ht="11.65" customHeight="1">
      <c r="A422" s="53">
        <v>302</v>
      </c>
      <c r="C422" s="101"/>
      <c r="H422" s="59" t="s">
        <v>162</v>
      </c>
      <c r="I422" s="106">
        <v>1089295.8500000001</v>
      </c>
      <c r="J422" s="106">
        <v>1066994.7556862431</v>
      </c>
      <c r="K422" s="106">
        <v>22301.094313756847</v>
      </c>
      <c r="L422" s="106">
        <v>-7341.0296240138505</v>
      </c>
      <c r="M422" s="106">
        <v>14960.064689742996</v>
      </c>
      <c r="O422" s="51"/>
      <c r="P422" s="51"/>
      <c r="Q422" s="51"/>
      <c r="R422" s="51"/>
      <c r="S422" s="51"/>
      <c r="T422" s="51"/>
      <c r="U422" s="51"/>
      <c r="V422" s="51"/>
      <c r="W422" s="51"/>
      <c r="X422" s="51"/>
      <c r="Y422" s="51"/>
      <c r="Z422" s="51"/>
      <c r="AA422" s="51"/>
    </row>
    <row r="423" spans="1:27" ht="11.65" customHeight="1">
      <c r="A423" s="53">
        <v>303</v>
      </c>
      <c r="C423" s="101"/>
      <c r="H423" s="59"/>
      <c r="I423" s="7"/>
      <c r="J423" s="7"/>
      <c r="K423" s="7"/>
      <c r="L423" s="7"/>
      <c r="M423" s="7"/>
      <c r="O423" s="51"/>
      <c r="P423" s="51"/>
      <c r="Q423" s="51"/>
      <c r="R423" s="51"/>
      <c r="S423" s="51"/>
      <c r="T423" s="51"/>
      <c r="U423" s="51"/>
      <c r="V423" s="51"/>
      <c r="W423" s="51"/>
      <c r="X423" s="51"/>
      <c r="Y423" s="51"/>
      <c r="Z423" s="51"/>
      <c r="AA423" s="51"/>
    </row>
    <row r="424" spans="1:27" ht="11.65" customHeight="1">
      <c r="A424" s="53">
        <v>304</v>
      </c>
      <c r="C424" s="101">
        <v>506</v>
      </c>
      <c r="D424" s="3" t="s">
        <v>171</v>
      </c>
      <c r="H424" s="59"/>
      <c r="I424" s="7"/>
      <c r="J424" s="7"/>
      <c r="K424" s="7"/>
      <c r="L424" s="7"/>
      <c r="M424" s="7"/>
      <c r="O424" s="51"/>
      <c r="P424" s="51"/>
      <c r="Q424" s="51"/>
      <c r="R424" s="51"/>
      <c r="S424" s="51"/>
      <c r="T424" s="51"/>
      <c r="U424" s="51"/>
      <c r="V424" s="51"/>
      <c r="W424" s="51"/>
      <c r="X424" s="51"/>
      <c r="Y424" s="51"/>
      <c r="Z424" s="51"/>
      <c r="AA424" s="51"/>
    </row>
    <row r="425" spans="1:27" ht="11.65" customHeight="1">
      <c r="A425" s="53">
        <v>305</v>
      </c>
      <c r="C425" s="101"/>
      <c r="F425" s="101" t="s">
        <v>270</v>
      </c>
      <c r="G425" s="3" t="s">
        <v>249</v>
      </c>
      <c r="H425" s="59"/>
      <c r="I425" s="7">
        <v>13598.28</v>
      </c>
      <c r="J425" s="7">
        <v>12493.509237902555</v>
      </c>
      <c r="K425" s="103">
        <v>1104.7707620974445</v>
      </c>
      <c r="L425" s="7">
        <v>0</v>
      </c>
      <c r="M425" s="7">
        <v>1104.7707620974445</v>
      </c>
      <c r="O425" s="51"/>
      <c r="P425" s="51"/>
      <c r="Q425" s="51"/>
      <c r="R425" s="51"/>
      <c r="S425" s="51"/>
      <c r="T425" s="51"/>
      <c r="U425" s="51"/>
      <c r="V425" s="51"/>
      <c r="W425" s="51"/>
      <c r="X425" s="51"/>
      <c r="Y425" s="51"/>
      <c r="Z425" s="51"/>
      <c r="AA425" s="51"/>
    </row>
    <row r="426" spans="1:27" ht="11.65" customHeight="1">
      <c r="A426" s="53">
        <v>306</v>
      </c>
      <c r="C426" s="101"/>
      <c r="F426" s="101" t="s">
        <v>270</v>
      </c>
      <c r="G426" s="3" t="s">
        <v>630</v>
      </c>
      <c r="H426" s="59"/>
      <c r="I426" s="7">
        <v>0</v>
      </c>
      <c r="J426" s="7">
        <v>0</v>
      </c>
      <c r="K426" s="103">
        <v>0</v>
      </c>
      <c r="L426" s="7">
        <v>0</v>
      </c>
      <c r="M426" s="7">
        <v>0</v>
      </c>
      <c r="O426" s="51"/>
      <c r="P426" s="51"/>
      <c r="Q426" s="51"/>
      <c r="R426" s="51"/>
      <c r="S426" s="51"/>
      <c r="T426" s="51"/>
      <c r="U426" s="51"/>
      <c r="V426" s="51"/>
      <c r="W426" s="51"/>
      <c r="X426" s="51"/>
      <c r="Y426" s="51"/>
      <c r="Z426" s="51"/>
      <c r="AA426" s="51"/>
    </row>
    <row r="427" spans="1:27" ht="11.65" customHeight="1">
      <c r="A427" s="53">
        <v>307</v>
      </c>
      <c r="C427" s="101"/>
      <c r="F427" s="101" t="s">
        <v>270</v>
      </c>
      <c r="G427" s="3" t="s">
        <v>634</v>
      </c>
      <c r="H427" s="59"/>
      <c r="I427" s="7">
        <v>1373187.89</v>
      </c>
      <c r="J427" s="7">
        <v>1058602.4895146505</v>
      </c>
      <c r="K427" s="103">
        <v>314585.40048534935</v>
      </c>
      <c r="L427" s="7">
        <v>-828858.06648914958</v>
      </c>
      <c r="M427" s="7">
        <v>-514272.66600380023</v>
      </c>
      <c r="O427" s="51"/>
      <c r="P427" s="51"/>
      <c r="Q427" s="51"/>
      <c r="R427" s="51"/>
      <c r="S427" s="51"/>
      <c r="T427" s="51"/>
      <c r="U427" s="51"/>
      <c r="V427" s="51"/>
      <c r="W427" s="51"/>
      <c r="X427" s="51"/>
      <c r="Y427" s="51"/>
      <c r="Z427" s="51"/>
      <c r="AA427" s="51"/>
    </row>
    <row r="428" spans="1:27" ht="11.65" customHeight="1">
      <c r="A428" s="53">
        <v>308</v>
      </c>
      <c r="C428" s="101"/>
      <c r="F428" s="101" t="s">
        <v>270</v>
      </c>
      <c r="G428" s="3" t="s">
        <v>636</v>
      </c>
      <c r="H428" s="59"/>
      <c r="I428" s="7">
        <v>39978291.960000001</v>
      </c>
      <c r="J428" s="7">
        <v>39978291.960000001</v>
      </c>
      <c r="K428" s="103">
        <v>0</v>
      </c>
      <c r="L428" s="7">
        <v>0</v>
      </c>
      <c r="M428" s="7">
        <v>0</v>
      </c>
      <c r="O428" s="51"/>
      <c r="P428" s="51"/>
      <c r="Q428" s="51"/>
      <c r="R428" s="51"/>
      <c r="S428" s="51"/>
      <c r="T428" s="51"/>
      <c r="U428" s="51"/>
      <c r="V428" s="51"/>
      <c r="W428" s="51"/>
      <c r="X428" s="51"/>
      <c r="Y428" s="51"/>
      <c r="Z428" s="51"/>
      <c r="AA428" s="51"/>
    </row>
    <row r="429" spans="1:27" ht="11.65" customHeight="1">
      <c r="A429" s="53">
        <v>309</v>
      </c>
      <c r="C429" s="101"/>
      <c r="F429" s="101" t="s">
        <v>270</v>
      </c>
      <c r="G429" s="3" t="s">
        <v>639</v>
      </c>
      <c r="H429" s="59"/>
      <c r="I429" s="7">
        <v>-26807324.760000002</v>
      </c>
      <c r="J429" s="7">
        <v>-20665999.849564459</v>
      </c>
      <c r="K429" s="103">
        <v>-6141324.9104355434</v>
      </c>
      <c r="L429" s="7">
        <v>0</v>
      </c>
      <c r="M429" s="7">
        <v>-6141324.9104355434</v>
      </c>
      <c r="O429" s="51"/>
      <c r="P429" s="51"/>
      <c r="Q429" s="51"/>
      <c r="R429" s="51"/>
      <c r="S429" s="51"/>
      <c r="T429" s="51"/>
      <c r="U429" s="51"/>
      <c r="V429" s="51"/>
      <c r="W429" s="51"/>
      <c r="X429" s="51"/>
      <c r="Y429" s="51"/>
      <c r="Z429" s="51"/>
      <c r="AA429" s="51"/>
    </row>
    <row r="430" spans="1:27" ht="11.65" customHeight="1">
      <c r="A430" s="53">
        <v>310</v>
      </c>
      <c r="C430" s="101"/>
      <c r="F430" s="101" t="s">
        <v>270</v>
      </c>
      <c r="G430" s="3" t="s">
        <v>636</v>
      </c>
      <c r="H430" s="59"/>
      <c r="I430" s="7">
        <v>0</v>
      </c>
      <c r="J430" s="7">
        <v>0</v>
      </c>
      <c r="K430" s="103">
        <v>0</v>
      </c>
      <c r="L430" s="7">
        <v>0</v>
      </c>
      <c r="M430" s="7">
        <v>0</v>
      </c>
      <c r="O430" s="51"/>
      <c r="P430" s="51"/>
      <c r="Q430" s="51"/>
      <c r="R430" s="51"/>
      <c r="S430" s="51"/>
      <c r="T430" s="51"/>
      <c r="U430" s="51"/>
      <c r="V430" s="51"/>
      <c r="W430" s="51"/>
      <c r="X430" s="51"/>
      <c r="Y430" s="51"/>
      <c r="Z430" s="51"/>
      <c r="AA430" s="51"/>
    </row>
    <row r="431" spans="1:27" ht="11.65" customHeight="1">
      <c r="A431" s="53">
        <v>311</v>
      </c>
      <c r="C431" s="101"/>
      <c r="H431" s="59" t="s">
        <v>162</v>
      </c>
      <c r="I431" s="106">
        <v>14557753.370000001</v>
      </c>
      <c r="J431" s="106">
        <v>20383388.109188098</v>
      </c>
      <c r="K431" s="106">
        <v>-5825634.7391880965</v>
      </c>
      <c r="L431" s="106">
        <v>-828858.06648914958</v>
      </c>
      <c r="M431" s="106">
        <v>-6654492.8056772463</v>
      </c>
      <c r="O431" s="51"/>
      <c r="P431" s="51"/>
      <c r="Q431" s="51"/>
      <c r="R431" s="51"/>
      <c r="S431" s="51"/>
      <c r="T431" s="51"/>
      <c r="U431" s="51"/>
      <c r="V431" s="51"/>
      <c r="W431" s="51"/>
      <c r="X431" s="51"/>
      <c r="Y431" s="51"/>
      <c r="Z431" s="51"/>
      <c r="AA431" s="51"/>
    </row>
    <row r="432" spans="1:27" ht="11.65" customHeight="1">
      <c r="A432" s="53">
        <v>312</v>
      </c>
      <c r="C432" s="101"/>
      <c r="H432" s="59"/>
      <c r="I432" s="7"/>
      <c r="J432" s="7"/>
      <c r="K432" s="7"/>
      <c r="L432" s="7"/>
      <c r="M432" s="7"/>
      <c r="O432" s="51"/>
      <c r="P432" s="51"/>
      <c r="Q432" s="51"/>
      <c r="R432" s="51"/>
      <c r="S432" s="51"/>
      <c r="T432" s="51"/>
      <c r="U432" s="51"/>
      <c r="V432" s="51"/>
      <c r="W432" s="51"/>
      <c r="X432" s="51"/>
      <c r="Y432" s="51"/>
      <c r="Z432" s="51"/>
      <c r="AA432" s="51"/>
    </row>
    <row r="433" spans="1:27" ht="11.65" customHeight="1">
      <c r="A433" s="53">
        <v>313</v>
      </c>
      <c r="C433" s="101">
        <v>507</v>
      </c>
      <c r="D433" s="3" t="s">
        <v>172</v>
      </c>
      <c r="H433" s="59"/>
      <c r="I433" s="7"/>
      <c r="J433" s="7"/>
      <c r="K433" s="7"/>
      <c r="L433" s="7"/>
      <c r="M433" s="7"/>
      <c r="O433" s="51"/>
      <c r="P433" s="51"/>
      <c r="Q433" s="51"/>
      <c r="R433" s="51"/>
      <c r="S433" s="51"/>
      <c r="T433" s="51"/>
      <c r="U433" s="51"/>
      <c r="V433" s="51"/>
      <c r="W433" s="51"/>
      <c r="X433" s="51"/>
      <c r="Y433" s="51"/>
      <c r="Z433" s="51"/>
      <c r="AA433" s="51"/>
    </row>
    <row r="434" spans="1:27" ht="11.65" customHeight="1">
      <c r="A434" s="53">
        <v>314</v>
      </c>
      <c r="C434" s="101"/>
      <c r="F434" s="101" t="s">
        <v>270</v>
      </c>
      <c r="G434" s="3" t="s">
        <v>249</v>
      </c>
      <c r="H434" s="59"/>
      <c r="I434" s="7">
        <v>0</v>
      </c>
      <c r="J434" s="7">
        <v>0</v>
      </c>
      <c r="K434" s="103">
        <v>0</v>
      </c>
      <c r="L434" s="7">
        <v>0</v>
      </c>
      <c r="M434" s="7">
        <v>0</v>
      </c>
      <c r="O434" s="51"/>
      <c r="P434" s="51"/>
      <c r="Q434" s="51"/>
      <c r="R434" s="51"/>
      <c r="S434" s="51"/>
      <c r="T434" s="51"/>
      <c r="U434" s="51"/>
      <c r="V434" s="51"/>
      <c r="W434" s="51"/>
      <c r="X434" s="51"/>
      <c r="Y434" s="51"/>
      <c r="Z434" s="51"/>
      <c r="AA434" s="51"/>
    </row>
    <row r="435" spans="1:27" ht="11.65" customHeight="1">
      <c r="A435" s="53">
        <v>315</v>
      </c>
      <c r="C435" s="101"/>
      <c r="F435" s="101" t="s">
        <v>270</v>
      </c>
      <c r="G435" s="3" t="s">
        <v>634</v>
      </c>
      <c r="H435" s="59"/>
      <c r="I435" s="7">
        <v>25505.3</v>
      </c>
      <c r="J435" s="7">
        <v>19662.257636002032</v>
      </c>
      <c r="K435" s="103">
        <v>5843.0423639979672</v>
      </c>
      <c r="L435" s="7">
        <v>-1923.4009992961228</v>
      </c>
      <c r="M435" s="7">
        <v>3919.6413647018444</v>
      </c>
      <c r="O435" s="51"/>
      <c r="P435" s="51"/>
      <c r="Q435" s="51"/>
      <c r="R435" s="51"/>
      <c r="S435" s="51"/>
      <c r="T435" s="51"/>
      <c r="U435" s="51"/>
      <c r="V435" s="51"/>
      <c r="W435" s="51"/>
      <c r="X435" s="51"/>
      <c r="Y435" s="51"/>
      <c r="Z435" s="51"/>
      <c r="AA435" s="51"/>
    </row>
    <row r="436" spans="1:27" ht="11.65" customHeight="1">
      <c r="A436" s="53">
        <v>316</v>
      </c>
      <c r="C436" s="101"/>
      <c r="F436" s="101" t="s">
        <v>270</v>
      </c>
      <c r="G436" s="3" t="s">
        <v>636</v>
      </c>
      <c r="H436" s="59"/>
      <c r="I436" s="7">
        <v>141874.71</v>
      </c>
      <c r="J436" s="7">
        <v>141874.71</v>
      </c>
      <c r="K436" s="103">
        <v>0</v>
      </c>
      <c r="L436" s="7">
        <v>0</v>
      </c>
      <c r="M436" s="7">
        <v>0</v>
      </c>
      <c r="O436" s="51"/>
      <c r="P436" s="51"/>
      <c r="Q436" s="51"/>
      <c r="R436" s="51"/>
      <c r="S436" s="51"/>
      <c r="T436" s="51"/>
      <c r="U436" s="51"/>
      <c r="V436" s="51"/>
      <c r="W436" s="51"/>
      <c r="X436" s="51"/>
      <c r="Y436" s="51"/>
      <c r="Z436" s="51"/>
      <c r="AA436" s="51"/>
    </row>
    <row r="437" spans="1:27" ht="11.65" customHeight="1">
      <c r="A437" s="53">
        <v>317</v>
      </c>
      <c r="C437" s="101"/>
      <c r="F437" s="101" t="s">
        <v>270</v>
      </c>
      <c r="G437" s="3" t="s">
        <v>639</v>
      </c>
      <c r="H437" s="59"/>
      <c r="I437" s="7">
        <v>290985.25</v>
      </c>
      <c r="J437" s="7">
        <v>224323.06045317877</v>
      </c>
      <c r="K437" s="103">
        <v>66662.189546821231</v>
      </c>
      <c r="L437" s="7">
        <v>0</v>
      </c>
      <c r="M437" s="7">
        <v>66662.189546821231</v>
      </c>
      <c r="O437" s="51"/>
      <c r="P437" s="51"/>
      <c r="Q437" s="51"/>
      <c r="R437" s="51"/>
      <c r="S437" s="51"/>
      <c r="T437" s="51"/>
      <c r="U437" s="51"/>
      <c r="V437" s="51"/>
      <c r="W437" s="51"/>
      <c r="X437" s="51"/>
      <c r="Y437" s="51"/>
      <c r="Z437" s="51"/>
      <c r="AA437" s="51"/>
    </row>
    <row r="438" spans="1:27" ht="11.65" customHeight="1">
      <c r="A438" s="53">
        <v>318</v>
      </c>
      <c r="C438" s="101"/>
      <c r="F438" s="101" t="s">
        <v>270</v>
      </c>
      <c r="G438" s="3" t="s">
        <v>636</v>
      </c>
      <c r="H438" s="59"/>
      <c r="I438" s="7">
        <v>0</v>
      </c>
      <c r="J438" s="7">
        <v>0</v>
      </c>
      <c r="K438" s="103">
        <v>0</v>
      </c>
      <c r="L438" s="7">
        <v>0</v>
      </c>
      <c r="M438" s="7">
        <v>0</v>
      </c>
      <c r="O438" s="51"/>
      <c r="P438" s="51"/>
      <c r="Q438" s="51"/>
      <c r="R438" s="51"/>
      <c r="S438" s="51"/>
      <c r="T438" s="51"/>
      <c r="U438" s="51"/>
      <c r="V438" s="51"/>
      <c r="W438" s="51"/>
      <c r="X438" s="51"/>
      <c r="Y438" s="51"/>
      <c r="Z438" s="51"/>
      <c r="AA438" s="51"/>
    </row>
    <row r="439" spans="1:27" ht="11.65" customHeight="1">
      <c r="A439" s="53">
        <v>319</v>
      </c>
      <c r="C439" s="101"/>
      <c r="H439" s="59" t="s">
        <v>162</v>
      </c>
      <c r="I439" s="106">
        <v>458365.26</v>
      </c>
      <c r="J439" s="106">
        <v>385860.02808918082</v>
      </c>
      <c r="K439" s="106">
        <v>72505.231910819202</v>
      </c>
      <c r="L439" s="106">
        <v>-1923.4009992961228</v>
      </c>
      <c r="M439" s="106">
        <v>70581.83091152308</v>
      </c>
      <c r="O439" s="51"/>
      <c r="P439" s="51"/>
      <c r="Q439" s="51"/>
      <c r="R439" s="51"/>
      <c r="S439" s="51"/>
      <c r="T439" s="51"/>
      <c r="U439" s="51"/>
      <c r="V439" s="51"/>
      <c r="W439" s="51"/>
      <c r="X439" s="51"/>
      <c r="Y439" s="51"/>
      <c r="Z439" s="51"/>
      <c r="AA439" s="51"/>
    </row>
    <row r="440" spans="1:27" ht="11.65" customHeight="1">
      <c r="A440" s="53">
        <v>320</v>
      </c>
      <c r="C440" s="101"/>
      <c r="H440" s="59"/>
      <c r="I440" s="7"/>
      <c r="J440" s="7"/>
      <c r="K440" s="7"/>
      <c r="L440" s="7"/>
      <c r="M440" s="7"/>
      <c r="O440" s="51"/>
      <c r="P440" s="51"/>
      <c r="Q440" s="51"/>
      <c r="R440" s="51"/>
      <c r="S440" s="51"/>
      <c r="T440" s="51"/>
      <c r="U440" s="51"/>
      <c r="V440" s="51"/>
      <c r="W440" s="51"/>
      <c r="X440" s="51"/>
      <c r="Y440" s="51"/>
      <c r="Z440" s="51"/>
      <c r="AA440" s="51"/>
    </row>
    <row r="441" spans="1:27" ht="11.65" customHeight="1">
      <c r="A441" s="53">
        <v>321</v>
      </c>
      <c r="C441" s="101">
        <v>510</v>
      </c>
      <c r="D441" s="3" t="s">
        <v>173</v>
      </c>
      <c r="H441" s="59"/>
      <c r="I441" s="7"/>
      <c r="J441" s="7"/>
      <c r="K441" s="7"/>
      <c r="L441" s="7"/>
      <c r="M441" s="7"/>
      <c r="O441" s="51"/>
      <c r="P441" s="51"/>
      <c r="Q441" s="51"/>
      <c r="R441" s="51"/>
      <c r="S441" s="51"/>
      <c r="T441" s="51"/>
      <c r="U441" s="51"/>
      <c r="V441" s="51"/>
      <c r="W441" s="51"/>
      <c r="X441" s="51"/>
      <c r="Y441" s="51"/>
      <c r="Z441" s="51"/>
      <c r="AA441" s="51"/>
    </row>
    <row r="442" spans="1:27" ht="11.65" customHeight="1">
      <c r="A442" s="53">
        <v>322</v>
      </c>
      <c r="C442" s="101"/>
      <c r="F442" s="101" t="s">
        <v>270</v>
      </c>
      <c r="G442" s="3" t="s">
        <v>249</v>
      </c>
      <c r="H442" s="59"/>
      <c r="I442" s="7">
        <v>0</v>
      </c>
      <c r="J442" s="7">
        <v>0</v>
      </c>
      <c r="K442" s="103">
        <v>0</v>
      </c>
      <c r="L442" s="7">
        <v>0</v>
      </c>
      <c r="M442" s="7">
        <v>0</v>
      </c>
      <c r="O442" s="51"/>
      <c r="P442" s="51"/>
      <c r="Q442" s="51"/>
      <c r="R442" s="51"/>
      <c r="S442" s="51"/>
      <c r="T442" s="51"/>
      <c r="U442" s="51"/>
      <c r="V442" s="51"/>
      <c r="W442" s="51"/>
      <c r="X442" s="51"/>
      <c r="Y442" s="51"/>
      <c r="Z442" s="51"/>
      <c r="AA442" s="51"/>
    </row>
    <row r="443" spans="1:27" ht="11.65" customHeight="1">
      <c r="A443" s="53">
        <v>323</v>
      </c>
      <c r="C443" s="101"/>
      <c r="F443" s="101" t="s">
        <v>270</v>
      </c>
      <c r="G443" s="3" t="s">
        <v>634</v>
      </c>
      <c r="H443" s="59"/>
      <c r="I443" s="7">
        <v>229733.9</v>
      </c>
      <c r="J443" s="7">
        <v>177103.8619237385</v>
      </c>
      <c r="K443" s="103">
        <v>52630.03807626151</v>
      </c>
      <c r="L443" s="7">
        <v>-17324.650673867611</v>
      </c>
      <c r="M443" s="7">
        <v>35305.387402393899</v>
      </c>
      <c r="O443" s="51"/>
      <c r="P443" s="51"/>
      <c r="Q443" s="51"/>
      <c r="R443" s="51"/>
      <c r="S443" s="51"/>
      <c r="T443" s="51"/>
      <c r="U443" s="51"/>
      <c r="V443" s="51"/>
      <c r="W443" s="51"/>
      <c r="X443" s="51"/>
      <c r="Y443" s="51"/>
      <c r="Z443" s="51"/>
      <c r="AA443" s="51"/>
    </row>
    <row r="444" spans="1:27" ht="11.65" customHeight="1">
      <c r="A444" s="53">
        <v>324</v>
      </c>
      <c r="C444" s="101"/>
      <c r="F444" s="101" t="s">
        <v>270</v>
      </c>
      <c r="G444" s="3" t="s">
        <v>636</v>
      </c>
      <c r="H444" s="59"/>
      <c r="I444" s="7">
        <v>7623344.7400000002</v>
      </c>
      <c r="J444" s="7">
        <v>7623344.7400000002</v>
      </c>
      <c r="K444" s="103">
        <v>0</v>
      </c>
      <c r="L444" s="7">
        <v>0</v>
      </c>
      <c r="M444" s="7">
        <v>0</v>
      </c>
      <c r="O444" s="51"/>
      <c r="P444" s="51"/>
      <c r="Q444" s="51"/>
      <c r="R444" s="51"/>
      <c r="S444" s="51"/>
      <c r="T444" s="51"/>
      <c r="U444" s="51"/>
      <c r="V444" s="51"/>
      <c r="W444" s="51"/>
      <c r="X444" s="51"/>
      <c r="Y444" s="51"/>
      <c r="Z444" s="51"/>
      <c r="AA444" s="51"/>
    </row>
    <row r="445" spans="1:27" ht="11.65" customHeight="1">
      <c r="A445" s="53">
        <v>325</v>
      </c>
      <c r="C445" s="101"/>
      <c r="F445" s="101" t="s">
        <v>270</v>
      </c>
      <c r="G445" s="3" t="s">
        <v>639</v>
      </c>
      <c r="H445" s="59"/>
      <c r="I445" s="7">
        <v>785045.49</v>
      </c>
      <c r="J445" s="7">
        <v>605198.39721004874</v>
      </c>
      <c r="K445" s="103">
        <v>179847.09278995122</v>
      </c>
      <c r="L445" s="7">
        <v>63572.32698743543</v>
      </c>
      <c r="M445" s="7">
        <v>243419.41977738665</v>
      </c>
      <c r="O445" s="51"/>
      <c r="P445" s="51"/>
      <c r="Q445" s="51"/>
      <c r="R445" s="51"/>
      <c r="S445" s="51"/>
      <c r="T445" s="51"/>
      <c r="U445" s="51"/>
      <c r="V445" s="51"/>
      <c r="W445" s="51"/>
      <c r="X445" s="51"/>
      <c r="Y445" s="51"/>
      <c r="Z445" s="51"/>
      <c r="AA445" s="51"/>
    </row>
    <row r="446" spans="1:27" ht="11.65" customHeight="1">
      <c r="A446" s="53">
        <v>326</v>
      </c>
      <c r="C446" s="101"/>
      <c r="F446" s="101" t="s">
        <v>270</v>
      </c>
      <c r="G446" s="3" t="s">
        <v>636</v>
      </c>
      <c r="H446" s="59"/>
      <c r="I446" s="7">
        <v>0</v>
      </c>
      <c r="J446" s="7">
        <v>0</v>
      </c>
      <c r="K446" s="103">
        <v>0</v>
      </c>
      <c r="L446" s="7">
        <v>0</v>
      </c>
      <c r="M446" s="7">
        <v>0</v>
      </c>
      <c r="O446" s="51"/>
      <c r="P446" s="51"/>
      <c r="Q446" s="51"/>
      <c r="R446" s="51"/>
      <c r="S446" s="51"/>
      <c r="T446" s="51"/>
      <c r="U446" s="51"/>
      <c r="V446" s="51"/>
      <c r="W446" s="51"/>
      <c r="X446" s="51"/>
      <c r="Y446" s="51"/>
      <c r="Z446" s="51"/>
      <c r="AA446" s="51"/>
    </row>
    <row r="447" spans="1:27" ht="11.65" customHeight="1">
      <c r="A447" s="53">
        <v>327</v>
      </c>
      <c r="C447" s="101"/>
      <c r="H447" s="59" t="s">
        <v>162</v>
      </c>
      <c r="I447" s="106">
        <v>8638124.1300000008</v>
      </c>
      <c r="J447" s="106">
        <v>8405646.999133788</v>
      </c>
      <c r="K447" s="106">
        <v>232477.13086621271</v>
      </c>
      <c r="L447" s="106">
        <v>46247.676313567819</v>
      </c>
      <c r="M447" s="106">
        <v>278724.80717978056</v>
      </c>
      <c r="O447" s="51"/>
      <c r="P447" s="51"/>
      <c r="Q447" s="51"/>
      <c r="R447" s="51"/>
      <c r="S447" s="51"/>
      <c r="T447" s="51"/>
      <c r="U447" s="51"/>
      <c r="V447" s="51"/>
      <c r="W447" s="51"/>
      <c r="X447" s="51"/>
      <c r="Y447" s="51"/>
      <c r="Z447" s="51"/>
      <c r="AA447" s="51"/>
    </row>
    <row r="448" spans="1:27" ht="11.65" customHeight="1">
      <c r="A448" s="53">
        <v>328</v>
      </c>
      <c r="C448" s="101"/>
      <c r="H448" s="59"/>
      <c r="I448" s="109"/>
      <c r="J448" s="7"/>
      <c r="K448" s="7"/>
      <c r="L448" s="7"/>
      <c r="M448" s="7"/>
      <c r="O448" s="51"/>
      <c r="P448" s="51"/>
      <c r="Q448" s="51"/>
      <c r="R448" s="51"/>
      <c r="S448" s="51"/>
      <c r="T448" s="51"/>
      <c r="U448" s="51"/>
      <c r="V448" s="51"/>
      <c r="W448" s="51"/>
      <c r="X448" s="51"/>
      <c r="Y448" s="51"/>
      <c r="Z448" s="51"/>
      <c r="AA448" s="51"/>
    </row>
    <row r="449" spans="1:27" ht="11.65" customHeight="1">
      <c r="A449" s="53">
        <v>329</v>
      </c>
      <c r="C449" s="101"/>
      <c r="E449" s="57"/>
      <c r="H449" s="59"/>
      <c r="I449" s="109"/>
      <c r="J449" s="109"/>
      <c r="K449" s="109"/>
      <c r="L449" s="109"/>
      <c r="M449" s="109"/>
      <c r="O449" s="110"/>
      <c r="P449" s="110"/>
      <c r="Q449" s="110"/>
      <c r="R449" s="110"/>
      <c r="S449" s="110"/>
      <c r="T449" s="110"/>
      <c r="U449" s="51"/>
      <c r="V449" s="110"/>
      <c r="W449" s="110"/>
      <c r="X449" s="110"/>
      <c r="Y449" s="110"/>
      <c r="Z449" s="110"/>
      <c r="AA449" s="110"/>
    </row>
    <row r="450" spans="1:27" ht="11.65" customHeight="1">
      <c r="A450" s="53">
        <v>330</v>
      </c>
      <c r="C450" s="111"/>
      <c r="D450" s="56"/>
      <c r="E450" s="112"/>
      <c r="G450" s="56"/>
      <c r="H450" s="113"/>
      <c r="I450" s="114"/>
      <c r="J450" s="114"/>
      <c r="K450" s="114"/>
      <c r="L450" s="114"/>
      <c r="M450" s="114"/>
      <c r="O450" s="115"/>
      <c r="P450" s="115"/>
      <c r="Q450" s="115"/>
      <c r="R450" s="115"/>
      <c r="S450" s="115"/>
      <c r="T450" s="115"/>
      <c r="U450" s="51"/>
      <c r="V450" s="115"/>
      <c r="W450" s="115"/>
      <c r="X450" s="115"/>
      <c r="Y450" s="115"/>
      <c r="Z450" s="115"/>
      <c r="AA450" s="115"/>
    </row>
    <row r="451" spans="1:27" ht="11.65" customHeight="1">
      <c r="A451" s="53">
        <v>331</v>
      </c>
      <c r="C451" s="101">
        <v>511</v>
      </c>
      <c r="D451" s="3" t="s">
        <v>174</v>
      </c>
      <c r="H451" s="59"/>
      <c r="I451" s="7"/>
      <c r="J451" s="7"/>
      <c r="K451" s="7"/>
      <c r="L451" s="7"/>
      <c r="M451" s="7"/>
      <c r="O451" s="51"/>
      <c r="P451" s="51"/>
      <c r="Q451" s="51"/>
      <c r="R451" s="51"/>
      <c r="S451" s="51"/>
      <c r="T451" s="51"/>
      <c r="U451" s="51"/>
      <c r="V451" s="51"/>
      <c r="W451" s="51"/>
      <c r="X451" s="51"/>
      <c r="Y451" s="51"/>
      <c r="Z451" s="51"/>
      <c r="AA451" s="51"/>
    </row>
    <row r="452" spans="1:27" ht="11.65" customHeight="1">
      <c r="A452" s="53">
        <v>332</v>
      </c>
      <c r="C452" s="101"/>
      <c r="F452" s="101" t="s">
        <v>270</v>
      </c>
      <c r="G452" s="3" t="s">
        <v>249</v>
      </c>
      <c r="H452" s="59"/>
      <c r="I452" s="7">
        <v>0</v>
      </c>
      <c r="J452" s="7">
        <v>0</v>
      </c>
      <c r="K452" s="103">
        <v>0</v>
      </c>
      <c r="L452" s="7">
        <v>0</v>
      </c>
      <c r="M452" s="7">
        <v>0</v>
      </c>
      <c r="O452" s="51"/>
      <c r="P452" s="51"/>
      <c r="Q452" s="51"/>
      <c r="R452" s="51"/>
      <c r="S452" s="51"/>
      <c r="T452" s="51"/>
      <c r="U452" s="51"/>
      <c r="V452" s="51"/>
      <c r="W452" s="51"/>
      <c r="X452" s="51"/>
      <c r="Y452" s="51"/>
      <c r="Z452" s="51"/>
      <c r="AA452" s="51"/>
    </row>
    <row r="453" spans="1:27" ht="11.65" customHeight="1">
      <c r="A453" s="53">
        <v>333</v>
      </c>
      <c r="C453" s="101"/>
      <c r="F453" s="101" t="s">
        <v>270</v>
      </c>
      <c r="G453" s="3" t="s">
        <v>634</v>
      </c>
      <c r="H453" s="59"/>
      <c r="I453" s="7">
        <v>348390.26</v>
      </c>
      <c r="J453" s="7">
        <v>268577.08201800147</v>
      </c>
      <c r="K453" s="103">
        <v>79813.177981998509</v>
      </c>
      <c r="L453" s="7">
        <v>-26272.742301758306</v>
      </c>
      <c r="M453" s="7">
        <v>53540.435680240204</v>
      </c>
      <c r="O453" s="51"/>
      <c r="P453" s="51"/>
      <c r="Q453" s="51"/>
      <c r="R453" s="51"/>
      <c r="S453" s="51"/>
      <c r="T453" s="51"/>
      <c r="U453" s="51"/>
      <c r="V453" s="51"/>
      <c r="W453" s="51"/>
      <c r="X453" s="51"/>
      <c r="Y453" s="51"/>
      <c r="Z453" s="51"/>
      <c r="AA453" s="51"/>
    </row>
    <row r="454" spans="1:27" ht="11.65" customHeight="1">
      <c r="A454" s="53">
        <v>334</v>
      </c>
      <c r="C454" s="101"/>
      <c r="F454" s="101" t="s">
        <v>270</v>
      </c>
      <c r="G454" s="3" t="s">
        <v>636</v>
      </c>
      <c r="H454" s="59"/>
      <c r="I454" s="7">
        <v>20425156.18</v>
      </c>
      <c r="J454" s="7">
        <v>20425156.18</v>
      </c>
      <c r="K454" s="103">
        <v>0</v>
      </c>
      <c r="L454" s="7">
        <v>0</v>
      </c>
      <c r="M454" s="7">
        <v>0</v>
      </c>
      <c r="O454" s="51"/>
      <c r="P454" s="51"/>
      <c r="Q454" s="51"/>
      <c r="R454" s="51"/>
      <c r="S454" s="51"/>
      <c r="T454" s="51"/>
      <c r="U454" s="51"/>
      <c r="V454" s="51"/>
      <c r="W454" s="51"/>
      <c r="X454" s="51"/>
      <c r="Y454" s="51"/>
      <c r="Z454" s="51"/>
      <c r="AA454" s="51"/>
    </row>
    <row r="455" spans="1:27" ht="11.65" customHeight="1">
      <c r="A455" s="53">
        <v>335</v>
      </c>
      <c r="C455" s="101"/>
      <c r="F455" s="101" t="s">
        <v>270</v>
      </c>
      <c r="G455" s="3" t="s">
        <v>639</v>
      </c>
      <c r="H455" s="59"/>
      <c r="I455" s="7">
        <v>10957449.810000001</v>
      </c>
      <c r="J455" s="7">
        <v>8447193.3754075244</v>
      </c>
      <c r="K455" s="103">
        <v>2510256.4345924761</v>
      </c>
      <c r="L455" s="7">
        <v>0</v>
      </c>
      <c r="M455" s="7">
        <v>2510256.4345924761</v>
      </c>
      <c r="O455" s="51"/>
      <c r="P455" s="51"/>
      <c r="Q455" s="51"/>
      <c r="R455" s="51"/>
      <c r="S455" s="51"/>
      <c r="T455" s="51"/>
      <c r="U455" s="51"/>
      <c r="V455" s="51"/>
      <c r="W455" s="51"/>
      <c r="X455" s="51"/>
      <c r="Y455" s="51"/>
      <c r="Z455" s="51"/>
      <c r="AA455" s="51"/>
    </row>
    <row r="456" spans="1:27" ht="11.65" customHeight="1">
      <c r="A456" s="53">
        <v>336</v>
      </c>
      <c r="C456" s="101"/>
      <c r="F456" s="101" t="s">
        <v>270</v>
      </c>
      <c r="G456" s="3" t="s">
        <v>636</v>
      </c>
      <c r="H456" s="59"/>
      <c r="I456" s="7">
        <v>0</v>
      </c>
      <c r="J456" s="7">
        <v>0</v>
      </c>
      <c r="K456" s="103">
        <v>0</v>
      </c>
      <c r="L456" s="7">
        <v>0</v>
      </c>
      <c r="M456" s="7">
        <v>0</v>
      </c>
      <c r="O456" s="51"/>
      <c r="P456" s="51"/>
      <c r="Q456" s="51"/>
      <c r="R456" s="51"/>
      <c r="S456" s="51"/>
      <c r="T456" s="51"/>
      <c r="U456" s="51"/>
      <c r="V456" s="51"/>
      <c r="W456" s="51"/>
      <c r="X456" s="51"/>
      <c r="Y456" s="51"/>
      <c r="Z456" s="51"/>
      <c r="AA456" s="51"/>
    </row>
    <row r="457" spans="1:27" ht="11.65" customHeight="1">
      <c r="A457" s="53">
        <v>337</v>
      </c>
      <c r="C457" s="101"/>
      <c r="H457" s="59" t="s">
        <v>162</v>
      </c>
      <c r="I457" s="106">
        <v>31730996.25</v>
      </c>
      <c r="J457" s="106">
        <v>29140926.637425527</v>
      </c>
      <c r="K457" s="106">
        <v>2590069.6125744744</v>
      </c>
      <c r="L457" s="106">
        <v>-26272.742301758306</v>
      </c>
      <c r="M457" s="106">
        <v>2563796.8702727165</v>
      </c>
      <c r="O457" s="51"/>
      <c r="P457" s="51"/>
      <c r="Q457" s="51"/>
      <c r="R457" s="51"/>
      <c r="S457" s="51"/>
      <c r="T457" s="51"/>
      <c r="U457" s="51"/>
      <c r="V457" s="51"/>
      <c r="W457" s="51"/>
      <c r="X457" s="51"/>
      <c r="Y457" s="51"/>
      <c r="Z457" s="51"/>
      <c r="AA457" s="51"/>
    </row>
    <row r="458" spans="1:27" ht="11.65" customHeight="1">
      <c r="A458" s="53">
        <v>338</v>
      </c>
      <c r="C458" s="101"/>
      <c r="H458" s="59"/>
      <c r="I458" s="7"/>
      <c r="J458" s="7"/>
      <c r="K458" s="7"/>
      <c r="L458" s="7"/>
      <c r="M458" s="7"/>
      <c r="O458" s="51"/>
      <c r="P458" s="51"/>
      <c r="Q458" s="51"/>
      <c r="R458" s="51"/>
      <c r="S458" s="51"/>
      <c r="T458" s="51"/>
      <c r="U458" s="51"/>
      <c r="V458" s="51"/>
      <c r="W458" s="51"/>
      <c r="X458" s="51"/>
      <c r="Y458" s="51"/>
      <c r="Z458" s="51"/>
      <c r="AA458" s="51"/>
    </row>
    <row r="459" spans="1:27" ht="11.65" customHeight="1">
      <c r="A459" s="53">
        <v>339</v>
      </c>
      <c r="C459" s="101">
        <v>512</v>
      </c>
      <c r="D459" s="3" t="s">
        <v>175</v>
      </c>
      <c r="H459" s="59"/>
      <c r="I459" s="7"/>
      <c r="J459" s="7"/>
      <c r="K459" s="7"/>
      <c r="L459" s="7"/>
      <c r="M459" s="7"/>
      <c r="O459" s="51"/>
      <c r="P459" s="51"/>
      <c r="Q459" s="51"/>
      <c r="R459" s="51"/>
      <c r="S459" s="51"/>
      <c r="T459" s="51"/>
      <c r="U459" s="51"/>
      <c r="V459" s="51"/>
      <c r="W459" s="51"/>
      <c r="X459" s="51"/>
      <c r="Y459" s="51"/>
      <c r="Z459" s="51"/>
      <c r="AA459" s="51"/>
    </row>
    <row r="460" spans="1:27" ht="11.65" customHeight="1">
      <c r="A460" s="53">
        <v>340</v>
      </c>
      <c r="C460" s="101"/>
      <c r="F460" s="101" t="s">
        <v>270</v>
      </c>
      <c r="G460" s="3" t="s">
        <v>249</v>
      </c>
      <c r="H460" s="59"/>
      <c r="I460" s="7">
        <v>0</v>
      </c>
      <c r="J460" s="7">
        <v>0</v>
      </c>
      <c r="K460" s="103">
        <v>0</v>
      </c>
      <c r="L460" s="7">
        <v>0</v>
      </c>
      <c r="M460" s="7">
        <v>0</v>
      </c>
      <c r="O460" s="51"/>
      <c r="P460" s="51"/>
      <c r="Q460" s="51"/>
      <c r="R460" s="51"/>
      <c r="S460" s="51"/>
      <c r="T460" s="51"/>
      <c r="U460" s="51"/>
      <c r="V460" s="51"/>
      <c r="W460" s="51"/>
      <c r="X460" s="51"/>
      <c r="Y460" s="51"/>
      <c r="Z460" s="51"/>
      <c r="AA460" s="51"/>
    </row>
    <row r="461" spans="1:27" ht="11.65" customHeight="1">
      <c r="A461" s="53">
        <v>341</v>
      </c>
      <c r="C461" s="101"/>
      <c r="F461" s="101" t="s">
        <v>270</v>
      </c>
      <c r="G461" s="3" t="s">
        <v>634</v>
      </c>
      <c r="H461" s="59"/>
      <c r="I461" s="7">
        <v>3110898.05</v>
      </c>
      <c r="J461" s="7">
        <v>2398218.3678857465</v>
      </c>
      <c r="K461" s="103">
        <v>712679.6821142534</v>
      </c>
      <c r="L461" s="7">
        <v>-283614.46515308582</v>
      </c>
      <c r="M461" s="7">
        <v>429065.21696116758</v>
      </c>
      <c r="O461" s="51"/>
      <c r="P461" s="51"/>
      <c r="Q461" s="51"/>
      <c r="R461" s="51"/>
      <c r="S461" s="51"/>
      <c r="T461" s="51"/>
      <c r="U461" s="51"/>
      <c r="V461" s="51"/>
      <c r="W461" s="51"/>
      <c r="X461" s="51"/>
      <c r="Y461" s="51"/>
      <c r="Z461" s="51"/>
      <c r="AA461" s="51"/>
    </row>
    <row r="462" spans="1:27" ht="11.65" customHeight="1">
      <c r="A462" s="53">
        <v>342</v>
      </c>
      <c r="C462" s="101"/>
      <c r="F462" s="101" t="s">
        <v>270</v>
      </c>
      <c r="G462" s="3" t="s">
        <v>636</v>
      </c>
      <c r="H462" s="59"/>
      <c r="I462" s="7">
        <v>62881640.979999997</v>
      </c>
      <c r="J462" s="7">
        <v>62881640.979999997</v>
      </c>
      <c r="K462" s="103">
        <v>0</v>
      </c>
      <c r="L462" s="7">
        <v>0</v>
      </c>
      <c r="M462" s="7">
        <v>0</v>
      </c>
      <c r="O462" s="51"/>
      <c r="P462" s="51"/>
      <c r="Q462" s="51"/>
      <c r="R462" s="51"/>
      <c r="S462" s="51"/>
      <c r="T462" s="51"/>
      <c r="U462" s="51"/>
      <c r="V462" s="51"/>
      <c r="W462" s="51"/>
      <c r="X462" s="51"/>
      <c r="Y462" s="51"/>
      <c r="Z462" s="51"/>
      <c r="AA462" s="51"/>
    </row>
    <row r="463" spans="1:27" ht="11.65" customHeight="1">
      <c r="A463" s="53">
        <v>343</v>
      </c>
      <c r="C463" s="101"/>
      <c r="F463" s="101" t="s">
        <v>270</v>
      </c>
      <c r="G463" s="3" t="s">
        <v>639</v>
      </c>
      <c r="H463" s="59"/>
      <c r="I463" s="7">
        <v>30432478.199999999</v>
      </c>
      <c r="J463" s="7">
        <v>23460662.171016037</v>
      </c>
      <c r="K463" s="103">
        <v>6971816.0289839609</v>
      </c>
      <c r="L463" s="7">
        <v>0</v>
      </c>
      <c r="M463" s="7">
        <v>6971816.0289839609</v>
      </c>
      <c r="O463" s="51"/>
      <c r="P463" s="51"/>
      <c r="Q463" s="51"/>
      <c r="R463" s="51"/>
      <c r="S463" s="51"/>
      <c r="T463" s="51"/>
      <c r="U463" s="51"/>
      <c r="V463" s="51"/>
      <c r="W463" s="51"/>
      <c r="X463" s="51"/>
      <c r="Y463" s="51"/>
      <c r="Z463" s="51"/>
      <c r="AA463" s="51"/>
    </row>
    <row r="464" spans="1:27" ht="11.65" customHeight="1">
      <c r="A464" s="53">
        <v>344</v>
      </c>
      <c r="C464" s="101"/>
      <c r="F464" s="101" t="s">
        <v>270</v>
      </c>
      <c r="G464" s="3" t="s">
        <v>636</v>
      </c>
      <c r="H464" s="59"/>
      <c r="I464" s="7">
        <v>0</v>
      </c>
      <c r="J464" s="7">
        <v>0</v>
      </c>
      <c r="K464" s="103">
        <v>0</v>
      </c>
      <c r="L464" s="7">
        <v>0</v>
      </c>
      <c r="M464" s="7">
        <v>0</v>
      </c>
      <c r="O464" s="51"/>
      <c r="P464" s="51"/>
      <c r="Q464" s="51"/>
      <c r="R464" s="51"/>
      <c r="S464" s="51"/>
      <c r="T464" s="51"/>
      <c r="U464" s="51"/>
      <c r="V464" s="51"/>
      <c r="W464" s="51"/>
      <c r="X464" s="51"/>
      <c r="Y464" s="51"/>
      <c r="Z464" s="51"/>
      <c r="AA464" s="51"/>
    </row>
    <row r="465" spans="1:27" ht="11.65" customHeight="1">
      <c r="A465" s="53">
        <v>345</v>
      </c>
      <c r="C465" s="101"/>
      <c r="H465" s="59" t="s">
        <v>162</v>
      </c>
      <c r="I465" s="106">
        <v>96425017.229999989</v>
      </c>
      <c r="J465" s="106">
        <v>88740521.51890178</v>
      </c>
      <c r="K465" s="106">
        <v>7684495.7110982146</v>
      </c>
      <c r="L465" s="106">
        <v>-283614.46515308582</v>
      </c>
      <c r="M465" s="106">
        <v>7400881.2459451286</v>
      </c>
      <c r="O465" s="51"/>
      <c r="P465" s="51"/>
      <c r="Q465" s="51"/>
      <c r="R465" s="51"/>
      <c r="S465" s="51"/>
      <c r="T465" s="51"/>
      <c r="U465" s="51"/>
      <c r="V465" s="51"/>
      <c r="W465" s="51"/>
      <c r="X465" s="51"/>
      <c r="Y465" s="51"/>
      <c r="Z465" s="51"/>
      <c r="AA465" s="51"/>
    </row>
    <row r="466" spans="1:27" ht="11.65" customHeight="1">
      <c r="A466" s="53">
        <v>346</v>
      </c>
      <c r="C466" s="101"/>
      <c r="H466" s="59"/>
      <c r="I466" s="7"/>
      <c r="J466" s="7"/>
      <c r="K466" s="7"/>
      <c r="L466" s="7"/>
      <c r="M466" s="7"/>
      <c r="O466" s="51"/>
      <c r="P466" s="51"/>
      <c r="Q466" s="51"/>
      <c r="R466" s="51"/>
      <c r="S466" s="51"/>
      <c r="T466" s="51"/>
      <c r="U466" s="51"/>
      <c r="V466" s="51"/>
      <c r="W466" s="51"/>
      <c r="X466" s="51"/>
      <c r="Y466" s="51"/>
      <c r="Z466" s="51"/>
      <c r="AA466" s="51"/>
    </row>
    <row r="467" spans="1:27" ht="11.65" customHeight="1">
      <c r="A467" s="53">
        <v>347</v>
      </c>
      <c r="C467" s="101">
        <v>513</v>
      </c>
      <c r="D467" s="3" t="s">
        <v>176</v>
      </c>
      <c r="H467" s="59"/>
      <c r="I467" s="7"/>
      <c r="J467" s="7"/>
      <c r="K467" s="7"/>
      <c r="L467" s="7"/>
      <c r="M467" s="7"/>
      <c r="O467" s="51"/>
      <c r="P467" s="51"/>
      <c r="Q467" s="51"/>
      <c r="R467" s="51"/>
      <c r="S467" s="51"/>
      <c r="T467" s="51"/>
      <c r="U467" s="51"/>
      <c r="V467" s="51"/>
      <c r="W467" s="51"/>
      <c r="X467" s="51"/>
      <c r="Y467" s="51"/>
      <c r="Z467" s="51"/>
      <c r="AA467" s="51"/>
    </row>
    <row r="468" spans="1:27" ht="11.65" customHeight="1">
      <c r="A468" s="53">
        <v>348</v>
      </c>
      <c r="C468" s="101"/>
      <c r="F468" s="101" t="s">
        <v>270</v>
      </c>
      <c r="G468" s="3" t="s">
        <v>249</v>
      </c>
      <c r="H468" s="59"/>
      <c r="I468" s="7">
        <v>0</v>
      </c>
      <c r="J468" s="7">
        <v>0</v>
      </c>
      <c r="K468" s="103">
        <v>0</v>
      </c>
      <c r="L468" s="7">
        <v>0</v>
      </c>
      <c r="M468" s="7">
        <v>0</v>
      </c>
      <c r="O468" s="51"/>
      <c r="P468" s="51"/>
      <c r="Q468" s="51"/>
      <c r="R468" s="51"/>
      <c r="S468" s="51"/>
      <c r="T468" s="51"/>
      <c r="U468" s="51"/>
      <c r="V468" s="51"/>
      <c r="W468" s="51"/>
      <c r="X468" s="51"/>
      <c r="Y468" s="51"/>
      <c r="Z468" s="51"/>
      <c r="AA468" s="51"/>
    </row>
    <row r="469" spans="1:27" ht="11.65" customHeight="1">
      <c r="A469" s="53">
        <v>349</v>
      </c>
      <c r="C469" s="101"/>
      <c r="F469" s="101" t="s">
        <v>270</v>
      </c>
      <c r="G469" s="3" t="s">
        <v>634</v>
      </c>
      <c r="H469" s="59"/>
      <c r="I469" s="7">
        <v>1057514.81</v>
      </c>
      <c r="J469" s="7">
        <v>815247.36615949392</v>
      </c>
      <c r="K469" s="103">
        <v>242267.44384050617</v>
      </c>
      <c r="L469" s="7">
        <v>-79749.112628530129</v>
      </c>
      <c r="M469" s="7">
        <v>162518.33121197604</v>
      </c>
      <c r="O469" s="51"/>
      <c r="P469" s="51"/>
      <c r="Q469" s="51"/>
      <c r="R469" s="51"/>
      <c r="S469" s="51"/>
      <c r="T469" s="51"/>
      <c r="U469" s="51"/>
      <c r="V469" s="51"/>
      <c r="W469" s="51"/>
      <c r="X469" s="51"/>
      <c r="Y469" s="51"/>
      <c r="Z469" s="51"/>
      <c r="AA469" s="51"/>
    </row>
    <row r="470" spans="1:27" ht="11.65" customHeight="1">
      <c r="A470" s="53">
        <v>350</v>
      </c>
      <c r="C470" s="101"/>
      <c r="F470" s="101" t="s">
        <v>270</v>
      </c>
      <c r="G470" s="3" t="s">
        <v>636</v>
      </c>
      <c r="H470" s="59"/>
      <c r="I470" s="7">
        <v>21392590.170000002</v>
      </c>
      <c r="J470" s="7">
        <v>21392590.170000002</v>
      </c>
      <c r="K470" s="103">
        <v>0</v>
      </c>
      <c r="L470" s="7">
        <v>0</v>
      </c>
      <c r="M470" s="7">
        <v>0</v>
      </c>
      <c r="O470" s="51"/>
      <c r="P470" s="51"/>
      <c r="Q470" s="51"/>
      <c r="R470" s="51"/>
      <c r="S470" s="51"/>
      <c r="T470" s="51"/>
      <c r="U470" s="51"/>
      <c r="V470" s="51"/>
      <c r="W470" s="51"/>
      <c r="X470" s="51"/>
      <c r="Y470" s="51"/>
      <c r="Z470" s="51"/>
      <c r="AA470" s="51"/>
    </row>
    <row r="471" spans="1:27" ht="11.65" customHeight="1">
      <c r="A471" s="53">
        <v>351</v>
      </c>
      <c r="C471" s="101"/>
      <c r="F471" s="101" t="s">
        <v>270</v>
      </c>
      <c r="G471" s="3" t="s">
        <v>639</v>
      </c>
      <c r="H471" s="59"/>
      <c r="I471" s="7">
        <v>10229663.48</v>
      </c>
      <c r="J471" s="7">
        <v>7886136.5627285754</v>
      </c>
      <c r="K471" s="103">
        <v>2343526.917271425</v>
      </c>
      <c r="L471" s="7">
        <v>0</v>
      </c>
      <c r="M471" s="7">
        <v>2343526.917271425</v>
      </c>
      <c r="O471" s="51"/>
      <c r="P471" s="51"/>
      <c r="Q471" s="51"/>
      <c r="R471" s="51"/>
      <c r="S471" s="51"/>
      <c r="T471" s="51"/>
      <c r="U471" s="51"/>
      <c r="V471" s="51"/>
      <c r="W471" s="51"/>
      <c r="X471" s="51"/>
      <c r="Y471" s="51"/>
      <c r="Z471" s="51"/>
      <c r="AA471" s="51"/>
    </row>
    <row r="472" spans="1:27" ht="11.65" customHeight="1">
      <c r="A472" s="53">
        <v>352</v>
      </c>
      <c r="C472" s="101"/>
      <c r="F472" s="101" t="s">
        <v>270</v>
      </c>
      <c r="G472" s="3" t="s">
        <v>636</v>
      </c>
      <c r="H472" s="59"/>
      <c r="I472" s="7">
        <v>0</v>
      </c>
      <c r="J472" s="7">
        <v>0</v>
      </c>
      <c r="K472" s="103">
        <v>0</v>
      </c>
      <c r="L472" s="7">
        <v>0</v>
      </c>
      <c r="M472" s="7">
        <v>0</v>
      </c>
      <c r="O472" s="51"/>
      <c r="P472" s="51"/>
      <c r="Q472" s="51"/>
      <c r="R472" s="51"/>
      <c r="S472" s="51"/>
      <c r="T472" s="51"/>
      <c r="U472" s="51"/>
      <c r="V472" s="51"/>
      <c r="W472" s="51"/>
      <c r="X472" s="51"/>
      <c r="Y472" s="51"/>
      <c r="Z472" s="51"/>
      <c r="AA472" s="51"/>
    </row>
    <row r="473" spans="1:27" ht="11.65" customHeight="1">
      <c r="A473" s="53">
        <v>353</v>
      </c>
      <c r="C473" s="101"/>
      <c r="H473" s="59" t="s">
        <v>162</v>
      </c>
      <c r="I473" s="106">
        <v>32679768.460000001</v>
      </c>
      <c r="J473" s="106">
        <v>30093974.098888073</v>
      </c>
      <c r="K473" s="106">
        <v>2585794.361111931</v>
      </c>
      <c r="L473" s="106">
        <v>-79749.112628530129</v>
      </c>
      <c r="M473" s="106">
        <v>2506045.2484834013</v>
      </c>
      <c r="O473" s="51"/>
      <c r="P473" s="51"/>
      <c r="Q473" s="51"/>
      <c r="R473" s="51"/>
      <c r="S473" s="51"/>
      <c r="T473" s="51"/>
      <c r="U473" s="51"/>
      <c r="V473" s="51"/>
      <c r="W473" s="51"/>
      <c r="X473" s="51"/>
      <c r="Y473" s="51"/>
      <c r="Z473" s="51"/>
      <c r="AA473" s="51"/>
    </row>
    <row r="474" spans="1:27" ht="11.65" customHeight="1">
      <c r="A474" s="53">
        <v>354</v>
      </c>
      <c r="C474" s="101"/>
      <c r="H474" s="59"/>
      <c r="I474" s="7"/>
      <c r="J474" s="7"/>
      <c r="K474" s="7"/>
      <c r="L474" s="7"/>
      <c r="M474" s="7"/>
      <c r="O474" s="51"/>
      <c r="P474" s="51"/>
      <c r="Q474" s="51"/>
      <c r="R474" s="51"/>
      <c r="S474" s="51"/>
      <c r="T474" s="51"/>
      <c r="U474" s="51"/>
      <c r="V474" s="51"/>
      <c r="W474" s="51"/>
      <c r="X474" s="51"/>
      <c r="Y474" s="51"/>
      <c r="Z474" s="51"/>
      <c r="AA474" s="51"/>
    </row>
    <row r="475" spans="1:27" ht="11.65" customHeight="1">
      <c r="A475" s="53">
        <v>355</v>
      </c>
      <c r="C475" s="101">
        <v>514</v>
      </c>
      <c r="D475" s="3" t="s">
        <v>177</v>
      </c>
      <c r="H475" s="59"/>
      <c r="I475" s="7"/>
      <c r="J475" s="7"/>
      <c r="K475" s="7"/>
      <c r="L475" s="7"/>
      <c r="M475" s="7"/>
      <c r="O475" s="51"/>
      <c r="P475" s="51"/>
      <c r="Q475" s="51"/>
      <c r="R475" s="51"/>
      <c r="S475" s="51"/>
      <c r="T475" s="51"/>
      <c r="U475" s="51"/>
      <c r="V475" s="51"/>
      <c r="W475" s="51"/>
      <c r="X475" s="51"/>
      <c r="Y475" s="51"/>
      <c r="Z475" s="51"/>
      <c r="AA475" s="51"/>
    </row>
    <row r="476" spans="1:27" ht="11.65" customHeight="1">
      <c r="A476" s="53">
        <v>356</v>
      </c>
      <c r="C476" s="101"/>
      <c r="F476" s="101" t="s">
        <v>270</v>
      </c>
      <c r="G476" s="3" t="s">
        <v>249</v>
      </c>
      <c r="H476" s="59"/>
      <c r="I476" s="7">
        <v>0</v>
      </c>
      <c r="J476" s="7">
        <v>0</v>
      </c>
      <c r="K476" s="103">
        <v>0</v>
      </c>
      <c r="L476" s="7">
        <v>0</v>
      </c>
      <c r="M476" s="7">
        <v>0</v>
      </c>
      <c r="O476" s="51"/>
      <c r="P476" s="51"/>
      <c r="Q476" s="51"/>
      <c r="R476" s="51"/>
      <c r="S476" s="51"/>
      <c r="T476" s="51"/>
      <c r="U476" s="51"/>
      <c r="V476" s="51"/>
      <c r="W476" s="51"/>
      <c r="X476" s="51"/>
      <c r="Y476" s="51"/>
      <c r="Z476" s="51"/>
      <c r="AA476" s="51"/>
    </row>
    <row r="477" spans="1:27" ht="11.65" customHeight="1">
      <c r="A477" s="53">
        <v>357</v>
      </c>
      <c r="C477" s="101"/>
      <c r="F477" s="101" t="s">
        <v>270</v>
      </c>
      <c r="G477" s="3" t="s">
        <v>634</v>
      </c>
      <c r="H477" s="59"/>
      <c r="I477" s="7">
        <v>456810.32</v>
      </c>
      <c r="J477" s="7">
        <v>352159.04939853802</v>
      </c>
      <c r="K477" s="103">
        <v>104651.27060146198</v>
      </c>
      <c r="L477" s="7">
        <v>-34448.895954048057</v>
      </c>
      <c r="M477" s="7">
        <v>70202.374647413919</v>
      </c>
      <c r="O477" s="51"/>
      <c r="P477" s="51"/>
      <c r="Q477" s="51"/>
      <c r="R477" s="51"/>
      <c r="S477" s="51"/>
      <c r="T477" s="51"/>
      <c r="U477" s="51"/>
      <c r="V477" s="51"/>
      <c r="W477" s="51"/>
      <c r="X477" s="51"/>
      <c r="Y477" s="51"/>
      <c r="Z477" s="51"/>
      <c r="AA477" s="51"/>
    </row>
    <row r="478" spans="1:27" ht="11.65" customHeight="1">
      <c r="A478" s="53">
        <v>358</v>
      </c>
      <c r="C478" s="101"/>
      <c r="F478" s="101" t="s">
        <v>270</v>
      </c>
      <c r="G478" s="3" t="s">
        <v>636</v>
      </c>
      <c r="H478" s="59"/>
      <c r="I478" s="7">
        <v>8685023.2699999996</v>
      </c>
      <c r="J478" s="7">
        <v>8685023.2699999996</v>
      </c>
      <c r="K478" s="103">
        <v>0</v>
      </c>
      <c r="L478" s="7">
        <v>0</v>
      </c>
      <c r="M478" s="7">
        <v>0</v>
      </c>
      <c r="O478" s="51"/>
      <c r="P478" s="51"/>
      <c r="Q478" s="51"/>
      <c r="R478" s="51"/>
      <c r="S478" s="51"/>
      <c r="T478" s="51"/>
      <c r="U478" s="51"/>
      <c r="V478" s="51"/>
      <c r="W478" s="51"/>
      <c r="X478" s="51"/>
      <c r="Y478" s="51"/>
      <c r="Z478" s="51"/>
      <c r="AA478" s="51"/>
    </row>
    <row r="479" spans="1:27" ht="11.65" customHeight="1">
      <c r="A479" s="53">
        <v>359</v>
      </c>
      <c r="C479" s="101"/>
      <c r="F479" s="101" t="s">
        <v>270</v>
      </c>
      <c r="G479" s="3" t="s">
        <v>639</v>
      </c>
      <c r="H479" s="59"/>
      <c r="I479" s="7">
        <v>1833598.53</v>
      </c>
      <c r="J479" s="7">
        <v>1413537.0569197226</v>
      </c>
      <c r="K479" s="103">
        <v>420061.47308027738</v>
      </c>
      <c r="L479" s="7">
        <v>0</v>
      </c>
      <c r="M479" s="7">
        <v>420061.47308027738</v>
      </c>
      <c r="O479" s="51"/>
      <c r="P479" s="51"/>
      <c r="Q479" s="51"/>
      <c r="R479" s="51"/>
      <c r="S479" s="51"/>
      <c r="T479" s="51"/>
      <c r="U479" s="51"/>
      <c r="V479" s="51"/>
      <c r="W479" s="51"/>
      <c r="X479" s="51"/>
      <c r="Y479" s="51"/>
      <c r="Z479" s="51"/>
      <c r="AA479" s="51"/>
    </row>
    <row r="480" spans="1:27" ht="11.65" customHeight="1">
      <c r="A480" s="53">
        <v>360</v>
      </c>
      <c r="C480" s="101"/>
      <c r="F480" s="101" t="s">
        <v>270</v>
      </c>
      <c r="G480" s="3" t="s">
        <v>636</v>
      </c>
      <c r="H480" s="59"/>
      <c r="I480" s="7">
        <v>0</v>
      </c>
      <c r="J480" s="7">
        <v>0</v>
      </c>
      <c r="K480" s="103">
        <v>0</v>
      </c>
      <c r="L480" s="7">
        <v>0</v>
      </c>
      <c r="M480" s="7">
        <v>0</v>
      </c>
      <c r="O480" s="51"/>
      <c r="P480" s="51"/>
      <c r="Q480" s="51"/>
      <c r="R480" s="51"/>
      <c r="S480" s="51"/>
      <c r="T480" s="51"/>
      <c r="U480" s="51"/>
      <c r="V480" s="51"/>
      <c r="W480" s="51"/>
      <c r="X480" s="51"/>
      <c r="Y480" s="51"/>
      <c r="Z480" s="51"/>
      <c r="AA480" s="51"/>
    </row>
    <row r="481" spans="1:27" ht="11.65" customHeight="1">
      <c r="A481" s="53">
        <v>361</v>
      </c>
      <c r="C481" s="101"/>
      <c r="H481" s="59" t="s">
        <v>162</v>
      </c>
      <c r="I481" s="106">
        <v>10975432.119999999</v>
      </c>
      <c r="J481" s="106">
        <v>10450719.376318259</v>
      </c>
      <c r="K481" s="106">
        <v>524712.74368173932</v>
      </c>
      <c r="L481" s="106">
        <v>-34448.895954048057</v>
      </c>
      <c r="M481" s="106">
        <v>490263.84772769129</v>
      </c>
      <c r="O481" s="51"/>
      <c r="P481" s="51"/>
      <c r="Q481" s="51"/>
      <c r="R481" s="51"/>
      <c r="S481" s="51"/>
      <c r="T481" s="51"/>
      <c r="U481" s="51"/>
      <c r="V481" s="51"/>
      <c r="W481" s="51"/>
      <c r="X481" s="51"/>
      <c r="Y481" s="51"/>
      <c r="Z481" s="51"/>
      <c r="AA481" s="51"/>
    </row>
    <row r="482" spans="1:27" ht="11.65" customHeight="1">
      <c r="A482" s="53">
        <v>362</v>
      </c>
      <c r="C482" s="101"/>
      <c r="H482" s="59"/>
      <c r="I482" s="7"/>
      <c r="J482" s="7"/>
      <c r="K482" s="7"/>
      <c r="L482" s="7"/>
      <c r="M482" s="7"/>
      <c r="O482" s="51"/>
      <c r="P482" s="51"/>
      <c r="Q482" s="51"/>
      <c r="R482" s="51"/>
      <c r="S482" s="51"/>
      <c r="T482" s="51"/>
      <c r="U482" s="51"/>
      <c r="V482" s="51"/>
      <c r="W482" s="51"/>
      <c r="X482" s="51"/>
      <c r="Y482" s="51"/>
      <c r="Z482" s="51"/>
      <c r="AA482" s="51"/>
    </row>
    <row r="483" spans="1:27" ht="11.65" customHeight="1" thickBot="1">
      <c r="A483" s="53">
        <v>363</v>
      </c>
      <c r="C483" s="91" t="s">
        <v>178</v>
      </c>
      <c r="H483" s="59" t="s">
        <v>162</v>
      </c>
      <c r="I483" s="108">
        <v>583804071.97504556</v>
      </c>
      <c r="J483" s="108">
        <v>510214682.13593668</v>
      </c>
      <c r="K483" s="108">
        <v>73589389.839109063</v>
      </c>
      <c r="L483" s="108">
        <v>-1495912.0241388164</v>
      </c>
      <c r="M483" s="108">
        <v>72093477.81497024</v>
      </c>
      <c r="N483" s="7" t="s">
        <v>65</v>
      </c>
      <c r="O483" s="105"/>
      <c r="P483" s="105"/>
      <c r="Q483" s="105"/>
      <c r="R483" s="105"/>
      <c r="S483" s="105"/>
      <c r="T483" s="105"/>
      <c r="U483" s="51"/>
      <c r="V483" s="105"/>
      <c r="W483" s="105"/>
      <c r="X483" s="105"/>
      <c r="Y483" s="105"/>
      <c r="Z483" s="105"/>
      <c r="AA483" s="105"/>
    </row>
    <row r="484" spans="1:27" ht="11.65" customHeight="1" thickTop="1">
      <c r="A484" s="53">
        <v>364</v>
      </c>
      <c r="C484" s="101">
        <v>517</v>
      </c>
      <c r="D484" s="3" t="s">
        <v>179</v>
      </c>
      <c r="H484" s="59"/>
      <c r="I484" s="7"/>
      <c r="J484" s="7"/>
      <c r="K484" s="7"/>
      <c r="L484" s="7"/>
      <c r="M484" s="7"/>
      <c r="O484" s="51"/>
      <c r="P484" s="51"/>
      <c r="Q484" s="51"/>
      <c r="R484" s="51"/>
      <c r="S484" s="51"/>
      <c r="T484" s="51"/>
      <c r="U484" s="51"/>
      <c r="V484" s="51"/>
      <c r="W484" s="51"/>
      <c r="X484" s="51"/>
      <c r="Y484" s="51"/>
      <c r="Z484" s="51"/>
      <c r="AA484" s="51"/>
    </row>
    <row r="485" spans="1:27" ht="11.65" customHeight="1">
      <c r="A485" s="53">
        <v>365</v>
      </c>
      <c r="C485" s="101"/>
      <c r="F485" s="101" t="s">
        <v>270</v>
      </c>
      <c r="G485" s="3" t="s">
        <v>249</v>
      </c>
      <c r="H485" s="59"/>
      <c r="I485" s="7">
        <v>0</v>
      </c>
      <c r="J485" s="7">
        <v>0</v>
      </c>
      <c r="K485" s="103">
        <v>0</v>
      </c>
      <c r="L485" s="7">
        <v>0</v>
      </c>
      <c r="M485" s="7">
        <v>0</v>
      </c>
      <c r="O485" s="51"/>
      <c r="P485" s="51"/>
      <c r="Q485" s="51"/>
      <c r="R485" s="51"/>
      <c r="S485" s="51"/>
      <c r="T485" s="51"/>
      <c r="U485" s="51"/>
      <c r="V485" s="51"/>
      <c r="W485" s="51"/>
      <c r="X485" s="51"/>
      <c r="Y485" s="51"/>
      <c r="Z485" s="51"/>
      <c r="AA485" s="51"/>
    </row>
    <row r="486" spans="1:27" ht="11.65" customHeight="1">
      <c r="A486" s="53">
        <v>366</v>
      </c>
      <c r="C486" s="101"/>
      <c r="H486" s="59"/>
      <c r="I486" s="106">
        <v>0</v>
      </c>
      <c r="J486" s="106">
        <v>0</v>
      </c>
      <c r="K486" s="106">
        <v>0</v>
      </c>
      <c r="L486" s="106">
        <v>0</v>
      </c>
      <c r="M486" s="106">
        <v>0</v>
      </c>
      <c r="O486" s="51"/>
      <c r="P486" s="51"/>
      <c r="Q486" s="51"/>
      <c r="R486" s="51"/>
      <c r="S486" s="51"/>
      <c r="T486" s="51"/>
      <c r="U486" s="51"/>
      <c r="V486" s="51"/>
      <c r="W486" s="51"/>
      <c r="X486" s="51"/>
      <c r="Y486" s="51"/>
      <c r="Z486" s="51"/>
      <c r="AA486" s="51"/>
    </row>
    <row r="487" spans="1:27" ht="11.65" customHeight="1">
      <c r="A487" s="53">
        <v>367</v>
      </c>
      <c r="C487" s="101"/>
      <c r="H487" s="59"/>
      <c r="I487" s="7"/>
      <c r="J487" s="7"/>
      <c r="K487" s="7"/>
      <c r="L487" s="7"/>
      <c r="M487" s="7"/>
      <c r="O487" s="51"/>
      <c r="P487" s="51"/>
      <c r="Q487" s="51"/>
      <c r="R487" s="51"/>
      <c r="S487" s="51"/>
      <c r="T487" s="51"/>
      <c r="U487" s="51"/>
      <c r="V487" s="51"/>
      <c r="W487" s="51"/>
      <c r="X487" s="51"/>
      <c r="Y487" s="51"/>
      <c r="Z487" s="51"/>
      <c r="AA487" s="51"/>
    </row>
    <row r="488" spans="1:27" ht="11.65" customHeight="1">
      <c r="A488" s="53">
        <v>368</v>
      </c>
      <c r="C488" s="101">
        <v>518</v>
      </c>
      <c r="D488" s="3" t="s">
        <v>180</v>
      </c>
      <c r="H488" s="59"/>
      <c r="I488" s="7"/>
      <c r="J488" s="7"/>
      <c r="K488" s="7"/>
      <c r="L488" s="7"/>
      <c r="M488" s="7"/>
      <c r="O488" s="51"/>
      <c r="P488" s="51"/>
      <c r="Q488" s="51"/>
      <c r="R488" s="51"/>
      <c r="S488" s="51"/>
      <c r="T488" s="51"/>
      <c r="U488" s="51"/>
      <c r="V488" s="51"/>
      <c r="W488" s="51"/>
      <c r="X488" s="51"/>
      <c r="Y488" s="51"/>
      <c r="Z488" s="51"/>
      <c r="AA488" s="51"/>
    </row>
    <row r="489" spans="1:27" ht="11.65" customHeight="1">
      <c r="A489" s="53">
        <v>369</v>
      </c>
      <c r="C489" s="101"/>
      <c r="F489" s="101" t="s">
        <v>270</v>
      </c>
      <c r="G489" s="3" t="s">
        <v>630</v>
      </c>
      <c r="H489" s="59"/>
      <c r="I489" s="7">
        <v>0</v>
      </c>
      <c r="J489" s="7">
        <v>0</v>
      </c>
      <c r="K489" s="103">
        <v>0</v>
      </c>
      <c r="L489" s="7">
        <v>0</v>
      </c>
      <c r="M489" s="7">
        <v>0</v>
      </c>
      <c r="O489" s="51"/>
      <c r="P489" s="51"/>
      <c r="Q489" s="51"/>
      <c r="R489" s="51"/>
      <c r="S489" s="51"/>
      <c r="T489" s="51"/>
      <c r="U489" s="51"/>
      <c r="V489" s="51"/>
      <c r="W489" s="51"/>
      <c r="X489" s="51"/>
      <c r="Y489" s="51"/>
      <c r="Z489" s="51"/>
      <c r="AA489" s="51"/>
    </row>
    <row r="490" spans="1:27" ht="11.65" customHeight="1">
      <c r="A490" s="53">
        <v>370</v>
      </c>
      <c r="C490" s="101"/>
      <c r="H490" s="59"/>
      <c r="I490" s="7"/>
      <c r="J490" s="7"/>
      <c r="K490" s="7"/>
      <c r="L490" s="7"/>
      <c r="M490" s="7"/>
      <c r="O490" s="51"/>
      <c r="P490" s="51"/>
      <c r="Q490" s="51"/>
      <c r="R490" s="51"/>
      <c r="S490" s="51"/>
      <c r="T490" s="51"/>
      <c r="U490" s="51"/>
      <c r="V490" s="51"/>
      <c r="W490" s="51"/>
      <c r="X490" s="51"/>
      <c r="Y490" s="51"/>
      <c r="Z490" s="51"/>
      <c r="AA490" s="51"/>
    </row>
    <row r="491" spans="1:27" ht="11.65" customHeight="1">
      <c r="A491" s="53">
        <v>371</v>
      </c>
      <c r="C491" s="101"/>
      <c r="H491" s="59"/>
      <c r="I491" s="106">
        <v>0</v>
      </c>
      <c r="J491" s="106">
        <v>0</v>
      </c>
      <c r="K491" s="106">
        <v>0</v>
      </c>
      <c r="L491" s="106">
        <v>0</v>
      </c>
      <c r="M491" s="106">
        <v>0</v>
      </c>
      <c r="O491" s="51"/>
      <c r="P491" s="51"/>
      <c r="Q491" s="51"/>
      <c r="R491" s="51"/>
      <c r="S491" s="51"/>
      <c r="T491" s="51"/>
      <c r="U491" s="51"/>
      <c r="V491" s="51"/>
      <c r="W491" s="51"/>
      <c r="X491" s="51"/>
      <c r="Y491" s="51"/>
      <c r="Z491" s="51"/>
      <c r="AA491" s="51"/>
    </row>
    <row r="492" spans="1:27" ht="11.65" customHeight="1">
      <c r="A492" s="53">
        <v>372</v>
      </c>
      <c r="C492" s="101"/>
      <c r="H492" s="59"/>
      <c r="I492" s="7"/>
      <c r="J492" s="7"/>
      <c r="K492" s="7"/>
      <c r="L492" s="7"/>
      <c r="M492" s="7"/>
      <c r="O492" s="51"/>
      <c r="P492" s="51"/>
      <c r="Q492" s="51"/>
      <c r="R492" s="51"/>
      <c r="S492" s="51"/>
      <c r="T492" s="51"/>
      <c r="U492" s="51"/>
      <c r="V492" s="51"/>
      <c r="W492" s="51"/>
      <c r="X492" s="51"/>
      <c r="Y492" s="51"/>
      <c r="Z492" s="51"/>
      <c r="AA492" s="51"/>
    </row>
    <row r="493" spans="1:27" ht="11.65" customHeight="1">
      <c r="A493" s="53">
        <v>373</v>
      </c>
      <c r="C493" s="101">
        <v>519</v>
      </c>
      <c r="D493" s="3" t="s">
        <v>181</v>
      </c>
      <c r="H493" s="59"/>
      <c r="I493" s="7"/>
      <c r="J493" s="7"/>
      <c r="K493" s="7"/>
      <c r="L493" s="7"/>
      <c r="M493" s="7"/>
      <c r="O493" s="51"/>
      <c r="P493" s="51"/>
      <c r="Q493" s="51"/>
      <c r="R493" s="51"/>
      <c r="S493" s="51"/>
      <c r="T493" s="51"/>
      <c r="U493" s="51"/>
      <c r="V493" s="51"/>
      <c r="W493" s="51"/>
      <c r="X493" s="51"/>
      <c r="Y493" s="51"/>
      <c r="Z493" s="51"/>
      <c r="AA493" s="51"/>
    </row>
    <row r="494" spans="1:27" ht="11.65" customHeight="1">
      <c r="A494" s="53">
        <v>374</v>
      </c>
      <c r="C494" s="101"/>
      <c r="F494" s="101" t="s">
        <v>270</v>
      </c>
      <c r="G494" s="3" t="s">
        <v>249</v>
      </c>
      <c r="H494" s="59"/>
      <c r="I494" s="7">
        <v>0</v>
      </c>
      <c r="J494" s="7">
        <v>0</v>
      </c>
      <c r="K494" s="103">
        <v>0</v>
      </c>
      <c r="L494" s="7">
        <v>0</v>
      </c>
      <c r="M494" s="7">
        <v>0</v>
      </c>
      <c r="O494" s="51"/>
      <c r="P494" s="51"/>
      <c r="Q494" s="51"/>
      <c r="R494" s="51"/>
      <c r="S494" s="51"/>
      <c r="T494" s="51"/>
      <c r="U494" s="51"/>
      <c r="V494" s="51"/>
      <c r="W494" s="51"/>
      <c r="X494" s="51"/>
      <c r="Y494" s="51"/>
      <c r="Z494" s="51"/>
      <c r="AA494" s="51"/>
    </row>
    <row r="495" spans="1:27" ht="11.65" customHeight="1">
      <c r="A495" s="53">
        <v>375</v>
      </c>
      <c r="C495" s="101"/>
      <c r="H495" s="59"/>
      <c r="I495" s="106">
        <v>0</v>
      </c>
      <c r="J495" s="106">
        <v>0</v>
      </c>
      <c r="K495" s="106">
        <v>0</v>
      </c>
      <c r="L495" s="106">
        <v>0</v>
      </c>
      <c r="M495" s="106">
        <v>0</v>
      </c>
      <c r="O495" s="51"/>
      <c r="P495" s="51"/>
      <c r="Q495" s="51"/>
      <c r="R495" s="51"/>
      <c r="S495" s="51"/>
      <c r="T495" s="51"/>
      <c r="U495" s="51"/>
      <c r="V495" s="51"/>
      <c r="W495" s="51"/>
      <c r="X495" s="51"/>
      <c r="Y495" s="51"/>
      <c r="Z495" s="51"/>
      <c r="AA495" s="51"/>
    </row>
    <row r="496" spans="1:27" ht="11.65" customHeight="1">
      <c r="A496" s="53">
        <v>376</v>
      </c>
      <c r="C496" s="101"/>
      <c r="H496" s="59"/>
      <c r="I496" s="7"/>
      <c r="J496" s="7"/>
      <c r="K496" s="7"/>
      <c r="L496" s="7"/>
      <c r="M496" s="7"/>
      <c r="O496" s="51"/>
      <c r="P496" s="51"/>
      <c r="Q496" s="51"/>
      <c r="R496" s="51"/>
      <c r="S496" s="51"/>
      <c r="T496" s="51"/>
      <c r="U496" s="51"/>
      <c r="V496" s="51"/>
      <c r="W496" s="51"/>
      <c r="X496" s="51"/>
      <c r="Y496" s="51"/>
      <c r="Z496" s="51"/>
      <c r="AA496" s="51"/>
    </row>
    <row r="497" spans="1:27" ht="11.65" customHeight="1">
      <c r="A497" s="53">
        <v>377</v>
      </c>
      <c r="C497" s="101">
        <v>520</v>
      </c>
      <c r="D497" s="3" t="s">
        <v>166</v>
      </c>
      <c r="H497" s="59"/>
      <c r="I497" s="7"/>
      <c r="J497" s="7"/>
      <c r="K497" s="7"/>
      <c r="L497" s="7"/>
      <c r="M497" s="7"/>
      <c r="O497" s="51"/>
      <c r="P497" s="51"/>
      <c r="Q497" s="51"/>
      <c r="R497" s="51"/>
      <c r="S497" s="51"/>
      <c r="T497" s="51"/>
      <c r="U497" s="51"/>
      <c r="V497" s="51"/>
      <c r="W497" s="51"/>
      <c r="X497" s="51"/>
      <c r="Y497" s="51"/>
      <c r="Z497" s="51"/>
      <c r="AA497" s="51"/>
    </row>
    <row r="498" spans="1:27" ht="11.65" customHeight="1">
      <c r="A498" s="53">
        <v>378</v>
      </c>
      <c r="C498" s="101"/>
      <c r="F498" s="101" t="s">
        <v>270</v>
      </c>
      <c r="G498" s="3" t="s">
        <v>249</v>
      </c>
      <c r="H498" s="59"/>
      <c r="I498" s="7">
        <v>0</v>
      </c>
      <c r="J498" s="7">
        <v>0</v>
      </c>
      <c r="K498" s="103">
        <v>0</v>
      </c>
      <c r="L498" s="7">
        <v>0</v>
      </c>
      <c r="M498" s="7">
        <v>0</v>
      </c>
      <c r="O498" s="51"/>
      <c r="P498" s="51"/>
      <c r="Q498" s="51"/>
      <c r="R498" s="51"/>
      <c r="S498" s="51"/>
      <c r="T498" s="51"/>
      <c r="U498" s="51"/>
      <c r="V498" s="51"/>
      <c r="W498" s="51"/>
      <c r="X498" s="51"/>
      <c r="Y498" s="51"/>
      <c r="Z498" s="51"/>
      <c r="AA498" s="51"/>
    </row>
    <row r="499" spans="1:27" ht="11.65" customHeight="1">
      <c r="A499" s="53">
        <v>379</v>
      </c>
      <c r="C499" s="101"/>
      <c r="H499" s="59"/>
      <c r="I499" s="106">
        <v>0</v>
      </c>
      <c r="J499" s="106">
        <v>0</v>
      </c>
      <c r="K499" s="106">
        <v>0</v>
      </c>
      <c r="L499" s="106">
        <v>0</v>
      </c>
      <c r="M499" s="106">
        <v>0</v>
      </c>
      <c r="O499" s="51"/>
      <c r="P499" s="51"/>
      <c r="Q499" s="51"/>
      <c r="R499" s="51"/>
      <c r="S499" s="51"/>
      <c r="T499" s="51"/>
      <c r="U499" s="51"/>
      <c r="V499" s="51"/>
      <c r="W499" s="51"/>
      <c r="X499" s="51"/>
      <c r="Y499" s="51"/>
      <c r="Z499" s="51"/>
      <c r="AA499" s="51"/>
    </row>
    <row r="500" spans="1:27" ht="11.65" customHeight="1">
      <c r="A500" s="53">
        <v>380</v>
      </c>
      <c r="C500" s="101"/>
      <c r="H500" s="59"/>
      <c r="I500" s="109"/>
      <c r="J500" s="7"/>
      <c r="K500" s="7"/>
      <c r="L500" s="7"/>
      <c r="M500" s="7"/>
      <c r="O500" s="51"/>
      <c r="P500" s="51"/>
      <c r="Q500" s="51"/>
      <c r="R500" s="51"/>
      <c r="S500" s="51"/>
      <c r="T500" s="51"/>
      <c r="U500" s="51"/>
      <c r="V500" s="51"/>
      <c r="W500" s="51"/>
      <c r="X500" s="51"/>
      <c r="Y500" s="51"/>
      <c r="Z500" s="51"/>
      <c r="AA500" s="51"/>
    </row>
    <row r="501" spans="1:27" ht="11.65" customHeight="1">
      <c r="A501" s="53">
        <v>381</v>
      </c>
      <c r="C501" s="101"/>
      <c r="E501" s="57"/>
      <c r="H501" s="59"/>
      <c r="I501" s="109"/>
      <c r="J501" s="109"/>
      <c r="K501" s="109"/>
      <c r="L501" s="109"/>
      <c r="M501" s="109"/>
      <c r="O501" s="110"/>
      <c r="P501" s="110"/>
      <c r="Q501" s="110"/>
      <c r="R501" s="110"/>
      <c r="S501" s="110"/>
      <c r="T501" s="110"/>
      <c r="U501" s="51"/>
      <c r="V501" s="110"/>
      <c r="W501" s="110"/>
      <c r="X501" s="110"/>
      <c r="Y501" s="110"/>
      <c r="Z501" s="110"/>
      <c r="AA501" s="110"/>
    </row>
    <row r="502" spans="1:27" ht="11.65" customHeight="1">
      <c r="A502" s="53">
        <v>382</v>
      </c>
      <c r="C502" s="111"/>
      <c r="D502" s="56"/>
      <c r="E502" s="112"/>
      <c r="G502" s="56"/>
      <c r="H502" s="113"/>
      <c r="I502" s="114"/>
      <c r="J502" s="114"/>
      <c r="K502" s="114"/>
      <c r="L502" s="114"/>
      <c r="M502" s="114"/>
      <c r="O502" s="115"/>
      <c r="P502" s="115"/>
      <c r="Q502" s="115"/>
      <c r="R502" s="115"/>
      <c r="S502" s="115"/>
      <c r="T502" s="115"/>
      <c r="U502" s="51"/>
      <c r="V502" s="115"/>
      <c r="W502" s="115"/>
      <c r="X502" s="115"/>
      <c r="Y502" s="115"/>
      <c r="Z502" s="115"/>
      <c r="AA502" s="115"/>
    </row>
    <row r="503" spans="1:27" ht="11.65" customHeight="1">
      <c r="A503" s="53">
        <v>383</v>
      </c>
      <c r="C503" s="101">
        <v>523</v>
      </c>
      <c r="D503" s="3" t="s">
        <v>170</v>
      </c>
      <c r="H503" s="59"/>
      <c r="I503" s="7"/>
      <c r="J503" s="7"/>
      <c r="K503" s="7"/>
      <c r="L503" s="7"/>
      <c r="M503" s="7"/>
      <c r="O503" s="51"/>
      <c r="P503" s="51"/>
      <c r="Q503" s="51"/>
      <c r="R503" s="51"/>
      <c r="S503" s="51"/>
      <c r="T503" s="51"/>
      <c r="U503" s="51"/>
      <c r="V503" s="51"/>
      <c r="W503" s="51"/>
      <c r="X503" s="51"/>
      <c r="Y503" s="51"/>
      <c r="Z503" s="51"/>
      <c r="AA503" s="51"/>
    </row>
    <row r="504" spans="1:27" ht="11.65" customHeight="1">
      <c r="A504" s="53">
        <v>384</v>
      </c>
      <c r="C504" s="101"/>
      <c r="F504" s="101" t="s">
        <v>270</v>
      </c>
      <c r="G504" s="3" t="s">
        <v>249</v>
      </c>
      <c r="H504" s="59"/>
      <c r="I504" s="7">
        <v>0</v>
      </c>
      <c r="J504" s="7">
        <v>0</v>
      </c>
      <c r="K504" s="103">
        <v>0</v>
      </c>
      <c r="L504" s="7">
        <v>0</v>
      </c>
      <c r="M504" s="7">
        <v>0</v>
      </c>
      <c r="O504" s="51"/>
      <c r="P504" s="51"/>
      <c r="Q504" s="51"/>
      <c r="R504" s="51"/>
      <c r="S504" s="51"/>
      <c r="T504" s="51"/>
      <c r="U504" s="51"/>
      <c r="V504" s="51"/>
      <c r="W504" s="51"/>
      <c r="X504" s="51"/>
      <c r="Y504" s="51"/>
      <c r="Z504" s="51"/>
      <c r="AA504" s="51"/>
    </row>
    <row r="505" spans="1:27" ht="11.65" customHeight="1">
      <c r="A505" s="53">
        <v>385</v>
      </c>
      <c r="C505" s="101"/>
      <c r="H505" s="59"/>
      <c r="I505" s="106">
        <v>0</v>
      </c>
      <c r="J505" s="106">
        <v>0</v>
      </c>
      <c r="K505" s="106">
        <v>0</v>
      </c>
      <c r="L505" s="106">
        <v>0</v>
      </c>
      <c r="M505" s="106">
        <v>0</v>
      </c>
      <c r="O505" s="51"/>
      <c r="P505" s="51"/>
      <c r="Q505" s="51"/>
      <c r="R505" s="51"/>
      <c r="S505" s="51"/>
      <c r="T505" s="51"/>
      <c r="U505" s="51"/>
      <c r="V505" s="51"/>
      <c r="W505" s="51"/>
      <c r="X505" s="51"/>
      <c r="Y505" s="51"/>
      <c r="Z505" s="51"/>
      <c r="AA505" s="51"/>
    </row>
    <row r="506" spans="1:27" ht="11.65" customHeight="1">
      <c r="A506" s="53">
        <v>386</v>
      </c>
      <c r="C506" s="101"/>
      <c r="H506" s="59"/>
      <c r="I506" s="7"/>
      <c r="J506" s="7"/>
      <c r="K506" s="7"/>
      <c r="L506" s="7"/>
      <c r="M506" s="7"/>
      <c r="O506" s="51"/>
      <c r="P506" s="51"/>
      <c r="Q506" s="51"/>
      <c r="R506" s="51"/>
      <c r="S506" s="51"/>
      <c r="T506" s="51"/>
      <c r="U506" s="51"/>
      <c r="V506" s="51"/>
      <c r="W506" s="51"/>
      <c r="X506" s="51"/>
      <c r="Y506" s="51"/>
      <c r="Z506" s="51"/>
      <c r="AA506" s="51"/>
    </row>
    <row r="507" spans="1:27" ht="11.65" customHeight="1">
      <c r="A507" s="53">
        <v>387</v>
      </c>
      <c r="C507" s="101">
        <v>524</v>
      </c>
      <c r="D507" s="3" t="s">
        <v>182</v>
      </c>
      <c r="H507" s="59"/>
      <c r="I507" s="7"/>
      <c r="J507" s="7"/>
      <c r="K507" s="7"/>
      <c r="L507" s="7"/>
      <c r="M507" s="7"/>
      <c r="O507" s="51"/>
      <c r="P507" s="51"/>
      <c r="Q507" s="51"/>
      <c r="R507" s="51"/>
      <c r="S507" s="51"/>
      <c r="T507" s="51"/>
      <c r="U507" s="51"/>
      <c r="V507" s="51"/>
      <c r="W507" s="51"/>
      <c r="X507" s="51"/>
      <c r="Y507" s="51"/>
      <c r="Z507" s="51"/>
      <c r="AA507" s="51"/>
    </row>
    <row r="508" spans="1:27" ht="11.65" customHeight="1">
      <c r="A508" s="53">
        <v>388</v>
      </c>
      <c r="C508" s="101"/>
      <c r="F508" s="101" t="s">
        <v>270</v>
      </c>
      <c r="G508" s="3" t="s">
        <v>249</v>
      </c>
      <c r="H508" s="59"/>
      <c r="I508" s="7">
        <v>0</v>
      </c>
      <c r="J508" s="7">
        <v>0</v>
      </c>
      <c r="K508" s="103">
        <v>0</v>
      </c>
      <c r="L508" s="7">
        <v>0</v>
      </c>
      <c r="M508" s="7">
        <v>0</v>
      </c>
      <c r="O508" s="51"/>
      <c r="P508" s="51"/>
      <c r="Q508" s="51"/>
      <c r="R508" s="51"/>
      <c r="S508" s="51"/>
      <c r="T508" s="51"/>
      <c r="U508" s="51"/>
      <c r="V508" s="51"/>
      <c r="W508" s="51"/>
      <c r="X508" s="51"/>
      <c r="Y508" s="51"/>
      <c r="Z508" s="51"/>
      <c r="AA508" s="51"/>
    </row>
    <row r="509" spans="1:27" ht="11.65" customHeight="1">
      <c r="A509" s="53">
        <v>389</v>
      </c>
      <c r="C509" s="101"/>
      <c r="H509" s="59"/>
      <c r="I509" s="106">
        <v>0</v>
      </c>
      <c r="J509" s="106">
        <v>0</v>
      </c>
      <c r="K509" s="106">
        <v>0</v>
      </c>
      <c r="L509" s="106">
        <v>0</v>
      </c>
      <c r="M509" s="106">
        <v>0</v>
      </c>
      <c r="O509" s="51"/>
      <c r="P509" s="51"/>
      <c r="Q509" s="51"/>
      <c r="R509" s="51"/>
      <c r="S509" s="51"/>
      <c r="T509" s="51"/>
      <c r="U509" s="51"/>
      <c r="V509" s="51"/>
      <c r="W509" s="51"/>
      <c r="X509" s="51"/>
      <c r="Y509" s="51"/>
      <c r="Z509" s="51"/>
      <c r="AA509" s="51"/>
    </row>
    <row r="510" spans="1:27" ht="11.65" customHeight="1">
      <c r="A510" s="53">
        <v>390</v>
      </c>
      <c r="C510" s="101"/>
      <c r="H510" s="59"/>
      <c r="I510" s="7"/>
      <c r="J510" s="7"/>
      <c r="K510" s="7"/>
      <c r="L510" s="7"/>
      <c r="M510" s="7"/>
      <c r="O510" s="51"/>
      <c r="P510" s="51"/>
      <c r="Q510" s="51"/>
      <c r="R510" s="51"/>
      <c r="S510" s="51"/>
      <c r="T510" s="51"/>
      <c r="U510" s="51"/>
      <c r="V510" s="51"/>
      <c r="W510" s="51"/>
      <c r="X510" s="51"/>
      <c r="Y510" s="51"/>
      <c r="Z510" s="51"/>
      <c r="AA510" s="51"/>
    </row>
    <row r="511" spans="1:27" ht="11.65" customHeight="1">
      <c r="A511" s="53">
        <v>391</v>
      </c>
      <c r="C511" s="101">
        <v>528</v>
      </c>
      <c r="D511" s="3" t="s">
        <v>183</v>
      </c>
      <c r="H511" s="59"/>
      <c r="I511" s="7"/>
      <c r="J511" s="7"/>
      <c r="K511" s="7"/>
      <c r="L511" s="7"/>
      <c r="M511" s="7"/>
      <c r="O511" s="51"/>
      <c r="P511" s="51"/>
      <c r="Q511" s="51"/>
      <c r="R511" s="51"/>
      <c r="S511" s="51"/>
      <c r="T511" s="51"/>
      <c r="U511" s="51"/>
      <c r="V511" s="51"/>
      <c r="W511" s="51"/>
      <c r="X511" s="51"/>
      <c r="Y511" s="51"/>
      <c r="Z511" s="51"/>
      <c r="AA511" s="51"/>
    </row>
    <row r="512" spans="1:27" ht="11.65" customHeight="1">
      <c r="A512" s="53">
        <v>392</v>
      </c>
      <c r="C512" s="101"/>
      <c r="F512" s="101" t="s">
        <v>270</v>
      </c>
      <c r="G512" s="3" t="s">
        <v>249</v>
      </c>
      <c r="H512" s="59"/>
      <c r="I512" s="7">
        <v>0</v>
      </c>
      <c r="J512" s="7">
        <v>0</v>
      </c>
      <c r="K512" s="103">
        <v>0</v>
      </c>
      <c r="L512" s="7">
        <v>0</v>
      </c>
      <c r="M512" s="7">
        <v>0</v>
      </c>
      <c r="O512" s="51"/>
      <c r="P512" s="51"/>
      <c r="Q512" s="51"/>
      <c r="R512" s="51"/>
      <c r="S512" s="51"/>
      <c r="T512" s="51"/>
      <c r="U512" s="51"/>
      <c r="V512" s="51"/>
      <c r="W512" s="51"/>
      <c r="X512" s="51"/>
      <c r="Y512" s="51"/>
      <c r="Z512" s="51"/>
      <c r="AA512" s="51"/>
    </row>
    <row r="513" spans="1:27" ht="11.65" customHeight="1">
      <c r="A513" s="53">
        <v>393</v>
      </c>
      <c r="C513" s="101"/>
      <c r="H513" s="59"/>
      <c r="I513" s="106">
        <v>0</v>
      </c>
      <c r="J513" s="106">
        <v>0</v>
      </c>
      <c r="K513" s="106">
        <v>0</v>
      </c>
      <c r="L513" s="106">
        <v>0</v>
      </c>
      <c r="M513" s="106">
        <v>0</v>
      </c>
      <c r="O513" s="51"/>
      <c r="P513" s="51"/>
      <c r="Q513" s="51"/>
      <c r="R513" s="51"/>
      <c r="S513" s="51"/>
      <c r="T513" s="51"/>
      <c r="U513" s="51"/>
      <c r="V513" s="51"/>
      <c r="W513" s="51"/>
      <c r="X513" s="51"/>
      <c r="Y513" s="51"/>
      <c r="Z513" s="51"/>
      <c r="AA513" s="51"/>
    </row>
    <row r="514" spans="1:27" ht="11.65" customHeight="1">
      <c r="A514" s="53">
        <v>394</v>
      </c>
      <c r="C514" s="101"/>
      <c r="H514" s="59"/>
      <c r="I514" s="7"/>
      <c r="J514" s="7"/>
      <c r="K514" s="7"/>
      <c r="L514" s="7"/>
      <c r="M514" s="7"/>
      <c r="O514" s="51"/>
      <c r="P514" s="51"/>
      <c r="Q514" s="51"/>
      <c r="R514" s="51"/>
      <c r="S514" s="51"/>
      <c r="T514" s="51"/>
      <c r="U514" s="51"/>
      <c r="V514" s="51"/>
      <c r="W514" s="51"/>
      <c r="X514" s="51"/>
      <c r="Y514" s="51"/>
      <c r="Z514" s="51"/>
      <c r="AA514" s="51"/>
    </row>
    <row r="515" spans="1:27" ht="11.65" customHeight="1">
      <c r="A515" s="53">
        <v>395</v>
      </c>
      <c r="C515" s="101">
        <v>529</v>
      </c>
      <c r="D515" s="3" t="s">
        <v>174</v>
      </c>
      <c r="H515" s="59"/>
      <c r="I515" s="7"/>
      <c r="J515" s="7"/>
      <c r="K515" s="7"/>
      <c r="L515" s="7"/>
      <c r="M515" s="7"/>
      <c r="O515" s="51"/>
      <c r="P515" s="51"/>
      <c r="Q515" s="51"/>
      <c r="R515" s="51"/>
      <c r="S515" s="51"/>
      <c r="T515" s="51"/>
      <c r="U515" s="51"/>
      <c r="V515" s="51"/>
      <c r="W515" s="51"/>
      <c r="X515" s="51"/>
      <c r="Y515" s="51"/>
      <c r="Z515" s="51"/>
      <c r="AA515" s="51"/>
    </row>
    <row r="516" spans="1:27" ht="11.65" customHeight="1">
      <c r="A516" s="53">
        <v>396</v>
      </c>
      <c r="C516" s="101"/>
      <c r="F516" s="101" t="s">
        <v>270</v>
      </c>
      <c r="G516" s="3" t="s">
        <v>249</v>
      </c>
      <c r="H516" s="59"/>
      <c r="I516" s="7">
        <v>0</v>
      </c>
      <c r="J516" s="7">
        <v>0</v>
      </c>
      <c r="K516" s="103">
        <v>0</v>
      </c>
      <c r="L516" s="7">
        <v>0</v>
      </c>
      <c r="M516" s="7">
        <v>0</v>
      </c>
      <c r="O516" s="51"/>
      <c r="P516" s="51"/>
      <c r="Q516" s="51"/>
      <c r="R516" s="51"/>
      <c r="S516" s="51"/>
      <c r="T516" s="51"/>
      <c r="U516" s="51"/>
      <c r="V516" s="51"/>
      <c r="W516" s="51"/>
      <c r="X516" s="51"/>
      <c r="Y516" s="51"/>
      <c r="Z516" s="51"/>
      <c r="AA516" s="51"/>
    </row>
    <row r="517" spans="1:27" ht="11.65" customHeight="1">
      <c r="A517" s="53">
        <v>397</v>
      </c>
      <c r="C517" s="101"/>
      <c r="H517" s="59"/>
      <c r="I517" s="106">
        <v>0</v>
      </c>
      <c r="J517" s="106">
        <v>0</v>
      </c>
      <c r="K517" s="106">
        <v>0</v>
      </c>
      <c r="L517" s="106">
        <v>0</v>
      </c>
      <c r="M517" s="106">
        <v>0</v>
      </c>
      <c r="O517" s="51"/>
      <c r="P517" s="51"/>
      <c r="Q517" s="51"/>
      <c r="R517" s="51"/>
      <c r="S517" s="51"/>
      <c r="T517" s="51"/>
      <c r="U517" s="51"/>
      <c r="V517" s="51"/>
      <c r="W517" s="51"/>
      <c r="X517" s="51"/>
      <c r="Y517" s="51"/>
      <c r="Z517" s="51"/>
      <c r="AA517" s="51"/>
    </row>
    <row r="518" spans="1:27" ht="11.65" customHeight="1">
      <c r="A518" s="53">
        <v>398</v>
      </c>
      <c r="C518" s="101"/>
      <c r="H518" s="59"/>
      <c r="I518" s="7"/>
      <c r="J518" s="7"/>
      <c r="K518" s="7"/>
      <c r="L518" s="7"/>
      <c r="M518" s="7"/>
      <c r="O518" s="51"/>
      <c r="P518" s="51"/>
      <c r="Q518" s="51"/>
      <c r="R518" s="51"/>
      <c r="S518" s="51"/>
      <c r="T518" s="51"/>
      <c r="U518" s="51"/>
      <c r="V518" s="51"/>
      <c r="W518" s="51"/>
      <c r="X518" s="51"/>
      <c r="Y518" s="51"/>
      <c r="Z518" s="51"/>
      <c r="AA518" s="51"/>
    </row>
    <row r="519" spans="1:27" ht="11.65" customHeight="1">
      <c r="A519" s="53">
        <v>399</v>
      </c>
      <c r="C519" s="101">
        <v>530</v>
      </c>
      <c r="D519" s="3" t="s">
        <v>184</v>
      </c>
      <c r="H519" s="59"/>
      <c r="I519" s="7"/>
      <c r="J519" s="7"/>
      <c r="K519" s="7"/>
      <c r="L519" s="7"/>
      <c r="M519" s="7"/>
      <c r="O519" s="51"/>
      <c r="P519" s="51"/>
      <c r="Q519" s="51"/>
      <c r="R519" s="51"/>
      <c r="S519" s="51"/>
      <c r="T519" s="51"/>
      <c r="U519" s="51"/>
      <c r="V519" s="51"/>
      <c r="W519" s="51"/>
      <c r="X519" s="51"/>
      <c r="Y519" s="51"/>
      <c r="Z519" s="51"/>
      <c r="AA519" s="51"/>
    </row>
    <row r="520" spans="1:27" ht="11.65" customHeight="1">
      <c r="A520" s="53">
        <v>400</v>
      </c>
      <c r="C520" s="101"/>
      <c r="F520" s="101" t="s">
        <v>270</v>
      </c>
      <c r="G520" s="3" t="s">
        <v>249</v>
      </c>
      <c r="H520" s="59"/>
      <c r="I520" s="7">
        <v>0</v>
      </c>
      <c r="J520" s="7">
        <v>0</v>
      </c>
      <c r="K520" s="103">
        <v>0</v>
      </c>
      <c r="L520" s="7">
        <v>0</v>
      </c>
      <c r="M520" s="7">
        <v>0</v>
      </c>
      <c r="O520" s="51"/>
      <c r="P520" s="51"/>
      <c r="Q520" s="51"/>
      <c r="R520" s="51"/>
      <c r="S520" s="51"/>
      <c r="T520" s="51"/>
      <c r="U520" s="51"/>
      <c r="V520" s="51"/>
      <c r="W520" s="51"/>
      <c r="X520" s="51"/>
      <c r="Y520" s="51"/>
      <c r="Z520" s="51"/>
      <c r="AA520" s="51"/>
    </row>
    <row r="521" spans="1:27" ht="11.65" customHeight="1">
      <c r="A521" s="53">
        <v>401</v>
      </c>
      <c r="C521" s="101"/>
      <c r="H521" s="59"/>
      <c r="I521" s="106">
        <v>0</v>
      </c>
      <c r="J521" s="106">
        <v>0</v>
      </c>
      <c r="K521" s="106">
        <v>0</v>
      </c>
      <c r="L521" s="106">
        <v>0</v>
      </c>
      <c r="M521" s="106">
        <v>0</v>
      </c>
      <c r="O521" s="51"/>
      <c r="P521" s="51"/>
      <c r="Q521" s="51"/>
      <c r="R521" s="51"/>
      <c r="S521" s="51"/>
      <c r="T521" s="51"/>
      <c r="U521" s="51"/>
      <c r="V521" s="51"/>
      <c r="W521" s="51"/>
      <c r="X521" s="51"/>
      <c r="Y521" s="51"/>
      <c r="Z521" s="51"/>
      <c r="AA521" s="51"/>
    </row>
    <row r="522" spans="1:27" ht="11.65" customHeight="1">
      <c r="A522" s="53">
        <v>402</v>
      </c>
      <c r="C522" s="101"/>
      <c r="H522" s="59"/>
      <c r="I522" s="7"/>
      <c r="J522" s="7"/>
      <c r="K522" s="7"/>
      <c r="L522" s="7"/>
      <c r="M522" s="7"/>
      <c r="O522" s="51"/>
      <c r="P522" s="51"/>
      <c r="Q522" s="51"/>
      <c r="R522" s="51"/>
      <c r="S522" s="51"/>
      <c r="T522" s="51"/>
      <c r="U522" s="51"/>
      <c r="V522" s="51"/>
      <c r="W522" s="51"/>
      <c r="X522" s="51"/>
      <c r="Y522" s="51"/>
      <c r="Z522" s="51"/>
      <c r="AA522" s="51"/>
    </row>
    <row r="523" spans="1:27" ht="11.65" customHeight="1">
      <c r="A523" s="53">
        <v>403</v>
      </c>
      <c r="C523" s="101">
        <v>531</v>
      </c>
      <c r="D523" s="3" t="s">
        <v>176</v>
      </c>
      <c r="H523" s="59"/>
      <c r="I523" s="7"/>
      <c r="J523" s="7"/>
      <c r="K523" s="7"/>
      <c r="L523" s="7"/>
      <c r="M523" s="7"/>
      <c r="O523" s="51"/>
      <c r="P523" s="51"/>
      <c r="Q523" s="51"/>
      <c r="R523" s="51"/>
      <c r="S523" s="51"/>
      <c r="T523" s="51"/>
      <c r="U523" s="51"/>
      <c r="V523" s="51"/>
      <c r="W523" s="51"/>
      <c r="X523" s="51"/>
      <c r="Y523" s="51"/>
      <c r="Z523" s="51"/>
      <c r="AA523" s="51"/>
    </row>
    <row r="524" spans="1:27" ht="11.65" customHeight="1">
      <c r="A524" s="53">
        <v>404</v>
      </c>
      <c r="C524" s="101"/>
      <c r="F524" s="101" t="s">
        <v>270</v>
      </c>
      <c r="G524" s="3" t="s">
        <v>249</v>
      </c>
      <c r="H524" s="59"/>
      <c r="I524" s="7">
        <v>0</v>
      </c>
      <c r="J524" s="7">
        <v>0</v>
      </c>
      <c r="K524" s="103">
        <v>0</v>
      </c>
      <c r="L524" s="7">
        <v>0</v>
      </c>
      <c r="M524" s="7">
        <v>0</v>
      </c>
      <c r="O524" s="51"/>
      <c r="P524" s="51"/>
      <c r="Q524" s="51"/>
      <c r="R524" s="51"/>
      <c r="S524" s="51"/>
      <c r="T524" s="51"/>
      <c r="U524" s="51"/>
      <c r="V524" s="51"/>
      <c r="W524" s="51"/>
      <c r="X524" s="51"/>
      <c r="Y524" s="51"/>
      <c r="Z524" s="51"/>
      <c r="AA524" s="51"/>
    </row>
    <row r="525" spans="1:27" ht="11.65" customHeight="1">
      <c r="A525" s="53">
        <v>405</v>
      </c>
      <c r="C525" s="101"/>
      <c r="H525" s="59"/>
      <c r="I525" s="106">
        <v>0</v>
      </c>
      <c r="J525" s="106">
        <v>0</v>
      </c>
      <c r="K525" s="106">
        <v>0</v>
      </c>
      <c r="L525" s="106">
        <v>0</v>
      </c>
      <c r="M525" s="106">
        <v>0</v>
      </c>
      <c r="O525" s="51"/>
      <c r="P525" s="51"/>
      <c r="Q525" s="51"/>
      <c r="R525" s="51"/>
      <c r="S525" s="51"/>
      <c r="T525" s="51"/>
      <c r="U525" s="51"/>
      <c r="V525" s="51"/>
      <c r="W525" s="51"/>
      <c r="X525" s="51"/>
      <c r="Y525" s="51"/>
      <c r="Z525" s="51"/>
      <c r="AA525" s="51"/>
    </row>
    <row r="526" spans="1:27" ht="11.65" customHeight="1">
      <c r="A526" s="53">
        <v>406</v>
      </c>
      <c r="C526" s="101"/>
      <c r="H526" s="59"/>
      <c r="I526" s="7"/>
      <c r="J526" s="7"/>
      <c r="K526" s="7"/>
      <c r="L526" s="7"/>
      <c r="M526" s="7"/>
      <c r="O526" s="51"/>
      <c r="P526" s="51"/>
      <c r="Q526" s="51"/>
      <c r="R526" s="51"/>
      <c r="S526" s="51"/>
      <c r="T526" s="51"/>
      <c r="U526" s="51"/>
      <c r="V526" s="51"/>
      <c r="W526" s="51"/>
      <c r="X526" s="51"/>
      <c r="Y526" s="51"/>
      <c r="Z526" s="51"/>
      <c r="AA526" s="51"/>
    </row>
    <row r="527" spans="1:27" ht="11.65" customHeight="1">
      <c r="A527" s="53">
        <v>407</v>
      </c>
      <c r="C527" s="101">
        <v>532</v>
      </c>
      <c r="D527" s="3" t="s">
        <v>185</v>
      </c>
      <c r="H527" s="59"/>
      <c r="I527" s="7"/>
      <c r="J527" s="7"/>
      <c r="K527" s="7"/>
      <c r="L527" s="7"/>
      <c r="M527" s="7"/>
      <c r="O527" s="51"/>
      <c r="P527" s="51"/>
      <c r="Q527" s="51"/>
      <c r="R527" s="51"/>
      <c r="S527" s="51"/>
      <c r="T527" s="51"/>
      <c r="U527" s="51"/>
      <c r="V527" s="51"/>
      <c r="W527" s="51"/>
      <c r="X527" s="51"/>
      <c r="Y527" s="51"/>
      <c r="Z527" s="51"/>
      <c r="AA527" s="51"/>
    </row>
    <row r="528" spans="1:27" ht="11.65" customHeight="1">
      <c r="A528" s="53">
        <v>408</v>
      </c>
      <c r="C528" s="101"/>
      <c r="F528" s="101" t="s">
        <v>270</v>
      </c>
      <c r="G528" s="3" t="s">
        <v>249</v>
      </c>
      <c r="H528" s="59"/>
      <c r="I528" s="7">
        <v>0</v>
      </c>
      <c r="J528" s="7">
        <v>0</v>
      </c>
      <c r="K528" s="103">
        <v>0</v>
      </c>
      <c r="L528" s="7">
        <v>0</v>
      </c>
      <c r="M528" s="7">
        <v>0</v>
      </c>
      <c r="O528" s="51"/>
      <c r="P528" s="51"/>
      <c r="Q528" s="51"/>
      <c r="R528" s="51"/>
      <c r="S528" s="51"/>
      <c r="T528" s="51"/>
      <c r="U528" s="51"/>
      <c r="V528" s="51"/>
      <c r="W528" s="51"/>
      <c r="X528" s="51"/>
      <c r="Y528" s="51"/>
      <c r="Z528" s="51"/>
      <c r="AA528" s="51"/>
    </row>
    <row r="529" spans="1:27" ht="11.65" customHeight="1">
      <c r="A529" s="53">
        <v>409</v>
      </c>
      <c r="C529" s="101"/>
      <c r="H529" s="59"/>
      <c r="I529" s="106">
        <v>0</v>
      </c>
      <c r="J529" s="106">
        <v>0</v>
      </c>
      <c r="K529" s="106">
        <v>0</v>
      </c>
      <c r="L529" s="106">
        <v>0</v>
      </c>
      <c r="M529" s="106">
        <v>0</v>
      </c>
      <c r="O529" s="51"/>
      <c r="P529" s="51"/>
      <c r="Q529" s="51"/>
      <c r="R529" s="51"/>
      <c r="S529" s="51"/>
      <c r="T529" s="51"/>
      <c r="U529" s="51"/>
      <c r="V529" s="51"/>
      <c r="W529" s="51"/>
      <c r="X529" s="51"/>
      <c r="Y529" s="51"/>
      <c r="Z529" s="51"/>
      <c r="AA529" s="51"/>
    </row>
    <row r="530" spans="1:27" ht="11.65" customHeight="1">
      <c r="A530" s="53">
        <v>410</v>
      </c>
      <c r="C530" s="101"/>
      <c r="H530" s="59"/>
      <c r="I530" s="7"/>
      <c r="J530" s="7"/>
      <c r="K530" s="7"/>
      <c r="L530" s="7"/>
      <c r="M530" s="7"/>
      <c r="O530" s="51"/>
      <c r="P530" s="51"/>
      <c r="Q530" s="51"/>
      <c r="R530" s="51"/>
      <c r="S530" s="51"/>
      <c r="T530" s="51"/>
      <c r="U530" s="51"/>
      <c r="V530" s="51"/>
      <c r="W530" s="51"/>
      <c r="X530" s="51"/>
      <c r="Y530" s="51"/>
      <c r="Z530" s="51"/>
      <c r="AA530" s="51"/>
    </row>
    <row r="531" spans="1:27" ht="11.65" customHeight="1" thickBot="1">
      <c r="A531" s="53">
        <v>411</v>
      </c>
      <c r="C531" s="91" t="s">
        <v>186</v>
      </c>
      <c r="H531" s="90"/>
      <c r="I531" s="108">
        <v>0</v>
      </c>
      <c r="J531" s="108">
        <v>0</v>
      </c>
      <c r="K531" s="108">
        <v>0</v>
      </c>
      <c r="L531" s="108">
        <v>0</v>
      </c>
      <c r="M531" s="108">
        <v>0</v>
      </c>
      <c r="O531" s="105"/>
      <c r="P531" s="105"/>
      <c r="Q531" s="105"/>
      <c r="R531" s="105"/>
      <c r="S531" s="105"/>
      <c r="T531" s="105"/>
      <c r="U531" s="51"/>
      <c r="V531" s="105"/>
      <c r="W531" s="105"/>
      <c r="X531" s="105"/>
      <c r="Y531" s="105"/>
      <c r="Z531" s="105"/>
      <c r="AA531" s="105"/>
    </row>
    <row r="532" spans="1:27" ht="11.65" customHeight="1" thickTop="1">
      <c r="A532" s="53">
        <v>412</v>
      </c>
      <c r="C532" s="101"/>
      <c r="H532" s="59"/>
      <c r="I532" s="7"/>
      <c r="J532" s="7"/>
      <c r="K532" s="7"/>
      <c r="L532" s="7"/>
      <c r="M532" s="7"/>
      <c r="O532" s="51"/>
      <c r="P532" s="51"/>
      <c r="Q532" s="51"/>
      <c r="R532" s="51"/>
      <c r="S532" s="51"/>
      <c r="T532" s="51"/>
      <c r="U532" s="51"/>
      <c r="V532" s="51"/>
      <c r="W532" s="51"/>
      <c r="X532" s="51"/>
      <c r="Y532" s="51"/>
      <c r="Z532" s="51"/>
      <c r="AA532" s="51"/>
    </row>
    <row r="533" spans="1:27" ht="11.65" customHeight="1">
      <c r="A533" s="53">
        <v>413</v>
      </c>
      <c r="C533" s="101">
        <v>535</v>
      </c>
      <c r="D533" s="3" t="s">
        <v>179</v>
      </c>
      <c r="H533" s="59"/>
      <c r="I533" s="7"/>
      <c r="J533" s="7"/>
      <c r="K533" s="7"/>
      <c r="L533" s="7"/>
      <c r="M533" s="7"/>
      <c r="O533" s="51"/>
      <c r="P533" s="51"/>
      <c r="Q533" s="51"/>
      <c r="R533" s="51"/>
      <c r="S533" s="51"/>
      <c r="T533" s="51"/>
      <c r="U533" s="51"/>
      <c r="V533" s="51"/>
      <c r="W533" s="51"/>
      <c r="X533" s="51"/>
      <c r="Y533" s="51"/>
      <c r="Z533" s="51"/>
      <c r="AA533" s="51"/>
    </row>
    <row r="534" spans="1:27" ht="11.65" customHeight="1">
      <c r="A534" s="53">
        <v>414</v>
      </c>
      <c r="C534" s="101"/>
      <c r="F534" s="101" t="s">
        <v>270</v>
      </c>
      <c r="G534" s="3" t="s">
        <v>635</v>
      </c>
      <c r="H534" s="59"/>
      <c r="I534" s="7">
        <v>0</v>
      </c>
      <c r="J534" s="7">
        <v>0</v>
      </c>
      <c r="K534" s="103">
        <v>0</v>
      </c>
      <c r="L534" s="7">
        <v>0</v>
      </c>
      <c r="M534" s="7">
        <v>0</v>
      </c>
      <c r="O534" s="51"/>
      <c r="P534" s="51"/>
      <c r="Q534" s="51"/>
      <c r="R534" s="51"/>
      <c r="S534" s="51"/>
      <c r="T534" s="51"/>
      <c r="U534" s="51"/>
      <c r="V534" s="51"/>
      <c r="W534" s="51"/>
      <c r="X534" s="51"/>
      <c r="Y534" s="51"/>
      <c r="Z534" s="51"/>
      <c r="AA534" s="51"/>
    </row>
    <row r="535" spans="1:27" ht="11.65" customHeight="1">
      <c r="A535" s="53">
        <v>415</v>
      </c>
      <c r="C535" s="101"/>
      <c r="F535" s="101" t="s">
        <v>270</v>
      </c>
      <c r="G535" s="3" t="s">
        <v>647</v>
      </c>
      <c r="H535" s="59"/>
      <c r="I535" s="7">
        <v>0</v>
      </c>
      <c r="J535" s="7">
        <v>0</v>
      </c>
      <c r="K535" s="103">
        <v>0</v>
      </c>
      <c r="L535" s="7">
        <v>0</v>
      </c>
      <c r="M535" s="7">
        <v>0</v>
      </c>
      <c r="O535" s="51"/>
      <c r="P535" s="51"/>
      <c r="Q535" s="51"/>
      <c r="R535" s="51"/>
      <c r="S535" s="51"/>
      <c r="T535" s="51"/>
      <c r="U535" s="51"/>
      <c r="V535" s="51"/>
      <c r="W535" s="51"/>
      <c r="X535" s="51"/>
      <c r="Y535" s="51"/>
      <c r="Z535" s="51"/>
      <c r="AA535" s="51"/>
    </row>
    <row r="536" spans="1:27" ht="11.65" customHeight="1">
      <c r="A536" s="53">
        <v>416</v>
      </c>
      <c r="C536" s="101"/>
      <c r="F536" s="101" t="s">
        <v>270</v>
      </c>
      <c r="G536" s="3" t="s">
        <v>249</v>
      </c>
      <c r="H536" s="59"/>
      <c r="I536" s="7">
        <v>0</v>
      </c>
      <c r="J536" s="7">
        <v>0</v>
      </c>
      <c r="K536" s="103">
        <v>0</v>
      </c>
      <c r="L536" s="7">
        <v>0</v>
      </c>
      <c r="M536" s="7">
        <v>0</v>
      </c>
      <c r="O536" s="51"/>
      <c r="P536" s="51"/>
      <c r="Q536" s="51"/>
      <c r="R536" s="51"/>
      <c r="S536" s="51"/>
      <c r="T536" s="51"/>
      <c r="U536" s="51"/>
      <c r="V536" s="51"/>
      <c r="W536" s="51"/>
      <c r="X536" s="51"/>
      <c r="Y536" s="51"/>
      <c r="Z536" s="51"/>
      <c r="AA536" s="51"/>
    </row>
    <row r="537" spans="1:27" ht="11.65" customHeight="1">
      <c r="A537" s="53">
        <v>417</v>
      </c>
      <c r="C537" s="101"/>
      <c r="F537" s="101" t="s">
        <v>270</v>
      </c>
      <c r="G537" s="3" t="s">
        <v>634</v>
      </c>
      <c r="H537" s="59"/>
      <c r="I537" s="7">
        <v>6982426.3300000001</v>
      </c>
      <c r="J537" s="7">
        <v>5382813.1966636013</v>
      </c>
      <c r="K537" s="103">
        <v>1599613.1333363988</v>
      </c>
      <c r="L537" s="7">
        <v>30649.381253772881</v>
      </c>
      <c r="M537" s="7">
        <v>1630262.5145901716</v>
      </c>
      <c r="O537" s="51"/>
      <c r="P537" s="51"/>
      <c r="Q537" s="51"/>
      <c r="R537" s="51"/>
      <c r="S537" s="51"/>
      <c r="T537" s="51"/>
      <c r="U537" s="51"/>
      <c r="V537" s="51"/>
      <c r="W537" s="51"/>
      <c r="X537" s="51"/>
      <c r="Y537" s="51"/>
      <c r="Z537" s="51"/>
      <c r="AA537" s="51"/>
    </row>
    <row r="538" spans="1:27" ht="11.65" customHeight="1">
      <c r="A538" s="53">
        <v>418</v>
      </c>
      <c r="C538" s="101"/>
      <c r="F538" s="101" t="s">
        <v>270</v>
      </c>
      <c r="G538" s="3" t="s">
        <v>636</v>
      </c>
      <c r="H538" s="59"/>
      <c r="I538" s="7">
        <v>1445421.18</v>
      </c>
      <c r="J538" s="7">
        <v>1445421.18</v>
      </c>
      <c r="K538" s="103">
        <v>0</v>
      </c>
      <c r="L538" s="7">
        <v>0</v>
      </c>
      <c r="M538" s="7">
        <v>0</v>
      </c>
      <c r="O538" s="51"/>
      <c r="P538" s="51"/>
      <c r="Q538" s="51"/>
      <c r="R538" s="51"/>
      <c r="S538" s="51"/>
      <c r="T538" s="51"/>
      <c r="U538" s="51"/>
      <c r="V538" s="51"/>
      <c r="W538" s="51"/>
      <c r="X538" s="51"/>
      <c r="Y538" s="51"/>
      <c r="Z538" s="51"/>
      <c r="AA538" s="51"/>
    </row>
    <row r="539" spans="1:27" ht="11.65" customHeight="1">
      <c r="A539" s="53">
        <v>419</v>
      </c>
      <c r="C539" s="101"/>
      <c r="H539" s="59" t="s">
        <v>162</v>
      </c>
      <c r="I539" s="106">
        <v>8427847.5099999998</v>
      </c>
      <c r="J539" s="106">
        <v>6828234.376663601</v>
      </c>
      <c r="K539" s="106">
        <v>1599613.1333363988</v>
      </c>
      <c r="L539" s="106">
        <v>30649.381253772881</v>
      </c>
      <c r="M539" s="106">
        <v>1630262.5145901716</v>
      </c>
      <c r="O539" s="51"/>
      <c r="P539" s="51"/>
      <c r="Q539" s="51"/>
      <c r="R539" s="51"/>
      <c r="S539" s="51"/>
      <c r="T539" s="51"/>
      <c r="U539" s="51"/>
      <c r="V539" s="51"/>
      <c r="W539" s="51"/>
      <c r="X539" s="51"/>
      <c r="Y539" s="51"/>
      <c r="Z539" s="51"/>
      <c r="AA539" s="51"/>
    </row>
    <row r="540" spans="1:27" ht="11.65" customHeight="1">
      <c r="A540" s="53">
        <v>420</v>
      </c>
      <c r="C540" s="101"/>
      <c r="H540" s="59"/>
      <c r="I540" s="7"/>
      <c r="J540" s="7"/>
      <c r="K540" s="7"/>
      <c r="L540" s="7"/>
      <c r="M540" s="7"/>
      <c r="O540" s="51"/>
      <c r="P540" s="51"/>
      <c r="Q540" s="51"/>
      <c r="R540" s="51"/>
      <c r="S540" s="51"/>
      <c r="T540" s="51"/>
      <c r="U540" s="51"/>
      <c r="V540" s="51"/>
      <c r="W540" s="51"/>
      <c r="X540" s="51"/>
      <c r="Y540" s="51"/>
      <c r="Z540" s="51"/>
      <c r="AA540" s="51"/>
    </row>
    <row r="541" spans="1:27" ht="11.65" customHeight="1">
      <c r="A541" s="53">
        <v>421</v>
      </c>
      <c r="C541" s="101">
        <v>536</v>
      </c>
      <c r="D541" s="3" t="s">
        <v>187</v>
      </c>
      <c r="H541" s="59"/>
      <c r="I541" s="7"/>
      <c r="J541" s="7"/>
      <c r="K541" s="7"/>
      <c r="L541" s="7"/>
      <c r="M541" s="7"/>
      <c r="O541" s="51"/>
      <c r="P541" s="51"/>
      <c r="Q541" s="51"/>
      <c r="R541" s="51"/>
      <c r="S541" s="51"/>
      <c r="T541" s="51"/>
      <c r="U541" s="51"/>
      <c r="V541" s="51"/>
      <c r="W541" s="51"/>
      <c r="X541" s="51"/>
      <c r="Y541" s="51"/>
      <c r="Z541" s="51"/>
      <c r="AA541" s="51"/>
    </row>
    <row r="542" spans="1:27" ht="11.65" customHeight="1">
      <c r="A542" s="53">
        <v>422</v>
      </c>
      <c r="C542" s="101"/>
      <c r="F542" s="101" t="s">
        <v>270</v>
      </c>
      <c r="G542" s="3" t="s">
        <v>635</v>
      </c>
      <c r="H542" s="59"/>
      <c r="I542" s="7">
        <v>0</v>
      </c>
      <c r="J542" s="7">
        <v>0</v>
      </c>
      <c r="K542" s="103">
        <v>0</v>
      </c>
      <c r="L542" s="7">
        <v>0</v>
      </c>
      <c r="M542" s="7">
        <v>0</v>
      </c>
      <c r="O542" s="51"/>
      <c r="P542" s="51"/>
      <c r="Q542" s="51"/>
      <c r="R542" s="51"/>
      <c r="S542" s="51"/>
      <c r="T542" s="51"/>
      <c r="U542" s="51"/>
      <c r="V542" s="51"/>
      <c r="W542" s="51"/>
      <c r="X542" s="51"/>
      <c r="Y542" s="51"/>
      <c r="Z542" s="51"/>
      <c r="AA542" s="51"/>
    </row>
    <row r="543" spans="1:27" ht="11.65" customHeight="1">
      <c r="A543" s="53">
        <v>423</v>
      </c>
      <c r="C543" s="101"/>
      <c r="F543" s="101" t="s">
        <v>270</v>
      </c>
      <c r="G543" s="3" t="s">
        <v>634</v>
      </c>
      <c r="H543" s="59"/>
      <c r="I543" s="7">
        <v>0</v>
      </c>
      <c r="J543" s="7">
        <v>0</v>
      </c>
      <c r="K543" s="103">
        <v>0</v>
      </c>
      <c r="L543" s="7">
        <v>0</v>
      </c>
      <c r="M543" s="7">
        <v>0</v>
      </c>
      <c r="O543" s="51"/>
      <c r="P543" s="51"/>
      <c r="Q543" s="51"/>
      <c r="R543" s="51"/>
      <c r="S543" s="51"/>
      <c r="T543" s="51"/>
      <c r="U543" s="51"/>
      <c r="V543" s="51"/>
      <c r="W543" s="51"/>
      <c r="X543" s="51"/>
      <c r="Y543" s="51"/>
      <c r="Z543" s="51"/>
      <c r="AA543" s="51"/>
    </row>
    <row r="544" spans="1:27" ht="11.65" customHeight="1">
      <c r="A544" s="53">
        <v>424</v>
      </c>
      <c r="C544" s="101"/>
      <c r="F544" s="101" t="s">
        <v>270</v>
      </c>
      <c r="G544" s="3" t="s">
        <v>636</v>
      </c>
      <c r="H544" s="59"/>
      <c r="I544" s="7">
        <v>0</v>
      </c>
      <c r="J544" s="7">
        <v>0</v>
      </c>
      <c r="K544" s="103">
        <v>0</v>
      </c>
      <c r="L544" s="7">
        <v>0</v>
      </c>
      <c r="M544" s="7">
        <v>0</v>
      </c>
      <c r="O544" s="51"/>
      <c r="P544" s="51"/>
      <c r="Q544" s="51"/>
      <c r="R544" s="51"/>
      <c r="S544" s="51"/>
      <c r="T544" s="51"/>
      <c r="U544" s="51"/>
      <c r="V544" s="51"/>
      <c r="W544" s="51"/>
      <c r="X544" s="51"/>
      <c r="Y544" s="51"/>
      <c r="Z544" s="51"/>
      <c r="AA544" s="51"/>
    </row>
    <row r="545" spans="1:27" ht="11.65" customHeight="1">
      <c r="A545" s="53">
        <v>425</v>
      </c>
      <c r="C545" s="101"/>
      <c r="F545" s="101" t="s">
        <v>270</v>
      </c>
      <c r="G545" s="3" t="s">
        <v>634</v>
      </c>
      <c r="H545" s="59"/>
      <c r="I545" s="7">
        <v>61369.57</v>
      </c>
      <c r="J545" s="7">
        <v>47310.335355814721</v>
      </c>
      <c r="K545" s="103">
        <v>14059.234644185277</v>
      </c>
      <c r="L545" s="7">
        <v>0</v>
      </c>
      <c r="M545" s="7">
        <v>14059.234644185277</v>
      </c>
      <c r="O545" s="51"/>
      <c r="P545" s="51"/>
      <c r="Q545" s="51"/>
      <c r="R545" s="51"/>
      <c r="S545" s="51"/>
      <c r="T545" s="51"/>
      <c r="U545" s="51"/>
      <c r="V545" s="51"/>
      <c r="W545" s="51"/>
      <c r="X545" s="51"/>
      <c r="Y545" s="51"/>
      <c r="Z545" s="51"/>
      <c r="AA545" s="51"/>
    </row>
    <row r="546" spans="1:27" ht="11.65" customHeight="1">
      <c r="A546" s="53">
        <v>426</v>
      </c>
      <c r="C546" s="101"/>
      <c r="F546" s="101" t="s">
        <v>270</v>
      </c>
      <c r="G546" s="3" t="s">
        <v>636</v>
      </c>
      <c r="H546" s="59"/>
      <c r="I546" s="7">
        <v>3530</v>
      </c>
      <c r="J546" s="7">
        <v>3530</v>
      </c>
      <c r="K546" s="103">
        <v>0</v>
      </c>
      <c r="L546" s="7">
        <v>0</v>
      </c>
      <c r="M546" s="7">
        <v>0</v>
      </c>
      <c r="O546" s="51"/>
      <c r="P546" s="51"/>
      <c r="Q546" s="51"/>
      <c r="R546" s="51"/>
      <c r="S546" s="51"/>
      <c r="T546" s="51"/>
      <c r="U546" s="51"/>
      <c r="V546" s="51"/>
      <c r="W546" s="51"/>
      <c r="X546" s="51"/>
      <c r="Y546" s="51"/>
      <c r="Z546" s="51"/>
      <c r="AA546" s="51"/>
    </row>
    <row r="547" spans="1:27" ht="11.65" customHeight="1">
      <c r="A547" s="53">
        <v>427</v>
      </c>
      <c r="C547" s="101"/>
      <c r="H547" s="59" t="s">
        <v>162</v>
      </c>
      <c r="I547" s="106">
        <v>64899.57</v>
      </c>
      <c r="J547" s="106">
        <v>50840.335355814721</v>
      </c>
      <c r="K547" s="106">
        <v>14059.234644185277</v>
      </c>
      <c r="L547" s="106">
        <v>0</v>
      </c>
      <c r="M547" s="106">
        <v>14059.234644185277</v>
      </c>
      <c r="O547" s="51"/>
      <c r="P547" s="51"/>
      <c r="Q547" s="51"/>
      <c r="R547" s="51"/>
      <c r="S547" s="51"/>
      <c r="T547" s="51"/>
      <c r="U547" s="51"/>
      <c r="V547" s="51"/>
      <c r="W547" s="51"/>
      <c r="X547" s="51"/>
      <c r="Y547" s="51"/>
      <c r="Z547" s="51"/>
      <c r="AA547" s="51"/>
    </row>
    <row r="548" spans="1:27" ht="11.65" customHeight="1">
      <c r="A548" s="53">
        <v>428</v>
      </c>
      <c r="C548" s="101"/>
      <c r="H548" s="59"/>
      <c r="I548" s="7"/>
      <c r="J548" s="7"/>
      <c r="K548" s="7"/>
      <c r="L548" s="7"/>
      <c r="M548" s="7"/>
      <c r="O548" s="51"/>
      <c r="P548" s="51"/>
      <c r="Q548" s="51"/>
      <c r="R548" s="51"/>
      <c r="S548" s="51"/>
      <c r="T548" s="51"/>
      <c r="U548" s="51"/>
      <c r="V548" s="51"/>
      <c r="W548" s="51"/>
      <c r="X548" s="51"/>
      <c r="Y548" s="51"/>
      <c r="Z548" s="51"/>
      <c r="AA548" s="51"/>
    </row>
    <row r="549" spans="1:27" ht="11.65" customHeight="1">
      <c r="A549" s="53">
        <v>429</v>
      </c>
      <c r="C549" s="101">
        <v>537</v>
      </c>
      <c r="D549" s="3" t="s">
        <v>188</v>
      </c>
      <c r="H549" s="59"/>
      <c r="I549" s="7"/>
      <c r="J549" s="7"/>
      <c r="K549" s="7"/>
      <c r="L549" s="7"/>
      <c r="M549" s="7"/>
      <c r="O549" s="51"/>
      <c r="P549" s="51"/>
      <c r="Q549" s="51"/>
      <c r="R549" s="51"/>
      <c r="S549" s="51"/>
      <c r="T549" s="51"/>
      <c r="U549" s="51"/>
      <c r="V549" s="51"/>
      <c r="W549" s="51"/>
      <c r="X549" s="51"/>
      <c r="Y549" s="51"/>
      <c r="Z549" s="51"/>
      <c r="AA549" s="51"/>
    </row>
    <row r="550" spans="1:27" ht="11.65" customHeight="1">
      <c r="A550" s="53">
        <v>430</v>
      </c>
      <c r="C550" s="101"/>
      <c r="F550" s="101" t="s">
        <v>270</v>
      </c>
      <c r="G550" s="3" t="s">
        <v>635</v>
      </c>
      <c r="H550" s="59"/>
      <c r="I550" s="7">
        <v>0</v>
      </c>
      <c r="J550" s="7">
        <v>0</v>
      </c>
      <c r="K550" s="103">
        <v>0</v>
      </c>
      <c r="L550" s="7">
        <v>0</v>
      </c>
      <c r="M550" s="7">
        <v>0</v>
      </c>
      <c r="O550" s="51"/>
      <c r="P550" s="51"/>
      <c r="Q550" s="51"/>
      <c r="R550" s="51"/>
      <c r="S550" s="51"/>
      <c r="T550" s="51"/>
      <c r="U550" s="51"/>
      <c r="V550" s="51"/>
      <c r="W550" s="51"/>
      <c r="X550" s="51"/>
      <c r="Y550" s="51"/>
      <c r="Z550" s="51"/>
      <c r="AA550" s="51"/>
    </row>
    <row r="551" spans="1:27" ht="11.65" customHeight="1">
      <c r="A551" s="53">
        <v>431</v>
      </c>
      <c r="C551" s="101"/>
      <c r="F551" s="101" t="s">
        <v>270</v>
      </c>
      <c r="G551" s="3" t="s">
        <v>634</v>
      </c>
      <c r="H551" s="59"/>
      <c r="I551" s="7">
        <v>0</v>
      </c>
      <c r="J551" s="7">
        <v>0</v>
      </c>
      <c r="K551" s="103">
        <v>0</v>
      </c>
      <c r="L551" s="7">
        <v>0</v>
      </c>
      <c r="M551" s="7">
        <v>0</v>
      </c>
      <c r="O551" s="51"/>
      <c r="P551" s="51"/>
      <c r="Q551" s="51"/>
      <c r="R551" s="51"/>
      <c r="S551" s="51"/>
      <c r="T551" s="51"/>
      <c r="U551" s="51"/>
      <c r="V551" s="51"/>
      <c r="W551" s="51"/>
      <c r="X551" s="51"/>
      <c r="Y551" s="51"/>
      <c r="Z551" s="51"/>
      <c r="AA551" s="51"/>
    </row>
    <row r="552" spans="1:27" ht="11.65" customHeight="1">
      <c r="A552" s="53">
        <v>432</v>
      </c>
      <c r="C552" s="101"/>
      <c r="F552" s="101" t="s">
        <v>270</v>
      </c>
      <c r="G552" s="3" t="s">
        <v>636</v>
      </c>
      <c r="H552" s="59"/>
      <c r="I552" s="7">
        <v>0</v>
      </c>
      <c r="J552" s="7">
        <v>0</v>
      </c>
      <c r="K552" s="103">
        <v>0</v>
      </c>
      <c r="L552" s="7">
        <v>0</v>
      </c>
      <c r="M552" s="7">
        <v>0</v>
      </c>
      <c r="O552" s="51"/>
      <c r="P552" s="51"/>
      <c r="Q552" s="51"/>
      <c r="R552" s="51"/>
      <c r="S552" s="51"/>
      <c r="T552" s="51"/>
      <c r="U552" s="51"/>
      <c r="V552" s="51"/>
      <c r="W552" s="51"/>
      <c r="X552" s="51"/>
      <c r="Y552" s="51"/>
      <c r="Z552" s="51"/>
      <c r="AA552" s="51"/>
    </row>
    <row r="553" spans="1:27" ht="11.65" customHeight="1">
      <c r="A553" s="53">
        <v>433</v>
      </c>
      <c r="C553" s="101"/>
      <c r="F553" s="101" t="s">
        <v>270</v>
      </c>
      <c r="G553" s="3" t="s">
        <v>634</v>
      </c>
      <c r="H553" s="59"/>
      <c r="I553" s="7">
        <v>3970599.4</v>
      </c>
      <c r="J553" s="7">
        <v>3060969.6169876494</v>
      </c>
      <c r="K553" s="103">
        <v>909629.78301235079</v>
      </c>
      <c r="L553" s="7">
        <v>0</v>
      </c>
      <c r="M553" s="7">
        <v>909629.78301235079</v>
      </c>
      <c r="O553" s="51"/>
      <c r="P553" s="51"/>
      <c r="Q553" s="51"/>
      <c r="R553" s="51"/>
      <c r="S553" s="51"/>
      <c r="T553" s="51"/>
      <c r="U553" s="51"/>
      <c r="V553" s="51"/>
      <c r="W553" s="51"/>
      <c r="X553" s="51"/>
      <c r="Y553" s="51"/>
      <c r="Z553" s="51"/>
      <c r="AA553" s="51"/>
    </row>
    <row r="554" spans="1:27" ht="11.65" customHeight="1">
      <c r="A554" s="53">
        <v>434</v>
      </c>
      <c r="C554" s="101"/>
      <c r="F554" s="101" t="s">
        <v>270</v>
      </c>
      <c r="G554" s="3" t="s">
        <v>636</v>
      </c>
      <c r="H554" s="59"/>
      <c r="I554" s="7">
        <v>428075.85</v>
      </c>
      <c r="J554" s="7">
        <v>428075.85</v>
      </c>
      <c r="K554" s="103">
        <v>0</v>
      </c>
      <c r="L554" s="7">
        <v>0</v>
      </c>
      <c r="M554" s="7">
        <v>0</v>
      </c>
      <c r="O554" s="51"/>
      <c r="P554" s="51"/>
      <c r="Q554" s="51"/>
      <c r="R554" s="51"/>
      <c r="S554" s="51"/>
      <c r="T554" s="51"/>
      <c r="U554" s="51"/>
      <c r="V554" s="51"/>
      <c r="W554" s="51"/>
      <c r="X554" s="51"/>
      <c r="Y554" s="51"/>
      <c r="Z554" s="51"/>
      <c r="AA554" s="51"/>
    </row>
    <row r="555" spans="1:27" ht="11.65" customHeight="1">
      <c r="A555" s="53">
        <v>435</v>
      </c>
      <c r="C555" s="101"/>
      <c r="H555" s="59" t="s">
        <v>162</v>
      </c>
      <c r="I555" s="106">
        <v>4398675.25</v>
      </c>
      <c r="J555" s="106">
        <v>3489045.4669876494</v>
      </c>
      <c r="K555" s="106">
        <v>909629.78301235079</v>
      </c>
      <c r="L555" s="106">
        <v>0</v>
      </c>
      <c r="M555" s="106">
        <v>909629.78301235079</v>
      </c>
      <c r="O555" s="51"/>
      <c r="P555" s="51"/>
      <c r="Q555" s="51"/>
      <c r="R555" s="51"/>
      <c r="S555" s="51"/>
      <c r="T555" s="51"/>
      <c r="U555" s="51"/>
      <c r="V555" s="51"/>
      <c r="W555" s="51"/>
      <c r="X555" s="51"/>
      <c r="Y555" s="51"/>
      <c r="Z555" s="51"/>
      <c r="AA555" s="51"/>
    </row>
    <row r="556" spans="1:27" ht="11.65" customHeight="1">
      <c r="A556" s="53">
        <v>436</v>
      </c>
      <c r="C556" s="101"/>
      <c r="H556" s="59"/>
      <c r="I556" s="7"/>
      <c r="J556" s="7"/>
      <c r="K556" s="7"/>
      <c r="L556" s="7"/>
      <c r="M556" s="7"/>
      <c r="O556" s="51"/>
      <c r="P556" s="51"/>
      <c r="Q556" s="51"/>
      <c r="R556" s="51"/>
      <c r="S556" s="51"/>
      <c r="T556" s="51"/>
      <c r="U556" s="51"/>
      <c r="V556" s="51"/>
      <c r="W556" s="51"/>
      <c r="X556" s="51"/>
      <c r="Y556" s="51"/>
      <c r="Z556" s="51"/>
      <c r="AA556" s="51"/>
    </row>
    <row r="557" spans="1:27" ht="11.65" customHeight="1">
      <c r="A557" s="53">
        <v>437</v>
      </c>
      <c r="C557" s="101">
        <v>538</v>
      </c>
      <c r="D557" s="3" t="s">
        <v>170</v>
      </c>
      <c r="H557" s="59"/>
      <c r="I557" s="7"/>
      <c r="J557" s="7"/>
      <c r="K557" s="7"/>
      <c r="L557" s="7"/>
      <c r="M557" s="7"/>
      <c r="O557" s="51"/>
      <c r="P557" s="51"/>
      <c r="Q557" s="51"/>
      <c r="R557" s="51"/>
      <c r="S557" s="51"/>
      <c r="T557" s="51"/>
      <c r="U557" s="51"/>
      <c r="V557" s="51"/>
      <c r="W557" s="51"/>
      <c r="X557" s="51"/>
      <c r="Y557" s="51"/>
      <c r="Z557" s="51"/>
      <c r="AA557" s="51"/>
    </row>
    <row r="558" spans="1:27" ht="11.65" customHeight="1">
      <c r="A558" s="53">
        <v>438</v>
      </c>
      <c r="C558" s="101"/>
      <c r="F558" s="101" t="s">
        <v>270</v>
      </c>
      <c r="G558" s="3" t="s">
        <v>635</v>
      </c>
      <c r="H558" s="59"/>
      <c r="I558" s="7">
        <v>0</v>
      </c>
      <c r="J558" s="7">
        <v>0</v>
      </c>
      <c r="K558" s="103">
        <v>0</v>
      </c>
      <c r="L558" s="7">
        <v>0</v>
      </c>
      <c r="M558" s="7">
        <v>0</v>
      </c>
      <c r="O558" s="51"/>
      <c r="P558" s="51"/>
      <c r="Q558" s="51"/>
      <c r="R558" s="51"/>
      <c r="S558" s="51"/>
      <c r="T558" s="51"/>
      <c r="U558" s="51"/>
      <c r="V558" s="51"/>
      <c r="W558" s="51"/>
      <c r="X558" s="51"/>
      <c r="Y558" s="51"/>
      <c r="Z558" s="51"/>
      <c r="AA558" s="51"/>
    </row>
    <row r="559" spans="1:27" ht="11.65" customHeight="1">
      <c r="A559" s="53">
        <v>439</v>
      </c>
      <c r="C559" s="101"/>
      <c r="F559" s="101" t="s">
        <v>270</v>
      </c>
      <c r="G559" s="3" t="s">
        <v>634</v>
      </c>
      <c r="H559" s="59"/>
      <c r="I559" s="7">
        <v>0</v>
      </c>
      <c r="J559" s="7">
        <v>0</v>
      </c>
      <c r="K559" s="103">
        <v>0</v>
      </c>
      <c r="L559" s="7">
        <v>0</v>
      </c>
      <c r="M559" s="7">
        <v>0</v>
      </c>
      <c r="O559" s="51"/>
      <c r="P559" s="51"/>
      <c r="Q559" s="51"/>
      <c r="R559" s="51"/>
      <c r="S559" s="51"/>
      <c r="T559" s="51"/>
      <c r="U559" s="51"/>
      <c r="V559" s="51"/>
      <c r="W559" s="51"/>
      <c r="X559" s="51"/>
      <c r="Y559" s="51"/>
      <c r="Z559" s="51"/>
      <c r="AA559" s="51"/>
    </row>
    <row r="560" spans="1:27" ht="11.65" customHeight="1">
      <c r="A560" s="53">
        <v>440</v>
      </c>
      <c r="C560" s="101"/>
      <c r="F560" s="101" t="s">
        <v>270</v>
      </c>
      <c r="G560" s="3" t="s">
        <v>636</v>
      </c>
      <c r="H560" s="59"/>
      <c r="I560" s="7">
        <v>0</v>
      </c>
      <c r="J560" s="7">
        <v>0</v>
      </c>
      <c r="K560" s="103">
        <v>0</v>
      </c>
      <c r="L560" s="7">
        <v>0</v>
      </c>
      <c r="M560" s="7">
        <v>0</v>
      </c>
      <c r="O560" s="51"/>
      <c r="P560" s="51"/>
      <c r="Q560" s="51"/>
      <c r="R560" s="51"/>
      <c r="S560" s="51"/>
      <c r="T560" s="51"/>
      <c r="U560" s="51"/>
      <c r="V560" s="51"/>
      <c r="W560" s="51"/>
      <c r="X560" s="51"/>
      <c r="Y560" s="51"/>
      <c r="Z560" s="51"/>
      <c r="AA560" s="51"/>
    </row>
    <row r="561" spans="1:27" ht="11.65" customHeight="1">
      <c r="A561" s="53">
        <v>441</v>
      </c>
      <c r="C561" s="101"/>
      <c r="F561" s="101" t="s">
        <v>270</v>
      </c>
      <c r="G561" s="3" t="s">
        <v>634</v>
      </c>
      <c r="H561" s="59"/>
      <c r="I561" s="7">
        <v>0</v>
      </c>
      <c r="J561" s="7">
        <v>0</v>
      </c>
      <c r="K561" s="103">
        <v>0</v>
      </c>
      <c r="L561" s="7">
        <v>0</v>
      </c>
      <c r="M561" s="7">
        <v>0</v>
      </c>
      <c r="O561" s="51"/>
      <c r="P561" s="51"/>
      <c r="Q561" s="51"/>
      <c r="R561" s="51"/>
      <c r="S561" s="51"/>
      <c r="T561" s="51"/>
      <c r="U561" s="51"/>
      <c r="V561" s="51"/>
      <c r="W561" s="51"/>
      <c r="X561" s="51"/>
      <c r="Y561" s="51"/>
      <c r="Z561" s="51"/>
      <c r="AA561" s="51"/>
    </row>
    <row r="562" spans="1:27" ht="11.65" customHeight="1">
      <c r="A562" s="53">
        <v>442</v>
      </c>
      <c r="C562" s="101"/>
      <c r="F562" s="101" t="s">
        <v>270</v>
      </c>
      <c r="G562" s="3" t="s">
        <v>636</v>
      </c>
      <c r="H562" s="59"/>
      <c r="I562" s="7">
        <v>0</v>
      </c>
      <c r="J562" s="7">
        <v>0</v>
      </c>
      <c r="K562" s="103">
        <v>0</v>
      </c>
      <c r="L562" s="7">
        <v>0</v>
      </c>
      <c r="M562" s="7">
        <v>0</v>
      </c>
      <c r="O562" s="51"/>
      <c r="P562" s="51"/>
      <c r="Q562" s="51"/>
      <c r="R562" s="51"/>
      <c r="S562" s="51"/>
      <c r="T562" s="51"/>
      <c r="U562" s="51"/>
      <c r="V562" s="51"/>
      <c r="W562" s="51"/>
      <c r="X562" s="51"/>
      <c r="Y562" s="51"/>
      <c r="Z562" s="51"/>
      <c r="AA562" s="51"/>
    </row>
    <row r="563" spans="1:27" ht="11.65" customHeight="1">
      <c r="A563" s="53">
        <v>443</v>
      </c>
      <c r="C563" s="101"/>
      <c r="H563" s="59" t="s">
        <v>162</v>
      </c>
      <c r="I563" s="106">
        <v>0</v>
      </c>
      <c r="J563" s="106">
        <v>0</v>
      </c>
      <c r="K563" s="106">
        <v>0</v>
      </c>
      <c r="L563" s="106">
        <v>0</v>
      </c>
      <c r="M563" s="106">
        <v>0</v>
      </c>
      <c r="O563" s="51"/>
      <c r="P563" s="51"/>
      <c r="Q563" s="51"/>
      <c r="R563" s="51"/>
      <c r="S563" s="51"/>
      <c r="T563" s="51"/>
      <c r="U563" s="51"/>
      <c r="V563" s="51"/>
      <c r="W563" s="51"/>
      <c r="X563" s="51"/>
      <c r="Y563" s="51"/>
      <c r="Z563" s="51"/>
      <c r="AA563" s="51"/>
    </row>
    <row r="564" spans="1:27" ht="11.65" customHeight="1">
      <c r="A564" s="53">
        <v>444</v>
      </c>
      <c r="C564" s="101"/>
      <c r="H564" s="59"/>
      <c r="I564" s="7"/>
      <c r="J564" s="7"/>
      <c r="K564" s="7"/>
      <c r="L564" s="7"/>
      <c r="M564" s="7"/>
      <c r="O564" s="51"/>
      <c r="P564" s="51"/>
      <c r="Q564" s="51"/>
      <c r="R564" s="51"/>
      <c r="S564" s="51"/>
      <c r="T564" s="51"/>
      <c r="U564" s="51"/>
      <c r="V564" s="51"/>
      <c r="W564" s="51"/>
      <c r="X564" s="51"/>
      <c r="Y564" s="51"/>
      <c r="Z564" s="51"/>
      <c r="AA564" s="51"/>
    </row>
    <row r="565" spans="1:27" ht="11.65" customHeight="1">
      <c r="A565" s="53">
        <v>445</v>
      </c>
      <c r="C565" s="101">
        <v>539</v>
      </c>
      <c r="D565" s="3" t="s">
        <v>189</v>
      </c>
      <c r="H565" s="59"/>
      <c r="I565" s="7"/>
      <c r="J565" s="7"/>
      <c r="K565" s="7"/>
      <c r="L565" s="7"/>
      <c r="M565" s="7"/>
      <c r="O565" s="51"/>
      <c r="P565" s="51"/>
      <c r="Q565" s="51"/>
      <c r="R565" s="51"/>
      <c r="S565" s="51"/>
      <c r="T565" s="51"/>
      <c r="U565" s="51"/>
      <c r="V565" s="51"/>
      <c r="W565" s="51"/>
      <c r="X565" s="51"/>
      <c r="Y565" s="51"/>
      <c r="Z565" s="51"/>
      <c r="AA565" s="51"/>
    </row>
    <row r="566" spans="1:27" ht="11.65" customHeight="1">
      <c r="A566" s="53">
        <v>446</v>
      </c>
      <c r="C566" s="101"/>
      <c r="F566" s="101" t="s">
        <v>270</v>
      </c>
      <c r="G566" s="3" t="s">
        <v>635</v>
      </c>
      <c r="H566" s="59"/>
      <c r="I566" s="7">
        <v>0</v>
      </c>
      <c r="J566" s="7">
        <v>0</v>
      </c>
      <c r="K566" s="103">
        <v>0</v>
      </c>
      <c r="L566" s="7">
        <v>0</v>
      </c>
      <c r="M566" s="7">
        <v>0</v>
      </c>
      <c r="O566" s="51"/>
      <c r="P566" s="51"/>
      <c r="Q566" s="51"/>
      <c r="R566" s="51"/>
      <c r="S566" s="51"/>
      <c r="T566" s="51"/>
      <c r="U566" s="51"/>
      <c r="V566" s="51"/>
      <c r="W566" s="51"/>
      <c r="X566" s="51"/>
      <c r="Y566" s="51"/>
      <c r="Z566" s="51"/>
      <c r="AA566" s="51"/>
    </row>
    <row r="567" spans="1:27" ht="11.65" customHeight="1">
      <c r="A567" s="53">
        <v>447</v>
      </c>
      <c r="C567" s="101"/>
      <c r="F567" s="101" t="s">
        <v>270</v>
      </c>
      <c r="G567" s="3" t="s">
        <v>634</v>
      </c>
      <c r="H567" s="59"/>
      <c r="I567" s="7">
        <v>0</v>
      </c>
      <c r="J567" s="7">
        <v>0</v>
      </c>
      <c r="K567" s="103">
        <v>0</v>
      </c>
      <c r="L567" s="7">
        <v>0</v>
      </c>
      <c r="M567" s="7">
        <v>0</v>
      </c>
      <c r="O567" s="51"/>
      <c r="P567" s="51"/>
      <c r="Q567" s="51"/>
      <c r="R567" s="51"/>
      <c r="S567" s="51"/>
      <c r="T567" s="51"/>
      <c r="U567" s="51"/>
      <c r="V567" s="51"/>
      <c r="W567" s="51"/>
      <c r="X567" s="51"/>
      <c r="Y567" s="51"/>
      <c r="Z567" s="51"/>
      <c r="AA567" s="51"/>
    </row>
    <row r="568" spans="1:27" ht="11.65" customHeight="1">
      <c r="A568" s="53">
        <v>448</v>
      </c>
      <c r="C568" s="101"/>
      <c r="F568" s="101" t="s">
        <v>270</v>
      </c>
      <c r="G568" s="3" t="s">
        <v>636</v>
      </c>
      <c r="H568" s="59"/>
      <c r="I568" s="7">
        <v>0</v>
      </c>
      <c r="J568" s="7">
        <v>0</v>
      </c>
      <c r="K568" s="103">
        <v>0</v>
      </c>
      <c r="L568" s="7">
        <v>0</v>
      </c>
      <c r="M568" s="7">
        <v>0</v>
      </c>
      <c r="O568" s="51"/>
      <c r="P568" s="51"/>
      <c r="Q568" s="51"/>
      <c r="R568" s="51"/>
      <c r="S568" s="51"/>
      <c r="T568" s="51"/>
      <c r="U568" s="51"/>
      <c r="V568" s="51"/>
      <c r="W568" s="51"/>
      <c r="X568" s="51"/>
      <c r="Y568" s="51"/>
      <c r="Z568" s="51"/>
      <c r="AA568" s="51"/>
    </row>
    <row r="569" spans="1:27" ht="11.65" customHeight="1">
      <c r="A569" s="53">
        <v>449</v>
      </c>
      <c r="C569" s="101"/>
      <c r="F569" s="101" t="s">
        <v>270</v>
      </c>
      <c r="G569" s="3" t="s">
        <v>634</v>
      </c>
      <c r="H569" s="59"/>
      <c r="I569" s="7">
        <v>12002798.130000001</v>
      </c>
      <c r="J569" s="7">
        <v>9253061.4885919169</v>
      </c>
      <c r="K569" s="103">
        <v>2749736.6414080835</v>
      </c>
      <c r="L569" s="7">
        <v>0</v>
      </c>
      <c r="M569" s="7">
        <v>2749736.6414080835</v>
      </c>
      <c r="O569" s="51"/>
      <c r="P569" s="51"/>
      <c r="Q569" s="51"/>
      <c r="R569" s="51"/>
      <c r="S569" s="51"/>
      <c r="T569" s="51"/>
      <c r="U569" s="51"/>
      <c r="V569" s="51"/>
      <c r="W569" s="51"/>
      <c r="X569" s="51"/>
      <c r="Y569" s="51"/>
      <c r="Z569" s="51"/>
      <c r="AA569" s="51"/>
    </row>
    <row r="570" spans="1:27" ht="11.65" customHeight="1">
      <c r="A570" s="53">
        <v>450</v>
      </c>
      <c r="C570" s="101"/>
      <c r="F570" s="101" t="s">
        <v>270</v>
      </c>
      <c r="G570" s="3" t="s">
        <v>636</v>
      </c>
      <c r="H570" s="59"/>
      <c r="I570" s="7">
        <v>6997923.8099999996</v>
      </c>
      <c r="J570" s="7">
        <v>6997923.8099999996</v>
      </c>
      <c r="K570" s="103">
        <v>0</v>
      </c>
      <c r="L570" s="7">
        <v>0</v>
      </c>
      <c r="M570" s="7">
        <v>0</v>
      </c>
      <c r="O570" s="51"/>
      <c r="P570" s="51"/>
      <c r="Q570" s="51"/>
      <c r="R570" s="51"/>
      <c r="S570" s="51"/>
      <c r="T570" s="51"/>
      <c r="U570" s="51"/>
      <c r="V570" s="51"/>
      <c r="W570" s="51"/>
      <c r="X570" s="51"/>
      <c r="Y570" s="51"/>
      <c r="Z570" s="51"/>
      <c r="AA570" s="51"/>
    </row>
    <row r="571" spans="1:27" ht="11.65" customHeight="1">
      <c r="A571" s="53">
        <v>451</v>
      </c>
      <c r="C571" s="101"/>
      <c r="H571" s="59" t="s">
        <v>162</v>
      </c>
      <c r="I571" s="106">
        <v>19000721.940000001</v>
      </c>
      <c r="J571" s="106">
        <v>16250985.298591916</v>
      </c>
      <c r="K571" s="106">
        <v>2749736.6414080835</v>
      </c>
      <c r="L571" s="106">
        <v>0</v>
      </c>
      <c r="M571" s="106">
        <v>2749736.6414080835</v>
      </c>
      <c r="O571" s="51"/>
      <c r="P571" s="51"/>
      <c r="Q571" s="51"/>
      <c r="R571" s="51"/>
      <c r="S571" s="51"/>
      <c r="T571" s="51"/>
      <c r="U571" s="51"/>
      <c r="V571" s="51"/>
      <c r="W571" s="51"/>
      <c r="X571" s="51"/>
      <c r="Y571" s="51"/>
      <c r="Z571" s="51"/>
      <c r="AA571" s="51"/>
    </row>
    <row r="572" spans="1:27" ht="11.65" customHeight="1">
      <c r="A572" s="53">
        <v>452</v>
      </c>
      <c r="C572" s="101"/>
      <c r="H572" s="59"/>
      <c r="I572" s="7"/>
      <c r="J572" s="7"/>
      <c r="K572" s="7"/>
      <c r="L572" s="7"/>
      <c r="M572" s="7"/>
      <c r="O572" s="51"/>
      <c r="P572" s="51"/>
      <c r="Q572" s="51"/>
      <c r="R572" s="51"/>
      <c r="S572" s="51"/>
      <c r="T572" s="51"/>
      <c r="U572" s="51"/>
      <c r="V572" s="51"/>
      <c r="W572" s="51"/>
      <c r="X572" s="51"/>
      <c r="Y572" s="51"/>
      <c r="Z572" s="51"/>
      <c r="AA572" s="51"/>
    </row>
    <row r="573" spans="1:27" ht="11.65" customHeight="1">
      <c r="A573" s="53">
        <v>453</v>
      </c>
      <c r="C573" s="101">
        <v>540</v>
      </c>
      <c r="D573" s="3" t="s">
        <v>190</v>
      </c>
      <c r="H573" s="59"/>
      <c r="I573" s="7"/>
      <c r="J573" s="7"/>
      <c r="K573" s="7"/>
      <c r="L573" s="7"/>
      <c r="M573" s="7"/>
      <c r="O573" s="51"/>
      <c r="P573" s="51"/>
      <c r="Q573" s="51"/>
      <c r="R573" s="51"/>
      <c r="S573" s="51"/>
      <c r="T573" s="51"/>
      <c r="U573" s="51"/>
      <c r="V573" s="51"/>
      <c r="W573" s="51"/>
      <c r="X573" s="51"/>
      <c r="Y573" s="51"/>
      <c r="Z573" s="51"/>
      <c r="AA573" s="51"/>
    </row>
    <row r="574" spans="1:27" ht="11.65" customHeight="1">
      <c r="A574" s="53">
        <v>454</v>
      </c>
      <c r="C574" s="101"/>
      <c r="F574" s="101" t="s">
        <v>270</v>
      </c>
      <c r="G574" s="3" t="s">
        <v>635</v>
      </c>
      <c r="H574" s="59"/>
      <c r="I574" s="7">
        <v>0</v>
      </c>
      <c r="J574" s="7">
        <v>0</v>
      </c>
      <c r="K574" s="103">
        <v>0</v>
      </c>
      <c r="L574" s="7">
        <v>0</v>
      </c>
      <c r="M574" s="7">
        <v>0</v>
      </c>
      <c r="O574" s="51"/>
      <c r="P574" s="51"/>
      <c r="Q574" s="51"/>
      <c r="R574" s="51"/>
      <c r="S574" s="51"/>
      <c r="T574" s="51"/>
      <c r="U574" s="51"/>
      <c r="V574" s="51"/>
      <c r="W574" s="51"/>
      <c r="X574" s="51"/>
      <c r="Y574" s="51"/>
      <c r="Z574" s="51"/>
      <c r="AA574" s="51"/>
    </row>
    <row r="575" spans="1:27" ht="11.65" customHeight="1">
      <c r="A575" s="53">
        <v>455</v>
      </c>
      <c r="C575" s="101"/>
      <c r="F575" s="101" t="s">
        <v>270</v>
      </c>
      <c r="G575" s="3" t="s">
        <v>634</v>
      </c>
      <c r="H575" s="59"/>
      <c r="I575" s="7">
        <v>0</v>
      </c>
      <c r="J575" s="7">
        <v>0</v>
      </c>
      <c r="K575" s="103">
        <v>0</v>
      </c>
      <c r="L575" s="7">
        <v>0</v>
      </c>
      <c r="M575" s="7">
        <v>0</v>
      </c>
      <c r="O575" s="51"/>
      <c r="P575" s="51"/>
      <c r="Q575" s="51"/>
      <c r="R575" s="51"/>
      <c r="S575" s="51"/>
      <c r="T575" s="51"/>
      <c r="U575" s="51"/>
      <c r="V575" s="51"/>
      <c r="W575" s="51"/>
      <c r="X575" s="51"/>
      <c r="Y575" s="51"/>
      <c r="Z575" s="51"/>
      <c r="AA575" s="51"/>
    </row>
    <row r="576" spans="1:27" ht="11.65" customHeight="1">
      <c r="A576" s="53">
        <v>456</v>
      </c>
      <c r="C576" s="101"/>
      <c r="F576" s="101" t="s">
        <v>270</v>
      </c>
      <c r="G576" s="3" t="s">
        <v>636</v>
      </c>
      <c r="H576" s="59"/>
      <c r="I576" s="7">
        <v>0</v>
      </c>
      <c r="J576" s="7">
        <v>0</v>
      </c>
      <c r="K576" s="103">
        <v>0</v>
      </c>
      <c r="L576" s="7">
        <v>0</v>
      </c>
      <c r="M576" s="7">
        <v>0</v>
      </c>
      <c r="O576" s="51"/>
      <c r="P576" s="51"/>
      <c r="Q576" s="51"/>
      <c r="R576" s="51"/>
      <c r="S576" s="51"/>
      <c r="T576" s="51"/>
      <c r="U576" s="51"/>
      <c r="V576" s="51"/>
      <c r="W576" s="51"/>
      <c r="X576" s="51"/>
      <c r="Y576" s="51"/>
      <c r="Z576" s="51"/>
      <c r="AA576" s="51"/>
    </row>
    <row r="577" spans="1:27" ht="11.65" customHeight="1">
      <c r="A577" s="53">
        <v>457</v>
      </c>
      <c r="C577" s="101"/>
      <c r="F577" s="101" t="s">
        <v>270</v>
      </c>
      <c r="G577" s="3" t="s">
        <v>634</v>
      </c>
      <c r="H577" s="59"/>
      <c r="I577" s="7">
        <v>1532218.54</v>
      </c>
      <c r="J577" s="7">
        <v>1181200.6009785766</v>
      </c>
      <c r="K577" s="103">
        <v>351017.93902142358</v>
      </c>
      <c r="L577" s="7">
        <v>0</v>
      </c>
      <c r="M577" s="7">
        <v>351017.93902142358</v>
      </c>
      <c r="O577" s="51"/>
      <c r="P577" s="51"/>
      <c r="Q577" s="51"/>
      <c r="R577" s="51"/>
      <c r="S577" s="51"/>
      <c r="T577" s="51"/>
      <c r="U577" s="51"/>
      <c r="V577" s="51"/>
      <c r="W577" s="51"/>
      <c r="X577" s="51"/>
      <c r="Y577" s="51"/>
      <c r="Z577" s="51"/>
      <c r="AA577" s="51"/>
    </row>
    <row r="578" spans="1:27" ht="11.65" customHeight="1">
      <c r="A578" s="53">
        <v>458</v>
      </c>
      <c r="C578" s="101"/>
      <c r="F578" s="101" t="s">
        <v>270</v>
      </c>
      <c r="G578" s="3" t="s">
        <v>636</v>
      </c>
      <c r="H578" s="59"/>
      <c r="I578" s="7">
        <v>62190.97</v>
      </c>
      <c r="J578" s="7">
        <v>62190.97</v>
      </c>
      <c r="K578" s="103">
        <v>0</v>
      </c>
      <c r="L578" s="7">
        <v>0</v>
      </c>
      <c r="M578" s="7">
        <v>0</v>
      </c>
      <c r="O578" s="51"/>
      <c r="P578" s="51"/>
      <c r="Q578" s="51"/>
      <c r="R578" s="51"/>
      <c r="S578" s="51"/>
      <c r="T578" s="51"/>
      <c r="U578" s="51"/>
      <c r="V578" s="51"/>
      <c r="W578" s="51"/>
      <c r="X578" s="51"/>
      <c r="Y578" s="51"/>
      <c r="Z578" s="51"/>
      <c r="AA578" s="51"/>
    </row>
    <row r="579" spans="1:27" ht="11.65" customHeight="1">
      <c r="A579" s="53">
        <v>459</v>
      </c>
      <c r="C579" s="101"/>
      <c r="H579" s="59" t="s">
        <v>162</v>
      </c>
      <c r="I579" s="106">
        <v>1594409.51</v>
      </c>
      <c r="J579" s="106">
        <v>1243391.5709785766</v>
      </c>
      <c r="K579" s="106">
        <v>351017.93902142358</v>
      </c>
      <c r="L579" s="106">
        <v>0</v>
      </c>
      <c r="M579" s="106">
        <v>351017.93902142358</v>
      </c>
      <c r="O579" s="51"/>
      <c r="P579" s="51"/>
      <c r="Q579" s="51"/>
      <c r="R579" s="51"/>
      <c r="S579" s="51"/>
      <c r="T579" s="51"/>
      <c r="U579" s="51"/>
      <c r="V579" s="51"/>
      <c r="W579" s="51"/>
      <c r="X579" s="51"/>
      <c r="Y579" s="51"/>
      <c r="Z579" s="51"/>
      <c r="AA579" s="51"/>
    </row>
    <row r="580" spans="1:27" ht="11.65" customHeight="1">
      <c r="A580" s="53">
        <v>460</v>
      </c>
      <c r="C580" s="101"/>
      <c r="H580" s="59"/>
      <c r="I580" s="7"/>
      <c r="J580" s="7"/>
      <c r="K580" s="7"/>
      <c r="L580" s="7"/>
      <c r="M580" s="7"/>
      <c r="O580" s="51"/>
      <c r="P580" s="51"/>
      <c r="Q580" s="51"/>
      <c r="R580" s="51"/>
      <c r="S580" s="51"/>
      <c r="T580" s="51"/>
      <c r="U580" s="51"/>
      <c r="V580" s="51"/>
      <c r="W580" s="51"/>
      <c r="X580" s="51"/>
      <c r="Y580" s="51"/>
      <c r="Z580" s="51"/>
      <c r="AA580" s="51"/>
    </row>
    <row r="581" spans="1:27" ht="11.65" customHeight="1">
      <c r="A581" s="53">
        <v>461</v>
      </c>
      <c r="C581" s="101">
        <v>541</v>
      </c>
      <c r="D581" s="3" t="s">
        <v>173</v>
      </c>
      <c r="H581" s="59"/>
      <c r="I581" s="7"/>
      <c r="J581" s="7"/>
      <c r="K581" s="7"/>
      <c r="L581" s="7"/>
      <c r="M581" s="7"/>
      <c r="O581" s="51"/>
      <c r="P581" s="51"/>
      <c r="Q581" s="51"/>
      <c r="R581" s="51"/>
      <c r="S581" s="51"/>
      <c r="T581" s="51"/>
      <c r="U581" s="51"/>
      <c r="V581" s="51"/>
      <c r="W581" s="51"/>
      <c r="X581" s="51"/>
      <c r="Y581" s="51"/>
      <c r="Z581" s="51"/>
      <c r="AA581" s="51"/>
    </row>
    <row r="582" spans="1:27" ht="11.65" customHeight="1">
      <c r="A582" s="53">
        <v>462</v>
      </c>
      <c r="C582" s="101"/>
      <c r="F582" s="101" t="s">
        <v>270</v>
      </c>
      <c r="G582" s="3" t="s">
        <v>635</v>
      </c>
      <c r="H582" s="59"/>
      <c r="I582" s="7">
        <v>0</v>
      </c>
      <c r="J582" s="7">
        <v>0</v>
      </c>
      <c r="K582" s="103">
        <v>0</v>
      </c>
      <c r="L582" s="7">
        <v>0</v>
      </c>
      <c r="M582" s="7">
        <v>0</v>
      </c>
      <c r="O582" s="51"/>
      <c r="P582" s="51"/>
      <c r="Q582" s="51"/>
      <c r="R582" s="51"/>
      <c r="S582" s="51"/>
      <c r="T582" s="51"/>
      <c r="U582" s="51"/>
      <c r="V582" s="51"/>
      <c r="W582" s="51"/>
      <c r="X582" s="51"/>
      <c r="Y582" s="51"/>
      <c r="Z582" s="51"/>
      <c r="AA582" s="51"/>
    </row>
    <row r="583" spans="1:27" ht="11.65" customHeight="1">
      <c r="A583" s="53">
        <v>463</v>
      </c>
      <c r="C583" s="101"/>
      <c r="F583" s="101" t="s">
        <v>270</v>
      </c>
      <c r="G583" s="3" t="s">
        <v>634</v>
      </c>
      <c r="H583" s="59"/>
      <c r="I583" s="7">
        <v>0</v>
      </c>
      <c r="J583" s="7">
        <v>0</v>
      </c>
      <c r="K583" s="103">
        <v>0</v>
      </c>
      <c r="L583" s="7">
        <v>0</v>
      </c>
      <c r="M583" s="7">
        <v>0</v>
      </c>
      <c r="O583" s="51"/>
      <c r="P583" s="51"/>
      <c r="Q583" s="51"/>
      <c r="R583" s="51"/>
      <c r="S583" s="51"/>
      <c r="T583" s="51"/>
      <c r="U583" s="51"/>
      <c r="V583" s="51"/>
      <c r="W583" s="51"/>
      <c r="X583" s="51"/>
      <c r="Y583" s="51"/>
      <c r="Z583" s="51"/>
      <c r="AA583" s="51"/>
    </row>
    <row r="584" spans="1:27" ht="11.65" customHeight="1">
      <c r="A584" s="53">
        <v>464</v>
      </c>
      <c r="C584" s="101"/>
      <c r="F584" s="101" t="s">
        <v>270</v>
      </c>
      <c r="G584" s="3" t="s">
        <v>636</v>
      </c>
      <c r="H584" s="59"/>
      <c r="I584" s="7">
        <v>0</v>
      </c>
      <c r="J584" s="7">
        <v>0</v>
      </c>
      <c r="K584" s="103">
        <v>0</v>
      </c>
      <c r="L584" s="7">
        <v>0</v>
      </c>
      <c r="M584" s="7">
        <v>0</v>
      </c>
      <c r="O584" s="51"/>
      <c r="P584" s="51"/>
      <c r="Q584" s="51"/>
      <c r="R584" s="51"/>
      <c r="S584" s="51"/>
      <c r="T584" s="51"/>
      <c r="U584" s="51"/>
      <c r="V584" s="51"/>
      <c r="W584" s="51"/>
      <c r="X584" s="51"/>
      <c r="Y584" s="51"/>
      <c r="Z584" s="51"/>
      <c r="AA584" s="51"/>
    </row>
    <row r="585" spans="1:27" ht="11.65" customHeight="1">
      <c r="A585" s="53">
        <v>465</v>
      </c>
      <c r="C585" s="101"/>
      <c r="F585" s="101" t="s">
        <v>270</v>
      </c>
      <c r="G585" s="3" t="s">
        <v>634</v>
      </c>
      <c r="H585" s="59"/>
      <c r="I585" s="7">
        <v>388</v>
      </c>
      <c r="J585" s="7">
        <v>299.11257514198178</v>
      </c>
      <c r="K585" s="103">
        <v>88.887424858018193</v>
      </c>
      <c r="L585" s="7">
        <v>11027.743951245424</v>
      </c>
      <c r="M585" s="7">
        <v>11116.631376103442</v>
      </c>
      <c r="O585" s="51"/>
      <c r="P585" s="51"/>
      <c r="Q585" s="51"/>
      <c r="R585" s="51"/>
      <c r="S585" s="51"/>
      <c r="T585" s="51"/>
      <c r="U585" s="51"/>
      <c r="V585" s="51"/>
      <c r="W585" s="51"/>
      <c r="X585" s="51"/>
      <c r="Y585" s="51"/>
      <c r="Z585" s="51"/>
      <c r="AA585" s="51"/>
    </row>
    <row r="586" spans="1:27" ht="11.65" customHeight="1">
      <c r="A586" s="53">
        <v>466</v>
      </c>
      <c r="C586" s="101"/>
      <c r="F586" s="101" t="s">
        <v>270</v>
      </c>
      <c r="G586" s="3" t="s">
        <v>636</v>
      </c>
      <c r="H586" s="59"/>
      <c r="I586" s="7">
        <v>0</v>
      </c>
      <c r="J586" s="7">
        <v>0</v>
      </c>
      <c r="K586" s="103">
        <v>0</v>
      </c>
      <c r="L586" s="7">
        <v>0</v>
      </c>
      <c r="M586" s="7">
        <v>0</v>
      </c>
      <c r="O586" s="51"/>
      <c r="P586" s="51"/>
      <c r="Q586" s="51"/>
      <c r="R586" s="51"/>
      <c r="S586" s="51"/>
      <c r="T586" s="51"/>
      <c r="U586" s="51"/>
      <c r="V586" s="51"/>
      <c r="W586" s="51"/>
      <c r="X586" s="51"/>
      <c r="Y586" s="51"/>
      <c r="Z586" s="51"/>
      <c r="AA586" s="51"/>
    </row>
    <row r="587" spans="1:27" ht="11.65" customHeight="1">
      <c r="A587" s="53">
        <v>467</v>
      </c>
      <c r="C587" s="101"/>
      <c r="H587" s="59" t="s">
        <v>162</v>
      </c>
      <c r="I587" s="106">
        <v>388</v>
      </c>
      <c r="J587" s="106">
        <v>299.11257514198178</v>
      </c>
      <c r="K587" s="106">
        <v>88.887424858018193</v>
      </c>
      <c r="L587" s="106">
        <v>11027.743951245424</v>
      </c>
      <c r="M587" s="106">
        <v>11116.631376103442</v>
      </c>
      <c r="O587" s="51"/>
      <c r="P587" s="51"/>
      <c r="Q587" s="51"/>
      <c r="R587" s="51"/>
      <c r="S587" s="51"/>
      <c r="T587" s="51"/>
      <c r="U587" s="51"/>
      <c r="V587" s="51"/>
      <c r="W587" s="51"/>
      <c r="X587" s="51"/>
      <c r="Y587" s="51"/>
      <c r="Z587" s="51"/>
      <c r="AA587" s="51"/>
    </row>
    <row r="588" spans="1:27" ht="11.65" customHeight="1">
      <c r="A588" s="53">
        <v>468</v>
      </c>
      <c r="C588" s="101"/>
      <c r="H588" s="59"/>
      <c r="I588" s="7"/>
      <c r="J588" s="7"/>
      <c r="K588" s="7"/>
      <c r="L588" s="7"/>
      <c r="M588" s="7"/>
      <c r="O588" s="51"/>
      <c r="P588" s="51"/>
      <c r="Q588" s="51"/>
      <c r="R588" s="51"/>
      <c r="S588" s="51"/>
      <c r="T588" s="51"/>
      <c r="U588" s="51"/>
      <c r="V588" s="51"/>
      <c r="W588" s="51"/>
      <c r="X588" s="51"/>
      <c r="Y588" s="51"/>
      <c r="Z588" s="51"/>
      <c r="AA588" s="51"/>
    </row>
    <row r="589" spans="1:27" ht="11.65" customHeight="1">
      <c r="A589" s="53">
        <v>469</v>
      </c>
      <c r="C589" s="101">
        <v>542</v>
      </c>
      <c r="D589" s="3" t="s">
        <v>174</v>
      </c>
      <c r="H589" s="59"/>
      <c r="I589" s="7"/>
      <c r="J589" s="7"/>
      <c r="K589" s="7"/>
      <c r="L589" s="7"/>
      <c r="M589" s="7"/>
      <c r="O589" s="51"/>
      <c r="P589" s="51"/>
      <c r="Q589" s="51"/>
      <c r="R589" s="51"/>
      <c r="S589" s="51"/>
      <c r="T589" s="51"/>
      <c r="U589" s="51"/>
      <c r="V589" s="51"/>
      <c r="W589" s="51"/>
      <c r="X589" s="51"/>
      <c r="Y589" s="51"/>
      <c r="Z589" s="51"/>
      <c r="AA589" s="51"/>
    </row>
    <row r="590" spans="1:27" ht="11.65" customHeight="1">
      <c r="A590" s="53">
        <v>470</v>
      </c>
      <c r="C590" s="101"/>
      <c r="F590" s="101" t="s">
        <v>270</v>
      </c>
      <c r="G590" s="3" t="s">
        <v>635</v>
      </c>
      <c r="H590" s="59"/>
      <c r="I590" s="7">
        <v>0</v>
      </c>
      <c r="J590" s="7">
        <v>0</v>
      </c>
      <c r="K590" s="103">
        <v>0</v>
      </c>
      <c r="L590" s="7">
        <v>0</v>
      </c>
      <c r="M590" s="7">
        <v>0</v>
      </c>
      <c r="O590" s="51"/>
      <c r="P590" s="51"/>
      <c r="Q590" s="51"/>
      <c r="R590" s="51"/>
      <c r="S590" s="51"/>
      <c r="T590" s="51"/>
      <c r="U590" s="51"/>
      <c r="V590" s="51"/>
      <c r="W590" s="51"/>
      <c r="X590" s="51"/>
      <c r="Y590" s="51"/>
      <c r="Z590" s="51"/>
      <c r="AA590" s="51"/>
    </row>
    <row r="591" spans="1:27" ht="11.65" customHeight="1">
      <c r="A591" s="53">
        <v>471</v>
      </c>
      <c r="C591" s="101"/>
      <c r="F591" s="101" t="s">
        <v>270</v>
      </c>
      <c r="G591" s="3" t="s">
        <v>634</v>
      </c>
      <c r="H591" s="59"/>
      <c r="I591" s="7">
        <v>0</v>
      </c>
      <c r="J591" s="7">
        <v>0</v>
      </c>
      <c r="K591" s="103">
        <v>0</v>
      </c>
      <c r="L591" s="7">
        <v>0</v>
      </c>
      <c r="M591" s="7">
        <v>0</v>
      </c>
      <c r="O591" s="51"/>
      <c r="P591" s="51"/>
      <c r="Q591" s="51"/>
      <c r="R591" s="51"/>
      <c r="S591" s="51"/>
      <c r="T591" s="51"/>
      <c r="U591" s="51"/>
      <c r="V591" s="51"/>
      <c r="W591" s="51"/>
      <c r="X591" s="51"/>
      <c r="Y591" s="51"/>
      <c r="Z591" s="51"/>
      <c r="AA591" s="51"/>
    </row>
    <row r="592" spans="1:27" ht="11.65" customHeight="1">
      <c r="A592" s="53">
        <v>472</v>
      </c>
      <c r="C592" s="101"/>
      <c r="F592" s="101" t="s">
        <v>270</v>
      </c>
      <c r="G592" s="3" t="s">
        <v>636</v>
      </c>
      <c r="H592" s="59"/>
      <c r="I592" s="7">
        <v>0</v>
      </c>
      <c r="J592" s="7">
        <v>0</v>
      </c>
      <c r="K592" s="103">
        <v>0</v>
      </c>
      <c r="L592" s="7">
        <v>0</v>
      </c>
      <c r="M592" s="7">
        <v>0</v>
      </c>
      <c r="O592" s="51"/>
      <c r="P592" s="51"/>
      <c r="Q592" s="51"/>
      <c r="R592" s="51"/>
      <c r="S592" s="51"/>
      <c r="T592" s="51"/>
      <c r="U592" s="51"/>
      <c r="V592" s="51"/>
      <c r="W592" s="51"/>
      <c r="X592" s="51"/>
      <c r="Y592" s="51"/>
      <c r="Z592" s="51"/>
      <c r="AA592" s="51"/>
    </row>
    <row r="593" spans="1:27" ht="11.65" customHeight="1">
      <c r="A593" s="53">
        <v>473</v>
      </c>
      <c r="C593" s="101"/>
      <c r="F593" s="101" t="s">
        <v>270</v>
      </c>
      <c r="G593" s="3" t="s">
        <v>634</v>
      </c>
      <c r="H593" s="59"/>
      <c r="I593" s="7">
        <v>675656.16</v>
      </c>
      <c r="J593" s="7">
        <v>520869.21115500748</v>
      </c>
      <c r="K593" s="103">
        <v>154786.94884499258</v>
      </c>
      <c r="L593" s="7">
        <v>0</v>
      </c>
      <c r="M593" s="7">
        <v>154786.94884499258</v>
      </c>
      <c r="O593" s="51"/>
      <c r="P593" s="51"/>
      <c r="Q593" s="51"/>
      <c r="R593" s="51"/>
      <c r="S593" s="51"/>
      <c r="T593" s="51"/>
      <c r="U593" s="51"/>
      <c r="V593" s="51"/>
      <c r="W593" s="51"/>
      <c r="X593" s="51"/>
      <c r="Y593" s="51"/>
      <c r="Z593" s="51"/>
      <c r="AA593" s="51"/>
    </row>
    <row r="594" spans="1:27" ht="11.65" customHeight="1">
      <c r="A594" s="53">
        <v>474</v>
      </c>
      <c r="C594" s="101"/>
      <c r="F594" s="101" t="s">
        <v>270</v>
      </c>
      <c r="G594" s="3" t="s">
        <v>636</v>
      </c>
      <c r="H594" s="59"/>
      <c r="I594" s="7">
        <v>89994.47</v>
      </c>
      <c r="J594" s="7">
        <v>89994.47</v>
      </c>
      <c r="K594" s="103">
        <v>0</v>
      </c>
      <c r="L594" s="7">
        <v>0</v>
      </c>
      <c r="M594" s="7">
        <v>0</v>
      </c>
      <c r="O594" s="51"/>
      <c r="P594" s="51"/>
      <c r="Q594" s="51"/>
      <c r="R594" s="51"/>
      <c r="S594" s="51"/>
      <c r="T594" s="51"/>
      <c r="U594" s="51"/>
      <c r="V594" s="51"/>
      <c r="W594" s="51"/>
      <c r="X594" s="51"/>
      <c r="Y594" s="51"/>
      <c r="Z594" s="51"/>
      <c r="AA594" s="51"/>
    </row>
    <row r="595" spans="1:27" ht="11.65" customHeight="1">
      <c r="A595" s="53">
        <v>475</v>
      </c>
      <c r="C595" s="101"/>
      <c r="H595" s="59" t="s">
        <v>162</v>
      </c>
      <c r="I595" s="106">
        <v>765650.63</v>
      </c>
      <c r="J595" s="106">
        <v>610863.68115500745</v>
      </c>
      <c r="K595" s="106">
        <v>154786.94884499258</v>
      </c>
      <c r="L595" s="106">
        <v>0</v>
      </c>
      <c r="M595" s="106">
        <v>154786.94884499258</v>
      </c>
      <c r="O595" s="51"/>
      <c r="P595" s="51"/>
      <c r="Q595" s="51"/>
      <c r="R595" s="51"/>
      <c r="S595" s="51"/>
      <c r="T595" s="51"/>
      <c r="U595" s="51"/>
      <c r="V595" s="51"/>
      <c r="W595" s="51"/>
      <c r="X595" s="51"/>
      <c r="Y595" s="51"/>
      <c r="Z595" s="51"/>
      <c r="AA595" s="51"/>
    </row>
    <row r="596" spans="1:27" ht="11.65" customHeight="1">
      <c r="A596" s="53">
        <v>476</v>
      </c>
      <c r="C596" s="101"/>
      <c r="H596" s="59"/>
      <c r="I596" s="7"/>
      <c r="J596" s="7"/>
      <c r="K596" s="7"/>
      <c r="L596" s="7"/>
      <c r="M596" s="7"/>
      <c r="O596" s="51"/>
      <c r="P596" s="51"/>
      <c r="Q596" s="51"/>
      <c r="R596" s="51"/>
      <c r="S596" s="51"/>
      <c r="T596" s="51"/>
      <c r="U596" s="51"/>
      <c r="V596" s="51"/>
      <c r="W596" s="51"/>
      <c r="X596" s="51"/>
      <c r="Y596" s="51"/>
      <c r="Z596" s="51"/>
      <c r="AA596" s="51"/>
    </row>
    <row r="597" spans="1:27" ht="11.65" customHeight="1">
      <c r="A597" s="53">
        <v>477</v>
      </c>
      <c r="C597" s="101"/>
      <c r="H597" s="59"/>
      <c r="I597" s="109"/>
      <c r="J597" s="7"/>
      <c r="K597" s="7"/>
      <c r="L597" s="7"/>
      <c r="M597" s="7"/>
      <c r="O597" s="51"/>
      <c r="P597" s="51"/>
      <c r="Q597" s="51"/>
      <c r="R597" s="51"/>
      <c r="S597" s="51"/>
      <c r="T597" s="51"/>
      <c r="U597" s="51"/>
      <c r="V597" s="51"/>
      <c r="W597" s="51"/>
      <c r="X597" s="51"/>
      <c r="Y597" s="51"/>
      <c r="Z597" s="51"/>
      <c r="AA597" s="51"/>
    </row>
    <row r="598" spans="1:27" ht="11.65" customHeight="1">
      <c r="A598" s="53">
        <v>478</v>
      </c>
      <c r="C598" s="101"/>
      <c r="E598" s="57"/>
      <c r="H598" s="59"/>
      <c r="I598" s="109"/>
      <c r="J598" s="109"/>
      <c r="K598" s="109"/>
      <c r="L598" s="109"/>
      <c r="M598" s="109"/>
      <c r="O598" s="110"/>
      <c r="P598" s="110"/>
      <c r="Q598" s="110"/>
      <c r="R598" s="110"/>
      <c r="S598" s="110"/>
      <c r="T598" s="110"/>
      <c r="U598" s="51"/>
      <c r="V598" s="110"/>
      <c r="W598" s="110"/>
      <c r="X598" s="110"/>
      <c r="Y598" s="110"/>
      <c r="Z598" s="110"/>
      <c r="AA598" s="110"/>
    </row>
    <row r="599" spans="1:27" ht="11.65" customHeight="1">
      <c r="A599" s="53">
        <v>479</v>
      </c>
      <c r="C599" s="111"/>
      <c r="D599" s="56"/>
      <c r="E599" s="112"/>
      <c r="G599" s="56"/>
      <c r="H599" s="113"/>
      <c r="I599" s="114"/>
      <c r="J599" s="114"/>
      <c r="K599" s="114"/>
      <c r="L599" s="114"/>
      <c r="M599" s="114"/>
      <c r="O599" s="115"/>
      <c r="P599" s="115"/>
      <c r="Q599" s="115"/>
      <c r="R599" s="115"/>
      <c r="S599" s="115"/>
      <c r="T599" s="115"/>
      <c r="U599" s="51"/>
      <c r="V599" s="115"/>
      <c r="W599" s="115"/>
      <c r="X599" s="115"/>
      <c r="Y599" s="115"/>
      <c r="Z599" s="115"/>
      <c r="AA599" s="115"/>
    </row>
    <row r="600" spans="1:27" ht="11.65" customHeight="1">
      <c r="A600" s="53">
        <v>480</v>
      </c>
      <c r="C600" s="101">
        <v>543</v>
      </c>
      <c r="D600" s="3" t="s">
        <v>191</v>
      </c>
      <c r="H600" s="59"/>
      <c r="I600" s="7"/>
      <c r="J600" s="7"/>
      <c r="K600" s="7"/>
      <c r="L600" s="7"/>
      <c r="M600" s="7"/>
      <c r="O600" s="51"/>
      <c r="P600" s="51"/>
      <c r="Q600" s="51"/>
      <c r="R600" s="51"/>
      <c r="S600" s="51"/>
      <c r="T600" s="51"/>
      <c r="U600" s="51"/>
      <c r="V600" s="51"/>
      <c r="W600" s="51"/>
      <c r="X600" s="51"/>
      <c r="Y600" s="51"/>
      <c r="Z600" s="51"/>
      <c r="AA600" s="51"/>
    </row>
    <row r="601" spans="1:27" ht="11.65" customHeight="1">
      <c r="A601" s="53">
        <v>481</v>
      </c>
      <c r="C601" s="101"/>
      <c r="F601" s="101" t="s">
        <v>270</v>
      </c>
      <c r="G601" s="3" t="s">
        <v>635</v>
      </c>
      <c r="H601" s="59"/>
      <c r="I601" s="7">
        <v>0</v>
      </c>
      <c r="J601" s="7">
        <v>0</v>
      </c>
      <c r="K601" s="103">
        <v>0</v>
      </c>
      <c r="L601" s="7">
        <v>0</v>
      </c>
      <c r="M601" s="7">
        <v>0</v>
      </c>
      <c r="O601" s="51"/>
      <c r="P601" s="51"/>
      <c r="Q601" s="51"/>
      <c r="R601" s="51"/>
      <c r="S601" s="51"/>
      <c r="T601" s="51"/>
      <c r="U601" s="51"/>
      <c r="V601" s="51"/>
      <c r="W601" s="51"/>
      <c r="X601" s="51"/>
      <c r="Y601" s="51"/>
      <c r="Z601" s="51"/>
      <c r="AA601" s="51"/>
    </row>
    <row r="602" spans="1:27" ht="11.65" customHeight="1">
      <c r="A602" s="53">
        <v>482</v>
      </c>
      <c r="C602" s="101"/>
      <c r="F602" s="101" t="s">
        <v>270</v>
      </c>
      <c r="G602" s="3" t="s">
        <v>634</v>
      </c>
      <c r="H602" s="59"/>
      <c r="I602" s="7">
        <v>0</v>
      </c>
      <c r="J602" s="7">
        <v>0</v>
      </c>
      <c r="K602" s="103">
        <v>0</v>
      </c>
      <c r="L602" s="7">
        <v>0</v>
      </c>
      <c r="M602" s="7">
        <v>0</v>
      </c>
      <c r="O602" s="51"/>
      <c r="P602" s="51"/>
      <c r="Q602" s="51"/>
      <c r="R602" s="51"/>
      <c r="S602" s="51"/>
      <c r="T602" s="51"/>
      <c r="U602" s="51"/>
      <c r="V602" s="51"/>
      <c r="W602" s="51"/>
      <c r="X602" s="51"/>
      <c r="Y602" s="51"/>
      <c r="Z602" s="51"/>
      <c r="AA602" s="51"/>
    </row>
    <row r="603" spans="1:27" ht="11.65" customHeight="1">
      <c r="A603" s="53">
        <v>483</v>
      </c>
      <c r="C603" s="101"/>
      <c r="F603" s="101" t="s">
        <v>270</v>
      </c>
      <c r="G603" s="3" t="s">
        <v>636</v>
      </c>
      <c r="H603" s="59"/>
      <c r="I603" s="7">
        <v>0</v>
      </c>
      <c r="J603" s="7">
        <v>0</v>
      </c>
      <c r="K603" s="103">
        <v>0</v>
      </c>
      <c r="L603" s="7">
        <v>0</v>
      </c>
      <c r="M603" s="7">
        <v>0</v>
      </c>
      <c r="O603" s="51"/>
      <c r="P603" s="51"/>
      <c r="Q603" s="51"/>
      <c r="R603" s="51"/>
      <c r="S603" s="51"/>
      <c r="T603" s="51"/>
      <c r="U603" s="51"/>
      <c r="V603" s="51"/>
      <c r="W603" s="51"/>
      <c r="X603" s="51"/>
      <c r="Y603" s="51"/>
      <c r="Z603" s="51"/>
      <c r="AA603" s="51"/>
    </row>
    <row r="604" spans="1:27" ht="11.65" customHeight="1">
      <c r="A604" s="53">
        <v>484</v>
      </c>
      <c r="C604" s="101"/>
      <c r="F604" s="101" t="s">
        <v>270</v>
      </c>
      <c r="G604" s="3" t="s">
        <v>634</v>
      </c>
      <c r="H604" s="59"/>
      <c r="I604" s="7">
        <v>3068159.27</v>
      </c>
      <c r="J604" s="7">
        <v>2365270.670606812</v>
      </c>
      <c r="K604" s="103">
        <v>702888.59939318802</v>
      </c>
      <c r="L604" s="7">
        <v>0</v>
      </c>
      <c r="M604" s="7">
        <v>702888.59939318802</v>
      </c>
      <c r="O604" s="51"/>
      <c r="P604" s="51"/>
      <c r="Q604" s="51"/>
      <c r="R604" s="51"/>
      <c r="S604" s="51"/>
      <c r="T604" s="51"/>
      <c r="U604" s="51"/>
      <c r="V604" s="51"/>
      <c r="W604" s="51"/>
      <c r="X604" s="51"/>
      <c r="Y604" s="51"/>
      <c r="Z604" s="51"/>
      <c r="AA604" s="51"/>
    </row>
    <row r="605" spans="1:27" ht="11.65" customHeight="1">
      <c r="A605" s="53">
        <v>485</v>
      </c>
      <c r="C605" s="101"/>
      <c r="F605" s="101" t="s">
        <v>270</v>
      </c>
      <c r="G605" s="3" t="s">
        <v>636</v>
      </c>
      <c r="H605" s="59"/>
      <c r="I605" s="7">
        <v>639838.78</v>
      </c>
      <c r="J605" s="7">
        <v>639838.78</v>
      </c>
      <c r="K605" s="103">
        <v>0</v>
      </c>
      <c r="L605" s="7">
        <v>0</v>
      </c>
      <c r="M605" s="7">
        <v>0</v>
      </c>
      <c r="O605" s="51"/>
      <c r="P605" s="51"/>
      <c r="Q605" s="51"/>
      <c r="R605" s="51"/>
      <c r="S605" s="51"/>
      <c r="T605" s="51"/>
      <c r="U605" s="51"/>
      <c r="V605" s="51"/>
      <c r="W605" s="51"/>
      <c r="X605" s="51"/>
      <c r="Y605" s="51"/>
      <c r="Z605" s="51"/>
      <c r="AA605" s="51"/>
    </row>
    <row r="606" spans="1:27" ht="11.65" customHeight="1">
      <c r="A606" s="53">
        <v>486</v>
      </c>
      <c r="C606" s="101"/>
      <c r="H606" s="59" t="s">
        <v>162</v>
      </c>
      <c r="I606" s="106">
        <v>3707998.05</v>
      </c>
      <c r="J606" s="106">
        <v>3005109.4506068118</v>
      </c>
      <c r="K606" s="106">
        <v>702888.59939318802</v>
      </c>
      <c r="L606" s="106">
        <v>0</v>
      </c>
      <c r="M606" s="106">
        <v>702888.59939318802</v>
      </c>
      <c r="O606" s="51"/>
      <c r="P606" s="51"/>
      <c r="Q606" s="51"/>
      <c r="R606" s="51"/>
      <c r="S606" s="51"/>
      <c r="T606" s="51"/>
      <c r="U606" s="51"/>
      <c r="V606" s="51"/>
      <c r="W606" s="51"/>
      <c r="X606" s="51"/>
      <c r="Y606" s="51"/>
      <c r="Z606" s="51"/>
      <c r="AA606" s="51"/>
    </row>
    <row r="607" spans="1:27" ht="11.65" customHeight="1">
      <c r="A607" s="53">
        <v>487</v>
      </c>
      <c r="C607" s="101"/>
      <c r="H607" s="59"/>
      <c r="I607" s="7"/>
      <c r="J607" s="7"/>
      <c r="K607" s="7"/>
      <c r="L607" s="7"/>
      <c r="M607" s="7"/>
      <c r="O607" s="51"/>
      <c r="P607" s="51"/>
      <c r="Q607" s="51"/>
      <c r="R607" s="51"/>
      <c r="S607" s="51"/>
      <c r="T607" s="51"/>
      <c r="U607" s="51"/>
      <c r="V607" s="51"/>
      <c r="W607" s="51"/>
      <c r="X607" s="51"/>
      <c r="Y607" s="51"/>
      <c r="Z607" s="51"/>
      <c r="AA607" s="51"/>
    </row>
    <row r="608" spans="1:27" ht="11.65" customHeight="1">
      <c r="A608" s="53">
        <v>488</v>
      </c>
      <c r="C608" s="101">
        <v>544</v>
      </c>
      <c r="D608" s="3" t="s">
        <v>176</v>
      </c>
      <c r="H608" s="59"/>
      <c r="I608" s="7"/>
      <c r="J608" s="7"/>
      <c r="K608" s="7"/>
      <c r="L608" s="7"/>
      <c r="M608" s="7"/>
      <c r="O608" s="51"/>
      <c r="P608" s="51"/>
      <c r="Q608" s="51"/>
      <c r="R608" s="51"/>
      <c r="S608" s="51"/>
      <c r="T608" s="51"/>
      <c r="U608" s="51"/>
      <c r="V608" s="51"/>
      <c r="W608" s="51"/>
      <c r="X608" s="51"/>
      <c r="Y608" s="51"/>
      <c r="Z608" s="51"/>
      <c r="AA608" s="51"/>
    </row>
    <row r="609" spans="1:27" ht="11.65" customHeight="1">
      <c r="A609" s="53">
        <v>489</v>
      </c>
      <c r="C609" s="101"/>
      <c r="F609" s="101" t="s">
        <v>270</v>
      </c>
      <c r="G609" s="3" t="s">
        <v>635</v>
      </c>
      <c r="H609" s="59"/>
      <c r="I609" s="7">
        <v>0</v>
      </c>
      <c r="J609" s="7">
        <v>0</v>
      </c>
      <c r="K609" s="103">
        <v>0</v>
      </c>
      <c r="L609" s="7">
        <v>0</v>
      </c>
      <c r="M609" s="7">
        <v>0</v>
      </c>
      <c r="O609" s="51"/>
      <c r="P609" s="51"/>
      <c r="Q609" s="51"/>
      <c r="R609" s="51"/>
      <c r="S609" s="51"/>
      <c r="T609" s="51"/>
      <c r="U609" s="51"/>
      <c r="V609" s="51"/>
      <c r="W609" s="51"/>
      <c r="X609" s="51"/>
      <c r="Y609" s="51"/>
      <c r="Z609" s="51"/>
      <c r="AA609" s="51"/>
    </row>
    <row r="610" spans="1:27" ht="11.65" customHeight="1">
      <c r="A610" s="53">
        <v>490</v>
      </c>
      <c r="C610" s="101"/>
      <c r="F610" s="101" t="s">
        <v>270</v>
      </c>
      <c r="G610" s="3" t="s">
        <v>634</v>
      </c>
      <c r="H610" s="59"/>
      <c r="I610" s="7">
        <v>0</v>
      </c>
      <c r="J610" s="7">
        <v>0</v>
      </c>
      <c r="K610" s="103">
        <v>0</v>
      </c>
      <c r="L610" s="7">
        <v>0</v>
      </c>
      <c r="M610" s="7">
        <v>0</v>
      </c>
      <c r="O610" s="51"/>
      <c r="P610" s="51"/>
      <c r="Q610" s="51"/>
      <c r="R610" s="51"/>
      <c r="S610" s="51"/>
      <c r="T610" s="51"/>
      <c r="U610" s="51"/>
      <c r="V610" s="51"/>
      <c r="W610" s="51"/>
      <c r="X610" s="51"/>
      <c r="Y610" s="51"/>
      <c r="Z610" s="51"/>
      <c r="AA610" s="51"/>
    </row>
    <row r="611" spans="1:27" ht="11.65" customHeight="1">
      <c r="A611" s="53">
        <v>491</v>
      </c>
      <c r="C611" s="101"/>
      <c r="F611" s="101" t="s">
        <v>270</v>
      </c>
      <c r="G611" s="3" t="s">
        <v>636</v>
      </c>
      <c r="H611" s="59"/>
      <c r="I611" s="7">
        <v>0</v>
      </c>
      <c r="J611" s="7">
        <v>0</v>
      </c>
      <c r="K611" s="103">
        <v>0</v>
      </c>
      <c r="L611" s="7">
        <v>0</v>
      </c>
      <c r="M611" s="7">
        <v>0</v>
      </c>
      <c r="O611" s="51"/>
      <c r="P611" s="51"/>
      <c r="Q611" s="51"/>
      <c r="R611" s="51"/>
      <c r="S611" s="51"/>
      <c r="T611" s="51"/>
      <c r="U611" s="51"/>
      <c r="V611" s="51"/>
      <c r="W611" s="51"/>
      <c r="X611" s="51"/>
      <c r="Y611" s="51"/>
      <c r="Z611" s="51"/>
      <c r="AA611" s="51"/>
    </row>
    <row r="612" spans="1:27" ht="11.65" customHeight="1">
      <c r="A612" s="53">
        <v>492</v>
      </c>
      <c r="C612" s="101"/>
      <c r="F612" s="101" t="s">
        <v>270</v>
      </c>
      <c r="G612" s="3" t="s">
        <v>634</v>
      </c>
      <c r="H612" s="59"/>
      <c r="I612" s="7">
        <v>1966181.39</v>
      </c>
      <c r="J612" s="7">
        <v>1515746.3370080958</v>
      </c>
      <c r="K612" s="103">
        <v>450435.05299190397</v>
      </c>
      <c r="L612" s="7">
        <v>0</v>
      </c>
      <c r="M612" s="7">
        <v>450435.05299190397</v>
      </c>
      <c r="O612" s="51"/>
      <c r="P612" s="51"/>
      <c r="Q612" s="51"/>
      <c r="R612" s="51"/>
      <c r="S612" s="51"/>
      <c r="T612" s="51"/>
      <c r="U612" s="51"/>
      <c r="V612" s="51"/>
      <c r="W612" s="51"/>
      <c r="X612" s="51"/>
      <c r="Y612" s="51"/>
      <c r="Z612" s="51"/>
      <c r="AA612" s="51"/>
    </row>
    <row r="613" spans="1:27" ht="11.65" customHeight="1">
      <c r="A613" s="53">
        <v>493</v>
      </c>
      <c r="C613" s="101"/>
      <c r="F613" s="101" t="s">
        <v>270</v>
      </c>
      <c r="G613" s="3" t="s">
        <v>636</v>
      </c>
      <c r="H613" s="59"/>
      <c r="I613" s="7">
        <v>604594.38</v>
      </c>
      <c r="J613" s="7">
        <v>604594.38</v>
      </c>
      <c r="K613" s="103">
        <v>0</v>
      </c>
      <c r="L613" s="7">
        <v>0</v>
      </c>
      <c r="M613" s="7">
        <v>0</v>
      </c>
      <c r="O613" s="51"/>
      <c r="P613" s="51"/>
      <c r="Q613" s="51"/>
      <c r="R613" s="51"/>
      <c r="S613" s="51"/>
      <c r="T613" s="51"/>
      <c r="U613" s="51"/>
      <c r="V613" s="51"/>
      <c r="W613" s="51"/>
      <c r="X613" s="51"/>
      <c r="Y613" s="51"/>
      <c r="Z613" s="51"/>
      <c r="AA613" s="51"/>
    </row>
    <row r="614" spans="1:27" ht="11.65" customHeight="1">
      <c r="A614" s="53">
        <v>494</v>
      </c>
      <c r="C614" s="101"/>
      <c r="H614" s="59" t="s">
        <v>162</v>
      </c>
      <c r="I614" s="106">
        <v>2570775.77</v>
      </c>
      <c r="J614" s="106">
        <v>2120340.7170080957</v>
      </c>
      <c r="K614" s="106">
        <v>450435.05299190397</v>
      </c>
      <c r="L614" s="106">
        <v>0</v>
      </c>
      <c r="M614" s="106">
        <v>450435.05299190397</v>
      </c>
      <c r="O614" s="51"/>
      <c r="P614" s="51"/>
      <c r="Q614" s="51"/>
      <c r="R614" s="51"/>
      <c r="S614" s="51"/>
      <c r="T614" s="51"/>
      <c r="U614" s="51"/>
      <c r="V614" s="51"/>
      <c r="W614" s="51"/>
      <c r="X614" s="51"/>
      <c r="Y614" s="51"/>
      <c r="Z614" s="51"/>
      <c r="AA614" s="51"/>
    </row>
    <row r="615" spans="1:27" ht="11.65" customHeight="1">
      <c r="A615" s="53">
        <v>495</v>
      </c>
      <c r="C615" s="101"/>
      <c r="H615" s="59"/>
      <c r="I615" s="7"/>
      <c r="J615" s="7"/>
      <c r="K615" s="7"/>
      <c r="L615" s="7"/>
      <c r="M615" s="7"/>
      <c r="O615" s="51"/>
      <c r="P615" s="51"/>
      <c r="Q615" s="51"/>
      <c r="R615" s="51"/>
      <c r="S615" s="51"/>
      <c r="T615" s="51"/>
      <c r="U615" s="51"/>
      <c r="V615" s="51"/>
      <c r="W615" s="51"/>
      <c r="X615" s="51"/>
      <c r="Y615" s="51"/>
      <c r="Z615" s="51"/>
      <c r="AA615" s="51"/>
    </row>
    <row r="616" spans="1:27" ht="11.65" customHeight="1">
      <c r="A616" s="53">
        <v>496</v>
      </c>
      <c r="C616" s="101">
        <v>545</v>
      </c>
      <c r="D616" s="3" t="s">
        <v>192</v>
      </c>
      <c r="H616" s="59"/>
      <c r="I616" s="7"/>
      <c r="J616" s="7"/>
      <c r="K616" s="7"/>
      <c r="L616" s="7"/>
      <c r="M616" s="7"/>
      <c r="O616" s="51"/>
      <c r="P616" s="51"/>
      <c r="Q616" s="51"/>
      <c r="R616" s="51"/>
      <c r="S616" s="51"/>
      <c r="T616" s="51"/>
      <c r="U616" s="51"/>
      <c r="V616" s="51"/>
      <c r="W616" s="51"/>
      <c r="X616" s="51"/>
      <c r="Y616" s="51"/>
      <c r="Z616" s="51"/>
      <c r="AA616" s="51"/>
    </row>
    <row r="617" spans="1:27" ht="11.65" customHeight="1">
      <c r="A617" s="53">
        <v>497</v>
      </c>
      <c r="C617" s="101"/>
      <c r="F617" s="101" t="s">
        <v>270</v>
      </c>
      <c r="G617" s="3" t="s">
        <v>635</v>
      </c>
      <c r="H617" s="59"/>
      <c r="I617" s="7">
        <v>0</v>
      </c>
      <c r="J617" s="7">
        <v>0</v>
      </c>
      <c r="K617" s="103">
        <v>0</v>
      </c>
      <c r="L617" s="7">
        <v>0</v>
      </c>
      <c r="M617" s="7">
        <v>0</v>
      </c>
      <c r="O617" s="51"/>
      <c r="P617" s="51"/>
      <c r="Q617" s="51"/>
      <c r="R617" s="51"/>
      <c r="S617" s="51"/>
      <c r="T617" s="51"/>
      <c r="U617" s="51"/>
      <c r="V617" s="51"/>
      <c r="W617" s="51"/>
      <c r="X617" s="51"/>
      <c r="Y617" s="51"/>
      <c r="Z617" s="51"/>
      <c r="AA617" s="51"/>
    </row>
    <row r="618" spans="1:27" ht="11.65" customHeight="1">
      <c r="A618" s="53">
        <v>498</v>
      </c>
      <c r="C618" s="101"/>
      <c r="F618" s="101" t="s">
        <v>270</v>
      </c>
      <c r="G618" s="3" t="s">
        <v>634</v>
      </c>
      <c r="H618" s="59"/>
      <c r="I618" s="7">
        <v>0</v>
      </c>
      <c r="J618" s="7">
        <v>0</v>
      </c>
      <c r="K618" s="103">
        <v>0</v>
      </c>
      <c r="L618" s="7">
        <v>0</v>
      </c>
      <c r="M618" s="7">
        <v>0</v>
      </c>
      <c r="O618" s="51"/>
      <c r="P618" s="51"/>
      <c r="Q618" s="51"/>
      <c r="R618" s="51"/>
      <c r="S618" s="51"/>
      <c r="T618" s="51"/>
      <c r="U618" s="51"/>
      <c r="V618" s="51"/>
      <c r="W618" s="51"/>
      <c r="X618" s="51"/>
      <c r="Y618" s="51"/>
      <c r="Z618" s="51"/>
      <c r="AA618" s="51"/>
    </row>
    <row r="619" spans="1:27" ht="11.65" customHeight="1">
      <c r="A619" s="53">
        <v>499</v>
      </c>
      <c r="C619" s="101"/>
      <c r="F619" s="101" t="s">
        <v>270</v>
      </c>
      <c r="G619" s="3" t="s">
        <v>636</v>
      </c>
      <c r="H619" s="59"/>
      <c r="I619" s="7">
        <v>0</v>
      </c>
      <c r="J619" s="7">
        <v>0</v>
      </c>
      <c r="K619" s="103">
        <v>0</v>
      </c>
      <c r="L619" s="7">
        <v>0</v>
      </c>
      <c r="M619" s="7">
        <v>0</v>
      </c>
      <c r="O619" s="51"/>
      <c r="P619" s="51"/>
      <c r="Q619" s="51"/>
      <c r="R619" s="51"/>
      <c r="S619" s="51"/>
      <c r="T619" s="51"/>
      <c r="U619" s="51"/>
      <c r="V619" s="51"/>
      <c r="W619" s="51"/>
      <c r="X619" s="51"/>
      <c r="Y619" s="51"/>
      <c r="Z619" s="51"/>
      <c r="AA619" s="51"/>
    </row>
    <row r="620" spans="1:27" ht="11.65" customHeight="1">
      <c r="A620" s="53">
        <v>500</v>
      </c>
      <c r="C620" s="101"/>
      <c r="F620" s="101" t="s">
        <v>270</v>
      </c>
      <c r="G620" s="3" t="s">
        <v>634</v>
      </c>
      <c r="H620" s="59"/>
      <c r="I620" s="7">
        <v>2280783.87</v>
      </c>
      <c r="J620" s="7">
        <v>1758276.1255102968</v>
      </c>
      <c r="K620" s="103">
        <v>522507.74448970344</v>
      </c>
      <c r="L620" s="7">
        <v>0</v>
      </c>
      <c r="M620" s="7">
        <v>522507.74448970344</v>
      </c>
      <c r="O620" s="51"/>
      <c r="P620" s="51"/>
      <c r="Q620" s="51"/>
      <c r="R620" s="51"/>
      <c r="S620" s="51"/>
      <c r="T620" s="51"/>
      <c r="U620" s="51"/>
      <c r="V620" s="51"/>
      <c r="W620" s="51"/>
      <c r="X620" s="51"/>
      <c r="Y620" s="51"/>
      <c r="Z620" s="51"/>
      <c r="AA620" s="51"/>
    </row>
    <row r="621" spans="1:27" ht="11.65" customHeight="1">
      <c r="A621" s="53">
        <v>501</v>
      </c>
      <c r="C621" s="101"/>
      <c r="F621" s="101" t="s">
        <v>270</v>
      </c>
      <c r="G621" s="3" t="s">
        <v>636</v>
      </c>
      <c r="H621" s="59"/>
      <c r="I621" s="7">
        <v>657948.91</v>
      </c>
      <c r="J621" s="7">
        <v>657948.91</v>
      </c>
      <c r="K621" s="103">
        <v>0</v>
      </c>
      <c r="L621" s="7">
        <v>0</v>
      </c>
      <c r="M621" s="7">
        <v>0</v>
      </c>
      <c r="O621" s="51"/>
      <c r="P621" s="51"/>
      <c r="Q621" s="51"/>
      <c r="R621" s="51"/>
      <c r="S621" s="51"/>
      <c r="T621" s="51"/>
      <c r="U621" s="51"/>
      <c r="V621" s="51"/>
      <c r="W621" s="51"/>
      <c r="X621" s="51"/>
      <c r="Y621" s="51"/>
      <c r="Z621" s="51"/>
      <c r="AA621" s="51"/>
    </row>
    <row r="622" spans="1:27" ht="11.65" customHeight="1">
      <c r="A622" s="53">
        <v>502</v>
      </c>
      <c r="C622" s="101"/>
      <c r="H622" s="59" t="s">
        <v>162</v>
      </c>
      <c r="I622" s="106">
        <v>2938732.7800000003</v>
      </c>
      <c r="J622" s="106">
        <v>2416225.0355102969</v>
      </c>
      <c r="K622" s="106">
        <v>522507.74448970344</v>
      </c>
      <c r="L622" s="106">
        <v>0</v>
      </c>
      <c r="M622" s="106">
        <v>522507.74448970344</v>
      </c>
      <c r="O622" s="51"/>
      <c r="P622" s="51"/>
      <c r="Q622" s="51"/>
      <c r="R622" s="51"/>
      <c r="S622" s="51"/>
      <c r="T622" s="51"/>
      <c r="U622" s="51"/>
      <c r="V622" s="51"/>
      <c r="W622" s="51"/>
      <c r="X622" s="51"/>
      <c r="Y622" s="51"/>
      <c r="Z622" s="51"/>
      <c r="AA622" s="51"/>
    </row>
    <row r="623" spans="1:27" ht="11.65" customHeight="1">
      <c r="A623" s="53">
        <v>503</v>
      </c>
      <c r="C623" s="101"/>
      <c r="H623" s="59"/>
      <c r="I623" s="7"/>
      <c r="J623" s="7"/>
      <c r="K623" s="7"/>
      <c r="L623" s="7"/>
      <c r="M623" s="7"/>
      <c r="O623" s="51"/>
      <c r="P623" s="51"/>
      <c r="Q623" s="51"/>
      <c r="R623" s="51"/>
      <c r="S623" s="51"/>
      <c r="T623" s="51"/>
      <c r="U623" s="51"/>
      <c r="V623" s="51"/>
      <c r="W623" s="51"/>
      <c r="X623" s="51"/>
      <c r="Y623" s="51"/>
      <c r="Z623" s="51"/>
      <c r="AA623" s="51"/>
    </row>
    <row r="624" spans="1:27" ht="11.65" customHeight="1" thickBot="1">
      <c r="A624" s="53">
        <v>504</v>
      </c>
      <c r="C624" s="91" t="s">
        <v>193</v>
      </c>
      <c r="H624" s="59" t="s">
        <v>162</v>
      </c>
      <c r="I624" s="108">
        <v>43470099.009999998</v>
      </c>
      <c r="J624" s="108">
        <v>36015335.04543291</v>
      </c>
      <c r="K624" s="108">
        <v>7454763.9645670876</v>
      </c>
      <c r="L624" s="108">
        <v>41677.125205018303</v>
      </c>
      <c r="M624" s="108">
        <v>7496441.0897721061</v>
      </c>
      <c r="N624" s="7" t="s">
        <v>65</v>
      </c>
      <c r="O624" s="105"/>
      <c r="P624" s="105"/>
      <c r="Q624" s="105"/>
      <c r="R624" s="105"/>
      <c r="S624" s="105"/>
      <c r="T624" s="105"/>
      <c r="U624" s="51"/>
      <c r="V624" s="105"/>
      <c r="W624" s="105"/>
      <c r="X624" s="105"/>
      <c r="Y624" s="105"/>
      <c r="Z624" s="105"/>
      <c r="AA624" s="105"/>
    </row>
    <row r="625" spans="1:27" ht="11.65" customHeight="1" thickTop="1">
      <c r="A625" s="53">
        <v>505</v>
      </c>
      <c r="C625" s="101"/>
      <c r="H625" s="59"/>
      <c r="I625" s="7"/>
      <c r="J625" s="7"/>
      <c r="K625" s="7"/>
      <c r="L625" s="7"/>
      <c r="M625" s="7"/>
      <c r="O625" s="51"/>
      <c r="P625" s="51"/>
      <c r="Q625" s="51"/>
      <c r="R625" s="51"/>
      <c r="S625" s="51"/>
      <c r="T625" s="51"/>
      <c r="U625" s="51"/>
      <c r="V625" s="51"/>
      <c r="W625" s="51"/>
      <c r="X625" s="51"/>
      <c r="Y625" s="51"/>
      <c r="Z625" s="51"/>
      <c r="AA625" s="51"/>
    </row>
    <row r="626" spans="1:27" ht="11.65" customHeight="1">
      <c r="A626" s="53">
        <v>506</v>
      </c>
      <c r="C626" s="101">
        <v>546</v>
      </c>
      <c r="D626" s="3" t="s">
        <v>179</v>
      </c>
      <c r="H626" s="59"/>
      <c r="I626" s="7"/>
      <c r="J626" s="7"/>
      <c r="K626" s="7"/>
      <c r="L626" s="7"/>
      <c r="M626" s="7"/>
      <c r="O626" s="51"/>
      <c r="P626" s="51"/>
      <c r="Q626" s="51"/>
      <c r="R626" s="51"/>
      <c r="S626" s="51"/>
      <c r="T626" s="51"/>
      <c r="U626" s="51"/>
      <c r="V626" s="51"/>
      <c r="W626" s="51"/>
      <c r="X626" s="51"/>
      <c r="Y626" s="51"/>
      <c r="Z626" s="51"/>
      <c r="AA626" s="51"/>
    </row>
    <row r="627" spans="1:27" ht="11.65" customHeight="1">
      <c r="A627" s="53">
        <v>507</v>
      </c>
      <c r="C627" s="101"/>
      <c r="F627" s="101" t="s">
        <v>270</v>
      </c>
      <c r="G627" s="3" t="s">
        <v>249</v>
      </c>
      <c r="H627" s="59"/>
      <c r="I627" s="7">
        <v>0</v>
      </c>
      <c r="J627" s="7">
        <v>0</v>
      </c>
      <c r="K627" s="103">
        <v>0</v>
      </c>
      <c r="L627" s="7">
        <v>0</v>
      </c>
      <c r="M627" s="7">
        <v>0</v>
      </c>
      <c r="O627" s="51"/>
      <c r="P627" s="51"/>
      <c r="Q627" s="51"/>
      <c r="R627" s="51"/>
      <c r="S627" s="51"/>
      <c r="T627" s="51"/>
      <c r="U627" s="51"/>
      <c r="V627" s="51"/>
      <c r="W627" s="51"/>
      <c r="X627" s="51"/>
      <c r="Y627" s="51"/>
      <c r="Z627" s="51"/>
      <c r="AA627" s="51"/>
    </row>
    <row r="628" spans="1:27" ht="11.65" customHeight="1">
      <c r="A628" s="53">
        <v>508</v>
      </c>
      <c r="C628" s="101"/>
      <c r="F628" s="101" t="s">
        <v>270</v>
      </c>
      <c r="G628" s="3" t="s">
        <v>630</v>
      </c>
      <c r="H628" s="59"/>
      <c r="I628" s="7">
        <v>0</v>
      </c>
      <c r="J628" s="7">
        <v>0</v>
      </c>
      <c r="K628" s="103">
        <v>0</v>
      </c>
      <c r="L628" s="7">
        <v>0</v>
      </c>
      <c r="M628" s="7">
        <v>0</v>
      </c>
      <c r="O628" s="51"/>
      <c r="P628" s="51"/>
      <c r="Q628" s="51"/>
      <c r="R628" s="51"/>
      <c r="S628" s="51"/>
      <c r="T628" s="51"/>
      <c r="U628" s="51"/>
      <c r="V628" s="51"/>
      <c r="W628" s="51"/>
      <c r="X628" s="51"/>
      <c r="Y628" s="51"/>
      <c r="Z628" s="51"/>
      <c r="AA628" s="51"/>
    </row>
    <row r="629" spans="1:27" ht="11.65" customHeight="1">
      <c r="A629" s="53">
        <v>509</v>
      </c>
      <c r="C629" s="101"/>
      <c r="F629" s="101" t="s">
        <v>270</v>
      </c>
      <c r="G629" s="3" t="s">
        <v>634</v>
      </c>
      <c r="H629" s="59"/>
      <c r="I629" s="7">
        <v>140722.65</v>
      </c>
      <c r="J629" s="7">
        <v>108484.31500593765</v>
      </c>
      <c r="K629" s="103">
        <v>32238.334994062352</v>
      </c>
      <c r="L629" s="7">
        <v>6.5014766732492717</v>
      </c>
      <c r="M629" s="7">
        <v>32244.836470735601</v>
      </c>
      <c r="O629" s="51"/>
      <c r="P629" s="51"/>
      <c r="Q629" s="51"/>
      <c r="R629" s="51"/>
      <c r="S629" s="51"/>
      <c r="T629" s="51"/>
      <c r="U629" s="51"/>
      <c r="V629" s="51"/>
      <c r="W629" s="51"/>
      <c r="X629" s="51"/>
      <c r="Y629" s="51"/>
      <c r="Z629" s="51"/>
      <c r="AA629" s="51"/>
    </row>
    <row r="630" spans="1:27" ht="11.65" customHeight="1">
      <c r="A630" s="53">
        <v>510</v>
      </c>
      <c r="C630" s="101"/>
      <c r="F630" s="101" t="s">
        <v>270</v>
      </c>
      <c r="G630" s="3" t="s">
        <v>636</v>
      </c>
      <c r="H630" s="59"/>
      <c r="I630" s="7">
        <v>194428.91</v>
      </c>
      <c r="J630" s="7">
        <v>194428.91</v>
      </c>
      <c r="K630" s="103">
        <v>0</v>
      </c>
      <c r="L630" s="7">
        <v>0</v>
      </c>
      <c r="M630" s="7">
        <v>0</v>
      </c>
      <c r="O630" s="51"/>
      <c r="P630" s="51"/>
      <c r="Q630" s="51"/>
      <c r="R630" s="51"/>
      <c r="S630" s="51"/>
      <c r="T630" s="51"/>
      <c r="U630" s="51"/>
      <c r="V630" s="51"/>
      <c r="W630" s="51"/>
      <c r="X630" s="51"/>
      <c r="Y630" s="51"/>
      <c r="Z630" s="51"/>
      <c r="AA630" s="51"/>
    </row>
    <row r="631" spans="1:27" ht="11.65" customHeight="1">
      <c r="A631" s="53">
        <v>511</v>
      </c>
      <c r="C631" s="101"/>
      <c r="F631" s="101" t="s">
        <v>270</v>
      </c>
      <c r="G631" s="3" t="s">
        <v>636</v>
      </c>
      <c r="H631" s="59"/>
      <c r="I631" s="7">
        <v>0</v>
      </c>
      <c r="J631" s="7">
        <v>0</v>
      </c>
      <c r="K631" s="103">
        <v>0</v>
      </c>
      <c r="L631" s="7">
        <v>0</v>
      </c>
      <c r="M631" s="7">
        <v>0</v>
      </c>
      <c r="O631" s="51"/>
      <c r="P631" s="51"/>
      <c r="Q631" s="51"/>
      <c r="R631" s="51"/>
      <c r="S631" s="51"/>
      <c r="T631" s="51"/>
      <c r="U631" s="51"/>
      <c r="V631" s="51"/>
      <c r="W631" s="51"/>
      <c r="X631" s="51"/>
      <c r="Y631" s="51"/>
      <c r="Z631" s="51"/>
      <c r="AA631" s="51"/>
    </row>
    <row r="632" spans="1:27" ht="11.65" customHeight="1">
      <c r="A632" s="53">
        <v>512</v>
      </c>
      <c r="C632" s="101"/>
      <c r="H632" s="59" t="s">
        <v>162</v>
      </c>
      <c r="I632" s="106">
        <v>335151.56</v>
      </c>
      <c r="J632" s="106">
        <v>302913.22500593762</v>
      </c>
      <c r="K632" s="106">
        <v>32238.334994062352</v>
      </c>
      <c r="L632" s="106">
        <v>6.5014766732492717</v>
      </c>
      <c r="M632" s="106">
        <v>32244.836470735601</v>
      </c>
      <c r="O632" s="51"/>
      <c r="P632" s="51"/>
      <c r="Q632" s="51"/>
      <c r="R632" s="51"/>
      <c r="S632" s="51"/>
      <c r="T632" s="51"/>
      <c r="U632" s="51"/>
      <c r="V632" s="51"/>
      <c r="W632" s="51"/>
      <c r="X632" s="51"/>
      <c r="Y632" s="51"/>
      <c r="Z632" s="51"/>
      <c r="AA632" s="51"/>
    </row>
    <row r="633" spans="1:27" ht="11.65" customHeight="1">
      <c r="A633" s="53">
        <v>513</v>
      </c>
      <c r="C633" s="101"/>
      <c r="H633" s="59"/>
      <c r="I633" s="7"/>
      <c r="J633" s="7"/>
      <c r="K633" s="7"/>
      <c r="L633" s="7"/>
      <c r="M633" s="7"/>
      <c r="O633" s="51"/>
      <c r="P633" s="51"/>
      <c r="Q633" s="51"/>
      <c r="R633" s="51"/>
      <c r="S633" s="51"/>
      <c r="T633" s="51"/>
      <c r="U633" s="51"/>
      <c r="V633" s="51"/>
      <c r="W633" s="51"/>
      <c r="X633" s="51"/>
      <c r="Y633" s="51"/>
      <c r="Z633" s="51"/>
      <c r="AA633" s="51"/>
    </row>
    <row r="634" spans="1:27" ht="11.65" customHeight="1">
      <c r="A634" s="53">
        <v>514</v>
      </c>
      <c r="C634" s="101">
        <v>547</v>
      </c>
      <c r="D634" s="3" t="s">
        <v>194</v>
      </c>
      <c r="H634" s="59"/>
      <c r="I634" s="7"/>
      <c r="J634" s="7"/>
      <c r="K634" s="7"/>
      <c r="L634" s="7"/>
      <c r="M634" s="7"/>
      <c r="O634" s="51"/>
      <c r="P634" s="51"/>
      <c r="Q634" s="51"/>
      <c r="R634" s="51"/>
      <c r="S634" s="51"/>
      <c r="T634" s="51"/>
      <c r="U634" s="51"/>
      <c r="V634" s="51"/>
      <c r="W634" s="51"/>
      <c r="X634" s="51"/>
      <c r="Y634" s="51"/>
      <c r="Z634" s="51"/>
      <c r="AA634" s="51"/>
    </row>
    <row r="635" spans="1:27" ht="11.65" customHeight="1">
      <c r="A635" s="53">
        <v>515</v>
      </c>
      <c r="C635" s="101"/>
      <c r="F635" s="101" t="s">
        <v>270</v>
      </c>
      <c r="G635" s="3" t="s">
        <v>630</v>
      </c>
      <c r="H635" s="59"/>
      <c r="I635" s="7">
        <v>0</v>
      </c>
      <c r="J635" s="7">
        <v>0</v>
      </c>
      <c r="K635" s="103">
        <v>0</v>
      </c>
      <c r="L635" s="7">
        <v>0</v>
      </c>
      <c r="M635" s="7">
        <v>0</v>
      </c>
      <c r="O635" s="51"/>
      <c r="P635" s="51"/>
      <c r="Q635" s="51"/>
      <c r="R635" s="51"/>
      <c r="S635" s="51"/>
      <c r="T635" s="51"/>
      <c r="U635" s="51"/>
      <c r="V635" s="51"/>
      <c r="W635" s="51"/>
      <c r="X635" s="51"/>
      <c r="Y635" s="51"/>
      <c r="Z635" s="51"/>
      <c r="AA635" s="51"/>
    </row>
    <row r="636" spans="1:27" ht="11.65" customHeight="1">
      <c r="A636" s="53">
        <v>516</v>
      </c>
      <c r="C636" s="101"/>
      <c r="F636" s="101" t="s">
        <v>270</v>
      </c>
      <c r="G636" s="3" t="s">
        <v>637</v>
      </c>
      <c r="H636" s="59"/>
      <c r="I636" s="7">
        <v>0</v>
      </c>
      <c r="J636" s="7">
        <v>0</v>
      </c>
      <c r="K636" s="103">
        <v>0</v>
      </c>
      <c r="L636" s="7">
        <v>0</v>
      </c>
      <c r="M636" s="7">
        <v>0</v>
      </c>
      <c r="O636" s="51"/>
      <c r="P636" s="51"/>
      <c r="Q636" s="51"/>
      <c r="R636" s="51"/>
      <c r="S636" s="51"/>
      <c r="T636" s="51"/>
      <c r="U636" s="51"/>
      <c r="V636" s="51"/>
      <c r="W636" s="51"/>
      <c r="X636" s="51"/>
      <c r="Y636" s="51"/>
      <c r="Z636" s="51"/>
      <c r="AA636" s="51"/>
    </row>
    <row r="637" spans="1:27" ht="11.65" customHeight="1">
      <c r="A637" s="53">
        <v>517</v>
      </c>
      <c r="C637" s="101"/>
      <c r="F637" s="101" t="s">
        <v>270</v>
      </c>
      <c r="G637" s="3" t="s">
        <v>398</v>
      </c>
      <c r="H637" s="59"/>
      <c r="I637" s="7">
        <v>0</v>
      </c>
      <c r="J637" s="7">
        <v>0</v>
      </c>
      <c r="K637" s="103">
        <v>0</v>
      </c>
      <c r="L637" s="7">
        <v>0</v>
      </c>
      <c r="M637" s="7">
        <v>0</v>
      </c>
      <c r="O637" s="51"/>
      <c r="P637" s="51"/>
      <c r="Q637" s="51"/>
      <c r="R637" s="51"/>
      <c r="S637" s="51"/>
      <c r="T637" s="51"/>
      <c r="U637" s="51"/>
      <c r="V637" s="51"/>
      <c r="W637" s="51"/>
      <c r="X637" s="51"/>
      <c r="Y637" s="51"/>
      <c r="Z637" s="51"/>
      <c r="AA637" s="51"/>
    </row>
    <row r="638" spans="1:27" ht="11.65" customHeight="1">
      <c r="A638" s="53">
        <v>518</v>
      </c>
      <c r="C638" s="101"/>
      <c r="F638" s="101" t="s">
        <v>270</v>
      </c>
      <c r="G638" s="3" t="s">
        <v>652</v>
      </c>
      <c r="H638" s="59"/>
      <c r="I638" s="7">
        <v>0</v>
      </c>
      <c r="J638" s="7">
        <v>0</v>
      </c>
      <c r="K638" s="103">
        <v>0</v>
      </c>
      <c r="L638" s="7">
        <v>0</v>
      </c>
      <c r="M638" s="7">
        <v>0</v>
      </c>
      <c r="O638" s="51"/>
      <c r="P638" s="51"/>
      <c r="Q638" s="51"/>
      <c r="R638" s="51"/>
      <c r="S638" s="51"/>
      <c r="T638" s="51"/>
      <c r="U638" s="51"/>
      <c r="V638" s="51"/>
      <c r="W638" s="51"/>
      <c r="X638" s="51"/>
      <c r="Y638" s="51"/>
      <c r="Z638" s="51"/>
      <c r="AA638" s="51"/>
    </row>
    <row r="639" spans="1:27" ht="11.65" customHeight="1">
      <c r="A639" s="53">
        <v>519</v>
      </c>
      <c r="C639" s="101"/>
      <c r="H639" s="59" t="s">
        <v>162</v>
      </c>
      <c r="I639" s="106">
        <v>0</v>
      </c>
      <c r="J639" s="106">
        <v>0</v>
      </c>
      <c r="K639" s="106">
        <v>0</v>
      </c>
      <c r="L639" s="106">
        <v>0</v>
      </c>
      <c r="M639" s="106">
        <v>0</v>
      </c>
      <c r="O639" s="51"/>
      <c r="P639" s="51"/>
      <c r="Q639" s="51"/>
      <c r="R639" s="51"/>
      <c r="S639" s="51"/>
      <c r="T639" s="51"/>
      <c r="U639" s="51"/>
      <c r="V639" s="51"/>
      <c r="W639" s="51"/>
      <c r="X639" s="51"/>
      <c r="Y639" s="51"/>
      <c r="Z639" s="51"/>
      <c r="AA639" s="51"/>
    </row>
    <row r="640" spans="1:27" ht="11.65" customHeight="1">
      <c r="A640" s="53">
        <v>520</v>
      </c>
      <c r="C640" s="101"/>
      <c r="H640" s="59"/>
      <c r="I640" s="7"/>
      <c r="J640" s="7"/>
      <c r="K640" s="7"/>
      <c r="L640" s="7"/>
      <c r="M640" s="7"/>
      <c r="O640" s="51"/>
      <c r="P640" s="51"/>
      <c r="Q640" s="51"/>
      <c r="R640" s="51"/>
      <c r="S640" s="51"/>
      <c r="T640" s="51"/>
      <c r="U640" s="51"/>
      <c r="V640" s="51"/>
      <c r="W640" s="51"/>
      <c r="X640" s="51"/>
      <c r="Y640" s="51"/>
      <c r="Z640" s="51"/>
      <c r="AA640" s="51"/>
    </row>
    <row r="641" spans="1:27" ht="11.65" customHeight="1">
      <c r="A641" s="53">
        <v>521</v>
      </c>
      <c r="C641" s="101" t="s">
        <v>195</v>
      </c>
      <c r="D641" s="3" t="s">
        <v>196</v>
      </c>
      <c r="H641" s="59"/>
      <c r="I641" s="7"/>
      <c r="J641" s="7"/>
      <c r="K641" s="7"/>
      <c r="L641" s="7"/>
      <c r="M641" s="7"/>
      <c r="O641" s="51"/>
      <c r="P641" s="51"/>
      <c r="Q641" s="51"/>
      <c r="R641" s="51"/>
      <c r="S641" s="51"/>
      <c r="T641" s="51"/>
      <c r="U641" s="51"/>
      <c r="V641" s="51"/>
      <c r="W641" s="51"/>
      <c r="X641" s="51"/>
      <c r="Y641" s="51"/>
      <c r="Z641" s="51"/>
      <c r="AA641" s="51"/>
    </row>
    <row r="642" spans="1:27" ht="11.65" customHeight="1">
      <c r="A642" s="53">
        <v>522</v>
      </c>
      <c r="C642" s="101"/>
      <c r="G642" s="3" t="s">
        <v>630</v>
      </c>
      <c r="H642" s="59"/>
      <c r="I642" s="7">
        <v>0</v>
      </c>
      <c r="J642" s="7">
        <v>0</v>
      </c>
      <c r="K642" s="7">
        <v>0</v>
      </c>
      <c r="L642" s="7">
        <v>0</v>
      </c>
      <c r="M642" s="7">
        <v>0</v>
      </c>
      <c r="O642" s="51"/>
      <c r="P642" s="51"/>
      <c r="Q642" s="51"/>
      <c r="R642" s="51"/>
      <c r="S642" s="51"/>
      <c r="T642" s="51"/>
      <c r="U642" s="51"/>
      <c r="V642" s="51"/>
      <c r="W642" s="51"/>
      <c r="X642" s="51"/>
      <c r="Y642" s="51"/>
      <c r="Z642" s="51"/>
      <c r="AA642" s="51"/>
    </row>
    <row r="643" spans="1:27" ht="11.65" customHeight="1">
      <c r="A643" s="53">
        <v>523</v>
      </c>
      <c r="C643" s="101"/>
      <c r="G643" s="3" t="s">
        <v>637</v>
      </c>
      <c r="H643" s="59"/>
      <c r="I643" s="7">
        <v>72668441.340000004</v>
      </c>
      <c r="J643" s="7">
        <v>56083663.173897132</v>
      </c>
      <c r="K643" s="7">
        <v>16584778.166102868</v>
      </c>
      <c r="L643" s="7">
        <v>0</v>
      </c>
      <c r="M643" s="7">
        <v>16584778.166102868</v>
      </c>
      <c r="O643" s="51"/>
      <c r="P643" s="51"/>
      <c r="Q643" s="51"/>
      <c r="R643" s="51"/>
      <c r="S643" s="51"/>
      <c r="T643" s="51"/>
      <c r="U643" s="51"/>
      <c r="V643" s="51"/>
      <c r="W643" s="51"/>
      <c r="X643" s="51"/>
      <c r="Y643" s="51"/>
      <c r="Z643" s="51"/>
      <c r="AA643" s="51"/>
    </row>
    <row r="644" spans="1:27" ht="11.65" customHeight="1">
      <c r="A644" s="53">
        <v>524</v>
      </c>
      <c r="C644" s="101"/>
      <c r="G644" s="3" t="s">
        <v>398</v>
      </c>
      <c r="H644" s="59"/>
      <c r="I644" s="7">
        <v>0</v>
      </c>
      <c r="J644" s="7">
        <v>0</v>
      </c>
      <c r="K644" s="7">
        <v>0</v>
      </c>
      <c r="L644" s="7">
        <v>0</v>
      </c>
      <c r="M644" s="7">
        <v>0</v>
      </c>
      <c r="O644" s="51"/>
      <c r="P644" s="51"/>
      <c r="Q644" s="51"/>
      <c r="R644" s="51"/>
      <c r="S644" s="51"/>
      <c r="T644" s="51"/>
      <c r="U644" s="51"/>
      <c r="V644" s="51"/>
      <c r="W644" s="51"/>
      <c r="X644" s="51"/>
      <c r="Y644" s="51"/>
      <c r="Z644" s="51"/>
      <c r="AA644" s="51"/>
    </row>
    <row r="645" spans="1:27" ht="11.65" customHeight="1">
      <c r="A645" s="53">
        <v>525</v>
      </c>
      <c r="C645" s="101"/>
      <c r="G645" s="3" t="s">
        <v>652</v>
      </c>
      <c r="H645" s="59"/>
      <c r="I645" s="7">
        <v>0</v>
      </c>
      <c r="J645" s="7">
        <v>0</v>
      </c>
      <c r="K645" s="7">
        <v>0</v>
      </c>
      <c r="L645" s="7">
        <v>0</v>
      </c>
      <c r="M645" s="7">
        <v>0</v>
      </c>
      <c r="O645" s="51"/>
      <c r="P645" s="51"/>
      <c r="Q645" s="51"/>
      <c r="R645" s="51"/>
      <c r="S645" s="51"/>
      <c r="T645" s="51"/>
      <c r="U645" s="51"/>
      <c r="V645" s="51"/>
      <c r="W645" s="51"/>
      <c r="X645" s="51"/>
      <c r="Y645" s="51"/>
      <c r="Z645" s="51"/>
      <c r="AA645" s="51"/>
    </row>
    <row r="646" spans="1:27" ht="11.65" customHeight="1">
      <c r="A646" s="53">
        <v>526</v>
      </c>
      <c r="C646" s="101"/>
      <c r="H646" s="59" t="s">
        <v>162</v>
      </c>
      <c r="I646" s="106">
        <v>72668441.340000004</v>
      </c>
      <c r="J646" s="106">
        <v>56083663.173897132</v>
      </c>
      <c r="K646" s="106">
        <v>16584778.166102868</v>
      </c>
      <c r="L646" s="106">
        <v>0</v>
      </c>
      <c r="M646" s="106">
        <v>16584778.166102868</v>
      </c>
      <c r="O646" s="51"/>
      <c r="P646" s="51"/>
      <c r="Q646" s="51"/>
      <c r="R646" s="51"/>
      <c r="S646" s="51"/>
      <c r="T646" s="51"/>
      <c r="U646" s="51"/>
      <c r="V646" s="51"/>
      <c r="W646" s="51"/>
      <c r="X646" s="51"/>
      <c r="Y646" s="51"/>
      <c r="Z646" s="51"/>
      <c r="AA646" s="51"/>
    </row>
    <row r="647" spans="1:27" ht="11.65" customHeight="1">
      <c r="A647" s="53">
        <v>527</v>
      </c>
      <c r="C647" s="101"/>
      <c r="H647" s="59"/>
      <c r="I647" s="7"/>
      <c r="J647" s="7"/>
      <c r="K647" s="7"/>
      <c r="L647" s="7"/>
      <c r="M647" s="7"/>
      <c r="O647" s="51"/>
      <c r="P647" s="51"/>
      <c r="Q647" s="51"/>
      <c r="R647" s="51"/>
      <c r="S647" s="51"/>
      <c r="T647" s="51"/>
      <c r="U647" s="51"/>
      <c r="V647" s="51"/>
      <c r="W647" s="51"/>
      <c r="X647" s="51"/>
      <c r="Y647" s="51"/>
      <c r="Z647" s="51"/>
      <c r="AA647" s="51"/>
    </row>
    <row r="648" spans="1:27" ht="11.65" customHeight="1">
      <c r="A648" s="53">
        <v>528</v>
      </c>
      <c r="C648" s="101">
        <v>548</v>
      </c>
      <c r="D648" s="3" t="s">
        <v>197</v>
      </c>
      <c r="H648" s="59"/>
      <c r="I648" s="7"/>
      <c r="J648" s="7"/>
      <c r="K648" s="7"/>
      <c r="L648" s="7"/>
      <c r="M648" s="7"/>
      <c r="O648" s="51"/>
      <c r="P648" s="51"/>
      <c r="Q648" s="51"/>
      <c r="R648" s="51"/>
      <c r="S648" s="51"/>
      <c r="T648" s="51"/>
      <c r="U648" s="51"/>
      <c r="V648" s="51"/>
      <c r="W648" s="51"/>
      <c r="X648" s="51"/>
      <c r="Y648" s="51"/>
      <c r="Z648" s="51"/>
      <c r="AA648" s="51"/>
    </row>
    <row r="649" spans="1:27" ht="11.65" customHeight="1">
      <c r="A649" s="53">
        <v>529</v>
      </c>
      <c r="C649" s="101"/>
      <c r="F649" s="101" t="s">
        <v>270</v>
      </c>
      <c r="G649" s="3" t="s">
        <v>249</v>
      </c>
      <c r="H649" s="59"/>
      <c r="I649" s="7">
        <v>0</v>
      </c>
      <c r="J649" s="7">
        <v>0</v>
      </c>
      <c r="K649" s="103">
        <v>0</v>
      </c>
      <c r="L649" s="7">
        <v>0</v>
      </c>
      <c r="M649" s="7">
        <v>0</v>
      </c>
      <c r="O649" s="51"/>
      <c r="P649" s="51"/>
      <c r="Q649" s="51"/>
      <c r="R649" s="51"/>
      <c r="S649" s="51"/>
      <c r="T649" s="51"/>
      <c r="U649" s="51"/>
      <c r="V649" s="51"/>
      <c r="W649" s="51"/>
      <c r="X649" s="51"/>
      <c r="Y649" s="51"/>
      <c r="Z649" s="51"/>
      <c r="AA649" s="51"/>
    </row>
    <row r="650" spans="1:27" ht="11.65" customHeight="1">
      <c r="A650" s="53">
        <v>530</v>
      </c>
      <c r="C650" s="101"/>
      <c r="F650" s="101" t="s">
        <v>270</v>
      </c>
      <c r="G650" s="3" t="s">
        <v>634</v>
      </c>
      <c r="H650" s="59"/>
      <c r="I650" s="7">
        <v>8174887.7300000004</v>
      </c>
      <c r="J650" s="7">
        <v>6302092.0629301295</v>
      </c>
      <c r="K650" s="103">
        <v>1872795.667069871</v>
      </c>
      <c r="L650" s="7">
        <v>0</v>
      </c>
      <c r="M650" s="7">
        <v>1872795.667069871</v>
      </c>
      <c r="O650" s="51"/>
      <c r="P650" s="51"/>
      <c r="Q650" s="51"/>
      <c r="R650" s="51"/>
      <c r="S650" s="51"/>
      <c r="T650" s="51"/>
      <c r="U650" s="51"/>
      <c r="V650" s="51"/>
      <c r="W650" s="51"/>
      <c r="X650" s="51"/>
      <c r="Y650" s="51"/>
      <c r="Z650" s="51"/>
      <c r="AA650" s="51"/>
    </row>
    <row r="651" spans="1:27" ht="11.65" customHeight="1">
      <c r="A651" s="53">
        <v>531</v>
      </c>
      <c r="C651" s="101"/>
      <c r="F651" s="101" t="s">
        <v>270</v>
      </c>
      <c r="G651" s="3" t="s">
        <v>636</v>
      </c>
      <c r="H651" s="59"/>
      <c r="I651" s="7">
        <v>8429805.8699999992</v>
      </c>
      <c r="J651" s="7">
        <v>8429805.8699999992</v>
      </c>
      <c r="K651" s="103">
        <v>0</v>
      </c>
      <c r="L651" s="7">
        <v>0</v>
      </c>
      <c r="M651" s="7">
        <v>0</v>
      </c>
      <c r="O651" s="51"/>
      <c r="P651" s="51"/>
      <c r="Q651" s="51"/>
      <c r="R651" s="51"/>
      <c r="S651" s="51"/>
      <c r="T651" s="51"/>
      <c r="U651" s="51"/>
      <c r="V651" s="51"/>
      <c r="W651" s="51"/>
      <c r="X651" s="51"/>
      <c r="Y651" s="51"/>
      <c r="Z651" s="51"/>
      <c r="AA651" s="51"/>
    </row>
    <row r="652" spans="1:27" ht="11.65" customHeight="1">
      <c r="A652" s="53">
        <v>532</v>
      </c>
      <c r="C652" s="101"/>
      <c r="F652" s="101" t="s">
        <v>270</v>
      </c>
      <c r="G652" s="3" t="s">
        <v>569</v>
      </c>
      <c r="H652" s="59"/>
      <c r="I652" s="7">
        <v>0</v>
      </c>
      <c r="J652" s="7">
        <v>0</v>
      </c>
      <c r="K652" s="103">
        <v>0</v>
      </c>
      <c r="L652" s="7">
        <v>0</v>
      </c>
      <c r="M652" s="7">
        <v>0</v>
      </c>
      <c r="O652" s="51"/>
      <c r="P652" s="51"/>
      <c r="Q652" s="51"/>
      <c r="R652" s="51"/>
      <c r="S652" s="51"/>
      <c r="T652" s="51"/>
      <c r="U652" s="51"/>
      <c r="V652" s="51"/>
      <c r="W652" s="51"/>
      <c r="X652" s="51"/>
      <c r="Y652" s="51"/>
      <c r="Z652" s="51"/>
      <c r="AA652" s="51"/>
    </row>
    <row r="653" spans="1:27" ht="11.65" customHeight="1">
      <c r="A653" s="53">
        <v>533</v>
      </c>
      <c r="C653" s="101"/>
      <c r="H653" s="59" t="s">
        <v>162</v>
      </c>
      <c r="I653" s="106">
        <v>16604693.6</v>
      </c>
      <c r="J653" s="106">
        <v>14731897.932930129</v>
      </c>
      <c r="K653" s="106">
        <v>1872795.667069871</v>
      </c>
      <c r="L653" s="106">
        <v>0</v>
      </c>
      <c r="M653" s="106">
        <v>1872795.667069871</v>
      </c>
      <c r="O653" s="51"/>
      <c r="P653" s="51"/>
      <c r="Q653" s="51"/>
      <c r="R653" s="51"/>
      <c r="S653" s="51"/>
      <c r="T653" s="51"/>
      <c r="U653" s="51"/>
      <c r="V653" s="51"/>
      <c r="W653" s="51"/>
      <c r="X653" s="51"/>
      <c r="Y653" s="51"/>
      <c r="Z653" s="51"/>
      <c r="AA653" s="51"/>
    </row>
    <row r="654" spans="1:27" ht="11.65" customHeight="1">
      <c r="A654" s="53">
        <v>534</v>
      </c>
      <c r="C654" s="101"/>
      <c r="H654" s="59"/>
      <c r="I654" s="7"/>
      <c r="J654" s="7"/>
      <c r="K654" s="7"/>
      <c r="L654" s="7"/>
      <c r="M654" s="7"/>
      <c r="O654" s="51"/>
      <c r="P654" s="51"/>
      <c r="Q654" s="51"/>
      <c r="R654" s="51"/>
      <c r="S654" s="51"/>
      <c r="T654" s="51"/>
      <c r="U654" s="51"/>
      <c r="V654" s="51"/>
      <c r="W654" s="51"/>
      <c r="X654" s="51"/>
      <c r="Y654" s="51"/>
      <c r="Z654" s="51"/>
      <c r="AA654" s="51"/>
    </row>
    <row r="655" spans="1:27" ht="11.65" customHeight="1">
      <c r="A655" s="53">
        <v>535</v>
      </c>
      <c r="C655" s="101">
        <v>549</v>
      </c>
      <c r="D655" s="3" t="s">
        <v>198</v>
      </c>
      <c r="H655" s="59"/>
      <c r="I655" s="7"/>
      <c r="J655" s="7"/>
      <c r="K655" s="7"/>
      <c r="L655" s="7"/>
      <c r="M655" s="7"/>
      <c r="O655" s="51"/>
      <c r="P655" s="51"/>
      <c r="Q655" s="51"/>
      <c r="R655" s="51"/>
      <c r="S655" s="51"/>
      <c r="T655" s="51"/>
      <c r="U655" s="51"/>
      <c r="V655" s="51"/>
      <c r="W655" s="51"/>
      <c r="X655" s="51"/>
      <c r="Y655" s="51"/>
      <c r="Z655" s="51"/>
      <c r="AA655" s="51"/>
    </row>
    <row r="656" spans="1:27" ht="11.65" customHeight="1">
      <c r="A656" s="53">
        <v>536</v>
      </c>
      <c r="C656" s="101"/>
      <c r="F656" s="101">
        <v>0</v>
      </c>
      <c r="G656" s="3" t="s">
        <v>569</v>
      </c>
      <c r="H656" s="59"/>
      <c r="I656" s="7">
        <v>71372.17</v>
      </c>
      <c r="J656" s="7">
        <v>71372.17</v>
      </c>
      <c r="K656" s="103">
        <v>0</v>
      </c>
      <c r="L656" s="7">
        <v>0</v>
      </c>
      <c r="M656" s="7">
        <v>0</v>
      </c>
      <c r="O656" s="51"/>
      <c r="P656" s="51"/>
      <c r="Q656" s="51"/>
      <c r="R656" s="51"/>
      <c r="S656" s="51"/>
      <c r="T656" s="51"/>
      <c r="U656" s="51"/>
      <c r="V656" s="51"/>
      <c r="W656" s="51"/>
      <c r="X656" s="51"/>
      <c r="Y656" s="51"/>
      <c r="Z656" s="51"/>
      <c r="AA656" s="51"/>
    </row>
    <row r="657" spans="1:27" ht="11.65" customHeight="1">
      <c r="A657" s="53">
        <v>537</v>
      </c>
      <c r="C657" s="101"/>
      <c r="F657" s="101" t="s">
        <v>270</v>
      </c>
      <c r="G657" s="3" t="s">
        <v>249</v>
      </c>
      <c r="H657" s="59"/>
      <c r="I657" s="7">
        <v>1465376.22</v>
      </c>
      <c r="J657" s="7">
        <v>1346324.0455096327</v>
      </c>
      <c r="K657" s="103">
        <v>119052.17449036735</v>
      </c>
      <c r="L657" s="7">
        <v>1639.8823204763758</v>
      </c>
      <c r="M657" s="7">
        <v>120692.05681084373</v>
      </c>
      <c r="O657" s="51"/>
      <c r="P657" s="51"/>
      <c r="Q657" s="51"/>
      <c r="R657" s="51"/>
      <c r="S657" s="51"/>
      <c r="T657" s="51"/>
      <c r="U657" s="51"/>
      <c r="V657" s="51"/>
      <c r="W657" s="51"/>
      <c r="X657" s="51"/>
      <c r="Y657" s="51"/>
      <c r="Z657" s="51"/>
      <c r="AA657" s="51"/>
    </row>
    <row r="658" spans="1:27" ht="11.65" customHeight="1">
      <c r="A658" s="53">
        <v>538</v>
      </c>
      <c r="C658" s="101"/>
      <c r="F658" s="101" t="s">
        <v>270</v>
      </c>
      <c r="G658" s="3" t="s">
        <v>634</v>
      </c>
      <c r="H658" s="59"/>
      <c r="I658" s="7">
        <v>1533333.14</v>
      </c>
      <c r="J658" s="7">
        <v>1182059.8558142807</v>
      </c>
      <c r="K658" s="103">
        <v>351273.28418571927</v>
      </c>
      <c r="L658" s="7">
        <v>6809.1829058500589</v>
      </c>
      <c r="M658" s="7">
        <v>358082.46709156933</v>
      </c>
      <c r="O658" s="51"/>
      <c r="P658" s="51"/>
      <c r="Q658" s="51"/>
      <c r="R658" s="51"/>
      <c r="S658" s="51"/>
      <c r="T658" s="51"/>
      <c r="U658" s="51"/>
      <c r="V658" s="51"/>
      <c r="W658" s="51"/>
      <c r="X658" s="51"/>
      <c r="Y658" s="51"/>
      <c r="Z658" s="51"/>
      <c r="AA658" s="51"/>
    </row>
    <row r="659" spans="1:27" ht="11.65" customHeight="1">
      <c r="A659" s="53">
        <v>539</v>
      </c>
      <c r="C659" s="101"/>
      <c r="F659" s="101" t="s">
        <v>270</v>
      </c>
      <c r="G659" s="3" t="s">
        <v>636</v>
      </c>
      <c r="H659" s="59"/>
      <c r="I659" s="7">
        <v>2333508.79</v>
      </c>
      <c r="J659" s="7">
        <v>2333508.79</v>
      </c>
      <c r="K659" s="103">
        <v>0</v>
      </c>
      <c r="L659" s="7">
        <v>0</v>
      </c>
      <c r="M659" s="7">
        <v>0</v>
      </c>
      <c r="O659" s="51"/>
      <c r="P659" s="51"/>
      <c r="Q659" s="51"/>
      <c r="R659" s="51"/>
      <c r="S659" s="51"/>
      <c r="T659" s="51"/>
      <c r="U659" s="51"/>
      <c r="V659" s="51"/>
      <c r="W659" s="51"/>
      <c r="X659" s="51"/>
      <c r="Y659" s="51"/>
      <c r="Z659" s="51"/>
      <c r="AA659" s="51"/>
    </row>
    <row r="660" spans="1:27" ht="11.65" customHeight="1">
      <c r="A660" s="53">
        <v>540</v>
      </c>
      <c r="C660" s="101"/>
      <c r="F660" s="101" t="s">
        <v>270</v>
      </c>
      <c r="G660" s="3" t="s">
        <v>636</v>
      </c>
      <c r="H660" s="59"/>
      <c r="I660" s="7">
        <v>0</v>
      </c>
      <c r="J660" s="7">
        <v>0</v>
      </c>
      <c r="K660" s="103">
        <v>0</v>
      </c>
      <c r="L660" s="7">
        <v>0</v>
      </c>
      <c r="M660" s="7">
        <v>0</v>
      </c>
      <c r="O660" s="51"/>
      <c r="P660" s="51"/>
      <c r="Q660" s="51"/>
      <c r="R660" s="51"/>
      <c r="S660" s="51"/>
      <c r="T660" s="51"/>
      <c r="U660" s="51"/>
      <c r="V660" s="51"/>
      <c r="W660" s="51"/>
      <c r="X660" s="51"/>
      <c r="Y660" s="51"/>
      <c r="Z660" s="51"/>
      <c r="AA660" s="51"/>
    </row>
    <row r="661" spans="1:27" ht="11.65" customHeight="1">
      <c r="A661" s="53">
        <v>541</v>
      </c>
      <c r="C661" s="101"/>
      <c r="H661" s="59" t="s">
        <v>162</v>
      </c>
      <c r="I661" s="106">
        <v>5403590.3200000003</v>
      </c>
      <c r="J661" s="106">
        <v>4933264.8613239136</v>
      </c>
      <c r="K661" s="106">
        <v>470325.45867608662</v>
      </c>
      <c r="L661" s="106">
        <v>8449.0652263264346</v>
      </c>
      <c r="M661" s="106">
        <v>478774.52390241309</v>
      </c>
      <c r="O661" s="51"/>
      <c r="P661" s="51"/>
      <c r="Q661" s="51"/>
      <c r="R661" s="51"/>
      <c r="S661" s="51"/>
      <c r="T661" s="51"/>
      <c r="U661" s="51"/>
      <c r="V661" s="51"/>
      <c r="W661" s="51"/>
      <c r="X661" s="51"/>
      <c r="Y661" s="51"/>
      <c r="Z661" s="51"/>
      <c r="AA661" s="51"/>
    </row>
    <row r="662" spans="1:27" ht="11.65" customHeight="1">
      <c r="A662" s="53">
        <v>542</v>
      </c>
      <c r="C662" s="101"/>
      <c r="H662" s="59"/>
      <c r="I662" s="7"/>
      <c r="J662" s="7"/>
      <c r="K662" s="7"/>
      <c r="L662" s="7"/>
      <c r="M662" s="7"/>
      <c r="O662" s="51"/>
      <c r="P662" s="51"/>
      <c r="Q662" s="51"/>
      <c r="R662" s="51"/>
      <c r="S662" s="51"/>
      <c r="T662" s="51"/>
      <c r="U662" s="51"/>
      <c r="V662" s="51"/>
      <c r="W662" s="51"/>
      <c r="X662" s="51"/>
      <c r="Y662" s="51"/>
      <c r="Z662" s="51"/>
      <c r="AA662" s="51"/>
    </row>
    <row r="663" spans="1:27" ht="11.65" customHeight="1">
      <c r="A663" s="53">
        <v>543</v>
      </c>
      <c r="C663" s="101"/>
      <c r="H663" s="59"/>
      <c r="I663" s="109"/>
      <c r="J663" s="7"/>
      <c r="K663" s="7"/>
      <c r="L663" s="7"/>
      <c r="M663" s="7"/>
      <c r="O663" s="51"/>
      <c r="P663" s="51"/>
      <c r="Q663" s="51"/>
      <c r="R663" s="51"/>
      <c r="S663" s="51"/>
      <c r="T663" s="51"/>
      <c r="U663" s="51"/>
      <c r="V663" s="51"/>
      <c r="W663" s="51"/>
      <c r="X663" s="51"/>
      <c r="Y663" s="51"/>
      <c r="Z663" s="51"/>
      <c r="AA663" s="51"/>
    </row>
    <row r="664" spans="1:27" ht="11.65" customHeight="1">
      <c r="A664" s="53">
        <v>544</v>
      </c>
      <c r="C664" s="101"/>
      <c r="E664" s="57"/>
      <c r="H664" s="59"/>
      <c r="I664" s="109"/>
      <c r="J664" s="109"/>
      <c r="K664" s="109"/>
      <c r="L664" s="109"/>
      <c r="M664" s="109"/>
      <c r="O664" s="110"/>
      <c r="P664" s="110"/>
      <c r="Q664" s="110"/>
      <c r="R664" s="110"/>
      <c r="S664" s="110"/>
      <c r="T664" s="110"/>
      <c r="U664" s="51"/>
      <c r="V664" s="110"/>
      <c r="W664" s="110"/>
      <c r="X664" s="110"/>
      <c r="Y664" s="110"/>
      <c r="Z664" s="110"/>
      <c r="AA664" s="110"/>
    </row>
    <row r="665" spans="1:27" ht="11.65" customHeight="1">
      <c r="A665" s="53">
        <v>545</v>
      </c>
      <c r="C665" s="111"/>
      <c r="D665" s="56"/>
      <c r="E665" s="112"/>
      <c r="G665" s="56"/>
      <c r="H665" s="113"/>
      <c r="I665" s="114"/>
      <c r="J665" s="114"/>
      <c r="K665" s="114"/>
      <c r="L665" s="114"/>
      <c r="M665" s="114"/>
      <c r="O665" s="115"/>
      <c r="P665" s="115"/>
      <c r="Q665" s="115"/>
      <c r="R665" s="115"/>
      <c r="S665" s="115"/>
      <c r="T665" s="115"/>
      <c r="U665" s="51"/>
      <c r="V665" s="115"/>
      <c r="W665" s="115"/>
      <c r="X665" s="115"/>
      <c r="Y665" s="115"/>
      <c r="Z665" s="115"/>
      <c r="AA665" s="115"/>
    </row>
    <row r="666" spans="1:27" ht="11.65" customHeight="1">
      <c r="A666" s="53">
        <v>546</v>
      </c>
      <c r="C666" s="101">
        <v>550</v>
      </c>
      <c r="D666" s="3" t="s">
        <v>173</v>
      </c>
      <c r="H666" s="59"/>
      <c r="I666" s="7"/>
      <c r="J666" s="7"/>
      <c r="K666" s="7"/>
      <c r="L666" s="7"/>
      <c r="M666" s="7"/>
      <c r="O666" s="51"/>
      <c r="P666" s="51"/>
      <c r="Q666" s="51"/>
      <c r="R666" s="51"/>
      <c r="S666" s="51"/>
      <c r="T666" s="51"/>
      <c r="U666" s="51"/>
      <c r="V666" s="51"/>
      <c r="W666" s="51"/>
      <c r="X666" s="51"/>
      <c r="Y666" s="51"/>
      <c r="Z666" s="51"/>
      <c r="AA666" s="51"/>
    </row>
    <row r="667" spans="1:27" ht="11.65" customHeight="1">
      <c r="A667" s="53">
        <v>547</v>
      </c>
      <c r="C667" s="101"/>
      <c r="F667" s="101"/>
      <c r="G667" s="3" t="s">
        <v>569</v>
      </c>
      <c r="H667" s="59"/>
      <c r="I667" s="7">
        <v>-57211.6</v>
      </c>
      <c r="J667" s="7">
        <v>-57211.6</v>
      </c>
      <c r="K667" s="103">
        <v>0</v>
      </c>
      <c r="L667" s="7">
        <v>0</v>
      </c>
      <c r="M667" s="7">
        <v>0</v>
      </c>
      <c r="O667" s="51"/>
      <c r="P667" s="51"/>
      <c r="Q667" s="51"/>
      <c r="R667" s="51"/>
      <c r="S667" s="51"/>
      <c r="T667" s="51"/>
      <c r="U667" s="51"/>
      <c r="V667" s="51"/>
      <c r="W667" s="51"/>
      <c r="X667" s="51"/>
      <c r="Y667" s="51"/>
      <c r="Z667" s="51"/>
      <c r="AA667" s="51"/>
    </row>
    <row r="668" spans="1:27" ht="11.65" customHeight="1">
      <c r="A668" s="53">
        <v>548</v>
      </c>
      <c r="C668" s="101"/>
      <c r="F668" s="101" t="s">
        <v>270</v>
      </c>
      <c r="G668" s="3" t="s">
        <v>249</v>
      </c>
      <c r="H668" s="59"/>
      <c r="I668" s="7">
        <v>38166.28</v>
      </c>
      <c r="J668" s="7">
        <v>35065.520915613997</v>
      </c>
      <c r="K668" s="103">
        <v>3100.7590843859998</v>
      </c>
      <c r="L668" s="7">
        <v>0</v>
      </c>
      <c r="M668" s="7">
        <v>3100.7590843859998</v>
      </c>
      <c r="O668" s="51"/>
      <c r="P668" s="51"/>
      <c r="Q668" s="51"/>
      <c r="R668" s="51"/>
      <c r="S668" s="51"/>
      <c r="T668" s="51"/>
      <c r="U668" s="51"/>
      <c r="V668" s="51"/>
      <c r="W668" s="51"/>
      <c r="X668" s="51"/>
      <c r="Y668" s="51"/>
      <c r="Z668" s="51"/>
      <c r="AA668" s="51"/>
    </row>
    <row r="669" spans="1:27" ht="11.65" customHeight="1">
      <c r="A669" s="53">
        <v>549</v>
      </c>
      <c r="C669" s="101"/>
      <c r="F669" s="101" t="s">
        <v>270</v>
      </c>
      <c r="G669" s="3" t="s">
        <v>634</v>
      </c>
      <c r="H669" s="59"/>
      <c r="I669" s="7">
        <v>1818532.68</v>
      </c>
      <c r="J669" s="7">
        <v>1401922.6620996122</v>
      </c>
      <c r="K669" s="103">
        <v>416610.0179003877</v>
      </c>
      <c r="L669" s="7">
        <v>0</v>
      </c>
      <c r="M669" s="7">
        <v>416610.0179003877</v>
      </c>
      <c r="O669" s="51"/>
      <c r="P669" s="51"/>
      <c r="Q669" s="51"/>
      <c r="R669" s="51"/>
      <c r="S669" s="51"/>
      <c r="T669" s="51"/>
      <c r="U669" s="51"/>
      <c r="V669" s="51"/>
      <c r="W669" s="51"/>
      <c r="X669" s="51"/>
      <c r="Y669" s="51"/>
      <c r="Z669" s="51"/>
      <c r="AA669" s="51"/>
    </row>
    <row r="670" spans="1:27" ht="11.65" customHeight="1">
      <c r="A670" s="53">
        <v>550</v>
      </c>
      <c r="C670" s="101"/>
      <c r="F670" s="101" t="s">
        <v>270</v>
      </c>
      <c r="G670" s="3" t="s">
        <v>636</v>
      </c>
      <c r="H670" s="59"/>
      <c r="I670" s="7">
        <v>1719059.81</v>
      </c>
      <c r="J670" s="7">
        <v>1719059.81</v>
      </c>
      <c r="K670" s="103">
        <v>0</v>
      </c>
      <c r="L670" s="7">
        <v>0</v>
      </c>
      <c r="M670" s="7">
        <v>0</v>
      </c>
      <c r="O670" s="51"/>
      <c r="P670" s="51"/>
      <c r="Q670" s="51"/>
      <c r="R670" s="51"/>
      <c r="S670" s="51"/>
      <c r="T670" s="51"/>
      <c r="U670" s="51"/>
      <c r="V670" s="51"/>
      <c r="W670" s="51"/>
      <c r="X670" s="51"/>
      <c r="Y670" s="51"/>
      <c r="Z670" s="51"/>
      <c r="AA670" s="51"/>
    </row>
    <row r="671" spans="1:27" ht="11.65" customHeight="1">
      <c r="A671" s="53">
        <v>551</v>
      </c>
      <c r="C671" s="101"/>
      <c r="F671" s="101" t="s">
        <v>270</v>
      </c>
      <c r="G671" s="3" t="s">
        <v>636</v>
      </c>
      <c r="H671" s="59"/>
      <c r="I671" s="7">
        <v>0</v>
      </c>
      <c r="J671" s="7">
        <v>0</v>
      </c>
      <c r="K671" s="103">
        <v>0</v>
      </c>
      <c r="L671" s="7">
        <v>0</v>
      </c>
      <c r="M671" s="7">
        <v>0</v>
      </c>
      <c r="O671" s="51"/>
      <c r="P671" s="51"/>
      <c r="Q671" s="51"/>
      <c r="R671" s="51"/>
      <c r="S671" s="51"/>
      <c r="T671" s="51"/>
      <c r="U671" s="51"/>
      <c r="V671" s="51"/>
      <c r="W671" s="51"/>
      <c r="X671" s="51"/>
      <c r="Y671" s="51"/>
      <c r="Z671" s="51"/>
      <c r="AA671" s="51"/>
    </row>
    <row r="672" spans="1:27" ht="11.65" customHeight="1">
      <c r="A672" s="53">
        <v>552</v>
      </c>
      <c r="C672" s="101"/>
      <c r="H672" s="59" t="s">
        <v>162</v>
      </c>
      <c r="I672" s="106">
        <v>3518547.17</v>
      </c>
      <c r="J672" s="106">
        <v>3098836.3930152263</v>
      </c>
      <c r="K672" s="106">
        <v>419710.77698477369</v>
      </c>
      <c r="L672" s="106">
        <v>0</v>
      </c>
      <c r="M672" s="106">
        <v>419710.77698477369</v>
      </c>
      <c r="O672" s="51"/>
      <c r="P672" s="51"/>
      <c r="Q672" s="51"/>
      <c r="R672" s="51"/>
      <c r="S672" s="51"/>
      <c r="T672" s="51"/>
      <c r="U672" s="51"/>
      <c r="V672" s="51"/>
      <c r="W672" s="51"/>
      <c r="X672" s="51"/>
      <c r="Y672" s="51"/>
      <c r="Z672" s="51"/>
      <c r="AA672" s="51"/>
    </row>
    <row r="673" spans="1:27" ht="11.65" customHeight="1">
      <c r="A673" s="53">
        <v>553</v>
      </c>
      <c r="C673" s="111"/>
      <c r="D673" s="56"/>
      <c r="E673" s="112"/>
      <c r="G673" s="56"/>
      <c r="H673" s="113"/>
      <c r="I673" s="114"/>
      <c r="J673" s="114"/>
      <c r="K673" s="114"/>
      <c r="L673" s="114"/>
      <c r="M673" s="114"/>
      <c r="O673" s="115"/>
      <c r="P673" s="115"/>
      <c r="Q673" s="115"/>
      <c r="R673" s="115"/>
      <c r="S673" s="115"/>
      <c r="T673" s="115"/>
      <c r="U673" s="51"/>
      <c r="V673" s="115"/>
      <c r="W673" s="115"/>
      <c r="X673" s="115"/>
      <c r="Y673" s="115"/>
      <c r="Z673" s="115"/>
      <c r="AA673" s="115"/>
    </row>
    <row r="674" spans="1:27" ht="11.65" customHeight="1">
      <c r="A674" s="53">
        <v>554</v>
      </c>
      <c r="C674" s="101">
        <v>551</v>
      </c>
      <c r="D674" s="3" t="s">
        <v>173</v>
      </c>
      <c r="H674" s="59"/>
      <c r="I674" s="7"/>
      <c r="J674" s="7"/>
      <c r="K674" s="7"/>
      <c r="L674" s="7"/>
      <c r="M674" s="7"/>
      <c r="O674" s="51"/>
      <c r="P674" s="51"/>
      <c r="Q674" s="51"/>
      <c r="R674" s="51"/>
      <c r="S674" s="51"/>
      <c r="T674" s="51"/>
      <c r="U674" s="51"/>
      <c r="V674" s="51"/>
      <c r="W674" s="51"/>
      <c r="X674" s="51"/>
      <c r="Y674" s="51"/>
      <c r="Z674" s="51"/>
      <c r="AA674" s="51"/>
    </row>
    <row r="675" spans="1:27" ht="11.65" customHeight="1">
      <c r="A675" s="53">
        <v>555</v>
      </c>
      <c r="C675" s="101"/>
      <c r="F675" s="101" t="s">
        <v>270</v>
      </c>
      <c r="G675" s="3" t="s">
        <v>249</v>
      </c>
      <c r="H675" s="59"/>
      <c r="I675" s="7">
        <v>0</v>
      </c>
      <c r="J675" s="7">
        <v>0</v>
      </c>
      <c r="K675" s="103">
        <v>0</v>
      </c>
      <c r="L675" s="7">
        <v>0</v>
      </c>
      <c r="M675" s="7">
        <v>0</v>
      </c>
      <c r="O675" s="51"/>
      <c r="P675" s="51"/>
      <c r="Q675" s="51"/>
      <c r="R675" s="51"/>
      <c r="S675" s="51"/>
      <c r="T675" s="51"/>
      <c r="U675" s="51"/>
      <c r="V675" s="51"/>
      <c r="W675" s="51"/>
      <c r="X675" s="51"/>
      <c r="Y675" s="51"/>
      <c r="Z675" s="51"/>
      <c r="AA675" s="51"/>
    </row>
    <row r="676" spans="1:27" ht="11.65" customHeight="1">
      <c r="A676" s="53">
        <v>556</v>
      </c>
      <c r="C676" s="101"/>
      <c r="F676" s="101" t="s">
        <v>270</v>
      </c>
      <c r="G676" s="3" t="s">
        <v>634</v>
      </c>
      <c r="H676" s="59"/>
      <c r="I676" s="7">
        <v>0</v>
      </c>
      <c r="J676" s="7">
        <v>0</v>
      </c>
      <c r="K676" s="103">
        <v>0</v>
      </c>
      <c r="L676" s="7">
        <v>2548.2548414048256</v>
      </c>
      <c r="M676" s="7">
        <v>2548.2548414048256</v>
      </c>
      <c r="O676" s="51"/>
      <c r="P676" s="51"/>
      <c r="Q676" s="51"/>
      <c r="R676" s="51"/>
      <c r="S676" s="51"/>
      <c r="T676" s="51"/>
      <c r="U676" s="51"/>
      <c r="V676" s="51"/>
      <c r="W676" s="51"/>
      <c r="X676" s="51"/>
      <c r="Y676" s="51"/>
      <c r="Z676" s="51"/>
      <c r="AA676" s="51"/>
    </row>
    <row r="677" spans="1:27" ht="11.65" customHeight="1">
      <c r="A677" s="53">
        <v>557</v>
      </c>
      <c r="C677" s="101"/>
      <c r="F677" s="101" t="s">
        <v>270</v>
      </c>
      <c r="G677" s="3" t="s">
        <v>636</v>
      </c>
      <c r="H677" s="59"/>
      <c r="I677" s="7">
        <v>0</v>
      </c>
      <c r="J677" s="7">
        <v>0</v>
      </c>
      <c r="K677" s="103">
        <v>0</v>
      </c>
      <c r="L677" s="7">
        <v>0</v>
      </c>
      <c r="M677" s="7">
        <v>0</v>
      </c>
      <c r="O677" s="51"/>
      <c r="P677" s="51"/>
      <c r="Q677" s="51"/>
      <c r="R677" s="51"/>
      <c r="S677" s="51"/>
      <c r="T677" s="51"/>
      <c r="U677" s="51"/>
      <c r="V677" s="51"/>
      <c r="W677" s="51"/>
      <c r="X677" s="51"/>
      <c r="Y677" s="51"/>
      <c r="Z677" s="51"/>
      <c r="AA677" s="51"/>
    </row>
    <row r="678" spans="1:27" ht="11.65" customHeight="1">
      <c r="A678" s="53">
        <v>558</v>
      </c>
      <c r="C678" s="101"/>
      <c r="H678" s="59" t="s">
        <v>162</v>
      </c>
      <c r="I678" s="106">
        <v>0</v>
      </c>
      <c r="J678" s="106">
        <v>0</v>
      </c>
      <c r="K678" s="106">
        <v>0</v>
      </c>
      <c r="L678" s="106">
        <v>2548.2548414048256</v>
      </c>
      <c r="M678" s="106">
        <v>2548.2548414048256</v>
      </c>
      <c r="O678" s="51"/>
      <c r="P678" s="51"/>
      <c r="Q678" s="51"/>
      <c r="R678" s="51"/>
      <c r="S678" s="51"/>
      <c r="T678" s="51"/>
      <c r="U678" s="51"/>
      <c r="V678" s="51"/>
      <c r="W678" s="51"/>
      <c r="X678" s="51"/>
      <c r="Y678" s="51"/>
      <c r="Z678" s="51"/>
      <c r="AA678" s="51"/>
    </row>
    <row r="679" spans="1:27" ht="11.65" customHeight="1">
      <c r="A679" s="53">
        <v>559</v>
      </c>
      <c r="C679" s="101"/>
      <c r="H679" s="59"/>
      <c r="I679" s="7"/>
      <c r="J679" s="7"/>
      <c r="K679" s="7"/>
      <c r="L679" s="7"/>
      <c r="M679" s="7"/>
      <c r="O679" s="51"/>
      <c r="P679" s="51"/>
      <c r="Q679" s="51"/>
      <c r="R679" s="51"/>
      <c r="S679" s="51"/>
      <c r="T679" s="51"/>
      <c r="U679" s="51"/>
      <c r="V679" s="51"/>
      <c r="W679" s="51"/>
      <c r="X679" s="51"/>
      <c r="Y679" s="51"/>
      <c r="Z679" s="51"/>
      <c r="AA679" s="51"/>
    </row>
    <row r="680" spans="1:27" ht="11.65" customHeight="1">
      <c r="A680" s="53">
        <v>560</v>
      </c>
      <c r="C680" s="101">
        <v>552</v>
      </c>
      <c r="D680" s="3" t="s">
        <v>174</v>
      </c>
      <c r="H680" s="59"/>
      <c r="I680" s="7"/>
      <c r="J680" s="7"/>
      <c r="K680" s="7"/>
      <c r="L680" s="7"/>
      <c r="M680" s="7"/>
      <c r="O680" s="51"/>
      <c r="P680" s="51"/>
      <c r="Q680" s="51"/>
      <c r="R680" s="51"/>
      <c r="S680" s="51"/>
      <c r="T680" s="51"/>
      <c r="U680" s="51"/>
      <c r="V680" s="51"/>
      <c r="W680" s="51"/>
      <c r="X680" s="51"/>
      <c r="Y680" s="51"/>
      <c r="Z680" s="51"/>
      <c r="AA680" s="51"/>
    </row>
    <row r="681" spans="1:27" ht="11.65" customHeight="1">
      <c r="A681" s="53">
        <v>561</v>
      </c>
      <c r="C681" s="101"/>
      <c r="F681" s="101" t="s">
        <v>270</v>
      </c>
      <c r="G681" s="3" t="s">
        <v>249</v>
      </c>
      <c r="H681" s="59"/>
      <c r="I681" s="7">
        <v>0</v>
      </c>
      <c r="J681" s="7">
        <v>0</v>
      </c>
      <c r="K681" s="103">
        <v>0</v>
      </c>
      <c r="L681" s="7">
        <v>0</v>
      </c>
      <c r="M681" s="7">
        <v>0</v>
      </c>
      <c r="O681" s="51"/>
      <c r="P681" s="51"/>
      <c r="Q681" s="51"/>
      <c r="R681" s="51"/>
      <c r="S681" s="51"/>
      <c r="T681" s="51"/>
      <c r="U681" s="51"/>
      <c r="V681" s="51"/>
      <c r="W681" s="51"/>
      <c r="X681" s="51"/>
      <c r="Y681" s="51"/>
      <c r="Z681" s="51"/>
      <c r="AA681" s="51"/>
    </row>
    <row r="682" spans="1:27" ht="11.65" customHeight="1">
      <c r="A682" s="53">
        <v>562</v>
      </c>
      <c r="C682" s="101"/>
      <c r="F682" s="101" t="s">
        <v>270</v>
      </c>
      <c r="G682" s="3" t="s">
        <v>634</v>
      </c>
      <c r="H682" s="59"/>
      <c r="I682" s="7">
        <v>33922.94</v>
      </c>
      <c r="J682" s="7">
        <v>26151.489535533354</v>
      </c>
      <c r="K682" s="103">
        <v>7771.4504644666495</v>
      </c>
      <c r="L682" s="7">
        <v>0</v>
      </c>
      <c r="M682" s="7">
        <v>7771.4504644666495</v>
      </c>
      <c r="O682" s="51"/>
      <c r="P682" s="51"/>
      <c r="Q682" s="51"/>
      <c r="R682" s="51"/>
      <c r="S682" s="51"/>
      <c r="T682" s="51"/>
      <c r="U682" s="51"/>
      <c r="V682" s="51"/>
      <c r="W682" s="51"/>
      <c r="X682" s="51"/>
      <c r="Y682" s="51"/>
      <c r="Z682" s="51"/>
      <c r="AA682" s="51"/>
    </row>
    <row r="683" spans="1:27" ht="11.65" customHeight="1">
      <c r="A683" s="53">
        <v>563</v>
      </c>
      <c r="C683" s="101"/>
      <c r="F683" s="101" t="s">
        <v>270</v>
      </c>
      <c r="G683" s="3" t="s">
        <v>636</v>
      </c>
      <c r="H683" s="59"/>
      <c r="I683" s="7">
        <v>2324107.33</v>
      </c>
      <c r="J683" s="7">
        <v>2324107.33</v>
      </c>
      <c r="K683" s="103">
        <v>0</v>
      </c>
      <c r="L683" s="7">
        <v>0</v>
      </c>
      <c r="M683" s="7">
        <v>0</v>
      </c>
      <c r="O683" s="51"/>
      <c r="P683" s="51"/>
      <c r="Q683" s="51"/>
      <c r="R683" s="51"/>
      <c r="S683" s="51"/>
      <c r="T683" s="51"/>
      <c r="U683" s="51"/>
      <c r="V683" s="51"/>
      <c r="W683" s="51"/>
      <c r="X683" s="51"/>
      <c r="Y683" s="51"/>
      <c r="Z683" s="51"/>
      <c r="AA683" s="51"/>
    </row>
    <row r="684" spans="1:27" ht="11.65" customHeight="1">
      <c r="A684" s="53">
        <v>564</v>
      </c>
      <c r="C684" s="101"/>
      <c r="F684" s="101" t="s">
        <v>270</v>
      </c>
      <c r="G684" s="3" t="s">
        <v>636</v>
      </c>
      <c r="H684" s="59"/>
      <c r="I684" s="7">
        <v>0</v>
      </c>
      <c r="J684" s="7">
        <v>0</v>
      </c>
      <c r="K684" s="103">
        <v>0</v>
      </c>
      <c r="L684" s="7">
        <v>0</v>
      </c>
      <c r="M684" s="7">
        <v>0</v>
      </c>
      <c r="O684" s="51"/>
      <c r="P684" s="51"/>
      <c r="Q684" s="51"/>
      <c r="R684" s="51"/>
      <c r="S684" s="51"/>
      <c r="T684" s="51"/>
      <c r="U684" s="51"/>
      <c r="V684" s="51"/>
      <c r="W684" s="51"/>
      <c r="X684" s="51"/>
      <c r="Y684" s="51"/>
      <c r="Z684" s="51"/>
      <c r="AA684" s="51"/>
    </row>
    <row r="685" spans="1:27" ht="11.65" customHeight="1">
      <c r="A685" s="53">
        <v>565</v>
      </c>
      <c r="C685" s="101"/>
      <c r="H685" s="59" t="s">
        <v>162</v>
      </c>
      <c r="I685" s="106">
        <v>2358030.27</v>
      </c>
      <c r="J685" s="106">
        <v>2350258.8195355334</v>
      </c>
      <c r="K685" s="106">
        <v>7771.4504644666495</v>
      </c>
      <c r="L685" s="106">
        <v>0</v>
      </c>
      <c r="M685" s="106">
        <v>7771.4504644666495</v>
      </c>
      <c r="O685" s="51"/>
      <c r="P685" s="51"/>
      <c r="Q685" s="51"/>
      <c r="R685" s="51"/>
      <c r="S685" s="51"/>
      <c r="T685" s="51"/>
      <c r="U685" s="51"/>
      <c r="V685" s="51"/>
      <c r="W685" s="51"/>
      <c r="X685" s="51"/>
      <c r="Y685" s="51"/>
      <c r="Z685" s="51"/>
      <c r="AA685" s="51"/>
    </row>
    <row r="686" spans="1:27" ht="11.65" customHeight="1">
      <c r="A686" s="53">
        <v>566</v>
      </c>
      <c r="C686" s="101"/>
      <c r="H686" s="59"/>
      <c r="I686" s="7"/>
      <c r="J686" s="7"/>
      <c r="K686" s="7"/>
      <c r="L686" s="7"/>
      <c r="M686" s="7"/>
      <c r="O686" s="51"/>
      <c r="P686" s="51"/>
      <c r="Q686" s="51"/>
      <c r="R686" s="51"/>
      <c r="S686" s="51"/>
      <c r="T686" s="51"/>
      <c r="U686" s="51"/>
      <c r="V686" s="51"/>
      <c r="W686" s="51"/>
      <c r="X686" s="51"/>
      <c r="Y686" s="51"/>
      <c r="Z686" s="51"/>
      <c r="AA686" s="51"/>
    </row>
    <row r="687" spans="1:27" ht="11.65" customHeight="1">
      <c r="A687" s="53">
        <v>567</v>
      </c>
      <c r="C687" s="101">
        <v>553</v>
      </c>
      <c r="D687" s="3" t="s">
        <v>199</v>
      </c>
      <c r="H687" s="59"/>
      <c r="I687" s="7"/>
      <c r="J687" s="7"/>
      <c r="K687" s="7"/>
      <c r="L687" s="7"/>
      <c r="M687" s="7"/>
      <c r="O687" s="51"/>
      <c r="P687" s="51"/>
      <c r="Q687" s="51"/>
      <c r="R687" s="51"/>
      <c r="S687" s="51"/>
      <c r="T687" s="51"/>
      <c r="U687" s="51"/>
      <c r="V687" s="51"/>
      <c r="W687" s="51"/>
      <c r="X687" s="51"/>
      <c r="Y687" s="51"/>
      <c r="Z687" s="51"/>
      <c r="AA687" s="51"/>
    </row>
    <row r="688" spans="1:27" ht="11.65" customHeight="1">
      <c r="A688" s="53">
        <v>568</v>
      </c>
      <c r="C688" s="101"/>
      <c r="F688" s="101" t="s">
        <v>270</v>
      </c>
      <c r="G688" s="3" t="s">
        <v>249</v>
      </c>
      <c r="H688" s="59"/>
      <c r="I688" s="7">
        <v>0</v>
      </c>
      <c r="J688" s="7">
        <v>0</v>
      </c>
      <c r="K688" s="103">
        <v>0</v>
      </c>
      <c r="L688" s="7">
        <v>0</v>
      </c>
      <c r="M688" s="7">
        <v>0</v>
      </c>
      <c r="O688" s="51"/>
      <c r="P688" s="51"/>
      <c r="Q688" s="51"/>
      <c r="R688" s="51"/>
      <c r="S688" s="51"/>
      <c r="T688" s="51"/>
      <c r="U688" s="51"/>
      <c r="V688" s="51"/>
      <c r="W688" s="51"/>
      <c r="X688" s="51"/>
      <c r="Y688" s="51"/>
      <c r="Z688" s="51"/>
      <c r="AA688" s="51"/>
    </row>
    <row r="689" spans="1:27" ht="11.65" customHeight="1">
      <c r="A689" s="53">
        <v>569</v>
      </c>
      <c r="C689" s="101"/>
      <c r="F689" s="101" t="s">
        <v>270</v>
      </c>
      <c r="G689" s="3" t="s">
        <v>634</v>
      </c>
      <c r="H689" s="59"/>
      <c r="I689" s="7">
        <v>5882220.6799999997</v>
      </c>
      <c r="J689" s="7">
        <v>4534655.0905881934</v>
      </c>
      <c r="K689" s="103">
        <v>1347565.5894118058</v>
      </c>
      <c r="L689" s="7">
        <v>-165086.48596354993</v>
      </c>
      <c r="M689" s="7">
        <v>1182479.1034482559</v>
      </c>
      <c r="O689" s="51"/>
      <c r="P689" s="51"/>
      <c r="Q689" s="51"/>
      <c r="R689" s="51"/>
      <c r="S689" s="51"/>
      <c r="T689" s="51"/>
      <c r="U689" s="51"/>
      <c r="V689" s="51"/>
      <c r="W689" s="51"/>
      <c r="X689" s="51"/>
      <c r="Y689" s="51"/>
      <c r="Z689" s="51"/>
      <c r="AA689" s="51"/>
    </row>
    <row r="690" spans="1:27" ht="11.65" customHeight="1">
      <c r="A690" s="53">
        <v>570</v>
      </c>
      <c r="C690" s="101"/>
      <c r="F690" s="101" t="s">
        <v>270</v>
      </c>
      <c r="G690" s="3" t="s">
        <v>636</v>
      </c>
      <c r="H690" s="59"/>
      <c r="I690" s="7">
        <v>10821921.74</v>
      </c>
      <c r="J690" s="7">
        <v>10821921.74</v>
      </c>
      <c r="K690" s="103">
        <v>0</v>
      </c>
      <c r="L690" s="7">
        <v>0</v>
      </c>
      <c r="M690" s="7">
        <v>0</v>
      </c>
      <c r="O690" s="51"/>
      <c r="P690" s="51"/>
      <c r="Q690" s="51"/>
      <c r="R690" s="51"/>
      <c r="S690" s="51"/>
      <c r="T690" s="51"/>
      <c r="U690" s="51"/>
      <c r="V690" s="51"/>
      <c r="W690" s="51"/>
      <c r="X690" s="51"/>
      <c r="Y690" s="51"/>
      <c r="Z690" s="51"/>
      <c r="AA690" s="51"/>
    </row>
    <row r="691" spans="1:27" ht="11.65" customHeight="1">
      <c r="A691" s="53">
        <v>571</v>
      </c>
      <c r="C691" s="101"/>
      <c r="F691" s="101" t="s">
        <v>270</v>
      </c>
      <c r="G691" s="3" t="s">
        <v>636</v>
      </c>
      <c r="H691" s="59"/>
      <c r="I691" s="7">
        <v>0</v>
      </c>
      <c r="J691" s="7">
        <v>0</v>
      </c>
      <c r="K691" s="103">
        <v>0</v>
      </c>
      <c r="L691" s="7">
        <v>0</v>
      </c>
      <c r="M691" s="7">
        <v>0</v>
      </c>
      <c r="O691" s="51"/>
      <c r="P691" s="51"/>
      <c r="Q691" s="51"/>
      <c r="R691" s="51"/>
      <c r="S691" s="51"/>
      <c r="T691" s="51"/>
      <c r="U691" s="51"/>
      <c r="V691" s="51"/>
      <c r="W691" s="51"/>
      <c r="X691" s="51"/>
      <c r="Y691" s="51"/>
      <c r="Z691" s="51"/>
      <c r="AA691" s="51"/>
    </row>
    <row r="692" spans="1:27" ht="11.65" customHeight="1">
      <c r="A692" s="53">
        <v>572</v>
      </c>
      <c r="C692" s="101"/>
      <c r="H692" s="59" t="s">
        <v>162</v>
      </c>
      <c r="I692" s="106">
        <v>16704142.42</v>
      </c>
      <c r="J692" s="106">
        <v>15356576.830588194</v>
      </c>
      <c r="K692" s="106">
        <v>1347565.5894118058</v>
      </c>
      <c r="L692" s="106">
        <v>-165086.48596354993</v>
      </c>
      <c r="M692" s="106">
        <v>1182479.1034482559</v>
      </c>
      <c r="O692" s="51"/>
      <c r="P692" s="51"/>
      <c r="Q692" s="51"/>
      <c r="R692" s="51"/>
      <c r="S692" s="51"/>
      <c r="T692" s="51"/>
      <c r="U692" s="51"/>
      <c r="V692" s="51"/>
      <c r="W692" s="51"/>
      <c r="X692" s="51"/>
      <c r="Y692" s="51"/>
      <c r="Z692" s="51"/>
      <c r="AA692" s="51"/>
    </row>
    <row r="693" spans="1:27" ht="11.65" customHeight="1">
      <c r="A693" s="53">
        <v>573</v>
      </c>
      <c r="C693" s="101"/>
      <c r="H693" s="59"/>
      <c r="I693" s="7"/>
      <c r="J693" s="7"/>
      <c r="K693" s="7"/>
      <c r="L693" s="7"/>
      <c r="M693" s="7"/>
      <c r="O693" s="51"/>
      <c r="P693" s="51"/>
      <c r="Q693" s="51"/>
      <c r="R693" s="51"/>
      <c r="S693" s="51"/>
      <c r="T693" s="51"/>
      <c r="U693" s="51"/>
      <c r="V693" s="51"/>
      <c r="W693" s="51"/>
      <c r="X693" s="51"/>
      <c r="Y693" s="51"/>
      <c r="Z693" s="51"/>
      <c r="AA693" s="51"/>
    </row>
    <row r="694" spans="1:27" ht="11.65" customHeight="1">
      <c r="A694" s="53">
        <v>574</v>
      </c>
      <c r="C694" s="101">
        <v>554</v>
      </c>
      <c r="D694" s="3" t="s">
        <v>200</v>
      </c>
      <c r="H694" s="59"/>
      <c r="I694" s="7"/>
      <c r="J694" s="7"/>
      <c r="K694" s="7"/>
      <c r="L694" s="7"/>
      <c r="M694" s="7"/>
      <c r="O694" s="51"/>
      <c r="P694" s="51"/>
      <c r="Q694" s="51"/>
      <c r="R694" s="51"/>
      <c r="S694" s="51"/>
      <c r="T694" s="51"/>
      <c r="U694" s="51"/>
      <c r="V694" s="51"/>
      <c r="W694" s="51"/>
      <c r="X694" s="51"/>
      <c r="Y694" s="51"/>
      <c r="Z694" s="51"/>
      <c r="AA694" s="51"/>
    </row>
    <row r="695" spans="1:27" ht="11.65" customHeight="1">
      <c r="A695" s="53">
        <v>575</v>
      </c>
      <c r="C695" s="101"/>
      <c r="F695" s="101" t="s">
        <v>270</v>
      </c>
      <c r="G695" s="3" t="s">
        <v>249</v>
      </c>
      <c r="H695" s="59"/>
      <c r="I695" s="7">
        <v>0</v>
      </c>
      <c r="J695" s="7">
        <v>0</v>
      </c>
      <c r="K695" s="103">
        <v>0</v>
      </c>
      <c r="L695" s="7">
        <v>0</v>
      </c>
      <c r="M695" s="7">
        <v>0</v>
      </c>
      <c r="O695" s="51"/>
      <c r="P695" s="51"/>
      <c r="Q695" s="51"/>
      <c r="R695" s="51"/>
      <c r="S695" s="51"/>
      <c r="T695" s="51"/>
      <c r="U695" s="51"/>
      <c r="V695" s="51"/>
      <c r="W695" s="51"/>
      <c r="X695" s="51"/>
      <c r="Y695" s="51"/>
      <c r="Z695" s="51"/>
      <c r="AA695" s="51"/>
    </row>
    <row r="696" spans="1:27" ht="11.65" customHeight="1">
      <c r="A696" s="53">
        <v>576</v>
      </c>
      <c r="C696" s="101"/>
      <c r="F696" s="101" t="s">
        <v>270</v>
      </c>
      <c r="G696" s="3" t="s">
        <v>634</v>
      </c>
      <c r="H696" s="59"/>
      <c r="I696" s="7">
        <v>913356.24</v>
      </c>
      <c r="J696" s="7">
        <v>704114.27053710818</v>
      </c>
      <c r="K696" s="103">
        <v>209241.96946289184</v>
      </c>
      <c r="L696" s="7">
        <v>0</v>
      </c>
      <c r="M696" s="7">
        <v>209241.96946289184</v>
      </c>
      <c r="O696" s="51"/>
      <c r="P696" s="51"/>
      <c r="Q696" s="51"/>
      <c r="R696" s="51"/>
      <c r="S696" s="51"/>
      <c r="T696" s="51"/>
      <c r="U696" s="51"/>
      <c r="V696" s="51"/>
      <c r="W696" s="51"/>
      <c r="X696" s="51"/>
      <c r="Y696" s="51"/>
      <c r="Z696" s="51"/>
      <c r="AA696" s="51"/>
    </row>
    <row r="697" spans="1:27" ht="11.65" customHeight="1">
      <c r="A697" s="53">
        <v>577</v>
      </c>
      <c r="C697" s="101"/>
      <c r="F697" s="101" t="s">
        <v>270</v>
      </c>
      <c r="G697" s="3" t="s">
        <v>636</v>
      </c>
      <c r="H697" s="59"/>
      <c r="I697" s="7">
        <v>1033738.85</v>
      </c>
      <c r="J697" s="7">
        <v>1033738.85</v>
      </c>
      <c r="K697" s="103">
        <v>0</v>
      </c>
      <c r="L697" s="7">
        <v>0</v>
      </c>
      <c r="M697" s="7">
        <v>0</v>
      </c>
      <c r="O697" s="51"/>
      <c r="P697" s="51"/>
      <c r="Q697" s="51"/>
      <c r="R697" s="51"/>
      <c r="S697" s="51"/>
      <c r="T697" s="51"/>
      <c r="U697" s="51"/>
      <c r="V697" s="51"/>
      <c r="W697" s="51"/>
      <c r="X697" s="51"/>
      <c r="Y697" s="51"/>
      <c r="Z697" s="51"/>
      <c r="AA697" s="51"/>
    </row>
    <row r="698" spans="1:27" ht="11.65" customHeight="1">
      <c r="A698" s="53">
        <v>578</v>
      </c>
      <c r="C698" s="101"/>
      <c r="F698" s="101" t="s">
        <v>270</v>
      </c>
      <c r="G698" s="3" t="s">
        <v>636</v>
      </c>
      <c r="H698" s="59"/>
      <c r="I698" s="7">
        <v>0</v>
      </c>
      <c r="J698" s="7">
        <v>0</v>
      </c>
      <c r="K698" s="103">
        <v>0</v>
      </c>
      <c r="L698" s="7">
        <v>0</v>
      </c>
      <c r="M698" s="7">
        <v>0</v>
      </c>
      <c r="O698" s="51"/>
      <c r="P698" s="51"/>
      <c r="Q698" s="51"/>
      <c r="R698" s="51"/>
      <c r="S698" s="51"/>
      <c r="T698" s="51"/>
      <c r="U698" s="51"/>
      <c r="V698" s="51"/>
      <c r="W698" s="51"/>
      <c r="X698" s="51"/>
      <c r="Y698" s="51"/>
      <c r="Z698" s="51"/>
      <c r="AA698" s="51"/>
    </row>
    <row r="699" spans="1:27" ht="11.65" customHeight="1">
      <c r="A699" s="53">
        <v>579</v>
      </c>
      <c r="C699" s="101"/>
      <c r="H699" s="59" t="s">
        <v>162</v>
      </c>
      <c r="I699" s="106">
        <v>1947095.0899999999</v>
      </c>
      <c r="J699" s="106">
        <v>1737853.1205371083</v>
      </c>
      <c r="K699" s="106">
        <v>209241.96946289184</v>
      </c>
      <c r="L699" s="106">
        <v>0</v>
      </c>
      <c r="M699" s="106">
        <v>209241.96946289184</v>
      </c>
      <c r="O699" s="51"/>
      <c r="P699" s="51"/>
      <c r="Q699" s="51"/>
      <c r="R699" s="51"/>
      <c r="S699" s="51"/>
      <c r="T699" s="51"/>
      <c r="U699" s="51"/>
      <c r="V699" s="51"/>
      <c r="W699" s="51"/>
      <c r="X699" s="51"/>
      <c r="Y699" s="51"/>
      <c r="Z699" s="51"/>
      <c r="AA699" s="51"/>
    </row>
    <row r="700" spans="1:27" ht="11.65" customHeight="1">
      <c r="A700" s="53">
        <v>580</v>
      </c>
      <c r="C700" s="101"/>
      <c r="H700" s="59"/>
      <c r="I700" s="7"/>
      <c r="J700" s="7"/>
      <c r="K700" s="7"/>
      <c r="L700" s="7"/>
      <c r="M700" s="7"/>
      <c r="O700" s="51"/>
      <c r="P700" s="51"/>
      <c r="Q700" s="51"/>
      <c r="R700" s="51"/>
      <c r="S700" s="51"/>
      <c r="T700" s="51"/>
      <c r="U700" s="51"/>
      <c r="V700" s="51"/>
      <c r="W700" s="51"/>
      <c r="X700" s="51"/>
      <c r="Y700" s="51"/>
      <c r="Z700" s="51"/>
      <c r="AA700" s="51"/>
    </row>
    <row r="701" spans="1:27" ht="14.25" customHeight="1" thickBot="1">
      <c r="A701" s="53">
        <v>581</v>
      </c>
      <c r="C701" s="91" t="s">
        <v>201</v>
      </c>
      <c r="H701" s="90" t="s">
        <v>162</v>
      </c>
      <c r="I701" s="108">
        <v>119539691.77000001</v>
      </c>
      <c r="J701" s="108">
        <v>98595264.35683319</v>
      </c>
      <c r="K701" s="108">
        <v>20944427.413166825</v>
      </c>
      <c r="L701" s="108">
        <v>-154082.66441914541</v>
      </c>
      <c r="M701" s="108">
        <v>20790344.748747684</v>
      </c>
      <c r="N701" s="7" t="s">
        <v>65</v>
      </c>
      <c r="O701" s="105"/>
      <c r="P701" s="105"/>
      <c r="Q701" s="105"/>
      <c r="R701" s="105"/>
      <c r="S701" s="105"/>
      <c r="T701" s="105"/>
      <c r="U701" s="51"/>
      <c r="V701" s="105"/>
      <c r="W701" s="105"/>
      <c r="X701" s="105"/>
      <c r="Y701" s="105"/>
      <c r="Z701" s="105"/>
      <c r="AA701" s="105"/>
    </row>
    <row r="702" spans="1:27" ht="11.65" customHeight="1" thickTop="1">
      <c r="A702" s="53">
        <v>582</v>
      </c>
      <c r="C702" s="101"/>
      <c r="H702" s="59"/>
      <c r="I702" s="7"/>
      <c r="J702" s="7"/>
      <c r="K702" s="7"/>
      <c r="L702" s="7"/>
      <c r="M702" s="7"/>
      <c r="O702" s="51"/>
      <c r="P702" s="51"/>
      <c r="Q702" s="51"/>
      <c r="R702" s="51"/>
      <c r="S702" s="51"/>
      <c r="T702" s="51"/>
      <c r="U702" s="51"/>
      <c r="V702" s="51"/>
      <c r="W702" s="51"/>
      <c r="X702" s="51"/>
      <c r="Y702" s="51"/>
      <c r="Z702" s="51"/>
      <c r="AA702" s="51"/>
    </row>
    <row r="703" spans="1:27" ht="15" customHeight="1">
      <c r="A703" s="53">
        <v>583</v>
      </c>
      <c r="C703" s="101"/>
      <c r="H703" s="59"/>
      <c r="I703" s="7"/>
      <c r="J703" s="7"/>
      <c r="K703" s="7"/>
      <c r="L703" s="7"/>
      <c r="M703" s="7"/>
      <c r="O703" s="51"/>
      <c r="P703" s="51"/>
      <c r="Q703" s="51"/>
      <c r="R703" s="51"/>
      <c r="S703" s="51"/>
      <c r="T703" s="51"/>
      <c r="U703" s="51"/>
      <c r="V703" s="51"/>
      <c r="W703" s="51"/>
      <c r="X703" s="51"/>
      <c r="Y703" s="51"/>
      <c r="Z703" s="51"/>
      <c r="AA703" s="51"/>
    </row>
    <row r="704" spans="1:27" ht="11.65" customHeight="1">
      <c r="A704" s="53">
        <v>584</v>
      </c>
      <c r="C704" s="101">
        <v>555</v>
      </c>
      <c r="D704" s="3" t="s">
        <v>202</v>
      </c>
      <c r="H704" s="59"/>
      <c r="I704" s="7"/>
      <c r="J704" s="7"/>
      <c r="K704" s="7"/>
      <c r="L704" s="7"/>
      <c r="M704" s="7"/>
      <c r="O704" s="51"/>
      <c r="P704" s="51"/>
      <c r="Q704" s="51"/>
      <c r="R704" s="51"/>
      <c r="S704" s="51"/>
      <c r="T704" s="51"/>
      <c r="U704" s="51"/>
      <c r="V704" s="51"/>
      <c r="W704" s="51"/>
      <c r="X704" s="51"/>
      <c r="Y704" s="51"/>
      <c r="Z704" s="51"/>
      <c r="AA704" s="51"/>
    </row>
    <row r="705" spans="1:27" ht="11.65" customHeight="1">
      <c r="A705" s="53">
        <v>585</v>
      </c>
      <c r="C705" s="101"/>
      <c r="F705" s="101" t="s">
        <v>270</v>
      </c>
      <c r="G705" s="3" t="s">
        <v>569</v>
      </c>
      <c r="H705" s="59"/>
      <c r="I705" s="7">
        <v>72682138.810000002</v>
      </c>
      <c r="J705" s="7">
        <v>62098864.700000003</v>
      </c>
      <c r="K705" s="103">
        <v>10583274.109999999</v>
      </c>
      <c r="L705" s="7">
        <v>0</v>
      </c>
      <c r="M705" s="7">
        <v>10583274.109999999</v>
      </c>
      <c r="O705" s="51"/>
      <c r="P705" s="51"/>
      <c r="Q705" s="51"/>
      <c r="R705" s="51"/>
      <c r="S705" s="51"/>
      <c r="T705" s="51"/>
      <c r="U705" s="51"/>
      <c r="V705" s="51"/>
      <c r="W705" s="51"/>
      <c r="X705" s="51"/>
      <c r="Y705" s="51"/>
      <c r="Z705" s="51"/>
      <c r="AA705" s="51"/>
    </row>
    <row r="706" spans="1:27" ht="11.65" customHeight="1">
      <c r="A706" s="53">
        <v>586</v>
      </c>
      <c r="C706" s="101"/>
      <c r="F706" s="101"/>
      <c r="G706" s="3" t="s">
        <v>637</v>
      </c>
      <c r="H706" s="59"/>
      <c r="I706" s="7">
        <v>0</v>
      </c>
      <c r="J706" s="7">
        <v>0</v>
      </c>
      <c r="K706" s="103">
        <v>0</v>
      </c>
      <c r="L706" s="7">
        <v>0</v>
      </c>
      <c r="M706" s="7">
        <v>0</v>
      </c>
      <c r="O706" s="51"/>
      <c r="P706" s="51"/>
      <c r="Q706" s="51"/>
      <c r="R706" s="51"/>
      <c r="S706" s="51"/>
      <c r="T706" s="51"/>
      <c r="U706" s="51"/>
      <c r="V706" s="51"/>
      <c r="W706" s="51"/>
      <c r="X706" s="51"/>
      <c r="Y706" s="51"/>
      <c r="Z706" s="51"/>
      <c r="AA706" s="51"/>
    </row>
    <row r="707" spans="1:27" ht="11.65" customHeight="1">
      <c r="A707" s="53">
        <v>587</v>
      </c>
      <c r="C707" s="101"/>
      <c r="F707" s="101"/>
      <c r="G707" s="3" t="s">
        <v>634</v>
      </c>
      <c r="H707" s="59"/>
      <c r="I707" s="7">
        <v>0</v>
      </c>
      <c r="J707" s="7">
        <v>0</v>
      </c>
      <c r="K707" s="103">
        <v>0</v>
      </c>
      <c r="L707" s="7">
        <v>0</v>
      </c>
      <c r="M707" s="7">
        <v>0</v>
      </c>
      <c r="O707" s="51"/>
      <c r="P707" s="51"/>
      <c r="Q707" s="51"/>
      <c r="R707" s="51"/>
      <c r="S707" s="51"/>
      <c r="T707" s="51"/>
      <c r="U707" s="51"/>
      <c r="V707" s="51"/>
      <c r="W707" s="51"/>
      <c r="X707" s="51"/>
      <c r="Y707" s="51"/>
      <c r="Z707" s="51"/>
      <c r="AA707" s="51"/>
    </row>
    <row r="708" spans="1:27" ht="11.65" customHeight="1">
      <c r="A708" s="53">
        <v>588</v>
      </c>
      <c r="C708" s="101"/>
      <c r="F708" s="101"/>
      <c r="H708" s="59"/>
      <c r="I708" s="106">
        <v>72682138.810000002</v>
      </c>
      <c r="J708" s="106">
        <v>62098864.700000003</v>
      </c>
      <c r="K708" s="106">
        <v>10583274.109999999</v>
      </c>
      <c r="L708" s="106">
        <v>0</v>
      </c>
      <c r="M708" s="106">
        <v>10583274.109999999</v>
      </c>
      <c r="O708" s="51"/>
      <c r="P708" s="51"/>
      <c r="Q708" s="51"/>
      <c r="R708" s="51"/>
      <c r="S708" s="51"/>
      <c r="T708" s="51"/>
      <c r="U708" s="51"/>
      <c r="V708" s="51"/>
      <c r="W708" s="51"/>
      <c r="X708" s="51"/>
      <c r="Y708" s="51"/>
      <c r="Z708" s="51"/>
      <c r="AA708" s="51"/>
    </row>
    <row r="709" spans="1:27" ht="11.65" customHeight="1">
      <c r="A709" s="53">
        <v>589</v>
      </c>
      <c r="C709" s="101" t="s">
        <v>203</v>
      </c>
      <c r="D709" s="3" t="s">
        <v>204</v>
      </c>
      <c r="F709" s="101"/>
      <c r="H709" s="59"/>
      <c r="I709" s="7"/>
      <c r="J709" s="7"/>
      <c r="K709" s="103"/>
      <c r="L709" s="7"/>
      <c r="M709" s="7"/>
      <c r="O709" s="51"/>
      <c r="P709" s="51"/>
      <c r="Q709" s="51"/>
      <c r="R709" s="51"/>
      <c r="S709" s="51"/>
      <c r="T709" s="51"/>
      <c r="U709" s="51"/>
      <c r="V709" s="51"/>
      <c r="W709" s="51"/>
      <c r="X709" s="51"/>
      <c r="Y709" s="51"/>
      <c r="Z709" s="51"/>
      <c r="AA709" s="51"/>
    </row>
    <row r="710" spans="1:27" ht="11.65" customHeight="1">
      <c r="A710" s="53">
        <v>590</v>
      </c>
      <c r="C710" s="101"/>
      <c r="F710" s="101" t="s">
        <v>270</v>
      </c>
      <c r="G710" s="3" t="s">
        <v>249</v>
      </c>
      <c r="H710" s="59"/>
      <c r="I710" s="7">
        <v>0</v>
      </c>
      <c r="J710" s="7">
        <v>0</v>
      </c>
      <c r="K710" s="103">
        <v>0</v>
      </c>
      <c r="L710" s="7">
        <v>0</v>
      </c>
      <c r="M710" s="7">
        <v>0</v>
      </c>
      <c r="O710" s="51"/>
      <c r="P710" s="51"/>
      <c r="Q710" s="51"/>
      <c r="R710" s="51"/>
      <c r="S710" s="51"/>
      <c r="T710" s="51"/>
      <c r="U710" s="51"/>
      <c r="V710" s="51"/>
      <c r="W710" s="51"/>
      <c r="X710" s="51"/>
      <c r="Y710" s="51"/>
      <c r="Z710" s="51"/>
      <c r="AA710" s="51"/>
    </row>
    <row r="711" spans="1:27" ht="11.65" customHeight="1">
      <c r="A711" s="53">
        <v>591</v>
      </c>
      <c r="C711" s="101"/>
      <c r="F711" s="101" t="s">
        <v>270</v>
      </c>
      <c r="G711" s="3" t="s">
        <v>630</v>
      </c>
      <c r="H711" s="59"/>
      <c r="I711" s="7">
        <v>0</v>
      </c>
      <c r="J711" s="7">
        <v>0</v>
      </c>
      <c r="K711" s="103">
        <v>0</v>
      </c>
      <c r="L711" s="7">
        <v>0</v>
      </c>
      <c r="M711" s="7">
        <v>0</v>
      </c>
      <c r="O711" s="51"/>
      <c r="P711" s="51"/>
      <c r="Q711" s="51"/>
      <c r="R711" s="51"/>
      <c r="S711" s="51"/>
      <c r="T711" s="51"/>
      <c r="U711" s="51"/>
      <c r="V711" s="51"/>
      <c r="W711" s="51"/>
      <c r="X711" s="51"/>
      <c r="Y711" s="51"/>
      <c r="Z711" s="51"/>
      <c r="AA711" s="51"/>
    </row>
    <row r="712" spans="1:27" ht="11.65" customHeight="1">
      <c r="A712" s="53">
        <v>592</v>
      </c>
      <c r="C712" s="101"/>
      <c r="F712" s="101" t="s">
        <v>270</v>
      </c>
      <c r="G712" s="3" t="s">
        <v>634</v>
      </c>
      <c r="H712" s="59"/>
      <c r="I712" s="7">
        <v>0</v>
      </c>
      <c r="J712" s="7">
        <v>0</v>
      </c>
      <c r="K712" s="103">
        <v>0</v>
      </c>
      <c r="L712" s="7">
        <v>0</v>
      </c>
      <c r="M712" s="7">
        <v>0</v>
      </c>
      <c r="O712" s="51"/>
      <c r="P712" s="51"/>
      <c r="Q712" s="51"/>
      <c r="R712" s="51"/>
      <c r="S712" s="51"/>
      <c r="T712" s="51"/>
      <c r="U712" s="51"/>
      <c r="V712" s="51"/>
      <c r="W712" s="51"/>
      <c r="X712" s="51"/>
      <c r="Y712" s="51"/>
      <c r="Z712" s="51"/>
      <c r="AA712" s="51"/>
    </row>
    <row r="713" spans="1:27" ht="11.65" customHeight="1">
      <c r="A713" s="53">
        <v>593</v>
      </c>
      <c r="C713" s="101"/>
      <c r="F713" s="101" t="s">
        <v>270</v>
      </c>
      <c r="G713" s="3" t="s">
        <v>634</v>
      </c>
      <c r="H713" s="59"/>
      <c r="I713" s="7">
        <v>116382536.90162343</v>
      </c>
      <c r="J713" s="7">
        <v>89720310.0881477</v>
      </c>
      <c r="K713" s="103">
        <v>26662226.813475724</v>
      </c>
      <c r="L713" s="7">
        <v>2156806.2355173342</v>
      </c>
      <c r="M713" s="7">
        <v>28819033.048993059</v>
      </c>
      <c r="O713" s="51"/>
      <c r="P713" s="51"/>
      <c r="Q713" s="51"/>
      <c r="R713" s="51"/>
      <c r="S713" s="51"/>
      <c r="T713" s="51"/>
      <c r="U713" s="51"/>
      <c r="V713" s="51"/>
      <c r="W713" s="51"/>
      <c r="X713" s="51"/>
      <c r="Y713" s="51"/>
      <c r="Z713" s="51"/>
      <c r="AA713" s="51"/>
    </row>
    <row r="714" spans="1:27" ht="11.65" customHeight="1">
      <c r="A714" s="53">
        <v>594</v>
      </c>
      <c r="C714" s="101"/>
      <c r="F714" s="101" t="s">
        <v>270</v>
      </c>
      <c r="G714" s="3" t="s">
        <v>636</v>
      </c>
      <c r="H714" s="59"/>
      <c r="I714" s="7">
        <v>0</v>
      </c>
      <c r="J714" s="7">
        <v>0</v>
      </c>
      <c r="K714" s="103">
        <v>0</v>
      </c>
      <c r="L714" s="7">
        <v>0</v>
      </c>
      <c r="M714" s="7">
        <v>0</v>
      </c>
      <c r="O714" s="51"/>
      <c r="P714" s="51"/>
      <c r="Q714" s="51"/>
      <c r="R714" s="51"/>
      <c r="S714" s="51"/>
      <c r="T714" s="51"/>
      <c r="U714" s="51"/>
      <c r="V714" s="51"/>
      <c r="W714" s="51"/>
      <c r="X714" s="51"/>
      <c r="Y714" s="51"/>
      <c r="Z714" s="51"/>
      <c r="AA714" s="51"/>
    </row>
    <row r="715" spans="1:27" ht="11.65" customHeight="1">
      <c r="A715" s="53">
        <v>595</v>
      </c>
      <c r="C715" s="101"/>
      <c r="F715" s="101" t="s">
        <v>270</v>
      </c>
      <c r="G715" s="3" t="s">
        <v>637</v>
      </c>
      <c r="H715" s="59"/>
      <c r="I715" s="7">
        <v>3830234.9954164363</v>
      </c>
      <c r="J715" s="7">
        <v>2956078.3938483307</v>
      </c>
      <c r="K715" s="103">
        <v>874156.60156810551</v>
      </c>
      <c r="L715" s="7">
        <v>0</v>
      </c>
      <c r="M715" s="7">
        <v>874156.60156810551</v>
      </c>
      <c r="O715" s="51"/>
      <c r="P715" s="51"/>
      <c r="Q715" s="51"/>
      <c r="R715" s="51"/>
      <c r="S715" s="51"/>
      <c r="T715" s="51"/>
      <c r="U715" s="51"/>
      <c r="V715" s="51"/>
      <c r="W715" s="51"/>
      <c r="X715" s="51"/>
      <c r="Y715" s="51"/>
      <c r="Z715" s="51"/>
      <c r="AA715" s="51"/>
    </row>
    <row r="716" spans="1:27" ht="11.65" customHeight="1">
      <c r="A716" s="53">
        <v>596</v>
      </c>
      <c r="C716" s="101"/>
      <c r="F716" s="101" t="s">
        <v>270</v>
      </c>
      <c r="G716" s="3" t="s">
        <v>398</v>
      </c>
      <c r="H716" s="59"/>
      <c r="I716" s="7">
        <v>0</v>
      </c>
      <c r="J716" s="7">
        <v>0</v>
      </c>
      <c r="K716" s="103">
        <v>0</v>
      </c>
      <c r="L716" s="7">
        <v>0</v>
      </c>
      <c r="M716" s="7">
        <v>0</v>
      </c>
      <c r="O716" s="51"/>
      <c r="P716" s="51"/>
      <c r="Q716" s="51"/>
      <c r="R716" s="51"/>
      <c r="S716" s="51"/>
      <c r="T716" s="51"/>
      <c r="U716" s="51"/>
      <c r="V716" s="51"/>
      <c r="W716" s="51"/>
      <c r="X716" s="51"/>
      <c r="Y716" s="51"/>
      <c r="Z716" s="51"/>
      <c r="AA716" s="51"/>
    </row>
    <row r="717" spans="1:27" ht="11.65" customHeight="1">
      <c r="A717" s="53">
        <v>597</v>
      </c>
      <c r="C717" s="101"/>
      <c r="G717" s="3" t="s">
        <v>635</v>
      </c>
      <c r="H717" s="59"/>
      <c r="I717" s="7">
        <v>0</v>
      </c>
      <c r="J717" s="7">
        <v>0</v>
      </c>
      <c r="K717" s="103">
        <v>0</v>
      </c>
      <c r="L717" s="7">
        <v>0</v>
      </c>
      <c r="M717" s="7">
        <v>0</v>
      </c>
      <c r="O717" s="51"/>
      <c r="P717" s="51"/>
      <c r="Q717" s="51"/>
      <c r="R717" s="51"/>
      <c r="S717" s="51"/>
      <c r="T717" s="51"/>
      <c r="U717" s="51"/>
      <c r="V717" s="51"/>
      <c r="W717" s="51"/>
      <c r="X717" s="51"/>
      <c r="Y717" s="51"/>
      <c r="Z717" s="51"/>
      <c r="AA717" s="51"/>
    </row>
    <row r="718" spans="1:27" ht="11.65" customHeight="1">
      <c r="A718" s="53">
        <v>598</v>
      </c>
      <c r="C718" s="101"/>
      <c r="G718" s="3" t="s">
        <v>569</v>
      </c>
      <c r="H718" s="59"/>
      <c r="I718" s="7">
        <v>229229.46000000002</v>
      </c>
      <c r="J718" s="7">
        <v>0</v>
      </c>
      <c r="K718" s="7">
        <v>229229.46000000002</v>
      </c>
      <c r="L718" s="7">
        <v>0</v>
      </c>
      <c r="M718" s="7">
        <v>229229.46000000002</v>
      </c>
      <c r="O718" s="51"/>
      <c r="P718" s="51"/>
      <c r="Q718" s="51"/>
      <c r="R718" s="51"/>
      <c r="S718" s="51"/>
      <c r="T718" s="51"/>
      <c r="U718" s="51"/>
      <c r="V718" s="51"/>
      <c r="W718" s="51"/>
      <c r="X718" s="51"/>
      <c r="Y718" s="51"/>
      <c r="Z718" s="51"/>
      <c r="AA718" s="51"/>
    </row>
    <row r="719" spans="1:27" ht="11.65" customHeight="1">
      <c r="A719" s="53">
        <v>599</v>
      </c>
      <c r="C719" s="101"/>
      <c r="H719" s="59"/>
      <c r="I719" s="106">
        <v>120442001.35703985</v>
      </c>
      <c r="J719" s="106">
        <v>92676388.48199603</v>
      </c>
      <c r="K719" s="106">
        <v>27765612.875043832</v>
      </c>
      <c r="L719" s="106">
        <v>2156806.2355173342</v>
      </c>
      <c r="M719" s="106">
        <v>29922419.110561166</v>
      </c>
      <c r="O719" s="51"/>
      <c r="P719" s="51"/>
      <c r="Q719" s="51"/>
      <c r="R719" s="51"/>
      <c r="S719" s="51"/>
      <c r="T719" s="51"/>
      <c r="U719" s="51"/>
      <c r="V719" s="51"/>
      <c r="W719" s="51"/>
      <c r="X719" s="51"/>
      <c r="Y719" s="51"/>
      <c r="Z719" s="51"/>
      <c r="AA719" s="51"/>
    </row>
    <row r="720" spans="1:27" ht="11.65" customHeight="1">
      <c r="A720" s="53">
        <v>600</v>
      </c>
      <c r="C720" s="101"/>
      <c r="H720" s="59"/>
      <c r="I720" s="51"/>
      <c r="J720" s="51"/>
      <c r="K720" s="51"/>
      <c r="L720" s="51"/>
      <c r="M720" s="51"/>
      <c r="O720" s="51"/>
      <c r="P720" s="51"/>
      <c r="Q720" s="51"/>
      <c r="R720" s="51"/>
      <c r="S720" s="51"/>
      <c r="T720" s="51"/>
      <c r="U720" s="51"/>
      <c r="V720" s="51"/>
      <c r="W720" s="51"/>
      <c r="X720" s="51"/>
      <c r="Y720" s="51"/>
      <c r="Z720" s="51"/>
      <c r="AA720" s="51"/>
    </row>
    <row r="721" spans="1:27" ht="11.65" customHeight="1">
      <c r="A721" s="53">
        <v>601</v>
      </c>
      <c r="C721" s="101"/>
      <c r="D721" s="3" t="s">
        <v>205</v>
      </c>
      <c r="H721" s="59" t="s">
        <v>162</v>
      </c>
      <c r="I721" s="106">
        <v>193124140.16703987</v>
      </c>
      <c r="J721" s="106">
        <v>154775253.18199602</v>
      </c>
      <c r="K721" s="106">
        <v>38348886.985043831</v>
      </c>
      <c r="L721" s="106">
        <v>2156806.2355173342</v>
      </c>
      <c r="M721" s="106">
        <v>40505693.220561162</v>
      </c>
      <c r="O721" s="51"/>
      <c r="P721" s="51"/>
      <c r="Q721" s="51"/>
      <c r="R721" s="51"/>
      <c r="S721" s="51"/>
      <c r="T721" s="51"/>
      <c r="U721" s="51"/>
      <c r="V721" s="51"/>
      <c r="W721" s="51"/>
      <c r="X721" s="51"/>
      <c r="Y721" s="51"/>
      <c r="Z721" s="51"/>
      <c r="AA721" s="51"/>
    </row>
    <row r="722" spans="1:27" ht="11.65" customHeight="1">
      <c r="A722" s="53">
        <v>602</v>
      </c>
      <c r="C722" s="101"/>
      <c r="H722" s="59"/>
      <c r="I722" s="7"/>
      <c r="J722" s="7"/>
      <c r="K722" s="7"/>
      <c r="L722" s="7"/>
      <c r="M722" s="7"/>
      <c r="O722" s="51"/>
      <c r="P722" s="51"/>
      <c r="Q722" s="51"/>
      <c r="R722" s="51"/>
      <c r="S722" s="51"/>
      <c r="T722" s="51"/>
      <c r="U722" s="51"/>
      <c r="V722" s="51"/>
      <c r="W722" s="51"/>
      <c r="X722" s="51"/>
      <c r="Y722" s="51"/>
      <c r="Z722" s="51"/>
      <c r="AA722" s="51"/>
    </row>
    <row r="723" spans="1:27" ht="11.65" customHeight="1">
      <c r="A723" s="53">
        <v>603</v>
      </c>
      <c r="C723" s="101">
        <v>556</v>
      </c>
      <c r="D723" s="3" t="s">
        <v>206</v>
      </c>
      <c r="H723" s="59"/>
      <c r="I723" s="7"/>
      <c r="J723" s="7"/>
      <c r="K723" s="7"/>
      <c r="L723" s="7"/>
      <c r="M723" s="7"/>
      <c r="O723" s="51"/>
      <c r="P723" s="51"/>
      <c r="Q723" s="51"/>
      <c r="R723" s="51"/>
      <c r="S723" s="51"/>
      <c r="T723" s="51"/>
      <c r="U723" s="51"/>
      <c r="V723" s="51"/>
      <c r="W723" s="51"/>
      <c r="X723" s="51"/>
      <c r="Y723" s="51"/>
      <c r="Z723" s="51"/>
      <c r="AA723" s="51"/>
    </row>
    <row r="724" spans="1:27" ht="11.65" customHeight="1">
      <c r="A724" s="53">
        <v>604</v>
      </c>
      <c r="C724" s="101"/>
      <c r="F724" s="101" t="s">
        <v>270</v>
      </c>
      <c r="G724" s="3" t="s">
        <v>249</v>
      </c>
      <c r="H724" s="59"/>
      <c r="I724" s="7">
        <v>1665663.97</v>
      </c>
      <c r="J724" s="7">
        <v>1530339.7338807881</v>
      </c>
      <c r="K724" s="103">
        <v>135324.23611921177</v>
      </c>
      <c r="L724" s="7">
        <v>0</v>
      </c>
      <c r="M724" s="7">
        <v>135324.23611921177</v>
      </c>
      <c r="O724" s="51"/>
      <c r="P724" s="51"/>
      <c r="Q724" s="51"/>
      <c r="R724" s="51"/>
      <c r="S724" s="51"/>
      <c r="T724" s="51"/>
      <c r="U724" s="51"/>
      <c r="V724" s="51"/>
      <c r="W724" s="51"/>
      <c r="X724" s="51"/>
      <c r="Y724" s="51"/>
      <c r="Z724" s="51"/>
      <c r="AA724" s="51"/>
    </row>
    <row r="725" spans="1:27" ht="11.65" customHeight="1">
      <c r="A725" s="53">
        <v>605</v>
      </c>
      <c r="C725" s="101"/>
      <c r="F725" s="101" t="s">
        <v>270</v>
      </c>
      <c r="G725" s="3" t="s">
        <v>634</v>
      </c>
      <c r="H725" s="59"/>
      <c r="I725" s="7">
        <v>0</v>
      </c>
      <c r="J725" s="7">
        <v>0</v>
      </c>
      <c r="K725" s="103">
        <v>0</v>
      </c>
      <c r="L725" s="7">
        <v>0</v>
      </c>
      <c r="M725" s="7">
        <v>0</v>
      </c>
      <c r="O725" s="51"/>
      <c r="P725" s="51"/>
      <c r="Q725" s="51"/>
      <c r="R725" s="51"/>
      <c r="S725" s="51"/>
      <c r="T725" s="51"/>
      <c r="U725" s="51"/>
      <c r="V725" s="51"/>
      <c r="W725" s="51"/>
      <c r="X725" s="51"/>
      <c r="Y725" s="51"/>
      <c r="Z725" s="51"/>
      <c r="AA725" s="51"/>
    </row>
    <row r="726" spans="1:27" ht="11.65" customHeight="1">
      <c r="A726" s="53">
        <v>606</v>
      </c>
      <c r="C726" s="101"/>
      <c r="F726" s="101" t="s">
        <v>270</v>
      </c>
      <c r="G726" s="3" t="s">
        <v>636</v>
      </c>
      <c r="H726" s="59"/>
      <c r="I726" s="7">
        <v>0</v>
      </c>
      <c r="J726" s="7">
        <v>0</v>
      </c>
      <c r="K726" s="103">
        <v>0</v>
      </c>
      <c r="L726" s="7">
        <v>0</v>
      </c>
      <c r="M726" s="7">
        <v>0</v>
      </c>
      <c r="O726" s="51"/>
      <c r="P726" s="51"/>
      <c r="Q726" s="51"/>
      <c r="R726" s="51"/>
      <c r="S726" s="51"/>
      <c r="T726" s="51"/>
      <c r="U726" s="51"/>
      <c r="V726" s="51"/>
      <c r="W726" s="51"/>
      <c r="X726" s="51"/>
      <c r="Y726" s="51"/>
      <c r="Z726" s="51"/>
      <c r="AA726" s="51"/>
    </row>
    <row r="727" spans="1:27" ht="11.65" customHeight="1">
      <c r="A727" s="53">
        <v>607</v>
      </c>
      <c r="C727" s="101"/>
      <c r="H727" s="59"/>
      <c r="I727" s="7"/>
      <c r="J727" s="7"/>
      <c r="K727" s="7"/>
      <c r="L727" s="7"/>
      <c r="M727" s="7"/>
      <c r="O727" s="51"/>
      <c r="P727" s="51"/>
      <c r="Q727" s="51"/>
      <c r="R727" s="51"/>
      <c r="S727" s="51"/>
      <c r="T727" s="51"/>
      <c r="U727" s="51"/>
      <c r="V727" s="51"/>
      <c r="W727" s="51"/>
      <c r="X727" s="51"/>
      <c r="Y727" s="51"/>
      <c r="Z727" s="51"/>
      <c r="AA727" s="51"/>
    </row>
    <row r="728" spans="1:27" ht="11.65" customHeight="1">
      <c r="A728" s="53">
        <v>608</v>
      </c>
      <c r="C728" s="101"/>
      <c r="H728" s="59" t="s">
        <v>162</v>
      </c>
      <c r="I728" s="106">
        <v>1665663.97</v>
      </c>
      <c r="J728" s="106">
        <v>1530339.7338807881</v>
      </c>
      <c r="K728" s="106">
        <v>135324.23611921177</v>
      </c>
      <c r="L728" s="106">
        <v>0</v>
      </c>
      <c r="M728" s="106">
        <v>135324.23611921177</v>
      </c>
      <c r="O728" s="51"/>
      <c r="P728" s="51"/>
      <c r="Q728" s="51"/>
      <c r="R728" s="51"/>
      <c r="S728" s="51"/>
      <c r="T728" s="51"/>
      <c r="U728" s="51"/>
      <c r="V728" s="51"/>
      <c r="W728" s="51"/>
      <c r="X728" s="51"/>
      <c r="Y728" s="51"/>
      <c r="Z728" s="51"/>
      <c r="AA728" s="51"/>
    </row>
    <row r="729" spans="1:27" ht="11.65" customHeight="1">
      <c r="A729" s="53">
        <v>609</v>
      </c>
      <c r="C729" s="101"/>
      <c r="H729" s="59"/>
      <c r="I729" s="109"/>
      <c r="J729" s="7"/>
      <c r="K729" s="7"/>
      <c r="L729" s="7"/>
      <c r="M729" s="7"/>
      <c r="O729" s="51"/>
      <c r="P729" s="51"/>
      <c r="Q729" s="51"/>
      <c r="R729" s="51"/>
      <c r="S729" s="51"/>
      <c r="T729" s="51"/>
      <c r="U729" s="51"/>
      <c r="V729" s="51"/>
      <c r="W729" s="51"/>
      <c r="X729" s="51"/>
      <c r="Y729" s="51"/>
      <c r="Z729" s="51"/>
      <c r="AA729" s="51"/>
    </row>
    <row r="730" spans="1:27" ht="11.65" customHeight="1">
      <c r="A730" s="53">
        <v>610</v>
      </c>
      <c r="C730" s="101"/>
      <c r="E730" s="57"/>
      <c r="H730" s="59"/>
      <c r="I730" s="120"/>
      <c r="J730" s="7"/>
      <c r="K730" s="7"/>
      <c r="L730" s="7"/>
      <c r="M730" s="7"/>
      <c r="O730" s="51"/>
      <c r="P730" s="51"/>
      <c r="Q730" s="51"/>
      <c r="R730" s="51"/>
      <c r="S730" s="51"/>
      <c r="T730" s="51"/>
      <c r="U730" s="51"/>
      <c r="V730" s="51"/>
      <c r="W730" s="51"/>
      <c r="X730" s="51"/>
      <c r="Y730" s="51"/>
      <c r="Z730" s="51"/>
      <c r="AA730" s="51"/>
    </row>
    <row r="731" spans="1:27" ht="11.65" customHeight="1">
      <c r="A731" s="53">
        <v>611</v>
      </c>
      <c r="C731" s="111"/>
      <c r="D731" s="56"/>
      <c r="E731" s="112"/>
      <c r="G731" s="56"/>
      <c r="H731" s="113"/>
      <c r="I731" s="114"/>
      <c r="J731" s="7"/>
      <c r="K731" s="7"/>
      <c r="L731" s="7"/>
      <c r="M731" s="7"/>
      <c r="O731" s="51"/>
      <c r="P731" s="51"/>
      <c r="Q731" s="51"/>
      <c r="R731" s="51"/>
      <c r="S731" s="51"/>
      <c r="T731" s="51"/>
      <c r="U731" s="51"/>
      <c r="V731" s="51"/>
      <c r="W731" s="51"/>
      <c r="X731" s="51"/>
      <c r="Y731" s="51"/>
      <c r="Z731" s="51"/>
      <c r="AA731" s="51"/>
    </row>
    <row r="732" spans="1:27" ht="11.65" customHeight="1">
      <c r="A732" s="53">
        <v>612</v>
      </c>
      <c r="C732" s="101">
        <v>557</v>
      </c>
      <c r="D732" s="3" t="s">
        <v>207</v>
      </c>
      <c r="H732" s="59"/>
      <c r="I732" s="7"/>
      <c r="J732" s="7"/>
      <c r="K732" s="7"/>
      <c r="L732" s="7"/>
      <c r="M732" s="7"/>
      <c r="O732" s="51"/>
      <c r="P732" s="51"/>
      <c r="Q732" s="51"/>
      <c r="R732" s="51"/>
      <c r="S732" s="51"/>
      <c r="T732" s="51"/>
      <c r="U732" s="51"/>
      <c r="V732" s="51"/>
      <c r="W732" s="51"/>
      <c r="X732" s="51"/>
      <c r="Y732" s="51"/>
      <c r="Z732" s="51"/>
      <c r="AA732" s="51"/>
    </row>
    <row r="733" spans="1:27" ht="11.65" customHeight="1">
      <c r="A733" s="53">
        <v>613</v>
      </c>
      <c r="C733" s="101"/>
      <c r="F733" s="101" t="s">
        <v>270</v>
      </c>
      <c r="G733" s="3" t="s">
        <v>569</v>
      </c>
      <c r="H733" s="59"/>
      <c r="I733" s="7">
        <v>4456112.6100000003</v>
      </c>
      <c r="J733" s="7">
        <v>4456112.6100000003</v>
      </c>
      <c r="K733" s="103">
        <v>0</v>
      </c>
      <c r="L733" s="7">
        <v>0</v>
      </c>
      <c r="M733" s="7">
        <v>0</v>
      </c>
      <c r="O733" s="51"/>
      <c r="P733" s="51"/>
      <c r="Q733" s="51"/>
      <c r="R733" s="51"/>
      <c r="S733" s="51"/>
      <c r="T733" s="51"/>
      <c r="U733" s="51"/>
      <c r="V733" s="51"/>
      <c r="W733" s="51"/>
      <c r="X733" s="51"/>
      <c r="Y733" s="51"/>
      <c r="Z733" s="51"/>
      <c r="AA733" s="51"/>
    </row>
    <row r="734" spans="1:27" ht="11.65" customHeight="1">
      <c r="A734" s="53">
        <v>614</v>
      </c>
      <c r="C734" s="101"/>
      <c r="F734" s="101" t="s">
        <v>270</v>
      </c>
      <c r="G734" s="3" t="s">
        <v>249</v>
      </c>
      <c r="H734" s="59"/>
      <c r="I734" s="7">
        <v>25960159.41</v>
      </c>
      <c r="J734" s="7">
        <v>23851067.297206555</v>
      </c>
      <c r="K734" s="103">
        <v>2109092.1127934451</v>
      </c>
      <c r="L734" s="7">
        <v>-36212.98632701789</v>
      </c>
      <c r="M734" s="7">
        <v>2072879.1264664272</v>
      </c>
      <c r="O734" s="51"/>
      <c r="P734" s="51"/>
      <c r="Q734" s="51"/>
      <c r="R734" s="51"/>
      <c r="S734" s="51"/>
      <c r="T734" s="51"/>
      <c r="U734" s="51"/>
      <c r="V734" s="51"/>
      <c r="W734" s="51"/>
      <c r="X734" s="51"/>
      <c r="Y734" s="51"/>
      <c r="Z734" s="51"/>
      <c r="AA734" s="51"/>
    </row>
    <row r="735" spans="1:27" ht="11.65" customHeight="1">
      <c r="A735" s="53">
        <v>615</v>
      </c>
      <c r="C735" s="101"/>
      <c r="F735" s="101" t="s">
        <v>270</v>
      </c>
      <c r="G735" s="3" t="s">
        <v>653</v>
      </c>
      <c r="H735" s="59"/>
      <c r="I735" s="7">
        <v>0</v>
      </c>
      <c r="J735" s="7">
        <v>0</v>
      </c>
      <c r="K735" s="103">
        <v>0</v>
      </c>
      <c r="L735" s="7">
        <v>0</v>
      </c>
      <c r="M735" s="7">
        <v>0</v>
      </c>
      <c r="O735" s="51"/>
      <c r="P735" s="51"/>
      <c r="Q735" s="51"/>
      <c r="R735" s="51"/>
      <c r="S735" s="51"/>
      <c r="T735" s="51"/>
      <c r="U735" s="51"/>
      <c r="V735" s="51"/>
      <c r="W735" s="51"/>
      <c r="X735" s="51"/>
      <c r="Y735" s="51"/>
      <c r="Z735" s="51"/>
      <c r="AA735" s="51"/>
    </row>
    <row r="736" spans="1:27" ht="11.65" customHeight="1">
      <c r="A736" s="53">
        <v>616</v>
      </c>
      <c r="C736" s="101"/>
      <c r="F736" s="101" t="s">
        <v>270</v>
      </c>
      <c r="G736" s="3" t="s">
        <v>632</v>
      </c>
      <c r="H736" s="59"/>
      <c r="I736" s="7">
        <v>0</v>
      </c>
      <c r="J736" s="7">
        <v>0</v>
      </c>
      <c r="K736" s="103">
        <v>0</v>
      </c>
      <c r="L736" s="7">
        <v>5386.2760511991191</v>
      </c>
      <c r="M736" s="7">
        <v>5386.2760511991191</v>
      </c>
      <c r="O736" s="51"/>
      <c r="P736" s="51"/>
      <c r="Q736" s="51"/>
      <c r="R736" s="51"/>
      <c r="S736" s="51"/>
      <c r="T736" s="51"/>
      <c r="U736" s="51"/>
      <c r="V736" s="51"/>
      <c r="W736" s="51"/>
      <c r="X736" s="51"/>
      <c r="Y736" s="51"/>
      <c r="Z736" s="51"/>
      <c r="AA736" s="51"/>
    </row>
    <row r="737" spans="1:27" ht="11.65" customHeight="1">
      <c r="A737" s="53">
        <v>617</v>
      </c>
      <c r="C737" s="101"/>
      <c r="F737" s="101" t="s">
        <v>270</v>
      </c>
      <c r="G737" s="3" t="s">
        <v>398</v>
      </c>
      <c r="H737" s="59"/>
      <c r="I737" s="7">
        <v>0</v>
      </c>
      <c r="J737" s="7">
        <v>0</v>
      </c>
      <c r="K737" s="103">
        <v>0</v>
      </c>
      <c r="L737" s="7">
        <v>0</v>
      </c>
      <c r="M737" s="7">
        <v>0</v>
      </c>
      <c r="O737" s="51"/>
      <c r="P737" s="51"/>
      <c r="Q737" s="51"/>
      <c r="R737" s="51"/>
      <c r="S737" s="51"/>
      <c r="T737" s="51"/>
      <c r="U737" s="51"/>
      <c r="V737" s="51"/>
      <c r="W737" s="51"/>
      <c r="X737" s="51"/>
      <c r="Y737" s="51"/>
      <c r="Z737" s="51"/>
      <c r="AA737" s="51"/>
    </row>
    <row r="738" spans="1:27" ht="11.65" customHeight="1">
      <c r="A738" s="53">
        <v>618</v>
      </c>
      <c r="C738" s="101"/>
      <c r="F738" s="101" t="s">
        <v>270</v>
      </c>
      <c r="G738" s="3" t="s">
        <v>654</v>
      </c>
      <c r="H738" s="59"/>
      <c r="I738" s="7">
        <v>0</v>
      </c>
      <c r="J738" s="7">
        <v>0</v>
      </c>
      <c r="K738" s="103">
        <v>0</v>
      </c>
      <c r="L738" s="7">
        <v>0</v>
      </c>
      <c r="M738" s="7">
        <v>0</v>
      </c>
      <c r="O738" s="51"/>
      <c r="P738" s="51"/>
      <c r="Q738" s="51"/>
      <c r="R738" s="51"/>
      <c r="S738" s="51"/>
      <c r="T738" s="51"/>
      <c r="U738" s="51"/>
      <c r="V738" s="51"/>
      <c r="W738" s="51"/>
      <c r="X738" s="51"/>
      <c r="Y738" s="51"/>
      <c r="Z738" s="51"/>
      <c r="AA738" s="51"/>
    </row>
    <row r="739" spans="1:27" ht="11.65" customHeight="1">
      <c r="A739" s="53">
        <v>619</v>
      </c>
      <c r="C739" s="101"/>
      <c r="F739" s="101" t="s">
        <v>270</v>
      </c>
      <c r="G739" s="3" t="s">
        <v>634</v>
      </c>
      <c r="H739" s="59"/>
      <c r="I739" s="7">
        <v>154358.70000000001</v>
      </c>
      <c r="J739" s="7">
        <v>118996.46456847584</v>
      </c>
      <c r="K739" s="103">
        <v>35362.235431524161</v>
      </c>
      <c r="L739" s="7">
        <v>88764.359301937075</v>
      </c>
      <c r="M739" s="7">
        <v>124126.59473346124</v>
      </c>
      <c r="O739" s="51"/>
      <c r="P739" s="51"/>
      <c r="Q739" s="51"/>
      <c r="R739" s="51"/>
      <c r="S739" s="51"/>
      <c r="T739" s="51"/>
      <c r="U739" s="51"/>
      <c r="V739" s="51"/>
      <c r="W739" s="51"/>
      <c r="X739" s="51"/>
      <c r="Y739" s="51"/>
      <c r="Z739" s="51"/>
      <c r="AA739" s="51"/>
    </row>
    <row r="740" spans="1:27" ht="11.65" customHeight="1">
      <c r="A740" s="53">
        <v>620</v>
      </c>
      <c r="C740" s="101"/>
      <c r="F740" s="101" t="s">
        <v>270</v>
      </c>
      <c r="G740" s="3" t="s">
        <v>636</v>
      </c>
      <c r="H740" s="59"/>
      <c r="I740" s="7">
        <v>7637249.2999999998</v>
      </c>
      <c r="J740" s="7">
        <v>7637249.2999999998</v>
      </c>
      <c r="K740" s="103">
        <v>0</v>
      </c>
      <c r="L740" s="7">
        <v>0</v>
      </c>
      <c r="M740" s="7">
        <v>0</v>
      </c>
      <c r="O740" s="51"/>
      <c r="P740" s="51"/>
      <c r="Q740" s="51"/>
      <c r="R740" s="51"/>
      <c r="S740" s="51"/>
      <c r="T740" s="51"/>
      <c r="U740" s="51"/>
      <c r="V740" s="51"/>
      <c r="W740" s="51"/>
      <c r="X740" s="51"/>
      <c r="Y740" s="51"/>
      <c r="Z740" s="51"/>
      <c r="AA740" s="51"/>
    </row>
    <row r="741" spans="1:27" ht="11.65" customHeight="1">
      <c r="A741" s="53">
        <v>621</v>
      </c>
      <c r="C741" s="101"/>
      <c r="F741" s="101" t="s">
        <v>270</v>
      </c>
      <c r="G741" s="3" t="s">
        <v>639</v>
      </c>
      <c r="H741" s="59"/>
      <c r="I741" s="7">
        <v>2110426.89</v>
      </c>
      <c r="J741" s="7">
        <v>1626946.4477236702</v>
      </c>
      <c r="K741" s="103">
        <v>483480.44227632997</v>
      </c>
      <c r="L741" s="7">
        <v>0</v>
      </c>
      <c r="M741" s="7">
        <v>483480.44227632997</v>
      </c>
      <c r="O741" s="51"/>
      <c r="P741" s="51"/>
      <c r="Q741" s="51"/>
      <c r="R741" s="51"/>
      <c r="S741" s="51"/>
      <c r="T741" s="51"/>
      <c r="U741" s="51"/>
      <c r="V741" s="51"/>
      <c r="W741" s="51"/>
      <c r="X741" s="51"/>
      <c r="Y741" s="51"/>
      <c r="Z741" s="51"/>
      <c r="AA741" s="51"/>
    </row>
    <row r="742" spans="1:27" ht="11.65" customHeight="1">
      <c r="A742" s="53">
        <v>622</v>
      </c>
      <c r="C742" s="101"/>
      <c r="F742" s="101" t="s">
        <v>270</v>
      </c>
      <c r="G742" s="3" t="s">
        <v>637</v>
      </c>
      <c r="H742" s="59"/>
      <c r="I742" s="7">
        <v>0</v>
      </c>
      <c r="J742" s="7">
        <v>0</v>
      </c>
      <c r="K742" s="103">
        <v>0</v>
      </c>
      <c r="L742" s="7">
        <v>0</v>
      </c>
      <c r="M742" s="7">
        <v>0</v>
      </c>
      <c r="O742" s="51"/>
      <c r="P742" s="51"/>
      <c r="Q742" s="51"/>
      <c r="R742" s="51"/>
      <c r="S742" s="51"/>
      <c r="T742" s="51"/>
      <c r="U742" s="51"/>
      <c r="V742" s="51"/>
      <c r="W742" s="51"/>
      <c r="X742" s="51"/>
      <c r="Y742" s="51"/>
      <c r="Z742" s="51"/>
      <c r="AA742" s="51"/>
    </row>
    <row r="743" spans="1:27" ht="11.65" customHeight="1">
      <c r="A743" s="53">
        <v>623</v>
      </c>
      <c r="C743" s="101"/>
      <c r="F743" s="101" t="s">
        <v>270</v>
      </c>
      <c r="G743" s="3" t="s">
        <v>651</v>
      </c>
      <c r="H743" s="59"/>
      <c r="I743" s="7">
        <v>9218.93</v>
      </c>
      <c r="J743" s="7">
        <v>7114.9367649796841</v>
      </c>
      <c r="K743" s="103">
        <v>2103.9932350203167</v>
      </c>
      <c r="L743" s="7">
        <v>-6.9853302889619044</v>
      </c>
      <c r="M743" s="7">
        <v>2097.0079047313548</v>
      </c>
      <c r="O743" s="51"/>
      <c r="P743" s="51"/>
      <c r="Q743" s="51"/>
      <c r="R743" s="51"/>
      <c r="S743" s="51"/>
      <c r="T743" s="51"/>
      <c r="U743" s="51"/>
      <c r="V743" s="51"/>
      <c r="W743" s="51"/>
      <c r="X743" s="51"/>
      <c r="Y743" s="51"/>
      <c r="Z743" s="51"/>
      <c r="AA743" s="51"/>
    </row>
    <row r="744" spans="1:27" ht="11.65" customHeight="1">
      <c r="A744" s="53">
        <v>624</v>
      </c>
      <c r="C744" s="101"/>
      <c r="H744" s="59" t="s">
        <v>162</v>
      </c>
      <c r="I744" s="106">
        <v>40327525.839999996</v>
      </c>
      <c r="J744" s="106">
        <v>37697487.056263678</v>
      </c>
      <c r="K744" s="106">
        <v>2630038.7837363197</v>
      </c>
      <c r="L744" s="106">
        <v>57930.663695829346</v>
      </c>
      <c r="M744" s="106">
        <v>2687969.4474321487</v>
      </c>
      <c r="O744" s="51"/>
      <c r="P744" s="51"/>
      <c r="Q744" s="51"/>
      <c r="R744" s="51"/>
      <c r="S744" s="51"/>
      <c r="T744" s="51"/>
      <c r="U744" s="51"/>
      <c r="V744" s="51"/>
      <c r="W744" s="51"/>
      <c r="X744" s="51"/>
      <c r="Y744" s="51"/>
      <c r="Z744" s="51"/>
      <c r="AA744" s="51"/>
    </row>
    <row r="745" spans="1:27" ht="11.65" customHeight="1">
      <c r="A745" s="53">
        <v>625</v>
      </c>
      <c r="C745" s="121"/>
      <c r="D745" s="72"/>
      <c r="E745" s="72"/>
      <c r="F745" s="72"/>
      <c r="G745" s="72"/>
      <c r="H745" s="85"/>
      <c r="I745" s="80"/>
      <c r="J745" s="80"/>
      <c r="K745" s="80"/>
      <c r="L745" s="80"/>
      <c r="M745" s="80"/>
      <c r="O745" s="51"/>
      <c r="P745" s="51"/>
      <c r="Q745" s="51"/>
      <c r="R745" s="51"/>
      <c r="S745" s="51"/>
      <c r="T745" s="51"/>
      <c r="U745" s="51"/>
      <c r="V745" s="51"/>
      <c r="W745" s="51"/>
      <c r="X745" s="51"/>
      <c r="Y745" s="51"/>
      <c r="Z745" s="51"/>
      <c r="AA745" s="51"/>
    </row>
    <row r="746" spans="1:27" ht="11.65" customHeight="1">
      <c r="A746" s="53">
        <v>626</v>
      </c>
      <c r="C746" s="72" t="s">
        <v>208</v>
      </c>
      <c r="D746" s="72"/>
      <c r="E746" s="72"/>
      <c r="F746" s="72"/>
      <c r="G746" s="72"/>
      <c r="H746" s="85"/>
      <c r="I746" s="80"/>
      <c r="J746" s="80"/>
      <c r="K746" s="80"/>
      <c r="L746" s="80"/>
      <c r="M746" s="80"/>
      <c r="O746" s="51"/>
      <c r="P746" s="51"/>
      <c r="Q746" s="51"/>
      <c r="R746" s="51"/>
      <c r="S746" s="51"/>
      <c r="T746" s="51"/>
      <c r="U746" s="51"/>
      <c r="V746" s="51"/>
      <c r="W746" s="51"/>
      <c r="X746" s="51"/>
      <c r="Y746" s="51"/>
      <c r="Z746" s="51"/>
      <c r="AA746" s="51"/>
    </row>
    <row r="747" spans="1:27" ht="11.65" customHeight="1">
      <c r="A747" s="53">
        <v>627</v>
      </c>
      <c r="C747" s="122" t="s">
        <v>209</v>
      </c>
      <c r="D747" s="72"/>
      <c r="E747" s="72"/>
      <c r="F747" s="121" t="s">
        <v>270</v>
      </c>
      <c r="G747" s="72" t="s">
        <v>635</v>
      </c>
      <c r="H747" s="85"/>
      <c r="I747" s="80">
        <v>0</v>
      </c>
      <c r="J747" s="80">
        <v>0</v>
      </c>
      <c r="K747" s="123">
        <v>0</v>
      </c>
      <c r="L747" s="80">
        <v>0</v>
      </c>
      <c r="M747" s="80">
        <v>0</v>
      </c>
      <c r="O747" s="51"/>
      <c r="P747" s="51"/>
      <c r="Q747" s="51"/>
      <c r="R747" s="51"/>
      <c r="S747" s="51"/>
      <c r="T747" s="51"/>
      <c r="U747" s="51"/>
      <c r="V747" s="51"/>
      <c r="W747" s="51"/>
      <c r="X747" s="51"/>
      <c r="Y747" s="51"/>
      <c r="Z747" s="51"/>
      <c r="AA747" s="51"/>
    </row>
    <row r="748" spans="1:27" ht="11.65" customHeight="1">
      <c r="A748" s="53">
        <v>628</v>
      </c>
      <c r="C748" s="122" t="s">
        <v>209</v>
      </c>
      <c r="D748" s="72"/>
      <c r="E748" s="72"/>
      <c r="F748" s="121" t="s">
        <v>270</v>
      </c>
      <c r="G748" s="72" t="s">
        <v>249</v>
      </c>
      <c r="H748" s="85"/>
      <c r="I748" s="80">
        <v>0</v>
      </c>
      <c r="J748" s="80">
        <v>0</v>
      </c>
      <c r="K748" s="123">
        <v>0</v>
      </c>
      <c r="L748" s="80">
        <v>0</v>
      </c>
      <c r="M748" s="80">
        <v>0</v>
      </c>
      <c r="O748" s="51"/>
      <c r="P748" s="51"/>
      <c r="Q748" s="51"/>
      <c r="R748" s="51"/>
      <c r="S748" s="51"/>
      <c r="T748" s="51"/>
      <c r="U748" s="51"/>
      <c r="V748" s="51"/>
      <c r="W748" s="51"/>
      <c r="X748" s="51"/>
      <c r="Y748" s="51"/>
      <c r="Z748" s="51"/>
      <c r="AA748" s="51"/>
    </row>
    <row r="749" spans="1:27" ht="11.65" customHeight="1">
      <c r="A749" s="53">
        <v>629</v>
      </c>
      <c r="C749" s="122" t="s">
        <v>210</v>
      </c>
      <c r="D749" s="72"/>
      <c r="E749" s="72"/>
      <c r="F749" s="121" t="s">
        <v>270</v>
      </c>
      <c r="G749" s="72" t="s">
        <v>655</v>
      </c>
      <c r="H749" s="85"/>
      <c r="I749" s="80">
        <v>0</v>
      </c>
      <c r="J749" s="80">
        <v>0</v>
      </c>
      <c r="K749" s="123">
        <v>0</v>
      </c>
      <c r="L749" s="80">
        <v>0</v>
      </c>
      <c r="M749" s="80">
        <v>0</v>
      </c>
      <c r="O749" s="51"/>
      <c r="P749" s="51"/>
      <c r="Q749" s="51"/>
      <c r="R749" s="51"/>
      <c r="S749" s="51"/>
      <c r="T749" s="51"/>
      <c r="U749" s="51"/>
      <c r="V749" s="51"/>
      <c r="W749" s="51"/>
      <c r="X749" s="51"/>
      <c r="Y749" s="51"/>
      <c r="Z749" s="51"/>
      <c r="AA749" s="51"/>
    </row>
    <row r="750" spans="1:27" ht="11.65" customHeight="1">
      <c r="A750" s="53">
        <v>630</v>
      </c>
      <c r="C750" s="122" t="s">
        <v>210</v>
      </c>
      <c r="D750" s="72"/>
      <c r="E750" s="72"/>
      <c r="F750" s="121" t="s">
        <v>270</v>
      </c>
      <c r="G750" s="72" t="s">
        <v>249</v>
      </c>
      <c r="H750" s="85"/>
      <c r="I750" s="80">
        <v>0</v>
      </c>
      <c r="J750" s="80">
        <v>0</v>
      </c>
      <c r="K750" s="123">
        <v>0</v>
      </c>
      <c r="L750" s="80">
        <v>0</v>
      </c>
      <c r="M750" s="80">
        <v>0</v>
      </c>
      <c r="O750" s="51"/>
      <c r="P750" s="51"/>
      <c r="Q750" s="51"/>
      <c r="R750" s="51"/>
      <c r="S750" s="51"/>
      <c r="T750" s="51"/>
      <c r="U750" s="51"/>
      <c r="V750" s="51"/>
      <c r="W750" s="51"/>
      <c r="X750" s="51"/>
      <c r="Y750" s="51"/>
      <c r="Z750" s="51"/>
      <c r="AA750" s="51"/>
    </row>
    <row r="751" spans="1:27" ht="11.65" customHeight="1">
      <c r="A751" s="53">
        <v>631</v>
      </c>
      <c r="C751" s="122" t="s">
        <v>211</v>
      </c>
      <c r="D751" s="72"/>
      <c r="E751" s="72"/>
      <c r="F751" s="121">
        <v>0</v>
      </c>
      <c r="G751" s="72" t="s">
        <v>569</v>
      </c>
      <c r="H751" s="85"/>
      <c r="I751" s="80">
        <v>0</v>
      </c>
      <c r="J751" s="80">
        <v>0</v>
      </c>
      <c r="K751" s="123">
        <v>0</v>
      </c>
      <c r="L751" s="80">
        <v>0</v>
      </c>
      <c r="M751" s="80">
        <v>0</v>
      </c>
      <c r="O751" s="51"/>
      <c r="P751" s="51"/>
      <c r="Q751" s="51"/>
      <c r="R751" s="51"/>
      <c r="S751" s="51"/>
      <c r="T751" s="51"/>
      <c r="U751" s="51"/>
      <c r="V751" s="51"/>
      <c r="W751" s="51"/>
      <c r="X751" s="51"/>
      <c r="Y751" s="51"/>
      <c r="Z751" s="51"/>
      <c r="AA751" s="51"/>
    </row>
    <row r="752" spans="1:27" ht="11.65" customHeight="1">
      <c r="A752" s="53">
        <v>632</v>
      </c>
      <c r="C752" s="122" t="s">
        <v>211</v>
      </c>
      <c r="D752" s="72"/>
      <c r="E752" s="72"/>
      <c r="F752" s="121">
        <v>0</v>
      </c>
      <c r="G752" s="72" t="s">
        <v>249</v>
      </c>
      <c r="H752" s="85"/>
      <c r="I752" s="80">
        <v>0</v>
      </c>
      <c r="J752" s="80">
        <v>0</v>
      </c>
      <c r="K752" s="123">
        <v>0</v>
      </c>
      <c r="L752" s="80">
        <v>0</v>
      </c>
      <c r="M752" s="80">
        <v>0</v>
      </c>
      <c r="O752" s="51"/>
      <c r="P752" s="51"/>
      <c r="Q752" s="51"/>
      <c r="R752" s="51"/>
      <c r="S752" s="51"/>
      <c r="T752" s="51"/>
      <c r="U752" s="51"/>
      <c r="V752" s="51"/>
      <c r="W752" s="51"/>
      <c r="X752" s="51"/>
      <c r="Y752" s="51"/>
      <c r="Z752" s="51"/>
      <c r="AA752" s="51"/>
    </row>
    <row r="753" spans="1:27" ht="11.65" customHeight="1">
      <c r="A753" s="53">
        <v>633</v>
      </c>
      <c r="C753" s="121"/>
      <c r="D753" s="72"/>
      <c r="E753" s="72"/>
      <c r="F753" s="72"/>
      <c r="G753" s="72"/>
      <c r="H753" s="85"/>
      <c r="I753" s="80"/>
      <c r="J753" s="80"/>
      <c r="K753" s="80"/>
      <c r="L753" s="80"/>
      <c r="M753" s="80"/>
      <c r="O753" s="51"/>
      <c r="P753" s="51"/>
      <c r="Q753" s="51"/>
      <c r="R753" s="51"/>
      <c r="S753" s="51"/>
      <c r="T753" s="51"/>
      <c r="U753" s="51"/>
      <c r="V753" s="51"/>
      <c r="W753" s="51"/>
      <c r="X753" s="51"/>
      <c r="Y753" s="51"/>
      <c r="Z753" s="51"/>
      <c r="AA753" s="51"/>
    </row>
    <row r="754" spans="1:27" ht="11.65" customHeight="1">
      <c r="A754" s="53">
        <v>634</v>
      </c>
      <c r="C754" s="121"/>
      <c r="D754" s="72"/>
      <c r="E754" s="72"/>
      <c r="F754" s="72"/>
      <c r="G754" s="72"/>
      <c r="H754" s="85"/>
      <c r="I754" s="124">
        <v>0</v>
      </c>
      <c r="J754" s="124">
        <v>0</v>
      </c>
      <c r="K754" s="124">
        <v>0</v>
      </c>
      <c r="L754" s="124">
        <v>0</v>
      </c>
      <c r="M754" s="124">
        <v>0</v>
      </c>
      <c r="O754" s="51"/>
      <c r="P754" s="51"/>
      <c r="Q754" s="51"/>
      <c r="R754" s="51"/>
      <c r="S754" s="51"/>
      <c r="T754" s="51"/>
      <c r="U754" s="51"/>
      <c r="V754" s="51"/>
      <c r="W754" s="51"/>
      <c r="X754" s="51"/>
      <c r="Y754" s="51"/>
      <c r="Z754" s="51"/>
      <c r="AA754" s="51"/>
    </row>
    <row r="755" spans="1:27" ht="11.65" customHeight="1">
      <c r="A755" s="53">
        <v>635</v>
      </c>
      <c r="C755" s="121"/>
      <c r="D755" s="72"/>
      <c r="E755" s="72"/>
      <c r="F755" s="72"/>
      <c r="G755" s="72"/>
      <c r="H755" s="85"/>
      <c r="I755" s="80"/>
      <c r="J755" s="80"/>
      <c r="K755" s="80"/>
      <c r="L755" s="80"/>
      <c r="M755" s="80"/>
      <c r="O755" s="51"/>
      <c r="P755" s="51"/>
      <c r="Q755" s="51"/>
      <c r="R755" s="51"/>
      <c r="S755" s="51"/>
      <c r="T755" s="51"/>
      <c r="U755" s="51"/>
      <c r="V755" s="51"/>
      <c r="W755" s="51"/>
      <c r="X755" s="51"/>
      <c r="Y755" s="51"/>
      <c r="Z755" s="51"/>
      <c r="AA755" s="51"/>
    </row>
    <row r="756" spans="1:27" ht="13.5" customHeight="1" thickBot="1">
      <c r="A756" s="53">
        <v>636</v>
      </c>
      <c r="C756" s="91" t="s">
        <v>212</v>
      </c>
      <c r="H756" s="59" t="s">
        <v>162</v>
      </c>
      <c r="I756" s="108">
        <v>235117329.97703987</v>
      </c>
      <c r="J756" s="108">
        <v>194003079.97214049</v>
      </c>
      <c r="K756" s="108">
        <v>41114250.00489936</v>
      </c>
      <c r="L756" s="108">
        <v>2214736.8992131641</v>
      </c>
      <c r="M756" s="108">
        <v>43328986.904112525</v>
      </c>
      <c r="N756" s="7" t="s">
        <v>65</v>
      </c>
      <c r="O756" s="105"/>
      <c r="P756" s="105"/>
      <c r="Q756" s="105"/>
      <c r="R756" s="105"/>
      <c r="S756" s="105"/>
      <c r="T756" s="105"/>
      <c r="U756" s="51"/>
      <c r="V756" s="105"/>
      <c r="W756" s="105"/>
      <c r="X756" s="105"/>
      <c r="Y756" s="105"/>
      <c r="Z756" s="105"/>
      <c r="AA756" s="105"/>
    </row>
    <row r="757" spans="1:27" ht="11.65" customHeight="1" thickTop="1">
      <c r="A757" s="53">
        <v>637</v>
      </c>
      <c r="C757" s="101"/>
      <c r="H757" s="59"/>
      <c r="I757" s="7"/>
      <c r="J757" s="7"/>
      <c r="K757" s="7"/>
      <c r="L757" s="7"/>
      <c r="M757" s="7"/>
      <c r="O757" s="51"/>
      <c r="P757" s="51"/>
      <c r="Q757" s="51"/>
      <c r="R757" s="51"/>
      <c r="S757" s="51"/>
      <c r="T757" s="51"/>
      <c r="U757" s="51"/>
      <c r="V757" s="51"/>
      <c r="W757" s="51"/>
      <c r="X757" s="51"/>
      <c r="Y757" s="51"/>
      <c r="Z757" s="51"/>
      <c r="AA757" s="51"/>
    </row>
    <row r="758" spans="1:27" ht="11.65" customHeight="1" thickBot="1">
      <c r="A758" s="53">
        <v>638</v>
      </c>
      <c r="C758" s="91" t="s">
        <v>213</v>
      </c>
      <c r="H758" s="59" t="s">
        <v>162</v>
      </c>
      <c r="I758" s="108">
        <v>981931192.73208547</v>
      </c>
      <c r="J758" s="108">
        <v>838828361.51034331</v>
      </c>
      <c r="K758" s="108">
        <v>143102831.22174233</v>
      </c>
      <c r="L758" s="108">
        <v>606419.33586022048</v>
      </c>
      <c r="M758" s="108">
        <v>143709250.55760255</v>
      </c>
      <c r="O758" s="105"/>
      <c r="P758" s="105"/>
      <c r="Q758" s="105"/>
      <c r="R758" s="105"/>
      <c r="S758" s="105"/>
      <c r="T758" s="105"/>
      <c r="U758" s="51"/>
      <c r="V758" s="105"/>
      <c r="W758" s="105"/>
      <c r="X758" s="105"/>
      <c r="Y758" s="105"/>
      <c r="Z758" s="105"/>
      <c r="AA758" s="105"/>
    </row>
    <row r="759" spans="1:27" ht="11.65" customHeight="1" thickTop="1">
      <c r="A759" s="53">
        <v>639</v>
      </c>
      <c r="C759" s="101"/>
      <c r="H759" s="59"/>
      <c r="I759" s="7"/>
      <c r="J759" s="7"/>
      <c r="K759" s="7"/>
      <c r="L759" s="7"/>
      <c r="M759" s="7"/>
      <c r="O759" s="51"/>
      <c r="P759" s="51"/>
      <c r="Q759" s="51"/>
      <c r="R759" s="51"/>
      <c r="S759" s="51"/>
      <c r="T759" s="51"/>
      <c r="U759" s="51"/>
      <c r="V759" s="51"/>
      <c r="W759" s="51"/>
      <c r="X759" s="51"/>
      <c r="Y759" s="51"/>
      <c r="Z759" s="51"/>
      <c r="AA759" s="51"/>
    </row>
    <row r="760" spans="1:27" ht="15" customHeight="1">
      <c r="A760" s="53">
        <v>640</v>
      </c>
      <c r="C760" s="101"/>
      <c r="H760" s="59"/>
      <c r="I760" s="109"/>
      <c r="J760" s="7"/>
      <c r="K760" s="7"/>
      <c r="L760" s="7"/>
      <c r="M760" s="7"/>
      <c r="O760" s="51"/>
      <c r="P760" s="51"/>
      <c r="Q760" s="51"/>
      <c r="R760" s="51"/>
      <c r="S760" s="51"/>
      <c r="T760" s="51"/>
      <c r="U760" s="51"/>
      <c r="V760" s="51"/>
      <c r="W760" s="51"/>
      <c r="X760" s="51"/>
      <c r="Y760" s="51"/>
      <c r="Z760" s="51"/>
      <c r="AA760" s="51"/>
    </row>
    <row r="761" spans="1:27" ht="11.65" customHeight="1">
      <c r="A761" s="53">
        <v>641</v>
      </c>
      <c r="C761" s="101" t="s">
        <v>214</v>
      </c>
      <c r="H761" s="59"/>
      <c r="I761" s="7"/>
      <c r="J761" s="7"/>
      <c r="K761" s="7"/>
      <c r="L761" s="7"/>
      <c r="M761" s="7"/>
      <c r="O761" s="51"/>
      <c r="P761" s="51"/>
      <c r="Q761" s="51"/>
      <c r="R761" s="51"/>
      <c r="S761" s="51"/>
      <c r="T761" s="51"/>
      <c r="U761" s="51"/>
      <c r="V761" s="51"/>
      <c r="W761" s="51"/>
      <c r="X761" s="51"/>
      <c r="Y761" s="51"/>
      <c r="Z761" s="51"/>
      <c r="AA761" s="51"/>
    </row>
    <row r="762" spans="1:27" ht="11.65" customHeight="1">
      <c r="A762" s="53">
        <v>642</v>
      </c>
      <c r="C762" s="101"/>
      <c r="E762" s="3" t="s">
        <v>569</v>
      </c>
      <c r="H762" s="59"/>
      <c r="I762" s="7">
        <v>76541751.689999998</v>
      </c>
      <c r="J762" s="7">
        <v>65729248.119999997</v>
      </c>
      <c r="K762" s="103">
        <v>10812503.57</v>
      </c>
      <c r="L762" s="7">
        <v>0</v>
      </c>
      <c r="M762" s="7">
        <v>10812503.57</v>
      </c>
      <c r="O762" s="51"/>
      <c r="P762" s="51"/>
      <c r="Q762" s="51"/>
      <c r="R762" s="51"/>
      <c r="S762" s="51"/>
      <c r="T762" s="51"/>
      <c r="U762" s="51"/>
      <c r="V762" s="51"/>
      <c r="W762" s="51"/>
      <c r="X762" s="51"/>
      <c r="Y762" s="51"/>
      <c r="Z762" s="51"/>
      <c r="AA762" s="51"/>
    </row>
    <row r="763" spans="1:27" ht="11.65" customHeight="1">
      <c r="A763" s="53">
        <v>643</v>
      </c>
      <c r="C763" s="101"/>
      <c r="E763" s="3" t="s">
        <v>249</v>
      </c>
      <c r="H763" s="59"/>
      <c r="I763" s="7">
        <v>29176145.920000002</v>
      </c>
      <c r="J763" s="7">
        <v>26805776.067113854</v>
      </c>
      <c r="K763" s="103">
        <v>2370369.8528861483</v>
      </c>
      <c r="L763" s="7">
        <v>-34539.03325456148</v>
      </c>
      <c r="M763" s="7">
        <v>2335830.8196315868</v>
      </c>
      <c r="O763" s="51"/>
      <c r="P763" s="51"/>
      <c r="Q763" s="51"/>
      <c r="R763" s="51"/>
      <c r="S763" s="51"/>
      <c r="T763" s="51"/>
      <c r="U763" s="51"/>
      <c r="V763" s="51"/>
      <c r="W763" s="51"/>
      <c r="X763" s="51"/>
      <c r="Y763" s="51"/>
      <c r="Z763" s="51"/>
      <c r="AA763" s="51"/>
    </row>
    <row r="764" spans="1:27" ht="11.65" customHeight="1">
      <c r="A764" s="53">
        <v>644</v>
      </c>
      <c r="C764" s="101"/>
      <c r="E764" s="3" t="s">
        <v>630</v>
      </c>
      <c r="H764" s="59"/>
      <c r="I764" s="7">
        <v>204172.66</v>
      </c>
      <c r="J764" s="7">
        <v>188409.18408603288</v>
      </c>
      <c r="K764" s="103">
        <v>15763.475913967115</v>
      </c>
      <c r="L764" s="7">
        <v>0</v>
      </c>
      <c r="M764" s="7">
        <v>15763.475913967115</v>
      </c>
      <c r="O764" s="51"/>
      <c r="P764" s="51"/>
      <c r="Q764" s="51"/>
      <c r="R764" s="51"/>
      <c r="S764" s="51"/>
      <c r="T764" s="51"/>
      <c r="U764" s="51"/>
      <c r="V764" s="51"/>
      <c r="W764" s="51"/>
      <c r="X764" s="51"/>
      <c r="Y764" s="51"/>
      <c r="Z764" s="51"/>
      <c r="AA764" s="51"/>
    </row>
    <row r="765" spans="1:27" ht="11.65" customHeight="1">
      <c r="A765" s="53">
        <v>645</v>
      </c>
      <c r="C765" s="101"/>
      <c r="E765" s="3" t="s">
        <v>639</v>
      </c>
      <c r="H765" s="59"/>
      <c r="I765" s="7">
        <v>61938495.890000001</v>
      </c>
      <c r="J765" s="7">
        <v>47748925.273399375</v>
      </c>
      <c r="K765" s="103">
        <v>14189570.616600627</v>
      </c>
      <c r="L765" s="7">
        <v>75610.206769715995</v>
      </c>
      <c r="M765" s="7">
        <v>14265180.823370343</v>
      </c>
      <c r="O765" s="51"/>
      <c r="P765" s="51"/>
      <c r="Q765" s="51"/>
      <c r="R765" s="51"/>
      <c r="S765" s="51"/>
      <c r="T765" s="51"/>
      <c r="U765" s="51"/>
      <c r="V765" s="51"/>
      <c r="W765" s="51"/>
      <c r="X765" s="51"/>
      <c r="Y765" s="51"/>
      <c r="Z765" s="51"/>
      <c r="AA765" s="51"/>
    </row>
    <row r="766" spans="1:27" ht="11.65" customHeight="1">
      <c r="A766" s="53">
        <v>646</v>
      </c>
      <c r="C766" s="101"/>
      <c r="E766" s="3" t="s">
        <v>654</v>
      </c>
      <c r="H766" s="59"/>
      <c r="I766" s="7">
        <v>0</v>
      </c>
      <c r="J766" s="7">
        <v>0</v>
      </c>
      <c r="K766" s="103">
        <v>0</v>
      </c>
      <c r="L766" s="7">
        <v>0</v>
      </c>
      <c r="M766" s="7">
        <v>0</v>
      </c>
      <c r="O766" s="51"/>
      <c r="P766" s="51"/>
      <c r="Q766" s="51"/>
      <c r="R766" s="51"/>
      <c r="S766" s="51"/>
      <c r="T766" s="51"/>
      <c r="U766" s="51"/>
      <c r="V766" s="51"/>
      <c r="W766" s="51"/>
      <c r="X766" s="51"/>
      <c r="Y766" s="51"/>
      <c r="Z766" s="51"/>
      <c r="AA766" s="51"/>
    </row>
    <row r="767" spans="1:27" ht="11.65" customHeight="1">
      <c r="A767" s="53">
        <v>647</v>
      </c>
      <c r="C767" s="101"/>
      <c r="E767" s="3" t="s">
        <v>651</v>
      </c>
      <c r="H767" s="59"/>
      <c r="I767" s="7">
        <v>3873981.5700000003</v>
      </c>
      <c r="J767" s="7">
        <v>2989840.8925164547</v>
      </c>
      <c r="K767" s="103">
        <v>884140.67748354573</v>
      </c>
      <c r="L767" s="7">
        <v>-6.98533028899692</v>
      </c>
      <c r="M767" s="7">
        <v>884133.69215325674</v>
      </c>
      <c r="O767" s="51"/>
      <c r="P767" s="51"/>
      <c r="Q767" s="51"/>
      <c r="R767" s="51"/>
      <c r="S767" s="51"/>
      <c r="T767" s="51"/>
      <c r="U767" s="51"/>
      <c r="V767" s="51"/>
      <c r="W767" s="51"/>
      <c r="X767" s="51"/>
      <c r="Y767" s="51"/>
      <c r="Z767" s="51"/>
      <c r="AA767" s="51"/>
    </row>
    <row r="768" spans="1:27" ht="11.65" customHeight="1">
      <c r="A768" s="53">
        <v>648</v>
      </c>
      <c r="C768" s="101"/>
      <c r="E768" s="3" t="s">
        <v>635</v>
      </c>
      <c r="H768" s="59"/>
      <c r="I768" s="7">
        <v>0</v>
      </c>
      <c r="J768" s="7">
        <v>0</v>
      </c>
      <c r="K768" s="103">
        <v>0</v>
      </c>
      <c r="L768" s="7">
        <v>0</v>
      </c>
      <c r="M768" s="7">
        <v>0</v>
      </c>
      <c r="O768" s="51"/>
      <c r="P768" s="51"/>
      <c r="Q768" s="51"/>
      <c r="R768" s="51"/>
      <c r="S768" s="51"/>
      <c r="T768" s="51"/>
      <c r="U768" s="51"/>
      <c r="V768" s="51"/>
      <c r="W768" s="51"/>
      <c r="X768" s="51"/>
      <c r="Y768" s="51"/>
      <c r="Z768" s="51"/>
      <c r="AA768" s="51"/>
    </row>
    <row r="769" spans="1:27" ht="11.65" customHeight="1">
      <c r="A769" s="53">
        <v>649</v>
      </c>
      <c r="C769" s="101"/>
      <c r="E769" s="3" t="s">
        <v>656</v>
      </c>
      <c r="H769" s="59"/>
      <c r="I769" s="7">
        <v>0</v>
      </c>
      <c r="J769" s="7">
        <v>0</v>
      </c>
      <c r="K769" s="103">
        <v>0</v>
      </c>
      <c r="L769" s="7">
        <v>0</v>
      </c>
      <c r="M769" s="7">
        <v>0</v>
      </c>
      <c r="O769" s="51"/>
      <c r="P769" s="51"/>
      <c r="Q769" s="51"/>
      <c r="R769" s="51"/>
      <c r="S769" s="51"/>
      <c r="T769" s="51"/>
      <c r="U769" s="51"/>
      <c r="V769" s="51"/>
      <c r="W769" s="51"/>
      <c r="X769" s="51"/>
      <c r="Y769" s="51"/>
      <c r="Z769" s="51"/>
      <c r="AA769" s="51"/>
    </row>
    <row r="770" spans="1:27" ht="11.65" customHeight="1">
      <c r="A770" s="53">
        <v>650</v>
      </c>
      <c r="C770" s="101"/>
      <c r="E770" s="3" t="s">
        <v>657</v>
      </c>
      <c r="H770" s="59"/>
      <c r="I770" s="7">
        <v>0</v>
      </c>
      <c r="J770" s="7">
        <v>0</v>
      </c>
      <c r="K770" s="103">
        <v>0</v>
      </c>
      <c r="L770" s="7">
        <v>0</v>
      </c>
      <c r="M770" s="7">
        <v>0</v>
      </c>
      <c r="O770" s="51"/>
      <c r="P770" s="51"/>
      <c r="Q770" s="51"/>
      <c r="R770" s="51"/>
      <c r="S770" s="51"/>
      <c r="T770" s="51"/>
      <c r="U770" s="51"/>
      <c r="V770" s="51"/>
      <c r="W770" s="51"/>
      <c r="X770" s="51"/>
      <c r="Y770" s="51"/>
      <c r="Z770" s="51"/>
      <c r="AA770" s="51"/>
    </row>
    <row r="771" spans="1:27" ht="11.65" customHeight="1">
      <c r="A771" s="53">
        <v>651</v>
      </c>
      <c r="C771" s="101"/>
      <c r="E771" s="3" t="s">
        <v>634</v>
      </c>
      <c r="H771" s="59"/>
      <c r="I771" s="7">
        <v>177191228.39162341</v>
      </c>
      <c r="J771" s="7">
        <v>136598259.32162246</v>
      </c>
      <c r="K771" s="103">
        <v>40592969.070000947</v>
      </c>
      <c r="L771" s="7">
        <v>559968.87162414938</v>
      </c>
      <c r="M771" s="7">
        <v>41152937.941625096</v>
      </c>
      <c r="O771" s="51"/>
      <c r="P771" s="51"/>
      <c r="Q771" s="51"/>
      <c r="R771" s="51"/>
      <c r="S771" s="51"/>
      <c r="T771" s="51"/>
      <c r="U771" s="51"/>
      <c r="V771" s="51"/>
      <c r="W771" s="51"/>
      <c r="X771" s="51"/>
      <c r="Y771" s="51"/>
      <c r="Z771" s="51"/>
      <c r="AA771" s="51"/>
    </row>
    <row r="772" spans="1:27" ht="11.65" customHeight="1">
      <c r="A772" s="53">
        <v>652</v>
      </c>
      <c r="C772" s="101"/>
      <c r="E772" s="3" t="s">
        <v>636</v>
      </c>
      <c r="H772" s="59"/>
      <c r="I772" s="7">
        <v>266052832.79000002</v>
      </c>
      <c r="J772" s="7">
        <v>266052832.79000002</v>
      </c>
      <c r="K772" s="103">
        <v>0</v>
      </c>
      <c r="L772" s="7">
        <v>0</v>
      </c>
      <c r="M772" s="7">
        <v>0</v>
      </c>
      <c r="O772" s="51"/>
      <c r="P772" s="51"/>
      <c r="Q772" s="51"/>
      <c r="R772" s="51"/>
      <c r="S772" s="51"/>
      <c r="T772" s="51"/>
      <c r="U772" s="51"/>
      <c r="V772" s="51"/>
      <c r="W772" s="51"/>
      <c r="X772" s="51"/>
      <c r="Y772" s="51"/>
      <c r="Z772" s="51"/>
      <c r="AA772" s="51"/>
    </row>
    <row r="773" spans="1:27" ht="11.65" customHeight="1">
      <c r="A773" s="53">
        <v>653</v>
      </c>
      <c r="C773" s="101"/>
      <c r="E773" s="3" t="s">
        <v>637</v>
      </c>
      <c r="H773" s="59"/>
      <c r="I773" s="7">
        <v>325281675.42046207</v>
      </c>
      <c r="J773" s="7">
        <v>251044161.46160495</v>
      </c>
      <c r="K773" s="103">
        <v>74237513.958857104</v>
      </c>
      <c r="L773" s="7">
        <v>0</v>
      </c>
      <c r="M773" s="7">
        <v>74237513.958857104</v>
      </c>
      <c r="O773" s="51"/>
      <c r="P773" s="51"/>
      <c r="Q773" s="51"/>
      <c r="R773" s="51"/>
      <c r="S773" s="51"/>
      <c r="T773" s="51"/>
      <c r="U773" s="51"/>
      <c r="V773" s="51"/>
      <c r="W773" s="51"/>
      <c r="X773" s="51"/>
      <c r="Y773" s="51"/>
      <c r="Z773" s="51"/>
      <c r="AA773" s="51"/>
    </row>
    <row r="774" spans="1:27" ht="11.65" customHeight="1">
      <c r="A774" s="53">
        <v>654</v>
      </c>
      <c r="C774" s="101"/>
      <c r="E774" s="3" t="s">
        <v>398</v>
      </c>
      <c r="H774" s="59"/>
      <c r="I774" s="7">
        <v>41670908.399999999</v>
      </c>
      <c r="J774" s="7">
        <v>41670908.399999999</v>
      </c>
      <c r="K774" s="103">
        <v>0</v>
      </c>
      <c r="L774" s="7">
        <v>0</v>
      </c>
      <c r="M774" s="7">
        <v>0</v>
      </c>
      <c r="O774" s="51"/>
      <c r="P774" s="51"/>
      <c r="Q774" s="51"/>
      <c r="R774" s="51"/>
      <c r="S774" s="51"/>
      <c r="T774" s="51"/>
      <c r="U774" s="51"/>
      <c r="V774" s="51"/>
      <c r="W774" s="51"/>
      <c r="X774" s="51"/>
      <c r="Y774" s="51"/>
      <c r="Z774" s="51"/>
      <c r="AA774" s="51"/>
    </row>
    <row r="775" spans="1:27" ht="11.65" customHeight="1">
      <c r="A775" s="53">
        <v>655</v>
      </c>
      <c r="C775" s="101"/>
      <c r="E775" s="3" t="s">
        <v>658</v>
      </c>
      <c r="H775" s="59"/>
      <c r="I775" s="7">
        <v>0</v>
      </c>
      <c r="J775" s="7">
        <v>0</v>
      </c>
      <c r="K775" s="103">
        <v>0</v>
      </c>
      <c r="L775" s="7">
        <v>0</v>
      </c>
      <c r="M775" s="7">
        <v>0</v>
      </c>
      <c r="O775" s="51"/>
      <c r="P775" s="51"/>
      <c r="Q775" s="51"/>
      <c r="R775" s="51"/>
      <c r="S775" s="51"/>
      <c r="T775" s="51"/>
      <c r="U775" s="51"/>
      <c r="V775" s="51"/>
      <c r="W775" s="51"/>
      <c r="X775" s="51"/>
      <c r="Y775" s="51"/>
      <c r="Z775" s="51"/>
      <c r="AA775" s="51"/>
    </row>
    <row r="776" spans="1:27" ht="11.65" customHeight="1">
      <c r="A776" s="53">
        <v>656</v>
      </c>
      <c r="C776" s="101"/>
      <c r="E776" s="3" t="s">
        <v>659</v>
      </c>
      <c r="H776" s="59"/>
      <c r="I776" s="7">
        <v>0</v>
      </c>
      <c r="J776" s="7">
        <v>0</v>
      </c>
      <c r="K776" s="103">
        <v>0</v>
      </c>
      <c r="L776" s="7">
        <v>0</v>
      </c>
      <c r="M776" s="7">
        <v>0</v>
      </c>
      <c r="O776" s="51"/>
      <c r="P776" s="51"/>
      <c r="Q776" s="51"/>
      <c r="R776" s="51"/>
      <c r="S776" s="51"/>
      <c r="T776" s="51"/>
      <c r="U776" s="51"/>
      <c r="V776" s="51"/>
      <c r="W776" s="51"/>
      <c r="X776" s="51"/>
      <c r="Y776" s="51"/>
      <c r="Z776" s="51"/>
      <c r="AA776" s="51"/>
    </row>
    <row r="777" spans="1:27" ht="11.65" customHeight="1">
      <c r="A777" s="53">
        <v>657</v>
      </c>
      <c r="C777" s="101"/>
      <c r="E777" s="3" t="s">
        <v>649</v>
      </c>
      <c r="H777" s="59"/>
      <c r="I777" s="7">
        <v>0</v>
      </c>
      <c r="J777" s="7">
        <v>0</v>
      </c>
      <c r="K777" s="103">
        <v>0</v>
      </c>
      <c r="L777" s="7">
        <v>0</v>
      </c>
      <c r="M777" s="7">
        <v>0</v>
      </c>
      <c r="O777" s="51"/>
      <c r="P777" s="51"/>
      <c r="Q777" s="51"/>
      <c r="R777" s="51"/>
      <c r="S777" s="51"/>
      <c r="T777" s="51"/>
      <c r="U777" s="51"/>
      <c r="V777" s="51"/>
      <c r="W777" s="51"/>
      <c r="X777" s="51"/>
      <c r="Y777" s="51"/>
      <c r="Z777" s="51"/>
      <c r="AA777" s="51"/>
    </row>
    <row r="778" spans="1:27" ht="11.65" customHeight="1">
      <c r="A778" s="53">
        <v>658</v>
      </c>
      <c r="C778" s="101"/>
      <c r="E778" s="3" t="s">
        <v>655</v>
      </c>
      <c r="H778" s="59"/>
      <c r="I778" s="7">
        <v>0</v>
      </c>
      <c r="J778" s="7">
        <v>0</v>
      </c>
      <c r="K778" s="103">
        <v>0</v>
      </c>
      <c r="L778" s="7">
        <v>0</v>
      </c>
      <c r="M778" s="7">
        <v>0</v>
      </c>
      <c r="O778" s="51"/>
      <c r="P778" s="51"/>
      <c r="Q778" s="51"/>
      <c r="R778" s="51"/>
      <c r="S778" s="51"/>
      <c r="T778" s="51"/>
      <c r="U778" s="51"/>
      <c r="V778" s="51"/>
      <c r="W778" s="51"/>
      <c r="X778" s="51"/>
      <c r="Y778" s="51"/>
      <c r="Z778" s="51"/>
      <c r="AA778" s="51"/>
    </row>
    <row r="779" spans="1:27" ht="11.65" customHeight="1">
      <c r="A779" s="53">
        <v>659</v>
      </c>
      <c r="C779" s="101"/>
      <c r="E779" s="3" t="s">
        <v>660</v>
      </c>
      <c r="H779" s="59"/>
      <c r="I779" s="7">
        <v>0</v>
      </c>
      <c r="J779" s="7">
        <v>0</v>
      </c>
      <c r="K779" s="103">
        <v>0</v>
      </c>
      <c r="L779" s="7">
        <v>0</v>
      </c>
      <c r="M779" s="7">
        <v>0</v>
      </c>
      <c r="O779" s="51"/>
      <c r="P779" s="51"/>
      <c r="Q779" s="51"/>
      <c r="R779" s="51"/>
      <c r="S779" s="51"/>
      <c r="T779" s="51"/>
      <c r="U779" s="51"/>
      <c r="V779" s="51"/>
      <c r="W779" s="51"/>
      <c r="X779" s="51"/>
      <c r="Y779" s="51"/>
      <c r="Z779" s="51"/>
      <c r="AA779" s="51"/>
    </row>
    <row r="780" spans="1:27" ht="11.65" customHeight="1">
      <c r="A780" s="53">
        <v>660</v>
      </c>
      <c r="C780" s="101"/>
      <c r="E780" s="3" t="s">
        <v>652</v>
      </c>
      <c r="H780" s="59"/>
      <c r="I780" s="7">
        <v>0</v>
      </c>
      <c r="J780" s="7">
        <v>0</v>
      </c>
      <c r="K780" s="103">
        <v>0</v>
      </c>
      <c r="L780" s="7">
        <v>0</v>
      </c>
      <c r="M780" s="7">
        <v>0</v>
      </c>
      <c r="O780" s="51"/>
      <c r="P780" s="51"/>
      <c r="Q780" s="51"/>
      <c r="R780" s="51"/>
      <c r="S780" s="51"/>
      <c r="T780" s="51"/>
      <c r="U780" s="51"/>
      <c r="V780" s="51"/>
      <c r="W780" s="51"/>
      <c r="X780" s="51"/>
      <c r="Y780" s="51"/>
      <c r="Z780" s="51"/>
      <c r="AA780" s="51"/>
    </row>
    <row r="781" spans="1:27" ht="11.65" customHeight="1">
      <c r="A781" s="53">
        <v>661</v>
      </c>
      <c r="C781" s="101"/>
      <c r="E781" s="3" t="s">
        <v>661</v>
      </c>
      <c r="H781" s="59"/>
      <c r="I781" s="7">
        <v>0</v>
      </c>
      <c r="J781" s="7">
        <v>0</v>
      </c>
      <c r="K781" s="103">
        <v>0</v>
      </c>
      <c r="L781" s="7">
        <v>0</v>
      </c>
      <c r="M781" s="7">
        <v>0</v>
      </c>
      <c r="O781" s="51"/>
      <c r="P781" s="51"/>
      <c r="Q781" s="51"/>
      <c r="R781" s="51"/>
      <c r="S781" s="51"/>
      <c r="T781" s="51"/>
      <c r="U781" s="51"/>
      <c r="V781" s="51"/>
      <c r="W781" s="51"/>
      <c r="X781" s="51"/>
      <c r="Y781" s="51"/>
      <c r="Z781" s="51"/>
      <c r="AA781" s="51"/>
    </row>
    <row r="782" spans="1:27" ht="11.65" customHeight="1">
      <c r="A782" s="53">
        <v>662</v>
      </c>
      <c r="C782" s="101"/>
      <c r="E782" s="3" t="s">
        <v>662</v>
      </c>
      <c r="H782" s="59"/>
      <c r="I782" s="7">
        <v>0</v>
      </c>
      <c r="J782" s="7">
        <v>0</v>
      </c>
      <c r="K782" s="103">
        <v>0</v>
      </c>
      <c r="L782" s="7">
        <v>0</v>
      </c>
      <c r="M782" s="7">
        <v>0</v>
      </c>
      <c r="O782" s="51"/>
      <c r="P782" s="51"/>
      <c r="Q782" s="51"/>
      <c r="R782" s="51"/>
      <c r="S782" s="51"/>
      <c r="T782" s="51"/>
      <c r="U782" s="51"/>
      <c r="V782" s="51"/>
      <c r="W782" s="51"/>
      <c r="X782" s="51"/>
      <c r="Y782" s="51"/>
      <c r="Z782" s="51"/>
      <c r="AA782" s="51"/>
    </row>
    <row r="783" spans="1:27" ht="11.65" customHeight="1">
      <c r="A783" s="53">
        <v>663</v>
      </c>
      <c r="C783" s="101"/>
      <c r="E783" s="3" t="s">
        <v>663</v>
      </c>
      <c r="H783" s="59"/>
      <c r="I783" s="7">
        <v>0</v>
      </c>
      <c r="J783" s="7">
        <v>0</v>
      </c>
      <c r="K783" s="103">
        <v>0</v>
      </c>
      <c r="L783" s="7">
        <v>0</v>
      </c>
      <c r="M783" s="7">
        <v>0</v>
      </c>
      <c r="O783" s="51"/>
      <c r="P783" s="51"/>
      <c r="Q783" s="51"/>
      <c r="R783" s="51"/>
      <c r="S783" s="51"/>
      <c r="T783" s="51"/>
      <c r="U783" s="51"/>
      <c r="V783" s="51"/>
      <c r="W783" s="51"/>
      <c r="X783" s="51"/>
      <c r="Y783" s="51"/>
      <c r="Z783" s="51"/>
      <c r="AA783" s="51"/>
    </row>
    <row r="784" spans="1:27" ht="11.65" customHeight="1" thickBot="1">
      <c r="A784" s="53">
        <v>664</v>
      </c>
      <c r="C784" s="101" t="s">
        <v>215</v>
      </c>
      <c r="H784" s="59" t="s">
        <v>162</v>
      </c>
      <c r="I784" s="118">
        <v>981931192.73208559</v>
      </c>
      <c r="J784" s="118">
        <v>838828361.51034307</v>
      </c>
      <c r="K784" s="118">
        <v>143102831.22174233</v>
      </c>
      <c r="L784" s="118">
        <v>601033.0598090149</v>
      </c>
      <c r="M784" s="118">
        <v>143703864.28155136</v>
      </c>
      <c r="O784" s="51">
        <v>0</v>
      </c>
      <c r="P784" s="51"/>
      <c r="Q784" s="51"/>
      <c r="R784" s="51"/>
      <c r="S784" s="51"/>
      <c r="T784" s="51"/>
      <c r="U784" s="51"/>
      <c r="V784" s="51"/>
      <c r="W784" s="51"/>
      <c r="X784" s="51"/>
      <c r="Y784" s="51"/>
      <c r="Z784" s="51"/>
      <c r="AA784" s="51"/>
    </row>
    <row r="785" spans="1:27" ht="11.65" customHeight="1" thickTop="1">
      <c r="A785" s="53">
        <v>665</v>
      </c>
      <c r="C785" s="101">
        <v>560</v>
      </c>
      <c r="D785" s="3" t="s">
        <v>161</v>
      </c>
      <c r="H785" s="59"/>
      <c r="I785" s="7"/>
      <c r="J785" s="7"/>
      <c r="K785" s="7"/>
      <c r="L785" s="7"/>
      <c r="M785" s="7"/>
      <c r="O785" s="51"/>
      <c r="P785" s="51"/>
      <c r="Q785" s="51"/>
      <c r="R785" s="51"/>
      <c r="S785" s="51"/>
      <c r="T785" s="51"/>
      <c r="U785" s="51"/>
      <c r="V785" s="51"/>
      <c r="W785" s="51"/>
      <c r="X785" s="51"/>
      <c r="Y785" s="51"/>
      <c r="Z785" s="51"/>
      <c r="AA785" s="51"/>
    </row>
    <row r="786" spans="1:27" ht="11.65" customHeight="1">
      <c r="A786" s="53">
        <v>666</v>
      </c>
      <c r="C786" s="101"/>
      <c r="F786" s="101" t="s">
        <v>640</v>
      </c>
      <c r="G786" s="3" t="s">
        <v>249</v>
      </c>
      <c r="H786" s="59"/>
      <c r="I786" s="7">
        <v>6749457.9100000001</v>
      </c>
      <c r="J786" s="7">
        <v>6201108.8718146319</v>
      </c>
      <c r="K786" s="103">
        <v>548349.03818536794</v>
      </c>
      <c r="L786" s="7">
        <v>16468.520983289112</v>
      </c>
      <c r="M786" s="7">
        <v>564817.55916865706</v>
      </c>
      <c r="O786" s="51"/>
      <c r="P786" s="51"/>
      <c r="Q786" s="51"/>
      <c r="R786" s="51"/>
      <c r="S786" s="51"/>
      <c r="T786" s="51"/>
      <c r="U786" s="51"/>
      <c r="V786" s="51"/>
      <c r="W786" s="51"/>
      <c r="X786" s="51"/>
      <c r="Y786" s="51"/>
      <c r="Z786" s="51"/>
      <c r="AA786" s="51"/>
    </row>
    <row r="787" spans="1:27" ht="11.65" customHeight="1">
      <c r="A787" s="53">
        <v>667</v>
      </c>
      <c r="C787" s="101"/>
      <c r="F787" s="101" t="s">
        <v>640</v>
      </c>
      <c r="G787" s="3" t="s">
        <v>639</v>
      </c>
      <c r="H787" s="59"/>
      <c r="I787" s="7">
        <v>0</v>
      </c>
      <c r="J787" s="7">
        <v>0</v>
      </c>
      <c r="K787" s="103">
        <v>0</v>
      </c>
      <c r="L787" s="7">
        <v>770.02890448386358</v>
      </c>
      <c r="M787" s="7">
        <v>770.02890448386358</v>
      </c>
      <c r="O787" s="51"/>
      <c r="P787" s="51"/>
      <c r="Q787" s="51"/>
      <c r="R787" s="51"/>
      <c r="S787" s="51"/>
      <c r="T787" s="51"/>
      <c r="U787" s="51"/>
      <c r="V787" s="51"/>
      <c r="W787" s="51"/>
      <c r="X787" s="51"/>
      <c r="Y787" s="51"/>
      <c r="Z787" s="51"/>
      <c r="AA787" s="51"/>
    </row>
    <row r="788" spans="1:27" ht="11.65" customHeight="1">
      <c r="A788" s="53">
        <v>668</v>
      </c>
      <c r="C788" s="101"/>
      <c r="F788" s="101" t="s">
        <v>640</v>
      </c>
      <c r="G788" s="3" t="s">
        <v>634</v>
      </c>
      <c r="H788" s="59"/>
      <c r="I788" s="7">
        <v>503162.24</v>
      </c>
      <c r="J788" s="7">
        <v>387892.14773352549</v>
      </c>
      <c r="K788" s="103">
        <v>115270.09226647452</v>
      </c>
      <c r="L788" s="7">
        <v>2052.1005805360473</v>
      </c>
      <c r="M788" s="7">
        <v>117322.19284701056</v>
      </c>
      <c r="O788" s="51"/>
      <c r="P788" s="51"/>
      <c r="Q788" s="51"/>
      <c r="R788" s="51"/>
      <c r="S788" s="51"/>
      <c r="T788" s="51"/>
      <c r="U788" s="51"/>
      <c r="V788" s="51"/>
      <c r="W788" s="51"/>
      <c r="X788" s="51"/>
      <c r="Y788" s="51"/>
      <c r="Z788" s="51"/>
      <c r="AA788" s="51"/>
    </row>
    <row r="789" spans="1:27" ht="11.65" customHeight="1">
      <c r="A789" s="53">
        <v>669</v>
      </c>
      <c r="C789" s="101"/>
      <c r="F789" s="101" t="s">
        <v>640</v>
      </c>
      <c r="G789" s="3" t="s">
        <v>636</v>
      </c>
      <c r="H789" s="59"/>
      <c r="I789" s="7">
        <v>-142917.54999999999</v>
      </c>
      <c r="J789" s="7">
        <v>-142917.54999999999</v>
      </c>
      <c r="K789" s="103">
        <v>0</v>
      </c>
      <c r="L789" s="7">
        <v>0</v>
      </c>
      <c r="M789" s="7">
        <v>0</v>
      </c>
      <c r="O789" s="51"/>
      <c r="P789" s="51"/>
      <c r="Q789" s="51"/>
      <c r="R789" s="51"/>
      <c r="S789" s="51"/>
      <c r="T789" s="51"/>
      <c r="U789" s="51"/>
      <c r="V789" s="51"/>
      <c r="W789" s="51"/>
      <c r="X789" s="51"/>
      <c r="Y789" s="51"/>
      <c r="Z789" s="51"/>
      <c r="AA789" s="51"/>
    </row>
    <row r="790" spans="1:27" ht="11.65" customHeight="1">
      <c r="A790" s="53">
        <v>670</v>
      </c>
      <c r="C790" s="101"/>
      <c r="H790" s="59" t="s">
        <v>162</v>
      </c>
      <c r="I790" s="106">
        <v>7109702.6000000006</v>
      </c>
      <c r="J790" s="106">
        <v>6446083.4695481574</v>
      </c>
      <c r="K790" s="106">
        <v>663619.13045184244</v>
      </c>
      <c r="L790" s="106">
        <v>19290.650468309024</v>
      </c>
      <c r="M790" s="106">
        <v>682909.7809201515</v>
      </c>
      <c r="O790" s="51"/>
      <c r="P790" s="51"/>
      <c r="Q790" s="51"/>
      <c r="R790" s="51"/>
      <c r="S790" s="51"/>
      <c r="T790" s="51"/>
      <c r="U790" s="51"/>
      <c r="V790" s="51"/>
      <c r="W790" s="51"/>
      <c r="X790" s="51"/>
      <c r="Y790" s="51"/>
      <c r="Z790" s="51"/>
      <c r="AA790" s="51"/>
    </row>
    <row r="791" spans="1:27" ht="11.65" customHeight="1">
      <c r="A791" s="53">
        <v>671</v>
      </c>
      <c r="C791" s="101"/>
      <c r="H791" s="59"/>
      <c r="I791" s="7"/>
      <c r="J791" s="7"/>
      <c r="K791" s="7"/>
      <c r="L791" s="7"/>
      <c r="M791" s="7"/>
      <c r="O791" s="51"/>
      <c r="P791" s="51"/>
      <c r="Q791" s="51"/>
      <c r="R791" s="51"/>
      <c r="S791" s="51"/>
      <c r="T791" s="51"/>
      <c r="U791" s="51"/>
      <c r="V791" s="51"/>
      <c r="W791" s="51"/>
      <c r="X791" s="51"/>
      <c r="Y791" s="51"/>
      <c r="Z791" s="51"/>
      <c r="AA791" s="51"/>
    </row>
    <row r="792" spans="1:27" ht="11.65" customHeight="1">
      <c r="A792" s="53">
        <v>672</v>
      </c>
      <c r="C792" s="101">
        <v>561</v>
      </c>
      <c r="D792" s="3" t="s">
        <v>216</v>
      </c>
      <c r="H792" s="59"/>
      <c r="I792" s="7"/>
      <c r="J792" s="7"/>
      <c r="K792" s="7"/>
      <c r="L792" s="7"/>
      <c r="M792" s="7"/>
      <c r="O792" s="51"/>
      <c r="P792" s="51"/>
      <c r="Q792" s="51"/>
      <c r="R792" s="51"/>
      <c r="S792" s="51"/>
      <c r="T792" s="51"/>
      <c r="U792" s="51"/>
      <c r="V792" s="51"/>
      <c r="W792" s="51"/>
      <c r="X792" s="51"/>
      <c r="Y792" s="51"/>
      <c r="Z792" s="51"/>
      <c r="AA792" s="51"/>
    </row>
    <row r="793" spans="1:27" ht="11.65" customHeight="1">
      <c r="A793" s="53">
        <v>673</v>
      </c>
      <c r="C793" s="101"/>
      <c r="F793" s="101" t="s">
        <v>640</v>
      </c>
      <c r="G793" s="3" t="s">
        <v>249</v>
      </c>
      <c r="H793" s="59"/>
      <c r="I793" s="7">
        <v>18123812.420000002</v>
      </c>
      <c r="J793" s="7">
        <v>16651371.930514969</v>
      </c>
      <c r="K793" s="103">
        <v>1472440.4894850329</v>
      </c>
      <c r="L793" s="7">
        <v>0</v>
      </c>
      <c r="M793" s="7">
        <v>1472440.4894850329</v>
      </c>
      <c r="O793" s="51"/>
      <c r="P793" s="51"/>
      <c r="Q793" s="51"/>
      <c r="R793" s="51"/>
      <c r="S793" s="51"/>
      <c r="T793" s="51"/>
      <c r="U793" s="51"/>
      <c r="V793" s="51"/>
      <c r="W793" s="51"/>
      <c r="X793" s="51"/>
      <c r="Y793" s="51"/>
      <c r="Z793" s="51"/>
      <c r="AA793" s="51"/>
    </row>
    <row r="794" spans="1:27" ht="11.65" customHeight="1">
      <c r="A794" s="53">
        <v>674</v>
      </c>
      <c r="C794" s="101"/>
      <c r="F794" s="101" t="s">
        <v>640</v>
      </c>
      <c r="G794" s="3" t="s">
        <v>634</v>
      </c>
      <c r="H794" s="59"/>
      <c r="I794" s="7">
        <v>290134.27</v>
      </c>
      <c r="J794" s="7">
        <v>223667.03256865733</v>
      </c>
      <c r="K794" s="103">
        <v>66467.237431342684</v>
      </c>
      <c r="L794" s="7">
        <v>0</v>
      </c>
      <c r="M794" s="7">
        <v>66467.237431342684</v>
      </c>
      <c r="O794" s="51"/>
      <c r="P794" s="51"/>
      <c r="Q794" s="51"/>
      <c r="R794" s="51"/>
      <c r="S794" s="51"/>
      <c r="T794" s="51"/>
      <c r="U794" s="51"/>
      <c r="V794" s="51"/>
      <c r="W794" s="51"/>
      <c r="X794" s="51"/>
      <c r="Y794" s="51"/>
      <c r="Z794" s="51"/>
      <c r="AA794" s="51"/>
    </row>
    <row r="795" spans="1:27" ht="11.65" customHeight="1">
      <c r="A795" s="53">
        <v>675</v>
      </c>
      <c r="C795" s="101"/>
      <c r="F795" s="101" t="s">
        <v>640</v>
      </c>
      <c r="G795" s="3" t="s">
        <v>636</v>
      </c>
      <c r="H795" s="59"/>
      <c r="I795" s="7">
        <v>1669680.92</v>
      </c>
      <c r="J795" s="7">
        <v>1669680.92</v>
      </c>
      <c r="K795" s="103">
        <v>0</v>
      </c>
      <c r="L795" s="7">
        <v>0</v>
      </c>
      <c r="M795" s="7">
        <v>0</v>
      </c>
      <c r="O795" s="51"/>
      <c r="P795" s="51"/>
      <c r="Q795" s="51"/>
      <c r="R795" s="51"/>
      <c r="S795" s="51"/>
      <c r="T795" s="51"/>
      <c r="U795" s="51"/>
      <c r="V795" s="51"/>
      <c r="W795" s="51"/>
      <c r="X795" s="51"/>
      <c r="Y795" s="51"/>
      <c r="Z795" s="51"/>
      <c r="AA795" s="51"/>
    </row>
    <row r="796" spans="1:27" ht="11.65" customHeight="1">
      <c r="A796" s="53">
        <v>676</v>
      </c>
      <c r="C796" s="101"/>
      <c r="H796" s="59" t="s">
        <v>162</v>
      </c>
      <c r="I796" s="106">
        <v>20083627.609999999</v>
      </c>
      <c r="J796" s="106">
        <v>18544719.883083627</v>
      </c>
      <c r="K796" s="106">
        <v>1538907.7269163756</v>
      </c>
      <c r="L796" s="106">
        <v>0</v>
      </c>
      <c r="M796" s="106">
        <v>1538907.7269163756</v>
      </c>
      <c r="O796" s="51"/>
      <c r="P796" s="51"/>
      <c r="Q796" s="51"/>
      <c r="R796" s="51"/>
      <c r="S796" s="51"/>
      <c r="T796" s="51"/>
      <c r="U796" s="51"/>
      <c r="V796" s="51"/>
      <c r="W796" s="51"/>
      <c r="X796" s="51"/>
      <c r="Y796" s="51"/>
      <c r="Z796" s="51"/>
      <c r="AA796" s="51"/>
    </row>
    <row r="797" spans="1:27" ht="11.65" customHeight="1">
      <c r="A797" s="53">
        <v>677</v>
      </c>
      <c r="C797" s="101">
        <v>562</v>
      </c>
      <c r="D797" s="3" t="s">
        <v>217</v>
      </c>
      <c r="H797" s="59"/>
      <c r="I797" s="7"/>
      <c r="J797" s="7"/>
      <c r="K797" s="7"/>
      <c r="L797" s="7"/>
      <c r="M797" s="7"/>
      <c r="O797" s="51"/>
      <c r="P797" s="51"/>
      <c r="Q797" s="51"/>
      <c r="R797" s="51"/>
      <c r="S797" s="51"/>
      <c r="T797" s="51"/>
      <c r="U797" s="51"/>
      <c r="V797" s="51"/>
      <c r="W797" s="51"/>
      <c r="X797" s="51"/>
      <c r="Y797" s="51"/>
      <c r="Z797" s="51"/>
      <c r="AA797" s="51"/>
    </row>
    <row r="798" spans="1:27" ht="11.65" customHeight="1">
      <c r="A798" s="53">
        <v>678</v>
      </c>
      <c r="C798" s="101"/>
      <c r="F798" s="101" t="s">
        <v>640</v>
      </c>
      <c r="G798" s="3" t="s">
        <v>249</v>
      </c>
      <c r="H798" s="59"/>
      <c r="I798" s="7">
        <v>6073.89</v>
      </c>
      <c r="J798" s="7">
        <v>5580.4264087078627</v>
      </c>
      <c r="K798" s="103">
        <v>493.46359129213749</v>
      </c>
      <c r="L798" s="7">
        <v>0</v>
      </c>
      <c r="M798" s="7">
        <v>493.46359129213749</v>
      </c>
      <c r="O798" s="51"/>
      <c r="P798" s="51"/>
      <c r="Q798" s="51"/>
      <c r="R798" s="51"/>
      <c r="S798" s="51"/>
      <c r="T798" s="51"/>
      <c r="U798" s="51"/>
      <c r="V798" s="51"/>
      <c r="W798" s="51"/>
      <c r="X798" s="51"/>
      <c r="Y798" s="51"/>
      <c r="Z798" s="51"/>
      <c r="AA798" s="51"/>
    </row>
    <row r="799" spans="1:27" ht="11.65" customHeight="1">
      <c r="A799" s="53">
        <v>679</v>
      </c>
      <c r="C799" s="101"/>
      <c r="F799" s="101" t="s">
        <v>640</v>
      </c>
      <c r="G799" s="3" t="s">
        <v>639</v>
      </c>
      <c r="H799" s="59"/>
      <c r="I799" s="7">
        <v>68547.53</v>
      </c>
      <c r="J799" s="7">
        <v>52843.887159593432</v>
      </c>
      <c r="K799" s="103">
        <v>15703.642840406566</v>
      </c>
      <c r="L799" s="7">
        <v>0</v>
      </c>
      <c r="M799" s="7">
        <v>15703.642840406566</v>
      </c>
      <c r="O799" s="51"/>
      <c r="P799" s="51"/>
      <c r="Q799" s="51"/>
      <c r="R799" s="51"/>
      <c r="S799" s="51"/>
      <c r="T799" s="51"/>
      <c r="U799" s="51"/>
      <c r="V799" s="51"/>
      <c r="W799" s="51"/>
      <c r="X799" s="51"/>
      <c r="Y799" s="51"/>
      <c r="Z799" s="51"/>
      <c r="AA799" s="51"/>
    </row>
    <row r="800" spans="1:27" ht="11.65" customHeight="1">
      <c r="A800" s="53">
        <v>680</v>
      </c>
      <c r="C800" s="101"/>
      <c r="F800" s="101" t="s">
        <v>640</v>
      </c>
      <c r="G800" s="3" t="s">
        <v>634</v>
      </c>
      <c r="H800" s="59"/>
      <c r="I800" s="7">
        <v>540654.21</v>
      </c>
      <c r="J800" s="7">
        <v>416795.03354240669</v>
      </c>
      <c r="K800" s="103">
        <v>123859.17645759326</v>
      </c>
      <c r="L800" s="7">
        <v>0</v>
      </c>
      <c r="M800" s="7">
        <v>123859.17645759326</v>
      </c>
      <c r="O800" s="51"/>
      <c r="P800" s="51"/>
      <c r="Q800" s="51"/>
      <c r="R800" s="51"/>
      <c r="S800" s="51"/>
      <c r="T800" s="51"/>
      <c r="U800" s="51"/>
      <c r="V800" s="51"/>
      <c r="W800" s="51"/>
      <c r="X800" s="51"/>
      <c r="Y800" s="51"/>
      <c r="Z800" s="51"/>
      <c r="AA800" s="51"/>
    </row>
    <row r="801" spans="1:27" ht="11.65" customHeight="1">
      <c r="A801" s="53">
        <v>681</v>
      </c>
      <c r="C801" s="101"/>
      <c r="F801" s="101" t="s">
        <v>640</v>
      </c>
      <c r="G801" s="3" t="s">
        <v>636</v>
      </c>
      <c r="H801" s="59"/>
      <c r="I801" s="7">
        <v>3069160.35</v>
      </c>
      <c r="J801" s="7">
        <v>3069160.35</v>
      </c>
      <c r="K801" s="103">
        <v>0</v>
      </c>
      <c r="L801" s="7">
        <v>0</v>
      </c>
      <c r="M801" s="7">
        <v>0</v>
      </c>
      <c r="O801" s="51"/>
      <c r="P801" s="51"/>
      <c r="Q801" s="51"/>
      <c r="R801" s="51"/>
      <c r="S801" s="51"/>
      <c r="T801" s="51"/>
      <c r="U801" s="51"/>
      <c r="V801" s="51"/>
      <c r="W801" s="51"/>
      <c r="X801" s="51"/>
      <c r="Y801" s="51"/>
      <c r="Z801" s="51"/>
      <c r="AA801" s="51"/>
    </row>
    <row r="802" spans="1:27" ht="11.65" customHeight="1">
      <c r="A802" s="53">
        <v>682</v>
      </c>
      <c r="C802" s="101"/>
      <c r="H802" s="59" t="s">
        <v>162</v>
      </c>
      <c r="I802" s="106">
        <v>3684435.98</v>
      </c>
      <c r="J802" s="106">
        <v>3544379.6971107079</v>
      </c>
      <c r="K802" s="106">
        <v>140056.28288929196</v>
      </c>
      <c r="L802" s="106">
        <v>0</v>
      </c>
      <c r="M802" s="106">
        <v>140056.28288929196</v>
      </c>
      <c r="O802" s="51"/>
      <c r="P802" s="51"/>
      <c r="Q802" s="51"/>
      <c r="R802" s="51"/>
      <c r="S802" s="51"/>
      <c r="T802" s="51"/>
      <c r="U802" s="51"/>
      <c r="V802" s="51"/>
      <c r="W802" s="51"/>
      <c r="X802" s="51"/>
      <c r="Y802" s="51"/>
      <c r="Z802" s="51"/>
      <c r="AA802" s="51"/>
    </row>
    <row r="803" spans="1:27" ht="11.65" customHeight="1">
      <c r="A803" s="53">
        <v>683</v>
      </c>
      <c r="C803" s="101"/>
      <c r="H803" s="59"/>
      <c r="I803" s="7"/>
      <c r="J803" s="7"/>
      <c r="K803" s="7"/>
      <c r="L803" s="7"/>
      <c r="M803" s="7"/>
      <c r="O803" s="51"/>
      <c r="P803" s="51"/>
      <c r="Q803" s="51"/>
      <c r="R803" s="51"/>
      <c r="S803" s="51"/>
      <c r="T803" s="51"/>
      <c r="U803" s="51"/>
      <c r="V803" s="51"/>
      <c r="W803" s="51"/>
      <c r="X803" s="51"/>
      <c r="Y803" s="51"/>
      <c r="Z803" s="51"/>
      <c r="AA803" s="51"/>
    </row>
    <row r="804" spans="1:27" ht="11.65" customHeight="1">
      <c r="A804" s="53">
        <v>684</v>
      </c>
      <c r="C804" s="101">
        <v>563</v>
      </c>
      <c r="D804" s="3" t="s">
        <v>218</v>
      </c>
      <c r="H804" s="59"/>
      <c r="I804" s="7"/>
      <c r="J804" s="7"/>
      <c r="K804" s="7"/>
      <c r="L804" s="7"/>
      <c r="M804" s="7"/>
      <c r="O804" s="51"/>
      <c r="P804" s="51"/>
      <c r="Q804" s="51"/>
      <c r="R804" s="51"/>
      <c r="S804" s="51"/>
      <c r="T804" s="51"/>
      <c r="U804" s="51"/>
      <c r="V804" s="51"/>
      <c r="W804" s="51"/>
      <c r="X804" s="51"/>
      <c r="Y804" s="51"/>
      <c r="Z804" s="51"/>
      <c r="AA804" s="51"/>
    </row>
    <row r="805" spans="1:27" ht="11.65" customHeight="1">
      <c r="A805" s="53">
        <v>685</v>
      </c>
      <c r="C805" s="101"/>
      <c r="F805" s="101" t="s">
        <v>640</v>
      </c>
      <c r="G805" s="3" t="s">
        <v>249</v>
      </c>
      <c r="H805" s="59"/>
      <c r="I805" s="7">
        <v>0</v>
      </c>
      <c r="J805" s="7">
        <v>0</v>
      </c>
      <c r="K805" s="103">
        <v>0</v>
      </c>
      <c r="L805" s="7">
        <v>0</v>
      </c>
      <c r="M805" s="7">
        <v>0</v>
      </c>
      <c r="O805" s="51"/>
      <c r="P805" s="51"/>
      <c r="Q805" s="51"/>
      <c r="R805" s="51"/>
      <c r="S805" s="51"/>
      <c r="T805" s="51"/>
      <c r="U805" s="51"/>
      <c r="V805" s="51"/>
      <c r="W805" s="51"/>
      <c r="X805" s="51"/>
      <c r="Y805" s="51"/>
      <c r="Z805" s="51"/>
      <c r="AA805" s="51"/>
    </row>
    <row r="806" spans="1:27" ht="11.65" customHeight="1">
      <c r="A806" s="53">
        <v>686</v>
      </c>
      <c r="C806" s="101"/>
      <c r="F806" s="101" t="s">
        <v>640</v>
      </c>
      <c r="G806" s="3" t="s">
        <v>634</v>
      </c>
      <c r="H806" s="59"/>
      <c r="I806" s="7">
        <v>101312.09</v>
      </c>
      <c r="J806" s="7">
        <v>78102.371476588203</v>
      </c>
      <c r="K806" s="103">
        <v>23209.718523411793</v>
      </c>
      <c r="L806" s="7">
        <v>0</v>
      </c>
      <c r="M806" s="7">
        <v>23209.718523411793</v>
      </c>
      <c r="O806" s="51"/>
      <c r="P806" s="51"/>
      <c r="Q806" s="51"/>
      <c r="R806" s="51"/>
      <c r="S806" s="51"/>
      <c r="T806" s="51"/>
      <c r="U806" s="51"/>
      <c r="V806" s="51"/>
      <c r="W806" s="51"/>
      <c r="X806" s="51"/>
      <c r="Y806" s="51"/>
      <c r="Z806" s="51"/>
      <c r="AA806" s="51"/>
    </row>
    <row r="807" spans="1:27" ht="11.65" customHeight="1">
      <c r="A807" s="53">
        <v>687</v>
      </c>
      <c r="C807" s="101"/>
      <c r="F807" s="101" t="s">
        <v>640</v>
      </c>
      <c r="G807" s="3" t="s">
        <v>636</v>
      </c>
      <c r="H807" s="59"/>
      <c r="I807" s="7">
        <v>438638.96</v>
      </c>
      <c r="J807" s="7">
        <v>438638.96</v>
      </c>
      <c r="K807" s="103">
        <v>0</v>
      </c>
      <c r="L807" s="7">
        <v>0</v>
      </c>
      <c r="M807" s="7">
        <v>0</v>
      </c>
      <c r="O807" s="51"/>
      <c r="P807" s="51"/>
      <c r="Q807" s="51"/>
      <c r="R807" s="51"/>
      <c r="S807" s="51"/>
      <c r="T807" s="51"/>
      <c r="U807" s="51"/>
      <c r="V807" s="51"/>
      <c r="W807" s="51"/>
      <c r="X807" s="51"/>
      <c r="Y807" s="51"/>
      <c r="Z807" s="51"/>
      <c r="AA807" s="51"/>
    </row>
    <row r="808" spans="1:27" ht="11.65" customHeight="1">
      <c r="A808" s="53">
        <v>688</v>
      </c>
      <c r="C808" s="101"/>
      <c r="H808" s="59" t="s">
        <v>162</v>
      </c>
      <c r="I808" s="106">
        <v>539951.05000000005</v>
      </c>
      <c r="J808" s="106">
        <v>516741.33147658821</v>
      </c>
      <c r="K808" s="106">
        <v>23209.718523411793</v>
      </c>
      <c r="L808" s="106">
        <v>0</v>
      </c>
      <c r="M808" s="106">
        <v>23209.718523411793</v>
      </c>
      <c r="O808" s="51"/>
      <c r="P808" s="51"/>
      <c r="Q808" s="51"/>
      <c r="R808" s="51"/>
      <c r="S808" s="51"/>
      <c r="T808" s="51"/>
      <c r="U808" s="51"/>
      <c r="V808" s="51"/>
      <c r="W808" s="51"/>
      <c r="X808" s="51"/>
      <c r="Y808" s="51"/>
      <c r="Z808" s="51"/>
      <c r="AA808" s="51"/>
    </row>
    <row r="809" spans="1:27" ht="11.65" customHeight="1">
      <c r="A809" s="53">
        <v>689</v>
      </c>
      <c r="C809" s="101"/>
      <c r="H809" s="59"/>
      <c r="I809" s="7"/>
      <c r="J809" s="7"/>
      <c r="K809" s="7"/>
      <c r="L809" s="7"/>
      <c r="M809" s="7"/>
      <c r="O809" s="51"/>
      <c r="P809" s="51"/>
      <c r="Q809" s="51"/>
      <c r="R809" s="51"/>
      <c r="S809" s="51"/>
      <c r="T809" s="51"/>
      <c r="U809" s="51"/>
      <c r="V809" s="51"/>
      <c r="W809" s="51"/>
      <c r="X809" s="51"/>
      <c r="Y809" s="51"/>
      <c r="Z809" s="51"/>
      <c r="AA809" s="51"/>
    </row>
    <row r="810" spans="1:27" ht="11.65" customHeight="1">
      <c r="A810" s="53">
        <v>690</v>
      </c>
      <c r="C810" s="101">
        <v>564</v>
      </c>
      <c r="D810" s="3" t="s">
        <v>219</v>
      </c>
      <c r="H810" s="59"/>
      <c r="I810" s="7"/>
      <c r="J810" s="7"/>
      <c r="K810" s="7"/>
      <c r="L810" s="7"/>
      <c r="M810" s="7"/>
      <c r="O810" s="51"/>
      <c r="P810" s="51"/>
      <c r="Q810" s="51"/>
      <c r="R810" s="51"/>
      <c r="S810" s="51"/>
      <c r="T810" s="51"/>
      <c r="U810" s="51"/>
      <c r="V810" s="51"/>
      <c r="W810" s="51"/>
      <c r="X810" s="51"/>
      <c r="Y810" s="51"/>
      <c r="Z810" s="51"/>
      <c r="AA810" s="51"/>
    </row>
    <row r="811" spans="1:27" ht="11.65" customHeight="1">
      <c r="A811" s="53">
        <v>691</v>
      </c>
      <c r="C811" s="101"/>
      <c r="F811" s="101" t="s">
        <v>640</v>
      </c>
      <c r="G811" s="3" t="s">
        <v>249</v>
      </c>
      <c r="H811" s="59"/>
      <c r="I811" s="7">
        <v>0</v>
      </c>
      <c r="J811" s="7">
        <v>0</v>
      </c>
      <c r="K811" s="103">
        <v>0</v>
      </c>
      <c r="L811" s="7">
        <v>0</v>
      </c>
      <c r="M811" s="7">
        <v>0</v>
      </c>
      <c r="O811" s="51"/>
      <c r="P811" s="51"/>
      <c r="Q811" s="51"/>
      <c r="R811" s="51"/>
      <c r="S811" s="51"/>
      <c r="T811" s="51"/>
      <c r="U811" s="51"/>
      <c r="V811" s="51"/>
      <c r="W811" s="51"/>
      <c r="X811" s="51"/>
      <c r="Y811" s="51"/>
      <c r="Z811" s="51"/>
      <c r="AA811" s="51"/>
    </row>
    <row r="812" spans="1:27" ht="11.65" customHeight="1">
      <c r="A812" s="53">
        <v>692</v>
      </c>
      <c r="C812" s="101"/>
      <c r="F812" s="101" t="s">
        <v>640</v>
      </c>
      <c r="G812" s="3" t="s">
        <v>634</v>
      </c>
      <c r="H812" s="59"/>
      <c r="I812" s="7">
        <v>0</v>
      </c>
      <c r="J812" s="7">
        <v>0</v>
      </c>
      <c r="K812" s="103">
        <v>0</v>
      </c>
      <c r="L812" s="7">
        <v>0</v>
      </c>
      <c r="M812" s="7">
        <v>0</v>
      </c>
      <c r="O812" s="51"/>
      <c r="P812" s="51"/>
      <c r="Q812" s="51"/>
      <c r="R812" s="51"/>
      <c r="S812" s="51"/>
      <c r="T812" s="51"/>
      <c r="U812" s="51"/>
      <c r="V812" s="51"/>
      <c r="W812" s="51"/>
      <c r="X812" s="51"/>
      <c r="Y812" s="51"/>
      <c r="Z812" s="51"/>
      <c r="AA812" s="51"/>
    </row>
    <row r="813" spans="1:27" ht="11.65" customHeight="1">
      <c r="A813" s="53">
        <v>693</v>
      </c>
      <c r="C813" s="101"/>
      <c r="F813" s="101" t="s">
        <v>640</v>
      </c>
      <c r="G813" s="3" t="s">
        <v>636</v>
      </c>
      <c r="H813" s="59"/>
      <c r="I813" s="7">
        <v>0</v>
      </c>
      <c r="J813" s="7">
        <v>0</v>
      </c>
      <c r="K813" s="103">
        <v>0</v>
      </c>
      <c r="L813" s="7">
        <v>0</v>
      </c>
      <c r="M813" s="7">
        <v>0</v>
      </c>
      <c r="O813" s="51"/>
      <c r="P813" s="51"/>
      <c r="Q813" s="51"/>
      <c r="R813" s="51"/>
      <c r="S813" s="51"/>
      <c r="T813" s="51"/>
      <c r="U813" s="51"/>
      <c r="V813" s="51"/>
      <c r="W813" s="51"/>
      <c r="X813" s="51"/>
      <c r="Y813" s="51"/>
      <c r="Z813" s="51"/>
      <c r="AA813" s="51"/>
    </row>
    <row r="814" spans="1:27" ht="11.65" customHeight="1">
      <c r="A814" s="53">
        <v>694</v>
      </c>
      <c r="C814" s="101"/>
      <c r="H814" s="59" t="s">
        <v>162</v>
      </c>
      <c r="I814" s="106">
        <v>0</v>
      </c>
      <c r="J814" s="106">
        <v>0</v>
      </c>
      <c r="K814" s="106">
        <v>0</v>
      </c>
      <c r="L814" s="106">
        <v>0</v>
      </c>
      <c r="M814" s="106">
        <v>0</v>
      </c>
      <c r="O814" s="51"/>
      <c r="P814" s="51"/>
      <c r="Q814" s="51"/>
      <c r="R814" s="51"/>
      <c r="S814" s="51"/>
      <c r="T814" s="51"/>
      <c r="U814" s="51"/>
      <c r="V814" s="51"/>
      <c r="W814" s="51"/>
      <c r="X814" s="51"/>
      <c r="Y814" s="51"/>
      <c r="Z814" s="51"/>
      <c r="AA814" s="51"/>
    </row>
    <row r="815" spans="1:27" ht="11.65" customHeight="1">
      <c r="A815" s="53">
        <v>695</v>
      </c>
      <c r="C815" s="101"/>
      <c r="H815" s="59"/>
      <c r="I815" s="7"/>
      <c r="J815" s="7"/>
      <c r="K815" s="7"/>
      <c r="L815" s="7"/>
      <c r="M815" s="7"/>
      <c r="O815" s="51"/>
      <c r="P815" s="51"/>
      <c r="Q815" s="51"/>
      <c r="R815" s="51"/>
      <c r="S815" s="51"/>
      <c r="T815" s="51"/>
      <c r="U815" s="51"/>
      <c r="V815" s="51"/>
      <c r="W815" s="51"/>
      <c r="X815" s="51"/>
      <c r="Y815" s="51"/>
      <c r="Z815" s="51"/>
      <c r="AA815" s="51"/>
    </row>
    <row r="816" spans="1:27" ht="11.65" customHeight="1">
      <c r="A816" s="53">
        <v>696</v>
      </c>
      <c r="C816" s="101">
        <v>565</v>
      </c>
      <c r="D816" s="3" t="s">
        <v>220</v>
      </c>
      <c r="H816" s="59"/>
      <c r="I816" s="7"/>
      <c r="J816" s="7"/>
      <c r="K816" s="7"/>
      <c r="L816" s="7"/>
      <c r="M816" s="7"/>
      <c r="O816" s="51"/>
      <c r="P816" s="51"/>
      <c r="Q816" s="51"/>
      <c r="R816" s="51"/>
      <c r="S816" s="51"/>
      <c r="T816" s="51"/>
      <c r="U816" s="51"/>
      <c r="V816" s="51"/>
      <c r="W816" s="51"/>
      <c r="X816" s="51"/>
      <c r="Y816" s="51"/>
      <c r="Z816" s="51"/>
      <c r="AA816" s="51"/>
    </row>
    <row r="817" spans="1:27" ht="11.65" customHeight="1">
      <c r="A817" s="53">
        <v>697</v>
      </c>
      <c r="C817" s="101"/>
      <c r="F817" s="101" t="s">
        <v>640</v>
      </c>
      <c r="G817" s="3" t="s">
        <v>249</v>
      </c>
      <c r="H817" s="59"/>
      <c r="I817" s="7">
        <v>0</v>
      </c>
      <c r="J817" s="7">
        <v>0</v>
      </c>
      <c r="K817" s="103">
        <v>0</v>
      </c>
      <c r="L817" s="7">
        <v>0</v>
      </c>
      <c r="M817" s="7">
        <v>0</v>
      </c>
      <c r="O817" s="51"/>
      <c r="P817" s="51"/>
      <c r="Q817" s="51"/>
      <c r="R817" s="51"/>
      <c r="S817" s="51"/>
      <c r="T817" s="51"/>
      <c r="U817" s="51"/>
      <c r="V817" s="51"/>
      <c r="W817" s="51"/>
      <c r="X817" s="51"/>
      <c r="Y817" s="51"/>
      <c r="Z817" s="51"/>
      <c r="AA817" s="51"/>
    </row>
    <row r="818" spans="1:27" ht="11.65" customHeight="1">
      <c r="A818" s="53">
        <v>698</v>
      </c>
      <c r="C818" s="101"/>
      <c r="F818" s="101" t="s">
        <v>640</v>
      </c>
      <c r="G818" s="3" t="s">
        <v>630</v>
      </c>
      <c r="H818" s="59"/>
      <c r="I818" s="7">
        <v>0</v>
      </c>
      <c r="J818" s="7">
        <v>0</v>
      </c>
      <c r="K818" s="103">
        <v>0</v>
      </c>
      <c r="L818" s="7">
        <v>0</v>
      </c>
      <c r="M818" s="7">
        <v>0</v>
      </c>
      <c r="O818" s="51"/>
      <c r="P818" s="51"/>
      <c r="Q818" s="51"/>
      <c r="R818" s="51"/>
      <c r="S818" s="51"/>
      <c r="T818" s="51"/>
      <c r="U818" s="51"/>
      <c r="V818" s="51"/>
      <c r="W818" s="51"/>
      <c r="X818" s="51"/>
      <c r="Y818" s="51"/>
      <c r="Z818" s="51"/>
      <c r="AA818" s="51"/>
    </row>
    <row r="819" spans="1:27" ht="11.65" customHeight="1">
      <c r="A819" s="53">
        <v>699</v>
      </c>
      <c r="C819" s="101"/>
      <c r="F819" s="101" t="s">
        <v>640</v>
      </c>
      <c r="G819" s="3" t="s">
        <v>634</v>
      </c>
      <c r="H819" s="59"/>
      <c r="I819" s="7">
        <v>0</v>
      </c>
      <c r="J819" s="7">
        <v>0</v>
      </c>
      <c r="K819" s="103">
        <v>0</v>
      </c>
      <c r="L819" s="7">
        <v>0</v>
      </c>
      <c r="M819" s="7">
        <v>0</v>
      </c>
      <c r="O819" s="51"/>
      <c r="P819" s="51"/>
      <c r="Q819" s="51"/>
      <c r="R819" s="51"/>
      <c r="S819" s="51"/>
      <c r="T819" s="51"/>
      <c r="U819" s="51"/>
      <c r="V819" s="51"/>
      <c r="W819" s="51"/>
      <c r="X819" s="51"/>
      <c r="Y819" s="51"/>
      <c r="Z819" s="51"/>
      <c r="AA819" s="51"/>
    </row>
    <row r="820" spans="1:27" ht="11.65" customHeight="1">
      <c r="A820" s="53">
        <v>700</v>
      </c>
      <c r="C820" s="101"/>
      <c r="F820" s="101" t="s">
        <v>640</v>
      </c>
      <c r="G820" s="3" t="s">
        <v>636</v>
      </c>
      <c r="H820" s="59"/>
      <c r="I820" s="7">
        <v>0</v>
      </c>
      <c r="J820" s="7">
        <v>0</v>
      </c>
      <c r="K820" s="103">
        <v>0</v>
      </c>
      <c r="L820" s="7">
        <v>0</v>
      </c>
      <c r="M820" s="7">
        <v>0</v>
      </c>
      <c r="O820" s="51"/>
      <c r="P820" s="51"/>
      <c r="Q820" s="51"/>
      <c r="R820" s="51"/>
      <c r="S820" s="51"/>
      <c r="T820" s="51"/>
      <c r="U820" s="51"/>
      <c r="V820" s="51"/>
      <c r="W820" s="51"/>
      <c r="X820" s="51"/>
      <c r="Y820" s="51"/>
      <c r="Z820" s="51"/>
      <c r="AA820" s="51"/>
    </row>
    <row r="821" spans="1:27" ht="11.65" customHeight="1">
      <c r="A821" s="53">
        <v>701</v>
      </c>
      <c r="C821" s="101"/>
      <c r="F821" s="101" t="s">
        <v>640</v>
      </c>
      <c r="G821" s="3" t="s">
        <v>637</v>
      </c>
      <c r="H821" s="59"/>
      <c r="I821" s="7">
        <v>0</v>
      </c>
      <c r="J821" s="7">
        <v>0</v>
      </c>
      <c r="K821" s="103">
        <v>0</v>
      </c>
      <c r="L821" s="7">
        <v>0</v>
      </c>
      <c r="M821" s="7">
        <v>0</v>
      </c>
      <c r="O821" s="51"/>
      <c r="P821" s="51"/>
      <c r="Q821" s="51"/>
      <c r="R821" s="51"/>
      <c r="S821" s="51"/>
      <c r="T821" s="51"/>
      <c r="U821" s="51"/>
      <c r="V821" s="51"/>
      <c r="W821" s="51"/>
      <c r="X821" s="51"/>
      <c r="Y821" s="51"/>
      <c r="Z821" s="51"/>
      <c r="AA821" s="51"/>
    </row>
    <row r="822" spans="1:27" ht="11.65" customHeight="1">
      <c r="A822" s="53">
        <v>702</v>
      </c>
      <c r="C822" s="101"/>
      <c r="F822" s="101" t="s">
        <v>640</v>
      </c>
      <c r="G822" s="3" t="s">
        <v>398</v>
      </c>
      <c r="H822" s="59"/>
      <c r="I822" s="7">
        <v>0</v>
      </c>
      <c r="J822" s="7">
        <v>0</v>
      </c>
      <c r="K822" s="103">
        <v>0</v>
      </c>
      <c r="L822" s="7">
        <v>0</v>
      </c>
      <c r="M822" s="7">
        <v>0</v>
      </c>
      <c r="O822" s="51"/>
      <c r="P822" s="51"/>
      <c r="Q822" s="51"/>
      <c r="R822" s="51"/>
      <c r="S822" s="51"/>
      <c r="T822" s="51"/>
      <c r="U822" s="51"/>
      <c r="V822" s="51"/>
      <c r="W822" s="51"/>
      <c r="X822" s="51"/>
      <c r="Y822" s="51"/>
      <c r="Z822" s="51"/>
      <c r="AA822" s="51"/>
    </row>
    <row r="823" spans="1:27" ht="11.65" customHeight="1">
      <c r="A823" s="53">
        <v>703</v>
      </c>
      <c r="C823" s="101"/>
      <c r="H823" s="59" t="s">
        <v>162</v>
      </c>
      <c r="I823" s="106">
        <v>0</v>
      </c>
      <c r="J823" s="106">
        <v>0</v>
      </c>
      <c r="K823" s="106">
        <v>0</v>
      </c>
      <c r="L823" s="106">
        <v>0</v>
      </c>
      <c r="M823" s="106">
        <v>0</v>
      </c>
      <c r="O823" s="51"/>
      <c r="P823" s="51"/>
      <c r="Q823" s="51"/>
      <c r="R823" s="51"/>
      <c r="S823" s="51"/>
      <c r="T823" s="51"/>
      <c r="U823" s="51"/>
      <c r="V823" s="51"/>
      <c r="W823" s="51"/>
      <c r="X823" s="51"/>
      <c r="Y823" s="51"/>
      <c r="Z823" s="51"/>
      <c r="AA823" s="51"/>
    </row>
    <row r="824" spans="1:27" ht="11.65" customHeight="1">
      <c r="A824" s="53">
        <v>704</v>
      </c>
      <c r="C824" s="101"/>
      <c r="H824" s="59"/>
      <c r="I824" s="7"/>
      <c r="J824" s="7"/>
      <c r="K824" s="7"/>
      <c r="L824" s="7"/>
      <c r="M824" s="7"/>
      <c r="O824" s="51"/>
      <c r="P824" s="51"/>
      <c r="Q824" s="51"/>
      <c r="R824" s="51"/>
      <c r="S824" s="51"/>
      <c r="T824" s="51"/>
      <c r="U824" s="51"/>
      <c r="V824" s="51"/>
      <c r="W824" s="51"/>
      <c r="X824" s="51"/>
      <c r="Y824" s="51"/>
      <c r="Z824" s="51"/>
      <c r="AA824" s="51"/>
    </row>
    <row r="825" spans="1:27" ht="11.65" customHeight="1">
      <c r="A825" s="53">
        <v>705</v>
      </c>
      <c r="C825" s="101" t="s">
        <v>221</v>
      </c>
      <c r="D825" s="3" t="s">
        <v>222</v>
      </c>
      <c r="H825" s="59"/>
      <c r="I825" s="7"/>
      <c r="J825" s="7"/>
      <c r="K825" s="7"/>
      <c r="L825" s="7"/>
      <c r="M825" s="7"/>
      <c r="O825" s="51"/>
      <c r="P825" s="51"/>
      <c r="Q825" s="51"/>
      <c r="R825" s="51"/>
      <c r="S825" s="51"/>
      <c r="T825" s="51"/>
      <c r="U825" s="51"/>
      <c r="V825" s="51"/>
      <c r="W825" s="51"/>
      <c r="X825" s="51"/>
      <c r="Y825" s="51"/>
      <c r="Z825" s="51"/>
      <c r="AA825" s="51"/>
    </row>
    <row r="826" spans="1:27" ht="11.65" customHeight="1">
      <c r="A826" s="53">
        <v>706</v>
      </c>
      <c r="C826" s="101"/>
      <c r="G826" s="3" t="s">
        <v>249</v>
      </c>
      <c r="H826" s="59"/>
      <c r="I826" s="7">
        <v>0</v>
      </c>
      <c r="J826" s="7">
        <v>0</v>
      </c>
      <c r="K826" s="7">
        <v>0</v>
      </c>
      <c r="L826" s="7">
        <v>0</v>
      </c>
      <c r="M826" s="7">
        <v>0</v>
      </c>
      <c r="O826" s="51"/>
      <c r="P826" s="51"/>
      <c r="Q826" s="51"/>
      <c r="R826" s="51"/>
      <c r="S826" s="51"/>
      <c r="T826" s="51"/>
      <c r="U826" s="51"/>
      <c r="V826" s="51"/>
      <c r="W826" s="51"/>
      <c r="X826" s="51"/>
      <c r="Y826" s="51"/>
      <c r="Z826" s="51"/>
      <c r="AA826" s="51"/>
    </row>
    <row r="827" spans="1:27" ht="11.65" customHeight="1">
      <c r="A827" s="53">
        <v>707</v>
      </c>
      <c r="C827" s="101"/>
      <c r="G827" s="3" t="s">
        <v>630</v>
      </c>
      <c r="H827" s="59"/>
      <c r="I827" s="7">
        <v>0</v>
      </c>
      <c r="J827" s="7">
        <v>0</v>
      </c>
      <c r="K827" s="7">
        <v>0</v>
      </c>
      <c r="L827" s="7">
        <v>0</v>
      </c>
      <c r="M827" s="7">
        <v>0</v>
      </c>
      <c r="O827" s="51"/>
      <c r="P827" s="51"/>
      <c r="Q827" s="51"/>
      <c r="R827" s="51"/>
      <c r="S827" s="51"/>
      <c r="T827" s="51"/>
      <c r="U827" s="51"/>
      <c r="V827" s="51"/>
      <c r="W827" s="51"/>
      <c r="X827" s="51"/>
      <c r="Y827" s="51"/>
      <c r="Z827" s="51"/>
      <c r="AA827" s="51"/>
    </row>
    <row r="828" spans="1:27" ht="11.65" customHeight="1">
      <c r="A828" s="53">
        <v>708</v>
      </c>
      <c r="C828" s="101"/>
      <c r="G828" s="3" t="s">
        <v>634</v>
      </c>
      <c r="H828" s="59"/>
      <c r="I828" s="7">
        <v>110929908.06500003</v>
      </c>
      <c r="J828" s="7">
        <v>85516831.086560458</v>
      </c>
      <c r="K828" s="7">
        <v>25413076.978439577</v>
      </c>
      <c r="L828" s="7">
        <v>0</v>
      </c>
      <c r="M828" s="7">
        <v>25413076.978439577</v>
      </c>
      <c r="O828" s="51"/>
      <c r="P828" s="51"/>
      <c r="Q828" s="51"/>
      <c r="R828" s="51"/>
      <c r="S828" s="51"/>
      <c r="T828" s="51"/>
      <c r="U828" s="51"/>
      <c r="V828" s="51"/>
      <c r="W828" s="51"/>
      <c r="X828" s="51"/>
      <c r="Y828" s="51"/>
      <c r="Z828" s="51"/>
      <c r="AA828" s="51"/>
    </row>
    <row r="829" spans="1:27" ht="11.65" customHeight="1">
      <c r="A829" s="53">
        <v>709</v>
      </c>
      <c r="C829" s="101"/>
      <c r="G829" s="3" t="s">
        <v>636</v>
      </c>
      <c r="H829" s="59"/>
      <c r="I829" s="7">
        <v>0</v>
      </c>
      <c r="J829" s="7">
        <v>0</v>
      </c>
      <c r="K829" s="7">
        <v>0</v>
      </c>
      <c r="L829" s="7">
        <v>0</v>
      </c>
      <c r="M829" s="7">
        <v>0</v>
      </c>
      <c r="O829" s="51"/>
      <c r="P829" s="51"/>
      <c r="Q829" s="51"/>
      <c r="R829" s="51"/>
      <c r="S829" s="51"/>
      <c r="T829" s="51"/>
      <c r="U829" s="51"/>
      <c r="V829" s="51"/>
      <c r="W829" s="51"/>
      <c r="X829" s="51"/>
      <c r="Y829" s="51"/>
      <c r="Z829" s="51"/>
      <c r="AA829" s="51"/>
    </row>
    <row r="830" spans="1:27" ht="11.65" customHeight="1">
      <c r="A830" s="53">
        <v>710</v>
      </c>
      <c r="C830" s="101"/>
      <c r="G830" s="3" t="s">
        <v>637</v>
      </c>
      <c r="H830" s="59"/>
      <c r="I830" s="7">
        <v>0</v>
      </c>
      <c r="J830" s="7">
        <v>0</v>
      </c>
      <c r="K830" s="7">
        <v>0</v>
      </c>
      <c r="L830" s="7">
        <v>0</v>
      </c>
      <c r="M830" s="7">
        <v>0</v>
      </c>
      <c r="O830" s="51"/>
      <c r="P830" s="51"/>
      <c r="Q830" s="51"/>
      <c r="R830" s="51"/>
      <c r="S830" s="51"/>
      <c r="T830" s="51"/>
      <c r="U830" s="51"/>
      <c r="V830" s="51"/>
      <c r="W830" s="51"/>
      <c r="X830" s="51"/>
      <c r="Y830" s="51"/>
      <c r="Z830" s="51"/>
      <c r="AA830" s="51"/>
    </row>
    <row r="831" spans="1:27" ht="11.65" customHeight="1">
      <c r="A831" s="53">
        <v>711</v>
      </c>
      <c r="C831" s="101"/>
      <c r="G831" s="3" t="s">
        <v>398</v>
      </c>
      <c r="H831" s="59"/>
      <c r="I831" s="7">
        <v>0</v>
      </c>
      <c r="J831" s="7">
        <v>0</v>
      </c>
      <c r="K831" s="7">
        <v>0</v>
      </c>
      <c r="L831" s="7">
        <v>0</v>
      </c>
      <c r="M831" s="7">
        <v>0</v>
      </c>
      <c r="O831" s="51"/>
      <c r="P831" s="51"/>
      <c r="Q831" s="51"/>
      <c r="R831" s="51"/>
      <c r="S831" s="51"/>
      <c r="T831" s="51"/>
      <c r="U831" s="51"/>
      <c r="V831" s="51"/>
      <c r="W831" s="51"/>
      <c r="X831" s="51"/>
      <c r="Y831" s="51"/>
      <c r="Z831" s="51"/>
      <c r="AA831" s="51"/>
    </row>
    <row r="832" spans="1:27" ht="11.65" customHeight="1">
      <c r="A832" s="53">
        <v>712</v>
      </c>
      <c r="C832" s="101"/>
      <c r="H832" s="59"/>
      <c r="I832" s="106">
        <v>110929908.06500003</v>
      </c>
      <c r="J832" s="106">
        <v>85516831.086560458</v>
      </c>
      <c r="K832" s="106">
        <v>25413076.978439577</v>
      </c>
      <c r="L832" s="106">
        <v>0</v>
      </c>
      <c r="M832" s="106">
        <v>25413076.978439577</v>
      </c>
      <c r="O832" s="51"/>
      <c r="P832" s="51"/>
      <c r="Q832" s="51"/>
      <c r="R832" s="51"/>
      <c r="S832" s="51"/>
      <c r="T832" s="51"/>
      <c r="U832" s="51"/>
      <c r="V832" s="51"/>
      <c r="W832" s="51"/>
      <c r="X832" s="51"/>
      <c r="Y832" s="51"/>
      <c r="Z832" s="51"/>
      <c r="AA832" s="51"/>
    </row>
    <row r="833" spans="1:27" ht="11.65" customHeight="1">
      <c r="A833" s="53">
        <v>713</v>
      </c>
      <c r="C833" s="101"/>
      <c r="H833" s="59"/>
      <c r="I833" s="51"/>
      <c r="J833" s="51"/>
      <c r="K833" s="51"/>
      <c r="L833" s="51"/>
      <c r="M833" s="51"/>
      <c r="O833" s="51"/>
      <c r="P833" s="51"/>
      <c r="Q833" s="51"/>
      <c r="R833" s="51"/>
      <c r="S833" s="51"/>
      <c r="T833" s="51"/>
      <c r="U833" s="51"/>
      <c r="V833" s="51"/>
      <c r="W833" s="51"/>
      <c r="X833" s="51"/>
      <c r="Y833" s="51"/>
      <c r="Z833" s="51"/>
      <c r="AA833" s="51"/>
    </row>
    <row r="834" spans="1:27" ht="11.65" customHeight="1">
      <c r="A834" s="53">
        <v>714</v>
      </c>
      <c r="C834" s="101"/>
      <c r="D834" s="3" t="s">
        <v>223</v>
      </c>
      <c r="H834" s="59"/>
      <c r="I834" s="106">
        <v>110929908.06500003</v>
      </c>
      <c r="J834" s="106">
        <v>85516831.086560458</v>
      </c>
      <c r="K834" s="106">
        <v>25413076.978439577</v>
      </c>
      <c r="L834" s="106">
        <v>0</v>
      </c>
      <c r="M834" s="106">
        <v>25413076.978439577</v>
      </c>
      <c r="O834" s="51"/>
      <c r="P834" s="51"/>
      <c r="Q834" s="51"/>
      <c r="R834" s="51"/>
      <c r="S834" s="51"/>
      <c r="T834" s="51"/>
      <c r="U834" s="51"/>
      <c r="V834" s="51"/>
      <c r="W834" s="51"/>
      <c r="X834" s="51"/>
      <c r="Y834" s="51"/>
      <c r="Z834" s="51"/>
      <c r="AA834" s="51"/>
    </row>
    <row r="835" spans="1:27" ht="11.65" customHeight="1">
      <c r="A835" s="53">
        <v>715</v>
      </c>
      <c r="C835" s="101"/>
      <c r="H835" s="59"/>
      <c r="I835" s="51"/>
      <c r="J835" s="51"/>
      <c r="K835" s="51"/>
      <c r="L835" s="51"/>
      <c r="M835" s="51"/>
      <c r="O835" s="51"/>
      <c r="P835" s="51"/>
      <c r="Q835" s="51"/>
      <c r="R835" s="51"/>
      <c r="S835" s="51"/>
      <c r="T835" s="51"/>
      <c r="U835" s="51"/>
      <c r="V835" s="51"/>
      <c r="W835" s="51"/>
      <c r="X835" s="51"/>
      <c r="Y835" s="51"/>
      <c r="Z835" s="51"/>
      <c r="AA835" s="51"/>
    </row>
    <row r="836" spans="1:27" ht="11.65" customHeight="1">
      <c r="A836" s="53">
        <v>716</v>
      </c>
      <c r="C836" s="101">
        <v>566</v>
      </c>
      <c r="D836" s="3" t="s">
        <v>224</v>
      </c>
      <c r="H836" s="59"/>
      <c r="I836" s="7"/>
      <c r="J836" s="7"/>
      <c r="K836" s="7"/>
      <c r="L836" s="7"/>
      <c r="M836" s="7"/>
      <c r="O836" s="51"/>
      <c r="P836" s="51"/>
      <c r="Q836" s="51"/>
      <c r="R836" s="51"/>
      <c r="S836" s="51"/>
      <c r="T836" s="51"/>
      <c r="U836" s="51"/>
      <c r="V836" s="51"/>
      <c r="W836" s="51"/>
      <c r="X836" s="51"/>
      <c r="Y836" s="51"/>
      <c r="Z836" s="51"/>
      <c r="AA836" s="51"/>
    </row>
    <row r="837" spans="1:27" ht="11.65" customHeight="1">
      <c r="A837" s="53">
        <v>717</v>
      </c>
      <c r="C837" s="101"/>
      <c r="F837" s="101" t="s">
        <v>640</v>
      </c>
      <c r="G837" s="3" t="s">
        <v>249</v>
      </c>
      <c r="H837" s="59"/>
      <c r="I837" s="7">
        <v>2050127.43</v>
      </c>
      <c r="J837" s="7">
        <v>1883568.0678425818</v>
      </c>
      <c r="K837" s="103">
        <v>166559.3621574181</v>
      </c>
      <c r="L837" s="7">
        <v>177.96370970256976</v>
      </c>
      <c r="M837" s="7">
        <v>166737.32586712067</v>
      </c>
      <c r="O837" s="51"/>
      <c r="P837" s="51"/>
      <c r="Q837" s="51"/>
      <c r="R837" s="51"/>
      <c r="S837" s="51"/>
      <c r="T837" s="51"/>
      <c r="U837" s="51"/>
      <c r="V837" s="51"/>
      <c r="W837" s="51"/>
      <c r="X837" s="51"/>
      <c r="Y837" s="51"/>
      <c r="Z837" s="51"/>
      <c r="AA837" s="51"/>
    </row>
    <row r="838" spans="1:27" ht="11.65" customHeight="1">
      <c r="A838" s="53">
        <v>718</v>
      </c>
      <c r="C838" s="101"/>
      <c r="F838" s="101" t="s">
        <v>640</v>
      </c>
      <c r="G838" s="3" t="s">
        <v>634</v>
      </c>
      <c r="H838" s="59"/>
      <c r="I838" s="7">
        <v>533586.23</v>
      </c>
      <c r="J838" s="7">
        <v>411346.26627732418</v>
      </c>
      <c r="K838" s="103">
        <v>122239.96372267581</v>
      </c>
      <c r="L838" s="7">
        <v>0</v>
      </c>
      <c r="M838" s="7">
        <v>122239.96372267581</v>
      </c>
      <c r="O838" s="51"/>
      <c r="P838" s="51"/>
      <c r="Q838" s="51"/>
      <c r="R838" s="51"/>
      <c r="S838" s="51"/>
      <c r="T838" s="51"/>
      <c r="U838" s="51"/>
      <c r="V838" s="51"/>
      <c r="W838" s="51"/>
      <c r="X838" s="51"/>
      <c r="Y838" s="51"/>
      <c r="Z838" s="51"/>
      <c r="AA838" s="51"/>
    </row>
    <row r="839" spans="1:27" ht="11.65" customHeight="1">
      <c r="A839" s="53">
        <v>719</v>
      </c>
      <c r="C839" s="101"/>
      <c r="F839" s="101" t="s">
        <v>640</v>
      </c>
      <c r="G839" s="3" t="s">
        <v>636</v>
      </c>
      <c r="H839" s="59"/>
      <c r="I839" s="7">
        <v>255094.6</v>
      </c>
      <c r="J839" s="7">
        <v>255094.6</v>
      </c>
      <c r="K839" s="103">
        <v>0</v>
      </c>
      <c r="L839" s="7">
        <v>0</v>
      </c>
      <c r="M839" s="7">
        <v>0</v>
      </c>
      <c r="O839" s="51"/>
      <c r="P839" s="51"/>
      <c r="Q839" s="51"/>
      <c r="R839" s="51"/>
      <c r="S839" s="51"/>
      <c r="T839" s="51"/>
      <c r="U839" s="51"/>
      <c r="V839" s="51"/>
      <c r="W839" s="51"/>
      <c r="X839" s="51"/>
      <c r="Y839" s="51"/>
      <c r="Z839" s="51"/>
      <c r="AA839" s="51"/>
    </row>
    <row r="840" spans="1:27" ht="11.65" customHeight="1">
      <c r="A840" s="53">
        <v>720</v>
      </c>
      <c r="C840" s="101"/>
      <c r="F840" s="101">
        <v>0</v>
      </c>
      <c r="G840" s="3" t="s">
        <v>569</v>
      </c>
      <c r="H840" s="59"/>
      <c r="I840" s="7">
        <v>0</v>
      </c>
      <c r="J840" s="7">
        <v>0</v>
      </c>
      <c r="K840" s="103">
        <v>0</v>
      </c>
      <c r="L840" s="7">
        <v>0</v>
      </c>
      <c r="M840" s="7">
        <v>0</v>
      </c>
      <c r="O840" s="51"/>
      <c r="P840" s="51"/>
      <c r="Q840" s="51"/>
      <c r="R840" s="51"/>
      <c r="S840" s="51"/>
      <c r="T840" s="51"/>
      <c r="U840" s="51"/>
      <c r="V840" s="51"/>
      <c r="W840" s="51"/>
      <c r="X840" s="51"/>
      <c r="Y840" s="51"/>
      <c r="Z840" s="51"/>
      <c r="AA840" s="51"/>
    </row>
    <row r="841" spans="1:27" ht="11.65" customHeight="1">
      <c r="A841" s="53">
        <v>721</v>
      </c>
      <c r="C841" s="101"/>
      <c r="H841" s="59" t="s">
        <v>162</v>
      </c>
      <c r="I841" s="106">
        <v>2838808.2600000002</v>
      </c>
      <c r="J841" s="106">
        <v>2550008.9341199058</v>
      </c>
      <c r="K841" s="106">
        <v>288799.32588009391</v>
      </c>
      <c r="L841" s="106">
        <v>177.96370970256976</v>
      </c>
      <c r="M841" s="106">
        <v>288977.28958979645</v>
      </c>
      <c r="O841" s="51"/>
      <c r="P841" s="51"/>
      <c r="Q841" s="51"/>
      <c r="R841" s="51"/>
      <c r="S841" s="51"/>
      <c r="T841" s="51"/>
      <c r="U841" s="51"/>
      <c r="V841" s="51"/>
      <c r="W841" s="51"/>
      <c r="X841" s="51"/>
      <c r="Y841" s="51"/>
      <c r="Z841" s="51"/>
      <c r="AA841" s="51"/>
    </row>
    <row r="842" spans="1:27" ht="11.65" customHeight="1">
      <c r="A842" s="53">
        <v>722</v>
      </c>
      <c r="C842" s="101"/>
      <c r="H842" s="59"/>
      <c r="I842" s="7"/>
      <c r="J842" s="7"/>
      <c r="K842" s="7"/>
      <c r="L842" s="7"/>
      <c r="M842" s="7"/>
      <c r="O842" s="51"/>
      <c r="P842" s="51"/>
      <c r="Q842" s="51"/>
      <c r="R842" s="51"/>
      <c r="S842" s="51"/>
      <c r="T842" s="51"/>
      <c r="U842" s="51"/>
      <c r="V842" s="51"/>
      <c r="W842" s="51"/>
      <c r="X842" s="51"/>
      <c r="Y842" s="51"/>
      <c r="Z842" s="51"/>
      <c r="AA842" s="51"/>
    </row>
    <row r="843" spans="1:27" ht="11.65" customHeight="1">
      <c r="A843" s="53">
        <v>723</v>
      </c>
      <c r="C843" s="101">
        <v>567</v>
      </c>
      <c r="D843" s="3" t="s">
        <v>225</v>
      </c>
      <c r="H843" s="59"/>
      <c r="I843" s="7"/>
      <c r="J843" s="7"/>
      <c r="K843" s="7"/>
      <c r="L843" s="7"/>
      <c r="M843" s="7"/>
      <c r="O843" s="51"/>
      <c r="P843" s="51"/>
      <c r="Q843" s="51"/>
      <c r="R843" s="51"/>
      <c r="S843" s="51"/>
      <c r="T843" s="51"/>
      <c r="U843" s="51"/>
      <c r="V843" s="51"/>
      <c r="W843" s="51"/>
      <c r="X843" s="51"/>
      <c r="Y843" s="51"/>
      <c r="Z843" s="51"/>
      <c r="AA843" s="51"/>
    </row>
    <row r="844" spans="1:27" ht="11.65" customHeight="1">
      <c r="A844" s="53">
        <v>724</v>
      </c>
      <c r="C844" s="101"/>
      <c r="F844" s="101" t="s">
        <v>640</v>
      </c>
      <c r="G844" s="3" t="s">
        <v>249</v>
      </c>
      <c r="H844" s="59"/>
      <c r="I844" s="7">
        <v>0</v>
      </c>
      <c r="J844" s="7">
        <v>0</v>
      </c>
      <c r="K844" s="103">
        <v>0</v>
      </c>
      <c r="L844" s="7">
        <v>0</v>
      </c>
      <c r="M844" s="7">
        <v>0</v>
      </c>
      <c r="O844" s="51"/>
      <c r="P844" s="51"/>
      <c r="Q844" s="51"/>
      <c r="R844" s="51"/>
      <c r="S844" s="51"/>
      <c r="T844" s="51"/>
      <c r="U844" s="51"/>
      <c r="V844" s="51"/>
      <c r="W844" s="51"/>
      <c r="X844" s="51"/>
      <c r="Y844" s="51"/>
      <c r="Z844" s="51"/>
      <c r="AA844" s="51"/>
    </row>
    <row r="845" spans="1:27" ht="11.65" customHeight="1">
      <c r="A845" s="53">
        <v>725</v>
      </c>
      <c r="C845" s="101"/>
      <c r="F845" s="101" t="s">
        <v>640</v>
      </c>
      <c r="G845" s="3" t="s">
        <v>639</v>
      </c>
      <c r="H845" s="59"/>
      <c r="I845" s="7">
        <v>0</v>
      </c>
      <c r="J845" s="7">
        <v>0</v>
      </c>
      <c r="K845" s="103">
        <v>0</v>
      </c>
      <c r="L845" s="7">
        <v>0</v>
      </c>
      <c r="M845" s="7">
        <v>0</v>
      </c>
      <c r="O845" s="51"/>
      <c r="P845" s="51"/>
      <c r="Q845" s="51"/>
      <c r="R845" s="51"/>
      <c r="S845" s="51"/>
      <c r="T845" s="51"/>
      <c r="U845" s="51"/>
      <c r="V845" s="51"/>
      <c r="W845" s="51"/>
      <c r="X845" s="51"/>
      <c r="Y845" s="51"/>
      <c r="Z845" s="51"/>
      <c r="AA845" s="51"/>
    </row>
    <row r="846" spans="1:27" ht="11.65" customHeight="1">
      <c r="A846" s="53">
        <v>726</v>
      </c>
      <c r="C846" s="101"/>
      <c r="F846" s="101" t="s">
        <v>640</v>
      </c>
      <c r="G846" s="3" t="s">
        <v>634</v>
      </c>
      <c r="H846" s="59"/>
      <c r="I846" s="7">
        <v>1033308.48</v>
      </c>
      <c r="J846" s="7">
        <v>796586.49579599744</v>
      </c>
      <c r="K846" s="103">
        <v>236721.98420400257</v>
      </c>
      <c r="L846" s="7">
        <v>0</v>
      </c>
      <c r="M846" s="7">
        <v>236721.98420400257</v>
      </c>
      <c r="O846" s="51"/>
      <c r="P846" s="51"/>
      <c r="Q846" s="51"/>
      <c r="R846" s="51"/>
      <c r="S846" s="51"/>
      <c r="T846" s="51"/>
      <c r="U846" s="51"/>
      <c r="V846" s="51"/>
      <c r="W846" s="51"/>
      <c r="X846" s="51"/>
      <c r="Y846" s="51"/>
      <c r="Z846" s="51"/>
      <c r="AA846" s="51"/>
    </row>
    <row r="847" spans="1:27" ht="11.65" customHeight="1">
      <c r="A847" s="53">
        <v>727</v>
      </c>
      <c r="C847" s="101"/>
      <c r="F847" s="101" t="s">
        <v>640</v>
      </c>
      <c r="G847" s="3" t="s">
        <v>636</v>
      </c>
      <c r="H847" s="59"/>
      <c r="I847" s="7">
        <v>1170821.96</v>
      </c>
      <c r="J847" s="7">
        <v>1170821.96</v>
      </c>
      <c r="K847" s="103">
        <v>0</v>
      </c>
      <c r="L847" s="7">
        <v>0</v>
      </c>
      <c r="M847" s="7">
        <v>0</v>
      </c>
      <c r="O847" s="51"/>
      <c r="P847" s="51"/>
      <c r="Q847" s="51"/>
      <c r="R847" s="51"/>
      <c r="S847" s="51"/>
      <c r="T847" s="51"/>
      <c r="U847" s="51"/>
      <c r="V847" s="51"/>
      <c r="W847" s="51"/>
      <c r="X847" s="51"/>
      <c r="Y847" s="51"/>
      <c r="Z847" s="51"/>
      <c r="AA847" s="51"/>
    </row>
    <row r="848" spans="1:27" ht="11.65" customHeight="1">
      <c r="A848" s="53">
        <v>728</v>
      </c>
      <c r="C848" s="101"/>
      <c r="H848" s="59" t="s">
        <v>162</v>
      </c>
      <c r="I848" s="106">
        <v>2204130.44</v>
      </c>
      <c r="J848" s="106">
        <v>1967408.4557959973</v>
      </c>
      <c r="K848" s="106">
        <v>236721.98420400257</v>
      </c>
      <c r="L848" s="106">
        <v>0</v>
      </c>
      <c r="M848" s="106">
        <v>236721.98420400257</v>
      </c>
      <c r="O848" s="51"/>
      <c r="P848" s="51"/>
      <c r="Q848" s="51"/>
      <c r="R848" s="51"/>
      <c r="S848" s="51"/>
      <c r="T848" s="51"/>
      <c r="U848" s="51"/>
      <c r="V848" s="51"/>
      <c r="W848" s="51"/>
      <c r="X848" s="51"/>
      <c r="Y848" s="51"/>
      <c r="Z848" s="51"/>
      <c r="AA848" s="51"/>
    </row>
    <row r="849" spans="1:27" ht="11.65" customHeight="1">
      <c r="A849" s="53">
        <v>729</v>
      </c>
      <c r="C849" s="111"/>
      <c r="D849" s="56"/>
      <c r="E849" s="112"/>
      <c r="G849" s="56"/>
      <c r="H849" s="113"/>
      <c r="I849" s="114"/>
      <c r="J849" s="114"/>
      <c r="K849" s="114"/>
      <c r="L849" s="114"/>
      <c r="M849" s="114"/>
      <c r="O849" s="115"/>
      <c r="P849" s="115"/>
      <c r="Q849" s="115"/>
      <c r="R849" s="115"/>
      <c r="S849" s="115"/>
      <c r="T849" s="115"/>
      <c r="U849" s="51"/>
      <c r="V849" s="115"/>
      <c r="W849" s="115"/>
      <c r="X849" s="115"/>
      <c r="Y849" s="115"/>
      <c r="Z849" s="115"/>
      <c r="AA849" s="115"/>
    </row>
    <row r="850" spans="1:27" ht="11.65" customHeight="1">
      <c r="A850" s="53">
        <v>730</v>
      </c>
      <c r="C850" s="101">
        <v>568</v>
      </c>
      <c r="D850" s="3" t="s">
        <v>173</v>
      </c>
      <c r="H850" s="59"/>
      <c r="I850" s="7"/>
      <c r="J850" s="7"/>
      <c r="K850" s="7"/>
      <c r="L850" s="7"/>
      <c r="M850" s="7"/>
      <c r="O850" s="51"/>
      <c r="P850" s="51"/>
      <c r="Q850" s="51"/>
      <c r="R850" s="51"/>
      <c r="S850" s="51"/>
      <c r="T850" s="51"/>
      <c r="U850" s="51"/>
      <c r="V850" s="51"/>
      <c r="W850" s="51"/>
      <c r="X850" s="51"/>
      <c r="Y850" s="51"/>
      <c r="Z850" s="51"/>
      <c r="AA850" s="51"/>
    </row>
    <row r="851" spans="1:27" ht="11.65" customHeight="1">
      <c r="A851" s="53">
        <v>731</v>
      </c>
      <c r="C851" s="101"/>
      <c r="F851" s="101" t="s">
        <v>640</v>
      </c>
      <c r="G851" s="3" t="s">
        <v>249</v>
      </c>
      <c r="H851" s="59"/>
      <c r="I851" s="7">
        <v>454414.15</v>
      </c>
      <c r="J851" s="7">
        <v>417495.99073255132</v>
      </c>
      <c r="K851" s="103">
        <v>36918.159267448711</v>
      </c>
      <c r="L851" s="7">
        <v>4404.6323113277103</v>
      </c>
      <c r="M851" s="7">
        <v>41322.791578776421</v>
      </c>
      <c r="O851" s="51"/>
      <c r="P851" s="51"/>
      <c r="Q851" s="51"/>
      <c r="R851" s="51"/>
      <c r="S851" s="51"/>
      <c r="T851" s="51"/>
      <c r="U851" s="51"/>
      <c r="V851" s="51"/>
      <c r="W851" s="51"/>
      <c r="X851" s="51"/>
      <c r="Y851" s="51"/>
      <c r="Z851" s="51"/>
      <c r="AA851" s="51"/>
    </row>
    <row r="852" spans="1:27" ht="11.65" customHeight="1">
      <c r="A852" s="53">
        <v>732</v>
      </c>
      <c r="C852" s="101"/>
      <c r="F852" s="101" t="s">
        <v>640</v>
      </c>
      <c r="G852" s="3" t="s">
        <v>634</v>
      </c>
      <c r="H852" s="59"/>
      <c r="I852" s="7">
        <v>176569.78</v>
      </c>
      <c r="J852" s="7">
        <v>136119.17935065256</v>
      </c>
      <c r="K852" s="103">
        <v>40450.600649347434</v>
      </c>
      <c r="L852" s="7">
        <v>12047.528190419362</v>
      </c>
      <c r="M852" s="7">
        <v>52498.128839766796</v>
      </c>
      <c r="O852" s="51"/>
      <c r="P852" s="51"/>
      <c r="Q852" s="51"/>
      <c r="R852" s="51"/>
      <c r="S852" s="51"/>
      <c r="T852" s="51"/>
      <c r="U852" s="51"/>
      <c r="V852" s="51"/>
      <c r="W852" s="51"/>
      <c r="X852" s="51"/>
      <c r="Y852" s="51"/>
      <c r="Z852" s="51"/>
      <c r="AA852" s="51"/>
    </row>
    <row r="853" spans="1:27" ht="11.65" customHeight="1">
      <c r="A853" s="53">
        <v>733</v>
      </c>
      <c r="C853" s="101"/>
      <c r="F853" s="101" t="s">
        <v>640</v>
      </c>
      <c r="G853" s="3" t="s">
        <v>636</v>
      </c>
      <c r="H853" s="59"/>
      <c r="I853" s="7">
        <v>483064.24</v>
      </c>
      <c r="J853" s="7">
        <v>483064.24</v>
      </c>
      <c r="K853" s="103">
        <v>0</v>
      </c>
      <c r="L853" s="7">
        <v>0</v>
      </c>
      <c r="M853" s="7">
        <v>0</v>
      </c>
      <c r="O853" s="51"/>
      <c r="P853" s="51"/>
      <c r="Q853" s="51"/>
      <c r="R853" s="51"/>
      <c r="S853" s="51"/>
      <c r="T853" s="51"/>
      <c r="U853" s="51"/>
      <c r="V853" s="51"/>
      <c r="W853" s="51"/>
      <c r="X853" s="51"/>
      <c r="Y853" s="51"/>
      <c r="Z853" s="51"/>
      <c r="AA853" s="51"/>
    </row>
    <row r="854" spans="1:27" ht="11.65" customHeight="1">
      <c r="A854" s="53">
        <v>734</v>
      </c>
      <c r="C854" s="101"/>
      <c r="H854" s="59" t="s">
        <v>162</v>
      </c>
      <c r="I854" s="106">
        <v>1114048.17</v>
      </c>
      <c r="J854" s="106">
        <v>1036679.4100832038</v>
      </c>
      <c r="K854" s="106">
        <v>77368.759916796145</v>
      </c>
      <c r="L854" s="106">
        <v>16452.160501747072</v>
      </c>
      <c r="M854" s="106">
        <v>93820.920418543217</v>
      </c>
      <c r="O854" s="51"/>
      <c r="P854" s="51"/>
      <c r="Q854" s="51"/>
      <c r="R854" s="51"/>
      <c r="S854" s="51"/>
      <c r="T854" s="51"/>
      <c r="U854" s="51"/>
      <c r="V854" s="51"/>
      <c r="W854" s="51"/>
      <c r="X854" s="51"/>
      <c r="Y854" s="51"/>
      <c r="Z854" s="51"/>
      <c r="AA854" s="51"/>
    </row>
    <row r="855" spans="1:27" ht="11.65" customHeight="1">
      <c r="A855" s="53">
        <v>735</v>
      </c>
      <c r="C855" s="101"/>
      <c r="H855" s="59"/>
      <c r="I855" s="7"/>
      <c r="J855" s="7"/>
      <c r="K855" s="7"/>
      <c r="L855" s="7"/>
      <c r="M855" s="7"/>
      <c r="O855" s="51"/>
      <c r="P855" s="51"/>
      <c r="Q855" s="51"/>
      <c r="R855" s="51"/>
      <c r="S855" s="51"/>
      <c r="T855" s="51"/>
      <c r="U855" s="51"/>
      <c r="V855" s="51"/>
      <c r="W855" s="51"/>
      <c r="X855" s="51"/>
      <c r="Y855" s="51"/>
      <c r="Z855" s="51"/>
      <c r="AA855" s="51"/>
    </row>
    <row r="856" spans="1:27" ht="11.65" customHeight="1">
      <c r="A856" s="53">
        <v>736</v>
      </c>
      <c r="C856" s="101">
        <v>569</v>
      </c>
      <c r="D856" s="3" t="s">
        <v>174</v>
      </c>
      <c r="H856" s="59"/>
      <c r="I856" s="7"/>
      <c r="J856" s="7"/>
      <c r="K856" s="7"/>
      <c r="L856" s="7"/>
      <c r="M856" s="7"/>
      <c r="O856" s="51"/>
      <c r="P856" s="51"/>
      <c r="Q856" s="51"/>
      <c r="R856" s="51"/>
      <c r="S856" s="51"/>
      <c r="T856" s="51"/>
      <c r="U856" s="51"/>
      <c r="V856" s="51"/>
      <c r="W856" s="51"/>
      <c r="X856" s="51"/>
      <c r="Y856" s="51"/>
      <c r="Z856" s="51"/>
      <c r="AA856" s="51"/>
    </row>
    <row r="857" spans="1:27" ht="11.65" customHeight="1">
      <c r="A857" s="53">
        <v>737</v>
      </c>
      <c r="C857" s="101"/>
      <c r="F857" s="101" t="s">
        <v>640</v>
      </c>
      <c r="G857" s="3" t="s">
        <v>249</v>
      </c>
      <c r="H857" s="59"/>
      <c r="I857" s="7">
        <v>4871645.2</v>
      </c>
      <c r="J857" s="7">
        <v>4475856.0869450876</v>
      </c>
      <c r="K857" s="103">
        <v>395789.11305491265</v>
      </c>
      <c r="L857" s="7">
        <v>0</v>
      </c>
      <c r="M857" s="7">
        <v>395789.11305491265</v>
      </c>
      <c r="O857" s="51"/>
      <c r="P857" s="51"/>
      <c r="Q857" s="51"/>
      <c r="R857" s="51"/>
      <c r="S857" s="51"/>
      <c r="T857" s="51"/>
      <c r="U857" s="51"/>
      <c r="V857" s="51"/>
      <c r="W857" s="51"/>
      <c r="X857" s="51"/>
      <c r="Y857" s="51"/>
      <c r="Z857" s="51"/>
      <c r="AA857" s="51"/>
    </row>
    <row r="858" spans="1:27" ht="11.65" customHeight="1">
      <c r="A858" s="53">
        <v>738</v>
      </c>
      <c r="C858" s="101"/>
      <c r="F858" s="101" t="s">
        <v>640</v>
      </c>
      <c r="G858" s="3" t="s">
        <v>634</v>
      </c>
      <c r="H858" s="59"/>
      <c r="I858" s="7">
        <v>289511.56</v>
      </c>
      <c r="J858" s="7">
        <v>223186.98001281539</v>
      </c>
      <c r="K858" s="103">
        <v>66324.579987184596</v>
      </c>
      <c r="L858" s="7">
        <v>0</v>
      </c>
      <c r="M858" s="7">
        <v>66324.579987184596</v>
      </c>
      <c r="O858" s="51"/>
      <c r="P858" s="51"/>
      <c r="Q858" s="51"/>
      <c r="R858" s="51"/>
      <c r="S858" s="51"/>
      <c r="T858" s="51"/>
      <c r="U858" s="51"/>
      <c r="V858" s="51"/>
      <c r="W858" s="51"/>
      <c r="X858" s="51"/>
      <c r="Y858" s="51"/>
      <c r="Z858" s="51"/>
      <c r="AA858" s="51"/>
    </row>
    <row r="859" spans="1:27" ht="11.65" customHeight="1">
      <c r="A859" s="53">
        <v>739</v>
      </c>
      <c r="C859" s="101"/>
      <c r="F859" s="101" t="s">
        <v>640</v>
      </c>
      <c r="G859" s="3" t="s">
        <v>636</v>
      </c>
      <c r="H859" s="59"/>
      <c r="I859" s="7">
        <v>122026.65</v>
      </c>
      <c r="J859" s="7">
        <v>122026.65</v>
      </c>
      <c r="K859" s="103">
        <v>0</v>
      </c>
      <c r="L859" s="7">
        <v>0</v>
      </c>
      <c r="M859" s="7">
        <v>0</v>
      </c>
      <c r="O859" s="51"/>
      <c r="P859" s="51"/>
      <c r="Q859" s="51"/>
      <c r="R859" s="51"/>
      <c r="S859" s="51"/>
      <c r="T859" s="51"/>
      <c r="U859" s="51"/>
      <c r="V859" s="51"/>
      <c r="W859" s="51"/>
      <c r="X859" s="51"/>
      <c r="Y859" s="51"/>
      <c r="Z859" s="51"/>
      <c r="AA859" s="51"/>
    </row>
    <row r="860" spans="1:27" ht="11.65" customHeight="1">
      <c r="A860" s="53">
        <v>740</v>
      </c>
      <c r="C860" s="101"/>
      <c r="H860" s="59" t="s">
        <v>162</v>
      </c>
      <c r="I860" s="106">
        <v>5283183.41</v>
      </c>
      <c r="J860" s="106">
        <v>4821069.7169579035</v>
      </c>
      <c r="K860" s="106">
        <v>462113.69304209726</v>
      </c>
      <c r="L860" s="106">
        <v>0</v>
      </c>
      <c r="M860" s="106">
        <v>462113.69304209726</v>
      </c>
      <c r="O860" s="51"/>
      <c r="P860" s="51"/>
      <c r="Q860" s="51"/>
      <c r="R860" s="51"/>
      <c r="S860" s="51"/>
      <c r="T860" s="51"/>
      <c r="U860" s="51"/>
      <c r="V860" s="51"/>
      <c r="W860" s="51"/>
      <c r="X860" s="51"/>
      <c r="Y860" s="51"/>
      <c r="Z860" s="51"/>
      <c r="AA860" s="51"/>
    </row>
    <row r="861" spans="1:27" ht="11.65" customHeight="1">
      <c r="A861" s="53">
        <v>741</v>
      </c>
      <c r="C861" s="101"/>
      <c r="H861" s="59"/>
      <c r="I861" s="7"/>
      <c r="J861" s="7"/>
      <c r="K861" s="7"/>
      <c r="L861" s="7"/>
      <c r="M861" s="7"/>
      <c r="O861" s="51"/>
      <c r="P861" s="51"/>
      <c r="Q861" s="51"/>
      <c r="R861" s="51"/>
      <c r="S861" s="51"/>
      <c r="T861" s="51"/>
      <c r="U861" s="51"/>
      <c r="V861" s="51"/>
      <c r="W861" s="51"/>
      <c r="X861" s="51"/>
      <c r="Y861" s="51"/>
      <c r="Z861" s="51"/>
      <c r="AA861" s="51"/>
    </row>
    <row r="862" spans="1:27" ht="11.65" customHeight="1">
      <c r="A862" s="53">
        <v>742</v>
      </c>
      <c r="C862" s="101">
        <v>570</v>
      </c>
      <c r="D862" s="3" t="s">
        <v>226</v>
      </c>
      <c r="H862" s="59"/>
      <c r="I862" s="7"/>
      <c r="J862" s="7"/>
      <c r="K862" s="7"/>
      <c r="L862" s="7"/>
      <c r="M862" s="7"/>
      <c r="O862" s="51"/>
      <c r="P862" s="51"/>
      <c r="Q862" s="51"/>
      <c r="R862" s="51"/>
      <c r="S862" s="51"/>
      <c r="T862" s="51"/>
      <c r="U862" s="51"/>
      <c r="V862" s="51"/>
      <c r="W862" s="51"/>
      <c r="X862" s="51"/>
      <c r="Y862" s="51"/>
      <c r="Z862" s="51"/>
      <c r="AA862" s="51"/>
    </row>
    <row r="863" spans="1:27" ht="11.65" customHeight="1">
      <c r="A863" s="53">
        <v>743</v>
      </c>
      <c r="C863" s="101"/>
      <c r="F863" s="101" t="s">
        <v>640</v>
      </c>
      <c r="G863" s="3" t="s">
        <v>249</v>
      </c>
      <c r="H863" s="59"/>
      <c r="I863" s="7">
        <v>231192.44</v>
      </c>
      <c r="J863" s="7">
        <v>212409.57568701572</v>
      </c>
      <c r="K863" s="103">
        <v>18782.864312984268</v>
      </c>
      <c r="L863" s="7">
        <v>0</v>
      </c>
      <c r="M863" s="7">
        <v>18782.864312984268</v>
      </c>
      <c r="O863" s="51"/>
      <c r="P863" s="51"/>
      <c r="Q863" s="51"/>
      <c r="R863" s="51"/>
      <c r="S863" s="51"/>
      <c r="T863" s="51"/>
      <c r="U863" s="51"/>
      <c r="V863" s="51"/>
      <c r="W863" s="51"/>
      <c r="X863" s="51"/>
      <c r="Y863" s="51"/>
      <c r="Z863" s="51"/>
      <c r="AA863" s="51"/>
    </row>
    <row r="864" spans="1:27" ht="11.65" customHeight="1">
      <c r="A864" s="53">
        <v>744</v>
      </c>
      <c r="C864" s="101"/>
      <c r="F864" s="101" t="s">
        <v>640</v>
      </c>
      <c r="G864" s="3" t="s">
        <v>639</v>
      </c>
      <c r="H864" s="59"/>
      <c r="I864" s="7">
        <v>342338.84</v>
      </c>
      <c r="J864" s="7">
        <v>263911.98969979095</v>
      </c>
      <c r="K864" s="103">
        <v>78426.850300209058</v>
      </c>
      <c r="L864" s="7">
        <v>0</v>
      </c>
      <c r="M864" s="7">
        <v>78426.850300209058</v>
      </c>
      <c r="O864" s="51"/>
      <c r="P864" s="51"/>
      <c r="Q864" s="51"/>
      <c r="R864" s="51"/>
      <c r="S864" s="51"/>
      <c r="T864" s="51"/>
      <c r="U864" s="51"/>
      <c r="V864" s="51"/>
      <c r="W864" s="51"/>
      <c r="X864" s="51"/>
      <c r="Y864" s="51"/>
      <c r="Z864" s="51"/>
      <c r="AA864" s="51"/>
    </row>
    <row r="865" spans="1:27" ht="11.65" customHeight="1">
      <c r="A865" s="53">
        <v>745</v>
      </c>
      <c r="C865" s="101"/>
      <c r="F865" s="101" t="s">
        <v>640</v>
      </c>
      <c r="G865" s="3" t="s">
        <v>634</v>
      </c>
      <c r="H865" s="59"/>
      <c r="I865" s="7">
        <v>3025855.25</v>
      </c>
      <c r="J865" s="7">
        <v>2332658.1335937763</v>
      </c>
      <c r="K865" s="103">
        <v>693197.11640622385</v>
      </c>
      <c r="L865" s="7">
        <v>0</v>
      </c>
      <c r="M865" s="7">
        <v>693197.11640622385</v>
      </c>
      <c r="O865" s="51"/>
      <c r="P865" s="51"/>
      <c r="Q865" s="51"/>
      <c r="R865" s="51"/>
      <c r="S865" s="51"/>
      <c r="T865" s="51"/>
      <c r="U865" s="51"/>
      <c r="V865" s="51"/>
      <c r="W865" s="51"/>
      <c r="X865" s="51"/>
      <c r="Y865" s="51"/>
      <c r="Z865" s="51"/>
      <c r="AA865" s="51"/>
    </row>
    <row r="866" spans="1:27" ht="11.65" customHeight="1">
      <c r="A866" s="53">
        <v>746</v>
      </c>
      <c r="C866" s="101"/>
      <c r="F866" s="101" t="s">
        <v>640</v>
      </c>
      <c r="G866" s="3" t="s">
        <v>636</v>
      </c>
      <c r="H866" s="59"/>
      <c r="I866" s="7">
        <v>8794637.7899999991</v>
      </c>
      <c r="J866" s="7">
        <v>8794637.7899999991</v>
      </c>
      <c r="K866" s="103">
        <v>0</v>
      </c>
      <c r="L866" s="7">
        <v>0</v>
      </c>
      <c r="M866" s="7">
        <v>0</v>
      </c>
      <c r="O866" s="51"/>
      <c r="P866" s="51"/>
      <c r="Q866" s="51"/>
      <c r="R866" s="51"/>
      <c r="S866" s="51"/>
      <c r="T866" s="51"/>
      <c r="U866" s="51"/>
      <c r="V866" s="51"/>
      <c r="W866" s="51"/>
      <c r="X866" s="51"/>
      <c r="Y866" s="51"/>
      <c r="Z866" s="51"/>
      <c r="AA866" s="51"/>
    </row>
    <row r="867" spans="1:27" ht="11.65" customHeight="1">
      <c r="A867" s="53">
        <v>747</v>
      </c>
      <c r="C867" s="101"/>
      <c r="H867" s="59" t="s">
        <v>162</v>
      </c>
      <c r="I867" s="106">
        <v>12394024.32</v>
      </c>
      <c r="J867" s="106">
        <v>11603617.488980582</v>
      </c>
      <c r="K867" s="106">
        <v>790406.83101941715</v>
      </c>
      <c r="L867" s="106">
        <v>0</v>
      </c>
      <c r="M867" s="106">
        <v>790406.83101941715</v>
      </c>
      <c r="O867" s="51"/>
      <c r="P867" s="51"/>
      <c r="Q867" s="51"/>
      <c r="R867" s="51"/>
      <c r="S867" s="51"/>
      <c r="T867" s="51"/>
      <c r="U867" s="51"/>
      <c r="V867" s="51"/>
      <c r="W867" s="51"/>
      <c r="X867" s="51"/>
      <c r="Y867" s="51"/>
      <c r="Z867" s="51"/>
      <c r="AA867" s="51"/>
    </row>
    <row r="868" spans="1:27" ht="11.65" customHeight="1">
      <c r="A868" s="53">
        <v>748</v>
      </c>
      <c r="C868" s="101"/>
      <c r="H868" s="59"/>
      <c r="I868" s="7"/>
      <c r="J868" s="7"/>
      <c r="K868" s="7"/>
      <c r="L868" s="7"/>
      <c r="M868" s="7"/>
      <c r="O868" s="51"/>
      <c r="P868" s="51"/>
      <c r="Q868" s="51"/>
      <c r="R868" s="51"/>
      <c r="S868" s="51"/>
      <c r="T868" s="51"/>
      <c r="U868" s="51"/>
      <c r="V868" s="51"/>
      <c r="W868" s="51"/>
      <c r="X868" s="51"/>
      <c r="Y868" s="51"/>
      <c r="Z868" s="51"/>
      <c r="AA868" s="51"/>
    </row>
    <row r="869" spans="1:27" ht="11.65" customHeight="1">
      <c r="A869" s="53">
        <v>749</v>
      </c>
      <c r="C869" s="101">
        <v>571</v>
      </c>
      <c r="D869" s="3" t="s">
        <v>227</v>
      </c>
      <c r="H869" s="59"/>
      <c r="I869" s="7"/>
      <c r="J869" s="7"/>
      <c r="K869" s="7"/>
      <c r="L869" s="7"/>
      <c r="M869" s="7"/>
      <c r="O869" s="51"/>
      <c r="P869" s="51"/>
      <c r="Q869" s="51"/>
      <c r="R869" s="51"/>
      <c r="S869" s="51"/>
      <c r="T869" s="51"/>
      <c r="U869" s="51"/>
      <c r="V869" s="51"/>
      <c r="W869" s="51"/>
      <c r="X869" s="51"/>
      <c r="Y869" s="51"/>
      <c r="Z869" s="51"/>
      <c r="AA869" s="51"/>
    </row>
    <row r="870" spans="1:27" ht="11.65" customHeight="1">
      <c r="A870" s="53">
        <v>750</v>
      </c>
      <c r="C870" s="101"/>
      <c r="F870" s="101" t="s">
        <v>640</v>
      </c>
      <c r="G870" s="3" t="s">
        <v>249</v>
      </c>
      <c r="H870" s="59"/>
      <c r="I870" s="7">
        <v>-31192.67</v>
      </c>
      <c r="J870" s="7">
        <v>-28658.470836006163</v>
      </c>
      <c r="K870" s="103">
        <v>-2534.1991639938356</v>
      </c>
      <c r="L870" s="7">
        <v>0</v>
      </c>
      <c r="M870" s="7">
        <v>-2534.1991639938356</v>
      </c>
      <c r="O870" s="51"/>
      <c r="P870" s="51"/>
      <c r="Q870" s="51"/>
      <c r="R870" s="51"/>
      <c r="S870" s="51"/>
      <c r="T870" s="51"/>
      <c r="U870" s="51"/>
      <c r="V870" s="51"/>
      <c r="W870" s="51"/>
      <c r="X870" s="51"/>
      <c r="Y870" s="51"/>
      <c r="Z870" s="51"/>
      <c r="AA870" s="51"/>
    </row>
    <row r="871" spans="1:27" ht="11.65" customHeight="1">
      <c r="A871" s="53">
        <v>751</v>
      </c>
      <c r="C871" s="101"/>
      <c r="F871" s="101" t="s">
        <v>640</v>
      </c>
      <c r="G871" s="3" t="s">
        <v>639</v>
      </c>
      <c r="H871" s="59"/>
      <c r="I871" s="7">
        <v>0</v>
      </c>
      <c r="J871" s="7">
        <v>0</v>
      </c>
      <c r="K871" s="103">
        <v>0</v>
      </c>
      <c r="L871" s="7">
        <v>0</v>
      </c>
      <c r="M871" s="7">
        <v>0</v>
      </c>
      <c r="O871" s="51"/>
      <c r="P871" s="51"/>
      <c r="Q871" s="51"/>
      <c r="R871" s="51"/>
      <c r="S871" s="51"/>
      <c r="T871" s="51"/>
      <c r="U871" s="51"/>
      <c r="V871" s="51"/>
      <c r="W871" s="51"/>
      <c r="X871" s="51"/>
      <c r="Y871" s="51"/>
      <c r="Z871" s="51"/>
      <c r="AA871" s="51"/>
    </row>
    <row r="872" spans="1:27" ht="11.65" customHeight="1">
      <c r="A872" s="53">
        <v>752</v>
      </c>
      <c r="C872" s="101"/>
      <c r="F872" s="101" t="s">
        <v>640</v>
      </c>
      <c r="G872" s="3" t="s">
        <v>634</v>
      </c>
      <c r="H872" s="59"/>
      <c r="I872" s="7">
        <v>7637888.2599999998</v>
      </c>
      <c r="J872" s="7">
        <v>5888114.5002456456</v>
      </c>
      <c r="K872" s="103">
        <v>1749773.7597543539</v>
      </c>
      <c r="L872" s="7">
        <v>-120072.4079765426</v>
      </c>
      <c r="M872" s="7">
        <v>1629701.3517778113</v>
      </c>
      <c r="O872" s="51"/>
      <c r="P872" s="51"/>
      <c r="Q872" s="51"/>
      <c r="R872" s="51"/>
      <c r="S872" s="51"/>
      <c r="T872" s="51"/>
      <c r="U872" s="51"/>
      <c r="V872" s="51"/>
      <c r="W872" s="51"/>
      <c r="X872" s="51"/>
      <c r="Y872" s="51"/>
      <c r="Z872" s="51"/>
      <c r="AA872" s="51"/>
    </row>
    <row r="873" spans="1:27" ht="11.65" customHeight="1">
      <c r="A873" s="53">
        <v>753</v>
      </c>
      <c r="C873" s="101"/>
      <c r="F873" s="101" t="s">
        <v>640</v>
      </c>
      <c r="G873" s="3" t="s">
        <v>636</v>
      </c>
      <c r="H873" s="59"/>
      <c r="I873" s="7">
        <v>8801692.0500000007</v>
      </c>
      <c r="J873" s="7">
        <v>8801692.0500000007</v>
      </c>
      <c r="K873" s="103">
        <v>0</v>
      </c>
      <c r="L873" s="7">
        <v>0</v>
      </c>
      <c r="M873" s="7">
        <v>0</v>
      </c>
      <c r="O873" s="51"/>
      <c r="P873" s="51"/>
      <c r="Q873" s="51"/>
      <c r="R873" s="51"/>
      <c r="S873" s="51"/>
      <c r="T873" s="51"/>
      <c r="U873" s="51"/>
      <c r="V873" s="51"/>
      <c r="W873" s="51"/>
      <c r="X873" s="51"/>
      <c r="Y873" s="51"/>
      <c r="Z873" s="51"/>
      <c r="AA873" s="51"/>
    </row>
    <row r="874" spans="1:27" ht="11.65" customHeight="1">
      <c r="A874" s="53">
        <v>754</v>
      </c>
      <c r="C874" s="101"/>
      <c r="H874" s="59" t="s">
        <v>162</v>
      </c>
      <c r="I874" s="106">
        <v>16408387.640000001</v>
      </c>
      <c r="J874" s="106">
        <v>14661148.07940964</v>
      </c>
      <c r="K874" s="106">
        <v>1747239.5605903601</v>
      </c>
      <c r="L874" s="106">
        <v>-120072.4079765426</v>
      </c>
      <c r="M874" s="106">
        <v>1627167.1526138175</v>
      </c>
      <c r="O874" s="51"/>
      <c r="P874" s="51"/>
      <c r="Q874" s="51"/>
      <c r="R874" s="51"/>
      <c r="S874" s="51"/>
      <c r="T874" s="51"/>
      <c r="U874" s="51"/>
      <c r="V874" s="51"/>
      <c r="W874" s="51"/>
      <c r="X874" s="51"/>
      <c r="Y874" s="51"/>
      <c r="Z874" s="51"/>
      <c r="AA874" s="51"/>
    </row>
    <row r="875" spans="1:27" ht="11.65" customHeight="1">
      <c r="A875" s="53">
        <v>755</v>
      </c>
      <c r="C875" s="101"/>
      <c r="H875" s="59"/>
      <c r="I875" s="7"/>
      <c r="J875" s="7"/>
      <c r="K875" s="7"/>
      <c r="L875" s="7"/>
      <c r="M875" s="7"/>
      <c r="O875" s="51"/>
      <c r="P875" s="51"/>
      <c r="Q875" s="51"/>
      <c r="R875" s="51"/>
      <c r="S875" s="51"/>
      <c r="T875" s="51"/>
      <c r="U875" s="51"/>
      <c r="V875" s="51"/>
      <c r="W875" s="51"/>
      <c r="X875" s="51"/>
      <c r="Y875" s="51"/>
      <c r="Z875" s="51"/>
      <c r="AA875" s="51"/>
    </row>
    <row r="876" spans="1:27" ht="11.65" customHeight="1">
      <c r="A876" s="53">
        <v>756</v>
      </c>
      <c r="C876" s="101">
        <v>572</v>
      </c>
      <c r="D876" s="3" t="s">
        <v>228</v>
      </c>
      <c r="H876" s="59"/>
      <c r="I876" s="7"/>
      <c r="J876" s="7"/>
      <c r="K876" s="7"/>
      <c r="L876" s="7"/>
      <c r="M876" s="7"/>
      <c r="O876" s="51"/>
      <c r="P876" s="51"/>
      <c r="Q876" s="51"/>
      <c r="R876" s="51"/>
      <c r="S876" s="51"/>
      <c r="T876" s="51"/>
      <c r="U876" s="51"/>
      <c r="V876" s="51"/>
      <c r="W876" s="51"/>
      <c r="X876" s="51"/>
      <c r="Y876" s="51"/>
      <c r="Z876" s="51"/>
      <c r="AA876" s="51"/>
    </row>
    <row r="877" spans="1:27" ht="11.65" customHeight="1">
      <c r="A877" s="53">
        <v>757</v>
      </c>
      <c r="C877" s="101"/>
      <c r="F877" s="101" t="s">
        <v>640</v>
      </c>
      <c r="G877" s="3" t="s">
        <v>249</v>
      </c>
      <c r="H877" s="59"/>
      <c r="I877" s="7">
        <v>0</v>
      </c>
      <c r="J877" s="7">
        <v>0</v>
      </c>
      <c r="K877" s="103">
        <v>0</v>
      </c>
      <c r="L877" s="7">
        <v>0</v>
      </c>
      <c r="M877" s="7">
        <v>0</v>
      </c>
      <c r="O877" s="51"/>
      <c r="P877" s="51"/>
      <c r="Q877" s="51"/>
      <c r="R877" s="51"/>
      <c r="S877" s="51"/>
      <c r="T877" s="51"/>
      <c r="U877" s="51"/>
      <c r="V877" s="51"/>
      <c r="W877" s="51"/>
      <c r="X877" s="51"/>
      <c r="Y877" s="51"/>
      <c r="Z877" s="51"/>
      <c r="AA877" s="51"/>
    </row>
    <row r="878" spans="1:27" ht="11.65" customHeight="1">
      <c r="A878" s="53">
        <v>758</v>
      </c>
      <c r="C878" s="101"/>
      <c r="F878" s="101" t="s">
        <v>640</v>
      </c>
      <c r="G878" s="3" t="s">
        <v>634</v>
      </c>
      <c r="H878" s="59"/>
      <c r="I878" s="7">
        <v>17008.63</v>
      </c>
      <c r="J878" s="7">
        <v>13112.100822003005</v>
      </c>
      <c r="K878" s="103">
        <v>3896.5291779969948</v>
      </c>
      <c r="L878" s="7">
        <v>0</v>
      </c>
      <c r="M878" s="7">
        <v>3896.5291779969948</v>
      </c>
      <c r="O878" s="51"/>
      <c r="P878" s="51"/>
      <c r="Q878" s="51"/>
      <c r="R878" s="51"/>
      <c r="S878" s="51"/>
      <c r="T878" s="51"/>
      <c r="U878" s="51"/>
      <c r="V878" s="51"/>
      <c r="W878" s="51"/>
      <c r="X878" s="51"/>
      <c r="Y878" s="51"/>
      <c r="Z878" s="51"/>
      <c r="AA878" s="51"/>
    </row>
    <row r="879" spans="1:27" ht="11.65" customHeight="1">
      <c r="A879" s="53">
        <v>759</v>
      </c>
      <c r="C879" s="101"/>
      <c r="F879" s="101" t="s">
        <v>640</v>
      </c>
      <c r="G879" s="3" t="s">
        <v>636</v>
      </c>
      <c r="H879" s="59"/>
      <c r="I879" s="7">
        <v>80634.06</v>
      </c>
      <c r="J879" s="7">
        <v>80634.06</v>
      </c>
      <c r="K879" s="103">
        <v>0</v>
      </c>
      <c r="L879" s="7">
        <v>0</v>
      </c>
      <c r="M879" s="7">
        <v>0</v>
      </c>
      <c r="O879" s="51"/>
      <c r="P879" s="51"/>
      <c r="Q879" s="51"/>
      <c r="R879" s="51"/>
      <c r="S879" s="51"/>
      <c r="T879" s="51"/>
      <c r="U879" s="51"/>
      <c r="V879" s="51"/>
      <c r="W879" s="51"/>
      <c r="X879" s="51"/>
      <c r="Y879" s="51"/>
      <c r="Z879" s="51"/>
      <c r="AA879" s="51"/>
    </row>
    <row r="880" spans="1:27" ht="11.65" customHeight="1">
      <c r="A880" s="53">
        <v>760</v>
      </c>
      <c r="C880" s="101"/>
      <c r="H880" s="59" t="s">
        <v>162</v>
      </c>
      <c r="I880" s="106">
        <v>97642.69</v>
      </c>
      <c r="J880" s="106">
        <v>93746.160822003003</v>
      </c>
      <c r="K880" s="106">
        <v>3896.5291779969948</v>
      </c>
      <c r="L880" s="106">
        <v>0</v>
      </c>
      <c r="M880" s="106">
        <v>3896.5291779969948</v>
      </c>
      <c r="O880" s="51"/>
      <c r="P880" s="51"/>
      <c r="Q880" s="51"/>
      <c r="R880" s="51"/>
      <c r="S880" s="51"/>
      <c r="T880" s="51"/>
      <c r="U880" s="51"/>
      <c r="V880" s="51"/>
      <c r="W880" s="51"/>
      <c r="X880" s="51"/>
      <c r="Y880" s="51"/>
      <c r="Z880" s="51"/>
      <c r="AA880" s="51"/>
    </row>
    <row r="881" spans="1:27" ht="11.65" customHeight="1">
      <c r="A881" s="53">
        <v>761</v>
      </c>
      <c r="C881" s="101"/>
      <c r="H881" s="59"/>
      <c r="I881" s="7"/>
      <c r="J881" s="7"/>
      <c r="K881" s="7"/>
      <c r="L881" s="7"/>
      <c r="M881" s="7"/>
      <c r="O881" s="51"/>
      <c r="P881" s="51"/>
      <c r="Q881" s="51"/>
      <c r="R881" s="51"/>
      <c r="S881" s="51"/>
      <c r="T881" s="51"/>
      <c r="U881" s="51"/>
      <c r="V881" s="51"/>
      <c r="W881" s="51"/>
      <c r="X881" s="51"/>
      <c r="Y881" s="51"/>
      <c r="Z881" s="51"/>
      <c r="AA881" s="51"/>
    </row>
    <row r="882" spans="1:27" ht="11.65" customHeight="1">
      <c r="A882" s="53">
        <v>762</v>
      </c>
      <c r="C882" s="101">
        <v>573</v>
      </c>
      <c r="D882" s="3" t="s">
        <v>229</v>
      </c>
      <c r="H882" s="59"/>
      <c r="I882" s="7"/>
      <c r="J882" s="7"/>
      <c r="K882" s="7"/>
      <c r="L882" s="7"/>
      <c r="M882" s="7"/>
      <c r="O882" s="51"/>
      <c r="P882" s="51"/>
      <c r="Q882" s="51"/>
      <c r="R882" s="51"/>
      <c r="S882" s="51"/>
      <c r="T882" s="51"/>
      <c r="U882" s="51"/>
      <c r="V882" s="51"/>
      <c r="W882" s="51"/>
      <c r="X882" s="51"/>
      <c r="Y882" s="51"/>
      <c r="Z882" s="51"/>
      <c r="AA882" s="51"/>
    </row>
    <row r="883" spans="1:27" ht="11.65" customHeight="1">
      <c r="A883" s="53">
        <v>763</v>
      </c>
      <c r="C883" s="101"/>
      <c r="F883" s="101" t="s">
        <v>640</v>
      </c>
      <c r="G883" s="3" t="s">
        <v>249</v>
      </c>
      <c r="H883" s="59"/>
      <c r="I883" s="7">
        <v>107042.04</v>
      </c>
      <c r="J883" s="7">
        <v>98345.578674945267</v>
      </c>
      <c r="K883" s="103">
        <v>8696.4613250547227</v>
      </c>
      <c r="L883" s="7">
        <v>0</v>
      </c>
      <c r="M883" s="7">
        <v>8696.4613250547227</v>
      </c>
      <c r="O883" s="51"/>
      <c r="P883" s="51"/>
      <c r="Q883" s="51"/>
      <c r="R883" s="51"/>
      <c r="S883" s="51"/>
      <c r="T883" s="51"/>
      <c r="U883" s="51"/>
      <c r="V883" s="51"/>
      <c r="W883" s="51"/>
      <c r="X883" s="51"/>
      <c r="Y883" s="51"/>
      <c r="Z883" s="51"/>
      <c r="AA883" s="51"/>
    </row>
    <row r="884" spans="1:27" ht="11.65" customHeight="1">
      <c r="A884" s="53">
        <v>764</v>
      </c>
      <c r="C884" s="101"/>
      <c r="F884" s="101" t="s">
        <v>640</v>
      </c>
      <c r="G884" s="3" t="s">
        <v>634</v>
      </c>
      <c r="H884" s="59"/>
      <c r="I884" s="7">
        <v>0</v>
      </c>
      <c r="J884" s="7">
        <v>0</v>
      </c>
      <c r="K884" s="103">
        <v>0</v>
      </c>
      <c r="L884" s="7">
        <v>0</v>
      </c>
      <c r="M884" s="7">
        <v>0</v>
      </c>
      <c r="O884" s="51"/>
      <c r="P884" s="51"/>
      <c r="Q884" s="51"/>
      <c r="R884" s="51"/>
      <c r="S884" s="51"/>
      <c r="T884" s="51"/>
      <c r="U884" s="51"/>
      <c r="V884" s="51"/>
      <c r="W884" s="51"/>
      <c r="X884" s="51"/>
      <c r="Y884" s="51"/>
      <c r="Z884" s="51"/>
      <c r="AA884" s="51"/>
    </row>
    <row r="885" spans="1:27" ht="11.65" customHeight="1">
      <c r="A885" s="53">
        <v>765</v>
      </c>
      <c r="C885" s="101"/>
      <c r="F885" s="101" t="s">
        <v>640</v>
      </c>
      <c r="G885" s="3" t="s">
        <v>636</v>
      </c>
      <c r="H885" s="59"/>
      <c r="I885" s="7">
        <v>25495.71</v>
      </c>
      <c r="J885" s="7">
        <v>25495.71</v>
      </c>
      <c r="K885" s="103">
        <v>0</v>
      </c>
      <c r="L885" s="7">
        <v>0</v>
      </c>
      <c r="M885" s="7">
        <v>0</v>
      </c>
      <c r="O885" s="51"/>
      <c r="P885" s="51"/>
      <c r="Q885" s="51"/>
      <c r="R885" s="51"/>
      <c r="S885" s="51"/>
      <c r="T885" s="51"/>
      <c r="U885" s="51"/>
      <c r="V885" s="51"/>
      <c r="W885" s="51"/>
      <c r="X885" s="51"/>
      <c r="Y885" s="51"/>
      <c r="Z885" s="51"/>
      <c r="AA885" s="51"/>
    </row>
    <row r="886" spans="1:27" ht="11.65" customHeight="1">
      <c r="A886" s="53">
        <v>766</v>
      </c>
      <c r="C886" s="101"/>
      <c r="H886" s="59" t="s">
        <v>162</v>
      </c>
      <c r="I886" s="106">
        <v>132537.75</v>
      </c>
      <c r="J886" s="106">
        <v>123841.28867494527</v>
      </c>
      <c r="K886" s="106">
        <v>8696.4613250547227</v>
      </c>
      <c r="L886" s="106">
        <v>0</v>
      </c>
      <c r="M886" s="106">
        <v>8696.4613250547227</v>
      </c>
      <c r="O886" s="51"/>
      <c r="P886" s="51"/>
      <c r="Q886" s="51"/>
      <c r="R886" s="51"/>
      <c r="S886" s="51"/>
      <c r="T886" s="51"/>
      <c r="U886" s="51"/>
      <c r="V886" s="51"/>
      <c r="W886" s="51"/>
      <c r="X886" s="51"/>
      <c r="Y886" s="51"/>
      <c r="Z886" s="51"/>
      <c r="AA886" s="51"/>
    </row>
    <row r="887" spans="1:27" ht="11.65" customHeight="1">
      <c r="A887" s="53">
        <v>767</v>
      </c>
      <c r="C887" s="101"/>
      <c r="H887" s="59"/>
      <c r="I887" s="7"/>
      <c r="J887" s="7"/>
      <c r="K887" s="7"/>
      <c r="L887" s="7"/>
      <c r="M887" s="7"/>
      <c r="O887" s="51"/>
      <c r="P887" s="51"/>
      <c r="Q887" s="51"/>
      <c r="R887" s="51"/>
      <c r="S887" s="51"/>
      <c r="T887" s="51"/>
      <c r="U887" s="51"/>
      <c r="V887" s="51"/>
      <c r="W887" s="51"/>
      <c r="X887" s="51"/>
      <c r="Y887" s="51"/>
      <c r="Z887" s="51"/>
      <c r="AA887" s="51"/>
    </row>
    <row r="888" spans="1:27" ht="11.65" customHeight="1" thickBot="1">
      <c r="A888" s="53">
        <v>768</v>
      </c>
      <c r="C888" s="91" t="s">
        <v>230</v>
      </c>
      <c r="H888" s="59" t="s">
        <v>162</v>
      </c>
      <c r="I888" s="108">
        <v>182820387.98500004</v>
      </c>
      <c r="J888" s="108">
        <v>151426275.00262377</v>
      </c>
      <c r="K888" s="108">
        <v>31394112.982376307</v>
      </c>
      <c r="L888" s="108">
        <v>-84151.633296783926</v>
      </c>
      <c r="M888" s="108">
        <v>31309961.349079531</v>
      </c>
      <c r="N888" s="7" t="s">
        <v>65</v>
      </c>
      <c r="O888" s="105"/>
      <c r="P888" s="105"/>
      <c r="Q888" s="105"/>
      <c r="R888" s="105"/>
      <c r="S888" s="105"/>
      <c r="T888" s="105"/>
      <c r="U888" s="51"/>
      <c r="V888" s="105"/>
      <c r="W888" s="105"/>
      <c r="X888" s="105"/>
      <c r="Y888" s="105"/>
      <c r="Z888" s="105"/>
      <c r="AA888" s="105"/>
    </row>
    <row r="889" spans="1:27" ht="11.65" customHeight="1" thickTop="1">
      <c r="A889" s="53">
        <v>769</v>
      </c>
      <c r="C889" s="101"/>
      <c r="H889" s="59"/>
      <c r="I889" s="7"/>
      <c r="J889" s="7"/>
      <c r="K889" s="7"/>
      <c r="L889" s="7"/>
      <c r="M889" s="7"/>
      <c r="O889" s="51"/>
      <c r="P889" s="51"/>
      <c r="Q889" s="51"/>
      <c r="R889" s="51"/>
      <c r="S889" s="51"/>
      <c r="T889" s="51"/>
      <c r="U889" s="51"/>
      <c r="V889" s="51"/>
      <c r="W889" s="51"/>
      <c r="X889" s="51"/>
      <c r="Y889" s="51"/>
      <c r="Z889" s="51"/>
      <c r="AA889" s="51"/>
    </row>
    <row r="890" spans="1:27" ht="11.65" customHeight="1">
      <c r="A890" s="53">
        <v>770</v>
      </c>
      <c r="C890" s="101" t="s">
        <v>231</v>
      </c>
      <c r="H890" s="59"/>
      <c r="I890" s="7"/>
      <c r="J890" s="7"/>
      <c r="K890" s="7"/>
      <c r="L890" s="7"/>
      <c r="M890" s="7"/>
      <c r="O890" s="51"/>
      <c r="P890" s="51"/>
      <c r="Q890" s="51"/>
      <c r="R890" s="51"/>
      <c r="S890" s="51"/>
      <c r="T890" s="51"/>
      <c r="U890" s="51"/>
      <c r="V890" s="51"/>
      <c r="W890" s="51"/>
      <c r="X890" s="51"/>
      <c r="Y890" s="51"/>
      <c r="Z890" s="51"/>
      <c r="AA890" s="51"/>
    </row>
    <row r="891" spans="1:27" ht="11.65" customHeight="1">
      <c r="A891" s="53">
        <v>771</v>
      </c>
      <c r="C891" s="101"/>
      <c r="E891" s="3" t="s">
        <v>630</v>
      </c>
      <c r="H891" s="59"/>
      <c r="I891" s="7">
        <v>0</v>
      </c>
      <c r="J891" s="7">
        <v>0</v>
      </c>
      <c r="K891" s="103">
        <v>0</v>
      </c>
      <c r="L891" s="7">
        <v>0</v>
      </c>
      <c r="M891" s="7">
        <v>0</v>
      </c>
      <c r="O891" s="51"/>
      <c r="P891" s="51"/>
      <c r="Q891" s="51"/>
      <c r="R891" s="51"/>
      <c r="S891" s="51"/>
      <c r="T891" s="51"/>
      <c r="U891" s="51"/>
      <c r="V891" s="51"/>
      <c r="W891" s="51"/>
      <c r="X891" s="51"/>
      <c r="Y891" s="51"/>
      <c r="Z891" s="51"/>
      <c r="AA891" s="51"/>
    </row>
    <row r="892" spans="1:27" ht="11.65" customHeight="1">
      <c r="A892" s="53">
        <v>772</v>
      </c>
      <c r="C892" s="101"/>
      <c r="E892" s="3" t="s">
        <v>249</v>
      </c>
      <c r="H892" s="59"/>
      <c r="I892" s="7">
        <v>32562572.809999999</v>
      </c>
      <c r="J892" s="7">
        <v>29917078.057784483</v>
      </c>
      <c r="K892" s="103">
        <v>2645494.7522155168</v>
      </c>
      <c r="L892" s="7">
        <v>21051.11700431956</v>
      </c>
      <c r="M892" s="7">
        <v>2666545.8692198363</v>
      </c>
      <c r="O892" s="51"/>
      <c r="P892" s="51"/>
      <c r="Q892" s="51"/>
      <c r="R892" s="51"/>
      <c r="S892" s="51"/>
      <c r="T892" s="51"/>
      <c r="U892" s="51"/>
      <c r="V892" s="51"/>
      <c r="W892" s="51"/>
      <c r="X892" s="51"/>
      <c r="Y892" s="51"/>
      <c r="Z892" s="51"/>
      <c r="AA892" s="51"/>
    </row>
    <row r="893" spans="1:27" ht="11.65" customHeight="1">
      <c r="A893" s="53">
        <v>773</v>
      </c>
      <c r="C893" s="101"/>
      <c r="E893" s="3" t="s">
        <v>634</v>
      </c>
      <c r="H893" s="59"/>
      <c r="I893" s="7">
        <v>125078899.06500004</v>
      </c>
      <c r="J893" s="7">
        <v>96424411.327979863</v>
      </c>
      <c r="K893" s="103">
        <v>28654487.73702018</v>
      </c>
      <c r="L893" s="7">
        <v>-105972.77920558304</v>
      </c>
      <c r="M893" s="7">
        <v>28548514.957814597</v>
      </c>
      <c r="O893" s="51"/>
      <c r="P893" s="51"/>
      <c r="Q893" s="51"/>
      <c r="R893" s="51"/>
      <c r="S893" s="51"/>
      <c r="T893" s="51"/>
      <c r="U893" s="51"/>
      <c r="V893" s="51"/>
      <c r="W893" s="51"/>
      <c r="X893" s="51"/>
      <c r="Y893" s="51"/>
      <c r="Z893" s="51"/>
      <c r="AA893" s="51"/>
    </row>
    <row r="894" spans="1:27" ht="11.65" customHeight="1">
      <c r="A894" s="53">
        <v>774</v>
      </c>
      <c r="C894" s="101"/>
      <c r="E894" s="3" t="s">
        <v>636</v>
      </c>
      <c r="H894" s="59"/>
      <c r="I894" s="7">
        <v>24768029.739999998</v>
      </c>
      <c r="J894" s="7">
        <v>24768029.739999998</v>
      </c>
      <c r="K894" s="103">
        <v>0</v>
      </c>
      <c r="L894" s="7">
        <v>0</v>
      </c>
      <c r="M894" s="7">
        <v>0</v>
      </c>
      <c r="O894" s="51"/>
      <c r="P894" s="51"/>
      <c r="Q894" s="51"/>
      <c r="R894" s="51"/>
      <c r="S894" s="51"/>
      <c r="T894" s="51"/>
      <c r="U894" s="51"/>
      <c r="V894" s="51"/>
      <c r="W894" s="51"/>
      <c r="X894" s="51"/>
      <c r="Y894" s="51"/>
      <c r="Z894" s="51"/>
      <c r="AA894" s="51"/>
    </row>
    <row r="895" spans="1:27" ht="11.65" customHeight="1">
      <c r="A895" s="53">
        <v>775</v>
      </c>
      <c r="C895" s="101"/>
      <c r="E895" s="57" t="s">
        <v>639</v>
      </c>
      <c r="H895" s="59"/>
      <c r="I895" s="7">
        <v>410886.37</v>
      </c>
      <c r="J895" s="7">
        <v>316755.87685938436</v>
      </c>
      <c r="K895" s="103">
        <v>94130.493140615625</v>
      </c>
      <c r="L895" s="7">
        <v>770.02890448387188</v>
      </c>
      <c r="M895" s="7">
        <v>94900.522045099497</v>
      </c>
      <c r="O895" s="51"/>
      <c r="P895" s="51"/>
      <c r="Q895" s="51"/>
      <c r="R895" s="51"/>
      <c r="S895" s="51"/>
      <c r="T895" s="51"/>
      <c r="U895" s="51"/>
      <c r="V895" s="51"/>
      <c r="W895" s="51"/>
      <c r="X895" s="51"/>
      <c r="Y895" s="51"/>
      <c r="Z895" s="51"/>
      <c r="AA895" s="51"/>
    </row>
    <row r="896" spans="1:27" ht="11.65" customHeight="1" thickBot="1">
      <c r="A896" s="53">
        <v>776</v>
      </c>
      <c r="C896" s="57" t="s">
        <v>232</v>
      </c>
      <c r="H896" s="59" t="s">
        <v>162</v>
      </c>
      <c r="I896" s="118">
        <v>182820387.98500004</v>
      </c>
      <c r="J896" s="118">
        <v>151426275.00262374</v>
      </c>
      <c r="K896" s="118">
        <v>31394112.982376311</v>
      </c>
      <c r="L896" s="118">
        <v>-84151.633296779604</v>
      </c>
      <c r="M896" s="118">
        <v>31309961.349079531</v>
      </c>
      <c r="O896" s="51">
        <v>0</v>
      </c>
      <c r="P896" s="51"/>
      <c r="Q896" s="51"/>
      <c r="R896" s="51"/>
      <c r="S896" s="51"/>
      <c r="T896" s="51"/>
      <c r="U896" s="51"/>
      <c r="V896" s="51"/>
      <c r="W896" s="51"/>
      <c r="X896" s="51"/>
      <c r="Y896" s="51"/>
      <c r="Z896" s="51"/>
      <c r="AA896" s="51"/>
    </row>
    <row r="897" spans="1:27" ht="11.65" customHeight="1" thickTop="1">
      <c r="A897" s="53">
        <v>777</v>
      </c>
      <c r="C897" s="101">
        <v>580</v>
      </c>
      <c r="D897" s="3" t="s">
        <v>161</v>
      </c>
      <c r="H897" s="59"/>
      <c r="I897" s="7"/>
      <c r="J897" s="7"/>
      <c r="K897" s="7"/>
      <c r="L897" s="7"/>
      <c r="M897" s="7"/>
      <c r="O897" s="51"/>
      <c r="P897" s="51"/>
      <c r="Q897" s="51"/>
      <c r="R897" s="51"/>
      <c r="S897" s="51"/>
      <c r="T897" s="51"/>
      <c r="U897" s="51"/>
      <c r="V897" s="51"/>
      <c r="W897" s="51"/>
      <c r="X897" s="51"/>
      <c r="Y897" s="51"/>
      <c r="Z897" s="51"/>
      <c r="AA897" s="51"/>
    </row>
    <row r="898" spans="1:27" ht="11.65" customHeight="1">
      <c r="A898" s="53">
        <v>778</v>
      </c>
      <c r="C898" s="101"/>
      <c r="F898" s="101" t="s">
        <v>633</v>
      </c>
      <c r="G898" s="3" t="s">
        <v>569</v>
      </c>
      <c r="H898" s="59"/>
      <c r="I898" s="7">
        <v>1230305.02</v>
      </c>
      <c r="J898" s="7">
        <v>1085873.1200000001</v>
      </c>
      <c r="K898" s="103">
        <v>144431.9</v>
      </c>
      <c r="L898" s="7">
        <v>21617.096000652411</v>
      </c>
      <c r="M898" s="7">
        <v>166048.99600065241</v>
      </c>
      <c r="O898" s="51"/>
      <c r="P898" s="51"/>
      <c r="Q898" s="51"/>
      <c r="R898" s="51"/>
      <c r="S898" s="51"/>
      <c r="T898" s="51"/>
      <c r="U898" s="51"/>
      <c r="V898" s="51"/>
      <c r="W898" s="51"/>
      <c r="X898" s="51"/>
      <c r="Y898" s="51"/>
      <c r="Z898" s="51"/>
      <c r="AA898" s="51"/>
    </row>
    <row r="899" spans="1:27" ht="11.65" customHeight="1">
      <c r="A899" s="53">
        <v>779</v>
      </c>
      <c r="C899" s="101"/>
      <c r="F899" s="101" t="s">
        <v>633</v>
      </c>
      <c r="G899" s="3" t="s">
        <v>664</v>
      </c>
      <c r="H899" s="59"/>
      <c r="I899" s="7">
        <v>7456852.5899999999</v>
      </c>
      <c r="J899" s="7">
        <v>6967759.3101347517</v>
      </c>
      <c r="K899" s="103">
        <v>489093.27986524859</v>
      </c>
      <c r="L899" s="7">
        <v>19106.172132087871</v>
      </c>
      <c r="M899" s="7">
        <v>508199.45199733647</v>
      </c>
      <c r="O899" s="51"/>
      <c r="P899" s="51"/>
      <c r="Q899" s="51"/>
      <c r="R899" s="51"/>
      <c r="S899" s="51"/>
      <c r="T899" s="51"/>
      <c r="U899" s="51"/>
      <c r="V899" s="51"/>
      <c r="W899" s="51"/>
      <c r="X899" s="51"/>
      <c r="Y899" s="51"/>
      <c r="Z899" s="51"/>
      <c r="AA899" s="51"/>
    </row>
    <row r="900" spans="1:27" ht="11.65" customHeight="1">
      <c r="A900" s="53">
        <v>780</v>
      </c>
      <c r="C900" s="101"/>
      <c r="H900" s="59" t="s">
        <v>162</v>
      </c>
      <c r="I900" s="106">
        <v>8687157.6099999994</v>
      </c>
      <c r="J900" s="106">
        <v>8053632.4301347518</v>
      </c>
      <c r="K900" s="106">
        <v>633525.17986524862</v>
      </c>
      <c r="L900" s="106">
        <v>40723.268132740282</v>
      </c>
      <c r="M900" s="106">
        <v>674248.4479979889</v>
      </c>
      <c r="O900" s="51"/>
      <c r="P900" s="51"/>
      <c r="Q900" s="51"/>
      <c r="R900" s="51"/>
      <c r="S900" s="51"/>
      <c r="T900" s="51"/>
      <c r="U900" s="51"/>
      <c r="V900" s="51"/>
      <c r="W900" s="51"/>
      <c r="X900" s="51"/>
      <c r="Y900" s="51"/>
      <c r="Z900" s="51"/>
      <c r="AA900" s="51"/>
    </row>
    <row r="901" spans="1:27" ht="11.65" customHeight="1">
      <c r="A901" s="53">
        <v>781</v>
      </c>
      <c r="C901" s="101"/>
      <c r="H901" s="59"/>
      <c r="I901" s="7"/>
      <c r="J901" s="7"/>
      <c r="K901" s="7"/>
      <c r="L901" s="7"/>
      <c r="M901" s="7"/>
      <c r="O901" s="51"/>
      <c r="P901" s="51"/>
      <c r="Q901" s="51"/>
      <c r="R901" s="51"/>
      <c r="S901" s="51"/>
      <c r="T901" s="51"/>
      <c r="U901" s="51"/>
      <c r="V901" s="51"/>
      <c r="W901" s="51"/>
      <c r="X901" s="51"/>
      <c r="Y901" s="51"/>
      <c r="Z901" s="51"/>
      <c r="AA901" s="51"/>
    </row>
    <row r="902" spans="1:27" ht="11.65" customHeight="1">
      <c r="A902" s="53">
        <v>782</v>
      </c>
      <c r="C902" s="101">
        <v>581</v>
      </c>
      <c r="D902" s="3" t="s">
        <v>216</v>
      </c>
      <c r="H902" s="59"/>
      <c r="I902" s="7"/>
      <c r="J902" s="7"/>
      <c r="K902" s="7"/>
      <c r="L902" s="7"/>
      <c r="M902" s="7"/>
      <c r="O902" s="51"/>
      <c r="P902" s="51"/>
      <c r="Q902" s="51"/>
      <c r="R902" s="51"/>
      <c r="S902" s="51"/>
      <c r="T902" s="51"/>
      <c r="U902" s="51"/>
      <c r="V902" s="51"/>
      <c r="W902" s="51"/>
      <c r="X902" s="51"/>
      <c r="Y902" s="51"/>
      <c r="Z902" s="51"/>
      <c r="AA902" s="51"/>
    </row>
    <row r="903" spans="1:27" ht="11.65" customHeight="1">
      <c r="A903" s="53">
        <v>783</v>
      </c>
      <c r="C903" s="101"/>
      <c r="F903" s="101" t="s">
        <v>633</v>
      </c>
      <c r="G903" s="3" t="s">
        <v>569</v>
      </c>
      <c r="H903" s="59"/>
      <c r="I903" s="7">
        <v>0</v>
      </c>
      <c r="J903" s="7">
        <v>0</v>
      </c>
      <c r="K903" s="103">
        <v>0</v>
      </c>
      <c r="L903" s="7">
        <v>0</v>
      </c>
      <c r="M903" s="7">
        <v>0</v>
      </c>
      <c r="O903" s="51"/>
      <c r="P903" s="51"/>
      <c r="Q903" s="51"/>
      <c r="R903" s="51"/>
      <c r="S903" s="51"/>
      <c r="T903" s="51"/>
      <c r="U903" s="51"/>
      <c r="V903" s="51"/>
      <c r="W903" s="51"/>
      <c r="X903" s="51"/>
      <c r="Y903" s="51"/>
      <c r="Z903" s="51"/>
      <c r="AA903" s="51"/>
    </row>
    <row r="904" spans="1:27" ht="11.65" customHeight="1">
      <c r="A904" s="53">
        <v>784</v>
      </c>
      <c r="C904" s="101"/>
      <c r="F904" s="101" t="s">
        <v>633</v>
      </c>
      <c r="G904" s="3" t="s">
        <v>664</v>
      </c>
      <c r="H904" s="59"/>
      <c r="I904" s="7">
        <v>11079649.109999999</v>
      </c>
      <c r="J904" s="7">
        <v>10352937.423324967</v>
      </c>
      <c r="K904" s="103">
        <v>726711.68667503225</v>
      </c>
      <c r="L904" s="7">
        <v>0</v>
      </c>
      <c r="M904" s="7">
        <v>726711.68667503225</v>
      </c>
      <c r="O904" s="51"/>
      <c r="P904" s="51"/>
      <c r="Q904" s="51"/>
      <c r="R904" s="51"/>
      <c r="S904" s="51"/>
      <c r="T904" s="51"/>
      <c r="U904" s="51"/>
      <c r="V904" s="51"/>
      <c r="W904" s="51"/>
      <c r="X904" s="51"/>
      <c r="Y904" s="51"/>
      <c r="Z904" s="51"/>
      <c r="AA904" s="51"/>
    </row>
    <row r="905" spans="1:27" ht="11.65" customHeight="1">
      <c r="A905" s="53">
        <v>785</v>
      </c>
      <c r="C905" s="101"/>
      <c r="H905" s="59" t="s">
        <v>162</v>
      </c>
      <c r="I905" s="106">
        <v>11079649.109999999</v>
      </c>
      <c r="J905" s="106">
        <v>10352937.423324967</v>
      </c>
      <c r="K905" s="106">
        <v>726711.68667503225</v>
      </c>
      <c r="L905" s="106">
        <v>0</v>
      </c>
      <c r="M905" s="106">
        <v>726711.68667503225</v>
      </c>
      <c r="O905" s="51"/>
      <c r="P905" s="51"/>
      <c r="Q905" s="51"/>
      <c r="R905" s="51"/>
      <c r="S905" s="51"/>
      <c r="T905" s="51"/>
      <c r="U905" s="51"/>
      <c r="V905" s="51"/>
      <c r="W905" s="51"/>
      <c r="X905" s="51"/>
      <c r="Y905" s="51"/>
      <c r="Z905" s="51"/>
      <c r="AA905" s="51"/>
    </row>
    <row r="906" spans="1:27" ht="11.65" customHeight="1">
      <c r="A906" s="53">
        <v>786</v>
      </c>
      <c r="C906" s="101"/>
      <c r="H906" s="59"/>
      <c r="I906" s="7"/>
      <c r="J906" s="7"/>
      <c r="K906" s="7"/>
      <c r="L906" s="7"/>
      <c r="M906" s="7"/>
      <c r="O906" s="51"/>
      <c r="P906" s="51"/>
      <c r="Q906" s="51"/>
      <c r="R906" s="51"/>
      <c r="S906" s="51"/>
      <c r="T906" s="51"/>
      <c r="U906" s="51"/>
      <c r="V906" s="51"/>
      <c r="W906" s="51"/>
      <c r="X906" s="51"/>
      <c r="Y906" s="51"/>
      <c r="Z906" s="51"/>
      <c r="AA906" s="51"/>
    </row>
    <row r="907" spans="1:27" ht="11.65" customHeight="1">
      <c r="A907" s="53">
        <v>787</v>
      </c>
      <c r="C907" s="101">
        <v>582</v>
      </c>
      <c r="D907" s="3" t="s">
        <v>217</v>
      </c>
      <c r="H907" s="59"/>
      <c r="I907" s="7"/>
      <c r="J907" s="7"/>
      <c r="K907" s="7"/>
      <c r="L907" s="7"/>
      <c r="M907" s="7"/>
      <c r="O907" s="51"/>
      <c r="P907" s="51"/>
      <c r="Q907" s="51"/>
      <c r="R907" s="51"/>
      <c r="S907" s="51"/>
      <c r="T907" s="51"/>
      <c r="U907" s="51"/>
      <c r="V907" s="51"/>
      <c r="W907" s="51"/>
      <c r="X907" s="51"/>
      <c r="Y907" s="51"/>
      <c r="Z907" s="51"/>
      <c r="AA907" s="51"/>
    </row>
    <row r="908" spans="1:27" ht="11.65" customHeight="1">
      <c r="A908" s="53">
        <v>788</v>
      </c>
      <c r="C908" s="101"/>
      <c r="F908" s="101" t="s">
        <v>633</v>
      </c>
      <c r="G908" s="3" t="s">
        <v>569</v>
      </c>
      <c r="H908" s="59"/>
      <c r="I908" s="7">
        <v>4432061.4799999995</v>
      </c>
      <c r="J908" s="7">
        <v>4146251.8899999997</v>
      </c>
      <c r="K908" s="103">
        <v>285809.59000000003</v>
      </c>
      <c r="L908" s="7">
        <v>0</v>
      </c>
      <c r="M908" s="7">
        <v>285809.59000000003</v>
      </c>
      <c r="O908" s="51"/>
      <c r="P908" s="51"/>
      <c r="Q908" s="51"/>
      <c r="R908" s="51"/>
      <c r="S908" s="51"/>
      <c r="T908" s="51"/>
      <c r="U908" s="51"/>
      <c r="V908" s="51"/>
      <c r="W908" s="51"/>
      <c r="X908" s="51"/>
      <c r="Y908" s="51"/>
      <c r="Z908" s="51"/>
      <c r="AA908" s="51"/>
    </row>
    <row r="909" spans="1:27" ht="11.65" customHeight="1">
      <c r="A909" s="53">
        <v>789</v>
      </c>
      <c r="C909" s="101"/>
      <c r="F909" s="101" t="s">
        <v>633</v>
      </c>
      <c r="G909" s="3" t="s">
        <v>664</v>
      </c>
      <c r="H909" s="59"/>
      <c r="I909" s="7">
        <v>9289.98</v>
      </c>
      <c r="J909" s="7">
        <v>8680.6523066812606</v>
      </c>
      <c r="K909" s="103">
        <v>609.32769331873862</v>
      </c>
      <c r="L909" s="7">
        <v>0</v>
      </c>
      <c r="M909" s="7">
        <v>609.32769331873862</v>
      </c>
      <c r="O909" s="51"/>
      <c r="P909" s="51"/>
      <c r="Q909" s="51"/>
      <c r="R909" s="51"/>
      <c r="S909" s="51"/>
      <c r="T909" s="51"/>
      <c r="U909" s="51"/>
      <c r="V909" s="51"/>
      <c r="W909" s="51"/>
      <c r="X909" s="51"/>
      <c r="Y909" s="51"/>
      <c r="Z909" s="51"/>
      <c r="AA909" s="51"/>
    </row>
    <row r="910" spans="1:27" ht="11.65" customHeight="1">
      <c r="A910" s="53">
        <v>790</v>
      </c>
      <c r="C910" s="101"/>
      <c r="H910" s="59" t="s">
        <v>162</v>
      </c>
      <c r="I910" s="106">
        <v>4441351.46</v>
      </c>
      <c r="J910" s="106">
        <v>4154932.5423066807</v>
      </c>
      <c r="K910" s="106">
        <v>286418.91769331874</v>
      </c>
      <c r="L910" s="106">
        <v>0</v>
      </c>
      <c r="M910" s="106">
        <v>286418.91769331874</v>
      </c>
      <c r="O910" s="51"/>
      <c r="P910" s="51"/>
      <c r="Q910" s="51"/>
      <c r="R910" s="51"/>
      <c r="S910" s="51"/>
      <c r="T910" s="51"/>
      <c r="U910" s="51"/>
      <c r="V910" s="51"/>
      <c r="W910" s="51"/>
      <c r="X910" s="51"/>
      <c r="Y910" s="51"/>
      <c r="Z910" s="51"/>
      <c r="AA910" s="51"/>
    </row>
    <row r="911" spans="1:27" ht="11.65" customHeight="1">
      <c r="A911" s="53">
        <v>791</v>
      </c>
      <c r="C911" s="101"/>
      <c r="H911" s="59"/>
      <c r="I911" s="7"/>
      <c r="J911" s="7"/>
      <c r="K911" s="7"/>
      <c r="L911" s="7"/>
      <c r="M911" s="7"/>
      <c r="O911" s="51"/>
      <c r="P911" s="51"/>
      <c r="Q911" s="51"/>
      <c r="R911" s="51"/>
      <c r="S911" s="51"/>
      <c r="T911" s="51"/>
      <c r="U911" s="51"/>
      <c r="V911" s="51"/>
      <c r="W911" s="51"/>
      <c r="X911" s="51"/>
      <c r="Y911" s="51"/>
      <c r="Z911" s="51"/>
      <c r="AA911" s="51"/>
    </row>
    <row r="912" spans="1:27" ht="11.65" customHeight="1">
      <c r="A912" s="53">
        <v>792</v>
      </c>
      <c r="C912" s="101">
        <v>583</v>
      </c>
      <c r="D912" s="3" t="s">
        <v>233</v>
      </c>
      <c r="H912" s="59"/>
      <c r="I912" s="7"/>
      <c r="J912" s="7"/>
      <c r="K912" s="7"/>
      <c r="L912" s="7"/>
      <c r="M912" s="7"/>
      <c r="O912" s="51"/>
      <c r="P912" s="51"/>
      <c r="Q912" s="51"/>
      <c r="R912" s="51"/>
      <c r="S912" s="51"/>
      <c r="T912" s="51"/>
      <c r="U912" s="51"/>
      <c r="V912" s="51"/>
      <c r="W912" s="51"/>
      <c r="X912" s="51"/>
      <c r="Y912" s="51"/>
      <c r="Z912" s="51"/>
      <c r="AA912" s="51"/>
    </row>
    <row r="913" spans="1:27" ht="11.65" customHeight="1">
      <c r="A913" s="53">
        <v>793</v>
      </c>
      <c r="C913" s="101"/>
      <c r="F913" s="101" t="s">
        <v>633</v>
      </c>
      <c r="G913" s="3" t="s">
        <v>569</v>
      </c>
      <c r="H913" s="59"/>
      <c r="I913" s="7">
        <v>7501089.3499999996</v>
      </c>
      <c r="J913" s="7">
        <v>7243079.8699999992</v>
      </c>
      <c r="K913" s="103">
        <v>258009.48</v>
      </c>
      <c r="L913" s="7">
        <v>0</v>
      </c>
      <c r="M913" s="7">
        <v>258009.48</v>
      </c>
      <c r="O913" s="51"/>
      <c r="P913" s="51"/>
      <c r="Q913" s="51"/>
      <c r="R913" s="51"/>
      <c r="S913" s="51"/>
      <c r="T913" s="51"/>
      <c r="U913" s="51"/>
      <c r="V913" s="51"/>
      <c r="W913" s="51"/>
      <c r="X913" s="51"/>
      <c r="Y913" s="51"/>
      <c r="Z913" s="51"/>
      <c r="AA913" s="51"/>
    </row>
    <row r="914" spans="1:27" ht="11.65" customHeight="1">
      <c r="A914" s="53">
        <v>794</v>
      </c>
      <c r="C914" s="101"/>
      <c r="F914" s="101" t="s">
        <v>633</v>
      </c>
      <c r="G914" s="3" t="s">
        <v>664</v>
      </c>
      <c r="H914" s="59"/>
      <c r="I914" s="7">
        <v>163</v>
      </c>
      <c r="J914" s="7">
        <v>152.30886675633806</v>
      </c>
      <c r="K914" s="103">
        <v>10.691133243661925</v>
      </c>
      <c r="L914" s="7">
        <v>0</v>
      </c>
      <c r="M914" s="7">
        <v>10.691133243661925</v>
      </c>
      <c r="O914" s="51"/>
      <c r="P914" s="51"/>
      <c r="Q914" s="51"/>
      <c r="R914" s="51"/>
      <c r="S914" s="51"/>
      <c r="T914" s="51"/>
      <c r="U914" s="51"/>
      <c r="V914" s="51"/>
      <c r="W914" s="51"/>
      <c r="X914" s="51"/>
      <c r="Y914" s="51"/>
      <c r="Z914" s="51"/>
      <c r="AA914" s="51"/>
    </row>
    <row r="915" spans="1:27" ht="11.65" customHeight="1">
      <c r="A915" s="53">
        <v>795</v>
      </c>
      <c r="C915" s="101"/>
      <c r="H915" s="59" t="s">
        <v>162</v>
      </c>
      <c r="I915" s="106">
        <v>7501252.3499999996</v>
      </c>
      <c r="J915" s="106">
        <v>7243232.1788667552</v>
      </c>
      <c r="K915" s="106">
        <v>258020.17113324368</v>
      </c>
      <c r="L915" s="106">
        <v>0</v>
      </c>
      <c r="M915" s="106">
        <v>258020.17113324368</v>
      </c>
      <c r="O915" s="51"/>
      <c r="P915" s="51"/>
      <c r="Q915" s="51"/>
      <c r="R915" s="51"/>
      <c r="S915" s="51"/>
      <c r="T915" s="51"/>
      <c r="U915" s="51"/>
      <c r="V915" s="51"/>
      <c r="W915" s="51"/>
      <c r="X915" s="51"/>
      <c r="Y915" s="51"/>
      <c r="Z915" s="51"/>
      <c r="AA915" s="51"/>
    </row>
    <row r="916" spans="1:27" ht="11.65" customHeight="1">
      <c r="A916" s="53">
        <v>796</v>
      </c>
      <c r="C916" s="101"/>
      <c r="H916" s="59"/>
      <c r="I916" s="7"/>
      <c r="J916" s="7"/>
      <c r="K916" s="7"/>
      <c r="L916" s="7"/>
      <c r="M916" s="7"/>
      <c r="O916" s="51"/>
      <c r="P916" s="51"/>
      <c r="Q916" s="51"/>
      <c r="R916" s="51"/>
      <c r="S916" s="51"/>
      <c r="T916" s="51"/>
      <c r="U916" s="51"/>
      <c r="V916" s="51"/>
      <c r="W916" s="51"/>
      <c r="X916" s="51"/>
      <c r="Y916" s="51"/>
      <c r="Z916" s="51"/>
      <c r="AA916" s="51"/>
    </row>
    <row r="917" spans="1:27" ht="11.65" customHeight="1">
      <c r="A917" s="53">
        <v>797</v>
      </c>
      <c r="C917" s="101">
        <v>584</v>
      </c>
      <c r="D917" s="3" t="s">
        <v>219</v>
      </c>
      <c r="H917" s="59"/>
      <c r="I917" s="7"/>
      <c r="J917" s="7"/>
      <c r="K917" s="7"/>
      <c r="L917" s="7"/>
      <c r="M917" s="7"/>
      <c r="O917" s="51"/>
      <c r="P917" s="51"/>
      <c r="Q917" s="51"/>
      <c r="R917" s="51"/>
      <c r="S917" s="51"/>
      <c r="T917" s="51"/>
      <c r="U917" s="51"/>
      <c r="V917" s="51"/>
      <c r="W917" s="51"/>
      <c r="X917" s="51"/>
      <c r="Y917" s="51"/>
      <c r="Z917" s="51"/>
      <c r="AA917" s="51"/>
    </row>
    <row r="918" spans="1:27" ht="11.65" customHeight="1">
      <c r="A918" s="53">
        <v>798</v>
      </c>
      <c r="C918" s="101"/>
      <c r="F918" s="101" t="s">
        <v>633</v>
      </c>
      <c r="G918" s="3" t="s">
        <v>569</v>
      </c>
      <c r="H918" s="59"/>
      <c r="I918" s="7">
        <v>861.05</v>
      </c>
      <c r="J918" s="7">
        <v>861.05</v>
      </c>
      <c r="K918" s="103">
        <v>0</v>
      </c>
      <c r="L918" s="7">
        <v>0</v>
      </c>
      <c r="M918" s="7">
        <v>0</v>
      </c>
      <c r="O918" s="51"/>
      <c r="P918" s="51"/>
      <c r="Q918" s="51"/>
      <c r="R918" s="51"/>
      <c r="S918" s="51"/>
      <c r="T918" s="51"/>
      <c r="U918" s="51"/>
      <c r="V918" s="51"/>
      <c r="W918" s="51"/>
      <c r="X918" s="51"/>
      <c r="Y918" s="51"/>
      <c r="Z918" s="51"/>
      <c r="AA918" s="51"/>
    </row>
    <row r="919" spans="1:27" ht="11.65" customHeight="1">
      <c r="A919" s="53">
        <v>799</v>
      </c>
      <c r="C919" s="101"/>
      <c r="F919" s="101" t="s">
        <v>633</v>
      </c>
      <c r="G919" s="3" t="s">
        <v>664</v>
      </c>
      <c r="H919" s="59"/>
      <c r="I919" s="7">
        <v>-19682.849999999999</v>
      </c>
      <c r="J919" s="7">
        <v>-18391.85630696312</v>
      </c>
      <c r="K919" s="103">
        <v>-1290.9936930368779</v>
      </c>
      <c r="L919" s="7">
        <v>0</v>
      </c>
      <c r="M919" s="7">
        <v>-1290.9936930368779</v>
      </c>
      <c r="O919" s="51"/>
      <c r="P919" s="51"/>
      <c r="Q919" s="51"/>
      <c r="R919" s="51"/>
      <c r="S919" s="51"/>
      <c r="T919" s="51"/>
      <c r="U919" s="51"/>
      <c r="V919" s="51"/>
      <c r="W919" s="51"/>
      <c r="X919" s="51"/>
      <c r="Y919" s="51"/>
      <c r="Z919" s="51"/>
      <c r="AA919" s="51"/>
    </row>
    <row r="920" spans="1:27" ht="11.65" customHeight="1">
      <c r="A920" s="53">
        <v>800</v>
      </c>
      <c r="C920" s="101"/>
      <c r="H920" s="59" t="s">
        <v>162</v>
      </c>
      <c r="I920" s="106">
        <v>-18821.8</v>
      </c>
      <c r="J920" s="106">
        <v>-17530.806306963121</v>
      </c>
      <c r="K920" s="106">
        <v>-1290.9936930368779</v>
      </c>
      <c r="L920" s="106">
        <v>0</v>
      </c>
      <c r="M920" s="106">
        <v>-1290.9936930368779</v>
      </c>
      <c r="O920" s="51"/>
      <c r="P920" s="51"/>
      <c r="Q920" s="51"/>
      <c r="R920" s="51"/>
      <c r="S920" s="51"/>
      <c r="T920" s="51"/>
      <c r="U920" s="51"/>
      <c r="V920" s="51"/>
      <c r="W920" s="51"/>
      <c r="X920" s="51"/>
      <c r="Y920" s="51"/>
      <c r="Z920" s="51"/>
      <c r="AA920" s="51"/>
    </row>
    <row r="921" spans="1:27" ht="11.65" customHeight="1">
      <c r="A921" s="53">
        <v>801</v>
      </c>
      <c r="C921" s="101"/>
      <c r="H921" s="59"/>
      <c r="I921" s="7"/>
      <c r="J921" s="7"/>
      <c r="K921" s="7"/>
      <c r="L921" s="7"/>
      <c r="M921" s="7"/>
      <c r="O921" s="51"/>
      <c r="P921" s="51"/>
      <c r="Q921" s="51"/>
      <c r="R921" s="51"/>
      <c r="S921" s="51"/>
      <c r="T921" s="51"/>
      <c r="U921" s="51"/>
      <c r="V921" s="51"/>
      <c r="W921" s="51"/>
      <c r="X921" s="51"/>
      <c r="Y921" s="51"/>
      <c r="Z921" s="51"/>
      <c r="AA921" s="51"/>
    </row>
    <row r="922" spans="1:27" ht="11.65" customHeight="1">
      <c r="A922" s="53">
        <v>802</v>
      </c>
      <c r="C922" s="101">
        <v>585</v>
      </c>
      <c r="D922" s="3" t="s">
        <v>234</v>
      </c>
      <c r="H922" s="59"/>
      <c r="I922" s="7"/>
      <c r="J922" s="7"/>
      <c r="K922" s="7"/>
      <c r="L922" s="7"/>
      <c r="M922" s="7"/>
      <c r="O922" s="51"/>
      <c r="P922" s="51"/>
      <c r="Q922" s="51"/>
      <c r="R922" s="51"/>
      <c r="S922" s="51"/>
      <c r="T922" s="51"/>
      <c r="U922" s="51"/>
      <c r="V922" s="51"/>
      <c r="W922" s="51"/>
      <c r="X922" s="51"/>
      <c r="Y922" s="51"/>
      <c r="Z922" s="51"/>
      <c r="AA922" s="51"/>
    </row>
    <row r="923" spans="1:27" ht="11.65" customHeight="1">
      <c r="A923" s="53">
        <v>803</v>
      </c>
      <c r="C923" s="101"/>
      <c r="F923" s="101" t="s">
        <v>633</v>
      </c>
      <c r="G923" s="3" t="s">
        <v>569</v>
      </c>
      <c r="H923" s="59"/>
      <c r="I923" s="7">
        <v>0</v>
      </c>
      <c r="J923" s="7">
        <v>0</v>
      </c>
      <c r="K923" s="103">
        <v>0</v>
      </c>
      <c r="L923" s="7">
        <v>0</v>
      </c>
      <c r="M923" s="7">
        <v>0</v>
      </c>
      <c r="O923" s="51"/>
      <c r="P923" s="51"/>
      <c r="Q923" s="51"/>
      <c r="R923" s="51"/>
      <c r="S923" s="51"/>
      <c r="T923" s="51"/>
      <c r="U923" s="51"/>
      <c r="V923" s="51"/>
      <c r="W923" s="51"/>
      <c r="X923" s="51"/>
      <c r="Y923" s="51"/>
      <c r="Z923" s="51"/>
      <c r="AA923" s="51"/>
    </row>
    <row r="924" spans="1:27" ht="11.65" customHeight="1">
      <c r="A924" s="53">
        <v>804</v>
      </c>
      <c r="C924" s="101"/>
      <c r="F924" s="101" t="s">
        <v>633</v>
      </c>
      <c r="G924" s="3" t="s">
        <v>664</v>
      </c>
      <c r="H924" s="59"/>
      <c r="I924" s="7">
        <v>210527.56</v>
      </c>
      <c r="J924" s="7">
        <v>196719.10481335563</v>
      </c>
      <c r="K924" s="103">
        <v>13808.455186644358</v>
      </c>
      <c r="L924" s="7">
        <v>0</v>
      </c>
      <c r="M924" s="7">
        <v>13808.455186644358</v>
      </c>
      <c r="O924" s="51"/>
      <c r="P924" s="51"/>
      <c r="Q924" s="51"/>
      <c r="R924" s="51"/>
      <c r="S924" s="51"/>
      <c r="T924" s="51"/>
      <c r="U924" s="51"/>
      <c r="V924" s="51"/>
      <c r="W924" s="51"/>
      <c r="X924" s="51"/>
      <c r="Y924" s="51"/>
      <c r="Z924" s="51"/>
      <c r="AA924" s="51"/>
    </row>
    <row r="925" spans="1:27" ht="11.65" customHeight="1">
      <c r="A925" s="53">
        <v>805</v>
      </c>
      <c r="C925" s="101"/>
      <c r="H925" s="59" t="s">
        <v>162</v>
      </c>
      <c r="I925" s="106">
        <v>210527.56</v>
      </c>
      <c r="J925" s="106">
        <v>196719.10481335563</v>
      </c>
      <c r="K925" s="106">
        <v>13808.455186644358</v>
      </c>
      <c r="L925" s="106">
        <v>0</v>
      </c>
      <c r="M925" s="106">
        <v>13808.455186644358</v>
      </c>
      <c r="O925" s="51"/>
      <c r="P925" s="51"/>
      <c r="Q925" s="51"/>
      <c r="R925" s="51"/>
      <c r="S925" s="51"/>
      <c r="T925" s="51"/>
      <c r="U925" s="51"/>
      <c r="V925" s="51"/>
      <c r="W925" s="51"/>
      <c r="X925" s="51"/>
      <c r="Y925" s="51"/>
      <c r="Z925" s="51"/>
      <c r="AA925" s="51"/>
    </row>
    <row r="926" spans="1:27" ht="11.65" customHeight="1">
      <c r="A926" s="53">
        <v>806</v>
      </c>
      <c r="C926" s="101"/>
      <c r="H926" s="59"/>
      <c r="I926" s="7"/>
      <c r="J926" s="7"/>
      <c r="K926" s="7"/>
      <c r="L926" s="7"/>
      <c r="M926" s="7"/>
      <c r="O926" s="51"/>
      <c r="P926" s="51"/>
      <c r="Q926" s="51"/>
      <c r="R926" s="51"/>
      <c r="S926" s="51"/>
      <c r="T926" s="51"/>
      <c r="U926" s="51"/>
      <c r="V926" s="51"/>
      <c r="W926" s="51"/>
      <c r="X926" s="51"/>
      <c r="Y926" s="51"/>
      <c r="Z926" s="51"/>
      <c r="AA926" s="51"/>
    </row>
    <row r="927" spans="1:27" ht="11.65" customHeight="1">
      <c r="A927" s="53">
        <v>807</v>
      </c>
      <c r="C927" s="101">
        <v>586</v>
      </c>
      <c r="D927" s="3" t="s">
        <v>235</v>
      </c>
      <c r="H927" s="59"/>
      <c r="I927" s="7"/>
      <c r="J927" s="7"/>
      <c r="K927" s="7"/>
      <c r="L927" s="7"/>
      <c r="M927" s="7"/>
      <c r="O927" s="51"/>
      <c r="P927" s="51"/>
      <c r="Q927" s="51"/>
      <c r="R927" s="51"/>
      <c r="S927" s="51"/>
      <c r="T927" s="51"/>
      <c r="U927" s="51"/>
      <c r="V927" s="51"/>
      <c r="W927" s="51"/>
      <c r="X927" s="51"/>
      <c r="Y927" s="51"/>
      <c r="Z927" s="51"/>
      <c r="AA927" s="51"/>
    </row>
    <row r="928" spans="1:27" ht="11.65" customHeight="1">
      <c r="A928" s="53">
        <v>808</v>
      </c>
      <c r="C928" s="101"/>
      <c r="F928" s="101" t="s">
        <v>633</v>
      </c>
      <c r="G928" s="3" t="s">
        <v>569</v>
      </c>
      <c r="H928" s="59"/>
      <c r="I928" s="7">
        <v>5519487.6800000006</v>
      </c>
      <c r="J928" s="7">
        <v>5043787.2500000009</v>
      </c>
      <c r="K928" s="103">
        <v>475700.43</v>
      </c>
      <c r="L928" s="7">
        <v>0</v>
      </c>
      <c r="M928" s="7">
        <v>475700.43</v>
      </c>
      <c r="O928" s="51"/>
      <c r="P928" s="51"/>
      <c r="Q928" s="51"/>
      <c r="R928" s="51"/>
      <c r="S928" s="51"/>
      <c r="T928" s="51"/>
      <c r="U928" s="51"/>
      <c r="V928" s="51"/>
      <c r="W928" s="51"/>
      <c r="X928" s="51"/>
      <c r="Y928" s="51"/>
      <c r="Z928" s="51"/>
      <c r="AA928" s="51"/>
    </row>
    <row r="929" spans="1:27" ht="11.65" customHeight="1">
      <c r="A929" s="53">
        <v>809</v>
      </c>
      <c r="C929" s="101"/>
      <c r="F929" s="101" t="s">
        <v>633</v>
      </c>
      <c r="G929" s="3" t="s">
        <v>664</v>
      </c>
      <c r="H929" s="59"/>
      <c r="I929" s="7">
        <v>3658.42</v>
      </c>
      <c r="J929" s="7">
        <v>3418.4650571700759</v>
      </c>
      <c r="K929" s="103">
        <v>239.95494282992428</v>
      </c>
      <c r="L929" s="7">
        <v>0</v>
      </c>
      <c r="M929" s="7">
        <v>239.95494282992428</v>
      </c>
      <c r="O929" s="51"/>
      <c r="P929" s="51"/>
      <c r="Q929" s="51"/>
      <c r="R929" s="51"/>
      <c r="S929" s="51"/>
      <c r="T929" s="51"/>
      <c r="U929" s="51"/>
      <c r="V929" s="51"/>
      <c r="W929" s="51"/>
      <c r="X929" s="51"/>
      <c r="Y929" s="51"/>
      <c r="Z929" s="51"/>
      <c r="AA929" s="51"/>
    </row>
    <row r="930" spans="1:27" ht="11.65" customHeight="1">
      <c r="A930" s="53">
        <v>810</v>
      </c>
      <c r="C930" s="101"/>
      <c r="H930" s="59" t="s">
        <v>162</v>
      </c>
      <c r="I930" s="106">
        <v>5523146.1000000006</v>
      </c>
      <c r="J930" s="106">
        <v>5047205.7150571709</v>
      </c>
      <c r="K930" s="106">
        <v>475940.3849428299</v>
      </c>
      <c r="L930" s="106">
        <v>0</v>
      </c>
      <c r="M930" s="106">
        <v>475940.3849428299</v>
      </c>
      <c r="O930" s="51"/>
      <c r="P930" s="51"/>
      <c r="Q930" s="51"/>
      <c r="R930" s="51"/>
      <c r="S930" s="51"/>
      <c r="T930" s="51"/>
      <c r="U930" s="51"/>
      <c r="V930" s="51"/>
      <c r="W930" s="51"/>
      <c r="X930" s="51"/>
      <c r="Y930" s="51"/>
      <c r="Z930" s="51"/>
      <c r="AA930" s="51"/>
    </row>
    <row r="931" spans="1:27" ht="11.65" customHeight="1">
      <c r="A931" s="53">
        <v>811</v>
      </c>
      <c r="C931" s="101"/>
      <c r="H931" s="59"/>
      <c r="I931" s="7"/>
      <c r="J931" s="7"/>
      <c r="K931" s="7"/>
      <c r="L931" s="7"/>
      <c r="M931" s="7"/>
      <c r="O931" s="51"/>
      <c r="P931" s="51"/>
      <c r="Q931" s="51"/>
      <c r="R931" s="51"/>
      <c r="S931" s="51"/>
      <c r="T931" s="51"/>
      <c r="U931" s="51"/>
      <c r="V931" s="51"/>
      <c r="W931" s="51"/>
      <c r="X931" s="51"/>
      <c r="Y931" s="51"/>
      <c r="Z931" s="51"/>
      <c r="AA931" s="51"/>
    </row>
    <row r="932" spans="1:27" ht="11.65" customHeight="1">
      <c r="A932" s="53">
        <v>812</v>
      </c>
      <c r="C932" s="101">
        <v>587</v>
      </c>
      <c r="D932" s="3" t="s">
        <v>236</v>
      </c>
      <c r="H932" s="59"/>
      <c r="I932" s="7"/>
      <c r="J932" s="7"/>
      <c r="K932" s="7"/>
      <c r="L932" s="7"/>
      <c r="M932" s="7"/>
      <c r="O932" s="51"/>
      <c r="P932" s="51"/>
      <c r="Q932" s="51"/>
      <c r="R932" s="51"/>
      <c r="S932" s="51"/>
      <c r="T932" s="51"/>
      <c r="U932" s="51"/>
      <c r="V932" s="51"/>
      <c r="W932" s="51"/>
      <c r="X932" s="51"/>
      <c r="Y932" s="51"/>
      <c r="Z932" s="51"/>
      <c r="AA932" s="51"/>
    </row>
    <row r="933" spans="1:27" ht="11.65" customHeight="1">
      <c r="A933" s="53">
        <v>813</v>
      </c>
      <c r="C933" s="101"/>
      <c r="F933" s="101" t="s">
        <v>633</v>
      </c>
      <c r="G933" s="3" t="s">
        <v>569</v>
      </c>
      <c r="H933" s="59"/>
      <c r="I933" s="7">
        <v>13624380.6</v>
      </c>
      <c r="J933" s="7">
        <v>12601296.029999999</v>
      </c>
      <c r="K933" s="103">
        <v>1023084.57</v>
      </c>
      <c r="L933" s="7">
        <v>0</v>
      </c>
      <c r="M933" s="7">
        <v>1023084.57</v>
      </c>
      <c r="O933" s="51"/>
      <c r="P933" s="51"/>
      <c r="Q933" s="51"/>
      <c r="R933" s="51"/>
      <c r="S933" s="51"/>
      <c r="T933" s="51"/>
      <c r="U933" s="51"/>
      <c r="V933" s="51"/>
      <c r="W933" s="51"/>
      <c r="X933" s="51"/>
      <c r="Y933" s="51"/>
      <c r="Z933" s="51"/>
      <c r="AA933" s="51"/>
    </row>
    <row r="934" spans="1:27" ht="11.65" customHeight="1">
      <c r="A934" s="53">
        <v>814</v>
      </c>
      <c r="C934" s="101"/>
      <c r="F934" s="101" t="s">
        <v>633</v>
      </c>
      <c r="G934" s="3" t="s">
        <v>664</v>
      </c>
      <c r="H934" s="59"/>
      <c r="I934" s="7">
        <v>0</v>
      </c>
      <c r="J934" s="7">
        <v>0</v>
      </c>
      <c r="K934" s="103">
        <v>0</v>
      </c>
      <c r="L934" s="7">
        <v>0</v>
      </c>
      <c r="M934" s="7">
        <v>0</v>
      </c>
      <c r="O934" s="51"/>
      <c r="P934" s="51"/>
      <c r="Q934" s="51"/>
      <c r="R934" s="51"/>
      <c r="S934" s="51"/>
      <c r="T934" s="51"/>
      <c r="U934" s="51"/>
      <c r="V934" s="51"/>
      <c r="W934" s="51"/>
      <c r="X934" s="51"/>
      <c r="Y934" s="51"/>
      <c r="Z934" s="51"/>
      <c r="AA934" s="51"/>
    </row>
    <row r="935" spans="1:27" ht="11.65" customHeight="1">
      <c r="A935" s="53">
        <v>815</v>
      </c>
      <c r="C935" s="101"/>
      <c r="H935" s="59" t="s">
        <v>162</v>
      </c>
      <c r="I935" s="106">
        <v>13624380.6</v>
      </c>
      <c r="J935" s="106">
        <v>12601296.029999999</v>
      </c>
      <c r="K935" s="106">
        <v>1023084.57</v>
      </c>
      <c r="L935" s="106">
        <v>0</v>
      </c>
      <c r="M935" s="106">
        <v>1023084.57</v>
      </c>
      <c r="O935" s="51"/>
      <c r="P935" s="51"/>
      <c r="Q935" s="51"/>
      <c r="R935" s="51"/>
      <c r="S935" s="51"/>
      <c r="T935" s="51"/>
      <c r="U935" s="51"/>
      <c r="V935" s="51"/>
      <c r="W935" s="51"/>
      <c r="X935" s="51"/>
      <c r="Y935" s="51"/>
      <c r="Z935" s="51"/>
      <c r="AA935" s="51"/>
    </row>
    <row r="936" spans="1:27" ht="11.65" customHeight="1">
      <c r="A936" s="53">
        <v>816</v>
      </c>
      <c r="C936" s="101"/>
      <c r="H936" s="59"/>
      <c r="I936" s="109"/>
      <c r="J936" s="7"/>
      <c r="K936" s="7"/>
      <c r="L936" s="7"/>
      <c r="M936" s="7"/>
      <c r="O936" s="51"/>
      <c r="P936" s="51"/>
      <c r="Q936" s="51"/>
      <c r="R936" s="51"/>
      <c r="S936" s="51"/>
      <c r="T936" s="51"/>
      <c r="U936" s="51"/>
      <c r="V936" s="51"/>
      <c r="W936" s="51"/>
      <c r="X936" s="51"/>
      <c r="Y936" s="51"/>
      <c r="Z936" s="51"/>
      <c r="AA936" s="51"/>
    </row>
    <row r="937" spans="1:27" ht="11.65" customHeight="1">
      <c r="A937" s="53">
        <v>817</v>
      </c>
      <c r="C937" s="101">
        <v>588</v>
      </c>
      <c r="D937" s="3" t="s">
        <v>237</v>
      </c>
      <c r="H937" s="59"/>
      <c r="I937" s="7"/>
      <c r="J937" s="7"/>
      <c r="K937" s="7"/>
      <c r="L937" s="7"/>
      <c r="M937" s="7"/>
      <c r="O937" s="51"/>
      <c r="P937" s="51"/>
      <c r="Q937" s="51"/>
      <c r="R937" s="51"/>
      <c r="S937" s="51"/>
      <c r="T937" s="51"/>
      <c r="U937" s="51"/>
      <c r="V937" s="51"/>
      <c r="W937" s="51"/>
      <c r="X937" s="51"/>
      <c r="Y937" s="51"/>
      <c r="Z937" s="51"/>
      <c r="AA937" s="51"/>
    </row>
    <row r="938" spans="1:27" ht="11.65" customHeight="1">
      <c r="A938" s="53">
        <v>818</v>
      </c>
      <c r="C938" s="101"/>
      <c r="F938" s="101" t="s">
        <v>633</v>
      </c>
      <c r="G938" s="3" t="s">
        <v>569</v>
      </c>
      <c r="H938" s="59"/>
      <c r="I938" s="7">
        <v>2037505.97</v>
      </c>
      <c r="J938" s="7">
        <v>2045370.46</v>
      </c>
      <c r="K938" s="103">
        <v>-7864.49</v>
      </c>
      <c r="L938" s="7">
        <v>0</v>
      </c>
      <c r="M938" s="7">
        <v>-7864.49</v>
      </c>
      <c r="O938" s="51"/>
      <c r="P938" s="51"/>
      <c r="Q938" s="51"/>
      <c r="R938" s="51"/>
      <c r="S938" s="51"/>
      <c r="T938" s="51"/>
      <c r="U938" s="51"/>
      <c r="V938" s="51"/>
      <c r="W938" s="51"/>
      <c r="X938" s="51"/>
      <c r="Y938" s="51"/>
      <c r="Z938" s="51"/>
      <c r="AA938" s="51"/>
    </row>
    <row r="939" spans="1:27" ht="11.65" customHeight="1">
      <c r="A939" s="53">
        <v>819</v>
      </c>
      <c r="C939" s="101"/>
      <c r="F939" s="101" t="s">
        <v>633</v>
      </c>
      <c r="G939" s="3" t="s">
        <v>664</v>
      </c>
      <c r="H939" s="59"/>
      <c r="I939" s="7">
        <v>1614103.18</v>
      </c>
      <c r="J939" s="7">
        <v>1508234.5164024637</v>
      </c>
      <c r="K939" s="103">
        <v>105868.66359753636</v>
      </c>
      <c r="L939" s="7">
        <v>3237.9802362567134</v>
      </c>
      <c r="M939" s="7">
        <v>109106.64383379307</v>
      </c>
      <c r="O939" s="51"/>
      <c r="P939" s="51"/>
      <c r="Q939" s="51"/>
      <c r="R939" s="51"/>
      <c r="S939" s="51"/>
      <c r="T939" s="51"/>
      <c r="U939" s="51"/>
      <c r="V939" s="51"/>
      <c r="W939" s="51"/>
      <c r="X939" s="51"/>
      <c r="Y939" s="51"/>
      <c r="Z939" s="51"/>
      <c r="AA939" s="51"/>
    </row>
    <row r="940" spans="1:27" ht="11.65" customHeight="1">
      <c r="A940" s="53">
        <v>820</v>
      </c>
      <c r="C940" s="101"/>
      <c r="H940" s="59" t="s">
        <v>162</v>
      </c>
      <c r="I940" s="106">
        <v>3651609.15</v>
      </c>
      <c r="J940" s="106">
        <v>3553604.9764024634</v>
      </c>
      <c r="K940" s="106">
        <v>98004.173597536355</v>
      </c>
      <c r="L940" s="106">
        <v>3237.9802362567134</v>
      </c>
      <c r="M940" s="106">
        <v>101242.15383379307</v>
      </c>
      <c r="O940" s="51"/>
      <c r="P940" s="51"/>
      <c r="Q940" s="51"/>
      <c r="R940" s="51"/>
      <c r="S940" s="51"/>
      <c r="T940" s="51"/>
      <c r="U940" s="51"/>
      <c r="V940" s="51"/>
      <c r="W940" s="51"/>
      <c r="X940" s="51"/>
      <c r="Y940" s="51"/>
      <c r="Z940" s="51"/>
      <c r="AA940" s="51"/>
    </row>
    <row r="941" spans="1:27" ht="11.65" customHeight="1">
      <c r="A941" s="53">
        <v>821</v>
      </c>
      <c r="C941" s="101"/>
      <c r="H941" s="59"/>
      <c r="I941" s="7"/>
      <c r="J941" s="7"/>
      <c r="K941" s="7"/>
      <c r="L941" s="7"/>
      <c r="M941" s="7"/>
      <c r="O941" s="51"/>
      <c r="P941" s="51"/>
      <c r="Q941" s="51"/>
      <c r="R941" s="51"/>
      <c r="S941" s="51"/>
      <c r="T941" s="51"/>
      <c r="U941" s="51"/>
      <c r="V941" s="51"/>
      <c r="W941" s="51"/>
      <c r="X941" s="51"/>
      <c r="Y941" s="51"/>
      <c r="Z941" s="51"/>
      <c r="AA941" s="51"/>
    </row>
    <row r="942" spans="1:27" ht="11.65" customHeight="1">
      <c r="A942" s="53">
        <v>822</v>
      </c>
      <c r="C942" s="101">
        <v>589</v>
      </c>
      <c r="D942" s="3" t="s">
        <v>172</v>
      </c>
      <c r="H942" s="59"/>
      <c r="I942" s="7"/>
      <c r="J942" s="7"/>
      <c r="K942" s="7"/>
      <c r="L942" s="7"/>
      <c r="M942" s="7"/>
      <c r="O942" s="51"/>
      <c r="P942" s="51"/>
      <c r="Q942" s="51"/>
      <c r="R942" s="51"/>
      <c r="S942" s="51"/>
      <c r="T942" s="51"/>
      <c r="U942" s="51"/>
      <c r="V942" s="51"/>
      <c r="W942" s="51"/>
      <c r="X942" s="51"/>
      <c r="Y942" s="51"/>
      <c r="Z942" s="51"/>
      <c r="AA942" s="51"/>
    </row>
    <row r="943" spans="1:27" ht="11.65" customHeight="1">
      <c r="A943" s="53">
        <v>823</v>
      </c>
      <c r="C943" s="101"/>
      <c r="F943" s="101" t="s">
        <v>633</v>
      </c>
      <c r="G943" s="3" t="s">
        <v>569</v>
      </c>
      <c r="H943" s="59"/>
      <c r="I943" s="7">
        <v>3338695.09</v>
      </c>
      <c r="J943" s="7">
        <v>3229674.63</v>
      </c>
      <c r="K943" s="103">
        <v>109020.46</v>
      </c>
      <c r="L943" s="7">
        <v>0</v>
      </c>
      <c r="M943" s="7">
        <v>109020.46</v>
      </c>
      <c r="O943" s="51"/>
      <c r="P943" s="51"/>
      <c r="Q943" s="51"/>
      <c r="R943" s="51"/>
      <c r="S943" s="51"/>
      <c r="T943" s="51"/>
      <c r="U943" s="51"/>
      <c r="V943" s="51"/>
      <c r="W943" s="51"/>
      <c r="X943" s="51"/>
      <c r="Y943" s="51"/>
      <c r="Z943" s="51"/>
      <c r="AA943" s="51"/>
    </row>
    <row r="944" spans="1:27" ht="11.65" customHeight="1">
      <c r="A944" s="53">
        <v>824</v>
      </c>
      <c r="C944" s="101"/>
      <c r="F944" s="101" t="s">
        <v>633</v>
      </c>
      <c r="G944" s="3" t="s">
        <v>664</v>
      </c>
      <c r="H944" s="59"/>
      <c r="I944" s="7">
        <v>7053.28</v>
      </c>
      <c r="J944" s="7">
        <v>6590.6569553076333</v>
      </c>
      <c r="K944" s="103">
        <v>462.6230446923667</v>
      </c>
      <c r="L944" s="7">
        <v>0</v>
      </c>
      <c r="M944" s="7">
        <v>462.6230446923667</v>
      </c>
      <c r="O944" s="51"/>
      <c r="P944" s="51"/>
      <c r="Q944" s="51"/>
      <c r="R944" s="51"/>
      <c r="S944" s="51"/>
      <c r="T944" s="51"/>
      <c r="U944" s="51"/>
      <c r="V944" s="51"/>
      <c r="W944" s="51"/>
      <c r="X944" s="51"/>
      <c r="Y944" s="51"/>
      <c r="Z944" s="51"/>
      <c r="AA944" s="51"/>
    </row>
    <row r="945" spans="1:27" ht="11.65" customHeight="1">
      <c r="A945" s="53">
        <v>825</v>
      </c>
      <c r="C945" s="101"/>
      <c r="H945" s="59" t="s">
        <v>162</v>
      </c>
      <c r="I945" s="106">
        <v>3345748.3699999996</v>
      </c>
      <c r="J945" s="106">
        <v>3236265.2869553077</v>
      </c>
      <c r="K945" s="106">
        <v>109483.08304469238</v>
      </c>
      <c r="L945" s="106">
        <v>0</v>
      </c>
      <c r="M945" s="106">
        <v>109483.08304469238</v>
      </c>
      <c r="O945" s="51"/>
      <c r="P945" s="51"/>
      <c r="Q945" s="51"/>
      <c r="R945" s="51"/>
      <c r="S945" s="51"/>
      <c r="T945" s="51"/>
      <c r="U945" s="51"/>
      <c r="V945" s="51"/>
      <c r="W945" s="51"/>
      <c r="X945" s="51"/>
      <c r="Y945" s="51"/>
      <c r="Z945" s="51"/>
      <c r="AA945" s="51"/>
    </row>
    <row r="946" spans="1:27" ht="11.65" customHeight="1">
      <c r="A946" s="53">
        <v>826</v>
      </c>
      <c r="C946" s="101"/>
      <c r="H946" s="59"/>
      <c r="I946" s="7"/>
      <c r="J946" s="7"/>
      <c r="K946" s="7"/>
      <c r="L946" s="7"/>
      <c r="M946" s="7"/>
      <c r="O946" s="51"/>
      <c r="P946" s="51"/>
      <c r="Q946" s="51"/>
      <c r="R946" s="51"/>
      <c r="S946" s="51"/>
      <c r="T946" s="51"/>
      <c r="U946" s="51"/>
      <c r="V946" s="51"/>
      <c r="W946" s="51"/>
      <c r="X946" s="51"/>
      <c r="Y946" s="51"/>
      <c r="Z946" s="51"/>
      <c r="AA946" s="51"/>
    </row>
    <row r="947" spans="1:27" ht="11.65" customHeight="1">
      <c r="A947" s="53">
        <v>827</v>
      </c>
      <c r="C947" s="101">
        <v>590</v>
      </c>
      <c r="D947" s="3" t="s">
        <v>173</v>
      </c>
      <c r="H947" s="59"/>
      <c r="I947" s="7"/>
      <c r="J947" s="7"/>
      <c r="K947" s="7"/>
      <c r="L947" s="7"/>
      <c r="M947" s="7"/>
      <c r="O947" s="51"/>
      <c r="P947" s="51"/>
      <c r="Q947" s="51"/>
      <c r="R947" s="51"/>
      <c r="S947" s="51"/>
      <c r="T947" s="51"/>
      <c r="U947" s="51"/>
      <c r="V947" s="51"/>
      <c r="W947" s="51"/>
      <c r="X947" s="51"/>
      <c r="Y947" s="51"/>
      <c r="Z947" s="51"/>
      <c r="AA947" s="51"/>
    </row>
    <row r="948" spans="1:27" ht="11.65" customHeight="1">
      <c r="A948" s="53">
        <v>828</v>
      </c>
      <c r="C948" s="101"/>
      <c r="F948" s="101" t="s">
        <v>633</v>
      </c>
      <c r="G948" s="3" t="s">
        <v>569</v>
      </c>
      <c r="H948" s="59"/>
      <c r="I948" s="7">
        <v>3159834.89</v>
      </c>
      <c r="J948" s="7">
        <v>3016042.8200000003</v>
      </c>
      <c r="K948" s="103">
        <v>143792.07</v>
      </c>
      <c r="L948" s="7">
        <v>53048.020513666066</v>
      </c>
      <c r="M948" s="7">
        <v>196840.09051366607</v>
      </c>
      <c r="O948" s="51"/>
      <c r="P948" s="51"/>
      <c r="Q948" s="51"/>
      <c r="R948" s="51"/>
      <c r="S948" s="51"/>
      <c r="T948" s="51"/>
      <c r="U948" s="51"/>
      <c r="V948" s="51"/>
      <c r="W948" s="51"/>
      <c r="X948" s="51"/>
      <c r="Y948" s="51"/>
      <c r="Z948" s="51"/>
      <c r="AA948" s="51"/>
    </row>
    <row r="949" spans="1:27" ht="11.65" customHeight="1">
      <c r="A949" s="53">
        <v>829</v>
      </c>
      <c r="C949" s="101"/>
      <c r="F949" s="101" t="s">
        <v>633</v>
      </c>
      <c r="G949" s="3" t="s">
        <v>664</v>
      </c>
      <c r="H949" s="59"/>
      <c r="I949" s="7">
        <v>2270072.52</v>
      </c>
      <c r="J949" s="7">
        <v>2121178.9753122982</v>
      </c>
      <c r="K949" s="103">
        <v>148893.54468770183</v>
      </c>
      <c r="L949" s="7">
        <v>6298.9418623646197</v>
      </c>
      <c r="M949" s="7">
        <v>155192.48655006645</v>
      </c>
      <c r="O949" s="51"/>
      <c r="P949" s="51"/>
      <c r="Q949" s="51"/>
      <c r="R949" s="51"/>
      <c r="S949" s="51"/>
      <c r="T949" s="51"/>
      <c r="U949" s="51"/>
      <c r="V949" s="51"/>
      <c r="W949" s="51"/>
      <c r="X949" s="51"/>
      <c r="Y949" s="51"/>
      <c r="Z949" s="51"/>
      <c r="AA949" s="51"/>
    </row>
    <row r="950" spans="1:27" ht="11.65" customHeight="1">
      <c r="A950" s="53">
        <v>830</v>
      </c>
      <c r="C950" s="101"/>
      <c r="H950" s="59" t="s">
        <v>162</v>
      </c>
      <c r="I950" s="106">
        <v>5429907.4100000001</v>
      </c>
      <c r="J950" s="106">
        <v>5137221.7953122985</v>
      </c>
      <c r="K950" s="106">
        <v>292685.6146877018</v>
      </c>
      <c r="L950" s="106">
        <v>59346.962376030686</v>
      </c>
      <c r="M950" s="106">
        <v>352032.57706373255</v>
      </c>
      <c r="O950" s="51"/>
      <c r="P950" s="51"/>
      <c r="Q950" s="51"/>
      <c r="R950" s="51"/>
      <c r="S950" s="51"/>
      <c r="T950" s="51"/>
      <c r="U950" s="51"/>
      <c r="V950" s="51"/>
      <c r="W950" s="51"/>
      <c r="X950" s="51"/>
      <c r="Y950" s="51"/>
      <c r="Z950" s="51"/>
      <c r="AA950" s="51"/>
    </row>
    <row r="951" spans="1:27" ht="11.65" customHeight="1">
      <c r="A951" s="53">
        <v>831</v>
      </c>
      <c r="C951" s="101"/>
      <c r="H951" s="59"/>
      <c r="I951" s="7"/>
      <c r="J951" s="7"/>
      <c r="K951" s="7"/>
      <c r="L951" s="7"/>
      <c r="M951" s="7"/>
      <c r="O951" s="51"/>
      <c r="P951" s="51"/>
      <c r="Q951" s="51"/>
      <c r="R951" s="51"/>
      <c r="S951" s="51"/>
      <c r="T951" s="51"/>
      <c r="U951" s="51"/>
      <c r="V951" s="51"/>
      <c r="W951" s="51"/>
      <c r="X951" s="51"/>
      <c r="Y951" s="51"/>
      <c r="Z951" s="51"/>
      <c r="AA951" s="51"/>
    </row>
    <row r="952" spans="1:27" ht="11.65" customHeight="1">
      <c r="A952" s="53">
        <v>832</v>
      </c>
      <c r="C952" s="101">
        <v>591</v>
      </c>
      <c r="D952" s="3" t="s">
        <v>174</v>
      </c>
      <c r="H952" s="59"/>
      <c r="I952" s="7"/>
      <c r="J952" s="7"/>
      <c r="K952" s="7"/>
      <c r="L952" s="7"/>
      <c r="M952" s="7"/>
      <c r="O952" s="51"/>
      <c r="P952" s="51"/>
      <c r="Q952" s="51"/>
      <c r="R952" s="51"/>
      <c r="S952" s="51"/>
      <c r="T952" s="51"/>
      <c r="U952" s="51"/>
      <c r="V952" s="51"/>
      <c r="W952" s="51"/>
      <c r="X952" s="51"/>
      <c r="Y952" s="51"/>
      <c r="Z952" s="51"/>
      <c r="AA952" s="51"/>
    </row>
    <row r="953" spans="1:27" ht="11.65" customHeight="1">
      <c r="A953" s="53">
        <v>833</v>
      </c>
      <c r="C953" s="101"/>
      <c r="F953" s="101" t="s">
        <v>633</v>
      </c>
      <c r="G953" s="3" t="s">
        <v>569</v>
      </c>
      <c r="H953" s="59"/>
      <c r="I953" s="7">
        <v>2002883.43</v>
      </c>
      <c r="J953" s="7">
        <v>1867449.73</v>
      </c>
      <c r="K953" s="103">
        <v>135433.70000000001</v>
      </c>
      <c r="L953" s="7">
        <v>0</v>
      </c>
      <c r="M953" s="7">
        <v>135433.70000000001</v>
      </c>
      <c r="O953" s="51"/>
      <c r="P953" s="51"/>
      <c r="Q953" s="51"/>
      <c r="R953" s="51"/>
      <c r="S953" s="51"/>
      <c r="T953" s="51"/>
      <c r="U953" s="51"/>
      <c r="V953" s="51"/>
      <c r="W953" s="51"/>
      <c r="X953" s="51"/>
      <c r="Y953" s="51"/>
      <c r="Z953" s="51"/>
      <c r="AA953" s="51"/>
    </row>
    <row r="954" spans="1:27" ht="11.65" customHeight="1">
      <c r="A954" s="53">
        <v>834</v>
      </c>
      <c r="C954" s="101"/>
      <c r="F954" s="101" t="s">
        <v>633</v>
      </c>
      <c r="G954" s="3" t="s">
        <v>664</v>
      </c>
      <c r="H954" s="59"/>
      <c r="I954" s="7">
        <v>159732.45000000001</v>
      </c>
      <c r="J954" s="7">
        <v>149255.63462400882</v>
      </c>
      <c r="K954" s="103">
        <v>10476.815375991204</v>
      </c>
      <c r="L954" s="7">
        <v>0</v>
      </c>
      <c r="M954" s="7">
        <v>10476.815375991204</v>
      </c>
      <c r="O954" s="51"/>
      <c r="P954" s="51"/>
      <c r="Q954" s="51"/>
      <c r="R954" s="51"/>
      <c r="S954" s="51"/>
      <c r="T954" s="51"/>
      <c r="U954" s="51"/>
      <c r="V954" s="51"/>
      <c r="W954" s="51"/>
      <c r="X954" s="51"/>
      <c r="Y954" s="51"/>
      <c r="Z954" s="51"/>
      <c r="AA954" s="51"/>
    </row>
    <row r="955" spans="1:27" ht="11.65" customHeight="1">
      <c r="A955" s="53">
        <v>835</v>
      </c>
      <c r="C955" s="101"/>
      <c r="H955" s="59" t="s">
        <v>162</v>
      </c>
      <c r="I955" s="106">
        <v>2162615.88</v>
      </c>
      <c r="J955" s="106">
        <v>2016705.3646240088</v>
      </c>
      <c r="K955" s="106">
        <v>145910.51537599121</v>
      </c>
      <c r="L955" s="106">
        <v>0</v>
      </c>
      <c r="M955" s="106">
        <v>145910.51537599121</v>
      </c>
      <c r="O955" s="51"/>
      <c r="P955" s="51"/>
      <c r="Q955" s="51"/>
      <c r="R955" s="51"/>
      <c r="S955" s="51"/>
      <c r="T955" s="51"/>
      <c r="U955" s="51"/>
      <c r="V955" s="51"/>
      <c r="W955" s="51"/>
      <c r="X955" s="51"/>
      <c r="Y955" s="51"/>
      <c r="Z955" s="51"/>
      <c r="AA955" s="51"/>
    </row>
    <row r="956" spans="1:27" ht="11.65" customHeight="1">
      <c r="A956" s="53">
        <v>836</v>
      </c>
      <c r="C956" s="101"/>
      <c r="H956" s="59"/>
      <c r="I956" s="7"/>
      <c r="J956" s="7"/>
      <c r="K956" s="7"/>
      <c r="L956" s="7"/>
      <c r="M956" s="7"/>
      <c r="O956" s="51"/>
      <c r="P956" s="51"/>
      <c r="Q956" s="51"/>
      <c r="R956" s="51"/>
      <c r="S956" s="51"/>
      <c r="T956" s="51"/>
      <c r="U956" s="51"/>
      <c r="V956" s="51"/>
      <c r="W956" s="51"/>
      <c r="X956" s="51"/>
      <c r="Y956" s="51"/>
      <c r="Z956" s="51"/>
      <c r="AA956" s="51"/>
    </row>
    <row r="957" spans="1:27" ht="11.65" customHeight="1">
      <c r="A957" s="53">
        <v>837</v>
      </c>
      <c r="C957" s="101">
        <v>592</v>
      </c>
      <c r="D957" s="3" t="s">
        <v>226</v>
      </c>
      <c r="H957" s="59"/>
      <c r="I957" s="7"/>
      <c r="J957" s="7"/>
      <c r="K957" s="7"/>
      <c r="L957" s="7"/>
      <c r="M957" s="7"/>
      <c r="O957" s="51"/>
      <c r="P957" s="51"/>
      <c r="Q957" s="51"/>
      <c r="R957" s="51"/>
      <c r="S957" s="51"/>
      <c r="T957" s="51"/>
      <c r="U957" s="51"/>
      <c r="V957" s="51"/>
      <c r="W957" s="51"/>
      <c r="X957" s="51"/>
      <c r="Y957" s="51"/>
      <c r="Z957" s="51"/>
      <c r="AA957" s="51"/>
    </row>
    <row r="958" spans="1:27" ht="11.65" customHeight="1">
      <c r="A958" s="53">
        <v>838</v>
      </c>
      <c r="C958" s="101"/>
      <c r="F958" s="101" t="s">
        <v>633</v>
      </c>
      <c r="G958" s="3" t="s">
        <v>569</v>
      </c>
      <c r="H958" s="59"/>
      <c r="I958" s="7">
        <v>7682833.3700000001</v>
      </c>
      <c r="J958" s="7">
        <v>7146688.7999999998</v>
      </c>
      <c r="K958" s="103">
        <v>536144.56999999995</v>
      </c>
      <c r="L958" s="7">
        <v>0</v>
      </c>
      <c r="M958" s="7">
        <v>536144.56999999995</v>
      </c>
      <c r="O958" s="51"/>
      <c r="P958" s="51"/>
      <c r="Q958" s="51"/>
      <c r="R958" s="51"/>
      <c r="S958" s="51"/>
      <c r="T958" s="51"/>
      <c r="U958" s="51"/>
      <c r="V958" s="51"/>
      <c r="W958" s="51"/>
      <c r="X958" s="51"/>
      <c r="Y958" s="51"/>
      <c r="Z958" s="51"/>
      <c r="AA958" s="51"/>
    </row>
    <row r="959" spans="1:27" ht="11.65" customHeight="1">
      <c r="A959" s="53">
        <v>839</v>
      </c>
      <c r="C959" s="101"/>
      <c r="F959" s="101" t="s">
        <v>633</v>
      </c>
      <c r="G959" s="3" t="s">
        <v>664</v>
      </c>
      <c r="H959" s="59"/>
      <c r="I959" s="7">
        <v>1780003.69</v>
      </c>
      <c r="J959" s="7">
        <v>1663253.6493619638</v>
      </c>
      <c r="K959" s="103">
        <v>116750.04063803617</v>
      </c>
      <c r="L959" s="7">
        <v>0</v>
      </c>
      <c r="M959" s="7">
        <v>116750.04063803617</v>
      </c>
      <c r="O959" s="51"/>
      <c r="P959" s="51"/>
      <c r="Q959" s="51"/>
      <c r="R959" s="51"/>
      <c r="S959" s="51"/>
      <c r="T959" s="51"/>
      <c r="U959" s="51"/>
      <c r="V959" s="51"/>
      <c r="W959" s="51"/>
      <c r="X959" s="51"/>
      <c r="Y959" s="51"/>
      <c r="Z959" s="51"/>
      <c r="AA959" s="51"/>
    </row>
    <row r="960" spans="1:27" ht="11.65" customHeight="1">
      <c r="A960" s="53">
        <v>840</v>
      </c>
      <c r="C960" s="101"/>
      <c r="H960" s="59" t="s">
        <v>162</v>
      </c>
      <c r="I960" s="106">
        <v>9462837.0600000005</v>
      </c>
      <c r="J960" s="106">
        <v>8809942.4493619632</v>
      </c>
      <c r="K960" s="106">
        <v>652894.61063803616</v>
      </c>
      <c r="L960" s="106">
        <v>0</v>
      </c>
      <c r="M960" s="106">
        <v>652894.61063803616</v>
      </c>
      <c r="O960" s="51"/>
      <c r="P960" s="51"/>
      <c r="Q960" s="51"/>
      <c r="R960" s="51"/>
      <c r="S960" s="51"/>
      <c r="T960" s="51"/>
      <c r="U960" s="51"/>
      <c r="V960" s="51"/>
      <c r="W960" s="51"/>
      <c r="X960" s="51"/>
      <c r="Y960" s="51"/>
      <c r="Z960" s="51"/>
      <c r="AA960" s="51"/>
    </row>
    <row r="961" spans="1:27" ht="11.65" customHeight="1">
      <c r="A961" s="53">
        <v>841</v>
      </c>
      <c r="C961" s="101">
        <v>593</v>
      </c>
      <c r="D961" s="3" t="s">
        <v>227</v>
      </c>
      <c r="H961" s="59"/>
      <c r="I961" s="7"/>
      <c r="J961" s="7"/>
      <c r="K961" s="7"/>
      <c r="L961" s="7"/>
      <c r="M961" s="7"/>
      <c r="O961" s="51"/>
      <c r="P961" s="51"/>
      <c r="Q961" s="51"/>
      <c r="R961" s="51"/>
      <c r="S961" s="51"/>
      <c r="T961" s="51"/>
      <c r="U961" s="51"/>
      <c r="V961" s="51"/>
      <c r="W961" s="51"/>
      <c r="X961" s="51"/>
      <c r="Y961" s="51"/>
      <c r="Z961" s="51"/>
      <c r="AA961" s="51"/>
    </row>
    <row r="962" spans="1:27" ht="11.65" customHeight="1">
      <c r="A962" s="53">
        <v>842</v>
      </c>
      <c r="C962" s="101"/>
      <c r="F962" s="101" t="s">
        <v>633</v>
      </c>
      <c r="G962" s="3" t="s">
        <v>569</v>
      </c>
      <c r="H962" s="59"/>
      <c r="I962" s="7">
        <v>80349818.260000005</v>
      </c>
      <c r="J962" s="7">
        <v>76074564.160000011</v>
      </c>
      <c r="K962" s="103">
        <v>4275254.0999999996</v>
      </c>
      <c r="L962" s="7">
        <v>6490.8366410322487</v>
      </c>
      <c r="M962" s="7">
        <v>4281744.9366410319</v>
      </c>
      <c r="O962" s="51"/>
      <c r="P962" s="51"/>
      <c r="Q962" s="51"/>
      <c r="R962" s="51"/>
      <c r="S962" s="51"/>
      <c r="T962" s="51"/>
      <c r="U962" s="51"/>
      <c r="V962" s="51"/>
      <c r="W962" s="51"/>
      <c r="X962" s="51"/>
      <c r="Y962" s="51"/>
      <c r="Z962" s="51"/>
      <c r="AA962" s="51"/>
    </row>
    <row r="963" spans="1:27" ht="11.65" customHeight="1">
      <c r="A963" s="53">
        <v>843</v>
      </c>
      <c r="C963" s="101"/>
      <c r="F963" s="101" t="s">
        <v>633</v>
      </c>
      <c r="G963" s="3" t="s">
        <v>664</v>
      </c>
      <c r="H963" s="59"/>
      <c r="I963" s="7">
        <v>1547139.74</v>
      </c>
      <c r="J963" s="7">
        <v>1445663.1933318744</v>
      </c>
      <c r="K963" s="103">
        <v>101476.54666812556</v>
      </c>
      <c r="L963" s="7">
        <v>0</v>
      </c>
      <c r="M963" s="7">
        <v>101476.54666812556</v>
      </c>
      <c r="O963" s="51"/>
      <c r="P963" s="51"/>
      <c r="Q963" s="51"/>
      <c r="R963" s="51"/>
      <c r="S963" s="51"/>
      <c r="T963" s="51"/>
      <c r="U963" s="51"/>
      <c r="V963" s="51"/>
      <c r="W963" s="51"/>
      <c r="X963" s="51"/>
      <c r="Y963" s="51"/>
      <c r="Z963" s="51"/>
      <c r="AA963" s="51"/>
    </row>
    <row r="964" spans="1:27" ht="11.65" customHeight="1">
      <c r="A964" s="53">
        <v>844</v>
      </c>
      <c r="C964" s="101"/>
      <c r="H964" s="59" t="s">
        <v>162</v>
      </c>
      <c r="I964" s="106">
        <v>81896958</v>
      </c>
      <c r="J964" s="106">
        <v>77520227.353331879</v>
      </c>
      <c r="K964" s="106">
        <v>4376730.6466681249</v>
      </c>
      <c r="L964" s="106">
        <v>6490.8366410322487</v>
      </c>
      <c r="M964" s="106">
        <v>4383221.4833091572</v>
      </c>
      <c r="O964" s="51"/>
      <c r="P964" s="51"/>
      <c r="Q964" s="51"/>
      <c r="R964" s="51"/>
      <c r="S964" s="51"/>
      <c r="T964" s="51"/>
      <c r="U964" s="51"/>
      <c r="V964" s="51"/>
      <c r="W964" s="51"/>
      <c r="X964" s="51"/>
      <c r="Y964" s="51"/>
      <c r="Z964" s="51"/>
      <c r="AA964" s="51"/>
    </row>
    <row r="965" spans="1:27" ht="11.65" customHeight="1">
      <c r="A965" s="53">
        <v>845</v>
      </c>
      <c r="C965" s="101"/>
      <c r="H965" s="59"/>
      <c r="I965" s="7"/>
      <c r="J965" s="7"/>
      <c r="K965" s="7"/>
      <c r="L965" s="7"/>
      <c r="M965" s="7"/>
      <c r="O965" s="51"/>
      <c r="P965" s="51"/>
      <c r="Q965" s="51"/>
      <c r="R965" s="51"/>
      <c r="S965" s="51"/>
      <c r="T965" s="51"/>
      <c r="U965" s="51"/>
      <c r="V965" s="51"/>
      <c r="W965" s="51"/>
      <c r="X965" s="51"/>
      <c r="Y965" s="51"/>
      <c r="Z965" s="51"/>
      <c r="AA965" s="51"/>
    </row>
    <row r="966" spans="1:27" ht="11.65" customHeight="1">
      <c r="A966" s="53">
        <v>846</v>
      </c>
      <c r="C966" s="101">
        <v>594</v>
      </c>
      <c r="D966" s="3" t="s">
        <v>228</v>
      </c>
      <c r="H966" s="59"/>
      <c r="I966" s="7"/>
      <c r="J966" s="7"/>
      <c r="K966" s="7"/>
      <c r="L966" s="7"/>
      <c r="M966" s="7"/>
      <c r="O966" s="51"/>
      <c r="P966" s="51"/>
      <c r="Q966" s="51"/>
      <c r="R966" s="51"/>
      <c r="S966" s="51"/>
      <c r="T966" s="51"/>
      <c r="U966" s="51"/>
      <c r="V966" s="51"/>
      <c r="W966" s="51"/>
      <c r="X966" s="51"/>
      <c r="Y966" s="51"/>
      <c r="Z966" s="51"/>
      <c r="AA966" s="51"/>
    </row>
    <row r="967" spans="1:27" ht="11.65" customHeight="1">
      <c r="A967" s="53">
        <v>847</v>
      </c>
      <c r="C967" s="101"/>
      <c r="F967" s="101" t="s">
        <v>633</v>
      </c>
      <c r="G967" s="3" t="s">
        <v>569</v>
      </c>
      <c r="H967" s="59"/>
      <c r="I967" s="7">
        <v>26115535.329999994</v>
      </c>
      <c r="J967" s="7">
        <v>24849443.429999996</v>
      </c>
      <c r="K967" s="103">
        <v>1266091.8999999999</v>
      </c>
      <c r="L967" s="7">
        <v>0</v>
      </c>
      <c r="M967" s="7">
        <v>1266091.8999999999</v>
      </c>
      <c r="O967" s="51"/>
      <c r="P967" s="51"/>
      <c r="Q967" s="51"/>
      <c r="R967" s="51"/>
      <c r="S967" s="51"/>
      <c r="T967" s="51"/>
      <c r="U967" s="51"/>
      <c r="V967" s="51"/>
      <c r="W967" s="51"/>
      <c r="X967" s="51"/>
      <c r="Y967" s="51"/>
      <c r="Z967" s="51"/>
      <c r="AA967" s="51"/>
    </row>
    <row r="968" spans="1:27" ht="11.65" customHeight="1">
      <c r="A968" s="53">
        <v>848</v>
      </c>
      <c r="C968" s="101"/>
      <c r="F968" s="101" t="s">
        <v>633</v>
      </c>
      <c r="G968" s="3" t="s">
        <v>664</v>
      </c>
      <c r="H968" s="59"/>
      <c r="I968" s="7">
        <v>26198.31</v>
      </c>
      <c r="J968" s="7">
        <v>24479.968754792881</v>
      </c>
      <c r="K968" s="103">
        <v>1718.3412452071207</v>
      </c>
      <c r="L968" s="7">
        <v>0</v>
      </c>
      <c r="M968" s="7">
        <v>1718.3412452071207</v>
      </c>
      <c r="O968" s="51"/>
      <c r="P968" s="51"/>
      <c r="Q968" s="51"/>
      <c r="R968" s="51"/>
      <c r="S968" s="51"/>
      <c r="T968" s="51"/>
      <c r="U968" s="51"/>
      <c r="V968" s="51"/>
      <c r="W968" s="51"/>
      <c r="X968" s="51"/>
      <c r="Y968" s="51"/>
      <c r="Z968" s="51"/>
      <c r="AA968" s="51"/>
    </row>
    <row r="969" spans="1:27" ht="11.65" customHeight="1">
      <c r="A969" s="53">
        <v>849</v>
      </c>
      <c r="C969" s="101"/>
      <c r="H969" s="59" t="s">
        <v>162</v>
      </c>
      <c r="I969" s="106">
        <v>26141733.639999993</v>
      </c>
      <c r="J969" s="106">
        <v>24873923.39875479</v>
      </c>
      <c r="K969" s="106">
        <v>1267810.2412452069</v>
      </c>
      <c r="L969" s="106">
        <v>0</v>
      </c>
      <c r="M969" s="106">
        <v>1267810.2412452069</v>
      </c>
      <c r="O969" s="51"/>
      <c r="P969" s="51"/>
      <c r="Q969" s="51"/>
      <c r="R969" s="51"/>
      <c r="S969" s="51"/>
      <c r="T969" s="51"/>
      <c r="U969" s="51"/>
      <c r="V969" s="51"/>
      <c r="W969" s="51"/>
      <c r="X969" s="51"/>
      <c r="Y969" s="51"/>
      <c r="Z969" s="51"/>
      <c r="AA969" s="51"/>
    </row>
    <row r="970" spans="1:27" ht="11.65" customHeight="1">
      <c r="A970" s="53">
        <v>850</v>
      </c>
      <c r="C970" s="101"/>
      <c r="H970" s="59"/>
      <c r="I970" s="7"/>
      <c r="J970" s="7"/>
      <c r="K970" s="7"/>
      <c r="L970" s="7"/>
      <c r="M970" s="7"/>
      <c r="O970" s="51"/>
      <c r="P970" s="51"/>
      <c r="Q970" s="51"/>
      <c r="R970" s="51"/>
      <c r="S970" s="51"/>
      <c r="T970" s="51"/>
      <c r="U970" s="51"/>
      <c r="V970" s="51"/>
      <c r="W970" s="51"/>
      <c r="X970" s="51"/>
      <c r="Y970" s="51"/>
      <c r="Z970" s="51"/>
      <c r="AA970" s="51"/>
    </row>
    <row r="971" spans="1:27" ht="11.65" customHeight="1">
      <c r="A971" s="53">
        <v>851</v>
      </c>
      <c r="C971" s="101">
        <v>595</v>
      </c>
      <c r="D971" s="3" t="s">
        <v>238</v>
      </c>
      <c r="H971" s="59"/>
      <c r="I971" s="7"/>
      <c r="J971" s="7"/>
      <c r="K971" s="7"/>
      <c r="L971" s="7"/>
      <c r="M971" s="7"/>
      <c r="O971" s="51"/>
      <c r="P971" s="51"/>
      <c r="Q971" s="51"/>
      <c r="R971" s="51"/>
      <c r="S971" s="51"/>
      <c r="T971" s="51"/>
      <c r="U971" s="51"/>
      <c r="V971" s="51"/>
      <c r="W971" s="51"/>
      <c r="X971" s="51"/>
      <c r="Y971" s="51"/>
      <c r="Z971" s="51"/>
      <c r="AA971" s="51"/>
    </row>
    <row r="972" spans="1:27" ht="11.65" customHeight="1">
      <c r="A972" s="53">
        <v>852</v>
      </c>
      <c r="C972" s="101"/>
      <c r="F972" s="101" t="s">
        <v>633</v>
      </c>
      <c r="G972" s="3" t="s">
        <v>569</v>
      </c>
      <c r="H972" s="59"/>
      <c r="I972" s="7">
        <v>0</v>
      </c>
      <c r="J972" s="7">
        <v>0</v>
      </c>
      <c r="K972" s="103">
        <v>0</v>
      </c>
      <c r="L972" s="7">
        <v>0</v>
      </c>
      <c r="M972" s="7">
        <v>0</v>
      </c>
      <c r="O972" s="51"/>
      <c r="P972" s="51"/>
      <c r="Q972" s="51"/>
      <c r="R972" s="51"/>
      <c r="S972" s="51"/>
      <c r="T972" s="51"/>
      <c r="U972" s="51"/>
      <c r="V972" s="51"/>
      <c r="W972" s="51"/>
      <c r="X972" s="51"/>
      <c r="Y972" s="51"/>
      <c r="Z972" s="51"/>
      <c r="AA972" s="51"/>
    </row>
    <row r="973" spans="1:27" ht="11.65" customHeight="1">
      <c r="A973" s="53">
        <v>853</v>
      </c>
      <c r="C973" s="101"/>
      <c r="F973" s="101" t="s">
        <v>633</v>
      </c>
      <c r="G973" s="3" t="s">
        <v>664</v>
      </c>
      <c r="H973" s="59"/>
      <c r="I973" s="7">
        <v>1006912.24</v>
      </c>
      <c r="J973" s="7">
        <v>940869.09323610982</v>
      </c>
      <c r="K973" s="103">
        <v>66043.146763890152</v>
      </c>
      <c r="L973" s="7">
        <v>0</v>
      </c>
      <c r="M973" s="7">
        <v>66043.146763890152</v>
      </c>
      <c r="O973" s="51"/>
      <c r="P973" s="51"/>
      <c r="Q973" s="51"/>
      <c r="R973" s="51"/>
      <c r="S973" s="51"/>
      <c r="T973" s="51"/>
      <c r="U973" s="51"/>
      <c r="V973" s="51"/>
      <c r="W973" s="51"/>
      <c r="X973" s="51"/>
      <c r="Y973" s="51"/>
      <c r="Z973" s="51"/>
      <c r="AA973" s="51"/>
    </row>
    <row r="974" spans="1:27" ht="11.65" customHeight="1">
      <c r="A974" s="53">
        <v>854</v>
      </c>
      <c r="C974" s="101"/>
      <c r="H974" s="59" t="s">
        <v>162</v>
      </c>
      <c r="I974" s="106">
        <v>1006912.24</v>
      </c>
      <c r="J974" s="106">
        <v>940869.09323610982</v>
      </c>
      <c r="K974" s="106">
        <v>66043.146763890152</v>
      </c>
      <c r="L974" s="106">
        <v>0</v>
      </c>
      <c r="M974" s="106">
        <v>66043.146763890152</v>
      </c>
      <c r="O974" s="51"/>
      <c r="P974" s="51"/>
      <c r="Q974" s="51"/>
      <c r="R974" s="51"/>
      <c r="S974" s="51"/>
      <c r="T974" s="51"/>
      <c r="U974" s="51"/>
      <c r="V974" s="51"/>
      <c r="W974" s="51"/>
      <c r="X974" s="51"/>
      <c r="Y974" s="51"/>
      <c r="Z974" s="51"/>
      <c r="AA974" s="51"/>
    </row>
    <row r="975" spans="1:27" ht="11.65" customHeight="1">
      <c r="A975" s="53">
        <v>855</v>
      </c>
      <c r="C975" s="101"/>
      <c r="H975" s="59"/>
      <c r="I975" s="109"/>
      <c r="J975" s="7"/>
      <c r="K975" s="7"/>
      <c r="L975" s="7"/>
      <c r="M975" s="7"/>
      <c r="O975" s="51"/>
      <c r="P975" s="51"/>
      <c r="Q975" s="51"/>
      <c r="R975" s="51"/>
      <c r="S975" s="51"/>
      <c r="T975" s="51"/>
      <c r="U975" s="51"/>
      <c r="V975" s="51"/>
      <c r="W975" s="51"/>
      <c r="X975" s="51"/>
      <c r="Y975" s="51"/>
      <c r="Z975" s="51"/>
      <c r="AA975" s="51"/>
    </row>
    <row r="976" spans="1:27" ht="11.65" customHeight="1">
      <c r="A976" s="53">
        <v>856</v>
      </c>
      <c r="C976" s="101">
        <v>596</v>
      </c>
      <c r="D976" s="3" t="s">
        <v>239</v>
      </c>
      <c r="H976" s="59"/>
      <c r="I976" s="7"/>
      <c r="J976" s="7"/>
      <c r="K976" s="7"/>
      <c r="L976" s="7"/>
      <c r="M976" s="7"/>
      <c r="O976" s="51"/>
      <c r="P976" s="51"/>
      <c r="Q976" s="51"/>
      <c r="R976" s="51"/>
      <c r="S976" s="51"/>
      <c r="T976" s="51"/>
      <c r="U976" s="51"/>
      <c r="V976" s="51"/>
      <c r="W976" s="51"/>
      <c r="X976" s="51"/>
      <c r="Y976" s="51"/>
      <c r="Z976" s="51"/>
      <c r="AA976" s="51"/>
    </row>
    <row r="977" spans="1:27" ht="11.65" customHeight="1">
      <c r="A977" s="53">
        <v>857</v>
      </c>
      <c r="C977" s="101"/>
      <c r="F977" s="101" t="s">
        <v>633</v>
      </c>
      <c r="G977" s="3" t="s">
        <v>569</v>
      </c>
      <c r="H977" s="59"/>
      <c r="I977" s="7">
        <v>3063300.2899999996</v>
      </c>
      <c r="J977" s="7">
        <v>2898617.4999999995</v>
      </c>
      <c r="K977" s="103">
        <v>164682.79</v>
      </c>
      <c r="L977" s="7">
        <v>0</v>
      </c>
      <c r="M977" s="7">
        <v>164682.79</v>
      </c>
      <c r="O977" s="51"/>
      <c r="P977" s="51"/>
      <c r="Q977" s="51"/>
      <c r="R977" s="51"/>
      <c r="S977" s="51"/>
      <c r="T977" s="51"/>
      <c r="U977" s="51"/>
      <c r="V977" s="51"/>
      <c r="W977" s="51"/>
      <c r="X977" s="51"/>
      <c r="Y977" s="51"/>
      <c r="Z977" s="51"/>
      <c r="AA977" s="51"/>
    </row>
    <row r="978" spans="1:27" ht="11.65" customHeight="1">
      <c r="A978" s="53">
        <v>858</v>
      </c>
      <c r="C978" s="101"/>
      <c r="F978" s="101" t="s">
        <v>633</v>
      </c>
      <c r="G978" s="3" t="s">
        <v>664</v>
      </c>
      <c r="H978" s="59"/>
      <c r="I978" s="7">
        <v>0</v>
      </c>
      <c r="J978" s="7">
        <v>0</v>
      </c>
      <c r="K978" s="103">
        <v>0</v>
      </c>
      <c r="L978" s="7">
        <v>0</v>
      </c>
      <c r="M978" s="7">
        <v>0</v>
      </c>
      <c r="O978" s="51"/>
      <c r="P978" s="51"/>
      <c r="Q978" s="51"/>
      <c r="R978" s="51"/>
      <c r="S978" s="51"/>
      <c r="T978" s="51"/>
      <c r="U978" s="51"/>
      <c r="V978" s="51"/>
      <c r="W978" s="51"/>
      <c r="X978" s="51"/>
      <c r="Y978" s="51"/>
      <c r="Z978" s="51"/>
      <c r="AA978" s="51"/>
    </row>
    <row r="979" spans="1:27" ht="11.65" customHeight="1">
      <c r="A979" s="53">
        <v>859</v>
      </c>
      <c r="C979" s="101"/>
      <c r="H979" s="59" t="s">
        <v>162</v>
      </c>
      <c r="I979" s="106">
        <v>3063300.2899999996</v>
      </c>
      <c r="J979" s="106">
        <v>2898617.4999999995</v>
      </c>
      <c r="K979" s="106">
        <v>164682.79</v>
      </c>
      <c r="L979" s="106">
        <v>0</v>
      </c>
      <c r="M979" s="106">
        <v>164682.79</v>
      </c>
      <c r="O979" s="51"/>
      <c r="P979" s="51"/>
      <c r="Q979" s="51"/>
      <c r="R979" s="51"/>
      <c r="S979" s="51"/>
      <c r="T979" s="51"/>
      <c r="U979" s="51"/>
      <c r="V979" s="51"/>
      <c r="W979" s="51"/>
      <c r="X979" s="51"/>
      <c r="Y979" s="51"/>
      <c r="Z979" s="51"/>
      <c r="AA979" s="51"/>
    </row>
    <row r="980" spans="1:27" ht="11.65" customHeight="1">
      <c r="A980" s="53">
        <v>860</v>
      </c>
      <c r="C980" s="101"/>
      <c r="H980" s="59"/>
      <c r="I980" s="7"/>
      <c r="J980" s="7"/>
      <c r="K980" s="7"/>
      <c r="L980" s="7"/>
      <c r="M980" s="7"/>
      <c r="O980" s="51"/>
      <c r="P980" s="51"/>
      <c r="Q980" s="51"/>
      <c r="R980" s="51"/>
      <c r="S980" s="51"/>
      <c r="T980" s="51"/>
      <c r="U980" s="51"/>
      <c r="V980" s="51"/>
      <c r="W980" s="51"/>
      <c r="X980" s="51"/>
      <c r="Y980" s="51"/>
      <c r="Z980" s="51"/>
      <c r="AA980" s="51"/>
    </row>
    <row r="981" spans="1:27" ht="11.65" customHeight="1">
      <c r="A981" s="53">
        <v>861</v>
      </c>
      <c r="C981" s="101">
        <v>597</v>
      </c>
      <c r="D981" s="3" t="s">
        <v>240</v>
      </c>
      <c r="H981" s="59"/>
      <c r="I981" s="7"/>
      <c r="J981" s="7"/>
      <c r="K981" s="7"/>
      <c r="L981" s="7"/>
      <c r="M981" s="7"/>
      <c r="O981" s="51"/>
      <c r="P981" s="51"/>
      <c r="Q981" s="51"/>
      <c r="R981" s="51"/>
      <c r="S981" s="51"/>
      <c r="T981" s="51"/>
      <c r="U981" s="51"/>
      <c r="V981" s="51"/>
      <c r="W981" s="51"/>
      <c r="X981" s="51"/>
      <c r="Y981" s="51"/>
      <c r="Z981" s="51"/>
      <c r="AA981" s="51"/>
    </row>
    <row r="982" spans="1:27" ht="11.65" customHeight="1">
      <c r="A982" s="53">
        <v>862</v>
      </c>
      <c r="C982" s="101"/>
      <c r="F982" s="101" t="s">
        <v>633</v>
      </c>
      <c r="G982" s="3" t="s">
        <v>569</v>
      </c>
      <c r="H982" s="59"/>
      <c r="I982" s="7">
        <v>492872.89000000007</v>
      </c>
      <c r="J982" s="7">
        <v>471244.69000000006</v>
      </c>
      <c r="K982" s="103">
        <v>21628.2</v>
      </c>
      <c r="L982" s="7">
        <v>0</v>
      </c>
      <c r="M982" s="7">
        <v>21628.2</v>
      </c>
      <c r="O982" s="51"/>
      <c r="P982" s="51"/>
      <c r="Q982" s="51"/>
      <c r="R982" s="51"/>
      <c r="S982" s="51"/>
      <c r="T982" s="51"/>
      <c r="U982" s="51"/>
      <c r="V982" s="51"/>
      <c r="W982" s="51"/>
      <c r="X982" s="51"/>
      <c r="Y982" s="51"/>
      <c r="Z982" s="51"/>
      <c r="AA982" s="51"/>
    </row>
    <row r="983" spans="1:27" ht="11.65" customHeight="1">
      <c r="A983" s="53">
        <v>863</v>
      </c>
      <c r="C983" s="101"/>
      <c r="F983" s="101" t="s">
        <v>633</v>
      </c>
      <c r="G983" s="3" t="s">
        <v>664</v>
      </c>
      <c r="H983" s="59"/>
      <c r="I983" s="7">
        <v>-377796.06</v>
      </c>
      <c r="J983" s="7">
        <v>-353016.50161723624</v>
      </c>
      <c r="K983" s="103">
        <v>-24779.558382763775</v>
      </c>
      <c r="L983" s="7">
        <v>0</v>
      </c>
      <c r="M983" s="7">
        <v>-24779.558382763775</v>
      </c>
      <c r="O983" s="51"/>
      <c r="P983" s="51"/>
      <c r="Q983" s="51"/>
      <c r="R983" s="51"/>
      <c r="S983" s="51"/>
      <c r="T983" s="51"/>
      <c r="U983" s="51"/>
      <c r="V983" s="51"/>
      <c r="W983" s="51"/>
      <c r="X983" s="51"/>
      <c r="Y983" s="51"/>
      <c r="Z983" s="51"/>
      <c r="AA983" s="51"/>
    </row>
    <row r="984" spans="1:27" ht="11.65" customHeight="1">
      <c r="A984" s="53">
        <v>864</v>
      </c>
      <c r="C984" s="101"/>
      <c r="H984" s="59" t="s">
        <v>162</v>
      </c>
      <c r="I984" s="106">
        <v>115076.83000000007</v>
      </c>
      <c r="J984" s="106">
        <v>118228.18838276382</v>
      </c>
      <c r="K984" s="106">
        <v>-3151.358382763774</v>
      </c>
      <c r="L984" s="106">
        <v>0</v>
      </c>
      <c r="M984" s="106">
        <v>-3151.358382763774</v>
      </c>
      <c r="O984" s="51"/>
      <c r="P984" s="51"/>
      <c r="Q984" s="51"/>
      <c r="R984" s="51"/>
      <c r="S984" s="51"/>
      <c r="T984" s="51"/>
      <c r="U984" s="51"/>
      <c r="V984" s="51"/>
      <c r="W984" s="51"/>
      <c r="X984" s="51"/>
      <c r="Y984" s="51"/>
      <c r="Z984" s="51"/>
      <c r="AA984" s="51"/>
    </row>
    <row r="985" spans="1:27" ht="11.65" customHeight="1">
      <c r="A985" s="53">
        <v>865</v>
      </c>
      <c r="C985" s="101"/>
      <c r="H985" s="59"/>
      <c r="I985" s="7"/>
      <c r="J985" s="7"/>
      <c r="K985" s="7"/>
      <c r="L985" s="7"/>
      <c r="M985" s="7"/>
      <c r="O985" s="51"/>
      <c r="P985" s="51"/>
      <c r="Q985" s="51"/>
      <c r="R985" s="51"/>
      <c r="S985" s="51"/>
      <c r="T985" s="51"/>
      <c r="U985" s="51"/>
      <c r="V985" s="51"/>
      <c r="W985" s="51"/>
      <c r="X985" s="51"/>
      <c r="Y985" s="51"/>
      <c r="Z985" s="51"/>
      <c r="AA985" s="51"/>
    </row>
    <row r="986" spans="1:27" ht="11.65" customHeight="1">
      <c r="A986" s="53">
        <v>866</v>
      </c>
      <c r="C986" s="101">
        <v>598</v>
      </c>
      <c r="D986" s="3" t="s">
        <v>241</v>
      </c>
      <c r="H986" s="59"/>
      <c r="I986" s="7"/>
      <c r="J986" s="7"/>
      <c r="K986" s="7"/>
      <c r="L986" s="7"/>
      <c r="M986" s="7"/>
      <c r="O986" s="51"/>
      <c r="P986" s="51"/>
      <c r="Q986" s="51"/>
      <c r="R986" s="51"/>
      <c r="S986" s="51"/>
      <c r="T986" s="51"/>
      <c r="U986" s="51"/>
      <c r="V986" s="51"/>
      <c r="W986" s="51"/>
      <c r="X986" s="51"/>
      <c r="Y986" s="51"/>
      <c r="Z986" s="51"/>
      <c r="AA986" s="51"/>
    </row>
    <row r="987" spans="1:27" ht="11.65" customHeight="1">
      <c r="A987" s="53">
        <v>867</v>
      </c>
      <c r="C987" s="101"/>
      <c r="F987" s="101" t="s">
        <v>633</v>
      </c>
      <c r="G987" s="3" t="s">
        <v>569</v>
      </c>
      <c r="H987" s="59"/>
      <c r="I987" s="7">
        <v>1425448.05</v>
      </c>
      <c r="J987" s="7">
        <v>1293252.19</v>
      </c>
      <c r="K987" s="103">
        <v>132195.85999999999</v>
      </c>
      <c r="L987" s="7">
        <v>0</v>
      </c>
      <c r="M987" s="7">
        <v>132195.85999999999</v>
      </c>
      <c r="O987" s="51"/>
      <c r="P987" s="51"/>
      <c r="Q987" s="51"/>
      <c r="R987" s="51"/>
      <c r="S987" s="51"/>
      <c r="T987" s="51"/>
      <c r="U987" s="51"/>
      <c r="V987" s="51"/>
      <c r="W987" s="51"/>
      <c r="X987" s="51"/>
      <c r="Y987" s="51"/>
      <c r="Z987" s="51"/>
      <c r="AA987" s="51"/>
    </row>
    <row r="988" spans="1:27" ht="11.65" customHeight="1">
      <c r="A988" s="53">
        <v>868</v>
      </c>
      <c r="C988" s="101"/>
      <c r="F988" s="101" t="s">
        <v>633</v>
      </c>
      <c r="G988" s="3" t="s">
        <v>664</v>
      </c>
      <c r="H988" s="59"/>
      <c r="I988" s="7">
        <v>6397012.1299999999</v>
      </c>
      <c r="J988" s="7">
        <v>5977433.5469131805</v>
      </c>
      <c r="K988" s="103">
        <v>419578.5830868195</v>
      </c>
      <c r="L988" s="7">
        <v>-36883.805608810508</v>
      </c>
      <c r="M988" s="7">
        <v>382694.777478009</v>
      </c>
      <c r="O988" s="51"/>
      <c r="P988" s="51"/>
      <c r="Q988" s="51"/>
      <c r="R988" s="51"/>
      <c r="S988" s="51"/>
      <c r="T988" s="51"/>
      <c r="U988" s="51"/>
      <c r="V988" s="51"/>
      <c r="W988" s="51"/>
      <c r="X988" s="51"/>
      <c r="Y988" s="51"/>
      <c r="Z988" s="51"/>
      <c r="AA988" s="51"/>
    </row>
    <row r="989" spans="1:27" ht="11.65" customHeight="1">
      <c r="A989" s="53">
        <v>869</v>
      </c>
      <c r="C989" s="101"/>
      <c r="H989" s="59" t="s">
        <v>162</v>
      </c>
      <c r="I989" s="106">
        <v>7822460.1799999997</v>
      </c>
      <c r="J989" s="106">
        <v>7270685.73691318</v>
      </c>
      <c r="K989" s="106">
        <v>551774.44308681949</v>
      </c>
      <c r="L989" s="106">
        <v>-36883.805608810508</v>
      </c>
      <c r="M989" s="106">
        <v>514890.63747800898</v>
      </c>
      <c r="O989" s="51"/>
      <c r="P989" s="51"/>
      <c r="Q989" s="51"/>
      <c r="R989" s="51"/>
      <c r="S989" s="51"/>
      <c r="T989" s="51"/>
      <c r="U989" s="51"/>
      <c r="V989" s="51"/>
      <c r="W989" s="51"/>
      <c r="X989" s="51"/>
      <c r="Y989" s="51"/>
      <c r="Z989" s="51"/>
      <c r="AA989" s="51"/>
    </row>
    <row r="990" spans="1:27" ht="11.65" customHeight="1">
      <c r="A990" s="53">
        <v>870</v>
      </c>
      <c r="C990" s="101"/>
      <c r="H990" s="59"/>
      <c r="I990" s="7"/>
      <c r="J990" s="7"/>
      <c r="K990" s="7"/>
      <c r="L990" s="7"/>
      <c r="M990" s="7"/>
      <c r="O990" s="51"/>
      <c r="P990" s="51"/>
      <c r="Q990" s="51"/>
      <c r="R990" s="51"/>
      <c r="S990" s="51"/>
      <c r="T990" s="51"/>
      <c r="U990" s="51"/>
      <c r="V990" s="51"/>
      <c r="W990" s="51"/>
      <c r="X990" s="51"/>
      <c r="Y990" s="51"/>
      <c r="Z990" s="51"/>
      <c r="AA990" s="51"/>
    </row>
    <row r="991" spans="1:27" ht="11.65" customHeight="1" thickBot="1">
      <c r="A991" s="53">
        <v>871</v>
      </c>
      <c r="C991" s="91" t="s">
        <v>242</v>
      </c>
      <c r="H991" s="59" t="s">
        <v>162</v>
      </c>
      <c r="I991" s="108">
        <v>195147802.03999999</v>
      </c>
      <c r="J991" s="108">
        <v>184008715.76147154</v>
      </c>
      <c r="K991" s="108">
        <v>11139086.278528517</v>
      </c>
      <c r="L991" s="108">
        <v>72915.241777249423</v>
      </c>
      <c r="M991" s="108">
        <v>11212001.520305766</v>
      </c>
      <c r="N991" s="7" t="s">
        <v>65</v>
      </c>
      <c r="O991" s="105"/>
      <c r="P991" s="105"/>
      <c r="Q991" s="105"/>
      <c r="R991" s="105"/>
      <c r="S991" s="105"/>
      <c r="T991" s="105"/>
      <c r="U991" s="51"/>
      <c r="V991" s="105"/>
      <c r="W991" s="105"/>
      <c r="X991" s="105"/>
      <c r="Y991" s="105"/>
      <c r="Z991" s="105"/>
      <c r="AA991" s="105"/>
    </row>
    <row r="992" spans="1:27" ht="11.65" customHeight="1" thickTop="1">
      <c r="A992" s="53">
        <v>872</v>
      </c>
      <c r="C992" s="101"/>
      <c r="H992" s="59"/>
      <c r="I992" s="7"/>
      <c r="J992" s="7"/>
      <c r="K992" s="7"/>
      <c r="L992" s="7"/>
      <c r="M992" s="7"/>
      <c r="O992" s="51"/>
      <c r="P992" s="51"/>
      <c r="Q992" s="51"/>
      <c r="R992" s="51"/>
      <c r="S992" s="51"/>
      <c r="T992" s="51"/>
      <c r="U992" s="51"/>
      <c r="V992" s="51"/>
      <c r="W992" s="51"/>
      <c r="X992" s="51"/>
      <c r="Y992" s="51"/>
      <c r="Z992" s="51"/>
      <c r="AA992" s="51"/>
    </row>
    <row r="993" spans="1:27" ht="11.65" customHeight="1">
      <c r="A993" s="53">
        <v>873</v>
      </c>
      <c r="C993" s="101"/>
      <c r="H993" s="59"/>
      <c r="I993" s="7"/>
      <c r="J993" s="7"/>
      <c r="K993" s="7"/>
      <c r="L993" s="7"/>
      <c r="M993" s="7"/>
      <c r="O993" s="51"/>
      <c r="P993" s="51"/>
      <c r="Q993" s="51"/>
      <c r="R993" s="51"/>
      <c r="S993" s="51"/>
      <c r="T993" s="51"/>
      <c r="U993" s="51"/>
      <c r="V993" s="51"/>
      <c r="W993" s="51"/>
      <c r="X993" s="51"/>
      <c r="Y993" s="51"/>
      <c r="Z993" s="51"/>
      <c r="AA993" s="51"/>
    </row>
    <row r="994" spans="1:27" ht="11.65" customHeight="1">
      <c r="A994" s="53">
        <v>874</v>
      </c>
      <c r="C994" s="101" t="s">
        <v>243</v>
      </c>
      <c r="H994" s="59"/>
      <c r="I994" s="7"/>
      <c r="J994" s="7"/>
      <c r="K994" s="7"/>
      <c r="L994" s="7"/>
      <c r="M994" s="7"/>
      <c r="O994" s="51"/>
      <c r="P994" s="51"/>
      <c r="Q994" s="51"/>
      <c r="R994" s="51"/>
      <c r="S994" s="51"/>
      <c r="T994" s="51"/>
      <c r="U994" s="51"/>
      <c r="V994" s="51"/>
      <c r="W994" s="51"/>
      <c r="X994" s="51"/>
      <c r="Y994" s="51"/>
      <c r="Z994" s="51"/>
      <c r="AA994" s="51"/>
    </row>
    <row r="995" spans="1:27" ht="11.65" customHeight="1">
      <c r="A995" s="53">
        <v>875</v>
      </c>
      <c r="C995" s="101"/>
      <c r="E995" s="3" t="s">
        <v>569</v>
      </c>
      <c r="H995" s="59"/>
      <c r="I995" s="7">
        <v>161976912.74999997</v>
      </c>
      <c r="J995" s="7">
        <v>153013497.61999997</v>
      </c>
      <c r="K995" s="103">
        <v>8963415.1299999971</v>
      </c>
      <c r="L995" s="7">
        <v>81155.953155351803</v>
      </c>
      <c r="M995" s="7">
        <v>9044571.0831553489</v>
      </c>
      <c r="O995" s="51"/>
      <c r="P995" s="51"/>
      <c r="Q995" s="51"/>
      <c r="R995" s="51"/>
      <c r="S995" s="51"/>
      <c r="T995" s="51"/>
      <c r="U995" s="51"/>
      <c r="V995" s="51"/>
      <c r="W995" s="51"/>
      <c r="X995" s="51"/>
      <c r="Y995" s="51"/>
      <c r="Z995" s="51"/>
      <c r="AA995" s="51"/>
    </row>
    <row r="996" spans="1:27" ht="11.65" customHeight="1">
      <c r="A996" s="53">
        <v>876</v>
      </c>
      <c r="C996" s="101"/>
      <c r="E996" s="57" t="s">
        <v>664</v>
      </c>
      <c r="H996" s="59"/>
      <c r="I996" s="7">
        <v>33170889.289999995</v>
      </c>
      <c r="J996" s="7">
        <v>30995218.141471479</v>
      </c>
      <c r="K996" s="103">
        <v>2175671.1485285168</v>
      </c>
      <c r="L996" s="7">
        <v>-8240.7113781017251</v>
      </c>
      <c r="M996" s="7">
        <v>2167430.437150415</v>
      </c>
      <c r="O996" s="51"/>
      <c r="P996" s="51"/>
      <c r="Q996" s="51"/>
      <c r="R996" s="51"/>
      <c r="S996" s="51"/>
      <c r="T996" s="51"/>
      <c r="U996" s="51"/>
      <c r="V996" s="51"/>
      <c r="W996" s="51"/>
      <c r="X996" s="51"/>
      <c r="Y996" s="51"/>
      <c r="Z996" s="51"/>
      <c r="AA996" s="51"/>
    </row>
    <row r="997" spans="1:27" ht="11.65" customHeight="1">
      <c r="A997" s="53">
        <v>877</v>
      </c>
      <c r="C997" s="101"/>
      <c r="H997" s="59"/>
      <c r="I997" s="7"/>
      <c r="J997" s="7"/>
      <c r="K997" s="7"/>
      <c r="L997" s="7"/>
      <c r="M997" s="7"/>
      <c r="O997" s="51"/>
      <c r="P997" s="51"/>
      <c r="Q997" s="51"/>
      <c r="R997" s="51"/>
      <c r="S997" s="51"/>
      <c r="T997" s="51"/>
      <c r="U997" s="51"/>
      <c r="V997" s="51"/>
      <c r="W997" s="51"/>
      <c r="X997" s="51"/>
      <c r="Y997" s="51"/>
      <c r="Z997" s="51"/>
      <c r="AA997" s="51"/>
    </row>
    <row r="998" spans="1:27" ht="11.65" customHeight="1" thickBot="1">
      <c r="A998" s="53">
        <v>878</v>
      </c>
      <c r="C998" s="101" t="s">
        <v>244</v>
      </c>
      <c r="H998" s="59" t="s">
        <v>162</v>
      </c>
      <c r="I998" s="118">
        <v>195147802.03999996</v>
      </c>
      <c r="J998" s="118">
        <v>184008715.76147145</v>
      </c>
      <c r="K998" s="118">
        <v>11139086.278528513</v>
      </c>
      <c r="L998" s="118">
        <v>72915.241777250078</v>
      </c>
      <c r="M998" s="118">
        <v>11212001.520305764</v>
      </c>
      <c r="O998" s="51">
        <v>0</v>
      </c>
      <c r="P998" s="51"/>
      <c r="Q998" s="51"/>
      <c r="R998" s="51"/>
      <c r="S998" s="51"/>
      <c r="T998" s="51"/>
      <c r="U998" s="51"/>
      <c r="V998" s="51"/>
      <c r="W998" s="51"/>
      <c r="X998" s="51"/>
      <c r="Y998" s="51"/>
      <c r="Z998" s="51"/>
      <c r="AA998" s="51"/>
    </row>
    <row r="999" spans="1:27" ht="11.65" customHeight="1" thickTop="1">
      <c r="A999" s="53">
        <v>879</v>
      </c>
      <c r="C999" s="101"/>
      <c r="H999" s="59"/>
      <c r="I999" s="7"/>
      <c r="J999" s="7"/>
      <c r="K999" s="7"/>
      <c r="L999" s="7"/>
      <c r="M999" s="7"/>
      <c r="O999" s="51"/>
      <c r="P999" s="51"/>
      <c r="Q999" s="51"/>
      <c r="R999" s="51"/>
      <c r="S999" s="51"/>
      <c r="T999" s="51"/>
      <c r="U999" s="51"/>
      <c r="V999" s="51"/>
      <c r="W999" s="51"/>
      <c r="X999" s="51"/>
      <c r="Y999" s="51"/>
      <c r="Z999" s="51"/>
      <c r="AA999" s="51"/>
    </row>
    <row r="1000" spans="1:27" ht="11.65" customHeight="1">
      <c r="A1000" s="53">
        <v>880</v>
      </c>
      <c r="C1000" s="101">
        <v>901</v>
      </c>
      <c r="D1000" s="3" t="s">
        <v>245</v>
      </c>
      <c r="H1000" s="59"/>
      <c r="I1000" s="7"/>
      <c r="J1000" s="7"/>
      <c r="K1000" s="7"/>
      <c r="L1000" s="7"/>
      <c r="M1000" s="7"/>
      <c r="N1000" s="51"/>
      <c r="O1000" s="51"/>
      <c r="P1000" s="51"/>
      <c r="Q1000" s="51"/>
      <c r="R1000" s="51"/>
      <c r="S1000" s="51"/>
      <c r="T1000" s="51"/>
      <c r="U1000" s="51"/>
      <c r="V1000" s="51"/>
      <c r="W1000" s="51"/>
      <c r="X1000" s="51"/>
      <c r="Y1000" s="51"/>
      <c r="Z1000" s="51"/>
      <c r="AA1000" s="51"/>
    </row>
    <row r="1001" spans="1:27" ht="11.65" customHeight="1">
      <c r="A1001" s="53">
        <v>881</v>
      </c>
      <c r="C1001" s="101"/>
      <c r="F1001" s="101" t="s">
        <v>638</v>
      </c>
      <c r="G1001" s="3" t="s">
        <v>569</v>
      </c>
      <c r="H1001" s="59"/>
      <c r="I1001" s="7">
        <v>-6.35</v>
      </c>
      <c r="J1001" s="7">
        <v>-6.35</v>
      </c>
      <c r="K1001" s="103">
        <v>0</v>
      </c>
      <c r="L1001" s="7">
        <v>10124.214620144707</v>
      </c>
      <c r="M1001" s="7">
        <v>10124.214620144707</v>
      </c>
      <c r="N1001" s="51"/>
      <c r="O1001" s="51"/>
      <c r="P1001" s="51"/>
      <c r="Q1001" s="51"/>
      <c r="R1001" s="51"/>
      <c r="S1001" s="51"/>
      <c r="T1001" s="51"/>
      <c r="U1001" s="51"/>
      <c r="V1001" s="51"/>
      <c r="W1001" s="51"/>
      <c r="X1001" s="51"/>
      <c r="Y1001" s="51"/>
      <c r="Z1001" s="51"/>
      <c r="AA1001" s="51"/>
    </row>
    <row r="1002" spans="1:27" ht="11.65" customHeight="1">
      <c r="A1002" s="53">
        <v>882</v>
      </c>
      <c r="C1002" s="101"/>
      <c r="F1002" s="101" t="s">
        <v>638</v>
      </c>
      <c r="G1002" s="3" t="s">
        <v>647</v>
      </c>
      <c r="H1002" s="59"/>
      <c r="I1002" s="7">
        <v>2288373.64</v>
      </c>
      <c r="J1002" s="7">
        <v>2125706.8663795278</v>
      </c>
      <c r="K1002" s="103">
        <v>162666.77362047211</v>
      </c>
      <c r="L1002" s="7">
        <v>27405.857193527074</v>
      </c>
      <c r="M1002" s="7">
        <v>190072.63081399919</v>
      </c>
      <c r="N1002" s="51"/>
      <c r="O1002" s="51"/>
      <c r="P1002" s="51"/>
      <c r="Q1002" s="51"/>
      <c r="R1002" s="51"/>
      <c r="S1002" s="51"/>
      <c r="T1002" s="51"/>
      <c r="U1002" s="51"/>
      <c r="V1002" s="51"/>
      <c r="W1002" s="51"/>
      <c r="X1002" s="51"/>
      <c r="Y1002" s="51"/>
      <c r="Z1002" s="51"/>
      <c r="AA1002" s="51"/>
    </row>
    <row r="1003" spans="1:27" ht="11.65" customHeight="1">
      <c r="A1003" s="53">
        <v>883</v>
      </c>
      <c r="C1003" s="101"/>
      <c r="H1003" s="59" t="s">
        <v>162</v>
      </c>
      <c r="I1003" s="106">
        <v>2288367.29</v>
      </c>
      <c r="J1003" s="106">
        <v>2125700.5163795277</v>
      </c>
      <c r="K1003" s="106">
        <v>162666.77362047211</v>
      </c>
      <c r="L1003" s="106">
        <v>37530.071813671777</v>
      </c>
      <c r="M1003" s="106">
        <v>200196.84543414391</v>
      </c>
      <c r="N1003" s="51"/>
      <c r="O1003" s="51"/>
      <c r="P1003" s="51"/>
      <c r="Q1003" s="51"/>
      <c r="R1003" s="51"/>
      <c r="S1003" s="51"/>
      <c r="T1003" s="51"/>
      <c r="U1003" s="51"/>
      <c r="V1003" s="51"/>
      <c r="W1003" s="51"/>
      <c r="X1003" s="51"/>
      <c r="Y1003" s="51"/>
      <c r="Z1003" s="51"/>
      <c r="AA1003" s="51"/>
    </row>
    <row r="1004" spans="1:27" ht="11.65" customHeight="1">
      <c r="A1004" s="53">
        <v>884</v>
      </c>
      <c r="C1004" s="101"/>
      <c r="H1004" s="59"/>
      <c r="I1004" s="7"/>
      <c r="J1004" s="7"/>
      <c r="K1004" s="7"/>
      <c r="L1004" s="7"/>
      <c r="M1004" s="7"/>
      <c r="N1004" s="51"/>
      <c r="O1004" s="51"/>
      <c r="P1004" s="51"/>
      <c r="Q1004" s="51"/>
      <c r="R1004" s="51"/>
      <c r="S1004" s="51"/>
      <c r="T1004" s="51"/>
      <c r="U1004" s="51"/>
      <c r="V1004" s="51"/>
      <c r="W1004" s="51"/>
      <c r="X1004" s="51"/>
      <c r="Y1004" s="51"/>
      <c r="Z1004" s="51"/>
      <c r="AA1004" s="51"/>
    </row>
    <row r="1005" spans="1:27" ht="11.65" customHeight="1">
      <c r="A1005" s="53">
        <v>885</v>
      </c>
      <c r="C1005" s="101">
        <v>902</v>
      </c>
      <c r="D1005" s="3" t="s">
        <v>246</v>
      </c>
      <c r="H1005" s="59"/>
      <c r="I1005" s="7"/>
      <c r="J1005" s="7"/>
      <c r="K1005" s="7"/>
      <c r="L1005" s="7"/>
      <c r="M1005" s="7"/>
      <c r="N1005" s="51"/>
      <c r="O1005" s="51"/>
      <c r="P1005" s="51"/>
      <c r="Q1005" s="51"/>
      <c r="R1005" s="51"/>
      <c r="S1005" s="51"/>
      <c r="T1005" s="51"/>
      <c r="U1005" s="51"/>
      <c r="V1005" s="51"/>
      <c r="W1005" s="51"/>
      <c r="X1005" s="51"/>
      <c r="Y1005" s="51"/>
      <c r="Z1005" s="51"/>
      <c r="AA1005" s="51"/>
    </row>
    <row r="1006" spans="1:27" ht="11.65" customHeight="1">
      <c r="A1006" s="53">
        <v>886</v>
      </c>
      <c r="C1006" s="101"/>
      <c r="F1006" s="101" t="s">
        <v>638</v>
      </c>
      <c r="G1006" s="3" t="s">
        <v>569</v>
      </c>
      <c r="H1006" s="59"/>
      <c r="I1006" s="7">
        <v>18181802.620000001</v>
      </c>
      <c r="J1006" s="7">
        <v>17592934.210000001</v>
      </c>
      <c r="K1006" s="103">
        <v>588868.41</v>
      </c>
      <c r="L1006" s="7">
        <v>0</v>
      </c>
      <c r="M1006" s="7">
        <v>588868.41</v>
      </c>
      <c r="N1006" s="51"/>
      <c r="O1006" s="51"/>
      <c r="P1006" s="51"/>
      <c r="Q1006" s="51"/>
      <c r="R1006" s="51"/>
      <c r="S1006" s="51"/>
      <c r="T1006" s="51"/>
      <c r="U1006" s="51"/>
      <c r="V1006" s="51"/>
      <c r="W1006" s="51"/>
      <c r="X1006" s="51"/>
      <c r="Y1006" s="51"/>
      <c r="Z1006" s="51"/>
      <c r="AA1006" s="51"/>
    </row>
    <row r="1007" spans="1:27" ht="11.65" customHeight="1">
      <c r="A1007" s="53">
        <v>887</v>
      </c>
      <c r="C1007" s="101"/>
      <c r="F1007" s="101" t="s">
        <v>638</v>
      </c>
      <c r="G1007" s="3" t="s">
        <v>647</v>
      </c>
      <c r="H1007" s="59"/>
      <c r="I1007" s="7">
        <v>748132.33</v>
      </c>
      <c r="J1007" s="7">
        <v>694952.08432898868</v>
      </c>
      <c r="K1007" s="103">
        <v>53180.245671011275</v>
      </c>
      <c r="L1007" s="7">
        <v>0</v>
      </c>
      <c r="M1007" s="7">
        <v>53180.245671011275</v>
      </c>
      <c r="N1007" s="51"/>
      <c r="O1007" s="51"/>
      <c r="P1007" s="51"/>
      <c r="Q1007" s="51"/>
      <c r="R1007" s="51"/>
      <c r="S1007" s="51"/>
      <c r="T1007" s="51"/>
      <c r="U1007" s="51"/>
      <c r="V1007" s="51"/>
      <c r="W1007" s="51"/>
      <c r="X1007" s="51"/>
      <c r="Y1007" s="51"/>
      <c r="Z1007" s="51"/>
      <c r="AA1007" s="51"/>
    </row>
    <row r="1008" spans="1:27" ht="11.65" customHeight="1">
      <c r="A1008" s="53">
        <v>888</v>
      </c>
      <c r="C1008" s="101"/>
      <c r="H1008" s="59" t="s">
        <v>162</v>
      </c>
      <c r="I1008" s="106">
        <v>18929934.949999999</v>
      </c>
      <c r="J1008" s="106">
        <v>18287886.294328991</v>
      </c>
      <c r="K1008" s="106">
        <v>642048.65567101131</v>
      </c>
      <c r="L1008" s="106">
        <v>0</v>
      </c>
      <c r="M1008" s="106">
        <v>642048.65567101131</v>
      </c>
      <c r="N1008" s="51"/>
      <c r="O1008" s="51"/>
      <c r="P1008" s="51"/>
      <c r="Q1008" s="51"/>
      <c r="R1008" s="51"/>
      <c r="S1008" s="51"/>
      <c r="T1008" s="51"/>
      <c r="U1008" s="51"/>
      <c r="V1008" s="51"/>
      <c r="W1008" s="51"/>
      <c r="X1008" s="51"/>
      <c r="Y1008" s="51"/>
      <c r="Z1008" s="51"/>
      <c r="AA1008" s="51"/>
    </row>
    <row r="1009" spans="1:64" ht="11.65" customHeight="1">
      <c r="A1009" s="53">
        <v>889</v>
      </c>
      <c r="C1009" s="101"/>
      <c r="H1009" s="59"/>
      <c r="I1009" s="109"/>
      <c r="J1009" s="7"/>
      <c r="K1009" s="7"/>
      <c r="L1009" s="7"/>
      <c r="M1009" s="7"/>
      <c r="N1009" s="51"/>
      <c r="O1009" s="51"/>
      <c r="P1009" s="51"/>
      <c r="Q1009" s="51"/>
      <c r="R1009" s="51"/>
      <c r="S1009" s="51"/>
      <c r="T1009" s="51"/>
      <c r="U1009" s="51"/>
      <c r="V1009" s="51"/>
      <c r="W1009" s="51"/>
      <c r="X1009" s="51"/>
      <c r="Y1009" s="51"/>
      <c r="Z1009" s="51"/>
      <c r="AA1009" s="51"/>
    </row>
    <row r="1010" spans="1:64" ht="11.65" customHeight="1">
      <c r="A1010" s="53">
        <v>890</v>
      </c>
      <c r="C1010" s="101">
        <v>903</v>
      </c>
      <c r="D1010" s="3" t="s">
        <v>247</v>
      </c>
      <c r="H1010" s="59"/>
      <c r="I1010" s="7"/>
      <c r="J1010" s="7"/>
      <c r="K1010" s="7"/>
      <c r="L1010" s="7"/>
      <c r="M1010" s="7"/>
      <c r="N1010" s="51"/>
      <c r="O1010" s="51"/>
      <c r="P1010" s="51"/>
      <c r="Q1010" s="51"/>
      <c r="R1010" s="51"/>
      <c r="S1010" s="51"/>
      <c r="T1010" s="51"/>
      <c r="U1010" s="51"/>
      <c r="V1010" s="51"/>
      <c r="W1010" s="51"/>
      <c r="X1010" s="51"/>
      <c r="Y1010" s="51"/>
      <c r="Z1010" s="51"/>
      <c r="AA1010" s="51"/>
    </row>
    <row r="1011" spans="1:64" ht="11.65" customHeight="1">
      <c r="A1011" s="53">
        <v>891</v>
      </c>
      <c r="C1011" s="101"/>
      <c r="F1011" s="101" t="s">
        <v>638</v>
      </c>
      <c r="G1011" s="3" t="s">
        <v>569</v>
      </c>
      <c r="H1011" s="59"/>
      <c r="I1011" s="7">
        <v>6959273.7999999998</v>
      </c>
      <c r="J1011" s="7">
        <v>6461042.0299999993</v>
      </c>
      <c r="K1011" s="103">
        <v>498231.77</v>
      </c>
      <c r="L1011" s="7">
        <v>0</v>
      </c>
      <c r="M1011" s="7">
        <v>498231.77</v>
      </c>
      <c r="N1011" s="51"/>
      <c r="O1011" s="51"/>
      <c r="P1011" s="51"/>
      <c r="Q1011" s="51"/>
      <c r="R1011" s="51"/>
      <c r="S1011" s="51"/>
      <c r="T1011" s="51"/>
      <c r="U1011" s="51"/>
      <c r="V1011" s="51"/>
      <c r="W1011" s="51"/>
      <c r="X1011" s="51"/>
      <c r="Y1011" s="51"/>
      <c r="Z1011" s="51"/>
      <c r="AA1011" s="51"/>
    </row>
    <row r="1012" spans="1:64" ht="11.65" customHeight="1">
      <c r="A1012" s="53">
        <v>892</v>
      </c>
      <c r="C1012" s="101"/>
      <c r="F1012" s="101" t="s">
        <v>638</v>
      </c>
      <c r="G1012" s="3" t="s">
        <v>647</v>
      </c>
      <c r="H1012" s="59"/>
      <c r="I1012" s="7">
        <v>40767111.619999997</v>
      </c>
      <c r="J1012" s="7">
        <v>37869221.86933364</v>
      </c>
      <c r="K1012" s="103">
        <v>2897889.7506663539</v>
      </c>
      <c r="L1012" s="7">
        <v>-217.53697266662493</v>
      </c>
      <c r="M1012" s="7">
        <v>2897672.2136936872</v>
      </c>
      <c r="N1012" s="51"/>
      <c r="O1012" s="51"/>
      <c r="P1012" s="51"/>
      <c r="Q1012" s="51"/>
      <c r="R1012" s="51"/>
      <c r="S1012" s="51"/>
      <c r="T1012" s="51"/>
      <c r="U1012" s="51"/>
      <c r="V1012" s="51"/>
      <c r="W1012" s="51"/>
      <c r="X1012" s="51"/>
      <c r="Y1012" s="51"/>
      <c r="Z1012" s="51"/>
      <c r="AA1012" s="51"/>
    </row>
    <row r="1013" spans="1:64" ht="11.65" customHeight="1">
      <c r="A1013" s="53">
        <v>893</v>
      </c>
      <c r="C1013" s="101"/>
      <c r="H1013" s="59" t="s">
        <v>162</v>
      </c>
      <c r="I1013" s="106">
        <v>47726385.419999994</v>
      </c>
      <c r="J1013" s="106">
        <v>44330263.899333641</v>
      </c>
      <c r="K1013" s="106">
        <v>3396121.5206663539</v>
      </c>
      <c r="L1013" s="106">
        <v>-217.53697266662493</v>
      </c>
      <c r="M1013" s="106">
        <v>3395903.9836936872</v>
      </c>
      <c r="N1013" s="51"/>
      <c r="O1013" s="51"/>
      <c r="P1013" s="51"/>
      <c r="Q1013" s="51"/>
      <c r="R1013" s="51"/>
      <c r="S1013" s="51"/>
      <c r="T1013" s="51"/>
      <c r="U1013" s="51"/>
      <c r="V1013" s="51"/>
      <c r="W1013" s="51"/>
      <c r="X1013" s="51"/>
      <c r="Y1013" s="51"/>
      <c r="Z1013" s="51"/>
      <c r="AA1013" s="51"/>
    </row>
    <row r="1014" spans="1:64" ht="11.65" customHeight="1">
      <c r="A1014" s="53">
        <v>894</v>
      </c>
      <c r="C1014" s="101"/>
      <c r="H1014" s="59"/>
      <c r="I1014" s="7"/>
      <c r="J1014" s="7"/>
      <c r="K1014" s="7"/>
      <c r="L1014" s="7"/>
      <c r="M1014" s="7"/>
      <c r="N1014" s="51"/>
      <c r="O1014" s="51"/>
      <c r="P1014" s="51"/>
      <c r="Q1014" s="51"/>
      <c r="R1014" s="51"/>
      <c r="S1014" s="51"/>
      <c r="T1014" s="51"/>
      <c r="U1014" s="51"/>
      <c r="V1014" s="51"/>
      <c r="W1014" s="51"/>
      <c r="X1014" s="51"/>
      <c r="Y1014" s="51"/>
      <c r="Z1014" s="51"/>
      <c r="AA1014" s="51"/>
    </row>
    <row r="1015" spans="1:64" ht="11.65" customHeight="1">
      <c r="A1015" s="53">
        <v>895</v>
      </c>
      <c r="C1015" s="101">
        <v>904</v>
      </c>
      <c r="D1015" s="3" t="s">
        <v>248</v>
      </c>
      <c r="H1015" s="59"/>
      <c r="I1015" s="7"/>
      <c r="J1015" s="7"/>
      <c r="K1015" s="7"/>
      <c r="L1015" s="7"/>
      <c r="M1015" s="7"/>
      <c r="O1015" s="51"/>
      <c r="P1015" s="51"/>
      <c r="Q1015" s="51"/>
      <c r="R1015" s="51"/>
      <c r="S1015" s="51"/>
      <c r="T1015" s="51"/>
      <c r="U1015" s="51"/>
      <c r="V1015" s="51"/>
      <c r="W1015" s="51"/>
      <c r="X1015" s="51"/>
      <c r="Y1015" s="51"/>
      <c r="Z1015" s="51"/>
      <c r="AA1015" s="51"/>
    </row>
    <row r="1016" spans="1:64" ht="11.65" customHeight="1">
      <c r="A1016" s="53">
        <v>896</v>
      </c>
      <c r="C1016" s="101"/>
      <c r="F1016" s="101" t="s">
        <v>638</v>
      </c>
      <c r="G1016" s="3" t="s">
        <v>569</v>
      </c>
      <c r="H1016" s="59"/>
      <c r="I1016" s="7">
        <v>14302780.26</v>
      </c>
      <c r="J1016" s="7">
        <v>12616941.629999999</v>
      </c>
      <c r="K1016" s="103">
        <v>1685838.63</v>
      </c>
      <c r="L1016" s="7">
        <v>-115432.09988855221</v>
      </c>
      <c r="M1016" s="7">
        <v>1570406.5301114477</v>
      </c>
      <c r="O1016" s="51"/>
      <c r="P1016" s="51"/>
      <c r="Q1016" s="51"/>
      <c r="R1016" s="51"/>
      <c r="S1016" s="51"/>
      <c r="T1016" s="51"/>
      <c r="U1016" s="51"/>
      <c r="V1016" s="51"/>
      <c r="W1016" s="51"/>
      <c r="X1016" s="51"/>
      <c r="Y1016" s="51"/>
      <c r="Z1016" s="51"/>
      <c r="AA1016" s="51"/>
    </row>
    <row r="1017" spans="1:64" ht="11.65" customHeight="1">
      <c r="A1017" s="53">
        <v>897</v>
      </c>
      <c r="C1017" s="101"/>
      <c r="F1017" s="101" t="s">
        <v>270</v>
      </c>
      <c r="G1017" s="3" t="s">
        <v>249</v>
      </c>
      <c r="H1017" s="59"/>
      <c r="I1017" s="7">
        <v>0</v>
      </c>
      <c r="J1017" s="7">
        <v>0</v>
      </c>
      <c r="K1017" s="103">
        <v>0</v>
      </c>
      <c r="L1017" s="7">
        <v>0</v>
      </c>
      <c r="M1017" s="7">
        <v>0</v>
      </c>
      <c r="O1017" s="51"/>
      <c r="P1017" s="51"/>
      <c r="Q1017" s="51"/>
      <c r="R1017" s="51"/>
      <c r="S1017" s="51"/>
      <c r="T1017" s="51"/>
      <c r="U1017" s="51"/>
      <c r="V1017" s="51"/>
      <c r="W1017" s="51"/>
      <c r="X1017" s="51"/>
      <c r="Y1017" s="51"/>
      <c r="Z1017" s="51"/>
      <c r="AA1017" s="51"/>
      <c r="AH1017" s="3" t="s">
        <v>249</v>
      </c>
      <c r="AY1017" s="3" t="s">
        <v>249</v>
      </c>
      <c r="AZ1017" s="3" t="s">
        <v>249</v>
      </c>
      <c r="BA1017" s="3" t="s">
        <v>249</v>
      </c>
      <c r="BB1017" s="3" t="s">
        <v>249</v>
      </c>
      <c r="BC1017" s="3" t="s">
        <v>249</v>
      </c>
      <c r="BD1017" s="3" t="s">
        <v>249</v>
      </c>
      <c r="BE1017" s="3" t="s">
        <v>249</v>
      </c>
      <c r="BF1017" s="3" t="s">
        <v>249</v>
      </c>
      <c r="BG1017" s="3" t="s">
        <v>249</v>
      </c>
      <c r="BH1017" s="3" t="s">
        <v>249</v>
      </c>
      <c r="BI1017" s="3" t="s">
        <v>249</v>
      </c>
      <c r="BJ1017" s="3" t="s">
        <v>249</v>
      </c>
      <c r="BK1017" s="3" t="s">
        <v>249</v>
      </c>
      <c r="BL1017" s="3" t="s">
        <v>249</v>
      </c>
    </row>
    <row r="1018" spans="1:64" ht="11.65" customHeight="1">
      <c r="A1018" s="53">
        <v>898</v>
      </c>
      <c r="C1018" s="101"/>
      <c r="F1018" s="101" t="s">
        <v>638</v>
      </c>
      <c r="G1018" s="3" t="s">
        <v>647</v>
      </c>
      <c r="H1018" s="59"/>
      <c r="I1018" s="7">
        <v>140461.9</v>
      </c>
      <c r="J1018" s="7">
        <v>130477.30496262603</v>
      </c>
      <c r="K1018" s="103">
        <v>9984.5950373739615</v>
      </c>
      <c r="L1018" s="7">
        <v>0</v>
      </c>
      <c r="M1018" s="7">
        <v>9984.5950373739615</v>
      </c>
      <c r="O1018" s="51"/>
      <c r="P1018" s="51"/>
      <c r="Q1018" s="51"/>
      <c r="R1018" s="51"/>
      <c r="S1018" s="51"/>
      <c r="T1018" s="51"/>
      <c r="U1018" s="51"/>
      <c r="V1018" s="51"/>
      <c r="W1018" s="51"/>
      <c r="X1018" s="51"/>
      <c r="Y1018" s="51"/>
      <c r="Z1018" s="51"/>
      <c r="AA1018" s="51"/>
    </row>
    <row r="1019" spans="1:64" ht="11.65" customHeight="1">
      <c r="A1019" s="53">
        <v>899</v>
      </c>
      <c r="C1019" s="101"/>
      <c r="H1019" s="59" t="s">
        <v>162</v>
      </c>
      <c r="I1019" s="106">
        <v>14443242.16</v>
      </c>
      <c r="J1019" s="106">
        <v>12747418.934962625</v>
      </c>
      <c r="K1019" s="106">
        <v>1695823.2250373738</v>
      </c>
      <c r="L1019" s="106">
        <v>-115432.09988855221</v>
      </c>
      <c r="M1019" s="106">
        <v>1580391.1251488216</v>
      </c>
      <c r="O1019" s="51"/>
      <c r="P1019" s="51"/>
      <c r="Q1019" s="51"/>
      <c r="R1019" s="51"/>
      <c r="S1019" s="51"/>
      <c r="T1019" s="51"/>
      <c r="U1019" s="51"/>
      <c r="V1019" s="51"/>
      <c r="W1019" s="51"/>
      <c r="X1019" s="51"/>
      <c r="Y1019" s="51"/>
      <c r="Z1019" s="51"/>
      <c r="AA1019" s="51"/>
    </row>
    <row r="1020" spans="1:64" ht="11.65" customHeight="1">
      <c r="A1020" s="53">
        <v>900</v>
      </c>
      <c r="C1020" s="101"/>
      <c r="H1020" s="59"/>
      <c r="I1020" s="7"/>
      <c r="J1020" s="7"/>
      <c r="K1020" s="7"/>
      <c r="L1020" s="7"/>
      <c r="M1020" s="7"/>
      <c r="O1020" s="51"/>
      <c r="P1020" s="51"/>
      <c r="Q1020" s="51"/>
      <c r="R1020" s="51"/>
      <c r="S1020" s="51"/>
      <c r="T1020" s="51"/>
      <c r="U1020" s="51"/>
      <c r="V1020" s="51"/>
      <c r="W1020" s="51"/>
      <c r="X1020" s="51"/>
      <c r="Y1020" s="51"/>
      <c r="Z1020" s="51"/>
      <c r="AA1020" s="51"/>
    </row>
    <row r="1021" spans="1:64" ht="11.65" customHeight="1">
      <c r="A1021" s="53">
        <v>901</v>
      </c>
      <c r="C1021" s="101">
        <v>905</v>
      </c>
      <c r="D1021" s="3" t="s">
        <v>250</v>
      </c>
      <c r="H1021" s="59"/>
      <c r="I1021" s="7"/>
      <c r="J1021" s="7"/>
      <c r="K1021" s="7"/>
      <c r="L1021" s="7"/>
      <c r="M1021" s="7"/>
      <c r="O1021" s="51"/>
      <c r="P1021" s="51"/>
      <c r="Q1021" s="51"/>
      <c r="R1021" s="51"/>
      <c r="S1021" s="51"/>
      <c r="T1021" s="51"/>
      <c r="U1021" s="51"/>
      <c r="V1021" s="51"/>
      <c r="W1021" s="51"/>
      <c r="X1021" s="51"/>
      <c r="Y1021" s="51"/>
      <c r="Z1021" s="51"/>
      <c r="AA1021" s="51"/>
    </row>
    <row r="1022" spans="1:64" ht="11.65" customHeight="1">
      <c r="A1022" s="53">
        <v>902</v>
      </c>
      <c r="C1022" s="101"/>
      <c r="F1022" s="101" t="s">
        <v>638</v>
      </c>
      <c r="G1022" s="3" t="s">
        <v>569</v>
      </c>
      <c r="H1022" s="59"/>
      <c r="I1022" s="7">
        <v>2678372.0299999998</v>
      </c>
      <c r="J1022" s="7">
        <v>2678372.0299999998</v>
      </c>
      <c r="K1022" s="103">
        <v>0</v>
      </c>
      <c r="L1022" s="7">
        <v>0</v>
      </c>
      <c r="M1022" s="7">
        <v>0</v>
      </c>
      <c r="O1022" s="51"/>
      <c r="P1022" s="51"/>
      <c r="Q1022" s="51"/>
      <c r="R1022" s="51"/>
      <c r="S1022" s="51"/>
      <c r="T1022" s="51"/>
      <c r="U1022" s="51"/>
      <c r="V1022" s="51"/>
      <c r="W1022" s="51"/>
      <c r="X1022" s="51"/>
      <c r="Y1022" s="51"/>
      <c r="Z1022" s="51"/>
      <c r="AA1022" s="51"/>
    </row>
    <row r="1023" spans="1:64" ht="11.65" customHeight="1">
      <c r="A1023" s="53">
        <v>903</v>
      </c>
      <c r="C1023" s="101"/>
      <c r="F1023" s="101" t="s">
        <v>638</v>
      </c>
      <c r="G1023" s="3" t="s">
        <v>647</v>
      </c>
      <c r="H1023" s="59"/>
      <c r="I1023" s="7">
        <v>21077.52</v>
      </c>
      <c r="J1023" s="7">
        <v>19579.245367575473</v>
      </c>
      <c r="K1023" s="103">
        <v>1498.2746324245254</v>
      </c>
      <c r="L1023" s="7">
        <v>-4.9047966571633879</v>
      </c>
      <c r="M1023" s="7">
        <v>1493.369835767362</v>
      </c>
      <c r="O1023" s="51"/>
      <c r="P1023" s="51"/>
      <c r="Q1023" s="51"/>
      <c r="R1023" s="51"/>
      <c r="S1023" s="51"/>
      <c r="T1023" s="51"/>
      <c r="U1023" s="51"/>
      <c r="V1023" s="51"/>
      <c r="W1023" s="51"/>
      <c r="X1023" s="51"/>
      <c r="Y1023" s="51"/>
      <c r="Z1023" s="51"/>
      <c r="AA1023" s="51"/>
    </row>
    <row r="1024" spans="1:64" ht="11.65" customHeight="1">
      <c r="A1024" s="53">
        <v>904</v>
      </c>
      <c r="C1024" s="101"/>
      <c r="H1024" s="59" t="s">
        <v>162</v>
      </c>
      <c r="I1024" s="106">
        <v>2699449.55</v>
      </c>
      <c r="J1024" s="106">
        <v>2697951.2753675752</v>
      </c>
      <c r="K1024" s="106">
        <v>1498.2746324245254</v>
      </c>
      <c r="L1024" s="106">
        <v>-4.9047966571633879</v>
      </c>
      <c r="M1024" s="106">
        <v>1493.369835767362</v>
      </c>
      <c r="O1024" s="51"/>
      <c r="P1024" s="51"/>
      <c r="Q1024" s="51"/>
      <c r="R1024" s="51"/>
      <c r="S1024" s="51"/>
      <c r="T1024" s="51"/>
      <c r="U1024" s="51"/>
      <c r="V1024" s="51"/>
      <c r="W1024" s="51"/>
      <c r="X1024" s="51"/>
      <c r="Y1024" s="51"/>
      <c r="Z1024" s="51"/>
      <c r="AA1024" s="51"/>
    </row>
    <row r="1025" spans="1:27" ht="11.65" customHeight="1">
      <c r="A1025" s="53">
        <v>905</v>
      </c>
      <c r="C1025" s="101"/>
      <c r="H1025" s="59"/>
      <c r="I1025" s="7"/>
      <c r="J1025" s="7"/>
      <c r="K1025" s="7"/>
      <c r="L1025" s="7"/>
      <c r="M1025" s="7"/>
      <c r="O1025" s="51"/>
      <c r="P1025" s="51"/>
      <c r="Q1025" s="51"/>
      <c r="R1025" s="51"/>
      <c r="S1025" s="51"/>
      <c r="T1025" s="51"/>
      <c r="U1025" s="51"/>
      <c r="V1025" s="51"/>
      <c r="W1025" s="51"/>
      <c r="X1025" s="51"/>
      <c r="Y1025" s="51"/>
      <c r="Z1025" s="51"/>
      <c r="AA1025" s="51"/>
    </row>
    <row r="1026" spans="1:27" ht="11.65" customHeight="1" thickBot="1">
      <c r="A1026" s="53">
        <v>906</v>
      </c>
      <c r="C1026" s="91" t="s">
        <v>251</v>
      </c>
      <c r="H1026" s="59" t="s">
        <v>162</v>
      </c>
      <c r="I1026" s="108">
        <v>86087379.370000005</v>
      </c>
      <c r="J1026" s="108">
        <v>80189220.920372352</v>
      </c>
      <c r="K1026" s="108">
        <v>5898158.4496276351</v>
      </c>
      <c r="L1026" s="108">
        <v>-78124.469844204228</v>
      </c>
      <c r="M1026" s="108">
        <v>5820033.9797834316</v>
      </c>
      <c r="N1026" s="7" t="s">
        <v>65</v>
      </c>
      <c r="O1026" s="105"/>
      <c r="P1026" s="105"/>
      <c r="Q1026" s="105"/>
      <c r="R1026" s="105"/>
      <c r="S1026" s="105"/>
      <c r="T1026" s="105"/>
      <c r="U1026" s="51"/>
      <c r="V1026" s="105"/>
      <c r="W1026" s="105"/>
      <c r="X1026" s="105"/>
      <c r="Y1026" s="105"/>
      <c r="Z1026" s="105"/>
      <c r="AA1026" s="105"/>
    </row>
    <row r="1027" spans="1:27" ht="15" customHeight="1" thickTop="1">
      <c r="A1027" s="53">
        <v>907</v>
      </c>
      <c r="C1027" s="101"/>
      <c r="H1027" s="125"/>
      <c r="I1027" s="7"/>
      <c r="J1027" s="7"/>
      <c r="K1027" s="7"/>
      <c r="L1027" s="7"/>
      <c r="M1027" s="7"/>
      <c r="O1027" s="51"/>
      <c r="P1027" s="51"/>
      <c r="Q1027" s="51"/>
      <c r="R1027" s="51"/>
      <c r="S1027" s="51"/>
      <c r="T1027" s="51"/>
      <c r="U1027" s="51"/>
      <c r="V1027" s="51"/>
      <c r="W1027" s="51"/>
      <c r="X1027" s="51"/>
      <c r="Y1027" s="51"/>
      <c r="Z1027" s="51"/>
      <c r="AA1027" s="51"/>
    </row>
    <row r="1028" spans="1:27" ht="11.65" customHeight="1">
      <c r="A1028" s="53">
        <v>908</v>
      </c>
      <c r="C1028" s="101" t="s">
        <v>252</v>
      </c>
      <c r="H1028" s="59"/>
      <c r="I1028" s="7"/>
      <c r="J1028" s="7"/>
      <c r="K1028" s="7"/>
      <c r="L1028" s="7"/>
      <c r="M1028" s="7"/>
      <c r="O1028" s="51"/>
      <c r="P1028" s="51"/>
      <c r="Q1028" s="51"/>
      <c r="R1028" s="51"/>
      <c r="S1028" s="51"/>
      <c r="T1028" s="51"/>
      <c r="U1028" s="51"/>
      <c r="V1028" s="51"/>
      <c r="W1028" s="51"/>
      <c r="X1028" s="51"/>
      <c r="Y1028" s="51"/>
      <c r="Z1028" s="51"/>
      <c r="AA1028" s="51"/>
    </row>
    <row r="1029" spans="1:27" ht="11.65" customHeight="1">
      <c r="A1029" s="53">
        <v>909</v>
      </c>
      <c r="C1029" s="101"/>
      <c r="E1029" s="57" t="s">
        <v>569</v>
      </c>
      <c r="H1029" s="59"/>
      <c r="I1029" s="7">
        <v>42122222.359999999</v>
      </c>
      <c r="J1029" s="7">
        <v>39349283.549999997</v>
      </c>
      <c r="K1029" s="103">
        <v>2772938.81</v>
      </c>
      <c r="L1029" s="7">
        <v>-105307.88526840741</v>
      </c>
      <c r="M1029" s="7">
        <v>2667630.9247315926</v>
      </c>
      <c r="O1029" s="51"/>
      <c r="P1029" s="51"/>
      <c r="Q1029" s="51"/>
      <c r="R1029" s="51"/>
      <c r="S1029" s="51"/>
      <c r="T1029" s="51"/>
      <c r="U1029" s="51"/>
      <c r="V1029" s="51"/>
      <c r="W1029" s="51"/>
      <c r="X1029" s="51"/>
      <c r="Y1029" s="51"/>
      <c r="Z1029" s="51"/>
      <c r="AA1029" s="51"/>
    </row>
    <row r="1030" spans="1:27" ht="11.65" customHeight="1">
      <c r="A1030" s="53">
        <v>910</v>
      </c>
      <c r="C1030" s="101"/>
      <c r="E1030" s="57" t="s">
        <v>647</v>
      </c>
      <c r="H1030" s="59"/>
      <c r="I1030" s="7">
        <v>43965157.009999998</v>
      </c>
      <c r="J1030" s="7">
        <v>40839937.370372362</v>
      </c>
      <c r="K1030" s="103">
        <v>3125219.6396276359</v>
      </c>
      <c r="L1030" s="7">
        <v>27183.4154242035</v>
      </c>
      <c r="M1030" s="7">
        <v>3152403.0550518394</v>
      </c>
      <c r="O1030" s="51"/>
      <c r="P1030" s="51"/>
      <c r="Q1030" s="51"/>
      <c r="R1030" s="51"/>
      <c r="S1030" s="51"/>
      <c r="T1030" s="51"/>
      <c r="U1030" s="51"/>
      <c r="V1030" s="51"/>
      <c r="W1030" s="51"/>
      <c r="X1030" s="51"/>
      <c r="Y1030" s="51"/>
      <c r="Z1030" s="51"/>
      <c r="AA1030" s="51"/>
    </row>
    <row r="1031" spans="1:27" ht="11.65" customHeight="1">
      <c r="A1031" s="53">
        <v>911</v>
      </c>
      <c r="C1031" s="101"/>
      <c r="E1031" s="3" t="s">
        <v>249</v>
      </c>
      <c r="H1031" s="59"/>
      <c r="I1031" s="7">
        <v>0</v>
      </c>
      <c r="J1031" s="7">
        <v>0</v>
      </c>
      <c r="K1031" s="103">
        <v>0</v>
      </c>
      <c r="L1031" s="7">
        <v>0</v>
      </c>
      <c r="M1031" s="7">
        <v>0</v>
      </c>
      <c r="O1031" s="51"/>
      <c r="P1031" s="51"/>
      <c r="Q1031" s="51"/>
      <c r="R1031" s="51"/>
      <c r="S1031" s="51"/>
      <c r="T1031" s="51"/>
      <c r="U1031" s="51"/>
      <c r="V1031" s="51"/>
      <c r="W1031" s="51"/>
      <c r="X1031" s="51"/>
      <c r="Y1031" s="51"/>
      <c r="Z1031" s="51"/>
      <c r="AA1031" s="51"/>
    </row>
    <row r="1032" spans="1:27" ht="11.65" customHeight="1" thickBot="1">
      <c r="A1032" s="53">
        <v>912</v>
      </c>
      <c r="C1032" s="101" t="s">
        <v>253</v>
      </c>
      <c r="H1032" s="59" t="s">
        <v>162</v>
      </c>
      <c r="I1032" s="118">
        <v>86087379.370000005</v>
      </c>
      <c r="J1032" s="118">
        <v>80189220.920372367</v>
      </c>
      <c r="K1032" s="118">
        <v>5898158.449627636</v>
      </c>
      <c r="L1032" s="118">
        <v>-78124.469844203908</v>
      </c>
      <c r="M1032" s="118">
        <v>5820033.9797834326</v>
      </c>
      <c r="O1032" s="51">
        <v>0</v>
      </c>
      <c r="P1032" s="51"/>
      <c r="Q1032" s="51"/>
      <c r="R1032" s="51"/>
      <c r="S1032" s="51"/>
      <c r="T1032" s="51"/>
      <c r="U1032" s="51"/>
      <c r="V1032" s="51"/>
      <c r="W1032" s="51"/>
      <c r="X1032" s="51"/>
      <c r="Y1032" s="51"/>
      <c r="Z1032" s="51"/>
      <c r="AA1032" s="51"/>
    </row>
    <row r="1033" spans="1:27" ht="11.65" customHeight="1" thickTop="1">
      <c r="A1033" s="53">
        <v>913</v>
      </c>
      <c r="C1033" s="101"/>
      <c r="H1033" s="59"/>
      <c r="I1033" s="7"/>
      <c r="J1033" s="7"/>
      <c r="K1033" s="7"/>
      <c r="L1033" s="7"/>
      <c r="M1033" s="7"/>
      <c r="O1033" s="51"/>
      <c r="P1033" s="51"/>
      <c r="Q1033" s="51"/>
      <c r="R1033" s="51"/>
      <c r="S1033" s="51"/>
      <c r="T1033" s="51"/>
      <c r="U1033" s="51"/>
      <c r="V1033" s="51"/>
      <c r="W1033" s="51"/>
      <c r="X1033" s="51"/>
      <c r="Y1033" s="51"/>
      <c r="Z1033" s="51"/>
      <c r="AA1033" s="51"/>
    </row>
    <row r="1034" spans="1:27" ht="11.65" customHeight="1">
      <c r="A1034" s="53">
        <v>914</v>
      </c>
      <c r="C1034" s="101">
        <v>907</v>
      </c>
      <c r="D1034" s="3" t="s">
        <v>245</v>
      </c>
      <c r="H1034" s="59"/>
      <c r="I1034" s="7"/>
      <c r="J1034" s="7"/>
      <c r="K1034" s="7"/>
      <c r="L1034" s="7"/>
      <c r="M1034" s="7"/>
      <c r="O1034" s="51"/>
      <c r="P1034" s="51"/>
      <c r="Q1034" s="51"/>
      <c r="R1034" s="51"/>
      <c r="S1034" s="51"/>
      <c r="T1034" s="51"/>
      <c r="U1034" s="51"/>
      <c r="V1034" s="51"/>
      <c r="W1034" s="51"/>
      <c r="X1034" s="51"/>
      <c r="Y1034" s="51"/>
      <c r="Z1034" s="51"/>
      <c r="AA1034" s="51"/>
    </row>
    <row r="1035" spans="1:27" ht="11.65" customHeight="1">
      <c r="A1035" s="53">
        <v>915</v>
      </c>
      <c r="C1035" s="101"/>
      <c r="F1035" s="101" t="s">
        <v>638</v>
      </c>
      <c r="G1035" s="3" t="s">
        <v>569</v>
      </c>
      <c r="H1035" s="59"/>
      <c r="I1035" s="7">
        <v>0</v>
      </c>
      <c r="J1035" s="7">
        <v>0</v>
      </c>
      <c r="K1035" s="103">
        <v>0</v>
      </c>
      <c r="L1035" s="7">
        <v>4257.7259586632772</v>
      </c>
      <c r="M1035" s="7">
        <v>4257.7259586632772</v>
      </c>
      <c r="O1035" s="51"/>
      <c r="P1035" s="51"/>
      <c r="Q1035" s="51"/>
      <c r="R1035" s="51"/>
      <c r="S1035" s="51"/>
      <c r="T1035" s="51"/>
      <c r="U1035" s="51"/>
      <c r="V1035" s="51"/>
      <c r="W1035" s="51"/>
      <c r="X1035" s="51"/>
      <c r="Y1035" s="51"/>
      <c r="Z1035" s="51"/>
      <c r="AA1035" s="51"/>
    </row>
    <row r="1036" spans="1:27" ht="11.65" customHeight="1">
      <c r="A1036" s="53">
        <v>916</v>
      </c>
      <c r="C1036" s="101"/>
      <c r="F1036" s="101" t="s">
        <v>638</v>
      </c>
      <c r="G1036" s="3" t="s">
        <v>647</v>
      </c>
      <c r="H1036" s="59"/>
      <c r="I1036" s="7">
        <v>280818.37</v>
      </c>
      <c r="J1036" s="7">
        <v>260856.67431237618</v>
      </c>
      <c r="K1036" s="103">
        <v>19961.695687623796</v>
      </c>
      <c r="L1036" s="7">
        <v>2471.72002813785</v>
      </c>
      <c r="M1036" s="7">
        <v>22433.415715761646</v>
      </c>
      <c r="O1036" s="51"/>
      <c r="P1036" s="51"/>
      <c r="Q1036" s="51"/>
      <c r="R1036" s="51"/>
      <c r="S1036" s="51"/>
      <c r="T1036" s="51"/>
      <c r="U1036" s="51"/>
      <c r="V1036" s="51"/>
      <c r="W1036" s="51"/>
      <c r="X1036" s="51"/>
      <c r="Y1036" s="51"/>
      <c r="Z1036" s="51"/>
      <c r="AA1036" s="51"/>
    </row>
    <row r="1037" spans="1:27" ht="11.65" customHeight="1">
      <c r="A1037" s="53">
        <v>917</v>
      </c>
      <c r="C1037" s="101"/>
      <c r="H1037" s="59" t="s">
        <v>162</v>
      </c>
      <c r="I1037" s="106">
        <v>280818.37</v>
      </c>
      <c r="J1037" s="106">
        <v>260856.67431237618</v>
      </c>
      <c r="K1037" s="106">
        <v>19961.695687623796</v>
      </c>
      <c r="L1037" s="106">
        <v>6729.4459868011272</v>
      </c>
      <c r="M1037" s="106">
        <v>26691.141674424922</v>
      </c>
      <c r="O1037" s="51"/>
      <c r="P1037" s="51"/>
      <c r="Q1037" s="51"/>
      <c r="R1037" s="51"/>
      <c r="S1037" s="51"/>
      <c r="T1037" s="51"/>
      <c r="U1037" s="51"/>
      <c r="V1037" s="51"/>
      <c r="W1037" s="51"/>
      <c r="X1037" s="51"/>
      <c r="Y1037" s="51"/>
      <c r="Z1037" s="51"/>
      <c r="AA1037" s="51"/>
    </row>
    <row r="1038" spans="1:27" ht="11.65" customHeight="1">
      <c r="A1038" s="53">
        <v>918</v>
      </c>
      <c r="C1038" s="101"/>
      <c r="H1038" s="59"/>
      <c r="I1038" s="7"/>
      <c r="J1038" s="7"/>
      <c r="K1038" s="7"/>
      <c r="L1038" s="7"/>
      <c r="M1038" s="7"/>
      <c r="O1038" s="51"/>
      <c r="P1038" s="51"/>
      <c r="Q1038" s="51"/>
      <c r="R1038" s="51"/>
      <c r="S1038" s="51"/>
      <c r="T1038" s="51"/>
      <c r="U1038" s="51"/>
      <c r="V1038" s="51"/>
      <c r="W1038" s="51"/>
      <c r="X1038" s="51"/>
      <c r="Y1038" s="51"/>
      <c r="Z1038" s="51"/>
      <c r="AA1038" s="51"/>
    </row>
    <row r="1039" spans="1:27" ht="11.65" customHeight="1">
      <c r="A1039" s="53">
        <v>919</v>
      </c>
      <c r="C1039" s="101">
        <v>908</v>
      </c>
      <c r="D1039" s="3" t="s">
        <v>254</v>
      </c>
      <c r="H1039" s="59"/>
      <c r="I1039" s="7"/>
      <c r="J1039" s="7"/>
      <c r="K1039" s="7"/>
      <c r="L1039" s="7"/>
      <c r="M1039" s="7"/>
      <c r="O1039" s="51"/>
      <c r="P1039" s="51"/>
      <c r="Q1039" s="51"/>
      <c r="R1039" s="51"/>
      <c r="S1039" s="51"/>
      <c r="T1039" s="51"/>
      <c r="U1039" s="51"/>
      <c r="V1039" s="51"/>
      <c r="W1039" s="51"/>
      <c r="X1039" s="51"/>
      <c r="Y1039" s="51"/>
      <c r="Z1039" s="51"/>
      <c r="AA1039" s="51"/>
    </row>
    <row r="1040" spans="1:27" ht="11.65" customHeight="1">
      <c r="A1040" s="53">
        <v>920</v>
      </c>
      <c r="C1040" s="101"/>
      <c r="F1040" s="101" t="s">
        <v>638</v>
      </c>
      <c r="G1040" s="3" t="s">
        <v>569</v>
      </c>
      <c r="H1040" s="59"/>
      <c r="I1040" s="7">
        <v>119109791.34</v>
      </c>
      <c r="J1040" s="7">
        <v>118803922.73</v>
      </c>
      <c r="K1040" s="103">
        <v>305868.61</v>
      </c>
      <c r="L1040" s="7">
        <v>0</v>
      </c>
      <c r="M1040" s="7">
        <v>305868.61</v>
      </c>
      <c r="O1040" s="51"/>
      <c r="P1040" s="51"/>
      <c r="Q1040" s="51"/>
      <c r="R1040" s="51"/>
      <c r="S1040" s="51"/>
      <c r="T1040" s="51"/>
      <c r="U1040" s="51"/>
      <c r="V1040" s="51"/>
      <c r="W1040" s="51"/>
      <c r="X1040" s="51"/>
      <c r="Y1040" s="51"/>
      <c r="Z1040" s="51"/>
      <c r="AA1040" s="51"/>
    </row>
    <row r="1041" spans="1:27" ht="11.65" customHeight="1">
      <c r="A1041" s="53">
        <v>921</v>
      </c>
      <c r="C1041" s="101"/>
      <c r="F1041" s="101" t="s">
        <v>638</v>
      </c>
      <c r="G1041" s="3" t="s">
        <v>647</v>
      </c>
      <c r="H1041" s="59"/>
      <c r="I1041" s="7">
        <v>1728113.43</v>
      </c>
      <c r="J1041" s="7">
        <v>1605272.1984831453</v>
      </c>
      <c r="K1041" s="103">
        <v>122841.23151685471</v>
      </c>
      <c r="L1041" s="7">
        <v>0</v>
      </c>
      <c r="M1041" s="7">
        <v>122841.23151685471</v>
      </c>
      <c r="O1041" s="51"/>
      <c r="P1041" s="51"/>
      <c r="Q1041" s="51"/>
      <c r="R1041" s="51"/>
      <c r="S1041" s="51"/>
      <c r="T1041" s="51"/>
      <c r="U1041" s="51"/>
      <c r="V1041" s="51"/>
      <c r="W1041" s="51"/>
      <c r="X1041" s="51"/>
      <c r="Y1041" s="51"/>
      <c r="Z1041" s="51"/>
      <c r="AA1041" s="51"/>
    </row>
    <row r="1042" spans="1:27" ht="11.65" customHeight="1">
      <c r="A1042" s="53">
        <v>922</v>
      </c>
      <c r="C1042" s="101"/>
      <c r="H1042" s="59" t="s">
        <v>162</v>
      </c>
      <c r="I1042" s="106">
        <v>120837904.77000001</v>
      </c>
      <c r="J1042" s="106">
        <v>120409194.92848314</v>
      </c>
      <c r="K1042" s="106">
        <v>428709.84151685471</v>
      </c>
      <c r="L1042" s="106">
        <v>0</v>
      </c>
      <c r="M1042" s="106">
        <v>428709.84151685471</v>
      </c>
      <c r="O1042" s="51"/>
      <c r="P1042" s="51"/>
      <c r="Q1042" s="51"/>
      <c r="R1042" s="51"/>
      <c r="S1042" s="51"/>
      <c r="T1042" s="51"/>
      <c r="U1042" s="51"/>
      <c r="V1042" s="51"/>
      <c r="W1042" s="51"/>
      <c r="X1042" s="51"/>
      <c r="Y1042" s="51"/>
      <c r="Z1042" s="51"/>
      <c r="AA1042" s="51"/>
    </row>
    <row r="1043" spans="1:27" ht="11.65" customHeight="1">
      <c r="A1043" s="53">
        <v>923</v>
      </c>
      <c r="C1043" s="101"/>
      <c r="H1043" s="59"/>
      <c r="I1043" s="109"/>
      <c r="J1043" s="7"/>
      <c r="K1043" s="7"/>
      <c r="L1043" s="7"/>
      <c r="M1043" s="7"/>
      <c r="O1043" s="51"/>
      <c r="P1043" s="51"/>
      <c r="Q1043" s="51"/>
      <c r="R1043" s="51"/>
      <c r="S1043" s="51"/>
      <c r="T1043" s="51"/>
      <c r="U1043" s="51"/>
      <c r="V1043" s="51"/>
      <c r="W1043" s="51"/>
      <c r="X1043" s="51"/>
      <c r="Y1043" s="51"/>
      <c r="Z1043" s="51"/>
      <c r="AA1043" s="51"/>
    </row>
    <row r="1044" spans="1:27" ht="11.65" customHeight="1">
      <c r="A1044" s="53">
        <v>924</v>
      </c>
      <c r="C1044" s="101">
        <v>909</v>
      </c>
      <c r="D1044" s="3" t="s">
        <v>255</v>
      </c>
      <c r="H1044" s="59"/>
      <c r="I1044" s="7"/>
      <c r="J1044" s="7"/>
      <c r="K1044" s="7"/>
      <c r="L1044" s="7"/>
      <c r="M1044" s="7"/>
      <c r="O1044" s="51"/>
      <c r="P1044" s="51"/>
      <c r="Q1044" s="51"/>
      <c r="R1044" s="51"/>
      <c r="S1044" s="51"/>
      <c r="T1044" s="51"/>
      <c r="U1044" s="51"/>
      <c r="V1044" s="51"/>
      <c r="W1044" s="51"/>
      <c r="X1044" s="51"/>
      <c r="Y1044" s="51"/>
      <c r="Z1044" s="51"/>
      <c r="AA1044" s="51"/>
    </row>
    <row r="1045" spans="1:27" ht="11.65" customHeight="1">
      <c r="A1045" s="53">
        <v>925</v>
      </c>
      <c r="C1045" s="101"/>
      <c r="F1045" s="101" t="s">
        <v>638</v>
      </c>
      <c r="G1045" s="3" t="s">
        <v>569</v>
      </c>
      <c r="H1045" s="59"/>
      <c r="I1045" s="7">
        <v>1305225.3600000001</v>
      </c>
      <c r="J1045" s="7">
        <v>1226321.7100000002</v>
      </c>
      <c r="K1045" s="103">
        <v>78903.649999999994</v>
      </c>
      <c r="L1045" s="7">
        <v>10486.850000000006</v>
      </c>
      <c r="M1045" s="7">
        <v>89390.5</v>
      </c>
      <c r="O1045" s="51"/>
      <c r="P1045" s="51"/>
      <c r="Q1045" s="51"/>
      <c r="R1045" s="51"/>
      <c r="S1045" s="51"/>
      <c r="T1045" s="51"/>
      <c r="U1045" s="51"/>
      <c r="V1045" s="51"/>
      <c r="W1045" s="51"/>
      <c r="X1045" s="51"/>
      <c r="Y1045" s="51"/>
      <c r="Z1045" s="51"/>
      <c r="AA1045" s="51"/>
    </row>
    <row r="1046" spans="1:27" ht="11.65" customHeight="1">
      <c r="A1046" s="53">
        <v>926</v>
      </c>
      <c r="C1046" s="101"/>
      <c r="F1046" s="101" t="s">
        <v>638</v>
      </c>
      <c r="G1046" s="3" t="s">
        <v>647</v>
      </c>
      <c r="H1046" s="59"/>
      <c r="I1046" s="7">
        <v>1423634.39</v>
      </c>
      <c r="J1046" s="7">
        <v>1322436.7494623957</v>
      </c>
      <c r="K1046" s="103">
        <v>101197.64053760419</v>
      </c>
      <c r="L1046" s="7">
        <v>-7982.7378237575322</v>
      </c>
      <c r="M1046" s="7">
        <v>93214.902713846663</v>
      </c>
      <c r="O1046" s="51"/>
      <c r="P1046" s="51"/>
      <c r="Q1046" s="51"/>
      <c r="R1046" s="51"/>
      <c r="S1046" s="51"/>
      <c r="T1046" s="51"/>
      <c r="U1046" s="51"/>
      <c r="V1046" s="51"/>
      <c r="W1046" s="51"/>
      <c r="X1046" s="51"/>
      <c r="Y1046" s="51"/>
      <c r="Z1046" s="51"/>
      <c r="AA1046" s="51"/>
    </row>
    <row r="1047" spans="1:27" ht="11.65" customHeight="1">
      <c r="A1047" s="53">
        <v>927</v>
      </c>
      <c r="C1047" s="101"/>
      <c r="F1047" s="101" t="s">
        <v>638</v>
      </c>
      <c r="G1047" s="3" t="s">
        <v>634</v>
      </c>
      <c r="H1047" s="59"/>
      <c r="I1047" s="7">
        <v>0</v>
      </c>
      <c r="J1047" s="7">
        <v>0</v>
      </c>
      <c r="K1047" s="103">
        <v>0</v>
      </c>
      <c r="L1047" s="7">
        <v>6906.037456040357</v>
      </c>
      <c r="M1047" s="7">
        <v>6906.037456040357</v>
      </c>
      <c r="O1047" s="51"/>
      <c r="P1047" s="51"/>
      <c r="Q1047" s="51"/>
      <c r="R1047" s="51"/>
      <c r="S1047" s="51"/>
      <c r="T1047" s="51"/>
      <c r="U1047" s="51"/>
      <c r="V1047" s="51"/>
      <c r="W1047" s="51"/>
      <c r="X1047" s="51"/>
      <c r="Y1047" s="51"/>
      <c r="Z1047" s="51"/>
      <c r="AA1047" s="51"/>
    </row>
    <row r="1048" spans="1:27" ht="11.65" customHeight="1">
      <c r="A1048" s="53">
        <v>928</v>
      </c>
      <c r="C1048" s="101"/>
      <c r="F1048" s="101" t="s">
        <v>638</v>
      </c>
      <c r="G1048" s="3" t="s">
        <v>636</v>
      </c>
      <c r="H1048" s="59"/>
      <c r="I1048" s="7">
        <v>0</v>
      </c>
      <c r="J1048" s="7">
        <v>0</v>
      </c>
      <c r="K1048" s="103">
        <v>0</v>
      </c>
      <c r="L1048" s="7">
        <v>0</v>
      </c>
      <c r="M1048" s="7">
        <v>0</v>
      </c>
      <c r="O1048" s="51"/>
      <c r="P1048" s="51"/>
      <c r="Q1048" s="51"/>
      <c r="R1048" s="51"/>
      <c r="S1048" s="51"/>
      <c r="T1048" s="51"/>
      <c r="U1048" s="51"/>
      <c r="V1048" s="51"/>
      <c r="W1048" s="51"/>
      <c r="X1048" s="51"/>
      <c r="Y1048" s="51"/>
      <c r="Z1048" s="51"/>
      <c r="AA1048" s="51"/>
    </row>
    <row r="1049" spans="1:27" ht="11.65" customHeight="1">
      <c r="A1049" s="53">
        <v>929</v>
      </c>
      <c r="C1049" s="101"/>
      <c r="H1049" s="59" t="s">
        <v>162</v>
      </c>
      <c r="I1049" s="106">
        <v>2728859.75</v>
      </c>
      <c r="J1049" s="106">
        <v>2548758.4594623959</v>
      </c>
      <c r="K1049" s="106">
        <v>180101.29053760419</v>
      </c>
      <c r="L1049" s="106">
        <v>9410.1496322828316</v>
      </c>
      <c r="M1049" s="106">
        <v>189511.44016988701</v>
      </c>
      <c r="O1049" s="51"/>
      <c r="P1049" s="51"/>
      <c r="Q1049" s="51"/>
      <c r="R1049" s="51"/>
      <c r="S1049" s="51"/>
      <c r="T1049" s="51"/>
      <c r="U1049" s="51"/>
      <c r="V1049" s="51"/>
      <c r="W1049" s="51"/>
      <c r="X1049" s="51"/>
      <c r="Y1049" s="51"/>
      <c r="Z1049" s="51"/>
      <c r="AA1049" s="51"/>
    </row>
    <row r="1050" spans="1:27" ht="11.65" customHeight="1">
      <c r="A1050" s="53">
        <v>930</v>
      </c>
      <c r="C1050" s="101"/>
      <c r="H1050" s="59"/>
      <c r="I1050" s="7"/>
      <c r="J1050" s="7"/>
      <c r="K1050" s="7"/>
      <c r="L1050" s="7"/>
      <c r="M1050" s="7"/>
      <c r="O1050" s="51"/>
      <c r="P1050" s="51"/>
      <c r="Q1050" s="51"/>
      <c r="R1050" s="51"/>
      <c r="S1050" s="51"/>
      <c r="T1050" s="51"/>
      <c r="U1050" s="51"/>
      <c r="V1050" s="51"/>
      <c r="W1050" s="51"/>
      <c r="X1050" s="51"/>
      <c r="Y1050" s="51"/>
      <c r="Z1050" s="51"/>
      <c r="AA1050" s="51"/>
    </row>
    <row r="1051" spans="1:27" ht="11.65" customHeight="1">
      <c r="A1051" s="53">
        <v>931</v>
      </c>
      <c r="C1051" s="101">
        <v>910</v>
      </c>
      <c r="D1051" s="3" t="s">
        <v>256</v>
      </c>
      <c r="H1051" s="59"/>
      <c r="I1051" s="7"/>
      <c r="J1051" s="7"/>
      <c r="K1051" s="7"/>
      <c r="L1051" s="7"/>
      <c r="M1051" s="7"/>
      <c r="O1051" s="51"/>
      <c r="P1051" s="51"/>
      <c r="Q1051" s="51"/>
      <c r="R1051" s="51"/>
      <c r="S1051" s="51"/>
      <c r="T1051" s="51"/>
      <c r="U1051" s="51"/>
      <c r="V1051" s="51"/>
      <c r="W1051" s="51"/>
      <c r="X1051" s="51"/>
      <c r="Y1051" s="51"/>
      <c r="Z1051" s="51"/>
      <c r="AA1051" s="51"/>
    </row>
    <row r="1052" spans="1:27" ht="11.65" customHeight="1">
      <c r="A1052" s="53">
        <v>932</v>
      </c>
      <c r="C1052" s="101"/>
      <c r="F1052" s="101" t="s">
        <v>638</v>
      </c>
      <c r="G1052" s="3" t="s">
        <v>569</v>
      </c>
      <c r="H1052" s="59"/>
      <c r="I1052" s="7">
        <v>0</v>
      </c>
      <c r="J1052" s="7">
        <v>0</v>
      </c>
      <c r="K1052" s="103">
        <v>0</v>
      </c>
      <c r="L1052" s="7">
        <v>0</v>
      </c>
      <c r="M1052" s="7">
        <v>0</v>
      </c>
      <c r="O1052" s="51"/>
      <c r="P1052" s="51"/>
      <c r="Q1052" s="51"/>
      <c r="R1052" s="51"/>
      <c r="S1052" s="51"/>
      <c r="T1052" s="51"/>
      <c r="U1052" s="51"/>
      <c r="V1052" s="51"/>
      <c r="W1052" s="51"/>
      <c r="X1052" s="51"/>
      <c r="Y1052" s="51"/>
      <c r="Z1052" s="51"/>
      <c r="AA1052" s="51"/>
    </row>
    <row r="1053" spans="1:27" ht="11.65" customHeight="1">
      <c r="A1053" s="53">
        <v>933</v>
      </c>
      <c r="C1053" s="101"/>
      <c r="F1053" s="101" t="s">
        <v>638</v>
      </c>
      <c r="G1053" s="3" t="s">
        <v>647</v>
      </c>
      <c r="H1053" s="59"/>
      <c r="I1053" s="7">
        <v>31517.71</v>
      </c>
      <c r="J1053" s="7">
        <v>29277.304802182003</v>
      </c>
      <c r="K1053" s="103">
        <v>2240.4051978179969</v>
      </c>
      <c r="L1053" s="7">
        <v>0</v>
      </c>
      <c r="M1053" s="7">
        <v>2240.4051978179969</v>
      </c>
      <c r="O1053" s="51"/>
      <c r="P1053" s="51"/>
      <c r="Q1053" s="51"/>
      <c r="R1053" s="51"/>
      <c r="S1053" s="51"/>
      <c r="T1053" s="51"/>
      <c r="U1053" s="51"/>
      <c r="V1053" s="51"/>
      <c r="W1053" s="51"/>
      <c r="X1053" s="51"/>
      <c r="Y1053" s="51"/>
      <c r="Z1053" s="51"/>
      <c r="AA1053" s="51"/>
    </row>
    <row r="1054" spans="1:27" ht="11.65" customHeight="1">
      <c r="A1054" s="53">
        <v>934</v>
      </c>
      <c r="C1054" s="101"/>
      <c r="H1054" s="59"/>
      <c r="I1054" s="107"/>
      <c r="J1054" s="7"/>
      <c r="K1054" s="7"/>
      <c r="L1054" s="7"/>
      <c r="M1054" s="7"/>
      <c r="O1054" s="51"/>
      <c r="P1054" s="51"/>
      <c r="Q1054" s="51"/>
      <c r="R1054" s="51"/>
      <c r="S1054" s="51"/>
      <c r="T1054" s="51"/>
      <c r="U1054" s="51"/>
      <c r="V1054" s="51"/>
      <c r="W1054" s="51"/>
      <c r="X1054" s="51"/>
      <c r="Y1054" s="51"/>
      <c r="Z1054" s="51"/>
      <c r="AA1054" s="51"/>
    </row>
    <row r="1055" spans="1:27" ht="11.65" customHeight="1">
      <c r="A1055" s="53">
        <v>935</v>
      </c>
      <c r="C1055" s="101"/>
      <c r="H1055" s="59" t="s">
        <v>162</v>
      </c>
      <c r="I1055" s="106">
        <v>31517.71</v>
      </c>
      <c r="J1055" s="106">
        <v>29277.304802182003</v>
      </c>
      <c r="K1055" s="106">
        <v>2240.4051978179969</v>
      </c>
      <c r="L1055" s="106">
        <v>0</v>
      </c>
      <c r="M1055" s="106">
        <v>2240.4051978179969</v>
      </c>
      <c r="O1055" s="51"/>
      <c r="P1055" s="51"/>
      <c r="Q1055" s="51"/>
      <c r="R1055" s="51"/>
      <c r="S1055" s="51"/>
      <c r="T1055" s="51"/>
      <c r="U1055" s="51"/>
      <c r="V1055" s="51"/>
      <c r="W1055" s="51"/>
      <c r="X1055" s="51"/>
      <c r="Y1055" s="51"/>
      <c r="Z1055" s="51"/>
      <c r="AA1055" s="51"/>
    </row>
    <row r="1056" spans="1:27" ht="11.65" customHeight="1">
      <c r="A1056" s="53">
        <v>936</v>
      </c>
      <c r="C1056" s="101"/>
      <c r="H1056" s="59"/>
      <c r="I1056" s="7"/>
      <c r="J1056" s="7"/>
      <c r="K1056" s="7"/>
      <c r="L1056" s="7"/>
      <c r="M1056" s="7"/>
      <c r="O1056" s="51"/>
      <c r="P1056" s="51"/>
      <c r="Q1056" s="51"/>
      <c r="R1056" s="51"/>
      <c r="S1056" s="51"/>
      <c r="T1056" s="51"/>
      <c r="U1056" s="51"/>
      <c r="V1056" s="51"/>
      <c r="W1056" s="51"/>
      <c r="X1056" s="51"/>
      <c r="Y1056" s="51"/>
      <c r="Z1056" s="51"/>
      <c r="AA1056" s="51"/>
    </row>
    <row r="1057" spans="1:27" ht="11.65" customHeight="1" thickBot="1">
      <c r="A1057" s="53">
        <v>937</v>
      </c>
      <c r="C1057" s="91" t="s">
        <v>257</v>
      </c>
      <c r="H1057" s="59" t="s">
        <v>162</v>
      </c>
      <c r="I1057" s="108">
        <v>123879100.60000001</v>
      </c>
      <c r="J1057" s="108">
        <v>123248087.3670601</v>
      </c>
      <c r="K1057" s="108">
        <v>631013.23293990071</v>
      </c>
      <c r="L1057" s="108">
        <v>16139.595619083957</v>
      </c>
      <c r="M1057" s="108">
        <v>647152.82855898468</v>
      </c>
      <c r="N1057" s="7" t="s">
        <v>65</v>
      </c>
      <c r="O1057" s="105"/>
      <c r="P1057" s="105"/>
      <c r="Q1057" s="105"/>
      <c r="R1057" s="105"/>
      <c r="S1057" s="105"/>
      <c r="T1057" s="105"/>
      <c r="U1057" s="51"/>
      <c r="V1057" s="105"/>
      <c r="W1057" s="105"/>
      <c r="X1057" s="105"/>
      <c r="Y1057" s="105"/>
      <c r="Z1057" s="105"/>
      <c r="AA1057" s="105"/>
    </row>
    <row r="1058" spans="1:27" ht="11.65" customHeight="1" thickTop="1">
      <c r="A1058" s="53">
        <v>938</v>
      </c>
      <c r="C1058" s="101"/>
      <c r="H1058" s="59"/>
      <c r="I1058" s="7"/>
      <c r="J1058" s="7"/>
      <c r="K1058" s="7"/>
      <c r="L1058" s="7"/>
      <c r="M1058" s="7"/>
      <c r="O1058" s="51"/>
      <c r="P1058" s="51"/>
      <c r="Q1058" s="51"/>
      <c r="R1058" s="51"/>
      <c r="S1058" s="51"/>
      <c r="T1058" s="51"/>
      <c r="U1058" s="51"/>
      <c r="V1058" s="51"/>
      <c r="W1058" s="51"/>
      <c r="X1058" s="51"/>
      <c r="Y1058" s="51"/>
      <c r="Z1058" s="51"/>
      <c r="AA1058" s="51"/>
    </row>
    <row r="1059" spans="1:27" ht="11.65" customHeight="1">
      <c r="A1059" s="53">
        <v>939</v>
      </c>
      <c r="C1059" s="101"/>
      <c r="H1059" s="59"/>
      <c r="I1059" s="7"/>
      <c r="J1059" s="7"/>
      <c r="K1059" s="7"/>
      <c r="L1059" s="7"/>
      <c r="M1059" s="7"/>
      <c r="O1059" s="51"/>
      <c r="P1059" s="51"/>
      <c r="Q1059" s="51"/>
      <c r="R1059" s="51"/>
      <c r="S1059" s="51"/>
      <c r="T1059" s="51"/>
      <c r="U1059" s="51"/>
      <c r="V1059" s="51"/>
      <c r="W1059" s="51"/>
      <c r="X1059" s="51"/>
      <c r="Y1059" s="51"/>
      <c r="Z1059" s="51"/>
      <c r="AA1059" s="51"/>
    </row>
    <row r="1060" spans="1:27" ht="11.65" customHeight="1">
      <c r="A1060" s="53">
        <v>940</v>
      </c>
      <c r="C1060" s="101" t="s">
        <v>258</v>
      </c>
      <c r="H1060" s="59"/>
      <c r="I1060" s="7"/>
      <c r="J1060" s="7"/>
      <c r="K1060" s="7"/>
      <c r="L1060" s="7"/>
      <c r="M1060" s="7"/>
      <c r="O1060" s="51"/>
      <c r="P1060" s="51"/>
      <c r="Q1060" s="51"/>
      <c r="R1060" s="51"/>
      <c r="S1060" s="51"/>
      <c r="T1060" s="51"/>
      <c r="U1060" s="51"/>
      <c r="V1060" s="51"/>
      <c r="W1060" s="51"/>
      <c r="X1060" s="51"/>
      <c r="Y1060" s="51"/>
      <c r="Z1060" s="51"/>
      <c r="AA1060" s="51"/>
    </row>
    <row r="1061" spans="1:27" ht="11.65" customHeight="1">
      <c r="A1061" s="53">
        <v>941</v>
      </c>
      <c r="C1061" s="101"/>
      <c r="E1061" s="3" t="s">
        <v>569</v>
      </c>
      <c r="H1061" s="59"/>
      <c r="I1061" s="7">
        <v>120415016.7</v>
      </c>
      <c r="J1061" s="7">
        <v>120030244.44</v>
      </c>
      <c r="K1061" s="103">
        <v>384772.26</v>
      </c>
      <c r="L1061" s="7">
        <v>14744.575958663248</v>
      </c>
      <c r="M1061" s="7">
        <v>399516.83595866326</v>
      </c>
      <c r="O1061" s="51"/>
      <c r="P1061" s="51"/>
      <c r="Q1061" s="51"/>
      <c r="R1061" s="51"/>
      <c r="S1061" s="51"/>
      <c r="T1061" s="51"/>
      <c r="U1061" s="51"/>
      <c r="V1061" s="51"/>
      <c r="W1061" s="51"/>
      <c r="X1061" s="51"/>
      <c r="Y1061" s="51"/>
      <c r="Z1061" s="51"/>
      <c r="AA1061" s="51"/>
    </row>
    <row r="1062" spans="1:27" ht="11.65" customHeight="1">
      <c r="A1062" s="53">
        <v>942</v>
      </c>
      <c r="C1062" s="101"/>
      <c r="E1062" s="101" t="s">
        <v>647</v>
      </c>
      <c r="H1062" s="59"/>
      <c r="I1062" s="7">
        <v>3464083.8999999994</v>
      </c>
      <c r="J1062" s="7">
        <v>3217842.9270600989</v>
      </c>
      <c r="K1062" s="103">
        <v>246240.9729399007</v>
      </c>
      <c r="L1062" s="7">
        <v>-5511.0177956196712</v>
      </c>
      <c r="M1062" s="7">
        <v>240729.95514428103</v>
      </c>
      <c r="O1062" s="51"/>
      <c r="P1062" s="51"/>
      <c r="Q1062" s="51"/>
      <c r="R1062" s="51"/>
      <c r="S1062" s="51"/>
      <c r="T1062" s="51"/>
      <c r="U1062" s="51"/>
      <c r="V1062" s="51"/>
      <c r="W1062" s="51"/>
      <c r="X1062" s="51"/>
      <c r="Y1062" s="51"/>
      <c r="Z1062" s="51"/>
      <c r="AA1062" s="51"/>
    </row>
    <row r="1063" spans="1:27" ht="11.65" customHeight="1">
      <c r="A1063" s="53">
        <v>943</v>
      </c>
      <c r="C1063" s="101"/>
      <c r="E1063" s="101" t="s">
        <v>634</v>
      </c>
      <c r="H1063" s="59"/>
      <c r="I1063" s="7">
        <v>0</v>
      </c>
      <c r="J1063" s="7">
        <v>0</v>
      </c>
      <c r="K1063" s="103">
        <v>0</v>
      </c>
      <c r="L1063" s="7">
        <v>6906.037456040357</v>
      </c>
      <c r="M1063" s="7">
        <v>6906.037456040357</v>
      </c>
      <c r="O1063" s="51"/>
      <c r="P1063" s="51"/>
      <c r="Q1063" s="51"/>
      <c r="R1063" s="51"/>
      <c r="S1063" s="51"/>
      <c r="T1063" s="51"/>
      <c r="U1063" s="51"/>
      <c r="V1063" s="51"/>
      <c r="W1063" s="51"/>
      <c r="X1063" s="51"/>
      <c r="Y1063" s="51"/>
      <c r="Z1063" s="51"/>
      <c r="AA1063" s="51"/>
    </row>
    <row r="1064" spans="1:27" ht="11.65" customHeight="1">
      <c r="A1064" s="53">
        <v>944</v>
      </c>
      <c r="C1064" s="101"/>
      <c r="E1064" s="101" t="s">
        <v>636</v>
      </c>
      <c r="H1064" s="59"/>
      <c r="I1064" s="7">
        <v>0</v>
      </c>
      <c r="J1064" s="7">
        <v>0</v>
      </c>
      <c r="K1064" s="103">
        <v>0</v>
      </c>
      <c r="L1064" s="7">
        <v>0</v>
      </c>
      <c r="M1064" s="7">
        <v>0</v>
      </c>
      <c r="O1064" s="51"/>
      <c r="P1064" s="51"/>
      <c r="Q1064" s="51"/>
      <c r="R1064" s="51"/>
      <c r="S1064" s="51"/>
      <c r="T1064" s="51"/>
      <c r="U1064" s="51"/>
      <c r="V1064" s="51"/>
      <c r="W1064" s="51"/>
      <c r="X1064" s="51"/>
      <c r="Y1064" s="51"/>
      <c r="Z1064" s="51"/>
      <c r="AA1064" s="51"/>
    </row>
    <row r="1065" spans="1:27" ht="11.65" customHeight="1">
      <c r="A1065" s="53">
        <v>945</v>
      </c>
      <c r="C1065" s="101"/>
      <c r="H1065" s="59"/>
      <c r="I1065" s="7"/>
      <c r="J1065" s="7"/>
      <c r="K1065" s="7"/>
      <c r="L1065" s="7"/>
      <c r="M1065" s="7"/>
      <c r="O1065" s="51"/>
      <c r="P1065" s="51"/>
      <c r="Q1065" s="51"/>
      <c r="R1065" s="51"/>
      <c r="S1065" s="51"/>
      <c r="T1065" s="51"/>
      <c r="U1065" s="51"/>
      <c r="V1065" s="51"/>
      <c r="W1065" s="51"/>
      <c r="X1065" s="51"/>
      <c r="Y1065" s="51"/>
      <c r="Z1065" s="51"/>
      <c r="AA1065" s="51"/>
    </row>
    <row r="1066" spans="1:27" ht="11.65" customHeight="1" thickBot="1">
      <c r="A1066" s="53">
        <v>946</v>
      </c>
      <c r="C1066" s="101" t="s">
        <v>259</v>
      </c>
      <c r="H1066" s="59" t="s">
        <v>162</v>
      </c>
      <c r="I1066" s="118">
        <v>123879100.60000001</v>
      </c>
      <c r="J1066" s="118">
        <v>123248087.3670601</v>
      </c>
      <c r="K1066" s="118">
        <v>631013.23293990071</v>
      </c>
      <c r="L1066" s="118">
        <v>16139.595619083935</v>
      </c>
      <c r="M1066" s="118">
        <v>647152.82855898468</v>
      </c>
      <c r="O1066" s="51">
        <v>0</v>
      </c>
      <c r="P1066" s="51"/>
      <c r="Q1066" s="51"/>
      <c r="R1066" s="51"/>
      <c r="S1066" s="51"/>
      <c r="T1066" s="51"/>
      <c r="U1066" s="51"/>
      <c r="V1066" s="51"/>
      <c r="W1066" s="51"/>
      <c r="X1066" s="51"/>
      <c r="Y1066" s="51"/>
      <c r="Z1066" s="51"/>
      <c r="AA1066" s="51"/>
    </row>
    <row r="1067" spans="1:27" ht="11.65" customHeight="1" thickTop="1">
      <c r="A1067" s="53">
        <v>947</v>
      </c>
      <c r="C1067" s="101"/>
      <c r="H1067" s="59"/>
      <c r="I1067" s="7"/>
      <c r="J1067" s="7"/>
      <c r="K1067" s="7"/>
      <c r="L1067" s="7"/>
      <c r="M1067" s="7"/>
      <c r="O1067" s="51"/>
      <c r="P1067" s="51"/>
      <c r="Q1067" s="51"/>
      <c r="R1067" s="51"/>
      <c r="S1067" s="51"/>
      <c r="T1067" s="51"/>
      <c r="U1067" s="51"/>
      <c r="V1067" s="51"/>
      <c r="W1067" s="51"/>
      <c r="X1067" s="51"/>
      <c r="Y1067" s="51"/>
      <c r="Z1067" s="51"/>
      <c r="AA1067" s="51"/>
    </row>
    <row r="1068" spans="1:27" ht="11.65" customHeight="1">
      <c r="A1068" s="53">
        <v>948</v>
      </c>
      <c r="C1068" s="101"/>
      <c r="H1068" s="59"/>
      <c r="I1068" s="7"/>
      <c r="J1068" s="7"/>
      <c r="K1068" s="7"/>
      <c r="L1068" s="7"/>
      <c r="M1068" s="7"/>
      <c r="O1068" s="51"/>
      <c r="P1068" s="51"/>
      <c r="Q1068" s="51"/>
      <c r="R1068" s="51"/>
      <c r="S1068" s="51"/>
      <c r="T1068" s="51"/>
      <c r="U1068" s="51"/>
      <c r="V1068" s="51"/>
      <c r="W1068" s="51"/>
      <c r="X1068" s="51"/>
      <c r="Y1068" s="51"/>
      <c r="Z1068" s="51"/>
      <c r="AA1068" s="51"/>
    </row>
    <row r="1069" spans="1:27" ht="11.65" customHeight="1">
      <c r="A1069" s="53">
        <v>949</v>
      </c>
      <c r="C1069" s="101">
        <v>911</v>
      </c>
      <c r="D1069" s="3" t="s">
        <v>245</v>
      </c>
      <c r="H1069" s="59"/>
      <c r="I1069" s="7"/>
      <c r="J1069" s="7"/>
      <c r="K1069" s="7"/>
      <c r="L1069" s="7"/>
      <c r="M1069" s="7"/>
      <c r="O1069" s="51"/>
      <c r="P1069" s="51"/>
      <c r="Q1069" s="51"/>
      <c r="R1069" s="51"/>
      <c r="S1069" s="51"/>
      <c r="T1069" s="51"/>
      <c r="U1069" s="51"/>
      <c r="V1069" s="51"/>
      <c r="W1069" s="51"/>
      <c r="X1069" s="51"/>
      <c r="Y1069" s="51"/>
      <c r="Z1069" s="51"/>
      <c r="AA1069" s="51"/>
    </row>
    <row r="1070" spans="1:27" ht="11.65" customHeight="1">
      <c r="A1070" s="53">
        <v>950</v>
      </c>
      <c r="C1070" s="101"/>
      <c r="F1070" s="101" t="s">
        <v>638</v>
      </c>
      <c r="G1070" s="3" t="s">
        <v>569</v>
      </c>
      <c r="H1070" s="59"/>
      <c r="I1070" s="7">
        <v>0</v>
      </c>
      <c r="J1070" s="7">
        <v>0</v>
      </c>
      <c r="K1070" s="103">
        <v>0</v>
      </c>
      <c r="L1070" s="7">
        <v>0</v>
      </c>
      <c r="M1070" s="7">
        <v>0</v>
      </c>
      <c r="O1070" s="51"/>
      <c r="P1070" s="51"/>
      <c r="Q1070" s="51"/>
      <c r="R1070" s="51"/>
      <c r="S1070" s="51"/>
      <c r="T1070" s="51"/>
      <c r="U1070" s="51"/>
      <c r="V1070" s="51"/>
      <c r="W1070" s="51"/>
      <c r="X1070" s="51"/>
      <c r="Y1070" s="51"/>
      <c r="Z1070" s="51"/>
      <c r="AA1070" s="51"/>
    </row>
    <row r="1071" spans="1:27" ht="11.65" customHeight="1">
      <c r="A1071" s="53">
        <v>951</v>
      </c>
      <c r="C1071" s="101"/>
      <c r="F1071" s="101" t="s">
        <v>638</v>
      </c>
      <c r="G1071" s="3" t="s">
        <v>647</v>
      </c>
      <c r="H1071" s="59"/>
      <c r="I1071" s="7">
        <v>0</v>
      </c>
      <c r="J1071" s="7">
        <v>0</v>
      </c>
      <c r="K1071" s="103">
        <v>0</v>
      </c>
      <c r="L1071" s="7">
        <v>0</v>
      </c>
      <c r="M1071" s="7">
        <v>0</v>
      </c>
      <c r="O1071" s="51"/>
      <c r="P1071" s="51"/>
      <c r="Q1071" s="51"/>
      <c r="R1071" s="51"/>
      <c r="S1071" s="51"/>
      <c r="T1071" s="51"/>
      <c r="U1071" s="51"/>
      <c r="V1071" s="51"/>
      <c r="W1071" s="51"/>
      <c r="X1071" s="51"/>
      <c r="Y1071" s="51"/>
      <c r="Z1071" s="51"/>
      <c r="AA1071" s="51"/>
    </row>
    <row r="1072" spans="1:27" ht="11.65" customHeight="1">
      <c r="A1072" s="53">
        <v>952</v>
      </c>
      <c r="C1072" s="101"/>
      <c r="H1072" s="59"/>
      <c r="I1072" s="106">
        <v>0</v>
      </c>
      <c r="J1072" s="106">
        <v>0</v>
      </c>
      <c r="K1072" s="106">
        <v>0</v>
      </c>
      <c r="L1072" s="106">
        <v>0</v>
      </c>
      <c r="M1072" s="106">
        <v>0</v>
      </c>
      <c r="O1072" s="51"/>
      <c r="P1072" s="51"/>
      <c r="Q1072" s="51"/>
      <c r="R1072" s="51"/>
      <c r="S1072" s="51"/>
      <c r="T1072" s="51"/>
      <c r="U1072" s="51"/>
      <c r="V1072" s="51"/>
      <c r="W1072" s="51"/>
      <c r="X1072" s="51"/>
      <c r="Y1072" s="51"/>
      <c r="Z1072" s="51"/>
      <c r="AA1072" s="51"/>
    </row>
    <row r="1073" spans="1:27" ht="11.65" customHeight="1">
      <c r="A1073" s="53">
        <v>953</v>
      </c>
      <c r="C1073" s="101"/>
      <c r="H1073" s="59"/>
      <c r="I1073" s="7"/>
      <c r="J1073" s="7"/>
      <c r="K1073" s="7"/>
      <c r="L1073" s="7"/>
      <c r="M1073" s="7"/>
      <c r="O1073" s="51"/>
      <c r="P1073" s="51"/>
      <c r="Q1073" s="51"/>
      <c r="R1073" s="51"/>
      <c r="S1073" s="51"/>
      <c r="T1073" s="51"/>
      <c r="U1073" s="51"/>
      <c r="V1073" s="51"/>
      <c r="W1073" s="51"/>
      <c r="X1073" s="51"/>
      <c r="Y1073" s="51"/>
      <c r="Z1073" s="51"/>
      <c r="AA1073" s="51"/>
    </row>
    <row r="1074" spans="1:27" ht="11.65" customHeight="1">
      <c r="A1074" s="53">
        <v>954</v>
      </c>
      <c r="C1074" s="101">
        <v>912</v>
      </c>
      <c r="D1074" s="3" t="s">
        <v>260</v>
      </c>
      <c r="H1074" s="59"/>
      <c r="I1074" s="7"/>
      <c r="J1074" s="7"/>
      <c r="K1074" s="7"/>
      <c r="L1074" s="7"/>
      <c r="M1074" s="7"/>
      <c r="O1074" s="51"/>
      <c r="P1074" s="51"/>
      <c r="Q1074" s="51"/>
      <c r="R1074" s="51"/>
      <c r="S1074" s="51"/>
      <c r="T1074" s="51"/>
      <c r="U1074" s="51"/>
      <c r="V1074" s="51"/>
      <c r="W1074" s="51"/>
      <c r="X1074" s="51"/>
      <c r="Y1074" s="51"/>
      <c r="Z1074" s="51"/>
      <c r="AA1074" s="51"/>
    </row>
    <row r="1075" spans="1:27" ht="11.65" customHeight="1">
      <c r="A1075" s="53">
        <v>955</v>
      </c>
      <c r="C1075" s="101"/>
      <c r="F1075" s="101" t="s">
        <v>638</v>
      </c>
      <c r="G1075" s="3" t="s">
        <v>569</v>
      </c>
      <c r="H1075" s="59"/>
      <c r="I1075" s="7">
        <v>0</v>
      </c>
      <c r="J1075" s="7">
        <v>0</v>
      </c>
      <c r="K1075" s="103">
        <v>0</v>
      </c>
      <c r="L1075" s="7">
        <v>0</v>
      </c>
      <c r="M1075" s="7">
        <v>0</v>
      </c>
      <c r="O1075" s="51"/>
      <c r="P1075" s="51"/>
      <c r="Q1075" s="51"/>
      <c r="R1075" s="51"/>
      <c r="S1075" s="51"/>
      <c r="T1075" s="51"/>
      <c r="U1075" s="51"/>
      <c r="V1075" s="51"/>
      <c r="W1075" s="51"/>
      <c r="X1075" s="51"/>
      <c r="Y1075" s="51"/>
      <c r="Z1075" s="51"/>
      <c r="AA1075" s="51"/>
    </row>
    <row r="1076" spans="1:27" ht="11.65" customHeight="1">
      <c r="A1076" s="53">
        <v>956</v>
      </c>
      <c r="C1076" s="101"/>
      <c r="F1076" s="101" t="s">
        <v>638</v>
      </c>
      <c r="G1076" s="3" t="s">
        <v>647</v>
      </c>
      <c r="H1076" s="59"/>
      <c r="I1076" s="7">
        <v>0</v>
      </c>
      <c r="J1076" s="7">
        <v>0</v>
      </c>
      <c r="K1076" s="103">
        <v>0</v>
      </c>
      <c r="L1076" s="7">
        <v>0</v>
      </c>
      <c r="M1076" s="7">
        <v>0</v>
      </c>
      <c r="O1076" s="51"/>
      <c r="P1076" s="51"/>
      <c r="Q1076" s="51"/>
      <c r="R1076" s="51"/>
      <c r="S1076" s="51"/>
      <c r="T1076" s="51"/>
      <c r="U1076" s="51"/>
      <c r="V1076" s="51"/>
      <c r="W1076" s="51"/>
      <c r="X1076" s="51"/>
      <c r="Y1076" s="51"/>
      <c r="Z1076" s="51"/>
      <c r="AA1076" s="51"/>
    </row>
    <row r="1077" spans="1:27" ht="11.65" customHeight="1">
      <c r="A1077" s="53">
        <v>957</v>
      </c>
      <c r="C1077" s="101"/>
      <c r="H1077" s="59"/>
      <c r="I1077" s="106">
        <v>0</v>
      </c>
      <c r="J1077" s="106">
        <v>0</v>
      </c>
      <c r="K1077" s="106">
        <v>0</v>
      </c>
      <c r="L1077" s="106">
        <v>0</v>
      </c>
      <c r="M1077" s="106">
        <v>0</v>
      </c>
      <c r="O1077" s="51"/>
      <c r="P1077" s="51"/>
      <c r="Q1077" s="51"/>
      <c r="R1077" s="51"/>
      <c r="S1077" s="51"/>
      <c r="T1077" s="51"/>
      <c r="U1077" s="51"/>
      <c r="V1077" s="51"/>
      <c r="W1077" s="51"/>
      <c r="X1077" s="51"/>
      <c r="Y1077" s="51"/>
      <c r="Z1077" s="51"/>
      <c r="AA1077" s="51"/>
    </row>
    <row r="1078" spans="1:27" ht="11.65" customHeight="1">
      <c r="A1078" s="53">
        <v>958</v>
      </c>
      <c r="C1078" s="101"/>
      <c r="H1078" s="59"/>
      <c r="I1078" s="7"/>
      <c r="J1078" s="7"/>
      <c r="K1078" s="7"/>
      <c r="L1078" s="7"/>
      <c r="M1078" s="7"/>
      <c r="O1078" s="51"/>
      <c r="P1078" s="51"/>
      <c r="Q1078" s="51"/>
      <c r="R1078" s="51"/>
      <c r="S1078" s="51"/>
      <c r="T1078" s="51"/>
      <c r="U1078" s="51"/>
      <c r="V1078" s="51"/>
      <c r="W1078" s="51"/>
      <c r="X1078" s="51"/>
      <c r="Y1078" s="51"/>
      <c r="Z1078" s="51"/>
      <c r="AA1078" s="51"/>
    </row>
    <row r="1079" spans="1:27" ht="11.65" customHeight="1">
      <c r="A1079" s="53">
        <v>959</v>
      </c>
      <c r="C1079" s="101">
        <v>913</v>
      </c>
      <c r="D1079" s="3" t="s">
        <v>261</v>
      </c>
      <c r="H1079" s="59"/>
      <c r="I1079" s="7"/>
      <c r="J1079" s="7"/>
      <c r="K1079" s="7"/>
      <c r="L1079" s="7"/>
      <c r="M1079" s="7"/>
      <c r="O1079" s="51"/>
      <c r="P1079" s="51"/>
      <c r="Q1079" s="51"/>
      <c r="R1079" s="51"/>
      <c r="S1079" s="51"/>
      <c r="T1079" s="51"/>
      <c r="U1079" s="51"/>
      <c r="V1079" s="51"/>
      <c r="W1079" s="51"/>
      <c r="X1079" s="51"/>
      <c r="Y1079" s="51"/>
      <c r="Z1079" s="51"/>
      <c r="AA1079" s="51"/>
    </row>
    <row r="1080" spans="1:27" ht="11.65" customHeight="1">
      <c r="A1080" s="53">
        <v>960</v>
      </c>
      <c r="C1080" s="101"/>
      <c r="F1080" s="101" t="s">
        <v>638</v>
      </c>
      <c r="G1080" s="3" t="s">
        <v>569</v>
      </c>
      <c r="H1080" s="59"/>
      <c r="I1080" s="7">
        <v>0</v>
      </c>
      <c r="J1080" s="7">
        <v>0</v>
      </c>
      <c r="K1080" s="103">
        <v>0</v>
      </c>
      <c r="L1080" s="7">
        <v>0</v>
      </c>
      <c r="M1080" s="7">
        <v>0</v>
      </c>
      <c r="O1080" s="51"/>
      <c r="P1080" s="51"/>
      <c r="Q1080" s="51"/>
      <c r="R1080" s="51"/>
      <c r="S1080" s="51"/>
      <c r="T1080" s="51"/>
      <c r="U1080" s="51"/>
      <c r="V1080" s="51"/>
      <c r="W1080" s="51"/>
      <c r="X1080" s="51"/>
      <c r="Y1080" s="51"/>
      <c r="Z1080" s="51"/>
      <c r="AA1080" s="51"/>
    </row>
    <row r="1081" spans="1:27" ht="11.65" customHeight="1">
      <c r="A1081" s="53">
        <v>961</v>
      </c>
      <c r="C1081" s="101"/>
      <c r="F1081" s="101" t="s">
        <v>638</v>
      </c>
      <c r="G1081" s="3" t="s">
        <v>647</v>
      </c>
      <c r="H1081" s="59"/>
      <c r="I1081" s="7">
        <v>0</v>
      </c>
      <c r="J1081" s="7">
        <v>0</v>
      </c>
      <c r="K1081" s="103">
        <v>0</v>
      </c>
      <c r="L1081" s="7">
        <v>0</v>
      </c>
      <c r="M1081" s="7">
        <v>0</v>
      </c>
      <c r="O1081" s="51"/>
      <c r="P1081" s="51"/>
      <c r="Q1081" s="51"/>
      <c r="R1081" s="51"/>
      <c r="S1081" s="51"/>
      <c r="T1081" s="51"/>
      <c r="U1081" s="51"/>
      <c r="V1081" s="51"/>
      <c r="W1081" s="51"/>
      <c r="X1081" s="51"/>
      <c r="Y1081" s="51"/>
      <c r="Z1081" s="51"/>
      <c r="AA1081" s="51"/>
    </row>
    <row r="1082" spans="1:27" ht="11.65" customHeight="1">
      <c r="A1082" s="53">
        <v>962</v>
      </c>
      <c r="C1082" s="101"/>
      <c r="H1082" s="59"/>
      <c r="I1082" s="106">
        <v>0</v>
      </c>
      <c r="J1082" s="106">
        <v>0</v>
      </c>
      <c r="K1082" s="106">
        <v>0</v>
      </c>
      <c r="L1082" s="106">
        <v>0</v>
      </c>
      <c r="M1082" s="106">
        <v>0</v>
      </c>
      <c r="O1082" s="51"/>
      <c r="P1082" s="51"/>
      <c r="Q1082" s="51"/>
      <c r="R1082" s="51"/>
      <c r="S1082" s="51"/>
      <c r="T1082" s="51"/>
      <c r="U1082" s="51"/>
      <c r="V1082" s="51"/>
      <c r="W1082" s="51"/>
      <c r="X1082" s="51"/>
      <c r="Y1082" s="51"/>
      <c r="Z1082" s="51"/>
      <c r="AA1082" s="51"/>
    </row>
    <row r="1083" spans="1:27" ht="11.65" customHeight="1">
      <c r="A1083" s="53">
        <v>963</v>
      </c>
      <c r="C1083" s="101"/>
      <c r="H1083" s="59"/>
      <c r="I1083" s="109"/>
      <c r="J1083" s="7"/>
      <c r="K1083" s="7"/>
      <c r="L1083" s="7"/>
      <c r="M1083" s="7"/>
      <c r="O1083" s="51"/>
      <c r="P1083" s="51"/>
      <c r="Q1083" s="51"/>
      <c r="R1083" s="51"/>
      <c r="S1083" s="51"/>
      <c r="T1083" s="51"/>
      <c r="U1083" s="51"/>
      <c r="V1083" s="51"/>
      <c r="W1083" s="51"/>
      <c r="X1083" s="51"/>
      <c r="Y1083" s="51"/>
      <c r="Z1083" s="51"/>
      <c r="AA1083" s="51"/>
    </row>
    <row r="1084" spans="1:27" ht="11.65" customHeight="1">
      <c r="A1084" s="53">
        <v>964</v>
      </c>
      <c r="C1084" s="101">
        <v>916</v>
      </c>
      <c r="D1084" s="3" t="s">
        <v>262</v>
      </c>
      <c r="H1084" s="59"/>
      <c r="I1084" s="7"/>
      <c r="J1084" s="7"/>
      <c r="K1084" s="7"/>
      <c r="L1084" s="7"/>
      <c r="M1084" s="7"/>
      <c r="O1084" s="51"/>
      <c r="P1084" s="51"/>
      <c r="Q1084" s="51"/>
      <c r="R1084" s="51"/>
      <c r="S1084" s="51"/>
      <c r="T1084" s="51"/>
      <c r="U1084" s="51"/>
      <c r="V1084" s="51"/>
      <c r="W1084" s="51"/>
      <c r="X1084" s="51"/>
      <c r="Y1084" s="51"/>
      <c r="Z1084" s="51"/>
      <c r="AA1084" s="51"/>
    </row>
    <row r="1085" spans="1:27" ht="11.65" customHeight="1">
      <c r="A1085" s="53">
        <v>965</v>
      </c>
      <c r="C1085" s="101"/>
      <c r="F1085" s="101" t="s">
        <v>638</v>
      </c>
      <c r="G1085" s="3" t="s">
        <v>569</v>
      </c>
      <c r="H1085" s="59"/>
      <c r="I1085" s="7">
        <v>0</v>
      </c>
      <c r="J1085" s="7">
        <v>0</v>
      </c>
      <c r="K1085" s="103">
        <v>0</v>
      </c>
      <c r="L1085" s="7">
        <v>0</v>
      </c>
      <c r="M1085" s="7">
        <v>0</v>
      </c>
      <c r="O1085" s="51"/>
      <c r="P1085" s="51"/>
      <c r="Q1085" s="51"/>
      <c r="R1085" s="51"/>
      <c r="S1085" s="51"/>
      <c r="T1085" s="51"/>
      <c r="U1085" s="51"/>
      <c r="V1085" s="51"/>
      <c r="W1085" s="51"/>
      <c r="X1085" s="51"/>
      <c r="Y1085" s="51"/>
      <c r="Z1085" s="51"/>
      <c r="AA1085" s="51"/>
    </row>
    <row r="1086" spans="1:27" ht="11.65" customHeight="1">
      <c r="A1086" s="53">
        <v>966</v>
      </c>
      <c r="C1086" s="101"/>
      <c r="F1086" s="101" t="s">
        <v>638</v>
      </c>
      <c r="G1086" s="3" t="s">
        <v>647</v>
      </c>
      <c r="H1086" s="59"/>
      <c r="I1086" s="7">
        <v>0</v>
      </c>
      <c r="J1086" s="7">
        <v>0</v>
      </c>
      <c r="K1086" s="103">
        <v>0</v>
      </c>
      <c r="L1086" s="7">
        <v>0</v>
      </c>
      <c r="M1086" s="7">
        <v>0</v>
      </c>
      <c r="O1086" s="51"/>
      <c r="P1086" s="51"/>
      <c r="Q1086" s="51"/>
      <c r="R1086" s="51"/>
      <c r="S1086" s="51"/>
      <c r="T1086" s="51"/>
      <c r="U1086" s="51"/>
      <c r="V1086" s="51"/>
      <c r="W1086" s="51"/>
      <c r="X1086" s="51"/>
      <c r="Y1086" s="51"/>
      <c r="Z1086" s="51"/>
      <c r="AA1086" s="51"/>
    </row>
    <row r="1087" spans="1:27" ht="11.65" customHeight="1">
      <c r="A1087" s="53">
        <v>967</v>
      </c>
      <c r="C1087" s="101"/>
      <c r="H1087" s="59" t="s">
        <v>162</v>
      </c>
      <c r="I1087" s="106">
        <v>0</v>
      </c>
      <c r="J1087" s="106">
        <v>0</v>
      </c>
      <c r="K1087" s="106">
        <v>0</v>
      </c>
      <c r="L1087" s="106">
        <v>0</v>
      </c>
      <c r="M1087" s="106">
        <v>0</v>
      </c>
      <c r="O1087" s="51"/>
      <c r="P1087" s="51"/>
      <c r="Q1087" s="51"/>
      <c r="R1087" s="51"/>
      <c r="S1087" s="51"/>
      <c r="T1087" s="51"/>
      <c r="U1087" s="51"/>
      <c r="V1087" s="51"/>
      <c r="W1087" s="51"/>
      <c r="X1087" s="51"/>
      <c r="Y1087" s="51"/>
      <c r="Z1087" s="51"/>
      <c r="AA1087" s="51"/>
    </row>
    <row r="1088" spans="1:27" ht="11.65" customHeight="1">
      <c r="A1088" s="53">
        <v>968</v>
      </c>
      <c r="C1088" s="101"/>
      <c r="H1088" s="59"/>
      <c r="I1088" s="7"/>
      <c r="J1088" s="7"/>
      <c r="K1088" s="7"/>
      <c r="L1088" s="7"/>
      <c r="M1088" s="7"/>
      <c r="O1088" s="51"/>
      <c r="P1088" s="51"/>
      <c r="Q1088" s="51"/>
      <c r="R1088" s="51"/>
      <c r="S1088" s="51"/>
      <c r="T1088" s="51"/>
      <c r="U1088" s="51"/>
      <c r="V1088" s="51"/>
      <c r="W1088" s="51"/>
      <c r="X1088" s="51"/>
      <c r="Y1088" s="51"/>
      <c r="Z1088" s="51"/>
      <c r="AA1088" s="51"/>
    </row>
    <row r="1089" spans="1:27" ht="11.65" customHeight="1" thickBot="1">
      <c r="A1089" s="53">
        <v>969</v>
      </c>
      <c r="C1089" s="91" t="s">
        <v>263</v>
      </c>
      <c r="H1089" s="90" t="s">
        <v>162</v>
      </c>
      <c r="I1089" s="108">
        <v>0</v>
      </c>
      <c r="J1089" s="108">
        <v>0</v>
      </c>
      <c r="K1089" s="108">
        <v>0</v>
      </c>
      <c r="L1089" s="108">
        <v>0</v>
      </c>
      <c r="M1089" s="108">
        <v>0</v>
      </c>
      <c r="N1089" s="7" t="s">
        <v>65</v>
      </c>
      <c r="O1089" s="105"/>
      <c r="P1089" s="105"/>
      <c r="Q1089" s="105"/>
      <c r="R1089" s="105"/>
      <c r="S1089" s="105"/>
      <c r="T1089" s="105"/>
      <c r="U1089" s="51"/>
      <c r="V1089" s="105"/>
      <c r="W1089" s="105"/>
      <c r="X1089" s="105"/>
      <c r="Y1089" s="105"/>
      <c r="Z1089" s="105"/>
      <c r="AA1089" s="105"/>
    </row>
    <row r="1090" spans="1:27" ht="11.65" customHeight="1" thickTop="1">
      <c r="A1090" s="53">
        <v>970</v>
      </c>
      <c r="C1090" s="101"/>
      <c r="H1090" s="59"/>
      <c r="I1090" s="7"/>
      <c r="J1090" s="7"/>
      <c r="K1090" s="7"/>
      <c r="L1090" s="7"/>
      <c r="M1090" s="7"/>
      <c r="O1090" s="51"/>
      <c r="P1090" s="51"/>
      <c r="Q1090" s="51"/>
      <c r="R1090" s="51"/>
      <c r="S1090" s="51"/>
      <c r="T1090" s="51"/>
      <c r="U1090" s="51"/>
      <c r="V1090" s="51"/>
      <c r="W1090" s="51"/>
      <c r="X1090" s="51"/>
      <c r="Y1090" s="51"/>
      <c r="Z1090" s="51"/>
      <c r="AA1090" s="51"/>
    </row>
    <row r="1091" spans="1:27" ht="11.65" customHeight="1">
      <c r="A1091" s="53">
        <v>971</v>
      </c>
      <c r="C1091" s="101"/>
      <c r="H1091" s="59"/>
      <c r="I1091" s="7"/>
      <c r="J1091" s="7"/>
      <c r="K1091" s="7"/>
      <c r="L1091" s="7"/>
      <c r="M1091" s="7"/>
      <c r="O1091" s="51"/>
      <c r="P1091" s="51"/>
      <c r="Q1091" s="51"/>
      <c r="R1091" s="51"/>
      <c r="S1091" s="51"/>
      <c r="T1091" s="51"/>
      <c r="U1091" s="51"/>
      <c r="V1091" s="51"/>
      <c r="W1091" s="51"/>
      <c r="X1091" s="51"/>
      <c r="Y1091" s="51"/>
      <c r="Z1091" s="51"/>
      <c r="AA1091" s="51"/>
    </row>
    <row r="1092" spans="1:27" ht="11.65" customHeight="1">
      <c r="A1092" s="53">
        <v>972</v>
      </c>
      <c r="C1092" s="101" t="s">
        <v>264</v>
      </c>
      <c r="H1092" s="59"/>
      <c r="I1092" s="7"/>
      <c r="J1092" s="7"/>
      <c r="K1092" s="7"/>
      <c r="L1092" s="7"/>
      <c r="M1092" s="7"/>
      <c r="O1092" s="51"/>
      <c r="P1092" s="51"/>
      <c r="Q1092" s="51"/>
      <c r="R1092" s="51"/>
      <c r="S1092" s="51"/>
      <c r="T1092" s="51"/>
      <c r="U1092" s="51"/>
      <c r="V1092" s="51"/>
      <c r="W1092" s="51"/>
      <c r="X1092" s="51"/>
      <c r="Y1092" s="51"/>
      <c r="Z1092" s="51"/>
      <c r="AA1092" s="51"/>
    </row>
    <row r="1093" spans="1:27" ht="11.65" customHeight="1">
      <c r="A1093" s="53">
        <v>973</v>
      </c>
      <c r="C1093" s="101"/>
      <c r="E1093" s="3" t="s">
        <v>569</v>
      </c>
      <c r="H1093" s="59"/>
      <c r="I1093" s="7">
        <v>0</v>
      </c>
      <c r="J1093" s="7">
        <v>0</v>
      </c>
      <c r="K1093" s="103">
        <v>0</v>
      </c>
      <c r="L1093" s="7">
        <v>0</v>
      </c>
      <c r="M1093" s="7">
        <v>0</v>
      </c>
      <c r="O1093" s="51"/>
      <c r="P1093" s="51"/>
      <c r="Q1093" s="51"/>
      <c r="R1093" s="51"/>
      <c r="S1093" s="51"/>
      <c r="T1093" s="51"/>
      <c r="U1093" s="51"/>
      <c r="V1093" s="51"/>
      <c r="W1093" s="51"/>
      <c r="X1093" s="51"/>
      <c r="Y1093" s="51"/>
      <c r="Z1093" s="51"/>
      <c r="AA1093" s="51"/>
    </row>
    <row r="1094" spans="1:27" ht="11.65" customHeight="1">
      <c r="A1094" s="53">
        <v>974</v>
      </c>
      <c r="C1094" s="101"/>
      <c r="E1094" s="3" t="s">
        <v>647</v>
      </c>
      <c r="H1094" s="59"/>
      <c r="I1094" s="7">
        <v>0</v>
      </c>
      <c r="J1094" s="7">
        <v>0</v>
      </c>
      <c r="K1094" s="103">
        <v>0</v>
      </c>
      <c r="L1094" s="7">
        <v>0</v>
      </c>
      <c r="M1094" s="7">
        <v>0</v>
      </c>
      <c r="O1094" s="51"/>
      <c r="P1094" s="51"/>
      <c r="Q1094" s="51"/>
      <c r="R1094" s="51"/>
      <c r="S1094" s="51"/>
      <c r="T1094" s="51"/>
      <c r="U1094" s="51"/>
      <c r="V1094" s="51"/>
      <c r="W1094" s="51"/>
      <c r="X1094" s="51"/>
      <c r="Y1094" s="51"/>
      <c r="Z1094" s="51"/>
      <c r="AA1094" s="51"/>
    </row>
    <row r="1095" spans="1:27" ht="11.65" customHeight="1" thickBot="1">
      <c r="A1095" s="53">
        <v>975</v>
      </c>
      <c r="C1095" s="101" t="s">
        <v>264</v>
      </c>
      <c r="H1095" s="59" t="s">
        <v>162</v>
      </c>
      <c r="I1095" s="118">
        <v>0</v>
      </c>
      <c r="J1095" s="118">
        <v>0</v>
      </c>
      <c r="K1095" s="118">
        <v>0</v>
      </c>
      <c r="L1095" s="118">
        <v>0</v>
      </c>
      <c r="M1095" s="118">
        <v>0</v>
      </c>
      <c r="O1095" s="51"/>
      <c r="P1095" s="51"/>
      <c r="Q1095" s="51"/>
      <c r="R1095" s="51"/>
      <c r="S1095" s="51"/>
      <c r="T1095" s="51"/>
      <c r="U1095" s="51"/>
      <c r="V1095" s="51"/>
      <c r="W1095" s="51"/>
      <c r="X1095" s="51"/>
      <c r="Y1095" s="51"/>
      <c r="Z1095" s="51"/>
      <c r="AA1095" s="51"/>
    </row>
    <row r="1096" spans="1:27" ht="11.65" customHeight="1" thickTop="1">
      <c r="A1096" s="53">
        <v>976</v>
      </c>
      <c r="C1096" s="101"/>
      <c r="H1096" s="59"/>
      <c r="I1096" s="7"/>
      <c r="J1096" s="7"/>
      <c r="K1096" s="7"/>
      <c r="L1096" s="7"/>
      <c r="M1096" s="7"/>
      <c r="O1096" s="51"/>
      <c r="P1096" s="51"/>
      <c r="Q1096" s="51"/>
      <c r="R1096" s="51"/>
      <c r="S1096" s="51"/>
      <c r="T1096" s="51"/>
      <c r="U1096" s="51"/>
      <c r="V1096" s="51"/>
      <c r="W1096" s="51"/>
      <c r="X1096" s="51"/>
      <c r="Y1096" s="51"/>
      <c r="Z1096" s="51"/>
      <c r="AA1096" s="51"/>
    </row>
    <row r="1097" spans="1:27" ht="11.65" customHeight="1" thickBot="1">
      <c r="A1097" s="53">
        <v>977</v>
      </c>
      <c r="C1097" s="91" t="s">
        <v>265</v>
      </c>
      <c r="H1097" s="59"/>
      <c r="I1097" s="108">
        <v>123879100.60000001</v>
      </c>
      <c r="J1097" s="108">
        <v>123248087.3670601</v>
      </c>
      <c r="K1097" s="108">
        <v>631013.23293990071</v>
      </c>
      <c r="L1097" s="108">
        <v>16139.595619083935</v>
      </c>
      <c r="M1097" s="108">
        <v>647152.82855898468</v>
      </c>
      <c r="N1097" s="7" t="s">
        <v>65</v>
      </c>
      <c r="O1097" s="105"/>
      <c r="P1097" s="105"/>
      <c r="Q1097" s="105"/>
      <c r="R1097" s="105"/>
      <c r="S1097" s="105"/>
      <c r="T1097" s="105"/>
      <c r="U1097" s="51"/>
      <c r="V1097" s="105"/>
      <c r="W1097" s="105"/>
      <c r="X1097" s="105"/>
      <c r="Y1097" s="105"/>
      <c r="Z1097" s="105"/>
      <c r="AA1097" s="105"/>
    </row>
    <row r="1098" spans="1:27" ht="11.65" customHeight="1" thickTop="1">
      <c r="A1098" s="53">
        <v>978</v>
      </c>
      <c r="C1098" s="101">
        <v>920</v>
      </c>
      <c r="D1098" s="3" t="s">
        <v>266</v>
      </c>
      <c r="H1098" s="59"/>
      <c r="I1098" s="7"/>
      <c r="J1098" s="7"/>
      <c r="K1098" s="7"/>
      <c r="L1098" s="7"/>
      <c r="M1098" s="7"/>
      <c r="O1098" s="51"/>
      <c r="P1098" s="51"/>
      <c r="Q1098" s="51"/>
      <c r="R1098" s="51"/>
      <c r="S1098" s="51"/>
      <c r="T1098" s="51"/>
      <c r="U1098" s="51"/>
      <c r="V1098" s="51"/>
      <c r="W1098" s="51"/>
      <c r="X1098" s="51"/>
      <c r="Y1098" s="51"/>
      <c r="Z1098" s="51"/>
      <c r="AA1098" s="51"/>
    </row>
    <row r="1099" spans="1:27" ht="11.65" customHeight="1">
      <c r="A1099" s="53">
        <v>979</v>
      </c>
      <c r="C1099" s="101"/>
      <c r="F1099" s="101" t="s">
        <v>650</v>
      </c>
      <c r="G1099" s="3" t="s">
        <v>569</v>
      </c>
      <c r="H1099" s="59"/>
      <c r="I1099" s="7">
        <v>-260108.67000000004</v>
      </c>
      <c r="J1099" s="7">
        <v>-260110.47000000003</v>
      </c>
      <c r="K1099" s="103">
        <v>1.8</v>
      </c>
      <c r="L1099" s="7">
        <v>767.40495527523899</v>
      </c>
      <c r="M1099" s="7">
        <v>769.20495527523894</v>
      </c>
      <c r="O1099" s="51"/>
      <c r="P1099" s="51"/>
      <c r="Q1099" s="51"/>
      <c r="R1099" s="51"/>
      <c r="S1099" s="51"/>
      <c r="T1099" s="51"/>
      <c r="U1099" s="51"/>
      <c r="V1099" s="51"/>
      <c r="W1099" s="51"/>
      <c r="X1099" s="51"/>
      <c r="Y1099" s="51"/>
      <c r="Z1099" s="51"/>
      <c r="AA1099" s="51"/>
    </row>
    <row r="1100" spans="1:27" ht="11.65" customHeight="1">
      <c r="A1100" s="53">
        <v>980</v>
      </c>
      <c r="C1100" s="101"/>
      <c r="F1100" s="101" t="s">
        <v>638</v>
      </c>
      <c r="G1100" s="3" t="s">
        <v>647</v>
      </c>
      <c r="H1100" s="59"/>
      <c r="I1100" s="7">
        <v>0</v>
      </c>
      <c r="J1100" s="7">
        <v>0</v>
      </c>
      <c r="K1100" s="103">
        <v>0</v>
      </c>
      <c r="L1100" s="7">
        <v>0</v>
      </c>
      <c r="M1100" s="7">
        <v>0</v>
      </c>
      <c r="O1100" s="51"/>
      <c r="P1100" s="51"/>
      <c r="Q1100" s="51"/>
      <c r="R1100" s="51"/>
      <c r="S1100" s="51"/>
      <c r="T1100" s="51"/>
      <c r="U1100" s="51"/>
      <c r="V1100" s="51"/>
      <c r="W1100" s="51"/>
      <c r="X1100" s="51"/>
      <c r="Y1100" s="51"/>
      <c r="Z1100" s="51"/>
      <c r="AA1100" s="51"/>
    </row>
    <row r="1101" spans="1:27" ht="11.65" customHeight="1">
      <c r="A1101" s="53">
        <v>981</v>
      </c>
      <c r="C1101" s="101"/>
      <c r="F1101" s="101" t="s">
        <v>650</v>
      </c>
      <c r="G1101" s="3" t="s">
        <v>632</v>
      </c>
      <c r="H1101" s="59"/>
      <c r="I1101" s="7">
        <v>70776965.870000005</v>
      </c>
      <c r="J1101" s="7">
        <v>65895371.864168093</v>
      </c>
      <c r="K1101" s="103">
        <v>4881594.0058319094</v>
      </c>
      <c r="L1101" s="7">
        <v>46842.278161003254</v>
      </c>
      <c r="M1101" s="7">
        <v>4928436.2839929126</v>
      </c>
      <c r="O1101" s="51"/>
      <c r="P1101" s="51"/>
      <c r="Q1101" s="51"/>
      <c r="R1101" s="51"/>
      <c r="S1101" s="51"/>
      <c r="T1101" s="51"/>
      <c r="U1101" s="51"/>
      <c r="V1101" s="51"/>
      <c r="W1101" s="51"/>
      <c r="X1101" s="51"/>
      <c r="Y1101" s="51"/>
      <c r="Z1101" s="51"/>
      <c r="AA1101" s="51"/>
    </row>
    <row r="1102" spans="1:27" ht="11.65" customHeight="1">
      <c r="A1102" s="53">
        <v>982</v>
      </c>
      <c r="C1102" s="101"/>
      <c r="H1102" s="59" t="s">
        <v>162</v>
      </c>
      <c r="I1102" s="106">
        <v>70516857.200000003</v>
      </c>
      <c r="J1102" s="106">
        <v>65635261.394168094</v>
      </c>
      <c r="K1102" s="106">
        <v>4881595.8058319092</v>
      </c>
      <c r="L1102" s="106">
        <v>47609.683116278495</v>
      </c>
      <c r="M1102" s="106">
        <v>4929205.4889481878</v>
      </c>
      <c r="O1102" s="51"/>
      <c r="P1102" s="51"/>
      <c r="Q1102" s="51"/>
      <c r="R1102" s="51"/>
      <c r="S1102" s="51"/>
      <c r="T1102" s="51"/>
      <c r="U1102" s="51"/>
      <c r="V1102" s="51"/>
      <c r="W1102" s="51"/>
      <c r="X1102" s="51"/>
      <c r="Y1102" s="51"/>
      <c r="Z1102" s="51"/>
      <c r="AA1102" s="51"/>
    </row>
    <row r="1103" spans="1:27" ht="11.65" customHeight="1">
      <c r="A1103" s="53">
        <v>983</v>
      </c>
      <c r="C1103" s="101"/>
      <c r="H1103" s="59"/>
      <c r="I1103" s="7"/>
      <c r="J1103" s="7"/>
      <c r="K1103" s="7"/>
      <c r="L1103" s="7"/>
      <c r="M1103" s="7"/>
      <c r="O1103" s="51"/>
      <c r="P1103" s="51"/>
      <c r="Q1103" s="51"/>
      <c r="R1103" s="51"/>
      <c r="S1103" s="51"/>
      <c r="T1103" s="51"/>
      <c r="U1103" s="51"/>
      <c r="V1103" s="51"/>
      <c r="W1103" s="51"/>
      <c r="X1103" s="51"/>
      <c r="Y1103" s="51"/>
      <c r="Z1103" s="51"/>
      <c r="AA1103" s="51"/>
    </row>
    <row r="1104" spans="1:27" ht="11.65" customHeight="1">
      <c r="A1104" s="53">
        <v>984</v>
      </c>
      <c r="C1104" s="101">
        <v>921</v>
      </c>
      <c r="D1104" s="3" t="s">
        <v>267</v>
      </c>
      <c r="H1104" s="59"/>
      <c r="I1104" s="7"/>
      <c r="J1104" s="7"/>
      <c r="K1104" s="7"/>
      <c r="L1104" s="7"/>
      <c r="M1104" s="7"/>
      <c r="O1104" s="51"/>
      <c r="P1104" s="51"/>
      <c r="Q1104" s="51"/>
      <c r="R1104" s="51"/>
      <c r="S1104" s="51"/>
      <c r="T1104" s="51"/>
      <c r="U1104" s="51"/>
      <c r="V1104" s="51"/>
      <c r="W1104" s="51"/>
      <c r="X1104" s="51"/>
      <c r="Y1104" s="51"/>
      <c r="Z1104" s="51"/>
      <c r="AA1104" s="51"/>
    </row>
    <row r="1105" spans="1:27" ht="11.65" customHeight="1">
      <c r="A1105" s="53">
        <v>985</v>
      </c>
      <c r="C1105" s="101"/>
      <c r="F1105" s="101" t="s">
        <v>650</v>
      </c>
      <c r="G1105" s="3" t="s">
        <v>569</v>
      </c>
      <c r="H1105" s="59"/>
      <c r="I1105" s="7">
        <v>355011.52</v>
      </c>
      <c r="J1105" s="7">
        <v>340316.63</v>
      </c>
      <c r="K1105" s="103">
        <v>14694.89</v>
      </c>
      <c r="L1105" s="7">
        <v>0</v>
      </c>
      <c r="M1105" s="7">
        <v>14694.89</v>
      </c>
      <c r="O1105" s="51"/>
      <c r="P1105" s="51"/>
      <c r="Q1105" s="51"/>
      <c r="R1105" s="51"/>
      <c r="S1105" s="51"/>
      <c r="T1105" s="51"/>
      <c r="U1105" s="51"/>
      <c r="V1105" s="51"/>
      <c r="W1105" s="51"/>
      <c r="X1105" s="51"/>
      <c r="Y1105" s="51"/>
      <c r="Z1105" s="51"/>
      <c r="AA1105" s="51"/>
    </row>
    <row r="1106" spans="1:27" ht="11.65" customHeight="1">
      <c r="A1106" s="53">
        <v>986</v>
      </c>
      <c r="C1106" s="101"/>
      <c r="F1106" s="101" t="s">
        <v>638</v>
      </c>
      <c r="G1106" s="3" t="s">
        <v>647</v>
      </c>
      <c r="H1106" s="59"/>
      <c r="I1106" s="7">
        <v>90580.1</v>
      </c>
      <c r="J1106" s="7">
        <v>84141.303308905568</v>
      </c>
      <c r="K1106" s="103">
        <v>6438.7966910944342</v>
      </c>
      <c r="L1106" s="7">
        <v>0</v>
      </c>
      <c r="M1106" s="7">
        <v>6438.7966910944342</v>
      </c>
      <c r="O1106" s="51"/>
      <c r="P1106" s="51"/>
      <c r="Q1106" s="51"/>
      <c r="R1106" s="51"/>
      <c r="S1106" s="51"/>
      <c r="T1106" s="51"/>
      <c r="U1106" s="51"/>
      <c r="V1106" s="51"/>
      <c r="W1106" s="51"/>
      <c r="X1106" s="51"/>
      <c r="Y1106" s="51"/>
      <c r="Z1106" s="51"/>
      <c r="AA1106" s="51"/>
    </row>
    <row r="1107" spans="1:27" ht="11.65" customHeight="1">
      <c r="A1107" s="53">
        <v>987</v>
      </c>
      <c r="C1107" s="101"/>
      <c r="F1107" s="101" t="s">
        <v>650</v>
      </c>
      <c r="G1107" s="3" t="s">
        <v>632</v>
      </c>
      <c r="H1107" s="59"/>
      <c r="I1107" s="7">
        <v>8113582.2199999997</v>
      </c>
      <c r="J1107" s="7">
        <v>7553976.2260990301</v>
      </c>
      <c r="K1107" s="103">
        <v>559605.99390096951</v>
      </c>
      <c r="L1107" s="7">
        <v>-2120.8779824030353</v>
      </c>
      <c r="M1107" s="7">
        <v>557485.11591856647</v>
      </c>
      <c r="O1107" s="51"/>
      <c r="P1107" s="51"/>
      <c r="Q1107" s="51"/>
      <c r="R1107" s="51"/>
      <c r="S1107" s="51"/>
      <c r="T1107" s="51"/>
      <c r="U1107" s="51"/>
      <c r="V1107" s="51"/>
      <c r="W1107" s="51"/>
      <c r="X1107" s="51"/>
      <c r="Y1107" s="51"/>
      <c r="Z1107" s="51"/>
      <c r="AA1107" s="51"/>
    </row>
    <row r="1108" spans="1:27" ht="11.65" customHeight="1">
      <c r="A1108" s="53">
        <v>988</v>
      </c>
      <c r="C1108" s="101"/>
      <c r="H1108" s="59" t="s">
        <v>162</v>
      </c>
      <c r="I1108" s="106">
        <v>8559173.8399999999</v>
      </c>
      <c r="J1108" s="106">
        <v>7978434.159407936</v>
      </c>
      <c r="K1108" s="106">
        <v>580739.68059206393</v>
      </c>
      <c r="L1108" s="106">
        <v>-2120.8779824030353</v>
      </c>
      <c r="M1108" s="106">
        <v>578618.8026096609</v>
      </c>
      <c r="O1108" s="51"/>
      <c r="P1108" s="51"/>
      <c r="Q1108" s="51"/>
      <c r="R1108" s="51"/>
      <c r="S1108" s="51"/>
      <c r="T1108" s="51"/>
      <c r="U1108" s="51"/>
      <c r="V1108" s="51"/>
      <c r="W1108" s="51"/>
      <c r="X1108" s="51"/>
      <c r="Y1108" s="51"/>
      <c r="Z1108" s="51"/>
      <c r="AA1108" s="51"/>
    </row>
    <row r="1109" spans="1:27" ht="11.65" customHeight="1">
      <c r="A1109" s="53">
        <v>989</v>
      </c>
      <c r="C1109" s="101"/>
      <c r="H1109" s="59"/>
      <c r="I1109" s="7"/>
      <c r="J1109" s="7"/>
      <c r="K1109" s="7"/>
      <c r="L1109" s="7"/>
      <c r="M1109" s="7"/>
      <c r="O1109" s="51"/>
      <c r="P1109" s="51"/>
      <c r="Q1109" s="51"/>
      <c r="R1109" s="51"/>
      <c r="S1109" s="51"/>
      <c r="T1109" s="51"/>
      <c r="U1109" s="51"/>
      <c r="V1109" s="51"/>
      <c r="W1109" s="51"/>
      <c r="X1109" s="51"/>
      <c r="Y1109" s="51"/>
      <c r="Z1109" s="51"/>
      <c r="AA1109" s="51"/>
    </row>
    <row r="1110" spans="1:27" ht="11.65" customHeight="1">
      <c r="A1110" s="53">
        <v>990</v>
      </c>
      <c r="C1110" s="101">
        <v>922</v>
      </c>
      <c r="D1110" s="3" t="s">
        <v>268</v>
      </c>
      <c r="H1110" s="59"/>
      <c r="I1110" s="7"/>
      <c r="J1110" s="7"/>
      <c r="K1110" s="7"/>
      <c r="L1110" s="7"/>
      <c r="M1110" s="7"/>
      <c r="O1110" s="51"/>
      <c r="P1110" s="51"/>
      <c r="Q1110" s="51"/>
      <c r="R1110" s="51"/>
      <c r="S1110" s="51"/>
      <c r="T1110" s="51"/>
      <c r="U1110" s="51"/>
      <c r="V1110" s="51"/>
      <c r="W1110" s="51"/>
      <c r="X1110" s="51"/>
      <c r="Y1110" s="51"/>
      <c r="Z1110" s="51"/>
      <c r="AA1110" s="51"/>
    </row>
    <row r="1111" spans="1:27" ht="11.65" customHeight="1">
      <c r="A1111" s="53">
        <v>991</v>
      </c>
      <c r="C1111" s="101"/>
      <c r="F1111" s="101" t="s">
        <v>650</v>
      </c>
      <c r="G1111" s="3" t="s">
        <v>569</v>
      </c>
      <c r="H1111" s="59"/>
      <c r="I1111" s="7">
        <v>0</v>
      </c>
      <c r="J1111" s="7">
        <v>0</v>
      </c>
      <c r="K1111" s="103">
        <v>0</v>
      </c>
      <c r="L1111" s="7">
        <v>0</v>
      </c>
      <c r="M1111" s="7">
        <v>0</v>
      </c>
      <c r="O1111" s="51"/>
      <c r="P1111" s="51"/>
      <c r="Q1111" s="51"/>
      <c r="R1111" s="51"/>
      <c r="S1111" s="51"/>
      <c r="T1111" s="51"/>
      <c r="U1111" s="51"/>
      <c r="V1111" s="51"/>
      <c r="W1111" s="51"/>
      <c r="X1111" s="51"/>
      <c r="Y1111" s="51"/>
      <c r="Z1111" s="51"/>
      <c r="AA1111" s="51"/>
    </row>
    <row r="1112" spans="1:27" ht="11.65" customHeight="1">
      <c r="A1112" s="53">
        <v>992</v>
      </c>
      <c r="C1112" s="101"/>
      <c r="F1112" s="101" t="s">
        <v>638</v>
      </c>
      <c r="G1112" s="3" t="s">
        <v>647</v>
      </c>
      <c r="H1112" s="59"/>
      <c r="I1112" s="7">
        <v>0</v>
      </c>
      <c r="J1112" s="7">
        <v>0</v>
      </c>
      <c r="K1112" s="103">
        <v>0</v>
      </c>
      <c r="L1112" s="7">
        <v>0</v>
      </c>
      <c r="M1112" s="7">
        <v>0</v>
      </c>
      <c r="O1112" s="51"/>
      <c r="P1112" s="51"/>
      <c r="Q1112" s="51"/>
      <c r="R1112" s="51"/>
      <c r="S1112" s="51"/>
      <c r="T1112" s="51"/>
      <c r="U1112" s="51"/>
      <c r="V1112" s="51"/>
      <c r="W1112" s="51"/>
      <c r="X1112" s="51"/>
      <c r="Y1112" s="51"/>
      <c r="Z1112" s="51"/>
      <c r="AA1112" s="51"/>
    </row>
    <row r="1113" spans="1:27" ht="11.65" customHeight="1">
      <c r="A1113" s="53">
        <v>993</v>
      </c>
      <c r="C1113" s="101"/>
      <c r="F1113" s="101" t="s">
        <v>650</v>
      </c>
      <c r="G1113" s="3" t="s">
        <v>632</v>
      </c>
      <c r="H1113" s="59"/>
      <c r="I1113" s="7">
        <v>-31976943.5</v>
      </c>
      <c r="J1113" s="7">
        <v>-29771445.513534456</v>
      </c>
      <c r="K1113" s="103">
        <v>-2205497.9864655454</v>
      </c>
      <c r="L1113" s="7">
        <v>0</v>
      </c>
      <c r="M1113" s="7">
        <v>-2205497.9864655454</v>
      </c>
      <c r="O1113" s="51"/>
      <c r="P1113" s="51"/>
      <c r="Q1113" s="51"/>
      <c r="R1113" s="51"/>
      <c r="S1113" s="51"/>
      <c r="T1113" s="51"/>
      <c r="U1113" s="51"/>
      <c r="V1113" s="51"/>
      <c r="W1113" s="51"/>
      <c r="X1113" s="51"/>
      <c r="Y1113" s="51"/>
      <c r="Z1113" s="51"/>
      <c r="AA1113" s="51"/>
    </row>
    <row r="1114" spans="1:27" ht="11.65" customHeight="1">
      <c r="A1114" s="53">
        <v>994</v>
      </c>
      <c r="C1114" s="101"/>
      <c r="H1114" s="59" t="s">
        <v>162</v>
      </c>
      <c r="I1114" s="106">
        <v>-31976943.5</v>
      </c>
      <c r="J1114" s="106">
        <v>-29771445.513534456</v>
      </c>
      <c r="K1114" s="106">
        <v>-2205497.9864655454</v>
      </c>
      <c r="L1114" s="106">
        <v>0</v>
      </c>
      <c r="M1114" s="106">
        <v>-2205497.9864655454</v>
      </c>
      <c r="O1114" s="51"/>
      <c r="P1114" s="51"/>
      <c r="Q1114" s="51"/>
      <c r="R1114" s="51"/>
      <c r="S1114" s="51"/>
      <c r="T1114" s="51"/>
      <c r="U1114" s="51"/>
      <c r="V1114" s="51"/>
      <c r="W1114" s="51"/>
      <c r="X1114" s="51"/>
      <c r="Y1114" s="51"/>
      <c r="Z1114" s="51"/>
      <c r="AA1114" s="51"/>
    </row>
    <row r="1115" spans="1:27" ht="11.65" customHeight="1">
      <c r="A1115" s="53">
        <v>995</v>
      </c>
      <c r="C1115" s="101"/>
      <c r="H1115" s="59"/>
      <c r="I1115" s="51"/>
      <c r="J1115" s="51"/>
      <c r="K1115" s="51"/>
      <c r="L1115" s="51"/>
      <c r="M1115" s="51"/>
      <c r="O1115" s="51"/>
      <c r="P1115" s="51"/>
      <c r="Q1115" s="51"/>
      <c r="R1115" s="51"/>
      <c r="S1115" s="51"/>
      <c r="T1115" s="51"/>
      <c r="U1115" s="51"/>
      <c r="V1115" s="51"/>
      <c r="W1115" s="51"/>
      <c r="X1115" s="51"/>
      <c r="Y1115" s="51"/>
      <c r="Z1115" s="51"/>
      <c r="AA1115" s="51"/>
    </row>
    <row r="1116" spans="1:27" ht="11.65" customHeight="1">
      <c r="A1116" s="53">
        <v>996</v>
      </c>
      <c r="C1116" s="101">
        <v>923</v>
      </c>
      <c r="D1116" s="3" t="s">
        <v>269</v>
      </c>
      <c r="H1116" s="59"/>
      <c r="I1116" s="7"/>
      <c r="J1116" s="7"/>
      <c r="K1116" s="7"/>
      <c r="L1116" s="7"/>
      <c r="M1116" s="7"/>
      <c r="O1116" s="51"/>
      <c r="P1116" s="51"/>
      <c r="Q1116" s="51"/>
      <c r="R1116" s="51"/>
      <c r="S1116" s="51"/>
      <c r="T1116" s="51"/>
      <c r="U1116" s="51"/>
      <c r="V1116" s="51"/>
      <c r="W1116" s="51"/>
      <c r="X1116" s="51"/>
      <c r="Y1116" s="51"/>
      <c r="Z1116" s="51"/>
      <c r="AA1116" s="51"/>
    </row>
    <row r="1117" spans="1:27" ht="11.65" customHeight="1">
      <c r="A1117" s="53">
        <v>997</v>
      </c>
      <c r="C1117" s="101"/>
      <c r="F1117" s="101" t="s">
        <v>650</v>
      </c>
      <c r="G1117" s="3" t="s">
        <v>569</v>
      </c>
      <c r="H1117" s="59"/>
      <c r="I1117" s="7">
        <v>2240229.64</v>
      </c>
      <c r="J1117" s="7">
        <v>2174981.44</v>
      </c>
      <c r="K1117" s="103">
        <v>65248.2</v>
      </c>
      <c r="L1117" s="7">
        <v>0</v>
      </c>
      <c r="M1117" s="7">
        <v>65248.2</v>
      </c>
      <c r="O1117" s="51"/>
      <c r="P1117" s="51"/>
      <c r="Q1117" s="51"/>
      <c r="R1117" s="51"/>
      <c r="S1117" s="51"/>
      <c r="T1117" s="51"/>
      <c r="U1117" s="51"/>
      <c r="V1117" s="51"/>
      <c r="W1117" s="51"/>
      <c r="X1117" s="51"/>
      <c r="Y1117" s="51"/>
      <c r="Z1117" s="51"/>
      <c r="AA1117" s="51"/>
    </row>
    <row r="1118" spans="1:27" ht="11.65" customHeight="1">
      <c r="A1118" s="53">
        <v>998</v>
      </c>
      <c r="C1118" s="101"/>
      <c r="F1118" s="101" t="s">
        <v>270</v>
      </c>
      <c r="G1118" s="3" t="s">
        <v>634</v>
      </c>
      <c r="H1118" s="59"/>
      <c r="I1118" s="7">
        <v>0</v>
      </c>
      <c r="J1118" s="7">
        <v>0</v>
      </c>
      <c r="K1118" s="103">
        <v>0</v>
      </c>
      <c r="L1118" s="7">
        <v>123942.99867378213</v>
      </c>
      <c r="M1118" s="7">
        <v>123942.99867378213</v>
      </c>
      <c r="O1118" s="51"/>
      <c r="P1118" s="51"/>
      <c r="Q1118" s="51"/>
      <c r="R1118" s="51"/>
      <c r="S1118" s="51"/>
      <c r="T1118" s="51"/>
      <c r="U1118" s="51"/>
      <c r="V1118" s="51"/>
      <c r="W1118" s="51"/>
      <c r="X1118" s="51"/>
      <c r="Y1118" s="51"/>
      <c r="Z1118" s="51"/>
      <c r="AA1118" s="51"/>
    </row>
    <row r="1119" spans="1:27" ht="11.65" customHeight="1">
      <c r="A1119" s="53">
        <v>999</v>
      </c>
      <c r="C1119" s="101"/>
      <c r="F1119" s="101" t="s">
        <v>650</v>
      </c>
      <c r="G1119" s="3" t="s">
        <v>632</v>
      </c>
      <c r="H1119" s="59"/>
      <c r="I1119" s="7">
        <v>16483098.08</v>
      </c>
      <c r="J1119" s="7">
        <v>15346233.963323116</v>
      </c>
      <c r="K1119" s="103">
        <v>1136864.1166768831</v>
      </c>
      <c r="L1119" s="7">
        <v>-136313.44307467423</v>
      </c>
      <c r="M1119" s="7">
        <v>1000550.6736022088</v>
      </c>
      <c r="O1119" s="51"/>
      <c r="P1119" s="51"/>
      <c r="Q1119" s="51"/>
      <c r="R1119" s="51"/>
      <c r="S1119" s="51"/>
      <c r="T1119" s="51"/>
      <c r="U1119" s="51"/>
      <c r="V1119" s="51"/>
      <c r="W1119" s="51"/>
      <c r="X1119" s="51"/>
      <c r="Y1119" s="51"/>
      <c r="Z1119" s="51"/>
      <c r="AA1119" s="51"/>
    </row>
    <row r="1120" spans="1:27" ht="11.65" customHeight="1">
      <c r="A1120" s="53">
        <v>1000</v>
      </c>
      <c r="C1120" s="101"/>
      <c r="F1120" s="101" t="s">
        <v>270</v>
      </c>
      <c r="G1120" s="3" t="s">
        <v>249</v>
      </c>
      <c r="H1120" s="59"/>
      <c r="I1120" s="7">
        <v>0</v>
      </c>
      <c r="J1120" s="7">
        <v>0</v>
      </c>
      <c r="K1120" s="103">
        <v>0</v>
      </c>
      <c r="L1120" s="7">
        <v>62513.202222393673</v>
      </c>
      <c r="M1120" s="7">
        <v>62513.202222393673</v>
      </c>
      <c r="O1120" s="51"/>
      <c r="P1120" s="51"/>
      <c r="Q1120" s="51"/>
      <c r="R1120" s="51"/>
      <c r="S1120" s="51"/>
      <c r="T1120" s="51"/>
      <c r="U1120" s="51"/>
      <c r="V1120" s="51"/>
      <c r="W1120" s="51"/>
      <c r="X1120" s="51"/>
      <c r="Y1120" s="51"/>
      <c r="Z1120" s="51"/>
      <c r="AA1120" s="51"/>
    </row>
    <row r="1121" spans="1:27" ht="11.65" customHeight="1">
      <c r="A1121" s="53">
        <v>1001</v>
      </c>
      <c r="C1121" s="101"/>
      <c r="H1121" s="59" t="s">
        <v>162</v>
      </c>
      <c r="I1121" s="106">
        <v>18723327.719999999</v>
      </c>
      <c r="J1121" s="106">
        <v>17521215.403323118</v>
      </c>
      <c r="K1121" s="106">
        <v>1202112.316676883</v>
      </c>
      <c r="L1121" s="106">
        <v>-12370.444400892098</v>
      </c>
      <c r="M1121" s="106">
        <v>1252255.0744983845</v>
      </c>
      <c r="O1121" s="51"/>
      <c r="P1121" s="51"/>
      <c r="Q1121" s="51"/>
      <c r="R1121" s="51"/>
      <c r="S1121" s="51"/>
      <c r="T1121" s="51"/>
      <c r="U1121" s="51"/>
      <c r="V1121" s="51"/>
      <c r="W1121" s="51"/>
      <c r="X1121" s="51"/>
      <c r="Y1121" s="51"/>
      <c r="Z1121" s="51"/>
      <c r="AA1121" s="51"/>
    </row>
    <row r="1122" spans="1:27" ht="11.65" customHeight="1">
      <c r="A1122" s="53">
        <v>1002</v>
      </c>
      <c r="C1122" s="101"/>
      <c r="H1122" s="59"/>
      <c r="I1122" s="7"/>
      <c r="J1122" s="7"/>
      <c r="K1122" s="7"/>
      <c r="L1122" s="7"/>
      <c r="M1122" s="7"/>
      <c r="O1122" s="51"/>
      <c r="P1122" s="51"/>
      <c r="Q1122" s="51"/>
      <c r="R1122" s="51"/>
      <c r="S1122" s="51"/>
      <c r="T1122" s="51"/>
      <c r="U1122" s="51"/>
      <c r="V1122" s="51"/>
      <c r="W1122" s="51"/>
      <c r="X1122" s="51"/>
      <c r="Y1122" s="51"/>
      <c r="Z1122" s="51"/>
      <c r="AA1122" s="51"/>
    </row>
    <row r="1123" spans="1:27" ht="11.65" customHeight="1">
      <c r="A1123" s="53">
        <v>1003</v>
      </c>
      <c r="C1123" s="101">
        <v>924</v>
      </c>
      <c r="D1123" s="3" t="s">
        <v>271</v>
      </c>
      <c r="H1123" s="59"/>
      <c r="I1123" s="7"/>
      <c r="J1123" s="7"/>
      <c r="K1123" s="7"/>
      <c r="L1123" s="7"/>
      <c r="M1123" s="7"/>
      <c r="O1123" s="51"/>
      <c r="P1123" s="51"/>
      <c r="Q1123" s="51"/>
      <c r="R1123" s="51"/>
      <c r="S1123" s="51"/>
      <c r="T1123" s="51"/>
      <c r="U1123" s="51"/>
      <c r="V1123" s="51"/>
      <c r="W1123" s="51"/>
      <c r="X1123" s="51"/>
      <c r="Y1123" s="51"/>
      <c r="Z1123" s="51"/>
      <c r="AA1123" s="51"/>
    </row>
    <row r="1124" spans="1:27" ht="11.65" customHeight="1">
      <c r="A1124" s="53">
        <v>1004</v>
      </c>
      <c r="C1124" s="101"/>
      <c r="F1124" s="101"/>
      <c r="G1124" s="3" t="s">
        <v>569</v>
      </c>
      <c r="H1124" s="59"/>
      <c r="I1124" s="7">
        <v>8841191.4600000009</v>
      </c>
      <c r="J1124" s="7">
        <v>8841191.4600000009</v>
      </c>
      <c r="K1124" s="103">
        <v>0</v>
      </c>
      <c r="L1124" s="7">
        <v>0</v>
      </c>
      <c r="M1124" s="7">
        <v>0</v>
      </c>
      <c r="O1124" s="51"/>
      <c r="P1124" s="51"/>
      <c r="Q1124" s="51"/>
      <c r="R1124" s="51"/>
      <c r="S1124" s="51"/>
      <c r="T1124" s="51"/>
      <c r="U1124" s="51"/>
      <c r="V1124" s="51"/>
      <c r="W1124" s="51"/>
      <c r="X1124" s="51"/>
      <c r="Y1124" s="51"/>
      <c r="Z1124" s="51"/>
      <c r="AA1124" s="51"/>
    </row>
    <row r="1125" spans="1:27" ht="11.65" customHeight="1">
      <c r="A1125" s="53">
        <v>1005</v>
      </c>
      <c r="C1125" s="101"/>
      <c r="F1125" s="101"/>
      <c r="G1125" s="3" t="s">
        <v>634</v>
      </c>
      <c r="H1125" s="59"/>
      <c r="I1125" s="7">
        <v>0</v>
      </c>
      <c r="J1125" s="7">
        <v>0</v>
      </c>
      <c r="K1125" s="103">
        <v>0</v>
      </c>
      <c r="L1125" s="7">
        <v>0</v>
      </c>
      <c r="M1125" s="7">
        <v>0</v>
      </c>
      <c r="O1125" s="51"/>
      <c r="P1125" s="51"/>
      <c r="Q1125" s="51"/>
      <c r="R1125" s="51"/>
      <c r="S1125" s="51"/>
      <c r="T1125" s="51"/>
      <c r="U1125" s="51"/>
      <c r="V1125" s="51"/>
      <c r="W1125" s="51"/>
      <c r="X1125" s="51"/>
      <c r="Y1125" s="51"/>
      <c r="Z1125" s="51"/>
      <c r="AA1125" s="51"/>
    </row>
    <row r="1126" spans="1:27" ht="11.65" customHeight="1">
      <c r="A1126" s="53">
        <v>1006</v>
      </c>
      <c r="C1126" s="101"/>
      <c r="F1126" s="101" t="s">
        <v>650</v>
      </c>
      <c r="G1126" s="3" t="s">
        <v>632</v>
      </c>
      <c r="H1126" s="59"/>
      <c r="I1126" s="7">
        <v>5799348.9000000004</v>
      </c>
      <c r="J1126" s="7">
        <v>5399359.06601974</v>
      </c>
      <c r="K1126" s="103">
        <v>399989.83398026065</v>
      </c>
      <c r="L1126" s="7">
        <v>-4564.8133167208289</v>
      </c>
      <c r="M1126" s="7">
        <v>395425.02066353982</v>
      </c>
      <c r="O1126" s="51"/>
      <c r="P1126" s="51"/>
      <c r="Q1126" s="51"/>
      <c r="R1126" s="51"/>
      <c r="S1126" s="51"/>
      <c r="T1126" s="51"/>
      <c r="U1126" s="51"/>
      <c r="V1126" s="51"/>
      <c r="W1126" s="51"/>
      <c r="X1126" s="51"/>
      <c r="Y1126" s="51"/>
      <c r="Z1126" s="51"/>
      <c r="AA1126" s="51"/>
    </row>
    <row r="1127" spans="1:27" ht="11.65" customHeight="1">
      <c r="A1127" s="53">
        <v>1007</v>
      </c>
      <c r="C1127" s="101"/>
      <c r="H1127" s="59" t="s">
        <v>162</v>
      </c>
      <c r="I1127" s="106">
        <v>14640540.360000001</v>
      </c>
      <c r="J1127" s="106">
        <v>14240550.526019741</v>
      </c>
      <c r="K1127" s="106">
        <v>399989.83398026065</v>
      </c>
      <c r="L1127" s="106">
        <v>-4564.8133167208289</v>
      </c>
      <c r="M1127" s="106">
        <v>395425.02066353982</v>
      </c>
      <c r="O1127" s="51"/>
      <c r="P1127" s="51"/>
      <c r="Q1127" s="51"/>
      <c r="R1127" s="51"/>
      <c r="S1127" s="51"/>
      <c r="T1127" s="51"/>
      <c r="U1127" s="51"/>
      <c r="V1127" s="51"/>
      <c r="W1127" s="51"/>
      <c r="X1127" s="51"/>
      <c r="Y1127" s="51"/>
      <c r="Z1127" s="51"/>
      <c r="AA1127" s="51"/>
    </row>
    <row r="1128" spans="1:27" ht="11.65" customHeight="1">
      <c r="A1128" s="53">
        <v>1008</v>
      </c>
      <c r="C1128" s="101"/>
      <c r="H1128" s="59"/>
      <c r="I1128" s="51"/>
      <c r="J1128" s="7"/>
      <c r="K1128" s="7"/>
      <c r="L1128" s="7"/>
      <c r="M1128" s="7"/>
      <c r="O1128" s="51"/>
      <c r="P1128" s="51"/>
      <c r="Q1128" s="51"/>
      <c r="R1128" s="51"/>
      <c r="S1128" s="51"/>
      <c r="T1128" s="51"/>
      <c r="U1128" s="51"/>
      <c r="V1128" s="51"/>
      <c r="W1128" s="51"/>
      <c r="X1128" s="51"/>
      <c r="Y1128" s="51"/>
      <c r="Z1128" s="51"/>
      <c r="AA1128" s="51"/>
    </row>
    <row r="1129" spans="1:27" ht="11.65" customHeight="1">
      <c r="A1129" s="53">
        <v>1009</v>
      </c>
      <c r="C1129" s="101">
        <v>925</v>
      </c>
      <c r="D1129" s="3" t="s">
        <v>272</v>
      </c>
      <c r="H1129" s="59"/>
      <c r="I1129" s="7"/>
      <c r="J1129" s="7"/>
      <c r="K1129" s="7"/>
      <c r="L1129" s="7"/>
      <c r="M1129" s="7"/>
      <c r="O1129" s="51"/>
      <c r="P1129" s="51"/>
      <c r="Q1129" s="51"/>
      <c r="R1129" s="51"/>
      <c r="S1129" s="51"/>
      <c r="T1129" s="51"/>
      <c r="U1129" s="51"/>
      <c r="V1129" s="51"/>
      <c r="W1129" s="51"/>
      <c r="X1129" s="51"/>
      <c r="Y1129" s="51"/>
      <c r="Z1129" s="51"/>
      <c r="AA1129" s="51"/>
    </row>
    <row r="1130" spans="1:27" ht="11.65" customHeight="1">
      <c r="A1130" s="53">
        <v>1010</v>
      </c>
      <c r="C1130" s="101"/>
      <c r="F1130" s="101"/>
      <c r="G1130" s="3" t="s">
        <v>569</v>
      </c>
      <c r="H1130" s="59"/>
      <c r="I1130" s="7">
        <v>2773569.24</v>
      </c>
      <c r="J1130" s="7">
        <v>2773569.24</v>
      </c>
      <c r="K1130" s="103">
        <v>0</v>
      </c>
      <c r="L1130" s="7">
        <v>125.4</v>
      </c>
      <c r="M1130" s="7">
        <v>125.4</v>
      </c>
      <c r="O1130" s="51"/>
      <c r="P1130" s="51"/>
      <c r="Q1130" s="51"/>
      <c r="R1130" s="51"/>
      <c r="S1130" s="51"/>
      <c r="T1130" s="51"/>
      <c r="U1130" s="51"/>
      <c r="V1130" s="51"/>
      <c r="W1130" s="51"/>
      <c r="X1130" s="51"/>
      <c r="Y1130" s="51"/>
      <c r="Z1130" s="51"/>
      <c r="AA1130" s="51"/>
    </row>
    <row r="1131" spans="1:27" ht="11.65" customHeight="1">
      <c r="A1131" s="53">
        <v>1011</v>
      </c>
      <c r="C1131" s="101"/>
      <c r="F1131" s="101" t="s">
        <v>650</v>
      </c>
      <c r="G1131" s="3" t="s">
        <v>632</v>
      </c>
      <c r="H1131" s="59"/>
      <c r="I1131" s="7">
        <v>8345813.3300000001</v>
      </c>
      <c r="J1131" s="7">
        <v>7770190.006440877</v>
      </c>
      <c r="K1131" s="103">
        <v>575623.32355912344</v>
      </c>
      <c r="L1131" s="7">
        <v>190274.06558018143</v>
      </c>
      <c r="M1131" s="7">
        <v>765897.38913930487</v>
      </c>
      <c r="O1131" s="51"/>
      <c r="P1131" s="51"/>
      <c r="Q1131" s="51"/>
      <c r="R1131" s="51"/>
      <c r="S1131" s="51"/>
      <c r="T1131" s="51"/>
      <c r="U1131" s="51"/>
      <c r="V1131" s="51"/>
      <c r="W1131" s="51"/>
      <c r="X1131" s="51"/>
      <c r="Y1131" s="51"/>
      <c r="Z1131" s="51"/>
      <c r="AA1131" s="51"/>
    </row>
    <row r="1132" spans="1:27" ht="11.65" customHeight="1">
      <c r="A1132" s="53">
        <v>1012</v>
      </c>
      <c r="C1132" s="101"/>
      <c r="H1132" s="59" t="s">
        <v>162</v>
      </c>
      <c r="I1132" s="106">
        <v>11119382.57</v>
      </c>
      <c r="J1132" s="106">
        <v>10543759.246440876</v>
      </c>
      <c r="K1132" s="106">
        <v>575623.32355912344</v>
      </c>
      <c r="L1132" s="106">
        <v>190399.46558018142</v>
      </c>
      <c r="M1132" s="106">
        <v>766022.78913930489</v>
      </c>
      <c r="O1132" s="51"/>
      <c r="P1132" s="51"/>
      <c r="Q1132" s="51"/>
      <c r="R1132" s="51"/>
      <c r="S1132" s="51"/>
      <c r="T1132" s="51"/>
      <c r="U1132" s="51"/>
      <c r="V1132" s="51"/>
      <c r="W1132" s="51"/>
      <c r="X1132" s="51"/>
      <c r="Y1132" s="51"/>
      <c r="Z1132" s="51"/>
      <c r="AA1132" s="51"/>
    </row>
    <row r="1133" spans="1:27" ht="11.65" customHeight="1">
      <c r="A1133" s="53">
        <v>1013</v>
      </c>
      <c r="C1133" s="101"/>
      <c r="H1133" s="59"/>
      <c r="I1133" s="7"/>
      <c r="J1133" s="7"/>
      <c r="K1133" s="7"/>
      <c r="L1133" s="7"/>
      <c r="M1133" s="7"/>
      <c r="O1133" s="51"/>
      <c r="P1133" s="51"/>
      <c r="Q1133" s="51"/>
      <c r="R1133" s="51"/>
      <c r="S1133" s="51"/>
      <c r="T1133" s="51"/>
      <c r="U1133" s="51"/>
      <c r="V1133" s="51"/>
      <c r="W1133" s="51"/>
      <c r="X1133" s="51"/>
      <c r="Y1133" s="51"/>
      <c r="Z1133" s="51"/>
      <c r="AA1133" s="51"/>
    </row>
    <row r="1134" spans="1:27" ht="11.65" customHeight="1">
      <c r="A1134" s="53">
        <v>1014</v>
      </c>
      <c r="C1134" s="101">
        <v>926</v>
      </c>
      <c r="D1134" s="3" t="s">
        <v>273</v>
      </c>
      <c r="H1134" s="59"/>
      <c r="I1134" s="7"/>
      <c r="J1134" s="7"/>
      <c r="K1134" s="7"/>
      <c r="L1134" s="7"/>
      <c r="M1134" s="7"/>
      <c r="O1134" s="51"/>
      <c r="P1134" s="51"/>
      <c r="Q1134" s="51"/>
      <c r="R1134" s="51"/>
      <c r="S1134" s="51"/>
      <c r="T1134" s="51"/>
      <c r="U1134" s="51"/>
      <c r="V1134" s="51"/>
      <c r="W1134" s="51"/>
      <c r="X1134" s="51"/>
      <c r="Y1134" s="51"/>
      <c r="Z1134" s="51"/>
      <c r="AA1134" s="51"/>
    </row>
    <row r="1135" spans="1:27" ht="11.65" customHeight="1">
      <c r="A1135" s="53">
        <v>1015</v>
      </c>
      <c r="C1135" s="101"/>
      <c r="F1135" s="101" t="s">
        <v>665</v>
      </c>
      <c r="G1135" s="3" t="s">
        <v>569</v>
      </c>
      <c r="H1135" s="59"/>
      <c r="I1135" s="7">
        <v>-1687.3199999999488</v>
      </c>
      <c r="J1135" s="7">
        <v>-1687.3199999999488</v>
      </c>
      <c r="K1135" s="103">
        <v>0</v>
      </c>
      <c r="L1135" s="7">
        <v>0</v>
      </c>
      <c r="M1135" s="7">
        <v>0</v>
      </c>
      <c r="O1135" s="51"/>
      <c r="P1135" s="51"/>
      <c r="Q1135" s="51"/>
      <c r="R1135" s="51"/>
      <c r="S1135" s="51"/>
      <c r="T1135" s="51"/>
      <c r="U1135" s="51"/>
      <c r="V1135" s="51"/>
      <c r="W1135" s="51"/>
      <c r="X1135" s="51"/>
      <c r="Y1135" s="51"/>
      <c r="Z1135" s="51"/>
      <c r="AA1135" s="51"/>
    </row>
    <row r="1136" spans="1:27" ht="11.65" customHeight="1">
      <c r="A1136" s="53">
        <v>1016</v>
      </c>
      <c r="C1136" s="101"/>
      <c r="F1136" s="101" t="s">
        <v>638</v>
      </c>
      <c r="G1136" s="3" t="s">
        <v>647</v>
      </c>
      <c r="H1136" s="59"/>
      <c r="I1136" s="7">
        <v>0</v>
      </c>
      <c r="J1136" s="7">
        <v>0</v>
      </c>
      <c r="K1136" s="103">
        <v>0</v>
      </c>
      <c r="L1136" s="7">
        <v>0</v>
      </c>
      <c r="M1136" s="7">
        <v>0</v>
      </c>
      <c r="O1136" s="51"/>
      <c r="P1136" s="51"/>
      <c r="Q1136" s="51"/>
      <c r="R1136" s="51"/>
      <c r="S1136" s="51"/>
      <c r="T1136" s="51"/>
      <c r="U1136" s="51"/>
      <c r="V1136" s="51"/>
      <c r="W1136" s="51"/>
      <c r="X1136" s="51"/>
      <c r="Y1136" s="51"/>
      <c r="Z1136" s="51"/>
      <c r="AA1136" s="51"/>
    </row>
    <row r="1137" spans="1:27" ht="11.65" customHeight="1">
      <c r="A1137" s="53">
        <v>1017</v>
      </c>
      <c r="C1137" s="101"/>
      <c r="F1137" s="101" t="s">
        <v>665</v>
      </c>
      <c r="G1137" s="3" t="s">
        <v>632</v>
      </c>
      <c r="H1137" s="59"/>
      <c r="I1137" s="7">
        <v>48134353.869999997</v>
      </c>
      <c r="J1137" s="7">
        <v>44814454.939068556</v>
      </c>
      <c r="K1137" s="103">
        <v>3319898.9309314387</v>
      </c>
      <c r="L1137" s="7">
        <v>0</v>
      </c>
      <c r="M1137" s="7">
        <v>3319898.9309314387</v>
      </c>
      <c r="O1137" s="51"/>
      <c r="P1137" s="51"/>
      <c r="Q1137" s="51"/>
      <c r="R1137" s="51"/>
      <c r="S1137" s="51"/>
      <c r="T1137" s="51"/>
      <c r="U1137" s="51"/>
      <c r="V1137" s="51"/>
      <c r="W1137" s="51"/>
      <c r="X1137" s="51"/>
      <c r="Y1137" s="51"/>
      <c r="Z1137" s="51"/>
      <c r="AA1137" s="51"/>
    </row>
    <row r="1138" spans="1:27" ht="11.65" customHeight="1">
      <c r="A1138" s="53">
        <v>1018</v>
      </c>
      <c r="C1138" s="101"/>
      <c r="H1138" s="59" t="s">
        <v>162</v>
      </c>
      <c r="I1138" s="106">
        <v>48132666.549999997</v>
      </c>
      <c r="J1138" s="106">
        <v>44812767.619068556</v>
      </c>
      <c r="K1138" s="106">
        <v>3319898.9309314387</v>
      </c>
      <c r="L1138" s="106">
        <v>0</v>
      </c>
      <c r="M1138" s="106">
        <v>3319898.9309314387</v>
      </c>
      <c r="O1138" s="51"/>
      <c r="P1138" s="51"/>
      <c r="Q1138" s="51"/>
      <c r="R1138" s="51"/>
      <c r="S1138" s="51"/>
      <c r="T1138" s="51"/>
      <c r="U1138" s="51"/>
      <c r="V1138" s="51"/>
      <c r="W1138" s="51"/>
      <c r="X1138" s="51"/>
      <c r="Y1138" s="51"/>
      <c r="Z1138" s="51"/>
      <c r="AA1138" s="51"/>
    </row>
    <row r="1139" spans="1:27" ht="11.65" customHeight="1">
      <c r="A1139" s="53">
        <v>1019</v>
      </c>
      <c r="C1139" s="101"/>
      <c r="H1139" s="59"/>
      <c r="I1139" s="7"/>
      <c r="J1139" s="7"/>
      <c r="K1139" s="7"/>
      <c r="L1139" s="7"/>
      <c r="M1139" s="7"/>
      <c r="O1139" s="51"/>
      <c r="P1139" s="51"/>
      <c r="Q1139" s="51"/>
      <c r="R1139" s="51"/>
      <c r="S1139" s="51"/>
      <c r="T1139" s="51"/>
      <c r="U1139" s="51"/>
      <c r="V1139" s="51"/>
      <c r="W1139" s="51"/>
      <c r="X1139" s="51"/>
      <c r="Y1139" s="51"/>
      <c r="Z1139" s="51"/>
      <c r="AA1139" s="51"/>
    </row>
    <row r="1140" spans="1:27" ht="11.65" customHeight="1">
      <c r="A1140" s="53">
        <v>1020</v>
      </c>
      <c r="C1140" s="101">
        <v>927</v>
      </c>
      <c r="D1140" s="3" t="s">
        <v>274</v>
      </c>
      <c r="H1140" s="59"/>
      <c r="I1140" s="7"/>
      <c r="J1140" s="7"/>
      <c r="K1140" s="7"/>
      <c r="L1140" s="7"/>
      <c r="M1140" s="7"/>
      <c r="O1140" s="51"/>
      <c r="P1140" s="51"/>
      <c r="Q1140" s="51"/>
      <c r="R1140" s="51"/>
      <c r="S1140" s="51"/>
      <c r="T1140" s="51"/>
      <c r="U1140" s="51"/>
      <c r="V1140" s="51"/>
      <c r="W1140" s="51"/>
      <c r="X1140" s="51"/>
      <c r="Y1140" s="51"/>
      <c r="Z1140" s="51"/>
      <c r="AA1140" s="51"/>
    </row>
    <row r="1141" spans="1:27" ht="11.65" customHeight="1">
      <c r="A1141" s="53">
        <v>1021</v>
      </c>
      <c r="C1141" s="101"/>
      <c r="F1141" s="101" t="s">
        <v>641</v>
      </c>
      <c r="G1141" s="3" t="s">
        <v>569</v>
      </c>
      <c r="H1141" s="59"/>
      <c r="I1141" s="7">
        <v>0</v>
      </c>
      <c r="J1141" s="7">
        <v>0</v>
      </c>
      <c r="K1141" s="103">
        <v>0</v>
      </c>
      <c r="L1141" s="7">
        <v>0</v>
      </c>
      <c r="M1141" s="7">
        <v>0</v>
      </c>
      <c r="O1141" s="51"/>
      <c r="P1141" s="51"/>
      <c r="Q1141" s="51"/>
      <c r="R1141" s="51"/>
      <c r="S1141" s="51"/>
      <c r="T1141" s="51"/>
      <c r="U1141" s="51"/>
      <c r="V1141" s="51"/>
      <c r="W1141" s="51"/>
      <c r="X1141" s="51"/>
      <c r="Y1141" s="51"/>
      <c r="Z1141" s="51"/>
      <c r="AA1141" s="51"/>
    </row>
    <row r="1142" spans="1:27" ht="11.65" customHeight="1">
      <c r="A1142" s="53">
        <v>1022</v>
      </c>
      <c r="C1142" s="101"/>
      <c r="F1142" s="101" t="s">
        <v>641</v>
      </c>
      <c r="G1142" s="3" t="s">
        <v>632</v>
      </c>
      <c r="H1142" s="59"/>
      <c r="I1142" s="7">
        <v>0</v>
      </c>
      <c r="J1142" s="7">
        <v>0</v>
      </c>
      <c r="K1142" s="103">
        <v>0</v>
      </c>
      <c r="L1142" s="7">
        <v>0</v>
      </c>
      <c r="M1142" s="7">
        <v>0</v>
      </c>
      <c r="O1142" s="51"/>
      <c r="P1142" s="51"/>
      <c r="Q1142" s="51"/>
      <c r="R1142" s="51"/>
      <c r="S1142" s="51"/>
      <c r="T1142" s="51"/>
      <c r="U1142" s="51"/>
      <c r="V1142" s="51"/>
      <c r="W1142" s="51"/>
      <c r="X1142" s="51"/>
      <c r="Y1142" s="51"/>
      <c r="Z1142" s="51"/>
      <c r="AA1142" s="51"/>
    </row>
    <row r="1143" spans="1:27" ht="11.65" customHeight="1">
      <c r="A1143" s="53">
        <v>1023</v>
      </c>
      <c r="C1143" s="101"/>
      <c r="H1143" s="59" t="s">
        <v>162</v>
      </c>
      <c r="I1143" s="106">
        <v>0</v>
      </c>
      <c r="J1143" s="106">
        <v>0</v>
      </c>
      <c r="K1143" s="106">
        <v>0</v>
      </c>
      <c r="L1143" s="106">
        <v>0</v>
      </c>
      <c r="M1143" s="106">
        <v>0</v>
      </c>
      <c r="O1143" s="51"/>
      <c r="P1143" s="51"/>
      <c r="Q1143" s="51"/>
      <c r="R1143" s="51"/>
      <c r="S1143" s="51"/>
      <c r="T1143" s="51"/>
      <c r="U1143" s="51"/>
      <c r="V1143" s="51"/>
      <c r="W1143" s="51"/>
      <c r="X1143" s="51"/>
      <c r="Y1143" s="51"/>
      <c r="Z1143" s="51"/>
      <c r="AA1143" s="51"/>
    </row>
    <row r="1144" spans="1:27" ht="11.65" customHeight="1">
      <c r="A1144" s="53">
        <v>1024</v>
      </c>
      <c r="C1144" s="101"/>
      <c r="H1144" s="59"/>
      <c r="I1144" s="7"/>
      <c r="J1144" s="7"/>
      <c r="K1144" s="7"/>
      <c r="L1144" s="7"/>
      <c r="M1144" s="7"/>
      <c r="O1144" s="51"/>
      <c r="P1144" s="51"/>
      <c r="Q1144" s="51"/>
      <c r="R1144" s="51"/>
      <c r="S1144" s="51"/>
      <c r="T1144" s="51"/>
      <c r="U1144" s="51"/>
      <c r="V1144" s="51"/>
      <c r="W1144" s="51"/>
      <c r="X1144" s="51"/>
      <c r="Y1144" s="51"/>
      <c r="Z1144" s="51"/>
      <c r="AA1144" s="51"/>
    </row>
    <row r="1145" spans="1:27" ht="11.65" customHeight="1">
      <c r="A1145" s="53">
        <v>1025</v>
      </c>
      <c r="C1145" s="101">
        <v>928</v>
      </c>
      <c r="D1145" s="3" t="s">
        <v>275</v>
      </c>
      <c r="H1145" s="59"/>
      <c r="I1145" s="7"/>
      <c r="J1145" s="7"/>
      <c r="K1145" s="7"/>
      <c r="L1145" s="7"/>
      <c r="M1145" s="7"/>
      <c r="O1145" s="51"/>
      <c r="P1145" s="51"/>
      <c r="Q1145" s="51"/>
      <c r="R1145" s="51"/>
      <c r="S1145" s="51"/>
      <c r="T1145" s="51"/>
      <c r="U1145" s="51"/>
      <c r="V1145" s="51"/>
      <c r="W1145" s="51"/>
      <c r="X1145" s="51"/>
      <c r="Y1145" s="51"/>
      <c r="Z1145" s="51"/>
      <c r="AA1145" s="51"/>
    </row>
    <row r="1146" spans="1:27" ht="11.65" customHeight="1">
      <c r="A1146" s="53">
        <v>1026</v>
      </c>
      <c r="C1146" s="101"/>
      <c r="F1146" s="101" t="s">
        <v>641</v>
      </c>
      <c r="G1146" s="3" t="s">
        <v>569</v>
      </c>
      <c r="H1146" s="59"/>
      <c r="I1146" s="7">
        <v>16620644.370000001</v>
      </c>
      <c r="J1146" s="7">
        <v>15353406.030000001</v>
      </c>
      <c r="K1146" s="103">
        <v>1267238.3400000001</v>
      </c>
      <c r="L1146" s="7">
        <v>0</v>
      </c>
      <c r="M1146" s="7">
        <v>1267238.3400000001</v>
      </c>
      <c r="O1146" s="51"/>
      <c r="P1146" s="51"/>
      <c r="Q1146" s="51"/>
      <c r="R1146" s="51"/>
      <c r="S1146" s="51"/>
      <c r="T1146" s="51"/>
      <c r="U1146" s="51"/>
      <c r="V1146" s="51"/>
      <c r="W1146" s="51"/>
      <c r="X1146" s="51"/>
      <c r="Y1146" s="51"/>
      <c r="Z1146" s="51"/>
      <c r="AA1146" s="51"/>
    </row>
    <row r="1147" spans="1:27" ht="11.65" customHeight="1">
      <c r="A1147" s="53">
        <v>1027</v>
      </c>
      <c r="C1147" s="101"/>
      <c r="F1147" s="101" t="s">
        <v>638</v>
      </c>
      <c r="G1147" s="3" t="s">
        <v>398</v>
      </c>
      <c r="H1147" s="59"/>
      <c r="I1147" s="7">
        <v>196633.23</v>
      </c>
      <c r="J1147" s="7">
        <v>196633.23</v>
      </c>
      <c r="K1147" s="103">
        <v>0</v>
      </c>
      <c r="L1147" s="7">
        <v>0</v>
      </c>
      <c r="M1147" s="7">
        <v>0</v>
      </c>
      <c r="O1147" s="51"/>
      <c r="P1147" s="51"/>
      <c r="Q1147" s="51"/>
      <c r="R1147" s="51"/>
      <c r="S1147" s="51"/>
      <c r="T1147" s="51"/>
      <c r="U1147" s="51"/>
      <c r="V1147" s="51"/>
      <c r="W1147" s="51"/>
      <c r="X1147" s="51"/>
      <c r="Y1147" s="51"/>
      <c r="Z1147" s="51"/>
      <c r="AA1147" s="51"/>
    </row>
    <row r="1148" spans="1:27" ht="11.65" customHeight="1">
      <c r="A1148" s="53">
        <v>1028</v>
      </c>
      <c r="C1148" s="101"/>
      <c r="F1148" s="101" t="s">
        <v>641</v>
      </c>
      <c r="G1148" s="3" t="s">
        <v>632</v>
      </c>
      <c r="H1148" s="59"/>
      <c r="I1148" s="7">
        <v>2440312.92</v>
      </c>
      <c r="J1148" s="7">
        <v>2272000.8600494969</v>
      </c>
      <c r="K1148" s="103">
        <v>168312.05995050326</v>
      </c>
      <c r="L1148" s="7">
        <v>-50949.646830710408</v>
      </c>
      <c r="M1148" s="7">
        <v>117362.41311979285</v>
      </c>
      <c r="O1148" s="51"/>
      <c r="P1148" s="51"/>
      <c r="Q1148" s="51"/>
      <c r="R1148" s="51"/>
      <c r="S1148" s="51"/>
      <c r="T1148" s="51"/>
      <c r="U1148" s="51"/>
      <c r="V1148" s="51"/>
      <c r="W1148" s="51"/>
      <c r="X1148" s="51"/>
      <c r="Y1148" s="51"/>
      <c r="Z1148" s="51"/>
      <c r="AA1148" s="51"/>
    </row>
    <row r="1149" spans="1:27" ht="11.65" customHeight="1">
      <c r="A1149" s="53">
        <v>1029</v>
      </c>
      <c r="C1149" s="101"/>
      <c r="F1149" s="101" t="s">
        <v>638</v>
      </c>
      <c r="G1149" s="3" t="s">
        <v>634</v>
      </c>
      <c r="H1149" s="59"/>
      <c r="I1149" s="7">
        <v>2027272.87</v>
      </c>
      <c r="J1149" s="7">
        <v>1562842.2903638561</v>
      </c>
      <c r="K1149" s="103">
        <v>464430.57963614404</v>
      </c>
      <c r="L1149" s="7">
        <v>14103.119373839407</v>
      </c>
      <c r="M1149" s="7">
        <v>478533.69900998345</v>
      </c>
      <c r="O1149" s="51"/>
      <c r="P1149" s="51"/>
      <c r="Q1149" s="51"/>
      <c r="R1149" s="51"/>
      <c r="S1149" s="51"/>
      <c r="T1149" s="51"/>
      <c r="U1149" s="51"/>
      <c r="V1149" s="51"/>
      <c r="W1149" s="51"/>
      <c r="X1149" s="51"/>
      <c r="Y1149" s="51"/>
      <c r="Z1149" s="51"/>
      <c r="AA1149" s="51"/>
    </row>
    <row r="1150" spans="1:27" ht="11.65" customHeight="1">
      <c r="A1150" s="53">
        <v>1030</v>
      </c>
      <c r="C1150" s="101"/>
      <c r="F1150" s="101" t="s">
        <v>641</v>
      </c>
      <c r="G1150" s="3" t="s">
        <v>636</v>
      </c>
      <c r="H1150" s="59"/>
      <c r="I1150" s="7">
        <v>166576.46</v>
      </c>
      <c r="J1150" s="7">
        <v>166576.46</v>
      </c>
      <c r="K1150" s="103">
        <v>0</v>
      </c>
      <c r="L1150" s="7">
        <v>0</v>
      </c>
      <c r="M1150" s="7">
        <v>0</v>
      </c>
      <c r="O1150" s="51"/>
      <c r="P1150" s="51"/>
      <c r="Q1150" s="51"/>
      <c r="R1150" s="51"/>
      <c r="S1150" s="51"/>
      <c r="T1150" s="51"/>
      <c r="U1150" s="51"/>
      <c r="V1150" s="51"/>
      <c r="W1150" s="51"/>
      <c r="X1150" s="51"/>
      <c r="Y1150" s="51"/>
      <c r="Z1150" s="51"/>
      <c r="AA1150" s="51"/>
    </row>
    <row r="1151" spans="1:27" ht="11.65" customHeight="1">
      <c r="A1151" s="53">
        <v>1031</v>
      </c>
      <c r="C1151" s="101"/>
      <c r="F1151" s="101" t="s">
        <v>120</v>
      </c>
      <c r="G1151" s="3" t="s">
        <v>249</v>
      </c>
      <c r="H1151" s="59"/>
      <c r="I1151" s="7">
        <v>2027116.15</v>
      </c>
      <c r="J1151" s="7">
        <v>1862426.3029093724</v>
      </c>
      <c r="K1151" s="103">
        <v>164689.84709062747</v>
      </c>
      <c r="L1151" s="7">
        <v>5813.2794291267928</v>
      </c>
      <c r="M1151" s="7">
        <v>170503.12651975427</v>
      </c>
      <c r="O1151" s="51"/>
      <c r="P1151" s="51"/>
      <c r="Q1151" s="51"/>
      <c r="R1151" s="51"/>
      <c r="S1151" s="51"/>
      <c r="T1151" s="51"/>
      <c r="U1151" s="51"/>
      <c r="V1151" s="51"/>
      <c r="W1151" s="51"/>
      <c r="X1151" s="51"/>
      <c r="Y1151" s="51"/>
      <c r="Z1151" s="51"/>
      <c r="AA1151" s="51"/>
    </row>
    <row r="1152" spans="1:27" ht="11.65" customHeight="1">
      <c r="A1152" s="53">
        <v>1032</v>
      </c>
      <c r="C1152" s="101"/>
      <c r="H1152" s="59" t="s">
        <v>162</v>
      </c>
      <c r="I1152" s="106">
        <v>23478556.000000004</v>
      </c>
      <c r="J1152" s="106">
        <v>21413885.17332273</v>
      </c>
      <c r="K1152" s="106">
        <v>2064670.8266772749</v>
      </c>
      <c r="L1152" s="106">
        <v>-31033.248027744208</v>
      </c>
      <c r="M1152" s="106">
        <v>2033637.5786495309</v>
      </c>
      <c r="O1152" s="51"/>
      <c r="P1152" s="51"/>
      <c r="Q1152" s="51"/>
      <c r="R1152" s="51"/>
      <c r="S1152" s="51"/>
      <c r="T1152" s="51"/>
      <c r="U1152" s="51"/>
      <c r="V1152" s="51"/>
      <c r="W1152" s="51"/>
      <c r="X1152" s="51"/>
      <c r="Y1152" s="51"/>
      <c r="Z1152" s="51"/>
      <c r="AA1152" s="51"/>
    </row>
    <row r="1153" spans="1:27" ht="11.65" customHeight="1">
      <c r="A1153" s="53">
        <v>1033</v>
      </c>
      <c r="C1153" s="101"/>
      <c r="H1153" s="59"/>
      <c r="I1153" s="109"/>
      <c r="J1153" s="7"/>
      <c r="K1153" s="7"/>
      <c r="L1153" s="7"/>
      <c r="M1153" s="7"/>
      <c r="O1153" s="51"/>
      <c r="P1153" s="51"/>
      <c r="Q1153" s="51"/>
      <c r="R1153" s="51"/>
      <c r="S1153" s="51"/>
      <c r="T1153" s="51"/>
      <c r="U1153" s="51"/>
      <c r="V1153" s="51"/>
      <c r="W1153" s="51"/>
      <c r="X1153" s="51"/>
      <c r="Y1153" s="51"/>
      <c r="Z1153" s="51"/>
      <c r="AA1153" s="51"/>
    </row>
    <row r="1154" spans="1:27" ht="11.65" customHeight="1">
      <c r="A1154" s="53">
        <v>1034</v>
      </c>
      <c r="C1154" s="101">
        <v>929</v>
      </c>
      <c r="D1154" s="3" t="s">
        <v>276</v>
      </c>
      <c r="H1154" s="59"/>
      <c r="I1154" s="7"/>
      <c r="J1154" s="7"/>
      <c r="K1154" s="7"/>
      <c r="L1154" s="7"/>
      <c r="M1154" s="7"/>
      <c r="O1154" s="51"/>
      <c r="P1154" s="51"/>
      <c r="Q1154" s="51"/>
      <c r="R1154" s="51"/>
      <c r="S1154" s="51"/>
      <c r="T1154" s="51"/>
      <c r="U1154" s="51"/>
      <c r="V1154" s="51"/>
      <c r="W1154" s="51"/>
      <c r="X1154" s="51"/>
      <c r="Y1154" s="51"/>
      <c r="Z1154" s="51"/>
      <c r="AA1154" s="51"/>
    </row>
    <row r="1155" spans="1:27" ht="11.65" customHeight="1">
      <c r="A1155" s="53">
        <v>1035</v>
      </c>
      <c r="C1155" s="101"/>
      <c r="F1155" s="101" t="s">
        <v>665</v>
      </c>
      <c r="G1155" s="3" t="s">
        <v>569</v>
      </c>
      <c r="H1155" s="59"/>
      <c r="I1155" s="7">
        <v>0</v>
      </c>
      <c r="J1155" s="7">
        <v>0</v>
      </c>
      <c r="K1155" s="103">
        <v>0</v>
      </c>
      <c r="L1155" s="7">
        <v>0</v>
      </c>
      <c r="M1155" s="7">
        <v>0</v>
      </c>
      <c r="O1155" s="51"/>
      <c r="P1155" s="51"/>
      <c r="Q1155" s="51"/>
      <c r="R1155" s="51"/>
      <c r="S1155" s="51"/>
      <c r="T1155" s="51"/>
      <c r="U1155" s="51"/>
      <c r="V1155" s="51"/>
      <c r="W1155" s="51"/>
      <c r="X1155" s="51"/>
      <c r="Y1155" s="51"/>
      <c r="Z1155" s="51"/>
      <c r="AA1155" s="51"/>
    </row>
    <row r="1156" spans="1:27" ht="11.65" customHeight="1">
      <c r="A1156" s="53">
        <v>1036</v>
      </c>
      <c r="C1156" s="101"/>
      <c r="F1156" s="101" t="s">
        <v>120</v>
      </c>
      <c r="G1156" s="3" t="s">
        <v>634</v>
      </c>
      <c r="H1156" s="59"/>
      <c r="I1156" s="7">
        <v>0</v>
      </c>
      <c r="J1156" s="7">
        <v>0</v>
      </c>
      <c r="K1156" s="103">
        <v>0</v>
      </c>
      <c r="L1156" s="7">
        <v>0</v>
      </c>
      <c r="M1156" s="7">
        <v>0</v>
      </c>
      <c r="O1156" s="51"/>
      <c r="P1156" s="51"/>
      <c r="Q1156" s="51"/>
      <c r="R1156" s="51"/>
      <c r="S1156" s="51"/>
      <c r="T1156" s="51"/>
      <c r="U1156" s="51"/>
      <c r="V1156" s="51"/>
      <c r="W1156" s="51"/>
      <c r="X1156" s="51"/>
      <c r="Y1156" s="51"/>
      <c r="Z1156" s="51"/>
      <c r="AA1156" s="51"/>
    </row>
    <row r="1157" spans="1:27" ht="11.65" customHeight="1">
      <c r="A1157" s="53">
        <v>1037</v>
      </c>
      <c r="C1157" s="101"/>
      <c r="F1157" s="101">
        <v>0</v>
      </c>
      <c r="G1157" s="3" t="s">
        <v>647</v>
      </c>
      <c r="H1157" s="59"/>
      <c r="I1157" s="7">
        <v>0</v>
      </c>
      <c r="J1157" s="7">
        <v>0</v>
      </c>
      <c r="K1157" s="103">
        <v>0</v>
      </c>
      <c r="L1157" s="7">
        <v>0</v>
      </c>
      <c r="M1157" s="7">
        <v>0</v>
      </c>
      <c r="O1157" s="51"/>
      <c r="P1157" s="51"/>
      <c r="Q1157" s="51"/>
      <c r="R1157" s="51"/>
      <c r="S1157" s="51"/>
      <c r="T1157" s="51"/>
      <c r="U1157" s="51"/>
      <c r="V1157" s="51"/>
      <c r="W1157" s="51"/>
      <c r="X1157" s="51"/>
      <c r="Y1157" s="51"/>
      <c r="Z1157" s="51"/>
      <c r="AA1157" s="51"/>
    </row>
    <row r="1158" spans="1:27" ht="11.65" customHeight="1">
      <c r="A1158" s="53">
        <v>1038</v>
      </c>
      <c r="C1158" s="101"/>
      <c r="F1158" s="101">
        <v>0</v>
      </c>
      <c r="G1158" s="3" t="s">
        <v>639</v>
      </c>
      <c r="H1158" s="59"/>
      <c r="I1158" s="7">
        <v>0</v>
      </c>
      <c r="J1158" s="7">
        <v>0</v>
      </c>
      <c r="K1158" s="103">
        <v>0</v>
      </c>
      <c r="L1158" s="7">
        <v>0</v>
      </c>
      <c r="M1158" s="7">
        <v>0</v>
      </c>
      <c r="O1158" s="51"/>
      <c r="P1158" s="51"/>
      <c r="Q1158" s="51"/>
      <c r="R1158" s="51"/>
      <c r="S1158" s="51"/>
      <c r="T1158" s="51"/>
      <c r="U1158" s="51"/>
      <c r="V1158" s="51"/>
      <c r="W1158" s="51"/>
      <c r="X1158" s="51"/>
      <c r="Y1158" s="51"/>
      <c r="Z1158" s="51"/>
      <c r="AA1158" s="51"/>
    </row>
    <row r="1159" spans="1:27" ht="11.65" customHeight="1">
      <c r="A1159" s="53">
        <v>1039</v>
      </c>
      <c r="C1159" s="101"/>
      <c r="F1159" s="101">
        <v>0</v>
      </c>
      <c r="G1159" s="3" t="s">
        <v>249</v>
      </c>
      <c r="H1159" s="59"/>
      <c r="I1159" s="7">
        <v>0</v>
      </c>
      <c r="J1159" s="7">
        <v>0</v>
      </c>
      <c r="K1159" s="103">
        <v>0</v>
      </c>
      <c r="L1159" s="7">
        <v>0</v>
      </c>
      <c r="M1159" s="7">
        <v>0</v>
      </c>
      <c r="O1159" s="51"/>
      <c r="P1159" s="51"/>
      <c r="Q1159" s="51"/>
      <c r="R1159" s="51"/>
      <c r="S1159" s="51"/>
      <c r="T1159" s="51"/>
      <c r="U1159" s="51"/>
      <c r="V1159" s="51"/>
      <c r="W1159" s="51"/>
      <c r="X1159" s="51"/>
      <c r="Y1159" s="51"/>
      <c r="Z1159" s="51"/>
      <c r="AA1159" s="51"/>
    </row>
    <row r="1160" spans="1:27" ht="11.65" customHeight="1">
      <c r="A1160" s="53">
        <v>1040</v>
      </c>
      <c r="C1160" s="101"/>
      <c r="F1160" s="101" t="s">
        <v>665</v>
      </c>
      <c r="G1160" s="3" t="s">
        <v>664</v>
      </c>
      <c r="H1160" s="59"/>
      <c r="I1160" s="7">
        <v>0</v>
      </c>
      <c r="J1160" s="7">
        <v>0</v>
      </c>
      <c r="K1160" s="103">
        <v>0</v>
      </c>
      <c r="L1160" s="7">
        <v>0</v>
      </c>
      <c r="M1160" s="7">
        <v>0</v>
      </c>
      <c r="O1160" s="51"/>
      <c r="P1160" s="51"/>
      <c r="Q1160" s="51"/>
      <c r="R1160" s="51"/>
      <c r="S1160" s="51"/>
      <c r="T1160" s="51"/>
      <c r="U1160" s="51"/>
      <c r="V1160" s="51"/>
      <c r="W1160" s="51"/>
      <c r="X1160" s="51"/>
      <c r="Y1160" s="51"/>
      <c r="Z1160" s="51"/>
      <c r="AA1160" s="51"/>
    </row>
    <row r="1161" spans="1:27" ht="11.65" customHeight="1">
      <c r="A1161" s="53">
        <v>1041</v>
      </c>
      <c r="C1161" s="101"/>
      <c r="F1161" s="101" t="s">
        <v>665</v>
      </c>
      <c r="G1161" s="3" t="s">
        <v>632</v>
      </c>
      <c r="H1161" s="59"/>
      <c r="I1161" s="7">
        <v>-52473510.189999998</v>
      </c>
      <c r="J1161" s="7">
        <v>-48854333.108024538</v>
      </c>
      <c r="K1161" s="103">
        <v>-3619177.0819754633</v>
      </c>
      <c r="L1161" s="7">
        <v>3403.3521184884012</v>
      </c>
      <c r="M1161" s="7">
        <v>-3615773.7298569749</v>
      </c>
      <c r="O1161" s="51"/>
      <c r="P1161" s="51"/>
      <c r="Q1161" s="51"/>
      <c r="R1161" s="51"/>
      <c r="S1161" s="51"/>
      <c r="T1161" s="51"/>
      <c r="U1161" s="51"/>
      <c r="V1161" s="51"/>
      <c r="W1161" s="51"/>
      <c r="X1161" s="51"/>
      <c r="Y1161" s="51"/>
      <c r="Z1161" s="51"/>
      <c r="AA1161" s="51"/>
    </row>
    <row r="1162" spans="1:27" ht="11.65" customHeight="1">
      <c r="A1162" s="53">
        <v>1042</v>
      </c>
      <c r="C1162" s="101"/>
      <c r="H1162" s="59" t="s">
        <v>162</v>
      </c>
      <c r="I1162" s="106">
        <v>-52473510.189999998</v>
      </c>
      <c r="J1162" s="106">
        <v>-48854333.108024538</v>
      </c>
      <c r="K1162" s="106">
        <v>-3619177.0819754633</v>
      </c>
      <c r="L1162" s="106">
        <v>3403.3521184884012</v>
      </c>
      <c r="M1162" s="106">
        <v>-3615773.7298569749</v>
      </c>
      <c r="O1162" s="51"/>
      <c r="P1162" s="51"/>
      <c r="Q1162" s="51"/>
      <c r="R1162" s="51"/>
      <c r="S1162" s="51"/>
      <c r="T1162" s="51"/>
      <c r="U1162" s="51"/>
      <c r="V1162" s="51"/>
      <c r="W1162" s="51"/>
      <c r="X1162" s="51"/>
      <c r="Y1162" s="51"/>
      <c r="Z1162" s="51"/>
      <c r="AA1162" s="51"/>
    </row>
    <row r="1163" spans="1:27" ht="11.65" customHeight="1">
      <c r="A1163" s="53">
        <v>1043</v>
      </c>
      <c r="C1163" s="101"/>
      <c r="H1163" s="59"/>
      <c r="I1163" s="7"/>
      <c r="J1163" s="7"/>
      <c r="K1163" s="7"/>
      <c r="L1163" s="7"/>
      <c r="M1163" s="7"/>
      <c r="O1163" s="51"/>
      <c r="P1163" s="51"/>
      <c r="Q1163" s="51"/>
      <c r="R1163" s="51"/>
      <c r="S1163" s="51"/>
      <c r="T1163" s="51"/>
      <c r="U1163" s="51"/>
      <c r="V1163" s="51"/>
      <c r="W1163" s="51"/>
      <c r="X1163" s="51"/>
      <c r="Y1163" s="51"/>
      <c r="Z1163" s="51"/>
      <c r="AA1163" s="51"/>
    </row>
    <row r="1164" spans="1:27" ht="11.65" customHeight="1">
      <c r="A1164" s="53">
        <v>1044</v>
      </c>
      <c r="C1164" s="101">
        <v>930</v>
      </c>
      <c r="D1164" s="3" t="s">
        <v>277</v>
      </c>
      <c r="H1164" s="59"/>
      <c r="I1164" s="7"/>
      <c r="J1164" s="7"/>
      <c r="K1164" s="7"/>
      <c r="L1164" s="7"/>
      <c r="M1164" s="7"/>
      <c r="O1164" s="51"/>
      <c r="P1164" s="51"/>
      <c r="Q1164" s="51"/>
      <c r="R1164" s="51"/>
      <c r="S1164" s="51"/>
      <c r="T1164" s="51"/>
      <c r="U1164" s="51"/>
      <c r="V1164" s="51"/>
      <c r="W1164" s="51"/>
      <c r="X1164" s="51"/>
      <c r="Y1164" s="51"/>
      <c r="Z1164" s="51"/>
      <c r="AA1164" s="51"/>
    </row>
    <row r="1165" spans="1:27" ht="11.65" customHeight="1">
      <c r="A1165" s="53">
        <v>1045</v>
      </c>
      <c r="C1165" s="101"/>
      <c r="F1165" s="101" t="s">
        <v>650</v>
      </c>
      <c r="G1165" s="3" t="s">
        <v>569</v>
      </c>
      <c r="H1165" s="59"/>
      <c r="I1165" s="7">
        <v>120139.42</v>
      </c>
      <c r="J1165" s="7">
        <v>117139.42</v>
      </c>
      <c r="K1165" s="103">
        <v>3000</v>
      </c>
      <c r="L1165" s="7">
        <v>23361.25</v>
      </c>
      <c r="M1165" s="7">
        <v>26361.25</v>
      </c>
      <c r="O1165" s="51"/>
      <c r="P1165" s="51"/>
      <c r="Q1165" s="51"/>
      <c r="R1165" s="51"/>
      <c r="S1165" s="51"/>
      <c r="T1165" s="51"/>
      <c r="U1165" s="51"/>
      <c r="V1165" s="51"/>
      <c r="W1165" s="51"/>
      <c r="X1165" s="51"/>
      <c r="Y1165" s="51"/>
      <c r="Z1165" s="51"/>
      <c r="AA1165" s="51"/>
    </row>
    <row r="1166" spans="1:27" ht="11.65" customHeight="1">
      <c r="A1166" s="53">
        <v>1046</v>
      </c>
      <c r="C1166" s="101"/>
      <c r="F1166" s="101" t="s">
        <v>638</v>
      </c>
      <c r="G1166" s="3" t="s">
        <v>634</v>
      </c>
      <c r="H1166" s="59"/>
      <c r="I1166" s="7">
        <v>0</v>
      </c>
      <c r="J1166" s="7">
        <v>0</v>
      </c>
      <c r="K1166" s="103">
        <v>0</v>
      </c>
      <c r="L1166" s="7">
        <v>-7.7891042401356145</v>
      </c>
      <c r="M1166" s="7">
        <v>-7.7891042401356145</v>
      </c>
      <c r="O1166" s="51"/>
      <c r="P1166" s="51"/>
      <c r="Q1166" s="51"/>
      <c r="R1166" s="51"/>
      <c r="S1166" s="51"/>
      <c r="T1166" s="51"/>
      <c r="U1166" s="51"/>
      <c r="V1166" s="51"/>
      <c r="W1166" s="51"/>
      <c r="X1166" s="51"/>
      <c r="Y1166" s="51"/>
      <c r="Z1166" s="51"/>
      <c r="AA1166" s="51"/>
    </row>
    <row r="1167" spans="1:27" ht="11.65" customHeight="1">
      <c r="A1167" s="53">
        <v>1047</v>
      </c>
      <c r="C1167" s="101"/>
      <c r="F1167" s="101" t="s">
        <v>665</v>
      </c>
      <c r="G1167" s="3" t="s">
        <v>632</v>
      </c>
      <c r="H1167" s="59"/>
      <c r="I1167" s="7">
        <v>2203302.61</v>
      </c>
      <c r="J1167" s="7">
        <v>2051337.5083345051</v>
      </c>
      <c r="K1167" s="103">
        <v>151965.1016654947</v>
      </c>
      <c r="L1167" s="7">
        <v>-22759.809696840603</v>
      </c>
      <c r="M1167" s="7">
        <v>129205.2919686541</v>
      </c>
      <c r="O1167" s="51"/>
      <c r="P1167" s="51"/>
      <c r="Q1167" s="51"/>
      <c r="R1167" s="51"/>
      <c r="S1167" s="51"/>
      <c r="T1167" s="51"/>
      <c r="U1167" s="51"/>
      <c r="V1167" s="51"/>
      <c r="W1167" s="51"/>
      <c r="X1167" s="51"/>
      <c r="Y1167" s="51"/>
      <c r="Z1167" s="51"/>
      <c r="AA1167" s="51"/>
    </row>
    <row r="1168" spans="1:27" ht="11.65" customHeight="1">
      <c r="A1168" s="53">
        <v>1048</v>
      </c>
      <c r="C1168" s="101"/>
      <c r="H1168" s="59" t="s">
        <v>162</v>
      </c>
      <c r="I1168" s="106">
        <v>2323442.0299999998</v>
      </c>
      <c r="J1168" s="106">
        <v>2168476.9283345053</v>
      </c>
      <c r="K1168" s="106">
        <v>154965.1016654947</v>
      </c>
      <c r="L1168" s="106">
        <v>593.65119891926224</v>
      </c>
      <c r="M1168" s="106">
        <v>155558.75286441395</v>
      </c>
      <c r="O1168" s="51"/>
      <c r="P1168" s="51"/>
      <c r="Q1168" s="51"/>
      <c r="R1168" s="51"/>
      <c r="S1168" s="51"/>
      <c r="T1168" s="51"/>
      <c r="U1168" s="51"/>
      <c r="V1168" s="51"/>
      <c r="W1168" s="51"/>
      <c r="X1168" s="51"/>
      <c r="Y1168" s="51"/>
      <c r="Z1168" s="51"/>
      <c r="AA1168" s="51"/>
    </row>
    <row r="1169" spans="1:27" ht="11.65" customHeight="1">
      <c r="A1169" s="53">
        <v>1049</v>
      </c>
      <c r="C1169" s="101"/>
      <c r="H1169" s="59"/>
      <c r="I1169" s="7"/>
      <c r="J1169" s="7"/>
      <c r="K1169" s="7"/>
      <c r="L1169" s="7"/>
      <c r="M1169" s="7"/>
      <c r="O1169" s="51"/>
      <c r="P1169" s="51"/>
      <c r="Q1169" s="51"/>
      <c r="R1169" s="51"/>
      <c r="S1169" s="51"/>
      <c r="T1169" s="51"/>
      <c r="U1169" s="51"/>
      <c r="V1169" s="51"/>
      <c r="W1169" s="51"/>
      <c r="X1169" s="51"/>
      <c r="Y1169" s="51"/>
      <c r="Z1169" s="51"/>
      <c r="AA1169" s="51"/>
    </row>
    <row r="1170" spans="1:27" ht="11.65" customHeight="1">
      <c r="A1170" s="53">
        <v>1050</v>
      </c>
      <c r="C1170" s="101">
        <v>931</v>
      </c>
      <c r="D1170" s="3" t="s">
        <v>172</v>
      </c>
      <c r="H1170" s="59"/>
      <c r="I1170" s="7"/>
      <c r="J1170" s="7"/>
      <c r="K1170" s="7"/>
      <c r="L1170" s="7"/>
      <c r="M1170" s="7"/>
      <c r="O1170" s="51"/>
      <c r="P1170" s="51"/>
      <c r="Q1170" s="51"/>
      <c r="R1170" s="51"/>
      <c r="S1170" s="51"/>
      <c r="T1170" s="51"/>
      <c r="U1170" s="51"/>
      <c r="V1170" s="51"/>
      <c r="W1170" s="51"/>
      <c r="X1170" s="51"/>
      <c r="Y1170" s="51"/>
      <c r="Z1170" s="51"/>
      <c r="AA1170" s="51"/>
    </row>
    <row r="1171" spans="1:27" ht="11.65" customHeight="1">
      <c r="A1171" s="53">
        <v>1051</v>
      </c>
      <c r="C1171" s="101"/>
      <c r="F1171" s="101" t="s">
        <v>650</v>
      </c>
      <c r="G1171" s="3" t="s">
        <v>569</v>
      </c>
      <c r="H1171" s="59"/>
      <c r="I1171" s="7">
        <v>411708.04000000004</v>
      </c>
      <c r="J1171" s="7">
        <v>366257.4</v>
      </c>
      <c r="K1171" s="103">
        <v>45450.64</v>
      </c>
      <c r="L1171" s="7">
        <v>0</v>
      </c>
      <c r="M1171" s="7">
        <v>45450.64</v>
      </c>
      <c r="O1171" s="51"/>
      <c r="P1171" s="51"/>
      <c r="Q1171" s="51"/>
      <c r="R1171" s="51"/>
      <c r="S1171" s="51"/>
      <c r="T1171" s="51"/>
      <c r="U1171" s="51"/>
      <c r="V1171" s="51"/>
      <c r="W1171" s="51"/>
      <c r="X1171" s="51"/>
      <c r="Y1171" s="51"/>
      <c r="Z1171" s="51"/>
      <c r="AA1171" s="51"/>
    </row>
    <row r="1172" spans="1:27" ht="11.65" customHeight="1">
      <c r="A1172" s="53">
        <v>1052</v>
      </c>
      <c r="C1172" s="101"/>
      <c r="F1172" s="101" t="s">
        <v>650</v>
      </c>
      <c r="G1172" s="3" t="s">
        <v>632</v>
      </c>
      <c r="H1172" s="59"/>
      <c r="I1172" s="7">
        <v>3563076.58</v>
      </c>
      <c r="J1172" s="7">
        <v>3317325.8182734284</v>
      </c>
      <c r="K1172" s="103">
        <v>245750.76172657157</v>
      </c>
      <c r="L1172" s="7">
        <v>0</v>
      </c>
      <c r="M1172" s="7">
        <v>245750.76172657157</v>
      </c>
      <c r="O1172" s="51"/>
      <c r="P1172" s="51"/>
      <c r="Q1172" s="51"/>
      <c r="R1172" s="51"/>
      <c r="S1172" s="51"/>
      <c r="T1172" s="51"/>
      <c r="U1172" s="51"/>
      <c r="V1172" s="51"/>
      <c r="W1172" s="51"/>
      <c r="X1172" s="51"/>
      <c r="Y1172" s="51"/>
      <c r="Z1172" s="51"/>
      <c r="AA1172" s="51"/>
    </row>
    <row r="1173" spans="1:27" ht="11.65" customHeight="1">
      <c r="A1173" s="53">
        <v>1053</v>
      </c>
      <c r="C1173" s="101"/>
      <c r="H1173" s="59" t="s">
        <v>162</v>
      </c>
      <c r="I1173" s="106">
        <v>3974784.62</v>
      </c>
      <c r="J1173" s="106">
        <v>3683583.2182734283</v>
      </c>
      <c r="K1173" s="106">
        <v>291201.40172657155</v>
      </c>
      <c r="L1173" s="106">
        <v>0</v>
      </c>
      <c r="M1173" s="106">
        <v>291201.40172657155</v>
      </c>
      <c r="O1173" s="51"/>
      <c r="P1173" s="51"/>
      <c r="Q1173" s="51"/>
      <c r="R1173" s="51"/>
      <c r="S1173" s="51"/>
      <c r="T1173" s="51"/>
      <c r="U1173" s="51"/>
      <c r="V1173" s="51"/>
      <c r="W1173" s="51"/>
      <c r="X1173" s="51"/>
      <c r="Y1173" s="51"/>
      <c r="Z1173" s="51"/>
      <c r="AA1173" s="51"/>
    </row>
    <row r="1174" spans="1:27" ht="11.65" customHeight="1">
      <c r="A1174" s="53">
        <v>1054</v>
      </c>
      <c r="C1174" s="101"/>
      <c r="H1174" s="59"/>
      <c r="I1174" s="7"/>
      <c r="J1174" s="7"/>
      <c r="K1174" s="7"/>
      <c r="L1174" s="7"/>
      <c r="M1174" s="7"/>
      <c r="O1174" s="51"/>
      <c r="P1174" s="51"/>
      <c r="Q1174" s="51"/>
      <c r="R1174" s="51"/>
      <c r="S1174" s="51"/>
      <c r="T1174" s="51"/>
      <c r="U1174" s="51"/>
      <c r="V1174" s="51"/>
      <c r="W1174" s="51"/>
      <c r="X1174" s="51"/>
      <c r="Y1174" s="51"/>
      <c r="Z1174" s="51"/>
      <c r="AA1174" s="51"/>
    </row>
    <row r="1175" spans="1:27" ht="11.65" customHeight="1">
      <c r="A1175" s="53">
        <v>1055</v>
      </c>
      <c r="C1175" s="101">
        <v>935</v>
      </c>
      <c r="D1175" s="3" t="s">
        <v>278</v>
      </c>
      <c r="H1175" s="59"/>
      <c r="I1175" s="7"/>
      <c r="J1175" s="7"/>
      <c r="K1175" s="7"/>
      <c r="L1175" s="7"/>
      <c r="M1175" s="7"/>
      <c r="O1175" s="51"/>
      <c r="P1175" s="51"/>
      <c r="Q1175" s="51"/>
      <c r="R1175" s="51"/>
      <c r="S1175" s="51"/>
      <c r="T1175" s="51"/>
      <c r="U1175" s="51"/>
      <c r="V1175" s="51"/>
      <c r="W1175" s="51"/>
      <c r="X1175" s="51"/>
      <c r="Y1175" s="51"/>
      <c r="Z1175" s="51"/>
      <c r="AA1175" s="51"/>
    </row>
    <row r="1176" spans="1:27" ht="11.65" customHeight="1">
      <c r="A1176" s="53">
        <v>1056</v>
      </c>
      <c r="C1176" s="101"/>
      <c r="F1176" s="101" t="s">
        <v>648</v>
      </c>
      <c r="G1176" s="3" t="s">
        <v>569</v>
      </c>
      <c r="H1176" s="59"/>
      <c r="I1176" s="7">
        <v>566814.67000000004</v>
      </c>
      <c r="J1176" s="7">
        <v>510124.69000000006</v>
      </c>
      <c r="K1176" s="103">
        <v>56689.98</v>
      </c>
      <c r="L1176" s="7">
        <v>0</v>
      </c>
      <c r="M1176" s="7">
        <v>56689.98</v>
      </c>
      <c r="O1176" s="51"/>
      <c r="P1176" s="51"/>
      <c r="Q1176" s="51"/>
      <c r="R1176" s="51"/>
      <c r="S1176" s="51"/>
      <c r="T1176" s="51"/>
      <c r="U1176" s="51"/>
      <c r="V1176" s="51"/>
      <c r="W1176" s="51"/>
      <c r="X1176" s="51"/>
      <c r="Y1176" s="51"/>
      <c r="Z1176" s="51"/>
      <c r="AA1176" s="51"/>
    </row>
    <row r="1177" spans="1:27" ht="11.65" customHeight="1">
      <c r="A1177" s="53">
        <v>1057</v>
      </c>
      <c r="C1177" s="101"/>
      <c r="F1177" s="101" t="s">
        <v>638</v>
      </c>
      <c r="G1177" s="3" t="s">
        <v>647</v>
      </c>
      <c r="H1177" s="59"/>
      <c r="I1177" s="7">
        <v>53704.76</v>
      </c>
      <c r="J1177" s="7">
        <v>49887.210328670197</v>
      </c>
      <c r="K1177" s="103">
        <v>3817.549671329803</v>
      </c>
      <c r="L1177" s="7">
        <v>0</v>
      </c>
      <c r="M1177" s="7">
        <v>3817.549671329803</v>
      </c>
      <c r="O1177" s="51"/>
      <c r="P1177" s="51"/>
      <c r="Q1177" s="51"/>
      <c r="R1177" s="51"/>
      <c r="S1177" s="51"/>
      <c r="T1177" s="51"/>
      <c r="U1177" s="51"/>
      <c r="V1177" s="51"/>
      <c r="W1177" s="51"/>
      <c r="X1177" s="51"/>
      <c r="Y1177" s="51"/>
      <c r="Z1177" s="51"/>
      <c r="AA1177" s="51"/>
    </row>
    <row r="1178" spans="1:27" ht="11.65" customHeight="1">
      <c r="A1178" s="53">
        <v>1058</v>
      </c>
      <c r="C1178" s="101"/>
      <c r="F1178" s="101" t="s">
        <v>648</v>
      </c>
      <c r="G1178" s="3" t="s">
        <v>632</v>
      </c>
      <c r="H1178" s="59"/>
      <c r="I1178" s="7">
        <v>21576453</v>
      </c>
      <c r="J1178" s="7">
        <v>20088292.518165067</v>
      </c>
      <c r="K1178" s="103">
        <v>1488160.4818349343</v>
      </c>
      <c r="L1178" s="7">
        <v>0</v>
      </c>
      <c r="M1178" s="7">
        <v>1488160.4818349343</v>
      </c>
      <c r="O1178" s="78"/>
      <c r="P1178" s="78"/>
      <c r="Q1178" s="51"/>
      <c r="R1178" s="51"/>
      <c r="S1178" s="51"/>
      <c r="T1178" s="51"/>
      <c r="U1178" s="51"/>
      <c r="V1178" s="51"/>
      <c r="W1178" s="51"/>
      <c r="X1178" s="51"/>
      <c r="Y1178" s="51"/>
      <c r="Z1178" s="51"/>
      <c r="AA1178" s="51"/>
    </row>
    <row r="1179" spans="1:27" ht="11.65" customHeight="1">
      <c r="A1179" s="53">
        <v>1059</v>
      </c>
      <c r="C1179" s="101"/>
      <c r="H1179" s="59" t="s">
        <v>162</v>
      </c>
      <c r="I1179" s="106">
        <v>22196972.43</v>
      </c>
      <c r="J1179" s="106">
        <v>20648304.418493737</v>
      </c>
      <c r="K1179" s="106">
        <v>1548668.0115062641</v>
      </c>
      <c r="L1179" s="106">
        <v>0</v>
      </c>
      <c r="M1179" s="106">
        <v>1548668.0115062641</v>
      </c>
      <c r="O1179" s="51"/>
      <c r="P1179" s="51"/>
      <c r="Q1179" s="51"/>
      <c r="R1179" s="51"/>
      <c r="S1179" s="51"/>
      <c r="T1179" s="51"/>
      <c r="U1179" s="51"/>
      <c r="V1179" s="51"/>
      <c r="W1179" s="51"/>
      <c r="X1179" s="51"/>
      <c r="Y1179" s="51"/>
      <c r="Z1179" s="51"/>
      <c r="AA1179" s="51"/>
    </row>
    <row r="1180" spans="1:27" ht="11.65" customHeight="1">
      <c r="A1180" s="53">
        <v>1060</v>
      </c>
      <c r="C1180" s="101"/>
      <c r="H1180" s="59"/>
      <c r="I1180" s="7"/>
      <c r="J1180" s="7"/>
      <c r="K1180" s="7"/>
      <c r="L1180" s="7"/>
      <c r="M1180" s="7"/>
      <c r="O1180" s="51"/>
      <c r="P1180" s="51"/>
      <c r="Q1180" s="51"/>
      <c r="R1180" s="51"/>
      <c r="S1180" s="51"/>
      <c r="T1180" s="51"/>
      <c r="U1180" s="51"/>
      <c r="V1180" s="51"/>
      <c r="W1180" s="51"/>
      <c r="X1180" s="51"/>
      <c r="Y1180" s="51"/>
      <c r="Z1180" s="51"/>
      <c r="AA1180" s="51"/>
    </row>
    <row r="1181" spans="1:27" ht="11.65" customHeight="1" thickBot="1">
      <c r="A1181" s="53">
        <v>1061</v>
      </c>
      <c r="C1181" s="91" t="s">
        <v>279</v>
      </c>
      <c r="H1181" s="59" t="s">
        <v>162</v>
      </c>
      <c r="I1181" s="108">
        <v>139215249.63000003</v>
      </c>
      <c r="J1181" s="108">
        <v>130020459.46529369</v>
      </c>
      <c r="K1181" s="108">
        <v>9194790.164706273</v>
      </c>
      <c r="L1181" s="108">
        <v>254429.97050850105</v>
      </c>
      <c r="M1181" s="108">
        <v>9449220.1352147777</v>
      </c>
      <c r="N1181" s="7" t="s">
        <v>65</v>
      </c>
      <c r="O1181" s="105"/>
      <c r="P1181" s="105"/>
      <c r="Q1181" s="105"/>
      <c r="R1181" s="105"/>
      <c r="S1181" s="105"/>
      <c r="T1181" s="105"/>
      <c r="U1181" s="51"/>
      <c r="V1181" s="105"/>
      <c r="W1181" s="105"/>
      <c r="X1181" s="105"/>
      <c r="Y1181" s="105"/>
      <c r="Z1181" s="105"/>
      <c r="AA1181" s="105"/>
    </row>
    <row r="1182" spans="1:27" ht="11.65" customHeight="1" thickTop="1">
      <c r="A1182" s="53">
        <v>1062</v>
      </c>
      <c r="C1182" s="101"/>
      <c r="H1182" s="59"/>
      <c r="I1182" s="7"/>
      <c r="J1182" s="7"/>
      <c r="K1182" s="7"/>
      <c r="L1182" s="7"/>
      <c r="M1182" s="7"/>
      <c r="O1182" s="51"/>
      <c r="P1182" s="51"/>
      <c r="Q1182" s="51"/>
      <c r="R1182" s="51"/>
      <c r="S1182" s="51"/>
      <c r="T1182" s="51"/>
      <c r="U1182" s="51"/>
      <c r="V1182" s="51"/>
      <c r="W1182" s="51"/>
      <c r="X1182" s="51"/>
      <c r="Y1182" s="51"/>
      <c r="Z1182" s="51"/>
      <c r="AA1182" s="51"/>
    </row>
    <row r="1183" spans="1:27" ht="11.65" customHeight="1">
      <c r="A1183" s="53">
        <v>1063</v>
      </c>
      <c r="C1183" s="101" t="s">
        <v>280</v>
      </c>
      <c r="H1183" s="59"/>
      <c r="I1183" s="7"/>
      <c r="J1183" s="7"/>
      <c r="K1183" s="7"/>
      <c r="L1183" s="7"/>
      <c r="M1183" s="7"/>
      <c r="O1183" s="51"/>
      <c r="P1183" s="51"/>
      <c r="Q1183" s="51"/>
      <c r="R1183" s="51"/>
      <c r="S1183" s="51"/>
      <c r="T1183" s="51"/>
      <c r="U1183" s="51"/>
      <c r="V1183" s="51"/>
      <c r="W1183" s="51"/>
      <c r="X1183" s="51"/>
      <c r="Y1183" s="51"/>
      <c r="Z1183" s="51"/>
      <c r="AA1183" s="51"/>
    </row>
    <row r="1184" spans="1:27" ht="11.65" customHeight="1">
      <c r="A1184" s="53">
        <v>1064</v>
      </c>
      <c r="C1184" s="101"/>
      <c r="E1184" s="3" t="s">
        <v>569</v>
      </c>
      <c r="H1184" s="59"/>
      <c r="I1184" s="7">
        <v>31667512.370000005</v>
      </c>
      <c r="J1184" s="7">
        <v>30215188.520000003</v>
      </c>
      <c r="K1184" s="103">
        <v>1452323.8499999999</v>
      </c>
      <c r="L1184" s="7">
        <v>24254.054955275264</v>
      </c>
      <c r="M1184" s="7">
        <v>1476577.9049552751</v>
      </c>
      <c r="O1184" s="51"/>
      <c r="P1184" s="51"/>
      <c r="Q1184" s="51"/>
      <c r="R1184" s="51"/>
      <c r="S1184" s="51"/>
      <c r="T1184" s="51"/>
      <c r="U1184" s="51"/>
      <c r="V1184" s="51"/>
      <c r="W1184" s="51"/>
      <c r="X1184" s="51"/>
      <c r="Y1184" s="51"/>
      <c r="Z1184" s="51"/>
      <c r="AA1184" s="51"/>
    </row>
    <row r="1185" spans="1:27" ht="11.65" customHeight="1">
      <c r="A1185" s="53">
        <v>1065</v>
      </c>
      <c r="C1185" s="101"/>
      <c r="E1185" s="3" t="s">
        <v>632</v>
      </c>
      <c r="H1185" s="59"/>
      <c r="I1185" s="7">
        <v>102985853.69000001</v>
      </c>
      <c r="J1185" s="7">
        <v>95882764.148382932</v>
      </c>
      <c r="K1185" s="103">
        <v>7103089.5416170778</v>
      </c>
      <c r="L1185" s="7">
        <v>23811.104958324693</v>
      </c>
      <c r="M1185" s="7">
        <v>7126900.6465754025</v>
      </c>
      <c r="O1185" s="51"/>
      <c r="P1185" s="51"/>
      <c r="Q1185" s="51"/>
      <c r="R1185" s="51"/>
      <c r="S1185" s="51"/>
      <c r="T1185" s="51"/>
      <c r="U1185" s="51"/>
      <c r="V1185" s="51"/>
      <c r="W1185" s="51"/>
      <c r="X1185" s="51"/>
      <c r="Y1185" s="51"/>
      <c r="Z1185" s="51"/>
      <c r="AA1185" s="51"/>
    </row>
    <row r="1186" spans="1:27" ht="11.65" customHeight="1">
      <c r="A1186" s="53">
        <v>1066</v>
      </c>
      <c r="C1186" s="101"/>
      <c r="E1186" s="3" t="s">
        <v>249</v>
      </c>
      <c r="H1186" s="59"/>
      <c r="I1186" s="7">
        <v>2027116.15</v>
      </c>
      <c r="J1186" s="7">
        <v>1862426.3029093724</v>
      </c>
      <c r="K1186" s="103">
        <v>164689.84709062747</v>
      </c>
      <c r="L1186" s="7">
        <v>68326.481651520473</v>
      </c>
      <c r="M1186" s="7">
        <v>233016.32874214795</v>
      </c>
      <c r="O1186" s="51"/>
      <c r="P1186" s="51"/>
      <c r="Q1186" s="51"/>
      <c r="R1186" s="51"/>
      <c r="S1186" s="51"/>
      <c r="T1186" s="51"/>
      <c r="U1186" s="51"/>
      <c r="V1186" s="51"/>
      <c r="W1186" s="51"/>
      <c r="X1186" s="51"/>
      <c r="Y1186" s="51"/>
      <c r="Z1186" s="51"/>
      <c r="AA1186" s="51"/>
    </row>
    <row r="1187" spans="1:27" ht="11.65" customHeight="1">
      <c r="A1187" s="53">
        <v>1067</v>
      </c>
      <c r="C1187" s="101"/>
      <c r="E1187" s="57" t="s">
        <v>647</v>
      </c>
      <c r="H1187" s="59"/>
      <c r="I1187" s="51">
        <v>144284.86000000002</v>
      </c>
      <c r="J1187" s="51">
        <v>134028.51363757579</v>
      </c>
      <c r="K1187" s="126">
        <v>10256.346362424238</v>
      </c>
      <c r="L1187" s="7">
        <v>0</v>
      </c>
      <c r="M1187" s="7">
        <v>10256.346362424238</v>
      </c>
      <c r="O1187" s="51"/>
      <c r="P1187" s="51"/>
      <c r="Q1187" s="51"/>
      <c r="R1187" s="51"/>
      <c r="S1187" s="51"/>
      <c r="T1187" s="51"/>
      <c r="U1187" s="51"/>
      <c r="V1187" s="51"/>
      <c r="W1187" s="51"/>
      <c r="X1187" s="51"/>
      <c r="Y1187" s="51"/>
      <c r="Z1187" s="51"/>
      <c r="AA1187" s="51"/>
    </row>
    <row r="1188" spans="1:27" ht="11.65" customHeight="1">
      <c r="A1188" s="53">
        <v>1068</v>
      </c>
      <c r="C1188" s="101"/>
      <c r="E1188" s="57" t="s">
        <v>398</v>
      </c>
      <c r="H1188" s="59"/>
      <c r="I1188" s="51">
        <v>196633.23</v>
      </c>
      <c r="J1188" s="51">
        <v>196633.23</v>
      </c>
      <c r="K1188" s="126">
        <v>0</v>
      </c>
      <c r="L1188" s="7">
        <v>0</v>
      </c>
      <c r="M1188" s="7">
        <v>0</v>
      </c>
      <c r="O1188" s="51"/>
      <c r="P1188" s="51"/>
      <c r="Q1188" s="51"/>
      <c r="R1188" s="51"/>
      <c r="S1188" s="51"/>
      <c r="T1188" s="51"/>
      <c r="U1188" s="51"/>
      <c r="V1188" s="51"/>
      <c r="W1188" s="51"/>
      <c r="X1188" s="51"/>
      <c r="Y1188" s="51"/>
      <c r="Z1188" s="51"/>
      <c r="AA1188" s="51"/>
    </row>
    <row r="1189" spans="1:27" ht="11.65" customHeight="1">
      <c r="A1189" s="53">
        <v>1069</v>
      </c>
      <c r="C1189" s="101"/>
      <c r="E1189" s="57" t="s">
        <v>634</v>
      </c>
      <c r="H1189" s="59"/>
      <c r="I1189" s="51">
        <v>2027272.87</v>
      </c>
      <c r="J1189" s="51">
        <v>1562842.2903638561</v>
      </c>
      <c r="K1189" s="126">
        <v>464430.57963614404</v>
      </c>
      <c r="L1189" s="7">
        <v>138038.32894338138</v>
      </c>
      <c r="M1189" s="7">
        <v>602468.90857952542</v>
      </c>
      <c r="O1189" s="51"/>
      <c r="P1189" s="51"/>
      <c r="Q1189" s="51"/>
      <c r="R1189" s="51"/>
      <c r="S1189" s="51"/>
      <c r="T1189" s="51"/>
      <c r="U1189" s="51"/>
      <c r="V1189" s="51"/>
      <c r="W1189" s="51"/>
      <c r="X1189" s="51"/>
      <c r="Y1189" s="51"/>
      <c r="Z1189" s="51"/>
      <c r="AA1189" s="51"/>
    </row>
    <row r="1190" spans="1:27" ht="11.65" customHeight="1">
      <c r="A1190" s="53">
        <v>1070</v>
      </c>
      <c r="C1190" s="101"/>
      <c r="E1190" s="57" t="s">
        <v>636</v>
      </c>
      <c r="H1190" s="59"/>
      <c r="I1190" s="51">
        <v>166576.46</v>
      </c>
      <c r="J1190" s="51">
        <v>166576.46</v>
      </c>
      <c r="K1190" s="126">
        <v>0</v>
      </c>
      <c r="L1190" s="7">
        <v>0</v>
      </c>
      <c r="M1190" s="7">
        <v>0</v>
      </c>
      <c r="O1190" s="51"/>
      <c r="P1190" s="51"/>
      <c r="Q1190" s="51"/>
      <c r="R1190" s="51"/>
      <c r="S1190" s="51"/>
      <c r="T1190" s="51"/>
      <c r="U1190" s="51"/>
      <c r="V1190" s="51"/>
      <c r="W1190" s="51"/>
      <c r="X1190" s="51"/>
      <c r="Y1190" s="51"/>
      <c r="Z1190" s="51"/>
      <c r="AA1190" s="51"/>
    </row>
    <row r="1191" spans="1:27" ht="11.65" customHeight="1" thickBot="1">
      <c r="A1191" s="53">
        <v>1071</v>
      </c>
      <c r="C1191" s="101" t="s">
        <v>281</v>
      </c>
      <c r="H1191" s="59" t="s">
        <v>162</v>
      </c>
      <c r="I1191" s="118">
        <v>139215249.63000003</v>
      </c>
      <c r="J1191" s="118">
        <v>130020459.46529375</v>
      </c>
      <c r="K1191" s="118">
        <v>9194790.1647062749</v>
      </c>
      <c r="L1191" s="118">
        <v>254429.97050850181</v>
      </c>
      <c r="M1191" s="118">
        <v>9449220.1352147758</v>
      </c>
      <c r="O1191" s="51">
        <v>0</v>
      </c>
      <c r="P1191" s="51"/>
      <c r="Q1191" s="51"/>
      <c r="R1191" s="51"/>
      <c r="S1191" s="51"/>
      <c r="T1191" s="51"/>
      <c r="U1191" s="51"/>
      <c r="V1191" s="51"/>
      <c r="W1191" s="51"/>
      <c r="X1191" s="51"/>
      <c r="Y1191" s="51"/>
      <c r="Z1191" s="51"/>
      <c r="AA1191" s="51"/>
    </row>
    <row r="1192" spans="1:27" ht="11.65" customHeight="1" thickTop="1">
      <c r="A1192" s="53">
        <v>1072</v>
      </c>
      <c r="C1192" s="101"/>
      <c r="H1192" s="59"/>
      <c r="I1192" s="7"/>
      <c r="J1192" s="7"/>
      <c r="K1192" s="7"/>
      <c r="L1192" s="7"/>
      <c r="M1192" s="7"/>
      <c r="O1192" s="51"/>
      <c r="P1192" s="51"/>
      <c r="Q1192" s="51"/>
      <c r="R1192" s="51"/>
      <c r="S1192" s="51"/>
      <c r="T1192" s="51"/>
      <c r="U1192" s="51"/>
      <c r="V1192" s="51"/>
      <c r="W1192" s="51"/>
      <c r="X1192" s="51"/>
      <c r="Y1192" s="51"/>
      <c r="Z1192" s="51"/>
      <c r="AA1192" s="51"/>
    </row>
    <row r="1193" spans="1:27" ht="11.65" customHeight="1" thickBot="1">
      <c r="A1193" s="53">
        <v>1073</v>
      </c>
      <c r="C1193" s="91" t="s">
        <v>282</v>
      </c>
      <c r="H1193" s="59" t="s">
        <v>162</v>
      </c>
      <c r="I1193" s="127">
        <v>1709081112.3570855</v>
      </c>
      <c r="J1193" s="127">
        <v>1507721120.0271649</v>
      </c>
      <c r="K1193" s="127">
        <v>201359992.32992095</v>
      </c>
      <c r="L1193" s="127">
        <v>787628.04062406672</v>
      </c>
      <c r="M1193" s="127">
        <v>202147620.37054503</v>
      </c>
      <c r="N1193" s="7" t="s">
        <v>65</v>
      </c>
      <c r="O1193" s="7"/>
      <c r="P1193" s="105"/>
      <c r="Q1193" s="105"/>
      <c r="R1193" s="105"/>
      <c r="S1193" s="105"/>
      <c r="T1193" s="105"/>
      <c r="U1193" s="51"/>
      <c r="V1193" s="105"/>
      <c r="W1193" s="105"/>
      <c r="X1193" s="105"/>
      <c r="Y1193" s="105"/>
      <c r="Z1193" s="105"/>
      <c r="AA1193" s="105"/>
    </row>
    <row r="1194" spans="1:27" ht="11.65" customHeight="1" thickTop="1">
      <c r="A1194" s="53">
        <v>1074</v>
      </c>
      <c r="C1194" s="101" t="s">
        <v>283</v>
      </c>
      <c r="D1194" s="3" t="s">
        <v>284</v>
      </c>
      <c r="H1194" s="59"/>
      <c r="I1194" s="7"/>
      <c r="J1194" s="7"/>
      <c r="K1194" s="7"/>
      <c r="L1194" s="7"/>
      <c r="M1194" s="7"/>
      <c r="O1194" s="51"/>
      <c r="P1194" s="51"/>
      <c r="Q1194" s="51"/>
      <c r="R1194" s="51"/>
      <c r="S1194" s="51"/>
      <c r="T1194" s="51"/>
      <c r="U1194" s="51"/>
      <c r="V1194" s="51"/>
      <c r="W1194" s="51"/>
      <c r="X1194" s="51"/>
      <c r="Y1194" s="51"/>
      <c r="Z1194" s="51"/>
      <c r="AA1194" s="51"/>
    </row>
    <row r="1195" spans="1:27" ht="11.65" customHeight="1">
      <c r="A1195" s="53">
        <v>1075</v>
      </c>
      <c r="C1195" s="101"/>
      <c r="F1195" s="101" t="s">
        <v>270</v>
      </c>
      <c r="G1195" s="3" t="s">
        <v>635</v>
      </c>
      <c r="H1195" s="59"/>
      <c r="I1195" s="7">
        <v>0</v>
      </c>
      <c r="J1195" s="7">
        <v>0</v>
      </c>
      <c r="K1195" s="103">
        <v>0</v>
      </c>
      <c r="L1195" s="7">
        <v>0</v>
      </c>
      <c r="M1195" s="7">
        <v>0</v>
      </c>
      <c r="O1195" s="51"/>
      <c r="P1195" s="51"/>
      <c r="Q1195" s="51"/>
      <c r="R1195" s="51"/>
      <c r="S1195" s="51"/>
      <c r="T1195" s="51"/>
      <c r="U1195" s="51"/>
      <c r="V1195" s="51"/>
      <c r="W1195" s="51"/>
      <c r="X1195" s="51"/>
      <c r="Y1195" s="51"/>
      <c r="Z1195" s="51"/>
      <c r="AA1195" s="51"/>
    </row>
    <row r="1196" spans="1:27" ht="11.65" customHeight="1">
      <c r="A1196" s="53">
        <v>1076</v>
      </c>
      <c r="C1196" s="101"/>
      <c r="F1196" s="101" t="s">
        <v>270</v>
      </c>
      <c r="G1196" s="3" t="s">
        <v>649</v>
      </c>
      <c r="H1196" s="59"/>
      <c r="I1196" s="7">
        <v>0</v>
      </c>
      <c r="J1196" s="7">
        <v>0</v>
      </c>
      <c r="K1196" s="103">
        <v>0</v>
      </c>
      <c r="L1196" s="7">
        <v>0</v>
      </c>
      <c r="M1196" s="7">
        <v>0</v>
      </c>
      <c r="O1196" s="51"/>
      <c r="P1196" s="51"/>
      <c r="Q1196" s="51"/>
      <c r="R1196" s="51"/>
      <c r="S1196" s="51"/>
      <c r="T1196" s="51"/>
      <c r="U1196" s="51"/>
      <c r="V1196" s="51"/>
      <c r="W1196" s="51"/>
      <c r="X1196" s="51"/>
      <c r="Y1196" s="51"/>
      <c r="Z1196" s="51"/>
      <c r="AA1196" s="51"/>
    </row>
    <row r="1197" spans="1:27" ht="11.65" customHeight="1">
      <c r="A1197" s="53">
        <v>1077</v>
      </c>
      <c r="C1197" s="101"/>
      <c r="F1197" s="101" t="s">
        <v>270</v>
      </c>
      <c r="G1197" s="3" t="s">
        <v>249</v>
      </c>
      <c r="H1197" s="59"/>
      <c r="I1197" s="7">
        <v>0</v>
      </c>
      <c r="J1197" s="7">
        <v>0</v>
      </c>
      <c r="K1197" s="103">
        <v>0</v>
      </c>
      <c r="L1197" s="7">
        <v>0</v>
      </c>
      <c r="M1197" s="7">
        <v>0</v>
      </c>
      <c r="O1197" s="51"/>
      <c r="P1197" s="51"/>
      <c r="Q1197" s="51"/>
      <c r="R1197" s="51"/>
      <c r="S1197" s="51"/>
      <c r="T1197" s="51"/>
      <c r="U1197" s="51"/>
      <c r="V1197" s="51"/>
      <c r="W1197" s="51"/>
      <c r="X1197" s="51"/>
      <c r="Y1197" s="51"/>
      <c r="Z1197" s="51"/>
      <c r="AA1197" s="51"/>
    </row>
    <row r="1198" spans="1:27" ht="11.65" customHeight="1">
      <c r="A1198" s="53">
        <v>1078</v>
      </c>
      <c r="C1198" s="101"/>
      <c r="F1198" s="101" t="s">
        <v>270</v>
      </c>
      <c r="G1198" s="3" t="s">
        <v>634</v>
      </c>
      <c r="H1198" s="59"/>
      <c r="I1198" s="7">
        <v>5100392.8499999996</v>
      </c>
      <c r="J1198" s="7">
        <v>3931937.2154619889</v>
      </c>
      <c r="K1198" s="103">
        <v>1168455.6345380109</v>
      </c>
      <c r="L1198" s="7">
        <v>-888337.21595207811</v>
      </c>
      <c r="M1198" s="7">
        <v>280118.41858593281</v>
      </c>
      <c r="O1198" s="51"/>
      <c r="P1198" s="51"/>
      <c r="Q1198" s="51"/>
      <c r="R1198" s="51"/>
      <c r="S1198" s="51"/>
      <c r="T1198" s="51"/>
      <c r="U1198" s="51"/>
      <c r="V1198" s="51"/>
      <c r="W1198" s="51"/>
      <c r="X1198" s="51"/>
      <c r="Y1198" s="51"/>
      <c r="Z1198" s="51"/>
      <c r="AA1198" s="51"/>
    </row>
    <row r="1199" spans="1:27" ht="11.65" customHeight="1">
      <c r="A1199" s="53">
        <v>1079</v>
      </c>
      <c r="C1199" s="101"/>
      <c r="F1199" s="101" t="s">
        <v>270</v>
      </c>
      <c r="G1199" s="3" t="s">
        <v>636</v>
      </c>
      <c r="H1199" s="59"/>
      <c r="I1199" s="7">
        <v>196480774.59</v>
      </c>
      <c r="J1199" s="7">
        <v>196480774.59</v>
      </c>
      <c r="K1199" s="103">
        <v>0</v>
      </c>
      <c r="L1199" s="7">
        <v>0</v>
      </c>
      <c r="M1199" s="7">
        <v>0</v>
      </c>
      <c r="O1199" s="51"/>
      <c r="P1199" s="51"/>
      <c r="Q1199" s="51"/>
      <c r="R1199" s="51"/>
      <c r="S1199" s="51"/>
      <c r="T1199" s="51"/>
      <c r="U1199" s="51"/>
      <c r="V1199" s="51"/>
      <c r="W1199" s="51"/>
      <c r="X1199" s="51"/>
      <c r="Y1199" s="51"/>
      <c r="Z1199" s="51"/>
      <c r="AA1199" s="51"/>
    </row>
    <row r="1200" spans="1:27" ht="11.65" customHeight="1">
      <c r="A1200" s="53">
        <v>1080</v>
      </c>
      <c r="C1200" s="101"/>
      <c r="F1200" s="101" t="s">
        <v>270</v>
      </c>
      <c r="G1200" s="3" t="s">
        <v>639</v>
      </c>
      <c r="H1200" s="59"/>
      <c r="I1200" s="7">
        <v>37182389.829999998</v>
      </c>
      <c r="J1200" s="7">
        <v>28664227.762846224</v>
      </c>
      <c r="K1200" s="103">
        <v>8518162.0671537742</v>
      </c>
      <c r="L1200" s="7">
        <v>452225.88660256192</v>
      </c>
      <c r="M1200" s="7">
        <v>8970387.9537563361</v>
      </c>
      <c r="O1200" s="51"/>
      <c r="P1200" s="51"/>
      <c r="Q1200" s="51"/>
      <c r="R1200" s="51"/>
      <c r="S1200" s="51"/>
      <c r="T1200" s="51"/>
      <c r="U1200" s="51"/>
      <c r="V1200" s="51"/>
      <c r="W1200" s="51"/>
      <c r="X1200" s="51"/>
      <c r="Y1200" s="51"/>
      <c r="Z1200" s="51"/>
      <c r="AA1200" s="51"/>
    </row>
    <row r="1201" spans="1:27" ht="11.65" customHeight="1">
      <c r="A1201" s="53">
        <v>1081</v>
      </c>
      <c r="C1201" s="101"/>
      <c r="F1201" s="101" t="s">
        <v>270</v>
      </c>
      <c r="G1201" s="3" t="s">
        <v>569</v>
      </c>
      <c r="H1201" s="59"/>
      <c r="I1201" s="7">
        <v>0</v>
      </c>
      <c r="J1201" s="7">
        <v>0</v>
      </c>
      <c r="K1201" s="103">
        <v>0</v>
      </c>
      <c r="L1201" s="7">
        <v>0</v>
      </c>
      <c r="M1201" s="7">
        <v>0</v>
      </c>
      <c r="O1201" s="51"/>
      <c r="P1201" s="51"/>
      <c r="Q1201" s="51"/>
      <c r="R1201" s="51"/>
      <c r="S1201" s="51"/>
      <c r="T1201" s="51"/>
      <c r="U1201" s="51"/>
      <c r="V1201" s="51"/>
      <c r="W1201" s="51"/>
      <c r="X1201" s="51"/>
      <c r="Y1201" s="51"/>
      <c r="Z1201" s="51"/>
      <c r="AA1201" s="51"/>
    </row>
    <row r="1202" spans="1:27" ht="11.65" customHeight="1">
      <c r="A1202" s="53">
        <v>1082</v>
      </c>
      <c r="C1202" s="101"/>
      <c r="H1202" s="59" t="s">
        <v>285</v>
      </c>
      <c r="I1202" s="106">
        <v>238763557.26999998</v>
      </c>
      <c r="J1202" s="106">
        <v>229076939.56830823</v>
      </c>
      <c r="K1202" s="106">
        <v>9686617.7016917858</v>
      </c>
      <c r="L1202" s="106">
        <v>-436111.32934951619</v>
      </c>
      <c r="M1202" s="106">
        <v>9250506.3723422699</v>
      </c>
      <c r="O1202" s="51"/>
      <c r="P1202" s="51"/>
      <c r="Q1202" s="51"/>
      <c r="R1202" s="51"/>
      <c r="S1202" s="51"/>
      <c r="T1202" s="51"/>
      <c r="U1202" s="51"/>
      <c r="V1202" s="51"/>
      <c r="W1202" s="51"/>
      <c r="X1202" s="51"/>
      <c r="Y1202" s="51"/>
      <c r="Z1202" s="51"/>
      <c r="AA1202" s="51"/>
    </row>
    <row r="1203" spans="1:27" ht="11.65" customHeight="1">
      <c r="A1203" s="53">
        <v>1083</v>
      </c>
      <c r="C1203" s="101"/>
      <c r="H1203" s="59"/>
      <c r="I1203" s="7"/>
      <c r="J1203" s="7"/>
      <c r="K1203" s="7"/>
      <c r="L1203" s="7"/>
      <c r="M1203" s="7"/>
      <c r="O1203" s="51"/>
      <c r="P1203" s="51"/>
      <c r="Q1203" s="51"/>
      <c r="R1203" s="51"/>
      <c r="S1203" s="51"/>
      <c r="T1203" s="51"/>
      <c r="U1203" s="51"/>
      <c r="V1203" s="51"/>
      <c r="W1203" s="51"/>
      <c r="X1203" s="51"/>
      <c r="Y1203" s="51"/>
      <c r="Z1203" s="51"/>
      <c r="AA1203" s="51"/>
    </row>
    <row r="1204" spans="1:27" ht="11.65" customHeight="1">
      <c r="A1204" s="53">
        <v>1084</v>
      </c>
      <c r="C1204" s="101" t="s">
        <v>286</v>
      </c>
      <c r="D1204" s="3" t="s">
        <v>287</v>
      </c>
      <c r="H1204" s="59"/>
      <c r="I1204" s="7"/>
      <c r="J1204" s="7"/>
      <c r="K1204" s="7"/>
      <c r="L1204" s="7"/>
      <c r="M1204" s="7"/>
      <c r="O1204" s="51"/>
      <c r="P1204" s="51"/>
      <c r="Q1204" s="51"/>
      <c r="R1204" s="51"/>
      <c r="S1204" s="51"/>
      <c r="T1204" s="51"/>
      <c r="U1204" s="51"/>
      <c r="V1204" s="51"/>
      <c r="W1204" s="51"/>
      <c r="X1204" s="51"/>
      <c r="Y1204" s="51"/>
      <c r="Z1204" s="51"/>
      <c r="AA1204" s="51"/>
    </row>
    <row r="1205" spans="1:27" ht="11.65" customHeight="1">
      <c r="A1205" s="53">
        <v>1085</v>
      </c>
      <c r="C1205" s="101"/>
      <c r="F1205" s="101" t="s">
        <v>270</v>
      </c>
      <c r="G1205" s="3" t="s">
        <v>635</v>
      </c>
      <c r="H1205" s="59"/>
      <c r="I1205" s="7">
        <v>0</v>
      </c>
      <c r="J1205" s="7">
        <v>0</v>
      </c>
      <c r="K1205" s="103">
        <v>0</v>
      </c>
      <c r="L1205" s="7">
        <v>0</v>
      </c>
      <c r="M1205" s="7">
        <v>0</v>
      </c>
      <c r="O1205" s="51"/>
      <c r="P1205" s="51"/>
      <c r="Q1205" s="51"/>
      <c r="R1205" s="51"/>
      <c r="S1205" s="51"/>
      <c r="T1205" s="51"/>
      <c r="U1205" s="51"/>
      <c r="V1205" s="51"/>
      <c r="W1205" s="51"/>
      <c r="X1205" s="51"/>
      <c r="Y1205" s="51"/>
      <c r="Z1205" s="51"/>
      <c r="AA1205" s="51"/>
    </row>
    <row r="1206" spans="1:27" ht="11.65" customHeight="1">
      <c r="A1206" s="53">
        <v>1086</v>
      </c>
      <c r="C1206" s="101"/>
      <c r="H1206" s="59"/>
      <c r="I1206" s="106">
        <v>0</v>
      </c>
      <c r="J1206" s="106">
        <v>0</v>
      </c>
      <c r="K1206" s="106">
        <v>0</v>
      </c>
      <c r="L1206" s="106">
        <v>0</v>
      </c>
      <c r="M1206" s="106">
        <v>0</v>
      </c>
      <c r="O1206" s="51"/>
      <c r="P1206" s="51"/>
      <c r="Q1206" s="51"/>
      <c r="R1206" s="51"/>
      <c r="S1206" s="51"/>
      <c r="T1206" s="51"/>
      <c r="U1206" s="51"/>
      <c r="V1206" s="51"/>
      <c r="W1206" s="51"/>
      <c r="X1206" s="51"/>
      <c r="Y1206" s="51"/>
      <c r="Z1206" s="51"/>
      <c r="AA1206" s="51"/>
    </row>
    <row r="1207" spans="1:27" ht="11.65" customHeight="1">
      <c r="A1207" s="53">
        <v>1087</v>
      </c>
      <c r="C1207" s="101"/>
      <c r="H1207" s="59"/>
      <c r="I1207" s="7"/>
      <c r="J1207" s="7"/>
      <c r="K1207" s="7"/>
      <c r="L1207" s="7"/>
      <c r="M1207" s="7"/>
      <c r="O1207" s="51"/>
      <c r="P1207" s="51"/>
      <c r="Q1207" s="51"/>
      <c r="R1207" s="51"/>
      <c r="S1207" s="51"/>
      <c r="T1207" s="51"/>
      <c r="U1207" s="51"/>
      <c r="V1207" s="51"/>
      <c r="W1207" s="51"/>
      <c r="X1207" s="51"/>
      <c r="Y1207" s="51"/>
      <c r="Z1207" s="51"/>
      <c r="AA1207" s="51"/>
    </row>
    <row r="1208" spans="1:27" ht="11.65" customHeight="1">
      <c r="A1208" s="53">
        <v>1088</v>
      </c>
      <c r="C1208" s="101" t="s">
        <v>288</v>
      </c>
      <c r="D1208" s="3" t="s">
        <v>289</v>
      </c>
      <c r="H1208" s="59"/>
      <c r="I1208" s="7"/>
      <c r="J1208" s="7"/>
      <c r="K1208" s="7"/>
      <c r="L1208" s="7"/>
      <c r="M1208" s="7"/>
      <c r="O1208" s="51"/>
      <c r="P1208" s="51"/>
      <c r="Q1208" s="51"/>
      <c r="R1208" s="51"/>
      <c r="S1208" s="51"/>
      <c r="T1208" s="51"/>
      <c r="U1208" s="51"/>
      <c r="V1208" s="51"/>
      <c r="W1208" s="51"/>
      <c r="X1208" s="51"/>
      <c r="Y1208" s="51"/>
      <c r="Z1208" s="51"/>
      <c r="AA1208" s="51"/>
    </row>
    <row r="1209" spans="1:27" ht="11.65" customHeight="1">
      <c r="A1209" s="53">
        <v>1089</v>
      </c>
      <c r="C1209" s="101"/>
      <c r="F1209" s="101" t="s">
        <v>270</v>
      </c>
      <c r="G1209" s="3" t="s">
        <v>635</v>
      </c>
      <c r="H1209" s="59"/>
      <c r="I1209" s="7">
        <v>0</v>
      </c>
      <c r="J1209" s="7">
        <v>0</v>
      </c>
      <c r="K1209" s="103">
        <v>0</v>
      </c>
      <c r="L1209" s="7">
        <v>0</v>
      </c>
      <c r="M1209" s="7">
        <v>0</v>
      </c>
      <c r="O1209" s="51"/>
      <c r="P1209" s="51"/>
      <c r="Q1209" s="51"/>
      <c r="R1209" s="51"/>
      <c r="S1209" s="51"/>
      <c r="T1209" s="51"/>
      <c r="U1209" s="51"/>
      <c r="V1209" s="51"/>
      <c r="W1209" s="51"/>
      <c r="X1209" s="51"/>
      <c r="Y1209" s="51"/>
      <c r="Z1209" s="51"/>
      <c r="AA1209" s="51"/>
    </row>
    <row r="1210" spans="1:27" ht="11.65" customHeight="1">
      <c r="A1210" s="53">
        <v>1090</v>
      </c>
      <c r="C1210" s="101"/>
      <c r="E1210" s="57"/>
      <c r="F1210" s="101" t="s">
        <v>270</v>
      </c>
      <c r="G1210" s="3" t="s">
        <v>649</v>
      </c>
      <c r="H1210" s="59"/>
      <c r="I1210" s="7">
        <v>0</v>
      </c>
      <c r="J1210" s="7">
        <v>0</v>
      </c>
      <c r="K1210" s="103">
        <v>0</v>
      </c>
      <c r="L1210" s="7">
        <v>0</v>
      </c>
      <c r="M1210" s="7">
        <v>0</v>
      </c>
      <c r="O1210" s="51"/>
      <c r="P1210" s="51"/>
      <c r="Q1210" s="51"/>
      <c r="R1210" s="51"/>
      <c r="S1210" s="51"/>
      <c r="T1210" s="51"/>
      <c r="U1210" s="51"/>
      <c r="V1210" s="51"/>
      <c r="W1210" s="51"/>
      <c r="X1210" s="51"/>
      <c r="Y1210" s="51"/>
      <c r="Z1210" s="51"/>
      <c r="AA1210" s="51"/>
    </row>
    <row r="1211" spans="1:27" ht="11.65" customHeight="1">
      <c r="A1211" s="53">
        <v>1091</v>
      </c>
      <c r="C1211" s="101"/>
      <c r="E1211" s="57"/>
      <c r="F1211" s="101" t="s">
        <v>270</v>
      </c>
      <c r="G1211" s="3" t="s">
        <v>634</v>
      </c>
      <c r="H1211" s="59"/>
      <c r="I1211" s="7">
        <v>28867458.199999999</v>
      </c>
      <c r="J1211" s="7">
        <v>22254174.639189482</v>
      </c>
      <c r="K1211" s="103">
        <v>6613283.5608105185</v>
      </c>
      <c r="L1211" s="7">
        <v>104567.42285622284</v>
      </c>
      <c r="M1211" s="7">
        <v>6717850.9836667413</v>
      </c>
      <c r="O1211" s="51"/>
      <c r="P1211" s="51"/>
      <c r="Q1211" s="51"/>
      <c r="R1211" s="51"/>
      <c r="S1211" s="51"/>
      <c r="T1211" s="51"/>
      <c r="U1211" s="51"/>
      <c r="V1211" s="51"/>
      <c r="W1211" s="51"/>
      <c r="X1211" s="51"/>
      <c r="Y1211" s="51"/>
      <c r="Z1211" s="51"/>
      <c r="AA1211" s="51"/>
    </row>
    <row r="1212" spans="1:27" ht="11.65" customHeight="1">
      <c r="A1212" s="53">
        <v>1092</v>
      </c>
      <c r="C1212" s="101"/>
      <c r="E1212" s="57"/>
      <c r="F1212" s="101" t="s">
        <v>270</v>
      </c>
      <c r="G1212" s="3" t="s">
        <v>636</v>
      </c>
      <c r="H1212" s="59"/>
      <c r="I1212" s="7">
        <v>6967643.3700000001</v>
      </c>
      <c r="J1212" s="7">
        <v>6967643.3700000001</v>
      </c>
      <c r="K1212" s="103">
        <v>0</v>
      </c>
      <c r="L1212" s="7">
        <v>0</v>
      </c>
      <c r="M1212" s="7">
        <v>0</v>
      </c>
      <c r="O1212" s="51"/>
      <c r="P1212" s="51"/>
      <c r="Q1212" s="51"/>
      <c r="R1212" s="51"/>
      <c r="S1212" s="51"/>
      <c r="T1212" s="51"/>
      <c r="U1212" s="51"/>
      <c r="V1212" s="51"/>
      <c r="W1212" s="51"/>
      <c r="X1212" s="51"/>
      <c r="Y1212" s="51"/>
      <c r="Z1212" s="51"/>
      <c r="AA1212" s="51"/>
    </row>
    <row r="1213" spans="1:27" ht="11.65" customHeight="1">
      <c r="A1213" s="53">
        <v>1093</v>
      </c>
      <c r="C1213" s="101"/>
      <c r="F1213" s="101" t="s">
        <v>270</v>
      </c>
      <c r="G1213" s="3" t="s">
        <v>634</v>
      </c>
      <c r="H1213" s="59"/>
      <c r="I1213" s="7">
        <v>0</v>
      </c>
      <c r="J1213" s="7">
        <v>0</v>
      </c>
      <c r="K1213" s="103">
        <v>0</v>
      </c>
      <c r="L1213" s="7">
        <v>0</v>
      </c>
      <c r="M1213" s="7">
        <v>0</v>
      </c>
      <c r="O1213" s="51"/>
      <c r="P1213" s="51"/>
      <c r="Q1213" s="51"/>
      <c r="R1213" s="51"/>
      <c r="S1213" s="51"/>
      <c r="T1213" s="51"/>
      <c r="U1213" s="51"/>
      <c r="V1213" s="51"/>
      <c r="W1213" s="51"/>
      <c r="X1213" s="51"/>
      <c r="Y1213" s="51"/>
      <c r="Z1213" s="51"/>
      <c r="AA1213" s="51"/>
    </row>
    <row r="1214" spans="1:27" ht="11.65" customHeight="1">
      <c r="A1214" s="53">
        <v>1094</v>
      </c>
      <c r="C1214" s="101"/>
      <c r="F1214" s="101" t="s">
        <v>270</v>
      </c>
      <c r="G1214" s="3" t="s">
        <v>636</v>
      </c>
      <c r="H1214" s="59"/>
      <c r="I1214" s="7">
        <v>0</v>
      </c>
      <c r="J1214" s="7">
        <v>0</v>
      </c>
      <c r="K1214" s="103">
        <v>0</v>
      </c>
      <c r="L1214" s="7">
        <v>0</v>
      </c>
      <c r="M1214" s="7">
        <v>0</v>
      </c>
      <c r="O1214" s="51"/>
      <c r="P1214" s="51"/>
      <c r="Q1214" s="51"/>
      <c r="R1214" s="51"/>
      <c r="S1214" s="51"/>
      <c r="T1214" s="51"/>
      <c r="U1214" s="51"/>
      <c r="V1214" s="51"/>
      <c r="W1214" s="51"/>
      <c r="X1214" s="51"/>
      <c r="Y1214" s="51"/>
      <c r="Z1214" s="51"/>
      <c r="AA1214" s="51"/>
    </row>
    <row r="1215" spans="1:27" ht="11.65" customHeight="1">
      <c r="A1215" s="53">
        <v>1095</v>
      </c>
      <c r="C1215" s="101"/>
      <c r="H1215" s="59" t="s">
        <v>285</v>
      </c>
      <c r="I1215" s="106">
        <v>35835101.57</v>
      </c>
      <c r="J1215" s="106">
        <v>29221818.009189483</v>
      </c>
      <c r="K1215" s="106">
        <v>6613283.5608105185</v>
      </c>
      <c r="L1215" s="106">
        <v>104567.42285622284</v>
      </c>
      <c r="M1215" s="106">
        <v>6717850.9836667413</v>
      </c>
      <c r="O1215" s="51"/>
      <c r="P1215" s="51"/>
      <c r="Q1215" s="51"/>
      <c r="R1215" s="51"/>
      <c r="S1215" s="51"/>
      <c r="T1215" s="51"/>
      <c r="U1215" s="51"/>
      <c r="V1215" s="51"/>
      <c r="W1215" s="51"/>
      <c r="X1215" s="51"/>
      <c r="Y1215" s="51"/>
      <c r="Z1215" s="51"/>
      <c r="AA1215" s="51"/>
    </row>
    <row r="1216" spans="1:27" ht="11.65" customHeight="1">
      <c r="A1216" s="53">
        <v>1096</v>
      </c>
      <c r="C1216" s="101"/>
      <c r="H1216" s="59"/>
      <c r="I1216" s="7"/>
      <c r="J1216" s="7"/>
      <c r="K1216" s="7"/>
      <c r="L1216" s="7"/>
      <c r="M1216" s="7"/>
      <c r="O1216" s="51"/>
      <c r="P1216" s="51"/>
      <c r="Q1216" s="51"/>
      <c r="R1216" s="51"/>
      <c r="S1216" s="51"/>
      <c r="T1216" s="51"/>
      <c r="U1216" s="51"/>
      <c r="V1216" s="51"/>
      <c r="W1216" s="51"/>
      <c r="X1216" s="51"/>
      <c r="Y1216" s="51"/>
      <c r="Z1216" s="51"/>
      <c r="AA1216" s="51"/>
    </row>
    <row r="1217" spans="1:27" ht="11.65" customHeight="1">
      <c r="A1217" s="53">
        <v>1097</v>
      </c>
      <c r="C1217" s="101" t="s">
        <v>290</v>
      </c>
      <c r="D1217" s="3" t="s">
        <v>291</v>
      </c>
      <c r="H1217" s="59"/>
      <c r="I1217" s="7"/>
      <c r="J1217" s="7"/>
      <c r="K1217" s="7"/>
      <c r="L1217" s="7"/>
      <c r="M1217" s="7"/>
      <c r="O1217" s="51"/>
      <c r="P1217" s="51"/>
      <c r="Q1217" s="51"/>
      <c r="R1217" s="51"/>
      <c r="S1217" s="51"/>
      <c r="T1217" s="51"/>
      <c r="U1217" s="51"/>
      <c r="V1217" s="51"/>
      <c r="W1217" s="51"/>
      <c r="X1217" s="51"/>
      <c r="Y1217" s="51"/>
      <c r="Z1217" s="51"/>
      <c r="AA1217" s="51"/>
    </row>
    <row r="1218" spans="1:27" ht="11.65" customHeight="1">
      <c r="A1218" s="53">
        <v>1098</v>
      </c>
      <c r="C1218" s="101"/>
      <c r="F1218" s="101" t="s">
        <v>270</v>
      </c>
      <c r="G1218" s="3" t="s">
        <v>649</v>
      </c>
      <c r="H1218" s="59"/>
      <c r="I1218" s="7">
        <v>0</v>
      </c>
      <c r="J1218" s="7">
        <v>0</v>
      </c>
      <c r="K1218" s="103">
        <v>0</v>
      </c>
      <c r="L1218" s="7">
        <v>0</v>
      </c>
      <c r="M1218" s="7">
        <v>0</v>
      </c>
      <c r="O1218" s="51"/>
      <c r="P1218" s="51"/>
      <c r="Q1218" s="51"/>
      <c r="R1218" s="51"/>
      <c r="S1218" s="51"/>
      <c r="T1218" s="51"/>
      <c r="U1218" s="51"/>
      <c r="V1218" s="51"/>
      <c r="W1218" s="51"/>
      <c r="X1218" s="51"/>
      <c r="Y1218" s="51"/>
      <c r="Z1218" s="51"/>
      <c r="AA1218" s="51"/>
    </row>
    <row r="1219" spans="1:27" ht="11.65" customHeight="1">
      <c r="A1219" s="53">
        <v>1099</v>
      </c>
      <c r="C1219" s="101"/>
      <c r="F1219" s="101" t="s">
        <v>270</v>
      </c>
      <c r="G1219" s="3" t="s">
        <v>249</v>
      </c>
      <c r="H1219" s="59"/>
      <c r="I1219" s="7">
        <v>0</v>
      </c>
      <c r="J1219" s="7">
        <v>0</v>
      </c>
      <c r="K1219" s="103">
        <v>0</v>
      </c>
      <c r="L1219" s="7">
        <v>0</v>
      </c>
      <c r="M1219" s="7">
        <v>0</v>
      </c>
      <c r="O1219" s="51"/>
      <c r="P1219" s="51"/>
      <c r="Q1219" s="51"/>
      <c r="R1219" s="51"/>
      <c r="S1219" s="51"/>
      <c r="T1219" s="51"/>
      <c r="U1219" s="51"/>
      <c r="V1219" s="51"/>
      <c r="W1219" s="51"/>
      <c r="X1219" s="51"/>
      <c r="Y1219" s="51"/>
      <c r="Z1219" s="51"/>
      <c r="AA1219" s="51"/>
    </row>
    <row r="1220" spans="1:27" ht="11.65" customHeight="1">
      <c r="A1220" s="53">
        <v>1100</v>
      </c>
      <c r="C1220" s="101"/>
      <c r="F1220" s="101" t="s">
        <v>270</v>
      </c>
      <c r="G1220" s="3" t="s">
        <v>634</v>
      </c>
      <c r="H1220" s="59"/>
      <c r="I1220" s="7">
        <v>40741581.700000003</v>
      </c>
      <c r="J1220" s="7">
        <v>31408039.736197017</v>
      </c>
      <c r="K1220" s="103">
        <v>9333541.9638029877</v>
      </c>
      <c r="L1220" s="7">
        <v>-11237.268482269719</v>
      </c>
      <c r="M1220" s="7">
        <v>9322304.695320718</v>
      </c>
      <c r="O1220" s="51"/>
      <c r="P1220" s="51"/>
      <c r="Q1220" s="51"/>
      <c r="R1220" s="51"/>
      <c r="S1220" s="51"/>
      <c r="T1220" s="51"/>
      <c r="U1220" s="51"/>
      <c r="V1220" s="51"/>
      <c r="W1220" s="51"/>
      <c r="X1220" s="51"/>
      <c r="Y1220" s="51"/>
      <c r="Z1220" s="51"/>
      <c r="AA1220" s="51"/>
    </row>
    <row r="1221" spans="1:27" ht="11.65" customHeight="1">
      <c r="A1221" s="53">
        <v>1101</v>
      </c>
      <c r="C1221" s="101"/>
      <c r="F1221" s="101" t="s">
        <v>270</v>
      </c>
      <c r="G1221" s="3" t="s">
        <v>636</v>
      </c>
      <c r="H1221" s="59"/>
      <c r="I1221" s="7">
        <v>86530986.420000002</v>
      </c>
      <c r="J1221" s="7">
        <v>86530986.420000002</v>
      </c>
      <c r="K1221" s="103">
        <v>0</v>
      </c>
      <c r="L1221" s="7">
        <v>0</v>
      </c>
      <c r="M1221" s="7">
        <v>0</v>
      </c>
      <c r="O1221" s="51"/>
      <c r="P1221" s="51"/>
      <c r="Q1221" s="51"/>
      <c r="R1221" s="51"/>
      <c r="S1221" s="51"/>
      <c r="T1221" s="51"/>
      <c r="U1221" s="51"/>
      <c r="V1221" s="51"/>
      <c r="W1221" s="51"/>
      <c r="X1221" s="51"/>
      <c r="Y1221" s="51"/>
      <c r="Z1221" s="51"/>
      <c r="AA1221" s="51"/>
    </row>
    <row r="1222" spans="1:27" ht="11.65" customHeight="1">
      <c r="A1222" s="53">
        <v>1102</v>
      </c>
      <c r="C1222" s="101"/>
      <c r="F1222" s="101" t="s">
        <v>270</v>
      </c>
      <c r="G1222" s="3" t="s">
        <v>636</v>
      </c>
      <c r="H1222" s="59"/>
      <c r="I1222" s="7">
        <v>0</v>
      </c>
      <c r="J1222" s="7">
        <v>0</v>
      </c>
      <c r="K1222" s="103">
        <v>0</v>
      </c>
      <c r="L1222" s="7">
        <v>0</v>
      </c>
      <c r="M1222" s="7">
        <v>0</v>
      </c>
      <c r="O1222" s="51"/>
      <c r="P1222" s="51"/>
      <c r="Q1222" s="51"/>
      <c r="R1222" s="51"/>
      <c r="S1222" s="51"/>
      <c r="T1222" s="51"/>
      <c r="U1222" s="51"/>
      <c r="V1222" s="51"/>
      <c r="W1222" s="51"/>
      <c r="X1222" s="51"/>
      <c r="Y1222" s="51"/>
      <c r="Z1222" s="51"/>
      <c r="AA1222" s="51"/>
    </row>
    <row r="1223" spans="1:27" ht="11.65" customHeight="1">
      <c r="A1223" s="53">
        <v>1103</v>
      </c>
      <c r="C1223" s="101"/>
      <c r="F1223" s="101" t="s">
        <v>270</v>
      </c>
      <c r="G1223" s="3" t="s">
        <v>636</v>
      </c>
      <c r="H1223" s="59"/>
      <c r="I1223" s="7">
        <v>0</v>
      </c>
      <c r="J1223" s="7">
        <v>0</v>
      </c>
      <c r="K1223" s="103">
        <v>0</v>
      </c>
      <c r="L1223" s="7">
        <v>0</v>
      </c>
      <c r="M1223" s="7">
        <v>0</v>
      </c>
      <c r="O1223" s="51"/>
      <c r="P1223" s="51"/>
      <c r="Q1223" s="51"/>
      <c r="R1223" s="51"/>
      <c r="S1223" s="51"/>
      <c r="T1223" s="51"/>
      <c r="U1223" s="51"/>
      <c r="V1223" s="51"/>
      <c r="W1223" s="51"/>
      <c r="X1223" s="51"/>
      <c r="Y1223" s="51"/>
      <c r="Z1223" s="51"/>
      <c r="AA1223" s="51"/>
    </row>
    <row r="1224" spans="1:27" ht="11.65" customHeight="1">
      <c r="A1224" s="53">
        <v>1104</v>
      </c>
      <c r="C1224" s="101"/>
      <c r="H1224" s="59" t="s">
        <v>285</v>
      </c>
      <c r="I1224" s="106">
        <v>127272568.12</v>
      </c>
      <c r="J1224" s="106">
        <v>117939026.15619701</v>
      </c>
      <c r="K1224" s="106">
        <v>9333541.9638029877</v>
      </c>
      <c r="L1224" s="106">
        <v>-11237.268482269719</v>
      </c>
      <c r="M1224" s="106">
        <v>9322304.695320718</v>
      </c>
      <c r="O1224" s="51"/>
      <c r="P1224" s="51"/>
      <c r="Q1224" s="51"/>
      <c r="R1224" s="51"/>
      <c r="S1224" s="51"/>
      <c r="T1224" s="51"/>
      <c r="U1224" s="51"/>
      <c r="V1224" s="51"/>
      <c r="W1224" s="51"/>
      <c r="X1224" s="51"/>
      <c r="Y1224" s="51"/>
      <c r="Z1224" s="51"/>
      <c r="AA1224" s="51"/>
    </row>
    <row r="1225" spans="1:27" ht="11.65" customHeight="1">
      <c r="A1225" s="53">
        <v>1105</v>
      </c>
      <c r="C1225" s="101"/>
      <c r="H1225" s="59"/>
      <c r="I1225" s="7"/>
      <c r="J1225" s="7"/>
      <c r="K1225" s="7"/>
      <c r="L1225" s="7"/>
      <c r="M1225" s="7"/>
      <c r="O1225" s="51"/>
      <c r="P1225" s="51"/>
      <c r="Q1225" s="51"/>
      <c r="R1225" s="51"/>
      <c r="S1225" s="51"/>
      <c r="T1225" s="51"/>
      <c r="U1225" s="51"/>
      <c r="V1225" s="51"/>
      <c r="W1225" s="51"/>
      <c r="X1225" s="51"/>
      <c r="Y1225" s="51"/>
      <c r="Z1225" s="51"/>
      <c r="AA1225" s="51"/>
    </row>
    <row r="1226" spans="1:27" ht="11.65" customHeight="1">
      <c r="A1226" s="53">
        <v>1106</v>
      </c>
      <c r="C1226" s="101" t="s">
        <v>292</v>
      </c>
      <c r="D1226" s="3" t="s">
        <v>12</v>
      </c>
      <c r="H1226" s="59"/>
      <c r="I1226" s="7"/>
      <c r="J1226" s="7"/>
      <c r="K1226" s="7"/>
      <c r="L1226" s="7"/>
      <c r="M1226" s="7"/>
      <c r="O1226" s="51"/>
      <c r="P1226" s="51"/>
      <c r="Q1226" s="51"/>
      <c r="R1226" s="51"/>
      <c r="S1226" s="51"/>
      <c r="T1226" s="51"/>
      <c r="U1226" s="51"/>
      <c r="V1226" s="51"/>
      <c r="W1226" s="51"/>
      <c r="X1226" s="51"/>
      <c r="Y1226" s="51"/>
      <c r="Z1226" s="51"/>
      <c r="AA1226" s="51"/>
    </row>
    <row r="1227" spans="1:27" ht="11.65" customHeight="1">
      <c r="A1227" s="53">
        <v>1107</v>
      </c>
      <c r="C1227" s="101"/>
      <c r="F1227" s="101" t="s">
        <v>640</v>
      </c>
      <c r="G1227" s="3" t="s">
        <v>635</v>
      </c>
      <c r="H1227" s="59"/>
      <c r="I1227" s="7">
        <v>0</v>
      </c>
      <c r="J1227" s="7">
        <v>0</v>
      </c>
      <c r="K1227" s="103">
        <v>0</v>
      </c>
      <c r="L1227" s="7">
        <v>0</v>
      </c>
      <c r="M1227" s="7">
        <v>0</v>
      </c>
      <c r="O1227" s="51"/>
      <c r="P1227" s="51"/>
      <c r="Q1227" s="51"/>
      <c r="R1227" s="51"/>
      <c r="S1227" s="51"/>
      <c r="T1227" s="51"/>
      <c r="U1227" s="51"/>
      <c r="V1227" s="51"/>
      <c r="W1227" s="51"/>
      <c r="X1227" s="51"/>
      <c r="Y1227" s="51"/>
      <c r="Z1227" s="51"/>
      <c r="AA1227" s="51"/>
    </row>
    <row r="1228" spans="1:27" ht="11.65" customHeight="1">
      <c r="A1228" s="53">
        <v>1108</v>
      </c>
      <c r="C1228" s="101"/>
      <c r="F1228" s="101" t="s">
        <v>640</v>
      </c>
      <c r="G1228" s="3" t="s">
        <v>649</v>
      </c>
      <c r="H1228" s="59"/>
      <c r="I1228" s="7">
        <v>0</v>
      </c>
      <c r="J1228" s="7">
        <v>0</v>
      </c>
      <c r="K1228" s="103">
        <v>0</v>
      </c>
      <c r="L1228" s="7">
        <v>0</v>
      </c>
      <c r="M1228" s="7">
        <v>0</v>
      </c>
      <c r="O1228" s="51"/>
      <c r="P1228" s="51"/>
      <c r="Q1228" s="51"/>
      <c r="R1228" s="51"/>
      <c r="S1228" s="51"/>
      <c r="T1228" s="51"/>
      <c r="U1228" s="51"/>
      <c r="V1228" s="51"/>
      <c r="W1228" s="51"/>
      <c r="X1228" s="51"/>
      <c r="Y1228" s="51"/>
      <c r="Z1228" s="51"/>
      <c r="AA1228" s="51"/>
    </row>
    <row r="1229" spans="1:27" ht="11.65" customHeight="1">
      <c r="A1229" s="53">
        <v>1109</v>
      </c>
      <c r="C1229" s="101"/>
      <c r="F1229" s="101" t="s">
        <v>640</v>
      </c>
      <c r="G1229" s="3" t="s">
        <v>634</v>
      </c>
      <c r="H1229" s="59"/>
      <c r="I1229" s="7">
        <v>23984243.489999998</v>
      </c>
      <c r="J1229" s="7">
        <v>18489661.941046938</v>
      </c>
      <c r="K1229" s="103">
        <v>5494581.5489530591</v>
      </c>
      <c r="L1229" s="7">
        <v>174568.45621925779</v>
      </c>
      <c r="M1229" s="7">
        <v>5669150.0051723169</v>
      </c>
      <c r="O1229" s="51"/>
      <c r="P1229" s="51"/>
      <c r="Q1229" s="51"/>
      <c r="R1229" s="51"/>
      <c r="S1229" s="51"/>
      <c r="T1229" s="51"/>
      <c r="U1229" s="51"/>
      <c r="V1229" s="51"/>
      <c r="W1229" s="51"/>
      <c r="X1229" s="51"/>
      <c r="Y1229" s="51"/>
      <c r="Z1229" s="51"/>
      <c r="AA1229" s="51"/>
    </row>
    <row r="1230" spans="1:27" ht="11.65" customHeight="1">
      <c r="A1230" s="53">
        <v>1110</v>
      </c>
      <c r="C1230" s="101"/>
      <c r="F1230" s="101" t="s">
        <v>640</v>
      </c>
      <c r="G1230" s="3" t="s">
        <v>636</v>
      </c>
      <c r="H1230" s="59"/>
      <c r="I1230" s="7">
        <v>78651610.409999996</v>
      </c>
      <c r="J1230" s="7">
        <v>78651610.409999996</v>
      </c>
      <c r="K1230" s="103">
        <v>0</v>
      </c>
      <c r="L1230" s="7">
        <v>0</v>
      </c>
      <c r="M1230" s="7">
        <v>0</v>
      </c>
      <c r="O1230" s="51"/>
      <c r="P1230" s="51"/>
      <c r="Q1230" s="51"/>
      <c r="R1230" s="51"/>
      <c r="S1230" s="51"/>
      <c r="T1230" s="51"/>
      <c r="U1230" s="51"/>
      <c r="V1230" s="51"/>
      <c r="W1230" s="51"/>
      <c r="X1230" s="51"/>
      <c r="Y1230" s="51"/>
      <c r="Z1230" s="51"/>
      <c r="AA1230" s="51"/>
    </row>
    <row r="1231" spans="1:27" ht="11.65" customHeight="1">
      <c r="A1231" s="53">
        <v>1111</v>
      </c>
      <c r="C1231" s="101"/>
      <c r="F1231" s="101" t="s">
        <v>640</v>
      </c>
      <c r="G1231" s="3" t="s">
        <v>639</v>
      </c>
      <c r="H1231" s="59"/>
      <c r="I1231" s="7">
        <v>1269203.07</v>
      </c>
      <c r="J1231" s="7">
        <v>978439.68723146652</v>
      </c>
      <c r="K1231" s="103">
        <v>290763.38276853354</v>
      </c>
      <c r="L1231" s="7">
        <v>2336.5061487496714</v>
      </c>
      <c r="M1231" s="7">
        <v>293099.88891728321</v>
      </c>
      <c r="O1231" s="51"/>
      <c r="P1231" s="51"/>
      <c r="Q1231" s="51"/>
      <c r="R1231" s="51"/>
      <c r="S1231" s="51"/>
      <c r="T1231" s="51"/>
      <c r="U1231" s="51"/>
      <c r="V1231" s="51"/>
      <c r="W1231" s="51"/>
      <c r="X1231" s="51"/>
      <c r="Y1231" s="51"/>
      <c r="Z1231" s="51"/>
      <c r="AA1231" s="51"/>
    </row>
    <row r="1232" spans="1:27" ht="11.65" customHeight="1">
      <c r="A1232" s="53">
        <v>1112</v>
      </c>
      <c r="C1232" s="101"/>
      <c r="F1232" s="101" t="s">
        <v>640</v>
      </c>
      <c r="G1232" s="3" t="s">
        <v>249</v>
      </c>
      <c r="H1232" s="59"/>
      <c r="I1232" s="7">
        <v>32238.47</v>
      </c>
      <c r="J1232" s="7">
        <v>29619.306468233073</v>
      </c>
      <c r="K1232" s="103">
        <v>2619.1635317669297</v>
      </c>
      <c r="L1232" s="7">
        <v>15.534028445147669</v>
      </c>
      <c r="M1232" s="7">
        <v>2634.6975602120774</v>
      </c>
      <c r="O1232" s="51"/>
      <c r="P1232" s="51"/>
      <c r="Q1232" s="51"/>
      <c r="R1232" s="51"/>
      <c r="S1232" s="51"/>
      <c r="T1232" s="51"/>
      <c r="U1232" s="51"/>
      <c r="V1232" s="51"/>
      <c r="W1232" s="51"/>
      <c r="X1232" s="51"/>
      <c r="Y1232" s="51"/>
      <c r="Z1232" s="51"/>
      <c r="AA1232" s="51"/>
    </row>
    <row r="1233" spans="1:27" ht="11.65" customHeight="1">
      <c r="A1233" s="53">
        <v>1113</v>
      </c>
      <c r="C1233" s="101"/>
      <c r="H1233" s="59" t="s">
        <v>285</v>
      </c>
      <c r="I1233" s="106">
        <v>103937295.43999998</v>
      </c>
      <c r="J1233" s="106">
        <v>98149331.344746634</v>
      </c>
      <c r="K1233" s="106">
        <v>5787964.0952533595</v>
      </c>
      <c r="L1233" s="106">
        <v>176920.4963964526</v>
      </c>
      <c r="M1233" s="106">
        <v>5964884.5916498117</v>
      </c>
      <c r="O1233" s="51"/>
      <c r="P1233" s="51"/>
      <c r="Q1233" s="51"/>
      <c r="R1233" s="51"/>
      <c r="S1233" s="51"/>
      <c r="T1233" s="51"/>
      <c r="U1233" s="51"/>
      <c r="V1233" s="51"/>
      <c r="W1233" s="51"/>
      <c r="X1233" s="51"/>
      <c r="Y1233" s="51"/>
      <c r="Z1233" s="51"/>
      <c r="AA1233" s="51"/>
    </row>
    <row r="1234" spans="1:27" ht="11.65" customHeight="1">
      <c r="A1234" s="53">
        <v>1114</v>
      </c>
      <c r="C1234" s="101"/>
      <c r="H1234" s="59"/>
      <c r="I1234" s="109"/>
      <c r="J1234" s="7"/>
      <c r="K1234" s="7"/>
      <c r="L1234" s="7"/>
      <c r="M1234" s="7"/>
      <c r="O1234" s="51"/>
      <c r="P1234" s="51"/>
      <c r="Q1234" s="51"/>
      <c r="R1234" s="51"/>
      <c r="S1234" s="51"/>
      <c r="T1234" s="51"/>
      <c r="U1234" s="51"/>
      <c r="V1234" s="51"/>
      <c r="W1234" s="51"/>
      <c r="X1234" s="51"/>
      <c r="Y1234" s="51"/>
      <c r="Z1234" s="51"/>
      <c r="AA1234" s="51"/>
    </row>
    <row r="1235" spans="1:27" ht="11.65" customHeight="1">
      <c r="A1235" s="53">
        <v>1115</v>
      </c>
      <c r="C1235" s="101"/>
      <c r="E1235" s="57"/>
      <c r="H1235" s="59"/>
      <c r="I1235" s="109"/>
      <c r="J1235" s="109"/>
      <c r="K1235" s="109"/>
      <c r="L1235" s="109"/>
      <c r="M1235" s="109"/>
      <c r="O1235" s="110"/>
      <c r="P1235" s="110"/>
      <c r="Q1235" s="110"/>
      <c r="R1235" s="110"/>
      <c r="S1235" s="110"/>
      <c r="T1235" s="110"/>
      <c r="U1235" s="51"/>
      <c r="V1235" s="110"/>
      <c r="W1235" s="110"/>
      <c r="X1235" s="110"/>
      <c r="Y1235" s="110"/>
      <c r="Z1235" s="110"/>
      <c r="AA1235" s="110"/>
    </row>
    <row r="1236" spans="1:27" ht="11.65" customHeight="1">
      <c r="A1236" s="53">
        <v>1116</v>
      </c>
      <c r="C1236" s="111"/>
      <c r="D1236" s="56"/>
      <c r="E1236" s="112"/>
      <c r="G1236" s="56"/>
      <c r="H1236" s="113"/>
      <c r="I1236" s="114"/>
      <c r="J1236" s="114"/>
      <c r="K1236" s="114"/>
      <c r="L1236" s="114"/>
      <c r="M1236" s="114"/>
      <c r="O1236" s="115"/>
      <c r="P1236" s="115"/>
      <c r="Q1236" s="115"/>
      <c r="R1236" s="115"/>
      <c r="S1236" s="115"/>
      <c r="T1236" s="115"/>
      <c r="U1236" s="51"/>
      <c r="V1236" s="115"/>
      <c r="W1236" s="115"/>
      <c r="X1236" s="115"/>
      <c r="Y1236" s="115"/>
      <c r="Z1236" s="115"/>
      <c r="AA1236" s="115"/>
    </row>
    <row r="1237" spans="1:27" ht="11.65" customHeight="1">
      <c r="A1237" s="53">
        <v>1117</v>
      </c>
      <c r="C1237" s="101">
        <v>403</v>
      </c>
      <c r="D1237" s="3" t="s">
        <v>293</v>
      </c>
      <c r="H1237" s="59"/>
      <c r="I1237" s="7"/>
      <c r="J1237" s="7"/>
      <c r="K1237" s="7"/>
      <c r="L1237" s="7"/>
      <c r="M1237" s="7"/>
      <c r="O1237" s="51"/>
      <c r="P1237" s="51"/>
      <c r="Q1237" s="51"/>
      <c r="R1237" s="51"/>
      <c r="S1237" s="51"/>
      <c r="T1237" s="51"/>
      <c r="U1237" s="51"/>
      <c r="V1237" s="51"/>
      <c r="W1237" s="51"/>
      <c r="X1237" s="51"/>
      <c r="Y1237" s="51"/>
      <c r="Z1237" s="51"/>
      <c r="AA1237" s="51"/>
    </row>
    <row r="1238" spans="1:27" ht="11.65" customHeight="1">
      <c r="A1238" s="53">
        <v>1118</v>
      </c>
      <c r="C1238" s="128">
        <v>360</v>
      </c>
      <c r="D1238" s="129" t="s">
        <v>294</v>
      </c>
      <c r="E1238" s="130"/>
      <c r="F1238" s="101" t="s">
        <v>633</v>
      </c>
      <c r="G1238" s="3" t="s">
        <v>569</v>
      </c>
      <c r="H1238" s="59"/>
      <c r="I1238" s="7">
        <v>412534.59</v>
      </c>
      <c r="J1238" s="7">
        <v>405413.43000000005</v>
      </c>
      <c r="K1238" s="103">
        <v>7121.16</v>
      </c>
      <c r="L1238" s="7">
        <v>596.62196783495801</v>
      </c>
      <c r="M1238" s="7">
        <v>7717.7819678349579</v>
      </c>
      <c r="O1238" s="51"/>
      <c r="P1238" s="51"/>
      <c r="Q1238" s="51"/>
      <c r="R1238" s="51"/>
      <c r="S1238" s="51"/>
      <c r="T1238" s="51"/>
      <c r="U1238" s="51"/>
      <c r="V1238" s="51"/>
      <c r="W1238" s="51"/>
      <c r="X1238" s="51"/>
      <c r="Y1238" s="51"/>
      <c r="Z1238" s="51"/>
      <c r="AA1238" s="51"/>
    </row>
    <row r="1239" spans="1:27" ht="11.65" customHeight="1">
      <c r="A1239" s="53">
        <v>1119</v>
      </c>
      <c r="C1239" s="128">
        <v>361</v>
      </c>
      <c r="D1239" s="131" t="s">
        <v>295</v>
      </c>
      <c r="E1239" s="129"/>
      <c r="F1239" s="101" t="s">
        <v>633</v>
      </c>
      <c r="G1239" s="3" t="s">
        <v>569</v>
      </c>
      <c r="H1239" s="59"/>
      <c r="I1239" s="7">
        <v>1949630.55</v>
      </c>
      <c r="J1239" s="7">
        <v>1881181.5</v>
      </c>
      <c r="K1239" s="103">
        <v>68449.05</v>
      </c>
      <c r="L1239" s="7">
        <v>24.139052554179216</v>
      </c>
      <c r="M1239" s="7">
        <v>68473.189052554182</v>
      </c>
      <c r="O1239" s="51"/>
      <c r="P1239" s="51"/>
      <c r="Q1239" s="51"/>
      <c r="R1239" s="51"/>
      <c r="S1239" s="51"/>
      <c r="T1239" s="51"/>
      <c r="U1239" s="51"/>
      <c r="V1239" s="51"/>
      <c r="W1239" s="51"/>
      <c r="X1239" s="51"/>
      <c r="Y1239" s="51"/>
      <c r="Z1239" s="51"/>
      <c r="AA1239" s="51"/>
    </row>
    <row r="1240" spans="1:27" ht="11.65" customHeight="1">
      <c r="A1240" s="53">
        <v>1120</v>
      </c>
      <c r="C1240" s="128">
        <v>362</v>
      </c>
      <c r="D1240" s="129" t="s">
        <v>296</v>
      </c>
      <c r="E1240" s="130"/>
      <c r="F1240" s="101" t="s">
        <v>633</v>
      </c>
      <c r="G1240" s="3" t="s">
        <v>569</v>
      </c>
      <c r="H1240" s="59"/>
      <c r="I1240" s="7">
        <v>-5439044.6899999995</v>
      </c>
      <c r="J1240" s="7">
        <v>-7083762.3899999997</v>
      </c>
      <c r="K1240" s="103">
        <v>1644717.7</v>
      </c>
      <c r="L1240" s="7">
        <v>13689.958667788422</v>
      </c>
      <c r="M1240" s="7">
        <v>1658407.6586677884</v>
      </c>
      <c r="O1240" s="51"/>
      <c r="P1240" s="51"/>
      <c r="Q1240" s="51"/>
      <c r="R1240" s="51"/>
      <c r="S1240" s="51"/>
      <c r="T1240" s="51"/>
      <c r="U1240" s="51"/>
      <c r="V1240" s="51"/>
      <c r="W1240" s="51"/>
      <c r="X1240" s="51"/>
      <c r="Y1240" s="51"/>
      <c r="Z1240" s="51"/>
      <c r="AA1240" s="51"/>
    </row>
    <row r="1241" spans="1:27" ht="11.65" customHeight="1">
      <c r="A1241" s="53">
        <v>1121</v>
      </c>
      <c r="C1241" s="128">
        <v>363</v>
      </c>
      <c r="D1241" s="129" t="s">
        <v>297</v>
      </c>
      <c r="E1241" s="130"/>
      <c r="F1241" s="101" t="s">
        <v>633</v>
      </c>
      <c r="G1241" s="3" t="s">
        <v>569</v>
      </c>
      <c r="H1241" s="59"/>
      <c r="I1241" s="7">
        <v>0</v>
      </c>
      <c r="J1241" s="7">
        <v>0</v>
      </c>
      <c r="K1241" s="103">
        <v>0</v>
      </c>
      <c r="L1241" s="7">
        <v>0</v>
      </c>
      <c r="M1241" s="7">
        <v>0</v>
      </c>
      <c r="O1241" s="51"/>
      <c r="P1241" s="51"/>
      <c r="Q1241" s="51"/>
      <c r="R1241" s="51"/>
      <c r="S1241" s="51"/>
      <c r="T1241" s="51"/>
      <c r="U1241" s="51"/>
      <c r="V1241" s="51"/>
      <c r="W1241" s="51"/>
      <c r="X1241" s="51"/>
      <c r="Y1241" s="51"/>
      <c r="Z1241" s="51"/>
      <c r="AA1241" s="51"/>
    </row>
    <row r="1242" spans="1:27" ht="11.65" customHeight="1">
      <c r="A1242" s="53">
        <v>1122</v>
      </c>
      <c r="C1242" s="128">
        <v>364</v>
      </c>
      <c r="D1242" s="131" t="s">
        <v>298</v>
      </c>
      <c r="E1242" s="130"/>
      <c r="F1242" s="101" t="s">
        <v>633</v>
      </c>
      <c r="G1242" s="3" t="s">
        <v>569</v>
      </c>
      <c r="H1242" s="59"/>
      <c r="I1242" s="7">
        <v>40870090.670000002</v>
      </c>
      <c r="J1242" s="7">
        <v>37101725.75</v>
      </c>
      <c r="K1242" s="103">
        <v>3768364.92</v>
      </c>
      <c r="L1242" s="7">
        <v>195747.09471361898</v>
      </c>
      <c r="M1242" s="7">
        <v>3964112.0147136189</v>
      </c>
      <c r="O1242" s="51"/>
      <c r="P1242" s="51"/>
      <c r="Q1242" s="51"/>
      <c r="R1242" s="51"/>
      <c r="S1242" s="51"/>
      <c r="T1242" s="51"/>
      <c r="U1242" s="51"/>
      <c r="V1242" s="51"/>
      <c r="W1242" s="51"/>
      <c r="X1242" s="51"/>
      <c r="Y1242" s="51"/>
      <c r="Z1242" s="51"/>
      <c r="AA1242" s="51"/>
    </row>
    <row r="1243" spans="1:27" ht="11.65" customHeight="1">
      <c r="A1243" s="53">
        <v>1123</v>
      </c>
      <c r="C1243" s="128">
        <v>365</v>
      </c>
      <c r="D1243" s="131" t="s">
        <v>299</v>
      </c>
      <c r="E1243" s="130"/>
      <c r="F1243" s="101" t="s">
        <v>633</v>
      </c>
      <c r="G1243" s="3" t="s">
        <v>569</v>
      </c>
      <c r="H1243" s="59"/>
      <c r="I1243" s="7">
        <v>19587535.75</v>
      </c>
      <c r="J1243" s="7">
        <v>17862300.420000002</v>
      </c>
      <c r="K1243" s="103">
        <v>1725235.33</v>
      </c>
      <c r="L1243" s="7">
        <v>15099.054917870555</v>
      </c>
      <c r="M1243" s="7">
        <v>1740334.3849178706</v>
      </c>
      <c r="O1243" s="51"/>
      <c r="P1243" s="51"/>
      <c r="Q1243" s="51"/>
      <c r="R1243" s="51"/>
      <c r="S1243" s="51"/>
      <c r="T1243" s="51"/>
      <c r="U1243" s="51"/>
      <c r="V1243" s="51"/>
      <c r="W1243" s="51"/>
      <c r="X1243" s="51"/>
      <c r="Y1243" s="51"/>
      <c r="Z1243" s="51"/>
      <c r="AA1243" s="51"/>
    </row>
    <row r="1244" spans="1:27" ht="11.65" customHeight="1">
      <c r="A1244" s="53">
        <v>1124</v>
      </c>
      <c r="C1244" s="128">
        <v>366</v>
      </c>
      <c r="D1244" s="131" t="s">
        <v>300</v>
      </c>
      <c r="E1244" s="129"/>
      <c r="F1244" s="101" t="s">
        <v>633</v>
      </c>
      <c r="G1244" s="3" t="s">
        <v>569</v>
      </c>
      <c r="H1244" s="59"/>
      <c r="I1244" s="7">
        <v>8787527.9699999988</v>
      </c>
      <c r="J1244" s="7">
        <v>8283118.709999999</v>
      </c>
      <c r="K1244" s="103">
        <v>504409.26</v>
      </c>
      <c r="L1244" s="7">
        <v>6805.7484639922041</v>
      </c>
      <c r="M1244" s="7">
        <v>511215.00846399221</v>
      </c>
      <c r="O1244" s="51"/>
      <c r="P1244" s="51"/>
      <c r="Q1244" s="51"/>
      <c r="R1244" s="51"/>
      <c r="S1244" s="51"/>
      <c r="T1244" s="51"/>
      <c r="U1244" s="51"/>
      <c r="V1244" s="51"/>
      <c r="W1244" s="51"/>
      <c r="X1244" s="51"/>
      <c r="Y1244" s="51"/>
      <c r="Z1244" s="51"/>
      <c r="AA1244" s="51"/>
    </row>
    <row r="1245" spans="1:27" ht="11.65" customHeight="1">
      <c r="A1245" s="53">
        <v>1125</v>
      </c>
      <c r="C1245" s="128">
        <v>367</v>
      </c>
      <c r="D1245" s="131" t="s">
        <v>301</v>
      </c>
      <c r="E1245" s="129"/>
      <c r="F1245" s="101" t="s">
        <v>633</v>
      </c>
      <c r="G1245" s="3" t="s">
        <v>569</v>
      </c>
      <c r="H1245" s="59"/>
      <c r="I1245" s="7">
        <v>20670174.23</v>
      </c>
      <c r="J1245" s="7">
        <v>19990774.170000002</v>
      </c>
      <c r="K1245" s="103">
        <v>679400.06</v>
      </c>
      <c r="L1245" s="7">
        <v>15650.532344044419</v>
      </c>
      <c r="M1245" s="7">
        <v>695050.59234404447</v>
      </c>
      <c r="O1245" s="51"/>
      <c r="P1245" s="51"/>
      <c r="Q1245" s="51"/>
      <c r="R1245" s="51"/>
      <c r="S1245" s="51"/>
      <c r="T1245" s="51"/>
      <c r="U1245" s="51"/>
      <c r="V1245" s="51"/>
      <c r="W1245" s="51"/>
      <c r="X1245" s="51"/>
      <c r="Y1245" s="51"/>
      <c r="Z1245" s="51"/>
      <c r="AA1245" s="51"/>
    </row>
    <row r="1246" spans="1:27" ht="11.65" customHeight="1">
      <c r="A1246" s="53">
        <v>1126</v>
      </c>
      <c r="C1246" s="128">
        <v>368</v>
      </c>
      <c r="D1246" s="131" t="s">
        <v>302</v>
      </c>
      <c r="E1246" s="129"/>
      <c r="F1246" s="101" t="s">
        <v>633</v>
      </c>
      <c r="G1246" s="3" t="s">
        <v>569</v>
      </c>
      <c r="H1246" s="59"/>
      <c r="I1246" s="7">
        <v>32349364.189999998</v>
      </c>
      <c r="J1246" s="7">
        <v>29450544.399999999</v>
      </c>
      <c r="K1246" s="103">
        <v>2898819.79</v>
      </c>
      <c r="L1246" s="7">
        <v>23953.290614202619</v>
      </c>
      <c r="M1246" s="7">
        <v>2922773.0806142027</v>
      </c>
      <c r="O1246" s="51"/>
      <c r="P1246" s="51"/>
      <c r="Q1246" s="51"/>
      <c r="R1246" s="51"/>
      <c r="S1246" s="51"/>
      <c r="T1246" s="51"/>
      <c r="U1246" s="51"/>
      <c r="V1246" s="51"/>
      <c r="W1246" s="51"/>
      <c r="X1246" s="51"/>
      <c r="Y1246" s="51"/>
      <c r="Z1246" s="51"/>
      <c r="AA1246" s="51"/>
    </row>
    <row r="1247" spans="1:27" ht="11.65" customHeight="1">
      <c r="A1247" s="53">
        <v>1127</v>
      </c>
      <c r="C1247" s="128">
        <v>369</v>
      </c>
      <c r="D1247" s="131" t="s">
        <v>303</v>
      </c>
      <c r="E1247" s="129"/>
      <c r="F1247" s="101" t="s">
        <v>633</v>
      </c>
      <c r="G1247" s="3" t="s">
        <v>569</v>
      </c>
      <c r="H1247" s="59"/>
      <c r="I1247" s="7">
        <v>17173364.189999998</v>
      </c>
      <c r="J1247" s="7">
        <v>15650899.439999998</v>
      </c>
      <c r="K1247" s="103">
        <v>1522464.75</v>
      </c>
      <c r="L1247" s="7">
        <v>28100.722030296456</v>
      </c>
      <c r="M1247" s="7">
        <v>1550565.4720302965</v>
      </c>
      <c r="O1247" s="51"/>
      <c r="P1247" s="51"/>
      <c r="Q1247" s="51"/>
      <c r="R1247" s="51"/>
      <c r="S1247" s="51"/>
      <c r="T1247" s="51"/>
      <c r="U1247" s="51"/>
      <c r="V1247" s="51"/>
      <c r="W1247" s="51"/>
      <c r="X1247" s="51"/>
      <c r="Y1247" s="51"/>
      <c r="Z1247" s="51"/>
      <c r="AA1247" s="51"/>
    </row>
    <row r="1248" spans="1:27" ht="11.65" customHeight="1">
      <c r="A1248" s="53">
        <v>1128</v>
      </c>
      <c r="C1248" s="128">
        <v>370</v>
      </c>
      <c r="D1248" s="131" t="s">
        <v>304</v>
      </c>
      <c r="E1248" s="129"/>
      <c r="F1248" s="101" t="s">
        <v>633</v>
      </c>
      <c r="G1248" s="3" t="s">
        <v>569</v>
      </c>
      <c r="H1248" s="59"/>
      <c r="I1248" s="7">
        <v>7416274.4900000002</v>
      </c>
      <c r="J1248" s="7">
        <v>6929932.5700000003</v>
      </c>
      <c r="K1248" s="103">
        <v>486341.92</v>
      </c>
      <c r="L1248" s="7">
        <v>3893.9475024301209</v>
      </c>
      <c r="M1248" s="7">
        <v>490235.8675024301</v>
      </c>
      <c r="O1248" s="51"/>
      <c r="P1248" s="51"/>
      <c r="Q1248" s="51"/>
      <c r="R1248" s="51"/>
      <c r="S1248" s="51"/>
      <c r="T1248" s="51"/>
      <c r="U1248" s="51"/>
      <c r="V1248" s="51"/>
      <c r="W1248" s="51"/>
      <c r="X1248" s="51"/>
      <c r="Y1248" s="51"/>
      <c r="Z1248" s="51"/>
      <c r="AA1248" s="51"/>
    </row>
    <row r="1249" spans="1:27" ht="11.65" customHeight="1">
      <c r="A1249" s="53">
        <v>1129</v>
      </c>
      <c r="C1249" s="128">
        <v>371</v>
      </c>
      <c r="D1249" s="129" t="s">
        <v>305</v>
      </c>
      <c r="E1249" s="129"/>
      <c r="F1249" s="101" t="s">
        <v>633</v>
      </c>
      <c r="G1249" s="3" t="s">
        <v>569</v>
      </c>
      <c r="H1249" s="59"/>
      <c r="I1249" s="7">
        <v>499272.63999999996</v>
      </c>
      <c r="J1249" s="7">
        <v>481603.38999999996</v>
      </c>
      <c r="K1249" s="103">
        <v>17669.25</v>
      </c>
      <c r="L1249" s="7">
        <v>-44.490388998787239</v>
      </c>
      <c r="M1249" s="7">
        <v>17624.759611001213</v>
      </c>
      <c r="O1249" s="51"/>
      <c r="P1249" s="51"/>
      <c r="Q1249" s="51"/>
      <c r="R1249" s="51"/>
      <c r="S1249" s="51"/>
      <c r="T1249" s="51"/>
      <c r="U1249" s="51"/>
      <c r="V1249" s="51"/>
      <c r="W1249" s="51"/>
      <c r="X1249" s="51"/>
      <c r="Y1249" s="51"/>
      <c r="Z1249" s="51"/>
      <c r="AA1249" s="51"/>
    </row>
    <row r="1250" spans="1:27" ht="11.65" customHeight="1">
      <c r="A1250" s="53">
        <v>1130</v>
      </c>
      <c r="C1250" s="128">
        <v>372</v>
      </c>
      <c r="D1250" s="129" t="s">
        <v>306</v>
      </c>
      <c r="E1250" s="130"/>
      <c r="F1250" s="101" t="s">
        <v>633</v>
      </c>
      <c r="G1250" s="3" t="s">
        <v>569</v>
      </c>
      <c r="H1250" s="59"/>
      <c r="I1250" s="7">
        <v>0</v>
      </c>
      <c r="J1250" s="7">
        <v>0</v>
      </c>
      <c r="K1250" s="103">
        <v>0</v>
      </c>
      <c r="L1250" s="7">
        <v>0</v>
      </c>
      <c r="M1250" s="7">
        <v>0</v>
      </c>
      <c r="O1250" s="51"/>
      <c r="P1250" s="51"/>
      <c r="Q1250" s="51"/>
      <c r="R1250" s="51"/>
      <c r="S1250" s="51"/>
      <c r="T1250" s="51"/>
      <c r="U1250" s="51"/>
      <c r="V1250" s="51"/>
      <c r="W1250" s="51"/>
      <c r="X1250" s="51"/>
      <c r="Y1250" s="51"/>
      <c r="Z1250" s="51"/>
      <c r="AA1250" s="51"/>
    </row>
    <row r="1251" spans="1:27" ht="11.65" customHeight="1">
      <c r="A1251" s="53">
        <v>1131</v>
      </c>
      <c r="C1251" s="128">
        <v>373</v>
      </c>
      <c r="D1251" s="129" t="s">
        <v>307</v>
      </c>
      <c r="E1251" s="130"/>
      <c r="F1251" s="101" t="s">
        <v>633</v>
      </c>
      <c r="G1251" s="3" t="s">
        <v>569</v>
      </c>
      <c r="H1251" s="59"/>
      <c r="I1251" s="7">
        <v>2219049.5000000005</v>
      </c>
      <c r="J1251" s="7">
        <v>2101824.0600000005</v>
      </c>
      <c r="K1251" s="103">
        <v>117225.44</v>
      </c>
      <c r="L1251" s="7">
        <v>1421.9865106728685</v>
      </c>
      <c r="M1251" s="7">
        <v>118647.42651067287</v>
      </c>
      <c r="O1251" s="51"/>
      <c r="P1251" s="51"/>
      <c r="Q1251" s="51"/>
      <c r="R1251" s="51"/>
      <c r="S1251" s="51"/>
      <c r="T1251" s="51"/>
      <c r="U1251" s="51"/>
      <c r="V1251" s="51"/>
      <c r="W1251" s="51"/>
      <c r="X1251" s="51"/>
      <c r="Y1251" s="51"/>
      <c r="Z1251" s="51"/>
      <c r="AA1251" s="51"/>
    </row>
    <row r="1252" spans="1:27" ht="11.65" customHeight="1">
      <c r="A1252" s="53">
        <v>1132</v>
      </c>
      <c r="C1252" s="101"/>
      <c r="H1252" s="59" t="s">
        <v>285</v>
      </c>
      <c r="I1252" s="106">
        <v>146495774.07999998</v>
      </c>
      <c r="J1252" s="106">
        <v>133055555.45</v>
      </c>
      <c r="K1252" s="106">
        <v>13440218.629999999</v>
      </c>
      <c r="L1252" s="106">
        <v>304938.606396307</v>
      </c>
      <c r="M1252" s="106">
        <v>13745157.236396305</v>
      </c>
      <c r="O1252" s="51"/>
      <c r="P1252" s="51"/>
      <c r="Q1252" s="51"/>
      <c r="R1252" s="51"/>
      <c r="S1252" s="51"/>
      <c r="T1252" s="51"/>
      <c r="U1252" s="51"/>
      <c r="V1252" s="51"/>
      <c r="W1252" s="51"/>
      <c r="X1252" s="51"/>
      <c r="Y1252" s="51"/>
      <c r="Z1252" s="51"/>
      <c r="AA1252" s="51"/>
    </row>
    <row r="1253" spans="1:27" ht="11.65" customHeight="1">
      <c r="A1253" s="53">
        <v>1133</v>
      </c>
      <c r="C1253" s="101"/>
      <c r="H1253" s="59"/>
      <c r="I1253" s="7"/>
      <c r="J1253" s="7"/>
      <c r="K1253" s="7"/>
      <c r="L1253" s="7"/>
      <c r="M1253" s="7"/>
      <c r="O1253" s="51"/>
      <c r="P1253" s="51"/>
      <c r="Q1253" s="51"/>
      <c r="R1253" s="51"/>
      <c r="S1253" s="51"/>
      <c r="T1253" s="51"/>
      <c r="U1253" s="51"/>
      <c r="V1253" s="51"/>
      <c r="W1253" s="51"/>
      <c r="X1253" s="51"/>
      <c r="Y1253" s="51"/>
      <c r="Z1253" s="51"/>
      <c r="AA1253" s="51"/>
    </row>
    <row r="1254" spans="1:27" ht="11.65" customHeight="1">
      <c r="A1254" s="53">
        <v>1134</v>
      </c>
      <c r="C1254" s="101" t="s">
        <v>308</v>
      </c>
      <c r="D1254" s="3" t="s">
        <v>309</v>
      </c>
      <c r="H1254" s="59"/>
      <c r="I1254" s="7"/>
      <c r="J1254" s="7"/>
      <c r="K1254" s="7"/>
      <c r="L1254" s="7"/>
      <c r="M1254" s="7"/>
      <c r="O1254" s="51"/>
      <c r="P1254" s="51"/>
      <c r="Q1254" s="51"/>
      <c r="R1254" s="51"/>
      <c r="S1254" s="51"/>
      <c r="T1254" s="51"/>
      <c r="U1254" s="51"/>
      <c r="V1254" s="51"/>
      <c r="W1254" s="51"/>
      <c r="X1254" s="51"/>
      <c r="Y1254" s="51"/>
      <c r="Z1254" s="51"/>
      <c r="AA1254" s="51"/>
    </row>
    <row r="1255" spans="1:27" ht="11.65" customHeight="1">
      <c r="A1255" s="53">
        <v>1135</v>
      </c>
      <c r="C1255" s="101"/>
      <c r="F1255" s="101" t="s">
        <v>666</v>
      </c>
      <c r="G1255" s="3" t="s">
        <v>569</v>
      </c>
      <c r="H1255" s="59"/>
      <c r="I1255" s="7">
        <v>14465306.569999998</v>
      </c>
      <c r="J1255" s="7">
        <v>13317401.539999999</v>
      </c>
      <c r="K1255" s="103">
        <v>1147905.03</v>
      </c>
      <c r="L1255" s="7">
        <v>-13560.726196256001</v>
      </c>
      <c r="M1255" s="7">
        <v>1134344.303803744</v>
      </c>
      <c r="O1255" s="51"/>
      <c r="P1255" s="51"/>
      <c r="Q1255" s="51"/>
      <c r="R1255" s="51"/>
      <c r="S1255" s="51"/>
      <c r="T1255" s="51"/>
      <c r="U1255" s="51"/>
      <c r="V1255" s="51"/>
      <c r="W1255" s="51"/>
      <c r="X1255" s="51"/>
      <c r="Y1255" s="51"/>
      <c r="Z1255" s="51"/>
      <c r="AA1255" s="51"/>
    </row>
    <row r="1256" spans="1:27" ht="11.65" customHeight="1">
      <c r="A1256" s="53">
        <v>1136</v>
      </c>
      <c r="C1256" s="101"/>
      <c r="F1256" s="101" t="s">
        <v>667</v>
      </c>
      <c r="G1256" s="3" t="s">
        <v>635</v>
      </c>
      <c r="H1256" s="59"/>
      <c r="I1256" s="7">
        <v>0</v>
      </c>
      <c r="J1256" s="7">
        <v>0</v>
      </c>
      <c r="K1256" s="103">
        <v>0</v>
      </c>
      <c r="L1256" s="7">
        <v>0</v>
      </c>
      <c r="M1256" s="7">
        <v>0</v>
      </c>
      <c r="O1256" s="51"/>
      <c r="P1256" s="51"/>
      <c r="Q1256" s="51"/>
      <c r="R1256" s="51"/>
      <c r="S1256" s="51"/>
      <c r="T1256" s="51"/>
      <c r="U1256" s="51"/>
      <c r="V1256" s="51"/>
      <c r="W1256" s="51"/>
      <c r="X1256" s="51"/>
      <c r="Y1256" s="51"/>
      <c r="Z1256" s="51"/>
      <c r="AA1256" s="51"/>
    </row>
    <row r="1257" spans="1:27" ht="11.65" customHeight="1">
      <c r="A1257" s="53">
        <v>1137</v>
      </c>
      <c r="C1257" s="101"/>
      <c r="F1257" s="101" t="s">
        <v>668</v>
      </c>
      <c r="G1257" s="3" t="s">
        <v>649</v>
      </c>
      <c r="H1257" s="59"/>
      <c r="I1257" s="7">
        <v>0</v>
      </c>
      <c r="J1257" s="7">
        <v>0</v>
      </c>
      <c r="K1257" s="103">
        <v>0</v>
      </c>
      <c r="L1257" s="7">
        <v>0</v>
      </c>
      <c r="M1257" s="7">
        <v>0</v>
      </c>
      <c r="O1257" s="51"/>
      <c r="P1257" s="51"/>
      <c r="Q1257" s="51"/>
      <c r="R1257" s="51"/>
      <c r="S1257" s="51"/>
      <c r="T1257" s="51"/>
      <c r="U1257" s="51"/>
      <c r="V1257" s="51"/>
      <c r="W1257" s="51"/>
      <c r="X1257" s="51"/>
      <c r="Y1257" s="51"/>
      <c r="Z1257" s="51"/>
      <c r="AA1257" s="51"/>
    </row>
    <row r="1258" spans="1:27" ht="11.65" customHeight="1">
      <c r="A1258" s="53">
        <v>1138</v>
      </c>
      <c r="C1258" s="101"/>
      <c r="F1258" s="101" t="s">
        <v>270</v>
      </c>
      <c r="G1258" s="3" t="s">
        <v>630</v>
      </c>
      <c r="H1258" s="59"/>
      <c r="I1258" s="7">
        <v>0</v>
      </c>
      <c r="J1258" s="7">
        <v>0</v>
      </c>
      <c r="K1258" s="103">
        <v>0</v>
      </c>
      <c r="L1258" s="7">
        <v>0</v>
      </c>
      <c r="M1258" s="7">
        <v>0</v>
      </c>
      <c r="O1258" s="51"/>
      <c r="P1258" s="51"/>
      <c r="Q1258" s="51"/>
      <c r="R1258" s="51"/>
      <c r="S1258" s="51"/>
      <c r="T1258" s="51"/>
      <c r="U1258" s="51"/>
      <c r="V1258" s="51"/>
      <c r="W1258" s="51"/>
      <c r="X1258" s="51"/>
      <c r="Y1258" s="51"/>
      <c r="Z1258" s="51"/>
      <c r="AA1258" s="51"/>
    </row>
    <row r="1259" spans="1:27" ht="11.65" customHeight="1">
      <c r="A1259" s="53">
        <v>1139</v>
      </c>
      <c r="C1259" s="101"/>
      <c r="F1259" s="101" t="s">
        <v>638</v>
      </c>
      <c r="G1259" s="3" t="s">
        <v>647</v>
      </c>
      <c r="H1259" s="59"/>
      <c r="I1259" s="7">
        <v>1155434.19</v>
      </c>
      <c r="J1259" s="7">
        <v>1073301.2950335627</v>
      </c>
      <c r="K1259" s="103">
        <v>82132.894966437176</v>
      </c>
      <c r="L1259" s="7">
        <v>-1825.1872627427801</v>
      </c>
      <c r="M1259" s="7">
        <v>80307.707703694396</v>
      </c>
      <c r="O1259" s="51"/>
      <c r="P1259" s="51"/>
      <c r="Q1259" s="51"/>
      <c r="R1259" s="51"/>
      <c r="S1259" s="51"/>
      <c r="T1259" s="51"/>
      <c r="U1259" s="51"/>
      <c r="V1259" s="51"/>
      <c r="W1259" s="51"/>
      <c r="X1259" s="51"/>
      <c r="Y1259" s="51"/>
      <c r="Z1259" s="51"/>
      <c r="AA1259" s="51"/>
    </row>
    <row r="1260" spans="1:27" ht="11.65" customHeight="1">
      <c r="A1260" s="53">
        <v>1140</v>
      </c>
      <c r="C1260" s="101"/>
      <c r="F1260" s="101" t="s">
        <v>669</v>
      </c>
      <c r="G1260" s="3" t="s">
        <v>249</v>
      </c>
      <c r="H1260" s="59"/>
      <c r="I1260" s="7">
        <v>1452.4</v>
      </c>
      <c r="J1260" s="7">
        <v>1334.4020579903981</v>
      </c>
      <c r="K1260" s="103">
        <v>117.99794200960184</v>
      </c>
      <c r="L1260" s="7">
        <v>0</v>
      </c>
      <c r="M1260" s="7">
        <v>117.99794200960184</v>
      </c>
      <c r="O1260" s="51"/>
      <c r="P1260" s="51"/>
      <c r="Q1260" s="51"/>
      <c r="R1260" s="51"/>
      <c r="S1260" s="51"/>
      <c r="T1260" s="51"/>
      <c r="U1260" s="51"/>
      <c r="V1260" s="51"/>
      <c r="W1260" s="51"/>
      <c r="X1260" s="51"/>
      <c r="Y1260" s="51"/>
      <c r="Z1260" s="51"/>
      <c r="AA1260" s="51"/>
    </row>
    <row r="1261" spans="1:27" ht="11.65" customHeight="1">
      <c r="A1261" s="53">
        <v>1141</v>
      </c>
      <c r="C1261" s="101"/>
      <c r="F1261" s="101" t="s">
        <v>650</v>
      </c>
      <c r="G1261" s="3" t="s">
        <v>632</v>
      </c>
      <c r="H1261" s="59"/>
      <c r="I1261" s="7">
        <v>13837618.289999999</v>
      </c>
      <c r="J1261" s="7">
        <v>12883216.901509764</v>
      </c>
      <c r="K1261" s="103">
        <v>954401.3884902352</v>
      </c>
      <c r="L1261" s="7">
        <v>12234.248024472268</v>
      </c>
      <c r="M1261" s="7">
        <v>966635.63651470747</v>
      </c>
      <c r="O1261" s="51"/>
      <c r="P1261" s="51"/>
      <c r="Q1261" s="51"/>
      <c r="R1261" s="51"/>
      <c r="S1261" s="51"/>
      <c r="T1261" s="51"/>
      <c r="U1261" s="51"/>
      <c r="V1261" s="51"/>
      <c r="W1261" s="51"/>
      <c r="X1261" s="51"/>
      <c r="Y1261" s="51"/>
      <c r="Z1261" s="51"/>
      <c r="AA1261" s="51"/>
    </row>
    <row r="1262" spans="1:27" ht="11.65" customHeight="1">
      <c r="A1262" s="53">
        <v>1142</v>
      </c>
      <c r="C1262" s="101"/>
      <c r="F1262" s="101" t="s">
        <v>669</v>
      </c>
      <c r="G1262" s="3" t="s">
        <v>634</v>
      </c>
      <c r="H1262" s="59"/>
      <c r="I1262" s="7">
        <v>2565401.62</v>
      </c>
      <c r="J1262" s="7">
        <v>1977690.4248237419</v>
      </c>
      <c r="K1262" s="103">
        <v>587711.1951762581</v>
      </c>
      <c r="L1262" s="7">
        <v>4330.5994583102874</v>
      </c>
      <c r="M1262" s="7">
        <v>592041.79463456839</v>
      </c>
      <c r="O1262" s="51"/>
      <c r="P1262" s="51"/>
      <c r="Q1262" s="51"/>
      <c r="R1262" s="51"/>
      <c r="S1262" s="51"/>
      <c r="T1262" s="51"/>
      <c r="U1262" s="51"/>
      <c r="V1262" s="51"/>
      <c r="W1262" s="51"/>
      <c r="X1262" s="51"/>
      <c r="Y1262" s="51"/>
      <c r="Z1262" s="51"/>
      <c r="AA1262" s="51"/>
    </row>
    <row r="1263" spans="1:27" ht="11.65" customHeight="1">
      <c r="A1263" s="53">
        <v>1143</v>
      </c>
      <c r="C1263" s="101"/>
      <c r="F1263" s="101" t="s">
        <v>669</v>
      </c>
      <c r="G1263" s="3" t="s">
        <v>636</v>
      </c>
      <c r="H1263" s="59"/>
      <c r="I1263" s="7">
        <v>6375323.5700000003</v>
      </c>
      <c r="J1263" s="7">
        <v>6375323.5700000003</v>
      </c>
      <c r="K1263" s="103">
        <v>0</v>
      </c>
      <c r="L1263" s="7">
        <v>0</v>
      </c>
      <c r="M1263" s="7">
        <v>0</v>
      </c>
      <c r="O1263" s="51"/>
      <c r="P1263" s="51"/>
      <c r="Q1263" s="51"/>
      <c r="R1263" s="51"/>
      <c r="S1263" s="51"/>
      <c r="T1263" s="51"/>
      <c r="U1263" s="51"/>
      <c r="V1263" s="51"/>
      <c r="W1263" s="51"/>
      <c r="X1263" s="51"/>
      <c r="Y1263" s="51"/>
      <c r="Z1263" s="51"/>
      <c r="AA1263" s="51"/>
    </row>
    <row r="1264" spans="1:27" ht="11.65" customHeight="1">
      <c r="A1264" s="53">
        <v>1144</v>
      </c>
      <c r="C1264" s="101"/>
      <c r="F1264" s="101" t="s">
        <v>270</v>
      </c>
      <c r="G1264" s="3" t="s">
        <v>639</v>
      </c>
      <c r="H1264" s="59"/>
      <c r="I1264" s="7">
        <v>451793.32</v>
      </c>
      <c r="J1264" s="7">
        <v>348291.40045656043</v>
      </c>
      <c r="K1264" s="103">
        <v>103501.91954343961</v>
      </c>
      <c r="L1264" s="7">
        <v>-1234.5084110433818</v>
      </c>
      <c r="M1264" s="7">
        <v>102267.41113239623</v>
      </c>
      <c r="O1264" s="51"/>
      <c r="P1264" s="51"/>
      <c r="Q1264" s="51"/>
      <c r="R1264" s="51"/>
      <c r="S1264" s="51"/>
      <c r="T1264" s="51"/>
      <c r="U1264" s="51"/>
      <c r="V1264" s="51"/>
      <c r="W1264" s="51"/>
      <c r="X1264" s="51"/>
      <c r="Y1264" s="51"/>
      <c r="Z1264" s="51"/>
      <c r="AA1264" s="51"/>
    </row>
    <row r="1265" spans="1:27" ht="11.65" customHeight="1">
      <c r="A1265" s="53">
        <v>1145</v>
      </c>
      <c r="C1265" s="101"/>
      <c r="F1265" s="101" t="s">
        <v>270</v>
      </c>
      <c r="G1265" s="3" t="s">
        <v>651</v>
      </c>
      <c r="H1265" s="59"/>
      <c r="I1265" s="7">
        <v>44.56</v>
      </c>
      <c r="J1265" s="7">
        <v>34.390279809858058</v>
      </c>
      <c r="K1265" s="103">
        <v>10.169720190141948</v>
      </c>
      <c r="L1265" s="7">
        <v>-3.5200996749762972</v>
      </c>
      <c r="M1265" s="7">
        <v>6.6496205151656511</v>
      </c>
      <c r="O1265" s="51"/>
      <c r="P1265" s="51"/>
      <c r="Q1265" s="51"/>
      <c r="R1265" s="51"/>
      <c r="S1265" s="51"/>
      <c r="T1265" s="51"/>
      <c r="U1265" s="51"/>
      <c r="V1265" s="51"/>
      <c r="W1265" s="51"/>
      <c r="X1265" s="51"/>
      <c r="Y1265" s="51"/>
      <c r="Z1265" s="51"/>
      <c r="AA1265" s="51"/>
    </row>
    <row r="1266" spans="1:27" ht="11.65" customHeight="1">
      <c r="A1266" s="53">
        <v>1146</v>
      </c>
      <c r="C1266" s="101"/>
      <c r="F1266" s="101" t="s">
        <v>270</v>
      </c>
      <c r="G1266" s="3" t="s">
        <v>398</v>
      </c>
      <c r="H1266" s="59"/>
      <c r="I1266" s="7">
        <v>101889.27</v>
      </c>
      <c r="J1266" s="7">
        <v>101889.27</v>
      </c>
      <c r="K1266" s="103">
        <v>0</v>
      </c>
      <c r="L1266" s="7">
        <v>0</v>
      </c>
      <c r="M1266" s="7">
        <v>0</v>
      </c>
      <c r="O1266" s="51"/>
      <c r="P1266" s="51"/>
      <c r="Q1266" s="51"/>
      <c r="R1266" s="51"/>
      <c r="S1266" s="51"/>
      <c r="T1266" s="51"/>
      <c r="U1266" s="51"/>
      <c r="V1266" s="51"/>
      <c r="W1266" s="51"/>
      <c r="X1266" s="51"/>
      <c r="Y1266" s="51"/>
      <c r="Z1266" s="51"/>
      <c r="AA1266" s="51"/>
    </row>
    <row r="1267" spans="1:27" ht="11.65" customHeight="1">
      <c r="A1267" s="53">
        <v>1147</v>
      </c>
      <c r="C1267" s="101"/>
      <c r="F1267" s="101" t="s">
        <v>669</v>
      </c>
      <c r="G1267" s="3" t="s">
        <v>636</v>
      </c>
      <c r="H1267" s="59"/>
      <c r="I1267" s="7">
        <v>0</v>
      </c>
      <c r="J1267" s="7">
        <v>0</v>
      </c>
      <c r="K1267" s="103">
        <v>0</v>
      </c>
      <c r="L1267" s="7">
        <v>0</v>
      </c>
      <c r="M1267" s="7">
        <v>0</v>
      </c>
      <c r="O1267" s="51"/>
      <c r="P1267" s="51"/>
      <c r="Q1267" s="51"/>
      <c r="R1267" s="51"/>
      <c r="S1267" s="51"/>
      <c r="T1267" s="51"/>
      <c r="U1267" s="51"/>
      <c r="V1267" s="51"/>
      <c r="W1267" s="51"/>
      <c r="X1267" s="51"/>
      <c r="Y1267" s="51"/>
      <c r="Z1267" s="51"/>
      <c r="AA1267" s="51"/>
    </row>
    <row r="1268" spans="1:27" ht="11.65" customHeight="1">
      <c r="A1268" s="53">
        <v>1148</v>
      </c>
      <c r="C1268" s="101"/>
      <c r="F1268" s="101" t="s">
        <v>669</v>
      </c>
      <c r="G1268" s="3" t="s">
        <v>636</v>
      </c>
      <c r="H1268" s="59"/>
      <c r="I1268" s="7">
        <v>0</v>
      </c>
      <c r="J1268" s="7">
        <v>0</v>
      </c>
      <c r="K1268" s="103">
        <v>0</v>
      </c>
      <c r="L1268" s="7">
        <v>0</v>
      </c>
      <c r="M1268" s="7">
        <v>0</v>
      </c>
      <c r="O1268" s="51"/>
      <c r="P1268" s="51"/>
      <c r="Q1268" s="51"/>
      <c r="R1268" s="51"/>
      <c r="S1268" s="51"/>
      <c r="T1268" s="51"/>
      <c r="U1268" s="51"/>
      <c r="V1268" s="51"/>
      <c r="W1268" s="51"/>
      <c r="X1268" s="51"/>
      <c r="Y1268" s="51"/>
      <c r="Z1268" s="51"/>
      <c r="AA1268" s="51"/>
    </row>
    <row r="1269" spans="1:27" ht="11.65" customHeight="1">
      <c r="A1269" s="53">
        <v>1149</v>
      </c>
      <c r="C1269" s="101"/>
      <c r="H1269" s="59" t="s">
        <v>285</v>
      </c>
      <c r="I1269" s="106">
        <v>38954263.790000007</v>
      </c>
      <c r="J1269" s="106">
        <v>36078483.19416143</v>
      </c>
      <c r="K1269" s="106">
        <v>2875780.59583857</v>
      </c>
      <c r="L1269" s="106">
        <v>-59.094486934583031</v>
      </c>
      <c r="M1269" s="106">
        <v>2875721.5013516359</v>
      </c>
      <c r="O1269" s="51"/>
      <c r="P1269" s="51"/>
      <c r="Q1269" s="51"/>
      <c r="R1269" s="51"/>
      <c r="S1269" s="51"/>
      <c r="T1269" s="51"/>
      <c r="U1269" s="51"/>
      <c r="V1269" s="51"/>
      <c r="W1269" s="51"/>
      <c r="X1269" s="51"/>
      <c r="Y1269" s="51"/>
      <c r="Z1269" s="51"/>
      <c r="AA1269" s="51"/>
    </row>
    <row r="1270" spans="1:27" ht="11.65" customHeight="1">
      <c r="A1270" s="53">
        <v>1150</v>
      </c>
      <c r="C1270" s="101"/>
      <c r="H1270" s="59"/>
      <c r="I1270" s="7"/>
      <c r="J1270" s="7"/>
      <c r="K1270" s="7"/>
      <c r="L1270" s="7"/>
      <c r="M1270" s="7"/>
      <c r="O1270" s="51"/>
      <c r="P1270" s="51"/>
      <c r="Q1270" s="51"/>
      <c r="R1270" s="51"/>
      <c r="S1270" s="51"/>
      <c r="T1270" s="51"/>
      <c r="U1270" s="51"/>
      <c r="V1270" s="51"/>
      <c r="W1270" s="51"/>
      <c r="X1270" s="51"/>
      <c r="Y1270" s="51"/>
      <c r="Z1270" s="51"/>
      <c r="AA1270" s="51"/>
    </row>
    <row r="1271" spans="1:27" ht="11.65" customHeight="1">
      <c r="A1271" s="53">
        <v>1151</v>
      </c>
      <c r="C1271" s="101" t="s">
        <v>310</v>
      </c>
      <c r="D1271" s="3" t="s">
        <v>311</v>
      </c>
      <c r="H1271" s="59"/>
      <c r="I1271" s="7"/>
      <c r="J1271" s="7"/>
      <c r="K1271" s="7"/>
      <c r="L1271" s="7"/>
      <c r="M1271" s="7"/>
      <c r="O1271" s="51"/>
      <c r="P1271" s="51"/>
      <c r="Q1271" s="51"/>
      <c r="R1271" s="51"/>
      <c r="S1271" s="51"/>
      <c r="T1271" s="51"/>
      <c r="U1271" s="51"/>
      <c r="V1271" s="51"/>
      <c r="W1271" s="51"/>
      <c r="X1271" s="51"/>
      <c r="Y1271" s="51"/>
      <c r="Z1271" s="51"/>
      <c r="AA1271" s="51"/>
    </row>
    <row r="1272" spans="1:27" ht="11.65" customHeight="1">
      <c r="A1272" s="53">
        <v>1152</v>
      </c>
      <c r="C1272" s="101"/>
      <c r="F1272" s="101" t="s">
        <v>669</v>
      </c>
      <c r="G1272" s="3" t="s">
        <v>249</v>
      </c>
      <c r="H1272" s="59"/>
      <c r="I1272" s="7">
        <v>0</v>
      </c>
      <c r="J1272" s="7">
        <v>0</v>
      </c>
      <c r="K1272" s="103">
        <v>0</v>
      </c>
      <c r="L1272" s="7">
        <v>0</v>
      </c>
      <c r="M1272" s="7">
        <v>0</v>
      </c>
      <c r="O1272" s="51"/>
      <c r="P1272" s="51"/>
      <c r="Q1272" s="51"/>
      <c r="R1272" s="51"/>
      <c r="S1272" s="51"/>
      <c r="T1272" s="51"/>
      <c r="U1272" s="51"/>
      <c r="V1272" s="51"/>
      <c r="W1272" s="51"/>
      <c r="X1272" s="51"/>
      <c r="Y1272" s="51"/>
      <c r="Z1272" s="51"/>
      <c r="AA1272" s="51"/>
    </row>
    <row r="1273" spans="1:27" ht="11.65" customHeight="1">
      <c r="A1273" s="53">
        <v>1153</v>
      </c>
      <c r="C1273" s="101"/>
      <c r="H1273" s="59"/>
      <c r="I1273" s="106">
        <v>0</v>
      </c>
      <c r="J1273" s="106">
        <v>0</v>
      </c>
      <c r="K1273" s="106">
        <v>0</v>
      </c>
      <c r="L1273" s="106">
        <v>0</v>
      </c>
      <c r="M1273" s="106">
        <v>0</v>
      </c>
      <c r="O1273" s="51"/>
      <c r="P1273" s="51"/>
      <c r="Q1273" s="51"/>
      <c r="R1273" s="51"/>
      <c r="S1273" s="51"/>
      <c r="T1273" s="51"/>
      <c r="U1273" s="51"/>
      <c r="V1273" s="51"/>
      <c r="W1273" s="51"/>
      <c r="X1273" s="51"/>
      <c r="Y1273" s="51"/>
      <c r="Z1273" s="51"/>
      <c r="AA1273" s="51"/>
    </row>
    <row r="1274" spans="1:27" ht="11.65" customHeight="1">
      <c r="A1274" s="53">
        <v>1154</v>
      </c>
      <c r="C1274" s="101"/>
      <c r="H1274" s="59"/>
      <c r="I1274" s="7"/>
      <c r="J1274" s="7"/>
      <c r="K1274" s="7"/>
      <c r="L1274" s="7"/>
      <c r="M1274" s="7"/>
      <c r="O1274" s="51"/>
      <c r="P1274" s="51"/>
      <c r="Q1274" s="51"/>
      <c r="R1274" s="51"/>
      <c r="S1274" s="51"/>
      <c r="T1274" s="51"/>
      <c r="U1274" s="51"/>
      <c r="V1274" s="51"/>
      <c r="W1274" s="51"/>
      <c r="X1274" s="51"/>
      <c r="Y1274" s="51"/>
      <c r="Z1274" s="51"/>
      <c r="AA1274" s="51"/>
    </row>
    <row r="1275" spans="1:27" ht="11.65" customHeight="1">
      <c r="A1275" s="53">
        <v>1155</v>
      </c>
      <c r="C1275" s="101" t="s">
        <v>312</v>
      </c>
      <c r="D1275" s="3" t="s">
        <v>313</v>
      </c>
      <c r="H1275" s="59"/>
      <c r="I1275" s="7"/>
      <c r="J1275" s="7"/>
      <c r="K1275" s="7"/>
      <c r="L1275" s="7"/>
      <c r="M1275" s="7"/>
      <c r="O1275" s="51"/>
      <c r="P1275" s="51"/>
      <c r="Q1275" s="51"/>
      <c r="R1275" s="51"/>
      <c r="S1275" s="51"/>
      <c r="T1275" s="51"/>
      <c r="U1275" s="51"/>
      <c r="V1275" s="51"/>
      <c r="W1275" s="51"/>
      <c r="X1275" s="51"/>
      <c r="Y1275" s="51"/>
      <c r="Z1275" s="51"/>
      <c r="AA1275" s="51"/>
    </row>
    <row r="1276" spans="1:27" ht="11.65" customHeight="1">
      <c r="A1276" s="53">
        <v>1156</v>
      </c>
      <c r="C1276" s="101"/>
      <c r="F1276" s="101" t="s">
        <v>270</v>
      </c>
      <c r="G1276" s="3" t="s">
        <v>398</v>
      </c>
      <c r="H1276" s="59"/>
      <c r="I1276" s="7">
        <v>0</v>
      </c>
      <c r="J1276" s="7">
        <v>0</v>
      </c>
      <c r="K1276" s="103">
        <v>0</v>
      </c>
      <c r="L1276" s="7">
        <v>0</v>
      </c>
      <c r="M1276" s="7">
        <v>0</v>
      </c>
      <c r="O1276" s="51"/>
      <c r="P1276" s="51"/>
      <c r="Q1276" s="51"/>
      <c r="R1276" s="51"/>
      <c r="S1276" s="51"/>
      <c r="T1276" s="51"/>
      <c r="U1276" s="51"/>
      <c r="V1276" s="51"/>
      <c r="W1276" s="51"/>
      <c r="X1276" s="51"/>
      <c r="Y1276" s="51"/>
      <c r="Z1276" s="51"/>
      <c r="AA1276" s="51"/>
    </row>
    <row r="1277" spans="1:27" ht="11.65" customHeight="1">
      <c r="A1277" s="53">
        <v>1157</v>
      </c>
      <c r="C1277" s="101"/>
      <c r="H1277" s="59" t="s">
        <v>285</v>
      </c>
      <c r="I1277" s="106">
        <v>0</v>
      </c>
      <c r="J1277" s="106">
        <v>0</v>
      </c>
      <c r="K1277" s="106">
        <v>0</v>
      </c>
      <c r="L1277" s="106">
        <v>0</v>
      </c>
      <c r="M1277" s="106">
        <v>0</v>
      </c>
      <c r="O1277" s="51"/>
      <c r="P1277" s="51"/>
      <c r="Q1277" s="51"/>
      <c r="R1277" s="51"/>
      <c r="S1277" s="51"/>
      <c r="T1277" s="51"/>
      <c r="U1277" s="51"/>
      <c r="V1277" s="51"/>
      <c r="W1277" s="51"/>
      <c r="X1277" s="51"/>
      <c r="Y1277" s="51"/>
      <c r="Z1277" s="51"/>
      <c r="AA1277" s="51"/>
    </row>
    <row r="1278" spans="1:27" ht="11.65" customHeight="1">
      <c r="A1278" s="53">
        <v>1158</v>
      </c>
      <c r="C1278" s="101"/>
      <c r="H1278" s="59"/>
      <c r="I1278" s="7"/>
      <c r="J1278" s="7"/>
      <c r="K1278" s="7"/>
      <c r="L1278" s="7"/>
      <c r="M1278" s="7"/>
      <c r="O1278" s="51"/>
      <c r="P1278" s="51"/>
      <c r="Q1278" s="51"/>
      <c r="R1278" s="51"/>
      <c r="S1278" s="51"/>
      <c r="T1278" s="51"/>
      <c r="U1278" s="51"/>
      <c r="V1278" s="51"/>
      <c r="W1278" s="51"/>
      <c r="X1278" s="51"/>
      <c r="Y1278" s="51"/>
      <c r="Z1278" s="51"/>
      <c r="AA1278" s="51"/>
    </row>
    <row r="1279" spans="1:27" ht="11.65" customHeight="1">
      <c r="A1279" s="53">
        <v>1159</v>
      </c>
      <c r="C1279" s="101" t="s">
        <v>314</v>
      </c>
      <c r="D1279" s="3" t="s">
        <v>315</v>
      </c>
      <c r="H1279" s="59"/>
      <c r="I1279" s="7"/>
      <c r="J1279" s="7"/>
      <c r="K1279" s="7"/>
      <c r="L1279" s="7"/>
      <c r="M1279" s="7"/>
      <c r="O1279" s="51"/>
      <c r="P1279" s="51"/>
      <c r="Q1279" s="51"/>
      <c r="R1279" s="51"/>
      <c r="S1279" s="51"/>
      <c r="T1279" s="51"/>
      <c r="U1279" s="51"/>
      <c r="V1279" s="51"/>
      <c r="W1279" s="51"/>
      <c r="X1279" s="51"/>
      <c r="Y1279" s="51"/>
      <c r="Z1279" s="51"/>
      <c r="AA1279" s="51"/>
    </row>
    <row r="1280" spans="1:27" ht="11.65" customHeight="1">
      <c r="A1280" s="53">
        <v>1160</v>
      </c>
      <c r="C1280" s="101"/>
      <c r="F1280" s="101" t="s">
        <v>270</v>
      </c>
      <c r="G1280" s="3" t="s">
        <v>635</v>
      </c>
      <c r="H1280" s="59"/>
      <c r="I1280" s="7">
        <v>0</v>
      </c>
      <c r="J1280" s="7">
        <v>0</v>
      </c>
      <c r="K1280" s="103">
        <v>0</v>
      </c>
      <c r="L1280" s="7">
        <v>0</v>
      </c>
      <c r="M1280" s="7">
        <v>0</v>
      </c>
      <c r="O1280" s="51"/>
      <c r="P1280" s="51"/>
      <c r="Q1280" s="51"/>
      <c r="R1280" s="51"/>
      <c r="S1280" s="51"/>
      <c r="T1280" s="51"/>
      <c r="U1280" s="51"/>
      <c r="V1280" s="51"/>
      <c r="W1280" s="51"/>
      <c r="X1280" s="51"/>
      <c r="Y1280" s="51"/>
      <c r="Z1280" s="51"/>
      <c r="AA1280" s="51"/>
    </row>
    <row r="1281" spans="1:27" ht="11.65" customHeight="1">
      <c r="A1281" s="53">
        <v>1161</v>
      </c>
      <c r="C1281" s="101"/>
      <c r="F1281" s="101" t="s">
        <v>270</v>
      </c>
      <c r="G1281" s="3" t="s">
        <v>249</v>
      </c>
      <c r="H1281" s="59"/>
      <c r="I1281" s="7">
        <v>0</v>
      </c>
      <c r="J1281" s="7">
        <v>0</v>
      </c>
      <c r="K1281" s="103">
        <v>0</v>
      </c>
      <c r="L1281" s="7">
        <v>0</v>
      </c>
      <c r="M1281" s="7">
        <v>0</v>
      </c>
      <c r="O1281" s="51"/>
      <c r="P1281" s="51"/>
      <c r="Q1281" s="51"/>
      <c r="R1281" s="51"/>
      <c r="S1281" s="51"/>
      <c r="T1281" s="51"/>
      <c r="U1281" s="51"/>
      <c r="V1281" s="51"/>
      <c r="W1281" s="51"/>
      <c r="X1281" s="51"/>
      <c r="Y1281" s="51"/>
      <c r="Z1281" s="51"/>
      <c r="AA1281" s="51"/>
    </row>
    <row r="1282" spans="1:27" ht="11.65" customHeight="1">
      <c r="A1282" s="53">
        <v>1162</v>
      </c>
      <c r="C1282" s="101"/>
      <c r="H1282" s="59"/>
      <c r="I1282" s="106">
        <v>0</v>
      </c>
      <c r="J1282" s="106">
        <v>0</v>
      </c>
      <c r="K1282" s="106">
        <v>0</v>
      </c>
      <c r="L1282" s="106">
        <v>0</v>
      </c>
      <c r="M1282" s="106">
        <v>0</v>
      </c>
      <c r="O1282" s="51"/>
      <c r="P1282" s="51"/>
      <c r="Q1282" s="51"/>
      <c r="R1282" s="51"/>
      <c r="S1282" s="51"/>
      <c r="T1282" s="51"/>
      <c r="U1282" s="51"/>
      <c r="V1282" s="51"/>
      <c r="W1282" s="51"/>
      <c r="X1282" s="51"/>
      <c r="Y1282" s="51"/>
      <c r="Z1282" s="51"/>
      <c r="AA1282" s="51"/>
    </row>
    <row r="1283" spans="1:27" ht="11.65" customHeight="1">
      <c r="A1283" s="53">
        <v>1163</v>
      </c>
      <c r="C1283" s="101">
        <v>4031</v>
      </c>
      <c r="D1283" s="3" t="s">
        <v>316</v>
      </c>
      <c r="H1283" s="59"/>
      <c r="I1283" s="51"/>
      <c r="J1283" s="51"/>
      <c r="K1283" s="51"/>
      <c r="L1283" s="51"/>
      <c r="M1283" s="51"/>
      <c r="O1283" s="51"/>
      <c r="P1283" s="51"/>
      <c r="Q1283" s="51"/>
      <c r="R1283" s="51"/>
      <c r="S1283" s="51"/>
      <c r="T1283" s="51"/>
      <c r="U1283" s="51"/>
      <c r="V1283" s="51"/>
      <c r="W1283" s="51"/>
      <c r="X1283" s="51"/>
      <c r="Y1283" s="51"/>
      <c r="Z1283" s="51"/>
      <c r="AA1283" s="51"/>
    </row>
    <row r="1284" spans="1:27" ht="11.65" customHeight="1">
      <c r="A1284" s="53">
        <v>1164</v>
      </c>
      <c r="C1284" s="101"/>
      <c r="F1284" s="3" t="s">
        <v>34</v>
      </c>
      <c r="G1284" s="3" t="s">
        <v>569</v>
      </c>
      <c r="H1284" s="59"/>
      <c r="I1284" s="7">
        <v>0</v>
      </c>
      <c r="J1284" s="7">
        <v>0</v>
      </c>
      <c r="K1284" s="103">
        <v>0</v>
      </c>
      <c r="L1284" s="7">
        <v>0</v>
      </c>
      <c r="M1284" s="7">
        <v>0</v>
      </c>
      <c r="O1284" s="51"/>
      <c r="P1284" s="51"/>
      <c r="Q1284" s="51"/>
      <c r="R1284" s="51"/>
      <c r="S1284" s="51"/>
      <c r="T1284" s="51"/>
      <c r="U1284" s="51"/>
      <c r="V1284" s="51"/>
      <c r="W1284" s="51"/>
      <c r="X1284" s="51"/>
      <c r="Y1284" s="51"/>
      <c r="Z1284" s="51"/>
      <c r="AA1284" s="51"/>
    </row>
    <row r="1285" spans="1:27" ht="11.65" customHeight="1">
      <c r="A1285" s="53">
        <v>1165</v>
      </c>
      <c r="C1285" s="101"/>
      <c r="F1285" s="3" t="s">
        <v>34</v>
      </c>
      <c r="H1285" s="59"/>
      <c r="I1285" s="106">
        <v>0</v>
      </c>
      <c r="J1285" s="106">
        <v>0</v>
      </c>
      <c r="K1285" s="106">
        <v>0</v>
      </c>
      <c r="L1285" s="106">
        <v>0</v>
      </c>
      <c r="M1285" s="106">
        <v>0</v>
      </c>
      <c r="O1285" s="51"/>
      <c r="P1285" s="51"/>
      <c r="Q1285" s="51"/>
      <c r="R1285" s="51"/>
      <c r="S1285" s="51"/>
      <c r="T1285" s="51"/>
      <c r="U1285" s="51"/>
      <c r="V1285" s="51"/>
      <c r="W1285" s="51"/>
      <c r="X1285" s="51"/>
      <c r="Y1285" s="51"/>
      <c r="Z1285" s="51"/>
      <c r="AA1285" s="51"/>
    </row>
    <row r="1286" spans="1:27" ht="11.65" customHeight="1">
      <c r="A1286" s="53">
        <v>1166</v>
      </c>
      <c r="C1286" s="101"/>
      <c r="F1286" s="3" t="s">
        <v>34</v>
      </c>
      <c r="H1286" s="59"/>
      <c r="I1286" s="51"/>
      <c r="J1286" s="51"/>
      <c r="K1286" s="51"/>
      <c r="L1286" s="51"/>
      <c r="M1286" s="51"/>
      <c r="O1286" s="51"/>
      <c r="P1286" s="51"/>
      <c r="Q1286" s="51"/>
      <c r="R1286" s="51"/>
      <c r="S1286" s="51"/>
      <c r="T1286" s="51"/>
      <c r="U1286" s="51"/>
      <c r="V1286" s="51"/>
      <c r="W1286" s="51"/>
      <c r="X1286" s="51"/>
      <c r="Y1286" s="51"/>
      <c r="Z1286" s="51"/>
      <c r="AA1286" s="51"/>
    </row>
    <row r="1287" spans="1:27" ht="11.65" customHeight="1">
      <c r="A1287" s="53">
        <v>1167</v>
      </c>
      <c r="C1287" s="101"/>
      <c r="H1287" s="59"/>
      <c r="I1287" s="51"/>
      <c r="J1287" s="51"/>
      <c r="K1287" s="51"/>
      <c r="L1287" s="51"/>
      <c r="M1287" s="51"/>
      <c r="O1287" s="51"/>
      <c r="P1287" s="51"/>
      <c r="Q1287" s="51"/>
      <c r="R1287" s="51"/>
      <c r="S1287" s="51"/>
      <c r="T1287" s="51"/>
      <c r="U1287" s="51"/>
      <c r="V1287" s="51"/>
      <c r="W1287" s="51"/>
      <c r="X1287" s="51"/>
      <c r="Y1287" s="51"/>
      <c r="Z1287" s="51"/>
      <c r="AA1287" s="51"/>
    </row>
    <row r="1288" spans="1:27" ht="11.65" customHeight="1" thickBot="1">
      <c r="A1288" s="53">
        <v>1168</v>
      </c>
      <c r="C1288" s="91" t="s">
        <v>317</v>
      </c>
      <c r="H1288" s="59" t="s">
        <v>285</v>
      </c>
      <c r="I1288" s="108">
        <v>691258560.27000022</v>
      </c>
      <c r="J1288" s="108">
        <v>643521153.72260284</v>
      </c>
      <c r="K1288" s="108">
        <v>47737406.547397219</v>
      </c>
      <c r="L1288" s="108">
        <v>139018.83333026193</v>
      </c>
      <c r="M1288" s="108">
        <v>47876425.380727477</v>
      </c>
      <c r="N1288" s="7" t="s">
        <v>65</v>
      </c>
      <c r="O1288" s="51"/>
      <c r="P1288" s="105"/>
      <c r="Q1288" s="105"/>
      <c r="R1288" s="105"/>
      <c r="S1288" s="105"/>
      <c r="T1288" s="105"/>
      <c r="U1288" s="51"/>
      <c r="V1288" s="105"/>
      <c r="W1288" s="105"/>
      <c r="X1288" s="105"/>
      <c r="Y1288" s="105"/>
      <c r="Z1288" s="105"/>
      <c r="AA1288" s="105"/>
    </row>
    <row r="1289" spans="1:27" ht="11.65" customHeight="1" thickTop="1">
      <c r="A1289" s="53">
        <v>1169</v>
      </c>
      <c r="C1289" s="91"/>
      <c r="H1289" s="90"/>
      <c r="I1289" s="105"/>
      <c r="J1289" s="7"/>
      <c r="K1289" s="7"/>
      <c r="L1289" s="7"/>
      <c r="M1289" s="7"/>
      <c r="O1289" s="51"/>
      <c r="P1289" s="51"/>
      <c r="Q1289" s="51"/>
      <c r="R1289" s="51"/>
      <c r="S1289" s="51"/>
      <c r="T1289" s="51"/>
      <c r="U1289" s="51"/>
      <c r="V1289" s="51"/>
      <c r="W1289" s="51"/>
      <c r="X1289" s="51"/>
      <c r="Y1289" s="51"/>
      <c r="Z1289" s="51"/>
      <c r="AA1289" s="51"/>
    </row>
    <row r="1290" spans="1:27" ht="11.65" customHeight="1">
      <c r="A1290" s="53">
        <v>1170</v>
      </c>
      <c r="C1290" s="132" t="s">
        <v>318</v>
      </c>
      <c r="H1290" s="90"/>
      <c r="I1290" s="105"/>
      <c r="J1290" s="7"/>
      <c r="K1290" s="7"/>
      <c r="L1290" s="7"/>
      <c r="M1290" s="7"/>
      <c r="O1290" s="51"/>
      <c r="P1290" s="51"/>
      <c r="Q1290" s="51"/>
      <c r="R1290" s="51"/>
      <c r="S1290" s="51"/>
      <c r="T1290" s="51"/>
      <c r="U1290" s="51"/>
      <c r="V1290" s="51"/>
      <c r="W1290" s="51"/>
      <c r="X1290" s="51"/>
      <c r="Y1290" s="51"/>
      <c r="Z1290" s="51"/>
      <c r="AA1290" s="51"/>
    </row>
    <row r="1291" spans="1:27" ht="11.65" customHeight="1">
      <c r="A1291" s="53">
        <v>1171</v>
      </c>
      <c r="C1291" s="101"/>
      <c r="E1291" s="3" t="s">
        <v>569</v>
      </c>
      <c r="H1291" s="59"/>
      <c r="I1291" s="7">
        <v>160961080.64999998</v>
      </c>
      <c r="J1291" s="7">
        <v>146372956.98999998</v>
      </c>
      <c r="K1291" s="103">
        <v>14588123.659999998</v>
      </c>
      <c r="L1291" s="7">
        <v>291377.88020005077</v>
      </c>
      <c r="M1291" s="7">
        <v>14879501.540200049</v>
      </c>
      <c r="O1291" s="51"/>
      <c r="P1291" s="51"/>
      <c r="Q1291" s="51"/>
      <c r="R1291" s="51"/>
      <c r="S1291" s="51"/>
      <c r="T1291" s="51"/>
      <c r="U1291" s="51"/>
      <c r="V1291" s="51"/>
      <c r="W1291" s="51"/>
      <c r="X1291" s="51"/>
      <c r="Y1291" s="51"/>
      <c r="Z1291" s="51"/>
      <c r="AA1291" s="51"/>
    </row>
    <row r="1292" spans="1:27" ht="11.65" customHeight="1">
      <c r="A1292" s="53">
        <v>1172</v>
      </c>
      <c r="C1292" s="101"/>
      <c r="E1292" s="3" t="s">
        <v>635</v>
      </c>
      <c r="H1292" s="59"/>
      <c r="I1292" s="7">
        <v>0</v>
      </c>
      <c r="J1292" s="7">
        <v>0</v>
      </c>
      <c r="K1292" s="103">
        <v>0</v>
      </c>
      <c r="L1292" s="7">
        <v>0</v>
      </c>
      <c r="M1292" s="7">
        <v>0</v>
      </c>
      <c r="O1292" s="51"/>
      <c r="P1292" s="51"/>
      <c r="Q1292" s="51"/>
      <c r="R1292" s="51"/>
      <c r="S1292" s="51"/>
      <c r="T1292" s="51"/>
      <c r="U1292" s="51"/>
      <c r="V1292" s="51"/>
      <c r="W1292" s="51"/>
      <c r="X1292" s="51"/>
      <c r="Y1292" s="51"/>
      <c r="Z1292" s="51"/>
      <c r="AA1292" s="51"/>
    </row>
    <row r="1293" spans="1:27" ht="11.65" customHeight="1">
      <c r="A1293" s="53">
        <v>1173</v>
      </c>
      <c r="C1293" s="101"/>
      <c r="E1293" s="3" t="s">
        <v>649</v>
      </c>
      <c r="H1293" s="59"/>
      <c r="I1293" s="7">
        <v>0</v>
      </c>
      <c r="J1293" s="7">
        <v>0</v>
      </c>
      <c r="K1293" s="103">
        <v>0</v>
      </c>
      <c r="L1293" s="7">
        <v>0</v>
      </c>
      <c r="M1293" s="7">
        <v>0</v>
      </c>
      <c r="O1293" s="51"/>
      <c r="P1293" s="51"/>
      <c r="Q1293" s="51"/>
      <c r="R1293" s="51"/>
      <c r="S1293" s="51"/>
      <c r="T1293" s="51"/>
      <c r="U1293" s="51"/>
      <c r="V1293" s="51"/>
      <c r="W1293" s="51"/>
      <c r="X1293" s="51"/>
      <c r="Y1293" s="51"/>
      <c r="Z1293" s="51"/>
      <c r="AA1293" s="51"/>
    </row>
    <row r="1294" spans="1:27" ht="11.65" customHeight="1">
      <c r="A1294" s="53">
        <v>1174</v>
      </c>
      <c r="C1294" s="101"/>
      <c r="E1294" s="3" t="s">
        <v>249</v>
      </c>
      <c r="H1294" s="59"/>
      <c r="I1294" s="7">
        <v>33690.870000000003</v>
      </c>
      <c r="J1294" s="7">
        <v>30953.708526223472</v>
      </c>
      <c r="K1294" s="103">
        <v>2737.1614737765317</v>
      </c>
      <c r="L1294" s="7">
        <v>15.534028445147669</v>
      </c>
      <c r="M1294" s="7">
        <v>2752.6955022216794</v>
      </c>
      <c r="O1294" s="51"/>
      <c r="P1294" s="51"/>
      <c r="Q1294" s="51"/>
      <c r="R1294" s="51"/>
      <c r="S1294" s="51"/>
      <c r="T1294" s="51"/>
      <c r="U1294" s="51"/>
      <c r="V1294" s="51"/>
      <c r="W1294" s="51"/>
      <c r="X1294" s="51"/>
      <c r="Y1294" s="51"/>
      <c r="Z1294" s="51"/>
      <c r="AA1294" s="51"/>
    </row>
    <row r="1295" spans="1:27" ht="11.65" customHeight="1">
      <c r="A1295" s="53">
        <v>1175</v>
      </c>
      <c r="C1295" s="101"/>
      <c r="E1295" s="3" t="s">
        <v>632</v>
      </c>
      <c r="H1295" s="59"/>
      <c r="I1295" s="7">
        <v>13837618.289999999</v>
      </c>
      <c r="J1295" s="7">
        <v>12883216.901509764</v>
      </c>
      <c r="K1295" s="103">
        <v>954401.3884902352</v>
      </c>
      <c r="L1295" s="7">
        <v>12234.248024472268</v>
      </c>
      <c r="M1295" s="7">
        <v>966635.63651470747</v>
      </c>
      <c r="O1295" s="51"/>
      <c r="P1295" s="51"/>
      <c r="Q1295" s="51"/>
      <c r="R1295" s="51"/>
      <c r="S1295" s="51"/>
      <c r="T1295" s="51"/>
      <c r="U1295" s="51"/>
      <c r="V1295" s="51"/>
      <c r="W1295" s="51"/>
      <c r="X1295" s="51"/>
      <c r="Y1295" s="51"/>
      <c r="Z1295" s="51"/>
      <c r="AA1295" s="51"/>
    </row>
    <row r="1296" spans="1:27" ht="11.65" customHeight="1">
      <c r="A1296" s="53">
        <v>1176</v>
      </c>
      <c r="C1296" s="101"/>
      <c r="E1296" s="3" t="s">
        <v>647</v>
      </c>
      <c r="H1296" s="59"/>
      <c r="I1296" s="7">
        <v>1155434.19</v>
      </c>
      <c r="J1296" s="7">
        <v>1073301.2950335627</v>
      </c>
      <c r="K1296" s="103">
        <v>82132.894966437176</v>
      </c>
      <c r="L1296" s="7">
        <v>-1825.1872627427801</v>
      </c>
      <c r="M1296" s="7">
        <v>80307.707703694396</v>
      </c>
      <c r="O1296" s="51"/>
      <c r="P1296" s="51"/>
      <c r="Q1296" s="51"/>
      <c r="R1296" s="51"/>
      <c r="S1296" s="51"/>
      <c r="T1296" s="51"/>
      <c r="U1296" s="51"/>
      <c r="V1296" s="51"/>
      <c r="W1296" s="51"/>
      <c r="X1296" s="51"/>
      <c r="Y1296" s="51"/>
      <c r="Z1296" s="51"/>
      <c r="AA1296" s="51"/>
    </row>
    <row r="1297" spans="1:27" ht="11.65" customHeight="1">
      <c r="A1297" s="53">
        <v>1177</v>
      </c>
      <c r="C1297" s="101"/>
      <c r="E1297" s="3" t="s">
        <v>630</v>
      </c>
      <c r="H1297" s="59"/>
      <c r="I1297" s="7">
        <v>0</v>
      </c>
      <c r="J1297" s="7">
        <v>0</v>
      </c>
      <c r="K1297" s="103">
        <v>0</v>
      </c>
      <c r="L1297" s="7">
        <v>0</v>
      </c>
      <c r="M1297" s="7">
        <v>0</v>
      </c>
      <c r="O1297" s="51"/>
      <c r="P1297" s="51"/>
      <c r="Q1297" s="51"/>
      <c r="R1297" s="51"/>
      <c r="S1297" s="51"/>
      <c r="T1297" s="51"/>
      <c r="U1297" s="51"/>
      <c r="V1297" s="51"/>
      <c r="W1297" s="51"/>
      <c r="X1297" s="51"/>
      <c r="Y1297" s="51"/>
      <c r="Z1297" s="51"/>
      <c r="AA1297" s="51"/>
    </row>
    <row r="1298" spans="1:27" ht="11.65" customHeight="1">
      <c r="A1298" s="53">
        <v>1178</v>
      </c>
      <c r="C1298" s="101"/>
      <c r="E1298" s="3" t="s">
        <v>634</v>
      </c>
      <c r="H1298" s="59"/>
      <c r="I1298" s="7">
        <v>101259077.86</v>
      </c>
      <c r="J1298" s="7">
        <v>78061503.95671916</v>
      </c>
      <c r="K1298" s="103">
        <v>23197573.903280836</v>
      </c>
      <c r="L1298" s="7">
        <v>-616108.00590055808</v>
      </c>
      <c r="M1298" s="7">
        <v>22581465.897380278</v>
      </c>
      <c r="O1298" s="51"/>
      <c r="P1298" s="51"/>
      <c r="Q1298" s="51"/>
      <c r="R1298" s="51"/>
      <c r="S1298" s="51"/>
      <c r="T1298" s="51"/>
      <c r="U1298" s="51"/>
      <c r="V1298" s="51"/>
      <c r="W1298" s="51"/>
      <c r="X1298" s="51"/>
      <c r="Y1298" s="51"/>
      <c r="Z1298" s="51"/>
      <c r="AA1298" s="51"/>
    </row>
    <row r="1299" spans="1:27" ht="11.65" customHeight="1">
      <c r="A1299" s="53">
        <v>1179</v>
      </c>
      <c r="C1299" s="101"/>
      <c r="E1299" s="3" t="s">
        <v>636</v>
      </c>
      <c r="H1299" s="59"/>
      <c r="I1299" s="7">
        <v>375006338.35999995</v>
      </c>
      <c r="J1299" s="7">
        <v>375006338.35999995</v>
      </c>
      <c r="K1299" s="103">
        <v>0</v>
      </c>
      <c r="L1299" s="7">
        <v>0</v>
      </c>
      <c r="M1299" s="7">
        <v>0</v>
      </c>
      <c r="O1299" s="51"/>
      <c r="P1299" s="51"/>
      <c r="Q1299" s="51"/>
      <c r="R1299" s="51"/>
      <c r="S1299" s="51"/>
      <c r="T1299" s="51"/>
      <c r="U1299" s="51"/>
      <c r="V1299" s="51"/>
      <c r="W1299" s="51"/>
      <c r="X1299" s="51"/>
      <c r="Y1299" s="51"/>
      <c r="Z1299" s="51"/>
      <c r="AA1299" s="51"/>
    </row>
    <row r="1300" spans="1:27" ht="11.65" customHeight="1">
      <c r="A1300" s="53">
        <v>1180</v>
      </c>
      <c r="C1300" s="101"/>
      <c r="E1300" s="3" t="s">
        <v>637</v>
      </c>
      <c r="H1300" s="59"/>
      <c r="I1300" s="7">
        <v>0</v>
      </c>
      <c r="J1300" s="7">
        <v>0</v>
      </c>
      <c r="K1300" s="103">
        <v>0</v>
      </c>
      <c r="L1300" s="7">
        <v>0</v>
      </c>
      <c r="M1300" s="7">
        <v>0</v>
      </c>
      <c r="O1300" s="51"/>
      <c r="P1300" s="51"/>
      <c r="Q1300" s="51"/>
      <c r="R1300" s="51"/>
      <c r="S1300" s="51"/>
      <c r="T1300" s="51"/>
      <c r="U1300" s="51"/>
      <c r="V1300" s="51"/>
      <c r="W1300" s="51"/>
      <c r="X1300" s="51"/>
      <c r="Y1300" s="51"/>
      <c r="Z1300" s="51"/>
      <c r="AA1300" s="51"/>
    </row>
    <row r="1301" spans="1:27" ht="11.65" customHeight="1">
      <c r="A1301" s="53">
        <v>1181</v>
      </c>
      <c r="C1301" s="101"/>
      <c r="E1301" s="3" t="s">
        <v>398</v>
      </c>
      <c r="H1301" s="59"/>
      <c r="I1301" s="7">
        <v>101889.27</v>
      </c>
      <c r="J1301" s="7">
        <v>101889.27</v>
      </c>
      <c r="K1301" s="103">
        <v>0</v>
      </c>
      <c r="L1301" s="7">
        <v>0</v>
      </c>
      <c r="M1301" s="7">
        <v>0</v>
      </c>
      <c r="O1301" s="51"/>
      <c r="P1301" s="51"/>
      <c r="Q1301" s="51"/>
      <c r="R1301" s="51"/>
      <c r="S1301" s="51"/>
      <c r="T1301" s="51"/>
      <c r="U1301" s="51"/>
      <c r="V1301" s="51"/>
      <c r="W1301" s="51"/>
      <c r="X1301" s="51"/>
      <c r="Y1301" s="51"/>
      <c r="Z1301" s="51"/>
      <c r="AA1301" s="51"/>
    </row>
    <row r="1302" spans="1:27" ht="11.65" customHeight="1">
      <c r="A1302" s="53">
        <v>1182</v>
      </c>
      <c r="C1302" s="101"/>
      <c r="E1302" s="3" t="s">
        <v>639</v>
      </c>
      <c r="H1302" s="59"/>
      <c r="I1302" s="7">
        <v>38903386.219999999</v>
      </c>
      <c r="J1302" s="7">
        <v>29990958.850534253</v>
      </c>
      <c r="K1302" s="103">
        <v>8912427.3694657478</v>
      </c>
      <c r="L1302" s="7">
        <v>453327.88434026949</v>
      </c>
      <c r="M1302" s="7">
        <v>9365755.2538060173</v>
      </c>
      <c r="O1302" s="51"/>
      <c r="P1302" s="51"/>
      <c r="Q1302" s="51"/>
      <c r="R1302" s="51"/>
      <c r="S1302" s="51"/>
      <c r="T1302" s="51"/>
      <c r="U1302" s="51"/>
      <c r="V1302" s="51"/>
      <c r="W1302" s="51"/>
      <c r="X1302" s="51"/>
      <c r="Y1302" s="51"/>
      <c r="Z1302" s="51"/>
      <c r="AA1302" s="51"/>
    </row>
    <row r="1303" spans="1:27" ht="11.65" customHeight="1">
      <c r="A1303" s="53">
        <v>1183</v>
      </c>
      <c r="C1303" s="101"/>
      <c r="E1303" s="3" t="s">
        <v>651</v>
      </c>
      <c r="H1303" s="59"/>
      <c r="I1303" s="7">
        <v>44.56</v>
      </c>
      <c r="J1303" s="7">
        <v>34.390279809858058</v>
      </c>
      <c r="K1303" s="103">
        <v>10.169720190141948</v>
      </c>
      <c r="L1303" s="7">
        <v>-3.5200996749762972</v>
      </c>
      <c r="M1303" s="7">
        <v>6.6496205151656511</v>
      </c>
      <c r="O1303" s="51"/>
      <c r="P1303" s="51"/>
      <c r="Q1303" s="51"/>
      <c r="R1303" s="51"/>
      <c r="S1303" s="51"/>
      <c r="T1303" s="51"/>
      <c r="U1303" s="51"/>
      <c r="V1303" s="51"/>
      <c r="W1303" s="51"/>
      <c r="X1303" s="51"/>
      <c r="Y1303" s="51"/>
      <c r="Z1303" s="51"/>
      <c r="AA1303" s="51"/>
    </row>
    <row r="1304" spans="1:27" ht="11.65" customHeight="1" thickBot="1">
      <c r="A1304" s="53">
        <v>1184</v>
      </c>
      <c r="C1304" s="101" t="s">
        <v>319</v>
      </c>
      <c r="H1304" s="59" t="s">
        <v>285</v>
      </c>
      <c r="I1304" s="118">
        <v>691258560.26999986</v>
      </c>
      <c r="J1304" s="118">
        <v>643521153.72260261</v>
      </c>
      <c r="K1304" s="118">
        <v>47737406.547397219</v>
      </c>
      <c r="L1304" s="118">
        <v>139018.83333026184</v>
      </c>
      <c r="M1304" s="118">
        <v>47876425.380727485</v>
      </c>
      <c r="O1304" s="51">
        <v>0</v>
      </c>
      <c r="P1304" s="51"/>
      <c r="Q1304" s="51"/>
      <c r="R1304" s="51"/>
      <c r="S1304" s="51"/>
      <c r="T1304" s="51"/>
      <c r="U1304" s="51"/>
      <c r="V1304" s="51"/>
      <c r="W1304" s="51"/>
      <c r="X1304" s="51"/>
      <c r="Y1304" s="51"/>
      <c r="Z1304" s="51"/>
      <c r="AA1304" s="51"/>
    </row>
    <row r="1305" spans="1:27" ht="11.65" customHeight="1" thickTop="1">
      <c r="A1305" s="53">
        <v>1185</v>
      </c>
      <c r="C1305" s="101"/>
      <c r="H1305" s="59"/>
      <c r="I1305" s="7"/>
      <c r="J1305" s="7"/>
      <c r="K1305" s="7"/>
      <c r="L1305" s="7"/>
      <c r="M1305" s="7"/>
      <c r="O1305" s="51"/>
      <c r="P1305" s="51"/>
      <c r="Q1305" s="51"/>
      <c r="R1305" s="51"/>
      <c r="S1305" s="51"/>
      <c r="T1305" s="51"/>
      <c r="U1305" s="51"/>
      <c r="V1305" s="51"/>
      <c r="W1305" s="51"/>
      <c r="X1305" s="51"/>
      <c r="Y1305" s="51"/>
      <c r="Z1305" s="51"/>
      <c r="AA1305" s="51"/>
    </row>
    <row r="1306" spans="1:27" ht="11.65" customHeight="1">
      <c r="A1306" s="53">
        <v>1186</v>
      </c>
      <c r="C1306" s="101" t="s">
        <v>320</v>
      </c>
      <c r="D1306" s="3" t="s">
        <v>321</v>
      </c>
      <c r="H1306" s="59"/>
      <c r="I1306" s="7"/>
      <c r="J1306" s="7"/>
      <c r="K1306" s="7"/>
      <c r="L1306" s="7"/>
      <c r="M1306" s="7"/>
      <c r="O1306" s="51"/>
      <c r="P1306" s="51"/>
      <c r="Q1306" s="51"/>
      <c r="R1306" s="51"/>
      <c r="S1306" s="51"/>
      <c r="T1306" s="51"/>
      <c r="U1306" s="51"/>
      <c r="V1306" s="51"/>
      <c r="W1306" s="51"/>
      <c r="X1306" s="51"/>
      <c r="Y1306" s="51"/>
      <c r="Z1306" s="51"/>
      <c r="AA1306" s="51"/>
    </row>
    <row r="1307" spans="1:27" ht="11.65" customHeight="1">
      <c r="A1307" s="53">
        <v>1187</v>
      </c>
      <c r="C1307" s="101"/>
      <c r="F1307" s="101" t="s">
        <v>670</v>
      </c>
      <c r="G1307" s="3" t="s">
        <v>569</v>
      </c>
      <c r="H1307" s="59"/>
      <c r="I1307" s="7">
        <v>548899.81000000006</v>
      </c>
      <c r="J1307" s="7">
        <v>470458.32000000007</v>
      </c>
      <c r="K1307" s="103">
        <v>78441.490000000005</v>
      </c>
      <c r="L1307" s="7">
        <v>0</v>
      </c>
      <c r="M1307" s="7">
        <v>78441.490000000005</v>
      </c>
      <c r="O1307" s="51"/>
      <c r="P1307" s="51"/>
      <c r="Q1307" s="51"/>
      <c r="R1307" s="51"/>
      <c r="S1307" s="51"/>
      <c r="T1307" s="51"/>
      <c r="U1307" s="51"/>
      <c r="V1307" s="51"/>
      <c r="W1307" s="51"/>
      <c r="X1307" s="51"/>
      <c r="Y1307" s="51"/>
      <c r="Z1307" s="51"/>
      <c r="AA1307" s="51"/>
    </row>
    <row r="1308" spans="1:27" ht="11.65" customHeight="1">
      <c r="A1308" s="53">
        <v>1188</v>
      </c>
      <c r="C1308" s="101"/>
      <c r="F1308" s="101" t="s">
        <v>671</v>
      </c>
      <c r="G1308" s="3" t="s">
        <v>249</v>
      </c>
      <c r="H1308" s="59"/>
      <c r="I1308" s="7">
        <v>0</v>
      </c>
      <c r="J1308" s="7">
        <v>0</v>
      </c>
      <c r="K1308" s="103">
        <v>0</v>
      </c>
      <c r="L1308" s="7">
        <v>0</v>
      </c>
      <c r="M1308" s="7">
        <v>0</v>
      </c>
      <c r="O1308" s="51"/>
      <c r="P1308" s="51"/>
      <c r="Q1308" s="51"/>
      <c r="R1308" s="51"/>
      <c r="S1308" s="51"/>
      <c r="T1308" s="51"/>
      <c r="U1308" s="51"/>
      <c r="V1308" s="51"/>
      <c r="W1308" s="51"/>
      <c r="X1308" s="51"/>
      <c r="Y1308" s="51"/>
      <c r="Z1308" s="51"/>
      <c r="AA1308" s="51"/>
    </row>
    <row r="1309" spans="1:27" ht="11.65" customHeight="1">
      <c r="A1309" s="53">
        <v>1189</v>
      </c>
      <c r="C1309" s="101"/>
      <c r="F1309" s="101" t="s">
        <v>650</v>
      </c>
      <c r="G1309" s="3" t="s">
        <v>632</v>
      </c>
      <c r="H1309" s="59"/>
      <c r="I1309" s="7">
        <v>799666.49</v>
      </c>
      <c r="J1309" s="7">
        <v>744512.28698685183</v>
      </c>
      <c r="K1309" s="103">
        <v>55154.20301314821</v>
      </c>
      <c r="L1309" s="7">
        <v>0</v>
      </c>
      <c r="M1309" s="7">
        <v>55154.20301314821</v>
      </c>
      <c r="O1309" s="51"/>
      <c r="P1309" s="51"/>
      <c r="Q1309" s="51"/>
      <c r="R1309" s="51"/>
      <c r="S1309" s="51"/>
      <c r="T1309" s="51"/>
      <c r="U1309" s="51"/>
      <c r="V1309" s="51"/>
      <c r="W1309" s="51"/>
      <c r="X1309" s="51"/>
      <c r="Y1309" s="51"/>
      <c r="Z1309" s="51"/>
      <c r="AA1309" s="51"/>
    </row>
    <row r="1310" spans="1:27" ht="11.65" customHeight="1">
      <c r="A1310" s="53">
        <v>1190</v>
      </c>
      <c r="C1310" s="101"/>
      <c r="F1310" s="101" t="s">
        <v>672</v>
      </c>
      <c r="G1310" s="3" t="s">
        <v>649</v>
      </c>
      <c r="H1310" s="59"/>
      <c r="I1310" s="7">
        <v>0</v>
      </c>
      <c r="J1310" s="7">
        <v>0</v>
      </c>
      <c r="K1310" s="103">
        <v>0</v>
      </c>
      <c r="L1310" s="7">
        <v>0</v>
      </c>
      <c r="M1310" s="7">
        <v>0</v>
      </c>
      <c r="O1310" s="51"/>
      <c r="P1310" s="51"/>
      <c r="Q1310" s="51"/>
      <c r="R1310" s="51"/>
      <c r="S1310" s="51"/>
      <c r="T1310" s="51"/>
      <c r="U1310" s="51"/>
      <c r="V1310" s="51"/>
      <c r="W1310" s="51"/>
      <c r="X1310" s="51"/>
      <c r="Y1310" s="51"/>
      <c r="Z1310" s="51"/>
      <c r="AA1310" s="51"/>
    </row>
    <row r="1311" spans="1:27" ht="11.65" customHeight="1">
      <c r="A1311" s="53">
        <v>1191</v>
      </c>
      <c r="C1311" s="101"/>
      <c r="F1311" s="101" t="s">
        <v>638</v>
      </c>
      <c r="G1311" s="3" t="s">
        <v>647</v>
      </c>
      <c r="H1311" s="59"/>
      <c r="I1311" s="7">
        <v>0</v>
      </c>
      <c r="J1311" s="7">
        <v>0</v>
      </c>
      <c r="K1311" s="103">
        <v>0</v>
      </c>
      <c r="L1311" s="7">
        <v>0</v>
      </c>
      <c r="M1311" s="7">
        <v>0</v>
      </c>
      <c r="O1311" s="51"/>
      <c r="P1311" s="51"/>
      <c r="Q1311" s="51"/>
      <c r="R1311" s="51"/>
      <c r="S1311" s="51"/>
      <c r="T1311" s="51"/>
      <c r="U1311" s="51"/>
      <c r="V1311" s="51"/>
      <c r="W1311" s="51"/>
      <c r="X1311" s="51"/>
      <c r="Y1311" s="51"/>
      <c r="Z1311" s="51"/>
      <c r="AA1311" s="51"/>
    </row>
    <row r="1312" spans="1:27" ht="11.65" customHeight="1">
      <c r="A1312" s="53">
        <v>1192</v>
      </c>
      <c r="C1312" s="101"/>
      <c r="F1312" s="101" t="s">
        <v>671</v>
      </c>
      <c r="G1312" s="3" t="s">
        <v>634</v>
      </c>
      <c r="H1312" s="59"/>
      <c r="I1312" s="7">
        <v>0</v>
      </c>
      <c r="J1312" s="7">
        <v>0</v>
      </c>
      <c r="K1312" s="103">
        <v>0</v>
      </c>
      <c r="L1312" s="7">
        <v>0</v>
      </c>
      <c r="M1312" s="7">
        <v>0</v>
      </c>
      <c r="O1312" s="51"/>
      <c r="P1312" s="51"/>
      <c r="Q1312" s="51"/>
      <c r="R1312" s="51"/>
      <c r="S1312" s="51"/>
      <c r="T1312" s="51"/>
      <c r="U1312" s="51"/>
      <c r="V1312" s="51"/>
      <c r="W1312" s="51"/>
      <c r="X1312" s="51"/>
      <c r="Y1312" s="51"/>
      <c r="Z1312" s="51"/>
      <c r="AA1312" s="51"/>
    </row>
    <row r="1313" spans="1:27" ht="11.65" customHeight="1">
      <c r="A1313" s="53">
        <v>1193</v>
      </c>
      <c r="C1313" s="101"/>
      <c r="F1313" s="101" t="s">
        <v>671</v>
      </c>
      <c r="G1313" s="3" t="s">
        <v>636</v>
      </c>
      <c r="H1313" s="59"/>
      <c r="I1313" s="7">
        <v>0</v>
      </c>
      <c r="J1313" s="7">
        <v>0</v>
      </c>
      <c r="K1313" s="103">
        <v>0</v>
      </c>
      <c r="L1313" s="7">
        <v>0</v>
      </c>
      <c r="M1313" s="7">
        <v>0</v>
      </c>
      <c r="O1313" s="51"/>
      <c r="P1313" s="51"/>
      <c r="Q1313" s="51"/>
      <c r="R1313" s="51"/>
      <c r="S1313" s="51"/>
      <c r="T1313" s="51"/>
      <c r="U1313" s="51"/>
      <c r="V1313" s="51"/>
      <c r="W1313" s="51"/>
      <c r="X1313" s="51"/>
      <c r="Y1313" s="51"/>
      <c r="Z1313" s="51"/>
      <c r="AA1313" s="51"/>
    </row>
    <row r="1314" spans="1:27" ht="11.65" customHeight="1">
      <c r="A1314" s="53">
        <v>1194</v>
      </c>
      <c r="C1314" s="101"/>
      <c r="F1314" s="101" t="s">
        <v>673</v>
      </c>
      <c r="G1314" s="3" t="s">
        <v>635</v>
      </c>
      <c r="H1314" s="59"/>
      <c r="I1314" s="7">
        <v>0</v>
      </c>
      <c r="J1314" s="7">
        <v>0</v>
      </c>
      <c r="K1314" s="103">
        <v>0</v>
      </c>
      <c r="L1314" s="7">
        <v>0</v>
      </c>
      <c r="M1314" s="7">
        <v>0</v>
      </c>
      <c r="O1314" s="51"/>
      <c r="P1314" s="51"/>
      <c r="Q1314" s="51"/>
      <c r="R1314" s="51"/>
      <c r="S1314" s="51"/>
      <c r="T1314" s="51"/>
      <c r="U1314" s="51"/>
      <c r="V1314" s="51"/>
      <c r="W1314" s="51"/>
      <c r="X1314" s="51"/>
      <c r="Y1314" s="51"/>
      <c r="Z1314" s="51"/>
      <c r="AA1314" s="51"/>
    </row>
    <row r="1315" spans="1:27" ht="11.65" customHeight="1">
      <c r="A1315" s="53">
        <v>1195</v>
      </c>
      <c r="C1315" s="101"/>
      <c r="H1315" s="59" t="s">
        <v>322</v>
      </c>
      <c r="I1315" s="106">
        <v>1348566.3</v>
      </c>
      <c r="J1315" s="106">
        <v>1214970.6069868519</v>
      </c>
      <c r="K1315" s="106">
        <v>133595.69301314821</v>
      </c>
      <c r="L1315" s="106">
        <v>0</v>
      </c>
      <c r="M1315" s="106">
        <v>133595.69301314821</v>
      </c>
      <c r="O1315" s="51"/>
      <c r="P1315" s="51"/>
      <c r="Q1315" s="51"/>
      <c r="R1315" s="51"/>
      <c r="S1315" s="51"/>
      <c r="T1315" s="51"/>
      <c r="U1315" s="51"/>
      <c r="V1315" s="51"/>
      <c r="W1315" s="51"/>
      <c r="X1315" s="51"/>
      <c r="Y1315" s="51"/>
      <c r="Z1315" s="51"/>
      <c r="AA1315" s="51"/>
    </row>
    <row r="1316" spans="1:27" ht="11.65" customHeight="1">
      <c r="A1316" s="53">
        <v>1196</v>
      </c>
      <c r="C1316" s="101"/>
      <c r="H1316" s="59"/>
      <c r="I1316" s="7"/>
      <c r="J1316" s="7"/>
      <c r="K1316" s="7"/>
      <c r="L1316" s="7"/>
      <c r="M1316" s="7"/>
      <c r="O1316" s="51"/>
      <c r="P1316" s="51"/>
      <c r="Q1316" s="51"/>
      <c r="R1316" s="51"/>
      <c r="S1316" s="51"/>
      <c r="T1316" s="51"/>
      <c r="U1316" s="51"/>
      <c r="V1316" s="51"/>
      <c r="W1316" s="51"/>
      <c r="X1316" s="51"/>
      <c r="Y1316" s="51"/>
      <c r="Z1316" s="51"/>
      <c r="AA1316" s="51"/>
    </row>
    <row r="1317" spans="1:27" ht="11.65" customHeight="1">
      <c r="A1317" s="53">
        <v>1197</v>
      </c>
      <c r="C1317" s="101" t="s">
        <v>323</v>
      </c>
      <c r="D1317" s="3" t="s">
        <v>324</v>
      </c>
      <c r="H1317" s="59"/>
      <c r="I1317" s="7"/>
      <c r="J1317" s="7"/>
      <c r="K1317" s="7"/>
      <c r="L1317" s="7"/>
      <c r="M1317" s="7"/>
      <c r="O1317" s="51"/>
      <c r="P1317" s="51"/>
      <c r="Q1317" s="51"/>
      <c r="R1317" s="51"/>
      <c r="S1317" s="51"/>
      <c r="T1317" s="51"/>
      <c r="U1317" s="51"/>
      <c r="V1317" s="51"/>
      <c r="W1317" s="51"/>
      <c r="X1317" s="51"/>
      <c r="Y1317" s="51"/>
      <c r="Z1317" s="51"/>
      <c r="AA1317" s="51"/>
    </row>
    <row r="1318" spans="1:27" ht="11.65" customHeight="1">
      <c r="A1318" s="53">
        <v>1198</v>
      </c>
      <c r="C1318" s="101"/>
      <c r="F1318" s="101" t="s">
        <v>270</v>
      </c>
      <c r="G1318" s="3" t="s">
        <v>249</v>
      </c>
      <c r="H1318" s="59"/>
      <c r="I1318" s="7">
        <v>0</v>
      </c>
      <c r="J1318" s="7">
        <v>0</v>
      </c>
      <c r="K1318" s="103">
        <v>0</v>
      </c>
      <c r="L1318" s="7">
        <v>0</v>
      </c>
      <c r="M1318" s="7">
        <v>0</v>
      </c>
      <c r="O1318" s="51"/>
      <c r="P1318" s="51"/>
      <c r="Q1318" s="51"/>
      <c r="R1318" s="51"/>
      <c r="S1318" s="51"/>
      <c r="T1318" s="51"/>
      <c r="U1318" s="51"/>
      <c r="V1318" s="51"/>
      <c r="W1318" s="51"/>
      <c r="X1318" s="51"/>
      <c r="Y1318" s="51"/>
      <c r="Z1318" s="51"/>
      <c r="AA1318" s="51"/>
    </row>
    <row r="1319" spans="1:27" ht="11.65" customHeight="1">
      <c r="A1319" s="53">
        <v>1199</v>
      </c>
      <c r="C1319" s="101"/>
      <c r="F1319" s="101" t="s">
        <v>270</v>
      </c>
      <c r="G1319" s="3" t="s">
        <v>635</v>
      </c>
      <c r="H1319" s="59"/>
      <c r="I1319" s="7">
        <v>0</v>
      </c>
      <c r="J1319" s="7">
        <v>0</v>
      </c>
      <c r="K1319" s="103">
        <v>0</v>
      </c>
      <c r="L1319" s="7">
        <v>0</v>
      </c>
      <c r="M1319" s="7">
        <v>0</v>
      </c>
      <c r="O1319" s="51"/>
      <c r="P1319" s="51"/>
      <c r="Q1319" s="51"/>
      <c r="R1319" s="51"/>
      <c r="S1319" s="51"/>
      <c r="T1319" s="51"/>
      <c r="U1319" s="51"/>
      <c r="V1319" s="51"/>
      <c r="W1319" s="51"/>
      <c r="X1319" s="51"/>
      <c r="Y1319" s="51"/>
      <c r="Z1319" s="51"/>
      <c r="AA1319" s="51"/>
    </row>
    <row r="1320" spans="1:27" ht="11.65" customHeight="1">
      <c r="A1320" s="53">
        <v>1200</v>
      </c>
      <c r="C1320" s="101"/>
      <c r="H1320" s="59"/>
      <c r="I1320" s="106">
        <v>0</v>
      </c>
      <c r="J1320" s="106">
        <v>0</v>
      </c>
      <c r="K1320" s="106">
        <v>0</v>
      </c>
      <c r="L1320" s="106">
        <v>0</v>
      </c>
      <c r="M1320" s="106">
        <v>0</v>
      </c>
      <c r="O1320" s="51"/>
      <c r="P1320" s="51"/>
      <c r="Q1320" s="51"/>
      <c r="R1320" s="51"/>
      <c r="S1320" s="51"/>
      <c r="T1320" s="51"/>
      <c r="U1320" s="51"/>
      <c r="V1320" s="51"/>
      <c r="W1320" s="51"/>
      <c r="X1320" s="51"/>
      <c r="Y1320" s="51"/>
      <c r="Z1320" s="51"/>
      <c r="AA1320" s="51"/>
    </row>
    <row r="1321" spans="1:27" ht="11.65" customHeight="1">
      <c r="A1321" s="53">
        <v>1201</v>
      </c>
      <c r="C1321" s="101"/>
      <c r="H1321" s="59"/>
      <c r="I1321" s="109"/>
      <c r="J1321" s="7"/>
      <c r="K1321" s="7"/>
      <c r="L1321" s="7"/>
      <c r="M1321" s="7"/>
      <c r="O1321" s="51"/>
      <c r="P1321" s="51"/>
      <c r="Q1321" s="51"/>
      <c r="R1321" s="51"/>
      <c r="S1321" s="51"/>
      <c r="T1321" s="51"/>
      <c r="U1321" s="51"/>
      <c r="V1321" s="51"/>
      <c r="W1321" s="51"/>
      <c r="X1321" s="51"/>
      <c r="Y1321" s="51"/>
      <c r="Z1321" s="51"/>
      <c r="AA1321" s="51"/>
    </row>
    <row r="1322" spans="1:27" ht="11.65" customHeight="1">
      <c r="A1322" s="53">
        <v>1202</v>
      </c>
      <c r="C1322" s="101" t="s">
        <v>325</v>
      </c>
      <c r="D1322" s="3" t="s">
        <v>326</v>
      </c>
      <c r="H1322" s="59"/>
      <c r="I1322" s="7"/>
      <c r="J1322" s="7"/>
      <c r="K1322" s="7"/>
      <c r="L1322" s="7"/>
      <c r="M1322" s="7"/>
      <c r="O1322" s="51"/>
      <c r="P1322" s="51"/>
      <c r="Q1322" s="51"/>
      <c r="R1322" s="51"/>
      <c r="S1322" s="51"/>
      <c r="T1322" s="51"/>
      <c r="U1322" s="51"/>
      <c r="V1322" s="51"/>
      <c r="W1322" s="51"/>
      <c r="X1322" s="51"/>
      <c r="Y1322" s="51"/>
      <c r="Z1322" s="51"/>
      <c r="AA1322" s="51"/>
    </row>
    <row r="1323" spans="1:27" ht="11.65" customHeight="1">
      <c r="A1323" s="53">
        <v>1203</v>
      </c>
      <c r="C1323" s="101"/>
      <c r="F1323" s="101" t="s">
        <v>670</v>
      </c>
      <c r="G1323" s="3" t="s">
        <v>569</v>
      </c>
      <c r="H1323" s="59"/>
      <c r="I1323" s="7">
        <v>923775.85000000009</v>
      </c>
      <c r="J1323" s="7">
        <v>923775.85000000009</v>
      </c>
      <c r="K1323" s="103">
        <v>0</v>
      </c>
      <c r="L1323" s="7">
        <v>0</v>
      </c>
      <c r="M1323" s="7">
        <v>0</v>
      </c>
      <c r="O1323" s="51"/>
      <c r="P1323" s="51"/>
      <c r="Q1323" s="51"/>
      <c r="R1323" s="51"/>
      <c r="S1323" s="51"/>
      <c r="T1323" s="51"/>
      <c r="U1323" s="51"/>
      <c r="V1323" s="51"/>
      <c r="W1323" s="51"/>
      <c r="X1323" s="51"/>
      <c r="Y1323" s="51"/>
      <c r="Z1323" s="51"/>
      <c r="AA1323" s="51"/>
    </row>
    <row r="1324" spans="1:27" ht="11.65" customHeight="1">
      <c r="A1324" s="53">
        <v>1204</v>
      </c>
      <c r="C1324" s="101"/>
      <c r="F1324" s="101" t="s">
        <v>270</v>
      </c>
      <c r="G1324" s="3" t="s">
        <v>630</v>
      </c>
      <c r="H1324" s="59"/>
      <c r="I1324" s="7">
        <v>0</v>
      </c>
      <c r="J1324" s="7">
        <v>0</v>
      </c>
      <c r="K1324" s="103">
        <v>0</v>
      </c>
      <c r="L1324" s="7">
        <v>0</v>
      </c>
      <c r="M1324" s="7">
        <v>0</v>
      </c>
      <c r="O1324" s="51"/>
      <c r="P1324" s="51"/>
      <c r="Q1324" s="51"/>
      <c r="R1324" s="51"/>
      <c r="S1324" s="51"/>
      <c r="T1324" s="51"/>
      <c r="U1324" s="51"/>
      <c r="V1324" s="51"/>
      <c r="W1324" s="51"/>
      <c r="X1324" s="51"/>
      <c r="Y1324" s="51"/>
      <c r="Z1324" s="51"/>
      <c r="AA1324" s="51"/>
    </row>
    <row r="1325" spans="1:27" ht="11.65" customHeight="1">
      <c r="A1325" s="53">
        <v>1205</v>
      </c>
      <c r="C1325" s="101"/>
      <c r="F1325" s="101" t="s">
        <v>671</v>
      </c>
      <c r="G1325" s="3" t="s">
        <v>249</v>
      </c>
      <c r="H1325" s="59"/>
      <c r="I1325" s="7">
        <v>5494975.1299999999</v>
      </c>
      <c r="J1325" s="7">
        <v>5048544.5621578461</v>
      </c>
      <c r="K1325" s="103">
        <v>446430.56784215389</v>
      </c>
      <c r="L1325" s="7">
        <v>0.50754912599222735</v>
      </c>
      <c r="M1325" s="7">
        <v>446431.07539127988</v>
      </c>
      <c r="O1325" s="51"/>
      <c r="P1325" s="51"/>
      <c r="Q1325" s="51"/>
      <c r="R1325" s="51"/>
      <c r="S1325" s="51"/>
      <c r="T1325" s="51"/>
      <c r="U1325" s="51"/>
      <c r="V1325" s="51"/>
      <c r="W1325" s="51"/>
      <c r="X1325" s="51"/>
      <c r="Y1325" s="51"/>
      <c r="Z1325" s="51"/>
      <c r="AA1325" s="51"/>
    </row>
    <row r="1326" spans="1:27" ht="11.65" customHeight="1">
      <c r="A1326" s="53">
        <v>1206</v>
      </c>
      <c r="C1326" s="101"/>
      <c r="F1326" s="101" t="s">
        <v>650</v>
      </c>
      <c r="G1326" s="3" t="s">
        <v>632</v>
      </c>
      <c r="H1326" s="59"/>
      <c r="I1326" s="7">
        <v>11233598.76</v>
      </c>
      <c r="J1326" s="7">
        <v>10458800.523078393</v>
      </c>
      <c r="K1326" s="103">
        <v>774798.23692160717</v>
      </c>
      <c r="L1326" s="7">
        <v>81739.576656714664</v>
      </c>
      <c r="M1326" s="7">
        <v>856537.81357832183</v>
      </c>
      <c r="O1326" s="51"/>
      <c r="P1326" s="51"/>
      <c r="Q1326" s="51"/>
      <c r="R1326" s="51"/>
      <c r="S1326" s="51"/>
      <c r="T1326" s="51"/>
      <c r="U1326" s="51"/>
      <c r="V1326" s="51"/>
      <c r="W1326" s="51"/>
      <c r="X1326" s="51"/>
      <c r="Y1326" s="51"/>
      <c r="Z1326" s="51"/>
      <c r="AA1326" s="51"/>
    </row>
    <row r="1327" spans="1:27" ht="11.65" customHeight="1">
      <c r="A1327" s="53">
        <v>1207</v>
      </c>
      <c r="C1327" s="101"/>
      <c r="F1327" s="101" t="s">
        <v>638</v>
      </c>
      <c r="G1327" s="3" t="s">
        <v>647</v>
      </c>
      <c r="H1327" s="59"/>
      <c r="I1327" s="7">
        <v>4643474.3099999996</v>
      </c>
      <c r="J1327" s="7">
        <v>4313397.5379230203</v>
      </c>
      <c r="K1327" s="103">
        <v>330076.77207697945</v>
      </c>
      <c r="L1327" s="7">
        <v>8044.5166232567281</v>
      </c>
      <c r="M1327" s="7">
        <v>338121.28870023618</v>
      </c>
      <c r="O1327" s="51"/>
      <c r="P1327" s="51"/>
      <c r="Q1327" s="51"/>
      <c r="R1327" s="51"/>
      <c r="S1327" s="51"/>
      <c r="T1327" s="51"/>
      <c r="U1327" s="51"/>
      <c r="V1327" s="51"/>
      <c r="W1327" s="51"/>
      <c r="X1327" s="51"/>
      <c r="Y1327" s="51"/>
      <c r="Z1327" s="51"/>
      <c r="AA1327" s="51"/>
    </row>
    <row r="1328" spans="1:27" ht="11.65" customHeight="1">
      <c r="A1328" s="53">
        <v>1208</v>
      </c>
      <c r="C1328" s="101"/>
      <c r="F1328" s="101" t="s">
        <v>671</v>
      </c>
      <c r="G1328" s="3" t="s">
        <v>634</v>
      </c>
      <c r="H1328" s="59"/>
      <c r="I1328" s="7">
        <v>0</v>
      </c>
      <c r="J1328" s="7">
        <v>0</v>
      </c>
      <c r="K1328" s="103">
        <v>0</v>
      </c>
      <c r="L1328" s="7">
        <v>0</v>
      </c>
      <c r="M1328" s="7">
        <v>0</v>
      </c>
      <c r="O1328" s="51"/>
      <c r="P1328" s="51"/>
      <c r="Q1328" s="51"/>
      <c r="R1328" s="51"/>
      <c r="S1328" s="51"/>
      <c r="T1328" s="51"/>
      <c r="U1328" s="51"/>
      <c r="V1328" s="51"/>
      <c r="W1328" s="51"/>
      <c r="X1328" s="51"/>
      <c r="Y1328" s="51"/>
      <c r="Z1328" s="51"/>
      <c r="AA1328" s="51"/>
    </row>
    <row r="1329" spans="1:27" ht="11.65" customHeight="1">
      <c r="A1329" s="53">
        <v>1209</v>
      </c>
      <c r="C1329" s="101"/>
      <c r="F1329" s="101" t="s">
        <v>671</v>
      </c>
      <c r="G1329" s="3" t="s">
        <v>636</v>
      </c>
      <c r="H1329" s="59"/>
      <c r="I1329" s="7">
        <v>0</v>
      </c>
      <c r="J1329" s="7">
        <v>0</v>
      </c>
      <c r="K1329" s="103">
        <v>0</v>
      </c>
      <c r="L1329" s="7">
        <v>0</v>
      </c>
      <c r="M1329" s="7">
        <v>0</v>
      </c>
      <c r="O1329" s="51"/>
      <c r="P1329" s="51"/>
      <c r="Q1329" s="51"/>
      <c r="R1329" s="51"/>
      <c r="S1329" s="51"/>
      <c r="T1329" s="51"/>
      <c r="U1329" s="51"/>
      <c r="V1329" s="51"/>
      <c r="W1329" s="51"/>
      <c r="X1329" s="51"/>
      <c r="Y1329" s="51"/>
      <c r="Z1329" s="51"/>
      <c r="AA1329" s="51"/>
    </row>
    <row r="1330" spans="1:27" ht="11.65" customHeight="1">
      <c r="A1330" s="53">
        <v>1210</v>
      </c>
      <c r="C1330" s="101"/>
      <c r="F1330" s="101" t="s">
        <v>673</v>
      </c>
      <c r="G1330" s="3" t="s">
        <v>635</v>
      </c>
      <c r="H1330" s="59"/>
      <c r="I1330" s="7">
        <v>0</v>
      </c>
      <c r="J1330" s="7">
        <v>0</v>
      </c>
      <c r="K1330" s="103">
        <v>0</v>
      </c>
      <c r="L1330" s="7">
        <v>0</v>
      </c>
      <c r="M1330" s="7">
        <v>0</v>
      </c>
      <c r="O1330" s="51"/>
      <c r="P1330" s="51"/>
      <c r="Q1330" s="51"/>
      <c r="R1330" s="51"/>
      <c r="S1330" s="51"/>
      <c r="T1330" s="51"/>
      <c r="U1330" s="51"/>
      <c r="V1330" s="51"/>
      <c r="W1330" s="51"/>
      <c r="X1330" s="51"/>
      <c r="Y1330" s="51"/>
      <c r="Z1330" s="51"/>
      <c r="AA1330" s="51"/>
    </row>
    <row r="1331" spans="1:27" ht="11.65" customHeight="1">
      <c r="A1331" s="53">
        <v>1211</v>
      </c>
      <c r="C1331" s="101"/>
      <c r="F1331" s="101" t="s">
        <v>671</v>
      </c>
      <c r="G1331" s="3" t="s">
        <v>636</v>
      </c>
      <c r="H1331" s="59"/>
      <c r="I1331" s="7">
        <v>0</v>
      </c>
      <c r="J1331" s="7">
        <v>0</v>
      </c>
      <c r="K1331" s="103">
        <v>0</v>
      </c>
      <c r="L1331" s="7">
        <v>0</v>
      </c>
      <c r="M1331" s="7">
        <v>0</v>
      </c>
      <c r="O1331" s="51"/>
      <c r="P1331" s="51"/>
      <c r="Q1331" s="51"/>
      <c r="R1331" s="51"/>
      <c r="S1331" s="51"/>
      <c r="T1331" s="51"/>
      <c r="U1331" s="51"/>
      <c r="V1331" s="51"/>
      <c r="W1331" s="51"/>
      <c r="X1331" s="51"/>
      <c r="Y1331" s="51"/>
      <c r="Z1331" s="51"/>
      <c r="AA1331" s="51"/>
    </row>
    <row r="1332" spans="1:27" ht="11.65" customHeight="1">
      <c r="A1332" s="53">
        <v>1212</v>
      </c>
      <c r="C1332" s="101"/>
      <c r="F1332" s="101" t="s">
        <v>671</v>
      </c>
      <c r="G1332" s="3" t="s">
        <v>636</v>
      </c>
      <c r="H1332" s="59"/>
      <c r="I1332" s="7">
        <v>0</v>
      </c>
      <c r="J1332" s="7">
        <v>0</v>
      </c>
      <c r="K1332" s="103">
        <v>0</v>
      </c>
      <c r="L1332" s="7">
        <v>0</v>
      </c>
      <c r="M1332" s="7">
        <v>0</v>
      </c>
      <c r="O1332" s="51"/>
      <c r="P1332" s="51"/>
      <c r="Q1332" s="51"/>
      <c r="R1332" s="51"/>
      <c r="S1332" s="51"/>
      <c r="T1332" s="51"/>
      <c r="U1332" s="51"/>
      <c r="V1332" s="51"/>
      <c r="W1332" s="51"/>
      <c r="X1332" s="51"/>
      <c r="Y1332" s="51"/>
      <c r="Z1332" s="51"/>
      <c r="AA1332" s="51"/>
    </row>
    <row r="1333" spans="1:27" ht="11.65" customHeight="1">
      <c r="A1333" s="53">
        <v>1213</v>
      </c>
      <c r="C1333" s="101"/>
      <c r="F1333" s="101" t="s">
        <v>671</v>
      </c>
      <c r="G1333" s="3" t="s">
        <v>634</v>
      </c>
      <c r="H1333" s="59"/>
      <c r="I1333" s="7">
        <v>13225230.859999999</v>
      </c>
      <c r="J1333" s="7">
        <v>10195445.513870636</v>
      </c>
      <c r="K1333" s="103">
        <v>3029785.3461293639</v>
      </c>
      <c r="L1333" s="7">
        <v>12.186176753602922</v>
      </c>
      <c r="M1333" s="7">
        <v>3029797.5323061175</v>
      </c>
      <c r="O1333" s="51"/>
      <c r="P1333" s="51"/>
      <c r="Q1333" s="51"/>
      <c r="R1333" s="51"/>
      <c r="S1333" s="51"/>
      <c r="T1333" s="51"/>
      <c r="U1333" s="51"/>
      <c r="V1333" s="51"/>
      <c r="W1333" s="51"/>
      <c r="X1333" s="51"/>
      <c r="Y1333" s="51"/>
      <c r="Z1333" s="51"/>
      <c r="AA1333" s="51"/>
    </row>
    <row r="1334" spans="1:27" ht="11.65" customHeight="1">
      <c r="A1334" s="53">
        <v>1214</v>
      </c>
      <c r="C1334" s="101"/>
      <c r="F1334" s="101" t="s">
        <v>671</v>
      </c>
      <c r="G1334" s="3" t="s">
        <v>636</v>
      </c>
      <c r="H1334" s="59"/>
      <c r="I1334" s="7">
        <v>3492617.39</v>
      </c>
      <c r="J1334" s="7">
        <v>3492617.39</v>
      </c>
      <c r="K1334" s="103">
        <v>0</v>
      </c>
      <c r="L1334" s="7">
        <v>0</v>
      </c>
      <c r="M1334" s="7">
        <v>0</v>
      </c>
      <c r="O1334" s="51"/>
      <c r="P1334" s="51"/>
      <c r="Q1334" s="51"/>
      <c r="R1334" s="51"/>
      <c r="S1334" s="51"/>
      <c r="T1334" s="51"/>
      <c r="U1334" s="51"/>
      <c r="V1334" s="51"/>
      <c r="W1334" s="51"/>
      <c r="X1334" s="51"/>
      <c r="Y1334" s="51"/>
      <c r="Z1334" s="51"/>
      <c r="AA1334" s="51"/>
    </row>
    <row r="1335" spans="1:27" ht="11.65" customHeight="1">
      <c r="A1335" s="53">
        <v>1215</v>
      </c>
      <c r="C1335" s="101"/>
      <c r="F1335" s="101" t="s">
        <v>270</v>
      </c>
      <c r="G1335" s="3" t="s">
        <v>639</v>
      </c>
      <c r="H1335" s="59"/>
      <c r="I1335" s="7">
        <v>276424.40000000002</v>
      </c>
      <c r="J1335" s="7">
        <v>213097.97452597227</v>
      </c>
      <c r="K1335" s="103">
        <v>63326.425474027747</v>
      </c>
      <c r="L1335" s="7">
        <v>15.254429692111444</v>
      </c>
      <c r="M1335" s="7">
        <v>63341.679903719858</v>
      </c>
      <c r="O1335" s="51"/>
      <c r="P1335" s="51"/>
      <c r="Q1335" s="51"/>
      <c r="R1335" s="51"/>
      <c r="S1335" s="51"/>
      <c r="T1335" s="51"/>
      <c r="U1335" s="51"/>
      <c r="V1335" s="51"/>
      <c r="W1335" s="51"/>
      <c r="X1335" s="51"/>
      <c r="Y1335" s="51"/>
      <c r="Z1335" s="51"/>
      <c r="AA1335" s="51"/>
    </row>
    <row r="1336" spans="1:27" ht="11.65" customHeight="1">
      <c r="A1336" s="53">
        <v>1216</v>
      </c>
      <c r="C1336" s="101"/>
      <c r="F1336" s="101" t="s">
        <v>270</v>
      </c>
      <c r="G1336" s="3" t="s">
        <v>637</v>
      </c>
      <c r="H1336" s="59"/>
      <c r="I1336" s="7">
        <v>0</v>
      </c>
      <c r="J1336" s="7">
        <v>0</v>
      </c>
      <c r="K1336" s="103">
        <v>0</v>
      </c>
      <c r="L1336" s="7">
        <v>0</v>
      </c>
      <c r="M1336" s="7">
        <v>0</v>
      </c>
      <c r="O1336" s="51"/>
      <c r="P1336" s="51"/>
      <c r="Q1336" s="51"/>
      <c r="R1336" s="51"/>
      <c r="S1336" s="51"/>
      <c r="T1336" s="51"/>
      <c r="U1336" s="51"/>
      <c r="V1336" s="51"/>
      <c r="W1336" s="51"/>
      <c r="X1336" s="51"/>
      <c r="Y1336" s="51"/>
      <c r="Z1336" s="51"/>
      <c r="AA1336" s="51"/>
    </row>
    <row r="1337" spans="1:27" ht="11.65" customHeight="1">
      <c r="A1337" s="53">
        <v>1217</v>
      </c>
      <c r="C1337" s="101"/>
      <c r="F1337" s="101" t="s">
        <v>270</v>
      </c>
      <c r="G1337" s="3" t="s">
        <v>398</v>
      </c>
      <c r="H1337" s="59"/>
      <c r="I1337" s="7">
        <v>4206.22</v>
      </c>
      <c r="J1337" s="7">
        <v>4206.22</v>
      </c>
      <c r="K1337" s="103">
        <v>0</v>
      </c>
      <c r="L1337" s="7">
        <v>0</v>
      </c>
      <c r="M1337" s="7">
        <v>0</v>
      </c>
      <c r="O1337" s="51"/>
      <c r="P1337" s="51"/>
      <c r="Q1337" s="51"/>
      <c r="R1337" s="51"/>
      <c r="S1337" s="51"/>
      <c r="T1337" s="51"/>
      <c r="U1337" s="51"/>
      <c r="V1337" s="51"/>
      <c r="W1337" s="51"/>
      <c r="X1337" s="51"/>
      <c r="Y1337" s="51"/>
      <c r="Z1337" s="51"/>
      <c r="AA1337" s="51"/>
    </row>
    <row r="1338" spans="1:27" ht="11.65" customHeight="1">
      <c r="A1338" s="53">
        <v>1218</v>
      </c>
      <c r="C1338" s="101"/>
      <c r="F1338" s="101" t="s">
        <v>672</v>
      </c>
      <c r="G1338" s="3" t="s">
        <v>649</v>
      </c>
      <c r="H1338" s="59"/>
      <c r="I1338" s="7">
        <v>0</v>
      </c>
      <c r="J1338" s="7">
        <v>0</v>
      </c>
      <c r="K1338" s="103">
        <v>0</v>
      </c>
      <c r="L1338" s="7">
        <v>0</v>
      </c>
      <c r="M1338" s="7">
        <v>0</v>
      </c>
      <c r="O1338" s="51"/>
      <c r="P1338" s="51"/>
      <c r="Q1338" s="51"/>
      <c r="R1338" s="51"/>
      <c r="S1338" s="51"/>
      <c r="T1338" s="51"/>
      <c r="U1338" s="51"/>
      <c r="V1338" s="51"/>
      <c r="W1338" s="51"/>
      <c r="X1338" s="51"/>
      <c r="Y1338" s="51"/>
      <c r="Z1338" s="51"/>
      <c r="AA1338" s="51"/>
    </row>
    <row r="1339" spans="1:27" ht="11.65" customHeight="1">
      <c r="A1339" s="53">
        <v>1219</v>
      </c>
      <c r="C1339" s="101"/>
      <c r="H1339" s="59" t="s">
        <v>322</v>
      </c>
      <c r="I1339" s="106">
        <v>39294302.919999994</v>
      </c>
      <c r="J1339" s="106">
        <v>34649885.571555868</v>
      </c>
      <c r="K1339" s="106">
        <v>4644417.3484441331</v>
      </c>
      <c r="L1339" s="106">
        <v>89812.041435543098</v>
      </c>
      <c r="M1339" s="106">
        <v>4734229.3898796747</v>
      </c>
      <c r="O1339" s="51"/>
      <c r="P1339" s="51"/>
      <c r="Q1339" s="51"/>
      <c r="R1339" s="51"/>
      <c r="S1339" s="51"/>
      <c r="T1339" s="51"/>
      <c r="U1339" s="51"/>
      <c r="V1339" s="51"/>
      <c r="W1339" s="51"/>
      <c r="X1339" s="51"/>
      <c r="Y1339" s="51"/>
      <c r="Z1339" s="51"/>
      <c r="AA1339" s="51"/>
    </row>
    <row r="1340" spans="1:27" ht="11.65" customHeight="1">
      <c r="A1340" s="53">
        <v>1220</v>
      </c>
      <c r="C1340" s="101"/>
      <c r="H1340" s="59"/>
      <c r="I1340" s="7"/>
      <c r="J1340" s="7"/>
      <c r="K1340" s="7"/>
      <c r="L1340" s="7"/>
      <c r="M1340" s="7"/>
      <c r="O1340" s="51"/>
      <c r="P1340" s="51"/>
      <c r="Q1340" s="51"/>
      <c r="R1340" s="51"/>
      <c r="S1340" s="51"/>
      <c r="T1340" s="51"/>
      <c r="U1340" s="51"/>
      <c r="V1340" s="51"/>
      <c r="W1340" s="51"/>
      <c r="X1340" s="51"/>
      <c r="Y1340" s="51"/>
      <c r="Z1340" s="51"/>
      <c r="AA1340" s="51"/>
    </row>
    <row r="1341" spans="1:27" ht="11.65" customHeight="1">
      <c r="A1341" s="53">
        <v>1221</v>
      </c>
      <c r="C1341" s="101" t="s">
        <v>327</v>
      </c>
      <c r="D1341" s="3" t="s">
        <v>328</v>
      </c>
      <c r="H1341" s="59"/>
      <c r="I1341" s="7"/>
      <c r="J1341" s="7"/>
      <c r="K1341" s="7"/>
      <c r="L1341" s="7"/>
      <c r="M1341" s="7"/>
      <c r="O1341" s="51"/>
      <c r="P1341" s="51"/>
      <c r="Q1341" s="51"/>
      <c r="R1341" s="51"/>
      <c r="S1341" s="51"/>
      <c r="T1341" s="51"/>
      <c r="U1341" s="51"/>
      <c r="V1341" s="51"/>
      <c r="W1341" s="51"/>
      <c r="X1341" s="51"/>
      <c r="Y1341" s="51"/>
      <c r="Z1341" s="51"/>
      <c r="AA1341" s="51"/>
    </row>
    <row r="1342" spans="1:27" ht="11.65" customHeight="1">
      <c r="A1342" s="53">
        <v>1222</v>
      </c>
      <c r="C1342" s="101"/>
      <c r="F1342" s="101" t="s">
        <v>270</v>
      </c>
      <c r="G1342" s="3" t="s">
        <v>630</v>
      </c>
      <c r="H1342" s="59"/>
      <c r="I1342" s="7">
        <v>0</v>
      </c>
      <c r="J1342" s="7">
        <v>0</v>
      </c>
      <c r="K1342" s="103">
        <v>0</v>
      </c>
      <c r="L1342" s="7">
        <v>0</v>
      </c>
      <c r="M1342" s="7">
        <v>0</v>
      </c>
      <c r="O1342" s="51"/>
      <c r="P1342" s="51"/>
      <c r="Q1342" s="51"/>
      <c r="R1342" s="51"/>
      <c r="S1342" s="51"/>
      <c r="T1342" s="51"/>
      <c r="U1342" s="51"/>
      <c r="V1342" s="51"/>
      <c r="W1342" s="51"/>
      <c r="X1342" s="51"/>
      <c r="Y1342" s="51"/>
      <c r="Z1342" s="51"/>
      <c r="AA1342" s="51"/>
    </row>
    <row r="1343" spans="1:27" ht="11.65" customHeight="1">
      <c r="A1343" s="53">
        <v>1223</v>
      </c>
      <c r="C1343" s="101"/>
      <c r="H1343" s="59"/>
      <c r="I1343" s="106">
        <v>0</v>
      </c>
      <c r="J1343" s="106">
        <v>0</v>
      </c>
      <c r="K1343" s="106">
        <v>0</v>
      </c>
      <c r="L1343" s="106">
        <v>0</v>
      </c>
      <c r="M1343" s="106">
        <v>0</v>
      </c>
      <c r="O1343" s="51"/>
      <c r="P1343" s="51"/>
      <c r="Q1343" s="51"/>
      <c r="R1343" s="51"/>
      <c r="S1343" s="51"/>
      <c r="T1343" s="51"/>
      <c r="U1343" s="51"/>
      <c r="V1343" s="51"/>
      <c r="W1343" s="51"/>
      <c r="X1343" s="51"/>
      <c r="Y1343" s="51"/>
      <c r="Z1343" s="51"/>
      <c r="AA1343" s="51"/>
    </row>
    <row r="1344" spans="1:27" ht="11.65" customHeight="1">
      <c r="A1344" s="53">
        <v>1224</v>
      </c>
      <c r="C1344" s="101"/>
      <c r="H1344" s="59"/>
      <c r="I1344" s="51"/>
      <c r="J1344" s="51"/>
      <c r="K1344" s="51"/>
      <c r="L1344" s="51"/>
      <c r="M1344" s="51"/>
      <c r="O1344" s="51"/>
      <c r="P1344" s="51"/>
      <c r="Q1344" s="51"/>
      <c r="R1344" s="51"/>
      <c r="S1344" s="51"/>
      <c r="T1344" s="51"/>
      <c r="U1344" s="51"/>
      <c r="V1344" s="51"/>
      <c r="W1344" s="51"/>
      <c r="X1344" s="51"/>
      <c r="Y1344" s="51"/>
      <c r="Z1344" s="51"/>
      <c r="AA1344" s="51"/>
    </row>
    <row r="1345" spans="1:27" ht="11.65" customHeight="1">
      <c r="A1345" s="53">
        <v>1225</v>
      </c>
      <c r="C1345" s="101" t="s">
        <v>329</v>
      </c>
      <c r="D1345" s="3" t="s">
        <v>330</v>
      </c>
      <c r="H1345" s="59"/>
      <c r="I1345" s="51"/>
      <c r="J1345" s="51"/>
      <c r="K1345" s="51"/>
      <c r="L1345" s="51"/>
      <c r="M1345" s="51"/>
      <c r="O1345" s="51"/>
      <c r="P1345" s="51"/>
      <c r="Q1345" s="51"/>
      <c r="R1345" s="51"/>
      <c r="S1345" s="51"/>
      <c r="T1345" s="51"/>
      <c r="U1345" s="51"/>
      <c r="V1345" s="51"/>
      <c r="W1345" s="51"/>
      <c r="X1345" s="51"/>
      <c r="Y1345" s="51"/>
      <c r="Z1345" s="51"/>
      <c r="AA1345" s="51"/>
    </row>
    <row r="1346" spans="1:27" ht="11.65" customHeight="1">
      <c r="A1346" s="53">
        <v>1226</v>
      </c>
      <c r="C1346" s="101"/>
      <c r="F1346" s="101" t="s">
        <v>270</v>
      </c>
      <c r="G1346" s="3" t="s">
        <v>636</v>
      </c>
      <c r="H1346" s="59"/>
      <c r="I1346" s="7">
        <v>0</v>
      </c>
      <c r="J1346" s="7">
        <v>0</v>
      </c>
      <c r="K1346" s="103">
        <v>0</v>
      </c>
      <c r="L1346" s="7">
        <v>0</v>
      </c>
      <c r="M1346" s="7">
        <v>0</v>
      </c>
      <c r="O1346" s="51"/>
      <c r="P1346" s="51"/>
      <c r="Q1346" s="51"/>
      <c r="R1346" s="51"/>
      <c r="S1346" s="51"/>
      <c r="T1346" s="51"/>
      <c r="U1346" s="51"/>
      <c r="V1346" s="51"/>
      <c r="W1346" s="51"/>
      <c r="X1346" s="51"/>
      <c r="Y1346" s="51"/>
      <c r="Z1346" s="51"/>
      <c r="AA1346" s="51"/>
    </row>
    <row r="1347" spans="1:27" ht="11.65" customHeight="1">
      <c r="A1347" s="53">
        <v>1227</v>
      </c>
      <c r="C1347" s="101"/>
      <c r="F1347" s="101" t="s">
        <v>270</v>
      </c>
      <c r="G1347" s="3" t="s">
        <v>636</v>
      </c>
      <c r="H1347" s="59"/>
      <c r="I1347" s="7">
        <v>0</v>
      </c>
      <c r="J1347" s="7">
        <v>0</v>
      </c>
      <c r="K1347" s="103">
        <v>0</v>
      </c>
      <c r="L1347" s="7">
        <v>0</v>
      </c>
      <c r="M1347" s="7">
        <v>0</v>
      </c>
      <c r="O1347" s="51"/>
      <c r="P1347" s="51"/>
      <c r="Q1347" s="51"/>
      <c r="R1347" s="51"/>
      <c r="S1347" s="51"/>
      <c r="T1347" s="51"/>
      <c r="U1347" s="51"/>
      <c r="V1347" s="51"/>
      <c r="W1347" s="51"/>
      <c r="X1347" s="51"/>
      <c r="Y1347" s="51"/>
      <c r="Z1347" s="51"/>
      <c r="AA1347" s="51"/>
    </row>
    <row r="1348" spans="1:27" ht="11.65" customHeight="1">
      <c r="A1348" s="53">
        <v>1228</v>
      </c>
      <c r="C1348" s="101"/>
      <c r="H1348" s="59" t="s">
        <v>322</v>
      </c>
      <c r="I1348" s="106">
        <v>0</v>
      </c>
      <c r="J1348" s="106">
        <v>0</v>
      </c>
      <c r="K1348" s="106">
        <v>0</v>
      </c>
      <c r="L1348" s="106">
        <v>0</v>
      </c>
      <c r="M1348" s="106">
        <v>0</v>
      </c>
      <c r="O1348" s="51"/>
      <c r="P1348" s="51"/>
      <c r="Q1348" s="51"/>
      <c r="R1348" s="51"/>
      <c r="S1348" s="51"/>
      <c r="T1348" s="51"/>
      <c r="U1348" s="51"/>
      <c r="V1348" s="51"/>
      <c r="W1348" s="51"/>
      <c r="X1348" s="51"/>
      <c r="Y1348" s="51"/>
      <c r="Z1348" s="51"/>
      <c r="AA1348" s="51"/>
    </row>
    <row r="1349" spans="1:27" ht="11.65" customHeight="1">
      <c r="A1349" s="53">
        <v>1229</v>
      </c>
      <c r="C1349" s="101"/>
      <c r="H1349" s="59"/>
      <c r="I1349" s="51"/>
      <c r="J1349" s="51"/>
      <c r="K1349" s="51"/>
      <c r="L1349" s="51"/>
      <c r="M1349" s="51"/>
      <c r="O1349" s="51"/>
      <c r="P1349" s="51"/>
      <c r="Q1349" s="51"/>
      <c r="R1349" s="51"/>
      <c r="S1349" s="51"/>
      <c r="T1349" s="51"/>
      <c r="U1349" s="51"/>
      <c r="V1349" s="51"/>
      <c r="W1349" s="51"/>
      <c r="X1349" s="51"/>
      <c r="Y1349" s="51"/>
      <c r="Z1349" s="51"/>
      <c r="AA1349" s="51"/>
    </row>
    <row r="1350" spans="1:27" ht="11.65" customHeight="1">
      <c r="A1350" s="53">
        <v>1230</v>
      </c>
      <c r="C1350" s="101"/>
      <c r="H1350" s="59"/>
      <c r="I1350" s="7"/>
      <c r="J1350" s="7"/>
      <c r="K1350" s="7"/>
      <c r="L1350" s="7"/>
      <c r="M1350" s="7"/>
      <c r="O1350" s="51"/>
      <c r="P1350" s="51"/>
      <c r="Q1350" s="51"/>
      <c r="R1350" s="51"/>
      <c r="S1350" s="51"/>
      <c r="T1350" s="51"/>
      <c r="U1350" s="51"/>
      <c r="V1350" s="51"/>
      <c r="W1350" s="51"/>
      <c r="X1350" s="51"/>
      <c r="Y1350" s="51"/>
      <c r="Z1350" s="51"/>
      <c r="AA1350" s="51"/>
    </row>
    <row r="1351" spans="1:27" ht="11.65" customHeight="1">
      <c r="A1351" s="53">
        <v>1231</v>
      </c>
      <c r="C1351" s="101" t="s">
        <v>331</v>
      </c>
      <c r="D1351" s="3" t="s">
        <v>332</v>
      </c>
      <c r="H1351" s="59"/>
      <c r="I1351" s="7"/>
      <c r="J1351" s="7"/>
      <c r="K1351" s="7"/>
      <c r="L1351" s="7"/>
      <c r="M1351" s="7"/>
      <c r="O1351" s="51"/>
      <c r="P1351" s="51"/>
      <c r="Q1351" s="51"/>
      <c r="R1351" s="51"/>
      <c r="S1351" s="51"/>
      <c r="T1351" s="51"/>
      <c r="U1351" s="51"/>
      <c r="V1351" s="51"/>
      <c r="W1351" s="51"/>
      <c r="X1351" s="51"/>
      <c r="Y1351" s="51"/>
      <c r="Z1351" s="51"/>
      <c r="AA1351" s="51"/>
    </row>
    <row r="1352" spans="1:27" ht="11.65" customHeight="1">
      <c r="A1352" s="53">
        <v>1232</v>
      </c>
      <c r="C1352" s="101"/>
      <c r="F1352" s="101" t="s">
        <v>270</v>
      </c>
      <c r="G1352" s="3" t="s">
        <v>635</v>
      </c>
      <c r="H1352" s="59"/>
      <c r="I1352" s="7">
        <v>0</v>
      </c>
      <c r="J1352" s="7">
        <v>0</v>
      </c>
      <c r="K1352" s="103">
        <v>0</v>
      </c>
      <c r="L1352" s="7">
        <v>0</v>
      </c>
      <c r="M1352" s="7">
        <v>0</v>
      </c>
      <c r="O1352" s="51"/>
      <c r="P1352" s="51"/>
      <c r="Q1352" s="51"/>
      <c r="R1352" s="51"/>
      <c r="S1352" s="51"/>
      <c r="T1352" s="51"/>
      <c r="U1352" s="51"/>
      <c r="V1352" s="51"/>
      <c r="W1352" s="51"/>
      <c r="X1352" s="51"/>
      <c r="Y1352" s="51"/>
      <c r="Z1352" s="51"/>
      <c r="AA1352" s="51"/>
    </row>
    <row r="1353" spans="1:27" ht="11.65" customHeight="1">
      <c r="A1353" s="53">
        <v>1233</v>
      </c>
      <c r="C1353" s="101"/>
      <c r="E1353" s="57"/>
      <c r="F1353" s="101" t="s">
        <v>270</v>
      </c>
      <c r="G1353" s="3" t="s">
        <v>649</v>
      </c>
      <c r="H1353" s="59"/>
      <c r="I1353" s="7">
        <v>0</v>
      </c>
      <c r="J1353" s="7">
        <v>0</v>
      </c>
      <c r="K1353" s="103">
        <v>0</v>
      </c>
      <c r="L1353" s="7">
        <v>0</v>
      </c>
      <c r="M1353" s="7">
        <v>0</v>
      </c>
      <c r="O1353" s="51"/>
      <c r="P1353" s="51"/>
      <c r="Q1353" s="51"/>
      <c r="R1353" s="51"/>
      <c r="S1353" s="51"/>
      <c r="T1353" s="51"/>
      <c r="U1353" s="51"/>
      <c r="V1353" s="51"/>
      <c r="W1353" s="51"/>
      <c r="X1353" s="51"/>
      <c r="Y1353" s="51"/>
      <c r="Z1353" s="51"/>
      <c r="AA1353" s="51"/>
    </row>
    <row r="1354" spans="1:27" ht="11.65" customHeight="1">
      <c r="A1354" s="53">
        <v>1234</v>
      </c>
      <c r="C1354" s="101"/>
      <c r="E1354" s="57"/>
      <c r="F1354" s="101" t="s">
        <v>270</v>
      </c>
      <c r="G1354" s="3" t="s">
        <v>634</v>
      </c>
      <c r="H1354" s="59"/>
      <c r="I1354" s="7">
        <v>304546.26</v>
      </c>
      <c r="J1354" s="7">
        <v>234777.36102695757</v>
      </c>
      <c r="K1354" s="103">
        <v>69768.898973042451</v>
      </c>
      <c r="L1354" s="7">
        <v>0</v>
      </c>
      <c r="M1354" s="7">
        <v>69768.898973042451</v>
      </c>
      <c r="O1354" s="51"/>
      <c r="P1354" s="51"/>
      <c r="Q1354" s="51"/>
      <c r="R1354" s="51"/>
      <c r="S1354" s="51"/>
      <c r="T1354" s="51"/>
      <c r="U1354" s="51"/>
      <c r="V1354" s="51"/>
      <c r="W1354" s="51"/>
      <c r="X1354" s="51"/>
      <c r="Y1354" s="51"/>
      <c r="Z1354" s="51"/>
      <c r="AA1354" s="51"/>
    </row>
    <row r="1355" spans="1:27" ht="11.65" customHeight="1">
      <c r="A1355" s="53">
        <v>1235</v>
      </c>
      <c r="C1355" s="101"/>
      <c r="E1355" s="57"/>
      <c r="F1355" s="101" t="s">
        <v>270</v>
      </c>
      <c r="G1355" s="3" t="s">
        <v>636</v>
      </c>
      <c r="H1355" s="59"/>
      <c r="I1355" s="7">
        <v>0</v>
      </c>
      <c r="J1355" s="7">
        <v>0</v>
      </c>
      <c r="K1355" s="103">
        <v>0</v>
      </c>
      <c r="L1355" s="7">
        <v>0</v>
      </c>
      <c r="M1355" s="7">
        <v>0</v>
      </c>
      <c r="O1355" s="51"/>
      <c r="P1355" s="51"/>
      <c r="Q1355" s="51"/>
      <c r="R1355" s="51"/>
      <c r="S1355" s="51"/>
      <c r="T1355" s="51"/>
      <c r="U1355" s="51"/>
      <c r="V1355" s="51"/>
      <c r="W1355" s="51"/>
      <c r="X1355" s="51"/>
      <c r="Y1355" s="51"/>
      <c r="Z1355" s="51"/>
      <c r="AA1355" s="51"/>
    </row>
    <row r="1356" spans="1:27" ht="11.65" customHeight="1">
      <c r="A1356" s="53">
        <v>1236</v>
      </c>
      <c r="C1356" s="101"/>
      <c r="F1356" s="101" t="s">
        <v>270</v>
      </c>
      <c r="G1356" s="3" t="s">
        <v>249</v>
      </c>
      <c r="H1356" s="59"/>
      <c r="I1356" s="7">
        <v>0</v>
      </c>
      <c r="J1356" s="7">
        <v>0</v>
      </c>
      <c r="K1356" s="103">
        <v>0</v>
      </c>
      <c r="L1356" s="7">
        <v>0</v>
      </c>
      <c r="M1356" s="7">
        <v>0</v>
      </c>
      <c r="O1356" s="51"/>
      <c r="P1356" s="51"/>
      <c r="Q1356" s="51"/>
      <c r="R1356" s="51"/>
      <c r="S1356" s="51"/>
      <c r="T1356" s="51"/>
      <c r="U1356" s="51"/>
      <c r="V1356" s="51"/>
      <c r="W1356" s="51"/>
      <c r="X1356" s="51"/>
      <c r="Y1356" s="51"/>
      <c r="Z1356" s="51"/>
      <c r="AA1356" s="51"/>
    </row>
    <row r="1357" spans="1:27" ht="11.65" customHeight="1">
      <c r="A1357" s="53">
        <v>1237</v>
      </c>
      <c r="C1357" s="101"/>
      <c r="H1357" s="59" t="s">
        <v>322</v>
      </c>
      <c r="I1357" s="106">
        <v>304546.26</v>
      </c>
      <c r="J1357" s="106">
        <v>234777.36102695757</v>
      </c>
      <c r="K1357" s="106">
        <v>69768.898973042451</v>
      </c>
      <c r="L1357" s="106">
        <v>0</v>
      </c>
      <c r="M1357" s="106">
        <v>69768.898973042451</v>
      </c>
      <c r="O1357" s="51"/>
      <c r="P1357" s="51"/>
      <c r="Q1357" s="51"/>
      <c r="R1357" s="51"/>
      <c r="S1357" s="51"/>
      <c r="T1357" s="51"/>
      <c r="U1357" s="51"/>
      <c r="V1357" s="51"/>
      <c r="W1357" s="51"/>
      <c r="X1357" s="51"/>
      <c r="Y1357" s="51"/>
      <c r="Z1357" s="51"/>
      <c r="AA1357" s="51"/>
    </row>
    <row r="1358" spans="1:27" ht="11.65" customHeight="1">
      <c r="A1358" s="53">
        <v>1238</v>
      </c>
      <c r="C1358" s="101"/>
      <c r="H1358" s="59"/>
      <c r="I1358" s="7"/>
      <c r="J1358" s="7"/>
      <c r="K1358" s="7"/>
      <c r="L1358" s="7"/>
      <c r="M1358" s="7"/>
      <c r="O1358" s="51"/>
      <c r="P1358" s="51"/>
      <c r="Q1358" s="51"/>
      <c r="R1358" s="51"/>
      <c r="S1358" s="51"/>
      <c r="T1358" s="51"/>
      <c r="U1358" s="51"/>
      <c r="V1358" s="51"/>
      <c r="W1358" s="51"/>
      <c r="X1358" s="51"/>
      <c r="Y1358" s="51"/>
      <c r="Z1358" s="51"/>
      <c r="AA1358" s="51"/>
    </row>
    <row r="1359" spans="1:27" ht="11.65" customHeight="1">
      <c r="A1359" s="53">
        <v>1239</v>
      </c>
      <c r="C1359" s="91" t="s">
        <v>333</v>
      </c>
      <c r="H1359" s="59" t="s">
        <v>322</v>
      </c>
      <c r="I1359" s="106">
        <v>40947415.479999989</v>
      </c>
      <c r="J1359" s="106">
        <v>36099633.539569676</v>
      </c>
      <c r="K1359" s="106">
        <v>4847781.9404303227</v>
      </c>
      <c r="L1359" s="106">
        <v>89812.041435543098</v>
      </c>
      <c r="M1359" s="106">
        <v>4937593.9818658652</v>
      </c>
      <c r="O1359" s="51"/>
      <c r="P1359" s="51"/>
      <c r="Q1359" s="51"/>
      <c r="R1359" s="51"/>
      <c r="S1359" s="51"/>
      <c r="T1359" s="51"/>
      <c r="U1359" s="51"/>
      <c r="V1359" s="51"/>
      <c r="W1359" s="51"/>
      <c r="X1359" s="51"/>
      <c r="Y1359" s="51"/>
      <c r="Z1359" s="51"/>
      <c r="AA1359" s="51"/>
    </row>
    <row r="1360" spans="1:27" ht="11.65" customHeight="1">
      <c r="A1360" s="53">
        <v>1240</v>
      </c>
      <c r="C1360" s="101"/>
      <c r="H1360" s="59"/>
      <c r="I1360" s="7"/>
      <c r="J1360" s="7"/>
      <c r="K1360" s="7"/>
      <c r="L1360" s="7"/>
      <c r="M1360" s="7"/>
      <c r="O1360" s="51"/>
      <c r="P1360" s="51"/>
      <c r="Q1360" s="51"/>
      <c r="R1360" s="51"/>
      <c r="S1360" s="51"/>
      <c r="T1360" s="51"/>
      <c r="U1360" s="51"/>
      <c r="V1360" s="51"/>
      <c r="W1360" s="51"/>
      <c r="X1360" s="51"/>
      <c r="Y1360" s="51"/>
      <c r="Z1360" s="51"/>
      <c r="AA1360" s="51"/>
    </row>
    <row r="1361" spans="1:27" ht="11.65" customHeight="1">
      <c r="A1361" s="53">
        <v>1241</v>
      </c>
      <c r="C1361" s="101"/>
      <c r="H1361" s="59"/>
      <c r="I1361" s="7"/>
      <c r="J1361" s="7"/>
      <c r="K1361" s="7"/>
      <c r="L1361" s="7"/>
      <c r="M1361" s="7"/>
      <c r="O1361" s="51"/>
      <c r="P1361" s="51"/>
      <c r="Q1361" s="51"/>
      <c r="R1361" s="51"/>
      <c r="S1361" s="51"/>
      <c r="T1361" s="51"/>
      <c r="U1361" s="51"/>
      <c r="V1361" s="51"/>
      <c r="W1361" s="51"/>
      <c r="X1361" s="51"/>
      <c r="Y1361" s="51"/>
      <c r="Z1361" s="51"/>
      <c r="AA1361" s="51"/>
    </row>
    <row r="1362" spans="1:27" ht="11.65" customHeight="1">
      <c r="A1362" s="53">
        <v>1242</v>
      </c>
      <c r="C1362" s="101">
        <v>405</v>
      </c>
      <c r="D1362" s="3" t="s">
        <v>332</v>
      </c>
      <c r="H1362" s="59"/>
      <c r="I1362" s="7"/>
      <c r="J1362" s="7"/>
      <c r="K1362" s="7"/>
      <c r="L1362" s="7"/>
      <c r="M1362" s="7"/>
      <c r="O1362" s="51"/>
      <c r="P1362" s="51"/>
      <c r="Q1362" s="51"/>
      <c r="R1362" s="51"/>
      <c r="S1362" s="51"/>
      <c r="T1362" s="51"/>
      <c r="U1362" s="51"/>
      <c r="V1362" s="51"/>
      <c r="W1362" s="51"/>
      <c r="X1362" s="51"/>
      <c r="Y1362" s="51"/>
      <c r="Z1362" s="51"/>
      <c r="AA1362" s="51"/>
    </row>
    <row r="1363" spans="1:27" ht="11.65" customHeight="1">
      <c r="A1363" s="53">
        <v>1243</v>
      </c>
      <c r="C1363" s="101"/>
      <c r="F1363" s="101" t="s">
        <v>484</v>
      </c>
      <c r="G1363" s="3" t="s">
        <v>569</v>
      </c>
      <c r="H1363" s="59"/>
      <c r="I1363" s="7">
        <v>0</v>
      </c>
      <c r="J1363" s="7">
        <v>0</v>
      </c>
      <c r="K1363" s="103">
        <v>0</v>
      </c>
      <c r="L1363" s="7">
        <v>0</v>
      </c>
      <c r="M1363" s="7">
        <v>0</v>
      </c>
      <c r="O1363" s="51"/>
      <c r="P1363" s="51"/>
      <c r="Q1363" s="51"/>
      <c r="R1363" s="51"/>
      <c r="S1363" s="51"/>
      <c r="T1363" s="51"/>
      <c r="U1363" s="51"/>
      <c r="V1363" s="51"/>
      <c r="W1363" s="51"/>
      <c r="X1363" s="51"/>
      <c r="Y1363" s="51"/>
      <c r="Z1363" s="51"/>
      <c r="AA1363" s="51"/>
    </row>
    <row r="1364" spans="1:27" ht="11.65" customHeight="1">
      <c r="A1364" s="53">
        <v>1244</v>
      </c>
      <c r="C1364" s="101"/>
      <c r="H1364" s="59"/>
      <c r="I1364" s="7"/>
      <c r="J1364" s="7"/>
      <c r="K1364" s="7"/>
      <c r="L1364" s="7"/>
      <c r="M1364" s="7"/>
      <c r="O1364" s="51"/>
      <c r="P1364" s="51"/>
      <c r="Q1364" s="51"/>
      <c r="R1364" s="51"/>
      <c r="S1364" s="51"/>
      <c r="T1364" s="51"/>
      <c r="U1364" s="51"/>
      <c r="V1364" s="51"/>
      <c r="W1364" s="51"/>
      <c r="X1364" s="51"/>
      <c r="Y1364" s="51"/>
      <c r="Z1364" s="51"/>
      <c r="AA1364" s="51"/>
    </row>
    <row r="1365" spans="1:27" ht="11.65" customHeight="1">
      <c r="A1365" s="53">
        <v>1245</v>
      </c>
      <c r="C1365" s="101"/>
      <c r="H1365" s="59" t="s">
        <v>322</v>
      </c>
      <c r="I1365" s="106">
        <v>0</v>
      </c>
      <c r="J1365" s="106">
        <v>0</v>
      </c>
      <c r="K1365" s="106">
        <v>0</v>
      </c>
      <c r="L1365" s="106">
        <v>0</v>
      </c>
      <c r="M1365" s="106">
        <v>0</v>
      </c>
      <c r="O1365" s="51"/>
      <c r="P1365" s="51"/>
      <c r="Q1365" s="51"/>
      <c r="R1365" s="51"/>
      <c r="S1365" s="51"/>
      <c r="T1365" s="51"/>
      <c r="U1365" s="51"/>
      <c r="V1365" s="51"/>
      <c r="W1365" s="51"/>
      <c r="X1365" s="51"/>
      <c r="Y1365" s="51"/>
      <c r="Z1365" s="51"/>
      <c r="AA1365" s="51"/>
    </row>
    <row r="1366" spans="1:27" ht="11.65" customHeight="1">
      <c r="A1366" s="53">
        <v>1246</v>
      </c>
      <c r="C1366" s="101"/>
      <c r="H1366" s="59"/>
      <c r="I1366" s="7"/>
      <c r="J1366" s="7"/>
      <c r="K1366" s="7"/>
      <c r="L1366" s="7"/>
      <c r="M1366" s="7"/>
      <c r="O1366" s="51"/>
      <c r="P1366" s="51"/>
      <c r="Q1366" s="51"/>
      <c r="R1366" s="51"/>
      <c r="S1366" s="51"/>
      <c r="T1366" s="51"/>
      <c r="U1366" s="51"/>
      <c r="V1366" s="51"/>
      <c r="W1366" s="51"/>
      <c r="X1366" s="51"/>
      <c r="Y1366" s="51"/>
      <c r="Z1366" s="51"/>
      <c r="AA1366" s="51"/>
    </row>
    <row r="1367" spans="1:27" ht="11.65" customHeight="1">
      <c r="A1367" s="53">
        <v>1247</v>
      </c>
      <c r="C1367" s="101">
        <v>406</v>
      </c>
      <c r="D1367" s="3" t="s">
        <v>334</v>
      </c>
      <c r="H1367" s="59"/>
      <c r="I1367" s="7"/>
      <c r="J1367" s="7"/>
      <c r="K1367" s="7"/>
      <c r="L1367" s="7"/>
      <c r="M1367" s="7"/>
      <c r="O1367" s="51"/>
      <c r="P1367" s="51"/>
      <c r="Q1367" s="51"/>
      <c r="R1367" s="51"/>
      <c r="S1367" s="51"/>
      <c r="T1367" s="51"/>
      <c r="U1367" s="51"/>
      <c r="V1367" s="51"/>
      <c r="W1367" s="51"/>
      <c r="X1367" s="51"/>
      <c r="Y1367" s="51"/>
      <c r="Z1367" s="51"/>
      <c r="AA1367" s="51"/>
    </row>
    <row r="1368" spans="1:27" ht="11.65" customHeight="1">
      <c r="A1368" s="53">
        <v>1248</v>
      </c>
      <c r="C1368" s="101"/>
      <c r="F1368" s="101" t="s">
        <v>270</v>
      </c>
      <c r="G1368" s="3" t="s">
        <v>569</v>
      </c>
      <c r="H1368" s="59"/>
      <c r="I1368" s="7">
        <v>301635.48</v>
      </c>
      <c r="J1368" s="7">
        <v>301635.48</v>
      </c>
      <c r="K1368" s="103">
        <v>0</v>
      </c>
      <c r="L1368" s="7">
        <v>0</v>
      </c>
      <c r="M1368" s="7">
        <v>0</v>
      </c>
      <c r="O1368" s="51"/>
      <c r="P1368" s="51"/>
      <c r="Q1368" s="51"/>
      <c r="R1368" s="51"/>
      <c r="S1368" s="51"/>
      <c r="T1368" s="51"/>
      <c r="U1368" s="51"/>
      <c r="V1368" s="51"/>
      <c r="W1368" s="51"/>
      <c r="X1368" s="51"/>
      <c r="Y1368" s="51"/>
      <c r="Z1368" s="51"/>
      <c r="AA1368" s="51"/>
    </row>
    <row r="1369" spans="1:27" ht="11.65" customHeight="1">
      <c r="A1369" s="53">
        <v>1249</v>
      </c>
      <c r="C1369" s="101"/>
      <c r="F1369" s="101" t="s">
        <v>270</v>
      </c>
      <c r="G1369" s="3" t="s">
        <v>635</v>
      </c>
      <c r="H1369" s="59"/>
      <c r="I1369" s="7">
        <v>0</v>
      </c>
      <c r="J1369" s="7">
        <v>0</v>
      </c>
      <c r="K1369" s="103">
        <v>0</v>
      </c>
      <c r="L1369" s="7">
        <v>0</v>
      </c>
      <c r="M1369" s="7">
        <v>0</v>
      </c>
      <c r="O1369" s="51"/>
      <c r="P1369" s="51"/>
      <c r="Q1369" s="51"/>
      <c r="R1369" s="51"/>
      <c r="S1369" s="51"/>
      <c r="T1369" s="51"/>
      <c r="U1369" s="51"/>
      <c r="V1369" s="51"/>
      <c r="W1369" s="51"/>
      <c r="X1369" s="51"/>
      <c r="Y1369" s="51"/>
      <c r="Z1369" s="51"/>
      <c r="AA1369" s="51"/>
    </row>
    <row r="1370" spans="1:27" ht="11.65" customHeight="1">
      <c r="A1370" s="53">
        <v>1250</v>
      </c>
      <c r="C1370" s="101"/>
      <c r="F1370" s="101" t="s">
        <v>270</v>
      </c>
      <c r="G1370" s="3" t="s">
        <v>649</v>
      </c>
      <c r="H1370" s="59"/>
      <c r="I1370" s="7">
        <v>0</v>
      </c>
      <c r="J1370" s="7">
        <v>0</v>
      </c>
      <c r="K1370" s="103">
        <v>0</v>
      </c>
      <c r="L1370" s="7">
        <v>0</v>
      </c>
      <c r="M1370" s="7">
        <v>0</v>
      </c>
      <c r="O1370" s="51"/>
      <c r="P1370" s="51"/>
      <c r="Q1370" s="51"/>
      <c r="R1370" s="51"/>
      <c r="S1370" s="51"/>
      <c r="T1370" s="51"/>
      <c r="U1370" s="51"/>
      <c r="V1370" s="51"/>
      <c r="W1370" s="51"/>
      <c r="X1370" s="51"/>
      <c r="Y1370" s="51"/>
      <c r="Z1370" s="51"/>
      <c r="AA1370" s="51"/>
    </row>
    <row r="1371" spans="1:27" ht="11.65" customHeight="1">
      <c r="A1371" s="53">
        <v>1251</v>
      </c>
      <c r="C1371" s="101"/>
      <c r="F1371" s="101" t="s">
        <v>270</v>
      </c>
      <c r="G1371" s="3" t="s">
        <v>634</v>
      </c>
      <c r="H1371" s="59"/>
      <c r="I1371" s="7">
        <v>0</v>
      </c>
      <c r="J1371" s="7">
        <v>0</v>
      </c>
      <c r="K1371" s="103">
        <v>0</v>
      </c>
      <c r="L1371" s="7">
        <v>0</v>
      </c>
      <c r="M1371" s="7">
        <v>0</v>
      </c>
      <c r="O1371" s="51"/>
      <c r="P1371" s="51"/>
      <c r="Q1371" s="51"/>
      <c r="R1371" s="51"/>
      <c r="S1371" s="51"/>
      <c r="T1371" s="51"/>
      <c r="U1371" s="51"/>
      <c r="V1371" s="51"/>
      <c r="W1371" s="51"/>
      <c r="X1371" s="51"/>
      <c r="Y1371" s="51"/>
      <c r="Z1371" s="51"/>
      <c r="AA1371" s="51"/>
    </row>
    <row r="1372" spans="1:27" ht="11.65" customHeight="1">
      <c r="A1372" s="53">
        <v>1252</v>
      </c>
      <c r="C1372" s="101"/>
      <c r="F1372" s="101" t="s">
        <v>270</v>
      </c>
      <c r="G1372" s="3" t="s">
        <v>636</v>
      </c>
      <c r="H1372" s="59"/>
      <c r="I1372" s="7">
        <v>4750824.8499999996</v>
      </c>
      <c r="J1372" s="7">
        <v>4750824.8499999996</v>
      </c>
      <c r="K1372" s="103">
        <v>0</v>
      </c>
      <c r="L1372" s="7">
        <v>0</v>
      </c>
      <c r="M1372" s="7">
        <v>0</v>
      </c>
      <c r="O1372" s="51"/>
      <c r="P1372" s="51"/>
      <c r="Q1372" s="51"/>
      <c r="R1372" s="51"/>
      <c r="S1372" s="51"/>
      <c r="T1372" s="51"/>
      <c r="U1372" s="51"/>
      <c r="V1372" s="51"/>
      <c r="W1372" s="51"/>
      <c r="X1372" s="51"/>
      <c r="Y1372" s="51"/>
      <c r="Z1372" s="51"/>
      <c r="AA1372" s="51"/>
    </row>
    <row r="1373" spans="1:27" ht="11.65" customHeight="1">
      <c r="A1373" s="53">
        <v>1253</v>
      </c>
      <c r="C1373" s="101"/>
      <c r="F1373" s="101" t="s">
        <v>270</v>
      </c>
      <c r="G1373" s="3" t="s">
        <v>249</v>
      </c>
      <c r="H1373" s="59"/>
      <c r="I1373" s="7">
        <v>0</v>
      </c>
      <c r="J1373" s="7">
        <v>0</v>
      </c>
      <c r="K1373" s="103">
        <v>0</v>
      </c>
      <c r="L1373" s="7">
        <v>0</v>
      </c>
      <c r="M1373" s="7">
        <v>0</v>
      </c>
      <c r="O1373" s="51"/>
      <c r="P1373" s="51"/>
      <c r="Q1373" s="51"/>
      <c r="R1373" s="51"/>
      <c r="S1373" s="51"/>
      <c r="T1373" s="51"/>
      <c r="U1373" s="51"/>
      <c r="V1373" s="51"/>
      <c r="W1373" s="51"/>
      <c r="X1373" s="51"/>
      <c r="Y1373" s="51"/>
      <c r="Z1373" s="51"/>
      <c r="AA1373" s="51"/>
    </row>
    <row r="1374" spans="1:27" ht="11.65" customHeight="1">
      <c r="A1374" s="53">
        <v>1254</v>
      </c>
      <c r="C1374" s="101"/>
      <c r="F1374" s="101" t="s">
        <v>270</v>
      </c>
      <c r="G1374" s="3" t="s">
        <v>632</v>
      </c>
      <c r="H1374" s="59"/>
      <c r="I1374" s="7">
        <v>0</v>
      </c>
      <c r="J1374" s="7">
        <v>0</v>
      </c>
      <c r="K1374" s="103">
        <v>0</v>
      </c>
      <c r="L1374" s="7">
        <v>0</v>
      </c>
      <c r="M1374" s="7">
        <v>0</v>
      </c>
      <c r="O1374" s="51"/>
      <c r="P1374" s="51"/>
      <c r="Q1374" s="51"/>
      <c r="R1374" s="51"/>
      <c r="S1374" s="51"/>
      <c r="T1374" s="51"/>
      <c r="U1374" s="51"/>
      <c r="V1374" s="51"/>
      <c r="W1374" s="51"/>
      <c r="X1374" s="51"/>
      <c r="Y1374" s="51"/>
      <c r="Z1374" s="51"/>
      <c r="AA1374" s="51"/>
    </row>
    <row r="1375" spans="1:27" ht="11.65" customHeight="1">
      <c r="A1375" s="53">
        <v>1255</v>
      </c>
      <c r="C1375" s="101"/>
      <c r="H1375" s="59" t="s">
        <v>322</v>
      </c>
      <c r="I1375" s="106">
        <v>5052460.33</v>
      </c>
      <c r="J1375" s="106">
        <v>5052460.33</v>
      </c>
      <c r="K1375" s="106">
        <v>0</v>
      </c>
      <c r="L1375" s="106">
        <v>0</v>
      </c>
      <c r="M1375" s="106">
        <v>0</v>
      </c>
      <c r="O1375" s="51"/>
      <c r="P1375" s="51"/>
      <c r="Q1375" s="51"/>
      <c r="R1375" s="51"/>
      <c r="S1375" s="51"/>
      <c r="T1375" s="51"/>
      <c r="U1375" s="51"/>
      <c r="V1375" s="51"/>
      <c r="W1375" s="51"/>
      <c r="X1375" s="51"/>
      <c r="Y1375" s="51"/>
      <c r="Z1375" s="51"/>
      <c r="AA1375" s="51"/>
    </row>
    <row r="1376" spans="1:27" ht="11.65" customHeight="1">
      <c r="A1376" s="53">
        <v>1256</v>
      </c>
      <c r="C1376" s="101">
        <v>407</v>
      </c>
      <c r="D1376" s="3" t="s">
        <v>335</v>
      </c>
      <c r="H1376" s="59"/>
      <c r="I1376" s="7"/>
      <c r="J1376" s="7"/>
      <c r="K1376" s="7"/>
      <c r="L1376" s="7"/>
      <c r="M1376" s="7"/>
      <c r="O1376" s="51"/>
      <c r="P1376" s="51"/>
      <c r="Q1376" s="51"/>
      <c r="R1376" s="51"/>
      <c r="S1376" s="51"/>
      <c r="T1376" s="51"/>
      <c r="U1376" s="51"/>
      <c r="V1376" s="51"/>
      <c r="W1376" s="51"/>
      <c r="X1376" s="51"/>
      <c r="Y1376" s="51"/>
      <c r="Z1376" s="51"/>
      <c r="AA1376" s="51"/>
    </row>
    <row r="1377" spans="1:27" ht="11.65" customHeight="1">
      <c r="A1377" s="53">
        <v>1257</v>
      </c>
      <c r="C1377" s="101"/>
      <c r="F1377" s="101" t="s">
        <v>633</v>
      </c>
      <c r="G1377" s="3" t="s">
        <v>569</v>
      </c>
      <c r="H1377" s="59"/>
      <c r="I1377" s="7">
        <v>124290.24000000001</v>
      </c>
      <c r="J1377" s="7">
        <v>124290.23000000001</v>
      </c>
      <c r="K1377" s="103">
        <v>0.01</v>
      </c>
      <c r="L1377" s="7">
        <v>0</v>
      </c>
      <c r="M1377" s="7">
        <v>0.01</v>
      </c>
      <c r="O1377" s="51"/>
      <c r="P1377" s="51"/>
      <c r="Q1377" s="51"/>
      <c r="R1377" s="51"/>
      <c r="S1377" s="51"/>
      <c r="T1377" s="51"/>
      <c r="U1377" s="51"/>
      <c r="V1377" s="51"/>
      <c r="W1377" s="51"/>
      <c r="X1377" s="51"/>
      <c r="Y1377" s="51"/>
      <c r="Z1377" s="51"/>
      <c r="AA1377" s="51"/>
    </row>
    <row r="1378" spans="1:27" ht="11.65" customHeight="1">
      <c r="A1378" s="53">
        <v>1258</v>
      </c>
      <c r="C1378" s="101"/>
      <c r="F1378" s="101" t="s">
        <v>484</v>
      </c>
      <c r="G1378" s="3" t="s">
        <v>632</v>
      </c>
      <c r="H1378" s="59"/>
      <c r="I1378" s="7">
        <v>0</v>
      </c>
      <c r="J1378" s="7">
        <v>0</v>
      </c>
      <c r="K1378" s="103">
        <v>0</v>
      </c>
      <c r="L1378" s="7">
        <v>0</v>
      </c>
      <c r="M1378" s="7">
        <v>0</v>
      </c>
      <c r="O1378" s="51"/>
      <c r="P1378" s="51"/>
      <c r="Q1378" s="51"/>
      <c r="R1378" s="51"/>
      <c r="S1378" s="51"/>
      <c r="T1378" s="51"/>
      <c r="U1378" s="51"/>
      <c r="V1378" s="51"/>
      <c r="W1378" s="51"/>
      <c r="X1378" s="51"/>
      <c r="Y1378" s="51"/>
      <c r="Z1378" s="51"/>
      <c r="AA1378" s="51"/>
    </row>
    <row r="1379" spans="1:27" ht="11.65" customHeight="1">
      <c r="A1379" s="53">
        <v>1259</v>
      </c>
      <c r="C1379" s="101"/>
      <c r="F1379" s="101" t="s">
        <v>270</v>
      </c>
      <c r="G1379" s="3" t="s">
        <v>635</v>
      </c>
      <c r="H1379" s="59"/>
      <c r="I1379" s="7">
        <v>0</v>
      </c>
      <c r="J1379" s="7">
        <v>0</v>
      </c>
      <c r="K1379" s="103">
        <v>0</v>
      </c>
      <c r="L1379" s="7">
        <v>0</v>
      </c>
      <c r="M1379" s="7">
        <v>0</v>
      </c>
      <c r="O1379" s="51"/>
      <c r="P1379" s="51"/>
      <c r="Q1379" s="51"/>
      <c r="R1379" s="51"/>
      <c r="S1379" s="51"/>
      <c r="T1379" s="51"/>
      <c r="U1379" s="51"/>
      <c r="V1379" s="51"/>
      <c r="W1379" s="51"/>
      <c r="X1379" s="51"/>
      <c r="Y1379" s="51"/>
      <c r="Z1379" s="51"/>
      <c r="AA1379" s="51"/>
    </row>
    <row r="1380" spans="1:27" ht="11.65" customHeight="1">
      <c r="A1380" s="53">
        <v>1260</v>
      </c>
      <c r="C1380" s="101"/>
      <c r="F1380" s="101" t="s">
        <v>270</v>
      </c>
      <c r="G1380" s="3" t="s">
        <v>630</v>
      </c>
      <c r="H1380" s="59"/>
      <c r="I1380" s="7">
        <v>0</v>
      </c>
      <c r="J1380" s="7">
        <v>0</v>
      </c>
      <c r="K1380" s="103">
        <v>0</v>
      </c>
      <c r="L1380" s="7">
        <v>0</v>
      </c>
      <c r="M1380" s="7">
        <v>0</v>
      </c>
      <c r="O1380" s="51"/>
      <c r="P1380" s="51"/>
      <c r="Q1380" s="51"/>
      <c r="R1380" s="51"/>
      <c r="S1380" s="51"/>
      <c r="T1380" s="51"/>
      <c r="U1380" s="51"/>
      <c r="V1380" s="51"/>
      <c r="W1380" s="51"/>
      <c r="X1380" s="51"/>
      <c r="Y1380" s="51"/>
      <c r="Z1380" s="51"/>
      <c r="AA1380" s="51"/>
    </row>
    <row r="1381" spans="1:27" ht="11.65" customHeight="1">
      <c r="A1381" s="53">
        <v>1261</v>
      </c>
      <c r="C1381" s="101"/>
      <c r="F1381" s="101" t="s">
        <v>270</v>
      </c>
      <c r="G1381" s="3" t="s">
        <v>634</v>
      </c>
      <c r="H1381" s="59"/>
      <c r="I1381" s="7">
        <v>0</v>
      </c>
      <c r="J1381" s="7">
        <v>0</v>
      </c>
      <c r="K1381" s="103">
        <v>0</v>
      </c>
      <c r="L1381" s="7">
        <v>0</v>
      </c>
      <c r="M1381" s="7">
        <v>0</v>
      </c>
      <c r="O1381" s="51"/>
      <c r="P1381" s="51"/>
      <c r="Q1381" s="51"/>
      <c r="R1381" s="51"/>
      <c r="S1381" s="51"/>
      <c r="T1381" s="51"/>
      <c r="U1381" s="51"/>
      <c r="V1381" s="51"/>
      <c r="W1381" s="51"/>
      <c r="X1381" s="51"/>
      <c r="Y1381" s="51"/>
      <c r="Z1381" s="51"/>
      <c r="AA1381" s="51"/>
    </row>
    <row r="1382" spans="1:27" ht="11.65" customHeight="1">
      <c r="A1382" s="53">
        <v>1262</v>
      </c>
      <c r="C1382" s="101"/>
      <c r="F1382" s="101" t="s">
        <v>270</v>
      </c>
      <c r="G1382" s="3" t="s">
        <v>636</v>
      </c>
      <c r="H1382" s="59"/>
      <c r="I1382" s="7">
        <v>0</v>
      </c>
      <c r="J1382" s="7">
        <v>0</v>
      </c>
      <c r="K1382" s="103">
        <v>0</v>
      </c>
      <c r="L1382" s="7">
        <v>0</v>
      </c>
      <c r="M1382" s="7">
        <v>0</v>
      </c>
      <c r="O1382" s="51"/>
      <c r="P1382" s="51"/>
      <c r="Q1382" s="51"/>
      <c r="R1382" s="51"/>
      <c r="S1382" s="51"/>
      <c r="T1382" s="51"/>
      <c r="U1382" s="51"/>
      <c r="V1382" s="51"/>
      <c r="W1382" s="51"/>
      <c r="X1382" s="51"/>
      <c r="Y1382" s="51"/>
      <c r="Z1382" s="51"/>
      <c r="AA1382" s="51"/>
    </row>
    <row r="1383" spans="1:27" ht="11.65" customHeight="1">
      <c r="A1383" s="53">
        <v>1263</v>
      </c>
      <c r="C1383" s="101"/>
      <c r="F1383" s="101" t="s">
        <v>270</v>
      </c>
      <c r="G1383" s="3" t="s">
        <v>637</v>
      </c>
      <c r="H1383" s="59"/>
      <c r="I1383" s="7">
        <v>0</v>
      </c>
      <c r="J1383" s="7">
        <v>0</v>
      </c>
      <c r="K1383" s="103">
        <v>0</v>
      </c>
      <c r="L1383" s="7">
        <v>0</v>
      </c>
      <c r="M1383" s="7">
        <v>0</v>
      </c>
      <c r="O1383" s="51"/>
      <c r="P1383" s="51"/>
      <c r="Q1383" s="51"/>
      <c r="R1383" s="51"/>
      <c r="S1383" s="51"/>
      <c r="T1383" s="51"/>
      <c r="U1383" s="51"/>
      <c r="V1383" s="51"/>
      <c r="W1383" s="51"/>
      <c r="X1383" s="51"/>
      <c r="Y1383" s="51"/>
      <c r="Z1383" s="51"/>
      <c r="AA1383" s="51"/>
    </row>
    <row r="1384" spans="1:27" ht="11.65" customHeight="1">
      <c r="A1384" s="53">
        <v>1264</v>
      </c>
      <c r="C1384" s="101"/>
      <c r="F1384" s="101" t="s">
        <v>270</v>
      </c>
      <c r="G1384" s="3" t="s">
        <v>674</v>
      </c>
      <c r="H1384" s="59"/>
      <c r="I1384" s="7">
        <v>0</v>
      </c>
      <c r="J1384" s="7">
        <v>0</v>
      </c>
      <c r="K1384" s="103">
        <v>0</v>
      </c>
      <c r="L1384" s="7">
        <v>0</v>
      </c>
      <c r="M1384" s="7">
        <v>0</v>
      </c>
      <c r="O1384" s="51"/>
      <c r="P1384" s="51"/>
      <c r="Q1384" s="51"/>
      <c r="R1384" s="51"/>
      <c r="S1384" s="51"/>
      <c r="T1384" s="51"/>
      <c r="U1384" s="51"/>
      <c r="V1384" s="51"/>
      <c r="W1384" s="51"/>
      <c r="X1384" s="51"/>
      <c r="Y1384" s="51"/>
      <c r="Z1384" s="51"/>
      <c r="AA1384" s="51"/>
    </row>
    <row r="1385" spans="1:27" ht="11.65" customHeight="1">
      <c r="A1385" s="53">
        <v>1265</v>
      </c>
      <c r="C1385" s="101"/>
      <c r="F1385" s="101" t="s">
        <v>270</v>
      </c>
      <c r="G1385" s="3" t="s">
        <v>249</v>
      </c>
      <c r="H1385" s="59"/>
      <c r="I1385" s="7">
        <v>0</v>
      </c>
      <c r="J1385" s="7">
        <v>0</v>
      </c>
      <c r="K1385" s="103">
        <v>0</v>
      </c>
      <c r="L1385" s="7">
        <v>0</v>
      </c>
      <c r="M1385" s="7">
        <v>0</v>
      </c>
      <c r="O1385" s="51"/>
      <c r="P1385" s="51"/>
      <c r="Q1385" s="51"/>
      <c r="R1385" s="51"/>
      <c r="S1385" s="51"/>
      <c r="T1385" s="51"/>
      <c r="U1385" s="51"/>
      <c r="V1385" s="51"/>
      <c r="W1385" s="51"/>
      <c r="X1385" s="51"/>
      <c r="Y1385" s="51"/>
      <c r="Z1385" s="51"/>
      <c r="AA1385" s="51"/>
    </row>
    <row r="1386" spans="1:27" ht="11.65" customHeight="1">
      <c r="A1386" s="53">
        <v>1266</v>
      </c>
      <c r="C1386" s="101"/>
      <c r="F1386" s="101" t="s">
        <v>270</v>
      </c>
      <c r="G1386" s="3" t="s">
        <v>654</v>
      </c>
      <c r="H1386" s="59"/>
      <c r="I1386" s="7">
        <v>0</v>
      </c>
      <c r="J1386" s="7">
        <v>0</v>
      </c>
      <c r="K1386" s="103">
        <v>0</v>
      </c>
      <c r="L1386" s="7">
        <v>0</v>
      </c>
      <c r="M1386" s="7">
        <v>0</v>
      </c>
      <c r="O1386" s="51"/>
      <c r="P1386" s="51"/>
      <c r="Q1386" s="51"/>
      <c r="R1386" s="51"/>
      <c r="S1386" s="51"/>
      <c r="T1386" s="51"/>
      <c r="U1386" s="51"/>
      <c r="V1386" s="51"/>
      <c r="W1386" s="51"/>
      <c r="X1386" s="51"/>
      <c r="Y1386" s="51"/>
      <c r="Z1386" s="51"/>
      <c r="AA1386" s="51"/>
    </row>
    <row r="1387" spans="1:27" ht="11.65" customHeight="1">
      <c r="A1387" s="53">
        <v>1267</v>
      </c>
      <c r="C1387" s="101"/>
      <c r="H1387" s="59" t="s">
        <v>322</v>
      </c>
      <c r="I1387" s="106">
        <v>124290.24000000001</v>
      </c>
      <c r="J1387" s="106">
        <v>124290.23000000001</v>
      </c>
      <c r="K1387" s="106">
        <v>0.01</v>
      </c>
      <c r="L1387" s="106">
        <v>0</v>
      </c>
      <c r="M1387" s="106">
        <v>0.01</v>
      </c>
      <c r="O1387" s="51"/>
      <c r="P1387" s="51"/>
      <c r="Q1387" s="51"/>
      <c r="R1387" s="51"/>
      <c r="S1387" s="51"/>
      <c r="T1387" s="51"/>
      <c r="U1387" s="51"/>
      <c r="V1387" s="51"/>
      <c r="W1387" s="51"/>
      <c r="X1387" s="51"/>
      <c r="Y1387" s="51"/>
      <c r="Z1387" s="51"/>
      <c r="AA1387" s="51"/>
    </row>
    <row r="1388" spans="1:27" ht="11.65" customHeight="1">
      <c r="A1388" s="53">
        <v>1268</v>
      </c>
      <c r="C1388" s="101"/>
      <c r="H1388" s="59"/>
      <c r="I1388" s="7"/>
      <c r="J1388" s="7"/>
      <c r="K1388" s="7"/>
      <c r="L1388" s="7"/>
      <c r="M1388" s="7"/>
      <c r="O1388" s="51"/>
      <c r="P1388" s="51"/>
      <c r="Q1388" s="51"/>
      <c r="R1388" s="51"/>
      <c r="S1388" s="51"/>
      <c r="T1388" s="51"/>
      <c r="U1388" s="51"/>
      <c r="V1388" s="51"/>
      <c r="W1388" s="51"/>
      <c r="X1388" s="51"/>
      <c r="Y1388" s="51"/>
      <c r="Z1388" s="51"/>
      <c r="AA1388" s="51"/>
    </row>
    <row r="1389" spans="1:27" ht="11.65" customHeight="1" thickBot="1">
      <c r="A1389" s="53">
        <v>1269</v>
      </c>
      <c r="C1389" s="91" t="s">
        <v>336</v>
      </c>
      <c r="H1389" s="59" t="s">
        <v>322</v>
      </c>
      <c r="I1389" s="108">
        <v>46124166.04999999</v>
      </c>
      <c r="J1389" s="108">
        <v>41276384.099569678</v>
      </c>
      <c r="K1389" s="108">
        <v>4847781.9504303224</v>
      </c>
      <c r="L1389" s="108">
        <v>89812.041435543098</v>
      </c>
      <c r="M1389" s="108">
        <v>4937593.991865865</v>
      </c>
      <c r="N1389" s="7" t="s">
        <v>65</v>
      </c>
      <c r="O1389" s="105"/>
      <c r="P1389" s="105"/>
      <c r="Q1389" s="105"/>
      <c r="R1389" s="105"/>
      <c r="S1389" s="105"/>
      <c r="T1389" s="105"/>
      <c r="U1389" s="51"/>
      <c r="V1389" s="105"/>
      <c r="W1389" s="105"/>
      <c r="X1389" s="105"/>
      <c r="Y1389" s="105"/>
      <c r="Z1389" s="105"/>
      <c r="AA1389" s="105"/>
    </row>
    <row r="1390" spans="1:27" ht="11.65" customHeight="1" thickTop="1">
      <c r="A1390" s="53">
        <v>1270</v>
      </c>
      <c r="C1390" s="101"/>
      <c r="H1390" s="59"/>
      <c r="I1390" s="7"/>
      <c r="J1390" s="7"/>
      <c r="K1390" s="7"/>
      <c r="L1390" s="7"/>
      <c r="M1390" s="7"/>
      <c r="O1390" s="51"/>
      <c r="P1390" s="51"/>
      <c r="Q1390" s="51"/>
      <c r="R1390" s="51"/>
      <c r="S1390" s="51"/>
      <c r="T1390" s="51"/>
      <c r="U1390" s="51"/>
      <c r="V1390" s="51"/>
      <c r="W1390" s="51"/>
      <c r="X1390" s="51"/>
      <c r="Y1390" s="51"/>
      <c r="Z1390" s="51"/>
      <c r="AA1390" s="51"/>
    </row>
    <row r="1391" spans="1:27" ht="11.65" customHeight="1">
      <c r="A1391" s="53">
        <v>1271</v>
      </c>
      <c r="C1391" s="101"/>
      <c r="H1391" s="59"/>
      <c r="I1391" s="7"/>
      <c r="J1391" s="7"/>
      <c r="K1391" s="7"/>
      <c r="L1391" s="7"/>
      <c r="M1391" s="7"/>
      <c r="O1391" s="51"/>
      <c r="P1391" s="51"/>
      <c r="Q1391" s="51"/>
      <c r="R1391" s="51"/>
      <c r="S1391" s="51"/>
      <c r="T1391" s="51"/>
      <c r="U1391" s="51"/>
      <c r="V1391" s="51"/>
      <c r="W1391" s="51"/>
      <c r="X1391" s="51"/>
      <c r="Y1391" s="51"/>
      <c r="Z1391" s="51"/>
      <c r="AA1391" s="51"/>
    </row>
    <row r="1392" spans="1:27" ht="11.65" customHeight="1">
      <c r="A1392" s="53">
        <v>1272</v>
      </c>
      <c r="C1392" s="101"/>
      <c r="H1392" s="59"/>
      <c r="I1392" s="7"/>
      <c r="J1392" s="7"/>
      <c r="K1392" s="7"/>
      <c r="L1392" s="7"/>
      <c r="M1392" s="7"/>
      <c r="O1392" s="51"/>
      <c r="P1392" s="51"/>
      <c r="Q1392" s="51"/>
      <c r="R1392" s="51"/>
      <c r="S1392" s="51"/>
      <c r="T1392" s="51"/>
      <c r="U1392" s="51"/>
      <c r="V1392" s="51"/>
      <c r="W1392" s="51"/>
      <c r="X1392" s="51"/>
      <c r="Y1392" s="51"/>
      <c r="Z1392" s="51"/>
      <c r="AA1392" s="51"/>
    </row>
    <row r="1393" spans="1:27" ht="11.65" customHeight="1">
      <c r="A1393" s="53">
        <v>1273</v>
      </c>
      <c r="C1393" s="101" t="s">
        <v>337</v>
      </c>
      <c r="H1393" s="59"/>
      <c r="I1393" s="7"/>
      <c r="J1393" s="7"/>
      <c r="K1393" s="7"/>
      <c r="L1393" s="7"/>
      <c r="M1393" s="7"/>
      <c r="O1393" s="51"/>
      <c r="P1393" s="51"/>
      <c r="Q1393" s="51"/>
      <c r="R1393" s="51"/>
      <c r="S1393" s="51"/>
      <c r="T1393" s="51"/>
      <c r="U1393" s="51"/>
      <c r="V1393" s="51"/>
      <c r="W1393" s="51"/>
      <c r="X1393" s="51"/>
      <c r="Y1393" s="51"/>
      <c r="Z1393" s="51"/>
      <c r="AA1393" s="51"/>
    </row>
    <row r="1394" spans="1:27" ht="11.65" customHeight="1">
      <c r="A1394" s="53">
        <v>1274</v>
      </c>
      <c r="C1394" s="101"/>
      <c r="E1394" s="3" t="s">
        <v>569</v>
      </c>
      <c r="H1394" s="59"/>
      <c r="I1394" s="7">
        <v>1898601.3800000001</v>
      </c>
      <c r="J1394" s="7">
        <v>1820159.8800000001</v>
      </c>
      <c r="K1394" s="103">
        <v>78441.5</v>
      </c>
      <c r="L1394" s="7">
        <v>0</v>
      </c>
      <c r="M1394" s="7">
        <v>78441.5</v>
      </c>
      <c r="O1394" s="51"/>
      <c r="P1394" s="51"/>
      <c r="Q1394" s="51"/>
      <c r="R1394" s="51"/>
      <c r="S1394" s="51"/>
      <c r="T1394" s="51"/>
      <c r="U1394" s="51"/>
      <c r="V1394" s="51"/>
      <c r="W1394" s="51"/>
      <c r="X1394" s="51"/>
      <c r="Y1394" s="51"/>
      <c r="Z1394" s="51"/>
      <c r="AA1394" s="51"/>
    </row>
    <row r="1395" spans="1:27" ht="11.65" customHeight="1">
      <c r="A1395" s="53">
        <v>1275</v>
      </c>
      <c r="C1395" s="101"/>
      <c r="E1395" s="3" t="s">
        <v>630</v>
      </c>
      <c r="H1395" s="59"/>
      <c r="I1395" s="7">
        <v>0</v>
      </c>
      <c r="J1395" s="7">
        <v>0</v>
      </c>
      <c r="K1395" s="103">
        <v>0</v>
      </c>
      <c r="L1395" s="7">
        <v>0</v>
      </c>
      <c r="M1395" s="7">
        <v>0</v>
      </c>
      <c r="O1395" s="51"/>
      <c r="P1395" s="51"/>
      <c r="Q1395" s="51"/>
      <c r="R1395" s="51"/>
      <c r="S1395" s="51"/>
      <c r="T1395" s="51"/>
      <c r="U1395" s="51"/>
      <c r="V1395" s="51"/>
      <c r="W1395" s="51"/>
      <c r="X1395" s="51"/>
      <c r="Y1395" s="51"/>
      <c r="Z1395" s="51"/>
      <c r="AA1395" s="51"/>
    </row>
    <row r="1396" spans="1:27" ht="11.65" customHeight="1">
      <c r="A1396" s="53">
        <v>1276</v>
      </c>
      <c r="C1396" s="101"/>
      <c r="E1396" s="3" t="s">
        <v>654</v>
      </c>
      <c r="H1396" s="59"/>
      <c r="I1396" s="7">
        <v>0</v>
      </c>
      <c r="J1396" s="7">
        <v>0</v>
      </c>
      <c r="K1396" s="103">
        <v>0</v>
      </c>
      <c r="L1396" s="7">
        <v>0</v>
      </c>
      <c r="M1396" s="7">
        <v>0</v>
      </c>
      <c r="O1396" s="51"/>
      <c r="P1396" s="51"/>
      <c r="Q1396" s="51"/>
      <c r="R1396" s="51"/>
      <c r="S1396" s="51"/>
      <c r="T1396" s="51"/>
      <c r="U1396" s="51"/>
      <c r="V1396" s="51"/>
      <c r="W1396" s="51"/>
      <c r="X1396" s="51"/>
      <c r="Y1396" s="51"/>
      <c r="Z1396" s="51"/>
      <c r="AA1396" s="51"/>
    </row>
    <row r="1397" spans="1:27" ht="11.65" customHeight="1">
      <c r="A1397" s="53">
        <v>1277</v>
      </c>
      <c r="C1397" s="101"/>
      <c r="E1397" s="3" t="s">
        <v>674</v>
      </c>
      <c r="H1397" s="59"/>
      <c r="I1397" s="7">
        <v>0</v>
      </c>
      <c r="J1397" s="7">
        <v>0</v>
      </c>
      <c r="K1397" s="103">
        <v>0</v>
      </c>
      <c r="L1397" s="7">
        <v>0</v>
      </c>
      <c r="M1397" s="7">
        <v>0</v>
      </c>
      <c r="O1397" s="51"/>
      <c r="P1397" s="51"/>
      <c r="Q1397" s="51"/>
      <c r="R1397" s="51"/>
      <c r="S1397" s="51"/>
      <c r="T1397" s="51"/>
      <c r="U1397" s="51"/>
      <c r="V1397" s="51"/>
      <c r="W1397" s="51"/>
      <c r="X1397" s="51"/>
      <c r="Y1397" s="51"/>
      <c r="Z1397" s="51"/>
      <c r="AA1397" s="51"/>
    </row>
    <row r="1398" spans="1:27" ht="11.65" customHeight="1">
      <c r="A1398" s="53">
        <v>1278</v>
      </c>
      <c r="C1398" s="101"/>
      <c r="E1398" s="3" t="s">
        <v>649</v>
      </c>
      <c r="H1398" s="59"/>
      <c r="I1398" s="7">
        <v>0</v>
      </c>
      <c r="J1398" s="7">
        <v>0</v>
      </c>
      <c r="K1398" s="103">
        <v>0</v>
      </c>
      <c r="L1398" s="7">
        <v>0</v>
      </c>
      <c r="M1398" s="7">
        <v>0</v>
      </c>
      <c r="O1398" s="51"/>
      <c r="P1398" s="51"/>
      <c r="Q1398" s="51"/>
      <c r="R1398" s="51"/>
      <c r="S1398" s="51"/>
      <c r="T1398" s="51"/>
      <c r="U1398" s="51"/>
      <c r="V1398" s="51"/>
      <c r="W1398" s="51"/>
      <c r="X1398" s="51"/>
      <c r="Y1398" s="51"/>
      <c r="Z1398" s="51"/>
      <c r="AA1398" s="51"/>
    </row>
    <row r="1399" spans="1:27" ht="11.65" customHeight="1">
      <c r="A1399" s="53">
        <v>1279</v>
      </c>
      <c r="C1399" s="101"/>
      <c r="E1399" s="3" t="s">
        <v>632</v>
      </c>
      <c r="H1399" s="59"/>
      <c r="I1399" s="7">
        <v>12033265.25</v>
      </c>
      <c r="J1399" s="7">
        <v>11203312.810065245</v>
      </c>
      <c r="K1399" s="103">
        <v>829952.43993475533</v>
      </c>
      <c r="L1399" s="7">
        <v>81739.576656714664</v>
      </c>
      <c r="M1399" s="7">
        <v>911692.01659146999</v>
      </c>
      <c r="O1399" s="51"/>
      <c r="P1399" s="51"/>
      <c r="Q1399" s="51"/>
      <c r="R1399" s="51"/>
      <c r="S1399" s="51"/>
      <c r="T1399" s="51"/>
      <c r="U1399" s="51"/>
      <c r="V1399" s="51"/>
      <c r="W1399" s="51"/>
      <c r="X1399" s="51"/>
      <c r="Y1399" s="51"/>
      <c r="Z1399" s="51"/>
      <c r="AA1399" s="51"/>
    </row>
    <row r="1400" spans="1:27" ht="11.65" customHeight="1">
      <c r="A1400" s="53">
        <v>1280</v>
      </c>
      <c r="C1400" s="101"/>
      <c r="E1400" s="3" t="s">
        <v>639</v>
      </c>
      <c r="H1400" s="59"/>
      <c r="I1400" s="7">
        <v>276424.40000000002</v>
      </c>
      <c r="J1400" s="7">
        <v>213097.97452597227</v>
      </c>
      <c r="K1400" s="103">
        <v>63326.425474027747</v>
      </c>
      <c r="L1400" s="7">
        <v>15.254429692111444</v>
      </c>
      <c r="M1400" s="7">
        <v>63341.679903719858</v>
      </c>
      <c r="O1400" s="51"/>
      <c r="P1400" s="51"/>
      <c r="Q1400" s="51"/>
      <c r="R1400" s="51"/>
      <c r="S1400" s="51"/>
      <c r="T1400" s="51"/>
      <c r="U1400" s="51"/>
      <c r="V1400" s="51"/>
      <c r="W1400" s="51"/>
      <c r="X1400" s="51"/>
      <c r="Y1400" s="51"/>
      <c r="Z1400" s="51"/>
      <c r="AA1400" s="51"/>
    </row>
    <row r="1401" spans="1:27" ht="11.65" customHeight="1">
      <c r="A1401" s="53">
        <v>1281</v>
      </c>
      <c r="C1401" s="101"/>
      <c r="E1401" s="3" t="s">
        <v>662</v>
      </c>
      <c r="H1401" s="59"/>
      <c r="I1401" s="7">
        <v>0</v>
      </c>
      <c r="J1401" s="7">
        <v>0</v>
      </c>
      <c r="K1401" s="103">
        <v>0</v>
      </c>
      <c r="L1401" s="7">
        <v>0</v>
      </c>
      <c r="M1401" s="7">
        <v>0</v>
      </c>
      <c r="O1401" s="51"/>
      <c r="P1401" s="51"/>
      <c r="Q1401" s="51"/>
      <c r="R1401" s="51"/>
      <c r="S1401" s="51"/>
      <c r="T1401" s="51"/>
      <c r="U1401" s="51"/>
      <c r="V1401" s="51"/>
      <c r="W1401" s="51"/>
      <c r="X1401" s="51"/>
      <c r="Y1401" s="51"/>
      <c r="Z1401" s="51"/>
      <c r="AA1401" s="51"/>
    </row>
    <row r="1402" spans="1:27" ht="11.65" customHeight="1">
      <c r="A1402" s="53">
        <v>1282</v>
      </c>
      <c r="C1402" s="101"/>
      <c r="E1402" s="3" t="s">
        <v>647</v>
      </c>
      <c r="H1402" s="59"/>
      <c r="I1402" s="7">
        <v>4643474.3099999996</v>
      </c>
      <c r="J1402" s="7">
        <v>4313397.5379230203</v>
      </c>
      <c r="K1402" s="103">
        <v>330076.77207697945</v>
      </c>
      <c r="L1402" s="7">
        <v>8044.5166232567281</v>
      </c>
      <c r="M1402" s="7">
        <v>338121.28870023618</v>
      </c>
      <c r="O1402" s="51"/>
      <c r="P1402" s="51"/>
      <c r="Q1402" s="51"/>
      <c r="R1402" s="51"/>
      <c r="S1402" s="51"/>
      <c r="T1402" s="51"/>
      <c r="U1402" s="51"/>
      <c r="V1402" s="51"/>
      <c r="W1402" s="51"/>
      <c r="X1402" s="51"/>
      <c r="Y1402" s="51"/>
      <c r="Z1402" s="51"/>
      <c r="AA1402" s="51"/>
    </row>
    <row r="1403" spans="1:27" ht="11.65" customHeight="1">
      <c r="A1403" s="53">
        <v>1283</v>
      </c>
      <c r="C1403" s="101"/>
      <c r="E1403" s="3" t="s">
        <v>634</v>
      </c>
      <c r="H1403" s="59"/>
      <c r="I1403" s="7">
        <v>13529777.119999999</v>
      </c>
      <c r="J1403" s="7">
        <v>10430222.874897592</v>
      </c>
      <c r="K1403" s="103">
        <v>3099554.2451024065</v>
      </c>
      <c r="L1403" s="7">
        <v>12.186176753602922</v>
      </c>
      <c r="M1403" s="7">
        <v>3099566.4312791601</v>
      </c>
      <c r="O1403" s="51"/>
      <c r="P1403" s="51"/>
      <c r="Q1403" s="51"/>
      <c r="R1403" s="51"/>
      <c r="S1403" s="51"/>
      <c r="T1403" s="51"/>
      <c r="U1403" s="51"/>
      <c r="V1403" s="51"/>
      <c r="W1403" s="51"/>
      <c r="X1403" s="51"/>
      <c r="Y1403" s="51"/>
      <c r="Z1403" s="51"/>
      <c r="AA1403" s="51"/>
    </row>
    <row r="1404" spans="1:27" ht="11.65" customHeight="1">
      <c r="A1404" s="53">
        <v>1284</v>
      </c>
      <c r="C1404" s="101"/>
      <c r="E1404" s="3" t="s">
        <v>636</v>
      </c>
      <c r="H1404" s="59"/>
      <c r="I1404" s="7">
        <v>8243442.2400000002</v>
      </c>
      <c r="J1404" s="7">
        <v>8243442.2400000002</v>
      </c>
      <c r="K1404" s="103">
        <v>0</v>
      </c>
      <c r="L1404" s="7">
        <v>0</v>
      </c>
      <c r="M1404" s="7">
        <v>0</v>
      </c>
      <c r="O1404" s="51"/>
      <c r="P1404" s="51"/>
      <c r="Q1404" s="51"/>
      <c r="R1404" s="51"/>
      <c r="S1404" s="51"/>
      <c r="T1404" s="51"/>
      <c r="U1404" s="51"/>
      <c r="V1404" s="51"/>
      <c r="W1404" s="51"/>
      <c r="X1404" s="51"/>
      <c r="Y1404" s="51"/>
      <c r="Z1404" s="51"/>
      <c r="AA1404" s="51"/>
    </row>
    <row r="1405" spans="1:27" ht="11.65" customHeight="1">
      <c r="A1405" s="53">
        <v>1285</v>
      </c>
      <c r="C1405" s="101"/>
      <c r="E1405" s="3" t="s">
        <v>637</v>
      </c>
      <c r="H1405" s="59"/>
      <c r="I1405" s="7">
        <v>0</v>
      </c>
      <c r="J1405" s="7">
        <v>0</v>
      </c>
      <c r="K1405" s="103">
        <v>0</v>
      </c>
      <c r="L1405" s="7">
        <v>0</v>
      </c>
      <c r="M1405" s="7">
        <v>0</v>
      </c>
      <c r="O1405" s="51"/>
      <c r="P1405" s="51"/>
      <c r="Q1405" s="51"/>
      <c r="R1405" s="51"/>
      <c r="S1405" s="51"/>
      <c r="T1405" s="51"/>
      <c r="U1405" s="51"/>
      <c r="V1405" s="51"/>
      <c r="W1405" s="51"/>
      <c r="X1405" s="51"/>
      <c r="Y1405" s="51"/>
      <c r="Z1405" s="51"/>
      <c r="AA1405" s="51"/>
    </row>
    <row r="1406" spans="1:27" ht="11.65" customHeight="1">
      <c r="A1406" s="53">
        <v>1286</v>
      </c>
      <c r="C1406" s="101"/>
      <c r="E1406" s="3" t="s">
        <v>398</v>
      </c>
      <c r="H1406" s="59"/>
      <c r="I1406" s="7">
        <v>4206.22</v>
      </c>
      <c r="J1406" s="7">
        <v>4206.22</v>
      </c>
      <c r="K1406" s="103">
        <v>0</v>
      </c>
      <c r="L1406" s="7">
        <v>0</v>
      </c>
      <c r="M1406" s="7">
        <v>0</v>
      </c>
      <c r="O1406" s="51"/>
      <c r="P1406" s="51"/>
      <c r="Q1406" s="51"/>
      <c r="R1406" s="51"/>
      <c r="S1406" s="51"/>
      <c r="T1406" s="51"/>
      <c r="U1406" s="51"/>
      <c r="V1406" s="51"/>
      <c r="W1406" s="51"/>
      <c r="X1406" s="51"/>
      <c r="Y1406" s="51"/>
      <c r="Z1406" s="51"/>
      <c r="AA1406" s="51"/>
    </row>
    <row r="1407" spans="1:27" ht="11.65" customHeight="1">
      <c r="A1407" s="53">
        <v>1287</v>
      </c>
      <c r="C1407" s="101"/>
      <c r="E1407" s="3" t="s">
        <v>249</v>
      </c>
      <c r="H1407" s="59"/>
      <c r="I1407" s="7">
        <v>5494975.1299999999</v>
      </c>
      <c r="J1407" s="7">
        <v>5048544.5621578461</v>
      </c>
      <c r="K1407" s="103">
        <v>446430.56784215389</v>
      </c>
      <c r="L1407" s="7">
        <v>0.50754912599222735</v>
      </c>
      <c r="M1407" s="7">
        <v>446431.07539127988</v>
      </c>
      <c r="O1407" s="51"/>
      <c r="P1407" s="51"/>
      <c r="Q1407" s="51"/>
      <c r="R1407" s="51"/>
      <c r="S1407" s="51"/>
      <c r="T1407" s="51"/>
      <c r="U1407" s="51"/>
      <c r="V1407" s="51"/>
      <c r="W1407" s="51"/>
      <c r="X1407" s="51"/>
      <c r="Y1407" s="51"/>
      <c r="Z1407" s="51"/>
      <c r="AA1407" s="51"/>
    </row>
    <row r="1408" spans="1:27" ht="11.65" customHeight="1" thickBot="1">
      <c r="A1408" s="53">
        <v>1288</v>
      </c>
      <c r="C1408" s="101" t="s">
        <v>338</v>
      </c>
      <c r="H1408" s="59" t="s">
        <v>322</v>
      </c>
      <c r="I1408" s="118">
        <v>46124166.050000004</v>
      </c>
      <c r="J1408" s="118">
        <v>41276384.099569678</v>
      </c>
      <c r="K1408" s="118">
        <v>4847781.9504303224</v>
      </c>
      <c r="L1408" s="118">
        <v>89812.041435543098</v>
      </c>
      <c r="M1408" s="118">
        <v>4937593.9918658659</v>
      </c>
      <c r="O1408" s="51">
        <v>0</v>
      </c>
      <c r="P1408" s="51"/>
      <c r="Q1408" s="51"/>
      <c r="R1408" s="51"/>
      <c r="S1408" s="51"/>
      <c r="T1408" s="51"/>
      <c r="U1408" s="51"/>
      <c r="V1408" s="51"/>
      <c r="W1408" s="51"/>
      <c r="X1408" s="51"/>
      <c r="Y1408" s="51"/>
      <c r="Z1408" s="51"/>
      <c r="AA1408" s="51"/>
    </row>
    <row r="1409" spans="1:27" ht="11.65" customHeight="1" thickTop="1">
      <c r="A1409" s="53">
        <v>1289</v>
      </c>
      <c r="C1409" s="101">
        <v>408</v>
      </c>
      <c r="D1409" s="3" t="s">
        <v>83</v>
      </c>
      <c r="H1409" s="59"/>
      <c r="I1409" s="7"/>
      <c r="J1409" s="7"/>
      <c r="K1409" s="7"/>
      <c r="L1409" s="7"/>
      <c r="M1409" s="7"/>
      <c r="O1409" s="51"/>
      <c r="P1409" s="51"/>
      <c r="Q1409" s="51"/>
      <c r="R1409" s="51"/>
      <c r="S1409" s="51"/>
      <c r="T1409" s="51"/>
      <c r="U1409" s="51"/>
      <c r="V1409" s="51"/>
      <c r="W1409" s="51"/>
      <c r="X1409" s="51"/>
      <c r="Y1409" s="51"/>
      <c r="Z1409" s="51"/>
      <c r="AA1409" s="51"/>
    </row>
    <row r="1410" spans="1:27" ht="11.65" customHeight="1">
      <c r="A1410" s="53">
        <v>1290</v>
      </c>
      <c r="C1410" s="101"/>
      <c r="F1410" s="101" t="s">
        <v>484</v>
      </c>
      <c r="G1410" s="3" t="s">
        <v>569</v>
      </c>
      <c r="H1410" s="59"/>
      <c r="I1410" s="7">
        <v>48424565.690000005</v>
      </c>
      <c r="J1410" s="7">
        <v>35052586.780000001</v>
      </c>
      <c r="K1410" s="103">
        <v>13371978.91</v>
      </c>
      <c r="L1410" s="7">
        <v>137118</v>
      </c>
      <c r="M1410" s="7">
        <v>13509096.91</v>
      </c>
      <c r="O1410" s="51"/>
      <c r="P1410" s="51"/>
      <c r="Q1410" s="51"/>
      <c r="R1410" s="51"/>
      <c r="S1410" s="51"/>
      <c r="T1410" s="51"/>
      <c r="U1410" s="51"/>
      <c r="V1410" s="51"/>
      <c r="W1410" s="51"/>
      <c r="X1410" s="51"/>
      <c r="Y1410" s="51"/>
      <c r="Z1410" s="51"/>
      <c r="AA1410" s="51"/>
    </row>
    <row r="1411" spans="1:27" ht="11.65" customHeight="1">
      <c r="A1411" s="53">
        <v>1291</v>
      </c>
      <c r="C1411" s="101"/>
      <c r="F1411" s="101" t="s">
        <v>484</v>
      </c>
      <c r="G1411" s="3" t="s">
        <v>675</v>
      </c>
      <c r="H1411" s="59"/>
      <c r="I1411" s="7">
        <v>143060890.49000001</v>
      </c>
      <c r="J1411" s="7">
        <v>133193765.26217256</v>
      </c>
      <c r="K1411" s="103">
        <v>9867125.2278274503</v>
      </c>
      <c r="L1411" s="7">
        <v>161461.82117411308</v>
      </c>
      <c r="M1411" s="7">
        <v>10028587.049001563</v>
      </c>
      <c r="O1411" s="51"/>
      <c r="P1411" s="51"/>
      <c r="Q1411" s="51"/>
      <c r="R1411" s="51"/>
      <c r="S1411" s="51"/>
      <c r="T1411" s="51"/>
      <c r="U1411" s="51"/>
      <c r="V1411" s="51"/>
      <c r="W1411" s="51"/>
      <c r="X1411" s="51"/>
      <c r="Y1411" s="51"/>
      <c r="Z1411" s="51"/>
      <c r="AA1411" s="51"/>
    </row>
    <row r="1412" spans="1:27" ht="11.65" customHeight="1">
      <c r="A1412" s="53">
        <v>1292</v>
      </c>
      <c r="C1412" s="101"/>
      <c r="F1412" s="101" t="s">
        <v>484</v>
      </c>
      <c r="G1412" s="3" t="s">
        <v>632</v>
      </c>
      <c r="H1412" s="59"/>
      <c r="I1412" s="7">
        <v>-212331.28</v>
      </c>
      <c r="J1412" s="7">
        <v>-197686.47160848966</v>
      </c>
      <c r="K1412" s="103">
        <v>-14644.808391510336</v>
      </c>
      <c r="L1412" s="7">
        <v>0</v>
      </c>
      <c r="M1412" s="7">
        <v>-14644.808391510336</v>
      </c>
      <c r="O1412" s="51"/>
      <c r="P1412" s="51"/>
      <c r="Q1412" s="51"/>
      <c r="R1412" s="51"/>
      <c r="S1412" s="51"/>
      <c r="T1412" s="51"/>
      <c r="U1412" s="51"/>
      <c r="V1412" s="51"/>
      <c r="W1412" s="51"/>
      <c r="X1412" s="51"/>
      <c r="Y1412" s="51"/>
      <c r="Z1412" s="51"/>
      <c r="AA1412" s="51"/>
    </row>
    <row r="1413" spans="1:27" ht="11.65" customHeight="1">
      <c r="A1413" s="53">
        <v>1293</v>
      </c>
      <c r="C1413" s="101"/>
      <c r="F1413" s="101" t="s">
        <v>270</v>
      </c>
      <c r="G1413" s="3" t="s">
        <v>630</v>
      </c>
      <c r="H1413" s="59"/>
      <c r="I1413" s="7">
        <v>417292.64</v>
      </c>
      <c r="J1413" s="7">
        <v>385074.89605859399</v>
      </c>
      <c r="K1413" s="103">
        <v>32217.743941406017</v>
      </c>
      <c r="L1413" s="7">
        <v>0</v>
      </c>
      <c r="M1413" s="7">
        <v>32217.743941406017</v>
      </c>
      <c r="O1413" s="51"/>
      <c r="P1413" s="51"/>
      <c r="Q1413" s="51"/>
      <c r="R1413" s="51"/>
      <c r="S1413" s="51"/>
      <c r="T1413" s="51"/>
      <c r="U1413" s="51"/>
      <c r="V1413" s="51"/>
      <c r="W1413" s="51"/>
      <c r="X1413" s="51"/>
      <c r="Y1413" s="51"/>
      <c r="Z1413" s="51"/>
      <c r="AA1413" s="51"/>
    </row>
    <row r="1414" spans="1:27" ht="11.65" customHeight="1">
      <c r="A1414" s="53">
        <v>1294</v>
      </c>
      <c r="C1414" s="101"/>
      <c r="F1414" s="101" t="s">
        <v>270</v>
      </c>
      <c r="G1414" s="3" t="s">
        <v>636</v>
      </c>
      <c r="H1414" s="59"/>
      <c r="I1414" s="7">
        <v>1993044</v>
      </c>
      <c r="J1414" s="7">
        <v>1993044</v>
      </c>
      <c r="K1414" s="103">
        <v>0</v>
      </c>
      <c r="L1414" s="7">
        <v>0</v>
      </c>
      <c r="M1414" s="7">
        <v>0</v>
      </c>
      <c r="O1414" s="51"/>
      <c r="P1414" s="51"/>
      <c r="Q1414" s="51"/>
      <c r="R1414" s="51"/>
      <c r="S1414" s="51"/>
      <c r="T1414" s="51"/>
      <c r="U1414" s="51"/>
      <c r="V1414" s="51"/>
      <c r="W1414" s="51"/>
      <c r="X1414" s="51"/>
      <c r="Y1414" s="51"/>
      <c r="Z1414" s="51"/>
      <c r="AA1414" s="51"/>
    </row>
    <row r="1415" spans="1:27" ht="11.65" customHeight="1">
      <c r="A1415" s="53">
        <v>1295</v>
      </c>
      <c r="C1415" s="101"/>
      <c r="F1415" s="101" t="s">
        <v>641</v>
      </c>
      <c r="G1415" s="3" t="s">
        <v>676</v>
      </c>
      <c r="H1415" s="59"/>
      <c r="I1415" s="7">
        <v>0</v>
      </c>
      <c r="J1415" s="7">
        <v>0</v>
      </c>
      <c r="K1415" s="103">
        <v>0</v>
      </c>
      <c r="L1415" s="7">
        <v>0</v>
      </c>
      <c r="M1415" s="7">
        <v>0</v>
      </c>
      <c r="O1415" s="51"/>
      <c r="P1415" s="51"/>
      <c r="Q1415" s="51"/>
      <c r="R1415" s="51"/>
      <c r="S1415" s="51"/>
      <c r="T1415" s="51"/>
      <c r="U1415" s="51"/>
      <c r="V1415" s="51"/>
      <c r="W1415" s="51"/>
      <c r="X1415" s="51"/>
      <c r="Y1415" s="51"/>
      <c r="Z1415" s="51"/>
      <c r="AA1415" s="51"/>
    </row>
    <row r="1416" spans="1:27" ht="11.65" customHeight="1">
      <c r="A1416" s="53">
        <v>1296</v>
      </c>
      <c r="C1416" s="101"/>
      <c r="F1416" s="101" t="s">
        <v>484</v>
      </c>
      <c r="G1416" s="3" t="s">
        <v>677</v>
      </c>
      <c r="H1416" s="59"/>
      <c r="I1416" s="7">
        <v>0</v>
      </c>
      <c r="J1416" s="7">
        <v>0</v>
      </c>
      <c r="K1416" s="103">
        <v>0</v>
      </c>
      <c r="L1416" s="7">
        <v>0</v>
      </c>
      <c r="M1416" s="7">
        <v>0</v>
      </c>
      <c r="O1416" s="51"/>
      <c r="P1416" s="51"/>
      <c r="Q1416" s="51"/>
      <c r="R1416" s="51"/>
      <c r="S1416" s="51"/>
      <c r="T1416" s="51"/>
      <c r="U1416" s="51"/>
      <c r="V1416" s="51"/>
      <c r="W1416" s="51"/>
      <c r="X1416" s="51"/>
      <c r="Y1416" s="51"/>
      <c r="Z1416" s="51"/>
      <c r="AA1416" s="51"/>
    </row>
    <row r="1417" spans="1:27" ht="11.65" customHeight="1">
      <c r="A1417" s="53">
        <v>1297</v>
      </c>
      <c r="C1417" s="101"/>
      <c r="F1417" s="101" t="s">
        <v>484</v>
      </c>
      <c r="G1417" s="3" t="s">
        <v>635</v>
      </c>
      <c r="H1417" s="59"/>
      <c r="I1417" s="7">
        <v>0</v>
      </c>
      <c r="J1417" s="7">
        <v>0</v>
      </c>
      <c r="K1417" s="103">
        <v>0</v>
      </c>
      <c r="L1417" s="7">
        <v>0</v>
      </c>
      <c r="M1417" s="7">
        <v>0</v>
      </c>
      <c r="O1417" s="51"/>
      <c r="P1417" s="51"/>
      <c r="Q1417" s="51"/>
      <c r="R1417" s="51"/>
      <c r="S1417" s="51"/>
      <c r="T1417" s="51"/>
      <c r="U1417" s="51"/>
      <c r="V1417" s="51"/>
      <c r="W1417" s="51"/>
      <c r="X1417" s="51"/>
      <c r="Y1417" s="51"/>
      <c r="Z1417" s="51"/>
      <c r="AA1417" s="51"/>
    </row>
    <row r="1418" spans="1:27" ht="11.65" customHeight="1">
      <c r="A1418" s="53">
        <v>1298</v>
      </c>
      <c r="C1418" s="101"/>
      <c r="F1418" s="101" t="s">
        <v>270</v>
      </c>
      <c r="G1418" s="3" t="s">
        <v>637</v>
      </c>
      <c r="H1418" s="59"/>
      <c r="I1418" s="7">
        <v>0</v>
      </c>
      <c r="J1418" s="7">
        <v>0</v>
      </c>
      <c r="K1418" s="103">
        <v>0</v>
      </c>
      <c r="L1418" s="7">
        <v>0</v>
      </c>
      <c r="M1418" s="7">
        <v>0</v>
      </c>
      <c r="O1418" s="51"/>
      <c r="P1418" s="51"/>
      <c r="Q1418" s="51"/>
      <c r="R1418" s="51"/>
      <c r="S1418" s="51"/>
      <c r="T1418" s="51"/>
      <c r="U1418" s="51"/>
      <c r="V1418" s="51"/>
      <c r="W1418" s="51"/>
      <c r="X1418" s="51"/>
      <c r="Y1418" s="51"/>
      <c r="Z1418" s="51"/>
      <c r="AA1418" s="51"/>
    </row>
    <row r="1419" spans="1:27" ht="11.65" customHeight="1">
      <c r="A1419" s="53">
        <v>1299</v>
      </c>
      <c r="C1419" s="101"/>
      <c r="F1419" s="101" t="s">
        <v>270</v>
      </c>
      <c r="G1419" s="3" t="s">
        <v>398</v>
      </c>
      <c r="H1419" s="59"/>
      <c r="I1419" s="7">
        <v>230886.77</v>
      </c>
      <c r="J1419" s="7">
        <v>230886.77</v>
      </c>
      <c r="K1419" s="103">
        <v>0</v>
      </c>
      <c r="L1419" s="7">
        <v>0</v>
      </c>
      <c r="M1419" s="7">
        <v>0</v>
      </c>
      <c r="O1419" s="51"/>
      <c r="P1419" s="51"/>
      <c r="Q1419" s="51"/>
      <c r="R1419" s="51"/>
      <c r="S1419" s="51"/>
      <c r="T1419" s="51"/>
      <c r="U1419" s="51"/>
      <c r="V1419" s="51"/>
      <c r="W1419" s="51"/>
      <c r="X1419" s="51"/>
      <c r="Y1419" s="51"/>
      <c r="Z1419" s="51"/>
      <c r="AA1419" s="51"/>
    </row>
    <row r="1420" spans="1:27" ht="11.65" customHeight="1">
      <c r="A1420" s="53">
        <v>1300</v>
      </c>
      <c r="C1420" s="101"/>
      <c r="H1420" s="59"/>
      <c r="I1420" s="7"/>
      <c r="J1420" s="7"/>
      <c r="K1420" s="7"/>
      <c r="L1420" s="7"/>
      <c r="M1420" s="7"/>
      <c r="O1420" s="51"/>
      <c r="P1420" s="51"/>
      <c r="Q1420" s="51"/>
      <c r="R1420" s="51"/>
      <c r="S1420" s="51"/>
      <c r="T1420" s="51"/>
      <c r="U1420" s="51"/>
      <c r="V1420" s="51"/>
      <c r="W1420" s="51"/>
      <c r="X1420" s="51"/>
      <c r="Y1420" s="51"/>
      <c r="Z1420" s="51"/>
      <c r="AA1420" s="51"/>
    </row>
    <row r="1421" spans="1:27" ht="11.65" customHeight="1" thickBot="1">
      <c r="A1421" s="53">
        <v>1301</v>
      </c>
      <c r="C1421" s="91" t="s">
        <v>339</v>
      </c>
      <c r="H1421" s="90" t="s">
        <v>340</v>
      </c>
      <c r="I1421" s="127">
        <v>193914348.31</v>
      </c>
      <c r="J1421" s="127">
        <v>170657671.23662266</v>
      </c>
      <c r="K1421" s="127">
        <v>23256677.073377345</v>
      </c>
      <c r="L1421" s="127">
        <v>298579.82117411308</v>
      </c>
      <c r="M1421" s="127">
        <v>23555256.89455146</v>
      </c>
      <c r="N1421" s="7" t="s">
        <v>65</v>
      </c>
      <c r="O1421" s="51"/>
      <c r="P1421" s="51"/>
      <c r="Q1421" s="51"/>
      <c r="R1421" s="51"/>
      <c r="S1421" s="51"/>
      <c r="T1421" s="51"/>
      <c r="U1421" s="51"/>
      <c r="V1421" s="51"/>
      <c r="W1421" s="51"/>
      <c r="X1421" s="51"/>
      <c r="Y1421" s="51"/>
      <c r="Z1421" s="51"/>
      <c r="AA1421" s="51"/>
    </row>
    <row r="1422" spans="1:27" ht="11.65" customHeight="1" thickTop="1">
      <c r="A1422" s="53">
        <v>1302</v>
      </c>
      <c r="C1422" s="101"/>
      <c r="H1422" s="59"/>
      <c r="I1422" s="7"/>
      <c r="J1422" s="7"/>
      <c r="K1422" s="7"/>
      <c r="L1422" s="7"/>
      <c r="M1422" s="7"/>
      <c r="O1422" s="51"/>
      <c r="P1422" s="51"/>
      <c r="Q1422" s="51"/>
      <c r="R1422" s="51"/>
      <c r="S1422" s="51"/>
      <c r="T1422" s="51"/>
      <c r="U1422" s="51"/>
      <c r="V1422" s="51"/>
      <c r="W1422" s="51"/>
      <c r="X1422" s="51"/>
      <c r="Y1422" s="51"/>
      <c r="Z1422" s="51"/>
      <c r="AA1422" s="51"/>
    </row>
    <row r="1423" spans="1:27" ht="11.65" customHeight="1">
      <c r="A1423" s="53">
        <v>1303</v>
      </c>
      <c r="C1423" s="101"/>
      <c r="H1423" s="59"/>
      <c r="I1423" s="7"/>
      <c r="J1423" s="7"/>
      <c r="K1423" s="7"/>
      <c r="L1423" s="7"/>
      <c r="M1423" s="7"/>
      <c r="O1423" s="51"/>
      <c r="P1423" s="51"/>
      <c r="Q1423" s="51"/>
      <c r="R1423" s="51"/>
      <c r="S1423" s="51"/>
      <c r="T1423" s="51"/>
      <c r="U1423" s="51"/>
      <c r="V1423" s="51"/>
      <c r="W1423" s="51"/>
      <c r="X1423" s="51"/>
      <c r="Y1423" s="51"/>
      <c r="Z1423" s="51"/>
      <c r="AA1423" s="51"/>
    </row>
    <row r="1424" spans="1:27" ht="11.65" customHeight="1">
      <c r="A1424" s="53">
        <v>1304</v>
      </c>
      <c r="C1424" s="101">
        <v>41140</v>
      </c>
      <c r="D1424" s="3" t="s">
        <v>341</v>
      </c>
      <c r="H1424" s="59"/>
      <c r="I1424" s="7"/>
      <c r="J1424" s="7"/>
      <c r="K1424" s="7"/>
      <c r="L1424" s="7"/>
      <c r="M1424" s="7"/>
      <c r="O1424" s="51"/>
      <c r="P1424" s="51"/>
      <c r="Q1424" s="51"/>
      <c r="R1424" s="51"/>
      <c r="S1424" s="51"/>
      <c r="T1424" s="51"/>
      <c r="U1424" s="51"/>
      <c r="V1424" s="51"/>
      <c r="W1424" s="51"/>
      <c r="X1424" s="51"/>
      <c r="Y1424" s="51"/>
      <c r="Z1424" s="51"/>
      <c r="AA1424" s="51"/>
    </row>
    <row r="1425" spans="1:27" ht="11.65" customHeight="1">
      <c r="A1425" s="53">
        <v>1305</v>
      </c>
      <c r="C1425" s="101"/>
      <c r="F1425" s="101" t="s">
        <v>650</v>
      </c>
      <c r="G1425" s="3" t="s">
        <v>636</v>
      </c>
      <c r="H1425" s="59"/>
      <c r="I1425" s="7">
        <v>-4024200.8</v>
      </c>
      <c r="J1425" s="7">
        <v>-4024200.8</v>
      </c>
      <c r="K1425" s="103">
        <v>0</v>
      </c>
      <c r="L1425" s="7">
        <v>0</v>
      </c>
      <c r="M1425" s="7">
        <v>0</v>
      </c>
      <c r="O1425" s="51"/>
      <c r="P1425" s="51"/>
      <c r="Q1425" s="51"/>
      <c r="R1425" s="51"/>
      <c r="S1425" s="51"/>
      <c r="T1425" s="51"/>
      <c r="U1425" s="51"/>
      <c r="V1425" s="51"/>
      <c r="W1425" s="51"/>
      <c r="X1425" s="51"/>
      <c r="Y1425" s="51"/>
      <c r="Z1425" s="51"/>
      <c r="AA1425" s="51"/>
    </row>
    <row r="1426" spans="1:27" ht="11.65" customHeight="1">
      <c r="A1426" s="53">
        <v>1306</v>
      </c>
      <c r="C1426" s="101"/>
      <c r="H1426" s="59"/>
      <c r="I1426" s="7"/>
      <c r="J1426" s="7"/>
      <c r="K1426" s="7"/>
      <c r="L1426" s="7"/>
      <c r="M1426" s="7"/>
      <c r="O1426" s="51"/>
      <c r="P1426" s="51"/>
      <c r="Q1426" s="51"/>
      <c r="R1426" s="51"/>
      <c r="S1426" s="51"/>
      <c r="T1426" s="51"/>
      <c r="U1426" s="51"/>
      <c r="V1426" s="51"/>
      <c r="W1426" s="51"/>
      <c r="X1426" s="51"/>
      <c r="Y1426" s="51"/>
      <c r="Z1426" s="51"/>
      <c r="AA1426" s="51"/>
    </row>
    <row r="1427" spans="1:27" ht="11.65" customHeight="1">
      <c r="A1427" s="53">
        <v>1307</v>
      </c>
      <c r="C1427" s="101"/>
      <c r="H1427" s="59" t="s">
        <v>342</v>
      </c>
      <c r="I1427" s="106">
        <v>-4024200.8</v>
      </c>
      <c r="J1427" s="106">
        <v>-4024200.8</v>
      </c>
      <c r="K1427" s="106">
        <v>0</v>
      </c>
      <c r="L1427" s="106">
        <v>0</v>
      </c>
      <c r="M1427" s="106">
        <v>0</v>
      </c>
      <c r="O1427" s="51"/>
      <c r="P1427" s="51"/>
      <c r="Q1427" s="51"/>
      <c r="R1427" s="51"/>
      <c r="S1427" s="51"/>
      <c r="T1427" s="51"/>
      <c r="U1427" s="51"/>
      <c r="V1427" s="51"/>
      <c r="W1427" s="51"/>
      <c r="X1427" s="51"/>
      <c r="Y1427" s="51"/>
      <c r="Z1427" s="51"/>
      <c r="AA1427" s="51"/>
    </row>
    <row r="1428" spans="1:27" ht="11.65" customHeight="1">
      <c r="A1428" s="53">
        <v>1308</v>
      </c>
      <c r="C1428" s="101"/>
      <c r="H1428" s="59"/>
      <c r="I1428" s="7"/>
      <c r="J1428" s="7"/>
      <c r="K1428" s="7"/>
      <c r="L1428" s="7"/>
      <c r="M1428" s="7"/>
      <c r="O1428" s="51"/>
      <c r="P1428" s="51"/>
      <c r="Q1428" s="51"/>
      <c r="R1428" s="51"/>
      <c r="S1428" s="51"/>
      <c r="T1428" s="51"/>
      <c r="U1428" s="51"/>
      <c r="V1428" s="51"/>
      <c r="W1428" s="51"/>
      <c r="X1428" s="51"/>
      <c r="Y1428" s="51"/>
      <c r="Z1428" s="51"/>
      <c r="AA1428" s="51"/>
    </row>
    <row r="1429" spans="1:27" ht="11.65" customHeight="1">
      <c r="A1429" s="53">
        <v>1309</v>
      </c>
      <c r="C1429" s="101">
        <v>41141</v>
      </c>
      <c r="D1429" s="3" t="s">
        <v>343</v>
      </c>
      <c r="H1429" s="59"/>
      <c r="I1429" s="7"/>
      <c r="J1429" s="7"/>
      <c r="K1429" s="7"/>
      <c r="L1429" s="7"/>
      <c r="M1429" s="7"/>
      <c r="O1429" s="51"/>
      <c r="P1429" s="51"/>
      <c r="Q1429" s="51"/>
      <c r="R1429" s="51"/>
      <c r="S1429" s="51"/>
      <c r="T1429" s="51"/>
      <c r="U1429" s="51"/>
      <c r="V1429" s="51"/>
      <c r="W1429" s="51"/>
      <c r="X1429" s="51"/>
      <c r="Y1429" s="51"/>
      <c r="Z1429" s="51"/>
      <c r="AA1429" s="51"/>
    </row>
    <row r="1430" spans="1:27" ht="11.65" customHeight="1">
      <c r="A1430" s="53">
        <v>1310</v>
      </c>
      <c r="C1430" s="101"/>
      <c r="F1430" s="101" t="s">
        <v>650</v>
      </c>
      <c r="G1430" s="3" t="s">
        <v>636</v>
      </c>
      <c r="H1430" s="59"/>
      <c r="I1430" s="7">
        <v>0</v>
      </c>
      <c r="J1430" s="7">
        <v>0</v>
      </c>
      <c r="K1430" s="103">
        <v>0</v>
      </c>
      <c r="L1430" s="7">
        <v>0</v>
      </c>
      <c r="M1430" s="7">
        <v>0</v>
      </c>
      <c r="O1430" s="51"/>
      <c r="P1430" s="51"/>
      <c r="Q1430" s="51"/>
      <c r="R1430" s="51"/>
      <c r="S1430" s="51"/>
      <c r="T1430" s="51"/>
      <c r="U1430" s="51"/>
      <c r="V1430" s="51"/>
      <c r="W1430" s="51"/>
      <c r="X1430" s="51"/>
      <c r="Y1430" s="51"/>
      <c r="Z1430" s="51"/>
      <c r="AA1430" s="51"/>
    </row>
    <row r="1431" spans="1:27" ht="11.65" customHeight="1">
      <c r="A1431" s="53">
        <v>1311</v>
      </c>
      <c r="C1431" s="101"/>
      <c r="H1431" s="59"/>
      <c r="I1431" s="7"/>
      <c r="J1431" s="7"/>
      <c r="K1431" s="7"/>
      <c r="L1431" s="7"/>
      <c r="M1431" s="7"/>
      <c r="O1431" s="51"/>
      <c r="P1431" s="51"/>
      <c r="Q1431" s="51"/>
      <c r="R1431" s="51"/>
      <c r="S1431" s="51"/>
      <c r="T1431" s="51"/>
      <c r="U1431" s="51"/>
      <c r="V1431" s="51"/>
      <c r="W1431" s="51"/>
      <c r="X1431" s="51"/>
      <c r="Y1431" s="51"/>
      <c r="Z1431" s="51"/>
      <c r="AA1431" s="51"/>
    </row>
    <row r="1432" spans="1:27" ht="11.65" customHeight="1">
      <c r="A1432" s="53">
        <v>1312</v>
      </c>
      <c r="C1432" s="101"/>
      <c r="H1432" s="59" t="s">
        <v>342</v>
      </c>
      <c r="I1432" s="106">
        <v>0</v>
      </c>
      <c r="J1432" s="106">
        <v>0</v>
      </c>
      <c r="K1432" s="106">
        <v>0</v>
      </c>
      <c r="L1432" s="106">
        <v>0</v>
      </c>
      <c r="M1432" s="106">
        <v>0</v>
      </c>
      <c r="O1432" s="51"/>
      <c r="P1432" s="51"/>
      <c r="Q1432" s="51"/>
      <c r="R1432" s="51"/>
      <c r="S1432" s="51"/>
      <c r="T1432" s="51"/>
      <c r="U1432" s="51"/>
      <c r="V1432" s="51"/>
      <c r="W1432" s="51"/>
      <c r="X1432" s="51"/>
      <c r="Y1432" s="51"/>
      <c r="Z1432" s="51"/>
      <c r="AA1432" s="51"/>
    </row>
    <row r="1433" spans="1:27" ht="11.65" customHeight="1">
      <c r="A1433" s="53">
        <v>1313</v>
      </c>
      <c r="C1433" s="101"/>
      <c r="H1433" s="59"/>
      <c r="I1433" s="7"/>
      <c r="J1433" s="7"/>
      <c r="K1433" s="7"/>
      <c r="L1433" s="7"/>
      <c r="M1433" s="7"/>
      <c r="O1433" s="51"/>
      <c r="P1433" s="51"/>
      <c r="Q1433" s="51"/>
      <c r="R1433" s="51"/>
      <c r="S1433" s="51"/>
      <c r="T1433" s="51"/>
      <c r="U1433" s="51"/>
      <c r="V1433" s="51"/>
      <c r="W1433" s="51"/>
      <c r="X1433" s="51"/>
      <c r="Y1433" s="51"/>
      <c r="Z1433" s="51"/>
      <c r="AA1433" s="51"/>
    </row>
    <row r="1434" spans="1:27" ht="11.65" customHeight="1" thickBot="1">
      <c r="A1434" s="53">
        <v>1314</v>
      </c>
      <c r="C1434" s="91" t="s">
        <v>344</v>
      </c>
      <c r="G1434" s="89"/>
      <c r="H1434" s="90" t="s">
        <v>342</v>
      </c>
      <c r="I1434" s="108">
        <v>-4024200.8</v>
      </c>
      <c r="J1434" s="108">
        <v>-4024200.8</v>
      </c>
      <c r="K1434" s="108">
        <v>0</v>
      </c>
      <c r="L1434" s="108">
        <v>0</v>
      </c>
      <c r="M1434" s="108">
        <v>0</v>
      </c>
      <c r="N1434" s="7" t="s">
        <v>65</v>
      </c>
      <c r="O1434" s="51"/>
      <c r="P1434" s="51"/>
      <c r="Q1434" s="51"/>
      <c r="R1434" s="51"/>
      <c r="S1434" s="51"/>
      <c r="T1434" s="51"/>
      <c r="U1434" s="51"/>
      <c r="V1434" s="51"/>
      <c r="W1434" s="51"/>
      <c r="X1434" s="51"/>
      <c r="Y1434" s="51"/>
      <c r="Z1434" s="51"/>
      <c r="AA1434" s="51"/>
    </row>
    <row r="1435" spans="1:27" ht="11.65" customHeight="1" thickTop="1">
      <c r="A1435" s="53">
        <v>1315</v>
      </c>
      <c r="C1435" s="101"/>
      <c r="H1435" s="59"/>
      <c r="I1435" s="51"/>
      <c r="J1435" s="51"/>
      <c r="K1435" s="51"/>
      <c r="L1435" s="51"/>
      <c r="M1435" s="51"/>
      <c r="O1435" s="51"/>
      <c r="P1435" s="51"/>
      <c r="Q1435" s="51"/>
      <c r="R1435" s="51"/>
      <c r="S1435" s="51"/>
      <c r="T1435" s="51"/>
      <c r="U1435" s="51"/>
      <c r="V1435" s="51"/>
      <c r="W1435" s="51"/>
      <c r="X1435" s="51"/>
      <c r="Y1435" s="51"/>
      <c r="Z1435" s="51"/>
      <c r="AA1435" s="51"/>
    </row>
    <row r="1436" spans="1:27" ht="15" customHeight="1">
      <c r="A1436" s="53">
        <v>1316</v>
      </c>
      <c r="C1436" s="101"/>
      <c r="H1436" s="59"/>
      <c r="I1436" s="109"/>
      <c r="J1436" s="7"/>
      <c r="K1436" s="7"/>
      <c r="L1436" s="7"/>
      <c r="M1436" s="7"/>
      <c r="O1436" s="51"/>
      <c r="P1436" s="51"/>
      <c r="Q1436" s="51"/>
      <c r="R1436" s="51"/>
      <c r="S1436" s="51"/>
      <c r="T1436" s="51"/>
      <c r="U1436" s="51"/>
      <c r="V1436" s="51"/>
      <c r="W1436" s="51"/>
      <c r="X1436" s="51"/>
      <c r="Y1436" s="51"/>
      <c r="Z1436" s="51"/>
      <c r="AA1436" s="51"/>
    </row>
    <row r="1437" spans="1:27" ht="11.65" customHeight="1">
      <c r="A1437" s="53">
        <v>1317</v>
      </c>
      <c r="C1437" s="101">
        <v>427</v>
      </c>
      <c r="D1437" s="3" t="s">
        <v>345</v>
      </c>
      <c r="H1437" s="59"/>
      <c r="I1437" s="7"/>
      <c r="J1437" s="7"/>
      <c r="K1437" s="7"/>
      <c r="L1437" s="7"/>
      <c r="M1437" s="7"/>
      <c r="O1437" s="51"/>
      <c r="P1437" s="51"/>
      <c r="Q1437" s="51"/>
      <c r="R1437" s="51"/>
      <c r="S1437" s="51"/>
      <c r="T1437" s="51"/>
      <c r="U1437" s="51"/>
      <c r="V1437" s="51"/>
      <c r="W1437" s="51"/>
      <c r="X1437" s="51"/>
      <c r="Y1437" s="51"/>
      <c r="Z1437" s="51"/>
      <c r="AA1437" s="51"/>
    </row>
    <row r="1438" spans="1:27" ht="11.65" customHeight="1">
      <c r="A1438" s="53">
        <v>1318</v>
      </c>
      <c r="C1438" s="101"/>
      <c r="F1438" s="101" t="s">
        <v>484</v>
      </c>
      <c r="G1438" s="3" t="s">
        <v>569</v>
      </c>
      <c r="H1438" s="59"/>
      <c r="I1438" s="7">
        <v>0</v>
      </c>
      <c r="J1438" s="7">
        <v>0</v>
      </c>
      <c r="K1438" s="103">
        <v>0</v>
      </c>
      <c r="L1438" s="7">
        <v>-820370.6591049321</v>
      </c>
      <c r="M1438" s="7">
        <v>-820370.6591049321</v>
      </c>
      <c r="O1438" s="51"/>
      <c r="P1438" s="51"/>
      <c r="Q1438" s="51"/>
      <c r="R1438" s="51"/>
      <c r="S1438" s="51"/>
      <c r="T1438" s="51"/>
      <c r="U1438" s="51"/>
      <c r="V1438" s="51"/>
      <c r="W1438" s="51"/>
      <c r="X1438" s="51"/>
      <c r="Y1438" s="51"/>
      <c r="Z1438" s="51"/>
      <c r="AA1438" s="51"/>
    </row>
    <row r="1439" spans="1:27" ht="11.65" customHeight="1">
      <c r="A1439" s="53">
        <v>1319</v>
      </c>
      <c r="C1439" s="101"/>
      <c r="F1439" s="101" t="s">
        <v>484</v>
      </c>
      <c r="G1439" s="3" t="s">
        <v>678</v>
      </c>
      <c r="H1439" s="59"/>
      <c r="I1439" s="7">
        <v>359944449.81999999</v>
      </c>
      <c r="J1439" s="7">
        <v>337447598.39135957</v>
      </c>
      <c r="K1439" s="103">
        <v>22496851.428640407</v>
      </c>
      <c r="L1439" s="7">
        <v>0</v>
      </c>
      <c r="M1439" s="7">
        <v>22496851.428640407</v>
      </c>
      <c r="O1439" s="51"/>
      <c r="P1439" s="51"/>
      <c r="Q1439" s="51"/>
      <c r="R1439" s="51"/>
      <c r="S1439" s="51"/>
      <c r="T1439" s="51"/>
      <c r="U1439" s="51"/>
      <c r="V1439" s="51"/>
      <c r="W1439" s="51"/>
      <c r="X1439" s="51"/>
      <c r="Y1439" s="51"/>
      <c r="Z1439" s="51"/>
      <c r="AA1439" s="51"/>
    </row>
    <row r="1440" spans="1:27" ht="11.65" customHeight="1">
      <c r="A1440" s="53">
        <v>1320</v>
      </c>
      <c r="C1440" s="101"/>
      <c r="H1440" s="59"/>
      <c r="I1440" s="106">
        <v>359944449.81999999</v>
      </c>
      <c r="J1440" s="106">
        <v>337447598.39135957</v>
      </c>
      <c r="K1440" s="106">
        <v>22496851.428640407</v>
      </c>
      <c r="L1440" s="106">
        <v>-820370.6591049321</v>
      </c>
      <c r="M1440" s="106">
        <v>21676480.769535474</v>
      </c>
      <c r="O1440" s="51"/>
      <c r="P1440" s="51"/>
      <c r="Q1440" s="51"/>
      <c r="R1440" s="51"/>
      <c r="S1440" s="51"/>
      <c r="T1440" s="51"/>
      <c r="U1440" s="51"/>
      <c r="V1440" s="51"/>
      <c r="W1440" s="51"/>
      <c r="X1440" s="51"/>
      <c r="Y1440" s="51"/>
      <c r="Z1440" s="51"/>
      <c r="AA1440" s="51"/>
    </row>
    <row r="1441" spans="1:27" ht="11.65" customHeight="1">
      <c r="A1441" s="53">
        <v>1321</v>
      </c>
      <c r="C1441" s="101"/>
      <c r="H1441" s="59"/>
      <c r="I1441" s="7"/>
      <c r="J1441" s="7"/>
      <c r="K1441" s="7"/>
      <c r="L1441" s="7"/>
      <c r="M1441" s="7"/>
      <c r="O1441" s="51"/>
      <c r="P1441" s="51"/>
      <c r="Q1441" s="51"/>
      <c r="R1441" s="51"/>
      <c r="S1441" s="51"/>
      <c r="T1441" s="51"/>
      <c r="U1441" s="51"/>
      <c r="V1441" s="51"/>
      <c r="W1441" s="51"/>
      <c r="X1441" s="51"/>
      <c r="Y1441" s="51"/>
      <c r="Z1441" s="51"/>
      <c r="AA1441" s="51"/>
    </row>
    <row r="1442" spans="1:27" ht="11.65" customHeight="1">
      <c r="A1442" s="53">
        <v>1322</v>
      </c>
      <c r="C1442" s="101">
        <v>428</v>
      </c>
      <c r="D1442" s="3" t="s">
        <v>346</v>
      </c>
      <c r="H1442" s="59"/>
      <c r="I1442" s="7"/>
      <c r="J1442" s="7"/>
      <c r="K1442" s="7"/>
      <c r="L1442" s="7"/>
      <c r="M1442" s="7"/>
      <c r="O1442" s="51"/>
      <c r="P1442" s="51"/>
      <c r="Q1442" s="51"/>
      <c r="R1442" s="51"/>
      <c r="S1442" s="51"/>
      <c r="T1442" s="51"/>
      <c r="U1442" s="51"/>
      <c r="V1442" s="51"/>
      <c r="W1442" s="51"/>
      <c r="X1442" s="51"/>
      <c r="Y1442" s="51"/>
      <c r="Z1442" s="51"/>
      <c r="AA1442" s="51"/>
    </row>
    <row r="1443" spans="1:27" ht="11.65" customHeight="1">
      <c r="A1443" s="53">
        <v>1323</v>
      </c>
      <c r="C1443" s="101"/>
      <c r="F1443" s="101" t="s">
        <v>484</v>
      </c>
      <c r="G1443" s="3" t="s">
        <v>678</v>
      </c>
      <c r="H1443" s="59"/>
      <c r="I1443" s="7">
        <v>4785861.29</v>
      </c>
      <c r="J1443" s="7">
        <v>4486740.6605443908</v>
      </c>
      <c r="K1443" s="103">
        <v>299120.62945560913</v>
      </c>
      <c r="L1443" s="7">
        <v>0</v>
      </c>
      <c r="M1443" s="7">
        <v>299120.62945560913</v>
      </c>
      <c r="O1443" s="51"/>
      <c r="P1443" s="51"/>
      <c r="Q1443" s="51"/>
      <c r="R1443" s="51"/>
      <c r="S1443" s="51"/>
      <c r="T1443" s="51"/>
      <c r="U1443" s="51"/>
      <c r="V1443" s="51"/>
      <c r="W1443" s="51"/>
      <c r="X1443" s="51"/>
      <c r="Y1443" s="51"/>
      <c r="Z1443" s="51"/>
      <c r="AA1443" s="51"/>
    </row>
    <row r="1444" spans="1:27" ht="11.65" customHeight="1">
      <c r="A1444" s="53">
        <v>1324</v>
      </c>
      <c r="C1444" s="101"/>
      <c r="H1444" s="59"/>
      <c r="I1444" s="106">
        <v>4785861.29</v>
      </c>
      <c r="J1444" s="106">
        <v>4486740.6605443908</v>
      </c>
      <c r="K1444" s="106">
        <v>299120.62945560913</v>
      </c>
      <c r="L1444" s="106">
        <v>0</v>
      </c>
      <c r="M1444" s="106">
        <v>299120.62945560913</v>
      </c>
      <c r="O1444" s="51"/>
      <c r="P1444" s="51"/>
      <c r="Q1444" s="51"/>
      <c r="R1444" s="51"/>
      <c r="S1444" s="51"/>
      <c r="T1444" s="51"/>
      <c r="U1444" s="51"/>
      <c r="V1444" s="51"/>
      <c r="W1444" s="51"/>
      <c r="X1444" s="51"/>
      <c r="Y1444" s="51"/>
      <c r="Z1444" s="51"/>
      <c r="AA1444" s="51"/>
    </row>
    <row r="1445" spans="1:27" ht="11.65" customHeight="1">
      <c r="A1445" s="53">
        <v>1325</v>
      </c>
      <c r="C1445" s="101"/>
      <c r="H1445" s="59"/>
      <c r="I1445" s="7"/>
      <c r="J1445" s="7"/>
      <c r="K1445" s="7"/>
      <c r="L1445" s="7"/>
      <c r="M1445" s="7"/>
      <c r="O1445" s="51"/>
      <c r="P1445" s="51"/>
      <c r="Q1445" s="51"/>
      <c r="R1445" s="51"/>
      <c r="S1445" s="51"/>
      <c r="T1445" s="51"/>
      <c r="U1445" s="51"/>
      <c r="V1445" s="51"/>
      <c r="W1445" s="51"/>
      <c r="X1445" s="51"/>
      <c r="Y1445" s="51"/>
      <c r="Z1445" s="51"/>
      <c r="AA1445" s="51"/>
    </row>
    <row r="1446" spans="1:27" ht="11.65" customHeight="1">
      <c r="A1446" s="53">
        <v>1326</v>
      </c>
      <c r="C1446" s="101">
        <v>429</v>
      </c>
      <c r="D1446" s="3" t="s">
        <v>347</v>
      </c>
      <c r="H1446" s="59"/>
      <c r="I1446" s="7"/>
      <c r="J1446" s="7"/>
      <c r="K1446" s="7"/>
      <c r="L1446" s="7"/>
      <c r="M1446" s="7"/>
      <c r="O1446" s="51"/>
      <c r="P1446" s="51"/>
      <c r="Q1446" s="51"/>
      <c r="R1446" s="51"/>
      <c r="S1446" s="51"/>
      <c r="T1446" s="51"/>
      <c r="U1446" s="51"/>
      <c r="V1446" s="51"/>
      <c r="W1446" s="51"/>
      <c r="X1446" s="51"/>
      <c r="Y1446" s="51"/>
      <c r="Z1446" s="51"/>
      <c r="AA1446" s="51"/>
    </row>
    <row r="1447" spans="1:27" ht="11.65" customHeight="1">
      <c r="A1447" s="53">
        <v>1327</v>
      </c>
      <c r="C1447" s="101"/>
      <c r="F1447" s="101" t="s">
        <v>484</v>
      </c>
      <c r="G1447" s="3" t="s">
        <v>678</v>
      </c>
      <c r="H1447" s="59"/>
      <c r="I1447" s="7">
        <v>-11025.9</v>
      </c>
      <c r="J1447" s="7">
        <v>-10336.771346144969</v>
      </c>
      <c r="K1447" s="103">
        <v>-689.12865385503073</v>
      </c>
      <c r="L1447" s="7">
        <v>0</v>
      </c>
      <c r="M1447" s="7">
        <v>-689.12865385503073</v>
      </c>
      <c r="O1447" s="51"/>
      <c r="P1447" s="51"/>
      <c r="Q1447" s="51"/>
      <c r="R1447" s="51"/>
      <c r="S1447" s="51"/>
      <c r="T1447" s="51"/>
      <c r="U1447" s="51"/>
      <c r="V1447" s="51"/>
      <c r="W1447" s="51"/>
      <c r="X1447" s="51"/>
      <c r="Y1447" s="51"/>
      <c r="Z1447" s="51"/>
      <c r="AA1447" s="51"/>
    </row>
    <row r="1448" spans="1:27" ht="11.65" customHeight="1">
      <c r="A1448" s="53">
        <v>1328</v>
      </c>
      <c r="C1448" s="101"/>
      <c r="H1448" s="59"/>
      <c r="I1448" s="106">
        <v>-11025.9</v>
      </c>
      <c r="J1448" s="106">
        <v>-10336.771346144969</v>
      </c>
      <c r="K1448" s="106">
        <v>-689.12865385503073</v>
      </c>
      <c r="L1448" s="106">
        <v>0</v>
      </c>
      <c r="M1448" s="106">
        <v>-689.12865385503073</v>
      </c>
      <c r="O1448" s="51"/>
      <c r="P1448" s="51"/>
      <c r="Q1448" s="51"/>
      <c r="R1448" s="51"/>
      <c r="S1448" s="51"/>
      <c r="T1448" s="51"/>
      <c r="U1448" s="51"/>
      <c r="V1448" s="51"/>
      <c r="W1448" s="51"/>
      <c r="X1448" s="51"/>
      <c r="Y1448" s="51"/>
      <c r="Z1448" s="51"/>
      <c r="AA1448" s="51"/>
    </row>
    <row r="1449" spans="1:27" ht="11.65" customHeight="1">
      <c r="A1449" s="53">
        <v>1329</v>
      </c>
      <c r="C1449" s="101"/>
      <c r="H1449" s="59"/>
      <c r="I1449" s="7"/>
      <c r="J1449" s="7"/>
      <c r="K1449" s="7"/>
      <c r="L1449" s="7"/>
      <c r="M1449" s="7"/>
      <c r="O1449" s="51"/>
      <c r="P1449" s="51"/>
      <c r="Q1449" s="51"/>
      <c r="R1449" s="51"/>
      <c r="S1449" s="51"/>
      <c r="T1449" s="51"/>
      <c r="U1449" s="51"/>
      <c r="V1449" s="51"/>
      <c r="W1449" s="51"/>
      <c r="X1449" s="51"/>
      <c r="Y1449" s="51"/>
      <c r="Z1449" s="51"/>
      <c r="AA1449" s="51"/>
    </row>
    <row r="1450" spans="1:27" ht="11.65" customHeight="1">
      <c r="A1450" s="53">
        <v>1330</v>
      </c>
      <c r="C1450" s="101">
        <v>431</v>
      </c>
      <c r="D1450" s="3" t="s">
        <v>348</v>
      </c>
      <c r="H1450" s="59"/>
      <c r="I1450" s="7"/>
      <c r="J1450" s="7"/>
      <c r="K1450" s="7"/>
      <c r="L1450" s="7"/>
      <c r="M1450" s="7"/>
      <c r="O1450" s="51"/>
      <c r="P1450" s="51"/>
      <c r="Q1450" s="51"/>
      <c r="R1450" s="51"/>
      <c r="S1450" s="51"/>
      <c r="T1450" s="51"/>
      <c r="U1450" s="51"/>
      <c r="V1450" s="51"/>
      <c r="W1450" s="51"/>
      <c r="X1450" s="51"/>
      <c r="Y1450" s="51"/>
      <c r="Z1450" s="51"/>
      <c r="AA1450" s="51"/>
    </row>
    <row r="1451" spans="1:27" ht="11.65" customHeight="1">
      <c r="A1451" s="53">
        <v>1331</v>
      </c>
      <c r="C1451" s="101"/>
      <c r="F1451" s="101" t="s">
        <v>679</v>
      </c>
      <c r="G1451" s="3" t="s">
        <v>680</v>
      </c>
      <c r="H1451" s="59"/>
      <c r="I1451" s="7">
        <v>0</v>
      </c>
      <c r="J1451" s="7">
        <v>0</v>
      </c>
      <c r="K1451" s="103">
        <v>0</v>
      </c>
      <c r="L1451" s="7">
        <v>0</v>
      </c>
      <c r="M1451" s="7">
        <v>0</v>
      </c>
      <c r="O1451" s="51"/>
      <c r="P1451" s="51"/>
      <c r="Q1451" s="51"/>
      <c r="R1451" s="51"/>
      <c r="S1451" s="51"/>
      <c r="T1451" s="51"/>
      <c r="U1451" s="51"/>
      <c r="V1451" s="51"/>
      <c r="W1451" s="51"/>
      <c r="X1451" s="51"/>
      <c r="Y1451" s="51"/>
      <c r="Z1451" s="51"/>
      <c r="AA1451" s="51"/>
    </row>
    <row r="1452" spans="1:27" ht="11.65" customHeight="1">
      <c r="A1452" s="53">
        <v>1332</v>
      </c>
      <c r="C1452" s="101"/>
      <c r="F1452" s="101" t="s">
        <v>484</v>
      </c>
      <c r="G1452" s="3" t="s">
        <v>632</v>
      </c>
      <c r="H1452" s="59"/>
      <c r="I1452" s="7">
        <v>0</v>
      </c>
      <c r="J1452" s="7">
        <v>0</v>
      </c>
      <c r="K1452" s="103">
        <v>0</v>
      </c>
      <c r="L1452" s="7">
        <v>0</v>
      </c>
      <c r="M1452" s="7">
        <v>0</v>
      </c>
      <c r="O1452" s="51"/>
      <c r="P1452" s="51"/>
      <c r="Q1452" s="51"/>
      <c r="R1452" s="51"/>
      <c r="S1452" s="51"/>
      <c r="T1452" s="51"/>
      <c r="U1452" s="51"/>
      <c r="V1452" s="51"/>
      <c r="W1452" s="51"/>
      <c r="X1452" s="51"/>
      <c r="Y1452" s="51"/>
      <c r="Z1452" s="51"/>
      <c r="AA1452" s="51"/>
    </row>
    <row r="1453" spans="1:27" ht="11.65" customHeight="1">
      <c r="A1453" s="53">
        <v>1333</v>
      </c>
      <c r="C1453" s="101"/>
      <c r="F1453" s="101" t="s">
        <v>484</v>
      </c>
      <c r="G1453" s="3" t="s">
        <v>678</v>
      </c>
      <c r="H1453" s="59"/>
      <c r="I1453" s="7">
        <v>12824260.380000001</v>
      </c>
      <c r="J1453" s="7">
        <v>12022732.587043798</v>
      </c>
      <c r="K1453" s="103">
        <v>801527.79295620357</v>
      </c>
      <c r="L1453" s="7">
        <v>0</v>
      </c>
      <c r="M1453" s="7">
        <v>801527.79295620357</v>
      </c>
      <c r="O1453" s="51"/>
      <c r="P1453" s="51"/>
      <c r="Q1453" s="51"/>
      <c r="R1453" s="51"/>
      <c r="S1453" s="51"/>
      <c r="T1453" s="51"/>
      <c r="U1453" s="51"/>
      <c r="V1453" s="51"/>
      <c r="W1453" s="51"/>
      <c r="X1453" s="51"/>
      <c r="Y1453" s="51"/>
      <c r="Z1453" s="51"/>
      <c r="AA1453" s="51"/>
    </row>
    <row r="1454" spans="1:27" ht="11.65" customHeight="1">
      <c r="A1454" s="53">
        <v>1334</v>
      </c>
      <c r="C1454" s="101"/>
      <c r="H1454" s="59"/>
      <c r="I1454" s="106">
        <v>12824260.380000001</v>
      </c>
      <c r="J1454" s="106">
        <v>12022732.587043798</v>
      </c>
      <c r="K1454" s="106">
        <v>801527.79295620357</v>
      </c>
      <c r="L1454" s="106">
        <v>0</v>
      </c>
      <c r="M1454" s="106">
        <v>801527.79295620357</v>
      </c>
      <c r="O1454" s="51"/>
      <c r="P1454" s="51"/>
      <c r="Q1454" s="51"/>
      <c r="R1454" s="51"/>
      <c r="S1454" s="51"/>
      <c r="T1454" s="51"/>
      <c r="U1454" s="51"/>
      <c r="V1454" s="51"/>
      <c r="W1454" s="51"/>
      <c r="X1454" s="51"/>
      <c r="Y1454" s="51"/>
      <c r="Z1454" s="51"/>
      <c r="AA1454" s="51"/>
    </row>
    <row r="1455" spans="1:27" ht="11.65" customHeight="1">
      <c r="A1455" s="53">
        <v>1335</v>
      </c>
      <c r="C1455" s="101"/>
      <c r="H1455" s="59"/>
      <c r="I1455" s="7"/>
      <c r="J1455" s="7"/>
      <c r="K1455" s="7"/>
      <c r="L1455" s="7"/>
      <c r="M1455" s="7"/>
      <c r="O1455" s="51"/>
      <c r="P1455" s="51"/>
      <c r="Q1455" s="51"/>
      <c r="R1455" s="51"/>
      <c r="S1455" s="51"/>
      <c r="T1455" s="51"/>
      <c r="U1455" s="51"/>
      <c r="V1455" s="51"/>
      <c r="W1455" s="51"/>
      <c r="X1455" s="51"/>
      <c r="Y1455" s="51"/>
      <c r="Z1455" s="51"/>
      <c r="AA1455" s="51"/>
    </row>
    <row r="1456" spans="1:27" ht="11.65" customHeight="1">
      <c r="A1456" s="53">
        <v>1336</v>
      </c>
      <c r="C1456" s="101">
        <v>432</v>
      </c>
      <c r="D1456" s="3" t="s">
        <v>349</v>
      </c>
      <c r="H1456" s="59"/>
      <c r="I1456" s="7"/>
      <c r="J1456" s="7"/>
      <c r="K1456" s="7"/>
      <c r="L1456" s="7"/>
      <c r="M1456" s="7"/>
      <c r="O1456" s="51"/>
      <c r="P1456" s="51"/>
      <c r="Q1456" s="51"/>
      <c r="R1456" s="51"/>
      <c r="S1456" s="51"/>
      <c r="T1456" s="51"/>
      <c r="U1456" s="51"/>
      <c r="V1456" s="51"/>
      <c r="W1456" s="51"/>
      <c r="X1456" s="51"/>
      <c r="Y1456" s="51"/>
      <c r="Z1456" s="51"/>
      <c r="AA1456" s="51"/>
    </row>
    <row r="1457" spans="1:27" ht="11.65" customHeight="1">
      <c r="A1457" s="53">
        <v>1337</v>
      </c>
      <c r="C1457" s="101"/>
      <c r="F1457" s="101" t="s">
        <v>484</v>
      </c>
      <c r="G1457" s="3" t="s">
        <v>678</v>
      </c>
      <c r="H1457" s="59"/>
      <c r="I1457" s="7">
        <v>-15653552.210000001</v>
      </c>
      <c r="J1457" s="7">
        <v>-14675191.136298377</v>
      </c>
      <c r="K1457" s="103">
        <v>-978361.07370162453</v>
      </c>
      <c r="L1457" s="7">
        <v>0</v>
      </c>
      <c r="M1457" s="7">
        <v>-978361.07370162453</v>
      </c>
      <c r="O1457" s="51"/>
      <c r="P1457" s="51"/>
      <c r="Q1457" s="51"/>
      <c r="R1457" s="51"/>
      <c r="S1457" s="51"/>
      <c r="T1457" s="51"/>
      <c r="U1457" s="51"/>
      <c r="V1457" s="51"/>
      <c r="W1457" s="51"/>
      <c r="X1457" s="51"/>
      <c r="Y1457" s="51"/>
      <c r="Z1457" s="51"/>
      <c r="AA1457" s="51"/>
    </row>
    <row r="1458" spans="1:27" ht="11.65" customHeight="1">
      <c r="A1458" s="53">
        <v>1338</v>
      </c>
      <c r="C1458" s="101"/>
      <c r="H1458" s="59"/>
      <c r="I1458" s="106">
        <v>-15653552.210000001</v>
      </c>
      <c r="J1458" s="106">
        <v>-14675191.136298377</v>
      </c>
      <c r="K1458" s="106">
        <v>-978361.07370162453</v>
      </c>
      <c r="L1458" s="106">
        <v>0</v>
      </c>
      <c r="M1458" s="106">
        <v>-978361.07370162453</v>
      </c>
      <c r="O1458" s="51"/>
      <c r="P1458" s="51"/>
      <c r="Q1458" s="51"/>
      <c r="R1458" s="51"/>
      <c r="S1458" s="51"/>
      <c r="T1458" s="51"/>
      <c r="U1458" s="51"/>
      <c r="V1458" s="51"/>
      <c r="W1458" s="51"/>
      <c r="X1458" s="51"/>
      <c r="Y1458" s="51"/>
      <c r="Z1458" s="51"/>
      <c r="AA1458" s="51"/>
    </row>
    <row r="1459" spans="1:27" ht="11.65" customHeight="1">
      <c r="A1459" s="53">
        <v>1339</v>
      </c>
      <c r="C1459" s="101"/>
      <c r="H1459" s="59"/>
      <c r="I1459" s="7"/>
      <c r="J1459" s="7"/>
      <c r="K1459" s="7"/>
      <c r="L1459" s="7"/>
      <c r="M1459" s="7"/>
      <c r="O1459" s="51"/>
      <c r="P1459" s="51"/>
      <c r="Q1459" s="51"/>
      <c r="R1459" s="51"/>
      <c r="S1459" s="51"/>
      <c r="T1459" s="51"/>
      <c r="U1459" s="51"/>
      <c r="V1459" s="51"/>
      <c r="W1459" s="51"/>
      <c r="X1459" s="51"/>
      <c r="Y1459" s="51"/>
      <c r="Z1459" s="51"/>
      <c r="AA1459" s="51"/>
    </row>
    <row r="1460" spans="1:27" ht="11.65" customHeight="1" thickBot="1">
      <c r="A1460" s="53">
        <v>1340</v>
      </c>
      <c r="C1460" s="101"/>
      <c r="D1460" s="3" t="s">
        <v>350</v>
      </c>
      <c r="H1460" s="59" t="s">
        <v>351</v>
      </c>
      <c r="I1460" s="133">
        <v>361889993.38000005</v>
      </c>
      <c r="J1460" s="133">
        <v>339271543.73130327</v>
      </c>
      <c r="K1460" s="133">
        <v>22618449.648696739</v>
      </c>
      <c r="L1460" s="133">
        <v>-820370.6591049321</v>
      </c>
      <c r="M1460" s="133">
        <v>21798078.989591807</v>
      </c>
      <c r="O1460" s="51"/>
      <c r="P1460" s="51"/>
      <c r="Q1460" s="51"/>
      <c r="R1460" s="51"/>
      <c r="S1460" s="51"/>
      <c r="T1460" s="51"/>
      <c r="U1460" s="51"/>
      <c r="V1460" s="51"/>
      <c r="W1460" s="51"/>
      <c r="X1460" s="51"/>
      <c r="Y1460" s="51"/>
      <c r="Z1460" s="51"/>
      <c r="AA1460" s="51"/>
    </row>
    <row r="1461" spans="1:27" ht="11.65" customHeight="1" thickTop="1">
      <c r="A1461" s="53">
        <v>1341</v>
      </c>
      <c r="C1461" s="101"/>
      <c r="H1461" s="59"/>
      <c r="I1461" s="7"/>
      <c r="J1461" s="7"/>
      <c r="K1461" s="7"/>
      <c r="L1461" s="7"/>
      <c r="M1461" s="7"/>
      <c r="O1461" s="51"/>
      <c r="P1461" s="51"/>
      <c r="Q1461" s="51"/>
      <c r="R1461" s="51"/>
      <c r="S1461" s="51"/>
      <c r="T1461" s="51"/>
      <c r="U1461" s="51"/>
      <c r="V1461" s="51"/>
      <c r="W1461" s="51"/>
      <c r="X1461" s="51"/>
      <c r="Y1461" s="51"/>
      <c r="Z1461" s="51"/>
      <c r="AA1461" s="51"/>
    </row>
    <row r="1462" spans="1:27" ht="11.65" customHeight="1">
      <c r="A1462" s="53">
        <v>1342</v>
      </c>
      <c r="C1462" s="101"/>
      <c r="D1462" s="3" t="s">
        <v>352</v>
      </c>
      <c r="H1462" s="59"/>
      <c r="I1462" s="7"/>
      <c r="J1462" s="7"/>
      <c r="K1462" s="7"/>
      <c r="L1462" s="7"/>
      <c r="M1462" s="7"/>
      <c r="O1462" s="51"/>
      <c r="P1462" s="51"/>
      <c r="Q1462" s="51"/>
      <c r="R1462" s="51"/>
      <c r="S1462" s="51"/>
      <c r="T1462" s="51"/>
      <c r="U1462" s="51"/>
      <c r="V1462" s="51"/>
      <c r="W1462" s="51"/>
      <c r="X1462" s="51"/>
      <c r="Y1462" s="51"/>
      <c r="Z1462" s="51"/>
      <c r="AA1462" s="51"/>
    </row>
    <row r="1463" spans="1:27" ht="11.65" customHeight="1">
      <c r="A1463" s="53">
        <v>1343</v>
      </c>
      <c r="C1463" s="101"/>
      <c r="E1463" s="3">
        <v>427</v>
      </c>
      <c r="F1463" s="101" t="s">
        <v>679</v>
      </c>
      <c r="G1463" s="3" t="s">
        <v>679</v>
      </c>
      <c r="H1463" s="59"/>
      <c r="I1463" s="7">
        <v>0</v>
      </c>
      <c r="J1463" s="7">
        <v>0</v>
      </c>
      <c r="K1463" s="103">
        <v>0</v>
      </c>
      <c r="L1463" s="7">
        <v>0</v>
      </c>
      <c r="M1463" s="7">
        <v>0</v>
      </c>
      <c r="O1463" s="51"/>
      <c r="P1463" s="51"/>
      <c r="Q1463" s="51"/>
      <c r="R1463" s="51"/>
      <c r="S1463" s="51"/>
      <c r="T1463" s="51"/>
      <c r="U1463" s="51"/>
      <c r="V1463" s="51"/>
      <c r="W1463" s="51"/>
      <c r="X1463" s="51"/>
      <c r="Y1463" s="51"/>
      <c r="Z1463" s="51"/>
      <c r="AA1463" s="51"/>
    </row>
    <row r="1464" spans="1:27" ht="11.65" customHeight="1">
      <c r="A1464" s="53">
        <v>1344</v>
      </c>
      <c r="C1464" s="101"/>
      <c r="E1464" s="3">
        <v>428</v>
      </c>
      <c r="F1464" s="101" t="s">
        <v>679</v>
      </c>
      <c r="G1464" s="3" t="s">
        <v>679</v>
      </c>
      <c r="H1464" s="59"/>
      <c r="I1464" s="7">
        <v>0</v>
      </c>
      <c r="J1464" s="7">
        <v>0</v>
      </c>
      <c r="K1464" s="103">
        <v>0</v>
      </c>
      <c r="L1464" s="7">
        <v>0</v>
      </c>
      <c r="M1464" s="7">
        <v>0</v>
      </c>
      <c r="O1464" s="51"/>
      <c r="P1464" s="51"/>
      <c r="Q1464" s="51"/>
      <c r="R1464" s="51"/>
      <c r="S1464" s="51"/>
      <c r="T1464" s="51"/>
      <c r="U1464" s="51"/>
      <c r="V1464" s="51"/>
      <c r="W1464" s="51"/>
      <c r="X1464" s="51"/>
      <c r="Y1464" s="51"/>
      <c r="Z1464" s="51"/>
      <c r="AA1464" s="51"/>
    </row>
    <row r="1465" spans="1:27" ht="11.65" customHeight="1">
      <c r="A1465" s="53">
        <v>1345</v>
      </c>
      <c r="C1465" s="101"/>
      <c r="E1465" s="3">
        <v>429</v>
      </c>
      <c r="F1465" s="101" t="s">
        <v>679</v>
      </c>
      <c r="G1465" s="3" t="s">
        <v>679</v>
      </c>
      <c r="H1465" s="59"/>
      <c r="I1465" s="7">
        <v>0</v>
      </c>
      <c r="J1465" s="7">
        <v>0</v>
      </c>
      <c r="K1465" s="103">
        <v>0</v>
      </c>
      <c r="L1465" s="7">
        <v>0</v>
      </c>
      <c r="M1465" s="7">
        <v>0</v>
      </c>
      <c r="O1465" s="51"/>
      <c r="P1465" s="51"/>
      <c r="Q1465" s="51"/>
      <c r="R1465" s="51"/>
      <c r="S1465" s="51"/>
      <c r="T1465" s="51"/>
      <c r="U1465" s="51"/>
      <c r="V1465" s="51"/>
      <c r="W1465" s="51"/>
      <c r="X1465" s="51"/>
      <c r="Y1465" s="51"/>
      <c r="Z1465" s="51"/>
      <c r="AA1465" s="51"/>
    </row>
    <row r="1466" spans="1:27" ht="11.65" customHeight="1">
      <c r="A1466" s="53">
        <v>1346</v>
      </c>
      <c r="C1466" s="101"/>
      <c r="E1466" s="3">
        <v>431</v>
      </c>
      <c r="F1466" s="101" t="s">
        <v>679</v>
      </c>
      <c r="G1466" s="3" t="s">
        <v>679</v>
      </c>
      <c r="H1466" s="59"/>
      <c r="I1466" s="7">
        <v>0</v>
      </c>
      <c r="J1466" s="7">
        <v>0</v>
      </c>
      <c r="K1466" s="103">
        <v>0</v>
      </c>
      <c r="L1466" s="7">
        <v>0</v>
      </c>
      <c r="M1466" s="7">
        <v>0</v>
      </c>
      <c r="O1466" s="51"/>
      <c r="P1466" s="51"/>
      <c r="Q1466" s="51"/>
      <c r="R1466" s="51"/>
      <c r="S1466" s="51"/>
      <c r="T1466" s="51"/>
      <c r="U1466" s="51"/>
      <c r="V1466" s="51"/>
      <c r="W1466" s="51"/>
      <c r="X1466" s="51"/>
      <c r="Y1466" s="51"/>
      <c r="Z1466" s="51"/>
      <c r="AA1466" s="51"/>
    </row>
    <row r="1467" spans="1:27" ht="11.65" customHeight="1">
      <c r="A1467" s="53">
        <v>1347</v>
      </c>
      <c r="C1467" s="101"/>
      <c r="H1467" s="59"/>
      <c r="I1467" s="7"/>
      <c r="J1467" s="7"/>
      <c r="K1467" s="7"/>
      <c r="L1467" s="7"/>
      <c r="M1467" s="7"/>
      <c r="O1467" s="51"/>
      <c r="P1467" s="51"/>
      <c r="Q1467" s="51"/>
      <c r="R1467" s="51"/>
      <c r="S1467" s="51"/>
      <c r="T1467" s="51"/>
      <c r="U1467" s="51"/>
      <c r="V1467" s="51"/>
      <c r="W1467" s="51"/>
      <c r="X1467" s="51"/>
      <c r="Y1467" s="51"/>
      <c r="Z1467" s="51"/>
      <c r="AA1467" s="51"/>
    </row>
    <row r="1468" spans="1:27" ht="11.65" customHeight="1">
      <c r="A1468" s="53">
        <v>1348</v>
      </c>
      <c r="C1468" s="101"/>
      <c r="E1468" s="3" t="s">
        <v>353</v>
      </c>
      <c r="H1468" s="59"/>
      <c r="I1468" s="106">
        <v>0</v>
      </c>
      <c r="J1468" s="106">
        <v>0</v>
      </c>
      <c r="K1468" s="106">
        <v>0</v>
      </c>
      <c r="L1468" s="106">
        <v>0</v>
      </c>
      <c r="M1468" s="106">
        <v>0</v>
      </c>
      <c r="O1468" s="51"/>
      <c r="P1468" s="51"/>
      <c r="Q1468" s="51"/>
      <c r="R1468" s="51"/>
      <c r="S1468" s="51"/>
      <c r="T1468" s="51"/>
      <c r="U1468" s="51"/>
      <c r="V1468" s="51"/>
      <c r="W1468" s="51"/>
      <c r="X1468" s="51"/>
      <c r="Y1468" s="51"/>
      <c r="Z1468" s="51"/>
      <c r="AA1468" s="51"/>
    </row>
    <row r="1469" spans="1:27" ht="11.65" customHeight="1">
      <c r="A1469" s="53">
        <v>1349</v>
      </c>
      <c r="C1469" s="101"/>
      <c r="H1469" s="59"/>
      <c r="I1469" s="7"/>
      <c r="J1469" s="7"/>
      <c r="K1469" s="7"/>
      <c r="L1469" s="7"/>
      <c r="M1469" s="7"/>
      <c r="O1469" s="51"/>
      <c r="P1469" s="51"/>
      <c r="Q1469" s="51"/>
      <c r="R1469" s="51"/>
      <c r="S1469" s="51"/>
      <c r="T1469" s="51"/>
      <c r="U1469" s="51"/>
      <c r="V1469" s="51"/>
      <c r="W1469" s="51"/>
      <c r="X1469" s="51"/>
      <c r="Y1469" s="51"/>
      <c r="Z1469" s="51"/>
      <c r="AA1469" s="51"/>
    </row>
    <row r="1470" spans="1:27" ht="11.65" customHeight="1" thickBot="1">
      <c r="A1470" s="53">
        <v>1350</v>
      </c>
      <c r="C1470" s="101"/>
      <c r="D1470" s="3" t="s">
        <v>354</v>
      </c>
      <c r="H1470" s="59"/>
      <c r="I1470" s="133">
        <v>361889993.38000005</v>
      </c>
      <c r="J1470" s="133">
        <v>339271543.73130327</v>
      </c>
      <c r="K1470" s="133">
        <v>22618449.648696739</v>
      </c>
      <c r="L1470" s="133">
        <v>-820370.6591049321</v>
      </c>
      <c r="M1470" s="133">
        <v>21798078.989591807</v>
      </c>
      <c r="O1470" s="51"/>
      <c r="P1470" s="51"/>
      <c r="Q1470" s="51"/>
      <c r="R1470" s="51"/>
      <c r="S1470" s="51"/>
      <c r="T1470" s="51"/>
      <c r="U1470" s="51"/>
      <c r="V1470" s="51"/>
      <c r="W1470" s="51"/>
      <c r="X1470" s="51"/>
      <c r="Y1470" s="51"/>
      <c r="Z1470" s="51"/>
      <c r="AA1470" s="51"/>
    </row>
    <row r="1471" spans="1:27" ht="11.65" customHeight="1" thickTop="1">
      <c r="A1471" s="53">
        <v>1351</v>
      </c>
      <c r="C1471" s="101"/>
      <c r="H1471" s="59"/>
      <c r="I1471" s="7"/>
      <c r="J1471" s="7"/>
      <c r="K1471" s="7"/>
      <c r="L1471" s="7"/>
      <c r="M1471" s="7"/>
      <c r="O1471" s="51"/>
      <c r="P1471" s="51"/>
      <c r="Q1471" s="51"/>
      <c r="R1471" s="51"/>
      <c r="S1471" s="51"/>
      <c r="T1471" s="51"/>
      <c r="U1471" s="51"/>
      <c r="V1471" s="51"/>
      <c r="W1471" s="51"/>
      <c r="X1471" s="51"/>
      <c r="Y1471" s="51"/>
      <c r="Z1471" s="51"/>
      <c r="AA1471" s="51"/>
    </row>
    <row r="1472" spans="1:27" ht="11.65" customHeight="1">
      <c r="A1472" s="53">
        <v>1352</v>
      </c>
      <c r="C1472" s="101"/>
      <c r="H1472" s="59"/>
      <c r="I1472" s="7"/>
      <c r="J1472" s="7"/>
      <c r="K1472" s="7"/>
      <c r="L1472" s="7"/>
      <c r="M1472" s="7"/>
      <c r="O1472" s="51"/>
      <c r="P1472" s="51"/>
      <c r="Q1472" s="51"/>
      <c r="R1472" s="51"/>
      <c r="S1472" s="51"/>
      <c r="T1472" s="51"/>
      <c r="U1472" s="51"/>
      <c r="V1472" s="51"/>
      <c r="W1472" s="51"/>
      <c r="X1472" s="51"/>
      <c r="Y1472" s="51"/>
      <c r="Z1472" s="51"/>
      <c r="AA1472" s="51"/>
    </row>
    <row r="1473" spans="1:27" ht="11.65" customHeight="1">
      <c r="A1473" s="53">
        <v>1353</v>
      </c>
      <c r="C1473" s="101">
        <v>419</v>
      </c>
      <c r="D1473" s="3" t="s">
        <v>355</v>
      </c>
      <c r="H1473" s="59"/>
      <c r="I1473" s="7"/>
      <c r="J1473" s="7"/>
      <c r="K1473" s="7"/>
      <c r="L1473" s="7"/>
      <c r="M1473" s="7"/>
      <c r="O1473" s="51"/>
      <c r="P1473" s="51"/>
      <c r="Q1473" s="51"/>
      <c r="R1473" s="51"/>
      <c r="S1473" s="51"/>
      <c r="T1473" s="51"/>
      <c r="U1473" s="51"/>
      <c r="V1473" s="51"/>
      <c r="W1473" s="51"/>
      <c r="X1473" s="51"/>
      <c r="Y1473" s="51"/>
      <c r="Z1473" s="51"/>
      <c r="AA1473" s="51"/>
    </row>
    <row r="1474" spans="1:27" ht="11.65" customHeight="1">
      <c r="A1474" s="53">
        <v>1354</v>
      </c>
      <c r="C1474" s="101"/>
      <c r="F1474" s="101" t="s">
        <v>484</v>
      </c>
      <c r="G1474" s="3" t="s">
        <v>569</v>
      </c>
      <c r="H1474" s="59"/>
      <c r="I1474" s="7">
        <v>0</v>
      </c>
      <c r="J1474" s="7">
        <v>0</v>
      </c>
      <c r="K1474" s="103">
        <v>0</v>
      </c>
      <c r="L1474" s="7">
        <v>0</v>
      </c>
      <c r="M1474" s="7">
        <v>0</v>
      </c>
      <c r="O1474" s="51"/>
      <c r="P1474" s="51"/>
      <c r="Q1474" s="51"/>
      <c r="R1474" s="51"/>
      <c r="S1474" s="51"/>
      <c r="T1474" s="51"/>
      <c r="U1474" s="51"/>
      <c r="V1474" s="51"/>
      <c r="W1474" s="51"/>
      <c r="X1474" s="51"/>
      <c r="Y1474" s="51"/>
      <c r="Z1474" s="51"/>
      <c r="AA1474" s="51"/>
    </row>
    <row r="1475" spans="1:27" ht="11.65" customHeight="1">
      <c r="A1475" s="53">
        <v>1355</v>
      </c>
      <c r="C1475" s="101"/>
      <c r="F1475" s="101" t="s">
        <v>484</v>
      </c>
      <c r="G1475" s="3" t="s">
        <v>678</v>
      </c>
      <c r="H1475" s="59"/>
      <c r="I1475" s="7">
        <v>-27658145.640000001</v>
      </c>
      <c r="J1475" s="7">
        <v>-25929486.693971142</v>
      </c>
      <c r="K1475" s="103">
        <v>-1728658.9460288582</v>
      </c>
      <c r="L1475" s="7">
        <v>23604.262980123982</v>
      </c>
      <c r="M1475" s="7">
        <v>-1705054.6830487342</v>
      </c>
      <c r="O1475" s="62"/>
      <c r="P1475" s="51"/>
      <c r="Q1475" s="51"/>
      <c r="R1475" s="51"/>
      <c r="S1475" s="51"/>
      <c r="T1475" s="51"/>
      <c r="U1475" s="51"/>
      <c r="V1475" s="51"/>
      <c r="W1475" s="51"/>
      <c r="X1475" s="51"/>
      <c r="Y1475" s="51"/>
      <c r="Z1475" s="51"/>
      <c r="AA1475" s="51"/>
    </row>
    <row r="1476" spans="1:27" ht="11.65" customHeight="1" thickBot="1">
      <c r="A1476" s="53">
        <v>1356</v>
      </c>
      <c r="C1476" s="101"/>
      <c r="D1476" s="3" t="s">
        <v>356</v>
      </c>
      <c r="H1476" s="59"/>
      <c r="I1476" s="118">
        <v>-27658145.640000001</v>
      </c>
      <c r="J1476" s="118">
        <v>-25929486.693971142</v>
      </c>
      <c r="K1476" s="118">
        <v>-1728658.9460288582</v>
      </c>
      <c r="L1476" s="118">
        <v>23604.262980123982</v>
      </c>
      <c r="M1476" s="118">
        <v>-1705054.6830487342</v>
      </c>
      <c r="O1476" s="51"/>
      <c r="P1476" s="51"/>
      <c r="Q1476" s="51"/>
      <c r="R1476" s="51"/>
      <c r="S1476" s="51"/>
      <c r="T1476" s="51"/>
      <c r="U1476" s="51"/>
      <c r="V1476" s="51"/>
      <c r="W1476" s="51"/>
      <c r="X1476" s="51"/>
      <c r="Y1476" s="51"/>
      <c r="Z1476" s="51"/>
      <c r="AA1476" s="51"/>
    </row>
    <row r="1477" spans="1:27" ht="11.65" customHeight="1" thickTop="1">
      <c r="A1477" s="53">
        <v>1357</v>
      </c>
      <c r="C1477" s="101"/>
      <c r="H1477" s="59"/>
      <c r="I1477" s="51"/>
      <c r="J1477" s="51"/>
      <c r="K1477" s="51"/>
      <c r="L1477" s="51"/>
      <c r="M1477" s="51"/>
      <c r="O1477" s="51"/>
      <c r="P1477" s="51"/>
      <c r="Q1477" s="51"/>
      <c r="R1477" s="51"/>
      <c r="S1477" s="51"/>
      <c r="T1477" s="51"/>
      <c r="U1477" s="51"/>
      <c r="V1477" s="51"/>
      <c r="W1477" s="51"/>
      <c r="X1477" s="51"/>
      <c r="Y1477" s="51"/>
      <c r="Z1477" s="51"/>
      <c r="AA1477" s="51"/>
    </row>
    <row r="1478" spans="1:27" ht="11.65" customHeight="1">
      <c r="A1478" s="53">
        <v>1358</v>
      </c>
      <c r="C1478" s="101"/>
      <c r="H1478" s="59"/>
      <c r="I1478" s="51"/>
      <c r="J1478" s="51"/>
      <c r="K1478" s="51"/>
      <c r="L1478" s="51"/>
      <c r="M1478" s="51"/>
      <c r="O1478" s="51"/>
      <c r="P1478" s="51"/>
      <c r="Q1478" s="51"/>
      <c r="R1478" s="51"/>
      <c r="S1478" s="51"/>
      <c r="T1478" s="51"/>
      <c r="U1478" s="51"/>
      <c r="V1478" s="51"/>
      <c r="W1478" s="51"/>
      <c r="X1478" s="51"/>
      <c r="Y1478" s="51"/>
      <c r="Z1478" s="51"/>
      <c r="AA1478" s="51"/>
    </row>
    <row r="1479" spans="1:27" ht="11.65" customHeight="1">
      <c r="A1479" s="53">
        <v>1359</v>
      </c>
      <c r="C1479" s="101">
        <v>41010</v>
      </c>
      <c r="D1479" s="3" t="s">
        <v>357</v>
      </c>
      <c r="H1479" s="59"/>
      <c r="I1479" s="7"/>
      <c r="J1479" s="7"/>
      <c r="K1479" s="7"/>
      <c r="L1479" s="7"/>
      <c r="M1479" s="7"/>
      <c r="O1479" s="51"/>
      <c r="P1479" s="51"/>
      <c r="Q1479" s="51"/>
      <c r="R1479" s="51"/>
      <c r="S1479" s="51"/>
      <c r="T1479" s="51"/>
      <c r="U1479" s="51"/>
      <c r="V1479" s="51"/>
      <c r="W1479" s="51"/>
      <c r="X1479" s="51"/>
      <c r="Y1479" s="51"/>
      <c r="Z1479" s="51"/>
      <c r="AA1479" s="51"/>
    </row>
    <row r="1480" spans="1:27" ht="11.65" customHeight="1">
      <c r="A1480" s="53">
        <v>1360</v>
      </c>
      <c r="C1480" s="101"/>
      <c r="F1480" s="101" t="s">
        <v>270</v>
      </c>
      <c r="G1480" s="3" t="s">
        <v>569</v>
      </c>
      <c r="H1480" s="59"/>
      <c r="I1480" s="7">
        <v>-15080215</v>
      </c>
      <c r="J1480" s="7">
        <v>-15080215</v>
      </c>
      <c r="K1480" s="103">
        <v>0</v>
      </c>
      <c r="L1480" s="7">
        <v>1101806.8291806923</v>
      </c>
      <c r="M1480" s="7">
        <v>1101806.8291806923</v>
      </c>
      <c r="O1480" s="51"/>
      <c r="P1480" s="51"/>
      <c r="Q1480" s="51"/>
      <c r="R1480" s="51"/>
      <c r="S1480" s="51"/>
      <c r="T1480" s="51"/>
      <c r="U1480" s="51"/>
      <c r="V1480" s="51"/>
      <c r="W1480" s="51"/>
      <c r="X1480" s="51"/>
      <c r="Y1480" s="51"/>
      <c r="Z1480" s="51"/>
      <c r="AA1480" s="51"/>
    </row>
    <row r="1481" spans="1:27" ht="11.65" customHeight="1">
      <c r="A1481" s="53">
        <v>1361</v>
      </c>
      <c r="C1481" s="101"/>
      <c r="F1481" s="101" t="s">
        <v>270</v>
      </c>
      <c r="G1481" s="3" t="s">
        <v>681</v>
      </c>
      <c r="H1481" s="59"/>
      <c r="I1481" s="7">
        <v>0</v>
      </c>
      <c r="J1481" s="7">
        <v>0</v>
      </c>
      <c r="K1481" s="103">
        <v>0</v>
      </c>
      <c r="L1481" s="7">
        <v>0</v>
      </c>
      <c r="M1481" s="7">
        <v>0</v>
      </c>
      <c r="O1481" s="51"/>
      <c r="P1481" s="51"/>
      <c r="Q1481" s="51"/>
      <c r="R1481" s="51"/>
      <c r="S1481" s="51"/>
      <c r="T1481" s="51"/>
      <c r="U1481" s="51"/>
      <c r="V1481" s="51"/>
      <c r="W1481" s="51"/>
      <c r="X1481" s="51"/>
      <c r="Y1481" s="51"/>
      <c r="Z1481" s="51"/>
      <c r="AA1481" s="51"/>
    </row>
    <row r="1482" spans="1:27" ht="11.65" customHeight="1">
      <c r="A1482" s="53">
        <v>1362</v>
      </c>
      <c r="C1482" s="101"/>
      <c r="F1482" s="101" t="s">
        <v>682</v>
      </c>
      <c r="G1482" s="3" t="s">
        <v>683</v>
      </c>
      <c r="H1482" s="59"/>
      <c r="I1482" s="7">
        <v>0</v>
      </c>
      <c r="J1482" s="7">
        <v>0</v>
      </c>
      <c r="K1482" s="103">
        <v>0</v>
      </c>
      <c r="L1482" s="7">
        <v>0</v>
      </c>
      <c r="M1482" s="7">
        <v>0</v>
      </c>
      <c r="O1482" s="51"/>
      <c r="P1482" s="51"/>
      <c r="Q1482" s="51"/>
      <c r="R1482" s="51"/>
      <c r="S1482" s="51"/>
      <c r="T1482" s="51"/>
      <c r="U1482" s="51"/>
      <c r="V1482" s="51"/>
      <c r="W1482" s="51"/>
      <c r="X1482" s="51"/>
      <c r="Y1482" s="51"/>
      <c r="Z1482" s="51"/>
      <c r="AA1482" s="51"/>
    </row>
    <row r="1483" spans="1:27" ht="11.65" customHeight="1">
      <c r="A1483" s="53">
        <v>1363</v>
      </c>
      <c r="C1483" s="101"/>
      <c r="F1483" s="101" t="s">
        <v>665</v>
      </c>
      <c r="G1483" s="3" t="s">
        <v>632</v>
      </c>
      <c r="H1483" s="59"/>
      <c r="I1483" s="7">
        <v>18048739</v>
      </c>
      <c r="J1483" s="7">
        <v>16803890.269453187</v>
      </c>
      <c r="K1483" s="103">
        <v>1244848.7305468128</v>
      </c>
      <c r="L1483" s="7">
        <v>-683384.93530363962</v>
      </c>
      <c r="M1483" s="7">
        <v>561463.79524317314</v>
      </c>
      <c r="O1483" s="51"/>
      <c r="P1483" s="51"/>
      <c r="Q1483" s="51"/>
      <c r="R1483" s="51"/>
      <c r="S1483" s="51"/>
      <c r="T1483" s="51"/>
      <c r="U1483" s="51"/>
      <c r="V1483" s="51"/>
      <c r="W1483" s="51"/>
      <c r="X1483" s="51"/>
      <c r="Y1483" s="51"/>
      <c r="Z1483" s="51"/>
      <c r="AA1483" s="51"/>
    </row>
    <row r="1484" spans="1:27" ht="11.65" customHeight="1">
      <c r="A1484" s="53">
        <v>1364</v>
      </c>
      <c r="C1484" s="101"/>
      <c r="F1484" s="101" t="s">
        <v>484</v>
      </c>
      <c r="G1484" s="3" t="s">
        <v>678</v>
      </c>
      <c r="H1484" s="59"/>
      <c r="I1484" s="7">
        <v>16294021</v>
      </c>
      <c r="J1484" s="7">
        <v>15275630.051631559</v>
      </c>
      <c r="K1484" s="103">
        <v>1018390.9483684418</v>
      </c>
      <c r="L1484" s="7">
        <v>0</v>
      </c>
      <c r="M1484" s="7">
        <v>1018390.9483684418</v>
      </c>
      <c r="O1484" s="51"/>
      <c r="P1484" s="51"/>
      <c r="Q1484" s="51"/>
      <c r="R1484" s="51"/>
      <c r="S1484" s="51"/>
      <c r="T1484" s="51"/>
      <c r="U1484" s="51"/>
      <c r="V1484" s="51"/>
      <c r="W1484" s="51"/>
      <c r="X1484" s="51"/>
      <c r="Y1484" s="51"/>
      <c r="Z1484" s="51"/>
      <c r="AA1484" s="51"/>
    </row>
    <row r="1485" spans="1:27" ht="11.65" customHeight="1">
      <c r="A1485" s="53">
        <v>1365</v>
      </c>
      <c r="C1485" s="101"/>
      <c r="F1485" s="101" t="s">
        <v>270</v>
      </c>
      <c r="G1485" s="3" t="s">
        <v>630</v>
      </c>
      <c r="H1485" s="59"/>
      <c r="I1485" s="7">
        <v>0</v>
      </c>
      <c r="J1485" s="7">
        <v>0</v>
      </c>
      <c r="K1485" s="103">
        <v>0</v>
      </c>
      <c r="L1485" s="7">
        <v>0</v>
      </c>
      <c r="M1485" s="7">
        <v>0</v>
      </c>
      <c r="O1485" s="51"/>
      <c r="P1485" s="51"/>
      <c r="Q1485" s="51"/>
      <c r="R1485" s="51"/>
      <c r="S1485" s="51"/>
      <c r="T1485" s="51"/>
      <c r="U1485" s="51"/>
      <c r="V1485" s="51"/>
      <c r="W1485" s="51"/>
      <c r="X1485" s="51"/>
      <c r="Y1485" s="51"/>
      <c r="Z1485" s="51"/>
      <c r="AA1485" s="51"/>
    </row>
    <row r="1486" spans="1:27" ht="11.65" customHeight="1">
      <c r="A1486" s="53">
        <v>1366</v>
      </c>
      <c r="C1486" s="101"/>
      <c r="F1486" s="101" t="s">
        <v>631</v>
      </c>
      <c r="G1486" s="3" t="s">
        <v>249</v>
      </c>
      <c r="H1486" s="59"/>
      <c r="I1486" s="7">
        <v>50933290</v>
      </c>
      <c r="J1486" s="7">
        <v>46795295.370574065</v>
      </c>
      <c r="K1486" s="103">
        <v>4137994.6294259382</v>
      </c>
      <c r="L1486" s="7">
        <v>-2042.5408014757559</v>
      </c>
      <c r="M1486" s="7">
        <v>4135952.0886244625</v>
      </c>
      <c r="O1486" s="51"/>
      <c r="P1486" s="51"/>
      <c r="Q1486" s="51"/>
      <c r="R1486" s="51"/>
      <c r="S1486" s="51"/>
      <c r="T1486" s="51"/>
      <c r="U1486" s="51"/>
      <c r="V1486" s="51"/>
      <c r="W1486" s="51"/>
      <c r="X1486" s="51"/>
      <c r="Y1486" s="51"/>
      <c r="Z1486" s="51"/>
      <c r="AA1486" s="51"/>
    </row>
    <row r="1487" spans="1:27" ht="11.65" customHeight="1">
      <c r="A1487" s="53">
        <v>1367</v>
      </c>
      <c r="C1487" s="101"/>
      <c r="F1487" s="101" t="s">
        <v>484</v>
      </c>
      <c r="G1487" s="3" t="s">
        <v>675</v>
      </c>
      <c r="H1487" s="59"/>
      <c r="I1487" s="7">
        <v>25313734</v>
      </c>
      <c r="J1487" s="7">
        <v>23567807.615043148</v>
      </c>
      <c r="K1487" s="103">
        <v>1745926.3849568497</v>
      </c>
      <c r="L1487" s="7">
        <v>0</v>
      </c>
      <c r="M1487" s="7">
        <v>1745926.3849568497</v>
      </c>
      <c r="O1487" s="51"/>
      <c r="P1487" s="51"/>
      <c r="Q1487" s="51"/>
      <c r="R1487" s="51"/>
      <c r="S1487" s="51"/>
      <c r="T1487" s="51"/>
      <c r="U1487" s="51"/>
      <c r="V1487" s="51"/>
      <c r="W1487" s="51"/>
      <c r="X1487" s="51"/>
      <c r="Y1487" s="51"/>
      <c r="Z1487" s="51"/>
      <c r="AA1487" s="51"/>
    </row>
    <row r="1488" spans="1:27" ht="11.65" customHeight="1">
      <c r="A1488" s="53">
        <v>1368</v>
      </c>
      <c r="C1488" s="101"/>
      <c r="F1488" s="101" t="s">
        <v>684</v>
      </c>
      <c r="G1488" s="3" t="s">
        <v>684</v>
      </c>
      <c r="H1488" s="59"/>
      <c r="I1488" s="7">
        <v>339346545</v>
      </c>
      <c r="J1488" s="7">
        <v>316222103.28586394</v>
      </c>
      <c r="K1488" s="103">
        <v>23124441.714136049</v>
      </c>
      <c r="L1488" s="7">
        <v>0</v>
      </c>
      <c r="M1488" s="7">
        <v>23124441.714136049</v>
      </c>
      <c r="O1488" s="51"/>
      <c r="P1488" s="51"/>
      <c r="Q1488" s="51"/>
      <c r="R1488" s="51"/>
      <c r="S1488" s="51"/>
      <c r="T1488" s="51"/>
      <c r="U1488" s="51"/>
      <c r="V1488" s="51"/>
      <c r="W1488" s="51"/>
      <c r="X1488" s="51"/>
      <c r="Y1488" s="51"/>
      <c r="Z1488" s="51"/>
      <c r="AA1488" s="51"/>
    </row>
    <row r="1489" spans="1:27" ht="11.65" customHeight="1">
      <c r="A1489" s="53">
        <v>1369</v>
      </c>
      <c r="C1489" s="101"/>
      <c r="F1489" s="101" t="s">
        <v>638</v>
      </c>
      <c r="G1489" s="3" t="s">
        <v>637</v>
      </c>
      <c r="H1489" s="59"/>
      <c r="I1489" s="7">
        <v>0</v>
      </c>
      <c r="J1489" s="7">
        <v>0</v>
      </c>
      <c r="K1489" s="103">
        <v>0</v>
      </c>
      <c r="L1489" s="7">
        <v>0</v>
      </c>
      <c r="M1489" s="7">
        <v>0</v>
      </c>
      <c r="O1489" s="51"/>
      <c r="P1489" s="51"/>
      <c r="Q1489" s="51"/>
      <c r="R1489" s="51"/>
      <c r="S1489" s="51"/>
      <c r="T1489" s="51"/>
      <c r="U1489" s="51"/>
      <c r="V1489" s="51"/>
      <c r="W1489" s="51"/>
      <c r="X1489" s="51"/>
      <c r="Y1489" s="51"/>
      <c r="Z1489" s="51"/>
      <c r="AA1489" s="51"/>
    </row>
    <row r="1490" spans="1:27" ht="11.65" customHeight="1">
      <c r="A1490" s="53">
        <v>1370</v>
      </c>
      <c r="C1490" s="101"/>
      <c r="F1490" s="101" t="s">
        <v>638</v>
      </c>
      <c r="G1490" s="3" t="s">
        <v>647</v>
      </c>
      <c r="H1490" s="59"/>
      <c r="I1490" s="7">
        <v>0</v>
      </c>
      <c r="J1490" s="7">
        <v>0</v>
      </c>
      <c r="K1490" s="103">
        <v>0</v>
      </c>
      <c r="L1490" s="7">
        <v>-2360.2734522384008</v>
      </c>
      <c r="M1490" s="7">
        <v>-2360.2734522384008</v>
      </c>
      <c r="O1490" s="51"/>
      <c r="P1490" s="51"/>
      <c r="Q1490" s="51"/>
      <c r="R1490" s="51"/>
      <c r="S1490" s="51"/>
      <c r="T1490" s="51"/>
      <c r="U1490" s="51"/>
      <c r="V1490" s="51"/>
      <c r="W1490" s="51"/>
      <c r="X1490" s="51"/>
      <c r="Y1490" s="51"/>
      <c r="Z1490" s="51"/>
      <c r="AA1490" s="51"/>
    </row>
    <row r="1491" spans="1:27" ht="11.65" customHeight="1">
      <c r="A1491" s="53">
        <v>1371</v>
      </c>
      <c r="C1491" s="101"/>
      <c r="F1491" s="101" t="s">
        <v>270</v>
      </c>
      <c r="G1491" s="3" t="s">
        <v>651</v>
      </c>
      <c r="H1491" s="59"/>
      <c r="I1491" s="7">
        <v>1016083</v>
      </c>
      <c r="J1491" s="7">
        <v>784187.13375314185</v>
      </c>
      <c r="K1491" s="103">
        <v>231895.86624685818</v>
      </c>
      <c r="L1491" s="7">
        <v>-318534.07696097653</v>
      </c>
      <c r="M1491" s="7">
        <v>-86638.210714118351</v>
      </c>
      <c r="O1491" s="51"/>
      <c r="P1491" s="51"/>
      <c r="Q1491" s="51"/>
      <c r="R1491" s="51"/>
      <c r="S1491" s="51"/>
      <c r="T1491" s="51"/>
      <c r="U1491" s="51"/>
      <c r="V1491" s="51"/>
      <c r="W1491" s="51"/>
      <c r="X1491" s="51"/>
      <c r="Y1491" s="51"/>
      <c r="Z1491" s="51"/>
      <c r="AA1491" s="51"/>
    </row>
    <row r="1492" spans="1:27" ht="11.65" customHeight="1">
      <c r="A1492" s="53">
        <v>1372</v>
      </c>
      <c r="C1492" s="101"/>
      <c r="F1492" s="101" t="s">
        <v>631</v>
      </c>
      <c r="G1492" s="3" t="s">
        <v>634</v>
      </c>
      <c r="H1492" s="59"/>
      <c r="I1492" s="7">
        <v>-59706</v>
      </c>
      <c r="J1492" s="7">
        <v>-46027.8747717195</v>
      </c>
      <c r="K1492" s="103">
        <v>-13678.1252282805</v>
      </c>
      <c r="L1492" s="7">
        <v>2220199.9744423064</v>
      </c>
      <c r="M1492" s="7">
        <v>2206521.8492140258</v>
      </c>
      <c r="O1492" s="51"/>
      <c r="P1492" s="51"/>
      <c r="Q1492" s="51"/>
      <c r="R1492" s="51"/>
      <c r="S1492" s="51"/>
      <c r="T1492" s="51"/>
      <c r="U1492" s="51"/>
      <c r="V1492" s="51"/>
      <c r="W1492" s="51"/>
      <c r="X1492" s="51"/>
      <c r="Y1492" s="51"/>
      <c r="Z1492" s="51"/>
      <c r="AA1492" s="51"/>
    </row>
    <row r="1493" spans="1:27" ht="11.65" customHeight="1">
      <c r="A1493" s="53">
        <v>1373</v>
      </c>
      <c r="C1493" s="101"/>
      <c r="F1493" s="101" t="s">
        <v>631</v>
      </c>
      <c r="G1493" s="3" t="s">
        <v>636</v>
      </c>
      <c r="H1493" s="59"/>
      <c r="I1493" s="7">
        <v>93889</v>
      </c>
      <c r="J1493" s="7">
        <v>93889</v>
      </c>
      <c r="K1493" s="103">
        <v>0</v>
      </c>
      <c r="L1493" s="7">
        <v>0</v>
      </c>
      <c r="M1493" s="7">
        <v>0</v>
      </c>
      <c r="O1493" s="51"/>
      <c r="P1493" s="51"/>
      <c r="Q1493" s="51"/>
      <c r="R1493" s="51"/>
      <c r="S1493" s="51"/>
      <c r="T1493" s="51"/>
      <c r="U1493" s="51"/>
      <c r="V1493" s="51"/>
      <c r="W1493" s="51"/>
      <c r="X1493" s="51"/>
      <c r="Y1493" s="51"/>
      <c r="Z1493" s="51"/>
      <c r="AA1493" s="51"/>
    </row>
    <row r="1494" spans="1:27" ht="11.65" customHeight="1">
      <c r="A1494" s="53">
        <v>1374</v>
      </c>
      <c r="C1494" s="101"/>
      <c r="F1494" s="101" t="s">
        <v>270</v>
      </c>
      <c r="G1494" s="3" t="s">
        <v>639</v>
      </c>
      <c r="H1494" s="59"/>
      <c r="I1494" s="7">
        <v>0</v>
      </c>
      <c r="J1494" s="7">
        <v>0</v>
      </c>
      <c r="K1494" s="103">
        <v>0</v>
      </c>
      <c r="L1494" s="7">
        <v>33722.01044246243</v>
      </c>
      <c r="M1494" s="7">
        <v>33722.01044246243</v>
      </c>
      <c r="O1494" s="51"/>
      <c r="P1494" s="51"/>
      <c r="Q1494" s="51"/>
      <c r="R1494" s="51"/>
      <c r="S1494" s="51"/>
      <c r="T1494" s="51"/>
      <c r="U1494" s="51"/>
      <c r="V1494" s="51"/>
      <c r="W1494" s="51"/>
      <c r="X1494" s="51"/>
      <c r="Y1494" s="51"/>
      <c r="Z1494" s="51"/>
      <c r="AA1494" s="51"/>
    </row>
    <row r="1495" spans="1:27" ht="11.65" customHeight="1">
      <c r="A1495" s="53">
        <v>1375</v>
      </c>
      <c r="C1495" s="101"/>
      <c r="F1495" s="101" t="s">
        <v>270</v>
      </c>
      <c r="G1495" s="3" t="s">
        <v>398</v>
      </c>
      <c r="H1495" s="59"/>
      <c r="I1495" s="7">
        <v>4743198</v>
      </c>
      <c r="J1495" s="7">
        <v>4743198</v>
      </c>
      <c r="K1495" s="103">
        <v>0</v>
      </c>
      <c r="L1495" s="7">
        <v>0</v>
      </c>
      <c r="M1495" s="7">
        <v>0</v>
      </c>
      <c r="O1495" s="51"/>
      <c r="P1495" s="51"/>
      <c r="Q1495" s="51"/>
      <c r="R1495" s="51"/>
      <c r="S1495" s="51"/>
      <c r="T1495" s="51"/>
      <c r="U1495" s="51"/>
      <c r="V1495" s="51"/>
      <c r="W1495" s="51"/>
      <c r="X1495" s="51"/>
      <c r="Y1495" s="51"/>
      <c r="Z1495" s="51"/>
      <c r="AA1495" s="51"/>
    </row>
    <row r="1496" spans="1:27" ht="11.65" customHeight="1">
      <c r="A1496" s="53">
        <v>1376</v>
      </c>
      <c r="C1496" s="101"/>
      <c r="F1496" s="101" t="s">
        <v>633</v>
      </c>
      <c r="G1496" s="3" t="s">
        <v>664</v>
      </c>
      <c r="H1496" s="59"/>
      <c r="I1496" s="7">
        <v>460570.00046056998</v>
      </c>
      <c r="J1496" s="7">
        <v>430361.31798843876</v>
      </c>
      <c r="K1496" s="7">
        <v>30208.682472131211</v>
      </c>
      <c r="L1496" s="7">
        <v>-30208.748031697032</v>
      </c>
      <c r="M1496" s="7">
        <v>-6.5559565820876742E-2</v>
      </c>
      <c r="O1496" s="51"/>
      <c r="P1496" s="51"/>
      <c r="Q1496" s="51"/>
      <c r="R1496" s="51"/>
      <c r="S1496" s="51"/>
      <c r="T1496" s="51"/>
      <c r="U1496" s="51"/>
      <c r="V1496" s="51"/>
      <c r="W1496" s="51"/>
      <c r="X1496" s="51"/>
      <c r="Y1496" s="51"/>
      <c r="Z1496" s="51"/>
      <c r="AA1496" s="51"/>
    </row>
    <row r="1497" spans="1:27" ht="11.65" customHeight="1">
      <c r="A1497" s="53">
        <v>1377</v>
      </c>
      <c r="C1497" s="101"/>
      <c r="H1497" s="59" t="s">
        <v>342</v>
      </c>
      <c r="I1497" s="106">
        <v>441110148.00046057</v>
      </c>
      <c r="J1497" s="106">
        <v>409590119.16953576</v>
      </c>
      <c r="K1497" s="106">
        <v>31520028.830924798</v>
      </c>
      <c r="L1497" s="106">
        <v>2319198.2395154336</v>
      </c>
      <c r="M1497" s="106">
        <v>33839227.07044024</v>
      </c>
      <c r="O1497" s="51"/>
      <c r="P1497" s="51"/>
      <c r="Q1497" s="51"/>
      <c r="R1497" s="51"/>
      <c r="S1497" s="51"/>
      <c r="T1497" s="51"/>
      <c r="U1497" s="51"/>
      <c r="V1497" s="51"/>
      <c r="W1497" s="51"/>
      <c r="X1497" s="51"/>
      <c r="Y1497" s="51"/>
      <c r="Z1497" s="51"/>
      <c r="AA1497" s="51"/>
    </row>
    <row r="1498" spans="1:27" ht="11.65" customHeight="1">
      <c r="A1498" s="53">
        <v>1378</v>
      </c>
      <c r="C1498" s="101"/>
      <c r="H1498" s="59"/>
      <c r="I1498" s="7"/>
      <c r="J1498" s="7"/>
      <c r="K1498" s="7"/>
      <c r="L1498" s="7"/>
      <c r="M1498" s="7"/>
      <c r="O1498" s="51"/>
      <c r="P1498" s="51"/>
      <c r="Q1498" s="51"/>
      <c r="R1498" s="51"/>
      <c r="S1498" s="51"/>
      <c r="T1498" s="51"/>
      <c r="U1498" s="51"/>
      <c r="V1498" s="51"/>
      <c r="W1498" s="51"/>
      <c r="X1498" s="51"/>
      <c r="Y1498" s="51"/>
      <c r="Z1498" s="51"/>
      <c r="AA1498" s="51"/>
    </row>
    <row r="1499" spans="1:27" ht="11.65" customHeight="1">
      <c r="A1499" s="53">
        <v>1379</v>
      </c>
      <c r="C1499" s="101"/>
      <c r="E1499" s="57"/>
      <c r="H1499" s="59"/>
      <c r="I1499" s="109"/>
      <c r="J1499" s="109"/>
      <c r="K1499" s="109"/>
      <c r="L1499" s="109"/>
      <c r="M1499" s="109"/>
      <c r="O1499" s="110"/>
      <c r="P1499" s="110"/>
      <c r="Q1499" s="110"/>
      <c r="R1499" s="110"/>
      <c r="S1499" s="110"/>
      <c r="T1499" s="110"/>
      <c r="U1499" s="51"/>
      <c r="V1499" s="110"/>
      <c r="W1499" s="110"/>
      <c r="X1499" s="110"/>
      <c r="Y1499" s="110"/>
      <c r="Z1499" s="110"/>
      <c r="AA1499" s="110"/>
    </row>
    <row r="1500" spans="1:27" ht="11.65" customHeight="1">
      <c r="A1500" s="53">
        <v>1380</v>
      </c>
      <c r="C1500" s="111"/>
      <c r="D1500" s="56"/>
      <c r="E1500" s="112"/>
      <c r="G1500" s="56"/>
      <c r="H1500" s="113"/>
      <c r="I1500" s="114"/>
      <c r="J1500" s="114"/>
      <c r="K1500" s="114"/>
      <c r="L1500" s="114"/>
      <c r="M1500" s="114"/>
      <c r="O1500" s="115"/>
      <c r="P1500" s="115"/>
      <c r="Q1500" s="115"/>
      <c r="R1500" s="115"/>
      <c r="S1500" s="115"/>
      <c r="T1500" s="115"/>
      <c r="U1500" s="51"/>
      <c r="V1500" s="115"/>
      <c r="W1500" s="115"/>
      <c r="X1500" s="115"/>
      <c r="Y1500" s="115"/>
      <c r="Z1500" s="115"/>
      <c r="AA1500" s="115"/>
    </row>
    <row r="1501" spans="1:27" ht="11.65" customHeight="1">
      <c r="A1501" s="53">
        <v>1381</v>
      </c>
      <c r="C1501" s="57" t="s">
        <v>358</v>
      </c>
      <c r="D1501" s="3" t="s">
        <v>359</v>
      </c>
      <c r="H1501" s="59"/>
      <c r="I1501" s="7"/>
      <c r="J1501" s="7"/>
      <c r="K1501" s="7"/>
      <c r="L1501" s="7"/>
      <c r="M1501" s="7"/>
      <c r="O1501" s="51"/>
      <c r="P1501" s="51"/>
      <c r="Q1501" s="51"/>
      <c r="R1501" s="51"/>
      <c r="S1501" s="51"/>
      <c r="T1501" s="51"/>
      <c r="U1501" s="51"/>
      <c r="V1501" s="51"/>
      <c r="W1501" s="51"/>
      <c r="X1501" s="51"/>
      <c r="Y1501" s="51"/>
      <c r="Z1501" s="51"/>
      <c r="AA1501" s="51"/>
    </row>
    <row r="1502" spans="1:27" ht="11.65" customHeight="1">
      <c r="A1502" s="53">
        <v>1382</v>
      </c>
      <c r="C1502" s="101"/>
      <c r="F1502" s="101" t="s">
        <v>484</v>
      </c>
      <c r="G1502" s="3" t="s">
        <v>569</v>
      </c>
      <c r="H1502" s="59"/>
      <c r="I1502" s="7">
        <v>-25862438</v>
      </c>
      <c r="J1502" s="7">
        <v>-23508568</v>
      </c>
      <c r="K1502" s="103">
        <v>-2353870</v>
      </c>
      <c r="L1502" s="7">
        <v>-1975390</v>
      </c>
      <c r="M1502" s="7">
        <v>-4329260</v>
      </c>
      <c r="O1502" s="51"/>
      <c r="P1502" s="51"/>
      <c r="Q1502" s="51"/>
      <c r="R1502" s="51"/>
      <c r="S1502" s="51"/>
      <c r="T1502" s="51"/>
      <c r="U1502" s="51"/>
      <c r="V1502" s="51"/>
      <c r="W1502" s="51"/>
      <c r="X1502" s="51"/>
      <c r="Y1502" s="51"/>
      <c r="Z1502" s="51"/>
      <c r="AA1502" s="51"/>
    </row>
    <row r="1503" spans="1:27" ht="11.65" customHeight="1">
      <c r="A1503" s="53">
        <v>1383</v>
      </c>
      <c r="C1503" s="101"/>
      <c r="F1503" s="101" t="s">
        <v>633</v>
      </c>
      <c r="G1503" s="3" t="s">
        <v>683</v>
      </c>
      <c r="H1503" s="59"/>
      <c r="I1503" s="7">
        <v>-24668386.024668403</v>
      </c>
      <c r="J1503" s="7">
        <v>-23050392.148006946</v>
      </c>
      <c r="K1503" s="103">
        <v>-1617993.8766614583</v>
      </c>
      <c r="L1503" s="7">
        <v>0</v>
      </c>
      <c r="M1503" s="7">
        <v>-1617993.8766614583</v>
      </c>
      <c r="O1503" s="51"/>
      <c r="P1503" s="51"/>
      <c r="Q1503" s="51"/>
      <c r="R1503" s="51"/>
      <c r="S1503" s="51"/>
      <c r="T1503" s="51"/>
      <c r="U1503" s="51"/>
      <c r="V1503" s="51"/>
      <c r="W1503" s="51"/>
      <c r="X1503" s="51"/>
      <c r="Y1503" s="51"/>
      <c r="Z1503" s="51"/>
      <c r="AA1503" s="51"/>
    </row>
    <row r="1504" spans="1:27" ht="11.65" customHeight="1">
      <c r="A1504" s="53">
        <v>1384</v>
      </c>
      <c r="C1504" s="101"/>
      <c r="F1504" s="101" t="s">
        <v>484</v>
      </c>
      <c r="G1504" s="3" t="s">
        <v>685</v>
      </c>
      <c r="H1504" s="59"/>
      <c r="I1504" s="7">
        <v>-293629957</v>
      </c>
      <c r="J1504" s="7">
        <v>-273352258.5562675</v>
      </c>
      <c r="K1504" s="103">
        <v>-20277698.443732522</v>
      </c>
      <c r="L1504" s="7">
        <v>0</v>
      </c>
      <c r="M1504" s="7">
        <v>-20277698.443732522</v>
      </c>
      <c r="O1504" s="51"/>
      <c r="P1504" s="51"/>
      <c r="Q1504" s="51"/>
      <c r="R1504" s="51"/>
      <c r="S1504" s="51"/>
      <c r="T1504" s="51"/>
      <c r="U1504" s="51"/>
      <c r="V1504" s="51"/>
      <c r="W1504" s="51"/>
      <c r="X1504" s="51"/>
      <c r="Y1504" s="51"/>
      <c r="Z1504" s="51"/>
      <c r="AA1504" s="51"/>
    </row>
    <row r="1505" spans="1:27" ht="11.65" customHeight="1">
      <c r="A1505" s="53">
        <v>1385</v>
      </c>
      <c r="C1505" s="101"/>
      <c r="F1505" s="101" t="s">
        <v>484</v>
      </c>
      <c r="G1505" s="3" t="s">
        <v>678</v>
      </c>
      <c r="H1505" s="59"/>
      <c r="I1505" s="7">
        <v>-5554828</v>
      </c>
      <c r="J1505" s="7">
        <v>-5207646.2604561774</v>
      </c>
      <c r="K1505" s="103">
        <v>-347181.73954382254</v>
      </c>
      <c r="L1505" s="7">
        <v>15398.408799183555</v>
      </c>
      <c r="M1505" s="7">
        <v>-331783.33074463898</v>
      </c>
      <c r="O1505" s="51"/>
      <c r="P1505" s="51"/>
      <c r="Q1505" s="51"/>
      <c r="R1505" s="51"/>
      <c r="S1505" s="51"/>
      <c r="T1505" s="51"/>
      <c r="U1505" s="51"/>
      <c r="V1505" s="51"/>
      <c r="W1505" s="51"/>
      <c r="X1505" s="51"/>
      <c r="Y1505" s="51"/>
      <c r="Z1505" s="51"/>
      <c r="AA1505" s="51"/>
    </row>
    <row r="1506" spans="1:27" ht="11.65" customHeight="1">
      <c r="A1506" s="53">
        <v>1386</v>
      </c>
      <c r="C1506" s="101"/>
      <c r="F1506" s="101" t="s">
        <v>631</v>
      </c>
      <c r="G1506" s="3" t="s">
        <v>249</v>
      </c>
      <c r="H1506" s="59"/>
      <c r="I1506" s="7">
        <v>-287</v>
      </c>
      <c r="J1506" s="7">
        <v>-263.68313869680821</v>
      </c>
      <c r="K1506" s="103">
        <v>-23.316861303191772</v>
      </c>
      <c r="L1506" s="7">
        <v>23.316861303191772</v>
      </c>
      <c r="M1506" s="7">
        <v>0</v>
      </c>
      <c r="O1506" s="51"/>
      <c r="P1506" s="51"/>
      <c r="Q1506" s="51"/>
      <c r="R1506" s="51"/>
      <c r="S1506" s="51"/>
      <c r="T1506" s="51"/>
      <c r="U1506" s="51"/>
      <c r="V1506" s="51"/>
      <c r="W1506" s="51"/>
      <c r="X1506" s="51"/>
      <c r="Y1506" s="51"/>
      <c r="Z1506" s="51"/>
      <c r="AA1506" s="51"/>
    </row>
    <row r="1507" spans="1:27" ht="11.65" customHeight="1">
      <c r="A1507" s="53">
        <v>1387</v>
      </c>
      <c r="C1507" s="101"/>
      <c r="F1507" s="101" t="s">
        <v>631</v>
      </c>
      <c r="G1507" s="3" t="s">
        <v>664</v>
      </c>
      <c r="H1507" s="59"/>
      <c r="I1507" s="7">
        <v>-707268.00070726802</v>
      </c>
      <c r="J1507" s="7">
        <v>-660878.45202910982</v>
      </c>
      <c r="K1507" s="103">
        <v>-46389.548678158149</v>
      </c>
      <c r="L1507" s="7">
        <v>0</v>
      </c>
      <c r="M1507" s="7">
        <v>-46389.548678158149</v>
      </c>
      <c r="O1507" s="51"/>
      <c r="P1507" s="51"/>
      <c r="Q1507" s="51"/>
      <c r="R1507" s="51"/>
      <c r="S1507" s="51"/>
      <c r="T1507" s="51"/>
      <c r="U1507" s="51"/>
      <c r="V1507" s="51"/>
      <c r="W1507" s="51"/>
      <c r="X1507" s="51"/>
      <c r="Y1507" s="51"/>
      <c r="Z1507" s="51"/>
      <c r="AA1507" s="51"/>
    </row>
    <row r="1508" spans="1:27" ht="11.65" customHeight="1">
      <c r="A1508" s="53">
        <v>1388</v>
      </c>
      <c r="C1508" s="101"/>
      <c r="F1508" s="101" t="s">
        <v>665</v>
      </c>
      <c r="G1508" s="3" t="s">
        <v>632</v>
      </c>
      <c r="H1508" s="59"/>
      <c r="I1508" s="7">
        <v>-10616877</v>
      </c>
      <c r="J1508" s="7">
        <v>-9884614.9923427533</v>
      </c>
      <c r="K1508" s="103">
        <v>-732262.00765724713</v>
      </c>
      <c r="L1508" s="7">
        <v>601022.67904109682</v>
      </c>
      <c r="M1508" s="7">
        <v>-131239.32861615031</v>
      </c>
      <c r="O1508" s="51"/>
      <c r="P1508" s="51"/>
      <c r="Q1508" s="51"/>
      <c r="R1508" s="51"/>
      <c r="S1508" s="51"/>
      <c r="T1508" s="51"/>
      <c r="U1508" s="51"/>
      <c r="V1508" s="51"/>
      <c r="W1508" s="51"/>
      <c r="X1508" s="51"/>
      <c r="Y1508" s="51"/>
      <c r="Z1508" s="51"/>
      <c r="AA1508" s="51"/>
    </row>
    <row r="1509" spans="1:27" ht="11.65" customHeight="1">
      <c r="A1509" s="53">
        <v>1389</v>
      </c>
      <c r="C1509" s="101"/>
      <c r="F1509" s="101" t="s">
        <v>682</v>
      </c>
      <c r="G1509" s="3" t="s">
        <v>684</v>
      </c>
      <c r="H1509" s="59"/>
      <c r="I1509" s="7">
        <v>0</v>
      </c>
      <c r="J1509" s="7">
        <v>0</v>
      </c>
      <c r="K1509" s="103">
        <v>0</v>
      </c>
      <c r="L1509" s="7">
        <v>0</v>
      </c>
      <c r="M1509" s="7">
        <v>0</v>
      </c>
      <c r="O1509" s="51"/>
      <c r="P1509" s="51"/>
      <c r="Q1509" s="51"/>
      <c r="R1509" s="51"/>
      <c r="S1509" s="51"/>
      <c r="T1509" s="51"/>
      <c r="U1509" s="51"/>
      <c r="V1509" s="51"/>
      <c r="W1509" s="51"/>
      <c r="X1509" s="51"/>
      <c r="Y1509" s="51"/>
      <c r="Z1509" s="51"/>
      <c r="AA1509" s="51"/>
    </row>
    <row r="1510" spans="1:27" ht="11.65" customHeight="1">
      <c r="A1510" s="53">
        <v>1390</v>
      </c>
      <c r="C1510" s="101"/>
      <c r="F1510" s="101" t="s">
        <v>638</v>
      </c>
      <c r="G1510" s="3" t="s">
        <v>639</v>
      </c>
      <c r="H1510" s="59"/>
      <c r="I1510" s="7">
        <v>0</v>
      </c>
      <c r="J1510" s="7">
        <v>0</v>
      </c>
      <c r="K1510" s="103">
        <v>0</v>
      </c>
      <c r="L1510" s="7">
        <v>0</v>
      </c>
      <c r="M1510" s="7">
        <v>0</v>
      </c>
      <c r="O1510" s="51"/>
      <c r="P1510" s="51"/>
      <c r="Q1510" s="51"/>
      <c r="R1510" s="51"/>
      <c r="S1510" s="51"/>
      <c r="T1510" s="51"/>
      <c r="U1510" s="51"/>
      <c r="V1510" s="51"/>
      <c r="W1510" s="51"/>
      <c r="X1510" s="51"/>
      <c r="Y1510" s="51"/>
      <c r="Z1510" s="51"/>
      <c r="AA1510" s="51"/>
    </row>
    <row r="1511" spans="1:27" ht="11.65" customHeight="1">
      <c r="A1511" s="53">
        <v>1391</v>
      </c>
      <c r="C1511" s="101"/>
      <c r="F1511" s="101" t="s">
        <v>638</v>
      </c>
      <c r="G1511" s="3" t="s">
        <v>686</v>
      </c>
      <c r="H1511" s="59"/>
      <c r="I1511" s="7">
        <v>-783823</v>
      </c>
      <c r="J1511" s="7">
        <v>-691792.05341657239</v>
      </c>
      <c r="K1511" s="103">
        <v>-92030.946583427605</v>
      </c>
      <c r="L1511" s="7">
        <v>92030.946583427605</v>
      </c>
      <c r="M1511" s="7">
        <v>0</v>
      </c>
      <c r="O1511" s="51"/>
      <c r="P1511" s="51"/>
      <c r="Q1511" s="51"/>
      <c r="R1511" s="51"/>
      <c r="S1511" s="51"/>
      <c r="T1511" s="51"/>
      <c r="U1511" s="51"/>
      <c r="V1511" s="51"/>
      <c r="W1511" s="51"/>
      <c r="X1511" s="51"/>
      <c r="Y1511" s="51"/>
      <c r="Z1511" s="51"/>
      <c r="AA1511" s="51"/>
    </row>
    <row r="1512" spans="1:27" ht="11.65" customHeight="1">
      <c r="A1512" s="53">
        <v>1392</v>
      </c>
      <c r="C1512" s="101"/>
      <c r="F1512" s="101" t="s">
        <v>484</v>
      </c>
      <c r="G1512" s="3" t="s">
        <v>675</v>
      </c>
      <c r="H1512" s="59"/>
      <c r="I1512" s="7">
        <v>50901</v>
      </c>
      <c r="J1512" s="7">
        <v>47390.28131579922</v>
      </c>
      <c r="K1512" s="103">
        <v>3510.7186842007823</v>
      </c>
      <c r="L1512" s="7">
        <v>-3510.7186842007823</v>
      </c>
      <c r="M1512" s="7">
        <v>0</v>
      </c>
      <c r="O1512" s="51"/>
      <c r="P1512" s="51"/>
      <c r="Q1512" s="51"/>
      <c r="R1512" s="51"/>
      <c r="S1512" s="51"/>
      <c r="T1512" s="51"/>
      <c r="U1512" s="51"/>
      <c r="V1512" s="51"/>
      <c r="W1512" s="51"/>
      <c r="X1512" s="51"/>
      <c r="Y1512" s="51"/>
      <c r="Z1512" s="51"/>
      <c r="AA1512" s="51"/>
    </row>
    <row r="1513" spans="1:27" ht="11.65" customHeight="1">
      <c r="A1513" s="53">
        <v>1393</v>
      </c>
      <c r="C1513" s="101"/>
      <c r="F1513" s="101" t="s">
        <v>270</v>
      </c>
      <c r="G1513" s="3" t="s">
        <v>653</v>
      </c>
      <c r="H1513" s="59"/>
      <c r="I1513" s="7">
        <v>0</v>
      </c>
      <c r="J1513" s="7">
        <v>0</v>
      </c>
      <c r="K1513" s="103">
        <v>0</v>
      </c>
      <c r="L1513" s="7">
        <v>0</v>
      </c>
      <c r="M1513" s="7">
        <v>0</v>
      </c>
      <c r="O1513" s="51"/>
      <c r="P1513" s="51"/>
      <c r="Q1513" s="51"/>
      <c r="R1513" s="51"/>
      <c r="S1513" s="51"/>
      <c r="T1513" s="51"/>
      <c r="U1513" s="51"/>
      <c r="V1513" s="51"/>
      <c r="W1513" s="51"/>
      <c r="X1513" s="51"/>
      <c r="Y1513" s="51"/>
      <c r="Z1513" s="51"/>
      <c r="AA1513" s="51"/>
    </row>
    <row r="1514" spans="1:27" ht="11.65" customHeight="1">
      <c r="A1514" s="53">
        <v>1394</v>
      </c>
      <c r="C1514" s="101"/>
      <c r="F1514" s="101" t="s">
        <v>270</v>
      </c>
      <c r="G1514" s="3" t="s">
        <v>651</v>
      </c>
      <c r="H1514" s="59"/>
      <c r="I1514" s="7">
        <v>-6045924</v>
      </c>
      <c r="J1514" s="7">
        <v>-4666091.0697741527</v>
      </c>
      <c r="K1514" s="103">
        <v>-1379832.9302258475</v>
      </c>
      <c r="L1514" s="7">
        <v>-124618.09885869385</v>
      </c>
      <c r="M1514" s="7">
        <v>-1504451.0290845414</v>
      </c>
      <c r="O1514" s="51"/>
      <c r="P1514" s="51"/>
      <c r="Q1514" s="51"/>
      <c r="R1514" s="51"/>
      <c r="S1514" s="51"/>
      <c r="T1514" s="51"/>
      <c r="U1514" s="51"/>
      <c r="V1514" s="51"/>
      <c r="W1514" s="51"/>
      <c r="X1514" s="51"/>
      <c r="Y1514" s="51"/>
      <c r="Z1514" s="51"/>
      <c r="AA1514" s="51"/>
    </row>
    <row r="1515" spans="1:27" ht="11.65" customHeight="1">
      <c r="A1515" s="53">
        <v>1395</v>
      </c>
      <c r="C1515" s="101"/>
      <c r="F1515" s="101" t="s">
        <v>631</v>
      </c>
      <c r="G1515" s="3" t="s">
        <v>634</v>
      </c>
      <c r="H1515" s="59"/>
      <c r="I1515" s="7">
        <v>-3223</v>
      </c>
      <c r="J1515" s="7">
        <v>-2484.6387362953797</v>
      </c>
      <c r="K1515" s="103">
        <v>-738.36126370462023</v>
      </c>
      <c r="L1515" s="7">
        <v>14927.360093617544</v>
      </c>
      <c r="M1515" s="7">
        <v>14188.998829912924</v>
      </c>
      <c r="O1515" s="51"/>
      <c r="P1515" s="51"/>
      <c r="Q1515" s="51"/>
      <c r="R1515" s="51"/>
      <c r="S1515" s="51"/>
      <c r="T1515" s="51"/>
      <c r="U1515" s="51"/>
      <c r="V1515" s="51"/>
      <c r="W1515" s="51"/>
      <c r="X1515" s="51"/>
      <c r="Y1515" s="51"/>
      <c r="Z1515" s="51"/>
      <c r="AA1515" s="51"/>
    </row>
    <row r="1516" spans="1:27" ht="11.65" customHeight="1">
      <c r="A1516" s="53">
        <v>1396</v>
      </c>
      <c r="C1516" s="101"/>
      <c r="F1516" s="101" t="s">
        <v>631</v>
      </c>
      <c r="G1516" s="3" t="s">
        <v>636</v>
      </c>
      <c r="H1516" s="59"/>
      <c r="I1516" s="7">
        <v>-973007</v>
      </c>
      <c r="J1516" s="7">
        <v>-973007</v>
      </c>
      <c r="K1516" s="103">
        <v>0</v>
      </c>
      <c r="L1516" s="7">
        <v>0</v>
      </c>
      <c r="M1516" s="7">
        <v>0</v>
      </c>
      <c r="O1516" s="51"/>
      <c r="P1516" s="51"/>
      <c r="Q1516" s="51"/>
      <c r="R1516" s="51"/>
      <c r="S1516" s="51"/>
      <c r="T1516" s="51"/>
      <c r="U1516" s="51"/>
      <c r="V1516" s="51"/>
      <c r="W1516" s="51"/>
      <c r="X1516" s="51"/>
      <c r="Y1516" s="51"/>
      <c r="Z1516" s="51"/>
      <c r="AA1516" s="51"/>
    </row>
    <row r="1517" spans="1:27" ht="11.65" customHeight="1">
      <c r="A1517" s="53">
        <v>1397</v>
      </c>
      <c r="C1517" s="101"/>
      <c r="F1517" s="101" t="s">
        <v>270</v>
      </c>
      <c r="G1517" s="3" t="s">
        <v>630</v>
      </c>
      <c r="H1517" s="59"/>
      <c r="I1517" s="7">
        <v>0</v>
      </c>
      <c r="J1517" s="7">
        <v>0</v>
      </c>
      <c r="K1517" s="103">
        <v>0</v>
      </c>
      <c r="L1517" s="7">
        <v>0</v>
      </c>
      <c r="M1517" s="7">
        <v>0</v>
      </c>
      <c r="O1517" s="51"/>
      <c r="P1517" s="51"/>
      <c r="Q1517" s="51"/>
      <c r="R1517" s="51"/>
      <c r="S1517" s="51"/>
      <c r="T1517" s="51"/>
      <c r="U1517" s="51"/>
      <c r="V1517" s="51"/>
      <c r="W1517" s="51"/>
      <c r="X1517" s="51"/>
      <c r="Y1517" s="51"/>
      <c r="Z1517" s="51"/>
      <c r="AA1517" s="51"/>
    </row>
    <row r="1518" spans="1:27" ht="11.65" customHeight="1">
      <c r="A1518" s="53">
        <v>1398</v>
      </c>
      <c r="C1518" s="101"/>
      <c r="F1518" s="101" t="s">
        <v>270</v>
      </c>
      <c r="G1518" s="3" t="s">
        <v>398</v>
      </c>
      <c r="H1518" s="59"/>
      <c r="I1518" s="7">
        <v>-11611298</v>
      </c>
      <c r="J1518" s="7">
        <v>-11611298</v>
      </c>
      <c r="K1518" s="103">
        <v>0</v>
      </c>
      <c r="L1518" s="7">
        <v>0</v>
      </c>
      <c r="M1518" s="7">
        <v>0</v>
      </c>
      <c r="O1518" s="51"/>
      <c r="P1518" s="51"/>
      <c r="Q1518" s="51"/>
      <c r="R1518" s="51"/>
      <c r="S1518" s="51"/>
      <c r="T1518" s="51"/>
      <c r="U1518" s="51"/>
      <c r="V1518" s="51"/>
      <c r="W1518" s="51"/>
      <c r="X1518" s="51"/>
      <c r="Y1518" s="51"/>
      <c r="Z1518" s="51"/>
      <c r="AA1518" s="51"/>
    </row>
    <row r="1519" spans="1:27" ht="11.65" customHeight="1">
      <c r="A1519" s="53">
        <v>1399</v>
      </c>
      <c r="C1519" s="101"/>
      <c r="H1519" s="59" t="s">
        <v>342</v>
      </c>
      <c r="I1519" s="106">
        <v>-380406415.02537566</v>
      </c>
      <c r="J1519" s="106">
        <v>-353561904.57285237</v>
      </c>
      <c r="K1519" s="106">
        <v>-26844510.452523291</v>
      </c>
      <c r="L1519" s="106">
        <v>-1380116.1061642661</v>
      </c>
      <c r="M1519" s="106">
        <v>-28224626.558687557</v>
      </c>
      <c r="O1519" s="51"/>
      <c r="P1519" s="51"/>
      <c r="Q1519" s="51"/>
      <c r="R1519" s="51"/>
      <c r="S1519" s="51"/>
      <c r="T1519" s="51"/>
      <c r="U1519" s="51"/>
      <c r="V1519" s="51"/>
      <c r="W1519" s="51"/>
      <c r="X1519" s="51"/>
      <c r="Y1519" s="51"/>
      <c r="Z1519" s="51"/>
      <c r="AA1519" s="51"/>
    </row>
    <row r="1520" spans="1:27" ht="11.65" customHeight="1">
      <c r="A1520" s="53">
        <v>1400</v>
      </c>
      <c r="C1520" s="101"/>
      <c r="H1520" s="59"/>
      <c r="I1520" s="7"/>
      <c r="J1520" s="7"/>
      <c r="K1520" s="7"/>
      <c r="L1520" s="7"/>
      <c r="M1520" s="7"/>
      <c r="O1520" s="51"/>
      <c r="P1520" s="51"/>
      <c r="Q1520" s="51"/>
      <c r="R1520" s="51"/>
      <c r="S1520" s="51"/>
      <c r="T1520" s="51"/>
      <c r="U1520" s="51"/>
      <c r="V1520" s="51"/>
      <c r="W1520" s="51"/>
      <c r="X1520" s="51"/>
      <c r="Y1520" s="51"/>
      <c r="Z1520" s="51"/>
      <c r="AA1520" s="51"/>
    </row>
    <row r="1521" spans="1:27" ht="11.65" customHeight="1" thickBot="1">
      <c r="A1521" s="53">
        <v>1401</v>
      </c>
      <c r="C1521" s="91" t="s">
        <v>360</v>
      </c>
      <c r="G1521" s="89"/>
      <c r="H1521" s="90" t="s">
        <v>342</v>
      </c>
      <c r="I1521" s="108">
        <v>60703732.975084901</v>
      </c>
      <c r="J1521" s="108">
        <v>56028214.596683398</v>
      </c>
      <c r="K1521" s="108">
        <v>4675518.3784015086</v>
      </c>
      <c r="L1521" s="108">
        <v>939082.13335116743</v>
      </c>
      <c r="M1521" s="108">
        <v>5614600.5117526846</v>
      </c>
      <c r="N1521" s="7" t="s">
        <v>65</v>
      </c>
      <c r="O1521" s="51"/>
      <c r="P1521" s="51"/>
      <c r="Q1521" s="51"/>
      <c r="R1521" s="51"/>
      <c r="S1521" s="51"/>
      <c r="T1521" s="51"/>
      <c r="U1521" s="51"/>
      <c r="V1521" s="51"/>
      <c r="W1521" s="51"/>
      <c r="X1521" s="51"/>
      <c r="Y1521" s="51"/>
      <c r="Z1521" s="51"/>
      <c r="AA1521" s="51"/>
    </row>
    <row r="1522" spans="1:27" ht="11.65" customHeight="1" thickTop="1">
      <c r="A1522" s="53">
        <v>1402</v>
      </c>
      <c r="C1522" s="101" t="s">
        <v>361</v>
      </c>
      <c r="D1522" s="3" t="s">
        <v>362</v>
      </c>
      <c r="H1522" s="59"/>
      <c r="I1522" s="7"/>
      <c r="J1522" s="7"/>
      <c r="K1522" s="7"/>
      <c r="L1522" s="7"/>
      <c r="M1522" s="7"/>
      <c r="O1522" s="51"/>
      <c r="P1522" s="51"/>
      <c r="Q1522" s="51"/>
      <c r="R1522" s="51"/>
      <c r="S1522" s="51"/>
      <c r="T1522" s="51"/>
      <c r="U1522" s="51"/>
      <c r="V1522" s="51"/>
      <c r="W1522" s="51"/>
      <c r="X1522" s="51"/>
      <c r="Y1522" s="51"/>
      <c r="Z1522" s="51"/>
      <c r="AA1522" s="51"/>
    </row>
    <row r="1523" spans="1:27" ht="11.65" customHeight="1">
      <c r="A1523" s="53">
        <v>1403</v>
      </c>
      <c r="C1523" s="101"/>
      <c r="F1523" s="101" t="s">
        <v>361</v>
      </c>
      <c r="G1523" s="3" t="s">
        <v>569</v>
      </c>
      <c r="H1523" s="59"/>
      <c r="I1523" s="7">
        <v>0</v>
      </c>
      <c r="J1523" s="7">
        <v>0</v>
      </c>
      <c r="K1523" s="103">
        <v>0</v>
      </c>
      <c r="L1523" s="7">
        <v>0</v>
      </c>
      <c r="M1523" s="7">
        <v>0</v>
      </c>
      <c r="O1523" s="51"/>
      <c r="P1523" s="51"/>
      <c r="Q1523" s="51"/>
      <c r="R1523" s="51"/>
      <c r="S1523" s="51"/>
      <c r="T1523" s="51"/>
      <c r="U1523" s="51"/>
      <c r="V1523" s="51"/>
      <c r="W1523" s="51"/>
      <c r="X1523" s="51"/>
      <c r="Y1523" s="51"/>
      <c r="Z1523" s="51"/>
      <c r="AA1523" s="51"/>
    </row>
    <row r="1524" spans="1:27" ht="11.65" customHeight="1">
      <c r="A1524" s="53">
        <v>1404</v>
      </c>
      <c r="C1524" s="101"/>
      <c r="F1524" s="101" t="s">
        <v>361</v>
      </c>
      <c r="G1524" s="3" t="s">
        <v>678</v>
      </c>
      <c r="H1524" s="59"/>
      <c r="I1524" s="7">
        <v>0</v>
      </c>
      <c r="J1524" s="7">
        <v>0</v>
      </c>
      <c r="K1524" s="103">
        <v>0</v>
      </c>
      <c r="L1524" s="7">
        <v>0</v>
      </c>
      <c r="M1524" s="7">
        <v>0</v>
      </c>
      <c r="O1524" s="51"/>
      <c r="P1524" s="51"/>
      <c r="Q1524" s="51"/>
      <c r="R1524" s="51"/>
      <c r="S1524" s="51"/>
      <c r="T1524" s="51"/>
      <c r="U1524" s="51"/>
      <c r="V1524" s="51"/>
      <c r="W1524" s="51"/>
      <c r="X1524" s="51"/>
      <c r="Y1524" s="51"/>
      <c r="Z1524" s="51"/>
      <c r="AA1524" s="51"/>
    </row>
    <row r="1525" spans="1:27" ht="11.65" customHeight="1">
      <c r="A1525" s="53">
        <v>1405</v>
      </c>
      <c r="C1525" s="101"/>
      <c r="F1525" s="101" t="s">
        <v>361</v>
      </c>
      <c r="G1525" s="3" t="s">
        <v>632</v>
      </c>
      <c r="H1525" s="59"/>
      <c r="I1525" s="7">
        <v>0</v>
      </c>
      <c r="J1525" s="7">
        <v>0</v>
      </c>
      <c r="K1525" s="103">
        <v>0</v>
      </c>
      <c r="L1525" s="7">
        <v>0</v>
      </c>
      <c r="M1525" s="7">
        <v>0</v>
      </c>
      <c r="O1525" s="51"/>
      <c r="P1525" s="51"/>
      <c r="Q1525" s="51"/>
      <c r="R1525" s="51"/>
      <c r="S1525" s="51"/>
      <c r="T1525" s="51"/>
      <c r="U1525" s="51"/>
      <c r="V1525" s="51"/>
      <c r="W1525" s="51"/>
      <c r="X1525" s="51"/>
      <c r="Y1525" s="51"/>
      <c r="Z1525" s="51"/>
      <c r="AA1525" s="51"/>
    </row>
    <row r="1526" spans="1:27" ht="11.65" customHeight="1">
      <c r="A1526" s="53">
        <v>1406</v>
      </c>
      <c r="C1526" s="101"/>
      <c r="F1526" s="101" t="s">
        <v>361</v>
      </c>
      <c r="G1526" s="3" t="s">
        <v>630</v>
      </c>
      <c r="H1526" s="59"/>
      <c r="I1526" s="7">
        <v>0</v>
      </c>
      <c r="J1526" s="7">
        <v>0</v>
      </c>
      <c r="K1526" s="103">
        <v>0</v>
      </c>
      <c r="L1526" s="7">
        <v>0</v>
      </c>
      <c r="M1526" s="7">
        <v>0</v>
      </c>
      <c r="O1526" s="51"/>
      <c r="P1526" s="51"/>
      <c r="Q1526" s="51"/>
      <c r="R1526" s="51"/>
      <c r="S1526" s="51"/>
      <c r="T1526" s="51"/>
      <c r="U1526" s="51"/>
      <c r="V1526" s="51"/>
      <c r="W1526" s="51"/>
      <c r="X1526" s="51"/>
      <c r="Y1526" s="51"/>
      <c r="Z1526" s="51"/>
      <c r="AA1526" s="51"/>
    </row>
    <row r="1527" spans="1:27" ht="11.65" customHeight="1">
      <c r="A1527" s="53">
        <v>1407</v>
      </c>
      <c r="C1527" s="101"/>
      <c r="F1527" s="101" t="s">
        <v>361</v>
      </c>
      <c r="G1527" s="3" t="s">
        <v>654</v>
      </c>
      <c r="H1527" s="59"/>
      <c r="I1527" s="7">
        <v>0</v>
      </c>
      <c r="J1527" s="7">
        <v>0</v>
      </c>
      <c r="K1527" s="103">
        <v>0</v>
      </c>
      <c r="L1527" s="7">
        <v>0</v>
      </c>
      <c r="M1527" s="7">
        <v>0</v>
      </c>
      <c r="O1527" s="51"/>
      <c r="P1527" s="51"/>
      <c r="Q1527" s="51"/>
      <c r="R1527" s="51"/>
      <c r="S1527" s="51"/>
      <c r="T1527" s="51"/>
      <c r="U1527" s="51"/>
      <c r="V1527" s="51"/>
      <c r="W1527" s="51"/>
      <c r="X1527" s="51"/>
      <c r="Y1527" s="51"/>
      <c r="Z1527" s="51"/>
      <c r="AA1527" s="51"/>
    </row>
    <row r="1528" spans="1:27" ht="11.65" customHeight="1">
      <c r="A1528" s="53">
        <v>1408</v>
      </c>
      <c r="C1528" s="101"/>
      <c r="F1528" s="101" t="s">
        <v>361</v>
      </c>
      <c r="G1528" s="3" t="s">
        <v>635</v>
      </c>
      <c r="H1528" s="59"/>
      <c r="I1528" s="7">
        <v>0</v>
      </c>
      <c r="J1528" s="7">
        <v>0</v>
      </c>
      <c r="K1528" s="103">
        <v>0</v>
      </c>
      <c r="L1528" s="7">
        <v>0</v>
      </c>
      <c r="M1528" s="7">
        <v>0</v>
      </c>
      <c r="O1528" s="51"/>
      <c r="P1528" s="51"/>
      <c r="Q1528" s="51"/>
      <c r="R1528" s="51"/>
      <c r="S1528" s="51"/>
      <c r="T1528" s="51"/>
      <c r="U1528" s="51"/>
      <c r="V1528" s="51"/>
      <c r="W1528" s="51"/>
      <c r="X1528" s="51"/>
      <c r="Y1528" s="51"/>
      <c r="Z1528" s="51"/>
      <c r="AA1528" s="51"/>
    </row>
    <row r="1529" spans="1:27" ht="11.65" customHeight="1">
      <c r="A1529" s="53">
        <v>1409</v>
      </c>
      <c r="C1529" s="101"/>
      <c r="H1529" s="59" t="s">
        <v>351</v>
      </c>
      <c r="I1529" s="106">
        <v>0</v>
      </c>
      <c r="J1529" s="106">
        <v>0</v>
      </c>
      <c r="K1529" s="106">
        <v>0</v>
      </c>
      <c r="L1529" s="106">
        <v>0</v>
      </c>
      <c r="M1529" s="106">
        <v>0</v>
      </c>
      <c r="O1529" s="51"/>
      <c r="P1529" s="51"/>
      <c r="Q1529" s="51"/>
      <c r="R1529" s="51"/>
      <c r="S1529" s="51"/>
      <c r="T1529" s="51"/>
      <c r="U1529" s="51"/>
      <c r="V1529" s="51"/>
      <c r="W1529" s="51"/>
      <c r="X1529" s="51"/>
      <c r="Y1529" s="51"/>
      <c r="Z1529" s="51"/>
      <c r="AA1529" s="51"/>
    </row>
    <row r="1530" spans="1:27" ht="11.65" customHeight="1">
      <c r="A1530" s="53">
        <v>1410</v>
      </c>
      <c r="C1530" s="101"/>
      <c r="H1530" s="59"/>
      <c r="I1530" s="7"/>
      <c r="J1530" s="7"/>
      <c r="K1530" s="7"/>
      <c r="L1530" s="7"/>
      <c r="M1530" s="7"/>
      <c r="O1530" s="51"/>
      <c r="P1530" s="51"/>
      <c r="Q1530" s="51"/>
      <c r="R1530" s="51"/>
      <c r="S1530" s="51"/>
      <c r="T1530" s="51"/>
      <c r="U1530" s="51"/>
      <c r="V1530" s="51"/>
      <c r="W1530" s="51"/>
      <c r="X1530" s="51"/>
      <c r="Y1530" s="51"/>
      <c r="Z1530" s="51"/>
      <c r="AA1530" s="51"/>
    </row>
    <row r="1531" spans="1:27" ht="11.65" customHeight="1">
      <c r="A1531" s="53">
        <v>1411</v>
      </c>
      <c r="C1531" s="101" t="s">
        <v>363</v>
      </c>
      <c r="D1531" s="3" t="s">
        <v>364</v>
      </c>
      <c r="H1531" s="59"/>
      <c r="I1531" s="7"/>
      <c r="J1531" s="7"/>
      <c r="K1531" s="7"/>
      <c r="L1531" s="7"/>
      <c r="M1531" s="7"/>
      <c r="O1531" s="51"/>
      <c r="P1531" s="51"/>
      <c r="Q1531" s="51"/>
      <c r="R1531" s="51"/>
      <c r="S1531" s="51"/>
      <c r="T1531" s="51"/>
      <c r="U1531" s="51"/>
      <c r="V1531" s="51"/>
      <c r="W1531" s="51"/>
      <c r="X1531" s="51"/>
      <c r="Y1531" s="51"/>
      <c r="Z1531" s="51"/>
      <c r="AA1531" s="51"/>
    </row>
    <row r="1532" spans="1:27" ht="11.65" customHeight="1">
      <c r="A1532" s="53">
        <v>1412</v>
      </c>
      <c r="C1532" s="101"/>
      <c r="F1532" s="101" t="s">
        <v>270</v>
      </c>
      <c r="G1532" s="3" t="s">
        <v>569</v>
      </c>
      <c r="H1532" s="59"/>
      <c r="I1532" s="7">
        <v>0</v>
      </c>
      <c r="J1532" s="7">
        <v>0</v>
      </c>
      <c r="K1532" s="103">
        <v>0</v>
      </c>
      <c r="L1532" s="7">
        <v>0</v>
      </c>
      <c r="M1532" s="7">
        <v>0</v>
      </c>
      <c r="O1532" s="51"/>
      <c r="P1532" s="51"/>
      <c r="Q1532" s="51"/>
      <c r="R1532" s="51"/>
      <c r="S1532" s="51"/>
      <c r="T1532" s="51"/>
      <c r="U1532" s="51"/>
      <c r="V1532" s="51"/>
      <c r="W1532" s="51"/>
      <c r="X1532" s="51"/>
      <c r="Y1532" s="51"/>
      <c r="Z1532" s="51"/>
      <c r="AA1532" s="51"/>
    </row>
    <row r="1533" spans="1:27" ht="11.65" customHeight="1">
      <c r="A1533" s="53">
        <v>1413</v>
      </c>
      <c r="C1533" s="101"/>
      <c r="F1533" s="101" t="s">
        <v>270</v>
      </c>
      <c r="G1533" s="3" t="s">
        <v>686</v>
      </c>
      <c r="H1533" s="59"/>
      <c r="I1533" s="7">
        <v>0</v>
      </c>
      <c r="J1533" s="7">
        <v>0</v>
      </c>
      <c r="K1533" s="103">
        <v>0</v>
      </c>
      <c r="L1533" s="7">
        <v>0</v>
      </c>
      <c r="M1533" s="7">
        <v>0</v>
      </c>
      <c r="O1533" s="51"/>
      <c r="P1533" s="51"/>
      <c r="Q1533" s="51"/>
      <c r="R1533" s="51"/>
      <c r="S1533" s="51"/>
      <c r="T1533" s="51"/>
      <c r="U1533" s="51"/>
      <c r="V1533" s="51"/>
      <c r="W1533" s="51"/>
      <c r="X1533" s="51"/>
      <c r="Y1533" s="51"/>
      <c r="Z1533" s="51"/>
      <c r="AA1533" s="51"/>
    </row>
    <row r="1534" spans="1:27" ht="11.65" customHeight="1">
      <c r="A1534" s="53">
        <v>1414</v>
      </c>
      <c r="C1534" s="101"/>
      <c r="F1534" s="101" t="s">
        <v>270</v>
      </c>
      <c r="G1534" s="3" t="s">
        <v>651</v>
      </c>
      <c r="H1534" s="59"/>
      <c r="I1534" s="7">
        <v>48790</v>
      </c>
      <c r="J1534" s="7">
        <v>37654.886712813604</v>
      </c>
      <c r="K1534" s="103">
        <v>11135.113287186392</v>
      </c>
      <c r="L1534" s="7">
        <v>0</v>
      </c>
      <c r="M1534" s="7">
        <v>11135.113287186392</v>
      </c>
      <c r="O1534" s="51"/>
      <c r="P1534" s="51"/>
      <c r="Q1534" s="51"/>
      <c r="R1534" s="51"/>
      <c r="S1534" s="51"/>
      <c r="T1534" s="51"/>
      <c r="U1534" s="51"/>
      <c r="V1534" s="51"/>
      <c r="W1534" s="51"/>
      <c r="X1534" s="51"/>
      <c r="Y1534" s="51"/>
      <c r="Z1534" s="51"/>
      <c r="AA1534" s="51"/>
    </row>
    <row r="1535" spans="1:27" ht="11.65" customHeight="1">
      <c r="A1535" s="53">
        <v>1415</v>
      </c>
      <c r="C1535" s="101"/>
      <c r="F1535" s="101" t="s">
        <v>270</v>
      </c>
      <c r="G1535" s="3" t="s">
        <v>685</v>
      </c>
      <c r="H1535" s="59"/>
      <c r="I1535" s="7">
        <v>70160.820000000007</v>
      </c>
      <c r="J1535" s="7">
        <v>65315.606095190567</v>
      </c>
      <c r="K1535" s="103">
        <v>4845.2139048094396</v>
      </c>
      <c r="L1535" s="7">
        <v>0</v>
      </c>
      <c r="M1535" s="7">
        <v>4845.2139048094396</v>
      </c>
      <c r="O1535" s="51"/>
      <c r="P1535" s="51"/>
      <c r="Q1535" s="51"/>
      <c r="R1535" s="51"/>
      <c r="S1535" s="51"/>
      <c r="T1535" s="51"/>
      <c r="U1535" s="51"/>
      <c r="V1535" s="51"/>
      <c r="W1535" s="51"/>
      <c r="X1535" s="51"/>
      <c r="Y1535" s="51"/>
      <c r="Z1535" s="51"/>
      <c r="AA1535" s="51"/>
    </row>
    <row r="1536" spans="1:27" ht="11.65" customHeight="1">
      <c r="A1536" s="53">
        <v>1416</v>
      </c>
      <c r="C1536" s="101"/>
      <c r="F1536" s="101" t="s">
        <v>270</v>
      </c>
      <c r="G1536" s="3" t="s">
        <v>398</v>
      </c>
      <c r="H1536" s="59"/>
      <c r="I1536" s="7">
        <v>0</v>
      </c>
      <c r="J1536" s="7">
        <v>0</v>
      </c>
      <c r="K1536" s="103">
        <v>0</v>
      </c>
      <c r="L1536" s="7">
        <v>0</v>
      </c>
      <c r="M1536" s="7">
        <v>0</v>
      </c>
      <c r="O1536" s="51"/>
      <c r="P1536" s="51"/>
      <c r="Q1536" s="51"/>
      <c r="R1536" s="51"/>
      <c r="S1536" s="51"/>
      <c r="T1536" s="51"/>
      <c r="U1536" s="51"/>
      <c r="V1536" s="51"/>
      <c r="W1536" s="51"/>
      <c r="X1536" s="51"/>
      <c r="Y1536" s="51"/>
      <c r="Z1536" s="51"/>
      <c r="AA1536" s="51"/>
    </row>
    <row r="1537" spans="1:27" ht="11.65" customHeight="1">
      <c r="A1537" s="53">
        <v>1417</v>
      </c>
      <c r="C1537" s="101"/>
      <c r="F1537" s="101" t="s">
        <v>270</v>
      </c>
      <c r="G1537" s="3" t="s">
        <v>634</v>
      </c>
      <c r="H1537" s="59"/>
      <c r="I1537" s="7">
        <v>0</v>
      </c>
      <c r="J1537" s="7">
        <v>0</v>
      </c>
      <c r="K1537" s="103">
        <v>0</v>
      </c>
      <c r="L1537" s="7">
        <v>0</v>
      </c>
      <c r="M1537" s="7">
        <v>0</v>
      </c>
      <c r="O1537" s="51"/>
      <c r="P1537" s="51"/>
      <c r="Q1537" s="51"/>
      <c r="R1537" s="51"/>
      <c r="S1537" s="51"/>
      <c r="T1537" s="51"/>
      <c r="U1537" s="51"/>
      <c r="V1537" s="51"/>
      <c r="W1537" s="51"/>
      <c r="X1537" s="51"/>
      <c r="Y1537" s="51"/>
      <c r="Z1537" s="51"/>
      <c r="AA1537" s="51"/>
    </row>
    <row r="1538" spans="1:27" ht="11.65" customHeight="1">
      <c r="A1538" s="53">
        <v>1418</v>
      </c>
      <c r="C1538" s="101"/>
      <c r="F1538" s="101" t="s">
        <v>270</v>
      </c>
      <c r="G1538" s="3" t="s">
        <v>636</v>
      </c>
      <c r="H1538" s="59"/>
      <c r="I1538" s="7">
        <v>0</v>
      </c>
      <c r="J1538" s="7">
        <v>0</v>
      </c>
      <c r="K1538" s="103">
        <v>0</v>
      </c>
      <c r="L1538" s="7">
        <v>0</v>
      </c>
      <c r="M1538" s="7">
        <v>0</v>
      </c>
      <c r="O1538" s="51"/>
      <c r="P1538" s="51"/>
      <c r="Q1538" s="51"/>
      <c r="R1538" s="51"/>
      <c r="S1538" s="51"/>
      <c r="T1538" s="51"/>
      <c r="U1538" s="51"/>
      <c r="V1538" s="51"/>
      <c r="W1538" s="51"/>
      <c r="X1538" s="51"/>
      <c r="Y1538" s="51"/>
      <c r="Z1538" s="51"/>
      <c r="AA1538" s="51"/>
    </row>
    <row r="1539" spans="1:27" ht="11.65" customHeight="1">
      <c r="A1539" s="53">
        <v>1419</v>
      </c>
      <c r="C1539" s="101"/>
      <c r="F1539" s="101" t="s">
        <v>665</v>
      </c>
      <c r="G1539" s="3" t="s">
        <v>678</v>
      </c>
      <c r="H1539" s="59"/>
      <c r="I1539" s="7">
        <v>0</v>
      </c>
      <c r="J1539" s="7">
        <v>0</v>
      </c>
      <c r="K1539" s="103">
        <v>0</v>
      </c>
      <c r="L1539" s="7">
        <v>0</v>
      </c>
      <c r="M1539" s="7">
        <v>0</v>
      </c>
      <c r="O1539" s="51"/>
      <c r="P1539" s="51"/>
      <c r="Q1539" s="51"/>
      <c r="R1539" s="51"/>
      <c r="S1539" s="51"/>
      <c r="T1539" s="51"/>
      <c r="U1539" s="51"/>
      <c r="V1539" s="51"/>
      <c r="W1539" s="51"/>
      <c r="X1539" s="51"/>
      <c r="Y1539" s="51"/>
      <c r="Z1539" s="51"/>
      <c r="AA1539" s="51"/>
    </row>
    <row r="1540" spans="1:27" ht="11.65" customHeight="1">
      <c r="A1540" s="53">
        <v>1420</v>
      </c>
      <c r="C1540" s="101"/>
      <c r="F1540" s="101" t="s">
        <v>687</v>
      </c>
      <c r="G1540" s="3" t="s">
        <v>632</v>
      </c>
      <c r="H1540" s="59"/>
      <c r="I1540" s="7">
        <v>855896.82000000007</v>
      </c>
      <c r="J1540" s="7">
        <v>796864.32638058136</v>
      </c>
      <c r="K1540" s="103">
        <v>59032.493619418732</v>
      </c>
      <c r="L1540" s="7">
        <v>0</v>
      </c>
      <c r="M1540" s="7">
        <v>59032.493619418732</v>
      </c>
      <c r="O1540" s="51"/>
      <c r="P1540" s="51"/>
      <c r="Q1540" s="51"/>
      <c r="R1540" s="51"/>
      <c r="S1540" s="51"/>
      <c r="T1540" s="51"/>
      <c r="U1540" s="51"/>
      <c r="V1540" s="51"/>
      <c r="W1540" s="51"/>
      <c r="X1540" s="51"/>
      <c r="Y1540" s="51"/>
      <c r="Z1540" s="51"/>
      <c r="AA1540" s="51"/>
    </row>
    <row r="1541" spans="1:27" ht="11.65" customHeight="1">
      <c r="A1541" s="53">
        <v>1421</v>
      </c>
      <c r="C1541" s="101"/>
      <c r="H1541" s="59"/>
      <c r="I1541" s="107"/>
      <c r="J1541" s="7"/>
      <c r="K1541" s="7"/>
      <c r="L1541" s="7"/>
      <c r="M1541" s="7"/>
      <c r="O1541" s="51"/>
      <c r="P1541" s="51"/>
      <c r="Q1541" s="51"/>
      <c r="R1541" s="51"/>
      <c r="S1541" s="51"/>
      <c r="T1541" s="51"/>
      <c r="U1541" s="51"/>
      <c r="V1541" s="51"/>
      <c r="W1541" s="51"/>
      <c r="X1541" s="51"/>
      <c r="Y1541" s="51"/>
      <c r="Z1541" s="51"/>
      <c r="AA1541" s="51"/>
    </row>
    <row r="1542" spans="1:27" ht="11.65" customHeight="1">
      <c r="A1542" s="53">
        <v>1422</v>
      </c>
      <c r="C1542" s="101"/>
      <c r="H1542" s="59" t="s">
        <v>351</v>
      </c>
      <c r="I1542" s="106">
        <v>974847.64000000013</v>
      </c>
      <c r="J1542" s="106">
        <v>899834.8191885855</v>
      </c>
      <c r="K1542" s="106">
        <v>75012.820811414567</v>
      </c>
      <c r="L1542" s="106">
        <v>0</v>
      </c>
      <c r="M1542" s="106">
        <v>75012.820811414567</v>
      </c>
      <c r="O1542" s="51"/>
      <c r="P1542" s="51"/>
      <c r="Q1542" s="51"/>
      <c r="R1542" s="51"/>
      <c r="S1542" s="51"/>
      <c r="T1542" s="51"/>
      <c r="U1542" s="51"/>
      <c r="V1542" s="51"/>
      <c r="W1542" s="51"/>
      <c r="X1542" s="51"/>
      <c r="Y1542" s="51"/>
      <c r="Z1542" s="51"/>
      <c r="AA1542" s="51"/>
    </row>
    <row r="1543" spans="1:27" ht="11.65" customHeight="1">
      <c r="A1543" s="53">
        <v>1423</v>
      </c>
      <c r="C1543" s="101"/>
      <c r="H1543" s="59"/>
      <c r="I1543" s="7"/>
      <c r="J1543" s="7"/>
      <c r="K1543" s="7"/>
      <c r="L1543" s="7"/>
      <c r="M1543" s="7"/>
      <c r="O1543" s="51"/>
      <c r="P1543" s="51"/>
      <c r="Q1543" s="51"/>
      <c r="R1543" s="51"/>
      <c r="S1543" s="51"/>
      <c r="T1543" s="51"/>
      <c r="U1543" s="51"/>
      <c r="V1543" s="51"/>
      <c r="W1543" s="51"/>
      <c r="X1543" s="51"/>
      <c r="Y1543" s="51"/>
      <c r="Z1543" s="51"/>
      <c r="AA1543" s="51"/>
    </row>
    <row r="1544" spans="1:27" ht="11.65" customHeight="1">
      <c r="A1544" s="53">
        <v>1424</v>
      </c>
      <c r="C1544" s="101" t="s">
        <v>365</v>
      </c>
      <c r="D1544" s="3" t="s">
        <v>366</v>
      </c>
      <c r="H1544" s="59"/>
      <c r="I1544" s="7"/>
      <c r="J1544" s="7"/>
      <c r="K1544" s="7"/>
      <c r="L1544" s="7"/>
      <c r="M1544" s="7"/>
      <c r="O1544" s="51"/>
      <c r="P1544" s="51"/>
      <c r="Q1544" s="51"/>
      <c r="R1544" s="51"/>
      <c r="S1544" s="51"/>
      <c r="T1544" s="51"/>
      <c r="U1544" s="51"/>
      <c r="V1544" s="51"/>
      <c r="W1544" s="51"/>
      <c r="X1544" s="51"/>
      <c r="Y1544" s="51"/>
      <c r="Z1544" s="51"/>
      <c r="AA1544" s="51"/>
    </row>
    <row r="1545" spans="1:27" ht="11.65" customHeight="1">
      <c r="A1545" s="53">
        <v>1425</v>
      </c>
      <c r="C1545" s="101"/>
      <c r="F1545" s="101" t="s">
        <v>688</v>
      </c>
      <c r="G1545" s="3" t="s">
        <v>569</v>
      </c>
      <c r="H1545" s="59"/>
      <c r="I1545" s="7">
        <v>86369522.409999982</v>
      </c>
      <c r="J1545" s="7">
        <v>78008188.689999983</v>
      </c>
      <c r="K1545" s="103">
        <v>8361333.7200000016</v>
      </c>
      <c r="L1545" s="7">
        <v>3982622.4823911348</v>
      </c>
      <c r="M1545" s="7">
        <v>12343956.202391136</v>
      </c>
      <c r="O1545" s="51"/>
      <c r="P1545" s="51"/>
      <c r="Q1545" s="51"/>
      <c r="R1545" s="51"/>
      <c r="S1545" s="51"/>
      <c r="T1545" s="51"/>
      <c r="U1545" s="51"/>
      <c r="V1545" s="51"/>
      <c r="W1545" s="51"/>
      <c r="X1545" s="51"/>
      <c r="Y1545" s="51"/>
      <c r="Z1545" s="51"/>
      <c r="AA1545" s="51"/>
    </row>
    <row r="1546" spans="1:27" ht="11.65" customHeight="1">
      <c r="A1546" s="53">
        <v>1426</v>
      </c>
      <c r="C1546" s="101"/>
      <c r="F1546" s="101" t="s">
        <v>270</v>
      </c>
      <c r="G1546" s="3" t="s">
        <v>651</v>
      </c>
      <c r="H1546" s="59"/>
      <c r="I1546" s="7">
        <v>15930869</v>
      </c>
      <c r="J1546" s="7">
        <v>12295041.34928621</v>
      </c>
      <c r="K1546" s="103">
        <v>3635827.6507137893</v>
      </c>
      <c r="L1546" s="7">
        <v>-3.5200996748171747</v>
      </c>
      <c r="M1546" s="7">
        <v>3635824.1306141145</v>
      </c>
      <c r="O1546" s="51"/>
      <c r="P1546" s="51"/>
      <c r="Q1546" s="51"/>
      <c r="R1546" s="51"/>
      <c r="S1546" s="51"/>
      <c r="T1546" s="51"/>
      <c r="U1546" s="51"/>
      <c r="V1546" s="51"/>
      <c r="W1546" s="51"/>
      <c r="X1546" s="51"/>
      <c r="Y1546" s="51"/>
      <c r="Z1546" s="51"/>
      <c r="AA1546" s="51"/>
    </row>
    <row r="1547" spans="1:27" ht="11.65" customHeight="1">
      <c r="A1547" s="53">
        <v>1427</v>
      </c>
      <c r="C1547" s="101"/>
      <c r="F1547" s="101" t="s">
        <v>633</v>
      </c>
      <c r="G1547" s="3" t="s">
        <v>683</v>
      </c>
      <c r="H1547" s="59"/>
      <c r="I1547" s="7">
        <v>65000622.565000579</v>
      </c>
      <c r="J1547" s="7">
        <v>60737246.388538003</v>
      </c>
      <c r="K1547" s="103">
        <v>4263376.176462573</v>
      </c>
      <c r="L1547" s="7">
        <v>0</v>
      </c>
      <c r="M1547" s="7">
        <v>4263376.176462573</v>
      </c>
      <c r="O1547" s="51"/>
      <c r="P1547" s="51"/>
      <c r="Q1547" s="51"/>
      <c r="R1547" s="51"/>
      <c r="S1547" s="51"/>
      <c r="T1547" s="51"/>
      <c r="U1547" s="51"/>
      <c r="V1547" s="51"/>
      <c r="W1547" s="51"/>
      <c r="X1547" s="51"/>
      <c r="Y1547" s="51"/>
      <c r="Z1547" s="51"/>
      <c r="AA1547" s="51"/>
    </row>
    <row r="1548" spans="1:27" ht="11.65" customHeight="1">
      <c r="A1548" s="53">
        <v>1428</v>
      </c>
      <c r="C1548" s="101"/>
      <c r="F1548" s="101" t="s">
        <v>689</v>
      </c>
      <c r="G1548" s="3" t="s">
        <v>678</v>
      </c>
      <c r="H1548" s="59"/>
      <c r="I1548" s="7">
        <v>14636841.959999999</v>
      </c>
      <c r="J1548" s="7">
        <v>13722026.190168636</v>
      </c>
      <c r="K1548" s="103">
        <v>914815.76983136334</v>
      </c>
      <c r="L1548" s="7">
        <v>0</v>
      </c>
      <c r="M1548" s="7">
        <v>914815.76983136334</v>
      </c>
      <c r="O1548" s="51"/>
      <c r="P1548" s="51"/>
      <c r="Q1548" s="51"/>
      <c r="R1548" s="51"/>
      <c r="S1548" s="51"/>
      <c r="T1548" s="51"/>
      <c r="U1548" s="51"/>
      <c r="V1548" s="51"/>
      <c r="W1548" s="51"/>
      <c r="X1548" s="51"/>
      <c r="Y1548" s="51"/>
      <c r="Z1548" s="51"/>
      <c r="AA1548" s="51"/>
    </row>
    <row r="1549" spans="1:27" ht="11.65" customHeight="1">
      <c r="A1549" s="53">
        <v>1429</v>
      </c>
      <c r="C1549" s="101"/>
      <c r="F1549" s="101" t="s">
        <v>270</v>
      </c>
      <c r="G1549" s="3" t="s">
        <v>681</v>
      </c>
      <c r="H1549" s="59"/>
      <c r="I1549" s="7">
        <v>0</v>
      </c>
      <c r="J1549" s="7">
        <v>0</v>
      </c>
      <c r="K1549" s="103">
        <v>0</v>
      </c>
      <c r="L1549" s="7">
        <v>0</v>
      </c>
      <c r="M1549" s="7">
        <v>0</v>
      </c>
      <c r="O1549" s="51"/>
      <c r="P1549" s="51"/>
      <c r="Q1549" s="51"/>
      <c r="R1549" s="51"/>
      <c r="S1549" s="51"/>
      <c r="T1549" s="51"/>
      <c r="U1549" s="51"/>
      <c r="V1549" s="51"/>
      <c r="W1549" s="51"/>
      <c r="X1549" s="51"/>
      <c r="Y1549" s="51"/>
      <c r="Z1549" s="51"/>
      <c r="AA1549" s="51"/>
    </row>
    <row r="1550" spans="1:27" ht="11.65" customHeight="1">
      <c r="A1550" s="53">
        <v>1430</v>
      </c>
      <c r="C1550" s="101"/>
      <c r="F1550" s="101" t="s">
        <v>270</v>
      </c>
      <c r="G1550" s="3" t="s">
        <v>647</v>
      </c>
      <c r="H1550" s="59"/>
      <c r="I1550" s="7">
        <v>0</v>
      </c>
      <c r="J1550" s="7">
        <v>0</v>
      </c>
      <c r="K1550" s="103">
        <v>0</v>
      </c>
      <c r="L1550" s="7">
        <v>6219.3293605139143</v>
      </c>
      <c r="M1550" s="7">
        <v>6219.3293605139143</v>
      </c>
      <c r="O1550" s="51"/>
      <c r="P1550" s="51"/>
      <c r="Q1550" s="51"/>
      <c r="R1550" s="51"/>
      <c r="S1550" s="51"/>
      <c r="T1550" s="51"/>
      <c r="U1550" s="51"/>
      <c r="V1550" s="51"/>
      <c r="W1550" s="51"/>
      <c r="X1550" s="51"/>
      <c r="Y1550" s="51"/>
      <c r="Z1550" s="51"/>
      <c r="AA1550" s="51"/>
    </row>
    <row r="1551" spans="1:27" ht="11.65" customHeight="1">
      <c r="A1551" s="53">
        <v>1431</v>
      </c>
      <c r="C1551" s="101"/>
      <c r="F1551" s="101" t="s">
        <v>690</v>
      </c>
      <c r="G1551" s="3" t="s">
        <v>630</v>
      </c>
      <c r="H1551" s="59"/>
      <c r="I1551" s="7">
        <v>0</v>
      </c>
      <c r="J1551" s="7">
        <v>0</v>
      </c>
      <c r="K1551" s="103">
        <v>0</v>
      </c>
      <c r="L1551" s="7">
        <v>0</v>
      </c>
      <c r="M1551" s="7">
        <v>0</v>
      </c>
      <c r="O1551" s="51"/>
      <c r="P1551" s="51"/>
      <c r="Q1551" s="51"/>
      <c r="R1551" s="51"/>
      <c r="S1551" s="51"/>
      <c r="T1551" s="51"/>
      <c r="U1551" s="51"/>
      <c r="V1551" s="51"/>
      <c r="W1551" s="51"/>
      <c r="X1551" s="51"/>
      <c r="Y1551" s="51"/>
      <c r="Z1551" s="51"/>
      <c r="AA1551" s="51"/>
    </row>
    <row r="1552" spans="1:27" ht="11.65" customHeight="1">
      <c r="A1552" s="53">
        <v>1432</v>
      </c>
      <c r="C1552" s="101"/>
      <c r="F1552" s="101" t="s">
        <v>270</v>
      </c>
      <c r="G1552" s="3" t="s">
        <v>249</v>
      </c>
      <c r="H1552" s="59"/>
      <c r="I1552" s="7">
        <v>754.82000000029802</v>
      </c>
      <c r="J1552" s="7">
        <v>693.49584233868768</v>
      </c>
      <c r="K1552" s="103">
        <v>61.324157661610315</v>
      </c>
      <c r="L1552" s="7">
        <v>16.041577571144614</v>
      </c>
      <c r="M1552" s="7">
        <v>77.365735232754929</v>
      </c>
      <c r="O1552" s="51"/>
      <c r="P1552" s="51"/>
      <c r="Q1552" s="51"/>
      <c r="R1552" s="51"/>
      <c r="S1552" s="51"/>
      <c r="T1552" s="51"/>
      <c r="U1552" s="51"/>
      <c r="V1552" s="51"/>
      <c r="W1552" s="51"/>
      <c r="X1552" s="51"/>
      <c r="Y1552" s="51"/>
      <c r="Z1552" s="51"/>
      <c r="AA1552" s="51"/>
    </row>
    <row r="1553" spans="1:27" ht="11.65" customHeight="1">
      <c r="A1553" s="53">
        <v>1433</v>
      </c>
      <c r="C1553" s="101"/>
      <c r="F1553" s="101" t="s">
        <v>365</v>
      </c>
      <c r="G1553" s="3" t="s">
        <v>675</v>
      </c>
      <c r="H1553" s="59"/>
      <c r="I1553" s="7">
        <v>-134123.78999999998</v>
      </c>
      <c r="J1553" s="7">
        <v>-124873.07006230087</v>
      </c>
      <c r="K1553" s="103">
        <v>-9250.719937699103</v>
      </c>
      <c r="L1553" s="7">
        <v>0</v>
      </c>
      <c r="M1553" s="7">
        <v>-9250.719937699103</v>
      </c>
      <c r="O1553" s="51"/>
      <c r="P1553" s="51"/>
      <c r="Q1553" s="51"/>
      <c r="R1553" s="51"/>
      <c r="S1553" s="51"/>
      <c r="T1553" s="51"/>
      <c r="U1553" s="51"/>
      <c r="V1553" s="51"/>
      <c r="W1553" s="51"/>
      <c r="X1553" s="51"/>
      <c r="Y1553" s="51"/>
      <c r="Z1553" s="51"/>
      <c r="AA1553" s="51"/>
    </row>
    <row r="1554" spans="1:27" ht="11.65" customHeight="1">
      <c r="A1554" s="53">
        <v>1434</v>
      </c>
      <c r="C1554" s="101"/>
      <c r="F1554" s="101" t="s">
        <v>691</v>
      </c>
      <c r="G1554" s="3" t="s">
        <v>632</v>
      </c>
      <c r="H1554" s="59"/>
      <c r="I1554" s="7">
        <v>27975225.550000001</v>
      </c>
      <c r="J1554" s="7">
        <v>26045732.081637569</v>
      </c>
      <c r="K1554" s="103">
        <v>1929493.4683624306</v>
      </c>
      <c r="L1554" s="7">
        <v>-1634289.7853554031</v>
      </c>
      <c r="M1554" s="7">
        <v>295203.68300702749</v>
      </c>
      <c r="O1554" s="51"/>
      <c r="P1554" s="51"/>
      <c r="Q1554" s="51"/>
      <c r="R1554" s="51"/>
      <c r="S1554" s="51"/>
      <c r="T1554" s="51"/>
      <c r="U1554" s="51"/>
      <c r="V1554" s="51"/>
      <c r="W1554" s="51"/>
      <c r="X1554" s="51"/>
      <c r="Y1554" s="51"/>
      <c r="Z1554" s="51"/>
      <c r="AA1554" s="51"/>
    </row>
    <row r="1555" spans="1:27" ht="11.65" customHeight="1">
      <c r="A1555" s="53">
        <v>1435</v>
      </c>
      <c r="C1555" s="101"/>
      <c r="F1555" s="101" t="s">
        <v>689</v>
      </c>
      <c r="G1555" s="3" t="s">
        <v>664</v>
      </c>
      <c r="H1555" s="59"/>
      <c r="I1555" s="7">
        <v>1863634.4218636299</v>
      </c>
      <c r="J1555" s="7">
        <v>1741399.0603813052</v>
      </c>
      <c r="K1555" s="103">
        <v>122235.3614823247</v>
      </c>
      <c r="L1555" s="7">
        <v>0</v>
      </c>
      <c r="M1555" s="7">
        <v>122235.3614823247</v>
      </c>
      <c r="O1555" s="51"/>
      <c r="P1555" s="51"/>
      <c r="Q1555" s="51"/>
      <c r="R1555" s="51"/>
      <c r="S1555" s="51"/>
      <c r="T1555" s="51"/>
      <c r="U1555" s="51"/>
      <c r="V1555" s="51"/>
      <c r="W1555" s="51"/>
      <c r="X1555" s="51"/>
      <c r="Y1555" s="51"/>
      <c r="Z1555" s="51"/>
      <c r="AA1555" s="51"/>
    </row>
    <row r="1556" spans="1:27" ht="11.65" customHeight="1">
      <c r="A1556" s="53">
        <v>1436</v>
      </c>
      <c r="C1556" s="101"/>
      <c r="F1556" s="101" t="s">
        <v>270</v>
      </c>
      <c r="G1556" s="3" t="s">
        <v>639</v>
      </c>
      <c r="H1556" s="59"/>
      <c r="I1556" s="7">
        <v>0</v>
      </c>
      <c r="J1556" s="7">
        <v>0</v>
      </c>
      <c r="K1556" s="103">
        <v>0</v>
      </c>
      <c r="L1556" s="7">
        <v>433358.12690638751</v>
      </c>
      <c r="M1556" s="7">
        <v>433358.12690638751</v>
      </c>
      <c r="O1556" s="51"/>
      <c r="P1556" s="51"/>
      <c r="Q1556" s="51"/>
      <c r="R1556" s="51"/>
      <c r="S1556" s="51"/>
      <c r="T1556" s="51"/>
      <c r="U1556" s="51"/>
      <c r="V1556" s="51"/>
      <c r="W1556" s="51"/>
      <c r="X1556" s="51"/>
      <c r="Y1556" s="51"/>
      <c r="Z1556" s="51"/>
      <c r="AA1556" s="51"/>
    </row>
    <row r="1557" spans="1:27" ht="11.65" customHeight="1">
      <c r="A1557" s="53">
        <v>1437</v>
      </c>
      <c r="C1557" s="101"/>
      <c r="F1557" s="101" t="s">
        <v>638</v>
      </c>
      <c r="G1557" s="3" t="s">
        <v>686</v>
      </c>
      <c r="H1557" s="59"/>
      <c r="I1557" s="7">
        <v>2065354.9100000001</v>
      </c>
      <c r="J1557" s="7">
        <v>1822855.5607871932</v>
      </c>
      <c r="K1557" s="103">
        <v>242499.34921280688</v>
      </c>
      <c r="L1557" s="7">
        <v>0</v>
      </c>
      <c r="M1557" s="7">
        <v>242499.34921280688</v>
      </c>
      <c r="O1557" s="51"/>
      <c r="P1557" s="51"/>
      <c r="Q1557" s="51"/>
      <c r="R1557" s="51"/>
      <c r="S1557" s="51"/>
      <c r="T1557" s="51"/>
      <c r="U1557" s="51"/>
      <c r="V1557" s="51"/>
      <c r="W1557" s="51"/>
      <c r="X1557" s="51"/>
      <c r="Y1557" s="51"/>
      <c r="Z1557" s="51"/>
      <c r="AA1557" s="51"/>
    </row>
    <row r="1558" spans="1:27" ht="11.65" customHeight="1">
      <c r="A1558" s="53">
        <v>1438</v>
      </c>
      <c r="C1558" s="101"/>
      <c r="F1558" s="101" t="s">
        <v>270</v>
      </c>
      <c r="G1558" s="3" t="s">
        <v>634</v>
      </c>
      <c r="H1558" s="59"/>
      <c r="I1558" s="7">
        <v>14368.729999999985</v>
      </c>
      <c r="J1558" s="7">
        <v>11076.978947989288</v>
      </c>
      <c r="K1558" s="103">
        <v>3291.7510520106971</v>
      </c>
      <c r="L1558" s="7">
        <v>204396.53192285326</v>
      </c>
      <c r="M1558" s="7">
        <v>207688.28297486395</v>
      </c>
      <c r="O1558" s="51"/>
      <c r="P1558" s="51"/>
      <c r="Q1558" s="51"/>
      <c r="R1558" s="51"/>
      <c r="S1558" s="51"/>
      <c r="T1558" s="51"/>
      <c r="U1558" s="51"/>
      <c r="V1558" s="51"/>
      <c r="W1558" s="51"/>
      <c r="X1558" s="51"/>
      <c r="Y1558" s="51"/>
      <c r="Z1558" s="51"/>
      <c r="AA1558" s="51"/>
    </row>
    <row r="1559" spans="1:27" ht="11.65" customHeight="1">
      <c r="A1559" s="53">
        <v>1439</v>
      </c>
      <c r="C1559" s="101"/>
      <c r="F1559" s="101" t="s">
        <v>270</v>
      </c>
      <c r="G1559" s="3" t="s">
        <v>636</v>
      </c>
      <c r="H1559" s="59"/>
      <c r="I1559" s="7">
        <v>1137897.8399999996</v>
      </c>
      <c r="J1559" s="7">
        <v>1137897.8399999996</v>
      </c>
      <c r="K1559" s="103">
        <v>0</v>
      </c>
      <c r="L1559" s="7">
        <v>0</v>
      </c>
      <c r="M1559" s="7">
        <v>0</v>
      </c>
      <c r="O1559" s="51"/>
      <c r="P1559" s="51"/>
      <c r="Q1559" s="51"/>
      <c r="R1559" s="51"/>
      <c r="S1559" s="51"/>
      <c r="T1559" s="51"/>
      <c r="U1559" s="51"/>
      <c r="V1559" s="51"/>
      <c r="W1559" s="51"/>
      <c r="X1559" s="51"/>
      <c r="Y1559" s="51"/>
      <c r="Z1559" s="51"/>
      <c r="AA1559" s="51"/>
    </row>
    <row r="1560" spans="1:27" ht="11.65" customHeight="1">
      <c r="A1560" s="53">
        <v>1440</v>
      </c>
      <c r="C1560" s="101"/>
      <c r="F1560" s="101" t="s">
        <v>690</v>
      </c>
      <c r="G1560" s="3" t="s">
        <v>637</v>
      </c>
      <c r="H1560" s="59"/>
      <c r="I1560" s="7">
        <v>0</v>
      </c>
      <c r="J1560" s="7">
        <v>0</v>
      </c>
      <c r="K1560" s="103">
        <v>0</v>
      </c>
      <c r="L1560" s="7">
        <v>0</v>
      </c>
      <c r="M1560" s="7">
        <v>0</v>
      </c>
      <c r="O1560" s="51"/>
      <c r="P1560" s="51"/>
      <c r="Q1560" s="51"/>
      <c r="R1560" s="51"/>
      <c r="S1560" s="51"/>
      <c r="T1560" s="51"/>
      <c r="U1560" s="51"/>
      <c r="V1560" s="51"/>
      <c r="W1560" s="51"/>
      <c r="X1560" s="51"/>
      <c r="Y1560" s="51"/>
      <c r="Z1560" s="51"/>
      <c r="AA1560" s="51"/>
    </row>
    <row r="1561" spans="1:27" ht="11.65" customHeight="1">
      <c r="A1561" s="53">
        <v>1441</v>
      </c>
      <c r="C1561" s="101"/>
      <c r="F1561" s="101" t="s">
        <v>690</v>
      </c>
      <c r="G1561" s="3" t="s">
        <v>398</v>
      </c>
      <c r="H1561" s="59"/>
      <c r="I1561" s="7">
        <v>30595497.490000006</v>
      </c>
      <c r="J1561" s="7">
        <v>30595497.490000006</v>
      </c>
      <c r="K1561" s="103">
        <v>0</v>
      </c>
      <c r="L1561" s="7">
        <v>0</v>
      </c>
      <c r="M1561" s="7">
        <v>0</v>
      </c>
      <c r="O1561" s="51"/>
      <c r="P1561" s="51"/>
      <c r="Q1561" s="51"/>
      <c r="R1561" s="51"/>
      <c r="S1561" s="51"/>
      <c r="T1561" s="51"/>
      <c r="U1561" s="51"/>
      <c r="V1561" s="51"/>
      <c r="W1561" s="51"/>
      <c r="X1561" s="51"/>
      <c r="Y1561" s="51"/>
      <c r="Z1561" s="51"/>
      <c r="AA1561" s="51"/>
    </row>
    <row r="1562" spans="1:27" ht="11.65" customHeight="1">
      <c r="A1562" s="53">
        <v>1442</v>
      </c>
      <c r="C1562" s="101"/>
      <c r="F1562" s="101" t="s">
        <v>692</v>
      </c>
      <c r="G1562" s="3" t="s">
        <v>685</v>
      </c>
      <c r="H1562" s="59"/>
      <c r="I1562" s="7">
        <v>773708090.39999986</v>
      </c>
      <c r="J1562" s="7">
        <v>720276827.79688835</v>
      </c>
      <c r="K1562" s="103">
        <v>53431262.603111506</v>
      </c>
      <c r="L1562" s="7">
        <v>0</v>
      </c>
      <c r="M1562" s="7">
        <v>53431262.603111506</v>
      </c>
      <c r="O1562" s="51"/>
      <c r="P1562" s="51"/>
      <c r="Q1562" s="51"/>
      <c r="R1562" s="51"/>
      <c r="S1562" s="51"/>
      <c r="T1562" s="51"/>
      <c r="U1562" s="51"/>
      <c r="V1562" s="51"/>
      <c r="W1562" s="51"/>
      <c r="X1562" s="51"/>
      <c r="Y1562" s="51"/>
      <c r="Z1562" s="51"/>
      <c r="AA1562" s="51"/>
    </row>
    <row r="1563" spans="1:27" ht="11.65" customHeight="1">
      <c r="A1563" s="53">
        <v>1443</v>
      </c>
      <c r="C1563" s="101"/>
      <c r="H1563" s="59" t="s">
        <v>351</v>
      </c>
      <c r="I1563" s="106">
        <v>1019164556.306864</v>
      </c>
      <c r="J1563" s="106">
        <v>946269609.85241532</v>
      </c>
      <c r="K1563" s="106">
        <v>72894946.454448774</v>
      </c>
      <c r="L1563" s="106">
        <v>2992319.2067033825</v>
      </c>
      <c r="M1563" s="106">
        <v>75887265.661152154</v>
      </c>
      <c r="O1563" s="51"/>
      <c r="P1563" s="51"/>
      <c r="Q1563" s="51"/>
      <c r="R1563" s="51"/>
      <c r="S1563" s="51"/>
      <c r="T1563" s="51"/>
      <c r="U1563" s="51"/>
      <c r="V1563" s="51"/>
      <c r="W1563" s="51"/>
      <c r="X1563" s="51"/>
      <c r="Y1563" s="51"/>
      <c r="Z1563" s="51"/>
      <c r="AA1563" s="51"/>
    </row>
    <row r="1564" spans="1:27" ht="11.65" customHeight="1">
      <c r="A1564" s="53">
        <v>1444</v>
      </c>
      <c r="C1564" s="101"/>
      <c r="H1564" s="59"/>
      <c r="I1564" s="7"/>
      <c r="J1564" s="7"/>
      <c r="K1564" s="7"/>
      <c r="L1564" s="7"/>
      <c r="M1564" s="7"/>
      <c r="O1564" s="51"/>
      <c r="P1564" s="51"/>
      <c r="Q1564" s="51"/>
      <c r="R1564" s="51"/>
      <c r="S1564" s="51"/>
      <c r="T1564" s="51"/>
      <c r="U1564" s="51"/>
      <c r="V1564" s="51"/>
      <c r="W1564" s="51"/>
      <c r="X1564" s="51"/>
      <c r="Y1564" s="51"/>
      <c r="Z1564" s="51"/>
      <c r="AA1564" s="51"/>
    </row>
    <row r="1565" spans="1:27" ht="11.65" customHeight="1">
      <c r="A1565" s="53">
        <v>1445</v>
      </c>
      <c r="C1565" s="101" t="s">
        <v>367</v>
      </c>
      <c r="H1565" s="59" t="s">
        <v>351</v>
      </c>
      <c r="I1565" s="106">
        <v>1020139403.946864</v>
      </c>
      <c r="J1565" s="106">
        <v>947169444.67160392</v>
      </c>
      <c r="K1565" s="106">
        <v>72969959.27526018</v>
      </c>
      <c r="L1565" s="106">
        <v>2992319.2067033825</v>
      </c>
      <c r="M1565" s="106">
        <v>75962278.481963575</v>
      </c>
      <c r="O1565" s="51"/>
      <c r="P1565" s="51"/>
      <c r="Q1565" s="51"/>
      <c r="R1565" s="51"/>
      <c r="S1565" s="51"/>
      <c r="T1565" s="51"/>
      <c r="U1565" s="51"/>
      <c r="V1565" s="51"/>
      <c r="W1565" s="51"/>
      <c r="X1565" s="51"/>
      <c r="Y1565" s="51"/>
      <c r="Z1565" s="51"/>
      <c r="AA1565" s="51"/>
    </row>
    <row r="1566" spans="1:27" ht="11.65" customHeight="1">
      <c r="A1566" s="53">
        <v>1446</v>
      </c>
      <c r="C1566" s="101"/>
      <c r="H1566" s="59"/>
      <c r="I1566" s="7"/>
      <c r="J1566" s="7"/>
      <c r="K1566" s="7"/>
      <c r="L1566" s="7"/>
      <c r="M1566" s="7"/>
      <c r="O1566" s="51"/>
      <c r="P1566" s="51"/>
      <c r="Q1566" s="51"/>
      <c r="R1566" s="51"/>
      <c r="S1566" s="51"/>
      <c r="T1566" s="51"/>
      <c r="U1566" s="51"/>
      <c r="V1566" s="51"/>
      <c r="W1566" s="51"/>
      <c r="X1566" s="51"/>
      <c r="Y1566" s="51"/>
      <c r="Z1566" s="51"/>
      <c r="AA1566" s="51"/>
    </row>
    <row r="1567" spans="1:27" ht="11.65" customHeight="1">
      <c r="A1567" s="53">
        <v>1447</v>
      </c>
      <c r="C1567" s="101" t="s">
        <v>368</v>
      </c>
      <c r="D1567" s="3" t="s">
        <v>369</v>
      </c>
      <c r="H1567" s="59"/>
      <c r="I1567" s="7"/>
      <c r="J1567" s="7"/>
      <c r="K1567" s="7"/>
      <c r="L1567" s="7"/>
      <c r="M1567" s="7"/>
      <c r="O1567" s="51"/>
      <c r="P1567" s="51"/>
      <c r="Q1567" s="51"/>
      <c r="R1567" s="51"/>
      <c r="S1567" s="51"/>
      <c r="T1567" s="51"/>
      <c r="U1567" s="51"/>
      <c r="V1567" s="51"/>
      <c r="W1567" s="51"/>
      <c r="X1567" s="51"/>
      <c r="Y1567" s="51"/>
      <c r="Z1567" s="51"/>
      <c r="AA1567" s="51"/>
    </row>
    <row r="1568" spans="1:27" ht="11.65" customHeight="1">
      <c r="A1568" s="53">
        <v>1448</v>
      </c>
      <c r="C1568" s="101"/>
      <c r="F1568" s="101" t="s">
        <v>368</v>
      </c>
      <c r="G1568" s="3" t="s">
        <v>569</v>
      </c>
      <c r="H1568" s="59"/>
      <c r="I1568" s="7">
        <v>0</v>
      </c>
      <c r="J1568" s="7">
        <v>0</v>
      </c>
      <c r="K1568" s="103">
        <v>0</v>
      </c>
      <c r="L1568" s="7">
        <v>0</v>
      </c>
      <c r="M1568" s="7">
        <v>0</v>
      </c>
      <c r="O1568" s="51"/>
      <c r="P1568" s="51"/>
      <c r="Q1568" s="51"/>
      <c r="R1568" s="51"/>
      <c r="S1568" s="51"/>
      <c r="T1568" s="51"/>
      <c r="U1568" s="51"/>
      <c r="V1568" s="51"/>
      <c r="W1568" s="51"/>
      <c r="X1568" s="51"/>
      <c r="Y1568" s="51"/>
      <c r="Z1568" s="51"/>
      <c r="AA1568" s="51"/>
    </row>
    <row r="1569" spans="1:27" ht="11.65" customHeight="1">
      <c r="A1569" s="53">
        <v>1449</v>
      </c>
      <c r="C1569" s="101"/>
      <c r="F1569" s="101" t="s">
        <v>368</v>
      </c>
      <c r="G1569" s="3" t="s">
        <v>634</v>
      </c>
      <c r="H1569" s="59"/>
      <c r="I1569" s="7">
        <v>0</v>
      </c>
      <c r="J1569" s="7">
        <v>0</v>
      </c>
      <c r="K1569" s="103">
        <v>0</v>
      </c>
      <c r="L1569" s="7">
        <v>0</v>
      </c>
      <c r="M1569" s="7">
        <v>0</v>
      </c>
      <c r="O1569" s="51"/>
      <c r="P1569" s="51"/>
      <c r="Q1569" s="51"/>
      <c r="R1569" s="51"/>
      <c r="S1569" s="51"/>
      <c r="T1569" s="51"/>
      <c r="U1569" s="51"/>
      <c r="V1569" s="51"/>
      <c r="W1569" s="51"/>
      <c r="X1569" s="51"/>
      <c r="Y1569" s="51"/>
      <c r="Z1569" s="51"/>
      <c r="AA1569" s="51"/>
    </row>
    <row r="1570" spans="1:27" ht="11.65" customHeight="1">
      <c r="A1570" s="53">
        <v>1450</v>
      </c>
      <c r="C1570" s="101"/>
      <c r="F1570" s="101" t="s">
        <v>368</v>
      </c>
      <c r="G1570" s="3" t="s">
        <v>636</v>
      </c>
      <c r="H1570" s="59"/>
      <c r="I1570" s="7">
        <v>0</v>
      </c>
      <c r="J1570" s="7">
        <v>0</v>
      </c>
      <c r="K1570" s="103">
        <v>0</v>
      </c>
      <c r="L1570" s="7">
        <v>0</v>
      </c>
      <c r="M1570" s="7">
        <v>0</v>
      </c>
      <c r="O1570" s="51"/>
      <c r="P1570" s="51"/>
      <c r="Q1570" s="51"/>
      <c r="R1570" s="51"/>
      <c r="S1570" s="51"/>
      <c r="T1570" s="51"/>
      <c r="U1570" s="51"/>
      <c r="V1570" s="51"/>
      <c r="W1570" s="51"/>
      <c r="X1570" s="51"/>
      <c r="Y1570" s="51"/>
      <c r="Z1570" s="51"/>
      <c r="AA1570" s="51"/>
    </row>
    <row r="1571" spans="1:27" ht="11.65" customHeight="1">
      <c r="A1571" s="53">
        <v>1451</v>
      </c>
      <c r="C1571" s="101"/>
      <c r="F1571" s="101" t="s">
        <v>368</v>
      </c>
      <c r="G1571" s="3" t="s">
        <v>635</v>
      </c>
      <c r="H1571" s="59"/>
      <c r="I1571" s="7">
        <v>0</v>
      </c>
      <c r="J1571" s="7">
        <v>0</v>
      </c>
      <c r="K1571" s="103">
        <v>0</v>
      </c>
      <c r="L1571" s="7">
        <v>0</v>
      </c>
      <c r="M1571" s="7">
        <v>0</v>
      </c>
      <c r="O1571" s="51"/>
      <c r="P1571" s="51"/>
      <c r="Q1571" s="51"/>
      <c r="R1571" s="51"/>
      <c r="S1571" s="51"/>
      <c r="T1571" s="51"/>
      <c r="U1571" s="51"/>
      <c r="V1571" s="51"/>
      <c r="W1571" s="51"/>
      <c r="X1571" s="51"/>
      <c r="Y1571" s="51"/>
      <c r="Z1571" s="51"/>
      <c r="AA1571" s="51"/>
    </row>
    <row r="1572" spans="1:27" ht="11.65" customHeight="1">
      <c r="A1572" s="53">
        <v>1452</v>
      </c>
      <c r="C1572" s="101"/>
      <c r="F1572" s="101" t="s">
        <v>368</v>
      </c>
      <c r="G1572" s="3" t="s">
        <v>649</v>
      </c>
      <c r="H1572" s="59"/>
      <c r="I1572" s="7">
        <v>0</v>
      </c>
      <c r="J1572" s="7">
        <v>0</v>
      </c>
      <c r="K1572" s="103">
        <v>0</v>
      </c>
      <c r="L1572" s="7">
        <v>0</v>
      </c>
      <c r="M1572" s="7">
        <v>0</v>
      </c>
      <c r="O1572" s="51"/>
      <c r="P1572" s="51"/>
      <c r="Q1572" s="51"/>
      <c r="R1572" s="51"/>
      <c r="S1572" s="51"/>
      <c r="T1572" s="51"/>
      <c r="U1572" s="51"/>
      <c r="V1572" s="51"/>
      <c r="W1572" s="51"/>
      <c r="X1572" s="51"/>
      <c r="Y1572" s="51"/>
      <c r="Z1572" s="51"/>
      <c r="AA1572" s="51"/>
    </row>
    <row r="1573" spans="1:27" ht="11.65" customHeight="1">
      <c r="A1573" s="53">
        <v>1453</v>
      </c>
      <c r="C1573" s="101"/>
      <c r="H1573" s="59" t="s">
        <v>351</v>
      </c>
      <c r="I1573" s="106">
        <v>0</v>
      </c>
      <c r="J1573" s="106">
        <v>0</v>
      </c>
      <c r="K1573" s="106">
        <v>0</v>
      </c>
      <c r="L1573" s="106">
        <v>0</v>
      </c>
      <c r="M1573" s="106">
        <v>0</v>
      </c>
      <c r="O1573" s="51"/>
      <c r="P1573" s="51"/>
      <c r="Q1573" s="51"/>
      <c r="R1573" s="51"/>
      <c r="S1573" s="51"/>
      <c r="T1573" s="51"/>
      <c r="U1573" s="51"/>
      <c r="V1573" s="51"/>
      <c r="W1573" s="51"/>
      <c r="X1573" s="51"/>
      <c r="Y1573" s="51"/>
      <c r="Z1573" s="51"/>
      <c r="AA1573" s="51"/>
    </row>
    <row r="1574" spans="1:27" ht="11.65" customHeight="1">
      <c r="A1574" s="53">
        <v>1454</v>
      </c>
      <c r="C1574" s="101" t="s">
        <v>370</v>
      </c>
      <c r="D1574" s="3" t="s">
        <v>371</v>
      </c>
      <c r="H1574" s="59"/>
      <c r="I1574" s="7"/>
      <c r="J1574" s="7"/>
      <c r="K1574" s="103"/>
      <c r="L1574" s="7"/>
      <c r="M1574" s="7"/>
      <c r="O1574" s="51"/>
      <c r="P1574" s="51"/>
      <c r="Q1574" s="51"/>
      <c r="R1574" s="51"/>
      <c r="S1574" s="51"/>
      <c r="T1574" s="51"/>
      <c r="U1574" s="51"/>
      <c r="V1574" s="51"/>
      <c r="W1574" s="51"/>
      <c r="X1574" s="51"/>
      <c r="Y1574" s="51"/>
      <c r="Z1574" s="51"/>
      <c r="AA1574" s="51"/>
    </row>
    <row r="1575" spans="1:27" ht="11.65" customHeight="1">
      <c r="A1575" s="53">
        <v>1455</v>
      </c>
      <c r="C1575" s="101"/>
      <c r="F1575" s="101" t="s">
        <v>370</v>
      </c>
      <c r="G1575" s="3" t="s">
        <v>569</v>
      </c>
      <c r="H1575" s="59"/>
      <c r="I1575" s="7">
        <v>0</v>
      </c>
      <c r="J1575" s="7">
        <v>0</v>
      </c>
      <c r="K1575" s="103">
        <v>0</v>
      </c>
      <c r="L1575" s="7">
        <v>0</v>
      </c>
      <c r="M1575" s="7">
        <v>0</v>
      </c>
      <c r="O1575" s="51"/>
      <c r="P1575" s="51"/>
      <c r="Q1575" s="51"/>
      <c r="R1575" s="51"/>
      <c r="S1575" s="51"/>
      <c r="T1575" s="51"/>
      <c r="U1575" s="51"/>
      <c r="V1575" s="51"/>
      <c r="W1575" s="51"/>
      <c r="X1575" s="51"/>
      <c r="Y1575" s="51"/>
      <c r="Z1575" s="51"/>
      <c r="AA1575" s="51"/>
    </row>
    <row r="1576" spans="1:27" ht="11.65" customHeight="1">
      <c r="A1576" s="53">
        <v>1456</v>
      </c>
      <c r="C1576" s="101"/>
      <c r="F1576" s="101" t="s">
        <v>270</v>
      </c>
      <c r="G1576" s="3" t="s">
        <v>630</v>
      </c>
      <c r="H1576" s="59"/>
      <c r="I1576" s="7">
        <v>0</v>
      </c>
      <c r="J1576" s="7">
        <v>0</v>
      </c>
      <c r="K1576" s="103">
        <v>0</v>
      </c>
      <c r="L1576" s="7">
        <v>0</v>
      </c>
      <c r="M1576" s="7">
        <v>0</v>
      </c>
      <c r="O1576" s="51"/>
      <c r="P1576" s="51"/>
      <c r="Q1576" s="51"/>
      <c r="R1576" s="51"/>
      <c r="S1576" s="51"/>
      <c r="T1576" s="51"/>
      <c r="U1576" s="51"/>
      <c r="V1576" s="51"/>
      <c r="W1576" s="51"/>
      <c r="X1576" s="51"/>
      <c r="Y1576" s="51"/>
      <c r="Z1576" s="51"/>
      <c r="AA1576" s="51"/>
    </row>
    <row r="1577" spans="1:27" ht="11.65" customHeight="1">
      <c r="A1577" s="53">
        <v>1457</v>
      </c>
      <c r="C1577" s="101"/>
      <c r="F1577" s="101" t="s">
        <v>270</v>
      </c>
      <c r="G1577" s="3" t="s">
        <v>637</v>
      </c>
      <c r="H1577" s="59"/>
      <c r="I1577" s="7">
        <v>0</v>
      </c>
      <c r="J1577" s="7">
        <v>0</v>
      </c>
      <c r="K1577" s="103">
        <v>0</v>
      </c>
      <c r="L1577" s="7">
        <v>0</v>
      </c>
      <c r="M1577" s="7">
        <v>0</v>
      </c>
      <c r="O1577" s="51"/>
      <c r="P1577" s="51"/>
      <c r="Q1577" s="51"/>
      <c r="R1577" s="51"/>
      <c r="S1577" s="51"/>
      <c r="T1577" s="51"/>
      <c r="U1577" s="51"/>
      <c r="V1577" s="51"/>
      <c r="W1577" s="51"/>
      <c r="X1577" s="51"/>
      <c r="Y1577" s="51"/>
      <c r="Z1577" s="51"/>
      <c r="AA1577" s="51"/>
    </row>
    <row r="1578" spans="1:27" ht="11.65" customHeight="1">
      <c r="A1578" s="53">
        <v>1458</v>
      </c>
      <c r="C1578" s="101"/>
      <c r="F1578" s="101" t="s">
        <v>270</v>
      </c>
      <c r="G1578" s="3" t="s">
        <v>651</v>
      </c>
      <c r="H1578" s="59"/>
      <c r="I1578" s="7">
        <v>1874524</v>
      </c>
      <c r="J1578" s="7">
        <v>1446710.1631574137</v>
      </c>
      <c r="K1578" s="103">
        <v>427813.83684258623</v>
      </c>
      <c r="L1578" s="7">
        <v>0</v>
      </c>
      <c r="M1578" s="7">
        <v>427813.83684258623</v>
      </c>
      <c r="O1578" s="51"/>
      <c r="P1578" s="51"/>
      <c r="Q1578" s="51"/>
      <c r="R1578" s="51"/>
      <c r="S1578" s="51"/>
      <c r="T1578" s="51"/>
      <c r="U1578" s="51"/>
      <c r="V1578" s="51"/>
      <c r="W1578" s="51"/>
      <c r="X1578" s="51"/>
      <c r="Y1578" s="51"/>
      <c r="Z1578" s="51"/>
      <c r="AA1578" s="51"/>
    </row>
    <row r="1579" spans="1:27" ht="11.65" customHeight="1">
      <c r="A1579" s="53">
        <v>1459</v>
      </c>
      <c r="C1579" s="101"/>
      <c r="F1579" s="101" t="s">
        <v>650</v>
      </c>
      <c r="G1579" s="3" t="s">
        <v>678</v>
      </c>
      <c r="H1579" s="59"/>
      <c r="I1579" s="7">
        <v>65096.72</v>
      </c>
      <c r="J1579" s="7">
        <v>61028.1165278138</v>
      </c>
      <c r="K1579" s="103">
        <v>4068.6034721862034</v>
      </c>
      <c r="L1579" s="7">
        <v>0</v>
      </c>
      <c r="M1579" s="7">
        <v>4068.6034721862034</v>
      </c>
      <c r="O1579" s="51"/>
      <c r="P1579" s="51"/>
      <c r="Q1579" s="51"/>
      <c r="R1579" s="51"/>
      <c r="S1579" s="51"/>
      <c r="T1579" s="51"/>
      <c r="U1579" s="51"/>
      <c r="V1579" s="51"/>
      <c r="W1579" s="51"/>
      <c r="X1579" s="51"/>
      <c r="Y1579" s="51"/>
      <c r="Z1579" s="51"/>
      <c r="AA1579" s="51"/>
    </row>
    <row r="1580" spans="1:27" ht="11.65" customHeight="1">
      <c r="A1580" s="53">
        <v>1460</v>
      </c>
      <c r="C1580" s="101"/>
      <c r="F1580" s="101" t="s">
        <v>370</v>
      </c>
      <c r="G1580" s="3" t="s">
        <v>249</v>
      </c>
      <c r="H1580" s="59"/>
      <c r="I1580" s="7">
        <v>33558073.550000004</v>
      </c>
      <c r="J1580" s="7">
        <v>30831700.913875759</v>
      </c>
      <c r="K1580" s="103">
        <v>2726372.6361242454</v>
      </c>
      <c r="L1580" s="7">
        <v>0</v>
      </c>
      <c r="M1580" s="7">
        <v>2726372.6361242454</v>
      </c>
      <c r="O1580" s="51"/>
      <c r="P1580" s="51"/>
      <c r="Q1580" s="51"/>
      <c r="R1580" s="51"/>
      <c r="S1580" s="51"/>
      <c r="T1580" s="51"/>
      <c r="U1580" s="51"/>
      <c r="V1580" s="51"/>
      <c r="W1580" s="51"/>
      <c r="X1580" s="51"/>
      <c r="Y1580" s="51"/>
      <c r="Z1580" s="51"/>
      <c r="AA1580" s="51"/>
    </row>
    <row r="1581" spans="1:27" ht="11.65" customHeight="1">
      <c r="A1581" s="53">
        <v>1461</v>
      </c>
      <c r="C1581" s="101"/>
      <c r="F1581" s="101" t="s">
        <v>270</v>
      </c>
      <c r="G1581" s="3" t="s">
        <v>685</v>
      </c>
      <c r="H1581" s="59"/>
      <c r="I1581" s="7">
        <v>-16933.11</v>
      </c>
      <c r="J1581" s="7">
        <v>-15763.731705623342</v>
      </c>
      <c r="K1581" s="103">
        <v>-1169.3782943766587</v>
      </c>
      <c r="L1581" s="7">
        <v>0</v>
      </c>
      <c r="M1581" s="7">
        <v>-1169.3782943766587</v>
      </c>
      <c r="O1581" s="51"/>
      <c r="P1581" s="51"/>
      <c r="Q1581" s="51"/>
      <c r="R1581" s="51"/>
      <c r="S1581" s="51"/>
      <c r="T1581" s="51"/>
      <c r="U1581" s="51"/>
      <c r="V1581" s="51"/>
      <c r="W1581" s="51"/>
      <c r="X1581" s="51"/>
      <c r="Y1581" s="51"/>
      <c r="Z1581" s="51"/>
      <c r="AA1581" s="51"/>
    </row>
    <row r="1582" spans="1:27" ht="11.65" customHeight="1">
      <c r="A1582" s="53">
        <v>1462</v>
      </c>
      <c r="C1582" s="101"/>
      <c r="F1582" s="101" t="s">
        <v>693</v>
      </c>
      <c r="G1582" s="3" t="s">
        <v>632</v>
      </c>
      <c r="H1582" s="59"/>
      <c r="I1582" s="7">
        <v>0</v>
      </c>
      <c r="J1582" s="7">
        <v>0</v>
      </c>
      <c r="K1582" s="103">
        <v>0</v>
      </c>
      <c r="L1582" s="7">
        <v>0</v>
      </c>
      <c r="M1582" s="7">
        <v>0</v>
      </c>
      <c r="O1582" s="51"/>
      <c r="P1582" s="51"/>
      <c r="Q1582" s="51"/>
      <c r="R1582" s="51"/>
      <c r="S1582" s="51"/>
      <c r="T1582" s="51"/>
      <c r="U1582" s="51"/>
      <c r="V1582" s="51"/>
      <c r="W1582" s="51"/>
      <c r="X1582" s="51"/>
      <c r="Y1582" s="51"/>
      <c r="Z1582" s="51"/>
      <c r="AA1582" s="51"/>
    </row>
    <row r="1583" spans="1:27" ht="11.65" customHeight="1">
      <c r="A1583" s="53">
        <v>1463</v>
      </c>
      <c r="C1583" s="101"/>
      <c r="H1583" s="59" t="s">
        <v>351</v>
      </c>
      <c r="I1583" s="106">
        <v>35480761.160000004</v>
      </c>
      <c r="J1583" s="106">
        <v>32323675.461855363</v>
      </c>
      <c r="K1583" s="106">
        <v>3157085.6981446412</v>
      </c>
      <c r="L1583" s="106">
        <v>0</v>
      </c>
      <c r="M1583" s="106">
        <v>3157085.6981446412</v>
      </c>
      <c r="O1583" s="51"/>
      <c r="P1583" s="51"/>
      <c r="Q1583" s="51"/>
      <c r="R1583" s="51"/>
      <c r="S1583" s="51"/>
      <c r="T1583" s="51"/>
      <c r="U1583" s="51"/>
      <c r="V1583" s="51"/>
      <c r="W1583" s="51"/>
      <c r="X1583" s="51"/>
      <c r="Y1583" s="51"/>
      <c r="Z1583" s="51"/>
      <c r="AA1583" s="51"/>
    </row>
    <row r="1584" spans="1:27" ht="11.65" customHeight="1">
      <c r="A1584" s="53">
        <v>1464</v>
      </c>
      <c r="C1584" s="101"/>
      <c r="H1584" s="59"/>
      <c r="I1584" s="7"/>
      <c r="J1584" s="7"/>
      <c r="K1584" s="7"/>
      <c r="L1584" s="7"/>
      <c r="M1584" s="7"/>
      <c r="O1584" s="51"/>
      <c r="P1584" s="51"/>
      <c r="Q1584" s="51"/>
      <c r="R1584" s="51"/>
      <c r="S1584" s="51"/>
      <c r="T1584" s="51"/>
      <c r="U1584" s="51"/>
      <c r="V1584" s="51"/>
      <c r="W1584" s="51"/>
      <c r="X1584" s="51"/>
      <c r="Y1584" s="51"/>
      <c r="Z1584" s="51"/>
      <c r="AA1584" s="51"/>
    </row>
    <row r="1585" spans="1:27" ht="11.65" customHeight="1">
      <c r="A1585" s="53">
        <v>1465</v>
      </c>
      <c r="C1585" s="101" t="s">
        <v>372</v>
      </c>
      <c r="D1585" s="3" t="s">
        <v>373</v>
      </c>
      <c r="H1585" s="59"/>
      <c r="I1585" s="7"/>
      <c r="J1585" s="7"/>
      <c r="K1585" s="7"/>
      <c r="L1585" s="7"/>
      <c r="M1585" s="7"/>
      <c r="O1585" s="51"/>
      <c r="P1585" s="51"/>
      <c r="Q1585" s="51"/>
      <c r="R1585" s="51"/>
      <c r="S1585" s="51"/>
      <c r="T1585" s="51"/>
      <c r="U1585" s="51"/>
      <c r="V1585" s="51"/>
      <c r="W1585" s="51"/>
      <c r="X1585" s="51"/>
      <c r="Y1585" s="51"/>
      <c r="Z1585" s="51"/>
      <c r="AA1585" s="51"/>
    </row>
    <row r="1586" spans="1:27" ht="11.65" customHeight="1">
      <c r="A1586" s="53">
        <v>1466</v>
      </c>
      <c r="C1586" s="101"/>
      <c r="F1586" s="101" t="s">
        <v>484</v>
      </c>
      <c r="G1586" s="3" t="s">
        <v>569</v>
      </c>
      <c r="H1586" s="59"/>
      <c r="I1586" s="7">
        <v>-39736013.360000007</v>
      </c>
      <c r="J1586" s="7">
        <v>-39736013.360000007</v>
      </c>
      <c r="K1586" s="103">
        <v>0</v>
      </c>
      <c r="L1586" s="7">
        <v>3235106.1893343902</v>
      </c>
      <c r="M1586" s="7">
        <v>3235106.1893343902</v>
      </c>
      <c r="O1586" s="51"/>
      <c r="P1586" s="51"/>
      <c r="Q1586" s="51"/>
      <c r="R1586" s="51"/>
      <c r="S1586" s="51"/>
      <c r="T1586" s="51"/>
      <c r="U1586" s="51"/>
      <c r="V1586" s="51"/>
      <c r="W1586" s="51"/>
      <c r="X1586" s="51"/>
      <c r="Y1586" s="51"/>
      <c r="Z1586" s="51"/>
      <c r="AA1586" s="51"/>
    </row>
    <row r="1587" spans="1:27" ht="11.65" customHeight="1">
      <c r="A1587" s="53">
        <v>1467</v>
      </c>
      <c r="C1587" s="101"/>
      <c r="F1587" s="101" t="s">
        <v>638</v>
      </c>
      <c r="G1587" s="3" t="s">
        <v>686</v>
      </c>
      <c r="H1587" s="59"/>
      <c r="I1587" s="7">
        <v>0</v>
      </c>
      <c r="J1587" s="7">
        <v>0</v>
      </c>
      <c r="K1587" s="103">
        <v>0</v>
      </c>
      <c r="L1587" s="7">
        <v>0</v>
      </c>
      <c r="M1587" s="7">
        <v>0</v>
      </c>
      <c r="O1587" s="51"/>
      <c r="P1587" s="51"/>
      <c r="Q1587" s="51"/>
      <c r="R1587" s="51"/>
      <c r="S1587" s="51"/>
      <c r="T1587" s="51"/>
      <c r="U1587" s="51"/>
      <c r="V1587" s="51"/>
      <c r="W1587" s="51"/>
      <c r="X1587" s="51"/>
      <c r="Y1587" s="51"/>
      <c r="Z1587" s="51"/>
      <c r="AA1587" s="51"/>
    </row>
    <row r="1588" spans="1:27" ht="11.65" customHeight="1">
      <c r="A1588" s="53">
        <v>1468</v>
      </c>
      <c r="C1588" s="101"/>
      <c r="F1588" s="101" t="s">
        <v>638</v>
      </c>
      <c r="G1588" s="3" t="s">
        <v>647</v>
      </c>
      <c r="H1588" s="59"/>
      <c r="I1588" s="7">
        <v>0</v>
      </c>
      <c r="J1588" s="7">
        <v>0</v>
      </c>
      <c r="K1588" s="103">
        <v>0</v>
      </c>
      <c r="L1588" s="7">
        <v>0</v>
      </c>
      <c r="M1588" s="7">
        <v>0</v>
      </c>
      <c r="O1588" s="51"/>
      <c r="P1588" s="51"/>
      <c r="Q1588" s="51"/>
      <c r="R1588" s="51"/>
      <c r="S1588" s="51"/>
      <c r="T1588" s="51"/>
      <c r="U1588" s="51"/>
      <c r="V1588" s="51"/>
      <c r="W1588" s="51"/>
      <c r="X1588" s="51"/>
      <c r="Y1588" s="51"/>
      <c r="Z1588" s="51"/>
      <c r="AA1588" s="51"/>
    </row>
    <row r="1589" spans="1:27" ht="11.65" customHeight="1">
      <c r="A1589" s="53">
        <v>1469</v>
      </c>
      <c r="C1589" s="101"/>
      <c r="F1589" s="101" t="s">
        <v>694</v>
      </c>
      <c r="G1589" s="3" t="s">
        <v>678</v>
      </c>
      <c r="H1589" s="59"/>
      <c r="I1589" s="7">
        <v>42934368.640000001</v>
      </c>
      <c r="J1589" s="7">
        <v>40250932.03482502</v>
      </c>
      <c r="K1589" s="103">
        <v>2683436.6051749834</v>
      </c>
      <c r="L1589" s="7">
        <v>0</v>
      </c>
      <c r="M1589" s="7">
        <v>2683436.6051749834</v>
      </c>
      <c r="O1589" s="51"/>
      <c r="P1589" s="51"/>
      <c r="Q1589" s="51"/>
      <c r="R1589" s="51"/>
      <c r="S1589" s="51"/>
      <c r="T1589" s="51"/>
      <c r="U1589" s="51"/>
      <c r="V1589" s="51"/>
      <c r="W1589" s="51"/>
      <c r="X1589" s="51"/>
      <c r="Y1589" s="51"/>
      <c r="Z1589" s="51"/>
      <c r="AA1589" s="51"/>
    </row>
    <row r="1590" spans="1:27" ht="11.65" customHeight="1">
      <c r="A1590" s="53">
        <v>1470</v>
      </c>
      <c r="C1590" s="101"/>
      <c r="F1590" s="101" t="s">
        <v>633</v>
      </c>
      <c r="G1590" s="3" t="s">
        <v>664</v>
      </c>
      <c r="H1590" s="59"/>
      <c r="I1590" s="7">
        <v>1213594.3512135954</v>
      </c>
      <c r="J1590" s="7">
        <v>1133994.9713818163</v>
      </c>
      <c r="K1590" s="103">
        <v>79599.379831779108</v>
      </c>
      <c r="L1590" s="7">
        <v>0</v>
      </c>
      <c r="M1590" s="7">
        <v>79599.379831779108</v>
      </c>
      <c r="O1590" s="51"/>
      <c r="P1590" s="51"/>
      <c r="Q1590" s="51"/>
      <c r="R1590" s="51"/>
      <c r="S1590" s="51"/>
      <c r="T1590" s="51"/>
      <c r="U1590" s="51"/>
      <c r="V1590" s="51"/>
      <c r="W1590" s="51"/>
      <c r="X1590" s="51"/>
      <c r="Y1590" s="51"/>
      <c r="Z1590" s="51"/>
      <c r="AA1590" s="51"/>
    </row>
    <row r="1591" spans="1:27" ht="11.65" customHeight="1">
      <c r="A1591" s="53">
        <v>1471</v>
      </c>
      <c r="C1591" s="101"/>
      <c r="F1591" s="101" t="s">
        <v>270</v>
      </c>
      <c r="G1591" s="3" t="s">
        <v>651</v>
      </c>
      <c r="H1591" s="59"/>
      <c r="I1591" s="7">
        <v>2677354.4000000004</v>
      </c>
      <c r="J1591" s="7">
        <v>2066314.339455894</v>
      </c>
      <c r="K1591" s="103">
        <v>611040.06054410641</v>
      </c>
      <c r="L1591" s="7">
        <v>0</v>
      </c>
      <c r="M1591" s="7">
        <v>611040.06054410641</v>
      </c>
      <c r="O1591" s="51"/>
      <c r="P1591" s="51"/>
      <c r="Q1591" s="51"/>
      <c r="R1591" s="51"/>
      <c r="S1591" s="51"/>
      <c r="T1591" s="51"/>
      <c r="U1591" s="51"/>
      <c r="V1591" s="51"/>
      <c r="W1591" s="51"/>
      <c r="X1591" s="51"/>
      <c r="Y1591" s="51"/>
      <c r="Z1591" s="51"/>
      <c r="AA1591" s="51"/>
    </row>
    <row r="1592" spans="1:27" ht="11.65" customHeight="1">
      <c r="A1592" s="53">
        <v>1472</v>
      </c>
      <c r="C1592" s="101"/>
      <c r="F1592" s="101" t="s">
        <v>270</v>
      </c>
      <c r="G1592" s="3" t="s">
        <v>630</v>
      </c>
      <c r="H1592" s="59"/>
      <c r="I1592" s="7">
        <v>0</v>
      </c>
      <c r="J1592" s="7">
        <v>0</v>
      </c>
      <c r="K1592" s="103">
        <v>0</v>
      </c>
      <c r="L1592" s="7">
        <v>0</v>
      </c>
      <c r="M1592" s="7">
        <v>0</v>
      </c>
      <c r="O1592" s="51"/>
      <c r="P1592" s="51"/>
      <c r="Q1592" s="51"/>
      <c r="R1592" s="51"/>
      <c r="S1592" s="51"/>
      <c r="T1592" s="51"/>
      <c r="U1592" s="51"/>
      <c r="V1592" s="51"/>
      <c r="W1592" s="51"/>
      <c r="X1592" s="51"/>
      <c r="Y1592" s="51"/>
      <c r="Z1592" s="51"/>
      <c r="AA1592" s="51"/>
    </row>
    <row r="1593" spans="1:27" ht="11.65" customHeight="1">
      <c r="A1593" s="53">
        <v>1473</v>
      </c>
      <c r="C1593" s="101"/>
      <c r="F1593" s="101" t="s">
        <v>695</v>
      </c>
      <c r="G1593" s="3" t="s">
        <v>249</v>
      </c>
      <c r="H1593" s="59"/>
      <c r="I1593" s="7">
        <v>134208031.02000001</v>
      </c>
      <c r="J1593" s="7">
        <v>123304511.69920629</v>
      </c>
      <c r="K1593" s="103">
        <v>10903519.320793724</v>
      </c>
      <c r="L1593" s="7">
        <v>0</v>
      </c>
      <c r="M1593" s="7">
        <v>10903519.320793724</v>
      </c>
      <c r="O1593" s="51"/>
      <c r="P1593" s="51"/>
      <c r="Q1593" s="51"/>
      <c r="R1593" s="51"/>
      <c r="S1593" s="51"/>
      <c r="T1593" s="51"/>
      <c r="U1593" s="51"/>
      <c r="V1593" s="51"/>
      <c r="W1593" s="51"/>
      <c r="X1593" s="51"/>
      <c r="Y1593" s="51"/>
      <c r="Z1593" s="51"/>
      <c r="AA1593" s="51"/>
    </row>
    <row r="1594" spans="1:27" ht="11.65" customHeight="1">
      <c r="A1594" s="53">
        <v>1474</v>
      </c>
      <c r="C1594" s="101"/>
      <c r="F1594" s="101" t="s">
        <v>696</v>
      </c>
      <c r="G1594" s="3" t="s">
        <v>675</v>
      </c>
      <c r="H1594" s="59"/>
      <c r="I1594" s="7">
        <v>66701098.759999998</v>
      </c>
      <c r="J1594" s="7">
        <v>62100623.451588497</v>
      </c>
      <c r="K1594" s="103">
        <v>4600475.3084114976</v>
      </c>
      <c r="L1594" s="7">
        <v>0</v>
      </c>
      <c r="M1594" s="7">
        <v>4600475.3084114976</v>
      </c>
      <c r="O1594" s="51"/>
      <c r="P1594" s="51"/>
      <c r="Q1594" s="51"/>
      <c r="R1594" s="51"/>
      <c r="S1594" s="51"/>
      <c r="T1594" s="51"/>
      <c r="U1594" s="51"/>
      <c r="V1594" s="51"/>
      <c r="W1594" s="51"/>
      <c r="X1594" s="51"/>
      <c r="Y1594" s="51"/>
      <c r="Z1594" s="51"/>
      <c r="AA1594" s="51"/>
    </row>
    <row r="1595" spans="1:27" ht="11.65" customHeight="1">
      <c r="A1595" s="53">
        <v>1475</v>
      </c>
      <c r="C1595" s="101"/>
      <c r="F1595" s="101" t="s">
        <v>697</v>
      </c>
      <c r="G1595" s="3" t="s">
        <v>632</v>
      </c>
      <c r="H1595" s="59"/>
      <c r="I1595" s="7">
        <v>47558012.740000002</v>
      </c>
      <c r="J1595" s="7">
        <v>44277864.925423138</v>
      </c>
      <c r="K1595" s="103">
        <v>3280147.814576861</v>
      </c>
      <c r="L1595" s="7">
        <v>-712650.6493211505</v>
      </c>
      <c r="M1595" s="7">
        <v>2567497.1652557105</v>
      </c>
      <c r="O1595" s="51"/>
      <c r="P1595" s="51"/>
      <c r="Q1595" s="51"/>
      <c r="R1595" s="51"/>
      <c r="S1595" s="51"/>
      <c r="T1595" s="51"/>
      <c r="U1595" s="51"/>
      <c r="V1595" s="51"/>
      <c r="W1595" s="51"/>
      <c r="X1595" s="51"/>
      <c r="Y1595" s="51"/>
      <c r="Z1595" s="51"/>
      <c r="AA1595" s="51"/>
    </row>
    <row r="1596" spans="1:27" ht="11.65" customHeight="1">
      <c r="A1596" s="53">
        <v>1476</v>
      </c>
      <c r="C1596" s="101"/>
      <c r="F1596" s="101" t="s">
        <v>684</v>
      </c>
      <c r="G1596" s="3" t="s">
        <v>684</v>
      </c>
      <c r="H1596" s="59"/>
      <c r="I1596" s="7">
        <v>894170234</v>
      </c>
      <c r="J1596" s="7">
        <v>833237869.24394095</v>
      </c>
      <c r="K1596" s="103">
        <v>60932364.756059006</v>
      </c>
      <c r="L1596" s="7">
        <v>0</v>
      </c>
      <c r="M1596" s="7">
        <v>60932364.756059006</v>
      </c>
      <c r="O1596" s="51"/>
      <c r="P1596" s="51"/>
      <c r="Q1596" s="51"/>
      <c r="R1596" s="51"/>
      <c r="S1596" s="51"/>
      <c r="T1596" s="51"/>
      <c r="U1596" s="51"/>
      <c r="V1596" s="51"/>
      <c r="W1596" s="51"/>
      <c r="X1596" s="51"/>
      <c r="Y1596" s="51"/>
      <c r="Z1596" s="51"/>
      <c r="AA1596" s="51"/>
    </row>
    <row r="1597" spans="1:27" ht="11.65" customHeight="1">
      <c r="A1597" s="53">
        <v>1477</v>
      </c>
      <c r="C1597" s="101"/>
      <c r="F1597" s="101" t="s">
        <v>695</v>
      </c>
      <c r="G1597" s="3" t="s">
        <v>634</v>
      </c>
      <c r="H1597" s="59"/>
      <c r="I1597" s="7">
        <v>-157324.13</v>
      </c>
      <c r="J1597" s="7">
        <v>-121282.54035121627</v>
      </c>
      <c r="K1597" s="103">
        <v>-36041.589648783724</v>
      </c>
      <c r="L1597" s="7">
        <v>6054572.0557757914</v>
      </c>
      <c r="M1597" s="7">
        <v>6018530.4661270073</v>
      </c>
      <c r="O1597" s="51"/>
      <c r="P1597" s="51"/>
      <c r="Q1597" s="51"/>
      <c r="R1597" s="51"/>
      <c r="S1597" s="51"/>
      <c r="T1597" s="51"/>
      <c r="U1597" s="51"/>
      <c r="V1597" s="51"/>
      <c r="W1597" s="51"/>
      <c r="X1597" s="51"/>
      <c r="Y1597" s="51"/>
      <c r="Z1597" s="51"/>
      <c r="AA1597" s="51"/>
    </row>
    <row r="1598" spans="1:27" ht="11.65" customHeight="1">
      <c r="A1598" s="53">
        <v>1478</v>
      </c>
      <c r="C1598" s="101"/>
      <c r="F1598" s="101" t="s">
        <v>695</v>
      </c>
      <c r="G1598" s="3" t="s">
        <v>636</v>
      </c>
      <c r="H1598" s="59"/>
      <c r="I1598" s="7">
        <v>247397.75000000009</v>
      </c>
      <c r="J1598" s="7">
        <v>247397.75000000009</v>
      </c>
      <c r="K1598" s="103">
        <v>0</v>
      </c>
      <c r="L1598" s="7">
        <v>0</v>
      </c>
      <c r="M1598" s="7">
        <v>0</v>
      </c>
      <c r="O1598" s="51"/>
      <c r="P1598" s="51"/>
      <c r="Q1598" s="51"/>
      <c r="R1598" s="51"/>
      <c r="S1598" s="51"/>
      <c r="T1598" s="51"/>
      <c r="U1598" s="51"/>
      <c r="V1598" s="51"/>
      <c r="W1598" s="51"/>
      <c r="X1598" s="51"/>
      <c r="Y1598" s="51"/>
      <c r="Z1598" s="51"/>
      <c r="AA1598" s="51"/>
    </row>
    <row r="1599" spans="1:27" ht="11.65" customHeight="1">
      <c r="A1599" s="53">
        <v>1479</v>
      </c>
      <c r="C1599" s="101"/>
      <c r="F1599" s="101" t="s">
        <v>270</v>
      </c>
      <c r="G1599" s="3" t="s">
        <v>639</v>
      </c>
      <c r="H1599" s="59"/>
      <c r="I1599" s="7">
        <v>0</v>
      </c>
      <c r="J1599" s="7">
        <v>0</v>
      </c>
      <c r="K1599" s="103">
        <v>0</v>
      </c>
      <c r="L1599" s="7">
        <v>522215.22467996512</v>
      </c>
      <c r="M1599" s="7">
        <v>522215.22467996512</v>
      </c>
      <c r="O1599" s="51"/>
      <c r="P1599" s="51"/>
      <c r="Q1599" s="51"/>
      <c r="R1599" s="51"/>
      <c r="S1599" s="51"/>
      <c r="T1599" s="51"/>
      <c r="U1599" s="51"/>
      <c r="V1599" s="51"/>
      <c r="W1599" s="51"/>
      <c r="X1599" s="51"/>
      <c r="Y1599" s="51"/>
      <c r="Z1599" s="51"/>
      <c r="AA1599" s="51"/>
    </row>
    <row r="1600" spans="1:27" ht="11.65" customHeight="1">
      <c r="A1600" s="53">
        <v>1480</v>
      </c>
      <c r="C1600" s="101"/>
      <c r="F1600" s="101" t="s">
        <v>270</v>
      </c>
      <c r="G1600" s="3" t="s">
        <v>398</v>
      </c>
      <c r="H1600" s="59"/>
      <c r="I1600" s="7">
        <v>12498214.210000001</v>
      </c>
      <c r="J1600" s="7">
        <v>12498214.210000001</v>
      </c>
      <c r="K1600" s="103">
        <v>0</v>
      </c>
      <c r="L1600" s="7">
        <v>0</v>
      </c>
      <c r="M1600" s="7">
        <v>0</v>
      </c>
      <c r="O1600" s="51"/>
      <c r="P1600" s="51"/>
      <c r="Q1600" s="51"/>
      <c r="R1600" s="51"/>
      <c r="S1600" s="51"/>
      <c r="T1600" s="51"/>
      <c r="U1600" s="51"/>
      <c r="V1600" s="51"/>
      <c r="W1600" s="51"/>
      <c r="X1600" s="51"/>
      <c r="Y1600" s="51"/>
      <c r="Z1600" s="51"/>
      <c r="AA1600" s="51"/>
    </row>
    <row r="1601" spans="1:27" ht="11.65" customHeight="1">
      <c r="A1601" s="53">
        <v>1481</v>
      </c>
      <c r="C1601" s="101"/>
      <c r="F1601" s="101" t="s">
        <v>270</v>
      </c>
      <c r="G1601" s="3" t="s">
        <v>681</v>
      </c>
      <c r="H1601" s="59"/>
      <c r="I1601" s="7">
        <v>0</v>
      </c>
      <c r="J1601" s="7">
        <v>0</v>
      </c>
      <c r="K1601" s="103">
        <v>0</v>
      </c>
      <c r="L1601" s="7">
        <v>0</v>
      </c>
      <c r="M1601" s="7">
        <v>0</v>
      </c>
      <c r="O1601" s="51"/>
      <c r="P1601" s="51"/>
      <c r="Q1601" s="51"/>
      <c r="R1601" s="51"/>
      <c r="S1601" s="51"/>
      <c r="T1601" s="51"/>
      <c r="U1601" s="51"/>
      <c r="V1601" s="51"/>
      <c r="W1601" s="51"/>
      <c r="X1601" s="51"/>
      <c r="Y1601" s="51"/>
      <c r="Z1601" s="51"/>
      <c r="AA1601" s="51"/>
    </row>
    <row r="1602" spans="1:27" ht="11.65" customHeight="1">
      <c r="A1602" s="53">
        <v>1482</v>
      </c>
      <c r="C1602" s="101"/>
      <c r="H1602" s="59" t="s">
        <v>351</v>
      </c>
      <c r="I1602" s="106">
        <v>1162314968.3812134</v>
      </c>
      <c r="J1602" s="106">
        <v>1079260426.7254703</v>
      </c>
      <c r="K1602" s="106">
        <v>83054541.655743182</v>
      </c>
      <c r="L1602" s="106">
        <v>9099242.8204689957</v>
      </c>
      <c r="M1602" s="106">
        <v>92153784.476212159</v>
      </c>
      <c r="O1602" s="51"/>
      <c r="P1602" s="51"/>
      <c r="Q1602" s="51"/>
      <c r="R1602" s="51"/>
      <c r="S1602" s="51"/>
      <c r="T1602" s="51"/>
      <c r="U1602" s="51"/>
      <c r="V1602" s="51"/>
      <c r="W1602" s="51"/>
      <c r="X1602" s="51"/>
      <c r="Y1602" s="51"/>
      <c r="Z1602" s="51"/>
      <c r="AA1602" s="51"/>
    </row>
    <row r="1603" spans="1:27" ht="11.65" customHeight="1">
      <c r="A1603" s="53">
        <v>1483</v>
      </c>
      <c r="C1603" s="101"/>
      <c r="H1603" s="59"/>
      <c r="I1603" s="7"/>
      <c r="J1603" s="7"/>
      <c r="K1603" s="7"/>
      <c r="L1603" s="7"/>
      <c r="M1603" s="7"/>
      <c r="O1603" s="51"/>
      <c r="P1603" s="51"/>
      <c r="Q1603" s="51"/>
      <c r="R1603" s="51"/>
      <c r="S1603" s="51"/>
      <c r="T1603" s="51"/>
      <c r="U1603" s="51"/>
      <c r="V1603" s="51"/>
      <c r="W1603" s="51"/>
      <c r="X1603" s="51"/>
      <c r="Y1603" s="51"/>
      <c r="Z1603" s="51"/>
      <c r="AA1603" s="51"/>
    </row>
    <row r="1604" spans="1:27" ht="11.65" customHeight="1">
      <c r="A1604" s="53">
        <v>1484</v>
      </c>
      <c r="C1604" s="101" t="s">
        <v>374</v>
      </c>
      <c r="H1604" s="59" t="s">
        <v>351</v>
      </c>
      <c r="I1604" s="106">
        <v>1197795729.5412135</v>
      </c>
      <c r="J1604" s="106">
        <v>1111584102.1873257</v>
      </c>
      <c r="K1604" s="106">
        <v>86211627.353887811</v>
      </c>
      <c r="L1604" s="106">
        <v>9099242.8204689957</v>
      </c>
      <c r="M1604" s="106">
        <v>95310870.174356803</v>
      </c>
      <c r="O1604" s="51"/>
      <c r="P1604" s="51"/>
      <c r="Q1604" s="51"/>
      <c r="R1604" s="51"/>
      <c r="S1604" s="51"/>
      <c r="T1604" s="51"/>
      <c r="U1604" s="51"/>
      <c r="V1604" s="51"/>
      <c r="W1604" s="51"/>
      <c r="X1604" s="51"/>
      <c r="Y1604" s="51"/>
      <c r="Z1604" s="51"/>
      <c r="AA1604" s="51"/>
    </row>
    <row r="1605" spans="1:27" ht="11.65" customHeight="1">
      <c r="A1605" s="53">
        <v>1485</v>
      </c>
      <c r="C1605" s="101"/>
      <c r="H1605" s="59"/>
      <c r="I1605" s="7"/>
      <c r="J1605" s="7"/>
      <c r="K1605" s="7"/>
      <c r="L1605" s="7"/>
      <c r="M1605" s="7"/>
      <c r="O1605" s="51"/>
      <c r="P1605" s="51"/>
      <c r="Q1605" s="51"/>
      <c r="R1605" s="51"/>
      <c r="S1605" s="51"/>
      <c r="T1605" s="51"/>
      <c r="U1605" s="51"/>
      <c r="V1605" s="51"/>
      <c r="W1605" s="51"/>
      <c r="X1605" s="51"/>
      <c r="Y1605" s="51"/>
      <c r="Z1605" s="51"/>
      <c r="AA1605" s="51"/>
    </row>
    <row r="1606" spans="1:27" ht="11.65" customHeight="1" thickBot="1">
      <c r="A1606" s="53">
        <v>1486</v>
      </c>
      <c r="C1606" s="101" t="s">
        <v>375</v>
      </c>
      <c r="H1606" s="59" t="s">
        <v>351</v>
      </c>
      <c r="I1606" s="133">
        <v>-177656325.5943495</v>
      </c>
      <c r="J1606" s="133">
        <v>-164414657.5157218</v>
      </c>
      <c r="K1606" s="133">
        <v>-13241668.078627631</v>
      </c>
      <c r="L1606" s="133">
        <v>-6106923.6137656132</v>
      </c>
      <c r="M1606" s="133">
        <v>-19348591.692393228</v>
      </c>
      <c r="N1606" s="134"/>
      <c r="O1606" s="51"/>
      <c r="P1606" s="51"/>
      <c r="Q1606" s="51"/>
      <c r="R1606" s="51"/>
      <c r="S1606" s="51"/>
      <c r="T1606" s="51"/>
      <c r="U1606" s="51"/>
      <c r="V1606" s="51"/>
      <c r="W1606" s="51"/>
      <c r="X1606" s="51"/>
      <c r="Y1606" s="51"/>
      <c r="Z1606" s="51"/>
      <c r="AA1606" s="51"/>
    </row>
    <row r="1607" spans="1:27" ht="11.65" customHeight="1" thickTop="1">
      <c r="A1607" s="53">
        <v>1487</v>
      </c>
      <c r="C1607" s="101"/>
      <c r="H1607" s="59"/>
      <c r="I1607" s="7"/>
      <c r="J1607" s="7"/>
      <c r="K1607" s="7"/>
      <c r="L1607" s="7"/>
      <c r="M1607" s="7"/>
      <c r="O1607" s="51"/>
      <c r="P1607" s="51"/>
      <c r="Q1607" s="51"/>
      <c r="R1607" s="51"/>
      <c r="S1607" s="51"/>
      <c r="T1607" s="51"/>
      <c r="U1607" s="51"/>
      <c r="V1607" s="51"/>
      <c r="W1607" s="51"/>
      <c r="X1607" s="51"/>
      <c r="Y1607" s="51"/>
      <c r="Z1607" s="51"/>
      <c r="AA1607" s="51"/>
    </row>
    <row r="1608" spans="1:27" ht="11.65" customHeight="1">
      <c r="A1608" s="53">
        <v>1488</v>
      </c>
      <c r="C1608" s="101"/>
      <c r="D1608" s="57"/>
      <c r="H1608" s="59"/>
      <c r="I1608" s="7"/>
      <c r="J1608" s="7"/>
      <c r="K1608" s="7"/>
      <c r="L1608" s="7"/>
      <c r="M1608" s="7"/>
      <c r="O1608" s="51"/>
      <c r="P1608" s="51"/>
      <c r="Q1608" s="51"/>
      <c r="R1608" s="51"/>
      <c r="S1608" s="51"/>
      <c r="T1608" s="51"/>
      <c r="U1608" s="51"/>
      <c r="V1608" s="51"/>
      <c r="W1608" s="51"/>
      <c r="X1608" s="51"/>
      <c r="Y1608" s="51"/>
      <c r="Z1608" s="51"/>
      <c r="AA1608" s="51"/>
    </row>
    <row r="1609" spans="1:27" ht="11.65" customHeight="1">
      <c r="A1609" s="53">
        <v>1489</v>
      </c>
      <c r="C1609" s="101">
        <v>40911</v>
      </c>
      <c r="D1609" s="3" t="s">
        <v>376</v>
      </c>
      <c r="H1609" s="59"/>
      <c r="I1609" s="7"/>
      <c r="J1609" s="7"/>
      <c r="K1609" s="7"/>
      <c r="L1609" s="7"/>
      <c r="M1609" s="7"/>
      <c r="O1609" s="51"/>
      <c r="P1609" s="51"/>
      <c r="Q1609" s="51"/>
      <c r="R1609" s="51"/>
      <c r="S1609" s="51"/>
      <c r="T1609" s="51"/>
      <c r="U1609" s="51"/>
      <c r="V1609" s="51"/>
      <c r="W1609" s="51"/>
      <c r="X1609" s="51"/>
      <c r="Y1609" s="51"/>
      <c r="Z1609" s="51"/>
      <c r="AA1609" s="51"/>
    </row>
    <row r="1610" spans="1:27" ht="11.65" customHeight="1">
      <c r="A1610" s="53">
        <v>1490</v>
      </c>
      <c r="C1610" s="101"/>
      <c r="F1610" s="101" t="s">
        <v>682</v>
      </c>
      <c r="G1610" s="3" t="s">
        <v>682</v>
      </c>
      <c r="H1610" s="59"/>
      <c r="I1610" s="7">
        <v>85595261.699476406</v>
      </c>
      <c r="J1610" s="7">
        <v>85595261.699476406</v>
      </c>
      <c r="K1610" s="103">
        <v>0</v>
      </c>
      <c r="L1610" s="7">
        <v>0</v>
      </c>
      <c r="M1610" s="7">
        <v>0</v>
      </c>
      <c r="O1610" s="51"/>
      <c r="P1610" s="51"/>
      <c r="Q1610" s="51"/>
      <c r="R1610" s="51"/>
      <c r="S1610" s="51"/>
      <c r="T1610" s="51"/>
      <c r="U1610" s="51"/>
      <c r="V1610" s="51"/>
      <c r="W1610" s="51"/>
      <c r="X1610" s="51"/>
      <c r="Y1610" s="51"/>
      <c r="Z1610" s="51"/>
      <c r="AA1610" s="51"/>
    </row>
    <row r="1611" spans="1:27" ht="11.65" customHeight="1">
      <c r="A1611" s="53">
        <v>1491</v>
      </c>
      <c r="C1611" s="101"/>
      <c r="E1611" s="3" t="s">
        <v>377</v>
      </c>
      <c r="F1611" s="101" t="s">
        <v>682</v>
      </c>
      <c r="G1611" s="3" t="s">
        <v>682</v>
      </c>
      <c r="H1611" s="59"/>
      <c r="I1611" s="7">
        <v>0</v>
      </c>
      <c r="J1611" s="7">
        <v>0</v>
      </c>
      <c r="K1611" s="103">
        <v>0</v>
      </c>
      <c r="L1611" s="7">
        <v>0</v>
      </c>
      <c r="M1611" s="7">
        <v>0</v>
      </c>
      <c r="O1611" s="51"/>
      <c r="P1611" s="51"/>
      <c r="Q1611" s="51"/>
      <c r="R1611" s="51"/>
      <c r="S1611" s="51"/>
      <c r="T1611" s="51"/>
      <c r="U1611" s="51"/>
      <c r="V1611" s="51"/>
      <c r="W1611" s="51"/>
      <c r="X1611" s="51"/>
      <c r="Y1611" s="51"/>
      <c r="Z1611" s="51"/>
      <c r="AA1611" s="51"/>
    </row>
    <row r="1612" spans="1:27" ht="11.65" customHeight="1">
      <c r="A1612" s="53">
        <v>1492</v>
      </c>
      <c r="C1612" s="101"/>
      <c r="F1612" s="101"/>
      <c r="G1612" s="3" t="s">
        <v>636</v>
      </c>
      <c r="H1612" s="59"/>
      <c r="I1612" s="7">
        <v>0</v>
      </c>
      <c r="J1612" s="7">
        <v>0</v>
      </c>
      <c r="K1612" s="103">
        <v>0</v>
      </c>
      <c r="L1612" s="7">
        <v>0</v>
      </c>
      <c r="M1612" s="7">
        <v>0</v>
      </c>
      <c r="O1612" s="51"/>
      <c r="P1612" s="51"/>
      <c r="Q1612" s="51"/>
      <c r="R1612" s="51"/>
      <c r="S1612" s="51"/>
      <c r="T1612" s="51"/>
      <c r="U1612" s="51"/>
      <c r="V1612" s="51"/>
      <c r="W1612" s="51"/>
      <c r="X1612" s="51"/>
      <c r="Y1612" s="51"/>
      <c r="Z1612" s="51"/>
      <c r="AA1612" s="51"/>
    </row>
    <row r="1613" spans="1:27" ht="11.65" customHeight="1">
      <c r="A1613" s="53">
        <v>1493</v>
      </c>
      <c r="C1613" s="101"/>
      <c r="F1613" s="101" t="s">
        <v>682</v>
      </c>
      <c r="G1613" s="3" t="s">
        <v>682</v>
      </c>
      <c r="H1613" s="59"/>
      <c r="I1613" s="7">
        <v>0</v>
      </c>
      <c r="J1613" s="7">
        <v>0</v>
      </c>
      <c r="K1613" s="103">
        <v>0</v>
      </c>
      <c r="L1613" s="7">
        <v>0</v>
      </c>
      <c r="M1613" s="7">
        <v>0</v>
      </c>
      <c r="O1613" s="51"/>
      <c r="P1613" s="51"/>
      <c r="Q1613" s="51"/>
      <c r="R1613" s="51"/>
      <c r="S1613" s="51"/>
      <c r="T1613" s="51"/>
      <c r="U1613" s="51"/>
      <c r="V1613" s="51"/>
      <c r="W1613" s="51"/>
      <c r="X1613" s="51"/>
      <c r="Y1613" s="51"/>
      <c r="Z1613" s="51"/>
      <c r="AA1613" s="51"/>
    </row>
    <row r="1614" spans="1:27" ht="11.65" customHeight="1" thickBot="1">
      <c r="A1614" s="53">
        <v>1494</v>
      </c>
      <c r="C1614" s="91" t="s">
        <v>378</v>
      </c>
      <c r="G1614" s="89"/>
      <c r="H1614" s="90" t="s">
        <v>351</v>
      </c>
      <c r="I1614" s="127">
        <v>85595261.699476406</v>
      </c>
      <c r="J1614" s="127">
        <v>85595261.699476406</v>
      </c>
      <c r="K1614" s="127">
        <v>0</v>
      </c>
      <c r="L1614" s="127">
        <v>0</v>
      </c>
      <c r="M1614" s="127">
        <v>0</v>
      </c>
      <c r="N1614" s="7" t="s">
        <v>65</v>
      </c>
      <c r="O1614" s="51"/>
      <c r="P1614" s="51"/>
      <c r="Q1614" s="51"/>
      <c r="R1614" s="51"/>
      <c r="S1614" s="51"/>
      <c r="T1614" s="51"/>
      <c r="U1614" s="51"/>
      <c r="V1614" s="51"/>
      <c r="W1614" s="51"/>
      <c r="X1614" s="51"/>
      <c r="Y1614" s="51"/>
      <c r="Z1614" s="51"/>
      <c r="AA1614" s="51"/>
    </row>
    <row r="1615" spans="1:27" ht="11.65" customHeight="1" thickTop="1">
      <c r="A1615" s="53">
        <v>1495</v>
      </c>
      <c r="C1615" s="101"/>
      <c r="H1615" s="59"/>
      <c r="I1615" s="7"/>
      <c r="J1615" s="7"/>
      <c r="K1615" s="7"/>
      <c r="L1615" s="7"/>
      <c r="M1615" s="7"/>
      <c r="O1615" s="51"/>
      <c r="P1615" s="51"/>
      <c r="Q1615" s="51"/>
      <c r="R1615" s="51"/>
      <c r="S1615" s="51"/>
      <c r="T1615" s="51"/>
      <c r="U1615" s="51"/>
      <c r="V1615" s="51"/>
      <c r="W1615" s="51"/>
      <c r="X1615" s="51"/>
      <c r="Y1615" s="51"/>
      <c r="Z1615" s="51"/>
      <c r="AA1615" s="51"/>
    </row>
    <row r="1616" spans="1:27" ht="11.65" customHeight="1">
      <c r="A1616" s="53">
        <v>1496</v>
      </c>
      <c r="C1616" s="101"/>
      <c r="H1616" s="59"/>
      <c r="I1616" s="109"/>
      <c r="J1616" s="7"/>
      <c r="K1616" s="7"/>
      <c r="L1616" s="7"/>
      <c r="M1616" s="7"/>
      <c r="O1616" s="51"/>
      <c r="P1616" s="51"/>
      <c r="Q1616" s="51"/>
      <c r="R1616" s="51"/>
      <c r="S1616" s="51"/>
      <c r="T1616" s="51"/>
      <c r="U1616" s="51"/>
      <c r="V1616" s="51"/>
      <c r="W1616" s="51"/>
      <c r="X1616" s="51"/>
      <c r="Y1616" s="51"/>
      <c r="Z1616" s="51"/>
      <c r="AA1616" s="51"/>
    </row>
    <row r="1617" spans="1:27" ht="11.65" customHeight="1">
      <c r="A1617" s="53">
        <v>1497</v>
      </c>
      <c r="C1617" s="101" t="s">
        <v>379</v>
      </c>
      <c r="H1617" s="59"/>
      <c r="I1617" s="7"/>
      <c r="J1617" s="7"/>
      <c r="K1617" s="7"/>
      <c r="L1617" s="7"/>
      <c r="M1617" s="7"/>
      <c r="O1617" s="51"/>
      <c r="P1617" s="51"/>
      <c r="Q1617" s="51"/>
      <c r="R1617" s="51"/>
      <c r="S1617" s="51"/>
      <c r="T1617" s="51"/>
      <c r="U1617" s="51"/>
      <c r="V1617" s="51"/>
      <c r="W1617" s="51"/>
      <c r="X1617" s="51"/>
      <c r="Y1617" s="51"/>
      <c r="Z1617" s="51"/>
      <c r="AA1617" s="51"/>
    </row>
    <row r="1618" spans="1:27" ht="11.65" customHeight="1">
      <c r="A1618" s="53">
        <v>1498</v>
      </c>
      <c r="C1618" s="101"/>
      <c r="D1618" s="3" t="s">
        <v>63</v>
      </c>
      <c r="H1618" s="59"/>
      <c r="I1618" s="135">
        <v>5085265396.2708054</v>
      </c>
      <c r="J1618" s="135">
        <v>4725755638.5558348</v>
      </c>
      <c r="K1618" s="135">
        <v>359509757.71497083</v>
      </c>
      <c r="L1618" s="135">
        <v>-3130756.2752766968</v>
      </c>
      <c r="M1618" s="135">
        <v>356379001.43969411</v>
      </c>
      <c r="O1618" s="51"/>
      <c r="P1618" s="51"/>
      <c r="Q1618" s="51"/>
      <c r="R1618" s="51"/>
      <c r="S1618" s="51"/>
      <c r="T1618" s="51"/>
      <c r="U1618" s="51"/>
      <c r="V1618" s="51"/>
      <c r="W1618" s="51"/>
      <c r="X1618" s="51"/>
      <c r="Y1618" s="51"/>
      <c r="Z1618" s="51"/>
      <c r="AA1618" s="51"/>
    </row>
    <row r="1619" spans="1:27" ht="11.65" customHeight="1">
      <c r="A1619" s="53">
        <v>1499</v>
      </c>
      <c r="C1619" s="101"/>
      <c r="D1619" s="3" t="s">
        <v>380</v>
      </c>
      <c r="H1619" s="59"/>
      <c r="I1619" s="7"/>
      <c r="J1619" s="7"/>
      <c r="K1619" s="7"/>
      <c r="L1619" s="7"/>
      <c r="M1619" s="7"/>
      <c r="O1619" s="51"/>
      <c r="P1619" s="51"/>
      <c r="Q1619" s="51"/>
      <c r="R1619" s="51"/>
      <c r="S1619" s="51"/>
      <c r="T1619" s="51"/>
      <c r="U1619" s="51"/>
      <c r="V1619" s="51"/>
      <c r="W1619" s="51"/>
      <c r="X1619" s="51"/>
      <c r="Y1619" s="51"/>
      <c r="Z1619" s="51"/>
      <c r="AA1619" s="51"/>
    </row>
    <row r="1620" spans="1:27" ht="11.65" customHeight="1">
      <c r="A1620" s="53">
        <v>1500</v>
      </c>
      <c r="C1620" s="101"/>
      <c r="D1620" s="3" t="s">
        <v>381</v>
      </c>
      <c r="H1620" s="59"/>
      <c r="I1620" s="7">
        <v>1709081112.3570855</v>
      </c>
      <c r="J1620" s="7">
        <v>1507721120.0271649</v>
      </c>
      <c r="K1620" s="7">
        <v>201359992.32992095</v>
      </c>
      <c r="L1620" s="7">
        <v>787628.04062406672</v>
      </c>
      <c r="M1620" s="7">
        <v>202147620.37054503</v>
      </c>
      <c r="O1620" s="51"/>
      <c r="P1620" s="51"/>
      <c r="Q1620" s="51"/>
      <c r="R1620" s="51"/>
      <c r="S1620" s="51"/>
      <c r="T1620" s="51"/>
      <c r="U1620" s="51"/>
      <c r="V1620" s="51"/>
      <c r="W1620" s="51"/>
      <c r="X1620" s="51"/>
      <c r="Y1620" s="51"/>
      <c r="Z1620" s="51"/>
      <c r="AA1620" s="51"/>
    </row>
    <row r="1621" spans="1:27" ht="11.65" customHeight="1">
      <c r="A1621" s="53">
        <v>1501</v>
      </c>
      <c r="C1621" s="101"/>
      <c r="D1621" s="3" t="s">
        <v>382</v>
      </c>
      <c r="H1621" s="59"/>
      <c r="I1621" s="7">
        <v>691258560.27000022</v>
      </c>
      <c r="J1621" s="7">
        <v>643521153.72260284</v>
      </c>
      <c r="K1621" s="7">
        <v>47737406.547397219</v>
      </c>
      <c r="L1621" s="7">
        <v>139018.83333026193</v>
      </c>
      <c r="M1621" s="7">
        <v>47876425.380727477</v>
      </c>
      <c r="O1621" s="51"/>
      <c r="P1621" s="51"/>
      <c r="Q1621" s="51"/>
      <c r="R1621" s="51"/>
      <c r="S1621" s="51"/>
      <c r="T1621" s="51"/>
      <c r="U1621" s="51"/>
      <c r="V1621" s="51"/>
      <c r="W1621" s="51"/>
      <c r="X1621" s="51"/>
      <c r="Y1621" s="51"/>
      <c r="Z1621" s="51"/>
      <c r="AA1621" s="51"/>
    </row>
    <row r="1622" spans="1:27" ht="11.65" customHeight="1">
      <c r="A1622" s="53">
        <v>1502</v>
      </c>
      <c r="C1622" s="101"/>
      <c r="D1622" s="3" t="s">
        <v>383</v>
      </c>
      <c r="H1622" s="59"/>
      <c r="I1622" s="7">
        <v>46124166.04999999</v>
      </c>
      <c r="J1622" s="7">
        <v>41276384.099569678</v>
      </c>
      <c r="K1622" s="7">
        <v>4847781.9504303224</v>
      </c>
      <c r="L1622" s="7">
        <v>89812.041435543098</v>
      </c>
      <c r="M1622" s="7">
        <v>4937593.991865865</v>
      </c>
      <c r="O1622" s="51"/>
      <c r="P1622" s="51"/>
      <c r="Q1622" s="51"/>
      <c r="R1622" s="51"/>
      <c r="S1622" s="51"/>
      <c r="T1622" s="51"/>
      <c r="U1622" s="51"/>
      <c r="V1622" s="51"/>
      <c r="W1622" s="51"/>
      <c r="X1622" s="51"/>
      <c r="Y1622" s="51"/>
      <c r="Z1622" s="51"/>
      <c r="AA1622" s="51"/>
    </row>
    <row r="1623" spans="1:27" ht="11.65" customHeight="1">
      <c r="A1623" s="53">
        <v>1503</v>
      </c>
      <c r="C1623" s="101"/>
      <c r="D1623" s="3" t="s">
        <v>384</v>
      </c>
      <c r="H1623" s="59"/>
      <c r="I1623" s="7">
        <v>193914348.31</v>
      </c>
      <c r="J1623" s="7">
        <v>170657671.23662266</v>
      </c>
      <c r="K1623" s="7">
        <v>23256677.073377345</v>
      </c>
      <c r="L1623" s="7">
        <v>298579.82117411308</v>
      </c>
      <c r="M1623" s="7">
        <v>23555256.89455146</v>
      </c>
      <c r="O1623" s="51"/>
      <c r="P1623" s="51"/>
      <c r="Q1623" s="51"/>
      <c r="R1623" s="51"/>
      <c r="S1623" s="51"/>
      <c r="T1623" s="51"/>
      <c r="U1623" s="51"/>
      <c r="V1623" s="51"/>
      <c r="W1623" s="51"/>
      <c r="X1623" s="51"/>
      <c r="Y1623" s="51"/>
      <c r="Z1623" s="51"/>
      <c r="AA1623" s="51"/>
    </row>
    <row r="1624" spans="1:27" ht="11.65" customHeight="1">
      <c r="A1624" s="53">
        <v>1504</v>
      </c>
      <c r="C1624" s="101"/>
      <c r="D1624" s="3" t="s">
        <v>385</v>
      </c>
      <c r="H1624" s="59"/>
      <c r="I1624" s="7">
        <v>-27658145.640000001</v>
      </c>
      <c r="J1624" s="7">
        <v>-25929486.693971142</v>
      </c>
      <c r="K1624" s="7">
        <v>-1728658.9460288582</v>
      </c>
      <c r="L1624" s="7">
        <v>23604.262980123982</v>
      </c>
      <c r="M1624" s="7">
        <v>-1705054.6830487342</v>
      </c>
      <c r="O1624" s="51"/>
      <c r="P1624" s="51"/>
      <c r="Q1624" s="51"/>
      <c r="R1624" s="51"/>
      <c r="S1624" s="51"/>
      <c r="T1624" s="51"/>
      <c r="U1624" s="51"/>
      <c r="V1624" s="51"/>
      <c r="W1624" s="51"/>
      <c r="X1624" s="51"/>
      <c r="Y1624" s="51"/>
      <c r="Z1624" s="51"/>
      <c r="AA1624" s="51"/>
    </row>
    <row r="1625" spans="1:27" ht="11.65" customHeight="1">
      <c r="A1625" s="53">
        <v>1505</v>
      </c>
      <c r="C1625" s="101"/>
      <c r="D1625" s="3" t="s">
        <v>386</v>
      </c>
      <c r="H1625" s="59"/>
      <c r="I1625" s="135">
        <v>-573589.13</v>
      </c>
      <c r="J1625" s="135">
        <v>-535592.29631579469</v>
      </c>
      <c r="K1625" s="135">
        <v>-37996.833684205267</v>
      </c>
      <c r="L1625" s="135">
        <v>56892.854507482087</v>
      </c>
      <c r="M1625" s="135">
        <v>18896.020823276827</v>
      </c>
      <c r="O1625" s="51"/>
      <c r="P1625" s="51"/>
      <c r="Q1625" s="51"/>
      <c r="R1625" s="51"/>
      <c r="S1625" s="51"/>
      <c r="T1625" s="51"/>
      <c r="U1625" s="51"/>
      <c r="V1625" s="51"/>
      <c r="W1625" s="51"/>
      <c r="X1625" s="51"/>
      <c r="Y1625" s="51"/>
      <c r="Z1625" s="51"/>
      <c r="AA1625" s="51"/>
    </row>
    <row r="1626" spans="1:27" ht="11.65" customHeight="1">
      <c r="A1626" s="53">
        <v>1506</v>
      </c>
      <c r="C1626" s="101"/>
      <c r="D1626" s="3" t="s">
        <v>387</v>
      </c>
      <c r="H1626" s="59"/>
      <c r="I1626" s="7">
        <v>2612146452.2170858</v>
      </c>
      <c r="J1626" s="7">
        <v>2336711250.0956736</v>
      </c>
      <c r="K1626" s="7">
        <v>275435202.12141281</v>
      </c>
      <c r="L1626" s="7">
        <v>1395535.8540515909</v>
      </c>
      <c r="M1626" s="7">
        <v>276830737.9754644</v>
      </c>
      <c r="O1626" s="51"/>
      <c r="P1626" s="51"/>
      <c r="Q1626" s="51"/>
      <c r="R1626" s="51"/>
      <c r="S1626" s="51"/>
      <c r="T1626" s="51"/>
      <c r="U1626" s="51"/>
      <c r="V1626" s="51"/>
      <c r="W1626" s="51"/>
      <c r="X1626" s="51"/>
      <c r="Y1626" s="51"/>
      <c r="Z1626" s="51"/>
      <c r="AA1626" s="51"/>
    </row>
    <row r="1627" spans="1:27" ht="11.65" customHeight="1">
      <c r="A1627" s="53">
        <v>1507</v>
      </c>
      <c r="C1627" s="101"/>
      <c r="D1627" s="3" t="s">
        <v>388</v>
      </c>
      <c r="H1627" s="59"/>
      <c r="I1627" s="7"/>
      <c r="J1627" s="7"/>
      <c r="K1627" s="7"/>
      <c r="L1627" s="7"/>
      <c r="M1627" s="7"/>
      <c r="O1627" s="51"/>
      <c r="P1627" s="51"/>
      <c r="Q1627" s="51"/>
      <c r="R1627" s="51"/>
      <c r="S1627" s="51"/>
      <c r="T1627" s="51"/>
      <c r="U1627" s="51"/>
      <c r="V1627" s="51"/>
      <c r="W1627" s="51"/>
      <c r="X1627" s="51"/>
      <c r="Y1627" s="51"/>
      <c r="Z1627" s="51"/>
      <c r="AA1627" s="51"/>
    </row>
    <row r="1628" spans="1:27" ht="11.65" customHeight="1">
      <c r="A1628" s="53">
        <v>1508</v>
      </c>
      <c r="C1628" s="101"/>
      <c r="D1628" s="3" t="s">
        <v>389</v>
      </c>
      <c r="H1628" s="59"/>
      <c r="I1628" s="7">
        <v>361889993.38000005</v>
      </c>
      <c r="J1628" s="7">
        <v>339271543.73130327</v>
      </c>
      <c r="K1628" s="7">
        <v>22618449.648696739</v>
      </c>
      <c r="L1628" s="7">
        <v>-820370.6591049321</v>
      </c>
      <c r="M1628" s="7">
        <v>21798078.989591807</v>
      </c>
      <c r="O1628" s="51"/>
      <c r="P1628" s="51"/>
      <c r="Q1628" s="51"/>
      <c r="R1628" s="51"/>
      <c r="S1628" s="51"/>
      <c r="T1628" s="51"/>
      <c r="U1628" s="51"/>
      <c r="V1628" s="51"/>
      <c r="W1628" s="51"/>
      <c r="X1628" s="51"/>
      <c r="Y1628" s="51"/>
      <c r="Z1628" s="51"/>
      <c r="AA1628" s="51"/>
    </row>
    <row r="1629" spans="1:27" ht="11.65" customHeight="1">
      <c r="A1629" s="53">
        <v>1509</v>
      </c>
      <c r="C1629" s="101"/>
      <c r="D1629" s="3" t="s">
        <v>390</v>
      </c>
      <c r="H1629" s="59"/>
      <c r="I1629" s="7">
        <v>0</v>
      </c>
      <c r="J1629" s="7">
        <v>0</v>
      </c>
      <c r="K1629" s="7">
        <v>0</v>
      </c>
      <c r="L1629" s="7">
        <v>0</v>
      </c>
      <c r="M1629" s="7">
        <v>0</v>
      </c>
      <c r="O1629" s="51"/>
      <c r="P1629" s="51"/>
      <c r="Q1629" s="51"/>
      <c r="R1629" s="51"/>
      <c r="S1629" s="51"/>
      <c r="T1629" s="51"/>
      <c r="U1629" s="51"/>
      <c r="V1629" s="51"/>
      <c r="W1629" s="51"/>
      <c r="X1629" s="51"/>
      <c r="Y1629" s="51"/>
      <c r="Z1629" s="51"/>
      <c r="AA1629" s="51"/>
    </row>
    <row r="1630" spans="1:27" ht="11.65" customHeight="1">
      <c r="A1630" s="53">
        <v>1510</v>
      </c>
      <c r="C1630" s="101"/>
      <c r="D1630" s="3" t="s">
        <v>391</v>
      </c>
      <c r="H1630" s="59"/>
      <c r="I1630" s="7">
        <v>-177656325.5943495</v>
      </c>
      <c r="J1630" s="7">
        <v>-164414657.5157218</v>
      </c>
      <c r="K1630" s="7">
        <v>-13241668.078627631</v>
      </c>
      <c r="L1630" s="7">
        <v>-6106923.6137656132</v>
      </c>
      <c r="M1630" s="7">
        <v>-19348591.692393228</v>
      </c>
      <c r="O1630" s="51"/>
      <c r="P1630" s="51"/>
      <c r="Q1630" s="51"/>
      <c r="R1630" s="51"/>
      <c r="S1630" s="51"/>
      <c r="T1630" s="51"/>
      <c r="U1630" s="51"/>
      <c r="V1630" s="51"/>
      <c r="W1630" s="51"/>
      <c r="X1630" s="51"/>
      <c r="Y1630" s="51"/>
      <c r="Z1630" s="51"/>
      <c r="AA1630" s="51"/>
    </row>
    <row r="1631" spans="1:27" ht="11.65" customHeight="1">
      <c r="A1631" s="53">
        <v>1511</v>
      </c>
      <c r="C1631" s="101"/>
      <c r="H1631" s="59"/>
      <c r="I1631" s="135"/>
      <c r="J1631" s="135"/>
      <c r="K1631" s="135"/>
      <c r="L1631" s="135"/>
      <c r="M1631" s="135"/>
      <c r="O1631" s="51"/>
      <c r="P1631" s="51"/>
      <c r="Q1631" s="51"/>
      <c r="R1631" s="51"/>
      <c r="S1631" s="51"/>
      <c r="T1631" s="51"/>
      <c r="U1631" s="51"/>
      <c r="V1631" s="51"/>
      <c r="W1631" s="51"/>
      <c r="X1631" s="51"/>
      <c r="Y1631" s="51"/>
      <c r="Z1631" s="51"/>
      <c r="AA1631" s="51"/>
    </row>
    <row r="1632" spans="1:27" ht="11.65" customHeight="1">
      <c r="A1632" s="53">
        <v>1512</v>
      </c>
      <c r="C1632" s="101"/>
      <c r="D1632" s="3" t="s">
        <v>392</v>
      </c>
      <c r="H1632" s="59"/>
      <c r="I1632" s="7">
        <v>1933572625.07937</v>
      </c>
      <c r="J1632" s="7">
        <v>1885358187.2131362</v>
      </c>
      <c r="K1632" s="7">
        <v>48214437.866233647</v>
      </c>
      <c r="L1632" s="7">
        <v>-9812845.0839889683</v>
      </c>
      <c r="M1632" s="7">
        <v>38401592.782244667</v>
      </c>
      <c r="O1632" s="51"/>
      <c r="P1632" s="51"/>
      <c r="Q1632" s="51"/>
      <c r="R1632" s="51"/>
      <c r="S1632" s="51"/>
      <c r="T1632" s="51"/>
      <c r="U1632" s="51"/>
      <c r="V1632" s="51"/>
      <c r="W1632" s="51"/>
      <c r="X1632" s="51"/>
      <c r="Y1632" s="51"/>
      <c r="Z1632" s="51"/>
      <c r="AA1632" s="51"/>
    </row>
    <row r="1633" spans="1:27" ht="11.65" customHeight="1">
      <c r="A1633" s="53">
        <v>1513</v>
      </c>
      <c r="C1633" s="101"/>
      <c r="H1633" s="59"/>
      <c r="I1633" s="7"/>
      <c r="J1633" s="7"/>
      <c r="K1633" s="7"/>
      <c r="L1633" s="7"/>
      <c r="M1633" s="7"/>
      <c r="O1633" s="51"/>
      <c r="P1633" s="51"/>
      <c r="Q1633" s="51"/>
      <c r="R1633" s="51"/>
      <c r="S1633" s="51"/>
      <c r="T1633" s="51"/>
      <c r="U1633" s="51"/>
      <c r="V1633" s="51"/>
      <c r="W1633" s="51"/>
      <c r="X1633" s="51"/>
      <c r="Y1633" s="51"/>
      <c r="Z1633" s="51"/>
      <c r="AA1633" s="51"/>
    </row>
    <row r="1634" spans="1:27" ht="11.65" customHeight="1">
      <c r="A1634" s="53">
        <v>1514</v>
      </c>
      <c r="C1634" s="101"/>
      <c r="D1634" s="3" t="s">
        <v>376</v>
      </c>
      <c r="H1634" s="59"/>
      <c r="I1634" s="135">
        <v>85595261.699476406</v>
      </c>
      <c r="J1634" s="135">
        <v>85595261.699476406</v>
      </c>
      <c r="K1634" s="135">
        <v>0</v>
      </c>
      <c r="L1634" s="135">
        <v>0</v>
      </c>
      <c r="M1634" s="135">
        <v>0</v>
      </c>
      <c r="O1634" s="51"/>
      <c r="P1634" s="51"/>
      <c r="Q1634" s="51"/>
      <c r="R1634" s="51"/>
      <c r="S1634" s="51"/>
      <c r="T1634" s="51"/>
      <c r="U1634" s="51"/>
      <c r="V1634" s="51"/>
      <c r="W1634" s="51"/>
      <c r="X1634" s="51"/>
      <c r="Y1634" s="51"/>
      <c r="Z1634" s="51"/>
      <c r="AA1634" s="51"/>
    </row>
    <row r="1635" spans="1:27" ht="11.65" customHeight="1">
      <c r="A1635" s="53">
        <v>1515</v>
      </c>
      <c r="C1635" s="101"/>
      <c r="H1635" s="59"/>
      <c r="I1635" s="7"/>
      <c r="J1635" s="7"/>
      <c r="K1635" s="7"/>
      <c r="L1635" s="7"/>
      <c r="M1635" s="7"/>
      <c r="O1635" s="51"/>
      <c r="P1635" s="51"/>
      <c r="Q1635" s="51"/>
      <c r="R1635" s="51"/>
      <c r="S1635" s="51"/>
      <c r="T1635" s="51"/>
      <c r="U1635" s="51"/>
      <c r="V1635" s="51"/>
      <c r="W1635" s="51"/>
      <c r="X1635" s="51"/>
      <c r="Y1635" s="51"/>
      <c r="Z1635" s="51"/>
      <c r="AA1635" s="51"/>
    </row>
    <row r="1636" spans="1:27" ht="11.65" customHeight="1" thickBot="1">
      <c r="A1636" s="53">
        <v>1516</v>
      </c>
      <c r="C1636" s="101" t="s">
        <v>393</v>
      </c>
      <c r="H1636" s="59"/>
      <c r="I1636" s="133">
        <v>1847977363.3798935</v>
      </c>
      <c r="J1636" s="133">
        <v>1799762925.5136597</v>
      </c>
      <c r="K1636" s="133">
        <v>48214437.866233647</v>
      </c>
      <c r="L1636" s="133">
        <v>-9812845.0839889683</v>
      </c>
      <c r="M1636" s="133">
        <v>38401592.782244667</v>
      </c>
      <c r="O1636" s="51"/>
      <c r="P1636" s="51"/>
      <c r="Q1636" s="51"/>
      <c r="R1636" s="51"/>
      <c r="S1636" s="51"/>
      <c r="T1636" s="51"/>
      <c r="U1636" s="51"/>
      <c r="V1636" s="51"/>
      <c r="W1636" s="51"/>
      <c r="X1636" s="51"/>
      <c r="Y1636" s="51"/>
      <c r="Z1636" s="51"/>
      <c r="AA1636" s="51"/>
    </row>
    <row r="1637" spans="1:27" ht="11.65" customHeight="1" thickTop="1">
      <c r="A1637" s="53">
        <v>1517</v>
      </c>
      <c r="C1637" s="101"/>
      <c r="H1637" s="59"/>
      <c r="I1637" s="7"/>
      <c r="J1637" s="7"/>
      <c r="K1637" s="7"/>
      <c r="L1637" s="7"/>
      <c r="M1637" s="7"/>
      <c r="O1637" s="51"/>
      <c r="P1637" s="51"/>
      <c r="Q1637" s="51"/>
      <c r="R1637" s="51"/>
      <c r="S1637" s="51"/>
      <c r="T1637" s="51"/>
      <c r="U1637" s="51"/>
      <c r="V1637" s="51"/>
      <c r="W1637" s="51"/>
      <c r="X1637" s="51"/>
      <c r="Y1637" s="51"/>
      <c r="Z1637" s="51"/>
      <c r="AA1637" s="51"/>
    </row>
    <row r="1638" spans="1:27" ht="11.65" customHeight="1">
      <c r="A1638" s="53">
        <v>1518</v>
      </c>
      <c r="C1638" s="101" t="s">
        <v>394</v>
      </c>
      <c r="H1638" s="59"/>
      <c r="I1638" s="136">
        <v>0.35</v>
      </c>
      <c r="J1638" s="136">
        <v>0.35</v>
      </c>
      <c r="K1638" s="136">
        <v>0.35</v>
      </c>
      <c r="L1638" s="136">
        <v>0.35</v>
      </c>
      <c r="M1638" s="136">
        <v>0.35</v>
      </c>
      <c r="O1638" s="137"/>
      <c r="P1638" s="137"/>
      <c r="Q1638" s="137"/>
      <c r="R1638" s="137"/>
      <c r="S1638" s="137"/>
      <c r="T1638" s="137"/>
      <c r="U1638" s="51"/>
      <c r="V1638" s="137"/>
      <c r="W1638" s="137"/>
      <c r="X1638" s="137"/>
      <c r="Y1638" s="137"/>
      <c r="Z1638" s="137"/>
      <c r="AA1638" s="137"/>
    </row>
    <row r="1639" spans="1:27" ht="11.65" customHeight="1">
      <c r="A1639" s="53">
        <v>1519</v>
      </c>
      <c r="C1639" s="101"/>
      <c r="H1639" s="59"/>
      <c r="I1639" s="33"/>
      <c r="J1639" s="7"/>
      <c r="K1639" s="7"/>
      <c r="L1639" s="7"/>
      <c r="M1639" s="7"/>
      <c r="O1639" s="51"/>
      <c r="P1639" s="51"/>
      <c r="Q1639" s="51"/>
      <c r="R1639" s="51"/>
      <c r="S1639" s="51"/>
      <c r="T1639" s="51"/>
      <c r="U1639" s="51"/>
      <c r="V1639" s="51"/>
      <c r="W1639" s="51"/>
      <c r="X1639" s="51"/>
      <c r="Y1639" s="51"/>
      <c r="Z1639" s="51"/>
      <c r="AA1639" s="51"/>
    </row>
    <row r="1640" spans="1:27" ht="11.65" customHeight="1">
      <c r="A1640" s="53">
        <v>1520</v>
      </c>
      <c r="C1640" s="101" t="s">
        <v>395</v>
      </c>
      <c r="H1640" s="59"/>
      <c r="I1640" s="7">
        <v>646792077.18296266</v>
      </c>
      <c r="J1640" s="7">
        <v>629917023.92978084</v>
      </c>
      <c r="K1640" s="7">
        <v>16875053.253181774</v>
      </c>
      <c r="L1640" s="7">
        <v>-3434495.7793961386</v>
      </c>
      <c r="M1640" s="7">
        <v>13440557.473785633</v>
      </c>
      <c r="O1640" s="51"/>
      <c r="P1640" s="51"/>
      <c r="Q1640" s="51"/>
      <c r="R1640" s="51"/>
      <c r="S1640" s="51"/>
      <c r="T1640" s="51"/>
      <c r="U1640" s="51"/>
      <c r="V1640" s="51"/>
      <c r="W1640" s="51"/>
      <c r="X1640" s="51"/>
      <c r="Y1640" s="51"/>
      <c r="Z1640" s="51"/>
      <c r="AA1640" s="51"/>
    </row>
    <row r="1641" spans="1:27" ht="11.65" customHeight="1">
      <c r="A1641" s="53">
        <v>1521</v>
      </c>
      <c r="C1641" s="101"/>
      <c r="H1641" s="59"/>
      <c r="I1641" s="7"/>
      <c r="J1641" s="7"/>
      <c r="K1641" s="7"/>
      <c r="L1641" s="7"/>
      <c r="M1641" s="7"/>
      <c r="O1641" s="51"/>
      <c r="P1641" s="51"/>
      <c r="Q1641" s="51"/>
      <c r="R1641" s="51"/>
      <c r="S1641" s="51"/>
      <c r="T1641" s="51"/>
      <c r="U1641" s="51"/>
      <c r="V1641" s="51"/>
      <c r="W1641" s="51"/>
      <c r="X1641" s="51"/>
      <c r="Y1641" s="51"/>
      <c r="Z1641" s="51"/>
      <c r="AA1641" s="51"/>
    </row>
    <row r="1642" spans="1:27" ht="11.65" customHeight="1">
      <c r="A1642" s="53">
        <v>1522</v>
      </c>
      <c r="C1642" s="101" t="s">
        <v>396</v>
      </c>
      <c r="H1642" s="59"/>
      <c r="I1642" s="7"/>
      <c r="J1642" s="7"/>
      <c r="K1642" s="7"/>
      <c r="L1642" s="7"/>
      <c r="M1642" s="7"/>
      <c r="O1642" s="51"/>
      <c r="P1642" s="51"/>
      <c r="Q1642" s="51"/>
      <c r="R1642" s="51"/>
      <c r="S1642" s="51"/>
      <c r="T1642" s="51"/>
      <c r="U1642" s="51"/>
      <c r="V1642" s="51"/>
      <c r="W1642" s="51"/>
      <c r="X1642" s="51"/>
      <c r="Y1642" s="51"/>
      <c r="Z1642" s="51"/>
      <c r="AA1642" s="51"/>
    </row>
    <row r="1643" spans="1:27" ht="11.65" customHeight="1">
      <c r="A1643" s="53">
        <v>1523</v>
      </c>
      <c r="C1643" s="3">
        <v>40910</v>
      </c>
      <c r="E1643" s="129" t="s">
        <v>397</v>
      </c>
      <c r="F1643" s="101" t="s">
        <v>270</v>
      </c>
      <c r="G1643" s="3" t="s">
        <v>630</v>
      </c>
      <c r="H1643" s="59"/>
      <c r="I1643" s="7">
        <v>-17463</v>
      </c>
      <c r="J1643" s="7">
        <v>-16114.741227813716</v>
      </c>
      <c r="K1643" s="103">
        <v>-1348.2587721862847</v>
      </c>
      <c r="L1643" s="7">
        <v>0</v>
      </c>
      <c r="M1643" s="7">
        <v>-1348.2587721862847</v>
      </c>
      <c r="O1643" s="51"/>
      <c r="P1643" s="51"/>
      <c r="Q1643" s="51"/>
      <c r="R1643" s="51"/>
      <c r="S1643" s="51"/>
      <c r="T1643" s="51"/>
      <c r="U1643" s="51"/>
      <c r="V1643" s="51"/>
      <c r="W1643" s="51"/>
      <c r="X1643" s="51"/>
      <c r="Y1643" s="51"/>
      <c r="Z1643" s="51"/>
      <c r="AA1643" s="51"/>
    </row>
    <row r="1644" spans="1:27" ht="11.65" customHeight="1">
      <c r="A1644" s="53">
        <v>1524</v>
      </c>
      <c r="C1644" s="3">
        <v>40910</v>
      </c>
      <c r="E1644" s="129" t="s">
        <v>397</v>
      </c>
      <c r="F1644" s="101" t="s">
        <v>270</v>
      </c>
      <c r="G1644" s="3" t="s">
        <v>651</v>
      </c>
      <c r="H1644" s="59"/>
      <c r="I1644" s="7">
        <v>-20826</v>
      </c>
      <c r="J1644" s="7">
        <v>-16072.979517955651</v>
      </c>
      <c r="K1644" s="103">
        <v>-4753.0204820443487</v>
      </c>
      <c r="L1644" s="7">
        <v>0</v>
      </c>
      <c r="M1644" s="7">
        <v>-4753.0204820443487</v>
      </c>
      <c r="O1644" s="51"/>
      <c r="P1644" s="51"/>
      <c r="Q1644" s="51"/>
      <c r="R1644" s="51"/>
      <c r="S1644" s="51"/>
      <c r="T1644" s="51"/>
      <c r="U1644" s="51"/>
      <c r="V1644" s="51"/>
      <c r="W1644" s="51"/>
      <c r="X1644" s="51"/>
      <c r="Y1644" s="51"/>
      <c r="Z1644" s="51"/>
      <c r="AA1644" s="51"/>
    </row>
    <row r="1645" spans="1:27" ht="11.65" customHeight="1">
      <c r="A1645" s="53">
        <v>1525</v>
      </c>
      <c r="C1645" s="3">
        <v>40910</v>
      </c>
      <c r="E1645" s="129" t="s">
        <v>397</v>
      </c>
      <c r="F1645" s="101" t="s">
        <v>270</v>
      </c>
      <c r="G1645" s="3" t="s">
        <v>632</v>
      </c>
      <c r="H1645" s="59"/>
      <c r="I1645" s="7">
        <v>-2021.9999999999998</v>
      </c>
      <c r="J1645" s="7">
        <v>-1882.5396125920122</v>
      </c>
      <c r="K1645" s="103">
        <v>-139.46038740798764</v>
      </c>
      <c r="L1645" s="7">
        <v>0</v>
      </c>
      <c r="M1645" s="7">
        <v>-139.46038740798764</v>
      </c>
      <c r="O1645" s="51"/>
      <c r="P1645" s="51"/>
      <c r="Q1645" s="51"/>
      <c r="R1645" s="51"/>
      <c r="S1645" s="51"/>
      <c r="T1645" s="51"/>
      <c r="U1645" s="51"/>
      <c r="V1645" s="51"/>
      <c r="W1645" s="51"/>
      <c r="X1645" s="51"/>
      <c r="Y1645" s="51"/>
      <c r="Z1645" s="51"/>
      <c r="AA1645" s="51"/>
    </row>
    <row r="1646" spans="1:27" ht="11.65" customHeight="1">
      <c r="A1646" s="53">
        <v>1526</v>
      </c>
      <c r="C1646" s="3">
        <v>40910</v>
      </c>
      <c r="E1646" s="129" t="s">
        <v>397</v>
      </c>
      <c r="F1646" s="101" t="s">
        <v>270</v>
      </c>
      <c r="G1646" s="3" t="s">
        <v>249</v>
      </c>
      <c r="H1646" s="59"/>
      <c r="I1646" s="7">
        <v>0</v>
      </c>
      <c r="J1646" s="7">
        <v>0</v>
      </c>
      <c r="K1646" s="103">
        <v>0</v>
      </c>
      <c r="L1646" s="7">
        <v>0</v>
      </c>
      <c r="M1646" s="7">
        <v>0</v>
      </c>
      <c r="O1646" s="51"/>
      <c r="P1646" s="51"/>
      <c r="Q1646" s="51"/>
      <c r="R1646" s="51"/>
      <c r="S1646" s="51"/>
      <c r="T1646" s="51"/>
      <c r="U1646" s="51"/>
      <c r="V1646" s="51"/>
      <c r="W1646" s="51"/>
      <c r="X1646" s="51"/>
      <c r="Y1646" s="51"/>
      <c r="Z1646" s="51"/>
      <c r="AA1646" s="51"/>
    </row>
    <row r="1647" spans="1:27" ht="11.65" customHeight="1">
      <c r="A1647" s="53">
        <v>1527</v>
      </c>
      <c r="C1647" s="138">
        <v>40910</v>
      </c>
      <c r="E1647" s="129" t="s">
        <v>397</v>
      </c>
      <c r="F1647" s="101"/>
      <c r="G1647" s="3" t="s">
        <v>634</v>
      </c>
      <c r="H1647" s="59"/>
      <c r="I1647" s="7">
        <v>-16688534</v>
      </c>
      <c r="J1647" s="7">
        <v>-12865336.031145666</v>
      </c>
      <c r="K1647" s="103">
        <v>-3823197.9688543342</v>
      </c>
      <c r="L1647" s="7">
        <v>1634954.2854954749</v>
      </c>
      <c r="M1647" s="7">
        <v>-2188243.6833588593</v>
      </c>
      <c r="O1647" s="51"/>
      <c r="P1647" s="51"/>
      <c r="Q1647" s="51"/>
      <c r="R1647" s="51"/>
      <c r="S1647" s="51"/>
      <c r="T1647" s="51"/>
      <c r="U1647" s="51"/>
      <c r="V1647" s="51"/>
      <c r="W1647" s="51"/>
      <c r="X1647" s="51"/>
      <c r="Y1647" s="51"/>
      <c r="Z1647" s="51"/>
      <c r="AA1647" s="51"/>
    </row>
    <row r="1648" spans="1:27" ht="11.65" customHeight="1">
      <c r="A1648" s="53">
        <v>1528</v>
      </c>
      <c r="C1648" s="3">
        <v>40910</v>
      </c>
      <c r="E1648" s="129" t="s">
        <v>397</v>
      </c>
      <c r="F1648" s="101"/>
      <c r="G1648" s="3" t="s">
        <v>398</v>
      </c>
      <c r="H1648" s="59"/>
      <c r="I1648" s="7">
        <v>0</v>
      </c>
      <c r="J1648" s="7">
        <v>0</v>
      </c>
      <c r="K1648" s="103">
        <v>0</v>
      </c>
      <c r="L1648" s="7">
        <v>0</v>
      </c>
      <c r="M1648" s="7">
        <v>0</v>
      </c>
      <c r="O1648" s="51"/>
      <c r="P1648" s="51"/>
      <c r="Q1648" s="51"/>
      <c r="R1648" s="51"/>
      <c r="S1648" s="51"/>
      <c r="T1648" s="51"/>
      <c r="U1648" s="51"/>
      <c r="V1648" s="51"/>
      <c r="W1648" s="51"/>
      <c r="X1648" s="51"/>
      <c r="Y1648" s="51"/>
      <c r="Z1648" s="51"/>
      <c r="AA1648" s="51"/>
    </row>
    <row r="1649" spans="1:27" ht="12" customHeight="1" thickBot="1">
      <c r="A1649" s="53">
        <v>1529</v>
      </c>
      <c r="C1649" s="91" t="s">
        <v>399</v>
      </c>
      <c r="H1649" s="90"/>
      <c r="I1649" s="127">
        <v>630063232.18296266</v>
      </c>
      <c r="J1649" s="127">
        <v>617017617.63827682</v>
      </c>
      <c r="K1649" s="127">
        <v>13045614.544685801</v>
      </c>
      <c r="L1649" s="127">
        <v>-1799541.4939006637</v>
      </c>
      <c r="M1649" s="127">
        <v>11246073.050785135</v>
      </c>
      <c r="N1649" s="7" t="s">
        <v>65</v>
      </c>
      <c r="O1649" s="51"/>
      <c r="P1649" s="51"/>
      <c r="Q1649" s="51"/>
      <c r="R1649" s="51"/>
      <c r="S1649" s="51"/>
      <c r="T1649" s="51"/>
      <c r="U1649" s="51"/>
      <c r="V1649" s="51"/>
      <c r="W1649" s="51"/>
      <c r="X1649" s="51"/>
      <c r="Y1649" s="51"/>
      <c r="Z1649" s="51"/>
      <c r="AA1649" s="51"/>
    </row>
    <row r="1650" spans="1:27" ht="11.65" customHeight="1" thickTop="1">
      <c r="A1650" s="53">
        <v>1530</v>
      </c>
      <c r="C1650" s="101"/>
      <c r="H1650" s="59"/>
      <c r="I1650" s="7"/>
      <c r="J1650" s="7"/>
      <c r="K1650" s="7"/>
      <c r="L1650" s="7"/>
      <c r="M1650" s="7"/>
      <c r="O1650" s="51"/>
      <c r="P1650" s="51"/>
      <c r="Q1650" s="51"/>
      <c r="R1650" s="51"/>
      <c r="S1650" s="51"/>
      <c r="T1650" s="51"/>
      <c r="U1650" s="51"/>
      <c r="V1650" s="51"/>
      <c r="W1650" s="51"/>
      <c r="X1650" s="51"/>
      <c r="Y1650" s="51"/>
      <c r="Z1650" s="51"/>
      <c r="AA1650" s="51"/>
    </row>
    <row r="1651" spans="1:27" ht="11.65" customHeight="1" thickBot="1">
      <c r="A1651" s="53">
        <v>1531</v>
      </c>
      <c r="C1651" s="91" t="s">
        <v>400</v>
      </c>
      <c r="H1651" s="90"/>
      <c r="I1651" s="108">
        <v>3412142623.9146094</v>
      </c>
      <c r="J1651" s="108">
        <v>3117257629.9240804</v>
      </c>
      <c r="K1651" s="108">
        <v>294884993.99052894</v>
      </c>
      <c r="L1651" s="108">
        <v>511472.23052197107</v>
      </c>
      <c r="M1651" s="108">
        <v>295396466.22105092</v>
      </c>
      <c r="O1651" s="105"/>
      <c r="P1651" s="105"/>
      <c r="Q1651" s="105"/>
      <c r="R1651" s="105"/>
      <c r="S1651" s="105"/>
      <c r="T1651" s="105"/>
      <c r="U1651" s="51"/>
      <c r="V1651" s="105"/>
      <c r="W1651" s="105"/>
      <c r="X1651" s="105"/>
      <c r="Y1651" s="105"/>
      <c r="Z1651" s="105"/>
      <c r="AA1651" s="105"/>
    </row>
    <row r="1652" spans="1:27" ht="11.65" customHeight="1" thickTop="1">
      <c r="A1652" s="53">
        <v>1532</v>
      </c>
      <c r="C1652" s="101">
        <v>310</v>
      </c>
      <c r="D1652" s="3" t="s">
        <v>401</v>
      </c>
      <c r="H1652" s="59"/>
      <c r="I1652" s="7"/>
      <c r="J1652" s="7"/>
      <c r="K1652" s="7"/>
      <c r="L1652" s="7"/>
      <c r="M1652" s="7"/>
      <c r="O1652" s="51"/>
      <c r="P1652" s="51"/>
      <c r="Q1652" s="51"/>
      <c r="R1652" s="51"/>
      <c r="S1652" s="51"/>
      <c r="T1652" s="51"/>
      <c r="U1652" s="51"/>
      <c r="V1652" s="51"/>
      <c r="W1652" s="51"/>
      <c r="X1652" s="51"/>
      <c r="Y1652" s="51"/>
      <c r="Z1652" s="51"/>
      <c r="AA1652" s="51"/>
    </row>
    <row r="1653" spans="1:27" ht="11.65" customHeight="1">
      <c r="A1653" s="53">
        <v>1533</v>
      </c>
      <c r="C1653" s="101"/>
      <c r="F1653" s="101" t="s">
        <v>270</v>
      </c>
      <c r="G1653" s="3" t="s">
        <v>635</v>
      </c>
      <c r="H1653" s="59"/>
      <c r="I1653" s="7">
        <v>0</v>
      </c>
      <c r="J1653" s="7">
        <v>0</v>
      </c>
      <c r="K1653" s="103">
        <v>0</v>
      </c>
      <c r="L1653" s="7">
        <v>0</v>
      </c>
      <c r="M1653" s="7">
        <v>0</v>
      </c>
      <c r="O1653" s="51"/>
      <c r="P1653" s="51"/>
      <c r="Q1653" s="51"/>
      <c r="R1653" s="51"/>
      <c r="S1653" s="51"/>
      <c r="T1653" s="51"/>
      <c r="U1653" s="51"/>
      <c r="V1653" s="51"/>
      <c r="W1653" s="51"/>
      <c r="X1653" s="51"/>
      <c r="Y1653" s="51"/>
      <c r="Z1653" s="51"/>
      <c r="AA1653" s="51"/>
    </row>
    <row r="1654" spans="1:27" ht="11.65" customHeight="1">
      <c r="A1654" s="53">
        <v>1534</v>
      </c>
      <c r="C1654" s="101"/>
      <c r="F1654" s="101" t="s">
        <v>270</v>
      </c>
      <c r="G1654" s="3" t="s">
        <v>649</v>
      </c>
      <c r="H1654" s="59"/>
      <c r="I1654" s="7">
        <v>0</v>
      </c>
      <c r="J1654" s="7">
        <v>0</v>
      </c>
      <c r="K1654" s="103">
        <v>0</v>
      </c>
      <c r="L1654" s="7">
        <v>0</v>
      </c>
      <c r="M1654" s="7">
        <v>0</v>
      </c>
      <c r="O1654" s="51"/>
      <c r="P1654" s="51"/>
      <c r="Q1654" s="51"/>
      <c r="R1654" s="51"/>
      <c r="S1654" s="51"/>
      <c r="T1654" s="51"/>
      <c r="U1654" s="51"/>
      <c r="V1654" s="51"/>
      <c r="W1654" s="51"/>
      <c r="X1654" s="51"/>
      <c r="Y1654" s="51"/>
      <c r="Z1654" s="51"/>
      <c r="AA1654" s="51"/>
    </row>
    <row r="1655" spans="1:27" ht="11.65" customHeight="1">
      <c r="A1655" s="53">
        <v>1535</v>
      </c>
      <c r="C1655" s="101"/>
      <c r="F1655" s="101" t="s">
        <v>270</v>
      </c>
      <c r="G1655" s="3" t="s">
        <v>249</v>
      </c>
      <c r="H1655" s="59"/>
      <c r="I1655" s="7">
        <v>0</v>
      </c>
      <c r="J1655" s="7">
        <v>0</v>
      </c>
      <c r="K1655" s="103">
        <v>0</v>
      </c>
      <c r="L1655" s="7">
        <v>0</v>
      </c>
      <c r="M1655" s="7">
        <v>0</v>
      </c>
      <c r="O1655" s="51"/>
      <c r="P1655" s="51"/>
      <c r="Q1655" s="51"/>
      <c r="R1655" s="51"/>
      <c r="S1655" s="51"/>
      <c r="T1655" s="51"/>
      <c r="U1655" s="51"/>
      <c r="V1655" s="51"/>
      <c r="W1655" s="51"/>
      <c r="X1655" s="51"/>
      <c r="Y1655" s="51"/>
      <c r="Z1655" s="51"/>
      <c r="AA1655" s="51"/>
    </row>
    <row r="1656" spans="1:27" ht="11.65" customHeight="1">
      <c r="A1656" s="53">
        <v>1536</v>
      </c>
      <c r="C1656" s="101"/>
      <c r="F1656" s="101" t="s">
        <v>270</v>
      </c>
      <c r="G1656" s="3" t="s">
        <v>634</v>
      </c>
      <c r="H1656" s="59"/>
      <c r="I1656" s="7">
        <v>1788644.22</v>
      </c>
      <c r="J1656" s="7">
        <v>1378881.3882912924</v>
      </c>
      <c r="K1656" s="103">
        <v>409762.83170870761</v>
      </c>
      <c r="L1656" s="7">
        <v>0</v>
      </c>
      <c r="M1656" s="7">
        <v>409762.83170870761</v>
      </c>
      <c r="O1656" s="51"/>
      <c r="P1656" s="51"/>
      <c r="Q1656" s="51"/>
      <c r="R1656" s="51"/>
      <c r="S1656" s="51"/>
      <c r="T1656" s="51"/>
      <c r="U1656" s="51"/>
      <c r="V1656" s="51"/>
      <c r="W1656" s="51"/>
      <c r="X1656" s="51"/>
      <c r="Y1656" s="51"/>
      <c r="Z1656" s="51"/>
      <c r="AA1656" s="51"/>
    </row>
    <row r="1657" spans="1:27" ht="11.65" customHeight="1">
      <c r="A1657" s="53">
        <v>1537</v>
      </c>
      <c r="C1657" s="101"/>
      <c r="F1657" s="101" t="s">
        <v>270</v>
      </c>
      <c r="G1657" s="3" t="s">
        <v>636</v>
      </c>
      <c r="H1657" s="59"/>
      <c r="I1657" s="7">
        <v>90110692.019999996</v>
      </c>
      <c r="J1657" s="7">
        <v>90110692.019999996</v>
      </c>
      <c r="K1657" s="103">
        <v>0</v>
      </c>
      <c r="L1657" s="7">
        <v>0</v>
      </c>
      <c r="M1657" s="7">
        <v>0</v>
      </c>
      <c r="O1657" s="51"/>
      <c r="P1657" s="51"/>
      <c r="Q1657" s="51"/>
      <c r="R1657" s="51"/>
      <c r="S1657" s="51"/>
      <c r="T1657" s="51"/>
      <c r="U1657" s="51"/>
      <c r="V1657" s="51"/>
      <c r="W1657" s="51"/>
      <c r="X1657" s="51"/>
      <c r="Y1657" s="51"/>
      <c r="Z1657" s="51"/>
      <c r="AA1657" s="51"/>
    </row>
    <row r="1658" spans="1:27" ht="11.65" customHeight="1">
      <c r="A1658" s="53">
        <v>1538</v>
      </c>
      <c r="C1658" s="101"/>
      <c r="F1658" s="101" t="s">
        <v>270</v>
      </c>
      <c r="G1658" s="3" t="s">
        <v>639</v>
      </c>
      <c r="H1658" s="59"/>
      <c r="I1658" s="7">
        <v>1193780.3812500001</v>
      </c>
      <c r="J1658" s="7">
        <v>920295.68038573279</v>
      </c>
      <c r="K1658" s="103">
        <v>273484.70086426724</v>
      </c>
      <c r="L1658" s="7">
        <v>-4.4904758672928438</v>
      </c>
      <c r="M1658" s="7">
        <v>273480.21038839995</v>
      </c>
      <c r="O1658" s="51"/>
      <c r="P1658" s="51"/>
      <c r="Q1658" s="51"/>
      <c r="R1658" s="51"/>
      <c r="S1658" s="51"/>
      <c r="T1658" s="51"/>
      <c r="U1658" s="51"/>
      <c r="V1658" s="51"/>
      <c r="W1658" s="51"/>
      <c r="X1658" s="51"/>
      <c r="Y1658" s="51"/>
      <c r="Z1658" s="51"/>
      <c r="AA1658" s="51"/>
    </row>
    <row r="1659" spans="1:27" ht="11.65" customHeight="1">
      <c r="A1659" s="53">
        <v>1539</v>
      </c>
      <c r="C1659" s="101"/>
      <c r="F1659" s="101" t="s">
        <v>270</v>
      </c>
      <c r="G1659" s="3" t="s">
        <v>569</v>
      </c>
      <c r="H1659" s="59"/>
      <c r="I1659" s="7">
        <v>0</v>
      </c>
      <c r="J1659" s="7">
        <v>0</v>
      </c>
      <c r="K1659" s="103">
        <v>0</v>
      </c>
      <c r="L1659" s="7">
        <v>0</v>
      </c>
      <c r="M1659" s="7">
        <v>0</v>
      </c>
      <c r="O1659" s="51"/>
      <c r="P1659" s="51"/>
      <c r="Q1659" s="51"/>
      <c r="R1659" s="51"/>
      <c r="S1659" s="51"/>
      <c r="T1659" s="51"/>
      <c r="U1659" s="51"/>
      <c r="V1659" s="51"/>
      <c r="W1659" s="51"/>
      <c r="X1659" s="51"/>
      <c r="Y1659" s="51"/>
      <c r="Z1659" s="51"/>
      <c r="AA1659" s="51"/>
    </row>
    <row r="1660" spans="1:27" ht="11.65" customHeight="1">
      <c r="A1660" s="53">
        <v>1540</v>
      </c>
      <c r="C1660" s="101"/>
      <c r="F1660" s="101" t="s">
        <v>270</v>
      </c>
      <c r="G1660" s="3" t="s">
        <v>636</v>
      </c>
      <c r="H1660" s="59"/>
      <c r="I1660" s="7">
        <v>0</v>
      </c>
      <c r="J1660" s="7">
        <v>0</v>
      </c>
      <c r="K1660" s="103">
        <v>0</v>
      </c>
      <c r="L1660" s="7">
        <v>0</v>
      </c>
      <c r="M1660" s="7">
        <v>0</v>
      </c>
      <c r="O1660" s="51"/>
      <c r="P1660" s="51"/>
      <c r="Q1660" s="51"/>
      <c r="R1660" s="51"/>
      <c r="S1660" s="51"/>
      <c r="T1660" s="51"/>
      <c r="U1660" s="51"/>
      <c r="V1660" s="51"/>
      <c r="W1660" s="51"/>
      <c r="X1660" s="51"/>
      <c r="Y1660" s="51"/>
      <c r="Z1660" s="51"/>
      <c r="AA1660" s="51"/>
    </row>
    <row r="1661" spans="1:27" ht="11.65" customHeight="1">
      <c r="A1661" s="53">
        <v>1541</v>
      </c>
      <c r="C1661" s="101"/>
      <c r="H1661" s="59" t="s">
        <v>402</v>
      </c>
      <c r="I1661" s="106">
        <v>93093116.621249989</v>
      </c>
      <c r="J1661" s="106">
        <v>92409869.088677034</v>
      </c>
      <c r="K1661" s="106">
        <v>683247.53257297492</v>
      </c>
      <c r="L1661" s="106">
        <v>-4.4904758672928438</v>
      </c>
      <c r="M1661" s="106">
        <v>683243.04209710751</v>
      </c>
      <c r="O1661" s="51"/>
      <c r="P1661" s="51"/>
      <c r="Q1661" s="51"/>
      <c r="R1661" s="51"/>
      <c r="S1661" s="51"/>
      <c r="T1661" s="51"/>
      <c r="U1661" s="51"/>
      <c r="V1661" s="51"/>
      <c r="W1661" s="51"/>
      <c r="X1661" s="51"/>
      <c r="Y1661" s="51"/>
      <c r="Z1661" s="51"/>
      <c r="AA1661" s="51"/>
    </row>
    <row r="1662" spans="1:27" ht="11.65" customHeight="1">
      <c r="A1662" s="53">
        <v>1542</v>
      </c>
      <c r="C1662" s="101"/>
      <c r="H1662" s="59"/>
      <c r="I1662" s="7"/>
      <c r="J1662" s="7"/>
      <c r="K1662" s="7"/>
      <c r="L1662" s="7"/>
      <c r="M1662" s="7"/>
      <c r="O1662" s="51"/>
      <c r="P1662" s="51"/>
      <c r="Q1662" s="51"/>
      <c r="R1662" s="51"/>
      <c r="S1662" s="51"/>
      <c r="T1662" s="51"/>
      <c r="U1662" s="51"/>
      <c r="V1662" s="51"/>
      <c r="W1662" s="51"/>
      <c r="X1662" s="51"/>
      <c r="Y1662" s="51"/>
      <c r="Z1662" s="51"/>
      <c r="AA1662" s="51"/>
    </row>
    <row r="1663" spans="1:27" ht="11.65" customHeight="1">
      <c r="A1663" s="53">
        <v>1543</v>
      </c>
      <c r="C1663" s="101">
        <v>311</v>
      </c>
      <c r="D1663" s="3" t="s">
        <v>403</v>
      </c>
      <c r="H1663" s="59"/>
      <c r="I1663" s="7"/>
      <c r="J1663" s="7"/>
      <c r="K1663" s="7"/>
      <c r="L1663" s="7"/>
      <c r="M1663" s="7"/>
      <c r="O1663" s="51"/>
      <c r="P1663" s="51"/>
      <c r="Q1663" s="51"/>
      <c r="R1663" s="51"/>
      <c r="S1663" s="51"/>
      <c r="T1663" s="51"/>
      <c r="U1663" s="51"/>
      <c r="V1663" s="51"/>
      <c r="W1663" s="51"/>
      <c r="X1663" s="51"/>
      <c r="Y1663" s="51"/>
      <c r="Z1663" s="51"/>
      <c r="AA1663" s="51"/>
    </row>
    <row r="1664" spans="1:27" ht="11.65" customHeight="1">
      <c r="A1664" s="53">
        <v>1544</v>
      </c>
      <c r="C1664" s="101"/>
      <c r="F1664" s="101" t="s">
        <v>270</v>
      </c>
      <c r="G1664" s="3" t="s">
        <v>635</v>
      </c>
      <c r="H1664" s="59"/>
      <c r="I1664" s="7">
        <v>0</v>
      </c>
      <c r="J1664" s="7">
        <v>0</v>
      </c>
      <c r="K1664" s="103">
        <v>0</v>
      </c>
      <c r="L1664" s="7">
        <v>0</v>
      </c>
      <c r="M1664" s="7">
        <v>0</v>
      </c>
      <c r="O1664" s="51"/>
      <c r="P1664" s="51"/>
      <c r="Q1664" s="51"/>
      <c r="R1664" s="51"/>
      <c r="S1664" s="51"/>
      <c r="T1664" s="51"/>
      <c r="U1664" s="51"/>
      <c r="V1664" s="51"/>
      <c r="W1664" s="51"/>
      <c r="X1664" s="51"/>
      <c r="Y1664" s="51"/>
      <c r="Z1664" s="51"/>
      <c r="AA1664" s="51"/>
    </row>
    <row r="1665" spans="1:27" ht="11.65" customHeight="1">
      <c r="A1665" s="53">
        <v>1545</v>
      </c>
      <c r="C1665" s="101"/>
      <c r="F1665" s="101" t="s">
        <v>270</v>
      </c>
      <c r="G1665" s="3" t="s">
        <v>649</v>
      </c>
      <c r="H1665" s="59"/>
      <c r="I1665" s="7">
        <v>0</v>
      </c>
      <c r="J1665" s="7">
        <v>0</v>
      </c>
      <c r="K1665" s="103">
        <v>0</v>
      </c>
      <c r="L1665" s="7">
        <v>0</v>
      </c>
      <c r="M1665" s="7">
        <v>0</v>
      </c>
      <c r="O1665" s="51"/>
      <c r="P1665" s="51"/>
      <c r="Q1665" s="51"/>
      <c r="R1665" s="51"/>
      <c r="S1665" s="51"/>
      <c r="T1665" s="51"/>
      <c r="U1665" s="51"/>
      <c r="V1665" s="51"/>
      <c r="W1665" s="51"/>
      <c r="X1665" s="51"/>
      <c r="Y1665" s="51"/>
      <c r="Z1665" s="51"/>
      <c r="AA1665" s="51"/>
    </row>
    <row r="1666" spans="1:27" ht="11.65" customHeight="1">
      <c r="A1666" s="53">
        <v>1546</v>
      </c>
      <c r="C1666" s="101"/>
      <c r="F1666" s="101" t="s">
        <v>270</v>
      </c>
      <c r="G1666" s="3" t="s">
        <v>249</v>
      </c>
      <c r="H1666" s="59"/>
      <c r="I1666" s="7">
        <v>0</v>
      </c>
      <c r="J1666" s="7">
        <v>0</v>
      </c>
      <c r="K1666" s="103">
        <v>0</v>
      </c>
      <c r="L1666" s="7">
        <v>0</v>
      </c>
      <c r="M1666" s="7">
        <v>0</v>
      </c>
      <c r="O1666" s="51"/>
      <c r="P1666" s="51"/>
      <c r="Q1666" s="51"/>
      <c r="R1666" s="51"/>
      <c r="S1666" s="51"/>
      <c r="T1666" s="51"/>
      <c r="U1666" s="51"/>
      <c r="V1666" s="51"/>
      <c r="W1666" s="51"/>
      <c r="X1666" s="51"/>
      <c r="Y1666" s="51"/>
      <c r="Z1666" s="51"/>
      <c r="AA1666" s="51"/>
    </row>
    <row r="1667" spans="1:27" ht="11.65" customHeight="1">
      <c r="A1667" s="53">
        <v>1547</v>
      </c>
      <c r="C1667" s="101"/>
      <c r="F1667" s="101" t="s">
        <v>270</v>
      </c>
      <c r="G1667" s="3" t="s">
        <v>634</v>
      </c>
      <c r="H1667" s="59"/>
      <c r="I1667" s="7">
        <v>61438059.235416703</v>
      </c>
      <c r="J1667" s="7">
        <v>47363134.303172961</v>
      </c>
      <c r="K1667" s="103">
        <v>14074924.932243744</v>
      </c>
      <c r="L1667" s="7">
        <v>-2364.0860143210739</v>
      </c>
      <c r="M1667" s="7">
        <v>14072560.846229423</v>
      </c>
      <c r="O1667" s="51"/>
      <c r="P1667" s="51"/>
      <c r="Q1667" s="51"/>
      <c r="R1667" s="51"/>
      <c r="S1667" s="51"/>
      <c r="T1667" s="51"/>
      <c r="U1667" s="51"/>
      <c r="V1667" s="51"/>
      <c r="W1667" s="51"/>
      <c r="X1667" s="51"/>
      <c r="Y1667" s="51"/>
      <c r="Z1667" s="51"/>
      <c r="AA1667" s="51"/>
    </row>
    <row r="1668" spans="1:27" ht="11.65" customHeight="1">
      <c r="A1668" s="53">
        <v>1548</v>
      </c>
      <c r="C1668" s="101"/>
      <c r="F1668" s="101" t="s">
        <v>270</v>
      </c>
      <c r="G1668" s="3" t="s">
        <v>636</v>
      </c>
      <c r="H1668" s="59"/>
      <c r="I1668" s="7">
        <v>806707373.84791696</v>
      </c>
      <c r="J1668" s="7">
        <v>806707373.84791696</v>
      </c>
      <c r="K1668" s="103">
        <v>0</v>
      </c>
      <c r="L1668" s="7">
        <v>0</v>
      </c>
      <c r="M1668" s="7">
        <v>0</v>
      </c>
      <c r="O1668" s="51"/>
      <c r="P1668" s="51"/>
      <c r="Q1668" s="51"/>
      <c r="R1668" s="51"/>
      <c r="S1668" s="51"/>
      <c r="T1668" s="51"/>
      <c r="U1668" s="51"/>
      <c r="V1668" s="51"/>
      <c r="W1668" s="51"/>
      <c r="X1668" s="51"/>
      <c r="Y1668" s="51"/>
      <c r="Z1668" s="51"/>
      <c r="AA1668" s="51"/>
    </row>
    <row r="1669" spans="1:27" ht="11.65" customHeight="1">
      <c r="A1669" s="53">
        <v>1549</v>
      </c>
      <c r="C1669" s="101"/>
      <c r="F1669" s="101" t="s">
        <v>270</v>
      </c>
      <c r="G1669" s="3" t="s">
        <v>639</v>
      </c>
      <c r="H1669" s="59"/>
      <c r="I1669" s="7">
        <v>145712981.397917</v>
      </c>
      <c r="J1669" s="7">
        <v>112331404.89058414</v>
      </c>
      <c r="K1669" s="103">
        <v>33381576.507332861</v>
      </c>
      <c r="L1669" s="7">
        <v>145043.69628298655</v>
      </c>
      <c r="M1669" s="7">
        <v>33526620.203615848</v>
      </c>
      <c r="O1669" s="51"/>
      <c r="P1669" s="51"/>
      <c r="Q1669" s="51"/>
      <c r="R1669" s="51"/>
      <c r="S1669" s="51"/>
      <c r="T1669" s="51"/>
      <c r="U1669" s="51"/>
      <c r="V1669" s="51"/>
      <c r="W1669" s="51"/>
      <c r="X1669" s="51"/>
      <c r="Y1669" s="51"/>
      <c r="Z1669" s="51"/>
      <c r="AA1669" s="51"/>
    </row>
    <row r="1670" spans="1:27" ht="11.65" customHeight="1">
      <c r="A1670" s="53">
        <v>1550</v>
      </c>
      <c r="C1670" s="101"/>
      <c r="F1670" s="101" t="s">
        <v>270</v>
      </c>
      <c r="G1670" s="3" t="s">
        <v>636</v>
      </c>
      <c r="H1670" s="59"/>
      <c r="I1670" s="7">
        <v>0</v>
      </c>
      <c r="J1670" s="7">
        <v>0</v>
      </c>
      <c r="K1670" s="103">
        <v>0</v>
      </c>
      <c r="L1670" s="7">
        <v>0</v>
      </c>
      <c r="M1670" s="7">
        <v>0</v>
      </c>
      <c r="O1670" s="51"/>
      <c r="P1670" s="51"/>
      <c r="Q1670" s="51"/>
      <c r="R1670" s="51"/>
      <c r="S1670" s="51"/>
      <c r="T1670" s="51"/>
      <c r="U1670" s="51"/>
      <c r="V1670" s="51"/>
      <c r="W1670" s="51"/>
      <c r="X1670" s="51"/>
      <c r="Y1670" s="51"/>
      <c r="Z1670" s="51"/>
      <c r="AA1670" s="51"/>
    </row>
    <row r="1671" spans="1:27" ht="11.65" customHeight="1">
      <c r="A1671" s="53">
        <v>1551</v>
      </c>
      <c r="C1671" s="101"/>
      <c r="H1671" s="59" t="s">
        <v>402</v>
      </c>
      <c r="I1671" s="106">
        <v>1013858414.4812506</v>
      </c>
      <c r="J1671" s="106">
        <v>966401913.04167402</v>
      </c>
      <c r="K1671" s="106">
        <v>47456501.439576603</v>
      </c>
      <c r="L1671" s="106">
        <v>142679.61026866548</v>
      </c>
      <c r="M1671" s="106">
        <v>47599181.049845271</v>
      </c>
      <c r="O1671" s="51"/>
      <c r="P1671" s="51"/>
      <c r="Q1671" s="51"/>
      <c r="R1671" s="51"/>
      <c r="S1671" s="51"/>
      <c r="T1671" s="51"/>
      <c r="U1671" s="51"/>
      <c r="V1671" s="51"/>
      <c r="W1671" s="51"/>
      <c r="X1671" s="51"/>
      <c r="Y1671" s="51"/>
      <c r="Z1671" s="51"/>
      <c r="AA1671" s="51"/>
    </row>
    <row r="1672" spans="1:27" ht="11.65" customHeight="1">
      <c r="A1672" s="53">
        <v>1552</v>
      </c>
      <c r="C1672" s="101"/>
      <c r="H1672" s="59"/>
      <c r="I1672" s="7"/>
      <c r="J1672" s="7"/>
      <c r="K1672" s="7"/>
      <c r="L1672" s="7"/>
      <c r="M1672" s="7"/>
      <c r="O1672" s="51"/>
      <c r="P1672" s="51"/>
      <c r="Q1672" s="51"/>
      <c r="R1672" s="51"/>
      <c r="S1672" s="51"/>
      <c r="T1672" s="51"/>
      <c r="U1672" s="51"/>
      <c r="V1672" s="51"/>
      <c r="W1672" s="51"/>
      <c r="X1672" s="51"/>
      <c r="Y1672" s="51"/>
      <c r="Z1672" s="51"/>
      <c r="AA1672" s="51"/>
    </row>
    <row r="1673" spans="1:27" ht="11.65" customHeight="1">
      <c r="A1673" s="53">
        <v>1553</v>
      </c>
      <c r="C1673" s="101">
        <v>312</v>
      </c>
      <c r="D1673" s="3" t="s">
        <v>404</v>
      </c>
      <c r="F1673" s="101"/>
      <c r="H1673" s="59"/>
      <c r="I1673" s="7"/>
      <c r="J1673" s="7"/>
      <c r="K1673" s="103"/>
      <c r="L1673" s="7"/>
      <c r="M1673" s="7"/>
      <c r="O1673" s="51"/>
      <c r="P1673" s="51"/>
      <c r="Q1673" s="51"/>
      <c r="R1673" s="51"/>
      <c r="S1673" s="51"/>
      <c r="T1673" s="51"/>
      <c r="U1673" s="51"/>
      <c r="V1673" s="51"/>
      <c r="W1673" s="51"/>
      <c r="X1673" s="51"/>
      <c r="Y1673" s="51"/>
      <c r="Z1673" s="51"/>
      <c r="AA1673" s="51"/>
    </row>
    <row r="1674" spans="1:27" ht="11.65" customHeight="1">
      <c r="A1674" s="53">
        <v>1554</v>
      </c>
      <c r="C1674" s="101"/>
      <c r="F1674" s="101" t="s">
        <v>270</v>
      </c>
      <c r="G1674" s="3" t="s">
        <v>635</v>
      </c>
      <c r="H1674" s="59"/>
      <c r="I1674" s="7">
        <v>0</v>
      </c>
      <c r="J1674" s="7">
        <v>0</v>
      </c>
      <c r="K1674" s="103">
        <v>0</v>
      </c>
      <c r="L1674" s="7">
        <v>0</v>
      </c>
      <c r="M1674" s="7">
        <v>0</v>
      </c>
      <c r="O1674" s="51"/>
      <c r="P1674" s="51"/>
      <c r="Q1674" s="51"/>
      <c r="R1674" s="51"/>
      <c r="S1674" s="51"/>
      <c r="T1674" s="51"/>
      <c r="U1674" s="51"/>
      <c r="V1674" s="51"/>
      <c r="W1674" s="51"/>
      <c r="X1674" s="51"/>
      <c r="Y1674" s="51"/>
      <c r="Z1674" s="51"/>
      <c r="AA1674" s="51"/>
    </row>
    <row r="1675" spans="1:27" ht="11.65" customHeight="1">
      <c r="A1675" s="53">
        <v>1555</v>
      </c>
      <c r="C1675" s="101"/>
      <c r="F1675" s="101" t="s">
        <v>270</v>
      </c>
      <c r="G1675" s="3" t="s">
        <v>649</v>
      </c>
      <c r="H1675" s="59"/>
      <c r="I1675" s="7">
        <v>0</v>
      </c>
      <c r="J1675" s="7">
        <v>0</v>
      </c>
      <c r="K1675" s="103">
        <v>0</v>
      </c>
      <c r="L1675" s="7">
        <v>0</v>
      </c>
      <c r="M1675" s="7">
        <v>0</v>
      </c>
      <c r="O1675" s="51"/>
      <c r="P1675" s="51"/>
      <c r="Q1675" s="51"/>
      <c r="R1675" s="51"/>
      <c r="S1675" s="51"/>
      <c r="T1675" s="51"/>
      <c r="U1675" s="51"/>
      <c r="V1675" s="51"/>
      <c r="W1675" s="51"/>
      <c r="X1675" s="51"/>
      <c r="Y1675" s="51"/>
      <c r="Z1675" s="51"/>
      <c r="AA1675" s="51"/>
    </row>
    <row r="1676" spans="1:27" ht="11.65" customHeight="1">
      <c r="A1676" s="53">
        <v>1556</v>
      </c>
      <c r="C1676" s="101"/>
      <c r="F1676" s="101" t="s">
        <v>270</v>
      </c>
      <c r="G1676" s="3" t="s">
        <v>249</v>
      </c>
      <c r="H1676" s="59"/>
      <c r="I1676" s="7">
        <v>0</v>
      </c>
      <c r="J1676" s="7">
        <v>0</v>
      </c>
      <c r="K1676" s="103">
        <v>0</v>
      </c>
      <c r="L1676" s="7">
        <v>0</v>
      </c>
      <c r="M1676" s="7">
        <v>0</v>
      </c>
      <c r="O1676" s="51"/>
      <c r="P1676" s="51"/>
      <c r="Q1676" s="51"/>
      <c r="R1676" s="51"/>
      <c r="S1676" s="51"/>
      <c r="T1676" s="51"/>
      <c r="U1676" s="51"/>
      <c r="V1676" s="51"/>
      <c r="W1676" s="51"/>
      <c r="X1676" s="51"/>
      <c r="Y1676" s="51"/>
      <c r="Z1676" s="51"/>
      <c r="AA1676" s="51"/>
    </row>
    <row r="1677" spans="1:27" ht="11.65" customHeight="1">
      <c r="A1677" s="53">
        <v>1557</v>
      </c>
      <c r="C1677" s="101"/>
      <c r="F1677" s="101" t="s">
        <v>270</v>
      </c>
      <c r="G1677" s="3" t="s">
        <v>634</v>
      </c>
      <c r="H1677" s="59"/>
      <c r="I1677" s="7">
        <v>119185626.091667</v>
      </c>
      <c r="J1677" s="7">
        <v>91881235.928319305</v>
      </c>
      <c r="K1677" s="103">
        <v>27304390.163347688</v>
      </c>
      <c r="L1677" s="7">
        <v>-28687826.293524899</v>
      </c>
      <c r="M1677" s="7">
        <v>-1383436.130177211</v>
      </c>
      <c r="O1677" s="51"/>
      <c r="P1677" s="51"/>
      <c r="Q1677" s="51"/>
      <c r="R1677" s="51"/>
      <c r="S1677" s="51"/>
      <c r="T1677" s="51"/>
      <c r="U1677" s="51"/>
      <c r="V1677" s="51"/>
      <c r="W1677" s="51"/>
      <c r="X1677" s="51"/>
      <c r="Y1677" s="51"/>
      <c r="Z1677" s="51"/>
      <c r="AA1677" s="51"/>
    </row>
    <row r="1678" spans="1:27" ht="11.65" customHeight="1">
      <c r="A1678" s="53">
        <v>1558</v>
      </c>
      <c r="C1678" s="101"/>
      <c r="F1678" s="101" t="s">
        <v>270</v>
      </c>
      <c r="G1678" s="3" t="s">
        <v>636</v>
      </c>
      <c r="H1678" s="59"/>
      <c r="I1678" s="7">
        <v>3453758137.9995799</v>
      </c>
      <c r="J1678" s="7">
        <v>3453758137.9995799</v>
      </c>
      <c r="K1678" s="103">
        <v>0</v>
      </c>
      <c r="L1678" s="7">
        <v>0</v>
      </c>
      <c r="M1678" s="7">
        <v>0</v>
      </c>
      <c r="O1678" s="51"/>
      <c r="P1678" s="51"/>
      <c r="Q1678" s="51"/>
      <c r="R1678" s="51"/>
      <c r="S1678" s="51"/>
      <c r="T1678" s="51"/>
      <c r="U1678" s="51"/>
      <c r="V1678" s="51"/>
      <c r="W1678" s="51"/>
      <c r="X1678" s="51"/>
      <c r="Y1678" s="51"/>
      <c r="Z1678" s="51"/>
      <c r="AA1678" s="51"/>
    </row>
    <row r="1679" spans="1:27" ht="11.65" customHeight="1">
      <c r="A1679" s="53">
        <v>1559</v>
      </c>
      <c r="C1679" s="101"/>
      <c r="F1679" s="101" t="s">
        <v>270</v>
      </c>
      <c r="G1679" s="3" t="s">
        <v>639</v>
      </c>
      <c r="H1679" s="59"/>
      <c r="I1679" s="7">
        <v>913849121.44749999</v>
      </c>
      <c r="J1679" s="7">
        <v>704494237.13247275</v>
      </c>
      <c r="K1679" s="103">
        <v>209354884.3150273</v>
      </c>
      <c r="L1679" s="7">
        <v>-34971670.752682149</v>
      </c>
      <c r="M1679" s="7">
        <v>174383213.56234515</v>
      </c>
      <c r="O1679" s="51"/>
      <c r="P1679" s="51"/>
      <c r="Q1679" s="51"/>
      <c r="R1679" s="51"/>
      <c r="S1679" s="51"/>
      <c r="T1679" s="51"/>
      <c r="U1679" s="51"/>
      <c r="V1679" s="51"/>
      <c r="W1679" s="51"/>
      <c r="X1679" s="51"/>
      <c r="Y1679" s="51"/>
      <c r="Z1679" s="51"/>
      <c r="AA1679" s="51"/>
    </row>
    <row r="1680" spans="1:27" ht="11.65" customHeight="1">
      <c r="A1680" s="53">
        <v>1560</v>
      </c>
      <c r="C1680" s="101"/>
      <c r="F1680" s="101" t="s">
        <v>270</v>
      </c>
      <c r="G1680" s="3" t="s">
        <v>569</v>
      </c>
      <c r="H1680" s="59"/>
      <c r="I1680" s="7">
        <v>0</v>
      </c>
      <c r="J1680" s="7">
        <v>0</v>
      </c>
      <c r="K1680" s="103">
        <v>0</v>
      </c>
      <c r="L1680" s="7">
        <v>-304950.25699999853</v>
      </c>
      <c r="M1680" s="7">
        <v>-304950.25699999853</v>
      </c>
      <c r="O1680" s="51"/>
      <c r="P1680" s="51"/>
      <c r="Q1680" s="51"/>
      <c r="R1680" s="51"/>
      <c r="S1680" s="51"/>
      <c r="T1680" s="51"/>
      <c r="U1680" s="51"/>
      <c r="V1680" s="51"/>
      <c r="W1680" s="51"/>
      <c r="X1680" s="51"/>
      <c r="Y1680" s="51"/>
      <c r="Z1680" s="51"/>
      <c r="AA1680" s="51"/>
    </row>
    <row r="1681" spans="1:27" ht="11.65" customHeight="1">
      <c r="A1681" s="53">
        <v>1561</v>
      </c>
      <c r="C1681" s="101"/>
      <c r="H1681" s="59" t="s">
        <v>402</v>
      </c>
      <c r="I1681" s="106">
        <v>4486792885.5387468</v>
      </c>
      <c r="J1681" s="106">
        <v>4250133611.0603724</v>
      </c>
      <c r="K1681" s="106">
        <v>236659274.47837499</v>
      </c>
      <c r="L1681" s="106">
        <v>-63964447.303207047</v>
      </c>
      <c r="M1681" s="106">
        <v>172694827.17516795</v>
      </c>
      <c r="O1681" s="51"/>
      <c r="P1681" s="51"/>
      <c r="Q1681" s="51"/>
      <c r="R1681" s="51"/>
      <c r="S1681" s="51"/>
      <c r="T1681" s="51"/>
      <c r="U1681" s="51"/>
      <c r="V1681" s="51"/>
      <c r="W1681" s="51"/>
      <c r="X1681" s="51"/>
      <c r="Y1681" s="51"/>
      <c r="Z1681" s="51"/>
      <c r="AA1681" s="51"/>
    </row>
    <row r="1682" spans="1:27" ht="11.65" customHeight="1">
      <c r="A1682" s="53">
        <v>1562</v>
      </c>
      <c r="C1682" s="101"/>
      <c r="H1682" s="59"/>
      <c r="I1682" s="7"/>
      <c r="J1682" s="7"/>
      <c r="K1682" s="7"/>
      <c r="L1682" s="7"/>
      <c r="M1682" s="7"/>
      <c r="O1682" s="51"/>
      <c r="P1682" s="51"/>
      <c r="Q1682" s="51"/>
      <c r="R1682" s="51"/>
      <c r="S1682" s="51"/>
      <c r="T1682" s="51"/>
      <c r="U1682" s="51"/>
      <c r="V1682" s="51"/>
      <c r="W1682" s="51"/>
      <c r="X1682" s="51"/>
      <c r="Y1682" s="51"/>
      <c r="Z1682" s="51"/>
      <c r="AA1682" s="51"/>
    </row>
    <row r="1683" spans="1:27" ht="11.65" customHeight="1">
      <c r="A1683" s="53">
        <v>1563</v>
      </c>
      <c r="C1683" s="101">
        <v>314</v>
      </c>
      <c r="D1683" s="3" t="s">
        <v>405</v>
      </c>
      <c r="H1683" s="59"/>
      <c r="I1683" s="7"/>
      <c r="J1683" s="7"/>
      <c r="K1683" s="7"/>
      <c r="L1683" s="7"/>
      <c r="M1683" s="7"/>
      <c r="O1683" s="51"/>
      <c r="P1683" s="51"/>
      <c r="Q1683" s="51"/>
      <c r="R1683" s="51"/>
      <c r="S1683" s="51"/>
      <c r="T1683" s="51"/>
      <c r="U1683" s="51"/>
      <c r="V1683" s="51"/>
      <c r="W1683" s="51"/>
      <c r="X1683" s="51"/>
      <c r="Y1683" s="51"/>
      <c r="Z1683" s="51"/>
      <c r="AA1683" s="51"/>
    </row>
    <row r="1684" spans="1:27" ht="11.65" customHeight="1">
      <c r="A1684" s="53">
        <v>1564</v>
      </c>
      <c r="C1684" s="101"/>
      <c r="F1684" s="101" t="s">
        <v>270</v>
      </c>
      <c r="G1684" s="3" t="s">
        <v>635</v>
      </c>
      <c r="H1684" s="59"/>
      <c r="I1684" s="7">
        <v>0</v>
      </c>
      <c r="J1684" s="7">
        <v>0</v>
      </c>
      <c r="K1684" s="103">
        <v>0</v>
      </c>
      <c r="L1684" s="7">
        <v>0</v>
      </c>
      <c r="M1684" s="7">
        <v>0</v>
      </c>
      <c r="O1684" s="51"/>
      <c r="P1684" s="51"/>
      <c r="Q1684" s="51"/>
      <c r="R1684" s="51"/>
      <c r="S1684" s="51"/>
      <c r="T1684" s="51"/>
      <c r="U1684" s="51"/>
      <c r="V1684" s="51"/>
      <c r="W1684" s="51"/>
      <c r="X1684" s="51"/>
      <c r="Y1684" s="51"/>
      <c r="Z1684" s="51"/>
      <c r="AA1684" s="51"/>
    </row>
    <row r="1685" spans="1:27" ht="11.65" customHeight="1">
      <c r="A1685" s="53">
        <v>1565</v>
      </c>
      <c r="C1685" s="101"/>
      <c r="F1685" s="101" t="s">
        <v>270</v>
      </c>
      <c r="G1685" s="3" t="s">
        <v>649</v>
      </c>
      <c r="H1685" s="59"/>
      <c r="I1685" s="7">
        <v>0</v>
      </c>
      <c r="J1685" s="7">
        <v>0</v>
      </c>
      <c r="K1685" s="103">
        <v>0</v>
      </c>
      <c r="L1685" s="7">
        <v>0</v>
      </c>
      <c r="M1685" s="7">
        <v>0</v>
      </c>
      <c r="O1685" s="51"/>
      <c r="P1685" s="51"/>
      <c r="Q1685" s="51"/>
      <c r="R1685" s="51"/>
      <c r="S1685" s="51"/>
      <c r="T1685" s="51"/>
      <c r="U1685" s="51"/>
      <c r="V1685" s="51"/>
      <c r="W1685" s="51"/>
      <c r="X1685" s="51"/>
      <c r="Y1685" s="51"/>
      <c r="Z1685" s="51"/>
      <c r="AA1685" s="51"/>
    </row>
    <row r="1686" spans="1:27" ht="11.65" customHeight="1">
      <c r="A1686" s="53">
        <v>1566</v>
      </c>
      <c r="C1686" s="101"/>
      <c r="F1686" s="101" t="s">
        <v>270</v>
      </c>
      <c r="G1686" s="3" t="s">
        <v>249</v>
      </c>
      <c r="H1686" s="59"/>
      <c r="I1686" s="7">
        <v>0</v>
      </c>
      <c r="J1686" s="7">
        <v>0</v>
      </c>
      <c r="K1686" s="103">
        <v>0</v>
      </c>
      <c r="L1686" s="7">
        <v>0</v>
      </c>
      <c r="M1686" s="7">
        <v>0</v>
      </c>
      <c r="O1686" s="51"/>
      <c r="P1686" s="51"/>
      <c r="Q1686" s="51"/>
      <c r="R1686" s="51"/>
      <c r="S1686" s="51"/>
      <c r="T1686" s="51"/>
      <c r="U1686" s="51"/>
      <c r="V1686" s="51"/>
      <c r="W1686" s="51"/>
      <c r="X1686" s="51"/>
      <c r="Y1686" s="51"/>
      <c r="Z1686" s="51"/>
      <c r="AA1686" s="51"/>
    </row>
    <row r="1687" spans="1:27" ht="11.65" customHeight="1">
      <c r="A1687" s="53">
        <v>1567</v>
      </c>
      <c r="C1687" s="101"/>
      <c r="F1687" s="101" t="s">
        <v>270</v>
      </c>
      <c r="G1687" s="3" t="s">
        <v>634</v>
      </c>
      <c r="H1687" s="59"/>
      <c r="I1687" s="7">
        <v>38233155.926250003</v>
      </c>
      <c r="J1687" s="7">
        <v>29474272.486870006</v>
      </c>
      <c r="K1687" s="103">
        <v>8758883.4393799994</v>
      </c>
      <c r="L1687" s="7">
        <v>37789.314299102873</v>
      </c>
      <c r="M1687" s="7">
        <v>8796672.7536791023</v>
      </c>
      <c r="O1687" s="51"/>
      <c r="P1687" s="51"/>
      <c r="Q1687" s="51"/>
      <c r="R1687" s="51"/>
      <c r="S1687" s="51"/>
      <c r="T1687" s="51"/>
      <c r="U1687" s="51"/>
      <c r="V1687" s="51"/>
      <c r="W1687" s="51"/>
      <c r="X1687" s="51"/>
      <c r="Y1687" s="51"/>
      <c r="Z1687" s="51"/>
      <c r="AA1687" s="51"/>
    </row>
    <row r="1688" spans="1:27" ht="11.65" customHeight="1">
      <c r="A1688" s="53">
        <v>1568</v>
      </c>
      <c r="C1688" s="101"/>
      <c r="F1688" s="101" t="s">
        <v>270</v>
      </c>
      <c r="G1688" s="3" t="s">
        <v>636</v>
      </c>
      <c r="H1688" s="59"/>
      <c r="I1688" s="7">
        <v>730782307.947083</v>
      </c>
      <c r="J1688" s="7">
        <v>730782307.947083</v>
      </c>
      <c r="K1688" s="103">
        <v>0</v>
      </c>
      <c r="L1688" s="7">
        <v>0</v>
      </c>
      <c r="M1688" s="7">
        <v>0</v>
      </c>
      <c r="O1688" s="51"/>
      <c r="P1688" s="51"/>
      <c r="Q1688" s="51"/>
      <c r="R1688" s="51"/>
      <c r="S1688" s="51"/>
      <c r="T1688" s="51"/>
      <c r="U1688" s="51"/>
      <c r="V1688" s="51"/>
      <c r="W1688" s="51"/>
      <c r="X1688" s="51"/>
      <c r="Y1688" s="51"/>
      <c r="Z1688" s="51"/>
      <c r="AA1688" s="51"/>
    </row>
    <row r="1689" spans="1:27" ht="11.65" customHeight="1">
      <c r="A1689" s="53">
        <v>1569</v>
      </c>
      <c r="C1689" s="101"/>
      <c r="F1689" s="101" t="s">
        <v>270</v>
      </c>
      <c r="G1689" s="3" t="s">
        <v>639</v>
      </c>
      <c r="H1689" s="59"/>
      <c r="I1689" s="7">
        <v>204464671.492917</v>
      </c>
      <c r="J1689" s="7">
        <v>157623593.85516948</v>
      </c>
      <c r="K1689" s="103">
        <v>46841077.637747511</v>
      </c>
      <c r="L1689" s="7">
        <v>205350.63769825548</v>
      </c>
      <c r="M1689" s="7">
        <v>47046428.275445767</v>
      </c>
      <c r="O1689" s="51"/>
      <c r="P1689" s="51"/>
      <c r="Q1689" s="51"/>
      <c r="R1689" s="51"/>
      <c r="S1689" s="51"/>
      <c r="T1689" s="51"/>
      <c r="U1689" s="51"/>
      <c r="V1689" s="51"/>
      <c r="W1689" s="51"/>
      <c r="X1689" s="51"/>
      <c r="Y1689" s="51"/>
      <c r="Z1689" s="51"/>
      <c r="AA1689" s="51"/>
    </row>
    <row r="1690" spans="1:27" ht="11.65" customHeight="1">
      <c r="A1690" s="53">
        <v>1570</v>
      </c>
      <c r="C1690" s="101"/>
      <c r="F1690" s="101" t="s">
        <v>270</v>
      </c>
      <c r="G1690" s="3" t="s">
        <v>636</v>
      </c>
      <c r="H1690" s="59"/>
      <c r="I1690" s="7">
        <v>0</v>
      </c>
      <c r="J1690" s="7">
        <v>0</v>
      </c>
      <c r="K1690" s="103">
        <v>0</v>
      </c>
      <c r="L1690" s="7">
        <v>0</v>
      </c>
      <c r="M1690" s="7">
        <v>0</v>
      </c>
      <c r="O1690" s="51"/>
      <c r="P1690" s="51"/>
      <c r="Q1690" s="51"/>
      <c r="R1690" s="51"/>
      <c r="S1690" s="51"/>
      <c r="T1690" s="51"/>
      <c r="U1690" s="51"/>
      <c r="V1690" s="51"/>
      <c r="W1690" s="51"/>
      <c r="X1690" s="51"/>
      <c r="Y1690" s="51"/>
      <c r="Z1690" s="51"/>
      <c r="AA1690" s="51"/>
    </row>
    <row r="1691" spans="1:27" ht="11.65" customHeight="1">
      <c r="A1691" s="53">
        <v>1571</v>
      </c>
      <c r="C1691" s="101"/>
      <c r="H1691" s="59" t="s">
        <v>402</v>
      </c>
      <c r="I1691" s="106">
        <v>973480135.36625004</v>
      </c>
      <c r="J1691" s="106">
        <v>917880174.28912258</v>
      </c>
      <c r="K1691" s="106">
        <v>55599961.077127509</v>
      </c>
      <c r="L1691" s="106">
        <v>243139.95199735835</v>
      </c>
      <c r="M1691" s="106">
        <v>55843101.029124871</v>
      </c>
      <c r="O1691" s="51"/>
      <c r="P1691" s="51"/>
      <c r="Q1691" s="51"/>
      <c r="R1691" s="51"/>
      <c r="S1691" s="51"/>
      <c r="T1691" s="51"/>
      <c r="U1691" s="51"/>
      <c r="V1691" s="51"/>
      <c r="W1691" s="51"/>
      <c r="X1691" s="51"/>
      <c r="Y1691" s="51"/>
      <c r="Z1691" s="51"/>
      <c r="AA1691" s="51"/>
    </row>
    <row r="1692" spans="1:27" ht="11.65" customHeight="1">
      <c r="A1692" s="53">
        <v>1572</v>
      </c>
      <c r="C1692" s="101"/>
      <c r="H1692" s="59"/>
      <c r="I1692" s="7"/>
      <c r="J1692" s="7"/>
      <c r="K1692" s="7"/>
      <c r="L1692" s="7"/>
      <c r="M1692" s="7"/>
      <c r="O1692" s="51"/>
      <c r="P1692" s="51"/>
      <c r="Q1692" s="51"/>
      <c r="R1692" s="51"/>
      <c r="S1692" s="51"/>
      <c r="T1692" s="51"/>
      <c r="U1692" s="51"/>
      <c r="V1692" s="51"/>
      <c r="W1692" s="51"/>
      <c r="X1692" s="51"/>
      <c r="Y1692" s="51"/>
      <c r="Z1692" s="51"/>
      <c r="AA1692" s="51"/>
    </row>
    <row r="1693" spans="1:27" ht="11.65" customHeight="1">
      <c r="A1693" s="53">
        <v>1573</v>
      </c>
      <c r="C1693" s="101">
        <v>315</v>
      </c>
      <c r="D1693" s="3" t="s">
        <v>406</v>
      </c>
      <c r="H1693" s="59"/>
      <c r="I1693" s="7"/>
      <c r="J1693" s="7"/>
      <c r="K1693" s="7"/>
      <c r="L1693" s="7"/>
      <c r="M1693" s="7"/>
      <c r="O1693" s="51"/>
      <c r="P1693" s="51"/>
      <c r="Q1693" s="51"/>
      <c r="R1693" s="51"/>
      <c r="S1693" s="51"/>
      <c r="T1693" s="51"/>
      <c r="U1693" s="51"/>
      <c r="V1693" s="51"/>
      <c r="W1693" s="51"/>
      <c r="X1693" s="51"/>
      <c r="Y1693" s="51"/>
      <c r="Z1693" s="51"/>
      <c r="AA1693" s="51"/>
    </row>
    <row r="1694" spans="1:27" ht="11.65" customHeight="1">
      <c r="A1694" s="53">
        <v>1574</v>
      </c>
      <c r="C1694" s="101"/>
      <c r="F1694" s="101" t="s">
        <v>270</v>
      </c>
      <c r="G1694" s="3" t="s">
        <v>635</v>
      </c>
      <c r="H1694" s="59"/>
      <c r="I1694" s="7">
        <v>0</v>
      </c>
      <c r="J1694" s="7">
        <v>0</v>
      </c>
      <c r="K1694" s="103">
        <v>0</v>
      </c>
      <c r="L1694" s="7">
        <v>0</v>
      </c>
      <c r="M1694" s="7">
        <v>0</v>
      </c>
      <c r="O1694" s="51"/>
      <c r="P1694" s="51"/>
      <c r="Q1694" s="51"/>
      <c r="R1694" s="51"/>
      <c r="S1694" s="51"/>
      <c r="T1694" s="51"/>
      <c r="U1694" s="51"/>
      <c r="V1694" s="51"/>
      <c r="W1694" s="51"/>
      <c r="X1694" s="51"/>
      <c r="Y1694" s="51"/>
      <c r="Z1694" s="51"/>
      <c r="AA1694" s="51"/>
    </row>
    <row r="1695" spans="1:27" ht="11.65" customHeight="1">
      <c r="A1695" s="53">
        <v>1575</v>
      </c>
      <c r="C1695" s="101"/>
      <c r="F1695" s="101" t="s">
        <v>270</v>
      </c>
      <c r="G1695" s="3" t="s">
        <v>649</v>
      </c>
      <c r="H1695" s="59"/>
      <c r="I1695" s="7">
        <v>0</v>
      </c>
      <c r="J1695" s="7">
        <v>0</v>
      </c>
      <c r="K1695" s="103">
        <v>0</v>
      </c>
      <c r="L1695" s="7">
        <v>0</v>
      </c>
      <c r="M1695" s="7">
        <v>0</v>
      </c>
      <c r="O1695" s="51"/>
      <c r="P1695" s="51"/>
      <c r="Q1695" s="51"/>
      <c r="R1695" s="51"/>
      <c r="S1695" s="51"/>
      <c r="T1695" s="51"/>
      <c r="U1695" s="51"/>
      <c r="V1695" s="51"/>
      <c r="W1695" s="51"/>
      <c r="X1695" s="51"/>
      <c r="Y1695" s="51"/>
      <c r="Z1695" s="51"/>
      <c r="AA1695" s="51"/>
    </row>
    <row r="1696" spans="1:27" ht="11.65" customHeight="1">
      <c r="A1696" s="53">
        <v>1576</v>
      </c>
      <c r="C1696" s="101"/>
      <c r="F1696" s="101" t="s">
        <v>270</v>
      </c>
      <c r="G1696" s="3" t="s">
        <v>249</v>
      </c>
      <c r="H1696" s="59"/>
      <c r="I1696" s="7">
        <v>0</v>
      </c>
      <c r="J1696" s="7">
        <v>0</v>
      </c>
      <c r="K1696" s="103">
        <v>0</v>
      </c>
      <c r="L1696" s="7">
        <v>0</v>
      </c>
      <c r="M1696" s="7">
        <v>0</v>
      </c>
      <c r="O1696" s="51"/>
      <c r="P1696" s="51"/>
      <c r="Q1696" s="51"/>
      <c r="R1696" s="51"/>
      <c r="S1696" s="51"/>
      <c r="T1696" s="51"/>
      <c r="U1696" s="51"/>
      <c r="V1696" s="51"/>
      <c r="W1696" s="51"/>
      <c r="X1696" s="51"/>
      <c r="Y1696" s="51"/>
      <c r="Z1696" s="51"/>
      <c r="AA1696" s="51"/>
    </row>
    <row r="1697" spans="1:27" ht="11.65" customHeight="1">
      <c r="A1697" s="53">
        <v>1577</v>
      </c>
      <c r="C1697" s="101"/>
      <c r="F1697" s="101" t="s">
        <v>270</v>
      </c>
      <c r="G1697" s="3" t="s">
        <v>634</v>
      </c>
      <c r="H1697" s="59"/>
      <c r="I1697" s="7">
        <v>9208364.3583333306</v>
      </c>
      <c r="J1697" s="7">
        <v>7098808.1857389826</v>
      </c>
      <c r="K1697" s="103">
        <v>2109556.1725943475</v>
      </c>
      <c r="L1697" s="7">
        <v>7387.0677156872116</v>
      </c>
      <c r="M1697" s="7">
        <v>2116943.2403100347</v>
      </c>
      <c r="O1697" s="51"/>
      <c r="P1697" s="51"/>
      <c r="Q1697" s="51"/>
      <c r="R1697" s="51"/>
      <c r="S1697" s="51"/>
      <c r="T1697" s="51"/>
      <c r="U1697" s="51"/>
      <c r="V1697" s="51"/>
      <c r="W1697" s="51"/>
      <c r="X1697" s="51"/>
      <c r="Y1697" s="51"/>
      <c r="Z1697" s="51"/>
      <c r="AA1697" s="51"/>
    </row>
    <row r="1698" spans="1:27" ht="11.65" customHeight="1">
      <c r="A1698" s="53">
        <v>1578</v>
      </c>
      <c r="C1698" s="101"/>
      <c r="F1698" s="101" t="s">
        <v>270</v>
      </c>
      <c r="G1698" s="3" t="s">
        <v>636</v>
      </c>
      <c r="H1698" s="59"/>
      <c r="I1698" s="7">
        <v>417222182.95541698</v>
      </c>
      <c r="J1698" s="7">
        <v>417222182.95541698</v>
      </c>
      <c r="K1698" s="103">
        <v>0</v>
      </c>
      <c r="L1698" s="7">
        <v>0</v>
      </c>
      <c r="M1698" s="7">
        <v>0</v>
      </c>
      <c r="O1698" s="51"/>
      <c r="P1698" s="51"/>
      <c r="Q1698" s="51"/>
      <c r="R1698" s="51"/>
      <c r="S1698" s="51"/>
      <c r="T1698" s="51"/>
      <c r="U1698" s="51"/>
      <c r="V1698" s="51"/>
      <c r="W1698" s="51"/>
      <c r="X1698" s="51"/>
      <c r="Y1698" s="51"/>
      <c r="Z1698" s="51"/>
      <c r="AA1698" s="51"/>
    </row>
    <row r="1699" spans="1:27" ht="11.65" customHeight="1">
      <c r="A1699" s="53">
        <v>1579</v>
      </c>
      <c r="C1699" s="101"/>
      <c r="F1699" s="101" t="s">
        <v>270</v>
      </c>
      <c r="G1699" s="3" t="s">
        <v>639</v>
      </c>
      <c r="H1699" s="59"/>
      <c r="I1699" s="7">
        <v>61370965.266249999</v>
      </c>
      <c r="J1699" s="7">
        <v>47311410.97870402</v>
      </c>
      <c r="K1699" s="103">
        <v>14059554.287545983</v>
      </c>
      <c r="L1699" s="7">
        <v>-425501.68960483931</v>
      </c>
      <c r="M1699" s="7">
        <v>13634052.597941143</v>
      </c>
      <c r="O1699" s="51"/>
      <c r="P1699" s="51"/>
      <c r="Q1699" s="51"/>
      <c r="R1699" s="51"/>
      <c r="S1699" s="51"/>
      <c r="T1699" s="51"/>
      <c r="U1699" s="51"/>
      <c r="V1699" s="51"/>
      <c r="W1699" s="51"/>
      <c r="X1699" s="51"/>
      <c r="Y1699" s="51"/>
      <c r="Z1699" s="51"/>
      <c r="AA1699" s="51"/>
    </row>
    <row r="1700" spans="1:27" ht="11.65" customHeight="1">
      <c r="A1700" s="53">
        <v>1580</v>
      </c>
      <c r="C1700" s="101"/>
      <c r="F1700" s="101" t="s">
        <v>270</v>
      </c>
      <c r="G1700" s="3" t="s">
        <v>636</v>
      </c>
      <c r="H1700" s="59"/>
      <c r="I1700" s="7">
        <v>0</v>
      </c>
      <c r="J1700" s="7">
        <v>0</v>
      </c>
      <c r="K1700" s="103">
        <v>0</v>
      </c>
      <c r="L1700" s="7">
        <v>0</v>
      </c>
      <c r="M1700" s="7">
        <v>0</v>
      </c>
      <c r="O1700" s="51"/>
      <c r="P1700" s="51"/>
      <c r="Q1700" s="51"/>
      <c r="R1700" s="51"/>
      <c r="S1700" s="51"/>
      <c r="T1700" s="51"/>
      <c r="U1700" s="51"/>
      <c r="V1700" s="51"/>
      <c r="W1700" s="51"/>
      <c r="X1700" s="51"/>
      <c r="Y1700" s="51"/>
      <c r="Z1700" s="51"/>
      <c r="AA1700" s="51"/>
    </row>
    <row r="1701" spans="1:27" ht="11.65" customHeight="1">
      <c r="A1701" s="53">
        <v>1581</v>
      </c>
      <c r="C1701" s="101"/>
      <c r="H1701" s="59" t="s">
        <v>402</v>
      </c>
      <c r="I1701" s="106">
        <v>487801512.58000034</v>
      </c>
      <c r="J1701" s="106">
        <v>471632402.11985999</v>
      </c>
      <c r="K1701" s="106">
        <v>16169110.460140331</v>
      </c>
      <c r="L1701" s="106">
        <v>-418114.6218891521</v>
      </c>
      <c r="M1701" s="106">
        <v>15750995.838251177</v>
      </c>
      <c r="O1701" s="51"/>
      <c r="P1701" s="51"/>
      <c r="Q1701" s="51"/>
      <c r="R1701" s="51"/>
      <c r="S1701" s="51"/>
      <c r="T1701" s="51"/>
      <c r="U1701" s="51"/>
      <c r="V1701" s="51"/>
      <c r="W1701" s="51"/>
      <c r="X1701" s="51"/>
      <c r="Y1701" s="51"/>
      <c r="Z1701" s="51"/>
      <c r="AA1701" s="51"/>
    </row>
    <row r="1702" spans="1:27" ht="11.65" customHeight="1">
      <c r="A1702" s="53">
        <v>1582</v>
      </c>
      <c r="C1702" s="101"/>
      <c r="H1702" s="59"/>
      <c r="I1702" s="109"/>
      <c r="J1702" s="7"/>
      <c r="K1702" s="7"/>
      <c r="L1702" s="7"/>
      <c r="M1702" s="7"/>
      <c r="O1702" s="51"/>
      <c r="P1702" s="51"/>
      <c r="Q1702" s="51"/>
      <c r="R1702" s="51"/>
      <c r="S1702" s="51"/>
      <c r="T1702" s="51"/>
      <c r="U1702" s="51"/>
      <c r="V1702" s="51"/>
      <c r="W1702" s="51"/>
      <c r="X1702" s="51"/>
      <c r="Y1702" s="51"/>
      <c r="Z1702" s="51"/>
      <c r="AA1702" s="51"/>
    </row>
    <row r="1703" spans="1:27" ht="11.65" customHeight="1">
      <c r="A1703" s="53">
        <v>1583</v>
      </c>
      <c r="C1703" s="101"/>
      <c r="E1703" s="57"/>
      <c r="H1703" s="59"/>
      <c r="I1703" s="109"/>
      <c r="J1703" s="109"/>
      <c r="K1703" s="109"/>
      <c r="L1703" s="109"/>
      <c r="M1703" s="109"/>
      <c r="O1703" s="110"/>
      <c r="P1703" s="110"/>
      <c r="Q1703" s="110"/>
      <c r="R1703" s="110"/>
      <c r="S1703" s="110"/>
      <c r="T1703" s="110"/>
      <c r="U1703" s="51"/>
      <c r="V1703" s="110"/>
      <c r="W1703" s="110"/>
      <c r="X1703" s="110"/>
      <c r="Y1703" s="110"/>
      <c r="Z1703" s="110"/>
      <c r="AA1703" s="110"/>
    </row>
    <row r="1704" spans="1:27" ht="11.65" customHeight="1">
      <c r="A1704" s="53">
        <v>1584</v>
      </c>
      <c r="C1704" s="111"/>
      <c r="D1704" s="56"/>
      <c r="E1704" s="112"/>
      <c r="G1704" s="56"/>
      <c r="H1704" s="113"/>
      <c r="I1704" s="114"/>
      <c r="J1704" s="114"/>
      <c r="K1704" s="114"/>
      <c r="L1704" s="114"/>
      <c r="M1704" s="114"/>
      <c r="O1704" s="115"/>
      <c r="P1704" s="115"/>
      <c r="Q1704" s="115"/>
      <c r="R1704" s="115"/>
      <c r="S1704" s="115"/>
      <c r="T1704" s="115"/>
      <c r="U1704" s="51"/>
      <c r="V1704" s="115"/>
      <c r="W1704" s="115"/>
      <c r="X1704" s="115"/>
      <c r="Y1704" s="115"/>
      <c r="Z1704" s="115"/>
      <c r="AA1704" s="115"/>
    </row>
    <row r="1705" spans="1:27" ht="11.65" customHeight="1">
      <c r="A1705" s="53">
        <v>1585</v>
      </c>
      <c r="C1705" s="101">
        <v>316</v>
      </c>
      <c r="D1705" s="3" t="s">
        <v>407</v>
      </c>
      <c r="H1705" s="59"/>
      <c r="I1705" s="7"/>
      <c r="J1705" s="7"/>
      <c r="K1705" s="7"/>
      <c r="L1705" s="7"/>
      <c r="M1705" s="7"/>
      <c r="O1705" s="51"/>
      <c r="P1705" s="51"/>
      <c r="Q1705" s="51"/>
      <c r="R1705" s="51"/>
      <c r="S1705" s="51"/>
      <c r="T1705" s="51"/>
      <c r="U1705" s="51"/>
      <c r="V1705" s="51"/>
      <c r="W1705" s="51"/>
      <c r="X1705" s="51"/>
      <c r="Y1705" s="51"/>
      <c r="Z1705" s="51"/>
      <c r="AA1705" s="51"/>
    </row>
    <row r="1706" spans="1:27" ht="11.65" customHeight="1">
      <c r="A1706" s="53">
        <v>1586</v>
      </c>
      <c r="C1706" s="101"/>
      <c r="F1706" s="101" t="s">
        <v>270</v>
      </c>
      <c r="G1706" s="3" t="s">
        <v>635</v>
      </c>
      <c r="H1706" s="59"/>
      <c r="I1706" s="7">
        <v>0</v>
      </c>
      <c r="J1706" s="7">
        <v>0</v>
      </c>
      <c r="K1706" s="103">
        <v>0</v>
      </c>
      <c r="L1706" s="7">
        <v>0</v>
      </c>
      <c r="M1706" s="7">
        <v>0</v>
      </c>
      <c r="O1706" s="51"/>
      <c r="P1706" s="51"/>
      <c r="Q1706" s="51"/>
      <c r="R1706" s="51"/>
      <c r="S1706" s="51"/>
      <c r="T1706" s="51"/>
      <c r="U1706" s="51"/>
      <c r="V1706" s="51"/>
      <c r="W1706" s="51"/>
      <c r="X1706" s="51"/>
      <c r="Y1706" s="51"/>
      <c r="Z1706" s="51"/>
      <c r="AA1706" s="51"/>
    </row>
    <row r="1707" spans="1:27" ht="11.65" customHeight="1">
      <c r="A1707" s="53">
        <v>1587</v>
      </c>
      <c r="C1707" s="101"/>
      <c r="F1707" s="101" t="s">
        <v>270</v>
      </c>
      <c r="G1707" s="3" t="s">
        <v>649</v>
      </c>
      <c r="H1707" s="59"/>
      <c r="I1707" s="7">
        <v>0</v>
      </c>
      <c r="J1707" s="7">
        <v>0</v>
      </c>
      <c r="K1707" s="103">
        <v>0</v>
      </c>
      <c r="L1707" s="7">
        <v>0</v>
      </c>
      <c r="M1707" s="7">
        <v>0</v>
      </c>
      <c r="O1707" s="51"/>
      <c r="P1707" s="51"/>
      <c r="Q1707" s="51"/>
      <c r="R1707" s="51"/>
      <c r="S1707" s="51"/>
      <c r="T1707" s="51"/>
      <c r="U1707" s="51"/>
      <c r="V1707" s="51"/>
      <c r="W1707" s="51"/>
      <c r="X1707" s="51"/>
      <c r="Y1707" s="51"/>
      <c r="Z1707" s="51"/>
      <c r="AA1707" s="51"/>
    </row>
    <row r="1708" spans="1:27" ht="11.65" customHeight="1">
      <c r="A1708" s="53">
        <v>1588</v>
      </c>
      <c r="C1708" s="101"/>
      <c r="F1708" s="101" t="s">
        <v>270</v>
      </c>
      <c r="G1708" s="3" t="s">
        <v>249</v>
      </c>
      <c r="H1708" s="59"/>
      <c r="I1708" s="7">
        <v>0</v>
      </c>
      <c r="J1708" s="7">
        <v>0</v>
      </c>
      <c r="K1708" s="103">
        <v>0</v>
      </c>
      <c r="L1708" s="7">
        <v>0</v>
      </c>
      <c r="M1708" s="7">
        <v>0</v>
      </c>
      <c r="O1708" s="51"/>
      <c r="P1708" s="51"/>
      <c r="Q1708" s="51"/>
      <c r="R1708" s="51"/>
      <c r="S1708" s="51"/>
      <c r="T1708" s="51"/>
      <c r="U1708" s="51"/>
      <c r="V1708" s="51"/>
      <c r="W1708" s="51"/>
      <c r="X1708" s="51"/>
      <c r="Y1708" s="51"/>
      <c r="Z1708" s="51"/>
      <c r="AA1708" s="51"/>
    </row>
    <row r="1709" spans="1:27" ht="11.65" customHeight="1">
      <c r="A1709" s="53">
        <v>1589</v>
      </c>
      <c r="C1709" s="101"/>
      <c r="F1709" s="101" t="s">
        <v>270</v>
      </c>
      <c r="G1709" s="3" t="s">
        <v>634</v>
      </c>
      <c r="H1709" s="59"/>
      <c r="I1709" s="7">
        <v>397014.97</v>
      </c>
      <c r="J1709" s="7">
        <v>306062.29393457901</v>
      </c>
      <c r="K1709" s="103">
        <v>90952.676065420994</v>
      </c>
      <c r="L1709" s="7">
        <v>0</v>
      </c>
      <c r="M1709" s="7">
        <v>90952.676065420994</v>
      </c>
      <c r="O1709" s="51"/>
      <c r="P1709" s="51"/>
      <c r="Q1709" s="51"/>
      <c r="R1709" s="51"/>
      <c r="S1709" s="51"/>
      <c r="T1709" s="51"/>
      <c r="U1709" s="51"/>
      <c r="V1709" s="51"/>
      <c r="W1709" s="51"/>
      <c r="X1709" s="51"/>
      <c r="Y1709" s="51"/>
      <c r="Z1709" s="51"/>
      <c r="AA1709" s="51"/>
    </row>
    <row r="1710" spans="1:27" ht="11.65" customHeight="1">
      <c r="A1710" s="53">
        <v>1590</v>
      </c>
      <c r="C1710" s="101"/>
      <c r="F1710" s="101" t="s">
        <v>270</v>
      </c>
      <c r="G1710" s="3" t="s">
        <v>636</v>
      </c>
      <c r="H1710" s="59"/>
      <c r="I1710" s="7">
        <v>26380223.929166701</v>
      </c>
      <c r="J1710" s="7">
        <v>26380223.929166701</v>
      </c>
      <c r="K1710" s="103">
        <v>0</v>
      </c>
      <c r="L1710" s="7">
        <v>0</v>
      </c>
      <c r="M1710" s="7">
        <v>0</v>
      </c>
      <c r="O1710" s="51"/>
      <c r="P1710" s="51"/>
      <c r="Q1710" s="51"/>
      <c r="R1710" s="51"/>
      <c r="S1710" s="51"/>
      <c r="T1710" s="51"/>
      <c r="U1710" s="51"/>
      <c r="V1710" s="51"/>
      <c r="W1710" s="51"/>
      <c r="X1710" s="51"/>
      <c r="Y1710" s="51"/>
      <c r="Z1710" s="51"/>
      <c r="AA1710" s="51"/>
    </row>
    <row r="1711" spans="1:27" ht="11.65" customHeight="1">
      <c r="A1711" s="53">
        <v>1591</v>
      </c>
      <c r="C1711" s="101"/>
      <c r="F1711" s="101" t="s">
        <v>270</v>
      </c>
      <c r="G1711" s="3" t="s">
        <v>639</v>
      </c>
      <c r="H1711" s="59"/>
      <c r="I1711" s="7">
        <v>4384223.8104166696</v>
      </c>
      <c r="J1711" s="7">
        <v>3379836.2730219634</v>
      </c>
      <c r="K1711" s="103">
        <v>1004387.5373947059</v>
      </c>
      <c r="L1711" s="7">
        <v>102734.84846241563</v>
      </c>
      <c r="M1711" s="7">
        <v>1107122.3858571216</v>
      </c>
      <c r="O1711" s="51"/>
      <c r="P1711" s="51"/>
      <c r="Q1711" s="51"/>
      <c r="R1711" s="51"/>
      <c r="S1711" s="51"/>
      <c r="T1711" s="51"/>
      <c r="U1711" s="51"/>
      <c r="V1711" s="51"/>
      <c r="W1711" s="51"/>
      <c r="X1711" s="51"/>
      <c r="Y1711" s="51"/>
      <c r="Z1711" s="51"/>
      <c r="AA1711" s="51"/>
    </row>
    <row r="1712" spans="1:27" ht="11.65" customHeight="1">
      <c r="A1712" s="53">
        <v>1592</v>
      </c>
      <c r="C1712" s="101"/>
      <c r="F1712" s="101" t="s">
        <v>270</v>
      </c>
      <c r="G1712" s="3" t="s">
        <v>636</v>
      </c>
      <c r="H1712" s="59"/>
      <c r="I1712" s="7">
        <v>0</v>
      </c>
      <c r="J1712" s="7">
        <v>0</v>
      </c>
      <c r="K1712" s="103">
        <v>0</v>
      </c>
      <c r="L1712" s="7">
        <v>0</v>
      </c>
      <c r="M1712" s="7">
        <v>0</v>
      </c>
      <c r="O1712" s="51"/>
      <c r="P1712" s="51"/>
      <c r="Q1712" s="51"/>
      <c r="R1712" s="51"/>
      <c r="S1712" s="51"/>
      <c r="T1712" s="51"/>
      <c r="U1712" s="51"/>
      <c r="V1712" s="51"/>
      <c r="W1712" s="51"/>
      <c r="X1712" s="51"/>
      <c r="Y1712" s="51"/>
      <c r="Z1712" s="51"/>
      <c r="AA1712" s="51"/>
    </row>
    <row r="1713" spans="1:27" ht="11.65" customHeight="1">
      <c r="A1713" s="53">
        <v>1593</v>
      </c>
      <c r="C1713" s="101"/>
      <c r="H1713" s="59" t="s">
        <v>402</v>
      </c>
      <c r="I1713" s="106">
        <v>31161462.709583368</v>
      </c>
      <c r="J1713" s="106">
        <v>30066122.496123243</v>
      </c>
      <c r="K1713" s="106">
        <v>1095340.2134601269</v>
      </c>
      <c r="L1713" s="106">
        <v>102734.84846241563</v>
      </c>
      <c r="M1713" s="106">
        <v>1198075.0619225425</v>
      </c>
      <c r="O1713" s="51"/>
      <c r="P1713" s="51"/>
      <c r="Q1713" s="51"/>
      <c r="R1713" s="51"/>
      <c r="S1713" s="51"/>
      <c r="T1713" s="51"/>
      <c r="U1713" s="51"/>
      <c r="V1713" s="51"/>
      <c r="W1713" s="51"/>
      <c r="X1713" s="51"/>
      <c r="Y1713" s="51"/>
      <c r="Z1713" s="51"/>
      <c r="AA1713" s="51"/>
    </row>
    <row r="1714" spans="1:27" ht="11.65" customHeight="1">
      <c r="A1714" s="53">
        <v>1594</v>
      </c>
      <c r="C1714" s="101"/>
      <c r="H1714" s="59"/>
      <c r="I1714" s="7"/>
      <c r="J1714" s="7"/>
      <c r="K1714" s="7"/>
      <c r="L1714" s="7"/>
      <c r="M1714" s="7"/>
      <c r="O1714" s="51"/>
      <c r="P1714" s="51"/>
      <c r="Q1714" s="51"/>
      <c r="R1714" s="51"/>
      <c r="S1714" s="51"/>
      <c r="T1714" s="51"/>
      <c r="U1714" s="51"/>
      <c r="V1714" s="51"/>
      <c r="W1714" s="51"/>
      <c r="X1714" s="51"/>
      <c r="Y1714" s="51"/>
      <c r="Z1714" s="51"/>
      <c r="AA1714" s="51"/>
    </row>
    <row r="1715" spans="1:27" ht="11.65" customHeight="1">
      <c r="A1715" s="53">
        <v>1595</v>
      </c>
      <c r="C1715" s="101">
        <v>317</v>
      </c>
      <c r="D1715" s="3" t="s">
        <v>408</v>
      </c>
      <c r="H1715" s="59"/>
      <c r="I1715" s="7"/>
      <c r="J1715" s="7"/>
      <c r="K1715" s="7"/>
      <c r="L1715" s="7"/>
      <c r="M1715" s="7"/>
      <c r="O1715" s="51"/>
      <c r="P1715" s="51"/>
      <c r="Q1715" s="51"/>
      <c r="R1715" s="51"/>
      <c r="S1715" s="51"/>
      <c r="T1715" s="51"/>
      <c r="U1715" s="51"/>
      <c r="V1715" s="51"/>
      <c r="W1715" s="51"/>
      <c r="X1715" s="51"/>
      <c r="Y1715" s="51"/>
      <c r="Z1715" s="51"/>
      <c r="AA1715" s="51"/>
    </row>
    <row r="1716" spans="1:27" ht="11.65" customHeight="1">
      <c r="A1716" s="53">
        <v>1596</v>
      </c>
      <c r="C1716" s="101"/>
      <c r="F1716" s="101" t="s">
        <v>270</v>
      </c>
      <c r="G1716" s="3" t="s">
        <v>569</v>
      </c>
      <c r="H1716" s="59"/>
      <c r="I1716" s="7">
        <v>0</v>
      </c>
      <c r="J1716" s="7">
        <v>0</v>
      </c>
      <c r="K1716" s="103">
        <v>0</v>
      </c>
      <c r="L1716" s="7">
        <v>0</v>
      </c>
      <c r="M1716" s="7">
        <v>0</v>
      </c>
      <c r="O1716" s="51"/>
      <c r="P1716" s="51"/>
      <c r="Q1716" s="51"/>
      <c r="R1716" s="51"/>
      <c r="S1716" s="51"/>
      <c r="T1716" s="51"/>
      <c r="U1716" s="51"/>
      <c r="V1716" s="51"/>
      <c r="W1716" s="51"/>
      <c r="X1716" s="51"/>
      <c r="Y1716" s="51"/>
      <c r="Z1716" s="51"/>
      <c r="AA1716" s="51"/>
    </row>
    <row r="1717" spans="1:27" ht="11.65" customHeight="1">
      <c r="A1717" s="53">
        <v>1597</v>
      </c>
      <c r="C1717" s="101"/>
      <c r="H1717" s="59"/>
      <c r="I1717" s="106">
        <v>0</v>
      </c>
      <c r="J1717" s="106">
        <v>0</v>
      </c>
      <c r="K1717" s="106">
        <v>0</v>
      </c>
      <c r="L1717" s="106">
        <v>0</v>
      </c>
      <c r="M1717" s="106">
        <v>0</v>
      </c>
      <c r="O1717" s="51"/>
      <c r="P1717" s="51"/>
      <c r="Q1717" s="51"/>
      <c r="R1717" s="51"/>
      <c r="S1717" s="51"/>
      <c r="T1717" s="51"/>
      <c r="U1717" s="51"/>
      <c r="V1717" s="51"/>
      <c r="W1717" s="51"/>
      <c r="X1717" s="51"/>
      <c r="Y1717" s="51"/>
      <c r="Z1717" s="51"/>
      <c r="AA1717" s="51"/>
    </row>
    <row r="1718" spans="1:27" ht="11.65" customHeight="1">
      <c r="A1718" s="53">
        <v>1598</v>
      </c>
      <c r="C1718" s="101"/>
      <c r="H1718" s="59"/>
      <c r="I1718" s="7"/>
      <c r="J1718" s="7"/>
      <c r="K1718" s="7"/>
      <c r="L1718" s="7"/>
      <c r="M1718" s="7"/>
      <c r="O1718" s="51"/>
      <c r="P1718" s="51"/>
      <c r="Q1718" s="51"/>
      <c r="R1718" s="51"/>
      <c r="S1718" s="51"/>
      <c r="T1718" s="51"/>
      <c r="U1718" s="51"/>
      <c r="V1718" s="51"/>
      <c r="W1718" s="51"/>
      <c r="X1718" s="51"/>
      <c r="Y1718" s="51"/>
      <c r="Z1718" s="51"/>
      <c r="AA1718" s="51"/>
    </row>
    <row r="1719" spans="1:27" ht="11.65" customHeight="1">
      <c r="A1719" s="53">
        <v>1599</v>
      </c>
      <c r="C1719" s="101" t="s">
        <v>409</v>
      </c>
      <c r="D1719" s="3" t="s">
        <v>410</v>
      </c>
      <c r="H1719" s="59"/>
      <c r="I1719" s="7"/>
      <c r="J1719" s="7"/>
      <c r="K1719" s="7"/>
      <c r="L1719" s="7"/>
      <c r="M1719" s="7"/>
      <c r="O1719" s="51"/>
      <c r="P1719" s="51"/>
      <c r="Q1719" s="51"/>
      <c r="R1719" s="51"/>
      <c r="S1719" s="51"/>
      <c r="T1719" s="51"/>
      <c r="U1719" s="51"/>
      <c r="V1719" s="51"/>
      <c r="W1719" s="51"/>
      <c r="X1719" s="51"/>
      <c r="Y1719" s="51"/>
      <c r="Z1719" s="51"/>
      <c r="AA1719" s="51"/>
    </row>
    <row r="1720" spans="1:27" ht="11.65" customHeight="1">
      <c r="A1720" s="53">
        <v>1600</v>
      </c>
      <c r="C1720" s="101"/>
      <c r="F1720" s="101" t="s">
        <v>270</v>
      </c>
      <c r="G1720" s="3" t="s">
        <v>634</v>
      </c>
      <c r="H1720" s="59"/>
      <c r="I1720" s="7">
        <v>1261506.33333333</v>
      </c>
      <c r="J1720" s="7">
        <v>972506.20598260732</v>
      </c>
      <c r="K1720" s="103">
        <v>289000.12735072273</v>
      </c>
      <c r="L1720" s="7">
        <v>-162273.00500282453</v>
      </c>
      <c r="M1720" s="7">
        <v>126727.1223478982</v>
      </c>
      <c r="O1720" s="51"/>
      <c r="P1720" s="51"/>
      <c r="Q1720" s="51"/>
      <c r="R1720" s="51"/>
      <c r="S1720" s="51"/>
      <c r="T1720" s="51"/>
      <c r="U1720" s="51"/>
      <c r="V1720" s="51"/>
      <c r="W1720" s="51"/>
      <c r="X1720" s="51"/>
      <c r="Y1720" s="51"/>
      <c r="Z1720" s="51"/>
      <c r="AA1720" s="51"/>
    </row>
    <row r="1721" spans="1:27" ht="11.65" customHeight="1">
      <c r="A1721" s="53">
        <v>1601</v>
      </c>
      <c r="C1721" s="101"/>
      <c r="F1721" s="101" t="s">
        <v>270</v>
      </c>
      <c r="G1721" s="3" t="s">
        <v>636</v>
      </c>
      <c r="H1721" s="59"/>
      <c r="I1721" s="7">
        <v>-7846906.4166666698</v>
      </c>
      <c r="J1721" s="7">
        <v>-7846906.4166666698</v>
      </c>
      <c r="K1721" s="103">
        <v>0</v>
      </c>
      <c r="L1721" s="7">
        <v>0</v>
      </c>
      <c r="M1721" s="7">
        <v>0</v>
      </c>
      <c r="O1721" s="51"/>
      <c r="P1721" s="51"/>
      <c r="Q1721" s="51"/>
      <c r="R1721" s="51"/>
      <c r="S1721" s="51"/>
      <c r="T1721" s="51"/>
      <c r="U1721" s="51"/>
      <c r="V1721" s="51"/>
      <c r="W1721" s="51"/>
      <c r="X1721" s="51"/>
      <c r="Y1721" s="51"/>
      <c r="Z1721" s="51"/>
      <c r="AA1721" s="51"/>
    </row>
    <row r="1722" spans="1:27" ht="11.65" customHeight="1">
      <c r="A1722" s="53">
        <v>1602</v>
      </c>
      <c r="C1722" s="101"/>
      <c r="F1722" s="101" t="s">
        <v>270</v>
      </c>
      <c r="G1722" s="3" t="s">
        <v>249</v>
      </c>
      <c r="H1722" s="59"/>
      <c r="I1722" s="7">
        <v>35419920.619166702</v>
      </c>
      <c r="J1722" s="7">
        <v>32542285.161162619</v>
      </c>
      <c r="K1722" s="103">
        <v>2877635.4580040849</v>
      </c>
      <c r="L1722" s="7">
        <v>824015.38028735714</v>
      </c>
      <c r="M1722" s="7">
        <v>3701650.838291442</v>
      </c>
      <c r="O1722" s="51"/>
      <c r="P1722" s="51"/>
      <c r="Q1722" s="51"/>
      <c r="R1722" s="51"/>
      <c r="S1722" s="51"/>
      <c r="T1722" s="51"/>
      <c r="U1722" s="51"/>
      <c r="V1722" s="51"/>
      <c r="W1722" s="51"/>
      <c r="X1722" s="51"/>
      <c r="Y1722" s="51"/>
      <c r="Z1722" s="51"/>
      <c r="AA1722" s="51"/>
    </row>
    <row r="1723" spans="1:27" ht="11.65" customHeight="1">
      <c r="A1723" s="53">
        <v>1603</v>
      </c>
      <c r="C1723" s="101"/>
      <c r="H1723" s="59"/>
      <c r="I1723" s="106">
        <v>28834520.535833362</v>
      </c>
      <c r="J1723" s="106">
        <v>25667884.950478554</v>
      </c>
      <c r="K1723" s="106">
        <v>3166635.5853548078</v>
      </c>
      <c r="L1723" s="106">
        <v>661742.37528453255</v>
      </c>
      <c r="M1723" s="106">
        <v>3828377.9606393403</v>
      </c>
      <c r="O1723" s="51"/>
      <c r="P1723" s="51"/>
      <c r="Q1723" s="51"/>
      <c r="R1723" s="51"/>
      <c r="S1723" s="51"/>
      <c r="T1723" s="51"/>
      <c r="U1723" s="51"/>
      <c r="V1723" s="51"/>
      <c r="W1723" s="51"/>
      <c r="X1723" s="51"/>
      <c r="Y1723" s="51"/>
      <c r="Z1723" s="51"/>
      <c r="AA1723" s="51"/>
    </row>
    <row r="1724" spans="1:27" ht="11.65" customHeight="1">
      <c r="A1724" s="53">
        <v>1604</v>
      </c>
      <c r="C1724" s="101"/>
      <c r="H1724" s="59"/>
      <c r="I1724" s="7"/>
      <c r="J1724" s="7"/>
      <c r="K1724" s="7"/>
      <c r="L1724" s="7"/>
      <c r="M1724" s="7"/>
      <c r="O1724" s="51"/>
      <c r="P1724" s="51"/>
      <c r="Q1724" s="51"/>
      <c r="R1724" s="51"/>
      <c r="S1724" s="51"/>
      <c r="T1724" s="51"/>
      <c r="U1724" s="51"/>
      <c r="V1724" s="51"/>
      <c r="W1724" s="51"/>
      <c r="X1724" s="51"/>
      <c r="Y1724" s="51"/>
      <c r="Z1724" s="51"/>
      <c r="AA1724" s="51"/>
    </row>
    <row r="1725" spans="1:27" ht="11.65" customHeight="1">
      <c r="A1725" s="53">
        <v>1605</v>
      </c>
      <c r="C1725" s="101"/>
      <c r="H1725" s="59"/>
      <c r="I1725" s="7"/>
      <c r="J1725" s="7"/>
      <c r="K1725" s="7"/>
      <c r="L1725" s="7"/>
      <c r="M1725" s="7"/>
      <c r="O1725" s="51"/>
      <c r="P1725" s="51"/>
      <c r="Q1725" s="51"/>
      <c r="R1725" s="51"/>
      <c r="S1725" s="51"/>
      <c r="T1725" s="51"/>
      <c r="U1725" s="51"/>
      <c r="V1725" s="51"/>
      <c r="W1725" s="51"/>
      <c r="X1725" s="51"/>
      <c r="Y1725" s="51"/>
      <c r="Z1725" s="51"/>
      <c r="AA1725" s="51"/>
    </row>
    <row r="1726" spans="1:27" ht="11.65" customHeight="1" thickBot="1">
      <c r="A1726" s="53">
        <v>1606</v>
      </c>
      <c r="C1726" s="91" t="s">
        <v>411</v>
      </c>
      <c r="H1726" s="59" t="s">
        <v>402</v>
      </c>
      <c r="I1726" s="108">
        <v>7115022047.8329144</v>
      </c>
      <c r="J1726" s="108">
        <v>6754191977.0463057</v>
      </c>
      <c r="K1726" s="108">
        <v>360830070.78660738</v>
      </c>
      <c r="L1726" s="108">
        <v>-63232269.629559092</v>
      </c>
      <c r="M1726" s="108">
        <v>297597801.15704829</v>
      </c>
      <c r="O1726" s="105"/>
      <c r="P1726" s="105"/>
      <c r="Q1726" s="105"/>
      <c r="R1726" s="105"/>
      <c r="S1726" s="105"/>
      <c r="T1726" s="105"/>
      <c r="U1726" s="51"/>
      <c r="V1726" s="105"/>
      <c r="W1726" s="105"/>
      <c r="X1726" s="105"/>
      <c r="Y1726" s="105"/>
      <c r="Z1726" s="105"/>
      <c r="AA1726" s="105"/>
    </row>
    <row r="1727" spans="1:27" ht="11.65" customHeight="1" thickTop="1">
      <c r="A1727" s="53">
        <v>1607</v>
      </c>
      <c r="C1727" s="101"/>
      <c r="H1727" s="59"/>
      <c r="I1727" s="7"/>
      <c r="J1727" s="7"/>
      <c r="K1727" s="7"/>
      <c r="L1727" s="7"/>
      <c r="M1727" s="7"/>
      <c r="O1727" s="51"/>
      <c r="P1727" s="51"/>
      <c r="Q1727" s="51"/>
      <c r="R1727" s="51"/>
      <c r="S1727" s="51"/>
      <c r="T1727" s="51"/>
      <c r="U1727" s="51"/>
      <c r="V1727" s="51"/>
      <c r="W1727" s="51"/>
      <c r="X1727" s="51"/>
      <c r="Y1727" s="51"/>
      <c r="Z1727" s="51"/>
      <c r="AA1727" s="51"/>
    </row>
    <row r="1728" spans="1:27" ht="11.65" customHeight="1">
      <c r="A1728" s="53">
        <v>1608</v>
      </c>
      <c r="C1728" s="101"/>
      <c r="H1728" s="59"/>
      <c r="I1728" s="7"/>
      <c r="J1728" s="7"/>
      <c r="K1728" s="7"/>
      <c r="L1728" s="7"/>
      <c r="M1728" s="7"/>
      <c r="O1728" s="51"/>
      <c r="P1728" s="51"/>
      <c r="Q1728" s="51"/>
      <c r="R1728" s="51"/>
      <c r="S1728" s="51"/>
      <c r="T1728" s="51"/>
      <c r="U1728" s="51"/>
      <c r="V1728" s="51"/>
      <c r="W1728" s="51"/>
      <c r="X1728" s="51"/>
      <c r="Y1728" s="51"/>
      <c r="Z1728" s="51"/>
      <c r="AA1728" s="51"/>
    </row>
    <row r="1729" spans="1:27" ht="11.65" customHeight="1">
      <c r="A1729" s="53">
        <v>1609</v>
      </c>
      <c r="C1729" s="101" t="s">
        <v>412</v>
      </c>
      <c r="H1729" s="59"/>
      <c r="I1729" s="7"/>
      <c r="J1729" s="7"/>
      <c r="K1729" s="7"/>
      <c r="L1729" s="7"/>
      <c r="M1729" s="7"/>
      <c r="O1729" s="51"/>
      <c r="P1729" s="51"/>
      <c r="Q1729" s="51"/>
      <c r="R1729" s="51"/>
      <c r="S1729" s="51"/>
      <c r="T1729" s="51"/>
      <c r="U1729" s="51"/>
      <c r="V1729" s="51"/>
      <c r="W1729" s="51"/>
      <c r="X1729" s="51"/>
      <c r="Y1729" s="51"/>
      <c r="Z1729" s="51"/>
      <c r="AA1729" s="51"/>
    </row>
    <row r="1730" spans="1:27" ht="11.65" customHeight="1">
      <c r="A1730" s="53">
        <v>1610</v>
      </c>
      <c r="C1730" s="101"/>
      <c r="E1730" s="3" t="s">
        <v>569</v>
      </c>
      <c r="H1730" s="59"/>
      <c r="I1730" s="7">
        <v>0</v>
      </c>
      <c r="J1730" s="7">
        <v>0</v>
      </c>
      <c r="K1730" s="103">
        <v>0</v>
      </c>
      <c r="L1730" s="7">
        <v>-304950.25699999853</v>
      </c>
      <c r="M1730" s="7">
        <v>-304950.25699999853</v>
      </c>
      <c r="O1730" s="51"/>
      <c r="P1730" s="51"/>
      <c r="Q1730" s="51"/>
      <c r="R1730" s="51"/>
      <c r="S1730" s="51"/>
      <c r="T1730" s="51"/>
      <c r="U1730" s="51"/>
      <c r="V1730" s="51"/>
      <c r="W1730" s="51"/>
      <c r="X1730" s="51"/>
      <c r="Y1730" s="51"/>
      <c r="Z1730" s="51"/>
      <c r="AA1730" s="51"/>
    </row>
    <row r="1731" spans="1:27" ht="11.65" customHeight="1">
      <c r="A1731" s="53">
        <v>1611</v>
      </c>
      <c r="C1731" s="101"/>
      <c r="E1731" s="3" t="s">
        <v>639</v>
      </c>
      <c r="H1731" s="59"/>
      <c r="I1731" s="7">
        <v>1330975743.7962506</v>
      </c>
      <c r="J1731" s="7">
        <v>1026060778.810338</v>
      </c>
      <c r="K1731" s="103">
        <v>304914964.98591262</v>
      </c>
      <c r="L1731" s="7">
        <v>-34944047.750319183</v>
      </c>
      <c r="M1731" s="7">
        <v>269970917.23559344</v>
      </c>
      <c r="O1731" s="51"/>
      <c r="P1731" s="51"/>
      <c r="Q1731" s="51"/>
      <c r="R1731" s="51"/>
      <c r="S1731" s="51"/>
      <c r="T1731" s="51"/>
      <c r="U1731" s="51"/>
      <c r="V1731" s="51"/>
      <c r="W1731" s="51"/>
      <c r="X1731" s="51"/>
      <c r="Y1731" s="51"/>
      <c r="Z1731" s="51"/>
      <c r="AA1731" s="51"/>
    </row>
    <row r="1732" spans="1:27" ht="11.65" customHeight="1">
      <c r="A1732" s="53">
        <v>1612</v>
      </c>
      <c r="C1732" s="101"/>
      <c r="E1732" s="3" t="s">
        <v>651</v>
      </c>
      <c r="H1732" s="59"/>
      <c r="I1732" s="7">
        <v>0</v>
      </c>
      <c r="J1732" s="7">
        <v>0</v>
      </c>
      <c r="K1732" s="103">
        <v>0</v>
      </c>
      <c r="L1732" s="7">
        <v>0</v>
      </c>
      <c r="M1732" s="7">
        <v>0</v>
      </c>
      <c r="O1732" s="51"/>
      <c r="P1732" s="51"/>
      <c r="Q1732" s="51"/>
      <c r="R1732" s="51"/>
      <c r="S1732" s="51"/>
      <c r="T1732" s="51"/>
      <c r="U1732" s="51"/>
      <c r="V1732" s="51"/>
      <c r="W1732" s="51"/>
      <c r="X1732" s="51"/>
      <c r="Y1732" s="51"/>
      <c r="Z1732" s="51"/>
      <c r="AA1732" s="51"/>
    </row>
    <row r="1733" spans="1:27" ht="11.65" customHeight="1">
      <c r="A1733" s="53">
        <v>1613</v>
      </c>
      <c r="C1733" s="101"/>
      <c r="E1733" s="57" t="s">
        <v>249</v>
      </c>
      <c r="H1733" s="59"/>
      <c r="I1733" s="7">
        <v>35419920.619166702</v>
      </c>
      <c r="J1733" s="7">
        <v>32542285.161162619</v>
      </c>
      <c r="K1733" s="103">
        <v>2877635.4580040849</v>
      </c>
      <c r="L1733" s="7">
        <v>824015.38028735714</v>
      </c>
      <c r="M1733" s="7">
        <v>3701650.838291442</v>
      </c>
      <c r="O1733" s="51"/>
      <c r="P1733" s="51"/>
      <c r="Q1733" s="51"/>
      <c r="R1733" s="51"/>
      <c r="S1733" s="51"/>
      <c r="T1733" s="51"/>
      <c r="U1733" s="51"/>
      <c r="V1733" s="51"/>
      <c r="W1733" s="51"/>
      <c r="X1733" s="51"/>
      <c r="Y1733" s="51"/>
      <c r="Z1733" s="51"/>
      <c r="AA1733" s="51"/>
    </row>
    <row r="1734" spans="1:27" ht="11.65" customHeight="1">
      <c r="A1734" s="53">
        <v>1614</v>
      </c>
      <c r="C1734" s="101"/>
      <c r="E1734" s="3" t="s">
        <v>634</v>
      </c>
      <c r="F1734" s="101"/>
      <c r="H1734" s="59"/>
      <c r="I1734" s="7">
        <v>231512371.13500038</v>
      </c>
      <c r="J1734" s="7">
        <v>178474900.79230976</v>
      </c>
      <c r="K1734" s="103">
        <v>53037470.342690632</v>
      </c>
      <c r="L1734" s="7">
        <v>-28807287.002527252</v>
      </c>
      <c r="M1734" s="7">
        <v>24230183.34016338</v>
      </c>
      <c r="O1734" s="51"/>
      <c r="P1734" s="51"/>
      <c r="Q1734" s="51"/>
      <c r="R1734" s="51"/>
      <c r="S1734" s="51"/>
      <c r="T1734" s="51"/>
      <c r="U1734" s="51"/>
      <c r="V1734" s="51"/>
      <c r="W1734" s="51"/>
      <c r="X1734" s="51"/>
      <c r="Y1734" s="51"/>
      <c r="Z1734" s="51"/>
      <c r="AA1734" s="51"/>
    </row>
    <row r="1735" spans="1:27" ht="11.65" customHeight="1">
      <c r="A1735" s="53">
        <v>1615</v>
      </c>
      <c r="C1735" s="101"/>
      <c r="E1735" s="3" t="s">
        <v>636</v>
      </c>
      <c r="F1735" s="101"/>
      <c r="H1735" s="59"/>
      <c r="I1735" s="7">
        <v>5517114012.2824955</v>
      </c>
      <c r="J1735" s="7">
        <v>5517114012.2824955</v>
      </c>
      <c r="K1735" s="103">
        <v>0</v>
      </c>
      <c r="L1735" s="7">
        <v>0</v>
      </c>
      <c r="M1735" s="7">
        <v>0</v>
      </c>
      <c r="O1735" s="51"/>
      <c r="P1735" s="51"/>
      <c r="Q1735" s="51"/>
      <c r="R1735" s="51"/>
      <c r="S1735" s="51"/>
      <c r="T1735" s="51"/>
      <c r="U1735" s="51"/>
      <c r="V1735" s="51"/>
      <c r="W1735" s="51"/>
      <c r="X1735" s="51"/>
      <c r="Y1735" s="51"/>
      <c r="Z1735" s="51"/>
      <c r="AA1735" s="51"/>
    </row>
    <row r="1736" spans="1:27" ht="11.65" customHeight="1">
      <c r="A1736" s="53">
        <v>1616</v>
      </c>
      <c r="C1736" s="101"/>
      <c r="E1736" s="101" t="s">
        <v>662</v>
      </c>
      <c r="H1736" s="59"/>
      <c r="I1736" s="7">
        <v>0</v>
      </c>
      <c r="J1736" s="7">
        <v>0</v>
      </c>
      <c r="K1736" s="103">
        <v>0</v>
      </c>
      <c r="L1736" s="7">
        <v>0</v>
      </c>
      <c r="M1736" s="7">
        <v>0</v>
      </c>
      <c r="O1736" s="51"/>
      <c r="P1736" s="51"/>
      <c r="Q1736" s="51"/>
      <c r="R1736" s="51"/>
      <c r="S1736" s="51"/>
      <c r="T1736" s="51"/>
      <c r="U1736" s="51"/>
      <c r="V1736" s="51"/>
      <c r="W1736" s="51"/>
      <c r="X1736" s="51"/>
      <c r="Y1736" s="51"/>
      <c r="Z1736" s="51"/>
      <c r="AA1736" s="51"/>
    </row>
    <row r="1737" spans="1:27" ht="11.65" customHeight="1" thickBot="1">
      <c r="A1737" s="53">
        <v>1617</v>
      </c>
      <c r="C1737" s="101" t="s">
        <v>413</v>
      </c>
      <c r="H1737" s="59" t="s">
        <v>402</v>
      </c>
      <c r="I1737" s="118">
        <v>7115022047.8329134</v>
      </c>
      <c r="J1737" s="118">
        <v>6754191977.0463057</v>
      </c>
      <c r="K1737" s="118">
        <v>360830070.78660733</v>
      </c>
      <c r="L1737" s="118">
        <v>-63232269.629559077</v>
      </c>
      <c r="M1737" s="118">
        <v>297597801.15704834</v>
      </c>
      <c r="O1737" s="51">
        <v>0</v>
      </c>
      <c r="P1737" s="51"/>
      <c r="Q1737" s="51"/>
      <c r="R1737" s="51"/>
      <c r="S1737" s="51"/>
      <c r="T1737" s="51"/>
      <c r="U1737" s="51"/>
      <c r="V1737" s="51"/>
      <c r="W1737" s="51"/>
      <c r="X1737" s="51"/>
      <c r="Y1737" s="51"/>
      <c r="Z1737" s="51"/>
      <c r="AA1737" s="51"/>
    </row>
    <row r="1738" spans="1:27" ht="11.65" customHeight="1" thickTop="1">
      <c r="A1738" s="53">
        <v>1618</v>
      </c>
      <c r="C1738" s="101">
        <v>320</v>
      </c>
      <c r="D1738" s="3" t="s">
        <v>401</v>
      </c>
      <c r="H1738" s="59"/>
      <c r="I1738" s="7"/>
      <c r="J1738" s="7"/>
      <c r="K1738" s="7"/>
      <c r="L1738" s="7"/>
      <c r="M1738" s="7"/>
      <c r="O1738" s="51"/>
      <c r="P1738" s="51"/>
      <c r="Q1738" s="51"/>
      <c r="R1738" s="51"/>
      <c r="S1738" s="51"/>
      <c r="T1738" s="51"/>
      <c r="U1738" s="51"/>
      <c r="V1738" s="51"/>
      <c r="W1738" s="51"/>
      <c r="X1738" s="51"/>
      <c r="Y1738" s="51"/>
      <c r="Z1738" s="51"/>
      <c r="AA1738" s="51"/>
    </row>
    <row r="1739" spans="1:27" ht="11.65" customHeight="1">
      <c r="A1739" s="53">
        <v>1619</v>
      </c>
      <c r="C1739" s="101"/>
      <c r="F1739" s="101" t="s">
        <v>270</v>
      </c>
      <c r="G1739" s="3" t="s">
        <v>635</v>
      </c>
      <c r="H1739" s="59"/>
      <c r="I1739" s="7">
        <v>0</v>
      </c>
      <c r="J1739" s="7">
        <v>0</v>
      </c>
      <c r="K1739" s="103">
        <v>0</v>
      </c>
      <c r="L1739" s="7">
        <v>0</v>
      </c>
      <c r="M1739" s="7">
        <v>0</v>
      </c>
      <c r="O1739" s="51"/>
      <c r="P1739" s="51"/>
      <c r="Q1739" s="51"/>
      <c r="R1739" s="51"/>
      <c r="S1739" s="51"/>
      <c r="T1739" s="51"/>
      <c r="U1739" s="51"/>
      <c r="V1739" s="51"/>
      <c r="W1739" s="51"/>
      <c r="X1739" s="51"/>
      <c r="Y1739" s="51"/>
      <c r="Z1739" s="51"/>
      <c r="AA1739" s="51"/>
    </row>
    <row r="1740" spans="1:27" ht="11.65" customHeight="1">
      <c r="A1740" s="53">
        <v>1620</v>
      </c>
      <c r="C1740" s="101"/>
      <c r="F1740" s="101" t="s">
        <v>270</v>
      </c>
      <c r="G1740" s="3" t="s">
        <v>249</v>
      </c>
      <c r="H1740" s="59"/>
      <c r="I1740" s="7">
        <v>0</v>
      </c>
      <c r="J1740" s="7">
        <v>0</v>
      </c>
      <c r="K1740" s="103">
        <v>0</v>
      </c>
      <c r="L1740" s="7">
        <v>0</v>
      </c>
      <c r="M1740" s="7">
        <v>0</v>
      </c>
      <c r="O1740" s="51"/>
      <c r="P1740" s="51"/>
      <c r="Q1740" s="51"/>
      <c r="R1740" s="51"/>
      <c r="S1740" s="51"/>
      <c r="T1740" s="51"/>
      <c r="U1740" s="51"/>
      <c r="V1740" s="51"/>
      <c r="W1740" s="51"/>
      <c r="X1740" s="51"/>
      <c r="Y1740" s="51"/>
      <c r="Z1740" s="51"/>
      <c r="AA1740" s="51"/>
    </row>
    <row r="1741" spans="1:27" ht="11.65" customHeight="1">
      <c r="A1741" s="53">
        <v>1621</v>
      </c>
      <c r="C1741" s="101"/>
      <c r="H1741" s="59"/>
      <c r="I1741" s="106">
        <v>0</v>
      </c>
      <c r="J1741" s="106">
        <v>0</v>
      </c>
      <c r="K1741" s="106">
        <v>0</v>
      </c>
      <c r="L1741" s="106">
        <v>0</v>
      </c>
      <c r="M1741" s="106">
        <v>0</v>
      </c>
      <c r="O1741" s="51"/>
      <c r="P1741" s="51"/>
      <c r="Q1741" s="51"/>
      <c r="R1741" s="51"/>
      <c r="S1741" s="51"/>
      <c r="T1741" s="51"/>
      <c r="U1741" s="51"/>
      <c r="V1741" s="51"/>
      <c r="W1741" s="51"/>
      <c r="X1741" s="51"/>
      <c r="Y1741" s="51"/>
      <c r="Z1741" s="51"/>
      <c r="AA1741" s="51"/>
    </row>
    <row r="1742" spans="1:27" ht="11.65" customHeight="1">
      <c r="A1742" s="53">
        <v>1622</v>
      </c>
      <c r="C1742" s="101"/>
      <c r="H1742" s="59"/>
      <c r="I1742" s="7"/>
      <c r="J1742" s="7"/>
      <c r="K1742" s="7"/>
      <c r="L1742" s="7"/>
      <c r="M1742" s="7"/>
      <c r="O1742" s="51"/>
      <c r="P1742" s="51"/>
      <c r="Q1742" s="51"/>
      <c r="R1742" s="51"/>
      <c r="S1742" s="51"/>
      <c r="T1742" s="51"/>
      <c r="U1742" s="51"/>
      <c r="V1742" s="51"/>
      <c r="W1742" s="51"/>
      <c r="X1742" s="51"/>
      <c r="Y1742" s="51"/>
      <c r="Z1742" s="51"/>
      <c r="AA1742" s="51"/>
    </row>
    <row r="1743" spans="1:27" ht="11.65" customHeight="1">
      <c r="A1743" s="53">
        <v>1623</v>
      </c>
      <c r="C1743" s="101">
        <v>321</v>
      </c>
      <c r="D1743" s="3" t="s">
        <v>403</v>
      </c>
      <c r="H1743" s="59"/>
      <c r="I1743" s="7"/>
      <c r="J1743" s="7"/>
      <c r="K1743" s="7"/>
      <c r="L1743" s="7"/>
      <c r="M1743" s="7"/>
      <c r="O1743" s="51"/>
      <c r="P1743" s="51"/>
      <c r="Q1743" s="51"/>
      <c r="R1743" s="51"/>
      <c r="S1743" s="51"/>
      <c r="T1743" s="51"/>
      <c r="U1743" s="51"/>
      <c r="V1743" s="51"/>
      <c r="W1743" s="51"/>
      <c r="X1743" s="51"/>
      <c r="Y1743" s="51"/>
      <c r="Z1743" s="51"/>
      <c r="AA1743" s="51"/>
    </row>
    <row r="1744" spans="1:27" ht="11.65" customHeight="1">
      <c r="A1744" s="53">
        <v>1624</v>
      </c>
      <c r="C1744" s="101"/>
      <c r="F1744" s="101" t="s">
        <v>270</v>
      </c>
      <c r="G1744" s="3" t="s">
        <v>635</v>
      </c>
      <c r="H1744" s="59"/>
      <c r="I1744" s="7">
        <v>0</v>
      </c>
      <c r="J1744" s="7">
        <v>0</v>
      </c>
      <c r="K1744" s="103">
        <v>0</v>
      </c>
      <c r="L1744" s="7">
        <v>0</v>
      </c>
      <c r="M1744" s="7">
        <v>0</v>
      </c>
      <c r="O1744" s="51"/>
      <c r="P1744" s="51"/>
      <c r="Q1744" s="51"/>
      <c r="R1744" s="51"/>
      <c r="S1744" s="51"/>
      <c r="T1744" s="51"/>
      <c r="U1744" s="51"/>
      <c r="V1744" s="51"/>
      <c r="W1744" s="51"/>
      <c r="X1744" s="51"/>
      <c r="Y1744" s="51"/>
      <c r="Z1744" s="51"/>
      <c r="AA1744" s="51"/>
    </row>
    <row r="1745" spans="1:27" ht="11.65" customHeight="1">
      <c r="A1745" s="53">
        <v>1625</v>
      </c>
      <c r="C1745" s="101"/>
      <c r="F1745" s="101" t="s">
        <v>270</v>
      </c>
      <c r="G1745" s="3" t="s">
        <v>249</v>
      </c>
      <c r="H1745" s="59"/>
      <c r="I1745" s="7">
        <v>0</v>
      </c>
      <c r="J1745" s="7">
        <v>0</v>
      </c>
      <c r="K1745" s="103">
        <v>0</v>
      </c>
      <c r="L1745" s="7">
        <v>0</v>
      </c>
      <c r="M1745" s="7">
        <v>0</v>
      </c>
      <c r="O1745" s="51"/>
      <c r="P1745" s="51"/>
      <c r="Q1745" s="51"/>
      <c r="R1745" s="51"/>
      <c r="S1745" s="51"/>
      <c r="T1745" s="51"/>
      <c r="U1745" s="51"/>
      <c r="V1745" s="51"/>
      <c r="W1745" s="51"/>
      <c r="X1745" s="51"/>
      <c r="Y1745" s="51"/>
      <c r="Z1745" s="51"/>
      <c r="AA1745" s="51"/>
    </row>
    <row r="1746" spans="1:27" ht="11.65" customHeight="1">
      <c r="A1746" s="53">
        <v>1626</v>
      </c>
      <c r="C1746" s="101"/>
      <c r="H1746" s="59"/>
      <c r="I1746" s="106">
        <v>0</v>
      </c>
      <c r="J1746" s="106">
        <v>0</v>
      </c>
      <c r="K1746" s="106">
        <v>0</v>
      </c>
      <c r="L1746" s="106">
        <v>0</v>
      </c>
      <c r="M1746" s="106">
        <v>0</v>
      </c>
      <c r="O1746" s="51"/>
      <c r="P1746" s="51"/>
      <c r="Q1746" s="51"/>
      <c r="R1746" s="51"/>
      <c r="S1746" s="51"/>
      <c r="T1746" s="51"/>
      <c r="U1746" s="51"/>
      <c r="V1746" s="51"/>
      <c r="W1746" s="51"/>
      <c r="X1746" s="51"/>
      <c r="Y1746" s="51"/>
      <c r="Z1746" s="51"/>
      <c r="AA1746" s="51"/>
    </row>
    <row r="1747" spans="1:27" ht="11.65" customHeight="1">
      <c r="A1747" s="53">
        <v>1627</v>
      </c>
      <c r="C1747" s="101"/>
      <c r="H1747" s="59"/>
      <c r="I1747" s="7"/>
      <c r="J1747" s="7"/>
      <c r="K1747" s="7"/>
      <c r="L1747" s="7"/>
      <c r="M1747" s="7"/>
      <c r="O1747" s="51"/>
      <c r="P1747" s="51"/>
      <c r="Q1747" s="51"/>
      <c r="R1747" s="51"/>
      <c r="S1747" s="51"/>
      <c r="T1747" s="51"/>
      <c r="U1747" s="51"/>
      <c r="V1747" s="51"/>
      <c r="W1747" s="51"/>
      <c r="X1747" s="51"/>
      <c r="Y1747" s="51"/>
      <c r="Z1747" s="51"/>
      <c r="AA1747" s="51"/>
    </row>
    <row r="1748" spans="1:27" ht="11.65" customHeight="1">
      <c r="A1748" s="53">
        <v>1628</v>
      </c>
      <c r="C1748" s="101">
        <v>322</v>
      </c>
      <c r="D1748" s="3" t="s">
        <v>414</v>
      </c>
      <c r="H1748" s="59"/>
      <c r="I1748" s="7"/>
      <c r="J1748" s="7"/>
      <c r="K1748" s="7"/>
      <c r="L1748" s="7"/>
      <c r="M1748" s="7"/>
      <c r="O1748" s="51"/>
      <c r="P1748" s="51"/>
      <c r="Q1748" s="51"/>
      <c r="R1748" s="51"/>
      <c r="S1748" s="51"/>
      <c r="T1748" s="51"/>
      <c r="U1748" s="51"/>
      <c r="V1748" s="51"/>
      <c r="W1748" s="51"/>
      <c r="X1748" s="51"/>
      <c r="Y1748" s="51"/>
      <c r="Z1748" s="51"/>
      <c r="AA1748" s="51"/>
    </row>
    <row r="1749" spans="1:27" ht="11.65" customHeight="1">
      <c r="A1749" s="53">
        <v>1629</v>
      </c>
      <c r="C1749" s="101"/>
      <c r="F1749" s="101" t="s">
        <v>270</v>
      </c>
      <c r="G1749" s="3" t="s">
        <v>635</v>
      </c>
      <c r="H1749" s="59"/>
      <c r="I1749" s="7">
        <v>0</v>
      </c>
      <c r="J1749" s="7">
        <v>0</v>
      </c>
      <c r="K1749" s="103">
        <v>0</v>
      </c>
      <c r="L1749" s="7">
        <v>0</v>
      </c>
      <c r="M1749" s="7">
        <v>0</v>
      </c>
      <c r="O1749" s="51"/>
      <c r="P1749" s="51"/>
      <c r="Q1749" s="51"/>
      <c r="R1749" s="51"/>
      <c r="S1749" s="51"/>
      <c r="T1749" s="51"/>
      <c r="U1749" s="51"/>
      <c r="V1749" s="51"/>
      <c r="W1749" s="51"/>
      <c r="X1749" s="51"/>
      <c r="Y1749" s="51"/>
      <c r="Z1749" s="51"/>
      <c r="AA1749" s="51"/>
    </row>
    <row r="1750" spans="1:27" ht="11.65" customHeight="1">
      <c r="A1750" s="53">
        <v>1630</v>
      </c>
      <c r="C1750" s="101"/>
      <c r="F1750" s="101" t="s">
        <v>270</v>
      </c>
      <c r="G1750" s="3" t="s">
        <v>249</v>
      </c>
      <c r="H1750" s="59"/>
      <c r="I1750" s="7">
        <v>0</v>
      </c>
      <c r="J1750" s="7">
        <v>0</v>
      </c>
      <c r="K1750" s="103">
        <v>0</v>
      </c>
      <c r="L1750" s="7">
        <v>0</v>
      </c>
      <c r="M1750" s="7">
        <v>0</v>
      </c>
      <c r="O1750" s="51"/>
      <c r="P1750" s="51"/>
      <c r="Q1750" s="51"/>
      <c r="R1750" s="51"/>
      <c r="S1750" s="51"/>
      <c r="T1750" s="51"/>
      <c r="U1750" s="51"/>
      <c r="V1750" s="51"/>
      <c r="W1750" s="51"/>
      <c r="X1750" s="51"/>
      <c r="Y1750" s="51"/>
      <c r="Z1750" s="51"/>
      <c r="AA1750" s="51"/>
    </row>
    <row r="1751" spans="1:27" ht="11.65" customHeight="1">
      <c r="A1751" s="53">
        <v>1631</v>
      </c>
      <c r="C1751" s="101"/>
      <c r="H1751" s="59"/>
      <c r="I1751" s="106">
        <v>0</v>
      </c>
      <c r="J1751" s="106">
        <v>0</v>
      </c>
      <c r="K1751" s="106">
        <v>0</v>
      </c>
      <c r="L1751" s="106">
        <v>0</v>
      </c>
      <c r="M1751" s="106">
        <v>0</v>
      </c>
      <c r="O1751" s="51"/>
      <c r="P1751" s="51"/>
      <c r="Q1751" s="51"/>
      <c r="R1751" s="51"/>
      <c r="S1751" s="51"/>
      <c r="T1751" s="51"/>
      <c r="U1751" s="51"/>
      <c r="V1751" s="51"/>
      <c r="W1751" s="51"/>
      <c r="X1751" s="51"/>
      <c r="Y1751" s="51"/>
      <c r="Z1751" s="51"/>
      <c r="AA1751" s="51"/>
    </row>
    <row r="1752" spans="1:27" ht="11.65" customHeight="1">
      <c r="A1752" s="53">
        <v>1632</v>
      </c>
      <c r="C1752" s="101"/>
      <c r="H1752" s="59"/>
      <c r="I1752" s="7"/>
      <c r="J1752" s="7"/>
      <c r="K1752" s="7"/>
      <c r="L1752" s="7"/>
      <c r="M1752" s="7"/>
      <c r="O1752" s="51"/>
      <c r="P1752" s="51"/>
      <c r="Q1752" s="51"/>
      <c r="R1752" s="51"/>
      <c r="S1752" s="51"/>
      <c r="T1752" s="51"/>
      <c r="U1752" s="51"/>
      <c r="V1752" s="51"/>
      <c r="W1752" s="51"/>
      <c r="X1752" s="51"/>
      <c r="Y1752" s="51"/>
      <c r="Z1752" s="51"/>
      <c r="AA1752" s="51"/>
    </row>
    <row r="1753" spans="1:27" ht="11.65" customHeight="1">
      <c r="A1753" s="53">
        <v>1633</v>
      </c>
      <c r="C1753" s="101">
        <v>323</v>
      </c>
      <c r="D1753" s="3" t="s">
        <v>405</v>
      </c>
      <c r="H1753" s="59"/>
      <c r="I1753" s="7"/>
      <c r="J1753" s="7"/>
      <c r="K1753" s="7"/>
      <c r="L1753" s="7"/>
      <c r="M1753" s="7"/>
      <c r="O1753" s="51"/>
      <c r="P1753" s="51"/>
      <c r="Q1753" s="51"/>
      <c r="R1753" s="51"/>
      <c r="S1753" s="51"/>
      <c r="T1753" s="51"/>
      <c r="U1753" s="51"/>
      <c r="V1753" s="51"/>
      <c r="W1753" s="51"/>
      <c r="X1753" s="51"/>
      <c r="Y1753" s="51"/>
      <c r="Z1753" s="51"/>
      <c r="AA1753" s="51"/>
    </row>
    <row r="1754" spans="1:27" ht="11.65" customHeight="1">
      <c r="A1754" s="53">
        <v>1634</v>
      </c>
      <c r="C1754" s="101"/>
      <c r="F1754" s="101" t="s">
        <v>270</v>
      </c>
      <c r="G1754" s="3" t="s">
        <v>635</v>
      </c>
      <c r="H1754" s="59"/>
      <c r="I1754" s="7">
        <v>0</v>
      </c>
      <c r="J1754" s="7">
        <v>0</v>
      </c>
      <c r="K1754" s="103">
        <v>0</v>
      </c>
      <c r="L1754" s="7">
        <v>0</v>
      </c>
      <c r="M1754" s="7">
        <v>0</v>
      </c>
      <c r="O1754" s="51"/>
      <c r="P1754" s="51"/>
      <c r="Q1754" s="51"/>
      <c r="R1754" s="51"/>
      <c r="S1754" s="51"/>
      <c r="T1754" s="51"/>
      <c r="U1754" s="51"/>
      <c r="V1754" s="51"/>
      <c r="W1754" s="51"/>
      <c r="X1754" s="51"/>
      <c r="Y1754" s="51"/>
      <c r="Z1754" s="51"/>
      <c r="AA1754" s="51"/>
    </row>
    <row r="1755" spans="1:27" ht="11.65" customHeight="1">
      <c r="A1755" s="53">
        <v>1635</v>
      </c>
      <c r="C1755" s="101"/>
      <c r="F1755" s="101" t="s">
        <v>270</v>
      </c>
      <c r="G1755" s="3" t="s">
        <v>249</v>
      </c>
      <c r="H1755" s="59"/>
      <c r="I1755" s="7">
        <v>0</v>
      </c>
      <c r="J1755" s="7">
        <v>0</v>
      </c>
      <c r="K1755" s="103">
        <v>0</v>
      </c>
      <c r="L1755" s="7">
        <v>0</v>
      </c>
      <c r="M1755" s="7">
        <v>0</v>
      </c>
      <c r="O1755" s="51"/>
      <c r="P1755" s="51"/>
      <c r="Q1755" s="51"/>
      <c r="R1755" s="51"/>
      <c r="S1755" s="51"/>
      <c r="T1755" s="51"/>
      <c r="U1755" s="51"/>
      <c r="V1755" s="51"/>
      <c r="W1755" s="51"/>
      <c r="X1755" s="51"/>
      <c r="Y1755" s="51"/>
      <c r="Z1755" s="51"/>
      <c r="AA1755" s="51"/>
    </row>
    <row r="1756" spans="1:27" ht="11.65" customHeight="1">
      <c r="A1756" s="53">
        <v>1636</v>
      </c>
      <c r="C1756" s="101"/>
      <c r="H1756" s="59"/>
      <c r="I1756" s="106">
        <v>0</v>
      </c>
      <c r="J1756" s="106">
        <v>0</v>
      </c>
      <c r="K1756" s="106">
        <v>0</v>
      </c>
      <c r="L1756" s="106">
        <v>0</v>
      </c>
      <c r="M1756" s="106">
        <v>0</v>
      </c>
      <c r="O1756" s="51"/>
      <c r="P1756" s="51"/>
      <c r="Q1756" s="51"/>
      <c r="R1756" s="51"/>
      <c r="S1756" s="51"/>
      <c r="T1756" s="51"/>
      <c r="U1756" s="51"/>
      <c r="V1756" s="51"/>
      <c r="W1756" s="51"/>
      <c r="X1756" s="51"/>
      <c r="Y1756" s="51"/>
      <c r="Z1756" s="51"/>
      <c r="AA1756" s="51"/>
    </row>
    <row r="1757" spans="1:27" ht="11.65" customHeight="1">
      <c r="A1757" s="53">
        <v>1637</v>
      </c>
      <c r="C1757" s="101"/>
      <c r="H1757" s="59"/>
      <c r="I1757" s="7"/>
      <c r="J1757" s="7"/>
      <c r="K1757" s="7"/>
      <c r="L1757" s="7"/>
      <c r="M1757" s="7"/>
      <c r="O1757" s="51"/>
      <c r="P1757" s="51"/>
      <c r="Q1757" s="51"/>
      <c r="R1757" s="51"/>
      <c r="S1757" s="51"/>
      <c r="T1757" s="51"/>
      <c r="U1757" s="51"/>
      <c r="V1757" s="51"/>
      <c r="W1757" s="51"/>
      <c r="X1757" s="51"/>
      <c r="Y1757" s="51"/>
      <c r="Z1757" s="51"/>
      <c r="AA1757" s="51"/>
    </row>
    <row r="1758" spans="1:27" ht="11.65" customHeight="1">
      <c r="A1758" s="53">
        <v>1638</v>
      </c>
      <c r="C1758" s="101">
        <v>324</v>
      </c>
      <c r="D1758" s="3" t="s">
        <v>401</v>
      </c>
      <c r="H1758" s="59"/>
      <c r="I1758" s="7"/>
      <c r="J1758" s="7"/>
      <c r="K1758" s="7"/>
      <c r="L1758" s="7"/>
      <c r="M1758" s="7"/>
      <c r="O1758" s="51"/>
      <c r="P1758" s="51"/>
      <c r="Q1758" s="51"/>
      <c r="R1758" s="51"/>
      <c r="S1758" s="51"/>
      <c r="T1758" s="51"/>
      <c r="U1758" s="51"/>
      <c r="V1758" s="51"/>
      <c r="W1758" s="51"/>
      <c r="X1758" s="51"/>
      <c r="Y1758" s="51"/>
      <c r="Z1758" s="51"/>
      <c r="AA1758" s="51"/>
    </row>
    <row r="1759" spans="1:27" ht="11.65" customHeight="1">
      <c r="A1759" s="53">
        <v>1639</v>
      </c>
      <c r="C1759" s="101"/>
      <c r="F1759" s="101" t="s">
        <v>270</v>
      </c>
      <c r="G1759" s="3" t="s">
        <v>635</v>
      </c>
      <c r="H1759" s="59"/>
      <c r="I1759" s="7">
        <v>0</v>
      </c>
      <c r="J1759" s="7">
        <v>0</v>
      </c>
      <c r="K1759" s="103">
        <v>0</v>
      </c>
      <c r="L1759" s="7">
        <v>0</v>
      </c>
      <c r="M1759" s="7">
        <v>0</v>
      </c>
      <c r="O1759" s="51"/>
      <c r="P1759" s="51"/>
      <c r="Q1759" s="51"/>
      <c r="R1759" s="51"/>
      <c r="S1759" s="51"/>
      <c r="T1759" s="51"/>
      <c r="U1759" s="51"/>
      <c r="V1759" s="51"/>
      <c r="W1759" s="51"/>
      <c r="X1759" s="51"/>
      <c r="Y1759" s="51"/>
      <c r="Z1759" s="51"/>
      <c r="AA1759" s="51"/>
    </row>
    <row r="1760" spans="1:27" ht="11.65" customHeight="1">
      <c r="A1760" s="53">
        <v>1640</v>
      </c>
      <c r="C1760" s="101"/>
      <c r="F1760" s="101" t="s">
        <v>270</v>
      </c>
      <c r="G1760" s="3" t="s">
        <v>249</v>
      </c>
      <c r="H1760" s="59"/>
      <c r="I1760" s="7">
        <v>0</v>
      </c>
      <c r="J1760" s="7">
        <v>0</v>
      </c>
      <c r="K1760" s="103">
        <v>0</v>
      </c>
      <c r="L1760" s="7">
        <v>0</v>
      </c>
      <c r="M1760" s="7">
        <v>0</v>
      </c>
      <c r="O1760" s="51"/>
      <c r="P1760" s="51"/>
      <c r="Q1760" s="51"/>
      <c r="R1760" s="51"/>
      <c r="S1760" s="51"/>
      <c r="T1760" s="51"/>
      <c r="U1760" s="51"/>
      <c r="V1760" s="51"/>
      <c r="W1760" s="51"/>
      <c r="X1760" s="51"/>
      <c r="Y1760" s="51"/>
      <c r="Z1760" s="51"/>
      <c r="AA1760" s="51"/>
    </row>
    <row r="1761" spans="1:27" ht="11.65" customHeight="1">
      <c r="A1761" s="53">
        <v>1641</v>
      </c>
      <c r="C1761" s="101"/>
      <c r="H1761" s="59"/>
      <c r="I1761" s="106">
        <v>0</v>
      </c>
      <c r="J1761" s="106">
        <v>0</v>
      </c>
      <c r="K1761" s="106">
        <v>0</v>
      </c>
      <c r="L1761" s="106">
        <v>0</v>
      </c>
      <c r="M1761" s="106">
        <v>0</v>
      </c>
      <c r="O1761" s="51"/>
      <c r="P1761" s="51"/>
      <c r="Q1761" s="51"/>
      <c r="R1761" s="51"/>
      <c r="S1761" s="51"/>
      <c r="T1761" s="51"/>
      <c r="U1761" s="51"/>
      <c r="V1761" s="51"/>
      <c r="W1761" s="51"/>
      <c r="X1761" s="51"/>
      <c r="Y1761" s="51"/>
      <c r="Z1761" s="51"/>
      <c r="AA1761" s="51"/>
    </row>
    <row r="1762" spans="1:27" ht="11.65" customHeight="1">
      <c r="A1762" s="53">
        <v>1642</v>
      </c>
      <c r="C1762" s="101"/>
      <c r="H1762" s="59"/>
      <c r="I1762" s="7"/>
      <c r="J1762" s="7"/>
      <c r="K1762" s="7"/>
      <c r="L1762" s="7"/>
      <c r="M1762" s="7"/>
      <c r="O1762" s="51"/>
      <c r="P1762" s="51"/>
      <c r="Q1762" s="51"/>
      <c r="R1762" s="51"/>
      <c r="S1762" s="51"/>
      <c r="T1762" s="51"/>
      <c r="U1762" s="51"/>
      <c r="V1762" s="51"/>
      <c r="W1762" s="51"/>
      <c r="X1762" s="51"/>
      <c r="Y1762" s="51"/>
      <c r="Z1762" s="51"/>
      <c r="AA1762" s="51"/>
    </row>
    <row r="1763" spans="1:27" ht="11.65" customHeight="1">
      <c r="A1763" s="53">
        <v>1643</v>
      </c>
      <c r="C1763" s="101">
        <v>325</v>
      </c>
      <c r="D1763" s="3" t="s">
        <v>415</v>
      </c>
      <c r="H1763" s="59"/>
      <c r="I1763" s="7"/>
      <c r="J1763" s="7"/>
      <c r="K1763" s="7"/>
      <c r="L1763" s="7"/>
      <c r="M1763" s="7"/>
      <c r="O1763" s="51"/>
      <c r="P1763" s="51"/>
      <c r="Q1763" s="51"/>
      <c r="R1763" s="51"/>
      <c r="S1763" s="51"/>
      <c r="T1763" s="51"/>
      <c r="U1763" s="51"/>
      <c r="V1763" s="51"/>
      <c r="W1763" s="51"/>
      <c r="X1763" s="51"/>
      <c r="Y1763" s="51"/>
      <c r="Z1763" s="51"/>
      <c r="AA1763" s="51"/>
    </row>
    <row r="1764" spans="1:27" ht="11.65" customHeight="1">
      <c r="A1764" s="53">
        <v>1644</v>
      </c>
      <c r="C1764" s="101"/>
      <c r="F1764" s="101" t="s">
        <v>270</v>
      </c>
      <c r="G1764" s="3" t="s">
        <v>635</v>
      </c>
      <c r="H1764" s="59"/>
      <c r="I1764" s="7">
        <v>0</v>
      </c>
      <c r="J1764" s="7">
        <v>0</v>
      </c>
      <c r="K1764" s="103">
        <v>0</v>
      </c>
      <c r="L1764" s="7">
        <v>0</v>
      </c>
      <c r="M1764" s="7">
        <v>0</v>
      </c>
      <c r="O1764" s="51"/>
      <c r="P1764" s="51"/>
      <c r="Q1764" s="51"/>
      <c r="R1764" s="51"/>
      <c r="S1764" s="51"/>
      <c r="T1764" s="51"/>
      <c r="U1764" s="51"/>
      <c r="V1764" s="51"/>
      <c r="W1764" s="51"/>
      <c r="X1764" s="51"/>
      <c r="Y1764" s="51"/>
      <c r="Z1764" s="51"/>
      <c r="AA1764" s="51"/>
    </row>
    <row r="1765" spans="1:27" ht="11.65" customHeight="1">
      <c r="A1765" s="53">
        <v>1645</v>
      </c>
      <c r="C1765" s="101"/>
      <c r="F1765" s="101" t="s">
        <v>270</v>
      </c>
      <c r="G1765" s="3" t="s">
        <v>249</v>
      </c>
      <c r="H1765" s="59"/>
      <c r="I1765" s="7">
        <v>0</v>
      </c>
      <c r="J1765" s="7">
        <v>0</v>
      </c>
      <c r="K1765" s="103">
        <v>0</v>
      </c>
      <c r="L1765" s="7">
        <v>0</v>
      </c>
      <c r="M1765" s="7">
        <v>0</v>
      </c>
      <c r="O1765" s="51"/>
      <c r="P1765" s="51"/>
      <c r="Q1765" s="51"/>
      <c r="R1765" s="51"/>
      <c r="S1765" s="51"/>
      <c r="T1765" s="51"/>
      <c r="U1765" s="51"/>
      <c r="V1765" s="51"/>
      <c r="W1765" s="51"/>
      <c r="X1765" s="51"/>
      <c r="Y1765" s="51"/>
      <c r="Z1765" s="51"/>
      <c r="AA1765" s="51"/>
    </row>
    <row r="1766" spans="1:27" ht="11.65" customHeight="1">
      <c r="A1766" s="53">
        <v>1646</v>
      </c>
      <c r="C1766" s="101"/>
      <c r="H1766" s="59"/>
      <c r="I1766" s="106">
        <v>0</v>
      </c>
      <c r="J1766" s="106">
        <v>0</v>
      </c>
      <c r="K1766" s="106">
        <v>0</v>
      </c>
      <c r="L1766" s="106">
        <v>0</v>
      </c>
      <c r="M1766" s="106">
        <v>0</v>
      </c>
      <c r="O1766" s="51"/>
      <c r="P1766" s="51"/>
      <c r="Q1766" s="51"/>
      <c r="R1766" s="51"/>
      <c r="S1766" s="51"/>
      <c r="T1766" s="51"/>
      <c r="U1766" s="51"/>
      <c r="V1766" s="51"/>
      <c r="W1766" s="51"/>
      <c r="X1766" s="51"/>
      <c r="Y1766" s="51"/>
      <c r="Z1766" s="51"/>
      <c r="AA1766" s="51"/>
    </row>
    <row r="1767" spans="1:27" ht="11.65" customHeight="1">
      <c r="A1767" s="53">
        <v>1647</v>
      </c>
      <c r="C1767" s="101"/>
      <c r="H1767" s="59"/>
      <c r="I1767" s="7"/>
      <c r="J1767" s="7"/>
      <c r="K1767" s="7"/>
      <c r="L1767" s="7"/>
      <c r="M1767" s="7"/>
      <c r="O1767" s="51"/>
      <c r="P1767" s="51"/>
      <c r="Q1767" s="51"/>
      <c r="R1767" s="51"/>
      <c r="S1767" s="51"/>
      <c r="T1767" s="51"/>
      <c r="U1767" s="51"/>
      <c r="V1767" s="51"/>
      <c r="W1767" s="51"/>
      <c r="X1767" s="51"/>
      <c r="Y1767" s="51"/>
      <c r="Z1767" s="51"/>
      <c r="AA1767" s="51"/>
    </row>
    <row r="1768" spans="1:27" ht="11.65" customHeight="1">
      <c r="A1768" s="53">
        <v>1648</v>
      </c>
      <c r="C1768" s="101"/>
      <c r="H1768" s="59"/>
      <c r="I1768" s="7"/>
      <c r="J1768" s="7"/>
      <c r="K1768" s="7"/>
      <c r="L1768" s="7"/>
      <c r="M1768" s="7"/>
      <c r="O1768" s="51"/>
      <c r="P1768" s="51"/>
      <c r="Q1768" s="51"/>
      <c r="R1768" s="51"/>
      <c r="S1768" s="51"/>
      <c r="T1768" s="51"/>
      <c r="U1768" s="51"/>
      <c r="V1768" s="51"/>
      <c r="W1768" s="51"/>
      <c r="X1768" s="51"/>
      <c r="Y1768" s="51"/>
      <c r="Z1768" s="51"/>
      <c r="AA1768" s="51"/>
    </row>
    <row r="1769" spans="1:27" ht="11.65" customHeight="1">
      <c r="A1769" s="53">
        <v>1649</v>
      </c>
      <c r="C1769" s="101" t="s">
        <v>416</v>
      </c>
      <c r="D1769" s="3" t="s">
        <v>417</v>
      </c>
      <c r="H1769" s="59"/>
      <c r="I1769" s="7"/>
      <c r="J1769" s="7"/>
      <c r="K1769" s="7"/>
      <c r="L1769" s="7"/>
      <c r="M1769" s="7"/>
      <c r="O1769" s="51"/>
      <c r="P1769" s="51"/>
      <c r="Q1769" s="51"/>
      <c r="R1769" s="51"/>
      <c r="S1769" s="51"/>
      <c r="T1769" s="51"/>
      <c r="U1769" s="51"/>
      <c r="V1769" s="51"/>
      <c r="W1769" s="51"/>
      <c r="X1769" s="51"/>
      <c r="Y1769" s="51"/>
      <c r="Z1769" s="51"/>
      <c r="AA1769" s="51"/>
    </row>
    <row r="1770" spans="1:27" ht="11.65" customHeight="1">
      <c r="A1770" s="53">
        <v>1650</v>
      </c>
      <c r="C1770" s="101"/>
      <c r="F1770" s="101" t="s">
        <v>270</v>
      </c>
      <c r="G1770" s="3" t="s">
        <v>249</v>
      </c>
      <c r="H1770" s="59"/>
      <c r="I1770" s="7">
        <v>0</v>
      </c>
      <c r="J1770" s="7">
        <v>0</v>
      </c>
      <c r="K1770" s="103">
        <v>0</v>
      </c>
      <c r="L1770" s="7">
        <v>0</v>
      </c>
      <c r="M1770" s="7">
        <v>0</v>
      </c>
      <c r="O1770" s="51"/>
      <c r="P1770" s="51"/>
      <c r="Q1770" s="51"/>
      <c r="R1770" s="51"/>
      <c r="S1770" s="51"/>
      <c r="T1770" s="51"/>
      <c r="U1770" s="51"/>
      <c r="V1770" s="51"/>
      <c r="W1770" s="51"/>
      <c r="X1770" s="51"/>
      <c r="Y1770" s="51"/>
      <c r="Z1770" s="51"/>
      <c r="AA1770" s="51"/>
    </row>
    <row r="1771" spans="1:27" ht="11.65" customHeight="1">
      <c r="A1771" s="53">
        <v>1651</v>
      </c>
      <c r="C1771" s="101"/>
      <c r="H1771" s="59"/>
      <c r="I1771" s="106">
        <v>0</v>
      </c>
      <c r="J1771" s="106">
        <v>0</v>
      </c>
      <c r="K1771" s="106">
        <v>0</v>
      </c>
      <c r="L1771" s="106">
        <v>0</v>
      </c>
      <c r="M1771" s="106">
        <v>0</v>
      </c>
      <c r="O1771" s="51"/>
      <c r="P1771" s="51"/>
      <c r="Q1771" s="51"/>
      <c r="R1771" s="51"/>
      <c r="S1771" s="51"/>
      <c r="T1771" s="51"/>
      <c r="U1771" s="51"/>
      <c r="V1771" s="51"/>
      <c r="W1771" s="51"/>
      <c r="X1771" s="51"/>
      <c r="Y1771" s="51"/>
      <c r="Z1771" s="51"/>
      <c r="AA1771" s="51"/>
    </row>
    <row r="1772" spans="1:27" ht="11.65" customHeight="1">
      <c r="A1772" s="53">
        <v>1652</v>
      </c>
      <c r="C1772" s="101"/>
      <c r="H1772" s="59"/>
      <c r="I1772" s="7"/>
      <c r="J1772" s="7"/>
      <c r="K1772" s="7"/>
      <c r="L1772" s="7"/>
      <c r="M1772" s="7"/>
      <c r="O1772" s="51"/>
      <c r="P1772" s="51"/>
      <c r="Q1772" s="51"/>
      <c r="R1772" s="51"/>
      <c r="S1772" s="51"/>
      <c r="T1772" s="51"/>
      <c r="U1772" s="51"/>
      <c r="V1772" s="51"/>
      <c r="W1772" s="51"/>
      <c r="X1772" s="51"/>
      <c r="Y1772" s="51"/>
      <c r="Z1772" s="51"/>
      <c r="AA1772" s="51"/>
    </row>
    <row r="1773" spans="1:27" ht="11.65" customHeight="1">
      <c r="A1773" s="53">
        <v>1653</v>
      </c>
      <c r="C1773" s="101"/>
      <c r="H1773" s="59"/>
      <c r="I1773" s="7"/>
      <c r="J1773" s="7"/>
      <c r="K1773" s="7"/>
      <c r="L1773" s="7"/>
      <c r="M1773" s="7"/>
      <c r="O1773" s="51"/>
      <c r="P1773" s="51"/>
      <c r="Q1773" s="51"/>
      <c r="R1773" s="51"/>
      <c r="S1773" s="51"/>
      <c r="T1773" s="51"/>
      <c r="U1773" s="51"/>
      <c r="V1773" s="51"/>
      <c r="W1773" s="51"/>
      <c r="X1773" s="51"/>
      <c r="Y1773" s="51"/>
      <c r="Z1773" s="51"/>
      <c r="AA1773" s="51"/>
    </row>
    <row r="1774" spans="1:27" ht="11.65" customHeight="1" thickBot="1">
      <c r="A1774" s="53">
        <v>1654</v>
      </c>
      <c r="C1774" s="91" t="s">
        <v>418</v>
      </c>
      <c r="H1774" s="90"/>
      <c r="I1774" s="108">
        <v>0</v>
      </c>
      <c r="J1774" s="108">
        <v>0</v>
      </c>
      <c r="K1774" s="108">
        <v>0</v>
      </c>
      <c r="L1774" s="108">
        <v>0</v>
      </c>
      <c r="M1774" s="108">
        <v>0</v>
      </c>
      <c r="O1774" s="105"/>
      <c r="P1774" s="105"/>
      <c r="Q1774" s="105"/>
      <c r="R1774" s="105"/>
      <c r="S1774" s="105"/>
      <c r="T1774" s="105"/>
      <c r="U1774" s="51"/>
      <c r="V1774" s="105"/>
      <c r="W1774" s="105"/>
      <c r="X1774" s="105"/>
      <c r="Y1774" s="105"/>
      <c r="Z1774" s="105"/>
      <c r="AA1774" s="105"/>
    </row>
    <row r="1775" spans="1:27" ht="11.65" customHeight="1" thickTop="1">
      <c r="A1775" s="53">
        <v>1655</v>
      </c>
      <c r="C1775" s="101"/>
      <c r="H1775" s="59"/>
      <c r="I1775" s="109"/>
      <c r="J1775" s="7"/>
      <c r="K1775" s="7"/>
      <c r="L1775" s="7"/>
      <c r="M1775" s="7"/>
      <c r="O1775" s="51"/>
      <c r="P1775" s="51"/>
      <c r="Q1775" s="51"/>
      <c r="R1775" s="51"/>
      <c r="S1775" s="51"/>
      <c r="T1775" s="51"/>
      <c r="U1775" s="51"/>
      <c r="V1775" s="51"/>
      <c r="W1775" s="51"/>
      <c r="X1775" s="51"/>
      <c r="Y1775" s="51"/>
      <c r="Z1775" s="51"/>
      <c r="AA1775" s="51"/>
    </row>
    <row r="1776" spans="1:27" ht="11.65" customHeight="1">
      <c r="A1776" s="53">
        <v>1656</v>
      </c>
      <c r="C1776" s="101"/>
      <c r="E1776" s="57"/>
      <c r="H1776" s="59"/>
      <c r="I1776" s="109"/>
      <c r="J1776" s="109"/>
      <c r="K1776" s="109"/>
      <c r="L1776" s="109"/>
      <c r="M1776" s="109"/>
      <c r="O1776" s="110"/>
      <c r="P1776" s="110"/>
      <c r="Q1776" s="110"/>
      <c r="R1776" s="110"/>
      <c r="S1776" s="110"/>
      <c r="T1776" s="110"/>
      <c r="U1776" s="51"/>
      <c r="V1776" s="110"/>
      <c r="W1776" s="110"/>
      <c r="X1776" s="110"/>
      <c r="Y1776" s="110"/>
      <c r="Z1776" s="110"/>
      <c r="AA1776" s="110"/>
    </row>
    <row r="1777" spans="1:27" ht="11.65" customHeight="1">
      <c r="A1777" s="53">
        <v>1657</v>
      </c>
      <c r="C1777" s="111"/>
      <c r="D1777" s="56"/>
      <c r="E1777" s="112"/>
      <c r="G1777" s="56"/>
      <c r="H1777" s="113"/>
      <c r="I1777" s="114"/>
      <c r="J1777" s="114"/>
      <c r="K1777" s="114"/>
      <c r="L1777" s="114"/>
      <c r="M1777" s="114"/>
      <c r="O1777" s="115"/>
      <c r="P1777" s="115"/>
      <c r="Q1777" s="115"/>
      <c r="R1777" s="115"/>
      <c r="S1777" s="115"/>
      <c r="T1777" s="115"/>
      <c r="U1777" s="51"/>
      <c r="V1777" s="115"/>
      <c r="W1777" s="115"/>
      <c r="X1777" s="115"/>
      <c r="Y1777" s="115"/>
      <c r="Z1777" s="115"/>
      <c r="AA1777" s="115"/>
    </row>
    <row r="1778" spans="1:27" ht="11.65" customHeight="1">
      <c r="A1778" s="53">
        <v>1658</v>
      </c>
      <c r="C1778" s="101" t="s">
        <v>419</v>
      </c>
      <c r="H1778" s="59"/>
      <c r="I1778" s="7"/>
      <c r="J1778" s="7"/>
      <c r="K1778" s="7"/>
      <c r="L1778" s="7"/>
      <c r="M1778" s="7"/>
      <c r="O1778" s="51"/>
      <c r="P1778" s="51"/>
      <c r="Q1778" s="51"/>
      <c r="R1778" s="51"/>
      <c r="S1778" s="51"/>
      <c r="T1778" s="51"/>
      <c r="U1778" s="51"/>
      <c r="V1778" s="51"/>
      <c r="W1778" s="51"/>
      <c r="X1778" s="51"/>
      <c r="Y1778" s="51"/>
      <c r="Z1778" s="51"/>
      <c r="AA1778" s="51"/>
    </row>
    <row r="1779" spans="1:27" ht="11.65" customHeight="1">
      <c r="A1779" s="53">
        <v>1659</v>
      </c>
      <c r="C1779" s="101"/>
      <c r="E1779" s="3" t="s">
        <v>635</v>
      </c>
      <c r="H1779" s="59"/>
      <c r="I1779" s="7">
        <v>0</v>
      </c>
      <c r="J1779" s="7">
        <v>0</v>
      </c>
      <c r="K1779" s="103">
        <v>0</v>
      </c>
      <c r="L1779" s="7">
        <v>0</v>
      </c>
      <c r="M1779" s="7">
        <v>0</v>
      </c>
      <c r="O1779" s="51"/>
      <c r="P1779" s="51"/>
      <c r="Q1779" s="51"/>
      <c r="R1779" s="51"/>
      <c r="S1779" s="51"/>
      <c r="T1779" s="51"/>
      <c r="U1779" s="51"/>
      <c r="V1779" s="51"/>
      <c r="W1779" s="51"/>
      <c r="X1779" s="51"/>
      <c r="Y1779" s="51"/>
      <c r="Z1779" s="51"/>
      <c r="AA1779" s="51"/>
    </row>
    <row r="1780" spans="1:27" ht="11.65" customHeight="1">
      <c r="A1780" s="53">
        <v>1660</v>
      </c>
      <c r="C1780" s="101"/>
      <c r="E1780" s="3" t="s">
        <v>649</v>
      </c>
      <c r="H1780" s="59"/>
      <c r="I1780" s="7">
        <v>0</v>
      </c>
      <c r="J1780" s="7">
        <v>0</v>
      </c>
      <c r="K1780" s="103">
        <v>0</v>
      </c>
      <c r="L1780" s="7">
        <v>0</v>
      </c>
      <c r="M1780" s="7">
        <v>0</v>
      </c>
      <c r="O1780" s="51"/>
      <c r="P1780" s="51"/>
      <c r="Q1780" s="51"/>
      <c r="R1780" s="51"/>
      <c r="S1780" s="51"/>
      <c r="T1780" s="51"/>
      <c r="U1780" s="51"/>
      <c r="V1780" s="51"/>
      <c r="W1780" s="51"/>
      <c r="X1780" s="51"/>
      <c r="Y1780" s="51"/>
      <c r="Z1780" s="51"/>
      <c r="AA1780" s="51"/>
    </row>
    <row r="1781" spans="1:27" ht="11.65" customHeight="1">
      <c r="A1781" s="53">
        <v>1661</v>
      </c>
      <c r="C1781" s="101"/>
      <c r="E1781" s="3" t="s">
        <v>249</v>
      </c>
      <c r="H1781" s="59"/>
      <c r="I1781" s="7">
        <v>0</v>
      </c>
      <c r="J1781" s="7">
        <v>0</v>
      </c>
      <c r="K1781" s="103">
        <v>0</v>
      </c>
      <c r="L1781" s="7">
        <v>0</v>
      </c>
      <c r="M1781" s="7">
        <v>0</v>
      </c>
      <c r="O1781" s="51"/>
      <c r="P1781" s="51"/>
      <c r="Q1781" s="51"/>
      <c r="R1781" s="51"/>
      <c r="S1781" s="51"/>
      <c r="T1781" s="51"/>
      <c r="U1781" s="51"/>
      <c r="V1781" s="51"/>
      <c r="W1781" s="51"/>
      <c r="X1781" s="51"/>
      <c r="Y1781" s="51"/>
      <c r="Z1781" s="51"/>
      <c r="AA1781" s="51"/>
    </row>
    <row r="1782" spans="1:27" ht="11.65" customHeight="1">
      <c r="A1782" s="53">
        <v>1662</v>
      </c>
      <c r="C1782" s="101"/>
      <c r="H1782" s="59"/>
      <c r="I1782" s="7"/>
      <c r="J1782" s="7"/>
      <c r="K1782" s="7"/>
      <c r="L1782" s="7"/>
      <c r="M1782" s="7"/>
      <c r="O1782" s="51"/>
      <c r="P1782" s="51"/>
      <c r="Q1782" s="51"/>
      <c r="R1782" s="51"/>
      <c r="S1782" s="51"/>
      <c r="T1782" s="51"/>
      <c r="U1782" s="51"/>
      <c r="V1782" s="51"/>
      <c r="W1782" s="51"/>
      <c r="X1782" s="51"/>
      <c r="Y1782" s="51"/>
      <c r="Z1782" s="51"/>
      <c r="AA1782" s="51"/>
    </row>
    <row r="1783" spans="1:27" ht="11.65" customHeight="1" thickBot="1">
      <c r="A1783" s="53">
        <v>1663</v>
      </c>
      <c r="C1783" s="101" t="s">
        <v>420</v>
      </c>
      <c r="H1783" s="59"/>
      <c r="I1783" s="118">
        <v>0</v>
      </c>
      <c r="J1783" s="118">
        <v>0</v>
      </c>
      <c r="K1783" s="118">
        <v>0</v>
      </c>
      <c r="L1783" s="118">
        <v>0</v>
      </c>
      <c r="M1783" s="118">
        <v>0</v>
      </c>
      <c r="N1783" s="51"/>
      <c r="O1783" s="51">
        <v>0</v>
      </c>
      <c r="P1783" s="51"/>
      <c r="Q1783" s="51"/>
      <c r="R1783" s="51"/>
      <c r="S1783" s="51"/>
      <c r="T1783" s="51"/>
      <c r="U1783" s="51"/>
      <c r="V1783" s="51"/>
      <c r="W1783" s="51"/>
      <c r="X1783" s="51"/>
      <c r="Y1783" s="51"/>
      <c r="Z1783" s="51"/>
      <c r="AA1783" s="51"/>
    </row>
    <row r="1784" spans="1:27" ht="11.65" customHeight="1" thickTop="1">
      <c r="A1784" s="53">
        <v>1664</v>
      </c>
      <c r="C1784" s="101"/>
      <c r="H1784" s="59"/>
      <c r="I1784" s="7"/>
      <c r="J1784" s="7"/>
      <c r="K1784" s="7"/>
      <c r="L1784" s="7"/>
      <c r="M1784" s="7"/>
      <c r="O1784" s="51"/>
      <c r="P1784" s="51"/>
      <c r="Q1784" s="51"/>
      <c r="R1784" s="51"/>
      <c r="S1784" s="51"/>
      <c r="T1784" s="51"/>
      <c r="U1784" s="51"/>
      <c r="V1784" s="51"/>
      <c r="W1784" s="51"/>
      <c r="X1784" s="51"/>
      <c r="Y1784" s="51"/>
      <c r="Z1784" s="51"/>
      <c r="AA1784" s="51"/>
    </row>
    <row r="1785" spans="1:27" ht="11.65" customHeight="1">
      <c r="A1785" s="53">
        <v>1665</v>
      </c>
      <c r="C1785" s="101">
        <v>330</v>
      </c>
      <c r="D1785" s="3" t="s">
        <v>401</v>
      </c>
      <c r="H1785" s="59"/>
      <c r="I1785" s="7"/>
      <c r="J1785" s="7"/>
      <c r="K1785" s="7"/>
      <c r="L1785" s="7"/>
      <c r="M1785" s="7"/>
      <c r="O1785" s="51"/>
      <c r="P1785" s="51"/>
      <c r="Q1785" s="51"/>
      <c r="R1785" s="51"/>
      <c r="S1785" s="51"/>
      <c r="T1785" s="51"/>
      <c r="U1785" s="51"/>
      <c r="V1785" s="51"/>
      <c r="W1785" s="51"/>
      <c r="X1785" s="51"/>
      <c r="Y1785" s="51"/>
      <c r="Z1785" s="51"/>
      <c r="AA1785" s="51"/>
    </row>
    <row r="1786" spans="1:27" ht="11.65" customHeight="1">
      <c r="A1786" s="53">
        <v>1666</v>
      </c>
      <c r="C1786" s="101"/>
      <c r="E1786" s="57"/>
      <c r="F1786" s="101" t="s">
        <v>270</v>
      </c>
      <c r="G1786" s="3" t="s">
        <v>635</v>
      </c>
      <c r="H1786" s="59"/>
      <c r="I1786" s="7">
        <v>0</v>
      </c>
      <c r="J1786" s="7">
        <v>0</v>
      </c>
      <c r="K1786" s="103">
        <v>0</v>
      </c>
      <c r="L1786" s="7">
        <v>0</v>
      </c>
      <c r="M1786" s="7">
        <v>0</v>
      </c>
      <c r="O1786" s="51"/>
      <c r="P1786" s="51"/>
      <c r="Q1786" s="51"/>
      <c r="R1786" s="51"/>
      <c r="S1786" s="51"/>
      <c r="T1786" s="51"/>
      <c r="U1786" s="51"/>
      <c r="V1786" s="51"/>
      <c r="W1786" s="51"/>
      <c r="X1786" s="51"/>
      <c r="Y1786" s="51"/>
      <c r="Z1786" s="51"/>
      <c r="AA1786" s="51"/>
    </row>
    <row r="1787" spans="1:27" ht="11.65" customHeight="1">
      <c r="A1787" s="53">
        <v>1667</v>
      </c>
      <c r="C1787" s="101"/>
      <c r="E1787" s="57"/>
      <c r="F1787" s="101" t="s">
        <v>270</v>
      </c>
      <c r="G1787" s="3" t="s">
        <v>649</v>
      </c>
      <c r="H1787" s="59"/>
      <c r="I1787" s="7">
        <v>0</v>
      </c>
      <c r="J1787" s="7">
        <v>0</v>
      </c>
      <c r="K1787" s="103">
        <v>0</v>
      </c>
      <c r="L1787" s="7">
        <v>0</v>
      </c>
      <c r="M1787" s="7">
        <v>0</v>
      </c>
      <c r="O1787" s="51"/>
      <c r="P1787" s="51"/>
      <c r="Q1787" s="51"/>
      <c r="R1787" s="51"/>
      <c r="S1787" s="51"/>
      <c r="T1787" s="51"/>
      <c r="U1787" s="51"/>
      <c r="V1787" s="51"/>
      <c r="W1787" s="51"/>
      <c r="X1787" s="51"/>
      <c r="Y1787" s="51"/>
      <c r="Z1787" s="51"/>
      <c r="AA1787" s="51"/>
    </row>
    <row r="1788" spans="1:27" ht="11.65" customHeight="1">
      <c r="A1788" s="53">
        <v>1668</v>
      </c>
      <c r="C1788" s="101"/>
      <c r="E1788" s="57"/>
      <c r="F1788" s="101" t="s">
        <v>270</v>
      </c>
      <c r="G1788" s="3" t="s">
        <v>634</v>
      </c>
      <c r="H1788" s="59"/>
      <c r="I1788" s="7">
        <v>26085078.287916701</v>
      </c>
      <c r="J1788" s="7">
        <v>20109213.761543717</v>
      </c>
      <c r="K1788" s="103">
        <v>5975864.5263729831</v>
      </c>
      <c r="L1788" s="7">
        <v>674182.96270441916</v>
      </c>
      <c r="M1788" s="7">
        <v>6650047.4890774023</v>
      </c>
      <c r="O1788" s="51"/>
      <c r="P1788" s="51"/>
      <c r="Q1788" s="51"/>
      <c r="R1788" s="51"/>
      <c r="S1788" s="51"/>
      <c r="T1788" s="51"/>
      <c r="U1788" s="51"/>
      <c r="V1788" s="51"/>
      <c r="W1788" s="51"/>
      <c r="X1788" s="51"/>
      <c r="Y1788" s="51"/>
      <c r="Z1788" s="51"/>
      <c r="AA1788" s="51"/>
    </row>
    <row r="1789" spans="1:27" ht="11.65" customHeight="1">
      <c r="A1789" s="53">
        <v>1669</v>
      </c>
      <c r="C1789" s="101"/>
      <c r="E1789" s="57"/>
      <c r="F1789" s="101" t="s">
        <v>270</v>
      </c>
      <c r="G1789" s="3" t="s">
        <v>636</v>
      </c>
      <c r="H1789" s="59"/>
      <c r="I1789" s="7">
        <v>6378203.1187500004</v>
      </c>
      <c r="J1789" s="7">
        <v>6378203.1187500004</v>
      </c>
      <c r="K1789" s="103">
        <v>0</v>
      </c>
      <c r="L1789" s="7">
        <v>0</v>
      </c>
      <c r="M1789" s="7">
        <v>0</v>
      </c>
      <c r="O1789" s="51"/>
      <c r="P1789" s="51"/>
      <c r="Q1789" s="51"/>
      <c r="R1789" s="51"/>
      <c r="S1789" s="51"/>
      <c r="T1789" s="51"/>
      <c r="U1789" s="51"/>
      <c r="V1789" s="51"/>
      <c r="W1789" s="51"/>
      <c r="X1789" s="51"/>
      <c r="Y1789" s="51"/>
      <c r="Z1789" s="51"/>
      <c r="AA1789" s="51"/>
    </row>
    <row r="1790" spans="1:27" ht="11.65" customHeight="1">
      <c r="A1790" s="53">
        <v>1670</v>
      </c>
      <c r="C1790" s="101"/>
      <c r="E1790" s="57"/>
      <c r="F1790" s="101" t="s">
        <v>270</v>
      </c>
      <c r="G1790" s="3" t="s">
        <v>634</v>
      </c>
      <c r="H1790" s="59"/>
      <c r="I1790" s="7">
        <v>0</v>
      </c>
      <c r="J1790" s="7">
        <v>0</v>
      </c>
      <c r="K1790" s="103">
        <v>0</v>
      </c>
      <c r="L1790" s="7">
        <v>0</v>
      </c>
      <c r="M1790" s="7">
        <v>0</v>
      </c>
      <c r="O1790" s="51"/>
      <c r="P1790" s="51"/>
      <c r="Q1790" s="51"/>
      <c r="R1790" s="51"/>
      <c r="S1790" s="51"/>
      <c r="T1790" s="51"/>
      <c r="U1790" s="51"/>
      <c r="V1790" s="51"/>
      <c r="W1790" s="51"/>
      <c r="X1790" s="51"/>
      <c r="Y1790" s="51"/>
      <c r="Z1790" s="51"/>
      <c r="AA1790" s="51"/>
    </row>
    <row r="1791" spans="1:27" ht="11.65" customHeight="1">
      <c r="A1791" s="53">
        <v>1671</v>
      </c>
      <c r="C1791" s="101"/>
      <c r="E1791" s="57"/>
      <c r="F1791" s="101" t="s">
        <v>270</v>
      </c>
      <c r="G1791" s="3" t="s">
        <v>636</v>
      </c>
      <c r="H1791" s="59"/>
      <c r="I1791" s="7">
        <v>0</v>
      </c>
      <c r="J1791" s="7">
        <v>0</v>
      </c>
      <c r="K1791" s="103">
        <v>0</v>
      </c>
      <c r="L1791" s="7">
        <v>0</v>
      </c>
      <c r="M1791" s="7">
        <v>0</v>
      </c>
      <c r="O1791" s="51"/>
      <c r="P1791" s="51"/>
      <c r="Q1791" s="51"/>
      <c r="R1791" s="51"/>
      <c r="S1791" s="51"/>
      <c r="T1791" s="51"/>
      <c r="U1791" s="51"/>
      <c r="V1791" s="51"/>
      <c r="W1791" s="51"/>
      <c r="X1791" s="51"/>
      <c r="Y1791" s="51"/>
      <c r="Z1791" s="51"/>
      <c r="AA1791" s="51"/>
    </row>
    <row r="1792" spans="1:27" ht="11.65" customHeight="1">
      <c r="A1792" s="53">
        <v>1672</v>
      </c>
      <c r="C1792" s="101"/>
      <c r="H1792" s="59" t="s">
        <v>402</v>
      </c>
      <c r="I1792" s="106">
        <v>32463281.406666704</v>
      </c>
      <c r="J1792" s="106">
        <v>26487416.880293719</v>
      </c>
      <c r="K1792" s="106">
        <v>5975864.5263729831</v>
      </c>
      <c r="L1792" s="106">
        <v>674182.96270441916</v>
      </c>
      <c r="M1792" s="106">
        <v>6650047.4890774023</v>
      </c>
      <c r="O1792" s="51"/>
      <c r="P1792" s="51"/>
      <c r="Q1792" s="51"/>
      <c r="R1792" s="51"/>
      <c r="S1792" s="51"/>
      <c r="T1792" s="51"/>
      <c r="U1792" s="51"/>
      <c r="V1792" s="51"/>
      <c r="W1792" s="51"/>
      <c r="X1792" s="51"/>
      <c r="Y1792" s="51"/>
      <c r="Z1792" s="51"/>
      <c r="AA1792" s="51"/>
    </row>
    <row r="1793" spans="1:27" ht="11.65" customHeight="1">
      <c r="A1793" s="53">
        <v>1673</v>
      </c>
      <c r="C1793" s="101"/>
      <c r="H1793" s="59"/>
      <c r="I1793" s="7"/>
      <c r="J1793" s="7"/>
      <c r="K1793" s="7"/>
      <c r="L1793" s="7"/>
      <c r="M1793" s="7"/>
      <c r="O1793" s="51"/>
      <c r="P1793" s="51"/>
      <c r="Q1793" s="51"/>
      <c r="R1793" s="51"/>
      <c r="S1793" s="51"/>
      <c r="T1793" s="51"/>
      <c r="U1793" s="51"/>
      <c r="V1793" s="51"/>
      <c r="W1793" s="51"/>
      <c r="X1793" s="51"/>
      <c r="Y1793" s="51"/>
      <c r="Z1793" s="51"/>
      <c r="AA1793" s="51"/>
    </row>
    <row r="1794" spans="1:27" ht="11.65" customHeight="1">
      <c r="A1794" s="53">
        <v>1674</v>
      </c>
      <c r="C1794" s="101">
        <v>331</v>
      </c>
      <c r="D1794" s="3" t="s">
        <v>403</v>
      </c>
      <c r="H1794" s="59"/>
      <c r="I1794" s="7"/>
      <c r="J1794" s="7"/>
      <c r="K1794" s="7"/>
      <c r="L1794" s="7"/>
      <c r="M1794" s="7"/>
      <c r="O1794" s="51"/>
      <c r="P1794" s="51"/>
      <c r="Q1794" s="51"/>
      <c r="R1794" s="51"/>
      <c r="S1794" s="51"/>
      <c r="T1794" s="51"/>
      <c r="U1794" s="51"/>
      <c r="V1794" s="51"/>
      <c r="W1794" s="51"/>
      <c r="X1794" s="51"/>
      <c r="Y1794" s="51"/>
      <c r="Z1794" s="51"/>
      <c r="AA1794" s="51"/>
    </row>
    <row r="1795" spans="1:27" ht="11.65" customHeight="1">
      <c r="A1795" s="53">
        <v>1675</v>
      </c>
      <c r="C1795" s="101"/>
      <c r="E1795" s="57"/>
      <c r="F1795" s="101" t="s">
        <v>270</v>
      </c>
      <c r="G1795" s="3" t="s">
        <v>635</v>
      </c>
      <c r="H1795" s="59"/>
      <c r="I1795" s="7">
        <v>0</v>
      </c>
      <c r="J1795" s="7">
        <v>0</v>
      </c>
      <c r="K1795" s="103">
        <v>0</v>
      </c>
      <c r="L1795" s="7">
        <v>0</v>
      </c>
      <c r="M1795" s="7">
        <v>0</v>
      </c>
      <c r="O1795" s="51"/>
      <c r="P1795" s="51"/>
      <c r="Q1795" s="51"/>
      <c r="R1795" s="51"/>
      <c r="S1795" s="51"/>
      <c r="T1795" s="51"/>
      <c r="U1795" s="51"/>
      <c r="V1795" s="51"/>
      <c r="W1795" s="51"/>
      <c r="X1795" s="51"/>
      <c r="Y1795" s="51"/>
      <c r="Z1795" s="51"/>
      <c r="AA1795" s="51"/>
    </row>
    <row r="1796" spans="1:27" ht="11.65" customHeight="1">
      <c r="A1796" s="53">
        <v>1676</v>
      </c>
      <c r="C1796" s="101"/>
      <c r="E1796" s="57"/>
      <c r="F1796" s="101" t="s">
        <v>270</v>
      </c>
      <c r="G1796" s="3" t="s">
        <v>649</v>
      </c>
      <c r="H1796" s="59"/>
      <c r="I1796" s="7">
        <v>0</v>
      </c>
      <c r="J1796" s="7">
        <v>0</v>
      </c>
      <c r="K1796" s="103">
        <v>0</v>
      </c>
      <c r="L1796" s="7">
        <v>0</v>
      </c>
      <c r="M1796" s="7">
        <v>0</v>
      </c>
      <c r="O1796" s="51"/>
      <c r="P1796" s="51"/>
      <c r="Q1796" s="51"/>
      <c r="R1796" s="51"/>
      <c r="S1796" s="51"/>
      <c r="T1796" s="51"/>
      <c r="U1796" s="51"/>
      <c r="V1796" s="51"/>
      <c r="W1796" s="51"/>
      <c r="X1796" s="51"/>
      <c r="Y1796" s="51"/>
      <c r="Z1796" s="51"/>
      <c r="AA1796" s="51"/>
    </row>
    <row r="1797" spans="1:27" ht="11.65" customHeight="1">
      <c r="A1797" s="53">
        <v>1677</v>
      </c>
      <c r="C1797" s="101"/>
      <c r="E1797" s="57"/>
      <c r="F1797" s="101" t="s">
        <v>270</v>
      </c>
      <c r="G1797" s="3" t="s">
        <v>634</v>
      </c>
      <c r="H1797" s="59"/>
      <c r="I1797" s="7">
        <v>249107630.75666699</v>
      </c>
      <c r="J1797" s="7">
        <v>192039239.49264076</v>
      </c>
      <c r="K1797" s="103">
        <v>57068391.264026232</v>
      </c>
      <c r="L1797" s="7">
        <v>544330.41903911531</v>
      </c>
      <c r="M1797" s="7">
        <v>57612721.683065347</v>
      </c>
      <c r="O1797" s="51"/>
      <c r="P1797" s="51"/>
      <c r="Q1797" s="51"/>
      <c r="R1797" s="51"/>
      <c r="S1797" s="51"/>
      <c r="T1797" s="51"/>
      <c r="U1797" s="51"/>
      <c r="V1797" s="51"/>
      <c r="W1797" s="51"/>
      <c r="X1797" s="51"/>
      <c r="Y1797" s="51"/>
      <c r="Z1797" s="51"/>
      <c r="AA1797" s="51"/>
    </row>
    <row r="1798" spans="1:27" ht="11.65" customHeight="1">
      <c r="A1798" s="53">
        <v>1678</v>
      </c>
      <c r="C1798" s="101"/>
      <c r="E1798" s="57"/>
      <c r="F1798" s="101" t="s">
        <v>270</v>
      </c>
      <c r="G1798" s="3" t="s">
        <v>636</v>
      </c>
      <c r="H1798" s="59"/>
      <c r="I1798" s="7">
        <v>15446818.7054167</v>
      </c>
      <c r="J1798" s="7">
        <v>15446818.7054167</v>
      </c>
      <c r="K1798" s="103">
        <v>0</v>
      </c>
      <c r="L1798" s="7">
        <v>0</v>
      </c>
      <c r="M1798" s="7">
        <v>0</v>
      </c>
      <c r="O1798" s="51"/>
      <c r="P1798" s="51"/>
      <c r="Q1798" s="51"/>
      <c r="R1798" s="51"/>
      <c r="S1798" s="51"/>
      <c r="T1798" s="51"/>
      <c r="U1798" s="51"/>
      <c r="V1798" s="51"/>
      <c r="W1798" s="51"/>
      <c r="X1798" s="51"/>
      <c r="Y1798" s="51"/>
      <c r="Z1798" s="51"/>
      <c r="AA1798" s="51"/>
    </row>
    <row r="1799" spans="1:27" ht="11.65" customHeight="1">
      <c r="A1799" s="53">
        <v>1679</v>
      </c>
      <c r="C1799" s="101"/>
      <c r="E1799" s="57"/>
      <c r="F1799" s="101" t="s">
        <v>270</v>
      </c>
      <c r="G1799" s="3" t="s">
        <v>634</v>
      </c>
      <c r="H1799" s="59"/>
      <c r="I1799" s="7">
        <v>0</v>
      </c>
      <c r="J1799" s="7">
        <v>0</v>
      </c>
      <c r="K1799" s="103">
        <v>0</v>
      </c>
      <c r="L1799" s="7">
        <v>0</v>
      </c>
      <c r="M1799" s="7">
        <v>0</v>
      </c>
      <c r="O1799" s="51"/>
      <c r="P1799" s="51"/>
      <c r="Q1799" s="51"/>
      <c r="R1799" s="51"/>
      <c r="S1799" s="51"/>
      <c r="T1799" s="51"/>
      <c r="U1799" s="51"/>
      <c r="V1799" s="51"/>
      <c r="W1799" s="51"/>
      <c r="X1799" s="51"/>
      <c r="Y1799" s="51"/>
      <c r="Z1799" s="51"/>
      <c r="AA1799" s="51"/>
    </row>
    <row r="1800" spans="1:27" ht="11.65" customHeight="1">
      <c r="A1800" s="53">
        <v>1680</v>
      </c>
      <c r="C1800" s="101"/>
      <c r="E1800" s="57"/>
      <c r="F1800" s="101" t="s">
        <v>270</v>
      </c>
      <c r="G1800" s="3" t="s">
        <v>636</v>
      </c>
      <c r="H1800" s="59"/>
      <c r="I1800" s="7">
        <v>0</v>
      </c>
      <c r="J1800" s="7">
        <v>0</v>
      </c>
      <c r="K1800" s="103">
        <v>0</v>
      </c>
      <c r="L1800" s="7">
        <v>0</v>
      </c>
      <c r="M1800" s="7">
        <v>0</v>
      </c>
      <c r="O1800" s="51"/>
      <c r="P1800" s="51"/>
      <c r="Q1800" s="51"/>
      <c r="R1800" s="51"/>
      <c r="S1800" s="51"/>
      <c r="T1800" s="51"/>
      <c r="U1800" s="51"/>
      <c r="V1800" s="51"/>
      <c r="W1800" s="51"/>
      <c r="X1800" s="51"/>
      <c r="Y1800" s="51"/>
      <c r="Z1800" s="51"/>
      <c r="AA1800" s="51"/>
    </row>
    <row r="1801" spans="1:27" ht="11.65" customHeight="1">
      <c r="A1801" s="53">
        <v>1681</v>
      </c>
      <c r="C1801" s="101"/>
      <c r="H1801" s="59" t="s">
        <v>402</v>
      </c>
      <c r="I1801" s="106">
        <v>264554449.4620837</v>
      </c>
      <c r="J1801" s="106">
        <v>207486058.19805747</v>
      </c>
      <c r="K1801" s="106">
        <v>57068391.264026232</v>
      </c>
      <c r="L1801" s="106">
        <v>544330.41903911531</v>
      </c>
      <c r="M1801" s="106">
        <v>57612721.683065347</v>
      </c>
      <c r="O1801" s="51"/>
      <c r="P1801" s="51"/>
      <c r="Q1801" s="51"/>
      <c r="R1801" s="51"/>
      <c r="S1801" s="51"/>
      <c r="T1801" s="51"/>
      <c r="U1801" s="51"/>
      <c r="V1801" s="51"/>
      <c r="W1801" s="51"/>
      <c r="X1801" s="51"/>
      <c r="Y1801" s="51"/>
      <c r="Z1801" s="51"/>
      <c r="AA1801" s="51"/>
    </row>
    <row r="1802" spans="1:27" ht="11.65" customHeight="1">
      <c r="A1802" s="53">
        <v>1682</v>
      </c>
      <c r="C1802" s="101"/>
      <c r="H1802" s="59"/>
      <c r="I1802" s="7"/>
      <c r="J1802" s="7"/>
      <c r="K1802" s="7"/>
      <c r="L1802" s="7"/>
      <c r="M1802" s="7"/>
      <c r="O1802" s="51"/>
      <c r="P1802" s="51"/>
      <c r="Q1802" s="51"/>
      <c r="R1802" s="51"/>
      <c r="S1802" s="51"/>
      <c r="T1802" s="51"/>
      <c r="U1802" s="51"/>
      <c r="V1802" s="51"/>
      <c r="W1802" s="51"/>
      <c r="X1802" s="51"/>
      <c r="Y1802" s="51"/>
      <c r="Z1802" s="51"/>
      <c r="AA1802" s="51"/>
    </row>
    <row r="1803" spans="1:27" ht="11.65" customHeight="1">
      <c r="A1803" s="53">
        <v>1683</v>
      </c>
      <c r="C1803" s="101">
        <v>332</v>
      </c>
      <c r="D1803" s="3" t="s">
        <v>421</v>
      </c>
      <c r="H1803" s="59"/>
      <c r="I1803" s="7"/>
      <c r="J1803" s="7"/>
      <c r="K1803" s="7"/>
      <c r="L1803" s="7"/>
      <c r="M1803" s="7"/>
      <c r="O1803" s="51"/>
      <c r="P1803" s="51"/>
      <c r="Q1803" s="51"/>
      <c r="R1803" s="51"/>
      <c r="S1803" s="51"/>
      <c r="T1803" s="51"/>
      <c r="U1803" s="51"/>
      <c r="V1803" s="51"/>
      <c r="W1803" s="51"/>
      <c r="X1803" s="51"/>
      <c r="Y1803" s="51"/>
      <c r="Z1803" s="51"/>
      <c r="AA1803" s="51"/>
    </row>
    <row r="1804" spans="1:27" ht="11.65" customHeight="1">
      <c r="A1804" s="53">
        <v>1684</v>
      </c>
      <c r="C1804" s="101"/>
      <c r="E1804" s="57"/>
      <c r="F1804" s="101" t="s">
        <v>270</v>
      </c>
      <c r="G1804" s="3" t="s">
        <v>635</v>
      </c>
      <c r="H1804" s="59"/>
      <c r="I1804" s="7">
        <v>0</v>
      </c>
      <c r="J1804" s="7">
        <v>0</v>
      </c>
      <c r="K1804" s="103">
        <v>0</v>
      </c>
      <c r="L1804" s="7">
        <v>0</v>
      </c>
      <c r="M1804" s="7">
        <v>0</v>
      </c>
      <c r="O1804" s="51"/>
      <c r="P1804" s="51"/>
      <c r="Q1804" s="51"/>
      <c r="R1804" s="51"/>
      <c r="S1804" s="51"/>
      <c r="T1804" s="51"/>
      <c r="U1804" s="51"/>
      <c r="V1804" s="51"/>
      <c r="W1804" s="51"/>
      <c r="X1804" s="51"/>
      <c r="Y1804" s="51"/>
      <c r="Z1804" s="51"/>
      <c r="AA1804" s="51"/>
    </row>
    <row r="1805" spans="1:27" ht="11.65" customHeight="1">
      <c r="A1805" s="53">
        <v>1685</v>
      </c>
      <c r="C1805" s="101"/>
      <c r="E1805" s="57"/>
      <c r="F1805" s="101" t="s">
        <v>270</v>
      </c>
      <c r="G1805" s="3" t="s">
        <v>649</v>
      </c>
      <c r="H1805" s="59"/>
      <c r="I1805" s="7">
        <v>0</v>
      </c>
      <c r="J1805" s="7">
        <v>0</v>
      </c>
      <c r="K1805" s="103">
        <v>0</v>
      </c>
      <c r="L1805" s="7">
        <v>0</v>
      </c>
      <c r="M1805" s="7">
        <v>0</v>
      </c>
      <c r="O1805" s="51"/>
      <c r="P1805" s="51"/>
      <c r="Q1805" s="51"/>
      <c r="R1805" s="51"/>
      <c r="S1805" s="51"/>
      <c r="T1805" s="51"/>
      <c r="U1805" s="51"/>
      <c r="V1805" s="51"/>
      <c r="W1805" s="51"/>
      <c r="X1805" s="51"/>
      <c r="Y1805" s="51"/>
      <c r="Z1805" s="51"/>
      <c r="AA1805" s="51"/>
    </row>
    <row r="1806" spans="1:27" ht="11.65" customHeight="1">
      <c r="A1806" s="53">
        <v>1686</v>
      </c>
      <c r="C1806" s="101"/>
      <c r="E1806" s="57"/>
      <c r="F1806" s="101" t="s">
        <v>270</v>
      </c>
      <c r="G1806" s="3" t="s">
        <v>634</v>
      </c>
      <c r="H1806" s="59"/>
      <c r="I1806" s="7">
        <v>398476605.04750001</v>
      </c>
      <c r="J1806" s="7">
        <v>307189081.10719627</v>
      </c>
      <c r="K1806" s="103">
        <v>91287523.940303743</v>
      </c>
      <c r="L1806" s="7">
        <v>2694341.0624744296</v>
      </c>
      <c r="M1806" s="7">
        <v>93981865.002778172</v>
      </c>
      <c r="O1806" s="51"/>
      <c r="P1806" s="51"/>
      <c r="Q1806" s="51"/>
      <c r="R1806" s="51"/>
      <c r="S1806" s="51"/>
      <c r="T1806" s="51"/>
      <c r="U1806" s="51"/>
      <c r="V1806" s="51"/>
      <c r="W1806" s="51"/>
      <c r="X1806" s="51"/>
      <c r="Y1806" s="51"/>
      <c r="Z1806" s="51"/>
      <c r="AA1806" s="51"/>
    </row>
    <row r="1807" spans="1:27" ht="11.65" customHeight="1">
      <c r="A1807" s="53">
        <v>1687</v>
      </c>
      <c r="C1807" s="101"/>
      <c r="E1807" s="57"/>
      <c r="F1807" s="101" t="s">
        <v>270</v>
      </c>
      <c r="G1807" s="3" t="s">
        <v>636</v>
      </c>
      <c r="H1807" s="59"/>
      <c r="I1807" s="7">
        <v>95827833.192499995</v>
      </c>
      <c r="J1807" s="7">
        <v>95827833.192499995</v>
      </c>
      <c r="K1807" s="103">
        <v>0</v>
      </c>
      <c r="L1807" s="7">
        <v>0</v>
      </c>
      <c r="M1807" s="7">
        <v>0</v>
      </c>
      <c r="O1807" s="51"/>
      <c r="P1807" s="51"/>
      <c r="Q1807" s="51"/>
      <c r="R1807" s="51"/>
      <c r="S1807" s="51"/>
      <c r="T1807" s="51"/>
      <c r="U1807" s="51"/>
      <c r="V1807" s="51"/>
      <c r="W1807" s="51"/>
      <c r="X1807" s="51"/>
      <c r="Y1807" s="51"/>
      <c r="Z1807" s="51"/>
      <c r="AA1807" s="51"/>
    </row>
    <row r="1808" spans="1:27" ht="11.65" customHeight="1">
      <c r="A1808" s="53">
        <v>1688</v>
      </c>
      <c r="C1808" s="101"/>
      <c r="E1808" s="57"/>
      <c r="F1808" s="101" t="s">
        <v>270</v>
      </c>
      <c r="G1808" s="3" t="s">
        <v>634</v>
      </c>
      <c r="H1808" s="59"/>
      <c r="I1808" s="7">
        <v>0</v>
      </c>
      <c r="J1808" s="7">
        <v>0</v>
      </c>
      <c r="K1808" s="103">
        <v>0</v>
      </c>
      <c r="L1808" s="7">
        <v>0</v>
      </c>
      <c r="M1808" s="7">
        <v>0</v>
      </c>
      <c r="O1808" s="51"/>
      <c r="P1808" s="51"/>
      <c r="Q1808" s="51"/>
      <c r="R1808" s="51"/>
      <c r="S1808" s="51"/>
      <c r="T1808" s="51"/>
      <c r="U1808" s="51"/>
      <c r="V1808" s="51"/>
      <c r="W1808" s="51"/>
      <c r="X1808" s="51"/>
      <c r="Y1808" s="51"/>
      <c r="Z1808" s="51"/>
      <c r="AA1808" s="51"/>
    </row>
    <row r="1809" spans="1:27" ht="11.65" customHeight="1">
      <c r="A1809" s="53">
        <v>1689</v>
      </c>
      <c r="C1809" s="101"/>
      <c r="E1809" s="57"/>
      <c r="F1809" s="101" t="s">
        <v>270</v>
      </c>
      <c r="G1809" s="3" t="s">
        <v>636</v>
      </c>
      <c r="H1809" s="59"/>
      <c r="I1809" s="7">
        <v>0</v>
      </c>
      <c r="J1809" s="7">
        <v>0</v>
      </c>
      <c r="K1809" s="103">
        <v>0</v>
      </c>
      <c r="L1809" s="7">
        <v>0</v>
      </c>
      <c r="M1809" s="7">
        <v>0</v>
      </c>
      <c r="O1809" s="51"/>
      <c r="P1809" s="51"/>
      <c r="Q1809" s="51"/>
      <c r="R1809" s="51"/>
      <c r="S1809" s="51"/>
      <c r="T1809" s="51"/>
      <c r="U1809" s="51"/>
      <c r="V1809" s="51"/>
      <c r="W1809" s="51"/>
      <c r="X1809" s="51"/>
      <c r="Y1809" s="51"/>
      <c r="Z1809" s="51"/>
      <c r="AA1809" s="51"/>
    </row>
    <row r="1810" spans="1:27" ht="11.65" customHeight="1">
      <c r="A1810" s="53">
        <v>1690</v>
      </c>
      <c r="C1810" s="101"/>
      <c r="H1810" s="59" t="s">
        <v>402</v>
      </c>
      <c r="I1810" s="106">
        <v>494304438.24000001</v>
      </c>
      <c r="J1810" s="106">
        <v>403016914.29969627</v>
      </c>
      <c r="K1810" s="106">
        <v>91287523.940303743</v>
      </c>
      <c r="L1810" s="106">
        <v>2694341.0624744296</v>
      </c>
      <c r="M1810" s="106">
        <v>93981865.002778172</v>
      </c>
      <c r="O1810" s="51"/>
      <c r="P1810" s="51"/>
      <c r="Q1810" s="51"/>
      <c r="R1810" s="51"/>
      <c r="S1810" s="51"/>
      <c r="T1810" s="51"/>
      <c r="U1810" s="51"/>
      <c r="V1810" s="51"/>
      <c r="W1810" s="51"/>
      <c r="X1810" s="51"/>
      <c r="Y1810" s="51"/>
      <c r="Z1810" s="51"/>
      <c r="AA1810" s="51"/>
    </row>
    <row r="1811" spans="1:27" ht="11.65" customHeight="1">
      <c r="A1811" s="53">
        <v>1691</v>
      </c>
      <c r="C1811" s="101"/>
      <c r="H1811" s="59"/>
      <c r="I1811" s="7"/>
      <c r="J1811" s="7"/>
      <c r="K1811" s="7"/>
      <c r="L1811" s="7"/>
      <c r="M1811" s="7"/>
      <c r="O1811" s="51"/>
      <c r="P1811" s="51"/>
      <c r="Q1811" s="51"/>
      <c r="R1811" s="51"/>
      <c r="S1811" s="51"/>
      <c r="T1811" s="51"/>
      <c r="U1811" s="51"/>
      <c r="V1811" s="51"/>
      <c r="W1811" s="51"/>
      <c r="X1811" s="51"/>
      <c r="Y1811" s="51"/>
      <c r="Z1811" s="51"/>
      <c r="AA1811" s="51"/>
    </row>
    <row r="1812" spans="1:27" ht="11.65" customHeight="1">
      <c r="A1812" s="53">
        <v>1692</v>
      </c>
      <c r="C1812" s="101">
        <v>333</v>
      </c>
      <c r="D1812" s="3" t="s">
        <v>422</v>
      </c>
      <c r="H1812" s="59"/>
      <c r="I1812" s="7"/>
      <c r="J1812" s="7"/>
      <c r="K1812" s="7"/>
      <c r="L1812" s="7"/>
      <c r="M1812" s="7"/>
      <c r="O1812" s="51"/>
      <c r="P1812" s="51"/>
      <c r="Q1812" s="51"/>
      <c r="R1812" s="51"/>
      <c r="S1812" s="51"/>
      <c r="T1812" s="51"/>
      <c r="U1812" s="51"/>
      <c r="V1812" s="51"/>
      <c r="W1812" s="51"/>
      <c r="X1812" s="51"/>
      <c r="Y1812" s="51"/>
      <c r="Z1812" s="51"/>
      <c r="AA1812" s="51"/>
    </row>
    <row r="1813" spans="1:27" ht="11.65" customHeight="1">
      <c r="A1813" s="53">
        <v>1693</v>
      </c>
      <c r="C1813" s="101"/>
      <c r="E1813" s="57"/>
      <c r="F1813" s="101" t="s">
        <v>270</v>
      </c>
      <c r="G1813" s="3" t="s">
        <v>635</v>
      </c>
      <c r="H1813" s="59"/>
      <c r="I1813" s="7">
        <v>0</v>
      </c>
      <c r="J1813" s="7">
        <v>0</v>
      </c>
      <c r="K1813" s="103">
        <v>0</v>
      </c>
      <c r="L1813" s="7">
        <v>0</v>
      </c>
      <c r="M1813" s="7">
        <v>0</v>
      </c>
      <c r="O1813" s="51"/>
      <c r="P1813" s="51"/>
      <c r="Q1813" s="51"/>
      <c r="R1813" s="51"/>
      <c r="S1813" s="51"/>
      <c r="T1813" s="51"/>
      <c r="U1813" s="51"/>
      <c r="V1813" s="51"/>
      <c r="W1813" s="51"/>
      <c r="X1813" s="51"/>
      <c r="Y1813" s="51"/>
      <c r="Z1813" s="51"/>
      <c r="AA1813" s="51"/>
    </row>
    <row r="1814" spans="1:27" ht="11.65" customHeight="1">
      <c r="A1814" s="53">
        <v>1694</v>
      </c>
      <c r="C1814" s="101"/>
      <c r="E1814" s="57"/>
      <c r="F1814" s="101" t="s">
        <v>270</v>
      </c>
      <c r="G1814" s="3" t="s">
        <v>649</v>
      </c>
      <c r="H1814" s="59"/>
      <c r="I1814" s="7">
        <v>0</v>
      </c>
      <c r="J1814" s="7">
        <v>0</v>
      </c>
      <c r="K1814" s="103">
        <v>0</v>
      </c>
      <c r="L1814" s="7">
        <v>0</v>
      </c>
      <c r="M1814" s="7">
        <v>0</v>
      </c>
      <c r="O1814" s="51"/>
      <c r="P1814" s="51"/>
      <c r="Q1814" s="51"/>
      <c r="R1814" s="51"/>
      <c r="S1814" s="51"/>
      <c r="T1814" s="51"/>
      <c r="U1814" s="51"/>
      <c r="V1814" s="51"/>
      <c r="W1814" s="51"/>
      <c r="X1814" s="51"/>
      <c r="Y1814" s="51"/>
      <c r="Z1814" s="51"/>
      <c r="AA1814" s="51"/>
    </row>
    <row r="1815" spans="1:27" ht="11.65" customHeight="1">
      <c r="A1815" s="53">
        <v>1695</v>
      </c>
      <c r="C1815" s="101"/>
      <c r="E1815" s="57"/>
      <c r="F1815" s="101" t="s">
        <v>270</v>
      </c>
      <c r="G1815" s="3" t="s">
        <v>634</v>
      </c>
      <c r="H1815" s="59"/>
      <c r="I1815" s="7">
        <v>87904761.112916693</v>
      </c>
      <c r="J1815" s="7">
        <v>67766545.009601176</v>
      </c>
      <c r="K1815" s="103">
        <v>20138216.103315521</v>
      </c>
      <c r="L1815" s="7">
        <v>17961.533963870257</v>
      </c>
      <c r="M1815" s="7">
        <v>20156177.637279391</v>
      </c>
      <c r="O1815" s="51"/>
      <c r="P1815" s="51"/>
      <c r="Q1815" s="51"/>
      <c r="R1815" s="51"/>
      <c r="S1815" s="51"/>
      <c r="T1815" s="51"/>
      <c r="U1815" s="51"/>
      <c r="V1815" s="51"/>
      <c r="W1815" s="51"/>
      <c r="X1815" s="51"/>
      <c r="Y1815" s="51"/>
      <c r="Z1815" s="51"/>
      <c r="AA1815" s="51"/>
    </row>
    <row r="1816" spans="1:27" ht="11.65" customHeight="1">
      <c r="A1816" s="53">
        <v>1696</v>
      </c>
      <c r="C1816" s="101"/>
      <c r="E1816" s="57"/>
      <c r="F1816" s="101" t="s">
        <v>270</v>
      </c>
      <c r="G1816" s="3" t="s">
        <v>636</v>
      </c>
      <c r="H1816" s="59"/>
      <c r="I1816" s="7">
        <v>42361881.202083297</v>
      </c>
      <c r="J1816" s="7">
        <v>42361881.202083297</v>
      </c>
      <c r="K1816" s="103">
        <v>0</v>
      </c>
      <c r="L1816" s="7">
        <v>0</v>
      </c>
      <c r="M1816" s="7">
        <v>0</v>
      </c>
      <c r="O1816" s="51"/>
      <c r="P1816" s="51"/>
      <c r="Q1816" s="51"/>
      <c r="R1816" s="51"/>
      <c r="S1816" s="51"/>
      <c r="T1816" s="51"/>
      <c r="U1816" s="51"/>
      <c r="V1816" s="51"/>
      <c r="W1816" s="51"/>
      <c r="X1816" s="51"/>
      <c r="Y1816" s="51"/>
      <c r="Z1816" s="51"/>
      <c r="AA1816" s="51"/>
    </row>
    <row r="1817" spans="1:27" ht="11.65" customHeight="1">
      <c r="A1817" s="53">
        <v>1697</v>
      </c>
      <c r="C1817" s="101"/>
      <c r="E1817" s="57"/>
      <c r="F1817" s="101" t="s">
        <v>270</v>
      </c>
      <c r="G1817" s="3" t="s">
        <v>634</v>
      </c>
      <c r="H1817" s="59"/>
      <c r="I1817" s="7">
        <v>0</v>
      </c>
      <c r="J1817" s="7">
        <v>0</v>
      </c>
      <c r="K1817" s="103">
        <v>0</v>
      </c>
      <c r="L1817" s="7">
        <v>0</v>
      </c>
      <c r="M1817" s="7">
        <v>0</v>
      </c>
      <c r="O1817" s="51"/>
      <c r="P1817" s="51"/>
      <c r="Q1817" s="51"/>
      <c r="R1817" s="51"/>
      <c r="S1817" s="51"/>
      <c r="T1817" s="51"/>
      <c r="U1817" s="51"/>
      <c r="V1817" s="51"/>
      <c r="W1817" s="51"/>
      <c r="X1817" s="51"/>
      <c r="Y1817" s="51"/>
      <c r="Z1817" s="51"/>
      <c r="AA1817" s="51"/>
    </row>
    <row r="1818" spans="1:27" ht="11.65" customHeight="1">
      <c r="A1818" s="53">
        <v>1698</v>
      </c>
      <c r="C1818" s="101"/>
      <c r="E1818" s="57"/>
      <c r="F1818" s="101" t="s">
        <v>270</v>
      </c>
      <c r="G1818" s="3" t="s">
        <v>636</v>
      </c>
      <c r="H1818" s="59"/>
      <c r="I1818" s="7">
        <v>0</v>
      </c>
      <c r="J1818" s="7">
        <v>0</v>
      </c>
      <c r="K1818" s="103">
        <v>0</v>
      </c>
      <c r="L1818" s="7">
        <v>0</v>
      </c>
      <c r="M1818" s="7">
        <v>0</v>
      </c>
      <c r="O1818" s="51"/>
      <c r="P1818" s="51"/>
      <c r="Q1818" s="51"/>
      <c r="R1818" s="51"/>
      <c r="S1818" s="51"/>
      <c r="T1818" s="51"/>
      <c r="U1818" s="51"/>
      <c r="V1818" s="51"/>
      <c r="W1818" s="51"/>
      <c r="X1818" s="51"/>
      <c r="Y1818" s="51"/>
      <c r="Z1818" s="51"/>
      <c r="AA1818" s="51"/>
    </row>
    <row r="1819" spans="1:27" ht="11.65" customHeight="1">
      <c r="A1819" s="53">
        <v>1699</v>
      </c>
      <c r="C1819" s="101"/>
      <c r="H1819" s="59" t="s">
        <v>402</v>
      </c>
      <c r="I1819" s="106">
        <v>130266642.315</v>
      </c>
      <c r="J1819" s="106">
        <v>110128426.21168447</v>
      </c>
      <c r="K1819" s="106">
        <v>20138216.103315521</v>
      </c>
      <c r="L1819" s="106">
        <v>17961.533963870257</v>
      </c>
      <c r="M1819" s="106">
        <v>20156177.637279391</v>
      </c>
      <c r="O1819" s="51"/>
      <c r="P1819" s="51"/>
      <c r="Q1819" s="51"/>
      <c r="R1819" s="51"/>
      <c r="S1819" s="51"/>
      <c r="T1819" s="51"/>
      <c r="U1819" s="51"/>
      <c r="V1819" s="51"/>
      <c r="W1819" s="51"/>
      <c r="X1819" s="51"/>
      <c r="Y1819" s="51"/>
      <c r="Z1819" s="51"/>
      <c r="AA1819" s="51"/>
    </row>
    <row r="1820" spans="1:27" ht="11.65" customHeight="1">
      <c r="A1820" s="53">
        <v>1700</v>
      </c>
      <c r="C1820" s="101"/>
      <c r="H1820" s="59"/>
      <c r="I1820" s="7"/>
      <c r="J1820" s="7"/>
      <c r="K1820" s="7"/>
      <c r="L1820" s="7"/>
      <c r="M1820" s="7"/>
      <c r="O1820" s="51"/>
      <c r="P1820" s="51"/>
      <c r="Q1820" s="51"/>
      <c r="R1820" s="51"/>
      <c r="S1820" s="51"/>
      <c r="T1820" s="51"/>
      <c r="U1820" s="51"/>
      <c r="V1820" s="51"/>
      <c r="W1820" s="51"/>
      <c r="X1820" s="51"/>
      <c r="Y1820" s="51"/>
      <c r="Z1820" s="51"/>
      <c r="AA1820" s="51"/>
    </row>
    <row r="1821" spans="1:27" ht="11.65" customHeight="1">
      <c r="A1821" s="53">
        <v>1701</v>
      </c>
      <c r="C1821" s="101">
        <v>334</v>
      </c>
      <c r="D1821" s="3" t="s">
        <v>406</v>
      </c>
      <c r="H1821" s="59"/>
      <c r="I1821" s="7"/>
      <c r="J1821" s="7"/>
      <c r="K1821" s="7"/>
      <c r="L1821" s="7"/>
      <c r="M1821" s="7"/>
      <c r="O1821" s="51"/>
      <c r="P1821" s="51"/>
      <c r="Q1821" s="51"/>
      <c r="R1821" s="51"/>
      <c r="S1821" s="51"/>
      <c r="T1821" s="51"/>
      <c r="U1821" s="51"/>
      <c r="V1821" s="51"/>
      <c r="W1821" s="51"/>
      <c r="X1821" s="51"/>
      <c r="Y1821" s="51"/>
      <c r="Z1821" s="51"/>
      <c r="AA1821" s="51"/>
    </row>
    <row r="1822" spans="1:27" ht="11.65" customHeight="1">
      <c r="A1822" s="53">
        <v>1702</v>
      </c>
      <c r="C1822" s="101"/>
      <c r="E1822" s="57"/>
      <c r="F1822" s="101" t="s">
        <v>270</v>
      </c>
      <c r="G1822" s="3" t="s">
        <v>635</v>
      </c>
      <c r="H1822" s="59"/>
      <c r="I1822" s="7">
        <v>0</v>
      </c>
      <c r="J1822" s="7">
        <v>0</v>
      </c>
      <c r="K1822" s="103">
        <v>0</v>
      </c>
      <c r="L1822" s="7">
        <v>0</v>
      </c>
      <c r="M1822" s="7">
        <v>0</v>
      </c>
      <c r="O1822" s="51"/>
      <c r="P1822" s="51"/>
      <c r="Q1822" s="51"/>
      <c r="R1822" s="51"/>
      <c r="S1822" s="51"/>
      <c r="T1822" s="51"/>
      <c r="U1822" s="51"/>
      <c r="V1822" s="51"/>
      <c r="W1822" s="51"/>
      <c r="X1822" s="51"/>
      <c r="Y1822" s="51"/>
      <c r="Z1822" s="51"/>
      <c r="AA1822" s="51"/>
    </row>
    <row r="1823" spans="1:27" ht="11.65" customHeight="1">
      <c r="A1823" s="53">
        <v>1703</v>
      </c>
      <c r="C1823" s="101"/>
      <c r="E1823" s="57"/>
      <c r="F1823" s="101" t="s">
        <v>270</v>
      </c>
      <c r="G1823" s="3" t="s">
        <v>649</v>
      </c>
      <c r="H1823" s="59"/>
      <c r="I1823" s="7">
        <v>0</v>
      </c>
      <c r="J1823" s="7">
        <v>0</v>
      </c>
      <c r="K1823" s="103">
        <v>0</v>
      </c>
      <c r="L1823" s="7">
        <v>0</v>
      </c>
      <c r="M1823" s="7">
        <v>0</v>
      </c>
      <c r="O1823" s="51"/>
      <c r="P1823" s="51"/>
      <c r="Q1823" s="51"/>
      <c r="R1823" s="51"/>
      <c r="S1823" s="51"/>
      <c r="T1823" s="51"/>
      <c r="U1823" s="51"/>
      <c r="V1823" s="51"/>
      <c r="W1823" s="51"/>
      <c r="X1823" s="51"/>
      <c r="Y1823" s="51"/>
      <c r="Z1823" s="51"/>
      <c r="AA1823" s="51"/>
    </row>
    <row r="1824" spans="1:27" ht="11.65" customHeight="1">
      <c r="A1824" s="53">
        <v>1704</v>
      </c>
      <c r="C1824" s="101"/>
      <c r="E1824" s="57"/>
      <c r="F1824" s="101" t="s">
        <v>270</v>
      </c>
      <c r="G1824" s="3" t="s">
        <v>634</v>
      </c>
      <c r="H1824" s="59"/>
      <c r="I1824" s="7">
        <v>67442795.512916699</v>
      </c>
      <c r="J1824" s="7">
        <v>51992237.733614974</v>
      </c>
      <c r="K1824" s="103">
        <v>15450557.779301725</v>
      </c>
      <c r="L1824" s="7">
        <v>66231.685087278485</v>
      </c>
      <c r="M1824" s="7">
        <v>15516789.464389004</v>
      </c>
      <c r="O1824" s="51"/>
      <c r="P1824" s="51"/>
      <c r="Q1824" s="51"/>
      <c r="R1824" s="51"/>
      <c r="S1824" s="51"/>
      <c r="T1824" s="51"/>
      <c r="U1824" s="51"/>
      <c r="V1824" s="51"/>
      <c r="W1824" s="51"/>
      <c r="X1824" s="51"/>
      <c r="Y1824" s="51"/>
      <c r="Z1824" s="51"/>
      <c r="AA1824" s="51"/>
    </row>
    <row r="1825" spans="1:27" ht="11.65" customHeight="1">
      <c r="A1825" s="53">
        <v>1705</v>
      </c>
      <c r="C1825" s="101"/>
      <c r="E1825" s="57"/>
      <c r="F1825" s="101" t="s">
        <v>270</v>
      </c>
      <c r="G1825" s="3" t="s">
        <v>636</v>
      </c>
      <c r="H1825" s="59"/>
      <c r="I1825" s="7">
        <v>12799687.255416701</v>
      </c>
      <c r="J1825" s="7">
        <v>12799687.255416701</v>
      </c>
      <c r="K1825" s="103">
        <v>0</v>
      </c>
      <c r="L1825" s="7">
        <v>0</v>
      </c>
      <c r="M1825" s="7">
        <v>0</v>
      </c>
      <c r="O1825" s="51"/>
      <c r="P1825" s="51"/>
      <c r="Q1825" s="51"/>
      <c r="R1825" s="51"/>
      <c r="S1825" s="51"/>
      <c r="T1825" s="51"/>
      <c r="U1825" s="51"/>
      <c r="V1825" s="51"/>
      <c r="W1825" s="51"/>
      <c r="X1825" s="51"/>
      <c r="Y1825" s="51"/>
      <c r="Z1825" s="51"/>
      <c r="AA1825" s="51"/>
    </row>
    <row r="1826" spans="1:27" ht="11.65" customHeight="1">
      <c r="A1826" s="53">
        <v>1706</v>
      </c>
      <c r="C1826" s="101"/>
      <c r="E1826" s="57"/>
      <c r="F1826" s="101" t="s">
        <v>270</v>
      </c>
      <c r="G1826" s="3" t="s">
        <v>634</v>
      </c>
      <c r="H1826" s="59"/>
      <c r="I1826" s="7">
        <v>0</v>
      </c>
      <c r="J1826" s="7">
        <v>0</v>
      </c>
      <c r="K1826" s="103">
        <v>0</v>
      </c>
      <c r="L1826" s="7">
        <v>0</v>
      </c>
      <c r="M1826" s="7">
        <v>0</v>
      </c>
      <c r="O1826" s="51"/>
      <c r="P1826" s="51"/>
      <c r="Q1826" s="51"/>
      <c r="R1826" s="51"/>
      <c r="S1826" s="51"/>
      <c r="T1826" s="51"/>
      <c r="U1826" s="51"/>
      <c r="V1826" s="51"/>
      <c r="W1826" s="51"/>
      <c r="X1826" s="51"/>
      <c r="Y1826" s="51"/>
      <c r="Z1826" s="51"/>
      <c r="AA1826" s="51"/>
    </row>
    <row r="1827" spans="1:27" ht="11.65" customHeight="1">
      <c r="A1827" s="53">
        <v>1707</v>
      </c>
      <c r="C1827" s="101"/>
      <c r="E1827" s="57"/>
      <c r="F1827" s="101" t="s">
        <v>270</v>
      </c>
      <c r="G1827" s="3" t="s">
        <v>636</v>
      </c>
      <c r="H1827" s="59"/>
      <c r="I1827" s="7">
        <v>0</v>
      </c>
      <c r="J1827" s="7">
        <v>0</v>
      </c>
      <c r="K1827" s="103">
        <v>0</v>
      </c>
      <c r="L1827" s="7">
        <v>0</v>
      </c>
      <c r="M1827" s="7">
        <v>0</v>
      </c>
      <c r="O1827" s="51"/>
      <c r="P1827" s="51"/>
      <c r="Q1827" s="51"/>
      <c r="R1827" s="51"/>
      <c r="S1827" s="51"/>
      <c r="T1827" s="51"/>
      <c r="U1827" s="51"/>
      <c r="V1827" s="51"/>
      <c r="W1827" s="51"/>
      <c r="X1827" s="51"/>
      <c r="Y1827" s="51"/>
      <c r="Z1827" s="51"/>
      <c r="AA1827" s="51"/>
    </row>
    <row r="1828" spans="1:27" ht="11.65" customHeight="1">
      <c r="A1828" s="53">
        <v>1708</v>
      </c>
      <c r="C1828" s="101"/>
      <c r="H1828" s="59" t="s">
        <v>402</v>
      </c>
      <c r="I1828" s="106">
        <v>80242482.768333405</v>
      </c>
      <c r="J1828" s="106">
        <v>64791924.989031672</v>
      </c>
      <c r="K1828" s="106">
        <v>15450557.779301725</v>
      </c>
      <c r="L1828" s="106">
        <v>66231.685087278485</v>
      </c>
      <c r="M1828" s="106">
        <v>15516789.464389004</v>
      </c>
      <c r="O1828" s="51"/>
      <c r="P1828" s="51"/>
      <c r="Q1828" s="51"/>
      <c r="R1828" s="51"/>
      <c r="S1828" s="51"/>
      <c r="T1828" s="51"/>
      <c r="U1828" s="51"/>
      <c r="V1828" s="51"/>
      <c r="W1828" s="51"/>
      <c r="X1828" s="51"/>
      <c r="Y1828" s="51"/>
      <c r="Z1828" s="51"/>
      <c r="AA1828" s="51"/>
    </row>
    <row r="1829" spans="1:27" ht="11.65" customHeight="1">
      <c r="A1829" s="53">
        <v>1709</v>
      </c>
      <c r="C1829" s="101"/>
      <c r="H1829" s="59"/>
      <c r="I1829" s="109"/>
      <c r="J1829" s="7"/>
      <c r="K1829" s="7"/>
      <c r="L1829" s="7"/>
      <c r="M1829" s="7"/>
      <c r="O1829" s="51"/>
      <c r="P1829" s="51"/>
      <c r="Q1829" s="51"/>
      <c r="R1829" s="51"/>
      <c r="S1829" s="51"/>
      <c r="T1829" s="51"/>
      <c r="U1829" s="51"/>
      <c r="V1829" s="51"/>
      <c r="W1829" s="51"/>
      <c r="X1829" s="51"/>
      <c r="Y1829" s="51"/>
      <c r="Z1829" s="51"/>
      <c r="AA1829" s="51"/>
    </row>
    <row r="1830" spans="1:27" ht="11.65" customHeight="1">
      <c r="A1830" s="53">
        <v>1710</v>
      </c>
      <c r="C1830" s="101"/>
      <c r="E1830" s="57"/>
      <c r="H1830" s="59"/>
      <c r="I1830" s="109"/>
      <c r="J1830" s="109"/>
      <c r="K1830" s="109"/>
      <c r="L1830" s="109"/>
      <c r="M1830" s="109"/>
      <c r="O1830" s="110"/>
      <c r="P1830" s="110"/>
      <c r="Q1830" s="110"/>
      <c r="R1830" s="110"/>
      <c r="S1830" s="110"/>
      <c r="T1830" s="110"/>
      <c r="U1830" s="51"/>
      <c r="V1830" s="110"/>
      <c r="W1830" s="110"/>
      <c r="X1830" s="110"/>
      <c r="Y1830" s="110"/>
      <c r="Z1830" s="110"/>
      <c r="AA1830" s="110"/>
    </row>
    <row r="1831" spans="1:27" ht="11.65" customHeight="1">
      <c r="A1831" s="53">
        <v>1711</v>
      </c>
      <c r="C1831" s="111"/>
      <c r="D1831" s="56"/>
      <c r="E1831" s="112"/>
      <c r="G1831" s="56"/>
      <c r="H1831" s="113"/>
      <c r="I1831" s="114"/>
      <c r="J1831" s="114"/>
      <c r="K1831" s="114"/>
      <c r="L1831" s="114"/>
      <c r="M1831" s="114"/>
      <c r="O1831" s="115"/>
      <c r="P1831" s="115"/>
      <c r="Q1831" s="115"/>
      <c r="R1831" s="115"/>
      <c r="S1831" s="115"/>
      <c r="T1831" s="115"/>
      <c r="U1831" s="51"/>
      <c r="V1831" s="115"/>
      <c r="W1831" s="115"/>
      <c r="X1831" s="115"/>
      <c r="Y1831" s="115"/>
      <c r="Z1831" s="115"/>
      <c r="AA1831" s="115"/>
    </row>
    <row r="1832" spans="1:27" ht="11.65" customHeight="1">
      <c r="A1832" s="53">
        <v>1712</v>
      </c>
      <c r="C1832" s="101">
        <v>335</v>
      </c>
      <c r="D1832" s="3" t="s">
        <v>415</v>
      </c>
      <c r="H1832" s="59"/>
      <c r="I1832" s="7"/>
      <c r="J1832" s="7"/>
      <c r="K1832" s="7"/>
      <c r="L1832" s="7"/>
      <c r="M1832" s="7"/>
      <c r="O1832" s="51"/>
      <c r="P1832" s="51"/>
      <c r="Q1832" s="51"/>
      <c r="R1832" s="51"/>
      <c r="S1832" s="51"/>
      <c r="T1832" s="51"/>
      <c r="U1832" s="51"/>
      <c r="V1832" s="51"/>
      <c r="W1832" s="51"/>
      <c r="X1832" s="51"/>
      <c r="Y1832" s="51"/>
      <c r="Z1832" s="51"/>
      <c r="AA1832" s="51"/>
    </row>
    <row r="1833" spans="1:27" ht="11.65" customHeight="1">
      <c r="A1833" s="53">
        <v>1713</v>
      </c>
      <c r="C1833" s="101"/>
      <c r="E1833" s="57"/>
      <c r="F1833" s="101" t="s">
        <v>270</v>
      </c>
      <c r="G1833" s="3" t="s">
        <v>635</v>
      </c>
      <c r="H1833" s="59"/>
      <c r="I1833" s="7">
        <v>0</v>
      </c>
      <c r="J1833" s="7">
        <v>0</v>
      </c>
      <c r="K1833" s="103">
        <v>0</v>
      </c>
      <c r="L1833" s="7">
        <v>0</v>
      </c>
      <c r="M1833" s="7">
        <v>0</v>
      </c>
      <c r="O1833" s="51"/>
      <c r="P1833" s="51"/>
      <c r="Q1833" s="51"/>
      <c r="R1833" s="51"/>
      <c r="S1833" s="51"/>
      <c r="T1833" s="51"/>
      <c r="U1833" s="51"/>
      <c r="V1833" s="51"/>
      <c r="W1833" s="51"/>
      <c r="X1833" s="51"/>
      <c r="Y1833" s="51"/>
      <c r="Z1833" s="51"/>
      <c r="AA1833" s="51"/>
    </row>
    <row r="1834" spans="1:27" ht="11.65" customHeight="1">
      <c r="A1834" s="53">
        <v>1714</v>
      </c>
      <c r="C1834" s="101"/>
      <c r="E1834" s="57"/>
      <c r="F1834" s="101" t="s">
        <v>270</v>
      </c>
      <c r="G1834" s="3" t="s">
        <v>649</v>
      </c>
      <c r="H1834" s="59"/>
      <c r="I1834" s="7">
        <v>0</v>
      </c>
      <c r="J1834" s="7">
        <v>0</v>
      </c>
      <c r="K1834" s="103">
        <v>0</v>
      </c>
      <c r="L1834" s="7">
        <v>0</v>
      </c>
      <c r="M1834" s="7">
        <v>0</v>
      </c>
      <c r="O1834" s="51"/>
      <c r="P1834" s="51"/>
      <c r="Q1834" s="51"/>
      <c r="R1834" s="51"/>
      <c r="S1834" s="51"/>
      <c r="T1834" s="51"/>
      <c r="U1834" s="51"/>
      <c r="V1834" s="51"/>
      <c r="W1834" s="51"/>
      <c r="X1834" s="51"/>
      <c r="Y1834" s="51"/>
      <c r="Z1834" s="51"/>
      <c r="AA1834" s="51"/>
    </row>
    <row r="1835" spans="1:27" ht="11.65" customHeight="1">
      <c r="A1835" s="53">
        <v>1715</v>
      </c>
      <c r="C1835" s="101"/>
      <c r="E1835" s="57"/>
      <c r="F1835" s="101" t="s">
        <v>270</v>
      </c>
      <c r="G1835" s="3" t="s">
        <v>634</v>
      </c>
      <c r="H1835" s="59"/>
      <c r="I1835" s="7">
        <v>2189779.2574999998</v>
      </c>
      <c r="J1835" s="7">
        <v>1688119.8781013449</v>
      </c>
      <c r="K1835" s="103">
        <v>501659.37939865491</v>
      </c>
      <c r="L1835" s="7">
        <v>-568.65214597492013</v>
      </c>
      <c r="M1835" s="7">
        <v>501090.72725267999</v>
      </c>
      <c r="O1835" s="51"/>
      <c r="P1835" s="51"/>
      <c r="Q1835" s="51"/>
      <c r="R1835" s="51"/>
      <c r="S1835" s="51"/>
      <c r="T1835" s="51"/>
      <c r="U1835" s="51"/>
      <c r="V1835" s="51"/>
      <c r="W1835" s="51"/>
      <c r="X1835" s="51"/>
      <c r="Y1835" s="51"/>
      <c r="Z1835" s="51"/>
      <c r="AA1835" s="51"/>
    </row>
    <row r="1836" spans="1:27" ht="11.65" customHeight="1">
      <c r="A1836" s="53">
        <v>1716</v>
      </c>
      <c r="C1836" s="101"/>
      <c r="E1836" s="57"/>
      <c r="F1836" s="101" t="s">
        <v>270</v>
      </c>
      <c r="G1836" s="3" t="s">
        <v>636</v>
      </c>
      <c r="H1836" s="59"/>
      <c r="I1836" s="7">
        <v>175579.26</v>
      </c>
      <c r="J1836" s="7">
        <v>175579.26</v>
      </c>
      <c r="K1836" s="103">
        <v>0</v>
      </c>
      <c r="L1836" s="7">
        <v>0</v>
      </c>
      <c r="M1836" s="7">
        <v>0</v>
      </c>
      <c r="O1836" s="51"/>
      <c r="P1836" s="51"/>
      <c r="Q1836" s="51"/>
      <c r="R1836" s="51"/>
      <c r="S1836" s="51"/>
      <c r="T1836" s="51"/>
      <c r="U1836" s="51"/>
      <c r="V1836" s="51"/>
      <c r="W1836" s="51"/>
      <c r="X1836" s="51"/>
      <c r="Y1836" s="51"/>
      <c r="Z1836" s="51"/>
      <c r="AA1836" s="51"/>
    </row>
    <row r="1837" spans="1:27" ht="11.65" customHeight="1">
      <c r="A1837" s="53">
        <v>1717</v>
      </c>
      <c r="C1837" s="101"/>
      <c r="E1837" s="57"/>
      <c r="F1837" s="101" t="s">
        <v>270</v>
      </c>
      <c r="G1837" s="3" t="s">
        <v>634</v>
      </c>
      <c r="H1837" s="59"/>
      <c r="I1837" s="7">
        <v>0</v>
      </c>
      <c r="J1837" s="7">
        <v>0</v>
      </c>
      <c r="K1837" s="103">
        <v>0</v>
      </c>
      <c r="L1837" s="7">
        <v>0</v>
      </c>
      <c r="M1837" s="7">
        <v>0</v>
      </c>
      <c r="O1837" s="51"/>
      <c r="P1837" s="51"/>
      <c r="Q1837" s="51"/>
      <c r="R1837" s="51"/>
      <c r="S1837" s="51"/>
      <c r="T1837" s="51"/>
      <c r="U1837" s="51"/>
      <c r="V1837" s="51"/>
      <c r="W1837" s="51"/>
      <c r="X1837" s="51"/>
      <c r="Y1837" s="51"/>
      <c r="Z1837" s="51"/>
      <c r="AA1837" s="51"/>
    </row>
    <row r="1838" spans="1:27" ht="11.65" customHeight="1">
      <c r="A1838" s="53">
        <v>1718</v>
      </c>
      <c r="C1838" s="101"/>
      <c r="E1838" s="57"/>
      <c r="F1838" s="101" t="s">
        <v>270</v>
      </c>
      <c r="G1838" s="3" t="s">
        <v>636</v>
      </c>
      <c r="H1838" s="59"/>
      <c r="I1838" s="7">
        <v>0</v>
      </c>
      <c r="J1838" s="7">
        <v>0</v>
      </c>
      <c r="K1838" s="103">
        <v>0</v>
      </c>
      <c r="L1838" s="7">
        <v>0</v>
      </c>
      <c r="M1838" s="7">
        <v>0</v>
      </c>
      <c r="O1838" s="51"/>
      <c r="P1838" s="51"/>
      <c r="Q1838" s="51"/>
      <c r="R1838" s="51"/>
      <c r="S1838" s="51"/>
      <c r="T1838" s="51"/>
      <c r="U1838" s="51"/>
      <c r="V1838" s="51"/>
      <c r="W1838" s="51"/>
      <c r="X1838" s="51"/>
      <c r="Y1838" s="51"/>
      <c r="Z1838" s="51"/>
      <c r="AA1838" s="51"/>
    </row>
    <row r="1839" spans="1:27" ht="11.65" customHeight="1">
      <c r="A1839" s="53">
        <v>1719</v>
      </c>
      <c r="C1839" s="101"/>
      <c r="H1839" s="59" t="s">
        <v>402</v>
      </c>
      <c r="I1839" s="106">
        <v>2365358.5175000001</v>
      </c>
      <c r="J1839" s="106">
        <v>1863699.1381013449</v>
      </c>
      <c r="K1839" s="106">
        <v>501659.37939865491</v>
      </c>
      <c r="L1839" s="106">
        <v>-568.65214597492013</v>
      </c>
      <c r="M1839" s="106">
        <v>501090.72725267999</v>
      </c>
      <c r="O1839" s="51"/>
      <c r="P1839" s="51"/>
      <c r="Q1839" s="51"/>
      <c r="R1839" s="51"/>
      <c r="S1839" s="51"/>
      <c r="T1839" s="51"/>
      <c r="U1839" s="51"/>
      <c r="V1839" s="51"/>
      <c r="W1839" s="51"/>
      <c r="X1839" s="51"/>
      <c r="Y1839" s="51"/>
      <c r="Z1839" s="51"/>
      <c r="AA1839" s="51"/>
    </row>
    <row r="1840" spans="1:27" ht="11.65" customHeight="1">
      <c r="A1840" s="53">
        <v>1720</v>
      </c>
      <c r="C1840" s="101"/>
      <c r="H1840" s="59"/>
      <c r="I1840" s="7"/>
      <c r="J1840" s="7"/>
      <c r="K1840" s="7"/>
      <c r="L1840" s="7"/>
      <c r="M1840" s="7"/>
      <c r="O1840" s="51"/>
      <c r="P1840" s="51"/>
      <c r="Q1840" s="51"/>
      <c r="R1840" s="51"/>
      <c r="S1840" s="51"/>
      <c r="T1840" s="51"/>
      <c r="U1840" s="51"/>
      <c r="V1840" s="51"/>
      <c r="W1840" s="51"/>
      <c r="X1840" s="51"/>
      <c r="Y1840" s="51"/>
      <c r="Z1840" s="51"/>
      <c r="AA1840" s="51"/>
    </row>
    <row r="1841" spans="1:27" ht="11.65" customHeight="1">
      <c r="A1841" s="53">
        <v>1721</v>
      </c>
      <c r="C1841" s="101">
        <v>336</v>
      </c>
      <c r="D1841" s="3" t="s">
        <v>423</v>
      </c>
      <c r="H1841" s="59"/>
      <c r="I1841" s="7"/>
      <c r="J1841" s="7"/>
      <c r="K1841" s="7"/>
      <c r="L1841" s="7"/>
      <c r="M1841" s="7"/>
      <c r="O1841" s="51"/>
      <c r="P1841" s="51"/>
      <c r="Q1841" s="51"/>
      <c r="R1841" s="51"/>
      <c r="S1841" s="51"/>
      <c r="T1841" s="51"/>
      <c r="U1841" s="51"/>
      <c r="V1841" s="51"/>
      <c r="W1841" s="51"/>
      <c r="X1841" s="51"/>
      <c r="Y1841" s="51"/>
      <c r="Z1841" s="51"/>
      <c r="AA1841" s="51"/>
    </row>
    <row r="1842" spans="1:27" ht="11.65" customHeight="1">
      <c r="A1842" s="53">
        <v>1722</v>
      </c>
      <c r="C1842" s="101"/>
      <c r="E1842" s="57"/>
      <c r="F1842" s="101" t="s">
        <v>270</v>
      </c>
      <c r="G1842" s="3" t="s">
        <v>635</v>
      </c>
      <c r="H1842" s="59"/>
      <c r="I1842" s="7">
        <v>0</v>
      </c>
      <c r="J1842" s="7">
        <v>0</v>
      </c>
      <c r="K1842" s="103">
        <v>0</v>
      </c>
      <c r="L1842" s="7">
        <v>0</v>
      </c>
      <c r="M1842" s="7">
        <v>0</v>
      </c>
      <c r="O1842" s="51"/>
      <c r="P1842" s="51"/>
      <c r="Q1842" s="51"/>
      <c r="R1842" s="51"/>
      <c r="S1842" s="51"/>
      <c r="T1842" s="51"/>
      <c r="U1842" s="51"/>
      <c r="V1842" s="51"/>
      <c r="W1842" s="51"/>
      <c r="X1842" s="51"/>
      <c r="Y1842" s="51"/>
      <c r="Z1842" s="51"/>
      <c r="AA1842" s="51"/>
    </row>
    <row r="1843" spans="1:27" ht="11.65" customHeight="1">
      <c r="A1843" s="53">
        <v>1723</v>
      </c>
      <c r="C1843" s="101"/>
      <c r="E1843" s="57"/>
      <c r="F1843" s="101" t="s">
        <v>270</v>
      </c>
      <c r="G1843" s="3" t="s">
        <v>649</v>
      </c>
      <c r="H1843" s="59"/>
      <c r="I1843" s="7">
        <v>0</v>
      </c>
      <c r="J1843" s="7">
        <v>0</v>
      </c>
      <c r="K1843" s="103">
        <v>0</v>
      </c>
      <c r="L1843" s="7">
        <v>0</v>
      </c>
      <c r="M1843" s="7">
        <v>0</v>
      </c>
      <c r="O1843" s="51"/>
      <c r="P1843" s="51"/>
      <c r="Q1843" s="51"/>
      <c r="R1843" s="51"/>
      <c r="S1843" s="51"/>
      <c r="T1843" s="51"/>
      <c r="U1843" s="51"/>
      <c r="V1843" s="51"/>
      <c r="W1843" s="51"/>
      <c r="X1843" s="51"/>
      <c r="Y1843" s="51"/>
      <c r="Z1843" s="51"/>
      <c r="AA1843" s="51"/>
    </row>
    <row r="1844" spans="1:27" ht="11.65" customHeight="1">
      <c r="A1844" s="53">
        <v>1724</v>
      </c>
      <c r="C1844" s="101"/>
      <c r="E1844" s="57"/>
      <c r="F1844" s="101" t="s">
        <v>270</v>
      </c>
      <c r="G1844" s="3" t="s">
        <v>634</v>
      </c>
      <c r="H1844" s="59"/>
      <c r="I1844" s="7">
        <v>20846732.837499999</v>
      </c>
      <c r="J1844" s="7">
        <v>16070927.686395716</v>
      </c>
      <c r="K1844" s="103">
        <v>4775805.1511042826</v>
      </c>
      <c r="L1844" s="7">
        <v>21180.492495848797</v>
      </c>
      <c r="M1844" s="7">
        <v>4796985.6436001314</v>
      </c>
      <c r="O1844" s="51"/>
      <c r="P1844" s="51"/>
      <c r="Q1844" s="51"/>
      <c r="R1844" s="51"/>
      <c r="S1844" s="51"/>
      <c r="T1844" s="51"/>
      <c r="U1844" s="51"/>
      <c r="V1844" s="51"/>
      <c r="W1844" s="51"/>
      <c r="X1844" s="51"/>
      <c r="Y1844" s="51"/>
      <c r="Z1844" s="51"/>
      <c r="AA1844" s="51"/>
    </row>
    <row r="1845" spans="1:27" ht="11.65" customHeight="1">
      <c r="A1845" s="53">
        <v>1725</v>
      </c>
      <c r="C1845" s="101"/>
      <c r="E1845" s="57"/>
      <c r="F1845" s="101" t="s">
        <v>270</v>
      </c>
      <c r="G1845" s="3" t="s">
        <v>636</v>
      </c>
      <c r="H1845" s="59"/>
      <c r="I1845" s="7">
        <v>2098334.7554166699</v>
      </c>
      <c r="J1845" s="7">
        <v>2098334.7554166699</v>
      </c>
      <c r="K1845" s="103">
        <v>0</v>
      </c>
      <c r="L1845" s="7">
        <v>0</v>
      </c>
      <c r="M1845" s="7">
        <v>0</v>
      </c>
      <c r="O1845" s="51"/>
      <c r="P1845" s="51"/>
      <c r="Q1845" s="51"/>
      <c r="R1845" s="51"/>
      <c r="S1845" s="51"/>
      <c r="T1845" s="51"/>
      <c r="U1845" s="51"/>
      <c r="V1845" s="51"/>
      <c r="W1845" s="51"/>
      <c r="X1845" s="51"/>
      <c r="Y1845" s="51"/>
      <c r="Z1845" s="51"/>
      <c r="AA1845" s="51"/>
    </row>
    <row r="1846" spans="1:27" ht="11.65" customHeight="1">
      <c r="A1846" s="53">
        <v>1726</v>
      </c>
      <c r="C1846" s="101"/>
      <c r="E1846" s="57"/>
      <c r="F1846" s="101" t="s">
        <v>270</v>
      </c>
      <c r="G1846" s="3" t="s">
        <v>634</v>
      </c>
      <c r="H1846" s="59"/>
      <c r="I1846" s="7">
        <v>0</v>
      </c>
      <c r="J1846" s="7">
        <v>0</v>
      </c>
      <c r="K1846" s="103">
        <v>0</v>
      </c>
      <c r="L1846" s="7">
        <v>0</v>
      </c>
      <c r="M1846" s="7">
        <v>0</v>
      </c>
      <c r="O1846" s="51"/>
      <c r="P1846" s="51"/>
      <c r="Q1846" s="51"/>
      <c r="R1846" s="51"/>
      <c r="S1846" s="51"/>
      <c r="T1846" s="51"/>
      <c r="U1846" s="51"/>
      <c r="V1846" s="51"/>
      <c r="W1846" s="51"/>
      <c r="X1846" s="51"/>
      <c r="Y1846" s="51"/>
      <c r="Z1846" s="51"/>
      <c r="AA1846" s="51"/>
    </row>
    <row r="1847" spans="1:27" ht="11.25" customHeight="1">
      <c r="A1847" s="53">
        <v>1727</v>
      </c>
      <c r="C1847" s="101"/>
      <c r="E1847" s="57"/>
      <c r="F1847" s="101" t="s">
        <v>270</v>
      </c>
      <c r="G1847" s="3" t="s">
        <v>636</v>
      </c>
      <c r="H1847" s="59"/>
      <c r="I1847" s="7">
        <v>0</v>
      </c>
      <c r="J1847" s="7">
        <v>0</v>
      </c>
      <c r="K1847" s="103">
        <v>0</v>
      </c>
      <c r="L1847" s="7">
        <v>0</v>
      </c>
      <c r="M1847" s="7">
        <v>0</v>
      </c>
      <c r="O1847" s="51"/>
      <c r="P1847" s="51"/>
      <c r="Q1847" s="51"/>
      <c r="R1847" s="51"/>
      <c r="S1847" s="51"/>
      <c r="T1847" s="51"/>
      <c r="U1847" s="51"/>
      <c r="V1847" s="51"/>
      <c r="W1847" s="51"/>
      <c r="X1847" s="51"/>
      <c r="Y1847" s="51"/>
      <c r="Z1847" s="51"/>
      <c r="AA1847" s="51"/>
    </row>
    <row r="1848" spans="1:27" ht="11.65" customHeight="1">
      <c r="A1848" s="53">
        <v>1728</v>
      </c>
      <c r="C1848" s="101"/>
      <c r="H1848" s="59" t="s">
        <v>402</v>
      </c>
      <c r="I1848" s="106">
        <v>22945067.592916667</v>
      </c>
      <c r="J1848" s="106">
        <v>18169262.441812385</v>
      </c>
      <c r="K1848" s="106">
        <v>4775805.1511042826</v>
      </c>
      <c r="L1848" s="106">
        <v>21180.492495848797</v>
      </c>
      <c r="M1848" s="106">
        <v>4796985.6436001314</v>
      </c>
      <c r="O1848" s="51"/>
      <c r="P1848" s="51"/>
      <c r="Q1848" s="51"/>
      <c r="R1848" s="51"/>
      <c r="S1848" s="51"/>
      <c r="T1848" s="51"/>
      <c r="U1848" s="51"/>
      <c r="V1848" s="51"/>
      <c r="W1848" s="51"/>
      <c r="X1848" s="51"/>
      <c r="Y1848" s="51"/>
      <c r="Z1848" s="51"/>
      <c r="AA1848" s="51"/>
    </row>
    <row r="1849" spans="1:27" ht="11.65" customHeight="1">
      <c r="A1849" s="53">
        <v>1729</v>
      </c>
      <c r="C1849" s="101"/>
      <c r="H1849" s="59"/>
      <c r="I1849" s="7"/>
      <c r="J1849" s="7"/>
      <c r="K1849" s="7"/>
      <c r="L1849" s="7"/>
      <c r="M1849" s="7"/>
      <c r="O1849" s="51"/>
      <c r="P1849" s="51"/>
      <c r="Q1849" s="51"/>
      <c r="R1849" s="51"/>
      <c r="S1849" s="51"/>
      <c r="T1849" s="51"/>
      <c r="U1849" s="51"/>
      <c r="V1849" s="51"/>
      <c r="W1849" s="51"/>
      <c r="X1849" s="51"/>
      <c r="Y1849" s="51"/>
      <c r="Z1849" s="51"/>
      <c r="AA1849" s="51"/>
    </row>
    <row r="1850" spans="1:27" ht="11.65" customHeight="1">
      <c r="A1850" s="53">
        <v>1730</v>
      </c>
      <c r="C1850" s="101">
        <v>337</v>
      </c>
      <c r="D1850" s="3" t="s">
        <v>424</v>
      </c>
      <c r="H1850" s="59"/>
      <c r="I1850" s="7"/>
      <c r="J1850" s="7"/>
      <c r="K1850" s="7"/>
      <c r="L1850" s="7"/>
      <c r="M1850" s="7"/>
      <c r="O1850" s="51"/>
      <c r="P1850" s="51"/>
      <c r="Q1850" s="51"/>
      <c r="R1850" s="51"/>
      <c r="S1850" s="51"/>
      <c r="T1850" s="51"/>
      <c r="U1850" s="51"/>
      <c r="V1850" s="51"/>
      <c r="W1850" s="51"/>
      <c r="X1850" s="51"/>
      <c r="Y1850" s="51"/>
      <c r="Z1850" s="51"/>
      <c r="AA1850" s="51"/>
    </row>
    <row r="1851" spans="1:27" ht="11.65" customHeight="1">
      <c r="A1851" s="53">
        <v>1731</v>
      </c>
      <c r="C1851" s="101"/>
      <c r="F1851" s="101" t="s">
        <v>270</v>
      </c>
      <c r="G1851" s="3" t="s">
        <v>569</v>
      </c>
      <c r="H1851" s="59"/>
      <c r="I1851" s="7">
        <v>0</v>
      </c>
      <c r="J1851" s="7">
        <v>0</v>
      </c>
      <c r="K1851" s="103">
        <v>0</v>
      </c>
      <c r="L1851" s="7">
        <v>0</v>
      </c>
      <c r="M1851" s="7">
        <v>0</v>
      </c>
      <c r="O1851" s="51"/>
      <c r="P1851" s="51"/>
      <c r="Q1851" s="51"/>
      <c r="R1851" s="51"/>
      <c r="S1851" s="51"/>
      <c r="T1851" s="51"/>
      <c r="U1851" s="51"/>
      <c r="V1851" s="51"/>
      <c r="W1851" s="51"/>
      <c r="X1851" s="51"/>
      <c r="Y1851" s="51"/>
      <c r="Z1851" s="51"/>
      <c r="AA1851" s="51"/>
    </row>
    <row r="1852" spans="1:27" ht="11.65" customHeight="1">
      <c r="A1852" s="53">
        <v>1732</v>
      </c>
      <c r="C1852" s="101"/>
      <c r="H1852" s="59"/>
      <c r="I1852" s="106">
        <v>0</v>
      </c>
      <c r="J1852" s="106">
        <v>0</v>
      </c>
      <c r="K1852" s="106">
        <v>0</v>
      </c>
      <c r="L1852" s="106">
        <v>0</v>
      </c>
      <c r="M1852" s="106">
        <v>0</v>
      </c>
      <c r="O1852" s="51"/>
      <c r="P1852" s="51"/>
      <c r="Q1852" s="51"/>
      <c r="R1852" s="51"/>
      <c r="S1852" s="51"/>
      <c r="T1852" s="51"/>
      <c r="U1852" s="51"/>
      <c r="V1852" s="51"/>
      <c r="W1852" s="51"/>
      <c r="X1852" s="51"/>
      <c r="Y1852" s="51"/>
      <c r="Z1852" s="51"/>
      <c r="AA1852" s="51"/>
    </row>
    <row r="1853" spans="1:27" ht="11.65" customHeight="1">
      <c r="A1853" s="53">
        <v>1733</v>
      </c>
      <c r="C1853" s="101"/>
      <c r="H1853" s="59"/>
      <c r="I1853" s="7"/>
      <c r="J1853" s="7"/>
      <c r="K1853" s="7"/>
      <c r="L1853" s="7"/>
      <c r="M1853" s="7"/>
      <c r="O1853" s="51"/>
      <c r="P1853" s="51"/>
      <c r="Q1853" s="51"/>
      <c r="R1853" s="51"/>
      <c r="S1853" s="51"/>
      <c r="T1853" s="51"/>
      <c r="U1853" s="51"/>
      <c r="V1853" s="51"/>
      <c r="W1853" s="51"/>
      <c r="X1853" s="51"/>
      <c r="Y1853" s="51"/>
      <c r="Z1853" s="51"/>
      <c r="AA1853" s="51"/>
    </row>
    <row r="1854" spans="1:27" ht="11.65" customHeight="1">
      <c r="A1854" s="53">
        <v>1734</v>
      </c>
      <c r="C1854" s="101" t="s">
        <v>425</v>
      </c>
      <c r="D1854" s="3" t="s">
        <v>426</v>
      </c>
      <c r="H1854" s="59"/>
      <c r="I1854" s="7"/>
      <c r="J1854" s="7"/>
      <c r="K1854" s="7"/>
      <c r="L1854" s="7"/>
      <c r="M1854" s="7"/>
      <c r="O1854" s="51"/>
      <c r="P1854" s="51"/>
      <c r="Q1854" s="51"/>
      <c r="R1854" s="51"/>
      <c r="S1854" s="51"/>
      <c r="T1854" s="51"/>
      <c r="U1854" s="51"/>
      <c r="V1854" s="51"/>
      <c r="W1854" s="51"/>
      <c r="X1854" s="51"/>
      <c r="Y1854" s="51"/>
      <c r="Z1854" s="51"/>
      <c r="AA1854" s="51"/>
    </row>
    <row r="1855" spans="1:27" ht="11.65" customHeight="1">
      <c r="A1855" s="53">
        <v>1735</v>
      </c>
      <c r="C1855" s="101"/>
      <c r="E1855" s="57"/>
      <c r="F1855" s="101" t="s">
        <v>270</v>
      </c>
      <c r="G1855" s="3" t="s">
        <v>569</v>
      </c>
      <c r="H1855" s="59"/>
      <c r="I1855" s="7">
        <v>0</v>
      </c>
      <c r="J1855" s="7">
        <v>0</v>
      </c>
      <c r="K1855" s="103">
        <v>0</v>
      </c>
      <c r="L1855" s="7">
        <v>0</v>
      </c>
      <c r="M1855" s="7">
        <v>0</v>
      </c>
      <c r="O1855" s="51"/>
      <c r="P1855" s="51"/>
      <c r="Q1855" s="51"/>
      <c r="R1855" s="51"/>
      <c r="S1855" s="51"/>
      <c r="T1855" s="51"/>
      <c r="U1855" s="51"/>
      <c r="V1855" s="51"/>
      <c r="W1855" s="51"/>
      <c r="X1855" s="51"/>
      <c r="Y1855" s="51"/>
      <c r="Z1855" s="51"/>
      <c r="AA1855" s="51"/>
    </row>
    <row r="1856" spans="1:27" ht="11.65" customHeight="1">
      <c r="A1856" s="53">
        <v>1736</v>
      </c>
      <c r="C1856" s="101"/>
      <c r="E1856" s="57"/>
      <c r="F1856" s="101" t="s">
        <v>270</v>
      </c>
      <c r="G1856" s="3" t="s">
        <v>649</v>
      </c>
      <c r="H1856" s="59"/>
      <c r="I1856" s="7">
        <v>0</v>
      </c>
      <c r="J1856" s="7">
        <v>0</v>
      </c>
      <c r="K1856" s="103">
        <v>0</v>
      </c>
      <c r="L1856" s="7">
        <v>0</v>
      </c>
      <c r="M1856" s="7">
        <v>0</v>
      </c>
      <c r="O1856" s="51"/>
      <c r="P1856" s="51"/>
      <c r="Q1856" s="51"/>
      <c r="R1856" s="51"/>
      <c r="S1856" s="51"/>
      <c r="T1856" s="51"/>
      <c r="U1856" s="51"/>
      <c r="V1856" s="51"/>
      <c r="W1856" s="51"/>
      <c r="X1856" s="51"/>
      <c r="Y1856" s="51"/>
      <c r="Z1856" s="51"/>
      <c r="AA1856" s="51"/>
    </row>
    <row r="1857" spans="1:27" ht="11.65" customHeight="1">
      <c r="A1857" s="53">
        <v>1737</v>
      </c>
      <c r="C1857" s="101"/>
      <c r="E1857" s="57"/>
      <c r="F1857" s="101" t="s">
        <v>270</v>
      </c>
      <c r="G1857" s="3" t="s">
        <v>634</v>
      </c>
      <c r="H1857" s="59"/>
      <c r="I1857" s="7">
        <v>0</v>
      </c>
      <c r="J1857" s="7">
        <v>0</v>
      </c>
      <c r="K1857" s="103">
        <v>0</v>
      </c>
      <c r="L1857" s="7">
        <v>0</v>
      </c>
      <c r="M1857" s="7">
        <v>0</v>
      </c>
      <c r="O1857" s="51"/>
      <c r="P1857" s="51"/>
      <c r="Q1857" s="51"/>
      <c r="R1857" s="51"/>
      <c r="S1857" s="51"/>
      <c r="T1857" s="51"/>
      <c r="U1857" s="51"/>
      <c r="V1857" s="51"/>
      <c r="W1857" s="51"/>
      <c r="X1857" s="51"/>
      <c r="Y1857" s="51"/>
      <c r="Z1857" s="51"/>
      <c r="AA1857" s="51"/>
    </row>
    <row r="1858" spans="1:27" ht="11.65" customHeight="1">
      <c r="A1858" s="53">
        <v>1738</v>
      </c>
      <c r="C1858" s="101"/>
      <c r="E1858" s="57"/>
      <c r="F1858" s="101" t="s">
        <v>270</v>
      </c>
      <c r="G1858" s="3" t="s">
        <v>636</v>
      </c>
      <c r="H1858" s="59"/>
      <c r="I1858" s="7">
        <v>0</v>
      </c>
      <c r="J1858" s="7">
        <v>0</v>
      </c>
      <c r="K1858" s="103">
        <v>0</v>
      </c>
      <c r="L1858" s="7">
        <v>0</v>
      </c>
      <c r="M1858" s="7">
        <v>0</v>
      </c>
      <c r="O1858" s="51"/>
      <c r="P1858" s="51"/>
      <c r="Q1858" s="51"/>
      <c r="R1858" s="51"/>
      <c r="S1858" s="51"/>
      <c r="T1858" s="51"/>
      <c r="U1858" s="51"/>
      <c r="V1858" s="51"/>
      <c r="W1858" s="51"/>
      <c r="X1858" s="51"/>
      <c r="Y1858" s="51"/>
      <c r="Z1858" s="51"/>
      <c r="AA1858" s="51"/>
    </row>
    <row r="1859" spans="1:27" ht="11.65" customHeight="1">
      <c r="A1859" s="53">
        <v>1739</v>
      </c>
      <c r="C1859" s="101"/>
      <c r="E1859" s="57"/>
      <c r="F1859" s="101" t="s">
        <v>270</v>
      </c>
      <c r="G1859" s="3" t="s">
        <v>634</v>
      </c>
      <c r="H1859" s="59"/>
      <c r="I1859" s="7">
        <v>0</v>
      </c>
      <c r="J1859" s="7">
        <v>0</v>
      </c>
      <c r="K1859" s="103">
        <v>0</v>
      </c>
      <c r="L1859" s="7">
        <v>0</v>
      </c>
      <c r="M1859" s="7">
        <v>0</v>
      </c>
      <c r="O1859" s="51"/>
      <c r="P1859" s="51"/>
      <c r="Q1859" s="51"/>
      <c r="R1859" s="51"/>
      <c r="S1859" s="51"/>
      <c r="T1859" s="51"/>
      <c r="U1859" s="51"/>
      <c r="V1859" s="51"/>
      <c r="W1859" s="51"/>
      <c r="X1859" s="51"/>
      <c r="Y1859" s="51"/>
      <c r="Z1859" s="51"/>
      <c r="AA1859" s="51"/>
    </row>
    <row r="1860" spans="1:27" ht="11.65" customHeight="1">
      <c r="A1860" s="53">
        <v>1740</v>
      </c>
      <c r="C1860" s="101"/>
      <c r="E1860" s="57"/>
      <c r="F1860" s="101" t="s">
        <v>270</v>
      </c>
      <c r="G1860" s="3" t="s">
        <v>636</v>
      </c>
      <c r="H1860" s="59"/>
      <c r="I1860" s="7">
        <v>0</v>
      </c>
      <c r="J1860" s="7">
        <v>0</v>
      </c>
      <c r="K1860" s="103">
        <v>0</v>
      </c>
      <c r="L1860" s="7">
        <v>0</v>
      </c>
      <c r="M1860" s="7">
        <v>0</v>
      </c>
      <c r="O1860" s="51"/>
      <c r="P1860" s="51"/>
      <c r="Q1860" s="51"/>
      <c r="R1860" s="51"/>
      <c r="S1860" s="51"/>
      <c r="T1860" s="51"/>
      <c r="U1860" s="51"/>
      <c r="V1860" s="51"/>
      <c r="W1860" s="51"/>
      <c r="X1860" s="51"/>
      <c r="Y1860" s="51"/>
      <c r="Z1860" s="51"/>
      <c r="AA1860" s="51"/>
    </row>
    <row r="1861" spans="1:27" ht="11.65" customHeight="1">
      <c r="A1861" s="53">
        <v>1741</v>
      </c>
      <c r="C1861" s="101"/>
      <c r="H1861" s="59"/>
      <c r="I1861" s="106">
        <v>0</v>
      </c>
      <c r="J1861" s="106">
        <v>0</v>
      </c>
      <c r="K1861" s="106">
        <v>0</v>
      </c>
      <c r="L1861" s="106">
        <v>0</v>
      </c>
      <c r="M1861" s="106">
        <v>0</v>
      </c>
      <c r="O1861" s="51"/>
      <c r="P1861" s="51"/>
      <c r="Q1861" s="51"/>
      <c r="R1861" s="51"/>
      <c r="S1861" s="51"/>
      <c r="T1861" s="51"/>
      <c r="U1861" s="51"/>
      <c r="V1861" s="51"/>
      <c r="W1861" s="51"/>
      <c r="X1861" s="51"/>
      <c r="Y1861" s="51"/>
      <c r="Z1861" s="51"/>
      <c r="AA1861" s="51"/>
    </row>
    <row r="1862" spans="1:27" ht="11.65" customHeight="1">
      <c r="A1862" s="53">
        <v>1742</v>
      </c>
      <c r="C1862" s="101"/>
      <c r="H1862" s="59"/>
      <c r="I1862" s="7"/>
      <c r="J1862" s="7"/>
      <c r="K1862" s="7"/>
      <c r="L1862" s="7"/>
      <c r="M1862" s="7"/>
      <c r="O1862" s="51"/>
      <c r="P1862" s="51"/>
      <c r="Q1862" s="51"/>
      <c r="R1862" s="51"/>
      <c r="S1862" s="51"/>
      <c r="T1862" s="51"/>
      <c r="U1862" s="51"/>
      <c r="V1862" s="51"/>
      <c r="W1862" s="51"/>
      <c r="X1862" s="51"/>
      <c r="Y1862" s="51"/>
      <c r="Z1862" s="51"/>
      <c r="AA1862" s="51"/>
    </row>
    <row r="1863" spans="1:27" ht="11.65" customHeight="1" thickBot="1">
      <c r="A1863" s="53">
        <v>1743</v>
      </c>
      <c r="C1863" s="91" t="s">
        <v>427</v>
      </c>
      <c r="H1863" s="59" t="s">
        <v>402</v>
      </c>
      <c r="I1863" s="108">
        <v>1027141720.3025006</v>
      </c>
      <c r="J1863" s="108">
        <v>831943702.15867734</v>
      </c>
      <c r="K1863" s="108">
        <v>195198018.14382315</v>
      </c>
      <c r="L1863" s="108">
        <v>4017659.5036189868</v>
      </c>
      <c r="M1863" s="108">
        <v>199215677.64744213</v>
      </c>
      <c r="O1863" s="105"/>
      <c r="P1863" s="105"/>
      <c r="Q1863" s="105"/>
      <c r="R1863" s="105"/>
      <c r="S1863" s="105"/>
      <c r="T1863" s="105"/>
      <c r="U1863" s="51"/>
      <c r="V1863" s="105"/>
      <c r="W1863" s="105"/>
      <c r="X1863" s="105"/>
      <c r="Y1863" s="105"/>
      <c r="Z1863" s="105"/>
      <c r="AA1863" s="105"/>
    </row>
    <row r="1864" spans="1:27" ht="11.65" customHeight="1" thickTop="1">
      <c r="A1864" s="53">
        <v>1744</v>
      </c>
      <c r="C1864" s="101"/>
      <c r="H1864" s="59"/>
      <c r="I1864" s="7"/>
      <c r="J1864" s="7"/>
      <c r="K1864" s="7"/>
      <c r="L1864" s="7"/>
      <c r="M1864" s="7"/>
      <c r="O1864" s="51"/>
      <c r="P1864" s="51"/>
      <c r="Q1864" s="51"/>
      <c r="R1864" s="51"/>
      <c r="S1864" s="51"/>
      <c r="T1864" s="51"/>
      <c r="U1864" s="51"/>
      <c r="V1864" s="51"/>
      <c r="W1864" s="51"/>
      <c r="X1864" s="51"/>
      <c r="Y1864" s="51"/>
      <c r="Z1864" s="51"/>
      <c r="AA1864" s="51"/>
    </row>
    <row r="1865" spans="1:27" ht="11.65" customHeight="1">
      <c r="A1865" s="53">
        <v>1745</v>
      </c>
      <c r="C1865" s="101" t="s">
        <v>428</v>
      </c>
      <c r="H1865" s="59"/>
      <c r="I1865" s="7"/>
      <c r="J1865" s="7"/>
      <c r="K1865" s="7"/>
      <c r="L1865" s="7"/>
      <c r="M1865" s="7"/>
      <c r="O1865" s="51"/>
      <c r="P1865" s="51"/>
      <c r="Q1865" s="51"/>
      <c r="R1865" s="51"/>
      <c r="S1865" s="51"/>
      <c r="T1865" s="51"/>
      <c r="U1865" s="51"/>
      <c r="V1865" s="51"/>
      <c r="W1865" s="51"/>
      <c r="X1865" s="51"/>
      <c r="Y1865" s="51"/>
      <c r="Z1865" s="51"/>
      <c r="AA1865" s="51"/>
    </row>
    <row r="1866" spans="1:27" ht="11.65" customHeight="1">
      <c r="A1866" s="53">
        <v>1746</v>
      </c>
      <c r="C1866" s="101"/>
      <c r="E1866" s="3" t="s">
        <v>569</v>
      </c>
      <c r="H1866" s="59"/>
      <c r="I1866" s="7">
        <v>0</v>
      </c>
      <c r="J1866" s="7">
        <v>0</v>
      </c>
      <c r="K1866" s="103">
        <v>0</v>
      </c>
      <c r="L1866" s="7">
        <v>0</v>
      </c>
      <c r="M1866" s="7">
        <v>0</v>
      </c>
      <c r="O1866" s="51"/>
      <c r="P1866" s="51"/>
      <c r="Q1866" s="51"/>
      <c r="R1866" s="51"/>
      <c r="S1866" s="51"/>
      <c r="T1866" s="51"/>
      <c r="U1866" s="51"/>
      <c r="V1866" s="51"/>
      <c r="W1866" s="51"/>
      <c r="X1866" s="51"/>
      <c r="Y1866" s="51"/>
      <c r="Z1866" s="51"/>
      <c r="AA1866" s="51"/>
    </row>
    <row r="1867" spans="1:27" ht="11.65" customHeight="1">
      <c r="A1867" s="53">
        <v>1747</v>
      </c>
      <c r="C1867" s="101"/>
      <c r="E1867" s="57" t="s">
        <v>249</v>
      </c>
      <c r="H1867" s="59"/>
      <c r="I1867" s="7">
        <v>0</v>
      </c>
      <c r="J1867" s="7">
        <v>0</v>
      </c>
      <c r="K1867" s="103">
        <v>0</v>
      </c>
      <c r="L1867" s="7">
        <v>0</v>
      </c>
      <c r="M1867" s="7">
        <v>0</v>
      </c>
      <c r="O1867" s="51"/>
      <c r="P1867" s="51"/>
      <c r="Q1867" s="51"/>
      <c r="R1867" s="51"/>
      <c r="S1867" s="51"/>
      <c r="T1867" s="51"/>
      <c r="U1867" s="51"/>
      <c r="V1867" s="51"/>
      <c r="W1867" s="51"/>
      <c r="X1867" s="51"/>
      <c r="Y1867" s="51"/>
      <c r="Z1867" s="51"/>
      <c r="AA1867" s="51"/>
    </row>
    <row r="1868" spans="1:27" ht="11.65" customHeight="1">
      <c r="A1868" s="53">
        <v>1748</v>
      </c>
      <c r="C1868" s="101"/>
      <c r="E1868" s="57" t="s">
        <v>634</v>
      </c>
      <c r="H1868" s="59"/>
      <c r="I1868" s="7">
        <v>852053382.81291711</v>
      </c>
      <c r="J1868" s="7">
        <v>656855364.66909397</v>
      </c>
      <c r="K1868" s="103">
        <v>195198018.14382315</v>
      </c>
      <c r="L1868" s="7">
        <v>4017659.5036189854</v>
      </c>
      <c r="M1868" s="7">
        <v>199215677.64744213</v>
      </c>
      <c r="O1868" s="51"/>
      <c r="P1868" s="51"/>
      <c r="Q1868" s="51"/>
      <c r="R1868" s="51"/>
      <c r="S1868" s="51"/>
      <c r="T1868" s="51"/>
      <c r="U1868" s="51"/>
      <c r="V1868" s="51"/>
      <c r="W1868" s="51"/>
      <c r="X1868" s="51"/>
      <c r="Y1868" s="51"/>
      <c r="Z1868" s="51"/>
      <c r="AA1868" s="51"/>
    </row>
    <row r="1869" spans="1:27" ht="11.65" customHeight="1">
      <c r="A1869" s="53">
        <v>1749</v>
      </c>
      <c r="C1869" s="101"/>
      <c r="E1869" s="57" t="s">
        <v>636</v>
      </c>
      <c r="H1869" s="59"/>
      <c r="I1869" s="7">
        <v>175088337.48958334</v>
      </c>
      <c r="J1869" s="7">
        <v>175088337.48958334</v>
      </c>
      <c r="K1869" s="103">
        <v>0</v>
      </c>
      <c r="L1869" s="7">
        <v>0</v>
      </c>
      <c r="M1869" s="7">
        <v>0</v>
      </c>
      <c r="O1869" s="51"/>
      <c r="P1869" s="51"/>
      <c r="Q1869" s="51"/>
      <c r="R1869" s="51"/>
      <c r="S1869" s="51"/>
      <c r="T1869" s="51"/>
      <c r="U1869" s="51"/>
      <c r="V1869" s="51"/>
      <c r="W1869" s="51"/>
      <c r="X1869" s="51"/>
      <c r="Y1869" s="51"/>
      <c r="Z1869" s="51"/>
      <c r="AA1869" s="51"/>
    </row>
    <row r="1870" spans="1:27" ht="11.65" customHeight="1">
      <c r="A1870" s="53">
        <v>1750</v>
      </c>
      <c r="C1870" s="101"/>
      <c r="E1870" s="3" t="s">
        <v>635</v>
      </c>
      <c r="H1870" s="59"/>
      <c r="I1870" s="7">
        <v>0</v>
      </c>
      <c r="J1870" s="7">
        <v>0</v>
      </c>
      <c r="K1870" s="103">
        <v>0</v>
      </c>
      <c r="L1870" s="7">
        <v>0</v>
      </c>
      <c r="M1870" s="7">
        <v>0</v>
      </c>
      <c r="O1870" s="51"/>
      <c r="P1870" s="51"/>
      <c r="Q1870" s="51"/>
      <c r="R1870" s="51"/>
      <c r="S1870" s="51"/>
      <c r="T1870" s="51"/>
      <c r="U1870" s="51"/>
      <c r="V1870" s="51"/>
      <c r="W1870" s="51"/>
      <c r="X1870" s="51"/>
      <c r="Y1870" s="51"/>
      <c r="Z1870" s="51"/>
      <c r="AA1870" s="51"/>
    </row>
    <row r="1871" spans="1:27" ht="11.65" customHeight="1">
      <c r="A1871" s="53">
        <v>1751</v>
      </c>
      <c r="C1871" s="101"/>
      <c r="E1871" s="3" t="s">
        <v>649</v>
      </c>
      <c r="H1871" s="59"/>
      <c r="I1871" s="7">
        <v>0</v>
      </c>
      <c r="J1871" s="7">
        <v>0</v>
      </c>
      <c r="K1871" s="103">
        <v>0</v>
      </c>
      <c r="L1871" s="7">
        <v>0</v>
      </c>
      <c r="M1871" s="7">
        <v>0</v>
      </c>
      <c r="O1871" s="51"/>
      <c r="P1871" s="51"/>
      <c r="Q1871" s="51"/>
      <c r="R1871" s="51"/>
      <c r="S1871" s="51"/>
      <c r="T1871" s="51"/>
      <c r="U1871" s="51"/>
      <c r="V1871" s="51"/>
      <c r="W1871" s="51"/>
      <c r="X1871" s="51"/>
      <c r="Y1871" s="51"/>
      <c r="Z1871" s="51"/>
      <c r="AA1871" s="51"/>
    </row>
    <row r="1872" spans="1:27" ht="11.65" customHeight="1" thickBot="1">
      <c r="A1872" s="53">
        <v>1752</v>
      </c>
      <c r="C1872" s="101" t="s">
        <v>429</v>
      </c>
      <c r="H1872" s="59" t="s">
        <v>402</v>
      </c>
      <c r="I1872" s="118">
        <v>1027141720.3025005</v>
      </c>
      <c r="J1872" s="118">
        <v>831943702.15867734</v>
      </c>
      <c r="K1872" s="118">
        <v>195198018.14382315</v>
      </c>
      <c r="L1872" s="118">
        <v>4017659.5036189854</v>
      </c>
      <c r="M1872" s="118">
        <v>199215677.64744213</v>
      </c>
      <c r="O1872" s="51">
        <v>0</v>
      </c>
      <c r="P1872" s="51"/>
      <c r="Q1872" s="51"/>
      <c r="R1872" s="51"/>
      <c r="S1872" s="51"/>
      <c r="T1872" s="51"/>
      <c r="U1872" s="51"/>
      <c r="V1872" s="51"/>
      <c r="W1872" s="51"/>
      <c r="X1872" s="51"/>
      <c r="Y1872" s="51"/>
      <c r="Z1872" s="51"/>
      <c r="AA1872" s="51"/>
    </row>
    <row r="1873" spans="1:27" ht="11.65" customHeight="1" thickTop="1">
      <c r="A1873" s="53">
        <v>1753</v>
      </c>
      <c r="C1873" s="101"/>
      <c r="H1873" s="59"/>
      <c r="I1873" s="7"/>
      <c r="J1873" s="7"/>
      <c r="K1873" s="7"/>
      <c r="L1873" s="7"/>
      <c r="M1873" s="7"/>
      <c r="O1873" s="51"/>
      <c r="P1873" s="51"/>
      <c r="Q1873" s="51"/>
      <c r="R1873" s="51"/>
      <c r="S1873" s="51"/>
      <c r="T1873" s="51"/>
      <c r="U1873" s="51"/>
      <c r="V1873" s="51"/>
      <c r="W1873" s="51"/>
      <c r="X1873" s="51"/>
      <c r="Y1873" s="51"/>
      <c r="Z1873" s="51"/>
      <c r="AA1873" s="51"/>
    </row>
    <row r="1874" spans="1:27" ht="11.65" customHeight="1">
      <c r="A1874" s="53">
        <v>1754</v>
      </c>
      <c r="C1874" s="101">
        <v>340</v>
      </c>
      <c r="D1874" s="3" t="s">
        <v>401</v>
      </c>
      <c r="H1874" s="59"/>
      <c r="I1874" s="7"/>
      <c r="J1874" s="7"/>
      <c r="K1874" s="7"/>
      <c r="L1874" s="7"/>
      <c r="M1874" s="7"/>
      <c r="O1874" s="51"/>
      <c r="P1874" s="51"/>
      <c r="Q1874" s="51"/>
      <c r="R1874" s="51"/>
      <c r="S1874" s="51"/>
      <c r="T1874" s="51"/>
      <c r="U1874" s="51"/>
      <c r="V1874" s="51"/>
      <c r="W1874" s="51"/>
      <c r="X1874" s="51"/>
      <c r="Y1874" s="51"/>
      <c r="Z1874" s="51"/>
      <c r="AA1874" s="51"/>
    </row>
    <row r="1875" spans="1:27" ht="11.65" customHeight="1">
      <c r="A1875" s="53">
        <v>1755</v>
      </c>
      <c r="C1875" s="101"/>
      <c r="F1875" s="101"/>
      <c r="G1875" s="3" t="s">
        <v>569</v>
      </c>
      <c r="H1875" s="59"/>
      <c r="I1875" s="7">
        <v>74985.87</v>
      </c>
      <c r="J1875" s="7">
        <v>74985.87</v>
      </c>
      <c r="K1875" s="103">
        <v>0</v>
      </c>
      <c r="L1875" s="7">
        <v>0</v>
      </c>
      <c r="M1875" s="7">
        <v>0</v>
      </c>
      <c r="O1875" s="51"/>
      <c r="P1875" s="51"/>
      <c r="Q1875" s="51"/>
      <c r="R1875" s="51"/>
      <c r="S1875" s="51"/>
      <c r="T1875" s="51"/>
      <c r="U1875" s="51"/>
      <c r="V1875" s="51"/>
      <c r="W1875" s="51"/>
      <c r="X1875" s="51"/>
      <c r="Y1875" s="51"/>
      <c r="Z1875" s="51"/>
      <c r="AA1875" s="51"/>
    </row>
    <row r="1876" spans="1:27" ht="11.65" customHeight="1">
      <c r="A1876" s="53">
        <v>1756</v>
      </c>
      <c r="C1876" s="101"/>
      <c r="F1876" s="101" t="s">
        <v>270</v>
      </c>
      <c r="G1876" s="3" t="s">
        <v>249</v>
      </c>
      <c r="H1876" s="59"/>
      <c r="I1876" s="7">
        <v>0</v>
      </c>
      <c r="J1876" s="7">
        <v>0</v>
      </c>
      <c r="K1876" s="103">
        <v>0</v>
      </c>
      <c r="L1876" s="7">
        <v>0</v>
      </c>
      <c r="M1876" s="7">
        <v>0</v>
      </c>
      <c r="O1876" s="51"/>
      <c r="P1876" s="51"/>
      <c r="Q1876" s="51"/>
      <c r="R1876" s="51"/>
      <c r="S1876" s="51"/>
      <c r="T1876" s="51"/>
      <c r="U1876" s="51"/>
      <c r="V1876" s="51"/>
      <c r="W1876" s="51"/>
      <c r="X1876" s="51"/>
      <c r="Y1876" s="51"/>
      <c r="Z1876" s="51"/>
      <c r="AA1876" s="51"/>
    </row>
    <row r="1877" spans="1:27" ht="11.65" customHeight="1">
      <c r="A1877" s="53">
        <v>1757</v>
      </c>
      <c r="C1877" s="101"/>
      <c r="F1877" s="101" t="s">
        <v>270</v>
      </c>
      <c r="G1877" s="3" t="s">
        <v>649</v>
      </c>
      <c r="H1877" s="59"/>
      <c r="I1877" s="7">
        <v>0</v>
      </c>
      <c r="J1877" s="7">
        <v>0</v>
      </c>
      <c r="K1877" s="103">
        <v>0</v>
      </c>
      <c r="L1877" s="7">
        <v>0</v>
      </c>
      <c r="M1877" s="7">
        <v>0</v>
      </c>
      <c r="O1877" s="51"/>
      <c r="P1877" s="51"/>
      <c r="Q1877" s="51"/>
      <c r="R1877" s="51"/>
      <c r="S1877" s="51"/>
      <c r="T1877" s="51"/>
      <c r="U1877" s="51"/>
      <c r="V1877" s="51"/>
      <c r="W1877" s="51"/>
      <c r="X1877" s="51"/>
      <c r="Y1877" s="51"/>
      <c r="Z1877" s="51"/>
      <c r="AA1877" s="51"/>
    </row>
    <row r="1878" spans="1:27" ht="11.65" customHeight="1">
      <c r="A1878" s="53">
        <v>1758</v>
      </c>
      <c r="C1878" s="101"/>
      <c r="F1878" s="101" t="s">
        <v>270</v>
      </c>
      <c r="G1878" s="3" t="s">
        <v>634</v>
      </c>
      <c r="H1878" s="59"/>
      <c r="I1878" s="7">
        <v>4572771.5199999996</v>
      </c>
      <c r="J1878" s="7">
        <v>3525189.342482253</v>
      </c>
      <c r="K1878" s="103">
        <v>1047582.1775177463</v>
      </c>
      <c r="L1878" s="7">
        <v>0</v>
      </c>
      <c r="M1878" s="7">
        <v>1047582.1775177463</v>
      </c>
      <c r="O1878" s="51"/>
      <c r="P1878" s="51"/>
      <c r="Q1878" s="51"/>
      <c r="R1878" s="51"/>
      <c r="S1878" s="51"/>
      <c r="T1878" s="51"/>
      <c r="U1878" s="51"/>
      <c r="V1878" s="51"/>
      <c r="W1878" s="51"/>
      <c r="X1878" s="51"/>
      <c r="Y1878" s="51"/>
      <c r="Z1878" s="51"/>
      <c r="AA1878" s="51"/>
    </row>
    <row r="1879" spans="1:27" ht="11.65" customHeight="1">
      <c r="A1879" s="53">
        <v>1759</v>
      </c>
      <c r="C1879" s="101"/>
      <c r="F1879" s="101" t="s">
        <v>270</v>
      </c>
      <c r="G1879" s="3" t="s">
        <v>636</v>
      </c>
      <c r="H1879" s="59"/>
      <c r="I1879" s="7">
        <v>40683721.458333299</v>
      </c>
      <c r="J1879" s="7">
        <v>40683721.458333299</v>
      </c>
      <c r="K1879" s="103">
        <v>0</v>
      </c>
      <c r="L1879" s="7">
        <v>0</v>
      </c>
      <c r="M1879" s="7">
        <v>0</v>
      </c>
      <c r="O1879" s="51"/>
      <c r="P1879" s="51"/>
      <c r="Q1879" s="51"/>
      <c r="R1879" s="51"/>
      <c r="S1879" s="51"/>
      <c r="T1879" s="51"/>
      <c r="U1879" s="51"/>
      <c r="V1879" s="51"/>
      <c r="W1879" s="51"/>
      <c r="X1879" s="51"/>
      <c r="Y1879" s="51"/>
      <c r="Z1879" s="51"/>
      <c r="AA1879" s="51"/>
    </row>
    <row r="1880" spans="1:27" ht="11.65" customHeight="1">
      <c r="A1880" s="53">
        <v>1760</v>
      </c>
      <c r="C1880" s="101"/>
      <c r="F1880" s="101" t="s">
        <v>270</v>
      </c>
      <c r="G1880" s="3" t="s">
        <v>636</v>
      </c>
      <c r="H1880" s="59"/>
      <c r="I1880" s="7">
        <v>0</v>
      </c>
      <c r="J1880" s="7">
        <v>0</v>
      </c>
      <c r="K1880" s="103">
        <v>0</v>
      </c>
      <c r="L1880" s="7">
        <v>0</v>
      </c>
      <c r="M1880" s="7">
        <v>0</v>
      </c>
      <c r="O1880" s="51"/>
      <c r="P1880" s="51"/>
      <c r="Q1880" s="51"/>
      <c r="R1880" s="51"/>
      <c r="S1880" s="51"/>
      <c r="T1880" s="51"/>
      <c r="U1880" s="51"/>
      <c r="V1880" s="51"/>
      <c r="W1880" s="51"/>
      <c r="X1880" s="51"/>
      <c r="Y1880" s="51"/>
      <c r="Z1880" s="51"/>
      <c r="AA1880" s="51"/>
    </row>
    <row r="1881" spans="1:27" ht="11.65" customHeight="1">
      <c r="A1881" s="53">
        <v>1761</v>
      </c>
      <c r="C1881" s="101"/>
      <c r="H1881" s="59" t="s">
        <v>402</v>
      </c>
      <c r="I1881" s="106">
        <v>45331478.848333299</v>
      </c>
      <c r="J1881" s="106">
        <v>44283896.67081555</v>
      </c>
      <c r="K1881" s="106">
        <v>1047582.1775177463</v>
      </c>
      <c r="L1881" s="106">
        <v>0</v>
      </c>
      <c r="M1881" s="106">
        <v>1047582.1775177463</v>
      </c>
      <c r="O1881" s="51"/>
      <c r="P1881" s="51"/>
      <c r="Q1881" s="51"/>
      <c r="R1881" s="51"/>
      <c r="S1881" s="51"/>
      <c r="T1881" s="51"/>
      <c r="U1881" s="51"/>
      <c r="V1881" s="51"/>
      <c r="W1881" s="51"/>
      <c r="X1881" s="51"/>
      <c r="Y1881" s="51"/>
      <c r="Z1881" s="51"/>
      <c r="AA1881" s="51"/>
    </row>
    <row r="1882" spans="1:27" ht="11.65" customHeight="1">
      <c r="A1882" s="53">
        <v>1762</v>
      </c>
      <c r="C1882" s="101"/>
      <c r="H1882" s="59"/>
      <c r="I1882" s="7"/>
      <c r="J1882" s="7"/>
      <c r="K1882" s="7"/>
      <c r="L1882" s="7"/>
      <c r="M1882" s="7"/>
      <c r="O1882" s="51"/>
      <c r="P1882" s="51"/>
      <c r="Q1882" s="51"/>
      <c r="R1882" s="51"/>
      <c r="S1882" s="51"/>
      <c r="T1882" s="51"/>
      <c r="U1882" s="51"/>
      <c r="V1882" s="51"/>
      <c r="W1882" s="51"/>
      <c r="X1882" s="51"/>
      <c r="Y1882" s="51"/>
      <c r="Z1882" s="51"/>
      <c r="AA1882" s="51"/>
    </row>
    <row r="1883" spans="1:27" ht="11.65" customHeight="1">
      <c r="A1883" s="53">
        <v>1763</v>
      </c>
      <c r="C1883" s="101">
        <v>341</v>
      </c>
      <c r="D1883" s="3" t="s">
        <v>403</v>
      </c>
      <c r="H1883" s="59"/>
      <c r="I1883" s="7"/>
      <c r="J1883" s="7"/>
      <c r="K1883" s="7"/>
      <c r="L1883" s="7"/>
      <c r="M1883" s="7"/>
      <c r="O1883" s="51"/>
      <c r="P1883" s="51"/>
      <c r="Q1883" s="51"/>
      <c r="R1883" s="51"/>
      <c r="S1883" s="51"/>
      <c r="T1883" s="51"/>
      <c r="U1883" s="51"/>
      <c r="V1883" s="51"/>
      <c r="W1883" s="51"/>
      <c r="X1883" s="51"/>
      <c r="Y1883" s="51"/>
      <c r="Z1883" s="51"/>
      <c r="AA1883" s="51"/>
    </row>
    <row r="1884" spans="1:27" ht="11.65" customHeight="1">
      <c r="A1884" s="53">
        <v>1764</v>
      </c>
      <c r="C1884" s="101"/>
      <c r="F1884" s="101" t="s">
        <v>270</v>
      </c>
      <c r="G1884" s="3" t="s">
        <v>249</v>
      </c>
      <c r="H1884" s="59"/>
      <c r="I1884" s="7">
        <v>0</v>
      </c>
      <c r="J1884" s="7">
        <v>0</v>
      </c>
      <c r="K1884" s="103">
        <v>0</v>
      </c>
      <c r="L1884" s="7">
        <v>0</v>
      </c>
      <c r="M1884" s="7">
        <v>0</v>
      </c>
      <c r="O1884" s="51"/>
      <c r="P1884" s="51"/>
      <c r="Q1884" s="51"/>
      <c r="R1884" s="51"/>
      <c r="S1884" s="51"/>
      <c r="T1884" s="51"/>
      <c r="U1884" s="51"/>
      <c r="V1884" s="51"/>
      <c r="W1884" s="51"/>
      <c r="X1884" s="51"/>
      <c r="Y1884" s="51"/>
      <c r="Z1884" s="51"/>
      <c r="AA1884" s="51"/>
    </row>
    <row r="1885" spans="1:27" ht="11.65" customHeight="1">
      <c r="A1885" s="53">
        <v>1765</v>
      </c>
      <c r="C1885" s="101"/>
      <c r="F1885" s="101" t="s">
        <v>270</v>
      </c>
      <c r="G1885" s="3" t="s">
        <v>649</v>
      </c>
      <c r="H1885" s="59"/>
      <c r="I1885" s="7">
        <v>0</v>
      </c>
      <c r="J1885" s="7">
        <v>0</v>
      </c>
      <c r="K1885" s="103">
        <v>0</v>
      </c>
      <c r="L1885" s="7">
        <v>0</v>
      </c>
      <c r="M1885" s="7">
        <v>0</v>
      </c>
      <c r="O1885" s="51"/>
      <c r="P1885" s="51"/>
      <c r="Q1885" s="51"/>
      <c r="R1885" s="51"/>
      <c r="S1885" s="51"/>
      <c r="T1885" s="51"/>
      <c r="U1885" s="51"/>
      <c r="V1885" s="51"/>
      <c r="W1885" s="51"/>
      <c r="X1885" s="51"/>
      <c r="Y1885" s="51"/>
      <c r="Z1885" s="51"/>
      <c r="AA1885" s="51"/>
    </row>
    <row r="1886" spans="1:27" ht="11.65" customHeight="1">
      <c r="A1886" s="53">
        <v>1766</v>
      </c>
      <c r="C1886" s="101"/>
      <c r="F1886" s="101" t="s">
        <v>270</v>
      </c>
      <c r="G1886" s="3" t="s">
        <v>634</v>
      </c>
      <c r="H1886" s="59"/>
      <c r="I1886" s="7">
        <v>57670193.117916703</v>
      </c>
      <c r="J1886" s="7">
        <v>44458453.537204802</v>
      </c>
      <c r="K1886" s="103">
        <v>13211739.580711905</v>
      </c>
      <c r="L1886" s="7">
        <v>-92.770045148208737</v>
      </c>
      <c r="M1886" s="7">
        <v>13211646.810666757</v>
      </c>
      <c r="O1886" s="51"/>
      <c r="P1886" s="51"/>
      <c r="Q1886" s="51"/>
      <c r="R1886" s="51"/>
      <c r="S1886" s="51"/>
      <c r="T1886" s="51"/>
      <c r="U1886" s="51"/>
      <c r="V1886" s="51"/>
      <c r="W1886" s="51"/>
      <c r="X1886" s="51"/>
      <c r="Y1886" s="51"/>
      <c r="Z1886" s="51"/>
      <c r="AA1886" s="51"/>
    </row>
    <row r="1887" spans="1:27" ht="11.65" customHeight="1">
      <c r="A1887" s="53">
        <v>1767</v>
      </c>
      <c r="C1887" s="101"/>
      <c r="F1887" s="101" t="s">
        <v>270</v>
      </c>
      <c r="G1887" s="3" t="s">
        <v>636</v>
      </c>
      <c r="H1887" s="59"/>
      <c r="I1887" s="7">
        <v>169753965.60874999</v>
      </c>
      <c r="J1887" s="7">
        <v>169753965.60874999</v>
      </c>
      <c r="K1887" s="103">
        <v>0</v>
      </c>
      <c r="L1887" s="7">
        <v>0</v>
      </c>
      <c r="M1887" s="7">
        <v>0</v>
      </c>
      <c r="O1887" s="51"/>
      <c r="P1887" s="51"/>
      <c r="Q1887" s="51"/>
      <c r="R1887" s="51"/>
      <c r="S1887" s="51"/>
      <c r="T1887" s="51"/>
      <c r="U1887" s="51"/>
      <c r="V1887" s="51"/>
      <c r="W1887" s="51"/>
      <c r="X1887" s="51"/>
      <c r="Y1887" s="51"/>
      <c r="Z1887" s="51"/>
      <c r="AA1887" s="51"/>
    </row>
    <row r="1888" spans="1:27" ht="11.65" customHeight="1">
      <c r="A1888" s="53">
        <v>1768</v>
      </c>
      <c r="C1888" s="101"/>
      <c r="F1888" s="101" t="s">
        <v>270</v>
      </c>
      <c r="G1888" s="3" t="s">
        <v>636</v>
      </c>
      <c r="H1888" s="59"/>
      <c r="I1888" s="7">
        <v>0</v>
      </c>
      <c r="J1888" s="7">
        <v>0</v>
      </c>
      <c r="K1888" s="103">
        <v>0</v>
      </c>
      <c r="L1888" s="7">
        <v>0</v>
      </c>
      <c r="M1888" s="7">
        <v>0</v>
      </c>
      <c r="O1888" s="51"/>
      <c r="P1888" s="51"/>
      <c r="Q1888" s="51"/>
      <c r="R1888" s="51"/>
      <c r="S1888" s="51"/>
      <c r="T1888" s="51"/>
      <c r="U1888" s="51"/>
      <c r="V1888" s="51"/>
      <c r="W1888" s="51"/>
      <c r="X1888" s="51"/>
      <c r="Y1888" s="51"/>
      <c r="Z1888" s="51"/>
      <c r="AA1888" s="51"/>
    </row>
    <row r="1889" spans="1:27" ht="11.65" customHeight="1">
      <c r="A1889" s="53">
        <v>1769</v>
      </c>
      <c r="C1889" s="101"/>
      <c r="H1889" s="59" t="s">
        <v>402</v>
      </c>
      <c r="I1889" s="106">
        <v>227424158.72666669</v>
      </c>
      <c r="J1889" s="106">
        <v>214212419.14595479</v>
      </c>
      <c r="K1889" s="106">
        <v>13211739.580711905</v>
      </c>
      <c r="L1889" s="106">
        <v>-92.770045148208737</v>
      </c>
      <c r="M1889" s="106">
        <v>13211646.810666757</v>
      </c>
      <c r="O1889" s="51"/>
      <c r="P1889" s="51"/>
      <c r="Q1889" s="51"/>
      <c r="R1889" s="51"/>
      <c r="S1889" s="51"/>
      <c r="T1889" s="51"/>
      <c r="U1889" s="51"/>
      <c r="V1889" s="51"/>
      <c r="W1889" s="51"/>
      <c r="X1889" s="51"/>
      <c r="Y1889" s="51"/>
      <c r="Z1889" s="51"/>
      <c r="AA1889" s="51"/>
    </row>
    <row r="1890" spans="1:27" ht="11.65" customHeight="1">
      <c r="A1890" s="53">
        <v>1770</v>
      </c>
      <c r="C1890" s="101"/>
      <c r="H1890" s="59"/>
      <c r="I1890" s="7"/>
      <c r="J1890" s="7"/>
      <c r="K1890" s="7"/>
      <c r="L1890" s="7"/>
      <c r="M1890" s="7"/>
      <c r="O1890" s="51"/>
      <c r="P1890" s="51"/>
      <c r="Q1890" s="51"/>
      <c r="R1890" s="51"/>
      <c r="S1890" s="51"/>
      <c r="T1890" s="51"/>
      <c r="U1890" s="51"/>
      <c r="V1890" s="51"/>
      <c r="W1890" s="51"/>
      <c r="X1890" s="51"/>
      <c r="Y1890" s="51"/>
      <c r="Z1890" s="51"/>
      <c r="AA1890" s="51"/>
    </row>
    <row r="1891" spans="1:27" ht="11.65" customHeight="1">
      <c r="A1891" s="53">
        <v>1771</v>
      </c>
      <c r="C1891" s="101">
        <v>342</v>
      </c>
      <c r="D1891" s="3" t="s">
        <v>430</v>
      </c>
      <c r="H1891" s="59"/>
      <c r="I1891" s="7"/>
      <c r="J1891" s="7"/>
      <c r="K1891" s="7"/>
      <c r="L1891" s="7"/>
      <c r="M1891" s="7"/>
      <c r="O1891" s="51"/>
      <c r="P1891" s="51"/>
      <c r="Q1891" s="51"/>
      <c r="R1891" s="51"/>
      <c r="S1891" s="51"/>
      <c r="T1891" s="51"/>
      <c r="U1891" s="51"/>
      <c r="V1891" s="51"/>
      <c r="W1891" s="51"/>
      <c r="X1891" s="51"/>
      <c r="Y1891" s="51"/>
      <c r="Z1891" s="51"/>
      <c r="AA1891" s="51"/>
    </row>
    <row r="1892" spans="1:27" ht="11.65" customHeight="1">
      <c r="A1892" s="53">
        <v>1772</v>
      </c>
      <c r="C1892" s="101"/>
      <c r="F1892" s="101" t="s">
        <v>270</v>
      </c>
      <c r="G1892" s="3" t="s">
        <v>249</v>
      </c>
      <c r="H1892" s="59"/>
      <c r="I1892" s="7">
        <v>0</v>
      </c>
      <c r="J1892" s="7">
        <v>0</v>
      </c>
      <c r="K1892" s="103">
        <v>0</v>
      </c>
      <c r="L1892" s="7">
        <v>0</v>
      </c>
      <c r="M1892" s="7">
        <v>0</v>
      </c>
      <c r="O1892" s="51"/>
      <c r="P1892" s="51"/>
      <c r="Q1892" s="51"/>
      <c r="R1892" s="51"/>
      <c r="S1892" s="51"/>
      <c r="T1892" s="51"/>
      <c r="U1892" s="51"/>
      <c r="V1892" s="51"/>
      <c r="W1892" s="51"/>
      <c r="X1892" s="51"/>
      <c r="Y1892" s="51"/>
      <c r="Z1892" s="51"/>
      <c r="AA1892" s="51"/>
    </row>
    <row r="1893" spans="1:27" ht="11.65" customHeight="1">
      <c r="A1893" s="53">
        <v>1773</v>
      </c>
      <c r="C1893" s="101"/>
      <c r="F1893" s="101" t="s">
        <v>270</v>
      </c>
      <c r="G1893" s="3" t="s">
        <v>649</v>
      </c>
      <c r="H1893" s="59"/>
      <c r="I1893" s="7">
        <v>0</v>
      </c>
      <c r="J1893" s="7">
        <v>0</v>
      </c>
      <c r="K1893" s="103">
        <v>0</v>
      </c>
      <c r="L1893" s="7">
        <v>0</v>
      </c>
      <c r="M1893" s="7">
        <v>0</v>
      </c>
      <c r="O1893" s="51"/>
      <c r="P1893" s="51"/>
      <c r="Q1893" s="51"/>
      <c r="R1893" s="51"/>
      <c r="S1893" s="51"/>
      <c r="T1893" s="51"/>
      <c r="U1893" s="51"/>
      <c r="V1893" s="51"/>
      <c r="W1893" s="51"/>
      <c r="X1893" s="51"/>
      <c r="Y1893" s="51"/>
      <c r="Z1893" s="51"/>
      <c r="AA1893" s="51"/>
    </row>
    <row r="1894" spans="1:27" ht="11.65" customHeight="1">
      <c r="A1894" s="53">
        <v>1774</v>
      </c>
      <c r="C1894" s="101"/>
      <c r="F1894" s="101" t="s">
        <v>270</v>
      </c>
      <c r="G1894" s="3" t="s">
        <v>634</v>
      </c>
      <c r="H1894" s="59"/>
      <c r="I1894" s="7">
        <v>1622667.14</v>
      </c>
      <c r="J1894" s="7">
        <v>1250928.2135146256</v>
      </c>
      <c r="K1894" s="103">
        <v>371738.9264853744</v>
      </c>
      <c r="L1894" s="7">
        <v>0</v>
      </c>
      <c r="M1894" s="7">
        <v>371738.9264853744</v>
      </c>
      <c r="O1894" s="51"/>
      <c r="P1894" s="51"/>
      <c r="Q1894" s="51"/>
      <c r="R1894" s="51"/>
      <c r="S1894" s="51"/>
      <c r="T1894" s="51"/>
      <c r="U1894" s="51"/>
      <c r="V1894" s="51"/>
      <c r="W1894" s="51"/>
      <c r="X1894" s="51"/>
      <c r="Y1894" s="51"/>
      <c r="Z1894" s="51"/>
      <c r="AA1894" s="51"/>
    </row>
    <row r="1895" spans="1:27" ht="11.65" customHeight="1">
      <c r="A1895" s="53">
        <v>1775</v>
      </c>
      <c r="C1895" s="101"/>
      <c r="F1895" s="101" t="s">
        <v>270</v>
      </c>
      <c r="G1895" s="3" t="s">
        <v>636</v>
      </c>
      <c r="H1895" s="59"/>
      <c r="I1895" s="7">
        <v>14429534.4766667</v>
      </c>
      <c r="J1895" s="7">
        <v>14429534.4766667</v>
      </c>
      <c r="K1895" s="103">
        <v>0</v>
      </c>
      <c r="L1895" s="7">
        <v>0</v>
      </c>
      <c r="M1895" s="7">
        <v>0</v>
      </c>
      <c r="O1895" s="51"/>
      <c r="P1895" s="51"/>
      <c r="Q1895" s="51"/>
      <c r="R1895" s="51"/>
      <c r="S1895" s="51"/>
      <c r="T1895" s="51"/>
      <c r="U1895" s="51"/>
      <c r="V1895" s="51"/>
      <c r="W1895" s="51"/>
      <c r="X1895" s="51"/>
      <c r="Y1895" s="51"/>
      <c r="Z1895" s="51"/>
      <c r="AA1895" s="51"/>
    </row>
    <row r="1896" spans="1:27" ht="11.65" customHeight="1">
      <c r="A1896" s="53">
        <v>1776</v>
      </c>
      <c r="C1896" s="101"/>
      <c r="F1896" s="101" t="s">
        <v>270</v>
      </c>
      <c r="G1896" s="3" t="s">
        <v>636</v>
      </c>
      <c r="H1896" s="59"/>
      <c r="I1896" s="7">
        <v>0</v>
      </c>
      <c r="J1896" s="7">
        <v>0</v>
      </c>
      <c r="K1896" s="103">
        <v>0</v>
      </c>
      <c r="L1896" s="7">
        <v>0</v>
      </c>
      <c r="M1896" s="7">
        <v>0</v>
      </c>
      <c r="O1896" s="51"/>
      <c r="P1896" s="51"/>
      <c r="Q1896" s="51"/>
      <c r="R1896" s="51"/>
      <c r="S1896" s="51"/>
      <c r="T1896" s="51"/>
      <c r="U1896" s="51"/>
      <c r="V1896" s="51"/>
      <c r="W1896" s="51"/>
      <c r="X1896" s="51"/>
      <c r="Y1896" s="51"/>
      <c r="Z1896" s="51"/>
      <c r="AA1896" s="51"/>
    </row>
    <row r="1897" spans="1:27" ht="11.65" customHeight="1">
      <c r="A1897" s="53">
        <v>1777</v>
      </c>
      <c r="C1897" s="101"/>
      <c r="H1897" s="59" t="s">
        <v>402</v>
      </c>
      <c r="I1897" s="106">
        <v>16052201.616666701</v>
      </c>
      <c r="J1897" s="106">
        <v>15680462.690181326</v>
      </c>
      <c r="K1897" s="106">
        <v>371738.9264853744</v>
      </c>
      <c r="L1897" s="106">
        <v>0</v>
      </c>
      <c r="M1897" s="106">
        <v>371738.9264853744</v>
      </c>
      <c r="O1897" s="51"/>
      <c r="P1897" s="51"/>
      <c r="Q1897" s="51"/>
      <c r="R1897" s="51"/>
      <c r="S1897" s="51"/>
      <c r="T1897" s="51"/>
      <c r="U1897" s="51"/>
      <c r="V1897" s="51"/>
      <c r="W1897" s="51"/>
      <c r="X1897" s="51"/>
      <c r="Y1897" s="51"/>
      <c r="Z1897" s="51"/>
      <c r="AA1897" s="51"/>
    </row>
    <row r="1898" spans="1:27" ht="11.65" customHeight="1">
      <c r="A1898" s="53">
        <v>1778</v>
      </c>
      <c r="C1898" s="101"/>
      <c r="H1898" s="59"/>
      <c r="I1898" s="7"/>
      <c r="J1898" s="7"/>
      <c r="K1898" s="7"/>
      <c r="L1898" s="7"/>
      <c r="M1898" s="7"/>
      <c r="O1898" s="51"/>
      <c r="P1898" s="51"/>
      <c r="Q1898" s="51"/>
      <c r="R1898" s="51"/>
      <c r="S1898" s="51"/>
      <c r="T1898" s="51"/>
      <c r="U1898" s="51"/>
      <c r="V1898" s="51"/>
      <c r="W1898" s="51"/>
      <c r="X1898" s="51"/>
      <c r="Y1898" s="51"/>
      <c r="Z1898" s="51"/>
      <c r="AA1898" s="51"/>
    </row>
    <row r="1899" spans="1:27" ht="11.65" customHeight="1">
      <c r="A1899" s="53">
        <v>1779</v>
      </c>
      <c r="C1899" s="101">
        <v>343</v>
      </c>
      <c r="D1899" s="3" t="s">
        <v>431</v>
      </c>
      <c r="H1899" s="59"/>
      <c r="I1899" s="7"/>
      <c r="J1899" s="7"/>
      <c r="K1899" s="7"/>
      <c r="L1899" s="7"/>
      <c r="M1899" s="7"/>
      <c r="O1899" s="51"/>
      <c r="P1899" s="51"/>
      <c r="Q1899" s="51"/>
      <c r="R1899" s="51"/>
      <c r="S1899" s="51"/>
      <c r="T1899" s="51"/>
      <c r="U1899" s="51"/>
      <c r="V1899" s="51"/>
      <c r="W1899" s="51"/>
      <c r="X1899" s="51"/>
      <c r="Y1899" s="51"/>
      <c r="Z1899" s="51"/>
      <c r="AA1899" s="51"/>
    </row>
    <row r="1900" spans="1:27" ht="11.65" customHeight="1">
      <c r="A1900" s="53">
        <v>1780</v>
      </c>
      <c r="C1900" s="101"/>
      <c r="F1900" s="101" t="s">
        <v>270</v>
      </c>
      <c r="G1900" s="3" t="s">
        <v>569</v>
      </c>
      <c r="H1900" s="59"/>
      <c r="I1900" s="7">
        <v>0</v>
      </c>
      <c r="J1900" s="7">
        <v>0</v>
      </c>
      <c r="K1900" s="103">
        <v>0</v>
      </c>
      <c r="L1900" s="7">
        <v>0</v>
      </c>
      <c r="M1900" s="7">
        <v>0</v>
      </c>
      <c r="O1900" s="51"/>
      <c r="P1900" s="51"/>
      <c r="Q1900" s="51"/>
      <c r="R1900" s="51"/>
      <c r="S1900" s="51"/>
      <c r="T1900" s="51"/>
      <c r="U1900" s="51"/>
      <c r="V1900" s="51"/>
      <c r="W1900" s="51"/>
      <c r="X1900" s="51"/>
      <c r="Y1900" s="51"/>
      <c r="Z1900" s="51"/>
      <c r="AA1900" s="51"/>
    </row>
    <row r="1901" spans="1:27" ht="11.65" customHeight="1">
      <c r="A1901" s="53">
        <v>1781</v>
      </c>
      <c r="C1901" s="101"/>
      <c r="F1901" s="101" t="s">
        <v>270</v>
      </c>
      <c r="G1901" s="3" t="s">
        <v>649</v>
      </c>
      <c r="H1901" s="59"/>
      <c r="I1901" s="7">
        <v>0</v>
      </c>
      <c r="J1901" s="7">
        <v>0</v>
      </c>
      <c r="K1901" s="103">
        <v>0</v>
      </c>
      <c r="L1901" s="7">
        <v>0</v>
      </c>
      <c r="M1901" s="7">
        <v>0</v>
      </c>
      <c r="O1901" s="51"/>
      <c r="P1901" s="51"/>
      <c r="Q1901" s="51"/>
      <c r="R1901" s="51"/>
      <c r="S1901" s="51"/>
      <c r="T1901" s="51"/>
      <c r="U1901" s="51"/>
      <c r="V1901" s="51"/>
      <c r="W1901" s="51"/>
      <c r="X1901" s="51"/>
      <c r="Y1901" s="51"/>
      <c r="Z1901" s="51"/>
      <c r="AA1901" s="51"/>
    </row>
    <row r="1902" spans="1:27" ht="11.65" customHeight="1">
      <c r="A1902" s="53">
        <v>1782</v>
      </c>
      <c r="C1902" s="101"/>
      <c r="F1902" s="101" t="s">
        <v>270</v>
      </c>
      <c r="G1902" s="3" t="s">
        <v>249</v>
      </c>
      <c r="H1902" s="59"/>
      <c r="I1902" s="7">
        <v>0</v>
      </c>
      <c r="J1902" s="7">
        <v>0</v>
      </c>
      <c r="K1902" s="103">
        <v>0</v>
      </c>
      <c r="L1902" s="7">
        <v>0</v>
      </c>
      <c r="M1902" s="7">
        <v>0</v>
      </c>
      <c r="O1902" s="51"/>
      <c r="P1902" s="51"/>
      <c r="Q1902" s="51"/>
      <c r="R1902" s="51"/>
      <c r="S1902" s="51"/>
      <c r="T1902" s="51"/>
      <c r="U1902" s="51"/>
      <c r="V1902" s="51"/>
      <c r="W1902" s="51"/>
      <c r="X1902" s="51"/>
      <c r="Y1902" s="51"/>
      <c r="Z1902" s="51"/>
      <c r="AA1902" s="51"/>
    </row>
    <row r="1903" spans="1:27" ht="11.65" customHeight="1">
      <c r="A1903" s="53">
        <v>1783</v>
      </c>
      <c r="C1903" s="101"/>
      <c r="F1903" s="101" t="s">
        <v>270</v>
      </c>
      <c r="G1903" s="3" t="s">
        <v>634</v>
      </c>
      <c r="H1903" s="59"/>
      <c r="I1903" s="7">
        <v>976693816.06624997</v>
      </c>
      <c r="J1903" s="7">
        <v>752941758.88872457</v>
      </c>
      <c r="K1903" s="103">
        <v>223752057.17752534</v>
      </c>
      <c r="L1903" s="7">
        <v>-475910.69438889623</v>
      </c>
      <c r="M1903" s="7">
        <v>223276146.48313645</v>
      </c>
      <c r="O1903" s="51"/>
      <c r="P1903" s="51"/>
      <c r="Q1903" s="51"/>
      <c r="R1903" s="51"/>
      <c r="S1903" s="51"/>
      <c r="T1903" s="51"/>
      <c r="U1903" s="51"/>
      <c r="V1903" s="51"/>
      <c r="W1903" s="51"/>
      <c r="X1903" s="51"/>
      <c r="Y1903" s="51"/>
      <c r="Z1903" s="51"/>
      <c r="AA1903" s="51"/>
    </row>
    <row r="1904" spans="1:27" ht="11.65" customHeight="1">
      <c r="A1904" s="53">
        <v>1784</v>
      </c>
      <c r="C1904" s="101"/>
      <c r="F1904" s="101" t="s">
        <v>270</v>
      </c>
      <c r="G1904" s="3" t="s">
        <v>636</v>
      </c>
      <c r="H1904" s="59"/>
      <c r="I1904" s="7">
        <v>1941423376.4683299</v>
      </c>
      <c r="J1904" s="7">
        <v>1941423376.4683299</v>
      </c>
      <c r="K1904" s="103">
        <v>0</v>
      </c>
      <c r="L1904" s="7">
        <v>0</v>
      </c>
      <c r="M1904" s="7">
        <v>0</v>
      </c>
      <c r="O1904" s="51"/>
      <c r="P1904" s="51"/>
      <c r="Q1904" s="51"/>
      <c r="R1904" s="51"/>
      <c r="S1904" s="51"/>
      <c r="T1904" s="51"/>
      <c r="U1904" s="51"/>
      <c r="V1904" s="51"/>
      <c r="W1904" s="51"/>
      <c r="X1904" s="51"/>
      <c r="Y1904" s="51"/>
      <c r="Z1904" s="51"/>
      <c r="AA1904" s="51"/>
    </row>
    <row r="1905" spans="1:27" ht="11.65" customHeight="1">
      <c r="A1905" s="53">
        <v>1785</v>
      </c>
      <c r="C1905" s="101"/>
      <c r="F1905" s="101" t="s">
        <v>270</v>
      </c>
      <c r="G1905" s="3" t="s">
        <v>636</v>
      </c>
      <c r="H1905" s="59"/>
      <c r="I1905" s="7">
        <v>0</v>
      </c>
      <c r="J1905" s="7">
        <v>0</v>
      </c>
      <c r="K1905" s="103">
        <v>0</v>
      </c>
      <c r="L1905" s="7">
        <v>0</v>
      </c>
      <c r="M1905" s="7">
        <v>0</v>
      </c>
      <c r="O1905" s="51"/>
      <c r="P1905" s="51"/>
      <c r="Q1905" s="51"/>
      <c r="R1905" s="51"/>
      <c r="S1905" s="51"/>
      <c r="T1905" s="51"/>
      <c r="U1905" s="51"/>
      <c r="V1905" s="51"/>
      <c r="W1905" s="51"/>
      <c r="X1905" s="51"/>
      <c r="Y1905" s="51"/>
      <c r="Z1905" s="51"/>
      <c r="AA1905" s="51"/>
    </row>
    <row r="1906" spans="1:27" ht="11.65" customHeight="1">
      <c r="A1906" s="53">
        <v>1786</v>
      </c>
      <c r="C1906" s="101"/>
      <c r="H1906" s="59" t="s">
        <v>402</v>
      </c>
      <c r="I1906" s="106">
        <v>2918117192.5345798</v>
      </c>
      <c r="J1906" s="106">
        <v>2694365135.3570547</v>
      </c>
      <c r="K1906" s="106">
        <v>223752057.17752534</v>
      </c>
      <c r="L1906" s="106">
        <v>-475910.69438889623</v>
      </c>
      <c r="M1906" s="106">
        <v>223276146.48313645</v>
      </c>
      <c r="O1906" s="51"/>
      <c r="P1906" s="51"/>
      <c r="Q1906" s="51"/>
      <c r="R1906" s="51"/>
      <c r="S1906" s="51"/>
      <c r="T1906" s="51"/>
      <c r="U1906" s="51"/>
      <c r="V1906" s="51"/>
      <c r="W1906" s="51"/>
      <c r="X1906" s="51"/>
      <c r="Y1906" s="51"/>
      <c r="Z1906" s="51"/>
      <c r="AA1906" s="51"/>
    </row>
    <row r="1907" spans="1:27" ht="11.65" customHeight="1">
      <c r="A1907" s="53">
        <v>1787</v>
      </c>
      <c r="C1907" s="101"/>
      <c r="H1907" s="59"/>
      <c r="I1907" s="7"/>
      <c r="J1907" s="7"/>
      <c r="K1907" s="7"/>
      <c r="L1907" s="7"/>
      <c r="M1907" s="7"/>
      <c r="O1907" s="51"/>
      <c r="P1907" s="51"/>
      <c r="Q1907" s="51"/>
      <c r="R1907" s="51"/>
      <c r="S1907" s="51"/>
      <c r="T1907" s="51"/>
      <c r="U1907" s="51"/>
      <c r="V1907" s="51"/>
      <c r="W1907" s="51"/>
      <c r="X1907" s="51"/>
      <c r="Y1907" s="51"/>
      <c r="Z1907" s="51"/>
      <c r="AA1907" s="51"/>
    </row>
    <row r="1908" spans="1:27" ht="11.65" customHeight="1">
      <c r="A1908" s="53">
        <v>1788</v>
      </c>
      <c r="C1908" s="101">
        <v>344</v>
      </c>
      <c r="D1908" s="3" t="s">
        <v>432</v>
      </c>
      <c r="H1908" s="59"/>
      <c r="I1908" s="7"/>
      <c r="J1908" s="7"/>
      <c r="K1908" s="7"/>
      <c r="L1908" s="7"/>
      <c r="M1908" s="7"/>
      <c r="O1908" s="51"/>
      <c r="P1908" s="51"/>
      <c r="Q1908" s="51"/>
      <c r="R1908" s="51"/>
      <c r="S1908" s="51"/>
      <c r="T1908" s="51"/>
      <c r="U1908" s="51"/>
      <c r="V1908" s="51"/>
      <c r="W1908" s="51"/>
      <c r="X1908" s="51"/>
      <c r="Y1908" s="51"/>
      <c r="Z1908" s="51"/>
      <c r="AA1908" s="51"/>
    </row>
    <row r="1909" spans="1:27" ht="11.65" customHeight="1">
      <c r="A1909" s="53">
        <v>1789</v>
      </c>
      <c r="C1909" s="101"/>
      <c r="F1909" s="101" t="s">
        <v>270</v>
      </c>
      <c r="G1909" s="3" t="s">
        <v>569</v>
      </c>
      <c r="H1909" s="59"/>
      <c r="I1909" s="7">
        <v>0</v>
      </c>
      <c r="J1909" s="7">
        <v>0</v>
      </c>
      <c r="K1909" s="103">
        <v>0</v>
      </c>
      <c r="L1909" s="7">
        <v>0</v>
      </c>
      <c r="M1909" s="7">
        <v>0</v>
      </c>
      <c r="O1909" s="51"/>
      <c r="P1909" s="51"/>
      <c r="Q1909" s="51"/>
      <c r="R1909" s="51"/>
      <c r="S1909" s="51"/>
      <c r="T1909" s="51"/>
      <c r="U1909" s="51"/>
      <c r="V1909" s="51"/>
      <c r="W1909" s="51"/>
      <c r="X1909" s="51"/>
      <c r="Y1909" s="51"/>
      <c r="Z1909" s="51"/>
      <c r="AA1909" s="51"/>
    </row>
    <row r="1910" spans="1:27" ht="11.65" customHeight="1">
      <c r="A1910" s="53">
        <v>1790</v>
      </c>
      <c r="C1910" s="101"/>
      <c r="F1910" s="101" t="s">
        <v>270</v>
      </c>
      <c r="G1910" s="3" t="s">
        <v>649</v>
      </c>
      <c r="H1910" s="59"/>
      <c r="I1910" s="7">
        <v>0</v>
      </c>
      <c r="J1910" s="7">
        <v>0</v>
      </c>
      <c r="K1910" s="103">
        <v>0</v>
      </c>
      <c r="L1910" s="7">
        <v>0</v>
      </c>
      <c r="M1910" s="7">
        <v>0</v>
      </c>
      <c r="O1910" s="51"/>
      <c r="P1910" s="51"/>
      <c r="Q1910" s="51"/>
      <c r="R1910" s="51"/>
      <c r="S1910" s="51"/>
      <c r="T1910" s="51"/>
      <c r="U1910" s="51"/>
      <c r="V1910" s="51"/>
      <c r="W1910" s="51"/>
      <c r="X1910" s="51"/>
      <c r="Y1910" s="51"/>
      <c r="Z1910" s="51"/>
      <c r="AA1910" s="51"/>
    </row>
    <row r="1911" spans="1:27" ht="11.65" customHeight="1">
      <c r="A1911" s="53">
        <v>1791</v>
      </c>
      <c r="C1911" s="101"/>
      <c r="F1911" s="101" t="s">
        <v>270</v>
      </c>
      <c r="G1911" s="3" t="s">
        <v>249</v>
      </c>
      <c r="H1911" s="59"/>
      <c r="I1911" s="7">
        <v>0</v>
      </c>
      <c r="J1911" s="7">
        <v>0</v>
      </c>
      <c r="K1911" s="103">
        <v>0</v>
      </c>
      <c r="L1911" s="7">
        <v>0</v>
      </c>
      <c r="M1911" s="7">
        <v>0</v>
      </c>
      <c r="O1911" s="51"/>
      <c r="P1911" s="51"/>
      <c r="Q1911" s="51"/>
      <c r="R1911" s="51"/>
      <c r="S1911" s="51"/>
      <c r="T1911" s="51"/>
      <c r="U1911" s="51"/>
      <c r="V1911" s="51"/>
      <c r="W1911" s="51"/>
      <c r="X1911" s="51"/>
      <c r="Y1911" s="51"/>
      <c r="Z1911" s="51"/>
      <c r="AA1911" s="51"/>
    </row>
    <row r="1912" spans="1:27" ht="11.65" customHeight="1">
      <c r="A1912" s="53">
        <v>1792</v>
      </c>
      <c r="C1912" s="101"/>
      <c r="F1912" s="101" t="s">
        <v>270</v>
      </c>
      <c r="G1912" s="3" t="s">
        <v>634</v>
      </c>
      <c r="H1912" s="59"/>
      <c r="I1912" s="7">
        <v>133524246.23083299</v>
      </c>
      <c r="J1912" s="7">
        <v>102935002.92267144</v>
      </c>
      <c r="K1912" s="103">
        <v>30589243.308161564</v>
      </c>
      <c r="L1912" s="7">
        <v>93914.352179858834</v>
      </c>
      <c r="M1912" s="7">
        <v>30683157.660341423</v>
      </c>
      <c r="O1912" s="51"/>
      <c r="P1912" s="51"/>
      <c r="Q1912" s="51"/>
      <c r="R1912" s="51"/>
      <c r="S1912" s="51"/>
      <c r="T1912" s="51"/>
      <c r="U1912" s="51"/>
      <c r="V1912" s="51"/>
      <c r="W1912" s="51"/>
      <c r="X1912" s="51"/>
      <c r="Y1912" s="51"/>
      <c r="Z1912" s="51"/>
      <c r="AA1912" s="51"/>
    </row>
    <row r="1913" spans="1:27" ht="11.65" customHeight="1">
      <c r="A1913" s="53">
        <v>1793</v>
      </c>
      <c r="C1913" s="101"/>
      <c r="F1913" s="101" t="s">
        <v>270</v>
      </c>
      <c r="G1913" s="3" t="s">
        <v>636</v>
      </c>
      <c r="H1913" s="59"/>
      <c r="I1913" s="7">
        <v>339796681.17208302</v>
      </c>
      <c r="J1913" s="7">
        <v>339796681.17208302</v>
      </c>
      <c r="K1913" s="103">
        <v>0</v>
      </c>
      <c r="L1913" s="7">
        <v>0</v>
      </c>
      <c r="M1913" s="7">
        <v>0</v>
      </c>
      <c r="O1913" s="51"/>
      <c r="P1913" s="51"/>
      <c r="Q1913" s="51"/>
      <c r="R1913" s="51"/>
      <c r="S1913" s="51"/>
      <c r="T1913" s="51"/>
      <c r="U1913" s="51"/>
      <c r="V1913" s="51"/>
      <c r="W1913" s="51"/>
      <c r="X1913" s="51"/>
      <c r="Y1913" s="51"/>
      <c r="Z1913" s="51"/>
      <c r="AA1913" s="51"/>
    </row>
    <row r="1914" spans="1:27" ht="11.65" customHeight="1">
      <c r="A1914" s="53">
        <v>1794</v>
      </c>
      <c r="C1914" s="101"/>
      <c r="F1914" s="101" t="s">
        <v>270</v>
      </c>
      <c r="G1914" s="3" t="s">
        <v>636</v>
      </c>
      <c r="H1914" s="59"/>
      <c r="I1914" s="7">
        <v>0</v>
      </c>
      <c r="J1914" s="7">
        <v>0</v>
      </c>
      <c r="K1914" s="103">
        <v>0</v>
      </c>
      <c r="L1914" s="7">
        <v>0</v>
      </c>
      <c r="M1914" s="7">
        <v>0</v>
      </c>
      <c r="O1914" s="51"/>
      <c r="P1914" s="51"/>
      <c r="Q1914" s="51"/>
      <c r="R1914" s="51"/>
      <c r="S1914" s="51"/>
      <c r="T1914" s="51"/>
      <c r="U1914" s="51"/>
      <c r="V1914" s="51"/>
      <c r="W1914" s="51"/>
      <c r="X1914" s="51"/>
      <c r="Y1914" s="51"/>
      <c r="Z1914" s="51"/>
      <c r="AA1914" s="51"/>
    </row>
    <row r="1915" spans="1:27" ht="11.65" customHeight="1">
      <c r="A1915" s="53">
        <v>1795</v>
      </c>
      <c r="C1915" s="101"/>
      <c r="H1915" s="59" t="s">
        <v>402</v>
      </c>
      <c r="I1915" s="106">
        <v>473320927.40291601</v>
      </c>
      <c r="J1915" s="106">
        <v>442731684.09475446</v>
      </c>
      <c r="K1915" s="106">
        <v>30589243.308161564</v>
      </c>
      <c r="L1915" s="106">
        <v>93914.352179858834</v>
      </c>
      <c r="M1915" s="106">
        <v>30683157.660341423</v>
      </c>
      <c r="O1915" s="51"/>
      <c r="P1915" s="51"/>
      <c r="Q1915" s="51"/>
      <c r="R1915" s="51"/>
      <c r="S1915" s="51"/>
      <c r="T1915" s="51"/>
      <c r="U1915" s="51"/>
      <c r="V1915" s="51"/>
      <c r="W1915" s="51"/>
      <c r="X1915" s="51"/>
      <c r="Y1915" s="51"/>
      <c r="Z1915" s="51"/>
      <c r="AA1915" s="51"/>
    </row>
    <row r="1916" spans="1:27" ht="11.65" customHeight="1">
      <c r="A1916" s="53">
        <v>1796</v>
      </c>
      <c r="C1916" s="101"/>
      <c r="H1916" s="59"/>
      <c r="I1916" s="7"/>
      <c r="J1916" s="7"/>
      <c r="K1916" s="7"/>
      <c r="L1916" s="7"/>
      <c r="M1916" s="7"/>
      <c r="O1916" s="51"/>
      <c r="P1916" s="51"/>
      <c r="Q1916" s="51"/>
      <c r="R1916" s="51"/>
      <c r="S1916" s="51"/>
      <c r="T1916" s="51"/>
      <c r="U1916" s="51"/>
      <c r="V1916" s="51"/>
      <c r="W1916" s="51"/>
      <c r="X1916" s="51"/>
      <c r="Y1916" s="51"/>
      <c r="Z1916" s="51"/>
      <c r="AA1916" s="51"/>
    </row>
    <row r="1917" spans="1:27" ht="11.65" customHeight="1">
      <c r="A1917" s="53">
        <v>1797</v>
      </c>
      <c r="C1917" s="101">
        <v>345</v>
      </c>
      <c r="D1917" s="3" t="s">
        <v>433</v>
      </c>
      <c r="H1917" s="59"/>
      <c r="I1917" s="7"/>
      <c r="J1917" s="7"/>
      <c r="K1917" s="7"/>
      <c r="L1917" s="7"/>
      <c r="M1917" s="7"/>
      <c r="O1917" s="51"/>
      <c r="P1917" s="51"/>
      <c r="Q1917" s="51"/>
      <c r="R1917" s="51"/>
      <c r="S1917" s="51"/>
      <c r="T1917" s="51"/>
      <c r="U1917" s="51"/>
      <c r="V1917" s="51"/>
      <c r="W1917" s="51"/>
      <c r="X1917" s="51"/>
      <c r="Y1917" s="51"/>
      <c r="Z1917" s="51"/>
      <c r="AA1917" s="51"/>
    </row>
    <row r="1918" spans="1:27" ht="11.65" customHeight="1">
      <c r="A1918" s="53">
        <v>1798</v>
      </c>
      <c r="C1918" s="101"/>
      <c r="F1918" s="101" t="s">
        <v>270</v>
      </c>
      <c r="G1918" s="3" t="s">
        <v>249</v>
      </c>
      <c r="H1918" s="59"/>
      <c r="I1918" s="7">
        <v>0</v>
      </c>
      <c r="J1918" s="7">
        <v>0</v>
      </c>
      <c r="K1918" s="103">
        <v>0</v>
      </c>
      <c r="L1918" s="7">
        <v>0</v>
      </c>
      <c r="M1918" s="7">
        <v>0</v>
      </c>
      <c r="O1918" s="51"/>
      <c r="P1918" s="51"/>
      <c r="Q1918" s="51"/>
      <c r="R1918" s="51"/>
      <c r="S1918" s="51"/>
      <c r="T1918" s="51"/>
      <c r="U1918" s="51"/>
      <c r="V1918" s="51"/>
      <c r="W1918" s="51"/>
      <c r="X1918" s="51"/>
      <c r="Y1918" s="51"/>
      <c r="Z1918" s="51"/>
      <c r="AA1918" s="51"/>
    </row>
    <row r="1919" spans="1:27" ht="11.65" customHeight="1">
      <c r="A1919" s="53">
        <v>1799</v>
      </c>
      <c r="C1919" s="101"/>
      <c r="F1919" s="101" t="s">
        <v>270</v>
      </c>
      <c r="G1919" s="3" t="s">
        <v>649</v>
      </c>
      <c r="H1919" s="59"/>
      <c r="I1919" s="7">
        <v>0</v>
      </c>
      <c r="J1919" s="7">
        <v>0</v>
      </c>
      <c r="K1919" s="103">
        <v>0</v>
      </c>
      <c r="L1919" s="7">
        <v>0</v>
      </c>
      <c r="M1919" s="7">
        <v>0</v>
      </c>
      <c r="O1919" s="51"/>
      <c r="P1919" s="51"/>
      <c r="Q1919" s="51"/>
      <c r="R1919" s="51"/>
      <c r="S1919" s="51"/>
      <c r="T1919" s="51"/>
      <c r="U1919" s="51"/>
      <c r="V1919" s="51"/>
      <c r="W1919" s="51"/>
      <c r="X1919" s="51"/>
      <c r="Y1919" s="51"/>
      <c r="Z1919" s="51"/>
      <c r="AA1919" s="51"/>
    </row>
    <row r="1920" spans="1:27" ht="11.65" customHeight="1">
      <c r="A1920" s="53">
        <v>1800</v>
      </c>
      <c r="C1920" s="101"/>
      <c r="F1920" s="101" t="s">
        <v>270</v>
      </c>
      <c r="G1920" s="3" t="s">
        <v>634</v>
      </c>
      <c r="H1920" s="59"/>
      <c r="I1920" s="7">
        <v>88247941.65625</v>
      </c>
      <c r="J1920" s="7">
        <v>68031105.875722438</v>
      </c>
      <c r="K1920" s="103">
        <v>20216835.780527566</v>
      </c>
      <c r="L1920" s="7">
        <v>29621.226610336453</v>
      </c>
      <c r="M1920" s="7">
        <v>20246457.007137902</v>
      </c>
      <c r="O1920" s="51"/>
      <c r="P1920" s="51"/>
      <c r="Q1920" s="51"/>
      <c r="R1920" s="51"/>
      <c r="S1920" s="51"/>
      <c r="T1920" s="51"/>
      <c r="U1920" s="51"/>
      <c r="V1920" s="51"/>
      <c r="W1920" s="51"/>
      <c r="X1920" s="51"/>
      <c r="Y1920" s="51"/>
      <c r="Z1920" s="51"/>
      <c r="AA1920" s="51"/>
    </row>
    <row r="1921" spans="1:27" ht="11.65" customHeight="1">
      <c r="A1921" s="53">
        <v>1801</v>
      </c>
      <c r="C1921" s="101"/>
      <c r="F1921" s="101" t="s">
        <v>270</v>
      </c>
      <c r="G1921" s="3" t="s">
        <v>636</v>
      </c>
      <c r="H1921" s="59"/>
      <c r="I1921" s="7">
        <v>238320766.474583</v>
      </c>
      <c r="J1921" s="7">
        <v>238320766.474583</v>
      </c>
      <c r="K1921" s="103">
        <v>0</v>
      </c>
      <c r="L1921" s="7">
        <v>0</v>
      </c>
      <c r="M1921" s="7">
        <v>0</v>
      </c>
      <c r="O1921" s="51"/>
      <c r="P1921" s="51"/>
      <c r="Q1921" s="51"/>
      <c r="R1921" s="51"/>
      <c r="S1921" s="51"/>
      <c r="T1921" s="51"/>
      <c r="U1921" s="51"/>
      <c r="V1921" s="51"/>
      <c r="W1921" s="51"/>
      <c r="X1921" s="51"/>
      <c r="Y1921" s="51"/>
      <c r="Z1921" s="51"/>
      <c r="AA1921" s="51"/>
    </row>
    <row r="1922" spans="1:27" ht="11.65" customHeight="1">
      <c r="A1922" s="53">
        <v>1802</v>
      </c>
      <c r="C1922" s="101"/>
      <c r="F1922" s="101" t="s">
        <v>270</v>
      </c>
      <c r="G1922" s="3" t="s">
        <v>636</v>
      </c>
      <c r="H1922" s="59"/>
      <c r="I1922" s="7">
        <v>0</v>
      </c>
      <c r="J1922" s="7">
        <v>0</v>
      </c>
      <c r="K1922" s="103">
        <v>0</v>
      </c>
      <c r="L1922" s="7">
        <v>0</v>
      </c>
      <c r="M1922" s="7">
        <v>0</v>
      </c>
      <c r="O1922" s="51"/>
      <c r="P1922" s="51"/>
      <c r="Q1922" s="51"/>
      <c r="R1922" s="51"/>
      <c r="S1922" s="51"/>
      <c r="T1922" s="51"/>
      <c r="U1922" s="51"/>
      <c r="V1922" s="51"/>
      <c r="W1922" s="51"/>
      <c r="X1922" s="51"/>
      <c r="Y1922" s="51"/>
      <c r="Z1922" s="51"/>
      <c r="AA1922" s="51"/>
    </row>
    <row r="1923" spans="1:27" ht="11.65" customHeight="1">
      <c r="A1923" s="53">
        <v>1803</v>
      </c>
      <c r="C1923" s="101"/>
      <c r="H1923" s="59" t="s">
        <v>402</v>
      </c>
      <c r="I1923" s="106">
        <v>326568708.13083303</v>
      </c>
      <c r="J1923" s="106">
        <v>306351872.35030544</v>
      </c>
      <c r="K1923" s="106">
        <v>20216835.780527566</v>
      </c>
      <c r="L1923" s="106">
        <v>29621.226610336453</v>
      </c>
      <c r="M1923" s="106">
        <v>20246457.007137902</v>
      </c>
      <c r="O1923" s="51"/>
      <c r="P1923" s="51"/>
      <c r="Q1923" s="51"/>
      <c r="R1923" s="51"/>
      <c r="S1923" s="51"/>
      <c r="T1923" s="51"/>
      <c r="U1923" s="51"/>
      <c r="V1923" s="51"/>
      <c r="W1923" s="51"/>
      <c r="X1923" s="51"/>
      <c r="Y1923" s="51"/>
      <c r="Z1923" s="51"/>
      <c r="AA1923" s="51"/>
    </row>
    <row r="1924" spans="1:27" ht="11.65" customHeight="1">
      <c r="A1924" s="53">
        <v>1804</v>
      </c>
      <c r="C1924" s="101"/>
      <c r="H1924" s="59"/>
      <c r="I1924" s="109"/>
      <c r="J1924" s="7"/>
      <c r="K1924" s="7"/>
      <c r="L1924" s="7"/>
      <c r="M1924" s="7"/>
      <c r="O1924" s="51"/>
      <c r="P1924" s="51"/>
      <c r="Q1924" s="51"/>
      <c r="R1924" s="51"/>
      <c r="S1924" s="51"/>
      <c r="T1924" s="51"/>
      <c r="U1924" s="51"/>
      <c r="V1924" s="51"/>
      <c r="W1924" s="51"/>
      <c r="X1924" s="51"/>
      <c r="Y1924" s="51"/>
      <c r="Z1924" s="51"/>
      <c r="AA1924" s="51"/>
    </row>
    <row r="1925" spans="1:27" ht="11.65" customHeight="1">
      <c r="A1925" s="53">
        <v>1805</v>
      </c>
      <c r="C1925" s="101"/>
      <c r="E1925" s="57"/>
      <c r="H1925" s="59"/>
      <c r="I1925" s="109"/>
      <c r="J1925" s="109"/>
      <c r="K1925" s="109"/>
      <c r="L1925" s="109"/>
      <c r="M1925" s="109"/>
      <c r="O1925" s="110"/>
      <c r="P1925" s="110"/>
      <c r="Q1925" s="110"/>
      <c r="R1925" s="110"/>
      <c r="S1925" s="110"/>
      <c r="T1925" s="110"/>
      <c r="U1925" s="51"/>
      <c r="V1925" s="110"/>
      <c r="W1925" s="110"/>
      <c r="X1925" s="110"/>
      <c r="Y1925" s="110"/>
      <c r="Z1925" s="110"/>
      <c r="AA1925" s="110"/>
    </row>
    <row r="1926" spans="1:27" ht="11.65" customHeight="1">
      <c r="A1926" s="53">
        <v>1806</v>
      </c>
      <c r="C1926" s="111"/>
      <c r="D1926" s="56"/>
      <c r="E1926" s="112"/>
      <c r="G1926" s="56"/>
      <c r="H1926" s="113"/>
      <c r="I1926" s="114"/>
      <c r="J1926" s="114"/>
      <c r="K1926" s="114"/>
      <c r="L1926" s="114"/>
      <c r="M1926" s="114"/>
      <c r="O1926" s="115"/>
      <c r="P1926" s="115"/>
      <c r="Q1926" s="115"/>
      <c r="R1926" s="115"/>
      <c r="S1926" s="115"/>
      <c r="T1926" s="115"/>
      <c r="U1926" s="51"/>
      <c r="V1926" s="115"/>
      <c r="W1926" s="115"/>
      <c r="X1926" s="115"/>
      <c r="Y1926" s="115"/>
      <c r="Z1926" s="115"/>
      <c r="AA1926" s="115"/>
    </row>
    <row r="1927" spans="1:27" ht="11.65" customHeight="1">
      <c r="A1927" s="53">
        <v>1807</v>
      </c>
      <c r="C1927" s="101">
        <v>346</v>
      </c>
      <c r="D1927" s="3" t="s">
        <v>415</v>
      </c>
      <c r="H1927" s="59"/>
      <c r="I1927" s="7"/>
      <c r="J1927" s="7"/>
      <c r="K1927" s="7"/>
      <c r="L1927" s="7"/>
      <c r="M1927" s="7"/>
      <c r="O1927" s="51"/>
      <c r="P1927" s="51"/>
      <c r="Q1927" s="51"/>
      <c r="R1927" s="51"/>
      <c r="S1927" s="51"/>
      <c r="T1927" s="51"/>
      <c r="U1927" s="51"/>
      <c r="V1927" s="51"/>
      <c r="W1927" s="51"/>
      <c r="X1927" s="51"/>
      <c r="Y1927" s="51"/>
      <c r="Z1927" s="51"/>
      <c r="AA1927" s="51"/>
    </row>
    <row r="1928" spans="1:27" ht="11.65" customHeight="1">
      <c r="A1928" s="53">
        <v>1808</v>
      </c>
      <c r="C1928" s="101"/>
      <c r="F1928" s="101" t="s">
        <v>270</v>
      </c>
      <c r="G1928" s="3" t="s">
        <v>249</v>
      </c>
      <c r="H1928" s="59"/>
      <c r="I1928" s="7">
        <v>0</v>
      </c>
      <c r="J1928" s="7">
        <v>0</v>
      </c>
      <c r="K1928" s="103">
        <v>0</v>
      </c>
      <c r="L1928" s="7">
        <v>0</v>
      </c>
      <c r="M1928" s="7">
        <v>0</v>
      </c>
      <c r="O1928" s="51"/>
      <c r="P1928" s="51"/>
      <c r="Q1928" s="51"/>
      <c r="R1928" s="51"/>
      <c r="S1928" s="51"/>
      <c r="T1928" s="51"/>
      <c r="U1928" s="51"/>
      <c r="V1928" s="51"/>
      <c r="W1928" s="51"/>
      <c r="X1928" s="51"/>
      <c r="Y1928" s="51"/>
      <c r="Z1928" s="51"/>
      <c r="AA1928" s="51"/>
    </row>
    <row r="1929" spans="1:27" ht="11.65" customHeight="1">
      <c r="A1929" s="53">
        <v>1809</v>
      </c>
      <c r="C1929" s="101"/>
      <c r="F1929" s="101" t="s">
        <v>270</v>
      </c>
      <c r="G1929" s="3" t="s">
        <v>649</v>
      </c>
      <c r="H1929" s="59"/>
      <c r="I1929" s="7">
        <v>0</v>
      </c>
      <c r="J1929" s="7">
        <v>0</v>
      </c>
      <c r="K1929" s="103">
        <v>0</v>
      </c>
      <c r="L1929" s="7">
        <v>0</v>
      </c>
      <c r="M1929" s="7">
        <v>0</v>
      </c>
      <c r="O1929" s="51"/>
      <c r="P1929" s="51"/>
      <c r="Q1929" s="51"/>
      <c r="R1929" s="51"/>
      <c r="S1929" s="51"/>
      <c r="T1929" s="51"/>
      <c r="U1929" s="51"/>
      <c r="V1929" s="51"/>
      <c r="W1929" s="51"/>
      <c r="X1929" s="51"/>
      <c r="Y1929" s="51"/>
      <c r="Z1929" s="51"/>
      <c r="AA1929" s="51"/>
    </row>
    <row r="1930" spans="1:27" ht="11.65" customHeight="1">
      <c r="A1930" s="53">
        <v>1810</v>
      </c>
      <c r="C1930" s="101"/>
      <c r="F1930" s="101" t="s">
        <v>270</v>
      </c>
      <c r="G1930" s="3" t="s">
        <v>634</v>
      </c>
      <c r="H1930" s="59"/>
      <c r="I1930" s="7">
        <v>4028001.22</v>
      </c>
      <c r="J1930" s="7">
        <v>3105221.1793537228</v>
      </c>
      <c r="K1930" s="103">
        <v>922780.04064627737</v>
      </c>
      <c r="L1930" s="7">
        <v>0</v>
      </c>
      <c r="M1930" s="7">
        <v>922780.04064627737</v>
      </c>
      <c r="O1930" s="51"/>
      <c r="P1930" s="51"/>
      <c r="Q1930" s="51"/>
      <c r="R1930" s="51"/>
      <c r="S1930" s="51"/>
      <c r="T1930" s="51"/>
      <c r="U1930" s="51"/>
      <c r="V1930" s="51"/>
      <c r="W1930" s="51"/>
      <c r="X1930" s="51"/>
      <c r="Y1930" s="51"/>
      <c r="Z1930" s="51"/>
      <c r="AA1930" s="51"/>
    </row>
    <row r="1931" spans="1:27" ht="11.65" customHeight="1">
      <c r="A1931" s="53">
        <v>1811</v>
      </c>
      <c r="C1931" s="101"/>
      <c r="F1931" s="101" t="s">
        <v>270</v>
      </c>
      <c r="G1931" s="3" t="s">
        <v>636</v>
      </c>
      <c r="H1931" s="59"/>
      <c r="I1931" s="7">
        <v>11839324.4045833</v>
      </c>
      <c r="J1931" s="7">
        <v>11839324.4045833</v>
      </c>
      <c r="K1931" s="103">
        <v>0</v>
      </c>
      <c r="L1931" s="7">
        <v>0</v>
      </c>
      <c r="M1931" s="7">
        <v>0</v>
      </c>
      <c r="O1931" s="51"/>
      <c r="P1931" s="51"/>
      <c r="Q1931" s="51"/>
      <c r="R1931" s="51"/>
      <c r="S1931" s="51"/>
      <c r="T1931" s="51"/>
      <c r="U1931" s="51"/>
      <c r="V1931" s="51"/>
      <c r="W1931" s="51"/>
      <c r="X1931" s="51"/>
      <c r="Y1931" s="51"/>
      <c r="Z1931" s="51"/>
      <c r="AA1931" s="51"/>
    </row>
    <row r="1932" spans="1:27" ht="11.65" customHeight="1">
      <c r="A1932" s="53">
        <v>1812</v>
      </c>
      <c r="C1932" s="101"/>
      <c r="H1932" s="59" t="s">
        <v>402</v>
      </c>
      <c r="I1932" s="106">
        <v>15867325.6245833</v>
      </c>
      <c r="J1932" s="106">
        <v>14944545.583937023</v>
      </c>
      <c r="K1932" s="106">
        <v>922780.04064627737</v>
      </c>
      <c r="L1932" s="106">
        <v>0</v>
      </c>
      <c r="M1932" s="106">
        <v>922780.04064627737</v>
      </c>
      <c r="O1932" s="51"/>
      <c r="P1932" s="51"/>
      <c r="Q1932" s="51"/>
      <c r="R1932" s="51"/>
      <c r="S1932" s="51"/>
      <c r="T1932" s="51"/>
      <c r="U1932" s="51"/>
      <c r="V1932" s="51"/>
      <c r="W1932" s="51"/>
      <c r="X1932" s="51"/>
      <c r="Y1932" s="51"/>
      <c r="Z1932" s="51"/>
      <c r="AA1932" s="51"/>
    </row>
    <row r="1933" spans="1:27" ht="11.65" customHeight="1">
      <c r="A1933" s="53">
        <v>1813</v>
      </c>
      <c r="C1933" s="101"/>
      <c r="H1933" s="59"/>
      <c r="I1933" s="7"/>
      <c r="J1933" s="7"/>
      <c r="K1933" s="7"/>
      <c r="L1933" s="7"/>
      <c r="M1933" s="7"/>
      <c r="O1933" s="51"/>
      <c r="P1933" s="51"/>
      <c r="Q1933" s="51"/>
      <c r="R1933" s="51"/>
      <c r="S1933" s="51"/>
      <c r="T1933" s="51"/>
      <c r="U1933" s="51"/>
      <c r="V1933" s="51"/>
      <c r="W1933" s="51"/>
      <c r="X1933" s="51"/>
      <c r="Y1933" s="51"/>
      <c r="Z1933" s="51"/>
      <c r="AA1933" s="51"/>
    </row>
    <row r="1934" spans="1:27" ht="11.65" customHeight="1">
      <c r="A1934" s="53">
        <v>1814</v>
      </c>
      <c r="C1934" s="101">
        <v>347</v>
      </c>
      <c r="D1934" s="3" t="s">
        <v>434</v>
      </c>
      <c r="H1934" s="59"/>
      <c r="I1934" s="7"/>
      <c r="J1934" s="7"/>
      <c r="K1934" s="7"/>
      <c r="L1934" s="7"/>
      <c r="M1934" s="7"/>
      <c r="O1934" s="51"/>
      <c r="P1934" s="51"/>
      <c r="Q1934" s="51"/>
      <c r="R1934" s="51"/>
      <c r="S1934" s="51"/>
      <c r="T1934" s="51"/>
      <c r="U1934" s="51"/>
      <c r="V1934" s="51"/>
      <c r="W1934" s="51"/>
      <c r="X1934" s="51"/>
      <c r="Y1934" s="51"/>
      <c r="Z1934" s="51"/>
      <c r="AA1934" s="51"/>
    </row>
    <row r="1935" spans="1:27" ht="11.65" customHeight="1">
      <c r="A1935" s="53">
        <v>1815</v>
      </c>
      <c r="C1935" s="101"/>
      <c r="F1935" s="101" t="s">
        <v>270</v>
      </c>
      <c r="G1935" s="3" t="s">
        <v>569</v>
      </c>
      <c r="H1935" s="59"/>
      <c r="I1935" s="7">
        <v>0</v>
      </c>
      <c r="J1935" s="7">
        <v>0</v>
      </c>
      <c r="K1935" s="103">
        <v>0</v>
      </c>
      <c r="L1935" s="7">
        <v>0</v>
      </c>
      <c r="M1935" s="7">
        <v>0</v>
      </c>
      <c r="O1935" s="51"/>
      <c r="P1935" s="51"/>
      <c r="Q1935" s="51"/>
      <c r="R1935" s="51"/>
      <c r="S1935" s="51"/>
      <c r="T1935" s="51"/>
      <c r="U1935" s="51"/>
      <c r="V1935" s="51"/>
      <c r="W1935" s="51"/>
      <c r="X1935" s="51"/>
      <c r="Y1935" s="51"/>
      <c r="Z1935" s="51"/>
      <c r="AA1935" s="51"/>
    </row>
    <row r="1936" spans="1:27" ht="11.65" customHeight="1">
      <c r="A1936" s="53">
        <v>1816</v>
      </c>
      <c r="C1936" s="101"/>
      <c r="H1936" s="59"/>
      <c r="I1936" s="106">
        <v>0</v>
      </c>
      <c r="J1936" s="106">
        <v>0</v>
      </c>
      <c r="K1936" s="106">
        <v>0</v>
      </c>
      <c r="L1936" s="106">
        <v>0</v>
      </c>
      <c r="M1936" s="106">
        <v>0</v>
      </c>
      <c r="O1936" s="51"/>
      <c r="P1936" s="51"/>
      <c r="Q1936" s="51"/>
      <c r="R1936" s="51"/>
      <c r="S1936" s="51"/>
      <c r="T1936" s="51"/>
      <c r="U1936" s="51"/>
      <c r="V1936" s="51"/>
      <c r="W1936" s="51"/>
      <c r="X1936" s="51"/>
      <c r="Y1936" s="51"/>
      <c r="Z1936" s="51"/>
      <c r="AA1936" s="51"/>
    </row>
    <row r="1937" spans="1:27" ht="11.65" customHeight="1">
      <c r="A1937" s="53">
        <v>1817</v>
      </c>
      <c r="C1937" s="101"/>
      <c r="H1937" s="59"/>
      <c r="I1937" s="7"/>
      <c r="J1937" s="7"/>
      <c r="K1937" s="7"/>
      <c r="L1937" s="7"/>
      <c r="M1937" s="7"/>
      <c r="O1937" s="51"/>
      <c r="P1937" s="51"/>
      <c r="Q1937" s="51"/>
      <c r="R1937" s="51"/>
      <c r="S1937" s="51"/>
      <c r="T1937" s="51"/>
      <c r="U1937" s="51"/>
      <c r="V1937" s="51"/>
      <c r="W1937" s="51"/>
      <c r="X1937" s="51"/>
      <c r="Y1937" s="51"/>
      <c r="Z1937" s="51"/>
      <c r="AA1937" s="51"/>
    </row>
    <row r="1938" spans="1:27" ht="11.65" customHeight="1">
      <c r="A1938" s="53">
        <v>1818</v>
      </c>
      <c r="C1938" s="101" t="s">
        <v>435</v>
      </c>
      <c r="D1938" s="3" t="s">
        <v>436</v>
      </c>
      <c r="H1938" s="59"/>
      <c r="I1938" s="7"/>
      <c r="J1938" s="7"/>
      <c r="K1938" s="7"/>
      <c r="L1938" s="7"/>
      <c r="M1938" s="7"/>
      <c r="O1938" s="51"/>
      <c r="P1938" s="51"/>
      <c r="Q1938" s="51"/>
      <c r="R1938" s="51"/>
      <c r="S1938" s="51"/>
      <c r="T1938" s="51"/>
      <c r="U1938" s="51"/>
      <c r="V1938" s="51"/>
      <c r="W1938" s="51"/>
      <c r="X1938" s="51"/>
      <c r="Y1938" s="51"/>
      <c r="Z1938" s="51"/>
      <c r="AA1938" s="51"/>
    </row>
    <row r="1939" spans="1:27" ht="11.65" customHeight="1">
      <c r="A1939" s="53">
        <v>1819</v>
      </c>
      <c r="C1939" s="101"/>
      <c r="F1939" s="101" t="s">
        <v>270</v>
      </c>
      <c r="G1939" s="3" t="s">
        <v>569</v>
      </c>
      <c r="H1939" s="59"/>
      <c r="I1939" s="7">
        <v>0</v>
      </c>
      <c r="J1939" s="7">
        <v>0</v>
      </c>
      <c r="K1939" s="103">
        <v>0</v>
      </c>
      <c r="L1939" s="7">
        <v>0</v>
      </c>
      <c r="M1939" s="7">
        <v>0</v>
      </c>
      <c r="O1939" s="51"/>
      <c r="P1939" s="51"/>
      <c r="Q1939" s="51"/>
      <c r="R1939" s="51"/>
      <c r="S1939" s="51"/>
      <c r="T1939" s="51"/>
      <c r="U1939" s="51"/>
      <c r="V1939" s="51"/>
      <c r="W1939" s="51"/>
      <c r="X1939" s="51"/>
      <c r="Y1939" s="51"/>
      <c r="Z1939" s="51"/>
      <c r="AA1939" s="51"/>
    </row>
    <row r="1940" spans="1:27" ht="11.65" customHeight="1">
      <c r="A1940" s="53">
        <v>1820</v>
      </c>
      <c r="C1940" s="101"/>
      <c r="F1940" s="101" t="s">
        <v>270</v>
      </c>
      <c r="G1940" s="3" t="s">
        <v>249</v>
      </c>
      <c r="H1940" s="59"/>
      <c r="I1940" s="7">
        <v>760933.08291666699</v>
      </c>
      <c r="J1940" s="7">
        <v>699112.27749723126</v>
      </c>
      <c r="K1940" s="103">
        <v>61820.805419435703</v>
      </c>
      <c r="L1940" s="7">
        <v>-61820.805419435703</v>
      </c>
      <c r="M1940" s="7">
        <v>0</v>
      </c>
      <c r="O1940" s="51"/>
      <c r="P1940" s="51"/>
      <c r="Q1940" s="51"/>
      <c r="R1940" s="51"/>
      <c r="S1940" s="51"/>
      <c r="T1940" s="51"/>
      <c r="U1940" s="51"/>
      <c r="V1940" s="51"/>
      <c r="W1940" s="51"/>
      <c r="X1940" s="51"/>
      <c r="Y1940" s="51"/>
      <c r="Z1940" s="51"/>
      <c r="AA1940" s="51"/>
    </row>
    <row r="1941" spans="1:27" ht="11.65" customHeight="1">
      <c r="A1941" s="53">
        <v>1821</v>
      </c>
      <c r="C1941" s="101"/>
      <c r="F1941" s="101" t="s">
        <v>270</v>
      </c>
      <c r="G1941" s="3" t="s">
        <v>634</v>
      </c>
      <c r="H1941" s="59"/>
      <c r="I1941" s="7">
        <v>-553173</v>
      </c>
      <c r="J1941" s="7">
        <v>-426445.8776521018</v>
      </c>
      <c r="K1941" s="103">
        <v>-126727.12234789818</v>
      </c>
      <c r="L1941" s="7">
        <v>0</v>
      </c>
      <c r="M1941" s="7">
        <v>-126727.12234789818</v>
      </c>
      <c r="O1941" s="51"/>
      <c r="P1941" s="51"/>
      <c r="Q1941" s="51"/>
      <c r="R1941" s="51"/>
      <c r="S1941" s="51"/>
      <c r="T1941" s="51"/>
      <c r="U1941" s="51"/>
      <c r="V1941" s="51"/>
      <c r="W1941" s="51"/>
      <c r="X1941" s="51"/>
      <c r="Y1941" s="51"/>
      <c r="Z1941" s="51"/>
      <c r="AA1941" s="51"/>
    </row>
    <row r="1942" spans="1:27" ht="11.65" customHeight="1">
      <c r="A1942" s="53">
        <v>1822</v>
      </c>
      <c r="C1942" s="101"/>
      <c r="F1942" s="101" t="s">
        <v>270</v>
      </c>
      <c r="G1942" s="3" t="s">
        <v>636</v>
      </c>
      <c r="H1942" s="59"/>
      <c r="I1942" s="7">
        <v>-50263.333333333299</v>
      </c>
      <c r="J1942" s="7">
        <v>-50263.333333333299</v>
      </c>
      <c r="K1942" s="103">
        <v>0</v>
      </c>
      <c r="L1942" s="7">
        <v>0</v>
      </c>
      <c r="M1942" s="7">
        <v>0</v>
      </c>
      <c r="O1942" s="51"/>
      <c r="P1942" s="51"/>
      <c r="Q1942" s="51"/>
      <c r="R1942" s="51"/>
      <c r="S1942" s="51"/>
      <c r="T1942" s="51"/>
      <c r="U1942" s="51"/>
      <c r="V1942" s="51"/>
      <c r="W1942" s="51"/>
      <c r="X1942" s="51"/>
      <c r="Y1942" s="51"/>
      <c r="Z1942" s="51"/>
      <c r="AA1942" s="51"/>
    </row>
    <row r="1943" spans="1:27" ht="11.65" customHeight="1">
      <c r="A1943" s="53">
        <v>1823</v>
      </c>
      <c r="C1943" s="101"/>
      <c r="H1943" s="59"/>
      <c r="I1943" s="106">
        <v>157496.74958333367</v>
      </c>
      <c r="J1943" s="106">
        <v>222403.06651179615</v>
      </c>
      <c r="K1943" s="106">
        <v>-64906.316928462482</v>
      </c>
      <c r="L1943" s="106">
        <v>-61820.805419435703</v>
      </c>
      <c r="M1943" s="106">
        <v>-126727.12234789818</v>
      </c>
      <c r="O1943" s="51"/>
      <c r="P1943" s="51"/>
      <c r="Q1943" s="51"/>
      <c r="R1943" s="51"/>
      <c r="S1943" s="51"/>
      <c r="T1943" s="51"/>
      <c r="U1943" s="51"/>
      <c r="V1943" s="51"/>
      <c r="W1943" s="51"/>
      <c r="X1943" s="51"/>
      <c r="Y1943" s="51"/>
      <c r="Z1943" s="51"/>
      <c r="AA1943" s="51"/>
    </row>
    <row r="1944" spans="1:27" ht="11.65" customHeight="1">
      <c r="A1944" s="53">
        <v>1824</v>
      </c>
      <c r="C1944" s="101"/>
      <c r="H1944" s="59"/>
      <c r="I1944" s="7"/>
      <c r="J1944" s="7"/>
      <c r="K1944" s="7"/>
      <c r="L1944" s="7"/>
      <c r="M1944" s="7"/>
      <c r="O1944" s="51"/>
      <c r="P1944" s="51"/>
      <c r="Q1944" s="51"/>
      <c r="R1944" s="51"/>
      <c r="S1944" s="51"/>
      <c r="T1944" s="51"/>
      <c r="U1944" s="51"/>
      <c r="V1944" s="51"/>
      <c r="W1944" s="51"/>
      <c r="X1944" s="51"/>
      <c r="Y1944" s="51"/>
      <c r="Z1944" s="51"/>
      <c r="AA1944" s="51"/>
    </row>
    <row r="1945" spans="1:27" ht="11.65" customHeight="1" thickBot="1">
      <c r="A1945" s="53">
        <v>1825</v>
      </c>
      <c r="C1945" s="91" t="s">
        <v>437</v>
      </c>
      <c r="H1945" s="59" t="s">
        <v>402</v>
      </c>
      <c r="I1945" s="108">
        <v>4022839489.6341624</v>
      </c>
      <c r="J1945" s="108">
        <v>3732792418.9595146</v>
      </c>
      <c r="K1945" s="108">
        <v>290047070.67464733</v>
      </c>
      <c r="L1945" s="108">
        <v>-414288.69106328487</v>
      </c>
      <c r="M1945" s="108">
        <v>289632781.98358399</v>
      </c>
      <c r="O1945" s="105"/>
      <c r="P1945" s="105"/>
      <c r="Q1945" s="105"/>
      <c r="R1945" s="105"/>
      <c r="S1945" s="105"/>
      <c r="T1945" s="105"/>
      <c r="U1945" s="51"/>
      <c r="V1945" s="105"/>
      <c r="W1945" s="105"/>
      <c r="X1945" s="105"/>
      <c r="Y1945" s="105"/>
      <c r="Z1945" s="105"/>
      <c r="AA1945" s="105"/>
    </row>
    <row r="1946" spans="1:27" ht="11.65" customHeight="1" thickTop="1">
      <c r="A1946" s="53">
        <v>1826</v>
      </c>
      <c r="C1946" s="101"/>
      <c r="H1946" s="59"/>
      <c r="I1946" s="7"/>
      <c r="J1946" s="7"/>
      <c r="K1946" s="7"/>
      <c r="L1946" s="7"/>
      <c r="M1946" s="7"/>
      <c r="O1946" s="51"/>
      <c r="P1946" s="51"/>
      <c r="Q1946" s="51"/>
      <c r="R1946" s="51"/>
      <c r="S1946" s="51"/>
      <c r="T1946" s="51"/>
      <c r="U1946" s="51"/>
      <c r="V1946" s="51"/>
      <c r="W1946" s="51"/>
      <c r="X1946" s="51"/>
      <c r="Y1946" s="51"/>
      <c r="Z1946" s="51"/>
      <c r="AA1946" s="51"/>
    </row>
    <row r="1947" spans="1:27" ht="11.65" customHeight="1">
      <c r="A1947" s="53">
        <v>1827</v>
      </c>
      <c r="C1947" s="101" t="s">
        <v>438</v>
      </c>
      <c r="H1947" s="59"/>
      <c r="I1947" s="7"/>
      <c r="J1947" s="7"/>
      <c r="K1947" s="7"/>
      <c r="L1947" s="7"/>
      <c r="M1947" s="7"/>
      <c r="O1947" s="51"/>
      <c r="P1947" s="51"/>
      <c r="Q1947" s="51"/>
      <c r="R1947" s="51"/>
      <c r="S1947" s="51"/>
      <c r="T1947" s="51"/>
      <c r="U1947" s="51"/>
      <c r="V1947" s="51"/>
      <c r="W1947" s="51"/>
      <c r="X1947" s="51"/>
      <c r="Y1947" s="51"/>
      <c r="Z1947" s="51"/>
      <c r="AA1947" s="51"/>
    </row>
    <row r="1948" spans="1:27" ht="11.65" customHeight="1">
      <c r="A1948" s="53">
        <v>1828</v>
      </c>
      <c r="C1948" s="101"/>
      <c r="E1948" s="57" t="s">
        <v>569</v>
      </c>
      <c r="H1948" s="59"/>
      <c r="I1948" s="7">
        <v>74985.87</v>
      </c>
      <c r="J1948" s="7">
        <v>74985.87</v>
      </c>
      <c r="K1948" s="103">
        <v>0</v>
      </c>
      <c r="L1948" s="7">
        <v>0</v>
      </c>
      <c r="M1948" s="7">
        <v>0</v>
      </c>
      <c r="O1948" s="51"/>
      <c r="P1948" s="51"/>
      <c r="Q1948" s="51"/>
      <c r="R1948" s="51"/>
      <c r="S1948" s="51"/>
      <c r="T1948" s="51"/>
      <c r="U1948" s="51"/>
      <c r="V1948" s="51"/>
      <c r="W1948" s="51"/>
      <c r="X1948" s="51"/>
      <c r="Y1948" s="51"/>
      <c r="Z1948" s="51"/>
      <c r="AA1948" s="51"/>
    </row>
    <row r="1949" spans="1:27" ht="11.65" customHeight="1">
      <c r="A1949" s="53">
        <v>1829</v>
      </c>
      <c r="C1949" s="101"/>
      <c r="E1949" s="3" t="s">
        <v>649</v>
      </c>
      <c r="H1949" s="59"/>
      <c r="I1949" s="7">
        <v>0</v>
      </c>
      <c r="J1949" s="7">
        <v>0</v>
      </c>
      <c r="K1949" s="103">
        <v>0</v>
      </c>
      <c r="L1949" s="7">
        <v>0</v>
      </c>
      <c r="M1949" s="7">
        <v>0</v>
      </c>
      <c r="O1949" s="51"/>
      <c r="P1949" s="51"/>
      <c r="Q1949" s="51"/>
      <c r="R1949" s="51"/>
      <c r="S1949" s="51"/>
      <c r="T1949" s="51"/>
      <c r="U1949" s="51"/>
      <c r="V1949" s="51"/>
      <c r="W1949" s="51"/>
      <c r="X1949" s="51"/>
      <c r="Y1949" s="51"/>
      <c r="Z1949" s="51"/>
      <c r="AA1949" s="51"/>
    </row>
    <row r="1950" spans="1:27" ht="11.65" customHeight="1">
      <c r="A1950" s="53">
        <v>1830</v>
      </c>
      <c r="C1950" s="101"/>
      <c r="E1950" s="57" t="s">
        <v>249</v>
      </c>
      <c r="H1950" s="59"/>
      <c r="I1950" s="7">
        <v>760933.08291666699</v>
      </c>
      <c r="J1950" s="7">
        <v>699112.27749723126</v>
      </c>
      <c r="K1950" s="103">
        <v>61820.805419435703</v>
      </c>
      <c r="L1950" s="7">
        <v>-61820.805419435703</v>
      </c>
      <c r="M1950" s="7">
        <v>0</v>
      </c>
      <c r="O1950" s="51"/>
      <c r="P1950" s="51"/>
      <c r="Q1950" s="51"/>
      <c r="R1950" s="51"/>
      <c r="S1950" s="51"/>
      <c r="T1950" s="51"/>
      <c r="U1950" s="51"/>
      <c r="V1950" s="51"/>
      <c r="W1950" s="51"/>
      <c r="X1950" s="51"/>
      <c r="Y1950" s="51"/>
      <c r="Z1950" s="51"/>
      <c r="AA1950" s="51"/>
    </row>
    <row r="1951" spans="1:27" ht="11.65" customHeight="1">
      <c r="A1951" s="53">
        <v>1831</v>
      </c>
      <c r="C1951" s="101"/>
      <c r="E1951" s="57" t="s">
        <v>634</v>
      </c>
      <c r="H1951" s="59"/>
      <c r="I1951" s="7">
        <v>1265806463.9512496</v>
      </c>
      <c r="J1951" s="7">
        <v>975821214.08202171</v>
      </c>
      <c r="K1951" s="103">
        <v>289985249.86922789</v>
      </c>
      <c r="L1951" s="7">
        <v>-352467.88564389944</v>
      </c>
      <c r="M1951" s="7">
        <v>289632781.98358399</v>
      </c>
      <c r="O1951" s="51"/>
      <c r="P1951" s="51"/>
      <c r="Q1951" s="51"/>
      <c r="R1951" s="51"/>
      <c r="S1951" s="51"/>
      <c r="T1951" s="51"/>
      <c r="U1951" s="51"/>
      <c r="V1951" s="51"/>
      <c r="W1951" s="51"/>
      <c r="X1951" s="51"/>
      <c r="Y1951" s="51"/>
      <c r="Z1951" s="51"/>
      <c r="AA1951" s="51"/>
    </row>
    <row r="1952" spans="1:27" ht="11.65" customHeight="1">
      <c r="A1952" s="53">
        <v>1832</v>
      </c>
      <c r="C1952" s="101"/>
      <c r="E1952" s="57" t="s">
        <v>636</v>
      </c>
      <c r="H1952" s="59"/>
      <c r="I1952" s="7">
        <v>2756197106.7299957</v>
      </c>
      <c r="J1952" s="7">
        <v>2756197106.7299957</v>
      </c>
      <c r="K1952" s="103">
        <v>0</v>
      </c>
      <c r="L1952" s="7">
        <v>0</v>
      </c>
      <c r="M1952" s="7">
        <v>0</v>
      </c>
      <c r="O1952" s="51"/>
      <c r="P1952" s="51"/>
      <c r="Q1952" s="51"/>
      <c r="R1952" s="51"/>
      <c r="S1952" s="51"/>
      <c r="T1952" s="51"/>
      <c r="U1952" s="51"/>
      <c r="V1952" s="51"/>
      <c r="W1952" s="51"/>
      <c r="X1952" s="51"/>
      <c r="Y1952" s="51"/>
      <c r="Z1952" s="51"/>
      <c r="AA1952" s="51"/>
    </row>
    <row r="1953" spans="1:27" ht="11.65" customHeight="1">
      <c r="A1953" s="53">
        <v>1833</v>
      </c>
      <c r="C1953" s="101"/>
      <c r="E1953" s="101" t="s">
        <v>660</v>
      </c>
      <c r="H1953" s="59"/>
      <c r="I1953" s="7">
        <v>0</v>
      </c>
      <c r="J1953" s="7">
        <v>0</v>
      </c>
      <c r="K1953" s="103">
        <v>0</v>
      </c>
      <c r="L1953" s="7">
        <v>0</v>
      </c>
      <c r="M1953" s="7">
        <v>0</v>
      </c>
      <c r="O1953" s="51"/>
      <c r="P1953" s="51"/>
      <c r="Q1953" s="51"/>
      <c r="R1953" s="51"/>
      <c r="S1953" s="51"/>
      <c r="T1953" s="51"/>
      <c r="U1953" s="51"/>
      <c r="V1953" s="51"/>
      <c r="W1953" s="51"/>
      <c r="X1953" s="51"/>
      <c r="Y1953" s="51"/>
      <c r="Z1953" s="51"/>
      <c r="AA1953" s="51"/>
    </row>
    <row r="1954" spans="1:27" ht="11.65" customHeight="1" thickBot="1">
      <c r="A1954" s="53">
        <v>1834</v>
      </c>
      <c r="C1954" s="101" t="s">
        <v>439</v>
      </c>
      <c r="H1954" s="59" t="s">
        <v>402</v>
      </c>
      <c r="I1954" s="118">
        <v>4022839489.6341619</v>
      </c>
      <c r="J1954" s="118">
        <v>3732792418.9595146</v>
      </c>
      <c r="K1954" s="118">
        <v>290047070.67464733</v>
      </c>
      <c r="L1954" s="118">
        <v>-414288.69106333517</v>
      </c>
      <c r="M1954" s="118">
        <v>289632781.98358399</v>
      </c>
      <c r="O1954" s="51">
        <v>0</v>
      </c>
      <c r="P1954" s="51"/>
      <c r="Q1954" s="51"/>
      <c r="R1954" s="51"/>
      <c r="S1954" s="51"/>
      <c r="T1954" s="51"/>
      <c r="U1954" s="51"/>
      <c r="V1954" s="51"/>
      <c r="W1954" s="51"/>
      <c r="X1954" s="51"/>
      <c r="Y1954" s="51"/>
      <c r="Z1954" s="51"/>
      <c r="AA1954" s="51"/>
    </row>
    <row r="1955" spans="1:27" ht="11.65" customHeight="1" thickTop="1">
      <c r="A1955" s="53">
        <v>1835</v>
      </c>
      <c r="C1955" s="101"/>
      <c r="H1955" s="59"/>
      <c r="I1955" s="7"/>
      <c r="J1955" s="7"/>
      <c r="K1955" s="7"/>
      <c r="L1955" s="7"/>
      <c r="M1955" s="7"/>
      <c r="O1955" s="51"/>
      <c r="P1955" s="51"/>
      <c r="Q1955" s="51"/>
      <c r="R1955" s="51"/>
      <c r="S1955" s="51"/>
      <c r="T1955" s="51"/>
      <c r="U1955" s="51"/>
      <c r="V1955" s="51"/>
      <c r="W1955" s="51"/>
      <c r="X1955" s="51"/>
      <c r="Y1955" s="51"/>
      <c r="Z1955" s="51"/>
      <c r="AA1955" s="51"/>
    </row>
    <row r="1956" spans="1:27" ht="11.65" customHeight="1">
      <c r="A1956" s="53">
        <v>1836</v>
      </c>
      <c r="C1956" s="101" t="s">
        <v>440</v>
      </c>
      <c r="H1956" s="59"/>
      <c r="I1956" s="7"/>
      <c r="J1956" s="7"/>
      <c r="K1956" s="7"/>
      <c r="L1956" s="7"/>
      <c r="M1956" s="7"/>
      <c r="O1956" s="51"/>
      <c r="P1956" s="51"/>
      <c r="Q1956" s="51"/>
      <c r="R1956" s="51"/>
      <c r="S1956" s="51"/>
      <c r="T1956" s="51"/>
      <c r="U1956" s="51"/>
      <c r="V1956" s="51"/>
      <c r="W1956" s="51"/>
      <c r="X1956" s="51"/>
      <c r="Y1956" s="51"/>
      <c r="Z1956" s="51"/>
      <c r="AA1956" s="51"/>
    </row>
    <row r="1957" spans="1:27" ht="11.65" customHeight="1">
      <c r="A1957" s="53">
        <v>1837</v>
      </c>
      <c r="C1957" s="101">
        <v>103</v>
      </c>
      <c r="D1957" s="3" t="s">
        <v>440</v>
      </c>
      <c r="H1957" s="59"/>
      <c r="I1957" s="7"/>
      <c r="J1957" s="7"/>
      <c r="K1957" s="7"/>
      <c r="L1957" s="7"/>
      <c r="M1957" s="7"/>
      <c r="O1957" s="51"/>
      <c r="P1957" s="51"/>
      <c r="Q1957" s="51"/>
      <c r="R1957" s="51"/>
      <c r="S1957" s="51"/>
      <c r="T1957" s="51"/>
      <c r="U1957" s="51"/>
      <c r="V1957" s="51"/>
      <c r="W1957" s="51"/>
      <c r="X1957" s="51"/>
      <c r="Y1957" s="51"/>
      <c r="Z1957" s="51"/>
      <c r="AA1957" s="51"/>
    </row>
    <row r="1958" spans="1:27" ht="11.65" customHeight="1">
      <c r="A1958" s="53">
        <v>1838</v>
      </c>
      <c r="C1958" s="101"/>
      <c r="F1958" s="101" t="s">
        <v>270</v>
      </c>
      <c r="G1958" s="3" t="s">
        <v>635</v>
      </c>
      <c r="H1958" s="59"/>
      <c r="I1958" s="7">
        <v>0</v>
      </c>
      <c r="J1958" s="7">
        <v>0</v>
      </c>
      <c r="K1958" s="103">
        <v>0</v>
      </c>
      <c r="L1958" s="7">
        <v>0</v>
      </c>
      <c r="M1958" s="7">
        <v>0</v>
      </c>
      <c r="O1958" s="51"/>
      <c r="P1958" s="51"/>
      <c r="Q1958" s="51"/>
      <c r="R1958" s="51"/>
      <c r="S1958" s="51"/>
      <c r="T1958" s="51"/>
      <c r="U1958" s="51"/>
      <c r="V1958" s="51"/>
      <c r="W1958" s="51"/>
      <c r="X1958" s="51"/>
      <c r="Y1958" s="51"/>
      <c r="Z1958" s="51"/>
      <c r="AA1958" s="51"/>
    </row>
    <row r="1959" spans="1:27" ht="11.65" customHeight="1" thickBot="1">
      <c r="A1959" s="53">
        <v>1839</v>
      </c>
      <c r="C1959" s="91" t="s">
        <v>441</v>
      </c>
      <c r="H1959" s="90"/>
      <c r="I1959" s="127">
        <v>0</v>
      </c>
      <c r="J1959" s="127">
        <v>0</v>
      </c>
      <c r="K1959" s="127">
        <v>0</v>
      </c>
      <c r="L1959" s="127">
        <v>0</v>
      </c>
      <c r="M1959" s="127">
        <v>0</v>
      </c>
      <c r="O1959" s="105"/>
      <c r="P1959" s="105"/>
      <c r="Q1959" s="105"/>
      <c r="R1959" s="105"/>
      <c r="S1959" s="105"/>
      <c r="T1959" s="105"/>
      <c r="U1959" s="51"/>
      <c r="V1959" s="105"/>
      <c r="W1959" s="105"/>
      <c r="X1959" s="105"/>
      <c r="Y1959" s="105"/>
      <c r="Z1959" s="105"/>
      <c r="AA1959" s="105"/>
    </row>
    <row r="1960" spans="1:27" ht="11.65" customHeight="1" thickTop="1">
      <c r="A1960" s="53">
        <v>1840</v>
      </c>
      <c r="C1960" s="101"/>
      <c r="H1960" s="59"/>
      <c r="I1960" s="7"/>
      <c r="J1960" s="7"/>
      <c r="K1960" s="7"/>
      <c r="L1960" s="7"/>
      <c r="M1960" s="7"/>
      <c r="O1960" s="51"/>
      <c r="P1960" s="51"/>
      <c r="Q1960" s="51"/>
      <c r="R1960" s="51"/>
      <c r="S1960" s="51"/>
      <c r="T1960" s="51"/>
      <c r="U1960" s="51"/>
      <c r="V1960" s="51"/>
      <c r="W1960" s="51"/>
      <c r="X1960" s="51"/>
      <c r="Y1960" s="51"/>
      <c r="Z1960" s="51"/>
      <c r="AA1960" s="51"/>
    </row>
    <row r="1961" spans="1:27" ht="11.65" customHeight="1" thickBot="1">
      <c r="A1961" s="53">
        <v>1841</v>
      </c>
      <c r="C1961" s="91" t="s">
        <v>442</v>
      </c>
      <c r="H1961" s="59" t="s">
        <v>402</v>
      </c>
      <c r="I1961" s="108">
        <v>12165003257.769577</v>
      </c>
      <c r="J1961" s="108">
        <v>11318928098.164497</v>
      </c>
      <c r="K1961" s="108">
        <v>846075159.60507786</v>
      </c>
      <c r="L1961" s="108">
        <v>-59628898.817003392</v>
      </c>
      <c r="M1961" s="108">
        <v>786446260.78807449</v>
      </c>
      <c r="O1961" s="105"/>
      <c r="P1961" s="105"/>
      <c r="Q1961" s="105"/>
      <c r="R1961" s="105"/>
      <c r="S1961" s="105"/>
      <c r="T1961" s="105"/>
      <c r="U1961" s="51"/>
      <c r="V1961" s="105"/>
      <c r="W1961" s="105"/>
      <c r="X1961" s="105"/>
      <c r="Y1961" s="105"/>
      <c r="Z1961" s="105"/>
      <c r="AA1961" s="105"/>
    </row>
    <row r="1962" spans="1:27" ht="11.65" customHeight="1" thickTop="1">
      <c r="A1962" s="53">
        <v>1842</v>
      </c>
      <c r="C1962" s="101">
        <v>350</v>
      </c>
      <c r="D1962" s="3" t="s">
        <v>401</v>
      </c>
      <c r="H1962" s="59"/>
      <c r="I1962" s="7"/>
      <c r="J1962" s="7"/>
      <c r="K1962" s="7"/>
      <c r="L1962" s="7"/>
      <c r="M1962" s="7"/>
      <c r="O1962" s="51"/>
      <c r="P1962" s="51"/>
      <c r="Q1962" s="51"/>
      <c r="R1962" s="51"/>
      <c r="S1962" s="51"/>
      <c r="T1962" s="51"/>
      <c r="U1962" s="51"/>
      <c r="V1962" s="51"/>
      <c r="W1962" s="51"/>
      <c r="X1962" s="51"/>
      <c r="Y1962" s="51"/>
      <c r="Z1962" s="51"/>
      <c r="AA1962" s="51"/>
    </row>
    <row r="1963" spans="1:27" ht="11.65" customHeight="1">
      <c r="A1963" s="53">
        <v>1843</v>
      </c>
      <c r="C1963" s="101"/>
      <c r="F1963" s="101" t="s">
        <v>640</v>
      </c>
      <c r="G1963" s="3" t="s">
        <v>635</v>
      </c>
      <c r="H1963" s="59"/>
      <c r="I1963" s="7">
        <v>0</v>
      </c>
      <c r="J1963" s="7">
        <v>0</v>
      </c>
      <c r="K1963" s="103">
        <v>0</v>
      </c>
      <c r="L1963" s="7">
        <v>0</v>
      </c>
      <c r="M1963" s="7">
        <v>0</v>
      </c>
      <c r="O1963" s="51"/>
      <c r="P1963" s="51"/>
      <c r="Q1963" s="51"/>
      <c r="R1963" s="51"/>
      <c r="S1963" s="51"/>
      <c r="T1963" s="51"/>
      <c r="U1963" s="51"/>
      <c r="V1963" s="51"/>
      <c r="W1963" s="51"/>
      <c r="X1963" s="51"/>
      <c r="Y1963" s="51"/>
      <c r="Z1963" s="51"/>
      <c r="AA1963" s="51"/>
    </row>
    <row r="1964" spans="1:27" ht="11.65" customHeight="1">
      <c r="A1964" s="53">
        <v>1844</v>
      </c>
      <c r="C1964" s="101"/>
      <c r="F1964" s="101" t="s">
        <v>640</v>
      </c>
      <c r="G1964" s="3" t="s">
        <v>649</v>
      </c>
      <c r="H1964" s="59"/>
      <c r="I1964" s="7">
        <v>0</v>
      </c>
      <c r="J1964" s="7">
        <v>0</v>
      </c>
      <c r="K1964" s="103">
        <v>0</v>
      </c>
      <c r="L1964" s="7">
        <v>0</v>
      </c>
      <c r="M1964" s="7">
        <v>0</v>
      </c>
      <c r="O1964" s="51"/>
      <c r="P1964" s="51"/>
      <c r="Q1964" s="51"/>
      <c r="R1964" s="51"/>
      <c r="S1964" s="51"/>
      <c r="T1964" s="51"/>
      <c r="U1964" s="51"/>
      <c r="V1964" s="51"/>
      <c r="W1964" s="51"/>
      <c r="X1964" s="51"/>
      <c r="Y1964" s="51"/>
      <c r="Z1964" s="51"/>
      <c r="AA1964" s="51"/>
    </row>
    <row r="1965" spans="1:27" ht="11.65" customHeight="1">
      <c r="A1965" s="53">
        <v>1845</v>
      </c>
      <c r="C1965" s="101"/>
      <c r="F1965" s="101" t="s">
        <v>640</v>
      </c>
      <c r="G1965" s="3" t="s">
        <v>634</v>
      </c>
      <c r="H1965" s="59"/>
      <c r="I1965" s="7">
        <v>34690817.679166697</v>
      </c>
      <c r="J1965" s="7">
        <v>26743453.118032318</v>
      </c>
      <c r="K1965" s="103">
        <v>7947364.5611343784</v>
      </c>
      <c r="L1965" s="7">
        <v>271044.59433802031</v>
      </c>
      <c r="M1965" s="7">
        <v>8218409.1554723987</v>
      </c>
      <c r="O1965" s="51"/>
      <c r="P1965" s="51"/>
      <c r="Q1965" s="51"/>
      <c r="R1965" s="51"/>
      <c r="S1965" s="51"/>
      <c r="T1965" s="51"/>
      <c r="U1965" s="51"/>
      <c r="V1965" s="51"/>
      <c r="W1965" s="51"/>
      <c r="X1965" s="51"/>
      <c r="Y1965" s="51"/>
      <c r="Z1965" s="51"/>
      <c r="AA1965" s="51"/>
    </row>
    <row r="1966" spans="1:27" ht="11.65" customHeight="1">
      <c r="A1966" s="53">
        <v>1846</v>
      </c>
      <c r="C1966" s="101"/>
      <c r="F1966" s="101" t="s">
        <v>640</v>
      </c>
      <c r="G1966" s="3" t="s">
        <v>636</v>
      </c>
      <c r="H1966" s="59"/>
      <c r="I1966" s="7">
        <v>217593609.025417</v>
      </c>
      <c r="J1966" s="7">
        <v>217593609.025417</v>
      </c>
      <c r="K1966" s="103">
        <v>0</v>
      </c>
      <c r="L1966" s="7">
        <v>0</v>
      </c>
      <c r="M1966" s="7">
        <v>0</v>
      </c>
      <c r="O1966" s="51"/>
      <c r="P1966" s="51"/>
      <c r="Q1966" s="51"/>
      <c r="R1966" s="51"/>
      <c r="S1966" s="51"/>
      <c r="T1966" s="51"/>
      <c r="U1966" s="51"/>
      <c r="V1966" s="51"/>
      <c r="W1966" s="51"/>
      <c r="X1966" s="51"/>
      <c r="Y1966" s="51"/>
      <c r="Z1966" s="51"/>
      <c r="AA1966" s="51"/>
    </row>
    <row r="1967" spans="1:27" ht="11.65" customHeight="1">
      <c r="A1967" s="53">
        <v>1847</v>
      </c>
      <c r="C1967" s="101"/>
      <c r="F1967" s="101" t="s">
        <v>640</v>
      </c>
      <c r="G1967" s="3" t="s">
        <v>639</v>
      </c>
      <c r="H1967" s="59"/>
      <c r="I1967" s="7">
        <v>2309450.67</v>
      </c>
      <c r="J1967" s="7">
        <v>1780375.6109976165</v>
      </c>
      <c r="K1967" s="103">
        <v>529075.05900238338</v>
      </c>
      <c r="L1967" s="7">
        <v>0</v>
      </c>
      <c r="M1967" s="7">
        <v>529075.05900238338</v>
      </c>
      <c r="O1967" s="51"/>
      <c r="P1967" s="51"/>
      <c r="Q1967" s="51"/>
      <c r="R1967" s="51"/>
      <c r="S1967" s="51"/>
      <c r="T1967" s="51"/>
      <c r="U1967" s="51"/>
      <c r="V1967" s="51"/>
      <c r="W1967" s="51"/>
      <c r="X1967" s="51"/>
      <c r="Y1967" s="51"/>
      <c r="Z1967" s="51"/>
      <c r="AA1967" s="51"/>
    </row>
    <row r="1968" spans="1:27" ht="11.65" customHeight="1">
      <c r="A1968" s="53">
        <v>1848</v>
      </c>
      <c r="C1968" s="101"/>
      <c r="F1968" s="101" t="s">
        <v>640</v>
      </c>
      <c r="G1968" s="3" t="s">
        <v>249</v>
      </c>
      <c r="H1968" s="59"/>
      <c r="I1968" s="7">
        <v>100387.77</v>
      </c>
      <c r="J1968" s="7">
        <v>92231.92432185814</v>
      </c>
      <c r="K1968" s="103">
        <v>8155.8456781418663</v>
      </c>
      <c r="L1968" s="7">
        <v>0</v>
      </c>
      <c r="M1968" s="7">
        <v>8155.8456781418663</v>
      </c>
      <c r="O1968" s="51"/>
      <c r="P1968" s="51"/>
      <c r="Q1968" s="51"/>
      <c r="R1968" s="51"/>
      <c r="S1968" s="51"/>
      <c r="T1968" s="51"/>
      <c r="U1968" s="51"/>
      <c r="V1968" s="51"/>
      <c r="W1968" s="51"/>
      <c r="X1968" s="51"/>
      <c r="Y1968" s="51"/>
      <c r="Z1968" s="51"/>
      <c r="AA1968" s="51"/>
    </row>
    <row r="1969" spans="1:27" ht="11.65" customHeight="1">
      <c r="A1969" s="53">
        <v>1849</v>
      </c>
      <c r="C1969" s="101"/>
      <c r="H1969" s="59" t="s">
        <v>402</v>
      </c>
      <c r="I1969" s="106">
        <v>254694265.1445837</v>
      </c>
      <c r="J1969" s="106">
        <v>246209669.67876878</v>
      </c>
      <c r="K1969" s="106">
        <v>8484595.4658149034</v>
      </c>
      <c r="L1969" s="106">
        <v>271044.59433802031</v>
      </c>
      <c r="M1969" s="106">
        <v>8755640.0601529237</v>
      </c>
      <c r="O1969" s="51"/>
      <c r="P1969" s="51"/>
      <c r="Q1969" s="51"/>
      <c r="R1969" s="51"/>
      <c r="S1969" s="51"/>
      <c r="T1969" s="51"/>
      <c r="U1969" s="51"/>
      <c r="V1969" s="51"/>
      <c r="W1969" s="51"/>
      <c r="X1969" s="51"/>
      <c r="Y1969" s="51"/>
      <c r="Z1969" s="51"/>
      <c r="AA1969" s="51"/>
    </row>
    <row r="1970" spans="1:27" ht="11.65" customHeight="1">
      <c r="A1970" s="53">
        <v>1850</v>
      </c>
      <c r="C1970" s="101"/>
      <c r="H1970" s="59"/>
      <c r="I1970" s="7"/>
      <c r="J1970" s="7"/>
      <c r="K1970" s="7"/>
      <c r="L1970" s="7"/>
      <c r="M1970" s="7"/>
      <c r="O1970" s="51"/>
      <c r="P1970" s="51"/>
      <c r="Q1970" s="51"/>
      <c r="R1970" s="51"/>
      <c r="S1970" s="51"/>
      <c r="T1970" s="51"/>
      <c r="U1970" s="51"/>
      <c r="V1970" s="51"/>
      <c r="W1970" s="51"/>
      <c r="X1970" s="51"/>
      <c r="Y1970" s="51"/>
      <c r="Z1970" s="51"/>
      <c r="AA1970" s="51"/>
    </row>
    <row r="1971" spans="1:27" ht="11.65" customHeight="1">
      <c r="A1971" s="53">
        <v>1851</v>
      </c>
      <c r="C1971" s="101">
        <v>352</v>
      </c>
      <c r="D1971" s="3" t="s">
        <v>403</v>
      </c>
      <c r="H1971" s="59"/>
      <c r="I1971" s="7"/>
      <c r="J1971" s="7"/>
      <c r="K1971" s="7"/>
      <c r="L1971" s="7"/>
      <c r="M1971" s="7"/>
      <c r="O1971" s="51"/>
      <c r="P1971" s="51"/>
      <c r="Q1971" s="51"/>
      <c r="R1971" s="51"/>
      <c r="S1971" s="51"/>
      <c r="T1971" s="51"/>
      <c r="U1971" s="51"/>
      <c r="V1971" s="51"/>
      <c r="W1971" s="51"/>
      <c r="X1971" s="51"/>
      <c r="Y1971" s="51"/>
      <c r="Z1971" s="51"/>
      <c r="AA1971" s="51"/>
    </row>
    <row r="1972" spans="1:27" ht="11.65" customHeight="1">
      <c r="A1972" s="53">
        <v>1852</v>
      </c>
      <c r="C1972" s="101"/>
      <c r="F1972" s="101" t="s">
        <v>640</v>
      </c>
      <c r="G1972" s="3" t="s">
        <v>569</v>
      </c>
      <c r="H1972" s="59"/>
      <c r="I1972" s="7">
        <v>0</v>
      </c>
      <c r="J1972" s="7">
        <v>0</v>
      </c>
      <c r="K1972" s="103">
        <v>0</v>
      </c>
      <c r="L1972" s="7">
        <v>0</v>
      </c>
      <c r="M1972" s="7">
        <v>0</v>
      </c>
      <c r="O1972" s="51"/>
      <c r="P1972" s="51"/>
      <c r="Q1972" s="51"/>
      <c r="R1972" s="51"/>
      <c r="S1972" s="51"/>
      <c r="T1972" s="51"/>
      <c r="U1972" s="51"/>
      <c r="V1972" s="51"/>
      <c r="W1972" s="51"/>
      <c r="X1972" s="51"/>
      <c r="Y1972" s="51"/>
      <c r="Z1972" s="51"/>
      <c r="AA1972" s="51"/>
    </row>
    <row r="1973" spans="1:27" ht="11.65" customHeight="1">
      <c r="A1973" s="53">
        <v>1853</v>
      </c>
      <c r="C1973" s="101"/>
      <c r="F1973" s="101" t="s">
        <v>640</v>
      </c>
      <c r="G1973" s="3" t="s">
        <v>635</v>
      </c>
      <c r="H1973" s="59"/>
      <c r="I1973" s="7">
        <v>0</v>
      </c>
      <c r="J1973" s="7">
        <v>0</v>
      </c>
      <c r="K1973" s="103">
        <v>0</v>
      </c>
      <c r="L1973" s="7">
        <v>0</v>
      </c>
      <c r="M1973" s="7">
        <v>0</v>
      </c>
      <c r="O1973" s="51"/>
      <c r="P1973" s="51"/>
      <c r="Q1973" s="51"/>
      <c r="R1973" s="51"/>
      <c r="S1973" s="51"/>
      <c r="T1973" s="51"/>
      <c r="U1973" s="51"/>
      <c r="V1973" s="51"/>
      <c r="W1973" s="51"/>
      <c r="X1973" s="51"/>
      <c r="Y1973" s="51"/>
      <c r="Z1973" s="51"/>
      <c r="AA1973" s="51"/>
    </row>
    <row r="1974" spans="1:27" ht="11.65" customHeight="1">
      <c r="A1974" s="53">
        <v>1854</v>
      </c>
      <c r="C1974" s="101"/>
      <c r="F1974" s="101" t="s">
        <v>640</v>
      </c>
      <c r="G1974" s="3" t="s">
        <v>649</v>
      </c>
      <c r="H1974" s="59"/>
      <c r="I1974" s="7">
        <v>0</v>
      </c>
      <c r="J1974" s="7">
        <v>0</v>
      </c>
      <c r="K1974" s="103">
        <v>0</v>
      </c>
      <c r="L1974" s="7">
        <v>0</v>
      </c>
      <c r="M1974" s="7">
        <v>0</v>
      </c>
      <c r="O1974" s="51"/>
      <c r="P1974" s="51"/>
      <c r="Q1974" s="51"/>
      <c r="R1974" s="51"/>
      <c r="S1974" s="51"/>
      <c r="T1974" s="51"/>
      <c r="U1974" s="51"/>
      <c r="V1974" s="51"/>
      <c r="W1974" s="51"/>
      <c r="X1974" s="51"/>
      <c r="Y1974" s="51"/>
      <c r="Z1974" s="51"/>
      <c r="AA1974" s="51"/>
    </row>
    <row r="1975" spans="1:27" ht="11.65" customHeight="1">
      <c r="A1975" s="53">
        <v>1855</v>
      </c>
      <c r="C1975" s="101"/>
      <c r="F1975" s="101" t="s">
        <v>640</v>
      </c>
      <c r="G1975" s="3" t="s">
        <v>634</v>
      </c>
      <c r="H1975" s="59"/>
      <c r="I1975" s="7">
        <v>51311294.563333303</v>
      </c>
      <c r="J1975" s="7">
        <v>39556323.326565452</v>
      </c>
      <c r="K1975" s="103">
        <v>11754971.236767851</v>
      </c>
      <c r="L1975" s="7">
        <v>33589.633852271363</v>
      </c>
      <c r="M1975" s="7">
        <v>11788560.870620122</v>
      </c>
      <c r="O1975" s="51"/>
      <c r="P1975" s="51"/>
      <c r="Q1975" s="51"/>
      <c r="R1975" s="51"/>
      <c r="S1975" s="51"/>
      <c r="T1975" s="51"/>
      <c r="U1975" s="51"/>
      <c r="V1975" s="51"/>
      <c r="W1975" s="51"/>
      <c r="X1975" s="51"/>
      <c r="Y1975" s="51"/>
      <c r="Z1975" s="51"/>
      <c r="AA1975" s="51"/>
    </row>
    <row r="1976" spans="1:27" ht="11.65" customHeight="1">
      <c r="A1976" s="53">
        <v>1856</v>
      </c>
      <c r="C1976" s="101"/>
      <c r="F1976" s="101" t="s">
        <v>640</v>
      </c>
      <c r="G1976" s="3" t="s">
        <v>636</v>
      </c>
      <c r="H1976" s="59"/>
      <c r="I1976" s="7">
        <v>187424595.17208299</v>
      </c>
      <c r="J1976" s="7">
        <v>187424595.17208299</v>
      </c>
      <c r="K1976" s="103">
        <v>0</v>
      </c>
      <c r="L1976" s="7">
        <v>0</v>
      </c>
      <c r="M1976" s="7">
        <v>0</v>
      </c>
      <c r="O1976" s="51"/>
      <c r="P1976" s="51"/>
      <c r="Q1976" s="51"/>
      <c r="R1976" s="51"/>
      <c r="S1976" s="51"/>
      <c r="T1976" s="51"/>
      <c r="U1976" s="51"/>
      <c r="V1976" s="51"/>
      <c r="W1976" s="51"/>
      <c r="X1976" s="51"/>
      <c r="Y1976" s="51"/>
      <c r="Z1976" s="51"/>
      <c r="AA1976" s="51"/>
    </row>
    <row r="1977" spans="1:27" ht="11.65" customHeight="1">
      <c r="A1977" s="53">
        <v>1857</v>
      </c>
      <c r="C1977" s="101"/>
      <c r="F1977" s="101" t="s">
        <v>640</v>
      </c>
      <c r="G1977" s="3" t="s">
        <v>639</v>
      </c>
      <c r="H1977" s="59"/>
      <c r="I1977" s="7">
        <v>1560071.2466666701</v>
      </c>
      <c r="J1977" s="7">
        <v>1202672.4948335814</v>
      </c>
      <c r="K1977" s="103">
        <v>357398.75183308864</v>
      </c>
      <c r="L1977" s="7">
        <v>22493.758570773527</v>
      </c>
      <c r="M1977" s="7">
        <v>379892.51040386216</v>
      </c>
      <c r="O1977" s="51"/>
      <c r="P1977" s="51"/>
      <c r="Q1977" s="51"/>
      <c r="R1977" s="51"/>
      <c r="S1977" s="51"/>
      <c r="T1977" s="51"/>
      <c r="U1977" s="51"/>
      <c r="V1977" s="51"/>
      <c r="W1977" s="51"/>
      <c r="X1977" s="51"/>
      <c r="Y1977" s="51"/>
      <c r="Z1977" s="51"/>
      <c r="AA1977" s="51"/>
    </row>
    <row r="1978" spans="1:27" ht="11.65" customHeight="1">
      <c r="A1978" s="53">
        <v>1858</v>
      </c>
      <c r="C1978" s="101"/>
      <c r="F1978" s="101" t="s">
        <v>640</v>
      </c>
      <c r="G1978" s="3" t="s">
        <v>249</v>
      </c>
      <c r="H1978" s="59"/>
      <c r="I1978" s="7">
        <v>3167.48</v>
      </c>
      <c r="J1978" s="7">
        <v>2910.1430946319379</v>
      </c>
      <c r="K1978" s="103">
        <v>257.33690536806228</v>
      </c>
      <c r="L1978" s="7">
        <v>0</v>
      </c>
      <c r="M1978" s="7">
        <v>257.33690536806228</v>
      </c>
      <c r="O1978" s="51"/>
      <c r="P1978" s="51"/>
      <c r="Q1978" s="51"/>
      <c r="R1978" s="51"/>
      <c r="S1978" s="51"/>
      <c r="T1978" s="51"/>
      <c r="U1978" s="51"/>
      <c r="V1978" s="51"/>
      <c r="W1978" s="51"/>
      <c r="X1978" s="51"/>
      <c r="Y1978" s="51"/>
      <c r="Z1978" s="51"/>
      <c r="AA1978" s="51"/>
    </row>
    <row r="1979" spans="1:27" ht="11.65" customHeight="1">
      <c r="A1979" s="53">
        <v>1859</v>
      </c>
      <c r="C1979" s="101"/>
      <c r="H1979" s="59" t="s">
        <v>402</v>
      </c>
      <c r="I1979" s="106">
        <v>240299128.46208295</v>
      </c>
      <c r="J1979" s="106">
        <v>228186501.13657665</v>
      </c>
      <c r="K1979" s="106">
        <v>12112627.325506307</v>
      </c>
      <c r="L1979" s="106">
        <v>56083.39242304489</v>
      </c>
      <c r="M1979" s="106">
        <v>12168710.717929352</v>
      </c>
      <c r="O1979" s="51"/>
      <c r="P1979" s="51"/>
      <c r="Q1979" s="51"/>
      <c r="R1979" s="51"/>
      <c r="S1979" s="51"/>
      <c r="T1979" s="51"/>
      <c r="U1979" s="51"/>
      <c r="V1979" s="51"/>
      <c r="W1979" s="51"/>
      <c r="X1979" s="51"/>
      <c r="Y1979" s="51"/>
      <c r="Z1979" s="51"/>
      <c r="AA1979" s="51"/>
    </row>
    <row r="1980" spans="1:27" ht="11.65" customHeight="1">
      <c r="A1980" s="53">
        <v>1860</v>
      </c>
      <c r="C1980" s="101"/>
      <c r="H1980" s="59"/>
      <c r="I1980" s="7"/>
      <c r="J1980" s="7"/>
      <c r="K1980" s="7"/>
      <c r="L1980" s="7"/>
      <c r="M1980" s="7"/>
      <c r="O1980" s="51"/>
      <c r="P1980" s="51"/>
      <c r="Q1980" s="51"/>
      <c r="R1980" s="51"/>
      <c r="S1980" s="51"/>
      <c r="T1980" s="51"/>
      <c r="U1980" s="51"/>
      <c r="V1980" s="51"/>
      <c r="W1980" s="51"/>
      <c r="X1980" s="51"/>
      <c r="Y1980" s="51"/>
      <c r="Z1980" s="51"/>
      <c r="AA1980" s="51"/>
    </row>
    <row r="1981" spans="1:27" ht="11.65" customHeight="1">
      <c r="A1981" s="53">
        <v>1861</v>
      </c>
      <c r="C1981" s="101">
        <v>353</v>
      </c>
      <c r="D1981" s="3" t="s">
        <v>296</v>
      </c>
      <c r="H1981" s="59"/>
      <c r="I1981" s="7"/>
      <c r="J1981" s="7"/>
      <c r="K1981" s="7"/>
      <c r="L1981" s="7"/>
      <c r="M1981" s="7"/>
      <c r="O1981" s="51"/>
      <c r="P1981" s="51"/>
      <c r="Q1981" s="51"/>
      <c r="R1981" s="51"/>
      <c r="S1981" s="51"/>
      <c r="T1981" s="51"/>
      <c r="U1981" s="51"/>
      <c r="V1981" s="51"/>
      <c r="W1981" s="51"/>
      <c r="X1981" s="51"/>
      <c r="Y1981" s="51"/>
      <c r="Z1981" s="51"/>
      <c r="AA1981" s="51"/>
    </row>
    <row r="1982" spans="1:27" ht="11.65" customHeight="1">
      <c r="A1982" s="53">
        <v>1862</v>
      </c>
      <c r="C1982" s="101"/>
      <c r="F1982" s="101" t="s">
        <v>640</v>
      </c>
      <c r="G1982" s="3" t="s">
        <v>635</v>
      </c>
      <c r="H1982" s="59"/>
      <c r="I1982" s="7">
        <v>0</v>
      </c>
      <c r="J1982" s="7">
        <v>0</v>
      </c>
      <c r="K1982" s="103">
        <v>0</v>
      </c>
      <c r="L1982" s="7">
        <v>0</v>
      </c>
      <c r="M1982" s="7">
        <v>0</v>
      </c>
      <c r="O1982" s="51"/>
      <c r="P1982" s="51"/>
      <c r="Q1982" s="51"/>
      <c r="R1982" s="51"/>
      <c r="S1982" s="51"/>
      <c r="T1982" s="51"/>
      <c r="U1982" s="51"/>
      <c r="V1982" s="51"/>
      <c r="W1982" s="51"/>
      <c r="X1982" s="51"/>
      <c r="Y1982" s="51"/>
      <c r="Z1982" s="51"/>
      <c r="AA1982" s="51"/>
    </row>
    <row r="1983" spans="1:27" ht="11.65" customHeight="1">
      <c r="A1983" s="53">
        <v>1863</v>
      </c>
      <c r="C1983" s="101"/>
      <c r="F1983" s="101" t="s">
        <v>640</v>
      </c>
      <c r="G1983" s="3" t="s">
        <v>649</v>
      </c>
      <c r="H1983" s="59"/>
      <c r="I1983" s="7">
        <v>0</v>
      </c>
      <c r="J1983" s="7">
        <v>0</v>
      </c>
      <c r="K1983" s="103">
        <v>0</v>
      </c>
      <c r="L1983" s="7">
        <v>0</v>
      </c>
      <c r="M1983" s="7">
        <v>0</v>
      </c>
      <c r="O1983" s="51"/>
      <c r="P1983" s="51"/>
      <c r="Q1983" s="51"/>
      <c r="R1983" s="51"/>
      <c r="S1983" s="51"/>
      <c r="T1983" s="51"/>
      <c r="U1983" s="51"/>
      <c r="V1983" s="51"/>
      <c r="W1983" s="51"/>
      <c r="X1983" s="51"/>
      <c r="Y1983" s="51"/>
      <c r="Z1983" s="51"/>
      <c r="AA1983" s="51"/>
    </row>
    <row r="1984" spans="1:27" ht="11.65" customHeight="1">
      <c r="A1984" s="53">
        <v>1864</v>
      </c>
      <c r="C1984" s="101"/>
      <c r="F1984" s="101" t="s">
        <v>640</v>
      </c>
      <c r="G1984" s="3" t="s">
        <v>634</v>
      </c>
      <c r="H1984" s="59"/>
      <c r="I1984" s="7">
        <v>503568393.56</v>
      </c>
      <c r="J1984" s="7">
        <v>388205255.045986</v>
      </c>
      <c r="K1984" s="103">
        <v>115363138.51401401</v>
      </c>
      <c r="L1984" s="7">
        <v>917449.39075922966</v>
      </c>
      <c r="M1984" s="7">
        <v>116280587.90477324</v>
      </c>
      <c r="O1984" s="51"/>
      <c r="P1984" s="51"/>
      <c r="Q1984" s="51"/>
      <c r="R1984" s="51"/>
      <c r="S1984" s="51"/>
      <c r="T1984" s="51"/>
      <c r="U1984" s="51"/>
      <c r="V1984" s="51"/>
      <c r="W1984" s="51"/>
      <c r="X1984" s="51"/>
      <c r="Y1984" s="51"/>
      <c r="Z1984" s="51"/>
      <c r="AA1984" s="51"/>
    </row>
    <row r="1985" spans="1:27" ht="11.65" customHeight="1">
      <c r="A1985" s="53">
        <v>1865</v>
      </c>
      <c r="C1985" s="101"/>
      <c r="F1985" s="101" t="s">
        <v>640</v>
      </c>
      <c r="G1985" s="3" t="s">
        <v>636</v>
      </c>
      <c r="H1985" s="59"/>
      <c r="I1985" s="7">
        <v>1463812112.9791701</v>
      </c>
      <c r="J1985" s="7">
        <v>1463812112.9791701</v>
      </c>
      <c r="K1985" s="103">
        <v>0</v>
      </c>
      <c r="L1985" s="7">
        <v>0</v>
      </c>
      <c r="M1985" s="7">
        <v>0</v>
      </c>
      <c r="O1985" s="51"/>
      <c r="P1985" s="51"/>
      <c r="Q1985" s="51"/>
      <c r="R1985" s="51"/>
      <c r="S1985" s="51"/>
      <c r="T1985" s="51"/>
      <c r="U1985" s="51"/>
      <c r="V1985" s="51"/>
      <c r="W1985" s="51"/>
      <c r="X1985" s="51"/>
      <c r="Y1985" s="51"/>
      <c r="Z1985" s="51"/>
      <c r="AA1985" s="51"/>
    </row>
    <row r="1986" spans="1:27" ht="11.65" customHeight="1">
      <c r="A1986" s="53">
        <v>1866</v>
      </c>
      <c r="C1986" s="101"/>
      <c r="F1986" s="101" t="s">
        <v>640</v>
      </c>
      <c r="G1986" s="3" t="s">
        <v>639</v>
      </c>
      <c r="H1986" s="59"/>
      <c r="I1986" s="7">
        <v>37977079.860833302</v>
      </c>
      <c r="J1986" s="7">
        <v>29276861.220480785</v>
      </c>
      <c r="K1986" s="103">
        <v>8700218.6403525155</v>
      </c>
      <c r="L1986" s="7">
        <v>462256.72292468883</v>
      </c>
      <c r="M1986" s="7">
        <v>9162475.3632772043</v>
      </c>
      <c r="O1986" s="51"/>
      <c r="P1986" s="51"/>
      <c r="Q1986" s="51"/>
      <c r="R1986" s="51"/>
      <c r="S1986" s="51"/>
      <c r="T1986" s="51"/>
      <c r="U1986" s="51"/>
      <c r="V1986" s="51"/>
      <c r="W1986" s="51"/>
      <c r="X1986" s="51"/>
      <c r="Y1986" s="51"/>
      <c r="Z1986" s="51"/>
      <c r="AA1986" s="51"/>
    </row>
    <row r="1987" spans="1:27" ht="11.65" customHeight="1">
      <c r="A1987" s="53">
        <v>1867</v>
      </c>
      <c r="C1987" s="101"/>
      <c r="F1987" s="101" t="s">
        <v>640</v>
      </c>
      <c r="G1987" s="3" t="s">
        <v>249</v>
      </c>
      <c r="H1987" s="59"/>
      <c r="I1987" s="7">
        <v>952146.51</v>
      </c>
      <c r="J1987" s="7">
        <v>874790.87197216693</v>
      </c>
      <c r="K1987" s="103">
        <v>77355.638027833091</v>
      </c>
      <c r="L1987" s="7">
        <v>0</v>
      </c>
      <c r="M1987" s="7">
        <v>77355.638027833091</v>
      </c>
      <c r="O1987" s="51"/>
      <c r="P1987" s="51"/>
      <c r="Q1987" s="51"/>
      <c r="R1987" s="51"/>
      <c r="S1987" s="51"/>
      <c r="T1987" s="51"/>
      <c r="U1987" s="51"/>
      <c r="V1987" s="51"/>
      <c r="W1987" s="51"/>
      <c r="X1987" s="51"/>
      <c r="Y1987" s="51"/>
      <c r="Z1987" s="51"/>
      <c r="AA1987" s="51"/>
    </row>
    <row r="1988" spans="1:27" ht="11.65" customHeight="1">
      <c r="A1988" s="53">
        <v>1868</v>
      </c>
      <c r="C1988" s="101"/>
      <c r="H1988" s="59" t="s">
        <v>402</v>
      </c>
      <c r="I1988" s="106">
        <v>2006309732.9100034</v>
      </c>
      <c r="J1988" s="106">
        <v>1882169020.1176088</v>
      </c>
      <c r="K1988" s="106">
        <v>124140712.79239435</v>
      </c>
      <c r="L1988" s="106">
        <v>1379706.1136839185</v>
      </c>
      <c r="M1988" s="106">
        <v>125520418.90607826</v>
      </c>
      <c r="O1988" s="51"/>
      <c r="P1988" s="51"/>
      <c r="Q1988" s="51"/>
      <c r="R1988" s="51"/>
      <c r="S1988" s="51"/>
      <c r="T1988" s="51"/>
      <c r="U1988" s="51"/>
      <c r="V1988" s="51"/>
      <c r="W1988" s="51"/>
      <c r="X1988" s="51"/>
      <c r="Y1988" s="51"/>
      <c r="Z1988" s="51"/>
      <c r="AA1988" s="51"/>
    </row>
    <row r="1989" spans="1:27" ht="11.65" customHeight="1">
      <c r="A1989" s="53">
        <v>1869</v>
      </c>
      <c r="C1989" s="101"/>
      <c r="H1989" s="59"/>
      <c r="I1989" s="7"/>
      <c r="J1989" s="7"/>
      <c r="K1989" s="7"/>
      <c r="L1989" s="7"/>
      <c r="M1989" s="7"/>
      <c r="O1989" s="51"/>
      <c r="P1989" s="51"/>
      <c r="Q1989" s="51"/>
      <c r="R1989" s="51"/>
      <c r="S1989" s="51"/>
      <c r="T1989" s="51"/>
      <c r="U1989" s="51"/>
      <c r="V1989" s="51"/>
      <c r="W1989" s="51"/>
      <c r="X1989" s="51"/>
      <c r="Y1989" s="51"/>
      <c r="Z1989" s="51"/>
      <c r="AA1989" s="51"/>
    </row>
    <row r="1990" spans="1:27" ht="11.65" customHeight="1">
      <c r="A1990" s="53">
        <v>1870</v>
      </c>
      <c r="C1990" s="101">
        <v>354</v>
      </c>
      <c r="D1990" s="3" t="s">
        <v>443</v>
      </c>
      <c r="H1990" s="59"/>
      <c r="I1990" s="7"/>
      <c r="J1990" s="7"/>
      <c r="K1990" s="7"/>
      <c r="L1990" s="7"/>
      <c r="M1990" s="7"/>
      <c r="O1990" s="51"/>
      <c r="P1990" s="51"/>
      <c r="Q1990" s="51"/>
      <c r="R1990" s="51"/>
      <c r="S1990" s="51"/>
      <c r="T1990" s="51"/>
      <c r="U1990" s="51"/>
      <c r="V1990" s="51"/>
      <c r="W1990" s="51"/>
      <c r="X1990" s="51"/>
      <c r="Y1990" s="51"/>
      <c r="Z1990" s="51"/>
      <c r="AA1990" s="51"/>
    </row>
    <row r="1991" spans="1:27" ht="11.65" customHeight="1">
      <c r="A1991" s="53">
        <v>1871</v>
      </c>
      <c r="C1991" s="101"/>
      <c r="F1991" s="101" t="s">
        <v>640</v>
      </c>
      <c r="G1991" s="3" t="s">
        <v>635</v>
      </c>
      <c r="H1991" s="59"/>
      <c r="I1991" s="7">
        <v>0</v>
      </c>
      <c r="J1991" s="7">
        <v>0</v>
      </c>
      <c r="K1991" s="103">
        <v>0</v>
      </c>
      <c r="L1991" s="7">
        <v>0</v>
      </c>
      <c r="M1991" s="7">
        <v>0</v>
      </c>
      <c r="O1991" s="51"/>
      <c r="P1991" s="51"/>
      <c r="Q1991" s="51"/>
      <c r="R1991" s="51"/>
      <c r="S1991" s="51"/>
      <c r="T1991" s="51"/>
      <c r="U1991" s="51"/>
      <c r="V1991" s="51"/>
      <c r="W1991" s="51"/>
      <c r="X1991" s="51"/>
      <c r="Y1991" s="51"/>
      <c r="Z1991" s="51"/>
      <c r="AA1991" s="51"/>
    </row>
    <row r="1992" spans="1:27" ht="11.65" customHeight="1">
      <c r="A1992" s="53">
        <v>1872</v>
      </c>
      <c r="C1992" s="101"/>
      <c r="F1992" s="101" t="s">
        <v>640</v>
      </c>
      <c r="G1992" s="3" t="s">
        <v>649</v>
      </c>
      <c r="H1992" s="59"/>
      <c r="I1992" s="7">
        <v>0</v>
      </c>
      <c r="J1992" s="7">
        <v>0</v>
      </c>
      <c r="K1992" s="103">
        <v>0</v>
      </c>
      <c r="L1992" s="7">
        <v>0</v>
      </c>
      <c r="M1992" s="7">
        <v>0</v>
      </c>
      <c r="O1992" s="51"/>
      <c r="P1992" s="51"/>
      <c r="Q1992" s="51"/>
      <c r="R1992" s="51"/>
      <c r="S1992" s="51"/>
      <c r="T1992" s="51"/>
      <c r="U1992" s="51"/>
      <c r="V1992" s="51"/>
      <c r="W1992" s="51"/>
      <c r="X1992" s="51"/>
      <c r="Y1992" s="51"/>
      <c r="Z1992" s="51"/>
      <c r="AA1992" s="51"/>
    </row>
    <row r="1993" spans="1:27" ht="11.65" customHeight="1">
      <c r="A1993" s="53">
        <v>1873</v>
      </c>
      <c r="C1993" s="101"/>
      <c r="F1993" s="101" t="s">
        <v>640</v>
      </c>
      <c r="G1993" s="3" t="s">
        <v>634</v>
      </c>
      <c r="H1993" s="59"/>
      <c r="I1993" s="7">
        <v>176153496.10249999</v>
      </c>
      <c r="J1993" s="7">
        <v>135798262.4728913</v>
      </c>
      <c r="K1993" s="103">
        <v>40355233.629608683</v>
      </c>
      <c r="L1993" s="7">
        <v>2774130.7316040024</v>
      </c>
      <c r="M1993" s="7">
        <v>43129364.361212686</v>
      </c>
      <c r="O1993" s="51"/>
      <c r="P1993" s="51"/>
      <c r="Q1993" s="51"/>
      <c r="R1993" s="51"/>
      <c r="S1993" s="51"/>
      <c r="T1993" s="51"/>
      <c r="U1993" s="51"/>
      <c r="V1993" s="51"/>
      <c r="W1993" s="51"/>
      <c r="X1993" s="51"/>
      <c r="Y1993" s="51"/>
      <c r="Z1993" s="51"/>
      <c r="AA1993" s="51"/>
    </row>
    <row r="1994" spans="1:27" ht="11.65" customHeight="1">
      <c r="A1994" s="53">
        <v>1874</v>
      </c>
      <c r="C1994" s="101"/>
      <c r="F1994" s="101" t="s">
        <v>640</v>
      </c>
      <c r="G1994" s="3" t="s">
        <v>636</v>
      </c>
      <c r="H1994" s="59"/>
      <c r="I1994" s="7">
        <v>1086666255.79375</v>
      </c>
      <c r="J1994" s="7">
        <v>1086666255.79375</v>
      </c>
      <c r="K1994" s="103">
        <v>0</v>
      </c>
      <c r="L1994" s="7">
        <v>0</v>
      </c>
      <c r="M1994" s="7">
        <v>0</v>
      </c>
      <c r="O1994" s="51"/>
      <c r="P1994" s="51"/>
      <c r="Q1994" s="51"/>
      <c r="R1994" s="51"/>
      <c r="S1994" s="51"/>
      <c r="T1994" s="51"/>
      <c r="U1994" s="51"/>
      <c r="V1994" s="51"/>
      <c r="W1994" s="51"/>
      <c r="X1994" s="51"/>
      <c r="Y1994" s="51"/>
      <c r="Z1994" s="51"/>
      <c r="AA1994" s="51"/>
    </row>
    <row r="1995" spans="1:27" ht="11.65" customHeight="1">
      <c r="A1995" s="53">
        <v>1875</v>
      </c>
      <c r="C1995" s="101"/>
      <c r="F1995" s="101" t="s">
        <v>640</v>
      </c>
      <c r="G1995" s="3" t="s">
        <v>639</v>
      </c>
      <c r="H1995" s="59"/>
      <c r="I1995" s="7">
        <v>25235388.196666699</v>
      </c>
      <c r="J1995" s="7">
        <v>19454180.278898321</v>
      </c>
      <c r="K1995" s="103">
        <v>5781207.9177683769</v>
      </c>
      <c r="L1995" s="7">
        <v>943503.7710967334</v>
      </c>
      <c r="M1995" s="7">
        <v>6724711.6888651103</v>
      </c>
      <c r="O1995" s="51"/>
      <c r="P1995" s="51"/>
      <c r="Q1995" s="51"/>
      <c r="R1995" s="51"/>
      <c r="S1995" s="51"/>
      <c r="T1995" s="51"/>
      <c r="U1995" s="51"/>
      <c r="V1995" s="51"/>
      <c r="W1995" s="51"/>
      <c r="X1995" s="51"/>
      <c r="Y1995" s="51"/>
      <c r="Z1995" s="51"/>
      <c r="AA1995" s="51"/>
    </row>
    <row r="1996" spans="1:27" ht="11.65" customHeight="1">
      <c r="A1996" s="53">
        <v>1876</v>
      </c>
      <c r="C1996" s="101"/>
      <c r="F1996" s="101" t="s">
        <v>640</v>
      </c>
      <c r="G1996" s="3" t="s">
        <v>249</v>
      </c>
      <c r="H1996" s="59"/>
      <c r="I1996" s="7">
        <v>123629.91</v>
      </c>
      <c r="J1996" s="7">
        <v>113585.7933993168</v>
      </c>
      <c r="K1996" s="103">
        <v>10044.11660068321</v>
      </c>
      <c r="L1996" s="7">
        <v>0</v>
      </c>
      <c r="M1996" s="7">
        <v>10044.11660068321</v>
      </c>
      <c r="O1996" s="51"/>
      <c r="P1996" s="51"/>
      <c r="Q1996" s="51"/>
      <c r="R1996" s="51"/>
      <c r="S1996" s="51"/>
      <c r="T1996" s="51"/>
      <c r="U1996" s="51"/>
      <c r="V1996" s="51"/>
      <c r="W1996" s="51"/>
      <c r="X1996" s="51"/>
      <c r="Y1996" s="51"/>
      <c r="Z1996" s="51"/>
      <c r="AA1996" s="51"/>
    </row>
    <row r="1997" spans="1:27" ht="11.65" customHeight="1">
      <c r="A1997" s="53">
        <v>1877</v>
      </c>
      <c r="C1997" s="101"/>
      <c r="H1997" s="59" t="s">
        <v>402</v>
      </c>
      <c r="I1997" s="106">
        <v>1288178770.0029168</v>
      </c>
      <c r="J1997" s="106">
        <v>1242032284.338939</v>
      </c>
      <c r="K1997" s="106">
        <v>46146485.663977742</v>
      </c>
      <c r="L1997" s="106">
        <v>3717634.5027007358</v>
      </c>
      <c r="M1997" s="106">
        <v>49864120.166678481</v>
      </c>
      <c r="O1997" s="51"/>
      <c r="P1997" s="51"/>
      <c r="Q1997" s="51"/>
      <c r="R1997" s="51"/>
      <c r="S1997" s="51"/>
      <c r="T1997" s="51"/>
      <c r="U1997" s="51"/>
      <c r="V1997" s="51"/>
      <c r="W1997" s="51"/>
      <c r="X1997" s="51"/>
      <c r="Y1997" s="51"/>
      <c r="Z1997" s="51"/>
      <c r="AA1997" s="51"/>
    </row>
    <row r="1998" spans="1:27" ht="11.65" customHeight="1">
      <c r="A1998" s="53">
        <v>1878</v>
      </c>
      <c r="C1998" s="101"/>
      <c r="H1998" s="59"/>
      <c r="I1998" s="7"/>
      <c r="J1998" s="7"/>
      <c r="K1998" s="7"/>
      <c r="L1998" s="7"/>
      <c r="M1998" s="7"/>
      <c r="O1998" s="51"/>
      <c r="P1998" s="51"/>
      <c r="Q1998" s="51"/>
      <c r="R1998" s="51"/>
      <c r="S1998" s="51"/>
      <c r="T1998" s="51"/>
      <c r="U1998" s="51"/>
      <c r="V1998" s="51"/>
      <c r="W1998" s="51"/>
      <c r="X1998" s="51"/>
      <c r="Y1998" s="51"/>
      <c r="Z1998" s="51"/>
      <c r="AA1998" s="51"/>
    </row>
    <row r="1999" spans="1:27" ht="11.65" customHeight="1">
      <c r="A1999" s="53">
        <v>1879</v>
      </c>
      <c r="C1999" s="101">
        <v>355</v>
      </c>
      <c r="D1999" s="3" t="s">
        <v>444</v>
      </c>
      <c r="H1999" s="59"/>
      <c r="I1999" s="7"/>
      <c r="J1999" s="7"/>
      <c r="K1999" s="7"/>
      <c r="L1999" s="7"/>
      <c r="M1999" s="7"/>
      <c r="O1999" s="51"/>
      <c r="P1999" s="51"/>
      <c r="Q1999" s="51"/>
      <c r="R1999" s="51"/>
      <c r="S1999" s="51"/>
      <c r="T1999" s="51"/>
      <c r="U1999" s="51"/>
      <c r="V1999" s="51"/>
      <c r="W1999" s="51"/>
      <c r="X1999" s="51"/>
      <c r="Y1999" s="51"/>
      <c r="Z1999" s="51"/>
      <c r="AA1999" s="51"/>
    </row>
    <row r="2000" spans="1:27" ht="11.65" customHeight="1">
      <c r="A2000" s="53">
        <v>1880</v>
      </c>
      <c r="C2000" s="101"/>
      <c r="F2000" s="101" t="s">
        <v>640</v>
      </c>
      <c r="G2000" s="3" t="s">
        <v>635</v>
      </c>
      <c r="H2000" s="59"/>
      <c r="I2000" s="7">
        <v>0</v>
      </c>
      <c r="J2000" s="7">
        <v>0</v>
      </c>
      <c r="K2000" s="103">
        <v>0</v>
      </c>
      <c r="L2000" s="7">
        <v>0</v>
      </c>
      <c r="M2000" s="7">
        <v>0</v>
      </c>
      <c r="O2000" s="51"/>
      <c r="P2000" s="51"/>
      <c r="Q2000" s="51"/>
      <c r="R2000" s="51"/>
      <c r="S2000" s="51"/>
      <c r="T2000" s="51"/>
      <c r="U2000" s="51"/>
      <c r="V2000" s="51"/>
      <c r="W2000" s="51"/>
      <c r="X2000" s="51"/>
      <c r="Y2000" s="51"/>
      <c r="Z2000" s="51"/>
      <c r="AA2000" s="51"/>
    </row>
    <row r="2001" spans="1:27" ht="11.65" customHeight="1">
      <c r="A2001" s="53">
        <v>1881</v>
      </c>
      <c r="C2001" s="101"/>
      <c r="F2001" s="101" t="s">
        <v>640</v>
      </c>
      <c r="G2001" s="3" t="s">
        <v>649</v>
      </c>
      <c r="H2001" s="59"/>
      <c r="I2001" s="7">
        <v>0</v>
      </c>
      <c r="J2001" s="7">
        <v>0</v>
      </c>
      <c r="K2001" s="103">
        <v>0</v>
      </c>
      <c r="L2001" s="7">
        <v>0</v>
      </c>
      <c r="M2001" s="7">
        <v>0</v>
      </c>
      <c r="O2001" s="51"/>
      <c r="P2001" s="51"/>
      <c r="Q2001" s="51"/>
      <c r="R2001" s="51"/>
      <c r="S2001" s="51"/>
      <c r="T2001" s="51"/>
      <c r="U2001" s="51"/>
      <c r="V2001" s="51"/>
      <c r="W2001" s="51"/>
      <c r="X2001" s="51"/>
      <c r="Y2001" s="51"/>
      <c r="Z2001" s="51"/>
      <c r="AA2001" s="51"/>
    </row>
    <row r="2002" spans="1:27" ht="11.65" customHeight="1">
      <c r="A2002" s="53">
        <v>1882</v>
      </c>
      <c r="C2002" s="101"/>
      <c r="F2002" s="101" t="s">
        <v>640</v>
      </c>
      <c r="G2002" s="3" t="s">
        <v>634</v>
      </c>
      <c r="H2002" s="59"/>
      <c r="I2002" s="7">
        <v>263712144.60833299</v>
      </c>
      <c r="J2002" s="7">
        <v>203297986.26292056</v>
      </c>
      <c r="K2002" s="103">
        <v>60414158.345412441</v>
      </c>
      <c r="L2002" s="7">
        <v>10557502.049936898</v>
      </c>
      <c r="M2002" s="7">
        <v>70971660.395349339</v>
      </c>
      <c r="O2002" s="51"/>
      <c r="P2002" s="51"/>
      <c r="Q2002" s="51"/>
      <c r="R2002" s="51"/>
      <c r="S2002" s="51"/>
      <c r="T2002" s="51"/>
      <c r="U2002" s="51"/>
      <c r="V2002" s="51"/>
      <c r="W2002" s="51"/>
      <c r="X2002" s="51"/>
      <c r="Y2002" s="51"/>
      <c r="Z2002" s="51"/>
      <c r="AA2002" s="51"/>
    </row>
    <row r="2003" spans="1:27" ht="11.65" customHeight="1">
      <c r="A2003" s="53">
        <v>1883</v>
      </c>
      <c r="C2003" s="101"/>
      <c r="F2003" s="101" t="s">
        <v>640</v>
      </c>
      <c r="G2003" s="3" t="s">
        <v>636</v>
      </c>
      <c r="H2003" s="59"/>
      <c r="I2003" s="7">
        <v>649625680.17499995</v>
      </c>
      <c r="J2003" s="7">
        <v>649625680.17499995</v>
      </c>
      <c r="K2003" s="103">
        <v>0</v>
      </c>
      <c r="L2003" s="7">
        <v>0</v>
      </c>
      <c r="M2003" s="7">
        <v>0</v>
      </c>
      <c r="O2003" s="51"/>
      <c r="P2003" s="51"/>
      <c r="Q2003" s="51"/>
      <c r="R2003" s="51"/>
      <c r="S2003" s="51"/>
      <c r="T2003" s="51"/>
      <c r="U2003" s="51"/>
      <c r="V2003" s="51"/>
      <c r="W2003" s="51"/>
      <c r="X2003" s="51"/>
      <c r="Y2003" s="51"/>
      <c r="Z2003" s="51"/>
      <c r="AA2003" s="51"/>
    </row>
    <row r="2004" spans="1:27" ht="11.65" customHeight="1">
      <c r="A2004" s="53">
        <v>1884</v>
      </c>
      <c r="C2004" s="101"/>
      <c r="F2004" s="101" t="s">
        <v>640</v>
      </c>
      <c r="G2004" s="3" t="s">
        <v>639</v>
      </c>
      <c r="H2004" s="59"/>
      <c r="I2004" s="7">
        <v>821981.71499999997</v>
      </c>
      <c r="J2004" s="7">
        <v>633672.85436410457</v>
      </c>
      <c r="K2004" s="103">
        <v>188308.86063589543</v>
      </c>
      <c r="L2004" s="7">
        <v>35053.52688498795</v>
      </c>
      <c r="M2004" s="7">
        <v>223362.38752088338</v>
      </c>
      <c r="O2004" s="51"/>
      <c r="P2004" s="51"/>
      <c r="Q2004" s="51"/>
      <c r="R2004" s="51"/>
      <c r="S2004" s="51"/>
      <c r="T2004" s="51"/>
      <c r="U2004" s="51"/>
      <c r="V2004" s="51"/>
      <c r="W2004" s="51"/>
      <c r="X2004" s="51"/>
      <c r="Y2004" s="51"/>
      <c r="Z2004" s="51"/>
      <c r="AA2004" s="51"/>
    </row>
    <row r="2005" spans="1:27" ht="11.65" customHeight="1">
      <c r="A2005" s="53">
        <v>1885</v>
      </c>
      <c r="C2005" s="101"/>
      <c r="F2005" s="101" t="s">
        <v>640</v>
      </c>
      <c r="G2005" s="3" t="s">
        <v>249</v>
      </c>
      <c r="H2005" s="59"/>
      <c r="I2005" s="7">
        <v>677806.94458333298</v>
      </c>
      <c r="J2005" s="7">
        <v>622739.59086490178</v>
      </c>
      <c r="K2005" s="103">
        <v>55067.353718431237</v>
      </c>
      <c r="L2005" s="7">
        <v>916.17841593275807</v>
      </c>
      <c r="M2005" s="7">
        <v>55983.532134363995</v>
      </c>
      <c r="O2005" s="51"/>
      <c r="P2005" s="51"/>
      <c r="Q2005" s="51"/>
      <c r="R2005" s="51"/>
      <c r="S2005" s="51"/>
      <c r="T2005" s="51"/>
      <c r="U2005" s="51"/>
      <c r="V2005" s="51"/>
      <c r="W2005" s="51"/>
      <c r="X2005" s="51"/>
      <c r="Y2005" s="51"/>
      <c r="Z2005" s="51"/>
      <c r="AA2005" s="51"/>
    </row>
    <row r="2006" spans="1:27" ht="11.65" customHeight="1">
      <c r="A2006" s="53">
        <v>1886</v>
      </c>
      <c r="C2006" s="101"/>
      <c r="H2006" s="59" t="s">
        <v>402</v>
      </c>
      <c r="I2006" s="106">
        <v>914837613.44291627</v>
      </c>
      <c r="J2006" s="106">
        <v>854180078.88314962</v>
      </c>
      <c r="K2006" s="106">
        <v>60657534.559766769</v>
      </c>
      <c r="L2006" s="106">
        <v>10593471.75523782</v>
      </c>
      <c r="M2006" s="106">
        <v>71251006.315004587</v>
      </c>
      <c r="O2006" s="51"/>
      <c r="P2006" s="51"/>
      <c r="Q2006" s="51"/>
      <c r="R2006" s="51"/>
      <c r="S2006" s="51"/>
      <c r="T2006" s="51"/>
      <c r="U2006" s="51"/>
      <c r="V2006" s="51"/>
      <c r="W2006" s="51"/>
      <c r="X2006" s="51"/>
      <c r="Y2006" s="51"/>
      <c r="Z2006" s="51"/>
      <c r="AA2006" s="51"/>
    </row>
    <row r="2007" spans="1:27" ht="11.65" customHeight="1">
      <c r="A2007" s="53">
        <v>1887</v>
      </c>
      <c r="C2007" s="101"/>
      <c r="H2007" s="59"/>
      <c r="I2007" s="109"/>
      <c r="J2007" s="7"/>
      <c r="K2007" s="7"/>
      <c r="L2007" s="7"/>
      <c r="M2007" s="7"/>
      <c r="O2007" s="51"/>
      <c r="P2007" s="51"/>
      <c r="Q2007" s="51"/>
      <c r="R2007" s="51"/>
      <c r="S2007" s="51"/>
      <c r="T2007" s="51"/>
      <c r="U2007" s="51"/>
      <c r="V2007" s="51"/>
      <c r="W2007" s="51"/>
      <c r="X2007" s="51"/>
      <c r="Y2007" s="51"/>
      <c r="Z2007" s="51"/>
      <c r="AA2007" s="51"/>
    </row>
    <row r="2008" spans="1:27" ht="11.65" customHeight="1">
      <c r="A2008" s="53">
        <v>1888</v>
      </c>
      <c r="C2008" s="101">
        <v>356</v>
      </c>
      <c r="D2008" s="3" t="s">
        <v>445</v>
      </c>
      <c r="H2008" s="59"/>
      <c r="I2008" s="7"/>
      <c r="J2008" s="7"/>
      <c r="K2008" s="7"/>
      <c r="L2008" s="7"/>
      <c r="M2008" s="7"/>
      <c r="O2008" s="51"/>
      <c r="P2008" s="51"/>
      <c r="Q2008" s="51"/>
      <c r="R2008" s="51"/>
      <c r="S2008" s="51"/>
      <c r="T2008" s="51"/>
      <c r="U2008" s="51"/>
      <c r="V2008" s="51"/>
      <c r="W2008" s="51"/>
      <c r="X2008" s="51"/>
      <c r="Y2008" s="51"/>
      <c r="Z2008" s="51"/>
      <c r="AA2008" s="51"/>
    </row>
    <row r="2009" spans="1:27" ht="11.65" customHeight="1">
      <c r="A2009" s="53">
        <v>1889</v>
      </c>
      <c r="C2009" s="101"/>
      <c r="F2009" s="101" t="s">
        <v>640</v>
      </c>
      <c r="G2009" s="3" t="s">
        <v>635</v>
      </c>
      <c r="H2009" s="59"/>
      <c r="I2009" s="7">
        <v>0</v>
      </c>
      <c r="J2009" s="7">
        <v>0</v>
      </c>
      <c r="K2009" s="103">
        <v>0</v>
      </c>
      <c r="L2009" s="7">
        <v>0</v>
      </c>
      <c r="M2009" s="7">
        <v>0</v>
      </c>
      <c r="O2009" s="51"/>
      <c r="P2009" s="51"/>
      <c r="Q2009" s="51"/>
      <c r="R2009" s="51"/>
      <c r="S2009" s="51"/>
      <c r="T2009" s="51"/>
      <c r="U2009" s="51"/>
      <c r="V2009" s="51"/>
      <c r="W2009" s="51"/>
      <c r="X2009" s="51"/>
      <c r="Y2009" s="51"/>
      <c r="Z2009" s="51"/>
      <c r="AA2009" s="51"/>
    </row>
    <row r="2010" spans="1:27" ht="11.65" customHeight="1">
      <c r="A2010" s="53">
        <v>1890</v>
      </c>
      <c r="C2010" s="101"/>
      <c r="F2010" s="101" t="s">
        <v>640</v>
      </c>
      <c r="G2010" s="3" t="s">
        <v>649</v>
      </c>
      <c r="H2010" s="59"/>
      <c r="I2010" s="7">
        <v>0</v>
      </c>
      <c r="J2010" s="7">
        <v>0</v>
      </c>
      <c r="K2010" s="103">
        <v>0</v>
      </c>
      <c r="L2010" s="7">
        <v>0</v>
      </c>
      <c r="M2010" s="7">
        <v>0</v>
      </c>
      <c r="O2010" s="51"/>
      <c r="P2010" s="51"/>
      <c r="Q2010" s="51"/>
      <c r="R2010" s="51"/>
      <c r="S2010" s="51"/>
      <c r="T2010" s="51"/>
      <c r="U2010" s="51"/>
      <c r="V2010" s="51"/>
      <c r="W2010" s="51"/>
      <c r="X2010" s="51"/>
      <c r="Y2010" s="51"/>
      <c r="Z2010" s="51"/>
      <c r="AA2010" s="51"/>
    </row>
    <row r="2011" spans="1:27" ht="11.65" customHeight="1">
      <c r="A2011" s="53">
        <v>1891</v>
      </c>
      <c r="C2011" s="101"/>
      <c r="F2011" s="101" t="s">
        <v>640</v>
      </c>
      <c r="G2011" s="3" t="s">
        <v>634</v>
      </c>
      <c r="H2011" s="59"/>
      <c r="I2011" s="7">
        <v>304530482.84125</v>
      </c>
      <c r="J2011" s="7">
        <v>234765198.27803451</v>
      </c>
      <c r="K2011" s="103">
        <v>69765284.563215479</v>
      </c>
      <c r="L2011" s="7">
        <v>2277755.2076168358</v>
      </c>
      <c r="M2011" s="7">
        <v>72043039.770832315</v>
      </c>
      <c r="O2011" s="51"/>
      <c r="P2011" s="51"/>
      <c r="Q2011" s="51"/>
      <c r="R2011" s="51"/>
      <c r="S2011" s="51"/>
      <c r="T2011" s="51"/>
      <c r="U2011" s="51"/>
      <c r="V2011" s="51"/>
      <c r="W2011" s="51"/>
      <c r="X2011" s="51"/>
      <c r="Y2011" s="51"/>
      <c r="Z2011" s="51"/>
      <c r="AA2011" s="51"/>
    </row>
    <row r="2012" spans="1:27" ht="11.65" customHeight="1">
      <c r="A2012" s="53">
        <v>1892</v>
      </c>
      <c r="C2012" s="101"/>
      <c r="F2012" s="101" t="s">
        <v>640</v>
      </c>
      <c r="G2012" s="3" t="s">
        <v>636</v>
      </c>
      <c r="H2012" s="59"/>
      <c r="I2012" s="7">
        <v>885301883.60125005</v>
      </c>
      <c r="J2012" s="7">
        <v>885301883.60125005</v>
      </c>
      <c r="K2012" s="103">
        <v>0</v>
      </c>
      <c r="L2012" s="7">
        <v>0</v>
      </c>
      <c r="M2012" s="7">
        <v>0</v>
      </c>
      <c r="O2012" s="51"/>
      <c r="P2012" s="51"/>
      <c r="Q2012" s="51"/>
      <c r="R2012" s="51"/>
      <c r="S2012" s="51"/>
      <c r="T2012" s="51"/>
      <c r="U2012" s="51"/>
      <c r="V2012" s="51"/>
      <c r="W2012" s="51"/>
      <c r="X2012" s="51"/>
      <c r="Y2012" s="51"/>
      <c r="Z2012" s="51"/>
      <c r="AA2012" s="51"/>
    </row>
    <row r="2013" spans="1:27" ht="11.65" customHeight="1">
      <c r="A2013" s="53">
        <v>1893</v>
      </c>
      <c r="C2013" s="101"/>
      <c r="F2013" s="101" t="s">
        <v>640</v>
      </c>
      <c r="G2013" s="3" t="s">
        <v>639</v>
      </c>
      <c r="H2013" s="59"/>
      <c r="I2013" s="7">
        <v>16452139.060000001</v>
      </c>
      <c r="J2013" s="7">
        <v>12683097.115542743</v>
      </c>
      <c r="K2013" s="103">
        <v>3769041.9444572581</v>
      </c>
      <c r="L2013" s="7">
        <v>681894.61528018583</v>
      </c>
      <c r="M2013" s="7">
        <v>4450936.5597374439</v>
      </c>
      <c r="O2013" s="51"/>
      <c r="P2013" s="51"/>
      <c r="Q2013" s="51"/>
      <c r="R2013" s="51"/>
      <c r="S2013" s="51"/>
      <c r="T2013" s="51"/>
      <c r="U2013" s="51"/>
      <c r="V2013" s="51"/>
      <c r="W2013" s="51"/>
      <c r="X2013" s="51"/>
      <c r="Y2013" s="51"/>
      <c r="Z2013" s="51"/>
      <c r="AA2013" s="51"/>
    </row>
    <row r="2014" spans="1:27" ht="11.65" customHeight="1">
      <c r="A2014" s="53">
        <v>1894</v>
      </c>
      <c r="C2014" s="101"/>
      <c r="F2014" s="101" t="s">
        <v>640</v>
      </c>
      <c r="G2014" s="3" t="s">
        <v>249</v>
      </c>
      <c r="H2014" s="59"/>
      <c r="I2014" s="7">
        <v>1509969.63</v>
      </c>
      <c r="J2014" s="7">
        <v>1387294.5344085651</v>
      </c>
      <c r="K2014" s="103">
        <v>122675.09559143482</v>
      </c>
      <c r="L2014" s="7">
        <v>0</v>
      </c>
      <c r="M2014" s="7">
        <v>122675.09559143482</v>
      </c>
      <c r="O2014" s="51"/>
      <c r="P2014" s="51"/>
      <c r="Q2014" s="51"/>
      <c r="R2014" s="51"/>
      <c r="S2014" s="51"/>
      <c r="T2014" s="51"/>
      <c r="U2014" s="51"/>
      <c r="V2014" s="51"/>
      <c r="W2014" s="51"/>
      <c r="X2014" s="51"/>
      <c r="Y2014" s="51"/>
      <c r="Z2014" s="51"/>
      <c r="AA2014" s="51"/>
    </row>
    <row r="2015" spans="1:27" ht="11.65" customHeight="1">
      <c r="A2015" s="53">
        <v>1895</v>
      </c>
      <c r="C2015" s="101"/>
      <c r="H2015" s="59" t="s">
        <v>402</v>
      </c>
      <c r="I2015" s="106">
        <v>1207794475.1325002</v>
      </c>
      <c r="J2015" s="106">
        <v>1134137473.5292358</v>
      </c>
      <c r="K2015" s="106">
        <v>73657001.603264183</v>
      </c>
      <c r="L2015" s="106">
        <v>2959649.8228970217</v>
      </c>
      <c r="M2015" s="106">
        <v>76616651.4261612</v>
      </c>
      <c r="O2015" s="51"/>
      <c r="P2015" s="51"/>
      <c r="Q2015" s="51"/>
      <c r="R2015" s="51"/>
      <c r="S2015" s="51"/>
      <c r="T2015" s="51"/>
      <c r="U2015" s="51"/>
      <c r="V2015" s="51"/>
      <c r="W2015" s="51"/>
      <c r="X2015" s="51"/>
      <c r="Y2015" s="51"/>
      <c r="Z2015" s="51"/>
      <c r="AA2015" s="51"/>
    </row>
    <row r="2016" spans="1:27" ht="11.65" customHeight="1">
      <c r="A2016" s="53">
        <v>1896</v>
      </c>
      <c r="C2016" s="101"/>
      <c r="H2016" s="59"/>
      <c r="I2016" s="7"/>
      <c r="J2016" s="7"/>
      <c r="K2016" s="7"/>
      <c r="L2016" s="7"/>
      <c r="M2016" s="7"/>
      <c r="O2016" s="51"/>
      <c r="P2016" s="51"/>
      <c r="Q2016" s="51"/>
      <c r="R2016" s="51"/>
      <c r="S2016" s="51"/>
      <c r="T2016" s="51"/>
      <c r="U2016" s="51"/>
      <c r="V2016" s="51"/>
      <c r="W2016" s="51"/>
      <c r="X2016" s="51"/>
      <c r="Y2016" s="51"/>
      <c r="Z2016" s="51"/>
      <c r="AA2016" s="51"/>
    </row>
    <row r="2017" spans="1:27" ht="11.65" customHeight="1">
      <c r="A2017" s="53">
        <v>1897</v>
      </c>
      <c r="C2017" s="101">
        <v>357</v>
      </c>
      <c r="D2017" s="3" t="s">
        <v>446</v>
      </c>
      <c r="H2017" s="59"/>
      <c r="I2017" s="7"/>
      <c r="J2017" s="7"/>
      <c r="K2017" s="7"/>
      <c r="L2017" s="7"/>
      <c r="M2017" s="7"/>
      <c r="O2017" s="51"/>
      <c r="P2017" s="51"/>
      <c r="Q2017" s="51"/>
      <c r="R2017" s="51"/>
      <c r="S2017" s="51"/>
      <c r="T2017" s="51"/>
      <c r="U2017" s="51"/>
      <c r="V2017" s="51"/>
      <c r="W2017" s="51"/>
      <c r="X2017" s="51"/>
      <c r="Y2017" s="51"/>
      <c r="Z2017" s="51"/>
      <c r="AA2017" s="51"/>
    </row>
    <row r="2018" spans="1:27" ht="11.65" customHeight="1">
      <c r="A2018" s="53">
        <v>1898</v>
      </c>
      <c r="C2018" s="101"/>
      <c r="F2018" s="101" t="s">
        <v>640</v>
      </c>
      <c r="G2018" s="3" t="s">
        <v>635</v>
      </c>
      <c r="H2018" s="59"/>
      <c r="I2018" s="7">
        <v>0</v>
      </c>
      <c r="J2018" s="7">
        <v>0</v>
      </c>
      <c r="K2018" s="103">
        <v>0</v>
      </c>
      <c r="L2018" s="7">
        <v>0</v>
      </c>
      <c r="M2018" s="7">
        <v>0</v>
      </c>
      <c r="O2018" s="51"/>
      <c r="P2018" s="51"/>
      <c r="Q2018" s="51"/>
      <c r="R2018" s="51"/>
      <c r="S2018" s="51"/>
      <c r="T2018" s="51"/>
      <c r="U2018" s="51"/>
      <c r="V2018" s="51"/>
      <c r="W2018" s="51"/>
      <c r="X2018" s="51"/>
      <c r="Y2018" s="51"/>
      <c r="Z2018" s="51"/>
      <c r="AA2018" s="51"/>
    </row>
    <row r="2019" spans="1:27" ht="11.65" customHeight="1">
      <c r="A2019" s="53">
        <v>1899</v>
      </c>
      <c r="C2019" s="101"/>
      <c r="F2019" s="101" t="s">
        <v>640</v>
      </c>
      <c r="G2019" s="3" t="s">
        <v>649</v>
      </c>
      <c r="H2019" s="59"/>
      <c r="I2019" s="7">
        <v>0</v>
      </c>
      <c r="J2019" s="7">
        <v>0</v>
      </c>
      <c r="K2019" s="103">
        <v>0</v>
      </c>
      <c r="L2019" s="7">
        <v>0</v>
      </c>
      <c r="M2019" s="7">
        <v>0</v>
      </c>
      <c r="O2019" s="51"/>
      <c r="P2019" s="51"/>
      <c r="Q2019" s="51"/>
      <c r="R2019" s="51"/>
      <c r="S2019" s="51"/>
      <c r="T2019" s="51"/>
      <c r="U2019" s="51"/>
      <c r="V2019" s="51"/>
      <c r="W2019" s="51"/>
      <c r="X2019" s="51"/>
      <c r="Y2019" s="51"/>
      <c r="Z2019" s="51"/>
      <c r="AA2019" s="51"/>
    </row>
    <row r="2020" spans="1:27" ht="11.65" customHeight="1">
      <c r="A2020" s="53">
        <v>1900</v>
      </c>
      <c r="C2020" s="101"/>
      <c r="F2020" s="101" t="s">
        <v>640</v>
      </c>
      <c r="G2020" s="3" t="s">
        <v>634</v>
      </c>
      <c r="H2020" s="59"/>
      <c r="I2020" s="7">
        <v>173216.45166666701</v>
      </c>
      <c r="J2020" s="7">
        <v>133534.06936848813</v>
      </c>
      <c r="K2020" s="103">
        <v>39682.382298178876</v>
      </c>
      <c r="L2020" s="7">
        <v>-18.089430960128084</v>
      </c>
      <c r="M2020" s="7">
        <v>39664.292867218748</v>
      </c>
      <c r="O2020" s="51"/>
      <c r="P2020" s="51"/>
      <c r="Q2020" s="51"/>
      <c r="R2020" s="51"/>
      <c r="S2020" s="51"/>
      <c r="T2020" s="51"/>
      <c r="U2020" s="51"/>
      <c r="V2020" s="51"/>
      <c r="W2020" s="51"/>
      <c r="X2020" s="51"/>
      <c r="Y2020" s="51"/>
      <c r="Z2020" s="51"/>
      <c r="AA2020" s="51"/>
    </row>
    <row r="2021" spans="1:27" ht="11.65" customHeight="1">
      <c r="A2021" s="53">
        <v>1901</v>
      </c>
      <c r="C2021" s="101"/>
      <c r="F2021" s="101" t="s">
        <v>640</v>
      </c>
      <c r="G2021" s="3" t="s">
        <v>636</v>
      </c>
      <c r="H2021" s="59"/>
      <c r="I2021" s="7">
        <v>3346255.86</v>
      </c>
      <c r="J2021" s="7">
        <v>3346255.86</v>
      </c>
      <c r="K2021" s="103">
        <v>0</v>
      </c>
      <c r="L2021" s="7">
        <v>0</v>
      </c>
      <c r="M2021" s="7">
        <v>0</v>
      </c>
      <c r="O2021" s="51"/>
      <c r="P2021" s="51"/>
      <c r="Q2021" s="51"/>
      <c r="R2021" s="51"/>
      <c r="S2021" s="51"/>
      <c r="T2021" s="51"/>
      <c r="U2021" s="51"/>
      <c r="V2021" s="51"/>
      <c r="W2021" s="51"/>
      <c r="X2021" s="51"/>
      <c r="Y2021" s="51"/>
      <c r="Z2021" s="51"/>
      <c r="AA2021" s="51"/>
    </row>
    <row r="2022" spans="1:27" ht="11.65" customHeight="1">
      <c r="A2022" s="53">
        <v>1902</v>
      </c>
      <c r="C2022" s="101"/>
      <c r="F2022" s="101" t="s">
        <v>640</v>
      </c>
      <c r="G2022" s="3" t="s">
        <v>249</v>
      </c>
      <c r="H2022" s="59"/>
      <c r="I2022" s="7">
        <v>0</v>
      </c>
      <c r="J2022" s="7">
        <v>0</v>
      </c>
      <c r="K2022" s="103">
        <v>0</v>
      </c>
      <c r="L2022" s="7">
        <v>0</v>
      </c>
      <c r="M2022" s="7">
        <v>0</v>
      </c>
      <c r="O2022" s="51"/>
      <c r="P2022" s="51"/>
      <c r="Q2022" s="51"/>
      <c r="R2022" s="51"/>
      <c r="S2022" s="51"/>
      <c r="T2022" s="51"/>
      <c r="U2022" s="51"/>
      <c r="V2022" s="51"/>
      <c r="W2022" s="51"/>
      <c r="X2022" s="51"/>
      <c r="Y2022" s="51"/>
      <c r="Z2022" s="51"/>
      <c r="AA2022" s="51"/>
    </row>
    <row r="2023" spans="1:27" ht="11.65" customHeight="1">
      <c r="A2023" s="53">
        <v>1903</v>
      </c>
      <c r="C2023" s="101"/>
      <c r="H2023" s="59" t="s">
        <v>402</v>
      </c>
      <c r="I2023" s="106">
        <v>3519472.311666667</v>
      </c>
      <c r="J2023" s="106">
        <v>3479789.929368488</v>
      </c>
      <c r="K2023" s="106">
        <v>39682.382298178876</v>
      </c>
      <c r="L2023" s="106">
        <v>-18.089430960128084</v>
      </c>
      <c r="M2023" s="106">
        <v>39664.292867218748</v>
      </c>
      <c r="O2023" s="51"/>
      <c r="P2023" s="51"/>
      <c r="Q2023" s="51"/>
      <c r="R2023" s="51"/>
      <c r="S2023" s="51"/>
      <c r="T2023" s="51"/>
      <c r="U2023" s="51"/>
      <c r="V2023" s="51"/>
      <c r="W2023" s="51"/>
      <c r="X2023" s="51"/>
      <c r="Y2023" s="51"/>
      <c r="Z2023" s="51"/>
      <c r="AA2023" s="51"/>
    </row>
    <row r="2024" spans="1:27" ht="11.65" customHeight="1">
      <c r="A2024" s="53">
        <v>1904</v>
      </c>
      <c r="C2024" s="101"/>
      <c r="H2024" s="59"/>
      <c r="I2024" s="7"/>
      <c r="J2024" s="7"/>
      <c r="K2024" s="7"/>
      <c r="L2024" s="7"/>
      <c r="M2024" s="7"/>
      <c r="O2024" s="51"/>
      <c r="P2024" s="51"/>
      <c r="Q2024" s="51"/>
      <c r="R2024" s="51"/>
      <c r="S2024" s="51"/>
      <c r="T2024" s="51"/>
      <c r="U2024" s="51"/>
      <c r="V2024" s="51"/>
      <c r="W2024" s="51"/>
      <c r="X2024" s="51"/>
      <c r="Y2024" s="51"/>
      <c r="Z2024" s="51"/>
      <c r="AA2024" s="51"/>
    </row>
    <row r="2025" spans="1:27" ht="11.65" customHeight="1">
      <c r="A2025" s="53">
        <v>1905</v>
      </c>
      <c r="C2025" s="101">
        <v>358</v>
      </c>
      <c r="D2025" s="3" t="s">
        <v>447</v>
      </c>
      <c r="H2025" s="59"/>
      <c r="I2025" s="7"/>
      <c r="J2025" s="7"/>
      <c r="K2025" s="7"/>
      <c r="L2025" s="7"/>
      <c r="M2025" s="7"/>
      <c r="O2025" s="51"/>
      <c r="P2025" s="51"/>
      <c r="Q2025" s="51"/>
      <c r="R2025" s="51"/>
      <c r="S2025" s="51"/>
      <c r="T2025" s="51"/>
      <c r="U2025" s="51"/>
      <c r="V2025" s="51"/>
      <c r="W2025" s="51"/>
      <c r="X2025" s="51"/>
      <c r="Y2025" s="51"/>
      <c r="Z2025" s="51"/>
      <c r="AA2025" s="51"/>
    </row>
    <row r="2026" spans="1:27" ht="11.65" customHeight="1">
      <c r="A2026" s="53">
        <v>1906</v>
      </c>
      <c r="C2026" s="101"/>
      <c r="F2026" s="101" t="s">
        <v>640</v>
      </c>
      <c r="G2026" s="3" t="s">
        <v>635</v>
      </c>
      <c r="H2026" s="59"/>
      <c r="I2026" s="7">
        <v>0</v>
      </c>
      <c r="J2026" s="7">
        <v>0</v>
      </c>
      <c r="K2026" s="103">
        <v>0</v>
      </c>
      <c r="L2026" s="7">
        <v>0</v>
      </c>
      <c r="M2026" s="7">
        <v>0</v>
      </c>
      <c r="O2026" s="51"/>
      <c r="P2026" s="51"/>
      <c r="Q2026" s="51"/>
      <c r="R2026" s="51"/>
      <c r="S2026" s="51"/>
      <c r="T2026" s="51"/>
      <c r="U2026" s="51"/>
      <c r="V2026" s="51"/>
      <c r="W2026" s="51"/>
      <c r="X2026" s="51"/>
      <c r="Y2026" s="51"/>
      <c r="Z2026" s="51"/>
      <c r="AA2026" s="51"/>
    </row>
    <row r="2027" spans="1:27" ht="11.65" customHeight="1">
      <c r="A2027" s="53">
        <v>1907</v>
      </c>
      <c r="C2027" s="101"/>
      <c r="F2027" s="101" t="s">
        <v>640</v>
      </c>
      <c r="G2027" s="3" t="s">
        <v>649</v>
      </c>
      <c r="H2027" s="59"/>
      <c r="I2027" s="7">
        <v>0</v>
      </c>
      <c r="J2027" s="7">
        <v>0</v>
      </c>
      <c r="K2027" s="103">
        <v>0</v>
      </c>
      <c r="L2027" s="7">
        <v>0</v>
      </c>
      <c r="M2027" s="7">
        <v>0</v>
      </c>
      <c r="O2027" s="51"/>
      <c r="P2027" s="51"/>
      <c r="Q2027" s="51"/>
      <c r="R2027" s="51"/>
      <c r="S2027" s="51"/>
      <c r="T2027" s="51"/>
      <c r="U2027" s="51"/>
      <c r="V2027" s="51"/>
      <c r="W2027" s="51"/>
      <c r="X2027" s="51"/>
      <c r="Y2027" s="51"/>
      <c r="Z2027" s="51"/>
      <c r="AA2027" s="51"/>
    </row>
    <row r="2028" spans="1:27" ht="11.65" customHeight="1">
      <c r="A2028" s="53">
        <v>1908</v>
      </c>
      <c r="C2028" s="101"/>
      <c r="F2028" s="101" t="s">
        <v>640</v>
      </c>
      <c r="G2028" s="3" t="s">
        <v>634</v>
      </c>
      <c r="H2028" s="59"/>
      <c r="I2028" s="7">
        <v>306562.21999999997</v>
      </c>
      <c r="J2028" s="7">
        <v>236331.48212742977</v>
      </c>
      <c r="K2028" s="103">
        <v>70230.7378725702</v>
      </c>
      <c r="L2028" s="7">
        <v>0</v>
      </c>
      <c r="M2028" s="7">
        <v>70230.7378725702</v>
      </c>
      <c r="O2028" s="51"/>
      <c r="P2028" s="51"/>
      <c r="Q2028" s="51"/>
      <c r="R2028" s="51"/>
      <c r="S2028" s="51"/>
      <c r="T2028" s="51"/>
      <c r="U2028" s="51"/>
      <c r="V2028" s="51"/>
      <c r="W2028" s="51"/>
      <c r="X2028" s="51"/>
      <c r="Y2028" s="51"/>
      <c r="Z2028" s="51"/>
      <c r="AA2028" s="51"/>
    </row>
    <row r="2029" spans="1:27" ht="11.65" customHeight="1">
      <c r="A2029" s="53">
        <v>1909</v>
      </c>
      <c r="C2029" s="101"/>
      <c r="F2029" s="101" t="s">
        <v>640</v>
      </c>
      <c r="G2029" s="3" t="s">
        <v>636</v>
      </c>
      <c r="H2029" s="59"/>
      <c r="I2029" s="7">
        <v>7728791.7400000002</v>
      </c>
      <c r="J2029" s="7">
        <v>7728791.7400000002</v>
      </c>
      <c r="K2029" s="103">
        <v>0</v>
      </c>
      <c r="L2029" s="7">
        <v>0</v>
      </c>
      <c r="M2029" s="7">
        <v>0</v>
      </c>
      <c r="O2029" s="51"/>
      <c r="P2029" s="51"/>
      <c r="Q2029" s="51"/>
      <c r="R2029" s="51"/>
      <c r="S2029" s="51"/>
      <c r="T2029" s="51"/>
      <c r="U2029" s="51"/>
      <c r="V2029" s="51"/>
      <c r="W2029" s="51"/>
      <c r="X2029" s="51"/>
      <c r="Y2029" s="51"/>
      <c r="Z2029" s="51"/>
      <c r="AA2029" s="51"/>
    </row>
    <row r="2030" spans="1:27" ht="11.65" customHeight="1">
      <c r="A2030" s="53">
        <v>1910</v>
      </c>
      <c r="C2030" s="101"/>
      <c r="F2030" s="101" t="s">
        <v>640</v>
      </c>
      <c r="G2030" s="3" t="s">
        <v>249</v>
      </c>
      <c r="H2030" s="59"/>
      <c r="I2030" s="7">
        <v>0</v>
      </c>
      <c r="J2030" s="7">
        <v>0</v>
      </c>
      <c r="K2030" s="103">
        <v>0</v>
      </c>
      <c r="L2030" s="7">
        <v>0</v>
      </c>
      <c r="M2030" s="7">
        <v>0</v>
      </c>
      <c r="O2030" s="51"/>
      <c r="P2030" s="51"/>
      <c r="Q2030" s="51"/>
      <c r="R2030" s="51"/>
      <c r="S2030" s="51"/>
      <c r="T2030" s="51"/>
      <c r="U2030" s="51"/>
      <c r="V2030" s="51"/>
      <c r="W2030" s="51"/>
      <c r="X2030" s="51"/>
      <c r="Y2030" s="51"/>
      <c r="Z2030" s="51"/>
      <c r="AA2030" s="51"/>
    </row>
    <row r="2031" spans="1:27" ht="11.65" customHeight="1">
      <c r="A2031" s="53">
        <v>1911</v>
      </c>
      <c r="C2031" s="101"/>
      <c r="H2031" s="59" t="s">
        <v>402</v>
      </c>
      <c r="I2031" s="106">
        <v>8035353.96</v>
      </c>
      <c r="J2031" s="106">
        <v>7965123.2221274301</v>
      </c>
      <c r="K2031" s="106">
        <v>70230.7378725702</v>
      </c>
      <c r="L2031" s="106">
        <v>0</v>
      </c>
      <c r="M2031" s="106">
        <v>70230.7378725702</v>
      </c>
      <c r="O2031" s="51"/>
      <c r="P2031" s="51"/>
      <c r="Q2031" s="51"/>
      <c r="R2031" s="51"/>
      <c r="S2031" s="51"/>
      <c r="T2031" s="51"/>
      <c r="U2031" s="51"/>
      <c r="V2031" s="51"/>
      <c r="W2031" s="51"/>
      <c r="X2031" s="51"/>
      <c r="Y2031" s="51"/>
      <c r="Z2031" s="51"/>
      <c r="AA2031" s="51"/>
    </row>
    <row r="2032" spans="1:27" ht="11.65" customHeight="1">
      <c r="A2032" s="53">
        <v>1912</v>
      </c>
      <c r="C2032" s="101"/>
      <c r="H2032" s="59"/>
      <c r="I2032" s="7"/>
      <c r="J2032" s="7"/>
      <c r="K2032" s="7"/>
      <c r="L2032" s="7"/>
      <c r="M2032" s="7"/>
      <c r="O2032" s="51"/>
      <c r="P2032" s="51"/>
      <c r="Q2032" s="51"/>
      <c r="R2032" s="51"/>
      <c r="S2032" s="51"/>
      <c r="T2032" s="51"/>
      <c r="U2032" s="51"/>
      <c r="V2032" s="51"/>
      <c r="W2032" s="51"/>
      <c r="X2032" s="51"/>
      <c r="Y2032" s="51"/>
      <c r="Z2032" s="51"/>
      <c r="AA2032" s="51"/>
    </row>
    <row r="2033" spans="1:27" ht="11.65" customHeight="1">
      <c r="A2033" s="53">
        <v>1913</v>
      </c>
      <c r="C2033" s="101">
        <v>359</v>
      </c>
      <c r="D2033" s="3" t="s">
        <v>448</v>
      </c>
      <c r="H2033" s="59"/>
      <c r="I2033" s="7"/>
      <c r="J2033" s="7"/>
      <c r="K2033" s="7"/>
      <c r="L2033" s="7"/>
      <c r="M2033" s="7"/>
      <c r="O2033" s="51"/>
      <c r="P2033" s="51"/>
      <c r="Q2033" s="51"/>
      <c r="R2033" s="51"/>
      <c r="S2033" s="51"/>
      <c r="T2033" s="51"/>
      <c r="U2033" s="51"/>
      <c r="V2033" s="51"/>
      <c r="W2033" s="51"/>
      <c r="X2033" s="51"/>
      <c r="Y2033" s="51"/>
      <c r="Z2033" s="51"/>
      <c r="AA2033" s="51"/>
    </row>
    <row r="2034" spans="1:27" ht="11.65" customHeight="1">
      <c r="A2034" s="53">
        <v>1914</v>
      </c>
      <c r="C2034" s="101"/>
      <c r="F2034" s="101" t="s">
        <v>640</v>
      </c>
      <c r="G2034" s="3" t="s">
        <v>635</v>
      </c>
      <c r="H2034" s="59"/>
      <c r="I2034" s="7">
        <v>0</v>
      </c>
      <c r="J2034" s="7">
        <v>0</v>
      </c>
      <c r="K2034" s="103">
        <v>0</v>
      </c>
      <c r="L2034" s="7">
        <v>0</v>
      </c>
      <c r="M2034" s="7">
        <v>0</v>
      </c>
      <c r="O2034" s="51"/>
      <c r="P2034" s="51"/>
      <c r="Q2034" s="51"/>
      <c r="R2034" s="51"/>
      <c r="S2034" s="51"/>
      <c r="T2034" s="51"/>
      <c r="U2034" s="51"/>
      <c r="V2034" s="51"/>
      <c r="W2034" s="51"/>
      <c r="X2034" s="51"/>
      <c r="Y2034" s="51"/>
      <c r="Z2034" s="51"/>
      <c r="AA2034" s="51"/>
    </row>
    <row r="2035" spans="1:27" ht="11.65" customHeight="1">
      <c r="A2035" s="53">
        <v>1915</v>
      </c>
      <c r="C2035" s="101"/>
      <c r="F2035" s="101" t="s">
        <v>640</v>
      </c>
      <c r="G2035" s="3" t="s">
        <v>639</v>
      </c>
      <c r="H2035" s="59"/>
      <c r="I2035" s="7">
        <v>4929.3900000000003</v>
      </c>
      <c r="J2035" s="7">
        <v>3800.1096308740562</v>
      </c>
      <c r="K2035" s="103">
        <v>1129.2803691259442</v>
      </c>
      <c r="L2035" s="7">
        <v>0</v>
      </c>
      <c r="M2035" s="7">
        <v>1129.2803691259442</v>
      </c>
      <c r="O2035" s="51"/>
      <c r="P2035" s="51"/>
      <c r="Q2035" s="51"/>
      <c r="R2035" s="51"/>
      <c r="S2035" s="51"/>
      <c r="T2035" s="51"/>
      <c r="U2035" s="51"/>
      <c r="V2035" s="51"/>
      <c r="W2035" s="51"/>
      <c r="X2035" s="51"/>
      <c r="Y2035" s="51"/>
      <c r="Z2035" s="51"/>
      <c r="AA2035" s="51"/>
    </row>
    <row r="2036" spans="1:27" ht="11.65" customHeight="1">
      <c r="A2036" s="53">
        <v>1916</v>
      </c>
      <c r="C2036" s="101"/>
      <c r="F2036" s="101" t="s">
        <v>640</v>
      </c>
      <c r="G2036" s="3" t="s">
        <v>634</v>
      </c>
      <c r="H2036" s="59"/>
      <c r="I2036" s="7">
        <v>7055228.5300000003</v>
      </c>
      <c r="J2036" s="7">
        <v>5438937.0459368015</v>
      </c>
      <c r="K2036" s="103">
        <v>1616291.4840631988</v>
      </c>
      <c r="L2036" s="7">
        <v>0</v>
      </c>
      <c r="M2036" s="7">
        <v>1616291.4840631988</v>
      </c>
      <c r="O2036" s="51"/>
      <c r="P2036" s="51"/>
      <c r="Q2036" s="51"/>
      <c r="R2036" s="51"/>
      <c r="S2036" s="51"/>
      <c r="T2036" s="51"/>
      <c r="U2036" s="51"/>
      <c r="V2036" s="51"/>
      <c r="W2036" s="51"/>
      <c r="X2036" s="51"/>
      <c r="Y2036" s="51"/>
      <c r="Z2036" s="51"/>
      <c r="AA2036" s="51"/>
    </row>
    <row r="2037" spans="1:27" ht="11.65" customHeight="1">
      <c r="A2037" s="53">
        <v>1917</v>
      </c>
      <c r="C2037" s="101"/>
      <c r="F2037" s="101" t="s">
        <v>640</v>
      </c>
      <c r="G2037" s="3" t="s">
        <v>636</v>
      </c>
      <c r="H2037" s="59"/>
      <c r="I2037" s="7">
        <v>4861159.43</v>
      </c>
      <c r="J2037" s="7">
        <v>4861159.43</v>
      </c>
      <c r="K2037" s="103">
        <v>0</v>
      </c>
      <c r="L2037" s="7">
        <v>0</v>
      </c>
      <c r="M2037" s="7">
        <v>0</v>
      </c>
      <c r="O2037" s="51"/>
      <c r="P2037" s="51"/>
      <c r="Q2037" s="51"/>
      <c r="R2037" s="51"/>
      <c r="S2037" s="51"/>
      <c r="T2037" s="51"/>
      <c r="U2037" s="51"/>
      <c r="V2037" s="51"/>
      <c r="W2037" s="51"/>
      <c r="X2037" s="51"/>
      <c r="Y2037" s="51"/>
      <c r="Z2037" s="51"/>
      <c r="AA2037" s="51"/>
    </row>
    <row r="2038" spans="1:27" ht="11.65" customHeight="1">
      <c r="A2038" s="53">
        <v>1918</v>
      </c>
      <c r="C2038" s="101"/>
      <c r="F2038" s="101" t="s">
        <v>640</v>
      </c>
      <c r="G2038" s="3" t="s">
        <v>249</v>
      </c>
      <c r="H2038" s="59"/>
      <c r="I2038" s="7">
        <v>15883.01</v>
      </c>
      <c r="J2038" s="7">
        <v>14592.619960811122</v>
      </c>
      <c r="K2038" s="103">
        <v>1290.3900391888778</v>
      </c>
      <c r="L2038" s="7">
        <v>0</v>
      </c>
      <c r="M2038" s="7">
        <v>1290.3900391888778</v>
      </c>
      <c r="O2038" s="51"/>
      <c r="P2038" s="51"/>
      <c r="Q2038" s="51"/>
      <c r="R2038" s="51"/>
      <c r="S2038" s="51"/>
      <c r="T2038" s="51"/>
      <c r="U2038" s="51"/>
      <c r="V2038" s="51"/>
      <c r="W2038" s="51"/>
      <c r="X2038" s="51"/>
      <c r="Y2038" s="51"/>
      <c r="Z2038" s="51"/>
      <c r="AA2038" s="51"/>
    </row>
    <row r="2039" spans="1:27" ht="11.65" customHeight="1">
      <c r="A2039" s="53">
        <v>1919</v>
      </c>
      <c r="C2039" s="101"/>
      <c r="H2039" s="59" t="s">
        <v>402</v>
      </c>
      <c r="I2039" s="106">
        <v>11937200.359999999</v>
      </c>
      <c r="J2039" s="106">
        <v>10318489.205528487</v>
      </c>
      <c r="K2039" s="106">
        <v>1618711.1544715136</v>
      </c>
      <c r="L2039" s="106">
        <v>0</v>
      </c>
      <c r="M2039" s="106">
        <v>1618711.1544715136</v>
      </c>
      <c r="O2039" s="51"/>
      <c r="P2039" s="51"/>
      <c r="Q2039" s="51"/>
      <c r="R2039" s="51"/>
      <c r="S2039" s="51"/>
      <c r="T2039" s="51"/>
      <c r="U2039" s="51"/>
      <c r="V2039" s="51"/>
      <c r="W2039" s="51"/>
      <c r="X2039" s="51"/>
      <c r="Y2039" s="51"/>
      <c r="Z2039" s="51"/>
      <c r="AA2039" s="51"/>
    </row>
    <row r="2040" spans="1:27" ht="11.65" customHeight="1">
      <c r="A2040" s="53">
        <v>1920</v>
      </c>
      <c r="C2040" s="101"/>
      <c r="H2040" s="59"/>
      <c r="I2040" s="7"/>
      <c r="J2040" s="7"/>
      <c r="K2040" s="7"/>
      <c r="L2040" s="7"/>
      <c r="M2040" s="7"/>
      <c r="O2040" s="51"/>
      <c r="P2040" s="51"/>
      <c r="Q2040" s="51"/>
      <c r="R2040" s="51"/>
      <c r="S2040" s="51"/>
      <c r="T2040" s="51"/>
      <c r="U2040" s="51"/>
      <c r="V2040" s="51"/>
      <c r="W2040" s="51"/>
      <c r="X2040" s="51"/>
      <c r="Y2040" s="51"/>
      <c r="Z2040" s="51"/>
      <c r="AA2040" s="51"/>
    </row>
    <row r="2041" spans="1:27" ht="11.65" customHeight="1">
      <c r="A2041" s="53">
        <v>1921</v>
      </c>
      <c r="C2041" s="101" t="s">
        <v>449</v>
      </c>
      <c r="D2041" s="3" t="s">
        <v>450</v>
      </c>
      <c r="H2041" s="59"/>
      <c r="I2041" s="7"/>
      <c r="J2041" s="7"/>
      <c r="K2041" s="7"/>
      <c r="L2041" s="7"/>
      <c r="M2041" s="7"/>
      <c r="O2041" s="51"/>
      <c r="P2041" s="51"/>
      <c r="Q2041" s="51"/>
      <c r="R2041" s="51"/>
      <c r="S2041" s="51"/>
      <c r="T2041" s="51"/>
      <c r="U2041" s="51"/>
      <c r="V2041" s="51"/>
      <c r="W2041" s="51"/>
      <c r="X2041" s="51"/>
      <c r="Y2041" s="51"/>
      <c r="Z2041" s="51"/>
      <c r="AA2041" s="51"/>
    </row>
    <row r="2042" spans="1:27" ht="11.65" customHeight="1">
      <c r="A2042" s="53">
        <v>1922</v>
      </c>
      <c r="C2042" s="101"/>
      <c r="F2042" s="101" t="s">
        <v>640</v>
      </c>
      <c r="G2042" s="3" t="s">
        <v>249</v>
      </c>
      <c r="H2042" s="59"/>
      <c r="I2042" s="7">
        <v>-8978581.5999999996</v>
      </c>
      <c r="J2042" s="7">
        <v>-8249130.9314752966</v>
      </c>
      <c r="K2042" s="103">
        <v>-729450.66852470255</v>
      </c>
      <c r="L2042" s="7">
        <v>0</v>
      </c>
      <c r="M2042" s="7">
        <v>-729450.66852470255</v>
      </c>
      <c r="O2042" s="51"/>
      <c r="P2042" s="51"/>
      <c r="Q2042" s="51"/>
      <c r="R2042" s="51"/>
      <c r="S2042" s="51"/>
      <c r="T2042" s="51"/>
      <c r="U2042" s="51"/>
      <c r="V2042" s="51"/>
      <c r="W2042" s="51"/>
      <c r="X2042" s="51"/>
      <c r="Y2042" s="51"/>
      <c r="Z2042" s="51"/>
      <c r="AA2042" s="51"/>
    </row>
    <row r="2043" spans="1:27" ht="11.65" customHeight="1">
      <c r="A2043" s="53">
        <v>1923</v>
      </c>
      <c r="C2043" s="101"/>
      <c r="F2043" s="101" t="s">
        <v>640</v>
      </c>
      <c r="G2043" s="3" t="s">
        <v>634</v>
      </c>
      <c r="H2043" s="59"/>
      <c r="I2043" s="7">
        <v>38255771.854166701</v>
      </c>
      <c r="J2043" s="7">
        <v>29491707.302432861</v>
      </c>
      <c r="K2043" s="103">
        <v>8764064.5517338403</v>
      </c>
      <c r="L2043" s="7">
        <v>8136792.2422123924</v>
      </c>
      <c r="M2043" s="7">
        <v>16900856.793946233</v>
      </c>
      <c r="O2043" s="51"/>
      <c r="P2043" s="51"/>
      <c r="Q2043" s="51"/>
      <c r="R2043" s="51"/>
      <c r="S2043" s="51"/>
      <c r="T2043" s="51"/>
      <c r="U2043" s="51"/>
      <c r="V2043" s="51"/>
      <c r="W2043" s="51"/>
      <c r="X2043" s="51"/>
      <c r="Y2043" s="51"/>
      <c r="Z2043" s="51"/>
      <c r="AA2043" s="51"/>
    </row>
    <row r="2044" spans="1:27" ht="11.65" customHeight="1">
      <c r="A2044" s="53">
        <v>1924</v>
      </c>
      <c r="C2044" s="101"/>
      <c r="F2044" s="101" t="s">
        <v>640</v>
      </c>
      <c r="G2044" s="3" t="s">
        <v>636</v>
      </c>
      <c r="H2044" s="59"/>
      <c r="I2044" s="7">
        <v>50362381.539583303</v>
      </c>
      <c r="J2044" s="7">
        <v>50362381.539583303</v>
      </c>
      <c r="K2044" s="103">
        <v>0</v>
      </c>
      <c r="L2044" s="7">
        <v>0</v>
      </c>
      <c r="M2044" s="7">
        <v>0</v>
      </c>
      <c r="O2044" s="51"/>
      <c r="P2044" s="51"/>
      <c r="Q2044" s="51"/>
      <c r="R2044" s="51"/>
      <c r="S2044" s="51"/>
      <c r="T2044" s="51"/>
      <c r="U2044" s="51"/>
      <c r="V2044" s="51"/>
      <c r="W2044" s="51"/>
      <c r="X2044" s="51"/>
      <c r="Y2044" s="51"/>
      <c r="Z2044" s="51"/>
      <c r="AA2044" s="51"/>
    </row>
    <row r="2045" spans="1:27" ht="11.65" customHeight="1">
      <c r="A2045" s="53">
        <v>1925</v>
      </c>
      <c r="C2045" s="101"/>
      <c r="H2045" s="59"/>
      <c r="I2045" s="106">
        <v>79639571.793750003</v>
      </c>
      <c r="J2045" s="106">
        <v>71604957.910540864</v>
      </c>
      <c r="K2045" s="106">
        <v>8034613.8832091372</v>
      </c>
      <c r="L2045" s="106">
        <v>8136792.2422123924</v>
      </c>
      <c r="M2045" s="106">
        <v>16171406.12542153</v>
      </c>
      <c r="O2045" s="51"/>
      <c r="P2045" s="51"/>
      <c r="Q2045" s="51"/>
      <c r="R2045" s="51"/>
      <c r="S2045" s="51"/>
      <c r="T2045" s="51"/>
      <c r="U2045" s="51"/>
      <c r="V2045" s="51"/>
      <c r="W2045" s="51"/>
      <c r="X2045" s="51"/>
      <c r="Y2045" s="51"/>
      <c r="Z2045" s="51"/>
      <c r="AA2045" s="51"/>
    </row>
    <row r="2046" spans="1:27" ht="11.65" customHeight="1">
      <c r="A2046" s="53">
        <v>1926</v>
      </c>
      <c r="C2046" s="101"/>
      <c r="H2046" s="59"/>
      <c r="I2046" s="7"/>
      <c r="J2046" s="7"/>
      <c r="K2046" s="7"/>
      <c r="L2046" s="7"/>
      <c r="M2046" s="7"/>
      <c r="O2046" s="51"/>
      <c r="P2046" s="51"/>
      <c r="Q2046" s="51"/>
      <c r="R2046" s="51"/>
      <c r="S2046" s="51"/>
      <c r="T2046" s="51"/>
      <c r="U2046" s="51"/>
      <c r="V2046" s="51"/>
      <c r="W2046" s="51"/>
      <c r="X2046" s="51"/>
      <c r="Y2046" s="51"/>
      <c r="Z2046" s="51"/>
      <c r="AA2046" s="51"/>
    </row>
    <row r="2047" spans="1:27" ht="11.65" customHeight="1">
      <c r="A2047" s="53">
        <v>1927</v>
      </c>
      <c r="C2047" s="101" t="s">
        <v>451</v>
      </c>
      <c r="D2047" s="3" t="s">
        <v>452</v>
      </c>
      <c r="H2047" s="59"/>
      <c r="I2047" s="7"/>
      <c r="J2047" s="7"/>
      <c r="K2047" s="7"/>
      <c r="L2047" s="7"/>
      <c r="M2047" s="7"/>
      <c r="O2047" s="51"/>
      <c r="P2047" s="51"/>
      <c r="Q2047" s="51"/>
      <c r="R2047" s="51"/>
      <c r="S2047" s="51"/>
      <c r="T2047" s="51"/>
      <c r="U2047" s="51"/>
      <c r="V2047" s="51"/>
      <c r="W2047" s="51"/>
      <c r="X2047" s="51"/>
      <c r="Y2047" s="51"/>
      <c r="Z2047" s="51"/>
      <c r="AA2047" s="51"/>
    </row>
    <row r="2048" spans="1:27" ht="11.65" customHeight="1">
      <c r="A2048" s="53">
        <v>1928</v>
      </c>
      <c r="C2048" s="101"/>
      <c r="F2048" s="101" t="s">
        <v>640</v>
      </c>
      <c r="G2048" s="3" t="s">
        <v>249</v>
      </c>
      <c r="H2048" s="59"/>
      <c r="I2048" s="7">
        <v>0</v>
      </c>
      <c r="J2048" s="7">
        <v>0</v>
      </c>
      <c r="K2048" s="103">
        <v>0</v>
      </c>
      <c r="L2048" s="7">
        <v>0</v>
      </c>
      <c r="M2048" s="7">
        <v>0</v>
      </c>
      <c r="O2048" s="51"/>
      <c r="P2048" s="51"/>
      <c r="Q2048" s="51"/>
      <c r="R2048" s="51"/>
      <c r="S2048" s="51"/>
      <c r="T2048" s="51"/>
      <c r="U2048" s="51"/>
      <c r="V2048" s="51"/>
      <c r="W2048" s="51"/>
      <c r="X2048" s="51"/>
      <c r="Y2048" s="51"/>
      <c r="Z2048" s="51"/>
      <c r="AA2048" s="51"/>
    </row>
    <row r="2049" spans="1:27" ht="11.65" customHeight="1">
      <c r="A2049" s="53">
        <v>1929</v>
      </c>
      <c r="C2049" s="101"/>
      <c r="H2049" s="59"/>
      <c r="I2049" s="106">
        <v>0</v>
      </c>
      <c r="J2049" s="106">
        <v>0</v>
      </c>
      <c r="K2049" s="106">
        <v>0</v>
      </c>
      <c r="L2049" s="106">
        <v>0</v>
      </c>
      <c r="M2049" s="106">
        <v>0</v>
      </c>
      <c r="O2049" s="51"/>
      <c r="P2049" s="51"/>
      <c r="Q2049" s="51"/>
      <c r="R2049" s="51"/>
      <c r="S2049" s="51"/>
      <c r="T2049" s="51"/>
      <c r="U2049" s="51"/>
      <c r="V2049" s="51"/>
      <c r="W2049" s="51"/>
      <c r="X2049" s="51"/>
      <c r="Y2049" s="51"/>
      <c r="Z2049" s="51"/>
      <c r="AA2049" s="51"/>
    </row>
    <row r="2050" spans="1:27" ht="11.65" customHeight="1">
      <c r="A2050" s="53">
        <v>1930</v>
      </c>
      <c r="C2050" s="101"/>
      <c r="H2050" s="59"/>
      <c r="I2050" s="109"/>
      <c r="J2050" s="7"/>
      <c r="K2050" s="7"/>
      <c r="L2050" s="7"/>
      <c r="M2050" s="7"/>
      <c r="O2050" s="51"/>
      <c r="P2050" s="51"/>
      <c r="Q2050" s="51"/>
      <c r="R2050" s="51"/>
      <c r="S2050" s="51"/>
      <c r="T2050" s="51"/>
      <c r="U2050" s="51"/>
      <c r="V2050" s="51"/>
      <c r="W2050" s="51"/>
      <c r="X2050" s="51"/>
      <c r="Y2050" s="51"/>
      <c r="Z2050" s="51"/>
      <c r="AA2050" s="51"/>
    </row>
    <row r="2051" spans="1:27" ht="11.65" customHeight="1" thickBot="1">
      <c r="A2051" s="53">
        <v>1931</v>
      </c>
      <c r="C2051" s="91" t="s">
        <v>453</v>
      </c>
      <c r="H2051" s="59" t="s">
        <v>402</v>
      </c>
      <c r="I2051" s="108">
        <v>6015245583.5204201</v>
      </c>
      <c r="J2051" s="108">
        <v>5680283387.9518423</v>
      </c>
      <c r="K2051" s="108">
        <v>334962195.56857568</v>
      </c>
      <c r="L2051" s="108">
        <v>27114364.334061988</v>
      </c>
      <c r="M2051" s="108">
        <v>362076559.90263766</v>
      </c>
      <c r="O2051" s="105"/>
      <c r="P2051" s="105"/>
      <c r="Q2051" s="105"/>
      <c r="R2051" s="105"/>
      <c r="S2051" s="105"/>
      <c r="T2051" s="105"/>
      <c r="U2051" s="51"/>
      <c r="V2051" s="105"/>
      <c r="W2051" s="105"/>
      <c r="X2051" s="105"/>
      <c r="Y2051" s="105"/>
      <c r="Z2051" s="105"/>
      <c r="AA2051" s="105"/>
    </row>
    <row r="2052" spans="1:27" ht="11.65" customHeight="1" thickTop="1">
      <c r="A2052" s="53">
        <v>1932</v>
      </c>
      <c r="C2052" s="101" t="s">
        <v>454</v>
      </c>
      <c r="H2052" s="59"/>
      <c r="I2052" s="7"/>
      <c r="J2052" s="7"/>
      <c r="K2052" s="7"/>
      <c r="L2052" s="7"/>
      <c r="M2052" s="7"/>
      <c r="O2052" s="51"/>
      <c r="P2052" s="51"/>
      <c r="Q2052" s="51"/>
      <c r="R2052" s="51"/>
      <c r="S2052" s="51"/>
      <c r="T2052" s="51"/>
      <c r="U2052" s="51"/>
      <c r="V2052" s="51"/>
      <c r="W2052" s="51"/>
      <c r="X2052" s="51"/>
      <c r="Y2052" s="51"/>
      <c r="Z2052" s="51"/>
      <c r="AA2052" s="51"/>
    </row>
    <row r="2053" spans="1:27" ht="11.65" customHeight="1">
      <c r="A2053" s="53">
        <v>1933</v>
      </c>
      <c r="C2053" s="101"/>
      <c r="E2053" s="3" t="s">
        <v>639</v>
      </c>
      <c r="H2053" s="59"/>
      <c r="I2053" s="7">
        <v>84361040.139166683</v>
      </c>
      <c r="J2053" s="7">
        <v>65034659.684748039</v>
      </c>
      <c r="K2053" s="103">
        <v>19326380.454418644</v>
      </c>
      <c r="L2053" s="7">
        <v>2145202.3947573677</v>
      </c>
      <c r="M2053" s="7">
        <v>21471582.849176012</v>
      </c>
      <c r="O2053" s="51"/>
      <c r="P2053" s="51"/>
      <c r="Q2053" s="51"/>
      <c r="R2053" s="51"/>
      <c r="S2053" s="51"/>
      <c r="T2053" s="51"/>
      <c r="U2053" s="51"/>
      <c r="V2053" s="51"/>
      <c r="W2053" s="51"/>
      <c r="X2053" s="51"/>
      <c r="Y2053" s="51"/>
      <c r="Z2053" s="51"/>
      <c r="AA2053" s="51"/>
    </row>
    <row r="2054" spans="1:27" ht="11.65" customHeight="1">
      <c r="A2054" s="53">
        <v>1934</v>
      </c>
      <c r="C2054" s="101"/>
      <c r="E2054" s="3" t="s">
        <v>651</v>
      </c>
      <c r="H2054" s="59"/>
      <c r="I2054" s="7">
        <v>0</v>
      </c>
      <c r="J2054" s="7">
        <v>0</v>
      </c>
      <c r="K2054" s="103">
        <v>0</v>
      </c>
      <c r="L2054" s="7">
        <v>0</v>
      </c>
      <c r="M2054" s="7">
        <v>0</v>
      </c>
      <c r="O2054" s="51"/>
      <c r="P2054" s="51"/>
      <c r="Q2054" s="51"/>
      <c r="R2054" s="51"/>
      <c r="S2054" s="51"/>
      <c r="T2054" s="51"/>
      <c r="U2054" s="51"/>
      <c r="V2054" s="51"/>
      <c r="W2054" s="51"/>
      <c r="X2054" s="51"/>
      <c r="Y2054" s="51"/>
      <c r="Z2054" s="51"/>
      <c r="AA2054" s="51"/>
    </row>
    <row r="2055" spans="1:27" ht="11.65" customHeight="1">
      <c r="A2055" s="53">
        <v>1935</v>
      </c>
      <c r="C2055" s="101"/>
      <c r="E2055" s="3" t="s">
        <v>634</v>
      </c>
      <c r="H2055" s="59"/>
      <c r="I2055" s="7">
        <v>1379757408.4104164</v>
      </c>
      <c r="J2055" s="7">
        <v>1063666988.4042957</v>
      </c>
      <c r="K2055" s="103">
        <v>316090420.00612062</v>
      </c>
      <c r="L2055" s="7">
        <v>24968245.760888636</v>
      </c>
      <c r="M2055" s="7">
        <v>341058665.76700926</v>
      </c>
      <c r="O2055" s="51"/>
      <c r="P2055" s="51"/>
      <c r="Q2055" s="51"/>
      <c r="R2055" s="51"/>
      <c r="S2055" s="51"/>
      <c r="T2055" s="51"/>
      <c r="U2055" s="51"/>
      <c r="V2055" s="51"/>
      <c r="W2055" s="51"/>
      <c r="X2055" s="51"/>
      <c r="Y2055" s="51"/>
      <c r="Z2055" s="51"/>
      <c r="AA2055" s="51"/>
    </row>
    <row r="2056" spans="1:27" ht="11.65" customHeight="1">
      <c r="A2056" s="53">
        <v>1936</v>
      </c>
      <c r="C2056" s="101"/>
      <c r="E2056" s="3" t="s">
        <v>636</v>
      </c>
      <c r="H2056" s="59"/>
      <c r="I2056" s="7">
        <v>4556722725.3162527</v>
      </c>
      <c r="J2056" s="7">
        <v>4556722725.3162527</v>
      </c>
      <c r="K2056" s="103">
        <v>0</v>
      </c>
      <c r="L2056" s="7">
        <v>0</v>
      </c>
      <c r="M2056" s="7">
        <v>0</v>
      </c>
      <c r="O2056" s="51"/>
      <c r="P2056" s="51"/>
      <c r="Q2056" s="51"/>
      <c r="R2056" s="51"/>
      <c r="S2056" s="51"/>
      <c r="T2056" s="51"/>
      <c r="U2056" s="51"/>
      <c r="V2056" s="51"/>
      <c r="W2056" s="51"/>
      <c r="X2056" s="51"/>
      <c r="Y2056" s="51"/>
      <c r="Z2056" s="51"/>
      <c r="AA2056" s="51"/>
    </row>
    <row r="2057" spans="1:27" ht="11.65" customHeight="1">
      <c r="A2057" s="53">
        <v>1937</v>
      </c>
      <c r="C2057" s="101"/>
      <c r="E2057" s="57" t="s">
        <v>249</v>
      </c>
      <c r="H2057" s="59"/>
      <c r="I2057" s="7">
        <v>-5595590.3454166669</v>
      </c>
      <c r="J2057" s="7">
        <v>-5140985.4534530453</v>
      </c>
      <c r="K2057" s="103">
        <v>-454604.89196362137</v>
      </c>
      <c r="L2057" s="7">
        <v>916.1784159327508</v>
      </c>
      <c r="M2057" s="7">
        <v>-453688.71354768862</v>
      </c>
      <c r="O2057" s="51"/>
      <c r="P2057" s="51"/>
      <c r="Q2057" s="51"/>
      <c r="R2057" s="51"/>
      <c r="S2057" s="51"/>
      <c r="T2057" s="51"/>
      <c r="U2057" s="51"/>
      <c r="V2057" s="51"/>
      <c r="W2057" s="51"/>
      <c r="X2057" s="51"/>
      <c r="Y2057" s="51"/>
      <c r="Z2057" s="51"/>
      <c r="AA2057" s="51"/>
    </row>
    <row r="2058" spans="1:27" ht="11.65" customHeight="1" thickBot="1">
      <c r="A2058" s="53">
        <v>1938</v>
      </c>
      <c r="C2058" s="101" t="s">
        <v>455</v>
      </c>
      <c r="H2058" s="59" t="s">
        <v>402</v>
      </c>
      <c r="I2058" s="118">
        <v>6015245583.5204182</v>
      </c>
      <c r="J2058" s="118">
        <v>5680283387.9518433</v>
      </c>
      <c r="K2058" s="118">
        <v>334962195.56857568</v>
      </c>
      <c r="L2058" s="118">
        <v>27114364.334061936</v>
      </c>
      <c r="M2058" s="118">
        <v>362076559.90263754</v>
      </c>
      <c r="O2058" s="51">
        <v>0</v>
      </c>
      <c r="P2058" s="51"/>
      <c r="Q2058" s="51"/>
      <c r="R2058" s="51"/>
      <c r="S2058" s="51"/>
      <c r="T2058" s="51"/>
      <c r="U2058" s="51"/>
      <c r="V2058" s="51"/>
      <c r="W2058" s="51"/>
      <c r="X2058" s="51"/>
      <c r="Y2058" s="51"/>
      <c r="Z2058" s="51"/>
      <c r="AA2058" s="51"/>
    </row>
    <row r="2059" spans="1:27" ht="11.65" customHeight="1" thickTop="1">
      <c r="A2059" s="53">
        <v>1939</v>
      </c>
      <c r="C2059" s="101">
        <v>360</v>
      </c>
      <c r="D2059" s="3" t="s">
        <v>401</v>
      </c>
      <c r="H2059" s="59"/>
      <c r="I2059" s="7"/>
      <c r="J2059" s="7"/>
      <c r="K2059" s="7"/>
      <c r="L2059" s="7"/>
      <c r="M2059" s="7"/>
      <c r="O2059" s="51"/>
      <c r="P2059" s="51"/>
      <c r="Q2059" s="51"/>
      <c r="R2059" s="51"/>
      <c r="S2059" s="51"/>
      <c r="T2059" s="51"/>
      <c r="U2059" s="51"/>
      <c r="V2059" s="51"/>
      <c r="W2059" s="51"/>
      <c r="X2059" s="51"/>
      <c r="Y2059" s="51"/>
      <c r="Z2059" s="51"/>
      <c r="AA2059" s="51"/>
    </row>
    <row r="2060" spans="1:27" ht="11.65" customHeight="1">
      <c r="A2060" s="53">
        <v>1940</v>
      </c>
      <c r="C2060" s="101"/>
      <c r="F2060" s="101" t="s">
        <v>633</v>
      </c>
      <c r="G2060" s="3" t="s">
        <v>569</v>
      </c>
      <c r="H2060" s="59"/>
      <c r="I2060" s="7">
        <v>62173727.286250062</v>
      </c>
      <c r="J2060" s="7">
        <v>60335745.287083395</v>
      </c>
      <c r="K2060" s="103">
        <v>1837981.99916667</v>
      </c>
      <c r="L2060" s="7">
        <v>21481.890833329875</v>
      </c>
      <c r="M2060" s="7">
        <v>1859463.89</v>
      </c>
      <c r="O2060" s="51"/>
      <c r="P2060" s="51"/>
      <c r="Q2060" s="51"/>
      <c r="R2060" s="51"/>
      <c r="S2060" s="51"/>
      <c r="T2060" s="51"/>
      <c r="U2060" s="51"/>
      <c r="V2060" s="51"/>
      <c r="W2060" s="51"/>
      <c r="X2060" s="51"/>
      <c r="Y2060" s="51"/>
      <c r="Z2060" s="51"/>
      <c r="AA2060" s="51"/>
    </row>
    <row r="2061" spans="1:27" ht="11.65" customHeight="1">
      <c r="A2061" s="53">
        <v>1941</v>
      </c>
      <c r="C2061" s="101"/>
      <c r="H2061" s="59" t="s">
        <v>402</v>
      </c>
      <c r="I2061" s="106">
        <v>62173727.286250062</v>
      </c>
      <c r="J2061" s="106">
        <v>60335745.287083395</v>
      </c>
      <c r="K2061" s="106">
        <v>1837981.99916667</v>
      </c>
      <c r="L2061" s="106">
        <v>21481.890833329875</v>
      </c>
      <c r="M2061" s="106">
        <v>1859463.89</v>
      </c>
      <c r="O2061" s="51"/>
      <c r="P2061" s="51"/>
      <c r="Q2061" s="51"/>
      <c r="R2061" s="51"/>
      <c r="S2061" s="51"/>
      <c r="T2061" s="51"/>
      <c r="U2061" s="51"/>
      <c r="V2061" s="51"/>
      <c r="W2061" s="51"/>
      <c r="X2061" s="51"/>
      <c r="Y2061" s="51"/>
      <c r="Z2061" s="51"/>
      <c r="AA2061" s="51"/>
    </row>
    <row r="2062" spans="1:27" ht="11.65" customHeight="1">
      <c r="A2062" s="53">
        <v>1942</v>
      </c>
      <c r="C2062" s="101"/>
      <c r="H2062" s="59"/>
      <c r="I2062" s="7"/>
      <c r="J2062" s="7"/>
      <c r="K2062" s="7"/>
      <c r="L2062" s="7"/>
      <c r="M2062" s="7"/>
      <c r="O2062" s="51"/>
      <c r="P2062" s="51"/>
      <c r="Q2062" s="51"/>
      <c r="R2062" s="51"/>
      <c r="S2062" s="51"/>
      <c r="T2062" s="51"/>
      <c r="U2062" s="51"/>
      <c r="V2062" s="51"/>
      <c r="W2062" s="51"/>
      <c r="X2062" s="51"/>
      <c r="Y2062" s="51"/>
      <c r="Z2062" s="51"/>
      <c r="AA2062" s="51"/>
    </row>
    <row r="2063" spans="1:27" ht="11.65" customHeight="1">
      <c r="A2063" s="53">
        <v>1943</v>
      </c>
      <c r="C2063" s="101">
        <v>361</v>
      </c>
      <c r="D2063" s="3" t="s">
        <v>403</v>
      </c>
      <c r="H2063" s="59"/>
      <c r="I2063" s="7"/>
      <c r="J2063" s="7"/>
      <c r="K2063" s="7"/>
      <c r="L2063" s="7"/>
      <c r="M2063" s="7"/>
      <c r="O2063" s="51"/>
      <c r="P2063" s="51"/>
      <c r="Q2063" s="51"/>
      <c r="R2063" s="51"/>
      <c r="S2063" s="51"/>
      <c r="T2063" s="51"/>
      <c r="U2063" s="51"/>
      <c r="V2063" s="51"/>
      <c r="W2063" s="51"/>
      <c r="X2063" s="51"/>
      <c r="Y2063" s="51"/>
      <c r="Z2063" s="51"/>
      <c r="AA2063" s="51"/>
    </row>
    <row r="2064" spans="1:27" ht="11.65" customHeight="1">
      <c r="A2064" s="53">
        <v>1944</v>
      </c>
      <c r="C2064" s="101"/>
      <c r="F2064" s="101" t="s">
        <v>633</v>
      </c>
      <c r="G2064" s="3" t="s">
        <v>569</v>
      </c>
      <c r="H2064" s="59"/>
      <c r="I2064" s="7">
        <v>112208760.14625007</v>
      </c>
      <c r="J2064" s="7">
        <v>108033620.62375008</v>
      </c>
      <c r="K2064" s="103">
        <v>4175139.5225</v>
      </c>
      <c r="L2064" s="7">
        <v>869.14749999996275</v>
      </c>
      <c r="M2064" s="7">
        <v>4176008.67</v>
      </c>
      <c r="O2064" s="51"/>
      <c r="P2064" s="51"/>
      <c r="Q2064" s="51"/>
      <c r="R2064" s="51"/>
      <c r="S2064" s="51"/>
      <c r="T2064" s="51"/>
      <c r="U2064" s="51"/>
      <c r="V2064" s="51"/>
      <c r="W2064" s="51"/>
      <c r="X2064" s="51"/>
      <c r="Y2064" s="51"/>
      <c r="Z2064" s="51"/>
      <c r="AA2064" s="51"/>
    </row>
    <row r="2065" spans="1:27" ht="11.65" customHeight="1">
      <c r="A2065" s="53">
        <v>1945</v>
      </c>
      <c r="C2065" s="101"/>
      <c r="H2065" s="59" t="s">
        <v>402</v>
      </c>
      <c r="I2065" s="106">
        <v>112208760.14625007</v>
      </c>
      <c r="J2065" s="106">
        <v>108033620.62375008</v>
      </c>
      <c r="K2065" s="106">
        <v>4175139.5225</v>
      </c>
      <c r="L2065" s="106">
        <v>869.14749999996275</v>
      </c>
      <c r="M2065" s="106">
        <v>4176008.67</v>
      </c>
      <c r="O2065" s="51"/>
      <c r="P2065" s="51"/>
      <c r="Q2065" s="51"/>
      <c r="R2065" s="51"/>
      <c r="S2065" s="51"/>
      <c r="T2065" s="51"/>
      <c r="U2065" s="51"/>
      <c r="V2065" s="51"/>
      <c r="W2065" s="51"/>
      <c r="X2065" s="51"/>
      <c r="Y2065" s="51"/>
      <c r="Z2065" s="51"/>
      <c r="AA2065" s="51"/>
    </row>
    <row r="2066" spans="1:27" ht="11.65" customHeight="1">
      <c r="A2066" s="53">
        <v>1946</v>
      </c>
      <c r="C2066" s="101"/>
      <c r="H2066" s="59"/>
      <c r="I2066" s="7"/>
      <c r="J2066" s="7"/>
      <c r="K2066" s="7"/>
      <c r="L2066" s="7"/>
      <c r="M2066" s="7"/>
      <c r="O2066" s="51"/>
      <c r="P2066" s="51"/>
      <c r="Q2066" s="51"/>
      <c r="R2066" s="51"/>
      <c r="S2066" s="51"/>
      <c r="T2066" s="51"/>
      <c r="U2066" s="51"/>
      <c r="V2066" s="51"/>
      <c r="W2066" s="51"/>
      <c r="X2066" s="51"/>
      <c r="Y2066" s="51"/>
      <c r="Z2066" s="51"/>
      <c r="AA2066" s="51"/>
    </row>
    <row r="2067" spans="1:27" ht="11.65" customHeight="1">
      <c r="A2067" s="53">
        <v>1947</v>
      </c>
      <c r="C2067" s="101">
        <v>362</v>
      </c>
      <c r="D2067" s="3" t="s">
        <v>296</v>
      </c>
      <c r="H2067" s="59"/>
      <c r="I2067" s="7"/>
      <c r="J2067" s="7"/>
      <c r="K2067" s="7"/>
      <c r="L2067" s="7"/>
      <c r="M2067" s="7"/>
      <c r="O2067" s="51"/>
      <c r="P2067" s="51"/>
      <c r="Q2067" s="51"/>
      <c r="R2067" s="51"/>
      <c r="S2067" s="51"/>
      <c r="T2067" s="51"/>
      <c r="U2067" s="51"/>
      <c r="V2067" s="51"/>
      <c r="W2067" s="51"/>
      <c r="X2067" s="51"/>
      <c r="Y2067" s="51"/>
      <c r="Z2067" s="51"/>
      <c r="AA2067" s="51"/>
    </row>
    <row r="2068" spans="1:27" ht="11.65" customHeight="1">
      <c r="A2068" s="53">
        <v>1948</v>
      </c>
      <c r="C2068" s="101"/>
      <c r="F2068" s="101" t="s">
        <v>633</v>
      </c>
      <c r="G2068" s="3" t="s">
        <v>569</v>
      </c>
      <c r="H2068" s="59"/>
      <c r="I2068" s="7">
        <v>962714012.21041596</v>
      </c>
      <c r="J2068" s="7">
        <v>900652868.50249922</v>
      </c>
      <c r="K2068" s="103">
        <v>62061143.707916699</v>
      </c>
      <c r="L2068" s="7">
        <v>492918.82208330184</v>
      </c>
      <c r="M2068" s="7">
        <v>62554062.530000001</v>
      </c>
      <c r="O2068" s="51"/>
      <c r="P2068" s="51"/>
      <c r="Q2068" s="51"/>
      <c r="R2068" s="51"/>
      <c r="S2068" s="51"/>
      <c r="T2068" s="51"/>
      <c r="U2068" s="51"/>
      <c r="V2068" s="51"/>
      <c r="W2068" s="51"/>
      <c r="X2068" s="51"/>
      <c r="Y2068" s="51"/>
      <c r="Z2068" s="51"/>
      <c r="AA2068" s="51"/>
    </row>
    <row r="2069" spans="1:27" ht="11.65" customHeight="1">
      <c r="A2069" s="53">
        <v>1949</v>
      </c>
      <c r="C2069" s="101"/>
      <c r="H2069" s="59" t="s">
        <v>402</v>
      </c>
      <c r="I2069" s="106">
        <v>962714012.21041596</v>
      </c>
      <c r="J2069" s="106">
        <v>900652868.50249922</v>
      </c>
      <c r="K2069" s="106">
        <v>62061143.707916699</v>
      </c>
      <c r="L2069" s="106">
        <v>492918.82208330184</v>
      </c>
      <c r="M2069" s="106">
        <v>62554062.530000001</v>
      </c>
      <c r="O2069" s="51"/>
      <c r="P2069" s="51"/>
      <c r="Q2069" s="51"/>
      <c r="R2069" s="51"/>
      <c r="S2069" s="51"/>
      <c r="T2069" s="51"/>
      <c r="U2069" s="51"/>
      <c r="V2069" s="51"/>
      <c r="W2069" s="51"/>
      <c r="X2069" s="51"/>
      <c r="Y2069" s="51"/>
      <c r="Z2069" s="51"/>
      <c r="AA2069" s="51"/>
    </row>
    <row r="2070" spans="1:27" ht="11.65" customHeight="1">
      <c r="A2070" s="53">
        <v>1950</v>
      </c>
      <c r="C2070" s="101"/>
      <c r="H2070" s="59"/>
      <c r="I2070" s="7"/>
      <c r="J2070" s="7"/>
      <c r="K2070" s="7"/>
      <c r="L2070" s="7"/>
      <c r="M2070" s="7"/>
      <c r="O2070" s="51"/>
      <c r="P2070" s="51"/>
      <c r="Q2070" s="51"/>
      <c r="R2070" s="51"/>
      <c r="S2070" s="51"/>
      <c r="T2070" s="51"/>
      <c r="U2070" s="51"/>
      <c r="V2070" s="51"/>
      <c r="W2070" s="51"/>
      <c r="X2070" s="51"/>
      <c r="Y2070" s="51"/>
      <c r="Z2070" s="51"/>
      <c r="AA2070" s="51"/>
    </row>
    <row r="2071" spans="1:27" ht="11.65" customHeight="1">
      <c r="A2071" s="53">
        <v>1951</v>
      </c>
      <c r="C2071" s="101">
        <v>363</v>
      </c>
      <c r="D2071" s="3" t="s">
        <v>297</v>
      </c>
      <c r="H2071" s="59"/>
      <c r="I2071" s="7"/>
      <c r="J2071" s="7"/>
      <c r="K2071" s="7"/>
      <c r="L2071" s="7"/>
      <c r="M2071" s="7"/>
      <c r="O2071" s="51"/>
      <c r="P2071" s="51"/>
      <c r="Q2071" s="51"/>
      <c r="R2071" s="51"/>
      <c r="S2071" s="51"/>
      <c r="T2071" s="51"/>
      <c r="U2071" s="51"/>
      <c r="V2071" s="51"/>
      <c r="W2071" s="51"/>
      <c r="X2071" s="51"/>
      <c r="Y2071" s="51"/>
      <c r="Z2071" s="51"/>
      <c r="AA2071" s="51"/>
    </row>
    <row r="2072" spans="1:27" ht="11.65" customHeight="1">
      <c r="A2072" s="53">
        <v>1952</v>
      </c>
      <c r="C2072" s="101"/>
      <c r="F2072" s="101" t="s">
        <v>633</v>
      </c>
      <c r="G2072" s="3" t="s">
        <v>569</v>
      </c>
      <c r="H2072" s="59"/>
      <c r="I2072" s="7">
        <v>0</v>
      </c>
      <c r="J2072" s="7">
        <v>0</v>
      </c>
      <c r="K2072" s="103">
        <v>0</v>
      </c>
      <c r="L2072" s="7">
        <v>0</v>
      </c>
      <c r="M2072" s="7">
        <v>0</v>
      </c>
      <c r="O2072" s="51"/>
      <c r="P2072" s="51"/>
      <c r="Q2072" s="51"/>
      <c r="R2072" s="51"/>
      <c r="S2072" s="51"/>
      <c r="T2072" s="51"/>
      <c r="U2072" s="51"/>
      <c r="V2072" s="51"/>
      <c r="W2072" s="51"/>
      <c r="X2072" s="51"/>
      <c r="Y2072" s="51"/>
      <c r="Z2072" s="51"/>
      <c r="AA2072" s="51"/>
    </row>
    <row r="2073" spans="1:27" ht="11.65" customHeight="1">
      <c r="A2073" s="53">
        <v>1953</v>
      </c>
      <c r="C2073" s="101"/>
      <c r="H2073" s="59" t="s">
        <v>402</v>
      </c>
      <c r="I2073" s="106">
        <v>0</v>
      </c>
      <c r="J2073" s="106">
        <v>0</v>
      </c>
      <c r="K2073" s="106">
        <v>0</v>
      </c>
      <c r="L2073" s="106">
        <v>0</v>
      </c>
      <c r="M2073" s="106">
        <v>0</v>
      </c>
      <c r="O2073" s="51"/>
      <c r="P2073" s="51"/>
      <c r="Q2073" s="51"/>
      <c r="R2073" s="51"/>
      <c r="S2073" s="51"/>
      <c r="T2073" s="51"/>
      <c r="U2073" s="51"/>
      <c r="V2073" s="51"/>
      <c r="W2073" s="51"/>
      <c r="X2073" s="51"/>
      <c r="Y2073" s="51"/>
      <c r="Z2073" s="51"/>
      <c r="AA2073" s="51"/>
    </row>
    <row r="2074" spans="1:27" ht="11.65" customHeight="1">
      <c r="A2074" s="53">
        <v>1954</v>
      </c>
      <c r="C2074" s="101"/>
      <c r="H2074" s="59"/>
      <c r="I2074" s="7"/>
      <c r="J2074" s="7"/>
      <c r="K2074" s="7"/>
      <c r="L2074" s="7"/>
      <c r="M2074" s="7"/>
      <c r="O2074" s="51"/>
      <c r="P2074" s="51"/>
      <c r="Q2074" s="51"/>
      <c r="R2074" s="51"/>
      <c r="S2074" s="51"/>
      <c r="T2074" s="51"/>
      <c r="U2074" s="51"/>
      <c r="V2074" s="51"/>
      <c r="W2074" s="51"/>
      <c r="X2074" s="51"/>
      <c r="Y2074" s="51"/>
      <c r="Z2074" s="51"/>
      <c r="AA2074" s="51"/>
    </row>
    <row r="2075" spans="1:27" ht="11.65" customHeight="1">
      <c r="A2075" s="53">
        <v>1955</v>
      </c>
      <c r="C2075" s="101">
        <v>364</v>
      </c>
      <c r="D2075" s="3" t="s">
        <v>456</v>
      </c>
      <c r="H2075" s="59"/>
      <c r="I2075" s="7"/>
      <c r="J2075" s="7"/>
      <c r="K2075" s="7"/>
      <c r="L2075" s="7"/>
      <c r="M2075" s="7"/>
      <c r="O2075" s="51"/>
      <c r="P2075" s="51"/>
      <c r="Q2075" s="51"/>
      <c r="R2075" s="51"/>
      <c r="S2075" s="51"/>
      <c r="T2075" s="51"/>
      <c r="U2075" s="51"/>
      <c r="V2075" s="51"/>
      <c r="W2075" s="51"/>
      <c r="X2075" s="51"/>
      <c r="Y2075" s="51"/>
      <c r="Z2075" s="51"/>
      <c r="AA2075" s="51"/>
    </row>
    <row r="2076" spans="1:27" ht="11.65" customHeight="1">
      <c r="A2076" s="53">
        <v>1956</v>
      </c>
      <c r="C2076" s="101"/>
      <c r="F2076" s="101" t="s">
        <v>633</v>
      </c>
      <c r="G2076" s="3" t="s">
        <v>569</v>
      </c>
      <c r="H2076" s="59"/>
      <c r="I2076" s="7">
        <v>1146002558.6475005</v>
      </c>
      <c r="J2076" s="7">
        <v>1042419987.4875005</v>
      </c>
      <c r="K2076" s="103">
        <v>103582571.16</v>
      </c>
      <c r="L2076" s="7">
        <v>7048043.7300000042</v>
      </c>
      <c r="M2076" s="7">
        <v>110630614.89</v>
      </c>
      <c r="O2076" s="51"/>
      <c r="P2076" s="51"/>
      <c r="Q2076" s="51"/>
      <c r="R2076" s="51"/>
      <c r="S2076" s="51"/>
      <c r="T2076" s="51"/>
      <c r="U2076" s="51"/>
      <c r="V2076" s="51"/>
      <c r="W2076" s="51"/>
      <c r="X2076" s="51"/>
      <c r="Y2076" s="51"/>
      <c r="Z2076" s="51"/>
      <c r="AA2076" s="51"/>
    </row>
    <row r="2077" spans="1:27" ht="11.65" customHeight="1">
      <c r="A2077" s="53">
        <v>1957</v>
      </c>
      <c r="C2077" s="101"/>
      <c r="H2077" s="59" t="s">
        <v>402</v>
      </c>
      <c r="I2077" s="106">
        <v>1146002558.6475005</v>
      </c>
      <c r="J2077" s="106">
        <v>1042419987.4875005</v>
      </c>
      <c r="K2077" s="106">
        <v>103582571.16</v>
      </c>
      <c r="L2077" s="106">
        <v>7048043.7300000042</v>
      </c>
      <c r="M2077" s="106">
        <v>110630614.89</v>
      </c>
      <c r="O2077" s="51"/>
      <c r="P2077" s="51"/>
      <c r="Q2077" s="51"/>
      <c r="R2077" s="51"/>
      <c r="S2077" s="51"/>
      <c r="T2077" s="51"/>
      <c r="U2077" s="51"/>
      <c r="V2077" s="51"/>
      <c r="W2077" s="51"/>
      <c r="X2077" s="51"/>
      <c r="Y2077" s="51"/>
      <c r="Z2077" s="51"/>
      <c r="AA2077" s="51"/>
    </row>
    <row r="2078" spans="1:27" ht="11.65" customHeight="1">
      <c r="A2078" s="53">
        <v>1958</v>
      </c>
      <c r="C2078" s="101"/>
      <c r="H2078" s="59"/>
      <c r="I2078" s="109"/>
      <c r="J2078" s="7"/>
      <c r="K2078" s="7"/>
      <c r="L2078" s="7"/>
      <c r="M2078" s="7"/>
      <c r="O2078" s="51"/>
      <c r="P2078" s="51"/>
      <c r="Q2078" s="51"/>
      <c r="R2078" s="51"/>
      <c r="S2078" s="51"/>
      <c r="T2078" s="51"/>
      <c r="U2078" s="51"/>
      <c r="V2078" s="51"/>
      <c r="W2078" s="51"/>
      <c r="X2078" s="51"/>
      <c r="Y2078" s="51"/>
      <c r="Z2078" s="51"/>
      <c r="AA2078" s="51"/>
    </row>
    <row r="2079" spans="1:27" ht="11.65" customHeight="1">
      <c r="A2079" s="53">
        <v>1959</v>
      </c>
      <c r="C2079" s="101">
        <v>365</v>
      </c>
      <c r="D2079" s="3" t="s">
        <v>457</v>
      </c>
      <c r="H2079" s="59"/>
      <c r="I2079" s="7"/>
      <c r="J2079" s="7"/>
      <c r="K2079" s="7"/>
      <c r="L2079" s="7"/>
      <c r="M2079" s="7"/>
      <c r="O2079" s="51"/>
      <c r="P2079" s="51"/>
      <c r="Q2079" s="51"/>
      <c r="R2079" s="51"/>
      <c r="S2079" s="51"/>
      <c r="T2079" s="51"/>
      <c r="U2079" s="51"/>
      <c r="V2079" s="51"/>
      <c r="W2079" s="51"/>
      <c r="X2079" s="51"/>
      <c r="Y2079" s="51"/>
      <c r="Z2079" s="51"/>
      <c r="AA2079" s="51"/>
    </row>
    <row r="2080" spans="1:27" ht="11.65" customHeight="1">
      <c r="A2080" s="53">
        <v>1960</v>
      </c>
      <c r="C2080" s="101"/>
      <c r="F2080" s="101" t="s">
        <v>633</v>
      </c>
      <c r="G2080" s="3" t="s">
        <v>569</v>
      </c>
      <c r="H2080" s="59"/>
      <c r="I2080" s="7">
        <v>737423712.19416702</v>
      </c>
      <c r="J2080" s="7">
        <v>668715679.39750028</v>
      </c>
      <c r="K2080" s="103">
        <v>68708032.796666697</v>
      </c>
      <c r="L2080" s="7">
        <v>543654.55333329737</v>
      </c>
      <c r="M2080" s="7">
        <v>69251687.349999994</v>
      </c>
      <c r="O2080" s="51"/>
      <c r="P2080" s="51"/>
      <c r="Q2080" s="51"/>
      <c r="R2080" s="51"/>
      <c r="S2080" s="51"/>
      <c r="T2080" s="51"/>
      <c r="U2080" s="51"/>
      <c r="V2080" s="51"/>
      <c r="W2080" s="51"/>
      <c r="X2080" s="51"/>
      <c r="Y2080" s="51"/>
      <c r="Z2080" s="51"/>
      <c r="AA2080" s="51"/>
    </row>
    <row r="2081" spans="1:27" ht="11.65" customHeight="1">
      <c r="A2081" s="53">
        <v>1961</v>
      </c>
      <c r="C2081" s="101"/>
      <c r="H2081" s="59" t="s">
        <v>402</v>
      </c>
      <c r="I2081" s="106">
        <v>737423712.19416702</v>
      </c>
      <c r="J2081" s="106">
        <v>668715679.39750028</v>
      </c>
      <c r="K2081" s="106">
        <v>68708032.796666697</v>
      </c>
      <c r="L2081" s="106">
        <v>543654.55333329737</v>
      </c>
      <c r="M2081" s="106">
        <v>69251687.349999994</v>
      </c>
      <c r="O2081" s="51"/>
      <c r="P2081" s="51"/>
      <c r="Q2081" s="51"/>
      <c r="R2081" s="51"/>
      <c r="S2081" s="51"/>
      <c r="T2081" s="51"/>
      <c r="U2081" s="51"/>
      <c r="V2081" s="51"/>
      <c r="W2081" s="51"/>
      <c r="X2081" s="51"/>
      <c r="Y2081" s="51"/>
      <c r="Z2081" s="51"/>
      <c r="AA2081" s="51"/>
    </row>
    <row r="2082" spans="1:27" ht="11.65" customHeight="1">
      <c r="A2082" s="53">
        <v>1962</v>
      </c>
      <c r="C2082" s="101"/>
      <c r="H2082" s="59"/>
      <c r="I2082" s="7"/>
      <c r="J2082" s="7"/>
      <c r="K2082" s="7"/>
      <c r="L2082" s="7"/>
      <c r="M2082" s="7"/>
      <c r="O2082" s="51"/>
      <c r="P2082" s="51"/>
      <c r="Q2082" s="51"/>
      <c r="R2082" s="51"/>
      <c r="S2082" s="51"/>
      <c r="T2082" s="51"/>
      <c r="U2082" s="51"/>
      <c r="V2082" s="51"/>
      <c r="W2082" s="51"/>
      <c r="X2082" s="51"/>
      <c r="Y2082" s="51"/>
      <c r="Z2082" s="51"/>
      <c r="AA2082" s="51"/>
    </row>
    <row r="2083" spans="1:27" ht="11.65" customHeight="1">
      <c r="A2083" s="53">
        <v>1963</v>
      </c>
      <c r="C2083" s="101">
        <v>366</v>
      </c>
      <c r="D2083" s="3" t="s">
        <v>446</v>
      </c>
      <c r="H2083" s="59"/>
      <c r="I2083" s="7"/>
      <c r="J2083" s="7"/>
      <c r="K2083" s="7"/>
      <c r="L2083" s="7"/>
      <c r="M2083" s="7"/>
      <c r="O2083" s="51"/>
      <c r="P2083" s="51"/>
      <c r="Q2083" s="51"/>
      <c r="R2083" s="51"/>
      <c r="S2083" s="51"/>
      <c r="T2083" s="51"/>
      <c r="U2083" s="51"/>
      <c r="V2083" s="51"/>
      <c r="W2083" s="51"/>
      <c r="X2083" s="51"/>
      <c r="Y2083" s="51"/>
      <c r="Z2083" s="51"/>
      <c r="AA2083" s="51"/>
    </row>
    <row r="2084" spans="1:27" ht="11.65" customHeight="1">
      <c r="A2084" s="53">
        <v>1964</v>
      </c>
      <c r="C2084" s="101"/>
      <c r="F2084" s="101" t="s">
        <v>633</v>
      </c>
      <c r="G2084" s="3" t="s">
        <v>569</v>
      </c>
      <c r="H2084" s="59"/>
      <c r="I2084" s="7">
        <v>357786005.38875043</v>
      </c>
      <c r="J2084" s="7">
        <v>340007264.30833375</v>
      </c>
      <c r="K2084" s="103">
        <v>17778741.080416702</v>
      </c>
      <c r="L2084" s="7">
        <v>245046.86958329752</v>
      </c>
      <c r="M2084" s="7">
        <v>18023787.949999999</v>
      </c>
      <c r="O2084" s="51"/>
      <c r="P2084" s="51"/>
      <c r="Q2084" s="51"/>
      <c r="R2084" s="51"/>
      <c r="S2084" s="51"/>
      <c r="T2084" s="51"/>
      <c r="U2084" s="51"/>
      <c r="V2084" s="51"/>
      <c r="W2084" s="51"/>
      <c r="X2084" s="51"/>
      <c r="Y2084" s="51"/>
      <c r="Z2084" s="51"/>
      <c r="AA2084" s="51"/>
    </row>
    <row r="2085" spans="1:27" ht="11.65" customHeight="1">
      <c r="A2085" s="53">
        <v>1965</v>
      </c>
      <c r="C2085" s="101"/>
      <c r="H2085" s="59" t="s">
        <v>402</v>
      </c>
      <c r="I2085" s="106">
        <v>357786005.38875043</v>
      </c>
      <c r="J2085" s="106">
        <v>340007264.30833375</v>
      </c>
      <c r="K2085" s="106">
        <v>17778741.080416702</v>
      </c>
      <c r="L2085" s="106">
        <v>245046.86958329752</v>
      </c>
      <c r="M2085" s="106">
        <v>18023787.949999999</v>
      </c>
      <c r="O2085" s="51"/>
      <c r="P2085" s="51"/>
      <c r="Q2085" s="51"/>
      <c r="R2085" s="51"/>
      <c r="S2085" s="51"/>
      <c r="T2085" s="51"/>
      <c r="U2085" s="51"/>
      <c r="V2085" s="51"/>
      <c r="W2085" s="51"/>
      <c r="X2085" s="51"/>
      <c r="Y2085" s="51"/>
      <c r="Z2085" s="51"/>
      <c r="AA2085" s="51"/>
    </row>
    <row r="2086" spans="1:27" ht="11.65" customHeight="1">
      <c r="A2086" s="53">
        <v>1966</v>
      </c>
      <c r="C2086" s="101"/>
      <c r="H2086" s="59"/>
      <c r="I2086" s="7"/>
      <c r="J2086" s="7"/>
      <c r="K2086" s="7"/>
      <c r="L2086" s="7"/>
      <c r="M2086" s="7"/>
      <c r="O2086" s="51"/>
      <c r="P2086" s="51"/>
      <c r="Q2086" s="51"/>
      <c r="R2086" s="51"/>
      <c r="S2086" s="51"/>
      <c r="T2086" s="51"/>
      <c r="U2086" s="51"/>
      <c r="V2086" s="51"/>
      <c r="W2086" s="51"/>
      <c r="X2086" s="51"/>
      <c r="Y2086" s="51"/>
      <c r="Z2086" s="51"/>
      <c r="AA2086" s="51"/>
    </row>
    <row r="2087" spans="1:27" ht="11.65" customHeight="1">
      <c r="A2087" s="53">
        <v>1967</v>
      </c>
      <c r="C2087" s="101"/>
      <c r="H2087" s="59"/>
      <c r="I2087" s="109"/>
      <c r="J2087" s="7"/>
      <c r="K2087" s="7"/>
      <c r="L2087" s="7"/>
      <c r="M2087" s="7"/>
      <c r="O2087" s="51"/>
      <c r="P2087" s="51"/>
      <c r="Q2087" s="51"/>
      <c r="R2087" s="51"/>
      <c r="S2087" s="51"/>
      <c r="T2087" s="51"/>
      <c r="U2087" s="51"/>
      <c r="V2087" s="51"/>
      <c r="W2087" s="51"/>
      <c r="X2087" s="51"/>
      <c r="Y2087" s="51"/>
      <c r="Z2087" s="51"/>
      <c r="AA2087" s="51"/>
    </row>
    <row r="2088" spans="1:27" ht="11.65" customHeight="1">
      <c r="A2088" s="53">
        <v>1968</v>
      </c>
      <c r="C2088" s="101"/>
      <c r="E2088" s="57"/>
      <c r="H2088" s="59"/>
      <c r="I2088" s="109"/>
      <c r="J2088" s="109"/>
      <c r="K2088" s="109"/>
      <c r="L2088" s="109"/>
      <c r="M2088" s="109"/>
      <c r="O2088" s="110"/>
      <c r="P2088" s="110"/>
      <c r="Q2088" s="110"/>
      <c r="R2088" s="110"/>
      <c r="S2088" s="110"/>
      <c r="T2088" s="110"/>
      <c r="U2088" s="51"/>
      <c r="V2088" s="110"/>
      <c r="W2088" s="110"/>
      <c r="X2088" s="110"/>
      <c r="Y2088" s="110"/>
      <c r="Z2088" s="110"/>
      <c r="AA2088" s="110"/>
    </row>
    <row r="2089" spans="1:27" ht="11.65" customHeight="1">
      <c r="A2089" s="53">
        <v>1969</v>
      </c>
      <c r="C2089" s="111"/>
      <c r="D2089" s="56"/>
      <c r="E2089" s="112"/>
      <c r="G2089" s="56"/>
      <c r="H2089" s="113"/>
      <c r="I2089" s="114"/>
      <c r="J2089" s="114"/>
      <c r="K2089" s="114"/>
      <c r="L2089" s="114"/>
      <c r="M2089" s="114"/>
      <c r="O2089" s="115"/>
      <c r="P2089" s="115"/>
      <c r="Q2089" s="115"/>
      <c r="R2089" s="115"/>
      <c r="S2089" s="115"/>
      <c r="T2089" s="115"/>
      <c r="U2089" s="51"/>
      <c r="V2089" s="115"/>
      <c r="W2089" s="115"/>
      <c r="X2089" s="115"/>
      <c r="Y2089" s="115"/>
      <c r="Z2089" s="115"/>
      <c r="AA2089" s="115"/>
    </row>
    <row r="2090" spans="1:27" ht="11.65" customHeight="1">
      <c r="A2090" s="53">
        <v>1970</v>
      </c>
      <c r="C2090" s="101">
        <v>367</v>
      </c>
      <c r="D2090" s="3" t="s">
        <v>447</v>
      </c>
      <c r="H2090" s="59"/>
      <c r="I2090" s="7"/>
      <c r="J2090" s="7"/>
      <c r="K2090" s="7"/>
      <c r="L2090" s="7"/>
      <c r="M2090" s="7"/>
      <c r="O2090" s="51"/>
      <c r="P2090" s="51"/>
      <c r="Q2090" s="51"/>
      <c r="R2090" s="51"/>
      <c r="S2090" s="51"/>
      <c r="T2090" s="51"/>
      <c r="U2090" s="51"/>
      <c r="V2090" s="51"/>
      <c r="W2090" s="51"/>
      <c r="X2090" s="51"/>
      <c r="Y2090" s="51"/>
      <c r="Z2090" s="51"/>
      <c r="AA2090" s="51"/>
    </row>
    <row r="2091" spans="1:27" ht="11.65" customHeight="1">
      <c r="A2091" s="53">
        <v>1971</v>
      </c>
      <c r="C2091" s="101"/>
      <c r="F2091" s="101" t="s">
        <v>633</v>
      </c>
      <c r="G2091" s="3" t="s">
        <v>569</v>
      </c>
      <c r="H2091" s="59"/>
      <c r="I2091" s="7">
        <v>837764570.19499969</v>
      </c>
      <c r="J2091" s="7">
        <v>811220103.410833</v>
      </c>
      <c r="K2091" s="103">
        <v>26544466.784166701</v>
      </c>
      <c r="L2091" s="7">
        <v>563510.9758333005</v>
      </c>
      <c r="M2091" s="7">
        <v>27107977.760000002</v>
      </c>
      <c r="O2091" s="51"/>
      <c r="P2091" s="51"/>
      <c r="Q2091" s="51"/>
      <c r="R2091" s="51"/>
      <c r="S2091" s="51"/>
      <c r="T2091" s="51"/>
      <c r="U2091" s="51"/>
      <c r="V2091" s="51"/>
      <c r="W2091" s="51"/>
      <c r="X2091" s="51"/>
      <c r="Y2091" s="51"/>
      <c r="Z2091" s="51"/>
      <c r="AA2091" s="51"/>
    </row>
    <row r="2092" spans="1:27" ht="11.65" customHeight="1">
      <c r="A2092" s="53">
        <v>1972</v>
      </c>
      <c r="C2092" s="101"/>
      <c r="H2092" s="59" t="s">
        <v>402</v>
      </c>
      <c r="I2092" s="106">
        <v>837764570.19499969</v>
      </c>
      <c r="J2092" s="106">
        <v>811220103.410833</v>
      </c>
      <c r="K2092" s="106">
        <v>26544466.784166701</v>
      </c>
      <c r="L2092" s="106">
        <v>563510.9758333005</v>
      </c>
      <c r="M2092" s="106">
        <v>27107977.760000002</v>
      </c>
      <c r="O2092" s="51"/>
      <c r="P2092" s="51"/>
      <c r="Q2092" s="51"/>
      <c r="R2092" s="51"/>
      <c r="S2092" s="51"/>
      <c r="T2092" s="51"/>
      <c r="U2092" s="51"/>
      <c r="V2092" s="51"/>
      <c r="W2092" s="51"/>
      <c r="X2092" s="51"/>
      <c r="Y2092" s="51"/>
      <c r="Z2092" s="51"/>
      <c r="AA2092" s="51"/>
    </row>
    <row r="2093" spans="1:27" ht="11.65" customHeight="1">
      <c r="A2093" s="53">
        <v>1973</v>
      </c>
      <c r="C2093" s="101"/>
      <c r="H2093" s="59"/>
      <c r="I2093" s="7"/>
      <c r="J2093" s="7"/>
      <c r="K2093" s="7"/>
      <c r="L2093" s="7"/>
      <c r="M2093" s="7"/>
      <c r="O2093" s="51"/>
      <c r="P2093" s="51"/>
      <c r="Q2093" s="51"/>
      <c r="R2093" s="51"/>
      <c r="S2093" s="51"/>
      <c r="T2093" s="51"/>
      <c r="U2093" s="51"/>
      <c r="V2093" s="51"/>
      <c r="W2093" s="51"/>
      <c r="X2093" s="51"/>
      <c r="Y2093" s="51"/>
      <c r="Z2093" s="51"/>
      <c r="AA2093" s="51"/>
    </row>
    <row r="2094" spans="1:27" ht="11.65" customHeight="1">
      <c r="A2094" s="53">
        <v>1974</v>
      </c>
      <c r="C2094" s="101">
        <v>368</v>
      </c>
      <c r="D2094" s="3" t="s">
        <v>458</v>
      </c>
      <c r="H2094" s="59"/>
      <c r="I2094" s="7"/>
      <c r="J2094" s="7"/>
      <c r="K2094" s="7"/>
      <c r="L2094" s="7"/>
      <c r="M2094" s="7"/>
      <c r="O2094" s="51"/>
      <c r="P2094" s="51"/>
      <c r="Q2094" s="51"/>
      <c r="R2094" s="51"/>
      <c r="S2094" s="51"/>
      <c r="T2094" s="51"/>
      <c r="U2094" s="51"/>
      <c r="V2094" s="51"/>
      <c r="W2094" s="51"/>
      <c r="X2094" s="51"/>
      <c r="Y2094" s="51"/>
      <c r="Z2094" s="51"/>
      <c r="AA2094" s="51"/>
    </row>
    <row r="2095" spans="1:27" ht="11.65" customHeight="1">
      <c r="A2095" s="53">
        <v>1975</v>
      </c>
      <c r="C2095" s="101"/>
      <c r="F2095" s="101" t="s">
        <v>633</v>
      </c>
      <c r="G2095" s="3" t="s">
        <v>569</v>
      </c>
      <c r="H2095" s="59"/>
      <c r="I2095" s="7">
        <v>1304411598.1608326</v>
      </c>
      <c r="J2095" s="7">
        <v>1194546476.6812496</v>
      </c>
      <c r="K2095" s="103">
        <v>109865121.479583</v>
      </c>
      <c r="L2095" s="7">
        <v>862458.98041699827</v>
      </c>
      <c r="M2095" s="7">
        <v>110727580.45999999</v>
      </c>
      <c r="O2095" s="51"/>
      <c r="P2095" s="51"/>
      <c r="Q2095" s="51"/>
      <c r="R2095" s="51"/>
      <c r="S2095" s="51"/>
      <c r="T2095" s="51"/>
      <c r="U2095" s="51"/>
      <c r="V2095" s="51"/>
      <c r="W2095" s="51"/>
      <c r="X2095" s="51"/>
      <c r="Y2095" s="51"/>
      <c r="Z2095" s="51"/>
      <c r="AA2095" s="51"/>
    </row>
    <row r="2096" spans="1:27" ht="11.65" customHeight="1">
      <c r="A2096" s="53">
        <v>1976</v>
      </c>
      <c r="C2096" s="101"/>
      <c r="H2096" s="59" t="s">
        <v>402</v>
      </c>
      <c r="I2096" s="106">
        <v>1304411598.1608326</v>
      </c>
      <c r="J2096" s="106">
        <v>1194546476.6812496</v>
      </c>
      <c r="K2096" s="106">
        <v>109865121.479583</v>
      </c>
      <c r="L2096" s="106">
        <v>862458.98041699827</v>
      </c>
      <c r="M2096" s="106">
        <v>110727580.45999999</v>
      </c>
      <c r="O2096" s="51"/>
      <c r="P2096" s="51"/>
      <c r="Q2096" s="51"/>
      <c r="R2096" s="51"/>
      <c r="S2096" s="51"/>
      <c r="T2096" s="51"/>
      <c r="U2096" s="51"/>
      <c r="V2096" s="51"/>
      <c r="W2096" s="51"/>
      <c r="X2096" s="51"/>
      <c r="Y2096" s="51"/>
      <c r="Z2096" s="51"/>
      <c r="AA2096" s="51"/>
    </row>
    <row r="2097" spans="1:27" ht="11.65" customHeight="1">
      <c r="A2097" s="53">
        <v>1977</v>
      </c>
      <c r="C2097" s="101"/>
      <c r="H2097" s="59"/>
      <c r="I2097" s="7"/>
      <c r="J2097" s="7"/>
      <c r="K2097" s="7"/>
      <c r="L2097" s="7"/>
      <c r="M2097" s="7"/>
      <c r="O2097" s="51"/>
      <c r="P2097" s="51"/>
      <c r="Q2097" s="51"/>
      <c r="R2097" s="51"/>
      <c r="S2097" s="51"/>
      <c r="T2097" s="51"/>
      <c r="U2097" s="51"/>
      <c r="V2097" s="51"/>
      <c r="W2097" s="51"/>
      <c r="X2097" s="51"/>
      <c r="Y2097" s="51"/>
      <c r="Z2097" s="51"/>
      <c r="AA2097" s="51"/>
    </row>
    <row r="2098" spans="1:27" ht="11.65" customHeight="1">
      <c r="A2098" s="53">
        <v>1978</v>
      </c>
      <c r="C2098" s="101">
        <v>369</v>
      </c>
      <c r="D2098" s="3" t="s">
        <v>303</v>
      </c>
      <c r="H2098" s="59"/>
      <c r="I2098" s="7"/>
      <c r="J2098" s="7"/>
      <c r="K2098" s="7"/>
      <c r="L2098" s="7"/>
      <c r="M2098" s="7"/>
      <c r="O2098" s="51"/>
      <c r="P2098" s="51"/>
      <c r="Q2098" s="51"/>
      <c r="R2098" s="51"/>
      <c r="S2098" s="51"/>
      <c r="T2098" s="51"/>
      <c r="U2098" s="51"/>
      <c r="V2098" s="51"/>
      <c r="W2098" s="51"/>
      <c r="X2098" s="51"/>
      <c r="Y2098" s="51"/>
      <c r="Z2098" s="51"/>
      <c r="AA2098" s="51"/>
    </row>
    <row r="2099" spans="1:27" ht="11.65" customHeight="1">
      <c r="A2099" s="53">
        <v>1979</v>
      </c>
      <c r="C2099" s="101"/>
      <c r="F2099" s="101" t="s">
        <v>633</v>
      </c>
      <c r="G2099" s="3" t="s">
        <v>569</v>
      </c>
      <c r="H2099" s="59"/>
      <c r="I2099" s="7">
        <v>742881046.24333405</v>
      </c>
      <c r="J2099" s="7">
        <v>681976032.44500077</v>
      </c>
      <c r="K2099" s="103">
        <v>60905013.798333302</v>
      </c>
      <c r="L2099" s="7">
        <v>1011790.8416666985</v>
      </c>
      <c r="M2099" s="7">
        <v>61916804.640000001</v>
      </c>
      <c r="O2099" s="51"/>
      <c r="P2099" s="51"/>
      <c r="Q2099" s="51"/>
      <c r="R2099" s="51"/>
      <c r="S2099" s="51"/>
      <c r="T2099" s="51"/>
      <c r="U2099" s="51"/>
      <c r="V2099" s="51"/>
      <c r="W2099" s="51"/>
      <c r="X2099" s="51"/>
      <c r="Y2099" s="51"/>
      <c r="Z2099" s="51"/>
      <c r="AA2099" s="51"/>
    </row>
    <row r="2100" spans="1:27" ht="11.65" customHeight="1">
      <c r="A2100" s="53">
        <v>1980</v>
      </c>
      <c r="C2100" s="101"/>
      <c r="H2100" s="59" t="s">
        <v>402</v>
      </c>
      <c r="I2100" s="106">
        <v>742881046.24333405</v>
      </c>
      <c r="J2100" s="106">
        <v>681976032.44500077</v>
      </c>
      <c r="K2100" s="106">
        <v>60905013.798333302</v>
      </c>
      <c r="L2100" s="106">
        <v>1011790.8416666985</v>
      </c>
      <c r="M2100" s="106">
        <v>61916804.640000001</v>
      </c>
      <c r="O2100" s="51"/>
      <c r="P2100" s="51"/>
      <c r="Q2100" s="51"/>
      <c r="R2100" s="51"/>
      <c r="S2100" s="51"/>
      <c r="T2100" s="51"/>
      <c r="U2100" s="51"/>
      <c r="V2100" s="51"/>
      <c r="W2100" s="51"/>
      <c r="X2100" s="51"/>
      <c r="Y2100" s="51"/>
      <c r="Z2100" s="51"/>
      <c r="AA2100" s="51"/>
    </row>
    <row r="2101" spans="1:27" ht="11.65" customHeight="1">
      <c r="A2101" s="53">
        <v>1981</v>
      </c>
      <c r="C2101" s="101"/>
      <c r="H2101" s="59"/>
      <c r="I2101" s="7"/>
      <c r="J2101" s="7"/>
      <c r="K2101" s="7"/>
      <c r="L2101" s="7"/>
      <c r="M2101" s="7"/>
      <c r="O2101" s="51"/>
      <c r="P2101" s="51"/>
      <c r="Q2101" s="51"/>
      <c r="R2101" s="51"/>
      <c r="S2101" s="51"/>
      <c r="T2101" s="51"/>
      <c r="U2101" s="51"/>
      <c r="V2101" s="51"/>
      <c r="W2101" s="51"/>
      <c r="X2101" s="51"/>
      <c r="Y2101" s="51"/>
      <c r="Z2101" s="51"/>
      <c r="AA2101" s="51"/>
    </row>
    <row r="2102" spans="1:27" ht="11.65" customHeight="1">
      <c r="A2102" s="53">
        <v>1982</v>
      </c>
      <c r="C2102" s="101">
        <v>370</v>
      </c>
      <c r="D2102" s="3" t="s">
        <v>304</v>
      </c>
      <c r="H2102" s="59"/>
      <c r="I2102" s="7"/>
      <c r="J2102" s="7"/>
      <c r="K2102" s="7"/>
      <c r="L2102" s="7"/>
      <c r="M2102" s="7"/>
      <c r="O2102" s="51"/>
      <c r="P2102" s="51"/>
      <c r="Q2102" s="51"/>
      <c r="R2102" s="51"/>
      <c r="S2102" s="51"/>
      <c r="T2102" s="51"/>
      <c r="U2102" s="51"/>
      <c r="V2102" s="51"/>
      <c r="W2102" s="51"/>
      <c r="X2102" s="51"/>
      <c r="Y2102" s="51"/>
      <c r="Z2102" s="51"/>
      <c r="AA2102" s="51"/>
    </row>
    <row r="2103" spans="1:27" ht="11.65" customHeight="1">
      <c r="A2103" s="53">
        <v>1983</v>
      </c>
      <c r="C2103" s="101"/>
      <c r="F2103" s="101" t="s">
        <v>633</v>
      </c>
      <c r="G2103" s="3" t="s">
        <v>569</v>
      </c>
      <c r="H2103" s="59"/>
      <c r="I2103" s="7">
        <v>192930182.6800001</v>
      </c>
      <c r="J2103" s="7">
        <v>180605395.03333339</v>
      </c>
      <c r="K2103" s="103">
        <v>12324787.6466667</v>
      </c>
      <c r="L2103" s="7">
        <v>140204.95333329961</v>
      </c>
      <c r="M2103" s="7">
        <v>12464992.6</v>
      </c>
      <c r="O2103" s="51"/>
      <c r="P2103" s="51"/>
      <c r="Q2103" s="51"/>
      <c r="R2103" s="51"/>
      <c r="S2103" s="51"/>
      <c r="T2103" s="51"/>
      <c r="U2103" s="51"/>
      <c r="V2103" s="51"/>
      <c r="W2103" s="51"/>
      <c r="X2103" s="51"/>
      <c r="Y2103" s="51"/>
      <c r="Z2103" s="51"/>
      <c r="AA2103" s="51"/>
    </row>
    <row r="2104" spans="1:27" ht="11.65" customHeight="1">
      <c r="A2104" s="53">
        <v>1984</v>
      </c>
      <c r="C2104" s="101"/>
      <c r="H2104" s="59" t="s">
        <v>402</v>
      </c>
      <c r="I2104" s="106">
        <v>192930182.6800001</v>
      </c>
      <c r="J2104" s="106">
        <v>180605395.03333339</v>
      </c>
      <c r="K2104" s="106">
        <v>12324787.6466667</v>
      </c>
      <c r="L2104" s="106">
        <v>140204.95333329961</v>
      </c>
      <c r="M2104" s="106">
        <v>12464992.6</v>
      </c>
      <c r="O2104" s="51"/>
      <c r="P2104" s="51"/>
      <c r="Q2104" s="51"/>
      <c r="R2104" s="51"/>
      <c r="S2104" s="51"/>
      <c r="T2104" s="51"/>
      <c r="U2104" s="51"/>
      <c r="V2104" s="51"/>
      <c r="W2104" s="51"/>
      <c r="X2104" s="51"/>
      <c r="Y2104" s="51"/>
      <c r="Z2104" s="51"/>
      <c r="AA2104" s="51"/>
    </row>
    <row r="2105" spans="1:27" ht="11.65" customHeight="1">
      <c r="A2105" s="53">
        <v>1985</v>
      </c>
      <c r="C2105" s="101"/>
      <c r="H2105" s="59"/>
      <c r="I2105" s="7"/>
      <c r="J2105" s="7"/>
      <c r="K2105" s="7"/>
      <c r="L2105" s="7"/>
      <c r="M2105" s="7"/>
      <c r="O2105" s="51"/>
      <c r="P2105" s="51"/>
      <c r="Q2105" s="51"/>
      <c r="R2105" s="51"/>
      <c r="S2105" s="51"/>
      <c r="T2105" s="51"/>
      <c r="U2105" s="51"/>
      <c r="V2105" s="51"/>
      <c r="W2105" s="51"/>
      <c r="X2105" s="51"/>
      <c r="Y2105" s="51"/>
      <c r="Z2105" s="51"/>
      <c r="AA2105" s="51"/>
    </row>
    <row r="2106" spans="1:27" ht="11.65" customHeight="1">
      <c r="A2106" s="53">
        <v>1986</v>
      </c>
      <c r="C2106" s="101">
        <v>371</v>
      </c>
      <c r="D2106" s="3" t="s">
        <v>459</v>
      </c>
      <c r="H2106" s="59"/>
      <c r="I2106" s="7"/>
      <c r="J2106" s="7"/>
      <c r="K2106" s="7"/>
      <c r="L2106" s="7"/>
      <c r="M2106" s="7"/>
      <c r="O2106" s="51"/>
      <c r="P2106" s="51"/>
      <c r="Q2106" s="51"/>
      <c r="R2106" s="51"/>
      <c r="S2106" s="51"/>
      <c r="T2106" s="51"/>
      <c r="U2106" s="51"/>
      <c r="V2106" s="51"/>
      <c r="W2106" s="51"/>
      <c r="X2106" s="51"/>
      <c r="Y2106" s="51"/>
      <c r="Z2106" s="51"/>
      <c r="AA2106" s="51"/>
    </row>
    <row r="2107" spans="1:27" ht="11.65" customHeight="1">
      <c r="A2107" s="53">
        <v>1987</v>
      </c>
      <c r="C2107" s="101"/>
      <c r="F2107" s="101" t="s">
        <v>633</v>
      </c>
      <c r="G2107" s="3" t="s">
        <v>569</v>
      </c>
      <c r="H2107" s="59" t="s">
        <v>34</v>
      </c>
      <c r="I2107" s="7">
        <v>8834861.266250005</v>
      </c>
      <c r="J2107" s="7">
        <v>8326870.6712500053</v>
      </c>
      <c r="K2107" s="103">
        <v>507990.59499999997</v>
      </c>
      <c r="L2107" s="7">
        <v>-1601.914999999979</v>
      </c>
      <c r="M2107" s="7">
        <v>506388.68</v>
      </c>
      <c r="O2107" s="51"/>
      <c r="P2107" s="51"/>
      <c r="Q2107" s="51"/>
      <c r="R2107" s="51"/>
      <c r="S2107" s="51"/>
      <c r="T2107" s="51"/>
      <c r="U2107" s="51"/>
      <c r="V2107" s="51"/>
      <c r="W2107" s="51"/>
      <c r="X2107" s="51"/>
      <c r="Y2107" s="51"/>
      <c r="Z2107" s="51"/>
      <c r="AA2107" s="51"/>
    </row>
    <row r="2108" spans="1:27" ht="11.65" customHeight="1">
      <c r="A2108" s="53">
        <v>1988</v>
      </c>
      <c r="C2108" s="101"/>
      <c r="H2108" s="59" t="s">
        <v>402</v>
      </c>
      <c r="I2108" s="106">
        <v>8834861.266250005</v>
      </c>
      <c r="J2108" s="106">
        <v>8326870.6712500053</v>
      </c>
      <c r="K2108" s="106">
        <v>507990.59499999997</v>
      </c>
      <c r="L2108" s="106">
        <v>-1601.914999999979</v>
      </c>
      <c r="M2108" s="106">
        <v>506388.68</v>
      </c>
      <c r="O2108" s="51"/>
      <c r="P2108" s="51"/>
      <c r="Q2108" s="51"/>
      <c r="R2108" s="51"/>
      <c r="S2108" s="51"/>
      <c r="T2108" s="51"/>
      <c r="U2108" s="51"/>
      <c r="V2108" s="51"/>
      <c r="W2108" s="51"/>
      <c r="X2108" s="51"/>
      <c r="Y2108" s="51"/>
      <c r="Z2108" s="51"/>
      <c r="AA2108" s="51"/>
    </row>
    <row r="2109" spans="1:27" ht="11.65" customHeight="1">
      <c r="A2109" s="53">
        <v>1989</v>
      </c>
      <c r="C2109" s="101"/>
      <c r="H2109" s="59"/>
      <c r="I2109" s="7"/>
      <c r="J2109" s="7"/>
      <c r="K2109" s="7"/>
      <c r="L2109" s="7"/>
      <c r="M2109" s="7"/>
      <c r="O2109" s="51"/>
      <c r="P2109" s="51"/>
      <c r="Q2109" s="51"/>
      <c r="R2109" s="51"/>
      <c r="S2109" s="51"/>
      <c r="T2109" s="51"/>
      <c r="U2109" s="51"/>
      <c r="V2109" s="51"/>
      <c r="W2109" s="51"/>
      <c r="X2109" s="51"/>
      <c r="Y2109" s="51"/>
      <c r="Z2109" s="51"/>
      <c r="AA2109" s="51"/>
    </row>
    <row r="2110" spans="1:27" ht="11.65" customHeight="1">
      <c r="A2110" s="53">
        <v>1990</v>
      </c>
      <c r="C2110" s="101">
        <v>372</v>
      </c>
      <c r="D2110" s="3" t="s">
        <v>306</v>
      </c>
      <c r="H2110" s="59"/>
      <c r="I2110" s="7"/>
      <c r="J2110" s="7"/>
      <c r="K2110" s="7"/>
      <c r="L2110" s="7"/>
      <c r="M2110" s="7"/>
      <c r="O2110" s="51"/>
      <c r="P2110" s="51"/>
      <c r="Q2110" s="51"/>
      <c r="R2110" s="51"/>
      <c r="S2110" s="51"/>
      <c r="T2110" s="51"/>
      <c r="U2110" s="51"/>
      <c r="V2110" s="51"/>
      <c r="W2110" s="51"/>
      <c r="X2110" s="51"/>
      <c r="Y2110" s="51"/>
      <c r="Z2110" s="51"/>
      <c r="AA2110" s="51"/>
    </row>
    <row r="2111" spans="1:27" ht="11.65" customHeight="1">
      <c r="A2111" s="53">
        <v>1991</v>
      </c>
      <c r="C2111" s="101"/>
      <c r="F2111" s="101" t="s">
        <v>633</v>
      </c>
      <c r="G2111" s="3" t="s">
        <v>569</v>
      </c>
      <c r="H2111" s="59"/>
      <c r="I2111" s="7">
        <v>0</v>
      </c>
      <c r="J2111" s="7">
        <v>0</v>
      </c>
      <c r="K2111" s="103">
        <v>0</v>
      </c>
      <c r="L2111" s="7">
        <v>0</v>
      </c>
      <c r="M2111" s="7">
        <v>0</v>
      </c>
      <c r="O2111" s="51"/>
      <c r="P2111" s="51"/>
      <c r="Q2111" s="51"/>
      <c r="R2111" s="51"/>
      <c r="S2111" s="51"/>
      <c r="T2111" s="51"/>
      <c r="U2111" s="51"/>
      <c r="V2111" s="51"/>
      <c r="W2111" s="51"/>
      <c r="X2111" s="51"/>
      <c r="Y2111" s="51"/>
      <c r="Z2111" s="51"/>
      <c r="AA2111" s="51"/>
    </row>
    <row r="2112" spans="1:27" ht="11.65" customHeight="1">
      <c r="A2112" s="53">
        <v>1992</v>
      </c>
      <c r="C2112" s="101"/>
      <c r="H2112" s="59" t="s">
        <v>402</v>
      </c>
      <c r="I2112" s="106">
        <v>0</v>
      </c>
      <c r="J2112" s="106">
        <v>0</v>
      </c>
      <c r="K2112" s="106">
        <v>0</v>
      </c>
      <c r="L2112" s="106">
        <v>0</v>
      </c>
      <c r="M2112" s="106">
        <v>0</v>
      </c>
      <c r="O2112" s="51"/>
      <c r="P2112" s="51"/>
      <c r="Q2112" s="51"/>
      <c r="R2112" s="51"/>
      <c r="S2112" s="51"/>
      <c r="T2112" s="51"/>
      <c r="U2112" s="51"/>
      <c r="V2112" s="51"/>
      <c r="W2112" s="51"/>
      <c r="X2112" s="51"/>
      <c r="Y2112" s="51"/>
      <c r="Z2112" s="51"/>
      <c r="AA2112" s="51"/>
    </row>
    <row r="2113" spans="1:27" ht="11.65" customHeight="1">
      <c r="A2113" s="53">
        <v>1993</v>
      </c>
      <c r="C2113" s="101"/>
      <c r="H2113" s="59"/>
      <c r="I2113" s="7"/>
      <c r="J2113" s="7"/>
      <c r="K2113" s="7"/>
      <c r="L2113" s="7"/>
      <c r="M2113" s="7"/>
      <c r="O2113" s="51"/>
      <c r="P2113" s="51"/>
      <c r="Q2113" s="51"/>
      <c r="R2113" s="51"/>
      <c r="S2113" s="51"/>
      <c r="T2113" s="51"/>
      <c r="U2113" s="51"/>
      <c r="V2113" s="51"/>
      <c r="W2113" s="51"/>
      <c r="X2113" s="51"/>
      <c r="Y2113" s="51"/>
      <c r="Z2113" s="51"/>
      <c r="AA2113" s="51"/>
    </row>
    <row r="2114" spans="1:27" ht="11.65" customHeight="1">
      <c r="A2114" s="53">
        <v>1994</v>
      </c>
      <c r="C2114" s="101">
        <v>373</v>
      </c>
      <c r="D2114" s="3" t="s">
        <v>460</v>
      </c>
      <c r="H2114" s="59"/>
      <c r="I2114" s="7"/>
      <c r="J2114" s="7"/>
      <c r="K2114" s="7"/>
      <c r="L2114" s="7"/>
      <c r="M2114" s="7"/>
      <c r="O2114" s="51"/>
      <c r="P2114" s="51"/>
      <c r="Q2114" s="51"/>
      <c r="R2114" s="51"/>
      <c r="S2114" s="51"/>
      <c r="T2114" s="51"/>
      <c r="U2114" s="51"/>
      <c r="V2114" s="51"/>
      <c r="W2114" s="51"/>
      <c r="X2114" s="51"/>
      <c r="Y2114" s="51"/>
      <c r="Z2114" s="51"/>
      <c r="AA2114" s="51"/>
    </row>
    <row r="2115" spans="1:27" ht="11.65" customHeight="1">
      <c r="A2115" s="53">
        <v>1995</v>
      </c>
      <c r="C2115" s="101"/>
      <c r="F2115" s="101" t="s">
        <v>633</v>
      </c>
      <c r="G2115" s="3" t="s">
        <v>569</v>
      </c>
      <c r="H2115" s="59"/>
      <c r="I2115" s="7">
        <v>61821861.144999929</v>
      </c>
      <c r="J2115" s="7">
        <v>57380451.351249926</v>
      </c>
      <c r="K2115" s="103">
        <v>4441409.7937500002</v>
      </c>
      <c r="L2115" s="7">
        <v>51199.856250000186</v>
      </c>
      <c r="M2115" s="7">
        <v>4492609.6500000004</v>
      </c>
      <c r="O2115" s="51"/>
      <c r="P2115" s="51"/>
      <c r="Q2115" s="51"/>
      <c r="R2115" s="51"/>
      <c r="S2115" s="51"/>
      <c r="T2115" s="51"/>
      <c r="U2115" s="51"/>
      <c r="V2115" s="51"/>
      <c r="W2115" s="51"/>
      <c r="X2115" s="51"/>
      <c r="Y2115" s="51"/>
      <c r="Z2115" s="51"/>
      <c r="AA2115" s="51"/>
    </row>
    <row r="2116" spans="1:27" ht="11.65" customHeight="1">
      <c r="A2116" s="53">
        <v>1996</v>
      </c>
      <c r="C2116" s="101"/>
      <c r="H2116" s="59" t="s">
        <v>402</v>
      </c>
      <c r="I2116" s="106">
        <v>61821861.144999929</v>
      </c>
      <c r="J2116" s="106">
        <v>57380451.351249926</v>
      </c>
      <c r="K2116" s="106">
        <v>4441409.7937500002</v>
      </c>
      <c r="L2116" s="106">
        <v>51199.856250000186</v>
      </c>
      <c r="M2116" s="106">
        <v>4492609.6500000004</v>
      </c>
      <c r="O2116" s="51"/>
      <c r="P2116" s="51"/>
      <c r="Q2116" s="51"/>
      <c r="R2116" s="51"/>
      <c r="S2116" s="51"/>
      <c r="T2116" s="51"/>
      <c r="U2116" s="51"/>
      <c r="V2116" s="51"/>
      <c r="W2116" s="51"/>
      <c r="X2116" s="51"/>
      <c r="Y2116" s="51"/>
      <c r="Z2116" s="51"/>
      <c r="AA2116" s="51"/>
    </row>
    <row r="2117" spans="1:27" ht="11.65" customHeight="1">
      <c r="A2117" s="53">
        <v>1997</v>
      </c>
      <c r="C2117" s="101"/>
      <c r="H2117" s="59"/>
      <c r="I2117" s="7"/>
      <c r="J2117" s="7"/>
      <c r="K2117" s="7"/>
      <c r="L2117" s="7"/>
      <c r="M2117" s="7"/>
      <c r="O2117" s="51"/>
      <c r="P2117" s="51"/>
      <c r="Q2117" s="51"/>
      <c r="R2117" s="51"/>
      <c r="S2117" s="51"/>
      <c r="T2117" s="51"/>
      <c r="U2117" s="51"/>
      <c r="V2117" s="51"/>
      <c r="W2117" s="51"/>
      <c r="X2117" s="51"/>
      <c r="Y2117" s="51"/>
      <c r="Z2117" s="51"/>
      <c r="AA2117" s="51"/>
    </row>
    <row r="2118" spans="1:27" ht="11.65" customHeight="1">
      <c r="A2118" s="53">
        <v>1998</v>
      </c>
      <c r="C2118" s="101" t="s">
        <v>461</v>
      </c>
      <c r="D2118" s="3" t="s">
        <v>462</v>
      </c>
      <c r="H2118" s="59"/>
      <c r="I2118" s="7"/>
      <c r="J2118" s="7"/>
      <c r="K2118" s="7"/>
      <c r="L2118" s="7"/>
      <c r="M2118" s="7"/>
      <c r="O2118" s="51"/>
      <c r="P2118" s="51"/>
      <c r="Q2118" s="51"/>
      <c r="R2118" s="51"/>
      <c r="S2118" s="51"/>
      <c r="T2118" s="51"/>
      <c r="U2118" s="51"/>
      <c r="V2118" s="51"/>
      <c r="W2118" s="51"/>
      <c r="X2118" s="51"/>
      <c r="Y2118" s="51"/>
      <c r="Z2118" s="51"/>
      <c r="AA2118" s="51"/>
    </row>
    <row r="2119" spans="1:27" ht="11.65" customHeight="1">
      <c r="A2119" s="53">
        <v>1999</v>
      </c>
      <c r="C2119" s="101"/>
      <c r="F2119" s="101" t="s">
        <v>633</v>
      </c>
      <c r="G2119" s="3" t="s">
        <v>569</v>
      </c>
      <c r="H2119" s="59"/>
      <c r="I2119" s="7">
        <v>48930148.580833271</v>
      </c>
      <c r="J2119" s="7">
        <v>37986520.161249973</v>
      </c>
      <c r="K2119" s="103">
        <v>10943628.4195833</v>
      </c>
      <c r="L2119" s="7">
        <v>94796.060416700318</v>
      </c>
      <c r="M2119" s="7">
        <v>11038424.48</v>
      </c>
      <c r="O2119" s="51"/>
      <c r="P2119" s="51"/>
      <c r="Q2119" s="51"/>
      <c r="R2119" s="51"/>
      <c r="S2119" s="51"/>
      <c r="T2119" s="51"/>
      <c r="U2119" s="51"/>
      <c r="V2119" s="51"/>
      <c r="W2119" s="51"/>
      <c r="X2119" s="51"/>
      <c r="Y2119" s="51"/>
      <c r="Z2119" s="51"/>
      <c r="AA2119" s="51"/>
    </row>
    <row r="2120" spans="1:27" ht="11.65" customHeight="1">
      <c r="A2120" s="53">
        <v>2000</v>
      </c>
      <c r="C2120" s="101"/>
      <c r="H2120" s="59"/>
      <c r="I2120" s="106">
        <v>48930148.580833271</v>
      </c>
      <c r="J2120" s="106">
        <v>37986520.161249973</v>
      </c>
      <c r="K2120" s="106">
        <v>10943628.4195833</v>
      </c>
      <c r="L2120" s="106">
        <v>94796.060416700318</v>
      </c>
      <c r="M2120" s="106">
        <v>11038424.48</v>
      </c>
      <c r="O2120" s="51"/>
      <c r="P2120" s="51"/>
      <c r="Q2120" s="51"/>
      <c r="R2120" s="51"/>
      <c r="S2120" s="51"/>
      <c r="T2120" s="51"/>
      <c r="U2120" s="51"/>
      <c r="V2120" s="51"/>
      <c r="W2120" s="51"/>
      <c r="X2120" s="51"/>
      <c r="Y2120" s="51"/>
      <c r="Z2120" s="51"/>
      <c r="AA2120" s="51"/>
    </row>
    <row r="2121" spans="1:27" ht="11.65" customHeight="1">
      <c r="A2121" s="53">
        <v>2001</v>
      </c>
      <c r="C2121" s="101"/>
      <c r="H2121" s="59"/>
      <c r="I2121" s="7"/>
      <c r="J2121" s="7"/>
      <c r="K2121" s="7"/>
      <c r="L2121" s="7"/>
      <c r="M2121" s="7"/>
      <c r="O2121" s="51"/>
      <c r="P2121" s="51"/>
      <c r="Q2121" s="51"/>
      <c r="R2121" s="51"/>
      <c r="S2121" s="51"/>
      <c r="T2121" s="51"/>
      <c r="U2121" s="51"/>
      <c r="V2121" s="51"/>
      <c r="W2121" s="51"/>
      <c r="X2121" s="51"/>
      <c r="Y2121" s="51"/>
      <c r="Z2121" s="51"/>
      <c r="AA2121" s="51"/>
    </row>
    <row r="2122" spans="1:27" ht="11.65" customHeight="1">
      <c r="A2122" s="53">
        <v>2002</v>
      </c>
      <c r="C2122" s="101" t="s">
        <v>463</v>
      </c>
      <c r="D2122" s="3" t="s">
        <v>464</v>
      </c>
      <c r="H2122" s="59"/>
      <c r="I2122" s="7"/>
      <c r="J2122" s="7"/>
      <c r="K2122" s="7"/>
      <c r="L2122" s="7"/>
      <c r="M2122" s="7"/>
      <c r="O2122" s="51"/>
      <c r="P2122" s="51"/>
      <c r="Q2122" s="51"/>
      <c r="R2122" s="51"/>
      <c r="S2122" s="51"/>
      <c r="T2122" s="51"/>
      <c r="U2122" s="51"/>
      <c r="V2122" s="51"/>
      <c r="W2122" s="51"/>
      <c r="X2122" s="51"/>
      <c r="Y2122" s="51"/>
      <c r="Z2122" s="51"/>
      <c r="AA2122" s="51"/>
    </row>
    <row r="2123" spans="1:27" ht="11.65" customHeight="1">
      <c r="A2123" s="53">
        <v>2003</v>
      </c>
      <c r="C2123" s="101"/>
      <c r="F2123" s="101" t="s">
        <v>633</v>
      </c>
      <c r="G2123" s="3" t="s">
        <v>569</v>
      </c>
      <c r="H2123" s="59"/>
      <c r="I2123" s="7">
        <v>0</v>
      </c>
      <c r="J2123" s="7">
        <v>0</v>
      </c>
      <c r="K2123" s="103">
        <v>0</v>
      </c>
      <c r="L2123" s="7">
        <v>0</v>
      </c>
      <c r="M2123" s="7">
        <v>0</v>
      </c>
      <c r="O2123" s="51"/>
      <c r="P2123" s="51"/>
      <c r="Q2123" s="51"/>
      <c r="R2123" s="51"/>
      <c r="S2123" s="51"/>
      <c r="T2123" s="51"/>
      <c r="U2123" s="51"/>
      <c r="V2123" s="51"/>
      <c r="W2123" s="51"/>
      <c r="X2123" s="51"/>
      <c r="Y2123" s="51"/>
      <c r="Z2123" s="51"/>
      <c r="AA2123" s="51"/>
    </row>
    <row r="2124" spans="1:27" ht="11.65" customHeight="1">
      <c r="A2124" s="53">
        <v>2004</v>
      </c>
      <c r="C2124" s="101"/>
      <c r="H2124" s="59"/>
      <c r="I2124" s="106">
        <v>0</v>
      </c>
      <c r="J2124" s="106">
        <v>0</v>
      </c>
      <c r="K2124" s="106">
        <v>0</v>
      </c>
      <c r="L2124" s="106">
        <v>0</v>
      </c>
      <c r="M2124" s="106">
        <v>0</v>
      </c>
      <c r="O2124" s="51"/>
      <c r="P2124" s="51"/>
      <c r="Q2124" s="51"/>
      <c r="R2124" s="51"/>
      <c r="S2124" s="51"/>
      <c r="T2124" s="51"/>
      <c r="U2124" s="51"/>
      <c r="V2124" s="51"/>
      <c r="W2124" s="51"/>
      <c r="X2124" s="51"/>
      <c r="Y2124" s="51"/>
      <c r="Z2124" s="51"/>
      <c r="AA2124" s="51"/>
    </row>
    <row r="2125" spans="1:27" ht="11.65" customHeight="1">
      <c r="A2125" s="53">
        <v>2005</v>
      </c>
      <c r="C2125" s="101"/>
      <c r="H2125" s="59"/>
      <c r="I2125" s="7"/>
      <c r="J2125" s="7"/>
      <c r="K2125" s="7"/>
      <c r="L2125" s="7"/>
      <c r="M2125" s="7"/>
      <c r="O2125" s="51"/>
      <c r="P2125" s="51"/>
      <c r="Q2125" s="51"/>
      <c r="R2125" s="51"/>
      <c r="S2125" s="51"/>
      <c r="T2125" s="51"/>
      <c r="U2125" s="51"/>
      <c r="V2125" s="51"/>
      <c r="W2125" s="51"/>
      <c r="X2125" s="51"/>
      <c r="Y2125" s="51"/>
      <c r="Z2125" s="51"/>
      <c r="AA2125" s="51"/>
    </row>
    <row r="2126" spans="1:27" ht="11.65" customHeight="1">
      <c r="A2126" s="53">
        <v>2006</v>
      </c>
      <c r="C2126" s="101"/>
      <c r="H2126" s="59"/>
      <c r="I2126" s="7"/>
      <c r="J2126" s="7"/>
      <c r="K2126" s="7"/>
      <c r="L2126" s="7"/>
      <c r="M2126" s="7"/>
      <c r="O2126" s="51"/>
      <c r="P2126" s="51"/>
      <c r="Q2126" s="51"/>
      <c r="R2126" s="51"/>
      <c r="S2126" s="51"/>
      <c r="T2126" s="51"/>
      <c r="U2126" s="51"/>
      <c r="V2126" s="51"/>
      <c r="W2126" s="51"/>
      <c r="X2126" s="51"/>
      <c r="Y2126" s="51"/>
      <c r="Z2126" s="51"/>
      <c r="AA2126" s="51"/>
    </row>
    <row r="2127" spans="1:27" ht="11.65" customHeight="1" thickBot="1">
      <c r="A2127" s="53">
        <v>2007</v>
      </c>
      <c r="C2127" s="91" t="s">
        <v>465</v>
      </c>
      <c r="H2127" s="59" t="s">
        <v>402</v>
      </c>
      <c r="I2127" s="108">
        <v>6575883044.1445837</v>
      </c>
      <c r="J2127" s="108">
        <v>6092207015.3608341</v>
      </c>
      <c r="K2127" s="108">
        <v>483676028.78374982</v>
      </c>
      <c r="L2127" s="108">
        <v>11074374.766250229</v>
      </c>
      <c r="M2127" s="108">
        <v>494750403.55000001</v>
      </c>
      <c r="O2127" s="105"/>
      <c r="P2127" s="105"/>
      <c r="Q2127" s="105"/>
      <c r="R2127" s="105"/>
      <c r="S2127" s="105"/>
      <c r="T2127" s="105"/>
      <c r="U2127" s="51"/>
      <c r="V2127" s="105"/>
      <c r="W2127" s="105"/>
      <c r="X2127" s="105"/>
      <c r="Y2127" s="105"/>
      <c r="Z2127" s="105"/>
      <c r="AA2127" s="105"/>
    </row>
    <row r="2128" spans="1:27" ht="11.65" customHeight="1" thickTop="1">
      <c r="A2128" s="53">
        <v>2008</v>
      </c>
      <c r="C2128" s="101"/>
      <c r="H2128" s="59"/>
      <c r="I2128" s="109"/>
      <c r="J2128" s="7"/>
      <c r="K2128" s="7"/>
      <c r="L2128" s="7"/>
      <c r="M2128" s="7"/>
      <c r="O2128" s="51"/>
      <c r="P2128" s="51"/>
      <c r="Q2128" s="51"/>
      <c r="R2128" s="51"/>
      <c r="S2128" s="51"/>
      <c r="T2128" s="51"/>
      <c r="U2128" s="51"/>
      <c r="V2128" s="51"/>
      <c r="W2128" s="51"/>
      <c r="X2128" s="51"/>
      <c r="Y2128" s="51"/>
      <c r="Z2128" s="51"/>
      <c r="AA2128" s="51"/>
    </row>
    <row r="2129" spans="1:27" ht="11.65" customHeight="1">
      <c r="A2129" s="53">
        <v>2009</v>
      </c>
      <c r="C2129" s="101" t="s">
        <v>466</v>
      </c>
      <c r="H2129" s="59"/>
      <c r="I2129" s="7"/>
      <c r="J2129" s="7"/>
      <c r="K2129" s="7"/>
      <c r="L2129" s="7"/>
      <c r="M2129" s="7"/>
      <c r="O2129" s="51"/>
      <c r="P2129" s="51"/>
      <c r="Q2129" s="51"/>
      <c r="R2129" s="51"/>
      <c r="S2129" s="51"/>
      <c r="T2129" s="51"/>
      <c r="U2129" s="51"/>
      <c r="V2129" s="51"/>
      <c r="W2129" s="51"/>
      <c r="X2129" s="51"/>
      <c r="Y2129" s="51"/>
      <c r="Z2129" s="51"/>
      <c r="AA2129" s="51"/>
    </row>
    <row r="2130" spans="1:27" ht="11.65" customHeight="1">
      <c r="A2130" s="53">
        <v>2010</v>
      </c>
      <c r="C2130" s="101"/>
      <c r="E2130" s="3" t="s">
        <v>569</v>
      </c>
      <c r="H2130" s="59"/>
      <c r="I2130" s="7">
        <v>6575883044.1445837</v>
      </c>
      <c r="J2130" s="7">
        <v>6092207015.3608341</v>
      </c>
      <c r="K2130" s="103">
        <v>483676028.78374982</v>
      </c>
      <c r="L2130" s="7">
        <v>11074374.766250193</v>
      </c>
      <c r="M2130" s="7">
        <v>494750403.55000001</v>
      </c>
      <c r="O2130" s="51"/>
      <c r="P2130" s="51"/>
      <c r="Q2130" s="51"/>
      <c r="R2130" s="51"/>
      <c r="S2130" s="51"/>
      <c r="T2130" s="51"/>
      <c r="U2130" s="51"/>
      <c r="V2130" s="51"/>
      <c r="W2130" s="51"/>
      <c r="X2130" s="51"/>
      <c r="Y2130" s="51"/>
      <c r="Z2130" s="51"/>
      <c r="AA2130" s="51"/>
    </row>
    <row r="2131" spans="1:27" ht="11.65" customHeight="1">
      <c r="A2131" s="53">
        <v>2011</v>
      </c>
      <c r="C2131" s="101"/>
      <c r="H2131" s="59"/>
      <c r="I2131" s="7"/>
      <c r="J2131" s="7"/>
      <c r="K2131" s="7"/>
      <c r="L2131" s="7"/>
      <c r="M2131" s="7"/>
      <c r="O2131" s="51"/>
      <c r="P2131" s="51"/>
      <c r="Q2131" s="51"/>
      <c r="R2131" s="51"/>
      <c r="S2131" s="51"/>
      <c r="T2131" s="51"/>
      <c r="U2131" s="51"/>
      <c r="V2131" s="51"/>
      <c r="W2131" s="51"/>
      <c r="X2131" s="51"/>
      <c r="Y2131" s="51"/>
      <c r="Z2131" s="51"/>
      <c r="AA2131" s="51"/>
    </row>
    <row r="2132" spans="1:27" ht="11.65" customHeight="1" thickBot="1">
      <c r="A2132" s="53">
        <v>2012</v>
      </c>
      <c r="C2132" s="101" t="s">
        <v>467</v>
      </c>
      <c r="H2132" s="59" t="s">
        <v>402</v>
      </c>
      <c r="I2132" s="118">
        <v>6575883044.1445837</v>
      </c>
      <c r="J2132" s="118">
        <v>6092207015.3608341</v>
      </c>
      <c r="K2132" s="118">
        <v>483676028.78374982</v>
      </c>
      <c r="L2132" s="118">
        <v>11074374.766250193</v>
      </c>
      <c r="M2132" s="118">
        <v>494750403.55000001</v>
      </c>
      <c r="O2132" s="51">
        <v>0</v>
      </c>
      <c r="P2132" s="51"/>
      <c r="Q2132" s="51"/>
      <c r="R2132" s="51"/>
      <c r="S2132" s="51"/>
      <c r="T2132" s="51"/>
      <c r="U2132" s="51"/>
      <c r="V2132" s="51"/>
      <c r="W2132" s="51"/>
      <c r="X2132" s="51"/>
      <c r="Y2132" s="51"/>
      <c r="Z2132" s="51"/>
      <c r="AA2132" s="51"/>
    </row>
    <row r="2133" spans="1:27" ht="11.65" customHeight="1" thickTop="1">
      <c r="A2133" s="53">
        <v>2013</v>
      </c>
      <c r="C2133" s="101">
        <v>389</v>
      </c>
      <c r="D2133" s="3" t="s">
        <v>401</v>
      </c>
      <c r="H2133" s="59"/>
      <c r="I2133" s="7"/>
      <c r="J2133" s="7"/>
      <c r="K2133" s="7"/>
      <c r="L2133" s="7"/>
      <c r="M2133" s="7"/>
      <c r="O2133" s="51"/>
      <c r="P2133" s="51"/>
      <c r="Q2133" s="51"/>
      <c r="R2133" s="51"/>
      <c r="S2133" s="51"/>
      <c r="T2133" s="51"/>
      <c r="U2133" s="51"/>
      <c r="V2133" s="51"/>
      <c r="W2133" s="51"/>
      <c r="X2133" s="51"/>
      <c r="Y2133" s="51"/>
      <c r="Z2133" s="51"/>
      <c r="AA2133" s="51"/>
    </row>
    <row r="2134" spans="1:27" ht="11.65" customHeight="1">
      <c r="A2134" s="53">
        <v>2014</v>
      </c>
      <c r="C2134" s="101"/>
      <c r="F2134" s="101" t="s">
        <v>666</v>
      </c>
      <c r="G2134" s="3" t="s">
        <v>569</v>
      </c>
      <c r="H2134" s="59"/>
      <c r="I2134" s="7">
        <v>12952575.53458333</v>
      </c>
      <c r="J2134" s="7">
        <v>11853749.184583331</v>
      </c>
      <c r="K2134" s="103">
        <v>1098826.3500000001</v>
      </c>
      <c r="L2134" s="7">
        <v>0</v>
      </c>
      <c r="M2134" s="7">
        <v>1098826.3500000001</v>
      </c>
      <c r="O2134" s="51"/>
      <c r="P2134" s="51"/>
      <c r="Q2134" s="51"/>
      <c r="R2134" s="51"/>
      <c r="S2134" s="51"/>
      <c r="T2134" s="51"/>
      <c r="U2134" s="51"/>
      <c r="V2134" s="51"/>
      <c r="W2134" s="51"/>
      <c r="X2134" s="51"/>
      <c r="Y2134" s="51"/>
      <c r="Z2134" s="51"/>
      <c r="AA2134" s="51"/>
    </row>
    <row r="2135" spans="1:27" ht="11.65" customHeight="1">
      <c r="A2135" s="53">
        <v>2015</v>
      </c>
      <c r="C2135" s="101"/>
      <c r="F2135" s="101" t="s">
        <v>638</v>
      </c>
      <c r="G2135" s="3" t="s">
        <v>647</v>
      </c>
      <c r="H2135" s="59"/>
      <c r="I2135" s="7">
        <v>1128505.79</v>
      </c>
      <c r="J2135" s="7">
        <v>1048287.0736756318</v>
      </c>
      <c r="K2135" s="103">
        <v>80218.716324368259</v>
      </c>
      <c r="L2135" s="7">
        <v>0</v>
      </c>
      <c r="M2135" s="7">
        <v>80218.716324368259</v>
      </c>
      <c r="O2135" s="51"/>
      <c r="P2135" s="51"/>
      <c r="Q2135" s="51"/>
      <c r="R2135" s="51"/>
      <c r="S2135" s="51"/>
      <c r="T2135" s="51"/>
      <c r="U2135" s="51"/>
      <c r="V2135" s="51"/>
      <c r="W2135" s="51"/>
      <c r="X2135" s="51"/>
      <c r="Y2135" s="51"/>
      <c r="Z2135" s="51"/>
      <c r="AA2135" s="51"/>
    </row>
    <row r="2136" spans="1:27" ht="11.65" customHeight="1">
      <c r="A2136" s="53">
        <v>2016</v>
      </c>
      <c r="C2136" s="101"/>
      <c r="F2136" s="101" t="s">
        <v>668</v>
      </c>
      <c r="G2136" s="3" t="s">
        <v>649</v>
      </c>
      <c r="H2136" s="59"/>
      <c r="I2136" s="7">
        <v>0</v>
      </c>
      <c r="J2136" s="7">
        <v>0</v>
      </c>
      <c r="K2136" s="103">
        <v>0</v>
      </c>
      <c r="L2136" s="7">
        <v>0</v>
      </c>
      <c r="M2136" s="7">
        <v>0</v>
      </c>
      <c r="O2136" s="51"/>
      <c r="P2136" s="51"/>
      <c r="Q2136" s="51"/>
      <c r="R2136" s="51"/>
      <c r="S2136" s="51"/>
      <c r="T2136" s="51"/>
      <c r="U2136" s="51"/>
      <c r="V2136" s="51"/>
      <c r="W2136" s="51"/>
      <c r="X2136" s="51"/>
      <c r="Y2136" s="51"/>
      <c r="Z2136" s="51"/>
      <c r="AA2136" s="51"/>
    </row>
    <row r="2137" spans="1:27" ht="11.65" customHeight="1">
      <c r="A2137" s="53">
        <v>2017</v>
      </c>
      <c r="C2137" s="101"/>
      <c r="F2137" s="101" t="s">
        <v>669</v>
      </c>
      <c r="G2137" s="3" t="s">
        <v>249</v>
      </c>
      <c r="H2137" s="59"/>
      <c r="I2137" s="7">
        <v>0</v>
      </c>
      <c r="J2137" s="7">
        <v>0</v>
      </c>
      <c r="K2137" s="103">
        <v>0</v>
      </c>
      <c r="L2137" s="7">
        <v>0</v>
      </c>
      <c r="M2137" s="7">
        <v>0</v>
      </c>
      <c r="O2137" s="51"/>
      <c r="P2137" s="51"/>
      <c r="Q2137" s="51"/>
      <c r="R2137" s="51"/>
      <c r="S2137" s="51"/>
      <c r="T2137" s="51"/>
      <c r="U2137" s="51"/>
      <c r="V2137" s="51"/>
      <c r="W2137" s="51"/>
      <c r="X2137" s="51"/>
      <c r="Y2137" s="51"/>
      <c r="Z2137" s="51"/>
      <c r="AA2137" s="51"/>
    </row>
    <row r="2138" spans="1:27" ht="11.65" customHeight="1">
      <c r="A2138" s="53">
        <v>2018</v>
      </c>
      <c r="C2138" s="101"/>
      <c r="F2138" s="101" t="s">
        <v>669</v>
      </c>
      <c r="G2138" s="3" t="s">
        <v>634</v>
      </c>
      <c r="H2138" s="59"/>
      <c r="I2138" s="7">
        <v>0</v>
      </c>
      <c r="J2138" s="7">
        <v>0</v>
      </c>
      <c r="K2138" s="103">
        <v>0</v>
      </c>
      <c r="L2138" s="7">
        <v>0</v>
      </c>
      <c r="M2138" s="7">
        <v>0</v>
      </c>
      <c r="O2138" s="51"/>
      <c r="P2138" s="51"/>
      <c r="Q2138" s="51"/>
      <c r="R2138" s="51"/>
      <c r="S2138" s="51"/>
      <c r="T2138" s="51"/>
      <c r="U2138" s="51"/>
      <c r="V2138" s="51"/>
      <c r="W2138" s="51"/>
      <c r="X2138" s="51"/>
      <c r="Y2138" s="51"/>
      <c r="Z2138" s="51"/>
      <c r="AA2138" s="51"/>
    </row>
    <row r="2139" spans="1:27" ht="11.65" customHeight="1">
      <c r="A2139" s="53">
        <v>2019</v>
      </c>
      <c r="C2139" s="101"/>
      <c r="F2139" s="101" t="s">
        <v>669</v>
      </c>
      <c r="G2139" s="3" t="s">
        <v>636</v>
      </c>
      <c r="H2139" s="59"/>
      <c r="I2139" s="7">
        <v>1559.87</v>
      </c>
      <c r="J2139" s="7">
        <v>1559.87</v>
      </c>
      <c r="K2139" s="103">
        <v>0</v>
      </c>
      <c r="L2139" s="7">
        <v>0</v>
      </c>
      <c r="M2139" s="7">
        <v>0</v>
      </c>
      <c r="O2139" s="51"/>
      <c r="P2139" s="51"/>
      <c r="Q2139" s="51"/>
      <c r="R2139" s="51"/>
      <c r="S2139" s="51"/>
      <c r="T2139" s="51"/>
      <c r="U2139" s="51"/>
      <c r="V2139" s="51"/>
      <c r="W2139" s="51"/>
      <c r="X2139" s="51"/>
      <c r="Y2139" s="51"/>
      <c r="Z2139" s="51"/>
      <c r="AA2139" s="51"/>
    </row>
    <row r="2140" spans="1:27" ht="11.65" customHeight="1">
      <c r="A2140" s="53">
        <v>2020</v>
      </c>
      <c r="C2140" s="101"/>
      <c r="F2140" s="101" t="s">
        <v>650</v>
      </c>
      <c r="G2140" s="3" t="s">
        <v>632</v>
      </c>
      <c r="H2140" s="59"/>
      <c r="I2140" s="7">
        <v>7516302.2000000002</v>
      </c>
      <c r="J2140" s="7">
        <v>6997891.5092544463</v>
      </c>
      <c r="K2140" s="103">
        <v>518410.69074555387</v>
      </c>
      <c r="L2140" s="7">
        <v>0</v>
      </c>
      <c r="M2140" s="7">
        <v>518410.69074555387</v>
      </c>
      <c r="O2140" s="51"/>
      <c r="P2140" s="51"/>
      <c r="Q2140" s="51"/>
      <c r="R2140" s="51"/>
      <c r="S2140" s="51"/>
      <c r="T2140" s="51"/>
      <c r="U2140" s="51"/>
      <c r="V2140" s="51"/>
      <c r="W2140" s="51"/>
      <c r="X2140" s="51"/>
      <c r="Y2140" s="51"/>
      <c r="Z2140" s="51"/>
      <c r="AA2140" s="51"/>
    </row>
    <row r="2141" spans="1:27" ht="11.65" customHeight="1">
      <c r="A2141" s="53">
        <v>2021</v>
      </c>
      <c r="C2141" s="101"/>
      <c r="H2141" s="59" t="s">
        <v>402</v>
      </c>
      <c r="I2141" s="106">
        <v>21598943.39458333</v>
      </c>
      <c r="J2141" s="106">
        <v>19901487.637513407</v>
      </c>
      <c r="K2141" s="106">
        <v>1697455.7570699223</v>
      </c>
      <c r="L2141" s="106">
        <v>0</v>
      </c>
      <c r="M2141" s="106">
        <v>1697455.7570699223</v>
      </c>
      <c r="O2141" s="51"/>
      <c r="P2141" s="51"/>
      <c r="Q2141" s="51"/>
      <c r="R2141" s="51"/>
      <c r="S2141" s="51"/>
      <c r="T2141" s="51"/>
      <c r="U2141" s="51"/>
      <c r="V2141" s="51"/>
      <c r="W2141" s="51"/>
      <c r="X2141" s="51"/>
      <c r="Y2141" s="51"/>
      <c r="Z2141" s="51"/>
      <c r="AA2141" s="51"/>
    </row>
    <row r="2142" spans="1:27" ht="11.65" customHeight="1">
      <c r="A2142" s="53">
        <v>2022</v>
      </c>
      <c r="C2142" s="101"/>
      <c r="H2142" s="59"/>
      <c r="I2142" s="7"/>
      <c r="J2142" s="7"/>
      <c r="K2142" s="7"/>
      <c r="L2142" s="7"/>
      <c r="M2142" s="7"/>
      <c r="O2142" s="51"/>
      <c r="P2142" s="51"/>
      <c r="Q2142" s="51"/>
      <c r="R2142" s="51"/>
      <c r="S2142" s="51"/>
      <c r="T2142" s="51"/>
      <c r="U2142" s="51"/>
      <c r="V2142" s="51"/>
      <c r="W2142" s="51"/>
      <c r="X2142" s="51"/>
      <c r="Y2142" s="51"/>
      <c r="Z2142" s="51"/>
      <c r="AA2142" s="51"/>
    </row>
    <row r="2143" spans="1:27" ht="11.65" customHeight="1">
      <c r="A2143" s="53">
        <v>2023</v>
      </c>
      <c r="C2143" s="101">
        <v>390</v>
      </c>
      <c r="D2143" s="3" t="s">
        <v>403</v>
      </c>
      <c r="H2143" s="59"/>
      <c r="I2143" s="7"/>
      <c r="J2143" s="7"/>
      <c r="K2143" s="7"/>
      <c r="L2143" s="7"/>
      <c r="M2143" s="7"/>
      <c r="O2143" s="51"/>
      <c r="P2143" s="51"/>
      <c r="Q2143" s="51"/>
      <c r="R2143" s="51"/>
      <c r="S2143" s="51"/>
      <c r="T2143" s="51"/>
      <c r="U2143" s="51"/>
      <c r="V2143" s="51"/>
      <c r="W2143" s="51"/>
      <c r="X2143" s="51"/>
      <c r="Y2143" s="51"/>
      <c r="Z2143" s="51"/>
      <c r="AA2143" s="51"/>
    </row>
    <row r="2144" spans="1:27" ht="11.65" customHeight="1">
      <c r="A2144" s="53">
        <v>2024</v>
      </c>
      <c r="C2144" s="101"/>
      <c r="F2144" s="101" t="s">
        <v>666</v>
      </c>
      <c r="G2144" s="3" t="s">
        <v>569</v>
      </c>
      <c r="H2144" s="59"/>
      <c r="I2144" s="7">
        <v>125444051.42625014</v>
      </c>
      <c r="J2144" s="7">
        <v>111657194.71333344</v>
      </c>
      <c r="K2144" s="103">
        <v>13786856.7129167</v>
      </c>
      <c r="L2144" s="7">
        <v>29841.787083299831</v>
      </c>
      <c r="M2144" s="7">
        <v>13816698.5</v>
      </c>
      <c r="O2144" s="51"/>
      <c r="P2144" s="51"/>
      <c r="Q2144" s="51"/>
      <c r="R2144" s="51"/>
      <c r="S2144" s="51"/>
      <c r="T2144" s="51"/>
      <c r="U2144" s="51"/>
      <c r="V2144" s="51"/>
      <c r="W2144" s="51"/>
      <c r="X2144" s="51"/>
      <c r="Y2144" s="51"/>
      <c r="Z2144" s="51"/>
      <c r="AA2144" s="51"/>
    </row>
    <row r="2145" spans="1:27" ht="11.65" customHeight="1">
      <c r="A2145" s="53">
        <v>2025</v>
      </c>
      <c r="C2145" s="101"/>
      <c r="F2145" s="101" t="s">
        <v>667</v>
      </c>
      <c r="G2145" s="3" t="s">
        <v>398</v>
      </c>
      <c r="H2145" s="59"/>
      <c r="I2145" s="7">
        <v>1011922.72</v>
      </c>
      <c r="J2145" s="7">
        <v>1011922.72</v>
      </c>
      <c r="K2145" s="103">
        <v>0</v>
      </c>
      <c r="L2145" s="7">
        <v>0</v>
      </c>
      <c r="M2145" s="7">
        <v>0</v>
      </c>
      <c r="O2145" s="51"/>
      <c r="P2145" s="51"/>
      <c r="Q2145" s="51"/>
      <c r="R2145" s="51"/>
      <c r="S2145" s="51"/>
      <c r="T2145" s="51"/>
      <c r="U2145" s="51"/>
      <c r="V2145" s="51"/>
      <c r="W2145" s="51"/>
      <c r="X2145" s="51"/>
      <c r="Y2145" s="51"/>
      <c r="Z2145" s="51"/>
      <c r="AA2145" s="51"/>
    </row>
    <row r="2146" spans="1:27" ht="11.65" customHeight="1">
      <c r="A2146" s="53">
        <v>2026</v>
      </c>
      <c r="C2146" s="101"/>
      <c r="F2146" s="101" t="s">
        <v>668</v>
      </c>
      <c r="G2146" s="3" t="s">
        <v>649</v>
      </c>
      <c r="H2146" s="59"/>
      <c r="I2146" s="7">
        <v>0</v>
      </c>
      <c r="J2146" s="7">
        <v>0</v>
      </c>
      <c r="K2146" s="103">
        <v>0</v>
      </c>
      <c r="L2146" s="7">
        <v>0</v>
      </c>
      <c r="M2146" s="7">
        <v>0</v>
      </c>
      <c r="O2146" s="51"/>
      <c r="P2146" s="51"/>
      <c r="Q2146" s="51"/>
      <c r="R2146" s="51"/>
      <c r="S2146" s="51"/>
      <c r="T2146" s="51"/>
      <c r="U2146" s="51"/>
      <c r="V2146" s="51"/>
      <c r="W2146" s="51"/>
      <c r="X2146" s="51"/>
      <c r="Y2146" s="51"/>
      <c r="Z2146" s="51"/>
      <c r="AA2146" s="51"/>
    </row>
    <row r="2147" spans="1:27" ht="11.65" customHeight="1">
      <c r="A2147" s="53">
        <v>2027</v>
      </c>
      <c r="C2147" s="101"/>
      <c r="F2147" s="101" t="s">
        <v>638</v>
      </c>
      <c r="G2147" s="3" t="s">
        <v>647</v>
      </c>
      <c r="H2147" s="59"/>
      <c r="I2147" s="7">
        <v>8098533.7387499996</v>
      </c>
      <c r="J2147" s="7">
        <v>7522857.4893334042</v>
      </c>
      <c r="K2147" s="103">
        <v>575676.24941659509</v>
      </c>
      <c r="L2147" s="7">
        <v>2866.586459091166</v>
      </c>
      <c r="M2147" s="7">
        <v>578542.83587568626</v>
      </c>
      <c r="O2147" s="51"/>
      <c r="P2147" s="51"/>
      <c r="Q2147" s="51"/>
      <c r="R2147" s="51"/>
      <c r="S2147" s="51"/>
      <c r="T2147" s="51"/>
      <c r="U2147" s="51"/>
      <c r="V2147" s="51"/>
      <c r="W2147" s="51"/>
      <c r="X2147" s="51"/>
      <c r="Y2147" s="51"/>
      <c r="Z2147" s="51"/>
      <c r="AA2147" s="51"/>
    </row>
    <row r="2148" spans="1:27" ht="11.65" customHeight="1">
      <c r="A2148" s="53">
        <v>2028</v>
      </c>
      <c r="C2148" s="101"/>
      <c r="F2148" s="101" t="s">
        <v>669</v>
      </c>
      <c r="G2148" s="3" t="s">
        <v>249</v>
      </c>
      <c r="H2148" s="59"/>
      <c r="I2148" s="7">
        <v>0</v>
      </c>
      <c r="J2148" s="7">
        <v>0</v>
      </c>
      <c r="K2148" s="103">
        <v>0</v>
      </c>
      <c r="L2148" s="7">
        <v>0</v>
      </c>
      <c r="M2148" s="7">
        <v>0</v>
      </c>
      <c r="O2148" s="51"/>
      <c r="P2148" s="51"/>
      <c r="Q2148" s="51"/>
      <c r="R2148" s="51"/>
      <c r="S2148" s="51"/>
      <c r="T2148" s="51"/>
      <c r="U2148" s="51"/>
      <c r="V2148" s="51"/>
      <c r="W2148" s="51"/>
      <c r="X2148" s="51"/>
      <c r="Y2148" s="51"/>
      <c r="Z2148" s="51"/>
      <c r="AA2148" s="51"/>
    </row>
    <row r="2149" spans="1:27" ht="11.65" customHeight="1">
      <c r="A2149" s="53">
        <v>2029</v>
      </c>
      <c r="C2149" s="101"/>
      <c r="F2149" s="101" t="s">
        <v>669</v>
      </c>
      <c r="G2149" s="3" t="s">
        <v>634</v>
      </c>
      <c r="H2149" s="59"/>
      <c r="I2149" s="7">
        <v>3279053.0216666702</v>
      </c>
      <c r="J2149" s="7">
        <v>2527850.498293336</v>
      </c>
      <c r="K2149" s="103">
        <v>751202.52337333409</v>
      </c>
      <c r="L2149" s="7">
        <v>3189.5759498645784</v>
      </c>
      <c r="M2149" s="7">
        <v>754392.09932319866</v>
      </c>
      <c r="O2149" s="51"/>
      <c r="P2149" s="51"/>
      <c r="Q2149" s="51"/>
      <c r="R2149" s="51"/>
      <c r="S2149" s="51"/>
      <c r="T2149" s="51"/>
      <c r="U2149" s="51"/>
      <c r="V2149" s="51"/>
      <c r="W2149" s="51"/>
      <c r="X2149" s="51"/>
      <c r="Y2149" s="51"/>
      <c r="Z2149" s="51"/>
      <c r="AA2149" s="51"/>
    </row>
    <row r="2150" spans="1:27" ht="11.65" customHeight="1">
      <c r="A2150" s="53">
        <v>2030</v>
      </c>
      <c r="C2150" s="101"/>
      <c r="F2150" s="101" t="s">
        <v>669</v>
      </c>
      <c r="G2150" s="3" t="s">
        <v>636</v>
      </c>
      <c r="H2150" s="59"/>
      <c r="I2150" s="7">
        <v>4223272.1104166703</v>
      </c>
      <c r="J2150" s="7">
        <v>4223272.1104166703</v>
      </c>
      <c r="K2150" s="103">
        <v>0</v>
      </c>
      <c r="L2150" s="7">
        <v>0</v>
      </c>
      <c r="M2150" s="7">
        <v>0</v>
      </c>
      <c r="O2150" s="51"/>
      <c r="P2150" s="51"/>
      <c r="Q2150" s="51"/>
      <c r="R2150" s="51"/>
      <c r="S2150" s="51"/>
      <c r="T2150" s="51"/>
      <c r="U2150" s="51"/>
      <c r="V2150" s="51"/>
      <c r="W2150" s="51"/>
      <c r="X2150" s="51"/>
      <c r="Y2150" s="51"/>
      <c r="Z2150" s="51"/>
      <c r="AA2150" s="51"/>
    </row>
    <row r="2151" spans="1:27" ht="11.65" customHeight="1">
      <c r="A2151" s="53">
        <v>2031</v>
      </c>
      <c r="C2151" s="101"/>
      <c r="F2151" s="101" t="s">
        <v>650</v>
      </c>
      <c r="G2151" s="3" t="s">
        <v>639</v>
      </c>
      <c r="H2151" s="59"/>
      <c r="I2151" s="7">
        <v>20945.0058333333</v>
      </c>
      <c r="J2151" s="7">
        <v>16146.687193742666</v>
      </c>
      <c r="K2151" s="103">
        <v>4798.318639590635</v>
      </c>
      <c r="L2151" s="7">
        <v>340.03888197623928</v>
      </c>
      <c r="M2151" s="7">
        <v>5138.3575215668743</v>
      </c>
      <c r="O2151" s="51"/>
      <c r="P2151" s="51"/>
      <c r="Q2151" s="51"/>
      <c r="R2151" s="51"/>
      <c r="S2151" s="51"/>
      <c r="T2151" s="51"/>
      <c r="U2151" s="51"/>
      <c r="V2151" s="51"/>
      <c r="W2151" s="51"/>
      <c r="X2151" s="51"/>
      <c r="Y2151" s="51"/>
      <c r="Z2151" s="51"/>
      <c r="AA2151" s="51"/>
    </row>
    <row r="2152" spans="1:27" ht="11.65" customHeight="1">
      <c r="A2152" s="53">
        <v>2032</v>
      </c>
      <c r="C2152" s="101"/>
      <c r="F2152" s="101" t="s">
        <v>650</v>
      </c>
      <c r="G2152" s="3" t="s">
        <v>632</v>
      </c>
      <c r="H2152" s="59"/>
      <c r="I2152" s="7">
        <v>97081450.544166699</v>
      </c>
      <c r="J2152" s="7">
        <v>90385596.586194947</v>
      </c>
      <c r="K2152" s="103">
        <v>6695853.9579717517</v>
      </c>
      <c r="L2152" s="7">
        <v>-88992.702721013688</v>
      </c>
      <c r="M2152" s="7">
        <v>6606861.255250738</v>
      </c>
      <c r="O2152" s="51"/>
      <c r="P2152" s="51"/>
      <c r="Q2152" s="51"/>
      <c r="R2152" s="51"/>
      <c r="S2152" s="51"/>
      <c r="T2152" s="51"/>
      <c r="U2152" s="51"/>
      <c r="V2152" s="51"/>
      <c r="W2152" s="51"/>
      <c r="X2152" s="51"/>
      <c r="Y2152" s="51"/>
      <c r="Z2152" s="51"/>
      <c r="AA2152" s="51"/>
    </row>
    <row r="2153" spans="1:27" ht="11.65" customHeight="1">
      <c r="A2153" s="53">
        <v>2033</v>
      </c>
      <c r="C2153" s="101"/>
      <c r="H2153" s="59" t="s">
        <v>402</v>
      </c>
      <c r="I2153" s="106">
        <v>239159228.56708354</v>
      </c>
      <c r="J2153" s="106">
        <v>217344840.80476552</v>
      </c>
      <c r="K2153" s="106">
        <v>21814387.76231797</v>
      </c>
      <c r="L2153" s="106">
        <v>-52754.714346781875</v>
      </c>
      <c r="M2153" s="106">
        <v>21761633.047971189</v>
      </c>
      <c r="O2153" s="51"/>
      <c r="P2153" s="51"/>
      <c r="Q2153" s="51"/>
      <c r="R2153" s="51"/>
      <c r="S2153" s="51"/>
      <c r="T2153" s="51"/>
      <c r="U2153" s="51"/>
      <c r="V2153" s="51"/>
      <c r="W2153" s="51"/>
      <c r="X2153" s="51"/>
      <c r="Y2153" s="51"/>
      <c r="Z2153" s="51"/>
      <c r="AA2153" s="51"/>
    </row>
    <row r="2154" spans="1:27" ht="11.65" customHeight="1">
      <c r="A2154" s="53">
        <v>2034</v>
      </c>
      <c r="C2154" s="101"/>
      <c r="H2154" s="59"/>
      <c r="I2154" s="7"/>
      <c r="J2154" s="7"/>
      <c r="K2154" s="7"/>
      <c r="L2154" s="7"/>
      <c r="M2154" s="7"/>
      <c r="O2154" s="51"/>
      <c r="P2154" s="51"/>
      <c r="Q2154" s="51"/>
      <c r="R2154" s="51"/>
      <c r="S2154" s="51"/>
      <c r="T2154" s="51"/>
      <c r="U2154" s="51"/>
      <c r="V2154" s="51"/>
      <c r="W2154" s="51"/>
      <c r="X2154" s="51"/>
      <c r="Y2154" s="51"/>
      <c r="Z2154" s="51"/>
      <c r="AA2154" s="51"/>
    </row>
    <row r="2155" spans="1:27" ht="11.65" customHeight="1">
      <c r="A2155" s="53">
        <v>2035</v>
      </c>
      <c r="C2155" s="101">
        <v>391</v>
      </c>
      <c r="D2155" s="3" t="s">
        <v>468</v>
      </c>
      <c r="H2155" s="59"/>
      <c r="I2155" s="7"/>
      <c r="J2155" s="7"/>
      <c r="K2155" s="7"/>
      <c r="L2155" s="7"/>
      <c r="M2155" s="7"/>
      <c r="O2155" s="51"/>
      <c r="P2155" s="51"/>
      <c r="Q2155" s="51"/>
      <c r="R2155" s="51"/>
      <c r="S2155" s="51"/>
      <c r="T2155" s="51"/>
      <c r="U2155" s="51"/>
      <c r="V2155" s="51"/>
      <c r="W2155" s="51"/>
      <c r="X2155" s="51"/>
      <c r="Y2155" s="51"/>
      <c r="Z2155" s="51"/>
      <c r="AA2155" s="51"/>
    </row>
    <row r="2156" spans="1:27" ht="11.65" customHeight="1">
      <c r="A2156" s="53">
        <v>2036</v>
      </c>
      <c r="C2156" s="101"/>
      <c r="F2156" s="101" t="s">
        <v>666</v>
      </c>
      <c r="G2156" s="3" t="s">
        <v>569</v>
      </c>
      <c r="H2156" s="59"/>
      <c r="I2156" s="7">
        <v>9084990.4716666713</v>
      </c>
      <c r="J2156" s="7">
        <v>8655077.2083333377</v>
      </c>
      <c r="K2156" s="103">
        <v>429913.26333333302</v>
      </c>
      <c r="L2156" s="7">
        <v>-68063.603333333042</v>
      </c>
      <c r="M2156" s="7">
        <v>361849.66</v>
      </c>
      <c r="O2156" s="51"/>
      <c r="P2156" s="51"/>
      <c r="Q2156" s="51"/>
      <c r="R2156" s="51"/>
      <c r="S2156" s="51"/>
      <c r="T2156" s="51"/>
      <c r="U2156" s="51"/>
      <c r="V2156" s="51"/>
      <c r="W2156" s="51"/>
      <c r="X2156" s="51"/>
      <c r="Y2156" s="51"/>
      <c r="Z2156" s="51"/>
      <c r="AA2156" s="51"/>
    </row>
    <row r="2157" spans="1:27" ht="11.65" customHeight="1">
      <c r="A2157" s="53">
        <v>2037</v>
      </c>
      <c r="C2157" s="101"/>
      <c r="F2157" s="101" t="s">
        <v>667</v>
      </c>
      <c r="G2157" s="3" t="s">
        <v>635</v>
      </c>
      <c r="H2157" s="59"/>
      <c r="I2157" s="7">
        <v>0</v>
      </c>
      <c r="J2157" s="7">
        <v>0</v>
      </c>
      <c r="K2157" s="103">
        <v>0</v>
      </c>
      <c r="L2157" s="7">
        <v>0</v>
      </c>
      <c r="M2157" s="7">
        <v>0</v>
      </c>
      <c r="O2157" s="51"/>
      <c r="P2157" s="51"/>
      <c r="Q2157" s="51"/>
      <c r="R2157" s="51"/>
      <c r="S2157" s="51"/>
      <c r="T2157" s="51"/>
      <c r="U2157" s="51"/>
      <c r="V2157" s="51"/>
      <c r="W2157" s="51"/>
      <c r="X2157" s="51"/>
      <c r="Y2157" s="51"/>
      <c r="Z2157" s="51"/>
      <c r="AA2157" s="51"/>
    </row>
    <row r="2158" spans="1:27" ht="11.65" customHeight="1">
      <c r="A2158" s="53">
        <v>2038</v>
      </c>
      <c r="C2158" s="101"/>
      <c r="F2158" s="101" t="s">
        <v>668</v>
      </c>
      <c r="G2158" s="3" t="s">
        <v>649</v>
      </c>
      <c r="H2158" s="59"/>
      <c r="I2158" s="7">
        <v>0</v>
      </c>
      <c r="J2158" s="7">
        <v>0</v>
      </c>
      <c r="K2158" s="103">
        <v>0</v>
      </c>
      <c r="L2158" s="7">
        <v>0</v>
      </c>
      <c r="M2158" s="7">
        <v>0</v>
      </c>
      <c r="O2158" s="51"/>
      <c r="P2158" s="51"/>
      <c r="Q2158" s="51"/>
      <c r="R2158" s="51"/>
      <c r="S2158" s="51"/>
      <c r="T2158" s="51"/>
      <c r="U2158" s="51"/>
      <c r="V2158" s="51"/>
      <c r="W2158" s="51"/>
      <c r="X2158" s="51"/>
      <c r="Y2158" s="51"/>
      <c r="Z2158" s="51"/>
      <c r="AA2158" s="51"/>
    </row>
    <row r="2159" spans="1:27" ht="11.65" customHeight="1">
      <c r="A2159" s="53">
        <v>2039</v>
      </c>
      <c r="C2159" s="101"/>
      <c r="F2159" s="101" t="s">
        <v>638</v>
      </c>
      <c r="G2159" s="3" t="s">
        <v>647</v>
      </c>
      <c r="H2159" s="59"/>
      <c r="I2159" s="7">
        <v>6445120.17875</v>
      </c>
      <c r="J2159" s="7">
        <v>5986975.1945797298</v>
      </c>
      <c r="K2159" s="103">
        <v>458144.98417026986</v>
      </c>
      <c r="L2159" s="7">
        <v>-35074.669250142411</v>
      </c>
      <c r="M2159" s="7">
        <v>423070.31492012745</v>
      </c>
      <c r="O2159" s="51"/>
      <c r="P2159" s="51"/>
      <c r="Q2159" s="51"/>
      <c r="R2159" s="51"/>
      <c r="S2159" s="51"/>
      <c r="T2159" s="51"/>
      <c r="U2159" s="51"/>
      <c r="V2159" s="51"/>
      <c r="W2159" s="51"/>
      <c r="X2159" s="51"/>
      <c r="Y2159" s="51"/>
      <c r="Z2159" s="51"/>
      <c r="AA2159" s="51"/>
    </row>
    <row r="2160" spans="1:27" ht="11.65" customHeight="1">
      <c r="A2160" s="53">
        <v>2040</v>
      </c>
      <c r="C2160" s="101"/>
      <c r="F2160" s="101" t="s">
        <v>669</v>
      </c>
      <c r="G2160" s="3" t="s">
        <v>249</v>
      </c>
      <c r="H2160" s="59"/>
      <c r="I2160" s="7">
        <v>0</v>
      </c>
      <c r="J2160" s="7">
        <v>0</v>
      </c>
      <c r="K2160" s="103">
        <v>0</v>
      </c>
      <c r="L2160" s="7">
        <v>0</v>
      </c>
      <c r="M2160" s="7">
        <v>0</v>
      </c>
      <c r="O2160" s="51"/>
      <c r="P2160" s="51"/>
      <c r="Q2160" s="51"/>
      <c r="R2160" s="51"/>
      <c r="S2160" s="51"/>
      <c r="T2160" s="51"/>
      <c r="U2160" s="51"/>
      <c r="V2160" s="51"/>
      <c r="W2160" s="51"/>
      <c r="X2160" s="51"/>
      <c r="Y2160" s="51"/>
      <c r="Z2160" s="51"/>
      <c r="AA2160" s="51"/>
    </row>
    <row r="2161" spans="1:27" ht="11.65" customHeight="1">
      <c r="A2161" s="53">
        <v>2041</v>
      </c>
      <c r="C2161" s="101"/>
      <c r="F2161" s="101" t="s">
        <v>270</v>
      </c>
      <c r="G2161" s="3" t="s">
        <v>630</v>
      </c>
      <c r="H2161" s="59"/>
      <c r="I2161" s="7">
        <v>0</v>
      </c>
      <c r="J2161" s="7">
        <v>0</v>
      </c>
      <c r="K2161" s="103">
        <v>0</v>
      </c>
      <c r="L2161" s="7">
        <v>0</v>
      </c>
      <c r="M2161" s="7">
        <v>0</v>
      </c>
      <c r="O2161" s="51"/>
      <c r="P2161" s="51"/>
      <c r="Q2161" s="51"/>
      <c r="R2161" s="51"/>
      <c r="S2161" s="51"/>
      <c r="T2161" s="51"/>
      <c r="U2161" s="51"/>
      <c r="V2161" s="51"/>
      <c r="W2161" s="51"/>
      <c r="X2161" s="51"/>
      <c r="Y2161" s="51"/>
      <c r="Z2161" s="51"/>
      <c r="AA2161" s="51"/>
    </row>
    <row r="2162" spans="1:27" ht="11.65" customHeight="1">
      <c r="A2162" s="53">
        <v>2042</v>
      </c>
      <c r="C2162" s="101"/>
      <c r="F2162" s="101" t="s">
        <v>650</v>
      </c>
      <c r="G2162" s="3" t="s">
        <v>632</v>
      </c>
      <c r="H2162" s="59"/>
      <c r="I2162" s="7">
        <v>56633384.174166702</v>
      </c>
      <c r="J2162" s="7">
        <v>52727294.314050637</v>
      </c>
      <c r="K2162" s="103">
        <v>3906089.8601160659</v>
      </c>
      <c r="L2162" s="7">
        <v>-255069.34094836982</v>
      </c>
      <c r="M2162" s="7">
        <v>3651020.5191676961</v>
      </c>
      <c r="O2162" s="51"/>
      <c r="P2162" s="51"/>
      <c r="Q2162" s="51"/>
      <c r="R2162" s="51"/>
      <c r="S2162" s="51"/>
      <c r="T2162" s="51"/>
      <c r="U2162" s="51"/>
      <c r="V2162" s="51"/>
      <c r="W2162" s="51"/>
      <c r="X2162" s="51"/>
      <c r="Y2162" s="51"/>
      <c r="Z2162" s="51"/>
      <c r="AA2162" s="51"/>
    </row>
    <row r="2163" spans="1:27" ht="11.65" customHeight="1">
      <c r="A2163" s="53">
        <v>2043</v>
      </c>
      <c r="C2163" s="101"/>
      <c r="F2163" s="101" t="s">
        <v>669</v>
      </c>
      <c r="G2163" s="3" t="s">
        <v>634</v>
      </c>
      <c r="H2163" s="59"/>
      <c r="I2163" s="7">
        <v>483856.439166667</v>
      </c>
      <c r="J2163" s="7">
        <v>373009.13793343154</v>
      </c>
      <c r="K2163" s="103">
        <v>110847.30123323547</v>
      </c>
      <c r="L2163" s="7">
        <v>-1298.6061407451052</v>
      </c>
      <c r="M2163" s="7">
        <v>109548.69509249036</v>
      </c>
      <c r="O2163" s="51"/>
      <c r="P2163" s="51"/>
      <c r="Q2163" s="51"/>
      <c r="R2163" s="51"/>
      <c r="S2163" s="51"/>
      <c r="T2163" s="51"/>
      <c r="U2163" s="51"/>
      <c r="V2163" s="51"/>
      <c r="W2163" s="51"/>
      <c r="X2163" s="51"/>
      <c r="Y2163" s="51"/>
      <c r="Z2163" s="51"/>
      <c r="AA2163" s="51"/>
    </row>
    <row r="2164" spans="1:27" ht="11.65" customHeight="1">
      <c r="A2164" s="53">
        <v>2044</v>
      </c>
      <c r="C2164" s="101"/>
      <c r="F2164" s="101" t="s">
        <v>669</v>
      </c>
      <c r="G2164" s="3" t="s">
        <v>636</v>
      </c>
      <c r="H2164" s="59"/>
      <c r="I2164" s="7">
        <v>2545725.7879166701</v>
      </c>
      <c r="J2164" s="7">
        <v>2545725.7879166701</v>
      </c>
      <c r="K2164" s="103">
        <v>0</v>
      </c>
      <c r="L2164" s="7">
        <v>0</v>
      </c>
      <c r="M2164" s="7">
        <v>0</v>
      </c>
      <c r="O2164" s="51"/>
      <c r="P2164" s="51"/>
      <c r="Q2164" s="51"/>
      <c r="R2164" s="51"/>
      <c r="S2164" s="51"/>
      <c r="T2164" s="51"/>
      <c r="U2164" s="51"/>
      <c r="V2164" s="51"/>
      <c r="W2164" s="51"/>
      <c r="X2164" s="51"/>
      <c r="Y2164" s="51"/>
      <c r="Z2164" s="51"/>
      <c r="AA2164" s="51"/>
    </row>
    <row r="2165" spans="1:27" ht="11.65" customHeight="1">
      <c r="A2165" s="53">
        <v>2045</v>
      </c>
      <c r="C2165" s="101"/>
      <c r="F2165" s="101" t="s">
        <v>270</v>
      </c>
      <c r="G2165" s="3" t="s">
        <v>639</v>
      </c>
      <c r="H2165" s="59"/>
      <c r="I2165" s="7">
        <v>342098.48375000001</v>
      </c>
      <c r="J2165" s="7">
        <v>263726.69697585033</v>
      </c>
      <c r="K2165" s="103">
        <v>78371.786774149703</v>
      </c>
      <c r="L2165" s="7">
        <v>480.08745348740194</v>
      </c>
      <c r="M2165" s="7">
        <v>78851.874227637105</v>
      </c>
      <c r="O2165" s="51"/>
      <c r="P2165" s="51"/>
      <c r="Q2165" s="51"/>
      <c r="R2165" s="51"/>
      <c r="S2165" s="51"/>
      <c r="T2165" s="51"/>
      <c r="U2165" s="51"/>
      <c r="V2165" s="51"/>
      <c r="W2165" s="51"/>
      <c r="X2165" s="51"/>
      <c r="Y2165" s="51"/>
      <c r="Z2165" s="51"/>
      <c r="AA2165" s="51"/>
    </row>
    <row r="2166" spans="1:27" ht="11.65" customHeight="1">
      <c r="A2166" s="53">
        <v>2046</v>
      </c>
      <c r="C2166" s="101"/>
      <c r="F2166" s="101" t="s">
        <v>270</v>
      </c>
      <c r="G2166" s="3" t="s">
        <v>651</v>
      </c>
      <c r="H2166" s="59"/>
      <c r="I2166" s="7">
        <v>311.99291666666699</v>
      </c>
      <c r="J2166" s="7">
        <v>240.78823390620295</v>
      </c>
      <c r="K2166" s="103">
        <v>71.204682760464038</v>
      </c>
      <c r="L2166" s="7">
        <v>-71.204682760464038</v>
      </c>
      <c r="M2166" s="7">
        <v>0</v>
      </c>
      <c r="O2166" s="51"/>
      <c r="P2166" s="51"/>
      <c r="Q2166" s="51"/>
      <c r="R2166" s="51"/>
      <c r="S2166" s="51"/>
      <c r="T2166" s="51"/>
      <c r="U2166" s="51"/>
      <c r="V2166" s="51"/>
      <c r="W2166" s="51"/>
      <c r="X2166" s="51"/>
      <c r="Y2166" s="51"/>
      <c r="Z2166" s="51"/>
      <c r="AA2166" s="51"/>
    </row>
    <row r="2167" spans="1:27" ht="11.65" customHeight="1">
      <c r="A2167" s="53">
        <v>2047</v>
      </c>
      <c r="C2167" s="101"/>
      <c r="F2167" s="101" t="s">
        <v>270</v>
      </c>
      <c r="G2167" s="3" t="s">
        <v>398</v>
      </c>
      <c r="H2167" s="59"/>
      <c r="I2167" s="7">
        <v>92671.618749999994</v>
      </c>
      <c r="J2167" s="7">
        <v>92671.618749999994</v>
      </c>
      <c r="K2167" s="103">
        <v>0</v>
      </c>
      <c r="L2167" s="7">
        <v>0</v>
      </c>
      <c r="M2167" s="7">
        <v>0</v>
      </c>
      <c r="O2167" s="51"/>
      <c r="P2167" s="51"/>
      <c r="Q2167" s="51"/>
      <c r="R2167" s="51"/>
      <c r="S2167" s="51"/>
      <c r="T2167" s="51"/>
      <c r="U2167" s="51"/>
      <c r="V2167" s="51"/>
      <c r="W2167" s="51"/>
      <c r="X2167" s="51"/>
      <c r="Y2167" s="51"/>
      <c r="Z2167" s="51"/>
      <c r="AA2167" s="51"/>
    </row>
    <row r="2168" spans="1:27" ht="11.65" customHeight="1">
      <c r="A2168" s="53">
        <v>2048</v>
      </c>
      <c r="C2168" s="101"/>
      <c r="F2168" s="101" t="s">
        <v>669</v>
      </c>
      <c r="G2168" s="3" t="s">
        <v>636</v>
      </c>
      <c r="H2168" s="59"/>
      <c r="I2168" s="7">
        <v>0</v>
      </c>
      <c r="J2168" s="7">
        <v>0</v>
      </c>
      <c r="K2168" s="103">
        <v>0</v>
      </c>
      <c r="L2168" s="7">
        <v>0</v>
      </c>
      <c r="M2168" s="7">
        <v>0</v>
      </c>
      <c r="O2168" s="51"/>
      <c r="P2168" s="51"/>
      <c r="Q2168" s="51"/>
      <c r="R2168" s="51"/>
      <c r="S2168" s="51"/>
      <c r="T2168" s="51"/>
      <c r="U2168" s="51"/>
      <c r="V2168" s="51"/>
      <c r="W2168" s="51"/>
      <c r="X2168" s="51"/>
      <c r="Y2168" s="51"/>
      <c r="Z2168" s="51"/>
      <c r="AA2168" s="51"/>
    </row>
    <row r="2169" spans="1:27" ht="11.65" customHeight="1">
      <c r="A2169" s="53">
        <v>2049</v>
      </c>
      <c r="C2169" s="101"/>
      <c r="F2169" s="101" t="s">
        <v>669</v>
      </c>
      <c r="G2169" s="3" t="s">
        <v>636</v>
      </c>
      <c r="H2169" s="59"/>
      <c r="I2169" s="7">
        <v>0</v>
      </c>
      <c r="J2169" s="7">
        <v>0</v>
      </c>
      <c r="K2169" s="103">
        <v>0</v>
      </c>
      <c r="L2169" s="7">
        <v>0</v>
      </c>
      <c r="M2169" s="7">
        <v>0</v>
      </c>
      <c r="O2169" s="51"/>
      <c r="P2169" s="51"/>
      <c r="Q2169" s="51"/>
      <c r="R2169" s="51"/>
      <c r="S2169" s="51"/>
      <c r="T2169" s="51"/>
      <c r="U2169" s="51"/>
      <c r="V2169" s="51"/>
      <c r="W2169" s="51"/>
      <c r="X2169" s="51"/>
      <c r="Y2169" s="51"/>
      <c r="Z2169" s="51"/>
      <c r="AA2169" s="51"/>
    </row>
    <row r="2170" spans="1:27" ht="11.65" customHeight="1">
      <c r="A2170" s="53">
        <v>2050</v>
      </c>
      <c r="C2170" s="101"/>
      <c r="H2170" s="59" t="s">
        <v>402</v>
      </c>
      <c r="I2170" s="106">
        <v>75628159.147083402</v>
      </c>
      <c r="J2170" s="106">
        <v>70644720.746773586</v>
      </c>
      <c r="K2170" s="106">
        <v>4983438.400309816</v>
      </c>
      <c r="L2170" s="106">
        <v>-359097.33690186345</v>
      </c>
      <c r="M2170" s="106">
        <v>4624341.063407951</v>
      </c>
      <c r="O2170" s="51"/>
      <c r="P2170" s="51"/>
      <c r="Q2170" s="51"/>
      <c r="R2170" s="51"/>
      <c r="S2170" s="51"/>
      <c r="T2170" s="51"/>
      <c r="U2170" s="51"/>
      <c r="V2170" s="51"/>
      <c r="W2170" s="51"/>
      <c r="X2170" s="51"/>
      <c r="Y2170" s="51"/>
      <c r="Z2170" s="51"/>
      <c r="AA2170" s="51"/>
    </row>
    <row r="2171" spans="1:27" ht="11.65" customHeight="1">
      <c r="A2171" s="53">
        <v>2051</v>
      </c>
      <c r="C2171" s="101"/>
      <c r="H2171" s="59"/>
      <c r="I2171" s="109"/>
      <c r="J2171" s="7"/>
      <c r="K2171" s="7"/>
      <c r="L2171" s="7"/>
      <c r="M2171" s="7"/>
      <c r="O2171" s="51"/>
      <c r="P2171" s="51"/>
      <c r="Q2171" s="51"/>
      <c r="R2171" s="51"/>
      <c r="S2171" s="51"/>
      <c r="T2171" s="51"/>
      <c r="U2171" s="51"/>
      <c r="V2171" s="51"/>
      <c r="W2171" s="51"/>
      <c r="X2171" s="51"/>
      <c r="Y2171" s="51"/>
      <c r="Z2171" s="51"/>
      <c r="AA2171" s="51"/>
    </row>
    <row r="2172" spans="1:27" ht="11.65" customHeight="1">
      <c r="A2172" s="53">
        <v>2052</v>
      </c>
      <c r="C2172" s="101">
        <v>392</v>
      </c>
      <c r="D2172" s="3" t="s">
        <v>469</v>
      </c>
      <c r="H2172" s="59"/>
      <c r="I2172" s="7"/>
      <c r="J2172" s="7"/>
      <c r="K2172" s="7"/>
      <c r="L2172" s="7"/>
      <c r="M2172" s="7"/>
      <c r="O2172" s="51"/>
      <c r="P2172" s="51"/>
      <c r="Q2172" s="51"/>
      <c r="R2172" s="51"/>
      <c r="S2172" s="51"/>
      <c r="T2172" s="51"/>
      <c r="U2172" s="51"/>
      <c r="V2172" s="51"/>
      <c r="W2172" s="51"/>
      <c r="X2172" s="51"/>
      <c r="Y2172" s="51"/>
      <c r="Z2172" s="51"/>
      <c r="AA2172" s="51"/>
    </row>
    <row r="2173" spans="1:27" ht="11.65" customHeight="1">
      <c r="A2173" s="53">
        <v>2053</v>
      </c>
      <c r="C2173" s="101"/>
      <c r="F2173" s="101" t="s">
        <v>666</v>
      </c>
      <c r="G2173" s="3" t="s">
        <v>569</v>
      </c>
      <c r="H2173" s="59"/>
      <c r="I2173" s="7">
        <v>81850998.296666726</v>
      </c>
      <c r="J2173" s="7">
        <v>76712849.812083393</v>
      </c>
      <c r="K2173" s="103">
        <v>5138148.4845833303</v>
      </c>
      <c r="L2173" s="7">
        <v>-112701.61458333023</v>
      </c>
      <c r="M2173" s="7">
        <v>5025446.87</v>
      </c>
      <c r="O2173" s="51"/>
      <c r="P2173" s="51"/>
      <c r="Q2173" s="51"/>
      <c r="R2173" s="51"/>
      <c r="S2173" s="51"/>
      <c r="T2173" s="51"/>
      <c r="U2173" s="51"/>
      <c r="V2173" s="51"/>
      <c r="W2173" s="51"/>
      <c r="X2173" s="51"/>
      <c r="Y2173" s="51"/>
      <c r="Z2173" s="51"/>
      <c r="AA2173" s="51"/>
    </row>
    <row r="2174" spans="1:27" ht="11.65" customHeight="1">
      <c r="A2174" s="53">
        <v>2054</v>
      </c>
      <c r="C2174" s="101"/>
      <c r="F2174" s="101" t="s">
        <v>650</v>
      </c>
      <c r="G2174" s="3" t="s">
        <v>632</v>
      </c>
      <c r="H2174" s="59"/>
      <c r="I2174" s="7">
        <v>7755804.7379166698</v>
      </c>
      <c r="J2174" s="7">
        <v>7220875.1961705945</v>
      </c>
      <c r="K2174" s="103">
        <v>534929.54174607561</v>
      </c>
      <c r="L2174" s="7">
        <v>136405.73950977006</v>
      </c>
      <c r="M2174" s="7">
        <v>671335.28125584568</v>
      </c>
      <c r="O2174" s="51"/>
      <c r="P2174" s="51"/>
      <c r="Q2174" s="51"/>
      <c r="R2174" s="51"/>
      <c r="S2174" s="51"/>
      <c r="T2174" s="51"/>
      <c r="U2174" s="51"/>
      <c r="V2174" s="51"/>
      <c r="W2174" s="51"/>
      <c r="X2174" s="51"/>
      <c r="Y2174" s="51"/>
      <c r="Z2174" s="51"/>
      <c r="AA2174" s="51"/>
    </row>
    <row r="2175" spans="1:27" ht="11.65" customHeight="1">
      <c r="A2175" s="53">
        <v>2055</v>
      </c>
      <c r="C2175" s="101"/>
      <c r="F2175" s="101" t="s">
        <v>669</v>
      </c>
      <c r="G2175" s="3" t="s">
        <v>249</v>
      </c>
      <c r="H2175" s="59"/>
      <c r="I2175" s="7">
        <v>0</v>
      </c>
      <c r="J2175" s="7">
        <v>0</v>
      </c>
      <c r="K2175" s="103">
        <v>0</v>
      </c>
      <c r="L2175" s="7">
        <v>0</v>
      </c>
      <c r="M2175" s="7">
        <v>0</v>
      </c>
      <c r="O2175" s="51"/>
      <c r="P2175" s="51"/>
      <c r="Q2175" s="51"/>
      <c r="R2175" s="51"/>
      <c r="S2175" s="51"/>
      <c r="T2175" s="51"/>
      <c r="U2175" s="51"/>
      <c r="V2175" s="51"/>
      <c r="W2175" s="51"/>
      <c r="X2175" s="51"/>
      <c r="Y2175" s="51"/>
      <c r="Z2175" s="51"/>
      <c r="AA2175" s="51"/>
    </row>
    <row r="2176" spans="1:27" ht="11.65" customHeight="1">
      <c r="A2176" s="53">
        <v>2056</v>
      </c>
      <c r="C2176" s="101"/>
      <c r="F2176" s="101" t="s">
        <v>638</v>
      </c>
      <c r="G2176" s="3" t="s">
        <v>647</v>
      </c>
      <c r="H2176" s="59"/>
      <c r="I2176" s="7">
        <v>0</v>
      </c>
      <c r="J2176" s="7">
        <v>0</v>
      </c>
      <c r="K2176" s="103">
        <v>0</v>
      </c>
      <c r="L2176" s="7">
        <v>0</v>
      </c>
      <c r="M2176" s="7">
        <v>0</v>
      </c>
      <c r="O2176" s="51"/>
      <c r="P2176" s="51"/>
      <c r="Q2176" s="51"/>
      <c r="R2176" s="51"/>
      <c r="S2176" s="51"/>
      <c r="T2176" s="51"/>
      <c r="U2176" s="51"/>
      <c r="V2176" s="51"/>
      <c r="W2176" s="51"/>
      <c r="X2176" s="51"/>
      <c r="Y2176" s="51"/>
      <c r="Z2176" s="51"/>
      <c r="AA2176" s="51"/>
    </row>
    <row r="2177" spans="1:27" ht="11.65" customHeight="1">
      <c r="A2177" s="53">
        <v>2057</v>
      </c>
      <c r="C2177" s="101"/>
      <c r="F2177" s="101" t="s">
        <v>668</v>
      </c>
      <c r="G2177" s="3" t="s">
        <v>649</v>
      </c>
      <c r="H2177" s="59"/>
      <c r="I2177" s="7">
        <v>0</v>
      </c>
      <c r="J2177" s="7">
        <v>0</v>
      </c>
      <c r="K2177" s="103">
        <v>0</v>
      </c>
      <c r="L2177" s="7">
        <v>0</v>
      </c>
      <c r="M2177" s="7">
        <v>0</v>
      </c>
      <c r="O2177" s="51"/>
      <c r="P2177" s="51"/>
      <c r="Q2177" s="51"/>
      <c r="R2177" s="51"/>
      <c r="S2177" s="51"/>
      <c r="T2177" s="51"/>
      <c r="U2177" s="51"/>
      <c r="V2177" s="51"/>
      <c r="W2177" s="51"/>
      <c r="X2177" s="51"/>
      <c r="Y2177" s="51"/>
      <c r="Z2177" s="51"/>
      <c r="AA2177" s="51"/>
    </row>
    <row r="2178" spans="1:27" ht="11.65" customHeight="1">
      <c r="A2178" s="53">
        <v>2058</v>
      </c>
      <c r="C2178" s="101"/>
      <c r="F2178" s="101" t="s">
        <v>270</v>
      </c>
      <c r="G2178" s="3" t="s">
        <v>630</v>
      </c>
      <c r="H2178" s="59"/>
      <c r="I2178" s="7">
        <v>0</v>
      </c>
      <c r="J2178" s="7">
        <v>0</v>
      </c>
      <c r="K2178" s="103">
        <v>0</v>
      </c>
      <c r="L2178" s="7">
        <v>0</v>
      </c>
      <c r="M2178" s="7">
        <v>0</v>
      </c>
      <c r="O2178" s="51"/>
      <c r="P2178" s="51"/>
      <c r="Q2178" s="51"/>
      <c r="R2178" s="51"/>
      <c r="S2178" s="51"/>
      <c r="T2178" s="51"/>
      <c r="U2178" s="51"/>
      <c r="V2178" s="51"/>
      <c r="W2178" s="51"/>
      <c r="X2178" s="51"/>
      <c r="Y2178" s="51"/>
      <c r="Z2178" s="51"/>
      <c r="AA2178" s="51"/>
    </row>
    <row r="2179" spans="1:27" ht="11.65" customHeight="1">
      <c r="A2179" s="53">
        <v>2059</v>
      </c>
      <c r="C2179" s="101"/>
      <c r="F2179" s="101" t="s">
        <v>667</v>
      </c>
      <c r="G2179" s="3" t="s">
        <v>635</v>
      </c>
      <c r="H2179" s="59"/>
      <c r="I2179" s="7">
        <v>0</v>
      </c>
      <c r="J2179" s="7">
        <v>0</v>
      </c>
      <c r="K2179" s="103">
        <v>0</v>
      </c>
      <c r="L2179" s="7">
        <v>0</v>
      </c>
      <c r="M2179" s="7">
        <v>0</v>
      </c>
      <c r="O2179" s="51"/>
      <c r="P2179" s="51"/>
      <c r="Q2179" s="51"/>
      <c r="R2179" s="51"/>
      <c r="S2179" s="51"/>
      <c r="T2179" s="51"/>
      <c r="U2179" s="51"/>
      <c r="V2179" s="51"/>
      <c r="W2179" s="51"/>
      <c r="X2179" s="51"/>
      <c r="Y2179" s="51"/>
      <c r="Z2179" s="51"/>
      <c r="AA2179" s="51"/>
    </row>
    <row r="2180" spans="1:27" ht="11.65" customHeight="1">
      <c r="A2180" s="53">
        <v>2060</v>
      </c>
      <c r="C2180" s="101"/>
      <c r="F2180" s="101" t="s">
        <v>669</v>
      </c>
      <c r="G2180" s="3" t="s">
        <v>634</v>
      </c>
      <c r="H2180" s="59"/>
      <c r="I2180" s="7">
        <v>5412765.2608333305</v>
      </c>
      <c r="J2180" s="7">
        <v>4172747.8242446352</v>
      </c>
      <c r="K2180" s="103">
        <v>1240017.4365886955</v>
      </c>
      <c r="L2180" s="7">
        <v>-42734.485330940457</v>
      </c>
      <c r="M2180" s="7">
        <v>1197282.951257755</v>
      </c>
      <c r="O2180" s="51"/>
      <c r="P2180" s="51"/>
      <c r="Q2180" s="51"/>
      <c r="R2180" s="51"/>
      <c r="S2180" s="51"/>
      <c r="T2180" s="51"/>
      <c r="U2180" s="51"/>
      <c r="V2180" s="51"/>
      <c r="W2180" s="51"/>
      <c r="X2180" s="51"/>
      <c r="Y2180" s="51"/>
      <c r="Z2180" s="51"/>
      <c r="AA2180" s="51"/>
    </row>
    <row r="2181" spans="1:27" ht="11.65" customHeight="1">
      <c r="A2181" s="53">
        <v>2061</v>
      </c>
      <c r="C2181" s="101"/>
      <c r="F2181" s="101" t="s">
        <v>669</v>
      </c>
      <c r="G2181" s="3" t="s">
        <v>636</v>
      </c>
      <c r="H2181" s="59"/>
      <c r="I2181" s="7">
        <v>13716561.4025</v>
      </c>
      <c r="J2181" s="7">
        <v>13716561.4025</v>
      </c>
      <c r="K2181" s="103">
        <v>0</v>
      </c>
      <c r="L2181" s="7">
        <v>0</v>
      </c>
      <c r="M2181" s="7">
        <v>0</v>
      </c>
      <c r="O2181" s="51"/>
      <c r="P2181" s="51"/>
      <c r="Q2181" s="51"/>
      <c r="R2181" s="51"/>
      <c r="S2181" s="51"/>
      <c r="T2181" s="51"/>
      <c r="U2181" s="51"/>
      <c r="V2181" s="51"/>
      <c r="W2181" s="51"/>
      <c r="X2181" s="51"/>
      <c r="Y2181" s="51"/>
      <c r="Z2181" s="51"/>
      <c r="AA2181" s="51"/>
    </row>
    <row r="2182" spans="1:27" ht="11.65" customHeight="1">
      <c r="A2182" s="53">
        <v>2062</v>
      </c>
      <c r="C2182" s="101"/>
      <c r="F2182" s="101" t="s">
        <v>270</v>
      </c>
      <c r="G2182" s="3" t="s">
        <v>639</v>
      </c>
      <c r="H2182" s="59"/>
      <c r="I2182" s="7">
        <v>1916359.9920833299</v>
      </c>
      <c r="J2182" s="7">
        <v>1477338.5879667853</v>
      </c>
      <c r="K2182" s="103">
        <v>439021.40411654464</v>
      </c>
      <c r="L2182" s="7">
        <v>2392.2304533919087</v>
      </c>
      <c r="M2182" s="7">
        <v>441413.63456993655</v>
      </c>
      <c r="O2182" s="51"/>
      <c r="P2182" s="51"/>
      <c r="Q2182" s="51"/>
      <c r="R2182" s="51"/>
      <c r="S2182" s="51"/>
      <c r="T2182" s="51"/>
      <c r="U2182" s="51"/>
      <c r="V2182" s="51"/>
      <c r="W2182" s="51"/>
      <c r="X2182" s="51"/>
      <c r="Y2182" s="51"/>
      <c r="Z2182" s="51"/>
      <c r="AA2182" s="51"/>
    </row>
    <row r="2183" spans="1:27" ht="11.65" customHeight="1">
      <c r="A2183" s="53">
        <v>2063</v>
      </c>
      <c r="C2183" s="101"/>
      <c r="F2183" s="101" t="s">
        <v>270</v>
      </c>
      <c r="G2183" s="3" t="s">
        <v>637</v>
      </c>
      <c r="H2183" s="59"/>
      <c r="I2183" s="7">
        <v>0</v>
      </c>
      <c r="J2183" s="7">
        <v>0</v>
      </c>
      <c r="K2183" s="103">
        <v>0</v>
      </c>
      <c r="L2183" s="7">
        <v>0</v>
      </c>
      <c r="M2183" s="7">
        <v>0</v>
      </c>
      <c r="O2183" s="51"/>
      <c r="P2183" s="51"/>
      <c r="Q2183" s="51"/>
      <c r="R2183" s="51"/>
      <c r="S2183" s="51"/>
      <c r="T2183" s="51"/>
      <c r="U2183" s="51"/>
      <c r="V2183" s="51"/>
      <c r="W2183" s="51"/>
      <c r="X2183" s="51"/>
      <c r="Y2183" s="51"/>
      <c r="Z2183" s="51"/>
      <c r="AA2183" s="51"/>
    </row>
    <row r="2184" spans="1:27" ht="11.65" customHeight="1">
      <c r="A2184" s="53">
        <v>2064</v>
      </c>
      <c r="C2184" s="101"/>
      <c r="F2184" s="101" t="s">
        <v>270</v>
      </c>
      <c r="G2184" s="3" t="s">
        <v>398</v>
      </c>
      <c r="H2184" s="59"/>
      <c r="I2184" s="7">
        <v>565828.95916666696</v>
      </c>
      <c r="J2184" s="7">
        <v>565828.95916666696</v>
      </c>
      <c r="K2184" s="103">
        <v>0</v>
      </c>
      <c r="L2184" s="7">
        <v>0</v>
      </c>
      <c r="M2184" s="7">
        <v>0</v>
      </c>
      <c r="O2184" s="51"/>
      <c r="P2184" s="51"/>
      <c r="Q2184" s="51"/>
      <c r="R2184" s="51"/>
      <c r="S2184" s="51"/>
      <c r="T2184" s="51"/>
      <c r="U2184" s="51"/>
      <c r="V2184" s="51"/>
      <c r="W2184" s="51"/>
      <c r="X2184" s="51"/>
      <c r="Y2184" s="51"/>
      <c r="Z2184" s="51"/>
      <c r="AA2184" s="51"/>
    </row>
    <row r="2185" spans="1:27" ht="11.65" customHeight="1">
      <c r="A2185" s="53">
        <v>2065</v>
      </c>
      <c r="C2185" s="101"/>
      <c r="F2185" s="101" t="s">
        <v>669</v>
      </c>
      <c r="G2185" s="3" t="s">
        <v>636</v>
      </c>
      <c r="H2185" s="59"/>
      <c r="I2185" s="7">
        <v>0</v>
      </c>
      <c r="J2185" s="7">
        <v>0</v>
      </c>
      <c r="K2185" s="103">
        <v>0</v>
      </c>
      <c r="L2185" s="7">
        <v>0</v>
      </c>
      <c r="M2185" s="7">
        <v>0</v>
      </c>
      <c r="O2185" s="51"/>
      <c r="P2185" s="51"/>
      <c r="Q2185" s="51"/>
      <c r="R2185" s="51"/>
      <c r="S2185" s="51"/>
      <c r="T2185" s="51"/>
      <c r="U2185" s="51"/>
      <c r="V2185" s="51"/>
      <c r="W2185" s="51"/>
      <c r="X2185" s="51"/>
      <c r="Y2185" s="51"/>
      <c r="Z2185" s="51"/>
      <c r="AA2185" s="51"/>
    </row>
    <row r="2186" spans="1:27" ht="11.65" customHeight="1">
      <c r="A2186" s="53">
        <v>2066</v>
      </c>
      <c r="C2186" s="101"/>
      <c r="F2186" s="101" t="s">
        <v>669</v>
      </c>
      <c r="G2186" s="3" t="s">
        <v>636</v>
      </c>
      <c r="H2186" s="59"/>
      <c r="I2186" s="7">
        <v>0</v>
      </c>
      <c r="J2186" s="7">
        <v>0</v>
      </c>
      <c r="K2186" s="103">
        <v>0</v>
      </c>
      <c r="L2186" s="7">
        <v>0</v>
      </c>
      <c r="M2186" s="7">
        <v>0</v>
      </c>
      <c r="O2186" s="51"/>
      <c r="P2186" s="51"/>
      <c r="Q2186" s="51"/>
      <c r="R2186" s="51"/>
      <c r="S2186" s="51"/>
      <c r="T2186" s="51"/>
      <c r="U2186" s="51"/>
      <c r="V2186" s="51"/>
      <c r="W2186" s="51"/>
      <c r="X2186" s="51"/>
      <c r="Y2186" s="51"/>
      <c r="Z2186" s="51"/>
      <c r="AA2186" s="51"/>
    </row>
    <row r="2187" spans="1:27" ht="11.65" customHeight="1">
      <c r="A2187" s="53">
        <v>2067</v>
      </c>
      <c r="C2187" s="101"/>
      <c r="H2187" s="59" t="s">
        <v>402</v>
      </c>
      <c r="I2187" s="106">
        <v>111218318.6491667</v>
      </c>
      <c r="J2187" s="106">
        <v>103866201.78213207</v>
      </c>
      <c r="K2187" s="106">
        <v>7352116.8670346458</v>
      </c>
      <c r="L2187" s="106">
        <v>-16638.129951108713</v>
      </c>
      <c r="M2187" s="106">
        <v>7335478.7370835375</v>
      </c>
      <c r="O2187" s="51"/>
      <c r="P2187" s="51"/>
      <c r="Q2187" s="51"/>
      <c r="R2187" s="51"/>
      <c r="S2187" s="51"/>
      <c r="T2187" s="51"/>
      <c r="U2187" s="51"/>
      <c r="V2187" s="51"/>
      <c r="W2187" s="51"/>
      <c r="X2187" s="51"/>
      <c r="Y2187" s="51"/>
      <c r="Z2187" s="51"/>
      <c r="AA2187" s="51"/>
    </row>
    <row r="2188" spans="1:27" ht="11.65" customHeight="1">
      <c r="A2188" s="53">
        <v>2068</v>
      </c>
      <c r="C2188" s="101"/>
      <c r="H2188" s="59"/>
      <c r="I2188" s="7"/>
      <c r="J2188" s="7"/>
      <c r="K2188" s="7"/>
      <c r="L2188" s="7"/>
      <c r="M2188" s="7"/>
      <c r="O2188" s="51"/>
      <c r="P2188" s="51"/>
      <c r="Q2188" s="51"/>
      <c r="R2188" s="51"/>
      <c r="S2188" s="51"/>
      <c r="T2188" s="51"/>
      <c r="U2188" s="51"/>
      <c r="V2188" s="51"/>
      <c r="W2188" s="51"/>
      <c r="X2188" s="51"/>
      <c r="Y2188" s="51"/>
      <c r="Z2188" s="51"/>
      <c r="AA2188" s="51"/>
    </row>
    <row r="2189" spans="1:27" ht="11.65" customHeight="1">
      <c r="A2189" s="53">
        <v>2069</v>
      </c>
      <c r="C2189" s="101">
        <v>393</v>
      </c>
      <c r="D2189" s="3" t="s">
        <v>470</v>
      </c>
      <c r="H2189" s="59"/>
      <c r="I2189" s="7"/>
      <c r="J2189" s="7"/>
      <c r="K2189" s="7"/>
      <c r="L2189" s="7"/>
      <c r="M2189" s="7"/>
      <c r="O2189" s="51"/>
      <c r="P2189" s="51"/>
      <c r="Q2189" s="51"/>
      <c r="R2189" s="51"/>
      <c r="S2189" s="51"/>
      <c r="T2189" s="51"/>
      <c r="U2189" s="51"/>
      <c r="V2189" s="51"/>
      <c r="W2189" s="51"/>
      <c r="X2189" s="51"/>
      <c r="Y2189" s="51"/>
      <c r="Z2189" s="51"/>
      <c r="AA2189" s="51"/>
    </row>
    <row r="2190" spans="1:27" ht="11.65" customHeight="1">
      <c r="A2190" s="53">
        <v>2070</v>
      </c>
      <c r="C2190" s="101"/>
      <c r="F2190" s="101" t="s">
        <v>666</v>
      </c>
      <c r="G2190" s="3" t="s">
        <v>569</v>
      </c>
      <c r="H2190" s="59"/>
      <c r="I2190" s="7">
        <v>9035295.3141666651</v>
      </c>
      <c r="J2190" s="7">
        <v>8242569.9549999982</v>
      </c>
      <c r="K2190" s="103">
        <v>792725.35916666698</v>
      </c>
      <c r="L2190" s="7">
        <v>-7641.2691666670144</v>
      </c>
      <c r="M2190" s="7">
        <v>785084.09</v>
      </c>
      <c r="O2190" s="51"/>
      <c r="P2190" s="51"/>
      <c r="Q2190" s="51"/>
      <c r="R2190" s="51"/>
      <c r="S2190" s="51"/>
      <c r="T2190" s="51"/>
      <c r="U2190" s="51"/>
      <c r="V2190" s="51"/>
      <c r="W2190" s="51"/>
      <c r="X2190" s="51"/>
      <c r="Y2190" s="51"/>
      <c r="Z2190" s="51"/>
      <c r="AA2190" s="51"/>
    </row>
    <row r="2191" spans="1:27" ht="11.65" customHeight="1">
      <c r="A2191" s="53">
        <v>2071</v>
      </c>
      <c r="C2191" s="101"/>
      <c r="F2191" s="101" t="s">
        <v>667</v>
      </c>
      <c r="G2191" s="3" t="s">
        <v>635</v>
      </c>
      <c r="H2191" s="59"/>
      <c r="I2191" s="7">
        <v>0</v>
      </c>
      <c r="J2191" s="7">
        <v>0</v>
      </c>
      <c r="K2191" s="103">
        <v>0</v>
      </c>
      <c r="L2191" s="7">
        <v>0</v>
      </c>
      <c r="M2191" s="7">
        <v>0</v>
      </c>
      <c r="O2191" s="51"/>
      <c r="P2191" s="51"/>
      <c r="Q2191" s="51"/>
      <c r="R2191" s="51"/>
      <c r="S2191" s="51"/>
      <c r="T2191" s="51"/>
      <c r="U2191" s="51"/>
      <c r="V2191" s="51"/>
      <c r="W2191" s="51"/>
      <c r="X2191" s="51"/>
      <c r="Y2191" s="51"/>
      <c r="Z2191" s="51"/>
      <c r="AA2191" s="51"/>
    </row>
    <row r="2192" spans="1:27" ht="11.65" customHeight="1">
      <c r="A2192" s="53">
        <v>2072</v>
      </c>
      <c r="C2192" s="101"/>
      <c r="F2192" s="101" t="s">
        <v>668</v>
      </c>
      <c r="G2192" s="3" t="s">
        <v>649</v>
      </c>
      <c r="H2192" s="59"/>
      <c r="I2192" s="7">
        <v>0</v>
      </c>
      <c r="J2192" s="7">
        <v>0</v>
      </c>
      <c r="K2192" s="103">
        <v>0</v>
      </c>
      <c r="L2192" s="7">
        <v>0</v>
      </c>
      <c r="M2192" s="7">
        <v>0</v>
      </c>
      <c r="O2192" s="51"/>
      <c r="P2192" s="51"/>
      <c r="Q2192" s="51"/>
      <c r="R2192" s="51"/>
      <c r="S2192" s="51"/>
      <c r="T2192" s="51"/>
      <c r="U2192" s="51"/>
      <c r="V2192" s="51"/>
      <c r="W2192" s="51"/>
      <c r="X2192" s="51"/>
      <c r="Y2192" s="51"/>
      <c r="Z2192" s="51"/>
      <c r="AA2192" s="51"/>
    </row>
    <row r="2193" spans="1:27" ht="11.65" customHeight="1">
      <c r="A2193" s="53">
        <v>2073</v>
      </c>
      <c r="C2193" s="101"/>
      <c r="F2193" s="101" t="s">
        <v>650</v>
      </c>
      <c r="G2193" s="3" t="s">
        <v>632</v>
      </c>
      <c r="H2193" s="59"/>
      <c r="I2193" s="7">
        <v>193318.92791666699</v>
      </c>
      <c r="J2193" s="7">
        <v>179985.4301023469</v>
      </c>
      <c r="K2193" s="103">
        <v>13333.497814320088</v>
      </c>
      <c r="L2193" s="7">
        <v>246.89537860295786</v>
      </c>
      <c r="M2193" s="7">
        <v>13580.393192923046</v>
      </c>
      <c r="O2193" s="51"/>
      <c r="P2193" s="51"/>
      <c r="Q2193" s="51"/>
      <c r="R2193" s="51"/>
      <c r="S2193" s="51"/>
      <c r="T2193" s="51"/>
      <c r="U2193" s="51"/>
      <c r="V2193" s="51"/>
      <c r="W2193" s="51"/>
      <c r="X2193" s="51"/>
      <c r="Y2193" s="51"/>
      <c r="Z2193" s="51"/>
      <c r="AA2193" s="51"/>
    </row>
    <row r="2194" spans="1:27" ht="11.65" customHeight="1">
      <c r="A2194" s="53">
        <v>2074</v>
      </c>
      <c r="C2194" s="101"/>
      <c r="F2194" s="101" t="s">
        <v>669</v>
      </c>
      <c r="G2194" s="3" t="s">
        <v>249</v>
      </c>
      <c r="H2194" s="59"/>
      <c r="I2194" s="7">
        <v>0</v>
      </c>
      <c r="J2194" s="7">
        <v>0</v>
      </c>
      <c r="K2194" s="103">
        <v>0</v>
      </c>
      <c r="L2194" s="7">
        <v>0</v>
      </c>
      <c r="M2194" s="7">
        <v>0</v>
      </c>
      <c r="O2194" s="51"/>
      <c r="P2194" s="51"/>
      <c r="Q2194" s="51"/>
      <c r="R2194" s="51"/>
      <c r="S2194" s="51"/>
      <c r="T2194" s="51"/>
      <c r="U2194" s="51"/>
      <c r="V2194" s="51"/>
      <c r="W2194" s="51"/>
      <c r="X2194" s="51"/>
      <c r="Y2194" s="51"/>
      <c r="Z2194" s="51"/>
      <c r="AA2194" s="51"/>
    </row>
    <row r="2195" spans="1:27" ht="11.65" customHeight="1">
      <c r="A2195" s="53">
        <v>2075</v>
      </c>
      <c r="C2195" s="101"/>
      <c r="F2195" s="101" t="s">
        <v>669</v>
      </c>
      <c r="G2195" s="3" t="s">
        <v>634</v>
      </c>
      <c r="H2195" s="59"/>
      <c r="I2195" s="7">
        <v>750535.13708333299</v>
      </c>
      <c r="J2195" s="7">
        <v>578594.06594725791</v>
      </c>
      <c r="K2195" s="103">
        <v>171941.0711360751</v>
      </c>
      <c r="L2195" s="7">
        <v>-831.89857379355817</v>
      </c>
      <c r="M2195" s="7">
        <v>171109.17256228154</v>
      </c>
      <c r="O2195" s="51"/>
      <c r="P2195" s="51"/>
      <c r="Q2195" s="51"/>
      <c r="R2195" s="51"/>
      <c r="S2195" s="51"/>
      <c r="T2195" s="51"/>
      <c r="U2195" s="51"/>
      <c r="V2195" s="51"/>
      <c r="W2195" s="51"/>
      <c r="X2195" s="51"/>
      <c r="Y2195" s="51"/>
      <c r="Z2195" s="51"/>
      <c r="AA2195" s="51"/>
    </row>
    <row r="2196" spans="1:27" ht="11.65" customHeight="1">
      <c r="A2196" s="53">
        <v>2076</v>
      </c>
      <c r="C2196" s="101"/>
      <c r="F2196" s="101" t="s">
        <v>669</v>
      </c>
      <c r="G2196" s="3" t="s">
        <v>636</v>
      </c>
      <c r="H2196" s="59"/>
      <c r="I2196" s="7">
        <v>4505186.7437500004</v>
      </c>
      <c r="J2196" s="7">
        <v>4505186.7437500004</v>
      </c>
      <c r="K2196" s="103">
        <v>0</v>
      </c>
      <c r="L2196" s="7">
        <v>0</v>
      </c>
      <c r="M2196" s="7">
        <v>0</v>
      </c>
      <c r="O2196" s="51"/>
      <c r="P2196" s="51"/>
      <c r="Q2196" s="51"/>
      <c r="R2196" s="51"/>
      <c r="S2196" s="51"/>
      <c r="T2196" s="51"/>
      <c r="U2196" s="51"/>
      <c r="V2196" s="51"/>
      <c r="W2196" s="51"/>
      <c r="X2196" s="51"/>
      <c r="Y2196" s="51"/>
      <c r="Z2196" s="51"/>
      <c r="AA2196" s="51"/>
    </row>
    <row r="2197" spans="1:27" ht="11.65" customHeight="1">
      <c r="A2197" s="53">
        <v>2077</v>
      </c>
      <c r="C2197" s="101"/>
      <c r="F2197" s="101" t="s">
        <v>669</v>
      </c>
      <c r="G2197" s="3" t="s">
        <v>639</v>
      </c>
      <c r="H2197" s="59"/>
      <c r="I2197" s="7">
        <v>744492.95</v>
      </c>
      <c r="J2197" s="7">
        <v>573936.09136482142</v>
      </c>
      <c r="K2197" s="103">
        <v>170556.85863517859</v>
      </c>
      <c r="L2197" s="7">
        <v>114.64415984976222</v>
      </c>
      <c r="M2197" s="7">
        <v>170671.50279502835</v>
      </c>
      <c r="O2197" s="51"/>
      <c r="P2197" s="51"/>
      <c r="Q2197" s="51"/>
      <c r="R2197" s="51"/>
      <c r="S2197" s="51"/>
      <c r="T2197" s="51"/>
      <c r="U2197" s="51"/>
      <c r="V2197" s="51"/>
      <c r="W2197" s="51"/>
      <c r="X2197" s="51"/>
      <c r="Y2197" s="51"/>
      <c r="Z2197" s="51"/>
      <c r="AA2197" s="51"/>
    </row>
    <row r="2198" spans="1:27" ht="11.65" customHeight="1">
      <c r="A2198" s="53">
        <v>2078</v>
      </c>
      <c r="C2198" s="101"/>
      <c r="F2198" s="101" t="s">
        <v>669</v>
      </c>
      <c r="G2198" s="3" t="s">
        <v>636</v>
      </c>
      <c r="H2198" s="59"/>
      <c r="I2198" s="7">
        <v>0</v>
      </c>
      <c r="J2198" s="7">
        <v>0</v>
      </c>
      <c r="K2198" s="103">
        <v>0</v>
      </c>
      <c r="L2198" s="7">
        <v>0</v>
      </c>
      <c r="M2198" s="7">
        <v>0</v>
      </c>
      <c r="O2198" s="51"/>
      <c r="P2198" s="51"/>
      <c r="Q2198" s="51"/>
      <c r="R2198" s="51"/>
      <c r="S2198" s="51"/>
      <c r="T2198" s="51"/>
      <c r="U2198" s="51"/>
      <c r="V2198" s="51"/>
      <c r="W2198" s="51"/>
      <c r="X2198" s="51"/>
      <c r="Y2198" s="51"/>
      <c r="Z2198" s="51"/>
      <c r="AA2198" s="51"/>
    </row>
    <row r="2199" spans="1:27" ht="11.65" customHeight="1">
      <c r="A2199" s="53">
        <v>2079</v>
      </c>
      <c r="C2199" s="101"/>
      <c r="H2199" s="59" t="s">
        <v>402</v>
      </c>
      <c r="I2199" s="106">
        <v>15228829.072916664</v>
      </c>
      <c r="J2199" s="106">
        <v>14080272.286164425</v>
      </c>
      <c r="K2199" s="106">
        <v>1148556.7867522407</v>
      </c>
      <c r="L2199" s="106">
        <v>-8111.6282020078525</v>
      </c>
      <c r="M2199" s="106">
        <v>1140445.1585502329</v>
      </c>
      <c r="O2199" s="51"/>
      <c r="P2199" s="51"/>
      <c r="Q2199" s="51"/>
      <c r="R2199" s="51"/>
      <c r="S2199" s="51"/>
      <c r="T2199" s="51"/>
      <c r="U2199" s="51"/>
      <c r="V2199" s="51"/>
      <c r="W2199" s="51"/>
      <c r="X2199" s="51"/>
      <c r="Y2199" s="51"/>
      <c r="Z2199" s="51"/>
      <c r="AA2199" s="51"/>
    </row>
    <row r="2200" spans="1:27" ht="11.65" customHeight="1">
      <c r="A2200" s="53">
        <v>2080</v>
      </c>
      <c r="C2200" s="101"/>
      <c r="H2200" s="59"/>
      <c r="I2200" s="7"/>
      <c r="J2200" s="7"/>
      <c r="K2200" s="7"/>
      <c r="L2200" s="7"/>
      <c r="M2200" s="7"/>
      <c r="O2200" s="51"/>
      <c r="P2200" s="51"/>
      <c r="Q2200" s="51"/>
      <c r="R2200" s="51"/>
      <c r="S2200" s="51"/>
      <c r="T2200" s="51"/>
      <c r="U2200" s="51"/>
      <c r="V2200" s="51"/>
      <c r="W2200" s="51"/>
      <c r="X2200" s="51"/>
      <c r="Y2200" s="51"/>
      <c r="Z2200" s="51"/>
      <c r="AA2200" s="51"/>
    </row>
    <row r="2201" spans="1:27" ht="11.65" customHeight="1">
      <c r="A2201" s="53">
        <v>2081</v>
      </c>
      <c r="C2201" s="101">
        <v>394</v>
      </c>
      <c r="D2201" s="3" t="s">
        <v>471</v>
      </c>
      <c r="H2201" s="59"/>
      <c r="I2201" s="7"/>
      <c r="J2201" s="7"/>
      <c r="K2201" s="7"/>
      <c r="L2201" s="7"/>
      <c r="M2201" s="7"/>
      <c r="O2201" s="51"/>
      <c r="P2201" s="51"/>
      <c r="Q2201" s="51"/>
      <c r="R2201" s="51"/>
      <c r="S2201" s="51"/>
      <c r="T2201" s="51"/>
      <c r="U2201" s="51"/>
      <c r="V2201" s="51"/>
      <c r="W2201" s="51"/>
      <c r="X2201" s="51"/>
      <c r="Y2201" s="51"/>
      <c r="Z2201" s="51"/>
      <c r="AA2201" s="51"/>
    </row>
    <row r="2202" spans="1:27" ht="11.65" customHeight="1">
      <c r="A2202" s="53">
        <v>2082</v>
      </c>
      <c r="C2202" s="101"/>
      <c r="F2202" s="101" t="s">
        <v>666</v>
      </c>
      <c r="G2202" s="3" t="s">
        <v>569</v>
      </c>
      <c r="H2202" s="59"/>
      <c r="I2202" s="7">
        <v>33806977.089583322</v>
      </c>
      <c r="J2202" s="7">
        <v>30989609.407499991</v>
      </c>
      <c r="K2202" s="103">
        <v>2817367.6820833301</v>
      </c>
      <c r="L2202" s="7">
        <v>1964.9779166700318</v>
      </c>
      <c r="M2202" s="7">
        <v>2819332.66</v>
      </c>
      <c r="O2202" s="51"/>
      <c r="P2202" s="51"/>
      <c r="Q2202" s="51"/>
      <c r="R2202" s="51"/>
      <c r="S2202" s="51"/>
      <c r="T2202" s="51"/>
      <c r="U2202" s="51"/>
      <c r="V2202" s="51"/>
      <c r="W2202" s="51"/>
      <c r="X2202" s="51"/>
      <c r="Y2202" s="51"/>
      <c r="Z2202" s="51"/>
      <c r="AA2202" s="51"/>
    </row>
    <row r="2203" spans="1:27" ht="11.65" customHeight="1">
      <c r="A2203" s="53">
        <v>2083</v>
      </c>
      <c r="C2203" s="101"/>
      <c r="F2203" s="101" t="s">
        <v>667</v>
      </c>
      <c r="G2203" s="3" t="s">
        <v>635</v>
      </c>
      <c r="H2203" s="59"/>
      <c r="I2203" s="7">
        <v>0</v>
      </c>
      <c r="J2203" s="7">
        <v>0</v>
      </c>
      <c r="K2203" s="103">
        <v>0</v>
      </c>
      <c r="L2203" s="7">
        <v>0</v>
      </c>
      <c r="M2203" s="7">
        <v>0</v>
      </c>
      <c r="O2203" s="51"/>
      <c r="P2203" s="51"/>
      <c r="Q2203" s="51"/>
      <c r="R2203" s="51"/>
      <c r="S2203" s="51"/>
      <c r="T2203" s="51"/>
      <c r="U2203" s="51"/>
      <c r="V2203" s="51"/>
      <c r="W2203" s="51"/>
      <c r="X2203" s="51"/>
      <c r="Y2203" s="51"/>
      <c r="Z2203" s="51"/>
      <c r="AA2203" s="51"/>
    </row>
    <row r="2204" spans="1:27" ht="11.65" customHeight="1">
      <c r="A2204" s="53">
        <v>2084</v>
      </c>
      <c r="C2204" s="101"/>
      <c r="F2204" s="101" t="s">
        <v>669</v>
      </c>
      <c r="G2204" s="3" t="s">
        <v>249</v>
      </c>
      <c r="H2204" s="59"/>
      <c r="I2204" s="7">
        <v>0</v>
      </c>
      <c r="J2204" s="7">
        <v>0</v>
      </c>
      <c r="K2204" s="103">
        <v>0</v>
      </c>
      <c r="L2204" s="7">
        <v>0</v>
      </c>
      <c r="M2204" s="7">
        <v>0</v>
      </c>
      <c r="O2204" s="51"/>
      <c r="P2204" s="51"/>
      <c r="Q2204" s="51"/>
      <c r="R2204" s="51"/>
      <c r="S2204" s="51"/>
      <c r="T2204" s="51"/>
      <c r="U2204" s="51"/>
      <c r="V2204" s="51"/>
      <c r="W2204" s="51"/>
      <c r="X2204" s="51"/>
      <c r="Y2204" s="51"/>
      <c r="Z2204" s="51"/>
      <c r="AA2204" s="51"/>
    </row>
    <row r="2205" spans="1:27" ht="11.65" customHeight="1">
      <c r="A2205" s="53">
        <v>2085</v>
      </c>
      <c r="C2205" s="101"/>
      <c r="F2205" s="101" t="s">
        <v>650</v>
      </c>
      <c r="G2205" s="3" t="s">
        <v>632</v>
      </c>
      <c r="H2205" s="59"/>
      <c r="I2205" s="7">
        <v>3795005.6749999998</v>
      </c>
      <c r="J2205" s="7">
        <v>3533258.4140449991</v>
      </c>
      <c r="K2205" s="103">
        <v>261747.26095500082</v>
      </c>
      <c r="L2205" s="7">
        <v>-4582.3941684856254</v>
      </c>
      <c r="M2205" s="7">
        <v>257164.86678651519</v>
      </c>
      <c r="O2205" s="51"/>
      <c r="P2205" s="51"/>
      <c r="Q2205" s="51"/>
      <c r="R2205" s="51"/>
      <c r="S2205" s="51"/>
      <c r="T2205" s="51"/>
      <c r="U2205" s="51"/>
      <c r="V2205" s="51"/>
      <c r="W2205" s="51"/>
      <c r="X2205" s="51"/>
      <c r="Y2205" s="51"/>
      <c r="Z2205" s="51"/>
      <c r="AA2205" s="51"/>
    </row>
    <row r="2206" spans="1:27" ht="11.65" customHeight="1">
      <c r="A2206" s="53">
        <v>2086</v>
      </c>
      <c r="C2206" s="101"/>
      <c r="F2206" s="101" t="s">
        <v>270</v>
      </c>
      <c r="G2206" s="3" t="s">
        <v>630</v>
      </c>
      <c r="H2206" s="59"/>
      <c r="I2206" s="7">
        <v>0</v>
      </c>
      <c r="J2206" s="7">
        <v>0</v>
      </c>
      <c r="K2206" s="103">
        <v>0</v>
      </c>
      <c r="L2206" s="7">
        <v>0</v>
      </c>
      <c r="M2206" s="7">
        <v>0</v>
      </c>
      <c r="O2206" s="51"/>
      <c r="P2206" s="51"/>
      <c r="Q2206" s="51"/>
      <c r="R2206" s="51"/>
      <c r="S2206" s="51"/>
      <c r="T2206" s="51"/>
      <c r="U2206" s="51"/>
      <c r="V2206" s="51"/>
      <c r="W2206" s="51"/>
      <c r="X2206" s="51"/>
      <c r="Y2206" s="51"/>
      <c r="Z2206" s="51"/>
      <c r="AA2206" s="51"/>
    </row>
    <row r="2207" spans="1:27" ht="11.65" customHeight="1">
      <c r="A2207" s="53">
        <v>2087</v>
      </c>
      <c r="C2207" s="101"/>
      <c r="F2207" s="101" t="s">
        <v>668</v>
      </c>
      <c r="G2207" s="3" t="s">
        <v>649</v>
      </c>
      <c r="H2207" s="59"/>
      <c r="I2207" s="7">
        <v>0</v>
      </c>
      <c r="J2207" s="7">
        <v>0</v>
      </c>
      <c r="K2207" s="103">
        <v>0</v>
      </c>
      <c r="L2207" s="7">
        <v>0</v>
      </c>
      <c r="M2207" s="7">
        <v>0</v>
      </c>
      <c r="O2207" s="51"/>
      <c r="P2207" s="51"/>
      <c r="Q2207" s="51"/>
      <c r="R2207" s="51"/>
      <c r="S2207" s="51"/>
      <c r="T2207" s="51"/>
      <c r="U2207" s="51"/>
      <c r="V2207" s="51"/>
      <c r="W2207" s="51"/>
      <c r="X2207" s="51"/>
      <c r="Y2207" s="51"/>
      <c r="Z2207" s="51"/>
      <c r="AA2207" s="51"/>
    </row>
    <row r="2208" spans="1:27" ht="11.65" customHeight="1">
      <c r="A2208" s="53">
        <v>2088</v>
      </c>
      <c r="C2208" s="101"/>
      <c r="F2208" s="101" t="s">
        <v>669</v>
      </c>
      <c r="G2208" s="3" t="s">
        <v>634</v>
      </c>
      <c r="H2208" s="59"/>
      <c r="I2208" s="7">
        <v>2805897.3574999999</v>
      </c>
      <c r="J2208" s="7">
        <v>2163090.6808915129</v>
      </c>
      <c r="K2208" s="103">
        <v>642806.67660848727</v>
      </c>
      <c r="L2208" s="7">
        <v>-1671.2479603393003</v>
      </c>
      <c r="M2208" s="7">
        <v>641135.42864814796</v>
      </c>
      <c r="O2208" s="51"/>
      <c r="P2208" s="51"/>
      <c r="Q2208" s="51"/>
      <c r="R2208" s="51"/>
      <c r="S2208" s="51"/>
      <c r="T2208" s="51"/>
      <c r="U2208" s="51"/>
      <c r="V2208" s="51"/>
      <c r="W2208" s="51"/>
      <c r="X2208" s="51"/>
      <c r="Y2208" s="51"/>
      <c r="Z2208" s="51"/>
      <c r="AA2208" s="51"/>
    </row>
    <row r="2209" spans="1:27" ht="11.65" customHeight="1">
      <c r="A2209" s="53">
        <v>2089</v>
      </c>
      <c r="C2209" s="101"/>
      <c r="F2209" s="101" t="s">
        <v>669</v>
      </c>
      <c r="G2209" s="3" t="s">
        <v>636</v>
      </c>
      <c r="H2209" s="59"/>
      <c r="I2209" s="7">
        <v>18430999.9416667</v>
      </c>
      <c r="J2209" s="7">
        <v>18430999.9416667</v>
      </c>
      <c r="K2209" s="103">
        <v>0</v>
      </c>
      <c r="L2209" s="7">
        <v>0</v>
      </c>
      <c r="M2209" s="7">
        <v>0</v>
      </c>
      <c r="O2209" s="51"/>
      <c r="P2209" s="51"/>
      <c r="Q2209" s="51"/>
      <c r="R2209" s="51"/>
      <c r="S2209" s="51"/>
      <c r="T2209" s="51"/>
      <c r="U2209" s="51"/>
      <c r="V2209" s="51"/>
      <c r="W2209" s="51"/>
      <c r="X2209" s="51"/>
      <c r="Y2209" s="51"/>
      <c r="Z2209" s="51"/>
      <c r="AA2209" s="51"/>
    </row>
    <row r="2210" spans="1:27" ht="11.65" customHeight="1">
      <c r="A2210" s="53">
        <v>2090</v>
      </c>
      <c r="C2210" s="101"/>
      <c r="F2210" s="101" t="s">
        <v>270</v>
      </c>
      <c r="G2210" s="3" t="s">
        <v>639</v>
      </c>
      <c r="H2210" s="59"/>
      <c r="I2210" s="7">
        <v>2980651.9187500002</v>
      </c>
      <c r="J2210" s="7">
        <v>2297810.4923175303</v>
      </c>
      <c r="K2210" s="103">
        <v>682841.42643247009</v>
      </c>
      <c r="L2210" s="7">
        <v>-25990.474269036436</v>
      </c>
      <c r="M2210" s="7">
        <v>656850.95216343366</v>
      </c>
      <c r="O2210" s="51"/>
      <c r="P2210" s="51"/>
      <c r="Q2210" s="51"/>
      <c r="R2210" s="51"/>
      <c r="S2210" s="51"/>
      <c r="T2210" s="51"/>
      <c r="U2210" s="51"/>
      <c r="V2210" s="51"/>
      <c r="W2210" s="51"/>
      <c r="X2210" s="51"/>
      <c r="Y2210" s="51"/>
      <c r="Z2210" s="51"/>
      <c r="AA2210" s="51"/>
    </row>
    <row r="2211" spans="1:27" ht="11.65" customHeight="1">
      <c r="A2211" s="53">
        <v>2091</v>
      </c>
      <c r="C2211" s="101"/>
      <c r="F2211" s="101" t="s">
        <v>270</v>
      </c>
      <c r="G2211" s="3" t="s">
        <v>637</v>
      </c>
      <c r="H2211" s="59"/>
      <c r="I2211" s="7">
        <v>0</v>
      </c>
      <c r="J2211" s="7">
        <v>0</v>
      </c>
      <c r="K2211" s="103">
        <v>0</v>
      </c>
      <c r="L2211" s="7">
        <v>0</v>
      </c>
      <c r="M2211" s="7">
        <v>0</v>
      </c>
      <c r="O2211" s="51"/>
      <c r="P2211" s="51"/>
      <c r="Q2211" s="51"/>
      <c r="R2211" s="51"/>
      <c r="S2211" s="51"/>
      <c r="T2211" s="51"/>
      <c r="U2211" s="51"/>
      <c r="V2211" s="51"/>
      <c r="W2211" s="51"/>
      <c r="X2211" s="51"/>
      <c r="Y2211" s="51"/>
      <c r="Z2211" s="51"/>
      <c r="AA2211" s="51"/>
    </row>
    <row r="2212" spans="1:27" ht="11.65" customHeight="1">
      <c r="A2212" s="53">
        <v>2092</v>
      </c>
      <c r="C2212" s="101"/>
      <c r="F2212" s="101" t="s">
        <v>270</v>
      </c>
      <c r="G2212" s="3" t="s">
        <v>398</v>
      </c>
      <c r="H2212" s="59"/>
      <c r="I2212" s="7">
        <v>140328.42666666699</v>
      </c>
      <c r="J2212" s="7">
        <v>140328.42666666699</v>
      </c>
      <c r="K2212" s="103">
        <v>0</v>
      </c>
      <c r="L2212" s="7">
        <v>0</v>
      </c>
      <c r="M2212" s="7">
        <v>0</v>
      </c>
      <c r="O2212" s="51"/>
      <c r="P2212" s="51"/>
      <c r="Q2212" s="51"/>
      <c r="R2212" s="51"/>
      <c r="S2212" s="51"/>
      <c r="T2212" s="51"/>
      <c r="U2212" s="51"/>
      <c r="V2212" s="51"/>
      <c r="W2212" s="51"/>
      <c r="X2212" s="51"/>
      <c r="Y2212" s="51"/>
      <c r="Z2212" s="51"/>
      <c r="AA2212" s="51"/>
    </row>
    <row r="2213" spans="1:27" ht="11.65" customHeight="1">
      <c r="A2213" s="53">
        <v>2093</v>
      </c>
      <c r="C2213" s="101"/>
      <c r="F2213" s="101" t="s">
        <v>669</v>
      </c>
      <c r="G2213" s="3" t="s">
        <v>636</v>
      </c>
      <c r="H2213" s="59"/>
      <c r="I2213" s="7">
        <v>0</v>
      </c>
      <c r="J2213" s="7">
        <v>0</v>
      </c>
      <c r="K2213" s="103">
        <v>0</v>
      </c>
      <c r="L2213" s="7">
        <v>0</v>
      </c>
      <c r="M2213" s="7">
        <v>0</v>
      </c>
      <c r="O2213" s="51"/>
      <c r="P2213" s="51"/>
      <c r="Q2213" s="51"/>
      <c r="R2213" s="51"/>
      <c r="S2213" s="51"/>
      <c r="T2213" s="51"/>
      <c r="U2213" s="51"/>
      <c r="V2213" s="51"/>
      <c r="W2213" s="51"/>
      <c r="X2213" s="51"/>
      <c r="Y2213" s="51"/>
      <c r="Z2213" s="51"/>
      <c r="AA2213" s="51"/>
    </row>
    <row r="2214" spans="1:27" ht="11.65" customHeight="1">
      <c r="A2214" s="53">
        <v>2094</v>
      </c>
      <c r="C2214" s="101"/>
      <c r="F2214" s="101" t="s">
        <v>669</v>
      </c>
      <c r="G2214" s="3" t="s">
        <v>636</v>
      </c>
      <c r="H2214" s="59"/>
      <c r="I2214" s="7">
        <v>0</v>
      </c>
      <c r="J2214" s="7">
        <v>0</v>
      </c>
      <c r="K2214" s="103">
        <v>0</v>
      </c>
      <c r="L2214" s="7">
        <v>0</v>
      </c>
      <c r="M2214" s="7">
        <v>0</v>
      </c>
      <c r="O2214" s="51"/>
      <c r="P2214" s="51"/>
      <c r="Q2214" s="51"/>
      <c r="R2214" s="51"/>
      <c r="S2214" s="51"/>
      <c r="T2214" s="51"/>
      <c r="U2214" s="51"/>
      <c r="V2214" s="51"/>
      <c r="W2214" s="51"/>
      <c r="X2214" s="51"/>
      <c r="Y2214" s="51"/>
      <c r="Z2214" s="51"/>
      <c r="AA2214" s="51"/>
    </row>
    <row r="2215" spans="1:27" ht="11.65" customHeight="1">
      <c r="A2215" s="53">
        <v>2095</v>
      </c>
      <c r="C2215" s="101"/>
      <c r="H2215" s="59" t="s">
        <v>402</v>
      </c>
      <c r="I2215" s="106">
        <v>61959860.409166694</v>
      </c>
      <c r="J2215" s="106">
        <v>57555097.363087401</v>
      </c>
      <c r="K2215" s="106">
        <v>4404763.0460792882</v>
      </c>
      <c r="L2215" s="106">
        <v>-30279.13848119133</v>
      </c>
      <c r="M2215" s="106">
        <v>4374483.9075980969</v>
      </c>
      <c r="O2215" s="51"/>
      <c r="P2215" s="51"/>
      <c r="Q2215" s="51"/>
      <c r="R2215" s="51"/>
      <c r="S2215" s="51"/>
      <c r="T2215" s="51"/>
      <c r="U2215" s="51"/>
      <c r="V2215" s="51"/>
      <c r="W2215" s="51"/>
      <c r="X2215" s="51"/>
      <c r="Y2215" s="51"/>
      <c r="Z2215" s="51"/>
      <c r="AA2215" s="51"/>
    </row>
    <row r="2216" spans="1:27" ht="11.65" customHeight="1">
      <c r="A2216" s="53">
        <v>2096</v>
      </c>
      <c r="C2216" s="101"/>
      <c r="H2216" s="59"/>
      <c r="I2216" s="7"/>
      <c r="J2216" s="7"/>
      <c r="K2216" s="7"/>
      <c r="L2216" s="7"/>
      <c r="M2216" s="7"/>
      <c r="O2216" s="51"/>
      <c r="P2216" s="51"/>
      <c r="Q2216" s="51"/>
      <c r="R2216" s="51"/>
      <c r="S2216" s="51"/>
      <c r="T2216" s="51"/>
      <c r="U2216" s="51"/>
      <c r="V2216" s="51"/>
      <c r="W2216" s="51"/>
      <c r="X2216" s="51"/>
      <c r="Y2216" s="51"/>
      <c r="Z2216" s="51"/>
      <c r="AA2216" s="51"/>
    </row>
    <row r="2217" spans="1:27" ht="11.65" customHeight="1">
      <c r="A2217" s="53">
        <v>2097</v>
      </c>
      <c r="C2217" s="101">
        <v>395</v>
      </c>
      <c r="D2217" s="3" t="s">
        <v>472</v>
      </c>
      <c r="H2217" s="59"/>
      <c r="I2217" s="7"/>
      <c r="J2217" s="7"/>
      <c r="K2217" s="7"/>
      <c r="L2217" s="7"/>
      <c r="M2217" s="7"/>
      <c r="O2217" s="51"/>
      <c r="P2217" s="51"/>
      <c r="Q2217" s="51"/>
      <c r="R2217" s="51"/>
      <c r="S2217" s="51"/>
      <c r="T2217" s="51"/>
      <c r="U2217" s="51"/>
      <c r="V2217" s="51"/>
      <c r="W2217" s="51"/>
      <c r="X2217" s="51"/>
      <c r="Y2217" s="51"/>
      <c r="Z2217" s="51"/>
      <c r="AA2217" s="51"/>
    </row>
    <row r="2218" spans="1:27" ht="11.65" customHeight="1">
      <c r="A2218" s="53">
        <v>2098</v>
      </c>
      <c r="C2218" s="101"/>
      <c r="F2218" s="101" t="s">
        <v>666</v>
      </c>
      <c r="G2218" s="3" t="s">
        <v>569</v>
      </c>
      <c r="H2218" s="59"/>
      <c r="I2218" s="7">
        <v>19865215.729166664</v>
      </c>
      <c r="J2218" s="7">
        <v>18430986.117083333</v>
      </c>
      <c r="K2218" s="103">
        <v>1434229.6120833301</v>
      </c>
      <c r="L2218" s="7">
        <v>-41492.062083330005</v>
      </c>
      <c r="M2218" s="7">
        <v>1392737.55</v>
      </c>
      <c r="O2218" s="51"/>
      <c r="P2218" s="51"/>
      <c r="Q2218" s="51"/>
      <c r="R2218" s="51"/>
      <c r="S2218" s="51"/>
      <c r="T2218" s="51"/>
      <c r="U2218" s="51"/>
      <c r="V2218" s="51"/>
      <c r="W2218" s="51"/>
      <c r="X2218" s="51"/>
      <c r="Y2218" s="51"/>
      <c r="Z2218" s="51"/>
      <c r="AA2218" s="51"/>
    </row>
    <row r="2219" spans="1:27" ht="11.65" customHeight="1">
      <c r="A2219" s="53">
        <v>2099</v>
      </c>
      <c r="C2219" s="101"/>
      <c r="F2219" s="101" t="s">
        <v>667</v>
      </c>
      <c r="G2219" s="3" t="s">
        <v>635</v>
      </c>
      <c r="H2219" s="59"/>
      <c r="I2219" s="7">
        <v>0</v>
      </c>
      <c r="J2219" s="7">
        <v>0</v>
      </c>
      <c r="K2219" s="103">
        <v>0</v>
      </c>
      <c r="L2219" s="7">
        <v>0</v>
      </c>
      <c r="M2219" s="7">
        <v>0</v>
      </c>
      <c r="O2219" s="51"/>
      <c r="P2219" s="51"/>
      <c r="Q2219" s="51"/>
      <c r="R2219" s="51"/>
      <c r="S2219" s="51"/>
      <c r="T2219" s="51"/>
      <c r="U2219" s="51"/>
      <c r="V2219" s="51"/>
      <c r="W2219" s="51"/>
      <c r="X2219" s="51"/>
      <c r="Y2219" s="51"/>
      <c r="Z2219" s="51"/>
      <c r="AA2219" s="51"/>
    </row>
    <row r="2220" spans="1:27" ht="11.65" customHeight="1">
      <c r="A2220" s="53">
        <v>2100</v>
      </c>
      <c r="C2220" s="101"/>
      <c r="F2220" s="101" t="s">
        <v>668</v>
      </c>
      <c r="G2220" s="3" t="s">
        <v>649</v>
      </c>
      <c r="H2220" s="59"/>
      <c r="I2220" s="7">
        <v>0</v>
      </c>
      <c r="J2220" s="7">
        <v>0</v>
      </c>
      <c r="K2220" s="103">
        <v>0</v>
      </c>
      <c r="L2220" s="7">
        <v>0</v>
      </c>
      <c r="M2220" s="7">
        <v>0</v>
      </c>
      <c r="O2220" s="51"/>
      <c r="P2220" s="51"/>
      <c r="Q2220" s="51"/>
      <c r="R2220" s="51"/>
      <c r="S2220" s="51"/>
      <c r="T2220" s="51"/>
      <c r="U2220" s="51"/>
      <c r="V2220" s="51"/>
      <c r="W2220" s="51"/>
      <c r="X2220" s="51"/>
      <c r="Y2220" s="51"/>
      <c r="Z2220" s="51"/>
      <c r="AA2220" s="51"/>
    </row>
    <row r="2221" spans="1:27" ht="11.65" customHeight="1">
      <c r="A2221" s="53">
        <v>2101</v>
      </c>
      <c r="C2221" s="101"/>
      <c r="F2221" s="101" t="s">
        <v>650</v>
      </c>
      <c r="G2221" s="3" t="s">
        <v>632</v>
      </c>
      <c r="H2221" s="59"/>
      <c r="I2221" s="7">
        <v>4802187.5625</v>
      </c>
      <c r="J2221" s="7">
        <v>4470973.4488145057</v>
      </c>
      <c r="K2221" s="103">
        <v>331214.11368549452</v>
      </c>
      <c r="L2221" s="7">
        <v>9374.5008599634166</v>
      </c>
      <c r="M2221" s="7">
        <v>340588.61454545794</v>
      </c>
      <c r="O2221" s="51"/>
      <c r="P2221" s="51"/>
      <c r="Q2221" s="51"/>
      <c r="R2221" s="51"/>
      <c r="S2221" s="51"/>
      <c r="T2221" s="51"/>
      <c r="U2221" s="51"/>
      <c r="V2221" s="51"/>
      <c r="W2221" s="51"/>
      <c r="X2221" s="51"/>
      <c r="Y2221" s="51"/>
      <c r="Z2221" s="51"/>
      <c r="AA2221" s="51"/>
    </row>
    <row r="2222" spans="1:27" ht="11.65" customHeight="1">
      <c r="A2222" s="53">
        <v>2102</v>
      </c>
      <c r="C2222" s="101"/>
      <c r="F2222" s="101" t="s">
        <v>270</v>
      </c>
      <c r="G2222" s="3" t="s">
        <v>630</v>
      </c>
      <c r="H2222" s="59"/>
      <c r="I2222" s="7">
        <v>0</v>
      </c>
      <c r="J2222" s="7">
        <v>0</v>
      </c>
      <c r="K2222" s="103">
        <v>0</v>
      </c>
      <c r="L2222" s="7">
        <v>0</v>
      </c>
      <c r="M2222" s="7">
        <v>0</v>
      </c>
      <c r="O2222" s="51"/>
      <c r="P2222" s="51"/>
      <c r="Q2222" s="51"/>
      <c r="R2222" s="51"/>
      <c r="S2222" s="51"/>
      <c r="T2222" s="51"/>
      <c r="U2222" s="51"/>
      <c r="V2222" s="51"/>
      <c r="W2222" s="51"/>
      <c r="X2222" s="51"/>
      <c r="Y2222" s="51"/>
      <c r="Z2222" s="51"/>
      <c r="AA2222" s="51"/>
    </row>
    <row r="2223" spans="1:27" ht="11.65" customHeight="1">
      <c r="A2223" s="53">
        <v>2103</v>
      </c>
      <c r="C2223" s="101"/>
      <c r="F2223" s="101" t="s">
        <v>669</v>
      </c>
      <c r="G2223" s="3" t="s">
        <v>249</v>
      </c>
      <c r="H2223" s="59"/>
      <c r="I2223" s="7">
        <v>0</v>
      </c>
      <c r="J2223" s="7">
        <v>0</v>
      </c>
      <c r="K2223" s="103">
        <v>0</v>
      </c>
      <c r="L2223" s="7">
        <v>0</v>
      </c>
      <c r="M2223" s="7">
        <v>0</v>
      </c>
      <c r="O2223" s="51"/>
      <c r="P2223" s="51"/>
      <c r="Q2223" s="51"/>
      <c r="R2223" s="51"/>
      <c r="S2223" s="51"/>
      <c r="T2223" s="51"/>
      <c r="U2223" s="51"/>
      <c r="V2223" s="51"/>
      <c r="W2223" s="51"/>
      <c r="X2223" s="51"/>
      <c r="Y2223" s="51"/>
      <c r="Z2223" s="51"/>
      <c r="AA2223" s="51"/>
    </row>
    <row r="2224" spans="1:27" ht="11.65" customHeight="1">
      <c r="A2224" s="53">
        <v>2104</v>
      </c>
      <c r="C2224" s="101"/>
      <c r="F2224" s="101" t="s">
        <v>669</v>
      </c>
      <c r="G2224" s="3" t="s">
        <v>634</v>
      </c>
      <c r="H2224" s="59"/>
      <c r="I2224" s="7">
        <v>1287060.345</v>
      </c>
      <c r="J2224" s="7">
        <v>992206.01586617925</v>
      </c>
      <c r="K2224" s="103">
        <v>294854.32913382078</v>
      </c>
      <c r="L2224" s="7">
        <v>-6696.1382786163012</v>
      </c>
      <c r="M2224" s="7">
        <v>288158.19085520448</v>
      </c>
      <c r="O2224" s="51"/>
      <c r="P2224" s="51"/>
      <c r="Q2224" s="51"/>
      <c r="R2224" s="51"/>
      <c r="S2224" s="51"/>
      <c r="T2224" s="51"/>
      <c r="U2224" s="51"/>
      <c r="V2224" s="51"/>
      <c r="W2224" s="51"/>
      <c r="X2224" s="51"/>
      <c r="Y2224" s="51"/>
      <c r="Z2224" s="51"/>
      <c r="AA2224" s="51"/>
    </row>
    <row r="2225" spans="1:27" ht="11.65" customHeight="1">
      <c r="A2225" s="53">
        <v>2105</v>
      </c>
      <c r="C2225" s="101"/>
      <c r="F2225" s="101" t="s">
        <v>669</v>
      </c>
      <c r="G2225" s="3" t="s">
        <v>636</v>
      </c>
      <c r="H2225" s="59"/>
      <c r="I2225" s="7">
        <v>4762960.2450000001</v>
      </c>
      <c r="J2225" s="7">
        <v>4762960.2450000001</v>
      </c>
      <c r="K2225" s="103">
        <v>0</v>
      </c>
      <c r="L2225" s="7">
        <v>0</v>
      </c>
      <c r="M2225" s="7">
        <v>0</v>
      </c>
      <c r="O2225" s="51"/>
      <c r="P2225" s="51"/>
      <c r="Q2225" s="51"/>
      <c r="R2225" s="51"/>
      <c r="S2225" s="51"/>
      <c r="T2225" s="51"/>
      <c r="U2225" s="51"/>
      <c r="V2225" s="51"/>
      <c r="W2225" s="51"/>
      <c r="X2225" s="51"/>
      <c r="Y2225" s="51"/>
      <c r="Z2225" s="51"/>
      <c r="AA2225" s="51"/>
    </row>
    <row r="2226" spans="1:27" ht="11.65" customHeight="1">
      <c r="A2226" s="53">
        <v>2106</v>
      </c>
      <c r="C2226" s="101"/>
      <c r="F2226" s="101" t="s">
        <v>270</v>
      </c>
      <c r="G2226" s="3" t="s">
        <v>639</v>
      </c>
      <c r="H2226" s="59"/>
      <c r="I2226" s="7">
        <v>208284.257916667</v>
      </c>
      <c r="J2226" s="7">
        <v>160568.1462551314</v>
      </c>
      <c r="K2226" s="103">
        <v>47716.111661535615</v>
      </c>
      <c r="L2226" s="7">
        <v>8649.5029172525319</v>
      </c>
      <c r="M2226" s="7">
        <v>56365.614578788147</v>
      </c>
      <c r="O2226" s="51"/>
      <c r="P2226" s="51"/>
      <c r="Q2226" s="51"/>
      <c r="R2226" s="51"/>
      <c r="S2226" s="51"/>
      <c r="T2226" s="51"/>
      <c r="U2226" s="51"/>
      <c r="V2226" s="51"/>
      <c r="W2226" s="51"/>
      <c r="X2226" s="51"/>
      <c r="Y2226" s="51"/>
      <c r="Z2226" s="51"/>
      <c r="AA2226" s="51"/>
    </row>
    <row r="2227" spans="1:27" ht="11.65" customHeight="1">
      <c r="A2227" s="53">
        <v>2107</v>
      </c>
      <c r="C2227" s="101"/>
      <c r="F2227" s="101" t="s">
        <v>270</v>
      </c>
      <c r="G2227" s="3" t="s">
        <v>637</v>
      </c>
      <c r="H2227" s="59"/>
      <c r="I2227" s="7">
        <v>0</v>
      </c>
      <c r="J2227" s="7">
        <v>0</v>
      </c>
      <c r="K2227" s="103">
        <v>0</v>
      </c>
      <c r="L2227" s="7">
        <v>0</v>
      </c>
      <c r="M2227" s="7">
        <v>0</v>
      </c>
      <c r="O2227" s="51"/>
      <c r="P2227" s="51"/>
      <c r="Q2227" s="51"/>
      <c r="R2227" s="51"/>
      <c r="S2227" s="51"/>
      <c r="T2227" s="51"/>
      <c r="U2227" s="51"/>
      <c r="V2227" s="51"/>
      <c r="W2227" s="51"/>
      <c r="X2227" s="51"/>
      <c r="Y2227" s="51"/>
      <c r="Z2227" s="51"/>
      <c r="AA2227" s="51"/>
    </row>
    <row r="2228" spans="1:27" ht="11.65" customHeight="1">
      <c r="A2228" s="53">
        <v>2108</v>
      </c>
      <c r="C2228" s="101"/>
      <c r="F2228" s="101" t="s">
        <v>270</v>
      </c>
      <c r="G2228" s="3" t="s">
        <v>398</v>
      </c>
      <c r="H2228" s="59"/>
      <c r="I2228" s="7">
        <v>1001982.68791667</v>
      </c>
      <c r="J2228" s="7">
        <v>1001982.68791667</v>
      </c>
      <c r="K2228" s="103">
        <v>0</v>
      </c>
      <c r="L2228" s="7">
        <v>0</v>
      </c>
      <c r="M2228" s="7">
        <v>0</v>
      </c>
      <c r="O2228" s="51"/>
      <c r="P2228" s="51"/>
      <c r="Q2228" s="51"/>
      <c r="R2228" s="51"/>
      <c r="S2228" s="51"/>
      <c r="T2228" s="51"/>
      <c r="U2228" s="51"/>
      <c r="V2228" s="51"/>
      <c r="W2228" s="51"/>
      <c r="X2228" s="51"/>
      <c r="Y2228" s="51"/>
      <c r="Z2228" s="51"/>
      <c r="AA2228" s="51"/>
    </row>
    <row r="2229" spans="1:27" ht="11.65" customHeight="1">
      <c r="A2229" s="53">
        <v>2109</v>
      </c>
      <c r="C2229" s="101"/>
      <c r="F2229" s="101" t="s">
        <v>669</v>
      </c>
      <c r="G2229" s="3" t="s">
        <v>636</v>
      </c>
      <c r="H2229" s="59"/>
      <c r="I2229" s="7">
        <v>0</v>
      </c>
      <c r="J2229" s="7">
        <v>0</v>
      </c>
      <c r="K2229" s="103">
        <v>0</v>
      </c>
      <c r="L2229" s="7">
        <v>0</v>
      </c>
      <c r="M2229" s="7">
        <v>0</v>
      </c>
      <c r="O2229" s="51"/>
      <c r="P2229" s="51"/>
      <c r="Q2229" s="51"/>
      <c r="R2229" s="51"/>
      <c r="S2229" s="51"/>
      <c r="T2229" s="51"/>
      <c r="U2229" s="51"/>
      <c r="V2229" s="51"/>
      <c r="W2229" s="51"/>
      <c r="X2229" s="51"/>
      <c r="Y2229" s="51"/>
      <c r="Z2229" s="51"/>
      <c r="AA2229" s="51"/>
    </row>
    <row r="2230" spans="1:27" ht="11.65" customHeight="1">
      <c r="A2230" s="53">
        <v>2110</v>
      </c>
      <c r="C2230" s="101"/>
      <c r="F2230" s="101" t="s">
        <v>669</v>
      </c>
      <c r="G2230" s="3" t="s">
        <v>636</v>
      </c>
      <c r="H2230" s="59"/>
      <c r="I2230" s="7">
        <v>0</v>
      </c>
      <c r="J2230" s="7">
        <v>0</v>
      </c>
      <c r="K2230" s="103">
        <v>0</v>
      </c>
      <c r="L2230" s="7">
        <v>0</v>
      </c>
      <c r="M2230" s="7">
        <v>0</v>
      </c>
      <c r="O2230" s="51"/>
      <c r="P2230" s="51"/>
      <c r="Q2230" s="51"/>
      <c r="R2230" s="51"/>
      <c r="S2230" s="51"/>
      <c r="T2230" s="51"/>
      <c r="U2230" s="51"/>
      <c r="V2230" s="51"/>
      <c r="W2230" s="51"/>
      <c r="X2230" s="51"/>
      <c r="Y2230" s="51"/>
      <c r="Z2230" s="51"/>
      <c r="AA2230" s="51"/>
    </row>
    <row r="2231" spans="1:27" ht="11.65" customHeight="1">
      <c r="A2231" s="53">
        <v>2111</v>
      </c>
      <c r="C2231" s="101"/>
      <c r="H2231" s="59" t="s">
        <v>402</v>
      </c>
      <c r="I2231" s="106">
        <v>31927690.827500001</v>
      </c>
      <c r="J2231" s="106">
        <v>29819676.660935819</v>
      </c>
      <c r="K2231" s="106">
        <v>2108014.166564181</v>
      </c>
      <c r="L2231" s="106">
        <v>-30164.196584730358</v>
      </c>
      <c r="M2231" s="106">
        <v>2077849.9699794506</v>
      </c>
      <c r="O2231" s="51"/>
      <c r="P2231" s="51"/>
      <c r="Q2231" s="51"/>
      <c r="R2231" s="51"/>
      <c r="S2231" s="51"/>
      <c r="T2231" s="51"/>
      <c r="U2231" s="51"/>
      <c r="V2231" s="51"/>
      <c r="W2231" s="51"/>
      <c r="X2231" s="51"/>
      <c r="Y2231" s="51"/>
      <c r="Z2231" s="51"/>
      <c r="AA2231" s="51"/>
    </row>
    <row r="2232" spans="1:27" ht="11.65" customHeight="1">
      <c r="A2232" s="53">
        <v>2112</v>
      </c>
      <c r="H2232" s="59"/>
      <c r="I2232" s="109"/>
      <c r="J2232" s="7"/>
      <c r="K2232" s="7"/>
      <c r="L2232" s="7"/>
      <c r="M2232" s="7"/>
      <c r="O2232" s="51"/>
      <c r="P2232" s="51"/>
      <c r="Q2232" s="51"/>
      <c r="R2232" s="51"/>
      <c r="S2232" s="51"/>
      <c r="T2232" s="51"/>
      <c r="U2232" s="51"/>
      <c r="V2232" s="51"/>
      <c r="W2232" s="51"/>
      <c r="X2232" s="51"/>
      <c r="Y2232" s="51"/>
      <c r="Z2232" s="51"/>
      <c r="AA2232" s="51"/>
    </row>
    <row r="2233" spans="1:27" ht="11.65" customHeight="1">
      <c r="A2233" s="53">
        <v>2113</v>
      </c>
      <c r="C2233" s="101">
        <v>396</v>
      </c>
      <c r="D2233" s="3" t="s">
        <v>473</v>
      </c>
      <c r="H2233" s="59"/>
      <c r="I2233" s="7"/>
      <c r="J2233" s="7"/>
      <c r="K2233" s="7"/>
      <c r="L2233" s="7"/>
      <c r="M2233" s="7"/>
      <c r="O2233" s="51"/>
      <c r="P2233" s="51"/>
      <c r="Q2233" s="51"/>
      <c r="R2233" s="51"/>
      <c r="S2233" s="51"/>
      <c r="T2233" s="51"/>
      <c r="U2233" s="51"/>
      <c r="V2233" s="51"/>
      <c r="W2233" s="51"/>
      <c r="X2233" s="51"/>
      <c r="Y2233" s="51"/>
      <c r="Z2233" s="51"/>
      <c r="AA2233" s="51"/>
    </row>
    <row r="2234" spans="1:27" ht="11.65" customHeight="1">
      <c r="A2234" s="53">
        <v>2114</v>
      </c>
      <c r="C2234" s="101"/>
      <c r="F2234" s="101" t="s">
        <v>666</v>
      </c>
      <c r="G2234" s="3" t="s">
        <v>569</v>
      </c>
      <c r="H2234" s="59"/>
      <c r="I2234" s="7">
        <v>122226743.76041667</v>
      </c>
      <c r="J2234" s="7">
        <v>114391040.44916667</v>
      </c>
      <c r="K2234" s="103">
        <v>7835703.3112500003</v>
      </c>
      <c r="L2234" s="7">
        <v>134731.77874999959</v>
      </c>
      <c r="M2234" s="7">
        <v>7970435.0899999999</v>
      </c>
      <c r="O2234" s="51"/>
      <c r="P2234" s="51"/>
      <c r="Q2234" s="51"/>
      <c r="R2234" s="51"/>
      <c r="S2234" s="51"/>
      <c r="T2234" s="51"/>
      <c r="U2234" s="51"/>
      <c r="V2234" s="51"/>
      <c r="W2234" s="51"/>
      <c r="X2234" s="51"/>
      <c r="Y2234" s="51"/>
      <c r="Z2234" s="51"/>
      <c r="AA2234" s="51"/>
    </row>
    <row r="2235" spans="1:27" ht="11.65" customHeight="1">
      <c r="A2235" s="53">
        <v>2115</v>
      </c>
      <c r="C2235" s="101"/>
      <c r="F2235" s="101" t="s">
        <v>667</v>
      </c>
      <c r="G2235" s="3" t="s">
        <v>635</v>
      </c>
      <c r="H2235" s="59"/>
      <c r="I2235" s="7">
        <v>0</v>
      </c>
      <c r="J2235" s="7">
        <v>0</v>
      </c>
      <c r="K2235" s="103">
        <v>0</v>
      </c>
      <c r="L2235" s="7">
        <v>0</v>
      </c>
      <c r="M2235" s="7">
        <v>0</v>
      </c>
      <c r="O2235" s="51"/>
      <c r="P2235" s="51"/>
      <c r="Q2235" s="51"/>
      <c r="R2235" s="51"/>
      <c r="S2235" s="51"/>
      <c r="T2235" s="51"/>
      <c r="U2235" s="51"/>
      <c r="V2235" s="51"/>
      <c r="W2235" s="51"/>
      <c r="X2235" s="51"/>
      <c r="Y2235" s="51"/>
      <c r="Z2235" s="51"/>
      <c r="AA2235" s="51"/>
    </row>
    <row r="2236" spans="1:27" ht="11.65" customHeight="1">
      <c r="A2236" s="53">
        <v>2116</v>
      </c>
      <c r="C2236" s="101"/>
      <c r="F2236" s="101" t="s">
        <v>669</v>
      </c>
      <c r="G2236" s="3" t="s">
        <v>249</v>
      </c>
      <c r="H2236" s="59"/>
      <c r="I2236" s="7">
        <v>0</v>
      </c>
      <c r="J2236" s="7">
        <v>0</v>
      </c>
      <c r="K2236" s="103">
        <v>0</v>
      </c>
      <c r="L2236" s="7">
        <v>0</v>
      </c>
      <c r="M2236" s="7">
        <v>0</v>
      </c>
      <c r="O2236" s="51"/>
      <c r="P2236" s="51"/>
      <c r="Q2236" s="51"/>
      <c r="R2236" s="51"/>
      <c r="S2236" s="51"/>
      <c r="T2236" s="51"/>
      <c r="U2236" s="51"/>
      <c r="V2236" s="51"/>
      <c r="W2236" s="51"/>
      <c r="X2236" s="51"/>
      <c r="Y2236" s="51"/>
      <c r="Z2236" s="51"/>
      <c r="AA2236" s="51"/>
    </row>
    <row r="2237" spans="1:27" ht="11.65" customHeight="1">
      <c r="A2237" s="53">
        <v>2117</v>
      </c>
      <c r="C2237" s="101"/>
      <c r="F2237" s="101" t="s">
        <v>650</v>
      </c>
      <c r="G2237" s="3" t="s">
        <v>632</v>
      </c>
      <c r="H2237" s="59"/>
      <c r="I2237" s="7">
        <v>3182820.9329166701</v>
      </c>
      <c r="J2237" s="7">
        <v>2963296.9762624605</v>
      </c>
      <c r="K2237" s="103">
        <v>219523.95665420944</v>
      </c>
      <c r="L2237" s="7">
        <v>252391.80171998628</v>
      </c>
      <c r="M2237" s="7">
        <v>471915.75837419572</v>
      </c>
      <c r="O2237" s="51"/>
      <c r="P2237" s="51"/>
      <c r="Q2237" s="51"/>
      <c r="R2237" s="51"/>
      <c r="S2237" s="51"/>
      <c r="T2237" s="51"/>
      <c r="U2237" s="51"/>
      <c r="V2237" s="51"/>
      <c r="W2237" s="51"/>
      <c r="X2237" s="51"/>
      <c r="Y2237" s="51"/>
      <c r="Z2237" s="51"/>
      <c r="AA2237" s="51"/>
    </row>
    <row r="2238" spans="1:27" ht="11.65" customHeight="1">
      <c r="A2238" s="53">
        <v>2118</v>
      </c>
      <c r="C2238" s="101"/>
      <c r="F2238" s="101" t="s">
        <v>668</v>
      </c>
      <c r="G2238" s="3" t="s">
        <v>649</v>
      </c>
      <c r="H2238" s="59"/>
      <c r="I2238" s="7">
        <v>0</v>
      </c>
      <c r="J2238" s="7">
        <v>0</v>
      </c>
      <c r="K2238" s="103">
        <v>0</v>
      </c>
      <c r="L2238" s="7">
        <v>0</v>
      </c>
      <c r="M2238" s="7">
        <v>0</v>
      </c>
      <c r="O2238" s="51"/>
      <c r="P2238" s="51"/>
      <c r="Q2238" s="51"/>
      <c r="R2238" s="51"/>
      <c r="S2238" s="51"/>
      <c r="T2238" s="51"/>
      <c r="U2238" s="51"/>
      <c r="V2238" s="51"/>
      <c r="W2238" s="51"/>
      <c r="X2238" s="51"/>
      <c r="Y2238" s="51"/>
      <c r="Z2238" s="51"/>
      <c r="AA2238" s="51"/>
    </row>
    <row r="2239" spans="1:27" ht="11.65" customHeight="1">
      <c r="A2239" s="53">
        <v>2119</v>
      </c>
      <c r="C2239" s="101"/>
      <c r="F2239" s="101" t="s">
        <v>270</v>
      </c>
      <c r="G2239" s="3" t="s">
        <v>630</v>
      </c>
      <c r="H2239" s="59"/>
      <c r="I2239" s="7">
        <v>0</v>
      </c>
      <c r="J2239" s="7">
        <v>0</v>
      </c>
      <c r="K2239" s="103">
        <v>0</v>
      </c>
      <c r="L2239" s="7">
        <v>0</v>
      </c>
      <c r="M2239" s="7">
        <v>0</v>
      </c>
      <c r="O2239" s="51"/>
      <c r="P2239" s="51"/>
      <c r="Q2239" s="51"/>
      <c r="R2239" s="51"/>
      <c r="S2239" s="51"/>
      <c r="T2239" s="51"/>
      <c r="U2239" s="51"/>
      <c r="V2239" s="51"/>
      <c r="W2239" s="51"/>
      <c r="X2239" s="51"/>
      <c r="Y2239" s="51"/>
      <c r="Z2239" s="51"/>
      <c r="AA2239" s="51"/>
    </row>
    <row r="2240" spans="1:27" ht="11.65" customHeight="1">
      <c r="A2240" s="53">
        <v>2120</v>
      </c>
      <c r="C2240" s="101"/>
      <c r="F2240" s="101" t="s">
        <v>669</v>
      </c>
      <c r="G2240" s="3" t="s">
        <v>634</v>
      </c>
      <c r="H2240" s="59"/>
      <c r="I2240" s="7">
        <v>2454958.5499999998</v>
      </c>
      <c r="J2240" s="7">
        <v>1892548.9014364062</v>
      </c>
      <c r="K2240" s="103">
        <v>562409.64856359351</v>
      </c>
      <c r="L2240" s="7">
        <v>0</v>
      </c>
      <c r="M2240" s="7">
        <v>562409.64856359351</v>
      </c>
      <c r="O2240" s="51"/>
      <c r="P2240" s="51"/>
      <c r="Q2240" s="51"/>
      <c r="R2240" s="51"/>
      <c r="S2240" s="51"/>
      <c r="T2240" s="51"/>
      <c r="U2240" s="51"/>
      <c r="V2240" s="51"/>
      <c r="W2240" s="51"/>
      <c r="X2240" s="51"/>
      <c r="Y2240" s="51"/>
      <c r="Z2240" s="51"/>
      <c r="AA2240" s="51"/>
    </row>
    <row r="2241" spans="1:27" ht="11.65" customHeight="1">
      <c r="A2241" s="53">
        <v>2121</v>
      </c>
      <c r="C2241" s="101"/>
      <c r="F2241" s="101" t="s">
        <v>669</v>
      </c>
      <c r="G2241" s="3" t="s">
        <v>636</v>
      </c>
      <c r="H2241" s="59"/>
      <c r="I2241" s="7">
        <v>30380493.256666701</v>
      </c>
      <c r="J2241" s="7">
        <v>30380493.256666701</v>
      </c>
      <c r="K2241" s="103">
        <v>0</v>
      </c>
      <c r="L2241" s="7">
        <v>0</v>
      </c>
      <c r="M2241" s="7">
        <v>0</v>
      </c>
      <c r="O2241" s="51"/>
      <c r="P2241" s="51"/>
      <c r="Q2241" s="51"/>
      <c r="R2241" s="51"/>
      <c r="S2241" s="51"/>
      <c r="T2241" s="51"/>
      <c r="U2241" s="51"/>
      <c r="V2241" s="51"/>
      <c r="W2241" s="51"/>
      <c r="X2241" s="51"/>
      <c r="Y2241" s="51"/>
      <c r="Z2241" s="51"/>
      <c r="AA2241" s="51"/>
    </row>
    <row r="2242" spans="1:27" ht="11.65" customHeight="1">
      <c r="A2242" s="53">
        <v>2122</v>
      </c>
      <c r="C2242" s="101"/>
      <c r="F2242" s="101" t="s">
        <v>270</v>
      </c>
      <c r="G2242" s="3" t="s">
        <v>639</v>
      </c>
      <c r="H2242" s="59"/>
      <c r="I2242" s="7">
        <v>9638959.8637499996</v>
      </c>
      <c r="J2242" s="7">
        <v>7430758.0065372903</v>
      </c>
      <c r="K2242" s="103">
        <v>2208201.8572127097</v>
      </c>
      <c r="L2242" s="7">
        <v>-13209.732885718346</v>
      </c>
      <c r="M2242" s="7">
        <v>2194992.1243269914</v>
      </c>
      <c r="O2242" s="51"/>
      <c r="P2242" s="51"/>
      <c r="Q2242" s="51"/>
      <c r="R2242" s="51"/>
      <c r="S2242" s="51"/>
      <c r="T2242" s="51"/>
      <c r="U2242" s="51"/>
      <c r="V2242" s="51"/>
      <c r="W2242" s="51"/>
      <c r="X2242" s="51"/>
      <c r="Y2242" s="51"/>
      <c r="Z2242" s="51"/>
      <c r="AA2242" s="51"/>
    </row>
    <row r="2243" spans="1:27" ht="11.65" customHeight="1">
      <c r="A2243" s="53">
        <v>2123</v>
      </c>
      <c r="C2243" s="101"/>
      <c r="F2243" s="101" t="s">
        <v>270</v>
      </c>
      <c r="G2243" s="3" t="s">
        <v>637</v>
      </c>
      <c r="H2243" s="59"/>
      <c r="I2243" s="7">
        <v>0</v>
      </c>
      <c r="J2243" s="7">
        <v>0</v>
      </c>
      <c r="K2243" s="103">
        <v>0</v>
      </c>
      <c r="L2243" s="7">
        <v>0</v>
      </c>
      <c r="M2243" s="7">
        <v>0</v>
      </c>
      <c r="O2243" s="51"/>
      <c r="P2243" s="51"/>
      <c r="Q2243" s="51"/>
      <c r="R2243" s="51"/>
      <c r="S2243" s="51"/>
      <c r="T2243" s="51"/>
      <c r="U2243" s="51"/>
      <c r="V2243" s="51"/>
      <c r="W2243" s="51"/>
      <c r="X2243" s="51"/>
      <c r="Y2243" s="51"/>
      <c r="Z2243" s="51"/>
      <c r="AA2243" s="51"/>
    </row>
    <row r="2244" spans="1:27" ht="11.65" customHeight="1">
      <c r="A2244" s="53">
        <v>2124</v>
      </c>
      <c r="C2244" s="101"/>
      <c r="F2244" s="101" t="s">
        <v>270</v>
      </c>
      <c r="G2244" s="3" t="s">
        <v>398</v>
      </c>
      <c r="H2244" s="59"/>
      <c r="I2244" s="7">
        <v>413529.5575</v>
      </c>
      <c r="J2244" s="7">
        <v>413529.5575</v>
      </c>
      <c r="K2244" s="103">
        <v>0</v>
      </c>
      <c r="L2244" s="7">
        <v>0</v>
      </c>
      <c r="M2244" s="7">
        <v>0</v>
      </c>
      <c r="O2244" s="51"/>
      <c r="P2244" s="51"/>
      <c r="Q2244" s="51"/>
      <c r="R2244" s="51"/>
      <c r="S2244" s="51"/>
      <c r="T2244" s="51"/>
      <c r="U2244" s="51"/>
      <c r="V2244" s="51"/>
      <c r="W2244" s="51"/>
      <c r="X2244" s="51"/>
      <c r="Y2244" s="51"/>
      <c r="Z2244" s="51"/>
      <c r="AA2244" s="51"/>
    </row>
    <row r="2245" spans="1:27" ht="11.65" customHeight="1">
      <c r="A2245" s="53">
        <v>2125</v>
      </c>
      <c r="C2245" s="101"/>
      <c r="F2245" s="101" t="s">
        <v>669</v>
      </c>
      <c r="G2245" s="3" t="s">
        <v>636</v>
      </c>
      <c r="H2245" s="59"/>
      <c r="I2245" s="7">
        <v>0</v>
      </c>
      <c r="J2245" s="7">
        <v>0</v>
      </c>
      <c r="K2245" s="103">
        <v>0</v>
      </c>
      <c r="L2245" s="7">
        <v>0</v>
      </c>
      <c r="M2245" s="7">
        <v>0</v>
      </c>
      <c r="O2245" s="51"/>
      <c r="P2245" s="51"/>
      <c r="Q2245" s="51"/>
      <c r="R2245" s="51"/>
      <c r="S2245" s="51"/>
      <c r="T2245" s="51"/>
      <c r="U2245" s="51"/>
      <c r="V2245" s="51"/>
      <c r="W2245" s="51"/>
      <c r="X2245" s="51"/>
      <c r="Y2245" s="51"/>
      <c r="Z2245" s="51"/>
      <c r="AA2245" s="51"/>
    </row>
    <row r="2246" spans="1:27" ht="11.65" customHeight="1">
      <c r="A2246" s="53">
        <v>2126</v>
      </c>
      <c r="C2246" s="101"/>
      <c r="F2246" s="101" t="s">
        <v>669</v>
      </c>
      <c r="G2246" s="3" t="s">
        <v>636</v>
      </c>
      <c r="H2246" s="59"/>
      <c r="I2246" s="7">
        <v>0</v>
      </c>
      <c r="J2246" s="7">
        <v>0</v>
      </c>
      <c r="K2246" s="103">
        <v>0</v>
      </c>
      <c r="L2246" s="7">
        <v>0</v>
      </c>
      <c r="M2246" s="7">
        <v>0</v>
      </c>
      <c r="O2246" s="51"/>
      <c r="P2246" s="51"/>
      <c r="Q2246" s="51"/>
      <c r="R2246" s="51"/>
      <c r="S2246" s="51"/>
      <c r="T2246" s="51"/>
      <c r="U2246" s="51"/>
      <c r="V2246" s="51"/>
      <c r="W2246" s="51"/>
      <c r="X2246" s="51"/>
      <c r="Y2246" s="51"/>
      <c r="Z2246" s="51"/>
      <c r="AA2246" s="51"/>
    </row>
    <row r="2247" spans="1:27" ht="11.65" customHeight="1">
      <c r="A2247" s="53">
        <v>2127</v>
      </c>
      <c r="C2247" s="101"/>
      <c r="H2247" s="59" t="s">
        <v>402</v>
      </c>
      <c r="I2247" s="106">
        <v>168297505.92125005</v>
      </c>
      <c r="J2247" s="106">
        <v>157471667.14756954</v>
      </c>
      <c r="K2247" s="106">
        <v>10825838.773680512</v>
      </c>
      <c r="L2247" s="106">
        <v>373913.8475842675</v>
      </c>
      <c r="M2247" s="106">
        <v>11199752.62126478</v>
      </c>
      <c r="O2247" s="51"/>
      <c r="P2247" s="51"/>
      <c r="Q2247" s="51"/>
      <c r="R2247" s="51"/>
      <c r="S2247" s="51"/>
      <c r="T2247" s="51"/>
      <c r="U2247" s="51"/>
      <c r="V2247" s="51"/>
      <c r="W2247" s="51"/>
      <c r="X2247" s="51"/>
      <c r="Y2247" s="51"/>
      <c r="Z2247" s="51"/>
      <c r="AA2247" s="51"/>
    </row>
    <row r="2248" spans="1:27" ht="11.65" customHeight="1">
      <c r="A2248" s="53">
        <v>2128</v>
      </c>
      <c r="C2248" s="101">
        <v>397</v>
      </c>
      <c r="D2248" s="3" t="s">
        <v>474</v>
      </c>
      <c r="H2248" s="59"/>
      <c r="I2248" s="7"/>
      <c r="J2248" s="7"/>
      <c r="K2248" s="7"/>
      <c r="L2248" s="7"/>
      <c r="M2248" s="7"/>
      <c r="O2248" s="51"/>
      <c r="P2248" s="51"/>
      <c r="Q2248" s="51"/>
      <c r="R2248" s="51"/>
      <c r="S2248" s="51"/>
      <c r="T2248" s="51"/>
      <c r="U2248" s="51"/>
      <c r="V2248" s="51"/>
      <c r="W2248" s="51"/>
      <c r="X2248" s="51"/>
      <c r="Y2248" s="51"/>
      <c r="Z2248" s="51"/>
      <c r="AA2248" s="51"/>
    </row>
    <row r="2249" spans="1:27" ht="11.65" customHeight="1">
      <c r="A2249" s="53">
        <v>2129</v>
      </c>
      <c r="C2249" s="101"/>
      <c r="F2249" s="101" t="s">
        <v>666</v>
      </c>
      <c r="G2249" s="3" t="s">
        <v>569</v>
      </c>
      <c r="H2249" s="59"/>
      <c r="I2249" s="7">
        <v>183683998.19708326</v>
      </c>
      <c r="J2249" s="7">
        <v>170738781.64458326</v>
      </c>
      <c r="K2249" s="103">
        <v>12945216.5525</v>
      </c>
      <c r="L2249" s="7">
        <v>220213.85749999993</v>
      </c>
      <c r="M2249" s="7">
        <v>13165430.41</v>
      </c>
      <c r="O2249" s="51"/>
      <c r="P2249" s="51"/>
      <c r="Q2249" s="51"/>
      <c r="R2249" s="51"/>
      <c r="S2249" s="51"/>
      <c r="T2249" s="51"/>
      <c r="U2249" s="51"/>
      <c r="V2249" s="51"/>
      <c r="W2249" s="51"/>
      <c r="X2249" s="51"/>
      <c r="Y2249" s="51"/>
      <c r="Z2249" s="51"/>
      <c r="AA2249" s="51"/>
    </row>
    <row r="2250" spans="1:27" ht="11.65" customHeight="1">
      <c r="A2250" s="53">
        <v>2130</v>
      </c>
      <c r="C2250" s="101"/>
      <c r="F2250" s="101" t="s">
        <v>698</v>
      </c>
      <c r="G2250" s="3" t="s">
        <v>635</v>
      </c>
      <c r="H2250" s="59"/>
      <c r="I2250" s="7">
        <v>0</v>
      </c>
      <c r="J2250" s="7">
        <v>0</v>
      </c>
      <c r="K2250" s="103">
        <v>0</v>
      </c>
      <c r="L2250" s="7">
        <v>0</v>
      </c>
      <c r="M2250" s="7">
        <v>0</v>
      </c>
      <c r="O2250" s="51"/>
      <c r="P2250" s="51"/>
      <c r="Q2250" s="51"/>
      <c r="R2250" s="51"/>
      <c r="S2250" s="51"/>
      <c r="T2250" s="51"/>
      <c r="U2250" s="51"/>
      <c r="V2250" s="51"/>
      <c r="W2250" s="51"/>
      <c r="X2250" s="51"/>
      <c r="Y2250" s="51"/>
      <c r="Z2250" s="51"/>
      <c r="AA2250" s="51"/>
    </row>
    <row r="2251" spans="1:27" ht="11.65" customHeight="1">
      <c r="A2251" s="53">
        <v>2131</v>
      </c>
      <c r="C2251" s="101"/>
      <c r="F2251" s="101" t="s">
        <v>698</v>
      </c>
      <c r="G2251" s="3" t="s">
        <v>649</v>
      </c>
      <c r="H2251" s="59"/>
      <c r="I2251" s="7">
        <v>0</v>
      </c>
      <c r="J2251" s="7">
        <v>0</v>
      </c>
      <c r="K2251" s="103">
        <v>0</v>
      </c>
      <c r="L2251" s="7">
        <v>0</v>
      </c>
      <c r="M2251" s="7">
        <v>0</v>
      </c>
      <c r="O2251" s="51"/>
      <c r="P2251" s="51"/>
      <c r="Q2251" s="51"/>
      <c r="R2251" s="51"/>
      <c r="S2251" s="51"/>
      <c r="T2251" s="51"/>
      <c r="U2251" s="51"/>
      <c r="V2251" s="51"/>
      <c r="W2251" s="51"/>
      <c r="X2251" s="51"/>
      <c r="Y2251" s="51"/>
      <c r="Z2251" s="51"/>
      <c r="AA2251" s="51"/>
    </row>
    <row r="2252" spans="1:27" ht="11.65" customHeight="1">
      <c r="A2252" s="53">
        <v>2132</v>
      </c>
      <c r="C2252" s="101"/>
      <c r="F2252" s="101" t="s">
        <v>650</v>
      </c>
      <c r="G2252" s="3" t="s">
        <v>632</v>
      </c>
      <c r="H2252" s="59"/>
      <c r="I2252" s="7">
        <v>86307271.4654167</v>
      </c>
      <c r="J2252" s="7">
        <v>80354528.876547575</v>
      </c>
      <c r="K2252" s="103">
        <v>5952742.5888691247</v>
      </c>
      <c r="L2252" s="7">
        <v>181143.67739702109</v>
      </c>
      <c r="M2252" s="7">
        <v>6133886.2662661457</v>
      </c>
      <c r="O2252" s="51"/>
      <c r="P2252" s="51"/>
      <c r="Q2252" s="51"/>
      <c r="R2252" s="51"/>
      <c r="S2252" s="51"/>
      <c r="T2252" s="51"/>
      <c r="U2252" s="51"/>
      <c r="V2252" s="51"/>
      <c r="W2252" s="51"/>
      <c r="X2252" s="51"/>
      <c r="Y2252" s="51"/>
      <c r="Z2252" s="51"/>
      <c r="AA2252" s="51"/>
    </row>
    <row r="2253" spans="1:27" ht="11.65" customHeight="1">
      <c r="A2253" s="53">
        <v>2133</v>
      </c>
      <c r="C2253" s="101"/>
      <c r="F2253" s="101" t="s">
        <v>638</v>
      </c>
      <c r="G2253" s="3" t="s">
        <v>647</v>
      </c>
      <c r="H2253" s="59"/>
      <c r="I2253" s="7">
        <v>3571051.1437499998</v>
      </c>
      <c r="J2253" s="7">
        <v>3317206.5102366069</v>
      </c>
      <c r="K2253" s="103">
        <v>253844.63351339303</v>
      </c>
      <c r="L2253" s="7">
        <v>347.18256603184273</v>
      </c>
      <c r="M2253" s="7">
        <v>254191.81607942487</v>
      </c>
      <c r="O2253" s="51"/>
      <c r="P2253" s="51"/>
      <c r="Q2253" s="51"/>
      <c r="R2253" s="51"/>
      <c r="S2253" s="51"/>
      <c r="T2253" s="51"/>
      <c r="U2253" s="51"/>
      <c r="V2253" s="51"/>
      <c r="W2253" s="51"/>
      <c r="X2253" s="51"/>
      <c r="Y2253" s="51"/>
      <c r="Z2253" s="51"/>
      <c r="AA2253" s="51"/>
    </row>
    <row r="2254" spans="1:27" ht="11.65" customHeight="1">
      <c r="A2254" s="53">
        <v>2134</v>
      </c>
      <c r="C2254" s="101"/>
      <c r="F2254" s="101" t="s">
        <v>669</v>
      </c>
      <c r="G2254" s="3" t="s">
        <v>249</v>
      </c>
      <c r="H2254" s="59"/>
      <c r="I2254" s="7">
        <v>138683.51</v>
      </c>
      <c r="J2254" s="7">
        <v>127416.38746442576</v>
      </c>
      <c r="K2254" s="103">
        <v>11267.122535574248</v>
      </c>
      <c r="L2254" s="7">
        <v>0</v>
      </c>
      <c r="M2254" s="7">
        <v>11267.122535574248</v>
      </c>
      <c r="O2254" s="51"/>
      <c r="P2254" s="51"/>
      <c r="Q2254" s="51"/>
      <c r="R2254" s="51"/>
      <c r="S2254" s="51"/>
      <c r="T2254" s="51"/>
      <c r="U2254" s="51"/>
      <c r="V2254" s="51"/>
      <c r="W2254" s="51"/>
      <c r="X2254" s="51"/>
      <c r="Y2254" s="51"/>
      <c r="Z2254" s="51"/>
      <c r="AA2254" s="51"/>
    </row>
    <row r="2255" spans="1:27" ht="11.65" customHeight="1">
      <c r="A2255" s="53">
        <v>2135</v>
      </c>
      <c r="C2255" s="101"/>
      <c r="F2255" s="101" t="s">
        <v>698</v>
      </c>
      <c r="G2255" s="3" t="s">
        <v>630</v>
      </c>
      <c r="H2255" s="59"/>
      <c r="I2255" s="7">
        <v>0</v>
      </c>
      <c r="J2255" s="7">
        <v>0</v>
      </c>
      <c r="K2255" s="103">
        <v>0</v>
      </c>
      <c r="L2255" s="7">
        <v>0</v>
      </c>
      <c r="M2255" s="7">
        <v>0</v>
      </c>
      <c r="O2255" s="51"/>
      <c r="P2255" s="51"/>
      <c r="Q2255" s="51"/>
      <c r="R2255" s="51"/>
      <c r="S2255" s="51"/>
      <c r="T2255" s="51"/>
      <c r="U2255" s="51"/>
      <c r="V2255" s="51"/>
      <c r="W2255" s="51"/>
      <c r="X2255" s="51"/>
      <c r="Y2255" s="51"/>
      <c r="Z2255" s="51"/>
      <c r="AA2255" s="51"/>
    </row>
    <row r="2256" spans="1:27" ht="11.65" customHeight="1">
      <c r="A2256" s="53">
        <v>2136</v>
      </c>
      <c r="C2256" s="101"/>
      <c r="F2256" s="101" t="s">
        <v>669</v>
      </c>
      <c r="G2256" s="3" t="s">
        <v>634</v>
      </c>
      <c r="H2256" s="59"/>
      <c r="I2256" s="7">
        <v>46076350.051666699</v>
      </c>
      <c r="J2256" s="7">
        <v>35520659.064684056</v>
      </c>
      <c r="K2256" s="103">
        <v>10555690.986982645</v>
      </c>
      <c r="L2256" s="7">
        <v>133581.91398895159</v>
      </c>
      <c r="M2256" s="7">
        <v>10689272.900971597</v>
      </c>
      <c r="O2256" s="51"/>
      <c r="P2256" s="51"/>
      <c r="Q2256" s="51"/>
      <c r="R2256" s="51"/>
      <c r="S2256" s="51"/>
      <c r="T2256" s="51"/>
      <c r="U2256" s="51"/>
      <c r="V2256" s="51"/>
      <c r="W2256" s="51"/>
      <c r="X2256" s="51"/>
      <c r="Y2256" s="51"/>
      <c r="Z2256" s="51"/>
      <c r="AA2256" s="51"/>
    </row>
    <row r="2257" spans="1:27" ht="11.65" customHeight="1">
      <c r="A2257" s="53">
        <v>2137</v>
      </c>
      <c r="C2257" s="101"/>
      <c r="F2257" s="101" t="s">
        <v>698</v>
      </c>
      <c r="G2257" s="3" t="s">
        <v>636</v>
      </c>
      <c r="H2257" s="59"/>
      <c r="I2257" s="7">
        <v>113562504.3725</v>
      </c>
      <c r="J2257" s="7">
        <v>113562504.3725</v>
      </c>
      <c r="K2257" s="103">
        <v>0</v>
      </c>
      <c r="L2257" s="7">
        <v>0</v>
      </c>
      <c r="M2257" s="7">
        <v>0</v>
      </c>
      <c r="O2257" s="51"/>
      <c r="P2257" s="51"/>
      <c r="Q2257" s="51"/>
      <c r="R2257" s="51"/>
      <c r="S2257" s="51"/>
      <c r="T2257" s="51"/>
      <c r="U2257" s="51"/>
      <c r="V2257" s="51"/>
      <c r="W2257" s="51"/>
      <c r="X2257" s="51"/>
      <c r="Y2257" s="51"/>
      <c r="Z2257" s="51"/>
      <c r="AA2257" s="51"/>
    </row>
    <row r="2258" spans="1:27" ht="11.65" customHeight="1">
      <c r="A2258" s="53">
        <v>2138</v>
      </c>
      <c r="C2258" s="101"/>
      <c r="F2258" s="101" t="s">
        <v>698</v>
      </c>
      <c r="G2258" s="3" t="s">
        <v>639</v>
      </c>
      <c r="H2258" s="59"/>
      <c r="I2258" s="7">
        <v>4729950.1370833302</v>
      </c>
      <c r="J2258" s="7">
        <v>3646359.7056602184</v>
      </c>
      <c r="K2258" s="103">
        <v>1083590.4314231118</v>
      </c>
      <c r="L2258" s="7">
        <v>-5513.6610957160592</v>
      </c>
      <c r="M2258" s="7">
        <v>1078076.7703273958</v>
      </c>
      <c r="O2258" s="51"/>
      <c r="P2258" s="51"/>
      <c r="Q2258" s="51"/>
      <c r="R2258" s="51"/>
      <c r="S2258" s="51"/>
      <c r="T2258" s="51"/>
      <c r="U2258" s="51"/>
      <c r="V2258" s="51"/>
      <c r="W2258" s="51"/>
      <c r="X2258" s="51"/>
      <c r="Y2258" s="51"/>
      <c r="Z2258" s="51"/>
      <c r="AA2258" s="51"/>
    </row>
    <row r="2259" spans="1:27" ht="11.65" customHeight="1">
      <c r="A2259" s="53">
        <v>2139</v>
      </c>
      <c r="C2259" s="101"/>
      <c r="F2259" s="101" t="s">
        <v>698</v>
      </c>
      <c r="G2259" s="3" t="s">
        <v>637</v>
      </c>
      <c r="H2259" s="59"/>
      <c r="I2259" s="7">
        <v>0</v>
      </c>
      <c r="J2259" s="7">
        <v>0</v>
      </c>
      <c r="K2259" s="103">
        <v>0</v>
      </c>
      <c r="L2259" s="7">
        <v>0</v>
      </c>
      <c r="M2259" s="7">
        <v>0</v>
      </c>
      <c r="O2259" s="51"/>
      <c r="P2259" s="51"/>
      <c r="Q2259" s="51"/>
      <c r="R2259" s="51"/>
      <c r="S2259" s="51"/>
      <c r="T2259" s="51"/>
      <c r="U2259" s="51"/>
      <c r="V2259" s="51"/>
      <c r="W2259" s="51"/>
      <c r="X2259" s="51"/>
      <c r="Y2259" s="51"/>
      <c r="Z2259" s="51"/>
      <c r="AA2259" s="51"/>
    </row>
    <row r="2260" spans="1:27" ht="11.65" customHeight="1">
      <c r="A2260" s="53">
        <v>2140</v>
      </c>
      <c r="C2260" s="101"/>
      <c r="F2260" s="101" t="s">
        <v>698</v>
      </c>
      <c r="G2260" s="3" t="s">
        <v>398</v>
      </c>
      <c r="H2260" s="59"/>
      <c r="I2260" s="7">
        <v>342227.99166666699</v>
      </c>
      <c r="J2260" s="7">
        <v>342227.99166666699</v>
      </c>
      <c r="K2260" s="103">
        <v>0</v>
      </c>
      <c r="L2260" s="7">
        <v>0</v>
      </c>
      <c r="M2260" s="7">
        <v>0</v>
      </c>
      <c r="O2260" s="51"/>
      <c r="P2260" s="51"/>
      <c r="Q2260" s="51"/>
      <c r="R2260" s="51"/>
      <c r="S2260" s="51"/>
      <c r="T2260" s="51"/>
      <c r="U2260" s="51"/>
      <c r="V2260" s="51"/>
      <c r="W2260" s="51"/>
      <c r="X2260" s="51"/>
      <c r="Y2260" s="51"/>
      <c r="Z2260" s="51"/>
      <c r="AA2260" s="51"/>
    </row>
    <row r="2261" spans="1:27" ht="11.65" customHeight="1">
      <c r="A2261" s="53">
        <v>2141</v>
      </c>
      <c r="C2261" s="101"/>
      <c r="F2261" s="101" t="s">
        <v>698</v>
      </c>
      <c r="G2261" s="3" t="s">
        <v>636</v>
      </c>
      <c r="H2261" s="59"/>
      <c r="I2261" s="7">
        <v>0</v>
      </c>
      <c r="J2261" s="7">
        <v>0</v>
      </c>
      <c r="K2261" s="103">
        <v>0</v>
      </c>
      <c r="L2261" s="7">
        <v>0</v>
      </c>
      <c r="M2261" s="7">
        <v>0</v>
      </c>
      <c r="O2261" s="51"/>
      <c r="P2261" s="51"/>
      <c r="Q2261" s="51"/>
      <c r="R2261" s="51"/>
      <c r="S2261" s="51"/>
      <c r="T2261" s="51"/>
      <c r="U2261" s="51"/>
      <c r="V2261" s="51"/>
      <c r="W2261" s="51"/>
      <c r="X2261" s="51"/>
      <c r="Y2261" s="51"/>
      <c r="Z2261" s="51"/>
      <c r="AA2261" s="51"/>
    </row>
    <row r="2262" spans="1:27" ht="11.65" customHeight="1">
      <c r="A2262" s="53">
        <v>2142</v>
      </c>
      <c r="C2262" s="101"/>
      <c r="F2262" s="101" t="s">
        <v>698</v>
      </c>
      <c r="G2262" s="3" t="s">
        <v>636</v>
      </c>
      <c r="H2262" s="59"/>
      <c r="I2262" s="7">
        <v>0</v>
      </c>
      <c r="J2262" s="7">
        <v>0</v>
      </c>
      <c r="K2262" s="103">
        <v>0</v>
      </c>
      <c r="L2262" s="7">
        <v>0</v>
      </c>
      <c r="M2262" s="7">
        <v>0</v>
      </c>
      <c r="O2262" s="51"/>
      <c r="P2262" s="51"/>
      <c r="Q2262" s="51"/>
      <c r="R2262" s="51"/>
      <c r="S2262" s="51"/>
      <c r="T2262" s="51"/>
      <c r="U2262" s="51"/>
      <c r="V2262" s="51"/>
      <c r="W2262" s="51"/>
      <c r="X2262" s="51"/>
      <c r="Y2262" s="51"/>
      <c r="Z2262" s="51"/>
      <c r="AA2262" s="51"/>
    </row>
    <row r="2263" spans="1:27" ht="11.65" customHeight="1">
      <c r="A2263" s="53">
        <v>2143</v>
      </c>
      <c r="C2263" s="101"/>
      <c r="H2263" s="59" t="s">
        <v>402</v>
      </c>
      <c r="I2263" s="106">
        <v>438412036.86916667</v>
      </c>
      <c r="J2263" s="106">
        <v>407609684.55334282</v>
      </c>
      <c r="K2263" s="106">
        <v>30802352.315823853</v>
      </c>
      <c r="L2263" s="106">
        <v>529772.97035628837</v>
      </c>
      <c r="M2263" s="106">
        <v>31332125.286180139</v>
      </c>
      <c r="O2263" s="51"/>
      <c r="P2263" s="51"/>
      <c r="Q2263" s="51"/>
      <c r="R2263" s="51"/>
      <c r="S2263" s="51"/>
      <c r="T2263" s="51"/>
      <c r="U2263" s="51"/>
      <c r="V2263" s="51"/>
      <c r="W2263" s="51"/>
      <c r="X2263" s="51"/>
      <c r="Y2263" s="51"/>
      <c r="Z2263" s="51"/>
      <c r="AA2263" s="51"/>
    </row>
    <row r="2264" spans="1:27" ht="11.65" customHeight="1">
      <c r="A2264" s="53">
        <v>2144</v>
      </c>
      <c r="C2264" s="101"/>
      <c r="H2264" s="59"/>
      <c r="I2264" s="7"/>
      <c r="J2264" s="7"/>
      <c r="K2264" s="7"/>
      <c r="L2264" s="7"/>
      <c r="M2264" s="7"/>
      <c r="O2264" s="51"/>
      <c r="P2264" s="51"/>
      <c r="Q2264" s="51"/>
      <c r="R2264" s="51"/>
      <c r="S2264" s="51"/>
      <c r="T2264" s="51"/>
      <c r="U2264" s="51"/>
      <c r="V2264" s="51"/>
      <c r="W2264" s="51"/>
      <c r="X2264" s="51"/>
      <c r="Y2264" s="51"/>
      <c r="Z2264" s="51"/>
      <c r="AA2264" s="51"/>
    </row>
    <row r="2265" spans="1:27" ht="11.65" customHeight="1">
      <c r="A2265" s="53">
        <v>2145</v>
      </c>
      <c r="C2265" s="101">
        <v>398</v>
      </c>
      <c r="D2265" s="3" t="s">
        <v>475</v>
      </c>
      <c r="H2265" s="59"/>
      <c r="I2265" s="7"/>
      <c r="J2265" s="7"/>
      <c r="K2265" s="7"/>
      <c r="L2265" s="7"/>
      <c r="M2265" s="7"/>
      <c r="O2265" s="51"/>
      <c r="P2265" s="51"/>
      <c r="Q2265" s="51"/>
      <c r="R2265" s="51"/>
      <c r="S2265" s="51"/>
      <c r="T2265" s="51"/>
      <c r="U2265" s="51"/>
      <c r="V2265" s="51"/>
      <c r="W2265" s="51"/>
      <c r="X2265" s="51"/>
      <c r="Y2265" s="51"/>
      <c r="Z2265" s="51"/>
      <c r="AA2265" s="51"/>
    </row>
    <row r="2266" spans="1:27" ht="11.65" customHeight="1">
      <c r="A2266" s="53">
        <v>2146</v>
      </c>
      <c r="C2266" s="101"/>
      <c r="F2266" s="101" t="s">
        <v>666</v>
      </c>
      <c r="G2266" s="3" t="s">
        <v>569</v>
      </c>
      <c r="H2266" s="59"/>
      <c r="I2266" s="7">
        <v>2644225.759166663</v>
      </c>
      <c r="J2266" s="7">
        <v>2457738.1779166632</v>
      </c>
      <c r="K2266" s="103">
        <v>186487.58124999999</v>
      </c>
      <c r="L2266" s="7">
        <v>-510.98124999998254</v>
      </c>
      <c r="M2266" s="7">
        <v>185976.6</v>
      </c>
      <c r="O2266" s="51"/>
      <c r="P2266" s="51"/>
      <c r="Q2266" s="51"/>
      <c r="R2266" s="51"/>
      <c r="S2266" s="51"/>
      <c r="T2266" s="51"/>
      <c r="U2266" s="51"/>
      <c r="V2266" s="51"/>
      <c r="W2266" s="51"/>
      <c r="X2266" s="51"/>
      <c r="Y2266" s="51"/>
      <c r="Z2266" s="51"/>
      <c r="AA2266" s="51"/>
    </row>
    <row r="2267" spans="1:27" ht="11.65" customHeight="1">
      <c r="A2267" s="53">
        <v>2147</v>
      </c>
      <c r="C2267" s="101"/>
      <c r="F2267" s="101" t="s">
        <v>667</v>
      </c>
      <c r="G2267" s="3" t="s">
        <v>635</v>
      </c>
      <c r="H2267" s="59"/>
      <c r="I2267" s="7">
        <v>0</v>
      </c>
      <c r="J2267" s="7">
        <v>0</v>
      </c>
      <c r="K2267" s="103">
        <v>0</v>
      </c>
      <c r="L2267" s="7">
        <v>0</v>
      </c>
      <c r="M2267" s="7">
        <v>0</v>
      </c>
      <c r="O2267" s="51"/>
      <c r="P2267" s="51"/>
      <c r="Q2267" s="51"/>
      <c r="R2267" s="51"/>
      <c r="S2267" s="51"/>
      <c r="T2267" s="51"/>
      <c r="U2267" s="51"/>
      <c r="V2267" s="51"/>
      <c r="W2267" s="51"/>
      <c r="X2267" s="51"/>
      <c r="Y2267" s="51"/>
      <c r="Z2267" s="51"/>
      <c r="AA2267" s="51"/>
    </row>
    <row r="2268" spans="1:27" ht="11.65" customHeight="1">
      <c r="A2268" s="53">
        <v>2148</v>
      </c>
      <c r="C2268" s="101"/>
      <c r="F2268" s="101" t="s">
        <v>668</v>
      </c>
      <c r="G2268" s="3" t="s">
        <v>649</v>
      </c>
      <c r="H2268" s="59"/>
      <c r="I2268" s="7">
        <v>0</v>
      </c>
      <c r="J2268" s="7">
        <v>0</v>
      </c>
      <c r="K2268" s="103">
        <v>0</v>
      </c>
      <c r="L2268" s="7">
        <v>0</v>
      </c>
      <c r="M2268" s="7">
        <v>0</v>
      </c>
      <c r="O2268" s="51"/>
      <c r="P2268" s="51"/>
      <c r="Q2268" s="51"/>
      <c r="R2268" s="51"/>
      <c r="S2268" s="51"/>
      <c r="T2268" s="51"/>
      <c r="U2268" s="51"/>
      <c r="V2268" s="51"/>
      <c r="W2268" s="51"/>
      <c r="X2268" s="51"/>
      <c r="Y2268" s="51"/>
      <c r="Z2268" s="51"/>
      <c r="AA2268" s="51"/>
    </row>
    <row r="2269" spans="1:27" ht="11.65" customHeight="1">
      <c r="A2269" s="53">
        <v>2149</v>
      </c>
      <c r="C2269" s="101"/>
      <c r="F2269" s="101" t="s">
        <v>638</v>
      </c>
      <c r="G2269" s="3" t="s">
        <v>647</v>
      </c>
      <c r="H2269" s="59"/>
      <c r="I2269" s="7">
        <v>216484.44</v>
      </c>
      <c r="J2269" s="7">
        <v>201095.85800521934</v>
      </c>
      <c r="K2269" s="103">
        <v>15388.581994780658</v>
      </c>
      <c r="L2269" s="7">
        <v>0</v>
      </c>
      <c r="M2269" s="7">
        <v>15388.581994780658</v>
      </c>
      <c r="O2269" s="51"/>
      <c r="P2269" s="51"/>
      <c r="Q2269" s="51"/>
      <c r="R2269" s="51"/>
      <c r="S2269" s="51"/>
      <c r="T2269" s="51"/>
      <c r="U2269" s="51"/>
      <c r="V2269" s="51"/>
      <c r="W2269" s="51"/>
      <c r="X2269" s="51"/>
      <c r="Y2269" s="51"/>
      <c r="Z2269" s="51"/>
      <c r="AA2269" s="51"/>
    </row>
    <row r="2270" spans="1:27" ht="11.65" customHeight="1">
      <c r="A2270" s="53">
        <v>2150</v>
      </c>
      <c r="C2270" s="101"/>
      <c r="F2270" s="101" t="s">
        <v>650</v>
      </c>
      <c r="G2270" s="3" t="s">
        <v>632</v>
      </c>
      <c r="H2270" s="59"/>
      <c r="I2270" s="7">
        <v>2620346.6258333302</v>
      </c>
      <c r="J2270" s="7">
        <v>2439617.3698580931</v>
      </c>
      <c r="K2270" s="103">
        <v>180729.25597523715</v>
      </c>
      <c r="L2270" s="7">
        <v>-239.61638438387308</v>
      </c>
      <c r="M2270" s="7">
        <v>180489.63959085327</v>
      </c>
      <c r="O2270" s="51"/>
      <c r="P2270" s="51"/>
      <c r="Q2270" s="51"/>
      <c r="R2270" s="51"/>
      <c r="S2270" s="51"/>
      <c r="T2270" s="51"/>
      <c r="U2270" s="51"/>
      <c r="V2270" s="51"/>
      <c r="W2270" s="51"/>
      <c r="X2270" s="51"/>
      <c r="Y2270" s="51"/>
      <c r="Z2270" s="51"/>
      <c r="AA2270" s="51"/>
    </row>
    <row r="2271" spans="1:27" ht="11.65" customHeight="1">
      <c r="A2271" s="53">
        <v>2151</v>
      </c>
      <c r="C2271" s="101"/>
      <c r="F2271" s="101" t="s">
        <v>270</v>
      </c>
      <c r="G2271" s="3" t="s">
        <v>630</v>
      </c>
      <c r="H2271" s="59"/>
      <c r="I2271" s="7">
        <v>0</v>
      </c>
      <c r="J2271" s="7">
        <v>0</v>
      </c>
      <c r="K2271" s="103">
        <v>0</v>
      </c>
      <c r="L2271" s="7">
        <v>0</v>
      </c>
      <c r="M2271" s="7">
        <v>0</v>
      </c>
      <c r="O2271" s="51"/>
      <c r="P2271" s="51"/>
      <c r="Q2271" s="51"/>
      <c r="R2271" s="51"/>
      <c r="S2271" s="51"/>
      <c r="T2271" s="51"/>
      <c r="U2271" s="51"/>
      <c r="V2271" s="51"/>
      <c r="W2271" s="51"/>
      <c r="X2271" s="51"/>
      <c r="Y2271" s="51"/>
      <c r="Z2271" s="51"/>
      <c r="AA2271" s="51"/>
    </row>
    <row r="2272" spans="1:27" ht="11.65" customHeight="1">
      <c r="A2272" s="53">
        <v>2152</v>
      </c>
      <c r="C2272" s="101"/>
      <c r="F2272" s="101" t="s">
        <v>669</v>
      </c>
      <c r="G2272" s="3" t="s">
        <v>249</v>
      </c>
      <c r="H2272" s="59"/>
      <c r="I2272" s="7">
        <v>0</v>
      </c>
      <c r="J2272" s="7">
        <v>0</v>
      </c>
      <c r="K2272" s="103">
        <v>0</v>
      </c>
      <c r="L2272" s="7">
        <v>0</v>
      </c>
      <c r="M2272" s="7">
        <v>0</v>
      </c>
      <c r="O2272" s="51"/>
      <c r="P2272" s="51"/>
      <c r="Q2272" s="51"/>
      <c r="R2272" s="51"/>
      <c r="S2272" s="51"/>
      <c r="T2272" s="51"/>
      <c r="U2272" s="51"/>
      <c r="V2272" s="51"/>
      <c r="W2272" s="51"/>
      <c r="X2272" s="51"/>
      <c r="Y2272" s="51"/>
      <c r="Z2272" s="51"/>
      <c r="AA2272" s="51"/>
    </row>
    <row r="2273" spans="1:27" ht="11.65" customHeight="1">
      <c r="A2273" s="53">
        <v>2153</v>
      </c>
      <c r="C2273" s="101"/>
      <c r="F2273" s="101" t="s">
        <v>669</v>
      </c>
      <c r="G2273" s="3" t="s">
        <v>634</v>
      </c>
      <c r="H2273" s="59"/>
      <c r="I2273" s="7">
        <v>386356.03958333301</v>
      </c>
      <c r="J2273" s="7">
        <v>297845.23175625823</v>
      </c>
      <c r="K2273" s="103">
        <v>88510.807827074779</v>
      </c>
      <c r="L2273" s="7">
        <v>1834.3845440929726</v>
      </c>
      <c r="M2273" s="7">
        <v>90345.192371167752</v>
      </c>
      <c r="O2273" s="51"/>
      <c r="P2273" s="51"/>
      <c r="Q2273" s="51"/>
      <c r="R2273" s="51"/>
      <c r="S2273" s="51"/>
      <c r="T2273" s="51"/>
      <c r="U2273" s="51"/>
      <c r="V2273" s="51"/>
      <c r="W2273" s="51"/>
      <c r="X2273" s="51"/>
      <c r="Y2273" s="51"/>
      <c r="Z2273" s="51"/>
      <c r="AA2273" s="51"/>
    </row>
    <row r="2274" spans="1:27" ht="11.65" customHeight="1">
      <c r="A2274" s="53">
        <v>2154</v>
      </c>
      <c r="C2274" s="101"/>
      <c r="F2274" s="101" t="s">
        <v>669</v>
      </c>
      <c r="G2274" s="3" t="s">
        <v>636</v>
      </c>
      <c r="H2274" s="59"/>
      <c r="I2274" s="7">
        <v>1998795.0695833301</v>
      </c>
      <c r="J2274" s="7">
        <v>1998795.0695833301</v>
      </c>
      <c r="K2274" s="103">
        <v>0</v>
      </c>
      <c r="L2274" s="7">
        <v>0</v>
      </c>
      <c r="M2274" s="7">
        <v>0</v>
      </c>
      <c r="O2274" s="51"/>
      <c r="P2274" s="51"/>
      <c r="Q2274" s="51"/>
      <c r="R2274" s="51"/>
      <c r="S2274" s="51"/>
      <c r="T2274" s="51"/>
      <c r="U2274" s="51"/>
      <c r="V2274" s="51"/>
      <c r="W2274" s="51"/>
      <c r="X2274" s="51"/>
      <c r="Y2274" s="51"/>
      <c r="Z2274" s="51"/>
      <c r="AA2274" s="51"/>
    </row>
    <row r="2275" spans="1:27" ht="11.65" customHeight="1">
      <c r="A2275" s="53">
        <v>2155</v>
      </c>
      <c r="C2275" s="101"/>
      <c r="F2275" s="101" t="s">
        <v>270</v>
      </c>
      <c r="G2275" s="3" t="s">
        <v>639</v>
      </c>
      <c r="H2275" s="59"/>
      <c r="I2275" s="7">
        <v>129578.90625</v>
      </c>
      <c r="J2275" s="7">
        <v>99893.506011646765</v>
      </c>
      <c r="K2275" s="103">
        <v>29685.400238353242</v>
      </c>
      <c r="L2275" s="7">
        <v>2697.509694058077</v>
      </c>
      <c r="M2275" s="7">
        <v>32382.909932411319</v>
      </c>
      <c r="O2275" s="51"/>
      <c r="P2275" s="51"/>
      <c r="Q2275" s="51"/>
      <c r="R2275" s="51"/>
      <c r="S2275" s="51"/>
      <c r="T2275" s="51"/>
      <c r="U2275" s="51"/>
      <c r="V2275" s="51"/>
      <c r="W2275" s="51"/>
      <c r="X2275" s="51"/>
      <c r="Y2275" s="51"/>
      <c r="Z2275" s="51"/>
      <c r="AA2275" s="51"/>
    </row>
    <row r="2276" spans="1:27" ht="11.65" customHeight="1">
      <c r="A2276" s="53">
        <v>2156</v>
      </c>
      <c r="C2276" s="101"/>
      <c r="F2276" s="101" t="s">
        <v>270</v>
      </c>
      <c r="G2276" s="3" t="s">
        <v>637</v>
      </c>
      <c r="H2276" s="59"/>
      <c r="I2276" s="7">
        <v>0</v>
      </c>
      <c r="J2276" s="7">
        <v>0</v>
      </c>
      <c r="K2276" s="103">
        <v>0</v>
      </c>
      <c r="L2276" s="7">
        <v>0</v>
      </c>
      <c r="M2276" s="7">
        <v>0</v>
      </c>
      <c r="O2276" s="51"/>
      <c r="P2276" s="51"/>
      <c r="Q2276" s="51"/>
      <c r="R2276" s="51"/>
      <c r="S2276" s="51"/>
      <c r="T2276" s="51"/>
      <c r="U2276" s="51"/>
      <c r="V2276" s="51"/>
      <c r="W2276" s="51"/>
      <c r="X2276" s="51"/>
      <c r="Y2276" s="51"/>
      <c r="Z2276" s="51"/>
      <c r="AA2276" s="51"/>
    </row>
    <row r="2277" spans="1:27" ht="11.65" customHeight="1">
      <c r="A2277" s="53">
        <v>2157</v>
      </c>
      <c r="C2277" s="101"/>
      <c r="F2277" s="101" t="s">
        <v>270</v>
      </c>
      <c r="G2277" s="3" t="s">
        <v>398</v>
      </c>
      <c r="H2277" s="59"/>
      <c r="I2277" s="7">
        <v>4527.2</v>
      </c>
      <c r="J2277" s="7">
        <v>4527.2</v>
      </c>
      <c r="K2277" s="103">
        <v>0</v>
      </c>
      <c r="L2277" s="7">
        <v>0</v>
      </c>
      <c r="M2277" s="7">
        <v>0</v>
      </c>
      <c r="O2277" s="51"/>
      <c r="P2277" s="51"/>
      <c r="Q2277" s="51"/>
      <c r="R2277" s="51"/>
      <c r="S2277" s="51"/>
      <c r="T2277" s="51"/>
      <c r="U2277" s="51"/>
      <c r="V2277" s="51"/>
      <c r="W2277" s="51"/>
      <c r="X2277" s="51"/>
      <c r="Y2277" s="51"/>
      <c r="Z2277" s="51"/>
      <c r="AA2277" s="51"/>
    </row>
    <row r="2278" spans="1:27" ht="11.65" customHeight="1">
      <c r="A2278" s="53">
        <v>2158</v>
      </c>
      <c r="C2278" s="101"/>
      <c r="F2278" s="101" t="s">
        <v>669</v>
      </c>
      <c r="G2278" s="3" t="s">
        <v>636</v>
      </c>
      <c r="H2278" s="59"/>
      <c r="I2278" s="7">
        <v>0</v>
      </c>
      <c r="J2278" s="7">
        <v>0</v>
      </c>
      <c r="K2278" s="103">
        <v>0</v>
      </c>
      <c r="L2278" s="7">
        <v>0</v>
      </c>
      <c r="M2278" s="7">
        <v>0</v>
      </c>
      <c r="O2278" s="51"/>
      <c r="P2278" s="51"/>
      <c r="Q2278" s="51"/>
      <c r="R2278" s="51"/>
      <c r="S2278" s="51"/>
      <c r="T2278" s="51"/>
      <c r="U2278" s="51"/>
      <c r="V2278" s="51"/>
      <c r="W2278" s="51"/>
      <c r="X2278" s="51"/>
      <c r="Y2278" s="51"/>
      <c r="Z2278" s="51"/>
      <c r="AA2278" s="51"/>
    </row>
    <row r="2279" spans="1:27" ht="11.65" customHeight="1">
      <c r="A2279" s="53">
        <v>2159</v>
      </c>
      <c r="C2279" s="101"/>
      <c r="H2279" s="59" t="s">
        <v>402</v>
      </c>
      <c r="I2279" s="106">
        <v>8000314.040416657</v>
      </c>
      <c r="J2279" s="106">
        <v>7499512.413131211</v>
      </c>
      <c r="K2279" s="106">
        <v>500801.62728544581</v>
      </c>
      <c r="L2279" s="106">
        <v>3781.296603767194</v>
      </c>
      <c r="M2279" s="106">
        <v>504582.92388921301</v>
      </c>
      <c r="O2279" s="51"/>
      <c r="P2279" s="51"/>
      <c r="Q2279" s="51"/>
      <c r="R2279" s="51"/>
      <c r="S2279" s="51"/>
      <c r="T2279" s="51"/>
      <c r="U2279" s="51"/>
      <c r="V2279" s="51"/>
      <c r="W2279" s="51"/>
      <c r="X2279" s="51"/>
      <c r="Y2279" s="51"/>
      <c r="Z2279" s="51"/>
      <c r="AA2279" s="51"/>
    </row>
    <row r="2280" spans="1:27" ht="11.65" customHeight="1">
      <c r="A2280" s="53">
        <v>2160</v>
      </c>
      <c r="C2280" s="101"/>
      <c r="H2280" s="59"/>
      <c r="I2280" s="7"/>
      <c r="J2280" s="7"/>
      <c r="K2280" s="7"/>
      <c r="L2280" s="7"/>
      <c r="M2280" s="7"/>
      <c r="O2280" s="51"/>
      <c r="P2280" s="51"/>
      <c r="Q2280" s="51"/>
      <c r="R2280" s="51"/>
      <c r="S2280" s="51"/>
      <c r="T2280" s="51"/>
      <c r="U2280" s="51"/>
      <c r="V2280" s="51"/>
      <c r="W2280" s="51"/>
      <c r="X2280" s="51"/>
      <c r="Y2280" s="51"/>
      <c r="Z2280" s="51"/>
      <c r="AA2280" s="51"/>
    </row>
    <row r="2281" spans="1:27" ht="11.65" customHeight="1">
      <c r="A2281" s="53">
        <v>2161</v>
      </c>
      <c r="C2281" s="101">
        <v>399</v>
      </c>
      <c r="D2281" s="3" t="s">
        <v>476</v>
      </c>
      <c r="H2281" s="59"/>
      <c r="I2281" s="7"/>
      <c r="J2281" s="7"/>
      <c r="K2281" s="7"/>
      <c r="L2281" s="7"/>
      <c r="M2281" s="7"/>
      <c r="O2281" s="51"/>
      <c r="P2281" s="51"/>
      <c r="Q2281" s="51"/>
      <c r="R2281" s="51"/>
      <c r="S2281" s="51"/>
      <c r="T2281" s="51"/>
      <c r="U2281" s="51"/>
      <c r="V2281" s="51"/>
      <c r="W2281" s="51"/>
      <c r="X2281" s="51"/>
      <c r="Y2281" s="51"/>
      <c r="Z2281" s="51"/>
      <c r="AA2281" s="51"/>
    </row>
    <row r="2282" spans="1:27" ht="11.65" customHeight="1">
      <c r="A2282" s="53">
        <v>2162</v>
      </c>
      <c r="C2282" s="101"/>
      <c r="F2282" s="101" t="s">
        <v>270</v>
      </c>
      <c r="G2282" s="3" t="s">
        <v>630</v>
      </c>
      <c r="H2282" s="59"/>
      <c r="I2282" s="7">
        <v>0</v>
      </c>
      <c r="J2282" s="7">
        <v>0</v>
      </c>
      <c r="K2282" s="103">
        <v>0</v>
      </c>
      <c r="L2282" s="7">
        <v>0</v>
      </c>
      <c r="M2282" s="7">
        <v>0</v>
      </c>
      <c r="O2282" s="51"/>
      <c r="P2282" s="51"/>
      <c r="Q2282" s="51"/>
      <c r="R2282" s="51"/>
      <c r="S2282" s="51"/>
      <c r="T2282" s="51"/>
      <c r="U2282" s="51"/>
      <c r="V2282" s="51"/>
      <c r="W2282" s="51"/>
      <c r="X2282" s="51"/>
      <c r="Y2282" s="51"/>
      <c r="Z2282" s="51"/>
      <c r="AA2282" s="51"/>
    </row>
    <row r="2283" spans="1:27" ht="11.65" customHeight="1">
      <c r="A2283" s="53">
        <v>2163</v>
      </c>
      <c r="C2283" s="101"/>
      <c r="F2283" s="101" t="s">
        <v>270</v>
      </c>
      <c r="G2283" s="3" t="s">
        <v>637</v>
      </c>
      <c r="H2283" s="59"/>
      <c r="I2283" s="7">
        <v>0</v>
      </c>
      <c r="J2283" s="7">
        <v>0</v>
      </c>
      <c r="K2283" s="103">
        <v>0</v>
      </c>
      <c r="L2283" s="7">
        <v>0</v>
      </c>
      <c r="M2283" s="7">
        <v>0</v>
      </c>
      <c r="O2283" s="51"/>
      <c r="P2283" s="51"/>
      <c r="Q2283" s="51"/>
      <c r="R2283" s="51"/>
      <c r="S2283" s="51"/>
      <c r="T2283" s="51"/>
      <c r="U2283" s="51"/>
      <c r="V2283" s="51"/>
      <c r="W2283" s="51"/>
      <c r="X2283" s="51"/>
      <c r="Y2283" s="51"/>
      <c r="Z2283" s="51"/>
      <c r="AA2283" s="51"/>
    </row>
    <row r="2284" spans="1:27" ht="11.65" customHeight="1">
      <c r="A2284" s="53">
        <v>2164</v>
      </c>
      <c r="C2284" s="101"/>
      <c r="F2284" s="101" t="s">
        <v>270</v>
      </c>
      <c r="G2284" s="3" t="s">
        <v>398</v>
      </c>
      <c r="H2284" s="59"/>
      <c r="I2284" s="7">
        <v>2001553.9116666701</v>
      </c>
      <c r="J2284" s="7">
        <v>2001553.9116666701</v>
      </c>
      <c r="K2284" s="103">
        <v>0</v>
      </c>
      <c r="L2284" s="7">
        <v>0</v>
      </c>
      <c r="M2284" s="7">
        <v>0</v>
      </c>
      <c r="O2284" s="51"/>
      <c r="P2284" s="51"/>
      <c r="Q2284" s="51"/>
      <c r="R2284" s="51"/>
      <c r="S2284" s="51"/>
      <c r="T2284" s="51"/>
      <c r="U2284" s="51"/>
      <c r="V2284" s="51"/>
      <c r="W2284" s="51"/>
      <c r="X2284" s="51"/>
      <c r="Y2284" s="51"/>
      <c r="Z2284" s="51"/>
      <c r="AA2284" s="51"/>
    </row>
    <row r="2285" spans="1:27" ht="11.65" customHeight="1">
      <c r="A2285" s="53">
        <v>2165</v>
      </c>
      <c r="C2285" s="101" t="s">
        <v>477</v>
      </c>
      <c r="F2285" s="101" t="s">
        <v>270</v>
      </c>
      <c r="G2285" s="3" t="s">
        <v>651</v>
      </c>
      <c r="H2285" s="59"/>
      <c r="I2285" s="7">
        <v>0</v>
      </c>
      <c r="J2285" s="7">
        <v>0</v>
      </c>
      <c r="K2285" s="103">
        <v>0</v>
      </c>
      <c r="L2285" s="7">
        <v>75985526.906186596</v>
      </c>
      <c r="M2285" s="7">
        <v>75985526.906186596</v>
      </c>
      <c r="O2285" s="51"/>
      <c r="P2285" s="51"/>
      <c r="Q2285" s="51"/>
      <c r="R2285" s="51"/>
      <c r="S2285" s="51"/>
      <c r="T2285" s="51"/>
      <c r="U2285" s="51"/>
      <c r="V2285" s="51"/>
      <c r="W2285" s="51"/>
      <c r="X2285" s="51"/>
      <c r="Y2285" s="51"/>
      <c r="Z2285" s="51"/>
      <c r="AA2285" s="51"/>
    </row>
    <row r="2286" spans="1:27" ht="11.65" customHeight="1">
      <c r="A2286" s="53">
        <v>2166</v>
      </c>
      <c r="C2286" s="101"/>
      <c r="H2286" s="59" t="s">
        <v>402</v>
      </c>
      <c r="I2286" s="106">
        <v>2001553.9116666701</v>
      </c>
      <c r="J2286" s="106">
        <v>2001553.9116666701</v>
      </c>
      <c r="K2286" s="106">
        <v>0</v>
      </c>
      <c r="L2286" s="106">
        <v>75985526.906186596</v>
      </c>
      <c r="M2286" s="106">
        <v>75985526.906186596</v>
      </c>
      <c r="O2286" s="51"/>
      <c r="P2286" s="51"/>
      <c r="Q2286" s="51"/>
      <c r="R2286" s="51"/>
      <c r="S2286" s="51"/>
      <c r="T2286" s="51"/>
      <c r="U2286" s="51"/>
      <c r="V2286" s="51"/>
      <c r="W2286" s="51"/>
      <c r="X2286" s="51"/>
      <c r="Y2286" s="51"/>
      <c r="Z2286" s="51"/>
      <c r="AA2286" s="51"/>
    </row>
    <row r="2287" spans="1:27" ht="11.65" customHeight="1">
      <c r="A2287" s="53">
        <v>2167</v>
      </c>
      <c r="C2287" s="101"/>
      <c r="H2287" s="59"/>
      <c r="I2287" s="109"/>
      <c r="J2287" s="7"/>
      <c r="K2287" s="7"/>
      <c r="L2287" s="7"/>
      <c r="M2287" s="7"/>
      <c r="O2287" s="51"/>
      <c r="P2287" s="51"/>
      <c r="Q2287" s="51"/>
      <c r="R2287" s="51"/>
      <c r="S2287" s="51"/>
      <c r="T2287" s="51"/>
      <c r="U2287" s="51"/>
      <c r="V2287" s="51"/>
      <c r="W2287" s="51"/>
      <c r="X2287" s="51"/>
      <c r="Y2287" s="51"/>
      <c r="Z2287" s="51"/>
      <c r="AA2287" s="51"/>
    </row>
    <row r="2288" spans="1:27" ht="11.65" customHeight="1">
      <c r="A2288" s="53">
        <v>2168</v>
      </c>
      <c r="C2288" s="101" t="s">
        <v>478</v>
      </c>
      <c r="D2288" s="3" t="s">
        <v>479</v>
      </c>
      <c r="H2288" s="59"/>
      <c r="I2288" s="7"/>
      <c r="J2288" s="7"/>
      <c r="K2288" s="7"/>
      <c r="L2288" s="7"/>
      <c r="M2288" s="7"/>
      <c r="O2288" s="51"/>
      <c r="P2288" s="51"/>
      <c r="Q2288" s="51"/>
      <c r="R2288" s="51"/>
      <c r="S2288" s="51"/>
      <c r="T2288" s="51"/>
      <c r="U2288" s="51"/>
      <c r="V2288" s="51"/>
      <c r="W2288" s="51"/>
      <c r="X2288" s="51"/>
      <c r="Y2288" s="51"/>
      <c r="Z2288" s="51"/>
      <c r="AA2288" s="51"/>
    </row>
    <row r="2289" spans="1:27" ht="11.65" customHeight="1">
      <c r="A2289" s="53">
        <v>2169</v>
      </c>
      <c r="C2289" s="101"/>
      <c r="F2289" s="101" t="s">
        <v>270</v>
      </c>
      <c r="G2289" s="3" t="s">
        <v>630</v>
      </c>
      <c r="H2289" s="59"/>
      <c r="I2289" s="7">
        <v>0</v>
      </c>
      <c r="J2289" s="7">
        <v>0</v>
      </c>
      <c r="K2289" s="139">
        <v>0</v>
      </c>
      <c r="L2289" s="135">
        <v>0</v>
      </c>
      <c r="M2289" s="135">
        <v>0</v>
      </c>
      <c r="O2289" s="51"/>
      <c r="P2289" s="51"/>
      <c r="Q2289" s="51"/>
      <c r="R2289" s="51"/>
      <c r="S2289" s="51"/>
      <c r="T2289" s="51"/>
      <c r="U2289" s="51"/>
      <c r="V2289" s="51"/>
      <c r="W2289" s="51"/>
      <c r="X2289" s="51"/>
      <c r="Y2289" s="51"/>
      <c r="Z2289" s="51"/>
      <c r="AA2289" s="51"/>
    </row>
    <row r="2290" spans="1:27" ht="11.65" customHeight="1">
      <c r="A2290" s="53">
        <v>2170</v>
      </c>
      <c r="C2290" s="101"/>
      <c r="H2290" s="59"/>
      <c r="I2290" s="140">
        <v>0</v>
      </c>
      <c r="J2290" s="140">
        <v>0</v>
      </c>
      <c r="K2290" s="103">
        <v>0</v>
      </c>
      <c r="L2290" s="7">
        <v>0</v>
      </c>
      <c r="M2290" s="7">
        <v>0</v>
      </c>
      <c r="O2290" s="51"/>
      <c r="P2290" s="51"/>
      <c r="Q2290" s="51"/>
      <c r="R2290" s="51"/>
      <c r="S2290" s="51"/>
      <c r="T2290" s="51"/>
      <c r="U2290" s="51"/>
      <c r="V2290" s="51"/>
      <c r="W2290" s="51"/>
      <c r="X2290" s="51"/>
      <c r="Y2290" s="51"/>
      <c r="Z2290" s="51"/>
      <c r="AA2290" s="51"/>
    </row>
    <row r="2291" spans="1:27" ht="11.65" customHeight="1">
      <c r="A2291" s="53">
        <v>2171</v>
      </c>
      <c r="C2291" s="101"/>
      <c r="H2291" s="59"/>
      <c r="I2291" s="7"/>
      <c r="J2291" s="7"/>
      <c r="K2291" s="7"/>
      <c r="L2291" s="7"/>
      <c r="M2291" s="7"/>
      <c r="O2291" s="51"/>
      <c r="P2291" s="51"/>
      <c r="Q2291" s="51"/>
      <c r="R2291" s="51"/>
      <c r="S2291" s="51"/>
      <c r="T2291" s="51"/>
      <c r="U2291" s="51"/>
      <c r="V2291" s="51"/>
      <c r="W2291" s="51"/>
      <c r="X2291" s="51"/>
      <c r="Y2291" s="51"/>
      <c r="Z2291" s="51"/>
      <c r="AA2291" s="51"/>
    </row>
    <row r="2292" spans="1:27" ht="11.65" customHeight="1">
      <c r="A2292" s="53">
        <v>2172</v>
      </c>
      <c r="C2292" s="101"/>
      <c r="D2292" s="3" t="s">
        <v>480</v>
      </c>
      <c r="H2292" s="59"/>
      <c r="I2292" s="7">
        <v>0</v>
      </c>
      <c r="J2292" s="7">
        <v>0</v>
      </c>
      <c r="K2292" s="103">
        <v>0</v>
      </c>
      <c r="L2292" s="7">
        <v>0</v>
      </c>
      <c r="M2292" s="7">
        <v>0</v>
      </c>
      <c r="O2292" s="51"/>
      <c r="P2292" s="51"/>
      <c r="Q2292" s="51"/>
      <c r="R2292" s="51"/>
      <c r="S2292" s="51"/>
      <c r="T2292" s="51"/>
      <c r="U2292" s="51"/>
      <c r="V2292" s="51"/>
      <c r="W2292" s="51"/>
      <c r="X2292" s="51"/>
      <c r="Y2292" s="51"/>
      <c r="Z2292" s="51"/>
      <c r="AA2292" s="51"/>
    </row>
    <row r="2293" spans="1:27" ht="11.65" customHeight="1">
      <c r="A2293" s="53">
        <v>2173</v>
      </c>
      <c r="C2293" s="101"/>
      <c r="H2293" s="59"/>
      <c r="I2293" s="106">
        <v>0</v>
      </c>
      <c r="J2293" s="106">
        <v>0</v>
      </c>
      <c r="K2293" s="106">
        <v>0</v>
      </c>
      <c r="L2293" s="106">
        <v>0</v>
      </c>
      <c r="M2293" s="106">
        <v>0</v>
      </c>
      <c r="O2293" s="51"/>
      <c r="P2293" s="51"/>
      <c r="Q2293" s="51"/>
      <c r="R2293" s="51"/>
      <c r="S2293" s="51"/>
      <c r="T2293" s="51"/>
      <c r="U2293" s="51"/>
      <c r="V2293" s="51"/>
      <c r="W2293" s="51"/>
      <c r="X2293" s="51"/>
      <c r="Y2293" s="51"/>
      <c r="Z2293" s="51"/>
      <c r="AA2293" s="51"/>
    </row>
    <row r="2294" spans="1:27" ht="11.65" customHeight="1">
      <c r="A2294" s="53">
        <v>2174</v>
      </c>
      <c r="C2294" s="101"/>
      <c r="H2294" s="59"/>
      <c r="I2294" s="7"/>
      <c r="J2294" s="7"/>
      <c r="K2294" s="7"/>
      <c r="L2294" s="7"/>
      <c r="M2294" s="7"/>
      <c r="O2294" s="51"/>
      <c r="P2294" s="51"/>
      <c r="Q2294" s="51"/>
      <c r="R2294" s="51"/>
      <c r="S2294" s="51"/>
      <c r="T2294" s="51"/>
      <c r="U2294" s="51"/>
      <c r="V2294" s="51"/>
      <c r="W2294" s="51"/>
      <c r="X2294" s="51"/>
      <c r="Y2294" s="51"/>
      <c r="Z2294" s="51"/>
      <c r="AA2294" s="51"/>
    </row>
    <row r="2295" spans="1:27" ht="11.65" customHeight="1">
      <c r="A2295" s="53">
        <v>2175</v>
      </c>
      <c r="C2295" s="101">
        <v>1011390</v>
      </c>
      <c r="D2295" s="3" t="s">
        <v>481</v>
      </c>
      <c r="H2295" s="59"/>
      <c r="I2295" s="7"/>
      <c r="J2295" s="7"/>
      <c r="K2295" s="7"/>
      <c r="L2295" s="7"/>
      <c r="M2295" s="7"/>
      <c r="O2295" s="51"/>
      <c r="P2295" s="51"/>
      <c r="Q2295" s="51"/>
      <c r="R2295" s="51"/>
      <c r="S2295" s="51"/>
      <c r="T2295" s="51"/>
      <c r="U2295" s="51"/>
      <c r="V2295" s="51"/>
      <c r="W2295" s="51"/>
      <c r="X2295" s="51"/>
      <c r="Y2295" s="51"/>
      <c r="Z2295" s="51"/>
      <c r="AA2295" s="51"/>
    </row>
    <row r="2296" spans="1:27" ht="11.65" customHeight="1">
      <c r="A2296" s="53">
        <v>2176</v>
      </c>
      <c r="C2296" s="101"/>
      <c r="F2296" s="101" t="s">
        <v>666</v>
      </c>
      <c r="G2296" s="3" t="s">
        <v>569</v>
      </c>
      <c r="H2296" s="59"/>
      <c r="I2296" s="7">
        <v>8169190.4525000006</v>
      </c>
      <c r="J2296" s="7">
        <v>8169190.4525000006</v>
      </c>
      <c r="K2296" s="103">
        <v>0</v>
      </c>
      <c r="L2296" s="7">
        <v>0</v>
      </c>
      <c r="M2296" s="7">
        <v>0</v>
      </c>
      <c r="O2296" s="51"/>
      <c r="P2296" s="51"/>
      <c r="Q2296" s="51"/>
      <c r="R2296" s="51"/>
      <c r="S2296" s="51"/>
      <c r="T2296" s="51"/>
      <c r="U2296" s="51"/>
      <c r="V2296" s="51"/>
      <c r="W2296" s="51"/>
      <c r="X2296" s="51"/>
      <c r="Y2296" s="51"/>
      <c r="Z2296" s="51"/>
      <c r="AA2296" s="51"/>
    </row>
    <row r="2297" spans="1:27" ht="11.65" customHeight="1">
      <c r="A2297" s="53">
        <v>2177</v>
      </c>
      <c r="C2297" s="101"/>
      <c r="F2297" s="101" t="s">
        <v>270</v>
      </c>
      <c r="G2297" s="3" t="s">
        <v>634</v>
      </c>
      <c r="H2297" s="59"/>
      <c r="I2297" s="51">
        <v>3432947.3770833299</v>
      </c>
      <c r="J2297" s="51">
        <v>2646488.9955832651</v>
      </c>
      <c r="K2297" s="126">
        <v>786458.38150006474</v>
      </c>
      <c r="L2297" s="51">
        <v>0</v>
      </c>
      <c r="M2297" s="51">
        <v>786458.38150006474</v>
      </c>
      <c r="O2297" s="51"/>
      <c r="P2297" s="51"/>
      <c r="Q2297" s="51"/>
      <c r="R2297" s="51"/>
      <c r="S2297" s="51"/>
      <c r="T2297" s="51"/>
      <c r="U2297" s="51"/>
      <c r="V2297" s="51"/>
      <c r="W2297" s="51"/>
      <c r="X2297" s="51"/>
      <c r="Y2297" s="51"/>
      <c r="Z2297" s="51"/>
      <c r="AA2297" s="51"/>
    </row>
    <row r="2298" spans="1:27" ht="11.65" customHeight="1">
      <c r="A2298" s="53">
        <v>2178</v>
      </c>
      <c r="C2298" s="101"/>
      <c r="F2298" s="101" t="s">
        <v>270</v>
      </c>
      <c r="G2298" s="3" t="s">
        <v>636</v>
      </c>
      <c r="H2298" s="59"/>
      <c r="I2298" s="51">
        <v>8702285.6483333297</v>
      </c>
      <c r="J2298" s="51">
        <v>8702285.6483333297</v>
      </c>
      <c r="K2298" s="126">
        <v>0</v>
      </c>
      <c r="L2298" s="51">
        <v>0</v>
      </c>
      <c r="M2298" s="51">
        <v>0</v>
      </c>
      <c r="O2298" s="51"/>
      <c r="P2298" s="51"/>
      <c r="Q2298" s="51"/>
      <c r="R2298" s="51"/>
      <c r="S2298" s="51"/>
      <c r="T2298" s="51"/>
      <c r="U2298" s="51"/>
      <c r="V2298" s="51"/>
      <c r="W2298" s="51"/>
      <c r="X2298" s="51"/>
      <c r="Y2298" s="51"/>
      <c r="Z2298" s="51"/>
      <c r="AA2298" s="51"/>
    </row>
    <row r="2299" spans="1:27" ht="11.65" customHeight="1">
      <c r="A2299" s="53">
        <v>2179</v>
      </c>
      <c r="C2299" s="101"/>
      <c r="F2299" s="101" t="s">
        <v>650</v>
      </c>
      <c r="G2299" s="3" t="s">
        <v>632</v>
      </c>
      <c r="H2299" s="59"/>
      <c r="I2299" s="135">
        <v>-2871804.3145833299</v>
      </c>
      <c r="J2299" s="135">
        <v>-2673731.6428366825</v>
      </c>
      <c r="K2299" s="139">
        <v>-198072.67174664768</v>
      </c>
      <c r="L2299" s="135">
        <v>0</v>
      </c>
      <c r="M2299" s="135">
        <v>-198072.67174664768</v>
      </c>
      <c r="O2299" s="51"/>
      <c r="P2299" s="51"/>
      <c r="Q2299" s="51"/>
      <c r="R2299" s="51"/>
      <c r="S2299" s="51"/>
      <c r="T2299" s="51"/>
      <c r="U2299" s="51"/>
      <c r="V2299" s="51"/>
      <c r="W2299" s="51"/>
      <c r="X2299" s="51"/>
      <c r="Y2299" s="51"/>
      <c r="Z2299" s="51"/>
      <c r="AA2299" s="51"/>
    </row>
    <row r="2300" spans="1:27" ht="11.65" customHeight="1">
      <c r="A2300" s="53">
        <v>2180</v>
      </c>
      <c r="C2300" s="101"/>
      <c r="H2300" s="59" t="s">
        <v>482</v>
      </c>
      <c r="I2300" s="7">
        <v>17432619.163333327</v>
      </c>
      <c r="J2300" s="7">
        <v>16844233.453579914</v>
      </c>
      <c r="K2300" s="7">
        <v>588385.70975341706</v>
      </c>
      <c r="L2300" s="7">
        <v>0</v>
      </c>
      <c r="M2300" s="7">
        <v>588385.70975341706</v>
      </c>
      <c r="O2300" s="51"/>
      <c r="P2300" s="51"/>
      <c r="Q2300" s="51"/>
      <c r="R2300" s="51"/>
      <c r="S2300" s="51"/>
      <c r="T2300" s="51"/>
      <c r="U2300" s="51"/>
      <c r="V2300" s="51"/>
      <c r="W2300" s="51"/>
      <c r="X2300" s="51"/>
      <c r="Y2300" s="51"/>
      <c r="Z2300" s="51"/>
      <c r="AA2300" s="51"/>
    </row>
    <row r="2301" spans="1:27" ht="11.65" customHeight="1">
      <c r="A2301" s="53">
        <v>2181</v>
      </c>
      <c r="C2301" s="101"/>
      <c r="H2301" s="59"/>
      <c r="I2301" s="7"/>
      <c r="J2301" s="7"/>
      <c r="K2301" s="7"/>
      <c r="L2301" s="7"/>
      <c r="M2301" s="7"/>
      <c r="O2301" s="51"/>
      <c r="P2301" s="51"/>
      <c r="Q2301" s="51"/>
      <c r="R2301" s="51"/>
      <c r="S2301" s="51"/>
      <c r="T2301" s="51"/>
      <c r="U2301" s="51"/>
      <c r="V2301" s="51"/>
      <c r="W2301" s="51"/>
      <c r="X2301" s="51"/>
      <c r="Y2301" s="51"/>
      <c r="Z2301" s="51"/>
      <c r="AA2301" s="51"/>
    </row>
    <row r="2302" spans="1:27" ht="11.65" customHeight="1">
      <c r="A2302" s="53">
        <v>2182</v>
      </c>
      <c r="C2302" s="101"/>
      <c r="D2302" s="3" t="s">
        <v>480</v>
      </c>
      <c r="H2302" s="59"/>
      <c r="I2302" s="135">
        <v>-17432619.163333334</v>
      </c>
      <c r="J2302" s="135">
        <v>-16844233.453579918</v>
      </c>
      <c r="K2302" s="103">
        <v>-588385.70975341706</v>
      </c>
      <c r="L2302" s="7">
        <v>0</v>
      </c>
      <c r="M2302" s="7">
        <v>-588385.70975341706</v>
      </c>
      <c r="O2302" s="51"/>
      <c r="P2302" s="51"/>
      <c r="Q2302" s="51"/>
      <c r="R2302" s="51"/>
      <c r="S2302" s="51"/>
      <c r="T2302" s="51"/>
      <c r="U2302" s="51"/>
      <c r="V2302" s="51"/>
      <c r="W2302" s="51"/>
      <c r="X2302" s="51"/>
      <c r="Y2302" s="51"/>
      <c r="Z2302" s="51"/>
      <c r="AA2302" s="51"/>
    </row>
    <row r="2303" spans="1:27" ht="11.65" customHeight="1">
      <c r="A2303" s="53">
        <v>2183</v>
      </c>
      <c r="C2303" s="101"/>
      <c r="H2303" s="59" t="s">
        <v>482</v>
      </c>
      <c r="I2303" s="106">
        <v>0</v>
      </c>
      <c r="J2303" s="106">
        <v>0</v>
      </c>
      <c r="K2303" s="106">
        <v>0</v>
      </c>
      <c r="L2303" s="106">
        <v>0</v>
      </c>
      <c r="M2303" s="106">
        <v>0</v>
      </c>
      <c r="O2303" s="51"/>
      <c r="P2303" s="51"/>
      <c r="Q2303" s="51"/>
      <c r="R2303" s="51"/>
      <c r="S2303" s="51"/>
      <c r="T2303" s="51"/>
      <c r="U2303" s="51"/>
      <c r="V2303" s="51"/>
      <c r="W2303" s="51"/>
      <c r="X2303" s="51"/>
      <c r="Y2303" s="51"/>
      <c r="Z2303" s="51"/>
      <c r="AA2303" s="51"/>
    </row>
    <row r="2304" spans="1:27" ht="11.65" customHeight="1">
      <c r="A2304" s="53">
        <v>2184</v>
      </c>
      <c r="C2304" s="101"/>
      <c r="H2304" s="59"/>
      <c r="I2304" s="7"/>
      <c r="J2304" s="7"/>
      <c r="K2304" s="7"/>
      <c r="L2304" s="7"/>
      <c r="M2304" s="7"/>
      <c r="O2304" s="51"/>
      <c r="P2304" s="51"/>
      <c r="Q2304" s="51"/>
      <c r="R2304" s="51"/>
      <c r="S2304" s="51"/>
      <c r="T2304" s="51"/>
      <c r="U2304" s="51"/>
      <c r="V2304" s="51"/>
      <c r="W2304" s="51"/>
      <c r="X2304" s="51"/>
      <c r="Y2304" s="51"/>
      <c r="Z2304" s="51"/>
      <c r="AA2304" s="51"/>
    </row>
    <row r="2305" spans="1:27" ht="11.65" customHeight="1">
      <c r="A2305" s="53">
        <v>2185</v>
      </c>
      <c r="C2305" s="101">
        <v>1011392</v>
      </c>
      <c r="D2305" s="3" t="s">
        <v>483</v>
      </c>
      <c r="H2305" s="59"/>
      <c r="I2305" s="7"/>
      <c r="J2305" s="7"/>
      <c r="K2305" s="7"/>
      <c r="L2305" s="7"/>
      <c r="M2305" s="7"/>
      <c r="O2305" s="51"/>
      <c r="P2305" s="51"/>
      <c r="Q2305" s="51"/>
      <c r="R2305" s="51"/>
      <c r="S2305" s="51"/>
      <c r="T2305" s="51"/>
      <c r="U2305" s="51"/>
      <c r="V2305" s="51"/>
      <c r="W2305" s="51"/>
      <c r="X2305" s="51"/>
      <c r="Y2305" s="51"/>
      <c r="Z2305" s="51"/>
      <c r="AA2305" s="51"/>
    </row>
    <row r="2306" spans="1:27" ht="11.65" customHeight="1">
      <c r="A2306" s="53">
        <v>2186</v>
      </c>
      <c r="C2306" s="101"/>
      <c r="F2306" s="101" t="s">
        <v>665</v>
      </c>
      <c r="G2306" s="3" t="s">
        <v>632</v>
      </c>
      <c r="H2306" s="59"/>
      <c r="I2306" s="135">
        <v>0</v>
      </c>
      <c r="J2306" s="135">
        <v>0</v>
      </c>
      <c r="K2306" s="135">
        <v>0</v>
      </c>
      <c r="L2306" s="135">
        <v>0</v>
      </c>
      <c r="M2306" s="135">
        <v>0</v>
      </c>
      <c r="O2306" s="51"/>
      <c r="P2306" s="51"/>
      <c r="Q2306" s="51"/>
      <c r="R2306" s="51"/>
      <c r="S2306" s="51"/>
      <c r="T2306" s="51"/>
      <c r="U2306" s="51"/>
      <c r="V2306" s="51"/>
      <c r="W2306" s="51"/>
      <c r="X2306" s="51"/>
      <c r="Y2306" s="51"/>
      <c r="Z2306" s="51"/>
      <c r="AA2306" s="51"/>
    </row>
    <row r="2307" spans="1:27" ht="11.65" customHeight="1">
      <c r="A2307" s="53">
        <v>2187</v>
      </c>
      <c r="C2307" s="101"/>
      <c r="H2307" s="59" t="s">
        <v>482</v>
      </c>
      <c r="I2307" s="7">
        <v>0</v>
      </c>
      <c r="J2307" s="7">
        <v>0</v>
      </c>
      <c r="K2307" s="51">
        <v>0</v>
      </c>
      <c r="L2307" s="51">
        <v>0</v>
      </c>
      <c r="M2307" s="51">
        <v>0</v>
      </c>
      <c r="O2307" s="51"/>
      <c r="P2307" s="51"/>
      <c r="Q2307" s="51"/>
      <c r="R2307" s="51"/>
      <c r="S2307" s="51"/>
      <c r="T2307" s="51"/>
      <c r="U2307" s="51"/>
      <c r="V2307" s="51"/>
      <c r="W2307" s="51"/>
      <c r="X2307" s="51"/>
      <c r="Y2307" s="51"/>
      <c r="Z2307" s="51"/>
      <c r="AA2307" s="51"/>
    </row>
    <row r="2308" spans="1:27" ht="11.65" customHeight="1">
      <c r="A2308" s="53">
        <v>2188</v>
      </c>
      <c r="C2308" s="101"/>
      <c r="H2308" s="59"/>
      <c r="I2308" s="7"/>
      <c r="J2308" s="7"/>
      <c r="K2308" s="7"/>
      <c r="L2308" s="7"/>
      <c r="M2308" s="7"/>
      <c r="O2308" s="51"/>
      <c r="P2308" s="51"/>
      <c r="Q2308" s="51"/>
      <c r="R2308" s="51"/>
      <c r="S2308" s="51"/>
      <c r="T2308" s="51"/>
      <c r="U2308" s="51"/>
      <c r="V2308" s="51"/>
      <c r="W2308" s="51"/>
      <c r="X2308" s="51"/>
      <c r="Y2308" s="51"/>
      <c r="Z2308" s="51"/>
      <c r="AA2308" s="51"/>
    </row>
    <row r="2309" spans="1:27" ht="11.65" customHeight="1">
      <c r="A2309" s="53">
        <v>2189</v>
      </c>
      <c r="C2309" s="101"/>
      <c r="D2309" s="3" t="s">
        <v>480</v>
      </c>
      <c r="H2309" s="59"/>
      <c r="I2309" s="135">
        <v>0</v>
      </c>
      <c r="J2309" s="135">
        <v>0</v>
      </c>
      <c r="K2309" s="103">
        <v>0</v>
      </c>
      <c r="L2309" s="7">
        <v>0</v>
      </c>
      <c r="M2309" s="7">
        <v>0</v>
      </c>
      <c r="O2309" s="51"/>
      <c r="P2309" s="51"/>
      <c r="Q2309" s="51"/>
      <c r="R2309" s="51"/>
      <c r="S2309" s="51"/>
      <c r="T2309" s="51"/>
      <c r="U2309" s="51"/>
      <c r="V2309" s="51"/>
      <c r="W2309" s="51"/>
      <c r="X2309" s="51"/>
      <c r="Y2309" s="51"/>
      <c r="Z2309" s="51"/>
      <c r="AA2309" s="51"/>
    </row>
    <row r="2310" spans="1:27" ht="11.65" customHeight="1">
      <c r="A2310" s="53">
        <v>2190</v>
      </c>
      <c r="C2310" s="101"/>
      <c r="H2310" s="59" t="s">
        <v>482</v>
      </c>
      <c r="I2310" s="106">
        <v>0</v>
      </c>
      <c r="J2310" s="106">
        <v>0</v>
      </c>
      <c r="K2310" s="106">
        <v>0</v>
      </c>
      <c r="L2310" s="106">
        <v>0</v>
      </c>
      <c r="M2310" s="106">
        <v>0</v>
      </c>
      <c r="O2310" s="51"/>
      <c r="P2310" s="51"/>
      <c r="Q2310" s="51"/>
      <c r="R2310" s="51"/>
      <c r="S2310" s="51"/>
      <c r="T2310" s="51"/>
      <c r="U2310" s="51"/>
      <c r="V2310" s="51"/>
      <c r="W2310" s="51"/>
      <c r="X2310" s="51"/>
      <c r="Y2310" s="51"/>
      <c r="Z2310" s="51"/>
      <c r="AA2310" s="51"/>
    </row>
    <row r="2311" spans="1:27" ht="11.65" customHeight="1">
      <c r="A2311" s="53">
        <v>2191</v>
      </c>
      <c r="C2311" s="101"/>
      <c r="H2311" s="59"/>
      <c r="I2311" s="7"/>
      <c r="J2311" s="7"/>
      <c r="K2311" s="7"/>
      <c r="L2311" s="7"/>
      <c r="M2311" s="7"/>
      <c r="O2311" s="51"/>
      <c r="P2311" s="51"/>
      <c r="Q2311" s="51"/>
      <c r="R2311" s="51"/>
      <c r="S2311" s="51"/>
      <c r="T2311" s="51"/>
      <c r="U2311" s="51"/>
      <c r="V2311" s="51"/>
      <c r="W2311" s="51"/>
      <c r="X2311" s="51"/>
      <c r="Y2311" s="51"/>
      <c r="Z2311" s="51"/>
      <c r="AA2311" s="51"/>
    </row>
    <row r="2312" spans="1:27" ht="11.65" customHeight="1">
      <c r="A2312" s="53">
        <v>2192</v>
      </c>
      <c r="C2312" s="101" t="s">
        <v>484</v>
      </c>
      <c r="D2312" s="3" t="s">
        <v>485</v>
      </c>
      <c r="H2312" s="59"/>
      <c r="I2312" s="7"/>
      <c r="J2312" s="7"/>
      <c r="K2312" s="7"/>
      <c r="L2312" s="7"/>
      <c r="M2312" s="7"/>
      <c r="O2312" s="51"/>
      <c r="P2312" s="51"/>
      <c r="Q2312" s="51"/>
      <c r="R2312" s="51"/>
      <c r="S2312" s="51"/>
      <c r="T2312" s="51"/>
      <c r="U2312" s="51"/>
      <c r="V2312" s="51"/>
      <c r="W2312" s="51"/>
      <c r="X2312" s="51"/>
      <c r="Y2312" s="51"/>
      <c r="Z2312" s="51"/>
      <c r="AA2312" s="51"/>
    </row>
    <row r="2313" spans="1:27" ht="11.65" customHeight="1">
      <c r="A2313" s="53">
        <v>2193</v>
      </c>
      <c r="C2313" s="101"/>
      <c r="F2313" s="101" t="s">
        <v>666</v>
      </c>
      <c r="G2313" s="3" t="s">
        <v>569</v>
      </c>
      <c r="H2313" s="59"/>
      <c r="I2313" s="7">
        <v>0</v>
      </c>
      <c r="J2313" s="7">
        <v>0</v>
      </c>
      <c r="K2313" s="103">
        <v>0</v>
      </c>
      <c r="L2313" s="7">
        <v>0</v>
      </c>
      <c r="M2313" s="7">
        <v>0</v>
      </c>
      <c r="O2313" s="51"/>
      <c r="P2313" s="51"/>
      <c r="Q2313" s="51"/>
      <c r="R2313" s="51"/>
      <c r="S2313" s="51"/>
      <c r="T2313" s="51"/>
      <c r="U2313" s="51"/>
      <c r="V2313" s="51"/>
      <c r="W2313" s="51"/>
      <c r="X2313" s="51"/>
      <c r="Y2313" s="51"/>
      <c r="Z2313" s="51"/>
      <c r="AA2313" s="51"/>
    </row>
    <row r="2314" spans="1:27" ht="11.65" customHeight="1">
      <c r="A2314" s="53">
        <v>2194</v>
      </c>
      <c r="C2314" s="101"/>
      <c r="F2314" s="101" t="s">
        <v>650</v>
      </c>
      <c r="G2314" s="3" t="s">
        <v>632</v>
      </c>
      <c r="H2314" s="59"/>
      <c r="I2314" s="7">
        <v>9783746.5779166706</v>
      </c>
      <c r="J2314" s="7">
        <v>9108946.8311027084</v>
      </c>
      <c r="K2314" s="103">
        <v>674799.74681396259</v>
      </c>
      <c r="L2314" s="7">
        <v>-506152.36877698184</v>
      </c>
      <c r="M2314" s="7">
        <v>168647.37803698075</v>
      </c>
      <c r="O2314" s="51"/>
      <c r="P2314" s="51"/>
      <c r="Q2314" s="51"/>
      <c r="R2314" s="51"/>
      <c r="S2314" s="51"/>
      <c r="T2314" s="51"/>
      <c r="U2314" s="51"/>
      <c r="V2314" s="51"/>
      <c r="W2314" s="51"/>
      <c r="X2314" s="51"/>
      <c r="Y2314" s="51"/>
      <c r="Z2314" s="51"/>
      <c r="AA2314" s="51"/>
    </row>
    <row r="2315" spans="1:27" ht="11.65" customHeight="1">
      <c r="A2315" s="53">
        <v>2195</v>
      </c>
      <c r="C2315" s="101"/>
      <c r="F2315" s="101" t="s">
        <v>638</v>
      </c>
      <c r="G2315" s="3" t="s">
        <v>647</v>
      </c>
      <c r="H2315" s="59"/>
      <c r="I2315" s="7">
        <v>0</v>
      </c>
      <c r="J2315" s="7">
        <v>0</v>
      </c>
      <c r="K2315" s="103">
        <v>0</v>
      </c>
      <c r="L2315" s="7">
        <v>0</v>
      </c>
      <c r="M2315" s="7">
        <v>0</v>
      </c>
      <c r="O2315" s="51"/>
      <c r="P2315" s="51"/>
      <c r="Q2315" s="51"/>
      <c r="R2315" s="51"/>
      <c r="S2315" s="51"/>
      <c r="T2315" s="51"/>
      <c r="U2315" s="51"/>
      <c r="V2315" s="51"/>
      <c r="W2315" s="51"/>
      <c r="X2315" s="51"/>
      <c r="Y2315" s="51"/>
      <c r="Z2315" s="51"/>
      <c r="AA2315" s="51"/>
    </row>
    <row r="2316" spans="1:27" ht="11.65" customHeight="1">
      <c r="A2316" s="53">
        <v>2196</v>
      </c>
      <c r="C2316" s="101"/>
      <c r="F2316" s="101" t="s">
        <v>669</v>
      </c>
      <c r="G2316" s="3" t="s">
        <v>249</v>
      </c>
      <c r="H2316" s="59"/>
      <c r="I2316" s="7">
        <v>-164298.22</v>
      </c>
      <c r="J2316" s="7">
        <v>-150950.07084285264</v>
      </c>
      <c r="K2316" s="103">
        <v>-13348.149157147345</v>
      </c>
      <c r="L2316" s="7">
        <v>0</v>
      </c>
      <c r="M2316" s="7">
        <v>-13348.149157147345</v>
      </c>
      <c r="O2316" s="51"/>
      <c r="P2316" s="51"/>
      <c r="Q2316" s="51"/>
      <c r="R2316" s="51"/>
      <c r="S2316" s="51"/>
      <c r="T2316" s="51"/>
      <c r="U2316" s="51"/>
      <c r="V2316" s="51"/>
      <c r="W2316" s="51"/>
      <c r="X2316" s="51"/>
      <c r="Y2316" s="51"/>
      <c r="Z2316" s="51"/>
      <c r="AA2316" s="51"/>
    </row>
    <row r="2317" spans="1:27" ht="11.65" customHeight="1">
      <c r="A2317" s="53">
        <v>2197</v>
      </c>
      <c r="C2317" s="101"/>
      <c r="F2317" s="101" t="s">
        <v>669</v>
      </c>
      <c r="G2317" s="3" t="s">
        <v>636</v>
      </c>
      <c r="H2317" s="59"/>
      <c r="I2317" s="7">
        <v>88994.8691666667</v>
      </c>
      <c r="J2317" s="7">
        <v>88994.8691666667</v>
      </c>
      <c r="K2317" s="103">
        <v>0</v>
      </c>
      <c r="L2317" s="7">
        <v>0</v>
      </c>
      <c r="M2317" s="7">
        <v>0</v>
      </c>
      <c r="O2317" s="51"/>
      <c r="P2317" s="51"/>
      <c r="Q2317" s="51"/>
      <c r="R2317" s="51"/>
      <c r="S2317" s="51"/>
      <c r="T2317" s="51"/>
      <c r="U2317" s="51"/>
      <c r="V2317" s="51"/>
      <c r="W2317" s="51"/>
      <c r="X2317" s="51"/>
      <c r="Y2317" s="51"/>
      <c r="Z2317" s="51"/>
      <c r="AA2317" s="51"/>
    </row>
    <row r="2318" spans="1:27" ht="11.65" customHeight="1">
      <c r="A2318" s="53">
        <v>2198</v>
      </c>
      <c r="C2318" s="101"/>
      <c r="F2318" s="101" t="s">
        <v>668</v>
      </c>
      <c r="G2318" s="3" t="s">
        <v>634</v>
      </c>
      <c r="H2318" s="59"/>
      <c r="I2318" s="7">
        <v>0</v>
      </c>
      <c r="J2318" s="7">
        <v>0</v>
      </c>
      <c r="K2318" s="103">
        <v>0</v>
      </c>
      <c r="L2318" s="7">
        <v>0</v>
      </c>
      <c r="M2318" s="7">
        <v>0</v>
      </c>
      <c r="O2318" s="51"/>
      <c r="P2318" s="51"/>
      <c r="Q2318" s="51"/>
      <c r="R2318" s="51"/>
      <c r="S2318" s="51"/>
      <c r="T2318" s="51"/>
      <c r="U2318" s="51"/>
      <c r="V2318" s="51"/>
      <c r="W2318" s="51"/>
      <c r="X2318" s="51"/>
      <c r="Y2318" s="51"/>
      <c r="Z2318" s="51"/>
      <c r="AA2318" s="51"/>
    </row>
    <row r="2319" spans="1:27" ht="11.65" customHeight="1">
      <c r="A2319" s="53">
        <v>2199</v>
      </c>
      <c r="C2319" s="101"/>
      <c r="H2319" s="59"/>
      <c r="I2319" s="106">
        <v>9708443.2270833366</v>
      </c>
      <c r="J2319" s="106">
        <v>9046991.6294265222</v>
      </c>
      <c r="K2319" s="106">
        <v>661451.5976568152</v>
      </c>
      <c r="L2319" s="106">
        <v>-506152.36877698184</v>
      </c>
      <c r="M2319" s="106">
        <v>155299.22887983342</v>
      </c>
      <c r="O2319" s="51"/>
      <c r="P2319" s="51"/>
      <c r="Q2319" s="51"/>
      <c r="R2319" s="51"/>
      <c r="S2319" s="51"/>
      <c r="T2319" s="51"/>
      <c r="U2319" s="51"/>
      <c r="V2319" s="51"/>
      <c r="W2319" s="51"/>
      <c r="X2319" s="51"/>
      <c r="Y2319" s="51"/>
      <c r="Z2319" s="51"/>
      <c r="AA2319" s="51"/>
    </row>
    <row r="2320" spans="1:27" ht="11.65" customHeight="1">
      <c r="A2320" s="53">
        <v>2200</v>
      </c>
      <c r="C2320" s="101"/>
      <c r="H2320" s="59"/>
      <c r="I2320" s="109"/>
      <c r="J2320" s="7"/>
      <c r="K2320" s="7"/>
      <c r="L2320" s="7"/>
      <c r="M2320" s="7"/>
      <c r="O2320" s="51"/>
      <c r="P2320" s="51"/>
      <c r="Q2320" s="51"/>
      <c r="R2320" s="51"/>
      <c r="S2320" s="51"/>
      <c r="T2320" s="51"/>
      <c r="U2320" s="51"/>
      <c r="V2320" s="51"/>
      <c r="W2320" s="51"/>
      <c r="X2320" s="51"/>
      <c r="Y2320" s="51"/>
      <c r="Z2320" s="51"/>
      <c r="AA2320" s="51"/>
    </row>
    <row r="2321" spans="1:27" ht="11.65" customHeight="1">
      <c r="A2321" s="53">
        <v>2201</v>
      </c>
      <c r="C2321" s="101" t="s">
        <v>486</v>
      </c>
      <c r="D2321" s="3" t="s">
        <v>485</v>
      </c>
      <c r="H2321" s="59"/>
      <c r="I2321" s="7"/>
      <c r="J2321" s="7"/>
      <c r="K2321" s="7"/>
      <c r="L2321" s="7"/>
      <c r="M2321" s="7"/>
      <c r="O2321" s="51"/>
      <c r="P2321" s="51"/>
      <c r="Q2321" s="51"/>
      <c r="R2321" s="51"/>
      <c r="S2321" s="51"/>
      <c r="T2321" s="51"/>
      <c r="U2321" s="51"/>
      <c r="V2321" s="51"/>
      <c r="W2321" s="51"/>
      <c r="X2321" s="51"/>
      <c r="Y2321" s="51"/>
      <c r="Z2321" s="51"/>
      <c r="AA2321" s="51"/>
    </row>
    <row r="2322" spans="1:27" ht="11.65" customHeight="1">
      <c r="A2322" s="53">
        <v>2202</v>
      </c>
      <c r="C2322" s="101"/>
      <c r="F2322" s="101" t="s">
        <v>666</v>
      </c>
      <c r="G2322" s="3" t="s">
        <v>569</v>
      </c>
      <c r="H2322" s="59"/>
      <c r="I2322" s="7">
        <v>0</v>
      </c>
      <c r="J2322" s="7">
        <v>0</v>
      </c>
      <c r="K2322" s="103">
        <v>0</v>
      </c>
      <c r="L2322" s="7">
        <v>0</v>
      </c>
      <c r="M2322" s="7">
        <v>0</v>
      </c>
      <c r="O2322" s="51"/>
      <c r="P2322" s="51"/>
      <c r="Q2322" s="51"/>
      <c r="R2322" s="51"/>
      <c r="S2322" s="51"/>
      <c r="T2322" s="51"/>
      <c r="U2322" s="51"/>
      <c r="V2322" s="51"/>
      <c r="W2322" s="51"/>
      <c r="X2322" s="51"/>
      <c r="Y2322" s="51"/>
      <c r="Z2322" s="51"/>
      <c r="AA2322" s="51"/>
    </row>
    <row r="2323" spans="1:27" ht="11.65" customHeight="1">
      <c r="A2323" s="53">
        <v>2203</v>
      </c>
      <c r="C2323" s="101"/>
      <c r="F2323" s="101" t="s">
        <v>650</v>
      </c>
      <c r="G2323" s="3" t="s">
        <v>632</v>
      </c>
      <c r="H2323" s="59"/>
      <c r="I2323" s="7">
        <v>0</v>
      </c>
      <c r="J2323" s="7">
        <v>0</v>
      </c>
      <c r="K2323" s="103">
        <v>0</v>
      </c>
      <c r="L2323" s="7">
        <v>0</v>
      </c>
      <c r="M2323" s="7">
        <v>0</v>
      </c>
      <c r="O2323" s="51"/>
      <c r="P2323" s="51"/>
      <c r="Q2323" s="51"/>
      <c r="R2323" s="51"/>
      <c r="S2323" s="51"/>
      <c r="T2323" s="51"/>
      <c r="U2323" s="51"/>
      <c r="V2323" s="51"/>
      <c r="W2323" s="51"/>
      <c r="X2323" s="51"/>
      <c r="Y2323" s="51"/>
      <c r="Z2323" s="51"/>
      <c r="AA2323" s="51"/>
    </row>
    <row r="2324" spans="1:27" ht="11.65" customHeight="1">
      <c r="A2324" s="53">
        <v>2204</v>
      </c>
      <c r="C2324" s="101"/>
      <c r="F2324" s="101" t="s">
        <v>669</v>
      </c>
      <c r="G2324" s="3" t="s">
        <v>249</v>
      </c>
      <c r="H2324" s="59"/>
      <c r="I2324" s="7">
        <v>0</v>
      </c>
      <c r="J2324" s="7">
        <v>0</v>
      </c>
      <c r="K2324" s="103">
        <v>0</v>
      </c>
      <c r="L2324" s="7">
        <v>0</v>
      </c>
      <c r="M2324" s="7">
        <v>0</v>
      </c>
      <c r="O2324" s="51"/>
      <c r="P2324" s="51"/>
      <c r="Q2324" s="51"/>
      <c r="R2324" s="51"/>
      <c r="S2324" s="51"/>
      <c r="T2324" s="51"/>
      <c r="U2324" s="51"/>
      <c r="V2324" s="51"/>
      <c r="W2324" s="51"/>
      <c r="X2324" s="51"/>
      <c r="Y2324" s="51"/>
      <c r="Z2324" s="51"/>
      <c r="AA2324" s="51"/>
    </row>
    <row r="2325" spans="1:27" ht="11.65" customHeight="1">
      <c r="A2325" s="53">
        <v>2205</v>
      </c>
      <c r="C2325" s="101"/>
      <c r="F2325" s="101" t="s">
        <v>667</v>
      </c>
      <c r="G2325" s="3" t="s">
        <v>635</v>
      </c>
      <c r="H2325" s="59"/>
      <c r="I2325" s="7">
        <v>0</v>
      </c>
      <c r="J2325" s="7">
        <v>0</v>
      </c>
      <c r="K2325" s="103">
        <v>0</v>
      </c>
      <c r="L2325" s="7">
        <v>0</v>
      </c>
      <c r="M2325" s="7">
        <v>0</v>
      </c>
      <c r="O2325" s="51"/>
      <c r="P2325" s="51"/>
      <c r="Q2325" s="51"/>
      <c r="R2325" s="51"/>
      <c r="S2325" s="51"/>
      <c r="T2325" s="51"/>
      <c r="U2325" s="51"/>
      <c r="V2325" s="51"/>
      <c r="W2325" s="51"/>
      <c r="X2325" s="51"/>
      <c r="Y2325" s="51"/>
      <c r="Z2325" s="51"/>
      <c r="AA2325" s="51"/>
    </row>
    <row r="2326" spans="1:27" ht="11.65" customHeight="1">
      <c r="A2326" s="53">
        <v>2206</v>
      </c>
      <c r="C2326" s="101"/>
      <c r="F2326" s="101" t="s">
        <v>668</v>
      </c>
      <c r="G2326" s="3" t="s">
        <v>649</v>
      </c>
      <c r="H2326" s="59"/>
      <c r="I2326" s="7">
        <v>0</v>
      </c>
      <c r="J2326" s="7">
        <v>0</v>
      </c>
      <c r="K2326" s="103">
        <v>0</v>
      </c>
      <c r="L2326" s="7">
        <v>0</v>
      </c>
      <c r="M2326" s="7">
        <v>0</v>
      </c>
      <c r="O2326" s="51"/>
      <c r="P2326" s="51"/>
      <c r="Q2326" s="51"/>
      <c r="R2326" s="51"/>
      <c r="S2326" s="51"/>
      <c r="T2326" s="51"/>
      <c r="U2326" s="51"/>
      <c r="V2326" s="51"/>
      <c r="W2326" s="51"/>
      <c r="X2326" s="51"/>
      <c r="Y2326" s="51"/>
      <c r="Z2326" s="51"/>
      <c r="AA2326" s="51"/>
    </row>
    <row r="2327" spans="1:27" ht="11.65" customHeight="1">
      <c r="A2327" s="53">
        <v>2207</v>
      </c>
      <c r="C2327" s="101"/>
      <c r="F2327" s="101" t="s">
        <v>34</v>
      </c>
      <c r="H2327" s="59"/>
      <c r="I2327" s="106">
        <v>0</v>
      </c>
      <c r="J2327" s="106">
        <v>0</v>
      </c>
      <c r="K2327" s="106">
        <v>0</v>
      </c>
      <c r="L2327" s="106">
        <v>0</v>
      </c>
      <c r="M2327" s="106">
        <v>0</v>
      </c>
      <c r="O2327" s="51"/>
      <c r="P2327" s="51"/>
      <c r="Q2327" s="51"/>
      <c r="R2327" s="51"/>
      <c r="S2327" s="51"/>
      <c r="T2327" s="51"/>
      <c r="U2327" s="51"/>
      <c r="V2327" s="51"/>
      <c r="W2327" s="51"/>
      <c r="X2327" s="51"/>
      <c r="Y2327" s="51"/>
      <c r="Z2327" s="51"/>
      <c r="AA2327" s="51"/>
    </row>
    <row r="2328" spans="1:27" ht="11.65" customHeight="1">
      <c r="A2328" s="53">
        <v>2208</v>
      </c>
      <c r="C2328" s="101"/>
      <c r="H2328" s="59"/>
      <c r="I2328" s="7"/>
      <c r="J2328" s="7"/>
      <c r="K2328" s="7"/>
      <c r="L2328" s="7"/>
      <c r="M2328" s="7"/>
      <c r="O2328" s="51"/>
      <c r="P2328" s="51"/>
      <c r="Q2328" s="51"/>
      <c r="R2328" s="51"/>
      <c r="S2328" s="51"/>
      <c r="T2328" s="51"/>
      <c r="U2328" s="51"/>
      <c r="V2328" s="51"/>
      <c r="W2328" s="51"/>
      <c r="X2328" s="51"/>
      <c r="Y2328" s="51"/>
      <c r="Z2328" s="51"/>
      <c r="AA2328" s="51"/>
    </row>
    <row r="2329" spans="1:27" ht="11.65" customHeight="1" thickBot="1">
      <c r="A2329" s="53">
        <v>2209</v>
      </c>
      <c r="C2329" s="91" t="s">
        <v>487</v>
      </c>
      <c r="H2329" s="59" t="s">
        <v>402</v>
      </c>
      <c r="I2329" s="108">
        <v>1183140884.0370834</v>
      </c>
      <c r="J2329" s="108">
        <v>1096841706.9365091</v>
      </c>
      <c r="K2329" s="108">
        <v>86299177.100574672</v>
      </c>
      <c r="L2329" s="108">
        <v>75889797.507486254</v>
      </c>
      <c r="M2329" s="108">
        <v>162188974.60806093</v>
      </c>
      <c r="O2329" s="105"/>
      <c r="P2329" s="105"/>
      <c r="Q2329" s="105"/>
      <c r="R2329" s="105"/>
      <c r="S2329" s="105"/>
      <c r="T2329" s="105"/>
      <c r="U2329" s="51"/>
      <c r="V2329" s="105"/>
      <c r="W2329" s="105"/>
      <c r="X2329" s="105"/>
      <c r="Y2329" s="105"/>
      <c r="Z2329" s="105"/>
      <c r="AA2329" s="105"/>
    </row>
    <row r="2330" spans="1:27" ht="11.65" customHeight="1" thickTop="1">
      <c r="A2330" s="53">
        <v>2210</v>
      </c>
      <c r="C2330" s="101"/>
      <c r="H2330" s="59"/>
      <c r="I2330" s="7"/>
      <c r="J2330" s="7"/>
      <c r="K2330" s="7"/>
      <c r="L2330" s="7"/>
      <c r="M2330" s="7"/>
      <c r="O2330" s="51"/>
      <c r="P2330" s="51"/>
      <c r="Q2330" s="51"/>
      <c r="R2330" s="51"/>
      <c r="S2330" s="51"/>
      <c r="T2330" s="51"/>
      <c r="U2330" s="51"/>
      <c r="V2330" s="51"/>
      <c r="W2330" s="51"/>
      <c r="X2330" s="51"/>
      <c r="Y2330" s="51"/>
      <c r="Z2330" s="51"/>
      <c r="AA2330" s="51"/>
    </row>
    <row r="2331" spans="1:27" ht="11.65" customHeight="1">
      <c r="A2331" s="53">
        <v>2211</v>
      </c>
      <c r="C2331" s="101" t="s">
        <v>488</v>
      </c>
      <c r="H2331" s="59"/>
      <c r="I2331" s="7"/>
      <c r="J2331" s="7"/>
      <c r="K2331" s="7"/>
      <c r="L2331" s="7"/>
      <c r="M2331" s="7"/>
      <c r="O2331" s="51"/>
      <c r="P2331" s="51"/>
      <c r="Q2331" s="51"/>
      <c r="R2331" s="51"/>
      <c r="S2331" s="51"/>
      <c r="T2331" s="51"/>
      <c r="U2331" s="51"/>
      <c r="V2331" s="51"/>
      <c r="W2331" s="51"/>
      <c r="X2331" s="51"/>
      <c r="Y2331" s="51"/>
      <c r="Z2331" s="51"/>
      <c r="AA2331" s="51"/>
    </row>
    <row r="2332" spans="1:27" ht="11.65" customHeight="1">
      <c r="A2332" s="53">
        <v>2212</v>
      </c>
      <c r="C2332" s="101"/>
      <c r="E2332" s="3" t="s">
        <v>569</v>
      </c>
      <c r="H2332" s="59"/>
      <c r="I2332" s="7">
        <v>608764262.03125024</v>
      </c>
      <c r="J2332" s="7">
        <v>562298787.12208354</v>
      </c>
      <c r="K2332" s="103">
        <v>46465474.909166694</v>
      </c>
      <c r="L2332" s="7">
        <v>156342.8708333075</v>
      </c>
      <c r="M2332" s="7">
        <v>46621817.780000001</v>
      </c>
      <c r="O2332" s="51"/>
      <c r="P2332" s="51"/>
      <c r="Q2332" s="51"/>
      <c r="R2332" s="51"/>
      <c r="S2332" s="51"/>
      <c r="T2332" s="51"/>
      <c r="U2332" s="51"/>
      <c r="V2332" s="51"/>
      <c r="W2332" s="51"/>
      <c r="X2332" s="51"/>
      <c r="Y2332" s="51"/>
      <c r="Z2332" s="51"/>
      <c r="AA2332" s="51"/>
    </row>
    <row r="2333" spans="1:27" ht="11.65" customHeight="1">
      <c r="A2333" s="53">
        <v>2213</v>
      </c>
      <c r="C2333" s="101"/>
      <c r="E2333" s="3" t="s">
        <v>639</v>
      </c>
      <c r="H2333" s="59"/>
      <c r="I2333" s="7">
        <v>20711321.515416659</v>
      </c>
      <c r="J2333" s="7">
        <v>15966537.920283016</v>
      </c>
      <c r="K2333" s="103">
        <v>4744783.5951336436</v>
      </c>
      <c r="L2333" s="7">
        <v>-30039.854690453969</v>
      </c>
      <c r="M2333" s="7">
        <v>4714743.7404431896</v>
      </c>
      <c r="O2333" s="51"/>
      <c r="P2333" s="51"/>
      <c r="Q2333" s="51"/>
      <c r="R2333" s="51"/>
      <c r="S2333" s="51"/>
      <c r="T2333" s="51"/>
      <c r="U2333" s="51"/>
      <c r="V2333" s="51"/>
      <c r="W2333" s="51"/>
      <c r="X2333" s="51"/>
      <c r="Y2333" s="51"/>
      <c r="Z2333" s="51"/>
      <c r="AA2333" s="51"/>
    </row>
    <row r="2334" spans="1:27" ht="11.65" customHeight="1">
      <c r="A2334" s="53">
        <v>2214</v>
      </c>
      <c r="C2334" s="101"/>
      <c r="E2334" s="3" t="s">
        <v>651</v>
      </c>
      <c r="H2334" s="59"/>
      <c r="I2334" s="7">
        <v>311.99291666666699</v>
      </c>
      <c r="J2334" s="7">
        <v>240.78823390620295</v>
      </c>
      <c r="K2334" s="103">
        <v>71.204682760464038</v>
      </c>
      <c r="L2334" s="7">
        <v>75985455.701503828</v>
      </c>
      <c r="M2334" s="7">
        <v>75985526.906186596</v>
      </c>
      <c r="O2334" s="51"/>
      <c r="P2334" s="51"/>
      <c r="Q2334" s="51"/>
      <c r="R2334" s="51"/>
      <c r="S2334" s="51"/>
      <c r="T2334" s="51"/>
      <c r="U2334" s="51"/>
      <c r="V2334" s="51"/>
      <c r="W2334" s="51"/>
      <c r="X2334" s="51"/>
      <c r="Y2334" s="51"/>
      <c r="Z2334" s="51"/>
      <c r="AA2334" s="51"/>
    </row>
    <row r="2335" spans="1:27" ht="11.65" customHeight="1">
      <c r="A2335" s="53">
        <v>2215</v>
      </c>
      <c r="C2335" s="101"/>
      <c r="E2335" s="57" t="s">
        <v>249</v>
      </c>
      <c r="H2335" s="59"/>
      <c r="I2335" s="7">
        <v>-25614.709999999992</v>
      </c>
      <c r="J2335" s="7">
        <v>-23533.683378426897</v>
      </c>
      <c r="K2335" s="103">
        <v>-2081.0266215730971</v>
      </c>
      <c r="L2335" s="7">
        <v>0</v>
      </c>
      <c r="M2335" s="7">
        <v>-2081.0266215730971</v>
      </c>
      <c r="O2335" s="51"/>
      <c r="P2335" s="51"/>
      <c r="Q2335" s="51"/>
      <c r="R2335" s="51"/>
      <c r="S2335" s="51"/>
      <c r="T2335" s="51"/>
      <c r="U2335" s="51"/>
      <c r="V2335" s="51"/>
      <c r="W2335" s="51"/>
      <c r="X2335" s="51"/>
      <c r="Y2335" s="51"/>
      <c r="Z2335" s="51"/>
      <c r="AA2335" s="51"/>
    </row>
    <row r="2336" spans="1:27" ht="11.65" customHeight="1">
      <c r="A2336" s="53">
        <v>2216</v>
      </c>
      <c r="C2336" s="101"/>
      <c r="E2336" s="57" t="s">
        <v>632</v>
      </c>
      <c r="H2336" s="59"/>
      <c r="I2336" s="7">
        <v>276799835.1091668</v>
      </c>
      <c r="J2336" s="7">
        <v>257708533.30956665</v>
      </c>
      <c r="K2336" s="103">
        <v>19091301.79960015</v>
      </c>
      <c r="L2336" s="7">
        <v>-275473.80813390017</v>
      </c>
      <c r="M2336" s="7">
        <v>18815827.99146625</v>
      </c>
      <c r="O2336" s="51"/>
      <c r="P2336" s="51"/>
      <c r="Q2336" s="51"/>
      <c r="R2336" s="51"/>
      <c r="S2336" s="51"/>
      <c r="T2336" s="51"/>
      <c r="U2336" s="51"/>
      <c r="V2336" s="51"/>
      <c r="W2336" s="51"/>
      <c r="X2336" s="51"/>
      <c r="Y2336" s="51"/>
      <c r="Z2336" s="51"/>
      <c r="AA2336" s="51"/>
    </row>
    <row r="2337" spans="1:27" ht="11.65" customHeight="1">
      <c r="A2337" s="53">
        <v>2217</v>
      </c>
      <c r="C2337" s="101"/>
      <c r="E2337" s="57" t="s">
        <v>630</v>
      </c>
      <c r="H2337" s="59"/>
      <c r="I2337" s="7">
        <v>0</v>
      </c>
      <c r="J2337" s="7">
        <v>0</v>
      </c>
      <c r="K2337" s="103">
        <v>0</v>
      </c>
      <c r="L2337" s="7">
        <v>0</v>
      </c>
      <c r="M2337" s="7">
        <v>0</v>
      </c>
      <c r="O2337" s="51"/>
      <c r="P2337" s="51"/>
      <c r="Q2337" s="51"/>
      <c r="R2337" s="51"/>
      <c r="S2337" s="51"/>
      <c r="T2337" s="51"/>
      <c r="U2337" s="51"/>
      <c r="V2337" s="51"/>
      <c r="W2337" s="51"/>
      <c r="X2337" s="51"/>
      <c r="Y2337" s="51"/>
      <c r="Z2337" s="51"/>
      <c r="AA2337" s="51"/>
    </row>
    <row r="2338" spans="1:27" ht="11.65" customHeight="1">
      <c r="A2338" s="53">
        <v>2218</v>
      </c>
      <c r="C2338" s="101"/>
      <c r="E2338" s="57" t="s">
        <v>647</v>
      </c>
      <c r="H2338" s="59"/>
      <c r="I2338" s="7">
        <v>19459695.291250002</v>
      </c>
      <c r="J2338" s="7">
        <v>18076422.125830594</v>
      </c>
      <c r="K2338" s="103">
        <v>1383273.165419407</v>
      </c>
      <c r="L2338" s="7">
        <v>-31860.900225019548</v>
      </c>
      <c r="M2338" s="7">
        <v>1351412.2651943874</v>
      </c>
      <c r="O2338" s="51"/>
      <c r="P2338" s="51"/>
      <c r="Q2338" s="51"/>
      <c r="R2338" s="51"/>
      <c r="S2338" s="51"/>
      <c r="T2338" s="51"/>
      <c r="U2338" s="51"/>
      <c r="V2338" s="51"/>
      <c r="W2338" s="51"/>
      <c r="X2338" s="51"/>
      <c r="Y2338" s="51"/>
      <c r="Z2338" s="51"/>
      <c r="AA2338" s="51"/>
    </row>
    <row r="2339" spans="1:27" ht="11.65" customHeight="1">
      <c r="A2339" s="53">
        <v>2219</v>
      </c>
      <c r="C2339" s="101"/>
      <c r="E2339" s="101" t="s">
        <v>656</v>
      </c>
      <c r="H2339" s="59"/>
      <c r="I2339" s="7">
        <v>0</v>
      </c>
      <c r="J2339" s="7">
        <v>0</v>
      </c>
      <c r="K2339" s="103">
        <v>0</v>
      </c>
      <c r="L2339" s="7">
        <v>0</v>
      </c>
      <c r="M2339" s="7">
        <v>0</v>
      </c>
      <c r="O2339" s="51"/>
      <c r="P2339" s="51"/>
      <c r="Q2339" s="51"/>
      <c r="R2339" s="51"/>
      <c r="S2339" s="51"/>
      <c r="T2339" s="51"/>
      <c r="U2339" s="51"/>
      <c r="V2339" s="51"/>
      <c r="W2339" s="51"/>
      <c r="X2339" s="51"/>
      <c r="Y2339" s="51"/>
      <c r="Z2339" s="51"/>
      <c r="AA2339" s="51"/>
    </row>
    <row r="2340" spans="1:27" ht="11.65" customHeight="1">
      <c r="A2340" s="53">
        <v>2220</v>
      </c>
      <c r="C2340" s="101"/>
      <c r="E2340" s="101" t="s">
        <v>634</v>
      </c>
      <c r="H2340" s="59"/>
      <c r="I2340" s="7">
        <v>66369779.579583369</v>
      </c>
      <c r="J2340" s="7">
        <v>51165040.41663634</v>
      </c>
      <c r="K2340" s="103">
        <v>15204739.162947027</v>
      </c>
      <c r="L2340" s="7">
        <v>85373.498198473826</v>
      </c>
      <c r="M2340" s="7">
        <v>15290112.661145501</v>
      </c>
      <c r="O2340" s="51"/>
      <c r="P2340" s="51"/>
      <c r="Q2340" s="51"/>
      <c r="R2340" s="51"/>
      <c r="S2340" s="51"/>
      <c r="T2340" s="51"/>
      <c r="U2340" s="51"/>
      <c r="V2340" s="51"/>
      <c r="W2340" s="51"/>
      <c r="X2340" s="51"/>
      <c r="Y2340" s="51"/>
      <c r="Z2340" s="51"/>
      <c r="AA2340" s="51"/>
    </row>
    <row r="2341" spans="1:27" ht="11.65" customHeight="1">
      <c r="A2341" s="53">
        <v>2221</v>
      </c>
      <c r="C2341" s="101"/>
      <c r="E2341" s="101" t="s">
        <v>636</v>
      </c>
      <c r="H2341" s="59"/>
      <c r="I2341" s="7">
        <v>202919339.31750008</v>
      </c>
      <c r="J2341" s="7">
        <v>202919339.31750008</v>
      </c>
      <c r="K2341" s="103">
        <v>0</v>
      </c>
      <c r="L2341" s="7">
        <v>0</v>
      </c>
      <c r="M2341" s="7">
        <v>0</v>
      </c>
      <c r="O2341" s="51"/>
      <c r="P2341" s="51"/>
      <c r="Q2341" s="51"/>
      <c r="R2341" s="51"/>
      <c r="S2341" s="51"/>
      <c r="T2341" s="51"/>
      <c r="U2341" s="51"/>
      <c r="V2341" s="51"/>
      <c r="W2341" s="51"/>
      <c r="X2341" s="51"/>
      <c r="Y2341" s="51"/>
      <c r="Z2341" s="51"/>
      <c r="AA2341" s="51"/>
    </row>
    <row r="2342" spans="1:27" ht="11.65" customHeight="1">
      <c r="A2342" s="53">
        <v>2222</v>
      </c>
      <c r="C2342" s="101"/>
      <c r="E2342" s="101" t="s">
        <v>637</v>
      </c>
      <c r="H2342" s="59"/>
      <c r="I2342" s="7">
        <v>0</v>
      </c>
      <c r="J2342" s="7">
        <v>0</v>
      </c>
      <c r="K2342" s="103">
        <v>0</v>
      </c>
      <c r="L2342" s="7">
        <v>0</v>
      </c>
      <c r="M2342" s="7">
        <v>0</v>
      </c>
      <c r="O2342" s="51"/>
      <c r="P2342" s="51"/>
      <c r="Q2342" s="51"/>
      <c r="R2342" s="51"/>
      <c r="S2342" s="51"/>
      <c r="T2342" s="51"/>
      <c r="U2342" s="51"/>
      <c r="V2342" s="51"/>
      <c r="W2342" s="51"/>
      <c r="X2342" s="51"/>
      <c r="Y2342" s="51"/>
      <c r="Z2342" s="51"/>
      <c r="AA2342" s="51"/>
    </row>
    <row r="2343" spans="1:27" ht="11.65" customHeight="1">
      <c r="A2343" s="53">
        <v>2223</v>
      </c>
      <c r="C2343" s="101"/>
      <c r="E2343" s="101" t="s">
        <v>398</v>
      </c>
      <c r="H2343" s="59"/>
      <c r="I2343" s="7">
        <v>5574573.0733333416</v>
      </c>
      <c r="J2343" s="7">
        <v>5574573.0733333416</v>
      </c>
      <c r="K2343" s="103">
        <v>0</v>
      </c>
      <c r="L2343" s="7">
        <v>0</v>
      </c>
      <c r="M2343" s="7">
        <v>0</v>
      </c>
      <c r="O2343" s="51"/>
      <c r="P2343" s="51"/>
      <c r="Q2343" s="51"/>
      <c r="R2343" s="51"/>
      <c r="S2343" s="51"/>
      <c r="T2343" s="51"/>
      <c r="U2343" s="51"/>
      <c r="V2343" s="51"/>
      <c r="W2343" s="51"/>
      <c r="X2343" s="51"/>
      <c r="Y2343" s="51"/>
      <c r="Z2343" s="51"/>
      <c r="AA2343" s="51"/>
    </row>
    <row r="2344" spans="1:27" ht="11.65" customHeight="1">
      <c r="A2344" s="53">
        <v>2224</v>
      </c>
      <c r="C2344" s="101"/>
      <c r="E2344" s="101" t="s">
        <v>660</v>
      </c>
      <c r="H2344" s="59"/>
      <c r="I2344" s="7">
        <v>0</v>
      </c>
      <c r="J2344" s="7">
        <v>0</v>
      </c>
      <c r="K2344" s="103">
        <v>0</v>
      </c>
      <c r="L2344" s="7">
        <v>0</v>
      </c>
      <c r="M2344" s="7">
        <v>0</v>
      </c>
      <c r="O2344" s="51"/>
      <c r="P2344" s="51"/>
      <c r="Q2344" s="51"/>
      <c r="R2344" s="51"/>
      <c r="S2344" s="51"/>
      <c r="T2344" s="51"/>
      <c r="U2344" s="51"/>
      <c r="V2344" s="51"/>
      <c r="W2344" s="51"/>
      <c r="X2344" s="51"/>
      <c r="Y2344" s="51"/>
      <c r="Z2344" s="51"/>
      <c r="AA2344" s="51"/>
    </row>
    <row r="2345" spans="1:27" ht="11.65" customHeight="1">
      <c r="A2345" s="53">
        <v>2225</v>
      </c>
      <c r="C2345" s="101"/>
      <c r="E2345" s="101" t="s">
        <v>662</v>
      </c>
      <c r="H2345" s="59"/>
      <c r="I2345" s="7">
        <v>0</v>
      </c>
      <c r="J2345" s="7">
        <v>0</v>
      </c>
      <c r="K2345" s="103">
        <v>0</v>
      </c>
      <c r="L2345" s="7">
        <v>0</v>
      </c>
      <c r="M2345" s="7">
        <v>0</v>
      </c>
      <c r="O2345" s="51"/>
      <c r="P2345" s="51"/>
      <c r="Q2345" s="51"/>
      <c r="R2345" s="51"/>
      <c r="S2345" s="51"/>
      <c r="T2345" s="51"/>
      <c r="U2345" s="51"/>
      <c r="V2345" s="51"/>
      <c r="W2345" s="51"/>
      <c r="X2345" s="51"/>
      <c r="Y2345" s="51"/>
      <c r="Z2345" s="51"/>
      <c r="AA2345" s="51"/>
    </row>
    <row r="2346" spans="1:27" ht="11.65" customHeight="1">
      <c r="A2346" s="53">
        <v>2226</v>
      </c>
      <c r="C2346" s="101"/>
      <c r="E2346" s="3" t="s">
        <v>699</v>
      </c>
      <c r="H2346" s="59"/>
      <c r="I2346" s="7">
        <v>-17432619.163333334</v>
      </c>
      <c r="J2346" s="7">
        <v>-16844233.453579918</v>
      </c>
      <c r="K2346" s="103">
        <v>-588385.70975341706</v>
      </c>
      <c r="L2346" s="7">
        <v>0</v>
      </c>
      <c r="M2346" s="7">
        <v>-588385.70975341706</v>
      </c>
      <c r="O2346" s="51"/>
      <c r="P2346" s="51"/>
      <c r="Q2346" s="51"/>
      <c r="R2346" s="51"/>
      <c r="S2346" s="51"/>
      <c r="T2346" s="51"/>
      <c r="U2346" s="51"/>
      <c r="V2346" s="51"/>
      <c r="W2346" s="51"/>
      <c r="X2346" s="51"/>
      <c r="Y2346" s="51"/>
      <c r="Z2346" s="51"/>
      <c r="AA2346" s="51"/>
    </row>
    <row r="2347" spans="1:27" ht="11.65" customHeight="1" thickBot="1">
      <c r="A2347" s="53">
        <v>2227</v>
      </c>
      <c r="C2347" s="101" t="s">
        <v>489</v>
      </c>
      <c r="H2347" s="59" t="s">
        <v>402</v>
      </c>
      <c r="I2347" s="118">
        <v>1183140884.0370836</v>
      </c>
      <c r="J2347" s="118">
        <v>1096841706.9365089</v>
      </c>
      <c r="K2347" s="118">
        <v>86299177.100574687</v>
      </c>
      <c r="L2347" s="118">
        <v>75889797.507486254</v>
      </c>
      <c r="M2347" s="118">
        <v>162188974.60806093</v>
      </c>
      <c r="O2347" s="51">
        <v>0</v>
      </c>
      <c r="P2347" s="51"/>
      <c r="Q2347" s="51"/>
      <c r="R2347" s="51"/>
      <c r="S2347" s="51"/>
      <c r="T2347" s="51"/>
      <c r="U2347" s="51"/>
      <c r="V2347" s="51"/>
      <c r="W2347" s="51"/>
      <c r="X2347" s="51"/>
      <c r="Y2347" s="51"/>
      <c r="Z2347" s="51"/>
      <c r="AA2347" s="51"/>
    </row>
    <row r="2348" spans="1:27" ht="11.65" customHeight="1" thickTop="1">
      <c r="A2348" s="53">
        <v>2228</v>
      </c>
      <c r="C2348" s="101">
        <v>301</v>
      </c>
      <c r="D2348" s="3" t="s">
        <v>490</v>
      </c>
      <c r="H2348" s="59"/>
      <c r="I2348" s="7"/>
      <c r="J2348" s="7"/>
      <c r="K2348" s="7"/>
      <c r="L2348" s="7"/>
      <c r="M2348" s="7"/>
      <c r="O2348" s="51"/>
      <c r="P2348" s="51"/>
      <c r="Q2348" s="51"/>
      <c r="R2348" s="51"/>
      <c r="S2348" s="51"/>
      <c r="T2348" s="51"/>
      <c r="U2348" s="51"/>
      <c r="V2348" s="51"/>
      <c r="W2348" s="51"/>
      <c r="X2348" s="51"/>
      <c r="Y2348" s="51"/>
      <c r="Z2348" s="51"/>
      <c r="AA2348" s="51"/>
    </row>
    <row r="2349" spans="1:27" ht="11.65" customHeight="1">
      <c r="A2349" s="53">
        <v>2229</v>
      </c>
      <c r="C2349" s="101"/>
      <c r="F2349" s="101" t="s">
        <v>670</v>
      </c>
      <c r="G2349" s="3" t="s">
        <v>569</v>
      </c>
      <c r="H2349" s="59"/>
      <c r="I2349" s="7">
        <v>0</v>
      </c>
      <c r="J2349" s="7">
        <v>0</v>
      </c>
      <c r="K2349" s="103">
        <v>0</v>
      </c>
      <c r="L2349" s="7">
        <v>0</v>
      </c>
      <c r="M2349" s="7">
        <v>0</v>
      </c>
      <c r="O2349" s="51"/>
      <c r="P2349" s="51"/>
      <c r="Q2349" s="51"/>
      <c r="R2349" s="51"/>
      <c r="S2349" s="51"/>
      <c r="T2349" s="51"/>
      <c r="U2349" s="51"/>
      <c r="V2349" s="51"/>
      <c r="W2349" s="51"/>
      <c r="X2349" s="51"/>
      <c r="Y2349" s="51"/>
      <c r="Z2349" s="51"/>
      <c r="AA2349" s="51"/>
    </row>
    <row r="2350" spans="1:27" ht="11.65" customHeight="1">
      <c r="A2350" s="53">
        <v>2230</v>
      </c>
      <c r="C2350" s="101"/>
      <c r="F2350" s="101" t="s">
        <v>650</v>
      </c>
      <c r="G2350" s="3" t="s">
        <v>632</v>
      </c>
      <c r="H2350" s="59"/>
      <c r="I2350" s="7">
        <v>0</v>
      </c>
      <c r="J2350" s="7">
        <v>0</v>
      </c>
      <c r="K2350" s="103">
        <v>0</v>
      </c>
      <c r="L2350" s="7">
        <v>0</v>
      </c>
      <c r="M2350" s="7">
        <v>0</v>
      </c>
      <c r="O2350" s="51"/>
      <c r="P2350" s="51"/>
      <c r="Q2350" s="51"/>
      <c r="R2350" s="51"/>
      <c r="S2350" s="51"/>
      <c r="T2350" s="51"/>
      <c r="U2350" s="51"/>
      <c r="V2350" s="51"/>
      <c r="W2350" s="51"/>
      <c r="X2350" s="51"/>
      <c r="Y2350" s="51"/>
      <c r="Z2350" s="51"/>
      <c r="AA2350" s="51"/>
    </row>
    <row r="2351" spans="1:27" ht="11.65" customHeight="1">
      <c r="A2351" s="53">
        <v>2231</v>
      </c>
      <c r="C2351" s="101"/>
      <c r="F2351" s="101" t="s">
        <v>671</v>
      </c>
      <c r="G2351" s="3" t="s">
        <v>634</v>
      </c>
      <c r="H2351" s="59"/>
      <c r="I2351" s="7">
        <v>0</v>
      </c>
      <c r="J2351" s="7">
        <v>0</v>
      </c>
      <c r="K2351" s="103">
        <v>0</v>
      </c>
      <c r="L2351" s="7">
        <v>0</v>
      </c>
      <c r="M2351" s="7">
        <v>0</v>
      </c>
      <c r="O2351" s="51"/>
      <c r="P2351" s="51"/>
      <c r="Q2351" s="51"/>
      <c r="R2351" s="51"/>
      <c r="S2351" s="51"/>
      <c r="T2351" s="51"/>
      <c r="U2351" s="51"/>
      <c r="V2351" s="51"/>
      <c r="W2351" s="51"/>
      <c r="X2351" s="51"/>
      <c r="Y2351" s="51"/>
      <c r="Z2351" s="51"/>
      <c r="AA2351" s="51"/>
    </row>
    <row r="2352" spans="1:27" ht="11.65" customHeight="1">
      <c r="A2352" s="53">
        <v>2232</v>
      </c>
      <c r="C2352" s="101"/>
      <c r="F2352" s="101" t="s">
        <v>671</v>
      </c>
      <c r="G2352" s="3" t="s">
        <v>636</v>
      </c>
      <c r="H2352" s="59"/>
      <c r="I2352" s="7">
        <v>0</v>
      </c>
      <c r="J2352" s="7">
        <v>0</v>
      </c>
      <c r="K2352" s="103">
        <v>0</v>
      </c>
      <c r="L2352" s="7">
        <v>0</v>
      </c>
      <c r="M2352" s="7">
        <v>0</v>
      </c>
      <c r="O2352" s="51"/>
      <c r="P2352" s="51"/>
      <c r="Q2352" s="51"/>
      <c r="R2352" s="51"/>
      <c r="S2352" s="51"/>
      <c r="T2352" s="51"/>
      <c r="U2352" s="51"/>
      <c r="V2352" s="51"/>
      <c r="W2352" s="51"/>
      <c r="X2352" s="51"/>
      <c r="Y2352" s="51"/>
      <c r="Z2352" s="51"/>
      <c r="AA2352" s="51"/>
    </row>
    <row r="2353" spans="1:27" ht="11.65" customHeight="1">
      <c r="A2353" s="53">
        <v>2233</v>
      </c>
      <c r="C2353" s="101"/>
      <c r="F2353" s="101" t="s">
        <v>671</v>
      </c>
      <c r="G2353" s="3" t="s">
        <v>249</v>
      </c>
      <c r="H2353" s="59"/>
      <c r="I2353" s="7">
        <v>0</v>
      </c>
      <c r="J2353" s="7">
        <v>0</v>
      </c>
      <c r="K2353" s="103">
        <v>0</v>
      </c>
      <c r="L2353" s="7">
        <v>0</v>
      </c>
      <c r="M2353" s="7">
        <v>0</v>
      </c>
      <c r="O2353" s="51"/>
      <c r="P2353" s="51"/>
      <c r="Q2353" s="51"/>
      <c r="R2353" s="51"/>
      <c r="S2353" s="51"/>
      <c r="T2353" s="51"/>
      <c r="U2353" s="51"/>
      <c r="V2353" s="51"/>
      <c r="W2353" s="51"/>
      <c r="X2353" s="51"/>
      <c r="Y2353" s="51"/>
      <c r="Z2353" s="51"/>
      <c r="AA2353" s="51"/>
    </row>
    <row r="2354" spans="1:27" ht="11.65" customHeight="1">
      <c r="A2354" s="53">
        <v>2234</v>
      </c>
      <c r="C2354" s="101"/>
      <c r="H2354" s="59" t="s">
        <v>402</v>
      </c>
      <c r="I2354" s="106">
        <v>0</v>
      </c>
      <c r="J2354" s="106">
        <v>0</v>
      </c>
      <c r="K2354" s="106">
        <v>0</v>
      </c>
      <c r="L2354" s="106">
        <v>0</v>
      </c>
      <c r="M2354" s="106">
        <v>0</v>
      </c>
      <c r="O2354" s="51"/>
      <c r="P2354" s="51"/>
      <c r="Q2354" s="51"/>
      <c r="R2354" s="51"/>
      <c r="S2354" s="51"/>
      <c r="T2354" s="51"/>
      <c r="U2354" s="51"/>
      <c r="V2354" s="51"/>
      <c r="W2354" s="51"/>
      <c r="X2354" s="51"/>
      <c r="Y2354" s="51"/>
      <c r="Z2354" s="51"/>
      <c r="AA2354" s="51"/>
    </row>
    <row r="2355" spans="1:27" ht="11.65" customHeight="1">
      <c r="A2355" s="53">
        <v>2235</v>
      </c>
      <c r="C2355" s="101">
        <v>302</v>
      </c>
      <c r="D2355" s="3" t="s">
        <v>491</v>
      </c>
      <c r="H2355" s="59"/>
      <c r="I2355" s="7"/>
      <c r="J2355" s="7"/>
      <c r="K2355" s="7"/>
      <c r="L2355" s="7"/>
      <c r="M2355" s="7"/>
      <c r="O2355" s="51"/>
      <c r="P2355" s="51"/>
      <c r="Q2355" s="51"/>
      <c r="R2355" s="51"/>
      <c r="S2355" s="51"/>
      <c r="T2355" s="51"/>
      <c r="U2355" s="51"/>
      <c r="V2355" s="51"/>
      <c r="W2355" s="51"/>
      <c r="X2355" s="51"/>
      <c r="Y2355" s="51"/>
      <c r="Z2355" s="51"/>
      <c r="AA2355" s="51"/>
    </row>
    <row r="2356" spans="1:27" ht="11.65" customHeight="1">
      <c r="A2356" s="53">
        <v>2236</v>
      </c>
      <c r="C2356" s="101"/>
      <c r="F2356" s="101" t="s">
        <v>670</v>
      </c>
      <c r="G2356" s="3" t="s">
        <v>569</v>
      </c>
      <c r="H2356" s="59"/>
      <c r="I2356" s="7">
        <v>-31081214.850000001</v>
      </c>
      <c r="J2356" s="7">
        <v>-31081214.850000001</v>
      </c>
      <c r="K2356" s="103">
        <v>0</v>
      </c>
      <c r="L2356" s="7">
        <v>0</v>
      </c>
      <c r="M2356" s="7">
        <v>0</v>
      </c>
      <c r="O2356" s="51"/>
      <c r="P2356" s="51"/>
      <c r="Q2356" s="51"/>
      <c r="R2356" s="51"/>
      <c r="S2356" s="51"/>
      <c r="T2356" s="51"/>
      <c r="U2356" s="51"/>
      <c r="V2356" s="51"/>
      <c r="W2356" s="51"/>
      <c r="X2356" s="51"/>
      <c r="Y2356" s="51"/>
      <c r="Z2356" s="51"/>
      <c r="AA2356" s="51"/>
    </row>
    <row r="2357" spans="1:27" ht="11.65" customHeight="1">
      <c r="A2357" s="53">
        <v>2237</v>
      </c>
      <c r="C2357" s="101"/>
      <c r="F2357" s="101" t="s">
        <v>671</v>
      </c>
      <c r="G2357" s="3" t="s">
        <v>249</v>
      </c>
      <c r="H2357" s="59"/>
      <c r="I2357" s="7">
        <v>0</v>
      </c>
      <c r="J2357" s="7">
        <v>0</v>
      </c>
      <c r="K2357" s="103">
        <v>0</v>
      </c>
      <c r="L2357" s="7">
        <v>0</v>
      </c>
      <c r="M2357" s="7">
        <v>0</v>
      </c>
      <c r="O2357" s="51"/>
      <c r="P2357" s="51"/>
      <c r="Q2357" s="51"/>
      <c r="R2357" s="51"/>
      <c r="S2357" s="51"/>
      <c r="T2357" s="51"/>
      <c r="U2357" s="51"/>
      <c r="V2357" s="51"/>
      <c r="W2357" s="51"/>
      <c r="X2357" s="51"/>
      <c r="Y2357" s="51"/>
      <c r="Z2357" s="51"/>
      <c r="AA2357" s="51"/>
    </row>
    <row r="2358" spans="1:27" ht="11.65" customHeight="1">
      <c r="A2358" s="53">
        <v>2238</v>
      </c>
      <c r="C2358" s="101"/>
      <c r="F2358" s="101" t="s">
        <v>671</v>
      </c>
      <c r="G2358" s="3" t="s">
        <v>634</v>
      </c>
      <c r="H2358" s="59"/>
      <c r="I2358" s="7">
        <v>0</v>
      </c>
      <c r="J2358" s="7">
        <v>0</v>
      </c>
      <c r="K2358" s="103">
        <v>0</v>
      </c>
      <c r="L2358" s="7">
        <v>0</v>
      </c>
      <c r="M2358" s="7">
        <v>0</v>
      </c>
      <c r="O2358" s="51"/>
      <c r="P2358" s="51"/>
      <c r="Q2358" s="51"/>
      <c r="R2358" s="51"/>
      <c r="S2358" s="51"/>
      <c r="T2358" s="51"/>
      <c r="U2358" s="51"/>
      <c r="V2358" s="51"/>
      <c r="W2358" s="51"/>
      <c r="X2358" s="51"/>
      <c r="Y2358" s="51"/>
      <c r="Z2358" s="51"/>
      <c r="AA2358" s="51"/>
    </row>
    <row r="2359" spans="1:27" ht="11.65" customHeight="1">
      <c r="A2359" s="53">
        <v>2239</v>
      </c>
      <c r="C2359" s="101"/>
      <c r="F2359" s="101" t="s">
        <v>671</v>
      </c>
      <c r="G2359" s="3" t="s">
        <v>636</v>
      </c>
      <c r="H2359" s="59"/>
      <c r="I2359" s="7">
        <v>0</v>
      </c>
      <c r="J2359" s="7">
        <v>0</v>
      </c>
      <c r="K2359" s="103">
        <v>0</v>
      </c>
      <c r="L2359" s="7">
        <v>0</v>
      </c>
      <c r="M2359" s="7">
        <v>0</v>
      </c>
      <c r="O2359" s="51"/>
      <c r="P2359" s="51"/>
      <c r="Q2359" s="51"/>
      <c r="R2359" s="51"/>
      <c r="S2359" s="51"/>
      <c r="T2359" s="51"/>
      <c r="U2359" s="51"/>
      <c r="V2359" s="51"/>
      <c r="W2359" s="51"/>
      <c r="X2359" s="51"/>
      <c r="Y2359" s="51"/>
      <c r="Z2359" s="51"/>
      <c r="AA2359" s="51"/>
    </row>
    <row r="2360" spans="1:27" ht="11.65" customHeight="1">
      <c r="A2360" s="53">
        <v>2240</v>
      </c>
      <c r="C2360" s="101"/>
      <c r="F2360" s="101" t="s">
        <v>671</v>
      </c>
      <c r="G2360" s="3" t="s">
        <v>634</v>
      </c>
      <c r="H2360" s="59"/>
      <c r="I2360" s="7">
        <v>178725803.18000001</v>
      </c>
      <c r="J2360" s="7">
        <v>137781276.37497115</v>
      </c>
      <c r="K2360" s="103">
        <v>40944526.805028863</v>
      </c>
      <c r="L2360" s="7">
        <v>0</v>
      </c>
      <c r="M2360" s="7">
        <v>40944526.805028863</v>
      </c>
      <c r="O2360" s="51"/>
      <c r="P2360" s="51"/>
      <c r="Q2360" s="51"/>
      <c r="R2360" s="51"/>
      <c r="S2360" s="51"/>
      <c r="T2360" s="51"/>
      <c r="U2360" s="51"/>
      <c r="V2360" s="51"/>
      <c r="W2360" s="51"/>
      <c r="X2360" s="51"/>
      <c r="Y2360" s="51"/>
      <c r="Z2360" s="51"/>
      <c r="AA2360" s="51"/>
    </row>
    <row r="2361" spans="1:27" ht="11.65" customHeight="1">
      <c r="A2361" s="53">
        <v>2241</v>
      </c>
      <c r="C2361" s="101"/>
      <c r="F2361" s="101" t="s">
        <v>671</v>
      </c>
      <c r="G2361" s="3" t="s">
        <v>636</v>
      </c>
      <c r="H2361" s="59"/>
      <c r="I2361" s="7">
        <v>14386244.550000001</v>
      </c>
      <c r="J2361" s="7">
        <v>14386244.550000001</v>
      </c>
      <c r="K2361" s="103">
        <v>0</v>
      </c>
      <c r="L2361" s="7">
        <v>0</v>
      </c>
      <c r="M2361" s="7">
        <v>0</v>
      </c>
      <c r="O2361" s="51"/>
      <c r="P2361" s="51"/>
      <c r="Q2361" s="51"/>
      <c r="R2361" s="51"/>
      <c r="S2361" s="51"/>
      <c r="T2361" s="51"/>
      <c r="U2361" s="51"/>
      <c r="V2361" s="51"/>
      <c r="W2361" s="51"/>
      <c r="X2361" s="51"/>
      <c r="Y2361" s="51"/>
      <c r="Z2361" s="51"/>
      <c r="AA2361" s="51"/>
    </row>
    <row r="2362" spans="1:27" ht="11.65" customHeight="1">
      <c r="A2362" s="53">
        <v>2242</v>
      </c>
      <c r="C2362" s="101"/>
      <c r="F2362" s="101" t="s">
        <v>673</v>
      </c>
      <c r="G2362" s="3" t="s">
        <v>635</v>
      </c>
      <c r="H2362" s="59"/>
      <c r="I2362" s="7">
        <v>0</v>
      </c>
      <c r="J2362" s="7">
        <v>0</v>
      </c>
      <c r="K2362" s="103">
        <v>0</v>
      </c>
      <c r="L2362" s="7">
        <v>0</v>
      </c>
      <c r="M2362" s="7">
        <v>0</v>
      </c>
      <c r="O2362" s="51"/>
      <c r="P2362" s="51"/>
      <c r="Q2362" s="51"/>
      <c r="R2362" s="51"/>
      <c r="S2362" s="51"/>
      <c r="T2362" s="51"/>
      <c r="U2362" s="51"/>
      <c r="V2362" s="51"/>
      <c r="W2362" s="51"/>
      <c r="X2362" s="51"/>
      <c r="Y2362" s="51"/>
      <c r="Z2362" s="51"/>
      <c r="AA2362" s="51"/>
    </row>
    <row r="2363" spans="1:27" ht="11.65" customHeight="1">
      <c r="A2363" s="53">
        <v>2243</v>
      </c>
      <c r="C2363" s="101"/>
      <c r="F2363" s="101" t="s">
        <v>672</v>
      </c>
      <c r="G2363" s="3" t="s">
        <v>649</v>
      </c>
      <c r="H2363" s="59"/>
      <c r="I2363" s="7">
        <v>0</v>
      </c>
      <c r="J2363" s="7">
        <v>0</v>
      </c>
      <c r="K2363" s="103">
        <v>0</v>
      </c>
      <c r="L2363" s="7">
        <v>0</v>
      </c>
      <c r="M2363" s="7">
        <v>0</v>
      </c>
      <c r="O2363" s="51"/>
      <c r="P2363" s="51"/>
      <c r="Q2363" s="51"/>
      <c r="R2363" s="51"/>
      <c r="S2363" s="51"/>
      <c r="T2363" s="51"/>
      <c r="U2363" s="51"/>
      <c r="V2363" s="51"/>
      <c r="W2363" s="51"/>
      <c r="X2363" s="51"/>
      <c r="Y2363" s="51"/>
      <c r="Z2363" s="51"/>
      <c r="AA2363" s="51"/>
    </row>
    <row r="2364" spans="1:27" ht="11.65" customHeight="1">
      <c r="A2364" s="53">
        <v>2244</v>
      </c>
      <c r="C2364" s="101"/>
      <c r="H2364" s="59" t="s">
        <v>402</v>
      </c>
      <c r="I2364" s="106">
        <v>162030832.88000003</v>
      </c>
      <c r="J2364" s="106">
        <v>121086306.07497115</v>
      </c>
      <c r="K2364" s="106">
        <v>40944526.805028863</v>
      </c>
      <c r="L2364" s="106">
        <v>0</v>
      </c>
      <c r="M2364" s="106">
        <v>40944526.805028863</v>
      </c>
      <c r="O2364" s="51"/>
      <c r="P2364" s="51"/>
      <c r="Q2364" s="51"/>
      <c r="R2364" s="51"/>
      <c r="S2364" s="51"/>
      <c r="T2364" s="51"/>
      <c r="U2364" s="51"/>
      <c r="V2364" s="51"/>
      <c r="W2364" s="51"/>
      <c r="X2364" s="51"/>
      <c r="Y2364" s="51"/>
      <c r="Z2364" s="51"/>
      <c r="AA2364" s="51"/>
    </row>
    <row r="2365" spans="1:27" ht="11.65" customHeight="1">
      <c r="A2365" s="53">
        <v>2245</v>
      </c>
      <c r="C2365" s="101"/>
      <c r="H2365" s="59"/>
      <c r="I2365" s="7"/>
      <c r="J2365" s="7"/>
      <c r="K2365" s="7"/>
      <c r="L2365" s="7"/>
      <c r="M2365" s="7"/>
      <c r="O2365" s="51"/>
      <c r="P2365" s="51"/>
      <c r="Q2365" s="51"/>
      <c r="R2365" s="51"/>
      <c r="S2365" s="51"/>
      <c r="T2365" s="51"/>
      <c r="U2365" s="51"/>
      <c r="V2365" s="51"/>
      <c r="W2365" s="51"/>
      <c r="X2365" s="51"/>
      <c r="Y2365" s="51"/>
      <c r="Z2365" s="51"/>
      <c r="AA2365" s="51"/>
    </row>
    <row r="2366" spans="1:27" ht="11.65" customHeight="1">
      <c r="A2366" s="53">
        <v>2246</v>
      </c>
      <c r="C2366" s="101">
        <v>303</v>
      </c>
      <c r="D2366" s="3" t="s">
        <v>492</v>
      </c>
      <c r="H2366" s="59"/>
      <c r="I2366" s="7"/>
      <c r="J2366" s="7"/>
      <c r="K2366" s="7"/>
      <c r="L2366" s="7"/>
      <c r="M2366" s="7"/>
      <c r="O2366" s="51"/>
      <c r="P2366" s="51"/>
      <c r="Q2366" s="51"/>
      <c r="R2366" s="51"/>
      <c r="S2366" s="51"/>
      <c r="T2366" s="51"/>
      <c r="U2366" s="51"/>
      <c r="V2366" s="51"/>
      <c r="W2366" s="51"/>
      <c r="X2366" s="51"/>
      <c r="Y2366" s="51"/>
      <c r="Z2366" s="51"/>
      <c r="AA2366" s="51"/>
    </row>
    <row r="2367" spans="1:27" ht="11.65" customHeight="1">
      <c r="A2367" s="53">
        <v>2247</v>
      </c>
      <c r="C2367" s="101"/>
      <c r="F2367" s="101" t="s">
        <v>670</v>
      </c>
      <c r="G2367" s="3" t="s">
        <v>569</v>
      </c>
      <c r="H2367" s="59"/>
      <c r="I2367" s="7">
        <v>15526660.552916668</v>
      </c>
      <c r="J2367" s="7">
        <v>13505415.462916669</v>
      </c>
      <c r="K2367" s="103">
        <v>2021245.09</v>
      </c>
      <c r="L2367" s="7">
        <v>0</v>
      </c>
      <c r="M2367" s="7">
        <v>2021245.09</v>
      </c>
      <c r="O2367" s="51"/>
      <c r="P2367" s="51"/>
      <c r="Q2367" s="51"/>
      <c r="R2367" s="51"/>
      <c r="S2367" s="51"/>
      <c r="T2367" s="51"/>
      <c r="U2367" s="51"/>
      <c r="V2367" s="51"/>
      <c r="W2367" s="51"/>
      <c r="X2367" s="51"/>
      <c r="Y2367" s="51"/>
      <c r="Z2367" s="51"/>
      <c r="AA2367" s="51"/>
    </row>
    <row r="2368" spans="1:27" ht="11.65" customHeight="1">
      <c r="A2368" s="53">
        <v>2248</v>
      </c>
      <c r="C2368" s="101"/>
      <c r="F2368" s="101" t="s">
        <v>671</v>
      </c>
      <c r="G2368" s="3" t="s">
        <v>249</v>
      </c>
      <c r="H2368" s="59"/>
      <c r="I2368" s="7">
        <v>1597540.7437499999</v>
      </c>
      <c r="J2368" s="7">
        <v>1467751.0714565623</v>
      </c>
      <c r="K2368" s="103">
        <v>129789.67229343753</v>
      </c>
      <c r="L2368" s="7">
        <v>215.00065497322066</v>
      </c>
      <c r="M2368" s="7">
        <v>130004.67294841075</v>
      </c>
      <c r="O2368" s="51"/>
      <c r="P2368" s="51"/>
      <c r="Q2368" s="51"/>
      <c r="R2368" s="51"/>
      <c r="S2368" s="51"/>
      <c r="T2368" s="51"/>
      <c r="U2368" s="51"/>
      <c r="V2368" s="51"/>
      <c r="W2368" s="51"/>
      <c r="X2368" s="51"/>
      <c r="Y2368" s="51"/>
      <c r="Z2368" s="51"/>
      <c r="AA2368" s="51"/>
    </row>
    <row r="2369" spans="1:27" ht="11.65" customHeight="1">
      <c r="A2369" s="53">
        <v>2249</v>
      </c>
      <c r="C2369" s="101"/>
      <c r="F2369" s="101" t="s">
        <v>650</v>
      </c>
      <c r="G2369" s="3" t="s">
        <v>632</v>
      </c>
      <c r="H2369" s="59"/>
      <c r="I2369" s="7">
        <v>365999906.78541702</v>
      </c>
      <c r="J2369" s="7">
        <v>340756341.60659325</v>
      </c>
      <c r="K2369" s="103">
        <v>25243565.17882375</v>
      </c>
      <c r="L2369" s="7">
        <v>1789897.8233170584</v>
      </c>
      <c r="M2369" s="7">
        <v>27033463.002140809</v>
      </c>
      <c r="O2369" s="51"/>
      <c r="P2369" s="51"/>
      <c r="Q2369" s="51"/>
      <c r="R2369" s="51"/>
      <c r="S2369" s="51"/>
      <c r="T2369" s="51"/>
      <c r="U2369" s="51"/>
      <c r="V2369" s="51"/>
      <c r="W2369" s="51"/>
      <c r="X2369" s="51"/>
      <c r="Y2369" s="51"/>
      <c r="Z2369" s="51"/>
      <c r="AA2369" s="51"/>
    </row>
    <row r="2370" spans="1:27" ht="11.65" customHeight="1">
      <c r="A2370" s="53">
        <v>2250</v>
      </c>
      <c r="C2370" s="101"/>
      <c r="F2370" s="101" t="s">
        <v>270</v>
      </c>
      <c r="G2370" s="3" t="s">
        <v>630</v>
      </c>
      <c r="H2370" s="59"/>
      <c r="I2370" s="7">
        <v>0</v>
      </c>
      <c r="J2370" s="7">
        <v>0</v>
      </c>
      <c r="K2370" s="103">
        <v>0</v>
      </c>
      <c r="L2370" s="7">
        <v>0</v>
      </c>
      <c r="M2370" s="7">
        <v>0</v>
      </c>
      <c r="O2370" s="51"/>
      <c r="P2370" s="51"/>
      <c r="Q2370" s="51"/>
      <c r="R2370" s="51"/>
      <c r="S2370" s="51"/>
      <c r="T2370" s="51"/>
      <c r="U2370" s="51"/>
      <c r="V2370" s="51"/>
      <c r="W2370" s="51"/>
      <c r="X2370" s="51"/>
      <c r="Y2370" s="51"/>
      <c r="Z2370" s="51"/>
      <c r="AA2370" s="51"/>
    </row>
    <row r="2371" spans="1:27" ht="11.65" customHeight="1">
      <c r="A2371" s="53">
        <v>2251</v>
      </c>
      <c r="C2371" s="101"/>
      <c r="F2371" s="101" t="s">
        <v>638</v>
      </c>
      <c r="G2371" s="3" t="s">
        <v>647</v>
      </c>
      <c r="H2371" s="59"/>
      <c r="I2371" s="7">
        <v>141867373.06541699</v>
      </c>
      <c r="J2371" s="7">
        <v>131782871.36727506</v>
      </c>
      <c r="K2371" s="103">
        <v>10084501.698141938</v>
      </c>
      <c r="L2371" s="7">
        <v>218183.7329853829</v>
      </c>
      <c r="M2371" s="7">
        <v>10302685.431127321</v>
      </c>
      <c r="O2371" s="51"/>
      <c r="P2371" s="51"/>
      <c r="Q2371" s="51"/>
      <c r="R2371" s="51"/>
      <c r="S2371" s="51"/>
      <c r="T2371" s="51"/>
      <c r="U2371" s="51"/>
      <c r="V2371" s="51"/>
      <c r="W2371" s="51"/>
      <c r="X2371" s="51"/>
      <c r="Y2371" s="51"/>
      <c r="Z2371" s="51"/>
      <c r="AA2371" s="51"/>
    </row>
    <row r="2372" spans="1:27" ht="11.65" customHeight="1">
      <c r="A2372" s="53">
        <v>2252</v>
      </c>
      <c r="C2372" s="101"/>
      <c r="F2372" s="101" t="s">
        <v>671</v>
      </c>
      <c r="G2372" s="3" t="s">
        <v>634</v>
      </c>
      <c r="H2372" s="59"/>
      <c r="I2372" s="7">
        <v>74695633.886250004</v>
      </c>
      <c r="J2372" s="7">
        <v>57583513.926749781</v>
      </c>
      <c r="K2372" s="103">
        <v>17112119.95950022</v>
      </c>
      <c r="L2372" s="7">
        <v>364.69817417860031</v>
      </c>
      <c r="M2372" s="7">
        <v>17112484.657674398</v>
      </c>
      <c r="O2372" s="51"/>
      <c r="P2372" s="51"/>
      <c r="Q2372" s="51"/>
      <c r="R2372" s="51"/>
      <c r="S2372" s="51"/>
      <c r="T2372" s="51"/>
      <c r="U2372" s="51"/>
      <c r="V2372" s="51"/>
      <c r="W2372" s="51"/>
      <c r="X2372" s="51"/>
      <c r="Y2372" s="51"/>
      <c r="Z2372" s="51"/>
      <c r="AA2372" s="51"/>
    </row>
    <row r="2373" spans="1:27" ht="11.65" customHeight="1">
      <c r="A2373" s="53">
        <v>2253</v>
      </c>
      <c r="C2373" s="101"/>
      <c r="F2373" s="101" t="s">
        <v>671</v>
      </c>
      <c r="G2373" s="3" t="s">
        <v>636</v>
      </c>
      <c r="H2373" s="59"/>
      <c r="I2373" s="7">
        <v>74020916.211250007</v>
      </c>
      <c r="J2373" s="7">
        <v>74020916.211250007</v>
      </c>
      <c r="K2373" s="103">
        <v>0</v>
      </c>
      <c r="L2373" s="7">
        <v>0</v>
      </c>
      <c r="M2373" s="7">
        <v>0</v>
      </c>
      <c r="O2373" s="51"/>
      <c r="P2373" s="51"/>
      <c r="Q2373" s="51"/>
      <c r="R2373" s="51"/>
      <c r="S2373" s="51"/>
      <c r="T2373" s="51"/>
      <c r="U2373" s="51"/>
      <c r="V2373" s="51"/>
      <c r="W2373" s="51"/>
      <c r="X2373" s="51"/>
      <c r="Y2373" s="51"/>
      <c r="Z2373" s="51"/>
      <c r="AA2373" s="51"/>
    </row>
    <row r="2374" spans="1:27" ht="11.65" customHeight="1">
      <c r="A2374" s="53">
        <v>2254</v>
      </c>
      <c r="C2374" s="101"/>
      <c r="F2374" s="101" t="s">
        <v>270</v>
      </c>
      <c r="G2374" s="3" t="s">
        <v>639</v>
      </c>
      <c r="H2374" s="59"/>
      <c r="I2374" s="7">
        <v>1041440.86875</v>
      </c>
      <c r="J2374" s="7">
        <v>802855.82502555463</v>
      </c>
      <c r="K2374" s="103">
        <v>238585.04372444539</v>
      </c>
      <c r="L2374" s="7">
        <v>59.898497970745666</v>
      </c>
      <c r="M2374" s="7">
        <v>238644.94222241614</v>
      </c>
      <c r="O2374" s="51"/>
      <c r="P2374" s="51"/>
      <c r="Q2374" s="51"/>
      <c r="R2374" s="51"/>
      <c r="S2374" s="51"/>
      <c r="T2374" s="51"/>
      <c r="U2374" s="51"/>
      <c r="V2374" s="51"/>
      <c r="W2374" s="51"/>
      <c r="X2374" s="51"/>
      <c r="Y2374" s="51"/>
      <c r="Z2374" s="51"/>
      <c r="AA2374" s="51"/>
    </row>
    <row r="2375" spans="1:27" ht="11.65" customHeight="1">
      <c r="A2375" s="53">
        <v>2255</v>
      </c>
      <c r="C2375" s="101"/>
      <c r="F2375" s="101" t="s">
        <v>270</v>
      </c>
      <c r="G2375" s="3" t="s">
        <v>637</v>
      </c>
      <c r="H2375" s="59"/>
      <c r="I2375" s="7">
        <v>0</v>
      </c>
      <c r="J2375" s="7">
        <v>0</v>
      </c>
      <c r="K2375" s="103">
        <v>0</v>
      </c>
      <c r="L2375" s="7">
        <v>0</v>
      </c>
      <c r="M2375" s="7">
        <v>0</v>
      </c>
      <c r="O2375" s="51"/>
      <c r="P2375" s="51"/>
      <c r="Q2375" s="51"/>
      <c r="R2375" s="51"/>
      <c r="S2375" s="51"/>
      <c r="T2375" s="51"/>
      <c r="U2375" s="51"/>
      <c r="V2375" s="51"/>
      <c r="W2375" s="51"/>
      <c r="X2375" s="51"/>
      <c r="Y2375" s="51"/>
      <c r="Z2375" s="51"/>
      <c r="AA2375" s="51"/>
    </row>
    <row r="2376" spans="1:27" ht="11.65" customHeight="1">
      <c r="A2376" s="53">
        <v>2256</v>
      </c>
      <c r="C2376" s="101"/>
      <c r="F2376" s="101" t="s">
        <v>270</v>
      </c>
      <c r="G2376" s="3" t="s">
        <v>398</v>
      </c>
      <c r="H2376" s="59"/>
      <c r="I2376" s="7">
        <v>31304.002499999999</v>
      </c>
      <c r="J2376" s="7">
        <v>31304.002499999999</v>
      </c>
      <c r="K2376" s="103">
        <v>0</v>
      </c>
      <c r="L2376" s="7">
        <v>0</v>
      </c>
      <c r="M2376" s="7">
        <v>0</v>
      </c>
      <c r="O2376" s="51"/>
      <c r="P2376" s="51"/>
      <c r="Q2376" s="51"/>
      <c r="R2376" s="51"/>
      <c r="S2376" s="51"/>
      <c r="T2376" s="51"/>
      <c r="U2376" s="51"/>
      <c r="V2376" s="51"/>
      <c r="W2376" s="51"/>
      <c r="X2376" s="51"/>
      <c r="Y2376" s="51"/>
      <c r="Z2376" s="51"/>
      <c r="AA2376" s="51"/>
    </row>
    <row r="2377" spans="1:27" ht="11.65" customHeight="1">
      <c r="A2377" s="53">
        <v>2257</v>
      </c>
      <c r="C2377" s="101"/>
      <c r="F2377" s="101" t="s">
        <v>671</v>
      </c>
      <c r="G2377" s="3" t="s">
        <v>636</v>
      </c>
      <c r="H2377" s="59"/>
      <c r="I2377" s="7">
        <v>0</v>
      </c>
      <c r="J2377" s="7">
        <v>0</v>
      </c>
      <c r="K2377" s="103">
        <v>0</v>
      </c>
      <c r="L2377" s="7">
        <v>0</v>
      </c>
      <c r="M2377" s="7">
        <v>0</v>
      </c>
      <c r="O2377" s="51"/>
      <c r="P2377" s="51"/>
      <c r="Q2377" s="51"/>
      <c r="R2377" s="51"/>
      <c r="S2377" s="51"/>
      <c r="T2377" s="51"/>
      <c r="U2377" s="51"/>
      <c r="V2377" s="51"/>
      <c r="W2377" s="51"/>
      <c r="X2377" s="51"/>
      <c r="Y2377" s="51"/>
      <c r="Z2377" s="51"/>
      <c r="AA2377" s="51"/>
    </row>
    <row r="2378" spans="1:27" ht="11.65" customHeight="1">
      <c r="A2378" s="53">
        <v>2258</v>
      </c>
      <c r="C2378" s="101"/>
      <c r="F2378" s="101" t="s">
        <v>671</v>
      </c>
      <c r="G2378" s="3" t="s">
        <v>636</v>
      </c>
      <c r="H2378" s="59"/>
      <c r="I2378" s="7">
        <v>0</v>
      </c>
      <c r="J2378" s="7">
        <v>0</v>
      </c>
      <c r="K2378" s="103">
        <v>0</v>
      </c>
      <c r="L2378" s="7">
        <v>0</v>
      </c>
      <c r="M2378" s="7">
        <v>0</v>
      </c>
      <c r="O2378" s="51"/>
      <c r="P2378" s="51"/>
      <c r="Q2378" s="51"/>
      <c r="R2378" s="51"/>
      <c r="S2378" s="51"/>
      <c r="T2378" s="51"/>
      <c r="U2378" s="51"/>
      <c r="V2378" s="51"/>
      <c r="W2378" s="51"/>
      <c r="X2378" s="51"/>
      <c r="Y2378" s="51"/>
      <c r="Z2378" s="51"/>
      <c r="AA2378" s="51"/>
    </row>
    <row r="2379" spans="1:27" ht="11.65" customHeight="1">
      <c r="A2379" s="53">
        <v>2259</v>
      </c>
      <c r="C2379" s="101"/>
      <c r="H2379" s="59" t="s">
        <v>402</v>
      </c>
      <c r="I2379" s="106">
        <v>674780776.11625063</v>
      </c>
      <c r="J2379" s="106">
        <v>619950969.47376704</v>
      </c>
      <c r="K2379" s="106">
        <v>54829806.642483801</v>
      </c>
      <c r="L2379" s="106">
        <v>2008721.153629564</v>
      </c>
      <c r="M2379" s="106">
        <v>56838527.796113357</v>
      </c>
      <c r="O2379" s="51"/>
      <c r="P2379" s="51"/>
      <c r="Q2379" s="51"/>
      <c r="R2379" s="51"/>
      <c r="S2379" s="51"/>
      <c r="T2379" s="51"/>
      <c r="U2379" s="51"/>
      <c r="V2379" s="51"/>
      <c r="W2379" s="51"/>
      <c r="X2379" s="51"/>
      <c r="Y2379" s="51"/>
      <c r="Z2379" s="51"/>
      <c r="AA2379" s="51"/>
    </row>
    <row r="2380" spans="1:27" ht="11.65" customHeight="1">
      <c r="A2380" s="53">
        <v>2260</v>
      </c>
      <c r="C2380" s="101">
        <v>303</v>
      </c>
      <c r="D2380" s="3" t="s">
        <v>493</v>
      </c>
      <c r="H2380" s="59"/>
      <c r="I2380" s="7"/>
      <c r="J2380" s="7"/>
      <c r="K2380" s="7"/>
      <c r="L2380" s="7"/>
      <c r="M2380" s="7"/>
      <c r="O2380" s="51"/>
      <c r="P2380" s="51"/>
      <c r="Q2380" s="51"/>
      <c r="R2380" s="51"/>
      <c r="S2380" s="51"/>
      <c r="T2380" s="51"/>
      <c r="U2380" s="51"/>
      <c r="V2380" s="51"/>
      <c r="W2380" s="51"/>
      <c r="X2380" s="51"/>
      <c r="Y2380" s="51"/>
      <c r="Z2380" s="51"/>
      <c r="AA2380" s="51"/>
    </row>
    <row r="2381" spans="1:27" ht="11.65" customHeight="1">
      <c r="A2381" s="53">
        <v>2261</v>
      </c>
      <c r="C2381" s="101"/>
      <c r="F2381" s="101" t="s">
        <v>670</v>
      </c>
      <c r="G2381" s="3" t="s">
        <v>569</v>
      </c>
      <c r="H2381" s="59"/>
      <c r="I2381" s="7">
        <v>0</v>
      </c>
      <c r="J2381" s="7">
        <v>0</v>
      </c>
      <c r="K2381" s="103">
        <v>0</v>
      </c>
      <c r="L2381" s="7">
        <v>0</v>
      </c>
      <c r="M2381" s="7">
        <v>0</v>
      </c>
      <c r="O2381" s="51"/>
      <c r="P2381" s="51"/>
      <c r="Q2381" s="51"/>
      <c r="R2381" s="51"/>
      <c r="S2381" s="51"/>
      <c r="T2381" s="51"/>
      <c r="U2381" s="51"/>
      <c r="V2381" s="51"/>
      <c r="W2381" s="51"/>
      <c r="X2381" s="51"/>
      <c r="Y2381" s="51"/>
      <c r="Z2381" s="51"/>
      <c r="AA2381" s="51"/>
    </row>
    <row r="2382" spans="1:27" ht="11.65" customHeight="1">
      <c r="A2382" s="53">
        <v>2262</v>
      </c>
      <c r="C2382" s="101"/>
      <c r="H2382" s="59" t="s">
        <v>402</v>
      </c>
      <c r="I2382" s="106">
        <v>674780776.11625063</v>
      </c>
      <c r="J2382" s="106">
        <v>619950969.47376704</v>
      </c>
      <c r="K2382" s="106">
        <v>54829806.642483801</v>
      </c>
      <c r="L2382" s="106">
        <v>2008721.153629564</v>
      </c>
      <c r="M2382" s="106">
        <v>56838527.796113357</v>
      </c>
      <c r="O2382" s="51"/>
      <c r="P2382" s="51"/>
      <c r="Q2382" s="51"/>
      <c r="R2382" s="51"/>
      <c r="S2382" s="51"/>
      <c r="T2382" s="51"/>
      <c r="U2382" s="51"/>
      <c r="V2382" s="51"/>
      <c r="W2382" s="51"/>
      <c r="X2382" s="51"/>
      <c r="Y2382" s="51"/>
      <c r="Z2382" s="51"/>
      <c r="AA2382" s="51"/>
    </row>
    <row r="2383" spans="1:27" ht="11.65" customHeight="1">
      <c r="A2383" s="53">
        <v>2263</v>
      </c>
      <c r="C2383" s="101" t="s">
        <v>494</v>
      </c>
      <c r="D2383" s="3" t="s">
        <v>495</v>
      </c>
      <c r="H2383" s="59"/>
      <c r="I2383" s="7"/>
      <c r="J2383" s="7"/>
      <c r="K2383" s="7"/>
      <c r="L2383" s="7"/>
      <c r="M2383" s="7"/>
      <c r="O2383" s="51"/>
      <c r="P2383" s="51"/>
      <c r="Q2383" s="51"/>
      <c r="R2383" s="51"/>
      <c r="S2383" s="51"/>
      <c r="T2383" s="51"/>
      <c r="U2383" s="51"/>
      <c r="V2383" s="51"/>
      <c r="W2383" s="51"/>
      <c r="X2383" s="51"/>
      <c r="Y2383" s="51"/>
      <c r="Z2383" s="51"/>
      <c r="AA2383" s="51"/>
    </row>
    <row r="2384" spans="1:27" ht="11.65" customHeight="1">
      <c r="A2384" s="53">
        <v>2264</v>
      </c>
      <c r="C2384" s="101"/>
      <c r="F2384" s="101" t="s">
        <v>670</v>
      </c>
      <c r="G2384" s="3" t="s">
        <v>569</v>
      </c>
      <c r="H2384" s="59"/>
      <c r="I2384" s="7">
        <v>0</v>
      </c>
      <c r="J2384" s="7">
        <v>0</v>
      </c>
      <c r="K2384" s="103">
        <v>0</v>
      </c>
      <c r="L2384" s="7">
        <v>0</v>
      </c>
      <c r="M2384" s="7">
        <v>0</v>
      </c>
      <c r="O2384" s="51"/>
      <c r="P2384" s="51"/>
      <c r="Q2384" s="51"/>
      <c r="R2384" s="51"/>
      <c r="S2384" s="51"/>
      <c r="T2384" s="51"/>
      <c r="U2384" s="51"/>
      <c r="V2384" s="51"/>
      <c r="W2384" s="51"/>
      <c r="X2384" s="51"/>
      <c r="Y2384" s="51"/>
      <c r="Z2384" s="51"/>
      <c r="AA2384" s="51"/>
    </row>
    <row r="2385" spans="1:27" ht="11.65" customHeight="1">
      <c r="A2385" s="53">
        <v>2265</v>
      </c>
      <c r="C2385" s="101"/>
      <c r="F2385" s="101" t="s">
        <v>671</v>
      </c>
      <c r="G2385" s="3" t="s">
        <v>249</v>
      </c>
      <c r="H2385" s="59"/>
      <c r="I2385" s="7">
        <v>0</v>
      </c>
      <c r="J2385" s="7">
        <v>0</v>
      </c>
      <c r="K2385" s="103">
        <v>0</v>
      </c>
      <c r="L2385" s="7">
        <v>0</v>
      </c>
      <c r="M2385" s="7">
        <v>0</v>
      </c>
      <c r="O2385" s="51"/>
      <c r="P2385" s="51"/>
      <c r="Q2385" s="51"/>
      <c r="R2385" s="51"/>
      <c r="S2385" s="51"/>
      <c r="T2385" s="51"/>
      <c r="U2385" s="51"/>
      <c r="V2385" s="51"/>
      <c r="W2385" s="51"/>
      <c r="X2385" s="51"/>
      <c r="Y2385" s="51"/>
      <c r="Z2385" s="51"/>
      <c r="AA2385" s="51"/>
    </row>
    <row r="2386" spans="1:27" ht="11.65" customHeight="1">
      <c r="A2386" s="53">
        <v>2266</v>
      </c>
      <c r="C2386" s="101"/>
      <c r="F2386" s="101" t="s">
        <v>672</v>
      </c>
      <c r="G2386" s="3" t="s">
        <v>649</v>
      </c>
      <c r="H2386" s="59"/>
      <c r="I2386" s="7">
        <v>0</v>
      </c>
      <c r="J2386" s="7">
        <v>0</v>
      </c>
      <c r="K2386" s="103">
        <v>0</v>
      </c>
      <c r="L2386" s="7">
        <v>0</v>
      </c>
      <c r="M2386" s="7">
        <v>0</v>
      </c>
      <c r="O2386" s="51"/>
      <c r="P2386" s="51"/>
      <c r="Q2386" s="51"/>
      <c r="R2386" s="51"/>
      <c r="S2386" s="51"/>
      <c r="T2386" s="51"/>
      <c r="U2386" s="51"/>
      <c r="V2386" s="51"/>
      <c r="W2386" s="51"/>
      <c r="X2386" s="51"/>
      <c r="Y2386" s="51"/>
      <c r="Z2386" s="51"/>
      <c r="AA2386" s="51"/>
    </row>
    <row r="2387" spans="1:27" ht="11.65" customHeight="1">
      <c r="A2387" s="53">
        <v>2267</v>
      </c>
      <c r="C2387" s="101"/>
      <c r="F2387" s="101" t="s">
        <v>650</v>
      </c>
      <c r="G2387" s="3" t="s">
        <v>632</v>
      </c>
      <c r="H2387" s="59"/>
      <c r="I2387" s="7">
        <v>0</v>
      </c>
      <c r="J2387" s="7">
        <v>0</v>
      </c>
      <c r="K2387" s="103">
        <v>0</v>
      </c>
      <c r="L2387" s="7">
        <v>0</v>
      </c>
      <c r="M2387" s="7">
        <v>0</v>
      </c>
      <c r="O2387" s="51"/>
      <c r="P2387" s="51"/>
      <c r="Q2387" s="51"/>
      <c r="R2387" s="51"/>
      <c r="S2387" s="51"/>
      <c r="T2387" s="51"/>
      <c r="U2387" s="51"/>
      <c r="V2387" s="51"/>
      <c r="W2387" s="51"/>
      <c r="X2387" s="51"/>
      <c r="Y2387" s="51"/>
      <c r="Z2387" s="51"/>
      <c r="AA2387" s="51"/>
    </row>
    <row r="2388" spans="1:27" ht="11.65" customHeight="1">
      <c r="A2388" s="53">
        <v>2268</v>
      </c>
      <c r="C2388" s="101"/>
      <c r="H2388" s="59"/>
      <c r="I2388" s="106">
        <v>0</v>
      </c>
      <c r="J2388" s="106">
        <v>0</v>
      </c>
      <c r="K2388" s="106">
        <v>0</v>
      </c>
      <c r="L2388" s="106">
        <v>0</v>
      </c>
      <c r="M2388" s="106">
        <v>0</v>
      </c>
      <c r="O2388" s="51"/>
      <c r="P2388" s="51"/>
      <c r="Q2388" s="51"/>
      <c r="R2388" s="51"/>
      <c r="S2388" s="51"/>
      <c r="T2388" s="51"/>
      <c r="U2388" s="51"/>
      <c r="V2388" s="51"/>
      <c r="W2388" s="51"/>
      <c r="X2388" s="51"/>
      <c r="Y2388" s="51"/>
      <c r="Z2388" s="51"/>
      <c r="AA2388" s="51"/>
    </row>
    <row r="2389" spans="1:27" ht="11.65" customHeight="1">
      <c r="A2389" s="53">
        <v>2269</v>
      </c>
      <c r="C2389" s="101"/>
      <c r="H2389" s="59"/>
      <c r="I2389" s="7"/>
      <c r="J2389" s="7"/>
      <c r="K2389" s="7"/>
      <c r="L2389" s="7"/>
      <c r="M2389" s="7"/>
      <c r="O2389" s="51"/>
      <c r="P2389" s="51"/>
      <c r="Q2389" s="51"/>
      <c r="R2389" s="51"/>
      <c r="S2389" s="51"/>
      <c r="T2389" s="51"/>
      <c r="U2389" s="51"/>
      <c r="V2389" s="51"/>
      <c r="W2389" s="51"/>
      <c r="X2389" s="51"/>
      <c r="Y2389" s="51"/>
      <c r="Z2389" s="51"/>
      <c r="AA2389" s="51"/>
    </row>
    <row r="2390" spans="1:27" ht="11.65" customHeight="1" thickBot="1">
      <c r="A2390" s="53">
        <v>2270</v>
      </c>
      <c r="C2390" s="91" t="s">
        <v>496</v>
      </c>
      <c r="H2390" s="59" t="s">
        <v>402</v>
      </c>
      <c r="I2390" s="108">
        <v>836811608.99625075</v>
      </c>
      <c r="J2390" s="108">
        <v>741037275.548738</v>
      </c>
      <c r="K2390" s="108">
        <v>95774333.447512656</v>
      </c>
      <c r="L2390" s="108">
        <v>2008721.153629564</v>
      </c>
      <c r="M2390" s="108">
        <v>97783054.601142228</v>
      </c>
      <c r="O2390" s="105"/>
      <c r="P2390" s="105"/>
      <c r="Q2390" s="105"/>
      <c r="R2390" s="105"/>
      <c r="S2390" s="105"/>
      <c r="T2390" s="105"/>
      <c r="U2390" s="51"/>
      <c r="V2390" s="105"/>
      <c r="W2390" s="105"/>
      <c r="X2390" s="105"/>
      <c r="Y2390" s="105"/>
      <c r="Z2390" s="105"/>
      <c r="AA2390" s="105"/>
    </row>
    <row r="2391" spans="1:27" ht="11.65" customHeight="1" thickTop="1">
      <c r="A2391" s="53">
        <v>2271</v>
      </c>
      <c r="C2391" s="91"/>
      <c r="H2391" s="59"/>
      <c r="I2391" s="51"/>
      <c r="J2391" s="7"/>
      <c r="K2391" s="7"/>
      <c r="L2391" s="7"/>
      <c r="M2391" s="7"/>
      <c r="O2391" s="51"/>
      <c r="P2391" s="51"/>
      <c r="Q2391" s="51"/>
      <c r="R2391" s="51"/>
      <c r="S2391" s="51"/>
      <c r="T2391" s="51"/>
      <c r="U2391" s="51"/>
      <c r="V2391" s="51"/>
      <c r="W2391" s="51"/>
      <c r="X2391" s="51"/>
      <c r="Y2391" s="51"/>
      <c r="Z2391" s="51"/>
      <c r="AA2391" s="51"/>
    </row>
    <row r="2392" spans="1:27" ht="11.65" customHeight="1">
      <c r="A2392" s="53">
        <v>2272</v>
      </c>
      <c r="C2392" s="101" t="s">
        <v>497</v>
      </c>
      <c r="H2392" s="59"/>
      <c r="I2392" s="7"/>
      <c r="J2392" s="7"/>
      <c r="K2392" s="7"/>
      <c r="L2392" s="7"/>
      <c r="M2392" s="7"/>
      <c r="O2392" s="51"/>
      <c r="P2392" s="51"/>
      <c r="Q2392" s="51"/>
      <c r="R2392" s="51"/>
      <c r="S2392" s="51"/>
      <c r="T2392" s="51"/>
      <c r="U2392" s="51"/>
      <c r="V2392" s="51"/>
      <c r="W2392" s="51"/>
      <c r="X2392" s="51"/>
      <c r="Y2392" s="51"/>
      <c r="Z2392" s="51"/>
      <c r="AA2392" s="51"/>
    </row>
    <row r="2393" spans="1:27" ht="11.65" customHeight="1">
      <c r="A2393" s="53">
        <v>2273</v>
      </c>
      <c r="C2393" s="101"/>
      <c r="E2393" s="3" t="s">
        <v>569</v>
      </c>
      <c r="H2393" s="59"/>
      <c r="I2393" s="7">
        <v>-15554554.297083333</v>
      </c>
      <c r="J2393" s="7">
        <v>-17575799.387083333</v>
      </c>
      <c r="K2393" s="103">
        <v>2021245.09</v>
      </c>
      <c r="L2393" s="7">
        <v>0</v>
      </c>
      <c r="M2393" s="7">
        <v>2021245.09</v>
      </c>
      <c r="O2393" s="51"/>
      <c r="P2393" s="51"/>
      <c r="Q2393" s="51"/>
      <c r="R2393" s="51"/>
      <c r="S2393" s="51"/>
      <c r="T2393" s="51"/>
      <c r="U2393" s="51"/>
      <c r="V2393" s="51"/>
      <c r="W2393" s="51"/>
      <c r="X2393" s="51"/>
      <c r="Y2393" s="51"/>
      <c r="Z2393" s="51"/>
      <c r="AA2393" s="51"/>
    </row>
    <row r="2394" spans="1:27" ht="11.65" customHeight="1">
      <c r="A2394" s="53">
        <v>2274</v>
      </c>
      <c r="C2394" s="101"/>
      <c r="E2394" s="3" t="s">
        <v>639</v>
      </c>
      <c r="H2394" s="59"/>
      <c r="I2394" s="7">
        <v>1041440.86875</v>
      </c>
      <c r="J2394" s="7">
        <v>802855.82502555463</v>
      </c>
      <c r="K2394" s="103">
        <v>238585.04372444539</v>
      </c>
      <c r="L2394" s="7">
        <v>59.898497970745666</v>
      </c>
      <c r="M2394" s="7">
        <v>238644.94222241614</v>
      </c>
      <c r="O2394" s="51"/>
      <c r="P2394" s="51"/>
      <c r="Q2394" s="51"/>
      <c r="R2394" s="51"/>
      <c r="S2394" s="51"/>
      <c r="T2394" s="51"/>
      <c r="U2394" s="51"/>
      <c r="V2394" s="51"/>
      <c r="W2394" s="51"/>
      <c r="X2394" s="51"/>
      <c r="Y2394" s="51"/>
      <c r="Z2394" s="51"/>
      <c r="AA2394" s="51"/>
    </row>
    <row r="2395" spans="1:27" ht="11.65" customHeight="1">
      <c r="A2395" s="53">
        <v>2275</v>
      </c>
      <c r="C2395" s="101"/>
      <c r="E2395" s="3" t="s">
        <v>651</v>
      </c>
      <c r="H2395" s="59"/>
      <c r="I2395" s="7">
        <v>0</v>
      </c>
      <c r="J2395" s="7">
        <v>0</v>
      </c>
      <c r="K2395" s="103">
        <v>0</v>
      </c>
      <c r="L2395" s="7">
        <v>0</v>
      </c>
      <c r="M2395" s="7">
        <v>0</v>
      </c>
      <c r="O2395" s="51"/>
      <c r="P2395" s="51"/>
      <c r="Q2395" s="51"/>
      <c r="R2395" s="51"/>
      <c r="S2395" s="51"/>
      <c r="T2395" s="51"/>
      <c r="U2395" s="51"/>
      <c r="V2395" s="51"/>
      <c r="W2395" s="51"/>
      <c r="X2395" s="51"/>
      <c r="Y2395" s="51"/>
      <c r="Z2395" s="51"/>
      <c r="AA2395" s="51"/>
    </row>
    <row r="2396" spans="1:27" ht="11.65" customHeight="1">
      <c r="A2396" s="53">
        <v>2276</v>
      </c>
      <c r="C2396" s="101"/>
      <c r="E2396" s="3" t="s">
        <v>249</v>
      </c>
      <c r="H2396" s="59"/>
      <c r="I2396" s="7">
        <v>1597540.7437499999</v>
      </c>
      <c r="J2396" s="7">
        <v>1467751.0714565623</v>
      </c>
      <c r="K2396" s="103">
        <v>129789.67229343753</v>
      </c>
      <c r="L2396" s="7">
        <v>215.00065497322066</v>
      </c>
      <c r="M2396" s="7">
        <v>130004.67294841075</v>
      </c>
      <c r="O2396" s="51"/>
      <c r="P2396" s="51"/>
      <c r="Q2396" s="51"/>
      <c r="R2396" s="51"/>
      <c r="S2396" s="51"/>
      <c r="T2396" s="51"/>
      <c r="U2396" s="51"/>
      <c r="V2396" s="51"/>
      <c r="W2396" s="51"/>
      <c r="X2396" s="51"/>
      <c r="Y2396" s="51"/>
      <c r="Z2396" s="51"/>
      <c r="AA2396" s="51"/>
    </row>
    <row r="2397" spans="1:27" ht="11.65" customHeight="1">
      <c r="A2397" s="53">
        <v>2277</v>
      </c>
      <c r="C2397" s="101"/>
      <c r="E2397" s="57" t="s">
        <v>632</v>
      </c>
      <c r="H2397" s="59"/>
      <c r="I2397" s="7">
        <v>365999906.78541702</v>
      </c>
      <c r="J2397" s="7">
        <v>340756341.60659325</v>
      </c>
      <c r="K2397" s="103">
        <v>25243565.17882375</v>
      </c>
      <c r="L2397" s="7">
        <v>1789897.8233170584</v>
      </c>
      <c r="M2397" s="7">
        <v>27033463.002140809</v>
      </c>
      <c r="O2397" s="51"/>
      <c r="P2397" s="51"/>
      <c r="Q2397" s="51"/>
      <c r="R2397" s="51"/>
      <c r="S2397" s="51"/>
      <c r="T2397" s="51"/>
      <c r="U2397" s="51"/>
      <c r="V2397" s="51"/>
      <c r="W2397" s="51"/>
      <c r="X2397" s="51"/>
      <c r="Y2397" s="51"/>
      <c r="Z2397" s="51"/>
      <c r="AA2397" s="51"/>
    </row>
    <row r="2398" spans="1:27" ht="11.65" customHeight="1">
      <c r="A2398" s="53">
        <v>2278</v>
      </c>
      <c r="C2398" s="101"/>
      <c r="E2398" s="57" t="s">
        <v>647</v>
      </c>
      <c r="H2398" s="59"/>
      <c r="I2398" s="7">
        <v>141867373.06541699</v>
      </c>
      <c r="J2398" s="7">
        <v>131782871.36727506</v>
      </c>
      <c r="K2398" s="103">
        <v>10084501.698141938</v>
      </c>
      <c r="L2398" s="7">
        <v>218183.7329853829</v>
      </c>
      <c r="M2398" s="7">
        <v>10302685.431127321</v>
      </c>
      <c r="O2398" s="51"/>
      <c r="P2398" s="51"/>
      <c r="Q2398" s="51"/>
      <c r="R2398" s="51"/>
      <c r="S2398" s="51"/>
      <c r="T2398" s="51"/>
      <c r="U2398" s="51"/>
      <c r="V2398" s="51"/>
      <c r="W2398" s="51"/>
      <c r="X2398" s="51"/>
      <c r="Y2398" s="51"/>
      <c r="Z2398" s="51"/>
      <c r="AA2398" s="51"/>
    </row>
    <row r="2399" spans="1:27" ht="11.65" customHeight="1">
      <c r="A2399" s="53">
        <v>2279</v>
      </c>
      <c r="C2399" s="101"/>
      <c r="E2399" s="57" t="s">
        <v>634</v>
      </c>
      <c r="H2399" s="59"/>
      <c r="I2399" s="7">
        <v>253421437.06625003</v>
      </c>
      <c r="J2399" s="7">
        <v>195364790.30172095</v>
      </c>
      <c r="K2399" s="103">
        <v>58056646.764529079</v>
      </c>
      <c r="L2399" s="7">
        <v>364.69817417860031</v>
      </c>
      <c r="M2399" s="7">
        <v>58057011.462703258</v>
      </c>
      <c r="O2399" s="51"/>
      <c r="P2399" s="51"/>
      <c r="Q2399" s="51"/>
      <c r="R2399" s="51"/>
      <c r="S2399" s="51"/>
      <c r="T2399" s="51"/>
      <c r="U2399" s="51"/>
      <c r="V2399" s="51"/>
      <c r="W2399" s="51"/>
      <c r="X2399" s="51"/>
      <c r="Y2399" s="51"/>
      <c r="Z2399" s="51"/>
      <c r="AA2399" s="51"/>
    </row>
    <row r="2400" spans="1:27" ht="11.65" customHeight="1">
      <c r="A2400" s="53">
        <v>2280</v>
      </c>
      <c r="C2400" s="101"/>
      <c r="E2400" s="57" t="s">
        <v>636</v>
      </c>
      <c r="H2400" s="59"/>
      <c r="I2400" s="7">
        <v>88407160.761250004</v>
      </c>
      <c r="J2400" s="7">
        <v>88407160.761250004</v>
      </c>
      <c r="K2400" s="103">
        <v>0</v>
      </c>
      <c r="L2400" s="7">
        <v>0</v>
      </c>
      <c r="M2400" s="7">
        <v>0</v>
      </c>
      <c r="O2400" s="51"/>
      <c r="P2400" s="51"/>
      <c r="Q2400" s="51"/>
      <c r="R2400" s="51"/>
      <c r="S2400" s="51"/>
      <c r="T2400" s="51"/>
      <c r="U2400" s="51"/>
      <c r="V2400" s="51"/>
      <c r="W2400" s="51"/>
      <c r="X2400" s="51"/>
      <c r="Y2400" s="51"/>
      <c r="Z2400" s="51"/>
      <c r="AA2400" s="51"/>
    </row>
    <row r="2401" spans="1:27" ht="11.65" customHeight="1">
      <c r="A2401" s="53">
        <v>2281</v>
      </c>
      <c r="C2401" s="101"/>
      <c r="E2401" s="57" t="s">
        <v>637</v>
      </c>
      <c r="H2401" s="59"/>
      <c r="I2401" s="7">
        <v>0</v>
      </c>
      <c r="J2401" s="7">
        <v>0</v>
      </c>
      <c r="K2401" s="103">
        <v>0</v>
      </c>
      <c r="L2401" s="7">
        <v>0</v>
      </c>
      <c r="M2401" s="7">
        <v>0</v>
      </c>
      <c r="O2401" s="51"/>
      <c r="P2401" s="51"/>
      <c r="Q2401" s="51"/>
      <c r="R2401" s="51"/>
      <c r="S2401" s="51"/>
      <c r="T2401" s="51"/>
      <c r="U2401" s="51"/>
      <c r="V2401" s="51"/>
      <c r="W2401" s="51"/>
      <c r="X2401" s="51"/>
      <c r="Y2401" s="51"/>
      <c r="Z2401" s="51"/>
      <c r="AA2401" s="51"/>
    </row>
    <row r="2402" spans="1:27" ht="11.65" customHeight="1">
      <c r="A2402" s="53">
        <v>2282</v>
      </c>
      <c r="C2402" s="101"/>
      <c r="E2402" s="57" t="s">
        <v>398</v>
      </c>
      <c r="H2402" s="59"/>
      <c r="I2402" s="7">
        <v>31304.002499999999</v>
      </c>
      <c r="J2402" s="7">
        <v>31304.002499999999</v>
      </c>
      <c r="K2402" s="103">
        <v>0</v>
      </c>
      <c r="L2402" s="7">
        <v>0</v>
      </c>
      <c r="M2402" s="7">
        <v>0</v>
      </c>
      <c r="O2402" s="51"/>
      <c r="P2402" s="51"/>
      <c r="Q2402" s="51"/>
      <c r="R2402" s="51"/>
      <c r="S2402" s="51"/>
      <c r="T2402" s="51"/>
      <c r="U2402" s="51"/>
      <c r="V2402" s="51"/>
      <c r="W2402" s="51"/>
      <c r="X2402" s="51"/>
      <c r="Y2402" s="51"/>
      <c r="Z2402" s="51"/>
      <c r="AA2402" s="51"/>
    </row>
    <row r="2403" spans="1:27" ht="11.65" customHeight="1">
      <c r="A2403" s="53">
        <v>2283</v>
      </c>
      <c r="C2403" s="101"/>
      <c r="E2403" s="101" t="s">
        <v>660</v>
      </c>
      <c r="H2403" s="59"/>
      <c r="I2403" s="7">
        <v>0</v>
      </c>
      <c r="J2403" s="7">
        <v>0</v>
      </c>
      <c r="K2403" s="103">
        <v>0</v>
      </c>
      <c r="L2403" s="7">
        <v>0</v>
      </c>
      <c r="M2403" s="7">
        <v>0</v>
      </c>
      <c r="O2403" s="51"/>
      <c r="P2403" s="51"/>
      <c r="Q2403" s="51"/>
      <c r="R2403" s="51"/>
      <c r="S2403" s="51"/>
      <c r="T2403" s="51"/>
      <c r="U2403" s="51"/>
      <c r="V2403" s="51"/>
      <c r="W2403" s="51"/>
      <c r="X2403" s="51"/>
      <c r="Y2403" s="51"/>
      <c r="Z2403" s="51"/>
      <c r="AA2403" s="51"/>
    </row>
    <row r="2404" spans="1:27" ht="11.65" customHeight="1">
      <c r="A2404" s="53">
        <v>2284</v>
      </c>
      <c r="C2404" s="101"/>
      <c r="E2404" s="101" t="s">
        <v>662</v>
      </c>
      <c r="H2404" s="59"/>
      <c r="I2404" s="7">
        <v>0</v>
      </c>
      <c r="J2404" s="7">
        <v>0</v>
      </c>
      <c r="K2404" s="103">
        <v>0</v>
      </c>
      <c r="L2404" s="7">
        <v>0</v>
      </c>
      <c r="M2404" s="7">
        <v>0</v>
      </c>
      <c r="O2404" s="51"/>
      <c r="P2404" s="51"/>
      <c r="Q2404" s="51"/>
      <c r="R2404" s="51"/>
      <c r="S2404" s="51"/>
      <c r="T2404" s="51"/>
      <c r="U2404" s="51"/>
      <c r="V2404" s="51"/>
      <c r="W2404" s="51"/>
      <c r="X2404" s="51"/>
      <c r="Y2404" s="51"/>
      <c r="Z2404" s="51"/>
      <c r="AA2404" s="51"/>
    </row>
    <row r="2405" spans="1:27" ht="11.65" customHeight="1">
      <c r="A2405" s="53">
        <v>2285</v>
      </c>
      <c r="C2405" s="101"/>
      <c r="E2405" s="57" t="s">
        <v>630</v>
      </c>
      <c r="H2405" s="59"/>
      <c r="I2405" s="7">
        <v>0</v>
      </c>
      <c r="J2405" s="7">
        <v>0</v>
      </c>
      <c r="K2405" s="103">
        <v>0</v>
      </c>
      <c r="L2405" s="7">
        <v>0</v>
      </c>
      <c r="M2405" s="7">
        <v>0</v>
      </c>
      <c r="O2405" s="51"/>
      <c r="P2405" s="51"/>
      <c r="Q2405" s="51"/>
      <c r="R2405" s="51"/>
      <c r="S2405" s="51"/>
      <c r="T2405" s="51"/>
      <c r="U2405" s="51"/>
      <c r="V2405" s="51"/>
      <c r="W2405" s="51"/>
      <c r="X2405" s="51"/>
      <c r="Y2405" s="51"/>
      <c r="Z2405" s="51"/>
      <c r="AA2405" s="51"/>
    </row>
    <row r="2406" spans="1:27" ht="11.65" customHeight="1" thickBot="1">
      <c r="A2406" s="53">
        <v>2286</v>
      </c>
      <c r="C2406" s="101" t="s">
        <v>498</v>
      </c>
      <c r="H2406" s="59" t="s">
        <v>402</v>
      </c>
      <c r="I2406" s="118">
        <v>836811608.99625087</v>
      </c>
      <c r="J2406" s="118">
        <v>741037275.54873812</v>
      </c>
      <c r="K2406" s="118">
        <v>95774333.447512656</v>
      </c>
      <c r="L2406" s="118">
        <v>2008721.1536295637</v>
      </c>
      <c r="M2406" s="118">
        <v>97783054.601142213</v>
      </c>
      <c r="O2406" s="51">
        <v>0</v>
      </c>
      <c r="P2406" s="51"/>
      <c r="Q2406" s="51"/>
      <c r="R2406" s="51"/>
      <c r="S2406" s="51"/>
      <c r="T2406" s="51"/>
      <c r="U2406" s="51"/>
      <c r="V2406" s="51"/>
      <c r="W2406" s="51"/>
      <c r="X2406" s="51"/>
      <c r="Y2406" s="51"/>
      <c r="Z2406" s="51"/>
      <c r="AA2406" s="51"/>
    </row>
    <row r="2407" spans="1:27" ht="11.65" customHeight="1" thickTop="1">
      <c r="A2407" s="53">
        <v>2287</v>
      </c>
      <c r="C2407" s="101" t="s">
        <v>499</v>
      </c>
      <c r="H2407" s="59"/>
      <c r="I2407" s="7"/>
      <c r="J2407" s="7"/>
      <c r="K2407" s="7"/>
      <c r="L2407" s="7"/>
      <c r="M2407" s="7"/>
      <c r="O2407" s="51"/>
      <c r="P2407" s="51"/>
      <c r="Q2407" s="51"/>
      <c r="R2407" s="51"/>
      <c r="S2407" s="51"/>
      <c r="T2407" s="51"/>
      <c r="U2407" s="51"/>
      <c r="V2407" s="51"/>
      <c r="W2407" s="51"/>
      <c r="X2407" s="51"/>
      <c r="Y2407" s="51"/>
      <c r="Z2407" s="51"/>
      <c r="AA2407" s="51"/>
    </row>
    <row r="2408" spans="1:27" ht="11.65" customHeight="1">
      <c r="A2408" s="53">
        <v>2288</v>
      </c>
      <c r="C2408" s="101"/>
      <c r="E2408" s="3" t="s">
        <v>461</v>
      </c>
      <c r="H2408" s="59"/>
      <c r="I2408" s="7">
        <v>48930148.580833271</v>
      </c>
      <c r="J2408" s="7">
        <v>37986520.161249973</v>
      </c>
      <c r="K2408" s="103">
        <v>10943628.4195833</v>
      </c>
      <c r="L2408" s="7">
        <v>94796.060416700318</v>
      </c>
      <c r="M2408" s="7">
        <v>11038424.48</v>
      </c>
      <c r="O2408" s="51"/>
      <c r="P2408" s="51"/>
      <c r="Q2408" s="51"/>
      <c r="R2408" s="51"/>
      <c r="S2408" s="51"/>
      <c r="T2408" s="51"/>
      <c r="U2408" s="51"/>
      <c r="V2408" s="51"/>
      <c r="W2408" s="51"/>
      <c r="X2408" s="51"/>
      <c r="Y2408" s="51"/>
      <c r="Z2408" s="51"/>
      <c r="AA2408" s="51"/>
    </row>
    <row r="2409" spans="1:27" ht="11.65" customHeight="1">
      <c r="A2409" s="53">
        <v>2289</v>
      </c>
      <c r="C2409" s="101"/>
      <c r="E2409" s="3" t="s">
        <v>463</v>
      </c>
      <c r="H2409" s="59"/>
      <c r="I2409" s="7">
        <v>0</v>
      </c>
      <c r="J2409" s="7">
        <v>0</v>
      </c>
      <c r="K2409" s="103">
        <v>0</v>
      </c>
      <c r="L2409" s="7">
        <v>0</v>
      </c>
      <c r="M2409" s="7">
        <v>0</v>
      </c>
      <c r="O2409" s="51"/>
      <c r="P2409" s="51"/>
      <c r="Q2409" s="51"/>
      <c r="R2409" s="51"/>
      <c r="S2409" s="51"/>
      <c r="T2409" s="51"/>
      <c r="U2409" s="51"/>
      <c r="V2409" s="51"/>
      <c r="W2409" s="51"/>
      <c r="X2409" s="51"/>
      <c r="Y2409" s="51"/>
      <c r="Z2409" s="51"/>
      <c r="AA2409" s="51"/>
    </row>
    <row r="2410" spans="1:27" ht="11.65" customHeight="1">
      <c r="A2410" s="53">
        <v>2290</v>
      </c>
      <c r="C2410" s="101"/>
      <c r="E2410" s="57" t="s">
        <v>484</v>
      </c>
      <c r="H2410" s="59"/>
      <c r="I2410" s="7">
        <v>9708443.2270833366</v>
      </c>
      <c r="J2410" s="7">
        <v>9046991.6294265222</v>
      </c>
      <c r="K2410" s="103">
        <v>661451.5976568152</v>
      </c>
      <c r="L2410" s="7">
        <v>-506152.36877698178</v>
      </c>
      <c r="M2410" s="7">
        <v>155299.22887983342</v>
      </c>
      <c r="O2410" s="51"/>
      <c r="P2410" s="51"/>
      <c r="Q2410" s="51"/>
      <c r="R2410" s="51"/>
      <c r="S2410" s="51"/>
      <c r="T2410" s="51"/>
      <c r="U2410" s="51"/>
      <c r="V2410" s="51"/>
      <c r="W2410" s="51"/>
      <c r="X2410" s="51"/>
      <c r="Y2410" s="51"/>
      <c r="Z2410" s="51"/>
      <c r="AA2410" s="51"/>
    </row>
    <row r="2411" spans="1:27" ht="11.65" customHeight="1">
      <c r="A2411" s="53">
        <v>2291</v>
      </c>
      <c r="C2411" s="101"/>
      <c r="E2411" s="57" t="s">
        <v>425</v>
      </c>
      <c r="H2411" s="59"/>
      <c r="I2411" s="7">
        <v>0</v>
      </c>
      <c r="J2411" s="7">
        <v>0</v>
      </c>
      <c r="K2411" s="103">
        <v>0</v>
      </c>
      <c r="L2411" s="7">
        <v>0</v>
      </c>
      <c r="M2411" s="7">
        <v>0</v>
      </c>
      <c r="O2411" s="51"/>
      <c r="P2411" s="51"/>
      <c r="Q2411" s="51"/>
      <c r="R2411" s="51"/>
      <c r="S2411" s="51"/>
      <c r="T2411" s="51"/>
      <c r="U2411" s="51"/>
      <c r="V2411" s="51"/>
      <c r="W2411" s="51"/>
      <c r="X2411" s="51"/>
      <c r="Y2411" s="51"/>
      <c r="Z2411" s="51"/>
      <c r="AA2411" s="51"/>
    </row>
    <row r="2412" spans="1:27" ht="11.65" customHeight="1">
      <c r="A2412" s="53">
        <v>2292</v>
      </c>
      <c r="C2412" s="101"/>
      <c r="E2412" s="57" t="s">
        <v>416</v>
      </c>
      <c r="H2412" s="59"/>
      <c r="I2412" s="7">
        <v>0</v>
      </c>
      <c r="J2412" s="7">
        <v>0</v>
      </c>
      <c r="K2412" s="103">
        <v>0</v>
      </c>
      <c r="L2412" s="7">
        <v>0</v>
      </c>
      <c r="M2412" s="7">
        <v>0</v>
      </c>
      <c r="O2412" s="51"/>
      <c r="P2412" s="51"/>
      <c r="Q2412" s="51"/>
      <c r="R2412" s="51"/>
      <c r="S2412" s="51"/>
      <c r="T2412" s="51"/>
      <c r="U2412" s="51"/>
      <c r="V2412" s="51"/>
      <c r="W2412" s="51"/>
      <c r="X2412" s="51"/>
      <c r="Y2412" s="51"/>
      <c r="Z2412" s="51"/>
      <c r="AA2412" s="51"/>
    </row>
    <row r="2413" spans="1:27" ht="11.65" customHeight="1">
      <c r="A2413" s="53">
        <v>2293</v>
      </c>
      <c r="C2413" s="101"/>
      <c r="E2413" s="57" t="s">
        <v>435</v>
      </c>
      <c r="H2413" s="59"/>
      <c r="I2413" s="7">
        <v>157496.74958333367</v>
      </c>
      <c r="J2413" s="7">
        <v>222403.06651179615</v>
      </c>
      <c r="K2413" s="103">
        <v>-64906.316928462482</v>
      </c>
      <c r="L2413" s="7">
        <v>-61820.805419435703</v>
      </c>
      <c r="M2413" s="7">
        <v>-126727.12234789818</v>
      </c>
      <c r="O2413" s="51"/>
      <c r="P2413" s="51"/>
      <c r="Q2413" s="51"/>
      <c r="R2413" s="51"/>
      <c r="S2413" s="51"/>
      <c r="T2413" s="51"/>
      <c r="U2413" s="51"/>
      <c r="V2413" s="51"/>
      <c r="W2413" s="51"/>
      <c r="X2413" s="51"/>
      <c r="Y2413" s="51"/>
      <c r="Z2413" s="51"/>
      <c r="AA2413" s="51"/>
    </row>
    <row r="2414" spans="1:27" ht="11.65" customHeight="1">
      <c r="A2414" s="53">
        <v>2294</v>
      </c>
      <c r="C2414" s="101"/>
      <c r="E2414" s="57" t="s">
        <v>449</v>
      </c>
      <c r="H2414" s="59"/>
      <c r="I2414" s="7">
        <v>79639571.793750003</v>
      </c>
      <c r="J2414" s="7">
        <v>71604957.910540864</v>
      </c>
      <c r="K2414" s="103">
        <v>8034613.8832091372</v>
      </c>
      <c r="L2414" s="7">
        <v>8136792.2422123924</v>
      </c>
      <c r="M2414" s="7">
        <v>16171406.12542153</v>
      </c>
      <c r="O2414" s="51"/>
      <c r="P2414" s="51"/>
      <c r="Q2414" s="51"/>
      <c r="R2414" s="51"/>
      <c r="S2414" s="51"/>
      <c r="T2414" s="51"/>
      <c r="U2414" s="51"/>
      <c r="V2414" s="51"/>
      <c r="W2414" s="51"/>
      <c r="X2414" s="51"/>
      <c r="Y2414" s="51"/>
      <c r="Z2414" s="51"/>
      <c r="AA2414" s="51"/>
    </row>
    <row r="2415" spans="1:27" ht="11.65" customHeight="1">
      <c r="A2415" s="53">
        <v>2295</v>
      </c>
      <c r="C2415" s="101"/>
      <c r="E2415" s="3" t="s">
        <v>451</v>
      </c>
      <c r="H2415" s="59"/>
      <c r="I2415" s="7">
        <v>0</v>
      </c>
      <c r="J2415" s="7">
        <v>0</v>
      </c>
      <c r="K2415" s="103">
        <v>0</v>
      </c>
      <c r="L2415" s="7">
        <v>0</v>
      </c>
      <c r="M2415" s="7">
        <v>0</v>
      </c>
      <c r="O2415" s="51"/>
      <c r="P2415" s="51"/>
      <c r="Q2415" s="51"/>
      <c r="R2415" s="51"/>
      <c r="S2415" s="51"/>
      <c r="T2415" s="51"/>
      <c r="U2415" s="51"/>
      <c r="V2415" s="51"/>
      <c r="W2415" s="51"/>
      <c r="X2415" s="51"/>
      <c r="Y2415" s="51"/>
      <c r="Z2415" s="51"/>
      <c r="AA2415" s="51"/>
    </row>
    <row r="2416" spans="1:27" ht="11.65" customHeight="1">
      <c r="A2416" s="53">
        <v>2296</v>
      </c>
      <c r="C2416" s="101"/>
      <c r="E2416" s="57" t="s">
        <v>494</v>
      </c>
      <c r="H2416" s="59"/>
      <c r="I2416" s="7">
        <v>0</v>
      </c>
      <c r="J2416" s="7">
        <v>0</v>
      </c>
      <c r="K2416" s="103">
        <v>0</v>
      </c>
      <c r="L2416" s="7">
        <v>0</v>
      </c>
      <c r="M2416" s="7">
        <v>0</v>
      </c>
      <c r="O2416" s="51"/>
      <c r="P2416" s="51"/>
      <c r="Q2416" s="51"/>
      <c r="R2416" s="51"/>
      <c r="S2416" s="51"/>
      <c r="T2416" s="51"/>
      <c r="U2416" s="51"/>
      <c r="V2416" s="51"/>
      <c r="W2416" s="51"/>
      <c r="X2416" s="51"/>
      <c r="Y2416" s="51"/>
      <c r="Z2416" s="51"/>
      <c r="AA2416" s="51"/>
    </row>
    <row r="2417" spans="1:27" ht="11.65" customHeight="1">
      <c r="A2417" s="53">
        <v>2297</v>
      </c>
      <c r="C2417" s="101"/>
      <c r="E2417" s="57" t="s">
        <v>477</v>
      </c>
      <c r="H2417" s="59"/>
      <c r="I2417" s="7"/>
      <c r="J2417" s="7"/>
      <c r="K2417" s="7"/>
      <c r="L2417" s="7"/>
      <c r="M2417" s="7"/>
      <c r="O2417" s="51"/>
      <c r="P2417" s="51"/>
      <c r="Q2417" s="51"/>
      <c r="R2417" s="51"/>
      <c r="S2417" s="51"/>
      <c r="T2417" s="51"/>
      <c r="U2417" s="51"/>
      <c r="V2417" s="51"/>
      <c r="W2417" s="51"/>
      <c r="X2417" s="51"/>
      <c r="Y2417" s="51"/>
      <c r="Z2417" s="51"/>
      <c r="AA2417" s="51"/>
    </row>
    <row r="2418" spans="1:27" ht="11.65" customHeight="1">
      <c r="A2418" s="53">
        <v>2298</v>
      </c>
      <c r="C2418" s="101"/>
      <c r="E2418" s="57" t="s">
        <v>409</v>
      </c>
      <c r="H2418" s="59"/>
      <c r="I2418" s="7">
        <v>28834520.535833362</v>
      </c>
      <c r="J2418" s="7">
        <v>25667884.950478554</v>
      </c>
      <c r="K2418" s="103">
        <v>3166635.5853548078</v>
      </c>
      <c r="L2418" s="7">
        <v>661742.37528453255</v>
      </c>
      <c r="M2418" s="7">
        <v>3828377.9606393403</v>
      </c>
      <c r="O2418" s="51"/>
      <c r="P2418" s="51"/>
      <c r="Q2418" s="51"/>
      <c r="R2418" s="51"/>
      <c r="S2418" s="51"/>
      <c r="T2418" s="51"/>
      <c r="U2418" s="51"/>
      <c r="V2418" s="51"/>
      <c r="W2418" s="51"/>
      <c r="X2418" s="51"/>
      <c r="Y2418" s="51"/>
      <c r="Z2418" s="51"/>
      <c r="AA2418" s="51"/>
    </row>
    <row r="2419" spans="1:27" ht="11.65" customHeight="1" thickBot="1">
      <c r="A2419" s="53">
        <v>2299</v>
      </c>
      <c r="C2419" s="101" t="s">
        <v>500</v>
      </c>
      <c r="H2419" s="59"/>
      <c r="I2419" s="118">
        <v>167270180.88708329</v>
      </c>
      <c r="J2419" s="118">
        <v>144528757.71820772</v>
      </c>
      <c r="K2419" s="118">
        <v>22741423.168875597</v>
      </c>
      <c r="L2419" s="118">
        <v>8325357.5037172083</v>
      </c>
      <c r="M2419" s="118">
        <v>31066780.672592804</v>
      </c>
      <c r="O2419" s="51"/>
      <c r="P2419" s="51"/>
      <c r="Q2419" s="51"/>
      <c r="R2419" s="51"/>
      <c r="S2419" s="51"/>
      <c r="T2419" s="51"/>
      <c r="U2419" s="51"/>
      <c r="V2419" s="51"/>
      <c r="W2419" s="51"/>
      <c r="X2419" s="51"/>
      <c r="Y2419" s="51"/>
      <c r="Z2419" s="51"/>
      <c r="AA2419" s="51"/>
    </row>
    <row r="2420" spans="1:27" ht="11.65" customHeight="1" thickTop="1">
      <c r="A2420" s="53">
        <v>2300</v>
      </c>
      <c r="C2420" s="101"/>
      <c r="H2420" s="59"/>
      <c r="I2420" s="7"/>
      <c r="J2420" s="7"/>
      <c r="K2420" s="7"/>
      <c r="L2420" s="7"/>
      <c r="M2420" s="7"/>
      <c r="O2420" s="51"/>
      <c r="P2420" s="51"/>
      <c r="Q2420" s="51"/>
      <c r="R2420" s="51"/>
      <c r="S2420" s="51"/>
      <c r="T2420" s="51"/>
      <c r="U2420" s="51"/>
      <c r="V2420" s="51"/>
      <c r="W2420" s="51"/>
      <c r="X2420" s="51"/>
      <c r="Y2420" s="51"/>
      <c r="Z2420" s="51"/>
      <c r="AA2420" s="51"/>
    </row>
    <row r="2421" spans="1:27" ht="11.65" customHeight="1" thickBot="1">
      <c r="A2421" s="53">
        <v>2301</v>
      </c>
      <c r="C2421" s="91" t="s">
        <v>501</v>
      </c>
      <c r="H2421" s="59" t="s">
        <v>402</v>
      </c>
      <c r="I2421" s="108">
        <v>26776084378.467915</v>
      </c>
      <c r="J2421" s="108">
        <v>24929297483.962421</v>
      </c>
      <c r="K2421" s="108">
        <v>1846786894.5054908</v>
      </c>
      <c r="L2421" s="108">
        <v>56458358.944424637</v>
      </c>
      <c r="M2421" s="108">
        <v>1903245253.4499154</v>
      </c>
      <c r="N2421" s="7" t="s">
        <v>65</v>
      </c>
      <c r="O2421" s="105"/>
      <c r="P2421" s="105"/>
      <c r="Q2421" s="105"/>
      <c r="R2421" s="105"/>
      <c r="S2421" s="105"/>
      <c r="T2421" s="105"/>
      <c r="U2421" s="51"/>
      <c r="V2421" s="105"/>
      <c r="W2421" s="105"/>
      <c r="X2421" s="105"/>
      <c r="Y2421" s="105"/>
      <c r="Z2421" s="105"/>
      <c r="AA2421" s="105"/>
    </row>
    <row r="2422" spans="1:27" ht="11.65" customHeight="1" thickTop="1">
      <c r="A2422" s="53">
        <v>2302</v>
      </c>
      <c r="C2422" s="101" t="s">
        <v>502</v>
      </c>
      <c r="H2422" s="59"/>
      <c r="I2422" s="7"/>
      <c r="J2422" s="7"/>
      <c r="K2422" s="7"/>
      <c r="L2422" s="7"/>
      <c r="M2422" s="7"/>
      <c r="O2422" s="51"/>
      <c r="P2422" s="51"/>
      <c r="Q2422" s="51"/>
      <c r="R2422" s="51"/>
      <c r="S2422" s="51"/>
      <c r="T2422" s="51"/>
      <c r="U2422" s="51"/>
      <c r="V2422" s="51"/>
      <c r="W2422" s="51"/>
      <c r="X2422" s="51"/>
      <c r="Y2422" s="51"/>
      <c r="Z2422" s="51"/>
      <c r="AA2422" s="51"/>
    </row>
    <row r="2423" spans="1:27" ht="11.65" customHeight="1">
      <c r="A2423" s="53">
        <v>2303</v>
      </c>
      <c r="C2423" s="101"/>
      <c r="E2423" s="3" t="s">
        <v>569</v>
      </c>
      <c r="H2423" s="59"/>
      <c r="I2423" s="7">
        <v>7169167737.7487516</v>
      </c>
      <c r="J2423" s="7">
        <v>6637004988.9658356</v>
      </c>
      <c r="K2423" s="103">
        <v>532162748.78291643</v>
      </c>
      <c r="L2423" s="7">
        <v>10925767.38008368</v>
      </c>
      <c r="M2423" s="7">
        <v>543088516.16300011</v>
      </c>
      <c r="O2423" s="51"/>
      <c r="P2423" s="51"/>
      <c r="Q2423" s="51"/>
      <c r="R2423" s="51"/>
      <c r="S2423" s="51"/>
      <c r="T2423" s="51"/>
      <c r="U2423" s="51"/>
      <c r="V2423" s="51"/>
      <c r="W2423" s="51"/>
      <c r="X2423" s="51"/>
      <c r="Y2423" s="51"/>
      <c r="Z2423" s="51"/>
      <c r="AA2423" s="51"/>
    </row>
    <row r="2424" spans="1:27" ht="11.65" customHeight="1">
      <c r="A2424" s="53">
        <v>2304</v>
      </c>
      <c r="C2424" s="101"/>
      <c r="E2424" s="57" t="s">
        <v>630</v>
      </c>
      <c r="H2424" s="59"/>
      <c r="I2424" s="7">
        <v>0</v>
      </c>
      <c r="J2424" s="7">
        <v>0</v>
      </c>
      <c r="K2424" s="103">
        <v>0</v>
      </c>
      <c r="L2424" s="7">
        <v>0</v>
      </c>
      <c r="M2424" s="7">
        <v>0</v>
      </c>
      <c r="O2424" s="51"/>
      <c r="P2424" s="51"/>
      <c r="Q2424" s="51"/>
      <c r="R2424" s="51"/>
      <c r="S2424" s="51"/>
      <c r="T2424" s="51"/>
      <c r="U2424" s="51"/>
      <c r="V2424" s="51"/>
      <c r="W2424" s="51"/>
      <c r="X2424" s="51"/>
      <c r="Y2424" s="51"/>
      <c r="Z2424" s="51"/>
      <c r="AA2424" s="51"/>
    </row>
    <row r="2425" spans="1:27" ht="11.65" customHeight="1">
      <c r="A2425" s="53">
        <v>2305</v>
      </c>
      <c r="C2425" s="101"/>
      <c r="E2425" s="3" t="s">
        <v>639</v>
      </c>
      <c r="H2425" s="59"/>
      <c r="I2425" s="7">
        <v>1437089546.3195844</v>
      </c>
      <c r="J2425" s="7">
        <v>1107864832.2403951</v>
      </c>
      <c r="K2425" s="103">
        <v>329224714.0791893</v>
      </c>
      <c r="L2425" s="7">
        <v>-32828825.311754107</v>
      </c>
      <c r="M2425" s="7">
        <v>296395888.76743519</v>
      </c>
      <c r="O2425" s="51"/>
      <c r="P2425" s="51"/>
      <c r="Q2425" s="51"/>
      <c r="R2425" s="51"/>
      <c r="S2425" s="51"/>
      <c r="T2425" s="51"/>
      <c r="U2425" s="51"/>
      <c r="V2425" s="51"/>
      <c r="W2425" s="51"/>
      <c r="X2425" s="51"/>
      <c r="Y2425" s="51"/>
      <c r="Z2425" s="51"/>
      <c r="AA2425" s="51"/>
    </row>
    <row r="2426" spans="1:27" ht="11.65" customHeight="1">
      <c r="A2426" s="53">
        <v>2306</v>
      </c>
      <c r="C2426" s="101"/>
      <c r="E2426" s="3" t="s">
        <v>651</v>
      </c>
      <c r="H2426" s="59"/>
      <c r="I2426" s="7">
        <v>311.99291666666699</v>
      </c>
      <c r="J2426" s="7">
        <v>240.78823390620295</v>
      </c>
      <c r="K2426" s="103">
        <v>71.204682760464038</v>
      </c>
      <c r="L2426" s="7">
        <v>75985455.701503828</v>
      </c>
      <c r="M2426" s="7">
        <v>75985526.906186596</v>
      </c>
      <c r="O2426" s="51"/>
      <c r="P2426" s="51"/>
      <c r="Q2426" s="51"/>
      <c r="R2426" s="51"/>
      <c r="S2426" s="51"/>
      <c r="T2426" s="51"/>
      <c r="U2426" s="51"/>
      <c r="V2426" s="51"/>
      <c r="W2426" s="51"/>
      <c r="X2426" s="51"/>
      <c r="Y2426" s="51"/>
      <c r="Z2426" s="51"/>
      <c r="AA2426" s="51"/>
    </row>
    <row r="2427" spans="1:27" ht="11.65" customHeight="1">
      <c r="A2427" s="53">
        <v>2307</v>
      </c>
      <c r="C2427" s="101"/>
      <c r="E2427" s="3" t="s">
        <v>249</v>
      </c>
      <c r="H2427" s="59"/>
      <c r="I2427" s="7">
        <v>32157189.3904167</v>
      </c>
      <c r="J2427" s="7">
        <v>29544629.373284936</v>
      </c>
      <c r="K2427" s="103">
        <v>2612560.017131764</v>
      </c>
      <c r="L2427" s="7">
        <v>763325.7539388272</v>
      </c>
      <c r="M2427" s="7">
        <v>3375885.7710705912</v>
      </c>
      <c r="O2427" s="51"/>
      <c r="P2427" s="51"/>
      <c r="Q2427" s="51"/>
      <c r="R2427" s="51"/>
      <c r="S2427" s="51"/>
      <c r="T2427" s="51"/>
      <c r="U2427" s="51"/>
      <c r="V2427" s="51"/>
      <c r="W2427" s="51"/>
      <c r="X2427" s="51"/>
      <c r="Y2427" s="51"/>
      <c r="Z2427" s="51"/>
      <c r="AA2427" s="51"/>
    </row>
    <row r="2428" spans="1:27" ht="11.65" customHeight="1">
      <c r="A2428" s="53">
        <v>2308</v>
      </c>
      <c r="C2428" s="101"/>
      <c r="E2428" s="57" t="s">
        <v>632</v>
      </c>
      <c r="H2428" s="59"/>
      <c r="I2428" s="7">
        <v>642799741.89458382</v>
      </c>
      <c r="J2428" s="7">
        <v>598464874.91615987</v>
      </c>
      <c r="K2428" s="103">
        <v>44334866.978423901</v>
      </c>
      <c r="L2428" s="7">
        <v>1514424.0151831582</v>
      </c>
      <c r="M2428" s="7">
        <v>45849290.993607059</v>
      </c>
      <c r="O2428" s="51"/>
      <c r="P2428" s="51"/>
      <c r="Q2428" s="51"/>
      <c r="R2428" s="51"/>
      <c r="S2428" s="51"/>
      <c r="T2428" s="51"/>
      <c r="U2428" s="51"/>
      <c r="V2428" s="51"/>
      <c r="W2428" s="51"/>
      <c r="X2428" s="51"/>
      <c r="Y2428" s="51"/>
      <c r="Z2428" s="51"/>
      <c r="AA2428" s="51"/>
    </row>
    <row r="2429" spans="1:27" ht="11.65" customHeight="1">
      <c r="A2429" s="53">
        <v>2309</v>
      </c>
      <c r="C2429" s="101"/>
      <c r="E2429" s="57" t="s">
        <v>647</v>
      </c>
      <c r="H2429" s="59"/>
      <c r="I2429" s="7">
        <v>161327068.35666698</v>
      </c>
      <c r="J2429" s="7">
        <v>149859293.49310565</v>
      </c>
      <c r="K2429" s="103">
        <v>11467774.863561345</v>
      </c>
      <c r="L2429" s="7">
        <v>186322.83276036382</v>
      </c>
      <c r="M2429" s="7">
        <v>11654097.696321709</v>
      </c>
      <c r="O2429" s="51"/>
      <c r="P2429" s="51"/>
      <c r="Q2429" s="51"/>
      <c r="R2429" s="51"/>
      <c r="S2429" s="51"/>
      <c r="T2429" s="51"/>
      <c r="U2429" s="51"/>
      <c r="V2429" s="51"/>
      <c r="W2429" s="51"/>
      <c r="X2429" s="51"/>
      <c r="Y2429" s="51"/>
      <c r="Z2429" s="51"/>
      <c r="AA2429" s="51"/>
    </row>
    <row r="2430" spans="1:27" ht="11.65" customHeight="1">
      <c r="A2430" s="53">
        <v>2310</v>
      </c>
      <c r="C2430" s="101"/>
      <c r="E2430" s="3" t="s">
        <v>656</v>
      </c>
      <c r="H2430" s="59"/>
      <c r="I2430" s="7">
        <v>0</v>
      </c>
      <c r="J2430" s="7">
        <v>0</v>
      </c>
      <c r="K2430" s="103">
        <v>0</v>
      </c>
      <c r="L2430" s="7">
        <v>0</v>
      </c>
      <c r="M2430" s="7">
        <v>0</v>
      </c>
      <c r="O2430" s="51"/>
      <c r="P2430" s="51"/>
      <c r="Q2430" s="51"/>
      <c r="R2430" s="51"/>
      <c r="S2430" s="51"/>
      <c r="T2430" s="51"/>
      <c r="U2430" s="51"/>
      <c r="V2430" s="51"/>
      <c r="W2430" s="51"/>
      <c r="X2430" s="51"/>
      <c r="Y2430" s="51"/>
      <c r="Z2430" s="51"/>
      <c r="AA2430" s="51"/>
    </row>
    <row r="2431" spans="1:27" ht="11.65" customHeight="1">
      <c r="A2431" s="53">
        <v>2311</v>
      </c>
      <c r="C2431" s="101"/>
      <c r="E2431" s="3" t="s">
        <v>634</v>
      </c>
      <c r="H2431" s="59"/>
      <c r="I2431" s="7">
        <v>4048920842.9554167</v>
      </c>
      <c r="J2431" s="7">
        <v>3121348298.6660781</v>
      </c>
      <c r="K2431" s="103">
        <v>927572544.28933859</v>
      </c>
      <c r="L2431" s="7">
        <v>-88111.427291154861</v>
      </c>
      <c r="M2431" s="7">
        <v>927484432.86204743</v>
      </c>
      <c r="O2431" s="51"/>
      <c r="P2431" s="51"/>
      <c r="Q2431" s="51"/>
      <c r="R2431" s="51"/>
      <c r="S2431" s="51"/>
      <c r="T2431" s="51"/>
      <c r="U2431" s="51"/>
      <c r="V2431" s="51"/>
      <c r="W2431" s="51"/>
      <c r="X2431" s="51"/>
      <c r="Y2431" s="51"/>
      <c r="Z2431" s="51"/>
      <c r="AA2431" s="51"/>
    </row>
    <row r="2432" spans="1:27" ht="11.65" customHeight="1">
      <c r="A2432" s="53">
        <v>2312</v>
      </c>
      <c r="C2432" s="101"/>
      <c r="E2432" s="3" t="s">
        <v>636</v>
      </c>
      <c r="H2432" s="59"/>
      <c r="I2432" s="7">
        <v>13296448681.897078</v>
      </c>
      <c r="J2432" s="7">
        <v>13296448681.897078</v>
      </c>
      <c r="K2432" s="103">
        <v>0</v>
      </c>
      <c r="L2432" s="7">
        <v>0</v>
      </c>
      <c r="M2432" s="7">
        <v>0</v>
      </c>
      <c r="O2432" s="51"/>
      <c r="P2432" s="51"/>
      <c r="Q2432" s="51"/>
      <c r="R2432" s="51"/>
      <c r="S2432" s="51"/>
      <c r="T2432" s="51"/>
      <c r="U2432" s="51"/>
      <c r="V2432" s="51"/>
      <c r="W2432" s="51"/>
      <c r="X2432" s="51"/>
      <c r="Y2432" s="51"/>
      <c r="Z2432" s="51"/>
      <c r="AA2432" s="51"/>
    </row>
    <row r="2433" spans="1:27" ht="11.65" customHeight="1">
      <c r="A2433" s="53">
        <v>2313</v>
      </c>
      <c r="C2433" s="101"/>
      <c r="E2433" s="3" t="s">
        <v>637</v>
      </c>
      <c r="H2433" s="59"/>
      <c r="I2433" s="7">
        <v>0</v>
      </c>
      <c r="J2433" s="7">
        <v>0</v>
      </c>
      <c r="K2433" s="103">
        <v>0</v>
      </c>
      <c r="L2433" s="7">
        <v>0</v>
      </c>
      <c r="M2433" s="7">
        <v>0</v>
      </c>
      <c r="O2433" s="51"/>
      <c r="P2433" s="51"/>
      <c r="Q2433" s="51"/>
      <c r="R2433" s="51"/>
      <c r="S2433" s="51"/>
      <c r="T2433" s="51"/>
      <c r="U2433" s="51"/>
      <c r="V2433" s="51"/>
      <c r="W2433" s="51"/>
      <c r="X2433" s="51"/>
      <c r="Y2433" s="51"/>
      <c r="Z2433" s="51"/>
      <c r="AA2433" s="51"/>
    </row>
    <row r="2434" spans="1:27" ht="11.65" customHeight="1">
      <c r="A2434" s="53">
        <v>2314</v>
      </c>
      <c r="C2434" s="101"/>
      <c r="E2434" s="3" t="s">
        <v>398</v>
      </c>
      <c r="H2434" s="59"/>
      <c r="I2434" s="7">
        <v>5605877.075833342</v>
      </c>
      <c r="J2434" s="7">
        <v>5605877.075833342</v>
      </c>
      <c r="K2434" s="103">
        <v>0</v>
      </c>
      <c r="L2434" s="7">
        <v>0</v>
      </c>
      <c r="M2434" s="7">
        <v>0</v>
      </c>
      <c r="O2434" s="51"/>
      <c r="P2434" s="51"/>
      <c r="Q2434" s="51"/>
      <c r="R2434" s="51"/>
      <c r="S2434" s="51"/>
      <c r="T2434" s="51"/>
      <c r="U2434" s="51"/>
      <c r="V2434" s="51"/>
      <c r="W2434" s="51"/>
      <c r="X2434" s="51"/>
      <c r="Y2434" s="51"/>
      <c r="Z2434" s="51"/>
      <c r="AA2434" s="51"/>
    </row>
    <row r="2435" spans="1:27" ht="11.65" customHeight="1">
      <c r="A2435" s="53">
        <v>2315</v>
      </c>
      <c r="C2435" s="101"/>
      <c r="E2435" s="3" t="s">
        <v>662</v>
      </c>
      <c r="H2435" s="59"/>
      <c r="I2435" s="7">
        <v>0</v>
      </c>
      <c r="J2435" s="7">
        <v>0</v>
      </c>
      <c r="K2435" s="103">
        <v>0</v>
      </c>
      <c r="L2435" s="7">
        <v>0</v>
      </c>
      <c r="M2435" s="7">
        <v>0</v>
      </c>
      <c r="O2435" s="51"/>
      <c r="P2435" s="51"/>
      <c r="Q2435" s="51"/>
      <c r="R2435" s="51"/>
      <c r="S2435" s="51"/>
      <c r="T2435" s="51"/>
      <c r="U2435" s="51"/>
      <c r="V2435" s="51"/>
      <c r="W2435" s="51"/>
      <c r="X2435" s="51"/>
      <c r="Y2435" s="51"/>
      <c r="Z2435" s="51"/>
      <c r="AA2435" s="51"/>
    </row>
    <row r="2436" spans="1:27" ht="11.65" customHeight="1">
      <c r="A2436" s="53">
        <v>2316</v>
      </c>
      <c r="C2436" s="101"/>
      <c r="E2436" s="3" t="s">
        <v>660</v>
      </c>
      <c r="H2436" s="59"/>
      <c r="I2436" s="7">
        <v>0</v>
      </c>
      <c r="J2436" s="7">
        <v>0</v>
      </c>
      <c r="K2436" s="103">
        <v>0</v>
      </c>
      <c r="L2436" s="7">
        <v>0</v>
      </c>
      <c r="M2436" s="7">
        <v>0</v>
      </c>
      <c r="O2436" s="51"/>
      <c r="P2436" s="51"/>
      <c r="Q2436" s="51"/>
      <c r="R2436" s="51"/>
      <c r="S2436" s="51"/>
      <c r="T2436" s="51"/>
      <c r="U2436" s="51"/>
      <c r="V2436" s="51"/>
      <c r="W2436" s="51"/>
      <c r="X2436" s="51"/>
      <c r="Y2436" s="51"/>
      <c r="Z2436" s="51"/>
      <c r="AA2436" s="51"/>
    </row>
    <row r="2437" spans="1:27" ht="11.65" customHeight="1">
      <c r="A2437" s="53">
        <v>2317</v>
      </c>
      <c r="C2437" s="101"/>
      <c r="E2437" s="3" t="s">
        <v>699</v>
      </c>
      <c r="H2437" s="59"/>
      <c r="I2437" s="7">
        <v>-17432619.163333334</v>
      </c>
      <c r="J2437" s="7">
        <v>-16844233.453579918</v>
      </c>
      <c r="K2437" s="103">
        <v>-588385.70975341706</v>
      </c>
      <c r="L2437" s="7">
        <v>0</v>
      </c>
      <c r="M2437" s="7">
        <v>-588385.70975341706</v>
      </c>
      <c r="O2437" s="51"/>
      <c r="P2437" s="51"/>
      <c r="Q2437" s="51"/>
      <c r="R2437" s="51"/>
      <c r="S2437" s="51"/>
      <c r="T2437" s="51"/>
      <c r="U2437" s="51"/>
      <c r="V2437" s="51"/>
      <c r="W2437" s="51"/>
      <c r="X2437" s="51"/>
      <c r="Y2437" s="51"/>
      <c r="Z2437" s="51"/>
      <c r="AA2437" s="51"/>
    </row>
    <row r="2438" spans="1:27" ht="11.65" customHeight="1" thickBot="1">
      <c r="A2438" s="53">
        <v>2318</v>
      </c>
      <c r="C2438" s="101"/>
      <c r="H2438" s="59" t="s">
        <v>402</v>
      </c>
      <c r="I2438" s="118">
        <v>26776084378.467911</v>
      </c>
      <c r="J2438" s="118">
        <v>24929297483.962425</v>
      </c>
      <c r="K2438" s="118">
        <v>1846786894.5054908</v>
      </c>
      <c r="L2438" s="118">
        <v>56458358.944424592</v>
      </c>
      <c r="M2438" s="118">
        <v>1903245253.4499152</v>
      </c>
      <c r="O2438" s="51">
        <v>0</v>
      </c>
      <c r="P2438" s="51"/>
      <c r="Q2438" s="51"/>
      <c r="R2438" s="51"/>
      <c r="S2438" s="51"/>
      <c r="T2438" s="51"/>
      <c r="U2438" s="51"/>
      <c r="V2438" s="51"/>
      <c r="W2438" s="51"/>
      <c r="X2438" s="51"/>
      <c r="Y2438" s="51"/>
      <c r="Z2438" s="51"/>
      <c r="AA2438" s="51"/>
    </row>
    <row r="2439" spans="1:27" ht="11.65" customHeight="1" thickTop="1">
      <c r="A2439" s="53">
        <v>2319</v>
      </c>
      <c r="C2439" s="101">
        <v>105</v>
      </c>
      <c r="D2439" s="3" t="s">
        <v>503</v>
      </c>
      <c r="H2439" s="59"/>
      <c r="I2439" s="7"/>
      <c r="J2439" s="7"/>
      <c r="K2439" s="7"/>
      <c r="L2439" s="7"/>
      <c r="M2439" s="7"/>
      <c r="O2439" s="51"/>
      <c r="P2439" s="51"/>
      <c r="Q2439" s="51"/>
      <c r="R2439" s="51"/>
      <c r="S2439" s="51"/>
      <c r="T2439" s="51"/>
      <c r="U2439" s="51"/>
      <c r="V2439" s="51"/>
      <c r="W2439" s="51"/>
      <c r="X2439" s="51"/>
      <c r="Y2439" s="51"/>
      <c r="Z2439" s="51"/>
      <c r="AA2439" s="51"/>
    </row>
    <row r="2440" spans="1:27" ht="11.65" customHeight="1">
      <c r="A2440" s="53">
        <v>2320</v>
      </c>
      <c r="C2440" s="101"/>
      <c r="F2440" s="101" t="s">
        <v>633</v>
      </c>
      <c r="G2440" s="3" t="s">
        <v>569</v>
      </c>
      <c r="H2440" s="59"/>
      <c r="I2440" s="7">
        <v>10805812.184583331</v>
      </c>
      <c r="J2440" s="7">
        <v>10805812.184583331</v>
      </c>
      <c r="K2440" s="103">
        <v>0</v>
      </c>
      <c r="L2440" s="7">
        <v>0</v>
      </c>
      <c r="M2440" s="7">
        <v>0</v>
      </c>
      <c r="O2440" s="51"/>
      <c r="P2440" s="51"/>
      <c r="Q2440" s="51"/>
      <c r="R2440" s="51"/>
      <c r="S2440" s="51"/>
      <c r="T2440" s="51"/>
      <c r="U2440" s="51"/>
      <c r="V2440" s="51"/>
      <c r="W2440" s="51"/>
      <c r="X2440" s="51"/>
      <c r="Y2440" s="51"/>
      <c r="Z2440" s="51"/>
      <c r="AA2440" s="51"/>
    </row>
    <row r="2441" spans="1:27" ht="11.65" customHeight="1">
      <c r="A2441" s="53">
        <v>2321</v>
      </c>
      <c r="C2441" s="101"/>
      <c r="F2441" s="101" t="s">
        <v>270</v>
      </c>
      <c r="G2441" s="3" t="s">
        <v>249</v>
      </c>
      <c r="H2441" s="59"/>
      <c r="I2441" s="7">
        <v>0</v>
      </c>
      <c r="J2441" s="7">
        <v>0</v>
      </c>
      <c r="K2441" s="103">
        <v>0</v>
      </c>
      <c r="L2441" s="7">
        <v>0</v>
      </c>
      <c r="M2441" s="7">
        <v>0</v>
      </c>
      <c r="O2441" s="51"/>
      <c r="P2441" s="51"/>
      <c r="Q2441" s="51"/>
      <c r="R2441" s="51"/>
      <c r="S2441" s="51"/>
      <c r="T2441" s="51"/>
      <c r="U2441" s="51"/>
      <c r="V2441" s="51"/>
      <c r="W2441" s="51"/>
      <c r="X2441" s="51"/>
      <c r="Y2441" s="51"/>
      <c r="Z2441" s="51"/>
      <c r="AA2441" s="51"/>
    </row>
    <row r="2442" spans="1:27" ht="11.65" customHeight="1">
      <c r="A2442" s="53">
        <v>2322</v>
      </c>
      <c r="C2442" s="101"/>
      <c r="F2442" s="101" t="s">
        <v>640</v>
      </c>
      <c r="G2442" s="3" t="s">
        <v>249</v>
      </c>
      <c r="H2442" s="59"/>
      <c r="I2442" s="7">
        <v>0</v>
      </c>
      <c r="J2442" s="7">
        <v>0</v>
      </c>
      <c r="K2442" s="103">
        <v>0</v>
      </c>
      <c r="L2442" s="7">
        <v>0</v>
      </c>
      <c r="M2442" s="7">
        <v>0</v>
      </c>
      <c r="O2442" s="51"/>
      <c r="P2442" s="51"/>
      <c r="Q2442" s="51"/>
      <c r="R2442" s="51"/>
      <c r="S2442" s="51"/>
      <c r="T2442" s="51"/>
      <c r="U2442" s="51"/>
      <c r="V2442" s="51"/>
      <c r="W2442" s="51"/>
      <c r="X2442" s="51"/>
      <c r="Y2442" s="51"/>
      <c r="Z2442" s="51"/>
      <c r="AA2442" s="51"/>
    </row>
    <row r="2443" spans="1:27" ht="11.65" customHeight="1">
      <c r="A2443" s="53">
        <v>2323</v>
      </c>
      <c r="C2443" s="101"/>
      <c r="F2443" s="101" t="s">
        <v>270</v>
      </c>
      <c r="G2443" s="3" t="s">
        <v>249</v>
      </c>
      <c r="H2443" s="59"/>
      <c r="I2443" s="7">
        <v>0</v>
      </c>
      <c r="J2443" s="7">
        <v>0</v>
      </c>
      <c r="K2443" s="103">
        <v>0</v>
      </c>
      <c r="L2443" s="7">
        <v>0</v>
      </c>
      <c r="M2443" s="7">
        <v>0</v>
      </c>
      <c r="O2443" s="51"/>
      <c r="P2443" s="51"/>
      <c r="Q2443" s="51"/>
      <c r="R2443" s="51"/>
      <c r="S2443" s="51"/>
      <c r="T2443" s="51"/>
      <c r="U2443" s="51"/>
      <c r="V2443" s="51"/>
      <c r="W2443" s="51"/>
      <c r="X2443" s="51"/>
      <c r="Y2443" s="51"/>
      <c r="Z2443" s="51"/>
      <c r="AA2443" s="51"/>
    </row>
    <row r="2444" spans="1:27" ht="11.65" customHeight="1">
      <c r="A2444" s="53">
        <v>2324</v>
      </c>
      <c r="C2444" s="101"/>
      <c r="F2444" s="101" t="s">
        <v>270</v>
      </c>
      <c r="G2444" s="3" t="s">
        <v>630</v>
      </c>
      <c r="H2444" s="59"/>
      <c r="I2444" s="7">
        <v>0</v>
      </c>
      <c r="J2444" s="7">
        <v>0</v>
      </c>
      <c r="K2444" s="103">
        <v>0</v>
      </c>
      <c r="L2444" s="7">
        <v>0</v>
      </c>
      <c r="M2444" s="7">
        <v>0</v>
      </c>
      <c r="O2444" s="51"/>
      <c r="P2444" s="51"/>
      <c r="Q2444" s="51"/>
      <c r="R2444" s="51"/>
      <c r="S2444" s="51"/>
      <c r="T2444" s="51"/>
      <c r="U2444" s="51"/>
      <c r="V2444" s="51"/>
      <c r="W2444" s="51"/>
      <c r="X2444" s="51"/>
      <c r="Y2444" s="51"/>
      <c r="Z2444" s="51"/>
      <c r="AA2444" s="51"/>
    </row>
    <row r="2445" spans="1:27" ht="11.65" customHeight="1">
      <c r="A2445" s="53">
        <v>2325</v>
      </c>
      <c r="C2445" s="101"/>
      <c r="F2445" s="101" t="s">
        <v>270</v>
      </c>
      <c r="G2445" s="3" t="s">
        <v>249</v>
      </c>
      <c r="H2445" s="59"/>
      <c r="I2445" s="7">
        <v>0</v>
      </c>
      <c r="J2445" s="7">
        <v>0</v>
      </c>
      <c r="K2445" s="103">
        <v>0</v>
      </c>
      <c r="L2445" s="7">
        <v>0</v>
      </c>
      <c r="M2445" s="7">
        <v>0</v>
      </c>
      <c r="O2445" s="51"/>
      <c r="P2445" s="51"/>
      <c r="Q2445" s="51"/>
      <c r="R2445" s="51"/>
      <c r="S2445" s="51"/>
      <c r="T2445" s="51"/>
      <c r="U2445" s="51"/>
      <c r="V2445" s="51"/>
      <c r="W2445" s="51"/>
      <c r="X2445" s="51"/>
      <c r="Y2445" s="51"/>
      <c r="Z2445" s="51"/>
      <c r="AA2445" s="51"/>
    </row>
    <row r="2446" spans="1:27" ht="11.65" customHeight="1">
      <c r="A2446" s="53">
        <v>2326</v>
      </c>
      <c r="C2446" s="101"/>
      <c r="F2446" s="101" t="s">
        <v>270</v>
      </c>
      <c r="G2446" s="3" t="s">
        <v>634</v>
      </c>
      <c r="H2446" s="59"/>
      <c r="I2446" s="7">
        <v>161943.97</v>
      </c>
      <c r="J2446" s="7">
        <v>124844.01519437075</v>
      </c>
      <c r="K2446" s="103">
        <v>37099.954805629255</v>
      </c>
      <c r="L2446" s="7">
        <v>0</v>
      </c>
      <c r="M2446" s="7">
        <v>37099.954805629255</v>
      </c>
      <c r="O2446" s="51"/>
      <c r="P2446" s="51"/>
      <c r="Q2446" s="51"/>
      <c r="R2446" s="51"/>
      <c r="S2446" s="51"/>
      <c r="T2446" s="51"/>
      <c r="U2446" s="51"/>
      <c r="V2446" s="51"/>
      <c r="W2446" s="51"/>
      <c r="X2446" s="51"/>
      <c r="Y2446" s="51"/>
      <c r="Z2446" s="51"/>
      <c r="AA2446" s="51"/>
    </row>
    <row r="2447" spans="1:27" ht="11.65" customHeight="1">
      <c r="A2447" s="53">
        <v>2327</v>
      </c>
      <c r="C2447" s="101"/>
      <c r="F2447" s="101" t="s">
        <v>270</v>
      </c>
      <c r="G2447" s="3" t="s">
        <v>636</v>
      </c>
      <c r="H2447" s="59"/>
      <c r="I2447" s="7">
        <v>12466723.044166701</v>
      </c>
      <c r="J2447" s="7">
        <v>12466723.044166701</v>
      </c>
      <c r="K2447" s="103">
        <v>0</v>
      </c>
      <c r="L2447" s="7">
        <v>0</v>
      </c>
      <c r="M2447" s="7">
        <v>0</v>
      </c>
      <c r="O2447" s="51"/>
      <c r="P2447" s="51"/>
      <c r="Q2447" s="51"/>
      <c r="R2447" s="51"/>
      <c r="S2447" s="51"/>
      <c r="T2447" s="51"/>
      <c r="U2447" s="51"/>
      <c r="V2447" s="51"/>
      <c r="W2447" s="51"/>
      <c r="X2447" s="51"/>
      <c r="Y2447" s="51"/>
      <c r="Z2447" s="51"/>
      <c r="AA2447" s="51"/>
    </row>
    <row r="2448" spans="1:27" ht="11.65" customHeight="1">
      <c r="A2448" s="53">
        <v>2328</v>
      </c>
      <c r="C2448" s="101"/>
      <c r="F2448" s="101" t="s">
        <v>270</v>
      </c>
      <c r="G2448" s="3" t="s">
        <v>637</v>
      </c>
      <c r="H2448" s="59"/>
      <c r="I2448" s="7">
        <v>0</v>
      </c>
      <c r="J2448" s="7">
        <v>0</v>
      </c>
      <c r="K2448" s="103">
        <v>0</v>
      </c>
      <c r="L2448" s="7">
        <v>0</v>
      </c>
      <c r="M2448" s="7">
        <v>0</v>
      </c>
      <c r="O2448" s="51"/>
      <c r="P2448" s="51"/>
      <c r="Q2448" s="51"/>
      <c r="R2448" s="51"/>
      <c r="S2448" s="51"/>
      <c r="T2448" s="51"/>
      <c r="U2448" s="51"/>
      <c r="V2448" s="51"/>
      <c r="W2448" s="51"/>
      <c r="X2448" s="51"/>
      <c r="Y2448" s="51"/>
      <c r="Z2448" s="51"/>
      <c r="AA2448" s="51"/>
    </row>
    <row r="2449" spans="1:27" ht="11.65" customHeight="1">
      <c r="A2449" s="53">
        <v>2329</v>
      </c>
      <c r="C2449" s="101"/>
      <c r="F2449" s="101" t="s">
        <v>270</v>
      </c>
      <c r="G2449" s="3" t="s">
        <v>398</v>
      </c>
      <c r="H2449" s="59"/>
      <c r="I2449" s="7">
        <v>0</v>
      </c>
      <c r="J2449" s="7">
        <v>0</v>
      </c>
      <c r="K2449" s="103">
        <v>0</v>
      </c>
      <c r="L2449" s="7">
        <v>0</v>
      </c>
      <c r="M2449" s="7">
        <v>0</v>
      </c>
      <c r="O2449" s="51"/>
      <c r="P2449" s="51"/>
      <c r="Q2449" s="51"/>
      <c r="R2449" s="51"/>
      <c r="S2449" s="51"/>
      <c r="T2449" s="51"/>
      <c r="U2449" s="51"/>
      <c r="V2449" s="51"/>
      <c r="W2449" s="51"/>
      <c r="X2449" s="51"/>
      <c r="Y2449" s="51"/>
      <c r="Z2449" s="51"/>
      <c r="AA2449" s="51"/>
    </row>
    <row r="2450" spans="1:27" ht="11.65" customHeight="1" thickBot="1">
      <c r="A2450" s="53">
        <v>2330</v>
      </c>
      <c r="C2450" s="91" t="s">
        <v>504</v>
      </c>
      <c r="H2450" s="59" t="s">
        <v>505</v>
      </c>
      <c r="I2450" s="127">
        <v>23434479.198750034</v>
      </c>
      <c r="J2450" s="127">
        <v>23397379.243944403</v>
      </c>
      <c r="K2450" s="127">
        <v>37099.954805629255</v>
      </c>
      <c r="L2450" s="127">
        <v>0</v>
      </c>
      <c r="M2450" s="127">
        <v>37099.954805629255</v>
      </c>
      <c r="N2450" s="7" t="s">
        <v>65</v>
      </c>
      <c r="O2450" s="51"/>
      <c r="P2450" s="51"/>
      <c r="Q2450" s="51"/>
      <c r="R2450" s="51"/>
      <c r="S2450" s="51"/>
      <c r="T2450" s="51"/>
      <c r="U2450" s="51"/>
      <c r="V2450" s="51"/>
      <c r="W2450" s="51"/>
      <c r="X2450" s="51"/>
      <c r="Y2450" s="51"/>
      <c r="Z2450" s="51"/>
      <c r="AA2450" s="51"/>
    </row>
    <row r="2451" spans="1:27" ht="11.65" customHeight="1" thickTop="1">
      <c r="A2451" s="53">
        <v>2331</v>
      </c>
      <c r="C2451" s="101"/>
      <c r="H2451" s="59"/>
      <c r="I2451" s="7"/>
      <c r="J2451" s="7"/>
      <c r="K2451" s="7"/>
      <c r="L2451" s="7"/>
      <c r="M2451" s="7"/>
      <c r="O2451" s="51"/>
      <c r="P2451" s="51"/>
      <c r="Q2451" s="51"/>
      <c r="R2451" s="51"/>
      <c r="S2451" s="51"/>
      <c r="T2451" s="51"/>
      <c r="U2451" s="51"/>
      <c r="V2451" s="51"/>
      <c r="W2451" s="51"/>
      <c r="X2451" s="51"/>
      <c r="Y2451" s="51"/>
      <c r="Z2451" s="51"/>
      <c r="AA2451" s="51"/>
    </row>
    <row r="2452" spans="1:27" ht="11.65" customHeight="1">
      <c r="A2452" s="53">
        <v>2332</v>
      </c>
      <c r="C2452" s="101">
        <v>114</v>
      </c>
      <c r="D2452" s="3" t="s">
        <v>506</v>
      </c>
      <c r="H2452" s="59"/>
      <c r="I2452" s="7"/>
      <c r="J2452" s="7"/>
      <c r="K2452" s="7"/>
      <c r="L2452" s="7"/>
      <c r="M2452" s="7"/>
      <c r="O2452" s="51"/>
      <c r="P2452" s="51"/>
      <c r="Q2452" s="51"/>
      <c r="R2452" s="51"/>
      <c r="S2452" s="51"/>
      <c r="T2452" s="51"/>
      <c r="U2452" s="51"/>
      <c r="V2452" s="51"/>
      <c r="W2452" s="51"/>
      <c r="X2452" s="51"/>
      <c r="Y2452" s="51"/>
      <c r="Z2452" s="51"/>
      <c r="AA2452" s="51"/>
    </row>
    <row r="2453" spans="1:27" ht="11.65" customHeight="1">
      <c r="A2453" s="53">
        <v>2333</v>
      </c>
      <c r="C2453" s="101"/>
      <c r="F2453" s="101" t="s">
        <v>270</v>
      </c>
      <c r="G2453" s="3" t="s">
        <v>569</v>
      </c>
      <c r="H2453" s="59"/>
      <c r="I2453" s="7">
        <v>11763783.68</v>
      </c>
      <c r="J2453" s="7">
        <v>11763783.68</v>
      </c>
      <c r="K2453" s="103">
        <v>0</v>
      </c>
      <c r="L2453" s="7">
        <v>0</v>
      </c>
      <c r="M2453" s="7">
        <v>0</v>
      </c>
      <c r="O2453" s="51"/>
      <c r="P2453" s="51"/>
      <c r="Q2453" s="51"/>
      <c r="R2453" s="51"/>
      <c r="S2453" s="51"/>
      <c r="T2453" s="51"/>
      <c r="U2453" s="51"/>
      <c r="V2453" s="51"/>
      <c r="W2453" s="51"/>
      <c r="X2453" s="51"/>
      <c r="Y2453" s="51"/>
      <c r="Z2453" s="51"/>
      <c r="AA2453" s="51"/>
    </row>
    <row r="2454" spans="1:27" ht="11.65" customHeight="1">
      <c r="A2454" s="53">
        <v>2334</v>
      </c>
      <c r="C2454" s="101"/>
      <c r="F2454" s="101" t="s">
        <v>270</v>
      </c>
      <c r="G2454" s="3" t="s">
        <v>249</v>
      </c>
      <c r="H2454" s="59"/>
      <c r="I2454" s="7">
        <v>0</v>
      </c>
      <c r="J2454" s="7">
        <v>0</v>
      </c>
      <c r="K2454" s="103">
        <v>0</v>
      </c>
      <c r="L2454" s="7">
        <v>0</v>
      </c>
      <c r="M2454" s="7">
        <v>0</v>
      </c>
      <c r="O2454" s="51"/>
      <c r="P2454" s="51"/>
      <c r="Q2454" s="51"/>
      <c r="R2454" s="51"/>
      <c r="S2454" s="51"/>
      <c r="T2454" s="51"/>
      <c r="U2454" s="51"/>
      <c r="V2454" s="51"/>
      <c r="W2454" s="51"/>
      <c r="X2454" s="51"/>
      <c r="Y2454" s="51"/>
      <c r="Z2454" s="51"/>
      <c r="AA2454" s="51"/>
    </row>
    <row r="2455" spans="1:27" ht="11.65" customHeight="1">
      <c r="A2455" s="53">
        <v>2335</v>
      </c>
      <c r="C2455" s="101"/>
      <c r="F2455" s="101" t="s">
        <v>270</v>
      </c>
      <c r="G2455" s="3" t="s">
        <v>634</v>
      </c>
      <c r="H2455" s="59"/>
      <c r="I2455" s="7">
        <v>0</v>
      </c>
      <c r="J2455" s="7">
        <v>0</v>
      </c>
      <c r="K2455" s="103">
        <v>0</v>
      </c>
      <c r="L2455" s="7">
        <v>0</v>
      </c>
      <c r="M2455" s="7">
        <v>0</v>
      </c>
      <c r="O2455" s="51"/>
      <c r="P2455" s="51"/>
      <c r="Q2455" s="51"/>
      <c r="R2455" s="51"/>
      <c r="S2455" s="51"/>
      <c r="T2455" s="51"/>
      <c r="U2455" s="51"/>
      <c r="V2455" s="51"/>
      <c r="W2455" s="51"/>
      <c r="X2455" s="51"/>
      <c r="Y2455" s="51"/>
      <c r="Z2455" s="51"/>
      <c r="AA2455" s="51"/>
    </row>
    <row r="2456" spans="1:27" ht="11.65" customHeight="1">
      <c r="A2456" s="53">
        <v>2336</v>
      </c>
      <c r="C2456" s="101"/>
      <c r="F2456" s="101" t="s">
        <v>270</v>
      </c>
      <c r="G2456" s="3" t="s">
        <v>636</v>
      </c>
      <c r="H2456" s="59"/>
      <c r="I2456" s="7">
        <v>143167970.74000001</v>
      </c>
      <c r="J2456" s="7">
        <v>143167970.74000001</v>
      </c>
      <c r="K2456" s="103">
        <v>0</v>
      </c>
      <c r="L2456" s="7">
        <v>0</v>
      </c>
      <c r="M2456" s="7">
        <v>0</v>
      </c>
      <c r="O2456" s="51"/>
      <c r="P2456" s="51"/>
      <c r="Q2456" s="51"/>
      <c r="R2456" s="51"/>
      <c r="S2456" s="51"/>
      <c r="T2456" s="51"/>
      <c r="U2456" s="51"/>
      <c r="V2456" s="51"/>
      <c r="W2456" s="51"/>
      <c r="X2456" s="51"/>
      <c r="Y2456" s="51"/>
      <c r="Z2456" s="51"/>
      <c r="AA2456" s="51"/>
    </row>
    <row r="2457" spans="1:27" ht="11.65" customHeight="1">
      <c r="A2457" s="53">
        <v>2337</v>
      </c>
      <c r="C2457" s="101"/>
      <c r="F2457" s="101" t="s">
        <v>270</v>
      </c>
      <c r="G2457" s="3" t="s">
        <v>635</v>
      </c>
      <c r="H2457" s="59"/>
      <c r="I2457" s="7">
        <v>0</v>
      </c>
      <c r="J2457" s="7">
        <v>0</v>
      </c>
      <c r="K2457" s="103">
        <v>0</v>
      </c>
      <c r="L2457" s="7">
        <v>0</v>
      </c>
      <c r="M2457" s="7">
        <v>0</v>
      </c>
      <c r="O2457" s="51"/>
      <c r="P2457" s="51"/>
      <c r="Q2457" s="51"/>
      <c r="R2457" s="51"/>
      <c r="S2457" s="51"/>
      <c r="T2457" s="51"/>
      <c r="U2457" s="51"/>
      <c r="V2457" s="51"/>
      <c r="W2457" s="51"/>
      <c r="X2457" s="51"/>
      <c r="Y2457" s="51"/>
      <c r="Z2457" s="51"/>
      <c r="AA2457" s="51"/>
    </row>
    <row r="2458" spans="1:27" ht="11.65" customHeight="1" thickBot="1">
      <c r="A2458" s="53">
        <v>2338</v>
      </c>
      <c r="C2458" s="91" t="s">
        <v>507</v>
      </c>
      <c r="H2458" s="59" t="s">
        <v>508</v>
      </c>
      <c r="I2458" s="127">
        <v>154931754.42000002</v>
      </c>
      <c r="J2458" s="127">
        <v>154931754.42000002</v>
      </c>
      <c r="K2458" s="127">
        <v>0</v>
      </c>
      <c r="L2458" s="127">
        <v>0</v>
      </c>
      <c r="M2458" s="127">
        <v>0</v>
      </c>
      <c r="N2458" s="7" t="s">
        <v>65</v>
      </c>
      <c r="O2458" s="51"/>
      <c r="P2458" s="51"/>
      <c r="Q2458" s="51"/>
      <c r="R2458" s="51"/>
      <c r="S2458" s="51"/>
      <c r="T2458" s="51"/>
      <c r="U2458" s="51"/>
      <c r="V2458" s="51"/>
      <c r="W2458" s="51"/>
      <c r="X2458" s="51"/>
      <c r="Y2458" s="51"/>
      <c r="Z2458" s="51"/>
      <c r="AA2458" s="51"/>
    </row>
    <row r="2459" spans="1:27" ht="11.65" customHeight="1" thickTop="1">
      <c r="A2459" s="53">
        <v>2339</v>
      </c>
      <c r="C2459" s="101"/>
      <c r="H2459" s="59"/>
      <c r="I2459" s="7"/>
      <c r="J2459" s="7"/>
      <c r="K2459" s="7"/>
      <c r="L2459" s="7"/>
      <c r="M2459" s="7"/>
      <c r="O2459" s="51"/>
      <c r="P2459" s="51"/>
      <c r="Q2459" s="51"/>
      <c r="R2459" s="51"/>
      <c r="S2459" s="51"/>
      <c r="T2459" s="51"/>
      <c r="U2459" s="51"/>
      <c r="V2459" s="51"/>
      <c r="W2459" s="51"/>
      <c r="X2459" s="51"/>
      <c r="Y2459" s="51"/>
      <c r="Z2459" s="51"/>
      <c r="AA2459" s="51"/>
    </row>
    <row r="2460" spans="1:27" ht="11.65" customHeight="1">
      <c r="A2460" s="53">
        <v>2340</v>
      </c>
      <c r="C2460" s="101">
        <v>115</v>
      </c>
      <c r="D2460" s="3" t="s">
        <v>509</v>
      </c>
      <c r="H2460" s="59"/>
      <c r="I2460" s="7"/>
      <c r="J2460" s="7"/>
      <c r="K2460" s="7"/>
      <c r="L2460" s="7"/>
      <c r="M2460" s="7"/>
      <c r="O2460" s="51"/>
      <c r="P2460" s="51"/>
      <c r="Q2460" s="51"/>
      <c r="R2460" s="51"/>
      <c r="S2460" s="51"/>
      <c r="T2460" s="51"/>
      <c r="U2460" s="51"/>
      <c r="V2460" s="51"/>
      <c r="W2460" s="51"/>
      <c r="X2460" s="51"/>
      <c r="Y2460" s="51"/>
      <c r="Z2460" s="51"/>
      <c r="AA2460" s="51"/>
    </row>
    <row r="2461" spans="1:27" ht="11.65" customHeight="1">
      <c r="A2461" s="53">
        <v>2341</v>
      </c>
      <c r="C2461" s="101"/>
      <c r="F2461" s="101" t="s">
        <v>270</v>
      </c>
      <c r="G2461" s="3" t="s">
        <v>569</v>
      </c>
      <c r="H2461" s="59"/>
      <c r="I2461" s="7">
        <v>-540181.68999999994</v>
      </c>
      <c r="J2461" s="7">
        <v>-540181.68999999994</v>
      </c>
      <c r="K2461" s="103">
        <v>0</v>
      </c>
      <c r="L2461" s="7">
        <v>0</v>
      </c>
      <c r="M2461" s="7">
        <v>0</v>
      </c>
      <c r="O2461" s="51"/>
      <c r="P2461" s="51"/>
      <c r="Q2461" s="51"/>
      <c r="R2461" s="51"/>
      <c r="S2461" s="51"/>
      <c r="T2461" s="51"/>
      <c r="U2461" s="51"/>
      <c r="V2461" s="51"/>
      <c r="W2461" s="51"/>
      <c r="X2461" s="51"/>
      <c r="Y2461" s="51"/>
      <c r="Z2461" s="51"/>
      <c r="AA2461" s="51"/>
    </row>
    <row r="2462" spans="1:27" ht="11.65" customHeight="1">
      <c r="A2462" s="53">
        <v>2342</v>
      </c>
      <c r="C2462" s="101"/>
      <c r="F2462" s="101" t="s">
        <v>270</v>
      </c>
      <c r="G2462" s="3" t="s">
        <v>249</v>
      </c>
      <c r="H2462" s="59"/>
      <c r="I2462" s="7">
        <v>0</v>
      </c>
      <c r="J2462" s="7">
        <v>0</v>
      </c>
      <c r="K2462" s="103">
        <v>0</v>
      </c>
      <c r="L2462" s="7">
        <v>0</v>
      </c>
      <c r="M2462" s="7">
        <v>0</v>
      </c>
      <c r="O2462" s="51"/>
      <c r="P2462" s="51"/>
      <c r="Q2462" s="51"/>
      <c r="R2462" s="51"/>
      <c r="S2462" s="51"/>
      <c r="T2462" s="51"/>
      <c r="U2462" s="51"/>
      <c r="V2462" s="51"/>
      <c r="W2462" s="51"/>
      <c r="X2462" s="51"/>
      <c r="Y2462" s="51"/>
      <c r="Z2462" s="51"/>
      <c r="AA2462" s="51"/>
    </row>
    <row r="2463" spans="1:27" ht="11.65" customHeight="1">
      <c r="A2463" s="53">
        <v>2343</v>
      </c>
      <c r="C2463" s="101"/>
      <c r="F2463" s="101" t="s">
        <v>270</v>
      </c>
      <c r="G2463" s="3" t="s">
        <v>634</v>
      </c>
      <c r="H2463" s="59"/>
      <c r="I2463" s="7">
        <v>0</v>
      </c>
      <c r="J2463" s="7">
        <v>0</v>
      </c>
      <c r="K2463" s="103">
        <v>0</v>
      </c>
      <c r="L2463" s="7">
        <v>0</v>
      </c>
      <c r="M2463" s="7">
        <v>0</v>
      </c>
      <c r="O2463" s="51"/>
      <c r="P2463" s="51"/>
      <c r="Q2463" s="51"/>
      <c r="R2463" s="51"/>
      <c r="S2463" s="51"/>
      <c r="T2463" s="51"/>
      <c r="U2463" s="51"/>
      <c r="V2463" s="51"/>
      <c r="W2463" s="51"/>
      <c r="X2463" s="51"/>
      <c r="Y2463" s="51"/>
      <c r="Z2463" s="51"/>
      <c r="AA2463" s="51"/>
    </row>
    <row r="2464" spans="1:27" ht="11.65" customHeight="1">
      <c r="A2464" s="53">
        <v>2344</v>
      </c>
      <c r="C2464" s="101"/>
      <c r="F2464" s="101" t="s">
        <v>270</v>
      </c>
      <c r="G2464" s="3" t="s">
        <v>636</v>
      </c>
      <c r="H2464" s="59"/>
      <c r="I2464" s="7">
        <v>-116432725.30125</v>
      </c>
      <c r="J2464" s="7">
        <v>-116432725.30125</v>
      </c>
      <c r="K2464" s="103">
        <v>0</v>
      </c>
      <c r="L2464" s="7">
        <v>0</v>
      </c>
      <c r="M2464" s="7">
        <v>0</v>
      </c>
      <c r="O2464" s="51"/>
      <c r="P2464" s="51"/>
      <c r="Q2464" s="51"/>
      <c r="R2464" s="51"/>
      <c r="S2464" s="51"/>
      <c r="T2464" s="51"/>
      <c r="U2464" s="51"/>
      <c r="V2464" s="51"/>
      <c r="W2464" s="51"/>
      <c r="X2464" s="51"/>
      <c r="Y2464" s="51"/>
      <c r="Z2464" s="51"/>
      <c r="AA2464" s="51"/>
    </row>
    <row r="2465" spans="1:27" ht="11.65" customHeight="1">
      <c r="A2465" s="53">
        <v>2345</v>
      </c>
      <c r="C2465" s="101"/>
      <c r="F2465" s="101" t="s">
        <v>270</v>
      </c>
      <c r="G2465" s="3" t="s">
        <v>635</v>
      </c>
      <c r="H2465" s="59"/>
      <c r="I2465" s="7">
        <v>0</v>
      </c>
      <c r="J2465" s="7">
        <v>0</v>
      </c>
      <c r="K2465" s="103">
        <v>0</v>
      </c>
      <c r="L2465" s="7">
        <v>0</v>
      </c>
      <c r="M2465" s="7">
        <v>0</v>
      </c>
      <c r="O2465" s="51"/>
      <c r="P2465" s="51"/>
      <c r="Q2465" s="51"/>
      <c r="R2465" s="51"/>
      <c r="S2465" s="51"/>
      <c r="T2465" s="51"/>
      <c r="U2465" s="51"/>
      <c r="V2465" s="51"/>
      <c r="W2465" s="51"/>
      <c r="X2465" s="51"/>
      <c r="Y2465" s="51"/>
      <c r="Z2465" s="51"/>
      <c r="AA2465" s="51"/>
    </row>
    <row r="2466" spans="1:27" ht="11.65" customHeight="1" thickBot="1">
      <c r="A2466" s="53">
        <v>2346</v>
      </c>
      <c r="C2466" s="91" t="s">
        <v>510</v>
      </c>
      <c r="D2466" s="89"/>
      <c r="E2466" s="89"/>
      <c r="F2466" s="89"/>
      <c r="H2466" s="59" t="s">
        <v>508</v>
      </c>
      <c r="I2466" s="127">
        <v>-116972906.99124999</v>
      </c>
      <c r="J2466" s="127">
        <v>-116972906.99124999</v>
      </c>
      <c r="K2466" s="127">
        <v>0</v>
      </c>
      <c r="L2466" s="127">
        <v>0</v>
      </c>
      <c r="M2466" s="127">
        <v>0</v>
      </c>
      <c r="N2466" s="7" t="s">
        <v>65</v>
      </c>
      <c r="O2466" s="51"/>
      <c r="P2466" s="51"/>
      <c r="Q2466" s="51"/>
      <c r="R2466" s="51"/>
      <c r="S2466" s="51"/>
      <c r="T2466" s="51"/>
      <c r="U2466" s="51"/>
      <c r="V2466" s="51"/>
      <c r="W2466" s="51"/>
      <c r="X2466" s="51"/>
      <c r="Y2466" s="51"/>
      <c r="Z2466" s="51"/>
      <c r="AA2466" s="51"/>
    </row>
    <row r="2467" spans="1:27" ht="11.65" customHeight="1" thickTop="1">
      <c r="A2467" s="53">
        <v>2347</v>
      </c>
      <c r="C2467" s="101"/>
      <c r="H2467" s="59"/>
      <c r="I2467" s="7"/>
      <c r="J2467" s="7"/>
      <c r="K2467" s="7"/>
      <c r="L2467" s="7"/>
      <c r="M2467" s="7"/>
      <c r="O2467" s="51"/>
      <c r="P2467" s="51"/>
      <c r="Q2467" s="51"/>
      <c r="R2467" s="51"/>
      <c r="S2467" s="51"/>
      <c r="T2467" s="51"/>
      <c r="U2467" s="51"/>
      <c r="V2467" s="51"/>
      <c r="W2467" s="51"/>
      <c r="X2467" s="51"/>
      <c r="Y2467" s="51"/>
      <c r="Z2467" s="51"/>
      <c r="AA2467" s="51"/>
    </row>
    <row r="2468" spans="1:27" ht="11.65" customHeight="1">
      <c r="A2468" s="53">
        <v>2348</v>
      </c>
      <c r="C2468" s="101">
        <v>120</v>
      </c>
      <c r="D2468" s="3" t="s">
        <v>1314</v>
      </c>
      <c r="H2468" s="59"/>
      <c r="I2468" s="7"/>
      <c r="J2468" s="7"/>
      <c r="K2468" s="7"/>
      <c r="L2468" s="7"/>
      <c r="M2468" s="7"/>
      <c r="O2468" s="51"/>
      <c r="P2468" s="51"/>
      <c r="Q2468" s="51"/>
      <c r="R2468" s="51"/>
      <c r="S2468" s="51"/>
      <c r="T2468" s="51"/>
      <c r="U2468" s="51"/>
      <c r="V2468" s="51"/>
      <c r="W2468" s="51"/>
      <c r="X2468" s="51"/>
      <c r="Y2468" s="51"/>
      <c r="Z2468" s="51"/>
      <c r="AA2468" s="51"/>
    </row>
    <row r="2469" spans="1:27" ht="11.65" customHeight="1">
      <c r="A2469" s="53">
        <v>2349</v>
      </c>
      <c r="C2469" s="101"/>
      <c r="F2469" s="101" t="s">
        <v>270</v>
      </c>
      <c r="G2469" s="3" t="s">
        <v>630</v>
      </c>
      <c r="H2469" s="59"/>
      <c r="I2469" s="7">
        <v>0</v>
      </c>
      <c r="J2469" s="7">
        <v>0</v>
      </c>
      <c r="K2469" s="103">
        <v>0</v>
      </c>
      <c r="L2469" s="7">
        <v>0</v>
      </c>
      <c r="M2469" s="7">
        <v>0</v>
      </c>
      <c r="O2469" s="51"/>
      <c r="P2469" s="51"/>
      <c r="Q2469" s="51"/>
      <c r="R2469" s="51"/>
      <c r="S2469" s="51"/>
      <c r="T2469" s="51"/>
      <c r="U2469" s="51"/>
      <c r="V2469" s="51"/>
      <c r="W2469" s="51"/>
      <c r="X2469" s="51"/>
      <c r="Y2469" s="51"/>
      <c r="Z2469" s="51"/>
      <c r="AA2469" s="51"/>
    </row>
    <row r="2470" spans="1:27" ht="11.65" customHeight="1" thickBot="1">
      <c r="A2470" s="53">
        <v>2350</v>
      </c>
      <c r="C2470" s="91" t="s">
        <v>1315</v>
      </c>
      <c r="H2470" s="59"/>
      <c r="I2470" s="127">
        <v>0</v>
      </c>
      <c r="J2470" s="127">
        <v>0</v>
      </c>
      <c r="K2470" s="127">
        <v>0</v>
      </c>
      <c r="L2470" s="127">
        <v>0</v>
      </c>
      <c r="M2470" s="127">
        <v>0</v>
      </c>
      <c r="N2470" s="7" t="s">
        <v>65</v>
      </c>
      <c r="O2470" s="51"/>
      <c r="P2470" s="51"/>
      <c r="Q2470" s="51"/>
      <c r="R2470" s="51"/>
      <c r="S2470" s="51"/>
      <c r="T2470" s="51"/>
      <c r="U2470" s="51"/>
      <c r="V2470" s="51"/>
      <c r="W2470" s="51"/>
      <c r="X2470" s="51"/>
      <c r="Y2470" s="51"/>
      <c r="Z2470" s="51"/>
      <c r="AA2470" s="51"/>
    </row>
    <row r="2471" spans="1:27" ht="11.65" customHeight="1" thickTop="1">
      <c r="A2471" s="53">
        <v>2351</v>
      </c>
      <c r="C2471" s="101"/>
      <c r="H2471" s="59"/>
      <c r="I2471" s="7"/>
      <c r="J2471" s="7"/>
      <c r="K2471" s="7"/>
      <c r="L2471" s="7"/>
      <c r="M2471" s="7"/>
      <c r="O2471" s="51"/>
      <c r="P2471" s="51"/>
      <c r="Q2471" s="51"/>
      <c r="R2471" s="51"/>
      <c r="S2471" s="51"/>
      <c r="T2471" s="51"/>
      <c r="U2471" s="51"/>
      <c r="V2471" s="51"/>
      <c r="W2471" s="51"/>
      <c r="X2471" s="51"/>
      <c r="Y2471" s="51"/>
      <c r="Z2471" s="51"/>
      <c r="AA2471" s="51"/>
    </row>
    <row r="2472" spans="1:27" ht="11.65" customHeight="1">
      <c r="A2472" s="53">
        <v>2352</v>
      </c>
      <c r="C2472" s="101">
        <v>124</v>
      </c>
      <c r="D2472" s="3" t="s">
        <v>512</v>
      </c>
      <c r="H2472" s="59"/>
      <c r="I2472" s="7"/>
      <c r="J2472" s="7"/>
      <c r="K2472" s="7"/>
      <c r="L2472" s="7"/>
      <c r="M2472" s="7"/>
      <c r="O2472" s="51"/>
      <c r="P2472" s="51"/>
      <c r="Q2472" s="51"/>
      <c r="R2472" s="51"/>
      <c r="S2472" s="51"/>
      <c r="T2472" s="51"/>
      <c r="U2472" s="51"/>
      <c r="V2472" s="51"/>
      <c r="W2472" s="51"/>
      <c r="X2472" s="51"/>
      <c r="Y2472" s="51"/>
      <c r="Z2472" s="51"/>
      <c r="AA2472" s="51"/>
    </row>
    <row r="2473" spans="1:27" ht="11.65" customHeight="1">
      <c r="A2473" s="53">
        <v>2353</v>
      </c>
      <c r="C2473" s="101"/>
      <c r="F2473" s="101" t="s">
        <v>641</v>
      </c>
      <c r="G2473" s="3" t="s">
        <v>569</v>
      </c>
      <c r="H2473" s="59"/>
      <c r="I2473" s="7">
        <v>1155154.0545833332</v>
      </c>
      <c r="J2473" s="7">
        <v>1149160.0133333332</v>
      </c>
      <c r="K2473" s="103">
        <v>5994.0412500000002</v>
      </c>
      <c r="L2473" s="7">
        <v>0</v>
      </c>
      <c r="M2473" s="7">
        <v>5994.0412500000002</v>
      </c>
      <c r="O2473" s="51"/>
      <c r="P2473" s="51"/>
      <c r="Q2473" s="51"/>
      <c r="R2473" s="51"/>
      <c r="S2473" s="51"/>
      <c r="T2473" s="51"/>
      <c r="U2473" s="51"/>
      <c r="V2473" s="51"/>
      <c r="W2473" s="51"/>
      <c r="X2473" s="51"/>
      <c r="Y2473" s="51"/>
      <c r="Z2473" s="51"/>
      <c r="AA2473" s="51"/>
    </row>
    <row r="2474" spans="1:27" ht="11.65" customHeight="1">
      <c r="A2474" s="53">
        <v>2354</v>
      </c>
      <c r="C2474" s="101"/>
      <c r="F2474" s="101" t="s">
        <v>641</v>
      </c>
      <c r="G2474" s="3" t="s">
        <v>632</v>
      </c>
      <c r="H2474" s="59"/>
      <c r="I2474" s="7">
        <v>-4453.6899999999996</v>
      </c>
      <c r="J2474" s="7">
        <v>-4146.5122884297325</v>
      </c>
      <c r="K2474" s="103">
        <v>-307.17771157026726</v>
      </c>
      <c r="L2474" s="7">
        <v>0</v>
      </c>
      <c r="M2474" s="7">
        <v>-307.17771157026726</v>
      </c>
      <c r="O2474" s="51"/>
      <c r="P2474" s="51"/>
      <c r="Q2474" s="51"/>
      <c r="R2474" s="51"/>
      <c r="S2474" s="51"/>
      <c r="T2474" s="51"/>
      <c r="U2474" s="51"/>
      <c r="V2474" s="51"/>
      <c r="W2474" s="51"/>
      <c r="X2474" s="51"/>
      <c r="Y2474" s="51"/>
      <c r="Z2474" s="51"/>
      <c r="AA2474" s="51"/>
    </row>
    <row r="2475" spans="1:27" ht="11.65" customHeight="1" thickBot="1">
      <c r="A2475" s="53">
        <v>2355</v>
      </c>
      <c r="C2475" s="101"/>
      <c r="H2475" s="59" t="s">
        <v>513</v>
      </c>
      <c r="I2475" s="118">
        <v>1150700.3645833333</v>
      </c>
      <c r="J2475" s="118">
        <v>1145013.5010449034</v>
      </c>
      <c r="K2475" s="118">
        <v>5686.8635384297331</v>
      </c>
      <c r="L2475" s="118">
        <v>0</v>
      </c>
      <c r="M2475" s="118">
        <v>5686.8635384297331</v>
      </c>
      <c r="O2475" s="51"/>
      <c r="P2475" s="51"/>
      <c r="Q2475" s="51"/>
      <c r="R2475" s="51"/>
      <c r="S2475" s="51"/>
      <c r="T2475" s="51"/>
      <c r="U2475" s="51"/>
      <c r="V2475" s="51"/>
      <c r="W2475" s="51"/>
      <c r="X2475" s="51"/>
      <c r="Y2475" s="51"/>
      <c r="Z2475" s="51"/>
      <c r="AA2475" s="51"/>
    </row>
    <row r="2476" spans="1:27" ht="11.65" customHeight="1" thickTop="1">
      <c r="A2476" s="53">
        <v>2356</v>
      </c>
      <c r="C2476" s="101"/>
      <c r="H2476" s="59"/>
      <c r="I2476" s="7"/>
      <c r="J2476" s="7"/>
      <c r="K2476" s="7"/>
      <c r="L2476" s="7"/>
      <c r="M2476" s="7"/>
      <c r="O2476" s="51"/>
      <c r="P2476" s="51"/>
      <c r="Q2476" s="51"/>
      <c r="R2476" s="51"/>
      <c r="S2476" s="51"/>
      <c r="T2476" s="51"/>
      <c r="U2476" s="51"/>
      <c r="V2476" s="51"/>
      <c r="W2476" s="51"/>
      <c r="X2476" s="51"/>
      <c r="Y2476" s="51"/>
      <c r="Z2476" s="51"/>
      <c r="AA2476" s="51"/>
    </row>
    <row r="2477" spans="1:27" ht="11.65" customHeight="1">
      <c r="A2477" s="53">
        <v>2357</v>
      </c>
      <c r="C2477" s="101" t="s">
        <v>514</v>
      </c>
      <c r="D2477" s="3" t="s">
        <v>512</v>
      </c>
      <c r="H2477" s="59"/>
      <c r="I2477" s="7"/>
      <c r="J2477" s="7"/>
      <c r="K2477" s="7"/>
      <c r="L2477" s="7"/>
      <c r="M2477" s="7"/>
      <c r="O2477" s="51"/>
      <c r="P2477" s="51"/>
      <c r="Q2477" s="51"/>
      <c r="R2477" s="51"/>
      <c r="S2477" s="51"/>
      <c r="T2477" s="51"/>
      <c r="U2477" s="51"/>
      <c r="V2477" s="51"/>
      <c r="W2477" s="51"/>
      <c r="X2477" s="51"/>
      <c r="Y2477" s="51"/>
      <c r="Z2477" s="51"/>
      <c r="AA2477" s="51"/>
    </row>
    <row r="2478" spans="1:27" ht="11.65" customHeight="1">
      <c r="A2478" s="53">
        <v>2358</v>
      </c>
      <c r="C2478" s="101"/>
      <c r="F2478" s="101" t="s">
        <v>641</v>
      </c>
      <c r="G2478" s="3" t="s">
        <v>569</v>
      </c>
      <c r="H2478" s="59"/>
      <c r="I2478" s="7">
        <v>-689322.2</v>
      </c>
      <c r="J2478" s="7">
        <v>-689322.2</v>
      </c>
      <c r="K2478" s="103">
        <v>0</v>
      </c>
      <c r="L2478" s="7">
        <v>0</v>
      </c>
      <c r="M2478" s="7">
        <v>0</v>
      </c>
      <c r="O2478" s="51"/>
      <c r="P2478" s="51"/>
      <c r="Q2478" s="51"/>
      <c r="R2478" s="51"/>
      <c r="S2478" s="51"/>
      <c r="T2478" s="51"/>
      <c r="U2478" s="51"/>
      <c r="V2478" s="51"/>
      <c r="W2478" s="51"/>
      <c r="X2478" s="51"/>
      <c r="Y2478" s="51"/>
      <c r="Z2478" s="51"/>
      <c r="AA2478" s="51"/>
    </row>
    <row r="2479" spans="1:27" ht="11.65" customHeight="1">
      <c r="A2479" s="53">
        <v>2359</v>
      </c>
      <c r="C2479" s="101"/>
      <c r="F2479" s="101" t="s">
        <v>641</v>
      </c>
      <c r="G2479" s="3" t="s">
        <v>249</v>
      </c>
      <c r="H2479" s="59"/>
      <c r="I2479" s="7">
        <v>0</v>
      </c>
      <c r="J2479" s="7">
        <v>0</v>
      </c>
      <c r="K2479" s="103">
        <v>0</v>
      </c>
      <c r="L2479" s="7">
        <v>0</v>
      </c>
      <c r="M2479" s="7">
        <v>0</v>
      </c>
      <c r="O2479" s="51"/>
      <c r="P2479" s="51"/>
      <c r="Q2479" s="51"/>
      <c r="R2479" s="51"/>
      <c r="S2479" s="51"/>
      <c r="T2479" s="51"/>
      <c r="U2479" s="51"/>
      <c r="V2479" s="51"/>
      <c r="W2479" s="51"/>
      <c r="X2479" s="51"/>
      <c r="Y2479" s="51"/>
      <c r="Z2479" s="51"/>
      <c r="AA2479" s="51"/>
    </row>
    <row r="2480" spans="1:27" ht="11.65" customHeight="1">
      <c r="A2480" s="53">
        <v>2360</v>
      </c>
      <c r="C2480" s="101"/>
      <c r="F2480" s="101" t="s">
        <v>641</v>
      </c>
      <c r="G2480" s="3" t="s">
        <v>636</v>
      </c>
      <c r="H2480" s="59"/>
      <c r="I2480" s="7">
        <v>0</v>
      </c>
      <c r="J2480" s="7">
        <v>0</v>
      </c>
      <c r="K2480" s="103">
        <v>0</v>
      </c>
      <c r="L2480" s="7">
        <v>0</v>
      </c>
      <c r="M2480" s="7">
        <v>0</v>
      </c>
      <c r="O2480" s="51"/>
      <c r="P2480" s="51"/>
      <c r="Q2480" s="51"/>
      <c r="R2480" s="51"/>
      <c r="S2480" s="51"/>
      <c r="T2480" s="51"/>
      <c r="U2480" s="51"/>
      <c r="V2480" s="51"/>
      <c r="W2480" s="51"/>
      <c r="X2480" s="51"/>
      <c r="Y2480" s="51"/>
      <c r="Z2480" s="51"/>
      <c r="AA2480" s="51"/>
    </row>
    <row r="2481" spans="1:27" ht="11.65" customHeight="1">
      <c r="A2481" s="53">
        <v>2361</v>
      </c>
      <c r="C2481" s="101"/>
      <c r="F2481" s="101" t="s">
        <v>641</v>
      </c>
      <c r="G2481" s="3" t="s">
        <v>632</v>
      </c>
      <c r="H2481" s="59"/>
      <c r="I2481" s="7">
        <v>0</v>
      </c>
      <c r="J2481" s="7">
        <v>0</v>
      </c>
      <c r="K2481" s="103">
        <v>0</v>
      </c>
      <c r="L2481" s="7">
        <v>0</v>
      </c>
      <c r="M2481" s="7">
        <v>0</v>
      </c>
      <c r="O2481" s="51"/>
      <c r="P2481" s="51"/>
      <c r="Q2481" s="51"/>
      <c r="R2481" s="51"/>
      <c r="S2481" s="51"/>
      <c r="T2481" s="51"/>
      <c r="U2481" s="51"/>
      <c r="V2481" s="51"/>
      <c r="W2481" s="51"/>
      <c r="X2481" s="51"/>
      <c r="Y2481" s="51"/>
      <c r="Z2481" s="51"/>
      <c r="AA2481" s="51"/>
    </row>
    <row r="2482" spans="1:27" ht="11.65" customHeight="1" thickBot="1">
      <c r="A2482" s="53">
        <v>2362</v>
      </c>
      <c r="C2482" s="101"/>
      <c r="H2482" s="59" t="s">
        <v>513</v>
      </c>
      <c r="I2482" s="118">
        <v>-689322.2</v>
      </c>
      <c r="J2482" s="118">
        <v>-689322.2</v>
      </c>
      <c r="K2482" s="118">
        <v>0</v>
      </c>
      <c r="L2482" s="118">
        <v>0</v>
      </c>
      <c r="M2482" s="118">
        <v>0</v>
      </c>
      <c r="O2482" s="51"/>
      <c r="P2482" s="51"/>
      <c r="Q2482" s="51"/>
      <c r="R2482" s="51"/>
      <c r="S2482" s="51"/>
      <c r="T2482" s="51"/>
      <c r="U2482" s="51"/>
      <c r="V2482" s="51"/>
      <c r="W2482" s="51"/>
      <c r="X2482" s="51"/>
      <c r="Y2482" s="51"/>
      <c r="Z2482" s="51"/>
      <c r="AA2482" s="51"/>
    </row>
    <row r="2483" spans="1:27" ht="11.65" customHeight="1" thickTop="1">
      <c r="A2483" s="53">
        <v>2363</v>
      </c>
      <c r="C2483" s="101"/>
      <c r="H2483" s="59"/>
      <c r="I2483" s="109"/>
      <c r="J2483" s="7"/>
      <c r="K2483" s="7"/>
      <c r="L2483" s="7"/>
      <c r="M2483" s="7"/>
      <c r="O2483" s="51"/>
      <c r="P2483" s="51"/>
      <c r="Q2483" s="51"/>
      <c r="R2483" s="51"/>
      <c r="S2483" s="51"/>
      <c r="T2483" s="51"/>
      <c r="U2483" s="51"/>
      <c r="V2483" s="51"/>
      <c r="W2483" s="51"/>
      <c r="X2483" s="51"/>
      <c r="Y2483" s="51"/>
      <c r="Z2483" s="51"/>
      <c r="AA2483" s="51"/>
    </row>
    <row r="2484" spans="1:27" ht="11.65" customHeight="1">
      <c r="A2484" s="53">
        <v>2364</v>
      </c>
      <c r="C2484" s="101" t="s">
        <v>515</v>
      </c>
      <c r="D2484" s="3" t="s">
        <v>512</v>
      </c>
      <c r="H2484" s="59"/>
      <c r="I2484" s="7"/>
      <c r="J2484" s="7"/>
      <c r="K2484" s="7"/>
      <c r="L2484" s="7"/>
      <c r="M2484" s="7"/>
      <c r="O2484" s="51"/>
      <c r="P2484" s="51"/>
      <c r="Q2484" s="51"/>
      <c r="R2484" s="51"/>
      <c r="S2484" s="51"/>
      <c r="T2484" s="51"/>
      <c r="U2484" s="51"/>
      <c r="V2484" s="51"/>
      <c r="W2484" s="51"/>
      <c r="X2484" s="51"/>
      <c r="Y2484" s="51"/>
      <c r="Z2484" s="51"/>
      <c r="AA2484" s="51"/>
    </row>
    <row r="2485" spans="1:27" ht="11.65" customHeight="1">
      <c r="A2485" s="53">
        <v>2365</v>
      </c>
      <c r="C2485" s="101"/>
      <c r="F2485" s="101" t="s">
        <v>641</v>
      </c>
      <c r="G2485" s="3" t="s">
        <v>569</v>
      </c>
      <c r="H2485" s="59"/>
      <c r="I2485" s="7">
        <v>0</v>
      </c>
      <c r="J2485" s="7">
        <v>0</v>
      </c>
      <c r="K2485" s="103">
        <v>0</v>
      </c>
      <c r="L2485" s="7">
        <v>0</v>
      </c>
      <c r="M2485" s="7">
        <v>0</v>
      </c>
      <c r="O2485" s="51"/>
      <c r="P2485" s="51"/>
      <c r="Q2485" s="51"/>
      <c r="R2485" s="51"/>
      <c r="S2485" s="51"/>
      <c r="T2485" s="51"/>
      <c r="U2485" s="51"/>
      <c r="V2485" s="51"/>
      <c r="W2485" s="51"/>
      <c r="X2485" s="51"/>
      <c r="Y2485" s="51"/>
      <c r="Z2485" s="51"/>
      <c r="AA2485" s="51"/>
    </row>
    <row r="2486" spans="1:27" ht="11.65" customHeight="1">
      <c r="A2486" s="53">
        <v>2366</v>
      </c>
      <c r="C2486" s="101"/>
      <c r="F2486" s="101" t="s">
        <v>641</v>
      </c>
      <c r="G2486" s="3" t="s">
        <v>647</v>
      </c>
      <c r="H2486" s="59"/>
      <c r="I2486" s="7">
        <v>0</v>
      </c>
      <c r="J2486" s="7">
        <v>0</v>
      </c>
      <c r="K2486" s="103">
        <v>0</v>
      </c>
      <c r="L2486" s="7">
        <v>0</v>
      </c>
      <c r="M2486" s="7">
        <v>0</v>
      </c>
      <c r="O2486" s="51"/>
      <c r="P2486" s="51"/>
      <c r="Q2486" s="51"/>
      <c r="R2486" s="51"/>
      <c r="S2486" s="51"/>
      <c r="T2486" s="51"/>
      <c r="U2486" s="51"/>
      <c r="V2486" s="51"/>
      <c r="W2486" s="51"/>
      <c r="X2486" s="51"/>
      <c r="Y2486" s="51"/>
      <c r="Z2486" s="51"/>
      <c r="AA2486" s="51"/>
    </row>
    <row r="2487" spans="1:27" ht="11.65" customHeight="1">
      <c r="A2487" s="53">
        <v>2367</v>
      </c>
      <c r="C2487" s="101"/>
      <c r="F2487" s="101" t="s">
        <v>641</v>
      </c>
      <c r="G2487" s="3" t="s">
        <v>700</v>
      </c>
      <c r="H2487" s="59"/>
      <c r="I2487" s="7">
        <v>0</v>
      </c>
      <c r="J2487" s="7">
        <v>0</v>
      </c>
      <c r="K2487" s="103">
        <v>0</v>
      </c>
      <c r="L2487" s="7">
        <v>0</v>
      </c>
      <c r="M2487" s="7">
        <v>0</v>
      </c>
      <c r="O2487" s="51"/>
      <c r="P2487" s="51"/>
      <c r="Q2487" s="51"/>
      <c r="R2487" s="51"/>
      <c r="S2487" s="51"/>
      <c r="T2487" s="51"/>
      <c r="U2487" s="51"/>
      <c r="V2487" s="51"/>
      <c r="W2487" s="51"/>
      <c r="X2487" s="51"/>
      <c r="Y2487" s="51"/>
      <c r="Z2487" s="51"/>
      <c r="AA2487" s="51"/>
    </row>
    <row r="2488" spans="1:27" ht="11.65" customHeight="1">
      <c r="A2488" s="53">
        <v>2368</v>
      </c>
      <c r="C2488" s="101"/>
      <c r="F2488" s="101" t="s">
        <v>641</v>
      </c>
      <c r="G2488" s="3" t="s">
        <v>249</v>
      </c>
      <c r="H2488" s="59"/>
      <c r="I2488" s="7">
        <v>0</v>
      </c>
      <c r="J2488" s="7">
        <v>0</v>
      </c>
      <c r="K2488" s="103">
        <v>0</v>
      </c>
      <c r="L2488" s="7">
        <v>0</v>
      </c>
      <c r="M2488" s="7">
        <v>0</v>
      </c>
      <c r="O2488" s="51"/>
      <c r="P2488" s="51"/>
      <c r="Q2488" s="51"/>
      <c r="R2488" s="51"/>
      <c r="S2488" s="51"/>
      <c r="T2488" s="51"/>
      <c r="U2488" s="51"/>
      <c r="V2488" s="51"/>
      <c r="W2488" s="51"/>
      <c r="X2488" s="51"/>
      <c r="Y2488" s="51"/>
      <c r="Z2488" s="51"/>
      <c r="AA2488" s="51"/>
    </row>
    <row r="2489" spans="1:27" ht="11.65" customHeight="1">
      <c r="A2489" s="53">
        <v>2369</v>
      </c>
      <c r="C2489" s="101"/>
      <c r="F2489" s="101" t="s">
        <v>641</v>
      </c>
      <c r="G2489" s="3" t="s">
        <v>632</v>
      </c>
      <c r="H2489" s="59"/>
      <c r="I2489" s="7">
        <v>0</v>
      </c>
      <c r="J2489" s="7">
        <v>0</v>
      </c>
      <c r="K2489" s="103">
        <v>0</v>
      </c>
      <c r="L2489" s="7">
        <v>0</v>
      </c>
      <c r="M2489" s="7">
        <v>0</v>
      </c>
      <c r="O2489" s="51"/>
      <c r="P2489" s="51"/>
      <c r="Q2489" s="51"/>
      <c r="R2489" s="51"/>
      <c r="S2489" s="51"/>
      <c r="T2489" s="51"/>
      <c r="U2489" s="51"/>
      <c r="V2489" s="51"/>
      <c r="W2489" s="51"/>
      <c r="X2489" s="51"/>
      <c r="Y2489" s="51"/>
      <c r="Z2489" s="51"/>
      <c r="AA2489" s="51"/>
    </row>
    <row r="2490" spans="1:27" ht="11.65" customHeight="1" thickBot="1">
      <c r="A2490" s="53">
        <v>2370</v>
      </c>
      <c r="C2490" s="101"/>
      <c r="H2490" s="59" t="s">
        <v>513</v>
      </c>
      <c r="I2490" s="118">
        <v>0</v>
      </c>
      <c r="J2490" s="118">
        <v>0</v>
      </c>
      <c r="K2490" s="118">
        <v>0</v>
      </c>
      <c r="L2490" s="118">
        <v>0</v>
      </c>
      <c r="M2490" s="118">
        <v>0</v>
      </c>
      <c r="O2490" s="51"/>
      <c r="P2490" s="51"/>
      <c r="Q2490" s="51"/>
      <c r="R2490" s="51"/>
      <c r="S2490" s="51"/>
      <c r="T2490" s="51"/>
      <c r="U2490" s="51"/>
      <c r="V2490" s="51"/>
      <c r="W2490" s="51"/>
      <c r="X2490" s="51"/>
      <c r="Y2490" s="51"/>
      <c r="Z2490" s="51"/>
      <c r="AA2490" s="51"/>
    </row>
    <row r="2491" spans="1:27" ht="11.65" customHeight="1" thickTop="1">
      <c r="A2491" s="53">
        <v>2371</v>
      </c>
      <c r="C2491" s="101"/>
      <c r="H2491" s="59"/>
      <c r="I2491" s="7"/>
      <c r="J2491" s="7"/>
      <c r="K2491" s="7"/>
      <c r="L2491" s="7"/>
      <c r="M2491" s="7"/>
      <c r="O2491" s="51"/>
      <c r="P2491" s="51"/>
      <c r="Q2491" s="51"/>
      <c r="R2491" s="51"/>
      <c r="S2491" s="51"/>
      <c r="T2491" s="51"/>
      <c r="U2491" s="51"/>
      <c r="V2491" s="51"/>
      <c r="W2491" s="51"/>
      <c r="X2491" s="51"/>
      <c r="Y2491" s="51"/>
      <c r="Z2491" s="51"/>
      <c r="AA2491" s="51"/>
    </row>
    <row r="2492" spans="1:27" ht="11.65" customHeight="1" thickBot="1">
      <c r="A2492" s="53">
        <v>2372</v>
      </c>
      <c r="C2492" s="89" t="s">
        <v>516</v>
      </c>
      <c r="H2492" s="90"/>
      <c r="I2492" s="108">
        <v>461378.1645833333</v>
      </c>
      <c r="J2492" s="108">
        <v>455691.30104490346</v>
      </c>
      <c r="K2492" s="108">
        <v>5686.8635384297331</v>
      </c>
      <c r="L2492" s="108">
        <v>0</v>
      </c>
      <c r="M2492" s="108">
        <v>5686.8635384297331</v>
      </c>
      <c r="N2492" s="7" t="s">
        <v>65</v>
      </c>
      <c r="O2492" s="51"/>
      <c r="P2492" s="51"/>
      <c r="Q2492" s="51"/>
      <c r="R2492" s="51"/>
      <c r="S2492" s="51"/>
      <c r="T2492" s="51"/>
      <c r="U2492" s="51"/>
      <c r="V2492" s="51"/>
      <c r="W2492" s="51"/>
      <c r="X2492" s="51"/>
      <c r="Y2492" s="51"/>
      <c r="Z2492" s="51"/>
      <c r="AA2492" s="51"/>
    </row>
    <row r="2493" spans="1:27" ht="11.65" customHeight="1" thickTop="1">
      <c r="A2493" s="53">
        <v>2373</v>
      </c>
      <c r="C2493" s="101"/>
      <c r="H2493" s="59"/>
      <c r="I2493" s="7"/>
      <c r="J2493" s="7"/>
      <c r="K2493" s="7"/>
      <c r="L2493" s="7"/>
      <c r="M2493" s="7"/>
      <c r="O2493" s="51"/>
      <c r="P2493" s="51"/>
      <c r="Q2493" s="51"/>
      <c r="R2493" s="51"/>
      <c r="S2493" s="51"/>
      <c r="T2493" s="51"/>
      <c r="U2493" s="51"/>
      <c r="V2493" s="51"/>
      <c r="W2493" s="51"/>
      <c r="X2493" s="51"/>
      <c r="Y2493" s="51"/>
      <c r="Z2493" s="51"/>
      <c r="AA2493" s="51"/>
    </row>
    <row r="2494" spans="1:27" ht="11.65" customHeight="1">
      <c r="A2494" s="53">
        <v>2374</v>
      </c>
      <c r="C2494" s="101">
        <v>151</v>
      </c>
      <c r="D2494" s="3" t="s">
        <v>98</v>
      </c>
      <c r="H2494" s="59"/>
      <c r="I2494" s="7"/>
      <c r="J2494" s="7"/>
      <c r="K2494" s="7"/>
      <c r="L2494" s="7"/>
      <c r="M2494" s="7"/>
      <c r="O2494" s="51"/>
      <c r="P2494" s="51"/>
      <c r="Q2494" s="51"/>
      <c r="R2494" s="51"/>
      <c r="S2494" s="51"/>
      <c r="T2494" s="51"/>
      <c r="U2494" s="51"/>
      <c r="V2494" s="51"/>
      <c r="W2494" s="51"/>
      <c r="X2494" s="51"/>
      <c r="Y2494" s="51"/>
      <c r="Z2494" s="51"/>
      <c r="AA2494" s="51"/>
    </row>
    <row r="2495" spans="1:27" ht="11.65" customHeight="1">
      <c r="A2495" s="53">
        <v>2375</v>
      </c>
      <c r="C2495" s="101"/>
      <c r="F2495" s="101" t="s">
        <v>270</v>
      </c>
      <c r="G2495" s="3" t="s">
        <v>656</v>
      </c>
      <c r="H2495" s="59"/>
      <c r="I2495" s="7">
        <v>0</v>
      </c>
      <c r="J2495" s="7">
        <v>0</v>
      </c>
      <c r="K2495" s="103">
        <v>0</v>
      </c>
      <c r="L2495" s="7">
        <v>0</v>
      </c>
      <c r="M2495" s="7">
        <v>0</v>
      </c>
      <c r="O2495" s="51"/>
      <c r="P2495" s="51"/>
      <c r="Q2495" s="51"/>
      <c r="R2495" s="51"/>
      <c r="S2495" s="51"/>
      <c r="T2495" s="51"/>
      <c r="U2495" s="51"/>
      <c r="V2495" s="51"/>
      <c r="W2495" s="51"/>
      <c r="X2495" s="51"/>
      <c r="Y2495" s="51"/>
      <c r="Z2495" s="51"/>
      <c r="AA2495" s="51"/>
    </row>
    <row r="2496" spans="1:27" ht="11.65" customHeight="1">
      <c r="A2496" s="53">
        <v>2376</v>
      </c>
      <c r="C2496" s="101"/>
      <c r="F2496" s="101" t="s">
        <v>270</v>
      </c>
      <c r="G2496" s="3" t="s">
        <v>630</v>
      </c>
      <c r="H2496" s="59"/>
      <c r="I2496" s="7">
        <v>0</v>
      </c>
      <c r="J2496" s="7">
        <v>0</v>
      </c>
      <c r="K2496" s="103">
        <v>0</v>
      </c>
      <c r="L2496" s="7">
        <v>0</v>
      </c>
      <c r="M2496" s="7">
        <v>0</v>
      </c>
      <c r="O2496" s="51"/>
      <c r="P2496" s="51"/>
      <c r="Q2496" s="51"/>
      <c r="R2496" s="51"/>
      <c r="S2496" s="51"/>
      <c r="T2496" s="51"/>
      <c r="U2496" s="51"/>
      <c r="V2496" s="51"/>
      <c r="W2496" s="51"/>
      <c r="X2496" s="51"/>
      <c r="Y2496" s="51"/>
      <c r="Z2496" s="51"/>
      <c r="AA2496" s="51"/>
    </row>
    <row r="2497" spans="1:27" ht="11.65" customHeight="1">
      <c r="A2497" s="53">
        <v>2377</v>
      </c>
      <c r="C2497" s="101"/>
      <c r="F2497" s="101" t="s">
        <v>270</v>
      </c>
      <c r="G2497" s="3" t="s">
        <v>637</v>
      </c>
      <c r="H2497" s="59"/>
      <c r="I2497" s="7">
        <v>1730457.4437500001</v>
      </c>
      <c r="J2497" s="7">
        <v>1335523.2425855971</v>
      </c>
      <c r="K2497" s="103">
        <v>394934.201164403</v>
      </c>
      <c r="L2497" s="7">
        <v>-394934.20116440376</v>
      </c>
      <c r="M2497" s="7">
        <v>-7.5669959187507629E-10</v>
      </c>
      <c r="O2497" s="51"/>
      <c r="P2497" s="51"/>
      <c r="Q2497" s="51"/>
      <c r="R2497" s="51"/>
      <c r="S2497" s="51"/>
      <c r="T2497" s="51"/>
      <c r="U2497" s="51"/>
      <c r="V2497" s="51"/>
      <c r="W2497" s="51"/>
      <c r="X2497" s="51"/>
      <c r="Y2497" s="51"/>
      <c r="Z2497" s="51"/>
      <c r="AA2497" s="51"/>
    </row>
    <row r="2498" spans="1:27" ht="11.65" customHeight="1">
      <c r="A2498" s="53">
        <v>2378</v>
      </c>
      <c r="C2498" s="101"/>
      <c r="F2498" s="101" t="s">
        <v>270</v>
      </c>
      <c r="G2498" s="3" t="s">
        <v>398</v>
      </c>
      <c r="H2498" s="59"/>
      <c r="I2498" s="7">
        <v>192606830.962917</v>
      </c>
      <c r="J2498" s="7">
        <v>192606830.962917</v>
      </c>
      <c r="K2498" s="103">
        <v>0</v>
      </c>
      <c r="L2498" s="7">
        <v>0</v>
      </c>
      <c r="M2498" s="7">
        <v>0</v>
      </c>
      <c r="O2498" s="51"/>
      <c r="P2498" s="51"/>
      <c r="Q2498" s="51"/>
      <c r="R2498" s="51"/>
      <c r="S2498" s="51"/>
      <c r="T2498" s="51"/>
      <c r="U2498" s="51"/>
      <c r="V2498" s="51"/>
      <c r="W2498" s="51"/>
      <c r="X2498" s="51"/>
      <c r="Y2498" s="51"/>
      <c r="Z2498" s="51"/>
      <c r="AA2498" s="51"/>
    </row>
    <row r="2499" spans="1:27" ht="11.65" customHeight="1">
      <c r="A2499" s="53">
        <v>2379</v>
      </c>
      <c r="C2499" s="101"/>
      <c r="F2499" s="101" t="s">
        <v>270</v>
      </c>
      <c r="G2499" s="3" t="s">
        <v>651</v>
      </c>
      <c r="H2499" s="59"/>
      <c r="I2499" s="7">
        <v>25048386.947083302</v>
      </c>
      <c r="J2499" s="7">
        <v>19331710.859420799</v>
      </c>
      <c r="K2499" s="103">
        <v>5716676.0876625013</v>
      </c>
      <c r="L2499" s="7">
        <v>-5716676.0876625171</v>
      </c>
      <c r="M2499" s="7">
        <v>-1.5832483768463135E-8</v>
      </c>
      <c r="O2499" s="51"/>
      <c r="P2499" s="51"/>
      <c r="Q2499" s="51"/>
      <c r="R2499" s="51"/>
      <c r="S2499" s="51"/>
      <c r="T2499" s="51"/>
      <c r="U2499" s="51"/>
      <c r="V2499" s="51"/>
      <c r="W2499" s="51"/>
      <c r="X2499" s="51"/>
      <c r="Y2499" s="51"/>
      <c r="Z2499" s="51"/>
      <c r="AA2499" s="51"/>
    </row>
    <row r="2500" spans="1:27" ht="11.65" customHeight="1">
      <c r="A2500" s="53">
        <v>2380</v>
      </c>
      <c r="C2500" s="101"/>
      <c r="F2500" s="101" t="s">
        <v>270</v>
      </c>
      <c r="G2500" s="3" t="s">
        <v>398</v>
      </c>
      <c r="H2500" s="59"/>
      <c r="I2500" s="7">
        <v>0</v>
      </c>
      <c r="J2500" s="7">
        <v>0</v>
      </c>
      <c r="K2500" s="103">
        <v>0</v>
      </c>
      <c r="L2500" s="7">
        <v>0</v>
      </c>
      <c r="M2500" s="7">
        <v>0</v>
      </c>
      <c r="O2500" s="51"/>
      <c r="P2500" s="51"/>
      <c r="Q2500" s="51"/>
      <c r="R2500" s="51"/>
      <c r="S2500" s="51"/>
      <c r="T2500" s="51"/>
      <c r="U2500" s="51"/>
      <c r="V2500" s="51"/>
      <c r="W2500" s="51"/>
      <c r="X2500" s="51"/>
      <c r="Y2500" s="51"/>
      <c r="Z2500" s="51"/>
      <c r="AA2500" s="51"/>
    </row>
    <row r="2501" spans="1:27" ht="11.65" customHeight="1">
      <c r="A2501" s="53">
        <v>2381</v>
      </c>
      <c r="C2501" s="101"/>
      <c r="F2501" s="101" t="s">
        <v>270</v>
      </c>
      <c r="G2501" s="3" t="s">
        <v>398</v>
      </c>
      <c r="H2501" s="59"/>
      <c r="I2501" s="7">
        <v>0</v>
      </c>
      <c r="J2501" s="7">
        <v>0</v>
      </c>
      <c r="K2501" s="103">
        <v>0</v>
      </c>
      <c r="L2501" s="7">
        <v>0</v>
      </c>
      <c r="M2501" s="7">
        <v>0</v>
      </c>
      <c r="O2501" s="51"/>
      <c r="P2501" s="51"/>
      <c r="Q2501" s="51"/>
      <c r="R2501" s="51"/>
      <c r="S2501" s="51"/>
      <c r="T2501" s="51"/>
      <c r="U2501" s="51"/>
      <c r="V2501" s="51"/>
      <c r="W2501" s="51"/>
      <c r="X2501" s="51"/>
      <c r="Y2501" s="51"/>
      <c r="Z2501" s="51"/>
      <c r="AA2501" s="51"/>
    </row>
    <row r="2502" spans="1:27" ht="11.65" customHeight="1">
      <c r="A2502" s="53">
        <v>2382</v>
      </c>
      <c r="C2502" s="101" t="s">
        <v>517</v>
      </c>
      <c r="H2502" s="59" t="s">
        <v>518</v>
      </c>
      <c r="I2502" s="106">
        <v>219385675.35375029</v>
      </c>
      <c r="J2502" s="106">
        <v>213274065.06492341</v>
      </c>
      <c r="K2502" s="106">
        <v>6111610.2888269043</v>
      </c>
      <c r="L2502" s="106">
        <v>-6111610.288826921</v>
      </c>
      <c r="M2502" s="106">
        <v>-1.6589183360338211E-8</v>
      </c>
      <c r="O2502" s="51"/>
      <c r="P2502" s="51"/>
      <c r="Q2502" s="51"/>
      <c r="R2502" s="51"/>
      <c r="S2502" s="51"/>
      <c r="T2502" s="51"/>
      <c r="U2502" s="51"/>
      <c r="V2502" s="51"/>
      <c r="W2502" s="51"/>
      <c r="X2502" s="51"/>
      <c r="Y2502" s="51"/>
      <c r="Z2502" s="51"/>
      <c r="AA2502" s="51"/>
    </row>
    <row r="2503" spans="1:27" ht="11.65" customHeight="1">
      <c r="A2503" s="53">
        <v>2383</v>
      </c>
      <c r="C2503" s="101"/>
      <c r="H2503" s="59"/>
      <c r="I2503" s="7"/>
      <c r="J2503" s="7"/>
      <c r="K2503" s="7"/>
      <c r="L2503" s="7"/>
      <c r="M2503" s="7"/>
      <c r="O2503" s="51"/>
      <c r="P2503" s="51"/>
      <c r="Q2503" s="51"/>
      <c r="R2503" s="51"/>
      <c r="S2503" s="51"/>
      <c r="T2503" s="51"/>
      <c r="U2503" s="51"/>
      <c r="V2503" s="51"/>
      <c r="W2503" s="51"/>
      <c r="X2503" s="51"/>
      <c r="Y2503" s="51"/>
      <c r="Z2503" s="51"/>
      <c r="AA2503" s="51"/>
    </row>
    <row r="2504" spans="1:27" ht="11.65" customHeight="1">
      <c r="A2504" s="53">
        <v>2384</v>
      </c>
      <c r="C2504" s="101">
        <v>152</v>
      </c>
      <c r="D2504" s="3" t="s">
        <v>519</v>
      </c>
      <c r="H2504" s="59"/>
      <c r="I2504" s="7"/>
      <c r="J2504" s="7"/>
      <c r="K2504" s="7"/>
      <c r="L2504" s="7"/>
      <c r="M2504" s="7"/>
      <c r="O2504" s="51"/>
      <c r="P2504" s="51"/>
      <c r="Q2504" s="51"/>
      <c r="R2504" s="51"/>
      <c r="S2504" s="51"/>
      <c r="T2504" s="51"/>
      <c r="U2504" s="51"/>
      <c r="V2504" s="51"/>
      <c r="W2504" s="51"/>
      <c r="X2504" s="51"/>
      <c r="Y2504" s="51"/>
      <c r="Z2504" s="51"/>
      <c r="AA2504" s="51"/>
    </row>
    <row r="2505" spans="1:27" ht="11.65" customHeight="1">
      <c r="A2505" s="53">
        <v>2385</v>
      </c>
      <c r="C2505" s="101"/>
      <c r="F2505" s="101" t="s">
        <v>270</v>
      </c>
      <c r="G2505" s="3" t="s">
        <v>630</v>
      </c>
      <c r="H2505" s="59"/>
      <c r="I2505" s="7">
        <v>0</v>
      </c>
      <c r="J2505" s="7">
        <v>0</v>
      </c>
      <c r="K2505" s="103">
        <v>0</v>
      </c>
      <c r="L2505" s="7">
        <v>0</v>
      </c>
      <c r="M2505" s="7">
        <v>0</v>
      </c>
      <c r="O2505" s="51"/>
      <c r="P2505" s="51"/>
      <c r="Q2505" s="51"/>
      <c r="R2505" s="51"/>
      <c r="S2505" s="51"/>
      <c r="T2505" s="51"/>
      <c r="U2505" s="51"/>
      <c r="V2505" s="51"/>
      <c r="W2505" s="51"/>
      <c r="X2505" s="51"/>
      <c r="Y2505" s="51"/>
      <c r="Z2505" s="51"/>
      <c r="AA2505" s="51"/>
    </row>
    <row r="2506" spans="1:27" ht="11.65" customHeight="1">
      <c r="A2506" s="53">
        <v>2386</v>
      </c>
      <c r="C2506" s="101"/>
      <c r="F2506" s="101" t="s">
        <v>270</v>
      </c>
      <c r="G2506" s="3" t="s">
        <v>637</v>
      </c>
      <c r="H2506" s="59"/>
      <c r="I2506" s="7">
        <v>0</v>
      </c>
      <c r="J2506" s="7">
        <v>0</v>
      </c>
      <c r="K2506" s="103">
        <v>0</v>
      </c>
      <c r="L2506" s="7">
        <v>0</v>
      </c>
      <c r="M2506" s="7">
        <v>0</v>
      </c>
      <c r="O2506" s="51"/>
      <c r="P2506" s="51"/>
      <c r="Q2506" s="51"/>
      <c r="R2506" s="51"/>
      <c r="S2506" s="51"/>
      <c r="T2506" s="51"/>
      <c r="U2506" s="51"/>
      <c r="V2506" s="51"/>
      <c r="W2506" s="51"/>
      <c r="X2506" s="51"/>
      <c r="Y2506" s="51"/>
      <c r="Z2506" s="51"/>
      <c r="AA2506" s="51"/>
    </row>
    <row r="2507" spans="1:27" ht="11.65" customHeight="1">
      <c r="A2507" s="53">
        <v>2387</v>
      </c>
      <c r="C2507" s="101"/>
      <c r="F2507" s="101" t="s">
        <v>270</v>
      </c>
      <c r="G2507" s="3" t="s">
        <v>398</v>
      </c>
      <c r="H2507" s="59"/>
      <c r="I2507" s="7">
        <v>0</v>
      </c>
      <c r="J2507" s="7">
        <v>0</v>
      </c>
      <c r="K2507" s="103">
        <v>0</v>
      </c>
      <c r="L2507" s="7">
        <v>0</v>
      </c>
      <c r="M2507" s="7">
        <v>0</v>
      </c>
      <c r="O2507" s="51"/>
      <c r="P2507" s="51"/>
      <c r="Q2507" s="51"/>
      <c r="R2507" s="51"/>
      <c r="S2507" s="51"/>
      <c r="T2507" s="51"/>
      <c r="U2507" s="51"/>
      <c r="V2507" s="51"/>
      <c r="W2507" s="51"/>
      <c r="X2507" s="51"/>
      <c r="Y2507" s="51"/>
      <c r="Z2507" s="51"/>
      <c r="AA2507" s="51"/>
    </row>
    <row r="2508" spans="1:27" ht="11.65" customHeight="1">
      <c r="A2508" s="53">
        <v>2388</v>
      </c>
      <c r="C2508" s="101"/>
      <c r="H2508" s="59"/>
      <c r="I2508" s="106">
        <v>0</v>
      </c>
      <c r="J2508" s="106">
        <v>0</v>
      </c>
      <c r="K2508" s="106">
        <v>0</v>
      </c>
      <c r="L2508" s="106">
        <v>0</v>
      </c>
      <c r="M2508" s="106">
        <v>0</v>
      </c>
      <c r="O2508" s="51"/>
      <c r="P2508" s="51"/>
      <c r="Q2508" s="51"/>
      <c r="R2508" s="51"/>
      <c r="S2508" s="51"/>
      <c r="T2508" s="51"/>
      <c r="U2508" s="51"/>
      <c r="V2508" s="51"/>
      <c r="W2508" s="51"/>
      <c r="X2508" s="51"/>
      <c r="Y2508" s="51"/>
      <c r="Z2508" s="51"/>
      <c r="AA2508" s="51"/>
    </row>
    <row r="2509" spans="1:27" ht="11.65" customHeight="1">
      <c r="A2509" s="53">
        <v>2389</v>
      </c>
      <c r="C2509" s="101"/>
      <c r="H2509" s="59"/>
      <c r="I2509" s="7"/>
      <c r="J2509" s="7"/>
      <c r="K2509" s="7"/>
      <c r="L2509" s="7"/>
      <c r="M2509" s="7"/>
      <c r="O2509" s="51"/>
      <c r="P2509" s="51"/>
      <c r="Q2509" s="51"/>
      <c r="R2509" s="51"/>
      <c r="S2509" s="51"/>
      <c r="T2509" s="51"/>
      <c r="U2509" s="51"/>
      <c r="V2509" s="51"/>
      <c r="W2509" s="51"/>
      <c r="X2509" s="51"/>
      <c r="Y2509" s="51"/>
      <c r="Z2509" s="51"/>
      <c r="AA2509" s="51"/>
    </row>
    <row r="2510" spans="1:27" ht="11.65" customHeight="1">
      <c r="A2510" s="53">
        <v>2390</v>
      </c>
      <c r="C2510" s="101">
        <v>25316</v>
      </c>
      <c r="D2510" s="3" t="s">
        <v>520</v>
      </c>
      <c r="H2510" s="59"/>
      <c r="I2510" s="7"/>
      <c r="J2510" s="7"/>
      <c r="K2510" s="7"/>
      <c r="L2510" s="7"/>
      <c r="M2510" s="7"/>
      <c r="O2510" s="51"/>
      <c r="P2510" s="51"/>
      <c r="Q2510" s="51"/>
      <c r="R2510" s="51"/>
      <c r="S2510" s="51"/>
      <c r="T2510" s="51"/>
      <c r="U2510" s="51"/>
      <c r="V2510" s="51"/>
      <c r="W2510" s="51"/>
      <c r="X2510" s="51"/>
      <c r="Y2510" s="51"/>
      <c r="Z2510" s="51"/>
      <c r="AA2510" s="51"/>
    </row>
    <row r="2511" spans="1:27" ht="11.65" customHeight="1">
      <c r="A2511" s="53">
        <v>2391</v>
      </c>
      <c r="C2511" s="101"/>
      <c r="F2511" s="101" t="s">
        <v>270</v>
      </c>
      <c r="G2511" s="3" t="s">
        <v>630</v>
      </c>
      <c r="H2511" s="59"/>
      <c r="I2511" s="7">
        <v>0</v>
      </c>
      <c r="J2511" s="7">
        <v>0</v>
      </c>
      <c r="K2511" s="103">
        <v>0</v>
      </c>
      <c r="L2511" s="7">
        <v>0</v>
      </c>
      <c r="M2511" s="7">
        <v>0</v>
      </c>
      <c r="O2511" s="51"/>
      <c r="P2511" s="51"/>
      <c r="Q2511" s="51"/>
      <c r="R2511" s="51"/>
      <c r="S2511" s="51"/>
      <c r="T2511" s="51"/>
      <c r="U2511" s="51"/>
      <c r="V2511" s="51"/>
      <c r="W2511" s="51"/>
      <c r="X2511" s="51"/>
      <c r="Y2511" s="51"/>
      <c r="Z2511" s="51"/>
      <c r="AA2511" s="51"/>
    </row>
    <row r="2512" spans="1:27" ht="11.65" customHeight="1">
      <c r="A2512" s="53">
        <v>2392</v>
      </c>
      <c r="C2512" s="101"/>
      <c r="F2512" s="101" t="s">
        <v>270</v>
      </c>
      <c r="G2512" s="3" t="s">
        <v>637</v>
      </c>
      <c r="H2512" s="59"/>
      <c r="I2512" s="7">
        <v>0</v>
      </c>
      <c r="J2512" s="7">
        <v>0</v>
      </c>
      <c r="K2512" s="103">
        <v>0</v>
      </c>
      <c r="L2512" s="7">
        <v>0</v>
      </c>
      <c r="M2512" s="7">
        <v>0</v>
      </c>
      <c r="O2512" s="51"/>
      <c r="P2512" s="51"/>
      <c r="Q2512" s="51"/>
      <c r="R2512" s="51"/>
      <c r="S2512" s="51"/>
      <c r="T2512" s="51"/>
      <c r="U2512" s="51"/>
      <c r="V2512" s="51"/>
      <c r="W2512" s="51"/>
      <c r="X2512" s="51"/>
      <c r="Y2512" s="51"/>
      <c r="Z2512" s="51"/>
      <c r="AA2512" s="51"/>
    </row>
    <row r="2513" spans="1:27" ht="11.65" customHeight="1">
      <c r="A2513" s="53">
        <v>2393</v>
      </c>
      <c r="C2513" s="101"/>
      <c r="F2513" s="101" t="s">
        <v>270</v>
      </c>
      <c r="G2513" s="3" t="s">
        <v>398</v>
      </c>
      <c r="H2513" s="59"/>
      <c r="I2513" s="7">
        <v>-2483375</v>
      </c>
      <c r="J2513" s="7">
        <v>-2483375</v>
      </c>
      <c r="K2513" s="103">
        <v>0</v>
      </c>
      <c r="L2513" s="7">
        <v>0</v>
      </c>
      <c r="M2513" s="7">
        <v>0</v>
      </c>
      <c r="O2513" s="51"/>
      <c r="P2513" s="51"/>
      <c r="Q2513" s="51"/>
      <c r="R2513" s="51"/>
      <c r="S2513" s="51"/>
      <c r="T2513" s="51"/>
      <c r="U2513" s="51"/>
      <c r="V2513" s="51"/>
      <c r="W2513" s="51"/>
      <c r="X2513" s="51"/>
      <c r="Y2513" s="51"/>
      <c r="Z2513" s="51"/>
      <c r="AA2513" s="51"/>
    </row>
    <row r="2514" spans="1:27" ht="11.65" customHeight="1">
      <c r="A2514" s="53">
        <v>2394</v>
      </c>
      <c r="C2514" s="101"/>
      <c r="H2514" s="59" t="s">
        <v>518</v>
      </c>
      <c r="I2514" s="106">
        <v>-2483375</v>
      </c>
      <c r="J2514" s="106">
        <v>-2483375</v>
      </c>
      <c r="K2514" s="106">
        <v>0</v>
      </c>
      <c r="L2514" s="106">
        <v>0</v>
      </c>
      <c r="M2514" s="106">
        <v>0</v>
      </c>
      <c r="O2514" s="51"/>
      <c r="P2514" s="51"/>
      <c r="Q2514" s="51"/>
      <c r="R2514" s="51"/>
      <c r="S2514" s="51"/>
      <c r="T2514" s="51"/>
      <c r="U2514" s="51"/>
      <c r="V2514" s="51"/>
      <c r="W2514" s="51"/>
      <c r="X2514" s="51"/>
      <c r="Y2514" s="51"/>
      <c r="Z2514" s="51"/>
      <c r="AA2514" s="51"/>
    </row>
    <row r="2515" spans="1:27" ht="11.65" customHeight="1">
      <c r="A2515" s="53">
        <v>2395</v>
      </c>
      <c r="C2515" s="101"/>
      <c r="H2515" s="59"/>
      <c r="I2515" s="7"/>
      <c r="J2515" s="7"/>
      <c r="K2515" s="7"/>
      <c r="L2515" s="7"/>
      <c r="M2515" s="7"/>
      <c r="O2515" s="51"/>
      <c r="P2515" s="51"/>
      <c r="Q2515" s="51"/>
      <c r="R2515" s="51"/>
      <c r="S2515" s="51"/>
      <c r="T2515" s="51"/>
      <c r="U2515" s="51"/>
      <c r="V2515" s="51"/>
      <c r="W2515" s="51"/>
      <c r="X2515" s="51"/>
      <c r="Y2515" s="51"/>
      <c r="Z2515" s="51"/>
      <c r="AA2515" s="51"/>
    </row>
    <row r="2516" spans="1:27" ht="11.65" customHeight="1">
      <c r="A2516" s="53">
        <v>2396</v>
      </c>
      <c r="C2516" s="101">
        <v>25317</v>
      </c>
      <c r="D2516" s="3" t="s">
        <v>520</v>
      </c>
      <c r="H2516" s="59"/>
      <c r="I2516" s="7"/>
      <c r="J2516" s="7"/>
      <c r="K2516" s="7"/>
      <c r="L2516" s="7"/>
      <c r="M2516" s="7"/>
      <c r="O2516" s="51"/>
      <c r="P2516" s="51"/>
      <c r="Q2516" s="51"/>
      <c r="R2516" s="51"/>
      <c r="S2516" s="51"/>
      <c r="T2516" s="51"/>
      <c r="U2516" s="51"/>
      <c r="V2516" s="51"/>
      <c r="W2516" s="51"/>
      <c r="X2516" s="51"/>
      <c r="Y2516" s="51"/>
      <c r="Z2516" s="51"/>
      <c r="AA2516" s="51"/>
    </row>
    <row r="2517" spans="1:27" ht="11.65" customHeight="1">
      <c r="A2517" s="53">
        <v>2397</v>
      </c>
      <c r="C2517" s="101"/>
      <c r="F2517" s="101" t="s">
        <v>270</v>
      </c>
      <c r="G2517" s="3" t="s">
        <v>630</v>
      </c>
      <c r="H2517" s="59"/>
      <c r="I2517" s="7">
        <v>0</v>
      </c>
      <c r="J2517" s="7">
        <v>0</v>
      </c>
      <c r="K2517" s="103">
        <v>0</v>
      </c>
      <c r="L2517" s="7">
        <v>0</v>
      </c>
      <c r="M2517" s="7">
        <v>0</v>
      </c>
      <c r="O2517" s="51"/>
      <c r="P2517" s="51"/>
      <c r="Q2517" s="51"/>
      <c r="R2517" s="51"/>
      <c r="S2517" s="51"/>
      <c r="T2517" s="51"/>
      <c r="U2517" s="51"/>
      <c r="V2517" s="51"/>
      <c r="W2517" s="51"/>
      <c r="X2517" s="51"/>
      <c r="Y2517" s="51"/>
      <c r="Z2517" s="51"/>
      <c r="AA2517" s="51"/>
    </row>
    <row r="2518" spans="1:27" ht="11.65" customHeight="1">
      <c r="A2518" s="53">
        <v>2398</v>
      </c>
      <c r="C2518" s="101"/>
      <c r="F2518" s="101" t="s">
        <v>270</v>
      </c>
      <c r="G2518" s="3" t="s">
        <v>637</v>
      </c>
      <c r="H2518" s="59"/>
      <c r="I2518" s="7">
        <v>0</v>
      </c>
      <c r="J2518" s="7">
        <v>0</v>
      </c>
      <c r="K2518" s="103">
        <v>0</v>
      </c>
      <c r="L2518" s="7">
        <v>0</v>
      </c>
      <c r="M2518" s="7">
        <v>0</v>
      </c>
      <c r="O2518" s="51"/>
      <c r="P2518" s="51"/>
      <c r="Q2518" s="51"/>
      <c r="R2518" s="51"/>
      <c r="S2518" s="51"/>
      <c r="T2518" s="51"/>
      <c r="U2518" s="51"/>
      <c r="V2518" s="51"/>
      <c r="W2518" s="51"/>
      <c r="X2518" s="51"/>
      <c r="Y2518" s="51"/>
      <c r="Z2518" s="51"/>
      <c r="AA2518" s="51"/>
    </row>
    <row r="2519" spans="1:27" ht="11.65" customHeight="1">
      <c r="A2519" s="53">
        <v>2399</v>
      </c>
      <c r="C2519" s="101"/>
      <c r="F2519" s="101" t="s">
        <v>270</v>
      </c>
      <c r="G2519" s="3" t="s">
        <v>398</v>
      </c>
      <c r="H2519" s="59"/>
      <c r="I2519" s="7">
        <v>-2627222.7916666698</v>
      </c>
      <c r="J2519" s="7">
        <v>-2627222.7916666698</v>
      </c>
      <c r="K2519" s="103">
        <v>0</v>
      </c>
      <c r="L2519" s="7">
        <v>0</v>
      </c>
      <c r="M2519" s="7">
        <v>0</v>
      </c>
      <c r="O2519" s="51"/>
      <c r="P2519" s="51"/>
      <c r="Q2519" s="51"/>
      <c r="R2519" s="51"/>
      <c r="S2519" s="51"/>
      <c r="T2519" s="51"/>
      <c r="U2519" s="51"/>
      <c r="V2519" s="51"/>
      <c r="W2519" s="51"/>
      <c r="X2519" s="51"/>
      <c r="Y2519" s="51"/>
      <c r="Z2519" s="51"/>
      <c r="AA2519" s="51"/>
    </row>
    <row r="2520" spans="1:27" ht="11.65" customHeight="1">
      <c r="A2520" s="53">
        <v>2400</v>
      </c>
      <c r="C2520" s="101"/>
      <c r="H2520" s="59" t="s">
        <v>518</v>
      </c>
      <c r="I2520" s="106">
        <v>-2627222.7916666698</v>
      </c>
      <c r="J2520" s="106">
        <v>-2627222.7916666698</v>
      </c>
      <c r="K2520" s="106">
        <v>0</v>
      </c>
      <c r="L2520" s="106">
        <v>0</v>
      </c>
      <c r="M2520" s="106">
        <v>0</v>
      </c>
      <c r="O2520" s="51"/>
      <c r="P2520" s="51"/>
      <c r="Q2520" s="51"/>
      <c r="R2520" s="51"/>
      <c r="S2520" s="51"/>
      <c r="T2520" s="51"/>
      <c r="U2520" s="51"/>
      <c r="V2520" s="51"/>
      <c r="W2520" s="51"/>
      <c r="X2520" s="51"/>
      <c r="Y2520" s="51"/>
      <c r="Z2520" s="51"/>
      <c r="AA2520" s="51"/>
    </row>
    <row r="2521" spans="1:27" ht="11.65" customHeight="1">
      <c r="A2521" s="53">
        <v>2401</v>
      </c>
      <c r="C2521" s="101"/>
      <c r="H2521" s="59"/>
      <c r="I2521" s="7"/>
      <c r="J2521" s="7"/>
      <c r="K2521" s="7"/>
      <c r="L2521" s="7"/>
      <c r="M2521" s="7"/>
      <c r="O2521" s="51"/>
      <c r="P2521" s="51"/>
      <c r="Q2521" s="51"/>
      <c r="R2521" s="51"/>
      <c r="S2521" s="51"/>
      <c r="T2521" s="51"/>
      <c r="U2521" s="51"/>
      <c r="V2521" s="51"/>
      <c r="W2521" s="51"/>
      <c r="X2521" s="51"/>
      <c r="Y2521" s="51"/>
      <c r="Z2521" s="51"/>
      <c r="AA2521" s="51"/>
    </row>
    <row r="2522" spans="1:27" ht="11.65" customHeight="1">
      <c r="A2522" s="53">
        <v>2402</v>
      </c>
      <c r="C2522" s="101">
        <v>25319</v>
      </c>
      <c r="D2522" s="3" t="s">
        <v>521</v>
      </c>
      <c r="H2522" s="59"/>
      <c r="I2522" s="7"/>
      <c r="J2522" s="7"/>
      <c r="K2522" s="7"/>
      <c r="L2522" s="7"/>
      <c r="M2522" s="7"/>
      <c r="O2522" s="51"/>
      <c r="P2522" s="51"/>
      <c r="Q2522" s="51"/>
      <c r="R2522" s="51"/>
      <c r="S2522" s="51"/>
      <c r="T2522" s="51"/>
      <c r="U2522" s="51"/>
      <c r="V2522" s="51"/>
      <c r="W2522" s="51"/>
      <c r="X2522" s="51"/>
      <c r="Y2522" s="51"/>
      <c r="Z2522" s="51"/>
      <c r="AA2522" s="51"/>
    </row>
    <row r="2523" spans="1:27" ht="11.65" customHeight="1">
      <c r="A2523" s="53">
        <v>2403</v>
      </c>
      <c r="C2523" s="101"/>
      <c r="F2523" s="101" t="s">
        <v>270</v>
      </c>
      <c r="G2523" s="3" t="s">
        <v>630</v>
      </c>
      <c r="H2523" s="59"/>
      <c r="I2523" s="7">
        <v>0</v>
      </c>
      <c r="J2523" s="7">
        <v>0</v>
      </c>
      <c r="K2523" s="103">
        <v>0</v>
      </c>
      <c r="L2523" s="7">
        <v>0</v>
      </c>
      <c r="M2523" s="7">
        <v>0</v>
      </c>
      <c r="O2523" s="51"/>
      <c r="P2523" s="51"/>
      <c r="Q2523" s="51"/>
      <c r="R2523" s="51"/>
      <c r="S2523" s="51"/>
      <c r="T2523" s="51"/>
      <c r="U2523" s="51"/>
      <c r="V2523" s="51"/>
      <c r="W2523" s="51"/>
      <c r="X2523" s="51"/>
      <c r="Y2523" s="51"/>
      <c r="Z2523" s="51"/>
      <c r="AA2523" s="51"/>
    </row>
    <row r="2524" spans="1:27" ht="11.65" customHeight="1">
      <c r="A2524" s="53">
        <v>2404</v>
      </c>
      <c r="C2524" s="101"/>
      <c r="F2524" s="101" t="s">
        <v>270</v>
      </c>
      <c r="G2524" s="3" t="s">
        <v>637</v>
      </c>
      <c r="H2524" s="59"/>
      <c r="I2524" s="7">
        <v>0</v>
      </c>
      <c r="J2524" s="7">
        <v>0</v>
      </c>
      <c r="K2524" s="103">
        <v>0</v>
      </c>
      <c r="L2524" s="7">
        <v>0</v>
      </c>
      <c r="M2524" s="7">
        <v>0</v>
      </c>
      <c r="O2524" s="51"/>
      <c r="P2524" s="51"/>
      <c r="Q2524" s="51"/>
      <c r="R2524" s="51"/>
      <c r="S2524" s="51"/>
      <c r="T2524" s="51"/>
      <c r="U2524" s="51"/>
      <c r="V2524" s="51"/>
      <c r="W2524" s="51"/>
      <c r="X2524" s="51"/>
      <c r="Y2524" s="51"/>
      <c r="Z2524" s="51"/>
      <c r="AA2524" s="51"/>
    </row>
    <row r="2525" spans="1:27" ht="11.65" customHeight="1">
      <c r="A2525" s="53">
        <v>2405</v>
      </c>
      <c r="C2525" s="101"/>
      <c r="F2525" s="101" t="s">
        <v>270</v>
      </c>
      <c r="G2525" s="3" t="s">
        <v>398</v>
      </c>
      <c r="H2525" s="59"/>
      <c r="I2525" s="7">
        <v>0</v>
      </c>
      <c r="J2525" s="7">
        <v>0</v>
      </c>
      <c r="K2525" s="103">
        <v>0</v>
      </c>
      <c r="L2525" s="7">
        <v>0</v>
      </c>
      <c r="M2525" s="7">
        <v>0</v>
      </c>
      <c r="O2525" s="51"/>
      <c r="P2525" s="51"/>
      <c r="Q2525" s="51"/>
      <c r="R2525" s="51"/>
      <c r="S2525" s="51"/>
      <c r="T2525" s="51"/>
      <c r="U2525" s="51"/>
      <c r="V2525" s="51"/>
      <c r="W2525" s="51"/>
      <c r="X2525" s="51"/>
      <c r="Y2525" s="51"/>
      <c r="Z2525" s="51"/>
      <c r="AA2525" s="51"/>
    </row>
    <row r="2526" spans="1:27" ht="11.65" customHeight="1">
      <c r="A2526" s="53">
        <v>2406</v>
      </c>
      <c r="C2526" s="101"/>
      <c r="H2526" s="59"/>
      <c r="I2526" s="106">
        <v>0</v>
      </c>
      <c r="J2526" s="106">
        <v>0</v>
      </c>
      <c r="K2526" s="106">
        <v>0</v>
      </c>
      <c r="L2526" s="106">
        <v>0</v>
      </c>
      <c r="M2526" s="106">
        <v>0</v>
      </c>
      <c r="O2526" s="51"/>
      <c r="P2526" s="51"/>
      <c r="Q2526" s="51"/>
      <c r="R2526" s="51"/>
      <c r="S2526" s="51"/>
      <c r="T2526" s="51"/>
      <c r="U2526" s="51"/>
      <c r="V2526" s="51"/>
      <c r="W2526" s="51"/>
      <c r="X2526" s="51"/>
      <c r="Y2526" s="51"/>
      <c r="Z2526" s="51"/>
      <c r="AA2526" s="51"/>
    </row>
    <row r="2527" spans="1:27" ht="11.65" customHeight="1">
      <c r="A2527" s="53">
        <v>2407</v>
      </c>
      <c r="C2527" s="101"/>
      <c r="H2527" s="59"/>
      <c r="I2527" s="7"/>
      <c r="J2527" s="7"/>
      <c r="K2527" s="7"/>
      <c r="L2527" s="7"/>
      <c r="M2527" s="7"/>
      <c r="O2527" s="51"/>
      <c r="P2527" s="51"/>
      <c r="Q2527" s="51"/>
      <c r="R2527" s="51"/>
      <c r="S2527" s="51"/>
      <c r="T2527" s="51"/>
      <c r="U2527" s="51"/>
      <c r="V2527" s="51"/>
      <c r="W2527" s="51"/>
      <c r="X2527" s="51"/>
      <c r="Y2527" s="51"/>
      <c r="Z2527" s="51"/>
      <c r="AA2527" s="51"/>
    </row>
    <row r="2528" spans="1:27" ht="11.65" customHeight="1" thickBot="1">
      <c r="A2528" s="53">
        <v>2408</v>
      </c>
      <c r="C2528" s="89" t="s">
        <v>517</v>
      </c>
      <c r="H2528" s="59" t="s">
        <v>518</v>
      </c>
      <c r="I2528" s="108">
        <v>214275077.56208363</v>
      </c>
      <c r="J2528" s="108">
        <v>208163467.27325675</v>
      </c>
      <c r="K2528" s="108">
        <v>6111610.2888269043</v>
      </c>
      <c r="L2528" s="108">
        <v>-6111610.288826921</v>
      </c>
      <c r="M2528" s="108">
        <v>-1.6589183360338211E-8</v>
      </c>
      <c r="N2528" s="7" t="s">
        <v>65</v>
      </c>
      <c r="O2528" s="51"/>
      <c r="P2528" s="51"/>
      <c r="Q2528" s="51"/>
      <c r="R2528" s="51"/>
      <c r="S2528" s="51"/>
      <c r="T2528" s="51"/>
      <c r="U2528" s="51"/>
      <c r="V2528" s="51"/>
      <c r="W2528" s="51"/>
      <c r="X2528" s="51"/>
      <c r="Y2528" s="51"/>
      <c r="Z2528" s="51"/>
      <c r="AA2528" s="51"/>
    </row>
    <row r="2529" spans="1:27" ht="11.65" customHeight="1" thickTop="1">
      <c r="A2529" s="53">
        <v>2409</v>
      </c>
      <c r="C2529" s="101">
        <v>154</v>
      </c>
      <c r="D2529" s="3" t="s">
        <v>522</v>
      </c>
      <c r="H2529" s="59"/>
      <c r="I2529" s="7"/>
      <c r="J2529" s="7"/>
      <c r="K2529" s="7"/>
      <c r="L2529" s="7"/>
      <c r="M2529" s="7"/>
      <c r="O2529" s="51"/>
      <c r="P2529" s="51"/>
      <c r="Q2529" s="51"/>
      <c r="R2529" s="51"/>
      <c r="S2529" s="51"/>
      <c r="T2529" s="51"/>
      <c r="U2529" s="51"/>
      <c r="V2529" s="51"/>
      <c r="W2529" s="51"/>
      <c r="X2529" s="51"/>
      <c r="Y2529" s="51"/>
      <c r="Z2529" s="51"/>
      <c r="AA2529" s="51"/>
    </row>
    <row r="2530" spans="1:27" ht="11.65" customHeight="1">
      <c r="A2530" s="53">
        <v>2410</v>
      </c>
      <c r="C2530" s="101"/>
      <c r="F2530" s="101" t="s">
        <v>701</v>
      </c>
      <c r="G2530" s="3" t="s">
        <v>569</v>
      </c>
      <c r="H2530" s="59"/>
      <c r="I2530" s="7">
        <v>100126091.16583328</v>
      </c>
      <c r="J2530" s="7">
        <v>95037980.442083284</v>
      </c>
      <c r="K2530" s="103">
        <v>5088110.7237499999</v>
      </c>
      <c r="L2530" s="7">
        <v>-5088110.7237499999</v>
      </c>
      <c r="M2530" s="7">
        <v>0</v>
      </c>
      <c r="O2530" s="51"/>
      <c r="P2530" s="51"/>
      <c r="Q2530" s="51"/>
      <c r="R2530" s="51"/>
      <c r="S2530" s="51"/>
      <c r="T2530" s="51"/>
      <c r="U2530" s="51"/>
      <c r="V2530" s="51"/>
      <c r="W2530" s="51"/>
      <c r="X2530" s="51"/>
      <c r="Y2530" s="51"/>
      <c r="Z2530" s="51"/>
      <c r="AA2530" s="51"/>
    </row>
    <row r="2531" spans="1:27" ht="11.65" customHeight="1">
      <c r="A2531" s="53">
        <v>2411</v>
      </c>
      <c r="C2531" s="101"/>
      <c r="F2531" s="101" t="s">
        <v>701</v>
      </c>
      <c r="G2531" s="3" t="s">
        <v>249</v>
      </c>
      <c r="H2531" s="59"/>
      <c r="I2531" s="7">
        <v>469773.907083333</v>
      </c>
      <c r="J2531" s="7">
        <v>431607.86863273865</v>
      </c>
      <c r="K2531" s="103">
        <v>38166.038450594329</v>
      </c>
      <c r="L2531" s="7">
        <v>-38166.038450594329</v>
      </c>
      <c r="M2531" s="7">
        <v>0</v>
      </c>
      <c r="O2531" s="51"/>
      <c r="P2531" s="51"/>
      <c r="Q2531" s="51"/>
      <c r="R2531" s="51"/>
      <c r="S2531" s="51"/>
      <c r="T2531" s="51"/>
      <c r="U2531" s="51"/>
      <c r="V2531" s="51"/>
      <c r="W2531" s="51"/>
      <c r="X2531" s="51"/>
      <c r="Y2531" s="51"/>
      <c r="Z2531" s="51"/>
      <c r="AA2531" s="51"/>
    </row>
    <row r="2532" spans="1:27" ht="11.65" customHeight="1">
      <c r="A2532" s="53">
        <v>2412</v>
      </c>
      <c r="C2532" s="101"/>
      <c r="F2532" s="101" t="s">
        <v>701</v>
      </c>
      <c r="G2532" s="3" t="s">
        <v>630</v>
      </c>
      <c r="H2532" s="59"/>
      <c r="I2532" s="7">
        <v>0</v>
      </c>
      <c r="J2532" s="7">
        <v>0</v>
      </c>
      <c r="K2532" s="103">
        <v>0</v>
      </c>
      <c r="L2532" s="7">
        <v>0</v>
      </c>
      <c r="M2532" s="7">
        <v>0</v>
      </c>
      <c r="O2532" s="51"/>
      <c r="P2532" s="51"/>
      <c r="Q2532" s="51"/>
      <c r="R2532" s="51"/>
      <c r="S2532" s="51"/>
      <c r="T2532" s="51"/>
      <c r="U2532" s="51"/>
      <c r="V2532" s="51"/>
      <c r="W2532" s="51"/>
      <c r="X2532" s="51"/>
      <c r="Y2532" s="51"/>
      <c r="Z2532" s="51"/>
      <c r="AA2532" s="51"/>
    </row>
    <row r="2533" spans="1:27" ht="11.65" customHeight="1">
      <c r="A2533" s="53">
        <v>2413</v>
      </c>
      <c r="C2533" s="101"/>
      <c r="F2533" s="101" t="s">
        <v>701</v>
      </c>
      <c r="G2533" s="3" t="s">
        <v>632</v>
      </c>
      <c r="H2533" s="59"/>
      <c r="I2533" s="7">
        <v>85615.472916666695</v>
      </c>
      <c r="J2533" s="7">
        <v>79710.444716332175</v>
      </c>
      <c r="K2533" s="103">
        <v>5905.0282003345255</v>
      </c>
      <c r="L2533" s="7">
        <v>-5905.0282003345465</v>
      </c>
      <c r="M2533" s="7">
        <v>-2.0918378140777349E-11</v>
      </c>
      <c r="O2533" s="51"/>
      <c r="P2533" s="51"/>
      <c r="Q2533" s="51"/>
      <c r="R2533" s="51"/>
      <c r="S2533" s="51"/>
      <c r="T2533" s="51"/>
      <c r="U2533" s="51"/>
      <c r="V2533" s="51"/>
      <c r="W2533" s="51"/>
      <c r="X2533" s="51"/>
      <c r="Y2533" s="51"/>
      <c r="Z2533" s="51"/>
      <c r="AA2533" s="51"/>
    </row>
    <row r="2534" spans="1:27" ht="11.65" customHeight="1">
      <c r="A2534" s="53">
        <v>2414</v>
      </c>
      <c r="C2534" s="101"/>
      <c r="F2534" s="101" t="s">
        <v>701</v>
      </c>
      <c r="G2534" s="3" t="s">
        <v>658</v>
      </c>
      <c r="H2534" s="59"/>
      <c r="I2534" s="7">
        <v>0</v>
      </c>
      <c r="J2534" s="7">
        <v>0</v>
      </c>
      <c r="K2534" s="103">
        <v>0</v>
      </c>
      <c r="L2534" s="7">
        <v>0</v>
      </c>
      <c r="M2534" s="7">
        <v>0</v>
      </c>
      <c r="O2534" s="51"/>
      <c r="P2534" s="51"/>
      <c r="Q2534" s="51"/>
      <c r="R2534" s="51"/>
      <c r="S2534" s="51"/>
      <c r="T2534" s="51"/>
      <c r="U2534" s="51"/>
      <c r="V2534" s="51"/>
      <c r="W2534" s="51"/>
      <c r="X2534" s="51"/>
      <c r="Y2534" s="51"/>
      <c r="Z2534" s="51"/>
      <c r="AA2534" s="51"/>
    </row>
    <row r="2535" spans="1:27" ht="11.65" customHeight="1">
      <c r="A2535" s="53">
        <v>2415</v>
      </c>
      <c r="C2535" s="101"/>
      <c r="F2535" s="101" t="s">
        <v>701</v>
      </c>
      <c r="G2535" s="3" t="s">
        <v>702</v>
      </c>
      <c r="H2535" s="59"/>
      <c r="I2535" s="7">
        <v>0</v>
      </c>
      <c r="J2535" s="7">
        <v>0</v>
      </c>
      <c r="K2535" s="103">
        <v>0</v>
      </c>
      <c r="L2535" s="7">
        <v>0</v>
      </c>
      <c r="M2535" s="7">
        <v>0</v>
      </c>
      <c r="O2535" s="51"/>
      <c r="P2535" s="51"/>
      <c r="Q2535" s="51"/>
      <c r="R2535" s="51"/>
      <c r="S2535" s="51"/>
      <c r="T2535" s="51"/>
      <c r="U2535" s="51"/>
      <c r="V2535" s="51"/>
      <c r="W2535" s="51"/>
      <c r="X2535" s="51"/>
      <c r="Y2535" s="51"/>
      <c r="Z2535" s="51"/>
      <c r="AA2535" s="51"/>
    </row>
    <row r="2536" spans="1:27" ht="11.65" customHeight="1">
      <c r="A2536" s="53">
        <v>2416</v>
      </c>
      <c r="C2536" s="101"/>
      <c r="F2536" s="101" t="s">
        <v>701</v>
      </c>
      <c r="G2536" s="3" t="s">
        <v>664</v>
      </c>
      <c r="H2536" s="59"/>
      <c r="I2536" s="7">
        <v>-2002582.23833333</v>
      </c>
      <c r="J2536" s="7">
        <v>-1871233.3209013522</v>
      </c>
      <c r="K2536" s="103">
        <v>-131348.91743197775</v>
      </c>
      <c r="L2536" s="7">
        <v>131348.91756332695</v>
      </c>
      <c r="M2536" s="7">
        <v>1.3134919572621584E-4</v>
      </c>
      <c r="O2536" s="51"/>
      <c r="P2536" s="51"/>
      <c r="Q2536" s="51"/>
      <c r="R2536" s="51"/>
      <c r="S2536" s="51"/>
      <c r="T2536" s="51"/>
      <c r="U2536" s="51"/>
      <c r="V2536" s="51"/>
      <c r="W2536" s="51"/>
      <c r="X2536" s="51"/>
      <c r="Y2536" s="51"/>
      <c r="Z2536" s="51"/>
      <c r="AA2536" s="51"/>
    </row>
    <row r="2537" spans="1:27" ht="11.65" customHeight="1">
      <c r="A2537" s="53">
        <v>2417</v>
      </c>
      <c r="C2537" s="101"/>
      <c r="F2537" s="101" t="s">
        <v>701</v>
      </c>
      <c r="G2537" s="3" t="s">
        <v>703</v>
      </c>
      <c r="H2537" s="59"/>
      <c r="I2537" s="7">
        <v>0</v>
      </c>
      <c r="J2537" s="7">
        <v>0</v>
      </c>
      <c r="K2537" s="103">
        <v>0</v>
      </c>
      <c r="L2537" s="7">
        <v>0</v>
      </c>
      <c r="M2537" s="7">
        <v>0</v>
      </c>
      <c r="O2537" s="51"/>
      <c r="P2537" s="51"/>
      <c r="Q2537" s="51"/>
      <c r="R2537" s="51"/>
      <c r="S2537" s="51"/>
      <c r="T2537" s="51"/>
      <c r="U2537" s="51"/>
      <c r="V2537" s="51"/>
      <c r="W2537" s="51"/>
      <c r="X2537" s="51"/>
      <c r="Y2537" s="51"/>
      <c r="Z2537" s="51"/>
      <c r="AA2537" s="51"/>
    </row>
    <row r="2538" spans="1:27" ht="11.65" customHeight="1">
      <c r="A2538" s="53">
        <v>2418</v>
      </c>
      <c r="C2538" s="101"/>
      <c r="F2538" s="101" t="s">
        <v>701</v>
      </c>
      <c r="G2538" s="3" t="s">
        <v>649</v>
      </c>
      <c r="H2538" s="59"/>
      <c r="I2538" s="7">
        <v>0</v>
      </c>
      <c r="J2538" s="7">
        <v>0</v>
      </c>
      <c r="K2538" s="103">
        <v>0</v>
      </c>
      <c r="L2538" s="7">
        <v>0</v>
      </c>
      <c r="M2538" s="7">
        <v>0</v>
      </c>
      <c r="O2538" s="51"/>
      <c r="P2538" s="51"/>
      <c r="Q2538" s="51"/>
      <c r="R2538" s="51"/>
      <c r="S2538" s="51"/>
      <c r="T2538" s="51"/>
      <c r="U2538" s="51"/>
      <c r="V2538" s="51"/>
      <c r="W2538" s="51"/>
      <c r="X2538" s="51"/>
      <c r="Y2538" s="51"/>
      <c r="Z2538" s="51"/>
      <c r="AA2538" s="51"/>
    </row>
    <row r="2539" spans="1:27" ht="11.65" customHeight="1">
      <c r="A2539" s="53">
        <v>2419</v>
      </c>
      <c r="C2539" s="101"/>
      <c r="F2539" s="101" t="s">
        <v>701</v>
      </c>
      <c r="G2539" s="3" t="s">
        <v>635</v>
      </c>
      <c r="H2539" s="59"/>
      <c r="I2539" s="7">
        <v>0</v>
      </c>
      <c r="J2539" s="7">
        <v>0</v>
      </c>
      <c r="K2539" s="103">
        <v>0</v>
      </c>
      <c r="L2539" s="7">
        <v>0</v>
      </c>
      <c r="M2539" s="7">
        <v>0</v>
      </c>
      <c r="O2539" s="51"/>
      <c r="P2539" s="51"/>
      <c r="Q2539" s="51"/>
      <c r="R2539" s="51"/>
      <c r="S2539" s="51"/>
      <c r="T2539" s="51"/>
      <c r="U2539" s="51"/>
      <c r="V2539" s="51"/>
      <c r="W2539" s="51"/>
      <c r="X2539" s="51"/>
      <c r="Y2539" s="51"/>
      <c r="Z2539" s="51"/>
      <c r="AA2539" s="51"/>
    </row>
    <row r="2540" spans="1:27" ht="11.65" customHeight="1">
      <c r="A2540" s="53">
        <v>2420</v>
      </c>
      <c r="C2540" s="101"/>
      <c r="F2540" s="101" t="s">
        <v>701</v>
      </c>
      <c r="G2540" s="3" t="s">
        <v>651</v>
      </c>
      <c r="H2540" s="59"/>
      <c r="I2540" s="7">
        <v>0</v>
      </c>
      <c r="J2540" s="7">
        <v>0</v>
      </c>
      <c r="K2540" s="103">
        <v>0</v>
      </c>
      <c r="L2540" s="7">
        <v>0</v>
      </c>
      <c r="M2540" s="7">
        <v>0</v>
      </c>
      <c r="O2540" s="51"/>
      <c r="P2540" s="51"/>
      <c r="Q2540" s="51"/>
      <c r="R2540" s="51"/>
      <c r="S2540" s="51"/>
      <c r="T2540" s="51"/>
      <c r="U2540" s="51"/>
      <c r="V2540" s="51"/>
      <c r="W2540" s="51"/>
      <c r="X2540" s="51"/>
      <c r="Y2540" s="51"/>
      <c r="Z2540" s="51"/>
      <c r="AA2540" s="51"/>
    </row>
    <row r="2541" spans="1:27" ht="11.65" customHeight="1">
      <c r="A2541" s="53">
        <v>2421</v>
      </c>
      <c r="C2541" s="101"/>
      <c r="F2541" s="101" t="s">
        <v>701</v>
      </c>
      <c r="G2541" s="3" t="s">
        <v>704</v>
      </c>
      <c r="H2541" s="59"/>
      <c r="I2541" s="7">
        <v>0</v>
      </c>
      <c r="J2541" s="7">
        <v>0</v>
      </c>
      <c r="K2541" s="103">
        <v>0</v>
      </c>
      <c r="L2541" s="7">
        <v>0</v>
      </c>
      <c r="M2541" s="7">
        <v>0</v>
      </c>
      <c r="O2541" s="51"/>
      <c r="P2541" s="51"/>
      <c r="Q2541" s="51"/>
      <c r="R2541" s="51"/>
      <c r="S2541" s="51"/>
      <c r="T2541" s="51"/>
      <c r="U2541" s="51"/>
      <c r="V2541" s="51"/>
      <c r="W2541" s="51"/>
      <c r="X2541" s="51"/>
      <c r="Y2541" s="51"/>
      <c r="Z2541" s="51"/>
      <c r="AA2541" s="51"/>
    </row>
    <row r="2542" spans="1:27" ht="11.65" customHeight="1">
      <c r="A2542" s="53">
        <v>2422</v>
      </c>
      <c r="C2542" s="101"/>
      <c r="F2542" s="101" t="s">
        <v>701</v>
      </c>
      <c r="G2542" s="3" t="s">
        <v>634</v>
      </c>
      <c r="H2542" s="59"/>
      <c r="I2542" s="7">
        <v>7704187.3274999997</v>
      </c>
      <c r="J2542" s="7">
        <v>5939225.0281050196</v>
      </c>
      <c r="K2542" s="103">
        <v>1764962.2993949798</v>
      </c>
      <c r="L2542" s="7">
        <v>-1764962.2993949798</v>
      </c>
      <c r="M2542" s="7">
        <v>0</v>
      </c>
      <c r="O2542" s="51"/>
      <c r="P2542" s="51"/>
      <c r="Q2542" s="51"/>
      <c r="R2542" s="51"/>
      <c r="S2542" s="51"/>
      <c r="T2542" s="51"/>
      <c r="U2542" s="51"/>
      <c r="V2542" s="51"/>
      <c r="W2542" s="51"/>
      <c r="X2542" s="51"/>
      <c r="Y2542" s="51"/>
      <c r="Z2542" s="51"/>
      <c r="AA2542" s="51"/>
    </row>
    <row r="2543" spans="1:27" ht="11.65" customHeight="1">
      <c r="A2543" s="53">
        <v>2423</v>
      </c>
      <c r="C2543" s="101"/>
      <c r="F2543" s="101" t="s">
        <v>701</v>
      </c>
      <c r="G2543" s="3" t="s">
        <v>636</v>
      </c>
      <c r="H2543" s="59"/>
      <c r="I2543" s="7">
        <v>117781896.51583301</v>
      </c>
      <c r="J2543" s="7">
        <v>117781896.51583301</v>
      </c>
      <c r="K2543" s="103">
        <v>0</v>
      </c>
      <c r="L2543" s="7">
        <v>0</v>
      </c>
      <c r="M2543" s="7">
        <v>0</v>
      </c>
      <c r="O2543" s="51"/>
      <c r="P2543" s="51"/>
      <c r="Q2543" s="51"/>
      <c r="R2543" s="51"/>
      <c r="S2543" s="51"/>
      <c r="T2543" s="51"/>
      <c r="U2543" s="51"/>
      <c r="V2543" s="51"/>
      <c r="W2543" s="51"/>
      <c r="X2543" s="51"/>
      <c r="Y2543" s="51"/>
      <c r="Z2543" s="51"/>
      <c r="AA2543" s="51"/>
    </row>
    <row r="2544" spans="1:27" ht="11.65" customHeight="1">
      <c r="A2544" s="53">
        <v>2424</v>
      </c>
      <c r="C2544" s="101"/>
      <c r="F2544" s="101" t="s">
        <v>701</v>
      </c>
      <c r="G2544" s="3" t="s">
        <v>639</v>
      </c>
      <c r="H2544" s="59"/>
      <c r="I2544" s="7">
        <v>5231533.2912499998</v>
      </c>
      <c r="J2544" s="7">
        <v>4033034.5223886468</v>
      </c>
      <c r="K2544" s="103">
        <v>1198498.7688613529</v>
      </c>
      <c r="L2544" s="7">
        <v>-1198498.7688613529</v>
      </c>
      <c r="M2544" s="7">
        <v>0</v>
      </c>
      <c r="O2544" s="51"/>
      <c r="P2544" s="51"/>
      <c r="Q2544" s="51"/>
      <c r="R2544" s="51"/>
      <c r="S2544" s="51"/>
      <c r="T2544" s="51"/>
      <c r="U2544" s="51"/>
      <c r="V2544" s="51"/>
      <c r="W2544" s="51"/>
      <c r="X2544" s="51"/>
      <c r="Y2544" s="51"/>
      <c r="Z2544" s="51"/>
      <c r="AA2544" s="51"/>
    </row>
    <row r="2545" spans="1:27" ht="11.65" customHeight="1">
      <c r="A2545" s="53">
        <v>2425</v>
      </c>
      <c r="C2545" s="101"/>
      <c r="F2545" s="101" t="s">
        <v>701</v>
      </c>
      <c r="G2545" s="3" t="s">
        <v>637</v>
      </c>
      <c r="H2545" s="59"/>
      <c r="I2545" s="7">
        <v>0</v>
      </c>
      <c r="J2545" s="7">
        <v>0</v>
      </c>
      <c r="K2545" s="103">
        <v>0</v>
      </c>
      <c r="L2545" s="7">
        <v>0</v>
      </c>
      <c r="M2545" s="7">
        <v>0</v>
      </c>
      <c r="O2545" s="51"/>
      <c r="P2545" s="51"/>
      <c r="Q2545" s="51"/>
      <c r="R2545" s="51"/>
      <c r="S2545" s="51"/>
      <c r="T2545" s="51"/>
      <c r="U2545" s="51"/>
      <c r="V2545" s="51"/>
      <c r="W2545" s="51"/>
      <c r="X2545" s="51"/>
      <c r="Y2545" s="51"/>
      <c r="Z2545" s="51"/>
      <c r="AA2545" s="51"/>
    </row>
    <row r="2546" spans="1:27" ht="11.65" customHeight="1">
      <c r="A2546" s="53">
        <v>2426</v>
      </c>
      <c r="C2546" s="101"/>
      <c r="F2546" s="101" t="s">
        <v>701</v>
      </c>
      <c r="G2546" s="3" t="s">
        <v>398</v>
      </c>
      <c r="H2546" s="59"/>
      <c r="I2546" s="7">
        <v>0</v>
      </c>
      <c r="J2546" s="7">
        <v>0</v>
      </c>
      <c r="K2546" s="103">
        <v>0</v>
      </c>
      <c r="L2546" s="7">
        <v>0</v>
      </c>
      <c r="M2546" s="7">
        <v>0</v>
      </c>
      <c r="O2546" s="51"/>
      <c r="P2546" s="51"/>
      <c r="Q2546" s="51"/>
      <c r="R2546" s="51"/>
      <c r="S2546" s="51"/>
      <c r="T2546" s="51"/>
      <c r="U2546" s="51"/>
      <c r="V2546" s="51"/>
      <c r="W2546" s="51"/>
      <c r="X2546" s="51"/>
      <c r="Y2546" s="51"/>
      <c r="Z2546" s="51"/>
      <c r="AA2546" s="51"/>
    </row>
    <row r="2547" spans="1:27" ht="11.65" customHeight="1">
      <c r="A2547" s="53">
        <v>2427</v>
      </c>
      <c r="C2547" s="101"/>
      <c r="F2547" s="101" t="s">
        <v>701</v>
      </c>
      <c r="G2547" s="3" t="s">
        <v>636</v>
      </c>
      <c r="H2547" s="59"/>
      <c r="I2547" s="7">
        <v>0</v>
      </c>
      <c r="J2547" s="7">
        <v>0</v>
      </c>
      <c r="K2547" s="103">
        <v>0</v>
      </c>
      <c r="L2547" s="7">
        <v>0</v>
      </c>
      <c r="M2547" s="7">
        <v>0</v>
      </c>
      <c r="O2547" s="51"/>
      <c r="P2547" s="51"/>
      <c r="Q2547" s="51"/>
      <c r="R2547" s="51"/>
      <c r="S2547" s="51"/>
      <c r="T2547" s="51"/>
      <c r="U2547" s="51"/>
      <c r="V2547" s="51"/>
      <c r="W2547" s="51"/>
      <c r="X2547" s="51"/>
      <c r="Y2547" s="51"/>
      <c r="Z2547" s="51"/>
      <c r="AA2547" s="51"/>
    </row>
    <row r="2548" spans="1:27" ht="11.65" customHeight="1">
      <c r="A2548" s="53">
        <v>2428</v>
      </c>
      <c r="C2548" s="101" t="s">
        <v>523</v>
      </c>
      <c r="H2548" s="59" t="s">
        <v>518</v>
      </c>
      <c r="I2548" s="106">
        <v>229396515.44208294</v>
      </c>
      <c r="J2548" s="106">
        <v>221432221.50085765</v>
      </c>
      <c r="K2548" s="106">
        <v>7964293.9412252847</v>
      </c>
      <c r="L2548" s="106">
        <v>-7964293.9410939347</v>
      </c>
      <c r="M2548" s="106">
        <v>1.313491748078377E-4</v>
      </c>
      <c r="N2548" s="7" t="s">
        <v>65</v>
      </c>
      <c r="O2548" s="51"/>
      <c r="P2548" s="51"/>
      <c r="Q2548" s="51"/>
      <c r="R2548" s="51"/>
      <c r="S2548" s="51"/>
      <c r="T2548" s="51"/>
      <c r="U2548" s="51"/>
      <c r="V2548" s="51"/>
      <c r="W2548" s="51"/>
      <c r="X2548" s="51"/>
      <c r="Y2548" s="51"/>
      <c r="Z2548" s="51"/>
      <c r="AA2548" s="51"/>
    </row>
    <row r="2549" spans="1:27" ht="11.65" customHeight="1">
      <c r="A2549" s="53">
        <v>2429</v>
      </c>
      <c r="C2549" s="101"/>
      <c r="H2549" s="59"/>
      <c r="I2549" s="7"/>
      <c r="J2549" s="7"/>
      <c r="K2549" s="7"/>
      <c r="L2549" s="7"/>
      <c r="M2549" s="7"/>
      <c r="O2549" s="51"/>
      <c r="P2549" s="51"/>
      <c r="Q2549" s="51"/>
      <c r="R2549" s="51"/>
      <c r="S2549" s="51"/>
      <c r="T2549" s="51"/>
      <c r="U2549" s="51"/>
      <c r="V2549" s="51"/>
      <c r="W2549" s="51"/>
      <c r="X2549" s="51"/>
      <c r="Y2549" s="51"/>
      <c r="Z2549" s="51"/>
      <c r="AA2549" s="51"/>
    </row>
    <row r="2550" spans="1:27" ht="11.65" customHeight="1">
      <c r="A2550" s="53">
        <v>2430</v>
      </c>
      <c r="C2550" s="101">
        <v>163</v>
      </c>
      <c r="D2550" s="3" t="s">
        <v>524</v>
      </c>
      <c r="H2550" s="59"/>
      <c r="I2550" s="7"/>
      <c r="J2550" s="7"/>
      <c r="K2550" s="7"/>
      <c r="L2550" s="7"/>
      <c r="M2550" s="7"/>
      <c r="O2550" s="51"/>
      <c r="P2550" s="51"/>
      <c r="Q2550" s="51"/>
      <c r="R2550" s="51"/>
      <c r="S2550" s="51"/>
      <c r="T2550" s="51"/>
      <c r="U2550" s="51"/>
      <c r="V2550" s="51"/>
      <c r="W2550" s="51"/>
      <c r="X2550" s="51"/>
      <c r="Y2550" s="51"/>
      <c r="Z2550" s="51"/>
      <c r="AA2550" s="51"/>
    </row>
    <row r="2551" spans="1:27" ht="11.65" customHeight="1">
      <c r="A2551" s="53">
        <v>2431</v>
      </c>
      <c r="C2551" s="101"/>
      <c r="F2551" s="101" t="s">
        <v>701</v>
      </c>
      <c r="G2551" s="3" t="s">
        <v>632</v>
      </c>
      <c r="H2551" s="59"/>
      <c r="I2551" s="7">
        <v>0</v>
      </c>
      <c r="J2551" s="7">
        <v>0</v>
      </c>
      <c r="K2551" s="103">
        <v>0</v>
      </c>
      <c r="L2551" s="7">
        <v>0</v>
      </c>
      <c r="M2551" s="7">
        <v>0</v>
      </c>
      <c r="O2551" s="51"/>
      <c r="P2551" s="51"/>
      <c r="Q2551" s="51"/>
      <c r="R2551" s="51"/>
      <c r="S2551" s="51"/>
      <c r="T2551" s="51"/>
      <c r="U2551" s="51"/>
      <c r="V2551" s="51"/>
      <c r="W2551" s="51"/>
      <c r="X2551" s="51"/>
      <c r="Y2551" s="51"/>
      <c r="Z2551" s="51"/>
      <c r="AA2551" s="51"/>
    </row>
    <row r="2552" spans="1:27" ht="11.65" customHeight="1">
      <c r="A2552" s="53">
        <v>2432</v>
      </c>
      <c r="C2552" s="101"/>
      <c r="H2552" s="59"/>
      <c r="I2552" s="7"/>
      <c r="J2552" s="7"/>
      <c r="K2552" s="7"/>
      <c r="L2552" s="7"/>
      <c r="M2552" s="7"/>
      <c r="O2552" s="51"/>
      <c r="P2552" s="51"/>
      <c r="Q2552" s="51"/>
      <c r="R2552" s="51"/>
      <c r="S2552" s="51"/>
      <c r="T2552" s="51"/>
      <c r="U2552" s="51"/>
      <c r="V2552" s="51"/>
      <c r="W2552" s="51"/>
      <c r="X2552" s="51"/>
      <c r="Y2552" s="51"/>
      <c r="Z2552" s="51"/>
      <c r="AA2552" s="51"/>
    </row>
    <row r="2553" spans="1:27" ht="11.65" customHeight="1">
      <c r="A2553" s="53">
        <v>2433</v>
      </c>
      <c r="C2553" s="101"/>
      <c r="H2553" s="59" t="s">
        <v>518</v>
      </c>
      <c r="I2553" s="106">
        <v>0</v>
      </c>
      <c r="J2553" s="106">
        <v>0</v>
      </c>
      <c r="K2553" s="106">
        <v>0</v>
      </c>
      <c r="L2553" s="106">
        <v>0</v>
      </c>
      <c r="M2553" s="106">
        <v>0</v>
      </c>
      <c r="O2553" s="51"/>
      <c r="P2553" s="51"/>
      <c r="Q2553" s="51"/>
      <c r="R2553" s="51"/>
      <c r="S2553" s="51"/>
      <c r="T2553" s="51"/>
      <c r="U2553" s="51"/>
      <c r="V2553" s="51"/>
      <c r="W2553" s="51"/>
      <c r="X2553" s="51"/>
      <c r="Y2553" s="51"/>
      <c r="Z2553" s="51"/>
      <c r="AA2553" s="51"/>
    </row>
    <row r="2554" spans="1:27" ht="11.65" customHeight="1">
      <c r="A2554" s="53">
        <v>2434</v>
      </c>
      <c r="C2554" s="101"/>
      <c r="H2554" s="59"/>
      <c r="I2554" s="7"/>
      <c r="J2554" s="7"/>
      <c r="K2554" s="7"/>
      <c r="L2554" s="7"/>
      <c r="M2554" s="7"/>
      <c r="O2554" s="51"/>
      <c r="P2554" s="51"/>
      <c r="Q2554" s="51"/>
      <c r="R2554" s="51"/>
      <c r="S2554" s="51"/>
      <c r="T2554" s="51"/>
      <c r="U2554" s="51"/>
      <c r="V2554" s="51"/>
      <c r="W2554" s="51"/>
      <c r="X2554" s="51"/>
      <c r="Y2554" s="51"/>
      <c r="Z2554" s="51"/>
      <c r="AA2554" s="51"/>
    </row>
    <row r="2555" spans="1:27" ht="11.65" customHeight="1">
      <c r="A2555" s="53">
        <v>2435</v>
      </c>
      <c r="C2555" s="101">
        <v>25318</v>
      </c>
      <c r="D2555" s="3" t="s">
        <v>521</v>
      </c>
      <c r="H2555" s="59"/>
      <c r="I2555" s="7"/>
      <c r="J2555" s="7"/>
      <c r="K2555" s="7"/>
      <c r="L2555" s="7"/>
      <c r="M2555" s="7"/>
      <c r="O2555" s="51"/>
      <c r="P2555" s="51"/>
      <c r="Q2555" s="51"/>
      <c r="R2555" s="51"/>
      <c r="S2555" s="51"/>
      <c r="T2555" s="51"/>
      <c r="U2555" s="51"/>
      <c r="V2555" s="51"/>
      <c r="W2555" s="51"/>
      <c r="X2555" s="51"/>
      <c r="Y2555" s="51"/>
      <c r="Z2555" s="51"/>
      <c r="AA2555" s="51"/>
    </row>
    <row r="2556" spans="1:27" ht="11.65" customHeight="1">
      <c r="A2556" s="53">
        <v>2436</v>
      </c>
      <c r="C2556" s="101"/>
      <c r="F2556" s="101" t="s">
        <v>701</v>
      </c>
      <c r="G2556" s="3" t="s">
        <v>658</v>
      </c>
      <c r="H2556" s="59"/>
      <c r="I2556" s="7">
        <v>0</v>
      </c>
      <c r="J2556" s="7">
        <v>0</v>
      </c>
      <c r="K2556" s="103">
        <v>0</v>
      </c>
      <c r="L2556" s="7">
        <v>0</v>
      </c>
      <c r="M2556" s="7">
        <v>0</v>
      </c>
      <c r="O2556" s="51"/>
      <c r="P2556" s="51"/>
      <c r="Q2556" s="51"/>
      <c r="R2556" s="51"/>
      <c r="S2556" s="51"/>
      <c r="T2556" s="51"/>
      <c r="U2556" s="51"/>
      <c r="V2556" s="51"/>
      <c r="W2556" s="51"/>
      <c r="X2556" s="51"/>
      <c r="Y2556" s="51"/>
      <c r="Z2556" s="51"/>
      <c r="AA2556" s="51"/>
    </row>
    <row r="2557" spans="1:27" ht="11.65" customHeight="1">
      <c r="A2557" s="53">
        <v>2437</v>
      </c>
      <c r="C2557" s="101"/>
      <c r="F2557" s="101" t="s">
        <v>701</v>
      </c>
      <c r="G2557" s="3" t="s">
        <v>634</v>
      </c>
      <c r="H2557" s="59"/>
      <c r="I2557" s="7">
        <v>0</v>
      </c>
      <c r="J2557" s="7">
        <v>0</v>
      </c>
      <c r="K2557" s="103">
        <v>0</v>
      </c>
      <c r="L2557" s="7">
        <v>0</v>
      </c>
      <c r="M2557" s="7">
        <v>0</v>
      </c>
      <c r="O2557" s="51"/>
      <c r="P2557" s="51"/>
      <c r="Q2557" s="51"/>
      <c r="R2557" s="51"/>
      <c r="S2557" s="51"/>
      <c r="T2557" s="51"/>
      <c r="U2557" s="51"/>
      <c r="V2557" s="51"/>
      <c r="W2557" s="51"/>
      <c r="X2557" s="51"/>
      <c r="Y2557" s="51"/>
      <c r="Z2557" s="51"/>
      <c r="AA2557" s="51"/>
    </row>
    <row r="2558" spans="1:27" ht="11.65" customHeight="1">
      <c r="A2558" s="53">
        <v>2438</v>
      </c>
      <c r="C2558" s="101"/>
      <c r="F2558" s="101" t="s">
        <v>701</v>
      </c>
      <c r="G2558" s="3" t="s">
        <v>636</v>
      </c>
      <c r="H2558" s="59"/>
      <c r="I2558" s="7">
        <v>-273000</v>
      </c>
      <c r="J2558" s="7">
        <v>-273000</v>
      </c>
      <c r="K2558" s="103">
        <v>0</v>
      </c>
      <c r="L2558" s="7">
        <v>0</v>
      </c>
      <c r="M2558" s="7">
        <v>0</v>
      </c>
      <c r="O2558" s="51"/>
      <c r="P2558" s="51"/>
      <c r="Q2558" s="51"/>
      <c r="R2558" s="51"/>
      <c r="S2558" s="51"/>
      <c r="T2558" s="51"/>
      <c r="U2558" s="51"/>
      <c r="V2558" s="51"/>
      <c r="W2558" s="51"/>
      <c r="X2558" s="51"/>
      <c r="Y2558" s="51"/>
      <c r="Z2558" s="51"/>
      <c r="AA2558" s="51"/>
    </row>
    <row r="2559" spans="1:27" ht="11.65" customHeight="1">
      <c r="A2559" s="53">
        <v>2439</v>
      </c>
      <c r="C2559" s="101"/>
      <c r="H2559" s="59" t="s">
        <v>518</v>
      </c>
      <c r="I2559" s="106">
        <v>-273000</v>
      </c>
      <c r="J2559" s="106">
        <v>-273000</v>
      </c>
      <c r="K2559" s="106">
        <v>0</v>
      </c>
      <c r="L2559" s="106">
        <v>0</v>
      </c>
      <c r="M2559" s="106">
        <v>0</v>
      </c>
      <c r="O2559" s="51"/>
      <c r="P2559" s="51"/>
      <c r="Q2559" s="51"/>
      <c r="R2559" s="51"/>
      <c r="S2559" s="51"/>
      <c r="T2559" s="51"/>
      <c r="U2559" s="51"/>
      <c r="V2559" s="51"/>
      <c r="W2559" s="51"/>
      <c r="X2559" s="51"/>
      <c r="Y2559" s="51"/>
      <c r="Z2559" s="51"/>
      <c r="AA2559" s="51"/>
    </row>
    <row r="2560" spans="1:27" ht="11.65" customHeight="1">
      <c r="A2560" s="53">
        <v>2440</v>
      </c>
      <c r="C2560" s="101"/>
      <c r="H2560" s="59"/>
      <c r="I2560" s="7"/>
      <c r="J2560" s="7"/>
      <c r="K2560" s="7"/>
      <c r="L2560" s="7"/>
      <c r="M2560" s="7"/>
      <c r="O2560" s="51"/>
      <c r="P2560" s="51"/>
      <c r="Q2560" s="51"/>
      <c r="R2560" s="51"/>
      <c r="S2560" s="51"/>
      <c r="T2560" s="51"/>
      <c r="U2560" s="51"/>
      <c r="V2560" s="51"/>
      <c r="W2560" s="51"/>
      <c r="X2560" s="51"/>
      <c r="Y2560" s="51"/>
      <c r="Z2560" s="51"/>
      <c r="AA2560" s="51"/>
    </row>
    <row r="2561" spans="1:27" ht="11.65" customHeight="1" thickBot="1">
      <c r="A2561" s="53">
        <v>2441</v>
      </c>
      <c r="C2561" s="89" t="s">
        <v>525</v>
      </c>
      <c r="D2561" s="89"/>
      <c r="E2561" s="89"/>
      <c r="H2561" s="59" t="s">
        <v>518</v>
      </c>
      <c r="I2561" s="108">
        <v>229123515.44208294</v>
      </c>
      <c r="J2561" s="108">
        <v>221159221.50085765</v>
      </c>
      <c r="K2561" s="108">
        <v>7964293.9412252847</v>
      </c>
      <c r="L2561" s="108">
        <v>-7964293.9410939347</v>
      </c>
      <c r="M2561" s="108">
        <v>1.313491748078377E-4</v>
      </c>
      <c r="N2561" s="7" t="s">
        <v>65</v>
      </c>
      <c r="O2561" s="51"/>
      <c r="P2561" s="51"/>
      <c r="Q2561" s="51"/>
      <c r="R2561" s="51"/>
      <c r="S2561" s="51"/>
      <c r="T2561" s="51"/>
      <c r="U2561" s="51"/>
      <c r="V2561" s="51"/>
      <c r="W2561" s="51"/>
      <c r="X2561" s="51"/>
      <c r="Y2561" s="51"/>
      <c r="Z2561" s="51"/>
      <c r="AA2561" s="51"/>
    </row>
    <row r="2562" spans="1:27" ht="11.65" customHeight="1" thickTop="1">
      <c r="A2562" s="53">
        <v>2442</v>
      </c>
      <c r="C2562" s="101"/>
      <c r="H2562" s="59"/>
      <c r="I2562" s="7"/>
      <c r="J2562" s="7"/>
      <c r="K2562" s="7"/>
      <c r="L2562" s="7"/>
      <c r="M2562" s="7"/>
      <c r="O2562" s="51"/>
      <c r="P2562" s="51"/>
      <c r="Q2562" s="51"/>
      <c r="R2562" s="51"/>
      <c r="S2562" s="51"/>
      <c r="T2562" s="51"/>
      <c r="U2562" s="51"/>
      <c r="V2562" s="51"/>
      <c r="W2562" s="51"/>
      <c r="X2562" s="51"/>
      <c r="Y2562" s="51"/>
      <c r="Z2562" s="51"/>
      <c r="AA2562" s="51"/>
    </row>
    <row r="2563" spans="1:27" ht="11.65" customHeight="1">
      <c r="A2563" s="53">
        <v>2443</v>
      </c>
      <c r="C2563" s="101">
        <v>165</v>
      </c>
      <c r="D2563" s="3" t="s">
        <v>97</v>
      </c>
      <c r="H2563" s="59"/>
      <c r="I2563" s="7"/>
      <c r="J2563" s="7"/>
      <c r="K2563" s="7"/>
      <c r="L2563" s="7"/>
      <c r="M2563" s="7"/>
      <c r="O2563" s="51"/>
      <c r="P2563" s="51"/>
      <c r="Q2563" s="51"/>
      <c r="R2563" s="51"/>
      <c r="S2563" s="51"/>
      <c r="T2563" s="51"/>
      <c r="U2563" s="51"/>
      <c r="V2563" s="51"/>
      <c r="W2563" s="51"/>
      <c r="X2563" s="51"/>
      <c r="Y2563" s="51"/>
      <c r="Z2563" s="51"/>
      <c r="AA2563" s="51"/>
    </row>
    <row r="2564" spans="1:27" ht="11.65" customHeight="1">
      <c r="A2564" s="53">
        <v>2444</v>
      </c>
      <c r="C2564" s="101"/>
      <c r="F2564" s="101" t="s">
        <v>641</v>
      </c>
      <c r="G2564" s="3" t="s">
        <v>569</v>
      </c>
      <c r="H2564" s="59"/>
      <c r="I2564" s="7">
        <v>23895904.123333305</v>
      </c>
      <c r="J2564" s="7">
        <v>23895904.123333305</v>
      </c>
      <c r="K2564" s="103">
        <v>0</v>
      </c>
      <c r="L2564" s="7">
        <v>0</v>
      </c>
      <c r="M2564" s="7">
        <v>0</v>
      </c>
      <c r="O2564" s="51"/>
      <c r="P2564" s="51"/>
      <c r="Q2564" s="51"/>
      <c r="R2564" s="51"/>
      <c r="S2564" s="51"/>
      <c r="T2564" s="51"/>
      <c r="U2564" s="51"/>
      <c r="V2564" s="51"/>
      <c r="W2564" s="51"/>
      <c r="X2564" s="51"/>
      <c r="Y2564" s="51"/>
      <c r="Z2564" s="51"/>
      <c r="AA2564" s="51"/>
    </row>
    <row r="2565" spans="1:27" ht="11.65" customHeight="1">
      <c r="A2565" s="53">
        <v>2445</v>
      </c>
      <c r="C2565" s="101"/>
      <c r="F2565" s="101" t="s">
        <v>484</v>
      </c>
      <c r="G2565" s="3" t="s">
        <v>675</v>
      </c>
      <c r="H2565" s="59"/>
      <c r="I2565" s="7">
        <v>4826019.4366666703</v>
      </c>
      <c r="J2565" s="7">
        <v>4493161.6027022721</v>
      </c>
      <c r="K2565" s="103">
        <v>332857.83396439784</v>
      </c>
      <c r="L2565" s="7">
        <v>-332857.83396439784</v>
      </c>
      <c r="M2565" s="7">
        <v>0</v>
      </c>
      <c r="O2565" s="51"/>
      <c r="P2565" s="51"/>
      <c r="Q2565" s="51"/>
      <c r="R2565" s="51"/>
      <c r="S2565" s="51"/>
      <c r="T2565" s="51"/>
      <c r="U2565" s="51"/>
      <c r="V2565" s="51"/>
      <c r="W2565" s="51"/>
      <c r="X2565" s="51"/>
      <c r="Y2565" s="51"/>
      <c r="Z2565" s="51"/>
      <c r="AA2565" s="51"/>
    </row>
    <row r="2566" spans="1:27" ht="11.65" customHeight="1">
      <c r="A2566" s="53">
        <v>2446</v>
      </c>
      <c r="C2566" s="101"/>
      <c r="F2566" s="101" t="s">
        <v>631</v>
      </c>
      <c r="G2566" s="3" t="s">
        <v>249</v>
      </c>
      <c r="H2566" s="59"/>
      <c r="I2566" s="7">
        <v>1334910.29041667</v>
      </c>
      <c r="J2566" s="7">
        <v>1226457.6141314821</v>
      </c>
      <c r="K2566" s="103">
        <v>108452.67628518795</v>
      </c>
      <c r="L2566" s="7">
        <v>-108452.67628518767</v>
      </c>
      <c r="M2566" s="7">
        <v>2.7648638933897018E-10</v>
      </c>
      <c r="O2566" s="51"/>
      <c r="P2566" s="51"/>
      <c r="Q2566" s="51"/>
      <c r="R2566" s="51"/>
      <c r="S2566" s="51"/>
      <c r="T2566" s="51"/>
      <c r="U2566" s="51"/>
      <c r="V2566" s="51"/>
      <c r="W2566" s="51"/>
      <c r="X2566" s="51"/>
      <c r="Y2566" s="51"/>
      <c r="Z2566" s="51"/>
      <c r="AA2566" s="51"/>
    </row>
    <row r="2567" spans="1:27" ht="11.65" customHeight="1">
      <c r="A2567" s="53">
        <v>2447</v>
      </c>
      <c r="C2567" s="101"/>
      <c r="F2567" s="101" t="s">
        <v>631</v>
      </c>
      <c r="G2567" s="3" t="s">
        <v>634</v>
      </c>
      <c r="H2567" s="59"/>
      <c r="I2567" s="7">
        <v>983688</v>
      </c>
      <c r="J2567" s="7">
        <v>758333.63612439646</v>
      </c>
      <c r="K2567" s="103">
        <v>225354.36387560359</v>
      </c>
      <c r="L2567" s="7">
        <v>-225354.36387560359</v>
      </c>
      <c r="M2567" s="7">
        <v>0</v>
      </c>
      <c r="O2567" s="51"/>
      <c r="P2567" s="51"/>
      <c r="Q2567" s="51"/>
      <c r="R2567" s="51"/>
      <c r="S2567" s="51"/>
      <c r="T2567" s="51"/>
      <c r="U2567" s="51"/>
      <c r="V2567" s="51"/>
      <c r="W2567" s="51"/>
      <c r="X2567" s="51"/>
      <c r="Y2567" s="51"/>
      <c r="Z2567" s="51"/>
      <c r="AA2567" s="51"/>
    </row>
    <row r="2568" spans="1:27" ht="11.65" customHeight="1">
      <c r="A2568" s="53">
        <v>2448</v>
      </c>
      <c r="C2568" s="101"/>
      <c r="F2568" s="101" t="s">
        <v>631</v>
      </c>
      <c r="G2568" s="3" t="s">
        <v>636</v>
      </c>
      <c r="H2568" s="59"/>
      <c r="I2568" s="7">
        <v>1117285.16666667</v>
      </c>
      <c r="J2568" s="7">
        <v>1117285.16666667</v>
      </c>
      <c r="K2568" s="103">
        <v>0</v>
      </c>
      <c r="L2568" s="7">
        <v>0</v>
      </c>
      <c r="M2568" s="7">
        <v>0</v>
      </c>
      <c r="O2568" s="51"/>
      <c r="P2568" s="51"/>
      <c r="Q2568" s="51"/>
      <c r="R2568" s="51"/>
      <c r="S2568" s="51"/>
      <c r="T2568" s="51"/>
      <c r="U2568" s="51"/>
      <c r="V2568" s="51"/>
      <c r="W2568" s="51"/>
      <c r="X2568" s="51"/>
      <c r="Y2568" s="51"/>
      <c r="Z2568" s="51"/>
      <c r="AA2568" s="51"/>
    </row>
    <row r="2569" spans="1:27" ht="11.65" customHeight="1">
      <c r="A2569" s="53">
        <v>2449</v>
      </c>
      <c r="C2569" s="101"/>
      <c r="F2569" s="101" t="s">
        <v>270</v>
      </c>
      <c r="G2569" s="3" t="s">
        <v>637</v>
      </c>
      <c r="H2569" s="59"/>
      <c r="I2569" s="7">
        <v>0</v>
      </c>
      <c r="J2569" s="7">
        <v>0</v>
      </c>
      <c r="K2569" s="103">
        <v>0</v>
      </c>
      <c r="L2569" s="7">
        <v>-925.41715026470331</v>
      </c>
      <c r="M2569" s="7">
        <v>-925.41715026470331</v>
      </c>
      <c r="O2569" s="51"/>
      <c r="P2569" s="51"/>
      <c r="Q2569" s="51"/>
      <c r="R2569" s="51"/>
      <c r="S2569" s="51"/>
      <c r="T2569" s="51"/>
      <c r="U2569" s="51"/>
      <c r="V2569" s="51"/>
      <c r="W2569" s="51"/>
      <c r="X2569" s="51"/>
      <c r="Y2569" s="51"/>
      <c r="Z2569" s="51"/>
      <c r="AA2569" s="51"/>
    </row>
    <row r="2570" spans="1:27" ht="11.65" customHeight="1">
      <c r="A2570" s="53">
        <v>2450</v>
      </c>
      <c r="C2570" s="101"/>
      <c r="F2570" s="101" t="s">
        <v>270</v>
      </c>
      <c r="G2570" s="3" t="s">
        <v>398</v>
      </c>
      <c r="H2570" s="59"/>
      <c r="I2570" s="7">
        <v>-76310.011666666673</v>
      </c>
      <c r="J2570" s="7">
        <v>-76310.011666666673</v>
      </c>
      <c r="K2570" s="103">
        <v>0</v>
      </c>
      <c r="L2570" s="7">
        <v>0</v>
      </c>
      <c r="M2570" s="7">
        <v>0</v>
      </c>
      <c r="O2570" s="51"/>
      <c r="P2570" s="51"/>
      <c r="Q2570" s="51"/>
      <c r="R2570" s="51"/>
      <c r="S2570" s="51"/>
      <c r="T2570" s="51"/>
      <c r="U2570" s="51"/>
      <c r="V2570" s="51"/>
      <c r="W2570" s="51"/>
      <c r="X2570" s="51"/>
      <c r="Y2570" s="51"/>
      <c r="Z2570" s="51"/>
      <c r="AA2570" s="51"/>
    </row>
    <row r="2571" spans="1:27" ht="11.65" customHeight="1">
      <c r="A2571" s="53">
        <v>2451</v>
      </c>
      <c r="C2571" s="101"/>
      <c r="F2571" s="101" t="s">
        <v>270</v>
      </c>
      <c r="G2571" s="3" t="s">
        <v>630</v>
      </c>
      <c r="H2571" s="59"/>
      <c r="I2571" s="7">
        <v>0</v>
      </c>
      <c r="J2571" s="7">
        <v>0</v>
      </c>
      <c r="K2571" s="103">
        <v>0</v>
      </c>
      <c r="L2571" s="7">
        <v>0</v>
      </c>
      <c r="M2571" s="7">
        <v>0</v>
      </c>
      <c r="O2571" s="51"/>
      <c r="P2571" s="51"/>
      <c r="Q2571" s="51"/>
      <c r="R2571" s="51"/>
      <c r="S2571" s="51"/>
      <c r="T2571" s="51"/>
      <c r="U2571" s="51"/>
      <c r="V2571" s="51"/>
      <c r="W2571" s="51"/>
      <c r="X2571" s="51"/>
      <c r="Y2571" s="51"/>
      <c r="Z2571" s="51"/>
      <c r="AA2571" s="51"/>
    </row>
    <row r="2572" spans="1:27" ht="11.65" customHeight="1">
      <c r="A2572" s="53">
        <v>2452</v>
      </c>
      <c r="C2572" s="101"/>
      <c r="F2572" s="101" t="s">
        <v>650</v>
      </c>
      <c r="G2572" s="3" t="s">
        <v>632</v>
      </c>
      <c r="H2572" s="59"/>
      <c r="I2572" s="7">
        <v>20493861.893749963</v>
      </c>
      <c r="J2572" s="7">
        <v>19080369.352113876</v>
      </c>
      <c r="K2572" s="103">
        <v>1413492.5416360856</v>
      </c>
      <c r="L2572" s="7">
        <v>-1408499.5987672016</v>
      </c>
      <c r="M2572" s="7">
        <v>4992.9428688839544</v>
      </c>
      <c r="O2572" s="51"/>
      <c r="P2572" s="51"/>
      <c r="Q2572" s="51"/>
      <c r="R2572" s="51"/>
      <c r="S2572" s="51"/>
      <c r="T2572" s="51"/>
      <c r="U2572" s="51"/>
      <c r="V2572" s="51"/>
      <c r="W2572" s="51"/>
      <c r="X2572" s="51"/>
      <c r="Y2572" s="51"/>
      <c r="Z2572" s="51"/>
      <c r="AA2572" s="51"/>
    </row>
    <row r="2573" spans="1:27" ht="11.65" customHeight="1" thickBot="1">
      <c r="A2573" s="53">
        <v>2453</v>
      </c>
      <c r="C2573" s="91" t="s">
        <v>526</v>
      </c>
      <c r="H2573" s="59" t="s">
        <v>508</v>
      </c>
      <c r="I2573" s="127">
        <v>52575358.899166614</v>
      </c>
      <c r="J2573" s="127">
        <v>50495201.483405337</v>
      </c>
      <c r="K2573" s="127">
        <v>2080157.415761275</v>
      </c>
      <c r="L2573" s="127">
        <v>-2076089.8900426556</v>
      </c>
      <c r="M2573" s="127">
        <v>4067.5257186195277</v>
      </c>
      <c r="N2573" s="7" t="s">
        <v>65</v>
      </c>
      <c r="O2573" s="51"/>
      <c r="P2573" s="51"/>
      <c r="Q2573" s="51"/>
      <c r="R2573" s="51"/>
      <c r="S2573" s="51"/>
      <c r="T2573" s="51"/>
      <c r="U2573" s="51"/>
      <c r="V2573" s="51"/>
      <c r="W2573" s="51"/>
      <c r="X2573" s="51"/>
      <c r="Y2573" s="51"/>
      <c r="Z2573" s="51"/>
      <c r="AA2573" s="51"/>
    </row>
    <row r="2574" spans="1:27" ht="11.65" customHeight="1" thickTop="1">
      <c r="A2574" s="53">
        <v>2454</v>
      </c>
      <c r="C2574" s="101"/>
      <c r="H2574" s="59"/>
      <c r="I2574" s="7"/>
      <c r="J2574" s="7"/>
      <c r="K2574" s="7"/>
      <c r="L2574" s="7"/>
      <c r="M2574" s="7"/>
      <c r="O2574" s="51"/>
      <c r="P2574" s="51"/>
      <c r="Q2574" s="51"/>
      <c r="R2574" s="51"/>
      <c r="S2574" s="51"/>
      <c r="T2574" s="51"/>
      <c r="U2574" s="51"/>
      <c r="V2574" s="51"/>
      <c r="W2574" s="51"/>
      <c r="X2574" s="51"/>
      <c r="Y2574" s="51"/>
      <c r="Z2574" s="51"/>
      <c r="AA2574" s="51"/>
    </row>
    <row r="2575" spans="1:27" ht="11.65" customHeight="1">
      <c r="A2575" s="53">
        <v>2455</v>
      </c>
      <c r="C2575" s="101" t="s">
        <v>527</v>
      </c>
      <c r="D2575" s="3" t="s">
        <v>528</v>
      </c>
      <c r="H2575" s="59"/>
      <c r="I2575" s="7"/>
      <c r="J2575" s="7"/>
      <c r="K2575" s="7"/>
      <c r="L2575" s="7"/>
      <c r="M2575" s="7"/>
      <c r="O2575" s="51"/>
      <c r="P2575" s="51"/>
      <c r="Q2575" s="51"/>
      <c r="R2575" s="51"/>
      <c r="S2575" s="51"/>
      <c r="T2575" s="51"/>
      <c r="U2575" s="51"/>
      <c r="V2575" s="51"/>
      <c r="W2575" s="51"/>
      <c r="X2575" s="51"/>
      <c r="Y2575" s="51"/>
      <c r="Z2575" s="51"/>
      <c r="AA2575" s="51"/>
    </row>
    <row r="2576" spans="1:27" ht="11.65" customHeight="1">
      <c r="A2576" s="53">
        <v>2456</v>
      </c>
      <c r="C2576" s="101"/>
      <c r="F2576" s="101" t="s">
        <v>270</v>
      </c>
      <c r="G2576" s="3" t="s">
        <v>569</v>
      </c>
      <c r="H2576" s="59"/>
      <c r="I2576" s="7">
        <v>96319564.037499964</v>
      </c>
      <c r="J2576" s="7">
        <v>96106433.29749997</v>
      </c>
      <c r="K2576" s="103">
        <v>213130.74</v>
      </c>
      <c r="L2576" s="7">
        <v>0</v>
      </c>
      <c r="M2576" s="7">
        <v>213130.74</v>
      </c>
      <c r="O2576" s="51"/>
      <c r="P2576" s="51"/>
      <c r="Q2576" s="51"/>
      <c r="R2576" s="51"/>
      <c r="S2576" s="51"/>
      <c r="T2576" s="51"/>
      <c r="U2576" s="51"/>
      <c r="V2576" s="51"/>
      <c r="W2576" s="51"/>
      <c r="X2576" s="51"/>
      <c r="Y2576" s="51"/>
      <c r="Z2576" s="51"/>
      <c r="AA2576" s="51"/>
    </row>
    <row r="2577" spans="1:27" ht="11.65" customHeight="1">
      <c r="A2577" s="53">
        <v>2457</v>
      </c>
      <c r="C2577" s="101"/>
      <c r="F2577" s="101" t="s">
        <v>705</v>
      </c>
      <c r="G2577" s="3" t="s">
        <v>249</v>
      </c>
      <c r="H2577" s="59"/>
      <c r="I2577" s="7">
        <v>0</v>
      </c>
      <c r="J2577" s="7">
        <v>0</v>
      </c>
      <c r="K2577" s="103">
        <v>0</v>
      </c>
      <c r="L2577" s="7">
        <v>0</v>
      </c>
      <c r="M2577" s="7">
        <v>0</v>
      </c>
      <c r="O2577" s="51"/>
      <c r="P2577" s="51"/>
      <c r="Q2577" s="51"/>
      <c r="R2577" s="51"/>
      <c r="S2577" s="51"/>
      <c r="T2577" s="51"/>
      <c r="U2577" s="51"/>
      <c r="V2577" s="51"/>
      <c r="W2577" s="51"/>
      <c r="X2577" s="51"/>
      <c r="Y2577" s="51"/>
      <c r="Z2577" s="51"/>
      <c r="AA2577" s="51"/>
    </row>
    <row r="2578" spans="1:27" ht="11.65" customHeight="1">
      <c r="A2578" s="53">
        <v>2458</v>
      </c>
      <c r="C2578" s="101"/>
      <c r="F2578" s="101" t="s">
        <v>270</v>
      </c>
      <c r="G2578" s="3" t="s">
        <v>636</v>
      </c>
      <c r="H2578" s="59"/>
      <c r="I2578" s="7">
        <v>0</v>
      </c>
      <c r="J2578" s="7">
        <v>0</v>
      </c>
      <c r="K2578" s="103">
        <v>0</v>
      </c>
      <c r="L2578" s="7">
        <v>0</v>
      </c>
      <c r="M2578" s="7">
        <v>0</v>
      </c>
      <c r="O2578" s="51"/>
      <c r="P2578" s="51"/>
      <c r="Q2578" s="51"/>
      <c r="R2578" s="51"/>
      <c r="S2578" s="51"/>
      <c r="T2578" s="51"/>
      <c r="U2578" s="51"/>
      <c r="V2578" s="51"/>
      <c r="W2578" s="51"/>
      <c r="X2578" s="51"/>
      <c r="Y2578" s="51"/>
      <c r="Z2578" s="51"/>
      <c r="AA2578" s="51"/>
    </row>
    <row r="2579" spans="1:27" ht="11.65" customHeight="1">
      <c r="A2579" s="53">
        <v>2459</v>
      </c>
      <c r="C2579" s="101"/>
      <c r="F2579" s="101" t="s">
        <v>270</v>
      </c>
      <c r="G2579" s="3" t="s">
        <v>636</v>
      </c>
      <c r="H2579" s="59"/>
      <c r="I2579" s="7">
        <v>4113935.3204166698</v>
      </c>
      <c r="J2579" s="7">
        <v>4113935.3204166698</v>
      </c>
      <c r="K2579" s="103">
        <v>0</v>
      </c>
      <c r="L2579" s="7">
        <v>0</v>
      </c>
      <c r="M2579" s="7">
        <v>0</v>
      </c>
      <c r="O2579" s="51"/>
      <c r="P2579" s="51"/>
      <c r="Q2579" s="51"/>
      <c r="R2579" s="51"/>
      <c r="S2579" s="51"/>
      <c r="T2579" s="51"/>
      <c r="U2579" s="51"/>
      <c r="V2579" s="51"/>
      <c r="W2579" s="51"/>
      <c r="X2579" s="51"/>
      <c r="Y2579" s="51"/>
      <c r="Z2579" s="51"/>
      <c r="AA2579" s="51"/>
    </row>
    <row r="2580" spans="1:27" ht="11.65" customHeight="1">
      <c r="A2580" s="53">
        <v>2460</v>
      </c>
      <c r="C2580" s="101"/>
      <c r="F2580" s="101" t="s">
        <v>270</v>
      </c>
      <c r="G2580" s="3" t="s">
        <v>634</v>
      </c>
      <c r="H2580" s="59"/>
      <c r="I2580" s="7">
        <v>0</v>
      </c>
      <c r="J2580" s="7">
        <v>0</v>
      </c>
      <c r="K2580" s="103">
        <v>0</v>
      </c>
      <c r="L2580" s="7">
        <v>0</v>
      </c>
      <c r="M2580" s="7">
        <v>0</v>
      </c>
      <c r="O2580" s="51"/>
      <c r="P2580" s="51"/>
      <c r="Q2580" s="51"/>
      <c r="R2580" s="51"/>
      <c r="S2580" s="51"/>
      <c r="T2580" s="51"/>
      <c r="U2580" s="51"/>
      <c r="V2580" s="51"/>
      <c r="W2580" s="51"/>
      <c r="X2580" s="51"/>
      <c r="Y2580" s="51"/>
      <c r="Z2580" s="51"/>
      <c r="AA2580" s="51"/>
    </row>
    <row r="2581" spans="1:27" ht="11.65" customHeight="1">
      <c r="A2581" s="53">
        <v>2461</v>
      </c>
      <c r="C2581" s="101"/>
      <c r="F2581" s="101" t="s">
        <v>705</v>
      </c>
      <c r="G2581" s="3" t="s">
        <v>639</v>
      </c>
      <c r="H2581" s="59"/>
      <c r="I2581" s="7">
        <v>0</v>
      </c>
      <c r="J2581" s="7">
        <v>0</v>
      </c>
      <c r="K2581" s="103">
        <v>0</v>
      </c>
      <c r="L2581" s="7">
        <v>0</v>
      </c>
      <c r="M2581" s="7">
        <v>0</v>
      </c>
      <c r="O2581" s="51"/>
      <c r="P2581" s="51"/>
      <c r="Q2581" s="51"/>
      <c r="R2581" s="51"/>
      <c r="S2581" s="51"/>
      <c r="T2581" s="51"/>
      <c r="U2581" s="51"/>
      <c r="V2581" s="51"/>
      <c r="W2581" s="51"/>
      <c r="X2581" s="51"/>
      <c r="Y2581" s="51"/>
      <c r="Z2581" s="51"/>
      <c r="AA2581" s="51"/>
    </row>
    <row r="2582" spans="1:27" ht="11.65" customHeight="1">
      <c r="A2582" s="53">
        <v>2462</v>
      </c>
      <c r="C2582" s="101"/>
      <c r="F2582" s="101" t="s">
        <v>270</v>
      </c>
      <c r="G2582" s="3" t="s">
        <v>630</v>
      </c>
      <c r="H2582" s="59"/>
      <c r="I2582" s="7">
        <v>0</v>
      </c>
      <c r="J2582" s="7">
        <v>0</v>
      </c>
      <c r="K2582" s="103">
        <v>0</v>
      </c>
      <c r="L2582" s="7">
        <v>0</v>
      </c>
      <c r="M2582" s="7">
        <v>0</v>
      </c>
      <c r="O2582" s="51"/>
      <c r="P2582" s="51"/>
      <c r="Q2582" s="51"/>
      <c r="R2582" s="51"/>
      <c r="S2582" s="51"/>
      <c r="T2582" s="51"/>
      <c r="U2582" s="51"/>
      <c r="V2582" s="51"/>
      <c r="W2582" s="51"/>
      <c r="X2582" s="51"/>
      <c r="Y2582" s="51"/>
      <c r="Z2582" s="51"/>
      <c r="AA2582" s="51"/>
    </row>
    <row r="2583" spans="1:27" ht="11.65" customHeight="1">
      <c r="A2583" s="53">
        <v>2463</v>
      </c>
      <c r="C2583" s="101"/>
      <c r="F2583" s="101" t="s">
        <v>270</v>
      </c>
      <c r="G2583" s="3" t="s">
        <v>637</v>
      </c>
      <c r="H2583" s="59"/>
      <c r="I2583" s="7">
        <v>0</v>
      </c>
      <c r="J2583" s="7">
        <v>0</v>
      </c>
      <c r="K2583" s="103">
        <v>0</v>
      </c>
      <c r="L2583" s="7">
        <v>0</v>
      </c>
      <c r="M2583" s="7">
        <v>0</v>
      </c>
      <c r="O2583" s="51"/>
      <c r="P2583" s="51"/>
      <c r="Q2583" s="51"/>
      <c r="R2583" s="51"/>
      <c r="S2583" s="51"/>
      <c r="T2583" s="51"/>
      <c r="U2583" s="51"/>
      <c r="V2583" s="51"/>
      <c r="W2583" s="51"/>
      <c r="X2583" s="51"/>
      <c r="Y2583" s="51"/>
      <c r="Z2583" s="51"/>
      <c r="AA2583" s="51"/>
    </row>
    <row r="2584" spans="1:27" ht="11.65" customHeight="1">
      <c r="A2584" s="53">
        <v>2464</v>
      </c>
      <c r="C2584" s="101"/>
      <c r="F2584" s="101" t="s">
        <v>270</v>
      </c>
      <c r="G2584" s="3" t="s">
        <v>398</v>
      </c>
      <c r="H2584" s="59"/>
      <c r="I2584" s="7">
        <v>207103065.844583</v>
      </c>
      <c r="J2584" s="7">
        <v>207103065.844583</v>
      </c>
      <c r="K2584" s="103">
        <v>0</v>
      </c>
      <c r="L2584" s="7">
        <v>0</v>
      </c>
      <c r="M2584" s="7">
        <v>0</v>
      </c>
      <c r="O2584" s="51"/>
      <c r="P2584" s="51"/>
      <c r="Q2584" s="51"/>
      <c r="R2584" s="51"/>
      <c r="S2584" s="51"/>
      <c r="T2584" s="51"/>
      <c r="U2584" s="51"/>
      <c r="V2584" s="51"/>
      <c r="W2584" s="51"/>
      <c r="X2584" s="51"/>
      <c r="Y2584" s="51"/>
      <c r="Z2584" s="51"/>
      <c r="AA2584" s="51"/>
    </row>
    <row r="2585" spans="1:27" ht="11.65" customHeight="1">
      <c r="A2585" s="53">
        <v>2465</v>
      </c>
      <c r="C2585" s="101"/>
      <c r="F2585" s="101" t="s">
        <v>640</v>
      </c>
      <c r="G2585" s="3" t="s">
        <v>632</v>
      </c>
      <c r="H2585" s="59"/>
      <c r="I2585" s="7">
        <v>-2461474.8541666698</v>
      </c>
      <c r="J2585" s="7">
        <v>-2291703.2237229985</v>
      </c>
      <c r="K2585" s="103">
        <v>-169771.63044367146</v>
      </c>
      <c r="L2585" s="7">
        <v>169771.63044367146</v>
      </c>
      <c r="M2585" s="7">
        <v>0</v>
      </c>
      <c r="O2585" s="51"/>
      <c r="P2585" s="51"/>
      <c r="Q2585" s="51"/>
      <c r="R2585" s="51"/>
      <c r="S2585" s="51"/>
      <c r="T2585" s="51"/>
      <c r="U2585" s="51"/>
      <c r="V2585" s="51"/>
      <c r="W2585" s="51"/>
      <c r="X2585" s="51"/>
      <c r="Y2585" s="51"/>
      <c r="Z2585" s="51"/>
      <c r="AA2585" s="51"/>
    </row>
    <row r="2586" spans="1:27" ht="11.65" customHeight="1" thickBot="1">
      <c r="A2586" s="53">
        <v>2466</v>
      </c>
      <c r="C2586" s="101"/>
      <c r="H2586" s="59" t="s">
        <v>513</v>
      </c>
      <c r="I2586" s="127">
        <v>305075090.34833294</v>
      </c>
      <c r="J2586" s="127">
        <v>305031731.23877662</v>
      </c>
      <c r="K2586" s="127">
        <v>43359.109556328534</v>
      </c>
      <c r="L2586" s="127">
        <v>169771.63044367146</v>
      </c>
      <c r="M2586" s="127">
        <v>213130.74</v>
      </c>
      <c r="N2586" s="7" t="s">
        <v>65</v>
      </c>
      <c r="O2586" s="51"/>
      <c r="P2586" s="51"/>
      <c r="Q2586" s="51"/>
      <c r="R2586" s="51"/>
      <c r="S2586" s="51"/>
      <c r="T2586" s="51"/>
      <c r="U2586" s="51"/>
      <c r="V2586" s="51"/>
      <c r="W2586" s="51"/>
      <c r="X2586" s="51"/>
      <c r="Y2586" s="51"/>
      <c r="Z2586" s="51"/>
      <c r="AA2586" s="51"/>
    </row>
    <row r="2587" spans="1:27" ht="11.65" customHeight="1" thickTop="1">
      <c r="A2587" s="53">
        <v>2467</v>
      </c>
      <c r="C2587" s="101"/>
      <c r="H2587" s="59"/>
      <c r="I2587" s="109"/>
      <c r="J2587" s="7"/>
      <c r="K2587" s="7"/>
      <c r="L2587" s="7"/>
      <c r="M2587" s="7"/>
      <c r="O2587" s="51"/>
      <c r="P2587" s="51"/>
      <c r="Q2587" s="51"/>
      <c r="R2587" s="51"/>
      <c r="S2587" s="51"/>
      <c r="T2587" s="51"/>
      <c r="U2587" s="51"/>
      <c r="V2587" s="51"/>
      <c r="W2587" s="51"/>
      <c r="X2587" s="51"/>
      <c r="Y2587" s="51"/>
      <c r="Z2587" s="51"/>
      <c r="AA2587" s="51"/>
    </row>
    <row r="2588" spans="1:27" ht="11.65" customHeight="1">
      <c r="A2588" s="53">
        <v>2468</v>
      </c>
      <c r="C2588" s="101" t="s">
        <v>529</v>
      </c>
      <c r="D2588" s="3" t="s">
        <v>94</v>
      </c>
      <c r="H2588" s="59"/>
      <c r="I2588" s="7"/>
      <c r="J2588" s="7"/>
      <c r="K2588" s="7"/>
      <c r="L2588" s="7"/>
      <c r="M2588" s="7"/>
      <c r="O2588" s="51"/>
      <c r="P2588" s="51"/>
      <c r="Q2588" s="51"/>
      <c r="R2588" s="51"/>
      <c r="S2588" s="51"/>
      <c r="T2588" s="51"/>
      <c r="U2588" s="51"/>
      <c r="V2588" s="51"/>
      <c r="W2588" s="51"/>
      <c r="X2588" s="51"/>
      <c r="Y2588" s="51"/>
      <c r="Z2588" s="51"/>
      <c r="AA2588" s="51"/>
    </row>
    <row r="2589" spans="1:27" ht="11.65" customHeight="1">
      <c r="A2589" s="53">
        <v>2469</v>
      </c>
      <c r="C2589" s="101"/>
      <c r="F2589" s="101" t="s">
        <v>665</v>
      </c>
      <c r="G2589" s="3" t="s">
        <v>569</v>
      </c>
      <c r="H2589" s="59"/>
      <c r="I2589" s="7">
        <v>5094209.1224999996</v>
      </c>
      <c r="J2589" s="7">
        <v>5094209.1224999996</v>
      </c>
      <c r="K2589" s="103">
        <v>0</v>
      </c>
      <c r="L2589" s="7">
        <v>0</v>
      </c>
      <c r="M2589" s="7">
        <v>0</v>
      </c>
      <c r="O2589" s="51"/>
      <c r="P2589" s="51"/>
      <c r="Q2589" s="51"/>
      <c r="R2589" s="51"/>
      <c r="S2589" s="51"/>
      <c r="T2589" s="51"/>
      <c r="U2589" s="51"/>
      <c r="V2589" s="51"/>
      <c r="W2589" s="51"/>
      <c r="X2589" s="51"/>
      <c r="Y2589" s="51"/>
      <c r="Z2589" s="51"/>
      <c r="AA2589" s="51"/>
    </row>
    <row r="2590" spans="1:27" ht="11.65" customHeight="1">
      <c r="A2590" s="53">
        <v>2470</v>
      </c>
      <c r="C2590" s="101"/>
      <c r="F2590" s="101" t="s">
        <v>270</v>
      </c>
      <c r="G2590" s="3" t="s">
        <v>637</v>
      </c>
      <c r="H2590" s="59"/>
      <c r="I2590" s="7">
        <v>0</v>
      </c>
      <c r="J2590" s="7">
        <v>0</v>
      </c>
      <c r="K2590" s="103">
        <v>0</v>
      </c>
      <c r="L2590" s="7">
        <v>0</v>
      </c>
      <c r="M2590" s="7">
        <v>0</v>
      </c>
      <c r="O2590" s="51"/>
      <c r="P2590" s="51"/>
      <c r="Q2590" s="51"/>
      <c r="R2590" s="51"/>
      <c r="S2590" s="51"/>
      <c r="T2590" s="51"/>
      <c r="U2590" s="51"/>
      <c r="V2590" s="51"/>
      <c r="W2590" s="51"/>
      <c r="X2590" s="51"/>
      <c r="Y2590" s="51"/>
      <c r="Z2590" s="51"/>
      <c r="AA2590" s="51"/>
    </row>
    <row r="2591" spans="1:27" ht="11.65" customHeight="1">
      <c r="A2591" s="53">
        <v>2471</v>
      </c>
      <c r="C2591" s="101"/>
      <c r="F2591" s="101" t="s">
        <v>270</v>
      </c>
      <c r="G2591" s="3" t="s">
        <v>398</v>
      </c>
      <c r="H2591" s="59"/>
      <c r="I2591" s="7">
        <v>0</v>
      </c>
      <c r="J2591" s="7">
        <v>0</v>
      </c>
      <c r="K2591" s="103">
        <v>0</v>
      </c>
      <c r="L2591" s="7">
        <v>0</v>
      </c>
      <c r="M2591" s="7">
        <v>0</v>
      </c>
      <c r="O2591" s="51"/>
      <c r="P2591" s="51"/>
      <c r="Q2591" s="51"/>
      <c r="R2591" s="51"/>
      <c r="S2591" s="51"/>
      <c r="T2591" s="51"/>
      <c r="U2591" s="51"/>
      <c r="V2591" s="51"/>
      <c r="W2591" s="51"/>
      <c r="X2591" s="51"/>
      <c r="Y2591" s="51"/>
      <c r="Z2591" s="51"/>
      <c r="AA2591" s="51"/>
    </row>
    <row r="2592" spans="1:27" ht="11.65" customHeight="1">
      <c r="A2592" s="53">
        <v>2472</v>
      </c>
      <c r="C2592" s="101"/>
      <c r="F2592" s="101" t="s">
        <v>270</v>
      </c>
      <c r="G2592" s="3" t="s">
        <v>249</v>
      </c>
      <c r="H2592" s="59"/>
      <c r="I2592" s="7">
        <v>14226855.751250001</v>
      </c>
      <c r="J2592" s="7">
        <v>13071017.345910585</v>
      </c>
      <c r="K2592" s="103">
        <v>1155838.4053394161</v>
      </c>
      <c r="L2592" s="7">
        <v>-1155838.4053394161</v>
      </c>
      <c r="M2592" s="7">
        <v>0</v>
      </c>
      <c r="O2592" s="51"/>
      <c r="P2592" s="51"/>
      <c r="Q2592" s="51"/>
      <c r="R2592" s="51"/>
      <c r="S2592" s="51"/>
      <c r="T2592" s="51"/>
      <c r="U2592" s="51"/>
      <c r="V2592" s="51"/>
      <c r="W2592" s="51"/>
      <c r="X2592" s="51"/>
      <c r="Y2592" s="51"/>
      <c r="Z2592" s="51"/>
      <c r="AA2592" s="51"/>
    </row>
    <row r="2593" spans="1:27" ht="11.65" customHeight="1">
      <c r="A2593" s="53">
        <v>2473</v>
      </c>
      <c r="C2593" s="101"/>
      <c r="F2593" s="101" t="s">
        <v>665</v>
      </c>
      <c r="G2593" s="3" t="s">
        <v>632</v>
      </c>
      <c r="H2593" s="59"/>
      <c r="I2593" s="7">
        <v>263672.36583333299</v>
      </c>
      <c r="J2593" s="7">
        <v>245486.48537443226</v>
      </c>
      <c r="K2593" s="103">
        <v>18185.880458900723</v>
      </c>
      <c r="L2593" s="7">
        <v>-18185.880458900723</v>
      </c>
      <c r="M2593" s="7">
        <v>0</v>
      </c>
      <c r="O2593" s="51"/>
      <c r="P2593" s="51"/>
      <c r="Q2593" s="51"/>
      <c r="R2593" s="51"/>
      <c r="S2593" s="51"/>
      <c r="T2593" s="51"/>
      <c r="U2593" s="51"/>
      <c r="V2593" s="51"/>
      <c r="W2593" s="51"/>
      <c r="X2593" s="51"/>
      <c r="Y2593" s="51"/>
      <c r="Z2593" s="51"/>
      <c r="AA2593" s="51"/>
    </row>
    <row r="2594" spans="1:27" ht="11.65" customHeight="1">
      <c r="A2594" s="53">
        <v>2474</v>
      </c>
      <c r="C2594" s="101"/>
      <c r="F2594" s="101" t="s">
        <v>270</v>
      </c>
      <c r="G2594" s="3" t="s">
        <v>630</v>
      </c>
      <c r="H2594" s="59"/>
      <c r="I2594" s="7">
        <v>0</v>
      </c>
      <c r="J2594" s="7">
        <v>0</v>
      </c>
      <c r="K2594" s="103">
        <v>0</v>
      </c>
      <c r="L2594" s="7">
        <v>0</v>
      </c>
      <c r="M2594" s="7">
        <v>0</v>
      </c>
      <c r="O2594" s="51"/>
      <c r="P2594" s="51"/>
      <c r="Q2594" s="51"/>
      <c r="R2594" s="51"/>
      <c r="S2594" s="51"/>
      <c r="T2594" s="51"/>
      <c r="U2594" s="51"/>
      <c r="V2594" s="51"/>
      <c r="W2594" s="51"/>
      <c r="X2594" s="51"/>
      <c r="Y2594" s="51"/>
      <c r="Z2594" s="51"/>
      <c r="AA2594" s="51"/>
    </row>
    <row r="2595" spans="1:27" ht="11.65" customHeight="1">
      <c r="A2595" s="53">
        <v>2475</v>
      </c>
      <c r="C2595" s="101"/>
      <c r="F2595" s="101" t="s">
        <v>270</v>
      </c>
      <c r="G2595" s="3" t="s">
        <v>634</v>
      </c>
      <c r="H2595" s="59"/>
      <c r="I2595" s="7">
        <v>8996619.43791667</v>
      </c>
      <c r="J2595" s="7">
        <v>6935572.1846589278</v>
      </c>
      <c r="K2595" s="103">
        <v>2061047.2532577419</v>
      </c>
      <c r="L2595" s="7">
        <v>-2061047.2532577419</v>
      </c>
      <c r="M2595" s="7">
        <v>0</v>
      </c>
      <c r="O2595" s="51"/>
      <c r="P2595" s="51"/>
      <c r="Q2595" s="51"/>
      <c r="R2595" s="51"/>
      <c r="S2595" s="51"/>
      <c r="T2595" s="51"/>
      <c r="U2595" s="51"/>
      <c r="V2595" s="51"/>
      <c r="W2595" s="51"/>
      <c r="X2595" s="51"/>
      <c r="Y2595" s="51"/>
      <c r="Z2595" s="51"/>
      <c r="AA2595" s="51"/>
    </row>
    <row r="2596" spans="1:27" ht="11.65" customHeight="1">
      <c r="A2596" s="53">
        <v>2476</v>
      </c>
      <c r="C2596" s="101"/>
      <c r="F2596" s="101" t="s">
        <v>705</v>
      </c>
      <c r="G2596" s="3" t="s">
        <v>636</v>
      </c>
      <c r="H2596" s="59"/>
      <c r="I2596" s="7">
        <v>27703994.104166701</v>
      </c>
      <c r="J2596" s="7">
        <v>27703994.104166701</v>
      </c>
      <c r="K2596" s="103">
        <v>0</v>
      </c>
      <c r="L2596" s="7">
        <v>0</v>
      </c>
      <c r="M2596" s="7">
        <v>0</v>
      </c>
      <c r="O2596" s="51"/>
      <c r="P2596" s="51"/>
      <c r="Q2596" s="51"/>
      <c r="R2596" s="51"/>
      <c r="S2596" s="51"/>
      <c r="T2596" s="51"/>
      <c r="U2596" s="51"/>
      <c r="V2596" s="51"/>
      <c r="W2596" s="51"/>
      <c r="X2596" s="51"/>
      <c r="Y2596" s="51"/>
      <c r="Z2596" s="51"/>
      <c r="AA2596" s="51"/>
    </row>
    <row r="2597" spans="1:27" ht="11.65" customHeight="1">
      <c r="A2597" s="53">
        <v>2477</v>
      </c>
      <c r="C2597" s="101"/>
      <c r="F2597" s="101" t="s">
        <v>270</v>
      </c>
      <c r="G2597" s="3" t="s">
        <v>637</v>
      </c>
      <c r="H2597" s="59"/>
      <c r="I2597" s="7">
        <v>0</v>
      </c>
      <c r="J2597" s="7">
        <v>0</v>
      </c>
      <c r="K2597" s="103">
        <v>0</v>
      </c>
      <c r="L2597" s="7">
        <v>0</v>
      </c>
      <c r="M2597" s="7">
        <v>0</v>
      </c>
      <c r="O2597" s="51"/>
      <c r="P2597" s="51"/>
      <c r="Q2597" s="51"/>
      <c r="R2597" s="51"/>
      <c r="S2597" s="51"/>
      <c r="T2597" s="51"/>
      <c r="U2597" s="51"/>
      <c r="V2597" s="51"/>
      <c r="W2597" s="51"/>
      <c r="X2597" s="51"/>
      <c r="Y2597" s="51"/>
      <c r="Z2597" s="51"/>
      <c r="AA2597" s="51"/>
    </row>
    <row r="2598" spans="1:27" ht="11.65" customHeight="1">
      <c r="A2598" s="53">
        <v>2478</v>
      </c>
      <c r="C2598" s="101"/>
      <c r="F2598" s="101" t="s">
        <v>270</v>
      </c>
      <c r="G2598" s="3" t="s">
        <v>398</v>
      </c>
      <c r="H2598" s="59"/>
      <c r="I2598" s="7">
        <v>2489619.69875</v>
      </c>
      <c r="J2598" s="7">
        <v>2489619.69875</v>
      </c>
      <c r="K2598" s="103">
        <v>0</v>
      </c>
      <c r="L2598" s="7">
        <v>0</v>
      </c>
      <c r="M2598" s="7">
        <v>0</v>
      </c>
      <c r="O2598" s="51"/>
      <c r="P2598" s="51"/>
      <c r="Q2598" s="51"/>
      <c r="R2598" s="51"/>
      <c r="S2598" s="51"/>
      <c r="T2598" s="51"/>
      <c r="U2598" s="51"/>
      <c r="V2598" s="51"/>
      <c r="W2598" s="51"/>
      <c r="X2598" s="51"/>
      <c r="Y2598" s="51"/>
      <c r="Z2598" s="51"/>
      <c r="AA2598" s="51"/>
    </row>
    <row r="2599" spans="1:27" ht="11.65" customHeight="1">
      <c r="A2599" s="53">
        <v>2479</v>
      </c>
      <c r="C2599" s="101"/>
      <c r="F2599" s="101" t="s">
        <v>270</v>
      </c>
      <c r="G2599" s="3" t="s">
        <v>651</v>
      </c>
      <c r="H2599" s="59"/>
      <c r="I2599" s="7">
        <v>1220.2320833333299</v>
      </c>
      <c r="J2599" s="7">
        <v>941.74422753140129</v>
      </c>
      <c r="K2599" s="103">
        <v>278.48785580192856</v>
      </c>
      <c r="L2599" s="7">
        <v>482470.15618342598</v>
      </c>
      <c r="M2599" s="7">
        <v>482748.64403922792</v>
      </c>
      <c r="O2599" s="51"/>
      <c r="P2599" s="51"/>
      <c r="Q2599" s="51"/>
      <c r="R2599" s="51"/>
      <c r="S2599" s="51"/>
      <c r="T2599" s="51"/>
      <c r="U2599" s="51"/>
      <c r="V2599" s="51"/>
      <c r="W2599" s="51"/>
      <c r="X2599" s="51"/>
      <c r="Y2599" s="51"/>
      <c r="Z2599" s="51"/>
      <c r="AA2599" s="51"/>
    </row>
    <row r="2600" spans="1:27" ht="11.65" customHeight="1">
      <c r="A2600" s="53">
        <v>2480</v>
      </c>
      <c r="C2600" s="101"/>
      <c r="F2600" s="101" t="s">
        <v>484</v>
      </c>
      <c r="G2600" s="3" t="s">
        <v>677</v>
      </c>
      <c r="H2600" s="59"/>
      <c r="I2600" s="7">
        <v>0</v>
      </c>
      <c r="J2600" s="7">
        <v>0</v>
      </c>
      <c r="K2600" s="103">
        <v>0</v>
      </c>
      <c r="L2600" s="7">
        <v>0</v>
      </c>
      <c r="M2600" s="7">
        <v>0</v>
      </c>
      <c r="O2600" s="51"/>
      <c r="P2600" s="51"/>
      <c r="Q2600" s="51"/>
      <c r="R2600" s="51"/>
      <c r="S2600" s="51"/>
      <c r="T2600" s="51"/>
      <c r="U2600" s="51"/>
      <c r="V2600" s="51"/>
      <c r="W2600" s="51"/>
      <c r="X2600" s="51"/>
      <c r="Y2600" s="51"/>
      <c r="Z2600" s="51"/>
      <c r="AA2600" s="51"/>
    </row>
    <row r="2601" spans="1:27" ht="11.65" customHeight="1" thickBot="1">
      <c r="A2601" s="53">
        <v>2481</v>
      </c>
      <c r="C2601" s="91" t="s">
        <v>530</v>
      </c>
      <c r="H2601" s="59" t="s">
        <v>531</v>
      </c>
      <c r="I2601" s="127">
        <v>58776190.712500043</v>
      </c>
      <c r="J2601" s="127">
        <v>55540840.685588174</v>
      </c>
      <c r="K2601" s="127">
        <v>3235350.0269118608</v>
      </c>
      <c r="L2601" s="127">
        <v>-2752601.3828726332</v>
      </c>
      <c r="M2601" s="127">
        <v>482748.64403922792</v>
      </c>
      <c r="N2601" s="7" t="s">
        <v>65</v>
      </c>
      <c r="O2601" s="51"/>
      <c r="P2601" s="51"/>
      <c r="Q2601" s="51"/>
      <c r="R2601" s="51"/>
      <c r="S2601" s="51"/>
      <c r="T2601" s="51"/>
      <c r="U2601" s="51"/>
      <c r="V2601" s="51"/>
      <c r="W2601" s="51"/>
      <c r="X2601" s="51"/>
      <c r="Y2601" s="51"/>
      <c r="Z2601" s="51"/>
      <c r="AA2601" s="51"/>
    </row>
    <row r="2602" spans="1:27" ht="11.65" customHeight="1" thickTop="1">
      <c r="A2602" s="53">
        <v>2482</v>
      </c>
      <c r="C2602" s="101"/>
      <c r="H2602" s="59"/>
      <c r="I2602" s="7"/>
      <c r="J2602" s="7"/>
      <c r="K2602" s="7"/>
      <c r="L2602" s="7"/>
      <c r="M2602" s="7"/>
      <c r="O2602" s="51"/>
      <c r="P2602" s="51"/>
      <c r="Q2602" s="51"/>
      <c r="R2602" s="51"/>
      <c r="S2602" s="51"/>
      <c r="T2602" s="51"/>
      <c r="U2602" s="51"/>
      <c r="V2602" s="51"/>
      <c r="W2602" s="51"/>
      <c r="X2602" s="51"/>
      <c r="Y2602" s="51"/>
      <c r="Z2602" s="51"/>
      <c r="AA2602" s="51"/>
    </row>
    <row r="2603" spans="1:27" ht="11.65" customHeight="1">
      <c r="A2603" s="53">
        <v>2483</v>
      </c>
      <c r="C2603" s="101" t="s">
        <v>100</v>
      </c>
      <c r="H2603" s="59"/>
      <c r="I2603" s="7"/>
      <c r="J2603" s="7"/>
      <c r="K2603" s="7"/>
      <c r="L2603" s="7"/>
      <c r="M2603" s="7"/>
      <c r="O2603" s="51"/>
      <c r="P2603" s="51"/>
      <c r="Q2603" s="51"/>
      <c r="R2603" s="51"/>
      <c r="S2603" s="51"/>
      <c r="T2603" s="51"/>
      <c r="U2603" s="51"/>
      <c r="V2603" s="51"/>
      <c r="W2603" s="51"/>
      <c r="X2603" s="51"/>
      <c r="Y2603" s="51"/>
      <c r="Z2603" s="51"/>
      <c r="AA2603" s="51"/>
    </row>
    <row r="2604" spans="1:27" ht="11.65" customHeight="1">
      <c r="A2604" s="53">
        <v>2484</v>
      </c>
      <c r="C2604" s="101" t="s">
        <v>532</v>
      </c>
      <c r="D2604" s="3" t="s">
        <v>533</v>
      </c>
      <c r="H2604" s="59"/>
      <c r="I2604" s="7"/>
      <c r="J2604" s="7"/>
      <c r="K2604" s="7"/>
      <c r="L2604" s="7"/>
      <c r="M2604" s="7"/>
      <c r="O2604" s="51"/>
      <c r="P2604" s="51"/>
      <c r="Q2604" s="51"/>
      <c r="R2604" s="51"/>
      <c r="S2604" s="51"/>
      <c r="T2604" s="51"/>
      <c r="U2604" s="51"/>
      <c r="V2604" s="51"/>
      <c r="W2604" s="51"/>
      <c r="X2604" s="51"/>
      <c r="Y2604" s="51"/>
      <c r="Z2604" s="51"/>
      <c r="AA2604" s="51"/>
    </row>
    <row r="2605" spans="1:27" ht="11.65" customHeight="1">
      <c r="A2605" s="53">
        <v>2485</v>
      </c>
      <c r="C2605" s="101"/>
      <c r="F2605" s="101" t="s">
        <v>532</v>
      </c>
      <c r="G2605" s="3" t="s">
        <v>569</v>
      </c>
      <c r="H2605" s="59"/>
      <c r="I2605" s="7">
        <v>0</v>
      </c>
      <c r="J2605" s="7">
        <v>0</v>
      </c>
      <c r="K2605" s="103">
        <v>0</v>
      </c>
      <c r="L2605" s="7">
        <v>24168389.724090695</v>
      </c>
      <c r="M2605" s="7">
        <v>24168389.724090695</v>
      </c>
      <c r="N2605" s="51"/>
      <c r="O2605" s="51"/>
      <c r="P2605" s="51"/>
      <c r="Q2605" s="51"/>
      <c r="R2605" s="51"/>
      <c r="S2605" s="51"/>
      <c r="T2605" s="51"/>
      <c r="U2605" s="51"/>
      <c r="V2605" s="51"/>
      <c r="W2605" s="51"/>
      <c r="X2605" s="51"/>
      <c r="Y2605" s="51"/>
      <c r="Z2605" s="51"/>
      <c r="AA2605" s="51"/>
    </row>
    <row r="2606" spans="1:27" ht="11.65" customHeight="1">
      <c r="A2606" s="53">
        <v>2486</v>
      </c>
      <c r="C2606" s="101"/>
      <c r="F2606" s="101" t="s">
        <v>532</v>
      </c>
      <c r="G2606" s="3" t="s">
        <v>632</v>
      </c>
      <c r="H2606" s="59"/>
      <c r="I2606" s="7">
        <v>0</v>
      </c>
      <c r="J2606" s="7">
        <v>0</v>
      </c>
      <c r="K2606" s="103">
        <v>0</v>
      </c>
      <c r="L2606" s="7">
        <v>0</v>
      </c>
      <c r="M2606" s="7">
        <v>0</v>
      </c>
      <c r="N2606" s="51"/>
      <c r="O2606" s="51"/>
      <c r="P2606" s="141"/>
      <c r="Q2606" s="51"/>
      <c r="R2606" s="51"/>
      <c r="S2606" s="51"/>
      <c r="T2606" s="51"/>
      <c r="U2606" s="51"/>
      <c r="V2606" s="51"/>
      <c r="W2606" s="51"/>
      <c r="X2606" s="51"/>
      <c r="Y2606" s="51"/>
      <c r="Z2606" s="51"/>
      <c r="AA2606" s="51"/>
    </row>
    <row r="2607" spans="1:27" ht="11.65" customHeight="1">
      <c r="A2607" s="53">
        <v>2487</v>
      </c>
      <c r="C2607" s="101"/>
      <c r="F2607" s="101" t="s">
        <v>532</v>
      </c>
      <c r="G2607" s="3" t="s">
        <v>630</v>
      </c>
      <c r="H2607" s="59"/>
      <c r="I2607" s="7">
        <v>0</v>
      </c>
      <c r="J2607" s="7">
        <v>0</v>
      </c>
      <c r="K2607" s="103">
        <v>0</v>
      </c>
      <c r="L2607" s="7">
        <v>0</v>
      </c>
      <c r="M2607" s="7">
        <v>0</v>
      </c>
      <c r="N2607" s="51"/>
      <c r="O2607" s="51"/>
      <c r="P2607" s="51"/>
      <c r="Q2607" s="51"/>
      <c r="R2607" s="51"/>
      <c r="S2607" s="51"/>
      <c r="T2607" s="51"/>
      <c r="U2607" s="51"/>
      <c r="V2607" s="51"/>
      <c r="W2607" s="51"/>
      <c r="X2607" s="51"/>
      <c r="Y2607" s="51"/>
      <c r="Z2607" s="51"/>
      <c r="AA2607" s="51"/>
    </row>
    <row r="2608" spans="1:27" ht="11.65" customHeight="1">
      <c r="A2608" s="53">
        <v>2488</v>
      </c>
      <c r="C2608" s="101"/>
      <c r="H2608" s="59" t="s">
        <v>534</v>
      </c>
      <c r="I2608" s="106">
        <v>0</v>
      </c>
      <c r="J2608" s="106">
        <v>0</v>
      </c>
      <c r="K2608" s="106">
        <v>0</v>
      </c>
      <c r="L2608" s="106">
        <v>24168389.724090695</v>
      </c>
      <c r="M2608" s="106">
        <v>24168389.724090695</v>
      </c>
      <c r="O2608" s="51"/>
      <c r="P2608" s="51"/>
      <c r="Q2608" s="51"/>
      <c r="R2608" s="51"/>
      <c r="S2608" s="51"/>
      <c r="T2608" s="51"/>
      <c r="U2608" s="51"/>
      <c r="V2608" s="51"/>
      <c r="W2608" s="51"/>
      <c r="X2608" s="51"/>
      <c r="Y2608" s="51"/>
      <c r="Z2608" s="51"/>
      <c r="AA2608" s="51"/>
    </row>
    <row r="2609" spans="1:27" ht="11.65" customHeight="1">
      <c r="A2609" s="53">
        <v>2489</v>
      </c>
      <c r="C2609" s="101"/>
      <c r="H2609" s="59"/>
      <c r="I2609" s="7"/>
      <c r="J2609" s="7"/>
      <c r="K2609" s="7"/>
      <c r="L2609" s="7"/>
      <c r="M2609" s="7"/>
      <c r="O2609" s="51"/>
      <c r="P2609" s="51"/>
      <c r="Q2609" s="51"/>
      <c r="R2609" s="51"/>
      <c r="S2609" s="51"/>
      <c r="T2609" s="51"/>
      <c r="U2609" s="51"/>
      <c r="V2609" s="51"/>
      <c r="W2609" s="51"/>
      <c r="X2609" s="51"/>
      <c r="Y2609" s="51"/>
      <c r="Z2609" s="51"/>
      <c r="AA2609" s="51"/>
    </row>
    <row r="2610" spans="1:27" ht="11.65" customHeight="1">
      <c r="A2610" s="53">
        <v>2490</v>
      </c>
      <c r="C2610" s="101" t="s">
        <v>535</v>
      </c>
      <c r="D2610" s="142" t="s">
        <v>536</v>
      </c>
      <c r="E2610" s="129"/>
      <c r="H2610" s="59"/>
      <c r="I2610" s="7"/>
      <c r="J2610" s="7"/>
      <c r="K2610" s="7"/>
      <c r="L2610" s="7"/>
      <c r="M2610" s="7"/>
      <c r="O2610" s="51"/>
      <c r="P2610" s="51"/>
      <c r="Q2610" s="51"/>
      <c r="R2610" s="51"/>
      <c r="S2610" s="51"/>
      <c r="T2610" s="51"/>
      <c r="U2610" s="51"/>
      <c r="V2610" s="51"/>
      <c r="W2610" s="51"/>
      <c r="X2610" s="51"/>
      <c r="Y2610" s="51"/>
      <c r="Z2610" s="51"/>
      <c r="AA2610" s="51"/>
    </row>
    <row r="2611" spans="1:27" ht="11.65" customHeight="1">
      <c r="A2611" s="53">
        <v>2491</v>
      </c>
      <c r="C2611" s="101">
        <v>131</v>
      </c>
      <c r="D2611" s="131" t="s">
        <v>537</v>
      </c>
      <c r="E2611" s="129"/>
      <c r="F2611" s="101" t="s">
        <v>484</v>
      </c>
      <c r="G2611" s="3" t="s">
        <v>678</v>
      </c>
      <c r="H2611" s="59"/>
      <c r="I2611" s="7">
        <v>0</v>
      </c>
      <c r="J2611" s="7">
        <v>0</v>
      </c>
      <c r="K2611" s="103">
        <v>0</v>
      </c>
      <c r="L2611" s="7">
        <v>0</v>
      </c>
      <c r="M2611" s="7">
        <v>0</v>
      </c>
      <c r="O2611" s="51"/>
      <c r="P2611" s="51"/>
      <c r="Q2611" s="51"/>
      <c r="R2611" s="51"/>
      <c r="S2611" s="51"/>
      <c r="T2611" s="51"/>
      <c r="U2611" s="51"/>
      <c r="V2611" s="51"/>
      <c r="W2611" s="51"/>
      <c r="X2611" s="51"/>
      <c r="Y2611" s="51"/>
      <c r="Z2611" s="51"/>
      <c r="AA2611" s="51"/>
    </row>
    <row r="2612" spans="1:27" ht="11.65" customHeight="1">
      <c r="A2612" s="53">
        <v>2492</v>
      </c>
      <c r="C2612" s="101">
        <v>135</v>
      </c>
      <c r="D2612" s="131" t="s">
        <v>538</v>
      </c>
      <c r="E2612" s="129"/>
      <c r="F2612" s="101" t="s">
        <v>484</v>
      </c>
      <c r="G2612" s="3" t="s">
        <v>249</v>
      </c>
      <c r="H2612" s="59"/>
      <c r="I2612" s="7">
        <v>0</v>
      </c>
      <c r="J2612" s="7">
        <v>0</v>
      </c>
      <c r="K2612" s="103">
        <v>0</v>
      </c>
      <c r="L2612" s="7">
        <v>0</v>
      </c>
      <c r="M2612" s="7">
        <v>0</v>
      </c>
      <c r="O2612" s="51"/>
      <c r="P2612" s="51"/>
      <c r="Q2612" s="51"/>
      <c r="R2612" s="51"/>
      <c r="S2612" s="51"/>
      <c r="T2612" s="51"/>
      <c r="U2612" s="51"/>
      <c r="V2612" s="51"/>
      <c r="W2612" s="51"/>
      <c r="X2612" s="51"/>
      <c r="Y2612" s="51"/>
      <c r="Z2612" s="51"/>
      <c r="AA2612" s="51"/>
    </row>
    <row r="2613" spans="1:27" ht="11.65" customHeight="1">
      <c r="A2613" s="53">
        <v>2493</v>
      </c>
      <c r="C2613" s="101">
        <v>141</v>
      </c>
      <c r="D2613" s="131" t="s">
        <v>539</v>
      </c>
      <c r="E2613" s="129"/>
      <c r="F2613" s="101" t="s">
        <v>484</v>
      </c>
      <c r="G2613" s="3" t="s">
        <v>632</v>
      </c>
      <c r="H2613" s="59"/>
      <c r="I2613" s="7">
        <v>0</v>
      </c>
      <c r="J2613" s="7">
        <v>0</v>
      </c>
      <c r="K2613" s="103">
        <v>0</v>
      </c>
      <c r="L2613" s="7">
        <v>0</v>
      </c>
      <c r="M2613" s="7">
        <v>0</v>
      </c>
      <c r="O2613" s="51"/>
      <c r="P2613" s="51"/>
      <c r="Q2613" s="51"/>
      <c r="R2613" s="51"/>
      <c r="S2613" s="51"/>
      <c r="T2613" s="51"/>
      <c r="U2613" s="51"/>
      <c r="V2613" s="51"/>
      <c r="W2613" s="51"/>
      <c r="X2613" s="51"/>
      <c r="Y2613" s="51"/>
      <c r="Z2613" s="51"/>
      <c r="AA2613" s="51"/>
    </row>
    <row r="2614" spans="1:27" ht="11.65" customHeight="1">
      <c r="A2614" s="53">
        <v>2494</v>
      </c>
      <c r="C2614" s="101">
        <v>143</v>
      </c>
      <c r="D2614" s="131" t="s">
        <v>539</v>
      </c>
      <c r="E2614" s="129"/>
      <c r="F2614" s="101" t="s">
        <v>650</v>
      </c>
      <c r="G2614" s="3" t="s">
        <v>632</v>
      </c>
      <c r="H2614" s="59"/>
      <c r="I2614" s="7">
        <v>44673653.845833361</v>
      </c>
      <c r="J2614" s="7">
        <v>41592444.61127834</v>
      </c>
      <c r="K2614" s="103">
        <v>3081209.2345550237</v>
      </c>
      <c r="L2614" s="7">
        <v>-3081209.2345550237</v>
      </c>
      <c r="M2614" s="7">
        <v>0</v>
      </c>
      <c r="O2614" s="51"/>
      <c r="P2614" s="51"/>
      <c r="Q2614" s="51"/>
      <c r="R2614" s="51"/>
      <c r="S2614" s="51"/>
      <c r="T2614" s="51"/>
      <c r="U2614" s="51"/>
      <c r="V2614" s="51"/>
      <c r="W2614" s="51"/>
      <c r="X2614" s="51"/>
      <c r="Y2614" s="51"/>
      <c r="Z2614" s="51"/>
      <c r="AA2614" s="51"/>
    </row>
    <row r="2615" spans="1:27" ht="11.65" customHeight="1">
      <c r="A2615" s="53">
        <v>2495</v>
      </c>
      <c r="C2615" s="101">
        <v>232</v>
      </c>
      <c r="D2615" s="131" t="s">
        <v>540</v>
      </c>
      <c r="E2615" s="129"/>
      <c r="F2615" s="101" t="s">
        <v>650</v>
      </c>
      <c r="G2615" s="3" t="s">
        <v>630</v>
      </c>
      <c r="H2615" s="59"/>
      <c r="I2615" s="7">
        <v>0</v>
      </c>
      <c r="J2615" s="7">
        <v>0</v>
      </c>
      <c r="K2615" s="103">
        <v>0</v>
      </c>
      <c r="L2615" s="7">
        <v>0</v>
      </c>
      <c r="M2615" s="7">
        <v>0</v>
      </c>
      <c r="O2615" s="51"/>
      <c r="P2615" s="51"/>
      <c r="Q2615" s="51"/>
      <c r="R2615" s="51"/>
      <c r="S2615" s="51"/>
      <c r="T2615" s="51"/>
      <c r="U2615" s="51"/>
      <c r="V2615" s="51"/>
      <c r="W2615" s="51"/>
      <c r="X2615" s="51"/>
      <c r="Y2615" s="51"/>
      <c r="Z2615" s="51"/>
      <c r="AA2615" s="51"/>
    </row>
    <row r="2616" spans="1:27" ht="11.65" customHeight="1">
      <c r="A2616" s="53">
        <v>2496</v>
      </c>
      <c r="C2616" s="101">
        <v>232</v>
      </c>
      <c r="D2616" s="131" t="s">
        <v>540</v>
      </c>
      <c r="E2616" s="129"/>
      <c r="F2616" s="101" t="s">
        <v>270</v>
      </c>
      <c r="G2616" s="3" t="s">
        <v>632</v>
      </c>
      <c r="H2616" s="59"/>
      <c r="I2616" s="7">
        <v>-6662097.7733333316</v>
      </c>
      <c r="J2616" s="7">
        <v>-6202602.8492883472</v>
      </c>
      <c r="K2616" s="103">
        <v>-459494.92404498433</v>
      </c>
      <c r="L2616" s="7">
        <v>460207.37212498911</v>
      </c>
      <c r="M2616" s="7">
        <v>712.44808000477497</v>
      </c>
      <c r="O2616" s="51"/>
      <c r="P2616" s="51"/>
      <c r="Q2616" s="51"/>
      <c r="R2616" s="51"/>
      <c r="S2616" s="51"/>
      <c r="T2616" s="51"/>
      <c r="U2616" s="51"/>
      <c r="V2616" s="51"/>
      <c r="W2616" s="51"/>
      <c r="X2616" s="51"/>
      <c r="Y2616" s="51"/>
      <c r="Z2616" s="51"/>
      <c r="AA2616" s="51"/>
    </row>
    <row r="2617" spans="1:27" ht="11.65" customHeight="1">
      <c r="A2617" s="53">
        <v>2497</v>
      </c>
      <c r="C2617" s="101">
        <v>232</v>
      </c>
      <c r="D2617" s="131" t="s">
        <v>540</v>
      </c>
      <c r="E2617" s="129"/>
      <c r="F2617" s="101" t="s">
        <v>270</v>
      </c>
      <c r="G2617" s="3" t="s">
        <v>398</v>
      </c>
      <c r="H2617" s="59"/>
      <c r="I2617" s="7">
        <v>-2812288.2208333299</v>
      </c>
      <c r="J2617" s="7">
        <v>-2812288.2208333299</v>
      </c>
      <c r="K2617" s="103">
        <v>0</v>
      </c>
      <c r="L2617" s="7">
        <v>0</v>
      </c>
      <c r="M2617" s="7">
        <v>0</v>
      </c>
      <c r="O2617" s="51"/>
      <c r="P2617" s="51"/>
      <c r="Q2617" s="51"/>
      <c r="R2617" s="51"/>
      <c r="S2617" s="51"/>
      <c r="T2617" s="51"/>
      <c r="U2617" s="51"/>
      <c r="V2617" s="51"/>
      <c r="W2617" s="51"/>
      <c r="X2617" s="51"/>
      <c r="Y2617" s="51"/>
      <c r="Z2617" s="51"/>
      <c r="AA2617" s="51"/>
    </row>
    <row r="2618" spans="1:27" ht="11.65" customHeight="1">
      <c r="A2618" s="53">
        <v>2498</v>
      </c>
      <c r="C2618" s="101">
        <v>232</v>
      </c>
      <c r="D2618" s="131" t="s">
        <v>540</v>
      </c>
      <c r="E2618" s="129"/>
      <c r="F2618" s="101" t="s">
        <v>640</v>
      </c>
      <c r="G2618" s="3" t="s">
        <v>636</v>
      </c>
      <c r="H2618" s="59"/>
      <c r="I2618" s="7">
        <v>0</v>
      </c>
      <c r="J2618" s="7">
        <v>0</v>
      </c>
      <c r="K2618" s="103">
        <v>0</v>
      </c>
      <c r="L2618" s="7">
        <v>0</v>
      </c>
      <c r="M2618" s="7">
        <v>0</v>
      </c>
      <c r="O2618" s="51"/>
      <c r="P2618" s="51"/>
      <c r="Q2618" s="51"/>
      <c r="R2618" s="51"/>
      <c r="S2618" s="51"/>
      <c r="T2618" s="51"/>
      <c r="V2618" s="51"/>
      <c r="W2618" s="51"/>
      <c r="X2618" s="51"/>
      <c r="Y2618" s="51"/>
      <c r="Z2618" s="51"/>
      <c r="AA2618" s="51"/>
    </row>
    <row r="2619" spans="1:27" ht="11.65" customHeight="1">
      <c r="A2619" s="53">
        <v>2499</v>
      </c>
      <c r="C2619" s="101">
        <v>232</v>
      </c>
      <c r="D2619" s="131" t="s">
        <v>540</v>
      </c>
      <c r="E2619" s="129"/>
      <c r="F2619" s="101" t="s">
        <v>270</v>
      </c>
      <c r="G2619" s="3" t="s">
        <v>569</v>
      </c>
      <c r="H2619" s="59"/>
      <c r="I2619" s="7">
        <v>-14085</v>
      </c>
      <c r="J2619" s="7">
        <v>-14085</v>
      </c>
      <c r="K2619" s="103">
        <v>0</v>
      </c>
      <c r="L2619" s="7">
        <v>0</v>
      </c>
      <c r="M2619" s="7">
        <v>0</v>
      </c>
      <c r="O2619" s="51"/>
      <c r="P2619" s="51"/>
      <c r="Q2619" s="51"/>
      <c r="R2619" s="51"/>
      <c r="S2619" s="51"/>
      <c r="T2619" s="51"/>
      <c r="V2619" s="51"/>
      <c r="W2619" s="51"/>
      <c r="X2619" s="51"/>
      <c r="Y2619" s="51"/>
      <c r="Z2619" s="51"/>
      <c r="AA2619" s="51"/>
    </row>
    <row r="2620" spans="1:27" ht="11.65" customHeight="1">
      <c r="A2620" s="53">
        <v>2500</v>
      </c>
      <c r="C2620" s="101">
        <v>2533</v>
      </c>
      <c r="D2620" s="129" t="s">
        <v>541</v>
      </c>
      <c r="E2620" s="129"/>
      <c r="F2620" s="101" t="s">
        <v>270</v>
      </c>
      <c r="G2620" s="3" t="s">
        <v>59</v>
      </c>
      <c r="H2620" s="59"/>
      <c r="I2620" s="7">
        <v>0</v>
      </c>
      <c r="J2620" s="7">
        <v>0</v>
      </c>
      <c r="K2620" s="103">
        <v>0</v>
      </c>
      <c r="L2620" s="7">
        <v>0</v>
      </c>
      <c r="M2620" s="7">
        <v>0</v>
      </c>
      <c r="O2620" s="51"/>
      <c r="P2620" s="51"/>
      <c r="Q2620" s="51"/>
      <c r="R2620" s="51"/>
      <c r="S2620" s="51"/>
      <c r="T2620" s="51"/>
      <c r="U2620" s="51"/>
      <c r="V2620" s="51"/>
      <c r="W2620" s="51"/>
      <c r="X2620" s="51"/>
      <c r="Y2620" s="51"/>
      <c r="Z2620" s="51"/>
      <c r="AA2620" s="51"/>
    </row>
    <row r="2621" spans="1:27" ht="11.65" customHeight="1">
      <c r="A2621" s="53">
        <v>2501</v>
      </c>
      <c r="C2621" s="101">
        <v>2533</v>
      </c>
      <c r="D2621" s="129" t="s">
        <v>541</v>
      </c>
      <c r="E2621" s="129"/>
      <c r="F2621" s="101" t="s">
        <v>270</v>
      </c>
      <c r="G2621" s="3" t="s">
        <v>637</v>
      </c>
      <c r="H2621" s="59"/>
      <c r="I2621" s="7">
        <v>0</v>
      </c>
      <c r="J2621" s="7">
        <v>0</v>
      </c>
      <c r="K2621" s="103">
        <v>0</v>
      </c>
      <c r="L2621" s="7">
        <v>0</v>
      </c>
      <c r="M2621" s="7">
        <v>0</v>
      </c>
      <c r="O2621" s="51"/>
      <c r="P2621" s="51"/>
      <c r="Q2621" s="51"/>
      <c r="R2621" s="51"/>
      <c r="S2621" s="51"/>
      <c r="T2621" s="51"/>
      <c r="U2621" s="51"/>
      <c r="V2621" s="51"/>
      <c r="W2621" s="51"/>
      <c r="X2621" s="51"/>
      <c r="Y2621" s="51"/>
      <c r="Z2621" s="51"/>
      <c r="AA2621" s="51"/>
    </row>
    <row r="2622" spans="1:27" ht="11.65" customHeight="1">
      <c r="A2622" s="53">
        <v>2502</v>
      </c>
      <c r="C2622" s="101">
        <v>2533</v>
      </c>
      <c r="D2622" s="129" t="s">
        <v>541</v>
      </c>
      <c r="E2622" s="129"/>
      <c r="F2622" s="101" t="s">
        <v>270</v>
      </c>
      <c r="G2622" s="3" t="s">
        <v>636</v>
      </c>
      <c r="H2622" s="59"/>
      <c r="I2622" s="7">
        <v>-6073167.9441666706</v>
      </c>
      <c r="J2622" s="7">
        <v>-6073167.9441666706</v>
      </c>
      <c r="K2622" s="103">
        <v>0</v>
      </c>
      <c r="L2622" s="7">
        <v>0</v>
      </c>
      <c r="M2622" s="7">
        <v>0</v>
      </c>
      <c r="O2622" s="51"/>
      <c r="P2622" s="51"/>
      <c r="Q2622" s="51"/>
      <c r="R2622" s="51"/>
      <c r="S2622" s="51"/>
      <c r="T2622" s="51"/>
      <c r="U2622" s="51"/>
      <c r="V2622" s="51"/>
      <c r="W2622" s="51"/>
      <c r="X2622" s="51"/>
      <c r="Y2622" s="51"/>
      <c r="Z2622" s="51"/>
      <c r="AA2622" s="51"/>
    </row>
    <row r="2623" spans="1:27" ht="11.65" customHeight="1">
      <c r="A2623" s="53">
        <v>2503</v>
      </c>
      <c r="C2623" s="101">
        <v>230</v>
      </c>
      <c r="D2623" s="129" t="s">
        <v>542</v>
      </c>
      <c r="E2623" s="129"/>
      <c r="F2623" s="101" t="s">
        <v>270</v>
      </c>
      <c r="G2623" s="3" t="s">
        <v>630</v>
      </c>
      <c r="H2623" s="59"/>
      <c r="I2623" s="7">
        <v>0</v>
      </c>
      <c r="J2623" s="7">
        <v>0</v>
      </c>
      <c r="K2623" s="103">
        <v>0</v>
      </c>
      <c r="L2623" s="7">
        <v>0</v>
      </c>
      <c r="M2623" s="7">
        <v>0</v>
      </c>
      <c r="O2623" s="51"/>
      <c r="P2623" s="51"/>
      <c r="Q2623" s="51"/>
      <c r="R2623" s="51"/>
      <c r="S2623" s="51"/>
      <c r="T2623" s="51"/>
      <c r="U2623" s="51"/>
      <c r="V2623" s="51"/>
      <c r="W2623" s="51"/>
      <c r="X2623" s="51"/>
      <c r="Y2623" s="51"/>
      <c r="Z2623" s="51"/>
      <c r="AA2623" s="51"/>
    </row>
    <row r="2624" spans="1:27" ht="11.65" customHeight="1">
      <c r="A2624" s="53">
        <v>2504</v>
      </c>
      <c r="C2624" s="101">
        <v>230</v>
      </c>
      <c r="D2624" s="129" t="s">
        <v>542</v>
      </c>
      <c r="E2624" s="129"/>
      <c r="F2624" s="101" t="s">
        <v>270</v>
      </c>
      <c r="G2624" s="3" t="s">
        <v>637</v>
      </c>
      <c r="H2624" s="59"/>
      <c r="I2624" s="7">
        <v>0</v>
      </c>
      <c r="J2624" s="7">
        <v>0</v>
      </c>
      <c r="K2624" s="103">
        <v>0</v>
      </c>
      <c r="L2624" s="7">
        <v>0</v>
      </c>
      <c r="M2624" s="7">
        <v>0</v>
      </c>
      <c r="O2624" s="51"/>
      <c r="P2624" s="51"/>
      <c r="Q2624" s="51"/>
      <c r="R2624" s="51"/>
      <c r="S2624" s="51"/>
      <c r="T2624" s="51"/>
      <c r="U2624" s="51"/>
      <c r="V2624" s="51"/>
      <c r="W2624" s="51"/>
      <c r="X2624" s="51"/>
      <c r="Y2624" s="51"/>
      <c r="Z2624" s="51"/>
      <c r="AA2624" s="51"/>
    </row>
    <row r="2625" spans="1:27" ht="11.65" customHeight="1">
      <c r="A2625" s="53">
        <v>2505</v>
      </c>
      <c r="C2625" s="101">
        <v>230</v>
      </c>
      <c r="D2625" s="129" t="s">
        <v>542</v>
      </c>
      <c r="E2625" s="129"/>
      <c r="F2625" s="101" t="s">
        <v>270</v>
      </c>
      <c r="G2625" s="3" t="s">
        <v>398</v>
      </c>
      <c r="H2625" s="59"/>
      <c r="I2625" s="7">
        <v>0</v>
      </c>
      <c r="J2625" s="7">
        <v>0</v>
      </c>
      <c r="K2625" s="103">
        <v>0</v>
      </c>
      <c r="L2625" s="7">
        <v>0</v>
      </c>
      <c r="M2625" s="7">
        <v>0</v>
      </c>
      <c r="O2625" s="51"/>
      <c r="P2625" s="51"/>
      <c r="Q2625" s="51"/>
      <c r="R2625" s="51"/>
      <c r="S2625" s="51"/>
      <c r="T2625" s="51"/>
      <c r="U2625" s="51"/>
      <c r="V2625" s="51"/>
      <c r="W2625" s="51"/>
      <c r="X2625" s="51"/>
      <c r="Y2625" s="51"/>
      <c r="Z2625" s="51"/>
      <c r="AA2625" s="51"/>
    </row>
    <row r="2626" spans="1:27" ht="11.65" customHeight="1">
      <c r="A2626" s="53">
        <v>2506</v>
      </c>
      <c r="C2626" s="101">
        <v>230</v>
      </c>
      <c r="D2626" s="129" t="s">
        <v>542</v>
      </c>
      <c r="E2626" s="129"/>
      <c r="F2626" s="101" t="s">
        <v>270</v>
      </c>
      <c r="G2626" s="3" t="s">
        <v>569</v>
      </c>
      <c r="H2626" s="59"/>
      <c r="I2626" s="7">
        <v>-8716788.0441666692</v>
      </c>
      <c r="J2626" s="7">
        <v>-8716788.0441666692</v>
      </c>
      <c r="K2626" s="103">
        <v>0</v>
      </c>
      <c r="L2626" s="7">
        <v>0</v>
      </c>
      <c r="M2626" s="7">
        <v>0</v>
      </c>
      <c r="O2626" s="51"/>
      <c r="P2626" s="51"/>
      <c r="Q2626" s="51"/>
      <c r="R2626" s="51"/>
      <c r="S2626" s="51"/>
      <c r="T2626" s="51"/>
      <c r="U2626" s="51"/>
      <c r="V2626" s="51"/>
      <c r="W2626" s="51"/>
      <c r="X2626" s="51"/>
      <c r="Y2626" s="51"/>
      <c r="Z2626" s="51"/>
      <c r="AA2626" s="51"/>
    </row>
    <row r="2627" spans="1:27" ht="11.65" customHeight="1">
      <c r="A2627" s="53">
        <v>2507</v>
      </c>
      <c r="C2627" s="101">
        <v>254105</v>
      </c>
      <c r="D2627" s="129" t="s">
        <v>543</v>
      </c>
      <c r="E2627" s="129"/>
      <c r="F2627" s="101" t="s">
        <v>270</v>
      </c>
      <c r="G2627" s="3" t="s">
        <v>569</v>
      </c>
      <c r="H2627" s="59"/>
      <c r="I2627" s="7">
        <v>0</v>
      </c>
      <c r="J2627" s="7">
        <v>0</v>
      </c>
      <c r="K2627" s="103">
        <v>0</v>
      </c>
      <c r="L2627" s="7">
        <v>0</v>
      </c>
      <c r="M2627" s="7">
        <v>0</v>
      </c>
      <c r="O2627" s="51"/>
      <c r="P2627" s="51"/>
      <c r="Q2627" s="51"/>
      <c r="R2627" s="51"/>
      <c r="S2627" s="51"/>
      <c r="T2627" s="51"/>
      <c r="U2627" s="51"/>
      <c r="V2627" s="51"/>
      <c r="W2627" s="51"/>
      <c r="X2627" s="51"/>
      <c r="Y2627" s="51"/>
      <c r="Z2627" s="51"/>
      <c r="AA2627" s="51"/>
    </row>
    <row r="2628" spans="1:27" ht="11.65" customHeight="1">
      <c r="A2628" s="53">
        <v>2508</v>
      </c>
      <c r="C2628" s="101">
        <v>254105</v>
      </c>
      <c r="D2628" s="129" t="s">
        <v>543</v>
      </c>
      <c r="E2628" s="129"/>
      <c r="F2628" s="101" t="s">
        <v>270</v>
      </c>
      <c r="G2628" s="3" t="s">
        <v>630</v>
      </c>
      <c r="H2628" s="59"/>
      <c r="I2628" s="7">
        <v>0</v>
      </c>
      <c r="J2628" s="7">
        <v>0</v>
      </c>
      <c r="K2628" s="103">
        <v>0</v>
      </c>
      <c r="L2628" s="7">
        <v>0</v>
      </c>
      <c r="M2628" s="7">
        <v>0</v>
      </c>
      <c r="O2628" s="51"/>
      <c r="P2628" s="51"/>
      <c r="Q2628" s="51"/>
      <c r="R2628" s="51"/>
      <c r="S2628" s="51"/>
      <c r="T2628" s="51"/>
      <c r="U2628" s="51"/>
      <c r="V2628" s="51"/>
      <c r="W2628" s="51"/>
      <c r="X2628" s="51"/>
      <c r="Y2628" s="51"/>
      <c r="Z2628" s="51"/>
      <c r="AA2628" s="51"/>
    </row>
    <row r="2629" spans="1:27" ht="11.65" customHeight="1">
      <c r="A2629" s="53">
        <v>2509</v>
      </c>
      <c r="C2629" s="101">
        <v>254105</v>
      </c>
      <c r="D2629" s="129" t="s">
        <v>543</v>
      </c>
      <c r="E2629" s="129"/>
      <c r="F2629" s="101" t="s">
        <v>270</v>
      </c>
      <c r="G2629" s="3" t="s">
        <v>636</v>
      </c>
      <c r="H2629" s="59"/>
      <c r="I2629" s="7">
        <v>0</v>
      </c>
      <c r="J2629" s="7">
        <v>0</v>
      </c>
      <c r="K2629" s="103">
        <v>0</v>
      </c>
      <c r="L2629" s="7">
        <v>0</v>
      </c>
      <c r="M2629" s="7">
        <v>0</v>
      </c>
      <c r="O2629" s="51"/>
      <c r="P2629" s="51"/>
      <c r="Q2629" s="51"/>
      <c r="R2629" s="51"/>
      <c r="S2629" s="51"/>
      <c r="T2629" s="51"/>
      <c r="U2629" s="51"/>
      <c r="V2629" s="51"/>
      <c r="W2629" s="51"/>
      <c r="X2629" s="51"/>
      <c r="Y2629" s="51"/>
      <c r="Z2629" s="51"/>
      <c r="AA2629" s="51"/>
    </row>
    <row r="2630" spans="1:27" ht="11.65" customHeight="1">
      <c r="A2630" s="53">
        <v>2510</v>
      </c>
      <c r="C2630" s="101">
        <v>254105</v>
      </c>
      <c r="D2630" s="129" t="s">
        <v>543</v>
      </c>
      <c r="E2630" s="129"/>
      <c r="F2630" s="101" t="s">
        <v>270</v>
      </c>
      <c r="G2630" s="3" t="s">
        <v>398</v>
      </c>
      <c r="H2630" s="59"/>
      <c r="I2630" s="7">
        <v>0</v>
      </c>
      <c r="J2630" s="7">
        <v>0</v>
      </c>
      <c r="K2630" s="103">
        <v>0</v>
      </c>
      <c r="L2630" s="7">
        <v>0</v>
      </c>
      <c r="M2630" s="7">
        <v>0</v>
      </c>
      <c r="O2630" s="51"/>
      <c r="P2630" s="51"/>
      <c r="Q2630" s="51"/>
      <c r="R2630" s="51"/>
      <c r="S2630" s="51"/>
      <c r="T2630" s="51"/>
      <c r="U2630" s="51"/>
      <c r="V2630" s="51"/>
      <c r="W2630" s="51"/>
      <c r="X2630" s="51"/>
      <c r="Y2630" s="51"/>
      <c r="Z2630" s="51"/>
      <c r="AA2630" s="51"/>
    </row>
    <row r="2631" spans="1:27" ht="11.65" customHeight="1">
      <c r="A2631" s="53">
        <v>2511</v>
      </c>
      <c r="C2631" s="101">
        <v>2533</v>
      </c>
      <c r="D2631" s="129" t="s">
        <v>544</v>
      </c>
      <c r="E2631" s="129"/>
      <c r="F2631" s="101" t="s">
        <v>270</v>
      </c>
      <c r="G2631" s="3" t="s">
        <v>398</v>
      </c>
      <c r="H2631" s="59"/>
      <c r="I2631" s="7">
        <v>0</v>
      </c>
      <c r="J2631" s="7">
        <v>0</v>
      </c>
      <c r="K2631" s="103">
        <v>0</v>
      </c>
      <c r="L2631" s="7">
        <v>0</v>
      </c>
      <c r="M2631" s="7">
        <v>0</v>
      </c>
      <c r="O2631" s="51"/>
      <c r="P2631" s="51"/>
      <c r="Q2631" s="51"/>
      <c r="R2631" s="51"/>
      <c r="S2631" s="51"/>
      <c r="T2631" s="51"/>
      <c r="U2631" s="51"/>
      <c r="V2631" s="51"/>
      <c r="W2631" s="51"/>
      <c r="X2631" s="51"/>
      <c r="Y2631" s="51"/>
      <c r="Z2631" s="51"/>
      <c r="AA2631" s="51"/>
    </row>
    <row r="2632" spans="1:27" ht="11.65" customHeight="1">
      <c r="A2632" s="53">
        <v>2512</v>
      </c>
      <c r="C2632" s="101"/>
      <c r="H2632" s="59" t="s">
        <v>534</v>
      </c>
      <c r="I2632" s="106">
        <v>20395226.863333356</v>
      </c>
      <c r="J2632" s="106">
        <v>17773512.552823324</v>
      </c>
      <c r="K2632" s="106">
        <v>2621714.3105100393</v>
      </c>
      <c r="L2632" s="106">
        <v>-2621001.8624300347</v>
      </c>
      <c r="M2632" s="106">
        <v>712.44808000477497</v>
      </c>
      <c r="O2632" s="51"/>
      <c r="P2632" s="51"/>
      <c r="Q2632" s="51"/>
      <c r="R2632" s="51"/>
      <c r="S2632" s="51"/>
      <c r="T2632" s="51"/>
      <c r="U2632" s="51"/>
      <c r="V2632" s="51"/>
      <c r="W2632" s="51"/>
      <c r="X2632" s="51"/>
      <c r="Y2632" s="51"/>
      <c r="Z2632" s="51"/>
      <c r="AA2632" s="51"/>
    </row>
    <row r="2633" spans="1:27" ht="11.65" customHeight="1">
      <c r="A2633" s="53">
        <v>2513</v>
      </c>
      <c r="C2633" s="101"/>
      <c r="H2633" s="59"/>
      <c r="I2633" s="7"/>
      <c r="J2633" s="7"/>
      <c r="K2633" s="7"/>
      <c r="L2633" s="7"/>
      <c r="M2633" s="7"/>
      <c r="O2633" s="51"/>
      <c r="P2633" s="51"/>
      <c r="Q2633" s="51"/>
      <c r="R2633" s="51"/>
      <c r="S2633" s="51"/>
      <c r="T2633" s="51"/>
      <c r="U2633" s="51"/>
      <c r="V2633" s="51"/>
      <c r="W2633" s="51"/>
      <c r="X2633" s="51"/>
      <c r="Y2633" s="51"/>
      <c r="Z2633" s="51"/>
      <c r="AA2633" s="51"/>
    </row>
    <row r="2634" spans="1:27" ht="15" customHeight="1" thickBot="1">
      <c r="A2634" s="53">
        <v>2514</v>
      </c>
      <c r="C2634" s="91" t="s">
        <v>545</v>
      </c>
      <c r="H2634" s="59"/>
      <c r="I2634" s="108">
        <v>20395226.863333356</v>
      </c>
      <c r="J2634" s="108">
        <v>17773512.552823324</v>
      </c>
      <c r="K2634" s="108">
        <v>2621714.3105100393</v>
      </c>
      <c r="L2634" s="108">
        <v>21547387.861660659</v>
      </c>
      <c r="M2634" s="108">
        <v>24169102.172170699</v>
      </c>
      <c r="N2634" s="7" t="s">
        <v>65</v>
      </c>
      <c r="O2634" s="51"/>
      <c r="P2634" s="51"/>
      <c r="Q2634" s="51"/>
      <c r="R2634" s="51"/>
      <c r="S2634" s="51"/>
      <c r="T2634" s="51"/>
      <c r="U2634" s="51"/>
      <c r="V2634" s="51"/>
      <c r="W2634" s="51"/>
      <c r="X2634" s="51"/>
      <c r="Y2634" s="51"/>
      <c r="Z2634" s="51"/>
      <c r="AA2634" s="51"/>
    </row>
    <row r="2635" spans="1:27" ht="11.65" customHeight="1" thickTop="1">
      <c r="A2635" s="53">
        <v>2515</v>
      </c>
      <c r="C2635" s="101" t="s">
        <v>102</v>
      </c>
      <c r="H2635" s="59"/>
      <c r="I2635" s="7"/>
      <c r="J2635" s="7"/>
      <c r="K2635" s="7"/>
      <c r="L2635" s="7"/>
      <c r="M2635" s="7"/>
      <c r="O2635" s="51"/>
      <c r="P2635" s="51"/>
      <c r="Q2635" s="51"/>
      <c r="R2635" s="51"/>
      <c r="S2635" s="51"/>
      <c r="T2635" s="51"/>
      <c r="U2635" s="51"/>
      <c r="V2635" s="51"/>
      <c r="W2635" s="51"/>
      <c r="X2635" s="51"/>
      <c r="Y2635" s="51"/>
      <c r="Z2635" s="51"/>
      <c r="AA2635" s="51"/>
    </row>
    <row r="2636" spans="1:27" ht="11.65" customHeight="1">
      <c r="A2636" s="53">
        <v>2516</v>
      </c>
      <c r="C2636" s="101">
        <v>18221</v>
      </c>
      <c r="D2636" s="3" t="s">
        <v>546</v>
      </c>
      <c r="H2636" s="59"/>
      <c r="I2636" s="7"/>
      <c r="J2636" s="7"/>
      <c r="K2636" s="7"/>
      <c r="L2636" s="7"/>
      <c r="M2636" s="7"/>
      <c r="O2636" s="51"/>
      <c r="P2636" s="51"/>
      <c r="Q2636" s="51"/>
      <c r="R2636" s="51"/>
      <c r="S2636" s="51"/>
      <c r="T2636" s="51"/>
      <c r="U2636" s="51"/>
      <c r="V2636" s="51"/>
      <c r="W2636" s="51"/>
      <c r="X2636" s="51"/>
      <c r="Y2636" s="51"/>
      <c r="Z2636" s="51"/>
      <c r="AA2636" s="51"/>
    </row>
    <row r="2637" spans="1:27" ht="11.65" customHeight="1">
      <c r="A2637" s="53">
        <v>2517</v>
      </c>
      <c r="C2637" s="101"/>
      <c r="F2637" s="101" t="s">
        <v>270</v>
      </c>
      <c r="G2637" s="3" t="s">
        <v>569</v>
      </c>
      <c r="H2637" s="59"/>
      <c r="I2637" s="7">
        <v>0</v>
      </c>
      <c r="J2637" s="7">
        <v>0</v>
      </c>
      <c r="K2637" s="103">
        <v>0</v>
      </c>
      <c r="L2637" s="7">
        <v>0</v>
      </c>
      <c r="M2637" s="7">
        <v>0</v>
      </c>
      <c r="O2637" s="51"/>
      <c r="P2637" s="51"/>
      <c r="Q2637" s="51"/>
      <c r="R2637" s="51"/>
      <c r="S2637" s="51"/>
      <c r="T2637" s="51"/>
      <c r="U2637" s="51"/>
      <c r="V2637" s="51"/>
      <c r="W2637" s="51"/>
      <c r="X2637" s="51"/>
      <c r="Y2637" s="51"/>
      <c r="Z2637" s="51"/>
      <c r="AA2637" s="51"/>
    </row>
    <row r="2638" spans="1:27" ht="11.65" customHeight="1">
      <c r="A2638" s="53">
        <v>2518</v>
      </c>
      <c r="C2638" s="101"/>
      <c r="H2638" s="59"/>
      <c r="I2638" s="7"/>
      <c r="J2638" s="7"/>
      <c r="K2638" s="7"/>
      <c r="L2638" s="7"/>
      <c r="M2638" s="7"/>
      <c r="O2638" s="51"/>
      <c r="P2638" s="51"/>
      <c r="Q2638" s="51"/>
      <c r="R2638" s="51"/>
      <c r="S2638" s="51"/>
      <c r="T2638" s="51"/>
      <c r="U2638" s="51"/>
      <c r="V2638" s="51"/>
      <c r="W2638" s="51"/>
      <c r="X2638" s="51"/>
      <c r="Y2638" s="51"/>
      <c r="Z2638" s="51"/>
      <c r="AA2638" s="51"/>
    </row>
    <row r="2639" spans="1:27" ht="11.65" customHeight="1">
      <c r="A2639" s="53">
        <v>2519</v>
      </c>
      <c r="C2639" s="101"/>
      <c r="H2639" s="59"/>
      <c r="I2639" s="106">
        <v>0</v>
      </c>
      <c r="J2639" s="106">
        <v>0</v>
      </c>
      <c r="K2639" s="106">
        <v>0</v>
      </c>
      <c r="L2639" s="106">
        <v>0</v>
      </c>
      <c r="M2639" s="106">
        <v>0</v>
      </c>
      <c r="O2639" s="51"/>
      <c r="P2639" s="51"/>
      <c r="Q2639" s="51"/>
      <c r="R2639" s="51"/>
      <c r="S2639" s="51"/>
      <c r="T2639" s="51"/>
      <c r="U2639" s="51"/>
      <c r="V2639" s="51"/>
      <c r="W2639" s="51"/>
      <c r="X2639" s="51"/>
      <c r="Y2639" s="51"/>
      <c r="Z2639" s="51"/>
      <c r="AA2639" s="51"/>
    </row>
    <row r="2640" spans="1:27" ht="11.65" customHeight="1">
      <c r="A2640" s="53">
        <v>2520</v>
      </c>
      <c r="C2640" s="101"/>
      <c r="H2640" s="59"/>
      <c r="I2640" s="7"/>
      <c r="J2640" s="7"/>
      <c r="K2640" s="7"/>
      <c r="L2640" s="7"/>
      <c r="M2640" s="7"/>
      <c r="O2640" s="51"/>
      <c r="P2640" s="51"/>
      <c r="Q2640" s="51"/>
      <c r="R2640" s="51"/>
      <c r="S2640" s="51"/>
      <c r="T2640" s="51"/>
      <c r="U2640" s="51"/>
      <c r="V2640" s="51"/>
      <c r="W2640" s="51"/>
      <c r="X2640" s="51"/>
      <c r="Y2640" s="51"/>
      <c r="Z2640" s="51"/>
      <c r="AA2640" s="51"/>
    </row>
    <row r="2641" spans="1:27" ht="11.65" customHeight="1">
      <c r="A2641" s="53">
        <v>2521</v>
      </c>
      <c r="C2641" s="101">
        <v>18222</v>
      </c>
      <c r="D2641" s="3" t="s">
        <v>547</v>
      </c>
      <c r="H2641" s="59"/>
      <c r="I2641" s="7"/>
      <c r="J2641" s="7"/>
      <c r="K2641" s="7"/>
      <c r="L2641" s="7"/>
      <c r="M2641" s="7"/>
      <c r="O2641" s="51"/>
      <c r="P2641" s="51"/>
      <c r="Q2641" s="51"/>
      <c r="R2641" s="51"/>
      <c r="S2641" s="51"/>
      <c r="T2641" s="51"/>
      <c r="U2641" s="51"/>
      <c r="V2641" s="51"/>
      <c r="W2641" s="51"/>
      <c r="X2641" s="51"/>
      <c r="Y2641" s="51"/>
      <c r="Z2641" s="51"/>
      <c r="AA2641" s="51"/>
    </row>
    <row r="2642" spans="1:27" ht="11.65" customHeight="1">
      <c r="A2642" s="53">
        <v>2522</v>
      </c>
      <c r="C2642" s="101"/>
      <c r="F2642" s="101" t="s">
        <v>270</v>
      </c>
      <c r="G2642" s="3" t="s">
        <v>569</v>
      </c>
      <c r="H2642" s="59"/>
      <c r="I2642" s="7">
        <v>0</v>
      </c>
      <c r="J2642" s="7">
        <v>0</v>
      </c>
      <c r="K2642" s="103">
        <v>0</v>
      </c>
      <c r="L2642" s="7">
        <v>0</v>
      </c>
      <c r="M2642" s="7">
        <v>0</v>
      </c>
      <c r="O2642" s="51"/>
      <c r="P2642" s="51"/>
      <c r="Q2642" s="51"/>
      <c r="R2642" s="51"/>
      <c r="S2642" s="51"/>
      <c r="T2642" s="51"/>
      <c r="U2642" s="51"/>
      <c r="V2642" s="51"/>
      <c r="W2642" s="51"/>
      <c r="X2642" s="51"/>
      <c r="Y2642" s="51"/>
      <c r="Z2642" s="51"/>
      <c r="AA2642" s="51"/>
    </row>
    <row r="2643" spans="1:27" ht="11.65" customHeight="1">
      <c r="A2643" s="53">
        <v>2523</v>
      </c>
      <c r="C2643" s="101"/>
      <c r="F2643" s="101" t="s">
        <v>270</v>
      </c>
      <c r="G2643" s="3" t="s">
        <v>654</v>
      </c>
      <c r="H2643" s="59"/>
      <c r="I2643" s="7">
        <v>0</v>
      </c>
      <c r="J2643" s="7">
        <v>0</v>
      </c>
      <c r="K2643" s="103">
        <v>0</v>
      </c>
      <c r="L2643" s="7">
        <v>0</v>
      </c>
      <c r="M2643" s="7">
        <v>0</v>
      </c>
      <c r="O2643" s="51"/>
      <c r="P2643" s="51"/>
      <c r="Q2643" s="51"/>
      <c r="R2643" s="51"/>
      <c r="S2643" s="51"/>
      <c r="T2643" s="51"/>
      <c r="U2643" s="51"/>
      <c r="V2643" s="51"/>
      <c r="W2643" s="51"/>
      <c r="X2643" s="51"/>
      <c r="Y2643" s="51"/>
      <c r="Z2643" s="51"/>
      <c r="AA2643" s="51"/>
    </row>
    <row r="2644" spans="1:27" ht="11.65" customHeight="1">
      <c r="A2644" s="53">
        <v>2524</v>
      </c>
      <c r="C2644" s="101"/>
      <c r="F2644" s="101" t="s">
        <v>270</v>
      </c>
      <c r="G2644" s="3" t="s">
        <v>681</v>
      </c>
      <c r="H2644" s="59"/>
      <c r="I2644" s="7">
        <v>0</v>
      </c>
      <c r="J2644" s="7">
        <v>0</v>
      </c>
      <c r="K2644" s="103">
        <v>0</v>
      </c>
      <c r="L2644" s="7">
        <v>0</v>
      </c>
      <c r="M2644" s="7">
        <v>0</v>
      </c>
      <c r="O2644" s="51"/>
      <c r="P2644" s="51"/>
      <c r="Q2644" s="51"/>
      <c r="R2644" s="51"/>
      <c r="S2644" s="51"/>
      <c r="T2644" s="51"/>
      <c r="U2644" s="51"/>
      <c r="V2644" s="51"/>
      <c r="W2644" s="51"/>
      <c r="X2644" s="51"/>
      <c r="Y2644" s="51"/>
      <c r="Z2644" s="51"/>
      <c r="AA2644" s="51"/>
    </row>
    <row r="2645" spans="1:27" ht="11.65" customHeight="1">
      <c r="A2645" s="53">
        <v>2525</v>
      </c>
      <c r="C2645" s="101"/>
      <c r="H2645" s="59" t="s">
        <v>513</v>
      </c>
      <c r="I2645" s="106">
        <v>0</v>
      </c>
      <c r="J2645" s="106">
        <v>0</v>
      </c>
      <c r="K2645" s="106">
        <v>0</v>
      </c>
      <c r="L2645" s="106">
        <v>0</v>
      </c>
      <c r="M2645" s="106">
        <v>0</v>
      </c>
      <c r="O2645" s="51"/>
      <c r="P2645" s="51"/>
      <c r="Q2645" s="51"/>
      <c r="R2645" s="51"/>
      <c r="S2645" s="51"/>
      <c r="T2645" s="51"/>
      <c r="U2645" s="51"/>
      <c r="V2645" s="51"/>
      <c r="W2645" s="51"/>
      <c r="X2645" s="51"/>
      <c r="Y2645" s="51"/>
      <c r="Z2645" s="51"/>
      <c r="AA2645" s="51"/>
    </row>
    <row r="2646" spans="1:27" ht="11.65" customHeight="1">
      <c r="A2646" s="53">
        <v>2526</v>
      </c>
      <c r="C2646" s="101"/>
      <c r="H2646" s="59"/>
      <c r="I2646" s="109"/>
      <c r="J2646" s="7"/>
      <c r="K2646" s="7"/>
      <c r="L2646" s="7"/>
      <c r="M2646" s="7"/>
      <c r="O2646" s="51"/>
      <c r="P2646" s="51"/>
      <c r="Q2646" s="51"/>
      <c r="R2646" s="51"/>
      <c r="S2646" s="51"/>
      <c r="T2646" s="51"/>
      <c r="U2646" s="51"/>
      <c r="V2646" s="51"/>
      <c r="W2646" s="51"/>
      <c r="X2646" s="51"/>
      <c r="Y2646" s="51"/>
      <c r="Z2646" s="51"/>
      <c r="AA2646" s="51"/>
    </row>
    <row r="2647" spans="1:27" ht="11.65" customHeight="1">
      <c r="A2647" s="53">
        <v>2527</v>
      </c>
      <c r="C2647" s="101"/>
      <c r="E2647" s="57"/>
      <c r="H2647" s="59"/>
      <c r="I2647" s="109"/>
      <c r="J2647" s="109"/>
      <c r="K2647" s="109"/>
      <c r="L2647" s="109"/>
      <c r="M2647" s="109"/>
      <c r="O2647" s="110"/>
      <c r="P2647" s="110"/>
      <c r="Q2647" s="110"/>
      <c r="R2647" s="110"/>
      <c r="S2647" s="110"/>
      <c r="T2647" s="110"/>
      <c r="U2647" s="51"/>
      <c r="V2647" s="110"/>
      <c r="W2647" s="110"/>
      <c r="X2647" s="110"/>
      <c r="Y2647" s="110"/>
      <c r="Z2647" s="110"/>
      <c r="AA2647" s="110"/>
    </row>
    <row r="2648" spans="1:27" ht="11.65" customHeight="1">
      <c r="A2648" s="53">
        <v>2528</v>
      </c>
      <c r="C2648" s="111"/>
      <c r="D2648" s="56"/>
      <c r="E2648" s="112"/>
      <c r="G2648" s="56"/>
      <c r="H2648" s="113"/>
      <c r="I2648" s="114"/>
      <c r="J2648" s="114"/>
      <c r="K2648" s="114"/>
      <c r="L2648" s="114"/>
      <c r="M2648" s="114"/>
      <c r="O2648" s="115"/>
      <c r="P2648" s="115"/>
      <c r="Q2648" s="115"/>
      <c r="R2648" s="115"/>
      <c r="S2648" s="115"/>
      <c r="T2648" s="115"/>
      <c r="U2648" s="51"/>
      <c r="V2648" s="115"/>
      <c r="W2648" s="115"/>
      <c r="X2648" s="115"/>
      <c r="Y2648" s="115"/>
      <c r="Z2648" s="115"/>
      <c r="AA2648" s="115"/>
    </row>
    <row r="2649" spans="1:27" ht="11.65" customHeight="1">
      <c r="A2649" s="53">
        <v>2529</v>
      </c>
      <c r="C2649" s="101">
        <v>1869</v>
      </c>
      <c r="D2649" s="3" t="s">
        <v>548</v>
      </c>
      <c r="H2649" s="59"/>
      <c r="I2649" s="7"/>
      <c r="J2649" s="7"/>
      <c r="K2649" s="7"/>
      <c r="L2649" s="7"/>
      <c r="M2649" s="7"/>
      <c r="O2649" s="51"/>
      <c r="P2649" s="51"/>
      <c r="Q2649" s="51"/>
      <c r="R2649" s="51"/>
      <c r="S2649" s="51"/>
      <c r="T2649" s="51"/>
      <c r="U2649" s="51"/>
      <c r="V2649" s="51"/>
      <c r="W2649" s="51"/>
      <c r="X2649" s="51"/>
      <c r="Y2649" s="51"/>
      <c r="Z2649" s="51"/>
      <c r="AA2649" s="51"/>
    </row>
    <row r="2650" spans="1:27" ht="11.65" customHeight="1">
      <c r="A2650" s="53">
        <v>2530</v>
      </c>
      <c r="C2650" s="101"/>
      <c r="F2650" s="101" t="s">
        <v>270</v>
      </c>
      <c r="G2650" s="3" t="s">
        <v>569</v>
      </c>
      <c r="H2650" s="59"/>
      <c r="I2650" s="7">
        <v>0</v>
      </c>
      <c r="J2650" s="7">
        <v>0</v>
      </c>
      <c r="K2650" s="103">
        <v>0</v>
      </c>
      <c r="L2650" s="7">
        <v>0</v>
      </c>
      <c r="M2650" s="7">
        <v>0</v>
      </c>
      <c r="O2650" s="51"/>
      <c r="P2650" s="51"/>
      <c r="Q2650" s="51"/>
      <c r="R2650" s="51"/>
      <c r="S2650" s="51"/>
      <c r="T2650" s="51"/>
      <c r="U2650" s="51"/>
      <c r="V2650" s="51"/>
      <c r="W2650" s="51"/>
      <c r="X2650" s="51"/>
      <c r="Y2650" s="51"/>
      <c r="Z2650" s="51"/>
      <c r="AA2650" s="51"/>
    </row>
    <row r="2651" spans="1:27" ht="11.65" customHeight="1">
      <c r="A2651" s="53">
        <v>2531</v>
      </c>
      <c r="C2651" s="101"/>
      <c r="F2651" s="101" t="s">
        <v>270</v>
      </c>
      <c r="G2651" s="3" t="s">
        <v>706</v>
      </c>
      <c r="H2651" s="59"/>
      <c r="I2651" s="7">
        <v>0</v>
      </c>
      <c r="J2651" s="7">
        <v>0</v>
      </c>
      <c r="K2651" s="103">
        <v>0</v>
      </c>
      <c r="L2651" s="7">
        <v>0</v>
      </c>
      <c r="M2651" s="7">
        <v>0</v>
      </c>
      <c r="O2651" s="51"/>
      <c r="P2651" s="51"/>
      <c r="Q2651" s="51"/>
      <c r="R2651" s="51"/>
      <c r="S2651" s="51"/>
      <c r="T2651" s="51"/>
      <c r="U2651" s="51"/>
      <c r="V2651" s="51"/>
      <c r="W2651" s="51"/>
      <c r="X2651" s="51"/>
      <c r="Y2651" s="51"/>
      <c r="Z2651" s="51"/>
      <c r="AA2651" s="51"/>
    </row>
    <row r="2652" spans="1:27" ht="11.65" customHeight="1">
      <c r="A2652" s="53">
        <v>2532</v>
      </c>
      <c r="C2652" s="101"/>
      <c r="H2652" s="59"/>
      <c r="I2652" s="106">
        <v>0</v>
      </c>
      <c r="J2652" s="106">
        <v>0</v>
      </c>
      <c r="K2652" s="106">
        <v>0</v>
      </c>
      <c r="L2652" s="106">
        <v>0</v>
      </c>
      <c r="M2652" s="106">
        <v>0</v>
      </c>
      <c r="O2652" s="51"/>
      <c r="P2652" s="51"/>
      <c r="Q2652" s="51"/>
      <c r="R2652" s="51"/>
      <c r="S2652" s="51"/>
      <c r="T2652" s="51"/>
      <c r="U2652" s="51"/>
      <c r="V2652" s="51"/>
      <c r="W2652" s="51"/>
      <c r="X2652" s="51"/>
      <c r="Y2652" s="51"/>
      <c r="Z2652" s="51"/>
      <c r="AA2652" s="51"/>
    </row>
    <row r="2653" spans="1:27" ht="11.65" customHeight="1">
      <c r="A2653" s="53">
        <v>2533</v>
      </c>
      <c r="C2653" s="101"/>
      <c r="H2653" s="59"/>
      <c r="I2653" s="7"/>
      <c r="J2653" s="7"/>
      <c r="K2653" s="7"/>
      <c r="L2653" s="7"/>
      <c r="M2653" s="7"/>
      <c r="O2653" s="51"/>
      <c r="P2653" s="51"/>
      <c r="Q2653" s="51"/>
      <c r="R2653" s="51"/>
      <c r="S2653" s="51"/>
      <c r="T2653" s="51"/>
      <c r="U2653" s="51"/>
      <c r="V2653" s="51"/>
      <c r="W2653" s="51"/>
      <c r="X2653" s="51"/>
      <c r="Y2653" s="51"/>
      <c r="Z2653" s="51"/>
      <c r="AA2653" s="51"/>
    </row>
    <row r="2654" spans="1:27" ht="11.65" customHeight="1" thickBot="1">
      <c r="A2654" s="53">
        <v>2534</v>
      </c>
      <c r="C2654" s="91" t="s">
        <v>549</v>
      </c>
      <c r="H2654" s="59"/>
      <c r="I2654" s="133">
        <v>0</v>
      </c>
      <c r="J2654" s="133">
        <v>0</v>
      </c>
      <c r="K2654" s="133">
        <v>0</v>
      </c>
      <c r="L2654" s="133">
        <v>0</v>
      </c>
      <c r="M2654" s="133">
        <v>0</v>
      </c>
      <c r="N2654" s="7" t="s">
        <v>65</v>
      </c>
      <c r="O2654" s="51"/>
      <c r="P2654" s="51"/>
      <c r="Q2654" s="51"/>
      <c r="R2654" s="51"/>
      <c r="S2654" s="51"/>
      <c r="T2654" s="51"/>
      <c r="U2654" s="51"/>
      <c r="V2654" s="51"/>
      <c r="W2654" s="51"/>
      <c r="X2654" s="51"/>
      <c r="Y2654" s="51"/>
      <c r="Z2654" s="51"/>
      <c r="AA2654" s="51"/>
    </row>
    <row r="2655" spans="1:27" ht="11.65" customHeight="1" thickTop="1">
      <c r="A2655" s="53">
        <v>2535</v>
      </c>
      <c r="C2655" s="101"/>
      <c r="H2655" s="59"/>
      <c r="I2655" s="7"/>
      <c r="J2655" s="7"/>
      <c r="K2655" s="7"/>
      <c r="L2655" s="7"/>
      <c r="M2655" s="7"/>
      <c r="O2655" s="51"/>
      <c r="P2655" s="51"/>
      <c r="Q2655" s="51"/>
      <c r="R2655" s="51"/>
      <c r="S2655" s="51"/>
      <c r="T2655" s="51"/>
      <c r="U2655" s="51"/>
      <c r="V2655" s="51"/>
      <c r="W2655" s="51"/>
      <c r="X2655" s="51"/>
      <c r="Y2655" s="51"/>
      <c r="Z2655" s="51"/>
      <c r="AA2655" s="51"/>
    </row>
    <row r="2656" spans="1:27" ht="11.65" customHeight="1" thickBot="1">
      <c r="A2656" s="53">
        <v>2536</v>
      </c>
      <c r="C2656" s="91" t="s">
        <v>550</v>
      </c>
      <c r="H2656" s="90"/>
      <c r="I2656" s="108">
        <v>942075164.61958289</v>
      </c>
      <c r="J2656" s="108">
        <v>919975892.70844722</v>
      </c>
      <c r="K2656" s="108">
        <v>22099271.911135748</v>
      </c>
      <c r="L2656" s="108">
        <v>2812563.9892681846</v>
      </c>
      <c r="M2656" s="108">
        <v>24911835.900403935</v>
      </c>
      <c r="O2656" s="105"/>
      <c r="P2656" s="105"/>
      <c r="Q2656" s="105"/>
      <c r="R2656" s="105"/>
      <c r="S2656" s="105"/>
      <c r="T2656" s="105"/>
      <c r="U2656" s="51"/>
      <c r="V2656" s="105"/>
      <c r="W2656" s="105"/>
      <c r="X2656" s="105"/>
      <c r="Y2656" s="105"/>
      <c r="Z2656" s="105"/>
      <c r="AA2656" s="105"/>
    </row>
    <row r="2657" spans="1:32" ht="11.65" customHeight="1" thickTop="1">
      <c r="A2657" s="53">
        <v>2537</v>
      </c>
      <c r="C2657" s="101">
        <v>235</v>
      </c>
      <c r="D2657" s="3" t="s">
        <v>110</v>
      </c>
      <c r="H2657" s="59"/>
      <c r="I2657" s="7"/>
      <c r="J2657" s="7"/>
      <c r="K2657" s="7"/>
      <c r="L2657" s="7"/>
      <c r="M2657" s="7"/>
      <c r="O2657" s="51"/>
      <c r="P2657" s="51"/>
      <c r="Q2657" s="51"/>
      <c r="R2657" s="51"/>
      <c r="S2657" s="51"/>
      <c r="T2657" s="51"/>
      <c r="U2657" s="51"/>
      <c r="V2657" s="51"/>
      <c r="W2657" s="51"/>
      <c r="X2657" s="51"/>
      <c r="Y2657" s="51"/>
      <c r="Z2657" s="51"/>
      <c r="AA2657" s="51"/>
    </row>
    <row r="2658" spans="1:32" ht="11.65" customHeight="1">
      <c r="A2658" s="53">
        <v>2538</v>
      </c>
      <c r="C2658" s="101"/>
      <c r="F2658" s="101" t="s">
        <v>638</v>
      </c>
      <c r="G2658" s="3" t="s">
        <v>569</v>
      </c>
      <c r="H2658" s="59"/>
      <c r="I2658" s="7">
        <v>0</v>
      </c>
      <c r="J2658" s="7">
        <v>0</v>
      </c>
      <c r="K2658" s="103">
        <v>0</v>
      </c>
      <c r="L2658" s="7">
        <v>-3143499.1670833328</v>
      </c>
      <c r="M2658" s="7">
        <v>-3143499.1670833328</v>
      </c>
      <c r="O2658" s="51"/>
      <c r="P2658" s="51"/>
      <c r="Q2658" s="51"/>
      <c r="R2658" s="51"/>
      <c r="S2658" s="51"/>
      <c r="T2658" s="51"/>
      <c r="U2658" s="51"/>
      <c r="V2658" s="51"/>
      <c r="W2658" s="51"/>
      <c r="X2658" s="51"/>
      <c r="Y2658" s="51"/>
      <c r="Z2658" s="51"/>
      <c r="AA2658" s="51"/>
    </row>
    <row r="2659" spans="1:32" ht="11.65" customHeight="1">
      <c r="A2659" s="53">
        <v>2539</v>
      </c>
      <c r="C2659" s="101"/>
      <c r="F2659" s="101" t="s">
        <v>638</v>
      </c>
      <c r="G2659" s="3" t="s">
        <v>647</v>
      </c>
      <c r="H2659" s="59"/>
      <c r="I2659" s="7">
        <v>0</v>
      </c>
      <c r="J2659" s="7">
        <v>0</v>
      </c>
      <c r="K2659" s="103">
        <v>0</v>
      </c>
      <c r="L2659" s="7">
        <v>0</v>
      </c>
      <c r="M2659" s="7">
        <v>0</v>
      </c>
      <c r="O2659" s="51"/>
      <c r="P2659" s="51"/>
      <c r="Q2659" s="51"/>
      <c r="R2659" s="51"/>
      <c r="S2659" s="51"/>
      <c r="T2659" s="51"/>
      <c r="U2659" s="51"/>
      <c r="V2659" s="51"/>
      <c r="W2659" s="51"/>
      <c r="X2659" s="51"/>
      <c r="Y2659" s="51"/>
      <c r="Z2659" s="51"/>
      <c r="AA2659" s="51"/>
    </row>
    <row r="2660" spans="1:32" ht="11.65" customHeight="1" thickBot="1">
      <c r="A2660" s="53">
        <v>2540</v>
      </c>
      <c r="C2660" s="91" t="s">
        <v>551</v>
      </c>
      <c r="H2660" s="59" t="s">
        <v>508</v>
      </c>
      <c r="I2660" s="127">
        <v>0</v>
      </c>
      <c r="J2660" s="127">
        <v>0</v>
      </c>
      <c r="K2660" s="127">
        <v>0</v>
      </c>
      <c r="L2660" s="127">
        <v>-3143499.1670833328</v>
      </c>
      <c r="M2660" s="127">
        <v>-3143499.1670833328</v>
      </c>
      <c r="N2660" s="7" t="s">
        <v>65</v>
      </c>
      <c r="O2660" s="51"/>
      <c r="P2660" s="51"/>
      <c r="Q2660" s="51"/>
      <c r="R2660" s="51"/>
      <c r="S2660" s="51"/>
      <c r="T2660" s="51"/>
      <c r="U2660" s="51"/>
      <c r="V2660" s="51"/>
      <c r="W2660" s="51"/>
      <c r="X2660" s="51"/>
      <c r="Y2660" s="51"/>
      <c r="Z2660" s="51"/>
      <c r="AA2660" s="51"/>
    </row>
    <row r="2661" spans="1:32" ht="11.65" customHeight="1" thickTop="1">
      <c r="A2661" s="53">
        <v>2541</v>
      </c>
      <c r="C2661" s="101"/>
      <c r="H2661" s="59"/>
      <c r="I2661" s="7"/>
      <c r="J2661" s="7"/>
      <c r="K2661" s="7"/>
      <c r="L2661" s="7"/>
      <c r="M2661" s="7"/>
      <c r="O2661" s="51"/>
      <c r="P2661" s="51"/>
      <c r="Q2661" s="51"/>
      <c r="R2661" s="51"/>
      <c r="S2661" s="51"/>
      <c r="T2661" s="51"/>
      <c r="U2661" s="51"/>
      <c r="V2661" s="51"/>
      <c r="W2661" s="51"/>
      <c r="X2661" s="51"/>
      <c r="Y2661" s="51"/>
      <c r="Z2661" s="51"/>
      <c r="AA2661" s="51"/>
    </row>
    <row r="2662" spans="1:32" ht="11.65" customHeight="1">
      <c r="A2662" s="53">
        <v>2542</v>
      </c>
      <c r="C2662" s="101">
        <v>2281</v>
      </c>
      <c r="D2662" s="3" t="s">
        <v>552</v>
      </c>
      <c r="E2662" s="129"/>
      <c r="F2662" s="101" t="s">
        <v>650</v>
      </c>
      <c r="G2662" s="3" t="s">
        <v>569</v>
      </c>
      <c r="H2662" s="59"/>
      <c r="I2662" s="7">
        <v>-3575827.4004166666</v>
      </c>
      <c r="J2662" s="7">
        <v>-3575827.4004166666</v>
      </c>
      <c r="K2662" s="103">
        <v>0</v>
      </c>
      <c r="L2662" s="7">
        <v>0</v>
      </c>
      <c r="M2662" s="7">
        <v>0</v>
      </c>
      <c r="O2662" s="51"/>
      <c r="P2662" s="51"/>
      <c r="Q2662" s="51"/>
      <c r="R2662" s="51"/>
      <c r="S2662" s="51"/>
      <c r="T2662" s="51"/>
      <c r="U2662" s="51"/>
      <c r="V2662" s="51"/>
      <c r="W2662" s="51"/>
      <c r="X2662" s="51"/>
      <c r="Y2662" s="51"/>
      <c r="Z2662" s="51"/>
      <c r="AA2662" s="51"/>
    </row>
    <row r="2663" spans="1:32" ht="11.65" customHeight="1">
      <c r="A2663" s="53">
        <v>2543</v>
      </c>
      <c r="C2663" s="101">
        <v>2282</v>
      </c>
      <c r="D2663" s="3" t="s">
        <v>553</v>
      </c>
      <c r="E2663" s="129"/>
      <c r="F2663" s="101" t="s">
        <v>650</v>
      </c>
      <c r="G2663" s="3" t="s">
        <v>632</v>
      </c>
      <c r="H2663" s="59"/>
      <c r="I2663" s="7">
        <v>-5218665.1449999996</v>
      </c>
      <c r="J2663" s="7">
        <v>-4858725.9447654486</v>
      </c>
      <c r="K2663" s="103">
        <v>-359939.20023455092</v>
      </c>
      <c r="L2663" s="7">
        <v>359939.20023455092</v>
      </c>
      <c r="M2663" s="7">
        <v>0</v>
      </c>
      <c r="O2663" s="51"/>
      <c r="P2663" s="51"/>
      <c r="Q2663" s="51"/>
      <c r="R2663" s="51"/>
      <c r="S2663" s="51"/>
      <c r="T2663" s="51"/>
      <c r="U2663" s="51"/>
      <c r="V2663" s="51"/>
      <c r="W2663" s="51"/>
      <c r="X2663" s="51"/>
      <c r="Y2663" s="51"/>
      <c r="Z2663" s="51"/>
      <c r="AA2663" s="51"/>
    </row>
    <row r="2664" spans="1:32" ht="11.65" customHeight="1">
      <c r="A2664" s="53">
        <v>2544</v>
      </c>
      <c r="C2664" s="101">
        <v>2283</v>
      </c>
      <c r="D2664" s="3" t="s">
        <v>554</v>
      </c>
      <c r="E2664" s="129"/>
      <c r="F2664" s="101" t="s">
        <v>650</v>
      </c>
      <c r="G2664" s="3" t="s">
        <v>632</v>
      </c>
      <c r="H2664" s="59"/>
      <c r="I2664" s="7">
        <v>-2803541.1466666702</v>
      </c>
      <c r="J2664" s="7">
        <v>-2610176.6884924034</v>
      </c>
      <c r="K2664" s="103">
        <v>-193364.45817426694</v>
      </c>
      <c r="L2664" s="7">
        <v>193364.45817426694</v>
      </c>
      <c r="M2664" s="7">
        <v>0</v>
      </c>
      <c r="O2664" s="51"/>
      <c r="P2664" s="51"/>
      <c r="Q2664" s="51"/>
      <c r="R2664" s="51"/>
      <c r="S2664" s="51"/>
      <c r="T2664" s="51"/>
      <c r="U2664" s="51"/>
      <c r="V2664" s="51"/>
      <c r="W2664" s="51"/>
      <c r="X2664" s="51"/>
      <c r="Y2664" s="51"/>
      <c r="Z2664" s="51"/>
      <c r="AA2664" s="51"/>
    </row>
    <row r="2665" spans="1:32" ht="11.65" customHeight="1">
      <c r="A2665" s="53">
        <v>2545</v>
      </c>
      <c r="C2665" s="101">
        <v>2282</v>
      </c>
      <c r="D2665" s="3" t="s">
        <v>553</v>
      </c>
      <c r="E2665" s="129"/>
      <c r="F2665" s="101" t="s">
        <v>650</v>
      </c>
      <c r="G2665" s="3" t="s">
        <v>569</v>
      </c>
      <c r="H2665" s="59"/>
      <c r="I2665" s="7">
        <v>-402085.782083333</v>
      </c>
      <c r="J2665" s="7">
        <v>-402085.782083333</v>
      </c>
      <c r="K2665" s="103">
        <v>0</v>
      </c>
      <c r="L2665" s="7">
        <v>0</v>
      </c>
      <c r="M2665" s="7">
        <v>0</v>
      </c>
      <c r="O2665" s="51"/>
      <c r="P2665" s="51"/>
      <c r="Q2665" s="51"/>
      <c r="R2665" s="51"/>
      <c r="S2665" s="51"/>
      <c r="T2665" s="51"/>
      <c r="U2665" s="51"/>
      <c r="V2665" s="51"/>
      <c r="W2665" s="51"/>
      <c r="X2665" s="51"/>
      <c r="Y2665" s="51"/>
      <c r="Z2665" s="51"/>
      <c r="AA2665" s="51"/>
    </row>
    <row r="2666" spans="1:32" ht="11.65" customHeight="1">
      <c r="A2666" s="53">
        <v>2546</v>
      </c>
      <c r="C2666" s="101">
        <v>254</v>
      </c>
      <c r="D2666" s="3" t="s">
        <v>555</v>
      </c>
      <c r="E2666" s="129"/>
      <c r="F2666" s="101" t="s">
        <v>650</v>
      </c>
      <c r="G2666" s="3" t="s">
        <v>632</v>
      </c>
      <c r="H2666" s="59"/>
      <c r="I2666" s="7">
        <v>0</v>
      </c>
      <c r="J2666" s="7">
        <v>0</v>
      </c>
      <c r="K2666" s="103">
        <v>0</v>
      </c>
      <c r="L2666" s="7">
        <v>0</v>
      </c>
      <c r="M2666" s="7">
        <v>0</v>
      </c>
      <c r="O2666" s="51"/>
      <c r="P2666" s="51"/>
      <c r="Q2666" s="51"/>
      <c r="R2666" s="51"/>
      <c r="S2666" s="51"/>
      <c r="T2666" s="51"/>
      <c r="U2666" s="51"/>
      <c r="V2666" s="51"/>
      <c r="W2666" s="51"/>
      <c r="X2666" s="51"/>
      <c r="Y2666" s="51"/>
      <c r="Z2666" s="51"/>
      <c r="AA2666" s="51"/>
      <c r="AE2666" s="3">
        <v>254</v>
      </c>
      <c r="AF2666" s="3" t="s">
        <v>556</v>
      </c>
    </row>
    <row r="2667" spans="1:32" ht="11.65" customHeight="1" thickBot="1">
      <c r="A2667" s="53">
        <v>2547</v>
      </c>
      <c r="C2667" s="91"/>
      <c r="H2667" s="59" t="s">
        <v>508</v>
      </c>
      <c r="I2667" s="118">
        <v>-12000119.474166669</v>
      </c>
      <c r="J2667" s="118">
        <v>-11446815.815757852</v>
      </c>
      <c r="K2667" s="118">
        <v>-553303.65840881784</v>
      </c>
      <c r="L2667" s="118">
        <v>553303.65840881784</v>
      </c>
      <c r="M2667" s="118">
        <v>0</v>
      </c>
      <c r="N2667" s="7" t="s">
        <v>65</v>
      </c>
      <c r="O2667" s="51"/>
      <c r="P2667" s="51"/>
      <c r="Q2667" s="51"/>
      <c r="R2667" s="51"/>
      <c r="S2667" s="51"/>
      <c r="T2667" s="51"/>
      <c r="U2667" s="51"/>
      <c r="V2667" s="51"/>
      <c r="W2667" s="51"/>
      <c r="X2667" s="51"/>
      <c r="Y2667" s="51"/>
      <c r="Z2667" s="51"/>
      <c r="AA2667" s="51"/>
    </row>
    <row r="2668" spans="1:32" ht="11.65" customHeight="1" thickTop="1">
      <c r="A2668" s="53">
        <v>2548</v>
      </c>
      <c r="C2668" s="101"/>
      <c r="H2668" s="59"/>
      <c r="I2668" s="7"/>
      <c r="J2668" s="7"/>
      <c r="K2668" s="7"/>
      <c r="L2668" s="7"/>
      <c r="M2668" s="7"/>
      <c r="O2668" s="51"/>
      <c r="P2668" s="51"/>
      <c r="Q2668" s="51"/>
      <c r="R2668" s="51"/>
      <c r="S2668" s="51"/>
      <c r="T2668" s="51"/>
      <c r="U2668" s="51"/>
      <c r="V2668" s="51"/>
      <c r="W2668" s="51"/>
      <c r="X2668" s="51"/>
      <c r="Y2668" s="51"/>
      <c r="Z2668" s="51"/>
      <c r="AA2668" s="51"/>
    </row>
    <row r="2669" spans="1:32" ht="11.65" customHeight="1">
      <c r="A2669" s="53">
        <v>2549</v>
      </c>
      <c r="C2669" s="101">
        <v>22841</v>
      </c>
      <c r="D2669" s="131" t="s">
        <v>557</v>
      </c>
      <c r="H2669" s="59"/>
      <c r="I2669" s="7"/>
      <c r="J2669" s="7"/>
      <c r="K2669" s="7"/>
      <c r="L2669" s="7"/>
      <c r="M2669" s="7"/>
      <c r="O2669" s="51"/>
      <c r="P2669" s="51"/>
      <c r="Q2669" s="51"/>
      <c r="R2669" s="51"/>
      <c r="S2669" s="51"/>
      <c r="T2669" s="51"/>
      <c r="U2669" s="51"/>
      <c r="V2669" s="51"/>
      <c r="W2669" s="51"/>
      <c r="X2669" s="51"/>
      <c r="Y2669" s="51"/>
      <c r="Z2669" s="51"/>
      <c r="AA2669" s="51"/>
    </row>
    <row r="2670" spans="1:32" ht="11.65" customHeight="1">
      <c r="A2670" s="53">
        <v>2550</v>
      </c>
      <c r="C2670" s="101"/>
      <c r="F2670" s="101" t="s">
        <v>270</v>
      </c>
      <c r="G2670" s="3" t="s">
        <v>569</v>
      </c>
      <c r="H2670" s="59"/>
      <c r="I2670" s="7">
        <v>0</v>
      </c>
      <c r="J2670" s="7">
        <v>0</v>
      </c>
      <c r="K2670" s="103">
        <v>0</v>
      </c>
      <c r="L2670" s="7">
        <v>0</v>
      </c>
      <c r="M2670" s="7">
        <v>0</v>
      </c>
      <c r="O2670" s="51"/>
      <c r="P2670" s="51"/>
      <c r="Q2670" s="51"/>
      <c r="R2670" s="51"/>
      <c r="S2670" s="51"/>
      <c r="T2670" s="51"/>
      <c r="U2670" s="51"/>
      <c r="V2670" s="51"/>
      <c r="W2670" s="51"/>
      <c r="X2670" s="51"/>
      <c r="Y2670" s="51"/>
      <c r="Z2670" s="51"/>
      <c r="AA2670" s="51"/>
    </row>
    <row r="2671" spans="1:32" ht="11.65" customHeight="1">
      <c r="A2671" s="53">
        <v>2551</v>
      </c>
      <c r="C2671" s="101"/>
      <c r="F2671" s="101" t="s">
        <v>270</v>
      </c>
      <c r="G2671" s="3" t="s">
        <v>634</v>
      </c>
      <c r="H2671" s="59"/>
      <c r="I2671" s="7">
        <v>-910954.41708333301</v>
      </c>
      <c r="J2671" s="7">
        <v>-702262.68435762543</v>
      </c>
      <c r="K2671" s="103">
        <v>-208691.73272570755</v>
      </c>
      <c r="L2671" s="7">
        <v>0</v>
      </c>
      <c r="M2671" s="7">
        <v>-208691.73272570755</v>
      </c>
      <c r="O2671" s="51"/>
      <c r="P2671" s="51"/>
      <c r="Q2671" s="51"/>
      <c r="R2671" s="51"/>
      <c r="S2671" s="51"/>
      <c r="T2671" s="51"/>
      <c r="U2671" s="51"/>
      <c r="V2671" s="51"/>
      <c r="W2671" s="51"/>
      <c r="X2671" s="51"/>
      <c r="Y2671" s="51"/>
      <c r="Z2671" s="51"/>
      <c r="AA2671" s="51"/>
    </row>
    <row r="2672" spans="1:32" ht="11.65" customHeight="1" thickBot="1">
      <c r="A2672" s="53">
        <v>2552</v>
      </c>
      <c r="C2672" s="101"/>
      <c r="H2672" s="59" t="s">
        <v>508</v>
      </c>
      <c r="I2672" s="118">
        <v>-910954.41708333301</v>
      </c>
      <c r="J2672" s="118">
        <v>-702262.68435762543</v>
      </c>
      <c r="K2672" s="118">
        <v>-208691.73272570755</v>
      </c>
      <c r="L2672" s="118">
        <v>0</v>
      </c>
      <c r="M2672" s="118">
        <v>-208691.73272570755</v>
      </c>
      <c r="N2672" s="7" t="s">
        <v>65</v>
      </c>
      <c r="O2672" s="51"/>
      <c r="P2672" s="51"/>
      <c r="Q2672" s="51"/>
      <c r="R2672" s="51"/>
      <c r="S2672" s="51"/>
      <c r="T2672" s="51"/>
      <c r="U2672" s="51"/>
      <c r="V2672" s="51"/>
      <c r="W2672" s="51"/>
      <c r="X2672" s="51"/>
      <c r="Y2672" s="51"/>
      <c r="Z2672" s="51"/>
      <c r="AA2672" s="51"/>
    </row>
    <row r="2673" spans="1:27" ht="11.65" customHeight="1" thickTop="1">
      <c r="A2673" s="53">
        <v>2553</v>
      </c>
      <c r="C2673" s="101"/>
      <c r="H2673" s="59"/>
      <c r="I2673" s="7"/>
      <c r="J2673" s="7"/>
      <c r="K2673" s="7"/>
      <c r="L2673" s="7"/>
      <c r="M2673" s="7"/>
      <c r="O2673" s="51"/>
      <c r="P2673" s="51"/>
      <c r="Q2673" s="51"/>
      <c r="R2673" s="51"/>
      <c r="S2673" s="51"/>
      <c r="T2673" s="51"/>
      <c r="U2673" s="51"/>
      <c r="V2673" s="51"/>
      <c r="W2673" s="51"/>
      <c r="X2673" s="51"/>
      <c r="Y2673" s="51"/>
      <c r="Z2673" s="51"/>
      <c r="AA2673" s="51"/>
    </row>
    <row r="2674" spans="1:27" ht="11.65" customHeight="1">
      <c r="A2674" s="53">
        <v>2554</v>
      </c>
      <c r="C2674" s="101">
        <v>254</v>
      </c>
      <c r="D2674" s="131"/>
      <c r="E2674" s="129"/>
      <c r="F2674" s="101" t="s">
        <v>270</v>
      </c>
      <c r="G2674" s="3" t="s">
        <v>639</v>
      </c>
      <c r="H2674" s="59"/>
      <c r="I2674" s="7">
        <v>0</v>
      </c>
      <c r="J2674" s="7">
        <v>0</v>
      </c>
      <c r="K2674" s="103">
        <v>0</v>
      </c>
      <c r="L2674" s="7">
        <v>0</v>
      </c>
      <c r="M2674" s="7">
        <v>0</v>
      </c>
      <c r="O2674" s="51"/>
      <c r="P2674" s="51"/>
      <c r="Q2674" s="51"/>
      <c r="R2674" s="51"/>
      <c r="S2674" s="51"/>
      <c r="T2674" s="51"/>
      <c r="U2674" s="51"/>
      <c r="V2674" s="51"/>
      <c r="W2674" s="51"/>
      <c r="X2674" s="51"/>
      <c r="Y2674" s="51"/>
      <c r="Z2674" s="51"/>
      <c r="AA2674" s="51"/>
    </row>
    <row r="2675" spans="1:27" ht="11.65" customHeight="1">
      <c r="A2675" s="53">
        <v>2555</v>
      </c>
      <c r="C2675" s="101">
        <v>254</v>
      </c>
      <c r="D2675" s="131"/>
      <c r="E2675" s="129"/>
      <c r="F2675" s="101" t="s">
        <v>270</v>
      </c>
      <c r="G2675" s="3" t="s">
        <v>634</v>
      </c>
      <c r="H2675" s="59"/>
      <c r="I2675" s="7">
        <v>0</v>
      </c>
      <c r="J2675" s="7">
        <v>0</v>
      </c>
      <c r="K2675" s="103">
        <v>0</v>
      </c>
      <c r="L2675" s="7">
        <v>0</v>
      </c>
      <c r="M2675" s="7">
        <v>0</v>
      </c>
      <c r="O2675" s="51"/>
      <c r="P2675" s="51"/>
      <c r="Q2675" s="51"/>
      <c r="R2675" s="51"/>
      <c r="S2675" s="51"/>
      <c r="T2675" s="51"/>
      <c r="U2675" s="51"/>
      <c r="V2675" s="51"/>
      <c r="W2675" s="51"/>
      <c r="X2675" s="51"/>
      <c r="Y2675" s="51"/>
      <c r="Z2675" s="51"/>
      <c r="AA2675" s="51"/>
    </row>
    <row r="2676" spans="1:27" ht="11.65" customHeight="1">
      <c r="A2676" s="53">
        <v>2556</v>
      </c>
      <c r="C2676" s="101">
        <v>254105</v>
      </c>
      <c r="D2676" s="3" t="s">
        <v>558</v>
      </c>
      <c r="E2676" s="129"/>
      <c r="F2676" s="101" t="s">
        <v>270</v>
      </c>
      <c r="G2676" s="3" t="s">
        <v>569</v>
      </c>
      <c r="H2676" s="59"/>
      <c r="I2676" s="7">
        <v>0</v>
      </c>
      <c r="J2676" s="7">
        <v>0</v>
      </c>
      <c r="K2676" s="103">
        <v>0</v>
      </c>
      <c r="L2676" s="7">
        <v>0</v>
      </c>
      <c r="M2676" s="7">
        <v>0</v>
      </c>
      <c r="O2676" s="51"/>
      <c r="P2676" s="51"/>
      <c r="Q2676" s="51"/>
      <c r="R2676" s="51"/>
      <c r="S2676" s="51"/>
      <c r="T2676" s="51"/>
      <c r="U2676" s="51"/>
      <c r="V2676" s="51"/>
      <c r="W2676" s="51"/>
      <c r="X2676" s="51"/>
      <c r="Y2676" s="51"/>
      <c r="Z2676" s="51"/>
      <c r="AA2676" s="51"/>
    </row>
    <row r="2677" spans="1:27" ht="11.65" customHeight="1">
      <c r="A2677" s="53">
        <v>2557</v>
      </c>
      <c r="C2677" s="101">
        <v>2533</v>
      </c>
      <c r="D2677" s="131" t="s">
        <v>559</v>
      </c>
      <c r="E2677" s="129"/>
      <c r="F2677" s="101" t="s">
        <v>270</v>
      </c>
      <c r="G2677" s="3" t="s">
        <v>398</v>
      </c>
      <c r="H2677" s="59"/>
      <c r="I2677" s="7">
        <v>0</v>
      </c>
      <c r="J2677" s="7">
        <v>0</v>
      </c>
      <c r="K2677" s="103">
        <v>0</v>
      </c>
      <c r="L2677" s="7">
        <v>0</v>
      </c>
      <c r="M2677" s="7">
        <v>0</v>
      </c>
      <c r="O2677" s="51"/>
      <c r="P2677" s="51"/>
      <c r="Q2677" s="51"/>
      <c r="R2677" s="51"/>
      <c r="S2677" s="51"/>
      <c r="T2677" s="51"/>
      <c r="U2677" s="51"/>
      <c r="V2677" s="51"/>
      <c r="W2677" s="51"/>
      <c r="X2677" s="51"/>
      <c r="Y2677" s="51"/>
      <c r="Z2677" s="51"/>
      <c r="AA2677" s="51"/>
    </row>
    <row r="2678" spans="1:27" ht="11.65" customHeight="1">
      <c r="A2678" s="53">
        <v>2558</v>
      </c>
      <c r="C2678" s="101">
        <v>254</v>
      </c>
      <c r="D2678" s="131" t="s">
        <v>559</v>
      </c>
      <c r="E2678" s="129"/>
      <c r="F2678" s="101" t="s">
        <v>270</v>
      </c>
      <c r="G2678" s="3" t="s">
        <v>630</v>
      </c>
      <c r="H2678" s="59"/>
      <c r="I2678" s="7">
        <v>0</v>
      </c>
      <c r="J2678" s="7">
        <v>0</v>
      </c>
      <c r="K2678" s="103">
        <v>0</v>
      </c>
      <c r="L2678" s="7">
        <v>0</v>
      </c>
      <c r="M2678" s="7">
        <v>0</v>
      </c>
      <c r="O2678" s="51"/>
      <c r="P2678" s="51"/>
      <c r="Q2678" s="51"/>
      <c r="R2678" s="51"/>
      <c r="S2678" s="51"/>
      <c r="T2678" s="51"/>
      <c r="U2678" s="51"/>
      <c r="V2678" s="51"/>
      <c r="W2678" s="51"/>
      <c r="X2678" s="51"/>
      <c r="Y2678" s="51"/>
      <c r="Z2678" s="51"/>
      <c r="AA2678" s="51"/>
    </row>
    <row r="2679" spans="1:27" ht="11.65" customHeight="1">
      <c r="A2679" s="53">
        <v>2559</v>
      </c>
      <c r="C2679" s="101">
        <v>254</v>
      </c>
      <c r="D2679" s="131" t="s">
        <v>560</v>
      </c>
      <c r="F2679" s="101" t="s">
        <v>270</v>
      </c>
      <c r="G2679" s="3" t="s">
        <v>569</v>
      </c>
      <c r="H2679" s="59"/>
      <c r="I2679" s="7">
        <v>-72053221.992083341</v>
      </c>
      <c r="J2679" s="7">
        <v>-68907874.072916672</v>
      </c>
      <c r="K2679" s="103">
        <v>-3145347.9191666702</v>
      </c>
      <c r="L2679" s="7">
        <v>-6365106.9332012301</v>
      </c>
      <c r="M2679" s="7">
        <v>-9510454.8523679003</v>
      </c>
      <c r="O2679" s="51"/>
      <c r="P2679" s="51"/>
      <c r="Q2679" s="51"/>
      <c r="R2679" s="51"/>
      <c r="S2679" s="51"/>
      <c r="T2679" s="51"/>
      <c r="U2679" s="51"/>
      <c r="V2679" s="51"/>
      <c r="W2679" s="51"/>
      <c r="X2679" s="51"/>
      <c r="Y2679" s="51"/>
      <c r="Z2679" s="51"/>
      <c r="AA2679" s="51"/>
    </row>
    <row r="2680" spans="1:27" ht="11.65" customHeight="1" thickBot="1">
      <c r="A2680" s="53">
        <v>2560</v>
      </c>
      <c r="C2680" s="101"/>
      <c r="F2680" s="101"/>
      <c r="H2680" s="59" t="s">
        <v>508</v>
      </c>
      <c r="I2680" s="118">
        <v>-72053221.992083341</v>
      </c>
      <c r="J2680" s="118">
        <v>-68907874.072916672</v>
      </c>
      <c r="K2680" s="118">
        <v>-3145347.9191666702</v>
      </c>
      <c r="L2680" s="118">
        <v>-6365106.9332012301</v>
      </c>
      <c r="M2680" s="118">
        <v>-9510454.8523679003</v>
      </c>
      <c r="N2680" s="7" t="s">
        <v>65</v>
      </c>
      <c r="O2680" s="51"/>
      <c r="P2680" s="51"/>
      <c r="Q2680" s="51"/>
      <c r="R2680" s="51"/>
      <c r="S2680" s="51"/>
      <c r="T2680" s="51"/>
      <c r="U2680" s="51"/>
      <c r="V2680" s="51"/>
      <c r="W2680" s="51"/>
      <c r="X2680" s="51"/>
      <c r="Y2680" s="51"/>
      <c r="Z2680" s="51"/>
      <c r="AA2680" s="51"/>
    </row>
    <row r="2681" spans="1:27" ht="11.65" customHeight="1" thickTop="1">
      <c r="A2681" s="53">
        <v>2561</v>
      </c>
      <c r="C2681" s="101"/>
      <c r="H2681" s="59"/>
      <c r="I2681" s="7"/>
      <c r="J2681" s="7"/>
      <c r="K2681" s="7"/>
      <c r="L2681" s="7"/>
      <c r="M2681" s="7"/>
      <c r="O2681" s="51"/>
      <c r="P2681" s="51"/>
      <c r="Q2681" s="51"/>
      <c r="R2681" s="51"/>
      <c r="S2681" s="51"/>
      <c r="T2681" s="51"/>
      <c r="U2681" s="51"/>
      <c r="V2681" s="51"/>
      <c r="W2681" s="51"/>
      <c r="X2681" s="51"/>
      <c r="Y2681" s="51"/>
      <c r="Z2681" s="51"/>
      <c r="AA2681" s="51"/>
    </row>
    <row r="2682" spans="1:27" ht="11.65" customHeight="1">
      <c r="A2682" s="53">
        <v>2562</v>
      </c>
      <c r="C2682" s="101">
        <v>252</v>
      </c>
      <c r="D2682" s="3" t="s">
        <v>561</v>
      </c>
      <c r="H2682" s="59"/>
      <c r="I2682" s="7"/>
      <c r="J2682" s="7"/>
      <c r="K2682" s="7"/>
      <c r="L2682" s="7"/>
      <c r="M2682" s="7"/>
      <c r="O2682" s="51"/>
      <c r="P2682" s="51"/>
      <c r="Q2682" s="51"/>
      <c r="R2682" s="51"/>
      <c r="S2682" s="51"/>
      <c r="T2682" s="51"/>
      <c r="U2682" s="51"/>
      <c r="V2682" s="51"/>
      <c r="W2682" s="51"/>
      <c r="X2682" s="51"/>
      <c r="Y2682" s="51"/>
      <c r="Z2682" s="51"/>
      <c r="AA2682" s="51"/>
    </row>
    <row r="2683" spans="1:27" ht="11.65" customHeight="1">
      <c r="A2683" s="53">
        <v>2563</v>
      </c>
      <c r="C2683" s="101"/>
      <c r="F2683" s="101" t="s">
        <v>633</v>
      </c>
      <c r="G2683" s="3" t="s">
        <v>569</v>
      </c>
      <c r="H2683" s="59"/>
      <c r="I2683" s="7">
        <v>1211670.6929166669</v>
      </c>
      <c r="J2683" s="7">
        <v>1211670.6929166669</v>
      </c>
      <c r="K2683" s="103">
        <v>0</v>
      </c>
      <c r="L2683" s="7">
        <v>-268555.40083333332</v>
      </c>
      <c r="M2683" s="7">
        <v>-268555.40083333332</v>
      </c>
      <c r="O2683" s="51"/>
      <c r="P2683" s="51"/>
      <c r="Q2683" s="51"/>
      <c r="R2683" s="51"/>
      <c r="S2683" s="51"/>
      <c r="T2683" s="51"/>
      <c r="U2683" s="51"/>
      <c r="V2683" s="51"/>
      <c r="W2683" s="51"/>
      <c r="X2683" s="51"/>
      <c r="Y2683" s="51"/>
      <c r="Z2683" s="51"/>
      <c r="AA2683" s="51"/>
    </row>
    <row r="2684" spans="1:27" ht="11.65" customHeight="1">
      <c r="A2684" s="53">
        <v>2564</v>
      </c>
      <c r="C2684" s="101"/>
      <c r="F2684" s="101" t="s">
        <v>640</v>
      </c>
      <c r="G2684" s="3" t="s">
        <v>249</v>
      </c>
      <c r="H2684" s="59"/>
      <c r="I2684" s="7">
        <v>322408.98</v>
      </c>
      <c r="J2684" s="7">
        <v>296215.37209211313</v>
      </c>
      <c r="K2684" s="103">
        <v>26193.607907886861</v>
      </c>
      <c r="L2684" s="7">
        <v>-2074582.6628183788</v>
      </c>
      <c r="M2684" s="7">
        <v>-2048389.0549104919</v>
      </c>
      <c r="O2684" s="51"/>
      <c r="P2684" s="51"/>
      <c r="Q2684" s="51"/>
      <c r="R2684" s="51"/>
      <c r="S2684" s="51"/>
      <c r="T2684" s="51"/>
      <c r="U2684" s="51"/>
      <c r="V2684" s="51"/>
      <c r="W2684" s="51"/>
      <c r="X2684" s="51"/>
      <c r="Y2684" s="51"/>
      <c r="Z2684" s="51"/>
      <c r="AA2684" s="51"/>
    </row>
    <row r="2685" spans="1:27" ht="11.65" customHeight="1">
      <c r="A2685" s="53">
        <v>2565</v>
      </c>
      <c r="C2685" s="101"/>
      <c r="F2685" s="101" t="s">
        <v>640</v>
      </c>
      <c r="G2685" s="3" t="s">
        <v>636</v>
      </c>
      <c r="H2685" s="59"/>
      <c r="I2685" s="7">
        <v>-35395512.960416697</v>
      </c>
      <c r="J2685" s="7">
        <v>-35395512.960416697</v>
      </c>
      <c r="K2685" s="103">
        <v>0</v>
      </c>
      <c r="L2685" s="7">
        <v>0</v>
      </c>
      <c r="M2685" s="7">
        <v>0</v>
      </c>
      <c r="O2685" s="51"/>
      <c r="P2685" s="51"/>
      <c r="Q2685" s="51"/>
      <c r="R2685" s="51"/>
      <c r="S2685" s="51"/>
      <c r="T2685" s="51"/>
      <c r="U2685" s="51"/>
      <c r="V2685" s="51"/>
      <c r="W2685" s="51"/>
      <c r="X2685" s="51"/>
      <c r="Y2685" s="51"/>
      <c r="Z2685" s="51"/>
      <c r="AA2685" s="51"/>
    </row>
    <row r="2686" spans="1:27" ht="11.65" customHeight="1">
      <c r="A2686" s="53">
        <v>2566</v>
      </c>
      <c r="C2686" s="101"/>
      <c r="F2686" s="101" t="s">
        <v>633</v>
      </c>
      <c r="G2686" s="3" t="s">
        <v>634</v>
      </c>
      <c r="H2686" s="59"/>
      <c r="I2686" s="7">
        <v>5150.1187499999996</v>
      </c>
      <c r="J2686" s="7">
        <v>3970.2713443286193</v>
      </c>
      <c r="K2686" s="103">
        <v>1179.8474056713803</v>
      </c>
      <c r="L2686" s="7">
        <v>-2696.794070106012</v>
      </c>
      <c r="M2686" s="7">
        <v>-1516.9466644346317</v>
      </c>
      <c r="O2686" s="51"/>
      <c r="P2686" s="51"/>
      <c r="Q2686" s="51"/>
      <c r="R2686" s="51"/>
      <c r="S2686" s="51"/>
      <c r="T2686" s="51"/>
      <c r="U2686" s="51"/>
      <c r="V2686" s="51"/>
      <c r="W2686" s="51"/>
      <c r="X2686" s="51"/>
      <c r="Y2686" s="51"/>
      <c r="Z2686" s="51"/>
      <c r="AA2686" s="51"/>
    </row>
    <row r="2687" spans="1:27" ht="11.65" customHeight="1">
      <c r="A2687" s="53">
        <v>2567</v>
      </c>
      <c r="C2687" s="101"/>
      <c r="F2687" s="101" t="s">
        <v>638</v>
      </c>
      <c r="G2687" s="3" t="s">
        <v>647</v>
      </c>
      <c r="H2687" s="59"/>
      <c r="I2687" s="7">
        <v>0</v>
      </c>
      <c r="J2687" s="7">
        <v>0</v>
      </c>
      <c r="K2687" s="103">
        <v>0</v>
      </c>
      <c r="L2687" s="7">
        <v>0</v>
      </c>
      <c r="M2687" s="7">
        <v>0</v>
      </c>
      <c r="O2687" s="51"/>
      <c r="P2687" s="51"/>
      <c r="Q2687" s="51"/>
      <c r="R2687" s="51"/>
      <c r="S2687" s="51"/>
      <c r="T2687" s="51"/>
      <c r="U2687" s="51"/>
      <c r="V2687" s="51"/>
      <c r="W2687" s="51"/>
      <c r="X2687" s="51"/>
      <c r="Y2687" s="51"/>
      <c r="Z2687" s="51"/>
      <c r="AA2687" s="51"/>
    </row>
    <row r="2688" spans="1:27" ht="11.65" customHeight="1" thickBot="1">
      <c r="A2688" s="53">
        <v>2568</v>
      </c>
      <c r="C2688" s="91" t="s">
        <v>562</v>
      </c>
      <c r="H2688" s="59" t="s">
        <v>563</v>
      </c>
      <c r="I2688" s="127">
        <v>-33856283.168750033</v>
      </c>
      <c r="J2688" s="127">
        <v>-33883656.624063589</v>
      </c>
      <c r="K2688" s="127">
        <v>27373.455313558239</v>
      </c>
      <c r="L2688" s="127">
        <v>-2345834.8577218181</v>
      </c>
      <c r="M2688" s="127">
        <v>-2318461.4024082599</v>
      </c>
      <c r="N2688" s="7" t="s">
        <v>65</v>
      </c>
      <c r="O2688" s="51"/>
      <c r="P2688" s="51"/>
      <c r="Q2688" s="51"/>
      <c r="R2688" s="51"/>
      <c r="S2688" s="51"/>
      <c r="T2688" s="51"/>
      <c r="U2688" s="51"/>
      <c r="V2688" s="51"/>
      <c r="W2688" s="51"/>
      <c r="X2688" s="51"/>
      <c r="Y2688" s="51"/>
      <c r="Z2688" s="51"/>
      <c r="AA2688" s="51"/>
    </row>
    <row r="2689" spans="1:27" ht="11.65" customHeight="1" thickTop="1">
      <c r="A2689" s="53">
        <v>2569</v>
      </c>
      <c r="C2689" s="101"/>
      <c r="H2689" s="59"/>
      <c r="I2689" s="7"/>
      <c r="J2689" s="7"/>
      <c r="K2689" s="7"/>
      <c r="L2689" s="7"/>
      <c r="M2689" s="7"/>
      <c r="O2689" s="51"/>
      <c r="P2689" s="51"/>
      <c r="Q2689" s="51"/>
      <c r="R2689" s="51"/>
      <c r="S2689" s="51"/>
      <c r="T2689" s="51"/>
      <c r="U2689" s="51"/>
      <c r="V2689" s="51"/>
      <c r="W2689" s="51"/>
      <c r="X2689" s="51"/>
      <c r="Y2689" s="51"/>
      <c r="Z2689" s="51"/>
      <c r="AA2689" s="51"/>
    </row>
    <row r="2690" spans="1:27" ht="11.65" customHeight="1">
      <c r="A2690" s="53">
        <v>2570</v>
      </c>
      <c r="C2690" s="101">
        <v>25398</v>
      </c>
      <c r="D2690" s="3" t="s">
        <v>564</v>
      </c>
      <c r="H2690" s="59"/>
      <c r="I2690" s="7"/>
      <c r="J2690" s="7"/>
      <c r="K2690" s="7"/>
      <c r="L2690" s="7"/>
      <c r="M2690" s="7"/>
      <c r="O2690" s="51"/>
      <c r="P2690" s="51"/>
      <c r="Q2690" s="51"/>
      <c r="R2690" s="51"/>
      <c r="S2690" s="51"/>
      <c r="T2690" s="51"/>
      <c r="U2690" s="51"/>
      <c r="V2690" s="51"/>
      <c r="W2690" s="51"/>
      <c r="X2690" s="51"/>
      <c r="Y2690" s="51"/>
      <c r="Z2690" s="51"/>
      <c r="AA2690" s="51"/>
    </row>
    <row r="2691" spans="1:27" ht="11.65" customHeight="1">
      <c r="A2691" s="53">
        <v>2571</v>
      </c>
      <c r="C2691" s="101"/>
      <c r="F2691" s="101" t="s">
        <v>270</v>
      </c>
      <c r="G2691" s="3" t="s">
        <v>569</v>
      </c>
      <c r="H2691" s="59"/>
      <c r="I2691" s="7">
        <v>0</v>
      </c>
      <c r="J2691" s="7">
        <v>0</v>
      </c>
      <c r="K2691" s="103">
        <v>0</v>
      </c>
      <c r="L2691" s="7">
        <v>-223.29117512660136</v>
      </c>
      <c r="M2691" s="7">
        <v>-223.29117512660136</v>
      </c>
      <c r="O2691" s="51"/>
      <c r="P2691" s="51"/>
      <c r="Q2691" s="51"/>
      <c r="R2691" s="51"/>
      <c r="S2691" s="51"/>
      <c r="T2691" s="51"/>
      <c r="U2691" s="51"/>
      <c r="V2691" s="51"/>
      <c r="W2691" s="51"/>
      <c r="X2691" s="51"/>
      <c r="Y2691" s="51"/>
      <c r="Z2691" s="51"/>
      <c r="AA2691" s="51"/>
    </row>
    <row r="2692" spans="1:27" ht="11.65" customHeight="1" thickBot="1">
      <c r="A2692" s="53">
        <v>2572</v>
      </c>
      <c r="C2692" s="101"/>
      <c r="H2692" s="59"/>
      <c r="I2692" s="118">
        <v>0</v>
      </c>
      <c r="J2692" s="118">
        <v>0</v>
      </c>
      <c r="K2692" s="118">
        <v>0</v>
      </c>
      <c r="L2692" s="118">
        <v>-223.29117512660136</v>
      </c>
      <c r="M2692" s="118">
        <v>-223.29117512660136</v>
      </c>
      <c r="N2692" s="7" t="s">
        <v>65</v>
      </c>
      <c r="O2692" s="51"/>
      <c r="P2692" s="51"/>
      <c r="Q2692" s="51"/>
      <c r="R2692" s="51"/>
      <c r="S2692" s="51"/>
      <c r="T2692" s="51"/>
      <c r="U2692" s="51"/>
      <c r="V2692" s="51"/>
      <c r="W2692" s="51"/>
      <c r="X2692" s="51"/>
      <c r="Y2692" s="51"/>
      <c r="Z2692" s="51"/>
      <c r="AA2692" s="51"/>
    </row>
    <row r="2693" spans="1:27" ht="11.65" customHeight="1" thickTop="1">
      <c r="A2693" s="53">
        <v>2573</v>
      </c>
      <c r="C2693" s="101"/>
      <c r="H2693" s="59"/>
      <c r="I2693" s="7" t="s">
        <v>34</v>
      </c>
      <c r="J2693" s="7"/>
      <c r="K2693" s="7"/>
      <c r="L2693" s="7"/>
      <c r="M2693" s="7"/>
      <c r="O2693" s="51"/>
      <c r="P2693" s="51"/>
      <c r="Q2693" s="51"/>
      <c r="R2693" s="51"/>
      <c r="S2693" s="51"/>
      <c r="T2693" s="51"/>
      <c r="U2693" s="51"/>
      <c r="V2693" s="51"/>
      <c r="W2693" s="51"/>
      <c r="X2693" s="51"/>
      <c r="Y2693" s="51"/>
      <c r="Z2693" s="51"/>
      <c r="AA2693" s="51"/>
    </row>
    <row r="2694" spans="1:27" ht="11.65" customHeight="1">
      <c r="A2694" s="53">
        <v>2574</v>
      </c>
      <c r="C2694" s="101">
        <v>25399</v>
      </c>
      <c r="D2694" s="3" t="s">
        <v>565</v>
      </c>
      <c r="H2694" s="59"/>
      <c r="I2694" s="7"/>
      <c r="J2694" s="7"/>
      <c r="K2694" s="7"/>
      <c r="L2694" s="7"/>
      <c r="M2694" s="7"/>
      <c r="O2694" s="51"/>
      <c r="P2694" s="51"/>
      <c r="Q2694" s="51"/>
      <c r="R2694" s="51"/>
      <c r="S2694" s="51"/>
      <c r="T2694" s="51"/>
      <c r="U2694" s="51"/>
      <c r="V2694" s="51"/>
      <c r="W2694" s="51"/>
      <c r="X2694" s="51"/>
      <c r="Y2694" s="51"/>
      <c r="Z2694" s="51"/>
      <c r="AA2694" s="51"/>
    </row>
    <row r="2695" spans="1:27" ht="11.65" customHeight="1">
      <c r="A2695" s="53">
        <v>2575</v>
      </c>
      <c r="C2695" s="101"/>
      <c r="F2695" s="101" t="s">
        <v>270</v>
      </c>
      <c r="G2695" s="3" t="s">
        <v>569</v>
      </c>
      <c r="H2695" s="59"/>
      <c r="I2695" s="7">
        <v>-6573272.0908333296</v>
      </c>
      <c r="J2695" s="7">
        <v>-6233018.2387499968</v>
      </c>
      <c r="K2695" s="103">
        <v>-340253.85208333301</v>
      </c>
      <c r="L2695" s="7">
        <v>0</v>
      </c>
      <c r="M2695" s="7">
        <v>-340253.85208333301</v>
      </c>
      <c r="O2695" s="51"/>
      <c r="P2695" s="60"/>
      <c r="Q2695" s="51"/>
      <c r="R2695" s="51"/>
      <c r="S2695" s="51"/>
      <c r="T2695" s="51"/>
      <c r="U2695" s="51"/>
      <c r="V2695" s="51"/>
      <c r="W2695" s="51"/>
      <c r="X2695" s="51"/>
      <c r="Y2695" s="51"/>
      <c r="Z2695" s="51"/>
      <c r="AA2695" s="51"/>
    </row>
    <row r="2696" spans="1:27" ht="11.65" customHeight="1">
      <c r="A2696" s="53">
        <v>2576</v>
      </c>
      <c r="C2696" s="101"/>
      <c r="F2696" s="101" t="s">
        <v>484</v>
      </c>
      <c r="G2696" s="3" t="s">
        <v>675</v>
      </c>
      <c r="H2696" s="59"/>
      <c r="I2696" s="7">
        <v>0</v>
      </c>
      <c r="J2696" s="7">
        <v>0</v>
      </c>
      <c r="K2696" s="103">
        <v>0</v>
      </c>
      <c r="L2696" s="7">
        <v>0</v>
      </c>
      <c r="M2696" s="7">
        <v>0</v>
      </c>
      <c r="O2696" s="51"/>
      <c r="P2696" s="51"/>
      <c r="Q2696" s="51"/>
      <c r="R2696" s="51"/>
      <c r="S2696" s="51"/>
      <c r="T2696" s="51"/>
      <c r="U2696" s="51"/>
      <c r="V2696" s="51"/>
      <c r="W2696" s="51"/>
      <c r="X2696" s="51"/>
      <c r="Y2696" s="51"/>
      <c r="Z2696" s="51"/>
      <c r="AA2696" s="51"/>
    </row>
    <row r="2697" spans="1:27" ht="11.65" customHeight="1">
      <c r="A2697" s="53">
        <v>2577</v>
      </c>
      <c r="C2697" s="101"/>
      <c r="F2697" s="101" t="s">
        <v>484</v>
      </c>
      <c r="G2697" s="3" t="s">
        <v>632</v>
      </c>
      <c r="H2697" s="59"/>
      <c r="I2697" s="7">
        <v>-25682998.5154167</v>
      </c>
      <c r="J2697" s="7">
        <v>-23911603.400303554</v>
      </c>
      <c r="K2697" s="103">
        <v>-1771395.1151131478</v>
      </c>
      <c r="L2697" s="7">
        <v>0</v>
      </c>
      <c r="M2697" s="7">
        <v>-1771395.1151131478</v>
      </c>
      <c r="O2697" s="51"/>
      <c r="P2697" s="51"/>
      <c r="Q2697" s="51"/>
      <c r="R2697" s="51"/>
      <c r="S2697" s="51"/>
      <c r="T2697" s="51"/>
      <c r="U2697" s="51"/>
      <c r="V2697" s="51"/>
      <c r="W2697" s="51"/>
      <c r="X2697" s="51"/>
      <c r="Y2697" s="51"/>
      <c r="Z2697" s="51"/>
      <c r="AA2697" s="51"/>
    </row>
    <row r="2698" spans="1:27" ht="11.65" customHeight="1">
      <c r="A2698" s="53">
        <v>2578</v>
      </c>
      <c r="C2698" s="101"/>
      <c r="F2698" s="101" t="s">
        <v>270</v>
      </c>
      <c r="G2698" s="3" t="s">
        <v>634</v>
      </c>
      <c r="H2698" s="59"/>
      <c r="I2698" s="7">
        <v>-290336.11583333299</v>
      </c>
      <c r="J2698" s="7">
        <v>-223822.63727739418</v>
      </c>
      <c r="K2698" s="103">
        <v>-66513.478555938796</v>
      </c>
      <c r="L2698" s="7">
        <v>0</v>
      </c>
      <c r="M2698" s="7">
        <v>-66513.478555938796</v>
      </c>
      <c r="O2698" s="51"/>
      <c r="P2698" s="51"/>
      <c r="Q2698" s="51"/>
      <c r="R2698" s="51"/>
      <c r="S2698" s="51"/>
      <c r="T2698" s="51"/>
      <c r="U2698" s="51"/>
      <c r="V2698" s="51"/>
      <c r="W2698" s="51"/>
      <c r="X2698" s="51"/>
      <c r="Y2698" s="51"/>
      <c r="Z2698" s="51"/>
      <c r="AA2698" s="51"/>
    </row>
    <row r="2699" spans="1:27" ht="11.65" customHeight="1">
      <c r="A2699" s="53">
        <v>2579</v>
      </c>
      <c r="C2699" s="101"/>
      <c r="F2699" s="101" t="s">
        <v>270</v>
      </c>
      <c r="G2699" s="3" t="s">
        <v>636</v>
      </c>
      <c r="H2699" s="59"/>
      <c r="I2699" s="7">
        <v>3529963.9608333302</v>
      </c>
      <c r="J2699" s="7">
        <v>3529963.9608333302</v>
      </c>
      <c r="K2699" s="103">
        <v>0</v>
      </c>
      <c r="L2699" s="7">
        <v>0</v>
      </c>
      <c r="M2699" s="7">
        <v>0</v>
      </c>
      <c r="O2699" s="51"/>
      <c r="P2699" s="51"/>
      <c r="Q2699" s="51"/>
      <c r="R2699" s="51"/>
      <c r="S2699" s="51"/>
      <c r="T2699" s="51"/>
      <c r="U2699" s="51"/>
      <c r="V2699" s="51"/>
      <c r="W2699" s="51"/>
      <c r="X2699" s="51"/>
      <c r="Y2699" s="51"/>
      <c r="Z2699" s="51"/>
      <c r="AA2699" s="51"/>
    </row>
    <row r="2700" spans="1:27" ht="11.65" customHeight="1">
      <c r="A2700" s="53">
        <v>2580</v>
      </c>
      <c r="C2700" s="101"/>
      <c r="F2700" s="101" t="s">
        <v>270</v>
      </c>
      <c r="G2700" s="3" t="s">
        <v>249</v>
      </c>
      <c r="H2700" s="59"/>
      <c r="I2700" s="7">
        <v>-6814079.1516666701</v>
      </c>
      <c r="J2700" s="7">
        <v>-6260480.062856975</v>
      </c>
      <c r="K2700" s="103">
        <v>-553599.08880969475</v>
      </c>
      <c r="L2700" s="7">
        <v>0</v>
      </c>
      <c r="M2700" s="7">
        <v>-553599.08880969475</v>
      </c>
      <c r="O2700" s="51"/>
      <c r="P2700" s="51"/>
      <c r="Q2700" s="51"/>
      <c r="R2700" s="51"/>
      <c r="S2700" s="51"/>
      <c r="T2700" s="51"/>
      <c r="U2700" s="51"/>
      <c r="V2700" s="51"/>
      <c r="W2700" s="51"/>
      <c r="X2700" s="51"/>
      <c r="Y2700" s="51"/>
      <c r="Z2700" s="51"/>
      <c r="AA2700" s="51"/>
    </row>
    <row r="2701" spans="1:27" ht="11.65" customHeight="1">
      <c r="A2701" s="53">
        <v>2581</v>
      </c>
      <c r="C2701" s="101"/>
      <c r="F2701" s="101" t="s">
        <v>270</v>
      </c>
      <c r="G2701" s="3" t="s">
        <v>637</v>
      </c>
      <c r="H2701" s="59"/>
      <c r="I2701" s="7">
        <v>0</v>
      </c>
      <c r="J2701" s="7">
        <v>0</v>
      </c>
      <c r="K2701" s="103">
        <v>0</v>
      </c>
      <c r="L2701" s="7">
        <v>0</v>
      </c>
      <c r="M2701" s="7">
        <v>0</v>
      </c>
      <c r="O2701" s="51"/>
      <c r="P2701" s="51"/>
      <c r="Q2701" s="51"/>
      <c r="R2701" s="51"/>
      <c r="S2701" s="51"/>
      <c r="T2701" s="51"/>
      <c r="U2701" s="51"/>
      <c r="V2701" s="51"/>
      <c r="W2701" s="51"/>
      <c r="X2701" s="51"/>
      <c r="Y2701" s="51"/>
      <c r="Z2701" s="51"/>
      <c r="AA2701" s="51"/>
    </row>
    <row r="2702" spans="1:27" ht="11.65" customHeight="1">
      <c r="A2702" s="53">
        <v>2582</v>
      </c>
      <c r="C2702" s="101"/>
      <c r="F2702" s="101" t="s">
        <v>270</v>
      </c>
      <c r="G2702" s="3" t="s">
        <v>398</v>
      </c>
      <c r="H2702" s="59"/>
      <c r="I2702" s="7">
        <v>-3562220.9245833298</v>
      </c>
      <c r="J2702" s="7">
        <v>-3562220.9245833298</v>
      </c>
      <c r="K2702" s="103">
        <v>0</v>
      </c>
      <c r="L2702" s="7">
        <v>0</v>
      </c>
      <c r="M2702" s="7">
        <v>0</v>
      </c>
      <c r="O2702" s="51"/>
      <c r="P2702" s="51"/>
      <c r="Q2702" s="51"/>
      <c r="R2702" s="51"/>
      <c r="S2702" s="51"/>
      <c r="T2702" s="51"/>
      <c r="U2702" s="51"/>
      <c r="V2702" s="51"/>
      <c r="W2702" s="51"/>
      <c r="X2702" s="51"/>
      <c r="Y2702" s="51"/>
      <c r="Z2702" s="51"/>
      <c r="AA2702" s="51"/>
    </row>
    <row r="2703" spans="1:27" ht="12" customHeight="1">
      <c r="A2703" s="53">
        <v>2583</v>
      </c>
      <c r="C2703" s="101"/>
      <c r="F2703" s="101" t="s">
        <v>270</v>
      </c>
      <c r="G2703" s="3" t="s">
        <v>630</v>
      </c>
      <c r="H2703" s="59"/>
      <c r="I2703" s="7">
        <v>0</v>
      </c>
      <c r="J2703" s="7">
        <v>0</v>
      </c>
      <c r="K2703" s="103">
        <v>0</v>
      </c>
      <c r="L2703" s="7">
        <v>0</v>
      </c>
      <c r="M2703" s="7">
        <v>0</v>
      </c>
      <c r="O2703" s="51"/>
      <c r="P2703" s="51"/>
      <c r="Q2703" s="51"/>
      <c r="R2703" s="51"/>
      <c r="S2703" s="51"/>
      <c r="T2703" s="51"/>
      <c r="U2703" s="51"/>
      <c r="V2703" s="51"/>
      <c r="W2703" s="51"/>
      <c r="X2703" s="51"/>
      <c r="Y2703" s="51"/>
      <c r="Z2703" s="51"/>
      <c r="AA2703" s="51"/>
    </row>
    <row r="2704" spans="1:27" ht="11.65" customHeight="1" thickBot="1">
      <c r="A2704" s="53">
        <v>2584</v>
      </c>
      <c r="C2704" s="101"/>
      <c r="H2704" s="59" t="s">
        <v>508</v>
      </c>
      <c r="I2704" s="118">
        <v>-39392942.837500036</v>
      </c>
      <c r="J2704" s="118">
        <v>-36661181.302937917</v>
      </c>
      <c r="K2704" s="118">
        <v>-2731761.5345621142</v>
      </c>
      <c r="L2704" s="118">
        <v>0</v>
      </c>
      <c r="M2704" s="118">
        <v>-2731761.5345621142</v>
      </c>
      <c r="N2704" s="7" t="s">
        <v>65</v>
      </c>
      <c r="O2704" s="51"/>
      <c r="P2704" s="51"/>
      <c r="Q2704" s="51"/>
      <c r="R2704" s="51"/>
      <c r="S2704" s="51"/>
      <c r="T2704" s="51"/>
      <c r="U2704" s="51"/>
      <c r="V2704" s="51"/>
      <c r="W2704" s="51"/>
      <c r="X2704" s="51"/>
      <c r="Y2704" s="51"/>
      <c r="Z2704" s="51"/>
      <c r="AA2704" s="51"/>
    </row>
    <row r="2705" spans="1:27" ht="11.65" customHeight="1" thickTop="1">
      <c r="A2705" s="53">
        <v>2585</v>
      </c>
      <c r="C2705" s="101"/>
      <c r="H2705" s="59"/>
      <c r="I2705" s="109"/>
      <c r="J2705" s="7"/>
      <c r="K2705" s="7"/>
      <c r="L2705" s="7"/>
      <c r="M2705" s="7"/>
      <c r="O2705" s="51"/>
      <c r="P2705" s="51"/>
      <c r="Q2705" s="51"/>
      <c r="R2705" s="51"/>
      <c r="S2705" s="51"/>
      <c r="T2705" s="51"/>
      <c r="U2705" s="51"/>
      <c r="V2705" s="51"/>
      <c r="W2705" s="51"/>
      <c r="X2705" s="51"/>
      <c r="Y2705" s="51"/>
      <c r="Z2705" s="51"/>
      <c r="AA2705" s="51"/>
    </row>
    <row r="2706" spans="1:27" ht="11.65" customHeight="1">
      <c r="A2706" s="53">
        <v>2586</v>
      </c>
      <c r="C2706" s="101">
        <v>190</v>
      </c>
      <c r="D2706" s="3" t="s">
        <v>566</v>
      </c>
      <c r="H2706" s="59"/>
      <c r="I2706" s="7"/>
      <c r="J2706" s="7"/>
      <c r="K2706" s="7"/>
      <c r="L2706" s="7"/>
      <c r="M2706" s="7"/>
      <c r="O2706" s="51"/>
      <c r="P2706" s="51"/>
      <c r="Q2706" s="51"/>
      <c r="R2706" s="51"/>
      <c r="S2706" s="51"/>
      <c r="T2706" s="51"/>
      <c r="U2706" s="51"/>
      <c r="V2706" s="51"/>
      <c r="W2706" s="51"/>
      <c r="X2706" s="51"/>
      <c r="Y2706" s="51"/>
      <c r="Z2706" s="51"/>
      <c r="AA2706" s="51"/>
    </row>
    <row r="2707" spans="1:27" ht="11.65" customHeight="1">
      <c r="A2707" s="53">
        <v>2587</v>
      </c>
      <c r="C2707" s="101"/>
      <c r="F2707" s="101" t="s">
        <v>270</v>
      </c>
      <c r="G2707" s="3" t="s">
        <v>569</v>
      </c>
      <c r="H2707" s="59"/>
      <c r="I2707" s="7">
        <v>37858491.419166632</v>
      </c>
      <c r="J2707" s="7">
        <v>36664756.418333299</v>
      </c>
      <c r="K2707" s="103">
        <v>1193735.00083333</v>
      </c>
      <c r="L2707" s="7">
        <v>2679930.7699523913</v>
      </c>
      <c r="M2707" s="7">
        <v>3873665.770785721</v>
      </c>
      <c r="O2707" s="51"/>
      <c r="P2707" s="51"/>
      <c r="Q2707" s="51"/>
      <c r="R2707" s="51"/>
      <c r="S2707" s="51"/>
      <c r="T2707" s="51"/>
      <c r="U2707" s="51"/>
      <c r="V2707" s="51"/>
      <c r="W2707" s="51"/>
      <c r="X2707" s="51"/>
      <c r="Y2707" s="51"/>
      <c r="Z2707" s="51"/>
      <c r="AA2707" s="51"/>
    </row>
    <row r="2708" spans="1:27" ht="11.65" customHeight="1">
      <c r="A2708" s="53">
        <v>2588</v>
      </c>
      <c r="C2708" s="101"/>
      <c r="F2708" s="101" t="s">
        <v>638</v>
      </c>
      <c r="G2708" s="3" t="s">
        <v>647</v>
      </c>
      <c r="H2708" s="59"/>
      <c r="I2708" s="7">
        <v>0</v>
      </c>
      <c r="J2708" s="7">
        <v>0</v>
      </c>
      <c r="K2708" s="103">
        <v>0</v>
      </c>
      <c r="L2708" s="7">
        <v>0</v>
      </c>
      <c r="M2708" s="7">
        <v>0</v>
      </c>
      <c r="O2708" s="51"/>
      <c r="P2708" s="51"/>
      <c r="Q2708" s="51"/>
      <c r="R2708" s="51"/>
      <c r="S2708" s="51"/>
      <c r="T2708" s="51"/>
      <c r="U2708" s="51"/>
      <c r="V2708" s="51"/>
      <c r="W2708" s="51"/>
      <c r="X2708" s="51"/>
      <c r="Y2708" s="51"/>
      <c r="Z2708" s="51"/>
      <c r="AA2708" s="51"/>
    </row>
    <row r="2709" spans="1:27" ht="11.65" customHeight="1">
      <c r="A2709" s="53">
        <v>2589</v>
      </c>
      <c r="C2709" s="101"/>
      <c r="F2709" s="101" t="s">
        <v>665</v>
      </c>
      <c r="G2709" s="3" t="s">
        <v>632</v>
      </c>
      <c r="H2709" s="59"/>
      <c r="I2709" s="7">
        <v>30047323.813333299</v>
      </c>
      <c r="J2709" s="7">
        <v>27974914.604836408</v>
      </c>
      <c r="K2709" s="103">
        <v>2072409.2084968914</v>
      </c>
      <c r="L2709" s="7">
        <v>-2072409.2213715753</v>
      </c>
      <c r="M2709" s="7">
        <v>-1.2874683830887079E-2</v>
      </c>
      <c r="O2709" s="51"/>
      <c r="P2709" s="51"/>
      <c r="Q2709" s="51"/>
      <c r="R2709" s="51"/>
      <c r="S2709" s="51"/>
      <c r="T2709" s="51"/>
      <c r="U2709" s="51"/>
      <c r="V2709" s="51"/>
      <c r="W2709" s="51"/>
      <c r="X2709" s="51"/>
      <c r="Y2709" s="51"/>
      <c r="Z2709" s="51"/>
      <c r="AA2709" s="51"/>
    </row>
    <row r="2710" spans="1:27" ht="11.65" customHeight="1">
      <c r="A2710" s="53">
        <v>2590</v>
      </c>
      <c r="C2710" s="101"/>
      <c r="F2710" s="101" t="s">
        <v>270</v>
      </c>
      <c r="G2710" s="3" t="s">
        <v>682</v>
      </c>
      <c r="H2710" s="59"/>
      <c r="I2710" s="7">
        <v>0</v>
      </c>
      <c r="J2710" s="7">
        <v>0</v>
      </c>
      <c r="K2710" s="103">
        <v>0</v>
      </c>
      <c r="L2710" s="7">
        <v>0</v>
      </c>
      <c r="M2710" s="7">
        <v>0</v>
      </c>
      <c r="O2710" s="51"/>
      <c r="P2710" s="51"/>
      <c r="Q2710" s="51"/>
      <c r="R2710" s="51"/>
      <c r="S2710" s="51"/>
      <c r="T2710" s="51"/>
      <c r="U2710" s="51"/>
      <c r="V2710" s="51"/>
      <c r="W2710" s="51"/>
      <c r="X2710" s="51"/>
      <c r="Y2710" s="51"/>
      <c r="Z2710" s="51"/>
      <c r="AA2710" s="51"/>
    </row>
    <row r="2711" spans="1:27" ht="11.65" customHeight="1">
      <c r="A2711" s="53">
        <v>2591</v>
      </c>
      <c r="C2711" s="101"/>
      <c r="F2711" s="101" t="s">
        <v>638</v>
      </c>
      <c r="G2711" s="3" t="s">
        <v>686</v>
      </c>
      <c r="H2711" s="59"/>
      <c r="I2711" s="7">
        <v>3622954.9083333299</v>
      </c>
      <c r="J2711" s="7">
        <v>3197573.1963358619</v>
      </c>
      <c r="K2711" s="103">
        <v>425381.7119974682</v>
      </c>
      <c r="L2711" s="7">
        <v>-425381.72276031954</v>
      </c>
      <c r="M2711" s="7">
        <v>-1.0762851336039603E-2</v>
      </c>
      <c r="O2711" s="51"/>
      <c r="P2711" s="51"/>
      <c r="Q2711" s="51"/>
      <c r="R2711" s="51"/>
      <c r="S2711" s="51"/>
      <c r="T2711" s="51"/>
      <c r="U2711" s="51"/>
      <c r="V2711" s="51"/>
      <c r="W2711" s="51"/>
      <c r="X2711" s="51"/>
      <c r="Y2711" s="51"/>
      <c r="Z2711" s="51"/>
      <c r="AA2711" s="51"/>
    </row>
    <row r="2712" spans="1:27" ht="11.65" customHeight="1">
      <c r="A2712" s="53">
        <v>2592</v>
      </c>
      <c r="C2712" s="101"/>
      <c r="F2712" s="101" t="s">
        <v>270</v>
      </c>
      <c r="G2712" s="3" t="s">
        <v>681</v>
      </c>
      <c r="H2712" s="59"/>
      <c r="I2712" s="7">
        <v>0</v>
      </c>
      <c r="J2712" s="7">
        <v>0</v>
      </c>
      <c r="K2712" s="103">
        <v>0</v>
      </c>
      <c r="L2712" s="7">
        <v>0</v>
      </c>
      <c r="M2712" s="7">
        <v>0</v>
      </c>
      <c r="O2712" s="51"/>
      <c r="P2712" s="51"/>
      <c r="Q2712" s="51"/>
      <c r="R2712" s="51"/>
      <c r="S2712" s="51"/>
      <c r="T2712" s="51"/>
      <c r="U2712" s="51"/>
      <c r="V2712" s="51"/>
      <c r="W2712" s="51"/>
      <c r="X2712" s="51"/>
      <c r="Y2712" s="51"/>
      <c r="Z2712" s="51"/>
      <c r="AA2712" s="51"/>
    </row>
    <row r="2713" spans="1:27" ht="11.65" customHeight="1">
      <c r="A2713" s="53">
        <v>2593</v>
      </c>
      <c r="C2713" s="101"/>
      <c r="F2713" s="101" t="s">
        <v>270</v>
      </c>
      <c r="G2713" s="3" t="s">
        <v>249</v>
      </c>
      <c r="H2713" s="59"/>
      <c r="I2713" s="7">
        <v>7832760.2087500002</v>
      </c>
      <c r="J2713" s="7">
        <v>7196399.9878141703</v>
      </c>
      <c r="K2713" s="103">
        <v>636360.22093582992</v>
      </c>
      <c r="L2713" s="7">
        <v>-636360.20397626609</v>
      </c>
      <c r="M2713" s="7">
        <v>1.6959563829004765E-2</v>
      </c>
      <c r="O2713" s="51"/>
      <c r="P2713" s="51"/>
      <c r="Q2713" s="51"/>
      <c r="R2713" s="51"/>
      <c r="S2713" s="51"/>
      <c r="T2713" s="51"/>
      <c r="U2713" s="51"/>
      <c r="V2713" s="51"/>
      <c r="W2713" s="51"/>
      <c r="X2713" s="51"/>
      <c r="Y2713" s="51"/>
      <c r="Z2713" s="51"/>
      <c r="AA2713" s="51"/>
    </row>
    <row r="2714" spans="1:27" ht="11.65" customHeight="1">
      <c r="A2714" s="53">
        <v>2594</v>
      </c>
      <c r="C2714" s="101"/>
      <c r="F2714" s="101" t="s">
        <v>270</v>
      </c>
      <c r="G2714" s="3" t="s">
        <v>630</v>
      </c>
      <c r="H2714" s="59"/>
      <c r="I2714" s="7">
        <v>0</v>
      </c>
      <c r="J2714" s="7">
        <v>0</v>
      </c>
      <c r="K2714" s="103">
        <v>0</v>
      </c>
      <c r="L2714" s="7">
        <v>0</v>
      </c>
      <c r="M2714" s="7">
        <v>0</v>
      </c>
      <c r="O2714" s="51"/>
      <c r="P2714" s="51"/>
      <c r="Q2714" s="51"/>
      <c r="R2714" s="51"/>
      <c r="S2714" s="51"/>
      <c r="T2714" s="51"/>
      <c r="U2714" s="51"/>
      <c r="V2714" s="51"/>
      <c r="W2714" s="51"/>
      <c r="X2714" s="51"/>
      <c r="Y2714" s="51"/>
      <c r="Z2714" s="51"/>
      <c r="AA2714" s="51"/>
    </row>
    <row r="2715" spans="1:27" ht="11.65" customHeight="1">
      <c r="A2715" s="53">
        <v>2595</v>
      </c>
      <c r="C2715" s="101"/>
      <c r="F2715" s="101" t="s">
        <v>650</v>
      </c>
      <c r="G2715" s="3" t="s">
        <v>678</v>
      </c>
      <c r="H2715" s="59"/>
      <c r="I2715" s="7">
        <v>0</v>
      </c>
      <c r="J2715" s="7">
        <v>0</v>
      </c>
      <c r="K2715" s="103">
        <v>0</v>
      </c>
      <c r="L2715" s="7">
        <v>0</v>
      </c>
      <c r="M2715" s="7">
        <v>0</v>
      </c>
      <c r="O2715" s="51"/>
      <c r="P2715" s="51"/>
      <c r="Q2715" s="51"/>
      <c r="R2715" s="51"/>
      <c r="S2715" s="51"/>
      <c r="T2715" s="51"/>
      <c r="U2715" s="51"/>
      <c r="V2715" s="51"/>
      <c r="W2715" s="51"/>
      <c r="X2715" s="51"/>
      <c r="Y2715" s="51"/>
      <c r="Z2715" s="51"/>
      <c r="AA2715" s="51"/>
    </row>
    <row r="2716" spans="1:27" ht="11.65" customHeight="1">
      <c r="A2716" s="53">
        <v>2596</v>
      </c>
      <c r="C2716" s="101"/>
      <c r="F2716" s="101" t="s">
        <v>270</v>
      </c>
      <c r="G2716" s="3" t="s">
        <v>634</v>
      </c>
      <c r="H2716" s="59"/>
      <c r="I2716" s="7">
        <v>345716.27166666702</v>
      </c>
      <c r="J2716" s="7">
        <v>266515.6811512931</v>
      </c>
      <c r="K2716" s="103">
        <v>79200.590515373886</v>
      </c>
      <c r="L2716" s="7">
        <v>-79200.528278903657</v>
      </c>
      <c r="M2716" s="7">
        <v>6.2236470228526741E-2</v>
      </c>
      <c r="O2716" s="51"/>
      <c r="P2716" s="51"/>
      <c r="Q2716" s="51"/>
      <c r="R2716" s="51"/>
      <c r="S2716" s="51"/>
      <c r="T2716" s="51"/>
      <c r="U2716" s="51"/>
      <c r="V2716" s="51"/>
      <c r="W2716" s="51"/>
      <c r="X2716" s="51"/>
      <c r="Y2716" s="51"/>
      <c r="Z2716" s="51"/>
      <c r="AA2716" s="51"/>
    </row>
    <row r="2717" spans="1:27" ht="11.65" customHeight="1">
      <c r="A2717" s="53">
        <v>2597</v>
      </c>
      <c r="C2717" s="101"/>
      <c r="F2717" s="101" t="s">
        <v>270</v>
      </c>
      <c r="G2717" s="3" t="s">
        <v>636</v>
      </c>
      <c r="H2717" s="59"/>
      <c r="I2717" s="7">
        <v>0</v>
      </c>
      <c r="J2717" s="7">
        <v>0</v>
      </c>
      <c r="K2717" s="103">
        <v>0</v>
      </c>
      <c r="L2717" s="7">
        <v>0</v>
      </c>
      <c r="M2717" s="7">
        <v>0</v>
      </c>
      <c r="O2717" s="51"/>
      <c r="P2717" s="51"/>
      <c r="Q2717" s="51"/>
      <c r="R2717" s="51"/>
      <c r="S2717" s="51"/>
      <c r="T2717" s="51"/>
      <c r="U2717" s="51"/>
      <c r="V2717" s="51"/>
      <c r="W2717" s="51"/>
      <c r="X2717" s="51"/>
      <c r="Y2717" s="51"/>
      <c r="Z2717" s="51"/>
      <c r="AA2717" s="51"/>
    </row>
    <row r="2718" spans="1:27" ht="11.65" customHeight="1">
      <c r="A2718" s="53">
        <v>2598</v>
      </c>
      <c r="C2718" s="101"/>
      <c r="F2718" s="101" t="s">
        <v>270</v>
      </c>
      <c r="G2718" s="3" t="s">
        <v>637</v>
      </c>
      <c r="H2718" s="59"/>
      <c r="I2718" s="7">
        <v>0</v>
      </c>
      <c r="J2718" s="7">
        <v>0</v>
      </c>
      <c r="K2718" s="103">
        <v>0</v>
      </c>
      <c r="L2718" s="7">
        <v>0</v>
      </c>
      <c r="M2718" s="7">
        <v>0</v>
      </c>
      <c r="O2718" s="51"/>
      <c r="P2718" s="51"/>
      <c r="Q2718" s="51"/>
      <c r="R2718" s="51"/>
      <c r="S2718" s="51"/>
      <c r="T2718" s="51"/>
      <c r="U2718" s="51"/>
      <c r="V2718" s="51"/>
      <c r="W2718" s="51"/>
      <c r="X2718" s="51"/>
      <c r="Y2718" s="51"/>
      <c r="Z2718" s="51"/>
      <c r="AA2718" s="51"/>
    </row>
    <row r="2719" spans="1:27" ht="11.65" customHeight="1">
      <c r="A2719" s="53">
        <v>2599</v>
      </c>
      <c r="C2719" s="101"/>
      <c r="F2719" s="101" t="s">
        <v>270</v>
      </c>
      <c r="G2719" s="3" t="s">
        <v>398</v>
      </c>
      <c r="H2719" s="59"/>
      <c r="I2719" s="7">
        <v>47718460.514583297</v>
      </c>
      <c r="J2719" s="7">
        <v>47718460.514583297</v>
      </c>
      <c r="K2719" s="103">
        <v>0</v>
      </c>
      <c r="L2719" s="7">
        <v>0</v>
      </c>
      <c r="M2719" s="7">
        <v>0</v>
      </c>
      <c r="O2719" s="51"/>
      <c r="P2719" s="51"/>
      <c r="Q2719" s="51"/>
      <c r="R2719" s="51"/>
      <c r="S2719" s="51"/>
      <c r="T2719" s="51"/>
      <c r="U2719" s="51"/>
      <c r="V2719" s="51"/>
      <c r="W2719" s="51"/>
      <c r="X2719" s="51"/>
      <c r="Y2719" s="51"/>
      <c r="Z2719" s="51"/>
      <c r="AA2719" s="51"/>
    </row>
    <row r="2720" spans="1:27" ht="11.65" customHeight="1">
      <c r="A2720" s="53">
        <v>2600</v>
      </c>
      <c r="C2720" s="101"/>
      <c r="F2720" s="101" t="s">
        <v>633</v>
      </c>
      <c r="G2720" s="3" t="s">
        <v>651</v>
      </c>
      <c r="H2720" s="59"/>
      <c r="I2720" s="7">
        <v>-29520562.59</v>
      </c>
      <c r="J2720" s="7">
        <v>-22783222.792067505</v>
      </c>
      <c r="K2720" s="103">
        <v>-6737339.7979324963</v>
      </c>
      <c r="L2720" s="7">
        <v>-240357.54815371893</v>
      </c>
      <c r="M2720" s="7">
        <v>-6977697.3460862152</v>
      </c>
      <c r="O2720" s="51"/>
      <c r="P2720" s="51"/>
      <c r="Q2720" s="51"/>
      <c r="R2720" s="51"/>
      <c r="S2720" s="51"/>
      <c r="T2720" s="51"/>
      <c r="U2720" s="51"/>
      <c r="V2720" s="51"/>
      <c r="W2720" s="51"/>
      <c r="X2720" s="51"/>
      <c r="Y2720" s="51"/>
      <c r="Z2720" s="51"/>
      <c r="AA2720" s="51"/>
    </row>
    <row r="2721" spans="1:27" ht="11.65" customHeight="1">
      <c r="A2721" s="53">
        <v>2601</v>
      </c>
      <c r="C2721" s="101"/>
      <c r="F2721" s="101" t="s">
        <v>633</v>
      </c>
      <c r="G2721" s="3" t="s">
        <v>664</v>
      </c>
      <c r="H2721" s="59"/>
      <c r="I2721" s="7">
        <v>2218330.42</v>
      </c>
      <c r="J2721" s="7">
        <v>2072830.6279835058</v>
      </c>
      <c r="K2721" s="103">
        <v>145499.79201649397</v>
      </c>
      <c r="L2721" s="7">
        <v>-145499.76446878869</v>
      </c>
      <c r="M2721" s="7">
        <v>2.7547705278266221E-2</v>
      </c>
      <c r="O2721" s="51"/>
      <c r="P2721" s="51"/>
      <c r="Q2721" s="51"/>
      <c r="R2721" s="51"/>
      <c r="S2721" s="51"/>
      <c r="T2721" s="51"/>
      <c r="U2721" s="51"/>
      <c r="V2721" s="51"/>
      <c r="W2721" s="51"/>
      <c r="X2721" s="51"/>
      <c r="Y2721" s="51"/>
      <c r="Z2721" s="51"/>
      <c r="AA2721" s="51"/>
    </row>
    <row r="2722" spans="1:27" ht="11.65" customHeight="1">
      <c r="A2722" s="53">
        <v>2602</v>
      </c>
      <c r="C2722" s="101"/>
      <c r="H2722" s="59"/>
      <c r="I2722" s="7"/>
      <c r="J2722" s="7"/>
      <c r="K2722" s="7"/>
      <c r="L2722" s="7"/>
      <c r="M2722" s="7"/>
      <c r="O2722" s="51"/>
      <c r="P2722" s="51"/>
      <c r="Q2722" s="51"/>
      <c r="R2722" s="51"/>
      <c r="S2722" s="51"/>
      <c r="T2722" s="51"/>
      <c r="U2722" s="51"/>
      <c r="V2722" s="51"/>
      <c r="W2722" s="51"/>
      <c r="X2722" s="51"/>
      <c r="Y2722" s="51"/>
      <c r="Z2722" s="51"/>
      <c r="AA2722" s="51"/>
    </row>
    <row r="2723" spans="1:27" ht="11.65" customHeight="1">
      <c r="A2723" s="53">
        <v>2603</v>
      </c>
      <c r="C2723" s="101" t="s">
        <v>567</v>
      </c>
      <c r="H2723" s="59" t="s">
        <v>568</v>
      </c>
      <c r="I2723" s="106">
        <v>100123474.9658332</v>
      </c>
      <c r="J2723" s="106">
        <v>102308228.23897034</v>
      </c>
      <c r="K2723" s="106">
        <v>-2184753.2731371084</v>
      </c>
      <c r="L2723" s="106">
        <v>-454220.37815576961</v>
      </c>
      <c r="M2723" s="106">
        <v>-3104031.4921942898</v>
      </c>
      <c r="O2723" s="51"/>
      <c r="P2723" s="51"/>
      <c r="Q2723" s="51"/>
      <c r="R2723" s="51"/>
      <c r="S2723" s="51"/>
      <c r="T2723" s="51"/>
      <c r="U2723" s="51"/>
      <c r="V2723" s="51"/>
      <c r="W2723" s="51"/>
      <c r="X2723" s="51"/>
      <c r="Y2723" s="51"/>
      <c r="Z2723" s="51"/>
      <c r="AA2723" s="51"/>
    </row>
    <row r="2724" spans="1:27" ht="11.65" customHeight="1">
      <c r="A2724" s="53">
        <v>2604</v>
      </c>
      <c r="C2724" s="101"/>
      <c r="H2724" s="59"/>
      <c r="I2724" s="51"/>
      <c r="J2724" s="7"/>
      <c r="K2724" s="7"/>
      <c r="L2724" s="7"/>
      <c r="M2724" s="7"/>
      <c r="O2724" s="51"/>
      <c r="P2724" s="51"/>
      <c r="Q2724" s="51"/>
      <c r="R2724" s="51"/>
      <c r="S2724" s="51"/>
      <c r="T2724" s="51"/>
      <c r="U2724" s="51"/>
      <c r="V2724" s="51"/>
      <c r="W2724" s="51"/>
      <c r="X2724" s="51"/>
      <c r="Y2724" s="51"/>
      <c r="Z2724" s="51"/>
      <c r="AA2724" s="51"/>
    </row>
    <row r="2725" spans="1:27" ht="11.65" customHeight="1">
      <c r="A2725" s="53">
        <v>2605</v>
      </c>
      <c r="C2725" s="101">
        <v>281</v>
      </c>
      <c r="D2725" s="3" t="s">
        <v>566</v>
      </c>
      <c r="H2725" s="59"/>
      <c r="I2725" s="7"/>
      <c r="J2725" s="7"/>
      <c r="K2725" s="7"/>
      <c r="L2725" s="7"/>
      <c r="M2725" s="7"/>
      <c r="O2725" s="51"/>
      <c r="P2725" s="51"/>
      <c r="Q2725" s="51"/>
      <c r="R2725" s="51"/>
      <c r="S2725" s="51"/>
      <c r="T2725" s="51"/>
      <c r="U2725" s="51"/>
      <c r="V2725" s="51"/>
      <c r="W2725" s="51"/>
      <c r="X2725" s="51"/>
      <c r="Y2725" s="51"/>
      <c r="Z2725" s="51"/>
      <c r="AA2725" s="51"/>
    </row>
    <row r="2726" spans="1:27" ht="11.65" customHeight="1">
      <c r="A2726" s="53">
        <v>2606</v>
      </c>
      <c r="C2726" s="101"/>
      <c r="F2726" s="101" t="s">
        <v>270</v>
      </c>
      <c r="G2726" s="3" t="s">
        <v>569</v>
      </c>
      <c r="H2726" s="59"/>
      <c r="I2726" s="7">
        <v>0</v>
      </c>
      <c r="J2726" s="7">
        <v>0</v>
      </c>
      <c r="K2726" s="103">
        <v>0</v>
      </c>
      <c r="L2726" s="7">
        <v>0</v>
      </c>
      <c r="M2726" s="7">
        <v>0</v>
      </c>
      <c r="O2726" s="51"/>
      <c r="P2726" s="51"/>
      <c r="Q2726" s="51"/>
      <c r="R2726" s="51"/>
      <c r="S2726" s="51"/>
      <c r="T2726" s="51"/>
      <c r="U2726" s="51"/>
      <c r="V2726" s="51"/>
      <c r="W2726" s="51"/>
      <c r="X2726" s="51"/>
      <c r="Y2726" s="51"/>
      <c r="Z2726" s="51"/>
      <c r="AA2726" s="51"/>
    </row>
    <row r="2727" spans="1:27" ht="11.65" customHeight="1">
      <c r="A2727" s="53">
        <v>2607</v>
      </c>
      <c r="C2727" s="101"/>
      <c r="F2727" s="101" t="s">
        <v>631</v>
      </c>
      <c r="G2727" s="3" t="s">
        <v>249</v>
      </c>
      <c r="H2727" s="59"/>
      <c r="I2727" s="7">
        <v>0</v>
      </c>
      <c r="J2727" s="7">
        <v>0</v>
      </c>
      <c r="K2727" s="103">
        <v>0</v>
      </c>
      <c r="L2727" s="7">
        <v>0</v>
      </c>
      <c r="M2727" s="7">
        <v>0</v>
      </c>
      <c r="O2727" s="51"/>
      <c r="P2727" s="51"/>
      <c r="Q2727" s="51"/>
      <c r="R2727" s="51"/>
      <c r="S2727" s="51"/>
      <c r="T2727" s="51"/>
      <c r="U2727" s="51"/>
      <c r="V2727" s="51"/>
      <c r="W2727" s="51"/>
      <c r="X2727" s="51"/>
      <c r="Y2727" s="51"/>
      <c r="Z2727" s="51"/>
      <c r="AA2727" s="51"/>
    </row>
    <row r="2728" spans="1:27" ht="11.65" customHeight="1">
      <c r="A2728" s="53">
        <v>2608</v>
      </c>
      <c r="C2728" s="101"/>
      <c r="F2728" s="101" t="s">
        <v>631</v>
      </c>
      <c r="G2728" s="3" t="s">
        <v>634</v>
      </c>
      <c r="H2728" s="59"/>
      <c r="I2728" s="7">
        <v>0</v>
      </c>
      <c r="J2728" s="7">
        <v>0</v>
      </c>
      <c r="K2728" s="103">
        <v>0</v>
      </c>
      <c r="L2728" s="7">
        <v>0</v>
      </c>
      <c r="M2728" s="7">
        <v>0</v>
      </c>
      <c r="O2728" s="51"/>
      <c r="P2728" s="51"/>
      <c r="Q2728" s="51"/>
      <c r="R2728" s="51"/>
      <c r="S2728" s="51"/>
      <c r="T2728" s="51"/>
      <c r="U2728" s="51"/>
      <c r="V2728" s="51"/>
      <c r="W2728" s="51"/>
      <c r="X2728" s="51"/>
      <c r="Y2728" s="51"/>
      <c r="Z2728" s="51"/>
      <c r="AA2728" s="51"/>
    </row>
    <row r="2729" spans="1:27" ht="11.65" customHeight="1">
      <c r="A2729" s="53">
        <v>2609</v>
      </c>
      <c r="C2729" s="101"/>
      <c r="F2729" s="101" t="s">
        <v>631</v>
      </c>
      <c r="G2729" s="3" t="s">
        <v>636</v>
      </c>
      <c r="H2729" s="59"/>
      <c r="I2729" s="7">
        <v>0</v>
      </c>
      <c r="J2729" s="7">
        <v>0</v>
      </c>
      <c r="K2729" s="103">
        <v>0</v>
      </c>
      <c r="L2729" s="7">
        <v>0</v>
      </c>
      <c r="M2729" s="7">
        <v>0</v>
      </c>
      <c r="O2729" s="51"/>
      <c r="P2729" s="51"/>
      <c r="Q2729" s="51"/>
      <c r="R2729" s="51"/>
      <c r="S2729" s="51"/>
      <c r="T2729" s="51"/>
      <c r="U2729" s="51"/>
      <c r="V2729" s="51"/>
      <c r="W2729" s="51"/>
      <c r="X2729" s="51"/>
      <c r="Y2729" s="51"/>
      <c r="Z2729" s="51"/>
      <c r="AA2729" s="51"/>
    </row>
    <row r="2730" spans="1:27" ht="11.65" customHeight="1">
      <c r="A2730" s="53">
        <v>2610</v>
      </c>
      <c r="C2730" s="101"/>
      <c r="F2730" s="101" t="s">
        <v>640</v>
      </c>
      <c r="G2730" s="3" t="s">
        <v>703</v>
      </c>
      <c r="H2730" s="59"/>
      <c r="I2730" s="7">
        <v>0</v>
      </c>
      <c r="J2730" s="7">
        <v>0</v>
      </c>
      <c r="K2730" s="103">
        <v>0</v>
      </c>
      <c r="L2730" s="7">
        <v>0</v>
      </c>
      <c r="M2730" s="7">
        <v>0</v>
      </c>
      <c r="O2730" s="51"/>
      <c r="P2730" s="51"/>
      <c r="Q2730" s="51"/>
      <c r="R2730" s="51"/>
      <c r="S2730" s="51"/>
      <c r="T2730" s="51"/>
      <c r="U2730" s="51"/>
      <c r="V2730" s="51"/>
      <c r="W2730" s="51"/>
      <c r="X2730" s="51"/>
      <c r="Y2730" s="51"/>
      <c r="Z2730" s="51"/>
      <c r="AA2730" s="51"/>
    </row>
    <row r="2731" spans="1:27" ht="11.65" customHeight="1">
      <c r="A2731" s="53">
        <v>2611</v>
      </c>
      <c r="C2731" s="101"/>
      <c r="H2731" s="59" t="s">
        <v>568</v>
      </c>
      <c r="I2731" s="106">
        <v>0</v>
      </c>
      <c r="J2731" s="106">
        <v>0</v>
      </c>
      <c r="K2731" s="106">
        <v>0</v>
      </c>
      <c r="L2731" s="106">
        <v>0</v>
      </c>
      <c r="M2731" s="106">
        <v>0</v>
      </c>
      <c r="O2731" s="51"/>
      <c r="P2731" s="51"/>
      <c r="Q2731" s="51"/>
      <c r="R2731" s="51"/>
      <c r="S2731" s="51"/>
      <c r="T2731" s="51"/>
      <c r="U2731" s="51"/>
      <c r="V2731" s="51"/>
      <c r="W2731" s="51"/>
      <c r="X2731" s="51"/>
      <c r="Y2731" s="51"/>
      <c r="Z2731" s="51"/>
      <c r="AA2731" s="51"/>
    </row>
    <row r="2732" spans="1:27" ht="11.65" customHeight="1">
      <c r="A2732" s="53">
        <v>2612</v>
      </c>
      <c r="C2732" s="101"/>
      <c r="H2732" s="59"/>
      <c r="I2732" s="7"/>
      <c r="J2732" s="7"/>
      <c r="K2732" s="7"/>
      <c r="L2732" s="7"/>
      <c r="M2732" s="7"/>
      <c r="O2732" s="51"/>
      <c r="P2732" s="51"/>
      <c r="Q2732" s="51"/>
      <c r="R2732" s="51"/>
      <c r="S2732" s="51"/>
      <c r="T2732" s="51"/>
      <c r="U2732" s="51"/>
      <c r="V2732" s="51"/>
      <c r="W2732" s="51"/>
      <c r="X2732" s="51"/>
      <c r="Y2732" s="51"/>
      <c r="Z2732" s="51"/>
      <c r="AA2732" s="51"/>
    </row>
    <row r="2733" spans="1:27" ht="11.65" customHeight="1">
      <c r="A2733" s="53">
        <v>2613</v>
      </c>
      <c r="C2733" s="101">
        <v>282</v>
      </c>
      <c r="D2733" s="3" t="s">
        <v>570</v>
      </c>
      <c r="H2733" s="59"/>
      <c r="I2733" s="7"/>
      <c r="J2733" s="7"/>
      <c r="K2733" s="7"/>
      <c r="L2733" s="7"/>
      <c r="M2733" s="7"/>
      <c r="O2733" s="51"/>
      <c r="P2733" s="51"/>
      <c r="Q2733" s="51"/>
      <c r="R2733" s="51"/>
      <c r="S2733" s="51"/>
      <c r="T2733" s="51"/>
      <c r="U2733" s="51"/>
      <c r="V2733" s="51"/>
      <c r="W2733" s="51"/>
      <c r="X2733" s="51"/>
      <c r="Y2733" s="51"/>
      <c r="Z2733" s="51"/>
      <c r="AA2733" s="51"/>
    </row>
    <row r="2734" spans="1:27" ht="11.65" customHeight="1">
      <c r="A2734" s="53">
        <v>2614</v>
      </c>
      <c r="C2734" s="101"/>
      <c r="F2734" s="101" t="s">
        <v>484</v>
      </c>
      <c r="G2734" s="3" t="s">
        <v>569</v>
      </c>
      <c r="H2734" s="59"/>
      <c r="I2734" s="7">
        <v>-4461692761.2179165</v>
      </c>
      <c r="J2734" s="7">
        <v>-4191873313.2179165</v>
      </c>
      <c r="K2734" s="103">
        <v>-269819448</v>
      </c>
      <c r="L2734" s="7">
        <v>4531942</v>
      </c>
      <c r="M2734" s="7">
        <v>-265287506</v>
      </c>
      <c r="O2734" s="51"/>
      <c r="P2734" s="51"/>
      <c r="Q2734" s="51"/>
      <c r="R2734" s="51"/>
      <c r="S2734" s="51"/>
      <c r="T2734" s="51"/>
      <c r="U2734" s="51"/>
      <c r="V2734" s="51"/>
      <c r="W2734" s="51"/>
      <c r="X2734" s="51"/>
      <c r="Y2734" s="51"/>
      <c r="Z2734" s="51"/>
      <c r="AA2734" s="51"/>
    </row>
    <row r="2735" spans="1:27" ht="11.65" customHeight="1">
      <c r="A2735" s="53">
        <v>2615</v>
      </c>
      <c r="C2735" s="101"/>
      <c r="F2735" s="101" t="s">
        <v>707</v>
      </c>
      <c r="G2735" s="3" t="s">
        <v>683</v>
      </c>
      <c r="H2735" s="59"/>
      <c r="I2735" s="7">
        <v>78518</v>
      </c>
      <c r="J2735" s="7">
        <v>73368.022085731005</v>
      </c>
      <c r="K2735" s="103">
        <v>5149.9779142690022</v>
      </c>
      <c r="L2735" s="7">
        <v>0</v>
      </c>
      <c r="M2735" s="7">
        <v>5149.9779142690022</v>
      </c>
      <c r="O2735" s="51"/>
      <c r="P2735" s="51"/>
      <c r="Q2735" s="51"/>
      <c r="R2735" s="51"/>
      <c r="S2735" s="51"/>
      <c r="T2735" s="51"/>
      <c r="U2735" s="51"/>
      <c r="V2735" s="51"/>
      <c r="W2735" s="51"/>
      <c r="X2735" s="51"/>
      <c r="Y2735" s="51"/>
      <c r="Z2735" s="51"/>
      <c r="AA2735" s="51"/>
    </row>
    <row r="2736" spans="1:27" ht="11.65" customHeight="1">
      <c r="A2736" s="53">
        <v>2616</v>
      </c>
      <c r="C2736" s="101"/>
      <c r="F2736" s="101" t="s">
        <v>707</v>
      </c>
      <c r="G2736" s="3" t="s">
        <v>708</v>
      </c>
      <c r="H2736" s="59"/>
      <c r="I2736" s="7">
        <v>0</v>
      </c>
      <c r="J2736" s="7">
        <v>0</v>
      </c>
      <c r="K2736" s="103">
        <v>0</v>
      </c>
      <c r="L2736" s="7">
        <v>0</v>
      </c>
      <c r="M2736" s="7">
        <v>0</v>
      </c>
      <c r="O2736" s="51"/>
      <c r="P2736" s="51"/>
      <c r="Q2736" s="51"/>
      <c r="R2736" s="51"/>
      <c r="S2736" s="51"/>
      <c r="T2736" s="51"/>
      <c r="U2736" s="51"/>
      <c r="V2736" s="51"/>
      <c r="W2736" s="51"/>
      <c r="X2736" s="51"/>
      <c r="Y2736" s="51"/>
      <c r="Z2736" s="51"/>
      <c r="AA2736" s="51"/>
    </row>
    <row r="2737" spans="1:27" ht="11.65" customHeight="1">
      <c r="A2737" s="53">
        <v>2617</v>
      </c>
      <c r="C2737" s="101"/>
      <c r="F2737" s="101" t="s">
        <v>484</v>
      </c>
      <c r="G2737" s="3" t="s">
        <v>651</v>
      </c>
      <c r="H2737" s="59"/>
      <c r="I2737" s="7">
        <v>0</v>
      </c>
      <c r="J2737" s="7">
        <v>0</v>
      </c>
      <c r="K2737" s="103">
        <v>0</v>
      </c>
      <c r="L2737" s="7">
        <v>-1.3693519107013394</v>
      </c>
      <c r="M2737" s="7">
        <v>-1.3693519107013394</v>
      </c>
      <c r="O2737" s="51"/>
      <c r="P2737" s="51"/>
      <c r="Q2737" s="51"/>
      <c r="R2737" s="51"/>
      <c r="S2737" s="51"/>
      <c r="T2737" s="51"/>
      <c r="U2737" s="51"/>
      <c r="V2737" s="51"/>
      <c r="W2737" s="51"/>
      <c r="X2737" s="51"/>
      <c r="Y2737" s="51"/>
      <c r="Z2737" s="51"/>
      <c r="AA2737" s="51"/>
    </row>
    <row r="2738" spans="1:27" ht="11.65" customHeight="1">
      <c r="A2738" s="53">
        <v>2618</v>
      </c>
      <c r="C2738" s="101"/>
      <c r="F2738" s="101" t="s">
        <v>665</v>
      </c>
      <c r="G2738" s="3" t="s">
        <v>632</v>
      </c>
      <c r="H2738" s="59"/>
      <c r="I2738" s="7">
        <v>-1791186.66541667</v>
      </c>
      <c r="J2738" s="7">
        <v>-1667645.8215595828</v>
      </c>
      <c r="K2738" s="103">
        <v>-123540.84385708722</v>
      </c>
      <c r="L2738" s="7">
        <v>-369746.86957543727</v>
      </c>
      <c r="M2738" s="7">
        <v>-493287.71343252447</v>
      </c>
      <c r="O2738" s="51"/>
      <c r="P2738" s="51"/>
      <c r="Q2738" s="51"/>
      <c r="R2738" s="51"/>
      <c r="S2738" s="51"/>
      <c r="T2738" s="51"/>
      <c r="U2738" s="51"/>
      <c r="V2738" s="51"/>
      <c r="W2738" s="51"/>
      <c r="X2738" s="51"/>
      <c r="Y2738" s="51"/>
      <c r="Z2738" s="51"/>
      <c r="AA2738" s="51"/>
    </row>
    <row r="2739" spans="1:27" ht="11.65" customHeight="1">
      <c r="A2739" s="53">
        <v>2619</v>
      </c>
      <c r="C2739" s="101"/>
      <c r="F2739" s="101" t="s">
        <v>650</v>
      </c>
      <c r="G2739" s="3" t="s">
        <v>664</v>
      </c>
      <c r="H2739" s="59"/>
      <c r="I2739" s="7">
        <v>-428459</v>
      </c>
      <c r="J2739" s="7">
        <v>-400356.47080707888</v>
      </c>
      <c r="K2739" s="103">
        <v>-28102.529192921131</v>
      </c>
      <c r="L2739" s="7">
        <v>-23765.339764268443</v>
      </c>
      <c r="M2739" s="7">
        <v>-51867.868957189574</v>
      </c>
      <c r="O2739" s="51"/>
      <c r="P2739" s="51"/>
      <c r="Q2739" s="51"/>
      <c r="R2739" s="51"/>
      <c r="S2739" s="51"/>
      <c r="T2739" s="51"/>
      <c r="U2739" s="51"/>
      <c r="V2739" s="51"/>
      <c r="W2739" s="51"/>
      <c r="X2739" s="51"/>
      <c r="Y2739" s="51"/>
      <c r="Z2739" s="51"/>
      <c r="AA2739" s="51"/>
    </row>
    <row r="2740" spans="1:27" ht="11.65" customHeight="1">
      <c r="A2740" s="53">
        <v>2620</v>
      </c>
      <c r="C2740" s="101"/>
      <c r="F2740" s="101" t="s">
        <v>270</v>
      </c>
      <c r="G2740" s="3" t="s">
        <v>678</v>
      </c>
      <c r="H2740" s="59"/>
      <c r="I2740" s="7">
        <v>-3853706</v>
      </c>
      <c r="J2740" s="7">
        <v>-3612845.9134643832</v>
      </c>
      <c r="K2740" s="103">
        <v>-240860.0865356166</v>
      </c>
      <c r="L2740" s="7">
        <v>-207469.73166406836</v>
      </c>
      <c r="M2740" s="7">
        <v>-448329.81819968496</v>
      </c>
      <c r="O2740" s="51"/>
      <c r="P2740" s="51"/>
      <c r="Q2740" s="51"/>
      <c r="R2740" s="51"/>
      <c r="S2740" s="51"/>
      <c r="T2740" s="51"/>
      <c r="U2740" s="51"/>
      <c r="V2740" s="51"/>
      <c r="W2740" s="51"/>
      <c r="X2740" s="51"/>
      <c r="Y2740" s="51"/>
      <c r="Z2740" s="51"/>
      <c r="AA2740" s="51"/>
    </row>
    <row r="2741" spans="1:27" ht="11.65" customHeight="1">
      <c r="A2741" s="53">
        <v>2621</v>
      </c>
      <c r="C2741" s="101"/>
      <c r="F2741" s="101" t="s">
        <v>270</v>
      </c>
      <c r="G2741" s="3" t="s">
        <v>634</v>
      </c>
      <c r="H2741" s="59"/>
      <c r="I2741" s="7">
        <v>0</v>
      </c>
      <c r="J2741" s="7">
        <v>0</v>
      </c>
      <c r="K2741" s="103">
        <v>0</v>
      </c>
      <c r="L2741" s="7">
        <v>-2203051.1119971219</v>
      </c>
      <c r="M2741" s="7">
        <v>-2203051.1119971219</v>
      </c>
      <c r="O2741" s="51"/>
      <c r="P2741" s="51"/>
      <c r="Q2741" s="51"/>
      <c r="R2741" s="51"/>
      <c r="S2741" s="51"/>
      <c r="T2741" s="51"/>
      <c r="U2741" s="51"/>
      <c r="V2741" s="51"/>
      <c r="W2741" s="51"/>
      <c r="X2741" s="51"/>
      <c r="Y2741" s="51"/>
      <c r="Z2741" s="51"/>
      <c r="AA2741" s="51"/>
    </row>
    <row r="2742" spans="1:27" ht="11.65" customHeight="1">
      <c r="A2742" s="53">
        <v>2622</v>
      </c>
      <c r="C2742" s="101"/>
      <c r="F2742" s="101" t="s">
        <v>270</v>
      </c>
      <c r="G2742" s="3" t="s">
        <v>636</v>
      </c>
      <c r="H2742" s="59"/>
      <c r="I2742" s="7">
        <v>-2324067.4204166699</v>
      </c>
      <c r="J2742" s="7">
        <v>-2324067.4204166699</v>
      </c>
      <c r="K2742" s="103">
        <v>0</v>
      </c>
      <c r="L2742" s="7">
        <v>0</v>
      </c>
      <c r="M2742" s="7">
        <v>0</v>
      </c>
      <c r="O2742" s="51"/>
      <c r="P2742" s="51"/>
      <c r="Q2742" s="51"/>
      <c r="R2742" s="51"/>
      <c r="S2742" s="51"/>
      <c r="T2742" s="51"/>
      <c r="U2742" s="51"/>
      <c r="V2742" s="51"/>
      <c r="W2742" s="51"/>
      <c r="X2742" s="51"/>
      <c r="Y2742" s="51"/>
      <c r="Z2742" s="51"/>
      <c r="AA2742" s="51"/>
    </row>
    <row r="2743" spans="1:27" ht="11.65" customHeight="1">
      <c r="A2743" s="53">
        <v>2623</v>
      </c>
      <c r="C2743" s="101"/>
      <c r="F2743" s="101" t="s">
        <v>270</v>
      </c>
      <c r="G2743" s="3" t="s">
        <v>630</v>
      </c>
      <c r="H2743" s="59"/>
      <c r="I2743" s="7">
        <v>0</v>
      </c>
      <c r="J2743" s="7">
        <v>0</v>
      </c>
      <c r="K2743" s="103">
        <v>0</v>
      </c>
      <c r="L2743" s="7">
        <v>0</v>
      </c>
      <c r="M2743" s="7">
        <v>0</v>
      </c>
      <c r="O2743" s="51"/>
      <c r="P2743" s="51"/>
      <c r="Q2743" s="51"/>
      <c r="R2743" s="51"/>
      <c r="S2743" s="51"/>
      <c r="T2743" s="51"/>
      <c r="U2743" s="51"/>
      <c r="V2743" s="51"/>
      <c r="W2743" s="51"/>
      <c r="X2743" s="51"/>
      <c r="Y2743" s="51"/>
      <c r="Z2743" s="51"/>
      <c r="AA2743" s="51"/>
    </row>
    <row r="2744" spans="1:27" ht="11.65" customHeight="1">
      <c r="A2744" s="53">
        <v>2624</v>
      </c>
      <c r="C2744" s="101"/>
      <c r="F2744" s="101" t="s">
        <v>270</v>
      </c>
      <c r="G2744" s="3" t="s">
        <v>398</v>
      </c>
      <c r="H2744" s="59"/>
      <c r="I2744" s="7">
        <v>27238.135000000009</v>
      </c>
      <c r="J2744" s="7">
        <v>27238.135000000009</v>
      </c>
      <c r="K2744" s="103">
        <v>0</v>
      </c>
      <c r="L2744" s="7">
        <v>0</v>
      </c>
      <c r="M2744" s="7">
        <v>0</v>
      </c>
      <c r="O2744" s="51"/>
      <c r="P2744" s="51"/>
      <c r="Q2744" s="51"/>
      <c r="R2744" s="51"/>
      <c r="S2744" s="51"/>
      <c r="T2744" s="51"/>
      <c r="U2744" s="51"/>
      <c r="V2744" s="51"/>
      <c r="W2744" s="51"/>
      <c r="X2744" s="51"/>
      <c r="Y2744" s="51"/>
      <c r="Z2744" s="51"/>
      <c r="AA2744" s="51"/>
    </row>
    <row r="2745" spans="1:27" ht="11.65" customHeight="1">
      <c r="A2745" s="53">
        <v>2625</v>
      </c>
      <c r="C2745" s="101"/>
      <c r="F2745" s="101" t="s">
        <v>270</v>
      </c>
      <c r="G2745" s="3" t="s">
        <v>647</v>
      </c>
      <c r="H2745" s="59"/>
      <c r="I2745" s="7">
        <v>0</v>
      </c>
      <c r="J2745" s="7">
        <v>0</v>
      </c>
      <c r="K2745" s="103">
        <v>0</v>
      </c>
      <c r="L2745" s="7">
        <v>2360.2734522384008</v>
      </c>
      <c r="M2745" s="7">
        <v>2360.2734522384008</v>
      </c>
      <c r="O2745" s="51"/>
      <c r="P2745" s="51"/>
      <c r="Q2745" s="51"/>
      <c r="R2745" s="51"/>
      <c r="S2745" s="51"/>
      <c r="T2745" s="51"/>
      <c r="U2745" s="51"/>
      <c r="V2745" s="51"/>
      <c r="W2745" s="51"/>
      <c r="X2745" s="51"/>
      <c r="Y2745" s="51"/>
      <c r="Z2745" s="51"/>
      <c r="AA2745" s="51"/>
    </row>
    <row r="2746" spans="1:27" ht="11.65" customHeight="1">
      <c r="A2746" s="53">
        <v>2626</v>
      </c>
      <c r="C2746" s="101"/>
      <c r="F2746" s="101" t="s">
        <v>270</v>
      </c>
      <c r="G2746" s="3" t="s">
        <v>639</v>
      </c>
      <c r="H2746" s="59"/>
      <c r="I2746" s="7">
        <v>6078</v>
      </c>
      <c r="J2746" s="7">
        <v>4685.5830714251688</v>
      </c>
      <c r="K2746" s="103">
        <v>1392.4169285748314</v>
      </c>
      <c r="L2746" s="7">
        <v>1606647.5014737132</v>
      </c>
      <c r="M2746" s="7">
        <v>1608039.9184022881</v>
      </c>
      <c r="O2746" s="51"/>
      <c r="P2746" s="51"/>
      <c r="Q2746" s="51"/>
      <c r="R2746" s="51"/>
      <c r="S2746" s="51"/>
      <c r="T2746" s="51"/>
      <c r="U2746" s="51"/>
      <c r="V2746" s="51"/>
      <c r="W2746" s="51"/>
      <c r="X2746" s="51"/>
      <c r="Y2746" s="51"/>
      <c r="Z2746" s="51"/>
      <c r="AA2746" s="51"/>
    </row>
    <row r="2747" spans="1:27" ht="11.65" customHeight="1">
      <c r="A2747" s="53">
        <v>2627</v>
      </c>
      <c r="C2747" s="101"/>
      <c r="F2747" s="101" t="s">
        <v>270</v>
      </c>
      <c r="G2747" s="3" t="s">
        <v>249</v>
      </c>
      <c r="H2747" s="59"/>
      <c r="I2747" s="7">
        <v>14154749</v>
      </c>
      <c r="J2747" s="7">
        <v>13004768.793677727</v>
      </c>
      <c r="K2747" s="103">
        <v>1149980.2063222732</v>
      </c>
      <c r="L2747" s="7">
        <v>-253344.19753271271</v>
      </c>
      <c r="M2747" s="7">
        <v>896636.00878956052</v>
      </c>
      <c r="O2747" s="51"/>
      <c r="P2747" s="51"/>
      <c r="Q2747" s="51"/>
      <c r="R2747" s="51"/>
      <c r="S2747" s="51"/>
      <c r="T2747" s="51"/>
      <c r="U2747" s="51"/>
      <c r="V2747" s="51"/>
      <c r="W2747" s="51"/>
      <c r="X2747" s="51"/>
      <c r="Y2747" s="51"/>
      <c r="Z2747" s="51"/>
      <c r="AA2747" s="51"/>
    </row>
    <row r="2748" spans="1:27" ht="11.65" customHeight="1">
      <c r="A2748" s="53">
        <v>2628</v>
      </c>
      <c r="C2748" s="101"/>
      <c r="H2748" s="59" t="s">
        <v>568</v>
      </c>
      <c r="I2748" s="106">
        <v>-4455823597.1687498</v>
      </c>
      <c r="J2748" s="106">
        <v>-4186768168.3103294</v>
      </c>
      <c r="K2748" s="106">
        <v>-269055428.85842055</v>
      </c>
      <c r="L2748" s="106">
        <v>3083571.1550404327</v>
      </c>
      <c r="M2748" s="106">
        <v>-265971857.70338011</v>
      </c>
      <c r="O2748" s="51"/>
      <c r="P2748" s="51"/>
      <c r="Q2748" s="51"/>
      <c r="R2748" s="51"/>
      <c r="S2748" s="51"/>
      <c r="T2748" s="51"/>
      <c r="U2748" s="51"/>
      <c r="V2748" s="51"/>
      <c r="W2748" s="51"/>
      <c r="X2748" s="51"/>
      <c r="Y2748" s="51"/>
      <c r="Z2748" s="51"/>
      <c r="AA2748" s="51"/>
    </row>
    <row r="2749" spans="1:27" ht="11.65" customHeight="1">
      <c r="A2749" s="53">
        <v>2629</v>
      </c>
      <c r="C2749" s="101"/>
      <c r="H2749" s="59"/>
      <c r="I2749" s="7"/>
      <c r="J2749" s="7"/>
      <c r="K2749" s="7"/>
      <c r="L2749" s="7"/>
      <c r="M2749" s="7"/>
      <c r="O2749" s="51"/>
      <c r="P2749" s="51"/>
      <c r="Q2749" s="51"/>
      <c r="R2749" s="51"/>
      <c r="S2749" s="51"/>
      <c r="T2749" s="51"/>
      <c r="U2749" s="51"/>
      <c r="V2749" s="51"/>
      <c r="W2749" s="51"/>
      <c r="X2749" s="51"/>
      <c r="Y2749" s="51"/>
      <c r="Z2749" s="51"/>
      <c r="AA2749" s="51"/>
    </row>
    <row r="2750" spans="1:27" ht="11.65" customHeight="1">
      <c r="A2750" s="53">
        <v>2630</v>
      </c>
      <c r="C2750" s="101">
        <v>283</v>
      </c>
      <c r="D2750" s="3" t="s">
        <v>570</v>
      </c>
      <c r="H2750" s="59"/>
      <c r="I2750" s="7"/>
      <c r="J2750" s="7"/>
      <c r="K2750" s="7"/>
      <c r="L2750" s="7"/>
      <c r="M2750" s="7"/>
      <c r="O2750" s="51"/>
      <c r="P2750" s="51"/>
      <c r="Q2750" s="51"/>
      <c r="R2750" s="51"/>
      <c r="S2750" s="51"/>
      <c r="T2750" s="51"/>
      <c r="U2750" s="51"/>
      <c r="V2750" s="51"/>
      <c r="W2750" s="51"/>
      <c r="X2750" s="51"/>
      <c r="Y2750" s="51"/>
      <c r="Z2750" s="51"/>
      <c r="AA2750" s="51"/>
    </row>
    <row r="2751" spans="1:27" ht="11.65" customHeight="1">
      <c r="A2751" s="53">
        <v>2631</v>
      </c>
      <c r="C2751" s="101"/>
      <c r="F2751" s="101" t="s">
        <v>484</v>
      </c>
      <c r="G2751" s="3" t="s">
        <v>569</v>
      </c>
      <c r="H2751" s="59"/>
      <c r="I2751" s="7">
        <v>-41183882.457083337</v>
      </c>
      <c r="J2751" s="7">
        <v>-41741821.913333334</v>
      </c>
      <c r="K2751" s="103">
        <v>557939.45625000005</v>
      </c>
      <c r="L2751" s="7">
        <v>-557939</v>
      </c>
      <c r="M2751" s="7">
        <v>0.45625000004656613</v>
      </c>
      <c r="O2751" s="51"/>
      <c r="P2751" s="51"/>
      <c r="Q2751" s="51"/>
      <c r="R2751" s="51"/>
      <c r="S2751" s="51"/>
      <c r="T2751" s="51"/>
      <c r="U2751" s="51"/>
      <c r="V2751" s="51"/>
      <c r="W2751" s="51"/>
      <c r="X2751" s="51"/>
      <c r="Y2751" s="51"/>
      <c r="Z2751" s="51"/>
      <c r="AA2751" s="51"/>
    </row>
    <row r="2752" spans="1:27" ht="11.65" customHeight="1">
      <c r="A2752" s="53">
        <v>2632</v>
      </c>
      <c r="C2752" s="101"/>
      <c r="F2752" s="101" t="s">
        <v>270</v>
      </c>
      <c r="G2752" s="3" t="s">
        <v>249</v>
      </c>
      <c r="H2752" s="59"/>
      <c r="I2752" s="7">
        <v>-5631.1462499999998</v>
      </c>
      <c r="J2752" s="7">
        <v>-5173.6526747761727</v>
      </c>
      <c r="K2752" s="103">
        <v>-457.49357522382735</v>
      </c>
      <c r="L2752" s="7">
        <v>457.481693373773</v>
      </c>
      <c r="M2752" s="7">
        <v>-1.1881850054351162E-2</v>
      </c>
      <c r="O2752" s="51"/>
      <c r="P2752" s="51"/>
      <c r="Q2752" s="51"/>
      <c r="R2752" s="51"/>
      <c r="S2752" s="51"/>
      <c r="T2752" s="51"/>
      <c r="U2752" s="51"/>
      <c r="V2752" s="51"/>
      <c r="W2752" s="51"/>
      <c r="X2752" s="51"/>
      <c r="Y2752" s="51"/>
      <c r="Z2752" s="51"/>
      <c r="AA2752" s="51"/>
    </row>
    <row r="2753" spans="1:27" ht="11.65" customHeight="1">
      <c r="A2753" s="53">
        <v>2633</v>
      </c>
      <c r="C2753" s="101"/>
      <c r="F2753" s="101" t="s">
        <v>270</v>
      </c>
      <c r="G2753" s="3" t="s">
        <v>630</v>
      </c>
      <c r="H2753" s="59"/>
      <c r="I2753" s="7">
        <v>0</v>
      </c>
      <c r="J2753" s="7">
        <v>0</v>
      </c>
      <c r="K2753" s="103">
        <v>0</v>
      </c>
      <c r="L2753" s="7">
        <v>0</v>
      </c>
      <c r="M2753" s="7">
        <v>0</v>
      </c>
      <c r="O2753" s="51"/>
      <c r="P2753" s="51"/>
      <c r="Q2753" s="51"/>
      <c r="R2753" s="51"/>
      <c r="S2753" s="51"/>
      <c r="T2753" s="51"/>
      <c r="U2753" s="51"/>
      <c r="V2753" s="51"/>
      <c r="W2753" s="51"/>
      <c r="X2753" s="51"/>
      <c r="Y2753" s="51"/>
      <c r="Z2753" s="51"/>
      <c r="AA2753" s="51"/>
    </row>
    <row r="2754" spans="1:27" ht="11.65" customHeight="1">
      <c r="A2754" s="53">
        <v>2634</v>
      </c>
      <c r="C2754" s="101"/>
      <c r="F2754" s="101" t="s">
        <v>665</v>
      </c>
      <c r="G2754" s="3" t="s">
        <v>632</v>
      </c>
      <c r="H2754" s="59"/>
      <c r="I2754" s="7">
        <v>-21086548.676666699</v>
      </c>
      <c r="J2754" s="7">
        <v>-19632177.634359416</v>
      </c>
      <c r="K2754" s="103">
        <v>-1454371.0423072835</v>
      </c>
      <c r="L2754" s="7">
        <v>1454370.9956365614</v>
      </c>
      <c r="M2754" s="7">
        <v>-4.6670722076669335E-2</v>
      </c>
      <c r="O2754" s="51"/>
      <c r="P2754" s="51"/>
      <c r="Q2754" s="51"/>
      <c r="R2754" s="51"/>
      <c r="S2754" s="51"/>
      <c r="T2754" s="51"/>
      <c r="U2754" s="51"/>
      <c r="V2754" s="51"/>
      <c r="W2754" s="51"/>
      <c r="X2754" s="51"/>
      <c r="Y2754" s="51"/>
      <c r="Z2754" s="51"/>
      <c r="AA2754" s="51"/>
    </row>
    <row r="2755" spans="1:27" ht="11.65" customHeight="1">
      <c r="A2755" s="53">
        <v>2635</v>
      </c>
      <c r="C2755" s="101"/>
      <c r="F2755" s="101" t="s">
        <v>484</v>
      </c>
      <c r="G2755" s="3" t="s">
        <v>675</v>
      </c>
      <c r="H2755" s="59"/>
      <c r="I2755" s="7">
        <v>-8421008.8200000003</v>
      </c>
      <c r="J2755" s="7">
        <v>-7840199.1501665274</v>
      </c>
      <c r="K2755" s="103">
        <v>-580809.66983347258</v>
      </c>
      <c r="L2755" s="7">
        <v>580809.68224834383</v>
      </c>
      <c r="M2755" s="7">
        <v>1.2414871249347925E-2</v>
      </c>
      <c r="O2755" s="51"/>
      <c r="P2755" s="51"/>
      <c r="Q2755" s="51"/>
      <c r="R2755" s="51"/>
      <c r="S2755" s="51"/>
      <c r="T2755" s="51"/>
      <c r="U2755" s="51"/>
      <c r="V2755" s="51"/>
      <c r="W2755" s="51"/>
      <c r="X2755" s="51"/>
      <c r="Y2755" s="51"/>
      <c r="Z2755" s="51"/>
      <c r="AA2755" s="51"/>
    </row>
    <row r="2756" spans="1:27" ht="11.65" customHeight="1">
      <c r="A2756" s="53">
        <v>2636</v>
      </c>
      <c r="C2756" s="101"/>
      <c r="F2756" s="101" t="s">
        <v>650</v>
      </c>
      <c r="G2756" s="3" t="s">
        <v>678</v>
      </c>
      <c r="H2756" s="59"/>
      <c r="I2756" s="7">
        <v>-2193827.3716666698</v>
      </c>
      <c r="J2756" s="7">
        <v>-2056711.1903638309</v>
      </c>
      <c r="K2756" s="103">
        <v>-137116.18130283899</v>
      </c>
      <c r="L2756" s="7">
        <v>137116.15807333827</v>
      </c>
      <c r="M2756" s="7">
        <v>-2.3229500715387985E-2</v>
      </c>
      <c r="O2756" s="51"/>
      <c r="P2756" s="51"/>
      <c r="Q2756" s="51"/>
      <c r="R2756" s="51"/>
      <c r="S2756" s="51"/>
      <c r="T2756" s="51"/>
      <c r="U2756" s="51"/>
      <c r="V2756" s="51"/>
      <c r="W2756" s="51"/>
      <c r="X2756" s="51"/>
      <c r="Y2756" s="51"/>
      <c r="Z2756" s="51"/>
      <c r="AA2756" s="51"/>
    </row>
    <row r="2757" spans="1:27" ht="11.65" customHeight="1">
      <c r="A2757" s="53">
        <v>2637</v>
      </c>
      <c r="C2757" s="101"/>
      <c r="F2757" s="101" t="s">
        <v>270</v>
      </c>
      <c r="G2757" s="3" t="s">
        <v>681</v>
      </c>
      <c r="H2757" s="59"/>
      <c r="I2757" s="7">
        <v>0</v>
      </c>
      <c r="J2757" s="7">
        <v>0</v>
      </c>
      <c r="K2757" s="103">
        <v>0</v>
      </c>
      <c r="L2757" s="7">
        <v>0</v>
      </c>
      <c r="M2757" s="7">
        <v>0</v>
      </c>
      <c r="O2757" s="51"/>
      <c r="P2757" s="51"/>
      <c r="Q2757" s="51"/>
      <c r="R2757" s="51"/>
      <c r="S2757" s="51"/>
      <c r="T2757" s="51"/>
      <c r="U2757" s="51"/>
      <c r="V2757" s="51"/>
      <c r="W2757" s="51"/>
      <c r="X2757" s="51"/>
      <c r="Y2757" s="51"/>
      <c r="Z2757" s="51"/>
      <c r="AA2757" s="51"/>
    </row>
    <row r="2758" spans="1:27" ht="11.65" customHeight="1">
      <c r="A2758" s="53">
        <v>2638</v>
      </c>
      <c r="C2758" s="101"/>
      <c r="F2758" s="101" t="s">
        <v>650</v>
      </c>
      <c r="G2758" s="3" t="s">
        <v>653</v>
      </c>
      <c r="H2758" s="59"/>
      <c r="I2758" s="7">
        <v>0</v>
      </c>
      <c r="J2758" s="7">
        <v>0</v>
      </c>
      <c r="K2758" s="103">
        <v>0</v>
      </c>
      <c r="L2758" s="7">
        <v>0</v>
      </c>
      <c r="M2758" s="7">
        <v>0</v>
      </c>
      <c r="O2758" s="51"/>
      <c r="P2758" s="51"/>
      <c r="Q2758" s="51"/>
      <c r="R2758" s="51"/>
      <c r="S2758" s="51"/>
      <c r="T2758" s="51"/>
      <c r="U2758" s="51"/>
      <c r="V2758" s="51"/>
      <c r="W2758" s="51"/>
      <c r="X2758" s="51"/>
      <c r="Y2758" s="51"/>
      <c r="Z2758" s="51"/>
      <c r="AA2758" s="51"/>
    </row>
    <row r="2759" spans="1:27" ht="11.65" customHeight="1">
      <c r="A2759" s="53">
        <v>2639</v>
      </c>
      <c r="C2759" s="101"/>
      <c r="F2759" s="101" t="s">
        <v>270</v>
      </c>
      <c r="G2759" s="3" t="s">
        <v>634</v>
      </c>
      <c r="H2759" s="59"/>
      <c r="I2759" s="7">
        <v>-1276036.8358333299</v>
      </c>
      <c r="J2759" s="7">
        <v>-983707.89675807627</v>
      </c>
      <c r="K2759" s="103">
        <v>-292328.93907525361</v>
      </c>
      <c r="L2759" s="7">
        <v>292328.97668440966</v>
      </c>
      <c r="M2759" s="7">
        <v>3.7609156046528369E-2</v>
      </c>
      <c r="O2759" s="51"/>
      <c r="P2759" s="51"/>
      <c r="Q2759" s="51"/>
      <c r="R2759" s="51"/>
      <c r="S2759" s="51"/>
      <c r="T2759" s="51"/>
      <c r="U2759" s="51"/>
      <c r="V2759" s="51"/>
      <c r="W2759" s="51"/>
      <c r="X2759" s="51"/>
      <c r="Y2759" s="51"/>
      <c r="Z2759" s="51"/>
      <c r="AA2759" s="51"/>
    </row>
    <row r="2760" spans="1:27" ht="11.65" customHeight="1">
      <c r="A2760" s="53">
        <v>2640</v>
      </c>
      <c r="C2760" s="101"/>
      <c r="F2760" s="101" t="s">
        <v>270</v>
      </c>
      <c r="G2760" s="3" t="s">
        <v>636</v>
      </c>
      <c r="H2760" s="59"/>
      <c r="I2760" s="7">
        <v>-1859057.3408333301</v>
      </c>
      <c r="J2760" s="7">
        <v>-1859057.3408333301</v>
      </c>
      <c r="K2760" s="103">
        <v>0</v>
      </c>
      <c r="L2760" s="7">
        <v>0</v>
      </c>
      <c r="M2760" s="7">
        <v>0</v>
      </c>
      <c r="O2760" s="51"/>
      <c r="P2760" s="51"/>
      <c r="Q2760" s="51"/>
      <c r="R2760" s="51"/>
      <c r="S2760" s="51"/>
      <c r="T2760" s="51"/>
      <c r="U2760" s="51"/>
      <c r="V2760" s="51"/>
      <c r="W2760" s="51"/>
      <c r="X2760" s="51"/>
      <c r="Y2760" s="51"/>
      <c r="Z2760" s="51"/>
      <c r="AA2760" s="51"/>
    </row>
    <row r="2761" spans="1:27" ht="11.65" customHeight="1">
      <c r="A2761" s="53">
        <v>2641</v>
      </c>
      <c r="C2761" s="101"/>
      <c r="F2761" s="101" t="s">
        <v>270</v>
      </c>
      <c r="G2761" s="3" t="s">
        <v>637</v>
      </c>
      <c r="H2761" s="59"/>
      <c r="I2761" s="7">
        <v>0</v>
      </c>
      <c r="J2761" s="7">
        <v>0</v>
      </c>
      <c r="K2761" s="103">
        <v>0</v>
      </c>
      <c r="L2761" s="7">
        <v>0</v>
      </c>
      <c r="M2761" s="7">
        <v>0</v>
      </c>
      <c r="O2761" s="51"/>
      <c r="P2761" s="51"/>
      <c r="Q2761" s="51"/>
      <c r="R2761" s="51"/>
      <c r="S2761" s="51"/>
      <c r="T2761" s="51"/>
      <c r="U2761" s="51"/>
      <c r="V2761" s="51"/>
      <c r="W2761" s="51"/>
      <c r="X2761" s="51"/>
      <c r="Y2761" s="51"/>
      <c r="Z2761" s="51"/>
      <c r="AA2761" s="51"/>
    </row>
    <row r="2762" spans="1:27" ht="11.65" customHeight="1">
      <c r="A2762" s="53">
        <v>2642</v>
      </c>
      <c r="C2762" s="101"/>
      <c r="F2762" s="101" t="s">
        <v>270</v>
      </c>
      <c r="G2762" s="3" t="s">
        <v>398</v>
      </c>
      <c r="H2762" s="59"/>
      <c r="I2762" s="7">
        <v>-77210027.183333293</v>
      </c>
      <c r="J2762" s="7">
        <v>-77210027.183333293</v>
      </c>
      <c r="K2762" s="103">
        <v>0</v>
      </c>
      <c r="L2762" s="7">
        <v>0</v>
      </c>
      <c r="M2762" s="7">
        <v>0</v>
      </c>
      <c r="O2762" s="51"/>
      <c r="P2762" s="51"/>
      <c r="Q2762" s="51"/>
      <c r="R2762" s="51"/>
      <c r="S2762" s="51"/>
      <c r="T2762" s="51"/>
      <c r="U2762" s="51"/>
      <c r="V2762" s="51"/>
      <c r="W2762" s="51"/>
      <c r="X2762" s="51"/>
      <c r="Y2762" s="51"/>
      <c r="Z2762" s="51"/>
      <c r="AA2762" s="51"/>
    </row>
    <row r="2763" spans="1:27" ht="11.65" customHeight="1">
      <c r="A2763" s="53">
        <v>2643</v>
      </c>
      <c r="C2763" s="101"/>
      <c r="F2763" s="101" t="s">
        <v>270</v>
      </c>
      <c r="G2763" s="3" t="s">
        <v>651</v>
      </c>
      <c r="H2763" s="59"/>
      <c r="I2763" s="7">
        <v>-70047.3125</v>
      </c>
      <c r="J2763" s="7">
        <v>-54060.742298105193</v>
      </c>
      <c r="K2763" s="103">
        <v>-15986.570201894803</v>
      </c>
      <c r="L2763" s="7">
        <v>15986.498881482787</v>
      </c>
      <c r="M2763" s="7">
        <v>-7.1320412016575574E-2</v>
      </c>
      <c r="O2763" s="51"/>
      <c r="P2763" s="51"/>
      <c r="Q2763" s="51"/>
      <c r="R2763" s="51"/>
      <c r="S2763" s="51"/>
      <c r="T2763" s="51"/>
      <c r="U2763" s="51"/>
      <c r="V2763" s="51"/>
      <c r="W2763" s="51"/>
      <c r="X2763" s="51"/>
      <c r="Y2763" s="51"/>
      <c r="Z2763" s="51"/>
      <c r="AA2763" s="51"/>
    </row>
    <row r="2764" spans="1:27" ht="11.65" customHeight="1">
      <c r="A2764" s="53">
        <v>2644</v>
      </c>
      <c r="C2764" s="101"/>
      <c r="F2764" s="101" t="s">
        <v>270</v>
      </c>
      <c r="G2764" s="3" t="s">
        <v>653</v>
      </c>
      <c r="H2764" s="59"/>
      <c r="I2764" s="7">
        <v>0</v>
      </c>
      <c r="J2764" s="7">
        <v>0</v>
      </c>
      <c r="K2764" s="103">
        <v>0</v>
      </c>
      <c r="L2764" s="7">
        <v>0</v>
      </c>
      <c r="M2764" s="7">
        <v>0</v>
      </c>
      <c r="O2764" s="51"/>
      <c r="P2764" s="51"/>
      <c r="Q2764" s="51"/>
      <c r="R2764" s="51"/>
      <c r="S2764" s="51"/>
      <c r="T2764" s="51"/>
      <c r="U2764" s="51"/>
      <c r="V2764" s="51"/>
      <c r="W2764" s="51"/>
      <c r="X2764" s="51"/>
      <c r="Y2764" s="51"/>
      <c r="Z2764" s="51"/>
      <c r="AA2764" s="51"/>
    </row>
    <row r="2765" spans="1:27" ht="11.65" customHeight="1">
      <c r="A2765" s="53">
        <v>2645</v>
      </c>
      <c r="C2765" s="101"/>
      <c r="H2765" s="59"/>
      <c r="I2765" s="7"/>
      <c r="J2765" s="7"/>
      <c r="K2765" s="7"/>
      <c r="L2765" s="7"/>
      <c r="M2765" s="7"/>
      <c r="O2765" s="51"/>
      <c r="P2765" s="51"/>
      <c r="Q2765" s="51"/>
      <c r="R2765" s="51"/>
      <c r="S2765" s="51"/>
      <c r="T2765" s="51"/>
      <c r="U2765" s="51"/>
      <c r="V2765" s="51"/>
      <c r="W2765" s="51"/>
      <c r="X2765" s="51"/>
      <c r="Y2765" s="51"/>
      <c r="Z2765" s="51"/>
      <c r="AA2765" s="51"/>
    </row>
    <row r="2766" spans="1:27" ht="11.65" customHeight="1">
      <c r="A2766" s="53">
        <v>2646</v>
      </c>
      <c r="C2766" s="101"/>
      <c r="H2766" s="59" t="s">
        <v>568</v>
      </c>
      <c r="I2766" s="106">
        <v>-153306067.14416665</v>
      </c>
      <c r="J2766" s="106">
        <v>-151382936.70412067</v>
      </c>
      <c r="K2766" s="106">
        <v>-1923130.4400459672</v>
      </c>
      <c r="L2766" s="106">
        <v>1923130.7932175098</v>
      </c>
      <c r="M2766" s="106">
        <v>0.35317154247945837</v>
      </c>
      <c r="O2766" s="51"/>
      <c r="P2766" s="51"/>
      <c r="Q2766" s="51"/>
      <c r="R2766" s="51"/>
      <c r="S2766" s="51"/>
      <c r="T2766" s="51"/>
      <c r="U2766" s="51"/>
      <c r="V2766" s="51"/>
      <c r="W2766" s="51"/>
      <c r="X2766" s="51"/>
      <c r="Y2766" s="51"/>
      <c r="Z2766" s="51"/>
      <c r="AA2766" s="51"/>
    </row>
    <row r="2767" spans="1:27" ht="11.65" customHeight="1">
      <c r="A2767" s="53">
        <v>2647</v>
      </c>
      <c r="C2767" s="101"/>
      <c r="H2767" s="59"/>
      <c r="I2767" s="7"/>
      <c r="J2767" s="7"/>
      <c r="K2767" s="7"/>
      <c r="L2767" s="7"/>
      <c r="M2767" s="7"/>
      <c r="O2767" s="51"/>
      <c r="P2767" s="51"/>
      <c r="Q2767" s="51"/>
      <c r="R2767" s="51"/>
      <c r="S2767" s="51"/>
      <c r="T2767" s="51"/>
      <c r="U2767" s="51"/>
      <c r="V2767" s="51"/>
      <c r="W2767" s="51"/>
      <c r="X2767" s="51"/>
      <c r="Y2767" s="51"/>
      <c r="Z2767" s="51"/>
      <c r="AA2767" s="51"/>
    </row>
    <row r="2768" spans="1:27" ht="11.65" customHeight="1" thickBot="1">
      <c r="A2768" s="53">
        <v>2648</v>
      </c>
      <c r="C2768" s="91" t="s">
        <v>571</v>
      </c>
      <c r="H2768" s="59" t="s">
        <v>568</v>
      </c>
      <c r="I2768" s="108">
        <v>-4509006189.3470831</v>
      </c>
      <c r="J2768" s="108">
        <v>-4235842876.7754798</v>
      </c>
      <c r="K2768" s="108">
        <v>-273163312.57160354</v>
      </c>
      <c r="L2768" s="108">
        <v>4087423.7292007604</v>
      </c>
      <c r="M2768" s="108">
        <v>-269075888.84240282</v>
      </c>
      <c r="N2768" s="7" t="s">
        <v>65</v>
      </c>
      <c r="O2768" s="51"/>
      <c r="P2768" s="51"/>
      <c r="Q2768" s="51"/>
      <c r="R2768" s="51"/>
      <c r="S2768" s="51"/>
      <c r="T2768" s="51"/>
      <c r="U2768" s="51"/>
      <c r="V2768" s="51"/>
      <c r="W2768" s="51"/>
      <c r="X2768" s="51"/>
      <c r="Y2768" s="51"/>
      <c r="Z2768" s="51"/>
      <c r="AA2768" s="51"/>
    </row>
    <row r="2769" spans="1:27" ht="11.65" customHeight="1" thickTop="1">
      <c r="A2769" s="53">
        <v>2649</v>
      </c>
      <c r="C2769" s="101">
        <v>255</v>
      </c>
      <c r="D2769" s="3" t="s">
        <v>572</v>
      </c>
      <c r="H2769" s="59"/>
      <c r="I2769" s="7"/>
      <c r="J2769" s="7"/>
      <c r="K2769" s="7"/>
      <c r="L2769" s="7"/>
      <c r="M2769" s="7"/>
      <c r="O2769" s="51"/>
      <c r="P2769" s="51"/>
      <c r="Q2769" s="51"/>
      <c r="R2769" s="51"/>
      <c r="S2769" s="51"/>
      <c r="T2769" s="51"/>
      <c r="U2769" s="51"/>
      <c r="V2769" s="51"/>
      <c r="W2769" s="51"/>
      <c r="X2769" s="51"/>
      <c r="Y2769" s="51"/>
      <c r="Z2769" s="51"/>
      <c r="AA2769" s="51"/>
    </row>
    <row r="2770" spans="1:27" ht="11.65" customHeight="1">
      <c r="A2770" s="53">
        <v>2650</v>
      </c>
      <c r="C2770" s="101"/>
      <c r="F2770" s="101" t="s">
        <v>650</v>
      </c>
      <c r="G2770" s="3" t="s">
        <v>569</v>
      </c>
      <c r="H2770" s="59"/>
      <c r="I2770" s="7">
        <v>0</v>
      </c>
      <c r="J2770" s="7">
        <v>0</v>
      </c>
      <c r="K2770" s="103">
        <v>0</v>
      </c>
      <c r="L2770" s="7">
        <v>0</v>
      </c>
      <c r="M2770" s="7">
        <v>0</v>
      </c>
      <c r="O2770" s="51"/>
      <c r="P2770" s="51"/>
      <c r="Q2770" s="51"/>
      <c r="R2770" s="51"/>
      <c r="S2770" s="51"/>
      <c r="T2770" s="51"/>
      <c r="U2770" s="51"/>
      <c r="V2770" s="51"/>
      <c r="W2770" s="51"/>
      <c r="X2770" s="51"/>
      <c r="Y2770" s="51"/>
      <c r="Z2770" s="51"/>
      <c r="AA2770" s="51"/>
    </row>
    <row r="2771" spans="1:27" ht="11.65" customHeight="1">
      <c r="A2771" s="53">
        <v>2651</v>
      </c>
      <c r="C2771" s="101"/>
      <c r="F2771" s="101" t="s">
        <v>650</v>
      </c>
      <c r="G2771" s="3" t="s">
        <v>709</v>
      </c>
      <c r="H2771" s="59"/>
      <c r="I2771" s="7">
        <v>0</v>
      </c>
      <c r="J2771" s="7">
        <v>0</v>
      </c>
      <c r="K2771" s="103">
        <v>0</v>
      </c>
      <c r="L2771" s="7">
        <v>0</v>
      </c>
      <c r="M2771" s="7">
        <v>0</v>
      </c>
      <c r="O2771" s="51"/>
      <c r="P2771" s="51"/>
      <c r="Q2771" s="51"/>
      <c r="R2771" s="51"/>
      <c r="S2771" s="51"/>
      <c r="T2771" s="51"/>
      <c r="U2771" s="51"/>
      <c r="V2771" s="51"/>
      <c r="W2771" s="51"/>
      <c r="X2771" s="51"/>
      <c r="Y2771" s="51"/>
      <c r="Z2771" s="51"/>
      <c r="AA2771" s="51"/>
    </row>
    <row r="2772" spans="1:27" ht="11.65" customHeight="1">
      <c r="A2772" s="53">
        <v>2652</v>
      </c>
      <c r="C2772" s="101"/>
      <c r="F2772" s="101" t="s">
        <v>650</v>
      </c>
      <c r="G2772" s="3" t="s">
        <v>710</v>
      </c>
      <c r="H2772" s="59"/>
      <c r="I2772" s="7">
        <v>0</v>
      </c>
      <c r="J2772" s="7">
        <v>0</v>
      </c>
      <c r="K2772" s="103">
        <v>0</v>
      </c>
      <c r="L2772" s="7">
        <v>0</v>
      </c>
      <c r="M2772" s="7">
        <v>0</v>
      </c>
      <c r="O2772" s="51"/>
      <c r="P2772" s="51"/>
      <c r="Q2772" s="51"/>
      <c r="R2772" s="51"/>
      <c r="S2772" s="51"/>
      <c r="T2772" s="51"/>
      <c r="U2772" s="51"/>
      <c r="V2772" s="51"/>
      <c r="W2772" s="51"/>
      <c r="X2772" s="51"/>
      <c r="Y2772" s="51"/>
      <c r="Z2772" s="51"/>
      <c r="AA2772" s="51"/>
    </row>
    <row r="2773" spans="1:27" ht="11.65" customHeight="1">
      <c r="A2773" s="53">
        <v>2653</v>
      </c>
      <c r="C2773" s="101"/>
      <c r="F2773" s="101" t="s">
        <v>650</v>
      </c>
      <c r="G2773" s="3" t="s">
        <v>711</v>
      </c>
      <c r="H2773" s="59"/>
      <c r="I2773" s="7">
        <v>0</v>
      </c>
      <c r="J2773" s="7">
        <v>0</v>
      </c>
      <c r="K2773" s="103">
        <v>0</v>
      </c>
      <c r="L2773" s="7">
        <v>0</v>
      </c>
      <c r="M2773" s="7">
        <v>0</v>
      </c>
      <c r="O2773" s="51"/>
      <c r="P2773" s="51"/>
      <c r="Q2773" s="51"/>
      <c r="R2773" s="51"/>
      <c r="S2773" s="51"/>
      <c r="T2773" s="51"/>
      <c r="U2773" s="51"/>
      <c r="V2773" s="51"/>
      <c r="W2773" s="51"/>
      <c r="X2773" s="51"/>
      <c r="Y2773" s="51"/>
      <c r="Z2773" s="51"/>
      <c r="AA2773" s="51"/>
    </row>
    <row r="2774" spans="1:27" ht="11.65" customHeight="1">
      <c r="A2774" s="53">
        <v>2654</v>
      </c>
      <c r="C2774" s="101"/>
      <c r="F2774" s="101" t="s">
        <v>650</v>
      </c>
      <c r="G2774" s="3" t="s">
        <v>712</v>
      </c>
      <c r="H2774" s="59"/>
      <c r="I2774" s="7">
        <v>-14850</v>
      </c>
      <c r="J2774" s="7">
        <v>-12628.44</v>
      </c>
      <c r="K2774" s="103">
        <v>-2221.56</v>
      </c>
      <c r="L2774" s="7">
        <v>0</v>
      </c>
      <c r="M2774" s="7">
        <v>-2221.56</v>
      </c>
      <c r="O2774" s="51"/>
      <c r="P2774" s="51"/>
      <c r="Q2774" s="51"/>
      <c r="R2774" s="51"/>
      <c r="S2774" s="51"/>
      <c r="T2774" s="51"/>
      <c r="U2774" s="51"/>
      <c r="V2774" s="51"/>
      <c r="W2774" s="51"/>
      <c r="X2774" s="51"/>
      <c r="Y2774" s="51"/>
      <c r="Z2774" s="51"/>
      <c r="AA2774" s="51"/>
    </row>
    <row r="2775" spans="1:27" ht="11.65" customHeight="1">
      <c r="A2775" s="53">
        <v>2655</v>
      </c>
      <c r="C2775" s="101"/>
      <c r="F2775" s="101" t="s">
        <v>650</v>
      </c>
      <c r="G2775" s="3" t="s">
        <v>713</v>
      </c>
      <c r="H2775" s="59"/>
      <c r="I2775" s="7">
        <v>-74416</v>
      </c>
      <c r="J2775" s="7">
        <v>-63053.569792000002</v>
      </c>
      <c r="K2775" s="103">
        <v>-11362.430208</v>
      </c>
      <c r="L2775" s="7">
        <v>0</v>
      </c>
      <c r="M2775" s="7">
        <v>-11362.430208</v>
      </c>
      <c r="O2775" s="51"/>
      <c r="P2775" s="51"/>
      <c r="Q2775" s="51"/>
      <c r="R2775" s="51"/>
      <c r="S2775" s="51"/>
      <c r="T2775" s="51"/>
      <c r="U2775" s="51"/>
      <c r="V2775" s="51"/>
      <c r="W2775" s="51"/>
      <c r="X2775" s="51"/>
      <c r="Y2775" s="51"/>
      <c r="Z2775" s="51"/>
      <c r="AA2775" s="51"/>
    </row>
    <row r="2776" spans="1:27" ht="11.65" customHeight="1">
      <c r="A2776" s="53">
        <v>2656</v>
      </c>
      <c r="C2776" s="101"/>
      <c r="F2776" s="101" t="s">
        <v>650</v>
      </c>
      <c r="G2776" s="3" t="s">
        <v>714</v>
      </c>
      <c r="H2776" s="59"/>
      <c r="I2776" s="7">
        <v>-114474</v>
      </c>
      <c r="J2776" s="7">
        <v>-109994.40343200001</v>
      </c>
      <c r="K2776" s="103">
        <v>-4479.5965679999999</v>
      </c>
      <c r="L2776" s="7">
        <v>0</v>
      </c>
      <c r="M2776" s="7">
        <v>-4479.5965679999999</v>
      </c>
      <c r="O2776" s="51"/>
      <c r="P2776" s="51"/>
      <c r="Q2776" s="51"/>
      <c r="R2776" s="51"/>
      <c r="S2776" s="51"/>
      <c r="T2776" s="51"/>
      <c r="U2776" s="51"/>
      <c r="V2776" s="51"/>
      <c r="W2776" s="51"/>
      <c r="X2776" s="51"/>
      <c r="Y2776" s="51"/>
      <c r="Z2776" s="51"/>
      <c r="AA2776" s="51"/>
    </row>
    <row r="2777" spans="1:27" ht="11.65" customHeight="1">
      <c r="A2777" s="53">
        <v>2657</v>
      </c>
      <c r="C2777" s="101"/>
      <c r="F2777" s="101" t="s">
        <v>650</v>
      </c>
      <c r="G2777" s="3" t="s">
        <v>249</v>
      </c>
      <c r="H2777" s="59"/>
      <c r="I2777" s="7">
        <v>-245766.92624999999</v>
      </c>
      <c r="J2777" s="7">
        <v>-225799.98084134838</v>
      </c>
      <c r="K2777" s="103">
        <v>-19966.945408651605</v>
      </c>
      <c r="L2777" s="7">
        <v>0</v>
      </c>
      <c r="M2777" s="7">
        <v>-19966.945408651605</v>
      </c>
      <c r="O2777" s="51"/>
      <c r="P2777" s="51"/>
      <c r="Q2777" s="51"/>
      <c r="R2777" s="51"/>
      <c r="S2777" s="51"/>
      <c r="T2777" s="51"/>
      <c r="U2777" s="51"/>
      <c r="V2777" s="51"/>
      <c r="W2777" s="51"/>
      <c r="X2777" s="51"/>
      <c r="Y2777" s="51"/>
      <c r="Z2777" s="51"/>
      <c r="AA2777" s="51"/>
    </row>
    <row r="2778" spans="1:27" ht="11.65" customHeight="1" thickBot="1">
      <c r="A2778" s="53">
        <v>2658</v>
      </c>
      <c r="C2778" s="91" t="s">
        <v>573</v>
      </c>
      <c r="H2778" s="59" t="s">
        <v>568</v>
      </c>
      <c r="I2778" s="127">
        <v>-449506.92625000002</v>
      </c>
      <c r="J2778" s="127">
        <v>-411476.39406534843</v>
      </c>
      <c r="K2778" s="127">
        <v>-38030.532184651602</v>
      </c>
      <c r="L2778" s="127">
        <v>0</v>
      </c>
      <c r="M2778" s="127">
        <v>-38030.532184651602</v>
      </c>
      <c r="N2778" s="7" t="s">
        <v>65</v>
      </c>
      <c r="O2778" s="51"/>
      <c r="P2778" s="51"/>
      <c r="Q2778" s="51"/>
      <c r="R2778" s="51"/>
      <c r="S2778" s="51"/>
      <c r="T2778" s="51"/>
      <c r="U2778" s="51"/>
      <c r="V2778" s="51"/>
      <c r="W2778" s="51"/>
      <c r="X2778" s="51"/>
      <c r="Y2778" s="51"/>
      <c r="Z2778" s="51"/>
      <c r="AA2778" s="51"/>
    </row>
    <row r="2779" spans="1:27" ht="11.65" customHeight="1" thickTop="1">
      <c r="A2779" s="53">
        <v>2659</v>
      </c>
      <c r="C2779" s="101"/>
      <c r="H2779" s="59"/>
      <c r="I2779" s="7"/>
      <c r="J2779" s="7"/>
      <c r="K2779" s="7"/>
      <c r="L2779" s="7"/>
      <c r="M2779" s="7"/>
      <c r="O2779" s="51"/>
      <c r="P2779" s="51"/>
      <c r="Q2779" s="51"/>
      <c r="R2779" s="51"/>
      <c r="S2779" s="51"/>
      <c r="T2779" s="51"/>
      <c r="U2779" s="51"/>
      <c r="V2779" s="51"/>
      <c r="W2779" s="51"/>
      <c r="X2779" s="51"/>
      <c r="Y2779" s="51"/>
      <c r="Z2779" s="51"/>
      <c r="AA2779" s="51"/>
    </row>
    <row r="2780" spans="1:27" ht="11.65" customHeight="1" thickBot="1">
      <c r="A2780" s="53">
        <v>2660</v>
      </c>
      <c r="C2780" s="91" t="s">
        <v>574</v>
      </c>
      <c r="H2780" s="90"/>
      <c r="I2780" s="108">
        <v>-4667669218.1629171</v>
      </c>
      <c r="J2780" s="108">
        <v>-4387856143.6695795</v>
      </c>
      <c r="K2780" s="108">
        <v>-279813074.49333793</v>
      </c>
      <c r="L2780" s="108">
        <v>-7213936.8615719303</v>
      </c>
      <c r="M2780" s="108">
        <v>-287027011.35490984</v>
      </c>
      <c r="O2780" s="105"/>
      <c r="P2780" s="105"/>
      <c r="Q2780" s="105"/>
      <c r="R2780" s="105"/>
      <c r="S2780" s="105"/>
      <c r="T2780" s="105"/>
      <c r="U2780" s="51"/>
      <c r="V2780" s="105"/>
      <c r="W2780" s="105"/>
      <c r="X2780" s="105"/>
      <c r="Y2780" s="105"/>
      <c r="Z2780" s="105"/>
      <c r="AA2780" s="105"/>
    </row>
    <row r="2781" spans="1:27" ht="11.65" customHeight="1" thickTop="1">
      <c r="A2781" s="53">
        <v>2661</v>
      </c>
      <c r="C2781" s="101"/>
      <c r="H2781" s="59"/>
      <c r="I2781" s="109"/>
      <c r="J2781" s="7"/>
      <c r="K2781" s="7"/>
      <c r="L2781" s="7"/>
      <c r="M2781" s="7"/>
      <c r="O2781" s="51"/>
      <c r="P2781" s="51"/>
      <c r="Q2781" s="51"/>
      <c r="R2781" s="51"/>
      <c r="S2781" s="51"/>
      <c r="T2781" s="51"/>
      <c r="U2781" s="51"/>
      <c r="V2781" s="51"/>
      <c r="W2781" s="51"/>
      <c r="X2781" s="51"/>
      <c r="Y2781" s="51"/>
      <c r="Z2781" s="51"/>
      <c r="AA2781" s="51"/>
    </row>
    <row r="2782" spans="1:27" ht="15" customHeight="1">
      <c r="A2782" s="53">
        <v>2662</v>
      </c>
      <c r="C2782" s="101"/>
      <c r="H2782" s="59"/>
      <c r="I2782" s="109"/>
      <c r="J2782" s="7"/>
      <c r="K2782" s="7"/>
      <c r="L2782" s="7"/>
      <c r="M2782" s="7"/>
      <c r="O2782" s="51"/>
      <c r="P2782" s="51"/>
      <c r="Q2782" s="51"/>
      <c r="R2782" s="51"/>
      <c r="S2782" s="51"/>
      <c r="T2782" s="51"/>
      <c r="U2782" s="51"/>
      <c r="V2782" s="51"/>
      <c r="W2782" s="51"/>
      <c r="X2782" s="51"/>
      <c r="Y2782" s="51"/>
      <c r="Z2782" s="51"/>
      <c r="AA2782" s="51"/>
    </row>
    <row r="2783" spans="1:27" ht="15" customHeight="1">
      <c r="A2783" s="53">
        <v>2663</v>
      </c>
      <c r="C2783" s="101"/>
      <c r="H2783" s="59"/>
      <c r="I2783" s="109"/>
      <c r="J2783" s="7"/>
      <c r="K2783" s="7"/>
      <c r="L2783" s="7"/>
      <c r="M2783" s="7"/>
      <c r="O2783" s="51"/>
      <c r="P2783" s="51"/>
      <c r="Q2783" s="51"/>
      <c r="R2783" s="51"/>
      <c r="S2783" s="51"/>
      <c r="T2783" s="51"/>
      <c r="U2783" s="51"/>
      <c r="V2783" s="51"/>
      <c r="W2783" s="51"/>
      <c r="X2783" s="51"/>
      <c r="Y2783" s="51"/>
      <c r="Z2783" s="51"/>
      <c r="AA2783" s="51"/>
    </row>
    <row r="2784" spans="1:27" ht="11.65" customHeight="1">
      <c r="A2784" s="53">
        <v>2664</v>
      </c>
      <c r="C2784" s="101" t="s">
        <v>575</v>
      </c>
      <c r="D2784" s="3" t="s">
        <v>576</v>
      </c>
      <c r="H2784" s="59"/>
      <c r="I2784" s="7"/>
      <c r="J2784" s="7"/>
      <c r="K2784" s="7"/>
      <c r="L2784" s="7"/>
      <c r="M2784" s="7"/>
      <c r="O2784" s="51"/>
      <c r="P2784" s="51"/>
      <c r="Q2784" s="51"/>
      <c r="R2784" s="51"/>
      <c r="S2784" s="51"/>
      <c r="T2784" s="51"/>
      <c r="U2784" s="51"/>
      <c r="V2784" s="51"/>
      <c r="W2784" s="51"/>
      <c r="X2784" s="51"/>
      <c r="Y2784" s="51"/>
      <c r="Z2784" s="51"/>
      <c r="AA2784" s="51"/>
    </row>
    <row r="2785" spans="1:27" ht="11.65" customHeight="1">
      <c r="A2785" s="53">
        <v>2665</v>
      </c>
      <c r="C2785" s="101"/>
      <c r="F2785" s="101" t="s">
        <v>270</v>
      </c>
      <c r="G2785" s="3" t="s">
        <v>569</v>
      </c>
      <c r="H2785" s="59"/>
      <c r="I2785" s="7">
        <v>12414109.41</v>
      </c>
      <c r="J2785" s="7">
        <v>12414109.41</v>
      </c>
      <c r="K2785" s="103">
        <v>0</v>
      </c>
      <c r="L2785" s="7">
        <v>0</v>
      </c>
      <c r="M2785" s="7">
        <v>0</v>
      </c>
      <c r="O2785" s="51"/>
      <c r="P2785" s="51"/>
      <c r="Q2785" s="51"/>
      <c r="R2785" s="51"/>
      <c r="S2785" s="51"/>
      <c r="T2785" s="51"/>
      <c r="U2785" s="51"/>
      <c r="V2785" s="51"/>
      <c r="W2785" s="51"/>
      <c r="X2785" s="51"/>
      <c r="Y2785" s="51"/>
      <c r="Z2785" s="51"/>
      <c r="AA2785" s="51"/>
    </row>
    <row r="2786" spans="1:27" ht="11.65" customHeight="1">
      <c r="A2786" s="53">
        <v>2666</v>
      </c>
      <c r="C2786" s="101"/>
      <c r="F2786" s="101" t="s">
        <v>270</v>
      </c>
      <c r="G2786" s="3" t="s">
        <v>635</v>
      </c>
      <c r="H2786" s="59"/>
      <c r="I2786" s="7">
        <v>0</v>
      </c>
      <c r="J2786" s="7">
        <v>0</v>
      </c>
      <c r="K2786" s="103">
        <v>0</v>
      </c>
      <c r="L2786" s="7">
        <v>0</v>
      </c>
      <c r="M2786" s="7">
        <v>0</v>
      </c>
      <c r="O2786" s="51"/>
      <c r="P2786" s="51"/>
      <c r="Q2786" s="51"/>
      <c r="R2786" s="51"/>
      <c r="S2786" s="51"/>
      <c r="T2786" s="51"/>
      <c r="U2786" s="51"/>
      <c r="V2786" s="51"/>
      <c r="W2786" s="51"/>
      <c r="X2786" s="51"/>
      <c r="Y2786" s="51"/>
      <c r="Z2786" s="51"/>
      <c r="AA2786" s="51"/>
    </row>
    <row r="2787" spans="1:27" ht="11.65" customHeight="1">
      <c r="A2787" s="53">
        <v>2667</v>
      </c>
      <c r="C2787" s="101"/>
      <c r="F2787" s="101" t="s">
        <v>270</v>
      </c>
      <c r="G2787" s="3" t="s">
        <v>649</v>
      </c>
      <c r="H2787" s="59"/>
      <c r="I2787" s="7">
        <v>0</v>
      </c>
      <c r="J2787" s="7">
        <v>0</v>
      </c>
      <c r="K2787" s="103">
        <v>0</v>
      </c>
      <c r="L2787" s="7">
        <v>0</v>
      </c>
      <c r="M2787" s="7">
        <v>0</v>
      </c>
      <c r="O2787" s="51"/>
      <c r="P2787" s="51"/>
      <c r="Q2787" s="51"/>
      <c r="R2787" s="51"/>
      <c r="S2787" s="51"/>
      <c r="T2787" s="51"/>
      <c r="U2787" s="51"/>
      <c r="V2787" s="51"/>
      <c r="W2787" s="51"/>
      <c r="X2787" s="51"/>
      <c r="Y2787" s="51"/>
      <c r="Z2787" s="51"/>
      <c r="AA2787" s="51"/>
    </row>
    <row r="2788" spans="1:27" ht="11.65" customHeight="1">
      <c r="A2788" s="53">
        <v>2668</v>
      </c>
      <c r="C2788" s="101"/>
      <c r="F2788" s="101" t="s">
        <v>270</v>
      </c>
      <c r="G2788" s="3" t="s">
        <v>249</v>
      </c>
      <c r="H2788" s="59"/>
      <c r="I2788" s="7">
        <v>0</v>
      </c>
      <c r="J2788" s="7">
        <v>0</v>
      </c>
      <c r="K2788" s="103">
        <v>0</v>
      </c>
      <c r="L2788" s="7">
        <v>0</v>
      </c>
      <c r="M2788" s="7">
        <v>0</v>
      </c>
      <c r="O2788" s="51"/>
      <c r="P2788" s="51"/>
      <c r="Q2788" s="51"/>
      <c r="R2788" s="51"/>
      <c r="S2788" s="51"/>
      <c r="T2788" s="51"/>
      <c r="U2788" s="51"/>
      <c r="V2788" s="51"/>
      <c r="W2788" s="51"/>
      <c r="X2788" s="51"/>
      <c r="Y2788" s="51"/>
      <c r="Z2788" s="51"/>
      <c r="AA2788" s="51"/>
    </row>
    <row r="2789" spans="1:27" ht="11.65" customHeight="1">
      <c r="A2789" s="53">
        <v>2669</v>
      </c>
      <c r="C2789" s="101"/>
      <c r="F2789" s="101" t="s">
        <v>270</v>
      </c>
      <c r="G2789" s="3" t="s">
        <v>634</v>
      </c>
      <c r="H2789" s="59"/>
      <c r="I2789" s="7">
        <v>-126651047.38833299</v>
      </c>
      <c r="J2789" s="7">
        <v>-97636394.14627178</v>
      </c>
      <c r="K2789" s="103">
        <v>-29014653.242061213</v>
      </c>
      <c r="L2789" s="7">
        <v>20745600.889342025</v>
      </c>
      <c r="M2789" s="7">
        <v>-8269052.3527191877</v>
      </c>
      <c r="O2789" s="51"/>
      <c r="P2789" s="51"/>
      <c r="Q2789" s="51"/>
      <c r="R2789" s="51"/>
      <c r="S2789" s="51"/>
      <c r="T2789" s="51"/>
      <c r="U2789" s="51"/>
      <c r="V2789" s="51"/>
      <c r="W2789" s="51"/>
      <c r="X2789" s="51"/>
      <c r="Y2789" s="51"/>
      <c r="Z2789" s="51"/>
      <c r="AA2789" s="51"/>
    </row>
    <row r="2790" spans="1:27" ht="11.65" customHeight="1">
      <c r="A2790" s="53">
        <v>2670</v>
      </c>
      <c r="C2790" s="101"/>
      <c r="F2790" s="101" t="s">
        <v>270</v>
      </c>
      <c r="G2790" s="3" t="s">
        <v>636</v>
      </c>
      <c r="H2790" s="59"/>
      <c r="I2790" s="7">
        <v>-2200877552.7750001</v>
      </c>
      <c r="J2790" s="7">
        <v>-2200877552.7750001</v>
      </c>
      <c r="K2790" s="103">
        <v>0</v>
      </c>
      <c r="L2790" s="7">
        <v>0</v>
      </c>
      <c r="M2790" s="7">
        <v>0</v>
      </c>
      <c r="O2790" s="51"/>
      <c r="P2790" s="51"/>
      <c r="Q2790" s="51"/>
      <c r="R2790" s="51"/>
      <c r="S2790" s="51"/>
      <c r="T2790" s="51"/>
      <c r="U2790" s="51"/>
      <c r="V2790" s="51"/>
      <c r="W2790" s="51"/>
      <c r="X2790" s="51"/>
      <c r="Y2790" s="51"/>
      <c r="Z2790" s="51"/>
      <c r="AA2790" s="51"/>
    </row>
    <row r="2791" spans="1:27" ht="11.65" customHeight="1">
      <c r="A2791" s="53">
        <v>2671</v>
      </c>
      <c r="C2791" s="101"/>
      <c r="F2791" s="101" t="s">
        <v>270</v>
      </c>
      <c r="G2791" s="3" t="s">
        <v>639</v>
      </c>
      <c r="H2791" s="59"/>
      <c r="I2791" s="7">
        <v>-545188234.18875003</v>
      </c>
      <c r="J2791" s="7">
        <v>-420290352.23017234</v>
      </c>
      <c r="K2791" s="103">
        <v>-124897881.95857769</v>
      </c>
      <c r="L2791" s="7">
        <v>1123085.163011238</v>
      </c>
      <c r="M2791" s="7">
        <v>-123774796.79556645</v>
      </c>
      <c r="O2791" s="51"/>
      <c r="P2791" s="51"/>
      <c r="Q2791" s="51"/>
      <c r="R2791" s="51"/>
      <c r="S2791" s="51"/>
      <c r="T2791" s="51"/>
      <c r="U2791" s="51"/>
      <c r="V2791" s="51"/>
      <c r="W2791" s="51"/>
      <c r="X2791" s="51"/>
      <c r="Y2791" s="51"/>
      <c r="Z2791" s="51"/>
      <c r="AA2791" s="51"/>
    </row>
    <row r="2792" spans="1:27" ht="11.65" customHeight="1">
      <c r="A2792" s="53">
        <v>2672</v>
      </c>
      <c r="C2792" s="101"/>
      <c r="F2792" s="101" t="s">
        <v>270</v>
      </c>
      <c r="G2792" s="3" t="s">
        <v>636</v>
      </c>
      <c r="H2792" s="59"/>
      <c r="I2792" s="7">
        <v>0</v>
      </c>
      <c r="J2792" s="7">
        <v>0</v>
      </c>
      <c r="K2792" s="103">
        <v>0</v>
      </c>
      <c r="L2792" s="7">
        <v>0</v>
      </c>
      <c r="M2792" s="7">
        <v>0</v>
      </c>
      <c r="O2792" s="51"/>
      <c r="P2792" s="51"/>
      <c r="Q2792" s="51"/>
      <c r="R2792" s="51"/>
      <c r="S2792" s="51"/>
      <c r="T2792" s="51"/>
      <c r="U2792" s="51"/>
      <c r="V2792" s="51"/>
      <c r="W2792" s="51"/>
      <c r="X2792" s="51"/>
      <c r="Y2792" s="51"/>
      <c r="Z2792" s="51"/>
      <c r="AA2792" s="51"/>
    </row>
    <row r="2793" spans="1:27" ht="11.65" customHeight="1">
      <c r="A2793" s="53">
        <v>2673</v>
      </c>
      <c r="C2793" s="101"/>
      <c r="H2793" s="59" t="s">
        <v>577</v>
      </c>
      <c r="I2793" s="106">
        <v>-2860302724.9420834</v>
      </c>
      <c r="J2793" s="106">
        <v>-2706390189.7414441</v>
      </c>
      <c r="K2793" s="106">
        <v>-153912535.20063889</v>
      </c>
      <c r="L2793" s="106">
        <v>21868686.052353263</v>
      </c>
      <c r="M2793" s="106">
        <v>-132043849.14828564</v>
      </c>
      <c r="O2793" s="51"/>
      <c r="P2793" s="51"/>
      <c r="Q2793" s="51"/>
      <c r="R2793" s="51"/>
      <c r="S2793" s="51"/>
      <c r="T2793" s="51"/>
      <c r="U2793" s="51"/>
      <c r="V2793" s="51"/>
      <c r="W2793" s="51"/>
      <c r="X2793" s="51"/>
      <c r="Y2793" s="51"/>
      <c r="Z2793" s="51"/>
      <c r="AA2793" s="51"/>
    </row>
    <row r="2794" spans="1:27" ht="11.65" customHeight="1">
      <c r="A2794" s="53">
        <v>2674</v>
      </c>
      <c r="C2794" s="101"/>
      <c r="H2794" s="59"/>
      <c r="I2794" s="7"/>
      <c r="J2794" s="7"/>
      <c r="K2794" s="7"/>
      <c r="L2794" s="7"/>
      <c r="M2794" s="7"/>
      <c r="O2794" s="51"/>
      <c r="P2794" s="51"/>
      <c r="Q2794" s="51"/>
      <c r="R2794" s="51"/>
      <c r="S2794" s="51"/>
      <c r="T2794" s="51"/>
      <c r="U2794" s="51"/>
      <c r="V2794" s="51"/>
      <c r="W2794" s="51"/>
      <c r="X2794" s="51"/>
      <c r="Y2794" s="51"/>
      <c r="Z2794" s="51"/>
      <c r="AA2794" s="51"/>
    </row>
    <row r="2795" spans="1:27" ht="11.65" customHeight="1">
      <c r="A2795" s="53">
        <v>2675</v>
      </c>
      <c r="C2795" s="101" t="s">
        <v>578</v>
      </c>
      <c r="D2795" s="3" t="s">
        <v>579</v>
      </c>
      <c r="H2795" s="59"/>
      <c r="I2795" s="7"/>
      <c r="J2795" s="7"/>
      <c r="K2795" s="7"/>
      <c r="L2795" s="7"/>
      <c r="M2795" s="7"/>
      <c r="O2795" s="51"/>
      <c r="P2795" s="51"/>
      <c r="Q2795" s="51"/>
      <c r="R2795" s="51"/>
      <c r="S2795" s="51"/>
      <c r="T2795" s="51"/>
      <c r="U2795" s="51"/>
      <c r="V2795" s="51"/>
      <c r="W2795" s="51"/>
      <c r="X2795" s="51"/>
      <c r="Y2795" s="51"/>
      <c r="Z2795" s="51"/>
      <c r="AA2795" s="51"/>
    </row>
    <row r="2796" spans="1:27" ht="11.65" customHeight="1">
      <c r="A2796" s="53">
        <v>2676</v>
      </c>
      <c r="C2796" s="101"/>
      <c r="F2796" s="101" t="s">
        <v>270</v>
      </c>
      <c r="G2796" s="3" t="s">
        <v>635</v>
      </c>
      <c r="H2796" s="59"/>
      <c r="I2796" s="7">
        <v>0</v>
      </c>
      <c r="J2796" s="7">
        <v>0</v>
      </c>
      <c r="K2796" s="103">
        <v>0</v>
      </c>
      <c r="L2796" s="7">
        <v>0</v>
      </c>
      <c r="M2796" s="7">
        <v>0</v>
      </c>
      <c r="O2796" s="51"/>
      <c r="P2796" s="51"/>
      <c r="Q2796" s="51"/>
      <c r="R2796" s="51"/>
      <c r="S2796" s="51"/>
      <c r="T2796" s="51"/>
      <c r="U2796" s="51"/>
      <c r="V2796" s="51"/>
      <c r="W2796" s="51"/>
      <c r="X2796" s="51"/>
      <c r="Y2796" s="51"/>
      <c r="Z2796" s="51"/>
      <c r="AA2796" s="51"/>
    </row>
    <row r="2797" spans="1:27" ht="11.65" customHeight="1">
      <c r="A2797" s="53">
        <v>2677</v>
      </c>
      <c r="C2797" s="101"/>
      <c r="F2797" s="101" t="s">
        <v>270</v>
      </c>
      <c r="G2797" s="3" t="s">
        <v>649</v>
      </c>
      <c r="H2797" s="59"/>
      <c r="I2797" s="7">
        <v>0</v>
      </c>
      <c r="J2797" s="7">
        <v>0</v>
      </c>
      <c r="K2797" s="103">
        <v>0</v>
      </c>
      <c r="L2797" s="7">
        <v>0</v>
      </c>
      <c r="M2797" s="7">
        <v>0</v>
      </c>
      <c r="O2797" s="51"/>
      <c r="P2797" s="51"/>
      <c r="Q2797" s="51"/>
      <c r="R2797" s="51"/>
      <c r="S2797" s="51"/>
      <c r="T2797" s="51"/>
      <c r="U2797" s="51"/>
      <c r="V2797" s="51"/>
      <c r="W2797" s="51"/>
      <c r="X2797" s="51"/>
      <c r="Y2797" s="51"/>
      <c r="Z2797" s="51"/>
      <c r="AA2797" s="51"/>
    </row>
    <row r="2798" spans="1:27" ht="11.65" customHeight="1">
      <c r="A2798" s="53">
        <v>2678</v>
      </c>
      <c r="C2798" s="101"/>
      <c r="F2798" s="101" t="s">
        <v>270</v>
      </c>
      <c r="G2798" s="3" t="s">
        <v>249</v>
      </c>
      <c r="H2798" s="59"/>
      <c r="I2798" s="7">
        <v>0</v>
      </c>
      <c r="J2798" s="7">
        <v>0</v>
      </c>
      <c r="K2798" s="103">
        <v>0</v>
      </c>
      <c r="L2798" s="7">
        <v>0</v>
      </c>
      <c r="M2798" s="7">
        <v>0</v>
      </c>
      <c r="O2798" s="51"/>
      <c r="P2798" s="51"/>
      <c r="Q2798" s="51"/>
      <c r="R2798" s="51"/>
      <c r="S2798" s="51"/>
      <c r="T2798" s="51"/>
      <c r="U2798" s="51"/>
      <c r="V2798" s="51"/>
      <c r="W2798" s="51"/>
      <c r="X2798" s="51"/>
      <c r="Y2798" s="51"/>
      <c r="Z2798" s="51"/>
      <c r="AA2798" s="51"/>
    </row>
    <row r="2799" spans="1:27" ht="11.65" customHeight="1">
      <c r="A2799" s="53">
        <v>2679</v>
      </c>
      <c r="C2799" s="101"/>
      <c r="H2799" s="59"/>
      <c r="I2799" s="106">
        <v>0</v>
      </c>
      <c r="J2799" s="106">
        <v>0</v>
      </c>
      <c r="K2799" s="106">
        <v>0</v>
      </c>
      <c r="L2799" s="106">
        <v>0</v>
      </c>
      <c r="M2799" s="106">
        <v>0</v>
      </c>
      <c r="O2799" s="51"/>
      <c r="P2799" s="51"/>
      <c r="Q2799" s="51"/>
      <c r="R2799" s="51"/>
      <c r="S2799" s="51"/>
      <c r="T2799" s="51"/>
      <c r="U2799" s="51"/>
      <c r="V2799" s="51"/>
      <c r="W2799" s="51"/>
      <c r="X2799" s="51"/>
      <c r="Y2799" s="51"/>
      <c r="Z2799" s="51"/>
      <c r="AA2799" s="51"/>
    </row>
    <row r="2800" spans="1:27" ht="11.65" customHeight="1">
      <c r="A2800" s="53">
        <v>2680</v>
      </c>
      <c r="C2800" s="101"/>
      <c r="H2800" s="59"/>
      <c r="I2800" s="7"/>
      <c r="J2800" s="7"/>
      <c r="K2800" s="7"/>
      <c r="L2800" s="7"/>
      <c r="M2800" s="7"/>
      <c r="O2800" s="51"/>
      <c r="P2800" s="51"/>
      <c r="Q2800" s="51"/>
      <c r="R2800" s="51"/>
      <c r="S2800" s="51"/>
      <c r="T2800" s="51"/>
      <c r="U2800" s="51"/>
      <c r="V2800" s="51"/>
      <c r="W2800" s="51"/>
      <c r="X2800" s="51"/>
      <c r="Y2800" s="51"/>
      <c r="Z2800" s="51"/>
      <c r="AA2800" s="51"/>
    </row>
    <row r="2801" spans="1:27" ht="11.65" customHeight="1">
      <c r="A2801" s="53">
        <v>2681</v>
      </c>
      <c r="C2801" s="101"/>
      <c r="H2801" s="59"/>
      <c r="I2801" s="7"/>
      <c r="J2801" s="7"/>
      <c r="K2801" s="7"/>
      <c r="L2801" s="7"/>
      <c r="M2801" s="7"/>
      <c r="O2801" s="51"/>
      <c r="P2801" s="51"/>
      <c r="Q2801" s="51"/>
      <c r="R2801" s="51"/>
      <c r="S2801" s="51"/>
      <c r="T2801" s="51"/>
      <c r="U2801" s="51"/>
      <c r="V2801" s="51"/>
      <c r="W2801" s="51"/>
      <c r="X2801" s="51"/>
      <c r="Y2801" s="51"/>
      <c r="Z2801" s="51"/>
      <c r="AA2801" s="51"/>
    </row>
    <row r="2802" spans="1:27" ht="11.65" customHeight="1">
      <c r="A2802" s="53">
        <v>2682</v>
      </c>
      <c r="C2802" s="101" t="s">
        <v>580</v>
      </c>
      <c r="D2802" s="3" t="s">
        <v>581</v>
      </c>
      <c r="H2802" s="59"/>
      <c r="I2802" s="7"/>
      <c r="J2802" s="7"/>
      <c r="K2802" s="7"/>
      <c r="L2802" s="7"/>
      <c r="M2802" s="7"/>
      <c r="O2802" s="51"/>
      <c r="P2802" s="51"/>
      <c r="Q2802" s="51"/>
      <c r="R2802" s="51"/>
      <c r="S2802" s="51"/>
      <c r="T2802" s="51"/>
      <c r="U2802" s="51"/>
      <c r="V2802" s="51"/>
      <c r="W2802" s="51"/>
      <c r="X2802" s="51"/>
      <c r="Y2802" s="51"/>
      <c r="Z2802" s="51"/>
      <c r="AA2802" s="51"/>
    </row>
    <row r="2803" spans="1:27" ht="11.65" customHeight="1">
      <c r="A2803" s="53">
        <v>2683</v>
      </c>
      <c r="C2803" s="101"/>
      <c r="F2803" s="101" t="s">
        <v>270</v>
      </c>
      <c r="G2803" s="3" t="s">
        <v>569</v>
      </c>
      <c r="H2803" s="59"/>
      <c r="I2803" s="7">
        <v>1548595.30125</v>
      </c>
      <c r="J2803" s="7">
        <v>1548595.30125</v>
      </c>
      <c r="K2803" s="103">
        <v>0</v>
      </c>
      <c r="L2803" s="7">
        <v>0</v>
      </c>
      <c r="M2803" s="7">
        <v>0</v>
      </c>
      <c r="O2803" s="51"/>
      <c r="P2803" s="51"/>
      <c r="Q2803" s="51"/>
      <c r="R2803" s="51"/>
      <c r="S2803" s="51"/>
      <c r="T2803" s="51"/>
      <c r="U2803" s="51"/>
      <c r="V2803" s="51"/>
      <c r="W2803" s="51"/>
      <c r="X2803" s="51"/>
      <c r="Y2803" s="51"/>
      <c r="Z2803" s="51"/>
      <c r="AA2803" s="51"/>
    </row>
    <row r="2804" spans="1:27" ht="11.65" customHeight="1">
      <c r="A2804" s="53">
        <v>2684</v>
      </c>
      <c r="C2804" s="101"/>
      <c r="F2804" s="101" t="s">
        <v>270</v>
      </c>
      <c r="G2804" s="3" t="s">
        <v>635</v>
      </c>
      <c r="H2804" s="59"/>
      <c r="I2804" s="7">
        <v>0</v>
      </c>
      <c r="J2804" s="7">
        <v>0</v>
      </c>
      <c r="K2804" s="103">
        <v>0</v>
      </c>
      <c r="L2804" s="7">
        <v>0</v>
      </c>
      <c r="M2804" s="7">
        <v>0</v>
      </c>
      <c r="O2804" s="51"/>
      <c r="P2804" s="51"/>
      <c r="Q2804" s="51"/>
      <c r="R2804" s="51"/>
      <c r="S2804" s="51"/>
      <c r="T2804" s="51"/>
      <c r="U2804" s="51"/>
      <c r="V2804" s="51"/>
      <c r="W2804" s="51"/>
      <c r="X2804" s="51"/>
      <c r="Y2804" s="51"/>
      <c r="Z2804" s="51"/>
      <c r="AA2804" s="51"/>
    </row>
    <row r="2805" spans="1:27" ht="11.65" customHeight="1">
      <c r="A2805" s="53">
        <v>2685</v>
      </c>
      <c r="C2805" s="101"/>
      <c r="E2805" s="57"/>
      <c r="F2805" s="101" t="s">
        <v>270</v>
      </c>
      <c r="G2805" s="3" t="s">
        <v>649</v>
      </c>
      <c r="H2805" s="59"/>
      <c r="I2805" s="7">
        <v>0</v>
      </c>
      <c r="J2805" s="7">
        <v>0</v>
      </c>
      <c r="K2805" s="103">
        <v>0</v>
      </c>
      <c r="L2805" s="7">
        <v>0</v>
      </c>
      <c r="M2805" s="7">
        <v>0</v>
      </c>
      <c r="O2805" s="51"/>
      <c r="P2805" s="51"/>
      <c r="Q2805" s="51"/>
      <c r="R2805" s="51"/>
      <c r="S2805" s="51"/>
      <c r="T2805" s="51"/>
      <c r="U2805" s="51"/>
      <c r="V2805" s="51"/>
      <c r="W2805" s="51"/>
      <c r="X2805" s="51"/>
      <c r="Y2805" s="51"/>
      <c r="Z2805" s="51"/>
      <c r="AA2805" s="51"/>
    </row>
    <row r="2806" spans="1:27" ht="11.65" customHeight="1">
      <c r="A2806" s="53">
        <v>2686</v>
      </c>
      <c r="C2806" s="101"/>
      <c r="F2806" s="101" t="s">
        <v>270</v>
      </c>
      <c r="G2806" s="3" t="s">
        <v>634</v>
      </c>
      <c r="H2806" s="59"/>
      <c r="I2806" s="7">
        <v>-292236690.75333297</v>
      </c>
      <c r="J2806" s="7">
        <v>-225287807.01598042</v>
      </c>
      <c r="K2806" s="103">
        <v>-66948883.737352535</v>
      </c>
      <c r="L2806" s="7">
        <v>-3266589.9578845501</v>
      </c>
      <c r="M2806" s="7">
        <v>-70215473.695237085</v>
      </c>
      <c r="O2806" s="51"/>
      <c r="P2806" s="51"/>
      <c r="Q2806" s="51"/>
      <c r="R2806" s="51"/>
      <c r="S2806" s="51"/>
      <c r="T2806" s="51"/>
      <c r="U2806" s="51"/>
      <c r="V2806" s="51"/>
      <c r="W2806" s="51"/>
      <c r="X2806" s="51"/>
      <c r="Y2806" s="51"/>
      <c r="Z2806" s="51"/>
      <c r="AA2806" s="51"/>
    </row>
    <row r="2807" spans="1:27" ht="11.65" customHeight="1">
      <c r="A2807" s="53">
        <v>2687</v>
      </c>
      <c r="C2807" s="101"/>
      <c r="E2807" s="57"/>
      <c r="F2807" s="101" t="s">
        <v>270</v>
      </c>
      <c r="G2807" s="3" t="s">
        <v>636</v>
      </c>
      <c r="H2807" s="59"/>
      <c r="I2807" s="7">
        <v>-72991742.329166695</v>
      </c>
      <c r="J2807" s="7">
        <v>-72991742.329166695</v>
      </c>
      <c r="K2807" s="103">
        <v>0</v>
      </c>
      <c r="L2807" s="7">
        <v>0</v>
      </c>
      <c r="M2807" s="7">
        <v>0</v>
      </c>
      <c r="O2807" s="51"/>
      <c r="P2807" s="51"/>
      <c r="Q2807" s="51"/>
      <c r="R2807" s="51"/>
      <c r="S2807" s="51"/>
      <c r="T2807" s="51"/>
      <c r="U2807" s="51"/>
      <c r="V2807" s="51"/>
      <c r="W2807" s="51"/>
      <c r="X2807" s="51"/>
      <c r="Y2807" s="51"/>
      <c r="Z2807" s="51"/>
      <c r="AA2807" s="51"/>
    </row>
    <row r="2808" spans="1:27" ht="11.65" customHeight="1">
      <c r="A2808" s="53">
        <v>2688</v>
      </c>
      <c r="C2808" s="101"/>
      <c r="F2808" s="101" t="s">
        <v>270</v>
      </c>
      <c r="G2808" s="3" t="s">
        <v>634</v>
      </c>
      <c r="H2808" s="59"/>
      <c r="I2808" s="7">
        <v>0</v>
      </c>
      <c r="J2808" s="7">
        <v>0</v>
      </c>
      <c r="K2808" s="103">
        <v>0</v>
      </c>
      <c r="L2808" s="7">
        <v>0</v>
      </c>
      <c r="M2808" s="7">
        <v>0</v>
      </c>
      <c r="O2808" s="51"/>
      <c r="P2808" s="51"/>
      <c r="Q2808" s="51"/>
      <c r="R2808" s="51"/>
      <c r="S2808" s="51"/>
      <c r="T2808" s="51"/>
      <c r="U2808" s="51"/>
      <c r="V2808" s="51"/>
      <c r="W2808" s="51"/>
      <c r="X2808" s="51"/>
      <c r="Y2808" s="51"/>
      <c r="Z2808" s="51"/>
      <c r="AA2808" s="51"/>
    </row>
    <row r="2809" spans="1:27" ht="11.65" customHeight="1">
      <c r="A2809" s="53">
        <v>2689</v>
      </c>
      <c r="C2809" s="101"/>
      <c r="F2809" s="101" t="s">
        <v>270</v>
      </c>
      <c r="G2809" s="3" t="s">
        <v>636</v>
      </c>
      <c r="H2809" s="59"/>
      <c r="I2809" s="7">
        <v>0</v>
      </c>
      <c r="J2809" s="7">
        <v>0</v>
      </c>
      <c r="K2809" s="103">
        <v>0</v>
      </c>
      <c r="L2809" s="7">
        <v>0</v>
      </c>
      <c r="M2809" s="7">
        <v>0</v>
      </c>
      <c r="O2809" s="51"/>
      <c r="P2809" s="51"/>
      <c r="Q2809" s="51"/>
      <c r="R2809" s="51"/>
      <c r="S2809" s="51"/>
      <c r="T2809" s="51"/>
      <c r="U2809" s="51"/>
      <c r="V2809" s="51"/>
      <c r="W2809" s="51"/>
      <c r="X2809" s="51"/>
      <c r="Y2809" s="51"/>
      <c r="Z2809" s="51"/>
      <c r="AA2809" s="51"/>
    </row>
    <row r="2810" spans="1:27" ht="11.65" customHeight="1">
      <c r="A2810" s="53">
        <v>2690</v>
      </c>
      <c r="C2810" s="101"/>
      <c r="H2810" s="59" t="s">
        <v>577</v>
      </c>
      <c r="I2810" s="106">
        <v>-363679837.7812497</v>
      </c>
      <c r="J2810" s="106">
        <v>-296730954.04389709</v>
      </c>
      <c r="K2810" s="106">
        <v>-66948883.737352535</v>
      </c>
      <c r="L2810" s="106">
        <v>-3266589.9578845501</v>
      </c>
      <c r="M2810" s="106">
        <v>-70215473.695237085</v>
      </c>
      <c r="O2810" s="51"/>
      <c r="P2810" s="51"/>
      <c r="Q2810" s="51"/>
      <c r="R2810" s="51"/>
      <c r="S2810" s="51"/>
      <c r="T2810" s="51"/>
      <c r="U2810" s="51"/>
      <c r="V2810" s="51"/>
      <c r="W2810" s="51"/>
      <c r="X2810" s="51"/>
      <c r="Y2810" s="51"/>
      <c r="Z2810" s="51"/>
      <c r="AA2810" s="51"/>
    </row>
    <row r="2811" spans="1:27" ht="11.65" customHeight="1">
      <c r="A2811" s="53">
        <v>2691</v>
      </c>
      <c r="C2811" s="101"/>
      <c r="H2811" s="59"/>
      <c r="I2811" s="7"/>
      <c r="J2811" s="7"/>
      <c r="K2811" s="7"/>
      <c r="L2811" s="7"/>
      <c r="M2811" s="7"/>
      <c r="O2811" s="51"/>
      <c r="P2811" s="51"/>
      <c r="Q2811" s="51"/>
      <c r="R2811" s="51"/>
      <c r="S2811" s="51"/>
      <c r="T2811" s="51"/>
      <c r="U2811" s="51"/>
      <c r="V2811" s="51"/>
      <c r="W2811" s="51"/>
      <c r="X2811" s="51"/>
      <c r="Y2811" s="51"/>
      <c r="Z2811" s="51"/>
      <c r="AA2811" s="51"/>
    </row>
    <row r="2812" spans="1:27" ht="11.65" customHeight="1">
      <c r="A2812" s="53">
        <v>2692</v>
      </c>
      <c r="C2812" s="101" t="s">
        <v>582</v>
      </c>
      <c r="D2812" s="3" t="s">
        <v>583</v>
      </c>
      <c r="H2812" s="59"/>
      <c r="I2812" s="7"/>
      <c r="J2812" s="7"/>
      <c r="K2812" s="7"/>
      <c r="L2812" s="7"/>
      <c r="M2812" s="7"/>
      <c r="O2812" s="51"/>
      <c r="P2812" s="51"/>
      <c r="Q2812" s="51"/>
      <c r="R2812" s="51"/>
      <c r="S2812" s="51"/>
      <c r="T2812" s="51"/>
      <c r="U2812" s="51"/>
      <c r="V2812" s="51"/>
      <c r="W2812" s="51"/>
      <c r="X2812" s="51"/>
      <c r="Y2812" s="51"/>
      <c r="Z2812" s="51"/>
      <c r="AA2812" s="51"/>
    </row>
    <row r="2813" spans="1:27" ht="11.65" customHeight="1">
      <c r="A2813" s="53">
        <v>2693</v>
      </c>
      <c r="C2813" s="101"/>
      <c r="F2813" s="101" t="s">
        <v>270</v>
      </c>
      <c r="G2813" s="3" t="s">
        <v>569</v>
      </c>
      <c r="H2813" s="59"/>
      <c r="I2813" s="7">
        <v>0</v>
      </c>
      <c r="J2813" s="7">
        <v>0</v>
      </c>
      <c r="K2813" s="103">
        <v>0</v>
      </c>
      <c r="L2813" s="7">
        <v>0</v>
      </c>
      <c r="M2813" s="7">
        <v>0</v>
      </c>
      <c r="O2813" s="51"/>
      <c r="P2813" s="51"/>
      <c r="Q2813" s="51"/>
      <c r="R2813" s="51"/>
      <c r="S2813" s="51"/>
      <c r="T2813" s="51"/>
      <c r="U2813" s="51"/>
      <c r="V2813" s="51"/>
      <c r="W2813" s="51"/>
      <c r="X2813" s="51"/>
      <c r="Y2813" s="51"/>
      <c r="Z2813" s="51"/>
      <c r="AA2813" s="51"/>
    </row>
    <row r="2814" spans="1:27" ht="11.65" customHeight="1">
      <c r="A2814" s="53">
        <v>2694</v>
      </c>
      <c r="C2814" s="101"/>
      <c r="F2814" s="101" t="s">
        <v>270</v>
      </c>
      <c r="G2814" s="3" t="s">
        <v>649</v>
      </c>
      <c r="H2814" s="59"/>
      <c r="I2814" s="7">
        <v>0</v>
      </c>
      <c r="J2814" s="7">
        <v>0</v>
      </c>
      <c r="K2814" s="103">
        <v>0</v>
      </c>
      <c r="L2814" s="7">
        <v>0</v>
      </c>
      <c r="M2814" s="7">
        <v>0</v>
      </c>
      <c r="O2814" s="51"/>
      <c r="P2814" s="51"/>
      <c r="Q2814" s="51"/>
      <c r="R2814" s="51"/>
      <c r="S2814" s="51"/>
      <c r="T2814" s="51"/>
      <c r="U2814" s="51"/>
      <c r="V2814" s="51"/>
      <c r="W2814" s="51"/>
      <c r="X2814" s="51"/>
      <c r="Y2814" s="51"/>
      <c r="Z2814" s="51"/>
      <c r="AA2814" s="51"/>
    </row>
    <row r="2815" spans="1:27" ht="11.65" customHeight="1">
      <c r="A2815" s="53">
        <v>2695</v>
      </c>
      <c r="C2815" s="101"/>
      <c r="F2815" s="101" t="s">
        <v>270</v>
      </c>
      <c r="G2815" s="3" t="s">
        <v>635</v>
      </c>
      <c r="H2815" s="59"/>
      <c r="I2815" s="7">
        <v>0</v>
      </c>
      <c r="J2815" s="7">
        <v>0</v>
      </c>
      <c r="K2815" s="103">
        <v>0</v>
      </c>
      <c r="L2815" s="7">
        <v>0</v>
      </c>
      <c r="M2815" s="7">
        <v>0</v>
      </c>
      <c r="O2815" s="51"/>
      <c r="P2815" s="51"/>
      <c r="Q2815" s="51"/>
      <c r="R2815" s="51"/>
      <c r="S2815" s="51"/>
      <c r="T2815" s="51"/>
      <c r="U2815" s="51"/>
      <c r="V2815" s="51"/>
      <c r="W2815" s="51"/>
      <c r="X2815" s="51"/>
      <c r="Y2815" s="51"/>
      <c r="Z2815" s="51"/>
      <c r="AA2815" s="51"/>
    </row>
    <row r="2816" spans="1:27" ht="11.65" customHeight="1">
      <c r="A2816" s="53">
        <v>2696</v>
      </c>
      <c r="C2816" s="101"/>
      <c r="F2816" s="101" t="s">
        <v>270</v>
      </c>
      <c r="G2816" s="3" t="s">
        <v>249</v>
      </c>
      <c r="H2816" s="59"/>
      <c r="I2816" s="7">
        <v>0</v>
      </c>
      <c r="J2816" s="7">
        <v>0</v>
      </c>
      <c r="K2816" s="103">
        <v>0</v>
      </c>
      <c r="L2816" s="7">
        <v>0</v>
      </c>
      <c r="M2816" s="7">
        <v>0</v>
      </c>
      <c r="O2816" s="51"/>
      <c r="P2816" s="51"/>
      <c r="Q2816" s="51"/>
      <c r="R2816" s="51"/>
      <c r="S2816" s="51"/>
      <c r="T2816" s="51"/>
      <c r="U2816" s="51"/>
      <c r="V2816" s="51"/>
      <c r="W2816" s="51"/>
      <c r="X2816" s="51"/>
      <c r="Y2816" s="51"/>
      <c r="Z2816" s="51"/>
      <c r="AA2816" s="51"/>
    </row>
    <row r="2817" spans="1:27" ht="11.65" customHeight="1">
      <c r="A2817" s="53">
        <v>2697</v>
      </c>
      <c r="C2817" s="101"/>
      <c r="F2817" s="101" t="s">
        <v>270</v>
      </c>
      <c r="G2817" s="3" t="s">
        <v>634</v>
      </c>
      <c r="H2817" s="59"/>
      <c r="I2817" s="7">
        <v>-402912727.69</v>
      </c>
      <c r="J2817" s="7">
        <v>-310608926.64132982</v>
      </c>
      <c r="K2817" s="103">
        <v>-92303801.048670158</v>
      </c>
      <c r="L2817" s="7">
        <v>-3457754.5263073146</v>
      </c>
      <c r="M2817" s="7">
        <v>-95761555.574977472</v>
      </c>
      <c r="O2817" s="51"/>
      <c r="P2817" s="51"/>
      <c r="Q2817" s="51"/>
      <c r="R2817" s="51"/>
      <c r="S2817" s="51"/>
      <c r="T2817" s="51"/>
      <c r="U2817" s="51"/>
      <c r="V2817" s="51"/>
      <c r="W2817" s="51"/>
      <c r="X2817" s="51"/>
      <c r="Y2817" s="51"/>
      <c r="Z2817" s="51"/>
      <c r="AA2817" s="51"/>
    </row>
    <row r="2818" spans="1:27" ht="11.65" customHeight="1">
      <c r="A2818" s="53">
        <v>2698</v>
      </c>
      <c r="C2818" s="101"/>
      <c r="F2818" s="101" t="s">
        <v>270</v>
      </c>
      <c r="G2818" s="3" t="s">
        <v>636</v>
      </c>
      <c r="H2818" s="59"/>
      <c r="I2818" s="7">
        <v>-520778485.33125001</v>
      </c>
      <c r="J2818" s="7">
        <v>-520778485.33125001</v>
      </c>
      <c r="K2818" s="103">
        <v>0</v>
      </c>
      <c r="L2818" s="7">
        <v>0</v>
      </c>
      <c r="M2818" s="7">
        <v>0</v>
      </c>
      <c r="O2818" s="51"/>
      <c r="P2818" s="51"/>
      <c r="Q2818" s="51"/>
      <c r="R2818" s="51"/>
      <c r="S2818" s="51"/>
      <c r="T2818" s="51"/>
      <c r="U2818" s="51"/>
      <c r="V2818" s="51"/>
      <c r="W2818" s="51"/>
      <c r="X2818" s="51"/>
      <c r="Y2818" s="51"/>
      <c r="Z2818" s="51"/>
      <c r="AA2818" s="51"/>
    </row>
    <row r="2819" spans="1:27" ht="11.65" customHeight="1">
      <c r="A2819" s="53">
        <v>2699</v>
      </c>
      <c r="C2819" s="101"/>
      <c r="F2819" s="101" t="s">
        <v>270</v>
      </c>
      <c r="G2819" s="3" t="s">
        <v>636</v>
      </c>
      <c r="H2819" s="59"/>
      <c r="I2819" s="7">
        <v>0</v>
      </c>
      <c r="J2819" s="7">
        <v>0</v>
      </c>
      <c r="K2819" s="103">
        <v>0</v>
      </c>
      <c r="L2819" s="7">
        <v>0</v>
      </c>
      <c r="M2819" s="7">
        <v>0</v>
      </c>
      <c r="O2819" s="51"/>
      <c r="P2819" s="51"/>
      <c r="Q2819" s="51"/>
      <c r="R2819" s="51"/>
      <c r="S2819" s="51"/>
      <c r="T2819" s="51"/>
      <c r="U2819" s="51"/>
      <c r="V2819" s="51"/>
      <c r="W2819" s="51"/>
      <c r="X2819" s="51"/>
      <c r="Y2819" s="51"/>
      <c r="Z2819" s="51"/>
      <c r="AA2819" s="51"/>
    </row>
    <row r="2820" spans="1:27" ht="11.65" customHeight="1">
      <c r="A2820" s="53">
        <v>2700</v>
      </c>
      <c r="C2820" s="101"/>
      <c r="H2820" s="59" t="s">
        <v>577</v>
      </c>
      <c r="I2820" s="106">
        <v>-923691213.02125001</v>
      </c>
      <c r="J2820" s="106">
        <v>-831387411.97257984</v>
      </c>
      <c r="K2820" s="106">
        <v>-92303801.048670158</v>
      </c>
      <c r="L2820" s="106">
        <v>-3457754.5263073146</v>
      </c>
      <c r="M2820" s="106">
        <v>-95761555.574977472</v>
      </c>
      <c r="O2820" s="51"/>
      <c r="P2820" s="51"/>
      <c r="Q2820" s="51"/>
      <c r="R2820" s="51"/>
      <c r="S2820" s="51"/>
      <c r="T2820" s="51"/>
      <c r="U2820" s="51"/>
      <c r="V2820" s="51"/>
      <c r="W2820" s="51"/>
      <c r="X2820" s="51"/>
      <c r="Y2820" s="51"/>
      <c r="Z2820" s="51"/>
      <c r="AA2820" s="51"/>
    </row>
    <row r="2821" spans="1:27" ht="11.65" customHeight="1">
      <c r="A2821" s="53">
        <v>2701</v>
      </c>
      <c r="C2821" s="101"/>
      <c r="H2821" s="59"/>
      <c r="I2821" s="7"/>
      <c r="J2821" s="7"/>
      <c r="K2821" s="7"/>
      <c r="L2821" s="7"/>
      <c r="M2821" s="7"/>
      <c r="O2821" s="51"/>
      <c r="P2821" s="51"/>
      <c r="Q2821" s="51"/>
      <c r="R2821" s="51"/>
      <c r="S2821" s="51"/>
      <c r="T2821" s="51"/>
      <c r="U2821" s="51"/>
      <c r="V2821" s="51"/>
      <c r="W2821" s="51"/>
      <c r="X2821" s="51"/>
      <c r="Y2821" s="51"/>
      <c r="Z2821" s="51"/>
      <c r="AA2821" s="51"/>
    </row>
    <row r="2822" spans="1:27" ht="11.65" customHeight="1">
      <c r="A2822" s="53">
        <v>2702</v>
      </c>
      <c r="C2822" s="101" t="s">
        <v>584</v>
      </c>
      <c r="D2822" s="3" t="s">
        <v>585</v>
      </c>
      <c r="H2822" s="59"/>
      <c r="I2822" s="7"/>
      <c r="J2822" s="7"/>
      <c r="K2822" s="7"/>
      <c r="L2822" s="7"/>
      <c r="M2822" s="7"/>
      <c r="O2822" s="51"/>
      <c r="P2822" s="51"/>
      <c r="Q2822" s="51"/>
      <c r="R2822" s="51"/>
      <c r="S2822" s="51"/>
      <c r="T2822" s="51"/>
      <c r="U2822" s="51"/>
      <c r="V2822" s="51"/>
      <c r="W2822" s="51"/>
      <c r="X2822" s="51"/>
      <c r="Y2822" s="51"/>
      <c r="Z2822" s="51"/>
      <c r="AA2822" s="51"/>
    </row>
    <row r="2823" spans="1:27" ht="11.65" customHeight="1">
      <c r="A2823" s="53">
        <v>2703</v>
      </c>
      <c r="C2823" s="101"/>
      <c r="F2823" s="101" t="s">
        <v>270</v>
      </c>
      <c r="G2823" s="3" t="s">
        <v>635</v>
      </c>
      <c r="H2823" s="59"/>
      <c r="I2823" s="7">
        <v>0</v>
      </c>
      <c r="J2823" s="7">
        <v>0</v>
      </c>
      <c r="K2823" s="103">
        <v>0</v>
      </c>
      <c r="L2823" s="7">
        <v>0</v>
      </c>
      <c r="M2823" s="7">
        <v>0</v>
      </c>
      <c r="O2823" s="51"/>
      <c r="P2823" s="51"/>
      <c r="Q2823" s="51"/>
      <c r="R2823" s="51"/>
      <c r="S2823" s="51"/>
      <c r="T2823" s="51"/>
      <c r="U2823" s="51"/>
      <c r="V2823" s="51"/>
      <c r="W2823" s="51"/>
      <c r="X2823" s="51"/>
      <c r="Y2823" s="51"/>
      <c r="Z2823" s="51"/>
      <c r="AA2823" s="51"/>
    </row>
    <row r="2824" spans="1:27" ht="11.65" customHeight="1">
      <c r="A2824" s="53">
        <v>2704</v>
      </c>
      <c r="C2824" s="101"/>
      <c r="F2824" s="101" t="s">
        <v>270</v>
      </c>
      <c r="G2824" s="3" t="s">
        <v>249</v>
      </c>
      <c r="H2824" s="59"/>
      <c r="I2824" s="7">
        <v>0</v>
      </c>
      <c r="J2824" s="7">
        <v>0</v>
      </c>
      <c r="K2824" s="103">
        <v>0</v>
      </c>
      <c r="L2824" s="7">
        <v>0</v>
      </c>
      <c r="M2824" s="7">
        <v>0</v>
      </c>
      <c r="O2824" s="51"/>
      <c r="P2824" s="51"/>
      <c r="Q2824" s="51"/>
      <c r="R2824" s="51"/>
      <c r="S2824" s="51"/>
      <c r="T2824" s="51"/>
      <c r="U2824" s="51"/>
      <c r="V2824" s="51"/>
      <c r="W2824" s="51"/>
      <c r="X2824" s="51"/>
      <c r="Y2824" s="51"/>
      <c r="Z2824" s="51"/>
      <c r="AA2824" s="51"/>
    </row>
    <row r="2825" spans="1:27" ht="11.65" customHeight="1">
      <c r="A2825" s="53">
        <v>2705</v>
      </c>
      <c r="C2825" s="101"/>
      <c r="H2825" s="59"/>
      <c r="I2825" s="106">
        <v>0</v>
      </c>
      <c r="J2825" s="106">
        <v>0</v>
      </c>
      <c r="K2825" s="106">
        <v>0</v>
      </c>
      <c r="L2825" s="106">
        <v>0</v>
      </c>
      <c r="M2825" s="106">
        <v>0</v>
      </c>
      <c r="O2825" s="51"/>
      <c r="P2825" s="51"/>
      <c r="Q2825" s="51"/>
      <c r="R2825" s="51"/>
      <c r="S2825" s="51"/>
      <c r="T2825" s="51"/>
      <c r="U2825" s="51"/>
      <c r="V2825" s="51"/>
      <c r="W2825" s="51"/>
      <c r="X2825" s="51"/>
      <c r="Y2825" s="51"/>
      <c r="Z2825" s="51"/>
      <c r="AA2825" s="51"/>
    </row>
    <row r="2826" spans="1:27" ht="11.65" customHeight="1">
      <c r="A2826" s="53">
        <v>2706</v>
      </c>
      <c r="C2826" s="101"/>
      <c r="H2826" s="59"/>
      <c r="I2826" s="7"/>
      <c r="J2826" s="7"/>
      <c r="K2826" s="7"/>
      <c r="L2826" s="7"/>
      <c r="M2826" s="7"/>
      <c r="O2826" s="51"/>
      <c r="P2826" s="51"/>
      <c r="Q2826" s="51"/>
      <c r="R2826" s="51"/>
      <c r="S2826" s="51"/>
      <c r="T2826" s="51"/>
      <c r="U2826" s="51"/>
      <c r="V2826" s="51"/>
      <c r="W2826" s="51"/>
      <c r="X2826" s="51"/>
      <c r="Y2826" s="51"/>
      <c r="Z2826" s="51"/>
      <c r="AA2826" s="51"/>
    </row>
    <row r="2827" spans="1:27" ht="11.65" customHeight="1" thickBot="1">
      <c r="A2827" s="53">
        <v>2707</v>
      </c>
      <c r="C2827" s="91" t="s">
        <v>586</v>
      </c>
      <c r="H2827" s="90"/>
      <c r="I2827" s="108">
        <v>-4147673775.7445836</v>
      </c>
      <c r="J2827" s="108">
        <v>-3834508555.7579212</v>
      </c>
      <c r="K2827" s="108">
        <v>-313165219.98666161</v>
      </c>
      <c r="L2827" s="108">
        <v>15144341.568161398</v>
      </c>
      <c r="M2827" s="108">
        <v>-298020878.41850019</v>
      </c>
      <c r="N2827" s="7" t="s">
        <v>65</v>
      </c>
      <c r="O2827" s="105"/>
      <c r="P2827" s="105"/>
      <c r="Q2827" s="105"/>
      <c r="R2827" s="105"/>
      <c r="S2827" s="105"/>
      <c r="T2827" s="105"/>
      <c r="U2827" s="51"/>
      <c r="V2827" s="105"/>
      <c r="W2827" s="105"/>
      <c r="X2827" s="105"/>
      <c r="Y2827" s="105"/>
      <c r="Z2827" s="105"/>
      <c r="AA2827" s="105"/>
    </row>
    <row r="2828" spans="1:27" ht="11.65" customHeight="1" thickTop="1">
      <c r="A2828" s="53">
        <v>2708</v>
      </c>
      <c r="C2828" s="101"/>
      <c r="H2828" s="59"/>
      <c r="I2828" s="109"/>
      <c r="J2828" s="7"/>
      <c r="K2828" s="7"/>
      <c r="L2828" s="7"/>
      <c r="M2828" s="7"/>
      <c r="O2828" s="51"/>
      <c r="P2828" s="51"/>
      <c r="Q2828" s="51"/>
      <c r="R2828" s="51"/>
      <c r="S2828" s="51"/>
      <c r="T2828" s="51"/>
      <c r="U2828" s="51"/>
      <c r="V2828" s="51"/>
      <c r="W2828" s="51"/>
      <c r="X2828" s="51"/>
      <c r="Y2828" s="51"/>
      <c r="Z2828" s="51"/>
      <c r="AA2828" s="51"/>
    </row>
    <row r="2829" spans="1:27" ht="11.65" customHeight="1">
      <c r="A2829" s="53">
        <v>2709</v>
      </c>
      <c r="C2829" s="101" t="s">
        <v>587</v>
      </c>
      <c r="H2829" s="59"/>
      <c r="I2829" s="7"/>
      <c r="J2829" s="7"/>
      <c r="K2829" s="7"/>
      <c r="L2829" s="7"/>
      <c r="M2829" s="7"/>
      <c r="O2829" s="51"/>
      <c r="P2829" s="51"/>
      <c r="Q2829" s="51"/>
      <c r="R2829" s="51"/>
      <c r="S2829" s="51"/>
      <c r="T2829" s="51"/>
      <c r="U2829" s="51"/>
      <c r="V2829" s="51"/>
      <c r="W2829" s="51"/>
      <c r="X2829" s="51"/>
      <c r="Y2829" s="51"/>
      <c r="Z2829" s="51"/>
      <c r="AA2829" s="51"/>
    </row>
    <row r="2830" spans="1:27" ht="11.65" customHeight="1">
      <c r="A2830" s="53">
        <v>2710</v>
      </c>
      <c r="C2830" s="101"/>
      <c r="E2830" s="57" t="s">
        <v>569</v>
      </c>
      <c r="H2830" s="59"/>
      <c r="I2830" s="7">
        <v>13962704.71125</v>
      </c>
      <c r="J2830" s="7">
        <v>13962704.71125</v>
      </c>
      <c r="K2830" s="103">
        <v>0</v>
      </c>
      <c r="L2830" s="7">
        <v>0</v>
      </c>
      <c r="M2830" s="7">
        <v>0</v>
      </c>
      <c r="O2830" s="51"/>
      <c r="P2830" s="51"/>
      <c r="Q2830" s="51"/>
      <c r="R2830" s="51"/>
      <c r="S2830" s="51"/>
      <c r="T2830" s="51"/>
      <c r="U2830" s="51"/>
      <c r="V2830" s="51"/>
      <c r="W2830" s="51"/>
      <c r="X2830" s="51"/>
      <c r="Y2830" s="51"/>
      <c r="Z2830" s="51"/>
      <c r="AA2830" s="51"/>
    </row>
    <row r="2831" spans="1:27" ht="11.65" customHeight="1">
      <c r="A2831" s="53">
        <v>2711</v>
      </c>
      <c r="C2831" s="101"/>
      <c r="E2831" s="3" t="s">
        <v>635</v>
      </c>
      <c r="H2831" s="59"/>
      <c r="I2831" s="7">
        <v>0</v>
      </c>
      <c r="J2831" s="7">
        <v>0</v>
      </c>
      <c r="K2831" s="103">
        <v>0</v>
      </c>
      <c r="L2831" s="7">
        <v>0</v>
      </c>
      <c r="M2831" s="7">
        <v>0</v>
      </c>
      <c r="O2831" s="51"/>
      <c r="P2831" s="51"/>
      <c r="Q2831" s="51"/>
      <c r="R2831" s="51"/>
      <c r="S2831" s="51"/>
      <c r="T2831" s="51"/>
      <c r="U2831" s="51"/>
      <c r="V2831" s="51"/>
      <c r="W2831" s="51"/>
      <c r="X2831" s="51"/>
      <c r="Y2831" s="51"/>
      <c r="Z2831" s="51"/>
      <c r="AA2831" s="51"/>
    </row>
    <row r="2832" spans="1:27" ht="11.65" customHeight="1">
      <c r="A2832" s="53">
        <v>2712</v>
      </c>
      <c r="C2832" s="101"/>
      <c r="E2832" s="3" t="s">
        <v>649</v>
      </c>
      <c r="H2832" s="59"/>
      <c r="I2832" s="7">
        <v>0</v>
      </c>
      <c r="J2832" s="7">
        <v>0</v>
      </c>
      <c r="K2832" s="103">
        <v>0</v>
      </c>
      <c r="L2832" s="7">
        <v>0</v>
      </c>
      <c r="M2832" s="7">
        <v>0</v>
      </c>
      <c r="O2832" s="51"/>
      <c r="P2832" s="51"/>
      <c r="Q2832" s="51"/>
      <c r="R2832" s="51"/>
      <c r="S2832" s="51"/>
      <c r="T2832" s="51"/>
      <c r="U2832" s="51"/>
      <c r="V2832" s="51"/>
      <c r="W2832" s="51"/>
      <c r="X2832" s="51"/>
      <c r="Y2832" s="51"/>
      <c r="Z2832" s="51"/>
      <c r="AA2832" s="51"/>
    </row>
    <row r="2833" spans="1:27" ht="11.65" customHeight="1">
      <c r="A2833" s="53">
        <v>2713</v>
      </c>
      <c r="C2833" s="101"/>
      <c r="E2833" s="3" t="s">
        <v>249</v>
      </c>
      <c r="H2833" s="59"/>
      <c r="I2833" s="7">
        <v>0</v>
      </c>
      <c r="J2833" s="7">
        <v>0</v>
      </c>
      <c r="K2833" s="103">
        <v>0</v>
      </c>
      <c r="L2833" s="7">
        <v>0</v>
      </c>
      <c r="M2833" s="7">
        <v>0</v>
      </c>
      <c r="O2833" s="51"/>
      <c r="P2833" s="51"/>
      <c r="Q2833" s="51"/>
      <c r="R2833" s="51"/>
      <c r="S2833" s="51"/>
      <c r="T2833" s="51"/>
      <c r="U2833" s="51"/>
      <c r="V2833" s="51"/>
      <c r="W2833" s="51"/>
      <c r="X2833" s="51"/>
      <c r="Y2833" s="51"/>
      <c r="Z2833" s="51"/>
      <c r="AA2833" s="51"/>
    </row>
    <row r="2834" spans="1:27" ht="11.65" customHeight="1">
      <c r="A2834" s="53">
        <v>2714</v>
      </c>
      <c r="C2834" s="101"/>
      <c r="E2834" s="3" t="s">
        <v>634</v>
      </c>
      <c r="H2834" s="59"/>
      <c r="I2834" s="7">
        <v>-821800465.83166599</v>
      </c>
      <c r="J2834" s="7">
        <v>-633533127.80358207</v>
      </c>
      <c r="K2834" s="103">
        <v>-188267338.02808392</v>
      </c>
      <c r="L2834" s="7">
        <v>14021256.405150175</v>
      </c>
      <c r="M2834" s="7">
        <v>-174246081.62293375</v>
      </c>
      <c r="O2834" s="51"/>
      <c r="P2834" s="51"/>
      <c r="Q2834" s="51"/>
      <c r="R2834" s="51"/>
      <c r="S2834" s="51"/>
      <c r="T2834" s="51"/>
      <c r="U2834" s="51"/>
      <c r="V2834" s="51"/>
      <c r="W2834" s="51"/>
      <c r="X2834" s="51"/>
      <c r="Y2834" s="51"/>
      <c r="Z2834" s="51"/>
      <c r="AA2834" s="51"/>
    </row>
    <row r="2835" spans="1:27" ht="11.65" customHeight="1">
      <c r="A2835" s="53">
        <v>2715</v>
      </c>
      <c r="C2835" s="101"/>
      <c r="E2835" s="3" t="s">
        <v>636</v>
      </c>
      <c r="H2835" s="59"/>
      <c r="I2835" s="7">
        <v>-2794647780.4354172</v>
      </c>
      <c r="J2835" s="7">
        <v>-2794647780.4354172</v>
      </c>
      <c r="K2835" s="103">
        <v>0</v>
      </c>
      <c r="L2835" s="7">
        <v>0</v>
      </c>
      <c r="M2835" s="7">
        <v>0</v>
      </c>
      <c r="O2835" s="51"/>
      <c r="P2835" s="51"/>
      <c r="Q2835" s="51"/>
      <c r="R2835" s="51"/>
      <c r="S2835" s="51"/>
      <c r="T2835" s="51"/>
      <c r="U2835" s="51"/>
      <c r="V2835" s="51"/>
      <c r="W2835" s="51"/>
      <c r="X2835" s="51"/>
      <c r="Y2835" s="51"/>
      <c r="Z2835" s="51"/>
      <c r="AA2835" s="51"/>
    </row>
    <row r="2836" spans="1:27" ht="11.65" customHeight="1">
      <c r="A2836" s="53">
        <v>2716</v>
      </c>
      <c r="C2836" s="101"/>
      <c r="E2836" s="3" t="s">
        <v>639</v>
      </c>
      <c r="H2836" s="59"/>
      <c r="I2836" s="7">
        <v>-545188234.18875003</v>
      </c>
      <c r="J2836" s="7">
        <v>-420290352.23017234</v>
      </c>
      <c r="K2836" s="103">
        <v>-124897881.95857769</v>
      </c>
      <c r="L2836" s="7">
        <v>1123085.163011238</v>
      </c>
      <c r="M2836" s="7">
        <v>-123774796.79556645</v>
      </c>
      <c r="O2836" s="51"/>
      <c r="P2836" s="51"/>
      <c r="Q2836" s="51"/>
      <c r="R2836" s="51"/>
      <c r="S2836" s="51"/>
      <c r="T2836" s="51"/>
      <c r="U2836" s="51"/>
      <c r="V2836" s="51"/>
      <c r="W2836" s="51"/>
      <c r="X2836" s="51"/>
      <c r="Y2836" s="51"/>
      <c r="Z2836" s="51"/>
      <c r="AA2836" s="51"/>
    </row>
    <row r="2837" spans="1:27" ht="11.65" customHeight="1">
      <c r="A2837" s="53">
        <v>2717</v>
      </c>
      <c r="C2837" s="101"/>
      <c r="E2837" s="3" t="s">
        <v>660</v>
      </c>
      <c r="H2837" s="59"/>
      <c r="I2837" s="7">
        <v>0</v>
      </c>
      <c r="J2837" s="7">
        <v>0</v>
      </c>
      <c r="K2837" s="103">
        <v>0</v>
      </c>
      <c r="L2837" s="7">
        <v>0</v>
      </c>
      <c r="M2837" s="7">
        <v>0</v>
      </c>
      <c r="O2837" s="51"/>
      <c r="P2837" s="51"/>
      <c r="Q2837" s="51"/>
      <c r="R2837" s="51"/>
      <c r="S2837" s="51"/>
      <c r="T2837" s="51"/>
      <c r="U2837" s="51"/>
      <c r="V2837" s="51"/>
      <c r="W2837" s="51"/>
      <c r="X2837" s="51"/>
      <c r="Y2837" s="51"/>
      <c r="Z2837" s="51"/>
      <c r="AA2837" s="51"/>
    </row>
    <row r="2838" spans="1:27" ht="11.65" customHeight="1" thickBot="1">
      <c r="A2838" s="53">
        <v>2718</v>
      </c>
      <c r="C2838" s="101" t="s">
        <v>588</v>
      </c>
      <c r="H2838" s="59"/>
      <c r="I2838" s="118">
        <v>-4147673775.7445831</v>
      </c>
      <c r="J2838" s="118">
        <v>-3834508555.7579212</v>
      </c>
      <c r="K2838" s="118">
        <v>-313165219.98666161</v>
      </c>
      <c r="L2838" s="118">
        <v>15144341.568161413</v>
      </c>
      <c r="M2838" s="118">
        <v>-298020878.41850019</v>
      </c>
      <c r="O2838" s="51">
        <v>0</v>
      </c>
      <c r="P2838" s="51"/>
      <c r="Q2838" s="51"/>
      <c r="R2838" s="51"/>
      <c r="S2838" s="51"/>
      <c r="T2838" s="51"/>
      <c r="U2838" s="51"/>
      <c r="V2838" s="51"/>
      <c r="W2838" s="51"/>
      <c r="X2838" s="51"/>
      <c r="Y2838" s="51"/>
      <c r="Z2838" s="51"/>
      <c r="AA2838" s="51"/>
    </row>
    <row r="2839" spans="1:27" ht="11.65" customHeight="1" thickTop="1">
      <c r="A2839" s="53">
        <v>2719</v>
      </c>
      <c r="C2839" s="101"/>
      <c r="H2839" s="59"/>
      <c r="I2839" s="51"/>
      <c r="J2839" s="51"/>
      <c r="K2839" s="51"/>
      <c r="L2839" s="51"/>
      <c r="M2839" s="51"/>
      <c r="O2839" s="51"/>
      <c r="P2839" s="51"/>
      <c r="Q2839" s="51"/>
      <c r="R2839" s="51"/>
      <c r="S2839" s="51"/>
      <c r="T2839" s="51"/>
      <c r="U2839" s="51"/>
      <c r="V2839" s="51"/>
      <c r="W2839" s="51"/>
      <c r="X2839" s="51"/>
      <c r="Y2839" s="51"/>
      <c r="Z2839" s="51"/>
      <c r="AA2839" s="51"/>
    </row>
    <row r="2840" spans="1:27" ht="15" customHeight="1">
      <c r="A2840" s="53">
        <v>2720</v>
      </c>
      <c r="C2840" s="101"/>
      <c r="H2840" s="59"/>
      <c r="I2840" s="7"/>
      <c r="J2840" s="7"/>
      <c r="K2840" s="7"/>
      <c r="L2840" s="7"/>
      <c r="M2840" s="7"/>
      <c r="O2840" s="51"/>
      <c r="P2840" s="51"/>
      <c r="Q2840" s="51"/>
      <c r="R2840" s="51"/>
      <c r="S2840" s="51"/>
      <c r="T2840" s="51"/>
      <c r="U2840" s="51"/>
      <c r="V2840" s="51"/>
      <c r="W2840" s="51"/>
      <c r="X2840" s="51"/>
      <c r="Y2840" s="51"/>
      <c r="Z2840" s="51"/>
      <c r="AA2840" s="51"/>
    </row>
    <row r="2841" spans="1:27" ht="11.65" customHeight="1">
      <c r="A2841" s="53">
        <v>2721</v>
      </c>
      <c r="C2841" s="101" t="s">
        <v>589</v>
      </c>
      <c r="D2841" s="3" t="s">
        <v>590</v>
      </c>
      <c r="H2841" s="59"/>
      <c r="I2841" s="7"/>
      <c r="J2841" s="7"/>
      <c r="K2841" s="7"/>
      <c r="L2841" s="7"/>
      <c r="M2841" s="7"/>
      <c r="O2841" s="51"/>
      <c r="P2841" s="51"/>
      <c r="Q2841" s="51"/>
      <c r="R2841" s="51"/>
      <c r="S2841" s="51"/>
      <c r="T2841" s="51"/>
      <c r="U2841" s="51"/>
      <c r="V2841" s="51"/>
      <c r="W2841" s="51"/>
      <c r="X2841" s="51"/>
      <c r="Y2841" s="51"/>
      <c r="Z2841" s="51"/>
      <c r="AA2841" s="51"/>
    </row>
    <row r="2842" spans="1:27" ht="11.65" customHeight="1">
      <c r="A2842" s="53">
        <v>2722</v>
      </c>
      <c r="C2842" s="101"/>
      <c r="F2842" s="101" t="s">
        <v>640</v>
      </c>
      <c r="G2842" s="3" t="s">
        <v>635</v>
      </c>
      <c r="H2842" s="59"/>
      <c r="I2842" s="7">
        <v>0</v>
      </c>
      <c r="J2842" s="7">
        <v>0</v>
      </c>
      <c r="K2842" s="103">
        <v>0</v>
      </c>
      <c r="L2842" s="7">
        <v>0</v>
      </c>
      <c r="M2842" s="7">
        <v>0</v>
      </c>
      <c r="O2842" s="51"/>
      <c r="P2842" s="51"/>
      <c r="Q2842" s="51"/>
      <c r="R2842" s="51"/>
      <c r="S2842" s="51"/>
      <c r="T2842" s="51"/>
      <c r="U2842" s="51"/>
      <c r="V2842" s="51"/>
      <c r="W2842" s="51"/>
      <c r="X2842" s="51"/>
      <c r="Y2842" s="51"/>
      <c r="Z2842" s="51"/>
      <c r="AA2842" s="51"/>
    </row>
    <row r="2843" spans="1:27" ht="11.65" customHeight="1">
      <c r="A2843" s="53">
        <v>2723</v>
      </c>
      <c r="C2843" s="101"/>
      <c r="F2843" s="101" t="s">
        <v>640</v>
      </c>
      <c r="G2843" s="3" t="s">
        <v>649</v>
      </c>
      <c r="H2843" s="59"/>
      <c r="I2843" s="7">
        <v>0</v>
      </c>
      <c r="J2843" s="7">
        <v>0</v>
      </c>
      <c r="K2843" s="103">
        <v>0</v>
      </c>
      <c r="L2843" s="7">
        <v>0</v>
      </c>
      <c r="M2843" s="7">
        <v>0</v>
      </c>
      <c r="O2843" s="51"/>
      <c r="P2843" s="51"/>
      <c r="Q2843" s="51"/>
      <c r="R2843" s="51"/>
      <c r="S2843" s="51"/>
      <c r="T2843" s="51"/>
      <c r="U2843" s="51"/>
      <c r="V2843" s="51"/>
      <c r="W2843" s="51"/>
      <c r="X2843" s="51"/>
      <c r="Y2843" s="51"/>
      <c r="Z2843" s="51"/>
      <c r="AA2843" s="51"/>
    </row>
    <row r="2844" spans="1:27" ht="11.65" customHeight="1">
      <c r="A2844" s="53">
        <v>2724</v>
      </c>
      <c r="C2844" s="101"/>
      <c r="F2844" s="101" t="s">
        <v>640</v>
      </c>
      <c r="G2844" s="3" t="s">
        <v>634</v>
      </c>
      <c r="H2844" s="59"/>
      <c r="I2844" s="7">
        <v>-508482062.651667</v>
      </c>
      <c r="J2844" s="7">
        <v>-391993245.2918728</v>
      </c>
      <c r="K2844" s="103">
        <v>-116488817.3597942</v>
      </c>
      <c r="L2844" s="7">
        <v>-4212429.2408674061</v>
      </c>
      <c r="M2844" s="7">
        <v>-120701246.60066161</v>
      </c>
      <c r="O2844" s="51"/>
      <c r="P2844" s="51"/>
      <c r="Q2844" s="51"/>
      <c r="R2844" s="51"/>
      <c r="S2844" s="51"/>
      <c r="T2844" s="51"/>
      <c r="U2844" s="51"/>
      <c r="V2844" s="51"/>
      <c r="W2844" s="51"/>
      <c r="X2844" s="51"/>
      <c r="Y2844" s="51"/>
      <c r="Z2844" s="51"/>
      <c r="AA2844" s="51"/>
    </row>
    <row r="2845" spans="1:27" ht="11.65" customHeight="1">
      <c r="A2845" s="53">
        <v>2725</v>
      </c>
      <c r="C2845" s="101"/>
      <c r="F2845" s="101" t="s">
        <v>640</v>
      </c>
      <c r="G2845" s="3" t="s">
        <v>636</v>
      </c>
      <c r="H2845" s="59"/>
      <c r="I2845" s="7">
        <v>-1037066138.73167</v>
      </c>
      <c r="J2845" s="7">
        <v>-1037066138.73167</v>
      </c>
      <c r="K2845" s="103">
        <v>0</v>
      </c>
      <c r="L2845" s="7">
        <v>0</v>
      </c>
      <c r="M2845" s="7">
        <v>0</v>
      </c>
      <c r="O2845" s="51"/>
      <c r="P2845" s="51"/>
      <c r="Q2845" s="51"/>
      <c r="R2845" s="51"/>
      <c r="S2845" s="51"/>
      <c r="T2845" s="51"/>
      <c r="U2845" s="51"/>
      <c r="V2845" s="51"/>
      <c r="W2845" s="51"/>
      <c r="X2845" s="51"/>
      <c r="Y2845" s="51"/>
      <c r="Z2845" s="51"/>
      <c r="AA2845" s="51"/>
    </row>
    <row r="2846" spans="1:27" ht="11.65" customHeight="1">
      <c r="A2846" s="53">
        <v>2726</v>
      </c>
      <c r="C2846" s="101"/>
      <c r="F2846" s="101" t="s">
        <v>640</v>
      </c>
      <c r="G2846" s="3" t="s">
        <v>639</v>
      </c>
      <c r="H2846" s="59"/>
      <c r="I2846" s="7">
        <v>-44223862.895000003</v>
      </c>
      <c r="J2846" s="7">
        <v>-34092560.601158217</v>
      </c>
      <c r="K2846" s="103">
        <v>-10131302.293841783</v>
      </c>
      <c r="L2846" s="7">
        <v>-960483.92865507118</v>
      </c>
      <c r="M2846" s="7">
        <v>-11091786.222496854</v>
      </c>
      <c r="O2846" s="51"/>
      <c r="P2846" s="51"/>
      <c r="Q2846" s="51"/>
      <c r="R2846" s="51"/>
      <c r="S2846" s="51"/>
      <c r="T2846" s="51"/>
      <c r="U2846" s="51"/>
      <c r="V2846" s="51"/>
      <c r="W2846" s="51"/>
      <c r="X2846" s="51"/>
      <c r="Y2846" s="51"/>
      <c r="Z2846" s="51"/>
      <c r="AA2846" s="51"/>
    </row>
    <row r="2847" spans="1:27" ht="11.65" customHeight="1">
      <c r="A2847" s="53">
        <v>2727</v>
      </c>
      <c r="C2847" s="101"/>
      <c r="F2847" s="101" t="s">
        <v>640</v>
      </c>
      <c r="G2847" s="3" t="s">
        <v>249</v>
      </c>
      <c r="H2847" s="59"/>
      <c r="I2847" s="7">
        <v>8197129.4591666702</v>
      </c>
      <c r="J2847" s="7">
        <v>7531166.6344848005</v>
      </c>
      <c r="K2847" s="103">
        <v>665962.82468186971</v>
      </c>
      <c r="L2847" s="7">
        <v>-288.9372779878322</v>
      </c>
      <c r="M2847" s="7">
        <v>665673.88740388188</v>
      </c>
      <c r="O2847" s="51"/>
      <c r="P2847" s="51"/>
      <c r="Q2847" s="51"/>
      <c r="R2847" s="51"/>
      <c r="S2847" s="51"/>
      <c r="T2847" s="51"/>
      <c r="U2847" s="51"/>
      <c r="V2847" s="51"/>
      <c r="W2847" s="51"/>
      <c r="X2847" s="51"/>
      <c r="Y2847" s="51"/>
      <c r="Z2847" s="51"/>
      <c r="AA2847" s="51"/>
    </row>
    <row r="2848" spans="1:27" ht="11.65" customHeight="1" thickBot="1">
      <c r="A2848" s="53">
        <v>2728</v>
      </c>
      <c r="C2848" s="91" t="s">
        <v>591</v>
      </c>
      <c r="H2848" s="59" t="s">
        <v>577</v>
      </c>
      <c r="I2848" s="127">
        <v>-1581574934.8191702</v>
      </c>
      <c r="J2848" s="127">
        <v>-1455620777.9902163</v>
      </c>
      <c r="K2848" s="127">
        <v>-125954156.82895412</v>
      </c>
      <c r="L2848" s="127">
        <v>-5173202.1068004649</v>
      </c>
      <c r="M2848" s="127">
        <v>-131127358.93575458</v>
      </c>
      <c r="N2848" s="7" t="s">
        <v>65</v>
      </c>
      <c r="O2848" s="105"/>
      <c r="P2848" s="105"/>
      <c r="Q2848" s="105"/>
      <c r="R2848" s="105"/>
      <c r="S2848" s="105"/>
      <c r="T2848" s="105"/>
      <c r="U2848" s="51"/>
      <c r="V2848" s="105"/>
      <c r="W2848" s="105"/>
      <c r="X2848" s="105"/>
      <c r="Y2848" s="105"/>
      <c r="Z2848" s="105"/>
      <c r="AA2848" s="105"/>
    </row>
    <row r="2849" spans="1:27" ht="11.65" customHeight="1" thickTop="1">
      <c r="A2849" s="53">
        <v>2729</v>
      </c>
      <c r="C2849" s="101">
        <v>108360</v>
      </c>
      <c r="D2849" s="3" t="s">
        <v>401</v>
      </c>
      <c r="H2849" s="59"/>
      <c r="I2849" s="7"/>
      <c r="J2849" s="7"/>
      <c r="K2849" s="7"/>
      <c r="L2849" s="7"/>
      <c r="M2849" s="7"/>
      <c r="O2849" s="51"/>
      <c r="P2849" s="51"/>
      <c r="Q2849" s="51"/>
      <c r="R2849" s="51"/>
      <c r="S2849" s="51"/>
      <c r="T2849" s="51"/>
      <c r="U2849" s="51"/>
      <c r="V2849" s="51"/>
      <c r="W2849" s="51"/>
      <c r="X2849" s="51"/>
      <c r="Y2849" s="51"/>
      <c r="Z2849" s="51"/>
      <c r="AA2849" s="51"/>
    </row>
    <row r="2850" spans="1:27" ht="11.65" customHeight="1">
      <c r="A2850" s="53">
        <v>2730</v>
      </c>
      <c r="C2850" s="101"/>
      <c r="F2850" s="101" t="s">
        <v>633</v>
      </c>
      <c r="G2850" s="3" t="s">
        <v>569</v>
      </c>
      <c r="H2850" s="59"/>
      <c r="I2850" s="7">
        <v>-9464781.8083333299</v>
      </c>
      <c r="J2850" s="7">
        <v>-9291970.7329166625</v>
      </c>
      <c r="K2850" s="103">
        <v>-172811.07541666701</v>
      </c>
      <c r="L2850" s="7">
        <v>-4372.9045833330019</v>
      </c>
      <c r="M2850" s="7">
        <v>-177183.98</v>
      </c>
      <c r="O2850" s="51"/>
      <c r="P2850" s="51"/>
      <c r="Q2850" s="51"/>
      <c r="R2850" s="51"/>
      <c r="S2850" s="51"/>
      <c r="T2850" s="51"/>
      <c r="U2850" s="51"/>
      <c r="V2850" s="51"/>
      <c r="W2850" s="51"/>
      <c r="X2850" s="51"/>
      <c r="Y2850" s="51"/>
      <c r="Z2850" s="51"/>
      <c r="AA2850" s="51"/>
    </row>
    <row r="2851" spans="1:27" ht="11.65" customHeight="1">
      <c r="A2851" s="53">
        <v>2731</v>
      </c>
      <c r="C2851" s="101"/>
      <c r="H2851" s="59" t="s">
        <v>577</v>
      </c>
      <c r="I2851" s="106">
        <v>-9464781.8083333299</v>
      </c>
      <c r="J2851" s="106">
        <v>-9291970.7329166625</v>
      </c>
      <c r="K2851" s="106">
        <v>-172811.07541666701</v>
      </c>
      <c r="L2851" s="106">
        <v>-4372.9045833330019</v>
      </c>
      <c r="M2851" s="106">
        <v>-177183.98</v>
      </c>
      <c r="O2851" s="51"/>
      <c r="P2851" s="51"/>
      <c r="Q2851" s="51"/>
      <c r="R2851" s="51"/>
      <c r="S2851" s="51"/>
      <c r="T2851" s="51"/>
      <c r="U2851" s="51"/>
      <c r="V2851" s="51"/>
      <c r="W2851" s="51"/>
      <c r="X2851" s="51"/>
      <c r="Y2851" s="51"/>
      <c r="Z2851" s="51"/>
      <c r="AA2851" s="51"/>
    </row>
    <row r="2852" spans="1:27" ht="11.65" customHeight="1">
      <c r="A2852" s="53">
        <v>2732</v>
      </c>
      <c r="C2852" s="101"/>
      <c r="H2852" s="59"/>
      <c r="I2852" s="7"/>
      <c r="J2852" s="7"/>
      <c r="K2852" s="7"/>
      <c r="L2852" s="7"/>
      <c r="M2852" s="7"/>
      <c r="O2852" s="51"/>
      <c r="P2852" s="51"/>
      <c r="Q2852" s="51"/>
      <c r="R2852" s="51"/>
      <c r="S2852" s="51"/>
      <c r="T2852" s="51"/>
      <c r="U2852" s="51"/>
      <c r="V2852" s="51"/>
      <c r="W2852" s="51"/>
      <c r="X2852" s="51"/>
      <c r="Y2852" s="51"/>
      <c r="Z2852" s="51"/>
      <c r="AA2852" s="51"/>
    </row>
    <row r="2853" spans="1:27" ht="11.65" customHeight="1">
      <c r="A2853" s="53">
        <v>2733</v>
      </c>
      <c r="C2853" s="101">
        <v>108361</v>
      </c>
      <c r="D2853" s="3" t="s">
        <v>403</v>
      </c>
      <c r="H2853" s="59"/>
      <c r="I2853" s="7"/>
      <c r="J2853" s="7"/>
      <c r="K2853" s="7"/>
      <c r="L2853" s="7"/>
      <c r="M2853" s="7"/>
      <c r="O2853" s="51"/>
      <c r="P2853" s="51"/>
      <c r="Q2853" s="51"/>
      <c r="R2853" s="51"/>
      <c r="S2853" s="51"/>
      <c r="T2853" s="51"/>
      <c r="U2853" s="51"/>
      <c r="V2853" s="51"/>
      <c r="W2853" s="51"/>
      <c r="X2853" s="51"/>
      <c r="Y2853" s="51"/>
      <c r="Z2853" s="51"/>
      <c r="AA2853" s="51"/>
    </row>
    <row r="2854" spans="1:27" ht="11.65" customHeight="1">
      <c r="A2854" s="53">
        <v>2734</v>
      </c>
      <c r="C2854" s="101"/>
      <c r="F2854" s="101" t="s">
        <v>633</v>
      </c>
      <c r="G2854" s="3" t="s">
        <v>569</v>
      </c>
      <c r="H2854" s="59"/>
      <c r="I2854" s="7">
        <v>-24548306.169583365</v>
      </c>
      <c r="J2854" s="7">
        <v>-23532497.820000034</v>
      </c>
      <c r="K2854" s="103">
        <v>-1015808.34958333</v>
      </c>
      <c r="L2854" s="7">
        <v>-33566.640416670009</v>
      </c>
      <c r="M2854" s="7">
        <v>-1049374.99</v>
      </c>
      <c r="O2854" s="51"/>
      <c r="P2854" s="51"/>
      <c r="Q2854" s="51"/>
      <c r="R2854" s="51"/>
      <c r="S2854" s="51"/>
      <c r="T2854" s="51"/>
      <c r="U2854" s="51"/>
      <c r="V2854" s="51"/>
      <c r="W2854" s="51"/>
      <c r="X2854" s="51"/>
      <c r="Y2854" s="51"/>
      <c r="Z2854" s="51"/>
      <c r="AA2854" s="51"/>
    </row>
    <row r="2855" spans="1:27" ht="11.65" customHeight="1">
      <c r="A2855" s="53">
        <v>2735</v>
      </c>
      <c r="C2855" s="101"/>
      <c r="F2855" s="101" t="s">
        <v>34</v>
      </c>
      <c r="H2855" s="59" t="s">
        <v>577</v>
      </c>
      <c r="I2855" s="106">
        <v>-24548306.169583365</v>
      </c>
      <c r="J2855" s="106">
        <v>-23532497.820000034</v>
      </c>
      <c r="K2855" s="106">
        <v>-1015808.34958333</v>
      </c>
      <c r="L2855" s="106">
        <v>-33566.640416670009</v>
      </c>
      <c r="M2855" s="106">
        <v>-1049374.99</v>
      </c>
      <c r="O2855" s="51"/>
      <c r="P2855" s="51"/>
      <c r="Q2855" s="51"/>
      <c r="R2855" s="51"/>
      <c r="S2855" s="51"/>
      <c r="T2855" s="51"/>
      <c r="U2855" s="51"/>
      <c r="V2855" s="51"/>
      <c r="W2855" s="51"/>
      <c r="X2855" s="51"/>
      <c r="Y2855" s="51"/>
      <c r="Z2855" s="51"/>
      <c r="AA2855" s="51"/>
    </row>
    <row r="2856" spans="1:27" ht="11.65" customHeight="1">
      <c r="A2856" s="53">
        <v>2736</v>
      </c>
      <c r="C2856" s="101"/>
      <c r="H2856" s="59"/>
      <c r="I2856" s="7"/>
      <c r="J2856" s="7"/>
      <c r="K2856" s="7"/>
      <c r="L2856" s="7"/>
      <c r="M2856" s="7"/>
      <c r="O2856" s="51"/>
      <c r="P2856" s="51"/>
      <c r="Q2856" s="51"/>
      <c r="R2856" s="51"/>
      <c r="S2856" s="51"/>
      <c r="T2856" s="51"/>
      <c r="U2856" s="51"/>
      <c r="V2856" s="51"/>
      <c r="W2856" s="51"/>
      <c r="X2856" s="51"/>
      <c r="Y2856" s="51"/>
      <c r="Z2856" s="51"/>
      <c r="AA2856" s="51"/>
    </row>
    <row r="2857" spans="1:27" ht="11.65" customHeight="1">
      <c r="A2857" s="53">
        <v>2737</v>
      </c>
      <c r="C2857" s="101">
        <v>108362</v>
      </c>
      <c r="D2857" s="3" t="s">
        <v>296</v>
      </c>
      <c r="H2857" s="59"/>
      <c r="I2857" s="7"/>
      <c r="J2857" s="7"/>
      <c r="K2857" s="7"/>
      <c r="L2857" s="7"/>
      <c r="M2857" s="7"/>
      <c r="O2857" s="51"/>
      <c r="P2857" s="51"/>
      <c r="Q2857" s="51"/>
      <c r="R2857" s="51"/>
      <c r="S2857" s="51"/>
      <c r="T2857" s="51"/>
      <c r="U2857" s="51"/>
      <c r="V2857" s="51"/>
      <c r="W2857" s="51"/>
      <c r="X2857" s="51"/>
      <c r="Y2857" s="51"/>
      <c r="Z2857" s="51"/>
      <c r="AA2857" s="51"/>
    </row>
    <row r="2858" spans="1:27" ht="11.65" customHeight="1">
      <c r="A2858" s="53">
        <v>2738</v>
      </c>
      <c r="C2858" s="101"/>
      <c r="F2858" s="101" t="s">
        <v>633</v>
      </c>
      <c r="G2858" s="3" t="s">
        <v>569</v>
      </c>
      <c r="H2858" s="59"/>
      <c r="I2858" s="7">
        <v>-268090136.25583336</v>
      </c>
      <c r="J2858" s="7">
        <v>-247602604.13083336</v>
      </c>
      <c r="K2858" s="103">
        <v>-20487532.125</v>
      </c>
      <c r="L2858" s="7">
        <v>-421662.9849999994</v>
      </c>
      <c r="M2858" s="7">
        <v>-20909195.109999999</v>
      </c>
      <c r="O2858" s="51"/>
      <c r="P2858" s="51"/>
      <c r="Q2858" s="51"/>
      <c r="R2858" s="51"/>
      <c r="S2858" s="51"/>
      <c r="T2858" s="51"/>
      <c r="U2858" s="51"/>
      <c r="V2858" s="51"/>
      <c r="W2858" s="51"/>
      <c r="X2858" s="51"/>
      <c r="Y2858" s="51"/>
      <c r="Z2858" s="51"/>
      <c r="AA2858" s="51"/>
    </row>
    <row r="2859" spans="1:27" ht="11.65" customHeight="1">
      <c r="A2859" s="53">
        <v>2739</v>
      </c>
      <c r="C2859" s="101"/>
      <c r="H2859" s="59" t="s">
        <v>577</v>
      </c>
      <c r="I2859" s="106">
        <v>-268090136.25583336</v>
      </c>
      <c r="J2859" s="106">
        <v>-247602604.13083336</v>
      </c>
      <c r="K2859" s="106">
        <v>-20487532.125</v>
      </c>
      <c r="L2859" s="106">
        <v>-421662.9849999994</v>
      </c>
      <c r="M2859" s="106">
        <v>-20909195.109999999</v>
      </c>
      <c r="O2859" s="51"/>
      <c r="P2859" s="51"/>
      <c r="Q2859" s="51"/>
      <c r="R2859" s="51"/>
      <c r="S2859" s="51"/>
      <c r="T2859" s="51"/>
      <c r="U2859" s="51"/>
      <c r="V2859" s="51"/>
      <c r="W2859" s="51"/>
      <c r="X2859" s="51"/>
      <c r="Y2859" s="51"/>
      <c r="Z2859" s="51"/>
      <c r="AA2859" s="51"/>
    </row>
    <row r="2860" spans="1:27" ht="11.65" customHeight="1">
      <c r="A2860" s="53">
        <v>2740</v>
      </c>
      <c r="C2860" s="101"/>
      <c r="H2860" s="59"/>
      <c r="I2860" s="7"/>
      <c r="J2860" s="7"/>
      <c r="K2860" s="7"/>
      <c r="L2860" s="7"/>
      <c r="M2860" s="7"/>
      <c r="O2860" s="51"/>
      <c r="P2860" s="51"/>
      <c r="Q2860" s="51"/>
      <c r="R2860" s="51"/>
      <c r="S2860" s="51"/>
      <c r="T2860" s="51"/>
      <c r="U2860" s="51"/>
      <c r="V2860" s="51"/>
      <c r="W2860" s="51"/>
      <c r="X2860" s="51"/>
      <c r="Y2860" s="51"/>
      <c r="Z2860" s="51"/>
      <c r="AA2860" s="51"/>
    </row>
    <row r="2861" spans="1:27" ht="11.65" customHeight="1">
      <c r="A2861" s="53">
        <v>2741</v>
      </c>
      <c r="C2861" s="101">
        <v>108363</v>
      </c>
      <c r="D2861" s="3" t="s">
        <v>297</v>
      </c>
      <c r="H2861" s="59"/>
      <c r="I2861" s="7"/>
      <c r="J2861" s="7"/>
      <c r="K2861" s="7"/>
      <c r="L2861" s="7"/>
      <c r="M2861" s="7"/>
      <c r="O2861" s="51"/>
      <c r="P2861" s="51"/>
      <c r="Q2861" s="51"/>
      <c r="R2861" s="51"/>
      <c r="S2861" s="51"/>
      <c r="T2861" s="51"/>
      <c r="U2861" s="51"/>
      <c r="V2861" s="51"/>
      <c r="W2861" s="51"/>
      <c r="X2861" s="51"/>
      <c r="Y2861" s="51"/>
      <c r="Z2861" s="51"/>
      <c r="AA2861" s="51"/>
    </row>
    <row r="2862" spans="1:27" ht="11.65" customHeight="1">
      <c r="A2862" s="53">
        <v>2742</v>
      </c>
      <c r="C2862" s="101"/>
      <c r="F2862" s="101" t="s">
        <v>633</v>
      </c>
      <c r="G2862" s="3" t="s">
        <v>569</v>
      </c>
      <c r="H2862" s="59"/>
      <c r="I2862" s="7">
        <v>0</v>
      </c>
      <c r="J2862" s="7">
        <v>0</v>
      </c>
      <c r="K2862" s="103">
        <v>0</v>
      </c>
      <c r="L2862" s="7">
        <v>0</v>
      </c>
      <c r="M2862" s="7">
        <v>0</v>
      </c>
      <c r="O2862" s="51"/>
      <c r="P2862" s="51"/>
      <c r="Q2862" s="51"/>
      <c r="R2862" s="51"/>
      <c r="S2862" s="51"/>
      <c r="T2862" s="51"/>
      <c r="U2862" s="51"/>
      <c r="V2862" s="51"/>
      <c r="W2862" s="51"/>
      <c r="X2862" s="51"/>
      <c r="Y2862" s="51"/>
      <c r="Z2862" s="51"/>
      <c r="AA2862" s="51"/>
    </row>
    <row r="2863" spans="1:27" ht="11.65" customHeight="1">
      <c r="A2863" s="53">
        <v>2743</v>
      </c>
      <c r="C2863" s="101"/>
      <c r="H2863" s="59" t="s">
        <v>577</v>
      </c>
      <c r="I2863" s="106">
        <v>0</v>
      </c>
      <c r="J2863" s="106">
        <v>0</v>
      </c>
      <c r="K2863" s="106">
        <v>0</v>
      </c>
      <c r="L2863" s="106">
        <v>0</v>
      </c>
      <c r="M2863" s="106">
        <v>0</v>
      </c>
      <c r="O2863" s="51"/>
      <c r="P2863" s="51"/>
      <c r="Q2863" s="51"/>
      <c r="R2863" s="51"/>
      <c r="S2863" s="51"/>
      <c r="T2863" s="51"/>
      <c r="U2863" s="51"/>
      <c r="V2863" s="51"/>
      <c r="W2863" s="51"/>
      <c r="X2863" s="51"/>
      <c r="Y2863" s="51"/>
      <c r="Z2863" s="51"/>
      <c r="AA2863" s="51"/>
    </row>
    <row r="2864" spans="1:27" ht="11.65" customHeight="1">
      <c r="A2864" s="53">
        <v>2744</v>
      </c>
      <c r="C2864" s="101"/>
      <c r="H2864" s="59"/>
      <c r="I2864" s="7"/>
      <c r="J2864" s="7"/>
      <c r="K2864" s="7"/>
      <c r="L2864" s="7"/>
      <c r="M2864" s="7"/>
      <c r="O2864" s="51"/>
      <c r="P2864" s="51"/>
      <c r="Q2864" s="51"/>
      <c r="R2864" s="51"/>
      <c r="S2864" s="51"/>
      <c r="T2864" s="51"/>
      <c r="U2864" s="51"/>
      <c r="V2864" s="51"/>
      <c r="W2864" s="51"/>
      <c r="X2864" s="51"/>
      <c r="Y2864" s="51"/>
      <c r="Z2864" s="51"/>
      <c r="AA2864" s="51"/>
    </row>
    <row r="2865" spans="1:27" ht="11.65" customHeight="1">
      <c r="A2865" s="53">
        <v>2745</v>
      </c>
      <c r="C2865" s="101">
        <v>108364</v>
      </c>
      <c r="D2865" s="3" t="s">
        <v>456</v>
      </c>
      <c r="H2865" s="59"/>
      <c r="I2865" s="7"/>
      <c r="J2865" s="7"/>
      <c r="K2865" s="7"/>
      <c r="L2865" s="7"/>
      <c r="M2865" s="7"/>
      <c r="O2865" s="51"/>
      <c r="P2865" s="51"/>
      <c r="Q2865" s="51"/>
      <c r="R2865" s="51"/>
      <c r="S2865" s="51"/>
      <c r="T2865" s="51"/>
      <c r="U2865" s="51"/>
      <c r="V2865" s="51"/>
      <c r="W2865" s="51"/>
      <c r="X2865" s="51"/>
      <c r="Y2865" s="51"/>
      <c r="Z2865" s="51"/>
      <c r="AA2865" s="51"/>
    </row>
    <row r="2866" spans="1:27" ht="11.65" customHeight="1">
      <c r="A2866" s="53">
        <v>2746</v>
      </c>
      <c r="C2866" s="101"/>
      <c r="F2866" s="101" t="s">
        <v>633</v>
      </c>
      <c r="G2866" s="3" t="s">
        <v>569</v>
      </c>
      <c r="H2866" s="59"/>
      <c r="I2866" s="7">
        <v>-610090310.43874991</v>
      </c>
      <c r="J2866" s="7">
        <v>-545705068.80666661</v>
      </c>
      <c r="K2866" s="103">
        <v>-64385241.632083297</v>
      </c>
      <c r="L2866" s="7">
        <v>-1506554.7635810524</v>
      </c>
      <c r="M2866" s="7">
        <v>-65891796.395664349</v>
      </c>
      <c r="O2866" s="51"/>
      <c r="P2866" s="51"/>
      <c r="Q2866" s="51"/>
      <c r="R2866" s="51"/>
      <c r="S2866" s="51"/>
      <c r="T2866" s="51"/>
      <c r="U2866" s="51"/>
      <c r="V2866" s="51"/>
      <c r="W2866" s="51"/>
      <c r="X2866" s="51"/>
      <c r="Y2866" s="51"/>
      <c r="Z2866" s="51"/>
      <c r="AA2866" s="51"/>
    </row>
    <row r="2867" spans="1:27" ht="11.65" customHeight="1">
      <c r="A2867" s="53">
        <v>2747</v>
      </c>
      <c r="C2867" s="101"/>
      <c r="H2867" s="59" t="s">
        <v>577</v>
      </c>
      <c r="I2867" s="106">
        <v>-610090310.43874991</v>
      </c>
      <c r="J2867" s="106">
        <v>-545705068.80666661</v>
      </c>
      <c r="K2867" s="106">
        <v>-64385241.632083297</v>
      </c>
      <c r="L2867" s="106">
        <v>-1506554.7635810524</v>
      </c>
      <c r="M2867" s="106">
        <v>-65891796.395664349</v>
      </c>
      <c r="O2867" s="51"/>
      <c r="P2867" s="51"/>
      <c r="Q2867" s="51"/>
      <c r="R2867" s="51"/>
      <c r="S2867" s="51"/>
      <c r="T2867" s="51"/>
      <c r="U2867" s="51"/>
      <c r="V2867" s="51"/>
      <c r="W2867" s="51"/>
      <c r="X2867" s="51"/>
      <c r="Y2867" s="51"/>
      <c r="Z2867" s="51"/>
      <c r="AA2867" s="51"/>
    </row>
    <row r="2868" spans="1:27" ht="11.65" customHeight="1">
      <c r="A2868" s="53">
        <v>2748</v>
      </c>
      <c r="C2868" s="101"/>
      <c r="H2868" s="59"/>
      <c r="I2868" s="7"/>
      <c r="J2868" s="7"/>
      <c r="K2868" s="7"/>
      <c r="L2868" s="7"/>
      <c r="M2868" s="7"/>
      <c r="O2868" s="51"/>
      <c r="P2868" s="51"/>
      <c r="Q2868" s="51"/>
      <c r="R2868" s="51"/>
      <c r="S2868" s="51"/>
      <c r="T2868" s="51"/>
      <c r="U2868" s="51"/>
      <c r="V2868" s="51"/>
      <c r="W2868" s="51"/>
      <c r="X2868" s="51"/>
      <c r="Y2868" s="51"/>
      <c r="Z2868" s="51"/>
      <c r="AA2868" s="51"/>
    </row>
    <row r="2869" spans="1:27" ht="11.65" customHeight="1">
      <c r="A2869" s="53">
        <v>2749</v>
      </c>
      <c r="C2869" s="101">
        <v>108365</v>
      </c>
      <c r="D2869" s="3" t="s">
        <v>457</v>
      </c>
      <c r="H2869" s="59"/>
      <c r="I2869" s="7"/>
      <c r="J2869" s="7"/>
      <c r="K2869" s="7"/>
      <c r="L2869" s="7"/>
      <c r="M2869" s="7"/>
      <c r="O2869" s="51"/>
      <c r="P2869" s="51"/>
      <c r="Q2869" s="51"/>
      <c r="R2869" s="51"/>
      <c r="S2869" s="51"/>
      <c r="T2869" s="51"/>
      <c r="U2869" s="51"/>
      <c r="V2869" s="51"/>
      <c r="W2869" s="51"/>
      <c r="X2869" s="51"/>
      <c r="Y2869" s="51"/>
      <c r="Z2869" s="51"/>
      <c r="AA2869" s="51"/>
    </row>
    <row r="2870" spans="1:27" ht="11.65" customHeight="1">
      <c r="A2870" s="53">
        <v>2750</v>
      </c>
      <c r="C2870" s="101"/>
      <c r="F2870" s="101" t="s">
        <v>633</v>
      </c>
      <c r="G2870" s="3" t="s">
        <v>569</v>
      </c>
      <c r="H2870" s="59"/>
      <c r="I2870" s="7">
        <v>-315456172.93208289</v>
      </c>
      <c r="J2870" s="7">
        <v>-283806878.3379162</v>
      </c>
      <c r="K2870" s="103">
        <v>-31649294.5941667</v>
      </c>
      <c r="L2870" s="7">
        <v>-562782.46583329886</v>
      </c>
      <c r="M2870" s="7">
        <v>-32212077.059999999</v>
      </c>
      <c r="O2870" s="51"/>
      <c r="P2870" s="51"/>
      <c r="Q2870" s="51"/>
      <c r="R2870" s="51"/>
      <c r="S2870" s="51"/>
      <c r="T2870" s="51"/>
      <c r="U2870" s="51"/>
      <c r="V2870" s="51"/>
      <c r="W2870" s="51"/>
      <c r="X2870" s="51"/>
      <c r="Y2870" s="51"/>
      <c r="Z2870" s="51"/>
      <c r="AA2870" s="51"/>
    </row>
    <row r="2871" spans="1:27" ht="11.65" customHeight="1">
      <c r="A2871" s="53">
        <v>2751</v>
      </c>
      <c r="C2871" s="101"/>
      <c r="H2871" s="59" t="s">
        <v>577</v>
      </c>
      <c r="I2871" s="106">
        <v>-315456172.93208289</v>
      </c>
      <c r="J2871" s="106">
        <v>-283806878.3379162</v>
      </c>
      <c r="K2871" s="106">
        <v>-31649294.5941667</v>
      </c>
      <c r="L2871" s="106">
        <v>-562782.46583329886</v>
      </c>
      <c r="M2871" s="106">
        <v>-32212077.059999999</v>
      </c>
      <c r="O2871" s="51"/>
      <c r="P2871" s="51"/>
      <c r="Q2871" s="51"/>
      <c r="R2871" s="51"/>
      <c r="S2871" s="51"/>
      <c r="T2871" s="51"/>
      <c r="U2871" s="51"/>
      <c r="V2871" s="51"/>
      <c r="W2871" s="51"/>
      <c r="X2871" s="51"/>
      <c r="Y2871" s="51"/>
      <c r="Z2871" s="51"/>
      <c r="AA2871" s="51"/>
    </row>
    <row r="2872" spans="1:27" ht="11.65" customHeight="1">
      <c r="A2872" s="53">
        <v>2752</v>
      </c>
      <c r="C2872" s="101"/>
      <c r="H2872" s="59"/>
      <c r="I2872" s="7"/>
      <c r="J2872" s="7"/>
      <c r="K2872" s="7"/>
      <c r="L2872" s="7"/>
      <c r="M2872" s="7"/>
      <c r="O2872" s="51"/>
      <c r="P2872" s="51"/>
      <c r="Q2872" s="51"/>
      <c r="R2872" s="51"/>
      <c r="S2872" s="51"/>
      <c r="T2872" s="51"/>
      <c r="U2872" s="51"/>
      <c r="V2872" s="51"/>
      <c r="W2872" s="51"/>
      <c r="X2872" s="51"/>
      <c r="Y2872" s="51"/>
      <c r="Z2872" s="51"/>
      <c r="AA2872" s="51"/>
    </row>
    <row r="2873" spans="1:27" ht="11.65" customHeight="1">
      <c r="A2873" s="53">
        <v>2753</v>
      </c>
      <c r="C2873" s="101">
        <v>108366</v>
      </c>
      <c r="D2873" s="3" t="s">
        <v>446</v>
      </c>
      <c r="H2873" s="59"/>
      <c r="I2873" s="7"/>
      <c r="J2873" s="7"/>
      <c r="K2873" s="7"/>
      <c r="L2873" s="7"/>
      <c r="M2873" s="7"/>
      <c r="O2873" s="51"/>
      <c r="P2873" s="51"/>
      <c r="Q2873" s="51"/>
      <c r="R2873" s="51"/>
      <c r="S2873" s="51"/>
      <c r="T2873" s="51"/>
      <c r="U2873" s="51"/>
      <c r="V2873" s="51"/>
      <c r="W2873" s="51"/>
      <c r="X2873" s="51"/>
      <c r="Y2873" s="51"/>
      <c r="Z2873" s="51"/>
      <c r="AA2873" s="51"/>
    </row>
    <row r="2874" spans="1:27" ht="11.65" customHeight="1">
      <c r="A2874" s="53">
        <v>2754</v>
      </c>
      <c r="C2874" s="101"/>
      <c r="F2874" s="101" t="s">
        <v>633</v>
      </c>
      <c r="G2874" s="3" t="s">
        <v>569</v>
      </c>
      <c r="H2874" s="59"/>
      <c r="I2874" s="7">
        <v>-157601707.23375005</v>
      </c>
      <c r="J2874" s="7">
        <v>-147480540.52458334</v>
      </c>
      <c r="K2874" s="103">
        <v>-10121166.7091667</v>
      </c>
      <c r="L2874" s="7">
        <v>-244810.6008333005</v>
      </c>
      <c r="M2874" s="7">
        <v>-10365977.310000001</v>
      </c>
      <c r="O2874" s="51"/>
      <c r="P2874" s="51"/>
      <c r="Q2874" s="51"/>
      <c r="R2874" s="51"/>
      <c r="S2874" s="51"/>
      <c r="T2874" s="51"/>
      <c r="U2874" s="51"/>
      <c r="V2874" s="51"/>
      <c r="W2874" s="51"/>
      <c r="X2874" s="51"/>
      <c r="Y2874" s="51"/>
      <c r="Z2874" s="51"/>
      <c r="AA2874" s="51"/>
    </row>
    <row r="2875" spans="1:27" ht="11.65" customHeight="1">
      <c r="A2875" s="53">
        <v>2755</v>
      </c>
      <c r="C2875" s="101"/>
      <c r="H2875" s="59" t="s">
        <v>577</v>
      </c>
      <c r="I2875" s="106">
        <v>-157601707.23375005</v>
      </c>
      <c r="J2875" s="106">
        <v>-147480540.52458334</v>
      </c>
      <c r="K2875" s="106">
        <v>-10121166.7091667</v>
      </c>
      <c r="L2875" s="106">
        <v>-244810.6008333005</v>
      </c>
      <c r="M2875" s="106">
        <v>-10365977.310000001</v>
      </c>
      <c r="O2875" s="51"/>
      <c r="P2875" s="51"/>
      <c r="Q2875" s="51"/>
      <c r="R2875" s="51"/>
      <c r="S2875" s="51"/>
      <c r="T2875" s="51"/>
      <c r="U2875" s="51"/>
      <c r="V2875" s="51"/>
      <c r="W2875" s="51"/>
      <c r="X2875" s="51"/>
      <c r="Y2875" s="51"/>
      <c r="Z2875" s="51"/>
      <c r="AA2875" s="51"/>
    </row>
    <row r="2876" spans="1:27" ht="11.65" customHeight="1">
      <c r="A2876" s="53">
        <v>2756</v>
      </c>
      <c r="C2876" s="101"/>
      <c r="H2876" s="59"/>
      <c r="I2876" s="7"/>
      <c r="J2876" s="7"/>
      <c r="K2876" s="7"/>
      <c r="L2876" s="7"/>
      <c r="M2876" s="7"/>
      <c r="O2876" s="51"/>
      <c r="P2876" s="51"/>
      <c r="Q2876" s="51"/>
      <c r="R2876" s="51"/>
      <c r="S2876" s="51"/>
      <c r="T2876" s="51"/>
      <c r="U2876" s="51"/>
      <c r="V2876" s="51"/>
      <c r="W2876" s="51"/>
      <c r="X2876" s="51"/>
      <c r="Y2876" s="51"/>
      <c r="Z2876" s="51"/>
      <c r="AA2876" s="51"/>
    </row>
    <row r="2877" spans="1:27" ht="11.65" customHeight="1">
      <c r="A2877" s="53">
        <v>2757</v>
      </c>
      <c r="C2877" s="101">
        <v>108367</v>
      </c>
      <c r="D2877" s="3" t="s">
        <v>447</v>
      </c>
      <c r="H2877" s="59"/>
      <c r="I2877" s="7"/>
      <c r="J2877" s="7"/>
      <c r="K2877" s="7"/>
      <c r="L2877" s="7"/>
      <c r="M2877" s="7"/>
      <c r="O2877" s="51"/>
      <c r="P2877" s="51"/>
      <c r="Q2877" s="51"/>
      <c r="R2877" s="51"/>
      <c r="S2877" s="51"/>
      <c r="T2877" s="51"/>
      <c r="U2877" s="51"/>
      <c r="V2877" s="51"/>
      <c r="W2877" s="51"/>
      <c r="X2877" s="51"/>
      <c r="Y2877" s="51"/>
      <c r="Z2877" s="51"/>
      <c r="AA2877" s="51"/>
    </row>
    <row r="2878" spans="1:27" ht="11.65" customHeight="1">
      <c r="A2878" s="53">
        <v>2758</v>
      </c>
      <c r="C2878" s="101"/>
      <c r="F2878" s="101" t="s">
        <v>633</v>
      </c>
      <c r="G2878" s="3" t="s">
        <v>569</v>
      </c>
      <c r="H2878" s="59"/>
      <c r="I2878" s="7">
        <v>-372454793.31791711</v>
      </c>
      <c r="J2878" s="7">
        <v>-360382396.23500043</v>
      </c>
      <c r="K2878" s="103">
        <v>-12072397.082916699</v>
      </c>
      <c r="L2878" s="7">
        <v>-361748.23708330095</v>
      </c>
      <c r="M2878" s="7">
        <v>-12434145.32</v>
      </c>
      <c r="O2878" s="51"/>
      <c r="P2878" s="51"/>
      <c r="Q2878" s="51"/>
      <c r="R2878" s="51"/>
      <c r="S2878" s="51"/>
      <c r="T2878" s="51"/>
      <c r="U2878" s="51"/>
      <c r="V2878" s="51"/>
      <c r="W2878" s="51"/>
      <c r="X2878" s="51"/>
      <c r="Y2878" s="51"/>
      <c r="Z2878" s="51"/>
      <c r="AA2878" s="51"/>
    </row>
    <row r="2879" spans="1:27" ht="11.65" customHeight="1">
      <c r="A2879" s="53">
        <v>2759</v>
      </c>
      <c r="C2879" s="101"/>
      <c r="H2879" s="59" t="s">
        <v>577</v>
      </c>
      <c r="I2879" s="106">
        <v>-372454793.31791711</v>
      </c>
      <c r="J2879" s="106">
        <v>-360382396.23500043</v>
      </c>
      <c r="K2879" s="106">
        <v>-12072397.082916699</v>
      </c>
      <c r="L2879" s="106">
        <v>-361748.23708330095</v>
      </c>
      <c r="M2879" s="106">
        <v>-12434145.32</v>
      </c>
      <c r="O2879" s="51"/>
      <c r="P2879" s="51"/>
      <c r="Q2879" s="51"/>
      <c r="R2879" s="51"/>
      <c r="S2879" s="51"/>
      <c r="T2879" s="51"/>
      <c r="U2879" s="51"/>
      <c r="V2879" s="51"/>
      <c r="W2879" s="51"/>
      <c r="X2879" s="51"/>
      <c r="Y2879" s="51"/>
      <c r="Z2879" s="51"/>
      <c r="AA2879" s="51"/>
    </row>
    <row r="2880" spans="1:27" ht="11.65" customHeight="1">
      <c r="A2880" s="53">
        <v>2760</v>
      </c>
      <c r="C2880" s="101"/>
      <c r="H2880" s="59"/>
      <c r="I2880" s="7"/>
      <c r="J2880" s="7"/>
      <c r="K2880" s="7"/>
      <c r="L2880" s="7"/>
      <c r="M2880" s="7"/>
      <c r="O2880" s="51"/>
      <c r="P2880" s="51"/>
      <c r="Q2880" s="51"/>
      <c r="R2880" s="51"/>
      <c r="S2880" s="51"/>
      <c r="T2880" s="51"/>
      <c r="U2880" s="51"/>
      <c r="V2880" s="51"/>
      <c r="W2880" s="51"/>
      <c r="X2880" s="51"/>
      <c r="Y2880" s="51"/>
      <c r="Z2880" s="51"/>
      <c r="AA2880" s="51"/>
    </row>
    <row r="2881" spans="1:27" ht="11.65" customHeight="1">
      <c r="A2881" s="53">
        <v>2761</v>
      </c>
      <c r="C2881" s="101">
        <v>108368</v>
      </c>
      <c r="D2881" s="3" t="s">
        <v>458</v>
      </c>
      <c r="H2881" s="59"/>
      <c r="I2881" s="7"/>
      <c r="J2881" s="7"/>
      <c r="K2881" s="7"/>
      <c r="L2881" s="7"/>
      <c r="M2881" s="7"/>
      <c r="O2881" s="51"/>
      <c r="P2881" s="51"/>
      <c r="Q2881" s="51"/>
      <c r="R2881" s="51"/>
      <c r="S2881" s="51"/>
      <c r="T2881" s="51"/>
      <c r="U2881" s="51"/>
      <c r="V2881" s="51"/>
      <c r="W2881" s="51"/>
      <c r="X2881" s="51"/>
      <c r="Y2881" s="51"/>
      <c r="Z2881" s="51"/>
      <c r="AA2881" s="51"/>
    </row>
    <row r="2882" spans="1:27" ht="11.65" customHeight="1">
      <c r="A2882" s="53">
        <v>2762</v>
      </c>
      <c r="C2882" s="101"/>
      <c r="F2882" s="101" t="s">
        <v>633</v>
      </c>
      <c r="G2882" s="3" t="s">
        <v>569</v>
      </c>
      <c r="H2882" s="59"/>
      <c r="I2882" s="7">
        <v>-506377752.06124991</v>
      </c>
      <c r="J2882" s="7">
        <v>-450244514.7229166</v>
      </c>
      <c r="K2882" s="103">
        <v>-56133237.338333301</v>
      </c>
      <c r="L2882" s="7">
        <v>-1044724.4416666999</v>
      </c>
      <c r="M2882" s="7">
        <v>-57177961.780000001</v>
      </c>
      <c r="O2882" s="51"/>
      <c r="P2882" s="51"/>
      <c r="Q2882" s="51"/>
      <c r="R2882" s="51"/>
      <c r="S2882" s="51"/>
      <c r="T2882" s="51"/>
      <c r="U2882" s="51"/>
      <c r="V2882" s="51"/>
      <c r="W2882" s="51"/>
      <c r="X2882" s="51"/>
      <c r="Y2882" s="51"/>
      <c r="Z2882" s="51"/>
      <c r="AA2882" s="51"/>
    </row>
    <row r="2883" spans="1:27" ht="11.65" customHeight="1">
      <c r="A2883" s="53">
        <v>2763</v>
      </c>
      <c r="C2883" s="101"/>
      <c r="F2883" s="101" t="s">
        <v>34</v>
      </c>
      <c r="H2883" s="59" t="s">
        <v>577</v>
      </c>
      <c r="I2883" s="106">
        <v>-506377752.06124991</v>
      </c>
      <c r="J2883" s="106">
        <v>-450244514.7229166</v>
      </c>
      <c r="K2883" s="106">
        <v>-56133237.338333301</v>
      </c>
      <c r="L2883" s="106">
        <v>-1044724.4416666999</v>
      </c>
      <c r="M2883" s="106">
        <v>-57177961.780000001</v>
      </c>
      <c r="O2883" s="51"/>
      <c r="P2883" s="51"/>
      <c r="Q2883" s="51"/>
      <c r="R2883" s="51"/>
      <c r="S2883" s="51"/>
      <c r="T2883" s="51"/>
      <c r="U2883" s="51"/>
      <c r="V2883" s="51"/>
      <c r="W2883" s="51"/>
      <c r="X2883" s="51"/>
      <c r="Y2883" s="51"/>
      <c r="Z2883" s="51"/>
      <c r="AA2883" s="51"/>
    </row>
    <row r="2884" spans="1:27" ht="11.65" customHeight="1">
      <c r="A2884" s="53">
        <v>2764</v>
      </c>
      <c r="C2884" s="101"/>
      <c r="H2884" s="59"/>
      <c r="I2884" s="7"/>
      <c r="J2884" s="7"/>
      <c r="K2884" s="7"/>
      <c r="L2884" s="7"/>
      <c r="M2884" s="7"/>
      <c r="O2884" s="51"/>
      <c r="P2884" s="51"/>
      <c r="Q2884" s="51"/>
      <c r="R2884" s="51"/>
      <c r="S2884" s="51"/>
      <c r="T2884" s="51"/>
      <c r="U2884" s="51"/>
      <c r="V2884" s="51"/>
      <c r="W2884" s="51"/>
      <c r="X2884" s="51"/>
      <c r="Y2884" s="51"/>
      <c r="Z2884" s="51"/>
      <c r="AA2884" s="51"/>
    </row>
    <row r="2885" spans="1:27" ht="11.65" customHeight="1">
      <c r="A2885" s="53">
        <v>2765</v>
      </c>
      <c r="C2885" s="101">
        <v>108369</v>
      </c>
      <c r="D2885" s="3" t="s">
        <v>303</v>
      </c>
      <c r="H2885" s="59"/>
      <c r="I2885" s="7"/>
      <c r="J2885" s="7"/>
      <c r="K2885" s="7"/>
      <c r="L2885" s="7"/>
      <c r="M2885" s="7"/>
      <c r="O2885" s="51"/>
      <c r="P2885" s="51"/>
      <c r="Q2885" s="51"/>
      <c r="R2885" s="51"/>
      <c r="S2885" s="51"/>
      <c r="T2885" s="51"/>
      <c r="U2885" s="51"/>
      <c r="V2885" s="51"/>
      <c r="W2885" s="51"/>
      <c r="X2885" s="51"/>
      <c r="Y2885" s="51"/>
      <c r="Z2885" s="51"/>
      <c r="AA2885" s="51"/>
    </row>
    <row r="2886" spans="1:27" ht="11.65" customHeight="1">
      <c r="A2886" s="53">
        <v>2766</v>
      </c>
      <c r="C2886" s="101"/>
      <c r="F2886" s="101" t="s">
        <v>633</v>
      </c>
      <c r="G2886" s="3" t="s">
        <v>569</v>
      </c>
      <c r="H2886" s="59"/>
      <c r="I2886" s="7">
        <v>-289690786.58708376</v>
      </c>
      <c r="J2886" s="7">
        <v>-263831006.12833375</v>
      </c>
      <c r="K2886" s="103">
        <v>-25859780.458749998</v>
      </c>
      <c r="L2886" s="7">
        <v>-740800.96125000343</v>
      </c>
      <c r="M2886" s="7">
        <v>-26600581.420000002</v>
      </c>
      <c r="O2886" s="51"/>
      <c r="P2886" s="51"/>
      <c r="Q2886" s="51"/>
      <c r="R2886" s="51"/>
      <c r="S2886" s="51"/>
      <c r="T2886" s="51"/>
      <c r="U2886" s="51"/>
      <c r="V2886" s="51"/>
      <c r="W2886" s="51"/>
      <c r="X2886" s="51"/>
      <c r="Y2886" s="51"/>
      <c r="Z2886" s="51"/>
      <c r="AA2886" s="51"/>
    </row>
    <row r="2887" spans="1:27" ht="11.65" customHeight="1">
      <c r="A2887" s="53">
        <v>2767</v>
      </c>
      <c r="C2887" s="101"/>
      <c r="F2887" s="101" t="s">
        <v>34</v>
      </c>
      <c r="H2887" s="59" t="s">
        <v>577</v>
      </c>
      <c r="I2887" s="106">
        <v>-289690786.58708376</v>
      </c>
      <c r="J2887" s="106">
        <v>-263831006.12833375</v>
      </c>
      <c r="K2887" s="106">
        <v>-25859780.458749998</v>
      </c>
      <c r="L2887" s="106">
        <v>-740800.96125000343</v>
      </c>
      <c r="M2887" s="106">
        <v>-26600581.420000002</v>
      </c>
      <c r="O2887" s="51"/>
      <c r="P2887" s="51"/>
      <c r="Q2887" s="51"/>
      <c r="R2887" s="51"/>
      <c r="S2887" s="51"/>
      <c r="T2887" s="51"/>
      <c r="U2887" s="51"/>
      <c r="V2887" s="51"/>
      <c r="W2887" s="51"/>
      <c r="X2887" s="51"/>
      <c r="Y2887" s="51"/>
      <c r="Z2887" s="51"/>
      <c r="AA2887" s="51"/>
    </row>
    <row r="2888" spans="1:27" ht="11.65" customHeight="1">
      <c r="A2888" s="53">
        <v>2768</v>
      </c>
      <c r="C2888" s="101"/>
      <c r="H2888" s="59"/>
      <c r="I2888" s="7"/>
      <c r="J2888" s="7"/>
      <c r="K2888" s="7"/>
      <c r="L2888" s="7"/>
      <c r="M2888" s="7"/>
      <c r="O2888" s="51"/>
      <c r="P2888" s="51"/>
      <c r="Q2888" s="51"/>
      <c r="R2888" s="51"/>
      <c r="S2888" s="51"/>
      <c r="T2888" s="51"/>
      <c r="U2888" s="51"/>
      <c r="V2888" s="51"/>
      <c r="W2888" s="51"/>
      <c r="X2888" s="51"/>
      <c r="Y2888" s="51"/>
      <c r="Z2888" s="51"/>
      <c r="AA2888" s="51"/>
    </row>
    <row r="2889" spans="1:27" ht="11.65" customHeight="1">
      <c r="A2889" s="53">
        <v>2769</v>
      </c>
      <c r="C2889" s="101">
        <v>108370</v>
      </c>
      <c r="D2889" s="3" t="s">
        <v>304</v>
      </c>
      <c r="H2889" s="59"/>
      <c r="I2889" s="7"/>
      <c r="J2889" s="7"/>
      <c r="K2889" s="7"/>
      <c r="L2889" s="7"/>
      <c r="M2889" s="7"/>
      <c r="O2889" s="51"/>
      <c r="P2889" s="51"/>
      <c r="Q2889" s="51"/>
      <c r="R2889" s="51"/>
      <c r="S2889" s="51"/>
      <c r="T2889" s="51"/>
      <c r="U2889" s="51"/>
      <c r="V2889" s="51"/>
      <c r="W2889" s="51"/>
      <c r="X2889" s="51"/>
      <c r="Y2889" s="51"/>
      <c r="Z2889" s="51"/>
      <c r="AA2889" s="51"/>
    </row>
    <row r="2890" spans="1:27" ht="11.65" customHeight="1">
      <c r="A2890" s="53">
        <v>2770</v>
      </c>
      <c r="C2890" s="101"/>
      <c r="F2890" s="101" t="s">
        <v>633</v>
      </c>
      <c r="G2890" s="3" t="s">
        <v>569</v>
      </c>
      <c r="H2890" s="59"/>
      <c r="I2890" s="7">
        <v>-95068039.590000004</v>
      </c>
      <c r="J2890" s="7">
        <v>-90822445.05250001</v>
      </c>
      <c r="K2890" s="103">
        <v>-4245594.5374999996</v>
      </c>
      <c r="L2890" s="7">
        <v>-287612.19250000082</v>
      </c>
      <c r="M2890" s="7">
        <v>-4533206.7300000004</v>
      </c>
      <c r="O2890" s="51"/>
      <c r="P2890" s="51"/>
      <c r="Q2890" s="51"/>
      <c r="R2890" s="51"/>
      <c r="S2890" s="51"/>
      <c r="T2890" s="51"/>
      <c r="U2890" s="51"/>
      <c r="V2890" s="51"/>
      <c r="W2890" s="51"/>
      <c r="X2890" s="51"/>
      <c r="Y2890" s="51"/>
      <c r="Z2890" s="51"/>
      <c r="AA2890" s="51"/>
    </row>
    <row r="2891" spans="1:27" ht="11.65" customHeight="1">
      <c r="A2891" s="53">
        <v>2771</v>
      </c>
      <c r="C2891" s="101"/>
      <c r="H2891" s="59" t="s">
        <v>577</v>
      </c>
      <c r="I2891" s="106">
        <v>-95068039.590000004</v>
      </c>
      <c r="J2891" s="106">
        <v>-90822445.05250001</v>
      </c>
      <c r="K2891" s="106">
        <v>-4245594.5374999996</v>
      </c>
      <c r="L2891" s="106">
        <v>-287612.19250000082</v>
      </c>
      <c r="M2891" s="106">
        <v>-4533206.7300000004</v>
      </c>
      <c r="O2891" s="51"/>
      <c r="P2891" s="51"/>
      <c r="Q2891" s="51"/>
      <c r="R2891" s="51"/>
      <c r="S2891" s="51"/>
      <c r="T2891" s="51"/>
      <c r="U2891" s="51"/>
      <c r="V2891" s="51"/>
      <c r="W2891" s="51"/>
      <c r="X2891" s="51"/>
      <c r="Y2891" s="51"/>
      <c r="Z2891" s="51"/>
      <c r="AA2891" s="51"/>
    </row>
    <row r="2892" spans="1:27" ht="11.65" customHeight="1">
      <c r="A2892" s="53">
        <v>2772</v>
      </c>
      <c r="C2892" s="101"/>
      <c r="H2892" s="59"/>
      <c r="I2892" s="109"/>
      <c r="J2892" s="7"/>
      <c r="K2892" s="7"/>
      <c r="L2892" s="7"/>
      <c r="M2892" s="7"/>
      <c r="O2892" s="51"/>
      <c r="P2892" s="51"/>
      <c r="Q2892" s="51"/>
      <c r="R2892" s="51"/>
      <c r="S2892" s="51"/>
      <c r="T2892" s="51"/>
      <c r="U2892" s="51"/>
      <c r="V2892" s="51"/>
      <c r="W2892" s="51"/>
      <c r="X2892" s="51"/>
      <c r="Y2892" s="51"/>
      <c r="Z2892" s="51"/>
      <c r="AA2892" s="51"/>
    </row>
    <row r="2893" spans="1:27" ht="11.65" customHeight="1">
      <c r="A2893" s="53">
        <v>2773</v>
      </c>
      <c r="C2893" s="101"/>
      <c r="E2893" s="57"/>
      <c r="H2893" s="59"/>
      <c r="I2893" s="109"/>
      <c r="J2893" s="109"/>
      <c r="K2893" s="109"/>
      <c r="L2893" s="109"/>
      <c r="M2893" s="109"/>
      <c r="O2893" s="110"/>
      <c r="P2893" s="110"/>
      <c r="Q2893" s="110"/>
      <c r="R2893" s="110"/>
      <c r="S2893" s="110"/>
      <c r="T2893" s="110"/>
      <c r="U2893" s="51"/>
      <c r="V2893" s="110"/>
      <c r="W2893" s="110"/>
      <c r="X2893" s="110"/>
      <c r="Y2893" s="110"/>
      <c r="Z2893" s="110"/>
      <c r="AA2893" s="110"/>
    </row>
    <row r="2894" spans="1:27" ht="11.65" customHeight="1">
      <c r="A2894" s="53">
        <v>2774</v>
      </c>
      <c r="C2894" s="111"/>
      <c r="D2894" s="56"/>
      <c r="E2894" s="112"/>
      <c r="G2894" s="56"/>
      <c r="H2894" s="113"/>
      <c r="I2894" s="114"/>
      <c r="J2894" s="114"/>
      <c r="K2894" s="114"/>
      <c r="L2894" s="114"/>
      <c r="M2894" s="114"/>
      <c r="O2894" s="115"/>
      <c r="P2894" s="115"/>
      <c r="Q2894" s="115"/>
      <c r="R2894" s="115"/>
      <c r="S2894" s="115"/>
      <c r="T2894" s="115"/>
      <c r="U2894" s="51"/>
      <c r="V2894" s="115"/>
      <c r="W2894" s="115"/>
      <c r="X2894" s="115"/>
      <c r="Y2894" s="115"/>
      <c r="Z2894" s="115"/>
      <c r="AA2894" s="115"/>
    </row>
    <row r="2895" spans="1:27" ht="11.65" customHeight="1">
      <c r="A2895" s="53">
        <v>2775</v>
      </c>
      <c r="C2895" s="101">
        <v>108371</v>
      </c>
      <c r="D2895" s="3" t="s">
        <v>459</v>
      </c>
      <c r="H2895" s="59"/>
      <c r="I2895" s="7"/>
      <c r="J2895" s="7"/>
      <c r="K2895" s="7"/>
      <c r="L2895" s="7"/>
      <c r="M2895" s="7"/>
      <c r="O2895" s="51"/>
      <c r="P2895" s="51"/>
      <c r="Q2895" s="51"/>
      <c r="R2895" s="51"/>
      <c r="S2895" s="51"/>
      <c r="T2895" s="51"/>
      <c r="U2895" s="51"/>
      <c r="V2895" s="51"/>
      <c r="W2895" s="51"/>
      <c r="X2895" s="51"/>
      <c r="Y2895" s="51"/>
      <c r="Z2895" s="51"/>
      <c r="AA2895" s="51"/>
    </row>
    <row r="2896" spans="1:27" ht="11.65" customHeight="1">
      <c r="A2896" s="53">
        <v>2776</v>
      </c>
      <c r="C2896" s="101"/>
      <c r="F2896" s="101" t="s">
        <v>633</v>
      </c>
      <c r="G2896" s="3" t="s">
        <v>569</v>
      </c>
      <c r="H2896" s="59"/>
      <c r="I2896" s="7">
        <v>-7249743.4120833268</v>
      </c>
      <c r="J2896" s="7">
        <v>-6888394.6270833267</v>
      </c>
      <c r="K2896" s="103">
        <v>-361348.78499999997</v>
      </c>
      <c r="L2896" s="7">
        <v>1188.734999999986</v>
      </c>
      <c r="M2896" s="7">
        <v>-360160.05</v>
      </c>
      <c r="O2896" s="51"/>
      <c r="P2896" s="51"/>
      <c r="Q2896" s="51"/>
      <c r="R2896" s="51"/>
      <c r="S2896" s="51"/>
      <c r="T2896" s="51"/>
      <c r="U2896" s="51"/>
      <c r="V2896" s="51"/>
      <c r="W2896" s="51"/>
      <c r="X2896" s="51"/>
      <c r="Y2896" s="51"/>
      <c r="Z2896" s="51"/>
      <c r="AA2896" s="51"/>
    </row>
    <row r="2897" spans="1:27" ht="11.65" customHeight="1">
      <c r="A2897" s="53">
        <v>2777</v>
      </c>
      <c r="C2897" s="101"/>
      <c r="H2897" s="59" t="s">
        <v>577</v>
      </c>
      <c r="I2897" s="106">
        <v>-7249743.4120833268</v>
      </c>
      <c r="J2897" s="106">
        <v>-6888394.6270833267</v>
      </c>
      <c r="K2897" s="106">
        <v>-361348.78499999997</v>
      </c>
      <c r="L2897" s="106">
        <v>1188.734999999986</v>
      </c>
      <c r="M2897" s="106">
        <v>-360160.05</v>
      </c>
      <c r="O2897" s="51"/>
      <c r="P2897" s="51"/>
      <c r="Q2897" s="51"/>
      <c r="R2897" s="51"/>
      <c r="S2897" s="51"/>
      <c r="T2897" s="51"/>
      <c r="U2897" s="51"/>
      <c r="V2897" s="51"/>
      <c r="W2897" s="51"/>
      <c r="X2897" s="51"/>
      <c r="Y2897" s="51"/>
      <c r="Z2897" s="51"/>
      <c r="AA2897" s="51"/>
    </row>
    <row r="2898" spans="1:27" ht="11.65" customHeight="1">
      <c r="A2898" s="53">
        <v>2778</v>
      </c>
      <c r="C2898" s="101"/>
      <c r="H2898" s="59"/>
      <c r="I2898" s="7"/>
      <c r="J2898" s="7"/>
      <c r="K2898" s="7"/>
      <c r="L2898" s="7"/>
      <c r="M2898" s="7"/>
      <c r="O2898" s="51"/>
      <c r="P2898" s="51"/>
      <c r="Q2898" s="51"/>
      <c r="R2898" s="51"/>
      <c r="S2898" s="51"/>
      <c r="T2898" s="51"/>
      <c r="U2898" s="51"/>
      <c r="V2898" s="51"/>
      <c r="W2898" s="51"/>
      <c r="X2898" s="51"/>
      <c r="Y2898" s="51"/>
      <c r="Z2898" s="51"/>
      <c r="AA2898" s="51"/>
    </row>
    <row r="2899" spans="1:27" ht="11.65" customHeight="1">
      <c r="A2899" s="53">
        <v>2779</v>
      </c>
      <c r="C2899" s="101">
        <v>108372</v>
      </c>
      <c r="D2899" s="3" t="s">
        <v>306</v>
      </c>
      <c r="H2899" s="59"/>
      <c r="I2899" s="7"/>
      <c r="J2899" s="7"/>
      <c r="K2899" s="7"/>
      <c r="L2899" s="7"/>
      <c r="M2899" s="7"/>
      <c r="O2899" s="51"/>
      <c r="P2899" s="51"/>
      <c r="Q2899" s="51"/>
      <c r="R2899" s="51"/>
      <c r="S2899" s="51"/>
      <c r="T2899" s="51"/>
      <c r="U2899" s="51"/>
      <c r="V2899" s="51"/>
      <c r="W2899" s="51"/>
      <c r="X2899" s="51"/>
      <c r="Y2899" s="51"/>
      <c r="Z2899" s="51"/>
      <c r="AA2899" s="51"/>
    </row>
    <row r="2900" spans="1:27" ht="11.65" customHeight="1">
      <c r="A2900" s="53">
        <v>2780</v>
      </c>
      <c r="C2900" s="101"/>
      <c r="F2900" s="101" t="s">
        <v>633</v>
      </c>
      <c r="G2900" s="3" t="s">
        <v>569</v>
      </c>
      <c r="H2900" s="59"/>
      <c r="I2900" s="7">
        <v>0</v>
      </c>
      <c r="J2900" s="7">
        <v>0</v>
      </c>
      <c r="K2900" s="103">
        <v>0</v>
      </c>
      <c r="L2900" s="7">
        <v>0</v>
      </c>
      <c r="M2900" s="7">
        <v>0</v>
      </c>
      <c r="O2900" s="51"/>
      <c r="P2900" s="51"/>
      <c r="Q2900" s="51"/>
      <c r="R2900" s="51"/>
      <c r="S2900" s="51"/>
      <c r="T2900" s="51"/>
      <c r="U2900" s="51"/>
      <c r="V2900" s="51"/>
      <c r="W2900" s="51"/>
      <c r="X2900" s="51"/>
      <c r="Y2900" s="51"/>
      <c r="Z2900" s="51"/>
      <c r="AA2900" s="51"/>
    </row>
    <row r="2901" spans="1:27" ht="11.65" customHeight="1">
      <c r="A2901" s="53">
        <v>2781</v>
      </c>
      <c r="C2901" s="101"/>
      <c r="H2901" s="59" t="s">
        <v>577</v>
      </c>
      <c r="I2901" s="106">
        <v>0</v>
      </c>
      <c r="J2901" s="106">
        <v>0</v>
      </c>
      <c r="K2901" s="106">
        <v>0</v>
      </c>
      <c r="L2901" s="106">
        <v>0</v>
      </c>
      <c r="M2901" s="106">
        <v>0</v>
      </c>
      <c r="O2901" s="51"/>
      <c r="P2901" s="51"/>
      <c r="Q2901" s="51"/>
      <c r="R2901" s="51"/>
      <c r="S2901" s="51"/>
      <c r="T2901" s="51"/>
      <c r="U2901" s="51"/>
      <c r="V2901" s="51"/>
      <c r="W2901" s="51"/>
      <c r="X2901" s="51"/>
      <c r="Y2901" s="51"/>
      <c r="Z2901" s="51"/>
      <c r="AA2901" s="51"/>
    </row>
    <row r="2902" spans="1:27" ht="11.65" customHeight="1">
      <c r="A2902" s="53">
        <v>2782</v>
      </c>
      <c r="C2902" s="101"/>
      <c r="H2902" s="59"/>
      <c r="I2902" s="7"/>
      <c r="J2902" s="7"/>
      <c r="K2902" s="7"/>
      <c r="L2902" s="7"/>
      <c r="M2902" s="7"/>
      <c r="O2902" s="51"/>
      <c r="P2902" s="51"/>
      <c r="Q2902" s="51"/>
      <c r="R2902" s="51"/>
      <c r="S2902" s="51"/>
      <c r="T2902" s="51"/>
      <c r="U2902" s="51"/>
      <c r="V2902" s="51"/>
      <c r="W2902" s="51"/>
      <c r="X2902" s="51"/>
      <c r="Y2902" s="51"/>
      <c r="Z2902" s="51"/>
      <c r="AA2902" s="51"/>
    </row>
    <row r="2903" spans="1:27" ht="11.65" customHeight="1">
      <c r="A2903" s="53">
        <v>2783</v>
      </c>
      <c r="C2903" s="101">
        <v>108373</v>
      </c>
      <c r="D2903" s="3" t="s">
        <v>460</v>
      </c>
      <c r="H2903" s="59"/>
      <c r="I2903" s="7"/>
      <c r="J2903" s="7"/>
      <c r="K2903" s="7"/>
      <c r="L2903" s="7"/>
      <c r="M2903" s="7"/>
      <c r="O2903" s="51"/>
      <c r="P2903" s="51"/>
      <c r="Q2903" s="51"/>
      <c r="R2903" s="51"/>
      <c r="S2903" s="51"/>
      <c r="T2903" s="51"/>
      <c r="U2903" s="51"/>
      <c r="V2903" s="51"/>
      <c r="W2903" s="51"/>
      <c r="X2903" s="51"/>
      <c r="Y2903" s="51"/>
      <c r="Z2903" s="51"/>
      <c r="AA2903" s="51"/>
    </row>
    <row r="2904" spans="1:27" ht="11.65" customHeight="1">
      <c r="A2904" s="53">
        <v>2784</v>
      </c>
      <c r="C2904" s="101"/>
      <c r="F2904" s="101" t="s">
        <v>633</v>
      </c>
      <c r="G2904" s="3" t="s">
        <v>569</v>
      </c>
      <c r="H2904" s="59"/>
      <c r="I2904" s="7">
        <v>-30590769.422500011</v>
      </c>
      <c r="J2904" s="7">
        <v>-28548375.86833334</v>
      </c>
      <c r="K2904" s="103">
        <v>-2042393.55416667</v>
      </c>
      <c r="L2904" s="7">
        <v>-32262.305833330145</v>
      </c>
      <c r="M2904" s="7">
        <v>-2074655.86</v>
      </c>
      <c r="O2904" s="51"/>
      <c r="P2904" s="51"/>
      <c r="Q2904" s="51"/>
      <c r="R2904" s="51"/>
      <c r="S2904" s="51"/>
      <c r="T2904" s="51"/>
      <c r="U2904" s="51"/>
      <c r="V2904" s="51"/>
      <c r="W2904" s="51"/>
      <c r="X2904" s="51"/>
      <c r="Y2904" s="51"/>
      <c r="Z2904" s="51"/>
      <c r="AA2904" s="51"/>
    </row>
    <row r="2905" spans="1:27" ht="11.65" customHeight="1">
      <c r="A2905" s="53">
        <v>2785</v>
      </c>
      <c r="C2905" s="101"/>
      <c r="H2905" s="59" t="s">
        <v>577</v>
      </c>
      <c r="I2905" s="106">
        <v>-30590769.422500011</v>
      </c>
      <c r="J2905" s="106">
        <v>-28548375.86833334</v>
      </c>
      <c r="K2905" s="106">
        <v>-2042393.55416667</v>
      </c>
      <c r="L2905" s="106">
        <v>-32262.305833330145</v>
      </c>
      <c r="M2905" s="106">
        <v>-2074655.86</v>
      </c>
      <c r="O2905" s="51"/>
      <c r="P2905" s="51"/>
      <c r="Q2905" s="51"/>
      <c r="R2905" s="51"/>
      <c r="S2905" s="51"/>
      <c r="T2905" s="51"/>
      <c r="U2905" s="51"/>
      <c r="V2905" s="51"/>
      <c r="W2905" s="51"/>
      <c r="X2905" s="51"/>
      <c r="Y2905" s="51"/>
      <c r="Z2905" s="51"/>
      <c r="AA2905" s="51"/>
    </row>
    <row r="2906" spans="1:27" ht="11.65" customHeight="1">
      <c r="A2906" s="53">
        <v>2786</v>
      </c>
      <c r="C2906" s="101"/>
      <c r="H2906" s="59"/>
      <c r="I2906" s="7"/>
      <c r="J2906" s="7"/>
      <c r="K2906" s="7"/>
      <c r="L2906" s="7"/>
      <c r="M2906" s="7"/>
      <c r="O2906" s="51"/>
      <c r="P2906" s="51"/>
      <c r="Q2906" s="51"/>
      <c r="R2906" s="51"/>
      <c r="S2906" s="51"/>
      <c r="T2906" s="51"/>
      <c r="U2906" s="51"/>
      <c r="V2906" s="51"/>
      <c r="W2906" s="51"/>
      <c r="X2906" s="51"/>
      <c r="Y2906" s="51"/>
      <c r="Z2906" s="51"/>
      <c r="AA2906" s="51"/>
    </row>
    <row r="2907" spans="1:27" ht="11.65" customHeight="1">
      <c r="A2907" s="53">
        <v>2787</v>
      </c>
      <c r="C2907" s="101" t="s">
        <v>592</v>
      </c>
      <c r="D2907" s="3" t="s">
        <v>462</v>
      </c>
      <c r="H2907" s="59"/>
      <c r="I2907" s="7"/>
      <c r="J2907" s="7"/>
      <c r="K2907" s="7"/>
      <c r="L2907" s="7"/>
      <c r="M2907" s="7"/>
      <c r="O2907" s="51"/>
      <c r="P2907" s="51"/>
      <c r="Q2907" s="51"/>
      <c r="R2907" s="51"/>
      <c r="S2907" s="51"/>
      <c r="T2907" s="51"/>
      <c r="U2907" s="51"/>
      <c r="V2907" s="51"/>
      <c r="W2907" s="51"/>
      <c r="X2907" s="51"/>
      <c r="Y2907" s="51"/>
      <c r="Z2907" s="51"/>
      <c r="AA2907" s="51"/>
    </row>
    <row r="2908" spans="1:27" ht="11.65" customHeight="1">
      <c r="A2908" s="53">
        <v>2788</v>
      </c>
      <c r="C2908" s="101"/>
      <c r="F2908" s="101" t="s">
        <v>633</v>
      </c>
      <c r="G2908" s="3" t="s">
        <v>569</v>
      </c>
      <c r="H2908" s="59"/>
      <c r="I2908" s="7">
        <v>0</v>
      </c>
      <c r="J2908" s="7">
        <v>0</v>
      </c>
      <c r="K2908" s="103">
        <v>0</v>
      </c>
      <c r="L2908" s="7">
        <v>0</v>
      </c>
      <c r="M2908" s="7">
        <v>0</v>
      </c>
      <c r="O2908" s="51"/>
      <c r="P2908" s="51"/>
      <c r="Q2908" s="51"/>
      <c r="R2908" s="51"/>
      <c r="S2908" s="51"/>
      <c r="T2908" s="51"/>
      <c r="U2908" s="51"/>
      <c r="V2908" s="51"/>
      <c r="W2908" s="51"/>
      <c r="X2908" s="51"/>
      <c r="Y2908" s="51"/>
      <c r="Z2908" s="51"/>
      <c r="AA2908" s="51"/>
    </row>
    <row r="2909" spans="1:27" ht="11.65" customHeight="1">
      <c r="A2909" s="53">
        <v>2789</v>
      </c>
      <c r="C2909" s="101"/>
      <c r="H2909" s="59"/>
      <c r="I2909" s="106">
        <v>0</v>
      </c>
      <c r="J2909" s="106">
        <v>0</v>
      </c>
      <c r="K2909" s="106">
        <v>0</v>
      </c>
      <c r="L2909" s="106">
        <v>0</v>
      </c>
      <c r="M2909" s="106">
        <v>0</v>
      </c>
      <c r="O2909" s="51"/>
      <c r="P2909" s="51"/>
      <c r="Q2909" s="51"/>
      <c r="R2909" s="51"/>
      <c r="S2909" s="51"/>
      <c r="T2909" s="51"/>
      <c r="U2909" s="51"/>
      <c r="V2909" s="51"/>
      <c r="W2909" s="51"/>
      <c r="X2909" s="51"/>
      <c r="Y2909" s="51"/>
      <c r="Z2909" s="51"/>
      <c r="AA2909" s="51"/>
    </row>
    <row r="2910" spans="1:27" ht="11.65" customHeight="1">
      <c r="A2910" s="53">
        <v>2790</v>
      </c>
      <c r="C2910" s="101"/>
      <c r="H2910" s="59"/>
      <c r="I2910" s="7"/>
      <c r="J2910" s="7"/>
      <c r="K2910" s="7"/>
      <c r="L2910" s="7"/>
      <c r="M2910" s="7"/>
      <c r="O2910" s="51"/>
      <c r="P2910" s="51"/>
      <c r="Q2910" s="51"/>
      <c r="R2910" s="51"/>
      <c r="S2910" s="51"/>
      <c r="T2910" s="51"/>
      <c r="U2910" s="51"/>
      <c r="V2910" s="51"/>
      <c r="W2910" s="51"/>
      <c r="X2910" s="51"/>
      <c r="Y2910" s="51"/>
      <c r="Z2910" s="51"/>
      <c r="AA2910" s="51"/>
    </row>
    <row r="2911" spans="1:27" ht="11.65" customHeight="1">
      <c r="A2911" s="53">
        <v>2791</v>
      </c>
      <c r="C2911" s="101" t="s">
        <v>593</v>
      </c>
      <c r="D2911" s="3" t="s">
        <v>464</v>
      </c>
      <c r="H2911" s="59"/>
      <c r="I2911" s="7"/>
      <c r="J2911" s="7"/>
      <c r="K2911" s="7"/>
      <c r="L2911" s="7"/>
      <c r="M2911" s="7"/>
      <c r="O2911" s="51"/>
      <c r="P2911" s="51"/>
      <c r="Q2911" s="51"/>
      <c r="R2911" s="51"/>
      <c r="S2911" s="51"/>
      <c r="T2911" s="51"/>
      <c r="U2911" s="51"/>
      <c r="V2911" s="51"/>
      <c r="W2911" s="51"/>
      <c r="X2911" s="51"/>
      <c r="Y2911" s="51"/>
      <c r="Z2911" s="51"/>
      <c r="AA2911" s="51"/>
    </row>
    <row r="2912" spans="1:27" ht="11.65" customHeight="1">
      <c r="A2912" s="53">
        <v>2792</v>
      </c>
      <c r="C2912" s="101"/>
      <c r="F2912" s="101" t="s">
        <v>633</v>
      </c>
      <c r="G2912" s="3" t="s">
        <v>569</v>
      </c>
      <c r="H2912" s="59"/>
      <c r="I2912" s="7">
        <v>0</v>
      </c>
      <c r="J2912" s="7">
        <v>0</v>
      </c>
      <c r="K2912" s="103">
        <v>0</v>
      </c>
      <c r="L2912" s="7">
        <v>0</v>
      </c>
      <c r="M2912" s="7">
        <v>0</v>
      </c>
      <c r="O2912" s="51"/>
      <c r="P2912" s="51"/>
      <c r="Q2912" s="51"/>
      <c r="R2912" s="51"/>
      <c r="S2912" s="51"/>
      <c r="T2912" s="51"/>
      <c r="U2912" s="51"/>
      <c r="V2912" s="51"/>
      <c r="W2912" s="51"/>
      <c r="X2912" s="51"/>
      <c r="Y2912" s="51"/>
      <c r="Z2912" s="51"/>
      <c r="AA2912" s="51"/>
    </row>
    <row r="2913" spans="1:27" ht="11.65" customHeight="1">
      <c r="A2913" s="53">
        <v>2793</v>
      </c>
      <c r="C2913" s="101"/>
      <c r="H2913" s="59"/>
      <c r="I2913" s="106">
        <v>0</v>
      </c>
      <c r="J2913" s="106">
        <v>0</v>
      </c>
      <c r="K2913" s="106">
        <v>0</v>
      </c>
      <c r="L2913" s="106">
        <v>0</v>
      </c>
      <c r="M2913" s="106">
        <v>0</v>
      </c>
      <c r="O2913" s="51"/>
      <c r="P2913" s="51"/>
      <c r="Q2913" s="51"/>
      <c r="R2913" s="51"/>
      <c r="S2913" s="51"/>
      <c r="T2913" s="51"/>
      <c r="U2913" s="51"/>
      <c r="V2913" s="51"/>
      <c r="W2913" s="51"/>
      <c r="X2913" s="51"/>
      <c r="Y2913" s="51"/>
      <c r="Z2913" s="51"/>
      <c r="AA2913" s="51"/>
    </row>
    <row r="2914" spans="1:27" ht="11.65" customHeight="1">
      <c r="A2914" s="53">
        <v>2794</v>
      </c>
      <c r="C2914" s="101"/>
      <c r="H2914" s="59"/>
      <c r="I2914" s="7"/>
      <c r="J2914" s="7"/>
      <c r="K2914" s="7"/>
      <c r="L2914" s="7"/>
      <c r="M2914" s="7"/>
      <c r="O2914" s="51"/>
      <c r="P2914" s="51"/>
      <c r="Q2914" s="51"/>
      <c r="R2914" s="51"/>
      <c r="S2914" s="51"/>
      <c r="T2914" s="51"/>
      <c r="U2914" s="51"/>
      <c r="V2914" s="51"/>
      <c r="W2914" s="51"/>
      <c r="X2914" s="51"/>
      <c r="Y2914" s="51"/>
      <c r="Z2914" s="51"/>
      <c r="AA2914" s="51"/>
    </row>
    <row r="2915" spans="1:27" ht="11.65" customHeight="1">
      <c r="A2915" s="53">
        <v>2795</v>
      </c>
      <c r="C2915" s="101" t="s">
        <v>594</v>
      </c>
      <c r="D2915" s="3" t="s">
        <v>464</v>
      </c>
      <c r="H2915" s="59"/>
      <c r="I2915" s="7"/>
      <c r="J2915" s="7"/>
      <c r="K2915" s="7"/>
      <c r="L2915" s="7"/>
      <c r="M2915" s="7"/>
      <c r="O2915" s="51"/>
      <c r="P2915" s="51"/>
      <c r="Q2915" s="51"/>
      <c r="R2915" s="51"/>
      <c r="S2915" s="51"/>
      <c r="T2915" s="51"/>
      <c r="U2915" s="51"/>
      <c r="V2915" s="51"/>
      <c r="W2915" s="51"/>
      <c r="X2915" s="51"/>
      <c r="Y2915" s="51"/>
      <c r="Z2915" s="51"/>
      <c r="AA2915" s="51"/>
    </row>
    <row r="2916" spans="1:27" ht="11.65" customHeight="1">
      <c r="A2916" s="53">
        <v>2796</v>
      </c>
      <c r="C2916" s="101"/>
      <c r="F2916" s="101" t="s">
        <v>633</v>
      </c>
      <c r="G2916" s="3" t="s">
        <v>569</v>
      </c>
      <c r="H2916" s="59"/>
      <c r="I2916" s="7">
        <v>4268865.200000003</v>
      </c>
      <c r="J2916" s="7">
        <v>4026559.5775000029</v>
      </c>
      <c r="K2916" s="103">
        <v>242305.6225</v>
      </c>
      <c r="L2916" s="7">
        <v>127787.3775</v>
      </c>
      <c r="M2916" s="7">
        <v>370093</v>
      </c>
      <c r="O2916" s="51"/>
      <c r="P2916" s="51"/>
      <c r="Q2916" s="51"/>
      <c r="R2916" s="51"/>
      <c r="S2916" s="51"/>
      <c r="T2916" s="51"/>
      <c r="U2916" s="51"/>
      <c r="V2916" s="51"/>
      <c r="W2916" s="51"/>
      <c r="X2916" s="51"/>
      <c r="Y2916" s="51"/>
      <c r="Z2916" s="51"/>
      <c r="AA2916" s="51"/>
    </row>
    <row r="2917" spans="1:27" ht="11.65" customHeight="1">
      <c r="A2917" s="53">
        <v>2797</v>
      </c>
      <c r="C2917" s="101"/>
      <c r="H2917" s="59"/>
      <c r="I2917" s="106">
        <v>4268865.200000003</v>
      </c>
      <c r="J2917" s="106">
        <v>4026559.5775000029</v>
      </c>
      <c r="K2917" s="106">
        <v>242305.6225</v>
      </c>
      <c r="L2917" s="106">
        <v>127787.3775</v>
      </c>
      <c r="M2917" s="106">
        <v>370093</v>
      </c>
      <c r="O2917" s="51"/>
      <c r="P2917" s="51"/>
      <c r="Q2917" s="51"/>
      <c r="R2917" s="51"/>
      <c r="S2917" s="51"/>
      <c r="T2917" s="51"/>
      <c r="U2917" s="51"/>
      <c r="V2917" s="51"/>
      <c r="W2917" s="51"/>
      <c r="X2917" s="51"/>
      <c r="Y2917" s="51"/>
      <c r="Z2917" s="51"/>
      <c r="AA2917" s="51"/>
    </row>
    <row r="2918" spans="1:27" ht="11.65" customHeight="1">
      <c r="A2918" s="53">
        <v>2798</v>
      </c>
      <c r="C2918" s="101"/>
      <c r="H2918" s="59"/>
      <c r="I2918" s="7"/>
      <c r="J2918" s="7"/>
      <c r="K2918" s="7"/>
      <c r="L2918" s="7"/>
      <c r="M2918" s="7"/>
      <c r="O2918" s="51"/>
      <c r="P2918" s="51"/>
      <c r="Q2918" s="51"/>
      <c r="R2918" s="51"/>
      <c r="S2918" s="51"/>
      <c r="T2918" s="51"/>
      <c r="U2918" s="51"/>
      <c r="V2918" s="51"/>
      <c r="W2918" s="51"/>
      <c r="X2918" s="51"/>
      <c r="Y2918" s="51"/>
      <c r="Z2918" s="51"/>
      <c r="AA2918" s="51"/>
    </row>
    <row r="2919" spans="1:27" ht="11.65" customHeight="1">
      <c r="A2919" s="53">
        <v>2799</v>
      </c>
      <c r="C2919" s="101"/>
      <c r="H2919" s="59"/>
      <c r="I2919" s="7"/>
      <c r="J2919" s="7"/>
      <c r="K2919" s="7"/>
      <c r="L2919" s="7"/>
      <c r="M2919" s="7"/>
      <c r="O2919" s="51"/>
      <c r="P2919" s="51"/>
      <c r="Q2919" s="51"/>
      <c r="R2919" s="51"/>
      <c r="S2919" s="51"/>
      <c r="T2919" s="51"/>
      <c r="U2919" s="51"/>
      <c r="V2919" s="51"/>
      <c r="W2919" s="51"/>
      <c r="X2919" s="51"/>
      <c r="Y2919" s="51"/>
      <c r="Z2919" s="51"/>
      <c r="AA2919" s="51"/>
    </row>
    <row r="2920" spans="1:27" ht="11.65" customHeight="1" thickBot="1">
      <c r="A2920" s="53">
        <v>2800</v>
      </c>
      <c r="C2920" s="91" t="s">
        <v>595</v>
      </c>
      <c r="H2920" s="59" t="s">
        <v>577</v>
      </c>
      <c r="I2920" s="108">
        <v>-2682414434.0291672</v>
      </c>
      <c r="J2920" s="108">
        <v>-2454110133.4095836</v>
      </c>
      <c r="K2920" s="108">
        <v>-228304300.61958337</v>
      </c>
      <c r="L2920" s="108">
        <v>-5111922.3860809887</v>
      </c>
      <c r="M2920" s="108">
        <v>-233416223.00566438</v>
      </c>
      <c r="N2920" s="7" t="s">
        <v>65</v>
      </c>
      <c r="O2920" s="105"/>
      <c r="P2920" s="105"/>
      <c r="Q2920" s="105"/>
      <c r="R2920" s="105"/>
      <c r="S2920" s="105"/>
      <c r="T2920" s="105"/>
      <c r="U2920" s="51"/>
      <c r="V2920" s="105"/>
      <c r="W2920" s="105"/>
      <c r="X2920" s="105"/>
      <c r="Y2920" s="105"/>
      <c r="Z2920" s="105"/>
      <c r="AA2920" s="105"/>
    </row>
    <row r="2921" spans="1:27" ht="11.65" customHeight="1" thickTop="1">
      <c r="A2921" s="53">
        <v>2801</v>
      </c>
      <c r="C2921" s="101"/>
      <c r="H2921" s="59"/>
      <c r="I2921" s="7"/>
      <c r="J2921" s="7"/>
      <c r="K2921" s="7"/>
      <c r="L2921" s="7"/>
      <c r="M2921" s="7"/>
      <c r="O2921" s="51"/>
      <c r="P2921" s="51"/>
      <c r="Q2921" s="51"/>
      <c r="R2921" s="51"/>
      <c r="S2921" s="51"/>
      <c r="T2921" s="51"/>
      <c r="U2921" s="51"/>
      <c r="V2921" s="51"/>
      <c r="W2921" s="51"/>
      <c r="X2921" s="51"/>
      <c r="Y2921" s="51"/>
      <c r="Z2921" s="51"/>
      <c r="AA2921" s="51"/>
    </row>
    <row r="2922" spans="1:27" ht="11.65" customHeight="1">
      <c r="A2922" s="53">
        <v>2802</v>
      </c>
      <c r="C2922" s="101" t="s">
        <v>596</v>
      </c>
      <c r="H2922" s="59"/>
      <c r="I2922" s="7"/>
      <c r="J2922" s="7"/>
      <c r="K2922" s="7"/>
      <c r="L2922" s="7"/>
      <c r="M2922" s="7"/>
      <c r="O2922" s="51"/>
      <c r="P2922" s="51"/>
      <c r="Q2922" s="51"/>
      <c r="R2922" s="51"/>
      <c r="S2922" s="51"/>
      <c r="T2922" s="51"/>
      <c r="U2922" s="51"/>
      <c r="V2922" s="51"/>
      <c r="W2922" s="51"/>
      <c r="X2922" s="51"/>
      <c r="Y2922" s="51"/>
      <c r="Z2922" s="51"/>
      <c r="AA2922" s="51"/>
    </row>
    <row r="2923" spans="1:27" ht="11.65" customHeight="1">
      <c r="A2923" s="53">
        <v>2803</v>
      </c>
      <c r="C2923" s="101"/>
      <c r="E2923" s="3" t="s">
        <v>569</v>
      </c>
      <c r="H2923" s="59"/>
      <c r="I2923" s="7">
        <v>-2682414434.0291672</v>
      </c>
      <c r="J2923" s="7">
        <v>-2454110133.409584</v>
      </c>
      <c r="K2923" s="103">
        <v>-228304300.61958337</v>
      </c>
      <c r="L2923" s="7">
        <v>-5111922.3860810101</v>
      </c>
      <c r="M2923" s="7">
        <v>-233416223.00566438</v>
      </c>
      <c r="O2923" s="51"/>
      <c r="P2923" s="51"/>
      <c r="Q2923" s="51"/>
      <c r="R2923" s="51"/>
      <c r="S2923" s="51"/>
      <c r="T2923" s="51"/>
      <c r="U2923" s="51"/>
      <c r="V2923" s="51"/>
      <c r="W2923" s="51"/>
      <c r="X2923" s="51"/>
      <c r="Y2923" s="51"/>
      <c r="Z2923" s="51"/>
      <c r="AA2923" s="51"/>
    </row>
    <row r="2924" spans="1:27" ht="11.65" customHeight="1">
      <c r="A2924" s="53">
        <v>2804</v>
      </c>
      <c r="C2924" s="101"/>
      <c r="H2924" s="59"/>
      <c r="I2924" s="7"/>
      <c r="J2924" s="7"/>
      <c r="K2924" s="7"/>
      <c r="L2924" s="7"/>
      <c r="M2924" s="7"/>
      <c r="O2924" s="51"/>
      <c r="P2924" s="51"/>
      <c r="Q2924" s="51"/>
      <c r="R2924" s="51"/>
      <c r="S2924" s="51"/>
      <c r="T2924" s="51"/>
      <c r="U2924" s="51"/>
      <c r="V2924" s="51"/>
      <c r="W2924" s="51"/>
      <c r="X2924" s="51"/>
      <c r="Y2924" s="51"/>
      <c r="Z2924" s="51"/>
      <c r="AA2924" s="51"/>
    </row>
    <row r="2925" spans="1:27" ht="11.65" customHeight="1" thickBot="1">
      <c r="A2925" s="53">
        <v>2805</v>
      </c>
      <c r="C2925" s="101" t="s">
        <v>597</v>
      </c>
      <c r="H2925" s="59" t="s">
        <v>577</v>
      </c>
      <c r="I2925" s="118">
        <v>-2682414434.0291672</v>
      </c>
      <c r="J2925" s="118">
        <v>-2454110133.409584</v>
      </c>
      <c r="K2925" s="118">
        <v>-228304300.61958337</v>
      </c>
      <c r="L2925" s="118">
        <v>-5111922.3860810101</v>
      </c>
      <c r="M2925" s="118">
        <v>-233416223.00566438</v>
      </c>
      <c r="O2925" s="51">
        <v>0</v>
      </c>
      <c r="P2925" s="51"/>
      <c r="Q2925" s="51"/>
      <c r="R2925" s="51"/>
      <c r="S2925" s="51"/>
      <c r="T2925" s="51"/>
      <c r="U2925" s="51"/>
      <c r="V2925" s="51"/>
      <c r="W2925" s="51"/>
      <c r="X2925" s="51"/>
      <c r="Y2925" s="51"/>
      <c r="Z2925" s="51"/>
      <c r="AA2925" s="51"/>
    </row>
    <row r="2926" spans="1:27" ht="11.65" customHeight="1" thickTop="1">
      <c r="A2926" s="53">
        <v>2806</v>
      </c>
      <c r="C2926" s="101" t="s">
        <v>598</v>
      </c>
      <c r="D2926" s="3" t="s">
        <v>599</v>
      </c>
      <c r="H2926" s="59"/>
      <c r="I2926" s="7"/>
      <c r="J2926" s="7"/>
      <c r="K2926" s="7"/>
      <c r="L2926" s="7"/>
      <c r="M2926" s="7"/>
      <c r="O2926" s="51"/>
      <c r="P2926" s="51"/>
      <c r="Q2926" s="51"/>
      <c r="R2926" s="51"/>
      <c r="S2926" s="51"/>
      <c r="T2926" s="51"/>
      <c r="U2926" s="51"/>
      <c r="V2926" s="51"/>
      <c r="W2926" s="51"/>
      <c r="X2926" s="51"/>
      <c r="Y2926" s="51"/>
      <c r="Z2926" s="51"/>
      <c r="AA2926" s="51"/>
    </row>
    <row r="2927" spans="1:27" ht="11.65" customHeight="1">
      <c r="A2927" s="53">
        <v>2807</v>
      </c>
      <c r="C2927" s="101"/>
      <c r="F2927" s="101" t="s">
        <v>666</v>
      </c>
      <c r="G2927" s="3" t="s">
        <v>569</v>
      </c>
      <c r="H2927" s="59"/>
      <c r="I2927" s="7">
        <v>-223280704.05625004</v>
      </c>
      <c r="J2927" s="7">
        <v>-200944880.66833335</v>
      </c>
      <c r="K2927" s="103">
        <v>-22335823.387916699</v>
      </c>
      <c r="L2927" s="7">
        <v>-320995.74208329991</v>
      </c>
      <c r="M2927" s="7">
        <v>-22656819.129999999</v>
      </c>
      <c r="O2927" s="51"/>
      <c r="P2927" s="51"/>
      <c r="Q2927" s="51"/>
      <c r="R2927" s="51"/>
      <c r="S2927" s="51"/>
      <c r="T2927" s="51"/>
      <c r="U2927" s="51"/>
      <c r="V2927" s="51"/>
      <c r="W2927" s="51"/>
      <c r="X2927" s="51"/>
      <c r="Y2927" s="51"/>
      <c r="Z2927" s="51"/>
      <c r="AA2927" s="51"/>
    </row>
    <row r="2928" spans="1:27" ht="11.65" customHeight="1">
      <c r="A2928" s="53">
        <v>2808</v>
      </c>
      <c r="C2928" s="101"/>
      <c r="F2928" s="101" t="s">
        <v>667</v>
      </c>
      <c r="G2928" s="3" t="s">
        <v>635</v>
      </c>
      <c r="H2928" s="59"/>
      <c r="I2928" s="7">
        <v>0</v>
      </c>
      <c r="J2928" s="7">
        <v>0</v>
      </c>
      <c r="K2928" s="103">
        <v>0</v>
      </c>
      <c r="L2928" s="7">
        <v>0</v>
      </c>
      <c r="M2928" s="7">
        <v>0</v>
      </c>
      <c r="O2928" s="51"/>
      <c r="P2928" s="51"/>
      <c r="Q2928" s="51"/>
      <c r="R2928" s="51"/>
      <c r="S2928" s="51"/>
      <c r="T2928" s="51"/>
      <c r="U2928" s="51"/>
      <c r="V2928" s="51"/>
      <c r="W2928" s="51"/>
      <c r="X2928" s="51"/>
      <c r="Y2928" s="51"/>
      <c r="Z2928" s="51"/>
      <c r="AA2928" s="51"/>
    </row>
    <row r="2929" spans="1:27" ht="11.65" customHeight="1">
      <c r="A2929" s="53">
        <v>2809</v>
      </c>
      <c r="C2929" s="101"/>
      <c r="F2929" s="101" t="s">
        <v>668</v>
      </c>
      <c r="G2929" s="3" t="s">
        <v>649</v>
      </c>
      <c r="H2929" s="59"/>
      <c r="I2929" s="7">
        <v>0</v>
      </c>
      <c r="J2929" s="7">
        <v>0</v>
      </c>
      <c r="K2929" s="103">
        <v>0</v>
      </c>
      <c r="L2929" s="7">
        <v>0</v>
      </c>
      <c r="M2929" s="7">
        <v>0</v>
      </c>
      <c r="O2929" s="51"/>
      <c r="P2929" s="51"/>
      <c r="Q2929" s="51"/>
      <c r="R2929" s="51"/>
      <c r="S2929" s="51"/>
      <c r="T2929" s="51"/>
      <c r="U2929" s="51"/>
      <c r="V2929" s="51"/>
      <c r="W2929" s="51"/>
      <c r="X2929" s="51"/>
      <c r="Y2929" s="51"/>
      <c r="Z2929" s="51"/>
      <c r="AA2929" s="51"/>
    </row>
    <row r="2930" spans="1:27" ht="11.65" customHeight="1">
      <c r="A2930" s="53">
        <v>2810</v>
      </c>
      <c r="C2930" s="101"/>
      <c r="F2930" s="101" t="s">
        <v>669</v>
      </c>
      <c r="G2930" s="3" t="s">
        <v>249</v>
      </c>
      <c r="H2930" s="59"/>
      <c r="I2930" s="7">
        <v>33673.96</v>
      </c>
      <c r="J2930" s="7">
        <v>30938.172352441714</v>
      </c>
      <c r="K2930" s="103">
        <v>2735.7876475582839</v>
      </c>
      <c r="L2930" s="7">
        <v>0</v>
      </c>
      <c r="M2930" s="7">
        <v>2735.7876475582839</v>
      </c>
      <c r="O2930" s="51"/>
      <c r="P2930" s="51"/>
      <c r="Q2930" s="51"/>
      <c r="R2930" s="51"/>
      <c r="S2930" s="51"/>
      <c r="T2930" s="51"/>
      <c r="U2930" s="51"/>
      <c r="V2930" s="51"/>
      <c r="W2930" s="51"/>
      <c r="X2930" s="51"/>
      <c r="Y2930" s="51"/>
      <c r="Z2930" s="51"/>
      <c r="AA2930" s="51"/>
    </row>
    <row r="2931" spans="1:27" ht="11.65" customHeight="1">
      <c r="A2931" s="53">
        <v>2811</v>
      </c>
      <c r="C2931" s="101"/>
      <c r="F2931" s="101" t="s">
        <v>638</v>
      </c>
      <c r="G2931" s="3" t="s">
        <v>647</v>
      </c>
      <c r="H2931" s="59"/>
      <c r="I2931" s="7">
        <v>-7899971.4662499996</v>
      </c>
      <c r="J2931" s="7">
        <v>-7338409.8193029221</v>
      </c>
      <c r="K2931" s="103">
        <v>-561561.64694707713</v>
      </c>
      <c r="L2931" s="7">
        <v>19751.203584576258</v>
      </c>
      <c r="M2931" s="7">
        <v>-541810.44336250087</v>
      </c>
      <c r="O2931" s="51"/>
      <c r="P2931" s="51"/>
      <c r="Q2931" s="51"/>
      <c r="R2931" s="51"/>
      <c r="S2931" s="51"/>
      <c r="T2931" s="51"/>
      <c r="U2931" s="51"/>
      <c r="V2931" s="51"/>
      <c r="W2931" s="51"/>
      <c r="X2931" s="51"/>
      <c r="Y2931" s="51"/>
      <c r="Z2931" s="51"/>
      <c r="AA2931" s="51"/>
    </row>
    <row r="2932" spans="1:27" ht="11.65" customHeight="1">
      <c r="A2932" s="53">
        <v>2812</v>
      </c>
      <c r="C2932" s="101"/>
      <c r="F2932" s="101" t="s">
        <v>650</v>
      </c>
      <c r="G2932" s="3" t="s">
        <v>632</v>
      </c>
      <c r="H2932" s="59"/>
      <c r="I2932" s="7">
        <v>-103536657.59</v>
      </c>
      <c r="J2932" s="7">
        <v>-96395578.273269266</v>
      </c>
      <c r="K2932" s="103">
        <v>-7141079.3167307442</v>
      </c>
      <c r="L2932" s="7">
        <v>-193468.2459863089</v>
      </c>
      <c r="M2932" s="7">
        <v>-7334547.5627170531</v>
      </c>
      <c r="O2932" s="51"/>
      <c r="P2932" s="51"/>
      <c r="Q2932" s="51"/>
      <c r="R2932" s="51"/>
      <c r="S2932" s="51"/>
      <c r="T2932" s="51"/>
      <c r="U2932" s="51"/>
      <c r="V2932" s="51"/>
      <c r="W2932" s="51"/>
      <c r="X2932" s="51"/>
      <c r="Y2932" s="51"/>
      <c r="Z2932" s="51"/>
      <c r="AA2932" s="51"/>
    </row>
    <row r="2933" spans="1:27" ht="11.65" customHeight="1">
      <c r="A2933" s="53">
        <v>2813</v>
      </c>
      <c r="C2933" s="101"/>
      <c r="F2933" s="101" t="s">
        <v>270</v>
      </c>
      <c r="G2933" s="3" t="s">
        <v>630</v>
      </c>
      <c r="H2933" s="59"/>
      <c r="I2933" s="7">
        <v>0</v>
      </c>
      <c r="J2933" s="7">
        <v>0</v>
      </c>
      <c r="K2933" s="103">
        <v>0</v>
      </c>
      <c r="L2933" s="7">
        <v>0</v>
      </c>
      <c r="M2933" s="7">
        <v>0</v>
      </c>
      <c r="O2933" s="51"/>
      <c r="P2933" s="51"/>
      <c r="Q2933" s="51"/>
      <c r="R2933" s="51"/>
      <c r="S2933" s="51"/>
      <c r="T2933" s="51"/>
      <c r="U2933" s="51"/>
      <c r="V2933" s="51"/>
      <c r="W2933" s="51"/>
      <c r="X2933" s="51"/>
      <c r="Y2933" s="51"/>
      <c r="Z2933" s="51"/>
      <c r="AA2933" s="51"/>
    </row>
    <row r="2934" spans="1:27" ht="11.65" customHeight="1">
      <c r="A2934" s="53">
        <v>2814</v>
      </c>
      <c r="C2934" s="101"/>
      <c r="F2934" s="101" t="s">
        <v>669</v>
      </c>
      <c r="G2934" s="3" t="s">
        <v>634</v>
      </c>
      <c r="H2934" s="59"/>
      <c r="I2934" s="7">
        <v>-26057296.6366667</v>
      </c>
      <c r="J2934" s="7">
        <v>-20087796.64492752</v>
      </c>
      <c r="K2934" s="103">
        <v>-5969499.991739179</v>
      </c>
      <c r="L2934" s="7">
        <v>-279649.73382025305</v>
      </c>
      <c r="M2934" s="7">
        <v>-6249149.7255594321</v>
      </c>
      <c r="O2934" s="51"/>
      <c r="P2934" s="51"/>
      <c r="Q2934" s="51"/>
      <c r="R2934" s="51"/>
      <c r="S2934" s="51"/>
      <c r="T2934" s="51"/>
      <c r="U2934" s="51"/>
      <c r="V2934" s="51"/>
      <c r="W2934" s="51"/>
      <c r="X2934" s="51"/>
      <c r="Y2934" s="51"/>
      <c r="Z2934" s="51"/>
      <c r="AA2934" s="51"/>
    </row>
    <row r="2935" spans="1:27" ht="11.65" customHeight="1">
      <c r="A2935" s="53">
        <v>2815</v>
      </c>
      <c r="C2935" s="101"/>
      <c r="F2935" s="101" t="s">
        <v>669</v>
      </c>
      <c r="G2935" s="3" t="s">
        <v>636</v>
      </c>
      <c r="H2935" s="59"/>
      <c r="I2935" s="7">
        <v>-69019685.525000006</v>
      </c>
      <c r="J2935" s="7">
        <v>-69019685.525000006</v>
      </c>
      <c r="K2935" s="103">
        <v>0</v>
      </c>
      <c r="L2935" s="7">
        <v>0</v>
      </c>
      <c r="M2935" s="7">
        <v>0</v>
      </c>
      <c r="O2935" s="51"/>
      <c r="P2935" s="51"/>
      <c r="Q2935" s="51"/>
      <c r="R2935" s="51"/>
      <c r="S2935" s="51"/>
      <c r="T2935" s="51"/>
      <c r="U2935" s="51"/>
      <c r="V2935" s="51"/>
      <c r="W2935" s="51"/>
      <c r="X2935" s="51"/>
      <c r="Y2935" s="51"/>
      <c r="Z2935" s="51"/>
      <c r="AA2935" s="51"/>
    </row>
    <row r="2936" spans="1:27" ht="11.65" customHeight="1">
      <c r="A2936" s="53">
        <v>2816</v>
      </c>
      <c r="C2936" s="101"/>
      <c r="F2936" s="101" t="s">
        <v>270</v>
      </c>
      <c r="G2936" s="3" t="s">
        <v>639</v>
      </c>
      <c r="H2936" s="59"/>
      <c r="I2936" s="7">
        <v>-6462726.1720833303</v>
      </c>
      <c r="J2936" s="7">
        <v>-4982171.8241477516</v>
      </c>
      <c r="K2936" s="103">
        <v>-1480554.3479355788</v>
      </c>
      <c r="L2936" s="7">
        <v>-10115.757308564382</v>
      </c>
      <c r="M2936" s="7">
        <v>-1490670.1052441432</v>
      </c>
      <c r="O2936" s="51"/>
      <c r="P2936" s="51"/>
      <c r="Q2936" s="51"/>
      <c r="R2936" s="51"/>
      <c r="S2936" s="51"/>
      <c r="T2936" s="51"/>
      <c r="U2936" s="51"/>
      <c r="V2936" s="51"/>
      <c r="W2936" s="51"/>
      <c r="X2936" s="51"/>
      <c r="Y2936" s="51"/>
      <c r="Z2936" s="51"/>
      <c r="AA2936" s="51"/>
    </row>
    <row r="2937" spans="1:27" ht="11.65" customHeight="1">
      <c r="A2937" s="53">
        <v>2817</v>
      </c>
      <c r="C2937" s="101"/>
      <c r="F2937" s="101" t="s">
        <v>270</v>
      </c>
      <c r="G2937" s="3" t="s">
        <v>637</v>
      </c>
      <c r="H2937" s="59"/>
      <c r="I2937" s="7">
        <v>0</v>
      </c>
      <c r="J2937" s="7">
        <v>0</v>
      </c>
      <c r="K2937" s="103">
        <v>0</v>
      </c>
      <c r="L2937" s="7">
        <v>0</v>
      </c>
      <c r="M2937" s="7">
        <v>0</v>
      </c>
      <c r="O2937" s="51"/>
      <c r="P2937" s="51"/>
      <c r="Q2937" s="51"/>
      <c r="R2937" s="51"/>
      <c r="S2937" s="51"/>
      <c r="T2937" s="51"/>
      <c r="U2937" s="51"/>
      <c r="V2937" s="51"/>
      <c r="W2937" s="51"/>
      <c r="X2937" s="51"/>
      <c r="Y2937" s="51"/>
      <c r="Z2937" s="51"/>
      <c r="AA2937" s="51"/>
    </row>
    <row r="2938" spans="1:27" ht="11.65" customHeight="1">
      <c r="A2938" s="53">
        <v>2818</v>
      </c>
      <c r="C2938" s="101"/>
      <c r="F2938" s="101" t="s">
        <v>270</v>
      </c>
      <c r="G2938" s="3" t="s">
        <v>398</v>
      </c>
      <c r="H2938" s="59"/>
      <c r="I2938" s="7">
        <v>-1605366.8479166699</v>
      </c>
      <c r="J2938" s="7">
        <v>-1605366.8479166699</v>
      </c>
      <c r="K2938" s="103">
        <v>0</v>
      </c>
      <c r="L2938" s="7">
        <v>0</v>
      </c>
      <c r="M2938" s="7">
        <v>0</v>
      </c>
      <c r="O2938" s="51"/>
      <c r="P2938" s="51"/>
      <c r="Q2938" s="51"/>
      <c r="R2938" s="51"/>
      <c r="S2938" s="51"/>
      <c r="T2938" s="51"/>
      <c r="U2938" s="51"/>
      <c r="V2938" s="51"/>
      <c r="W2938" s="51"/>
      <c r="X2938" s="51"/>
      <c r="Y2938" s="51"/>
      <c r="Z2938" s="51"/>
      <c r="AA2938" s="51"/>
    </row>
    <row r="2939" spans="1:27" ht="11.65" customHeight="1">
      <c r="A2939" s="53">
        <v>2819</v>
      </c>
      <c r="C2939" s="101"/>
      <c r="F2939" s="101" t="s">
        <v>669</v>
      </c>
      <c r="G2939" s="3" t="s">
        <v>636</v>
      </c>
      <c r="H2939" s="59"/>
      <c r="I2939" s="7">
        <v>0</v>
      </c>
      <c r="J2939" s="7">
        <v>0</v>
      </c>
      <c r="K2939" s="103">
        <v>0</v>
      </c>
      <c r="L2939" s="7">
        <v>0</v>
      </c>
      <c r="M2939" s="7">
        <v>0</v>
      </c>
      <c r="O2939" s="51"/>
      <c r="P2939" s="51"/>
      <c r="Q2939" s="51"/>
      <c r="R2939" s="51"/>
      <c r="S2939" s="51"/>
      <c r="T2939" s="51"/>
      <c r="U2939" s="51"/>
      <c r="V2939" s="51"/>
      <c r="W2939" s="51"/>
      <c r="X2939" s="51"/>
      <c r="Y2939" s="51"/>
      <c r="Z2939" s="51"/>
      <c r="AA2939" s="51"/>
    </row>
    <row r="2940" spans="1:27" ht="11.65" customHeight="1">
      <c r="A2940" s="53">
        <v>2820</v>
      </c>
      <c r="C2940" s="101"/>
      <c r="F2940" s="101" t="s">
        <v>669</v>
      </c>
      <c r="G2940" s="3" t="s">
        <v>636</v>
      </c>
      <c r="H2940" s="59"/>
      <c r="I2940" s="7">
        <v>0</v>
      </c>
      <c r="J2940" s="7">
        <v>0</v>
      </c>
      <c r="K2940" s="103">
        <v>0</v>
      </c>
      <c r="L2940" s="7">
        <v>0</v>
      </c>
      <c r="M2940" s="7">
        <v>0</v>
      </c>
      <c r="O2940" s="51"/>
      <c r="P2940" s="51"/>
      <c r="Q2940" s="51"/>
      <c r="R2940" s="51"/>
      <c r="S2940" s="51"/>
      <c r="T2940" s="51"/>
      <c r="U2940" s="51"/>
      <c r="V2940" s="51"/>
      <c r="W2940" s="51"/>
      <c r="X2940" s="51"/>
      <c r="Y2940" s="51"/>
      <c r="Z2940" s="51"/>
      <c r="AA2940" s="51"/>
    </row>
    <row r="2941" spans="1:27" ht="11.65" customHeight="1">
      <c r="A2941" s="53">
        <v>2821</v>
      </c>
      <c r="C2941" s="101"/>
      <c r="H2941" s="59" t="s">
        <v>577</v>
      </c>
      <c r="I2941" s="106">
        <v>-437828734.33416677</v>
      </c>
      <c r="J2941" s="106">
        <v>-400342951.43054497</v>
      </c>
      <c r="K2941" s="106">
        <v>-37485782.903621726</v>
      </c>
      <c r="L2941" s="106">
        <v>-784478.27561384998</v>
      </c>
      <c r="M2941" s="106">
        <v>-38270261.179235578</v>
      </c>
      <c r="O2941" s="51"/>
      <c r="P2941" s="51"/>
      <c r="Q2941" s="51"/>
      <c r="R2941" s="51"/>
      <c r="S2941" s="51"/>
      <c r="T2941" s="51"/>
      <c r="U2941" s="51"/>
      <c r="V2941" s="51"/>
      <c r="W2941" s="51"/>
      <c r="X2941" s="51"/>
      <c r="Y2941" s="51"/>
      <c r="Z2941" s="51"/>
      <c r="AA2941" s="51"/>
    </row>
    <row r="2942" spans="1:27" ht="11.65" customHeight="1">
      <c r="A2942" s="53">
        <v>2822</v>
      </c>
      <c r="C2942" s="101"/>
      <c r="H2942" s="59"/>
      <c r="I2942" s="7"/>
      <c r="J2942" s="7"/>
      <c r="K2942" s="7"/>
      <c r="L2942" s="7"/>
      <c r="M2942" s="7"/>
      <c r="O2942" s="51"/>
      <c r="P2942" s="51"/>
      <c r="Q2942" s="51"/>
      <c r="R2942" s="51"/>
      <c r="S2942" s="51"/>
      <c r="T2942" s="51"/>
      <c r="U2942" s="51"/>
      <c r="V2942" s="51"/>
      <c r="W2942" s="51"/>
      <c r="X2942" s="51"/>
      <c r="Y2942" s="51"/>
      <c r="Z2942" s="51"/>
      <c r="AA2942" s="51"/>
    </row>
    <row r="2943" spans="1:27" ht="11.65" customHeight="1">
      <c r="A2943" s="53">
        <v>2823</v>
      </c>
      <c r="C2943" s="101"/>
      <c r="H2943" s="59"/>
      <c r="I2943" s="7"/>
      <c r="J2943" s="7"/>
      <c r="K2943" s="7"/>
      <c r="L2943" s="7"/>
      <c r="M2943" s="7"/>
      <c r="O2943" s="51"/>
      <c r="P2943" s="51"/>
      <c r="Q2943" s="51"/>
      <c r="R2943" s="51"/>
      <c r="S2943" s="51"/>
      <c r="T2943" s="51"/>
      <c r="U2943" s="51"/>
      <c r="V2943" s="51"/>
      <c r="W2943" s="51"/>
      <c r="X2943" s="51"/>
      <c r="Y2943" s="51"/>
      <c r="Z2943" s="51"/>
      <c r="AA2943" s="51"/>
    </row>
    <row r="2944" spans="1:27" ht="11.65" customHeight="1">
      <c r="A2944" s="53">
        <v>2824</v>
      </c>
      <c r="C2944" s="101" t="s">
        <v>600</v>
      </c>
      <c r="D2944" s="3" t="s">
        <v>601</v>
      </c>
      <c r="H2944" s="59"/>
      <c r="I2944" s="7"/>
      <c r="J2944" s="7"/>
      <c r="K2944" s="7"/>
      <c r="L2944" s="7"/>
      <c r="M2944" s="7"/>
      <c r="O2944" s="51"/>
      <c r="P2944" s="51"/>
      <c r="Q2944" s="51"/>
      <c r="R2944" s="51"/>
      <c r="S2944" s="51"/>
      <c r="T2944" s="51"/>
      <c r="U2944" s="51"/>
      <c r="V2944" s="51"/>
      <c r="W2944" s="51"/>
      <c r="X2944" s="51"/>
      <c r="Y2944" s="51"/>
      <c r="Z2944" s="51"/>
      <c r="AA2944" s="51"/>
    </row>
    <row r="2945" spans="1:27" ht="11.65" customHeight="1">
      <c r="A2945" s="53">
        <v>2825</v>
      </c>
      <c r="C2945" s="101"/>
      <c r="F2945" s="101" t="s">
        <v>270</v>
      </c>
      <c r="G2945" s="3" t="s">
        <v>569</v>
      </c>
      <c r="H2945" s="59"/>
      <c r="I2945" s="7">
        <v>0</v>
      </c>
      <c r="J2945" s="7">
        <v>0</v>
      </c>
      <c r="K2945" s="103">
        <v>0</v>
      </c>
      <c r="L2945" s="7">
        <v>0</v>
      </c>
      <c r="M2945" s="7">
        <v>0</v>
      </c>
      <c r="O2945" s="51"/>
      <c r="P2945" s="51"/>
      <c r="Q2945" s="51"/>
      <c r="R2945" s="51"/>
      <c r="S2945" s="51"/>
      <c r="T2945" s="51"/>
      <c r="U2945" s="51"/>
      <c r="V2945" s="51"/>
      <c r="W2945" s="51"/>
      <c r="X2945" s="51"/>
      <c r="Y2945" s="51"/>
      <c r="Z2945" s="51"/>
      <c r="AA2945" s="51"/>
    </row>
    <row r="2946" spans="1:27" ht="11.65" customHeight="1">
      <c r="A2946" s="53">
        <v>2826</v>
      </c>
      <c r="C2946" s="101"/>
      <c r="F2946" s="101" t="s">
        <v>270</v>
      </c>
      <c r="G2946" s="3" t="s">
        <v>637</v>
      </c>
      <c r="H2946" s="59"/>
      <c r="I2946" s="7">
        <v>0</v>
      </c>
      <c r="J2946" s="7">
        <v>0</v>
      </c>
      <c r="K2946" s="103">
        <v>0</v>
      </c>
      <c r="L2946" s="7">
        <v>0</v>
      </c>
      <c r="M2946" s="7">
        <v>0</v>
      </c>
      <c r="O2946" s="51"/>
      <c r="P2946" s="51"/>
      <c r="Q2946" s="51"/>
      <c r="R2946" s="51"/>
      <c r="S2946" s="51"/>
      <c r="T2946" s="51"/>
      <c r="U2946" s="51"/>
      <c r="V2946" s="51"/>
      <c r="W2946" s="51"/>
      <c r="X2946" s="51"/>
      <c r="Y2946" s="51"/>
      <c r="Z2946" s="51"/>
      <c r="AA2946" s="51"/>
    </row>
    <row r="2947" spans="1:27" ht="11.65" customHeight="1">
      <c r="A2947" s="53">
        <v>2827</v>
      </c>
      <c r="C2947" s="101"/>
      <c r="F2947" s="101" t="s">
        <v>270</v>
      </c>
      <c r="G2947" s="3" t="s">
        <v>398</v>
      </c>
      <c r="H2947" s="59"/>
      <c r="I2947" s="7">
        <v>0</v>
      </c>
      <c r="J2947" s="7">
        <v>0</v>
      </c>
      <c r="K2947" s="103">
        <v>0</v>
      </c>
      <c r="L2947" s="7">
        <v>0</v>
      </c>
      <c r="M2947" s="7">
        <v>0</v>
      </c>
      <c r="O2947" s="51"/>
      <c r="P2947" s="51"/>
      <c r="Q2947" s="51"/>
      <c r="R2947" s="51"/>
      <c r="S2947" s="51"/>
      <c r="T2947" s="51"/>
      <c r="U2947" s="51"/>
      <c r="V2947" s="51"/>
      <c r="W2947" s="51"/>
      <c r="X2947" s="51"/>
      <c r="Y2947" s="51"/>
      <c r="Z2947" s="51"/>
      <c r="AA2947" s="51"/>
    </row>
    <row r="2948" spans="1:27" ht="11.65" customHeight="1">
      <c r="A2948" s="53">
        <v>2828</v>
      </c>
      <c r="C2948" s="101"/>
      <c r="F2948" s="101" t="s">
        <v>270</v>
      </c>
      <c r="G2948" s="3" t="s">
        <v>651</v>
      </c>
      <c r="H2948" s="59"/>
      <c r="I2948" s="7">
        <v>0</v>
      </c>
      <c r="J2948" s="7">
        <v>0</v>
      </c>
      <c r="K2948" s="103">
        <v>0</v>
      </c>
      <c r="L2948" s="7">
        <v>-55691455.269617669</v>
      </c>
      <c r="M2948" s="7">
        <v>-55691455.269617669</v>
      </c>
      <c r="O2948" s="51"/>
      <c r="P2948" s="51"/>
      <c r="Q2948" s="51"/>
      <c r="R2948" s="51"/>
      <c r="S2948" s="51"/>
      <c r="T2948" s="51"/>
      <c r="U2948" s="51"/>
      <c r="V2948" s="51"/>
      <c r="W2948" s="51"/>
      <c r="X2948" s="51"/>
      <c r="Y2948" s="51"/>
      <c r="Z2948" s="51"/>
      <c r="AA2948" s="51"/>
    </row>
    <row r="2949" spans="1:27" ht="11.65" customHeight="1">
      <c r="A2949" s="53">
        <v>2829</v>
      </c>
      <c r="C2949" s="101"/>
      <c r="H2949" s="59" t="s">
        <v>577</v>
      </c>
      <c r="I2949" s="140">
        <v>0</v>
      </c>
      <c r="J2949" s="140">
        <v>0</v>
      </c>
      <c r="K2949" s="140">
        <v>0</v>
      </c>
      <c r="L2949" s="140">
        <v>-55691455.269617669</v>
      </c>
      <c r="M2949" s="140">
        <v>-55691455.269617669</v>
      </c>
      <c r="O2949" s="51"/>
      <c r="P2949" s="51"/>
      <c r="Q2949" s="51"/>
      <c r="R2949" s="51"/>
      <c r="S2949" s="51"/>
      <c r="T2949" s="51"/>
      <c r="U2949" s="51"/>
      <c r="V2949" s="51"/>
      <c r="W2949" s="51"/>
      <c r="X2949" s="51"/>
      <c r="Y2949" s="51"/>
      <c r="Z2949" s="51"/>
      <c r="AA2949" s="51"/>
    </row>
    <row r="2950" spans="1:27" ht="11.65" customHeight="1">
      <c r="A2950" s="53">
        <v>2830</v>
      </c>
      <c r="C2950" s="101" t="s">
        <v>600</v>
      </c>
      <c r="D2950" s="3" t="s">
        <v>602</v>
      </c>
      <c r="H2950" s="59"/>
      <c r="I2950" s="7"/>
      <c r="J2950" s="7"/>
      <c r="K2950" s="7"/>
      <c r="L2950" s="7"/>
      <c r="M2950" s="7"/>
      <c r="O2950" s="51"/>
      <c r="P2950" s="51"/>
      <c r="Q2950" s="51"/>
      <c r="R2950" s="51"/>
      <c r="S2950" s="51"/>
      <c r="T2950" s="51"/>
      <c r="U2950" s="51"/>
      <c r="V2950" s="51"/>
      <c r="W2950" s="51"/>
      <c r="X2950" s="51"/>
      <c r="Y2950" s="51"/>
      <c r="Z2950" s="51"/>
      <c r="AA2950" s="51"/>
    </row>
    <row r="2951" spans="1:27" ht="11.65" customHeight="1">
      <c r="A2951" s="53">
        <v>2831</v>
      </c>
      <c r="C2951" s="101"/>
      <c r="F2951" s="101" t="s">
        <v>270</v>
      </c>
      <c r="G2951" s="3" t="s">
        <v>569</v>
      </c>
      <c r="H2951" s="59"/>
      <c r="I2951" s="7">
        <v>0</v>
      </c>
      <c r="J2951" s="7">
        <v>0</v>
      </c>
      <c r="K2951" s="103">
        <v>0</v>
      </c>
      <c r="L2951" s="7">
        <v>0</v>
      </c>
      <c r="M2951" s="7">
        <v>0</v>
      </c>
      <c r="O2951" s="51"/>
      <c r="P2951" s="51"/>
      <c r="Q2951" s="51"/>
      <c r="R2951" s="51"/>
      <c r="S2951" s="51"/>
      <c r="T2951" s="51"/>
      <c r="U2951" s="51"/>
      <c r="V2951" s="51"/>
      <c r="W2951" s="51"/>
      <c r="X2951" s="51"/>
      <c r="Y2951" s="51"/>
      <c r="Z2951" s="51"/>
      <c r="AA2951" s="51"/>
    </row>
    <row r="2952" spans="1:27" ht="11.65" customHeight="1">
      <c r="A2952" s="53">
        <v>2832</v>
      </c>
      <c r="C2952" s="101"/>
      <c r="H2952" s="59" t="s">
        <v>577</v>
      </c>
      <c r="I2952" s="106">
        <v>0</v>
      </c>
      <c r="J2952" s="106">
        <v>0</v>
      </c>
      <c r="K2952" s="106">
        <v>0</v>
      </c>
      <c r="L2952" s="106">
        <v>-55691455.269617669</v>
      </c>
      <c r="M2952" s="106">
        <v>-55691455.269617669</v>
      </c>
      <c r="O2952" s="51"/>
      <c r="P2952" s="51"/>
      <c r="Q2952" s="51"/>
      <c r="R2952" s="51"/>
      <c r="S2952" s="51"/>
      <c r="T2952" s="51"/>
      <c r="U2952" s="51"/>
      <c r="V2952" s="51"/>
      <c r="W2952" s="51"/>
      <c r="X2952" s="51"/>
      <c r="Y2952" s="51"/>
      <c r="Z2952" s="51"/>
      <c r="AA2952" s="51"/>
    </row>
    <row r="2953" spans="1:27" ht="11.65" customHeight="1">
      <c r="A2953" s="53">
        <v>2833</v>
      </c>
      <c r="C2953" s="101"/>
      <c r="H2953" s="59"/>
      <c r="I2953" s="7"/>
      <c r="J2953" s="7"/>
      <c r="K2953" s="7"/>
      <c r="L2953" s="7"/>
      <c r="M2953" s="7"/>
      <c r="O2953" s="51"/>
      <c r="P2953" s="51"/>
      <c r="Q2953" s="51"/>
      <c r="R2953" s="51"/>
      <c r="S2953" s="51"/>
      <c r="T2953" s="51"/>
      <c r="U2953" s="51"/>
      <c r="V2953" s="51"/>
      <c r="W2953" s="51"/>
      <c r="X2953" s="51"/>
      <c r="Y2953" s="51"/>
      <c r="Z2953" s="51"/>
      <c r="AA2953" s="51"/>
    </row>
    <row r="2954" spans="1:27" ht="11.65" customHeight="1">
      <c r="A2954" s="53">
        <v>2834</v>
      </c>
      <c r="C2954" s="101">
        <v>1081390</v>
      </c>
      <c r="D2954" s="3" t="s">
        <v>603</v>
      </c>
      <c r="H2954" s="59"/>
      <c r="I2954" s="7"/>
      <c r="J2954" s="7"/>
      <c r="K2954" s="7"/>
      <c r="L2954" s="7"/>
      <c r="M2954" s="7"/>
      <c r="O2954" s="51"/>
      <c r="P2954" s="51"/>
      <c r="Q2954" s="51"/>
      <c r="R2954" s="51"/>
      <c r="S2954" s="51"/>
      <c r="T2954" s="51"/>
      <c r="U2954" s="51"/>
      <c r="V2954" s="51"/>
      <c r="W2954" s="51"/>
      <c r="X2954" s="51"/>
      <c r="Y2954" s="51"/>
      <c r="Z2954" s="51"/>
      <c r="AA2954" s="51"/>
    </row>
    <row r="2955" spans="1:27" ht="11.65" customHeight="1">
      <c r="A2955" s="53">
        <v>2835</v>
      </c>
      <c r="C2955" s="101"/>
      <c r="F2955" s="101" t="s">
        <v>650</v>
      </c>
      <c r="G2955" s="3" t="s">
        <v>632</v>
      </c>
      <c r="H2955" s="59"/>
      <c r="I2955" s="7">
        <v>0</v>
      </c>
      <c r="J2955" s="7">
        <v>0</v>
      </c>
      <c r="K2955" s="103">
        <v>0</v>
      </c>
      <c r="L2955" s="7">
        <v>0</v>
      </c>
      <c r="M2955" s="7">
        <v>0</v>
      </c>
      <c r="O2955" s="51"/>
      <c r="P2955" s="51"/>
      <c r="Q2955" s="51"/>
      <c r="R2955" s="51"/>
      <c r="S2955" s="51"/>
      <c r="T2955" s="51"/>
      <c r="U2955" s="51"/>
      <c r="V2955" s="51"/>
      <c r="W2955" s="51"/>
      <c r="X2955" s="51"/>
      <c r="Y2955" s="51"/>
      <c r="Z2955" s="51"/>
      <c r="AA2955" s="51"/>
    </row>
    <row r="2956" spans="1:27" ht="11.65" customHeight="1">
      <c r="A2956" s="53">
        <v>2836</v>
      </c>
      <c r="C2956" s="101"/>
      <c r="H2956" s="59"/>
      <c r="I2956" s="140">
        <v>0</v>
      </c>
      <c r="J2956" s="140">
        <v>0</v>
      </c>
      <c r="K2956" s="140">
        <v>0</v>
      </c>
      <c r="L2956" s="140">
        <v>0</v>
      </c>
      <c r="M2956" s="140">
        <v>0</v>
      </c>
      <c r="O2956" s="51"/>
      <c r="P2956" s="51"/>
      <c r="Q2956" s="51"/>
      <c r="R2956" s="51"/>
      <c r="S2956" s="51"/>
      <c r="T2956" s="51"/>
      <c r="U2956" s="51"/>
      <c r="V2956" s="51"/>
      <c r="W2956" s="51"/>
      <c r="X2956" s="51"/>
      <c r="Y2956" s="51"/>
      <c r="Z2956" s="51"/>
      <c r="AA2956" s="51"/>
    </row>
    <row r="2957" spans="1:27" ht="11.65" customHeight="1">
      <c r="A2957" s="53">
        <v>2837</v>
      </c>
      <c r="C2957" s="101"/>
      <c r="H2957" s="59"/>
      <c r="I2957" s="7"/>
      <c r="J2957" s="7"/>
      <c r="K2957" s="7"/>
      <c r="L2957" s="7"/>
      <c r="M2957" s="7"/>
      <c r="O2957" s="51"/>
      <c r="P2957" s="51"/>
      <c r="Q2957" s="51"/>
      <c r="R2957" s="51"/>
      <c r="S2957" s="51"/>
      <c r="T2957" s="51"/>
      <c r="U2957" s="51"/>
      <c r="V2957" s="51"/>
      <c r="W2957" s="51"/>
      <c r="X2957" s="51"/>
      <c r="Y2957" s="51"/>
      <c r="Z2957" s="51"/>
      <c r="AA2957" s="51"/>
    </row>
    <row r="2958" spans="1:27" ht="11.65" customHeight="1">
      <c r="A2958" s="53">
        <v>2838</v>
      </c>
      <c r="C2958" s="101"/>
      <c r="D2958" s="3" t="s">
        <v>480</v>
      </c>
      <c r="H2958" s="59"/>
      <c r="I2958" s="7">
        <v>0</v>
      </c>
      <c r="J2958" s="7">
        <v>0</v>
      </c>
      <c r="K2958" s="103">
        <v>0</v>
      </c>
      <c r="L2958" s="7">
        <v>0</v>
      </c>
      <c r="M2958" s="7">
        <v>0</v>
      </c>
      <c r="O2958" s="51"/>
      <c r="P2958" s="51"/>
      <c r="Q2958" s="51"/>
      <c r="R2958" s="51"/>
      <c r="S2958" s="51"/>
      <c r="T2958" s="51"/>
      <c r="U2958" s="51"/>
      <c r="V2958" s="51"/>
      <c r="W2958" s="51"/>
      <c r="X2958" s="51"/>
      <c r="Y2958" s="51"/>
      <c r="Z2958" s="51"/>
      <c r="AA2958" s="51"/>
    </row>
    <row r="2959" spans="1:27" ht="11.65" customHeight="1">
      <c r="A2959" s="53">
        <v>2839</v>
      </c>
      <c r="C2959" s="101"/>
      <c r="H2959" s="59"/>
      <c r="I2959" s="106">
        <v>0</v>
      </c>
      <c r="J2959" s="106">
        <v>0</v>
      </c>
      <c r="K2959" s="106">
        <v>0</v>
      </c>
      <c r="L2959" s="106">
        <v>0</v>
      </c>
      <c r="M2959" s="106">
        <v>0</v>
      </c>
      <c r="O2959" s="51"/>
      <c r="P2959" s="51"/>
      <c r="Q2959" s="51"/>
      <c r="R2959" s="51"/>
      <c r="S2959" s="51"/>
      <c r="T2959" s="51"/>
      <c r="U2959" s="51"/>
      <c r="V2959" s="51"/>
      <c r="W2959" s="51"/>
      <c r="X2959" s="51"/>
      <c r="Y2959" s="51"/>
      <c r="Z2959" s="51"/>
      <c r="AA2959" s="51"/>
    </row>
    <row r="2960" spans="1:27" ht="11.65" customHeight="1">
      <c r="A2960" s="53">
        <v>2840</v>
      </c>
      <c r="C2960" s="101"/>
      <c r="H2960" s="59"/>
      <c r="I2960" s="7"/>
      <c r="J2960" s="7"/>
      <c r="K2960" s="7"/>
      <c r="L2960" s="7"/>
      <c r="M2960" s="7"/>
      <c r="O2960" s="51"/>
      <c r="P2960" s="51"/>
      <c r="Q2960" s="51"/>
      <c r="R2960" s="51"/>
      <c r="S2960" s="51"/>
      <c r="T2960" s="51"/>
      <c r="U2960" s="51"/>
      <c r="V2960" s="51"/>
      <c r="W2960" s="51"/>
      <c r="X2960" s="51"/>
      <c r="Y2960" s="51"/>
      <c r="Z2960" s="51"/>
      <c r="AA2960" s="51"/>
    </row>
    <row r="2961" spans="1:27" ht="11.65" customHeight="1">
      <c r="A2961" s="53">
        <v>2841</v>
      </c>
      <c r="C2961" s="101">
        <v>1081399</v>
      </c>
      <c r="D2961" s="3" t="s">
        <v>603</v>
      </c>
      <c r="H2961" s="59"/>
      <c r="I2961" s="7"/>
      <c r="J2961" s="7"/>
      <c r="K2961" s="7"/>
      <c r="L2961" s="7"/>
      <c r="M2961" s="7"/>
      <c r="O2961" s="51"/>
      <c r="P2961" s="51"/>
      <c r="Q2961" s="51"/>
      <c r="R2961" s="51"/>
      <c r="S2961" s="51"/>
      <c r="T2961" s="51"/>
      <c r="U2961" s="51"/>
      <c r="V2961" s="51"/>
      <c r="W2961" s="51"/>
      <c r="X2961" s="51"/>
      <c r="Y2961" s="51"/>
      <c r="Z2961" s="51"/>
      <c r="AA2961" s="51"/>
    </row>
    <row r="2962" spans="1:27" ht="11.65" customHeight="1">
      <c r="A2962" s="53">
        <v>2842</v>
      </c>
      <c r="C2962" s="101"/>
      <c r="F2962" s="101" t="s">
        <v>270</v>
      </c>
      <c r="G2962" s="3" t="s">
        <v>569</v>
      </c>
      <c r="H2962" s="59"/>
      <c r="I2962" s="7">
        <v>0</v>
      </c>
      <c r="J2962" s="7">
        <v>0</v>
      </c>
      <c r="K2962" s="103">
        <v>0</v>
      </c>
      <c r="L2962" s="7">
        <v>0</v>
      </c>
      <c r="M2962" s="7">
        <v>0</v>
      </c>
      <c r="O2962" s="51"/>
      <c r="P2962" s="51"/>
      <c r="Q2962" s="51"/>
      <c r="R2962" s="51"/>
      <c r="S2962" s="51"/>
      <c r="T2962" s="51"/>
      <c r="U2962" s="51"/>
      <c r="V2962" s="51"/>
      <c r="W2962" s="51"/>
      <c r="X2962" s="51"/>
      <c r="Y2962" s="51"/>
      <c r="Z2962" s="51"/>
      <c r="AA2962" s="51"/>
    </row>
    <row r="2963" spans="1:27" ht="11.65" customHeight="1">
      <c r="A2963" s="53">
        <v>2843</v>
      </c>
      <c r="C2963" s="101"/>
      <c r="F2963" s="101" t="s">
        <v>270</v>
      </c>
      <c r="G2963" s="3" t="s">
        <v>630</v>
      </c>
      <c r="H2963" s="59"/>
      <c r="I2963" s="7">
        <v>0</v>
      </c>
      <c r="J2963" s="7">
        <v>0</v>
      </c>
      <c r="K2963" s="103">
        <v>0</v>
      </c>
      <c r="L2963" s="7">
        <v>0</v>
      </c>
      <c r="M2963" s="7">
        <v>0</v>
      </c>
      <c r="O2963" s="51"/>
      <c r="P2963" s="51"/>
      <c r="Q2963" s="51"/>
      <c r="R2963" s="51"/>
      <c r="S2963" s="51"/>
      <c r="T2963" s="51"/>
      <c r="U2963" s="51"/>
      <c r="V2963" s="51"/>
      <c r="W2963" s="51"/>
      <c r="X2963" s="51"/>
      <c r="Y2963" s="51"/>
      <c r="Z2963" s="51"/>
      <c r="AA2963" s="51"/>
    </row>
    <row r="2964" spans="1:27" ht="11.65" customHeight="1">
      <c r="A2964" s="53">
        <v>2844</v>
      </c>
      <c r="C2964" s="101"/>
      <c r="H2964" s="59"/>
      <c r="I2964" s="140">
        <v>0</v>
      </c>
      <c r="J2964" s="140">
        <v>0</v>
      </c>
      <c r="K2964" s="140">
        <v>0</v>
      </c>
      <c r="L2964" s="140">
        <v>0</v>
      </c>
      <c r="M2964" s="140">
        <v>0</v>
      </c>
      <c r="O2964" s="51"/>
      <c r="P2964" s="51"/>
      <c r="Q2964" s="51"/>
      <c r="R2964" s="51"/>
      <c r="S2964" s="51"/>
      <c r="T2964" s="51"/>
      <c r="U2964" s="51"/>
      <c r="V2964" s="51"/>
      <c r="W2964" s="51"/>
      <c r="X2964" s="51"/>
      <c r="Y2964" s="51"/>
      <c r="Z2964" s="51"/>
      <c r="AA2964" s="51"/>
    </row>
    <row r="2965" spans="1:27" ht="11.65" customHeight="1">
      <c r="A2965" s="53">
        <v>2845</v>
      </c>
      <c r="C2965" s="101"/>
      <c r="H2965" s="59"/>
      <c r="I2965" s="7"/>
      <c r="J2965" s="7"/>
      <c r="K2965" s="7"/>
      <c r="L2965" s="7"/>
      <c r="M2965" s="7"/>
      <c r="O2965" s="51"/>
      <c r="P2965" s="51"/>
      <c r="Q2965" s="51"/>
      <c r="R2965" s="51"/>
      <c r="S2965" s="51"/>
      <c r="T2965" s="51"/>
      <c r="U2965" s="51"/>
      <c r="V2965" s="51"/>
      <c r="W2965" s="51"/>
      <c r="X2965" s="51"/>
      <c r="Y2965" s="51"/>
      <c r="Z2965" s="51"/>
      <c r="AA2965" s="51"/>
    </row>
    <row r="2966" spans="1:27" ht="11.65" customHeight="1">
      <c r="A2966" s="53">
        <v>2846</v>
      </c>
      <c r="C2966" s="101"/>
      <c r="D2966" s="3" t="s">
        <v>480</v>
      </c>
      <c r="H2966" s="59"/>
      <c r="I2966" s="7">
        <v>0</v>
      </c>
      <c r="J2966" s="7">
        <v>0</v>
      </c>
      <c r="K2966" s="103">
        <v>0</v>
      </c>
      <c r="L2966" s="7">
        <v>0</v>
      </c>
      <c r="M2966" s="7">
        <v>0</v>
      </c>
      <c r="O2966" s="51"/>
      <c r="P2966" s="51"/>
      <c r="Q2966" s="51"/>
      <c r="R2966" s="51"/>
      <c r="S2966" s="51"/>
      <c r="T2966" s="51"/>
      <c r="U2966" s="51"/>
      <c r="V2966" s="51"/>
      <c r="W2966" s="51"/>
      <c r="X2966" s="51"/>
      <c r="Y2966" s="51"/>
      <c r="Z2966" s="51"/>
      <c r="AA2966" s="51"/>
    </row>
    <row r="2967" spans="1:27" ht="11.65" customHeight="1">
      <c r="A2967" s="53">
        <v>2847</v>
      </c>
      <c r="C2967" s="101"/>
      <c r="H2967" s="59"/>
      <c r="I2967" s="106">
        <v>0</v>
      </c>
      <c r="J2967" s="106">
        <v>0</v>
      </c>
      <c r="K2967" s="106">
        <v>0</v>
      </c>
      <c r="L2967" s="106">
        <v>0</v>
      </c>
      <c r="M2967" s="106">
        <v>0</v>
      </c>
      <c r="O2967" s="51"/>
      <c r="P2967" s="51"/>
      <c r="Q2967" s="51"/>
      <c r="R2967" s="51"/>
      <c r="S2967" s="51"/>
      <c r="T2967" s="51"/>
      <c r="U2967" s="51"/>
      <c r="V2967" s="51"/>
      <c r="W2967" s="51"/>
      <c r="X2967" s="51"/>
      <c r="Y2967" s="51"/>
      <c r="Z2967" s="51"/>
      <c r="AA2967" s="51"/>
    </row>
    <row r="2968" spans="1:27" ht="11.65" customHeight="1">
      <c r="A2968" s="53">
        <v>2848</v>
      </c>
      <c r="C2968" s="101"/>
      <c r="H2968" s="59"/>
      <c r="I2968" s="7"/>
      <c r="J2968" s="7"/>
      <c r="K2968" s="7"/>
      <c r="L2968" s="7"/>
      <c r="M2968" s="7"/>
      <c r="O2968" s="51"/>
      <c r="P2968" s="51"/>
      <c r="Q2968" s="51"/>
      <c r="R2968" s="51"/>
      <c r="S2968" s="51"/>
      <c r="T2968" s="51"/>
      <c r="U2968" s="51"/>
      <c r="V2968" s="51"/>
      <c r="W2968" s="51"/>
      <c r="X2968" s="51"/>
      <c r="Y2968" s="51"/>
      <c r="Z2968" s="51"/>
      <c r="AA2968" s="51"/>
    </row>
    <row r="2969" spans="1:27" ht="11.65" customHeight="1">
      <c r="A2969" s="53">
        <v>2849</v>
      </c>
      <c r="C2969" s="101"/>
      <c r="H2969" s="59"/>
      <c r="I2969" s="7"/>
      <c r="J2969" s="7"/>
      <c r="K2969" s="7"/>
      <c r="L2969" s="7"/>
      <c r="M2969" s="7"/>
      <c r="O2969" s="51"/>
      <c r="P2969" s="51"/>
      <c r="Q2969" s="51"/>
      <c r="R2969" s="51"/>
      <c r="S2969" s="51"/>
      <c r="T2969" s="51"/>
      <c r="U2969" s="51"/>
      <c r="V2969" s="51"/>
      <c r="W2969" s="51"/>
      <c r="X2969" s="51"/>
      <c r="Y2969" s="51"/>
      <c r="Z2969" s="51"/>
      <c r="AA2969" s="51"/>
    </row>
    <row r="2970" spans="1:27" ht="11.65" customHeight="1" thickBot="1">
      <c r="A2970" s="53">
        <v>2850</v>
      </c>
      <c r="C2970" s="91" t="s">
        <v>604</v>
      </c>
      <c r="H2970" s="59" t="s">
        <v>577</v>
      </c>
      <c r="I2970" s="108">
        <v>-437828734.33416677</v>
      </c>
      <c r="J2970" s="108">
        <v>-400342951.43054497</v>
      </c>
      <c r="K2970" s="108">
        <v>-37485782.903621726</v>
      </c>
      <c r="L2970" s="108">
        <v>-56475933.545231521</v>
      </c>
      <c r="M2970" s="108">
        <v>-93961716.448853254</v>
      </c>
      <c r="N2970" s="7" t="s">
        <v>65</v>
      </c>
      <c r="O2970" s="105"/>
      <c r="P2970" s="105"/>
      <c r="Q2970" s="105"/>
      <c r="R2970" s="105"/>
      <c r="S2970" s="105"/>
      <c r="T2970" s="105"/>
      <c r="U2970" s="51"/>
      <c r="V2970" s="105"/>
      <c r="W2970" s="105"/>
      <c r="X2970" s="105"/>
      <c r="Y2970" s="105"/>
      <c r="Z2970" s="105"/>
      <c r="AA2970" s="105"/>
    </row>
    <row r="2971" spans="1:27" ht="11.65" customHeight="1" thickTop="1">
      <c r="A2971" s="53">
        <v>2851</v>
      </c>
      <c r="C2971" s="101"/>
      <c r="H2971" s="59"/>
      <c r="I2971" s="109"/>
      <c r="J2971" s="7"/>
      <c r="K2971" s="7"/>
      <c r="L2971" s="7"/>
      <c r="M2971" s="7"/>
      <c r="O2971" s="51"/>
      <c r="P2971" s="51"/>
      <c r="Q2971" s="51"/>
      <c r="R2971" s="51"/>
      <c r="S2971" s="51"/>
      <c r="T2971" s="51"/>
      <c r="U2971" s="51"/>
      <c r="V2971" s="51"/>
      <c r="W2971" s="51"/>
      <c r="X2971" s="51"/>
      <c r="Y2971" s="51"/>
      <c r="Z2971" s="51"/>
      <c r="AA2971" s="51"/>
    </row>
    <row r="2972" spans="1:27" ht="11.65" customHeight="1">
      <c r="A2972" s="53">
        <v>2852</v>
      </c>
      <c r="C2972" s="101"/>
      <c r="E2972" s="57"/>
      <c r="H2972" s="59"/>
      <c r="I2972" s="109"/>
      <c r="J2972" s="109"/>
      <c r="K2972" s="109"/>
      <c r="L2972" s="109"/>
      <c r="M2972" s="109"/>
      <c r="O2972" s="110"/>
      <c r="P2972" s="110"/>
      <c r="Q2972" s="110"/>
      <c r="R2972" s="110"/>
      <c r="S2972" s="110"/>
      <c r="T2972" s="110"/>
      <c r="U2972" s="51"/>
      <c r="V2972" s="110"/>
      <c r="W2972" s="110"/>
      <c r="X2972" s="110"/>
      <c r="Y2972" s="110"/>
      <c r="Z2972" s="110"/>
      <c r="AA2972" s="110"/>
    </row>
    <row r="2973" spans="1:27" ht="11.65" customHeight="1">
      <c r="A2973" s="53">
        <v>2853</v>
      </c>
      <c r="C2973" s="111"/>
      <c r="D2973" s="56"/>
      <c r="E2973" s="112"/>
      <c r="G2973" s="56"/>
      <c r="H2973" s="113"/>
      <c r="I2973" s="114"/>
      <c r="J2973" s="114"/>
      <c r="K2973" s="114"/>
      <c r="L2973" s="114"/>
      <c r="M2973" s="114"/>
      <c r="O2973" s="115"/>
      <c r="P2973" s="115"/>
      <c r="Q2973" s="115"/>
      <c r="R2973" s="115"/>
      <c r="S2973" s="115"/>
      <c r="T2973" s="115"/>
      <c r="U2973" s="51"/>
      <c r="V2973" s="115"/>
      <c r="W2973" s="115"/>
      <c r="X2973" s="115"/>
      <c r="Y2973" s="115"/>
      <c r="Z2973" s="115"/>
      <c r="AA2973" s="115"/>
    </row>
    <row r="2974" spans="1:27" ht="11.65" customHeight="1">
      <c r="A2974" s="53">
        <v>2854</v>
      </c>
      <c r="C2974" s="101" t="s">
        <v>605</v>
      </c>
      <c r="H2974" s="59"/>
      <c r="I2974" s="7"/>
      <c r="J2974" s="7"/>
      <c r="K2974" s="7"/>
      <c r="L2974" s="7"/>
      <c r="M2974" s="7"/>
      <c r="O2974" s="51"/>
      <c r="P2974" s="51"/>
      <c r="Q2974" s="51"/>
      <c r="R2974" s="51"/>
      <c r="S2974" s="51"/>
      <c r="T2974" s="51"/>
      <c r="U2974" s="51"/>
      <c r="V2974" s="51"/>
      <c r="W2974" s="51"/>
      <c r="X2974" s="51"/>
      <c r="Y2974" s="51"/>
      <c r="Z2974" s="51"/>
      <c r="AA2974" s="51"/>
    </row>
    <row r="2975" spans="1:27" ht="11.65" customHeight="1">
      <c r="A2975" s="53">
        <v>2855</v>
      </c>
      <c r="C2975" s="101"/>
      <c r="E2975" s="3" t="s">
        <v>569</v>
      </c>
      <c r="H2975" s="59"/>
      <c r="I2975" s="7">
        <v>-223280704.05625004</v>
      </c>
      <c r="J2975" s="7">
        <v>-200944880.66833335</v>
      </c>
      <c r="K2975" s="103">
        <v>-22335823.387916699</v>
      </c>
      <c r="L2975" s="7">
        <v>-320995.74208329991</v>
      </c>
      <c r="M2975" s="7">
        <v>-22656819.129999999</v>
      </c>
      <c r="O2975" s="51"/>
      <c r="P2975" s="51"/>
      <c r="Q2975" s="51"/>
      <c r="R2975" s="51"/>
      <c r="S2975" s="51"/>
      <c r="T2975" s="51"/>
      <c r="U2975" s="51"/>
      <c r="V2975" s="51"/>
      <c r="W2975" s="51"/>
      <c r="X2975" s="51"/>
      <c r="Y2975" s="51"/>
      <c r="Z2975" s="51"/>
      <c r="AA2975" s="51"/>
    </row>
    <row r="2976" spans="1:27" ht="11.65" customHeight="1">
      <c r="A2976" s="53">
        <v>2856</v>
      </c>
      <c r="C2976" s="101"/>
      <c r="E2976" s="3" t="s">
        <v>635</v>
      </c>
      <c r="H2976" s="59"/>
      <c r="I2976" s="7">
        <v>0</v>
      </c>
      <c r="J2976" s="7">
        <v>0</v>
      </c>
      <c r="K2976" s="103">
        <v>0</v>
      </c>
      <c r="L2976" s="7">
        <v>0</v>
      </c>
      <c r="M2976" s="7">
        <v>0</v>
      </c>
      <c r="O2976" s="51"/>
      <c r="P2976" s="51"/>
      <c r="Q2976" s="51"/>
      <c r="R2976" s="51"/>
      <c r="S2976" s="51"/>
      <c r="T2976" s="51"/>
      <c r="U2976" s="51"/>
      <c r="V2976" s="51"/>
      <c r="W2976" s="51"/>
      <c r="X2976" s="51"/>
      <c r="Y2976" s="51"/>
      <c r="Z2976" s="51"/>
      <c r="AA2976" s="51"/>
    </row>
    <row r="2977" spans="1:27" ht="11.65" customHeight="1">
      <c r="A2977" s="53">
        <v>2857</v>
      </c>
      <c r="C2977" s="101"/>
      <c r="E2977" s="3" t="s">
        <v>649</v>
      </c>
      <c r="H2977" s="59"/>
      <c r="I2977" s="7">
        <v>0</v>
      </c>
      <c r="J2977" s="7">
        <v>0</v>
      </c>
      <c r="K2977" s="103">
        <v>0</v>
      </c>
      <c r="L2977" s="7">
        <v>0</v>
      </c>
      <c r="M2977" s="7">
        <v>0</v>
      </c>
      <c r="O2977" s="51"/>
      <c r="P2977" s="51"/>
      <c r="Q2977" s="51"/>
      <c r="R2977" s="51"/>
      <c r="S2977" s="51"/>
      <c r="T2977" s="51"/>
      <c r="U2977" s="51"/>
      <c r="V2977" s="51"/>
      <c r="W2977" s="51"/>
      <c r="X2977" s="51"/>
      <c r="Y2977" s="51"/>
      <c r="Z2977" s="51"/>
      <c r="AA2977" s="51"/>
    </row>
    <row r="2978" spans="1:27" ht="11.65" customHeight="1">
      <c r="A2978" s="53">
        <v>2858</v>
      </c>
      <c r="C2978" s="101"/>
      <c r="E2978" s="57" t="s">
        <v>630</v>
      </c>
      <c r="H2978" s="59"/>
      <c r="I2978" s="7">
        <v>0</v>
      </c>
      <c r="J2978" s="7">
        <v>0</v>
      </c>
      <c r="K2978" s="103">
        <v>0</v>
      </c>
      <c r="L2978" s="7">
        <v>0</v>
      </c>
      <c r="M2978" s="7">
        <v>0</v>
      </c>
      <c r="O2978" s="51"/>
      <c r="P2978" s="51"/>
      <c r="Q2978" s="51"/>
      <c r="R2978" s="51"/>
      <c r="S2978" s="51"/>
      <c r="T2978" s="51"/>
      <c r="U2978" s="51"/>
      <c r="V2978" s="51"/>
      <c r="W2978" s="51"/>
      <c r="X2978" s="51"/>
      <c r="Y2978" s="51"/>
      <c r="Z2978" s="51"/>
      <c r="AA2978" s="51"/>
    </row>
    <row r="2979" spans="1:27" ht="11.65" customHeight="1">
      <c r="A2979" s="53">
        <v>2859</v>
      </c>
      <c r="C2979" s="101"/>
      <c r="E2979" s="57" t="s">
        <v>632</v>
      </c>
      <c r="H2979" s="59"/>
      <c r="I2979" s="7">
        <v>-103536657.59</v>
      </c>
      <c r="J2979" s="7">
        <v>-96395578.273269266</v>
      </c>
      <c r="K2979" s="103">
        <v>-7141079.3167307442</v>
      </c>
      <c r="L2979" s="7">
        <v>-193468.2459863089</v>
      </c>
      <c r="M2979" s="7">
        <v>-7334547.5627170531</v>
      </c>
      <c r="O2979" s="51"/>
      <c r="P2979" s="51"/>
      <c r="Q2979" s="51"/>
      <c r="R2979" s="51"/>
      <c r="S2979" s="51"/>
      <c r="T2979" s="51"/>
      <c r="U2979" s="51"/>
      <c r="V2979" s="51"/>
      <c r="W2979" s="51"/>
      <c r="X2979" s="51"/>
      <c r="Y2979" s="51"/>
      <c r="Z2979" s="51"/>
      <c r="AA2979" s="51"/>
    </row>
    <row r="2980" spans="1:27" ht="11.65" customHeight="1">
      <c r="A2980" s="53">
        <v>2860</v>
      </c>
      <c r="C2980" s="101"/>
      <c r="E2980" s="57" t="s">
        <v>647</v>
      </c>
      <c r="H2980" s="59"/>
      <c r="I2980" s="7">
        <v>-7899971.4662499996</v>
      </c>
      <c r="J2980" s="7">
        <v>-7338409.8193029221</v>
      </c>
      <c r="K2980" s="103">
        <v>-561561.64694707713</v>
      </c>
      <c r="L2980" s="7">
        <v>19751.203584576258</v>
      </c>
      <c r="M2980" s="7">
        <v>-541810.44336250087</v>
      </c>
      <c r="O2980" s="51"/>
      <c r="P2980" s="51"/>
      <c r="Q2980" s="51"/>
      <c r="R2980" s="51"/>
      <c r="S2980" s="51"/>
      <c r="T2980" s="51"/>
      <c r="U2980" s="51"/>
      <c r="V2980" s="51"/>
      <c r="W2980" s="51"/>
      <c r="X2980" s="51"/>
      <c r="Y2980" s="51"/>
      <c r="Z2980" s="51"/>
      <c r="AA2980" s="51"/>
    </row>
    <row r="2981" spans="1:27" ht="11.65" customHeight="1">
      <c r="A2981" s="53">
        <v>2861</v>
      </c>
      <c r="C2981" s="101"/>
      <c r="E2981" s="3" t="s">
        <v>249</v>
      </c>
      <c r="H2981" s="59"/>
      <c r="I2981" s="7">
        <v>33673.96</v>
      </c>
      <c r="J2981" s="7">
        <v>30938.172352441714</v>
      </c>
      <c r="K2981" s="103">
        <v>2735.7876475582839</v>
      </c>
      <c r="L2981" s="7">
        <v>0</v>
      </c>
      <c r="M2981" s="7">
        <v>2735.7876475582839</v>
      </c>
      <c r="O2981" s="51"/>
      <c r="P2981" s="51"/>
      <c r="Q2981" s="51"/>
      <c r="R2981" s="51"/>
      <c r="S2981" s="51"/>
      <c r="T2981" s="51"/>
      <c r="U2981" s="51"/>
      <c r="V2981" s="51"/>
      <c r="W2981" s="51"/>
      <c r="X2981" s="51"/>
      <c r="Y2981" s="51"/>
      <c r="Z2981" s="51"/>
      <c r="AA2981" s="51"/>
    </row>
    <row r="2982" spans="1:27" ht="11.65" customHeight="1">
      <c r="A2982" s="53">
        <v>2862</v>
      </c>
      <c r="C2982" s="101"/>
      <c r="E2982" s="3" t="s">
        <v>656</v>
      </c>
      <c r="H2982" s="59"/>
      <c r="I2982" s="7">
        <v>0</v>
      </c>
      <c r="J2982" s="7">
        <v>0</v>
      </c>
      <c r="K2982" s="103">
        <v>0</v>
      </c>
      <c r="L2982" s="7">
        <v>0</v>
      </c>
      <c r="M2982" s="7">
        <v>0</v>
      </c>
      <c r="O2982" s="51"/>
      <c r="P2982" s="51"/>
      <c r="Q2982" s="51"/>
      <c r="R2982" s="51"/>
      <c r="S2982" s="51"/>
      <c r="T2982" s="51"/>
      <c r="U2982" s="51"/>
      <c r="V2982" s="51"/>
      <c r="W2982" s="51"/>
      <c r="X2982" s="51"/>
      <c r="Y2982" s="51"/>
      <c r="Z2982" s="51"/>
      <c r="AA2982" s="51"/>
    </row>
    <row r="2983" spans="1:27" ht="11.65" customHeight="1">
      <c r="A2983" s="53">
        <v>2863</v>
      </c>
      <c r="C2983" s="101"/>
      <c r="E2983" s="3" t="s">
        <v>634</v>
      </c>
      <c r="H2983" s="59"/>
      <c r="I2983" s="7">
        <v>-26057296.6366667</v>
      </c>
      <c r="J2983" s="7">
        <v>-20087796.64492752</v>
      </c>
      <c r="K2983" s="103">
        <v>-5969499.991739179</v>
      </c>
      <c r="L2983" s="7">
        <v>-279649.73382025305</v>
      </c>
      <c r="M2983" s="7">
        <v>-6249149.7255594321</v>
      </c>
      <c r="O2983" s="51"/>
      <c r="P2983" s="51"/>
      <c r="Q2983" s="51"/>
      <c r="R2983" s="51"/>
      <c r="S2983" s="51"/>
      <c r="T2983" s="51"/>
      <c r="U2983" s="51"/>
      <c r="V2983" s="51"/>
      <c r="W2983" s="51"/>
      <c r="X2983" s="51"/>
      <c r="Y2983" s="51"/>
      <c r="Z2983" s="51"/>
      <c r="AA2983" s="51"/>
    </row>
    <row r="2984" spans="1:27" ht="11.65" customHeight="1">
      <c r="A2984" s="53">
        <v>2864</v>
      </c>
      <c r="C2984" s="101"/>
      <c r="E2984" s="3" t="s">
        <v>636</v>
      </c>
      <c r="H2984" s="59"/>
      <c r="I2984" s="7">
        <v>-69019685.525000006</v>
      </c>
      <c r="J2984" s="7">
        <v>-69019685.525000006</v>
      </c>
      <c r="K2984" s="103">
        <v>0</v>
      </c>
      <c r="L2984" s="7">
        <v>0</v>
      </c>
      <c r="M2984" s="7">
        <v>0</v>
      </c>
      <c r="O2984" s="51"/>
      <c r="P2984" s="51"/>
      <c r="Q2984" s="51"/>
      <c r="R2984" s="51"/>
      <c r="S2984" s="51"/>
      <c r="T2984" s="51"/>
      <c r="U2984" s="51"/>
      <c r="V2984" s="51"/>
      <c r="W2984" s="51"/>
      <c r="X2984" s="51"/>
      <c r="Y2984" s="51"/>
      <c r="Z2984" s="51"/>
      <c r="AA2984" s="51"/>
    </row>
    <row r="2985" spans="1:27" ht="11.65" customHeight="1">
      <c r="A2985" s="53">
        <v>2865</v>
      </c>
      <c r="C2985" s="101"/>
      <c r="E2985" s="3" t="s">
        <v>637</v>
      </c>
      <c r="H2985" s="59"/>
      <c r="I2985" s="7">
        <v>0</v>
      </c>
      <c r="J2985" s="7">
        <v>0</v>
      </c>
      <c r="K2985" s="103">
        <v>0</v>
      </c>
      <c r="L2985" s="7">
        <v>0</v>
      </c>
      <c r="M2985" s="7">
        <v>0</v>
      </c>
      <c r="O2985" s="51"/>
      <c r="P2985" s="51"/>
      <c r="Q2985" s="51"/>
      <c r="R2985" s="51"/>
      <c r="S2985" s="51"/>
      <c r="T2985" s="51"/>
      <c r="U2985" s="51"/>
      <c r="V2985" s="51"/>
      <c r="W2985" s="51"/>
      <c r="X2985" s="51"/>
      <c r="Y2985" s="51"/>
      <c r="Z2985" s="51"/>
      <c r="AA2985" s="51"/>
    </row>
    <row r="2986" spans="1:27" ht="11.65" customHeight="1">
      <c r="A2986" s="53">
        <v>2866</v>
      </c>
      <c r="C2986" s="101"/>
      <c r="E2986" s="3" t="s">
        <v>398</v>
      </c>
      <c r="H2986" s="59"/>
      <c r="I2986" s="7">
        <v>-1605366.8479166699</v>
      </c>
      <c r="J2986" s="7">
        <v>-1605366.8479166699</v>
      </c>
      <c r="K2986" s="103">
        <v>0</v>
      </c>
      <c r="L2986" s="7">
        <v>0</v>
      </c>
      <c r="M2986" s="7">
        <v>0</v>
      </c>
      <c r="O2986" s="51"/>
      <c r="P2986" s="51"/>
      <c r="Q2986" s="51"/>
      <c r="R2986" s="51"/>
      <c r="S2986" s="51"/>
      <c r="T2986" s="51"/>
      <c r="U2986" s="51"/>
      <c r="V2986" s="51"/>
      <c r="W2986" s="51"/>
      <c r="X2986" s="51"/>
      <c r="Y2986" s="51"/>
      <c r="Z2986" s="51"/>
      <c r="AA2986" s="51"/>
    </row>
    <row r="2987" spans="1:27" ht="11.65" customHeight="1">
      <c r="A2987" s="53">
        <v>2867</v>
      </c>
      <c r="C2987" s="101"/>
      <c r="E2987" s="3" t="s">
        <v>660</v>
      </c>
      <c r="H2987" s="59"/>
      <c r="I2987" s="7">
        <v>0</v>
      </c>
      <c r="J2987" s="7">
        <v>0</v>
      </c>
      <c r="K2987" s="103">
        <v>0</v>
      </c>
      <c r="L2987" s="7">
        <v>0</v>
      </c>
      <c r="M2987" s="7">
        <v>0</v>
      </c>
      <c r="O2987" s="51"/>
      <c r="P2987" s="51"/>
      <c r="Q2987" s="51"/>
      <c r="R2987" s="51"/>
      <c r="S2987" s="51"/>
      <c r="T2987" s="51"/>
      <c r="U2987" s="51"/>
      <c r="V2987" s="51"/>
      <c r="W2987" s="51"/>
      <c r="X2987" s="51"/>
      <c r="Y2987" s="51"/>
      <c r="Z2987" s="51"/>
      <c r="AA2987" s="51"/>
    </row>
    <row r="2988" spans="1:27" ht="11.65" customHeight="1">
      <c r="A2988" s="53">
        <v>2868</v>
      </c>
      <c r="C2988" s="101"/>
      <c r="E2988" s="3" t="s">
        <v>639</v>
      </c>
      <c r="H2988" s="59"/>
      <c r="I2988" s="7">
        <v>-6462726.1720833303</v>
      </c>
      <c r="J2988" s="7">
        <v>-4982171.8241477516</v>
      </c>
      <c r="K2988" s="103">
        <v>-1480554.3479355788</v>
      </c>
      <c r="L2988" s="7">
        <v>-10115.757308564382</v>
      </c>
      <c r="M2988" s="7">
        <v>-1490670.1052441432</v>
      </c>
      <c r="O2988" s="51"/>
      <c r="P2988" s="51"/>
      <c r="Q2988" s="51"/>
      <c r="R2988" s="51"/>
      <c r="S2988" s="51"/>
      <c r="T2988" s="51"/>
      <c r="U2988" s="51"/>
      <c r="V2988" s="51"/>
      <c r="W2988" s="51"/>
      <c r="X2988" s="51"/>
      <c r="Y2988" s="51"/>
      <c r="Z2988" s="51"/>
      <c r="AA2988" s="51"/>
    </row>
    <row r="2989" spans="1:27" ht="11.65" customHeight="1">
      <c r="A2989" s="53">
        <v>2869</v>
      </c>
      <c r="C2989" s="101"/>
      <c r="E2989" s="3" t="s">
        <v>480</v>
      </c>
      <c r="H2989" s="59"/>
      <c r="I2989" s="7">
        <v>0</v>
      </c>
      <c r="J2989" s="7">
        <v>0</v>
      </c>
      <c r="K2989" s="103">
        <v>0</v>
      </c>
      <c r="L2989" s="7">
        <v>0</v>
      </c>
      <c r="M2989" s="7">
        <v>0</v>
      </c>
      <c r="O2989" s="51"/>
      <c r="P2989" s="51"/>
      <c r="Q2989" s="51"/>
      <c r="R2989" s="51"/>
      <c r="S2989" s="51"/>
      <c r="T2989" s="51"/>
      <c r="U2989" s="51"/>
      <c r="V2989" s="51"/>
      <c r="W2989" s="51"/>
      <c r="X2989" s="51"/>
      <c r="Y2989" s="51"/>
      <c r="Z2989" s="51"/>
      <c r="AA2989" s="51"/>
    </row>
    <row r="2990" spans="1:27" ht="11.65" customHeight="1" thickBot="1">
      <c r="A2990" s="53">
        <v>2870</v>
      </c>
      <c r="C2990" s="101" t="s">
        <v>606</v>
      </c>
      <c r="H2990" s="59" t="s">
        <v>577</v>
      </c>
      <c r="I2990" s="118">
        <v>-437828734.33416677</v>
      </c>
      <c r="J2990" s="118">
        <v>-400342951.43054497</v>
      </c>
      <c r="K2990" s="118">
        <v>-37485782.903621726</v>
      </c>
      <c r="L2990" s="118">
        <v>-784478.27561384998</v>
      </c>
      <c r="M2990" s="118">
        <v>-38270261.179235578</v>
      </c>
      <c r="O2990" s="51">
        <v>0</v>
      </c>
      <c r="P2990" s="51"/>
      <c r="Q2990" s="51"/>
      <c r="R2990" s="51"/>
      <c r="S2990" s="51"/>
      <c r="T2990" s="51"/>
      <c r="U2990" s="51"/>
      <c r="V2990" s="51"/>
      <c r="W2990" s="51"/>
      <c r="X2990" s="51"/>
      <c r="Y2990" s="51"/>
      <c r="Z2990" s="51"/>
      <c r="AA2990" s="51"/>
    </row>
    <row r="2991" spans="1:27" ht="11.65" customHeight="1" thickTop="1">
      <c r="A2991" s="53">
        <v>2871</v>
      </c>
      <c r="C2991" s="101"/>
      <c r="H2991" s="59"/>
      <c r="I2991" s="7"/>
      <c r="J2991" s="7"/>
      <c r="K2991" s="7"/>
      <c r="L2991" s="7"/>
      <c r="M2991" s="7"/>
      <c r="O2991" s="51"/>
      <c r="P2991" s="51"/>
      <c r="Q2991" s="51"/>
      <c r="R2991" s="51"/>
      <c r="S2991" s="51"/>
      <c r="T2991" s="51"/>
      <c r="U2991" s="51"/>
      <c r="V2991" s="51"/>
      <c r="W2991" s="51"/>
      <c r="X2991" s="51"/>
      <c r="Y2991" s="51"/>
      <c r="Z2991" s="51"/>
      <c r="AA2991" s="51"/>
    </row>
    <row r="2992" spans="1:27" ht="11.65" customHeight="1">
      <c r="A2992" s="53">
        <v>2872</v>
      </c>
      <c r="C2992" s="101"/>
      <c r="H2992" s="59"/>
      <c r="I2992" s="7"/>
      <c r="J2992" s="7"/>
      <c r="K2992" s="7"/>
      <c r="L2992" s="7"/>
      <c r="M2992" s="7"/>
      <c r="O2992" s="51"/>
      <c r="P2992" s="51"/>
      <c r="Q2992" s="51"/>
      <c r="R2992" s="51"/>
      <c r="S2992" s="51"/>
      <c r="T2992" s="51"/>
      <c r="U2992" s="51"/>
      <c r="V2992" s="51"/>
      <c r="W2992" s="51"/>
      <c r="X2992" s="51"/>
      <c r="Y2992" s="51"/>
      <c r="Z2992" s="51"/>
      <c r="AA2992" s="51"/>
    </row>
    <row r="2993" spans="1:27" ht="11.65" customHeight="1" thickBot="1">
      <c r="A2993" s="53">
        <v>2873</v>
      </c>
      <c r="C2993" s="91" t="s">
        <v>607</v>
      </c>
      <c r="H2993" s="59" t="s">
        <v>577</v>
      </c>
      <c r="I2993" s="108">
        <v>-8849491878.9270878</v>
      </c>
      <c r="J2993" s="108">
        <v>-8144582418.5882664</v>
      </c>
      <c r="K2993" s="108">
        <v>-704909460.33882082</v>
      </c>
      <c r="L2993" s="108">
        <v>-51616716.469951577</v>
      </c>
      <c r="M2993" s="108">
        <v>-756526176.80877233</v>
      </c>
      <c r="N2993" s="7" t="s">
        <v>65</v>
      </c>
      <c r="O2993" s="105"/>
      <c r="P2993" s="105"/>
      <c r="Q2993" s="105"/>
      <c r="R2993" s="105"/>
      <c r="S2993" s="105"/>
      <c r="T2993" s="105"/>
      <c r="U2993" s="51"/>
      <c r="V2993" s="105"/>
      <c r="W2993" s="105"/>
      <c r="X2993" s="105"/>
      <c r="Y2993" s="105"/>
      <c r="Z2993" s="105"/>
      <c r="AA2993" s="105"/>
    </row>
    <row r="2994" spans="1:27" ht="11.65" customHeight="1" thickTop="1">
      <c r="A2994" s="53">
        <v>2874</v>
      </c>
      <c r="C2994" s="101" t="s">
        <v>608</v>
      </c>
      <c r="D2994" s="3" t="s">
        <v>609</v>
      </c>
      <c r="H2994" s="59"/>
      <c r="I2994" s="7"/>
      <c r="J2994" s="7"/>
      <c r="K2994" s="7"/>
      <c r="L2994" s="7"/>
      <c r="M2994" s="7"/>
      <c r="O2994" s="51"/>
      <c r="P2994" s="51"/>
      <c r="Q2994" s="51"/>
      <c r="R2994" s="51"/>
      <c r="S2994" s="51"/>
      <c r="T2994" s="51"/>
      <c r="U2994" s="51"/>
      <c r="V2994" s="51"/>
      <c r="W2994" s="51"/>
      <c r="X2994" s="51"/>
      <c r="Y2994" s="51"/>
      <c r="Z2994" s="51"/>
      <c r="AA2994" s="51"/>
    </row>
    <row r="2995" spans="1:27" ht="11.65" customHeight="1">
      <c r="A2995" s="53">
        <v>2875</v>
      </c>
      <c r="C2995" s="101"/>
      <c r="F2995" s="101" t="s">
        <v>270</v>
      </c>
      <c r="G2995" s="3" t="s">
        <v>634</v>
      </c>
      <c r="H2995" s="59"/>
      <c r="I2995" s="7">
        <v>0</v>
      </c>
      <c r="J2995" s="7">
        <v>0</v>
      </c>
      <c r="K2995" s="103">
        <v>0</v>
      </c>
      <c r="L2995" s="7">
        <v>0</v>
      </c>
      <c r="M2995" s="7">
        <v>0</v>
      </c>
      <c r="O2995" s="51"/>
      <c r="P2995" s="51"/>
      <c r="Q2995" s="51"/>
      <c r="R2995" s="51"/>
      <c r="S2995" s="51"/>
      <c r="T2995" s="51"/>
      <c r="U2995" s="51"/>
      <c r="V2995" s="51"/>
      <c r="W2995" s="51"/>
      <c r="X2995" s="51"/>
      <c r="Y2995" s="51"/>
      <c r="Z2995" s="51"/>
      <c r="AA2995" s="51"/>
    </row>
    <row r="2996" spans="1:27" ht="11.65" customHeight="1">
      <c r="A2996" s="53">
        <v>2876</v>
      </c>
      <c r="C2996" s="101"/>
      <c r="F2996" s="101" t="s">
        <v>270</v>
      </c>
      <c r="G2996" s="3" t="s">
        <v>634</v>
      </c>
      <c r="H2996" s="59"/>
      <c r="I2996" s="7">
        <v>0</v>
      </c>
      <c r="J2996" s="7">
        <v>0</v>
      </c>
      <c r="K2996" s="103">
        <v>0</v>
      </c>
      <c r="L2996" s="7">
        <v>0</v>
      </c>
      <c r="M2996" s="7">
        <v>0</v>
      </c>
      <c r="O2996" s="51"/>
      <c r="P2996" s="51"/>
      <c r="Q2996" s="51"/>
      <c r="R2996" s="51"/>
      <c r="S2996" s="51"/>
      <c r="T2996" s="51"/>
      <c r="U2996" s="51"/>
      <c r="V2996" s="51"/>
      <c r="W2996" s="51"/>
      <c r="X2996" s="51"/>
      <c r="Y2996" s="51"/>
      <c r="Z2996" s="51"/>
      <c r="AA2996" s="51"/>
    </row>
    <row r="2997" spans="1:27" ht="11.65" customHeight="1">
      <c r="A2997" s="53">
        <v>2877</v>
      </c>
      <c r="C2997" s="101"/>
      <c r="F2997" s="101" t="s">
        <v>270</v>
      </c>
      <c r="G2997" s="3" t="s">
        <v>636</v>
      </c>
      <c r="H2997" s="59"/>
      <c r="I2997" s="7">
        <v>0</v>
      </c>
      <c r="J2997" s="7">
        <v>0</v>
      </c>
      <c r="K2997" s="103">
        <v>0</v>
      </c>
      <c r="L2997" s="7">
        <v>0</v>
      </c>
      <c r="M2997" s="7">
        <v>0</v>
      </c>
      <c r="O2997" s="51"/>
      <c r="P2997" s="51"/>
      <c r="Q2997" s="51"/>
      <c r="R2997" s="51"/>
      <c r="S2997" s="51"/>
      <c r="T2997" s="51"/>
      <c r="U2997" s="51"/>
      <c r="V2997" s="51"/>
      <c r="W2997" s="51"/>
      <c r="X2997" s="51"/>
      <c r="Y2997" s="51"/>
      <c r="Z2997" s="51"/>
      <c r="AA2997" s="51"/>
    </row>
    <row r="2998" spans="1:27" ht="11.65" customHeight="1">
      <c r="A2998" s="53">
        <v>2878</v>
      </c>
      <c r="C2998" s="101"/>
      <c r="F2998" s="101" t="s">
        <v>270</v>
      </c>
      <c r="G2998" s="3" t="s">
        <v>249</v>
      </c>
      <c r="H2998" s="59"/>
      <c r="I2998" s="7">
        <v>0</v>
      </c>
      <c r="J2998" s="7">
        <v>0</v>
      </c>
      <c r="K2998" s="103">
        <v>0</v>
      </c>
      <c r="L2998" s="7">
        <v>0</v>
      </c>
      <c r="M2998" s="7">
        <v>0</v>
      </c>
      <c r="O2998" s="51"/>
      <c r="P2998" s="51"/>
      <c r="Q2998" s="51"/>
      <c r="R2998" s="51"/>
      <c r="S2998" s="51"/>
      <c r="T2998" s="51"/>
      <c r="U2998" s="51"/>
      <c r="V2998" s="51"/>
      <c r="W2998" s="51"/>
      <c r="X2998" s="51"/>
      <c r="Y2998" s="51"/>
      <c r="Z2998" s="51"/>
      <c r="AA2998" s="51"/>
    </row>
    <row r="2999" spans="1:27" ht="11.65" customHeight="1" thickBot="1">
      <c r="A2999" s="53">
        <v>2879</v>
      </c>
      <c r="C2999" s="101"/>
      <c r="H2999" s="59"/>
      <c r="I2999" s="118">
        <v>0</v>
      </c>
      <c r="J2999" s="118">
        <v>0</v>
      </c>
      <c r="K2999" s="118">
        <v>0</v>
      </c>
      <c r="L2999" s="118">
        <v>0</v>
      </c>
      <c r="M2999" s="118">
        <v>0</v>
      </c>
      <c r="O2999" s="51"/>
      <c r="P2999" s="51"/>
      <c r="Q2999" s="51"/>
      <c r="R2999" s="51"/>
      <c r="S2999" s="51"/>
      <c r="T2999" s="51"/>
      <c r="U2999" s="51"/>
      <c r="V2999" s="51"/>
      <c r="W2999" s="51"/>
      <c r="X2999" s="51"/>
      <c r="Y2999" s="51"/>
      <c r="Z2999" s="51"/>
      <c r="AA2999" s="51"/>
    </row>
    <row r="3000" spans="1:27" ht="11.65" customHeight="1" thickTop="1">
      <c r="A3000" s="53">
        <v>2880</v>
      </c>
      <c r="C3000" s="101"/>
      <c r="H3000" s="59"/>
      <c r="I3000" s="7"/>
      <c r="J3000" s="7"/>
      <c r="K3000" s="7"/>
      <c r="L3000" s="7"/>
      <c r="M3000" s="7"/>
      <c r="O3000" s="51"/>
      <c r="P3000" s="51"/>
      <c r="Q3000" s="51"/>
      <c r="R3000" s="51"/>
      <c r="S3000" s="51"/>
      <c r="T3000" s="51"/>
      <c r="U3000" s="51"/>
      <c r="V3000" s="51"/>
      <c r="W3000" s="51"/>
      <c r="X3000" s="51"/>
      <c r="Y3000" s="51"/>
      <c r="Z3000" s="51"/>
      <c r="AA3000" s="51"/>
    </row>
    <row r="3001" spans="1:27" ht="11.65" customHeight="1">
      <c r="A3001" s="53">
        <v>2881</v>
      </c>
      <c r="C3001" s="101"/>
      <c r="H3001" s="59"/>
      <c r="I3001" s="7"/>
      <c r="J3001" s="7"/>
      <c r="K3001" s="7"/>
      <c r="L3001" s="7"/>
      <c r="M3001" s="7"/>
      <c r="O3001" s="51"/>
      <c r="P3001" s="51"/>
      <c r="Q3001" s="51"/>
      <c r="R3001" s="51"/>
      <c r="S3001" s="51"/>
      <c r="T3001" s="51"/>
      <c r="U3001" s="51"/>
      <c r="V3001" s="51"/>
      <c r="W3001" s="51"/>
      <c r="X3001" s="51"/>
      <c r="Y3001" s="51"/>
      <c r="Z3001" s="51"/>
      <c r="AA3001" s="51"/>
    </row>
    <row r="3002" spans="1:27" ht="11.65" customHeight="1">
      <c r="A3002" s="53">
        <v>2882</v>
      </c>
      <c r="C3002" s="101" t="s">
        <v>610</v>
      </c>
      <c r="D3002" s="3" t="s">
        <v>611</v>
      </c>
      <c r="H3002" s="59"/>
      <c r="I3002" s="7"/>
      <c r="J3002" s="7"/>
      <c r="K3002" s="7"/>
      <c r="L3002" s="7"/>
      <c r="M3002" s="7"/>
      <c r="O3002" s="51"/>
      <c r="P3002" s="51"/>
      <c r="Q3002" s="51"/>
      <c r="R3002" s="51"/>
      <c r="S3002" s="51"/>
      <c r="T3002" s="51"/>
      <c r="U3002" s="51"/>
      <c r="V3002" s="51"/>
      <c r="W3002" s="51"/>
      <c r="X3002" s="51"/>
      <c r="Y3002" s="51"/>
      <c r="Z3002" s="51"/>
      <c r="AA3002" s="51"/>
    </row>
    <row r="3003" spans="1:27" ht="11.65" customHeight="1">
      <c r="A3003" s="53">
        <v>2883</v>
      </c>
      <c r="C3003" s="101"/>
      <c r="F3003" s="101" t="s">
        <v>666</v>
      </c>
      <c r="G3003" s="3" t="s">
        <v>569</v>
      </c>
      <c r="H3003" s="59"/>
      <c r="I3003" s="7">
        <v>-12130717.111666672</v>
      </c>
      <c r="J3003" s="7">
        <v>-10640666.411250003</v>
      </c>
      <c r="K3003" s="103">
        <v>-1490050.7004166699</v>
      </c>
      <c r="L3003" s="7">
        <v>-39614.389583330136</v>
      </c>
      <c r="M3003" s="7">
        <v>-1529665.09</v>
      </c>
      <c r="O3003" s="51"/>
      <c r="P3003" s="51"/>
      <c r="Q3003" s="51"/>
      <c r="R3003" s="51"/>
      <c r="S3003" s="51"/>
      <c r="T3003" s="51"/>
      <c r="U3003" s="51"/>
      <c r="V3003" s="51"/>
      <c r="W3003" s="51"/>
      <c r="X3003" s="51"/>
      <c r="Y3003" s="51"/>
      <c r="Z3003" s="51"/>
      <c r="AA3003" s="51"/>
    </row>
    <row r="3004" spans="1:27" ht="11.65" customHeight="1">
      <c r="A3004" s="53">
        <v>2884</v>
      </c>
      <c r="C3004" s="101"/>
      <c r="F3004" s="101" t="s">
        <v>638</v>
      </c>
      <c r="G3004" s="3" t="s">
        <v>647</v>
      </c>
      <c r="H3004" s="59"/>
      <c r="I3004" s="7">
        <v>0</v>
      </c>
      <c r="J3004" s="7">
        <v>0</v>
      </c>
      <c r="K3004" s="103">
        <v>0</v>
      </c>
      <c r="L3004" s="7">
        <v>0</v>
      </c>
      <c r="M3004" s="7">
        <v>0</v>
      </c>
      <c r="O3004" s="51"/>
      <c r="P3004" s="51"/>
      <c r="Q3004" s="51"/>
      <c r="R3004" s="51"/>
      <c r="S3004" s="51"/>
      <c r="T3004" s="51"/>
      <c r="U3004" s="51"/>
      <c r="V3004" s="51"/>
      <c r="W3004" s="51"/>
      <c r="X3004" s="51"/>
      <c r="Y3004" s="51"/>
      <c r="Z3004" s="51"/>
      <c r="AA3004" s="51"/>
    </row>
    <row r="3005" spans="1:27" ht="11.65" customHeight="1">
      <c r="A3005" s="53">
        <v>2885</v>
      </c>
      <c r="C3005" s="101"/>
      <c r="F3005" s="101" t="s">
        <v>671</v>
      </c>
      <c r="G3005" s="3" t="s">
        <v>249</v>
      </c>
      <c r="H3005" s="59"/>
      <c r="I3005" s="7">
        <v>0</v>
      </c>
      <c r="J3005" s="7">
        <v>0</v>
      </c>
      <c r="K3005" s="103">
        <v>0</v>
      </c>
      <c r="L3005" s="7">
        <v>0</v>
      </c>
      <c r="M3005" s="7">
        <v>0</v>
      </c>
      <c r="O3005" s="51"/>
      <c r="P3005" s="51"/>
      <c r="Q3005" s="51"/>
      <c r="R3005" s="51"/>
      <c r="S3005" s="51"/>
      <c r="T3005" s="51"/>
      <c r="U3005" s="51"/>
      <c r="V3005" s="51"/>
      <c r="W3005" s="51"/>
      <c r="X3005" s="51"/>
      <c r="Y3005" s="51"/>
      <c r="Z3005" s="51"/>
      <c r="AA3005" s="51"/>
    </row>
    <row r="3006" spans="1:27" ht="11.65" customHeight="1">
      <c r="A3006" s="53">
        <v>2886</v>
      </c>
      <c r="C3006" s="101"/>
      <c r="F3006" s="101" t="s">
        <v>650</v>
      </c>
      <c r="G3006" s="3" t="s">
        <v>632</v>
      </c>
      <c r="H3006" s="59"/>
      <c r="I3006" s="7">
        <v>-4620981.84333333</v>
      </c>
      <c r="J3006" s="7">
        <v>-4302265.7611985411</v>
      </c>
      <c r="K3006" s="103">
        <v>-318716.08213478886</v>
      </c>
      <c r="L3006" s="7">
        <v>90956.558043670288</v>
      </c>
      <c r="M3006" s="7">
        <v>-227759.52409111857</v>
      </c>
      <c r="O3006" s="51"/>
      <c r="P3006" s="51"/>
      <c r="Q3006" s="51"/>
      <c r="R3006" s="51"/>
      <c r="S3006" s="51"/>
      <c r="T3006" s="51"/>
      <c r="U3006" s="51"/>
      <c r="V3006" s="51"/>
      <c r="W3006" s="51"/>
      <c r="X3006" s="51"/>
      <c r="Y3006" s="51"/>
      <c r="Z3006" s="51"/>
      <c r="AA3006" s="51"/>
    </row>
    <row r="3007" spans="1:27" ht="11.65" customHeight="1">
      <c r="A3007" s="53">
        <v>2887</v>
      </c>
      <c r="C3007" s="101"/>
      <c r="F3007" s="101" t="s">
        <v>671</v>
      </c>
      <c r="G3007" s="3" t="s">
        <v>634</v>
      </c>
      <c r="H3007" s="59"/>
      <c r="I3007" s="7">
        <v>0</v>
      </c>
      <c r="J3007" s="7">
        <v>0</v>
      </c>
      <c r="K3007" s="103">
        <v>0</v>
      </c>
      <c r="L3007" s="7">
        <v>0</v>
      </c>
      <c r="M3007" s="7">
        <v>0</v>
      </c>
      <c r="O3007" s="51"/>
      <c r="P3007" s="51"/>
      <c r="Q3007" s="51"/>
      <c r="R3007" s="51"/>
      <c r="S3007" s="51"/>
      <c r="T3007" s="51"/>
      <c r="U3007" s="51"/>
      <c r="V3007" s="51"/>
      <c r="W3007" s="51"/>
      <c r="X3007" s="51"/>
      <c r="Y3007" s="51"/>
      <c r="Z3007" s="51"/>
      <c r="AA3007" s="51"/>
    </row>
    <row r="3008" spans="1:27" ht="11.65" customHeight="1">
      <c r="A3008" s="53">
        <v>2888</v>
      </c>
      <c r="C3008" s="101"/>
      <c r="F3008" s="101" t="s">
        <v>671</v>
      </c>
      <c r="G3008" s="3" t="s">
        <v>636</v>
      </c>
      <c r="H3008" s="59"/>
      <c r="I3008" s="7">
        <v>0</v>
      </c>
      <c r="J3008" s="7">
        <v>0</v>
      </c>
      <c r="K3008" s="103">
        <v>0</v>
      </c>
      <c r="L3008" s="7">
        <v>0</v>
      </c>
      <c r="M3008" s="7">
        <v>0</v>
      </c>
      <c r="O3008" s="51"/>
      <c r="P3008" s="51"/>
      <c r="Q3008" s="51"/>
      <c r="R3008" s="51"/>
      <c r="S3008" s="51"/>
      <c r="T3008" s="51"/>
      <c r="U3008" s="51"/>
      <c r="V3008" s="51"/>
      <c r="W3008" s="51"/>
      <c r="X3008" s="51"/>
      <c r="Y3008" s="51"/>
      <c r="Z3008" s="51"/>
      <c r="AA3008" s="51"/>
    </row>
    <row r="3009" spans="1:27" ht="11.65" customHeight="1">
      <c r="A3009" s="53">
        <v>2889</v>
      </c>
      <c r="C3009" s="101"/>
      <c r="F3009" s="101" t="s">
        <v>270</v>
      </c>
      <c r="G3009" s="3" t="s">
        <v>637</v>
      </c>
      <c r="H3009" s="59"/>
      <c r="I3009" s="7">
        <v>0</v>
      </c>
      <c r="J3009" s="7">
        <v>0</v>
      </c>
      <c r="K3009" s="103">
        <v>0</v>
      </c>
      <c r="L3009" s="7">
        <v>0</v>
      </c>
      <c r="M3009" s="7">
        <v>0</v>
      </c>
      <c r="O3009" s="51"/>
      <c r="P3009" s="51"/>
      <c r="Q3009" s="51"/>
      <c r="R3009" s="51"/>
      <c r="S3009" s="51"/>
      <c r="T3009" s="51"/>
      <c r="U3009" s="51"/>
      <c r="V3009" s="51"/>
      <c r="W3009" s="51"/>
      <c r="X3009" s="51"/>
      <c r="Y3009" s="51"/>
      <c r="Z3009" s="51"/>
      <c r="AA3009" s="51"/>
    </row>
    <row r="3010" spans="1:27" ht="11.65" customHeight="1">
      <c r="A3010" s="53">
        <v>2890</v>
      </c>
      <c r="C3010" s="101"/>
      <c r="F3010" s="101" t="s">
        <v>270</v>
      </c>
      <c r="G3010" s="3" t="s">
        <v>398</v>
      </c>
      <c r="H3010" s="59"/>
      <c r="I3010" s="7">
        <v>0</v>
      </c>
      <c r="J3010" s="7">
        <v>0</v>
      </c>
      <c r="K3010" s="103">
        <v>0</v>
      </c>
      <c r="L3010" s="7">
        <v>0</v>
      </c>
      <c r="M3010" s="7">
        <v>0</v>
      </c>
      <c r="O3010" s="51"/>
      <c r="P3010" s="51"/>
      <c r="Q3010" s="51"/>
      <c r="R3010" s="51"/>
      <c r="S3010" s="51"/>
      <c r="T3010" s="51"/>
      <c r="U3010" s="51"/>
      <c r="V3010" s="51"/>
      <c r="W3010" s="51"/>
      <c r="X3010" s="51"/>
      <c r="Y3010" s="51"/>
      <c r="Z3010" s="51"/>
      <c r="AA3010" s="51"/>
    </row>
    <row r="3011" spans="1:27" ht="11.65" customHeight="1">
      <c r="A3011" s="53">
        <v>2891</v>
      </c>
      <c r="C3011" s="101"/>
      <c r="F3011" s="101" t="s">
        <v>270</v>
      </c>
      <c r="G3011" s="3" t="s">
        <v>630</v>
      </c>
      <c r="H3011" s="59"/>
      <c r="I3011" s="7">
        <v>0</v>
      </c>
      <c r="J3011" s="7">
        <v>0</v>
      </c>
      <c r="K3011" s="103">
        <v>0</v>
      </c>
      <c r="L3011" s="7">
        <v>0</v>
      </c>
      <c r="M3011" s="7">
        <v>0</v>
      </c>
      <c r="O3011" s="51"/>
      <c r="P3011" s="51"/>
      <c r="Q3011" s="51"/>
      <c r="R3011" s="51"/>
      <c r="S3011" s="51"/>
      <c r="T3011" s="51"/>
      <c r="U3011" s="51"/>
      <c r="V3011" s="51"/>
      <c r="W3011" s="51"/>
      <c r="X3011" s="51"/>
      <c r="Y3011" s="51"/>
      <c r="Z3011" s="51"/>
      <c r="AA3011" s="51"/>
    </row>
    <row r="3012" spans="1:27" ht="11.65" customHeight="1" thickBot="1">
      <c r="A3012" s="53">
        <v>2892</v>
      </c>
      <c r="C3012" s="101"/>
      <c r="H3012" s="59" t="s">
        <v>612</v>
      </c>
      <c r="I3012" s="118">
        <v>-16751698.955000002</v>
      </c>
      <c r="J3012" s="118">
        <v>-14942932.172448544</v>
      </c>
      <c r="K3012" s="118">
        <v>-1808766.7825514588</v>
      </c>
      <c r="L3012" s="118">
        <v>51342.168460340152</v>
      </c>
      <c r="M3012" s="118">
        <v>-1757424.6140911186</v>
      </c>
      <c r="O3012" s="51"/>
      <c r="P3012" s="51"/>
      <c r="Q3012" s="51"/>
      <c r="R3012" s="51"/>
      <c r="S3012" s="51"/>
      <c r="T3012" s="51"/>
      <c r="U3012" s="51"/>
      <c r="V3012" s="51"/>
      <c r="W3012" s="51"/>
      <c r="X3012" s="51"/>
      <c r="Y3012" s="51"/>
      <c r="Z3012" s="51"/>
      <c r="AA3012" s="51"/>
    </row>
    <row r="3013" spans="1:27" ht="11.65" customHeight="1" thickTop="1">
      <c r="A3013" s="53">
        <v>2893</v>
      </c>
      <c r="C3013" s="101"/>
      <c r="H3013" s="59"/>
      <c r="I3013" s="7"/>
      <c r="J3013" s="7"/>
      <c r="K3013" s="7"/>
      <c r="L3013" s="7"/>
      <c r="M3013" s="7"/>
      <c r="O3013" s="51"/>
      <c r="P3013" s="51"/>
      <c r="Q3013" s="51"/>
      <c r="R3013" s="51"/>
      <c r="S3013" s="51"/>
      <c r="T3013" s="51"/>
      <c r="U3013" s="51"/>
      <c r="V3013" s="51"/>
      <c r="W3013" s="51"/>
      <c r="X3013" s="51"/>
      <c r="Y3013" s="51"/>
      <c r="Z3013" s="51"/>
      <c r="AA3013" s="51"/>
    </row>
    <row r="3014" spans="1:27" ht="11.65" customHeight="1">
      <c r="A3014" s="53">
        <v>2894</v>
      </c>
      <c r="C3014" s="101"/>
      <c r="H3014" s="59"/>
      <c r="I3014" s="7"/>
      <c r="J3014" s="7"/>
      <c r="K3014" s="7"/>
      <c r="L3014" s="7"/>
      <c r="M3014" s="7"/>
      <c r="O3014" s="51"/>
      <c r="P3014" s="51"/>
      <c r="Q3014" s="51"/>
      <c r="R3014" s="51"/>
      <c r="S3014" s="51"/>
      <c r="T3014" s="51"/>
      <c r="U3014" s="51"/>
      <c r="V3014" s="51"/>
      <c r="W3014" s="51"/>
      <c r="X3014" s="51"/>
      <c r="Y3014" s="51"/>
      <c r="Z3014" s="51"/>
      <c r="AA3014" s="51"/>
    </row>
    <row r="3015" spans="1:27" ht="11.65" customHeight="1">
      <c r="A3015" s="53">
        <v>2895</v>
      </c>
      <c r="C3015" s="101" t="s">
        <v>613</v>
      </c>
      <c r="D3015" s="3" t="s">
        <v>614</v>
      </c>
      <c r="H3015" s="59"/>
      <c r="I3015" s="7"/>
      <c r="J3015" s="7"/>
      <c r="K3015" s="7"/>
      <c r="L3015" s="7"/>
      <c r="M3015" s="7"/>
      <c r="O3015" s="51"/>
      <c r="P3015" s="51"/>
      <c r="Q3015" s="51"/>
      <c r="R3015" s="51"/>
      <c r="S3015" s="51"/>
      <c r="T3015" s="51"/>
      <c r="U3015" s="51"/>
      <c r="V3015" s="51"/>
      <c r="W3015" s="51"/>
      <c r="X3015" s="51"/>
      <c r="Y3015" s="51"/>
      <c r="Z3015" s="51"/>
      <c r="AA3015" s="51"/>
    </row>
    <row r="3016" spans="1:27" ht="11.65" customHeight="1">
      <c r="A3016" s="53">
        <v>2896</v>
      </c>
      <c r="C3016" s="101"/>
      <c r="F3016" s="101" t="s">
        <v>270</v>
      </c>
      <c r="G3016" s="3" t="s">
        <v>635</v>
      </c>
      <c r="H3016" s="59"/>
      <c r="I3016" s="7">
        <v>0</v>
      </c>
      <c r="J3016" s="7">
        <v>0</v>
      </c>
      <c r="K3016" s="103">
        <v>0</v>
      </c>
      <c r="L3016" s="7">
        <v>0</v>
      </c>
      <c r="M3016" s="7">
        <v>0</v>
      </c>
      <c r="O3016" s="51"/>
      <c r="P3016" s="51"/>
      <c r="Q3016" s="51"/>
      <c r="R3016" s="51"/>
      <c r="S3016" s="51"/>
      <c r="T3016" s="51"/>
      <c r="U3016" s="51"/>
      <c r="V3016" s="51"/>
      <c r="W3016" s="51"/>
      <c r="X3016" s="51"/>
      <c r="Y3016" s="51"/>
      <c r="Z3016" s="51"/>
      <c r="AA3016" s="51"/>
    </row>
    <row r="3017" spans="1:27" ht="11.65" customHeight="1">
      <c r="A3017" s="53">
        <v>2897</v>
      </c>
      <c r="C3017" s="101"/>
      <c r="E3017" s="57"/>
      <c r="F3017" s="101" t="s">
        <v>270</v>
      </c>
      <c r="G3017" s="3" t="s">
        <v>649</v>
      </c>
      <c r="H3017" s="59"/>
      <c r="I3017" s="7">
        <v>0</v>
      </c>
      <c r="J3017" s="7">
        <v>0</v>
      </c>
      <c r="K3017" s="103">
        <v>0</v>
      </c>
      <c r="L3017" s="7">
        <v>0</v>
      </c>
      <c r="M3017" s="7">
        <v>0</v>
      </c>
      <c r="O3017" s="51"/>
      <c r="P3017" s="51"/>
      <c r="Q3017" s="51"/>
      <c r="R3017" s="51"/>
      <c r="S3017" s="51"/>
      <c r="T3017" s="51"/>
      <c r="U3017" s="51"/>
      <c r="V3017" s="51"/>
      <c r="W3017" s="51"/>
      <c r="X3017" s="51"/>
      <c r="Y3017" s="51"/>
      <c r="Z3017" s="51"/>
      <c r="AA3017" s="51"/>
    </row>
    <row r="3018" spans="1:27" ht="11.65" customHeight="1">
      <c r="A3018" s="53">
        <v>2898</v>
      </c>
      <c r="C3018" s="101"/>
      <c r="F3018" s="101" t="s">
        <v>270</v>
      </c>
      <c r="G3018" s="3" t="s">
        <v>249</v>
      </c>
      <c r="H3018" s="59"/>
      <c r="I3018" s="7">
        <v>0</v>
      </c>
      <c r="J3018" s="7">
        <v>0</v>
      </c>
      <c r="K3018" s="103">
        <v>0</v>
      </c>
      <c r="L3018" s="7">
        <v>0</v>
      </c>
      <c r="M3018" s="7">
        <v>0</v>
      </c>
      <c r="O3018" s="51"/>
      <c r="P3018" s="51"/>
      <c r="Q3018" s="51"/>
      <c r="R3018" s="51"/>
      <c r="S3018" s="51"/>
      <c r="T3018" s="51"/>
      <c r="U3018" s="51"/>
      <c r="V3018" s="51"/>
      <c r="W3018" s="51"/>
      <c r="X3018" s="51"/>
      <c r="Y3018" s="51"/>
      <c r="Z3018" s="51"/>
      <c r="AA3018" s="51"/>
    </row>
    <row r="3019" spans="1:27" ht="11.65" customHeight="1">
      <c r="A3019" s="53">
        <v>2899</v>
      </c>
      <c r="C3019" s="101"/>
      <c r="F3019" s="101" t="s">
        <v>270</v>
      </c>
      <c r="G3019" s="3" t="s">
        <v>634</v>
      </c>
      <c r="H3019" s="59"/>
      <c r="I3019" s="7">
        <v>-1745502.3166666699</v>
      </c>
      <c r="J3019" s="7">
        <v>-1345622.9197279965</v>
      </c>
      <c r="K3019" s="103">
        <v>-399879.39693867345</v>
      </c>
      <c r="L3019" s="7">
        <v>-34884.443377419084</v>
      </c>
      <c r="M3019" s="7">
        <v>-434763.84031609254</v>
      </c>
      <c r="O3019" s="51"/>
      <c r="P3019" s="51"/>
      <c r="Q3019" s="51"/>
      <c r="R3019" s="51"/>
      <c r="S3019" s="51"/>
      <c r="T3019" s="51"/>
      <c r="U3019" s="51"/>
      <c r="V3019" s="51"/>
      <c r="W3019" s="51"/>
      <c r="X3019" s="51"/>
      <c r="Y3019" s="51"/>
      <c r="Z3019" s="51"/>
      <c r="AA3019" s="51"/>
    </row>
    <row r="3020" spans="1:27" ht="11.65" customHeight="1">
      <c r="A3020" s="53">
        <v>2900</v>
      </c>
      <c r="C3020" s="101"/>
      <c r="F3020" s="101" t="s">
        <v>270</v>
      </c>
      <c r="G3020" s="3" t="s">
        <v>636</v>
      </c>
      <c r="H3020" s="59"/>
      <c r="I3020" s="7">
        <v>0</v>
      </c>
      <c r="J3020" s="7">
        <v>0</v>
      </c>
      <c r="K3020" s="103">
        <v>0</v>
      </c>
      <c r="L3020" s="7">
        <v>0</v>
      </c>
      <c r="M3020" s="7">
        <v>0</v>
      </c>
      <c r="O3020" s="51"/>
      <c r="P3020" s="51"/>
      <c r="Q3020" s="51"/>
      <c r="R3020" s="51"/>
      <c r="S3020" s="51"/>
      <c r="T3020" s="51"/>
      <c r="U3020" s="51"/>
      <c r="V3020" s="51"/>
      <c r="W3020" s="51"/>
      <c r="X3020" s="51"/>
      <c r="Y3020" s="51"/>
      <c r="Z3020" s="51"/>
      <c r="AA3020" s="51"/>
    </row>
    <row r="3021" spans="1:27" ht="11.65" customHeight="1">
      <c r="A3021" s="53">
        <v>2901</v>
      </c>
      <c r="C3021" s="101"/>
      <c r="F3021" s="101" t="s">
        <v>270</v>
      </c>
      <c r="G3021" s="3" t="s">
        <v>636</v>
      </c>
      <c r="H3021" s="59"/>
      <c r="I3021" s="7">
        <v>0</v>
      </c>
      <c r="J3021" s="7">
        <v>0</v>
      </c>
      <c r="K3021" s="103">
        <v>0</v>
      </c>
      <c r="L3021" s="7">
        <v>0</v>
      </c>
      <c r="M3021" s="7">
        <v>0</v>
      </c>
      <c r="O3021" s="51"/>
      <c r="P3021" s="51"/>
      <c r="Q3021" s="51"/>
      <c r="R3021" s="51"/>
      <c r="S3021" s="51"/>
      <c r="T3021" s="51"/>
      <c r="U3021" s="51"/>
      <c r="V3021" s="51"/>
      <c r="W3021" s="51"/>
      <c r="X3021" s="51"/>
      <c r="Y3021" s="51"/>
      <c r="Z3021" s="51"/>
      <c r="AA3021" s="51"/>
    </row>
    <row r="3022" spans="1:27" ht="11.65" customHeight="1">
      <c r="A3022" s="53">
        <v>2902</v>
      </c>
      <c r="C3022" s="101"/>
      <c r="H3022" s="59" t="s">
        <v>612</v>
      </c>
      <c r="I3022" s="106">
        <v>-1745502.3166666699</v>
      </c>
      <c r="J3022" s="106">
        <v>-1345622.9197279965</v>
      </c>
      <c r="K3022" s="106">
        <v>-399879.39693867345</v>
      </c>
      <c r="L3022" s="106">
        <v>-34884.443377419084</v>
      </c>
      <c r="M3022" s="106">
        <v>-434763.84031609254</v>
      </c>
      <c r="O3022" s="51"/>
      <c r="P3022" s="51"/>
      <c r="Q3022" s="51"/>
      <c r="R3022" s="51"/>
      <c r="S3022" s="51"/>
      <c r="T3022" s="51"/>
      <c r="U3022" s="51"/>
      <c r="V3022" s="51"/>
      <c r="W3022" s="51"/>
      <c r="X3022" s="51"/>
      <c r="Y3022" s="51"/>
      <c r="Z3022" s="51"/>
      <c r="AA3022" s="51"/>
    </row>
    <row r="3023" spans="1:27" ht="11.65" customHeight="1">
      <c r="A3023" s="53">
        <v>2903</v>
      </c>
      <c r="C3023" s="101"/>
      <c r="H3023" s="59"/>
      <c r="I3023" s="7"/>
      <c r="J3023" s="7"/>
      <c r="K3023" s="7"/>
      <c r="L3023" s="7"/>
      <c r="M3023" s="7"/>
      <c r="O3023" s="51"/>
      <c r="P3023" s="51"/>
      <c r="Q3023" s="51"/>
      <c r="R3023" s="51"/>
      <c r="S3023" s="51"/>
      <c r="T3023" s="51"/>
      <c r="U3023" s="51"/>
      <c r="V3023" s="51"/>
      <c r="W3023" s="51"/>
      <c r="X3023" s="51"/>
      <c r="Y3023" s="51"/>
      <c r="Z3023" s="51"/>
      <c r="AA3023" s="51"/>
    </row>
    <row r="3024" spans="1:27" ht="11.65" customHeight="1">
      <c r="A3024" s="53">
        <v>2904</v>
      </c>
      <c r="C3024" s="101"/>
      <c r="H3024" s="59"/>
      <c r="I3024" s="7"/>
      <c r="J3024" s="7"/>
      <c r="K3024" s="7"/>
      <c r="L3024" s="7"/>
      <c r="M3024" s="7"/>
      <c r="O3024" s="51"/>
      <c r="P3024" s="51"/>
      <c r="Q3024" s="51"/>
      <c r="R3024" s="51"/>
      <c r="S3024" s="51"/>
      <c r="T3024" s="51"/>
      <c r="U3024" s="51"/>
      <c r="V3024" s="51"/>
      <c r="W3024" s="51"/>
      <c r="X3024" s="51"/>
      <c r="Y3024" s="51"/>
      <c r="Z3024" s="51"/>
      <c r="AA3024" s="51"/>
    </row>
    <row r="3025" spans="1:27" ht="11.65" customHeight="1">
      <c r="A3025" s="53">
        <v>2905</v>
      </c>
      <c r="C3025" s="101" t="s">
        <v>615</v>
      </c>
      <c r="D3025" s="3" t="s">
        <v>616</v>
      </c>
      <c r="H3025" s="59"/>
      <c r="I3025" s="7"/>
      <c r="J3025" s="7"/>
      <c r="K3025" s="7"/>
      <c r="L3025" s="7"/>
      <c r="M3025" s="7"/>
      <c r="O3025" s="51"/>
      <c r="P3025" s="51"/>
      <c r="Q3025" s="51"/>
      <c r="R3025" s="51"/>
      <c r="S3025" s="51"/>
      <c r="T3025" s="51"/>
      <c r="U3025" s="51"/>
      <c r="V3025" s="51"/>
      <c r="W3025" s="51"/>
      <c r="X3025" s="51"/>
      <c r="Y3025" s="51"/>
      <c r="Z3025" s="51"/>
      <c r="AA3025" s="51"/>
    </row>
    <row r="3026" spans="1:27" ht="11.65" customHeight="1">
      <c r="A3026" s="53">
        <v>2906</v>
      </c>
      <c r="C3026" s="101"/>
      <c r="F3026" s="101" t="s">
        <v>670</v>
      </c>
      <c r="G3026" s="3" t="s">
        <v>569</v>
      </c>
      <c r="H3026" s="59"/>
      <c r="I3026" s="7">
        <v>20395912.798333302</v>
      </c>
      <c r="J3026" s="7">
        <v>20395912.798333302</v>
      </c>
      <c r="K3026" s="103">
        <v>0</v>
      </c>
      <c r="L3026" s="7">
        <v>0</v>
      </c>
      <c r="M3026" s="7">
        <v>0</v>
      </c>
      <c r="O3026" s="51"/>
      <c r="P3026" s="51"/>
      <c r="Q3026" s="51"/>
      <c r="R3026" s="51"/>
      <c r="S3026" s="51"/>
      <c r="T3026" s="51"/>
      <c r="U3026" s="51"/>
      <c r="V3026" s="51"/>
      <c r="W3026" s="51"/>
      <c r="X3026" s="51"/>
      <c r="Y3026" s="51"/>
      <c r="Z3026" s="51"/>
      <c r="AA3026" s="51"/>
    </row>
    <row r="3027" spans="1:27" ht="11.65" customHeight="1">
      <c r="A3027" s="53">
        <v>2907</v>
      </c>
      <c r="C3027" s="101"/>
      <c r="F3027" s="101" t="s">
        <v>673</v>
      </c>
      <c r="G3027" s="3" t="s">
        <v>635</v>
      </c>
      <c r="H3027" s="59"/>
      <c r="I3027" s="7">
        <v>0</v>
      </c>
      <c r="J3027" s="7">
        <v>0</v>
      </c>
      <c r="K3027" s="103">
        <v>0</v>
      </c>
      <c r="L3027" s="7">
        <v>0</v>
      </c>
      <c r="M3027" s="7">
        <v>0</v>
      </c>
      <c r="O3027" s="51"/>
      <c r="P3027" s="51"/>
      <c r="Q3027" s="51"/>
      <c r="R3027" s="51"/>
      <c r="S3027" s="51"/>
      <c r="T3027" s="51"/>
      <c r="U3027" s="51"/>
      <c r="V3027" s="51"/>
      <c r="W3027" s="51"/>
      <c r="X3027" s="51"/>
      <c r="Y3027" s="51"/>
      <c r="Z3027" s="51"/>
      <c r="AA3027" s="51"/>
    </row>
    <row r="3028" spans="1:27" ht="11.65" customHeight="1">
      <c r="A3028" s="53">
        <v>2908</v>
      </c>
      <c r="C3028" s="101"/>
      <c r="F3028" s="101" t="s">
        <v>672</v>
      </c>
      <c r="G3028" s="3" t="s">
        <v>649</v>
      </c>
      <c r="H3028" s="59"/>
      <c r="I3028" s="7">
        <v>0</v>
      </c>
      <c r="J3028" s="7">
        <v>0</v>
      </c>
      <c r="K3028" s="103">
        <v>0</v>
      </c>
      <c r="L3028" s="7">
        <v>0</v>
      </c>
      <c r="M3028" s="7">
        <v>0</v>
      </c>
      <c r="O3028" s="51"/>
      <c r="P3028" s="51"/>
      <c r="Q3028" s="51"/>
      <c r="R3028" s="51"/>
      <c r="S3028" s="51"/>
      <c r="T3028" s="51"/>
      <c r="U3028" s="51"/>
      <c r="V3028" s="51"/>
      <c r="W3028" s="51"/>
      <c r="X3028" s="51"/>
      <c r="Y3028" s="51"/>
      <c r="Z3028" s="51"/>
      <c r="AA3028" s="51"/>
    </row>
    <row r="3029" spans="1:27" ht="11.65" customHeight="1">
      <c r="A3029" s="53">
        <v>2909</v>
      </c>
      <c r="C3029" s="101"/>
      <c r="F3029" s="101" t="s">
        <v>270</v>
      </c>
      <c r="G3029" s="3" t="s">
        <v>637</v>
      </c>
      <c r="H3029" s="59"/>
      <c r="I3029" s="7">
        <v>0</v>
      </c>
      <c r="J3029" s="7">
        <v>0</v>
      </c>
      <c r="K3029" s="103">
        <v>0</v>
      </c>
      <c r="L3029" s="7">
        <v>0</v>
      </c>
      <c r="M3029" s="7">
        <v>0</v>
      </c>
      <c r="O3029" s="51"/>
      <c r="P3029" s="51"/>
      <c r="Q3029" s="51"/>
      <c r="R3029" s="51"/>
      <c r="S3029" s="51"/>
      <c r="T3029" s="51"/>
      <c r="U3029" s="51"/>
      <c r="V3029" s="51"/>
      <c r="W3029" s="51"/>
      <c r="X3029" s="51"/>
      <c r="Y3029" s="51"/>
      <c r="Z3029" s="51"/>
      <c r="AA3029" s="51"/>
    </row>
    <row r="3030" spans="1:27" ht="11.65" customHeight="1">
      <c r="A3030" s="53">
        <v>2910</v>
      </c>
      <c r="C3030" s="101"/>
      <c r="F3030" s="101" t="s">
        <v>270</v>
      </c>
      <c r="G3030" s="3" t="s">
        <v>398</v>
      </c>
      <c r="H3030" s="59"/>
      <c r="I3030" s="7">
        <v>-25315.9391666667</v>
      </c>
      <c r="J3030" s="7">
        <v>-25315.9391666667</v>
      </c>
      <c r="K3030" s="103">
        <v>0</v>
      </c>
      <c r="L3030" s="7">
        <v>0</v>
      </c>
      <c r="M3030" s="7">
        <v>0</v>
      </c>
      <c r="O3030" s="51"/>
      <c r="P3030" s="51"/>
      <c r="Q3030" s="51"/>
      <c r="R3030" s="51"/>
      <c r="S3030" s="51"/>
      <c r="T3030" s="51"/>
      <c r="U3030" s="51"/>
      <c r="V3030" s="51"/>
      <c r="W3030" s="51"/>
      <c r="X3030" s="51"/>
      <c r="Y3030" s="51"/>
      <c r="Z3030" s="51"/>
      <c r="AA3030" s="51"/>
    </row>
    <row r="3031" spans="1:27" ht="11.65" customHeight="1">
      <c r="A3031" s="53">
        <v>2911</v>
      </c>
      <c r="C3031" s="101"/>
      <c r="F3031" s="101" t="s">
        <v>270</v>
      </c>
      <c r="G3031" s="3" t="s">
        <v>630</v>
      </c>
      <c r="H3031" s="59"/>
      <c r="I3031" s="7">
        <v>0</v>
      </c>
      <c r="J3031" s="7">
        <v>0</v>
      </c>
      <c r="K3031" s="103">
        <v>0</v>
      </c>
      <c r="L3031" s="7">
        <v>0</v>
      </c>
      <c r="M3031" s="7">
        <v>0</v>
      </c>
      <c r="O3031" s="51"/>
      <c r="P3031" s="51"/>
      <c r="Q3031" s="51"/>
      <c r="R3031" s="51"/>
      <c r="S3031" s="51"/>
      <c r="T3031" s="51"/>
      <c r="U3031" s="51"/>
      <c r="V3031" s="51"/>
      <c r="W3031" s="51"/>
      <c r="X3031" s="51"/>
      <c r="Y3031" s="51"/>
      <c r="Z3031" s="51"/>
      <c r="AA3031" s="51"/>
    </row>
    <row r="3032" spans="1:27" ht="11.65" customHeight="1">
      <c r="A3032" s="53">
        <v>2912</v>
      </c>
      <c r="C3032" s="101"/>
      <c r="F3032" s="101" t="s">
        <v>671</v>
      </c>
      <c r="G3032" s="3" t="s">
        <v>249</v>
      </c>
      <c r="H3032" s="59"/>
      <c r="I3032" s="7">
        <v>-14364081.3166667</v>
      </c>
      <c r="J3032" s="7">
        <v>-13197094.237194624</v>
      </c>
      <c r="K3032" s="103">
        <v>-1166987.0794720754</v>
      </c>
      <c r="L3032" s="7">
        <v>-57448.568172825035</v>
      </c>
      <c r="M3032" s="7">
        <v>-1224435.6476449005</v>
      </c>
      <c r="O3032" s="51"/>
      <c r="P3032" s="51"/>
      <c r="Q3032" s="51"/>
      <c r="R3032" s="51"/>
      <c r="S3032" s="51"/>
      <c r="T3032" s="51"/>
      <c r="U3032" s="51"/>
      <c r="V3032" s="51"/>
      <c r="W3032" s="51"/>
      <c r="X3032" s="51"/>
      <c r="Y3032" s="51"/>
      <c r="Z3032" s="51"/>
      <c r="AA3032" s="51"/>
    </row>
    <row r="3033" spans="1:27" ht="11.65" customHeight="1">
      <c r="A3033" s="53">
        <v>2913</v>
      </c>
      <c r="C3033" s="101"/>
      <c r="F3033" s="101" t="s">
        <v>671</v>
      </c>
      <c r="G3033" s="3" t="s">
        <v>634</v>
      </c>
      <c r="H3033" s="59"/>
      <c r="I3033" s="7">
        <v>0</v>
      </c>
      <c r="J3033" s="7">
        <v>0</v>
      </c>
      <c r="K3033" s="103">
        <v>0</v>
      </c>
      <c r="L3033" s="7">
        <v>0</v>
      </c>
      <c r="M3033" s="7">
        <v>0</v>
      </c>
      <c r="O3033" s="51"/>
      <c r="P3033" s="51"/>
      <c r="Q3033" s="51"/>
      <c r="R3033" s="51"/>
      <c r="S3033" s="51"/>
      <c r="T3033" s="51"/>
      <c r="U3033" s="51"/>
      <c r="V3033" s="51"/>
      <c r="W3033" s="51"/>
      <c r="X3033" s="51"/>
      <c r="Y3033" s="51"/>
      <c r="Z3033" s="51"/>
      <c r="AA3033" s="51"/>
    </row>
    <row r="3034" spans="1:27" ht="11.65" customHeight="1">
      <c r="A3034" s="53">
        <v>2914</v>
      </c>
      <c r="C3034" s="101"/>
      <c r="F3034" s="101" t="s">
        <v>671</v>
      </c>
      <c r="G3034" s="3" t="s">
        <v>636</v>
      </c>
      <c r="H3034" s="59"/>
      <c r="I3034" s="7">
        <v>0</v>
      </c>
      <c r="J3034" s="7">
        <v>0</v>
      </c>
      <c r="K3034" s="103">
        <v>0</v>
      </c>
      <c r="L3034" s="7">
        <v>0</v>
      </c>
      <c r="M3034" s="7">
        <v>0</v>
      </c>
      <c r="O3034" s="51"/>
      <c r="P3034" s="51"/>
      <c r="Q3034" s="51"/>
      <c r="R3034" s="51"/>
      <c r="S3034" s="51"/>
      <c r="T3034" s="51"/>
      <c r="U3034" s="51"/>
      <c r="V3034" s="51"/>
      <c r="W3034" s="51"/>
      <c r="X3034" s="51"/>
      <c r="Y3034" s="51"/>
      <c r="Z3034" s="51"/>
      <c r="AA3034" s="51"/>
    </row>
    <row r="3035" spans="1:27" ht="11.65" customHeight="1">
      <c r="A3035" s="53">
        <v>2915</v>
      </c>
      <c r="C3035" s="101"/>
      <c r="F3035" s="101" t="s">
        <v>638</v>
      </c>
      <c r="G3035" s="3" t="s">
        <v>647</v>
      </c>
      <c r="H3035" s="59"/>
      <c r="I3035" s="7">
        <v>-119870550.51541699</v>
      </c>
      <c r="J3035" s="7">
        <v>-111349671.16091932</v>
      </c>
      <c r="K3035" s="103">
        <v>-8520879.3544976767</v>
      </c>
      <c r="L3035" s="7">
        <v>-29268.111214550212</v>
      </c>
      <c r="M3035" s="7">
        <v>-8550147.4657122269</v>
      </c>
      <c r="O3035" s="51"/>
      <c r="P3035" s="51"/>
      <c r="Q3035" s="51"/>
      <c r="R3035" s="51"/>
      <c r="S3035" s="51"/>
      <c r="T3035" s="51"/>
      <c r="U3035" s="51"/>
      <c r="V3035" s="51"/>
      <c r="W3035" s="51"/>
      <c r="X3035" s="51"/>
      <c r="Y3035" s="51"/>
      <c r="Z3035" s="51"/>
      <c r="AA3035" s="51"/>
    </row>
    <row r="3036" spans="1:27" ht="11.65" customHeight="1">
      <c r="A3036" s="53">
        <v>2916</v>
      </c>
      <c r="C3036" s="101"/>
      <c r="F3036" s="101" t="s">
        <v>270</v>
      </c>
      <c r="G3036" s="3" t="s">
        <v>636</v>
      </c>
      <c r="H3036" s="59"/>
      <c r="I3036" s="7">
        <v>0</v>
      </c>
      <c r="J3036" s="7">
        <v>0</v>
      </c>
      <c r="K3036" s="103">
        <v>0</v>
      </c>
      <c r="L3036" s="7">
        <v>0</v>
      </c>
      <c r="M3036" s="7">
        <v>0</v>
      </c>
      <c r="O3036" s="51"/>
      <c r="P3036" s="51"/>
      <c r="Q3036" s="51"/>
      <c r="R3036" s="51"/>
      <c r="S3036" s="51"/>
      <c r="T3036" s="51"/>
      <c r="U3036" s="51"/>
      <c r="V3036" s="51"/>
      <c r="W3036" s="51"/>
      <c r="X3036" s="51"/>
      <c r="Y3036" s="51"/>
      <c r="Z3036" s="51"/>
      <c r="AA3036" s="51"/>
    </row>
    <row r="3037" spans="1:27" ht="11.65" customHeight="1">
      <c r="A3037" s="53">
        <v>2917</v>
      </c>
      <c r="C3037" s="101"/>
      <c r="F3037" s="101" t="s">
        <v>270</v>
      </c>
      <c r="G3037" s="3" t="s">
        <v>636</v>
      </c>
      <c r="H3037" s="59"/>
      <c r="I3037" s="7">
        <v>0</v>
      </c>
      <c r="J3037" s="7">
        <v>0</v>
      </c>
      <c r="K3037" s="103">
        <v>0</v>
      </c>
      <c r="L3037" s="7">
        <v>0</v>
      </c>
      <c r="M3037" s="7">
        <v>0</v>
      </c>
      <c r="O3037" s="51"/>
      <c r="P3037" s="51"/>
      <c r="Q3037" s="51"/>
      <c r="R3037" s="51"/>
      <c r="S3037" s="51"/>
      <c r="T3037" s="51"/>
      <c r="U3037" s="51"/>
      <c r="V3037" s="51"/>
      <c r="W3037" s="51"/>
      <c r="X3037" s="51"/>
      <c r="Y3037" s="51"/>
      <c r="Z3037" s="51"/>
      <c r="AA3037" s="51"/>
    </row>
    <row r="3038" spans="1:27" ht="11.65" customHeight="1">
      <c r="A3038" s="53">
        <v>2918</v>
      </c>
      <c r="C3038" s="101"/>
      <c r="F3038" s="101" t="s">
        <v>671</v>
      </c>
      <c r="G3038" s="3" t="s">
        <v>634</v>
      </c>
      <c r="H3038" s="59"/>
      <c r="I3038" s="7">
        <v>-106356786.28375</v>
      </c>
      <c r="J3038" s="7">
        <v>-81991371.724633694</v>
      </c>
      <c r="K3038" s="103">
        <v>-24365414.559116308</v>
      </c>
      <c r="L3038" s="7">
        <v>-1635656.0325283334</v>
      </c>
      <c r="M3038" s="7">
        <v>-26001070.591644641</v>
      </c>
      <c r="O3038" s="51"/>
      <c r="P3038" s="51"/>
      <c r="Q3038" s="51"/>
      <c r="R3038" s="51"/>
      <c r="S3038" s="51"/>
      <c r="T3038" s="51"/>
      <c r="U3038" s="51"/>
      <c r="V3038" s="51"/>
      <c r="W3038" s="51"/>
      <c r="X3038" s="51"/>
      <c r="Y3038" s="51"/>
      <c r="Z3038" s="51"/>
      <c r="AA3038" s="51"/>
    </row>
    <row r="3039" spans="1:27" ht="11.65" customHeight="1">
      <c r="A3039" s="53">
        <v>2919</v>
      </c>
      <c r="C3039" s="101"/>
      <c r="F3039" s="101" t="s">
        <v>671</v>
      </c>
      <c r="G3039" s="3" t="s">
        <v>636</v>
      </c>
      <c r="H3039" s="59"/>
      <c r="I3039" s="7">
        <v>-27992597.016249999</v>
      </c>
      <c r="J3039" s="7">
        <v>-27992597.016249999</v>
      </c>
      <c r="K3039" s="103">
        <v>0</v>
      </c>
      <c r="L3039" s="7">
        <v>0</v>
      </c>
      <c r="M3039" s="7">
        <v>0</v>
      </c>
      <c r="O3039" s="51"/>
      <c r="P3039" s="51"/>
      <c r="Q3039" s="51"/>
      <c r="R3039" s="51"/>
      <c r="S3039" s="51"/>
      <c r="T3039" s="51"/>
      <c r="U3039" s="51"/>
      <c r="V3039" s="51"/>
      <c r="W3039" s="51"/>
      <c r="X3039" s="51"/>
      <c r="Y3039" s="51"/>
      <c r="Z3039" s="51"/>
      <c r="AA3039" s="51"/>
    </row>
    <row r="3040" spans="1:27" ht="11.65" customHeight="1">
      <c r="A3040" s="53">
        <v>2920</v>
      </c>
      <c r="C3040" s="101"/>
      <c r="F3040" s="101" t="s">
        <v>650</v>
      </c>
      <c r="G3040" s="3" t="s">
        <v>639</v>
      </c>
      <c r="H3040" s="59"/>
      <c r="I3040" s="7">
        <v>-715609.42749999999</v>
      </c>
      <c r="J3040" s="7">
        <v>-551669.53261702147</v>
      </c>
      <c r="K3040" s="103">
        <v>-163939.89488297852</v>
      </c>
      <c r="L3040" s="7">
        <v>-31680.363084548502</v>
      </c>
      <c r="M3040" s="7">
        <v>-195620.25796752702</v>
      </c>
      <c r="O3040" s="51"/>
      <c r="P3040" s="51"/>
      <c r="Q3040" s="51"/>
      <c r="R3040" s="51"/>
      <c r="S3040" s="51"/>
      <c r="T3040" s="51"/>
      <c r="U3040" s="51"/>
      <c r="V3040" s="51"/>
      <c r="W3040" s="51"/>
      <c r="X3040" s="51"/>
      <c r="Y3040" s="51"/>
      <c r="Z3040" s="51"/>
      <c r="AA3040" s="51"/>
    </row>
    <row r="3041" spans="1:27" ht="11.65" customHeight="1">
      <c r="A3041" s="53">
        <v>2921</v>
      </c>
      <c r="C3041" s="101"/>
      <c r="F3041" s="101" t="s">
        <v>650</v>
      </c>
      <c r="G3041" s="3" t="s">
        <v>632</v>
      </c>
      <c r="H3041" s="59"/>
      <c r="I3041" s="7">
        <v>-268570257.879583</v>
      </c>
      <c r="J3041" s="7">
        <v>-250046562.42451388</v>
      </c>
      <c r="K3041" s="103">
        <v>-18523695.455069136</v>
      </c>
      <c r="L3041" s="7">
        <v>-381891.17156812921</v>
      </c>
      <c r="M3041" s="7">
        <v>-18905586.626637265</v>
      </c>
      <c r="O3041" s="51"/>
      <c r="P3041" s="51"/>
      <c r="Q3041" s="51"/>
      <c r="R3041" s="51"/>
      <c r="S3041" s="51"/>
      <c r="T3041" s="51"/>
      <c r="U3041" s="51"/>
      <c r="V3041" s="51"/>
      <c r="W3041" s="51"/>
      <c r="X3041" s="51"/>
      <c r="Y3041" s="51"/>
      <c r="Z3041" s="51"/>
      <c r="AA3041" s="51"/>
    </row>
    <row r="3042" spans="1:27" ht="11.65" customHeight="1">
      <c r="A3042" s="53">
        <v>2922</v>
      </c>
      <c r="C3042" s="101"/>
      <c r="H3042" s="59" t="s">
        <v>612</v>
      </c>
      <c r="I3042" s="140">
        <v>-517499285.58000004</v>
      </c>
      <c r="J3042" s="140">
        <v>-464758369.2369619</v>
      </c>
      <c r="K3042" s="140">
        <v>-52740916.343038172</v>
      </c>
      <c r="L3042" s="140">
        <v>-2135944.2465683864</v>
      </c>
      <c r="M3042" s="140">
        <v>-54876860.589606561</v>
      </c>
      <c r="O3042" s="51"/>
      <c r="P3042" s="51"/>
      <c r="Q3042" s="51"/>
      <c r="R3042" s="51"/>
      <c r="S3042" s="51"/>
      <c r="T3042" s="51"/>
      <c r="U3042" s="51"/>
      <c r="V3042" s="51"/>
      <c r="W3042" s="51"/>
      <c r="X3042" s="51"/>
      <c r="Y3042" s="51"/>
      <c r="Z3042" s="51"/>
      <c r="AA3042" s="51"/>
    </row>
    <row r="3043" spans="1:27" ht="11.65" customHeight="1">
      <c r="A3043" s="53">
        <v>2923</v>
      </c>
      <c r="C3043" s="101" t="s">
        <v>615</v>
      </c>
      <c r="D3043" s="3" t="s">
        <v>493</v>
      </c>
      <c r="H3043" s="59"/>
      <c r="I3043" s="7"/>
      <c r="J3043" s="7"/>
      <c r="K3043" s="7"/>
      <c r="L3043" s="7"/>
      <c r="M3043" s="7"/>
      <c r="O3043" s="51"/>
      <c r="P3043" s="51"/>
      <c r="Q3043" s="51"/>
      <c r="R3043" s="51"/>
      <c r="S3043" s="51"/>
      <c r="T3043" s="51"/>
      <c r="U3043" s="51"/>
      <c r="V3043" s="51"/>
      <c r="W3043" s="51"/>
      <c r="X3043" s="51"/>
      <c r="Y3043" s="51"/>
      <c r="Z3043" s="51"/>
      <c r="AA3043" s="51"/>
    </row>
    <row r="3044" spans="1:27" ht="11.65" customHeight="1">
      <c r="A3044" s="53">
        <v>2924</v>
      </c>
      <c r="C3044" s="101"/>
      <c r="F3044" s="101" t="s">
        <v>679</v>
      </c>
      <c r="G3044" s="3" t="s">
        <v>680</v>
      </c>
      <c r="H3044" s="59"/>
      <c r="I3044" s="7">
        <v>0</v>
      </c>
      <c r="J3044" s="7">
        <v>0</v>
      </c>
      <c r="K3044" s="103">
        <v>0</v>
      </c>
      <c r="L3044" s="7">
        <v>0</v>
      </c>
      <c r="M3044" s="7">
        <v>0</v>
      </c>
      <c r="O3044" s="51"/>
      <c r="P3044" s="51"/>
      <c r="Q3044" s="51"/>
      <c r="R3044" s="51"/>
      <c r="S3044" s="51"/>
      <c r="T3044" s="51"/>
      <c r="U3044" s="51"/>
      <c r="V3044" s="51"/>
      <c r="W3044" s="51"/>
      <c r="X3044" s="51"/>
      <c r="Y3044" s="51"/>
      <c r="Z3044" s="51"/>
      <c r="AA3044" s="51"/>
    </row>
    <row r="3045" spans="1:27" ht="11.65" customHeight="1" thickBot="1">
      <c r="A3045" s="53">
        <v>2925</v>
      </c>
      <c r="C3045" s="101"/>
      <c r="H3045" s="59" t="s">
        <v>612</v>
      </c>
      <c r="I3045" s="118">
        <v>-517499285.58000004</v>
      </c>
      <c r="J3045" s="118">
        <v>-464758369.2369619</v>
      </c>
      <c r="K3045" s="118">
        <v>-52740916.343038172</v>
      </c>
      <c r="L3045" s="118">
        <v>-2135944.2465683864</v>
      </c>
      <c r="M3045" s="118">
        <v>-54876860.589606561</v>
      </c>
      <c r="O3045" s="51"/>
      <c r="P3045" s="51"/>
      <c r="Q3045" s="51"/>
      <c r="R3045" s="51"/>
      <c r="S3045" s="51"/>
      <c r="T3045" s="51"/>
      <c r="U3045" s="51"/>
      <c r="V3045" s="51"/>
      <c r="W3045" s="51"/>
      <c r="X3045" s="51"/>
      <c r="Y3045" s="51"/>
      <c r="Z3045" s="51"/>
      <c r="AA3045" s="51"/>
    </row>
    <row r="3046" spans="1:27" ht="11.65" customHeight="1" thickTop="1">
      <c r="A3046" s="53">
        <v>2926</v>
      </c>
      <c r="C3046" s="101"/>
      <c r="H3046" s="59"/>
      <c r="I3046" s="51"/>
      <c r="J3046" s="7"/>
      <c r="K3046" s="7"/>
      <c r="L3046" s="7"/>
      <c r="M3046" s="7"/>
      <c r="O3046" s="51"/>
      <c r="P3046" s="51"/>
      <c r="Q3046" s="51"/>
      <c r="R3046" s="51"/>
      <c r="S3046" s="51"/>
      <c r="T3046" s="51"/>
      <c r="U3046" s="51"/>
      <c r="V3046" s="51"/>
      <c r="W3046" s="51"/>
      <c r="X3046" s="51"/>
      <c r="Y3046" s="51"/>
      <c r="Z3046" s="51"/>
      <c r="AA3046" s="51"/>
    </row>
    <row r="3047" spans="1:27" ht="11.65" customHeight="1">
      <c r="A3047" s="53">
        <v>2927</v>
      </c>
      <c r="C3047" s="101">
        <v>111390</v>
      </c>
      <c r="D3047" s="57" t="s">
        <v>617</v>
      </c>
      <c r="H3047" s="59"/>
      <c r="I3047" s="51"/>
      <c r="J3047" s="7"/>
      <c r="K3047" s="7"/>
      <c r="L3047" s="7"/>
      <c r="M3047" s="7"/>
      <c r="O3047" s="51"/>
      <c r="P3047" s="51"/>
      <c r="Q3047" s="51"/>
      <c r="R3047" s="51"/>
      <c r="S3047" s="51"/>
      <c r="T3047" s="51"/>
      <c r="U3047" s="51"/>
      <c r="V3047" s="51"/>
      <c r="W3047" s="51"/>
      <c r="X3047" s="51"/>
      <c r="Y3047" s="51"/>
      <c r="Z3047" s="51"/>
      <c r="AA3047" s="51"/>
    </row>
    <row r="3048" spans="1:27" ht="11.65" customHeight="1">
      <c r="A3048" s="53">
        <v>2928</v>
      </c>
      <c r="C3048" s="101"/>
      <c r="D3048" s="57"/>
      <c r="F3048" s="101" t="s">
        <v>666</v>
      </c>
      <c r="G3048" s="3" t="s">
        <v>569</v>
      </c>
      <c r="H3048" s="59"/>
      <c r="I3048" s="7">
        <v>396357.48</v>
      </c>
      <c r="J3048" s="7">
        <v>396357.48</v>
      </c>
      <c r="K3048" s="103">
        <v>0</v>
      </c>
      <c r="L3048" s="7">
        <v>0</v>
      </c>
      <c r="M3048" s="7">
        <v>0</v>
      </c>
      <c r="O3048" s="51"/>
      <c r="P3048" s="51"/>
      <c r="Q3048" s="51"/>
      <c r="R3048" s="51"/>
      <c r="S3048" s="51"/>
      <c r="T3048" s="51"/>
      <c r="U3048" s="51"/>
      <c r="V3048" s="51"/>
      <c r="W3048" s="51"/>
      <c r="X3048" s="51"/>
      <c r="Y3048" s="51"/>
      <c r="Z3048" s="51"/>
      <c r="AA3048" s="51"/>
    </row>
    <row r="3049" spans="1:27" ht="11.65" customHeight="1">
      <c r="A3049" s="53">
        <v>2929</v>
      </c>
      <c r="C3049" s="101"/>
      <c r="D3049" s="57"/>
      <c r="F3049" s="101" t="s">
        <v>666</v>
      </c>
      <c r="G3049" s="3" t="s">
        <v>249</v>
      </c>
      <c r="H3049" s="59"/>
      <c r="I3049" s="7">
        <v>910304.17</v>
      </c>
      <c r="J3049" s="7">
        <v>836347.94674004498</v>
      </c>
      <c r="K3049" s="103">
        <v>73956.223259955063</v>
      </c>
      <c r="L3049" s="7">
        <v>0</v>
      </c>
      <c r="M3049" s="7">
        <v>73956.223259955063</v>
      </c>
      <c r="O3049" s="51"/>
      <c r="P3049" s="51"/>
      <c r="Q3049" s="51"/>
      <c r="R3049" s="51"/>
      <c r="S3049" s="51"/>
      <c r="T3049" s="51"/>
      <c r="U3049" s="51"/>
      <c r="V3049" s="51"/>
      <c r="W3049" s="51"/>
      <c r="X3049" s="51"/>
      <c r="Y3049" s="51"/>
      <c r="Z3049" s="51"/>
      <c r="AA3049" s="51"/>
    </row>
    <row r="3050" spans="1:27" ht="11.65" customHeight="1">
      <c r="A3050" s="53">
        <v>2930</v>
      </c>
      <c r="C3050" s="101"/>
      <c r="D3050" s="57"/>
      <c r="F3050" s="101" t="s">
        <v>270</v>
      </c>
      <c r="G3050" s="3" t="s">
        <v>636</v>
      </c>
      <c r="H3050" s="59"/>
      <c r="I3050" s="7">
        <v>0</v>
      </c>
      <c r="J3050" s="7">
        <v>0</v>
      </c>
      <c r="K3050" s="103">
        <v>0</v>
      </c>
      <c r="L3050" s="7">
        <v>0</v>
      </c>
      <c r="M3050" s="7">
        <v>0</v>
      </c>
      <c r="O3050" s="51"/>
      <c r="P3050" s="51"/>
      <c r="Q3050" s="51"/>
      <c r="R3050" s="51"/>
      <c r="S3050" s="51"/>
      <c r="T3050" s="51"/>
      <c r="U3050" s="51"/>
      <c r="V3050" s="51"/>
      <c r="W3050" s="51"/>
      <c r="X3050" s="51"/>
      <c r="Y3050" s="51"/>
      <c r="Z3050" s="51"/>
      <c r="AA3050" s="51"/>
    </row>
    <row r="3051" spans="1:27" ht="11.65" customHeight="1">
      <c r="A3051" s="53">
        <v>2931</v>
      </c>
      <c r="C3051" s="101"/>
      <c r="D3051" s="57"/>
      <c r="F3051" s="101" t="s">
        <v>650</v>
      </c>
      <c r="G3051" s="3" t="s">
        <v>634</v>
      </c>
      <c r="H3051" s="59"/>
      <c r="I3051" s="7">
        <v>0</v>
      </c>
      <c r="J3051" s="7">
        <v>0</v>
      </c>
      <c r="K3051" s="103">
        <v>0</v>
      </c>
      <c r="L3051" s="7">
        <v>598209.48231304367</v>
      </c>
      <c r="M3051" s="7">
        <v>598209.48231304367</v>
      </c>
      <c r="O3051" s="51"/>
      <c r="P3051" s="51"/>
      <c r="Q3051" s="51"/>
      <c r="R3051" s="51"/>
      <c r="S3051" s="51"/>
      <c r="T3051" s="51"/>
      <c r="U3051" s="51"/>
      <c r="V3051" s="51"/>
      <c r="W3051" s="51"/>
      <c r="X3051" s="51"/>
      <c r="Y3051" s="51"/>
      <c r="Z3051" s="51"/>
      <c r="AA3051" s="51"/>
    </row>
    <row r="3052" spans="1:27" ht="11.65" customHeight="1">
      <c r="A3052" s="53">
        <v>2932</v>
      </c>
      <c r="C3052" s="101"/>
      <c r="F3052" s="101" t="s">
        <v>650</v>
      </c>
      <c r="G3052" s="3" t="s">
        <v>632</v>
      </c>
      <c r="H3052" s="59"/>
      <c r="I3052" s="7">
        <v>8673284.1899999995</v>
      </c>
      <c r="J3052" s="7">
        <v>8075074.707686956</v>
      </c>
      <c r="K3052" s="103">
        <v>598209.48231304367</v>
      </c>
      <c r="L3052" s="7">
        <v>0</v>
      </c>
      <c r="M3052" s="7">
        <v>598209.48231304367</v>
      </c>
      <c r="O3052" s="51"/>
      <c r="P3052" s="51"/>
      <c r="Q3052" s="51"/>
      <c r="R3052" s="51"/>
      <c r="S3052" s="51"/>
      <c r="T3052" s="51"/>
      <c r="U3052" s="51"/>
      <c r="V3052" s="51"/>
      <c r="W3052" s="51"/>
      <c r="X3052" s="51"/>
      <c r="Y3052" s="51"/>
      <c r="Z3052" s="51"/>
      <c r="AA3052" s="51"/>
    </row>
    <row r="3053" spans="1:27" ht="11.65" customHeight="1">
      <c r="A3053" s="53">
        <v>2933</v>
      </c>
      <c r="C3053" s="101"/>
      <c r="H3053" s="59"/>
      <c r="I3053" s="106">
        <v>9979945.8399999999</v>
      </c>
      <c r="J3053" s="106">
        <v>9307780.1344270017</v>
      </c>
      <c r="K3053" s="106">
        <v>672165.70557299873</v>
      </c>
      <c r="L3053" s="106">
        <v>598209.48231304367</v>
      </c>
      <c r="M3053" s="106">
        <v>1270375.1878860425</v>
      </c>
      <c r="O3053" s="51"/>
      <c r="P3053" s="51"/>
      <c r="Q3053" s="51"/>
      <c r="R3053" s="51"/>
      <c r="S3053" s="51"/>
      <c r="T3053" s="51"/>
      <c r="U3053" s="51"/>
      <c r="V3053" s="51"/>
      <c r="W3053" s="51"/>
      <c r="X3053" s="51"/>
      <c r="Y3053" s="51"/>
      <c r="Z3053" s="51"/>
      <c r="AA3053" s="51"/>
    </row>
    <row r="3054" spans="1:27" ht="11.65" customHeight="1">
      <c r="A3054" s="53">
        <v>2934</v>
      </c>
      <c r="C3054" s="101"/>
      <c r="H3054" s="59"/>
      <c r="I3054" s="7"/>
      <c r="J3054" s="7"/>
      <c r="K3054" s="7"/>
      <c r="L3054" s="7"/>
      <c r="M3054" s="7"/>
      <c r="O3054" s="51"/>
      <c r="P3054" s="51"/>
      <c r="Q3054" s="51"/>
      <c r="R3054" s="51"/>
      <c r="S3054" s="51"/>
      <c r="T3054" s="51"/>
      <c r="U3054" s="51"/>
      <c r="V3054" s="51"/>
      <c r="W3054" s="51"/>
      <c r="X3054" s="51"/>
      <c r="Y3054" s="51"/>
      <c r="Z3054" s="51"/>
      <c r="AA3054" s="51"/>
    </row>
    <row r="3055" spans="1:27" ht="11.65" customHeight="1">
      <c r="A3055" s="53">
        <v>2935</v>
      </c>
      <c r="C3055" s="101"/>
      <c r="E3055" s="131" t="s">
        <v>618</v>
      </c>
      <c r="H3055" s="59"/>
      <c r="I3055" s="106">
        <v>-9979945.8399999999</v>
      </c>
      <c r="J3055" s="106">
        <v>-9307780.1344270017</v>
      </c>
      <c r="K3055" s="106">
        <v>-672165.70557299873</v>
      </c>
      <c r="L3055" s="106">
        <v>-598209.48231304367</v>
      </c>
      <c r="M3055" s="106">
        <v>-1270375.1878860425</v>
      </c>
      <c r="O3055" s="51"/>
      <c r="P3055" s="51"/>
      <c r="Q3055" s="51"/>
      <c r="R3055" s="51"/>
      <c r="S3055" s="51"/>
      <c r="T3055" s="51"/>
      <c r="U3055" s="51"/>
      <c r="V3055" s="51"/>
      <c r="W3055" s="51"/>
      <c r="X3055" s="51"/>
      <c r="Y3055" s="51"/>
      <c r="Z3055" s="51"/>
      <c r="AA3055" s="51"/>
    </row>
    <row r="3056" spans="1:27" ht="11.65" customHeight="1">
      <c r="A3056" s="53">
        <v>2936</v>
      </c>
      <c r="C3056" s="101"/>
      <c r="H3056" s="59"/>
      <c r="I3056" s="7"/>
      <c r="J3056" s="7"/>
      <c r="K3056" s="7"/>
      <c r="L3056" s="7"/>
      <c r="M3056" s="7"/>
      <c r="O3056" s="51"/>
      <c r="P3056" s="51"/>
      <c r="Q3056" s="51"/>
      <c r="R3056" s="51"/>
      <c r="S3056" s="51"/>
      <c r="T3056" s="51"/>
      <c r="U3056" s="51"/>
      <c r="V3056" s="51"/>
      <c r="W3056" s="51"/>
      <c r="X3056" s="51"/>
      <c r="Y3056" s="51"/>
      <c r="Z3056" s="51"/>
      <c r="AA3056" s="51"/>
    </row>
    <row r="3057" spans="1:27" ht="11.65" customHeight="1" thickBot="1">
      <c r="A3057" s="53">
        <v>2937</v>
      </c>
      <c r="C3057" s="91" t="s">
        <v>619</v>
      </c>
      <c r="H3057" s="59" t="s">
        <v>612</v>
      </c>
      <c r="I3057" s="127">
        <v>-535996486.85166669</v>
      </c>
      <c r="J3057" s="127">
        <v>-481046924.32913846</v>
      </c>
      <c r="K3057" s="127">
        <v>-54949562.522528306</v>
      </c>
      <c r="L3057" s="127">
        <v>-2119486.5214854651</v>
      </c>
      <c r="M3057" s="127">
        <v>-57069049.044013768</v>
      </c>
      <c r="N3057" s="7" t="s">
        <v>65</v>
      </c>
      <c r="O3057" s="105"/>
      <c r="P3057" s="105"/>
      <c r="Q3057" s="105"/>
      <c r="R3057" s="105"/>
      <c r="S3057" s="105"/>
      <c r="T3057" s="105"/>
      <c r="U3057" s="51"/>
      <c r="V3057" s="105"/>
      <c r="W3057" s="105"/>
      <c r="X3057" s="105"/>
      <c r="Y3057" s="105"/>
      <c r="Z3057" s="105"/>
      <c r="AA3057" s="105"/>
    </row>
    <row r="3058" spans="1:27" ht="11.65" customHeight="1" thickTop="1">
      <c r="A3058" s="53">
        <v>2938</v>
      </c>
      <c r="C3058" s="101"/>
      <c r="H3058" s="59"/>
      <c r="I3058" s="109"/>
      <c r="J3058" s="7"/>
      <c r="K3058" s="7"/>
      <c r="L3058" s="7"/>
      <c r="M3058" s="7"/>
      <c r="O3058" s="51"/>
      <c r="P3058" s="51"/>
      <c r="Q3058" s="51"/>
      <c r="R3058" s="51"/>
      <c r="S3058" s="51"/>
      <c r="T3058" s="51"/>
      <c r="U3058" s="51"/>
      <c r="V3058" s="51"/>
      <c r="W3058" s="51"/>
      <c r="X3058" s="51"/>
      <c r="Y3058" s="51"/>
      <c r="Z3058" s="51"/>
      <c r="AA3058" s="51"/>
    </row>
    <row r="3059" spans="1:27" ht="11.65" customHeight="1">
      <c r="A3059" s="53">
        <v>2939</v>
      </c>
      <c r="C3059" s="101"/>
      <c r="H3059" s="59"/>
      <c r="I3059" s="109"/>
      <c r="J3059" s="7"/>
      <c r="K3059" s="7"/>
      <c r="L3059" s="7"/>
      <c r="M3059" s="7"/>
      <c r="O3059" s="51"/>
      <c r="P3059" s="51"/>
      <c r="Q3059" s="51"/>
      <c r="R3059" s="51"/>
      <c r="S3059" s="51"/>
      <c r="T3059" s="51"/>
      <c r="U3059" s="51"/>
      <c r="V3059" s="51"/>
      <c r="W3059" s="51"/>
      <c r="X3059" s="51"/>
      <c r="Y3059" s="51"/>
      <c r="Z3059" s="51"/>
      <c r="AA3059" s="51"/>
    </row>
    <row r="3060" spans="1:27" ht="11.65" customHeight="1">
      <c r="A3060" s="53">
        <v>2940</v>
      </c>
      <c r="C3060" s="101"/>
      <c r="E3060" s="57"/>
      <c r="H3060" s="59"/>
      <c r="I3060" s="109"/>
      <c r="J3060" s="109"/>
      <c r="K3060" s="109"/>
      <c r="L3060" s="109"/>
      <c r="M3060" s="109"/>
      <c r="O3060" s="110"/>
      <c r="P3060" s="110"/>
      <c r="Q3060" s="110"/>
      <c r="R3060" s="110"/>
      <c r="S3060" s="110"/>
      <c r="T3060" s="110"/>
      <c r="U3060" s="51"/>
      <c r="V3060" s="110"/>
      <c r="W3060" s="110"/>
      <c r="X3060" s="110"/>
      <c r="Y3060" s="110"/>
      <c r="Z3060" s="110"/>
      <c r="AA3060" s="110"/>
    </row>
    <row r="3061" spans="1:27" ht="11.65" customHeight="1">
      <c r="A3061" s="53">
        <v>2941</v>
      </c>
      <c r="C3061" s="111"/>
      <c r="D3061" s="56"/>
      <c r="E3061" s="112"/>
      <c r="G3061" s="56"/>
      <c r="H3061" s="113"/>
      <c r="I3061" s="114"/>
      <c r="J3061" s="114"/>
      <c r="K3061" s="114"/>
      <c r="L3061" s="114"/>
      <c r="M3061" s="114"/>
      <c r="O3061" s="115"/>
      <c r="P3061" s="115"/>
      <c r="Q3061" s="115"/>
      <c r="R3061" s="115"/>
      <c r="S3061" s="115"/>
      <c r="T3061" s="115"/>
      <c r="U3061" s="51"/>
      <c r="V3061" s="115"/>
      <c r="W3061" s="115"/>
      <c r="X3061" s="115"/>
      <c r="Y3061" s="115"/>
      <c r="Z3061" s="115"/>
      <c r="AA3061" s="115"/>
    </row>
    <row r="3062" spans="1:27" ht="11.65" customHeight="1">
      <c r="A3062" s="53">
        <v>2942</v>
      </c>
      <c r="C3062" s="101" t="s">
        <v>620</v>
      </c>
      <c r="H3062" s="59"/>
      <c r="I3062" s="7"/>
      <c r="J3062" s="7"/>
      <c r="K3062" s="7"/>
      <c r="L3062" s="7"/>
      <c r="M3062" s="7"/>
      <c r="O3062" s="51"/>
      <c r="P3062" s="51"/>
      <c r="Q3062" s="51"/>
      <c r="R3062" s="51"/>
      <c r="S3062" s="51"/>
      <c r="T3062" s="51"/>
      <c r="U3062" s="51"/>
      <c r="V3062" s="51"/>
      <c r="W3062" s="51"/>
      <c r="X3062" s="51"/>
      <c r="Y3062" s="51"/>
      <c r="Z3062" s="51"/>
      <c r="AA3062" s="51"/>
    </row>
    <row r="3063" spans="1:27" ht="11.65" customHeight="1">
      <c r="A3063" s="53">
        <v>2943</v>
      </c>
      <c r="C3063" s="101"/>
      <c r="E3063" s="3" t="s">
        <v>569</v>
      </c>
      <c r="H3063" s="59"/>
      <c r="I3063" s="7">
        <v>8661553.1666666307</v>
      </c>
      <c r="J3063" s="7">
        <v>10151603.8670833</v>
      </c>
      <c r="K3063" s="103">
        <v>-1490050.7004166699</v>
      </c>
      <c r="L3063" s="7">
        <v>-39614.389583330136</v>
      </c>
      <c r="M3063" s="7">
        <v>-1529665.09</v>
      </c>
      <c r="O3063" s="51"/>
      <c r="P3063" s="51"/>
      <c r="Q3063" s="51"/>
      <c r="R3063" s="51"/>
      <c r="S3063" s="51"/>
      <c r="T3063" s="51"/>
      <c r="U3063" s="51"/>
      <c r="V3063" s="51"/>
      <c r="W3063" s="51"/>
      <c r="X3063" s="51"/>
      <c r="Y3063" s="51"/>
      <c r="Z3063" s="51"/>
      <c r="AA3063" s="51"/>
    </row>
    <row r="3064" spans="1:27" ht="11.65" customHeight="1">
      <c r="A3064" s="53">
        <v>2944</v>
      </c>
      <c r="C3064" s="101"/>
      <c r="E3064" s="3" t="s">
        <v>635</v>
      </c>
      <c r="H3064" s="59"/>
      <c r="I3064" s="7">
        <v>0</v>
      </c>
      <c r="J3064" s="7">
        <v>0</v>
      </c>
      <c r="K3064" s="103">
        <v>0</v>
      </c>
      <c r="L3064" s="7">
        <v>0</v>
      </c>
      <c r="M3064" s="7">
        <v>0</v>
      </c>
      <c r="O3064" s="51"/>
      <c r="P3064" s="51"/>
      <c r="Q3064" s="51"/>
      <c r="R3064" s="51"/>
      <c r="S3064" s="51"/>
      <c r="T3064" s="51"/>
      <c r="U3064" s="51"/>
      <c r="V3064" s="51"/>
      <c r="W3064" s="51"/>
      <c r="X3064" s="51"/>
      <c r="Y3064" s="51"/>
      <c r="Z3064" s="51"/>
      <c r="AA3064" s="51"/>
    </row>
    <row r="3065" spans="1:27" ht="11.65" customHeight="1">
      <c r="A3065" s="53">
        <v>2945</v>
      </c>
      <c r="C3065" s="101"/>
      <c r="E3065" s="3" t="s">
        <v>649</v>
      </c>
      <c r="H3065" s="59"/>
      <c r="I3065" s="7">
        <v>0</v>
      </c>
      <c r="J3065" s="7">
        <v>0</v>
      </c>
      <c r="K3065" s="103">
        <v>0</v>
      </c>
      <c r="L3065" s="7">
        <v>0</v>
      </c>
      <c r="M3065" s="7">
        <v>0</v>
      </c>
      <c r="O3065" s="51"/>
      <c r="P3065" s="51"/>
      <c r="Q3065" s="51"/>
      <c r="R3065" s="51"/>
      <c r="S3065" s="51"/>
      <c r="T3065" s="51"/>
      <c r="U3065" s="51"/>
      <c r="V3065" s="51"/>
      <c r="W3065" s="51"/>
      <c r="X3065" s="51"/>
      <c r="Y3065" s="51"/>
      <c r="Z3065" s="51"/>
      <c r="AA3065" s="51"/>
    </row>
    <row r="3066" spans="1:27" ht="11.65" customHeight="1">
      <c r="A3066" s="53">
        <v>2946</v>
      </c>
      <c r="C3066" s="101"/>
      <c r="E3066" s="57" t="s">
        <v>630</v>
      </c>
      <c r="H3066" s="59"/>
      <c r="I3066" s="7">
        <v>0</v>
      </c>
      <c r="J3066" s="7">
        <v>0</v>
      </c>
      <c r="K3066" s="103">
        <v>0</v>
      </c>
      <c r="L3066" s="7">
        <v>0</v>
      </c>
      <c r="M3066" s="7">
        <v>0</v>
      </c>
      <c r="O3066" s="51"/>
      <c r="P3066" s="51"/>
      <c r="Q3066" s="51"/>
      <c r="R3066" s="51"/>
      <c r="S3066" s="51"/>
      <c r="T3066" s="51"/>
      <c r="U3066" s="51"/>
      <c r="V3066" s="51"/>
      <c r="W3066" s="51"/>
      <c r="X3066" s="51"/>
      <c r="Y3066" s="51"/>
      <c r="Z3066" s="51"/>
      <c r="AA3066" s="51"/>
    </row>
    <row r="3067" spans="1:27" ht="11.65" customHeight="1">
      <c r="A3067" s="53">
        <v>2947</v>
      </c>
      <c r="C3067" s="101"/>
      <c r="E3067" s="57" t="s">
        <v>632</v>
      </c>
      <c r="H3067" s="59"/>
      <c r="I3067" s="7">
        <v>-264517955.53291631</v>
      </c>
      <c r="J3067" s="7">
        <v>-246273753.47802544</v>
      </c>
      <c r="K3067" s="103">
        <v>-18244202.054890878</v>
      </c>
      <c r="L3067" s="7">
        <v>-290934.6135244593</v>
      </c>
      <c r="M3067" s="7">
        <v>-18535136.668415338</v>
      </c>
      <c r="O3067" s="51"/>
      <c r="P3067" s="51"/>
      <c r="Q3067" s="51"/>
      <c r="R3067" s="51"/>
      <c r="S3067" s="51"/>
      <c r="T3067" s="51"/>
      <c r="U3067" s="51"/>
      <c r="V3067" s="51"/>
      <c r="W3067" s="51"/>
      <c r="X3067" s="51"/>
      <c r="Y3067" s="51"/>
      <c r="Z3067" s="51"/>
      <c r="AA3067" s="51"/>
    </row>
    <row r="3068" spans="1:27" ht="11.65" customHeight="1">
      <c r="A3068" s="53">
        <v>2948</v>
      </c>
      <c r="C3068" s="101"/>
      <c r="E3068" s="57" t="s">
        <v>647</v>
      </c>
      <c r="H3068" s="59"/>
      <c r="I3068" s="7">
        <v>-119870550.51541699</v>
      </c>
      <c r="J3068" s="7">
        <v>-111349671.16091932</v>
      </c>
      <c r="K3068" s="103">
        <v>-8520879.3544976767</v>
      </c>
      <c r="L3068" s="7">
        <v>-29268.111214550212</v>
      </c>
      <c r="M3068" s="7">
        <v>-8550147.4657122269</v>
      </c>
      <c r="O3068" s="51"/>
      <c r="P3068" s="51"/>
      <c r="Q3068" s="51"/>
      <c r="R3068" s="51"/>
      <c r="S3068" s="51"/>
      <c r="T3068" s="51"/>
      <c r="U3068" s="51"/>
      <c r="V3068" s="51"/>
      <c r="W3068" s="51"/>
      <c r="X3068" s="51"/>
      <c r="Y3068" s="51"/>
      <c r="Z3068" s="51"/>
      <c r="AA3068" s="51"/>
    </row>
    <row r="3069" spans="1:27" ht="11.65" customHeight="1">
      <c r="A3069" s="53">
        <v>2949</v>
      </c>
      <c r="C3069" s="101"/>
      <c r="E3069" s="101" t="s">
        <v>660</v>
      </c>
      <c r="H3069" s="59"/>
      <c r="I3069" s="7">
        <v>0</v>
      </c>
      <c r="J3069" s="7">
        <v>0</v>
      </c>
      <c r="K3069" s="103">
        <v>0</v>
      </c>
      <c r="L3069" s="7">
        <v>0</v>
      </c>
      <c r="M3069" s="7">
        <v>0</v>
      </c>
      <c r="O3069" s="51"/>
      <c r="P3069" s="51"/>
      <c r="Q3069" s="51"/>
      <c r="R3069" s="51"/>
      <c r="S3069" s="51"/>
      <c r="T3069" s="51"/>
      <c r="U3069" s="51"/>
      <c r="V3069" s="51"/>
      <c r="W3069" s="51"/>
      <c r="X3069" s="51"/>
      <c r="Y3069" s="51"/>
      <c r="Z3069" s="51"/>
      <c r="AA3069" s="51"/>
    </row>
    <row r="3070" spans="1:27" ht="11.65" customHeight="1">
      <c r="A3070" s="53">
        <v>2950</v>
      </c>
      <c r="C3070" s="101"/>
      <c r="E3070" s="101" t="s">
        <v>639</v>
      </c>
      <c r="H3070" s="59"/>
      <c r="I3070" s="7">
        <v>-715609.42749999999</v>
      </c>
      <c r="J3070" s="7">
        <v>-551669.53261702147</v>
      </c>
      <c r="K3070" s="103">
        <v>-163939.89488297852</v>
      </c>
      <c r="L3070" s="7">
        <v>-31680.363084548502</v>
      </c>
      <c r="M3070" s="7">
        <v>-195620.25796752702</v>
      </c>
      <c r="O3070" s="51"/>
      <c r="P3070" s="51"/>
      <c r="Q3070" s="51"/>
      <c r="R3070" s="51"/>
      <c r="S3070" s="51"/>
      <c r="T3070" s="51"/>
      <c r="U3070" s="51"/>
      <c r="V3070" s="51"/>
      <c r="W3070" s="51"/>
      <c r="X3070" s="51"/>
      <c r="Y3070" s="51"/>
      <c r="Z3070" s="51"/>
      <c r="AA3070" s="51"/>
    </row>
    <row r="3071" spans="1:27" ht="11.65" customHeight="1">
      <c r="A3071" s="53">
        <v>2951</v>
      </c>
      <c r="C3071" s="101"/>
      <c r="E3071" s="101" t="s">
        <v>634</v>
      </c>
      <c r="H3071" s="59"/>
      <c r="I3071" s="7">
        <v>-108102288.60041666</v>
      </c>
      <c r="J3071" s="7">
        <v>-83336994.644361675</v>
      </c>
      <c r="K3071" s="103">
        <v>-24765293.956054982</v>
      </c>
      <c r="L3071" s="7">
        <v>-1072330.9935927056</v>
      </c>
      <c r="M3071" s="7">
        <v>-25837624.949647687</v>
      </c>
      <c r="O3071" s="51"/>
      <c r="P3071" s="51"/>
      <c r="Q3071" s="51"/>
      <c r="R3071" s="51"/>
      <c r="S3071" s="51"/>
      <c r="T3071" s="51"/>
      <c r="U3071" s="51"/>
      <c r="V3071" s="51"/>
      <c r="W3071" s="51"/>
      <c r="X3071" s="51"/>
      <c r="Y3071" s="51"/>
      <c r="Z3071" s="51"/>
      <c r="AA3071" s="51"/>
    </row>
    <row r="3072" spans="1:27" ht="11.65" customHeight="1">
      <c r="A3072" s="53">
        <v>2952</v>
      </c>
      <c r="C3072" s="101"/>
      <c r="E3072" s="101" t="s">
        <v>636</v>
      </c>
      <c r="H3072" s="59"/>
      <c r="I3072" s="7">
        <v>-27992597.016249999</v>
      </c>
      <c r="J3072" s="7">
        <v>-27992597.016249999</v>
      </c>
      <c r="K3072" s="103">
        <v>0</v>
      </c>
      <c r="L3072" s="7">
        <v>0</v>
      </c>
      <c r="M3072" s="7">
        <v>0</v>
      </c>
      <c r="O3072" s="51"/>
      <c r="P3072" s="51"/>
      <c r="Q3072" s="51"/>
      <c r="R3072" s="51"/>
      <c r="S3072" s="51"/>
      <c r="T3072" s="51"/>
      <c r="U3072" s="51"/>
      <c r="V3072" s="51"/>
      <c r="W3072" s="51"/>
      <c r="X3072" s="51"/>
      <c r="Y3072" s="51"/>
      <c r="Z3072" s="51"/>
      <c r="AA3072" s="51"/>
    </row>
    <row r="3073" spans="1:27" ht="11.65" customHeight="1">
      <c r="A3073" s="53">
        <v>2953</v>
      </c>
      <c r="C3073" s="101"/>
      <c r="E3073" s="101" t="s">
        <v>637</v>
      </c>
      <c r="H3073" s="59"/>
      <c r="I3073" s="7">
        <v>0</v>
      </c>
      <c r="J3073" s="7">
        <v>0</v>
      </c>
      <c r="K3073" s="103">
        <v>0</v>
      </c>
      <c r="L3073" s="7">
        <v>0</v>
      </c>
      <c r="M3073" s="7">
        <v>0</v>
      </c>
      <c r="O3073" s="51"/>
      <c r="P3073" s="51"/>
      <c r="Q3073" s="51"/>
      <c r="R3073" s="51"/>
      <c r="S3073" s="51"/>
      <c r="T3073" s="51"/>
      <c r="U3073" s="51"/>
      <c r="V3073" s="51"/>
      <c r="W3073" s="51"/>
      <c r="X3073" s="51"/>
      <c r="Y3073" s="51"/>
      <c r="Z3073" s="51"/>
      <c r="AA3073" s="51"/>
    </row>
    <row r="3074" spans="1:27" ht="11.65" customHeight="1">
      <c r="A3074" s="53">
        <v>2954</v>
      </c>
      <c r="C3074" s="101"/>
      <c r="E3074" s="101" t="s">
        <v>398</v>
      </c>
      <c r="H3074" s="59"/>
      <c r="I3074" s="7">
        <v>-25315.9391666667</v>
      </c>
      <c r="J3074" s="7">
        <v>-25315.9391666667</v>
      </c>
      <c r="K3074" s="103">
        <v>0</v>
      </c>
      <c r="L3074" s="7">
        <v>0</v>
      </c>
      <c r="M3074" s="7">
        <v>0</v>
      </c>
      <c r="O3074" s="51"/>
      <c r="P3074" s="51"/>
      <c r="Q3074" s="51"/>
      <c r="R3074" s="51"/>
      <c r="S3074" s="51"/>
      <c r="T3074" s="51"/>
      <c r="U3074" s="51"/>
      <c r="V3074" s="51"/>
      <c r="W3074" s="51"/>
      <c r="X3074" s="51"/>
      <c r="Y3074" s="51"/>
      <c r="Z3074" s="51"/>
      <c r="AA3074" s="51"/>
    </row>
    <row r="3075" spans="1:27" ht="11.65" customHeight="1">
      <c r="A3075" s="53">
        <v>2955</v>
      </c>
      <c r="C3075" s="101"/>
      <c r="E3075" s="3" t="s">
        <v>249</v>
      </c>
      <c r="H3075" s="59"/>
      <c r="I3075" s="7">
        <v>-13453777.1466667</v>
      </c>
      <c r="J3075" s="7">
        <v>-12360746.29045458</v>
      </c>
      <c r="K3075" s="103">
        <v>-1093030.8562121205</v>
      </c>
      <c r="L3075" s="7">
        <v>-57448.568172825035</v>
      </c>
      <c r="M3075" s="7">
        <v>-1150479.4243849455</v>
      </c>
      <c r="O3075" s="51"/>
      <c r="P3075" s="51"/>
      <c r="Q3075" s="51"/>
      <c r="R3075" s="51"/>
      <c r="S3075" s="51"/>
      <c r="T3075" s="51"/>
      <c r="U3075" s="51"/>
      <c r="V3075" s="51"/>
      <c r="W3075" s="51"/>
      <c r="X3075" s="51"/>
      <c r="Y3075" s="51"/>
      <c r="Z3075" s="51"/>
      <c r="AA3075" s="51"/>
    </row>
    <row r="3076" spans="1:27" ht="11.65" customHeight="1">
      <c r="A3076" s="53">
        <v>2956</v>
      </c>
      <c r="C3076" s="101"/>
      <c r="E3076" s="3" t="s">
        <v>715</v>
      </c>
      <c r="H3076" s="59"/>
      <c r="I3076" s="7">
        <v>-9979945.8399999999</v>
      </c>
      <c r="J3076" s="7">
        <v>-9307780.1344270017</v>
      </c>
      <c r="K3076" s="7">
        <v>-672165.70557299873</v>
      </c>
      <c r="L3076" s="7">
        <v>-598209.48231304367</v>
      </c>
      <c r="M3076" s="7">
        <v>-1270375.1878860425</v>
      </c>
      <c r="O3076" s="51"/>
      <c r="P3076" s="51"/>
      <c r="Q3076" s="51"/>
      <c r="R3076" s="51"/>
      <c r="S3076" s="51"/>
      <c r="T3076" s="51"/>
      <c r="U3076" s="51"/>
      <c r="V3076" s="51"/>
      <c r="W3076" s="51"/>
      <c r="X3076" s="51"/>
      <c r="Y3076" s="51"/>
      <c r="Z3076" s="51"/>
      <c r="AA3076" s="51"/>
    </row>
    <row r="3077" spans="1:27" ht="11.65" customHeight="1" thickBot="1">
      <c r="A3077" s="53">
        <v>2957</v>
      </c>
      <c r="C3077" s="101" t="s">
        <v>621</v>
      </c>
      <c r="H3077" s="59" t="s">
        <v>612</v>
      </c>
      <c r="I3077" s="118">
        <v>-535996486.85166669</v>
      </c>
      <c r="J3077" s="118">
        <v>-481046924.3291384</v>
      </c>
      <c r="K3077" s="118">
        <v>-54949562.522528313</v>
      </c>
      <c r="L3077" s="118">
        <v>-2119486.5214854628</v>
      </c>
      <c r="M3077" s="118">
        <v>-57069049.044013768</v>
      </c>
      <c r="O3077" s="51">
        <v>0</v>
      </c>
      <c r="P3077" s="51"/>
      <c r="Q3077" s="51"/>
      <c r="R3077" s="51"/>
      <c r="S3077" s="51"/>
      <c r="T3077" s="51"/>
      <c r="U3077" s="51"/>
      <c r="V3077" s="51"/>
      <c r="W3077" s="51"/>
      <c r="X3077" s="51"/>
      <c r="Y3077" s="51"/>
      <c r="Z3077" s="51"/>
      <c r="AA3077" s="51"/>
    </row>
    <row r="3078" spans="1:27" ht="11.65" customHeight="1" thickTop="1">
      <c r="A3078" s="53"/>
      <c r="C3078" s="101"/>
      <c r="I3078" s="7"/>
      <c r="J3078" s="7"/>
      <c r="K3078" s="7"/>
      <c r="L3078" s="7"/>
      <c r="M3078" s="7"/>
      <c r="O3078" s="51"/>
      <c r="P3078" s="51"/>
      <c r="Q3078" s="51"/>
      <c r="R3078" s="51"/>
      <c r="S3078" s="51"/>
      <c r="T3078" s="51"/>
      <c r="U3078" s="51"/>
      <c r="V3078" s="51"/>
      <c r="W3078" s="51"/>
      <c r="X3078" s="51"/>
      <c r="Y3078" s="51"/>
      <c r="Z3078" s="51"/>
      <c r="AA3078" s="51"/>
    </row>
    <row r="3079" spans="1:27" ht="11.65" customHeight="1">
      <c r="C3079" s="101"/>
      <c r="I3079" s="7"/>
      <c r="J3079" s="7"/>
      <c r="K3079" s="7"/>
      <c r="L3079" s="7"/>
      <c r="M3079" s="7"/>
      <c r="O3079" s="51"/>
      <c r="P3079" s="51"/>
      <c r="Q3079" s="51"/>
      <c r="R3079" s="51"/>
      <c r="S3079" s="51"/>
      <c r="T3079" s="51"/>
      <c r="U3079" s="51"/>
      <c r="V3079" s="51"/>
      <c r="W3079" s="51"/>
      <c r="X3079" s="51"/>
      <c r="Y3079" s="51"/>
      <c r="Z3079" s="51"/>
      <c r="AA3079" s="51"/>
    </row>
    <row r="3080" spans="1:27" ht="11.65" customHeight="1">
      <c r="B3080" s="117"/>
      <c r="C3080" s="101"/>
      <c r="D3080" s="117"/>
      <c r="E3080" s="117"/>
      <c r="F3080" s="117"/>
      <c r="G3080" s="117"/>
      <c r="I3080" s="109"/>
      <c r="J3080" s="7"/>
      <c r="K3080" s="7"/>
      <c r="L3080" s="7"/>
      <c r="M3080" s="7"/>
      <c r="O3080" s="51"/>
      <c r="P3080" s="51"/>
      <c r="Q3080" s="51"/>
      <c r="R3080" s="51"/>
      <c r="S3080" s="51"/>
      <c r="T3080" s="51"/>
      <c r="U3080" s="51"/>
      <c r="V3080" s="51"/>
      <c r="W3080" s="51"/>
      <c r="X3080" s="51"/>
      <c r="Y3080" s="51"/>
      <c r="Z3080" s="51"/>
      <c r="AA3080" s="51"/>
    </row>
    <row r="3081" spans="1:27">
      <c r="A3081" s="3" t="s">
        <v>622</v>
      </c>
      <c r="C3081" s="101" t="s">
        <v>622</v>
      </c>
      <c r="E3081" s="3" t="s">
        <v>622</v>
      </c>
      <c r="F3081" s="3" t="s">
        <v>622</v>
      </c>
      <c r="G3081" s="3" t="s">
        <v>622</v>
      </c>
      <c r="H3081" s="53" t="s">
        <v>622</v>
      </c>
      <c r="I3081" s="3" t="s">
        <v>622</v>
      </c>
      <c r="J3081" s="3" t="s">
        <v>622</v>
      </c>
      <c r="K3081" s="3" t="s">
        <v>622</v>
      </c>
      <c r="L3081" s="3" t="s">
        <v>622</v>
      </c>
      <c r="M3081" s="3" t="s">
        <v>622</v>
      </c>
      <c r="U3081" s="51"/>
    </row>
    <row r="3082" spans="1:27">
      <c r="J3082" s="7"/>
      <c r="K3082" s="7"/>
      <c r="L3082" s="7"/>
      <c r="M3082" s="7"/>
      <c r="O3082" s="51"/>
      <c r="P3082" s="51"/>
      <c r="Q3082" s="51"/>
      <c r="R3082" s="51"/>
      <c r="S3082" s="51"/>
      <c r="T3082" s="51"/>
      <c r="U3082" s="51"/>
      <c r="V3082" s="51"/>
      <c r="W3082" s="51"/>
      <c r="X3082" s="51"/>
      <c r="Y3082" s="51"/>
      <c r="Z3082" s="51"/>
      <c r="AA3082" s="51"/>
    </row>
    <row r="3083" spans="1:27">
      <c r="J3083" s="7"/>
      <c r="K3083" s="7"/>
      <c r="L3083" s="7"/>
      <c r="M3083" s="7"/>
      <c r="O3083" s="51"/>
      <c r="P3083" s="51"/>
      <c r="Q3083" s="51"/>
      <c r="R3083" s="51"/>
      <c r="S3083" s="51"/>
      <c r="T3083" s="51"/>
      <c r="U3083" s="51"/>
      <c r="V3083" s="51"/>
      <c r="W3083" s="51"/>
      <c r="X3083" s="51"/>
      <c r="Y3083" s="51"/>
      <c r="Z3083" s="51"/>
      <c r="AA3083" s="51"/>
    </row>
    <row r="3084" spans="1:27">
      <c r="J3084" s="7"/>
      <c r="K3084" s="7"/>
      <c r="L3084" s="7"/>
      <c r="M3084" s="7"/>
      <c r="O3084" s="51"/>
      <c r="P3084" s="51"/>
      <c r="Q3084" s="51"/>
      <c r="R3084" s="51"/>
      <c r="S3084" s="51"/>
      <c r="T3084" s="51"/>
      <c r="U3084" s="51"/>
      <c r="V3084" s="51"/>
      <c r="W3084" s="51"/>
      <c r="X3084" s="51"/>
      <c r="Y3084" s="51"/>
      <c r="Z3084" s="51"/>
      <c r="AA3084" s="51"/>
    </row>
    <row r="3085" spans="1:27">
      <c r="J3085" s="7"/>
      <c r="K3085" s="7"/>
      <c r="L3085" s="7"/>
      <c r="M3085" s="7"/>
      <c r="O3085" s="51"/>
      <c r="P3085" s="51"/>
      <c r="Q3085" s="51"/>
      <c r="R3085" s="51"/>
      <c r="S3085" s="51"/>
      <c r="T3085" s="51"/>
      <c r="U3085" s="51"/>
      <c r="V3085" s="51"/>
      <c r="W3085" s="51"/>
      <c r="X3085" s="51"/>
      <c r="Y3085" s="51"/>
      <c r="Z3085" s="51"/>
      <c r="AA3085" s="51"/>
    </row>
    <row r="3086" spans="1:27">
      <c r="J3086" s="7"/>
      <c r="K3086" s="7"/>
      <c r="L3086" s="7"/>
      <c r="M3086" s="7"/>
      <c r="O3086" s="51"/>
      <c r="P3086" s="51"/>
      <c r="Q3086" s="51"/>
      <c r="R3086" s="51"/>
      <c r="S3086" s="51"/>
      <c r="T3086" s="51"/>
      <c r="U3086" s="51"/>
      <c r="V3086" s="51"/>
      <c r="W3086" s="51"/>
      <c r="X3086" s="51"/>
      <c r="Y3086" s="51"/>
      <c r="Z3086" s="51"/>
      <c r="AA3086" s="51"/>
    </row>
    <row r="3087" spans="1:27">
      <c r="J3087" s="7"/>
      <c r="K3087" s="7"/>
      <c r="L3087" s="7"/>
      <c r="M3087" s="7"/>
      <c r="O3087" s="51"/>
      <c r="P3087" s="51"/>
      <c r="Q3087" s="51"/>
      <c r="R3087" s="51"/>
      <c r="S3087" s="51"/>
      <c r="T3087" s="51"/>
      <c r="U3087" s="51"/>
      <c r="V3087" s="51"/>
      <c r="W3087" s="51"/>
      <c r="X3087" s="51"/>
      <c r="Y3087" s="51"/>
      <c r="Z3087" s="51"/>
      <c r="AA3087" s="51"/>
    </row>
    <row r="3088" spans="1:27">
      <c r="J3088" s="7"/>
      <c r="K3088" s="7"/>
      <c r="L3088" s="7"/>
      <c r="M3088" s="7"/>
      <c r="O3088" s="51"/>
      <c r="P3088" s="51"/>
      <c r="Q3088" s="51"/>
      <c r="R3088" s="51"/>
      <c r="S3088" s="51"/>
      <c r="T3088" s="51"/>
      <c r="U3088" s="51"/>
      <c r="V3088" s="51"/>
      <c r="W3088" s="51"/>
      <c r="X3088" s="51"/>
      <c r="Y3088" s="51"/>
      <c r="Z3088" s="51"/>
      <c r="AA3088" s="51"/>
    </row>
    <row r="3089" spans="10:27">
      <c r="J3089" s="7"/>
      <c r="K3089" s="7"/>
      <c r="L3089" s="7"/>
      <c r="M3089" s="7"/>
      <c r="O3089" s="51"/>
      <c r="P3089" s="51"/>
      <c r="Q3089" s="51"/>
      <c r="R3089" s="51"/>
      <c r="S3089" s="51"/>
      <c r="T3089" s="51"/>
      <c r="U3089" s="51"/>
      <c r="V3089" s="51"/>
      <c r="W3089" s="51"/>
      <c r="X3089" s="51"/>
      <c r="Y3089" s="51"/>
      <c r="Z3089" s="51"/>
      <c r="AA3089" s="51"/>
    </row>
    <row r="3090" spans="10:27">
      <c r="J3090" s="7"/>
      <c r="K3090" s="7"/>
      <c r="L3090" s="7"/>
      <c r="M3090" s="7"/>
      <c r="O3090" s="51"/>
      <c r="P3090" s="51"/>
      <c r="Q3090" s="51"/>
      <c r="R3090" s="51"/>
      <c r="S3090" s="51"/>
      <c r="T3090" s="51"/>
      <c r="U3090" s="51"/>
      <c r="V3090" s="51"/>
      <c r="W3090" s="51"/>
      <c r="X3090" s="51"/>
      <c r="Y3090" s="51"/>
      <c r="Z3090" s="51"/>
      <c r="AA3090" s="51"/>
    </row>
    <row r="3091" spans="10:27">
      <c r="J3091" s="7"/>
      <c r="K3091" s="7"/>
      <c r="L3091" s="7"/>
      <c r="M3091" s="7"/>
      <c r="O3091" s="51"/>
      <c r="P3091" s="51"/>
      <c r="Q3091" s="51"/>
      <c r="R3091" s="51"/>
      <c r="S3091" s="51"/>
      <c r="T3091" s="51"/>
      <c r="U3091" s="51"/>
      <c r="V3091" s="51"/>
      <c r="W3091" s="51"/>
      <c r="X3091" s="51"/>
      <c r="Y3091" s="51"/>
      <c r="Z3091" s="51"/>
      <c r="AA3091" s="51"/>
    </row>
    <row r="3092" spans="10:27">
      <c r="J3092" s="7"/>
      <c r="K3092" s="7"/>
      <c r="L3092" s="7"/>
      <c r="M3092" s="7"/>
      <c r="O3092" s="51"/>
      <c r="P3092" s="51"/>
      <c r="Q3092" s="51"/>
      <c r="R3092" s="51"/>
      <c r="S3092" s="51"/>
      <c r="T3092" s="51"/>
      <c r="U3092" s="51"/>
      <c r="V3092" s="51"/>
      <c r="W3092" s="51"/>
      <c r="X3092" s="51"/>
      <c r="Y3092" s="51"/>
      <c r="Z3092" s="51"/>
      <c r="AA3092" s="51"/>
    </row>
    <row r="3093" spans="10:27">
      <c r="J3093" s="7"/>
      <c r="K3093" s="7"/>
      <c r="L3093" s="7"/>
      <c r="M3093" s="7"/>
      <c r="O3093" s="51"/>
      <c r="P3093" s="51"/>
      <c r="Q3093" s="51"/>
      <c r="R3093" s="51"/>
      <c r="S3093" s="51"/>
      <c r="T3093" s="51"/>
      <c r="U3093" s="51"/>
      <c r="V3093" s="51"/>
      <c r="W3093" s="51"/>
      <c r="X3093" s="51"/>
      <c r="Y3093" s="51"/>
      <c r="Z3093" s="51"/>
      <c r="AA3093" s="51"/>
    </row>
    <row r="3094" spans="10:27">
      <c r="J3094" s="7"/>
      <c r="K3094" s="7"/>
      <c r="L3094" s="7"/>
      <c r="M3094" s="7"/>
      <c r="O3094" s="51"/>
      <c r="P3094" s="51"/>
      <c r="Q3094" s="51"/>
      <c r="R3094" s="51"/>
      <c r="S3094" s="51"/>
      <c r="T3094" s="51"/>
      <c r="U3094" s="51"/>
      <c r="V3094" s="51"/>
      <c r="W3094" s="51"/>
      <c r="X3094" s="51"/>
      <c r="Y3094" s="51"/>
      <c r="Z3094" s="51"/>
      <c r="AA3094" s="51"/>
    </row>
    <row r="3095" spans="10:27">
      <c r="J3095" s="7"/>
      <c r="K3095" s="7"/>
      <c r="L3095" s="7"/>
      <c r="M3095" s="7"/>
      <c r="O3095" s="51"/>
      <c r="P3095" s="51"/>
      <c r="Q3095" s="51"/>
      <c r="R3095" s="51"/>
      <c r="S3095" s="51"/>
      <c r="T3095" s="51"/>
      <c r="U3095" s="51"/>
      <c r="V3095" s="51"/>
      <c r="W3095" s="51"/>
      <c r="X3095" s="51"/>
      <c r="Y3095" s="51"/>
      <c r="Z3095" s="51"/>
      <c r="AA3095" s="51"/>
    </row>
    <row r="3096" spans="10:27">
      <c r="J3096" s="7"/>
      <c r="K3096" s="7"/>
      <c r="L3096" s="7"/>
      <c r="M3096" s="7"/>
      <c r="O3096" s="51"/>
      <c r="P3096" s="51"/>
      <c r="Q3096" s="51"/>
      <c r="R3096" s="51"/>
      <c r="S3096" s="51"/>
      <c r="T3096" s="51"/>
      <c r="U3096" s="51"/>
      <c r="V3096" s="51"/>
      <c r="W3096" s="51"/>
      <c r="X3096" s="51"/>
      <c r="Y3096" s="51"/>
      <c r="Z3096" s="51"/>
      <c r="AA3096" s="51"/>
    </row>
    <row r="3097" spans="10:27">
      <c r="J3097" s="7"/>
      <c r="K3097" s="7"/>
      <c r="L3097" s="7"/>
      <c r="M3097" s="7"/>
      <c r="O3097" s="51"/>
      <c r="P3097" s="51"/>
      <c r="Q3097" s="51"/>
      <c r="R3097" s="51"/>
      <c r="S3097" s="51"/>
      <c r="T3097" s="51"/>
      <c r="U3097" s="51"/>
      <c r="V3097" s="51"/>
      <c r="W3097" s="51"/>
      <c r="X3097" s="51"/>
      <c r="Y3097" s="51"/>
      <c r="Z3097" s="51"/>
      <c r="AA3097" s="51"/>
    </row>
    <row r="3098" spans="10:27">
      <c r="J3098" s="7"/>
      <c r="K3098" s="7"/>
      <c r="L3098" s="7"/>
      <c r="M3098" s="7"/>
      <c r="O3098" s="51"/>
      <c r="P3098" s="51"/>
      <c r="Q3098" s="51"/>
      <c r="R3098" s="51"/>
      <c r="S3098" s="51"/>
      <c r="T3098" s="51"/>
      <c r="U3098" s="51"/>
      <c r="V3098" s="51"/>
      <c r="W3098" s="51"/>
      <c r="X3098" s="51"/>
      <c r="Y3098" s="51"/>
      <c r="Z3098" s="51"/>
      <c r="AA3098" s="51"/>
    </row>
    <row r="3099" spans="10:27">
      <c r="J3099" s="7"/>
      <c r="K3099" s="7"/>
      <c r="L3099" s="7"/>
      <c r="M3099" s="7"/>
      <c r="O3099" s="51"/>
      <c r="P3099" s="51"/>
      <c r="Q3099" s="51"/>
      <c r="R3099" s="51"/>
      <c r="S3099" s="51"/>
      <c r="T3099" s="51"/>
      <c r="U3099" s="51"/>
      <c r="V3099" s="51"/>
      <c r="W3099" s="51"/>
      <c r="X3099" s="51"/>
      <c r="Y3099" s="51"/>
      <c r="Z3099" s="51"/>
      <c r="AA3099" s="51"/>
    </row>
    <row r="3100" spans="10:27">
      <c r="J3100" s="7"/>
      <c r="K3100" s="7"/>
      <c r="L3100" s="7"/>
      <c r="M3100" s="7"/>
      <c r="O3100" s="51"/>
      <c r="P3100" s="51"/>
      <c r="Q3100" s="51"/>
      <c r="R3100" s="51"/>
      <c r="S3100" s="51"/>
      <c r="T3100" s="51"/>
      <c r="U3100" s="51"/>
      <c r="V3100" s="51"/>
      <c r="W3100" s="51"/>
      <c r="X3100" s="51"/>
      <c r="Y3100" s="51"/>
      <c r="Z3100" s="51"/>
      <c r="AA3100" s="51"/>
    </row>
    <row r="3101" spans="10:27">
      <c r="J3101" s="7"/>
      <c r="K3101" s="7"/>
      <c r="L3101" s="7"/>
      <c r="M3101" s="7"/>
      <c r="O3101" s="51"/>
      <c r="P3101" s="51"/>
      <c r="Q3101" s="51"/>
      <c r="R3101" s="51"/>
      <c r="S3101" s="51"/>
      <c r="T3101" s="51"/>
      <c r="U3101" s="51"/>
      <c r="V3101" s="51"/>
      <c r="W3101" s="51"/>
      <c r="X3101" s="51"/>
      <c r="Y3101" s="51"/>
      <c r="Z3101" s="51"/>
      <c r="AA3101" s="51"/>
    </row>
    <row r="3102" spans="10:27">
      <c r="J3102" s="7"/>
      <c r="K3102" s="7"/>
      <c r="L3102" s="7"/>
      <c r="M3102" s="7"/>
      <c r="O3102" s="51"/>
      <c r="P3102" s="51"/>
      <c r="Q3102" s="51"/>
      <c r="R3102" s="51"/>
      <c r="S3102" s="51"/>
      <c r="T3102" s="51"/>
      <c r="U3102" s="51"/>
      <c r="V3102" s="51"/>
      <c r="W3102" s="51"/>
      <c r="X3102" s="51"/>
      <c r="Y3102" s="51"/>
      <c r="Z3102" s="51"/>
      <c r="AA3102" s="51"/>
    </row>
    <row r="3103" spans="10:27">
      <c r="J3103" s="7"/>
      <c r="K3103" s="7"/>
      <c r="L3103" s="7"/>
      <c r="M3103" s="7"/>
      <c r="O3103" s="51"/>
      <c r="P3103" s="51"/>
      <c r="Q3103" s="51"/>
      <c r="R3103" s="51"/>
      <c r="S3103" s="51"/>
      <c r="T3103" s="51"/>
      <c r="U3103" s="51"/>
      <c r="V3103" s="51"/>
      <c r="W3103" s="51"/>
      <c r="X3103" s="51"/>
      <c r="Y3103" s="51"/>
      <c r="Z3103" s="51"/>
      <c r="AA3103" s="51"/>
    </row>
    <row r="3104" spans="10:27">
      <c r="J3104" s="7"/>
      <c r="K3104" s="7"/>
      <c r="L3104" s="7"/>
      <c r="M3104" s="7"/>
      <c r="O3104" s="51"/>
      <c r="P3104" s="51"/>
      <c r="Q3104" s="51"/>
      <c r="R3104" s="51"/>
      <c r="S3104" s="51"/>
      <c r="T3104" s="51"/>
      <c r="U3104" s="51"/>
      <c r="V3104" s="51"/>
      <c r="W3104" s="51"/>
      <c r="X3104" s="51"/>
      <c r="Y3104" s="51"/>
      <c r="Z3104" s="51"/>
      <c r="AA3104" s="51"/>
    </row>
    <row r="3105" spans="10:27">
      <c r="J3105" s="7"/>
      <c r="K3105" s="7"/>
      <c r="L3105" s="7"/>
      <c r="M3105" s="7"/>
      <c r="O3105" s="51"/>
      <c r="P3105" s="51"/>
      <c r="Q3105" s="51"/>
      <c r="R3105" s="51"/>
      <c r="S3105" s="51"/>
      <c r="T3105" s="51"/>
      <c r="U3105" s="51"/>
      <c r="V3105" s="51"/>
      <c r="W3105" s="51"/>
      <c r="X3105" s="51"/>
      <c r="Y3105" s="51"/>
      <c r="Z3105" s="51"/>
      <c r="AA3105" s="51"/>
    </row>
    <row r="3106" spans="10:27">
      <c r="J3106" s="7"/>
      <c r="K3106" s="7"/>
      <c r="L3106" s="7"/>
      <c r="M3106" s="7"/>
      <c r="O3106" s="51"/>
      <c r="P3106" s="51"/>
      <c r="Q3106" s="51"/>
      <c r="R3106" s="51"/>
      <c r="S3106" s="51"/>
      <c r="T3106" s="51"/>
      <c r="U3106" s="51"/>
      <c r="V3106" s="51"/>
      <c r="W3106" s="51"/>
      <c r="X3106" s="51"/>
      <c r="Y3106" s="51"/>
      <c r="Z3106" s="51"/>
      <c r="AA3106" s="51"/>
    </row>
    <row r="3107" spans="10:27">
      <c r="J3107" s="7"/>
      <c r="K3107" s="7"/>
      <c r="L3107" s="7"/>
      <c r="M3107" s="7"/>
      <c r="O3107" s="51"/>
      <c r="P3107" s="51"/>
      <c r="Q3107" s="51"/>
      <c r="R3107" s="51"/>
      <c r="S3107" s="51"/>
      <c r="T3107" s="51"/>
      <c r="U3107" s="51"/>
      <c r="V3107" s="51"/>
      <c r="W3107" s="51"/>
      <c r="X3107" s="51"/>
      <c r="Y3107" s="51"/>
      <c r="Z3107" s="51"/>
      <c r="AA3107" s="51"/>
    </row>
    <row r="3108" spans="10:27">
      <c r="J3108" s="7"/>
      <c r="K3108" s="7"/>
      <c r="L3108" s="7"/>
      <c r="M3108" s="7"/>
      <c r="O3108" s="51"/>
      <c r="P3108" s="51"/>
      <c r="Q3108" s="51"/>
      <c r="R3108" s="51"/>
      <c r="S3108" s="51"/>
      <c r="T3108" s="51"/>
      <c r="U3108" s="51"/>
      <c r="V3108" s="51"/>
      <c r="W3108" s="51"/>
      <c r="X3108" s="51"/>
      <c r="Y3108" s="51"/>
      <c r="Z3108" s="51"/>
      <c r="AA3108" s="51"/>
    </row>
    <row r="3109" spans="10:27">
      <c r="J3109" s="7"/>
      <c r="K3109" s="7"/>
      <c r="L3109" s="7"/>
      <c r="M3109" s="7"/>
      <c r="O3109" s="51"/>
      <c r="P3109" s="51"/>
      <c r="Q3109" s="51"/>
      <c r="R3109" s="51"/>
      <c r="S3109" s="51"/>
      <c r="T3109" s="51"/>
      <c r="U3109" s="51"/>
      <c r="V3109" s="51"/>
      <c r="W3109" s="51"/>
      <c r="X3109" s="51"/>
      <c r="Y3109" s="51"/>
      <c r="Z3109" s="51"/>
      <c r="AA3109" s="51"/>
    </row>
    <row r="3110" spans="10:27">
      <c r="J3110" s="7"/>
      <c r="K3110" s="7"/>
      <c r="L3110" s="7"/>
      <c r="M3110" s="7"/>
      <c r="O3110" s="51"/>
      <c r="P3110" s="51"/>
      <c r="Q3110" s="51"/>
      <c r="R3110" s="51"/>
      <c r="S3110" s="51"/>
      <c r="T3110" s="51"/>
      <c r="U3110" s="51"/>
      <c r="V3110" s="51"/>
      <c r="W3110" s="51"/>
      <c r="X3110" s="51"/>
      <c r="Y3110" s="51"/>
      <c r="Z3110" s="51"/>
      <c r="AA3110" s="51"/>
    </row>
    <row r="3111" spans="10:27">
      <c r="J3111" s="7"/>
      <c r="K3111" s="7"/>
      <c r="L3111" s="7"/>
      <c r="M3111" s="7"/>
      <c r="O3111" s="51"/>
      <c r="P3111" s="51"/>
      <c r="Q3111" s="51"/>
      <c r="R3111" s="51"/>
      <c r="S3111" s="51"/>
      <c r="T3111" s="51"/>
      <c r="U3111" s="51"/>
      <c r="V3111" s="51"/>
      <c r="W3111" s="51"/>
      <c r="X3111" s="51"/>
      <c r="Y3111" s="51"/>
      <c r="Z3111" s="51"/>
      <c r="AA3111" s="51"/>
    </row>
    <row r="3112" spans="10:27">
      <c r="J3112" s="7"/>
      <c r="K3112" s="7"/>
      <c r="L3112" s="7"/>
      <c r="M3112" s="7"/>
      <c r="O3112" s="51"/>
      <c r="P3112" s="51"/>
      <c r="Q3112" s="51"/>
      <c r="R3112" s="51"/>
      <c r="S3112" s="51"/>
      <c r="T3112" s="51"/>
      <c r="U3112" s="51"/>
      <c r="V3112" s="51"/>
      <c r="W3112" s="51"/>
      <c r="X3112" s="51"/>
      <c r="Y3112" s="51"/>
      <c r="Z3112" s="51"/>
      <c r="AA3112" s="51"/>
    </row>
    <row r="3113" spans="10:27">
      <c r="J3113" s="7"/>
      <c r="K3113" s="7"/>
      <c r="L3113" s="7"/>
      <c r="M3113" s="7"/>
      <c r="O3113" s="51"/>
      <c r="P3113" s="51"/>
      <c r="Q3113" s="51"/>
      <c r="R3113" s="51"/>
      <c r="S3113" s="51"/>
      <c r="T3113" s="51"/>
      <c r="U3113" s="51"/>
      <c r="V3113" s="51"/>
      <c r="W3113" s="51"/>
      <c r="X3113" s="51"/>
      <c r="Y3113" s="51"/>
      <c r="Z3113" s="51"/>
      <c r="AA3113" s="51"/>
    </row>
    <row r="3114" spans="10:27">
      <c r="J3114" s="7"/>
      <c r="K3114" s="7"/>
      <c r="L3114" s="7"/>
      <c r="M3114" s="7"/>
      <c r="O3114" s="51"/>
      <c r="P3114" s="51"/>
      <c r="Q3114" s="51"/>
      <c r="R3114" s="51"/>
      <c r="S3114" s="51"/>
      <c r="T3114" s="51"/>
      <c r="U3114" s="51"/>
      <c r="V3114" s="51"/>
      <c r="W3114" s="51"/>
      <c r="X3114" s="51"/>
      <c r="Y3114" s="51"/>
      <c r="Z3114" s="51"/>
      <c r="AA3114" s="51"/>
    </row>
    <row r="3115" spans="10:27">
      <c r="J3115" s="7"/>
      <c r="K3115" s="7"/>
      <c r="L3115" s="7"/>
      <c r="M3115" s="7"/>
      <c r="O3115" s="51"/>
      <c r="P3115" s="51"/>
      <c r="Q3115" s="51"/>
      <c r="R3115" s="51"/>
      <c r="S3115" s="51"/>
      <c r="T3115" s="51"/>
      <c r="U3115" s="51"/>
      <c r="V3115" s="51"/>
      <c r="W3115" s="51"/>
      <c r="X3115" s="51"/>
      <c r="Y3115" s="51"/>
      <c r="Z3115" s="51"/>
      <c r="AA3115" s="51"/>
    </row>
    <row r="3116" spans="10:27">
      <c r="J3116" s="7"/>
      <c r="K3116" s="7"/>
      <c r="L3116" s="7"/>
      <c r="M3116" s="7"/>
      <c r="O3116" s="51"/>
      <c r="P3116" s="51"/>
      <c r="Q3116" s="51"/>
      <c r="R3116" s="51"/>
      <c r="S3116" s="51"/>
      <c r="T3116" s="51"/>
      <c r="U3116" s="51"/>
      <c r="V3116" s="51"/>
      <c r="W3116" s="51"/>
      <c r="X3116" s="51"/>
      <c r="Y3116" s="51"/>
      <c r="Z3116" s="51"/>
      <c r="AA3116" s="51"/>
    </row>
    <row r="3117" spans="10:27">
      <c r="J3117" s="7"/>
      <c r="K3117" s="7"/>
      <c r="L3117" s="7"/>
      <c r="M3117" s="7"/>
      <c r="O3117" s="51"/>
      <c r="P3117" s="51"/>
      <c r="Q3117" s="51"/>
      <c r="R3117" s="51"/>
      <c r="S3117" s="51"/>
      <c r="T3117" s="51"/>
      <c r="U3117" s="51"/>
      <c r="V3117" s="51"/>
      <c r="W3117" s="51"/>
      <c r="X3117" s="51"/>
      <c r="Y3117" s="51"/>
      <c r="Z3117" s="51"/>
      <c r="AA3117" s="51"/>
    </row>
    <row r="3118" spans="10:27">
      <c r="J3118" s="7"/>
      <c r="K3118" s="7"/>
      <c r="L3118" s="7"/>
      <c r="M3118" s="7"/>
      <c r="O3118" s="51"/>
      <c r="P3118" s="51"/>
      <c r="Q3118" s="51"/>
      <c r="R3118" s="51"/>
      <c r="S3118" s="51"/>
      <c r="T3118" s="51"/>
      <c r="U3118" s="51"/>
      <c r="V3118" s="51"/>
      <c r="W3118" s="51"/>
      <c r="X3118" s="51"/>
      <c r="Y3118" s="51"/>
      <c r="Z3118" s="51"/>
      <c r="AA3118" s="51"/>
    </row>
    <row r="3119" spans="10:27">
      <c r="J3119" s="7"/>
      <c r="K3119" s="7"/>
      <c r="L3119" s="7"/>
      <c r="M3119" s="7"/>
      <c r="O3119" s="51"/>
      <c r="P3119" s="51"/>
      <c r="Q3119" s="51"/>
      <c r="R3119" s="51"/>
      <c r="S3119" s="51"/>
      <c r="T3119" s="51"/>
      <c r="U3119" s="51"/>
      <c r="V3119" s="51"/>
      <c r="W3119" s="51"/>
      <c r="X3119" s="51"/>
      <c r="Y3119" s="51"/>
      <c r="Z3119" s="51"/>
      <c r="AA3119" s="51"/>
    </row>
    <row r="3120" spans="10:27">
      <c r="J3120" s="7"/>
      <c r="K3120" s="7"/>
      <c r="L3120" s="7"/>
      <c r="M3120" s="7"/>
      <c r="O3120" s="51"/>
      <c r="P3120" s="51"/>
      <c r="Q3120" s="51"/>
      <c r="R3120" s="51"/>
      <c r="S3120" s="51"/>
      <c r="T3120" s="51"/>
      <c r="U3120" s="51"/>
      <c r="V3120" s="51"/>
      <c r="W3120" s="51"/>
      <c r="X3120" s="51"/>
      <c r="Y3120" s="51"/>
      <c r="Z3120" s="51"/>
      <c r="AA3120" s="51"/>
    </row>
    <row r="3121" spans="10:27">
      <c r="J3121" s="7"/>
      <c r="K3121" s="7"/>
      <c r="L3121" s="7"/>
      <c r="M3121" s="7"/>
      <c r="O3121" s="51"/>
      <c r="P3121" s="51"/>
      <c r="Q3121" s="51"/>
      <c r="R3121" s="51"/>
      <c r="S3121" s="51"/>
      <c r="T3121" s="51"/>
      <c r="U3121" s="51"/>
      <c r="V3121" s="51"/>
      <c r="W3121" s="51"/>
      <c r="X3121" s="51"/>
      <c r="Y3121" s="51"/>
      <c r="Z3121" s="51"/>
      <c r="AA3121" s="51"/>
    </row>
    <row r="3122" spans="10:27">
      <c r="J3122" s="7"/>
      <c r="K3122" s="7"/>
      <c r="L3122" s="7"/>
      <c r="M3122" s="7"/>
      <c r="O3122" s="51"/>
      <c r="P3122" s="51"/>
      <c r="Q3122" s="51"/>
      <c r="R3122" s="51"/>
      <c r="S3122" s="51"/>
      <c r="T3122" s="51"/>
      <c r="U3122" s="51"/>
      <c r="V3122" s="51"/>
      <c r="W3122" s="51"/>
      <c r="X3122" s="51"/>
      <c r="Y3122" s="51"/>
      <c r="Z3122" s="51"/>
      <c r="AA3122" s="51"/>
    </row>
    <row r="3123" spans="10:27">
      <c r="J3123" s="7"/>
      <c r="K3123" s="7"/>
      <c r="L3123" s="7"/>
      <c r="M3123" s="7"/>
      <c r="O3123" s="51"/>
      <c r="P3123" s="51"/>
      <c r="Q3123" s="51"/>
      <c r="R3123" s="51"/>
      <c r="S3123" s="51"/>
      <c r="T3123" s="51"/>
      <c r="U3123" s="51"/>
      <c r="V3123" s="51"/>
      <c r="W3123" s="51"/>
      <c r="X3123" s="51"/>
      <c r="Y3123" s="51"/>
      <c r="Z3123" s="51"/>
      <c r="AA3123" s="51"/>
    </row>
    <row r="3124" spans="10:27">
      <c r="J3124" s="7"/>
      <c r="K3124" s="7"/>
      <c r="L3124" s="7"/>
      <c r="M3124" s="7"/>
      <c r="O3124" s="51"/>
      <c r="P3124" s="51"/>
      <c r="Q3124" s="51"/>
      <c r="R3124" s="51"/>
      <c r="S3124" s="51"/>
      <c r="T3124" s="51"/>
      <c r="U3124" s="51"/>
      <c r="V3124" s="51"/>
      <c r="W3124" s="51"/>
      <c r="X3124" s="51"/>
      <c r="Y3124" s="51"/>
      <c r="Z3124" s="51"/>
      <c r="AA3124" s="51"/>
    </row>
    <row r="3125" spans="10:27">
      <c r="J3125" s="7"/>
      <c r="K3125" s="7"/>
      <c r="L3125" s="7"/>
      <c r="M3125" s="7"/>
      <c r="O3125" s="51"/>
      <c r="P3125" s="51"/>
      <c r="Q3125" s="51"/>
      <c r="R3125" s="51"/>
      <c r="S3125" s="51"/>
      <c r="T3125" s="51"/>
      <c r="U3125" s="51"/>
      <c r="V3125" s="51"/>
      <c r="W3125" s="51"/>
      <c r="X3125" s="51"/>
      <c r="Y3125" s="51"/>
      <c r="Z3125" s="51"/>
      <c r="AA3125" s="51"/>
    </row>
    <row r="3126" spans="10:27">
      <c r="J3126" s="7"/>
      <c r="K3126" s="7"/>
      <c r="L3126" s="7"/>
      <c r="M3126" s="7"/>
      <c r="O3126" s="51"/>
      <c r="P3126" s="51"/>
      <c r="Q3126" s="51"/>
      <c r="R3126" s="51"/>
      <c r="S3126" s="51"/>
      <c r="T3126" s="51"/>
      <c r="U3126" s="51"/>
      <c r="V3126" s="51"/>
      <c r="W3126" s="51"/>
      <c r="X3126" s="51"/>
      <c r="Y3126" s="51"/>
      <c r="Z3126" s="51"/>
      <c r="AA3126" s="51"/>
    </row>
  </sheetData>
  <mergeCells count="1">
    <mergeCell ref="C100:L107"/>
  </mergeCells>
  <conditionalFormatting sqref="O118:O3081">
    <cfRule type="cellIs" dxfId="89" priority="1" stopIfTrue="1" operator="notEqual">
      <formula>0</formula>
    </cfRule>
  </conditionalFormatting>
  <printOptions horizontalCentered="1"/>
  <pageMargins left="0.5" right="0.5" top="0.75" bottom="0.5" header="0.5" footer="0.25"/>
  <pageSetup scale="65" fitToWidth="0" fitToHeight="0" orientation="portrait" r:id="rId1"/>
  <headerFooter alignWithMargins="0">
    <oddHeader>&amp;RPage 2.&amp;P</oddHeader>
  </headerFooter>
  <rowBreaks count="39" manualBreakCount="39">
    <brk id="108" max="12" man="1"/>
    <brk id="276" max="12" man="1"/>
    <brk id="358" max="12" man="1"/>
    <brk id="431" max="12" man="1"/>
    <brk id="483" max="12" man="1"/>
    <brk id="532" max="12" man="1"/>
    <brk id="607" max="12" man="1"/>
    <brk id="693" max="12" man="1"/>
    <brk id="760" max="12" man="1"/>
    <brk id="849" max="12" man="1"/>
    <brk id="926" max="12" man="1"/>
    <brk id="1004" max="12" man="1"/>
    <brk id="1083" max="12" man="1"/>
    <brk id="1169" max="12" man="1"/>
    <brk id="1193" max="12" man="1"/>
    <brk id="1270" max="12" man="1"/>
    <brk id="1344" max="12" man="1"/>
    <brk id="1422" max="12" man="1"/>
    <brk id="1500" max="12" man="1"/>
    <brk id="1573" max="12" man="1"/>
    <brk id="1651" max="12" man="1"/>
    <brk id="1728" max="12" man="1"/>
    <brk id="1802" max="12" man="1"/>
    <brk id="1882" max="12" man="1"/>
    <brk id="1961" max="12" man="1"/>
    <brk id="2032" max="12" man="1"/>
    <brk id="2109" max="12" man="1"/>
    <brk id="2188" max="12" man="1"/>
    <brk id="2264" max="12" man="1"/>
    <brk id="2330" max="12" man="1"/>
    <brk id="2421" max="12" man="1"/>
    <brk id="2483" max="12" man="1"/>
    <brk id="2562" max="12" man="1"/>
    <brk id="2634" max="12" man="1"/>
    <brk id="2705" max="12" man="1"/>
    <brk id="2783" max="12" man="1"/>
    <brk id="2860" max="12" man="1"/>
    <brk id="2925" max="12" man="1"/>
    <brk id="3001" max="1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5CD23-4373-47A9-A9FF-402BF83B29DB}">
  <sheetPr codeName="Sheet8">
    <pageSetUpPr fitToPage="1"/>
  </sheetPr>
  <dimension ref="A1:DP861"/>
  <sheetViews>
    <sheetView topLeftCell="A19" zoomScale="80" zoomScaleNormal="80" workbookViewId="0">
      <selection activeCell="E35" sqref="E35"/>
    </sheetView>
  </sheetViews>
  <sheetFormatPr defaultColWidth="9.140625" defaultRowHeight="12"/>
  <cols>
    <col min="1" max="1" width="32.28515625" style="3" customWidth="1"/>
    <col min="2" max="2" width="10.7109375" style="3" customWidth="1"/>
    <col min="3" max="3" width="16.140625" style="3" customWidth="1"/>
    <col min="4" max="4" width="13.28515625" style="3" customWidth="1"/>
    <col min="5" max="5" width="14.85546875" style="3" bestFit="1" customWidth="1"/>
    <col min="6" max="6" width="13.7109375" style="3" bestFit="1" customWidth="1"/>
    <col min="7" max="7" width="12.5703125" style="3" customWidth="1"/>
    <col min="8" max="8" width="14.28515625" style="3" bestFit="1" customWidth="1"/>
    <col min="9" max="9" width="15" style="3" bestFit="1" customWidth="1"/>
    <col min="10" max="10" width="14.42578125" style="3" bestFit="1" customWidth="1"/>
    <col min="11" max="13" width="12.5703125" style="3" customWidth="1"/>
    <col min="14" max="14" width="11.7109375" style="3" customWidth="1"/>
    <col min="15" max="15" width="19.85546875" style="3" bestFit="1" customWidth="1"/>
    <col min="16" max="16" width="11.7109375" style="3" customWidth="1"/>
    <col min="17" max="19" width="9.140625" style="3"/>
    <col min="20" max="20" width="38" style="3" customWidth="1"/>
    <col min="21" max="21" width="10.85546875" style="3" customWidth="1"/>
    <col min="22" max="22" width="18.28515625" style="3" customWidth="1"/>
    <col min="23" max="23" width="13.7109375" style="3" customWidth="1"/>
    <col min="24" max="24" width="14.28515625" style="3" customWidth="1"/>
    <col min="25" max="25" width="14.42578125" style="3" customWidth="1"/>
    <col min="26" max="26" width="12.5703125" style="3" customWidth="1"/>
    <col min="27" max="28" width="15" style="3" customWidth="1"/>
    <col min="29" max="29" width="18.85546875" style="3" bestFit="1" customWidth="1"/>
    <col min="30" max="31" width="12.5703125" style="3" customWidth="1"/>
    <col min="32" max="32" width="13.140625" style="3" customWidth="1"/>
    <col min="33" max="33" width="12.5703125" style="3" customWidth="1"/>
    <col min="34" max="34" width="20.85546875" style="3" bestFit="1" customWidth="1"/>
    <col min="35" max="35" width="21.7109375" style="3" customWidth="1"/>
    <col min="36" max="38" width="9.140625" style="3"/>
    <col min="39" max="39" width="3.85546875" style="3" customWidth="1"/>
    <col min="40" max="40" width="17.7109375" style="3" customWidth="1"/>
    <col min="41" max="41" width="9.42578125" style="3" bestFit="1" customWidth="1"/>
    <col min="42" max="42" width="12" style="3" bestFit="1" customWidth="1"/>
    <col min="43" max="51" width="10.7109375" style="3" customWidth="1"/>
    <col min="52" max="52" width="7.85546875" style="3" bestFit="1" customWidth="1"/>
    <col min="53" max="53" width="16.5703125" style="3" customWidth="1"/>
    <col min="54" max="54" width="9.140625" style="3"/>
    <col min="55" max="55" width="11.140625" style="3" bestFit="1" customWidth="1"/>
    <col min="56" max="57" width="9.85546875" style="3" bestFit="1" customWidth="1"/>
    <col min="58" max="58" width="11" style="3" customWidth="1"/>
    <col min="59" max="59" width="10.5703125" style="3" bestFit="1" customWidth="1"/>
    <col min="60" max="60" width="10.140625" style="3" customWidth="1"/>
    <col min="61" max="61" width="9.42578125" style="3" bestFit="1" customWidth="1"/>
    <col min="62" max="62" width="9.28515625" style="3" bestFit="1" customWidth="1"/>
    <col min="63" max="64" width="10.140625" style="3" customWidth="1"/>
    <col min="65" max="65" width="10.42578125" style="3" customWidth="1"/>
    <col min="66" max="66" width="9.28515625" style="3" bestFit="1" customWidth="1"/>
    <col min="67" max="68" width="9.140625" style="3"/>
    <col min="69" max="69" width="10.5703125" style="3" customWidth="1"/>
    <col min="70" max="73" width="9.140625" style="3"/>
    <col min="74" max="74" width="3.7109375" style="3" customWidth="1"/>
    <col min="75" max="75" width="14.7109375" style="3" customWidth="1"/>
    <col min="76" max="76" width="9.5703125" style="3" bestFit="1" customWidth="1"/>
    <col min="77" max="77" width="11.7109375" style="3" bestFit="1" customWidth="1"/>
    <col min="78" max="78" width="10.85546875" style="3" bestFit="1" customWidth="1"/>
    <col min="79" max="79" width="9.5703125" style="3" customWidth="1"/>
    <col min="80" max="80" width="11" style="3" bestFit="1" customWidth="1"/>
    <col min="81" max="81" width="11.85546875" style="3" bestFit="1" customWidth="1"/>
    <col min="82" max="82" width="11" style="3" bestFit="1" customWidth="1"/>
    <col min="83" max="83" width="13.42578125" style="3" bestFit="1" customWidth="1"/>
    <col min="84" max="84" width="9.7109375" style="3" bestFit="1" customWidth="1"/>
    <col min="85" max="85" width="11.5703125" style="3" bestFit="1" customWidth="1"/>
    <col min="86" max="86" width="10.85546875" style="3" bestFit="1" customWidth="1"/>
    <col min="87" max="87" width="11.7109375" style="3" customWidth="1"/>
    <col min="88" max="88" width="11.85546875" style="3" bestFit="1" customWidth="1"/>
    <col min="89" max="89" width="11.7109375" style="3" bestFit="1" customWidth="1"/>
    <col min="90" max="91" width="9.28515625" style="3" customWidth="1"/>
    <col min="92" max="95" width="9.140625" style="3"/>
    <col min="96" max="96" width="9.7109375" style="3" customWidth="1"/>
    <col min="97" max="97" width="14.85546875" style="3" customWidth="1"/>
    <col min="98" max="98" width="12.140625" style="3" bestFit="1" customWidth="1"/>
    <col min="99" max="99" width="16.85546875" style="3" bestFit="1" customWidth="1"/>
    <col min="100" max="100" width="13.42578125" style="3" bestFit="1" customWidth="1"/>
    <col min="101" max="101" width="15.85546875" style="3" bestFit="1" customWidth="1"/>
    <col min="102" max="102" width="12.5703125" style="3" bestFit="1" customWidth="1"/>
    <col min="103" max="103" width="13" style="3" bestFit="1" customWidth="1"/>
    <col min="104" max="104" width="13.28515625" style="3" bestFit="1" customWidth="1"/>
    <col min="105" max="105" width="12.7109375" style="3" bestFit="1" customWidth="1"/>
    <col min="106" max="106" width="15.28515625" style="3" customWidth="1"/>
    <col min="107" max="107" width="13.28515625" style="3" customWidth="1"/>
    <col min="108" max="108" width="10.5703125" style="3" bestFit="1" customWidth="1"/>
    <col min="109" max="109" width="12.5703125" style="3" customWidth="1"/>
    <col min="110" max="110" width="9.85546875" style="3" bestFit="1" customWidth="1"/>
    <col min="111" max="111" width="9.28515625" style="3" bestFit="1" customWidth="1"/>
    <col min="112" max="112" width="11" style="3" bestFit="1" customWidth="1"/>
    <col min="113" max="113" width="13.85546875" style="3" bestFit="1" customWidth="1"/>
    <col min="114" max="119" width="9.140625" style="3"/>
    <col min="120" max="120" width="15.7109375" style="3" customWidth="1"/>
    <col min="121" max="256" width="9.140625" style="3"/>
    <col min="257" max="257" width="32.28515625" style="3" customWidth="1"/>
    <col min="258" max="258" width="10.7109375" style="3" customWidth="1"/>
    <col min="259" max="259" width="16.140625" style="3" customWidth="1"/>
    <col min="260" max="260" width="13.28515625" style="3" customWidth="1"/>
    <col min="261" max="261" width="14.85546875" style="3" bestFit="1" customWidth="1"/>
    <col min="262" max="262" width="13.7109375" style="3" bestFit="1" customWidth="1"/>
    <col min="263" max="263" width="12.5703125" style="3" customWidth="1"/>
    <col min="264" max="264" width="14.28515625" style="3" bestFit="1" customWidth="1"/>
    <col min="265" max="265" width="15" style="3" bestFit="1" customWidth="1"/>
    <col min="266" max="266" width="14.42578125" style="3" bestFit="1" customWidth="1"/>
    <col min="267" max="269" width="12.5703125" style="3" customWidth="1"/>
    <col min="270" max="270" width="11.7109375" style="3" customWidth="1"/>
    <col min="271" max="271" width="19.85546875" style="3" bestFit="1" customWidth="1"/>
    <col min="272" max="272" width="11.7109375" style="3" customWidth="1"/>
    <col min="273" max="275" width="9.140625" style="3"/>
    <col min="276" max="276" width="38" style="3" customWidth="1"/>
    <col min="277" max="277" width="10.85546875" style="3" customWidth="1"/>
    <col min="278" max="278" width="18.28515625" style="3" customWidth="1"/>
    <col min="279" max="279" width="13.7109375" style="3" customWidth="1"/>
    <col min="280" max="280" width="14.28515625" style="3" customWidth="1"/>
    <col min="281" max="281" width="14.42578125" style="3" customWidth="1"/>
    <col min="282" max="282" width="12.5703125" style="3" customWidth="1"/>
    <col min="283" max="284" width="15" style="3" customWidth="1"/>
    <col min="285" max="285" width="18.85546875" style="3" bestFit="1" customWidth="1"/>
    <col min="286" max="287" width="12.5703125" style="3" customWidth="1"/>
    <col min="288" max="288" width="13.140625" style="3" customWidth="1"/>
    <col min="289" max="289" width="12.5703125" style="3" customWidth="1"/>
    <col min="290" max="290" width="20.85546875" style="3" bestFit="1" customWidth="1"/>
    <col min="291" max="291" width="21.7109375" style="3" customWidth="1"/>
    <col min="292" max="294" width="9.140625" style="3"/>
    <col min="295" max="295" width="3.85546875" style="3" customWidth="1"/>
    <col min="296" max="296" width="17.7109375" style="3" customWidth="1"/>
    <col min="297" max="297" width="9.42578125" style="3" bestFit="1" customWidth="1"/>
    <col min="298" max="298" width="12" style="3" bestFit="1" customWidth="1"/>
    <col min="299" max="307" width="10.7109375" style="3" customWidth="1"/>
    <col min="308" max="308" width="7.85546875" style="3" bestFit="1" customWidth="1"/>
    <col min="309" max="309" width="16.5703125" style="3" customWidth="1"/>
    <col min="310" max="310" width="9.140625" style="3"/>
    <col min="311" max="311" width="11.140625" style="3" bestFit="1" customWidth="1"/>
    <col min="312" max="313" width="9.85546875" style="3" bestFit="1" customWidth="1"/>
    <col min="314" max="314" width="11" style="3" customWidth="1"/>
    <col min="315" max="315" width="10.5703125" style="3" bestFit="1" customWidth="1"/>
    <col min="316" max="316" width="10.140625" style="3" customWidth="1"/>
    <col min="317" max="317" width="9.42578125" style="3" bestFit="1" customWidth="1"/>
    <col min="318" max="318" width="9.28515625" style="3" bestFit="1" customWidth="1"/>
    <col min="319" max="320" width="10.140625" style="3" customWidth="1"/>
    <col min="321" max="321" width="10.42578125" style="3" customWidth="1"/>
    <col min="322" max="322" width="9.28515625" style="3" bestFit="1" customWidth="1"/>
    <col min="323" max="324" width="9.140625" style="3"/>
    <col min="325" max="325" width="10.5703125" style="3" customWidth="1"/>
    <col min="326" max="329" width="9.140625" style="3"/>
    <col min="330" max="330" width="3.7109375" style="3" customWidth="1"/>
    <col min="331" max="331" width="14.7109375" style="3" customWidth="1"/>
    <col min="332" max="332" width="9.5703125" style="3" bestFit="1" customWidth="1"/>
    <col min="333" max="333" width="11.7109375" style="3" bestFit="1" customWidth="1"/>
    <col min="334" max="334" width="10.85546875" style="3" bestFit="1" customWidth="1"/>
    <col min="335" max="335" width="9.5703125" style="3" customWidth="1"/>
    <col min="336" max="336" width="11" style="3" bestFit="1" customWidth="1"/>
    <col min="337" max="337" width="11.85546875" style="3" bestFit="1" customWidth="1"/>
    <col min="338" max="338" width="11" style="3" bestFit="1" customWidth="1"/>
    <col min="339" max="339" width="13.42578125" style="3" bestFit="1" customWidth="1"/>
    <col min="340" max="340" width="9.7109375" style="3" bestFit="1" customWidth="1"/>
    <col min="341" max="341" width="11.5703125" style="3" bestFit="1" customWidth="1"/>
    <col min="342" max="342" width="10.85546875" style="3" bestFit="1" customWidth="1"/>
    <col min="343" max="343" width="11.7109375" style="3" customWidth="1"/>
    <col min="344" max="344" width="11.85546875" style="3" bestFit="1" customWidth="1"/>
    <col min="345" max="345" width="11.7109375" style="3" bestFit="1" customWidth="1"/>
    <col min="346" max="347" width="9.28515625" style="3" customWidth="1"/>
    <col min="348" max="351" width="9.140625" style="3"/>
    <col min="352" max="352" width="9.7109375" style="3" customWidth="1"/>
    <col min="353" max="353" width="14.85546875" style="3" customWidth="1"/>
    <col min="354" max="354" width="12.140625" style="3" bestFit="1" customWidth="1"/>
    <col min="355" max="355" width="16.85546875" style="3" bestFit="1" customWidth="1"/>
    <col min="356" max="356" width="13.42578125" style="3" bestFit="1" customWidth="1"/>
    <col min="357" max="357" width="15.85546875" style="3" bestFit="1" customWidth="1"/>
    <col min="358" max="358" width="12.5703125" style="3" bestFit="1" customWidth="1"/>
    <col min="359" max="359" width="13" style="3" bestFit="1" customWidth="1"/>
    <col min="360" max="360" width="13.28515625" style="3" bestFit="1" customWidth="1"/>
    <col min="361" max="361" width="12.7109375" style="3" bestFit="1" customWidth="1"/>
    <col min="362" max="362" width="15.28515625" style="3" customWidth="1"/>
    <col min="363" max="363" width="13.28515625" style="3" customWidth="1"/>
    <col min="364" max="364" width="10.5703125" style="3" bestFit="1" customWidth="1"/>
    <col min="365" max="365" width="12.5703125" style="3" customWidth="1"/>
    <col min="366" max="366" width="9.85546875" style="3" bestFit="1" customWidth="1"/>
    <col min="367" max="367" width="9.28515625" style="3" bestFit="1" customWidth="1"/>
    <col min="368" max="368" width="11" style="3" bestFit="1" customWidth="1"/>
    <col min="369" max="369" width="13.85546875" style="3" bestFit="1" customWidth="1"/>
    <col min="370" max="375" width="9.140625" style="3"/>
    <col min="376" max="376" width="15.7109375" style="3" customWidth="1"/>
    <col min="377" max="512" width="9.140625" style="3"/>
    <col min="513" max="513" width="32.28515625" style="3" customWidth="1"/>
    <col min="514" max="514" width="10.7109375" style="3" customWidth="1"/>
    <col min="515" max="515" width="16.140625" style="3" customWidth="1"/>
    <col min="516" max="516" width="13.28515625" style="3" customWidth="1"/>
    <col min="517" max="517" width="14.85546875" style="3" bestFit="1" customWidth="1"/>
    <col min="518" max="518" width="13.7109375" style="3" bestFit="1" customWidth="1"/>
    <col min="519" max="519" width="12.5703125" style="3" customWidth="1"/>
    <col min="520" max="520" width="14.28515625" style="3" bestFit="1" customWidth="1"/>
    <col min="521" max="521" width="15" style="3" bestFit="1" customWidth="1"/>
    <col min="522" max="522" width="14.42578125" style="3" bestFit="1" customWidth="1"/>
    <col min="523" max="525" width="12.5703125" style="3" customWidth="1"/>
    <col min="526" max="526" width="11.7109375" style="3" customWidth="1"/>
    <col min="527" max="527" width="19.85546875" style="3" bestFit="1" customWidth="1"/>
    <col min="528" max="528" width="11.7109375" style="3" customWidth="1"/>
    <col min="529" max="531" width="9.140625" style="3"/>
    <col min="532" max="532" width="38" style="3" customWidth="1"/>
    <col min="533" max="533" width="10.85546875" style="3" customWidth="1"/>
    <col min="534" max="534" width="18.28515625" style="3" customWidth="1"/>
    <col min="535" max="535" width="13.7109375" style="3" customWidth="1"/>
    <col min="536" max="536" width="14.28515625" style="3" customWidth="1"/>
    <col min="537" max="537" width="14.42578125" style="3" customWidth="1"/>
    <col min="538" max="538" width="12.5703125" style="3" customWidth="1"/>
    <col min="539" max="540" width="15" style="3" customWidth="1"/>
    <col min="541" max="541" width="18.85546875" style="3" bestFit="1" customWidth="1"/>
    <col min="542" max="543" width="12.5703125" style="3" customWidth="1"/>
    <col min="544" max="544" width="13.140625" style="3" customWidth="1"/>
    <col min="545" max="545" width="12.5703125" style="3" customWidth="1"/>
    <col min="546" max="546" width="20.85546875" style="3" bestFit="1" customWidth="1"/>
    <col min="547" max="547" width="21.7109375" style="3" customWidth="1"/>
    <col min="548" max="550" width="9.140625" style="3"/>
    <col min="551" max="551" width="3.85546875" style="3" customWidth="1"/>
    <col min="552" max="552" width="17.7109375" style="3" customWidth="1"/>
    <col min="553" max="553" width="9.42578125" style="3" bestFit="1" customWidth="1"/>
    <col min="554" max="554" width="12" style="3" bestFit="1" customWidth="1"/>
    <col min="555" max="563" width="10.7109375" style="3" customWidth="1"/>
    <col min="564" max="564" width="7.85546875" style="3" bestFit="1" customWidth="1"/>
    <col min="565" max="565" width="16.5703125" style="3" customWidth="1"/>
    <col min="566" max="566" width="9.140625" style="3"/>
    <col min="567" max="567" width="11.140625" style="3" bestFit="1" customWidth="1"/>
    <col min="568" max="569" width="9.85546875" style="3" bestFit="1" customWidth="1"/>
    <col min="570" max="570" width="11" style="3" customWidth="1"/>
    <col min="571" max="571" width="10.5703125" style="3" bestFit="1" customWidth="1"/>
    <col min="572" max="572" width="10.140625" style="3" customWidth="1"/>
    <col min="573" max="573" width="9.42578125" style="3" bestFit="1" customWidth="1"/>
    <col min="574" max="574" width="9.28515625" style="3" bestFit="1" customWidth="1"/>
    <col min="575" max="576" width="10.140625" style="3" customWidth="1"/>
    <col min="577" max="577" width="10.42578125" style="3" customWidth="1"/>
    <col min="578" max="578" width="9.28515625" style="3" bestFit="1" customWidth="1"/>
    <col min="579" max="580" width="9.140625" style="3"/>
    <col min="581" max="581" width="10.5703125" style="3" customWidth="1"/>
    <col min="582" max="585" width="9.140625" style="3"/>
    <col min="586" max="586" width="3.7109375" style="3" customWidth="1"/>
    <col min="587" max="587" width="14.7109375" style="3" customWidth="1"/>
    <col min="588" max="588" width="9.5703125" style="3" bestFit="1" customWidth="1"/>
    <col min="589" max="589" width="11.7109375" style="3" bestFit="1" customWidth="1"/>
    <col min="590" max="590" width="10.85546875" style="3" bestFit="1" customWidth="1"/>
    <col min="591" max="591" width="9.5703125" style="3" customWidth="1"/>
    <col min="592" max="592" width="11" style="3" bestFit="1" customWidth="1"/>
    <col min="593" max="593" width="11.85546875" style="3" bestFit="1" customWidth="1"/>
    <col min="594" max="594" width="11" style="3" bestFit="1" customWidth="1"/>
    <col min="595" max="595" width="13.42578125" style="3" bestFit="1" customWidth="1"/>
    <col min="596" max="596" width="9.7109375" style="3" bestFit="1" customWidth="1"/>
    <col min="597" max="597" width="11.5703125" style="3" bestFit="1" customWidth="1"/>
    <col min="598" max="598" width="10.85546875" style="3" bestFit="1" customWidth="1"/>
    <col min="599" max="599" width="11.7109375" style="3" customWidth="1"/>
    <col min="600" max="600" width="11.85546875" style="3" bestFit="1" customWidth="1"/>
    <col min="601" max="601" width="11.7109375" style="3" bestFit="1" customWidth="1"/>
    <col min="602" max="603" width="9.28515625" style="3" customWidth="1"/>
    <col min="604" max="607" width="9.140625" style="3"/>
    <col min="608" max="608" width="9.7109375" style="3" customWidth="1"/>
    <col min="609" max="609" width="14.85546875" style="3" customWidth="1"/>
    <col min="610" max="610" width="12.140625" style="3" bestFit="1" customWidth="1"/>
    <col min="611" max="611" width="16.85546875" style="3" bestFit="1" customWidth="1"/>
    <col min="612" max="612" width="13.42578125" style="3" bestFit="1" customWidth="1"/>
    <col min="613" max="613" width="15.85546875" style="3" bestFit="1" customWidth="1"/>
    <col min="614" max="614" width="12.5703125" style="3" bestFit="1" customWidth="1"/>
    <col min="615" max="615" width="13" style="3" bestFit="1" customWidth="1"/>
    <col min="616" max="616" width="13.28515625" style="3" bestFit="1" customWidth="1"/>
    <col min="617" max="617" width="12.7109375" style="3" bestFit="1" customWidth="1"/>
    <col min="618" max="618" width="15.28515625" style="3" customWidth="1"/>
    <col min="619" max="619" width="13.28515625" style="3" customWidth="1"/>
    <col min="620" max="620" width="10.5703125" style="3" bestFit="1" customWidth="1"/>
    <col min="621" max="621" width="12.5703125" style="3" customWidth="1"/>
    <col min="622" max="622" width="9.85546875" style="3" bestFit="1" customWidth="1"/>
    <col min="623" max="623" width="9.28515625" style="3" bestFit="1" customWidth="1"/>
    <col min="624" max="624" width="11" style="3" bestFit="1" customWidth="1"/>
    <col min="625" max="625" width="13.85546875" style="3" bestFit="1" customWidth="1"/>
    <col min="626" max="631" width="9.140625" style="3"/>
    <col min="632" max="632" width="15.7109375" style="3" customWidth="1"/>
    <col min="633" max="768" width="9.140625" style="3"/>
    <col min="769" max="769" width="32.28515625" style="3" customWidth="1"/>
    <col min="770" max="770" width="10.7109375" style="3" customWidth="1"/>
    <col min="771" max="771" width="16.140625" style="3" customWidth="1"/>
    <col min="772" max="772" width="13.28515625" style="3" customWidth="1"/>
    <col min="773" max="773" width="14.85546875" style="3" bestFit="1" customWidth="1"/>
    <col min="774" max="774" width="13.7109375" style="3" bestFit="1" customWidth="1"/>
    <col min="775" max="775" width="12.5703125" style="3" customWidth="1"/>
    <col min="776" max="776" width="14.28515625" style="3" bestFit="1" customWidth="1"/>
    <col min="777" max="777" width="15" style="3" bestFit="1" customWidth="1"/>
    <col min="778" max="778" width="14.42578125" style="3" bestFit="1" customWidth="1"/>
    <col min="779" max="781" width="12.5703125" style="3" customWidth="1"/>
    <col min="782" max="782" width="11.7109375" style="3" customWidth="1"/>
    <col min="783" max="783" width="19.85546875" style="3" bestFit="1" customWidth="1"/>
    <col min="784" max="784" width="11.7109375" style="3" customWidth="1"/>
    <col min="785" max="787" width="9.140625" style="3"/>
    <col min="788" max="788" width="38" style="3" customWidth="1"/>
    <col min="789" max="789" width="10.85546875" style="3" customWidth="1"/>
    <col min="790" max="790" width="18.28515625" style="3" customWidth="1"/>
    <col min="791" max="791" width="13.7109375" style="3" customWidth="1"/>
    <col min="792" max="792" width="14.28515625" style="3" customWidth="1"/>
    <col min="793" max="793" width="14.42578125" style="3" customWidth="1"/>
    <col min="794" max="794" width="12.5703125" style="3" customWidth="1"/>
    <col min="795" max="796" width="15" style="3" customWidth="1"/>
    <col min="797" max="797" width="18.85546875" style="3" bestFit="1" customWidth="1"/>
    <col min="798" max="799" width="12.5703125" style="3" customWidth="1"/>
    <col min="800" max="800" width="13.140625" style="3" customWidth="1"/>
    <col min="801" max="801" width="12.5703125" style="3" customWidth="1"/>
    <col min="802" max="802" width="20.85546875" style="3" bestFit="1" customWidth="1"/>
    <col min="803" max="803" width="21.7109375" style="3" customWidth="1"/>
    <col min="804" max="806" width="9.140625" style="3"/>
    <col min="807" max="807" width="3.85546875" style="3" customWidth="1"/>
    <col min="808" max="808" width="17.7109375" style="3" customWidth="1"/>
    <col min="809" max="809" width="9.42578125" style="3" bestFit="1" customWidth="1"/>
    <col min="810" max="810" width="12" style="3" bestFit="1" customWidth="1"/>
    <col min="811" max="819" width="10.7109375" style="3" customWidth="1"/>
    <col min="820" max="820" width="7.85546875" style="3" bestFit="1" customWidth="1"/>
    <col min="821" max="821" width="16.5703125" style="3" customWidth="1"/>
    <col min="822" max="822" width="9.140625" style="3"/>
    <col min="823" max="823" width="11.140625" style="3" bestFit="1" customWidth="1"/>
    <col min="824" max="825" width="9.85546875" style="3" bestFit="1" customWidth="1"/>
    <col min="826" max="826" width="11" style="3" customWidth="1"/>
    <col min="827" max="827" width="10.5703125" style="3" bestFit="1" customWidth="1"/>
    <col min="828" max="828" width="10.140625" style="3" customWidth="1"/>
    <col min="829" max="829" width="9.42578125" style="3" bestFit="1" customWidth="1"/>
    <col min="830" max="830" width="9.28515625" style="3" bestFit="1" customWidth="1"/>
    <col min="831" max="832" width="10.140625" style="3" customWidth="1"/>
    <col min="833" max="833" width="10.42578125" style="3" customWidth="1"/>
    <col min="834" max="834" width="9.28515625" style="3" bestFit="1" customWidth="1"/>
    <col min="835" max="836" width="9.140625" style="3"/>
    <col min="837" max="837" width="10.5703125" style="3" customWidth="1"/>
    <col min="838" max="841" width="9.140625" style="3"/>
    <col min="842" max="842" width="3.7109375" style="3" customWidth="1"/>
    <col min="843" max="843" width="14.7109375" style="3" customWidth="1"/>
    <col min="844" max="844" width="9.5703125" style="3" bestFit="1" customWidth="1"/>
    <col min="845" max="845" width="11.7109375" style="3" bestFit="1" customWidth="1"/>
    <col min="846" max="846" width="10.85546875" style="3" bestFit="1" customWidth="1"/>
    <col min="847" max="847" width="9.5703125" style="3" customWidth="1"/>
    <col min="848" max="848" width="11" style="3" bestFit="1" customWidth="1"/>
    <col min="849" max="849" width="11.85546875" style="3" bestFit="1" customWidth="1"/>
    <col min="850" max="850" width="11" style="3" bestFit="1" customWidth="1"/>
    <col min="851" max="851" width="13.42578125" style="3" bestFit="1" customWidth="1"/>
    <col min="852" max="852" width="9.7109375" style="3" bestFit="1" customWidth="1"/>
    <col min="853" max="853" width="11.5703125" style="3" bestFit="1" customWidth="1"/>
    <col min="854" max="854" width="10.85546875" style="3" bestFit="1" customWidth="1"/>
    <col min="855" max="855" width="11.7109375" style="3" customWidth="1"/>
    <col min="856" max="856" width="11.85546875" style="3" bestFit="1" customWidth="1"/>
    <col min="857" max="857" width="11.7109375" style="3" bestFit="1" customWidth="1"/>
    <col min="858" max="859" width="9.28515625" style="3" customWidth="1"/>
    <col min="860" max="863" width="9.140625" style="3"/>
    <col min="864" max="864" width="9.7109375" style="3" customWidth="1"/>
    <col min="865" max="865" width="14.85546875" style="3" customWidth="1"/>
    <col min="866" max="866" width="12.140625" style="3" bestFit="1" customWidth="1"/>
    <col min="867" max="867" width="16.85546875" style="3" bestFit="1" customWidth="1"/>
    <col min="868" max="868" width="13.42578125" style="3" bestFit="1" customWidth="1"/>
    <col min="869" max="869" width="15.85546875" style="3" bestFit="1" customWidth="1"/>
    <col min="870" max="870" width="12.5703125" style="3" bestFit="1" customWidth="1"/>
    <col min="871" max="871" width="13" style="3" bestFit="1" customWidth="1"/>
    <col min="872" max="872" width="13.28515625" style="3" bestFit="1" customWidth="1"/>
    <col min="873" max="873" width="12.7109375" style="3" bestFit="1" customWidth="1"/>
    <col min="874" max="874" width="15.28515625" style="3" customWidth="1"/>
    <col min="875" max="875" width="13.28515625" style="3" customWidth="1"/>
    <col min="876" max="876" width="10.5703125" style="3" bestFit="1" customWidth="1"/>
    <col min="877" max="877" width="12.5703125" style="3" customWidth="1"/>
    <col min="878" max="878" width="9.85546875" style="3" bestFit="1" customWidth="1"/>
    <col min="879" max="879" width="9.28515625" style="3" bestFit="1" customWidth="1"/>
    <col min="880" max="880" width="11" style="3" bestFit="1" customWidth="1"/>
    <col min="881" max="881" width="13.85546875" style="3" bestFit="1" customWidth="1"/>
    <col min="882" max="887" width="9.140625" style="3"/>
    <col min="888" max="888" width="15.7109375" style="3" customWidth="1"/>
    <col min="889" max="1024" width="9.140625" style="3"/>
    <col min="1025" max="1025" width="32.28515625" style="3" customWidth="1"/>
    <col min="1026" max="1026" width="10.7109375" style="3" customWidth="1"/>
    <col min="1027" max="1027" width="16.140625" style="3" customWidth="1"/>
    <col min="1028" max="1028" width="13.28515625" style="3" customWidth="1"/>
    <col min="1029" max="1029" width="14.85546875" style="3" bestFit="1" customWidth="1"/>
    <col min="1030" max="1030" width="13.7109375" style="3" bestFit="1" customWidth="1"/>
    <col min="1031" max="1031" width="12.5703125" style="3" customWidth="1"/>
    <col min="1032" max="1032" width="14.28515625" style="3" bestFit="1" customWidth="1"/>
    <col min="1033" max="1033" width="15" style="3" bestFit="1" customWidth="1"/>
    <col min="1034" max="1034" width="14.42578125" style="3" bestFit="1" customWidth="1"/>
    <col min="1035" max="1037" width="12.5703125" style="3" customWidth="1"/>
    <col min="1038" max="1038" width="11.7109375" style="3" customWidth="1"/>
    <col min="1039" max="1039" width="19.85546875" style="3" bestFit="1" customWidth="1"/>
    <col min="1040" max="1040" width="11.7109375" style="3" customWidth="1"/>
    <col min="1041" max="1043" width="9.140625" style="3"/>
    <col min="1044" max="1044" width="38" style="3" customWidth="1"/>
    <col min="1045" max="1045" width="10.85546875" style="3" customWidth="1"/>
    <col min="1046" max="1046" width="18.28515625" style="3" customWidth="1"/>
    <col min="1047" max="1047" width="13.7109375" style="3" customWidth="1"/>
    <col min="1048" max="1048" width="14.28515625" style="3" customWidth="1"/>
    <col min="1049" max="1049" width="14.42578125" style="3" customWidth="1"/>
    <col min="1050" max="1050" width="12.5703125" style="3" customWidth="1"/>
    <col min="1051" max="1052" width="15" style="3" customWidth="1"/>
    <col min="1053" max="1053" width="18.85546875" style="3" bestFit="1" customWidth="1"/>
    <col min="1054" max="1055" width="12.5703125" style="3" customWidth="1"/>
    <col min="1056" max="1056" width="13.140625" style="3" customWidth="1"/>
    <col min="1057" max="1057" width="12.5703125" style="3" customWidth="1"/>
    <col min="1058" max="1058" width="20.85546875" style="3" bestFit="1" customWidth="1"/>
    <col min="1059" max="1059" width="21.7109375" style="3" customWidth="1"/>
    <col min="1060" max="1062" width="9.140625" style="3"/>
    <col min="1063" max="1063" width="3.85546875" style="3" customWidth="1"/>
    <col min="1064" max="1064" width="17.7109375" style="3" customWidth="1"/>
    <col min="1065" max="1065" width="9.42578125" style="3" bestFit="1" customWidth="1"/>
    <col min="1066" max="1066" width="12" style="3" bestFit="1" customWidth="1"/>
    <col min="1067" max="1075" width="10.7109375" style="3" customWidth="1"/>
    <col min="1076" max="1076" width="7.85546875" style="3" bestFit="1" customWidth="1"/>
    <col min="1077" max="1077" width="16.5703125" style="3" customWidth="1"/>
    <col min="1078" max="1078" width="9.140625" style="3"/>
    <col min="1079" max="1079" width="11.140625" style="3" bestFit="1" customWidth="1"/>
    <col min="1080" max="1081" width="9.85546875" style="3" bestFit="1" customWidth="1"/>
    <col min="1082" max="1082" width="11" style="3" customWidth="1"/>
    <col min="1083" max="1083" width="10.5703125" style="3" bestFit="1" customWidth="1"/>
    <col min="1084" max="1084" width="10.140625" style="3" customWidth="1"/>
    <col min="1085" max="1085" width="9.42578125" style="3" bestFit="1" customWidth="1"/>
    <col min="1086" max="1086" width="9.28515625" style="3" bestFit="1" customWidth="1"/>
    <col min="1087" max="1088" width="10.140625" style="3" customWidth="1"/>
    <col min="1089" max="1089" width="10.42578125" style="3" customWidth="1"/>
    <col min="1090" max="1090" width="9.28515625" style="3" bestFit="1" customWidth="1"/>
    <col min="1091" max="1092" width="9.140625" style="3"/>
    <col min="1093" max="1093" width="10.5703125" style="3" customWidth="1"/>
    <col min="1094" max="1097" width="9.140625" style="3"/>
    <col min="1098" max="1098" width="3.7109375" style="3" customWidth="1"/>
    <col min="1099" max="1099" width="14.7109375" style="3" customWidth="1"/>
    <col min="1100" max="1100" width="9.5703125" style="3" bestFit="1" customWidth="1"/>
    <col min="1101" max="1101" width="11.7109375" style="3" bestFit="1" customWidth="1"/>
    <col min="1102" max="1102" width="10.85546875" style="3" bestFit="1" customWidth="1"/>
    <col min="1103" max="1103" width="9.5703125" style="3" customWidth="1"/>
    <col min="1104" max="1104" width="11" style="3" bestFit="1" customWidth="1"/>
    <col min="1105" max="1105" width="11.85546875" style="3" bestFit="1" customWidth="1"/>
    <col min="1106" max="1106" width="11" style="3" bestFit="1" customWidth="1"/>
    <col min="1107" max="1107" width="13.42578125" style="3" bestFit="1" customWidth="1"/>
    <col min="1108" max="1108" width="9.7109375" style="3" bestFit="1" customWidth="1"/>
    <col min="1109" max="1109" width="11.5703125" style="3" bestFit="1" customWidth="1"/>
    <col min="1110" max="1110" width="10.85546875" style="3" bestFit="1" customWidth="1"/>
    <col min="1111" max="1111" width="11.7109375" style="3" customWidth="1"/>
    <col min="1112" max="1112" width="11.85546875" style="3" bestFit="1" customWidth="1"/>
    <col min="1113" max="1113" width="11.7109375" style="3" bestFit="1" customWidth="1"/>
    <col min="1114" max="1115" width="9.28515625" style="3" customWidth="1"/>
    <col min="1116" max="1119" width="9.140625" style="3"/>
    <col min="1120" max="1120" width="9.7109375" style="3" customWidth="1"/>
    <col min="1121" max="1121" width="14.85546875" style="3" customWidth="1"/>
    <col min="1122" max="1122" width="12.140625" style="3" bestFit="1" customWidth="1"/>
    <col min="1123" max="1123" width="16.85546875" style="3" bestFit="1" customWidth="1"/>
    <col min="1124" max="1124" width="13.42578125" style="3" bestFit="1" customWidth="1"/>
    <col min="1125" max="1125" width="15.85546875" style="3" bestFit="1" customWidth="1"/>
    <col min="1126" max="1126" width="12.5703125" style="3" bestFit="1" customWidth="1"/>
    <col min="1127" max="1127" width="13" style="3" bestFit="1" customWidth="1"/>
    <col min="1128" max="1128" width="13.28515625" style="3" bestFit="1" customWidth="1"/>
    <col min="1129" max="1129" width="12.7109375" style="3" bestFit="1" customWidth="1"/>
    <col min="1130" max="1130" width="15.28515625" style="3" customWidth="1"/>
    <col min="1131" max="1131" width="13.28515625" style="3" customWidth="1"/>
    <col min="1132" max="1132" width="10.5703125" style="3" bestFit="1" customWidth="1"/>
    <col min="1133" max="1133" width="12.5703125" style="3" customWidth="1"/>
    <col min="1134" max="1134" width="9.85546875" style="3" bestFit="1" customWidth="1"/>
    <col min="1135" max="1135" width="9.28515625" style="3" bestFit="1" customWidth="1"/>
    <col min="1136" max="1136" width="11" style="3" bestFit="1" customWidth="1"/>
    <col min="1137" max="1137" width="13.85546875" style="3" bestFit="1" customWidth="1"/>
    <col min="1138" max="1143" width="9.140625" style="3"/>
    <col min="1144" max="1144" width="15.7109375" style="3" customWidth="1"/>
    <col min="1145" max="1280" width="9.140625" style="3"/>
    <col min="1281" max="1281" width="32.28515625" style="3" customWidth="1"/>
    <col min="1282" max="1282" width="10.7109375" style="3" customWidth="1"/>
    <col min="1283" max="1283" width="16.140625" style="3" customWidth="1"/>
    <col min="1284" max="1284" width="13.28515625" style="3" customWidth="1"/>
    <col min="1285" max="1285" width="14.85546875" style="3" bestFit="1" customWidth="1"/>
    <col min="1286" max="1286" width="13.7109375" style="3" bestFit="1" customWidth="1"/>
    <col min="1287" max="1287" width="12.5703125" style="3" customWidth="1"/>
    <col min="1288" max="1288" width="14.28515625" style="3" bestFit="1" customWidth="1"/>
    <col min="1289" max="1289" width="15" style="3" bestFit="1" customWidth="1"/>
    <col min="1290" max="1290" width="14.42578125" style="3" bestFit="1" customWidth="1"/>
    <col min="1291" max="1293" width="12.5703125" style="3" customWidth="1"/>
    <col min="1294" max="1294" width="11.7109375" style="3" customWidth="1"/>
    <col min="1295" max="1295" width="19.85546875" style="3" bestFit="1" customWidth="1"/>
    <col min="1296" max="1296" width="11.7109375" style="3" customWidth="1"/>
    <col min="1297" max="1299" width="9.140625" style="3"/>
    <col min="1300" max="1300" width="38" style="3" customWidth="1"/>
    <col min="1301" max="1301" width="10.85546875" style="3" customWidth="1"/>
    <col min="1302" max="1302" width="18.28515625" style="3" customWidth="1"/>
    <col min="1303" max="1303" width="13.7109375" style="3" customWidth="1"/>
    <col min="1304" max="1304" width="14.28515625" style="3" customWidth="1"/>
    <col min="1305" max="1305" width="14.42578125" style="3" customWidth="1"/>
    <col min="1306" max="1306" width="12.5703125" style="3" customWidth="1"/>
    <col min="1307" max="1308" width="15" style="3" customWidth="1"/>
    <col min="1309" max="1309" width="18.85546875" style="3" bestFit="1" customWidth="1"/>
    <col min="1310" max="1311" width="12.5703125" style="3" customWidth="1"/>
    <col min="1312" max="1312" width="13.140625" style="3" customWidth="1"/>
    <col min="1313" max="1313" width="12.5703125" style="3" customWidth="1"/>
    <col min="1314" max="1314" width="20.85546875" style="3" bestFit="1" customWidth="1"/>
    <col min="1315" max="1315" width="21.7109375" style="3" customWidth="1"/>
    <col min="1316" max="1318" width="9.140625" style="3"/>
    <col min="1319" max="1319" width="3.85546875" style="3" customWidth="1"/>
    <col min="1320" max="1320" width="17.7109375" style="3" customWidth="1"/>
    <col min="1321" max="1321" width="9.42578125" style="3" bestFit="1" customWidth="1"/>
    <col min="1322" max="1322" width="12" style="3" bestFit="1" customWidth="1"/>
    <col min="1323" max="1331" width="10.7109375" style="3" customWidth="1"/>
    <col min="1332" max="1332" width="7.85546875" style="3" bestFit="1" customWidth="1"/>
    <col min="1333" max="1333" width="16.5703125" style="3" customWidth="1"/>
    <col min="1334" max="1334" width="9.140625" style="3"/>
    <col min="1335" max="1335" width="11.140625" style="3" bestFit="1" customWidth="1"/>
    <col min="1336" max="1337" width="9.85546875" style="3" bestFit="1" customWidth="1"/>
    <col min="1338" max="1338" width="11" style="3" customWidth="1"/>
    <col min="1339" max="1339" width="10.5703125" style="3" bestFit="1" customWidth="1"/>
    <col min="1340" max="1340" width="10.140625" style="3" customWidth="1"/>
    <col min="1341" max="1341" width="9.42578125" style="3" bestFit="1" customWidth="1"/>
    <col min="1342" max="1342" width="9.28515625" style="3" bestFit="1" customWidth="1"/>
    <col min="1343" max="1344" width="10.140625" style="3" customWidth="1"/>
    <col min="1345" max="1345" width="10.42578125" style="3" customWidth="1"/>
    <col min="1346" max="1346" width="9.28515625" style="3" bestFit="1" customWidth="1"/>
    <col min="1347" max="1348" width="9.140625" style="3"/>
    <col min="1349" max="1349" width="10.5703125" style="3" customWidth="1"/>
    <col min="1350" max="1353" width="9.140625" style="3"/>
    <col min="1354" max="1354" width="3.7109375" style="3" customWidth="1"/>
    <col min="1355" max="1355" width="14.7109375" style="3" customWidth="1"/>
    <col min="1356" max="1356" width="9.5703125" style="3" bestFit="1" customWidth="1"/>
    <col min="1357" max="1357" width="11.7109375" style="3" bestFit="1" customWidth="1"/>
    <col min="1358" max="1358" width="10.85546875" style="3" bestFit="1" customWidth="1"/>
    <col min="1359" max="1359" width="9.5703125" style="3" customWidth="1"/>
    <col min="1360" max="1360" width="11" style="3" bestFit="1" customWidth="1"/>
    <col min="1361" max="1361" width="11.85546875" style="3" bestFit="1" customWidth="1"/>
    <col min="1362" max="1362" width="11" style="3" bestFit="1" customWidth="1"/>
    <col min="1363" max="1363" width="13.42578125" style="3" bestFit="1" customWidth="1"/>
    <col min="1364" max="1364" width="9.7109375" style="3" bestFit="1" customWidth="1"/>
    <col min="1365" max="1365" width="11.5703125" style="3" bestFit="1" customWidth="1"/>
    <col min="1366" max="1366" width="10.85546875" style="3" bestFit="1" customWidth="1"/>
    <col min="1367" max="1367" width="11.7109375" style="3" customWidth="1"/>
    <col min="1368" max="1368" width="11.85546875" style="3" bestFit="1" customWidth="1"/>
    <col min="1369" max="1369" width="11.7109375" style="3" bestFit="1" customWidth="1"/>
    <col min="1370" max="1371" width="9.28515625" style="3" customWidth="1"/>
    <col min="1372" max="1375" width="9.140625" style="3"/>
    <col min="1376" max="1376" width="9.7109375" style="3" customWidth="1"/>
    <col min="1377" max="1377" width="14.85546875" style="3" customWidth="1"/>
    <col min="1378" max="1378" width="12.140625" style="3" bestFit="1" customWidth="1"/>
    <col min="1379" max="1379" width="16.85546875" style="3" bestFit="1" customWidth="1"/>
    <col min="1380" max="1380" width="13.42578125" style="3" bestFit="1" customWidth="1"/>
    <col min="1381" max="1381" width="15.85546875" style="3" bestFit="1" customWidth="1"/>
    <col min="1382" max="1382" width="12.5703125" style="3" bestFit="1" customWidth="1"/>
    <col min="1383" max="1383" width="13" style="3" bestFit="1" customWidth="1"/>
    <col min="1384" max="1384" width="13.28515625" style="3" bestFit="1" customWidth="1"/>
    <col min="1385" max="1385" width="12.7109375" style="3" bestFit="1" customWidth="1"/>
    <col min="1386" max="1386" width="15.28515625" style="3" customWidth="1"/>
    <col min="1387" max="1387" width="13.28515625" style="3" customWidth="1"/>
    <col min="1388" max="1388" width="10.5703125" style="3" bestFit="1" customWidth="1"/>
    <col min="1389" max="1389" width="12.5703125" style="3" customWidth="1"/>
    <col min="1390" max="1390" width="9.85546875" style="3" bestFit="1" customWidth="1"/>
    <col min="1391" max="1391" width="9.28515625" style="3" bestFit="1" customWidth="1"/>
    <col min="1392" max="1392" width="11" style="3" bestFit="1" customWidth="1"/>
    <col min="1393" max="1393" width="13.85546875" style="3" bestFit="1" customWidth="1"/>
    <col min="1394" max="1399" width="9.140625" style="3"/>
    <col min="1400" max="1400" width="15.7109375" style="3" customWidth="1"/>
    <col min="1401" max="1536" width="9.140625" style="3"/>
    <col min="1537" max="1537" width="32.28515625" style="3" customWidth="1"/>
    <col min="1538" max="1538" width="10.7109375" style="3" customWidth="1"/>
    <col min="1539" max="1539" width="16.140625" style="3" customWidth="1"/>
    <col min="1540" max="1540" width="13.28515625" style="3" customWidth="1"/>
    <col min="1541" max="1541" width="14.85546875" style="3" bestFit="1" customWidth="1"/>
    <col min="1542" max="1542" width="13.7109375" style="3" bestFit="1" customWidth="1"/>
    <col min="1543" max="1543" width="12.5703125" style="3" customWidth="1"/>
    <col min="1544" max="1544" width="14.28515625" style="3" bestFit="1" customWidth="1"/>
    <col min="1545" max="1545" width="15" style="3" bestFit="1" customWidth="1"/>
    <col min="1546" max="1546" width="14.42578125" style="3" bestFit="1" customWidth="1"/>
    <col min="1547" max="1549" width="12.5703125" style="3" customWidth="1"/>
    <col min="1550" max="1550" width="11.7109375" style="3" customWidth="1"/>
    <col min="1551" max="1551" width="19.85546875" style="3" bestFit="1" customWidth="1"/>
    <col min="1552" max="1552" width="11.7109375" style="3" customWidth="1"/>
    <col min="1553" max="1555" width="9.140625" style="3"/>
    <col min="1556" max="1556" width="38" style="3" customWidth="1"/>
    <col min="1557" max="1557" width="10.85546875" style="3" customWidth="1"/>
    <col min="1558" max="1558" width="18.28515625" style="3" customWidth="1"/>
    <col min="1559" max="1559" width="13.7109375" style="3" customWidth="1"/>
    <col min="1560" max="1560" width="14.28515625" style="3" customWidth="1"/>
    <col min="1561" max="1561" width="14.42578125" style="3" customWidth="1"/>
    <col min="1562" max="1562" width="12.5703125" style="3" customWidth="1"/>
    <col min="1563" max="1564" width="15" style="3" customWidth="1"/>
    <col min="1565" max="1565" width="18.85546875" style="3" bestFit="1" customWidth="1"/>
    <col min="1566" max="1567" width="12.5703125" style="3" customWidth="1"/>
    <col min="1568" max="1568" width="13.140625" style="3" customWidth="1"/>
    <col min="1569" max="1569" width="12.5703125" style="3" customWidth="1"/>
    <col min="1570" max="1570" width="20.85546875" style="3" bestFit="1" customWidth="1"/>
    <col min="1571" max="1571" width="21.7109375" style="3" customWidth="1"/>
    <col min="1572" max="1574" width="9.140625" style="3"/>
    <col min="1575" max="1575" width="3.85546875" style="3" customWidth="1"/>
    <col min="1576" max="1576" width="17.7109375" style="3" customWidth="1"/>
    <col min="1577" max="1577" width="9.42578125" style="3" bestFit="1" customWidth="1"/>
    <col min="1578" max="1578" width="12" style="3" bestFit="1" customWidth="1"/>
    <col min="1579" max="1587" width="10.7109375" style="3" customWidth="1"/>
    <col min="1588" max="1588" width="7.85546875" style="3" bestFit="1" customWidth="1"/>
    <col min="1589" max="1589" width="16.5703125" style="3" customWidth="1"/>
    <col min="1590" max="1590" width="9.140625" style="3"/>
    <col min="1591" max="1591" width="11.140625" style="3" bestFit="1" customWidth="1"/>
    <col min="1592" max="1593" width="9.85546875" style="3" bestFit="1" customWidth="1"/>
    <col min="1594" max="1594" width="11" style="3" customWidth="1"/>
    <col min="1595" max="1595" width="10.5703125" style="3" bestFit="1" customWidth="1"/>
    <col min="1596" max="1596" width="10.140625" style="3" customWidth="1"/>
    <col min="1597" max="1597" width="9.42578125" style="3" bestFit="1" customWidth="1"/>
    <col min="1598" max="1598" width="9.28515625" style="3" bestFit="1" customWidth="1"/>
    <col min="1599" max="1600" width="10.140625" style="3" customWidth="1"/>
    <col min="1601" max="1601" width="10.42578125" style="3" customWidth="1"/>
    <col min="1602" max="1602" width="9.28515625" style="3" bestFit="1" customWidth="1"/>
    <col min="1603" max="1604" width="9.140625" style="3"/>
    <col min="1605" max="1605" width="10.5703125" style="3" customWidth="1"/>
    <col min="1606" max="1609" width="9.140625" style="3"/>
    <col min="1610" max="1610" width="3.7109375" style="3" customWidth="1"/>
    <col min="1611" max="1611" width="14.7109375" style="3" customWidth="1"/>
    <col min="1612" max="1612" width="9.5703125" style="3" bestFit="1" customWidth="1"/>
    <col min="1613" max="1613" width="11.7109375" style="3" bestFit="1" customWidth="1"/>
    <col min="1614" max="1614" width="10.85546875" style="3" bestFit="1" customWidth="1"/>
    <col min="1615" max="1615" width="9.5703125" style="3" customWidth="1"/>
    <col min="1616" max="1616" width="11" style="3" bestFit="1" customWidth="1"/>
    <col min="1617" max="1617" width="11.85546875" style="3" bestFit="1" customWidth="1"/>
    <col min="1618" max="1618" width="11" style="3" bestFit="1" customWidth="1"/>
    <col min="1619" max="1619" width="13.42578125" style="3" bestFit="1" customWidth="1"/>
    <col min="1620" max="1620" width="9.7109375" style="3" bestFit="1" customWidth="1"/>
    <col min="1621" max="1621" width="11.5703125" style="3" bestFit="1" customWidth="1"/>
    <col min="1622" max="1622" width="10.85546875" style="3" bestFit="1" customWidth="1"/>
    <col min="1623" max="1623" width="11.7109375" style="3" customWidth="1"/>
    <col min="1624" max="1624" width="11.85546875" style="3" bestFit="1" customWidth="1"/>
    <col min="1625" max="1625" width="11.7109375" style="3" bestFit="1" customWidth="1"/>
    <col min="1626" max="1627" width="9.28515625" style="3" customWidth="1"/>
    <col min="1628" max="1631" width="9.140625" style="3"/>
    <col min="1632" max="1632" width="9.7109375" style="3" customWidth="1"/>
    <col min="1633" max="1633" width="14.85546875" style="3" customWidth="1"/>
    <col min="1634" max="1634" width="12.140625" style="3" bestFit="1" customWidth="1"/>
    <col min="1635" max="1635" width="16.85546875" style="3" bestFit="1" customWidth="1"/>
    <col min="1636" max="1636" width="13.42578125" style="3" bestFit="1" customWidth="1"/>
    <col min="1637" max="1637" width="15.85546875" style="3" bestFit="1" customWidth="1"/>
    <col min="1638" max="1638" width="12.5703125" style="3" bestFit="1" customWidth="1"/>
    <col min="1639" max="1639" width="13" style="3" bestFit="1" customWidth="1"/>
    <col min="1640" max="1640" width="13.28515625" style="3" bestFit="1" customWidth="1"/>
    <col min="1641" max="1641" width="12.7109375" style="3" bestFit="1" customWidth="1"/>
    <col min="1642" max="1642" width="15.28515625" style="3" customWidth="1"/>
    <col min="1643" max="1643" width="13.28515625" style="3" customWidth="1"/>
    <col min="1644" max="1644" width="10.5703125" style="3" bestFit="1" customWidth="1"/>
    <col min="1645" max="1645" width="12.5703125" style="3" customWidth="1"/>
    <col min="1646" max="1646" width="9.85546875" style="3" bestFit="1" customWidth="1"/>
    <col min="1647" max="1647" width="9.28515625" style="3" bestFit="1" customWidth="1"/>
    <col min="1648" max="1648" width="11" style="3" bestFit="1" customWidth="1"/>
    <col min="1649" max="1649" width="13.85546875" style="3" bestFit="1" customWidth="1"/>
    <col min="1650" max="1655" width="9.140625" style="3"/>
    <col min="1656" max="1656" width="15.7109375" style="3" customWidth="1"/>
    <col min="1657" max="1792" width="9.140625" style="3"/>
    <col min="1793" max="1793" width="32.28515625" style="3" customWidth="1"/>
    <col min="1794" max="1794" width="10.7109375" style="3" customWidth="1"/>
    <col min="1795" max="1795" width="16.140625" style="3" customWidth="1"/>
    <col min="1796" max="1796" width="13.28515625" style="3" customWidth="1"/>
    <col min="1797" max="1797" width="14.85546875" style="3" bestFit="1" customWidth="1"/>
    <col min="1798" max="1798" width="13.7109375" style="3" bestFit="1" customWidth="1"/>
    <col min="1799" max="1799" width="12.5703125" style="3" customWidth="1"/>
    <col min="1800" max="1800" width="14.28515625" style="3" bestFit="1" customWidth="1"/>
    <col min="1801" max="1801" width="15" style="3" bestFit="1" customWidth="1"/>
    <col min="1802" max="1802" width="14.42578125" style="3" bestFit="1" customWidth="1"/>
    <col min="1803" max="1805" width="12.5703125" style="3" customWidth="1"/>
    <col min="1806" max="1806" width="11.7109375" style="3" customWidth="1"/>
    <col min="1807" max="1807" width="19.85546875" style="3" bestFit="1" customWidth="1"/>
    <col min="1808" max="1808" width="11.7109375" style="3" customWidth="1"/>
    <col min="1809" max="1811" width="9.140625" style="3"/>
    <col min="1812" max="1812" width="38" style="3" customWidth="1"/>
    <col min="1813" max="1813" width="10.85546875" style="3" customWidth="1"/>
    <col min="1814" max="1814" width="18.28515625" style="3" customWidth="1"/>
    <col min="1815" max="1815" width="13.7109375" style="3" customWidth="1"/>
    <col min="1816" max="1816" width="14.28515625" style="3" customWidth="1"/>
    <col min="1817" max="1817" width="14.42578125" style="3" customWidth="1"/>
    <col min="1818" max="1818" width="12.5703125" style="3" customWidth="1"/>
    <col min="1819" max="1820" width="15" style="3" customWidth="1"/>
    <col min="1821" max="1821" width="18.85546875" style="3" bestFit="1" customWidth="1"/>
    <col min="1822" max="1823" width="12.5703125" style="3" customWidth="1"/>
    <col min="1824" max="1824" width="13.140625" style="3" customWidth="1"/>
    <col min="1825" max="1825" width="12.5703125" style="3" customWidth="1"/>
    <col min="1826" max="1826" width="20.85546875" style="3" bestFit="1" customWidth="1"/>
    <col min="1827" max="1827" width="21.7109375" style="3" customWidth="1"/>
    <col min="1828" max="1830" width="9.140625" style="3"/>
    <col min="1831" max="1831" width="3.85546875" style="3" customWidth="1"/>
    <col min="1832" max="1832" width="17.7109375" style="3" customWidth="1"/>
    <col min="1833" max="1833" width="9.42578125" style="3" bestFit="1" customWidth="1"/>
    <col min="1834" max="1834" width="12" style="3" bestFit="1" customWidth="1"/>
    <col min="1835" max="1843" width="10.7109375" style="3" customWidth="1"/>
    <col min="1844" max="1844" width="7.85546875" style="3" bestFit="1" customWidth="1"/>
    <col min="1845" max="1845" width="16.5703125" style="3" customWidth="1"/>
    <col min="1846" max="1846" width="9.140625" style="3"/>
    <col min="1847" max="1847" width="11.140625" style="3" bestFit="1" customWidth="1"/>
    <col min="1848" max="1849" width="9.85546875" style="3" bestFit="1" customWidth="1"/>
    <col min="1850" max="1850" width="11" style="3" customWidth="1"/>
    <col min="1851" max="1851" width="10.5703125" style="3" bestFit="1" customWidth="1"/>
    <col min="1852" max="1852" width="10.140625" style="3" customWidth="1"/>
    <col min="1853" max="1853" width="9.42578125" style="3" bestFit="1" customWidth="1"/>
    <col min="1854" max="1854" width="9.28515625" style="3" bestFit="1" customWidth="1"/>
    <col min="1855" max="1856" width="10.140625" style="3" customWidth="1"/>
    <col min="1857" max="1857" width="10.42578125" style="3" customWidth="1"/>
    <col min="1858" max="1858" width="9.28515625" style="3" bestFit="1" customWidth="1"/>
    <col min="1859" max="1860" width="9.140625" style="3"/>
    <col min="1861" max="1861" width="10.5703125" style="3" customWidth="1"/>
    <col min="1862" max="1865" width="9.140625" style="3"/>
    <col min="1866" max="1866" width="3.7109375" style="3" customWidth="1"/>
    <col min="1867" max="1867" width="14.7109375" style="3" customWidth="1"/>
    <col min="1868" max="1868" width="9.5703125" style="3" bestFit="1" customWidth="1"/>
    <col min="1869" max="1869" width="11.7109375" style="3" bestFit="1" customWidth="1"/>
    <col min="1870" max="1870" width="10.85546875" style="3" bestFit="1" customWidth="1"/>
    <col min="1871" max="1871" width="9.5703125" style="3" customWidth="1"/>
    <col min="1872" max="1872" width="11" style="3" bestFit="1" customWidth="1"/>
    <col min="1873" max="1873" width="11.85546875" style="3" bestFit="1" customWidth="1"/>
    <col min="1874" max="1874" width="11" style="3" bestFit="1" customWidth="1"/>
    <col min="1875" max="1875" width="13.42578125" style="3" bestFit="1" customWidth="1"/>
    <col min="1876" max="1876" width="9.7109375" style="3" bestFit="1" customWidth="1"/>
    <col min="1877" max="1877" width="11.5703125" style="3" bestFit="1" customWidth="1"/>
    <col min="1878" max="1878" width="10.85546875" style="3" bestFit="1" customWidth="1"/>
    <col min="1879" max="1879" width="11.7109375" style="3" customWidth="1"/>
    <col min="1880" max="1880" width="11.85546875" style="3" bestFit="1" customWidth="1"/>
    <col min="1881" max="1881" width="11.7109375" style="3" bestFit="1" customWidth="1"/>
    <col min="1882" max="1883" width="9.28515625" style="3" customWidth="1"/>
    <col min="1884" max="1887" width="9.140625" style="3"/>
    <col min="1888" max="1888" width="9.7109375" style="3" customWidth="1"/>
    <col min="1889" max="1889" width="14.85546875" style="3" customWidth="1"/>
    <col min="1890" max="1890" width="12.140625" style="3" bestFit="1" customWidth="1"/>
    <col min="1891" max="1891" width="16.85546875" style="3" bestFit="1" customWidth="1"/>
    <col min="1892" max="1892" width="13.42578125" style="3" bestFit="1" customWidth="1"/>
    <col min="1893" max="1893" width="15.85546875" style="3" bestFit="1" customWidth="1"/>
    <col min="1894" max="1894" width="12.5703125" style="3" bestFit="1" customWidth="1"/>
    <col min="1895" max="1895" width="13" style="3" bestFit="1" customWidth="1"/>
    <col min="1896" max="1896" width="13.28515625" style="3" bestFit="1" customWidth="1"/>
    <col min="1897" max="1897" width="12.7109375" style="3" bestFit="1" customWidth="1"/>
    <col min="1898" max="1898" width="15.28515625" style="3" customWidth="1"/>
    <col min="1899" max="1899" width="13.28515625" style="3" customWidth="1"/>
    <col min="1900" max="1900" width="10.5703125" style="3" bestFit="1" customWidth="1"/>
    <col min="1901" max="1901" width="12.5703125" style="3" customWidth="1"/>
    <col min="1902" max="1902" width="9.85546875" style="3" bestFit="1" customWidth="1"/>
    <col min="1903" max="1903" width="9.28515625" style="3" bestFit="1" customWidth="1"/>
    <col min="1904" max="1904" width="11" style="3" bestFit="1" customWidth="1"/>
    <col min="1905" max="1905" width="13.85546875" style="3" bestFit="1" customWidth="1"/>
    <col min="1906" max="1911" width="9.140625" style="3"/>
    <col min="1912" max="1912" width="15.7109375" style="3" customWidth="1"/>
    <col min="1913" max="2048" width="9.140625" style="3"/>
    <col min="2049" max="2049" width="32.28515625" style="3" customWidth="1"/>
    <col min="2050" max="2050" width="10.7109375" style="3" customWidth="1"/>
    <col min="2051" max="2051" width="16.140625" style="3" customWidth="1"/>
    <col min="2052" max="2052" width="13.28515625" style="3" customWidth="1"/>
    <col min="2053" max="2053" width="14.85546875" style="3" bestFit="1" customWidth="1"/>
    <col min="2054" max="2054" width="13.7109375" style="3" bestFit="1" customWidth="1"/>
    <col min="2055" max="2055" width="12.5703125" style="3" customWidth="1"/>
    <col min="2056" max="2056" width="14.28515625" style="3" bestFit="1" customWidth="1"/>
    <col min="2057" max="2057" width="15" style="3" bestFit="1" customWidth="1"/>
    <col min="2058" max="2058" width="14.42578125" style="3" bestFit="1" customWidth="1"/>
    <col min="2059" max="2061" width="12.5703125" style="3" customWidth="1"/>
    <col min="2062" max="2062" width="11.7109375" style="3" customWidth="1"/>
    <col min="2063" max="2063" width="19.85546875" style="3" bestFit="1" customWidth="1"/>
    <col min="2064" max="2064" width="11.7109375" style="3" customWidth="1"/>
    <col min="2065" max="2067" width="9.140625" style="3"/>
    <col min="2068" max="2068" width="38" style="3" customWidth="1"/>
    <col min="2069" max="2069" width="10.85546875" style="3" customWidth="1"/>
    <col min="2070" max="2070" width="18.28515625" style="3" customWidth="1"/>
    <col min="2071" max="2071" width="13.7109375" style="3" customWidth="1"/>
    <col min="2072" max="2072" width="14.28515625" style="3" customWidth="1"/>
    <col min="2073" max="2073" width="14.42578125" style="3" customWidth="1"/>
    <col min="2074" max="2074" width="12.5703125" style="3" customWidth="1"/>
    <col min="2075" max="2076" width="15" style="3" customWidth="1"/>
    <col min="2077" max="2077" width="18.85546875" style="3" bestFit="1" customWidth="1"/>
    <col min="2078" max="2079" width="12.5703125" style="3" customWidth="1"/>
    <col min="2080" max="2080" width="13.140625" style="3" customWidth="1"/>
    <col min="2081" max="2081" width="12.5703125" style="3" customWidth="1"/>
    <col min="2082" max="2082" width="20.85546875" style="3" bestFit="1" customWidth="1"/>
    <col min="2083" max="2083" width="21.7109375" style="3" customWidth="1"/>
    <col min="2084" max="2086" width="9.140625" style="3"/>
    <col min="2087" max="2087" width="3.85546875" style="3" customWidth="1"/>
    <col min="2088" max="2088" width="17.7109375" style="3" customWidth="1"/>
    <col min="2089" max="2089" width="9.42578125" style="3" bestFit="1" customWidth="1"/>
    <col min="2090" max="2090" width="12" style="3" bestFit="1" customWidth="1"/>
    <col min="2091" max="2099" width="10.7109375" style="3" customWidth="1"/>
    <col min="2100" max="2100" width="7.85546875" style="3" bestFit="1" customWidth="1"/>
    <col min="2101" max="2101" width="16.5703125" style="3" customWidth="1"/>
    <col min="2102" max="2102" width="9.140625" style="3"/>
    <col min="2103" max="2103" width="11.140625" style="3" bestFit="1" customWidth="1"/>
    <col min="2104" max="2105" width="9.85546875" style="3" bestFit="1" customWidth="1"/>
    <col min="2106" max="2106" width="11" style="3" customWidth="1"/>
    <col min="2107" max="2107" width="10.5703125" style="3" bestFit="1" customWidth="1"/>
    <col min="2108" max="2108" width="10.140625" style="3" customWidth="1"/>
    <col min="2109" max="2109" width="9.42578125" style="3" bestFit="1" customWidth="1"/>
    <col min="2110" max="2110" width="9.28515625" style="3" bestFit="1" customWidth="1"/>
    <col min="2111" max="2112" width="10.140625" style="3" customWidth="1"/>
    <col min="2113" max="2113" width="10.42578125" style="3" customWidth="1"/>
    <col min="2114" max="2114" width="9.28515625" style="3" bestFit="1" customWidth="1"/>
    <col min="2115" max="2116" width="9.140625" style="3"/>
    <col min="2117" max="2117" width="10.5703125" style="3" customWidth="1"/>
    <col min="2118" max="2121" width="9.140625" style="3"/>
    <col min="2122" max="2122" width="3.7109375" style="3" customWidth="1"/>
    <col min="2123" max="2123" width="14.7109375" style="3" customWidth="1"/>
    <col min="2124" max="2124" width="9.5703125" style="3" bestFit="1" customWidth="1"/>
    <col min="2125" max="2125" width="11.7109375" style="3" bestFit="1" customWidth="1"/>
    <col min="2126" max="2126" width="10.85546875" style="3" bestFit="1" customWidth="1"/>
    <col min="2127" max="2127" width="9.5703125" style="3" customWidth="1"/>
    <col min="2128" max="2128" width="11" style="3" bestFit="1" customWidth="1"/>
    <col min="2129" max="2129" width="11.85546875" style="3" bestFit="1" customWidth="1"/>
    <col min="2130" max="2130" width="11" style="3" bestFit="1" customWidth="1"/>
    <col min="2131" max="2131" width="13.42578125" style="3" bestFit="1" customWidth="1"/>
    <col min="2132" max="2132" width="9.7109375" style="3" bestFit="1" customWidth="1"/>
    <col min="2133" max="2133" width="11.5703125" style="3" bestFit="1" customWidth="1"/>
    <col min="2134" max="2134" width="10.85546875" style="3" bestFit="1" customWidth="1"/>
    <col min="2135" max="2135" width="11.7109375" style="3" customWidth="1"/>
    <col min="2136" max="2136" width="11.85546875" style="3" bestFit="1" customWidth="1"/>
    <col min="2137" max="2137" width="11.7109375" style="3" bestFit="1" customWidth="1"/>
    <col min="2138" max="2139" width="9.28515625" style="3" customWidth="1"/>
    <col min="2140" max="2143" width="9.140625" style="3"/>
    <col min="2144" max="2144" width="9.7109375" style="3" customWidth="1"/>
    <col min="2145" max="2145" width="14.85546875" style="3" customWidth="1"/>
    <col min="2146" max="2146" width="12.140625" style="3" bestFit="1" customWidth="1"/>
    <col min="2147" max="2147" width="16.85546875" style="3" bestFit="1" customWidth="1"/>
    <col min="2148" max="2148" width="13.42578125" style="3" bestFit="1" customWidth="1"/>
    <col min="2149" max="2149" width="15.85546875" style="3" bestFit="1" customWidth="1"/>
    <col min="2150" max="2150" width="12.5703125" style="3" bestFit="1" customWidth="1"/>
    <col min="2151" max="2151" width="13" style="3" bestFit="1" customWidth="1"/>
    <col min="2152" max="2152" width="13.28515625" style="3" bestFit="1" customWidth="1"/>
    <col min="2153" max="2153" width="12.7109375" style="3" bestFit="1" customWidth="1"/>
    <col min="2154" max="2154" width="15.28515625" style="3" customWidth="1"/>
    <col min="2155" max="2155" width="13.28515625" style="3" customWidth="1"/>
    <col min="2156" max="2156" width="10.5703125" style="3" bestFit="1" customWidth="1"/>
    <col min="2157" max="2157" width="12.5703125" style="3" customWidth="1"/>
    <col min="2158" max="2158" width="9.85546875" style="3" bestFit="1" customWidth="1"/>
    <col min="2159" max="2159" width="9.28515625" style="3" bestFit="1" customWidth="1"/>
    <col min="2160" max="2160" width="11" style="3" bestFit="1" customWidth="1"/>
    <col min="2161" max="2161" width="13.85546875" style="3" bestFit="1" customWidth="1"/>
    <col min="2162" max="2167" width="9.140625" style="3"/>
    <col min="2168" max="2168" width="15.7109375" style="3" customWidth="1"/>
    <col min="2169" max="2304" width="9.140625" style="3"/>
    <col min="2305" max="2305" width="32.28515625" style="3" customWidth="1"/>
    <col min="2306" max="2306" width="10.7109375" style="3" customWidth="1"/>
    <col min="2307" max="2307" width="16.140625" style="3" customWidth="1"/>
    <col min="2308" max="2308" width="13.28515625" style="3" customWidth="1"/>
    <col min="2309" max="2309" width="14.85546875" style="3" bestFit="1" customWidth="1"/>
    <col min="2310" max="2310" width="13.7109375" style="3" bestFit="1" customWidth="1"/>
    <col min="2311" max="2311" width="12.5703125" style="3" customWidth="1"/>
    <col min="2312" max="2312" width="14.28515625" style="3" bestFit="1" customWidth="1"/>
    <col min="2313" max="2313" width="15" style="3" bestFit="1" customWidth="1"/>
    <col min="2314" max="2314" width="14.42578125" style="3" bestFit="1" customWidth="1"/>
    <col min="2315" max="2317" width="12.5703125" style="3" customWidth="1"/>
    <col min="2318" max="2318" width="11.7109375" style="3" customWidth="1"/>
    <col min="2319" max="2319" width="19.85546875" style="3" bestFit="1" customWidth="1"/>
    <col min="2320" max="2320" width="11.7109375" style="3" customWidth="1"/>
    <col min="2321" max="2323" width="9.140625" style="3"/>
    <col min="2324" max="2324" width="38" style="3" customWidth="1"/>
    <col min="2325" max="2325" width="10.85546875" style="3" customWidth="1"/>
    <col min="2326" max="2326" width="18.28515625" style="3" customWidth="1"/>
    <col min="2327" max="2327" width="13.7109375" style="3" customWidth="1"/>
    <col min="2328" max="2328" width="14.28515625" style="3" customWidth="1"/>
    <col min="2329" max="2329" width="14.42578125" style="3" customWidth="1"/>
    <col min="2330" max="2330" width="12.5703125" style="3" customWidth="1"/>
    <col min="2331" max="2332" width="15" style="3" customWidth="1"/>
    <col min="2333" max="2333" width="18.85546875" style="3" bestFit="1" customWidth="1"/>
    <col min="2334" max="2335" width="12.5703125" style="3" customWidth="1"/>
    <col min="2336" max="2336" width="13.140625" style="3" customWidth="1"/>
    <col min="2337" max="2337" width="12.5703125" style="3" customWidth="1"/>
    <col min="2338" max="2338" width="20.85546875" style="3" bestFit="1" customWidth="1"/>
    <col min="2339" max="2339" width="21.7109375" style="3" customWidth="1"/>
    <col min="2340" max="2342" width="9.140625" style="3"/>
    <col min="2343" max="2343" width="3.85546875" style="3" customWidth="1"/>
    <col min="2344" max="2344" width="17.7109375" style="3" customWidth="1"/>
    <col min="2345" max="2345" width="9.42578125" style="3" bestFit="1" customWidth="1"/>
    <col min="2346" max="2346" width="12" style="3" bestFit="1" customWidth="1"/>
    <col min="2347" max="2355" width="10.7109375" style="3" customWidth="1"/>
    <col min="2356" max="2356" width="7.85546875" style="3" bestFit="1" customWidth="1"/>
    <col min="2357" max="2357" width="16.5703125" style="3" customWidth="1"/>
    <col min="2358" max="2358" width="9.140625" style="3"/>
    <col min="2359" max="2359" width="11.140625" style="3" bestFit="1" customWidth="1"/>
    <col min="2360" max="2361" width="9.85546875" style="3" bestFit="1" customWidth="1"/>
    <col min="2362" max="2362" width="11" style="3" customWidth="1"/>
    <col min="2363" max="2363" width="10.5703125" style="3" bestFit="1" customWidth="1"/>
    <col min="2364" max="2364" width="10.140625" style="3" customWidth="1"/>
    <col min="2365" max="2365" width="9.42578125" style="3" bestFit="1" customWidth="1"/>
    <col min="2366" max="2366" width="9.28515625" style="3" bestFit="1" customWidth="1"/>
    <col min="2367" max="2368" width="10.140625" style="3" customWidth="1"/>
    <col min="2369" max="2369" width="10.42578125" style="3" customWidth="1"/>
    <col min="2370" max="2370" width="9.28515625" style="3" bestFit="1" customWidth="1"/>
    <col min="2371" max="2372" width="9.140625" style="3"/>
    <col min="2373" max="2373" width="10.5703125" style="3" customWidth="1"/>
    <col min="2374" max="2377" width="9.140625" style="3"/>
    <col min="2378" max="2378" width="3.7109375" style="3" customWidth="1"/>
    <col min="2379" max="2379" width="14.7109375" style="3" customWidth="1"/>
    <col min="2380" max="2380" width="9.5703125" style="3" bestFit="1" customWidth="1"/>
    <col min="2381" max="2381" width="11.7109375" style="3" bestFit="1" customWidth="1"/>
    <col min="2382" max="2382" width="10.85546875" style="3" bestFit="1" customWidth="1"/>
    <col min="2383" max="2383" width="9.5703125" style="3" customWidth="1"/>
    <col min="2384" max="2384" width="11" style="3" bestFit="1" customWidth="1"/>
    <col min="2385" max="2385" width="11.85546875" style="3" bestFit="1" customWidth="1"/>
    <col min="2386" max="2386" width="11" style="3" bestFit="1" customWidth="1"/>
    <col min="2387" max="2387" width="13.42578125" style="3" bestFit="1" customWidth="1"/>
    <col min="2388" max="2388" width="9.7109375" style="3" bestFit="1" customWidth="1"/>
    <col min="2389" max="2389" width="11.5703125" style="3" bestFit="1" customWidth="1"/>
    <col min="2390" max="2390" width="10.85546875" style="3" bestFit="1" customWidth="1"/>
    <col min="2391" max="2391" width="11.7109375" style="3" customWidth="1"/>
    <col min="2392" max="2392" width="11.85546875" style="3" bestFit="1" customWidth="1"/>
    <col min="2393" max="2393" width="11.7109375" style="3" bestFit="1" customWidth="1"/>
    <col min="2394" max="2395" width="9.28515625" style="3" customWidth="1"/>
    <col min="2396" max="2399" width="9.140625" style="3"/>
    <col min="2400" max="2400" width="9.7109375" style="3" customWidth="1"/>
    <col min="2401" max="2401" width="14.85546875" style="3" customWidth="1"/>
    <col min="2402" max="2402" width="12.140625" style="3" bestFit="1" customWidth="1"/>
    <col min="2403" max="2403" width="16.85546875" style="3" bestFit="1" customWidth="1"/>
    <col min="2404" max="2404" width="13.42578125" style="3" bestFit="1" customWidth="1"/>
    <col min="2405" max="2405" width="15.85546875" style="3" bestFit="1" customWidth="1"/>
    <col min="2406" max="2406" width="12.5703125" style="3" bestFit="1" customWidth="1"/>
    <col min="2407" max="2407" width="13" style="3" bestFit="1" customWidth="1"/>
    <col min="2408" max="2408" width="13.28515625" style="3" bestFit="1" customWidth="1"/>
    <col min="2409" max="2409" width="12.7109375" style="3" bestFit="1" customWidth="1"/>
    <col min="2410" max="2410" width="15.28515625" style="3" customWidth="1"/>
    <col min="2411" max="2411" width="13.28515625" style="3" customWidth="1"/>
    <col min="2412" max="2412" width="10.5703125" style="3" bestFit="1" customWidth="1"/>
    <col min="2413" max="2413" width="12.5703125" style="3" customWidth="1"/>
    <col min="2414" max="2414" width="9.85546875" style="3" bestFit="1" customWidth="1"/>
    <col min="2415" max="2415" width="9.28515625" style="3" bestFit="1" customWidth="1"/>
    <col min="2416" max="2416" width="11" style="3" bestFit="1" customWidth="1"/>
    <col min="2417" max="2417" width="13.85546875" style="3" bestFit="1" customWidth="1"/>
    <col min="2418" max="2423" width="9.140625" style="3"/>
    <col min="2424" max="2424" width="15.7109375" style="3" customWidth="1"/>
    <col min="2425" max="2560" width="9.140625" style="3"/>
    <col min="2561" max="2561" width="32.28515625" style="3" customWidth="1"/>
    <col min="2562" max="2562" width="10.7109375" style="3" customWidth="1"/>
    <col min="2563" max="2563" width="16.140625" style="3" customWidth="1"/>
    <col min="2564" max="2564" width="13.28515625" style="3" customWidth="1"/>
    <col min="2565" max="2565" width="14.85546875" style="3" bestFit="1" customWidth="1"/>
    <col min="2566" max="2566" width="13.7109375" style="3" bestFit="1" customWidth="1"/>
    <col min="2567" max="2567" width="12.5703125" style="3" customWidth="1"/>
    <col min="2568" max="2568" width="14.28515625" style="3" bestFit="1" customWidth="1"/>
    <col min="2569" max="2569" width="15" style="3" bestFit="1" customWidth="1"/>
    <col min="2570" max="2570" width="14.42578125" style="3" bestFit="1" customWidth="1"/>
    <col min="2571" max="2573" width="12.5703125" style="3" customWidth="1"/>
    <col min="2574" max="2574" width="11.7109375" style="3" customWidth="1"/>
    <col min="2575" max="2575" width="19.85546875" style="3" bestFit="1" customWidth="1"/>
    <col min="2576" max="2576" width="11.7109375" style="3" customWidth="1"/>
    <col min="2577" max="2579" width="9.140625" style="3"/>
    <col min="2580" max="2580" width="38" style="3" customWidth="1"/>
    <col min="2581" max="2581" width="10.85546875" style="3" customWidth="1"/>
    <col min="2582" max="2582" width="18.28515625" style="3" customWidth="1"/>
    <col min="2583" max="2583" width="13.7109375" style="3" customWidth="1"/>
    <col min="2584" max="2584" width="14.28515625" style="3" customWidth="1"/>
    <col min="2585" max="2585" width="14.42578125" style="3" customWidth="1"/>
    <col min="2586" max="2586" width="12.5703125" style="3" customWidth="1"/>
    <col min="2587" max="2588" width="15" style="3" customWidth="1"/>
    <col min="2589" max="2589" width="18.85546875" style="3" bestFit="1" customWidth="1"/>
    <col min="2590" max="2591" width="12.5703125" style="3" customWidth="1"/>
    <col min="2592" max="2592" width="13.140625" style="3" customWidth="1"/>
    <col min="2593" max="2593" width="12.5703125" style="3" customWidth="1"/>
    <col min="2594" max="2594" width="20.85546875" style="3" bestFit="1" customWidth="1"/>
    <col min="2595" max="2595" width="21.7109375" style="3" customWidth="1"/>
    <col min="2596" max="2598" width="9.140625" style="3"/>
    <col min="2599" max="2599" width="3.85546875" style="3" customWidth="1"/>
    <col min="2600" max="2600" width="17.7109375" style="3" customWidth="1"/>
    <col min="2601" max="2601" width="9.42578125" style="3" bestFit="1" customWidth="1"/>
    <col min="2602" max="2602" width="12" style="3" bestFit="1" customWidth="1"/>
    <col min="2603" max="2611" width="10.7109375" style="3" customWidth="1"/>
    <col min="2612" max="2612" width="7.85546875" style="3" bestFit="1" customWidth="1"/>
    <col min="2613" max="2613" width="16.5703125" style="3" customWidth="1"/>
    <col min="2614" max="2614" width="9.140625" style="3"/>
    <col min="2615" max="2615" width="11.140625" style="3" bestFit="1" customWidth="1"/>
    <col min="2616" max="2617" width="9.85546875" style="3" bestFit="1" customWidth="1"/>
    <col min="2618" max="2618" width="11" style="3" customWidth="1"/>
    <col min="2619" max="2619" width="10.5703125" style="3" bestFit="1" customWidth="1"/>
    <col min="2620" max="2620" width="10.140625" style="3" customWidth="1"/>
    <col min="2621" max="2621" width="9.42578125" style="3" bestFit="1" customWidth="1"/>
    <col min="2622" max="2622" width="9.28515625" style="3" bestFit="1" customWidth="1"/>
    <col min="2623" max="2624" width="10.140625" style="3" customWidth="1"/>
    <col min="2625" max="2625" width="10.42578125" style="3" customWidth="1"/>
    <col min="2626" max="2626" width="9.28515625" style="3" bestFit="1" customWidth="1"/>
    <col min="2627" max="2628" width="9.140625" style="3"/>
    <col min="2629" max="2629" width="10.5703125" style="3" customWidth="1"/>
    <col min="2630" max="2633" width="9.140625" style="3"/>
    <col min="2634" max="2634" width="3.7109375" style="3" customWidth="1"/>
    <col min="2635" max="2635" width="14.7109375" style="3" customWidth="1"/>
    <col min="2636" max="2636" width="9.5703125" style="3" bestFit="1" customWidth="1"/>
    <col min="2637" max="2637" width="11.7109375" style="3" bestFit="1" customWidth="1"/>
    <col min="2638" max="2638" width="10.85546875" style="3" bestFit="1" customWidth="1"/>
    <col min="2639" max="2639" width="9.5703125" style="3" customWidth="1"/>
    <col min="2640" max="2640" width="11" style="3" bestFit="1" customWidth="1"/>
    <col min="2641" max="2641" width="11.85546875" style="3" bestFit="1" customWidth="1"/>
    <col min="2642" max="2642" width="11" style="3" bestFit="1" customWidth="1"/>
    <col min="2643" max="2643" width="13.42578125" style="3" bestFit="1" customWidth="1"/>
    <col min="2644" max="2644" width="9.7109375" style="3" bestFit="1" customWidth="1"/>
    <col min="2645" max="2645" width="11.5703125" style="3" bestFit="1" customWidth="1"/>
    <col min="2646" max="2646" width="10.85546875" style="3" bestFit="1" customWidth="1"/>
    <col min="2647" max="2647" width="11.7109375" style="3" customWidth="1"/>
    <col min="2648" max="2648" width="11.85546875" style="3" bestFit="1" customWidth="1"/>
    <col min="2649" max="2649" width="11.7109375" style="3" bestFit="1" customWidth="1"/>
    <col min="2650" max="2651" width="9.28515625" style="3" customWidth="1"/>
    <col min="2652" max="2655" width="9.140625" style="3"/>
    <col min="2656" max="2656" width="9.7109375" style="3" customWidth="1"/>
    <col min="2657" max="2657" width="14.85546875" style="3" customWidth="1"/>
    <col min="2658" max="2658" width="12.140625" style="3" bestFit="1" customWidth="1"/>
    <col min="2659" max="2659" width="16.85546875" style="3" bestFit="1" customWidth="1"/>
    <col min="2660" max="2660" width="13.42578125" style="3" bestFit="1" customWidth="1"/>
    <col min="2661" max="2661" width="15.85546875" style="3" bestFit="1" customWidth="1"/>
    <col min="2662" max="2662" width="12.5703125" style="3" bestFit="1" customWidth="1"/>
    <col min="2663" max="2663" width="13" style="3" bestFit="1" customWidth="1"/>
    <col min="2664" max="2664" width="13.28515625" style="3" bestFit="1" customWidth="1"/>
    <col min="2665" max="2665" width="12.7109375" style="3" bestFit="1" customWidth="1"/>
    <col min="2666" max="2666" width="15.28515625" style="3" customWidth="1"/>
    <col min="2667" max="2667" width="13.28515625" style="3" customWidth="1"/>
    <col min="2668" max="2668" width="10.5703125" style="3" bestFit="1" customWidth="1"/>
    <col min="2669" max="2669" width="12.5703125" style="3" customWidth="1"/>
    <col min="2670" max="2670" width="9.85546875" style="3" bestFit="1" customWidth="1"/>
    <col min="2671" max="2671" width="9.28515625" style="3" bestFit="1" customWidth="1"/>
    <col min="2672" max="2672" width="11" style="3" bestFit="1" customWidth="1"/>
    <col min="2673" max="2673" width="13.85546875" style="3" bestFit="1" customWidth="1"/>
    <col min="2674" max="2679" width="9.140625" style="3"/>
    <col min="2680" max="2680" width="15.7109375" style="3" customWidth="1"/>
    <col min="2681" max="2816" width="9.140625" style="3"/>
    <col min="2817" max="2817" width="32.28515625" style="3" customWidth="1"/>
    <col min="2818" max="2818" width="10.7109375" style="3" customWidth="1"/>
    <col min="2819" max="2819" width="16.140625" style="3" customWidth="1"/>
    <col min="2820" max="2820" width="13.28515625" style="3" customWidth="1"/>
    <col min="2821" max="2821" width="14.85546875" style="3" bestFit="1" customWidth="1"/>
    <col min="2822" max="2822" width="13.7109375" style="3" bestFit="1" customWidth="1"/>
    <col min="2823" max="2823" width="12.5703125" style="3" customWidth="1"/>
    <col min="2824" max="2824" width="14.28515625" style="3" bestFit="1" customWidth="1"/>
    <col min="2825" max="2825" width="15" style="3" bestFit="1" customWidth="1"/>
    <col min="2826" max="2826" width="14.42578125" style="3" bestFit="1" customWidth="1"/>
    <col min="2827" max="2829" width="12.5703125" style="3" customWidth="1"/>
    <col min="2830" max="2830" width="11.7109375" style="3" customWidth="1"/>
    <col min="2831" max="2831" width="19.85546875" style="3" bestFit="1" customWidth="1"/>
    <col min="2832" max="2832" width="11.7109375" style="3" customWidth="1"/>
    <col min="2833" max="2835" width="9.140625" style="3"/>
    <col min="2836" max="2836" width="38" style="3" customWidth="1"/>
    <col min="2837" max="2837" width="10.85546875" style="3" customWidth="1"/>
    <col min="2838" max="2838" width="18.28515625" style="3" customWidth="1"/>
    <col min="2839" max="2839" width="13.7109375" style="3" customWidth="1"/>
    <col min="2840" max="2840" width="14.28515625" style="3" customWidth="1"/>
    <col min="2841" max="2841" width="14.42578125" style="3" customWidth="1"/>
    <col min="2842" max="2842" width="12.5703125" style="3" customWidth="1"/>
    <col min="2843" max="2844" width="15" style="3" customWidth="1"/>
    <col min="2845" max="2845" width="18.85546875" style="3" bestFit="1" customWidth="1"/>
    <col min="2846" max="2847" width="12.5703125" style="3" customWidth="1"/>
    <col min="2848" max="2848" width="13.140625" style="3" customWidth="1"/>
    <col min="2849" max="2849" width="12.5703125" style="3" customWidth="1"/>
    <col min="2850" max="2850" width="20.85546875" style="3" bestFit="1" customWidth="1"/>
    <col min="2851" max="2851" width="21.7109375" style="3" customWidth="1"/>
    <col min="2852" max="2854" width="9.140625" style="3"/>
    <col min="2855" max="2855" width="3.85546875" style="3" customWidth="1"/>
    <col min="2856" max="2856" width="17.7109375" style="3" customWidth="1"/>
    <col min="2857" max="2857" width="9.42578125" style="3" bestFit="1" customWidth="1"/>
    <col min="2858" max="2858" width="12" style="3" bestFit="1" customWidth="1"/>
    <col min="2859" max="2867" width="10.7109375" style="3" customWidth="1"/>
    <col min="2868" max="2868" width="7.85546875" style="3" bestFit="1" customWidth="1"/>
    <col min="2869" max="2869" width="16.5703125" style="3" customWidth="1"/>
    <col min="2870" max="2870" width="9.140625" style="3"/>
    <col min="2871" max="2871" width="11.140625" style="3" bestFit="1" customWidth="1"/>
    <col min="2872" max="2873" width="9.85546875" style="3" bestFit="1" customWidth="1"/>
    <col min="2874" max="2874" width="11" style="3" customWidth="1"/>
    <col min="2875" max="2875" width="10.5703125" style="3" bestFit="1" customWidth="1"/>
    <col min="2876" max="2876" width="10.140625" style="3" customWidth="1"/>
    <col min="2877" max="2877" width="9.42578125" style="3" bestFit="1" customWidth="1"/>
    <col min="2878" max="2878" width="9.28515625" style="3" bestFit="1" customWidth="1"/>
    <col min="2879" max="2880" width="10.140625" style="3" customWidth="1"/>
    <col min="2881" max="2881" width="10.42578125" style="3" customWidth="1"/>
    <col min="2882" max="2882" width="9.28515625" style="3" bestFit="1" customWidth="1"/>
    <col min="2883" max="2884" width="9.140625" style="3"/>
    <col min="2885" max="2885" width="10.5703125" style="3" customWidth="1"/>
    <col min="2886" max="2889" width="9.140625" style="3"/>
    <col min="2890" max="2890" width="3.7109375" style="3" customWidth="1"/>
    <col min="2891" max="2891" width="14.7109375" style="3" customWidth="1"/>
    <col min="2892" max="2892" width="9.5703125" style="3" bestFit="1" customWidth="1"/>
    <col min="2893" max="2893" width="11.7109375" style="3" bestFit="1" customWidth="1"/>
    <col min="2894" max="2894" width="10.85546875" style="3" bestFit="1" customWidth="1"/>
    <col min="2895" max="2895" width="9.5703125" style="3" customWidth="1"/>
    <col min="2896" max="2896" width="11" style="3" bestFit="1" customWidth="1"/>
    <col min="2897" max="2897" width="11.85546875" style="3" bestFit="1" customWidth="1"/>
    <col min="2898" max="2898" width="11" style="3" bestFit="1" customWidth="1"/>
    <col min="2899" max="2899" width="13.42578125" style="3" bestFit="1" customWidth="1"/>
    <col min="2900" max="2900" width="9.7109375" style="3" bestFit="1" customWidth="1"/>
    <col min="2901" max="2901" width="11.5703125" style="3" bestFit="1" customWidth="1"/>
    <col min="2902" max="2902" width="10.85546875" style="3" bestFit="1" customWidth="1"/>
    <col min="2903" max="2903" width="11.7109375" style="3" customWidth="1"/>
    <col min="2904" max="2904" width="11.85546875" style="3" bestFit="1" customWidth="1"/>
    <col min="2905" max="2905" width="11.7109375" style="3" bestFit="1" customWidth="1"/>
    <col min="2906" max="2907" width="9.28515625" style="3" customWidth="1"/>
    <col min="2908" max="2911" width="9.140625" style="3"/>
    <col min="2912" max="2912" width="9.7109375" style="3" customWidth="1"/>
    <col min="2913" max="2913" width="14.85546875" style="3" customWidth="1"/>
    <col min="2914" max="2914" width="12.140625" style="3" bestFit="1" customWidth="1"/>
    <col min="2915" max="2915" width="16.85546875" style="3" bestFit="1" customWidth="1"/>
    <col min="2916" max="2916" width="13.42578125" style="3" bestFit="1" customWidth="1"/>
    <col min="2917" max="2917" width="15.85546875" style="3" bestFit="1" customWidth="1"/>
    <col min="2918" max="2918" width="12.5703125" style="3" bestFit="1" customWidth="1"/>
    <col min="2919" max="2919" width="13" style="3" bestFit="1" customWidth="1"/>
    <col min="2920" max="2920" width="13.28515625" style="3" bestFit="1" customWidth="1"/>
    <col min="2921" max="2921" width="12.7109375" style="3" bestFit="1" customWidth="1"/>
    <col min="2922" max="2922" width="15.28515625" style="3" customWidth="1"/>
    <col min="2923" max="2923" width="13.28515625" style="3" customWidth="1"/>
    <col min="2924" max="2924" width="10.5703125" style="3" bestFit="1" customWidth="1"/>
    <col min="2925" max="2925" width="12.5703125" style="3" customWidth="1"/>
    <col min="2926" max="2926" width="9.85546875" style="3" bestFit="1" customWidth="1"/>
    <col min="2927" max="2927" width="9.28515625" style="3" bestFit="1" customWidth="1"/>
    <col min="2928" max="2928" width="11" style="3" bestFit="1" customWidth="1"/>
    <col min="2929" max="2929" width="13.85546875" style="3" bestFit="1" customWidth="1"/>
    <col min="2930" max="2935" width="9.140625" style="3"/>
    <col min="2936" max="2936" width="15.7109375" style="3" customWidth="1"/>
    <col min="2937" max="3072" width="9.140625" style="3"/>
    <col min="3073" max="3073" width="32.28515625" style="3" customWidth="1"/>
    <col min="3074" max="3074" width="10.7109375" style="3" customWidth="1"/>
    <col min="3075" max="3075" width="16.140625" style="3" customWidth="1"/>
    <col min="3076" max="3076" width="13.28515625" style="3" customWidth="1"/>
    <col min="3077" max="3077" width="14.85546875" style="3" bestFit="1" customWidth="1"/>
    <col min="3078" max="3078" width="13.7109375" style="3" bestFit="1" customWidth="1"/>
    <col min="3079" max="3079" width="12.5703125" style="3" customWidth="1"/>
    <col min="3080" max="3080" width="14.28515625" style="3" bestFit="1" customWidth="1"/>
    <col min="3081" max="3081" width="15" style="3" bestFit="1" customWidth="1"/>
    <col min="3082" max="3082" width="14.42578125" style="3" bestFit="1" customWidth="1"/>
    <col min="3083" max="3085" width="12.5703125" style="3" customWidth="1"/>
    <col min="3086" max="3086" width="11.7109375" style="3" customWidth="1"/>
    <col min="3087" max="3087" width="19.85546875" style="3" bestFit="1" customWidth="1"/>
    <col min="3088" max="3088" width="11.7109375" style="3" customWidth="1"/>
    <col min="3089" max="3091" width="9.140625" style="3"/>
    <col min="3092" max="3092" width="38" style="3" customWidth="1"/>
    <col min="3093" max="3093" width="10.85546875" style="3" customWidth="1"/>
    <col min="3094" max="3094" width="18.28515625" style="3" customWidth="1"/>
    <col min="3095" max="3095" width="13.7109375" style="3" customWidth="1"/>
    <col min="3096" max="3096" width="14.28515625" style="3" customWidth="1"/>
    <col min="3097" max="3097" width="14.42578125" style="3" customWidth="1"/>
    <col min="3098" max="3098" width="12.5703125" style="3" customWidth="1"/>
    <col min="3099" max="3100" width="15" style="3" customWidth="1"/>
    <col min="3101" max="3101" width="18.85546875" style="3" bestFit="1" customWidth="1"/>
    <col min="3102" max="3103" width="12.5703125" style="3" customWidth="1"/>
    <col min="3104" max="3104" width="13.140625" style="3" customWidth="1"/>
    <col min="3105" max="3105" width="12.5703125" style="3" customWidth="1"/>
    <col min="3106" max="3106" width="20.85546875" style="3" bestFit="1" customWidth="1"/>
    <col min="3107" max="3107" width="21.7109375" style="3" customWidth="1"/>
    <col min="3108" max="3110" width="9.140625" style="3"/>
    <col min="3111" max="3111" width="3.85546875" style="3" customWidth="1"/>
    <col min="3112" max="3112" width="17.7109375" style="3" customWidth="1"/>
    <col min="3113" max="3113" width="9.42578125" style="3" bestFit="1" customWidth="1"/>
    <col min="3114" max="3114" width="12" style="3" bestFit="1" customWidth="1"/>
    <col min="3115" max="3123" width="10.7109375" style="3" customWidth="1"/>
    <col min="3124" max="3124" width="7.85546875" style="3" bestFit="1" customWidth="1"/>
    <col min="3125" max="3125" width="16.5703125" style="3" customWidth="1"/>
    <col min="3126" max="3126" width="9.140625" style="3"/>
    <col min="3127" max="3127" width="11.140625" style="3" bestFit="1" customWidth="1"/>
    <col min="3128" max="3129" width="9.85546875" style="3" bestFit="1" customWidth="1"/>
    <col min="3130" max="3130" width="11" style="3" customWidth="1"/>
    <col min="3131" max="3131" width="10.5703125" style="3" bestFit="1" customWidth="1"/>
    <col min="3132" max="3132" width="10.140625" style="3" customWidth="1"/>
    <col min="3133" max="3133" width="9.42578125" style="3" bestFit="1" customWidth="1"/>
    <col min="3134" max="3134" width="9.28515625" style="3" bestFit="1" customWidth="1"/>
    <col min="3135" max="3136" width="10.140625" style="3" customWidth="1"/>
    <col min="3137" max="3137" width="10.42578125" style="3" customWidth="1"/>
    <col min="3138" max="3138" width="9.28515625" style="3" bestFit="1" customWidth="1"/>
    <col min="3139" max="3140" width="9.140625" style="3"/>
    <col min="3141" max="3141" width="10.5703125" style="3" customWidth="1"/>
    <col min="3142" max="3145" width="9.140625" style="3"/>
    <col min="3146" max="3146" width="3.7109375" style="3" customWidth="1"/>
    <col min="3147" max="3147" width="14.7109375" style="3" customWidth="1"/>
    <col min="3148" max="3148" width="9.5703125" style="3" bestFit="1" customWidth="1"/>
    <col min="3149" max="3149" width="11.7109375" style="3" bestFit="1" customWidth="1"/>
    <col min="3150" max="3150" width="10.85546875" style="3" bestFit="1" customWidth="1"/>
    <col min="3151" max="3151" width="9.5703125" style="3" customWidth="1"/>
    <col min="3152" max="3152" width="11" style="3" bestFit="1" customWidth="1"/>
    <col min="3153" max="3153" width="11.85546875" style="3" bestFit="1" customWidth="1"/>
    <col min="3154" max="3154" width="11" style="3" bestFit="1" customWidth="1"/>
    <col min="3155" max="3155" width="13.42578125" style="3" bestFit="1" customWidth="1"/>
    <col min="3156" max="3156" width="9.7109375" style="3" bestFit="1" customWidth="1"/>
    <col min="3157" max="3157" width="11.5703125" style="3" bestFit="1" customWidth="1"/>
    <col min="3158" max="3158" width="10.85546875" style="3" bestFit="1" customWidth="1"/>
    <col min="3159" max="3159" width="11.7109375" style="3" customWidth="1"/>
    <col min="3160" max="3160" width="11.85546875" style="3" bestFit="1" customWidth="1"/>
    <col min="3161" max="3161" width="11.7109375" style="3" bestFit="1" customWidth="1"/>
    <col min="3162" max="3163" width="9.28515625" style="3" customWidth="1"/>
    <col min="3164" max="3167" width="9.140625" style="3"/>
    <col min="3168" max="3168" width="9.7109375" style="3" customWidth="1"/>
    <col min="3169" max="3169" width="14.85546875" style="3" customWidth="1"/>
    <col min="3170" max="3170" width="12.140625" style="3" bestFit="1" customWidth="1"/>
    <col min="3171" max="3171" width="16.85546875" style="3" bestFit="1" customWidth="1"/>
    <col min="3172" max="3172" width="13.42578125" style="3" bestFit="1" customWidth="1"/>
    <col min="3173" max="3173" width="15.85546875" style="3" bestFit="1" customWidth="1"/>
    <col min="3174" max="3174" width="12.5703125" style="3" bestFit="1" customWidth="1"/>
    <col min="3175" max="3175" width="13" style="3" bestFit="1" customWidth="1"/>
    <col min="3176" max="3176" width="13.28515625" style="3" bestFit="1" customWidth="1"/>
    <col min="3177" max="3177" width="12.7109375" style="3" bestFit="1" customWidth="1"/>
    <col min="3178" max="3178" width="15.28515625" style="3" customWidth="1"/>
    <col min="3179" max="3179" width="13.28515625" style="3" customWidth="1"/>
    <col min="3180" max="3180" width="10.5703125" style="3" bestFit="1" customWidth="1"/>
    <col min="3181" max="3181" width="12.5703125" style="3" customWidth="1"/>
    <col min="3182" max="3182" width="9.85546875" style="3" bestFit="1" customWidth="1"/>
    <col min="3183" max="3183" width="9.28515625" style="3" bestFit="1" customWidth="1"/>
    <col min="3184" max="3184" width="11" style="3" bestFit="1" customWidth="1"/>
    <col min="3185" max="3185" width="13.85546875" style="3" bestFit="1" customWidth="1"/>
    <col min="3186" max="3191" width="9.140625" style="3"/>
    <col min="3192" max="3192" width="15.7109375" style="3" customWidth="1"/>
    <col min="3193" max="3328" width="9.140625" style="3"/>
    <col min="3329" max="3329" width="32.28515625" style="3" customWidth="1"/>
    <col min="3330" max="3330" width="10.7109375" style="3" customWidth="1"/>
    <col min="3331" max="3331" width="16.140625" style="3" customWidth="1"/>
    <col min="3332" max="3332" width="13.28515625" style="3" customWidth="1"/>
    <col min="3333" max="3333" width="14.85546875" style="3" bestFit="1" customWidth="1"/>
    <col min="3334" max="3334" width="13.7109375" style="3" bestFit="1" customWidth="1"/>
    <col min="3335" max="3335" width="12.5703125" style="3" customWidth="1"/>
    <col min="3336" max="3336" width="14.28515625" style="3" bestFit="1" customWidth="1"/>
    <col min="3337" max="3337" width="15" style="3" bestFit="1" customWidth="1"/>
    <col min="3338" max="3338" width="14.42578125" style="3" bestFit="1" customWidth="1"/>
    <col min="3339" max="3341" width="12.5703125" style="3" customWidth="1"/>
    <col min="3342" max="3342" width="11.7109375" style="3" customWidth="1"/>
    <col min="3343" max="3343" width="19.85546875" style="3" bestFit="1" customWidth="1"/>
    <col min="3344" max="3344" width="11.7109375" style="3" customWidth="1"/>
    <col min="3345" max="3347" width="9.140625" style="3"/>
    <col min="3348" max="3348" width="38" style="3" customWidth="1"/>
    <col min="3349" max="3349" width="10.85546875" style="3" customWidth="1"/>
    <col min="3350" max="3350" width="18.28515625" style="3" customWidth="1"/>
    <col min="3351" max="3351" width="13.7109375" style="3" customWidth="1"/>
    <col min="3352" max="3352" width="14.28515625" style="3" customWidth="1"/>
    <col min="3353" max="3353" width="14.42578125" style="3" customWidth="1"/>
    <col min="3354" max="3354" width="12.5703125" style="3" customWidth="1"/>
    <col min="3355" max="3356" width="15" style="3" customWidth="1"/>
    <col min="3357" max="3357" width="18.85546875" style="3" bestFit="1" customWidth="1"/>
    <col min="3358" max="3359" width="12.5703125" style="3" customWidth="1"/>
    <col min="3360" max="3360" width="13.140625" style="3" customWidth="1"/>
    <col min="3361" max="3361" width="12.5703125" style="3" customWidth="1"/>
    <col min="3362" max="3362" width="20.85546875" style="3" bestFit="1" customWidth="1"/>
    <col min="3363" max="3363" width="21.7109375" style="3" customWidth="1"/>
    <col min="3364" max="3366" width="9.140625" style="3"/>
    <col min="3367" max="3367" width="3.85546875" style="3" customWidth="1"/>
    <col min="3368" max="3368" width="17.7109375" style="3" customWidth="1"/>
    <col min="3369" max="3369" width="9.42578125" style="3" bestFit="1" customWidth="1"/>
    <col min="3370" max="3370" width="12" style="3" bestFit="1" customWidth="1"/>
    <col min="3371" max="3379" width="10.7109375" style="3" customWidth="1"/>
    <col min="3380" max="3380" width="7.85546875" style="3" bestFit="1" customWidth="1"/>
    <col min="3381" max="3381" width="16.5703125" style="3" customWidth="1"/>
    <col min="3382" max="3382" width="9.140625" style="3"/>
    <col min="3383" max="3383" width="11.140625" style="3" bestFit="1" customWidth="1"/>
    <col min="3384" max="3385" width="9.85546875" style="3" bestFit="1" customWidth="1"/>
    <col min="3386" max="3386" width="11" style="3" customWidth="1"/>
    <col min="3387" max="3387" width="10.5703125" style="3" bestFit="1" customWidth="1"/>
    <col min="3388" max="3388" width="10.140625" style="3" customWidth="1"/>
    <col min="3389" max="3389" width="9.42578125" style="3" bestFit="1" customWidth="1"/>
    <col min="3390" max="3390" width="9.28515625" style="3" bestFit="1" customWidth="1"/>
    <col min="3391" max="3392" width="10.140625" style="3" customWidth="1"/>
    <col min="3393" max="3393" width="10.42578125" style="3" customWidth="1"/>
    <col min="3394" max="3394" width="9.28515625" style="3" bestFit="1" customWidth="1"/>
    <col min="3395" max="3396" width="9.140625" style="3"/>
    <col min="3397" max="3397" width="10.5703125" style="3" customWidth="1"/>
    <col min="3398" max="3401" width="9.140625" style="3"/>
    <col min="3402" max="3402" width="3.7109375" style="3" customWidth="1"/>
    <col min="3403" max="3403" width="14.7109375" style="3" customWidth="1"/>
    <col min="3404" max="3404" width="9.5703125" style="3" bestFit="1" customWidth="1"/>
    <col min="3405" max="3405" width="11.7109375" style="3" bestFit="1" customWidth="1"/>
    <col min="3406" max="3406" width="10.85546875" style="3" bestFit="1" customWidth="1"/>
    <col min="3407" max="3407" width="9.5703125" style="3" customWidth="1"/>
    <col min="3408" max="3408" width="11" style="3" bestFit="1" customWidth="1"/>
    <col min="3409" max="3409" width="11.85546875" style="3" bestFit="1" customWidth="1"/>
    <col min="3410" max="3410" width="11" style="3" bestFit="1" customWidth="1"/>
    <col min="3411" max="3411" width="13.42578125" style="3" bestFit="1" customWidth="1"/>
    <col min="3412" max="3412" width="9.7109375" style="3" bestFit="1" customWidth="1"/>
    <col min="3413" max="3413" width="11.5703125" style="3" bestFit="1" customWidth="1"/>
    <col min="3414" max="3414" width="10.85546875" style="3" bestFit="1" customWidth="1"/>
    <col min="3415" max="3415" width="11.7109375" style="3" customWidth="1"/>
    <col min="3416" max="3416" width="11.85546875" style="3" bestFit="1" customWidth="1"/>
    <col min="3417" max="3417" width="11.7109375" style="3" bestFit="1" customWidth="1"/>
    <col min="3418" max="3419" width="9.28515625" style="3" customWidth="1"/>
    <col min="3420" max="3423" width="9.140625" style="3"/>
    <col min="3424" max="3424" width="9.7109375" style="3" customWidth="1"/>
    <col min="3425" max="3425" width="14.85546875" style="3" customWidth="1"/>
    <col min="3426" max="3426" width="12.140625" style="3" bestFit="1" customWidth="1"/>
    <col min="3427" max="3427" width="16.85546875" style="3" bestFit="1" customWidth="1"/>
    <col min="3428" max="3428" width="13.42578125" style="3" bestFit="1" customWidth="1"/>
    <col min="3429" max="3429" width="15.85546875" style="3" bestFit="1" customWidth="1"/>
    <col min="3430" max="3430" width="12.5703125" style="3" bestFit="1" customWidth="1"/>
    <col min="3431" max="3431" width="13" style="3" bestFit="1" customWidth="1"/>
    <col min="3432" max="3432" width="13.28515625" style="3" bestFit="1" customWidth="1"/>
    <col min="3433" max="3433" width="12.7109375" style="3" bestFit="1" customWidth="1"/>
    <col min="3434" max="3434" width="15.28515625" style="3" customWidth="1"/>
    <col min="3435" max="3435" width="13.28515625" style="3" customWidth="1"/>
    <col min="3436" max="3436" width="10.5703125" style="3" bestFit="1" customWidth="1"/>
    <col min="3437" max="3437" width="12.5703125" style="3" customWidth="1"/>
    <col min="3438" max="3438" width="9.85546875" style="3" bestFit="1" customWidth="1"/>
    <col min="3439" max="3439" width="9.28515625" style="3" bestFit="1" customWidth="1"/>
    <col min="3440" max="3440" width="11" style="3" bestFit="1" customWidth="1"/>
    <col min="3441" max="3441" width="13.85546875" style="3" bestFit="1" customWidth="1"/>
    <col min="3442" max="3447" width="9.140625" style="3"/>
    <col min="3448" max="3448" width="15.7109375" style="3" customWidth="1"/>
    <col min="3449" max="3584" width="9.140625" style="3"/>
    <col min="3585" max="3585" width="32.28515625" style="3" customWidth="1"/>
    <col min="3586" max="3586" width="10.7109375" style="3" customWidth="1"/>
    <col min="3587" max="3587" width="16.140625" style="3" customWidth="1"/>
    <col min="3588" max="3588" width="13.28515625" style="3" customWidth="1"/>
    <col min="3589" max="3589" width="14.85546875" style="3" bestFit="1" customWidth="1"/>
    <col min="3590" max="3590" width="13.7109375" style="3" bestFit="1" customWidth="1"/>
    <col min="3591" max="3591" width="12.5703125" style="3" customWidth="1"/>
    <col min="3592" max="3592" width="14.28515625" style="3" bestFit="1" customWidth="1"/>
    <col min="3593" max="3593" width="15" style="3" bestFit="1" customWidth="1"/>
    <col min="3594" max="3594" width="14.42578125" style="3" bestFit="1" customWidth="1"/>
    <col min="3595" max="3597" width="12.5703125" style="3" customWidth="1"/>
    <col min="3598" max="3598" width="11.7109375" style="3" customWidth="1"/>
    <col min="3599" max="3599" width="19.85546875" style="3" bestFit="1" customWidth="1"/>
    <col min="3600" max="3600" width="11.7109375" style="3" customWidth="1"/>
    <col min="3601" max="3603" width="9.140625" style="3"/>
    <col min="3604" max="3604" width="38" style="3" customWidth="1"/>
    <col min="3605" max="3605" width="10.85546875" style="3" customWidth="1"/>
    <col min="3606" max="3606" width="18.28515625" style="3" customWidth="1"/>
    <col min="3607" max="3607" width="13.7109375" style="3" customWidth="1"/>
    <col min="3608" max="3608" width="14.28515625" style="3" customWidth="1"/>
    <col min="3609" max="3609" width="14.42578125" style="3" customWidth="1"/>
    <col min="3610" max="3610" width="12.5703125" style="3" customWidth="1"/>
    <col min="3611" max="3612" width="15" style="3" customWidth="1"/>
    <col min="3613" max="3613" width="18.85546875" style="3" bestFit="1" customWidth="1"/>
    <col min="3614" max="3615" width="12.5703125" style="3" customWidth="1"/>
    <col min="3616" max="3616" width="13.140625" style="3" customWidth="1"/>
    <col min="3617" max="3617" width="12.5703125" style="3" customWidth="1"/>
    <col min="3618" max="3618" width="20.85546875" style="3" bestFit="1" customWidth="1"/>
    <col min="3619" max="3619" width="21.7109375" style="3" customWidth="1"/>
    <col min="3620" max="3622" width="9.140625" style="3"/>
    <col min="3623" max="3623" width="3.85546875" style="3" customWidth="1"/>
    <col min="3624" max="3624" width="17.7109375" style="3" customWidth="1"/>
    <col min="3625" max="3625" width="9.42578125" style="3" bestFit="1" customWidth="1"/>
    <col min="3626" max="3626" width="12" style="3" bestFit="1" customWidth="1"/>
    <col min="3627" max="3635" width="10.7109375" style="3" customWidth="1"/>
    <col min="3636" max="3636" width="7.85546875" style="3" bestFit="1" customWidth="1"/>
    <col min="3637" max="3637" width="16.5703125" style="3" customWidth="1"/>
    <col min="3638" max="3638" width="9.140625" style="3"/>
    <col min="3639" max="3639" width="11.140625" style="3" bestFit="1" customWidth="1"/>
    <col min="3640" max="3641" width="9.85546875" style="3" bestFit="1" customWidth="1"/>
    <col min="3642" max="3642" width="11" style="3" customWidth="1"/>
    <col min="3643" max="3643" width="10.5703125" style="3" bestFit="1" customWidth="1"/>
    <col min="3644" max="3644" width="10.140625" style="3" customWidth="1"/>
    <col min="3645" max="3645" width="9.42578125" style="3" bestFit="1" customWidth="1"/>
    <col min="3646" max="3646" width="9.28515625" style="3" bestFit="1" customWidth="1"/>
    <col min="3647" max="3648" width="10.140625" style="3" customWidth="1"/>
    <col min="3649" max="3649" width="10.42578125" style="3" customWidth="1"/>
    <col min="3650" max="3650" width="9.28515625" style="3" bestFit="1" customWidth="1"/>
    <col min="3651" max="3652" width="9.140625" style="3"/>
    <col min="3653" max="3653" width="10.5703125" style="3" customWidth="1"/>
    <col min="3654" max="3657" width="9.140625" style="3"/>
    <col min="3658" max="3658" width="3.7109375" style="3" customWidth="1"/>
    <col min="3659" max="3659" width="14.7109375" style="3" customWidth="1"/>
    <col min="3660" max="3660" width="9.5703125" style="3" bestFit="1" customWidth="1"/>
    <col min="3661" max="3661" width="11.7109375" style="3" bestFit="1" customWidth="1"/>
    <col min="3662" max="3662" width="10.85546875" style="3" bestFit="1" customWidth="1"/>
    <col min="3663" max="3663" width="9.5703125" style="3" customWidth="1"/>
    <col min="3664" max="3664" width="11" style="3" bestFit="1" customWidth="1"/>
    <col min="3665" max="3665" width="11.85546875" style="3" bestFit="1" customWidth="1"/>
    <col min="3666" max="3666" width="11" style="3" bestFit="1" customWidth="1"/>
    <col min="3667" max="3667" width="13.42578125" style="3" bestFit="1" customWidth="1"/>
    <col min="3668" max="3668" width="9.7109375" style="3" bestFit="1" customWidth="1"/>
    <col min="3669" max="3669" width="11.5703125" style="3" bestFit="1" customWidth="1"/>
    <col min="3670" max="3670" width="10.85546875" style="3" bestFit="1" customWidth="1"/>
    <col min="3671" max="3671" width="11.7109375" style="3" customWidth="1"/>
    <col min="3672" max="3672" width="11.85546875" style="3" bestFit="1" customWidth="1"/>
    <col min="3673" max="3673" width="11.7109375" style="3" bestFit="1" customWidth="1"/>
    <col min="3674" max="3675" width="9.28515625" style="3" customWidth="1"/>
    <col min="3676" max="3679" width="9.140625" style="3"/>
    <col min="3680" max="3680" width="9.7109375" style="3" customWidth="1"/>
    <col min="3681" max="3681" width="14.85546875" style="3" customWidth="1"/>
    <col min="3682" max="3682" width="12.140625" style="3" bestFit="1" customWidth="1"/>
    <col min="3683" max="3683" width="16.85546875" style="3" bestFit="1" customWidth="1"/>
    <col min="3684" max="3684" width="13.42578125" style="3" bestFit="1" customWidth="1"/>
    <col min="3685" max="3685" width="15.85546875" style="3" bestFit="1" customWidth="1"/>
    <col min="3686" max="3686" width="12.5703125" style="3" bestFit="1" customWidth="1"/>
    <col min="3687" max="3687" width="13" style="3" bestFit="1" customWidth="1"/>
    <col min="3688" max="3688" width="13.28515625" style="3" bestFit="1" customWidth="1"/>
    <col min="3689" max="3689" width="12.7109375" style="3" bestFit="1" customWidth="1"/>
    <col min="3690" max="3690" width="15.28515625" style="3" customWidth="1"/>
    <col min="3691" max="3691" width="13.28515625" style="3" customWidth="1"/>
    <col min="3692" max="3692" width="10.5703125" style="3" bestFit="1" customWidth="1"/>
    <col min="3693" max="3693" width="12.5703125" style="3" customWidth="1"/>
    <col min="3694" max="3694" width="9.85546875" style="3" bestFit="1" customWidth="1"/>
    <col min="3695" max="3695" width="9.28515625" style="3" bestFit="1" customWidth="1"/>
    <col min="3696" max="3696" width="11" style="3" bestFit="1" customWidth="1"/>
    <col min="3697" max="3697" width="13.85546875" style="3" bestFit="1" customWidth="1"/>
    <col min="3698" max="3703" width="9.140625" style="3"/>
    <col min="3704" max="3704" width="15.7109375" style="3" customWidth="1"/>
    <col min="3705" max="3840" width="9.140625" style="3"/>
    <col min="3841" max="3841" width="32.28515625" style="3" customWidth="1"/>
    <col min="3842" max="3842" width="10.7109375" style="3" customWidth="1"/>
    <col min="3843" max="3843" width="16.140625" style="3" customWidth="1"/>
    <col min="3844" max="3844" width="13.28515625" style="3" customWidth="1"/>
    <col min="3845" max="3845" width="14.85546875" style="3" bestFit="1" customWidth="1"/>
    <col min="3846" max="3846" width="13.7109375" style="3" bestFit="1" customWidth="1"/>
    <col min="3847" max="3847" width="12.5703125" style="3" customWidth="1"/>
    <col min="3848" max="3848" width="14.28515625" style="3" bestFit="1" customWidth="1"/>
    <col min="3849" max="3849" width="15" style="3" bestFit="1" customWidth="1"/>
    <col min="3850" max="3850" width="14.42578125" style="3" bestFit="1" customWidth="1"/>
    <col min="3851" max="3853" width="12.5703125" style="3" customWidth="1"/>
    <col min="3854" max="3854" width="11.7109375" style="3" customWidth="1"/>
    <col min="3855" max="3855" width="19.85546875" style="3" bestFit="1" customWidth="1"/>
    <col min="3856" max="3856" width="11.7109375" style="3" customWidth="1"/>
    <col min="3857" max="3859" width="9.140625" style="3"/>
    <col min="3860" max="3860" width="38" style="3" customWidth="1"/>
    <col min="3861" max="3861" width="10.85546875" style="3" customWidth="1"/>
    <col min="3862" max="3862" width="18.28515625" style="3" customWidth="1"/>
    <col min="3863" max="3863" width="13.7109375" style="3" customWidth="1"/>
    <col min="3864" max="3864" width="14.28515625" style="3" customWidth="1"/>
    <col min="3865" max="3865" width="14.42578125" style="3" customWidth="1"/>
    <col min="3866" max="3866" width="12.5703125" style="3" customWidth="1"/>
    <col min="3867" max="3868" width="15" style="3" customWidth="1"/>
    <col min="3869" max="3869" width="18.85546875" style="3" bestFit="1" customWidth="1"/>
    <col min="3870" max="3871" width="12.5703125" style="3" customWidth="1"/>
    <col min="3872" max="3872" width="13.140625" style="3" customWidth="1"/>
    <col min="3873" max="3873" width="12.5703125" style="3" customWidth="1"/>
    <col min="3874" max="3874" width="20.85546875" style="3" bestFit="1" customWidth="1"/>
    <col min="3875" max="3875" width="21.7109375" style="3" customWidth="1"/>
    <col min="3876" max="3878" width="9.140625" style="3"/>
    <col min="3879" max="3879" width="3.85546875" style="3" customWidth="1"/>
    <col min="3880" max="3880" width="17.7109375" style="3" customWidth="1"/>
    <col min="3881" max="3881" width="9.42578125" style="3" bestFit="1" customWidth="1"/>
    <col min="3882" max="3882" width="12" style="3" bestFit="1" customWidth="1"/>
    <col min="3883" max="3891" width="10.7109375" style="3" customWidth="1"/>
    <col min="3892" max="3892" width="7.85546875" style="3" bestFit="1" customWidth="1"/>
    <col min="3893" max="3893" width="16.5703125" style="3" customWidth="1"/>
    <col min="3894" max="3894" width="9.140625" style="3"/>
    <col min="3895" max="3895" width="11.140625" style="3" bestFit="1" customWidth="1"/>
    <col min="3896" max="3897" width="9.85546875" style="3" bestFit="1" customWidth="1"/>
    <col min="3898" max="3898" width="11" style="3" customWidth="1"/>
    <col min="3899" max="3899" width="10.5703125" style="3" bestFit="1" customWidth="1"/>
    <col min="3900" max="3900" width="10.140625" style="3" customWidth="1"/>
    <col min="3901" max="3901" width="9.42578125" style="3" bestFit="1" customWidth="1"/>
    <col min="3902" max="3902" width="9.28515625" style="3" bestFit="1" customWidth="1"/>
    <col min="3903" max="3904" width="10.140625" style="3" customWidth="1"/>
    <col min="3905" max="3905" width="10.42578125" style="3" customWidth="1"/>
    <col min="3906" max="3906" width="9.28515625" style="3" bestFit="1" customWidth="1"/>
    <col min="3907" max="3908" width="9.140625" style="3"/>
    <col min="3909" max="3909" width="10.5703125" style="3" customWidth="1"/>
    <col min="3910" max="3913" width="9.140625" style="3"/>
    <col min="3914" max="3914" width="3.7109375" style="3" customWidth="1"/>
    <col min="3915" max="3915" width="14.7109375" style="3" customWidth="1"/>
    <col min="3916" max="3916" width="9.5703125" style="3" bestFit="1" customWidth="1"/>
    <col min="3917" max="3917" width="11.7109375" style="3" bestFit="1" customWidth="1"/>
    <col min="3918" max="3918" width="10.85546875" style="3" bestFit="1" customWidth="1"/>
    <col min="3919" max="3919" width="9.5703125" style="3" customWidth="1"/>
    <col min="3920" max="3920" width="11" style="3" bestFit="1" customWidth="1"/>
    <col min="3921" max="3921" width="11.85546875" style="3" bestFit="1" customWidth="1"/>
    <col min="3922" max="3922" width="11" style="3" bestFit="1" customWidth="1"/>
    <col min="3923" max="3923" width="13.42578125" style="3" bestFit="1" customWidth="1"/>
    <col min="3924" max="3924" width="9.7109375" style="3" bestFit="1" customWidth="1"/>
    <col min="3925" max="3925" width="11.5703125" style="3" bestFit="1" customWidth="1"/>
    <col min="3926" max="3926" width="10.85546875" style="3" bestFit="1" customWidth="1"/>
    <col min="3927" max="3927" width="11.7109375" style="3" customWidth="1"/>
    <col min="3928" max="3928" width="11.85546875" style="3" bestFit="1" customWidth="1"/>
    <col min="3929" max="3929" width="11.7109375" style="3" bestFit="1" customWidth="1"/>
    <col min="3930" max="3931" width="9.28515625" style="3" customWidth="1"/>
    <col min="3932" max="3935" width="9.140625" style="3"/>
    <col min="3936" max="3936" width="9.7109375" style="3" customWidth="1"/>
    <col min="3937" max="3937" width="14.85546875" style="3" customWidth="1"/>
    <col min="3938" max="3938" width="12.140625" style="3" bestFit="1" customWidth="1"/>
    <col min="3939" max="3939" width="16.85546875" style="3" bestFit="1" customWidth="1"/>
    <col min="3940" max="3940" width="13.42578125" style="3" bestFit="1" customWidth="1"/>
    <col min="3941" max="3941" width="15.85546875" style="3" bestFit="1" customWidth="1"/>
    <col min="3942" max="3942" width="12.5703125" style="3" bestFit="1" customWidth="1"/>
    <col min="3943" max="3943" width="13" style="3" bestFit="1" customWidth="1"/>
    <col min="3944" max="3944" width="13.28515625" style="3" bestFit="1" customWidth="1"/>
    <col min="3945" max="3945" width="12.7109375" style="3" bestFit="1" customWidth="1"/>
    <col min="3946" max="3946" width="15.28515625" style="3" customWidth="1"/>
    <col min="3947" max="3947" width="13.28515625" style="3" customWidth="1"/>
    <col min="3948" max="3948" width="10.5703125" style="3" bestFit="1" customWidth="1"/>
    <col min="3949" max="3949" width="12.5703125" style="3" customWidth="1"/>
    <col min="3950" max="3950" width="9.85546875" style="3" bestFit="1" customWidth="1"/>
    <col min="3951" max="3951" width="9.28515625" style="3" bestFit="1" customWidth="1"/>
    <col min="3952" max="3952" width="11" style="3" bestFit="1" customWidth="1"/>
    <col min="3953" max="3953" width="13.85546875" style="3" bestFit="1" customWidth="1"/>
    <col min="3954" max="3959" width="9.140625" style="3"/>
    <col min="3960" max="3960" width="15.7109375" style="3" customWidth="1"/>
    <col min="3961" max="4096" width="9.140625" style="3"/>
    <col min="4097" max="4097" width="32.28515625" style="3" customWidth="1"/>
    <col min="4098" max="4098" width="10.7109375" style="3" customWidth="1"/>
    <col min="4099" max="4099" width="16.140625" style="3" customWidth="1"/>
    <col min="4100" max="4100" width="13.28515625" style="3" customWidth="1"/>
    <col min="4101" max="4101" width="14.85546875" style="3" bestFit="1" customWidth="1"/>
    <col min="4102" max="4102" width="13.7109375" style="3" bestFit="1" customWidth="1"/>
    <col min="4103" max="4103" width="12.5703125" style="3" customWidth="1"/>
    <col min="4104" max="4104" width="14.28515625" style="3" bestFit="1" customWidth="1"/>
    <col min="4105" max="4105" width="15" style="3" bestFit="1" customWidth="1"/>
    <col min="4106" max="4106" width="14.42578125" style="3" bestFit="1" customWidth="1"/>
    <col min="4107" max="4109" width="12.5703125" style="3" customWidth="1"/>
    <col min="4110" max="4110" width="11.7109375" style="3" customWidth="1"/>
    <col min="4111" max="4111" width="19.85546875" style="3" bestFit="1" customWidth="1"/>
    <col min="4112" max="4112" width="11.7109375" style="3" customWidth="1"/>
    <col min="4113" max="4115" width="9.140625" style="3"/>
    <col min="4116" max="4116" width="38" style="3" customWidth="1"/>
    <col min="4117" max="4117" width="10.85546875" style="3" customWidth="1"/>
    <col min="4118" max="4118" width="18.28515625" style="3" customWidth="1"/>
    <col min="4119" max="4119" width="13.7109375" style="3" customWidth="1"/>
    <col min="4120" max="4120" width="14.28515625" style="3" customWidth="1"/>
    <col min="4121" max="4121" width="14.42578125" style="3" customWidth="1"/>
    <col min="4122" max="4122" width="12.5703125" style="3" customWidth="1"/>
    <col min="4123" max="4124" width="15" style="3" customWidth="1"/>
    <col min="4125" max="4125" width="18.85546875" style="3" bestFit="1" customWidth="1"/>
    <col min="4126" max="4127" width="12.5703125" style="3" customWidth="1"/>
    <col min="4128" max="4128" width="13.140625" style="3" customWidth="1"/>
    <col min="4129" max="4129" width="12.5703125" style="3" customWidth="1"/>
    <col min="4130" max="4130" width="20.85546875" style="3" bestFit="1" customWidth="1"/>
    <col min="4131" max="4131" width="21.7109375" style="3" customWidth="1"/>
    <col min="4132" max="4134" width="9.140625" style="3"/>
    <col min="4135" max="4135" width="3.85546875" style="3" customWidth="1"/>
    <col min="4136" max="4136" width="17.7109375" style="3" customWidth="1"/>
    <col min="4137" max="4137" width="9.42578125" style="3" bestFit="1" customWidth="1"/>
    <col min="4138" max="4138" width="12" style="3" bestFit="1" customWidth="1"/>
    <col min="4139" max="4147" width="10.7109375" style="3" customWidth="1"/>
    <col min="4148" max="4148" width="7.85546875" style="3" bestFit="1" customWidth="1"/>
    <col min="4149" max="4149" width="16.5703125" style="3" customWidth="1"/>
    <col min="4150" max="4150" width="9.140625" style="3"/>
    <col min="4151" max="4151" width="11.140625" style="3" bestFit="1" customWidth="1"/>
    <col min="4152" max="4153" width="9.85546875" style="3" bestFit="1" customWidth="1"/>
    <col min="4154" max="4154" width="11" style="3" customWidth="1"/>
    <col min="4155" max="4155" width="10.5703125" style="3" bestFit="1" customWidth="1"/>
    <col min="4156" max="4156" width="10.140625" style="3" customWidth="1"/>
    <col min="4157" max="4157" width="9.42578125" style="3" bestFit="1" customWidth="1"/>
    <col min="4158" max="4158" width="9.28515625" style="3" bestFit="1" customWidth="1"/>
    <col min="4159" max="4160" width="10.140625" style="3" customWidth="1"/>
    <col min="4161" max="4161" width="10.42578125" style="3" customWidth="1"/>
    <col min="4162" max="4162" width="9.28515625" style="3" bestFit="1" customWidth="1"/>
    <col min="4163" max="4164" width="9.140625" style="3"/>
    <col min="4165" max="4165" width="10.5703125" style="3" customWidth="1"/>
    <col min="4166" max="4169" width="9.140625" style="3"/>
    <col min="4170" max="4170" width="3.7109375" style="3" customWidth="1"/>
    <col min="4171" max="4171" width="14.7109375" style="3" customWidth="1"/>
    <col min="4172" max="4172" width="9.5703125" style="3" bestFit="1" customWidth="1"/>
    <col min="4173" max="4173" width="11.7109375" style="3" bestFit="1" customWidth="1"/>
    <col min="4174" max="4174" width="10.85546875" style="3" bestFit="1" customWidth="1"/>
    <col min="4175" max="4175" width="9.5703125" style="3" customWidth="1"/>
    <col min="4176" max="4176" width="11" style="3" bestFit="1" customWidth="1"/>
    <col min="4177" max="4177" width="11.85546875" style="3" bestFit="1" customWidth="1"/>
    <col min="4178" max="4178" width="11" style="3" bestFit="1" customWidth="1"/>
    <col min="4179" max="4179" width="13.42578125" style="3" bestFit="1" customWidth="1"/>
    <col min="4180" max="4180" width="9.7109375" style="3" bestFit="1" customWidth="1"/>
    <col min="4181" max="4181" width="11.5703125" style="3" bestFit="1" customWidth="1"/>
    <col min="4182" max="4182" width="10.85546875" style="3" bestFit="1" customWidth="1"/>
    <col min="4183" max="4183" width="11.7109375" style="3" customWidth="1"/>
    <col min="4184" max="4184" width="11.85546875" style="3" bestFit="1" customWidth="1"/>
    <col min="4185" max="4185" width="11.7109375" style="3" bestFit="1" customWidth="1"/>
    <col min="4186" max="4187" width="9.28515625" style="3" customWidth="1"/>
    <col min="4188" max="4191" width="9.140625" style="3"/>
    <col min="4192" max="4192" width="9.7109375" style="3" customWidth="1"/>
    <col min="4193" max="4193" width="14.85546875" style="3" customWidth="1"/>
    <col min="4194" max="4194" width="12.140625" style="3" bestFit="1" customWidth="1"/>
    <col min="4195" max="4195" width="16.85546875" style="3" bestFit="1" customWidth="1"/>
    <col min="4196" max="4196" width="13.42578125" style="3" bestFit="1" customWidth="1"/>
    <col min="4197" max="4197" width="15.85546875" style="3" bestFit="1" customWidth="1"/>
    <col min="4198" max="4198" width="12.5703125" style="3" bestFit="1" customWidth="1"/>
    <col min="4199" max="4199" width="13" style="3" bestFit="1" customWidth="1"/>
    <col min="4200" max="4200" width="13.28515625" style="3" bestFit="1" customWidth="1"/>
    <col min="4201" max="4201" width="12.7109375" style="3" bestFit="1" customWidth="1"/>
    <col min="4202" max="4202" width="15.28515625" style="3" customWidth="1"/>
    <col min="4203" max="4203" width="13.28515625" style="3" customWidth="1"/>
    <col min="4204" max="4204" width="10.5703125" style="3" bestFit="1" customWidth="1"/>
    <col min="4205" max="4205" width="12.5703125" style="3" customWidth="1"/>
    <col min="4206" max="4206" width="9.85546875" style="3" bestFit="1" customWidth="1"/>
    <col min="4207" max="4207" width="9.28515625" style="3" bestFit="1" customWidth="1"/>
    <col min="4208" max="4208" width="11" style="3" bestFit="1" customWidth="1"/>
    <col min="4209" max="4209" width="13.85546875" style="3" bestFit="1" customWidth="1"/>
    <col min="4210" max="4215" width="9.140625" style="3"/>
    <col min="4216" max="4216" width="15.7109375" style="3" customWidth="1"/>
    <col min="4217" max="4352" width="9.140625" style="3"/>
    <col min="4353" max="4353" width="32.28515625" style="3" customWidth="1"/>
    <col min="4354" max="4354" width="10.7109375" style="3" customWidth="1"/>
    <col min="4355" max="4355" width="16.140625" style="3" customWidth="1"/>
    <col min="4356" max="4356" width="13.28515625" style="3" customWidth="1"/>
    <col min="4357" max="4357" width="14.85546875" style="3" bestFit="1" customWidth="1"/>
    <col min="4358" max="4358" width="13.7109375" style="3" bestFit="1" customWidth="1"/>
    <col min="4359" max="4359" width="12.5703125" style="3" customWidth="1"/>
    <col min="4360" max="4360" width="14.28515625" style="3" bestFit="1" customWidth="1"/>
    <col min="4361" max="4361" width="15" style="3" bestFit="1" customWidth="1"/>
    <col min="4362" max="4362" width="14.42578125" style="3" bestFit="1" customWidth="1"/>
    <col min="4363" max="4365" width="12.5703125" style="3" customWidth="1"/>
    <col min="4366" max="4366" width="11.7109375" style="3" customWidth="1"/>
    <col min="4367" max="4367" width="19.85546875" style="3" bestFit="1" customWidth="1"/>
    <col min="4368" max="4368" width="11.7109375" style="3" customWidth="1"/>
    <col min="4369" max="4371" width="9.140625" style="3"/>
    <col min="4372" max="4372" width="38" style="3" customWidth="1"/>
    <col min="4373" max="4373" width="10.85546875" style="3" customWidth="1"/>
    <col min="4374" max="4374" width="18.28515625" style="3" customWidth="1"/>
    <col min="4375" max="4375" width="13.7109375" style="3" customWidth="1"/>
    <col min="4376" max="4376" width="14.28515625" style="3" customWidth="1"/>
    <col min="4377" max="4377" width="14.42578125" style="3" customWidth="1"/>
    <col min="4378" max="4378" width="12.5703125" style="3" customWidth="1"/>
    <col min="4379" max="4380" width="15" style="3" customWidth="1"/>
    <col min="4381" max="4381" width="18.85546875" style="3" bestFit="1" customWidth="1"/>
    <col min="4382" max="4383" width="12.5703125" style="3" customWidth="1"/>
    <col min="4384" max="4384" width="13.140625" style="3" customWidth="1"/>
    <col min="4385" max="4385" width="12.5703125" style="3" customWidth="1"/>
    <col min="4386" max="4386" width="20.85546875" style="3" bestFit="1" customWidth="1"/>
    <col min="4387" max="4387" width="21.7109375" style="3" customWidth="1"/>
    <col min="4388" max="4390" width="9.140625" style="3"/>
    <col min="4391" max="4391" width="3.85546875" style="3" customWidth="1"/>
    <col min="4392" max="4392" width="17.7109375" style="3" customWidth="1"/>
    <col min="4393" max="4393" width="9.42578125" style="3" bestFit="1" customWidth="1"/>
    <col min="4394" max="4394" width="12" style="3" bestFit="1" customWidth="1"/>
    <col min="4395" max="4403" width="10.7109375" style="3" customWidth="1"/>
    <col min="4404" max="4404" width="7.85546875" style="3" bestFit="1" customWidth="1"/>
    <col min="4405" max="4405" width="16.5703125" style="3" customWidth="1"/>
    <col min="4406" max="4406" width="9.140625" style="3"/>
    <col min="4407" max="4407" width="11.140625" style="3" bestFit="1" customWidth="1"/>
    <col min="4408" max="4409" width="9.85546875" style="3" bestFit="1" customWidth="1"/>
    <col min="4410" max="4410" width="11" style="3" customWidth="1"/>
    <col min="4411" max="4411" width="10.5703125" style="3" bestFit="1" customWidth="1"/>
    <col min="4412" max="4412" width="10.140625" style="3" customWidth="1"/>
    <col min="4413" max="4413" width="9.42578125" style="3" bestFit="1" customWidth="1"/>
    <col min="4414" max="4414" width="9.28515625" style="3" bestFit="1" customWidth="1"/>
    <col min="4415" max="4416" width="10.140625" style="3" customWidth="1"/>
    <col min="4417" max="4417" width="10.42578125" style="3" customWidth="1"/>
    <col min="4418" max="4418" width="9.28515625" style="3" bestFit="1" customWidth="1"/>
    <col min="4419" max="4420" width="9.140625" style="3"/>
    <col min="4421" max="4421" width="10.5703125" style="3" customWidth="1"/>
    <col min="4422" max="4425" width="9.140625" style="3"/>
    <col min="4426" max="4426" width="3.7109375" style="3" customWidth="1"/>
    <col min="4427" max="4427" width="14.7109375" style="3" customWidth="1"/>
    <col min="4428" max="4428" width="9.5703125" style="3" bestFit="1" customWidth="1"/>
    <col min="4429" max="4429" width="11.7109375" style="3" bestFit="1" customWidth="1"/>
    <col min="4430" max="4430" width="10.85546875" style="3" bestFit="1" customWidth="1"/>
    <col min="4431" max="4431" width="9.5703125" style="3" customWidth="1"/>
    <col min="4432" max="4432" width="11" style="3" bestFit="1" customWidth="1"/>
    <col min="4433" max="4433" width="11.85546875" style="3" bestFit="1" customWidth="1"/>
    <col min="4434" max="4434" width="11" style="3" bestFit="1" customWidth="1"/>
    <col min="4435" max="4435" width="13.42578125" style="3" bestFit="1" customWidth="1"/>
    <col min="4436" max="4436" width="9.7109375" style="3" bestFit="1" customWidth="1"/>
    <col min="4437" max="4437" width="11.5703125" style="3" bestFit="1" customWidth="1"/>
    <col min="4438" max="4438" width="10.85546875" style="3" bestFit="1" customWidth="1"/>
    <col min="4439" max="4439" width="11.7109375" style="3" customWidth="1"/>
    <col min="4440" max="4440" width="11.85546875" style="3" bestFit="1" customWidth="1"/>
    <col min="4441" max="4441" width="11.7109375" style="3" bestFit="1" customWidth="1"/>
    <col min="4442" max="4443" width="9.28515625" style="3" customWidth="1"/>
    <col min="4444" max="4447" width="9.140625" style="3"/>
    <col min="4448" max="4448" width="9.7109375" style="3" customWidth="1"/>
    <col min="4449" max="4449" width="14.85546875" style="3" customWidth="1"/>
    <col min="4450" max="4450" width="12.140625" style="3" bestFit="1" customWidth="1"/>
    <col min="4451" max="4451" width="16.85546875" style="3" bestFit="1" customWidth="1"/>
    <col min="4452" max="4452" width="13.42578125" style="3" bestFit="1" customWidth="1"/>
    <col min="4453" max="4453" width="15.85546875" style="3" bestFit="1" customWidth="1"/>
    <col min="4454" max="4454" width="12.5703125" style="3" bestFit="1" customWidth="1"/>
    <col min="4455" max="4455" width="13" style="3" bestFit="1" customWidth="1"/>
    <col min="4456" max="4456" width="13.28515625" style="3" bestFit="1" customWidth="1"/>
    <col min="4457" max="4457" width="12.7109375" style="3" bestFit="1" customWidth="1"/>
    <col min="4458" max="4458" width="15.28515625" style="3" customWidth="1"/>
    <col min="4459" max="4459" width="13.28515625" style="3" customWidth="1"/>
    <col min="4460" max="4460" width="10.5703125" style="3" bestFit="1" customWidth="1"/>
    <col min="4461" max="4461" width="12.5703125" style="3" customWidth="1"/>
    <col min="4462" max="4462" width="9.85546875" style="3" bestFit="1" customWidth="1"/>
    <col min="4463" max="4463" width="9.28515625" style="3" bestFit="1" customWidth="1"/>
    <col min="4464" max="4464" width="11" style="3" bestFit="1" customWidth="1"/>
    <col min="4465" max="4465" width="13.85546875" style="3" bestFit="1" customWidth="1"/>
    <col min="4466" max="4471" width="9.140625" style="3"/>
    <col min="4472" max="4472" width="15.7109375" style="3" customWidth="1"/>
    <col min="4473" max="4608" width="9.140625" style="3"/>
    <col min="4609" max="4609" width="32.28515625" style="3" customWidth="1"/>
    <col min="4610" max="4610" width="10.7109375" style="3" customWidth="1"/>
    <col min="4611" max="4611" width="16.140625" style="3" customWidth="1"/>
    <col min="4612" max="4612" width="13.28515625" style="3" customWidth="1"/>
    <col min="4613" max="4613" width="14.85546875" style="3" bestFit="1" customWidth="1"/>
    <col min="4614" max="4614" width="13.7109375" style="3" bestFit="1" customWidth="1"/>
    <col min="4615" max="4615" width="12.5703125" style="3" customWidth="1"/>
    <col min="4616" max="4616" width="14.28515625" style="3" bestFit="1" customWidth="1"/>
    <col min="4617" max="4617" width="15" style="3" bestFit="1" customWidth="1"/>
    <col min="4618" max="4618" width="14.42578125" style="3" bestFit="1" customWidth="1"/>
    <col min="4619" max="4621" width="12.5703125" style="3" customWidth="1"/>
    <col min="4622" max="4622" width="11.7109375" style="3" customWidth="1"/>
    <col min="4623" max="4623" width="19.85546875" style="3" bestFit="1" customWidth="1"/>
    <col min="4624" max="4624" width="11.7109375" style="3" customWidth="1"/>
    <col min="4625" max="4627" width="9.140625" style="3"/>
    <col min="4628" max="4628" width="38" style="3" customWidth="1"/>
    <col min="4629" max="4629" width="10.85546875" style="3" customWidth="1"/>
    <col min="4630" max="4630" width="18.28515625" style="3" customWidth="1"/>
    <col min="4631" max="4631" width="13.7109375" style="3" customWidth="1"/>
    <col min="4632" max="4632" width="14.28515625" style="3" customWidth="1"/>
    <col min="4633" max="4633" width="14.42578125" style="3" customWidth="1"/>
    <col min="4634" max="4634" width="12.5703125" style="3" customWidth="1"/>
    <col min="4635" max="4636" width="15" style="3" customWidth="1"/>
    <col min="4637" max="4637" width="18.85546875" style="3" bestFit="1" customWidth="1"/>
    <col min="4638" max="4639" width="12.5703125" style="3" customWidth="1"/>
    <col min="4640" max="4640" width="13.140625" style="3" customWidth="1"/>
    <col min="4641" max="4641" width="12.5703125" style="3" customWidth="1"/>
    <col min="4642" max="4642" width="20.85546875" style="3" bestFit="1" customWidth="1"/>
    <col min="4643" max="4643" width="21.7109375" style="3" customWidth="1"/>
    <col min="4644" max="4646" width="9.140625" style="3"/>
    <col min="4647" max="4647" width="3.85546875" style="3" customWidth="1"/>
    <col min="4648" max="4648" width="17.7109375" style="3" customWidth="1"/>
    <col min="4649" max="4649" width="9.42578125" style="3" bestFit="1" customWidth="1"/>
    <col min="4650" max="4650" width="12" style="3" bestFit="1" customWidth="1"/>
    <col min="4651" max="4659" width="10.7109375" style="3" customWidth="1"/>
    <col min="4660" max="4660" width="7.85546875" style="3" bestFit="1" customWidth="1"/>
    <col min="4661" max="4661" width="16.5703125" style="3" customWidth="1"/>
    <col min="4662" max="4662" width="9.140625" style="3"/>
    <col min="4663" max="4663" width="11.140625" style="3" bestFit="1" customWidth="1"/>
    <col min="4664" max="4665" width="9.85546875" style="3" bestFit="1" customWidth="1"/>
    <col min="4666" max="4666" width="11" style="3" customWidth="1"/>
    <col min="4667" max="4667" width="10.5703125" style="3" bestFit="1" customWidth="1"/>
    <col min="4668" max="4668" width="10.140625" style="3" customWidth="1"/>
    <col min="4669" max="4669" width="9.42578125" style="3" bestFit="1" customWidth="1"/>
    <col min="4670" max="4670" width="9.28515625" style="3" bestFit="1" customWidth="1"/>
    <col min="4671" max="4672" width="10.140625" style="3" customWidth="1"/>
    <col min="4673" max="4673" width="10.42578125" style="3" customWidth="1"/>
    <col min="4674" max="4674" width="9.28515625" style="3" bestFit="1" customWidth="1"/>
    <col min="4675" max="4676" width="9.140625" style="3"/>
    <col min="4677" max="4677" width="10.5703125" style="3" customWidth="1"/>
    <col min="4678" max="4681" width="9.140625" style="3"/>
    <col min="4682" max="4682" width="3.7109375" style="3" customWidth="1"/>
    <col min="4683" max="4683" width="14.7109375" style="3" customWidth="1"/>
    <col min="4684" max="4684" width="9.5703125" style="3" bestFit="1" customWidth="1"/>
    <col min="4685" max="4685" width="11.7109375" style="3" bestFit="1" customWidth="1"/>
    <col min="4686" max="4686" width="10.85546875" style="3" bestFit="1" customWidth="1"/>
    <col min="4687" max="4687" width="9.5703125" style="3" customWidth="1"/>
    <col min="4688" max="4688" width="11" style="3" bestFit="1" customWidth="1"/>
    <col min="4689" max="4689" width="11.85546875" style="3" bestFit="1" customWidth="1"/>
    <col min="4690" max="4690" width="11" style="3" bestFit="1" customWidth="1"/>
    <col min="4691" max="4691" width="13.42578125" style="3" bestFit="1" customWidth="1"/>
    <col min="4692" max="4692" width="9.7109375" style="3" bestFit="1" customWidth="1"/>
    <col min="4693" max="4693" width="11.5703125" style="3" bestFit="1" customWidth="1"/>
    <col min="4694" max="4694" width="10.85546875" style="3" bestFit="1" customWidth="1"/>
    <col min="4695" max="4695" width="11.7109375" style="3" customWidth="1"/>
    <col min="4696" max="4696" width="11.85546875" style="3" bestFit="1" customWidth="1"/>
    <col min="4697" max="4697" width="11.7109375" style="3" bestFit="1" customWidth="1"/>
    <col min="4698" max="4699" width="9.28515625" style="3" customWidth="1"/>
    <col min="4700" max="4703" width="9.140625" style="3"/>
    <col min="4704" max="4704" width="9.7109375" style="3" customWidth="1"/>
    <col min="4705" max="4705" width="14.85546875" style="3" customWidth="1"/>
    <col min="4706" max="4706" width="12.140625" style="3" bestFit="1" customWidth="1"/>
    <col min="4707" max="4707" width="16.85546875" style="3" bestFit="1" customWidth="1"/>
    <col min="4708" max="4708" width="13.42578125" style="3" bestFit="1" customWidth="1"/>
    <col min="4709" max="4709" width="15.85546875" style="3" bestFit="1" customWidth="1"/>
    <col min="4710" max="4710" width="12.5703125" style="3" bestFit="1" customWidth="1"/>
    <col min="4711" max="4711" width="13" style="3" bestFit="1" customWidth="1"/>
    <col min="4712" max="4712" width="13.28515625" style="3" bestFit="1" customWidth="1"/>
    <col min="4713" max="4713" width="12.7109375" style="3" bestFit="1" customWidth="1"/>
    <col min="4714" max="4714" width="15.28515625" style="3" customWidth="1"/>
    <col min="4715" max="4715" width="13.28515625" style="3" customWidth="1"/>
    <col min="4716" max="4716" width="10.5703125" style="3" bestFit="1" customWidth="1"/>
    <col min="4717" max="4717" width="12.5703125" style="3" customWidth="1"/>
    <col min="4718" max="4718" width="9.85546875" style="3" bestFit="1" customWidth="1"/>
    <col min="4719" max="4719" width="9.28515625" style="3" bestFit="1" customWidth="1"/>
    <col min="4720" max="4720" width="11" style="3" bestFit="1" customWidth="1"/>
    <col min="4721" max="4721" width="13.85546875" style="3" bestFit="1" customWidth="1"/>
    <col min="4722" max="4727" width="9.140625" style="3"/>
    <col min="4728" max="4728" width="15.7109375" style="3" customWidth="1"/>
    <col min="4729" max="4864" width="9.140625" style="3"/>
    <col min="4865" max="4865" width="32.28515625" style="3" customWidth="1"/>
    <col min="4866" max="4866" width="10.7109375" style="3" customWidth="1"/>
    <col min="4867" max="4867" width="16.140625" style="3" customWidth="1"/>
    <col min="4868" max="4868" width="13.28515625" style="3" customWidth="1"/>
    <col min="4869" max="4869" width="14.85546875" style="3" bestFit="1" customWidth="1"/>
    <col min="4870" max="4870" width="13.7109375" style="3" bestFit="1" customWidth="1"/>
    <col min="4871" max="4871" width="12.5703125" style="3" customWidth="1"/>
    <col min="4872" max="4872" width="14.28515625" style="3" bestFit="1" customWidth="1"/>
    <col min="4873" max="4873" width="15" style="3" bestFit="1" customWidth="1"/>
    <col min="4874" max="4874" width="14.42578125" style="3" bestFit="1" customWidth="1"/>
    <col min="4875" max="4877" width="12.5703125" style="3" customWidth="1"/>
    <col min="4878" max="4878" width="11.7109375" style="3" customWidth="1"/>
    <col min="4879" max="4879" width="19.85546875" style="3" bestFit="1" customWidth="1"/>
    <col min="4880" max="4880" width="11.7109375" style="3" customWidth="1"/>
    <col min="4881" max="4883" width="9.140625" style="3"/>
    <col min="4884" max="4884" width="38" style="3" customWidth="1"/>
    <col min="4885" max="4885" width="10.85546875" style="3" customWidth="1"/>
    <col min="4886" max="4886" width="18.28515625" style="3" customWidth="1"/>
    <col min="4887" max="4887" width="13.7109375" style="3" customWidth="1"/>
    <col min="4888" max="4888" width="14.28515625" style="3" customWidth="1"/>
    <col min="4889" max="4889" width="14.42578125" style="3" customWidth="1"/>
    <col min="4890" max="4890" width="12.5703125" style="3" customWidth="1"/>
    <col min="4891" max="4892" width="15" style="3" customWidth="1"/>
    <col min="4893" max="4893" width="18.85546875" style="3" bestFit="1" customWidth="1"/>
    <col min="4894" max="4895" width="12.5703125" style="3" customWidth="1"/>
    <col min="4896" max="4896" width="13.140625" style="3" customWidth="1"/>
    <col min="4897" max="4897" width="12.5703125" style="3" customWidth="1"/>
    <col min="4898" max="4898" width="20.85546875" style="3" bestFit="1" customWidth="1"/>
    <col min="4899" max="4899" width="21.7109375" style="3" customWidth="1"/>
    <col min="4900" max="4902" width="9.140625" style="3"/>
    <col min="4903" max="4903" width="3.85546875" style="3" customWidth="1"/>
    <col min="4904" max="4904" width="17.7109375" style="3" customWidth="1"/>
    <col min="4905" max="4905" width="9.42578125" style="3" bestFit="1" customWidth="1"/>
    <col min="4906" max="4906" width="12" style="3" bestFit="1" customWidth="1"/>
    <col min="4907" max="4915" width="10.7109375" style="3" customWidth="1"/>
    <col min="4916" max="4916" width="7.85546875" style="3" bestFit="1" customWidth="1"/>
    <col min="4917" max="4917" width="16.5703125" style="3" customWidth="1"/>
    <col min="4918" max="4918" width="9.140625" style="3"/>
    <col min="4919" max="4919" width="11.140625" style="3" bestFit="1" customWidth="1"/>
    <col min="4920" max="4921" width="9.85546875" style="3" bestFit="1" customWidth="1"/>
    <col min="4922" max="4922" width="11" style="3" customWidth="1"/>
    <col min="4923" max="4923" width="10.5703125" style="3" bestFit="1" customWidth="1"/>
    <col min="4924" max="4924" width="10.140625" style="3" customWidth="1"/>
    <col min="4925" max="4925" width="9.42578125" style="3" bestFit="1" customWidth="1"/>
    <col min="4926" max="4926" width="9.28515625" style="3" bestFit="1" customWidth="1"/>
    <col min="4927" max="4928" width="10.140625" style="3" customWidth="1"/>
    <col min="4929" max="4929" width="10.42578125" style="3" customWidth="1"/>
    <col min="4930" max="4930" width="9.28515625" style="3" bestFit="1" customWidth="1"/>
    <col min="4931" max="4932" width="9.140625" style="3"/>
    <col min="4933" max="4933" width="10.5703125" style="3" customWidth="1"/>
    <col min="4934" max="4937" width="9.140625" style="3"/>
    <col min="4938" max="4938" width="3.7109375" style="3" customWidth="1"/>
    <col min="4939" max="4939" width="14.7109375" style="3" customWidth="1"/>
    <col min="4940" max="4940" width="9.5703125" style="3" bestFit="1" customWidth="1"/>
    <col min="4941" max="4941" width="11.7109375" style="3" bestFit="1" customWidth="1"/>
    <col min="4942" max="4942" width="10.85546875" style="3" bestFit="1" customWidth="1"/>
    <col min="4943" max="4943" width="9.5703125" style="3" customWidth="1"/>
    <col min="4944" max="4944" width="11" style="3" bestFit="1" customWidth="1"/>
    <col min="4945" max="4945" width="11.85546875" style="3" bestFit="1" customWidth="1"/>
    <col min="4946" max="4946" width="11" style="3" bestFit="1" customWidth="1"/>
    <col min="4947" max="4947" width="13.42578125" style="3" bestFit="1" customWidth="1"/>
    <col min="4948" max="4948" width="9.7109375" style="3" bestFit="1" customWidth="1"/>
    <col min="4949" max="4949" width="11.5703125" style="3" bestFit="1" customWidth="1"/>
    <col min="4950" max="4950" width="10.85546875" style="3" bestFit="1" customWidth="1"/>
    <col min="4951" max="4951" width="11.7109375" style="3" customWidth="1"/>
    <col min="4952" max="4952" width="11.85546875" style="3" bestFit="1" customWidth="1"/>
    <col min="4953" max="4953" width="11.7109375" style="3" bestFit="1" customWidth="1"/>
    <col min="4954" max="4955" width="9.28515625" style="3" customWidth="1"/>
    <col min="4956" max="4959" width="9.140625" style="3"/>
    <col min="4960" max="4960" width="9.7109375" style="3" customWidth="1"/>
    <col min="4961" max="4961" width="14.85546875" style="3" customWidth="1"/>
    <col min="4962" max="4962" width="12.140625" style="3" bestFit="1" customWidth="1"/>
    <col min="4963" max="4963" width="16.85546875" style="3" bestFit="1" customWidth="1"/>
    <col min="4964" max="4964" width="13.42578125" style="3" bestFit="1" customWidth="1"/>
    <col min="4965" max="4965" width="15.85546875" style="3" bestFit="1" customWidth="1"/>
    <col min="4966" max="4966" width="12.5703125" style="3" bestFit="1" customWidth="1"/>
    <col min="4967" max="4967" width="13" style="3" bestFit="1" customWidth="1"/>
    <col min="4968" max="4968" width="13.28515625" style="3" bestFit="1" customWidth="1"/>
    <col min="4969" max="4969" width="12.7109375" style="3" bestFit="1" customWidth="1"/>
    <col min="4970" max="4970" width="15.28515625" style="3" customWidth="1"/>
    <col min="4971" max="4971" width="13.28515625" style="3" customWidth="1"/>
    <col min="4972" max="4972" width="10.5703125" style="3" bestFit="1" customWidth="1"/>
    <col min="4973" max="4973" width="12.5703125" style="3" customWidth="1"/>
    <col min="4974" max="4974" width="9.85546875" style="3" bestFit="1" customWidth="1"/>
    <col min="4975" max="4975" width="9.28515625" style="3" bestFit="1" customWidth="1"/>
    <col min="4976" max="4976" width="11" style="3" bestFit="1" customWidth="1"/>
    <col min="4977" max="4977" width="13.85546875" style="3" bestFit="1" customWidth="1"/>
    <col min="4978" max="4983" width="9.140625" style="3"/>
    <col min="4984" max="4984" width="15.7109375" style="3" customWidth="1"/>
    <col min="4985" max="5120" width="9.140625" style="3"/>
    <col min="5121" max="5121" width="32.28515625" style="3" customWidth="1"/>
    <col min="5122" max="5122" width="10.7109375" style="3" customWidth="1"/>
    <col min="5123" max="5123" width="16.140625" style="3" customWidth="1"/>
    <col min="5124" max="5124" width="13.28515625" style="3" customWidth="1"/>
    <col min="5125" max="5125" width="14.85546875" style="3" bestFit="1" customWidth="1"/>
    <col min="5126" max="5126" width="13.7109375" style="3" bestFit="1" customWidth="1"/>
    <col min="5127" max="5127" width="12.5703125" style="3" customWidth="1"/>
    <col min="5128" max="5128" width="14.28515625" style="3" bestFit="1" customWidth="1"/>
    <col min="5129" max="5129" width="15" style="3" bestFit="1" customWidth="1"/>
    <col min="5130" max="5130" width="14.42578125" style="3" bestFit="1" customWidth="1"/>
    <col min="5131" max="5133" width="12.5703125" style="3" customWidth="1"/>
    <col min="5134" max="5134" width="11.7109375" style="3" customWidth="1"/>
    <col min="5135" max="5135" width="19.85546875" style="3" bestFit="1" customWidth="1"/>
    <col min="5136" max="5136" width="11.7109375" style="3" customWidth="1"/>
    <col min="5137" max="5139" width="9.140625" style="3"/>
    <col min="5140" max="5140" width="38" style="3" customWidth="1"/>
    <col min="5141" max="5141" width="10.85546875" style="3" customWidth="1"/>
    <col min="5142" max="5142" width="18.28515625" style="3" customWidth="1"/>
    <col min="5143" max="5143" width="13.7109375" style="3" customWidth="1"/>
    <col min="5144" max="5144" width="14.28515625" style="3" customWidth="1"/>
    <col min="5145" max="5145" width="14.42578125" style="3" customWidth="1"/>
    <col min="5146" max="5146" width="12.5703125" style="3" customWidth="1"/>
    <col min="5147" max="5148" width="15" style="3" customWidth="1"/>
    <col min="5149" max="5149" width="18.85546875" style="3" bestFit="1" customWidth="1"/>
    <col min="5150" max="5151" width="12.5703125" style="3" customWidth="1"/>
    <col min="5152" max="5152" width="13.140625" style="3" customWidth="1"/>
    <col min="5153" max="5153" width="12.5703125" style="3" customWidth="1"/>
    <col min="5154" max="5154" width="20.85546875" style="3" bestFit="1" customWidth="1"/>
    <col min="5155" max="5155" width="21.7109375" style="3" customWidth="1"/>
    <col min="5156" max="5158" width="9.140625" style="3"/>
    <col min="5159" max="5159" width="3.85546875" style="3" customWidth="1"/>
    <col min="5160" max="5160" width="17.7109375" style="3" customWidth="1"/>
    <col min="5161" max="5161" width="9.42578125" style="3" bestFit="1" customWidth="1"/>
    <col min="5162" max="5162" width="12" style="3" bestFit="1" customWidth="1"/>
    <col min="5163" max="5171" width="10.7109375" style="3" customWidth="1"/>
    <col min="5172" max="5172" width="7.85546875" style="3" bestFit="1" customWidth="1"/>
    <col min="5173" max="5173" width="16.5703125" style="3" customWidth="1"/>
    <col min="5174" max="5174" width="9.140625" style="3"/>
    <col min="5175" max="5175" width="11.140625" style="3" bestFit="1" customWidth="1"/>
    <col min="5176" max="5177" width="9.85546875" style="3" bestFit="1" customWidth="1"/>
    <col min="5178" max="5178" width="11" style="3" customWidth="1"/>
    <col min="5179" max="5179" width="10.5703125" style="3" bestFit="1" customWidth="1"/>
    <col min="5180" max="5180" width="10.140625" style="3" customWidth="1"/>
    <col min="5181" max="5181" width="9.42578125" style="3" bestFit="1" customWidth="1"/>
    <col min="5182" max="5182" width="9.28515625" style="3" bestFit="1" customWidth="1"/>
    <col min="5183" max="5184" width="10.140625" style="3" customWidth="1"/>
    <col min="5185" max="5185" width="10.42578125" style="3" customWidth="1"/>
    <col min="5186" max="5186" width="9.28515625" style="3" bestFit="1" customWidth="1"/>
    <col min="5187" max="5188" width="9.140625" style="3"/>
    <col min="5189" max="5189" width="10.5703125" style="3" customWidth="1"/>
    <col min="5190" max="5193" width="9.140625" style="3"/>
    <col min="5194" max="5194" width="3.7109375" style="3" customWidth="1"/>
    <col min="5195" max="5195" width="14.7109375" style="3" customWidth="1"/>
    <col min="5196" max="5196" width="9.5703125" style="3" bestFit="1" customWidth="1"/>
    <col min="5197" max="5197" width="11.7109375" style="3" bestFit="1" customWidth="1"/>
    <col min="5198" max="5198" width="10.85546875" style="3" bestFit="1" customWidth="1"/>
    <col min="5199" max="5199" width="9.5703125" style="3" customWidth="1"/>
    <col min="5200" max="5200" width="11" style="3" bestFit="1" customWidth="1"/>
    <col min="5201" max="5201" width="11.85546875" style="3" bestFit="1" customWidth="1"/>
    <col min="5202" max="5202" width="11" style="3" bestFit="1" customWidth="1"/>
    <col min="5203" max="5203" width="13.42578125" style="3" bestFit="1" customWidth="1"/>
    <col min="5204" max="5204" width="9.7109375" style="3" bestFit="1" customWidth="1"/>
    <col min="5205" max="5205" width="11.5703125" style="3" bestFit="1" customWidth="1"/>
    <col min="5206" max="5206" width="10.85546875" style="3" bestFit="1" customWidth="1"/>
    <col min="5207" max="5207" width="11.7109375" style="3" customWidth="1"/>
    <col min="5208" max="5208" width="11.85546875" style="3" bestFit="1" customWidth="1"/>
    <col min="5209" max="5209" width="11.7109375" style="3" bestFit="1" customWidth="1"/>
    <col min="5210" max="5211" width="9.28515625" style="3" customWidth="1"/>
    <col min="5212" max="5215" width="9.140625" style="3"/>
    <col min="5216" max="5216" width="9.7109375" style="3" customWidth="1"/>
    <col min="5217" max="5217" width="14.85546875" style="3" customWidth="1"/>
    <col min="5218" max="5218" width="12.140625" style="3" bestFit="1" customWidth="1"/>
    <col min="5219" max="5219" width="16.85546875" style="3" bestFit="1" customWidth="1"/>
    <col min="5220" max="5220" width="13.42578125" style="3" bestFit="1" customWidth="1"/>
    <col min="5221" max="5221" width="15.85546875" style="3" bestFit="1" customWidth="1"/>
    <col min="5222" max="5222" width="12.5703125" style="3" bestFit="1" customWidth="1"/>
    <col min="5223" max="5223" width="13" style="3" bestFit="1" customWidth="1"/>
    <col min="5224" max="5224" width="13.28515625" style="3" bestFit="1" customWidth="1"/>
    <col min="5225" max="5225" width="12.7109375" style="3" bestFit="1" customWidth="1"/>
    <col min="5226" max="5226" width="15.28515625" style="3" customWidth="1"/>
    <col min="5227" max="5227" width="13.28515625" style="3" customWidth="1"/>
    <col min="5228" max="5228" width="10.5703125" style="3" bestFit="1" customWidth="1"/>
    <col min="5229" max="5229" width="12.5703125" style="3" customWidth="1"/>
    <col min="5230" max="5230" width="9.85546875" style="3" bestFit="1" customWidth="1"/>
    <col min="5231" max="5231" width="9.28515625" style="3" bestFit="1" customWidth="1"/>
    <col min="5232" max="5232" width="11" style="3" bestFit="1" customWidth="1"/>
    <col min="5233" max="5233" width="13.85546875" style="3" bestFit="1" customWidth="1"/>
    <col min="5234" max="5239" width="9.140625" style="3"/>
    <col min="5240" max="5240" width="15.7109375" style="3" customWidth="1"/>
    <col min="5241" max="5376" width="9.140625" style="3"/>
    <col min="5377" max="5377" width="32.28515625" style="3" customWidth="1"/>
    <col min="5378" max="5378" width="10.7109375" style="3" customWidth="1"/>
    <col min="5379" max="5379" width="16.140625" style="3" customWidth="1"/>
    <col min="5380" max="5380" width="13.28515625" style="3" customWidth="1"/>
    <col min="5381" max="5381" width="14.85546875" style="3" bestFit="1" customWidth="1"/>
    <col min="5382" max="5382" width="13.7109375" style="3" bestFit="1" customWidth="1"/>
    <col min="5383" max="5383" width="12.5703125" style="3" customWidth="1"/>
    <col min="5384" max="5384" width="14.28515625" style="3" bestFit="1" customWidth="1"/>
    <col min="5385" max="5385" width="15" style="3" bestFit="1" customWidth="1"/>
    <col min="5386" max="5386" width="14.42578125" style="3" bestFit="1" customWidth="1"/>
    <col min="5387" max="5389" width="12.5703125" style="3" customWidth="1"/>
    <col min="5390" max="5390" width="11.7109375" style="3" customWidth="1"/>
    <col min="5391" max="5391" width="19.85546875" style="3" bestFit="1" customWidth="1"/>
    <col min="5392" max="5392" width="11.7109375" style="3" customWidth="1"/>
    <col min="5393" max="5395" width="9.140625" style="3"/>
    <col min="5396" max="5396" width="38" style="3" customWidth="1"/>
    <col min="5397" max="5397" width="10.85546875" style="3" customWidth="1"/>
    <col min="5398" max="5398" width="18.28515625" style="3" customWidth="1"/>
    <col min="5399" max="5399" width="13.7109375" style="3" customWidth="1"/>
    <col min="5400" max="5400" width="14.28515625" style="3" customWidth="1"/>
    <col min="5401" max="5401" width="14.42578125" style="3" customWidth="1"/>
    <col min="5402" max="5402" width="12.5703125" style="3" customWidth="1"/>
    <col min="5403" max="5404" width="15" style="3" customWidth="1"/>
    <col min="5405" max="5405" width="18.85546875" style="3" bestFit="1" customWidth="1"/>
    <col min="5406" max="5407" width="12.5703125" style="3" customWidth="1"/>
    <col min="5408" max="5408" width="13.140625" style="3" customWidth="1"/>
    <col min="5409" max="5409" width="12.5703125" style="3" customWidth="1"/>
    <col min="5410" max="5410" width="20.85546875" style="3" bestFit="1" customWidth="1"/>
    <col min="5411" max="5411" width="21.7109375" style="3" customWidth="1"/>
    <col min="5412" max="5414" width="9.140625" style="3"/>
    <col min="5415" max="5415" width="3.85546875" style="3" customWidth="1"/>
    <col min="5416" max="5416" width="17.7109375" style="3" customWidth="1"/>
    <col min="5417" max="5417" width="9.42578125" style="3" bestFit="1" customWidth="1"/>
    <col min="5418" max="5418" width="12" style="3" bestFit="1" customWidth="1"/>
    <col min="5419" max="5427" width="10.7109375" style="3" customWidth="1"/>
    <col min="5428" max="5428" width="7.85546875" style="3" bestFit="1" customWidth="1"/>
    <col min="5429" max="5429" width="16.5703125" style="3" customWidth="1"/>
    <col min="5430" max="5430" width="9.140625" style="3"/>
    <col min="5431" max="5431" width="11.140625" style="3" bestFit="1" customWidth="1"/>
    <col min="5432" max="5433" width="9.85546875" style="3" bestFit="1" customWidth="1"/>
    <col min="5434" max="5434" width="11" style="3" customWidth="1"/>
    <col min="5435" max="5435" width="10.5703125" style="3" bestFit="1" customWidth="1"/>
    <col min="5436" max="5436" width="10.140625" style="3" customWidth="1"/>
    <col min="5437" max="5437" width="9.42578125" style="3" bestFit="1" customWidth="1"/>
    <col min="5438" max="5438" width="9.28515625" style="3" bestFit="1" customWidth="1"/>
    <col min="5439" max="5440" width="10.140625" style="3" customWidth="1"/>
    <col min="5441" max="5441" width="10.42578125" style="3" customWidth="1"/>
    <col min="5442" max="5442" width="9.28515625" style="3" bestFit="1" customWidth="1"/>
    <col min="5443" max="5444" width="9.140625" style="3"/>
    <col min="5445" max="5445" width="10.5703125" style="3" customWidth="1"/>
    <col min="5446" max="5449" width="9.140625" style="3"/>
    <col min="5450" max="5450" width="3.7109375" style="3" customWidth="1"/>
    <col min="5451" max="5451" width="14.7109375" style="3" customWidth="1"/>
    <col min="5452" max="5452" width="9.5703125" style="3" bestFit="1" customWidth="1"/>
    <col min="5453" max="5453" width="11.7109375" style="3" bestFit="1" customWidth="1"/>
    <col min="5454" max="5454" width="10.85546875" style="3" bestFit="1" customWidth="1"/>
    <col min="5455" max="5455" width="9.5703125" style="3" customWidth="1"/>
    <col min="5456" max="5456" width="11" style="3" bestFit="1" customWidth="1"/>
    <col min="5457" max="5457" width="11.85546875" style="3" bestFit="1" customWidth="1"/>
    <col min="5458" max="5458" width="11" style="3" bestFit="1" customWidth="1"/>
    <col min="5459" max="5459" width="13.42578125" style="3" bestFit="1" customWidth="1"/>
    <col min="5460" max="5460" width="9.7109375" style="3" bestFit="1" customWidth="1"/>
    <col min="5461" max="5461" width="11.5703125" style="3" bestFit="1" customWidth="1"/>
    <col min="5462" max="5462" width="10.85546875" style="3" bestFit="1" customWidth="1"/>
    <col min="5463" max="5463" width="11.7109375" style="3" customWidth="1"/>
    <col min="5464" max="5464" width="11.85546875" style="3" bestFit="1" customWidth="1"/>
    <col min="5465" max="5465" width="11.7109375" style="3" bestFit="1" customWidth="1"/>
    <col min="5466" max="5467" width="9.28515625" style="3" customWidth="1"/>
    <col min="5468" max="5471" width="9.140625" style="3"/>
    <col min="5472" max="5472" width="9.7109375" style="3" customWidth="1"/>
    <col min="5473" max="5473" width="14.85546875" style="3" customWidth="1"/>
    <col min="5474" max="5474" width="12.140625" style="3" bestFit="1" customWidth="1"/>
    <col min="5475" max="5475" width="16.85546875" style="3" bestFit="1" customWidth="1"/>
    <col min="5476" max="5476" width="13.42578125" style="3" bestFit="1" customWidth="1"/>
    <col min="5477" max="5477" width="15.85546875" style="3" bestFit="1" customWidth="1"/>
    <col min="5478" max="5478" width="12.5703125" style="3" bestFit="1" customWidth="1"/>
    <col min="5479" max="5479" width="13" style="3" bestFit="1" customWidth="1"/>
    <col min="5480" max="5480" width="13.28515625" style="3" bestFit="1" customWidth="1"/>
    <col min="5481" max="5481" width="12.7109375" style="3" bestFit="1" customWidth="1"/>
    <col min="5482" max="5482" width="15.28515625" style="3" customWidth="1"/>
    <col min="5483" max="5483" width="13.28515625" style="3" customWidth="1"/>
    <col min="5484" max="5484" width="10.5703125" style="3" bestFit="1" customWidth="1"/>
    <col min="5485" max="5485" width="12.5703125" style="3" customWidth="1"/>
    <col min="5486" max="5486" width="9.85546875" style="3" bestFit="1" customWidth="1"/>
    <col min="5487" max="5487" width="9.28515625" style="3" bestFit="1" customWidth="1"/>
    <col min="5488" max="5488" width="11" style="3" bestFit="1" customWidth="1"/>
    <col min="5489" max="5489" width="13.85546875" style="3" bestFit="1" customWidth="1"/>
    <col min="5490" max="5495" width="9.140625" style="3"/>
    <col min="5496" max="5496" width="15.7109375" style="3" customWidth="1"/>
    <col min="5497" max="5632" width="9.140625" style="3"/>
    <col min="5633" max="5633" width="32.28515625" style="3" customWidth="1"/>
    <col min="5634" max="5634" width="10.7109375" style="3" customWidth="1"/>
    <col min="5635" max="5635" width="16.140625" style="3" customWidth="1"/>
    <col min="5636" max="5636" width="13.28515625" style="3" customWidth="1"/>
    <col min="5637" max="5637" width="14.85546875" style="3" bestFit="1" customWidth="1"/>
    <col min="5638" max="5638" width="13.7109375" style="3" bestFit="1" customWidth="1"/>
    <col min="5639" max="5639" width="12.5703125" style="3" customWidth="1"/>
    <col min="5640" max="5640" width="14.28515625" style="3" bestFit="1" customWidth="1"/>
    <col min="5641" max="5641" width="15" style="3" bestFit="1" customWidth="1"/>
    <col min="5642" max="5642" width="14.42578125" style="3" bestFit="1" customWidth="1"/>
    <col min="5643" max="5645" width="12.5703125" style="3" customWidth="1"/>
    <col min="5646" max="5646" width="11.7109375" style="3" customWidth="1"/>
    <col min="5647" max="5647" width="19.85546875" style="3" bestFit="1" customWidth="1"/>
    <col min="5648" max="5648" width="11.7109375" style="3" customWidth="1"/>
    <col min="5649" max="5651" width="9.140625" style="3"/>
    <col min="5652" max="5652" width="38" style="3" customWidth="1"/>
    <col min="5653" max="5653" width="10.85546875" style="3" customWidth="1"/>
    <col min="5654" max="5654" width="18.28515625" style="3" customWidth="1"/>
    <col min="5655" max="5655" width="13.7109375" style="3" customWidth="1"/>
    <col min="5656" max="5656" width="14.28515625" style="3" customWidth="1"/>
    <col min="5657" max="5657" width="14.42578125" style="3" customWidth="1"/>
    <col min="5658" max="5658" width="12.5703125" style="3" customWidth="1"/>
    <col min="5659" max="5660" width="15" style="3" customWidth="1"/>
    <col min="5661" max="5661" width="18.85546875" style="3" bestFit="1" customWidth="1"/>
    <col min="5662" max="5663" width="12.5703125" style="3" customWidth="1"/>
    <col min="5664" max="5664" width="13.140625" style="3" customWidth="1"/>
    <col min="5665" max="5665" width="12.5703125" style="3" customWidth="1"/>
    <col min="5666" max="5666" width="20.85546875" style="3" bestFit="1" customWidth="1"/>
    <col min="5667" max="5667" width="21.7109375" style="3" customWidth="1"/>
    <col min="5668" max="5670" width="9.140625" style="3"/>
    <col min="5671" max="5671" width="3.85546875" style="3" customWidth="1"/>
    <col min="5672" max="5672" width="17.7109375" style="3" customWidth="1"/>
    <col min="5673" max="5673" width="9.42578125" style="3" bestFit="1" customWidth="1"/>
    <col min="5674" max="5674" width="12" style="3" bestFit="1" customWidth="1"/>
    <col min="5675" max="5683" width="10.7109375" style="3" customWidth="1"/>
    <col min="5684" max="5684" width="7.85546875" style="3" bestFit="1" customWidth="1"/>
    <col min="5685" max="5685" width="16.5703125" style="3" customWidth="1"/>
    <col min="5686" max="5686" width="9.140625" style="3"/>
    <col min="5687" max="5687" width="11.140625" style="3" bestFit="1" customWidth="1"/>
    <col min="5688" max="5689" width="9.85546875" style="3" bestFit="1" customWidth="1"/>
    <col min="5690" max="5690" width="11" style="3" customWidth="1"/>
    <col min="5691" max="5691" width="10.5703125" style="3" bestFit="1" customWidth="1"/>
    <col min="5692" max="5692" width="10.140625" style="3" customWidth="1"/>
    <col min="5693" max="5693" width="9.42578125" style="3" bestFit="1" customWidth="1"/>
    <col min="5694" max="5694" width="9.28515625" style="3" bestFit="1" customWidth="1"/>
    <col min="5695" max="5696" width="10.140625" style="3" customWidth="1"/>
    <col min="5697" max="5697" width="10.42578125" style="3" customWidth="1"/>
    <col min="5698" max="5698" width="9.28515625" style="3" bestFit="1" customWidth="1"/>
    <col min="5699" max="5700" width="9.140625" style="3"/>
    <col min="5701" max="5701" width="10.5703125" style="3" customWidth="1"/>
    <col min="5702" max="5705" width="9.140625" style="3"/>
    <col min="5706" max="5706" width="3.7109375" style="3" customWidth="1"/>
    <col min="5707" max="5707" width="14.7109375" style="3" customWidth="1"/>
    <col min="5708" max="5708" width="9.5703125" style="3" bestFit="1" customWidth="1"/>
    <col min="5709" max="5709" width="11.7109375" style="3" bestFit="1" customWidth="1"/>
    <col min="5710" max="5710" width="10.85546875" style="3" bestFit="1" customWidth="1"/>
    <col min="5711" max="5711" width="9.5703125" style="3" customWidth="1"/>
    <col min="5712" max="5712" width="11" style="3" bestFit="1" customWidth="1"/>
    <col min="5713" max="5713" width="11.85546875" style="3" bestFit="1" customWidth="1"/>
    <col min="5714" max="5714" width="11" style="3" bestFit="1" customWidth="1"/>
    <col min="5715" max="5715" width="13.42578125" style="3" bestFit="1" customWidth="1"/>
    <col min="5716" max="5716" width="9.7109375" style="3" bestFit="1" customWidth="1"/>
    <col min="5717" max="5717" width="11.5703125" style="3" bestFit="1" customWidth="1"/>
    <col min="5718" max="5718" width="10.85546875" style="3" bestFit="1" customWidth="1"/>
    <col min="5719" max="5719" width="11.7109375" style="3" customWidth="1"/>
    <col min="5720" max="5720" width="11.85546875" style="3" bestFit="1" customWidth="1"/>
    <col min="5721" max="5721" width="11.7109375" style="3" bestFit="1" customWidth="1"/>
    <col min="5722" max="5723" width="9.28515625" style="3" customWidth="1"/>
    <col min="5724" max="5727" width="9.140625" style="3"/>
    <col min="5728" max="5728" width="9.7109375" style="3" customWidth="1"/>
    <col min="5729" max="5729" width="14.85546875" style="3" customWidth="1"/>
    <col min="5730" max="5730" width="12.140625" style="3" bestFit="1" customWidth="1"/>
    <col min="5731" max="5731" width="16.85546875" style="3" bestFit="1" customWidth="1"/>
    <col min="5732" max="5732" width="13.42578125" style="3" bestFit="1" customWidth="1"/>
    <col min="5733" max="5733" width="15.85546875" style="3" bestFit="1" customWidth="1"/>
    <col min="5734" max="5734" width="12.5703125" style="3" bestFit="1" customWidth="1"/>
    <col min="5735" max="5735" width="13" style="3" bestFit="1" customWidth="1"/>
    <col min="5736" max="5736" width="13.28515625" style="3" bestFit="1" customWidth="1"/>
    <col min="5737" max="5737" width="12.7109375" style="3" bestFit="1" customWidth="1"/>
    <col min="5738" max="5738" width="15.28515625" style="3" customWidth="1"/>
    <col min="5739" max="5739" width="13.28515625" style="3" customWidth="1"/>
    <col min="5740" max="5740" width="10.5703125" style="3" bestFit="1" customWidth="1"/>
    <col min="5741" max="5741" width="12.5703125" style="3" customWidth="1"/>
    <col min="5742" max="5742" width="9.85546875" style="3" bestFit="1" customWidth="1"/>
    <col min="5743" max="5743" width="9.28515625" style="3" bestFit="1" customWidth="1"/>
    <col min="5744" max="5744" width="11" style="3" bestFit="1" customWidth="1"/>
    <col min="5745" max="5745" width="13.85546875" style="3" bestFit="1" customWidth="1"/>
    <col min="5746" max="5751" width="9.140625" style="3"/>
    <col min="5752" max="5752" width="15.7109375" style="3" customWidth="1"/>
    <col min="5753" max="5888" width="9.140625" style="3"/>
    <col min="5889" max="5889" width="32.28515625" style="3" customWidth="1"/>
    <col min="5890" max="5890" width="10.7109375" style="3" customWidth="1"/>
    <col min="5891" max="5891" width="16.140625" style="3" customWidth="1"/>
    <col min="5892" max="5892" width="13.28515625" style="3" customWidth="1"/>
    <col min="5893" max="5893" width="14.85546875" style="3" bestFit="1" customWidth="1"/>
    <col min="5894" max="5894" width="13.7109375" style="3" bestFit="1" customWidth="1"/>
    <col min="5895" max="5895" width="12.5703125" style="3" customWidth="1"/>
    <col min="5896" max="5896" width="14.28515625" style="3" bestFit="1" customWidth="1"/>
    <col min="5897" max="5897" width="15" style="3" bestFit="1" customWidth="1"/>
    <col min="5898" max="5898" width="14.42578125" style="3" bestFit="1" customWidth="1"/>
    <col min="5899" max="5901" width="12.5703125" style="3" customWidth="1"/>
    <col min="5902" max="5902" width="11.7109375" style="3" customWidth="1"/>
    <col min="5903" max="5903" width="19.85546875" style="3" bestFit="1" customWidth="1"/>
    <col min="5904" max="5904" width="11.7109375" style="3" customWidth="1"/>
    <col min="5905" max="5907" width="9.140625" style="3"/>
    <col min="5908" max="5908" width="38" style="3" customWidth="1"/>
    <col min="5909" max="5909" width="10.85546875" style="3" customWidth="1"/>
    <col min="5910" max="5910" width="18.28515625" style="3" customWidth="1"/>
    <col min="5911" max="5911" width="13.7109375" style="3" customWidth="1"/>
    <col min="5912" max="5912" width="14.28515625" style="3" customWidth="1"/>
    <col min="5913" max="5913" width="14.42578125" style="3" customWidth="1"/>
    <col min="5914" max="5914" width="12.5703125" style="3" customWidth="1"/>
    <col min="5915" max="5916" width="15" style="3" customWidth="1"/>
    <col min="5917" max="5917" width="18.85546875" style="3" bestFit="1" customWidth="1"/>
    <col min="5918" max="5919" width="12.5703125" style="3" customWidth="1"/>
    <col min="5920" max="5920" width="13.140625" style="3" customWidth="1"/>
    <col min="5921" max="5921" width="12.5703125" style="3" customWidth="1"/>
    <col min="5922" max="5922" width="20.85546875" style="3" bestFit="1" customWidth="1"/>
    <col min="5923" max="5923" width="21.7109375" style="3" customWidth="1"/>
    <col min="5924" max="5926" width="9.140625" style="3"/>
    <col min="5927" max="5927" width="3.85546875" style="3" customWidth="1"/>
    <col min="5928" max="5928" width="17.7109375" style="3" customWidth="1"/>
    <col min="5929" max="5929" width="9.42578125" style="3" bestFit="1" customWidth="1"/>
    <col min="5930" max="5930" width="12" style="3" bestFit="1" customWidth="1"/>
    <col min="5931" max="5939" width="10.7109375" style="3" customWidth="1"/>
    <col min="5940" max="5940" width="7.85546875" style="3" bestFit="1" customWidth="1"/>
    <col min="5941" max="5941" width="16.5703125" style="3" customWidth="1"/>
    <col min="5942" max="5942" width="9.140625" style="3"/>
    <col min="5943" max="5943" width="11.140625" style="3" bestFit="1" customWidth="1"/>
    <col min="5944" max="5945" width="9.85546875" style="3" bestFit="1" customWidth="1"/>
    <col min="5946" max="5946" width="11" style="3" customWidth="1"/>
    <col min="5947" max="5947" width="10.5703125" style="3" bestFit="1" customWidth="1"/>
    <col min="5948" max="5948" width="10.140625" style="3" customWidth="1"/>
    <col min="5949" max="5949" width="9.42578125" style="3" bestFit="1" customWidth="1"/>
    <col min="5950" max="5950" width="9.28515625" style="3" bestFit="1" customWidth="1"/>
    <col min="5951" max="5952" width="10.140625" style="3" customWidth="1"/>
    <col min="5953" max="5953" width="10.42578125" style="3" customWidth="1"/>
    <col min="5954" max="5954" width="9.28515625" style="3" bestFit="1" customWidth="1"/>
    <col min="5955" max="5956" width="9.140625" style="3"/>
    <col min="5957" max="5957" width="10.5703125" style="3" customWidth="1"/>
    <col min="5958" max="5961" width="9.140625" style="3"/>
    <col min="5962" max="5962" width="3.7109375" style="3" customWidth="1"/>
    <col min="5963" max="5963" width="14.7109375" style="3" customWidth="1"/>
    <col min="5964" max="5964" width="9.5703125" style="3" bestFit="1" customWidth="1"/>
    <col min="5965" max="5965" width="11.7109375" style="3" bestFit="1" customWidth="1"/>
    <col min="5966" max="5966" width="10.85546875" style="3" bestFit="1" customWidth="1"/>
    <col min="5967" max="5967" width="9.5703125" style="3" customWidth="1"/>
    <col min="5968" max="5968" width="11" style="3" bestFit="1" customWidth="1"/>
    <col min="5969" max="5969" width="11.85546875" style="3" bestFit="1" customWidth="1"/>
    <col min="5970" max="5970" width="11" style="3" bestFit="1" customWidth="1"/>
    <col min="5971" max="5971" width="13.42578125" style="3" bestFit="1" customWidth="1"/>
    <col min="5972" max="5972" width="9.7109375" style="3" bestFit="1" customWidth="1"/>
    <col min="5973" max="5973" width="11.5703125" style="3" bestFit="1" customWidth="1"/>
    <col min="5974" max="5974" width="10.85546875" style="3" bestFit="1" customWidth="1"/>
    <col min="5975" max="5975" width="11.7109375" style="3" customWidth="1"/>
    <col min="5976" max="5976" width="11.85546875" style="3" bestFit="1" customWidth="1"/>
    <col min="5977" max="5977" width="11.7109375" style="3" bestFit="1" customWidth="1"/>
    <col min="5978" max="5979" width="9.28515625" style="3" customWidth="1"/>
    <col min="5980" max="5983" width="9.140625" style="3"/>
    <col min="5984" max="5984" width="9.7109375" style="3" customWidth="1"/>
    <col min="5985" max="5985" width="14.85546875" style="3" customWidth="1"/>
    <col min="5986" max="5986" width="12.140625" style="3" bestFit="1" customWidth="1"/>
    <col min="5987" max="5987" width="16.85546875" style="3" bestFit="1" customWidth="1"/>
    <col min="5988" max="5988" width="13.42578125" style="3" bestFit="1" customWidth="1"/>
    <col min="5989" max="5989" width="15.85546875" style="3" bestFit="1" customWidth="1"/>
    <col min="5990" max="5990" width="12.5703125" style="3" bestFit="1" customWidth="1"/>
    <col min="5991" max="5991" width="13" style="3" bestFit="1" customWidth="1"/>
    <col min="5992" max="5992" width="13.28515625" style="3" bestFit="1" customWidth="1"/>
    <col min="5993" max="5993" width="12.7109375" style="3" bestFit="1" customWidth="1"/>
    <col min="5994" max="5994" width="15.28515625" style="3" customWidth="1"/>
    <col min="5995" max="5995" width="13.28515625" style="3" customWidth="1"/>
    <col min="5996" max="5996" width="10.5703125" style="3" bestFit="1" customWidth="1"/>
    <col min="5997" max="5997" width="12.5703125" style="3" customWidth="1"/>
    <col min="5998" max="5998" width="9.85546875" style="3" bestFit="1" customWidth="1"/>
    <col min="5999" max="5999" width="9.28515625" style="3" bestFit="1" customWidth="1"/>
    <col min="6000" max="6000" width="11" style="3" bestFit="1" customWidth="1"/>
    <col min="6001" max="6001" width="13.85546875" style="3" bestFit="1" customWidth="1"/>
    <col min="6002" max="6007" width="9.140625" style="3"/>
    <col min="6008" max="6008" width="15.7109375" style="3" customWidth="1"/>
    <col min="6009" max="6144" width="9.140625" style="3"/>
    <col min="6145" max="6145" width="32.28515625" style="3" customWidth="1"/>
    <col min="6146" max="6146" width="10.7109375" style="3" customWidth="1"/>
    <col min="6147" max="6147" width="16.140625" style="3" customWidth="1"/>
    <col min="6148" max="6148" width="13.28515625" style="3" customWidth="1"/>
    <col min="6149" max="6149" width="14.85546875" style="3" bestFit="1" customWidth="1"/>
    <col min="6150" max="6150" width="13.7109375" style="3" bestFit="1" customWidth="1"/>
    <col min="6151" max="6151" width="12.5703125" style="3" customWidth="1"/>
    <col min="6152" max="6152" width="14.28515625" style="3" bestFit="1" customWidth="1"/>
    <col min="6153" max="6153" width="15" style="3" bestFit="1" customWidth="1"/>
    <col min="6154" max="6154" width="14.42578125" style="3" bestFit="1" customWidth="1"/>
    <col min="6155" max="6157" width="12.5703125" style="3" customWidth="1"/>
    <col min="6158" max="6158" width="11.7109375" style="3" customWidth="1"/>
    <col min="6159" max="6159" width="19.85546875" style="3" bestFit="1" customWidth="1"/>
    <col min="6160" max="6160" width="11.7109375" style="3" customWidth="1"/>
    <col min="6161" max="6163" width="9.140625" style="3"/>
    <col min="6164" max="6164" width="38" style="3" customWidth="1"/>
    <col min="6165" max="6165" width="10.85546875" style="3" customWidth="1"/>
    <col min="6166" max="6166" width="18.28515625" style="3" customWidth="1"/>
    <col min="6167" max="6167" width="13.7109375" style="3" customWidth="1"/>
    <col min="6168" max="6168" width="14.28515625" style="3" customWidth="1"/>
    <col min="6169" max="6169" width="14.42578125" style="3" customWidth="1"/>
    <col min="6170" max="6170" width="12.5703125" style="3" customWidth="1"/>
    <col min="6171" max="6172" width="15" style="3" customWidth="1"/>
    <col min="6173" max="6173" width="18.85546875" style="3" bestFit="1" customWidth="1"/>
    <col min="6174" max="6175" width="12.5703125" style="3" customWidth="1"/>
    <col min="6176" max="6176" width="13.140625" style="3" customWidth="1"/>
    <col min="6177" max="6177" width="12.5703125" style="3" customWidth="1"/>
    <col min="6178" max="6178" width="20.85546875" style="3" bestFit="1" customWidth="1"/>
    <col min="6179" max="6179" width="21.7109375" style="3" customWidth="1"/>
    <col min="6180" max="6182" width="9.140625" style="3"/>
    <col min="6183" max="6183" width="3.85546875" style="3" customWidth="1"/>
    <col min="6184" max="6184" width="17.7109375" style="3" customWidth="1"/>
    <col min="6185" max="6185" width="9.42578125" style="3" bestFit="1" customWidth="1"/>
    <col min="6186" max="6186" width="12" style="3" bestFit="1" customWidth="1"/>
    <col min="6187" max="6195" width="10.7109375" style="3" customWidth="1"/>
    <col min="6196" max="6196" width="7.85546875" style="3" bestFit="1" customWidth="1"/>
    <col min="6197" max="6197" width="16.5703125" style="3" customWidth="1"/>
    <col min="6198" max="6198" width="9.140625" style="3"/>
    <col min="6199" max="6199" width="11.140625" style="3" bestFit="1" customWidth="1"/>
    <col min="6200" max="6201" width="9.85546875" style="3" bestFit="1" customWidth="1"/>
    <col min="6202" max="6202" width="11" style="3" customWidth="1"/>
    <col min="6203" max="6203" width="10.5703125" style="3" bestFit="1" customWidth="1"/>
    <col min="6204" max="6204" width="10.140625" style="3" customWidth="1"/>
    <col min="6205" max="6205" width="9.42578125" style="3" bestFit="1" customWidth="1"/>
    <col min="6206" max="6206" width="9.28515625" style="3" bestFit="1" customWidth="1"/>
    <col min="6207" max="6208" width="10.140625" style="3" customWidth="1"/>
    <col min="6209" max="6209" width="10.42578125" style="3" customWidth="1"/>
    <col min="6210" max="6210" width="9.28515625" style="3" bestFit="1" customWidth="1"/>
    <col min="6211" max="6212" width="9.140625" style="3"/>
    <col min="6213" max="6213" width="10.5703125" style="3" customWidth="1"/>
    <col min="6214" max="6217" width="9.140625" style="3"/>
    <col min="6218" max="6218" width="3.7109375" style="3" customWidth="1"/>
    <col min="6219" max="6219" width="14.7109375" style="3" customWidth="1"/>
    <col min="6220" max="6220" width="9.5703125" style="3" bestFit="1" customWidth="1"/>
    <col min="6221" max="6221" width="11.7109375" style="3" bestFit="1" customWidth="1"/>
    <col min="6222" max="6222" width="10.85546875" style="3" bestFit="1" customWidth="1"/>
    <col min="6223" max="6223" width="9.5703125" style="3" customWidth="1"/>
    <col min="6224" max="6224" width="11" style="3" bestFit="1" customWidth="1"/>
    <col min="6225" max="6225" width="11.85546875" style="3" bestFit="1" customWidth="1"/>
    <col min="6226" max="6226" width="11" style="3" bestFit="1" customWidth="1"/>
    <col min="6227" max="6227" width="13.42578125" style="3" bestFit="1" customWidth="1"/>
    <col min="6228" max="6228" width="9.7109375" style="3" bestFit="1" customWidth="1"/>
    <col min="6229" max="6229" width="11.5703125" style="3" bestFit="1" customWidth="1"/>
    <col min="6230" max="6230" width="10.85546875" style="3" bestFit="1" customWidth="1"/>
    <col min="6231" max="6231" width="11.7109375" style="3" customWidth="1"/>
    <col min="6232" max="6232" width="11.85546875" style="3" bestFit="1" customWidth="1"/>
    <col min="6233" max="6233" width="11.7109375" style="3" bestFit="1" customWidth="1"/>
    <col min="6234" max="6235" width="9.28515625" style="3" customWidth="1"/>
    <col min="6236" max="6239" width="9.140625" style="3"/>
    <col min="6240" max="6240" width="9.7109375" style="3" customWidth="1"/>
    <col min="6241" max="6241" width="14.85546875" style="3" customWidth="1"/>
    <col min="6242" max="6242" width="12.140625" style="3" bestFit="1" customWidth="1"/>
    <col min="6243" max="6243" width="16.85546875" style="3" bestFit="1" customWidth="1"/>
    <col min="6244" max="6244" width="13.42578125" style="3" bestFit="1" customWidth="1"/>
    <col min="6245" max="6245" width="15.85546875" style="3" bestFit="1" customWidth="1"/>
    <col min="6246" max="6246" width="12.5703125" style="3" bestFit="1" customWidth="1"/>
    <col min="6247" max="6247" width="13" style="3" bestFit="1" customWidth="1"/>
    <col min="6248" max="6248" width="13.28515625" style="3" bestFit="1" customWidth="1"/>
    <col min="6249" max="6249" width="12.7109375" style="3" bestFit="1" customWidth="1"/>
    <col min="6250" max="6250" width="15.28515625" style="3" customWidth="1"/>
    <col min="6251" max="6251" width="13.28515625" style="3" customWidth="1"/>
    <col min="6252" max="6252" width="10.5703125" style="3" bestFit="1" customWidth="1"/>
    <col min="6253" max="6253" width="12.5703125" style="3" customWidth="1"/>
    <col min="6254" max="6254" width="9.85546875" style="3" bestFit="1" customWidth="1"/>
    <col min="6255" max="6255" width="9.28515625" style="3" bestFit="1" customWidth="1"/>
    <col min="6256" max="6256" width="11" style="3" bestFit="1" customWidth="1"/>
    <col min="6257" max="6257" width="13.85546875" style="3" bestFit="1" customWidth="1"/>
    <col min="6258" max="6263" width="9.140625" style="3"/>
    <col min="6264" max="6264" width="15.7109375" style="3" customWidth="1"/>
    <col min="6265" max="6400" width="9.140625" style="3"/>
    <col min="6401" max="6401" width="32.28515625" style="3" customWidth="1"/>
    <col min="6402" max="6402" width="10.7109375" style="3" customWidth="1"/>
    <col min="6403" max="6403" width="16.140625" style="3" customWidth="1"/>
    <col min="6404" max="6404" width="13.28515625" style="3" customWidth="1"/>
    <col min="6405" max="6405" width="14.85546875" style="3" bestFit="1" customWidth="1"/>
    <col min="6406" max="6406" width="13.7109375" style="3" bestFit="1" customWidth="1"/>
    <col min="6407" max="6407" width="12.5703125" style="3" customWidth="1"/>
    <col min="6408" max="6408" width="14.28515625" style="3" bestFit="1" customWidth="1"/>
    <col min="6409" max="6409" width="15" style="3" bestFit="1" customWidth="1"/>
    <col min="6410" max="6410" width="14.42578125" style="3" bestFit="1" customWidth="1"/>
    <col min="6411" max="6413" width="12.5703125" style="3" customWidth="1"/>
    <col min="6414" max="6414" width="11.7109375" style="3" customWidth="1"/>
    <col min="6415" max="6415" width="19.85546875" style="3" bestFit="1" customWidth="1"/>
    <col min="6416" max="6416" width="11.7109375" style="3" customWidth="1"/>
    <col min="6417" max="6419" width="9.140625" style="3"/>
    <col min="6420" max="6420" width="38" style="3" customWidth="1"/>
    <col min="6421" max="6421" width="10.85546875" style="3" customWidth="1"/>
    <col min="6422" max="6422" width="18.28515625" style="3" customWidth="1"/>
    <col min="6423" max="6423" width="13.7109375" style="3" customWidth="1"/>
    <col min="6424" max="6424" width="14.28515625" style="3" customWidth="1"/>
    <col min="6425" max="6425" width="14.42578125" style="3" customWidth="1"/>
    <col min="6426" max="6426" width="12.5703125" style="3" customWidth="1"/>
    <col min="6427" max="6428" width="15" style="3" customWidth="1"/>
    <col min="6429" max="6429" width="18.85546875" style="3" bestFit="1" customWidth="1"/>
    <col min="6430" max="6431" width="12.5703125" style="3" customWidth="1"/>
    <col min="6432" max="6432" width="13.140625" style="3" customWidth="1"/>
    <col min="6433" max="6433" width="12.5703125" style="3" customWidth="1"/>
    <col min="6434" max="6434" width="20.85546875" style="3" bestFit="1" customWidth="1"/>
    <col min="6435" max="6435" width="21.7109375" style="3" customWidth="1"/>
    <col min="6436" max="6438" width="9.140625" style="3"/>
    <col min="6439" max="6439" width="3.85546875" style="3" customWidth="1"/>
    <col min="6440" max="6440" width="17.7109375" style="3" customWidth="1"/>
    <col min="6441" max="6441" width="9.42578125" style="3" bestFit="1" customWidth="1"/>
    <col min="6442" max="6442" width="12" style="3" bestFit="1" customWidth="1"/>
    <col min="6443" max="6451" width="10.7109375" style="3" customWidth="1"/>
    <col min="6452" max="6452" width="7.85546875" style="3" bestFit="1" customWidth="1"/>
    <col min="6453" max="6453" width="16.5703125" style="3" customWidth="1"/>
    <col min="6454" max="6454" width="9.140625" style="3"/>
    <col min="6455" max="6455" width="11.140625" style="3" bestFit="1" customWidth="1"/>
    <col min="6456" max="6457" width="9.85546875" style="3" bestFit="1" customWidth="1"/>
    <col min="6458" max="6458" width="11" style="3" customWidth="1"/>
    <col min="6459" max="6459" width="10.5703125" style="3" bestFit="1" customWidth="1"/>
    <col min="6460" max="6460" width="10.140625" style="3" customWidth="1"/>
    <col min="6461" max="6461" width="9.42578125" style="3" bestFit="1" customWidth="1"/>
    <col min="6462" max="6462" width="9.28515625" style="3" bestFit="1" customWidth="1"/>
    <col min="6463" max="6464" width="10.140625" style="3" customWidth="1"/>
    <col min="6465" max="6465" width="10.42578125" style="3" customWidth="1"/>
    <col min="6466" max="6466" width="9.28515625" style="3" bestFit="1" customWidth="1"/>
    <col min="6467" max="6468" width="9.140625" style="3"/>
    <col min="6469" max="6469" width="10.5703125" style="3" customWidth="1"/>
    <col min="6470" max="6473" width="9.140625" style="3"/>
    <col min="6474" max="6474" width="3.7109375" style="3" customWidth="1"/>
    <col min="6475" max="6475" width="14.7109375" style="3" customWidth="1"/>
    <col min="6476" max="6476" width="9.5703125" style="3" bestFit="1" customWidth="1"/>
    <col min="6477" max="6477" width="11.7109375" style="3" bestFit="1" customWidth="1"/>
    <col min="6478" max="6478" width="10.85546875" style="3" bestFit="1" customWidth="1"/>
    <col min="6479" max="6479" width="9.5703125" style="3" customWidth="1"/>
    <col min="6480" max="6480" width="11" style="3" bestFit="1" customWidth="1"/>
    <col min="6481" max="6481" width="11.85546875" style="3" bestFit="1" customWidth="1"/>
    <col min="6482" max="6482" width="11" style="3" bestFit="1" customWidth="1"/>
    <col min="6483" max="6483" width="13.42578125" style="3" bestFit="1" customWidth="1"/>
    <col min="6484" max="6484" width="9.7109375" style="3" bestFit="1" customWidth="1"/>
    <col min="6485" max="6485" width="11.5703125" style="3" bestFit="1" customWidth="1"/>
    <col min="6486" max="6486" width="10.85546875" style="3" bestFit="1" customWidth="1"/>
    <col min="6487" max="6487" width="11.7109375" style="3" customWidth="1"/>
    <col min="6488" max="6488" width="11.85546875" style="3" bestFit="1" customWidth="1"/>
    <col min="6489" max="6489" width="11.7109375" style="3" bestFit="1" customWidth="1"/>
    <col min="6490" max="6491" width="9.28515625" style="3" customWidth="1"/>
    <col min="6492" max="6495" width="9.140625" style="3"/>
    <col min="6496" max="6496" width="9.7109375" style="3" customWidth="1"/>
    <col min="6497" max="6497" width="14.85546875" style="3" customWidth="1"/>
    <col min="6498" max="6498" width="12.140625" style="3" bestFit="1" customWidth="1"/>
    <col min="6499" max="6499" width="16.85546875" style="3" bestFit="1" customWidth="1"/>
    <col min="6500" max="6500" width="13.42578125" style="3" bestFit="1" customWidth="1"/>
    <col min="6501" max="6501" width="15.85546875" style="3" bestFit="1" customWidth="1"/>
    <col min="6502" max="6502" width="12.5703125" style="3" bestFit="1" customWidth="1"/>
    <col min="6503" max="6503" width="13" style="3" bestFit="1" customWidth="1"/>
    <col min="6504" max="6504" width="13.28515625" style="3" bestFit="1" customWidth="1"/>
    <col min="6505" max="6505" width="12.7109375" style="3" bestFit="1" customWidth="1"/>
    <col min="6506" max="6506" width="15.28515625" style="3" customWidth="1"/>
    <col min="6507" max="6507" width="13.28515625" style="3" customWidth="1"/>
    <col min="6508" max="6508" width="10.5703125" style="3" bestFit="1" customWidth="1"/>
    <col min="6509" max="6509" width="12.5703125" style="3" customWidth="1"/>
    <col min="6510" max="6510" width="9.85546875" style="3" bestFit="1" customWidth="1"/>
    <col min="6511" max="6511" width="9.28515625" style="3" bestFit="1" customWidth="1"/>
    <col min="6512" max="6512" width="11" style="3" bestFit="1" customWidth="1"/>
    <col min="6513" max="6513" width="13.85546875" style="3" bestFit="1" customWidth="1"/>
    <col min="6514" max="6519" width="9.140625" style="3"/>
    <col min="6520" max="6520" width="15.7109375" style="3" customWidth="1"/>
    <col min="6521" max="6656" width="9.140625" style="3"/>
    <col min="6657" max="6657" width="32.28515625" style="3" customWidth="1"/>
    <col min="6658" max="6658" width="10.7109375" style="3" customWidth="1"/>
    <col min="6659" max="6659" width="16.140625" style="3" customWidth="1"/>
    <col min="6660" max="6660" width="13.28515625" style="3" customWidth="1"/>
    <col min="6661" max="6661" width="14.85546875" style="3" bestFit="1" customWidth="1"/>
    <col min="6662" max="6662" width="13.7109375" style="3" bestFit="1" customWidth="1"/>
    <col min="6663" max="6663" width="12.5703125" style="3" customWidth="1"/>
    <col min="6664" max="6664" width="14.28515625" style="3" bestFit="1" customWidth="1"/>
    <col min="6665" max="6665" width="15" style="3" bestFit="1" customWidth="1"/>
    <col min="6666" max="6666" width="14.42578125" style="3" bestFit="1" customWidth="1"/>
    <col min="6667" max="6669" width="12.5703125" style="3" customWidth="1"/>
    <col min="6670" max="6670" width="11.7109375" style="3" customWidth="1"/>
    <col min="6671" max="6671" width="19.85546875" style="3" bestFit="1" customWidth="1"/>
    <col min="6672" max="6672" width="11.7109375" style="3" customWidth="1"/>
    <col min="6673" max="6675" width="9.140625" style="3"/>
    <col min="6676" max="6676" width="38" style="3" customWidth="1"/>
    <col min="6677" max="6677" width="10.85546875" style="3" customWidth="1"/>
    <col min="6678" max="6678" width="18.28515625" style="3" customWidth="1"/>
    <col min="6679" max="6679" width="13.7109375" style="3" customWidth="1"/>
    <col min="6680" max="6680" width="14.28515625" style="3" customWidth="1"/>
    <col min="6681" max="6681" width="14.42578125" style="3" customWidth="1"/>
    <col min="6682" max="6682" width="12.5703125" style="3" customWidth="1"/>
    <col min="6683" max="6684" width="15" style="3" customWidth="1"/>
    <col min="6685" max="6685" width="18.85546875" style="3" bestFit="1" customWidth="1"/>
    <col min="6686" max="6687" width="12.5703125" style="3" customWidth="1"/>
    <col min="6688" max="6688" width="13.140625" style="3" customWidth="1"/>
    <col min="6689" max="6689" width="12.5703125" style="3" customWidth="1"/>
    <col min="6690" max="6690" width="20.85546875" style="3" bestFit="1" customWidth="1"/>
    <col min="6691" max="6691" width="21.7109375" style="3" customWidth="1"/>
    <col min="6692" max="6694" width="9.140625" style="3"/>
    <col min="6695" max="6695" width="3.85546875" style="3" customWidth="1"/>
    <col min="6696" max="6696" width="17.7109375" style="3" customWidth="1"/>
    <col min="6697" max="6697" width="9.42578125" style="3" bestFit="1" customWidth="1"/>
    <col min="6698" max="6698" width="12" style="3" bestFit="1" customWidth="1"/>
    <col min="6699" max="6707" width="10.7109375" style="3" customWidth="1"/>
    <col min="6708" max="6708" width="7.85546875" style="3" bestFit="1" customWidth="1"/>
    <col min="6709" max="6709" width="16.5703125" style="3" customWidth="1"/>
    <col min="6710" max="6710" width="9.140625" style="3"/>
    <col min="6711" max="6711" width="11.140625" style="3" bestFit="1" customWidth="1"/>
    <col min="6712" max="6713" width="9.85546875" style="3" bestFit="1" customWidth="1"/>
    <col min="6714" max="6714" width="11" style="3" customWidth="1"/>
    <col min="6715" max="6715" width="10.5703125" style="3" bestFit="1" customWidth="1"/>
    <col min="6716" max="6716" width="10.140625" style="3" customWidth="1"/>
    <col min="6717" max="6717" width="9.42578125" style="3" bestFit="1" customWidth="1"/>
    <col min="6718" max="6718" width="9.28515625" style="3" bestFit="1" customWidth="1"/>
    <col min="6719" max="6720" width="10.140625" style="3" customWidth="1"/>
    <col min="6721" max="6721" width="10.42578125" style="3" customWidth="1"/>
    <col min="6722" max="6722" width="9.28515625" style="3" bestFit="1" customWidth="1"/>
    <col min="6723" max="6724" width="9.140625" style="3"/>
    <col min="6725" max="6725" width="10.5703125" style="3" customWidth="1"/>
    <col min="6726" max="6729" width="9.140625" style="3"/>
    <col min="6730" max="6730" width="3.7109375" style="3" customWidth="1"/>
    <col min="6731" max="6731" width="14.7109375" style="3" customWidth="1"/>
    <col min="6732" max="6732" width="9.5703125" style="3" bestFit="1" customWidth="1"/>
    <col min="6733" max="6733" width="11.7109375" style="3" bestFit="1" customWidth="1"/>
    <col min="6734" max="6734" width="10.85546875" style="3" bestFit="1" customWidth="1"/>
    <col min="6735" max="6735" width="9.5703125" style="3" customWidth="1"/>
    <col min="6736" max="6736" width="11" style="3" bestFit="1" customWidth="1"/>
    <col min="6737" max="6737" width="11.85546875" style="3" bestFit="1" customWidth="1"/>
    <col min="6738" max="6738" width="11" style="3" bestFit="1" customWidth="1"/>
    <col min="6739" max="6739" width="13.42578125" style="3" bestFit="1" customWidth="1"/>
    <col min="6740" max="6740" width="9.7109375" style="3" bestFit="1" customWidth="1"/>
    <col min="6741" max="6741" width="11.5703125" style="3" bestFit="1" customWidth="1"/>
    <col min="6742" max="6742" width="10.85546875" style="3" bestFit="1" customWidth="1"/>
    <col min="6743" max="6743" width="11.7109375" style="3" customWidth="1"/>
    <col min="6744" max="6744" width="11.85546875" style="3" bestFit="1" customWidth="1"/>
    <col min="6745" max="6745" width="11.7109375" style="3" bestFit="1" customWidth="1"/>
    <col min="6746" max="6747" width="9.28515625" style="3" customWidth="1"/>
    <col min="6748" max="6751" width="9.140625" style="3"/>
    <col min="6752" max="6752" width="9.7109375" style="3" customWidth="1"/>
    <col min="6753" max="6753" width="14.85546875" style="3" customWidth="1"/>
    <col min="6754" max="6754" width="12.140625" style="3" bestFit="1" customWidth="1"/>
    <col min="6755" max="6755" width="16.85546875" style="3" bestFit="1" customWidth="1"/>
    <col min="6756" max="6756" width="13.42578125" style="3" bestFit="1" customWidth="1"/>
    <col min="6757" max="6757" width="15.85546875" style="3" bestFit="1" customWidth="1"/>
    <col min="6758" max="6758" width="12.5703125" style="3" bestFit="1" customWidth="1"/>
    <col min="6759" max="6759" width="13" style="3" bestFit="1" customWidth="1"/>
    <col min="6760" max="6760" width="13.28515625" style="3" bestFit="1" customWidth="1"/>
    <col min="6761" max="6761" width="12.7109375" style="3" bestFit="1" customWidth="1"/>
    <col min="6762" max="6762" width="15.28515625" style="3" customWidth="1"/>
    <col min="6763" max="6763" width="13.28515625" style="3" customWidth="1"/>
    <col min="6764" max="6764" width="10.5703125" style="3" bestFit="1" customWidth="1"/>
    <col min="6765" max="6765" width="12.5703125" style="3" customWidth="1"/>
    <col min="6766" max="6766" width="9.85546875" style="3" bestFit="1" customWidth="1"/>
    <col min="6767" max="6767" width="9.28515625" style="3" bestFit="1" customWidth="1"/>
    <col min="6768" max="6768" width="11" style="3" bestFit="1" customWidth="1"/>
    <col min="6769" max="6769" width="13.85546875" style="3" bestFit="1" customWidth="1"/>
    <col min="6770" max="6775" width="9.140625" style="3"/>
    <col min="6776" max="6776" width="15.7109375" style="3" customWidth="1"/>
    <col min="6777" max="6912" width="9.140625" style="3"/>
    <col min="6913" max="6913" width="32.28515625" style="3" customWidth="1"/>
    <col min="6914" max="6914" width="10.7109375" style="3" customWidth="1"/>
    <col min="6915" max="6915" width="16.140625" style="3" customWidth="1"/>
    <col min="6916" max="6916" width="13.28515625" style="3" customWidth="1"/>
    <col min="6917" max="6917" width="14.85546875" style="3" bestFit="1" customWidth="1"/>
    <col min="6918" max="6918" width="13.7109375" style="3" bestFit="1" customWidth="1"/>
    <col min="6919" max="6919" width="12.5703125" style="3" customWidth="1"/>
    <col min="6920" max="6920" width="14.28515625" style="3" bestFit="1" customWidth="1"/>
    <col min="6921" max="6921" width="15" style="3" bestFit="1" customWidth="1"/>
    <col min="6922" max="6922" width="14.42578125" style="3" bestFit="1" customWidth="1"/>
    <col min="6923" max="6925" width="12.5703125" style="3" customWidth="1"/>
    <col min="6926" max="6926" width="11.7109375" style="3" customWidth="1"/>
    <col min="6927" max="6927" width="19.85546875" style="3" bestFit="1" customWidth="1"/>
    <col min="6928" max="6928" width="11.7109375" style="3" customWidth="1"/>
    <col min="6929" max="6931" width="9.140625" style="3"/>
    <col min="6932" max="6932" width="38" style="3" customWidth="1"/>
    <col min="6933" max="6933" width="10.85546875" style="3" customWidth="1"/>
    <col min="6934" max="6934" width="18.28515625" style="3" customWidth="1"/>
    <col min="6935" max="6935" width="13.7109375" style="3" customWidth="1"/>
    <col min="6936" max="6936" width="14.28515625" style="3" customWidth="1"/>
    <col min="6937" max="6937" width="14.42578125" style="3" customWidth="1"/>
    <col min="6938" max="6938" width="12.5703125" style="3" customWidth="1"/>
    <col min="6939" max="6940" width="15" style="3" customWidth="1"/>
    <col min="6941" max="6941" width="18.85546875" style="3" bestFit="1" customWidth="1"/>
    <col min="6942" max="6943" width="12.5703125" style="3" customWidth="1"/>
    <col min="6944" max="6944" width="13.140625" style="3" customWidth="1"/>
    <col min="6945" max="6945" width="12.5703125" style="3" customWidth="1"/>
    <col min="6946" max="6946" width="20.85546875" style="3" bestFit="1" customWidth="1"/>
    <col min="6947" max="6947" width="21.7109375" style="3" customWidth="1"/>
    <col min="6948" max="6950" width="9.140625" style="3"/>
    <col min="6951" max="6951" width="3.85546875" style="3" customWidth="1"/>
    <col min="6952" max="6952" width="17.7109375" style="3" customWidth="1"/>
    <col min="6953" max="6953" width="9.42578125" style="3" bestFit="1" customWidth="1"/>
    <col min="6954" max="6954" width="12" style="3" bestFit="1" customWidth="1"/>
    <col min="6955" max="6963" width="10.7109375" style="3" customWidth="1"/>
    <col min="6964" max="6964" width="7.85546875" style="3" bestFit="1" customWidth="1"/>
    <col min="6965" max="6965" width="16.5703125" style="3" customWidth="1"/>
    <col min="6966" max="6966" width="9.140625" style="3"/>
    <col min="6967" max="6967" width="11.140625" style="3" bestFit="1" customWidth="1"/>
    <col min="6968" max="6969" width="9.85546875" style="3" bestFit="1" customWidth="1"/>
    <col min="6970" max="6970" width="11" style="3" customWidth="1"/>
    <col min="6971" max="6971" width="10.5703125" style="3" bestFit="1" customWidth="1"/>
    <col min="6972" max="6972" width="10.140625" style="3" customWidth="1"/>
    <col min="6973" max="6973" width="9.42578125" style="3" bestFit="1" customWidth="1"/>
    <col min="6974" max="6974" width="9.28515625" style="3" bestFit="1" customWidth="1"/>
    <col min="6975" max="6976" width="10.140625" style="3" customWidth="1"/>
    <col min="6977" max="6977" width="10.42578125" style="3" customWidth="1"/>
    <col min="6978" max="6978" width="9.28515625" style="3" bestFit="1" customWidth="1"/>
    <col min="6979" max="6980" width="9.140625" style="3"/>
    <col min="6981" max="6981" width="10.5703125" style="3" customWidth="1"/>
    <col min="6982" max="6985" width="9.140625" style="3"/>
    <col min="6986" max="6986" width="3.7109375" style="3" customWidth="1"/>
    <col min="6987" max="6987" width="14.7109375" style="3" customWidth="1"/>
    <col min="6988" max="6988" width="9.5703125" style="3" bestFit="1" customWidth="1"/>
    <col min="6989" max="6989" width="11.7109375" style="3" bestFit="1" customWidth="1"/>
    <col min="6990" max="6990" width="10.85546875" style="3" bestFit="1" customWidth="1"/>
    <col min="6991" max="6991" width="9.5703125" style="3" customWidth="1"/>
    <col min="6992" max="6992" width="11" style="3" bestFit="1" customWidth="1"/>
    <col min="6993" max="6993" width="11.85546875" style="3" bestFit="1" customWidth="1"/>
    <col min="6994" max="6994" width="11" style="3" bestFit="1" customWidth="1"/>
    <col min="6995" max="6995" width="13.42578125" style="3" bestFit="1" customWidth="1"/>
    <col min="6996" max="6996" width="9.7109375" style="3" bestFit="1" customWidth="1"/>
    <col min="6997" max="6997" width="11.5703125" style="3" bestFit="1" customWidth="1"/>
    <col min="6998" max="6998" width="10.85546875" style="3" bestFit="1" customWidth="1"/>
    <col min="6999" max="6999" width="11.7109375" style="3" customWidth="1"/>
    <col min="7000" max="7000" width="11.85546875" style="3" bestFit="1" customWidth="1"/>
    <col min="7001" max="7001" width="11.7109375" style="3" bestFit="1" customWidth="1"/>
    <col min="7002" max="7003" width="9.28515625" style="3" customWidth="1"/>
    <col min="7004" max="7007" width="9.140625" style="3"/>
    <col min="7008" max="7008" width="9.7109375" style="3" customWidth="1"/>
    <col min="7009" max="7009" width="14.85546875" style="3" customWidth="1"/>
    <col min="7010" max="7010" width="12.140625" style="3" bestFit="1" customWidth="1"/>
    <col min="7011" max="7011" width="16.85546875" style="3" bestFit="1" customWidth="1"/>
    <col min="7012" max="7012" width="13.42578125" style="3" bestFit="1" customWidth="1"/>
    <col min="7013" max="7013" width="15.85546875" style="3" bestFit="1" customWidth="1"/>
    <col min="7014" max="7014" width="12.5703125" style="3" bestFit="1" customWidth="1"/>
    <col min="7015" max="7015" width="13" style="3" bestFit="1" customWidth="1"/>
    <col min="7016" max="7016" width="13.28515625" style="3" bestFit="1" customWidth="1"/>
    <col min="7017" max="7017" width="12.7109375" style="3" bestFit="1" customWidth="1"/>
    <col min="7018" max="7018" width="15.28515625" style="3" customWidth="1"/>
    <col min="7019" max="7019" width="13.28515625" style="3" customWidth="1"/>
    <col min="7020" max="7020" width="10.5703125" style="3" bestFit="1" customWidth="1"/>
    <col min="7021" max="7021" width="12.5703125" style="3" customWidth="1"/>
    <col min="7022" max="7022" width="9.85546875" style="3" bestFit="1" customWidth="1"/>
    <col min="7023" max="7023" width="9.28515625" style="3" bestFit="1" customWidth="1"/>
    <col min="7024" max="7024" width="11" style="3" bestFit="1" customWidth="1"/>
    <col min="7025" max="7025" width="13.85546875" style="3" bestFit="1" customWidth="1"/>
    <col min="7026" max="7031" width="9.140625" style="3"/>
    <col min="7032" max="7032" width="15.7109375" style="3" customWidth="1"/>
    <col min="7033" max="7168" width="9.140625" style="3"/>
    <col min="7169" max="7169" width="32.28515625" style="3" customWidth="1"/>
    <col min="7170" max="7170" width="10.7109375" style="3" customWidth="1"/>
    <col min="7171" max="7171" width="16.140625" style="3" customWidth="1"/>
    <col min="7172" max="7172" width="13.28515625" style="3" customWidth="1"/>
    <col min="7173" max="7173" width="14.85546875" style="3" bestFit="1" customWidth="1"/>
    <col min="7174" max="7174" width="13.7109375" style="3" bestFit="1" customWidth="1"/>
    <col min="7175" max="7175" width="12.5703125" style="3" customWidth="1"/>
    <col min="7176" max="7176" width="14.28515625" style="3" bestFit="1" customWidth="1"/>
    <col min="7177" max="7177" width="15" style="3" bestFit="1" customWidth="1"/>
    <col min="7178" max="7178" width="14.42578125" style="3" bestFit="1" customWidth="1"/>
    <col min="7179" max="7181" width="12.5703125" style="3" customWidth="1"/>
    <col min="7182" max="7182" width="11.7109375" style="3" customWidth="1"/>
    <col min="7183" max="7183" width="19.85546875" style="3" bestFit="1" customWidth="1"/>
    <col min="7184" max="7184" width="11.7109375" style="3" customWidth="1"/>
    <col min="7185" max="7187" width="9.140625" style="3"/>
    <col min="7188" max="7188" width="38" style="3" customWidth="1"/>
    <col min="7189" max="7189" width="10.85546875" style="3" customWidth="1"/>
    <col min="7190" max="7190" width="18.28515625" style="3" customWidth="1"/>
    <col min="7191" max="7191" width="13.7109375" style="3" customWidth="1"/>
    <col min="7192" max="7192" width="14.28515625" style="3" customWidth="1"/>
    <col min="7193" max="7193" width="14.42578125" style="3" customWidth="1"/>
    <col min="7194" max="7194" width="12.5703125" style="3" customWidth="1"/>
    <col min="7195" max="7196" width="15" style="3" customWidth="1"/>
    <col min="7197" max="7197" width="18.85546875" style="3" bestFit="1" customWidth="1"/>
    <col min="7198" max="7199" width="12.5703125" style="3" customWidth="1"/>
    <col min="7200" max="7200" width="13.140625" style="3" customWidth="1"/>
    <col min="7201" max="7201" width="12.5703125" style="3" customWidth="1"/>
    <col min="7202" max="7202" width="20.85546875" style="3" bestFit="1" customWidth="1"/>
    <col min="7203" max="7203" width="21.7109375" style="3" customWidth="1"/>
    <col min="7204" max="7206" width="9.140625" style="3"/>
    <col min="7207" max="7207" width="3.85546875" style="3" customWidth="1"/>
    <col min="7208" max="7208" width="17.7109375" style="3" customWidth="1"/>
    <col min="7209" max="7209" width="9.42578125" style="3" bestFit="1" customWidth="1"/>
    <col min="7210" max="7210" width="12" style="3" bestFit="1" customWidth="1"/>
    <col min="7211" max="7219" width="10.7109375" style="3" customWidth="1"/>
    <col min="7220" max="7220" width="7.85546875" style="3" bestFit="1" customWidth="1"/>
    <col min="7221" max="7221" width="16.5703125" style="3" customWidth="1"/>
    <col min="7222" max="7222" width="9.140625" style="3"/>
    <col min="7223" max="7223" width="11.140625" style="3" bestFit="1" customWidth="1"/>
    <col min="7224" max="7225" width="9.85546875" style="3" bestFit="1" customWidth="1"/>
    <col min="7226" max="7226" width="11" style="3" customWidth="1"/>
    <col min="7227" max="7227" width="10.5703125" style="3" bestFit="1" customWidth="1"/>
    <col min="7228" max="7228" width="10.140625" style="3" customWidth="1"/>
    <col min="7229" max="7229" width="9.42578125" style="3" bestFit="1" customWidth="1"/>
    <col min="7230" max="7230" width="9.28515625" style="3" bestFit="1" customWidth="1"/>
    <col min="7231" max="7232" width="10.140625" style="3" customWidth="1"/>
    <col min="7233" max="7233" width="10.42578125" style="3" customWidth="1"/>
    <col min="7234" max="7234" width="9.28515625" style="3" bestFit="1" customWidth="1"/>
    <col min="7235" max="7236" width="9.140625" style="3"/>
    <col min="7237" max="7237" width="10.5703125" style="3" customWidth="1"/>
    <col min="7238" max="7241" width="9.140625" style="3"/>
    <col min="7242" max="7242" width="3.7109375" style="3" customWidth="1"/>
    <col min="7243" max="7243" width="14.7109375" style="3" customWidth="1"/>
    <col min="7244" max="7244" width="9.5703125" style="3" bestFit="1" customWidth="1"/>
    <col min="7245" max="7245" width="11.7109375" style="3" bestFit="1" customWidth="1"/>
    <col min="7246" max="7246" width="10.85546875" style="3" bestFit="1" customWidth="1"/>
    <col min="7247" max="7247" width="9.5703125" style="3" customWidth="1"/>
    <col min="7248" max="7248" width="11" style="3" bestFit="1" customWidth="1"/>
    <col min="7249" max="7249" width="11.85546875" style="3" bestFit="1" customWidth="1"/>
    <col min="7250" max="7250" width="11" style="3" bestFit="1" customWidth="1"/>
    <col min="7251" max="7251" width="13.42578125" style="3" bestFit="1" customWidth="1"/>
    <col min="7252" max="7252" width="9.7109375" style="3" bestFit="1" customWidth="1"/>
    <col min="7253" max="7253" width="11.5703125" style="3" bestFit="1" customWidth="1"/>
    <col min="7254" max="7254" width="10.85546875" style="3" bestFit="1" customWidth="1"/>
    <col min="7255" max="7255" width="11.7109375" style="3" customWidth="1"/>
    <col min="7256" max="7256" width="11.85546875" style="3" bestFit="1" customWidth="1"/>
    <col min="7257" max="7257" width="11.7109375" style="3" bestFit="1" customWidth="1"/>
    <col min="7258" max="7259" width="9.28515625" style="3" customWidth="1"/>
    <col min="7260" max="7263" width="9.140625" style="3"/>
    <col min="7264" max="7264" width="9.7109375" style="3" customWidth="1"/>
    <col min="7265" max="7265" width="14.85546875" style="3" customWidth="1"/>
    <col min="7266" max="7266" width="12.140625" style="3" bestFit="1" customWidth="1"/>
    <col min="7267" max="7267" width="16.85546875" style="3" bestFit="1" customWidth="1"/>
    <col min="7268" max="7268" width="13.42578125" style="3" bestFit="1" customWidth="1"/>
    <col min="7269" max="7269" width="15.85546875" style="3" bestFit="1" customWidth="1"/>
    <col min="7270" max="7270" width="12.5703125" style="3" bestFit="1" customWidth="1"/>
    <col min="7271" max="7271" width="13" style="3" bestFit="1" customWidth="1"/>
    <col min="7272" max="7272" width="13.28515625" style="3" bestFit="1" customWidth="1"/>
    <col min="7273" max="7273" width="12.7109375" style="3" bestFit="1" customWidth="1"/>
    <col min="7274" max="7274" width="15.28515625" style="3" customWidth="1"/>
    <col min="7275" max="7275" width="13.28515625" style="3" customWidth="1"/>
    <col min="7276" max="7276" width="10.5703125" style="3" bestFit="1" customWidth="1"/>
    <col min="7277" max="7277" width="12.5703125" style="3" customWidth="1"/>
    <col min="7278" max="7278" width="9.85546875" style="3" bestFit="1" customWidth="1"/>
    <col min="7279" max="7279" width="9.28515625" style="3" bestFit="1" customWidth="1"/>
    <col min="7280" max="7280" width="11" style="3" bestFit="1" customWidth="1"/>
    <col min="7281" max="7281" width="13.85546875" style="3" bestFit="1" customWidth="1"/>
    <col min="7282" max="7287" width="9.140625" style="3"/>
    <col min="7288" max="7288" width="15.7109375" style="3" customWidth="1"/>
    <col min="7289" max="7424" width="9.140625" style="3"/>
    <col min="7425" max="7425" width="32.28515625" style="3" customWidth="1"/>
    <col min="7426" max="7426" width="10.7109375" style="3" customWidth="1"/>
    <col min="7427" max="7427" width="16.140625" style="3" customWidth="1"/>
    <col min="7428" max="7428" width="13.28515625" style="3" customWidth="1"/>
    <col min="7429" max="7429" width="14.85546875" style="3" bestFit="1" customWidth="1"/>
    <col min="7430" max="7430" width="13.7109375" style="3" bestFit="1" customWidth="1"/>
    <col min="7431" max="7431" width="12.5703125" style="3" customWidth="1"/>
    <col min="7432" max="7432" width="14.28515625" style="3" bestFit="1" customWidth="1"/>
    <col min="7433" max="7433" width="15" style="3" bestFit="1" customWidth="1"/>
    <col min="7434" max="7434" width="14.42578125" style="3" bestFit="1" customWidth="1"/>
    <col min="7435" max="7437" width="12.5703125" style="3" customWidth="1"/>
    <col min="7438" max="7438" width="11.7109375" style="3" customWidth="1"/>
    <col min="7439" max="7439" width="19.85546875" style="3" bestFit="1" customWidth="1"/>
    <col min="7440" max="7440" width="11.7109375" style="3" customWidth="1"/>
    <col min="7441" max="7443" width="9.140625" style="3"/>
    <col min="7444" max="7444" width="38" style="3" customWidth="1"/>
    <col min="7445" max="7445" width="10.85546875" style="3" customWidth="1"/>
    <col min="7446" max="7446" width="18.28515625" style="3" customWidth="1"/>
    <col min="7447" max="7447" width="13.7109375" style="3" customWidth="1"/>
    <col min="7448" max="7448" width="14.28515625" style="3" customWidth="1"/>
    <col min="7449" max="7449" width="14.42578125" style="3" customWidth="1"/>
    <col min="7450" max="7450" width="12.5703125" style="3" customWidth="1"/>
    <col min="7451" max="7452" width="15" style="3" customWidth="1"/>
    <col min="7453" max="7453" width="18.85546875" style="3" bestFit="1" customWidth="1"/>
    <col min="7454" max="7455" width="12.5703125" style="3" customWidth="1"/>
    <col min="7456" max="7456" width="13.140625" style="3" customWidth="1"/>
    <col min="7457" max="7457" width="12.5703125" style="3" customWidth="1"/>
    <col min="7458" max="7458" width="20.85546875" style="3" bestFit="1" customWidth="1"/>
    <col min="7459" max="7459" width="21.7109375" style="3" customWidth="1"/>
    <col min="7460" max="7462" width="9.140625" style="3"/>
    <col min="7463" max="7463" width="3.85546875" style="3" customWidth="1"/>
    <col min="7464" max="7464" width="17.7109375" style="3" customWidth="1"/>
    <col min="7465" max="7465" width="9.42578125" style="3" bestFit="1" customWidth="1"/>
    <col min="7466" max="7466" width="12" style="3" bestFit="1" customWidth="1"/>
    <col min="7467" max="7475" width="10.7109375" style="3" customWidth="1"/>
    <col min="7476" max="7476" width="7.85546875" style="3" bestFit="1" customWidth="1"/>
    <col min="7477" max="7477" width="16.5703125" style="3" customWidth="1"/>
    <col min="7478" max="7478" width="9.140625" style="3"/>
    <col min="7479" max="7479" width="11.140625" style="3" bestFit="1" customWidth="1"/>
    <col min="7480" max="7481" width="9.85546875" style="3" bestFit="1" customWidth="1"/>
    <col min="7482" max="7482" width="11" style="3" customWidth="1"/>
    <col min="7483" max="7483" width="10.5703125" style="3" bestFit="1" customWidth="1"/>
    <col min="7484" max="7484" width="10.140625" style="3" customWidth="1"/>
    <col min="7485" max="7485" width="9.42578125" style="3" bestFit="1" customWidth="1"/>
    <col min="7486" max="7486" width="9.28515625" style="3" bestFit="1" customWidth="1"/>
    <col min="7487" max="7488" width="10.140625" style="3" customWidth="1"/>
    <col min="7489" max="7489" width="10.42578125" style="3" customWidth="1"/>
    <col min="7490" max="7490" width="9.28515625" style="3" bestFit="1" customWidth="1"/>
    <col min="7491" max="7492" width="9.140625" style="3"/>
    <col min="7493" max="7493" width="10.5703125" style="3" customWidth="1"/>
    <col min="7494" max="7497" width="9.140625" style="3"/>
    <col min="7498" max="7498" width="3.7109375" style="3" customWidth="1"/>
    <col min="7499" max="7499" width="14.7109375" style="3" customWidth="1"/>
    <col min="7500" max="7500" width="9.5703125" style="3" bestFit="1" customWidth="1"/>
    <col min="7501" max="7501" width="11.7109375" style="3" bestFit="1" customWidth="1"/>
    <col min="7502" max="7502" width="10.85546875" style="3" bestFit="1" customWidth="1"/>
    <col min="7503" max="7503" width="9.5703125" style="3" customWidth="1"/>
    <col min="7504" max="7504" width="11" style="3" bestFit="1" customWidth="1"/>
    <col min="7505" max="7505" width="11.85546875" style="3" bestFit="1" customWidth="1"/>
    <col min="7506" max="7506" width="11" style="3" bestFit="1" customWidth="1"/>
    <col min="7507" max="7507" width="13.42578125" style="3" bestFit="1" customWidth="1"/>
    <col min="7508" max="7508" width="9.7109375" style="3" bestFit="1" customWidth="1"/>
    <col min="7509" max="7509" width="11.5703125" style="3" bestFit="1" customWidth="1"/>
    <col min="7510" max="7510" width="10.85546875" style="3" bestFit="1" customWidth="1"/>
    <col min="7511" max="7511" width="11.7109375" style="3" customWidth="1"/>
    <col min="7512" max="7512" width="11.85546875" style="3" bestFit="1" customWidth="1"/>
    <col min="7513" max="7513" width="11.7109375" style="3" bestFit="1" customWidth="1"/>
    <col min="7514" max="7515" width="9.28515625" style="3" customWidth="1"/>
    <col min="7516" max="7519" width="9.140625" style="3"/>
    <col min="7520" max="7520" width="9.7109375" style="3" customWidth="1"/>
    <col min="7521" max="7521" width="14.85546875" style="3" customWidth="1"/>
    <col min="7522" max="7522" width="12.140625" style="3" bestFit="1" customWidth="1"/>
    <col min="7523" max="7523" width="16.85546875" style="3" bestFit="1" customWidth="1"/>
    <col min="7524" max="7524" width="13.42578125" style="3" bestFit="1" customWidth="1"/>
    <col min="7525" max="7525" width="15.85546875" style="3" bestFit="1" customWidth="1"/>
    <col min="7526" max="7526" width="12.5703125" style="3" bestFit="1" customWidth="1"/>
    <col min="7527" max="7527" width="13" style="3" bestFit="1" customWidth="1"/>
    <col min="7528" max="7528" width="13.28515625" style="3" bestFit="1" customWidth="1"/>
    <col min="7529" max="7529" width="12.7109375" style="3" bestFit="1" customWidth="1"/>
    <col min="7530" max="7530" width="15.28515625" style="3" customWidth="1"/>
    <col min="7531" max="7531" width="13.28515625" style="3" customWidth="1"/>
    <col min="7532" max="7532" width="10.5703125" style="3" bestFit="1" customWidth="1"/>
    <col min="7533" max="7533" width="12.5703125" style="3" customWidth="1"/>
    <col min="7534" max="7534" width="9.85546875" style="3" bestFit="1" customWidth="1"/>
    <col min="7535" max="7535" width="9.28515625" style="3" bestFit="1" customWidth="1"/>
    <col min="7536" max="7536" width="11" style="3" bestFit="1" customWidth="1"/>
    <col min="7537" max="7537" width="13.85546875" style="3" bestFit="1" customWidth="1"/>
    <col min="7538" max="7543" width="9.140625" style="3"/>
    <col min="7544" max="7544" width="15.7109375" style="3" customWidth="1"/>
    <col min="7545" max="7680" width="9.140625" style="3"/>
    <col min="7681" max="7681" width="32.28515625" style="3" customWidth="1"/>
    <col min="7682" max="7682" width="10.7109375" style="3" customWidth="1"/>
    <col min="7683" max="7683" width="16.140625" style="3" customWidth="1"/>
    <col min="7684" max="7684" width="13.28515625" style="3" customWidth="1"/>
    <col min="7685" max="7685" width="14.85546875" style="3" bestFit="1" customWidth="1"/>
    <col min="7686" max="7686" width="13.7109375" style="3" bestFit="1" customWidth="1"/>
    <col min="7687" max="7687" width="12.5703125" style="3" customWidth="1"/>
    <col min="7688" max="7688" width="14.28515625" style="3" bestFit="1" customWidth="1"/>
    <col min="7689" max="7689" width="15" style="3" bestFit="1" customWidth="1"/>
    <col min="7690" max="7690" width="14.42578125" style="3" bestFit="1" customWidth="1"/>
    <col min="7691" max="7693" width="12.5703125" style="3" customWidth="1"/>
    <col min="7694" max="7694" width="11.7109375" style="3" customWidth="1"/>
    <col min="7695" max="7695" width="19.85546875" style="3" bestFit="1" customWidth="1"/>
    <col min="7696" max="7696" width="11.7109375" style="3" customWidth="1"/>
    <col min="7697" max="7699" width="9.140625" style="3"/>
    <col min="7700" max="7700" width="38" style="3" customWidth="1"/>
    <col min="7701" max="7701" width="10.85546875" style="3" customWidth="1"/>
    <col min="7702" max="7702" width="18.28515625" style="3" customWidth="1"/>
    <col min="7703" max="7703" width="13.7109375" style="3" customWidth="1"/>
    <col min="7704" max="7704" width="14.28515625" style="3" customWidth="1"/>
    <col min="7705" max="7705" width="14.42578125" style="3" customWidth="1"/>
    <col min="7706" max="7706" width="12.5703125" style="3" customWidth="1"/>
    <col min="7707" max="7708" width="15" style="3" customWidth="1"/>
    <col min="7709" max="7709" width="18.85546875" style="3" bestFit="1" customWidth="1"/>
    <col min="7710" max="7711" width="12.5703125" style="3" customWidth="1"/>
    <col min="7712" max="7712" width="13.140625" style="3" customWidth="1"/>
    <col min="7713" max="7713" width="12.5703125" style="3" customWidth="1"/>
    <col min="7714" max="7714" width="20.85546875" style="3" bestFit="1" customWidth="1"/>
    <col min="7715" max="7715" width="21.7109375" style="3" customWidth="1"/>
    <col min="7716" max="7718" width="9.140625" style="3"/>
    <col min="7719" max="7719" width="3.85546875" style="3" customWidth="1"/>
    <col min="7720" max="7720" width="17.7109375" style="3" customWidth="1"/>
    <col min="7721" max="7721" width="9.42578125" style="3" bestFit="1" customWidth="1"/>
    <col min="7722" max="7722" width="12" style="3" bestFit="1" customWidth="1"/>
    <col min="7723" max="7731" width="10.7109375" style="3" customWidth="1"/>
    <col min="7732" max="7732" width="7.85546875" style="3" bestFit="1" customWidth="1"/>
    <col min="7733" max="7733" width="16.5703125" style="3" customWidth="1"/>
    <col min="7734" max="7734" width="9.140625" style="3"/>
    <col min="7735" max="7735" width="11.140625" style="3" bestFit="1" customWidth="1"/>
    <col min="7736" max="7737" width="9.85546875" style="3" bestFit="1" customWidth="1"/>
    <col min="7738" max="7738" width="11" style="3" customWidth="1"/>
    <col min="7739" max="7739" width="10.5703125" style="3" bestFit="1" customWidth="1"/>
    <col min="7740" max="7740" width="10.140625" style="3" customWidth="1"/>
    <col min="7741" max="7741" width="9.42578125" style="3" bestFit="1" customWidth="1"/>
    <col min="7742" max="7742" width="9.28515625" style="3" bestFit="1" customWidth="1"/>
    <col min="7743" max="7744" width="10.140625" style="3" customWidth="1"/>
    <col min="7745" max="7745" width="10.42578125" style="3" customWidth="1"/>
    <col min="7746" max="7746" width="9.28515625" style="3" bestFit="1" customWidth="1"/>
    <col min="7747" max="7748" width="9.140625" style="3"/>
    <col min="7749" max="7749" width="10.5703125" style="3" customWidth="1"/>
    <col min="7750" max="7753" width="9.140625" style="3"/>
    <col min="7754" max="7754" width="3.7109375" style="3" customWidth="1"/>
    <col min="7755" max="7755" width="14.7109375" style="3" customWidth="1"/>
    <col min="7756" max="7756" width="9.5703125" style="3" bestFit="1" customWidth="1"/>
    <col min="7757" max="7757" width="11.7109375" style="3" bestFit="1" customWidth="1"/>
    <col min="7758" max="7758" width="10.85546875" style="3" bestFit="1" customWidth="1"/>
    <col min="7759" max="7759" width="9.5703125" style="3" customWidth="1"/>
    <col min="7760" max="7760" width="11" style="3" bestFit="1" customWidth="1"/>
    <col min="7761" max="7761" width="11.85546875" style="3" bestFit="1" customWidth="1"/>
    <col min="7762" max="7762" width="11" style="3" bestFit="1" customWidth="1"/>
    <col min="7763" max="7763" width="13.42578125" style="3" bestFit="1" customWidth="1"/>
    <col min="7764" max="7764" width="9.7109375" style="3" bestFit="1" customWidth="1"/>
    <col min="7765" max="7765" width="11.5703125" style="3" bestFit="1" customWidth="1"/>
    <col min="7766" max="7766" width="10.85546875" style="3" bestFit="1" customWidth="1"/>
    <col min="7767" max="7767" width="11.7109375" style="3" customWidth="1"/>
    <col min="7768" max="7768" width="11.85546875" style="3" bestFit="1" customWidth="1"/>
    <col min="7769" max="7769" width="11.7109375" style="3" bestFit="1" customWidth="1"/>
    <col min="7770" max="7771" width="9.28515625" style="3" customWidth="1"/>
    <col min="7772" max="7775" width="9.140625" style="3"/>
    <col min="7776" max="7776" width="9.7109375" style="3" customWidth="1"/>
    <col min="7777" max="7777" width="14.85546875" style="3" customWidth="1"/>
    <col min="7778" max="7778" width="12.140625" style="3" bestFit="1" customWidth="1"/>
    <col min="7779" max="7779" width="16.85546875" style="3" bestFit="1" customWidth="1"/>
    <col min="7780" max="7780" width="13.42578125" style="3" bestFit="1" customWidth="1"/>
    <col min="7781" max="7781" width="15.85546875" style="3" bestFit="1" customWidth="1"/>
    <col min="7782" max="7782" width="12.5703125" style="3" bestFit="1" customWidth="1"/>
    <col min="7783" max="7783" width="13" style="3" bestFit="1" customWidth="1"/>
    <col min="7784" max="7784" width="13.28515625" style="3" bestFit="1" customWidth="1"/>
    <col min="7785" max="7785" width="12.7109375" style="3" bestFit="1" customWidth="1"/>
    <col min="7786" max="7786" width="15.28515625" style="3" customWidth="1"/>
    <col min="7787" max="7787" width="13.28515625" style="3" customWidth="1"/>
    <col min="7788" max="7788" width="10.5703125" style="3" bestFit="1" customWidth="1"/>
    <col min="7789" max="7789" width="12.5703125" style="3" customWidth="1"/>
    <col min="7790" max="7790" width="9.85546875" style="3" bestFit="1" customWidth="1"/>
    <col min="7791" max="7791" width="9.28515625" style="3" bestFit="1" customWidth="1"/>
    <col min="7792" max="7792" width="11" style="3" bestFit="1" customWidth="1"/>
    <col min="7793" max="7793" width="13.85546875" style="3" bestFit="1" customWidth="1"/>
    <col min="7794" max="7799" width="9.140625" style="3"/>
    <col min="7800" max="7800" width="15.7109375" style="3" customWidth="1"/>
    <col min="7801" max="7936" width="9.140625" style="3"/>
    <col min="7937" max="7937" width="32.28515625" style="3" customWidth="1"/>
    <col min="7938" max="7938" width="10.7109375" style="3" customWidth="1"/>
    <col min="7939" max="7939" width="16.140625" style="3" customWidth="1"/>
    <col min="7940" max="7940" width="13.28515625" style="3" customWidth="1"/>
    <col min="7941" max="7941" width="14.85546875" style="3" bestFit="1" customWidth="1"/>
    <col min="7942" max="7942" width="13.7109375" style="3" bestFit="1" customWidth="1"/>
    <col min="7943" max="7943" width="12.5703125" style="3" customWidth="1"/>
    <col min="7944" max="7944" width="14.28515625" style="3" bestFit="1" customWidth="1"/>
    <col min="7945" max="7945" width="15" style="3" bestFit="1" customWidth="1"/>
    <col min="7946" max="7946" width="14.42578125" style="3" bestFit="1" customWidth="1"/>
    <col min="7947" max="7949" width="12.5703125" style="3" customWidth="1"/>
    <col min="7950" max="7950" width="11.7109375" style="3" customWidth="1"/>
    <col min="7951" max="7951" width="19.85546875" style="3" bestFit="1" customWidth="1"/>
    <col min="7952" max="7952" width="11.7109375" style="3" customWidth="1"/>
    <col min="7953" max="7955" width="9.140625" style="3"/>
    <col min="7956" max="7956" width="38" style="3" customWidth="1"/>
    <col min="7957" max="7957" width="10.85546875" style="3" customWidth="1"/>
    <col min="7958" max="7958" width="18.28515625" style="3" customWidth="1"/>
    <col min="7959" max="7959" width="13.7109375" style="3" customWidth="1"/>
    <col min="7960" max="7960" width="14.28515625" style="3" customWidth="1"/>
    <col min="7961" max="7961" width="14.42578125" style="3" customWidth="1"/>
    <col min="7962" max="7962" width="12.5703125" style="3" customWidth="1"/>
    <col min="7963" max="7964" width="15" style="3" customWidth="1"/>
    <col min="7965" max="7965" width="18.85546875" style="3" bestFit="1" customWidth="1"/>
    <col min="7966" max="7967" width="12.5703125" style="3" customWidth="1"/>
    <col min="7968" max="7968" width="13.140625" style="3" customWidth="1"/>
    <col min="7969" max="7969" width="12.5703125" style="3" customWidth="1"/>
    <col min="7970" max="7970" width="20.85546875" style="3" bestFit="1" customWidth="1"/>
    <col min="7971" max="7971" width="21.7109375" style="3" customWidth="1"/>
    <col min="7972" max="7974" width="9.140625" style="3"/>
    <col min="7975" max="7975" width="3.85546875" style="3" customWidth="1"/>
    <col min="7976" max="7976" width="17.7109375" style="3" customWidth="1"/>
    <col min="7977" max="7977" width="9.42578125" style="3" bestFit="1" customWidth="1"/>
    <col min="7978" max="7978" width="12" style="3" bestFit="1" customWidth="1"/>
    <col min="7979" max="7987" width="10.7109375" style="3" customWidth="1"/>
    <col min="7988" max="7988" width="7.85546875" style="3" bestFit="1" customWidth="1"/>
    <col min="7989" max="7989" width="16.5703125" style="3" customWidth="1"/>
    <col min="7990" max="7990" width="9.140625" style="3"/>
    <col min="7991" max="7991" width="11.140625" style="3" bestFit="1" customWidth="1"/>
    <col min="7992" max="7993" width="9.85546875" style="3" bestFit="1" customWidth="1"/>
    <col min="7994" max="7994" width="11" style="3" customWidth="1"/>
    <col min="7995" max="7995" width="10.5703125" style="3" bestFit="1" customWidth="1"/>
    <col min="7996" max="7996" width="10.140625" style="3" customWidth="1"/>
    <col min="7997" max="7997" width="9.42578125" style="3" bestFit="1" customWidth="1"/>
    <col min="7998" max="7998" width="9.28515625" style="3" bestFit="1" customWidth="1"/>
    <col min="7999" max="8000" width="10.140625" style="3" customWidth="1"/>
    <col min="8001" max="8001" width="10.42578125" style="3" customWidth="1"/>
    <col min="8002" max="8002" width="9.28515625" style="3" bestFit="1" customWidth="1"/>
    <col min="8003" max="8004" width="9.140625" style="3"/>
    <col min="8005" max="8005" width="10.5703125" style="3" customWidth="1"/>
    <col min="8006" max="8009" width="9.140625" style="3"/>
    <col min="8010" max="8010" width="3.7109375" style="3" customWidth="1"/>
    <col min="8011" max="8011" width="14.7109375" style="3" customWidth="1"/>
    <col min="8012" max="8012" width="9.5703125" style="3" bestFit="1" customWidth="1"/>
    <col min="8013" max="8013" width="11.7109375" style="3" bestFit="1" customWidth="1"/>
    <col min="8014" max="8014" width="10.85546875" style="3" bestFit="1" customWidth="1"/>
    <col min="8015" max="8015" width="9.5703125" style="3" customWidth="1"/>
    <col min="8016" max="8016" width="11" style="3" bestFit="1" customWidth="1"/>
    <col min="8017" max="8017" width="11.85546875" style="3" bestFit="1" customWidth="1"/>
    <col min="8018" max="8018" width="11" style="3" bestFit="1" customWidth="1"/>
    <col min="8019" max="8019" width="13.42578125" style="3" bestFit="1" customWidth="1"/>
    <col min="8020" max="8020" width="9.7109375" style="3" bestFit="1" customWidth="1"/>
    <col min="8021" max="8021" width="11.5703125" style="3" bestFit="1" customWidth="1"/>
    <col min="8022" max="8022" width="10.85546875" style="3" bestFit="1" customWidth="1"/>
    <col min="8023" max="8023" width="11.7109375" style="3" customWidth="1"/>
    <col min="8024" max="8024" width="11.85546875" style="3" bestFit="1" customWidth="1"/>
    <col min="8025" max="8025" width="11.7109375" style="3" bestFit="1" customWidth="1"/>
    <col min="8026" max="8027" width="9.28515625" style="3" customWidth="1"/>
    <col min="8028" max="8031" width="9.140625" style="3"/>
    <col min="8032" max="8032" width="9.7109375" style="3" customWidth="1"/>
    <col min="8033" max="8033" width="14.85546875" style="3" customWidth="1"/>
    <col min="8034" max="8034" width="12.140625" style="3" bestFit="1" customWidth="1"/>
    <col min="8035" max="8035" width="16.85546875" style="3" bestFit="1" customWidth="1"/>
    <col min="8036" max="8036" width="13.42578125" style="3" bestFit="1" customWidth="1"/>
    <col min="8037" max="8037" width="15.85546875" style="3" bestFit="1" customWidth="1"/>
    <col min="8038" max="8038" width="12.5703125" style="3" bestFit="1" customWidth="1"/>
    <col min="8039" max="8039" width="13" style="3" bestFit="1" customWidth="1"/>
    <col min="8040" max="8040" width="13.28515625" style="3" bestFit="1" customWidth="1"/>
    <col min="8041" max="8041" width="12.7109375" style="3" bestFit="1" customWidth="1"/>
    <col min="8042" max="8042" width="15.28515625" style="3" customWidth="1"/>
    <col min="8043" max="8043" width="13.28515625" style="3" customWidth="1"/>
    <col min="8044" max="8044" width="10.5703125" style="3" bestFit="1" customWidth="1"/>
    <col min="8045" max="8045" width="12.5703125" style="3" customWidth="1"/>
    <col min="8046" max="8046" width="9.85546875" style="3" bestFit="1" customWidth="1"/>
    <col min="8047" max="8047" width="9.28515625" style="3" bestFit="1" customWidth="1"/>
    <col min="8048" max="8048" width="11" style="3" bestFit="1" customWidth="1"/>
    <col min="8049" max="8049" width="13.85546875" style="3" bestFit="1" customWidth="1"/>
    <col min="8050" max="8055" width="9.140625" style="3"/>
    <col min="8056" max="8056" width="15.7109375" style="3" customWidth="1"/>
    <col min="8057" max="8192" width="9.140625" style="3"/>
    <col min="8193" max="8193" width="32.28515625" style="3" customWidth="1"/>
    <col min="8194" max="8194" width="10.7109375" style="3" customWidth="1"/>
    <col min="8195" max="8195" width="16.140625" style="3" customWidth="1"/>
    <col min="8196" max="8196" width="13.28515625" style="3" customWidth="1"/>
    <col min="8197" max="8197" width="14.85546875" style="3" bestFit="1" customWidth="1"/>
    <col min="8198" max="8198" width="13.7109375" style="3" bestFit="1" customWidth="1"/>
    <col min="8199" max="8199" width="12.5703125" style="3" customWidth="1"/>
    <col min="8200" max="8200" width="14.28515625" style="3" bestFit="1" customWidth="1"/>
    <col min="8201" max="8201" width="15" style="3" bestFit="1" customWidth="1"/>
    <col min="8202" max="8202" width="14.42578125" style="3" bestFit="1" customWidth="1"/>
    <col min="8203" max="8205" width="12.5703125" style="3" customWidth="1"/>
    <col min="8206" max="8206" width="11.7109375" style="3" customWidth="1"/>
    <col min="8207" max="8207" width="19.85546875" style="3" bestFit="1" customWidth="1"/>
    <col min="8208" max="8208" width="11.7109375" style="3" customWidth="1"/>
    <col min="8209" max="8211" width="9.140625" style="3"/>
    <col min="8212" max="8212" width="38" style="3" customWidth="1"/>
    <col min="8213" max="8213" width="10.85546875" style="3" customWidth="1"/>
    <col min="8214" max="8214" width="18.28515625" style="3" customWidth="1"/>
    <col min="8215" max="8215" width="13.7109375" style="3" customWidth="1"/>
    <col min="8216" max="8216" width="14.28515625" style="3" customWidth="1"/>
    <col min="8217" max="8217" width="14.42578125" style="3" customWidth="1"/>
    <col min="8218" max="8218" width="12.5703125" style="3" customWidth="1"/>
    <col min="8219" max="8220" width="15" style="3" customWidth="1"/>
    <col min="8221" max="8221" width="18.85546875" style="3" bestFit="1" customWidth="1"/>
    <col min="8222" max="8223" width="12.5703125" style="3" customWidth="1"/>
    <col min="8224" max="8224" width="13.140625" style="3" customWidth="1"/>
    <col min="8225" max="8225" width="12.5703125" style="3" customWidth="1"/>
    <col min="8226" max="8226" width="20.85546875" style="3" bestFit="1" customWidth="1"/>
    <col min="8227" max="8227" width="21.7109375" style="3" customWidth="1"/>
    <col min="8228" max="8230" width="9.140625" style="3"/>
    <col min="8231" max="8231" width="3.85546875" style="3" customWidth="1"/>
    <col min="8232" max="8232" width="17.7109375" style="3" customWidth="1"/>
    <col min="8233" max="8233" width="9.42578125" style="3" bestFit="1" customWidth="1"/>
    <col min="8234" max="8234" width="12" style="3" bestFit="1" customWidth="1"/>
    <col min="8235" max="8243" width="10.7109375" style="3" customWidth="1"/>
    <col min="8244" max="8244" width="7.85546875" style="3" bestFit="1" customWidth="1"/>
    <col min="8245" max="8245" width="16.5703125" style="3" customWidth="1"/>
    <col min="8246" max="8246" width="9.140625" style="3"/>
    <col min="8247" max="8247" width="11.140625" style="3" bestFit="1" customWidth="1"/>
    <col min="8248" max="8249" width="9.85546875" style="3" bestFit="1" customWidth="1"/>
    <col min="8250" max="8250" width="11" style="3" customWidth="1"/>
    <col min="8251" max="8251" width="10.5703125" style="3" bestFit="1" customWidth="1"/>
    <col min="8252" max="8252" width="10.140625" style="3" customWidth="1"/>
    <col min="8253" max="8253" width="9.42578125" style="3" bestFit="1" customWidth="1"/>
    <col min="8254" max="8254" width="9.28515625" style="3" bestFit="1" customWidth="1"/>
    <col min="8255" max="8256" width="10.140625" style="3" customWidth="1"/>
    <col min="8257" max="8257" width="10.42578125" style="3" customWidth="1"/>
    <col min="8258" max="8258" width="9.28515625" style="3" bestFit="1" customWidth="1"/>
    <col min="8259" max="8260" width="9.140625" style="3"/>
    <col min="8261" max="8261" width="10.5703125" style="3" customWidth="1"/>
    <col min="8262" max="8265" width="9.140625" style="3"/>
    <col min="8266" max="8266" width="3.7109375" style="3" customWidth="1"/>
    <col min="8267" max="8267" width="14.7109375" style="3" customWidth="1"/>
    <col min="8268" max="8268" width="9.5703125" style="3" bestFit="1" customWidth="1"/>
    <col min="8269" max="8269" width="11.7109375" style="3" bestFit="1" customWidth="1"/>
    <col min="8270" max="8270" width="10.85546875" style="3" bestFit="1" customWidth="1"/>
    <col min="8271" max="8271" width="9.5703125" style="3" customWidth="1"/>
    <col min="8272" max="8272" width="11" style="3" bestFit="1" customWidth="1"/>
    <col min="8273" max="8273" width="11.85546875" style="3" bestFit="1" customWidth="1"/>
    <col min="8274" max="8274" width="11" style="3" bestFit="1" customWidth="1"/>
    <col min="8275" max="8275" width="13.42578125" style="3" bestFit="1" customWidth="1"/>
    <col min="8276" max="8276" width="9.7109375" style="3" bestFit="1" customWidth="1"/>
    <col min="8277" max="8277" width="11.5703125" style="3" bestFit="1" customWidth="1"/>
    <col min="8278" max="8278" width="10.85546875" style="3" bestFit="1" customWidth="1"/>
    <col min="8279" max="8279" width="11.7109375" style="3" customWidth="1"/>
    <col min="8280" max="8280" width="11.85546875" style="3" bestFit="1" customWidth="1"/>
    <col min="8281" max="8281" width="11.7109375" style="3" bestFit="1" customWidth="1"/>
    <col min="8282" max="8283" width="9.28515625" style="3" customWidth="1"/>
    <col min="8284" max="8287" width="9.140625" style="3"/>
    <col min="8288" max="8288" width="9.7109375" style="3" customWidth="1"/>
    <col min="8289" max="8289" width="14.85546875" style="3" customWidth="1"/>
    <col min="8290" max="8290" width="12.140625" style="3" bestFit="1" customWidth="1"/>
    <col min="8291" max="8291" width="16.85546875" style="3" bestFit="1" customWidth="1"/>
    <col min="8292" max="8292" width="13.42578125" style="3" bestFit="1" customWidth="1"/>
    <col min="8293" max="8293" width="15.85546875" style="3" bestFit="1" customWidth="1"/>
    <col min="8294" max="8294" width="12.5703125" style="3" bestFit="1" customWidth="1"/>
    <col min="8295" max="8295" width="13" style="3" bestFit="1" customWidth="1"/>
    <col min="8296" max="8296" width="13.28515625" style="3" bestFit="1" customWidth="1"/>
    <col min="8297" max="8297" width="12.7109375" style="3" bestFit="1" customWidth="1"/>
    <col min="8298" max="8298" width="15.28515625" style="3" customWidth="1"/>
    <col min="8299" max="8299" width="13.28515625" style="3" customWidth="1"/>
    <col min="8300" max="8300" width="10.5703125" style="3" bestFit="1" customWidth="1"/>
    <col min="8301" max="8301" width="12.5703125" style="3" customWidth="1"/>
    <col min="8302" max="8302" width="9.85546875" style="3" bestFit="1" customWidth="1"/>
    <col min="8303" max="8303" width="9.28515625" style="3" bestFit="1" customWidth="1"/>
    <col min="8304" max="8304" width="11" style="3" bestFit="1" customWidth="1"/>
    <col min="8305" max="8305" width="13.85546875" style="3" bestFit="1" customWidth="1"/>
    <col min="8306" max="8311" width="9.140625" style="3"/>
    <col min="8312" max="8312" width="15.7109375" style="3" customWidth="1"/>
    <col min="8313" max="8448" width="9.140625" style="3"/>
    <col min="8449" max="8449" width="32.28515625" style="3" customWidth="1"/>
    <col min="8450" max="8450" width="10.7109375" style="3" customWidth="1"/>
    <col min="8451" max="8451" width="16.140625" style="3" customWidth="1"/>
    <col min="8452" max="8452" width="13.28515625" style="3" customWidth="1"/>
    <col min="8453" max="8453" width="14.85546875" style="3" bestFit="1" customWidth="1"/>
    <col min="8454" max="8454" width="13.7109375" style="3" bestFit="1" customWidth="1"/>
    <col min="8455" max="8455" width="12.5703125" style="3" customWidth="1"/>
    <col min="8456" max="8456" width="14.28515625" style="3" bestFit="1" customWidth="1"/>
    <col min="8457" max="8457" width="15" style="3" bestFit="1" customWidth="1"/>
    <col min="8458" max="8458" width="14.42578125" style="3" bestFit="1" customWidth="1"/>
    <col min="8459" max="8461" width="12.5703125" style="3" customWidth="1"/>
    <col min="8462" max="8462" width="11.7109375" style="3" customWidth="1"/>
    <col min="8463" max="8463" width="19.85546875" style="3" bestFit="1" customWidth="1"/>
    <col min="8464" max="8464" width="11.7109375" style="3" customWidth="1"/>
    <col min="8465" max="8467" width="9.140625" style="3"/>
    <col min="8468" max="8468" width="38" style="3" customWidth="1"/>
    <col min="8469" max="8469" width="10.85546875" style="3" customWidth="1"/>
    <col min="8470" max="8470" width="18.28515625" style="3" customWidth="1"/>
    <col min="8471" max="8471" width="13.7109375" style="3" customWidth="1"/>
    <col min="8472" max="8472" width="14.28515625" style="3" customWidth="1"/>
    <col min="8473" max="8473" width="14.42578125" style="3" customWidth="1"/>
    <col min="8474" max="8474" width="12.5703125" style="3" customWidth="1"/>
    <col min="8475" max="8476" width="15" style="3" customWidth="1"/>
    <col min="8477" max="8477" width="18.85546875" style="3" bestFit="1" customWidth="1"/>
    <col min="8478" max="8479" width="12.5703125" style="3" customWidth="1"/>
    <col min="8480" max="8480" width="13.140625" style="3" customWidth="1"/>
    <col min="8481" max="8481" width="12.5703125" style="3" customWidth="1"/>
    <col min="8482" max="8482" width="20.85546875" style="3" bestFit="1" customWidth="1"/>
    <col min="8483" max="8483" width="21.7109375" style="3" customWidth="1"/>
    <col min="8484" max="8486" width="9.140625" style="3"/>
    <col min="8487" max="8487" width="3.85546875" style="3" customWidth="1"/>
    <col min="8488" max="8488" width="17.7109375" style="3" customWidth="1"/>
    <col min="8489" max="8489" width="9.42578125" style="3" bestFit="1" customWidth="1"/>
    <col min="8490" max="8490" width="12" style="3" bestFit="1" customWidth="1"/>
    <col min="8491" max="8499" width="10.7109375" style="3" customWidth="1"/>
    <col min="8500" max="8500" width="7.85546875" style="3" bestFit="1" customWidth="1"/>
    <col min="8501" max="8501" width="16.5703125" style="3" customWidth="1"/>
    <col min="8502" max="8502" width="9.140625" style="3"/>
    <col min="8503" max="8503" width="11.140625" style="3" bestFit="1" customWidth="1"/>
    <col min="8504" max="8505" width="9.85546875" style="3" bestFit="1" customWidth="1"/>
    <col min="8506" max="8506" width="11" style="3" customWidth="1"/>
    <col min="8507" max="8507" width="10.5703125" style="3" bestFit="1" customWidth="1"/>
    <col min="8508" max="8508" width="10.140625" style="3" customWidth="1"/>
    <col min="8509" max="8509" width="9.42578125" style="3" bestFit="1" customWidth="1"/>
    <col min="8510" max="8510" width="9.28515625" style="3" bestFit="1" customWidth="1"/>
    <col min="8511" max="8512" width="10.140625" style="3" customWidth="1"/>
    <col min="8513" max="8513" width="10.42578125" style="3" customWidth="1"/>
    <col min="8514" max="8514" width="9.28515625" style="3" bestFit="1" customWidth="1"/>
    <col min="8515" max="8516" width="9.140625" style="3"/>
    <col min="8517" max="8517" width="10.5703125" style="3" customWidth="1"/>
    <col min="8518" max="8521" width="9.140625" style="3"/>
    <col min="8522" max="8522" width="3.7109375" style="3" customWidth="1"/>
    <col min="8523" max="8523" width="14.7109375" style="3" customWidth="1"/>
    <col min="8524" max="8524" width="9.5703125" style="3" bestFit="1" customWidth="1"/>
    <col min="8525" max="8525" width="11.7109375" style="3" bestFit="1" customWidth="1"/>
    <col min="8526" max="8526" width="10.85546875" style="3" bestFit="1" customWidth="1"/>
    <col min="8527" max="8527" width="9.5703125" style="3" customWidth="1"/>
    <col min="8528" max="8528" width="11" style="3" bestFit="1" customWidth="1"/>
    <col min="8529" max="8529" width="11.85546875" style="3" bestFit="1" customWidth="1"/>
    <col min="8530" max="8530" width="11" style="3" bestFit="1" customWidth="1"/>
    <col min="8531" max="8531" width="13.42578125" style="3" bestFit="1" customWidth="1"/>
    <col min="8532" max="8532" width="9.7109375" style="3" bestFit="1" customWidth="1"/>
    <col min="8533" max="8533" width="11.5703125" style="3" bestFit="1" customWidth="1"/>
    <col min="8534" max="8534" width="10.85546875" style="3" bestFit="1" customWidth="1"/>
    <col min="8535" max="8535" width="11.7109375" style="3" customWidth="1"/>
    <col min="8536" max="8536" width="11.85546875" style="3" bestFit="1" customWidth="1"/>
    <col min="8537" max="8537" width="11.7109375" style="3" bestFit="1" customWidth="1"/>
    <col min="8538" max="8539" width="9.28515625" style="3" customWidth="1"/>
    <col min="8540" max="8543" width="9.140625" style="3"/>
    <col min="8544" max="8544" width="9.7109375" style="3" customWidth="1"/>
    <col min="8545" max="8545" width="14.85546875" style="3" customWidth="1"/>
    <col min="8546" max="8546" width="12.140625" style="3" bestFit="1" customWidth="1"/>
    <col min="8547" max="8547" width="16.85546875" style="3" bestFit="1" customWidth="1"/>
    <col min="8548" max="8548" width="13.42578125" style="3" bestFit="1" customWidth="1"/>
    <col min="8549" max="8549" width="15.85546875" style="3" bestFit="1" customWidth="1"/>
    <col min="8550" max="8550" width="12.5703125" style="3" bestFit="1" customWidth="1"/>
    <col min="8551" max="8551" width="13" style="3" bestFit="1" customWidth="1"/>
    <col min="8552" max="8552" width="13.28515625" style="3" bestFit="1" customWidth="1"/>
    <col min="8553" max="8553" width="12.7109375" style="3" bestFit="1" customWidth="1"/>
    <col min="8554" max="8554" width="15.28515625" style="3" customWidth="1"/>
    <col min="8555" max="8555" width="13.28515625" style="3" customWidth="1"/>
    <col min="8556" max="8556" width="10.5703125" style="3" bestFit="1" customWidth="1"/>
    <col min="8557" max="8557" width="12.5703125" style="3" customWidth="1"/>
    <col min="8558" max="8558" width="9.85546875" style="3" bestFit="1" customWidth="1"/>
    <col min="8559" max="8559" width="9.28515625" style="3" bestFit="1" customWidth="1"/>
    <col min="8560" max="8560" width="11" style="3" bestFit="1" customWidth="1"/>
    <col min="8561" max="8561" width="13.85546875" style="3" bestFit="1" customWidth="1"/>
    <col min="8562" max="8567" width="9.140625" style="3"/>
    <col min="8568" max="8568" width="15.7109375" style="3" customWidth="1"/>
    <col min="8569" max="8704" width="9.140625" style="3"/>
    <col min="8705" max="8705" width="32.28515625" style="3" customWidth="1"/>
    <col min="8706" max="8706" width="10.7109375" style="3" customWidth="1"/>
    <col min="8707" max="8707" width="16.140625" style="3" customWidth="1"/>
    <col min="8708" max="8708" width="13.28515625" style="3" customWidth="1"/>
    <col min="8709" max="8709" width="14.85546875" style="3" bestFit="1" customWidth="1"/>
    <col min="8710" max="8710" width="13.7109375" style="3" bestFit="1" customWidth="1"/>
    <col min="8711" max="8711" width="12.5703125" style="3" customWidth="1"/>
    <col min="8712" max="8712" width="14.28515625" style="3" bestFit="1" customWidth="1"/>
    <col min="8713" max="8713" width="15" style="3" bestFit="1" customWidth="1"/>
    <col min="8714" max="8714" width="14.42578125" style="3" bestFit="1" customWidth="1"/>
    <col min="8715" max="8717" width="12.5703125" style="3" customWidth="1"/>
    <col min="8718" max="8718" width="11.7109375" style="3" customWidth="1"/>
    <col min="8719" max="8719" width="19.85546875" style="3" bestFit="1" customWidth="1"/>
    <col min="8720" max="8720" width="11.7109375" style="3" customWidth="1"/>
    <col min="8721" max="8723" width="9.140625" style="3"/>
    <col min="8724" max="8724" width="38" style="3" customWidth="1"/>
    <col min="8725" max="8725" width="10.85546875" style="3" customWidth="1"/>
    <col min="8726" max="8726" width="18.28515625" style="3" customWidth="1"/>
    <col min="8727" max="8727" width="13.7109375" style="3" customWidth="1"/>
    <col min="8728" max="8728" width="14.28515625" style="3" customWidth="1"/>
    <col min="8729" max="8729" width="14.42578125" style="3" customWidth="1"/>
    <col min="8730" max="8730" width="12.5703125" style="3" customWidth="1"/>
    <col min="8731" max="8732" width="15" style="3" customWidth="1"/>
    <col min="8733" max="8733" width="18.85546875" style="3" bestFit="1" customWidth="1"/>
    <col min="8734" max="8735" width="12.5703125" style="3" customWidth="1"/>
    <col min="8736" max="8736" width="13.140625" style="3" customWidth="1"/>
    <col min="8737" max="8737" width="12.5703125" style="3" customWidth="1"/>
    <col min="8738" max="8738" width="20.85546875" style="3" bestFit="1" customWidth="1"/>
    <col min="8739" max="8739" width="21.7109375" style="3" customWidth="1"/>
    <col min="8740" max="8742" width="9.140625" style="3"/>
    <col min="8743" max="8743" width="3.85546875" style="3" customWidth="1"/>
    <col min="8744" max="8744" width="17.7109375" style="3" customWidth="1"/>
    <col min="8745" max="8745" width="9.42578125" style="3" bestFit="1" customWidth="1"/>
    <col min="8746" max="8746" width="12" style="3" bestFit="1" customWidth="1"/>
    <col min="8747" max="8755" width="10.7109375" style="3" customWidth="1"/>
    <col min="8756" max="8756" width="7.85546875" style="3" bestFit="1" customWidth="1"/>
    <col min="8757" max="8757" width="16.5703125" style="3" customWidth="1"/>
    <col min="8758" max="8758" width="9.140625" style="3"/>
    <col min="8759" max="8759" width="11.140625" style="3" bestFit="1" customWidth="1"/>
    <col min="8760" max="8761" width="9.85546875" style="3" bestFit="1" customWidth="1"/>
    <col min="8762" max="8762" width="11" style="3" customWidth="1"/>
    <col min="8763" max="8763" width="10.5703125" style="3" bestFit="1" customWidth="1"/>
    <col min="8764" max="8764" width="10.140625" style="3" customWidth="1"/>
    <col min="8765" max="8765" width="9.42578125" style="3" bestFit="1" customWidth="1"/>
    <col min="8766" max="8766" width="9.28515625" style="3" bestFit="1" customWidth="1"/>
    <col min="8767" max="8768" width="10.140625" style="3" customWidth="1"/>
    <col min="8769" max="8769" width="10.42578125" style="3" customWidth="1"/>
    <col min="8770" max="8770" width="9.28515625" style="3" bestFit="1" customWidth="1"/>
    <col min="8771" max="8772" width="9.140625" style="3"/>
    <col min="8773" max="8773" width="10.5703125" style="3" customWidth="1"/>
    <col min="8774" max="8777" width="9.140625" style="3"/>
    <col min="8778" max="8778" width="3.7109375" style="3" customWidth="1"/>
    <col min="8779" max="8779" width="14.7109375" style="3" customWidth="1"/>
    <col min="8780" max="8780" width="9.5703125" style="3" bestFit="1" customWidth="1"/>
    <col min="8781" max="8781" width="11.7109375" style="3" bestFit="1" customWidth="1"/>
    <col min="8782" max="8782" width="10.85546875" style="3" bestFit="1" customWidth="1"/>
    <col min="8783" max="8783" width="9.5703125" style="3" customWidth="1"/>
    <col min="8784" max="8784" width="11" style="3" bestFit="1" customWidth="1"/>
    <col min="8785" max="8785" width="11.85546875" style="3" bestFit="1" customWidth="1"/>
    <col min="8786" max="8786" width="11" style="3" bestFit="1" customWidth="1"/>
    <col min="8787" max="8787" width="13.42578125" style="3" bestFit="1" customWidth="1"/>
    <col min="8788" max="8788" width="9.7109375" style="3" bestFit="1" customWidth="1"/>
    <col min="8789" max="8789" width="11.5703125" style="3" bestFit="1" customWidth="1"/>
    <col min="8790" max="8790" width="10.85546875" style="3" bestFit="1" customWidth="1"/>
    <col min="8791" max="8791" width="11.7109375" style="3" customWidth="1"/>
    <col min="8792" max="8792" width="11.85546875" style="3" bestFit="1" customWidth="1"/>
    <col min="8793" max="8793" width="11.7109375" style="3" bestFit="1" customWidth="1"/>
    <col min="8794" max="8795" width="9.28515625" style="3" customWidth="1"/>
    <col min="8796" max="8799" width="9.140625" style="3"/>
    <col min="8800" max="8800" width="9.7109375" style="3" customWidth="1"/>
    <col min="8801" max="8801" width="14.85546875" style="3" customWidth="1"/>
    <col min="8802" max="8802" width="12.140625" style="3" bestFit="1" customWidth="1"/>
    <col min="8803" max="8803" width="16.85546875" style="3" bestFit="1" customWidth="1"/>
    <col min="8804" max="8804" width="13.42578125" style="3" bestFit="1" customWidth="1"/>
    <col min="8805" max="8805" width="15.85546875" style="3" bestFit="1" customWidth="1"/>
    <col min="8806" max="8806" width="12.5703125" style="3" bestFit="1" customWidth="1"/>
    <col min="8807" max="8807" width="13" style="3" bestFit="1" customWidth="1"/>
    <col min="8808" max="8808" width="13.28515625" style="3" bestFit="1" customWidth="1"/>
    <col min="8809" max="8809" width="12.7109375" style="3" bestFit="1" customWidth="1"/>
    <col min="8810" max="8810" width="15.28515625" style="3" customWidth="1"/>
    <col min="8811" max="8811" width="13.28515625" style="3" customWidth="1"/>
    <col min="8812" max="8812" width="10.5703125" style="3" bestFit="1" customWidth="1"/>
    <col min="8813" max="8813" width="12.5703125" style="3" customWidth="1"/>
    <col min="8814" max="8814" width="9.85546875" style="3" bestFit="1" customWidth="1"/>
    <col min="8815" max="8815" width="9.28515625" style="3" bestFit="1" customWidth="1"/>
    <col min="8816" max="8816" width="11" style="3" bestFit="1" customWidth="1"/>
    <col min="8817" max="8817" width="13.85546875" style="3" bestFit="1" customWidth="1"/>
    <col min="8818" max="8823" width="9.140625" style="3"/>
    <col min="8824" max="8824" width="15.7109375" style="3" customWidth="1"/>
    <col min="8825" max="8960" width="9.140625" style="3"/>
    <col min="8961" max="8961" width="32.28515625" style="3" customWidth="1"/>
    <col min="8962" max="8962" width="10.7109375" style="3" customWidth="1"/>
    <col min="8963" max="8963" width="16.140625" style="3" customWidth="1"/>
    <col min="8964" max="8964" width="13.28515625" style="3" customWidth="1"/>
    <col min="8965" max="8965" width="14.85546875" style="3" bestFit="1" customWidth="1"/>
    <col min="8966" max="8966" width="13.7109375" style="3" bestFit="1" customWidth="1"/>
    <col min="8967" max="8967" width="12.5703125" style="3" customWidth="1"/>
    <col min="8968" max="8968" width="14.28515625" style="3" bestFit="1" customWidth="1"/>
    <col min="8969" max="8969" width="15" style="3" bestFit="1" customWidth="1"/>
    <col min="8970" max="8970" width="14.42578125" style="3" bestFit="1" customWidth="1"/>
    <col min="8971" max="8973" width="12.5703125" style="3" customWidth="1"/>
    <col min="8974" max="8974" width="11.7109375" style="3" customWidth="1"/>
    <col min="8975" max="8975" width="19.85546875" style="3" bestFit="1" customWidth="1"/>
    <col min="8976" max="8976" width="11.7109375" style="3" customWidth="1"/>
    <col min="8977" max="8979" width="9.140625" style="3"/>
    <col min="8980" max="8980" width="38" style="3" customWidth="1"/>
    <col min="8981" max="8981" width="10.85546875" style="3" customWidth="1"/>
    <col min="8982" max="8982" width="18.28515625" style="3" customWidth="1"/>
    <col min="8983" max="8983" width="13.7109375" style="3" customWidth="1"/>
    <col min="8984" max="8984" width="14.28515625" style="3" customWidth="1"/>
    <col min="8985" max="8985" width="14.42578125" style="3" customWidth="1"/>
    <col min="8986" max="8986" width="12.5703125" style="3" customWidth="1"/>
    <col min="8987" max="8988" width="15" style="3" customWidth="1"/>
    <col min="8989" max="8989" width="18.85546875" style="3" bestFit="1" customWidth="1"/>
    <col min="8990" max="8991" width="12.5703125" style="3" customWidth="1"/>
    <col min="8992" max="8992" width="13.140625" style="3" customWidth="1"/>
    <col min="8993" max="8993" width="12.5703125" style="3" customWidth="1"/>
    <col min="8994" max="8994" width="20.85546875" style="3" bestFit="1" customWidth="1"/>
    <col min="8995" max="8995" width="21.7109375" style="3" customWidth="1"/>
    <col min="8996" max="8998" width="9.140625" style="3"/>
    <col min="8999" max="8999" width="3.85546875" style="3" customWidth="1"/>
    <col min="9000" max="9000" width="17.7109375" style="3" customWidth="1"/>
    <col min="9001" max="9001" width="9.42578125" style="3" bestFit="1" customWidth="1"/>
    <col min="9002" max="9002" width="12" style="3" bestFit="1" customWidth="1"/>
    <col min="9003" max="9011" width="10.7109375" style="3" customWidth="1"/>
    <col min="9012" max="9012" width="7.85546875" style="3" bestFit="1" customWidth="1"/>
    <col min="9013" max="9013" width="16.5703125" style="3" customWidth="1"/>
    <col min="9014" max="9014" width="9.140625" style="3"/>
    <col min="9015" max="9015" width="11.140625" style="3" bestFit="1" customWidth="1"/>
    <col min="9016" max="9017" width="9.85546875" style="3" bestFit="1" customWidth="1"/>
    <col min="9018" max="9018" width="11" style="3" customWidth="1"/>
    <col min="9019" max="9019" width="10.5703125" style="3" bestFit="1" customWidth="1"/>
    <col min="9020" max="9020" width="10.140625" style="3" customWidth="1"/>
    <col min="9021" max="9021" width="9.42578125" style="3" bestFit="1" customWidth="1"/>
    <col min="9022" max="9022" width="9.28515625" style="3" bestFit="1" customWidth="1"/>
    <col min="9023" max="9024" width="10.140625" style="3" customWidth="1"/>
    <col min="9025" max="9025" width="10.42578125" style="3" customWidth="1"/>
    <col min="9026" max="9026" width="9.28515625" style="3" bestFit="1" customWidth="1"/>
    <col min="9027" max="9028" width="9.140625" style="3"/>
    <col min="9029" max="9029" width="10.5703125" style="3" customWidth="1"/>
    <col min="9030" max="9033" width="9.140625" style="3"/>
    <col min="9034" max="9034" width="3.7109375" style="3" customWidth="1"/>
    <col min="9035" max="9035" width="14.7109375" style="3" customWidth="1"/>
    <col min="9036" max="9036" width="9.5703125" style="3" bestFit="1" customWidth="1"/>
    <col min="9037" max="9037" width="11.7109375" style="3" bestFit="1" customWidth="1"/>
    <col min="9038" max="9038" width="10.85546875" style="3" bestFit="1" customWidth="1"/>
    <col min="9039" max="9039" width="9.5703125" style="3" customWidth="1"/>
    <col min="9040" max="9040" width="11" style="3" bestFit="1" customWidth="1"/>
    <col min="9041" max="9041" width="11.85546875" style="3" bestFit="1" customWidth="1"/>
    <col min="9042" max="9042" width="11" style="3" bestFit="1" customWidth="1"/>
    <col min="9043" max="9043" width="13.42578125" style="3" bestFit="1" customWidth="1"/>
    <col min="9044" max="9044" width="9.7109375" style="3" bestFit="1" customWidth="1"/>
    <col min="9045" max="9045" width="11.5703125" style="3" bestFit="1" customWidth="1"/>
    <col min="9046" max="9046" width="10.85546875" style="3" bestFit="1" customWidth="1"/>
    <col min="9047" max="9047" width="11.7109375" style="3" customWidth="1"/>
    <col min="9048" max="9048" width="11.85546875" style="3" bestFit="1" customWidth="1"/>
    <col min="9049" max="9049" width="11.7109375" style="3" bestFit="1" customWidth="1"/>
    <col min="9050" max="9051" width="9.28515625" style="3" customWidth="1"/>
    <col min="9052" max="9055" width="9.140625" style="3"/>
    <col min="9056" max="9056" width="9.7109375" style="3" customWidth="1"/>
    <col min="9057" max="9057" width="14.85546875" style="3" customWidth="1"/>
    <col min="9058" max="9058" width="12.140625" style="3" bestFit="1" customWidth="1"/>
    <col min="9059" max="9059" width="16.85546875" style="3" bestFit="1" customWidth="1"/>
    <col min="9060" max="9060" width="13.42578125" style="3" bestFit="1" customWidth="1"/>
    <col min="9061" max="9061" width="15.85546875" style="3" bestFit="1" customWidth="1"/>
    <col min="9062" max="9062" width="12.5703125" style="3" bestFit="1" customWidth="1"/>
    <col min="9063" max="9063" width="13" style="3" bestFit="1" customWidth="1"/>
    <col min="9064" max="9064" width="13.28515625" style="3" bestFit="1" customWidth="1"/>
    <col min="9065" max="9065" width="12.7109375" style="3" bestFit="1" customWidth="1"/>
    <col min="9066" max="9066" width="15.28515625" style="3" customWidth="1"/>
    <col min="9067" max="9067" width="13.28515625" style="3" customWidth="1"/>
    <col min="9068" max="9068" width="10.5703125" style="3" bestFit="1" customWidth="1"/>
    <col min="9069" max="9069" width="12.5703125" style="3" customWidth="1"/>
    <col min="9070" max="9070" width="9.85546875" style="3" bestFit="1" customWidth="1"/>
    <col min="9071" max="9071" width="9.28515625" style="3" bestFit="1" customWidth="1"/>
    <col min="9072" max="9072" width="11" style="3" bestFit="1" customWidth="1"/>
    <col min="9073" max="9073" width="13.85546875" style="3" bestFit="1" customWidth="1"/>
    <col min="9074" max="9079" width="9.140625" style="3"/>
    <col min="9080" max="9080" width="15.7109375" style="3" customWidth="1"/>
    <col min="9081" max="9216" width="9.140625" style="3"/>
    <col min="9217" max="9217" width="32.28515625" style="3" customWidth="1"/>
    <col min="9218" max="9218" width="10.7109375" style="3" customWidth="1"/>
    <col min="9219" max="9219" width="16.140625" style="3" customWidth="1"/>
    <col min="9220" max="9220" width="13.28515625" style="3" customWidth="1"/>
    <col min="9221" max="9221" width="14.85546875" style="3" bestFit="1" customWidth="1"/>
    <col min="9222" max="9222" width="13.7109375" style="3" bestFit="1" customWidth="1"/>
    <col min="9223" max="9223" width="12.5703125" style="3" customWidth="1"/>
    <col min="9224" max="9224" width="14.28515625" style="3" bestFit="1" customWidth="1"/>
    <col min="9225" max="9225" width="15" style="3" bestFit="1" customWidth="1"/>
    <col min="9226" max="9226" width="14.42578125" style="3" bestFit="1" customWidth="1"/>
    <col min="9227" max="9229" width="12.5703125" style="3" customWidth="1"/>
    <col min="9230" max="9230" width="11.7109375" style="3" customWidth="1"/>
    <col min="9231" max="9231" width="19.85546875" style="3" bestFit="1" customWidth="1"/>
    <col min="9232" max="9232" width="11.7109375" style="3" customWidth="1"/>
    <col min="9233" max="9235" width="9.140625" style="3"/>
    <col min="9236" max="9236" width="38" style="3" customWidth="1"/>
    <col min="9237" max="9237" width="10.85546875" style="3" customWidth="1"/>
    <col min="9238" max="9238" width="18.28515625" style="3" customWidth="1"/>
    <col min="9239" max="9239" width="13.7109375" style="3" customWidth="1"/>
    <col min="9240" max="9240" width="14.28515625" style="3" customWidth="1"/>
    <col min="9241" max="9241" width="14.42578125" style="3" customWidth="1"/>
    <col min="9242" max="9242" width="12.5703125" style="3" customWidth="1"/>
    <col min="9243" max="9244" width="15" style="3" customWidth="1"/>
    <col min="9245" max="9245" width="18.85546875" style="3" bestFit="1" customWidth="1"/>
    <col min="9246" max="9247" width="12.5703125" style="3" customWidth="1"/>
    <col min="9248" max="9248" width="13.140625" style="3" customWidth="1"/>
    <col min="9249" max="9249" width="12.5703125" style="3" customWidth="1"/>
    <col min="9250" max="9250" width="20.85546875" style="3" bestFit="1" customWidth="1"/>
    <col min="9251" max="9251" width="21.7109375" style="3" customWidth="1"/>
    <col min="9252" max="9254" width="9.140625" style="3"/>
    <col min="9255" max="9255" width="3.85546875" style="3" customWidth="1"/>
    <col min="9256" max="9256" width="17.7109375" style="3" customWidth="1"/>
    <col min="9257" max="9257" width="9.42578125" style="3" bestFit="1" customWidth="1"/>
    <col min="9258" max="9258" width="12" style="3" bestFit="1" customWidth="1"/>
    <col min="9259" max="9267" width="10.7109375" style="3" customWidth="1"/>
    <col min="9268" max="9268" width="7.85546875" style="3" bestFit="1" customWidth="1"/>
    <col min="9269" max="9269" width="16.5703125" style="3" customWidth="1"/>
    <col min="9270" max="9270" width="9.140625" style="3"/>
    <col min="9271" max="9271" width="11.140625" style="3" bestFit="1" customWidth="1"/>
    <col min="9272" max="9273" width="9.85546875" style="3" bestFit="1" customWidth="1"/>
    <col min="9274" max="9274" width="11" style="3" customWidth="1"/>
    <col min="9275" max="9275" width="10.5703125" style="3" bestFit="1" customWidth="1"/>
    <col min="9276" max="9276" width="10.140625" style="3" customWidth="1"/>
    <col min="9277" max="9277" width="9.42578125" style="3" bestFit="1" customWidth="1"/>
    <col min="9278" max="9278" width="9.28515625" style="3" bestFit="1" customWidth="1"/>
    <col min="9279" max="9280" width="10.140625" style="3" customWidth="1"/>
    <col min="9281" max="9281" width="10.42578125" style="3" customWidth="1"/>
    <col min="9282" max="9282" width="9.28515625" style="3" bestFit="1" customWidth="1"/>
    <col min="9283" max="9284" width="9.140625" style="3"/>
    <col min="9285" max="9285" width="10.5703125" style="3" customWidth="1"/>
    <col min="9286" max="9289" width="9.140625" style="3"/>
    <col min="9290" max="9290" width="3.7109375" style="3" customWidth="1"/>
    <col min="9291" max="9291" width="14.7109375" style="3" customWidth="1"/>
    <col min="9292" max="9292" width="9.5703125" style="3" bestFit="1" customWidth="1"/>
    <col min="9293" max="9293" width="11.7109375" style="3" bestFit="1" customWidth="1"/>
    <col min="9294" max="9294" width="10.85546875" style="3" bestFit="1" customWidth="1"/>
    <col min="9295" max="9295" width="9.5703125" style="3" customWidth="1"/>
    <col min="9296" max="9296" width="11" style="3" bestFit="1" customWidth="1"/>
    <col min="9297" max="9297" width="11.85546875" style="3" bestFit="1" customWidth="1"/>
    <col min="9298" max="9298" width="11" style="3" bestFit="1" customWidth="1"/>
    <col min="9299" max="9299" width="13.42578125" style="3" bestFit="1" customWidth="1"/>
    <col min="9300" max="9300" width="9.7109375" style="3" bestFit="1" customWidth="1"/>
    <col min="9301" max="9301" width="11.5703125" style="3" bestFit="1" customWidth="1"/>
    <col min="9302" max="9302" width="10.85546875" style="3" bestFit="1" customWidth="1"/>
    <col min="9303" max="9303" width="11.7109375" style="3" customWidth="1"/>
    <col min="9304" max="9304" width="11.85546875" style="3" bestFit="1" customWidth="1"/>
    <col min="9305" max="9305" width="11.7109375" style="3" bestFit="1" customWidth="1"/>
    <col min="9306" max="9307" width="9.28515625" style="3" customWidth="1"/>
    <col min="9308" max="9311" width="9.140625" style="3"/>
    <col min="9312" max="9312" width="9.7109375" style="3" customWidth="1"/>
    <col min="9313" max="9313" width="14.85546875" style="3" customWidth="1"/>
    <col min="9314" max="9314" width="12.140625" style="3" bestFit="1" customWidth="1"/>
    <col min="9315" max="9315" width="16.85546875" style="3" bestFit="1" customWidth="1"/>
    <col min="9316" max="9316" width="13.42578125" style="3" bestFit="1" customWidth="1"/>
    <col min="9317" max="9317" width="15.85546875" style="3" bestFit="1" customWidth="1"/>
    <col min="9318" max="9318" width="12.5703125" style="3" bestFit="1" customWidth="1"/>
    <col min="9319" max="9319" width="13" style="3" bestFit="1" customWidth="1"/>
    <col min="9320" max="9320" width="13.28515625" style="3" bestFit="1" customWidth="1"/>
    <col min="9321" max="9321" width="12.7109375" style="3" bestFit="1" customWidth="1"/>
    <col min="9322" max="9322" width="15.28515625" style="3" customWidth="1"/>
    <col min="9323" max="9323" width="13.28515625" style="3" customWidth="1"/>
    <col min="9324" max="9324" width="10.5703125" style="3" bestFit="1" customWidth="1"/>
    <col min="9325" max="9325" width="12.5703125" style="3" customWidth="1"/>
    <col min="9326" max="9326" width="9.85546875" style="3" bestFit="1" customWidth="1"/>
    <col min="9327" max="9327" width="9.28515625" style="3" bestFit="1" customWidth="1"/>
    <col min="9328" max="9328" width="11" style="3" bestFit="1" customWidth="1"/>
    <col min="9329" max="9329" width="13.85546875" style="3" bestFit="1" customWidth="1"/>
    <col min="9330" max="9335" width="9.140625" style="3"/>
    <col min="9336" max="9336" width="15.7109375" style="3" customWidth="1"/>
    <col min="9337" max="9472" width="9.140625" style="3"/>
    <col min="9473" max="9473" width="32.28515625" style="3" customWidth="1"/>
    <col min="9474" max="9474" width="10.7109375" style="3" customWidth="1"/>
    <col min="9475" max="9475" width="16.140625" style="3" customWidth="1"/>
    <col min="9476" max="9476" width="13.28515625" style="3" customWidth="1"/>
    <col min="9477" max="9477" width="14.85546875" style="3" bestFit="1" customWidth="1"/>
    <col min="9478" max="9478" width="13.7109375" style="3" bestFit="1" customWidth="1"/>
    <col min="9479" max="9479" width="12.5703125" style="3" customWidth="1"/>
    <col min="9480" max="9480" width="14.28515625" style="3" bestFit="1" customWidth="1"/>
    <col min="9481" max="9481" width="15" style="3" bestFit="1" customWidth="1"/>
    <col min="9482" max="9482" width="14.42578125" style="3" bestFit="1" customWidth="1"/>
    <col min="9483" max="9485" width="12.5703125" style="3" customWidth="1"/>
    <col min="9486" max="9486" width="11.7109375" style="3" customWidth="1"/>
    <col min="9487" max="9487" width="19.85546875" style="3" bestFit="1" customWidth="1"/>
    <col min="9488" max="9488" width="11.7109375" style="3" customWidth="1"/>
    <col min="9489" max="9491" width="9.140625" style="3"/>
    <col min="9492" max="9492" width="38" style="3" customWidth="1"/>
    <col min="9493" max="9493" width="10.85546875" style="3" customWidth="1"/>
    <col min="9494" max="9494" width="18.28515625" style="3" customWidth="1"/>
    <col min="9495" max="9495" width="13.7109375" style="3" customWidth="1"/>
    <col min="9496" max="9496" width="14.28515625" style="3" customWidth="1"/>
    <col min="9497" max="9497" width="14.42578125" style="3" customWidth="1"/>
    <col min="9498" max="9498" width="12.5703125" style="3" customWidth="1"/>
    <col min="9499" max="9500" width="15" style="3" customWidth="1"/>
    <col min="9501" max="9501" width="18.85546875" style="3" bestFit="1" customWidth="1"/>
    <col min="9502" max="9503" width="12.5703125" style="3" customWidth="1"/>
    <col min="9504" max="9504" width="13.140625" style="3" customWidth="1"/>
    <col min="9505" max="9505" width="12.5703125" style="3" customWidth="1"/>
    <col min="9506" max="9506" width="20.85546875" style="3" bestFit="1" customWidth="1"/>
    <col min="9507" max="9507" width="21.7109375" style="3" customWidth="1"/>
    <col min="9508" max="9510" width="9.140625" style="3"/>
    <col min="9511" max="9511" width="3.85546875" style="3" customWidth="1"/>
    <col min="9512" max="9512" width="17.7109375" style="3" customWidth="1"/>
    <col min="9513" max="9513" width="9.42578125" style="3" bestFit="1" customWidth="1"/>
    <col min="9514" max="9514" width="12" style="3" bestFit="1" customWidth="1"/>
    <col min="9515" max="9523" width="10.7109375" style="3" customWidth="1"/>
    <col min="9524" max="9524" width="7.85546875" style="3" bestFit="1" customWidth="1"/>
    <col min="9525" max="9525" width="16.5703125" style="3" customWidth="1"/>
    <col min="9526" max="9526" width="9.140625" style="3"/>
    <col min="9527" max="9527" width="11.140625" style="3" bestFit="1" customWidth="1"/>
    <col min="9528" max="9529" width="9.85546875" style="3" bestFit="1" customWidth="1"/>
    <col min="9530" max="9530" width="11" style="3" customWidth="1"/>
    <col min="9531" max="9531" width="10.5703125" style="3" bestFit="1" customWidth="1"/>
    <col min="9532" max="9532" width="10.140625" style="3" customWidth="1"/>
    <col min="9533" max="9533" width="9.42578125" style="3" bestFit="1" customWidth="1"/>
    <col min="9534" max="9534" width="9.28515625" style="3" bestFit="1" customWidth="1"/>
    <col min="9535" max="9536" width="10.140625" style="3" customWidth="1"/>
    <col min="9537" max="9537" width="10.42578125" style="3" customWidth="1"/>
    <col min="9538" max="9538" width="9.28515625" style="3" bestFit="1" customWidth="1"/>
    <col min="9539" max="9540" width="9.140625" style="3"/>
    <col min="9541" max="9541" width="10.5703125" style="3" customWidth="1"/>
    <col min="9542" max="9545" width="9.140625" style="3"/>
    <col min="9546" max="9546" width="3.7109375" style="3" customWidth="1"/>
    <col min="9547" max="9547" width="14.7109375" style="3" customWidth="1"/>
    <col min="9548" max="9548" width="9.5703125" style="3" bestFit="1" customWidth="1"/>
    <col min="9549" max="9549" width="11.7109375" style="3" bestFit="1" customWidth="1"/>
    <col min="9550" max="9550" width="10.85546875" style="3" bestFit="1" customWidth="1"/>
    <col min="9551" max="9551" width="9.5703125" style="3" customWidth="1"/>
    <col min="9552" max="9552" width="11" style="3" bestFit="1" customWidth="1"/>
    <col min="9553" max="9553" width="11.85546875" style="3" bestFit="1" customWidth="1"/>
    <col min="9554" max="9554" width="11" style="3" bestFit="1" customWidth="1"/>
    <col min="9555" max="9555" width="13.42578125" style="3" bestFit="1" customWidth="1"/>
    <col min="9556" max="9556" width="9.7109375" style="3" bestFit="1" customWidth="1"/>
    <col min="9557" max="9557" width="11.5703125" style="3" bestFit="1" customWidth="1"/>
    <col min="9558" max="9558" width="10.85546875" style="3" bestFit="1" customWidth="1"/>
    <col min="9559" max="9559" width="11.7109375" style="3" customWidth="1"/>
    <col min="9560" max="9560" width="11.85546875" style="3" bestFit="1" customWidth="1"/>
    <col min="9561" max="9561" width="11.7109375" style="3" bestFit="1" customWidth="1"/>
    <col min="9562" max="9563" width="9.28515625" style="3" customWidth="1"/>
    <col min="9564" max="9567" width="9.140625" style="3"/>
    <col min="9568" max="9568" width="9.7109375" style="3" customWidth="1"/>
    <col min="9569" max="9569" width="14.85546875" style="3" customWidth="1"/>
    <col min="9570" max="9570" width="12.140625" style="3" bestFit="1" customWidth="1"/>
    <col min="9571" max="9571" width="16.85546875" style="3" bestFit="1" customWidth="1"/>
    <col min="9572" max="9572" width="13.42578125" style="3" bestFit="1" customWidth="1"/>
    <col min="9573" max="9573" width="15.85546875" style="3" bestFit="1" customWidth="1"/>
    <col min="9574" max="9574" width="12.5703125" style="3" bestFit="1" customWidth="1"/>
    <col min="9575" max="9575" width="13" style="3" bestFit="1" customWidth="1"/>
    <col min="9576" max="9576" width="13.28515625" style="3" bestFit="1" customWidth="1"/>
    <col min="9577" max="9577" width="12.7109375" style="3" bestFit="1" customWidth="1"/>
    <col min="9578" max="9578" width="15.28515625" style="3" customWidth="1"/>
    <col min="9579" max="9579" width="13.28515625" style="3" customWidth="1"/>
    <col min="9580" max="9580" width="10.5703125" style="3" bestFit="1" customWidth="1"/>
    <col min="9581" max="9581" width="12.5703125" style="3" customWidth="1"/>
    <col min="9582" max="9582" width="9.85546875" style="3" bestFit="1" customWidth="1"/>
    <col min="9583" max="9583" width="9.28515625" style="3" bestFit="1" customWidth="1"/>
    <col min="9584" max="9584" width="11" style="3" bestFit="1" customWidth="1"/>
    <col min="9585" max="9585" width="13.85546875" style="3" bestFit="1" customWidth="1"/>
    <col min="9586" max="9591" width="9.140625" style="3"/>
    <col min="9592" max="9592" width="15.7109375" style="3" customWidth="1"/>
    <col min="9593" max="9728" width="9.140625" style="3"/>
    <col min="9729" max="9729" width="32.28515625" style="3" customWidth="1"/>
    <col min="9730" max="9730" width="10.7109375" style="3" customWidth="1"/>
    <col min="9731" max="9731" width="16.140625" style="3" customWidth="1"/>
    <col min="9732" max="9732" width="13.28515625" style="3" customWidth="1"/>
    <col min="9733" max="9733" width="14.85546875" style="3" bestFit="1" customWidth="1"/>
    <col min="9734" max="9734" width="13.7109375" style="3" bestFit="1" customWidth="1"/>
    <col min="9735" max="9735" width="12.5703125" style="3" customWidth="1"/>
    <col min="9736" max="9736" width="14.28515625" style="3" bestFit="1" customWidth="1"/>
    <col min="9737" max="9737" width="15" style="3" bestFit="1" customWidth="1"/>
    <col min="9738" max="9738" width="14.42578125" style="3" bestFit="1" customWidth="1"/>
    <col min="9739" max="9741" width="12.5703125" style="3" customWidth="1"/>
    <col min="9742" max="9742" width="11.7109375" style="3" customWidth="1"/>
    <col min="9743" max="9743" width="19.85546875" style="3" bestFit="1" customWidth="1"/>
    <col min="9744" max="9744" width="11.7109375" style="3" customWidth="1"/>
    <col min="9745" max="9747" width="9.140625" style="3"/>
    <col min="9748" max="9748" width="38" style="3" customWidth="1"/>
    <col min="9749" max="9749" width="10.85546875" style="3" customWidth="1"/>
    <col min="9750" max="9750" width="18.28515625" style="3" customWidth="1"/>
    <col min="9751" max="9751" width="13.7109375" style="3" customWidth="1"/>
    <col min="9752" max="9752" width="14.28515625" style="3" customWidth="1"/>
    <col min="9753" max="9753" width="14.42578125" style="3" customWidth="1"/>
    <col min="9754" max="9754" width="12.5703125" style="3" customWidth="1"/>
    <col min="9755" max="9756" width="15" style="3" customWidth="1"/>
    <col min="9757" max="9757" width="18.85546875" style="3" bestFit="1" customWidth="1"/>
    <col min="9758" max="9759" width="12.5703125" style="3" customWidth="1"/>
    <col min="9760" max="9760" width="13.140625" style="3" customWidth="1"/>
    <col min="9761" max="9761" width="12.5703125" style="3" customWidth="1"/>
    <col min="9762" max="9762" width="20.85546875" style="3" bestFit="1" customWidth="1"/>
    <col min="9763" max="9763" width="21.7109375" style="3" customWidth="1"/>
    <col min="9764" max="9766" width="9.140625" style="3"/>
    <col min="9767" max="9767" width="3.85546875" style="3" customWidth="1"/>
    <col min="9768" max="9768" width="17.7109375" style="3" customWidth="1"/>
    <col min="9769" max="9769" width="9.42578125" style="3" bestFit="1" customWidth="1"/>
    <col min="9770" max="9770" width="12" style="3" bestFit="1" customWidth="1"/>
    <col min="9771" max="9779" width="10.7109375" style="3" customWidth="1"/>
    <col min="9780" max="9780" width="7.85546875" style="3" bestFit="1" customWidth="1"/>
    <col min="9781" max="9781" width="16.5703125" style="3" customWidth="1"/>
    <col min="9782" max="9782" width="9.140625" style="3"/>
    <col min="9783" max="9783" width="11.140625" style="3" bestFit="1" customWidth="1"/>
    <col min="9784" max="9785" width="9.85546875" style="3" bestFit="1" customWidth="1"/>
    <col min="9786" max="9786" width="11" style="3" customWidth="1"/>
    <col min="9787" max="9787" width="10.5703125" style="3" bestFit="1" customWidth="1"/>
    <col min="9788" max="9788" width="10.140625" style="3" customWidth="1"/>
    <col min="9789" max="9789" width="9.42578125" style="3" bestFit="1" customWidth="1"/>
    <col min="9790" max="9790" width="9.28515625" style="3" bestFit="1" customWidth="1"/>
    <col min="9791" max="9792" width="10.140625" style="3" customWidth="1"/>
    <col min="9793" max="9793" width="10.42578125" style="3" customWidth="1"/>
    <col min="9794" max="9794" width="9.28515625" style="3" bestFit="1" customWidth="1"/>
    <col min="9795" max="9796" width="9.140625" style="3"/>
    <col min="9797" max="9797" width="10.5703125" style="3" customWidth="1"/>
    <col min="9798" max="9801" width="9.140625" style="3"/>
    <col min="9802" max="9802" width="3.7109375" style="3" customWidth="1"/>
    <col min="9803" max="9803" width="14.7109375" style="3" customWidth="1"/>
    <col min="9804" max="9804" width="9.5703125" style="3" bestFit="1" customWidth="1"/>
    <col min="9805" max="9805" width="11.7109375" style="3" bestFit="1" customWidth="1"/>
    <col min="9806" max="9806" width="10.85546875" style="3" bestFit="1" customWidth="1"/>
    <col min="9807" max="9807" width="9.5703125" style="3" customWidth="1"/>
    <col min="9808" max="9808" width="11" style="3" bestFit="1" customWidth="1"/>
    <col min="9809" max="9809" width="11.85546875" style="3" bestFit="1" customWidth="1"/>
    <col min="9810" max="9810" width="11" style="3" bestFit="1" customWidth="1"/>
    <col min="9811" max="9811" width="13.42578125" style="3" bestFit="1" customWidth="1"/>
    <col min="9812" max="9812" width="9.7109375" style="3" bestFit="1" customWidth="1"/>
    <col min="9813" max="9813" width="11.5703125" style="3" bestFit="1" customWidth="1"/>
    <col min="9814" max="9814" width="10.85546875" style="3" bestFit="1" customWidth="1"/>
    <col min="9815" max="9815" width="11.7109375" style="3" customWidth="1"/>
    <col min="9816" max="9816" width="11.85546875" style="3" bestFit="1" customWidth="1"/>
    <col min="9817" max="9817" width="11.7109375" style="3" bestFit="1" customWidth="1"/>
    <col min="9818" max="9819" width="9.28515625" style="3" customWidth="1"/>
    <col min="9820" max="9823" width="9.140625" style="3"/>
    <col min="9824" max="9824" width="9.7109375" style="3" customWidth="1"/>
    <col min="9825" max="9825" width="14.85546875" style="3" customWidth="1"/>
    <col min="9826" max="9826" width="12.140625" style="3" bestFit="1" customWidth="1"/>
    <col min="9827" max="9827" width="16.85546875" style="3" bestFit="1" customWidth="1"/>
    <col min="9828" max="9828" width="13.42578125" style="3" bestFit="1" customWidth="1"/>
    <col min="9829" max="9829" width="15.85546875" style="3" bestFit="1" customWidth="1"/>
    <col min="9830" max="9830" width="12.5703125" style="3" bestFit="1" customWidth="1"/>
    <col min="9831" max="9831" width="13" style="3" bestFit="1" customWidth="1"/>
    <col min="9832" max="9832" width="13.28515625" style="3" bestFit="1" customWidth="1"/>
    <col min="9833" max="9833" width="12.7109375" style="3" bestFit="1" customWidth="1"/>
    <col min="9834" max="9834" width="15.28515625" style="3" customWidth="1"/>
    <col min="9835" max="9835" width="13.28515625" style="3" customWidth="1"/>
    <col min="9836" max="9836" width="10.5703125" style="3" bestFit="1" customWidth="1"/>
    <col min="9837" max="9837" width="12.5703125" style="3" customWidth="1"/>
    <col min="9838" max="9838" width="9.85546875" style="3" bestFit="1" customWidth="1"/>
    <col min="9839" max="9839" width="9.28515625" style="3" bestFit="1" customWidth="1"/>
    <col min="9840" max="9840" width="11" style="3" bestFit="1" customWidth="1"/>
    <col min="9841" max="9841" width="13.85546875" style="3" bestFit="1" customWidth="1"/>
    <col min="9842" max="9847" width="9.140625" style="3"/>
    <col min="9848" max="9848" width="15.7109375" style="3" customWidth="1"/>
    <col min="9849" max="9984" width="9.140625" style="3"/>
    <col min="9985" max="9985" width="32.28515625" style="3" customWidth="1"/>
    <col min="9986" max="9986" width="10.7109375" style="3" customWidth="1"/>
    <col min="9987" max="9987" width="16.140625" style="3" customWidth="1"/>
    <col min="9988" max="9988" width="13.28515625" style="3" customWidth="1"/>
    <col min="9989" max="9989" width="14.85546875" style="3" bestFit="1" customWidth="1"/>
    <col min="9990" max="9990" width="13.7109375" style="3" bestFit="1" customWidth="1"/>
    <col min="9991" max="9991" width="12.5703125" style="3" customWidth="1"/>
    <col min="9992" max="9992" width="14.28515625" style="3" bestFit="1" customWidth="1"/>
    <col min="9993" max="9993" width="15" style="3" bestFit="1" customWidth="1"/>
    <col min="9994" max="9994" width="14.42578125" style="3" bestFit="1" customWidth="1"/>
    <col min="9995" max="9997" width="12.5703125" style="3" customWidth="1"/>
    <col min="9998" max="9998" width="11.7109375" style="3" customWidth="1"/>
    <col min="9999" max="9999" width="19.85546875" style="3" bestFit="1" customWidth="1"/>
    <col min="10000" max="10000" width="11.7109375" style="3" customWidth="1"/>
    <col min="10001" max="10003" width="9.140625" style="3"/>
    <col min="10004" max="10004" width="38" style="3" customWidth="1"/>
    <col min="10005" max="10005" width="10.85546875" style="3" customWidth="1"/>
    <col min="10006" max="10006" width="18.28515625" style="3" customWidth="1"/>
    <col min="10007" max="10007" width="13.7109375" style="3" customWidth="1"/>
    <col min="10008" max="10008" width="14.28515625" style="3" customWidth="1"/>
    <col min="10009" max="10009" width="14.42578125" style="3" customWidth="1"/>
    <col min="10010" max="10010" width="12.5703125" style="3" customWidth="1"/>
    <col min="10011" max="10012" width="15" style="3" customWidth="1"/>
    <col min="10013" max="10013" width="18.85546875" style="3" bestFit="1" customWidth="1"/>
    <col min="10014" max="10015" width="12.5703125" style="3" customWidth="1"/>
    <col min="10016" max="10016" width="13.140625" style="3" customWidth="1"/>
    <col min="10017" max="10017" width="12.5703125" style="3" customWidth="1"/>
    <col min="10018" max="10018" width="20.85546875" style="3" bestFit="1" customWidth="1"/>
    <col min="10019" max="10019" width="21.7109375" style="3" customWidth="1"/>
    <col min="10020" max="10022" width="9.140625" style="3"/>
    <col min="10023" max="10023" width="3.85546875" style="3" customWidth="1"/>
    <col min="10024" max="10024" width="17.7109375" style="3" customWidth="1"/>
    <col min="10025" max="10025" width="9.42578125" style="3" bestFit="1" customWidth="1"/>
    <col min="10026" max="10026" width="12" style="3" bestFit="1" customWidth="1"/>
    <col min="10027" max="10035" width="10.7109375" style="3" customWidth="1"/>
    <col min="10036" max="10036" width="7.85546875" style="3" bestFit="1" customWidth="1"/>
    <col min="10037" max="10037" width="16.5703125" style="3" customWidth="1"/>
    <col min="10038" max="10038" width="9.140625" style="3"/>
    <col min="10039" max="10039" width="11.140625" style="3" bestFit="1" customWidth="1"/>
    <col min="10040" max="10041" width="9.85546875" style="3" bestFit="1" customWidth="1"/>
    <col min="10042" max="10042" width="11" style="3" customWidth="1"/>
    <col min="10043" max="10043" width="10.5703125" style="3" bestFit="1" customWidth="1"/>
    <col min="10044" max="10044" width="10.140625" style="3" customWidth="1"/>
    <col min="10045" max="10045" width="9.42578125" style="3" bestFit="1" customWidth="1"/>
    <col min="10046" max="10046" width="9.28515625" style="3" bestFit="1" customWidth="1"/>
    <col min="10047" max="10048" width="10.140625" style="3" customWidth="1"/>
    <col min="10049" max="10049" width="10.42578125" style="3" customWidth="1"/>
    <col min="10050" max="10050" width="9.28515625" style="3" bestFit="1" customWidth="1"/>
    <col min="10051" max="10052" width="9.140625" style="3"/>
    <col min="10053" max="10053" width="10.5703125" style="3" customWidth="1"/>
    <col min="10054" max="10057" width="9.140625" style="3"/>
    <col min="10058" max="10058" width="3.7109375" style="3" customWidth="1"/>
    <col min="10059" max="10059" width="14.7109375" style="3" customWidth="1"/>
    <col min="10060" max="10060" width="9.5703125" style="3" bestFit="1" customWidth="1"/>
    <col min="10061" max="10061" width="11.7109375" style="3" bestFit="1" customWidth="1"/>
    <col min="10062" max="10062" width="10.85546875" style="3" bestFit="1" customWidth="1"/>
    <col min="10063" max="10063" width="9.5703125" style="3" customWidth="1"/>
    <col min="10064" max="10064" width="11" style="3" bestFit="1" customWidth="1"/>
    <col min="10065" max="10065" width="11.85546875" style="3" bestFit="1" customWidth="1"/>
    <col min="10066" max="10066" width="11" style="3" bestFit="1" customWidth="1"/>
    <col min="10067" max="10067" width="13.42578125" style="3" bestFit="1" customWidth="1"/>
    <col min="10068" max="10068" width="9.7109375" style="3" bestFit="1" customWidth="1"/>
    <col min="10069" max="10069" width="11.5703125" style="3" bestFit="1" customWidth="1"/>
    <col min="10070" max="10070" width="10.85546875" style="3" bestFit="1" customWidth="1"/>
    <col min="10071" max="10071" width="11.7109375" style="3" customWidth="1"/>
    <col min="10072" max="10072" width="11.85546875" style="3" bestFit="1" customWidth="1"/>
    <col min="10073" max="10073" width="11.7109375" style="3" bestFit="1" customWidth="1"/>
    <col min="10074" max="10075" width="9.28515625" style="3" customWidth="1"/>
    <col min="10076" max="10079" width="9.140625" style="3"/>
    <col min="10080" max="10080" width="9.7109375" style="3" customWidth="1"/>
    <col min="10081" max="10081" width="14.85546875" style="3" customWidth="1"/>
    <col min="10082" max="10082" width="12.140625" style="3" bestFit="1" customWidth="1"/>
    <col min="10083" max="10083" width="16.85546875" style="3" bestFit="1" customWidth="1"/>
    <col min="10084" max="10084" width="13.42578125" style="3" bestFit="1" customWidth="1"/>
    <col min="10085" max="10085" width="15.85546875" style="3" bestFit="1" customWidth="1"/>
    <col min="10086" max="10086" width="12.5703125" style="3" bestFit="1" customWidth="1"/>
    <col min="10087" max="10087" width="13" style="3" bestFit="1" customWidth="1"/>
    <col min="10088" max="10088" width="13.28515625" style="3" bestFit="1" customWidth="1"/>
    <col min="10089" max="10089" width="12.7109375" style="3" bestFit="1" customWidth="1"/>
    <col min="10090" max="10090" width="15.28515625" style="3" customWidth="1"/>
    <col min="10091" max="10091" width="13.28515625" style="3" customWidth="1"/>
    <col min="10092" max="10092" width="10.5703125" style="3" bestFit="1" customWidth="1"/>
    <col min="10093" max="10093" width="12.5703125" style="3" customWidth="1"/>
    <col min="10094" max="10094" width="9.85546875" style="3" bestFit="1" customWidth="1"/>
    <col min="10095" max="10095" width="9.28515625" style="3" bestFit="1" customWidth="1"/>
    <col min="10096" max="10096" width="11" style="3" bestFit="1" customWidth="1"/>
    <col min="10097" max="10097" width="13.85546875" style="3" bestFit="1" customWidth="1"/>
    <col min="10098" max="10103" width="9.140625" style="3"/>
    <col min="10104" max="10104" width="15.7109375" style="3" customWidth="1"/>
    <col min="10105" max="10240" width="9.140625" style="3"/>
    <col min="10241" max="10241" width="32.28515625" style="3" customWidth="1"/>
    <col min="10242" max="10242" width="10.7109375" style="3" customWidth="1"/>
    <col min="10243" max="10243" width="16.140625" style="3" customWidth="1"/>
    <col min="10244" max="10244" width="13.28515625" style="3" customWidth="1"/>
    <col min="10245" max="10245" width="14.85546875" style="3" bestFit="1" customWidth="1"/>
    <col min="10246" max="10246" width="13.7109375" style="3" bestFit="1" customWidth="1"/>
    <col min="10247" max="10247" width="12.5703125" style="3" customWidth="1"/>
    <col min="10248" max="10248" width="14.28515625" style="3" bestFit="1" customWidth="1"/>
    <col min="10249" max="10249" width="15" style="3" bestFit="1" customWidth="1"/>
    <col min="10250" max="10250" width="14.42578125" style="3" bestFit="1" customWidth="1"/>
    <col min="10251" max="10253" width="12.5703125" style="3" customWidth="1"/>
    <col min="10254" max="10254" width="11.7109375" style="3" customWidth="1"/>
    <col min="10255" max="10255" width="19.85546875" style="3" bestFit="1" customWidth="1"/>
    <col min="10256" max="10256" width="11.7109375" style="3" customWidth="1"/>
    <col min="10257" max="10259" width="9.140625" style="3"/>
    <col min="10260" max="10260" width="38" style="3" customWidth="1"/>
    <col min="10261" max="10261" width="10.85546875" style="3" customWidth="1"/>
    <col min="10262" max="10262" width="18.28515625" style="3" customWidth="1"/>
    <col min="10263" max="10263" width="13.7109375" style="3" customWidth="1"/>
    <col min="10264" max="10264" width="14.28515625" style="3" customWidth="1"/>
    <col min="10265" max="10265" width="14.42578125" style="3" customWidth="1"/>
    <col min="10266" max="10266" width="12.5703125" style="3" customWidth="1"/>
    <col min="10267" max="10268" width="15" style="3" customWidth="1"/>
    <col min="10269" max="10269" width="18.85546875" style="3" bestFit="1" customWidth="1"/>
    <col min="10270" max="10271" width="12.5703125" style="3" customWidth="1"/>
    <col min="10272" max="10272" width="13.140625" style="3" customWidth="1"/>
    <col min="10273" max="10273" width="12.5703125" style="3" customWidth="1"/>
    <col min="10274" max="10274" width="20.85546875" style="3" bestFit="1" customWidth="1"/>
    <col min="10275" max="10275" width="21.7109375" style="3" customWidth="1"/>
    <col min="10276" max="10278" width="9.140625" style="3"/>
    <col min="10279" max="10279" width="3.85546875" style="3" customWidth="1"/>
    <col min="10280" max="10280" width="17.7109375" style="3" customWidth="1"/>
    <col min="10281" max="10281" width="9.42578125" style="3" bestFit="1" customWidth="1"/>
    <col min="10282" max="10282" width="12" style="3" bestFit="1" customWidth="1"/>
    <col min="10283" max="10291" width="10.7109375" style="3" customWidth="1"/>
    <col min="10292" max="10292" width="7.85546875" style="3" bestFit="1" customWidth="1"/>
    <col min="10293" max="10293" width="16.5703125" style="3" customWidth="1"/>
    <col min="10294" max="10294" width="9.140625" style="3"/>
    <col min="10295" max="10295" width="11.140625" style="3" bestFit="1" customWidth="1"/>
    <col min="10296" max="10297" width="9.85546875" style="3" bestFit="1" customWidth="1"/>
    <col min="10298" max="10298" width="11" style="3" customWidth="1"/>
    <col min="10299" max="10299" width="10.5703125" style="3" bestFit="1" customWidth="1"/>
    <col min="10300" max="10300" width="10.140625" style="3" customWidth="1"/>
    <col min="10301" max="10301" width="9.42578125" style="3" bestFit="1" customWidth="1"/>
    <col min="10302" max="10302" width="9.28515625" style="3" bestFit="1" customWidth="1"/>
    <col min="10303" max="10304" width="10.140625" style="3" customWidth="1"/>
    <col min="10305" max="10305" width="10.42578125" style="3" customWidth="1"/>
    <col min="10306" max="10306" width="9.28515625" style="3" bestFit="1" customWidth="1"/>
    <col min="10307" max="10308" width="9.140625" style="3"/>
    <col min="10309" max="10309" width="10.5703125" style="3" customWidth="1"/>
    <col min="10310" max="10313" width="9.140625" style="3"/>
    <col min="10314" max="10314" width="3.7109375" style="3" customWidth="1"/>
    <col min="10315" max="10315" width="14.7109375" style="3" customWidth="1"/>
    <col min="10316" max="10316" width="9.5703125" style="3" bestFit="1" customWidth="1"/>
    <col min="10317" max="10317" width="11.7109375" style="3" bestFit="1" customWidth="1"/>
    <col min="10318" max="10318" width="10.85546875" style="3" bestFit="1" customWidth="1"/>
    <col min="10319" max="10319" width="9.5703125" style="3" customWidth="1"/>
    <col min="10320" max="10320" width="11" style="3" bestFit="1" customWidth="1"/>
    <col min="10321" max="10321" width="11.85546875" style="3" bestFit="1" customWidth="1"/>
    <col min="10322" max="10322" width="11" style="3" bestFit="1" customWidth="1"/>
    <col min="10323" max="10323" width="13.42578125" style="3" bestFit="1" customWidth="1"/>
    <col min="10324" max="10324" width="9.7109375" style="3" bestFit="1" customWidth="1"/>
    <col min="10325" max="10325" width="11.5703125" style="3" bestFit="1" customWidth="1"/>
    <col min="10326" max="10326" width="10.85546875" style="3" bestFit="1" customWidth="1"/>
    <col min="10327" max="10327" width="11.7109375" style="3" customWidth="1"/>
    <col min="10328" max="10328" width="11.85546875" style="3" bestFit="1" customWidth="1"/>
    <col min="10329" max="10329" width="11.7109375" style="3" bestFit="1" customWidth="1"/>
    <col min="10330" max="10331" width="9.28515625" style="3" customWidth="1"/>
    <col min="10332" max="10335" width="9.140625" style="3"/>
    <col min="10336" max="10336" width="9.7109375" style="3" customWidth="1"/>
    <col min="10337" max="10337" width="14.85546875" style="3" customWidth="1"/>
    <col min="10338" max="10338" width="12.140625" style="3" bestFit="1" customWidth="1"/>
    <col min="10339" max="10339" width="16.85546875" style="3" bestFit="1" customWidth="1"/>
    <col min="10340" max="10340" width="13.42578125" style="3" bestFit="1" customWidth="1"/>
    <col min="10341" max="10341" width="15.85546875" style="3" bestFit="1" customWidth="1"/>
    <col min="10342" max="10342" width="12.5703125" style="3" bestFit="1" customWidth="1"/>
    <col min="10343" max="10343" width="13" style="3" bestFit="1" customWidth="1"/>
    <col min="10344" max="10344" width="13.28515625" style="3" bestFit="1" customWidth="1"/>
    <col min="10345" max="10345" width="12.7109375" style="3" bestFit="1" customWidth="1"/>
    <col min="10346" max="10346" width="15.28515625" style="3" customWidth="1"/>
    <col min="10347" max="10347" width="13.28515625" style="3" customWidth="1"/>
    <col min="10348" max="10348" width="10.5703125" style="3" bestFit="1" customWidth="1"/>
    <col min="10349" max="10349" width="12.5703125" style="3" customWidth="1"/>
    <col min="10350" max="10350" width="9.85546875" style="3" bestFit="1" customWidth="1"/>
    <col min="10351" max="10351" width="9.28515625" style="3" bestFit="1" customWidth="1"/>
    <col min="10352" max="10352" width="11" style="3" bestFit="1" customWidth="1"/>
    <col min="10353" max="10353" width="13.85546875" style="3" bestFit="1" customWidth="1"/>
    <col min="10354" max="10359" width="9.140625" style="3"/>
    <col min="10360" max="10360" width="15.7109375" style="3" customWidth="1"/>
    <col min="10361" max="10496" width="9.140625" style="3"/>
    <col min="10497" max="10497" width="32.28515625" style="3" customWidth="1"/>
    <col min="10498" max="10498" width="10.7109375" style="3" customWidth="1"/>
    <col min="10499" max="10499" width="16.140625" style="3" customWidth="1"/>
    <col min="10500" max="10500" width="13.28515625" style="3" customWidth="1"/>
    <col min="10501" max="10501" width="14.85546875" style="3" bestFit="1" customWidth="1"/>
    <col min="10502" max="10502" width="13.7109375" style="3" bestFit="1" customWidth="1"/>
    <col min="10503" max="10503" width="12.5703125" style="3" customWidth="1"/>
    <col min="10504" max="10504" width="14.28515625" style="3" bestFit="1" customWidth="1"/>
    <col min="10505" max="10505" width="15" style="3" bestFit="1" customWidth="1"/>
    <col min="10506" max="10506" width="14.42578125" style="3" bestFit="1" customWidth="1"/>
    <col min="10507" max="10509" width="12.5703125" style="3" customWidth="1"/>
    <col min="10510" max="10510" width="11.7109375" style="3" customWidth="1"/>
    <col min="10511" max="10511" width="19.85546875" style="3" bestFit="1" customWidth="1"/>
    <col min="10512" max="10512" width="11.7109375" style="3" customWidth="1"/>
    <col min="10513" max="10515" width="9.140625" style="3"/>
    <col min="10516" max="10516" width="38" style="3" customWidth="1"/>
    <col min="10517" max="10517" width="10.85546875" style="3" customWidth="1"/>
    <col min="10518" max="10518" width="18.28515625" style="3" customWidth="1"/>
    <col min="10519" max="10519" width="13.7109375" style="3" customWidth="1"/>
    <col min="10520" max="10520" width="14.28515625" style="3" customWidth="1"/>
    <col min="10521" max="10521" width="14.42578125" style="3" customWidth="1"/>
    <col min="10522" max="10522" width="12.5703125" style="3" customWidth="1"/>
    <col min="10523" max="10524" width="15" style="3" customWidth="1"/>
    <col min="10525" max="10525" width="18.85546875" style="3" bestFit="1" customWidth="1"/>
    <col min="10526" max="10527" width="12.5703125" style="3" customWidth="1"/>
    <col min="10528" max="10528" width="13.140625" style="3" customWidth="1"/>
    <col min="10529" max="10529" width="12.5703125" style="3" customWidth="1"/>
    <col min="10530" max="10530" width="20.85546875" style="3" bestFit="1" customWidth="1"/>
    <col min="10531" max="10531" width="21.7109375" style="3" customWidth="1"/>
    <col min="10532" max="10534" width="9.140625" style="3"/>
    <col min="10535" max="10535" width="3.85546875" style="3" customWidth="1"/>
    <col min="10536" max="10536" width="17.7109375" style="3" customWidth="1"/>
    <col min="10537" max="10537" width="9.42578125" style="3" bestFit="1" customWidth="1"/>
    <col min="10538" max="10538" width="12" style="3" bestFit="1" customWidth="1"/>
    <col min="10539" max="10547" width="10.7109375" style="3" customWidth="1"/>
    <col min="10548" max="10548" width="7.85546875" style="3" bestFit="1" customWidth="1"/>
    <col min="10549" max="10549" width="16.5703125" style="3" customWidth="1"/>
    <col min="10550" max="10550" width="9.140625" style="3"/>
    <col min="10551" max="10551" width="11.140625" style="3" bestFit="1" customWidth="1"/>
    <col min="10552" max="10553" width="9.85546875" style="3" bestFit="1" customWidth="1"/>
    <col min="10554" max="10554" width="11" style="3" customWidth="1"/>
    <col min="10555" max="10555" width="10.5703125" style="3" bestFit="1" customWidth="1"/>
    <col min="10556" max="10556" width="10.140625" style="3" customWidth="1"/>
    <col min="10557" max="10557" width="9.42578125" style="3" bestFit="1" customWidth="1"/>
    <col min="10558" max="10558" width="9.28515625" style="3" bestFit="1" customWidth="1"/>
    <col min="10559" max="10560" width="10.140625" style="3" customWidth="1"/>
    <col min="10561" max="10561" width="10.42578125" style="3" customWidth="1"/>
    <col min="10562" max="10562" width="9.28515625" style="3" bestFit="1" customWidth="1"/>
    <col min="10563" max="10564" width="9.140625" style="3"/>
    <col min="10565" max="10565" width="10.5703125" style="3" customWidth="1"/>
    <col min="10566" max="10569" width="9.140625" style="3"/>
    <col min="10570" max="10570" width="3.7109375" style="3" customWidth="1"/>
    <col min="10571" max="10571" width="14.7109375" style="3" customWidth="1"/>
    <col min="10572" max="10572" width="9.5703125" style="3" bestFit="1" customWidth="1"/>
    <col min="10573" max="10573" width="11.7109375" style="3" bestFit="1" customWidth="1"/>
    <col min="10574" max="10574" width="10.85546875" style="3" bestFit="1" customWidth="1"/>
    <col min="10575" max="10575" width="9.5703125" style="3" customWidth="1"/>
    <col min="10576" max="10576" width="11" style="3" bestFit="1" customWidth="1"/>
    <col min="10577" max="10577" width="11.85546875" style="3" bestFit="1" customWidth="1"/>
    <col min="10578" max="10578" width="11" style="3" bestFit="1" customWidth="1"/>
    <col min="10579" max="10579" width="13.42578125" style="3" bestFit="1" customWidth="1"/>
    <col min="10580" max="10580" width="9.7109375" style="3" bestFit="1" customWidth="1"/>
    <col min="10581" max="10581" width="11.5703125" style="3" bestFit="1" customWidth="1"/>
    <col min="10582" max="10582" width="10.85546875" style="3" bestFit="1" customWidth="1"/>
    <col min="10583" max="10583" width="11.7109375" style="3" customWidth="1"/>
    <col min="10584" max="10584" width="11.85546875" style="3" bestFit="1" customWidth="1"/>
    <col min="10585" max="10585" width="11.7109375" style="3" bestFit="1" customWidth="1"/>
    <col min="10586" max="10587" width="9.28515625" style="3" customWidth="1"/>
    <col min="10588" max="10591" width="9.140625" style="3"/>
    <col min="10592" max="10592" width="9.7109375" style="3" customWidth="1"/>
    <col min="10593" max="10593" width="14.85546875" style="3" customWidth="1"/>
    <col min="10594" max="10594" width="12.140625" style="3" bestFit="1" customWidth="1"/>
    <col min="10595" max="10595" width="16.85546875" style="3" bestFit="1" customWidth="1"/>
    <col min="10596" max="10596" width="13.42578125" style="3" bestFit="1" customWidth="1"/>
    <col min="10597" max="10597" width="15.85546875" style="3" bestFit="1" customWidth="1"/>
    <col min="10598" max="10598" width="12.5703125" style="3" bestFit="1" customWidth="1"/>
    <col min="10599" max="10599" width="13" style="3" bestFit="1" customWidth="1"/>
    <col min="10600" max="10600" width="13.28515625" style="3" bestFit="1" customWidth="1"/>
    <col min="10601" max="10601" width="12.7109375" style="3" bestFit="1" customWidth="1"/>
    <col min="10602" max="10602" width="15.28515625" style="3" customWidth="1"/>
    <col min="10603" max="10603" width="13.28515625" style="3" customWidth="1"/>
    <col min="10604" max="10604" width="10.5703125" style="3" bestFit="1" customWidth="1"/>
    <col min="10605" max="10605" width="12.5703125" style="3" customWidth="1"/>
    <col min="10606" max="10606" width="9.85546875" style="3" bestFit="1" customWidth="1"/>
    <col min="10607" max="10607" width="9.28515625" style="3" bestFit="1" customWidth="1"/>
    <col min="10608" max="10608" width="11" style="3" bestFit="1" customWidth="1"/>
    <col min="10609" max="10609" width="13.85546875" style="3" bestFit="1" customWidth="1"/>
    <col min="10610" max="10615" width="9.140625" style="3"/>
    <col min="10616" max="10616" width="15.7109375" style="3" customWidth="1"/>
    <col min="10617" max="10752" width="9.140625" style="3"/>
    <col min="10753" max="10753" width="32.28515625" style="3" customWidth="1"/>
    <col min="10754" max="10754" width="10.7109375" style="3" customWidth="1"/>
    <col min="10755" max="10755" width="16.140625" style="3" customWidth="1"/>
    <col min="10756" max="10756" width="13.28515625" style="3" customWidth="1"/>
    <col min="10757" max="10757" width="14.85546875" style="3" bestFit="1" customWidth="1"/>
    <col min="10758" max="10758" width="13.7109375" style="3" bestFit="1" customWidth="1"/>
    <col min="10759" max="10759" width="12.5703125" style="3" customWidth="1"/>
    <col min="10760" max="10760" width="14.28515625" style="3" bestFit="1" customWidth="1"/>
    <col min="10761" max="10761" width="15" style="3" bestFit="1" customWidth="1"/>
    <col min="10762" max="10762" width="14.42578125" style="3" bestFit="1" customWidth="1"/>
    <col min="10763" max="10765" width="12.5703125" style="3" customWidth="1"/>
    <col min="10766" max="10766" width="11.7109375" style="3" customWidth="1"/>
    <col min="10767" max="10767" width="19.85546875" style="3" bestFit="1" customWidth="1"/>
    <col min="10768" max="10768" width="11.7109375" style="3" customWidth="1"/>
    <col min="10769" max="10771" width="9.140625" style="3"/>
    <col min="10772" max="10772" width="38" style="3" customWidth="1"/>
    <col min="10773" max="10773" width="10.85546875" style="3" customWidth="1"/>
    <col min="10774" max="10774" width="18.28515625" style="3" customWidth="1"/>
    <col min="10775" max="10775" width="13.7109375" style="3" customWidth="1"/>
    <col min="10776" max="10776" width="14.28515625" style="3" customWidth="1"/>
    <col min="10777" max="10777" width="14.42578125" style="3" customWidth="1"/>
    <col min="10778" max="10778" width="12.5703125" style="3" customWidth="1"/>
    <col min="10779" max="10780" width="15" style="3" customWidth="1"/>
    <col min="10781" max="10781" width="18.85546875" style="3" bestFit="1" customWidth="1"/>
    <col min="10782" max="10783" width="12.5703125" style="3" customWidth="1"/>
    <col min="10784" max="10784" width="13.140625" style="3" customWidth="1"/>
    <col min="10785" max="10785" width="12.5703125" style="3" customWidth="1"/>
    <col min="10786" max="10786" width="20.85546875" style="3" bestFit="1" customWidth="1"/>
    <col min="10787" max="10787" width="21.7109375" style="3" customWidth="1"/>
    <col min="10788" max="10790" width="9.140625" style="3"/>
    <col min="10791" max="10791" width="3.85546875" style="3" customWidth="1"/>
    <col min="10792" max="10792" width="17.7109375" style="3" customWidth="1"/>
    <col min="10793" max="10793" width="9.42578125" style="3" bestFit="1" customWidth="1"/>
    <col min="10794" max="10794" width="12" style="3" bestFit="1" customWidth="1"/>
    <col min="10795" max="10803" width="10.7109375" style="3" customWidth="1"/>
    <col min="10804" max="10804" width="7.85546875" style="3" bestFit="1" customWidth="1"/>
    <col min="10805" max="10805" width="16.5703125" style="3" customWidth="1"/>
    <col min="10806" max="10806" width="9.140625" style="3"/>
    <col min="10807" max="10807" width="11.140625" style="3" bestFit="1" customWidth="1"/>
    <col min="10808" max="10809" width="9.85546875" style="3" bestFit="1" customWidth="1"/>
    <col min="10810" max="10810" width="11" style="3" customWidth="1"/>
    <col min="10811" max="10811" width="10.5703125" style="3" bestFit="1" customWidth="1"/>
    <col min="10812" max="10812" width="10.140625" style="3" customWidth="1"/>
    <col min="10813" max="10813" width="9.42578125" style="3" bestFit="1" customWidth="1"/>
    <col min="10814" max="10814" width="9.28515625" style="3" bestFit="1" customWidth="1"/>
    <col min="10815" max="10816" width="10.140625" style="3" customWidth="1"/>
    <col min="10817" max="10817" width="10.42578125" style="3" customWidth="1"/>
    <col min="10818" max="10818" width="9.28515625" style="3" bestFit="1" customWidth="1"/>
    <col min="10819" max="10820" width="9.140625" style="3"/>
    <col min="10821" max="10821" width="10.5703125" style="3" customWidth="1"/>
    <col min="10822" max="10825" width="9.140625" style="3"/>
    <col min="10826" max="10826" width="3.7109375" style="3" customWidth="1"/>
    <col min="10827" max="10827" width="14.7109375" style="3" customWidth="1"/>
    <col min="10828" max="10828" width="9.5703125" style="3" bestFit="1" customWidth="1"/>
    <col min="10829" max="10829" width="11.7109375" style="3" bestFit="1" customWidth="1"/>
    <col min="10830" max="10830" width="10.85546875" style="3" bestFit="1" customWidth="1"/>
    <col min="10831" max="10831" width="9.5703125" style="3" customWidth="1"/>
    <col min="10832" max="10832" width="11" style="3" bestFit="1" customWidth="1"/>
    <col min="10833" max="10833" width="11.85546875" style="3" bestFit="1" customWidth="1"/>
    <col min="10834" max="10834" width="11" style="3" bestFit="1" customWidth="1"/>
    <col min="10835" max="10835" width="13.42578125" style="3" bestFit="1" customWidth="1"/>
    <col min="10836" max="10836" width="9.7109375" style="3" bestFit="1" customWidth="1"/>
    <col min="10837" max="10837" width="11.5703125" style="3" bestFit="1" customWidth="1"/>
    <col min="10838" max="10838" width="10.85546875" style="3" bestFit="1" customWidth="1"/>
    <col min="10839" max="10839" width="11.7109375" style="3" customWidth="1"/>
    <col min="10840" max="10840" width="11.85546875" style="3" bestFit="1" customWidth="1"/>
    <col min="10841" max="10841" width="11.7109375" style="3" bestFit="1" customWidth="1"/>
    <col min="10842" max="10843" width="9.28515625" style="3" customWidth="1"/>
    <col min="10844" max="10847" width="9.140625" style="3"/>
    <col min="10848" max="10848" width="9.7109375" style="3" customWidth="1"/>
    <col min="10849" max="10849" width="14.85546875" style="3" customWidth="1"/>
    <col min="10850" max="10850" width="12.140625" style="3" bestFit="1" customWidth="1"/>
    <col min="10851" max="10851" width="16.85546875" style="3" bestFit="1" customWidth="1"/>
    <col min="10852" max="10852" width="13.42578125" style="3" bestFit="1" customWidth="1"/>
    <col min="10853" max="10853" width="15.85546875" style="3" bestFit="1" customWidth="1"/>
    <col min="10854" max="10854" width="12.5703125" style="3" bestFit="1" customWidth="1"/>
    <col min="10855" max="10855" width="13" style="3" bestFit="1" customWidth="1"/>
    <col min="10856" max="10856" width="13.28515625" style="3" bestFit="1" customWidth="1"/>
    <col min="10857" max="10857" width="12.7109375" style="3" bestFit="1" customWidth="1"/>
    <col min="10858" max="10858" width="15.28515625" style="3" customWidth="1"/>
    <col min="10859" max="10859" width="13.28515625" style="3" customWidth="1"/>
    <col min="10860" max="10860" width="10.5703125" style="3" bestFit="1" customWidth="1"/>
    <col min="10861" max="10861" width="12.5703125" style="3" customWidth="1"/>
    <col min="10862" max="10862" width="9.85546875" style="3" bestFit="1" customWidth="1"/>
    <col min="10863" max="10863" width="9.28515625" style="3" bestFit="1" customWidth="1"/>
    <col min="10864" max="10864" width="11" style="3" bestFit="1" customWidth="1"/>
    <col min="10865" max="10865" width="13.85546875" style="3" bestFit="1" customWidth="1"/>
    <col min="10866" max="10871" width="9.140625" style="3"/>
    <col min="10872" max="10872" width="15.7109375" style="3" customWidth="1"/>
    <col min="10873" max="11008" width="9.140625" style="3"/>
    <col min="11009" max="11009" width="32.28515625" style="3" customWidth="1"/>
    <col min="11010" max="11010" width="10.7109375" style="3" customWidth="1"/>
    <col min="11011" max="11011" width="16.140625" style="3" customWidth="1"/>
    <col min="11012" max="11012" width="13.28515625" style="3" customWidth="1"/>
    <col min="11013" max="11013" width="14.85546875" style="3" bestFit="1" customWidth="1"/>
    <col min="11014" max="11014" width="13.7109375" style="3" bestFit="1" customWidth="1"/>
    <col min="11015" max="11015" width="12.5703125" style="3" customWidth="1"/>
    <col min="11016" max="11016" width="14.28515625" style="3" bestFit="1" customWidth="1"/>
    <col min="11017" max="11017" width="15" style="3" bestFit="1" customWidth="1"/>
    <col min="11018" max="11018" width="14.42578125" style="3" bestFit="1" customWidth="1"/>
    <col min="11019" max="11021" width="12.5703125" style="3" customWidth="1"/>
    <col min="11022" max="11022" width="11.7109375" style="3" customWidth="1"/>
    <col min="11023" max="11023" width="19.85546875" style="3" bestFit="1" customWidth="1"/>
    <col min="11024" max="11024" width="11.7109375" style="3" customWidth="1"/>
    <col min="11025" max="11027" width="9.140625" style="3"/>
    <col min="11028" max="11028" width="38" style="3" customWidth="1"/>
    <col min="11029" max="11029" width="10.85546875" style="3" customWidth="1"/>
    <col min="11030" max="11030" width="18.28515625" style="3" customWidth="1"/>
    <col min="11031" max="11031" width="13.7109375" style="3" customWidth="1"/>
    <col min="11032" max="11032" width="14.28515625" style="3" customWidth="1"/>
    <col min="11033" max="11033" width="14.42578125" style="3" customWidth="1"/>
    <col min="11034" max="11034" width="12.5703125" style="3" customWidth="1"/>
    <col min="11035" max="11036" width="15" style="3" customWidth="1"/>
    <col min="11037" max="11037" width="18.85546875" style="3" bestFit="1" customWidth="1"/>
    <col min="11038" max="11039" width="12.5703125" style="3" customWidth="1"/>
    <col min="11040" max="11040" width="13.140625" style="3" customWidth="1"/>
    <col min="11041" max="11041" width="12.5703125" style="3" customWidth="1"/>
    <col min="11042" max="11042" width="20.85546875" style="3" bestFit="1" customWidth="1"/>
    <col min="11043" max="11043" width="21.7109375" style="3" customWidth="1"/>
    <col min="11044" max="11046" width="9.140625" style="3"/>
    <col min="11047" max="11047" width="3.85546875" style="3" customWidth="1"/>
    <col min="11048" max="11048" width="17.7109375" style="3" customWidth="1"/>
    <col min="11049" max="11049" width="9.42578125" style="3" bestFit="1" customWidth="1"/>
    <col min="11050" max="11050" width="12" style="3" bestFit="1" customWidth="1"/>
    <col min="11051" max="11059" width="10.7109375" style="3" customWidth="1"/>
    <col min="11060" max="11060" width="7.85546875" style="3" bestFit="1" customWidth="1"/>
    <col min="11061" max="11061" width="16.5703125" style="3" customWidth="1"/>
    <col min="11062" max="11062" width="9.140625" style="3"/>
    <col min="11063" max="11063" width="11.140625" style="3" bestFit="1" customWidth="1"/>
    <col min="11064" max="11065" width="9.85546875" style="3" bestFit="1" customWidth="1"/>
    <col min="11066" max="11066" width="11" style="3" customWidth="1"/>
    <col min="11067" max="11067" width="10.5703125" style="3" bestFit="1" customWidth="1"/>
    <col min="11068" max="11068" width="10.140625" style="3" customWidth="1"/>
    <col min="11069" max="11069" width="9.42578125" style="3" bestFit="1" customWidth="1"/>
    <col min="11070" max="11070" width="9.28515625" style="3" bestFit="1" customWidth="1"/>
    <col min="11071" max="11072" width="10.140625" style="3" customWidth="1"/>
    <col min="11073" max="11073" width="10.42578125" style="3" customWidth="1"/>
    <col min="11074" max="11074" width="9.28515625" style="3" bestFit="1" customWidth="1"/>
    <col min="11075" max="11076" width="9.140625" style="3"/>
    <col min="11077" max="11077" width="10.5703125" style="3" customWidth="1"/>
    <col min="11078" max="11081" width="9.140625" style="3"/>
    <col min="11082" max="11082" width="3.7109375" style="3" customWidth="1"/>
    <col min="11083" max="11083" width="14.7109375" style="3" customWidth="1"/>
    <col min="11084" max="11084" width="9.5703125" style="3" bestFit="1" customWidth="1"/>
    <col min="11085" max="11085" width="11.7109375" style="3" bestFit="1" customWidth="1"/>
    <col min="11086" max="11086" width="10.85546875" style="3" bestFit="1" customWidth="1"/>
    <col min="11087" max="11087" width="9.5703125" style="3" customWidth="1"/>
    <col min="11088" max="11088" width="11" style="3" bestFit="1" customWidth="1"/>
    <col min="11089" max="11089" width="11.85546875" style="3" bestFit="1" customWidth="1"/>
    <col min="11090" max="11090" width="11" style="3" bestFit="1" customWidth="1"/>
    <col min="11091" max="11091" width="13.42578125" style="3" bestFit="1" customWidth="1"/>
    <col min="11092" max="11092" width="9.7109375" style="3" bestFit="1" customWidth="1"/>
    <col min="11093" max="11093" width="11.5703125" style="3" bestFit="1" customWidth="1"/>
    <col min="11094" max="11094" width="10.85546875" style="3" bestFit="1" customWidth="1"/>
    <col min="11095" max="11095" width="11.7109375" style="3" customWidth="1"/>
    <col min="11096" max="11096" width="11.85546875" style="3" bestFit="1" customWidth="1"/>
    <col min="11097" max="11097" width="11.7109375" style="3" bestFit="1" customWidth="1"/>
    <col min="11098" max="11099" width="9.28515625" style="3" customWidth="1"/>
    <col min="11100" max="11103" width="9.140625" style="3"/>
    <col min="11104" max="11104" width="9.7109375" style="3" customWidth="1"/>
    <col min="11105" max="11105" width="14.85546875" style="3" customWidth="1"/>
    <col min="11106" max="11106" width="12.140625" style="3" bestFit="1" customWidth="1"/>
    <col min="11107" max="11107" width="16.85546875" style="3" bestFit="1" customWidth="1"/>
    <col min="11108" max="11108" width="13.42578125" style="3" bestFit="1" customWidth="1"/>
    <col min="11109" max="11109" width="15.85546875" style="3" bestFit="1" customWidth="1"/>
    <col min="11110" max="11110" width="12.5703125" style="3" bestFit="1" customWidth="1"/>
    <col min="11111" max="11111" width="13" style="3" bestFit="1" customWidth="1"/>
    <col min="11112" max="11112" width="13.28515625" style="3" bestFit="1" customWidth="1"/>
    <col min="11113" max="11113" width="12.7109375" style="3" bestFit="1" customWidth="1"/>
    <col min="11114" max="11114" width="15.28515625" style="3" customWidth="1"/>
    <col min="11115" max="11115" width="13.28515625" style="3" customWidth="1"/>
    <col min="11116" max="11116" width="10.5703125" style="3" bestFit="1" customWidth="1"/>
    <col min="11117" max="11117" width="12.5703125" style="3" customWidth="1"/>
    <col min="11118" max="11118" width="9.85546875" style="3" bestFit="1" customWidth="1"/>
    <col min="11119" max="11119" width="9.28515625" style="3" bestFit="1" customWidth="1"/>
    <col min="11120" max="11120" width="11" style="3" bestFit="1" customWidth="1"/>
    <col min="11121" max="11121" width="13.85546875" style="3" bestFit="1" customWidth="1"/>
    <col min="11122" max="11127" width="9.140625" style="3"/>
    <col min="11128" max="11128" width="15.7109375" style="3" customWidth="1"/>
    <col min="11129" max="11264" width="9.140625" style="3"/>
    <col min="11265" max="11265" width="32.28515625" style="3" customWidth="1"/>
    <col min="11266" max="11266" width="10.7109375" style="3" customWidth="1"/>
    <col min="11267" max="11267" width="16.140625" style="3" customWidth="1"/>
    <col min="11268" max="11268" width="13.28515625" style="3" customWidth="1"/>
    <col min="11269" max="11269" width="14.85546875" style="3" bestFit="1" customWidth="1"/>
    <col min="11270" max="11270" width="13.7109375" style="3" bestFit="1" customWidth="1"/>
    <col min="11271" max="11271" width="12.5703125" style="3" customWidth="1"/>
    <col min="11272" max="11272" width="14.28515625" style="3" bestFit="1" customWidth="1"/>
    <col min="11273" max="11273" width="15" style="3" bestFit="1" customWidth="1"/>
    <col min="11274" max="11274" width="14.42578125" style="3" bestFit="1" customWidth="1"/>
    <col min="11275" max="11277" width="12.5703125" style="3" customWidth="1"/>
    <col min="11278" max="11278" width="11.7109375" style="3" customWidth="1"/>
    <col min="11279" max="11279" width="19.85546875" style="3" bestFit="1" customWidth="1"/>
    <col min="11280" max="11280" width="11.7109375" style="3" customWidth="1"/>
    <col min="11281" max="11283" width="9.140625" style="3"/>
    <col min="11284" max="11284" width="38" style="3" customWidth="1"/>
    <col min="11285" max="11285" width="10.85546875" style="3" customWidth="1"/>
    <col min="11286" max="11286" width="18.28515625" style="3" customWidth="1"/>
    <col min="11287" max="11287" width="13.7109375" style="3" customWidth="1"/>
    <col min="11288" max="11288" width="14.28515625" style="3" customWidth="1"/>
    <col min="11289" max="11289" width="14.42578125" style="3" customWidth="1"/>
    <col min="11290" max="11290" width="12.5703125" style="3" customWidth="1"/>
    <col min="11291" max="11292" width="15" style="3" customWidth="1"/>
    <col min="11293" max="11293" width="18.85546875" style="3" bestFit="1" customWidth="1"/>
    <col min="11294" max="11295" width="12.5703125" style="3" customWidth="1"/>
    <col min="11296" max="11296" width="13.140625" style="3" customWidth="1"/>
    <col min="11297" max="11297" width="12.5703125" style="3" customWidth="1"/>
    <col min="11298" max="11298" width="20.85546875" style="3" bestFit="1" customWidth="1"/>
    <col min="11299" max="11299" width="21.7109375" style="3" customWidth="1"/>
    <col min="11300" max="11302" width="9.140625" style="3"/>
    <col min="11303" max="11303" width="3.85546875" style="3" customWidth="1"/>
    <col min="11304" max="11304" width="17.7109375" style="3" customWidth="1"/>
    <col min="11305" max="11305" width="9.42578125" style="3" bestFit="1" customWidth="1"/>
    <col min="11306" max="11306" width="12" style="3" bestFit="1" customWidth="1"/>
    <col min="11307" max="11315" width="10.7109375" style="3" customWidth="1"/>
    <col min="11316" max="11316" width="7.85546875" style="3" bestFit="1" customWidth="1"/>
    <col min="11317" max="11317" width="16.5703125" style="3" customWidth="1"/>
    <col min="11318" max="11318" width="9.140625" style="3"/>
    <col min="11319" max="11319" width="11.140625" style="3" bestFit="1" customWidth="1"/>
    <col min="11320" max="11321" width="9.85546875" style="3" bestFit="1" customWidth="1"/>
    <col min="11322" max="11322" width="11" style="3" customWidth="1"/>
    <col min="11323" max="11323" width="10.5703125" style="3" bestFit="1" customWidth="1"/>
    <col min="11324" max="11324" width="10.140625" style="3" customWidth="1"/>
    <col min="11325" max="11325" width="9.42578125" style="3" bestFit="1" customWidth="1"/>
    <col min="11326" max="11326" width="9.28515625" style="3" bestFit="1" customWidth="1"/>
    <col min="11327" max="11328" width="10.140625" style="3" customWidth="1"/>
    <col min="11329" max="11329" width="10.42578125" style="3" customWidth="1"/>
    <col min="11330" max="11330" width="9.28515625" style="3" bestFit="1" customWidth="1"/>
    <col min="11331" max="11332" width="9.140625" style="3"/>
    <col min="11333" max="11333" width="10.5703125" style="3" customWidth="1"/>
    <col min="11334" max="11337" width="9.140625" style="3"/>
    <col min="11338" max="11338" width="3.7109375" style="3" customWidth="1"/>
    <col min="11339" max="11339" width="14.7109375" style="3" customWidth="1"/>
    <col min="11340" max="11340" width="9.5703125" style="3" bestFit="1" customWidth="1"/>
    <col min="11341" max="11341" width="11.7109375" style="3" bestFit="1" customWidth="1"/>
    <col min="11342" max="11342" width="10.85546875" style="3" bestFit="1" customWidth="1"/>
    <col min="11343" max="11343" width="9.5703125" style="3" customWidth="1"/>
    <col min="11344" max="11344" width="11" style="3" bestFit="1" customWidth="1"/>
    <col min="11345" max="11345" width="11.85546875" style="3" bestFit="1" customWidth="1"/>
    <col min="11346" max="11346" width="11" style="3" bestFit="1" customWidth="1"/>
    <col min="11347" max="11347" width="13.42578125" style="3" bestFit="1" customWidth="1"/>
    <col min="11348" max="11348" width="9.7109375" style="3" bestFit="1" customWidth="1"/>
    <col min="11349" max="11349" width="11.5703125" style="3" bestFit="1" customWidth="1"/>
    <col min="11350" max="11350" width="10.85546875" style="3" bestFit="1" customWidth="1"/>
    <col min="11351" max="11351" width="11.7109375" style="3" customWidth="1"/>
    <col min="11352" max="11352" width="11.85546875" style="3" bestFit="1" customWidth="1"/>
    <col min="11353" max="11353" width="11.7109375" style="3" bestFit="1" customWidth="1"/>
    <col min="11354" max="11355" width="9.28515625" style="3" customWidth="1"/>
    <col min="11356" max="11359" width="9.140625" style="3"/>
    <col min="11360" max="11360" width="9.7109375" style="3" customWidth="1"/>
    <col min="11361" max="11361" width="14.85546875" style="3" customWidth="1"/>
    <col min="11362" max="11362" width="12.140625" style="3" bestFit="1" customWidth="1"/>
    <col min="11363" max="11363" width="16.85546875" style="3" bestFit="1" customWidth="1"/>
    <col min="11364" max="11364" width="13.42578125" style="3" bestFit="1" customWidth="1"/>
    <col min="11365" max="11365" width="15.85546875" style="3" bestFit="1" customWidth="1"/>
    <col min="11366" max="11366" width="12.5703125" style="3" bestFit="1" customWidth="1"/>
    <col min="11367" max="11367" width="13" style="3" bestFit="1" customWidth="1"/>
    <col min="11368" max="11368" width="13.28515625" style="3" bestFit="1" customWidth="1"/>
    <col min="11369" max="11369" width="12.7109375" style="3" bestFit="1" customWidth="1"/>
    <col min="11370" max="11370" width="15.28515625" style="3" customWidth="1"/>
    <col min="11371" max="11371" width="13.28515625" style="3" customWidth="1"/>
    <col min="11372" max="11372" width="10.5703125" style="3" bestFit="1" customWidth="1"/>
    <col min="11373" max="11373" width="12.5703125" style="3" customWidth="1"/>
    <col min="11374" max="11374" width="9.85546875" style="3" bestFit="1" customWidth="1"/>
    <col min="11375" max="11375" width="9.28515625" style="3" bestFit="1" customWidth="1"/>
    <col min="11376" max="11376" width="11" style="3" bestFit="1" customWidth="1"/>
    <col min="11377" max="11377" width="13.85546875" style="3" bestFit="1" customWidth="1"/>
    <col min="11378" max="11383" width="9.140625" style="3"/>
    <col min="11384" max="11384" width="15.7109375" style="3" customWidth="1"/>
    <col min="11385" max="11520" width="9.140625" style="3"/>
    <col min="11521" max="11521" width="32.28515625" style="3" customWidth="1"/>
    <col min="11522" max="11522" width="10.7109375" style="3" customWidth="1"/>
    <col min="11523" max="11523" width="16.140625" style="3" customWidth="1"/>
    <col min="11524" max="11524" width="13.28515625" style="3" customWidth="1"/>
    <col min="11525" max="11525" width="14.85546875" style="3" bestFit="1" customWidth="1"/>
    <col min="11526" max="11526" width="13.7109375" style="3" bestFit="1" customWidth="1"/>
    <col min="11527" max="11527" width="12.5703125" style="3" customWidth="1"/>
    <col min="11528" max="11528" width="14.28515625" style="3" bestFit="1" customWidth="1"/>
    <col min="11529" max="11529" width="15" style="3" bestFit="1" customWidth="1"/>
    <col min="11530" max="11530" width="14.42578125" style="3" bestFit="1" customWidth="1"/>
    <col min="11531" max="11533" width="12.5703125" style="3" customWidth="1"/>
    <col min="11534" max="11534" width="11.7109375" style="3" customWidth="1"/>
    <col min="11535" max="11535" width="19.85546875" style="3" bestFit="1" customWidth="1"/>
    <col min="11536" max="11536" width="11.7109375" style="3" customWidth="1"/>
    <col min="11537" max="11539" width="9.140625" style="3"/>
    <col min="11540" max="11540" width="38" style="3" customWidth="1"/>
    <col min="11541" max="11541" width="10.85546875" style="3" customWidth="1"/>
    <col min="11542" max="11542" width="18.28515625" style="3" customWidth="1"/>
    <col min="11543" max="11543" width="13.7109375" style="3" customWidth="1"/>
    <col min="11544" max="11544" width="14.28515625" style="3" customWidth="1"/>
    <col min="11545" max="11545" width="14.42578125" style="3" customWidth="1"/>
    <col min="11546" max="11546" width="12.5703125" style="3" customWidth="1"/>
    <col min="11547" max="11548" width="15" style="3" customWidth="1"/>
    <col min="11549" max="11549" width="18.85546875" style="3" bestFit="1" customWidth="1"/>
    <col min="11550" max="11551" width="12.5703125" style="3" customWidth="1"/>
    <col min="11552" max="11552" width="13.140625" style="3" customWidth="1"/>
    <col min="11553" max="11553" width="12.5703125" style="3" customWidth="1"/>
    <col min="11554" max="11554" width="20.85546875" style="3" bestFit="1" customWidth="1"/>
    <col min="11555" max="11555" width="21.7109375" style="3" customWidth="1"/>
    <col min="11556" max="11558" width="9.140625" style="3"/>
    <col min="11559" max="11559" width="3.85546875" style="3" customWidth="1"/>
    <col min="11560" max="11560" width="17.7109375" style="3" customWidth="1"/>
    <col min="11561" max="11561" width="9.42578125" style="3" bestFit="1" customWidth="1"/>
    <col min="11562" max="11562" width="12" style="3" bestFit="1" customWidth="1"/>
    <col min="11563" max="11571" width="10.7109375" style="3" customWidth="1"/>
    <col min="11572" max="11572" width="7.85546875" style="3" bestFit="1" customWidth="1"/>
    <col min="11573" max="11573" width="16.5703125" style="3" customWidth="1"/>
    <col min="11574" max="11574" width="9.140625" style="3"/>
    <col min="11575" max="11575" width="11.140625" style="3" bestFit="1" customWidth="1"/>
    <col min="11576" max="11577" width="9.85546875" style="3" bestFit="1" customWidth="1"/>
    <col min="11578" max="11578" width="11" style="3" customWidth="1"/>
    <col min="11579" max="11579" width="10.5703125" style="3" bestFit="1" customWidth="1"/>
    <col min="11580" max="11580" width="10.140625" style="3" customWidth="1"/>
    <col min="11581" max="11581" width="9.42578125" style="3" bestFit="1" customWidth="1"/>
    <col min="11582" max="11582" width="9.28515625" style="3" bestFit="1" customWidth="1"/>
    <col min="11583" max="11584" width="10.140625" style="3" customWidth="1"/>
    <col min="11585" max="11585" width="10.42578125" style="3" customWidth="1"/>
    <col min="11586" max="11586" width="9.28515625" style="3" bestFit="1" customWidth="1"/>
    <col min="11587" max="11588" width="9.140625" style="3"/>
    <col min="11589" max="11589" width="10.5703125" style="3" customWidth="1"/>
    <col min="11590" max="11593" width="9.140625" style="3"/>
    <col min="11594" max="11594" width="3.7109375" style="3" customWidth="1"/>
    <col min="11595" max="11595" width="14.7109375" style="3" customWidth="1"/>
    <col min="11596" max="11596" width="9.5703125" style="3" bestFit="1" customWidth="1"/>
    <col min="11597" max="11597" width="11.7109375" style="3" bestFit="1" customWidth="1"/>
    <col min="11598" max="11598" width="10.85546875" style="3" bestFit="1" customWidth="1"/>
    <col min="11599" max="11599" width="9.5703125" style="3" customWidth="1"/>
    <col min="11600" max="11600" width="11" style="3" bestFit="1" customWidth="1"/>
    <col min="11601" max="11601" width="11.85546875" style="3" bestFit="1" customWidth="1"/>
    <col min="11602" max="11602" width="11" style="3" bestFit="1" customWidth="1"/>
    <col min="11603" max="11603" width="13.42578125" style="3" bestFit="1" customWidth="1"/>
    <col min="11604" max="11604" width="9.7109375" style="3" bestFit="1" customWidth="1"/>
    <col min="11605" max="11605" width="11.5703125" style="3" bestFit="1" customWidth="1"/>
    <col min="11606" max="11606" width="10.85546875" style="3" bestFit="1" customWidth="1"/>
    <col min="11607" max="11607" width="11.7109375" style="3" customWidth="1"/>
    <col min="11608" max="11608" width="11.85546875" style="3" bestFit="1" customWidth="1"/>
    <col min="11609" max="11609" width="11.7109375" style="3" bestFit="1" customWidth="1"/>
    <col min="11610" max="11611" width="9.28515625" style="3" customWidth="1"/>
    <col min="11612" max="11615" width="9.140625" style="3"/>
    <col min="11616" max="11616" width="9.7109375" style="3" customWidth="1"/>
    <col min="11617" max="11617" width="14.85546875" style="3" customWidth="1"/>
    <col min="11618" max="11618" width="12.140625" style="3" bestFit="1" customWidth="1"/>
    <col min="11619" max="11619" width="16.85546875" style="3" bestFit="1" customWidth="1"/>
    <col min="11620" max="11620" width="13.42578125" style="3" bestFit="1" customWidth="1"/>
    <col min="11621" max="11621" width="15.85546875" style="3" bestFit="1" customWidth="1"/>
    <col min="11622" max="11622" width="12.5703125" style="3" bestFit="1" customWidth="1"/>
    <col min="11623" max="11623" width="13" style="3" bestFit="1" customWidth="1"/>
    <col min="11624" max="11624" width="13.28515625" style="3" bestFit="1" customWidth="1"/>
    <col min="11625" max="11625" width="12.7109375" style="3" bestFit="1" customWidth="1"/>
    <col min="11626" max="11626" width="15.28515625" style="3" customWidth="1"/>
    <col min="11627" max="11627" width="13.28515625" style="3" customWidth="1"/>
    <col min="11628" max="11628" width="10.5703125" style="3" bestFit="1" customWidth="1"/>
    <col min="11629" max="11629" width="12.5703125" style="3" customWidth="1"/>
    <col min="11630" max="11630" width="9.85546875" style="3" bestFit="1" customWidth="1"/>
    <col min="11631" max="11631" width="9.28515625" style="3" bestFit="1" customWidth="1"/>
    <col min="11632" max="11632" width="11" style="3" bestFit="1" customWidth="1"/>
    <col min="11633" max="11633" width="13.85546875" style="3" bestFit="1" customWidth="1"/>
    <col min="11634" max="11639" width="9.140625" style="3"/>
    <col min="11640" max="11640" width="15.7109375" style="3" customWidth="1"/>
    <col min="11641" max="11776" width="9.140625" style="3"/>
    <col min="11777" max="11777" width="32.28515625" style="3" customWidth="1"/>
    <col min="11778" max="11778" width="10.7109375" style="3" customWidth="1"/>
    <col min="11779" max="11779" width="16.140625" style="3" customWidth="1"/>
    <col min="11780" max="11780" width="13.28515625" style="3" customWidth="1"/>
    <col min="11781" max="11781" width="14.85546875" style="3" bestFit="1" customWidth="1"/>
    <col min="11782" max="11782" width="13.7109375" style="3" bestFit="1" customWidth="1"/>
    <col min="11783" max="11783" width="12.5703125" style="3" customWidth="1"/>
    <col min="11784" max="11784" width="14.28515625" style="3" bestFit="1" customWidth="1"/>
    <col min="11785" max="11785" width="15" style="3" bestFit="1" customWidth="1"/>
    <col min="11786" max="11786" width="14.42578125" style="3" bestFit="1" customWidth="1"/>
    <col min="11787" max="11789" width="12.5703125" style="3" customWidth="1"/>
    <col min="11790" max="11790" width="11.7109375" style="3" customWidth="1"/>
    <col min="11791" max="11791" width="19.85546875" style="3" bestFit="1" customWidth="1"/>
    <col min="11792" max="11792" width="11.7109375" style="3" customWidth="1"/>
    <col min="11793" max="11795" width="9.140625" style="3"/>
    <col min="11796" max="11796" width="38" style="3" customWidth="1"/>
    <col min="11797" max="11797" width="10.85546875" style="3" customWidth="1"/>
    <col min="11798" max="11798" width="18.28515625" style="3" customWidth="1"/>
    <col min="11799" max="11799" width="13.7109375" style="3" customWidth="1"/>
    <col min="11800" max="11800" width="14.28515625" style="3" customWidth="1"/>
    <col min="11801" max="11801" width="14.42578125" style="3" customWidth="1"/>
    <col min="11802" max="11802" width="12.5703125" style="3" customWidth="1"/>
    <col min="11803" max="11804" width="15" style="3" customWidth="1"/>
    <col min="11805" max="11805" width="18.85546875" style="3" bestFit="1" customWidth="1"/>
    <col min="11806" max="11807" width="12.5703125" style="3" customWidth="1"/>
    <col min="11808" max="11808" width="13.140625" style="3" customWidth="1"/>
    <col min="11809" max="11809" width="12.5703125" style="3" customWidth="1"/>
    <col min="11810" max="11810" width="20.85546875" style="3" bestFit="1" customWidth="1"/>
    <col min="11811" max="11811" width="21.7109375" style="3" customWidth="1"/>
    <col min="11812" max="11814" width="9.140625" style="3"/>
    <col min="11815" max="11815" width="3.85546875" style="3" customWidth="1"/>
    <col min="11816" max="11816" width="17.7109375" style="3" customWidth="1"/>
    <col min="11817" max="11817" width="9.42578125" style="3" bestFit="1" customWidth="1"/>
    <col min="11818" max="11818" width="12" style="3" bestFit="1" customWidth="1"/>
    <col min="11819" max="11827" width="10.7109375" style="3" customWidth="1"/>
    <col min="11828" max="11828" width="7.85546875" style="3" bestFit="1" customWidth="1"/>
    <col min="11829" max="11829" width="16.5703125" style="3" customWidth="1"/>
    <col min="11830" max="11830" width="9.140625" style="3"/>
    <col min="11831" max="11831" width="11.140625" style="3" bestFit="1" customWidth="1"/>
    <col min="11832" max="11833" width="9.85546875" style="3" bestFit="1" customWidth="1"/>
    <col min="11834" max="11834" width="11" style="3" customWidth="1"/>
    <col min="11835" max="11835" width="10.5703125" style="3" bestFit="1" customWidth="1"/>
    <col min="11836" max="11836" width="10.140625" style="3" customWidth="1"/>
    <col min="11837" max="11837" width="9.42578125" style="3" bestFit="1" customWidth="1"/>
    <col min="11838" max="11838" width="9.28515625" style="3" bestFit="1" customWidth="1"/>
    <col min="11839" max="11840" width="10.140625" style="3" customWidth="1"/>
    <col min="11841" max="11841" width="10.42578125" style="3" customWidth="1"/>
    <col min="11842" max="11842" width="9.28515625" style="3" bestFit="1" customWidth="1"/>
    <col min="11843" max="11844" width="9.140625" style="3"/>
    <col min="11845" max="11845" width="10.5703125" style="3" customWidth="1"/>
    <col min="11846" max="11849" width="9.140625" style="3"/>
    <col min="11850" max="11850" width="3.7109375" style="3" customWidth="1"/>
    <col min="11851" max="11851" width="14.7109375" style="3" customWidth="1"/>
    <col min="11852" max="11852" width="9.5703125" style="3" bestFit="1" customWidth="1"/>
    <col min="11853" max="11853" width="11.7109375" style="3" bestFit="1" customWidth="1"/>
    <col min="11854" max="11854" width="10.85546875" style="3" bestFit="1" customWidth="1"/>
    <col min="11855" max="11855" width="9.5703125" style="3" customWidth="1"/>
    <col min="11856" max="11856" width="11" style="3" bestFit="1" customWidth="1"/>
    <col min="11857" max="11857" width="11.85546875" style="3" bestFit="1" customWidth="1"/>
    <col min="11858" max="11858" width="11" style="3" bestFit="1" customWidth="1"/>
    <col min="11859" max="11859" width="13.42578125" style="3" bestFit="1" customWidth="1"/>
    <col min="11860" max="11860" width="9.7109375" style="3" bestFit="1" customWidth="1"/>
    <col min="11861" max="11861" width="11.5703125" style="3" bestFit="1" customWidth="1"/>
    <col min="11862" max="11862" width="10.85546875" style="3" bestFit="1" customWidth="1"/>
    <col min="11863" max="11863" width="11.7109375" style="3" customWidth="1"/>
    <col min="11864" max="11864" width="11.85546875" style="3" bestFit="1" customWidth="1"/>
    <col min="11865" max="11865" width="11.7109375" style="3" bestFit="1" customWidth="1"/>
    <col min="11866" max="11867" width="9.28515625" style="3" customWidth="1"/>
    <col min="11868" max="11871" width="9.140625" style="3"/>
    <col min="11872" max="11872" width="9.7109375" style="3" customWidth="1"/>
    <col min="11873" max="11873" width="14.85546875" style="3" customWidth="1"/>
    <col min="11874" max="11874" width="12.140625" style="3" bestFit="1" customWidth="1"/>
    <col min="11875" max="11875" width="16.85546875" style="3" bestFit="1" customWidth="1"/>
    <col min="11876" max="11876" width="13.42578125" style="3" bestFit="1" customWidth="1"/>
    <col min="11877" max="11877" width="15.85546875" style="3" bestFit="1" customWidth="1"/>
    <col min="11878" max="11878" width="12.5703125" style="3" bestFit="1" customWidth="1"/>
    <col min="11879" max="11879" width="13" style="3" bestFit="1" customWidth="1"/>
    <col min="11880" max="11880" width="13.28515625" style="3" bestFit="1" customWidth="1"/>
    <col min="11881" max="11881" width="12.7109375" style="3" bestFit="1" customWidth="1"/>
    <col min="11882" max="11882" width="15.28515625" style="3" customWidth="1"/>
    <col min="11883" max="11883" width="13.28515625" style="3" customWidth="1"/>
    <col min="11884" max="11884" width="10.5703125" style="3" bestFit="1" customWidth="1"/>
    <col min="11885" max="11885" width="12.5703125" style="3" customWidth="1"/>
    <col min="11886" max="11886" width="9.85546875" style="3" bestFit="1" customWidth="1"/>
    <col min="11887" max="11887" width="9.28515625" style="3" bestFit="1" customWidth="1"/>
    <col min="11888" max="11888" width="11" style="3" bestFit="1" customWidth="1"/>
    <col min="11889" max="11889" width="13.85546875" style="3" bestFit="1" customWidth="1"/>
    <col min="11890" max="11895" width="9.140625" style="3"/>
    <col min="11896" max="11896" width="15.7109375" style="3" customWidth="1"/>
    <col min="11897" max="12032" width="9.140625" style="3"/>
    <col min="12033" max="12033" width="32.28515625" style="3" customWidth="1"/>
    <col min="12034" max="12034" width="10.7109375" style="3" customWidth="1"/>
    <col min="12035" max="12035" width="16.140625" style="3" customWidth="1"/>
    <col min="12036" max="12036" width="13.28515625" style="3" customWidth="1"/>
    <col min="12037" max="12037" width="14.85546875" style="3" bestFit="1" customWidth="1"/>
    <col min="12038" max="12038" width="13.7109375" style="3" bestFit="1" customWidth="1"/>
    <col min="12039" max="12039" width="12.5703125" style="3" customWidth="1"/>
    <col min="12040" max="12040" width="14.28515625" style="3" bestFit="1" customWidth="1"/>
    <col min="12041" max="12041" width="15" style="3" bestFit="1" customWidth="1"/>
    <col min="12042" max="12042" width="14.42578125" style="3" bestFit="1" customWidth="1"/>
    <col min="12043" max="12045" width="12.5703125" style="3" customWidth="1"/>
    <col min="12046" max="12046" width="11.7109375" style="3" customWidth="1"/>
    <col min="12047" max="12047" width="19.85546875" style="3" bestFit="1" customWidth="1"/>
    <col min="12048" max="12048" width="11.7109375" style="3" customWidth="1"/>
    <col min="12049" max="12051" width="9.140625" style="3"/>
    <col min="12052" max="12052" width="38" style="3" customWidth="1"/>
    <col min="12053" max="12053" width="10.85546875" style="3" customWidth="1"/>
    <col min="12054" max="12054" width="18.28515625" style="3" customWidth="1"/>
    <col min="12055" max="12055" width="13.7109375" style="3" customWidth="1"/>
    <col min="12056" max="12056" width="14.28515625" style="3" customWidth="1"/>
    <col min="12057" max="12057" width="14.42578125" style="3" customWidth="1"/>
    <col min="12058" max="12058" width="12.5703125" style="3" customWidth="1"/>
    <col min="12059" max="12060" width="15" style="3" customWidth="1"/>
    <col min="12061" max="12061" width="18.85546875" style="3" bestFit="1" customWidth="1"/>
    <col min="12062" max="12063" width="12.5703125" style="3" customWidth="1"/>
    <col min="12064" max="12064" width="13.140625" style="3" customWidth="1"/>
    <col min="12065" max="12065" width="12.5703125" style="3" customWidth="1"/>
    <col min="12066" max="12066" width="20.85546875" style="3" bestFit="1" customWidth="1"/>
    <col min="12067" max="12067" width="21.7109375" style="3" customWidth="1"/>
    <col min="12068" max="12070" width="9.140625" style="3"/>
    <col min="12071" max="12071" width="3.85546875" style="3" customWidth="1"/>
    <col min="12072" max="12072" width="17.7109375" style="3" customWidth="1"/>
    <col min="12073" max="12073" width="9.42578125" style="3" bestFit="1" customWidth="1"/>
    <col min="12074" max="12074" width="12" style="3" bestFit="1" customWidth="1"/>
    <col min="12075" max="12083" width="10.7109375" style="3" customWidth="1"/>
    <col min="12084" max="12084" width="7.85546875" style="3" bestFit="1" customWidth="1"/>
    <col min="12085" max="12085" width="16.5703125" style="3" customWidth="1"/>
    <col min="12086" max="12086" width="9.140625" style="3"/>
    <col min="12087" max="12087" width="11.140625" style="3" bestFit="1" customWidth="1"/>
    <col min="12088" max="12089" width="9.85546875" style="3" bestFit="1" customWidth="1"/>
    <col min="12090" max="12090" width="11" style="3" customWidth="1"/>
    <col min="12091" max="12091" width="10.5703125" style="3" bestFit="1" customWidth="1"/>
    <col min="12092" max="12092" width="10.140625" style="3" customWidth="1"/>
    <col min="12093" max="12093" width="9.42578125" style="3" bestFit="1" customWidth="1"/>
    <col min="12094" max="12094" width="9.28515625" style="3" bestFit="1" customWidth="1"/>
    <col min="12095" max="12096" width="10.140625" style="3" customWidth="1"/>
    <col min="12097" max="12097" width="10.42578125" style="3" customWidth="1"/>
    <col min="12098" max="12098" width="9.28515625" style="3" bestFit="1" customWidth="1"/>
    <col min="12099" max="12100" width="9.140625" style="3"/>
    <col min="12101" max="12101" width="10.5703125" style="3" customWidth="1"/>
    <col min="12102" max="12105" width="9.140625" style="3"/>
    <col min="12106" max="12106" width="3.7109375" style="3" customWidth="1"/>
    <col min="12107" max="12107" width="14.7109375" style="3" customWidth="1"/>
    <col min="12108" max="12108" width="9.5703125" style="3" bestFit="1" customWidth="1"/>
    <col min="12109" max="12109" width="11.7109375" style="3" bestFit="1" customWidth="1"/>
    <col min="12110" max="12110" width="10.85546875" style="3" bestFit="1" customWidth="1"/>
    <col min="12111" max="12111" width="9.5703125" style="3" customWidth="1"/>
    <col min="12112" max="12112" width="11" style="3" bestFit="1" customWidth="1"/>
    <col min="12113" max="12113" width="11.85546875" style="3" bestFit="1" customWidth="1"/>
    <col min="12114" max="12114" width="11" style="3" bestFit="1" customWidth="1"/>
    <col min="12115" max="12115" width="13.42578125" style="3" bestFit="1" customWidth="1"/>
    <col min="12116" max="12116" width="9.7109375" style="3" bestFit="1" customWidth="1"/>
    <col min="12117" max="12117" width="11.5703125" style="3" bestFit="1" customWidth="1"/>
    <col min="12118" max="12118" width="10.85546875" style="3" bestFit="1" customWidth="1"/>
    <col min="12119" max="12119" width="11.7109375" style="3" customWidth="1"/>
    <col min="12120" max="12120" width="11.85546875" style="3" bestFit="1" customWidth="1"/>
    <col min="12121" max="12121" width="11.7109375" style="3" bestFit="1" customWidth="1"/>
    <col min="12122" max="12123" width="9.28515625" style="3" customWidth="1"/>
    <col min="12124" max="12127" width="9.140625" style="3"/>
    <col min="12128" max="12128" width="9.7109375" style="3" customWidth="1"/>
    <col min="12129" max="12129" width="14.85546875" style="3" customWidth="1"/>
    <col min="12130" max="12130" width="12.140625" style="3" bestFit="1" customWidth="1"/>
    <col min="12131" max="12131" width="16.85546875" style="3" bestFit="1" customWidth="1"/>
    <col min="12132" max="12132" width="13.42578125" style="3" bestFit="1" customWidth="1"/>
    <col min="12133" max="12133" width="15.85546875" style="3" bestFit="1" customWidth="1"/>
    <col min="12134" max="12134" width="12.5703125" style="3" bestFit="1" customWidth="1"/>
    <col min="12135" max="12135" width="13" style="3" bestFit="1" customWidth="1"/>
    <col min="12136" max="12136" width="13.28515625" style="3" bestFit="1" customWidth="1"/>
    <col min="12137" max="12137" width="12.7109375" style="3" bestFit="1" customWidth="1"/>
    <col min="12138" max="12138" width="15.28515625" style="3" customWidth="1"/>
    <col min="12139" max="12139" width="13.28515625" style="3" customWidth="1"/>
    <col min="12140" max="12140" width="10.5703125" style="3" bestFit="1" customWidth="1"/>
    <col min="12141" max="12141" width="12.5703125" style="3" customWidth="1"/>
    <col min="12142" max="12142" width="9.85546875" style="3" bestFit="1" customWidth="1"/>
    <col min="12143" max="12143" width="9.28515625" style="3" bestFit="1" customWidth="1"/>
    <col min="12144" max="12144" width="11" style="3" bestFit="1" customWidth="1"/>
    <col min="12145" max="12145" width="13.85546875" style="3" bestFit="1" customWidth="1"/>
    <col min="12146" max="12151" width="9.140625" style="3"/>
    <col min="12152" max="12152" width="15.7109375" style="3" customWidth="1"/>
    <col min="12153" max="12288" width="9.140625" style="3"/>
    <col min="12289" max="12289" width="32.28515625" style="3" customWidth="1"/>
    <col min="12290" max="12290" width="10.7109375" style="3" customWidth="1"/>
    <col min="12291" max="12291" width="16.140625" style="3" customWidth="1"/>
    <col min="12292" max="12292" width="13.28515625" style="3" customWidth="1"/>
    <col min="12293" max="12293" width="14.85546875" style="3" bestFit="1" customWidth="1"/>
    <col min="12294" max="12294" width="13.7109375" style="3" bestFit="1" customWidth="1"/>
    <col min="12295" max="12295" width="12.5703125" style="3" customWidth="1"/>
    <col min="12296" max="12296" width="14.28515625" style="3" bestFit="1" customWidth="1"/>
    <col min="12297" max="12297" width="15" style="3" bestFit="1" customWidth="1"/>
    <col min="12298" max="12298" width="14.42578125" style="3" bestFit="1" customWidth="1"/>
    <col min="12299" max="12301" width="12.5703125" style="3" customWidth="1"/>
    <col min="12302" max="12302" width="11.7109375" style="3" customWidth="1"/>
    <col min="12303" max="12303" width="19.85546875" style="3" bestFit="1" customWidth="1"/>
    <col min="12304" max="12304" width="11.7109375" style="3" customWidth="1"/>
    <col min="12305" max="12307" width="9.140625" style="3"/>
    <col min="12308" max="12308" width="38" style="3" customWidth="1"/>
    <col min="12309" max="12309" width="10.85546875" style="3" customWidth="1"/>
    <col min="12310" max="12310" width="18.28515625" style="3" customWidth="1"/>
    <col min="12311" max="12311" width="13.7109375" style="3" customWidth="1"/>
    <col min="12312" max="12312" width="14.28515625" style="3" customWidth="1"/>
    <col min="12313" max="12313" width="14.42578125" style="3" customWidth="1"/>
    <col min="12314" max="12314" width="12.5703125" style="3" customWidth="1"/>
    <col min="12315" max="12316" width="15" style="3" customWidth="1"/>
    <col min="12317" max="12317" width="18.85546875" style="3" bestFit="1" customWidth="1"/>
    <col min="12318" max="12319" width="12.5703125" style="3" customWidth="1"/>
    <col min="12320" max="12320" width="13.140625" style="3" customWidth="1"/>
    <col min="12321" max="12321" width="12.5703125" style="3" customWidth="1"/>
    <col min="12322" max="12322" width="20.85546875" style="3" bestFit="1" customWidth="1"/>
    <col min="12323" max="12323" width="21.7109375" style="3" customWidth="1"/>
    <col min="12324" max="12326" width="9.140625" style="3"/>
    <col min="12327" max="12327" width="3.85546875" style="3" customWidth="1"/>
    <col min="12328" max="12328" width="17.7109375" style="3" customWidth="1"/>
    <col min="12329" max="12329" width="9.42578125" style="3" bestFit="1" customWidth="1"/>
    <col min="12330" max="12330" width="12" style="3" bestFit="1" customWidth="1"/>
    <col min="12331" max="12339" width="10.7109375" style="3" customWidth="1"/>
    <col min="12340" max="12340" width="7.85546875" style="3" bestFit="1" customWidth="1"/>
    <col min="12341" max="12341" width="16.5703125" style="3" customWidth="1"/>
    <col min="12342" max="12342" width="9.140625" style="3"/>
    <col min="12343" max="12343" width="11.140625" style="3" bestFit="1" customWidth="1"/>
    <col min="12344" max="12345" width="9.85546875" style="3" bestFit="1" customWidth="1"/>
    <col min="12346" max="12346" width="11" style="3" customWidth="1"/>
    <col min="12347" max="12347" width="10.5703125" style="3" bestFit="1" customWidth="1"/>
    <col min="12348" max="12348" width="10.140625" style="3" customWidth="1"/>
    <col min="12349" max="12349" width="9.42578125" style="3" bestFit="1" customWidth="1"/>
    <col min="12350" max="12350" width="9.28515625" style="3" bestFit="1" customWidth="1"/>
    <col min="12351" max="12352" width="10.140625" style="3" customWidth="1"/>
    <col min="12353" max="12353" width="10.42578125" style="3" customWidth="1"/>
    <col min="12354" max="12354" width="9.28515625" style="3" bestFit="1" customWidth="1"/>
    <col min="12355" max="12356" width="9.140625" style="3"/>
    <col min="12357" max="12357" width="10.5703125" style="3" customWidth="1"/>
    <col min="12358" max="12361" width="9.140625" style="3"/>
    <col min="12362" max="12362" width="3.7109375" style="3" customWidth="1"/>
    <col min="12363" max="12363" width="14.7109375" style="3" customWidth="1"/>
    <col min="12364" max="12364" width="9.5703125" style="3" bestFit="1" customWidth="1"/>
    <col min="12365" max="12365" width="11.7109375" style="3" bestFit="1" customWidth="1"/>
    <col min="12366" max="12366" width="10.85546875" style="3" bestFit="1" customWidth="1"/>
    <col min="12367" max="12367" width="9.5703125" style="3" customWidth="1"/>
    <col min="12368" max="12368" width="11" style="3" bestFit="1" customWidth="1"/>
    <col min="12369" max="12369" width="11.85546875" style="3" bestFit="1" customWidth="1"/>
    <col min="12370" max="12370" width="11" style="3" bestFit="1" customWidth="1"/>
    <col min="12371" max="12371" width="13.42578125" style="3" bestFit="1" customWidth="1"/>
    <col min="12372" max="12372" width="9.7109375" style="3" bestFit="1" customWidth="1"/>
    <col min="12373" max="12373" width="11.5703125" style="3" bestFit="1" customWidth="1"/>
    <col min="12374" max="12374" width="10.85546875" style="3" bestFit="1" customWidth="1"/>
    <col min="12375" max="12375" width="11.7109375" style="3" customWidth="1"/>
    <col min="12376" max="12376" width="11.85546875" style="3" bestFit="1" customWidth="1"/>
    <col min="12377" max="12377" width="11.7109375" style="3" bestFit="1" customWidth="1"/>
    <col min="12378" max="12379" width="9.28515625" style="3" customWidth="1"/>
    <col min="12380" max="12383" width="9.140625" style="3"/>
    <col min="12384" max="12384" width="9.7109375" style="3" customWidth="1"/>
    <col min="12385" max="12385" width="14.85546875" style="3" customWidth="1"/>
    <col min="12386" max="12386" width="12.140625" style="3" bestFit="1" customWidth="1"/>
    <col min="12387" max="12387" width="16.85546875" style="3" bestFit="1" customWidth="1"/>
    <col min="12388" max="12388" width="13.42578125" style="3" bestFit="1" customWidth="1"/>
    <col min="12389" max="12389" width="15.85546875" style="3" bestFit="1" customWidth="1"/>
    <col min="12390" max="12390" width="12.5703125" style="3" bestFit="1" customWidth="1"/>
    <col min="12391" max="12391" width="13" style="3" bestFit="1" customWidth="1"/>
    <col min="12392" max="12392" width="13.28515625" style="3" bestFit="1" customWidth="1"/>
    <col min="12393" max="12393" width="12.7109375" style="3" bestFit="1" customWidth="1"/>
    <col min="12394" max="12394" width="15.28515625" style="3" customWidth="1"/>
    <col min="12395" max="12395" width="13.28515625" style="3" customWidth="1"/>
    <col min="12396" max="12396" width="10.5703125" style="3" bestFit="1" customWidth="1"/>
    <col min="12397" max="12397" width="12.5703125" style="3" customWidth="1"/>
    <col min="12398" max="12398" width="9.85546875" style="3" bestFit="1" customWidth="1"/>
    <col min="12399" max="12399" width="9.28515625" style="3" bestFit="1" customWidth="1"/>
    <col min="12400" max="12400" width="11" style="3" bestFit="1" customWidth="1"/>
    <col min="12401" max="12401" width="13.85546875" style="3" bestFit="1" customWidth="1"/>
    <col min="12402" max="12407" width="9.140625" style="3"/>
    <col min="12408" max="12408" width="15.7109375" style="3" customWidth="1"/>
    <col min="12409" max="12544" width="9.140625" style="3"/>
    <col min="12545" max="12545" width="32.28515625" style="3" customWidth="1"/>
    <col min="12546" max="12546" width="10.7109375" style="3" customWidth="1"/>
    <col min="12547" max="12547" width="16.140625" style="3" customWidth="1"/>
    <col min="12548" max="12548" width="13.28515625" style="3" customWidth="1"/>
    <col min="12549" max="12549" width="14.85546875" style="3" bestFit="1" customWidth="1"/>
    <col min="12550" max="12550" width="13.7109375" style="3" bestFit="1" customWidth="1"/>
    <col min="12551" max="12551" width="12.5703125" style="3" customWidth="1"/>
    <col min="12552" max="12552" width="14.28515625" style="3" bestFit="1" customWidth="1"/>
    <col min="12553" max="12553" width="15" style="3" bestFit="1" customWidth="1"/>
    <col min="12554" max="12554" width="14.42578125" style="3" bestFit="1" customWidth="1"/>
    <col min="12555" max="12557" width="12.5703125" style="3" customWidth="1"/>
    <col min="12558" max="12558" width="11.7109375" style="3" customWidth="1"/>
    <col min="12559" max="12559" width="19.85546875" style="3" bestFit="1" customWidth="1"/>
    <col min="12560" max="12560" width="11.7109375" style="3" customWidth="1"/>
    <col min="12561" max="12563" width="9.140625" style="3"/>
    <col min="12564" max="12564" width="38" style="3" customWidth="1"/>
    <col min="12565" max="12565" width="10.85546875" style="3" customWidth="1"/>
    <col min="12566" max="12566" width="18.28515625" style="3" customWidth="1"/>
    <col min="12567" max="12567" width="13.7109375" style="3" customWidth="1"/>
    <col min="12568" max="12568" width="14.28515625" style="3" customWidth="1"/>
    <col min="12569" max="12569" width="14.42578125" style="3" customWidth="1"/>
    <col min="12570" max="12570" width="12.5703125" style="3" customWidth="1"/>
    <col min="12571" max="12572" width="15" style="3" customWidth="1"/>
    <col min="12573" max="12573" width="18.85546875" style="3" bestFit="1" customWidth="1"/>
    <col min="12574" max="12575" width="12.5703125" style="3" customWidth="1"/>
    <col min="12576" max="12576" width="13.140625" style="3" customWidth="1"/>
    <col min="12577" max="12577" width="12.5703125" style="3" customWidth="1"/>
    <col min="12578" max="12578" width="20.85546875" style="3" bestFit="1" customWidth="1"/>
    <col min="12579" max="12579" width="21.7109375" style="3" customWidth="1"/>
    <col min="12580" max="12582" width="9.140625" style="3"/>
    <col min="12583" max="12583" width="3.85546875" style="3" customWidth="1"/>
    <col min="12584" max="12584" width="17.7109375" style="3" customWidth="1"/>
    <col min="12585" max="12585" width="9.42578125" style="3" bestFit="1" customWidth="1"/>
    <col min="12586" max="12586" width="12" style="3" bestFit="1" customWidth="1"/>
    <col min="12587" max="12595" width="10.7109375" style="3" customWidth="1"/>
    <col min="12596" max="12596" width="7.85546875" style="3" bestFit="1" customWidth="1"/>
    <col min="12597" max="12597" width="16.5703125" style="3" customWidth="1"/>
    <col min="12598" max="12598" width="9.140625" style="3"/>
    <col min="12599" max="12599" width="11.140625" style="3" bestFit="1" customWidth="1"/>
    <col min="12600" max="12601" width="9.85546875" style="3" bestFit="1" customWidth="1"/>
    <col min="12602" max="12602" width="11" style="3" customWidth="1"/>
    <col min="12603" max="12603" width="10.5703125" style="3" bestFit="1" customWidth="1"/>
    <col min="12604" max="12604" width="10.140625" style="3" customWidth="1"/>
    <col min="12605" max="12605" width="9.42578125" style="3" bestFit="1" customWidth="1"/>
    <col min="12606" max="12606" width="9.28515625" style="3" bestFit="1" customWidth="1"/>
    <col min="12607" max="12608" width="10.140625" style="3" customWidth="1"/>
    <col min="12609" max="12609" width="10.42578125" style="3" customWidth="1"/>
    <col min="12610" max="12610" width="9.28515625" style="3" bestFit="1" customWidth="1"/>
    <col min="12611" max="12612" width="9.140625" style="3"/>
    <col min="12613" max="12613" width="10.5703125" style="3" customWidth="1"/>
    <col min="12614" max="12617" width="9.140625" style="3"/>
    <col min="12618" max="12618" width="3.7109375" style="3" customWidth="1"/>
    <col min="12619" max="12619" width="14.7109375" style="3" customWidth="1"/>
    <col min="12620" max="12620" width="9.5703125" style="3" bestFit="1" customWidth="1"/>
    <col min="12621" max="12621" width="11.7109375" style="3" bestFit="1" customWidth="1"/>
    <col min="12622" max="12622" width="10.85546875" style="3" bestFit="1" customWidth="1"/>
    <col min="12623" max="12623" width="9.5703125" style="3" customWidth="1"/>
    <col min="12624" max="12624" width="11" style="3" bestFit="1" customWidth="1"/>
    <col min="12625" max="12625" width="11.85546875" style="3" bestFit="1" customWidth="1"/>
    <col min="12626" max="12626" width="11" style="3" bestFit="1" customWidth="1"/>
    <col min="12627" max="12627" width="13.42578125" style="3" bestFit="1" customWidth="1"/>
    <col min="12628" max="12628" width="9.7109375" style="3" bestFit="1" customWidth="1"/>
    <col min="12629" max="12629" width="11.5703125" style="3" bestFit="1" customWidth="1"/>
    <col min="12630" max="12630" width="10.85546875" style="3" bestFit="1" customWidth="1"/>
    <col min="12631" max="12631" width="11.7109375" style="3" customWidth="1"/>
    <col min="12632" max="12632" width="11.85546875" style="3" bestFit="1" customWidth="1"/>
    <col min="12633" max="12633" width="11.7109375" style="3" bestFit="1" customWidth="1"/>
    <col min="12634" max="12635" width="9.28515625" style="3" customWidth="1"/>
    <col min="12636" max="12639" width="9.140625" style="3"/>
    <col min="12640" max="12640" width="9.7109375" style="3" customWidth="1"/>
    <col min="12641" max="12641" width="14.85546875" style="3" customWidth="1"/>
    <col min="12642" max="12642" width="12.140625" style="3" bestFit="1" customWidth="1"/>
    <col min="12643" max="12643" width="16.85546875" style="3" bestFit="1" customWidth="1"/>
    <col min="12644" max="12644" width="13.42578125" style="3" bestFit="1" customWidth="1"/>
    <col min="12645" max="12645" width="15.85546875" style="3" bestFit="1" customWidth="1"/>
    <col min="12646" max="12646" width="12.5703125" style="3" bestFit="1" customWidth="1"/>
    <col min="12647" max="12647" width="13" style="3" bestFit="1" customWidth="1"/>
    <col min="12648" max="12648" width="13.28515625" style="3" bestFit="1" customWidth="1"/>
    <col min="12649" max="12649" width="12.7109375" style="3" bestFit="1" customWidth="1"/>
    <col min="12650" max="12650" width="15.28515625" style="3" customWidth="1"/>
    <col min="12651" max="12651" width="13.28515625" style="3" customWidth="1"/>
    <col min="12652" max="12652" width="10.5703125" style="3" bestFit="1" customWidth="1"/>
    <col min="12653" max="12653" width="12.5703125" style="3" customWidth="1"/>
    <col min="12654" max="12654" width="9.85546875" style="3" bestFit="1" customWidth="1"/>
    <col min="12655" max="12655" width="9.28515625" style="3" bestFit="1" customWidth="1"/>
    <col min="12656" max="12656" width="11" style="3" bestFit="1" customWidth="1"/>
    <col min="12657" max="12657" width="13.85546875" style="3" bestFit="1" customWidth="1"/>
    <col min="12658" max="12663" width="9.140625" style="3"/>
    <col min="12664" max="12664" width="15.7109375" style="3" customWidth="1"/>
    <col min="12665" max="12800" width="9.140625" style="3"/>
    <col min="12801" max="12801" width="32.28515625" style="3" customWidth="1"/>
    <col min="12802" max="12802" width="10.7109375" style="3" customWidth="1"/>
    <col min="12803" max="12803" width="16.140625" style="3" customWidth="1"/>
    <col min="12804" max="12804" width="13.28515625" style="3" customWidth="1"/>
    <col min="12805" max="12805" width="14.85546875" style="3" bestFit="1" customWidth="1"/>
    <col min="12806" max="12806" width="13.7109375" style="3" bestFit="1" customWidth="1"/>
    <col min="12807" max="12807" width="12.5703125" style="3" customWidth="1"/>
    <col min="12808" max="12808" width="14.28515625" style="3" bestFit="1" customWidth="1"/>
    <col min="12809" max="12809" width="15" style="3" bestFit="1" customWidth="1"/>
    <col min="12810" max="12810" width="14.42578125" style="3" bestFit="1" customWidth="1"/>
    <col min="12811" max="12813" width="12.5703125" style="3" customWidth="1"/>
    <col min="12814" max="12814" width="11.7109375" style="3" customWidth="1"/>
    <col min="12815" max="12815" width="19.85546875" style="3" bestFit="1" customWidth="1"/>
    <col min="12816" max="12816" width="11.7109375" style="3" customWidth="1"/>
    <col min="12817" max="12819" width="9.140625" style="3"/>
    <col min="12820" max="12820" width="38" style="3" customWidth="1"/>
    <col min="12821" max="12821" width="10.85546875" style="3" customWidth="1"/>
    <col min="12822" max="12822" width="18.28515625" style="3" customWidth="1"/>
    <col min="12823" max="12823" width="13.7109375" style="3" customWidth="1"/>
    <col min="12824" max="12824" width="14.28515625" style="3" customWidth="1"/>
    <col min="12825" max="12825" width="14.42578125" style="3" customWidth="1"/>
    <col min="12826" max="12826" width="12.5703125" style="3" customWidth="1"/>
    <col min="12827" max="12828" width="15" style="3" customWidth="1"/>
    <col min="12829" max="12829" width="18.85546875" style="3" bestFit="1" customWidth="1"/>
    <col min="12830" max="12831" width="12.5703125" style="3" customWidth="1"/>
    <col min="12832" max="12832" width="13.140625" style="3" customWidth="1"/>
    <col min="12833" max="12833" width="12.5703125" style="3" customWidth="1"/>
    <col min="12834" max="12834" width="20.85546875" style="3" bestFit="1" customWidth="1"/>
    <col min="12835" max="12835" width="21.7109375" style="3" customWidth="1"/>
    <col min="12836" max="12838" width="9.140625" style="3"/>
    <col min="12839" max="12839" width="3.85546875" style="3" customWidth="1"/>
    <col min="12840" max="12840" width="17.7109375" style="3" customWidth="1"/>
    <col min="12841" max="12841" width="9.42578125" style="3" bestFit="1" customWidth="1"/>
    <col min="12842" max="12842" width="12" style="3" bestFit="1" customWidth="1"/>
    <col min="12843" max="12851" width="10.7109375" style="3" customWidth="1"/>
    <col min="12852" max="12852" width="7.85546875" style="3" bestFit="1" customWidth="1"/>
    <col min="12853" max="12853" width="16.5703125" style="3" customWidth="1"/>
    <col min="12854" max="12854" width="9.140625" style="3"/>
    <col min="12855" max="12855" width="11.140625" style="3" bestFit="1" customWidth="1"/>
    <col min="12856" max="12857" width="9.85546875" style="3" bestFit="1" customWidth="1"/>
    <col min="12858" max="12858" width="11" style="3" customWidth="1"/>
    <col min="12859" max="12859" width="10.5703125" style="3" bestFit="1" customWidth="1"/>
    <col min="12860" max="12860" width="10.140625" style="3" customWidth="1"/>
    <col min="12861" max="12861" width="9.42578125" style="3" bestFit="1" customWidth="1"/>
    <col min="12862" max="12862" width="9.28515625" style="3" bestFit="1" customWidth="1"/>
    <col min="12863" max="12864" width="10.140625" style="3" customWidth="1"/>
    <col min="12865" max="12865" width="10.42578125" style="3" customWidth="1"/>
    <col min="12866" max="12866" width="9.28515625" style="3" bestFit="1" customWidth="1"/>
    <col min="12867" max="12868" width="9.140625" style="3"/>
    <col min="12869" max="12869" width="10.5703125" style="3" customWidth="1"/>
    <col min="12870" max="12873" width="9.140625" style="3"/>
    <col min="12874" max="12874" width="3.7109375" style="3" customWidth="1"/>
    <col min="12875" max="12875" width="14.7109375" style="3" customWidth="1"/>
    <col min="12876" max="12876" width="9.5703125" style="3" bestFit="1" customWidth="1"/>
    <col min="12877" max="12877" width="11.7109375" style="3" bestFit="1" customWidth="1"/>
    <col min="12878" max="12878" width="10.85546875" style="3" bestFit="1" customWidth="1"/>
    <col min="12879" max="12879" width="9.5703125" style="3" customWidth="1"/>
    <col min="12880" max="12880" width="11" style="3" bestFit="1" customWidth="1"/>
    <col min="12881" max="12881" width="11.85546875" style="3" bestFit="1" customWidth="1"/>
    <col min="12882" max="12882" width="11" style="3" bestFit="1" customWidth="1"/>
    <col min="12883" max="12883" width="13.42578125" style="3" bestFit="1" customWidth="1"/>
    <col min="12884" max="12884" width="9.7109375" style="3" bestFit="1" customWidth="1"/>
    <col min="12885" max="12885" width="11.5703125" style="3" bestFit="1" customWidth="1"/>
    <col min="12886" max="12886" width="10.85546875" style="3" bestFit="1" customWidth="1"/>
    <col min="12887" max="12887" width="11.7109375" style="3" customWidth="1"/>
    <col min="12888" max="12888" width="11.85546875" style="3" bestFit="1" customWidth="1"/>
    <col min="12889" max="12889" width="11.7109375" style="3" bestFit="1" customWidth="1"/>
    <col min="12890" max="12891" width="9.28515625" style="3" customWidth="1"/>
    <col min="12892" max="12895" width="9.140625" style="3"/>
    <col min="12896" max="12896" width="9.7109375" style="3" customWidth="1"/>
    <col min="12897" max="12897" width="14.85546875" style="3" customWidth="1"/>
    <col min="12898" max="12898" width="12.140625" style="3" bestFit="1" customWidth="1"/>
    <col min="12899" max="12899" width="16.85546875" style="3" bestFit="1" customWidth="1"/>
    <col min="12900" max="12900" width="13.42578125" style="3" bestFit="1" customWidth="1"/>
    <col min="12901" max="12901" width="15.85546875" style="3" bestFit="1" customWidth="1"/>
    <col min="12902" max="12902" width="12.5703125" style="3" bestFit="1" customWidth="1"/>
    <col min="12903" max="12903" width="13" style="3" bestFit="1" customWidth="1"/>
    <col min="12904" max="12904" width="13.28515625" style="3" bestFit="1" customWidth="1"/>
    <col min="12905" max="12905" width="12.7109375" style="3" bestFit="1" customWidth="1"/>
    <col min="12906" max="12906" width="15.28515625" style="3" customWidth="1"/>
    <col min="12907" max="12907" width="13.28515625" style="3" customWidth="1"/>
    <col min="12908" max="12908" width="10.5703125" style="3" bestFit="1" customWidth="1"/>
    <col min="12909" max="12909" width="12.5703125" style="3" customWidth="1"/>
    <col min="12910" max="12910" width="9.85546875" style="3" bestFit="1" customWidth="1"/>
    <col min="12911" max="12911" width="9.28515625" style="3" bestFit="1" customWidth="1"/>
    <col min="12912" max="12912" width="11" style="3" bestFit="1" customWidth="1"/>
    <col min="12913" max="12913" width="13.85546875" style="3" bestFit="1" customWidth="1"/>
    <col min="12914" max="12919" width="9.140625" style="3"/>
    <col min="12920" max="12920" width="15.7109375" style="3" customWidth="1"/>
    <col min="12921" max="13056" width="9.140625" style="3"/>
    <col min="13057" max="13057" width="32.28515625" style="3" customWidth="1"/>
    <col min="13058" max="13058" width="10.7109375" style="3" customWidth="1"/>
    <col min="13059" max="13059" width="16.140625" style="3" customWidth="1"/>
    <col min="13060" max="13060" width="13.28515625" style="3" customWidth="1"/>
    <col min="13061" max="13061" width="14.85546875" style="3" bestFit="1" customWidth="1"/>
    <col min="13062" max="13062" width="13.7109375" style="3" bestFit="1" customWidth="1"/>
    <col min="13063" max="13063" width="12.5703125" style="3" customWidth="1"/>
    <col min="13064" max="13064" width="14.28515625" style="3" bestFit="1" customWidth="1"/>
    <col min="13065" max="13065" width="15" style="3" bestFit="1" customWidth="1"/>
    <col min="13066" max="13066" width="14.42578125" style="3" bestFit="1" customWidth="1"/>
    <col min="13067" max="13069" width="12.5703125" style="3" customWidth="1"/>
    <col min="13070" max="13070" width="11.7109375" style="3" customWidth="1"/>
    <col min="13071" max="13071" width="19.85546875" style="3" bestFit="1" customWidth="1"/>
    <col min="13072" max="13072" width="11.7109375" style="3" customWidth="1"/>
    <col min="13073" max="13075" width="9.140625" style="3"/>
    <col min="13076" max="13076" width="38" style="3" customWidth="1"/>
    <col min="13077" max="13077" width="10.85546875" style="3" customWidth="1"/>
    <col min="13078" max="13078" width="18.28515625" style="3" customWidth="1"/>
    <col min="13079" max="13079" width="13.7109375" style="3" customWidth="1"/>
    <col min="13080" max="13080" width="14.28515625" style="3" customWidth="1"/>
    <col min="13081" max="13081" width="14.42578125" style="3" customWidth="1"/>
    <col min="13082" max="13082" width="12.5703125" style="3" customWidth="1"/>
    <col min="13083" max="13084" width="15" style="3" customWidth="1"/>
    <col min="13085" max="13085" width="18.85546875" style="3" bestFit="1" customWidth="1"/>
    <col min="13086" max="13087" width="12.5703125" style="3" customWidth="1"/>
    <col min="13088" max="13088" width="13.140625" style="3" customWidth="1"/>
    <col min="13089" max="13089" width="12.5703125" style="3" customWidth="1"/>
    <col min="13090" max="13090" width="20.85546875" style="3" bestFit="1" customWidth="1"/>
    <col min="13091" max="13091" width="21.7109375" style="3" customWidth="1"/>
    <col min="13092" max="13094" width="9.140625" style="3"/>
    <col min="13095" max="13095" width="3.85546875" style="3" customWidth="1"/>
    <col min="13096" max="13096" width="17.7109375" style="3" customWidth="1"/>
    <col min="13097" max="13097" width="9.42578125" style="3" bestFit="1" customWidth="1"/>
    <col min="13098" max="13098" width="12" style="3" bestFit="1" customWidth="1"/>
    <col min="13099" max="13107" width="10.7109375" style="3" customWidth="1"/>
    <col min="13108" max="13108" width="7.85546875" style="3" bestFit="1" customWidth="1"/>
    <col min="13109" max="13109" width="16.5703125" style="3" customWidth="1"/>
    <col min="13110" max="13110" width="9.140625" style="3"/>
    <col min="13111" max="13111" width="11.140625" style="3" bestFit="1" customWidth="1"/>
    <col min="13112" max="13113" width="9.85546875" style="3" bestFit="1" customWidth="1"/>
    <col min="13114" max="13114" width="11" style="3" customWidth="1"/>
    <col min="13115" max="13115" width="10.5703125" style="3" bestFit="1" customWidth="1"/>
    <col min="13116" max="13116" width="10.140625" style="3" customWidth="1"/>
    <col min="13117" max="13117" width="9.42578125" style="3" bestFit="1" customWidth="1"/>
    <col min="13118" max="13118" width="9.28515625" style="3" bestFit="1" customWidth="1"/>
    <col min="13119" max="13120" width="10.140625" style="3" customWidth="1"/>
    <col min="13121" max="13121" width="10.42578125" style="3" customWidth="1"/>
    <col min="13122" max="13122" width="9.28515625" style="3" bestFit="1" customWidth="1"/>
    <col min="13123" max="13124" width="9.140625" style="3"/>
    <col min="13125" max="13125" width="10.5703125" style="3" customWidth="1"/>
    <col min="13126" max="13129" width="9.140625" style="3"/>
    <col min="13130" max="13130" width="3.7109375" style="3" customWidth="1"/>
    <col min="13131" max="13131" width="14.7109375" style="3" customWidth="1"/>
    <col min="13132" max="13132" width="9.5703125" style="3" bestFit="1" customWidth="1"/>
    <col min="13133" max="13133" width="11.7109375" style="3" bestFit="1" customWidth="1"/>
    <col min="13134" max="13134" width="10.85546875" style="3" bestFit="1" customWidth="1"/>
    <col min="13135" max="13135" width="9.5703125" style="3" customWidth="1"/>
    <col min="13136" max="13136" width="11" style="3" bestFit="1" customWidth="1"/>
    <col min="13137" max="13137" width="11.85546875" style="3" bestFit="1" customWidth="1"/>
    <col min="13138" max="13138" width="11" style="3" bestFit="1" customWidth="1"/>
    <col min="13139" max="13139" width="13.42578125" style="3" bestFit="1" customWidth="1"/>
    <col min="13140" max="13140" width="9.7109375" style="3" bestFit="1" customWidth="1"/>
    <col min="13141" max="13141" width="11.5703125" style="3" bestFit="1" customWidth="1"/>
    <col min="13142" max="13142" width="10.85546875" style="3" bestFit="1" customWidth="1"/>
    <col min="13143" max="13143" width="11.7109375" style="3" customWidth="1"/>
    <col min="13144" max="13144" width="11.85546875" style="3" bestFit="1" customWidth="1"/>
    <col min="13145" max="13145" width="11.7109375" style="3" bestFit="1" customWidth="1"/>
    <col min="13146" max="13147" width="9.28515625" style="3" customWidth="1"/>
    <col min="13148" max="13151" width="9.140625" style="3"/>
    <col min="13152" max="13152" width="9.7109375" style="3" customWidth="1"/>
    <col min="13153" max="13153" width="14.85546875" style="3" customWidth="1"/>
    <col min="13154" max="13154" width="12.140625" style="3" bestFit="1" customWidth="1"/>
    <col min="13155" max="13155" width="16.85546875" style="3" bestFit="1" customWidth="1"/>
    <col min="13156" max="13156" width="13.42578125" style="3" bestFit="1" customWidth="1"/>
    <col min="13157" max="13157" width="15.85546875" style="3" bestFit="1" customWidth="1"/>
    <col min="13158" max="13158" width="12.5703125" style="3" bestFit="1" customWidth="1"/>
    <col min="13159" max="13159" width="13" style="3" bestFit="1" customWidth="1"/>
    <col min="13160" max="13160" width="13.28515625" style="3" bestFit="1" customWidth="1"/>
    <col min="13161" max="13161" width="12.7109375" style="3" bestFit="1" customWidth="1"/>
    <col min="13162" max="13162" width="15.28515625" style="3" customWidth="1"/>
    <col min="13163" max="13163" width="13.28515625" style="3" customWidth="1"/>
    <col min="13164" max="13164" width="10.5703125" style="3" bestFit="1" customWidth="1"/>
    <col min="13165" max="13165" width="12.5703125" style="3" customWidth="1"/>
    <col min="13166" max="13166" width="9.85546875" style="3" bestFit="1" customWidth="1"/>
    <col min="13167" max="13167" width="9.28515625" style="3" bestFit="1" customWidth="1"/>
    <col min="13168" max="13168" width="11" style="3" bestFit="1" customWidth="1"/>
    <col min="13169" max="13169" width="13.85546875" style="3" bestFit="1" customWidth="1"/>
    <col min="13170" max="13175" width="9.140625" style="3"/>
    <col min="13176" max="13176" width="15.7109375" style="3" customWidth="1"/>
    <col min="13177" max="13312" width="9.140625" style="3"/>
    <col min="13313" max="13313" width="32.28515625" style="3" customWidth="1"/>
    <col min="13314" max="13314" width="10.7109375" style="3" customWidth="1"/>
    <col min="13315" max="13315" width="16.140625" style="3" customWidth="1"/>
    <col min="13316" max="13316" width="13.28515625" style="3" customWidth="1"/>
    <col min="13317" max="13317" width="14.85546875" style="3" bestFit="1" customWidth="1"/>
    <col min="13318" max="13318" width="13.7109375" style="3" bestFit="1" customWidth="1"/>
    <col min="13319" max="13319" width="12.5703125" style="3" customWidth="1"/>
    <col min="13320" max="13320" width="14.28515625" style="3" bestFit="1" customWidth="1"/>
    <col min="13321" max="13321" width="15" style="3" bestFit="1" customWidth="1"/>
    <col min="13322" max="13322" width="14.42578125" style="3" bestFit="1" customWidth="1"/>
    <col min="13323" max="13325" width="12.5703125" style="3" customWidth="1"/>
    <col min="13326" max="13326" width="11.7109375" style="3" customWidth="1"/>
    <col min="13327" max="13327" width="19.85546875" style="3" bestFit="1" customWidth="1"/>
    <col min="13328" max="13328" width="11.7109375" style="3" customWidth="1"/>
    <col min="13329" max="13331" width="9.140625" style="3"/>
    <col min="13332" max="13332" width="38" style="3" customWidth="1"/>
    <col min="13333" max="13333" width="10.85546875" style="3" customWidth="1"/>
    <col min="13334" max="13334" width="18.28515625" style="3" customWidth="1"/>
    <col min="13335" max="13335" width="13.7109375" style="3" customWidth="1"/>
    <col min="13336" max="13336" width="14.28515625" style="3" customWidth="1"/>
    <col min="13337" max="13337" width="14.42578125" style="3" customWidth="1"/>
    <col min="13338" max="13338" width="12.5703125" style="3" customWidth="1"/>
    <col min="13339" max="13340" width="15" style="3" customWidth="1"/>
    <col min="13341" max="13341" width="18.85546875" style="3" bestFit="1" customWidth="1"/>
    <col min="13342" max="13343" width="12.5703125" style="3" customWidth="1"/>
    <col min="13344" max="13344" width="13.140625" style="3" customWidth="1"/>
    <col min="13345" max="13345" width="12.5703125" style="3" customWidth="1"/>
    <col min="13346" max="13346" width="20.85546875" style="3" bestFit="1" customWidth="1"/>
    <col min="13347" max="13347" width="21.7109375" style="3" customWidth="1"/>
    <col min="13348" max="13350" width="9.140625" style="3"/>
    <col min="13351" max="13351" width="3.85546875" style="3" customWidth="1"/>
    <col min="13352" max="13352" width="17.7109375" style="3" customWidth="1"/>
    <col min="13353" max="13353" width="9.42578125" style="3" bestFit="1" customWidth="1"/>
    <col min="13354" max="13354" width="12" style="3" bestFit="1" customWidth="1"/>
    <col min="13355" max="13363" width="10.7109375" style="3" customWidth="1"/>
    <col min="13364" max="13364" width="7.85546875" style="3" bestFit="1" customWidth="1"/>
    <col min="13365" max="13365" width="16.5703125" style="3" customWidth="1"/>
    <col min="13366" max="13366" width="9.140625" style="3"/>
    <col min="13367" max="13367" width="11.140625" style="3" bestFit="1" customWidth="1"/>
    <col min="13368" max="13369" width="9.85546875" style="3" bestFit="1" customWidth="1"/>
    <col min="13370" max="13370" width="11" style="3" customWidth="1"/>
    <col min="13371" max="13371" width="10.5703125" style="3" bestFit="1" customWidth="1"/>
    <col min="13372" max="13372" width="10.140625" style="3" customWidth="1"/>
    <col min="13373" max="13373" width="9.42578125" style="3" bestFit="1" customWidth="1"/>
    <col min="13374" max="13374" width="9.28515625" style="3" bestFit="1" customWidth="1"/>
    <col min="13375" max="13376" width="10.140625" style="3" customWidth="1"/>
    <col min="13377" max="13377" width="10.42578125" style="3" customWidth="1"/>
    <col min="13378" max="13378" width="9.28515625" style="3" bestFit="1" customWidth="1"/>
    <col min="13379" max="13380" width="9.140625" style="3"/>
    <col min="13381" max="13381" width="10.5703125" style="3" customWidth="1"/>
    <col min="13382" max="13385" width="9.140625" style="3"/>
    <col min="13386" max="13386" width="3.7109375" style="3" customWidth="1"/>
    <col min="13387" max="13387" width="14.7109375" style="3" customWidth="1"/>
    <col min="13388" max="13388" width="9.5703125" style="3" bestFit="1" customWidth="1"/>
    <col min="13389" max="13389" width="11.7109375" style="3" bestFit="1" customWidth="1"/>
    <col min="13390" max="13390" width="10.85546875" style="3" bestFit="1" customWidth="1"/>
    <col min="13391" max="13391" width="9.5703125" style="3" customWidth="1"/>
    <col min="13392" max="13392" width="11" style="3" bestFit="1" customWidth="1"/>
    <col min="13393" max="13393" width="11.85546875" style="3" bestFit="1" customWidth="1"/>
    <col min="13394" max="13394" width="11" style="3" bestFit="1" customWidth="1"/>
    <col min="13395" max="13395" width="13.42578125" style="3" bestFit="1" customWidth="1"/>
    <col min="13396" max="13396" width="9.7109375" style="3" bestFit="1" customWidth="1"/>
    <col min="13397" max="13397" width="11.5703125" style="3" bestFit="1" customWidth="1"/>
    <col min="13398" max="13398" width="10.85546875" style="3" bestFit="1" customWidth="1"/>
    <col min="13399" max="13399" width="11.7109375" style="3" customWidth="1"/>
    <col min="13400" max="13400" width="11.85546875" style="3" bestFit="1" customWidth="1"/>
    <col min="13401" max="13401" width="11.7109375" style="3" bestFit="1" customWidth="1"/>
    <col min="13402" max="13403" width="9.28515625" style="3" customWidth="1"/>
    <col min="13404" max="13407" width="9.140625" style="3"/>
    <col min="13408" max="13408" width="9.7109375" style="3" customWidth="1"/>
    <col min="13409" max="13409" width="14.85546875" style="3" customWidth="1"/>
    <col min="13410" max="13410" width="12.140625" style="3" bestFit="1" customWidth="1"/>
    <col min="13411" max="13411" width="16.85546875" style="3" bestFit="1" customWidth="1"/>
    <col min="13412" max="13412" width="13.42578125" style="3" bestFit="1" customWidth="1"/>
    <col min="13413" max="13413" width="15.85546875" style="3" bestFit="1" customWidth="1"/>
    <col min="13414" max="13414" width="12.5703125" style="3" bestFit="1" customWidth="1"/>
    <col min="13415" max="13415" width="13" style="3" bestFit="1" customWidth="1"/>
    <col min="13416" max="13416" width="13.28515625" style="3" bestFit="1" customWidth="1"/>
    <col min="13417" max="13417" width="12.7109375" style="3" bestFit="1" customWidth="1"/>
    <col min="13418" max="13418" width="15.28515625" style="3" customWidth="1"/>
    <col min="13419" max="13419" width="13.28515625" style="3" customWidth="1"/>
    <col min="13420" max="13420" width="10.5703125" style="3" bestFit="1" customWidth="1"/>
    <col min="13421" max="13421" width="12.5703125" style="3" customWidth="1"/>
    <col min="13422" max="13422" width="9.85546875" style="3" bestFit="1" customWidth="1"/>
    <col min="13423" max="13423" width="9.28515625" style="3" bestFit="1" customWidth="1"/>
    <col min="13424" max="13424" width="11" style="3" bestFit="1" customWidth="1"/>
    <col min="13425" max="13425" width="13.85546875" style="3" bestFit="1" customWidth="1"/>
    <col min="13426" max="13431" width="9.140625" style="3"/>
    <col min="13432" max="13432" width="15.7109375" style="3" customWidth="1"/>
    <col min="13433" max="13568" width="9.140625" style="3"/>
    <col min="13569" max="13569" width="32.28515625" style="3" customWidth="1"/>
    <col min="13570" max="13570" width="10.7109375" style="3" customWidth="1"/>
    <col min="13571" max="13571" width="16.140625" style="3" customWidth="1"/>
    <col min="13572" max="13572" width="13.28515625" style="3" customWidth="1"/>
    <col min="13573" max="13573" width="14.85546875" style="3" bestFit="1" customWidth="1"/>
    <col min="13574" max="13574" width="13.7109375" style="3" bestFit="1" customWidth="1"/>
    <col min="13575" max="13575" width="12.5703125" style="3" customWidth="1"/>
    <col min="13576" max="13576" width="14.28515625" style="3" bestFit="1" customWidth="1"/>
    <col min="13577" max="13577" width="15" style="3" bestFit="1" customWidth="1"/>
    <col min="13578" max="13578" width="14.42578125" style="3" bestFit="1" customWidth="1"/>
    <col min="13579" max="13581" width="12.5703125" style="3" customWidth="1"/>
    <col min="13582" max="13582" width="11.7109375" style="3" customWidth="1"/>
    <col min="13583" max="13583" width="19.85546875" style="3" bestFit="1" customWidth="1"/>
    <col min="13584" max="13584" width="11.7109375" style="3" customWidth="1"/>
    <col min="13585" max="13587" width="9.140625" style="3"/>
    <col min="13588" max="13588" width="38" style="3" customWidth="1"/>
    <col min="13589" max="13589" width="10.85546875" style="3" customWidth="1"/>
    <col min="13590" max="13590" width="18.28515625" style="3" customWidth="1"/>
    <col min="13591" max="13591" width="13.7109375" style="3" customWidth="1"/>
    <col min="13592" max="13592" width="14.28515625" style="3" customWidth="1"/>
    <col min="13593" max="13593" width="14.42578125" style="3" customWidth="1"/>
    <col min="13594" max="13594" width="12.5703125" style="3" customWidth="1"/>
    <col min="13595" max="13596" width="15" style="3" customWidth="1"/>
    <col min="13597" max="13597" width="18.85546875" style="3" bestFit="1" customWidth="1"/>
    <col min="13598" max="13599" width="12.5703125" style="3" customWidth="1"/>
    <col min="13600" max="13600" width="13.140625" style="3" customWidth="1"/>
    <col min="13601" max="13601" width="12.5703125" style="3" customWidth="1"/>
    <col min="13602" max="13602" width="20.85546875" style="3" bestFit="1" customWidth="1"/>
    <col min="13603" max="13603" width="21.7109375" style="3" customWidth="1"/>
    <col min="13604" max="13606" width="9.140625" style="3"/>
    <col min="13607" max="13607" width="3.85546875" style="3" customWidth="1"/>
    <col min="13608" max="13608" width="17.7109375" style="3" customWidth="1"/>
    <col min="13609" max="13609" width="9.42578125" style="3" bestFit="1" customWidth="1"/>
    <col min="13610" max="13610" width="12" style="3" bestFit="1" customWidth="1"/>
    <col min="13611" max="13619" width="10.7109375" style="3" customWidth="1"/>
    <col min="13620" max="13620" width="7.85546875" style="3" bestFit="1" customWidth="1"/>
    <col min="13621" max="13621" width="16.5703125" style="3" customWidth="1"/>
    <col min="13622" max="13622" width="9.140625" style="3"/>
    <col min="13623" max="13623" width="11.140625" style="3" bestFit="1" customWidth="1"/>
    <col min="13624" max="13625" width="9.85546875" style="3" bestFit="1" customWidth="1"/>
    <col min="13626" max="13626" width="11" style="3" customWidth="1"/>
    <col min="13627" max="13627" width="10.5703125" style="3" bestFit="1" customWidth="1"/>
    <col min="13628" max="13628" width="10.140625" style="3" customWidth="1"/>
    <col min="13629" max="13629" width="9.42578125" style="3" bestFit="1" customWidth="1"/>
    <col min="13630" max="13630" width="9.28515625" style="3" bestFit="1" customWidth="1"/>
    <col min="13631" max="13632" width="10.140625" style="3" customWidth="1"/>
    <col min="13633" max="13633" width="10.42578125" style="3" customWidth="1"/>
    <col min="13634" max="13634" width="9.28515625" style="3" bestFit="1" customWidth="1"/>
    <col min="13635" max="13636" width="9.140625" style="3"/>
    <col min="13637" max="13637" width="10.5703125" style="3" customWidth="1"/>
    <col min="13638" max="13641" width="9.140625" style="3"/>
    <col min="13642" max="13642" width="3.7109375" style="3" customWidth="1"/>
    <col min="13643" max="13643" width="14.7109375" style="3" customWidth="1"/>
    <col min="13644" max="13644" width="9.5703125" style="3" bestFit="1" customWidth="1"/>
    <col min="13645" max="13645" width="11.7109375" style="3" bestFit="1" customWidth="1"/>
    <col min="13646" max="13646" width="10.85546875" style="3" bestFit="1" customWidth="1"/>
    <col min="13647" max="13647" width="9.5703125" style="3" customWidth="1"/>
    <col min="13648" max="13648" width="11" style="3" bestFit="1" customWidth="1"/>
    <col min="13649" max="13649" width="11.85546875" style="3" bestFit="1" customWidth="1"/>
    <col min="13650" max="13650" width="11" style="3" bestFit="1" customWidth="1"/>
    <col min="13651" max="13651" width="13.42578125" style="3" bestFit="1" customWidth="1"/>
    <col min="13652" max="13652" width="9.7109375" style="3" bestFit="1" customWidth="1"/>
    <col min="13653" max="13653" width="11.5703125" style="3" bestFit="1" customWidth="1"/>
    <col min="13654" max="13654" width="10.85546875" style="3" bestFit="1" customWidth="1"/>
    <col min="13655" max="13655" width="11.7109375" style="3" customWidth="1"/>
    <col min="13656" max="13656" width="11.85546875" style="3" bestFit="1" customWidth="1"/>
    <col min="13657" max="13657" width="11.7109375" style="3" bestFit="1" customWidth="1"/>
    <col min="13658" max="13659" width="9.28515625" style="3" customWidth="1"/>
    <col min="13660" max="13663" width="9.140625" style="3"/>
    <col min="13664" max="13664" width="9.7109375" style="3" customWidth="1"/>
    <col min="13665" max="13665" width="14.85546875" style="3" customWidth="1"/>
    <col min="13666" max="13666" width="12.140625" style="3" bestFit="1" customWidth="1"/>
    <col min="13667" max="13667" width="16.85546875" style="3" bestFit="1" customWidth="1"/>
    <col min="13668" max="13668" width="13.42578125" style="3" bestFit="1" customWidth="1"/>
    <col min="13669" max="13669" width="15.85546875" style="3" bestFit="1" customWidth="1"/>
    <col min="13670" max="13670" width="12.5703125" style="3" bestFit="1" customWidth="1"/>
    <col min="13671" max="13671" width="13" style="3" bestFit="1" customWidth="1"/>
    <col min="13672" max="13672" width="13.28515625" style="3" bestFit="1" customWidth="1"/>
    <col min="13673" max="13673" width="12.7109375" style="3" bestFit="1" customWidth="1"/>
    <col min="13674" max="13674" width="15.28515625" style="3" customWidth="1"/>
    <col min="13675" max="13675" width="13.28515625" style="3" customWidth="1"/>
    <col min="13676" max="13676" width="10.5703125" style="3" bestFit="1" customWidth="1"/>
    <col min="13677" max="13677" width="12.5703125" style="3" customWidth="1"/>
    <col min="13678" max="13678" width="9.85546875" style="3" bestFit="1" customWidth="1"/>
    <col min="13679" max="13679" width="9.28515625" style="3" bestFit="1" customWidth="1"/>
    <col min="13680" max="13680" width="11" style="3" bestFit="1" customWidth="1"/>
    <col min="13681" max="13681" width="13.85546875" style="3" bestFit="1" customWidth="1"/>
    <col min="13682" max="13687" width="9.140625" style="3"/>
    <col min="13688" max="13688" width="15.7109375" style="3" customWidth="1"/>
    <col min="13689" max="13824" width="9.140625" style="3"/>
    <col min="13825" max="13825" width="32.28515625" style="3" customWidth="1"/>
    <col min="13826" max="13826" width="10.7109375" style="3" customWidth="1"/>
    <col min="13827" max="13827" width="16.140625" style="3" customWidth="1"/>
    <col min="13828" max="13828" width="13.28515625" style="3" customWidth="1"/>
    <col min="13829" max="13829" width="14.85546875" style="3" bestFit="1" customWidth="1"/>
    <col min="13830" max="13830" width="13.7109375" style="3" bestFit="1" customWidth="1"/>
    <col min="13831" max="13831" width="12.5703125" style="3" customWidth="1"/>
    <col min="13832" max="13832" width="14.28515625" style="3" bestFit="1" customWidth="1"/>
    <col min="13833" max="13833" width="15" style="3" bestFit="1" customWidth="1"/>
    <col min="13834" max="13834" width="14.42578125" style="3" bestFit="1" customWidth="1"/>
    <col min="13835" max="13837" width="12.5703125" style="3" customWidth="1"/>
    <col min="13838" max="13838" width="11.7109375" style="3" customWidth="1"/>
    <col min="13839" max="13839" width="19.85546875" style="3" bestFit="1" customWidth="1"/>
    <col min="13840" max="13840" width="11.7109375" style="3" customWidth="1"/>
    <col min="13841" max="13843" width="9.140625" style="3"/>
    <col min="13844" max="13844" width="38" style="3" customWidth="1"/>
    <col min="13845" max="13845" width="10.85546875" style="3" customWidth="1"/>
    <col min="13846" max="13846" width="18.28515625" style="3" customWidth="1"/>
    <col min="13847" max="13847" width="13.7109375" style="3" customWidth="1"/>
    <col min="13848" max="13848" width="14.28515625" style="3" customWidth="1"/>
    <col min="13849" max="13849" width="14.42578125" style="3" customWidth="1"/>
    <col min="13850" max="13850" width="12.5703125" style="3" customWidth="1"/>
    <col min="13851" max="13852" width="15" style="3" customWidth="1"/>
    <col min="13853" max="13853" width="18.85546875" style="3" bestFit="1" customWidth="1"/>
    <col min="13854" max="13855" width="12.5703125" style="3" customWidth="1"/>
    <col min="13856" max="13856" width="13.140625" style="3" customWidth="1"/>
    <col min="13857" max="13857" width="12.5703125" style="3" customWidth="1"/>
    <col min="13858" max="13858" width="20.85546875" style="3" bestFit="1" customWidth="1"/>
    <col min="13859" max="13859" width="21.7109375" style="3" customWidth="1"/>
    <col min="13860" max="13862" width="9.140625" style="3"/>
    <col min="13863" max="13863" width="3.85546875" style="3" customWidth="1"/>
    <col min="13864" max="13864" width="17.7109375" style="3" customWidth="1"/>
    <col min="13865" max="13865" width="9.42578125" style="3" bestFit="1" customWidth="1"/>
    <col min="13866" max="13866" width="12" style="3" bestFit="1" customWidth="1"/>
    <col min="13867" max="13875" width="10.7109375" style="3" customWidth="1"/>
    <col min="13876" max="13876" width="7.85546875" style="3" bestFit="1" customWidth="1"/>
    <col min="13877" max="13877" width="16.5703125" style="3" customWidth="1"/>
    <col min="13878" max="13878" width="9.140625" style="3"/>
    <col min="13879" max="13879" width="11.140625" style="3" bestFit="1" customWidth="1"/>
    <col min="13880" max="13881" width="9.85546875" style="3" bestFit="1" customWidth="1"/>
    <col min="13882" max="13882" width="11" style="3" customWidth="1"/>
    <col min="13883" max="13883" width="10.5703125" style="3" bestFit="1" customWidth="1"/>
    <col min="13884" max="13884" width="10.140625" style="3" customWidth="1"/>
    <col min="13885" max="13885" width="9.42578125" style="3" bestFit="1" customWidth="1"/>
    <col min="13886" max="13886" width="9.28515625" style="3" bestFit="1" customWidth="1"/>
    <col min="13887" max="13888" width="10.140625" style="3" customWidth="1"/>
    <col min="13889" max="13889" width="10.42578125" style="3" customWidth="1"/>
    <col min="13890" max="13890" width="9.28515625" style="3" bestFit="1" customWidth="1"/>
    <col min="13891" max="13892" width="9.140625" style="3"/>
    <col min="13893" max="13893" width="10.5703125" style="3" customWidth="1"/>
    <col min="13894" max="13897" width="9.140625" style="3"/>
    <col min="13898" max="13898" width="3.7109375" style="3" customWidth="1"/>
    <col min="13899" max="13899" width="14.7109375" style="3" customWidth="1"/>
    <col min="13900" max="13900" width="9.5703125" style="3" bestFit="1" customWidth="1"/>
    <col min="13901" max="13901" width="11.7109375" style="3" bestFit="1" customWidth="1"/>
    <col min="13902" max="13902" width="10.85546875" style="3" bestFit="1" customWidth="1"/>
    <col min="13903" max="13903" width="9.5703125" style="3" customWidth="1"/>
    <col min="13904" max="13904" width="11" style="3" bestFit="1" customWidth="1"/>
    <col min="13905" max="13905" width="11.85546875" style="3" bestFit="1" customWidth="1"/>
    <col min="13906" max="13906" width="11" style="3" bestFit="1" customWidth="1"/>
    <col min="13907" max="13907" width="13.42578125" style="3" bestFit="1" customWidth="1"/>
    <col min="13908" max="13908" width="9.7109375" style="3" bestFit="1" customWidth="1"/>
    <col min="13909" max="13909" width="11.5703125" style="3" bestFit="1" customWidth="1"/>
    <col min="13910" max="13910" width="10.85546875" style="3" bestFit="1" customWidth="1"/>
    <col min="13911" max="13911" width="11.7109375" style="3" customWidth="1"/>
    <col min="13912" max="13912" width="11.85546875" style="3" bestFit="1" customWidth="1"/>
    <col min="13913" max="13913" width="11.7109375" style="3" bestFit="1" customWidth="1"/>
    <col min="13914" max="13915" width="9.28515625" style="3" customWidth="1"/>
    <col min="13916" max="13919" width="9.140625" style="3"/>
    <col min="13920" max="13920" width="9.7109375" style="3" customWidth="1"/>
    <col min="13921" max="13921" width="14.85546875" style="3" customWidth="1"/>
    <col min="13922" max="13922" width="12.140625" style="3" bestFit="1" customWidth="1"/>
    <col min="13923" max="13923" width="16.85546875" style="3" bestFit="1" customWidth="1"/>
    <col min="13924" max="13924" width="13.42578125" style="3" bestFit="1" customWidth="1"/>
    <col min="13925" max="13925" width="15.85546875" style="3" bestFit="1" customWidth="1"/>
    <col min="13926" max="13926" width="12.5703125" style="3" bestFit="1" customWidth="1"/>
    <col min="13927" max="13927" width="13" style="3" bestFit="1" customWidth="1"/>
    <col min="13928" max="13928" width="13.28515625" style="3" bestFit="1" customWidth="1"/>
    <col min="13929" max="13929" width="12.7109375" style="3" bestFit="1" customWidth="1"/>
    <col min="13930" max="13930" width="15.28515625" style="3" customWidth="1"/>
    <col min="13931" max="13931" width="13.28515625" style="3" customWidth="1"/>
    <col min="13932" max="13932" width="10.5703125" style="3" bestFit="1" customWidth="1"/>
    <col min="13933" max="13933" width="12.5703125" style="3" customWidth="1"/>
    <col min="13934" max="13934" width="9.85546875" style="3" bestFit="1" customWidth="1"/>
    <col min="13935" max="13935" width="9.28515625" style="3" bestFit="1" customWidth="1"/>
    <col min="13936" max="13936" width="11" style="3" bestFit="1" customWidth="1"/>
    <col min="13937" max="13937" width="13.85546875" style="3" bestFit="1" customWidth="1"/>
    <col min="13938" max="13943" width="9.140625" style="3"/>
    <col min="13944" max="13944" width="15.7109375" style="3" customWidth="1"/>
    <col min="13945" max="14080" width="9.140625" style="3"/>
    <col min="14081" max="14081" width="32.28515625" style="3" customWidth="1"/>
    <col min="14082" max="14082" width="10.7109375" style="3" customWidth="1"/>
    <col min="14083" max="14083" width="16.140625" style="3" customWidth="1"/>
    <col min="14084" max="14084" width="13.28515625" style="3" customWidth="1"/>
    <col min="14085" max="14085" width="14.85546875" style="3" bestFit="1" customWidth="1"/>
    <col min="14086" max="14086" width="13.7109375" style="3" bestFit="1" customWidth="1"/>
    <col min="14087" max="14087" width="12.5703125" style="3" customWidth="1"/>
    <col min="14088" max="14088" width="14.28515625" style="3" bestFit="1" customWidth="1"/>
    <col min="14089" max="14089" width="15" style="3" bestFit="1" customWidth="1"/>
    <col min="14090" max="14090" width="14.42578125" style="3" bestFit="1" customWidth="1"/>
    <col min="14091" max="14093" width="12.5703125" style="3" customWidth="1"/>
    <col min="14094" max="14094" width="11.7109375" style="3" customWidth="1"/>
    <col min="14095" max="14095" width="19.85546875" style="3" bestFit="1" customWidth="1"/>
    <col min="14096" max="14096" width="11.7109375" style="3" customWidth="1"/>
    <col min="14097" max="14099" width="9.140625" style="3"/>
    <col min="14100" max="14100" width="38" style="3" customWidth="1"/>
    <col min="14101" max="14101" width="10.85546875" style="3" customWidth="1"/>
    <col min="14102" max="14102" width="18.28515625" style="3" customWidth="1"/>
    <col min="14103" max="14103" width="13.7109375" style="3" customWidth="1"/>
    <col min="14104" max="14104" width="14.28515625" style="3" customWidth="1"/>
    <col min="14105" max="14105" width="14.42578125" style="3" customWidth="1"/>
    <col min="14106" max="14106" width="12.5703125" style="3" customWidth="1"/>
    <col min="14107" max="14108" width="15" style="3" customWidth="1"/>
    <col min="14109" max="14109" width="18.85546875" style="3" bestFit="1" customWidth="1"/>
    <col min="14110" max="14111" width="12.5703125" style="3" customWidth="1"/>
    <col min="14112" max="14112" width="13.140625" style="3" customWidth="1"/>
    <col min="14113" max="14113" width="12.5703125" style="3" customWidth="1"/>
    <col min="14114" max="14114" width="20.85546875" style="3" bestFit="1" customWidth="1"/>
    <col min="14115" max="14115" width="21.7109375" style="3" customWidth="1"/>
    <col min="14116" max="14118" width="9.140625" style="3"/>
    <col min="14119" max="14119" width="3.85546875" style="3" customWidth="1"/>
    <col min="14120" max="14120" width="17.7109375" style="3" customWidth="1"/>
    <col min="14121" max="14121" width="9.42578125" style="3" bestFit="1" customWidth="1"/>
    <col min="14122" max="14122" width="12" style="3" bestFit="1" customWidth="1"/>
    <col min="14123" max="14131" width="10.7109375" style="3" customWidth="1"/>
    <col min="14132" max="14132" width="7.85546875" style="3" bestFit="1" customWidth="1"/>
    <col min="14133" max="14133" width="16.5703125" style="3" customWidth="1"/>
    <col min="14134" max="14134" width="9.140625" style="3"/>
    <col min="14135" max="14135" width="11.140625" style="3" bestFit="1" customWidth="1"/>
    <col min="14136" max="14137" width="9.85546875" style="3" bestFit="1" customWidth="1"/>
    <col min="14138" max="14138" width="11" style="3" customWidth="1"/>
    <col min="14139" max="14139" width="10.5703125" style="3" bestFit="1" customWidth="1"/>
    <col min="14140" max="14140" width="10.140625" style="3" customWidth="1"/>
    <col min="14141" max="14141" width="9.42578125" style="3" bestFit="1" customWidth="1"/>
    <col min="14142" max="14142" width="9.28515625" style="3" bestFit="1" customWidth="1"/>
    <col min="14143" max="14144" width="10.140625" style="3" customWidth="1"/>
    <col min="14145" max="14145" width="10.42578125" style="3" customWidth="1"/>
    <col min="14146" max="14146" width="9.28515625" style="3" bestFit="1" customWidth="1"/>
    <col min="14147" max="14148" width="9.140625" style="3"/>
    <col min="14149" max="14149" width="10.5703125" style="3" customWidth="1"/>
    <col min="14150" max="14153" width="9.140625" style="3"/>
    <col min="14154" max="14154" width="3.7109375" style="3" customWidth="1"/>
    <col min="14155" max="14155" width="14.7109375" style="3" customWidth="1"/>
    <col min="14156" max="14156" width="9.5703125" style="3" bestFit="1" customWidth="1"/>
    <col min="14157" max="14157" width="11.7109375" style="3" bestFit="1" customWidth="1"/>
    <col min="14158" max="14158" width="10.85546875" style="3" bestFit="1" customWidth="1"/>
    <col min="14159" max="14159" width="9.5703125" style="3" customWidth="1"/>
    <col min="14160" max="14160" width="11" style="3" bestFit="1" customWidth="1"/>
    <col min="14161" max="14161" width="11.85546875" style="3" bestFit="1" customWidth="1"/>
    <col min="14162" max="14162" width="11" style="3" bestFit="1" customWidth="1"/>
    <col min="14163" max="14163" width="13.42578125" style="3" bestFit="1" customWidth="1"/>
    <col min="14164" max="14164" width="9.7109375" style="3" bestFit="1" customWidth="1"/>
    <col min="14165" max="14165" width="11.5703125" style="3" bestFit="1" customWidth="1"/>
    <col min="14166" max="14166" width="10.85546875" style="3" bestFit="1" customWidth="1"/>
    <col min="14167" max="14167" width="11.7109375" style="3" customWidth="1"/>
    <col min="14168" max="14168" width="11.85546875" style="3" bestFit="1" customWidth="1"/>
    <col min="14169" max="14169" width="11.7109375" style="3" bestFit="1" customWidth="1"/>
    <col min="14170" max="14171" width="9.28515625" style="3" customWidth="1"/>
    <col min="14172" max="14175" width="9.140625" style="3"/>
    <col min="14176" max="14176" width="9.7109375" style="3" customWidth="1"/>
    <col min="14177" max="14177" width="14.85546875" style="3" customWidth="1"/>
    <col min="14178" max="14178" width="12.140625" style="3" bestFit="1" customWidth="1"/>
    <col min="14179" max="14179" width="16.85546875" style="3" bestFit="1" customWidth="1"/>
    <col min="14180" max="14180" width="13.42578125" style="3" bestFit="1" customWidth="1"/>
    <col min="14181" max="14181" width="15.85546875" style="3" bestFit="1" customWidth="1"/>
    <col min="14182" max="14182" width="12.5703125" style="3" bestFit="1" customWidth="1"/>
    <col min="14183" max="14183" width="13" style="3" bestFit="1" customWidth="1"/>
    <col min="14184" max="14184" width="13.28515625" style="3" bestFit="1" customWidth="1"/>
    <col min="14185" max="14185" width="12.7109375" style="3" bestFit="1" customWidth="1"/>
    <col min="14186" max="14186" width="15.28515625" style="3" customWidth="1"/>
    <col min="14187" max="14187" width="13.28515625" style="3" customWidth="1"/>
    <col min="14188" max="14188" width="10.5703125" style="3" bestFit="1" customWidth="1"/>
    <col min="14189" max="14189" width="12.5703125" style="3" customWidth="1"/>
    <col min="14190" max="14190" width="9.85546875" style="3" bestFit="1" customWidth="1"/>
    <col min="14191" max="14191" width="9.28515625" style="3" bestFit="1" customWidth="1"/>
    <col min="14192" max="14192" width="11" style="3" bestFit="1" customWidth="1"/>
    <col min="14193" max="14193" width="13.85546875" style="3" bestFit="1" customWidth="1"/>
    <col min="14194" max="14199" width="9.140625" style="3"/>
    <col min="14200" max="14200" width="15.7109375" style="3" customWidth="1"/>
    <col min="14201" max="14336" width="9.140625" style="3"/>
    <col min="14337" max="14337" width="32.28515625" style="3" customWidth="1"/>
    <col min="14338" max="14338" width="10.7109375" style="3" customWidth="1"/>
    <col min="14339" max="14339" width="16.140625" style="3" customWidth="1"/>
    <col min="14340" max="14340" width="13.28515625" style="3" customWidth="1"/>
    <col min="14341" max="14341" width="14.85546875" style="3" bestFit="1" customWidth="1"/>
    <col min="14342" max="14342" width="13.7109375" style="3" bestFit="1" customWidth="1"/>
    <col min="14343" max="14343" width="12.5703125" style="3" customWidth="1"/>
    <col min="14344" max="14344" width="14.28515625" style="3" bestFit="1" customWidth="1"/>
    <col min="14345" max="14345" width="15" style="3" bestFit="1" customWidth="1"/>
    <col min="14346" max="14346" width="14.42578125" style="3" bestFit="1" customWidth="1"/>
    <col min="14347" max="14349" width="12.5703125" style="3" customWidth="1"/>
    <col min="14350" max="14350" width="11.7109375" style="3" customWidth="1"/>
    <col min="14351" max="14351" width="19.85546875" style="3" bestFit="1" customWidth="1"/>
    <col min="14352" max="14352" width="11.7109375" style="3" customWidth="1"/>
    <col min="14353" max="14355" width="9.140625" style="3"/>
    <col min="14356" max="14356" width="38" style="3" customWidth="1"/>
    <col min="14357" max="14357" width="10.85546875" style="3" customWidth="1"/>
    <col min="14358" max="14358" width="18.28515625" style="3" customWidth="1"/>
    <col min="14359" max="14359" width="13.7109375" style="3" customWidth="1"/>
    <col min="14360" max="14360" width="14.28515625" style="3" customWidth="1"/>
    <col min="14361" max="14361" width="14.42578125" style="3" customWidth="1"/>
    <col min="14362" max="14362" width="12.5703125" style="3" customWidth="1"/>
    <col min="14363" max="14364" width="15" style="3" customWidth="1"/>
    <col min="14365" max="14365" width="18.85546875" style="3" bestFit="1" customWidth="1"/>
    <col min="14366" max="14367" width="12.5703125" style="3" customWidth="1"/>
    <col min="14368" max="14368" width="13.140625" style="3" customWidth="1"/>
    <col min="14369" max="14369" width="12.5703125" style="3" customWidth="1"/>
    <col min="14370" max="14370" width="20.85546875" style="3" bestFit="1" customWidth="1"/>
    <col min="14371" max="14371" width="21.7109375" style="3" customWidth="1"/>
    <col min="14372" max="14374" width="9.140625" style="3"/>
    <col min="14375" max="14375" width="3.85546875" style="3" customWidth="1"/>
    <col min="14376" max="14376" width="17.7109375" style="3" customWidth="1"/>
    <col min="14377" max="14377" width="9.42578125" style="3" bestFit="1" customWidth="1"/>
    <col min="14378" max="14378" width="12" style="3" bestFit="1" customWidth="1"/>
    <col min="14379" max="14387" width="10.7109375" style="3" customWidth="1"/>
    <col min="14388" max="14388" width="7.85546875" style="3" bestFit="1" customWidth="1"/>
    <col min="14389" max="14389" width="16.5703125" style="3" customWidth="1"/>
    <col min="14390" max="14390" width="9.140625" style="3"/>
    <col min="14391" max="14391" width="11.140625" style="3" bestFit="1" customWidth="1"/>
    <col min="14392" max="14393" width="9.85546875" style="3" bestFit="1" customWidth="1"/>
    <col min="14394" max="14394" width="11" style="3" customWidth="1"/>
    <col min="14395" max="14395" width="10.5703125" style="3" bestFit="1" customWidth="1"/>
    <col min="14396" max="14396" width="10.140625" style="3" customWidth="1"/>
    <col min="14397" max="14397" width="9.42578125" style="3" bestFit="1" customWidth="1"/>
    <col min="14398" max="14398" width="9.28515625" style="3" bestFit="1" customWidth="1"/>
    <col min="14399" max="14400" width="10.140625" style="3" customWidth="1"/>
    <col min="14401" max="14401" width="10.42578125" style="3" customWidth="1"/>
    <col min="14402" max="14402" width="9.28515625" style="3" bestFit="1" customWidth="1"/>
    <col min="14403" max="14404" width="9.140625" style="3"/>
    <col min="14405" max="14405" width="10.5703125" style="3" customWidth="1"/>
    <col min="14406" max="14409" width="9.140625" style="3"/>
    <col min="14410" max="14410" width="3.7109375" style="3" customWidth="1"/>
    <col min="14411" max="14411" width="14.7109375" style="3" customWidth="1"/>
    <col min="14412" max="14412" width="9.5703125" style="3" bestFit="1" customWidth="1"/>
    <col min="14413" max="14413" width="11.7109375" style="3" bestFit="1" customWidth="1"/>
    <col min="14414" max="14414" width="10.85546875" style="3" bestFit="1" customWidth="1"/>
    <col min="14415" max="14415" width="9.5703125" style="3" customWidth="1"/>
    <col min="14416" max="14416" width="11" style="3" bestFit="1" customWidth="1"/>
    <col min="14417" max="14417" width="11.85546875" style="3" bestFit="1" customWidth="1"/>
    <col min="14418" max="14418" width="11" style="3" bestFit="1" customWidth="1"/>
    <col min="14419" max="14419" width="13.42578125" style="3" bestFit="1" customWidth="1"/>
    <col min="14420" max="14420" width="9.7109375" style="3" bestFit="1" customWidth="1"/>
    <col min="14421" max="14421" width="11.5703125" style="3" bestFit="1" customWidth="1"/>
    <col min="14422" max="14422" width="10.85546875" style="3" bestFit="1" customWidth="1"/>
    <col min="14423" max="14423" width="11.7109375" style="3" customWidth="1"/>
    <col min="14424" max="14424" width="11.85546875" style="3" bestFit="1" customWidth="1"/>
    <col min="14425" max="14425" width="11.7109375" style="3" bestFit="1" customWidth="1"/>
    <col min="14426" max="14427" width="9.28515625" style="3" customWidth="1"/>
    <col min="14428" max="14431" width="9.140625" style="3"/>
    <col min="14432" max="14432" width="9.7109375" style="3" customWidth="1"/>
    <col min="14433" max="14433" width="14.85546875" style="3" customWidth="1"/>
    <col min="14434" max="14434" width="12.140625" style="3" bestFit="1" customWidth="1"/>
    <col min="14435" max="14435" width="16.85546875" style="3" bestFit="1" customWidth="1"/>
    <col min="14436" max="14436" width="13.42578125" style="3" bestFit="1" customWidth="1"/>
    <col min="14437" max="14437" width="15.85546875" style="3" bestFit="1" customWidth="1"/>
    <col min="14438" max="14438" width="12.5703125" style="3" bestFit="1" customWidth="1"/>
    <col min="14439" max="14439" width="13" style="3" bestFit="1" customWidth="1"/>
    <col min="14440" max="14440" width="13.28515625" style="3" bestFit="1" customWidth="1"/>
    <col min="14441" max="14441" width="12.7109375" style="3" bestFit="1" customWidth="1"/>
    <col min="14442" max="14442" width="15.28515625" style="3" customWidth="1"/>
    <col min="14443" max="14443" width="13.28515625" style="3" customWidth="1"/>
    <col min="14444" max="14444" width="10.5703125" style="3" bestFit="1" customWidth="1"/>
    <col min="14445" max="14445" width="12.5703125" style="3" customWidth="1"/>
    <col min="14446" max="14446" width="9.85546875" style="3" bestFit="1" customWidth="1"/>
    <col min="14447" max="14447" width="9.28515625" style="3" bestFit="1" customWidth="1"/>
    <col min="14448" max="14448" width="11" style="3" bestFit="1" customWidth="1"/>
    <col min="14449" max="14449" width="13.85546875" style="3" bestFit="1" customWidth="1"/>
    <col min="14450" max="14455" width="9.140625" style="3"/>
    <col min="14456" max="14456" width="15.7109375" style="3" customWidth="1"/>
    <col min="14457" max="14592" width="9.140625" style="3"/>
    <col min="14593" max="14593" width="32.28515625" style="3" customWidth="1"/>
    <col min="14594" max="14594" width="10.7109375" style="3" customWidth="1"/>
    <col min="14595" max="14595" width="16.140625" style="3" customWidth="1"/>
    <col min="14596" max="14596" width="13.28515625" style="3" customWidth="1"/>
    <col min="14597" max="14597" width="14.85546875" style="3" bestFit="1" customWidth="1"/>
    <col min="14598" max="14598" width="13.7109375" style="3" bestFit="1" customWidth="1"/>
    <col min="14599" max="14599" width="12.5703125" style="3" customWidth="1"/>
    <col min="14600" max="14600" width="14.28515625" style="3" bestFit="1" customWidth="1"/>
    <col min="14601" max="14601" width="15" style="3" bestFit="1" customWidth="1"/>
    <col min="14602" max="14602" width="14.42578125" style="3" bestFit="1" customWidth="1"/>
    <col min="14603" max="14605" width="12.5703125" style="3" customWidth="1"/>
    <col min="14606" max="14606" width="11.7109375" style="3" customWidth="1"/>
    <col min="14607" max="14607" width="19.85546875" style="3" bestFit="1" customWidth="1"/>
    <col min="14608" max="14608" width="11.7109375" style="3" customWidth="1"/>
    <col min="14609" max="14611" width="9.140625" style="3"/>
    <col min="14612" max="14612" width="38" style="3" customWidth="1"/>
    <col min="14613" max="14613" width="10.85546875" style="3" customWidth="1"/>
    <col min="14614" max="14614" width="18.28515625" style="3" customWidth="1"/>
    <col min="14615" max="14615" width="13.7109375" style="3" customWidth="1"/>
    <col min="14616" max="14616" width="14.28515625" style="3" customWidth="1"/>
    <col min="14617" max="14617" width="14.42578125" style="3" customWidth="1"/>
    <col min="14618" max="14618" width="12.5703125" style="3" customWidth="1"/>
    <col min="14619" max="14620" width="15" style="3" customWidth="1"/>
    <col min="14621" max="14621" width="18.85546875" style="3" bestFit="1" customWidth="1"/>
    <col min="14622" max="14623" width="12.5703125" style="3" customWidth="1"/>
    <col min="14624" max="14624" width="13.140625" style="3" customWidth="1"/>
    <col min="14625" max="14625" width="12.5703125" style="3" customWidth="1"/>
    <col min="14626" max="14626" width="20.85546875" style="3" bestFit="1" customWidth="1"/>
    <col min="14627" max="14627" width="21.7109375" style="3" customWidth="1"/>
    <col min="14628" max="14630" width="9.140625" style="3"/>
    <col min="14631" max="14631" width="3.85546875" style="3" customWidth="1"/>
    <col min="14632" max="14632" width="17.7109375" style="3" customWidth="1"/>
    <col min="14633" max="14633" width="9.42578125" style="3" bestFit="1" customWidth="1"/>
    <col min="14634" max="14634" width="12" style="3" bestFit="1" customWidth="1"/>
    <col min="14635" max="14643" width="10.7109375" style="3" customWidth="1"/>
    <col min="14644" max="14644" width="7.85546875" style="3" bestFit="1" customWidth="1"/>
    <col min="14645" max="14645" width="16.5703125" style="3" customWidth="1"/>
    <col min="14646" max="14646" width="9.140625" style="3"/>
    <col min="14647" max="14647" width="11.140625" style="3" bestFit="1" customWidth="1"/>
    <col min="14648" max="14649" width="9.85546875" style="3" bestFit="1" customWidth="1"/>
    <col min="14650" max="14650" width="11" style="3" customWidth="1"/>
    <col min="14651" max="14651" width="10.5703125" style="3" bestFit="1" customWidth="1"/>
    <col min="14652" max="14652" width="10.140625" style="3" customWidth="1"/>
    <col min="14653" max="14653" width="9.42578125" style="3" bestFit="1" customWidth="1"/>
    <col min="14654" max="14654" width="9.28515625" style="3" bestFit="1" customWidth="1"/>
    <col min="14655" max="14656" width="10.140625" style="3" customWidth="1"/>
    <col min="14657" max="14657" width="10.42578125" style="3" customWidth="1"/>
    <col min="14658" max="14658" width="9.28515625" style="3" bestFit="1" customWidth="1"/>
    <col min="14659" max="14660" width="9.140625" style="3"/>
    <col min="14661" max="14661" width="10.5703125" style="3" customWidth="1"/>
    <col min="14662" max="14665" width="9.140625" style="3"/>
    <col min="14666" max="14666" width="3.7109375" style="3" customWidth="1"/>
    <col min="14667" max="14667" width="14.7109375" style="3" customWidth="1"/>
    <col min="14668" max="14668" width="9.5703125" style="3" bestFit="1" customWidth="1"/>
    <col min="14669" max="14669" width="11.7109375" style="3" bestFit="1" customWidth="1"/>
    <col min="14670" max="14670" width="10.85546875" style="3" bestFit="1" customWidth="1"/>
    <col min="14671" max="14671" width="9.5703125" style="3" customWidth="1"/>
    <col min="14672" max="14672" width="11" style="3" bestFit="1" customWidth="1"/>
    <col min="14673" max="14673" width="11.85546875" style="3" bestFit="1" customWidth="1"/>
    <col min="14674" max="14674" width="11" style="3" bestFit="1" customWidth="1"/>
    <col min="14675" max="14675" width="13.42578125" style="3" bestFit="1" customWidth="1"/>
    <col min="14676" max="14676" width="9.7109375" style="3" bestFit="1" customWidth="1"/>
    <col min="14677" max="14677" width="11.5703125" style="3" bestFit="1" customWidth="1"/>
    <col min="14678" max="14678" width="10.85546875" style="3" bestFit="1" customWidth="1"/>
    <col min="14679" max="14679" width="11.7109375" style="3" customWidth="1"/>
    <col min="14680" max="14680" width="11.85546875" style="3" bestFit="1" customWidth="1"/>
    <col min="14681" max="14681" width="11.7109375" style="3" bestFit="1" customWidth="1"/>
    <col min="14682" max="14683" width="9.28515625" style="3" customWidth="1"/>
    <col min="14684" max="14687" width="9.140625" style="3"/>
    <col min="14688" max="14688" width="9.7109375" style="3" customWidth="1"/>
    <col min="14689" max="14689" width="14.85546875" style="3" customWidth="1"/>
    <col min="14690" max="14690" width="12.140625" style="3" bestFit="1" customWidth="1"/>
    <col min="14691" max="14691" width="16.85546875" style="3" bestFit="1" customWidth="1"/>
    <col min="14692" max="14692" width="13.42578125" style="3" bestFit="1" customWidth="1"/>
    <col min="14693" max="14693" width="15.85546875" style="3" bestFit="1" customWidth="1"/>
    <col min="14694" max="14694" width="12.5703125" style="3" bestFit="1" customWidth="1"/>
    <col min="14695" max="14695" width="13" style="3" bestFit="1" customWidth="1"/>
    <col min="14696" max="14696" width="13.28515625" style="3" bestFit="1" customWidth="1"/>
    <col min="14697" max="14697" width="12.7109375" style="3" bestFit="1" customWidth="1"/>
    <col min="14698" max="14698" width="15.28515625" style="3" customWidth="1"/>
    <col min="14699" max="14699" width="13.28515625" style="3" customWidth="1"/>
    <col min="14700" max="14700" width="10.5703125" style="3" bestFit="1" customWidth="1"/>
    <col min="14701" max="14701" width="12.5703125" style="3" customWidth="1"/>
    <col min="14702" max="14702" width="9.85546875" style="3" bestFit="1" customWidth="1"/>
    <col min="14703" max="14703" width="9.28515625" style="3" bestFit="1" customWidth="1"/>
    <col min="14704" max="14704" width="11" style="3" bestFit="1" customWidth="1"/>
    <col min="14705" max="14705" width="13.85546875" style="3" bestFit="1" customWidth="1"/>
    <col min="14706" max="14711" width="9.140625" style="3"/>
    <col min="14712" max="14712" width="15.7109375" style="3" customWidth="1"/>
    <col min="14713" max="14848" width="9.140625" style="3"/>
    <col min="14849" max="14849" width="32.28515625" style="3" customWidth="1"/>
    <col min="14850" max="14850" width="10.7109375" style="3" customWidth="1"/>
    <col min="14851" max="14851" width="16.140625" style="3" customWidth="1"/>
    <col min="14852" max="14852" width="13.28515625" style="3" customWidth="1"/>
    <col min="14853" max="14853" width="14.85546875" style="3" bestFit="1" customWidth="1"/>
    <col min="14854" max="14854" width="13.7109375" style="3" bestFit="1" customWidth="1"/>
    <col min="14855" max="14855" width="12.5703125" style="3" customWidth="1"/>
    <col min="14856" max="14856" width="14.28515625" style="3" bestFit="1" customWidth="1"/>
    <col min="14857" max="14857" width="15" style="3" bestFit="1" customWidth="1"/>
    <col min="14858" max="14858" width="14.42578125" style="3" bestFit="1" customWidth="1"/>
    <col min="14859" max="14861" width="12.5703125" style="3" customWidth="1"/>
    <col min="14862" max="14862" width="11.7109375" style="3" customWidth="1"/>
    <col min="14863" max="14863" width="19.85546875" style="3" bestFit="1" customWidth="1"/>
    <col min="14864" max="14864" width="11.7109375" style="3" customWidth="1"/>
    <col min="14865" max="14867" width="9.140625" style="3"/>
    <col min="14868" max="14868" width="38" style="3" customWidth="1"/>
    <col min="14869" max="14869" width="10.85546875" style="3" customWidth="1"/>
    <col min="14870" max="14870" width="18.28515625" style="3" customWidth="1"/>
    <col min="14871" max="14871" width="13.7109375" style="3" customWidth="1"/>
    <col min="14872" max="14872" width="14.28515625" style="3" customWidth="1"/>
    <col min="14873" max="14873" width="14.42578125" style="3" customWidth="1"/>
    <col min="14874" max="14874" width="12.5703125" style="3" customWidth="1"/>
    <col min="14875" max="14876" width="15" style="3" customWidth="1"/>
    <col min="14877" max="14877" width="18.85546875" style="3" bestFit="1" customWidth="1"/>
    <col min="14878" max="14879" width="12.5703125" style="3" customWidth="1"/>
    <col min="14880" max="14880" width="13.140625" style="3" customWidth="1"/>
    <col min="14881" max="14881" width="12.5703125" style="3" customWidth="1"/>
    <col min="14882" max="14882" width="20.85546875" style="3" bestFit="1" customWidth="1"/>
    <col min="14883" max="14883" width="21.7109375" style="3" customWidth="1"/>
    <col min="14884" max="14886" width="9.140625" style="3"/>
    <col min="14887" max="14887" width="3.85546875" style="3" customWidth="1"/>
    <col min="14888" max="14888" width="17.7109375" style="3" customWidth="1"/>
    <col min="14889" max="14889" width="9.42578125" style="3" bestFit="1" customWidth="1"/>
    <col min="14890" max="14890" width="12" style="3" bestFit="1" customWidth="1"/>
    <col min="14891" max="14899" width="10.7109375" style="3" customWidth="1"/>
    <col min="14900" max="14900" width="7.85546875" style="3" bestFit="1" customWidth="1"/>
    <col min="14901" max="14901" width="16.5703125" style="3" customWidth="1"/>
    <col min="14902" max="14902" width="9.140625" style="3"/>
    <col min="14903" max="14903" width="11.140625" style="3" bestFit="1" customWidth="1"/>
    <col min="14904" max="14905" width="9.85546875" style="3" bestFit="1" customWidth="1"/>
    <col min="14906" max="14906" width="11" style="3" customWidth="1"/>
    <col min="14907" max="14907" width="10.5703125" style="3" bestFit="1" customWidth="1"/>
    <col min="14908" max="14908" width="10.140625" style="3" customWidth="1"/>
    <col min="14909" max="14909" width="9.42578125" style="3" bestFit="1" customWidth="1"/>
    <col min="14910" max="14910" width="9.28515625" style="3" bestFit="1" customWidth="1"/>
    <col min="14911" max="14912" width="10.140625" style="3" customWidth="1"/>
    <col min="14913" max="14913" width="10.42578125" style="3" customWidth="1"/>
    <col min="14914" max="14914" width="9.28515625" style="3" bestFit="1" customWidth="1"/>
    <col min="14915" max="14916" width="9.140625" style="3"/>
    <col min="14917" max="14917" width="10.5703125" style="3" customWidth="1"/>
    <col min="14918" max="14921" width="9.140625" style="3"/>
    <col min="14922" max="14922" width="3.7109375" style="3" customWidth="1"/>
    <col min="14923" max="14923" width="14.7109375" style="3" customWidth="1"/>
    <col min="14924" max="14924" width="9.5703125" style="3" bestFit="1" customWidth="1"/>
    <col min="14925" max="14925" width="11.7109375" style="3" bestFit="1" customWidth="1"/>
    <col min="14926" max="14926" width="10.85546875" style="3" bestFit="1" customWidth="1"/>
    <col min="14927" max="14927" width="9.5703125" style="3" customWidth="1"/>
    <col min="14928" max="14928" width="11" style="3" bestFit="1" customWidth="1"/>
    <col min="14929" max="14929" width="11.85546875" style="3" bestFit="1" customWidth="1"/>
    <col min="14930" max="14930" width="11" style="3" bestFit="1" customWidth="1"/>
    <col min="14931" max="14931" width="13.42578125" style="3" bestFit="1" customWidth="1"/>
    <col min="14932" max="14932" width="9.7109375" style="3" bestFit="1" customWidth="1"/>
    <col min="14933" max="14933" width="11.5703125" style="3" bestFit="1" customWidth="1"/>
    <col min="14934" max="14934" width="10.85546875" style="3" bestFit="1" customWidth="1"/>
    <col min="14935" max="14935" width="11.7109375" style="3" customWidth="1"/>
    <col min="14936" max="14936" width="11.85546875" style="3" bestFit="1" customWidth="1"/>
    <col min="14937" max="14937" width="11.7109375" style="3" bestFit="1" customWidth="1"/>
    <col min="14938" max="14939" width="9.28515625" style="3" customWidth="1"/>
    <col min="14940" max="14943" width="9.140625" style="3"/>
    <col min="14944" max="14944" width="9.7109375" style="3" customWidth="1"/>
    <col min="14945" max="14945" width="14.85546875" style="3" customWidth="1"/>
    <col min="14946" max="14946" width="12.140625" style="3" bestFit="1" customWidth="1"/>
    <col min="14947" max="14947" width="16.85546875" style="3" bestFit="1" customWidth="1"/>
    <col min="14948" max="14948" width="13.42578125" style="3" bestFit="1" customWidth="1"/>
    <col min="14949" max="14949" width="15.85546875" style="3" bestFit="1" customWidth="1"/>
    <col min="14950" max="14950" width="12.5703125" style="3" bestFit="1" customWidth="1"/>
    <col min="14951" max="14951" width="13" style="3" bestFit="1" customWidth="1"/>
    <col min="14952" max="14952" width="13.28515625" style="3" bestFit="1" customWidth="1"/>
    <col min="14953" max="14953" width="12.7109375" style="3" bestFit="1" customWidth="1"/>
    <col min="14954" max="14954" width="15.28515625" style="3" customWidth="1"/>
    <col min="14955" max="14955" width="13.28515625" style="3" customWidth="1"/>
    <col min="14956" max="14956" width="10.5703125" style="3" bestFit="1" customWidth="1"/>
    <col min="14957" max="14957" width="12.5703125" style="3" customWidth="1"/>
    <col min="14958" max="14958" width="9.85546875" style="3" bestFit="1" customWidth="1"/>
    <col min="14959" max="14959" width="9.28515625" style="3" bestFit="1" customWidth="1"/>
    <col min="14960" max="14960" width="11" style="3" bestFit="1" customWidth="1"/>
    <col min="14961" max="14961" width="13.85546875" style="3" bestFit="1" customWidth="1"/>
    <col min="14962" max="14967" width="9.140625" style="3"/>
    <col min="14968" max="14968" width="15.7109375" style="3" customWidth="1"/>
    <col min="14969" max="15104" width="9.140625" style="3"/>
    <col min="15105" max="15105" width="32.28515625" style="3" customWidth="1"/>
    <col min="15106" max="15106" width="10.7109375" style="3" customWidth="1"/>
    <col min="15107" max="15107" width="16.140625" style="3" customWidth="1"/>
    <col min="15108" max="15108" width="13.28515625" style="3" customWidth="1"/>
    <col min="15109" max="15109" width="14.85546875" style="3" bestFit="1" customWidth="1"/>
    <col min="15110" max="15110" width="13.7109375" style="3" bestFit="1" customWidth="1"/>
    <col min="15111" max="15111" width="12.5703125" style="3" customWidth="1"/>
    <col min="15112" max="15112" width="14.28515625" style="3" bestFit="1" customWidth="1"/>
    <col min="15113" max="15113" width="15" style="3" bestFit="1" customWidth="1"/>
    <col min="15114" max="15114" width="14.42578125" style="3" bestFit="1" customWidth="1"/>
    <col min="15115" max="15117" width="12.5703125" style="3" customWidth="1"/>
    <col min="15118" max="15118" width="11.7109375" style="3" customWidth="1"/>
    <col min="15119" max="15119" width="19.85546875" style="3" bestFit="1" customWidth="1"/>
    <col min="15120" max="15120" width="11.7109375" style="3" customWidth="1"/>
    <col min="15121" max="15123" width="9.140625" style="3"/>
    <col min="15124" max="15124" width="38" style="3" customWidth="1"/>
    <col min="15125" max="15125" width="10.85546875" style="3" customWidth="1"/>
    <col min="15126" max="15126" width="18.28515625" style="3" customWidth="1"/>
    <col min="15127" max="15127" width="13.7109375" style="3" customWidth="1"/>
    <col min="15128" max="15128" width="14.28515625" style="3" customWidth="1"/>
    <col min="15129" max="15129" width="14.42578125" style="3" customWidth="1"/>
    <col min="15130" max="15130" width="12.5703125" style="3" customWidth="1"/>
    <col min="15131" max="15132" width="15" style="3" customWidth="1"/>
    <col min="15133" max="15133" width="18.85546875" style="3" bestFit="1" customWidth="1"/>
    <col min="15134" max="15135" width="12.5703125" style="3" customWidth="1"/>
    <col min="15136" max="15136" width="13.140625" style="3" customWidth="1"/>
    <col min="15137" max="15137" width="12.5703125" style="3" customWidth="1"/>
    <col min="15138" max="15138" width="20.85546875" style="3" bestFit="1" customWidth="1"/>
    <col min="15139" max="15139" width="21.7109375" style="3" customWidth="1"/>
    <col min="15140" max="15142" width="9.140625" style="3"/>
    <col min="15143" max="15143" width="3.85546875" style="3" customWidth="1"/>
    <col min="15144" max="15144" width="17.7109375" style="3" customWidth="1"/>
    <col min="15145" max="15145" width="9.42578125" style="3" bestFit="1" customWidth="1"/>
    <col min="15146" max="15146" width="12" style="3" bestFit="1" customWidth="1"/>
    <col min="15147" max="15155" width="10.7109375" style="3" customWidth="1"/>
    <col min="15156" max="15156" width="7.85546875" style="3" bestFit="1" customWidth="1"/>
    <col min="15157" max="15157" width="16.5703125" style="3" customWidth="1"/>
    <col min="15158" max="15158" width="9.140625" style="3"/>
    <col min="15159" max="15159" width="11.140625" style="3" bestFit="1" customWidth="1"/>
    <col min="15160" max="15161" width="9.85546875" style="3" bestFit="1" customWidth="1"/>
    <col min="15162" max="15162" width="11" style="3" customWidth="1"/>
    <col min="15163" max="15163" width="10.5703125" style="3" bestFit="1" customWidth="1"/>
    <col min="15164" max="15164" width="10.140625" style="3" customWidth="1"/>
    <col min="15165" max="15165" width="9.42578125" style="3" bestFit="1" customWidth="1"/>
    <col min="15166" max="15166" width="9.28515625" style="3" bestFit="1" customWidth="1"/>
    <col min="15167" max="15168" width="10.140625" style="3" customWidth="1"/>
    <col min="15169" max="15169" width="10.42578125" style="3" customWidth="1"/>
    <col min="15170" max="15170" width="9.28515625" style="3" bestFit="1" customWidth="1"/>
    <col min="15171" max="15172" width="9.140625" style="3"/>
    <col min="15173" max="15173" width="10.5703125" style="3" customWidth="1"/>
    <col min="15174" max="15177" width="9.140625" style="3"/>
    <col min="15178" max="15178" width="3.7109375" style="3" customWidth="1"/>
    <col min="15179" max="15179" width="14.7109375" style="3" customWidth="1"/>
    <col min="15180" max="15180" width="9.5703125" style="3" bestFit="1" customWidth="1"/>
    <col min="15181" max="15181" width="11.7109375" style="3" bestFit="1" customWidth="1"/>
    <col min="15182" max="15182" width="10.85546875" style="3" bestFit="1" customWidth="1"/>
    <col min="15183" max="15183" width="9.5703125" style="3" customWidth="1"/>
    <col min="15184" max="15184" width="11" style="3" bestFit="1" customWidth="1"/>
    <col min="15185" max="15185" width="11.85546875" style="3" bestFit="1" customWidth="1"/>
    <col min="15186" max="15186" width="11" style="3" bestFit="1" customWidth="1"/>
    <col min="15187" max="15187" width="13.42578125" style="3" bestFit="1" customWidth="1"/>
    <col min="15188" max="15188" width="9.7109375" style="3" bestFit="1" customWidth="1"/>
    <col min="15189" max="15189" width="11.5703125" style="3" bestFit="1" customWidth="1"/>
    <col min="15190" max="15190" width="10.85546875" style="3" bestFit="1" customWidth="1"/>
    <col min="15191" max="15191" width="11.7109375" style="3" customWidth="1"/>
    <col min="15192" max="15192" width="11.85546875" style="3" bestFit="1" customWidth="1"/>
    <col min="15193" max="15193" width="11.7109375" style="3" bestFit="1" customWidth="1"/>
    <col min="15194" max="15195" width="9.28515625" style="3" customWidth="1"/>
    <col min="15196" max="15199" width="9.140625" style="3"/>
    <col min="15200" max="15200" width="9.7109375" style="3" customWidth="1"/>
    <col min="15201" max="15201" width="14.85546875" style="3" customWidth="1"/>
    <col min="15202" max="15202" width="12.140625" style="3" bestFit="1" customWidth="1"/>
    <col min="15203" max="15203" width="16.85546875" style="3" bestFit="1" customWidth="1"/>
    <col min="15204" max="15204" width="13.42578125" style="3" bestFit="1" customWidth="1"/>
    <col min="15205" max="15205" width="15.85546875" style="3" bestFit="1" customWidth="1"/>
    <col min="15206" max="15206" width="12.5703125" style="3" bestFit="1" customWidth="1"/>
    <col min="15207" max="15207" width="13" style="3" bestFit="1" customWidth="1"/>
    <col min="15208" max="15208" width="13.28515625" style="3" bestFit="1" customWidth="1"/>
    <col min="15209" max="15209" width="12.7109375" style="3" bestFit="1" customWidth="1"/>
    <col min="15210" max="15210" width="15.28515625" style="3" customWidth="1"/>
    <col min="15211" max="15211" width="13.28515625" style="3" customWidth="1"/>
    <col min="15212" max="15212" width="10.5703125" style="3" bestFit="1" customWidth="1"/>
    <col min="15213" max="15213" width="12.5703125" style="3" customWidth="1"/>
    <col min="15214" max="15214" width="9.85546875" style="3" bestFit="1" customWidth="1"/>
    <col min="15215" max="15215" width="9.28515625" style="3" bestFit="1" customWidth="1"/>
    <col min="15216" max="15216" width="11" style="3" bestFit="1" customWidth="1"/>
    <col min="15217" max="15217" width="13.85546875" style="3" bestFit="1" customWidth="1"/>
    <col min="15218" max="15223" width="9.140625" style="3"/>
    <col min="15224" max="15224" width="15.7109375" style="3" customWidth="1"/>
    <col min="15225" max="15360" width="9.140625" style="3"/>
    <col min="15361" max="15361" width="32.28515625" style="3" customWidth="1"/>
    <col min="15362" max="15362" width="10.7109375" style="3" customWidth="1"/>
    <col min="15363" max="15363" width="16.140625" style="3" customWidth="1"/>
    <col min="15364" max="15364" width="13.28515625" style="3" customWidth="1"/>
    <col min="15365" max="15365" width="14.85546875" style="3" bestFit="1" customWidth="1"/>
    <col min="15366" max="15366" width="13.7109375" style="3" bestFit="1" customWidth="1"/>
    <col min="15367" max="15367" width="12.5703125" style="3" customWidth="1"/>
    <col min="15368" max="15368" width="14.28515625" style="3" bestFit="1" customWidth="1"/>
    <col min="15369" max="15369" width="15" style="3" bestFit="1" customWidth="1"/>
    <col min="15370" max="15370" width="14.42578125" style="3" bestFit="1" customWidth="1"/>
    <col min="15371" max="15373" width="12.5703125" style="3" customWidth="1"/>
    <col min="15374" max="15374" width="11.7109375" style="3" customWidth="1"/>
    <col min="15375" max="15375" width="19.85546875" style="3" bestFit="1" customWidth="1"/>
    <col min="15376" max="15376" width="11.7109375" style="3" customWidth="1"/>
    <col min="15377" max="15379" width="9.140625" style="3"/>
    <col min="15380" max="15380" width="38" style="3" customWidth="1"/>
    <col min="15381" max="15381" width="10.85546875" style="3" customWidth="1"/>
    <col min="15382" max="15382" width="18.28515625" style="3" customWidth="1"/>
    <col min="15383" max="15383" width="13.7109375" style="3" customWidth="1"/>
    <col min="15384" max="15384" width="14.28515625" style="3" customWidth="1"/>
    <col min="15385" max="15385" width="14.42578125" style="3" customWidth="1"/>
    <col min="15386" max="15386" width="12.5703125" style="3" customWidth="1"/>
    <col min="15387" max="15388" width="15" style="3" customWidth="1"/>
    <col min="15389" max="15389" width="18.85546875" style="3" bestFit="1" customWidth="1"/>
    <col min="15390" max="15391" width="12.5703125" style="3" customWidth="1"/>
    <col min="15392" max="15392" width="13.140625" style="3" customWidth="1"/>
    <col min="15393" max="15393" width="12.5703125" style="3" customWidth="1"/>
    <col min="15394" max="15394" width="20.85546875" style="3" bestFit="1" customWidth="1"/>
    <col min="15395" max="15395" width="21.7109375" style="3" customWidth="1"/>
    <col min="15396" max="15398" width="9.140625" style="3"/>
    <col min="15399" max="15399" width="3.85546875" style="3" customWidth="1"/>
    <col min="15400" max="15400" width="17.7109375" style="3" customWidth="1"/>
    <col min="15401" max="15401" width="9.42578125" style="3" bestFit="1" customWidth="1"/>
    <col min="15402" max="15402" width="12" style="3" bestFit="1" customWidth="1"/>
    <col min="15403" max="15411" width="10.7109375" style="3" customWidth="1"/>
    <col min="15412" max="15412" width="7.85546875" style="3" bestFit="1" customWidth="1"/>
    <col min="15413" max="15413" width="16.5703125" style="3" customWidth="1"/>
    <col min="15414" max="15414" width="9.140625" style="3"/>
    <col min="15415" max="15415" width="11.140625" style="3" bestFit="1" customWidth="1"/>
    <col min="15416" max="15417" width="9.85546875" style="3" bestFit="1" customWidth="1"/>
    <col min="15418" max="15418" width="11" style="3" customWidth="1"/>
    <col min="15419" max="15419" width="10.5703125" style="3" bestFit="1" customWidth="1"/>
    <col min="15420" max="15420" width="10.140625" style="3" customWidth="1"/>
    <col min="15421" max="15421" width="9.42578125" style="3" bestFit="1" customWidth="1"/>
    <col min="15422" max="15422" width="9.28515625" style="3" bestFit="1" customWidth="1"/>
    <col min="15423" max="15424" width="10.140625" style="3" customWidth="1"/>
    <col min="15425" max="15425" width="10.42578125" style="3" customWidth="1"/>
    <col min="15426" max="15426" width="9.28515625" style="3" bestFit="1" customWidth="1"/>
    <col min="15427" max="15428" width="9.140625" style="3"/>
    <col min="15429" max="15429" width="10.5703125" style="3" customWidth="1"/>
    <col min="15430" max="15433" width="9.140625" style="3"/>
    <col min="15434" max="15434" width="3.7109375" style="3" customWidth="1"/>
    <col min="15435" max="15435" width="14.7109375" style="3" customWidth="1"/>
    <col min="15436" max="15436" width="9.5703125" style="3" bestFit="1" customWidth="1"/>
    <col min="15437" max="15437" width="11.7109375" style="3" bestFit="1" customWidth="1"/>
    <col min="15438" max="15438" width="10.85546875" style="3" bestFit="1" customWidth="1"/>
    <col min="15439" max="15439" width="9.5703125" style="3" customWidth="1"/>
    <col min="15440" max="15440" width="11" style="3" bestFit="1" customWidth="1"/>
    <col min="15441" max="15441" width="11.85546875" style="3" bestFit="1" customWidth="1"/>
    <col min="15442" max="15442" width="11" style="3" bestFit="1" customWidth="1"/>
    <col min="15443" max="15443" width="13.42578125" style="3" bestFit="1" customWidth="1"/>
    <col min="15444" max="15444" width="9.7109375" style="3" bestFit="1" customWidth="1"/>
    <col min="15445" max="15445" width="11.5703125" style="3" bestFit="1" customWidth="1"/>
    <col min="15446" max="15446" width="10.85546875" style="3" bestFit="1" customWidth="1"/>
    <col min="15447" max="15447" width="11.7109375" style="3" customWidth="1"/>
    <col min="15448" max="15448" width="11.85546875" style="3" bestFit="1" customWidth="1"/>
    <col min="15449" max="15449" width="11.7109375" style="3" bestFit="1" customWidth="1"/>
    <col min="15450" max="15451" width="9.28515625" style="3" customWidth="1"/>
    <col min="15452" max="15455" width="9.140625" style="3"/>
    <col min="15456" max="15456" width="9.7109375" style="3" customWidth="1"/>
    <col min="15457" max="15457" width="14.85546875" style="3" customWidth="1"/>
    <col min="15458" max="15458" width="12.140625" style="3" bestFit="1" customWidth="1"/>
    <col min="15459" max="15459" width="16.85546875" style="3" bestFit="1" customWidth="1"/>
    <col min="15460" max="15460" width="13.42578125" style="3" bestFit="1" customWidth="1"/>
    <col min="15461" max="15461" width="15.85546875" style="3" bestFit="1" customWidth="1"/>
    <col min="15462" max="15462" width="12.5703125" style="3" bestFit="1" customWidth="1"/>
    <col min="15463" max="15463" width="13" style="3" bestFit="1" customWidth="1"/>
    <col min="15464" max="15464" width="13.28515625" style="3" bestFit="1" customWidth="1"/>
    <col min="15465" max="15465" width="12.7109375" style="3" bestFit="1" customWidth="1"/>
    <col min="15466" max="15466" width="15.28515625" style="3" customWidth="1"/>
    <col min="15467" max="15467" width="13.28515625" style="3" customWidth="1"/>
    <col min="15468" max="15468" width="10.5703125" style="3" bestFit="1" customWidth="1"/>
    <col min="15469" max="15469" width="12.5703125" style="3" customWidth="1"/>
    <col min="15470" max="15470" width="9.85546875" style="3" bestFit="1" customWidth="1"/>
    <col min="15471" max="15471" width="9.28515625" style="3" bestFit="1" customWidth="1"/>
    <col min="15472" max="15472" width="11" style="3" bestFit="1" customWidth="1"/>
    <col min="15473" max="15473" width="13.85546875" style="3" bestFit="1" customWidth="1"/>
    <col min="15474" max="15479" width="9.140625" style="3"/>
    <col min="15480" max="15480" width="15.7109375" style="3" customWidth="1"/>
    <col min="15481" max="15616" width="9.140625" style="3"/>
    <col min="15617" max="15617" width="32.28515625" style="3" customWidth="1"/>
    <col min="15618" max="15618" width="10.7109375" style="3" customWidth="1"/>
    <col min="15619" max="15619" width="16.140625" style="3" customWidth="1"/>
    <col min="15620" max="15620" width="13.28515625" style="3" customWidth="1"/>
    <col min="15621" max="15621" width="14.85546875" style="3" bestFit="1" customWidth="1"/>
    <col min="15622" max="15622" width="13.7109375" style="3" bestFit="1" customWidth="1"/>
    <col min="15623" max="15623" width="12.5703125" style="3" customWidth="1"/>
    <col min="15624" max="15624" width="14.28515625" style="3" bestFit="1" customWidth="1"/>
    <col min="15625" max="15625" width="15" style="3" bestFit="1" customWidth="1"/>
    <col min="15626" max="15626" width="14.42578125" style="3" bestFit="1" customWidth="1"/>
    <col min="15627" max="15629" width="12.5703125" style="3" customWidth="1"/>
    <col min="15630" max="15630" width="11.7109375" style="3" customWidth="1"/>
    <col min="15631" max="15631" width="19.85546875" style="3" bestFit="1" customWidth="1"/>
    <col min="15632" max="15632" width="11.7109375" style="3" customWidth="1"/>
    <col min="15633" max="15635" width="9.140625" style="3"/>
    <col min="15636" max="15636" width="38" style="3" customWidth="1"/>
    <col min="15637" max="15637" width="10.85546875" style="3" customWidth="1"/>
    <col min="15638" max="15638" width="18.28515625" style="3" customWidth="1"/>
    <col min="15639" max="15639" width="13.7109375" style="3" customWidth="1"/>
    <col min="15640" max="15640" width="14.28515625" style="3" customWidth="1"/>
    <col min="15641" max="15641" width="14.42578125" style="3" customWidth="1"/>
    <col min="15642" max="15642" width="12.5703125" style="3" customWidth="1"/>
    <col min="15643" max="15644" width="15" style="3" customWidth="1"/>
    <col min="15645" max="15645" width="18.85546875" style="3" bestFit="1" customWidth="1"/>
    <col min="15646" max="15647" width="12.5703125" style="3" customWidth="1"/>
    <col min="15648" max="15648" width="13.140625" style="3" customWidth="1"/>
    <col min="15649" max="15649" width="12.5703125" style="3" customWidth="1"/>
    <col min="15650" max="15650" width="20.85546875" style="3" bestFit="1" customWidth="1"/>
    <col min="15651" max="15651" width="21.7109375" style="3" customWidth="1"/>
    <col min="15652" max="15654" width="9.140625" style="3"/>
    <col min="15655" max="15655" width="3.85546875" style="3" customWidth="1"/>
    <col min="15656" max="15656" width="17.7109375" style="3" customWidth="1"/>
    <col min="15657" max="15657" width="9.42578125" style="3" bestFit="1" customWidth="1"/>
    <col min="15658" max="15658" width="12" style="3" bestFit="1" customWidth="1"/>
    <col min="15659" max="15667" width="10.7109375" style="3" customWidth="1"/>
    <col min="15668" max="15668" width="7.85546875" style="3" bestFit="1" customWidth="1"/>
    <col min="15669" max="15669" width="16.5703125" style="3" customWidth="1"/>
    <col min="15670" max="15670" width="9.140625" style="3"/>
    <col min="15671" max="15671" width="11.140625" style="3" bestFit="1" customWidth="1"/>
    <col min="15672" max="15673" width="9.85546875" style="3" bestFit="1" customWidth="1"/>
    <col min="15674" max="15674" width="11" style="3" customWidth="1"/>
    <col min="15675" max="15675" width="10.5703125" style="3" bestFit="1" customWidth="1"/>
    <col min="15676" max="15676" width="10.140625" style="3" customWidth="1"/>
    <col min="15677" max="15677" width="9.42578125" style="3" bestFit="1" customWidth="1"/>
    <col min="15678" max="15678" width="9.28515625" style="3" bestFit="1" customWidth="1"/>
    <col min="15679" max="15680" width="10.140625" style="3" customWidth="1"/>
    <col min="15681" max="15681" width="10.42578125" style="3" customWidth="1"/>
    <col min="15682" max="15682" width="9.28515625" style="3" bestFit="1" customWidth="1"/>
    <col min="15683" max="15684" width="9.140625" style="3"/>
    <col min="15685" max="15685" width="10.5703125" style="3" customWidth="1"/>
    <col min="15686" max="15689" width="9.140625" style="3"/>
    <col min="15690" max="15690" width="3.7109375" style="3" customWidth="1"/>
    <col min="15691" max="15691" width="14.7109375" style="3" customWidth="1"/>
    <col min="15692" max="15692" width="9.5703125" style="3" bestFit="1" customWidth="1"/>
    <col min="15693" max="15693" width="11.7109375" style="3" bestFit="1" customWidth="1"/>
    <col min="15694" max="15694" width="10.85546875" style="3" bestFit="1" customWidth="1"/>
    <col min="15695" max="15695" width="9.5703125" style="3" customWidth="1"/>
    <col min="15696" max="15696" width="11" style="3" bestFit="1" customWidth="1"/>
    <col min="15697" max="15697" width="11.85546875" style="3" bestFit="1" customWidth="1"/>
    <col min="15698" max="15698" width="11" style="3" bestFit="1" customWidth="1"/>
    <col min="15699" max="15699" width="13.42578125" style="3" bestFit="1" customWidth="1"/>
    <col min="15700" max="15700" width="9.7109375" style="3" bestFit="1" customWidth="1"/>
    <col min="15701" max="15701" width="11.5703125" style="3" bestFit="1" customWidth="1"/>
    <col min="15702" max="15702" width="10.85546875" style="3" bestFit="1" customWidth="1"/>
    <col min="15703" max="15703" width="11.7109375" style="3" customWidth="1"/>
    <col min="15704" max="15704" width="11.85546875" style="3" bestFit="1" customWidth="1"/>
    <col min="15705" max="15705" width="11.7109375" style="3" bestFit="1" customWidth="1"/>
    <col min="15706" max="15707" width="9.28515625" style="3" customWidth="1"/>
    <col min="15708" max="15711" width="9.140625" style="3"/>
    <col min="15712" max="15712" width="9.7109375" style="3" customWidth="1"/>
    <col min="15713" max="15713" width="14.85546875" style="3" customWidth="1"/>
    <col min="15714" max="15714" width="12.140625" style="3" bestFit="1" customWidth="1"/>
    <col min="15715" max="15715" width="16.85546875" style="3" bestFit="1" customWidth="1"/>
    <col min="15716" max="15716" width="13.42578125" style="3" bestFit="1" customWidth="1"/>
    <col min="15717" max="15717" width="15.85546875" style="3" bestFit="1" customWidth="1"/>
    <col min="15718" max="15718" width="12.5703125" style="3" bestFit="1" customWidth="1"/>
    <col min="15719" max="15719" width="13" style="3" bestFit="1" customWidth="1"/>
    <col min="15720" max="15720" width="13.28515625" style="3" bestFit="1" customWidth="1"/>
    <col min="15721" max="15721" width="12.7109375" style="3" bestFit="1" customWidth="1"/>
    <col min="15722" max="15722" width="15.28515625" style="3" customWidth="1"/>
    <col min="15723" max="15723" width="13.28515625" style="3" customWidth="1"/>
    <col min="15724" max="15724" width="10.5703125" style="3" bestFit="1" customWidth="1"/>
    <col min="15725" max="15725" width="12.5703125" style="3" customWidth="1"/>
    <col min="15726" max="15726" width="9.85546875" style="3" bestFit="1" customWidth="1"/>
    <col min="15727" max="15727" width="9.28515625" style="3" bestFit="1" customWidth="1"/>
    <col min="15728" max="15728" width="11" style="3" bestFit="1" customWidth="1"/>
    <col min="15729" max="15729" width="13.85546875" style="3" bestFit="1" customWidth="1"/>
    <col min="15730" max="15735" width="9.140625" style="3"/>
    <col min="15736" max="15736" width="15.7109375" style="3" customWidth="1"/>
    <col min="15737" max="15872" width="9.140625" style="3"/>
    <col min="15873" max="15873" width="32.28515625" style="3" customWidth="1"/>
    <col min="15874" max="15874" width="10.7109375" style="3" customWidth="1"/>
    <col min="15875" max="15875" width="16.140625" style="3" customWidth="1"/>
    <col min="15876" max="15876" width="13.28515625" style="3" customWidth="1"/>
    <col min="15877" max="15877" width="14.85546875" style="3" bestFit="1" customWidth="1"/>
    <col min="15878" max="15878" width="13.7109375" style="3" bestFit="1" customWidth="1"/>
    <col min="15879" max="15879" width="12.5703125" style="3" customWidth="1"/>
    <col min="15880" max="15880" width="14.28515625" style="3" bestFit="1" customWidth="1"/>
    <col min="15881" max="15881" width="15" style="3" bestFit="1" customWidth="1"/>
    <col min="15882" max="15882" width="14.42578125" style="3" bestFit="1" customWidth="1"/>
    <col min="15883" max="15885" width="12.5703125" style="3" customWidth="1"/>
    <col min="15886" max="15886" width="11.7109375" style="3" customWidth="1"/>
    <col min="15887" max="15887" width="19.85546875" style="3" bestFit="1" customWidth="1"/>
    <col min="15888" max="15888" width="11.7109375" style="3" customWidth="1"/>
    <col min="15889" max="15891" width="9.140625" style="3"/>
    <col min="15892" max="15892" width="38" style="3" customWidth="1"/>
    <col min="15893" max="15893" width="10.85546875" style="3" customWidth="1"/>
    <col min="15894" max="15894" width="18.28515625" style="3" customWidth="1"/>
    <col min="15895" max="15895" width="13.7109375" style="3" customWidth="1"/>
    <col min="15896" max="15896" width="14.28515625" style="3" customWidth="1"/>
    <col min="15897" max="15897" width="14.42578125" style="3" customWidth="1"/>
    <col min="15898" max="15898" width="12.5703125" style="3" customWidth="1"/>
    <col min="15899" max="15900" width="15" style="3" customWidth="1"/>
    <col min="15901" max="15901" width="18.85546875" style="3" bestFit="1" customWidth="1"/>
    <col min="15902" max="15903" width="12.5703125" style="3" customWidth="1"/>
    <col min="15904" max="15904" width="13.140625" style="3" customWidth="1"/>
    <col min="15905" max="15905" width="12.5703125" style="3" customWidth="1"/>
    <col min="15906" max="15906" width="20.85546875" style="3" bestFit="1" customWidth="1"/>
    <col min="15907" max="15907" width="21.7109375" style="3" customWidth="1"/>
    <col min="15908" max="15910" width="9.140625" style="3"/>
    <col min="15911" max="15911" width="3.85546875" style="3" customWidth="1"/>
    <col min="15912" max="15912" width="17.7109375" style="3" customWidth="1"/>
    <col min="15913" max="15913" width="9.42578125" style="3" bestFit="1" customWidth="1"/>
    <col min="15914" max="15914" width="12" style="3" bestFit="1" customWidth="1"/>
    <col min="15915" max="15923" width="10.7109375" style="3" customWidth="1"/>
    <col min="15924" max="15924" width="7.85546875" style="3" bestFit="1" customWidth="1"/>
    <col min="15925" max="15925" width="16.5703125" style="3" customWidth="1"/>
    <col min="15926" max="15926" width="9.140625" style="3"/>
    <col min="15927" max="15927" width="11.140625" style="3" bestFit="1" customWidth="1"/>
    <col min="15928" max="15929" width="9.85546875" style="3" bestFit="1" customWidth="1"/>
    <col min="15930" max="15930" width="11" style="3" customWidth="1"/>
    <col min="15931" max="15931" width="10.5703125" style="3" bestFit="1" customWidth="1"/>
    <col min="15932" max="15932" width="10.140625" style="3" customWidth="1"/>
    <col min="15933" max="15933" width="9.42578125" style="3" bestFit="1" customWidth="1"/>
    <col min="15934" max="15934" width="9.28515625" style="3" bestFit="1" customWidth="1"/>
    <col min="15935" max="15936" width="10.140625" style="3" customWidth="1"/>
    <col min="15937" max="15937" width="10.42578125" style="3" customWidth="1"/>
    <col min="15938" max="15938" width="9.28515625" style="3" bestFit="1" customWidth="1"/>
    <col min="15939" max="15940" width="9.140625" style="3"/>
    <col min="15941" max="15941" width="10.5703125" style="3" customWidth="1"/>
    <col min="15942" max="15945" width="9.140625" style="3"/>
    <col min="15946" max="15946" width="3.7109375" style="3" customWidth="1"/>
    <col min="15947" max="15947" width="14.7109375" style="3" customWidth="1"/>
    <col min="15948" max="15948" width="9.5703125" style="3" bestFit="1" customWidth="1"/>
    <col min="15949" max="15949" width="11.7109375" style="3" bestFit="1" customWidth="1"/>
    <col min="15950" max="15950" width="10.85546875" style="3" bestFit="1" customWidth="1"/>
    <col min="15951" max="15951" width="9.5703125" style="3" customWidth="1"/>
    <col min="15952" max="15952" width="11" style="3" bestFit="1" customWidth="1"/>
    <col min="15953" max="15953" width="11.85546875" style="3" bestFit="1" customWidth="1"/>
    <col min="15954" max="15954" width="11" style="3" bestFit="1" customWidth="1"/>
    <col min="15955" max="15955" width="13.42578125" style="3" bestFit="1" customWidth="1"/>
    <col min="15956" max="15956" width="9.7109375" style="3" bestFit="1" customWidth="1"/>
    <col min="15957" max="15957" width="11.5703125" style="3" bestFit="1" customWidth="1"/>
    <col min="15958" max="15958" width="10.85546875" style="3" bestFit="1" customWidth="1"/>
    <col min="15959" max="15959" width="11.7109375" style="3" customWidth="1"/>
    <col min="15960" max="15960" width="11.85546875" style="3" bestFit="1" customWidth="1"/>
    <col min="15961" max="15961" width="11.7109375" style="3" bestFit="1" customWidth="1"/>
    <col min="15962" max="15963" width="9.28515625" style="3" customWidth="1"/>
    <col min="15964" max="15967" width="9.140625" style="3"/>
    <col min="15968" max="15968" width="9.7109375" style="3" customWidth="1"/>
    <col min="15969" max="15969" width="14.85546875" style="3" customWidth="1"/>
    <col min="15970" max="15970" width="12.140625" style="3" bestFit="1" customWidth="1"/>
    <col min="15971" max="15971" width="16.85546875" style="3" bestFit="1" customWidth="1"/>
    <col min="15972" max="15972" width="13.42578125" style="3" bestFit="1" customWidth="1"/>
    <col min="15973" max="15973" width="15.85546875" style="3" bestFit="1" customWidth="1"/>
    <col min="15974" max="15974" width="12.5703125" style="3" bestFit="1" customWidth="1"/>
    <col min="15975" max="15975" width="13" style="3" bestFit="1" customWidth="1"/>
    <col min="15976" max="15976" width="13.28515625" style="3" bestFit="1" customWidth="1"/>
    <col min="15977" max="15977" width="12.7109375" style="3" bestFit="1" customWidth="1"/>
    <col min="15978" max="15978" width="15.28515625" style="3" customWidth="1"/>
    <col min="15979" max="15979" width="13.28515625" style="3" customWidth="1"/>
    <col min="15980" max="15980" width="10.5703125" style="3" bestFit="1" customWidth="1"/>
    <col min="15981" max="15981" width="12.5703125" style="3" customWidth="1"/>
    <col min="15982" max="15982" width="9.85546875" style="3" bestFit="1" customWidth="1"/>
    <col min="15983" max="15983" width="9.28515625" style="3" bestFit="1" customWidth="1"/>
    <col min="15984" max="15984" width="11" style="3" bestFit="1" customWidth="1"/>
    <col min="15985" max="15985" width="13.85546875" style="3" bestFit="1" customWidth="1"/>
    <col min="15986" max="15991" width="9.140625" style="3"/>
    <col min="15992" max="15992" width="15.7109375" style="3" customWidth="1"/>
    <col min="15993" max="16128" width="9.140625" style="3"/>
    <col min="16129" max="16129" width="32.28515625" style="3" customWidth="1"/>
    <col min="16130" max="16130" width="10.7109375" style="3" customWidth="1"/>
    <col min="16131" max="16131" width="16.140625" style="3" customWidth="1"/>
    <col min="16132" max="16132" width="13.28515625" style="3" customWidth="1"/>
    <col min="16133" max="16133" width="14.85546875" style="3" bestFit="1" customWidth="1"/>
    <col min="16134" max="16134" width="13.7109375" style="3" bestFit="1" customWidth="1"/>
    <col min="16135" max="16135" width="12.5703125" style="3" customWidth="1"/>
    <col min="16136" max="16136" width="14.28515625" style="3" bestFit="1" customWidth="1"/>
    <col min="16137" max="16137" width="15" style="3" bestFit="1" customWidth="1"/>
    <col min="16138" max="16138" width="14.42578125" style="3" bestFit="1" customWidth="1"/>
    <col min="16139" max="16141" width="12.5703125" style="3" customWidth="1"/>
    <col min="16142" max="16142" width="11.7109375" style="3" customWidth="1"/>
    <col min="16143" max="16143" width="19.85546875" style="3" bestFit="1" customWidth="1"/>
    <col min="16144" max="16144" width="11.7109375" style="3" customWidth="1"/>
    <col min="16145" max="16147" width="9.140625" style="3"/>
    <col min="16148" max="16148" width="38" style="3" customWidth="1"/>
    <col min="16149" max="16149" width="10.85546875" style="3" customWidth="1"/>
    <col min="16150" max="16150" width="18.28515625" style="3" customWidth="1"/>
    <col min="16151" max="16151" width="13.7109375" style="3" customWidth="1"/>
    <col min="16152" max="16152" width="14.28515625" style="3" customWidth="1"/>
    <col min="16153" max="16153" width="14.42578125" style="3" customWidth="1"/>
    <col min="16154" max="16154" width="12.5703125" style="3" customWidth="1"/>
    <col min="16155" max="16156" width="15" style="3" customWidth="1"/>
    <col min="16157" max="16157" width="18.85546875" style="3" bestFit="1" customWidth="1"/>
    <col min="16158" max="16159" width="12.5703125" style="3" customWidth="1"/>
    <col min="16160" max="16160" width="13.140625" style="3" customWidth="1"/>
    <col min="16161" max="16161" width="12.5703125" style="3" customWidth="1"/>
    <col min="16162" max="16162" width="20.85546875" style="3" bestFit="1" customWidth="1"/>
    <col min="16163" max="16163" width="21.7109375" style="3" customWidth="1"/>
    <col min="16164" max="16166" width="9.140625" style="3"/>
    <col min="16167" max="16167" width="3.85546875" style="3" customWidth="1"/>
    <col min="16168" max="16168" width="17.7109375" style="3" customWidth="1"/>
    <col min="16169" max="16169" width="9.42578125" style="3" bestFit="1" customWidth="1"/>
    <col min="16170" max="16170" width="12" style="3" bestFit="1" customWidth="1"/>
    <col min="16171" max="16179" width="10.7109375" style="3" customWidth="1"/>
    <col min="16180" max="16180" width="7.85546875" style="3" bestFit="1" customWidth="1"/>
    <col min="16181" max="16181" width="16.5703125" style="3" customWidth="1"/>
    <col min="16182" max="16182" width="9.140625" style="3"/>
    <col min="16183" max="16183" width="11.140625" style="3" bestFit="1" customWidth="1"/>
    <col min="16184" max="16185" width="9.85546875" style="3" bestFit="1" customWidth="1"/>
    <col min="16186" max="16186" width="11" style="3" customWidth="1"/>
    <col min="16187" max="16187" width="10.5703125" style="3" bestFit="1" customWidth="1"/>
    <col min="16188" max="16188" width="10.140625" style="3" customWidth="1"/>
    <col min="16189" max="16189" width="9.42578125" style="3" bestFit="1" customWidth="1"/>
    <col min="16190" max="16190" width="9.28515625" style="3" bestFit="1" customWidth="1"/>
    <col min="16191" max="16192" width="10.140625" style="3" customWidth="1"/>
    <col min="16193" max="16193" width="10.42578125" style="3" customWidth="1"/>
    <col min="16194" max="16194" width="9.28515625" style="3" bestFit="1" customWidth="1"/>
    <col min="16195" max="16196" width="9.140625" style="3"/>
    <col min="16197" max="16197" width="10.5703125" style="3" customWidth="1"/>
    <col min="16198" max="16201" width="9.140625" style="3"/>
    <col min="16202" max="16202" width="3.7109375" style="3" customWidth="1"/>
    <col min="16203" max="16203" width="14.7109375" style="3" customWidth="1"/>
    <col min="16204" max="16204" width="9.5703125" style="3" bestFit="1" customWidth="1"/>
    <col min="16205" max="16205" width="11.7109375" style="3" bestFit="1" customWidth="1"/>
    <col min="16206" max="16206" width="10.85546875" style="3" bestFit="1" customWidth="1"/>
    <col min="16207" max="16207" width="9.5703125" style="3" customWidth="1"/>
    <col min="16208" max="16208" width="11" style="3" bestFit="1" customWidth="1"/>
    <col min="16209" max="16209" width="11.85546875" style="3" bestFit="1" customWidth="1"/>
    <col min="16210" max="16210" width="11" style="3" bestFit="1" customWidth="1"/>
    <col min="16211" max="16211" width="13.42578125" style="3" bestFit="1" customWidth="1"/>
    <col min="16212" max="16212" width="9.7109375" style="3" bestFit="1" customWidth="1"/>
    <col min="16213" max="16213" width="11.5703125" style="3" bestFit="1" customWidth="1"/>
    <col min="16214" max="16214" width="10.85546875" style="3" bestFit="1" customWidth="1"/>
    <col min="16215" max="16215" width="11.7109375" style="3" customWidth="1"/>
    <col min="16216" max="16216" width="11.85546875" style="3" bestFit="1" customWidth="1"/>
    <col min="16217" max="16217" width="11.7109375" style="3" bestFit="1" customWidth="1"/>
    <col min="16218" max="16219" width="9.28515625" style="3" customWidth="1"/>
    <col min="16220" max="16223" width="9.140625" style="3"/>
    <col min="16224" max="16224" width="9.7109375" style="3" customWidth="1"/>
    <col min="16225" max="16225" width="14.85546875" style="3" customWidth="1"/>
    <col min="16226" max="16226" width="12.140625" style="3" bestFit="1" customWidth="1"/>
    <col min="16227" max="16227" width="16.85546875" style="3" bestFit="1" customWidth="1"/>
    <col min="16228" max="16228" width="13.42578125" style="3" bestFit="1" customWidth="1"/>
    <col min="16229" max="16229" width="15.85546875" style="3" bestFit="1" customWidth="1"/>
    <col min="16230" max="16230" width="12.5703125" style="3" bestFit="1" customWidth="1"/>
    <col min="16231" max="16231" width="13" style="3" bestFit="1" customWidth="1"/>
    <col min="16232" max="16232" width="13.28515625" style="3" bestFit="1" customWidth="1"/>
    <col min="16233" max="16233" width="12.7109375" style="3" bestFit="1" customWidth="1"/>
    <col min="16234" max="16234" width="15.28515625" style="3" customWidth="1"/>
    <col min="16235" max="16235" width="13.28515625" style="3" customWidth="1"/>
    <col min="16236" max="16236" width="10.5703125" style="3" bestFit="1" customWidth="1"/>
    <col min="16237" max="16237" width="12.5703125" style="3" customWidth="1"/>
    <col min="16238" max="16238" width="9.85546875" style="3" bestFit="1" customWidth="1"/>
    <col min="16239" max="16239" width="9.28515625" style="3" bestFit="1" customWidth="1"/>
    <col min="16240" max="16240" width="11" style="3" bestFit="1" customWidth="1"/>
    <col min="16241" max="16241" width="13.85546875" style="3" bestFit="1" customWidth="1"/>
    <col min="16242" max="16247" width="9.140625" style="3"/>
    <col min="16248" max="16248" width="15.7109375" style="3" customWidth="1"/>
    <col min="16249" max="16384" width="9.140625" style="3"/>
  </cols>
  <sheetData>
    <row r="1" spans="1:120">
      <c r="A1" s="146" t="s">
        <v>716</v>
      </c>
      <c r="B1" s="89" t="s">
        <v>626</v>
      </c>
      <c r="F1" s="3" t="s">
        <v>34</v>
      </c>
      <c r="G1" s="3" t="s">
        <v>34</v>
      </c>
      <c r="T1" s="147" t="s">
        <v>717</v>
      </c>
      <c r="U1" s="148" t="s">
        <v>626</v>
      </c>
      <c r="V1" s="149"/>
      <c r="W1" s="149"/>
      <c r="X1" s="149"/>
      <c r="Y1" s="149"/>
      <c r="Z1" s="149"/>
      <c r="AA1" s="149"/>
      <c r="AB1" s="149"/>
      <c r="AC1" s="149"/>
      <c r="AD1" s="149"/>
      <c r="AE1" s="149"/>
      <c r="AF1" s="149"/>
      <c r="AG1" s="149"/>
      <c r="AM1" s="150">
        <v>1</v>
      </c>
      <c r="AN1" s="151">
        <v>42887</v>
      </c>
      <c r="AO1" s="152"/>
      <c r="AP1" s="152"/>
      <c r="AQ1" s="152"/>
      <c r="AR1" s="152"/>
      <c r="AS1" s="152"/>
      <c r="AT1" s="152"/>
      <c r="AU1" s="152"/>
      <c r="AV1" s="152"/>
      <c r="AW1" s="152"/>
      <c r="AX1" s="152"/>
      <c r="AY1" s="152"/>
      <c r="AZ1" s="152">
        <v>1</v>
      </c>
      <c r="BA1" s="151">
        <v>42887</v>
      </c>
      <c r="BB1" s="152"/>
      <c r="BC1" s="152"/>
      <c r="BD1" s="152"/>
      <c r="BE1" s="152"/>
      <c r="BF1" s="152"/>
      <c r="BG1" s="152"/>
      <c r="BH1" s="152"/>
      <c r="BI1" s="152"/>
      <c r="BJ1" s="152"/>
      <c r="BK1" s="152"/>
      <c r="BL1" s="152"/>
      <c r="BM1" s="152"/>
      <c r="BN1" s="152"/>
      <c r="BO1" s="152"/>
      <c r="BP1" s="152"/>
      <c r="BQ1" s="152"/>
      <c r="BR1" s="152"/>
      <c r="BS1" s="152"/>
      <c r="BT1" s="152"/>
      <c r="BU1" s="152"/>
      <c r="BV1" s="152">
        <v>1</v>
      </c>
      <c r="BW1" s="151">
        <v>42887</v>
      </c>
      <c r="BX1" s="152"/>
      <c r="BY1" s="152"/>
      <c r="BZ1" s="152"/>
      <c r="CA1" s="152"/>
      <c r="CB1" s="152"/>
      <c r="CC1" s="152"/>
      <c r="CD1" s="152"/>
      <c r="CE1" s="152"/>
      <c r="CF1" s="152"/>
      <c r="CG1" s="152"/>
      <c r="CH1" s="152"/>
      <c r="CI1" s="152"/>
      <c r="CJ1" s="152"/>
      <c r="CK1" s="152"/>
      <c r="CL1" s="152"/>
      <c r="CM1" s="152"/>
      <c r="CN1" s="152"/>
      <c r="CR1" s="152">
        <v>1</v>
      </c>
      <c r="CS1" s="151">
        <v>42887</v>
      </c>
      <c r="DD1" s="152">
        <v>1</v>
      </c>
      <c r="DE1" s="151">
        <v>42887</v>
      </c>
    </row>
    <row r="2" spans="1:120">
      <c r="A2" s="97" t="s">
        <v>718</v>
      </c>
      <c r="B2" s="97" t="s">
        <v>126</v>
      </c>
      <c r="C2" s="97" t="s">
        <v>719</v>
      </c>
      <c r="D2" s="97" t="s">
        <v>720</v>
      </c>
      <c r="E2" s="97" t="s">
        <v>721</v>
      </c>
      <c r="F2" s="97" t="s">
        <v>722</v>
      </c>
      <c r="G2" s="97" t="s">
        <v>723</v>
      </c>
      <c r="H2" s="97" t="s">
        <v>724</v>
      </c>
      <c r="I2" s="97" t="s">
        <v>725</v>
      </c>
      <c r="J2" s="97" t="s">
        <v>726</v>
      </c>
      <c r="K2" s="97" t="s">
        <v>727</v>
      </c>
      <c r="L2" s="97" t="s">
        <v>59</v>
      </c>
      <c r="M2" s="97" t="s">
        <v>728</v>
      </c>
      <c r="O2" s="3" t="s">
        <v>729</v>
      </c>
      <c r="P2" s="3" t="s">
        <v>730</v>
      </c>
      <c r="T2" s="153" t="s">
        <v>718</v>
      </c>
      <c r="U2" s="153" t="s">
        <v>126</v>
      </c>
      <c r="V2" s="153" t="s">
        <v>719</v>
      </c>
      <c r="W2" s="153" t="s">
        <v>720</v>
      </c>
      <c r="X2" s="153" t="s">
        <v>721</v>
      </c>
      <c r="Y2" s="153" t="s">
        <v>722</v>
      </c>
      <c r="Z2" s="153" t="s">
        <v>723</v>
      </c>
      <c r="AA2" s="153" t="s">
        <v>724</v>
      </c>
      <c r="AB2" s="153" t="s">
        <v>725</v>
      </c>
      <c r="AC2" s="153" t="s">
        <v>726</v>
      </c>
      <c r="AD2" s="153" t="s">
        <v>727</v>
      </c>
      <c r="AE2" s="153" t="s">
        <v>59</v>
      </c>
      <c r="AF2" s="153" t="s">
        <v>728</v>
      </c>
      <c r="AG2" s="149"/>
      <c r="AI2" s="3" t="s">
        <v>730</v>
      </c>
      <c r="AM2" s="150">
        <v>2</v>
      </c>
      <c r="AN2" s="154" t="s">
        <v>731</v>
      </c>
      <c r="AO2" s="152"/>
      <c r="AP2" s="152"/>
      <c r="AQ2" s="152"/>
      <c r="AR2" s="152"/>
      <c r="AS2" s="152"/>
      <c r="AT2" s="152"/>
      <c r="AU2" s="152"/>
      <c r="AV2" s="152"/>
      <c r="AW2" s="152"/>
      <c r="AX2" s="152"/>
      <c r="AY2" s="152"/>
      <c r="AZ2" s="152">
        <v>2</v>
      </c>
      <c r="BA2" s="154" t="s">
        <v>732</v>
      </c>
      <c r="BB2" s="152"/>
      <c r="BC2" s="152"/>
      <c r="BD2" s="152"/>
      <c r="BE2" s="152"/>
      <c r="BF2" s="152"/>
      <c r="BG2" s="152"/>
      <c r="BH2" s="152"/>
      <c r="BI2" s="152"/>
      <c r="BJ2" s="152"/>
      <c r="BK2" s="152"/>
      <c r="BL2" s="152"/>
      <c r="BM2" s="152"/>
      <c r="BN2" s="152"/>
      <c r="BO2" s="152"/>
      <c r="BP2" s="152"/>
      <c r="BQ2" s="152"/>
      <c r="BR2" s="152"/>
      <c r="BS2" s="152"/>
      <c r="BT2" s="152"/>
      <c r="BU2" s="152"/>
      <c r="BV2" s="152">
        <v>2</v>
      </c>
      <c r="BW2" s="154" t="s">
        <v>733</v>
      </c>
      <c r="BX2" s="152"/>
      <c r="BY2" s="152"/>
      <c r="BZ2" s="152"/>
      <c r="CA2" s="152"/>
      <c r="CB2" s="152"/>
      <c r="CC2" s="152"/>
      <c r="CD2" s="152"/>
      <c r="CE2" s="152"/>
      <c r="CF2" s="152"/>
      <c r="CG2" s="152"/>
      <c r="CH2" s="152"/>
      <c r="CI2" s="152"/>
      <c r="CJ2" s="152"/>
      <c r="CK2" s="152"/>
      <c r="CL2" s="152"/>
      <c r="CM2" s="152"/>
      <c r="CN2" s="152"/>
      <c r="CR2" s="152">
        <v>2</v>
      </c>
      <c r="CS2" s="154" t="s">
        <v>734</v>
      </c>
      <c r="DD2" s="152">
        <v>2</v>
      </c>
      <c r="DE2" s="154" t="s">
        <v>735</v>
      </c>
    </row>
    <row r="3" spans="1:120">
      <c r="A3" s="3" t="s">
        <v>736</v>
      </c>
      <c r="B3" s="3" t="s">
        <v>569</v>
      </c>
      <c r="C3" s="3" t="s">
        <v>737</v>
      </c>
      <c r="D3" s="3" t="s">
        <v>737</v>
      </c>
      <c r="E3" s="3" t="s">
        <v>737</v>
      </c>
      <c r="F3" s="3" t="s">
        <v>737</v>
      </c>
      <c r="G3" s="3" t="s">
        <v>737</v>
      </c>
      <c r="H3" s="3" t="s">
        <v>737</v>
      </c>
      <c r="I3" s="3" t="s">
        <v>737</v>
      </c>
      <c r="J3" s="3" t="s">
        <v>737</v>
      </c>
      <c r="K3" s="3" t="s">
        <v>737</v>
      </c>
      <c r="O3" s="101"/>
      <c r="P3" s="75"/>
      <c r="T3" s="149" t="s">
        <v>736</v>
      </c>
      <c r="U3" s="149" t="s">
        <v>569</v>
      </c>
      <c r="V3" s="149" t="s">
        <v>737</v>
      </c>
      <c r="W3" s="149" t="s">
        <v>737</v>
      </c>
      <c r="X3" s="149" t="s">
        <v>737</v>
      </c>
      <c r="Y3" s="149" t="s">
        <v>737</v>
      </c>
      <c r="Z3" s="149" t="s">
        <v>737</v>
      </c>
      <c r="AA3" s="149" t="s">
        <v>737</v>
      </c>
      <c r="AB3" s="149" t="s">
        <v>737</v>
      </c>
      <c r="AC3" s="149" t="s">
        <v>737</v>
      </c>
      <c r="AD3" s="149" t="s">
        <v>737</v>
      </c>
      <c r="AE3" s="149"/>
      <c r="AF3" s="149"/>
      <c r="AG3" s="149"/>
      <c r="AI3" s="75"/>
      <c r="AM3" s="150">
        <v>3</v>
      </c>
      <c r="AN3" s="152"/>
      <c r="AO3" s="152"/>
      <c r="AP3" s="152"/>
      <c r="AQ3" s="152"/>
      <c r="AR3" s="152"/>
      <c r="AS3" s="152"/>
      <c r="AT3" s="152"/>
      <c r="AU3" s="152"/>
      <c r="AV3" s="152"/>
      <c r="AW3" s="152"/>
      <c r="AX3" s="152"/>
      <c r="AY3" s="152"/>
      <c r="AZ3" s="152">
        <v>3</v>
      </c>
      <c r="BA3" s="152"/>
      <c r="BB3" s="152"/>
      <c r="BC3" s="152"/>
      <c r="BD3" s="152"/>
      <c r="BE3" s="152"/>
      <c r="BF3" s="152"/>
      <c r="BG3" s="152"/>
      <c r="BH3" s="152"/>
      <c r="BI3" s="152"/>
      <c r="BJ3" s="152"/>
      <c r="BK3" s="152"/>
      <c r="BL3" s="152"/>
      <c r="BM3" s="152"/>
      <c r="BN3" s="152"/>
      <c r="BO3" s="152"/>
      <c r="BP3" s="152"/>
      <c r="BQ3" s="152"/>
      <c r="BR3" s="152"/>
      <c r="BS3" s="152"/>
      <c r="BT3" s="152"/>
      <c r="BU3" s="152"/>
      <c r="BV3" s="152">
        <v>3</v>
      </c>
      <c r="BW3" s="152"/>
      <c r="BX3" s="152"/>
      <c r="BY3" s="152"/>
      <c r="BZ3" s="152"/>
      <c r="CA3" s="152"/>
      <c r="CB3" s="152"/>
      <c r="CC3" s="152"/>
      <c r="CD3" s="152"/>
      <c r="CE3" s="152"/>
      <c r="CF3" s="152"/>
      <c r="CG3" s="152"/>
      <c r="CH3" s="152"/>
      <c r="CI3" s="152"/>
      <c r="CJ3" s="152"/>
      <c r="CK3" s="152"/>
      <c r="CL3" s="152"/>
      <c r="CM3" s="152"/>
      <c r="CN3" s="152"/>
      <c r="CR3" s="152">
        <v>3</v>
      </c>
      <c r="CS3" s="154" t="s">
        <v>738</v>
      </c>
      <c r="DD3" s="152">
        <v>3</v>
      </c>
      <c r="DE3" s="154" t="s">
        <v>739</v>
      </c>
    </row>
    <row r="4" spans="1:120">
      <c r="A4" s="3" t="s">
        <v>740</v>
      </c>
      <c r="B4" s="3" t="s">
        <v>249</v>
      </c>
      <c r="C4" s="155">
        <v>1.5324494196650218E-2</v>
      </c>
      <c r="D4" s="155">
        <v>0.25657889651738625</v>
      </c>
      <c r="E4" s="155">
        <v>8.1243419174884215E-2</v>
      </c>
      <c r="F4" s="155">
        <v>0</v>
      </c>
      <c r="G4" s="155">
        <v>0.1260731472052026</v>
      </c>
      <c r="H4" s="155">
        <v>0.43378257131483033</v>
      </c>
      <c r="I4" s="155">
        <v>6.0679424540641486E-2</v>
      </c>
      <c r="J4" s="155">
        <v>2.59871526779238E-2</v>
      </c>
      <c r="K4" s="155">
        <v>3.308943724810436E-4</v>
      </c>
      <c r="O4" s="156">
        <v>0.99999999999999989</v>
      </c>
      <c r="P4" s="75" t="s">
        <v>34</v>
      </c>
      <c r="T4" s="149" t="s">
        <v>740</v>
      </c>
      <c r="U4" s="149" t="s">
        <v>249</v>
      </c>
      <c r="V4" s="157">
        <v>1.5324494196650218E-2</v>
      </c>
      <c r="W4" s="157">
        <v>0.25657889651738625</v>
      </c>
      <c r="X4" s="157">
        <v>8.1243419174884215E-2</v>
      </c>
      <c r="Y4" s="157">
        <v>0</v>
      </c>
      <c r="Z4" s="157">
        <v>0.1260731472052026</v>
      </c>
      <c r="AA4" s="157">
        <v>0.43378257131483033</v>
      </c>
      <c r="AB4" s="157">
        <v>6.0679424540641486E-2</v>
      </c>
      <c r="AC4" s="157">
        <v>2.59871526779238E-2</v>
      </c>
      <c r="AD4" s="157">
        <v>3.308943724810436E-4</v>
      </c>
      <c r="AE4" s="149"/>
      <c r="AF4" s="149"/>
      <c r="AG4" s="149"/>
      <c r="AH4" s="75">
        <v>0.99999999999999989</v>
      </c>
      <c r="AI4" s="75" t="s">
        <v>34</v>
      </c>
      <c r="AJ4" s="75"/>
      <c r="AM4" s="150">
        <v>4</v>
      </c>
      <c r="AN4" s="158">
        <v>0.75</v>
      </c>
      <c r="AO4" s="152" t="s">
        <v>741</v>
      </c>
      <c r="AP4" s="152"/>
      <c r="AQ4" s="152"/>
      <c r="AR4" s="152"/>
      <c r="AS4" s="152"/>
      <c r="AT4" s="152"/>
      <c r="AU4" s="152"/>
      <c r="AV4" s="152"/>
      <c r="AW4" s="152"/>
      <c r="AX4" s="152"/>
      <c r="AY4" s="152"/>
      <c r="AZ4" s="152">
        <v>4</v>
      </c>
      <c r="BA4" s="152"/>
      <c r="BB4" s="152"/>
      <c r="BC4" s="152"/>
      <c r="BD4" s="152"/>
      <c r="BE4" s="152"/>
      <c r="BF4" s="152"/>
      <c r="BG4" s="152"/>
      <c r="BH4" s="152"/>
      <c r="BI4" s="152"/>
      <c r="BJ4" s="152"/>
      <c r="BK4" s="152"/>
      <c r="BL4" s="152"/>
      <c r="BM4" s="152"/>
      <c r="BN4" s="152"/>
      <c r="BO4" s="152"/>
      <c r="BP4" s="152"/>
      <c r="BQ4" s="152"/>
      <c r="BR4" s="152"/>
      <c r="BS4" s="152"/>
      <c r="BT4" s="152"/>
      <c r="BU4" s="152"/>
      <c r="BV4" s="152">
        <v>4</v>
      </c>
      <c r="BW4" s="152"/>
      <c r="BX4" s="152"/>
      <c r="BY4" s="152"/>
      <c r="BZ4" s="152"/>
      <c r="CA4" s="152"/>
      <c r="CB4" s="152"/>
      <c r="CC4" s="152"/>
      <c r="CD4" s="152"/>
      <c r="CE4" s="152"/>
      <c r="CF4" s="152"/>
      <c r="CG4" s="152"/>
      <c r="CH4" s="152"/>
      <c r="CI4" s="152"/>
      <c r="CJ4" s="152"/>
      <c r="CK4" s="152"/>
      <c r="CL4" s="152"/>
      <c r="CM4" s="152"/>
      <c r="CN4" s="152"/>
      <c r="CR4" s="152">
        <v>4</v>
      </c>
      <c r="CT4" s="159"/>
      <c r="CU4" s="159"/>
      <c r="CV4" s="159"/>
      <c r="CW4" s="159"/>
      <c r="CX4" s="159"/>
      <c r="CY4" s="159"/>
      <c r="CZ4" s="159"/>
      <c r="DA4" s="159"/>
      <c r="DB4" s="159"/>
      <c r="DD4" s="152">
        <v>4</v>
      </c>
      <c r="DF4" s="159"/>
      <c r="DG4" s="159"/>
      <c r="DH4" s="159"/>
      <c r="DI4" s="159"/>
      <c r="DJ4" s="159"/>
      <c r="DK4" s="159"/>
      <c r="DL4" s="159"/>
      <c r="DM4" s="159"/>
      <c r="DN4" s="159"/>
    </row>
    <row r="5" spans="1:120">
      <c r="A5" s="3" t="s">
        <v>742</v>
      </c>
      <c r="B5" s="3" t="s">
        <v>674</v>
      </c>
      <c r="C5" s="155">
        <v>1.5324494196650218E-2</v>
      </c>
      <c r="D5" s="155">
        <v>0.25657889651738625</v>
      </c>
      <c r="E5" s="155">
        <v>8.1243419174884215E-2</v>
      </c>
      <c r="F5" s="155">
        <v>0</v>
      </c>
      <c r="G5" s="155">
        <v>0.1260731472052026</v>
      </c>
      <c r="H5" s="155">
        <v>0.43378257131483033</v>
      </c>
      <c r="I5" s="155">
        <v>6.0679424540641486E-2</v>
      </c>
      <c r="J5" s="155">
        <v>2.59871526779238E-2</v>
      </c>
      <c r="K5" s="155">
        <v>3.308943724810436E-4</v>
      </c>
      <c r="O5" s="156">
        <v>0.99999999999999989</v>
      </c>
      <c r="P5" s="75" t="s">
        <v>34</v>
      </c>
      <c r="T5" s="149" t="s">
        <v>742</v>
      </c>
      <c r="U5" s="149" t="s">
        <v>674</v>
      </c>
      <c r="V5" s="157">
        <v>1.5324494196650218E-2</v>
      </c>
      <c r="W5" s="157">
        <v>0.25657889651738625</v>
      </c>
      <c r="X5" s="157">
        <v>8.1243419174884215E-2</v>
      </c>
      <c r="Y5" s="157">
        <v>0</v>
      </c>
      <c r="Z5" s="157">
        <v>0.1260731472052026</v>
      </c>
      <c r="AA5" s="157">
        <v>0.43378257131483033</v>
      </c>
      <c r="AB5" s="157">
        <v>6.0679424540641486E-2</v>
      </c>
      <c r="AC5" s="157">
        <v>2.59871526779238E-2</v>
      </c>
      <c r="AD5" s="157">
        <v>3.308943724810436E-4</v>
      </c>
      <c r="AE5" s="149"/>
      <c r="AF5" s="149"/>
      <c r="AG5" s="149"/>
      <c r="AH5" s="75">
        <v>0.99999999999999989</v>
      </c>
      <c r="AI5" s="75" t="s">
        <v>34</v>
      </c>
      <c r="AM5" s="150">
        <v>5</v>
      </c>
      <c r="AN5" s="158">
        <v>0.25</v>
      </c>
      <c r="AO5" s="152" t="s">
        <v>743</v>
      </c>
      <c r="AP5" s="152"/>
      <c r="AQ5" s="152"/>
      <c r="AR5" s="152"/>
      <c r="AS5" s="152"/>
      <c r="AT5" s="152"/>
      <c r="AU5" s="152"/>
      <c r="AV5" s="152"/>
      <c r="AW5" s="152"/>
      <c r="AX5" s="152"/>
      <c r="AY5" s="152"/>
      <c r="AZ5" s="152">
        <v>5</v>
      </c>
      <c r="BA5" s="152"/>
      <c r="BB5" s="152"/>
      <c r="BC5" s="152"/>
      <c r="BD5" s="152"/>
      <c r="BE5" s="152"/>
      <c r="BF5" s="152"/>
      <c r="BG5" s="152"/>
      <c r="BH5" s="152"/>
      <c r="BI5" s="152"/>
      <c r="BJ5" s="152"/>
      <c r="BK5" s="152"/>
      <c r="BL5" s="152"/>
      <c r="BM5" s="152"/>
      <c r="BN5" s="152"/>
      <c r="BO5" s="152"/>
      <c r="BP5" s="152"/>
      <c r="BQ5" s="152"/>
      <c r="BR5" s="152"/>
      <c r="BS5" s="152"/>
      <c r="BT5" s="152"/>
      <c r="BU5" s="152"/>
      <c r="BV5" s="152">
        <v>5</v>
      </c>
      <c r="BW5" s="152"/>
      <c r="BX5" s="152"/>
      <c r="BY5" s="152"/>
      <c r="BZ5" s="152"/>
      <c r="CA5" s="152"/>
      <c r="CB5" s="152"/>
      <c r="CC5" s="152"/>
      <c r="CD5" s="152"/>
      <c r="CE5" s="152"/>
      <c r="CF5" s="152"/>
      <c r="CG5" s="152"/>
      <c r="CH5" s="152"/>
      <c r="CI5" s="152"/>
      <c r="CJ5" s="152"/>
      <c r="CK5" s="152"/>
      <c r="CL5" s="152"/>
      <c r="CM5" s="152"/>
      <c r="CN5" s="152"/>
      <c r="CR5" s="152">
        <v>5</v>
      </c>
      <c r="CT5" s="53"/>
      <c r="CU5" s="53"/>
      <c r="CV5" s="53"/>
      <c r="CW5" s="53"/>
      <c r="CX5" s="53"/>
      <c r="CY5" s="53"/>
      <c r="CZ5" s="53"/>
      <c r="DA5" s="53"/>
      <c r="DB5" s="53"/>
      <c r="DD5" s="152">
        <v>5</v>
      </c>
      <c r="DF5" s="53"/>
      <c r="DG5" s="53"/>
      <c r="DH5" s="53"/>
      <c r="DI5" s="53"/>
      <c r="DJ5" s="53"/>
      <c r="DK5" s="53"/>
      <c r="DL5" s="53"/>
      <c r="DM5" s="53"/>
      <c r="DN5" s="53"/>
    </row>
    <row r="6" spans="1:120">
      <c r="A6" s="3" t="s">
        <v>744</v>
      </c>
      <c r="B6" s="3" t="s">
        <v>745</v>
      </c>
      <c r="C6" s="155">
        <v>1.5324494196650218E-2</v>
      </c>
      <c r="D6" s="155">
        <v>0.25657889651738625</v>
      </c>
      <c r="E6" s="155">
        <v>8.1243419174884215E-2</v>
      </c>
      <c r="F6" s="155">
        <v>0</v>
      </c>
      <c r="G6" s="155">
        <v>0.1260731472052026</v>
      </c>
      <c r="H6" s="155">
        <v>0.43378257131483033</v>
      </c>
      <c r="I6" s="155">
        <v>6.0679424540641486E-2</v>
      </c>
      <c r="J6" s="155">
        <v>2.59871526779238E-2</v>
      </c>
      <c r="K6" s="155">
        <v>3.308943724810436E-4</v>
      </c>
      <c r="O6" s="156">
        <v>0.99999999999999989</v>
      </c>
      <c r="P6" s="75" t="s">
        <v>34</v>
      </c>
      <c r="T6" s="149" t="s">
        <v>744</v>
      </c>
      <c r="U6" s="149" t="s">
        <v>745</v>
      </c>
      <c r="V6" s="157">
        <v>1.5324494196650218E-2</v>
      </c>
      <c r="W6" s="157">
        <v>0.25657889651738625</v>
      </c>
      <c r="X6" s="157">
        <v>8.1243419174884215E-2</v>
      </c>
      <c r="Y6" s="157">
        <v>0</v>
      </c>
      <c r="Z6" s="157">
        <v>0.1260731472052026</v>
      </c>
      <c r="AA6" s="157">
        <v>0.43378257131483033</v>
      </c>
      <c r="AB6" s="157">
        <v>6.0679424540641486E-2</v>
      </c>
      <c r="AC6" s="157">
        <v>2.59871526779238E-2</v>
      </c>
      <c r="AD6" s="157">
        <v>3.308943724810436E-4</v>
      </c>
      <c r="AE6" s="149"/>
      <c r="AF6" s="149"/>
      <c r="AG6" s="149"/>
      <c r="AH6" s="75">
        <v>0.99999999999999989</v>
      </c>
      <c r="AI6" s="75" t="s">
        <v>34</v>
      </c>
      <c r="AM6" s="150">
        <v>6</v>
      </c>
      <c r="AY6" s="152"/>
      <c r="AZ6" s="152">
        <v>6</v>
      </c>
      <c r="BB6" s="152"/>
      <c r="BC6" s="152"/>
      <c r="BD6" s="152"/>
      <c r="BE6" s="152"/>
      <c r="BF6" s="152"/>
      <c r="BG6" s="152"/>
      <c r="BH6" s="152"/>
      <c r="BI6" s="152"/>
      <c r="BJ6" s="152"/>
      <c r="BK6" s="152"/>
      <c r="BL6" s="152"/>
      <c r="BM6" s="152"/>
      <c r="BN6" s="152"/>
      <c r="BO6" s="152"/>
      <c r="BP6" s="152"/>
      <c r="BQ6" s="152"/>
      <c r="BR6" s="152"/>
      <c r="BS6" s="152"/>
      <c r="BT6" s="152"/>
      <c r="BU6" s="152"/>
      <c r="BV6" s="152">
        <v>6</v>
      </c>
      <c r="BW6" s="152"/>
      <c r="BX6" s="152"/>
      <c r="BY6" s="152"/>
      <c r="BZ6" s="152"/>
      <c r="CA6" s="152"/>
      <c r="CB6" s="152"/>
      <c r="CC6" s="152"/>
      <c r="CD6" s="152"/>
      <c r="CE6" s="152"/>
      <c r="CF6" s="152"/>
      <c r="CG6" s="152"/>
      <c r="CH6" s="152"/>
      <c r="CI6" s="152"/>
      <c r="CJ6" s="152"/>
      <c r="CK6" s="152"/>
      <c r="CL6" s="152"/>
      <c r="CM6" s="152"/>
      <c r="CN6" s="152"/>
      <c r="CR6" s="152">
        <v>6</v>
      </c>
      <c r="CS6" s="53"/>
      <c r="CT6" s="159"/>
      <c r="CU6" s="159"/>
      <c r="CV6" s="159"/>
      <c r="CW6" s="159"/>
      <c r="CX6" s="159"/>
      <c r="CY6" s="159"/>
      <c r="CZ6" s="159"/>
      <c r="DA6" s="159"/>
      <c r="DB6" s="159"/>
      <c r="DD6" s="152">
        <v>6</v>
      </c>
      <c r="DE6" s="53"/>
      <c r="DF6" s="159"/>
      <c r="DG6" s="159"/>
      <c r="DH6" s="159"/>
      <c r="DI6" s="159"/>
      <c r="DJ6" s="159"/>
      <c r="DK6" s="159"/>
      <c r="DL6" s="159"/>
      <c r="DM6" s="159"/>
      <c r="DN6" s="159"/>
    </row>
    <row r="7" spans="1:120">
      <c r="A7" s="3" t="s">
        <v>746</v>
      </c>
      <c r="B7" s="3" t="s">
        <v>635</v>
      </c>
      <c r="C7" s="155">
        <v>3.1977996679383586E-2</v>
      </c>
      <c r="D7" s="155">
        <v>0.53540945596928002</v>
      </c>
      <c r="E7" s="155">
        <v>0.16953262895711843</v>
      </c>
      <c r="F7" s="155">
        <v>0</v>
      </c>
      <c r="G7" s="155">
        <v>0.26307991839421802</v>
      </c>
      <c r="H7" s="155">
        <v>0</v>
      </c>
      <c r="I7" s="155">
        <v>0</v>
      </c>
      <c r="J7" s="155">
        <v>0</v>
      </c>
      <c r="K7" s="155">
        <v>0</v>
      </c>
      <c r="O7" s="156">
        <v>1</v>
      </c>
      <c r="P7" s="75" t="s">
        <v>34</v>
      </c>
      <c r="T7" s="149" t="s">
        <v>746</v>
      </c>
      <c r="U7" s="149" t="s">
        <v>635</v>
      </c>
      <c r="V7" s="157">
        <v>3.1977996679383586E-2</v>
      </c>
      <c r="W7" s="157">
        <v>0.53540945596928002</v>
      </c>
      <c r="X7" s="157">
        <v>0.16953262895711843</v>
      </c>
      <c r="Y7" s="157">
        <v>0</v>
      </c>
      <c r="Z7" s="157">
        <v>0.26307991839421802</v>
      </c>
      <c r="AA7" s="157">
        <v>0</v>
      </c>
      <c r="AB7" s="157">
        <v>0</v>
      </c>
      <c r="AC7" s="157">
        <v>0</v>
      </c>
      <c r="AD7" s="157">
        <v>0</v>
      </c>
      <c r="AE7" s="149"/>
      <c r="AF7" s="149"/>
      <c r="AG7" s="149"/>
      <c r="AH7" s="75">
        <v>1</v>
      </c>
      <c r="AI7" s="75" t="s">
        <v>34</v>
      </c>
      <c r="AM7" s="150">
        <v>7</v>
      </c>
      <c r="AY7" s="152"/>
      <c r="AZ7" s="152">
        <v>7</v>
      </c>
      <c r="BA7" s="154" t="s">
        <v>747</v>
      </c>
      <c r="BB7" s="152"/>
      <c r="BC7" s="152"/>
      <c r="BD7" s="152"/>
      <c r="BE7" s="152"/>
      <c r="BF7" s="152"/>
      <c r="BG7" s="152"/>
      <c r="BH7" s="152"/>
      <c r="BI7" s="152"/>
      <c r="BJ7" s="152"/>
      <c r="BK7" s="152"/>
      <c r="BL7" s="152"/>
      <c r="BM7" s="152"/>
      <c r="BN7" s="152"/>
      <c r="BO7" s="152"/>
      <c r="BP7" s="152"/>
      <c r="BQ7" s="152"/>
      <c r="BR7" s="152"/>
      <c r="BS7" s="152"/>
      <c r="BT7" s="152"/>
      <c r="BU7" s="152"/>
      <c r="BV7" s="152">
        <v>7</v>
      </c>
      <c r="BW7" s="152"/>
      <c r="BX7" s="152"/>
      <c r="BY7" s="152"/>
      <c r="BZ7" s="152"/>
      <c r="CA7" s="152"/>
      <c r="CB7" s="152"/>
      <c r="CC7" s="152"/>
      <c r="CD7" s="152"/>
      <c r="CE7" s="152"/>
      <c r="CF7" s="152"/>
      <c r="CG7" s="152"/>
      <c r="CH7" s="152"/>
      <c r="CI7" s="152"/>
      <c r="CJ7" s="152"/>
      <c r="CK7" s="152"/>
      <c r="CL7" s="152"/>
      <c r="CM7" s="152"/>
      <c r="CN7" s="152"/>
      <c r="CR7" s="152">
        <v>7</v>
      </c>
      <c r="CT7" s="53" t="s">
        <v>748</v>
      </c>
      <c r="CU7" s="53" t="s">
        <v>748</v>
      </c>
      <c r="CV7" s="53" t="s">
        <v>748</v>
      </c>
      <c r="CW7" s="53" t="s">
        <v>748</v>
      </c>
      <c r="CX7" s="53" t="s">
        <v>748</v>
      </c>
      <c r="CY7" s="53" t="s">
        <v>749</v>
      </c>
      <c r="CZ7" s="53" t="s">
        <v>749</v>
      </c>
      <c r="DA7" s="53" t="s">
        <v>749</v>
      </c>
      <c r="DB7" s="53" t="s">
        <v>749</v>
      </c>
      <c r="DD7" s="152">
        <v>7</v>
      </c>
      <c r="DF7" s="53" t="s">
        <v>748</v>
      </c>
      <c r="DG7" s="53" t="s">
        <v>748</v>
      </c>
      <c r="DH7" s="53" t="s">
        <v>748</v>
      </c>
      <c r="DI7" s="53" t="s">
        <v>748</v>
      </c>
      <c r="DJ7" s="53" t="s">
        <v>748</v>
      </c>
      <c r="DK7" s="53" t="s">
        <v>749</v>
      </c>
      <c r="DL7" s="53" t="s">
        <v>749</v>
      </c>
      <c r="DM7" s="53" t="s">
        <v>749</v>
      </c>
      <c r="DN7" s="53" t="s">
        <v>749</v>
      </c>
      <c r="DP7" s="53" t="s">
        <v>750</v>
      </c>
    </row>
    <row r="8" spans="1:120">
      <c r="A8" s="3" t="s">
        <v>751</v>
      </c>
      <c r="B8" s="3" t="s">
        <v>649</v>
      </c>
      <c r="C8" s="155">
        <v>0</v>
      </c>
      <c r="D8" s="155">
        <v>0</v>
      </c>
      <c r="E8" s="155">
        <v>0</v>
      </c>
      <c r="F8" s="155">
        <v>0</v>
      </c>
      <c r="G8" s="155">
        <v>0</v>
      </c>
      <c r="H8" s="155">
        <v>0.83294776215767963</v>
      </c>
      <c r="I8" s="155">
        <v>0.11651641680057313</v>
      </c>
      <c r="J8" s="155">
        <v>4.9900438835788097E-2</v>
      </c>
      <c r="K8" s="155">
        <v>6.3538220595916323E-4</v>
      </c>
      <c r="O8" s="156">
        <v>1</v>
      </c>
      <c r="P8" s="75" t="s">
        <v>34</v>
      </c>
      <c r="T8" s="149" t="s">
        <v>751</v>
      </c>
      <c r="U8" s="149" t="s">
        <v>649</v>
      </c>
      <c r="V8" s="157">
        <v>0</v>
      </c>
      <c r="W8" s="157">
        <v>0</v>
      </c>
      <c r="X8" s="157">
        <v>0</v>
      </c>
      <c r="Y8" s="157">
        <v>0</v>
      </c>
      <c r="Z8" s="157">
        <v>0</v>
      </c>
      <c r="AA8" s="157">
        <v>0.83294776215767963</v>
      </c>
      <c r="AB8" s="157">
        <v>0.11651641680057313</v>
      </c>
      <c r="AC8" s="157">
        <v>4.9900438835788097E-2</v>
      </c>
      <c r="AD8" s="157">
        <v>6.3538220595916323E-4</v>
      </c>
      <c r="AE8" s="149"/>
      <c r="AF8" s="149"/>
      <c r="AG8" s="149"/>
      <c r="AH8" s="75">
        <v>1</v>
      </c>
      <c r="AI8" s="75" t="s">
        <v>34</v>
      </c>
      <c r="AM8" s="150">
        <v>8</v>
      </c>
      <c r="AN8" s="160"/>
      <c r="AO8" s="160" t="s">
        <v>752</v>
      </c>
      <c r="AP8" s="160" t="s">
        <v>753</v>
      </c>
      <c r="AQ8" s="160" t="s">
        <v>752</v>
      </c>
      <c r="AR8" s="160" t="s">
        <v>754</v>
      </c>
      <c r="AS8" s="160" t="s">
        <v>754</v>
      </c>
      <c r="AT8" s="160" t="s">
        <v>755</v>
      </c>
      <c r="AU8" s="160" t="s">
        <v>755</v>
      </c>
      <c r="AV8" s="160" t="s">
        <v>755</v>
      </c>
      <c r="AW8" s="160" t="s">
        <v>755</v>
      </c>
      <c r="AX8" s="152"/>
      <c r="AZ8" s="152">
        <v>8</v>
      </c>
      <c r="BA8" s="152"/>
      <c r="BB8" s="152"/>
      <c r="BC8" s="152"/>
      <c r="BD8" s="152"/>
      <c r="BE8" s="152"/>
      <c r="BF8" s="152"/>
      <c r="BG8" s="152"/>
      <c r="BH8" s="152"/>
      <c r="BI8" s="152"/>
      <c r="BJ8" s="152"/>
      <c r="BK8" s="152"/>
      <c r="BL8" s="152"/>
      <c r="BM8" s="152"/>
      <c r="BN8" s="152"/>
      <c r="BO8" s="152"/>
      <c r="BP8" s="152"/>
      <c r="BQ8" s="152"/>
      <c r="BR8" s="152"/>
      <c r="BS8" s="152"/>
      <c r="BT8" s="152"/>
      <c r="BU8" s="152" t="s">
        <v>756</v>
      </c>
      <c r="BV8" s="152">
        <v>8</v>
      </c>
      <c r="BW8" s="154" t="s">
        <v>757</v>
      </c>
      <c r="BX8" s="152"/>
      <c r="BY8" s="152"/>
      <c r="BZ8" s="152"/>
      <c r="CA8" s="152"/>
      <c r="CB8" s="152"/>
      <c r="CC8" s="152"/>
      <c r="CD8" s="152"/>
      <c r="CE8" s="152"/>
      <c r="CF8" s="152"/>
      <c r="CG8" s="152"/>
      <c r="CH8" s="152"/>
      <c r="CI8" s="152"/>
      <c r="CJ8" s="152"/>
      <c r="CK8" s="152"/>
      <c r="CL8" s="152"/>
      <c r="CM8" s="152"/>
      <c r="CN8" s="152"/>
      <c r="CR8" s="152">
        <v>8</v>
      </c>
      <c r="CT8" s="53" t="s">
        <v>758</v>
      </c>
      <c r="CU8" s="53" t="s">
        <v>759</v>
      </c>
      <c r="CV8" s="53" t="s">
        <v>760</v>
      </c>
      <c r="CW8" s="53" t="s">
        <v>761</v>
      </c>
      <c r="CX8" s="53" t="s">
        <v>762</v>
      </c>
      <c r="CY8" s="53" t="s">
        <v>763</v>
      </c>
      <c r="CZ8" s="53" t="s">
        <v>764</v>
      </c>
      <c r="DA8" s="53" t="s">
        <v>765</v>
      </c>
      <c r="DB8" s="53" t="s">
        <v>120</v>
      </c>
      <c r="DC8" s="53" t="s">
        <v>766</v>
      </c>
      <c r="DD8" s="152">
        <v>8</v>
      </c>
      <c r="DF8" s="53" t="s">
        <v>758</v>
      </c>
      <c r="DG8" s="53" t="s">
        <v>759</v>
      </c>
      <c r="DH8" s="53" t="s">
        <v>760</v>
      </c>
      <c r="DI8" s="53" t="s">
        <v>761</v>
      </c>
      <c r="DJ8" s="53" t="s">
        <v>762</v>
      </c>
      <c r="DK8" s="53" t="s">
        <v>763</v>
      </c>
      <c r="DL8" s="53" t="s">
        <v>764</v>
      </c>
      <c r="DM8" s="53" t="s">
        <v>765</v>
      </c>
      <c r="DN8" s="53" t="s">
        <v>120</v>
      </c>
      <c r="DO8" s="53" t="s">
        <v>766</v>
      </c>
      <c r="DP8" s="53" t="s">
        <v>767</v>
      </c>
    </row>
    <row r="9" spans="1:120">
      <c r="A9" s="3" t="s">
        <v>768</v>
      </c>
      <c r="B9" s="3" t="s">
        <v>769</v>
      </c>
      <c r="C9" s="155">
        <v>1.5415349131622777E-2</v>
      </c>
      <c r="D9" s="155">
        <v>0.2600943351594921</v>
      </c>
      <c r="E9" s="155">
        <v>8.2589027162528916E-2</v>
      </c>
      <c r="F9" s="155">
        <v>0</v>
      </c>
      <c r="G9" s="155">
        <v>0.12206414520013377</v>
      </c>
      <c r="H9" s="155">
        <v>0.43559827905982051</v>
      </c>
      <c r="I9" s="155">
        <v>5.9187742127065825E-2</v>
      </c>
      <c r="J9" s="155">
        <v>2.471656130771677E-2</v>
      </c>
      <c r="K9" s="155">
        <v>3.3456085161923848E-4</v>
      </c>
      <c r="O9" s="156">
        <v>0.99999999999999989</v>
      </c>
      <c r="P9" s="75" t="s">
        <v>34</v>
      </c>
      <c r="T9" s="149" t="s">
        <v>768</v>
      </c>
      <c r="U9" s="149" t="s">
        <v>769</v>
      </c>
      <c r="V9" s="157">
        <v>1.5415349131622777E-2</v>
      </c>
      <c r="W9" s="157">
        <v>0.2600943351594921</v>
      </c>
      <c r="X9" s="157">
        <v>8.2589027162528916E-2</v>
      </c>
      <c r="Y9" s="157">
        <v>0</v>
      </c>
      <c r="Z9" s="157">
        <v>0.12206414520013377</v>
      </c>
      <c r="AA9" s="157">
        <v>0.43559827905982051</v>
      </c>
      <c r="AB9" s="157">
        <v>5.9187742127065825E-2</v>
      </c>
      <c r="AC9" s="157">
        <v>2.471656130771677E-2</v>
      </c>
      <c r="AD9" s="157">
        <v>3.3456085161923848E-4</v>
      </c>
      <c r="AE9" s="149"/>
      <c r="AF9" s="149"/>
      <c r="AG9" s="149"/>
      <c r="AH9" s="75">
        <v>0.99999999999999989</v>
      </c>
      <c r="AI9" s="75" t="s">
        <v>34</v>
      </c>
      <c r="AM9" s="150">
        <v>9</v>
      </c>
      <c r="AN9" s="161" t="s">
        <v>770</v>
      </c>
      <c r="AO9" s="161" t="s">
        <v>771</v>
      </c>
      <c r="AP9" s="161" t="s">
        <v>772</v>
      </c>
      <c r="AQ9" s="161" t="s">
        <v>623</v>
      </c>
      <c r="AR9" s="161" t="s">
        <v>773</v>
      </c>
      <c r="AS9" s="161" t="s">
        <v>774</v>
      </c>
      <c r="AT9" s="161" t="s">
        <v>755</v>
      </c>
      <c r="AU9" s="161" t="s">
        <v>775</v>
      </c>
      <c r="AV9" s="161" t="s">
        <v>776</v>
      </c>
      <c r="AW9" s="161" t="s">
        <v>777</v>
      </c>
      <c r="AX9" s="152"/>
      <c r="AZ9" s="152">
        <v>9</v>
      </c>
      <c r="BA9" s="152"/>
      <c r="BB9" s="152"/>
      <c r="BC9" s="152"/>
      <c r="BD9" s="152"/>
      <c r="BE9" s="152"/>
      <c r="BF9" s="152"/>
      <c r="BG9" s="152"/>
      <c r="BH9" s="152"/>
      <c r="BI9" s="152"/>
      <c r="BJ9" s="152"/>
      <c r="BK9" s="152"/>
      <c r="BM9" s="138"/>
      <c r="BN9" s="138"/>
      <c r="BO9" s="160" t="s">
        <v>778</v>
      </c>
      <c r="BP9" s="160" t="s">
        <v>779</v>
      </c>
      <c r="BQ9" s="160"/>
      <c r="BR9" s="160"/>
      <c r="BS9" s="160"/>
      <c r="BT9" s="152"/>
      <c r="BU9" s="152" t="s">
        <v>780</v>
      </c>
      <c r="BV9" s="152">
        <v>9</v>
      </c>
      <c r="BW9" s="152"/>
      <c r="BX9" s="152"/>
      <c r="BY9" s="152"/>
      <c r="BZ9" s="152"/>
      <c r="CA9" s="152"/>
      <c r="CB9" s="152"/>
      <c r="CC9" s="152"/>
      <c r="CD9" s="152"/>
      <c r="CE9" s="152"/>
      <c r="CF9" s="152"/>
      <c r="CG9" s="152"/>
      <c r="CI9" s="160"/>
      <c r="CJ9" s="160"/>
      <c r="CK9" s="160" t="s">
        <v>778</v>
      </c>
      <c r="CL9" s="160" t="s">
        <v>779</v>
      </c>
      <c r="CM9" s="160" t="s">
        <v>778</v>
      </c>
      <c r="CN9" s="138"/>
      <c r="CO9" s="138"/>
      <c r="CR9" s="152">
        <v>9</v>
      </c>
      <c r="DD9" s="152">
        <v>9</v>
      </c>
    </row>
    <row r="10" spans="1:120">
      <c r="A10" s="3" t="s">
        <v>781</v>
      </c>
      <c r="B10" s="3" t="s">
        <v>630</v>
      </c>
      <c r="C10" s="155">
        <v>1.5051929391732539E-2</v>
      </c>
      <c r="D10" s="155">
        <v>0.24603258059106878</v>
      </c>
      <c r="E10" s="155">
        <v>7.7206595211950099E-2</v>
      </c>
      <c r="F10" s="155">
        <v>0</v>
      </c>
      <c r="G10" s="155">
        <v>0.13810015322040908</v>
      </c>
      <c r="H10" s="155">
        <v>0.42833544807985968</v>
      </c>
      <c r="I10" s="155">
        <v>6.5154471781368475E-2</v>
      </c>
      <c r="J10" s="155">
        <v>2.9798926788544889E-2</v>
      </c>
      <c r="K10" s="155">
        <v>3.1989493506645903E-4</v>
      </c>
      <c r="O10" s="156">
        <v>1</v>
      </c>
      <c r="P10" s="75" t="s">
        <v>34</v>
      </c>
      <c r="T10" s="149" t="s">
        <v>781</v>
      </c>
      <c r="U10" s="149" t="s">
        <v>630</v>
      </c>
      <c r="V10" s="157">
        <v>1.5051929391732539E-2</v>
      </c>
      <c r="W10" s="157">
        <v>0.24603258059106878</v>
      </c>
      <c r="X10" s="157">
        <v>7.7206595211950099E-2</v>
      </c>
      <c r="Y10" s="157">
        <v>0</v>
      </c>
      <c r="Z10" s="157">
        <v>0.13810015322040908</v>
      </c>
      <c r="AA10" s="157">
        <v>0.42833544807985968</v>
      </c>
      <c r="AB10" s="157">
        <v>6.5154471781368475E-2</v>
      </c>
      <c r="AC10" s="157">
        <v>2.9798926788544889E-2</v>
      </c>
      <c r="AD10" s="157">
        <v>3.1989493506645903E-4</v>
      </c>
      <c r="AE10" s="149"/>
      <c r="AF10" s="149"/>
      <c r="AG10" s="149"/>
      <c r="AH10" s="75">
        <v>1</v>
      </c>
      <c r="AI10" s="75" t="s">
        <v>34</v>
      </c>
      <c r="AM10" s="150">
        <v>10</v>
      </c>
      <c r="AN10" s="162">
        <v>42736</v>
      </c>
      <c r="AO10" s="163">
        <v>140.92495875384168</v>
      </c>
      <c r="AP10" s="163">
        <v>2353.2003654954001</v>
      </c>
      <c r="AQ10" s="163">
        <v>744.48357213210397</v>
      </c>
      <c r="AR10" s="163">
        <v>0</v>
      </c>
      <c r="AS10" s="163">
        <v>1015.7774425786698</v>
      </c>
      <c r="AT10" s="163">
        <v>3511.4071982717514</v>
      </c>
      <c r="AU10" s="163">
        <v>452.86689574802375</v>
      </c>
      <c r="AV10" s="163">
        <v>209.78529463603158</v>
      </c>
      <c r="AW10" s="163">
        <v>3.0287600000000001</v>
      </c>
      <c r="AX10" s="152"/>
      <c r="AZ10" s="152">
        <v>10</v>
      </c>
      <c r="BA10" s="160"/>
      <c r="BB10" s="160" t="s">
        <v>748</v>
      </c>
      <c r="BC10" s="160" t="s">
        <v>748</v>
      </c>
      <c r="BD10" s="160" t="s">
        <v>748</v>
      </c>
      <c r="BE10" s="160" t="s">
        <v>748</v>
      </c>
      <c r="BF10" s="160" t="s">
        <v>748</v>
      </c>
      <c r="BG10" s="160" t="s">
        <v>749</v>
      </c>
      <c r="BH10" s="160" t="s">
        <v>749</v>
      </c>
      <c r="BI10" s="160" t="s">
        <v>749</v>
      </c>
      <c r="BJ10" s="160" t="s">
        <v>778</v>
      </c>
      <c r="BK10" s="138" t="s">
        <v>782</v>
      </c>
      <c r="BM10" s="160" t="s">
        <v>783</v>
      </c>
      <c r="BN10" s="160" t="s">
        <v>749</v>
      </c>
      <c r="BO10" s="160" t="s">
        <v>784</v>
      </c>
      <c r="BP10" s="160" t="s">
        <v>784</v>
      </c>
      <c r="BQ10" s="160" t="s">
        <v>785</v>
      </c>
      <c r="BR10" s="160" t="s">
        <v>786</v>
      </c>
      <c r="BS10" s="160" t="s">
        <v>787</v>
      </c>
      <c r="BT10" s="152"/>
      <c r="BU10" s="152" t="s">
        <v>788</v>
      </c>
      <c r="BV10" s="152">
        <v>10</v>
      </c>
      <c r="BW10" s="160"/>
      <c r="BX10" s="160" t="s">
        <v>748</v>
      </c>
      <c r="BY10" s="160" t="s">
        <v>748</v>
      </c>
      <c r="BZ10" s="160" t="s">
        <v>748</v>
      </c>
      <c r="CA10" s="160" t="s">
        <v>748</v>
      </c>
      <c r="CB10" s="160" t="s">
        <v>748</v>
      </c>
      <c r="CC10" s="160" t="s">
        <v>749</v>
      </c>
      <c r="CD10" s="160" t="s">
        <v>749</v>
      </c>
      <c r="CE10" s="160" t="s">
        <v>749</v>
      </c>
      <c r="CF10" s="160" t="s">
        <v>749</v>
      </c>
      <c r="CG10" s="160" t="s">
        <v>782</v>
      </c>
      <c r="CI10" s="160" t="s">
        <v>783</v>
      </c>
      <c r="CJ10" s="160" t="s">
        <v>749</v>
      </c>
      <c r="CK10" s="160" t="s">
        <v>784</v>
      </c>
      <c r="CL10" s="160" t="s">
        <v>784</v>
      </c>
      <c r="CM10" s="160" t="s">
        <v>785</v>
      </c>
      <c r="CN10" s="160" t="s">
        <v>786</v>
      </c>
      <c r="CO10" s="160" t="s">
        <v>787</v>
      </c>
      <c r="CR10" s="152">
        <v>10</v>
      </c>
      <c r="CS10" s="53" t="s">
        <v>789</v>
      </c>
      <c r="CT10" s="163">
        <v>0</v>
      </c>
      <c r="CU10" s="163">
        <v>0</v>
      </c>
      <c r="CV10" s="163">
        <v>0</v>
      </c>
      <c r="CW10" s="163">
        <v>0</v>
      </c>
      <c r="CX10" s="163">
        <v>0</v>
      </c>
      <c r="CY10" s="163">
        <v>0</v>
      </c>
      <c r="CZ10" s="163">
        <v>0</v>
      </c>
      <c r="DA10" s="163">
        <v>0</v>
      </c>
      <c r="DB10" s="163">
        <v>0</v>
      </c>
      <c r="DC10" s="53">
        <v>0</v>
      </c>
      <c r="DD10" s="152">
        <v>10</v>
      </c>
      <c r="DE10" s="53" t="s">
        <v>789</v>
      </c>
      <c r="DF10" s="164">
        <v>0</v>
      </c>
      <c r="DG10" s="164">
        <v>0</v>
      </c>
      <c r="DH10" s="164">
        <v>0</v>
      </c>
      <c r="DI10" s="164">
        <v>0</v>
      </c>
      <c r="DJ10" s="164">
        <v>0</v>
      </c>
      <c r="DK10" s="164">
        <v>0</v>
      </c>
      <c r="DL10" s="164">
        <v>0</v>
      </c>
      <c r="DM10" s="164">
        <v>0</v>
      </c>
      <c r="DN10" s="164">
        <v>0</v>
      </c>
      <c r="DO10" s="53">
        <v>0</v>
      </c>
      <c r="DP10" s="165">
        <v>0</v>
      </c>
    </row>
    <row r="11" spans="1:120">
      <c r="A11" s="3" t="s">
        <v>790</v>
      </c>
      <c r="B11" s="3" t="s">
        <v>637</v>
      </c>
      <c r="C11" s="155">
        <v>4.4494014653643547E-2</v>
      </c>
      <c r="D11" s="155">
        <v>0.72728066689613324</v>
      </c>
      <c r="E11" s="155">
        <v>0.22822531845022323</v>
      </c>
      <c r="F11" s="155">
        <v>0</v>
      </c>
      <c r="G11" s="155">
        <v>0</v>
      </c>
      <c r="H11" s="155">
        <v>0</v>
      </c>
      <c r="I11" s="155">
        <v>0</v>
      </c>
      <c r="J11" s="155">
        <v>0</v>
      </c>
      <c r="K11" s="155">
        <v>0</v>
      </c>
      <c r="O11" s="156">
        <v>1</v>
      </c>
      <c r="P11" s="75" t="s">
        <v>34</v>
      </c>
      <c r="T11" s="149" t="s">
        <v>790</v>
      </c>
      <c r="U11" s="149" t="s">
        <v>637</v>
      </c>
      <c r="V11" s="157">
        <v>4.4494014653643547E-2</v>
      </c>
      <c r="W11" s="157">
        <v>0.72728066689613324</v>
      </c>
      <c r="X11" s="157">
        <v>0.22822531845022323</v>
      </c>
      <c r="Y11" s="157">
        <v>0</v>
      </c>
      <c r="Z11" s="157">
        <v>0</v>
      </c>
      <c r="AA11" s="157">
        <v>0</v>
      </c>
      <c r="AB11" s="157">
        <v>0</v>
      </c>
      <c r="AC11" s="157">
        <v>0</v>
      </c>
      <c r="AD11" s="157">
        <v>0</v>
      </c>
      <c r="AE11" s="149"/>
      <c r="AF11" s="149"/>
      <c r="AG11" s="149"/>
      <c r="AH11" s="75">
        <v>1</v>
      </c>
      <c r="AI11" s="75" t="s">
        <v>34</v>
      </c>
      <c r="AM11" s="150">
        <v>11</v>
      </c>
      <c r="AN11" s="162">
        <v>42767</v>
      </c>
      <c r="AO11" s="163">
        <v>129.00570290397172</v>
      </c>
      <c r="AP11" s="163">
        <v>2253.3425731187021</v>
      </c>
      <c r="AQ11" s="163">
        <v>721.72244775782917</v>
      </c>
      <c r="AR11" s="163">
        <v>0</v>
      </c>
      <c r="AS11" s="163">
        <v>1020.7063779378885</v>
      </c>
      <c r="AT11" s="163">
        <v>3368.336202711017</v>
      </c>
      <c r="AU11" s="163">
        <v>436.92079685995799</v>
      </c>
      <c r="AV11" s="163">
        <v>203.51232040630546</v>
      </c>
      <c r="AW11" s="163">
        <v>2.7662800000000005</v>
      </c>
      <c r="AX11" s="152"/>
      <c r="AZ11" s="152">
        <v>11</v>
      </c>
      <c r="BA11" s="161" t="s">
        <v>770</v>
      </c>
      <c r="BB11" s="161" t="s">
        <v>758</v>
      </c>
      <c r="BC11" s="161" t="s">
        <v>759</v>
      </c>
      <c r="BD11" s="161" t="s">
        <v>760</v>
      </c>
      <c r="BE11" s="161" t="s">
        <v>761</v>
      </c>
      <c r="BF11" s="161" t="s">
        <v>762</v>
      </c>
      <c r="BG11" s="161" t="s">
        <v>791</v>
      </c>
      <c r="BH11" s="161" t="s">
        <v>792</v>
      </c>
      <c r="BI11" s="161" t="s">
        <v>793</v>
      </c>
      <c r="BJ11" s="161" t="s">
        <v>779</v>
      </c>
      <c r="BK11" s="161" t="s">
        <v>794</v>
      </c>
      <c r="BM11" s="161" t="s">
        <v>795</v>
      </c>
      <c r="BN11" s="161" t="s">
        <v>795</v>
      </c>
      <c r="BO11" s="161" t="s">
        <v>796</v>
      </c>
      <c r="BP11" s="161" t="s">
        <v>796</v>
      </c>
      <c r="BQ11" s="161" t="s">
        <v>797</v>
      </c>
      <c r="BR11" s="161" t="s">
        <v>798</v>
      </c>
      <c r="BS11" s="161" t="s">
        <v>799</v>
      </c>
      <c r="BT11" s="152"/>
      <c r="BU11" s="166" t="s">
        <v>800</v>
      </c>
      <c r="BV11" s="152">
        <v>11</v>
      </c>
      <c r="BW11" s="161" t="s">
        <v>770</v>
      </c>
      <c r="BX11" s="161" t="s">
        <v>758</v>
      </c>
      <c r="BY11" s="161" t="s">
        <v>759</v>
      </c>
      <c r="BZ11" s="161" t="s">
        <v>760</v>
      </c>
      <c r="CA11" s="161" t="s">
        <v>761</v>
      </c>
      <c r="CB11" s="161" t="s">
        <v>762</v>
      </c>
      <c r="CC11" s="161" t="s">
        <v>763</v>
      </c>
      <c r="CD11" s="161" t="s">
        <v>764</v>
      </c>
      <c r="CE11" s="161" t="s">
        <v>765</v>
      </c>
      <c r="CF11" s="161" t="s">
        <v>120</v>
      </c>
      <c r="CG11" s="161" t="s">
        <v>794</v>
      </c>
      <c r="CH11" s="152"/>
      <c r="CI11" s="161" t="s">
        <v>795</v>
      </c>
      <c r="CJ11" s="161" t="s">
        <v>795</v>
      </c>
      <c r="CK11" s="161" t="s">
        <v>796</v>
      </c>
      <c r="CL11" s="161" t="s">
        <v>796</v>
      </c>
      <c r="CM11" s="161" t="s">
        <v>797</v>
      </c>
      <c r="CN11" s="161" t="s">
        <v>798</v>
      </c>
      <c r="CO11" s="161" t="s">
        <v>799</v>
      </c>
      <c r="CR11" s="152">
        <v>11</v>
      </c>
      <c r="CS11" s="53" t="s">
        <v>801</v>
      </c>
      <c r="CT11" s="163">
        <v>0</v>
      </c>
      <c r="CU11" s="163">
        <v>0</v>
      </c>
      <c r="CV11" s="163">
        <v>0</v>
      </c>
      <c r="CW11" s="163">
        <v>0</v>
      </c>
      <c r="CX11" s="163">
        <v>0</v>
      </c>
      <c r="CY11" s="163">
        <v>0</v>
      </c>
      <c r="CZ11" s="163">
        <v>0</v>
      </c>
      <c r="DA11" s="163">
        <v>0</v>
      </c>
      <c r="DB11" s="163">
        <v>0</v>
      </c>
      <c r="DC11" s="53">
        <v>0</v>
      </c>
      <c r="DD11" s="152">
        <v>11</v>
      </c>
      <c r="DE11" s="53" t="s">
        <v>801</v>
      </c>
      <c r="DF11" s="164">
        <v>0</v>
      </c>
      <c r="DG11" s="164">
        <v>0</v>
      </c>
      <c r="DH11" s="164">
        <v>0</v>
      </c>
      <c r="DI11" s="164">
        <v>0</v>
      </c>
      <c r="DJ11" s="164">
        <v>0</v>
      </c>
      <c r="DK11" s="164">
        <v>0</v>
      </c>
      <c r="DL11" s="164">
        <v>0</v>
      </c>
      <c r="DM11" s="164">
        <v>0</v>
      </c>
      <c r="DN11" s="164">
        <v>0</v>
      </c>
      <c r="DO11" s="53">
        <v>0</v>
      </c>
      <c r="DP11" s="165">
        <v>0</v>
      </c>
    </row>
    <row r="12" spans="1:120">
      <c r="A12" s="3" t="s">
        <v>802</v>
      </c>
      <c r="B12" s="3" t="s">
        <v>398</v>
      </c>
      <c r="C12" s="155">
        <v>0</v>
      </c>
      <c r="D12" s="155">
        <v>0</v>
      </c>
      <c r="E12" s="155">
        <v>0</v>
      </c>
      <c r="F12" s="155">
        <v>0</v>
      </c>
      <c r="G12" s="155">
        <v>0.20870227724693674</v>
      </c>
      <c r="H12" s="155">
        <v>0.64731704748494512</v>
      </c>
      <c r="I12" s="155">
        <v>9.846395037585895E-2</v>
      </c>
      <c r="J12" s="155">
        <v>4.503328732994466E-2</v>
      </c>
      <c r="K12" s="155">
        <v>4.8343756231448141E-4</v>
      </c>
      <c r="O12" s="156">
        <v>1</v>
      </c>
      <c r="P12" s="75" t="s">
        <v>34</v>
      </c>
      <c r="T12" s="149" t="s">
        <v>802</v>
      </c>
      <c r="U12" s="149" t="s">
        <v>398</v>
      </c>
      <c r="V12" s="157">
        <v>0</v>
      </c>
      <c r="W12" s="157">
        <v>0</v>
      </c>
      <c r="X12" s="157">
        <v>0</v>
      </c>
      <c r="Y12" s="157">
        <v>0</v>
      </c>
      <c r="Z12" s="157">
        <v>0.20870227724693674</v>
      </c>
      <c r="AA12" s="157">
        <v>0.64731704748494512</v>
      </c>
      <c r="AB12" s="157">
        <v>9.846395037585895E-2</v>
      </c>
      <c r="AC12" s="157">
        <v>4.503328732994466E-2</v>
      </c>
      <c r="AD12" s="157">
        <v>4.8343756231448141E-4</v>
      </c>
      <c r="AE12" s="149"/>
      <c r="AF12" s="149"/>
      <c r="AG12" s="149"/>
      <c r="AH12" s="75">
        <v>1</v>
      </c>
      <c r="AI12" s="75" t="s">
        <v>34</v>
      </c>
      <c r="AM12" s="150">
        <v>12</v>
      </c>
      <c r="AN12" s="162">
        <v>42795</v>
      </c>
      <c r="AO12" s="163">
        <v>146.59195184062915</v>
      </c>
      <c r="AP12" s="163">
        <v>2281.8782586091138</v>
      </c>
      <c r="AQ12" s="163">
        <v>641.37100145269244</v>
      </c>
      <c r="AR12" s="163">
        <v>0</v>
      </c>
      <c r="AS12" s="163">
        <v>1058.4361746577817</v>
      </c>
      <c r="AT12" s="163">
        <v>3045.9668147609013</v>
      </c>
      <c r="AU12" s="163">
        <v>443.97961925630142</v>
      </c>
      <c r="AV12" s="163">
        <v>222.13637418825905</v>
      </c>
      <c r="AW12" s="163">
        <v>2.5574000000000003</v>
      </c>
      <c r="AX12" s="152"/>
      <c r="AZ12" s="152">
        <v>12</v>
      </c>
      <c r="BA12" s="167"/>
      <c r="BB12" s="152"/>
      <c r="BC12" s="152"/>
      <c r="BD12" s="152"/>
      <c r="BE12" s="152"/>
      <c r="BF12" s="152"/>
      <c r="BG12" s="152"/>
      <c r="BH12" s="152"/>
      <c r="BI12" s="152"/>
      <c r="BJ12" s="152"/>
      <c r="BO12" s="152"/>
      <c r="BP12" s="152"/>
      <c r="BQ12" s="152"/>
      <c r="BR12" s="152"/>
      <c r="BS12" s="152"/>
      <c r="BT12" s="152"/>
      <c r="BU12" s="152"/>
      <c r="BV12" s="152">
        <v>12</v>
      </c>
      <c r="BW12" s="152"/>
      <c r="BX12" s="152"/>
      <c r="BY12" s="152"/>
      <c r="BZ12" s="152"/>
      <c r="CA12" s="152"/>
      <c r="CB12" s="152"/>
      <c r="CC12" s="152"/>
      <c r="CD12" s="152"/>
      <c r="CE12" s="152"/>
      <c r="CF12" s="152"/>
      <c r="CG12" s="152"/>
      <c r="CH12" s="152"/>
      <c r="CI12" s="152"/>
      <c r="CJ12" s="152"/>
      <c r="CK12" s="152"/>
      <c r="CL12" s="152"/>
      <c r="CM12" s="152"/>
      <c r="CN12" s="152"/>
      <c r="CO12" s="152"/>
      <c r="CR12" s="152">
        <v>12</v>
      </c>
      <c r="CS12" s="53" t="s">
        <v>803</v>
      </c>
      <c r="CT12" s="163">
        <v>0</v>
      </c>
      <c r="CU12" s="163">
        <v>0</v>
      </c>
      <c r="CV12" s="163">
        <v>0</v>
      </c>
      <c r="CW12" s="163">
        <v>0</v>
      </c>
      <c r="CX12" s="163">
        <v>0</v>
      </c>
      <c r="CY12" s="163">
        <v>0</v>
      </c>
      <c r="CZ12" s="163">
        <v>0</v>
      </c>
      <c r="DA12" s="163">
        <v>0</v>
      </c>
      <c r="DB12" s="163">
        <v>0</v>
      </c>
      <c r="DC12" s="53">
        <v>0</v>
      </c>
      <c r="DD12" s="152">
        <v>12</v>
      </c>
      <c r="DE12" s="53" t="s">
        <v>803</v>
      </c>
      <c r="DF12" s="164">
        <v>0</v>
      </c>
      <c r="DG12" s="164">
        <v>0</v>
      </c>
      <c r="DH12" s="164">
        <v>0</v>
      </c>
      <c r="DI12" s="164">
        <v>0</v>
      </c>
      <c r="DJ12" s="164">
        <v>0</v>
      </c>
      <c r="DK12" s="164">
        <v>0</v>
      </c>
      <c r="DL12" s="164">
        <v>0</v>
      </c>
      <c r="DM12" s="164">
        <v>0</v>
      </c>
      <c r="DN12" s="164">
        <v>0</v>
      </c>
      <c r="DO12" s="53">
        <v>0</v>
      </c>
      <c r="DP12" s="165">
        <v>0</v>
      </c>
    </row>
    <row r="13" spans="1:120">
      <c r="A13" s="3" t="s">
        <v>804</v>
      </c>
      <c r="B13" s="3" t="s">
        <v>657</v>
      </c>
      <c r="C13" s="155">
        <v>3.1595729614784913E-2</v>
      </c>
      <c r="D13" s="155">
        <v>0.51645066160441355</v>
      </c>
      <c r="E13" s="155">
        <v>0.16206551620782869</v>
      </c>
      <c r="F13" s="155">
        <v>0</v>
      </c>
      <c r="G13" s="155">
        <v>0.28988809257297288</v>
      </c>
      <c r="H13" s="155">
        <v>0</v>
      </c>
      <c r="I13" s="155">
        <v>0</v>
      </c>
      <c r="J13" s="155">
        <v>0</v>
      </c>
      <c r="K13" s="155">
        <v>0</v>
      </c>
      <c r="O13" s="156">
        <v>1</v>
      </c>
      <c r="P13" s="75" t="s">
        <v>34</v>
      </c>
      <c r="T13" s="149" t="s">
        <v>804</v>
      </c>
      <c r="U13" s="149" t="s">
        <v>657</v>
      </c>
      <c r="V13" s="157">
        <v>3.1595729614784913E-2</v>
      </c>
      <c r="W13" s="157">
        <v>0.51645066160441355</v>
      </c>
      <c r="X13" s="157">
        <v>0.16206551620782869</v>
      </c>
      <c r="Y13" s="157">
        <v>0</v>
      </c>
      <c r="Z13" s="157">
        <v>0.28988809257297288</v>
      </c>
      <c r="AA13" s="157">
        <v>0</v>
      </c>
      <c r="AB13" s="157">
        <v>0</v>
      </c>
      <c r="AC13" s="157">
        <v>0</v>
      </c>
      <c r="AD13" s="157">
        <v>0</v>
      </c>
      <c r="AE13" s="149"/>
      <c r="AF13" s="149"/>
      <c r="AG13" s="149"/>
      <c r="AH13" s="75">
        <v>1</v>
      </c>
      <c r="AI13" s="75" t="s">
        <v>34</v>
      </c>
      <c r="AM13" s="150">
        <v>13</v>
      </c>
      <c r="AN13" s="162">
        <v>42826</v>
      </c>
      <c r="AO13" s="163">
        <v>117.1782606057708</v>
      </c>
      <c r="AP13" s="163">
        <v>1926.0686420378458</v>
      </c>
      <c r="AQ13" s="163">
        <v>553.56377074337922</v>
      </c>
      <c r="AR13" s="163">
        <v>0</v>
      </c>
      <c r="AS13" s="163">
        <v>923.65989895123323</v>
      </c>
      <c r="AT13" s="163">
        <v>2876.8304767057284</v>
      </c>
      <c r="AU13" s="163">
        <v>399.11659812260319</v>
      </c>
      <c r="AV13" s="163">
        <v>201.75803009400363</v>
      </c>
      <c r="AW13" s="163">
        <v>2.3666000000000005</v>
      </c>
      <c r="AX13" s="152"/>
      <c r="AZ13" s="152">
        <v>13</v>
      </c>
      <c r="BA13" s="168">
        <v>42736</v>
      </c>
      <c r="BB13" s="169">
        <v>140.92495875384168</v>
      </c>
      <c r="BC13" s="169">
        <v>2353.2003654954001</v>
      </c>
      <c r="BD13" s="169">
        <v>744.48357213210397</v>
      </c>
      <c r="BE13" s="169">
        <v>0</v>
      </c>
      <c r="BF13" s="169">
        <v>1015.7774425786698</v>
      </c>
      <c r="BG13" s="170">
        <v>3511.4071982717514</v>
      </c>
      <c r="BH13" s="169">
        <v>452.86689574802375</v>
      </c>
      <c r="BI13" s="169">
        <v>209.78529463603158</v>
      </c>
      <c r="BJ13" s="170">
        <v>3.0287600000000001</v>
      </c>
      <c r="BK13" s="171"/>
      <c r="BM13" s="170">
        <v>4254.3863389600156</v>
      </c>
      <c r="BN13" s="170">
        <v>4177.0881486558064</v>
      </c>
      <c r="BO13" s="169">
        <v>3514.4359582717516</v>
      </c>
      <c r="BP13" s="169">
        <v>3.0287600000000001</v>
      </c>
      <c r="BQ13" s="172"/>
      <c r="BR13" s="173"/>
      <c r="BS13" s="173"/>
      <c r="BT13" s="163"/>
      <c r="BU13" s="152">
        <v>2</v>
      </c>
      <c r="BV13" s="152">
        <v>13</v>
      </c>
      <c r="BW13" s="168">
        <v>42736</v>
      </c>
      <c r="BX13" s="174">
        <v>80969.290718072676</v>
      </c>
      <c r="BY13" s="174">
        <v>1413703.0587394794</v>
      </c>
      <c r="BZ13" s="174">
        <v>459597.81765442493</v>
      </c>
      <c r="CA13" s="174">
        <v>0</v>
      </c>
      <c r="CB13" s="174">
        <v>715403.53324814874</v>
      </c>
      <c r="CC13" s="175">
        <v>2213999.5675243512</v>
      </c>
      <c r="CD13" s="174">
        <v>304599.85279381386</v>
      </c>
      <c r="CE13" s="174">
        <v>155943.23913171436</v>
      </c>
      <c r="CF13" s="175">
        <v>1919.4962000000005</v>
      </c>
      <c r="CG13" s="176">
        <v>0</v>
      </c>
      <c r="CH13" s="175"/>
      <c r="CI13" s="175">
        <v>2669673.7003601259</v>
      </c>
      <c r="CJ13" s="175">
        <v>2676462.155649879</v>
      </c>
      <c r="CK13" s="177">
        <v>2215919.0637243511</v>
      </c>
      <c r="CL13" s="177">
        <v>1919.4962000000005</v>
      </c>
      <c r="CM13" s="178"/>
      <c r="CN13" s="179"/>
      <c r="CO13" s="179"/>
      <c r="CR13" s="152">
        <v>13</v>
      </c>
      <c r="CS13" s="53" t="s">
        <v>805</v>
      </c>
      <c r="CT13" s="163">
        <v>0</v>
      </c>
      <c r="CU13" s="163">
        <v>0</v>
      </c>
      <c r="CV13" s="163">
        <v>0</v>
      </c>
      <c r="CW13" s="163">
        <v>0</v>
      </c>
      <c r="CX13" s="163">
        <v>0</v>
      </c>
      <c r="CY13" s="163">
        <v>0</v>
      </c>
      <c r="CZ13" s="163">
        <v>0</v>
      </c>
      <c r="DA13" s="163">
        <v>0</v>
      </c>
      <c r="DB13" s="163">
        <v>0</v>
      </c>
      <c r="DC13" s="53">
        <v>0</v>
      </c>
      <c r="DD13" s="152">
        <v>13</v>
      </c>
      <c r="DE13" s="53" t="s">
        <v>805</v>
      </c>
      <c r="DF13" s="164">
        <v>0</v>
      </c>
      <c r="DG13" s="164">
        <v>0</v>
      </c>
      <c r="DH13" s="164">
        <v>0</v>
      </c>
      <c r="DI13" s="164">
        <v>0</v>
      </c>
      <c r="DJ13" s="164">
        <v>0</v>
      </c>
      <c r="DK13" s="164">
        <v>0</v>
      </c>
      <c r="DL13" s="164">
        <v>0</v>
      </c>
      <c r="DM13" s="164">
        <v>0</v>
      </c>
      <c r="DN13" s="164">
        <v>0</v>
      </c>
      <c r="DO13" s="53">
        <v>0</v>
      </c>
      <c r="DP13" s="165">
        <v>0</v>
      </c>
    </row>
    <row r="14" spans="1:120">
      <c r="A14" s="3" t="s">
        <v>806</v>
      </c>
      <c r="B14" s="3" t="s">
        <v>656</v>
      </c>
      <c r="C14" s="155">
        <v>0</v>
      </c>
      <c r="D14" s="155">
        <v>0</v>
      </c>
      <c r="E14" s="155">
        <v>0</v>
      </c>
      <c r="F14" s="155">
        <v>0</v>
      </c>
      <c r="G14" s="155">
        <v>0</v>
      </c>
      <c r="H14" s="155">
        <v>0.81804487599536602</v>
      </c>
      <c r="I14" s="155">
        <v>0.1244335065609511</v>
      </c>
      <c r="J14" s="155">
        <v>5.6910674749910788E-2</v>
      </c>
      <c r="K14" s="155">
        <v>6.1094269377209582E-4</v>
      </c>
      <c r="O14" s="156">
        <v>0.99999999999999989</v>
      </c>
      <c r="P14" s="75" t="s">
        <v>34</v>
      </c>
      <c r="T14" s="149" t="s">
        <v>806</v>
      </c>
      <c r="U14" s="149" t="s">
        <v>656</v>
      </c>
      <c r="V14" s="157">
        <v>0</v>
      </c>
      <c r="W14" s="157">
        <v>0</v>
      </c>
      <c r="X14" s="157">
        <v>0</v>
      </c>
      <c r="Y14" s="157">
        <v>0</v>
      </c>
      <c r="Z14" s="157">
        <v>0</v>
      </c>
      <c r="AA14" s="157">
        <v>0.81804487599536602</v>
      </c>
      <c r="AB14" s="157">
        <v>0.1244335065609511</v>
      </c>
      <c r="AC14" s="157">
        <v>5.6910674749910788E-2</v>
      </c>
      <c r="AD14" s="157">
        <v>6.1094269377209582E-4</v>
      </c>
      <c r="AE14" s="149"/>
      <c r="AF14" s="149"/>
      <c r="AG14" s="149"/>
      <c r="AH14" s="75">
        <v>0.99999999999999989</v>
      </c>
      <c r="AI14" s="75" t="s">
        <v>34</v>
      </c>
      <c r="AM14" s="150">
        <v>14</v>
      </c>
      <c r="AN14" s="162">
        <v>42856</v>
      </c>
      <c r="AO14" s="163">
        <v>114.39911561531622</v>
      </c>
      <c r="AP14" s="163">
        <v>1666.368658633588</v>
      </c>
      <c r="AQ14" s="163">
        <v>647.89497794727606</v>
      </c>
      <c r="AR14" s="163">
        <v>0</v>
      </c>
      <c r="AS14" s="163">
        <v>1001.5728295846272</v>
      </c>
      <c r="AT14" s="163">
        <v>3680.8064181918676</v>
      </c>
      <c r="AU14" s="163">
        <v>660.42664247121172</v>
      </c>
      <c r="AV14" s="163">
        <v>191.51504745543647</v>
      </c>
      <c r="AW14" s="163">
        <v>2.3191199999999998</v>
      </c>
      <c r="AX14" s="152"/>
      <c r="AZ14" s="152">
        <v>14</v>
      </c>
      <c r="BA14" s="168">
        <v>42767</v>
      </c>
      <c r="BB14" s="169">
        <v>129.00570290397172</v>
      </c>
      <c r="BC14" s="169">
        <v>2253.3425731187021</v>
      </c>
      <c r="BD14" s="169">
        <v>721.72244775782917</v>
      </c>
      <c r="BE14" s="169">
        <v>0</v>
      </c>
      <c r="BF14" s="169">
        <v>1020.7063779378885</v>
      </c>
      <c r="BG14" s="170">
        <v>3368.336202711017</v>
      </c>
      <c r="BH14" s="169">
        <v>436.92079685995799</v>
      </c>
      <c r="BI14" s="169">
        <v>203.51232040630546</v>
      </c>
      <c r="BJ14" s="170">
        <v>2.7662800000000005</v>
      </c>
      <c r="BK14" s="171"/>
      <c r="BM14" s="170">
        <v>4124.7771017183914</v>
      </c>
      <c r="BN14" s="170">
        <v>4011.5355999772805</v>
      </c>
      <c r="BO14" s="169">
        <v>3371.1024827110168</v>
      </c>
      <c r="BP14" s="169">
        <v>2.7662800000000005</v>
      </c>
      <c r="BQ14" s="172"/>
      <c r="BR14" s="173"/>
      <c r="BS14" s="173"/>
      <c r="BT14" s="163"/>
      <c r="BU14" s="152">
        <v>2</v>
      </c>
      <c r="BV14" s="152">
        <v>14</v>
      </c>
      <c r="BW14" s="168">
        <v>42767</v>
      </c>
      <c r="BX14" s="174">
        <v>71339.199124755934</v>
      </c>
      <c r="BY14" s="174">
        <v>1209380.1884095736</v>
      </c>
      <c r="BZ14" s="174">
        <v>373170.16963780683</v>
      </c>
      <c r="CA14" s="174">
        <v>0</v>
      </c>
      <c r="CB14" s="174">
        <v>658265.39237351238</v>
      </c>
      <c r="CC14" s="175">
        <v>1918191.4938101128</v>
      </c>
      <c r="CD14" s="174">
        <v>249032.38370457437</v>
      </c>
      <c r="CE14" s="174">
        <v>137359.7863792807</v>
      </c>
      <c r="CF14" s="175">
        <v>1505.4994400000007</v>
      </c>
      <c r="CG14" s="176">
        <v>0</v>
      </c>
      <c r="CH14" s="175"/>
      <c r="CI14" s="175">
        <v>2312154.9495456489</v>
      </c>
      <c r="CJ14" s="175">
        <v>2306089.1633339678</v>
      </c>
      <c r="CK14" s="177">
        <v>1919696.9932501127</v>
      </c>
      <c r="CL14" s="177">
        <v>1505.4994400000007</v>
      </c>
      <c r="CM14" s="178"/>
      <c r="CN14" s="179"/>
      <c r="CO14" s="179"/>
      <c r="CR14" s="152">
        <v>14</v>
      </c>
      <c r="CS14" s="53" t="s">
        <v>807</v>
      </c>
      <c r="CT14" s="163">
        <v>0</v>
      </c>
      <c r="CU14" s="163">
        <v>0</v>
      </c>
      <c r="CV14" s="163">
        <v>0</v>
      </c>
      <c r="CW14" s="163">
        <v>0</v>
      </c>
      <c r="CX14" s="163">
        <v>0</v>
      </c>
      <c r="CY14" s="163">
        <v>0</v>
      </c>
      <c r="CZ14" s="163">
        <v>0</v>
      </c>
      <c r="DA14" s="163">
        <v>0</v>
      </c>
      <c r="DB14" s="163">
        <v>0</v>
      </c>
      <c r="DC14" s="53">
        <v>0</v>
      </c>
      <c r="DD14" s="152">
        <v>14</v>
      </c>
      <c r="DE14" s="53" t="s">
        <v>807</v>
      </c>
      <c r="DF14" s="164">
        <v>0</v>
      </c>
      <c r="DG14" s="164">
        <v>0</v>
      </c>
      <c r="DH14" s="164">
        <v>0</v>
      </c>
      <c r="DI14" s="164">
        <v>0</v>
      </c>
      <c r="DJ14" s="164">
        <v>0</v>
      </c>
      <c r="DK14" s="164">
        <v>0</v>
      </c>
      <c r="DL14" s="164">
        <v>0</v>
      </c>
      <c r="DM14" s="164">
        <v>0</v>
      </c>
      <c r="DN14" s="164">
        <v>0</v>
      </c>
      <c r="DO14" s="53">
        <v>0</v>
      </c>
      <c r="DP14" s="165">
        <v>0</v>
      </c>
    </row>
    <row r="15" spans="1:120">
      <c r="A15" s="3" t="s">
        <v>808</v>
      </c>
      <c r="B15" s="3" t="s">
        <v>632</v>
      </c>
      <c r="C15" s="155">
        <v>1.9641708666025035E-2</v>
      </c>
      <c r="D15" s="155">
        <v>0.23868473673188342</v>
      </c>
      <c r="E15" s="155">
        <v>6.8971507125612092E-2</v>
      </c>
      <c r="F15" s="155">
        <v>0</v>
      </c>
      <c r="G15" s="155">
        <v>0.12339165832804583</v>
      </c>
      <c r="H15" s="155">
        <v>0.46026701708044804</v>
      </c>
      <c r="I15" s="155">
        <v>6.3061289627692724E-2</v>
      </c>
      <c r="J15" s="155">
        <v>2.5729767040546886E-2</v>
      </c>
      <c r="K15" s="155">
        <v>2.5231539974591559E-4</v>
      </c>
      <c r="O15" s="156">
        <v>1</v>
      </c>
      <c r="P15" s="75" t="s">
        <v>34</v>
      </c>
      <c r="T15" s="149" t="s">
        <v>808</v>
      </c>
      <c r="U15" s="149" t="s">
        <v>632</v>
      </c>
      <c r="V15" s="157">
        <v>1.9641708666025035E-2</v>
      </c>
      <c r="W15" s="157">
        <v>0.23868473673188342</v>
      </c>
      <c r="X15" s="157">
        <v>6.8971507125612092E-2</v>
      </c>
      <c r="Y15" s="157">
        <v>0</v>
      </c>
      <c r="Z15" s="157">
        <v>0.12339165832804583</v>
      </c>
      <c r="AA15" s="157">
        <v>0.46026701708044804</v>
      </c>
      <c r="AB15" s="157">
        <v>6.3061289627692724E-2</v>
      </c>
      <c r="AC15" s="157">
        <v>2.5729767040546886E-2</v>
      </c>
      <c r="AD15" s="157">
        <v>2.5231539974591559E-4</v>
      </c>
      <c r="AE15" s="149"/>
      <c r="AF15" s="149"/>
      <c r="AG15" s="149"/>
      <c r="AH15" s="75">
        <v>1</v>
      </c>
      <c r="AI15" s="75" t="s">
        <v>34</v>
      </c>
      <c r="AM15" s="150">
        <v>15</v>
      </c>
      <c r="AN15" s="162">
        <v>42887</v>
      </c>
      <c r="AO15" s="163">
        <v>125.23939528093517</v>
      </c>
      <c r="AP15" s="163">
        <v>2024.5255850451706</v>
      </c>
      <c r="AQ15" s="163">
        <v>637.70357026891759</v>
      </c>
      <c r="AR15" s="163">
        <v>0</v>
      </c>
      <c r="AS15" s="163">
        <v>1046.3728514415754</v>
      </c>
      <c r="AT15" s="163">
        <v>4413.8314209837008</v>
      </c>
      <c r="AU15" s="163">
        <v>606.98333536530163</v>
      </c>
      <c r="AV15" s="163">
        <v>200.42167228488469</v>
      </c>
      <c r="AW15" s="163">
        <v>3.602640000000001</v>
      </c>
      <c r="AX15" s="152"/>
      <c r="AZ15" s="152">
        <v>15</v>
      </c>
      <c r="BA15" s="168">
        <v>42795</v>
      </c>
      <c r="BB15" s="169">
        <v>146.59195184062915</v>
      </c>
      <c r="BC15" s="169">
        <v>2281.8782586091138</v>
      </c>
      <c r="BD15" s="169">
        <v>641.37100145269244</v>
      </c>
      <c r="BE15" s="169">
        <v>0</v>
      </c>
      <c r="BF15" s="169">
        <v>1058.4361746577817</v>
      </c>
      <c r="BG15" s="170">
        <v>3045.9668147609013</v>
      </c>
      <c r="BH15" s="169">
        <v>443.97961925630142</v>
      </c>
      <c r="BI15" s="169">
        <v>222.13637418825905</v>
      </c>
      <c r="BJ15" s="170">
        <v>2.5574000000000003</v>
      </c>
      <c r="BK15" s="171"/>
      <c r="BM15" s="170">
        <v>4128.2773865602167</v>
      </c>
      <c r="BN15" s="170">
        <v>3714.6402082054619</v>
      </c>
      <c r="BO15" s="169">
        <v>3048.5242147609015</v>
      </c>
      <c r="BP15" s="169">
        <v>2.5574000000000003</v>
      </c>
      <c r="BQ15" s="172"/>
      <c r="BR15" s="173"/>
      <c r="BS15" s="173"/>
      <c r="BT15" s="163"/>
      <c r="BU15" s="180">
        <v>2</v>
      </c>
      <c r="BV15" s="152">
        <v>15</v>
      </c>
      <c r="BW15" s="168">
        <v>42795</v>
      </c>
      <c r="BX15" s="174">
        <v>72044.415093812364</v>
      </c>
      <c r="BY15" s="174">
        <v>1237801.1174176128</v>
      </c>
      <c r="BZ15" s="174">
        <v>373083.14715727523</v>
      </c>
      <c r="CA15" s="174">
        <v>0</v>
      </c>
      <c r="CB15" s="174">
        <v>700857.29317786195</v>
      </c>
      <c r="CC15" s="175">
        <v>1993363.1839085007</v>
      </c>
      <c r="CD15" s="174">
        <v>273285.40321440529</v>
      </c>
      <c r="CE15" s="174">
        <v>149127.59394013492</v>
      </c>
      <c r="CF15" s="175">
        <v>1483.9858400000003</v>
      </c>
      <c r="CG15" s="176">
        <v>0</v>
      </c>
      <c r="CH15" s="175"/>
      <c r="CI15" s="175">
        <v>2383785.972846562</v>
      </c>
      <c r="CJ15" s="175">
        <v>2417260.1669030413</v>
      </c>
      <c r="CK15" s="177">
        <v>1994847.1697485007</v>
      </c>
      <c r="CL15" s="177">
        <v>1483.9858400000003</v>
      </c>
      <c r="CM15" s="178"/>
      <c r="CN15" s="179"/>
      <c r="CO15" s="179"/>
      <c r="CR15" s="152">
        <v>15</v>
      </c>
      <c r="CS15" s="53" t="s">
        <v>809</v>
      </c>
      <c r="CT15" s="163">
        <v>0</v>
      </c>
      <c r="CU15" s="163">
        <v>0</v>
      </c>
      <c r="CV15" s="163">
        <v>0</v>
      </c>
      <c r="CW15" s="163">
        <v>0</v>
      </c>
      <c r="CX15" s="163">
        <v>0</v>
      </c>
      <c r="CY15" s="163">
        <v>0</v>
      </c>
      <c r="CZ15" s="163">
        <v>0</v>
      </c>
      <c r="DA15" s="163">
        <v>0</v>
      </c>
      <c r="DB15" s="163">
        <v>0</v>
      </c>
      <c r="DC15" s="53">
        <v>0</v>
      </c>
      <c r="DD15" s="152">
        <v>15</v>
      </c>
      <c r="DE15" s="53" t="s">
        <v>809</v>
      </c>
      <c r="DF15" s="164">
        <v>0</v>
      </c>
      <c r="DG15" s="164">
        <v>0</v>
      </c>
      <c r="DH15" s="164">
        <v>0</v>
      </c>
      <c r="DI15" s="164">
        <v>0</v>
      </c>
      <c r="DJ15" s="164">
        <v>0</v>
      </c>
      <c r="DK15" s="164">
        <v>0</v>
      </c>
      <c r="DL15" s="164">
        <v>0</v>
      </c>
      <c r="DM15" s="164">
        <v>0</v>
      </c>
      <c r="DN15" s="164">
        <v>0</v>
      </c>
      <c r="DO15" s="53">
        <v>0</v>
      </c>
      <c r="DP15" s="165">
        <v>0</v>
      </c>
    </row>
    <row r="16" spans="1:120">
      <c r="A16" s="3" t="s">
        <v>810</v>
      </c>
      <c r="B16" s="3" t="s">
        <v>811</v>
      </c>
      <c r="C16" s="155">
        <v>1.9641708666025035E-2</v>
      </c>
      <c r="D16" s="155">
        <v>0.23868473673188342</v>
      </c>
      <c r="E16" s="155">
        <v>6.8971507125612092E-2</v>
      </c>
      <c r="F16" s="155">
        <v>0</v>
      </c>
      <c r="G16" s="155">
        <v>0.12339165832804583</v>
      </c>
      <c r="H16" s="155">
        <v>0.46026701708044804</v>
      </c>
      <c r="I16" s="155">
        <v>6.3061289627692724E-2</v>
      </c>
      <c r="J16" s="155">
        <v>2.5729767040546886E-2</v>
      </c>
      <c r="K16" s="155">
        <v>2.5231539974591559E-4</v>
      </c>
      <c r="O16" s="156">
        <v>1</v>
      </c>
      <c r="P16" s="75" t="s">
        <v>34</v>
      </c>
      <c r="T16" s="149" t="s">
        <v>810</v>
      </c>
      <c r="U16" s="149" t="s">
        <v>811</v>
      </c>
      <c r="V16" s="157">
        <v>1.9641708666025035E-2</v>
      </c>
      <c r="W16" s="157">
        <v>0.23868473673188342</v>
      </c>
      <c r="X16" s="157">
        <v>6.8971507125612092E-2</v>
      </c>
      <c r="Y16" s="157">
        <v>0</v>
      </c>
      <c r="Z16" s="157">
        <v>0.12339165832804583</v>
      </c>
      <c r="AA16" s="157">
        <v>0.46026701708044804</v>
      </c>
      <c r="AB16" s="157">
        <v>6.3061289627692724E-2</v>
      </c>
      <c r="AC16" s="157">
        <v>2.5729767040546886E-2</v>
      </c>
      <c r="AD16" s="157">
        <v>2.5231539974591559E-4</v>
      </c>
      <c r="AE16" s="149"/>
      <c r="AF16" s="149"/>
      <c r="AG16" s="149"/>
      <c r="AH16" s="75">
        <v>1</v>
      </c>
      <c r="AI16" s="75" t="s">
        <v>34</v>
      </c>
      <c r="AM16" s="150">
        <v>16</v>
      </c>
      <c r="AN16" s="162">
        <v>42552</v>
      </c>
      <c r="AO16" s="163">
        <v>139.48239718321204</v>
      </c>
      <c r="AP16" s="163">
        <v>2474.7056364891614</v>
      </c>
      <c r="AQ16" s="163">
        <v>785.72890216443705</v>
      </c>
      <c r="AR16" s="163">
        <v>0</v>
      </c>
      <c r="AS16" s="163">
        <v>999.18984192981031</v>
      </c>
      <c r="AT16" s="163">
        <v>4474.2032108780468</v>
      </c>
      <c r="AU16" s="163">
        <v>577.50031110781288</v>
      </c>
      <c r="AV16" s="163">
        <v>203.83126995639012</v>
      </c>
      <c r="AW16" s="163">
        <v>3.391</v>
      </c>
      <c r="AX16" s="152"/>
      <c r="AZ16" s="152">
        <v>16</v>
      </c>
      <c r="BA16" s="168">
        <v>42826</v>
      </c>
      <c r="BB16" s="169">
        <v>117.1782606057708</v>
      </c>
      <c r="BC16" s="169">
        <v>1926.0686420378458</v>
      </c>
      <c r="BD16" s="169">
        <v>553.56377074337922</v>
      </c>
      <c r="BE16" s="169">
        <v>0</v>
      </c>
      <c r="BF16" s="169">
        <v>923.65989895123323</v>
      </c>
      <c r="BG16" s="170">
        <v>2876.8304767057284</v>
      </c>
      <c r="BH16" s="169">
        <v>399.11659812260319</v>
      </c>
      <c r="BI16" s="169">
        <v>201.75803009400363</v>
      </c>
      <c r="BJ16" s="170">
        <v>2.3666000000000005</v>
      </c>
      <c r="BK16" s="171"/>
      <c r="BM16" s="170">
        <v>3520.470572338229</v>
      </c>
      <c r="BN16" s="170">
        <v>3480.0717049223349</v>
      </c>
      <c r="BO16" s="169">
        <v>2879.1970767057283</v>
      </c>
      <c r="BP16" s="169">
        <v>2.3666000000000005</v>
      </c>
      <c r="BQ16" s="172"/>
      <c r="BR16" s="173"/>
      <c r="BS16" s="173"/>
      <c r="BT16" s="163"/>
      <c r="BU16" s="180">
        <v>2</v>
      </c>
      <c r="BV16" s="152">
        <v>16</v>
      </c>
      <c r="BW16" s="168">
        <v>42826</v>
      </c>
      <c r="BX16" s="174">
        <v>65757.776387975697</v>
      </c>
      <c r="BY16" s="174">
        <v>1086842.0851809168</v>
      </c>
      <c r="BZ16" s="174">
        <v>318628.69321664533</v>
      </c>
      <c r="CA16" s="174">
        <v>0</v>
      </c>
      <c r="CB16" s="174">
        <v>628155.11880884948</v>
      </c>
      <c r="CC16" s="175">
        <v>1892309.829016774</v>
      </c>
      <c r="CD16" s="174">
        <v>270726.93650730926</v>
      </c>
      <c r="CE16" s="174">
        <v>141654.38517785509</v>
      </c>
      <c r="CF16" s="175">
        <v>1377.41328</v>
      </c>
      <c r="CG16" s="176">
        <v>0</v>
      </c>
      <c r="CH16" s="175"/>
      <c r="CI16" s="175">
        <v>2099383.6735943872</v>
      </c>
      <c r="CJ16" s="175">
        <v>2306068.5639819382</v>
      </c>
      <c r="CK16" s="177">
        <v>1893687.2422967739</v>
      </c>
      <c r="CL16" s="177">
        <v>1377.41328</v>
      </c>
      <c r="CM16" s="181"/>
      <c r="CN16" s="179"/>
      <c r="CO16" s="179"/>
      <c r="CR16" s="152">
        <v>16</v>
      </c>
      <c r="CS16" s="53" t="s">
        <v>812</v>
      </c>
      <c r="CT16" s="163">
        <v>0</v>
      </c>
      <c r="CU16" s="163">
        <v>0</v>
      </c>
      <c r="CV16" s="163">
        <v>0</v>
      </c>
      <c r="CW16" s="163">
        <v>0</v>
      </c>
      <c r="CX16" s="163">
        <v>0</v>
      </c>
      <c r="CY16" s="163">
        <v>0</v>
      </c>
      <c r="CZ16" s="163">
        <v>0</v>
      </c>
      <c r="DA16" s="163">
        <v>0</v>
      </c>
      <c r="DB16" s="163">
        <v>0</v>
      </c>
      <c r="DC16" s="53">
        <v>0</v>
      </c>
      <c r="DD16" s="152">
        <v>16</v>
      </c>
      <c r="DE16" s="53" t="s">
        <v>812</v>
      </c>
      <c r="DF16" s="164">
        <v>0</v>
      </c>
      <c r="DG16" s="164">
        <v>0</v>
      </c>
      <c r="DH16" s="164">
        <v>0</v>
      </c>
      <c r="DI16" s="164">
        <v>0</v>
      </c>
      <c r="DJ16" s="164">
        <v>0</v>
      </c>
      <c r="DK16" s="164">
        <v>0</v>
      </c>
      <c r="DL16" s="164">
        <v>0</v>
      </c>
      <c r="DM16" s="164">
        <v>0</v>
      </c>
      <c r="DN16" s="164">
        <v>0</v>
      </c>
      <c r="DO16" s="53">
        <v>0</v>
      </c>
      <c r="DP16" s="165">
        <v>0</v>
      </c>
    </row>
    <row r="17" spans="1:120">
      <c r="A17" s="3" t="s">
        <v>813</v>
      </c>
      <c r="B17" s="3" t="s">
        <v>814</v>
      </c>
      <c r="C17" s="155">
        <v>1.9641708666025035E-2</v>
      </c>
      <c r="D17" s="155">
        <v>0.23868473673188342</v>
      </c>
      <c r="E17" s="155">
        <v>6.8971507125612092E-2</v>
      </c>
      <c r="F17" s="155">
        <v>0</v>
      </c>
      <c r="G17" s="155">
        <v>0.12339165832804583</v>
      </c>
      <c r="H17" s="155">
        <v>0.46026701708044804</v>
      </c>
      <c r="I17" s="155">
        <v>6.3061289627692724E-2</v>
      </c>
      <c r="J17" s="155">
        <v>2.5729767040546886E-2</v>
      </c>
      <c r="K17" s="155">
        <v>2.5231539974591559E-4</v>
      </c>
      <c r="O17" s="156">
        <v>1</v>
      </c>
      <c r="P17" s="75" t="s">
        <v>34</v>
      </c>
      <c r="T17" s="149" t="s">
        <v>813</v>
      </c>
      <c r="U17" s="149" t="s">
        <v>814</v>
      </c>
      <c r="V17" s="157">
        <v>1.9641708666025035E-2</v>
      </c>
      <c r="W17" s="157">
        <v>0.23868473673188342</v>
      </c>
      <c r="X17" s="157">
        <v>6.8971507125612092E-2</v>
      </c>
      <c r="Y17" s="157">
        <v>0</v>
      </c>
      <c r="Z17" s="157">
        <v>0.12339165832804583</v>
      </c>
      <c r="AA17" s="157">
        <v>0.46026701708044804</v>
      </c>
      <c r="AB17" s="157">
        <v>6.3061289627692724E-2</v>
      </c>
      <c r="AC17" s="157">
        <v>2.5729767040546886E-2</v>
      </c>
      <c r="AD17" s="157">
        <v>2.5231539974591559E-4</v>
      </c>
      <c r="AE17" s="149"/>
      <c r="AF17" s="149"/>
      <c r="AG17" s="149"/>
      <c r="AH17" s="75">
        <v>1</v>
      </c>
      <c r="AI17" s="75" t="s">
        <v>34</v>
      </c>
      <c r="AM17" s="150">
        <v>17</v>
      </c>
      <c r="AN17" s="162">
        <v>42583</v>
      </c>
      <c r="AO17" s="163">
        <v>138.28774575567553</v>
      </c>
      <c r="AP17" s="163">
        <v>2220.1200747805715</v>
      </c>
      <c r="AQ17" s="163">
        <v>750.69585968991862</v>
      </c>
      <c r="AR17" s="163">
        <v>0</v>
      </c>
      <c r="AS17" s="163">
        <v>1058.1987629516814</v>
      </c>
      <c r="AT17" s="163">
        <v>4207.741035627022</v>
      </c>
      <c r="AU17" s="163">
        <v>554.99758986434733</v>
      </c>
      <c r="AV17" s="163">
        <v>202.07191358494109</v>
      </c>
      <c r="AW17" s="163">
        <v>2.7709999999999999</v>
      </c>
      <c r="AX17" s="152"/>
      <c r="AZ17" s="152">
        <v>17</v>
      </c>
      <c r="BA17" s="168">
        <v>42856</v>
      </c>
      <c r="BB17" s="169">
        <v>114.39911561531622</v>
      </c>
      <c r="BC17" s="169">
        <v>1666.368658633588</v>
      </c>
      <c r="BD17" s="169">
        <v>647.89497794727606</v>
      </c>
      <c r="BE17" s="169">
        <v>0</v>
      </c>
      <c r="BF17" s="169">
        <v>1001.5728295846272</v>
      </c>
      <c r="BG17" s="170">
        <v>3680.8064181918676</v>
      </c>
      <c r="BH17" s="169">
        <v>660.42664247121172</v>
      </c>
      <c r="BI17" s="169">
        <v>191.51504745543647</v>
      </c>
      <c r="BJ17" s="170">
        <v>2.3191199999999998</v>
      </c>
      <c r="BK17" s="171"/>
      <c r="BM17" s="170">
        <v>3430.2355817808075</v>
      </c>
      <c r="BN17" s="170">
        <v>4535.0672281185161</v>
      </c>
      <c r="BO17" s="169">
        <v>3683.1255381918677</v>
      </c>
      <c r="BP17" s="169">
        <v>2.3191199999999998</v>
      </c>
      <c r="BQ17" s="172"/>
      <c r="BR17" s="173"/>
      <c r="BS17" s="173"/>
      <c r="BT17" s="163"/>
      <c r="BU17" s="180">
        <v>2</v>
      </c>
      <c r="BV17" s="152">
        <v>17</v>
      </c>
      <c r="BW17" s="168">
        <v>42856</v>
      </c>
      <c r="BX17" s="174">
        <v>72616.616105829511</v>
      </c>
      <c r="BY17" s="174">
        <v>1068688.202860707</v>
      </c>
      <c r="BZ17" s="174">
        <v>323900.18486431928</v>
      </c>
      <c r="CA17" s="174">
        <v>0</v>
      </c>
      <c r="CB17" s="174">
        <v>647133.29294229881</v>
      </c>
      <c r="CC17" s="175">
        <v>1954224.1437497588</v>
      </c>
      <c r="CD17" s="174">
        <v>340655.5433546867</v>
      </c>
      <c r="CE17" s="174">
        <v>137277.38979858762</v>
      </c>
      <c r="CF17" s="175">
        <v>1310.7207599999997</v>
      </c>
      <c r="CG17" s="176">
        <v>0</v>
      </c>
      <c r="CH17" s="175"/>
      <c r="CI17" s="175">
        <v>2112338.2967731543</v>
      </c>
      <c r="CJ17" s="175">
        <v>2433467.797663033</v>
      </c>
      <c r="CK17" s="177">
        <v>1955534.8645097588</v>
      </c>
      <c r="CL17" s="177">
        <v>1310.7207599999997</v>
      </c>
      <c r="CM17" s="181"/>
      <c r="CN17" s="179"/>
      <c r="CO17" s="179"/>
      <c r="CR17" s="152">
        <v>17</v>
      </c>
      <c r="CS17" s="53" t="s">
        <v>815</v>
      </c>
      <c r="CT17" s="163">
        <v>0</v>
      </c>
      <c r="CU17" s="163">
        <v>0</v>
      </c>
      <c r="CV17" s="163">
        <v>0</v>
      </c>
      <c r="CW17" s="163">
        <v>0</v>
      </c>
      <c r="CX17" s="163">
        <v>0</v>
      </c>
      <c r="CY17" s="163">
        <v>0</v>
      </c>
      <c r="CZ17" s="163">
        <v>0</v>
      </c>
      <c r="DA17" s="163">
        <v>0</v>
      </c>
      <c r="DB17" s="163">
        <v>0</v>
      </c>
      <c r="DC17" s="53">
        <v>0</v>
      </c>
      <c r="DD17" s="152">
        <v>17</v>
      </c>
      <c r="DE17" s="53" t="s">
        <v>815</v>
      </c>
      <c r="DF17" s="164">
        <v>0</v>
      </c>
      <c r="DG17" s="164">
        <v>0</v>
      </c>
      <c r="DH17" s="164">
        <v>0</v>
      </c>
      <c r="DI17" s="164">
        <v>0</v>
      </c>
      <c r="DJ17" s="164">
        <v>0</v>
      </c>
      <c r="DK17" s="164">
        <v>0</v>
      </c>
      <c r="DL17" s="164">
        <v>0</v>
      </c>
      <c r="DM17" s="164">
        <v>0</v>
      </c>
      <c r="DN17" s="164">
        <v>0</v>
      </c>
      <c r="DO17" s="53">
        <v>0</v>
      </c>
      <c r="DP17" s="165">
        <v>0</v>
      </c>
    </row>
    <row r="18" spans="1:120">
      <c r="A18" s="182" t="s">
        <v>816</v>
      </c>
      <c r="B18" s="182" t="s">
        <v>817</v>
      </c>
      <c r="C18" s="183">
        <v>0</v>
      </c>
      <c r="D18" s="183">
        <v>0</v>
      </c>
      <c r="E18" s="183">
        <v>0</v>
      </c>
      <c r="F18" s="183">
        <v>0</v>
      </c>
      <c r="G18" s="183">
        <v>0</v>
      </c>
      <c r="H18" s="183">
        <v>0</v>
      </c>
      <c r="I18" s="183">
        <v>0</v>
      </c>
      <c r="J18" s="183">
        <v>0</v>
      </c>
      <c r="K18" s="183">
        <v>0</v>
      </c>
      <c r="O18" s="156">
        <v>0</v>
      </c>
      <c r="P18" s="75" t="s">
        <v>34</v>
      </c>
      <c r="T18" s="149" t="s">
        <v>816</v>
      </c>
      <c r="U18" s="149" t="s">
        <v>817</v>
      </c>
      <c r="V18" s="157">
        <v>0</v>
      </c>
      <c r="W18" s="157">
        <v>0</v>
      </c>
      <c r="X18" s="157">
        <v>0</v>
      </c>
      <c r="Y18" s="157">
        <v>0</v>
      </c>
      <c r="Z18" s="157">
        <v>0</v>
      </c>
      <c r="AA18" s="157">
        <v>0</v>
      </c>
      <c r="AB18" s="157">
        <v>0</v>
      </c>
      <c r="AC18" s="157">
        <v>0</v>
      </c>
      <c r="AD18" s="157">
        <v>0</v>
      </c>
      <c r="AE18" s="149"/>
      <c r="AF18" s="149"/>
      <c r="AG18" s="149"/>
      <c r="AH18" s="75">
        <v>0</v>
      </c>
      <c r="AI18" s="75" t="s">
        <v>34</v>
      </c>
      <c r="AM18" s="150">
        <v>18</v>
      </c>
      <c r="AN18" s="162">
        <v>42614</v>
      </c>
      <c r="AO18" s="163">
        <v>110.64076046412087</v>
      </c>
      <c r="AP18" s="163">
        <v>1834.103428965698</v>
      </c>
      <c r="AQ18" s="163">
        <v>584.33510476988272</v>
      </c>
      <c r="AR18" s="163">
        <v>0</v>
      </c>
      <c r="AS18" s="163">
        <v>1031.4878401139617</v>
      </c>
      <c r="AT18" s="163">
        <v>3893.7635954055254</v>
      </c>
      <c r="AU18" s="163">
        <v>538.42813421906965</v>
      </c>
      <c r="AV18" s="163">
        <v>194.14346970783831</v>
      </c>
      <c r="AW18" s="163">
        <v>2.5670000000000002</v>
      </c>
      <c r="AX18" s="152"/>
      <c r="AZ18" s="152">
        <v>18</v>
      </c>
      <c r="BA18" s="168">
        <v>42887</v>
      </c>
      <c r="BB18" s="169">
        <v>125.23939528093517</v>
      </c>
      <c r="BC18" s="169">
        <v>2024.5255850451706</v>
      </c>
      <c r="BD18" s="169">
        <v>637.70357026891759</v>
      </c>
      <c r="BE18" s="169">
        <v>0</v>
      </c>
      <c r="BF18" s="169">
        <v>1046.3728514415754</v>
      </c>
      <c r="BG18" s="170">
        <v>4413.8314209837008</v>
      </c>
      <c r="BH18" s="169">
        <v>606.98333536530163</v>
      </c>
      <c r="BI18" s="169">
        <v>200.42167228488469</v>
      </c>
      <c r="BJ18" s="170">
        <v>3.602640000000001</v>
      </c>
      <c r="BK18" s="171"/>
      <c r="BM18" s="170">
        <v>3833.841402036599</v>
      </c>
      <c r="BN18" s="170">
        <v>5224.8390686338871</v>
      </c>
      <c r="BO18" s="169">
        <v>4417.4340609837009</v>
      </c>
      <c r="BP18" s="169">
        <v>3.602640000000001</v>
      </c>
      <c r="BQ18" s="172"/>
      <c r="BR18" s="173"/>
      <c r="BS18" s="173"/>
      <c r="BT18" s="163"/>
      <c r="BU18" s="152">
        <v>2</v>
      </c>
      <c r="BV18" s="152">
        <v>18</v>
      </c>
      <c r="BW18" s="168">
        <v>42887</v>
      </c>
      <c r="BX18" s="174">
        <v>72400.767092903203</v>
      </c>
      <c r="BY18" s="174">
        <v>1083913.7320766454</v>
      </c>
      <c r="BZ18" s="174">
        <v>335868.60800393712</v>
      </c>
      <c r="CA18" s="174">
        <v>0</v>
      </c>
      <c r="CB18" s="174">
        <v>664904.103522441</v>
      </c>
      <c r="CC18" s="175">
        <v>2145897.9456663765</v>
      </c>
      <c r="CD18" s="174">
        <v>423984.63711598516</v>
      </c>
      <c r="CE18" s="174">
        <v>139487.15950728802</v>
      </c>
      <c r="CF18" s="175">
        <v>1610.56664</v>
      </c>
      <c r="CG18" s="176">
        <v>0</v>
      </c>
      <c r="CH18" s="175"/>
      <c r="CI18" s="175">
        <v>2157087.2106959266</v>
      </c>
      <c r="CJ18" s="175">
        <v>2710980.3089296496</v>
      </c>
      <c r="CK18" s="177">
        <v>2147508.5123063764</v>
      </c>
      <c r="CL18" s="177">
        <v>1610.56664</v>
      </c>
      <c r="CM18" s="181"/>
      <c r="CN18" s="179"/>
      <c r="CO18" s="179"/>
      <c r="CR18" s="152">
        <v>18</v>
      </c>
      <c r="CS18" s="53" t="s">
        <v>818</v>
      </c>
      <c r="CT18" s="163">
        <v>0</v>
      </c>
      <c r="CU18" s="163">
        <v>0</v>
      </c>
      <c r="CV18" s="163">
        <v>0</v>
      </c>
      <c r="CW18" s="163">
        <v>0</v>
      </c>
      <c r="CX18" s="163">
        <v>0</v>
      </c>
      <c r="CY18" s="163">
        <v>0</v>
      </c>
      <c r="CZ18" s="163">
        <v>0</v>
      </c>
      <c r="DA18" s="163">
        <v>0</v>
      </c>
      <c r="DB18" s="163">
        <v>0</v>
      </c>
      <c r="DC18" s="53">
        <v>0</v>
      </c>
      <c r="DD18" s="152">
        <v>18</v>
      </c>
      <c r="DE18" s="53" t="s">
        <v>818</v>
      </c>
      <c r="DF18" s="164">
        <v>0</v>
      </c>
      <c r="DG18" s="164">
        <v>0</v>
      </c>
      <c r="DH18" s="164">
        <v>0</v>
      </c>
      <c r="DI18" s="164">
        <v>0</v>
      </c>
      <c r="DJ18" s="164">
        <v>0</v>
      </c>
      <c r="DK18" s="164">
        <v>0</v>
      </c>
      <c r="DL18" s="164">
        <v>0</v>
      </c>
      <c r="DM18" s="164">
        <v>0</v>
      </c>
      <c r="DN18" s="164">
        <v>0</v>
      </c>
      <c r="DO18" s="53">
        <v>0</v>
      </c>
      <c r="DP18" s="165">
        <v>0</v>
      </c>
    </row>
    <row r="19" spans="1:120">
      <c r="A19" s="182" t="s">
        <v>819</v>
      </c>
      <c r="B19" s="182" t="s">
        <v>820</v>
      </c>
      <c r="C19" s="183">
        <v>0</v>
      </c>
      <c r="D19" s="183">
        <v>0</v>
      </c>
      <c r="E19" s="183">
        <v>0</v>
      </c>
      <c r="F19" s="183">
        <v>0</v>
      </c>
      <c r="G19" s="183">
        <v>0</v>
      </c>
      <c r="H19" s="183">
        <v>0</v>
      </c>
      <c r="I19" s="183">
        <v>0</v>
      </c>
      <c r="J19" s="183">
        <v>0</v>
      </c>
      <c r="K19" s="183">
        <v>0</v>
      </c>
      <c r="O19" s="156">
        <v>0</v>
      </c>
      <c r="P19" s="75" t="s">
        <v>34</v>
      </c>
      <c r="T19" s="149" t="s">
        <v>819</v>
      </c>
      <c r="U19" s="149" t="s">
        <v>820</v>
      </c>
      <c r="V19" s="157">
        <v>0</v>
      </c>
      <c r="W19" s="157">
        <v>0</v>
      </c>
      <c r="X19" s="157">
        <v>0</v>
      </c>
      <c r="Y19" s="157">
        <v>0</v>
      </c>
      <c r="Z19" s="157">
        <v>0</v>
      </c>
      <c r="AA19" s="157">
        <v>0</v>
      </c>
      <c r="AB19" s="157">
        <v>0</v>
      </c>
      <c r="AC19" s="157">
        <v>0</v>
      </c>
      <c r="AD19" s="157">
        <v>0</v>
      </c>
      <c r="AE19" s="149"/>
      <c r="AF19" s="149"/>
      <c r="AG19" s="149"/>
      <c r="AH19" s="75">
        <v>0</v>
      </c>
      <c r="AI19" s="75" t="s">
        <v>34</v>
      </c>
      <c r="AM19" s="150">
        <v>19</v>
      </c>
      <c r="AN19" s="162">
        <v>42644</v>
      </c>
      <c r="AO19" s="163">
        <v>116.27685769377531</v>
      </c>
      <c r="AP19" s="163">
        <v>2074.6709695073014</v>
      </c>
      <c r="AQ19" s="163">
        <v>689.14613940484026</v>
      </c>
      <c r="AR19" s="163">
        <v>0</v>
      </c>
      <c r="AS19" s="163">
        <v>919.19083032975573</v>
      </c>
      <c r="AT19" s="163">
        <v>2967.0719701100838</v>
      </c>
      <c r="AU19" s="163">
        <v>387.09669788531249</v>
      </c>
      <c r="AV19" s="163">
        <v>200.03829509413015</v>
      </c>
      <c r="AW19" s="163">
        <v>2.1720000000000002</v>
      </c>
      <c r="AX19" s="152"/>
      <c r="AZ19" s="152">
        <v>19</v>
      </c>
      <c r="BA19" s="168">
        <v>42552</v>
      </c>
      <c r="BB19" s="169">
        <v>139.48239718321204</v>
      </c>
      <c r="BC19" s="169">
        <v>2474.7056364891614</v>
      </c>
      <c r="BD19" s="169">
        <v>785.72890216443705</v>
      </c>
      <c r="BE19" s="169">
        <v>0</v>
      </c>
      <c r="BF19" s="169">
        <v>999.18984192981031</v>
      </c>
      <c r="BG19" s="170">
        <v>4474.2032108780468</v>
      </c>
      <c r="BH19" s="169">
        <v>577.50031110781288</v>
      </c>
      <c r="BI19" s="169">
        <v>203.83126995639012</v>
      </c>
      <c r="BJ19" s="170">
        <v>3.391</v>
      </c>
      <c r="BK19" s="171"/>
      <c r="BM19" s="170">
        <v>4399.1067777666203</v>
      </c>
      <c r="BN19" s="170">
        <v>5258.9257919422498</v>
      </c>
      <c r="BO19" s="169">
        <v>4477.5942108780464</v>
      </c>
      <c r="BP19" s="169">
        <v>3.391</v>
      </c>
      <c r="BQ19" s="172"/>
      <c r="BR19" s="173"/>
      <c r="BS19" s="173"/>
      <c r="BT19" s="163"/>
      <c r="BU19" s="152">
        <v>2</v>
      </c>
      <c r="BV19" s="152">
        <v>19</v>
      </c>
      <c r="BW19" s="168">
        <v>42552</v>
      </c>
      <c r="BX19" s="174">
        <v>84669.260902078968</v>
      </c>
      <c r="BY19" s="174">
        <v>1231097.6096607668</v>
      </c>
      <c r="BZ19" s="174">
        <v>381658.10396925267</v>
      </c>
      <c r="CA19" s="174">
        <v>0</v>
      </c>
      <c r="CB19" s="174">
        <v>680559.47539572744</v>
      </c>
      <c r="CC19" s="175">
        <v>2474870.5236448133</v>
      </c>
      <c r="CD19" s="174">
        <v>481765.93269835715</v>
      </c>
      <c r="CE19" s="174">
        <v>146216.32135472749</v>
      </c>
      <c r="CF19" s="175">
        <v>1769.0820000000001</v>
      </c>
      <c r="CG19" s="176">
        <v>0</v>
      </c>
      <c r="CH19" s="175"/>
      <c r="CI19" s="175">
        <v>2377984.4499278259</v>
      </c>
      <c r="CJ19" s="175">
        <v>3104621.8596978975</v>
      </c>
      <c r="CK19" s="177">
        <v>2476639.6056448133</v>
      </c>
      <c r="CL19" s="177">
        <v>1769.0820000000001</v>
      </c>
      <c r="CM19" s="181"/>
      <c r="CN19" s="179"/>
      <c r="CO19" s="179"/>
      <c r="CR19" s="152">
        <v>19</v>
      </c>
      <c r="CS19" s="53" t="s">
        <v>821</v>
      </c>
      <c r="CT19" s="163">
        <v>0</v>
      </c>
      <c r="CU19" s="163">
        <v>0</v>
      </c>
      <c r="CV19" s="163">
        <v>0</v>
      </c>
      <c r="CW19" s="163">
        <v>0</v>
      </c>
      <c r="CX19" s="163">
        <v>0</v>
      </c>
      <c r="CY19" s="163">
        <v>0</v>
      </c>
      <c r="CZ19" s="163">
        <v>0</v>
      </c>
      <c r="DA19" s="163">
        <v>0</v>
      </c>
      <c r="DB19" s="163">
        <v>0</v>
      </c>
      <c r="DC19" s="53">
        <v>0</v>
      </c>
      <c r="DD19" s="152">
        <v>19</v>
      </c>
      <c r="DE19" s="53" t="s">
        <v>821</v>
      </c>
      <c r="DF19" s="164">
        <v>0</v>
      </c>
      <c r="DG19" s="164">
        <v>0</v>
      </c>
      <c r="DH19" s="164">
        <v>0</v>
      </c>
      <c r="DI19" s="164">
        <v>0</v>
      </c>
      <c r="DJ19" s="164">
        <v>0</v>
      </c>
      <c r="DK19" s="164">
        <v>0</v>
      </c>
      <c r="DL19" s="164">
        <v>0</v>
      </c>
      <c r="DM19" s="164">
        <v>0</v>
      </c>
      <c r="DN19" s="164">
        <v>0</v>
      </c>
      <c r="DO19" s="53">
        <v>0</v>
      </c>
      <c r="DP19" s="165">
        <v>0</v>
      </c>
    </row>
    <row r="20" spans="1:120">
      <c r="A20" s="3" t="s">
        <v>822</v>
      </c>
      <c r="B20" s="3" t="s">
        <v>675</v>
      </c>
      <c r="C20" s="155">
        <v>1.9641708666025035E-2</v>
      </c>
      <c r="D20" s="155">
        <v>0.23868473673188348</v>
      </c>
      <c r="E20" s="155">
        <v>6.8971507125612105E-2</v>
      </c>
      <c r="F20" s="155">
        <v>0</v>
      </c>
      <c r="G20" s="155">
        <v>0.12339165832804591</v>
      </c>
      <c r="H20" s="155">
        <v>0.46026701708044804</v>
      </c>
      <c r="I20" s="155">
        <v>6.3061289627692724E-2</v>
      </c>
      <c r="J20" s="155">
        <v>2.5729767040546889E-2</v>
      </c>
      <c r="K20" s="155">
        <v>2.523153997459157E-4</v>
      </c>
      <c r="O20" s="156">
        <v>1.0000000000000002</v>
      </c>
      <c r="P20" s="75" t="s">
        <v>34</v>
      </c>
      <c r="T20" s="149" t="s">
        <v>822</v>
      </c>
      <c r="U20" s="149" t="s">
        <v>675</v>
      </c>
      <c r="V20" s="157">
        <v>1.9641708666025035E-2</v>
      </c>
      <c r="W20" s="157">
        <v>0.23868473673188348</v>
      </c>
      <c r="X20" s="157">
        <v>6.8971507125612119E-2</v>
      </c>
      <c r="Y20" s="157">
        <v>0</v>
      </c>
      <c r="Z20" s="157">
        <v>0.12339165832804591</v>
      </c>
      <c r="AA20" s="157">
        <v>0.46026701708044815</v>
      </c>
      <c r="AB20" s="157">
        <v>6.3061289627692724E-2</v>
      </c>
      <c r="AC20" s="157">
        <v>2.5729767040546889E-2</v>
      </c>
      <c r="AD20" s="157">
        <v>2.523153997459157E-4</v>
      </c>
      <c r="AE20" s="157"/>
      <c r="AF20" s="149"/>
      <c r="AG20" s="149"/>
      <c r="AH20" s="75">
        <v>1.0000000000000002</v>
      </c>
      <c r="AI20" s="75" t="s">
        <v>34</v>
      </c>
      <c r="AM20" s="150">
        <v>20</v>
      </c>
      <c r="AN20" s="162">
        <v>42675</v>
      </c>
      <c r="AO20" s="163">
        <v>135.93243596273715</v>
      </c>
      <c r="AP20" s="163">
        <v>2285.9051176454232</v>
      </c>
      <c r="AQ20" s="163">
        <v>680.61519462432716</v>
      </c>
      <c r="AR20" s="163">
        <v>0</v>
      </c>
      <c r="AS20" s="163">
        <v>1056.7946382874575</v>
      </c>
      <c r="AT20" s="163">
        <v>3457.5145411503331</v>
      </c>
      <c r="AU20" s="163">
        <v>393.3132536089571</v>
      </c>
      <c r="AV20" s="163">
        <v>212.08205379207149</v>
      </c>
      <c r="AW20" s="163">
        <v>2.9279999999999999</v>
      </c>
      <c r="AX20" s="152"/>
      <c r="AZ20" s="152">
        <v>20</v>
      </c>
      <c r="BA20" s="168">
        <v>42583</v>
      </c>
      <c r="BB20" s="169">
        <v>138.28774575567553</v>
      </c>
      <c r="BC20" s="169">
        <v>2220.1200747805715</v>
      </c>
      <c r="BD20" s="169">
        <v>750.69585968991862</v>
      </c>
      <c r="BE20" s="169">
        <v>0</v>
      </c>
      <c r="BF20" s="169">
        <v>1058.1987629516814</v>
      </c>
      <c r="BG20" s="170">
        <v>4207.741035627022</v>
      </c>
      <c r="BH20" s="169">
        <v>554.99758986434733</v>
      </c>
      <c r="BI20" s="169">
        <v>202.07191358494109</v>
      </c>
      <c r="BJ20" s="170">
        <v>2.7709999999999999</v>
      </c>
      <c r="BK20" s="171"/>
      <c r="BM20" s="170">
        <v>4167.3024431778467</v>
      </c>
      <c r="BN20" s="170">
        <v>4967.58153907631</v>
      </c>
      <c r="BO20" s="169">
        <v>4210.5120356270218</v>
      </c>
      <c r="BP20" s="169">
        <v>2.7709999999999999</v>
      </c>
      <c r="BQ20" s="172"/>
      <c r="BR20" s="173"/>
      <c r="BS20" s="173"/>
      <c r="BT20" s="163"/>
      <c r="BU20" s="152">
        <v>2</v>
      </c>
      <c r="BV20" s="152">
        <v>20</v>
      </c>
      <c r="BW20" s="168">
        <v>42583</v>
      </c>
      <c r="BX20" s="174">
        <v>84219.803959185301</v>
      </c>
      <c r="BY20" s="174">
        <v>1251347.0579158296</v>
      </c>
      <c r="BZ20" s="174">
        <v>397533.83523355681</v>
      </c>
      <c r="CA20" s="174">
        <v>0</v>
      </c>
      <c r="CB20" s="174">
        <v>674273.38800337422</v>
      </c>
      <c r="CC20" s="175">
        <v>2398431.7290139766</v>
      </c>
      <c r="CD20" s="174">
        <v>400994.52907718136</v>
      </c>
      <c r="CE20" s="174">
        <v>144045.37035892345</v>
      </c>
      <c r="CF20" s="175">
        <v>1656.8389999999999</v>
      </c>
      <c r="CG20" s="176">
        <v>0</v>
      </c>
      <c r="CH20" s="175"/>
      <c r="CI20" s="175">
        <v>2407374.0851119459</v>
      </c>
      <c r="CJ20" s="175">
        <v>2945128.4674500818</v>
      </c>
      <c r="CK20" s="177">
        <v>2400088.5680139768</v>
      </c>
      <c r="CL20" s="177">
        <v>1656.8389999999999</v>
      </c>
      <c r="CM20" s="181"/>
      <c r="CN20" s="179"/>
      <c r="CO20" s="179"/>
      <c r="CR20" s="152">
        <v>20</v>
      </c>
      <c r="CS20" s="53" t="s">
        <v>823</v>
      </c>
      <c r="CT20" s="163">
        <v>0</v>
      </c>
      <c r="CU20" s="163">
        <v>0</v>
      </c>
      <c r="CV20" s="163">
        <v>0</v>
      </c>
      <c r="CW20" s="163">
        <v>0</v>
      </c>
      <c r="CX20" s="163">
        <v>0</v>
      </c>
      <c r="CY20" s="163">
        <v>0</v>
      </c>
      <c r="CZ20" s="163">
        <v>0</v>
      </c>
      <c r="DA20" s="163">
        <v>0</v>
      </c>
      <c r="DB20" s="163">
        <v>0</v>
      </c>
      <c r="DC20" s="53">
        <v>0</v>
      </c>
      <c r="DD20" s="152">
        <v>20</v>
      </c>
      <c r="DE20" s="53" t="s">
        <v>823</v>
      </c>
      <c r="DF20" s="164">
        <v>0</v>
      </c>
      <c r="DG20" s="164">
        <v>0</v>
      </c>
      <c r="DH20" s="164">
        <v>0</v>
      </c>
      <c r="DI20" s="164">
        <v>0</v>
      </c>
      <c r="DJ20" s="164">
        <v>0</v>
      </c>
      <c r="DK20" s="164">
        <v>0</v>
      </c>
      <c r="DL20" s="164">
        <v>0</v>
      </c>
      <c r="DM20" s="164">
        <v>0</v>
      </c>
      <c r="DN20" s="164">
        <v>0</v>
      </c>
      <c r="DO20" s="53">
        <v>0</v>
      </c>
      <c r="DP20" s="165">
        <v>0</v>
      </c>
    </row>
    <row r="21" spans="1:120">
      <c r="A21" s="3" t="s">
        <v>824</v>
      </c>
      <c r="B21" s="3" t="s">
        <v>825</v>
      </c>
      <c r="C21" s="155">
        <v>0</v>
      </c>
      <c r="D21" s="155">
        <v>0</v>
      </c>
      <c r="E21" s="155">
        <v>0</v>
      </c>
      <c r="F21" s="155">
        <v>0</v>
      </c>
      <c r="G21" s="155">
        <v>0</v>
      </c>
      <c r="H21" s="155">
        <v>0</v>
      </c>
      <c r="I21" s="155">
        <v>0</v>
      </c>
      <c r="J21" s="155">
        <v>0</v>
      </c>
      <c r="K21" s="155">
        <v>0</v>
      </c>
      <c r="O21" s="156">
        <v>0</v>
      </c>
      <c r="P21" s="75" t="s">
        <v>34</v>
      </c>
      <c r="T21" s="149" t="s">
        <v>824</v>
      </c>
      <c r="U21" s="149" t="s">
        <v>825</v>
      </c>
      <c r="V21" s="157">
        <v>0</v>
      </c>
      <c r="W21" s="157">
        <v>0</v>
      </c>
      <c r="X21" s="157">
        <v>0</v>
      </c>
      <c r="Y21" s="157">
        <v>0</v>
      </c>
      <c r="Z21" s="157">
        <v>0</v>
      </c>
      <c r="AA21" s="157">
        <v>0</v>
      </c>
      <c r="AB21" s="157">
        <v>0</v>
      </c>
      <c r="AC21" s="157">
        <v>0</v>
      </c>
      <c r="AD21" s="157">
        <v>0</v>
      </c>
      <c r="AE21" s="149"/>
      <c r="AF21" s="149"/>
      <c r="AG21" s="149"/>
      <c r="AH21" s="75">
        <v>0</v>
      </c>
      <c r="AI21" s="75" t="s">
        <v>34</v>
      </c>
      <c r="AM21" s="150">
        <v>21</v>
      </c>
      <c r="AN21" s="162">
        <v>42705</v>
      </c>
      <c r="AO21" s="163">
        <v>120.42035473721259</v>
      </c>
      <c r="AP21" s="163">
        <v>2493.822397450198</v>
      </c>
      <c r="AQ21" s="163">
        <v>783.30878872801509</v>
      </c>
      <c r="AR21" s="163">
        <v>0</v>
      </c>
      <c r="AS21" s="163">
        <v>1018.371416998912</v>
      </c>
      <c r="AT21" s="163">
        <v>3460.1737170371584</v>
      </c>
      <c r="AU21" s="163">
        <v>439.67257013030763</v>
      </c>
      <c r="AV21" s="163">
        <v>218.88829053082731</v>
      </c>
      <c r="AW21" s="163">
        <v>2.831</v>
      </c>
      <c r="AX21" s="152"/>
      <c r="AZ21" s="152">
        <v>21</v>
      </c>
      <c r="BA21" s="168">
        <v>42614</v>
      </c>
      <c r="BB21" s="169">
        <v>110.64076046412087</v>
      </c>
      <c r="BC21" s="169">
        <v>1834.103428965698</v>
      </c>
      <c r="BD21" s="169">
        <v>584.33510476988272</v>
      </c>
      <c r="BE21" s="169">
        <v>0</v>
      </c>
      <c r="BF21" s="169">
        <v>1031.4878401139617</v>
      </c>
      <c r="BG21" s="170">
        <v>3893.7635954055254</v>
      </c>
      <c r="BH21" s="169">
        <v>538.42813421906965</v>
      </c>
      <c r="BI21" s="169">
        <v>194.14346970783831</v>
      </c>
      <c r="BJ21" s="170">
        <v>2.5670000000000002</v>
      </c>
      <c r="BK21" s="171"/>
      <c r="BM21" s="170">
        <v>3560.5671343136632</v>
      </c>
      <c r="BN21" s="170">
        <v>4628.9021993324332</v>
      </c>
      <c r="BO21" s="169">
        <v>3896.3305954055254</v>
      </c>
      <c r="BP21" s="169">
        <v>2.5670000000000002</v>
      </c>
      <c r="BQ21" s="172"/>
      <c r="BR21" s="173"/>
      <c r="BS21" s="173"/>
      <c r="BT21" s="163"/>
      <c r="BU21" s="152">
        <v>2</v>
      </c>
      <c r="BV21" s="152">
        <v>21</v>
      </c>
      <c r="BW21" s="168">
        <v>42614</v>
      </c>
      <c r="BX21" s="174">
        <v>63359.75680774168</v>
      </c>
      <c r="BY21" s="174">
        <v>1079753.235460934</v>
      </c>
      <c r="BZ21" s="174">
        <v>348630.6344157838</v>
      </c>
      <c r="CA21" s="174">
        <v>0</v>
      </c>
      <c r="CB21" s="174">
        <v>665643.36124967586</v>
      </c>
      <c r="CC21" s="175">
        <v>2017364.0996505239</v>
      </c>
      <c r="CD21" s="174">
        <v>290592.13343147986</v>
      </c>
      <c r="CE21" s="174">
        <v>141300.46273677476</v>
      </c>
      <c r="CF21" s="175">
        <v>1369.03</v>
      </c>
      <c r="CG21" s="176">
        <v>0</v>
      </c>
      <c r="CH21" s="175"/>
      <c r="CI21" s="175">
        <v>2157386.9879341354</v>
      </c>
      <c r="CJ21" s="175">
        <v>2450625.7258187784</v>
      </c>
      <c r="CK21" s="177">
        <v>2018733.1296505239</v>
      </c>
      <c r="CL21" s="177">
        <v>1369.03</v>
      </c>
      <c r="CM21" s="181"/>
      <c r="CN21" s="179"/>
      <c r="CO21" s="179"/>
      <c r="CR21" s="152">
        <v>21</v>
      </c>
      <c r="CS21" s="53" t="s">
        <v>826</v>
      </c>
      <c r="CT21" s="163">
        <v>0</v>
      </c>
      <c r="CU21" s="163">
        <v>0</v>
      </c>
      <c r="CV21" s="163">
        <v>0</v>
      </c>
      <c r="CW21" s="163">
        <v>0</v>
      </c>
      <c r="CX21" s="163">
        <v>0</v>
      </c>
      <c r="CY21" s="163">
        <v>0</v>
      </c>
      <c r="CZ21" s="163">
        <v>0</v>
      </c>
      <c r="DA21" s="163">
        <v>0</v>
      </c>
      <c r="DB21" s="163">
        <v>0</v>
      </c>
      <c r="DC21" s="53">
        <v>0</v>
      </c>
      <c r="DD21" s="152">
        <v>21</v>
      </c>
      <c r="DE21" s="53" t="s">
        <v>826</v>
      </c>
      <c r="DF21" s="164">
        <v>0</v>
      </c>
      <c r="DG21" s="164">
        <v>0</v>
      </c>
      <c r="DH21" s="164">
        <v>0</v>
      </c>
      <c r="DI21" s="164">
        <v>0</v>
      </c>
      <c r="DJ21" s="164">
        <v>0</v>
      </c>
      <c r="DK21" s="164">
        <v>0</v>
      </c>
      <c r="DL21" s="164">
        <v>0</v>
      </c>
      <c r="DM21" s="164">
        <v>0</v>
      </c>
      <c r="DN21" s="164">
        <v>0</v>
      </c>
      <c r="DO21" s="53">
        <v>0</v>
      </c>
      <c r="DP21" s="165">
        <v>0</v>
      </c>
    </row>
    <row r="22" spans="1:120">
      <c r="A22" s="3" t="s">
        <v>827</v>
      </c>
      <c r="B22" s="3" t="s">
        <v>828</v>
      </c>
      <c r="C22" s="155">
        <v>0</v>
      </c>
      <c r="D22" s="155">
        <v>0</v>
      </c>
      <c r="E22" s="155">
        <v>0</v>
      </c>
      <c r="F22" s="155">
        <v>0</v>
      </c>
      <c r="G22" s="155">
        <v>0</v>
      </c>
      <c r="H22" s="155">
        <v>0</v>
      </c>
      <c r="I22" s="155">
        <v>0</v>
      </c>
      <c r="J22" s="155">
        <v>0</v>
      </c>
      <c r="K22" s="155">
        <v>0</v>
      </c>
      <c r="O22" s="156">
        <v>0</v>
      </c>
      <c r="P22" s="75" t="s">
        <v>34</v>
      </c>
      <c r="T22" s="149" t="s">
        <v>827</v>
      </c>
      <c r="U22" s="149" t="s">
        <v>828</v>
      </c>
      <c r="V22" s="157">
        <v>0</v>
      </c>
      <c r="W22" s="157">
        <v>0</v>
      </c>
      <c r="X22" s="157">
        <v>0</v>
      </c>
      <c r="Y22" s="157">
        <v>0</v>
      </c>
      <c r="Z22" s="157">
        <v>0</v>
      </c>
      <c r="AA22" s="157">
        <v>0</v>
      </c>
      <c r="AB22" s="157">
        <v>0</v>
      </c>
      <c r="AC22" s="157">
        <v>0</v>
      </c>
      <c r="AD22" s="157">
        <v>0</v>
      </c>
      <c r="AE22" s="149"/>
      <c r="AF22" s="149"/>
      <c r="AG22" s="149"/>
      <c r="AH22" s="75">
        <v>0</v>
      </c>
      <c r="AI22" s="75" t="s">
        <v>34</v>
      </c>
      <c r="AM22" s="150">
        <v>22</v>
      </c>
      <c r="AN22" s="152" t="s">
        <v>829</v>
      </c>
      <c r="AO22" s="184">
        <v>0</v>
      </c>
      <c r="AP22" s="184">
        <v>0</v>
      </c>
      <c r="AQ22" s="184">
        <v>0</v>
      </c>
      <c r="AR22" s="184">
        <v>0</v>
      </c>
      <c r="AS22" s="184">
        <v>0</v>
      </c>
      <c r="AT22" s="184">
        <v>0</v>
      </c>
      <c r="AU22" s="184">
        <v>0</v>
      </c>
      <c r="AV22" s="184">
        <v>0</v>
      </c>
      <c r="AW22" s="184">
        <v>0</v>
      </c>
      <c r="AX22" s="152"/>
      <c r="AZ22" s="152">
        <v>22</v>
      </c>
      <c r="BA22" s="168">
        <v>42644</v>
      </c>
      <c r="BB22" s="169">
        <v>116.27685769377531</v>
      </c>
      <c r="BC22" s="169">
        <v>2074.6709695073014</v>
      </c>
      <c r="BD22" s="169">
        <v>689.14613940484026</v>
      </c>
      <c r="BE22" s="169">
        <v>0</v>
      </c>
      <c r="BF22" s="169">
        <v>919.19083032975573</v>
      </c>
      <c r="BG22" s="170">
        <v>2967.0719701100838</v>
      </c>
      <c r="BH22" s="169">
        <v>387.09669788531249</v>
      </c>
      <c r="BI22" s="169">
        <v>200.03829509413015</v>
      </c>
      <c r="BJ22" s="170">
        <v>2.1720000000000002</v>
      </c>
      <c r="BK22" s="171"/>
      <c r="BM22" s="170">
        <v>3799.2847969356726</v>
      </c>
      <c r="BN22" s="170">
        <v>3556.3789630895267</v>
      </c>
      <c r="BO22" s="169">
        <v>2969.2439701100839</v>
      </c>
      <c r="BP22" s="169">
        <v>2.1720000000000002</v>
      </c>
      <c r="BQ22" s="172"/>
      <c r="BR22" s="185"/>
      <c r="BS22" s="185"/>
      <c r="BT22" s="163"/>
      <c r="BU22" s="180">
        <v>2</v>
      </c>
      <c r="BV22" s="152">
        <v>22</v>
      </c>
      <c r="BW22" s="168">
        <v>42644</v>
      </c>
      <c r="BX22" s="174">
        <v>61146.807022244044</v>
      </c>
      <c r="BY22" s="174">
        <v>1119564.7153584368</v>
      </c>
      <c r="BZ22" s="174">
        <v>369111.55226616043</v>
      </c>
      <c r="CA22" s="174">
        <v>0</v>
      </c>
      <c r="CB22" s="174">
        <v>669520.69831650285</v>
      </c>
      <c r="CC22" s="175">
        <v>1914575.0075064278</v>
      </c>
      <c r="CD22" s="174">
        <v>257906.52320338276</v>
      </c>
      <c r="CE22" s="174">
        <v>151509.66793550912</v>
      </c>
      <c r="CF22" s="175">
        <v>1341.5709999999999</v>
      </c>
      <c r="CG22" s="176">
        <v>0</v>
      </c>
      <c r="CH22" s="175"/>
      <c r="CI22" s="175">
        <v>2219343.7729633441</v>
      </c>
      <c r="CJ22" s="175">
        <v>2325332.7696453198</v>
      </c>
      <c r="CK22" s="177">
        <v>1915916.5785064278</v>
      </c>
      <c r="CL22" s="177">
        <v>1341.5709999999999</v>
      </c>
      <c r="CM22" s="178"/>
      <c r="CN22" s="179"/>
      <c r="CO22" s="179"/>
      <c r="CR22" s="152">
        <v>22</v>
      </c>
      <c r="CS22" s="53" t="s">
        <v>830</v>
      </c>
      <c r="CT22" s="163">
        <v>0</v>
      </c>
      <c r="CU22" s="163">
        <v>0</v>
      </c>
      <c r="CV22" s="163">
        <v>0</v>
      </c>
      <c r="CW22" s="163">
        <v>0</v>
      </c>
      <c r="CX22" s="163">
        <v>0</v>
      </c>
      <c r="CY22" s="163">
        <v>0</v>
      </c>
      <c r="CZ22" s="163">
        <v>0</v>
      </c>
      <c r="DA22" s="163">
        <v>0</v>
      </c>
      <c r="DB22" s="163">
        <v>0</v>
      </c>
      <c r="DC22" s="53">
        <v>0</v>
      </c>
      <c r="DD22" s="152">
        <v>22</v>
      </c>
      <c r="DE22" s="53" t="s">
        <v>830</v>
      </c>
      <c r="DF22" s="164">
        <v>0</v>
      </c>
      <c r="DG22" s="164">
        <v>0</v>
      </c>
      <c r="DH22" s="164">
        <v>0</v>
      </c>
      <c r="DI22" s="164">
        <v>0</v>
      </c>
      <c r="DJ22" s="164">
        <v>0</v>
      </c>
      <c r="DK22" s="164">
        <v>0</v>
      </c>
      <c r="DL22" s="164">
        <v>0</v>
      </c>
      <c r="DM22" s="164">
        <v>0</v>
      </c>
      <c r="DN22" s="164">
        <v>0</v>
      </c>
      <c r="DO22" s="53">
        <v>0</v>
      </c>
      <c r="DP22" s="165">
        <v>0</v>
      </c>
    </row>
    <row r="23" spans="1:120">
      <c r="A23" s="3" t="s">
        <v>831</v>
      </c>
      <c r="B23" s="3" t="s">
        <v>678</v>
      </c>
      <c r="C23" s="155">
        <v>1.6850996424464974E-2</v>
      </c>
      <c r="D23" s="155">
        <v>0.21304657801784568</v>
      </c>
      <c r="E23" s="155">
        <v>6.2500898235520949E-2</v>
      </c>
      <c r="F23" s="155">
        <v>0</v>
      </c>
      <c r="G23" s="155">
        <v>0.12829739380713673</v>
      </c>
      <c r="H23" s="155">
        <v>0.48716967980584563</v>
      </c>
      <c r="I23" s="155">
        <v>6.5098459371636316E-2</v>
      </c>
      <c r="J23" s="155">
        <v>2.6675952844011443E-2</v>
      </c>
      <c r="K23" s="155">
        <v>2.7099363686233687E-4</v>
      </c>
      <c r="L23" s="155">
        <v>8.9047856676105749E-5</v>
      </c>
      <c r="O23" s="156">
        <v>1.0000000000000002</v>
      </c>
      <c r="P23" s="75" t="s">
        <v>34</v>
      </c>
      <c r="T23" s="149" t="s">
        <v>831</v>
      </c>
      <c r="U23" s="149" t="s">
        <v>678</v>
      </c>
      <c r="V23" s="157">
        <v>1.6850996424464974E-2</v>
      </c>
      <c r="W23" s="157">
        <v>0.21304657801784568</v>
      </c>
      <c r="X23" s="157">
        <v>6.2500898235520977E-2</v>
      </c>
      <c r="Y23" s="157">
        <v>0</v>
      </c>
      <c r="Z23" s="157">
        <v>0.12829739380713673</v>
      </c>
      <c r="AA23" s="157">
        <v>0.48716967980584586</v>
      </c>
      <c r="AB23" s="157">
        <v>6.5098459371636316E-2</v>
      </c>
      <c r="AC23" s="157">
        <v>2.6675952844011443E-2</v>
      </c>
      <c r="AD23" s="157">
        <v>2.7099363686233687E-4</v>
      </c>
      <c r="AE23" s="157">
        <v>8.9047856676105749E-5</v>
      </c>
      <c r="AF23" s="149"/>
      <c r="AG23" s="149"/>
      <c r="AH23" s="75">
        <v>1.0000000000000004</v>
      </c>
      <c r="AI23" s="75" t="s">
        <v>34</v>
      </c>
      <c r="AM23" s="150">
        <v>23</v>
      </c>
      <c r="AN23" s="152" t="s">
        <v>832</v>
      </c>
      <c r="AO23" s="163">
        <v>1534.3799367971981</v>
      </c>
      <c r="AP23" s="163">
        <v>25888.711707778173</v>
      </c>
      <c r="AQ23" s="163">
        <v>8220.569329683618</v>
      </c>
      <c r="AR23" s="163">
        <v>0</v>
      </c>
      <c r="AS23" s="163">
        <v>12149.758905763356</v>
      </c>
      <c r="AT23" s="163">
        <v>43357.646601833134</v>
      </c>
      <c r="AU23" s="163">
        <v>5891.3024446392055</v>
      </c>
      <c r="AV23" s="163">
        <v>2460.1840317311189</v>
      </c>
      <c r="AW23" s="163">
        <v>33.30080000000001</v>
      </c>
      <c r="AX23" s="152"/>
      <c r="AZ23" s="152">
        <v>23</v>
      </c>
      <c r="BA23" s="168">
        <v>42675</v>
      </c>
      <c r="BB23" s="169">
        <v>135.93243596273715</v>
      </c>
      <c r="BC23" s="169">
        <v>2285.9051176454232</v>
      </c>
      <c r="BD23" s="169">
        <v>680.61519462432716</v>
      </c>
      <c r="BE23" s="169">
        <v>0</v>
      </c>
      <c r="BF23" s="169">
        <v>1056.7946382874575</v>
      </c>
      <c r="BG23" s="170">
        <v>3457.5145411503331</v>
      </c>
      <c r="BH23" s="169">
        <v>393.3132536089571</v>
      </c>
      <c r="BI23" s="169">
        <v>212.08205379207149</v>
      </c>
      <c r="BJ23" s="170">
        <v>2.9279999999999999</v>
      </c>
      <c r="BK23" s="171"/>
      <c r="BM23" s="170">
        <v>4159.2473865199445</v>
      </c>
      <c r="BN23" s="170">
        <v>4065.8378485513613</v>
      </c>
      <c r="BO23" s="169">
        <v>3460.442541150333</v>
      </c>
      <c r="BP23" s="169">
        <v>2.9279999999999999</v>
      </c>
      <c r="BQ23" s="172"/>
      <c r="BR23" s="185"/>
      <c r="BS23" s="185"/>
      <c r="BT23" s="163"/>
      <c r="BU23" s="152">
        <v>2</v>
      </c>
      <c r="BV23" s="152">
        <v>23</v>
      </c>
      <c r="BW23" s="168">
        <v>42675</v>
      </c>
      <c r="BX23" s="174">
        <v>70208.25231936184</v>
      </c>
      <c r="BY23" s="174">
        <v>1203267.0098661322</v>
      </c>
      <c r="BZ23" s="174">
        <v>393483.86051087582</v>
      </c>
      <c r="CA23" s="174">
        <v>0</v>
      </c>
      <c r="CB23" s="174">
        <v>661640.33059822733</v>
      </c>
      <c r="CC23" s="175">
        <v>1971599.2098220894</v>
      </c>
      <c r="CD23" s="174">
        <v>235759.33429282045</v>
      </c>
      <c r="CE23" s="174">
        <v>146240.2273856079</v>
      </c>
      <c r="CF23" s="175">
        <v>1488.6690000000001</v>
      </c>
      <c r="CG23" s="176">
        <v>0</v>
      </c>
      <c r="CH23" s="175"/>
      <c r="CI23" s="175">
        <v>2328599.4532945971</v>
      </c>
      <c r="CJ23" s="175">
        <v>2355087.4405005183</v>
      </c>
      <c r="CK23" s="177">
        <v>1973087.8788220894</v>
      </c>
      <c r="CL23" s="177">
        <v>1488.6690000000001</v>
      </c>
      <c r="CM23" s="178"/>
      <c r="CN23" s="179"/>
      <c r="CO23" s="179"/>
      <c r="CR23" s="152">
        <v>23</v>
      </c>
      <c r="CS23" s="53" t="s">
        <v>833</v>
      </c>
      <c r="CT23" s="163">
        <v>0</v>
      </c>
      <c r="CU23" s="163">
        <v>0</v>
      </c>
      <c r="CV23" s="163">
        <v>0</v>
      </c>
      <c r="CW23" s="163">
        <v>0</v>
      </c>
      <c r="CX23" s="163">
        <v>0</v>
      </c>
      <c r="CY23" s="163">
        <v>0</v>
      </c>
      <c r="CZ23" s="163">
        <v>0</v>
      </c>
      <c r="DA23" s="163">
        <v>0</v>
      </c>
      <c r="DB23" s="163">
        <v>0</v>
      </c>
      <c r="DC23" s="53">
        <v>0</v>
      </c>
      <c r="DD23" s="152">
        <v>23</v>
      </c>
      <c r="DE23" s="53" t="s">
        <v>833</v>
      </c>
      <c r="DF23" s="164">
        <v>0</v>
      </c>
      <c r="DG23" s="164">
        <v>0</v>
      </c>
      <c r="DH23" s="164">
        <v>0</v>
      </c>
      <c r="DI23" s="164">
        <v>0</v>
      </c>
      <c r="DJ23" s="164">
        <v>0</v>
      </c>
      <c r="DK23" s="164">
        <v>0</v>
      </c>
      <c r="DL23" s="164">
        <v>0</v>
      </c>
      <c r="DM23" s="164">
        <v>0</v>
      </c>
      <c r="DN23" s="164">
        <v>0</v>
      </c>
      <c r="DO23" s="53">
        <v>0</v>
      </c>
      <c r="DP23" s="165">
        <v>0</v>
      </c>
    </row>
    <row r="24" spans="1:120">
      <c r="A24" s="182" t="s">
        <v>834</v>
      </c>
      <c r="B24" s="182" t="s">
        <v>835</v>
      </c>
      <c r="C24" s="183">
        <v>0</v>
      </c>
      <c r="D24" s="183">
        <v>0</v>
      </c>
      <c r="E24" s="183">
        <v>0</v>
      </c>
      <c r="F24" s="183">
        <v>0</v>
      </c>
      <c r="G24" s="183">
        <v>0</v>
      </c>
      <c r="H24" s="183">
        <v>0</v>
      </c>
      <c r="I24" s="183">
        <v>0</v>
      </c>
      <c r="J24" s="183">
        <v>0</v>
      </c>
      <c r="K24" s="183">
        <v>0</v>
      </c>
      <c r="O24" s="156">
        <v>0</v>
      </c>
      <c r="P24" s="75" t="s">
        <v>34</v>
      </c>
      <c r="T24" s="149" t="s">
        <v>834</v>
      </c>
      <c r="U24" s="149" t="s">
        <v>835</v>
      </c>
      <c r="V24" s="157">
        <v>0</v>
      </c>
      <c r="W24" s="157">
        <v>0</v>
      </c>
      <c r="X24" s="157">
        <v>0</v>
      </c>
      <c r="Y24" s="157">
        <v>0</v>
      </c>
      <c r="Z24" s="157">
        <v>0</v>
      </c>
      <c r="AA24" s="157">
        <v>0</v>
      </c>
      <c r="AB24" s="157">
        <v>0</v>
      </c>
      <c r="AC24" s="157">
        <v>0</v>
      </c>
      <c r="AD24" s="157">
        <v>0</v>
      </c>
      <c r="AE24" s="149"/>
      <c r="AF24" s="149"/>
      <c r="AG24" s="149"/>
      <c r="AH24" s="75">
        <v>0</v>
      </c>
      <c r="AI24" s="75" t="s">
        <v>34</v>
      </c>
      <c r="AM24" s="150">
        <v>24</v>
      </c>
      <c r="AN24" s="152"/>
      <c r="AO24" s="152"/>
      <c r="AP24" s="152"/>
      <c r="AQ24" s="152"/>
      <c r="AR24" s="152"/>
      <c r="AS24" s="152"/>
      <c r="AT24" s="152"/>
      <c r="AU24" s="152"/>
      <c r="AV24" s="152"/>
      <c r="AW24" s="152"/>
      <c r="AX24" s="152"/>
      <c r="AZ24" s="152">
        <v>24</v>
      </c>
      <c r="BA24" s="186">
        <v>42705</v>
      </c>
      <c r="BB24" s="169">
        <v>120.42035473721259</v>
      </c>
      <c r="BC24" s="169">
        <v>2493.822397450198</v>
      </c>
      <c r="BD24" s="169">
        <v>783.30878872801509</v>
      </c>
      <c r="BE24" s="169">
        <v>0</v>
      </c>
      <c r="BF24" s="169">
        <v>1018.371416998912</v>
      </c>
      <c r="BG24" s="170">
        <v>3460.1737170371584</v>
      </c>
      <c r="BH24" s="169">
        <v>439.67257013030763</v>
      </c>
      <c r="BI24" s="169">
        <v>218.88829053082731</v>
      </c>
      <c r="BJ24" s="170">
        <v>2.831</v>
      </c>
      <c r="BK24" s="171"/>
      <c r="BM24" s="170">
        <v>4415.9229579143375</v>
      </c>
      <c r="BN24" s="170">
        <v>4121.5655776982931</v>
      </c>
      <c r="BO24" s="169">
        <v>3463.0047170371586</v>
      </c>
      <c r="BP24" s="169">
        <v>2.831</v>
      </c>
      <c r="BQ24" s="172"/>
      <c r="BR24" s="185"/>
      <c r="BS24" s="185"/>
      <c r="BT24" s="163"/>
      <c r="BU24" s="152">
        <v>2</v>
      </c>
      <c r="BV24" s="152">
        <v>24</v>
      </c>
      <c r="BW24" s="186">
        <v>42705</v>
      </c>
      <c r="BX24" s="174">
        <v>82870.84280310171</v>
      </c>
      <c r="BY24" s="174">
        <v>1424954.6736103538</v>
      </c>
      <c r="BZ24" s="174">
        <v>447381.55350393284</v>
      </c>
      <c r="CA24" s="174">
        <v>0</v>
      </c>
      <c r="CB24" s="174">
        <v>722273.51495463646</v>
      </c>
      <c r="CC24" s="175">
        <v>2193101.5676403991</v>
      </c>
      <c r="CD24" s="174">
        <v>286843.04668881308</v>
      </c>
      <c r="CE24" s="174">
        <v>155183.87742924094</v>
      </c>
      <c r="CF24" s="175">
        <v>1903.6130000000001</v>
      </c>
      <c r="CG24" s="176">
        <v>0</v>
      </c>
      <c r="CH24" s="175"/>
      <c r="CI24" s="175">
        <v>2677480.5848720251</v>
      </c>
      <c r="CJ24" s="175">
        <v>2637032.1047584531</v>
      </c>
      <c r="CK24" s="177">
        <v>2195005.180640399</v>
      </c>
      <c r="CL24" s="177">
        <v>1903.6130000000001</v>
      </c>
      <c r="CM24" s="178"/>
      <c r="CN24" s="179"/>
      <c r="CO24" s="179"/>
      <c r="CR24" s="152">
        <v>24</v>
      </c>
      <c r="CS24" s="53" t="s">
        <v>836</v>
      </c>
      <c r="CT24" s="163">
        <v>0</v>
      </c>
      <c r="CU24" s="163">
        <v>0</v>
      </c>
      <c r="CV24" s="163">
        <v>0</v>
      </c>
      <c r="CW24" s="163">
        <v>0</v>
      </c>
      <c r="CX24" s="163">
        <v>0</v>
      </c>
      <c r="CY24" s="163">
        <v>0</v>
      </c>
      <c r="CZ24" s="163">
        <v>0</v>
      </c>
      <c r="DA24" s="163">
        <v>0</v>
      </c>
      <c r="DB24" s="163">
        <v>0</v>
      </c>
      <c r="DC24" s="53">
        <v>0</v>
      </c>
      <c r="DD24" s="152">
        <v>24</v>
      </c>
      <c r="DE24" s="53" t="s">
        <v>836</v>
      </c>
      <c r="DF24" s="164">
        <v>0</v>
      </c>
      <c r="DG24" s="164">
        <v>0</v>
      </c>
      <c r="DH24" s="164">
        <v>0</v>
      </c>
      <c r="DI24" s="164">
        <v>0</v>
      </c>
      <c r="DJ24" s="164">
        <v>0</v>
      </c>
      <c r="DK24" s="164">
        <v>0</v>
      </c>
      <c r="DL24" s="164">
        <v>0</v>
      </c>
      <c r="DM24" s="164">
        <v>0</v>
      </c>
      <c r="DN24" s="164">
        <v>0</v>
      </c>
      <c r="DO24" s="53">
        <v>0</v>
      </c>
      <c r="DP24" s="165">
        <v>0</v>
      </c>
    </row>
    <row r="25" spans="1:120">
      <c r="A25" s="182" t="s">
        <v>837</v>
      </c>
      <c r="B25" s="182" t="s">
        <v>652</v>
      </c>
      <c r="C25" s="183">
        <v>0</v>
      </c>
      <c r="D25" s="183">
        <v>0</v>
      </c>
      <c r="E25" s="183">
        <v>0</v>
      </c>
      <c r="F25" s="183">
        <v>0</v>
      </c>
      <c r="G25" s="183">
        <v>0</v>
      </c>
      <c r="H25" s="183">
        <v>0</v>
      </c>
      <c r="I25" s="183">
        <v>0</v>
      </c>
      <c r="J25" s="183">
        <v>0</v>
      </c>
      <c r="K25" s="183">
        <v>0</v>
      </c>
      <c r="O25" s="156">
        <v>0</v>
      </c>
      <c r="P25" s="75" t="s">
        <v>34</v>
      </c>
      <c r="T25" s="149" t="s">
        <v>837</v>
      </c>
      <c r="U25" s="149" t="s">
        <v>652</v>
      </c>
      <c r="V25" s="157">
        <v>0</v>
      </c>
      <c r="W25" s="157">
        <v>0</v>
      </c>
      <c r="X25" s="157">
        <v>0</v>
      </c>
      <c r="Y25" s="157">
        <v>0</v>
      </c>
      <c r="Z25" s="157">
        <v>0</v>
      </c>
      <c r="AA25" s="157">
        <v>0</v>
      </c>
      <c r="AB25" s="157">
        <v>0</v>
      </c>
      <c r="AC25" s="157">
        <v>0</v>
      </c>
      <c r="AD25" s="157">
        <v>0</v>
      </c>
      <c r="AE25" s="149"/>
      <c r="AF25" s="149"/>
      <c r="AG25" s="149"/>
      <c r="AH25" s="75">
        <v>0</v>
      </c>
      <c r="AI25" s="75" t="s">
        <v>34</v>
      </c>
      <c r="AM25" s="150">
        <v>25</v>
      </c>
      <c r="AN25" s="152" t="s">
        <v>838</v>
      </c>
      <c r="AO25" s="187">
        <v>3.2104418153147664E-2</v>
      </c>
      <c r="AP25" s="187">
        <v>0.54167941471373249</v>
      </c>
      <c r="AQ25" s="187">
        <v>0.17200211556988446</v>
      </c>
      <c r="AR25" s="187">
        <v>0</v>
      </c>
      <c r="AS25" s="187">
        <v>0.25421405156323529</v>
      </c>
      <c r="AT25" s="187">
        <v>0.8379514327426637</v>
      </c>
      <c r="AU25" s="187">
        <v>0.11385823980578001</v>
      </c>
      <c r="AV25" s="187">
        <v>4.7546739635830566E-2</v>
      </c>
      <c r="AW25" s="187">
        <v>6.435878157256146E-4</v>
      </c>
      <c r="AX25" s="188">
        <v>1.9999999999999998</v>
      </c>
      <c r="AZ25" s="152">
        <v>25</v>
      </c>
      <c r="BA25" s="154" t="s">
        <v>839</v>
      </c>
      <c r="BB25" s="189">
        <v>1534.3799367971981</v>
      </c>
      <c r="BC25" s="189">
        <v>25888.711707778173</v>
      </c>
      <c r="BD25" s="189">
        <v>8220.569329683618</v>
      </c>
      <c r="BE25" s="189">
        <v>0</v>
      </c>
      <c r="BF25" s="189">
        <v>12149.758905763356</v>
      </c>
      <c r="BG25" s="189">
        <v>43357.646601833134</v>
      </c>
      <c r="BH25" s="189">
        <v>5891.3024446392055</v>
      </c>
      <c r="BI25" s="189">
        <v>2460.1840317311189</v>
      </c>
      <c r="BJ25" s="189">
        <v>33.30080000000001</v>
      </c>
      <c r="BK25" s="189">
        <v>0</v>
      </c>
      <c r="BM25" s="189">
        <v>47793.419880022346</v>
      </c>
      <c r="BN25" s="189">
        <v>51742.433878203461</v>
      </c>
      <c r="BO25" s="189">
        <v>43390.947401833138</v>
      </c>
      <c r="BP25" s="189">
        <v>33.30080000000001</v>
      </c>
      <c r="BQ25" s="189">
        <v>0</v>
      </c>
      <c r="BR25" s="189">
        <v>0</v>
      </c>
      <c r="BS25" s="189">
        <v>0</v>
      </c>
      <c r="BT25" s="163"/>
      <c r="BU25" s="163"/>
      <c r="BV25" s="152">
        <v>25</v>
      </c>
      <c r="BW25" s="154" t="s">
        <v>840</v>
      </c>
      <c r="BX25" s="190">
        <v>881602.78833706304</v>
      </c>
      <c r="BY25" s="190">
        <v>14410312.686557386</v>
      </c>
      <c r="BZ25" s="190">
        <v>4522048.1604339713</v>
      </c>
      <c r="CA25" s="190">
        <v>0</v>
      </c>
      <c r="CB25" s="190">
        <v>8088629.502591257</v>
      </c>
      <c r="CC25" s="190">
        <v>25087928.3009541</v>
      </c>
      <c r="CD25" s="190">
        <v>3816146.25608281</v>
      </c>
      <c r="CE25" s="190">
        <v>1745345.4811356445</v>
      </c>
      <c r="CF25" s="190">
        <v>18736.486160000004</v>
      </c>
      <c r="CG25" s="190">
        <v>0</v>
      </c>
      <c r="CH25" s="175"/>
      <c r="CI25" s="190">
        <v>27902593.137919679</v>
      </c>
      <c r="CJ25" s="190">
        <v>30668156.524332557</v>
      </c>
      <c r="CK25" s="190">
        <v>25106664.787114102</v>
      </c>
      <c r="CL25" s="190">
        <v>18736.486160000004</v>
      </c>
      <c r="CM25" s="190">
        <v>0</v>
      </c>
      <c r="CN25" s="164"/>
      <c r="CO25" s="164"/>
      <c r="CR25" s="152">
        <v>25</v>
      </c>
      <c r="CS25" s="53" t="s">
        <v>841</v>
      </c>
      <c r="CT25" s="163">
        <v>0</v>
      </c>
      <c r="CU25" s="163">
        <v>0</v>
      </c>
      <c r="CV25" s="163">
        <v>0</v>
      </c>
      <c r="CW25" s="163">
        <v>0</v>
      </c>
      <c r="CX25" s="163">
        <v>0</v>
      </c>
      <c r="CY25" s="163">
        <v>0</v>
      </c>
      <c r="CZ25" s="163">
        <v>0</v>
      </c>
      <c r="DA25" s="163">
        <v>0</v>
      </c>
      <c r="DB25" s="163">
        <v>0</v>
      </c>
      <c r="DC25" s="53">
        <v>0</v>
      </c>
      <c r="DD25" s="152">
        <v>25</v>
      </c>
      <c r="DE25" s="53" t="s">
        <v>841</v>
      </c>
      <c r="DF25" s="164">
        <v>0</v>
      </c>
      <c r="DG25" s="164">
        <v>0</v>
      </c>
      <c r="DH25" s="164">
        <v>0</v>
      </c>
      <c r="DI25" s="164">
        <v>0</v>
      </c>
      <c r="DJ25" s="164">
        <v>0</v>
      </c>
      <c r="DK25" s="164">
        <v>0</v>
      </c>
      <c r="DL25" s="164">
        <v>0</v>
      </c>
      <c r="DM25" s="164">
        <v>0</v>
      </c>
      <c r="DN25" s="164">
        <v>0</v>
      </c>
      <c r="DO25" s="53">
        <v>0</v>
      </c>
      <c r="DP25" s="165">
        <v>0</v>
      </c>
    </row>
    <row r="26" spans="1:120">
      <c r="A26" s="182" t="s">
        <v>842</v>
      </c>
      <c r="B26" s="182" t="s">
        <v>843</v>
      </c>
      <c r="C26" s="183">
        <v>0</v>
      </c>
      <c r="D26" s="183">
        <v>0</v>
      </c>
      <c r="E26" s="183">
        <v>0</v>
      </c>
      <c r="F26" s="183">
        <v>0</v>
      </c>
      <c r="G26" s="183">
        <v>0</v>
      </c>
      <c r="H26" s="183">
        <v>0</v>
      </c>
      <c r="I26" s="183">
        <v>0</v>
      </c>
      <c r="J26" s="183">
        <v>0</v>
      </c>
      <c r="K26" s="183">
        <v>0</v>
      </c>
      <c r="O26" s="156">
        <v>0</v>
      </c>
      <c r="P26" s="75" t="s">
        <v>34</v>
      </c>
      <c r="T26" s="149" t="s">
        <v>842</v>
      </c>
      <c r="U26" s="149" t="s">
        <v>843</v>
      </c>
      <c r="V26" s="157">
        <v>0</v>
      </c>
      <c r="W26" s="157">
        <v>0</v>
      </c>
      <c r="X26" s="157">
        <v>0</v>
      </c>
      <c r="Y26" s="157">
        <v>0</v>
      </c>
      <c r="Z26" s="157">
        <v>0</v>
      </c>
      <c r="AA26" s="157">
        <v>0</v>
      </c>
      <c r="AB26" s="157">
        <v>0</v>
      </c>
      <c r="AC26" s="157">
        <v>0</v>
      </c>
      <c r="AD26" s="157">
        <v>0</v>
      </c>
      <c r="AE26" s="149"/>
      <c r="AF26" s="149"/>
      <c r="AG26" s="149"/>
      <c r="AH26" s="75">
        <v>0</v>
      </c>
      <c r="AI26" s="75" t="s">
        <v>34</v>
      </c>
      <c r="AM26" s="150">
        <v>26</v>
      </c>
      <c r="AN26" s="152"/>
      <c r="AO26" s="152"/>
      <c r="AP26" s="152"/>
      <c r="AQ26" s="152"/>
      <c r="AR26" s="152"/>
      <c r="AS26" s="152"/>
      <c r="AT26" s="152"/>
      <c r="AU26" s="152"/>
      <c r="AV26" s="152"/>
      <c r="AW26" s="152"/>
      <c r="AX26" s="152"/>
      <c r="AZ26" s="152">
        <v>26</v>
      </c>
      <c r="BA26" s="152"/>
      <c r="BB26" s="170"/>
      <c r="BC26" s="170"/>
      <c r="BD26" s="170"/>
      <c r="BE26" s="170"/>
      <c r="BF26" s="170"/>
      <c r="BG26" s="170"/>
      <c r="BH26" s="170"/>
      <c r="BI26" s="170"/>
      <c r="BJ26" s="170"/>
      <c r="BK26" s="170"/>
      <c r="BL26" s="170"/>
      <c r="BM26" s="152"/>
      <c r="BN26" s="170"/>
      <c r="BO26" s="170"/>
      <c r="BP26" s="170"/>
      <c r="BQ26" s="170"/>
      <c r="BR26" s="170"/>
      <c r="BS26" s="170"/>
      <c r="BT26" s="152"/>
      <c r="BU26" s="152"/>
      <c r="BV26" s="152">
        <v>26</v>
      </c>
      <c r="BW26" s="152"/>
      <c r="BX26" s="175"/>
      <c r="BY26" s="175"/>
      <c r="BZ26" s="175"/>
      <c r="CA26" s="175"/>
      <c r="CB26" s="175"/>
      <c r="CC26" s="175"/>
      <c r="CD26" s="175"/>
      <c r="CE26" s="175"/>
      <c r="CF26" s="175"/>
      <c r="CG26" s="175"/>
      <c r="CH26" s="54"/>
      <c r="CI26" s="54"/>
      <c r="CJ26" s="175"/>
      <c r="CK26" s="175"/>
      <c r="CL26" s="175"/>
      <c r="CM26" s="175"/>
      <c r="CN26" s="164"/>
      <c r="CO26" s="164"/>
      <c r="CR26" s="152">
        <v>26</v>
      </c>
      <c r="DD26" s="152">
        <v>26</v>
      </c>
      <c r="DF26" s="191"/>
      <c r="DG26" s="191"/>
      <c r="DH26" s="191"/>
      <c r="DI26" s="191"/>
      <c r="DJ26" s="191"/>
      <c r="DK26" s="191"/>
      <c r="DL26" s="191"/>
      <c r="DM26" s="191"/>
      <c r="DN26" s="191"/>
    </row>
    <row r="27" spans="1:120">
      <c r="A27" s="182" t="s">
        <v>844</v>
      </c>
      <c r="B27" s="182" t="s">
        <v>663</v>
      </c>
      <c r="C27" s="183">
        <v>0</v>
      </c>
      <c r="D27" s="183">
        <v>0</v>
      </c>
      <c r="E27" s="183">
        <v>0</v>
      </c>
      <c r="F27" s="183">
        <v>0</v>
      </c>
      <c r="G27" s="183">
        <v>0</v>
      </c>
      <c r="H27" s="183">
        <v>0</v>
      </c>
      <c r="I27" s="183">
        <v>0</v>
      </c>
      <c r="J27" s="183">
        <v>0</v>
      </c>
      <c r="K27" s="183">
        <v>0</v>
      </c>
      <c r="O27" s="156">
        <v>0</v>
      </c>
      <c r="P27" s="75" t="s">
        <v>34</v>
      </c>
      <c r="T27" s="149" t="s">
        <v>844</v>
      </c>
      <c r="U27" s="149" t="s">
        <v>663</v>
      </c>
      <c r="V27" s="157">
        <v>0</v>
      </c>
      <c r="W27" s="157">
        <v>0</v>
      </c>
      <c r="X27" s="157">
        <v>0</v>
      </c>
      <c r="Y27" s="157">
        <v>0</v>
      </c>
      <c r="Z27" s="157">
        <v>0</v>
      </c>
      <c r="AA27" s="157">
        <v>0</v>
      </c>
      <c r="AB27" s="157">
        <v>0</v>
      </c>
      <c r="AC27" s="157">
        <v>0</v>
      </c>
      <c r="AD27" s="157">
        <v>0</v>
      </c>
      <c r="AE27" s="149"/>
      <c r="AF27" s="149"/>
      <c r="AG27" s="149"/>
      <c r="AH27" s="75">
        <v>0</v>
      </c>
      <c r="AI27" s="75" t="s">
        <v>34</v>
      </c>
      <c r="AM27" s="150">
        <v>27</v>
      </c>
      <c r="AN27" s="152" t="s">
        <v>845</v>
      </c>
      <c r="AO27" s="192">
        <v>0</v>
      </c>
      <c r="AP27" s="192">
        <v>0</v>
      </c>
      <c r="AQ27" s="192">
        <v>0</v>
      </c>
      <c r="AR27" s="192">
        <v>0</v>
      </c>
      <c r="AS27" s="192">
        <v>0</v>
      </c>
      <c r="AT27" s="192">
        <v>0</v>
      </c>
      <c r="AU27" s="192">
        <v>0</v>
      </c>
      <c r="AV27" s="192">
        <v>0</v>
      </c>
      <c r="AW27" s="192">
        <v>0</v>
      </c>
      <c r="AX27" s="152"/>
      <c r="AZ27" s="152">
        <v>27</v>
      </c>
      <c r="BA27" s="91" t="s">
        <v>829</v>
      </c>
      <c r="BB27" s="193">
        <v>0</v>
      </c>
      <c r="BC27" s="193">
        <v>0</v>
      </c>
      <c r="BD27" s="193">
        <v>0</v>
      </c>
      <c r="BE27" s="193">
        <v>0</v>
      </c>
      <c r="BF27" s="193">
        <v>0</v>
      </c>
      <c r="BG27" s="170">
        <v>0</v>
      </c>
      <c r="BH27" s="193">
        <v>0</v>
      </c>
      <c r="BI27" s="193">
        <v>0</v>
      </c>
      <c r="BJ27" s="170">
        <v>0</v>
      </c>
      <c r="BK27" s="173"/>
      <c r="BL27" s="163"/>
      <c r="BM27" s="170">
        <v>0</v>
      </c>
      <c r="BN27" s="170">
        <v>0</v>
      </c>
      <c r="BO27" s="193">
        <v>0</v>
      </c>
      <c r="BP27" s="193">
        <v>0</v>
      </c>
      <c r="BQ27" s="193">
        <v>0</v>
      </c>
      <c r="BR27" s="173"/>
      <c r="BS27" s="173"/>
      <c r="BT27" s="152"/>
      <c r="BU27" s="152"/>
      <c r="BV27" s="152">
        <v>27</v>
      </c>
      <c r="BW27" s="194" t="s">
        <v>829</v>
      </c>
      <c r="BX27" s="195">
        <v>0</v>
      </c>
      <c r="BY27" s="195">
        <v>0</v>
      </c>
      <c r="BZ27" s="195">
        <v>0</v>
      </c>
      <c r="CA27" s="195">
        <v>0</v>
      </c>
      <c r="CB27" s="195">
        <v>0</v>
      </c>
      <c r="CC27" s="175">
        <v>0</v>
      </c>
      <c r="CD27" s="195">
        <v>0</v>
      </c>
      <c r="CE27" s="195">
        <v>0</v>
      </c>
      <c r="CF27" s="175">
        <v>0</v>
      </c>
      <c r="CG27" s="196"/>
      <c r="CH27" s="197"/>
      <c r="CI27" s="197">
        <v>0</v>
      </c>
      <c r="CJ27" s="197">
        <v>0</v>
      </c>
      <c r="CK27" s="195">
        <v>0</v>
      </c>
      <c r="CL27" s="195">
        <v>0</v>
      </c>
      <c r="CM27" s="195">
        <v>0</v>
      </c>
      <c r="CN27" s="179"/>
      <c r="CO27" s="198"/>
      <c r="CR27" s="152">
        <v>27</v>
      </c>
      <c r="CS27" s="95" t="s">
        <v>846</v>
      </c>
      <c r="CT27" s="163">
        <v>0</v>
      </c>
      <c r="CU27" s="163">
        <v>0</v>
      </c>
      <c r="CV27" s="163">
        <v>0</v>
      </c>
      <c r="CW27" s="163">
        <v>0</v>
      </c>
      <c r="CX27" s="163">
        <v>0</v>
      </c>
      <c r="CY27" s="163">
        <v>0</v>
      </c>
      <c r="CZ27" s="163">
        <v>0</v>
      </c>
      <c r="DA27" s="163">
        <v>0</v>
      </c>
      <c r="DB27" s="163">
        <v>0</v>
      </c>
      <c r="DD27" s="152">
        <v>27</v>
      </c>
      <c r="DE27" s="95" t="s">
        <v>846</v>
      </c>
      <c r="DF27" s="164">
        <v>0</v>
      </c>
      <c r="DG27" s="164">
        <v>0</v>
      </c>
      <c r="DH27" s="164">
        <v>0</v>
      </c>
      <c r="DI27" s="164">
        <v>0</v>
      </c>
      <c r="DJ27" s="164">
        <v>0</v>
      </c>
      <c r="DK27" s="164">
        <v>0</v>
      </c>
      <c r="DL27" s="164">
        <v>0</v>
      </c>
      <c r="DM27" s="164">
        <v>0</v>
      </c>
      <c r="DN27" s="164">
        <v>0</v>
      </c>
      <c r="DP27" s="199">
        <v>0</v>
      </c>
    </row>
    <row r="28" spans="1:120">
      <c r="A28" s="182" t="s">
        <v>847</v>
      </c>
      <c r="B28" s="182" t="s">
        <v>662</v>
      </c>
      <c r="C28" s="183">
        <v>0</v>
      </c>
      <c r="D28" s="183">
        <v>0</v>
      </c>
      <c r="E28" s="183">
        <v>0</v>
      </c>
      <c r="F28" s="183">
        <v>0</v>
      </c>
      <c r="G28" s="183">
        <v>0</v>
      </c>
      <c r="H28" s="183">
        <v>0</v>
      </c>
      <c r="I28" s="183">
        <v>0</v>
      </c>
      <c r="J28" s="183">
        <v>0</v>
      </c>
      <c r="K28" s="183">
        <v>0</v>
      </c>
      <c r="O28" s="156">
        <v>0</v>
      </c>
      <c r="P28" s="75" t="s">
        <v>34</v>
      </c>
      <c r="T28" s="149" t="s">
        <v>847</v>
      </c>
      <c r="U28" s="149" t="s">
        <v>662</v>
      </c>
      <c r="V28" s="157">
        <v>0</v>
      </c>
      <c r="W28" s="157">
        <v>0</v>
      </c>
      <c r="X28" s="157">
        <v>0</v>
      </c>
      <c r="Y28" s="157">
        <v>0</v>
      </c>
      <c r="Z28" s="157">
        <v>0</v>
      </c>
      <c r="AA28" s="157">
        <v>0</v>
      </c>
      <c r="AB28" s="157">
        <v>0</v>
      </c>
      <c r="AC28" s="157">
        <v>0</v>
      </c>
      <c r="AD28" s="157">
        <v>0</v>
      </c>
      <c r="AE28" s="149"/>
      <c r="AF28" s="149"/>
      <c r="AG28" s="149"/>
      <c r="AH28" s="75">
        <v>0</v>
      </c>
      <c r="AI28" s="75" t="s">
        <v>34</v>
      </c>
      <c r="AM28" s="150">
        <v>28</v>
      </c>
      <c r="AN28" s="152"/>
      <c r="AO28" s="152"/>
      <c r="AP28" s="152"/>
      <c r="AQ28" s="152"/>
      <c r="AR28" s="152"/>
      <c r="AS28" s="152"/>
      <c r="AT28" s="152"/>
      <c r="AU28" s="152"/>
      <c r="AV28" s="152"/>
      <c r="AW28" s="152"/>
      <c r="AX28" s="152"/>
      <c r="AZ28" s="152">
        <v>28</v>
      </c>
      <c r="BA28" s="200"/>
      <c r="BB28" s="170"/>
      <c r="BC28" s="170"/>
      <c r="BD28" s="170"/>
      <c r="BE28" s="170"/>
      <c r="BF28" s="170"/>
      <c r="BG28" s="170"/>
      <c r="BH28" s="170"/>
      <c r="BI28" s="170"/>
      <c r="BJ28" s="170"/>
      <c r="BK28" s="170"/>
      <c r="BL28" s="152"/>
      <c r="BM28" s="170"/>
      <c r="BN28" s="170"/>
      <c r="BO28" s="170"/>
      <c r="BP28" s="170"/>
      <c r="BQ28" s="170"/>
      <c r="BR28" s="170"/>
      <c r="BS28" s="170"/>
      <c r="BT28" s="152"/>
      <c r="BU28" s="152"/>
      <c r="BV28" s="152">
        <v>28</v>
      </c>
      <c r="BW28" s="154"/>
      <c r="BX28" s="175"/>
      <c r="BY28" s="175"/>
      <c r="BZ28" s="175"/>
      <c r="CA28" s="175"/>
      <c r="CB28" s="175"/>
      <c r="CC28" s="175"/>
      <c r="CD28" s="175"/>
      <c r="CE28" s="175"/>
      <c r="CF28" s="175"/>
      <c r="CG28" s="175"/>
      <c r="CH28" s="175"/>
      <c r="CI28" s="175"/>
      <c r="CJ28" s="175"/>
      <c r="CK28" s="175"/>
      <c r="CL28" s="175"/>
      <c r="CM28" s="175"/>
      <c r="CN28" s="164"/>
      <c r="CO28" s="191"/>
      <c r="CR28" s="152">
        <v>28</v>
      </c>
    </row>
    <row r="29" spans="1:120">
      <c r="A29" s="182" t="s">
        <v>848</v>
      </c>
      <c r="B29" s="182" t="s">
        <v>849</v>
      </c>
      <c r="C29" s="183">
        <v>0</v>
      </c>
      <c r="D29" s="183">
        <v>0</v>
      </c>
      <c r="E29" s="183">
        <v>0</v>
      </c>
      <c r="F29" s="183">
        <v>0</v>
      </c>
      <c r="G29" s="183">
        <v>0</v>
      </c>
      <c r="H29" s="183">
        <v>0</v>
      </c>
      <c r="I29" s="183">
        <v>0</v>
      </c>
      <c r="J29" s="183">
        <v>0</v>
      </c>
      <c r="K29" s="183">
        <v>0</v>
      </c>
      <c r="O29" s="156">
        <v>0</v>
      </c>
      <c r="P29" s="75" t="s">
        <v>34</v>
      </c>
      <c r="T29" s="149" t="s">
        <v>848</v>
      </c>
      <c r="U29" s="149" t="s">
        <v>849</v>
      </c>
      <c r="V29" s="157">
        <v>0</v>
      </c>
      <c r="W29" s="157">
        <v>0</v>
      </c>
      <c r="X29" s="157">
        <v>0</v>
      </c>
      <c r="Y29" s="157">
        <v>0</v>
      </c>
      <c r="Z29" s="157">
        <v>0</v>
      </c>
      <c r="AA29" s="157">
        <v>0</v>
      </c>
      <c r="AB29" s="157">
        <v>0</v>
      </c>
      <c r="AC29" s="157">
        <v>0</v>
      </c>
      <c r="AD29" s="157">
        <v>0</v>
      </c>
      <c r="AE29" s="149"/>
      <c r="AF29" s="149"/>
      <c r="AG29" s="149"/>
      <c r="AH29" s="75">
        <v>0</v>
      </c>
      <c r="AI29" s="75" t="s">
        <v>34</v>
      </c>
      <c r="AM29" s="150">
        <v>29</v>
      </c>
      <c r="AN29" s="152" t="s">
        <v>850</v>
      </c>
      <c r="AO29" s="192">
        <v>0</v>
      </c>
      <c r="AP29" s="192">
        <v>0</v>
      </c>
      <c r="AQ29" s="192">
        <v>0</v>
      </c>
      <c r="AR29" s="192">
        <v>0</v>
      </c>
      <c r="AS29" s="192">
        <v>0</v>
      </c>
      <c r="AT29" s="192">
        <v>0</v>
      </c>
      <c r="AU29" s="192">
        <v>0</v>
      </c>
      <c r="AV29" s="192">
        <v>0</v>
      </c>
      <c r="AW29" s="192">
        <v>0</v>
      </c>
      <c r="AX29" s="152"/>
      <c r="AZ29" s="152">
        <v>29</v>
      </c>
      <c r="BA29" s="200" t="s">
        <v>851</v>
      </c>
      <c r="BB29" s="170"/>
      <c r="BC29" s="170"/>
      <c r="BD29" s="170"/>
      <c r="BE29" s="170"/>
      <c r="BF29" s="170"/>
      <c r="BG29" s="170"/>
      <c r="BH29" s="170"/>
      <c r="BI29" s="170"/>
      <c r="BJ29" s="170"/>
      <c r="BK29" s="170"/>
      <c r="BM29" s="201"/>
      <c r="BN29" s="202"/>
      <c r="BO29" s="202" t="s">
        <v>778</v>
      </c>
      <c r="BP29" s="202" t="s">
        <v>779</v>
      </c>
      <c r="BQ29" s="202"/>
      <c r="BR29" s="201"/>
      <c r="BS29" s="201"/>
      <c r="BT29" s="152"/>
      <c r="BU29" s="152"/>
      <c r="BV29" s="152">
        <v>29</v>
      </c>
      <c r="BW29" s="154" t="s">
        <v>852</v>
      </c>
      <c r="BX29" s="175"/>
      <c r="BY29" s="175"/>
      <c r="BZ29" s="175"/>
      <c r="CA29" s="175"/>
      <c r="CB29" s="175"/>
      <c r="CC29" s="175"/>
      <c r="CD29" s="175"/>
      <c r="CE29" s="175"/>
      <c r="CF29" s="175"/>
      <c r="CG29" s="175"/>
      <c r="CH29" s="54"/>
      <c r="CI29" s="203"/>
      <c r="CJ29" s="204"/>
      <c r="CK29" s="204" t="s">
        <v>778</v>
      </c>
      <c r="CL29" s="204" t="s">
        <v>779</v>
      </c>
      <c r="CM29" s="204" t="s">
        <v>778</v>
      </c>
      <c r="CN29" s="205"/>
      <c r="CO29" s="205"/>
      <c r="CR29" s="152">
        <v>29</v>
      </c>
      <c r="CS29" s="3" t="s">
        <v>853</v>
      </c>
      <c r="CU29" s="199">
        <v>0</v>
      </c>
      <c r="CV29" s="199">
        <v>0</v>
      </c>
      <c r="CW29" s="3">
        <v>0</v>
      </c>
      <c r="CX29" s="199">
        <v>0</v>
      </c>
      <c r="CY29" s="199">
        <v>0</v>
      </c>
      <c r="CZ29" s="199">
        <v>0</v>
      </c>
      <c r="DA29" s="199">
        <v>0</v>
      </c>
      <c r="DB29" s="3">
        <v>0</v>
      </c>
      <c r="DP29" s="165">
        <v>0</v>
      </c>
    </row>
    <row r="30" spans="1:120">
      <c r="A30" s="182" t="s">
        <v>854</v>
      </c>
      <c r="B30" s="182" t="s">
        <v>855</v>
      </c>
      <c r="C30" s="183">
        <v>0</v>
      </c>
      <c r="D30" s="183">
        <v>0</v>
      </c>
      <c r="E30" s="183">
        <v>0</v>
      </c>
      <c r="F30" s="183">
        <v>0</v>
      </c>
      <c r="G30" s="183">
        <v>0</v>
      </c>
      <c r="H30" s="183">
        <v>0</v>
      </c>
      <c r="I30" s="183">
        <v>0</v>
      </c>
      <c r="J30" s="183">
        <v>0</v>
      </c>
      <c r="K30" s="183">
        <v>0</v>
      </c>
      <c r="O30" s="156">
        <v>0</v>
      </c>
      <c r="P30" s="75" t="s">
        <v>34</v>
      </c>
      <c r="T30" s="149" t="s">
        <v>854</v>
      </c>
      <c r="U30" s="149" t="s">
        <v>855</v>
      </c>
      <c r="V30" s="157">
        <v>0</v>
      </c>
      <c r="W30" s="157">
        <v>0</v>
      </c>
      <c r="X30" s="157">
        <v>0</v>
      </c>
      <c r="Y30" s="157">
        <v>0</v>
      </c>
      <c r="Z30" s="157">
        <v>0</v>
      </c>
      <c r="AA30" s="157">
        <v>0</v>
      </c>
      <c r="AB30" s="157">
        <v>0</v>
      </c>
      <c r="AC30" s="157">
        <v>0</v>
      </c>
      <c r="AD30" s="157">
        <v>0</v>
      </c>
      <c r="AE30" s="149"/>
      <c r="AF30" s="149"/>
      <c r="AG30" s="149"/>
      <c r="AH30" s="75">
        <v>0</v>
      </c>
      <c r="AI30" s="75" t="s">
        <v>34</v>
      </c>
      <c r="AM30" s="150">
        <v>30</v>
      </c>
      <c r="AN30" s="152" t="s">
        <v>856</v>
      </c>
      <c r="AO30" s="192">
        <v>1534.3799367971981</v>
      </c>
      <c r="AP30" s="192">
        <v>25888.711707778173</v>
      </c>
      <c r="AQ30" s="192">
        <v>8220.569329683618</v>
      </c>
      <c r="AR30" s="192">
        <v>0</v>
      </c>
      <c r="AS30" s="192">
        <v>12149.758905763356</v>
      </c>
      <c r="AT30" s="192">
        <v>43357.646601833134</v>
      </c>
      <c r="AU30" s="192">
        <v>5891.3024446392055</v>
      </c>
      <c r="AV30" s="192">
        <v>2460.1840317311189</v>
      </c>
      <c r="AW30" s="192">
        <v>33.30080000000001</v>
      </c>
      <c r="AX30" s="152"/>
      <c r="AZ30" s="152">
        <v>30</v>
      </c>
      <c r="BA30" s="160"/>
      <c r="BB30" s="202" t="s">
        <v>748</v>
      </c>
      <c r="BC30" s="202" t="s">
        <v>748</v>
      </c>
      <c r="BD30" s="202" t="s">
        <v>748</v>
      </c>
      <c r="BE30" s="202" t="s">
        <v>748</v>
      </c>
      <c r="BF30" s="202" t="s">
        <v>748</v>
      </c>
      <c r="BG30" s="202" t="s">
        <v>749</v>
      </c>
      <c r="BH30" s="202" t="s">
        <v>749</v>
      </c>
      <c r="BI30" s="202" t="s">
        <v>749</v>
      </c>
      <c r="BJ30" s="202" t="s">
        <v>749</v>
      </c>
      <c r="BK30" s="201"/>
      <c r="BM30" s="202" t="s">
        <v>783</v>
      </c>
      <c r="BN30" s="202" t="s">
        <v>749</v>
      </c>
      <c r="BO30" s="202" t="s">
        <v>784</v>
      </c>
      <c r="BP30" s="202" t="s">
        <v>784</v>
      </c>
      <c r="BQ30" s="202" t="s">
        <v>785</v>
      </c>
      <c r="BR30" s="202" t="s">
        <v>786</v>
      </c>
      <c r="BS30" s="202" t="s">
        <v>787</v>
      </c>
      <c r="BT30" s="152"/>
      <c r="BU30" s="152"/>
      <c r="BV30" s="152">
        <v>30</v>
      </c>
      <c r="BW30" s="160"/>
      <c r="BX30" s="204" t="s">
        <v>748</v>
      </c>
      <c r="BY30" s="204" t="s">
        <v>748</v>
      </c>
      <c r="BZ30" s="204" t="s">
        <v>748</v>
      </c>
      <c r="CA30" s="204" t="s">
        <v>748</v>
      </c>
      <c r="CB30" s="204" t="s">
        <v>748</v>
      </c>
      <c r="CC30" s="204" t="s">
        <v>749</v>
      </c>
      <c r="CD30" s="204" t="s">
        <v>749</v>
      </c>
      <c r="CE30" s="204" t="s">
        <v>749</v>
      </c>
      <c r="CF30" s="204" t="s">
        <v>749</v>
      </c>
      <c r="CG30" s="203"/>
      <c r="CH30" s="54"/>
      <c r="CI30" s="204" t="s">
        <v>783</v>
      </c>
      <c r="CJ30" s="204" t="s">
        <v>749</v>
      </c>
      <c r="CK30" s="204" t="s">
        <v>784</v>
      </c>
      <c r="CL30" s="204" t="s">
        <v>784</v>
      </c>
      <c r="CM30" s="204" t="s">
        <v>785</v>
      </c>
      <c r="CN30" s="206" t="s">
        <v>786</v>
      </c>
      <c r="CO30" s="206" t="s">
        <v>787</v>
      </c>
      <c r="CR30" s="152">
        <v>30</v>
      </c>
    </row>
    <row r="31" spans="1:120">
      <c r="A31" s="182" t="s">
        <v>857</v>
      </c>
      <c r="B31" s="182" t="s">
        <v>661</v>
      </c>
      <c r="C31" s="183">
        <v>0</v>
      </c>
      <c r="D31" s="183">
        <v>0</v>
      </c>
      <c r="E31" s="183">
        <v>0</v>
      </c>
      <c r="F31" s="183">
        <v>0</v>
      </c>
      <c r="G31" s="183">
        <v>0</v>
      </c>
      <c r="H31" s="183">
        <v>0</v>
      </c>
      <c r="I31" s="183">
        <v>0</v>
      </c>
      <c r="J31" s="183">
        <v>0</v>
      </c>
      <c r="K31" s="183">
        <v>0</v>
      </c>
      <c r="O31" s="156">
        <v>0</v>
      </c>
      <c r="P31" s="75" t="s">
        <v>34</v>
      </c>
      <c r="T31" s="149" t="s">
        <v>857</v>
      </c>
      <c r="U31" s="149" t="s">
        <v>661</v>
      </c>
      <c r="V31" s="157">
        <v>0</v>
      </c>
      <c r="W31" s="157">
        <v>0</v>
      </c>
      <c r="X31" s="157">
        <v>0</v>
      </c>
      <c r="Y31" s="157">
        <v>0</v>
      </c>
      <c r="Z31" s="157">
        <v>0</v>
      </c>
      <c r="AA31" s="157">
        <v>0</v>
      </c>
      <c r="AB31" s="157">
        <v>0</v>
      </c>
      <c r="AC31" s="157">
        <v>0</v>
      </c>
      <c r="AD31" s="157">
        <v>0</v>
      </c>
      <c r="AE31" s="149"/>
      <c r="AF31" s="149"/>
      <c r="AG31" s="149"/>
      <c r="AH31" s="75">
        <v>0</v>
      </c>
      <c r="AI31" s="75" t="s">
        <v>34</v>
      </c>
      <c r="AM31" s="150">
        <v>31</v>
      </c>
      <c r="AN31" s="152" t="s">
        <v>858</v>
      </c>
      <c r="AO31" s="187">
        <v>1.5415349131622777E-2</v>
      </c>
      <c r="AP31" s="187">
        <v>0.2600943351594921</v>
      </c>
      <c r="AQ31" s="187">
        <v>8.2589027162528916E-2</v>
      </c>
      <c r="AR31" s="187">
        <v>0</v>
      </c>
      <c r="AS31" s="187">
        <v>0.12206414520013377</v>
      </c>
      <c r="AT31" s="187">
        <v>0.43559827905982051</v>
      </c>
      <c r="AU31" s="187">
        <v>5.9187742127065825E-2</v>
      </c>
      <c r="AV31" s="187">
        <v>2.471656130771677E-2</v>
      </c>
      <c r="AW31" s="187">
        <v>3.3456085161923848E-4</v>
      </c>
      <c r="AX31" s="188">
        <v>0.99999999999999989</v>
      </c>
      <c r="AZ31" s="152">
        <v>31</v>
      </c>
      <c r="BA31" s="161" t="s">
        <v>770</v>
      </c>
      <c r="BB31" s="207" t="s">
        <v>758</v>
      </c>
      <c r="BC31" s="207" t="s">
        <v>759</v>
      </c>
      <c r="BD31" s="207" t="s">
        <v>760</v>
      </c>
      <c r="BE31" s="207" t="s">
        <v>761</v>
      </c>
      <c r="BF31" s="207" t="s">
        <v>762</v>
      </c>
      <c r="BG31" s="207" t="s">
        <v>763</v>
      </c>
      <c r="BH31" s="207" t="s">
        <v>764</v>
      </c>
      <c r="BI31" s="207" t="s">
        <v>765</v>
      </c>
      <c r="BJ31" s="207" t="s">
        <v>120</v>
      </c>
      <c r="BK31" s="207" t="s">
        <v>859</v>
      </c>
      <c r="BM31" s="207" t="s">
        <v>795</v>
      </c>
      <c r="BN31" s="207" t="s">
        <v>795</v>
      </c>
      <c r="BO31" s="207" t="s">
        <v>796</v>
      </c>
      <c r="BP31" s="207" t="s">
        <v>796</v>
      </c>
      <c r="BQ31" s="207" t="s">
        <v>797</v>
      </c>
      <c r="BR31" s="207" t="s">
        <v>798</v>
      </c>
      <c r="BS31" s="207" t="s">
        <v>799</v>
      </c>
      <c r="BT31" s="152"/>
      <c r="BU31" s="152"/>
      <c r="BV31" s="152">
        <v>31</v>
      </c>
      <c r="BW31" s="160" t="s">
        <v>770</v>
      </c>
      <c r="BX31" s="208" t="s">
        <v>758</v>
      </c>
      <c r="BY31" s="208" t="s">
        <v>759</v>
      </c>
      <c r="BZ31" s="208" t="s">
        <v>760</v>
      </c>
      <c r="CA31" s="208" t="s">
        <v>761</v>
      </c>
      <c r="CB31" s="208" t="s">
        <v>762</v>
      </c>
      <c r="CC31" s="208" t="s">
        <v>763</v>
      </c>
      <c r="CD31" s="208" t="s">
        <v>764</v>
      </c>
      <c r="CE31" s="208" t="s">
        <v>765</v>
      </c>
      <c r="CF31" s="208" t="s">
        <v>120</v>
      </c>
      <c r="CG31" s="203"/>
      <c r="CH31" s="54"/>
      <c r="CI31" s="208" t="s">
        <v>795</v>
      </c>
      <c r="CJ31" s="208" t="s">
        <v>795</v>
      </c>
      <c r="CK31" s="208" t="s">
        <v>796</v>
      </c>
      <c r="CL31" s="208" t="s">
        <v>796</v>
      </c>
      <c r="CM31" s="208" t="s">
        <v>797</v>
      </c>
      <c r="CN31" s="209" t="s">
        <v>798</v>
      </c>
      <c r="CO31" s="209" t="s">
        <v>799</v>
      </c>
      <c r="CR31" s="152">
        <v>31</v>
      </c>
    </row>
    <row r="32" spans="1:120">
      <c r="A32" s="182" t="s">
        <v>860</v>
      </c>
      <c r="B32" s="182" t="s">
        <v>660</v>
      </c>
      <c r="C32" s="183">
        <v>0</v>
      </c>
      <c r="D32" s="183">
        <v>0</v>
      </c>
      <c r="E32" s="183">
        <v>0</v>
      </c>
      <c r="F32" s="183">
        <v>0</v>
      </c>
      <c r="G32" s="183">
        <v>0</v>
      </c>
      <c r="H32" s="183">
        <v>0</v>
      </c>
      <c r="I32" s="183">
        <v>0</v>
      </c>
      <c r="J32" s="183">
        <v>0</v>
      </c>
      <c r="K32" s="183">
        <v>0</v>
      </c>
      <c r="O32" s="156">
        <v>0</v>
      </c>
      <c r="P32" s="75" t="s">
        <v>34</v>
      </c>
      <c r="T32" s="149" t="s">
        <v>860</v>
      </c>
      <c r="U32" s="149" t="s">
        <v>660</v>
      </c>
      <c r="V32" s="157">
        <v>0</v>
      </c>
      <c r="W32" s="157">
        <v>0</v>
      </c>
      <c r="X32" s="157">
        <v>0</v>
      </c>
      <c r="Y32" s="157">
        <v>0</v>
      </c>
      <c r="Z32" s="157">
        <v>0</v>
      </c>
      <c r="AA32" s="157">
        <v>0</v>
      </c>
      <c r="AB32" s="157">
        <v>0</v>
      </c>
      <c r="AC32" s="157">
        <v>0</v>
      </c>
      <c r="AD32" s="157">
        <v>0</v>
      </c>
      <c r="AE32" s="149"/>
      <c r="AF32" s="149"/>
      <c r="AG32" s="149"/>
      <c r="AH32" s="75">
        <v>0</v>
      </c>
      <c r="AI32" s="75" t="s">
        <v>34</v>
      </c>
      <c r="AM32" s="150">
        <v>32</v>
      </c>
      <c r="AN32" s="152"/>
      <c r="AO32" s="152"/>
      <c r="AP32" s="152"/>
      <c r="AQ32" s="152"/>
      <c r="AR32" s="152"/>
      <c r="AS32" s="152"/>
      <c r="AT32" s="152"/>
      <c r="AU32" s="152"/>
      <c r="AV32" s="152"/>
      <c r="AW32" s="152"/>
      <c r="AX32" s="152"/>
      <c r="AZ32" s="152">
        <v>32</v>
      </c>
      <c r="BA32" s="152"/>
      <c r="BB32" s="170"/>
      <c r="BC32" s="170"/>
      <c r="BD32" s="170"/>
      <c r="BE32" s="170"/>
      <c r="BF32" s="170"/>
      <c r="BG32" s="170"/>
      <c r="BH32" s="170"/>
      <c r="BI32" s="170"/>
      <c r="BJ32" s="170"/>
      <c r="BK32" s="210"/>
      <c r="BM32" s="170"/>
      <c r="BN32" s="170"/>
      <c r="BO32" s="170"/>
      <c r="BP32" s="170"/>
      <c r="BQ32" s="210"/>
      <c r="BR32" s="210"/>
      <c r="BS32" s="210"/>
      <c r="BT32" s="152"/>
      <c r="BU32" s="152"/>
      <c r="BV32" s="152">
        <v>32</v>
      </c>
      <c r="BW32" s="152"/>
      <c r="BX32" s="175"/>
      <c r="BY32" s="175"/>
      <c r="BZ32" s="175"/>
      <c r="CA32" s="175"/>
      <c r="CB32" s="175"/>
      <c r="CC32" s="175"/>
      <c r="CD32" s="175"/>
      <c r="CE32" s="175"/>
      <c r="CF32" s="175"/>
      <c r="CG32" s="54"/>
      <c r="CH32" s="54"/>
      <c r="CI32" s="175"/>
      <c r="CJ32" s="175"/>
      <c r="CK32" s="175"/>
      <c r="CL32" s="175"/>
      <c r="CM32" s="54"/>
      <c r="CN32" s="191"/>
      <c r="CO32" s="191"/>
      <c r="CR32" s="152">
        <v>32</v>
      </c>
    </row>
    <row r="33" spans="1:119">
      <c r="A33" s="182" t="s">
        <v>861</v>
      </c>
      <c r="B33" s="182" t="s">
        <v>655</v>
      </c>
      <c r="C33" s="183">
        <v>0</v>
      </c>
      <c r="D33" s="183">
        <v>0</v>
      </c>
      <c r="E33" s="183">
        <v>0</v>
      </c>
      <c r="F33" s="183">
        <v>0</v>
      </c>
      <c r="G33" s="183">
        <v>0</v>
      </c>
      <c r="H33" s="183">
        <v>0</v>
      </c>
      <c r="I33" s="183">
        <v>0</v>
      </c>
      <c r="J33" s="183">
        <v>0</v>
      </c>
      <c r="K33" s="183">
        <v>0</v>
      </c>
      <c r="O33" s="156">
        <v>0</v>
      </c>
      <c r="P33" s="75" t="s">
        <v>34</v>
      </c>
      <c r="T33" s="149" t="s">
        <v>861</v>
      </c>
      <c r="U33" s="149" t="s">
        <v>655</v>
      </c>
      <c r="V33" s="157">
        <v>0</v>
      </c>
      <c r="W33" s="157">
        <v>0</v>
      </c>
      <c r="X33" s="157">
        <v>0</v>
      </c>
      <c r="Y33" s="157">
        <v>0</v>
      </c>
      <c r="Z33" s="157">
        <v>0</v>
      </c>
      <c r="AA33" s="157">
        <v>0</v>
      </c>
      <c r="AB33" s="157">
        <v>0</v>
      </c>
      <c r="AC33" s="157">
        <v>0</v>
      </c>
      <c r="AD33" s="157">
        <v>0</v>
      </c>
      <c r="AE33" s="149"/>
      <c r="AF33" s="149"/>
      <c r="AG33" s="149"/>
      <c r="AH33" s="75">
        <v>0</v>
      </c>
      <c r="AI33" s="75" t="s">
        <v>34</v>
      </c>
      <c r="AM33" s="150">
        <v>33</v>
      </c>
      <c r="AN33" s="152"/>
      <c r="AO33" s="152"/>
      <c r="AP33" s="152"/>
      <c r="AQ33" s="152"/>
      <c r="AR33" s="152"/>
      <c r="AS33" s="152"/>
      <c r="AT33" s="152"/>
      <c r="AU33" s="152"/>
      <c r="AV33" s="152"/>
      <c r="AW33" s="152"/>
      <c r="AX33" s="152"/>
      <c r="AZ33" s="152">
        <v>33</v>
      </c>
      <c r="BA33" s="211">
        <v>42736</v>
      </c>
      <c r="BB33" s="212"/>
      <c r="BC33" s="212"/>
      <c r="BD33" s="212"/>
      <c r="BE33" s="212"/>
      <c r="BF33" s="212"/>
      <c r="BG33" s="170">
        <v>0</v>
      </c>
      <c r="BH33" s="212"/>
      <c r="BI33" s="212"/>
      <c r="BJ33" s="170">
        <v>0</v>
      </c>
      <c r="BK33" s="213"/>
      <c r="BM33" s="170">
        <v>0</v>
      </c>
      <c r="BN33" s="170">
        <v>0</v>
      </c>
      <c r="BO33" s="212"/>
      <c r="BP33" s="171"/>
      <c r="BQ33" s="171"/>
      <c r="BR33" s="213"/>
      <c r="BS33" s="213"/>
      <c r="BT33" s="152"/>
      <c r="BU33" s="152"/>
      <c r="BV33" s="152">
        <v>33</v>
      </c>
      <c r="BW33" s="211">
        <v>42736</v>
      </c>
      <c r="BX33" s="214"/>
      <c r="BY33" s="214"/>
      <c r="BZ33" s="214"/>
      <c r="CA33" s="214"/>
      <c r="CB33" s="214"/>
      <c r="CC33" s="175">
        <v>0</v>
      </c>
      <c r="CD33" s="214"/>
      <c r="CE33" s="214"/>
      <c r="CF33" s="175">
        <v>0</v>
      </c>
      <c r="CG33" s="54"/>
      <c r="CH33" s="54"/>
      <c r="CI33" s="175">
        <v>0</v>
      </c>
      <c r="CJ33" s="175">
        <v>0</v>
      </c>
      <c r="CK33" s="214"/>
      <c r="CL33" s="176"/>
      <c r="CM33" s="176"/>
      <c r="CN33" s="215"/>
      <c r="CO33" s="215"/>
      <c r="CR33" s="152">
        <v>33</v>
      </c>
      <c r="CS33" s="216">
        <v>42887</v>
      </c>
    </row>
    <row r="34" spans="1:119">
      <c r="A34" s="3" t="s">
        <v>862</v>
      </c>
      <c r="B34" s="3" t="s">
        <v>664</v>
      </c>
      <c r="C34" s="155">
        <v>3.3277243595972499E-2</v>
      </c>
      <c r="D34" s="155">
        <v>0.25975538799002162</v>
      </c>
      <c r="E34" s="155">
        <v>6.5589774500993403E-2</v>
      </c>
      <c r="F34" s="155">
        <v>0</v>
      </c>
      <c r="G34" s="155">
        <v>9.0201878137783631E-2</v>
      </c>
      <c r="H34" s="155">
        <v>0.48282220726467873</v>
      </c>
      <c r="I34" s="155">
        <v>4.93529056214232E-2</v>
      </c>
      <c r="J34" s="155">
        <v>1.9000602889126736E-2</v>
      </c>
      <c r="K34" s="155">
        <v>0</v>
      </c>
      <c r="O34" s="156">
        <v>0.99999999999999989</v>
      </c>
      <c r="P34" s="75" t="s">
        <v>34</v>
      </c>
      <c r="T34" s="149" t="s">
        <v>862</v>
      </c>
      <c r="U34" s="149" t="s">
        <v>664</v>
      </c>
      <c r="V34" s="157">
        <v>3.3277243595972499E-2</v>
      </c>
      <c r="W34" s="157">
        <v>0.25975538799002162</v>
      </c>
      <c r="X34" s="157">
        <v>6.5589774500993403E-2</v>
      </c>
      <c r="Y34" s="157">
        <v>0</v>
      </c>
      <c r="Z34" s="157">
        <v>9.0201878137783631E-2</v>
      </c>
      <c r="AA34" s="157">
        <v>0.48282220726467873</v>
      </c>
      <c r="AB34" s="157">
        <v>4.93529056214232E-2</v>
      </c>
      <c r="AC34" s="157">
        <v>1.9000602889126736E-2</v>
      </c>
      <c r="AD34" s="157">
        <v>0</v>
      </c>
      <c r="AE34" s="149"/>
      <c r="AF34" s="149"/>
      <c r="AG34" s="149"/>
      <c r="AH34" s="75">
        <v>0.99999999999999989</v>
      </c>
      <c r="AI34" s="75" t="s">
        <v>34</v>
      </c>
      <c r="AM34" s="150">
        <v>34</v>
      </c>
      <c r="AN34" s="152"/>
      <c r="AO34" s="152"/>
      <c r="AP34" s="152"/>
      <c r="AQ34" s="152"/>
      <c r="AR34" s="152"/>
      <c r="AS34" s="152"/>
      <c r="AT34" s="152"/>
      <c r="AU34" s="152"/>
      <c r="AV34" s="152"/>
      <c r="AW34" s="152"/>
      <c r="AX34" s="152"/>
      <c r="AZ34" s="152">
        <v>34</v>
      </c>
      <c r="BA34" s="211">
        <v>42767</v>
      </c>
      <c r="BB34" s="212"/>
      <c r="BC34" s="212"/>
      <c r="BD34" s="212"/>
      <c r="BE34" s="212"/>
      <c r="BF34" s="212"/>
      <c r="BG34" s="170">
        <v>0</v>
      </c>
      <c r="BH34" s="212"/>
      <c r="BI34" s="212"/>
      <c r="BJ34" s="170">
        <v>0</v>
      </c>
      <c r="BK34" s="213"/>
      <c r="BM34" s="170">
        <v>0</v>
      </c>
      <c r="BN34" s="170">
        <v>0</v>
      </c>
      <c r="BO34" s="212"/>
      <c r="BP34" s="171"/>
      <c r="BQ34" s="171"/>
      <c r="BR34" s="213"/>
      <c r="BS34" s="213"/>
      <c r="BT34" s="152"/>
      <c r="BU34" s="152"/>
      <c r="BV34" s="152">
        <v>34</v>
      </c>
      <c r="BW34" s="211">
        <v>42767</v>
      </c>
      <c r="BX34" s="214"/>
      <c r="BY34" s="214"/>
      <c r="BZ34" s="214"/>
      <c r="CA34" s="214"/>
      <c r="CB34" s="214"/>
      <c r="CC34" s="175">
        <v>0</v>
      </c>
      <c r="CD34" s="214"/>
      <c r="CE34" s="214"/>
      <c r="CF34" s="175">
        <v>0</v>
      </c>
      <c r="CG34" s="54"/>
      <c r="CH34" s="54"/>
      <c r="CI34" s="175">
        <v>0</v>
      </c>
      <c r="CJ34" s="175">
        <v>0</v>
      </c>
      <c r="CK34" s="214"/>
      <c r="CL34" s="176"/>
      <c r="CM34" s="176"/>
      <c r="CN34" s="215"/>
      <c r="CO34" s="215"/>
      <c r="CR34" s="152">
        <v>34</v>
      </c>
      <c r="CS34" s="89" t="s">
        <v>863</v>
      </c>
    </row>
    <row r="35" spans="1:119">
      <c r="A35" s="3" t="s">
        <v>864</v>
      </c>
      <c r="B35" s="3" t="s">
        <v>634</v>
      </c>
      <c r="C35" s="155">
        <v>4.2493153525213247E-2</v>
      </c>
      <c r="D35" s="155">
        <v>0.72841554529432762</v>
      </c>
      <c r="E35" s="155">
        <v>0.22909130118045926</v>
      </c>
      <c r="F35" s="155">
        <v>0</v>
      </c>
      <c r="G35" s="155">
        <v>0</v>
      </c>
      <c r="H35" s="155">
        <v>0</v>
      </c>
      <c r="I35" s="155">
        <v>0</v>
      </c>
      <c r="J35" s="155">
        <v>0</v>
      </c>
      <c r="K35" s="155">
        <v>0</v>
      </c>
      <c r="O35" s="156">
        <v>1</v>
      </c>
      <c r="P35" s="75" t="s">
        <v>34</v>
      </c>
      <c r="T35" s="149" t="s">
        <v>864</v>
      </c>
      <c r="U35" s="149" t="s">
        <v>634</v>
      </c>
      <c r="V35" s="157">
        <v>4.2493153525213247E-2</v>
      </c>
      <c r="W35" s="157">
        <v>0.72841554529432762</v>
      </c>
      <c r="X35" s="157">
        <v>0.22909130118045926</v>
      </c>
      <c r="Y35" s="157">
        <v>0</v>
      </c>
      <c r="Z35" s="157">
        <v>0</v>
      </c>
      <c r="AA35" s="157">
        <v>0</v>
      </c>
      <c r="AB35" s="157">
        <v>0</v>
      </c>
      <c r="AC35" s="157">
        <v>0</v>
      </c>
      <c r="AD35" s="157">
        <v>0</v>
      </c>
      <c r="AE35" s="149"/>
      <c r="AF35" s="149"/>
      <c r="AG35" s="149"/>
      <c r="AH35" s="75">
        <v>1</v>
      </c>
      <c r="AI35" s="75" t="s">
        <v>34</v>
      </c>
      <c r="AM35" s="150">
        <v>35</v>
      </c>
      <c r="AN35" s="154" t="s">
        <v>865</v>
      </c>
      <c r="AO35" s="152"/>
      <c r="AP35" s="152"/>
      <c r="AQ35" s="152"/>
      <c r="AR35" s="152"/>
      <c r="AS35" s="152"/>
      <c r="AT35" s="152"/>
      <c r="AU35" s="152"/>
      <c r="AV35" s="152"/>
      <c r="AW35" s="152"/>
      <c r="AX35" s="152"/>
      <c r="AZ35" s="152">
        <v>35</v>
      </c>
      <c r="BA35" s="211">
        <v>42795</v>
      </c>
      <c r="BB35" s="212"/>
      <c r="BC35" s="212"/>
      <c r="BD35" s="212"/>
      <c r="BE35" s="212"/>
      <c r="BF35" s="212"/>
      <c r="BG35" s="170">
        <v>0</v>
      </c>
      <c r="BH35" s="212"/>
      <c r="BI35" s="212"/>
      <c r="BJ35" s="170">
        <v>0</v>
      </c>
      <c r="BK35" s="213"/>
      <c r="BM35" s="170">
        <v>0</v>
      </c>
      <c r="BN35" s="170">
        <v>0</v>
      </c>
      <c r="BO35" s="212"/>
      <c r="BP35" s="171"/>
      <c r="BQ35" s="171"/>
      <c r="BR35" s="213"/>
      <c r="BS35" s="213"/>
      <c r="BT35" s="152"/>
      <c r="BU35" s="152"/>
      <c r="BV35" s="152">
        <v>35</v>
      </c>
      <c r="BW35" s="211">
        <v>42795</v>
      </c>
      <c r="BX35" s="214"/>
      <c r="BY35" s="214"/>
      <c r="BZ35" s="214"/>
      <c r="CA35" s="214"/>
      <c r="CB35" s="214"/>
      <c r="CC35" s="175">
        <v>0</v>
      </c>
      <c r="CD35" s="214"/>
      <c r="CE35" s="214"/>
      <c r="CF35" s="175">
        <v>0</v>
      </c>
      <c r="CG35" s="54"/>
      <c r="CH35" s="54"/>
      <c r="CI35" s="175">
        <v>0</v>
      </c>
      <c r="CJ35" s="175">
        <v>0</v>
      </c>
      <c r="CK35" s="214"/>
      <c r="CL35" s="176"/>
      <c r="CM35" s="176"/>
      <c r="CN35" s="215"/>
      <c r="CO35" s="215"/>
      <c r="CR35" s="152">
        <v>35</v>
      </c>
      <c r="CS35" s="89" t="s">
        <v>866</v>
      </c>
      <c r="DE35" s="138" t="s">
        <v>867</v>
      </c>
      <c r="DF35" s="138" t="s">
        <v>867</v>
      </c>
      <c r="DG35" s="138" t="s">
        <v>867</v>
      </c>
      <c r="DH35" s="138" t="s">
        <v>867</v>
      </c>
      <c r="DI35" s="138" t="s">
        <v>867</v>
      </c>
      <c r="DK35" s="217" t="s">
        <v>868</v>
      </c>
    </row>
    <row r="36" spans="1:119">
      <c r="A36" s="3" t="s">
        <v>869</v>
      </c>
      <c r="B36" s="3" t="s">
        <v>636</v>
      </c>
      <c r="C36" s="155">
        <v>0</v>
      </c>
      <c r="D36" s="155">
        <v>0</v>
      </c>
      <c r="E36" s="155">
        <v>0</v>
      </c>
      <c r="F36" s="155">
        <v>0</v>
      </c>
      <c r="G36" s="155">
        <v>0.19161177674882429</v>
      </c>
      <c r="H36" s="155">
        <v>0.67320547941138631</v>
      </c>
      <c r="I36" s="155">
        <v>9.4965681257451751E-2</v>
      </c>
      <c r="J36" s="155">
        <v>3.9721887957647299E-2</v>
      </c>
      <c r="K36" s="155">
        <v>4.9517462469049109E-4</v>
      </c>
      <c r="O36" s="156">
        <v>1</v>
      </c>
      <c r="P36" s="75" t="s">
        <v>34</v>
      </c>
      <c r="T36" s="149" t="s">
        <v>869</v>
      </c>
      <c r="U36" s="149" t="s">
        <v>636</v>
      </c>
      <c r="V36" s="157">
        <v>0</v>
      </c>
      <c r="W36" s="157">
        <v>0</v>
      </c>
      <c r="X36" s="157">
        <v>0</v>
      </c>
      <c r="Y36" s="157">
        <v>0</v>
      </c>
      <c r="Z36" s="157">
        <v>0.19161177674882429</v>
      </c>
      <c r="AA36" s="157">
        <v>0.67320547941138631</v>
      </c>
      <c r="AB36" s="157">
        <v>9.4965681257451751E-2</v>
      </c>
      <c r="AC36" s="157">
        <v>3.9721887957647299E-2</v>
      </c>
      <c r="AD36" s="157">
        <v>4.9517462469049109E-4</v>
      </c>
      <c r="AE36" s="149"/>
      <c r="AF36" s="149"/>
      <c r="AG36" s="149"/>
      <c r="AH36" s="75">
        <v>1</v>
      </c>
      <c r="AI36" s="75" t="s">
        <v>34</v>
      </c>
      <c r="AM36" s="150">
        <v>36</v>
      </c>
      <c r="AN36" s="160"/>
      <c r="AO36" s="160" t="s">
        <v>870</v>
      </c>
      <c r="AP36" s="160" t="s">
        <v>870</v>
      </c>
      <c r="AQ36" s="160" t="s">
        <v>870</v>
      </c>
      <c r="AR36" s="160" t="s">
        <v>870</v>
      </c>
      <c r="AS36" s="160" t="s">
        <v>870</v>
      </c>
      <c r="AT36" s="160" t="s">
        <v>755</v>
      </c>
      <c r="AU36" s="160" t="s">
        <v>755</v>
      </c>
      <c r="AV36" s="160" t="s">
        <v>755</v>
      </c>
      <c r="AW36" s="160" t="s">
        <v>755</v>
      </c>
      <c r="AX36" s="152"/>
      <c r="AZ36" s="152">
        <v>36</v>
      </c>
      <c r="BA36" s="211">
        <v>42826</v>
      </c>
      <c r="BB36" s="212"/>
      <c r="BC36" s="212"/>
      <c r="BD36" s="212"/>
      <c r="BE36" s="212"/>
      <c r="BF36" s="212"/>
      <c r="BG36" s="170">
        <v>0</v>
      </c>
      <c r="BH36" s="212"/>
      <c r="BI36" s="212"/>
      <c r="BJ36" s="170">
        <v>0</v>
      </c>
      <c r="BK36" s="213"/>
      <c r="BM36" s="170">
        <v>0</v>
      </c>
      <c r="BN36" s="170">
        <v>0</v>
      </c>
      <c r="BO36" s="212"/>
      <c r="BP36" s="171"/>
      <c r="BQ36" s="171"/>
      <c r="BR36" s="213"/>
      <c r="BS36" s="213"/>
      <c r="BT36" s="152"/>
      <c r="BU36" s="152"/>
      <c r="BV36" s="152">
        <v>36</v>
      </c>
      <c r="BW36" s="211">
        <v>42826</v>
      </c>
      <c r="BX36" s="214"/>
      <c r="BY36" s="214"/>
      <c r="BZ36" s="214"/>
      <c r="CA36" s="214"/>
      <c r="CB36" s="214"/>
      <c r="CC36" s="175">
        <v>0</v>
      </c>
      <c r="CD36" s="214"/>
      <c r="CE36" s="214"/>
      <c r="CF36" s="175">
        <v>0</v>
      </c>
      <c r="CG36" s="54"/>
      <c r="CH36" s="54"/>
      <c r="CI36" s="175">
        <v>0</v>
      </c>
      <c r="CJ36" s="175">
        <v>0</v>
      </c>
      <c r="CK36" s="214"/>
      <c r="CL36" s="176"/>
      <c r="CM36" s="176"/>
      <c r="CN36" s="215"/>
      <c r="CO36" s="215"/>
      <c r="CR36" s="152">
        <v>36</v>
      </c>
      <c r="CT36" s="53"/>
      <c r="CU36" s="53"/>
      <c r="CY36" s="138"/>
      <c r="CZ36" s="138" t="s">
        <v>871</v>
      </c>
      <c r="DB36" s="217" t="s">
        <v>872</v>
      </c>
      <c r="DC36" s="217" t="s">
        <v>872</v>
      </c>
      <c r="DD36" s="217" t="s">
        <v>872</v>
      </c>
      <c r="DE36" s="218" t="s">
        <v>873</v>
      </c>
      <c r="DF36" s="218" t="s">
        <v>873</v>
      </c>
      <c r="DG36" s="218" t="s">
        <v>873</v>
      </c>
      <c r="DH36" s="218" t="s">
        <v>873</v>
      </c>
      <c r="DI36" s="218" t="s">
        <v>873</v>
      </c>
      <c r="DJ36" s="218" t="s">
        <v>868</v>
      </c>
      <c r="DK36" s="217" t="s">
        <v>874</v>
      </c>
      <c r="DL36" s="217"/>
      <c r="DM36" s="217"/>
      <c r="DN36" s="217"/>
      <c r="DO36" s="53" t="s">
        <v>832</v>
      </c>
    </row>
    <row r="37" spans="1:119">
      <c r="A37" s="219" t="s">
        <v>875</v>
      </c>
      <c r="B37" s="219" t="s">
        <v>876</v>
      </c>
      <c r="C37" s="220">
        <v>0</v>
      </c>
      <c r="D37" s="220">
        <v>0</v>
      </c>
      <c r="E37" s="220">
        <v>0</v>
      </c>
      <c r="F37" s="220">
        <v>0</v>
      </c>
      <c r="G37" s="220">
        <v>0</v>
      </c>
      <c r="H37" s="220">
        <v>0</v>
      </c>
      <c r="I37" s="220">
        <v>0</v>
      </c>
      <c r="J37" s="220">
        <v>0</v>
      </c>
      <c r="K37" s="220">
        <v>0</v>
      </c>
      <c r="L37" s="219"/>
      <c r="O37" s="156">
        <v>0</v>
      </c>
      <c r="P37" s="75" t="s">
        <v>34</v>
      </c>
      <c r="T37" s="149" t="s">
        <v>875</v>
      </c>
      <c r="U37" s="149" t="s">
        <v>876</v>
      </c>
      <c r="V37" s="157">
        <v>0</v>
      </c>
      <c r="W37" s="157">
        <v>0</v>
      </c>
      <c r="X37" s="157">
        <v>0</v>
      </c>
      <c r="Y37" s="157">
        <v>0</v>
      </c>
      <c r="Z37" s="157">
        <v>0</v>
      </c>
      <c r="AA37" s="157">
        <v>0</v>
      </c>
      <c r="AB37" s="157">
        <v>0</v>
      </c>
      <c r="AC37" s="157">
        <v>0</v>
      </c>
      <c r="AD37" s="157">
        <v>0</v>
      </c>
      <c r="AE37" s="149"/>
      <c r="AF37" s="149"/>
      <c r="AG37" s="149"/>
      <c r="AH37" s="75">
        <v>0</v>
      </c>
      <c r="AI37" s="75" t="s">
        <v>34</v>
      </c>
      <c r="AM37" s="150">
        <v>37</v>
      </c>
      <c r="AN37" s="160" t="s">
        <v>770</v>
      </c>
      <c r="AO37" s="160" t="s">
        <v>877</v>
      </c>
      <c r="AP37" s="160" t="s">
        <v>878</v>
      </c>
      <c r="AQ37" s="160" t="s">
        <v>879</v>
      </c>
      <c r="AR37" s="160" t="s">
        <v>880</v>
      </c>
      <c r="AS37" s="160" t="s">
        <v>881</v>
      </c>
      <c r="AT37" s="160" t="s">
        <v>755</v>
      </c>
      <c r="AU37" s="160" t="s">
        <v>775</v>
      </c>
      <c r="AV37" s="160" t="s">
        <v>881</v>
      </c>
      <c r="AW37" s="160" t="s">
        <v>882</v>
      </c>
      <c r="AX37" s="152"/>
      <c r="AZ37" s="152">
        <v>37</v>
      </c>
      <c r="BA37" s="211">
        <v>42856</v>
      </c>
      <c r="BB37" s="212"/>
      <c r="BC37" s="212"/>
      <c r="BD37" s="212"/>
      <c r="BE37" s="212"/>
      <c r="BF37" s="212"/>
      <c r="BG37" s="170">
        <v>0</v>
      </c>
      <c r="BH37" s="212"/>
      <c r="BI37" s="212"/>
      <c r="BJ37" s="170">
        <v>0</v>
      </c>
      <c r="BK37" s="213"/>
      <c r="BM37" s="170">
        <v>0</v>
      </c>
      <c r="BN37" s="170">
        <v>0</v>
      </c>
      <c r="BO37" s="212"/>
      <c r="BP37" s="171"/>
      <c r="BQ37" s="171"/>
      <c r="BR37" s="213"/>
      <c r="BS37" s="213"/>
      <c r="BT37" s="152"/>
      <c r="BU37" s="152"/>
      <c r="BV37" s="152">
        <v>37</v>
      </c>
      <c r="BW37" s="211">
        <v>42856</v>
      </c>
      <c r="BX37" s="214"/>
      <c r="BY37" s="214"/>
      <c r="BZ37" s="214"/>
      <c r="CA37" s="214"/>
      <c r="CB37" s="214"/>
      <c r="CC37" s="175">
        <v>0</v>
      </c>
      <c r="CD37" s="214"/>
      <c r="CE37" s="214"/>
      <c r="CF37" s="175">
        <v>0</v>
      </c>
      <c r="CG37" s="54"/>
      <c r="CH37" s="54"/>
      <c r="CI37" s="175">
        <v>0</v>
      </c>
      <c r="CJ37" s="175">
        <v>0</v>
      </c>
      <c r="CK37" s="214"/>
      <c r="CL37" s="176"/>
      <c r="CM37" s="176"/>
      <c r="CN37" s="215"/>
      <c r="CO37" s="215"/>
      <c r="CR37" s="152">
        <v>37</v>
      </c>
      <c r="CT37" s="221" t="s">
        <v>883</v>
      </c>
      <c r="CU37" s="221" t="s">
        <v>884</v>
      </c>
      <c r="CV37" s="221" t="s">
        <v>885</v>
      </c>
      <c r="CW37" s="221" t="s">
        <v>832</v>
      </c>
      <c r="CY37" s="221" t="s">
        <v>886</v>
      </c>
      <c r="CZ37" s="221" t="s">
        <v>887</v>
      </c>
      <c r="DB37" s="222" t="s">
        <v>888</v>
      </c>
      <c r="DC37" s="222" t="s">
        <v>889</v>
      </c>
      <c r="DD37" s="222" t="s">
        <v>890</v>
      </c>
      <c r="DE37" s="222" t="s">
        <v>891</v>
      </c>
      <c r="DF37" s="222" t="s">
        <v>892</v>
      </c>
      <c r="DG37" s="222" t="s">
        <v>893</v>
      </c>
      <c r="DH37" s="222" t="s">
        <v>894</v>
      </c>
      <c r="DI37" s="222" t="s">
        <v>895</v>
      </c>
      <c r="DJ37" s="222" t="s">
        <v>896</v>
      </c>
      <c r="DK37" s="222" t="s">
        <v>897</v>
      </c>
      <c r="DL37" s="222"/>
      <c r="DM37" s="222"/>
      <c r="DN37" s="222"/>
      <c r="DO37" s="223" t="s">
        <v>898</v>
      </c>
    </row>
    <row r="38" spans="1:119">
      <c r="A38" s="219" t="s">
        <v>899</v>
      </c>
      <c r="B38" s="219" t="s">
        <v>900</v>
      </c>
      <c r="C38" s="220">
        <v>0</v>
      </c>
      <c r="D38" s="220">
        <v>0</v>
      </c>
      <c r="E38" s="220">
        <v>0</v>
      </c>
      <c r="F38" s="220">
        <v>0</v>
      </c>
      <c r="G38" s="220">
        <v>0.2087022772469368</v>
      </c>
      <c r="H38" s="220">
        <v>0.64731704748494523</v>
      </c>
      <c r="I38" s="220">
        <v>9.8463950375858963E-2</v>
      </c>
      <c r="J38" s="220">
        <v>4.5033287329944674E-2</v>
      </c>
      <c r="K38" s="220">
        <v>4.8343756231448152E-4</v>
      </c>
      <c r="L38" s="219"/>
      <c r="O38" s="156">
        <v>1.0000000000000002</v>
      </c>
      <c r="P38" s="75" t="s">
        <v>34</v>
      </c>
      <c r="T38" s="149" t="s">
        <v>899</v>
      </c>
      <c r="U38" s="149" t="s">
        <v>900</v>
      </c>
      <c r="V38" s="157">
        <v>0</v>
      </c>
      <c r="W38" s="157">
        <v>0</v>
      </c>
      <c r="X38" s="157">
        <v>0</v>
      </c>
      <c r="Y38" s="157">
        <v>0</v>
      </c>
      <c r="Z38" s="157">
        <v>0.2087022772469368</v>
      </c>
      <c r="AA38" s="157">
        <v>0.64731704748494523</v>
      </c>
      <c r="AB38" s="157">
        <v>9.8463950375858963E-2</v>
      </c>
      <c r="AC38" s="157">
        <v>4.5033287329944674E-2</v>
      </c>
      <c r="AD38" s="157">
        <v>4.8343756231448152E-4</v>
      </c>
      <c r="AE38" s="149"/>
      <c r="AF38" s="149"/>
      <c r="AG38" s="149"/>
      <c r="AH38" s="75">
        <v>1.0000000000000002</v>
      </c>
      <c r="AI38" s="75" t="s">
        <v>34</v>
      </c>
      <c r="AM38" s="150">
        <v>38</v>
      </c>
      <c r="AN38" s="152" t="s">
        <v>901</v>
      </c>
      <c r="AO38" s="152" t="s">
        <v>902</v>
      </c>
      <c r="AP38" s="152" t="s">
        <v>902</v>
      </c>
      <c r="AQ38" s="152" t="s">
        <v>902</v>
      </c>
      <c r="AR38" s="152" t="s">
        <v>902</v>
      </c>
      <c r="AS38" s="152" t="s">
        <v>902</v>
      </c>
      <c r="AT38" s="152" t="s">
        <v>902</v>
      </c>
      <c r="AU38" s="152" t="s">
        <v>902</v>
      </c>
      <c r="AV38" s="152" t="s">
        <v>902</v>
      </c>
      <c r="AW38" s="152" t="s">
        <v>902</v>
      </c>
      <c r="AX38" s="152"/>
      <c r="AZ38" s="152">
        <v>38</v>
      </c>
      <c r="BA38" s="211">
        <v>42887</v>
      </c>
      <c r="BB38" s="212"/>
      <c r="BC38" s="212"/>
      <c r="BD38" s="212"/>
      <c r="BE38" s="212"/>
      <c r="BF38" s="212"/>
      <c r="BG38" s="170">
        <v>0</v>
      </c>
      <c r="BH38" s="212"/>
      <c r="BI38" s="212"/>
      <c r="BJ38" s="170">
        <v>0</v>
      </c>
      <c r="BK38" s="213"/>
      <c r="BM38" s="170">
        <v>0</v>
      </c>
      <c r="BN38" s="170">
        <v>0</v>
      </c>
      <c r="BO38" s="212"/>
      <c r="BP38" s="171"/>
      <c r="BQ38" s="171"/>
      <c r="BR38" s="213"/>
      <c r="BS38" s="213"/>
      <c r="BT38" s="152"/>
      <c r="BU38" s="152"/>
      <c r="BV38" s="152">
        <v>38</v>
      </c>
      <c r="BW38" s="211">
        <v>42887</v>
      </c>
      <c r="BX38" s="214"/>
      <c r="BY38" s="214"/>
      <c r="BZ38" s="214"/>
      <c r="CA38" s="214"/>
      <c r="CB38" s="214"/>
      <c r="CC38" s="175">
        <v>0</v>
      </c>
      <c r="CD38" s="214"/>
      <c r="CE38" s="214"/>
      <c r="CF38" s="175">
        <v>0</v>
      </c>
      <c r="CG38" s="54"/>
      <c r="CH38" s="54"/>
      <c r="CI38" s="175">
        <v>0</v>
      </c>
      <c r="CJ38" s="175">
        <v>0</v>
      </c>
      <c r="CK38" s="214"/>
      <c r="CL38" s="176"/>
      <c r="CM38" s="176"/>
      <c r="CN38" s="215"/>
      <c r="CO38" s="215"/>
      <c r="CR38" s="152">
        <v>38</v>
      </c>
      <c r="CS38" s="224">
        <v>39840</v>
      </c>
      <c r="CT38" s="225"/>
      <c r="CU38" s="225"/>
      <c r="CV38" s="225"/>
      <c r="CW38" s="68">
        <v>0</v>
      </c>
      <c r="CY38" s="225"/>
      <c r="CZ38" s="225"/>
      <c r="DB38" s="225"/>
      <c r="DC38" s="225"/>
      <c r="DD38" s="225"/>
      <c r="DE38" s="225"/>
      <c r="DF38" s="225"/>
      <c r="DG38" s="225"/>
      <c r="DH38" s="225"/>
      <c r="DI38" s="225"/>
      <c r="DJ38" s="225"/>
      <c r="DK38" s="225"/>
      <c r="DL38" s="225"/>
      <c r="DM38" s="225"/>
      <c r="DN38" s="225"/>
      <c r="DO38" s="68">
        <v>0</v>
      </c>
    </row>
    <row r="39" spans="1:119">
      <c r="A39" s="3" t="s">
        <v>903</v>
      </c>
      <c r="B39" s="3" t="s">
        <v>639</v>
      </c>
      <c r="C39" s="155">
        <v>4.2493153525213247E-2</v>
      </c>
      <c r="D39" s="155">
        <v>0.72841554529432762</v>
      </c>
      <c r="E39" s="155">
        <v>0.22909130118045926</v>
      </c>
      <c r="F39" s="155">
        <v>0</v>
      </c>
      <c r="G39" s="155">
        <v>0</v>
      </c>
      <c r="H39" s="155">
        <v>0</v>
      </c>
      <c r="I39" s="155">
        <v>0</v>
      </c>
      <c r="J39" s="155">
        <v>0</v>
      </c>
      <c r="K39" s="155">
        <v>0</v>
      </c>
      <c r="O39" s="156">
        <v>1</v>
      </c>
      <c r="P39" s="75" t="s">
        <v>34</v>
      </c>
      <c r="T39" s="149" t="s">
        <v>903</v>
      </c>
      <c r="U39" s="149" t="s">
        <v>639</v>
      </c>
      <c r="V39" s="157">
        <v>4.2493153525213247E-2</v>
      </c>
      <c r="W39" s="157">
        <v>0.72841554529432762</v>
      </c>
      <c r="X39" s="157">
        <v>0.22909130118045926</v>
      </c>
      <c r="Y39" s="157">
        <v>0</v>
      </c>
      <c r="Z39" s="157">
        <v>0</v>
      </c>
      <c r="AA39" s="157">
        <v>0</v>
      </c>
      <c r="AB39" s="157">
        <v>0</v>
      </c>
      <c r="AC39" s="157">
        <v>0</v>
      </c>
      <c r="AD39" s="157">
        <v>0</v>
      </c>
      <c r="AE39" s="149"/>
      <c r="AF39" s="149"/>
      <c r="AG39" s="149"/>
      <c r="AH39" s="75">
        <v>1</v>
      </c>
      <c r="AI39" s="75" t="s">
        <v>34</v>
      </c>
      <c r="AM39" s="150">
        <v>39</v>
      </c>
      <c r="AN39" s="226">
        <v>42736</v>
      </c>
      <c r="AO39" s="164">
        <v>80969.290718072676</v>
      </c>
      <c r="AP39" s="164">
        <v>1413703.0587394794</v>
      </c>
      <c r="AQ39" s="164">
        <v>459597.81765442493</v>
      </c>
      <c r="AR39" s="164">
        <v>0</v>
      </c>
      <c r="AS39" s="164">
        <v>715403.53324814874</v>
      </c>
      <c r="AT39" s="164">
        <v>2213999.5675243512</v>
      </c>
      <c r="AU39" s="164">
        <v>304599.85279381386</v>
      </c>
      <c r="AV39" s="164">
        <v>155943.23913171436</v>
      </c>
      <c r="AW39" s="164">
        <v>1919.4962000000005</v>
      </c>
      <c r="AX39" s="152"/>
      <c r="AZ39" s="152">
        <v>39</v>
      </c>
      <c r="BA39" s="211">
        <v>42552</v>
      </c>
      <c r="BB39" s="212"/>
      <c r="BC39" s="212"/>
      <c r="BD39" s="212"/>
      <c r="BE39" s="212"/>
      <c r="BF39" s="212"/>
      <c r="BG39" s="170">
        <v>0</v>
      </c>
      <c r="BH39" s="212"/>
      <c r="BI39" s="212"/>
      <c r="BJ39" s="170">
        <v>0</v>
      </c>
      <c r="BK39" s="213"/>
      <c r="BM39" s="170">
        <v>0</v>
      </c>
      <c r="BN39" s="170">
        <v>0</v>
      </c>
      <c r="BO39" s="212"/>
      <c r="BP39" s="171"/>
      <c r="BQ39" s="171"/>
      <c r="BR39" s="213"/>
      <c r="BS39" s="213"/>
      <c r="BT39" s="152"/>
      <c r="BU39" s="152"/>
      <c r="BV39" s="152">
        <v>39</v>
      </c>
      <c r="BW39" s="211">
        <v>42552</v>
      </c>
      <c r="BX39" s="214"/>
      <c r="BY39" s="214"/>
      <c r="BZ39" s="214"/>
      <c r="CA39" s="214"/>
      <c r="CB39" s="214"/>
      <c r="CC39" s="175">
        <v>0</v>
      </c>
      <c r="CD39" s="214"/>
      <c r="CE39" s="214"/>
      <c r="CF39" s="175">
        <v>0</v>
      </c>
      <c r="CG39" s="54"/>
      <c r="CH39" s="54"/>
      <c r="CI39" s="175">
        <v>0</v>
      </c>
      <c r="CJ39" s="175">
        <v>0</v>
      </c>
      <c r="CK39" s="214"/>
      <c r="CL39" s="176"/>
      <c r="CM39" s="176"/>
      <c r="CN39" s="215"/>
      <c r="CO39" s="215"/>
      <c r="CR39" s="152">
        <v>39</v>
      </c>
      <c r="CS39" s="224">
        <v>39854</v>
      </c>
      <c r="CT39" s="225"/>
      <c r="CU39" s="225"/>
      <c r="CV39" s="225"/>
      <c r="CW39" s="68">
        <v>0</v>
      </c>
      <c r="CY39" s="225"/>
      <c r="CZ39" s="225"/>
      <c r="DB39" s="225"/>
      <c r="DC39" s="225"/>
      <c r="DD39" s="225"/>
      <c r="DE39" s="225"/>
      <c r="DF39" s="225"/>
      <c r="DG39" s="225"/>
      <c r="DH39" s="225"/>
      <c r="DI39" s="225"/>
      <c r="DJ39" s="225"/>
      <c r="DK39" s="225"/>
      <c r="DL39" s="225"/>
      <c r="DM39" s="225"/>
      <c r="DN39" s="225"/>
      <c r="DO39" s="68">
        <v>0</v>
      </c>
    </row>
    <row r="40" spans="1:119">
      <c r="A40" s="3" t="s">
        <v>904</v>
      </c>
      <c r="B40" s="3" t="s">
        <v>651</v>
      </c>
      <c r="C40" s="155">
        <v>4.4494014653643547E-2</v>
      </c>
      <c r="D40" s="155">
        <v>0.72728066689613324</v>
      </c>
      <c r="E40" s="155">
        <v>0.22822531845022323</v>
      </c>
      <c r="F40" s="155">
        <v>0</v>
      </c>
      <c r="G40" s="155">
        <v>0</v>
      </c>
      <c r="H40" s="155">
        <v>0</v>
      </c>
      <c r="I40" s="155">
        <v>0</v>
      </c>
      <c r="J40" s="155">
        <v>0</v>
      </c>
      <c r="K40" s="155">
        <v>0</v>
      </c>
      <c r="O40" s="156">
        <v>1</v>
      </c>
      <c r="P40" s="75" t="s">
        <v>34</v>
      </c>
      <c r="T40" s="149" t="s">
        <v>904</v>
      </c>
      <c r="U40" s="149" t="s">
        <v>651</v>
      </c>
      <c r="V40" s="157">
        <v>4.4494014653643547E-2</v>
      </c>
      <c r="W40" s="157">
        <v>0.72728066689613324</v>
      </c>
      <c r="X40" s="157">
        <v>0.22822531845022323</v>
      </c>
      <c r="Y40" s="157">
        <v>0</v>
      </c>
      <c r="Z40" s="157">
        <v>0</v>
      </c>
      <c r="AA40" s="157">
        <v>0</v>
      </c>
      <c r="AB40" s="157">
        <v>0</v>
      </c>
      <c r="AC40" s="157">
        <v>0</v>
      </c>
      <c r="AD40" s="157">
        <v>0</v>
      </c>
      <c r="AE40" s="149"/>
      <c r="AF40" s="149"/>
      <c r="AG40" s="149"/>
      <c r="AH40" s="75">
        <v>1</v>
      </c>
      <c r="AI40" s="75" t="s">
        <v>34</v>
      </c>
      <c r="AM40" s="150">
        <v>40</v>
      </c>
      <c r="AN40" s="226">
        <v>42767</v>
      </c>
      <c r="AO40" s="164">
        <v>71339.199124755934</v>
      </c>
      <c r="AP40" s="164">
        <v>1209380.1884095736</v>
      </c>
      <c r="AQ40" s="164">
        <v>373170.16963780683</v>
      </c>
      <c r="AR40" s="164">
        <v>0</v>
      </c>
      <c r="AS40" s="164">
        <v>658265.39237351238</v>
      </c>
      <c r="AT40" s="164">
        <v>1918191.4938101128</v>
      </c>
      <c r="AU40" s="164">
        <v>249032.38370457437</v>
      </c>
      <c r="AV40" s="164">
        <v>137359.7863792807</v>
      </c>
      <c r="AW40" s="164">
        <v>1505.4994400000007</v>
      </c>
      <c r="AX40" s="152"/>
      <c r="AZ40" s="152">
        <v>40</v>
      </c>
      <c r="BA40" s="211">
        <v>42583</v>
      </c>
      <c r="BB40" s="212"/>
      <c r="BC40" s="212"/>
      <c r="BD40" s="212"/>
      <c r="BE40" s="212"/>
      <c r="BF40" s="212"/>
      <c r="BG40" s="170">
        <v>0</v>
      </c>
      <c r="BH40" s="212"/>
      <c r="BI40" s="212"/>
      <c r="BJ40" s="170">
        <v>0</v>
      </c>
      <c r="BK40" s="213"/>
      <c r="BM40" s="170">
        <v>0</v>
      </c>
      <c r="BN40" s="170">
        <v>0</v>
      </c>
      <c r="BO40" s="212"/>
      <c r="BP40" s="171"/>
      <c r="BQ40" s="171"/>
      <c r="BR40" s="213"/>
      <c r="BS40" s="213"/>
      <c r="BT40" s="152"/>
      <c r="BU40" s="152"/>
      <c r="BV40" s="152">
        <v>40</v>
      </c>
      <c r="BW40" s="211">
        <v>42583</v>
      </c>
      <c r="BX40" s="214"/>
      <c r="BY40" s="214"/>
      <c r="BZ40" s="214"/>
      <c r="CA40" s="214"/>
      <c r="CB40" s="214"/>
      <c r="CC40" s="175">
        <v>0</v>
      </c>
      <c r="CD40" s="214"/>
      <c r="CE40" s="214"/>
      <c r="CF40" s="175">
        <v>0</v>
      </c>
      <c r="CG40" s="54"/>
      <c r="CH40" s="54"/>
      <c r="CI40" s="175">
        <v>0</v>
      </c>
      <c r="CJ40" s="175">
        <v>0</v>
      </c>
      <c r="CK40" s="214"/>
      <c r="CL40" s="176"/>
      <c r="CM40" s="176"/>
      <c r="CN40" s="215"/>
      <c r="CO40" s="215"/>
      <c r="CR40" s="152">
        <v>40</v>
      </c>
      <c r="CS40" s="224">
        <v>39883</v>
      </c>
      <c r="CT40" s="225"/>
      <c r="CU40" s="225"/>
      <c r="CV40" s="225"/>
      <c r="CW40" s="68">
        <v>0</v>
      </c>
      <c r="CY40" s="225"/>
      <c r="CZ40" s="225"/>
      <c r="DB40" s="225"/>
      <c r="DC40" s="225"/>
      <c r="DD40" s="225"/>
      <c r="DE40" s="225"/>
      <c r="DF40" s="225"/>
      <c r="DG40" s="225"/>
      <c r="DH40" s="225"/>
      <c r="DI40" s="225"/>
      <c r="DJ40" s="225"/>
      <c r="DK40" s="225"/>
      <c r="DL40" s="225"/>
      <c r="DM40" s="225"/>
      <c r="DN40" s="225"/>
      <c r="DO40" s="68">
        <v>0</v>
      </c>
    </row>
    <row r="41" spans="1:119">
      <c r="A41" s="3" t="s">
        <v>905</v>
      </c>
      <c r="B41" s="3" t="s">
        <v>645</v>
      </c>
      <c r="C41" s="155">
        <v>8.7439584193611322E-3</v>
      </c>
      <c r="D41" s="155">
        <v>0.14988850465736064</v>
      </c>
      <c r="E41" s="155">
        <v>4.7140883779564602E-2</v>
      </c>
      <c r="F41" s="155">
        <v>0</v>
      </c>
      <c r="G41" s="155">
        <v>0.15218318015013926</v>
      </c>
      <c r="H41" s="155">
        <v>0.53467773479091496</v>
      </c>
      <c r="I41" s="155">
        <v>7.5424275188618647E-2</v>
      </c>
      <c r="J41" s="155">
        <v>3.1548182129151822E-2</v>
      </c>
      <c r="K41" s="155">
        <v>3.9328088488962352E-4</v>
      </c>
      <c r="O41" s="156">
        <v>1.0000000000000007</v>
      </c>
      <c r="P41" s="75" t="s">
        <v>34</v>
      </c>
      <c r="T41" s="149" t="s">
        <v>905</v>
      </c>
      <c r="U41" s="149" t="s">
        <v>645</v>
      </c>
      <c r="V41" s="157">
        <v>8.7439584193611322E-3</v>
      </c>
      <c r="W41" s="157">
        <v>0.14988850465736064</v>
      </c>
      <c r="X41" s="157">
        <v>4.7140883779564602E-2</v>
      </c>
      <c r="Y41" s="157">
        <v>0</v>
      </c>
      <c r="Z41" s="157">
        <v>0.15218318015013926</v>
      </c>
      <c r="AA41" s="157">
        <v>0.53467773479091496</v>
      </c>
      <c r="AB41" s="157">
        <v>7.5424275188618647E-2</v>
      </c>
      <c r="AC41" s="157">
        <v>3.1548182129151822E-2</v>
      </c>
      <c r="AD41" s="157">
        <v>3.9328088488962352E-4</v>
      </c>
      <c r="AE41" s="149"/>
      <c r="AF41" s="149"/>
      <c r="AG41" s="149"/>
      <c r="AH41" s="75">
        <v>1.0000000000000007</v>
      </c>
      <c r="AI41" s="75" t="s">
        <v>34</v>
      </c>
      <c r="AM41" s="150">
        <v>41</v>
      </c>
      <c r="AN41" s="226">
        <v>42795</v>
      </c>
      <c r="AO41" s="164">
        <v>72044.415093812364</v>
      </c>
      <c r="AP41" s="164">
        <v>1237801.1174176128</v>
      </c>
      <c r="AQ41" s="164">
        <v>373083.14715727523</v>
      </c>
      <c r="AR41" s="164">
        <v>0</v>
      </c>
      <c r="AS41" s="164">
        <v>700857.29317786195</v>
      </c>
      <c r="AT41" s="164">
        <v>1993363.1839085007</v>
      </c>
      <c r="AU41" s="164">
        <v>273285.40321440529</v>
      </c>
      <c r="AV41" s="164">
        <v>149127.59394013492</v>
      </c>
      <c r="AW41" s="164">
        <v>1483.9858400000003</v>
      </c>
      <c r="AX41" s="152"/>
      <c r="AZ41" s="152">
        <v>41</v>
      </c>
      <c r="BA41" s="211">
        <v>42614</v>
      </c>
      <c r="BB41" s="212"/>
      <c r="BC41" s="212"/>
      <c r="BD41" s="212"/>
      <c r="BE41" s="212"/>
      <c r="BF41" s="212"/>
      <c r="BG41" s="170">
        <v>0</v>
      </c>
      <c r="BH41" s="212"/>
      <c r="BI41" s="212"/>
      <c r="BJ41" s="170">
        <v>0</v>
      </c>
      <c r="BK41" s="213"/>
      <c r="BM41" s="170">
        <v>0</v>
      </c>
      <c r="BN41" s="170">
        <v>0</v>
      </c>
      <c r="BO41" s="212"/>
      <c r="BP41" s="171"/>
      <c r="BQ41" s="171"/>
      <c r="BR41" s="213"/>
      <c r="BS41" s="213"/>
      <c r="BT41" s="152"/>
      <c r="BU41" s="152"/>
      <c r="BV41" s="152">
        <v>41</v>
      </c>
      <c r="BW41" s="211">
        <v>42614</v>
      </c>
      <c r="BX41" s="214"/>
      <c r="BY41" s="214"/>
      <c r="BZ41" s="214"/>
      <c r="CA41" s="214"/>
      <c r="CB41" s="214"/>
      <c r="CC41" s="175">
        <v>0</v>
      </c>
      <c r="CD41" s="214"/>
      <c r="CE41" s="214"/>
      <c r="CF41" s="175">
        <v>0</v>
      </c>
      <c r="CG41" s="54"/>
      <c r="CH41" s="54"/>
      <c r="CI41" s="175">
        <v>0</v>
      </c>
      <c r="CJ41" s="175">
        <v>0</v>
      </c>
      <c r="CK41" s="214"/>
      <c r="CL41" s="176"/>
      <c r="CM41" s="176"/>
      <c r="CN41" s="215"/>
      <c r="CO41" s="215"/>
      <c r="CR41" s="152">
        <v>41</v>
      </c>
      <c r="CS41" s="224">
        <v>39904</v>
      </c>
      <c r="CT41" s="225"/>
      <c r="CU41" s="225"/>
      <c r="CV41" s="225"/>
      <c r="CW41" s="68">
        <v>0</v>
      </c>
      <c r="CY41" s="225"/>
      <c r="CZ41" s="225"/>
      <c r="DB41" s="225"/>
      <c r="DC41" s="225"/>
      <c r="DD41" s="225"/>
      <c r="DE41" s="225"/>
      <c r="DF41" s="225"/>
      <c r="DG41" s="225"/>
      <c r="DH41" s="225"/>
      <c r="DI41" s="225"/>
      <c r="DJ41" s="225"/>
      <c r="DK41" s="225"/>
      <c r="DL41" s="225"/>
      <c r="DM41" s="225"/>
      <c r="DN41" s="225"/>
      <c r="DO41" s="68">
        <v>0</v>
      </c>
    </row>
    <row r="42" spans="1:119">
      <c r="A42" s="3" t="s">
        <v>906</v>
      </c>
      <c r="B42" s="3" t="s">
        <v>646</v>
      </c>
      <c r="C42" s="155">
        <v>9.1556823103528806E-3</v>
      </c>
      <c r="D42" s="155">
        <v>0.14965497693108928</v>
      </c>
      <c r="E42" s="155">
        <v>4.6962687614844192E-2</v>
      </c>
      <c r="F42" s="155">
        <v>0</v>
      </c>
      <c r="G42" s="155">
        <v>0.16575691116130611</v>
      </c>
      <c r="H42" s="155">
        <v>0.51411645214683865</v>
      </c>
      <c r="I42" s="155">
        <v>7.8202693762327219E-2</v>
      </c>
      <c r="J42" s="155">
        <v>3.5766637076121176E-2</v>
      </c>
      <c r="K42" s="155">
        <v>3.8395899712098636E-4</v>
      </c>
      <c r="O42" s="156">
        <v>1.0000000000000004</v>
      </c>
      <c r="P42" s="75" t="s">
        <v>34</v>
      </c>
      <c r="T42" s="149" t="s">
        <v>906</v>
      </c>
      <c r="U42" s="149" t="s">
        <v>646</v>
      </c>
      <c r="V42" s="157">
        <v>9.1556823103528806E-3</v>
      </c>
      <c r="W42" s="157">
        <v>0.14965497693108928</v>
      </c>
      <c r="X42" s="157">
        <v>4.6962687614844192E-2</v>
      </c>
      <c r="Y42" s="157">
        <v>0</v>
      </c>
      <c r="Z42" s="157">
        <v>0.16575691116130611</v>
      </c>
      <c r="AA42" s="157">
        <v>0.51411645214683865</v>
      </c>
      <c r="AB42" s="157">
        <v>7.8202693762327219E-2</v>
      </c>
      <c r="AC42" s="157">
        <v>3.5766637076121176E-2</v>
      </c>
      <c r="AD42" s="157">
        <v>3.8395899712098636E-4</v>
      </c>
      <c r="AE42" s="149"/>
      <c r="AF42" s="149"/>
      <c r="AG42" s="149"/>
      <c r="AH42" s="75">
        <v>1.0000000000000004</v>
      </c>
      <c r="AI42" s="75" t="s">
        <v>34</v>
      </c>
      <c r="AM42" s="150">
        <v>42</v>
      </c>
      <c r="AN42" s="226">
        <v>42826</v>
      </c>
      <c r="AO42" s="164">
        <v>65757.776387975697</v>
      </c>
      <c r="AP42" s="164">
        <v>1086842.0851809168</v>
      </c>
      <c r="AQ42" s="164">
        <v>318628.69321664533</v>
      </c>
      <c r="AR42" s="164">
        <v>0</v>
      </c>
      <c r="AS42" s="164">
        <v>628155.11880884948</v>
      </c>
      <c r="AT42" s="164">
        <v>1892309.829016774</v>
      </c>
      <c r="AU42" s="164">
        <v>270726.93650730926</v>
      </c>
      <c r="AV42" s="164">
        <v>141654.38517785509</v>
      </c>
      <c r="AW42" s="164">
        <v>1377.41328</v>
      </c>
      <c r="AX42" s="152"/>
      <c r="AZ42" s="152">
        <v>42</v>
      </c>
      <c r="BA42" s="211">
        <v>42644</v>
      </c>
      <c r="BB42" s="212"/>
      <c r="BC42" s="212"/>
      <c r="BD42" s="212"/>
      <c r="BE42" s="212"/>
      <c r="BF42" s="212"/>
      <c r="BG42" s="170">
        <v>0</v>
      </c>
      <c r="BH42" s="212"/>
      <c r="BI42" s="212"/>
      <c r="BJ42" s="170">
        <v>0</v>
      </c>
      <c r="BK42" s="213"/>
      <c r="BM42" s="170">
        <v>0</v>
      </c>
      <c r="BN42" s="170">
        <v>0</v>
      </c>
      <c r="BO42" s="212"/>
      <c r="BP42" s="171"/>
      <c r="BQ42" s="171"/>
      <c r="BR42" s="213"/>
      <c r="BS42" s="213"/>
      <c r="BT42" s="152"/>
      <c r="BU42" s="152"/>
      <c r="BV42" s="152">
        <v>42</v>
      </c>
      <c r="BW42" s="211">
        <v>42644</v>
      </c>
      <c r="BX42" s="214"/>
      <c r="BY42" s="214"/>
      <c r="BZ42" s="214"/>
      <c r="CA42" s="214"/>
      <c r="CB42" s="214"/>
      <c r="CC42" s="175">
        <v>0</v>
      </c>
      <c r="CD42" s="214"/>
      <c r="CE42" s="214"/>
      <c r="CF42" s="175">
        <v>0</v>
      </c>
      <c r="CG42" s="54"/>
      <c r="CH42" s="54"/>
      <c r="CI42" s="175">
        <v>0</v>
      </c>
      <c r="CJ42" s="175">
        <v>0</v>
      </c>
      <c r="CK42" s="214"/>
      <c r="CL42" s="176"/>
      <c r="CM42" s="176"/>
      <c r="CN42" s="215"/>
      <c r="CO42" s="215"/>
      <c r="CR42" s="152">
        <v>42</v>
      </c>
      <c r="CS42" s="224">
        <v>39962</v>
      </c>
      <c r="CT42" s="225"/>
      <c r="CU42" s="225"/>
      <c r="CV42" s="225"/>
      <c r="CW42" s="68">
        <v>0</v>
      </c>
      <c r="CY42" s="225"/>
      <c r="CZ42" s="225"/>
      <c r="DB42" s="225"/>
      <c r="DC42" s="225"/>
      <c r="DD42" s="225"/>
      <c r="DE42" s="225"/>
      <c r="DF42" s="225"/>
      <c r="DG42" s="225"/>
      <c r="DH42" s="225"/>
      <c r="DI42" s="225"/>
      <c r="DJ42" s="225"/>
      <c r="DK42" s="225"/>
      <c r="DL42" s="225"/>
      <c r="DM42" s="225"/>
      <c r="DN42" s="225"/>
      <c r="DO42" s="68">
        <v>0</v>
      </c>
    </row>
    <row r="43" spans="1:119">
      <c r="A43" s="219" t="s">
        <v>907</v>
      </c>
      <c r="B43" s="219" t="s">
        <v>908</v>
      </c>
      <c r="C43" s="220">
        <v>0</v>
      </c>
      <c r="D43" s="220">
        <v>0</v>
      </c>
      <c r="E43" s="220">
        <v>0</v>
      </c>
      <c r="F43" s="220">
        <v>0</v>
      </c>
      <c r="G43" s="220">
        <v>0</v>
      </c>
      <c r="H43" s="220">
        <v>0</v>
      </c>
      <c r="I43" s="220">
        <v>0</v>
      </c>
      <c r="J43" s="220">
        <v>0</v>
      </c>
      <c r="K43" s="220">
        <v>0</v>
      </c>
      <c r="L43" s="219"/>
      <c r="M43" s="219"/>
      <c r="O43" s="156">
        <v>0</v>
      </c>
      <c r="P43" s="75" t="s">
        <v>34</v>
      </c>
      <c r="T43" s="149" t="s">
        <v>907</v>
      </c>
      <c r="U43" s="149" t="s">
        <v>908</v>
      </c>
      <c r="V43" s="157">
        <v>0</v>
      </c>
      <c r="W43" s="157">
        <v>0</v>
      </c>
      <c r="X43" s="157">
        <v>0</v>
      </c>
      <c r="Y43" s="157">
        <v>0</v>
      </c>
      <c r="Z43" s="157">
        <v>0</v>
      </c>
      <c r="AA43" s="157">
        <v>0</v>
      </c>
      <c r="AB43" s="157">
        <v>0</v>
      </c>
      <c r="AC43" s="157">
        <v>0</v>
      </c>
      <c r="AD43" s="157">
        <v>0</v>
      </c>
      <c r="AE43" s="149"/>
      <c r="AF43" s="149"/>
      <c r="AG43" s="149"/>
      <c r="AH43" s="75">
        <v>0</v>
      </c>
      <c r="AI43" s="75" t="s">
        <v>34</v>
      </c>
      <c r="AM43" s="150">
        <v>43</v>
      </c>
      <c r="AN43" s="226">
        <v>42856</v>
      </c>
      <c r="AO43" s="164">
        <v>72616.616105829511</v>
      </c>
      <c r="AP43" s="164">
        <v>1068688.202860707</v>
      </c>
      <c r="AQ43" s="164">
        <v>323900.18486431928</v>
      </c>
      <c r="AR43" s="164">
        <v>0</v>
      </c>
      <c r="AS43" s="164">
        <v>647133.29294229881</v>
      </c>
      <c r="AT43" s="164">
        <v>1954224.1437497588</v>
      </c>
      <c r="AU43" s="164">
        <v>340655.5433546867</v>
      </c>
      <c r="AV43" s="164">
        <v>137277.38979858762</v>
      </c>
      <c r="AW43" s="164">
        <v>1310.7207599999997</v>
      </c>
      <c r="AX43" s="152"/>
      <c r="AZ43" s="152">
        <v>43</v>
      </c>
      <c r="BA43" s="211">
        <v>42675</v>
      </c>
      <c r="BB43" s="212"/>
      <c r="BC43" s="212"/>
      <c r="BD43" s="212"/>
      <c r="BE43" s="212"/>
      <c r="BF43" s="212"/>
      <c r="BG43" s="170">
        <v>0</v>
      </c>
      <c r="BH43" s="212"/>
      <c r="BI43" s="212"/>
      <c r="BJ43" s="170">
        <v>0</v>
      </c>
      <c r="BK43" s="213"/>
      <c r="BM43" s="170">
        <v>0</v>
      </c>
      <c r="BN43" s="170">
        <v>0</v>
      </c>
      <c r="BO43" s="212"/>
      <c r="BP43" s="171"/>
      <c r="BQ43" s="171"/>
      <c r="BR43" s="213"/>
      <c r="BS43" s="213"/>
      <c r="BT43" s="152"/>
      <c r="BU43" s="152"/>
      <c r="BV43" s="152">
        <v>43</v>
      </c>
      <c r="BW43" s="211">
        <v>42675</v>
      </c>
      <c r="BX43" s="214"/>
      <c r="BY43" s="214"/>
      <c r="BZ43" s="214"/>
      <c r="CA43" s="214"/>
      <c r="CB43" s="214"/>
      <c r="CC43" s="175">
        <v>0</v>
      </c>
      <c r="CD43" s="214"/>
      <c r="CE43" s="214"/>
      <c r="CF43" s="175">
        <v>0</v>
      </c>
      <c r="CG43" s="54"/>
      <c r="CH43" s="54"/>
      <c r="CI43" s="175">
        <v>0</v>
      </c>
      <c r="CJ43" s="175">
        <v>0</v>
      </c>
      <c r="CK43" s="214"/>
      <c r="CL43" s="176"/>
      <c r="CM43" s="176"/>
      <c r="CN43" s="215"/>
      <c r="CO43" s="215"/>
      <c r="CR43" s="152">
        <v>43</v>
      </c>
      <c r="CS43" s="224">
        <v>39993</v>
      </c>
      <c r="CT43" s="225"/>
      <c r="CU43" s="225"/>
      <c r="CV43" s="225"/>
      <c r="CW43" s="68">
        <v>0</v>
      </c>
      <c r="CY43" s="225"/>
      <c r="CZ43" s="225"/>
      <c r="DB43" s="225"/>
      <c r="DC43" s="225"/>
      <c r="DD43" s="225"/>
      <c r="DE43" s="225"/>
      <c r="DF43" s="225"/>
      <c r="DG43" s="225"/>
      <c r="DH43" s="225"/>
      <c r="DI43" s="225"/>
      <c r="DJ43" s="225"/>
      <c r="DK43" s="225"/>
      <c r="DL43" s="225"/>
      <c r="DM43" s="225"/>
      <c r="DN43" s="225"/>
      <c r="DO43" s="68">
        <v>0</v>
      </c>
    </row>
    <row r="44" spans="1:119">
      <c r="A44" s="219" t="s">
        <v>909</v>
      </c>
      <c r="B44" s="219" t="s">
        <v>910</v>
      </c>
      <c r="C44" s="220">
        <v>0</v>
      </c>
      <c r="D44" s="220">
        <v>0</v>
      </c>
      <c r="E44" s="220">
        <v>0</v>
      </c>
      <c r="F44" s="220">
        <v>0</v>
      </c>
      <c r="G44" s="220">
        <v>0</v>
      </c>
      <c r="H44" s="220">
        <v>0</v>
      </c>
      <c r="I44" s="220">
        <v>0</v>
      </c>
      <c r="J44" s="220">
        <v>0</v>
      </c>
      <c r="K44" s="220">
        <v>0</v>
      </c>
      <c r="L44" s="219"/>
      <c r="M44" s="219"/>
      <c r="O44" s="156">
        <v>0</v>
      </c>
      <c r="P44" s="75" t="s">
        <v>34</v>
      </c>
      <c r="T44" s="149" t="s">
        <v>909</v>
      </c>
      <c r="U44" s="149" t="s">
        <v>910</v>
      </c>
      <c r="V44" s="157">
        <v>0</v>
      </c>
      <c r="W44" s="157">
        <v>0</v>
      </c>
      <c r="X44" s="157">
        <v>0</v>
      </c>
      <c r="Y44" s="157">
        <v>0</v>
      </c>
      <c r="Z44" s="157">
        <v>0</v>
      </c>
      <c r="AA44" s="157">
        <v>0</v>
      </c>
      <c r="AB44" s="157">
        <v>0</v>
      </c>
      <c r="AC44" s="157">
        <v>0</v>
      </c>
      <c r="AD44" s="157">
        <v>0</v>
      </c>
      <c r="AE44" s="149"/>
      <c r="AF44" s="149"/>
      <c r="AG44" s="149"/>
      <c r="AH44" s="75">
        <v>0</v>
      </c>
      <c r="AI44" s="75" t="s">
        <v>34</v>
      </c>
      <c r="AM44" s="150">
        <v>44</v>
      </c>
      <c r="AN44" s="226">
        <v>42887</v>
      </c>
      <c r="AO44" s="164">
        <v>72400.767092903203</v>
      </c>
      <c r="AP44" s="164">
        <v>1083913.7320766454</v>
      </c>
      <c r="AQ44" s="164">
        <v>335868.60800393712</v>
      </c>
      <c r="AR44" s="164">
        <v>0</v>
      </c>
      <c r="AS44" s="164">
        <v>664904.103522441</v>
      </c>
      <c r="AT44" s="164">
        <v>2145897.9456663765</v>
      </c>
      <c r="AU44" s="164">
        <v>423984.63711598516</v>
      </c>
      <c r="AV44" s="164">
        <v>139487.15950728802</v>
      </c>
      <c r="AW44" s="164">
        <v>1610.56664</v>
      </c>
      <c r="AX44" s="152"/>
      <c r="AZ44" s="152">
        <v>44</v>
      </c>
      <c r="BA44" s="227">
        <v>42705</v>
      </c>
      <c r="BB44" s="212"/>
      <c r="BC44" s="212"/>
      <c r="BD44" s="212"/>
      <c r="BE44" s="212"/>
      <c r="BF44" s="212"/>
      <c r="BG44" s="170">
        <v>0</v>
      </c>
      <c r="BH44" s="212"/>
      <c r="BI44" s="212"/>
      <c r="BJ44" s="170">
        <v>0</v>
      </c>
      <c r="BK44" s="213"/>
      <c r="BM44" s="170">
        <v>0</v>
      </c>
      <c r="BN44" s="170">
        <v>0</v>
      </c>
      <c r="BO44" s="212"/>
      <c r="BP44" s="171"/>
      <c r="BQ44" s="171"/>
      <c r="BR44" s="213"/>
      <c r="BS44" s="213"/>
      <c r="BT44" s="152"/>
      <c r="BU44" s="152"/>
      <c r="BV44" s="152">
        <v>44</v>
      </c>
      <c r="BW44" s="227">
        <v>42705</v>
      </c>
      <c r="BX44" s="214"/>
      <c r="BY44" s="214"/>
      <c r="BZ44" s="214"/>
      <c r="CA44" s="214"/>
      <c r="CB44" s="214"/>
      <c r="CC44" s="175">
        <v>0</v>
      </c>
      <c r="CD44" s="214"/>
      <c r="CE44" s="214"/>
      <c r="CF44" s="175">
        <v>0</v>
      </c>
      <c r="CG44" s="54"/>
      <c r="CH44" s="54"/>
      <c r="CI44" s="175">
        <v>0</v>
      </c>
      <c r="CJ44" s="175">
        <v>0</v>
      </c>
      <c r="CK44" s="214"/>
      <c r="CL44" s="176"/>
      <c r="CM44" s="176"/>
      <c r="CN44" s="215"/>
      <c r="CO44" s="215"/>
      <c r="CR44" s="152">
        <v>44</v>
      </c>
      <c r="CS44" s="224">
        <v>40021</v>
      </c>
      <c r="CT44" s="225"/>
      <c r="CU44" s="225"/>
      <c r="CV44" s="225"/>
      <c r="CW44" s="68">
        <v>0</v>
      </c>
      <c r="CY44" s="225"/>
      <c r="CZ44" s="225"/>
      <c r="DB44" s="225"/>
      <c r="DC44" s="225"/>
      <c r="DD44" s="225"/>
      <c r="DE44" s="225"/>
      <c r="DF44" s="225"/>
      <c r="DG44" s="225"/>
      <c r="DH44" s="225"/>
      <c r="DI44" s="225"/>
      <c r="DJ44" s="225"/>
      <c r="DK44" s="225"/>
      <c r="DL44" s="225"/>
      <c r="DM44" s="225"/>
      <c r="DN44" s="225"/>
      <c r="DO44" s="68">
        <v>0</v>
      </c>
    </row>
    <row r="45" spans="1:119">
      <c r="A45" s="3" t="s">
        <v>911</v>
      </c>
      <c r="B45" s="3" t="s">
        <v>912</v>
      </c>
      <c r="C45" s="155">
        <v>3.5837415323484126E-2</v>
      </c>
      <c r="D45" s="155">
        <v>0.61432320878011293</v>
      </c>
      <c r="E45" s="155">
        <v>0.19320853893628046</v>
      </c>
      <c r="F45" s="155">
        <v>0</v>
      </c>
      <c r="G45" s="155">
        <v>2.9563889581582601E-2</v>
      </c>
      <c r="H45" s="155">
        <v>0.10386925478554503</v>
      </c>
      <c r="I45" s="155">
        <v>1.4652308758742816E-2</v>
      </c>
      <c r="J45" s="155">
        <v>6.1287125952141433E-3</v>
      </c>
      <c r="K45" s="155">
        <v>7.6400773357168452E-5</v>
      </c>
      <c r="L45" s="155">
        <v>2.340270465680807E-3</v>
      </c>
      <c r="O45" s="156">
        <v>1</v>
      </c>
      <c r="P45" s="75" t="s">
        <v>34</v>
      </c>
      <c r="T45" s="149" t="s">
        <v>911</v>
      </c>
      <c r="U45" s="149" t="s">
        <v>912</v>
      </c>
      <c r="V45" s="157">
        <v>3.5837415323484126E-2</v>
      </c>
      <c r="W45" s="157">
        <v>0.61432320878011293</v>
      </c>
      <c r="X45" s="157">
        <v>0.19320853893628046</v>
      </c>
      <c r="Y45" s="157">
        <v>0</v>
      </c>
      <c r="Z45" s="157">
        <v>2.9563889581582601E-2</v>
      </c>
      <c r="AA45" s="157">
        <v>0.10386925478554503</v>
      </c>
      <c r="AB45" s="157">
        <v>1.4652308758742816E-2</v>
      </c>
      <c r="AC45" s="157">
        <v>6.1287125952141433E-3</v>
      </c>
      <c r="AD45" s="157">
        <v>7.6400773357168452E-5</v>
      </c>
      <c r="AE45" s="157">
        <v>2.340270465680807E-3</v>
      </c>
      <c r="AF45" s="157">
        <v>0</v>
      </c>
      <c r="AG45" s="149"/>
      <c r="AH45" s="75">
        <v>1</v>
      </c>
      <c r="AI45" s="75" t="s">
        <v>34</v>
      </c>
      <c r="AM45" s="150">
        <v>45</v>
      </c>
      <c r="AN45" s="226">
        <v>42552</v>
      </c>
      <c r="AO45" s="164">
        <v>84669.260902078968</v>
      </c>
      <c r="AP45" s="164">
        <v>1231097.6096607668</v>
      </c>
      <c r="AQ45" s="164">
        <v>381658.10396925267</v>
      </c>
      <c r="AR45" s="164">
        <v>0</v>
      </c>
      <c r="AS45" s="164">
        <v>680559.47539572744</v>
      </c>
      <c r="AT45" s="164">
        <v>2474870.5236448133</v>
      </c>
      <c r="AU45" s="164">
        <v>481765.93269835715</v>
      </c>
      <c r="AV45" s="164">
        <v>146216.32135472749</v>
      </c>
      <c r="AW45" s="164">
        <v>1769.0820000000001</v>
      </c>
      <c r="AX45" s="152"/>
      <c r="AZ45" s="152">
        <v>45</v>
      </c>
      <c r="BA45" s="154" t="s">
        <v>913</v>
      </c>
      <c r="BB45" s="189">
        <v>0</v>
      </c>
      <c r="BC45" s="189">
        <v>0</v>
      </c>
      <c r="BD45" s="189">
        <v>0</v>
      </c>
      <c r="BE45" s="189">
        <v>0</v>
      </c>
      <c r="BF45" s="189">
        <v>0</v>
      </c>
      <c r="BG45" s="189">
        <v>0</v>
      </c>
      <c r="BH45" s="189">
        <v>0</v>
      </c>
      <c r="BI45" s="189">
        <v>0</v>
      </c>
      <c r="BJ45" s="189">
        <v>0</v>
      </c>
      <c r="BK45" s="210"/>
      <c r="BM45" s="189">
        <v>0</v>
      </c>
      <c r="BN45" s="189">
        <v>0</v>
      </c>
      <c r="BO45" s="189">
        <v>0</v>
      </c>
      <c r="BP45" s="189">
        <v>0</v>
      </c>
      <c r="BQ45" s="189">
        <v>0</v>
      </c>
      <c r="BR45" s="189">
        <v>0</v>
      </c>
      <c r="BS45" s="189">
        <v>0</v>
      </c>
      <c r="BT45" s="152"/>
      <c r="BU45" s="152"/>
      <c r="BV45" s="152">
        <v>45</v>
      </c>
      <c r="BW45" s="154" t="s">
        <v>913</v>
      </c>
      <c r="BX45" s="190">
        <v>0</v>
      </c>
      <c r="BY45" s="190">
        <v>0</v>
      </c>
      <c r="BZ45" s="190">
        <v>0</v>
      </c>
      <c r="CA45" s="190">
        <v>0</v>
      </c>
      <c r="CB45" s="190">
        <v>0</v>
      </c>
      <c r="CC45" s="190">
        <v>0</v>
      </c>
      <c r="CD45" s="190">
        <v>0</v>
      </c>
      <c r="CE45" s="190">
        <v>0</v>
      </c>
      <c r="CF45" s="190">
        <v>0</v>
      </c>
      <c r="CG45" s="54"/>
      <c r="CH45" s="54"/>
      <c r="CI45" s="190">
        <v>0</v>
      </c>
      <c r="CJ45" s="190">
        <v>0</v>
      </c>
      <c r="CK45" s="190">
        <v>0</v>
      </c>
      <c r="CL45" s="190">
        <v>0</v>
      </c>
      <c r="CM45" s="190">
        <v>0</v>
      </c>
      <c r="CN45" s="228">
        <v>0</v>
      </c>
      <c r="CO45" s="228">
        <v>0</v>
      </c>
      <c r="CR45" s="152">
        <v>45</v>
      </c>
      <c r="CS45" s="224">
        <v>40028</v>
      </c>
      <c r="CT45" s="225"/>
      <c r="CU45" s="225"/>
      <c r="CV45" s="225"/>
      <c r="CW45" s="68">
        <v>0</v>
      </c>
      <c r="CY45" s="225"/>
      <c r="CZ45" s="225"/>
      <c r="DB45" s="225"/>
      <c r="DC45" s="225"/>
      <c r="DD45" s="225"/>
      <c r="DE45" s="225"/>
      <c r="DF45" s="225"/>
      <c r="DG45" s="225"/>
      <c r="DH45" s="225"/>
      <c r="DI45" s="225"/>
      <c r="DJ45" s="225"/>
      <c r="DK45" s="225"/>
      <c r="DL45" s="225"/>
      <c r="DM45" s="225"/>
      <c r="DN45" s="225"/>
      <c r="DO45" s="68">
        <v>0</v>
      </c>
    </row>
    <row r="46" spans="1:119" ht="12.75" thickBot="1">
      <c r="A46" s="3" t="s">
        <v>914</v>
      </c>
      <c r="B46" s="3" t="s">
        <v>915</v>
      </c>
      <c r="C46" s="155">
        <v>3.5837415323484126E-2</v>
      </c>
      <c r="D46" s="155">
        <v>0.61432320878011293</v>
      </c>
      <c r="E46" s="155">
        <v>0.19320853893628046</v>
      </c>
      <c r="F46" s="155">
        <v>0</v>
      </c>
      <c r="G46" s="155">
        <v>2.9563889581582601E-2</v>
      </c>
      <c r="H46" s="155">
        <v>0.10386925478554503</v>
      </c>
      <c r="I46" s="155">
        <v>1.4652308758742816E-2</v>
      </c>
      <c r="J46" s="155">
        <v>6.1287125952141433E-3</v>
      </c>
      <c r="K46" s="155">
        <v>7.6400773357168452E-5</v>
      </c>
      <c r="L46" s="155">
        <v>2.340270465680807E-3</v>
      </c>
      <c r="O46" s="156">
        <v>1</v>
      </c>
      <c r="P46" s="75" t="s">
        <v>34</v>
      </c>
      <c r="T46" s="149" t="s">
        <v>914</v>
      </c>
      <c r="U46" s="149" t="s">
        <v>915</v>
      </c>
      <c r="V46" s="157">
        <v>3.5837415323484126E-2</v>
      </c>
      <c r="W46" s="157">
        <v>0.61432320878011293</v>
      </c>
      <c r="X46" s="157">
        <v>0.19320853893628046</v>
      </c>
      <c r="Y46" s="157">
        <v>0</v>
      </c>
      <c r="Z46" s="157">
        <v>2.9563889581582601E-2</v>
      </c>
      <c r="AA46" s="157">
        <v>0.10386925478554503</v>
      </c>
      <c r="AB46" s="157">
        <v>1.4652308758742816E-2</v>
      </c>
      <c r="AC46" s="157">
        <v>6.1287125952141433E-3</v>
      </c>
      <c r="AD46" s="157">
        <v>7.6400773357168452E-5</v>
      </c>
      <c r="AE46" s="157">
        <v>2.340270465680807E-3</v>
      </c>
      <c r="AF46" s="157">
        <v>0</v>
      </c>
      <c r="AG46" s="149"/>
      <c r="AH46" s="75">
        <v>1</v>
      </c>
      <c r="AI46" s="75" t="s">
        <v>34</v>
      </c>
      <c r="AM46" s="150">
        <v>46</v>
      </c>
      <c r="AN46" s="226">
        <v>42583</v>
      </c>
      <c r="AO46" s="164">
        <v>84219.803959185301</v>
      </c>
      <c r="AP46" s="164">
        <v>1251347.0579158296</v>
      </c>
      <c r="AQ46" s="164">
        <v>397533.83523355681</v>
      </c>
      <c r="AR46" s="164">
        <v>0</v>
      </c>
      <c r="AS46" s="164">
        <v>674273.38800337422</v>
      </c>
      <c r="AT46" s="164">
        <v>2398431.7290139766</v>
      </c>
      <c r="AU46" s="164">
        <v>400994.52907718136</v>
      </c>
      <c r="AV46" s="164">
        <v>144045.37035892345</v>
      </c>
      <c r="AW46" s="164">
        <v>1656.8389999999999</v>
      </c>
      <c r="AX46" s="152"/>
      <c r="AZ46" s="152">
        <v>46</v>
      </c>
      <c r="BA46" s="154" t="s">
        <v>916</v>
      </c>
      <c r="BB46" s="229">
        <v>1534.3799367971981</v>
      </c>
      <c r="BC46" s="229">
        <v>25888.711707778173</v>
      </c>
      <c r="BD46" s="229">
        <v>8220.569329683618</v>
      </c>
      <c r="BE46" s="229">
        <v>0</v>
      </c>
      <c r="BF46" s="229">
        <v>12149.758905763356</v>
      </c>
      <c r="BG46" s="229">
        <v>43357.646601833134</v>
      </c>
      <c r="BH46" s="229">
        <v>5891.3024446392055</v>
      </c>
      <c r="BI46" s="229">
        <v>2460.1840317311189</v>
      </c>
      <c r="BJ46" s="229">
        <v>33.30080000000001</v>
      </c>
      <c r="BK46" s="210"/>
      <c r="BN46" s="152"/>
      <c r="BO46" s="230"/>
      <c r="BP46" s="152"/>
      <c r="BQ46" s="152"/>
      <c r="BT46" s="152"/>
      <c r="BU46" s="152"/>
      <c r="BV46" s="152">
        <v>46</v>
      </c>
      <c r="BW46" s="154" t="s">
        <v>917</v>
      </c>
      <c r="BX46" s="231">
        <v>881602.78833706304</v>
      </c>
      <c r="BY46" s="231">
        <v>14410312.686557386</v>
      </c>
      <c r="BZ46" s="231">
        <v>4522048.1604339713</v>
      </c>
      <c r="CA46" s="231">
        <v>0</v>
      </c>
      <c r="CB46" s="231">
        <v>8088629.502591257</v>
      </c>
      <c r="CC46" s="231">
        <v>25087928.3009541</v>
      </c>
      <c r="CD46" s="231">
        <v>3816146.25608281</v>
      </c>
      <c r="CE46" s="231">
        <v>1745345.4811356445</v>
      </c>
      <c r="CF46" s="231">
        <v>18736.486160000004</v>
      </c>
      <c r="CG46" s="54"/>
      <c r="CH46" s="54"/>
      <c r="CI46" s="175">
        <v>27902593.137919679</v>
      </c>
      <c r="CJ46" s="175">
        <v>30668156.524332557</v>
      </c>
      <c r="CK46" s="175">
        <v>25106664.787114102</v>
      </c>
      <c r="CL46" s="175">
        <v>18736.486160000004</v>
      </c>
      <c r="CM46" s="175">
        <v>0</v>
      </c>
      <c r="CN46" s="164">
        <v>0</v>
      </c>
      <c r="CO46" s="164">
        <v>0</v>
      </c>
      <c r="CR46" s="152">
        <v>46</v>
      </c>
      <c r="CS46" s="224">
        <v>40058</v>
      </c>
      <c r="CT46" s="225"/>
      <c r="CU46" s="225"/>
      <c r="CV46" s="225"/>
      <c r="CW46" s="68">
        <v>0</v>
      </c>
      <c r="CY46" s="225"/>
      <c r="CZ46" s="225"/>
      <c r="DB46" s="225"/>
      <c r="DC46" s="225"/>
      <c r="DD46" s="225"/>
      <c r="DE46" s="225"/>
      <c r="DF46" s="225"/>
      <c r="DG46" s="225"/>
      <c r="DH46" s="225"/>
      <c r="DI46" s="225"/>
      <c r="DJ46" s="225"/>
      <c r="DK46" s="225"/>
      <c r="DL46" s="225"/>
      <c r="DM46" s="225"/>
      <c r="DN46" s="225"/>
      <c r="DO46" s="68">
        <v>0</v>
      </c>
    </row>
    <row r="47" spans="1:119" ht="12.75" thickTop="1">
      <c r="A47" s="3" t="s">
        <v>918</v>
      </c>
      <c r="B47" s="3" t="s">
        <v>647</v>
      </c>
      <c r="C47" s="155">
        <v>2.4738666182258402E-2</v>
      </c>
      <c r="D47" s="155">
        <v>0.31569352890664565</v>
      </c>
      <c r="E47" s="155">
        <v>7.1084009524105554E-2</v>
      </c>
      <c r="F47" s="155">
        <v>0</v>
      </c>
      <c r="G47" s="155">
        <v>6.8256467789934994E-2</v>
      </c>
      <c r="H47" s="155">
        <v>0.47218233180664215</v>
      </c>
      <c r="I47" s="155">
        <v>4.1227627958781002E-2</v>
      </c>
      <c r="J47" s="155">
        <v>6.8173678316322123E-3</v>
      </c>
      <c r="K47" s="155">
        <v>0</v>
      </c>
      <c r="L47" s="75">
        <v>0</v>
      </c>
      <c r="M47" s="75">
        <v>0</v>
      </c>
      <c r="O47" s="156">
        <v>1</v>
      </c>
      <c r="P47" s="75" t="s">
        <v>34</v>
      </c>
      <c r="T47" s="149" t="s">
        <v>918</v>
      </c>
      <c r="U47" s="149" t="s">
        <v>647</v>
      </c>
      <c r="V47" s="157">
        <v>2.4738666182258402E-2</v>
      </c>
      <c r="W47" s="157">
        <v>0.31569352890664565</v>
      </c>
      <c r="X47" s="157">
        <v>7.1084009524105554E-2</v>
      </c>
      <c r="Y47" s="157">
        <v>0</v>
      </c>
      <c r="Z47" s="157">
        <v>6.8256467789934994E-2</v>
      </c>
      <c r="AA47" s="157">
        <v>0.47218233180664215</v>
      </c>
      <c r="AB47" s="157">
        <v>4.1227627958781002E-2</v>
      </c>
      <c r="AC47" s="157">
        <v>6.8173678316322123E-3</v>
      </c>
      <c r="AD47" s="157">
        <v>0</v>
      </c>
      <c r="AE47" s="232">
        <v>0</v>
      </c>
      <c r="AF47" s="232">
        <v>0</v>
      </c>
      <c r="AG47" s="149"/>
      <c r="AH47" s="75">
        <v>1</v>
      </c>
      <c r="AI47" s="75" t="s">
        <v>34</v>
      </c>
      <c r="AM47" s="150">
        <v>47</v>
      </c>
      <c r="AN47" s="226">
        <v>42614</v>
      </c>
      <c r="AO47" s="164">
        <v>63359.75680774168</v>
      </c>
      <c r="AP47" s="164">
        <v>1079753.235460934</v>
      </c>
      <c r="AQ47" s="164">
        <v>348630.6344157838</v>
      </c>
      <c r="AR47" s="164">
        <v>0</v>
      </c>
      <c r="AS47" s="164">
        <v>665643.36124967586</v>
      </c>
      <c r="AT47" s="164">
        <v>2017364.0996505239</v>
      </c>
      <c r="AU47" s="164">
        <v>290592.13343147986</v>
      </c>
      <c r="AV47" s="164">
        <v>141300.46273677476</v>
      </c>
      <c r="AW47" s="164">
        <v>1369.03</v>
      </c>
      <c r="AX47" s="152"/>
      <c r="AZ47" s="152">
        <v>47</v>
      </c>
      <c r="BA47" s="152" t="s">
        <v>919</v>
      </c>
      <c r="BB47" s="152"/>
      <c r="BC47" s="152"/>
      <c r="BD47" s="152"/>
      <c r="BE47" s="152" t="s">
        <v>920</v>
      </c>
      <c r="BF47" s="152"/>
      <c r="BG47" s="152"/>
      <c r="BH47" s="152"/>
      <c r="BI47" s="152"/>
      <c r="BJ47" s="152"/>
      <c r="BK47" s="152"/>
      <c r="BL47" s="152"/>
      <c r="BM47" s="152"/>
      <c r="BN47" s="152"/>
      <c r="BO47" s="152"/>
      <c r="BP47" s="152"/>
      <c r="BQ47" s="152"/>
      <c r="BR47" s="152"/>
      <c r="BS47" s="152"/>
      <c r="BT47" s="152"/>
      <c r="BU47" s="152"/>
      <c r="BV47" s="152">
        <v>47</v>
      </c>
      <c r="BW47" s="152" t="s">
        <v>919</v>
      </c>
      <c r="BX47" s="152"/>
      <c r="BY47" s="152"/>
      <c r="BZ47" s="152"/>
      <c r="CA47" s="152" t="s">
        <v>920</v>
      </c>
      <c r="CB47" s="152"/>
      <c r="CC47" s="152"/>
      <c r="CD47" s="152"/>
      <c r="CE47" s="152"/>
      <c r="CF47" s="152"/>
      <c r="CG47" s="152"/>
      <c r="CH47" s="152"/>
      <c r="CI47" s="152"/>
      <c r="CJ47" s="152"/>
      <c r="CK47" s="152"/>
      <c r="CL47" s="152"/>
      <c r="CM47" s="152"/>
      <c r="CN47" s="152"/>
      <c r="CR47" s="152">
        <v>47</v>
      </c>
      <c r="CS47" s="224">
        <v>40114</v>
      </c>
      <c r="CT47" s="225"/>
      <c r="CU47" s="225"/>
      <c r="CV47" s="225"/>
      <c r="CW47" s="68">
        <v>0</v>
      </c>
      <c r="CY47" s="225"/>
      <c r="CZ47" s="225"/>
      <c r="DB47" s="225"/>
      <c r="DC47" s="225"/>
      <c r="DD47" s="225"/>
      <c r="DE47" s="225"/>
      <c r="DF47" s="225"/>
      <c r="DG47" s="225"/>
      <c r="DH47" s="225"/>
      <c r="DI47" s="225"/>
      <c r="DJ47" s="225"/>
      <c r="DK47" s="225"/>
      <c r="DL47" s="225"/>
      <c r="DM47" s="225"/>
      <c r="DN47" s="225"/>
      <c r="DO47" s="68">
        <v>0</v>
      </c>
    </row>
    <row r="48" spans="1:119">
      <c r="A48" s="219" t="s">
        <v>921</v>
      </c>
      <c r="B48" s="219" t="s">
        <v>700</v>
      </c>
      <c r="C48" s="220">
        <v>5.1563308219191875E-2</v>
      </c>
      <c r="D48" s="220">
        <v>0.65800648320691657</v>
      </c>
      <c r="E48" s="220">
        <v>0.14816185583910152</v>
      </c>
      <c r="F48" s="220">
        <v>0</v>
      </c>
      <c r="G48" s="220">
        <v>0.14226835273479005</v>
      </c>
      <c r="H48" s="220">
        <v>0</v>
      </c>
      <c r="I48" s="220">
        <v>0</v>
      </c>
      <c r="J48" s="220">
        <v>0</v>
      </c>
      <c r="K48" s="220">
        <v>0</v>
      </c>
      <c r="L48" s="233">
        <v>0</v>
      </c>
      <c r="M48" s="233">
        <v>0</v>
      </c>
      <c r="O48" s="156">
        <v>1</v>
      </c>
      <c r="P48" s="75" t="s">
        <v>34</v>
      </c>
      <c r="T48" s="149" t="s">
        <v>921</v>
      </c>
      <c r="U48" s="149" t="s">
        <v>700</v>
      </c>
      <c r="V48" s="157">
        <v>5.1563308219191875E-2</v>
      </c>
      <c r="W48" s="157">
        <v>0.65800648320691657</v>
      </c>
      <c r="X48" s="157">
        <v>0.14816185583910152</v>
      </c>
      <c r="Y48" s="157">
        <v>0</v>
      </c>
      <c r="Z48" s="157">
        <v>0.14226835273479005</v>
      </c>
      <c r="AA48" s="157">
        <v>0</v>
      </c>
      <c r="AB48" s="157">
        <v>0</v>
      </c>
      <c r="AC48" s="157">
        <v>0</v>
      </c>
      <c r="AD48" s="157">
        <v>0</v>
      </c>
      <c r="AE48" s="232">
        <v>0</v>
      </c>
      <c r="AF48" s="232">
        <v>0</v>
      </c>
      <c r="AG48" s="149"/>
      <c r="AH48" s="75">
        <v>1</v>
      </c>
      <c r="AI48" s="75" t="s">
        <v>34</v>
      </c>
      <c r="AM48" s="150">
        <v>48</v>
      </c>
      <c r="AN48" s="226">
        <v>42644</v>
      </c>
      <c r="AO48" s="164">
        <v>61146.807022244044</v>
      </c>
      <c r="AP48" s="164">
        <v>1119564.7153584368</v>
      </c>
      <c r="AQ48" s="164">
        <v>369111.55226616043</v>
      </c>
      <c r="AR48" s="164">
        <v>0</v>
      </c>
      <c r="AS48" s="164">
        <v>669520.69831650285</v>
      </c>
      <c r="AT48" s="164">
        <v>1914575.0075064278</v>
      </c>
      <c r="AU48" s="164">
        <v>257906.52320338276</v>
      </c>
      <c r="AV48" s="164">
        <v>151509.66793550912</v>
      </c>
      <c r="AW48" s="164">
        <v>1341.5709999999999</v>
      </c>
      <c r="AX48" s="152"/>
      <c r="AZ48" s="152">
        <v>48</v>
      </c>
      <c r="BA48" s="152" t="s">
        <v>922</v>
      </c>
      <c r="BB48" s="152"/>
      <c r="BC48" s="152"/>
      <c r="BD48" s="152"/>
      <c r="BE48" s="152" t="s">
        <v>923</v>
      </c>
      <c r="BF48" s="152"/>
      <c r="BG48" s="152"/>
      <c r="BH48" s="152"/>
      <c r="BI48" s="152"/>
      <c r="BJ48" s="152"/>
      <c r="BK48" s="152"/>
      <c r="BL48" s="152"/>
      <c r="BM48" s="152"/>
      <c r="BN48" s="152"/>
      <c r="BO48" s="152"/>
      <c r="BP48" s="152"/>
      <c r="BQ48" s="152"/>
      <c r="BR48" s="152"/>
      <c r="BS48" s="152"/>
      <c r="BT48" s="152"/>
      <c r="BU48" s="152"/>
      <c r="BV48" s="152">
        <v>48</v>
      </c>
      <c r="BW48" s="152" t="s">
        <v>922</v>
      </c>
      <c r="BX48" s="152"/>
      <c r="BY48" s="152"/>
      <c r="BZ48" s="152"/>
      <c r="CA48" s="152" t="s">
        <v>923</v>
      </c>
      <c r="CB48" s="152"/>
      <c r="CC48" s="152"/>
      <c r="CD48" s="152"/>
      <c r="CE48" s="152"/>
      <c r="CF48" s="152"/>
      <c r="CG48" s="152"/>
      <c r="CH48" s="152"/>
      <c r="CI48" s="152"/>
      <c r="CJ48" s="152"/>
      <c r="CK48" s="152"/>
      <c r="CL48" s="152"/>
      <c r="CM48" s="152"/>
      <c r="CN48" s="152"/>
      <c r="CR48" s="152">
        <v>48</v>
      </c>
      <c r="CS48" s="224">
        <v>40147</v>
      </c>
      <c r="CT48" s="225"/>
      <c r="CU48" s="225"/>
      <c r="CV48" s="225"/>
      <c r="CW48" s="68">
        <v>0</v>
      </c>
      <c r="CY48" s="225"/>
      <c r="CZ48" s="225"/>
      <c r="DB48" s="225"/>
      <c r="DC48" s="225"/>
      <c r="DD48" s="225"/>
      <c r="DE48" s="225"/>
      <c r="DF48" s="225"/>
      <c r="DG48" s="225"/>
      <c r="DH48" s="225"/>
      <c r="DI48" s="225"/>
      <c r="DJ48" s="225"/>
      <c r="DK48" s="225"/>
      <c r="DL48" s="225"/>
      <c r="DM48" s="225"/>
      <c r="DN48" s="225"/>
      <c r="DO48" s="68">
        <v>0</v>
      </c>
    </row>
    <row r="49" spans="1:119">
      <c r="A49" s="219" t="s">
        <v>924</v>
      </c>
      <c r="B49" s="234" t="s">
        <v>925</v>
      </c>
      <c r="C49" s="220">
        <v>0</v>
      </c>
      <c r="D49" s="220">
        <v>0</v>
      </c>
      <c r="E49" s="220">
        <v>0</v>
      </c>
      <c r="F49" s="220">
        <v>0</v>
      </c>
      <c r="G49" s="220">
        <v>0</v>
      </c>
      <c r="H49" s="220">
        <v>0.90764615151546457</v>
      </c>
      <c r="I49" s="220">
        <v>7.9249254646449607E-2</v>
      </c>
      <c r="J49" s="220">
        <v>1.3104593838085795E-2</v>
      </c>
      <c r="K49" s="220">
        <v>0</v>
      </c>
      <c r="L49" s="233">
        <v>0</v>
      </c>
      <c r="M49" s="233">
        <v>0</v>
      </c>
      <c r="O49" s="156">
        <v>1</v>
      </c>
      <c r="P49" s="75" t="s">
        <v>34</v>
      </c>
      <c r="T49" s="149" t="s">
        <v>924</v>
      </c>
      <c r="U49" s="235" t="s">
        <v>925</v>
      </c>
      <c r="V49" s="157">
        <v>0</v>
      </c>
      <c r="W49" s="157">
        <v>0</v>
      </c>
      <c r="X49" s="157">
        <v>0</v>
      </c>
      <c r="Y49" s="157">
        <v>0</v>
      </c>
      <c r="Z49" s="157">
        <v>0</v>
      </c>
      <c r="AA49" s="157">
        <v>0.90764615151546457</v>
      </c>
      <c r="AB49" s="157">
        <v>7.9249254646449607E-2</v>
      </c>
      <c r="AC49" s="157">
        <v>1.3104593838085795E-2</v>
      </c>
      <c r="AD49" s="157">
        <v>0</v>
      </c>
      <c r="AE49" s="232">
        <v>0</v>
      </c>
      <c r="AF49" s="232">
        <v>0</v>
      </c>
      <c r="AG49" s="149"/>
      <c r="AH49" s="75">
        <v>1</v>
      </c>
      <c r="AI49" s="75" t="s">
        <v>34</v>
      </c>
      <c r="AM49" s="150">
        <v>49</v>
      </c>
      <c r="AN49" s="226">
        <v>42675</v>
      </c>
      <c r="AO49" s="164">
        <v>70208.25231936184</v>
      </c>
      <c r="AP49" s="164">
        <v>1203267.0098661322</v>
      </c>
      <c r="AQ49" s="164">
        <v>393483.86051087582</v>
      </c>
      <c r="AR49" s="164">
        <v>0</v>
      </c>
      <c r="AS49" s="164">
        <v>661640.33059822733</v>
      </c>
      <c r="AT49" s="164">
        <v>1971599.2098220894</v>
      </c>
      <c r="AU49" s="164">
        <v>235759.33429282045</v>
      </c>
      <c r="AV49" s="164">
        <v>146240.2273856079</v>
      </c>
      <c r="AW49" s="164">
        <v>1488.6690000000001</v>
      </c>
      <c r="AX49" s="152"/>
      <c r="AZ49" s="152">
        <v>49</v>
      </c>
      <c r="BA49" s="152"/>
      <c r="BB49" s="152"/>
      <c r="BC49" s="152"/>
      <c r="BD49" s="152"/>
      <c r="BE49" s="152" t="s">
        <v>926</v>
      </c>
      <c r="BF49" s="152"/>
      <c r="BG49" s="152"/>
      <c r="BH49" s="152"/>
      <c r="BI49" s="236" t="s">
        <v>927</v>
      </c>
      <c r="BJ49" s="152"/>
      <c r="BK49" s="236" t="s">
        <v>928</v>
      </c>
      <c r="BL49" s="152"/>
      <c r="BM49" s="152"/>
      <c r="BN49" s="152"/>
      <c r="BO49" s="152"/>
      <c r="BP49" s="152"/>
      <c r="BQ49" s="152"/>
      <c r="BR49" s="152"/>
      <c r="BS49" s="152"/>
      <c r="BT49" s="152"/>
      <c r="BU49" s="152"/>
      <c r="BV49" s="152">
        <v>49</v>
      </c>
      <c r="BW49" s="152"/>
      <c r="BX49" s="152"/>
      <c r="BY49" s="152"/>
      <c r="BZ49" s="152"/>
      <c r="CA49" s="152" t="s">
        <v>926</v>
      </c>
      <c r="CB49" s="152"/>
      <c r="CC49" s="152"/>
      <c r="CD49" s="152"/>
      <c r="CE49" s="236" t="s">
        <v>927</v>
      </c>
      <c r="CF49" s="152"/>
      <c r="CG49" s="236" t="s">
        <v>929</v>
      </c>
      <c r="CH49" s="152"/>
      <c r="CI49" s="152"/>
      <c r="CJ49" s="152"/>
      <c r="CK49" s="152"/>
      <c r="CL49" s="152"/>
      <c r="CM49" s="152"/>
      <c r="CN49" s="152"/>
      <c r="CR49" s="152">
        <v>49</v>
      </c>
      <c r="CS49" s="237">
        <v>40156</v>
      </c>
      <c r="CT49" s="238"/>
      <c r="CU49" s="238"/>
      <c r="CV49" s="238"/>
      <c r="CW49" s="239">
        <v>0</v>
      </c>
      <c r="CY49" s="238"/>
      <c r="CZ49" s="238"/>
      <c r="DB49" s="238"/>
      <c r="DC49" s="238"/>
      <c r="DD49" s="238"/>
      <c r="DE49" s="238"/>
      <c r="DF49" s="238"/>
      <c r="DG49" s="238"/>
      <c r="DH49" s="238"/>
      <c r="DI49" s="238"/>
      <c r="DJ49" s="238"/>
      <c r="DK49" s="238"/>
      <c r="DL49" s="238"/>
      <c r="DM49" s="238"/>
      <c r="DN49" s="238"/>
      <c r="DO49" s="239">
        <v>0</v>
      </c>
    </row>
    <row r="50" spans="1:119">
      <c r="A50" s="3" t="s">
        <v>930</v>
      </c>
      <c r="B50" s="3" t="s">
        <v>931</v>
      </c>
      <c r="C50" s="155">
        <v>0</v>
      </c>
      <c r="D50" s="155">
        <v>0</v>
      </c>
      <c r="E50" s="155">
        <v>1</v>
      </c>
      <c r="F50" s="155">
        <v>0</v>
      </c>
      <c r="G50" s="155">
        <v>0</v>
      </c>
      <c r="H50" s="155">
        <v>0</v>
      </c>
      <c r="I50" s="155">
        <v>0</v>
      </c>
      <c r="J50" s="155">
        <v>0</v>
      </c>
      <c r="K50" s="155">
        <v>0</v>
      </c>
      <c r="L50" s="75">
        <v>0</v>
      </c>
      <c r="M50" s="75">
        <v>0</v>
      </c>
      <c r="O50" s="156">
        <v>1</v>
      </c>
      <c r="P50" s="75" t="s">
        <v>34</v>
      </c>
      <c r="T50" s="149" t="s">
        <v>930</v>
      </c>
      <c r="U50" s="149" t="s">
        <v>931</v>
      </c>
      <c r="V50" s="157">
        <v>0</v>
      </c>
      <c r="W50" s="157">
        <v>0</v>
      </c>
      <c r="X50" s="157">
        <v>1</v>
      </c>
      <c r="Y50" s="157">
        <v>0</v>
      </c>
      <c r="Z50" s="157">
        <v>0</v>
      </c>
      <c r="AA50" s="157">
        <v>0</v>
      </c>
      <c r="AB50" s="157">
        <v>0</v>
      </c>
      <c r="AC50" s="157">
        <v>0</v>
      </c>
      <c r="AD50" s="157">
        <v>0</v>
      </c>
      <c r="AE50" s="232">
        <v>0</v>
      </c>
      <c r="AF50" s="232">
        <v>0</v>
      </c>
      <c r="AG50" s="149"/>
      <c r="AH50" s="75">
        <v>1</v>
      </c>
      <c r="AI50" s="75" t="s">
        <v>34</v>
      </c>
      <c r="AM50" s="150">
        <v>50</v>
      </c>
      <c r="AN50" s="226">
        <v>42705</v>
      </c>
      <c r="AO50" s="164">
        <v>82870.84280310171</v>
      </c>
      <c r="AP50" s="164">
        <v>1424954.6736103538</v>
      </c>
      <c r="AQ50" s="164">
        <v>447381.55350393284</v>
      </c>
      <c r="AR50" s="164">
        <v>0</v>
      </c>
      <c r="AS50" s="164">
        <v>722273.51495463646</v>
      </c>
      <c r="AT50" s="164">
        <v>2193101.5676403991</v>
      </c>
      <c r="AU50" s="164">
        <v>286843.04668881308</v>
      </c>
      <c r="AV50" s="164">
        <v>155183.87742924094</v>
      </c>
      <c r="AW50" s="164">
        <v>1903.6130000000001</v>
      </c>
      <c r="AX50" s="152"/>
      <c r="AZ50" s="152">
        <v>50</v>
      </c>
      <c r="BA50" s="160"/>
      <c r="BB50" s="160"/>
      <c r="BC50" s="160"/>
      <c r="BD50" s="160"/>
      <c r="BE50" s="160"/>
      <c r="BF50" s="160"/>
      <c r="BG50" s="160"/>
      <c r="BH50" s="160" t="s">
        <v>932</v>
      </c>
      <c r="BI50" s="160"/>
      <c r="BJ50" s="160"/>
      <c r="BK50" s="160"/>
      <c r="BL50" s="160"/>
      <c r="BM50" s="152"/>
      <c r="BN50" s="152"/>
      <c r="BO50" s="152"/>
      <c r="BP50" s="152"/>
      <c r="BQ50" s="152"/>
      <c r="BR50" s="152"/>
      <c r="BS50" s="152"/>
      <c r="BT50" s="152"/>
      <c r="BU50" s="152"/>
      <c r="BV50" s="152">
        <v>50</v>
      </c>
      <c r="BW50" s="160"/>
      <c r="BX50" s="160"/>
      <c r="BY50" s="160"/>
      <c r="BZ50" s="160"/>
      <c r="CA50" s="160"/>
      <c r="CB50" s="160"/>
      <c r="CC50" s="160"/>
      <c r="CD50" s="160" t="s">
        <v>932</v>
      </c>
      <c r="CE50" s="160"/>
      <c r="CF50" s="160"/>
      <c r="CG50" s="160"/>
      <c r="CH50" s="160"/>
      <c r="CI50" s="160" t="s">
        <v>933</v>
      </c>
      <c r="CJ50" s="160" t="s">
        <v>934</v>
      </c>
      <c r="CK50" s="152"/>
      <c r="CL50" s="152"/>
      <c r="CM50" s="152"/>
      <c r="CN50" s="152"/>
      <c r="CR50" s="152">
        <v>50</v>
      </c>
      <c r="CT50" s="68">
        <v>0</v>
      </c>
      <c r="CU50" s="68">
        <v>0</v>
      </c>
      <c r="CV50" s="68">
        <v>0</v>
      </c>
      <c r="CW50" s="68">
        <v>0</v>
      </c>
      <c r="CY50" s="68">
        <v>0</v>
      </c>
      <c r="CZ50" s="68">
        <v>0</v>
      </c>
      <c r="DB50" s="68">
        <v>0</v>
      </c>
      <c r="DC50" s="68">
        <v>0</v>
      </c>
      <c r="DD50" s="68">
        <v>0</v>
      </c>
      <c r="DE50" s="68">
        <v>0</v>
      </c>
      <c r="DF50" s="68">
        <v>0</v>
      </c>
      <c r="DG50" s="68">
        <v>0</v>
      </c>
      <c r="DH50" s="68">
        <v>0</v>
      </c>
      <c r="DI50" s="68">
        <v>0</v>
      </c>
      <c r="DJ50" s="68">
        <v>0</v>
      </c>
      <c r="DK50" s="68">
        <v>0</v>
      </c>
      <c r="DL50" s="68">
        <v>0</v>
      </c>
      <c r="DM50" s="68">
        <v>0</v>
      </c>
      <c r="DN50" s="68">
        <v>0</v>
      </c>
      <c r="DO50" s="68">
        <v>0</v>
      </c>
    </row>
    <row r="51" spans="1:119">
      <c r="A51" s="219" t="s">
        <v>935</v>
      </c>
      <c r="B51" s="219" t="s">
        <v>676</v>
      </c>
      <c r="C51" s="220">
        <v>0</v>
      </c>
      <c r="D51" s="220">
        <v>0</v>
      </c>
      <c r="E51" s="220">
        <v>0</v>
      </c>
      <c r="F51" s="220">
        <v>0</v>
      </c>
      <c r="G51" s="220">
        <v>0</v>
      </c>
      <c r="H51" s="220">
        <v>0</v>
      </c>
      <c r="I51" s="220">
        <v>0</v>
      </c>
      <c r="J51" s="220">
        <v>0</v>
      </c>
      <c r="K51" s="220">
        <v>0</v>
      </c>
      <c r="L51" s="219"/>
      <c r="M51" s="219"/>
      <c r="O51" s="156">
        <v>0</v>
      </c>
      <c r="P51" s="75" t="s">
        <v>34</v>
      </c>
      <c r="T51" s="149" t="s">
        <v>935</v>
      </c>
      <c r="U51" s="149" t="s">
        <v>676</v>
      </c>
      <c r="V51" s="157">
        <v>0</v>
      </c>
      <c r="W51" s="157">
        <v>0</v>
      </c>
      <c r="X51" s="157">
        <v>0</v>
      </c>
      <c r="Y51" s="157">
        <v>0</v>
      </c>
      <c r="Z51" s="157">
        <v>0</v>
      </c>
      <c r="AA51" s="157">
        <v>0</v>
      </c>
      <c r="AB51" s="157">
        <v>0</v>
      </c>
      <c r="AC51" s="157">
        <v>0</v>
      </c>
      <c r="AD51" s="157">
        <v>0</v>
      </c>
      <c r="AE51" s="149"/>
      <c r="AF51" s="149"/>
      <c r="AG51" s="149"/>
      <c r="AH51" s="75">
        <v>0</v>
      </c>
      <c r="AI51" s="75" t="s">
        <v>34</v>
      </c>
      <c r="AM51" s="150">
        <v>51</v>
      </c>
      <c r="AN51" s="152" t="s">
        <v>829</v>
      </c>
      <c r="AO51" s="240">
        <v>0</v>
      </c>
      <c r="AP51" s="240">
        <v>0</v>
      </c>
      <c r="AQ51" s="240">
        <v>0</v>
      </c>
      <c r="AR51" s="240">
        <v>0</v>
      </c>
      <c r="AS51" s="240">
        <v>0</v>
      </c>
      <c r="AT51" s="240">
        <v>0</v>
      </c>
      <c r="AU51" s="240">
        <v>0</v>
      </c>
      <c r="AV51" s="240">
        <v>0</v>
      </c>
      <c r="AW51" s="240">
        <v>0</v>
      </c>
      <c r="AX51" s="152"/>
      <c r="AZ51" s="152">
        <v>51</v>
      </c>
      <c r="BA51" s="160" t="s">
        <v>770</v>
      </c>
      <c r="BB51" s="160" t="s">
        <v>783</v>
      </c>
      <c r="BC51" s="160" t="s">
        <v>749</v>
      </c>
      <c r="BD51" s="160"/>
      <c r="BE51" s="160" t="s">
        <v>770</v>
      </c>
      <c r="BF51" s="160" t="s">
        <v>783</v>
      </c>
      <c r="BG51" s="160" t="s">
        <v>749</v>
      </c>
      <c r="BH51" s="160" t="s">
        <v>936</v>
      </c>
      <c r="BI51" s="160" t="s">
        <v>937</v>
      </c>
      <c r="BJ51" s="160" t="s">
        <v>938</v>
      </c>
      <c r="BK51" s="160" t="s">
        <v>937</v>
      </c>
      <c r="BL51" s="160" t="s">
        <v>938</v>
      </c>
      <c r="BM51" s="152"/>
      <c r="BN51" s="152"/>
      <c r="BO51" s="152"/>
      <c r="BP51" s="152"/>
      <c r="BQ51" s="152"/>
      <c r="BR51" s="152"/>
      <c r="BS51" s="152"/>
      <c r="BT51" s="152"/>
      <c r="BU51" s="152"/>
      <c r="BV51" s="152">
        <v>51</v>
      </c>
      <c r="BW51" s="160" t="s">
        <v>770</v>
      </c>
      <c r="BX51" s="160" t="s">
        <v>783</v>
      </c>
      <c r="BY51" s="160" t="s">
        <v>749</v>
      </c>
      <c r="BZ51" s="160"/>
      <c r="CA51" s="160" t="s">
        <v>770</v>
      </c>
      <c r="CB51" s="160" t="s">
        <v>783</v>
      </c>
      <c r="CC51" s="160" t="s">
        <v>749</v>
      </c>
      <c r="CD51" s="160" t="s">
        <v>936</v>
      </c>
      <c r="CE51" s="160" t="s">
        <v>937</v>
      </c>
      <c r="CF51" s="160" t="s">
        <v>938</v>
      </c>
      <c r="CG51" s="160" t="s">
        <v>937</v>
      </c>
      <c r="CH51" s="160" t="s">
        <v>939</v>
      </c>
      <c r="CI51" s="160" t="s">
        <v>940</v>
      </c>
      <c r="CJ51" s="160" t="s">
        <v>941</v>
      </c>
      <c r="CK51" s="152"/>
      <c r="CL51" s="152"/>
      <c r="CM51" s="152"/>
      <c r="CN51" s="152"/>
      <c r="CR51" s="152">
        <v>51</v>
      </c>
      <c r="CS51" s="3" t="s">
        <v>942</v>
      </c>
    </row>
    <row r="52" spans="1:119">
      <c r="A52" s="219" t="s">
        <v>943</v>
      </c>
      <c r="B52" s="219" t="s">
        <v>944</v>
      </c>
      <c r="C52" s="220">
        <v>0</v>
      </c>
      <c r="D52" s="220">
        <v>0</v>
      </c>
      <c r="E52" s="220">
        <v>0</v>
      </c>
      <c r="F52" s="220">
        <v>0</v>
      </c>
      <c r="G52" s="220">
        <v>0</v>
      </c>
      <c r="H52" s="220">
        <v>0</v>
      </c>
      <c r="I52" s="220">
        <v>0</v>
      </c>
      <c r="J52" s="220">
        <v>0</v>
      </c>
      <c r="K52" s="220">
        <v>0</v>
      </c>
      <c r="L52" s="219"/>
      <c r="M52" s="219"/>
      <c r="O52" s="156">
        <v>0</v>
      </c>
      <c r="P52" s="75" t="s">
        <v>34</v>
      </c>
      <c r="T52" s="149" t="s">
        <v>943</v>
      </c>
      <c r="U52" s="149" t="s">
        <v>944</v>
      </c>
      <c r="V52" s="157">
        <v>0</v>
      </c>
      <c r="W52" s="157">
        <v>0</v>
      </c>
      <c r="X52" s="157">
        <v>0</v>
      </c>
      <c r="Y52" s="157">
        <v>0</v>
      </c>
      <c r="Z52" s="157">
        <v>0</v>
      </c>
      <c r="AA52" s="157">
        <v>0</v>
      </c>
      <c r="AB52" s="157">
        <v>0</v>
      </c>
      <c r="AC52" s="157">
        <v>0</v>
      </c>
      <c r="AD52" s="157">
        <v>0</v>
      </c>
      <c r="AE52" s="149"/>
      <c r="AF52" s="149"/>
      <c r="AG52" s="149"/>
      <c r="AH52" s="75">
        <v>0</v>
      </c>
      <c r="AI52" s="75" t="s">
        <v>34</v>
      </c>
      <c r="AM52" s="150">
        <v>52</v>
      </c>
      <c r="AN52" s="152" t="s">
        <v>832</v>
      </c>
      <c r="AO52" s="164">
        <v>881602.78833706304</v>
      </c>
      <c r="AP52" s="164">
        <v>14410312.686557386</v>
      </c>
      <c r="AQ52" s="164">
        <v>4522048.1604339713</v>
      </c>
      <c r="AR52" s="164">
        <v>0</v>
      </c>
      <c r="AS52" s="164">
        <v>8088629.502591257</v>
      </c>
      <c r="AT52" s="164">
        <v>25087928.3009541</v>
      </c>
      <c r="AU52" s="164">
        <v>3816146.25608281</v>
      </c>
      <c r="AV52" s="164">
        <v>1745345.4811356445</v>
      </c>
      <c r="AW52" s="164">
        <v>18736.486160000004</v>
      </c>
      <c r="AX52" s="152"/>
      <c r="AZ52" s="152">
        <v>52</v>
      </c>
      <c r="BA52" s="241"/>
      <c r="BB52" s="241"/>
      <c r="BC52" s="241"/>
      <c r="BD52" s="241"/>
      <c r="BE52" s="241"/>
      <c r="BF52" s="241"/>
      <c r="BG52" s="241"/>
      <c r="BH52" s="241"/>
      <c r="BI52" s="241"/>
      <c r="BJ52" s="241"/>
      <c r="BK52" s="241"/>
      <c r="BL52" s="241"/>
      <c r="BM52" s="152"/>
      <c r="BN52" s="152"/>
      <c r="BO52" s="152"/>
      <c r="BP52" s="152"/>
      <c r="BQ52" s="152"/>
      <c r="BR52" s="152"/>
      <c r="BS52" s="152"/>
      <c r="BT52" s="152"/>
      <c r="BU52" s="152"/>
      <c r="BV52" s="152">
        <v>52</v>
      </c>
      <c r="BW52" s="241"/>
      <c r="BX52" s="241"/>
      <c r="BY52" s="241"/>
      <c r="BZ52" s="241"/>
      <c r="CA52" s="241"/>
      <c r="CB52" s="241"/>
      <c r="CC52" s="241"/>
      <c r="CD52" s="241"/>
      <c r="CE52" s="241"/>
      <c r="CF52" s="241"/>
      <c r="CG52" s="241"/>
      <c r="CH52" s="241"/>
      <c r="CI52" s="241"/>
      <c r="CJ52" s="241"/>
      <c r="CK52" s="152"/>
      <c r="CL52" s="152"/>
      <c r="CM52" s="152"/>
      <c r="CN52" s="152"/>
    </row>
    <row r="53" spans="1:119">
      <c r="A53" s="219" t="s">
        <v>945</v>
      </c>
      <c r="B53" s="219" t="s">
        <v>677</v>
      </c>
      <c r="C53" s="220">
        <v>1.497260884585047E-2</v>
      </c>
      <c r="D53" s="220">
        <v>0.15106535842688304</v>
      </c>
      <c r="E53" s="220">
        <v>2.6090383368144152E-2</v>
      </c>
      <c r="F53" s="220">
        <v>0</v>
      </c>
      <c r="G53" s="220">
        <v>0.15063086896438035</v>
      </c>
      <c r="H53" s="220">
        <v>0.51334189987109613</v>
      </c>
      <c r="I53" s="220">
        <v>7.970651148475609E-2</v>
      </c>
      <c r="J53" s="220">
        <v>3.8441315020411808E-2</v>
      </c>
      <c r="K53" s="220">
        <v>2.8042019636653103E-4</v>
      </c>
      <c r="L53" s="220">
        <v>2.9524665484871929E-2</v>
      </c>
      <c r="M53" s="220">
        <v>-4.0540316627605258E-3</v>
      </c>
      <c r="O53" s="156">
        <v>0.99999999999999989</v>
      </c>
      <c r="P53" s="75" t="s">
        <v>34</v>
      </c>
      <c r="Q53" s="3" t="s">
        <v>946</v>
      </c>
      <c r="T53" s="149" t="s">
        <v>945</v>
      </c>
      <c r="U53" s="149" t="s">
        <v>677</v>
      </c>
      <c r="V53" s="157">
        <v>1.497260884585047E-2</v>
      </c>
      <c r="W53" s="157">
        <v>0.15106535842688304</v>
      </c>
      <c r="X53" s="157">
        <v>2.6090383368144145E-2</v>
      </c>
      <c r="Y53" s="157">
        <v>0</v>
      </c>
      <c r="Z53" s="157">
        <v>0.15063086896438035</v>
      </c>
      <c r="AA53" s="157">
        <v>0.51334189987109613</v>
      </c>
      <c r="AB53" s="157">
        <v>7.970651148475609E-2</v>
      </c>
      <c r="AC53" s="157">
        <v>3.8441315020411808E-2</v>
      </c>
      <c r="AD53" s="157">
        <v>2.8042019636653103E-4</v>
      </c>
      <c r="AE53" s="157">
        <v>2.9524665484871929E-2</v>
      </c>
      <c r="AF53" s="157">
        <v>-4.0540316627605258E-3</v>
      </c>
      <c r="AG53" s="149"/>
      <c r="AH53" s="75">
        <v>0.99999999999999989</v>
      </c>
      <c r="AI53" s="75" t="s">
        <v>34</v>
      </c>
      <c r="AJ53" s="3" t="s">
        <v>946</v>
      </c>
      <c r="AM53" s="150">
        <v>53</v>
      </c>
      <c r="AN53" s="152"/>
      <c r="AO53" s="152"/>
      <c r="AP53" s="152"/>
      <c r="AQ53" s="152"/>
      <c r="AR53" s="152"/>
      <c r="AS53" s="152"/>
      <c r="AT53" s="152"/>
      <c r="AU53" s="152"/>
      <c r="AV53" s="152"/>
      <c r="AW53" s="152"/>
      <c r="AX53" s="152"/>
      <c r="AZ53" s="152">
        <v>53</v>
      </c>
      <c r="BA53" s="211">
        <v>42736</v>
      </c>
      <c r="BB53" s="152">
        <v>0</v>
      </c>
      <c r="BC53" s="152">
        <v>0</v>
      </c>
      <c r="BD53" s="152"/>
      <c r="BE53" s="211">
        <v>42736</v>
      </c>
      <c r="BF53" s="242">
        <v>0</v>
      </c>
      <c r="BG53" s="242">
        <v>0</v>
      </c>
      <c r="BH53" s="242">
        <v>0</v>
      </c>
      <c r="BI53" s="242">
        <v>0</v>
      </c>
      <c r="BJ53" s="242">
        <v>0</v>
      </c>
      <c r="BK53" s="242">
        <v>0</v>
      </c>
      <c r="BL53" s="242">
        <v>0</v>
      </c>
      <c r="BM53" s="152"/>
      <c r="BN53" s="152"/>
      <c r="BO53" s="152"/>
      <c r="BP53" s="152"/>
      <c r="BQ53" s="152"/>
      <c r="BR53" s="152"/>
      <c r="BS53" s="152"/>
      <c r="BT53" s="152"/>
      <c r="BU53" s="152"/>
      <c r="BV53" s="152">
        <v>53</v>
      </c>
      <c r="BW53" s="243">
        <v>42736</v>
      </c>
      <c r="BX53" s="164">
        <v>0</v>
      </c>
      <c r="BY53" s="164">
        <v>0</v>
      </c>
      <c r="BZ53" s="152"/>
      <c r="CA53" s="243">
        <v>42736</v>
      </c>
      <c r="CB53" s="242">
        <v>0</v>
      </c>
      <c r="CC53" s="242">
        <v>0</v>
      </c>
      <c r="CD53" s="242">
        <v>0</v>
      </c>
      <c r="CE53" s="244">
        <v>0</v>
      </c>
      <c r="CF53" s="244">
        <v>0</v>
      </c>
      <c r="CG53" s="244">
        <v>0</v>
      </c>
      <c r="CH53" s="244">
        <v>0</v>
      </c>
      <c r="CI53" s="164">
        <v>0</v>
      </c>
      <c r="CJ53" s="242">
        <v>31</v>
      </c>
      <c r="CK53" s="152"/>
      <c r="CL53" s="152"/>
      <c r="CM53" s="152"/>
      <c r="CN53" s="152"/>
    </row>
    <row r="54" spans="1:119">
      <c r="A54" s="3" t="s">
        <v>947</v>
      </c>
      <c r="B54" s="3" t="s">
        <v>948</v>
      </c>
      <c r="C54" s="155">
        <v>1.6850996424464974E-2</v>
      </c>
      <c r="D54" s="155">
        <v>0.21304657801784568</v>
      </c>
      <c r="E54" s="155">
        <v>6.2500898235520949E-2</v>
      </c>
      <c r="F54" s="155">
        <v>0</v>
      </c>
      <c r="G54" s="155">
        <v>0.12829739380713673</v>
      </c>
      <c r="H54" s="155">
        <v>0.48716967980584563</v>
      </c>
      <c r="I54" s="155">
        <v>6.5098459371636316E-2</v>
      </c>
      <c r="J54" s="155">
        <v>2.6675952844011443E-2</v>
      </c>
      <c r="K54" s="155">
        <v>2.7099363686233687E-4</v>
      </c>
      <c r="L54" s="155">
        <v>8.9047856676105749E-5</v>
      </c>
      <c r="M54" s="155">
        <v>0</v>
      </c>
      <c r="O54" s="156">
        <v>1.0000000000000002</v>
      </c>
      <c r="P54" s="75" t="s">
        <v>34</v>
      </c>
      <c r="Q54" s="245">
        <v>0</v>
      </c>
      <c r="T54" s="149" t="s">
        <v>947</v>
      </c>
      <c r="U54" s="149" t="s">
        <v>948</v>
      </c>
      <c r="V54" s="157">
        <v>1.6850996424464974E-2</v>
      </c>
      <c r="W54" s="157">
        <v>0.21304657801784568</v>
      </c>
      <c r="X54" s="157">
        <v>6.2500898235520977E-2</v>
      </c>
      <c r="Y54" s="157">
        <v>0</v>
      </c>
      <c r="Z54" s="157">
        <v>0.12829739380713673</v>
      </c>
      <c r="AA54" s="157">
        <v>0.48716967980584586</v>
      </c>
      <c r="AB54" s="157">
        <v>6.5098459371636316E-2</v>
      </c>
      <c r="AC54" s="157">
        <v>2.6675952844011443E-2</v>
      </c>
      <c r="AD54" s="157">
        <v>2.7099363686233687E-4</v>
      </c>
      <c r="AE54" s="157">
        <v>8.9047856676105749E-5</v>
      </c>
      <c r="AF54" s="157">
        <v>0</v>
      </c>
      <c r="AG54" s="149"/>
      <c r="AH54" s="75">
        <v>1.0000000000000004</v>
      </c>
      <c r="AI54" s="75" t="s">
        <v>34</v>
      </c>
      <c r="AJ54" s="155">
        <v>0</v>
      </c>
      <c r="AM54" s="150">
        <v>54</v>
      </c>
      <c r="AN54" s="152" t="s">
        <v>838</v>
      </c>
      <c r="AO54" s="187">
        <v>3.1595729614784913E-2</v>
      </c>
      <c r="AP54" s="187">
        <v>0.51645066160441355</v>
      </c>
      <c r="AQ54" s="187">
        <v>0.16206551620782872</v>
      </c>
      <c r="AR54" s="187">
        <v>0</v>
      </c>
      <c r="AS54" s="187">
        <v>0.28988809257297288</v>
      </c>
      <c r="AT54" s="187">
        <v>0.81804487599536602</v>
      </c>
      <c r="AU54" s="187">
        <v>0.1244335065609511</v>
      </c>
      <c r="AV54" s="187">
        <v>5.6910674749910788E-2</v>
      </c>
      <c r="AW54" s="187">
        <v>6.1094269377209582E-4</v>
      </c>
      <c r="AX54" s="188">
        <v>2</v>
      </c>
      <c r="AZ54" s="152">
        <v>54</v>
      </c>
      <c r="BA54" s="211">
        <v>42767</v>
      </c>
      <c r="BB54" s="152">
        <v>0</v>
      </c>
      <c r="BC54" s="152">
        <v>0</v>
      </c>
      <c r="BD54" s="152"/>
      <c r="BE54" s="211">
        <v>42767</v>
      </c>
      <c r="BF54" s="242">
        <v>0</v>
      </c>
      <c r="BG54" s="242">
        <v>0</v>
      </c>
      <c r="BH54" s="242">
        <v>0</v>
      </c>
      <c r="BI54" s="242">
        <v>0</v>
      </c>
      <c r="BJ54" s="242">
        <v>0</v>
      </c>
      <c r="BK54" s="242">
        <v>0</v>
      </c>
      <c r="BL54" s="242">
        <v>0</v>
      </c>
      <c r="BM54" s="152"/>
      <c r="BN54" s="152"/>
      <c r="BO54" s="152"/>
      <c r="BP54" s="152"/>
      <c r="BQ54" s="152"/>
      <c r="BR54" s="152"/>
      <c r="BS54" s="152"/>
      <c r="BT54" s="152"/>
      <c r="BU54" s="152"/>
      <c r="BV54" s="152">
        <v>54</v>
      </c>
      <c r="BW54" s="243">
        <v>42767</v>
      </c>
      <c r="BX54" s="164">
        <v>0</v>
      </c>
      <c r="BY54" s="164">
        <v>0</v>
      </c>
      <c r="BZ54" s="152"/>
      <c r="CA54" s="243">
        <v>42767</v>
      </c>
      <c r="CB54" s="242">
        <v>0</v>
      </c>
      <c r="CC54" s="242">
        <v>0</v>
      </c>
      <c r="CD54" s="242">
        <v>0</v>
      </c>
      <c r="CE54" s="244">
        <v>0</v>
      </c>
      <c r="CF54" s="244">
        <v>0</v>
      </c>
      <c r="CG54" s="244">
        <v>0</v>
      </c>
      <c r="CH54" s="244">
        <v>0</v>
      </c>
      <c r="CI54" s="164">
        <v>0</v>
      </c>
      <c r="CJ54" s="242">
        <v>28</v>
      </c>
      <c r="CK54" s="152"/>
      <c r="CL54" s="152"/>
      <c r="CM54" s="152"/>
      <c r="CN54" s="152"/>
    </row>
    <row r="55" spans="1:119">
      <c r="A55" s="3" t="s">
        <v>683</v>
      </c>
      <c r="B55" s="3" t="s">
        <v>683</v>
      </c>
      <c r="C55" s="155">
        <v>3.3277243595972505E-2</v>
      </c>
      <c r="D55" s="155">
        <v>0.25975538799002168</v>
      </c>
      <c r="E55" s="155">
        <v>6.5589774500993431E-2</v>
      </c>
      <c r="F55" s="155">
        <v>0</v>
      </c>
      <c r="G55" s="155">
        <v>9.0201878137783659E-2</v>
      </c>
      <c r="H55" s="155">
        <v>0.48282220726467884</v>
      </c>
      <c r="I55" s="155">
        <v>4.9352905621423221E-2</v>
      </c>
      <c r="J55" s="155">
        <v>1.9000602889126743E-2</v>
      </c>
      <c r="K55" s="155">
        <v>0</v>
      </c>
      <c r="O55" s="156">
        <v>1</v>
      </c>
      <c r="P55" s="75" t="s">
        <v>34</v>
      </c>
      <c r="Q55" s="3" t="s">
        <v>949</v>
      </c>
      <c r="T55" s="149" t="s">
        <v>683</v>
      </c>
      <c r="U55" s="149" t="s">
        <v>683</v>
      </c>
      <c r="V55" s="246">
        <v>3.3277243595972505E-2</v>
      </c>
      <c r="W55" s="246">
        <v>0.25975538799002168</v>
      </c>
      <c r="X55" s="246">
        <v>6.5589774500993431E-2</v>
      </c>
      <c r="Y55" s="246">
        <v>0</v>
      </c>
      <c r="Z55" s="246">
        <v>9.0201878137783659E-2</v>
      </c>
      <c r="AA55" s="246">
        <v>0.48282220726467884</v>
      </c>
      <c r="AB55" s="246">
        <v>4.9352905621423221E-2</v>
      </c>
      <c r="AC55" s="246">
        <v>1.9000602889126743E-2</v>
      </c>
      <c r="AD55" s="246">
        <v>0</v>
      </c>
      <c r="AE55" s="149"/>
      <c r="AF55" s="149"/>
      <c r="AG55" s="149"/>
      <c r="AH55" s="75">
        <v>1</v>
      </c>
      <c r="AI55" s="75" t="s">
        <v>34</v>
      </c>
      <c r="AJ55" s="57" t="s">
        <v>949</v>
      </c>
      <c r="AM55" s="150">
        <v>55</v>
      </c>
      <c r="AN55" s="152"/>
      <c r="AO55" s="152"/>
      <c r="AP55" s="152"/>
      <c r="AQ55" s="152"/>
      <c r="AR55" s="152"/>
      <c r="AS55" s="152"/>
      <c r="AT55" s="152"/>
      <c r="AU55" s="152"/>
      <c r="AV55" s="152"/>
      <c r="AW55" s="152"/>
      <c r="AX55" s="152"/>
      <c r="AZ55" s="152">
        <v>55</v>
      </c>
      <c r="BA55" s="211">
        <v>42795</v>
      </c>
      <c r="BB55" s="152">
        <v>0</v>
      </c>
      <c r="BC55" s="152">
        <v>0</v>
      </c>
      <c r="BD55" s="152"/>
      <c r="BE55" s="211">
        <v>42795</v>
      </c>
      <c r="BF55" s="242">
        <v>0</v>
      </c>
      <c r="BG55" s="242">
        <v>0</v>
      </c>
      <c r="BH55" s="242">
        <v>0</v>
      </c>
      <c r="BI55" s="242">
        <v>0</v>
      </c>
      <c r="BJ55" s="242">
        <v>0</v>
      </c>
      <c r="BK55" s="242">
        <v>0</v>
      </c>
      <c r="BL55" s="242">
        <v>0</v>
      </c>
      <c r="BM55" s="152"/>
      <c r="BN55" s="152"/>
      <c r="BO55" s="152"/>
      <c r="BP55" s="152"/>
      <c r="BQ55" s="152"/>
      <c r="BR55" s="152"/>
      <c r="BS55" s="152"/>
      <c r="BT55" s="152"/>
      <c r="BU55" s="152"/>
      <c r="BV55" s="152">
        <v>55</v>
      </c>
      <c r="BW55" s="243">
        <v>42795</v>
      </c>
      <c r="BX55" s="164">
        <v>0</v>
      </c>
      <c r="BY55" s="164">
        <v>0</v>
      </c>
      <c r="BZ55" s="152"/>
      <c r="CA55" s="243">
        <v>42795</v>
      </c>
      <c r="CB55" s="242">
        <v>0</v>
      </c>
      <c r="CC55" s="242">
        <v>0</v>
      </c>
      <c r="CD55" s="242">
        <v>0</v>
      </c>
      <c r="CE55" s="244">
        <v>0</v>
      </c>
      <c r="CF55" s="244">
        <v>0</v>
      </c>
      <c r="CG55" s="244">
        <v>0</v>
      </c>
      <c r="CH55" s="244">
        <v>0</v>
      </c>
      <c r="CI55" s="164">
        <v>0</v>
      </c>
      <c r="CJ55" s="242">
        <v>31</v>
      </c>
      <c r="CK55" s="152"/>
      <c r="CL55" s="152"/>
      <c r="CM55" s="152"/>
      <c r="CN55" s="152"/>
      <c r="CS55" s="216">
        <v>42887</v>
      </c>
    </row>
    <row r="56" spans="1:119">
      <c r="A56" s="219" t="s">
        <v>950</v>
      </c>
      <c r="B56" s="219" t="s">
        <v>951</v>
      </c>
      <c r="C56" s="220">
        <v>0</v>
      </c>
      <c r="D56" s="220">
        <v>0</v>
      </c>
      <c r="E56" s="220">
        <v>0</v>
      </c>
      <c r="F56" s="220">
        <v>0</v>
      </c>
      <c r="G56" s="220">
        <v>0</v>
      </c>
      <c r="H56" s="220">
        <v>0</v>
      </c>
      <c r="I56" s="220">
        <v>1</v>
      </c>
      <c r="J56" s="220">
        <v>0</v>
      </c>
      <c r="K56" s="220">
        <v>0</v>
      </c>
      <c r="L56" s="219"/>
      <c r="M56" s="233">
        <v>0</v>
      </c>
      <c r="O56" s="156">
        <v>1</v>
      </c>
      <c r="P56" s="75" t="s">
        <v>34</v>
      </c>
      <c r="Q56" s="245">
        <v>0</v>
      </c>
      <c r="T56" s="149" t="s">
        <v>950</v>
      </c>
      <c r="U56" s="149" t="s">
        <v>951</v>
      </c>
      <c r="V56" s="232">
        <v>0</v>
      </c>
      <c r="W56" s="232">
        <v>0</v>
      </c>
      <c r="X56" s="232">
        <v>0</v>
      </c>
      <c r="Y56" s="232">
        <v>0</v>
      </c>
      <c r="Z56" s="232">
        <v>0</v>
      </c>
      <c r="AA56" s="232">
        <v>0</v>
      </c>
      <c r="AB56" s="232">
        <v>1</v>
      </c>
      <c r="AC56" s="232">
        <v>0</v>
      </c>
      <c r="AD56" s="232">
        <v>0</v>
      </c>
      <c r="AE56" s="149"/>
      <c r="AF56" s="157">
        <v>0</v>
      </c>
      <c r="AG56" s="149"/>
      <c r="AH56" s="75">
        <v>1</v>
      </c>
      <c r="AI56" s="75" t="s">
        <v>34</v>
      </c>
      <c r="AJ56" s="155">
        <v>0</v>
      </c>
      <c r="AM56" s="150">
        <v>56</v>
      </c>
      <c r="AN56" s="152" t="s">
        <v>845</v>
      </c>
      <c r="AO56" s="175">
        <v>0</v>
      </c>
      <c r="AP56" s="175">
        <v>0</v>
      </c>
      <c r="AQ56" s="175">
        <v>0</v>
      </c>
      <c r="AR56" s="175">
        <v>0</v>
      </c>
      <c r="AS56" s="175">
        <v>0</v>
      </c>
      <c r="AT56" s="175">
        <v>0</v>
      </c>
      <c r="AU56" s="175">
        <v>0</v>
      </c>
      <c r="AV56" s="175">
        <v>0</v>
      </c>
      <c r="AW56" s="175">
        <v>0</v>
      </c>
      <c r="AX56" s="152"/>
      <c r="AZ56" s="152">
        <v>56</v>
      </c>
      <c r="BA56" s="211">
        <v>42826</v>
      </c>
      <c r="BB56" s="152">
        <v>0</v>
      </c>
      <c r="BC56" s="152">
        <v>0</v>
      </c>
      <c r="BD56" s="152"/>
      <c r="BE56" s="211">
        <v>42826</v>
      </c>
      <c r="BF56" s="242">
        <v>0</v>
      </c>
      <c r="BG56" s="242">
        <v>0</v>
      </c>
      <c r="BH56" s="242">
        <v>0</v>
      </c>
      <c r="BI56" s="242">
        <v>0</v>
      </c>
      <c r="BJ56" s="242">
        <v>0</v>
      </c>
      <c r="BK56" s="242">
        <v>0</v>
      </c>
      <c r="BL56" s="242">
        <v>0</v>
      </c>
      <c r="BM56" s="152"/>
      <c r="BN56" s="152"/>
      <c r="BO56" s="152"/>
      <c r="BP56" s="152"/>
      <c r="BQ56" s="152"/>
      <c r="BR56" s="152"/>
      <c r="BS56" s="152"/>
      <c r="BT56" s="152"/>
      <c r="BU56" s="152"/>
      <c r="BV56" s="152">
        <v>56</v>
      </c>
      <c r="BW56" s="243">
        <v>42826</v>
      </c>
      <c r="BX56" s="164">
        <v>0</v>
      </c>
      <c r="BY56" s="164">
        <v>0</v>
      </c>
      <c r="BZ56" s="152"/>
      <c r="CA56" s="243">
        <v>42826</v>
      </c>
      <c r="CB56" s="242">
        <v>0</v>
      </c>
      <c r="CC56" s="242">
        <v>0</v>
      </c>
      <c r="CD56" s="242">
        <v>0</v>
      </c>
      <c r="CE56" s="244">
        <v>0</v>
      </c>
      <c r="CF56" s="244">
        <v>0</v>
      </c>
      <c r="CG56" s="244">
        <v>0</v>
      </c>
      <c r="CH56" s="244">
        <v>0</v>
      </c>
      <c r="CI56" s="164">
        <v>0</v>
      </c>
      <c r="CJ56" s="242">
        <v>30</v>
      </c>
      <c r="CK56" s="152"/>
      <c r="CL56" s="152"/>
      <c r="CM56" s="152"/>
      <c r="CN56" s="152"/>
      <c r="CS56" s="89" t="s">
        <v>952</v>
      </c>
    </row>
    <row r="57" spans="1:119">
      <c r="A57" s="247" t="s">
        <v>953</v>
      </c>
      <c r="B57" s="219" t="s">
        <v>954</v>
      </c>
      <c r="C57" s="220">
        <v>0</v>
      </c>
      <c r="D57" s="220">
        <v>0</v>
      </c>
      <c r="E57" s="220">
        <v>0</v>
      </c>
      <c r="F57" s="220">
        <v>0</v>
      </c>
      <c r="G57" s="220">
        <v>0</v>
      </c>
      <c r="H57" s="220">
        <v>0</v>
      </c>
      <c r="I57" s="220">
        <v>0</v>
      </c>
      <c r="J57" s="220">
        <v>0</v>
      </c>
      <c r="K57" s="220">
        <v>0</v>
      </c>
      <c r="L57" s="220">
        <v>0</v>
      </c>
      <c r="M57" s="220">
        <v>0</v>
      </c>
      <c r="N57" s="155"/>
      <c r="O57" s="156">
        <v>0</v>
      </c>
      <c r="P57" s="75" t="s">
        <v>34</v>
      </c>
      <c r="Q57" s="3" t="s">
        <v>955</v>
      </c>
      <c r="T57" s="235" t="s">
        <v>956</v>
      </c>
      <c r="U57" s="149" t="s">
        <v>954</v>
      </c>
      <c r="V57" s="157">
        <v>0</v>
      </c>
      <c r="W57" s="157">
        <v>0</v>
      </c>
      <c r="X57" s="157">
        <v>0</v>
      </c>
      <c r="Y57" s="157">
        <v>0</v>
      </c>
      <c r="Z57" s="157">
        <v>0</v>
      </c>
      <c r="AA57" s="157">
        <v>0</v>
      </c>
      <c r="AB57" s="157">
        <v>0</v>
      </c>
      <c r="AC57" s="157">
        <v>0</v>
      </c>
      <c r="AD57" s="157">
        <v>0</v>
      </c>
      <c r="AE57" s="149"/>
      <c r="AF57" s="149"/>
      <c r="AG57" s="149"/>
      <c r="AH57" s="75">
        <v>0</v>
      </c>
      <c r="AI57" s="75" t="s">
        <v>34</v>
      </c>
      <c r="AJ57" s="57" t="s">
        <v>955</v>
      </c>
      <c r="AM57" s="150">
        <v>57</v>
      </c>
      <c r="AN57" s="152"/>
      <c r="AO57" s="152"/>
      <c r="AP57" s="152"/>
      <c r="AQ57" s="152"/>
      <c r="AR57" s="152"/>
      <c r="AS57" s="152"/>
      <c r="AT57" s="152"/>
      <c r="AU57" s="152"/>
      <c r="AV57" s="152"/>
      <c r="AW57" s="152"/>
      <c r="AX57" s="152"/>
      <c r="AZ57" s="152">
        <v>57</v>
      </c>
      <c r="BA57" s="211">
        <v>42856</v>
      </c>
      <c r="BB57" s="152">
        <v>0</v>
      </c>
      <c r="BC57" s="152">
        <v>0</v>
      </c>
      <c r="BD57" s="152"/>
      <c r="BE57" s="211">
        <v>42856</v>
      </c>
      <c r="BF57" s="242">
        <v>0</v>
      </c>
      <c r="BG57" s="242">
        <v>0</v>
      </c>
      <c r="BH57" s="242">
        <v>0</v>
      </c>
      <c r="BI57" s="242">
        <v>0</v>
      </c>
      <c r="BJ57" s="242">
        <v>0</v>
      </c>
      <c r="BK57" s="242">
        <v>0</v>
      </c>
      <c r="BL57" s="242">
        <v>0</v>
      </c>
      <c r="BM57" s="152"/>
      <c r="BN57" s="152"/>
      <c r="BO57" s="152"/>
      <c r="BP57" s="152"/>
      <c r="BQ57" s="152"/>
      <c r="BR57" s="152"/>
      <c r="BS57" s="152"/>
      <c r="BT57" s="152"/>
      <c r="BU57" s="152"/>
      <c r="BV57" s="152">
        <v>57</v>
      </c>
      <c r="BW57" s="243">
        <v>42856</v>
      </c>
      <c r="BX57" s="164">
        <v>0</v>
      </c>
      <c r="BY57" s="164">
        <v>0</v>
      </c>
      <c r="BZ57" s="152"/>
      <c r="CA57" s="243">
        <v>42856</v>
      </c>
      <c r="CB57" s="242">
        <v>0</v>
      </c>
      <c r="CC57" s="242">
        <v>0</v>
      </c>
      <c r="CD57" s="242">
        <v>0</v>
      </c>
      <c r="CE57" s="244">
        <v>0</v>
      </c>
      <c r="CF57" s="244">
        <v>0</v>
      </c>
      <c r="CG57" s="244">
        <v>0</v>
      </c>
      <c r="CH57" s="244">
        <v>0</v>
      </c>
      <c r="CI57" s="164">
        <v>0</v>
      </c>
      <c r="CJ57" s="242">
        <v>31</v>
      </c>
      <c r="CK57" s="152"/>
      <c r="CL57" s="152"/>
      <c r="CM57" s="152"/>
      <c r="CN57" s="152"/>
      <c r="CS57" s="89" t="s">
        <v>866</v>
      </c>
      <c r="CU57" s="138" t="s">
        <v>957</v>
      </c>
      <c r="DE57" s="138" t="s">
        <v>957</v>
      </c>
    </row>
    <row r="58" spans="1:119">
      <c r="A58" s="3" t="s">
        <v>958</v>
      </c>
      <c r="B58" s="3" t="s">
        <v>686</v>
      </c>
      <c r="C58" s="245">
        <v>4.5096472304486088E-2</v>
      </c>
      <c r="D58" s="245">
        <v>0.41712577454201827</v>
      </c>
      <c r="E58" s="245">
        <v>0.11741291922210448</v>
      </c>
      <c r="F58" s="245">
        <v>0</v>
      </c>
      <c r="G58" s="245">
        <v>6.8072664174804856E-2</v>
      </c>
      <c r="H58" s="245">
        <v>0.32406990034652938</v>
      </c>
      <c r="I58" s="245">
        <v>2.8155969861242258E-2</v>
      </c>
      <c r="J58" s="245">
        <v>6.6299548814733754E-5</v>
      </c>
      <c r="K58" s="245">
        <v>0</v>
      </c>
      <c r="L58" s="155">
        <v>0</v>
      </c>
      <c r="M58" s="155">
        <v>0</v>
      </c>
      <c r="O58" s="156">
        <v>1</v>
      </c>
      <c r="P58" s="75" t="s">
        <v>34</v>
      </c>
      <c r="Q58" s="245">
        <v>0</v>
      </c>
      <c r="T58" s="149" t="s">
        <v>958</v>
      </c>
      <c r="U58" s="149" t="s">
        <v>686</v>
      </c>
      <c r="V58" s="157">
        <v>4.5096472304486088E-2</v>
      </c>
      <c r="W58" s="157">
        <v>0.41712577454201827</v>
      </c>
      <c r="X58" s="157">
        <v>0.11741291922210448</v>
      </c>
      <c r="Y58" s="157">
        <v>0</v>
      </c>
      <c r="Z58" s="157">
        <v>6.8072664174804856E-2</v>
      </c>
      <c r="AA58" s="157">
        <v>0.32406990034652938</v>
      </c>
      <c r="AB58" s="157">
        <v>2.8155969861242258E-2</v>
      </c>
      <c r="AC58" s="157">
        <v>6.6299548814733754E-5</v>
      </c>
      <c r="AD58" s="157">
        <v>0</v>
      </c>
      <c r="AE58" s="157">
        <v>0</v>
      </c>
      <c r="AF58" s="157">
        <v>0</v>
      </c>
      <c r="AG58" s="149"/>
      <c r="AH58" s="75">
        <v>1</v>
      </c>
      <c r="AI58" s="75" t="s">
        <v>34</v>
      </c>
      <c r="AJ58" s="155">
        <v>0</v>
      </c>
      <c r="AM58" s="150">
        <v>58</v>
      </c>
      <c r="AN58" s="152" t="s">
        <v>850</v>
      </c>
      <c r="AO58" s="152">
        <v>0</v>
      </c>
      <c r="AP58" s="152">
        <v>0</v>
      </c>
      <c r="AQ58" s="152">
        <v>0</v>
      </c>
      <c r="AR58" s="152">
        <v>0</v>
      </c>
      <c r="AS58" s="152">
        <v>0</v>
      </c>
      <c r="AT58" s="152">
        <v>0</v>
      </c>
      <c r="AU58" s="152">
        <v>0</v>
      </c>
      <c r="AV58" s="152">
        <v>0</v>
      </c>
      <c r="AW58" s="152">
        <v>0</v>
      </c>
      <c r="AX58" s="152"/>
      <c r="AZ58" s="152">
        <v>58</v>
      </c>
      <c r="BA58" s="211">
        <v>42887</v>
      </c>
      <c r="BB58" s="152">
        <v>0</v>
      </c>
      <c r="BC58" s="152">
        <v>0</v>
      </c>
      <c r="BD58" s="152"/>
      <c r="BE58" s="211">
        <v>42887</v>
      </c>
      <c r="BF58" s="242">
        <v>0</v>
      </c>
      <c r="BG58" s="242">
        <v>0</v>
      </c>
      <c r="BH58" s="242">
        <v>0</v>
      </c>
      <c r="BI58" s="242">
        <v>0</v>
      </c>
      <c r="BJ58" s="242">
        <v>0</v>
      </c>
      <c r="BK58" s="242">
        <v>0</v>
      </c>
      <c r="BL58" s="242">
        <v>0</v>
      </c>
      <c r="BM58" s="152"/>
      <c r="BN58" s="152"/>
      <c r="BO58" s="152"/>
      <c r="BP58" s="152"/>
      <c r="BQ58" s="152"/>
      <c r="BR58" s="152"/>
      <c r="BS58" s="152"/>
      <c r="BT58" s="152"/>
      <c r="BU58" s="152"/>
      <c r="BV58" s="152">
        <v>58</v>
      </c>
      <c r="BW58" s="243">
        <v>42887</v>
      </c>
      <c r="BX58" s="164">
        <v>0</v>
      </c>
      <c r="BY58" s="164">
        <v>0</v>
      </c>
      <c r="BZ58" s="152"/>
      <c r="CA58" s="243">
        <v>42887</v>
      </c>
      <c r="CB58" s="242">
        <v>0</v>
      </c>
      <c r="CC58" s="242">
        <v>0</v>
      </c>
      <c r="CD58" s="242">
        <v>0</v>
      </c>
      <c r="CE58" s="244">
        <v>0</v>
      </c>
      <c r="CF58" s="244">
        <v>0</v>
      </c>
      <c r="CG58" s="244">
        <v>0</v>
      </c>
      <c r="CH58" s="244">
        <v>0</v>
      </c>
      <c r="CI58" s="164">
        <v>0</v>
      </c>
      <c r="CJ58" s="242">
        <v>30</v>
      </c>
      <c r="CK58" s="152"/>
      <c r="CL58" s="152"/>
      <c r="CM58" s="152"/>
      <c r="CN58" s="152"/>
      <c r="CT58" s="138" t="s">
        <v>959</v>
      </c>
      <c r="CU58" s="138" t="s">
        <v>959</v>
      </c>
      <c r="CV58" s="138" t="s">
        <v>749</v>
      </c>
      <c r="CW58" s="138" t="s">
        <v>749</v>
      </c>
      <c r="CX58" s="138" t="s">
        <v>960</v>
      </c>
      <c r="CY58" s="138" t="s">
        <v>778</v>
      </c>
      <c r="CZ58" s="138" t="s">
        <v>961</v>
      </c>
      <c r="DA58" s="138" t="s">
        <v>962</v>
      </c>
      <c r="DB58" s="138" t="s">
        <v>963</v>
      </c>
      <c r="DC58" s="138" t="s">
        <v>721</v>
      </c>
      <c r="DD58" s="138" t="s">
        <v>964</v>
      </c>
      <c r="DE58" s="138" t="s">
        <v>965</v>
      </c>
    </row>
    <row r="59" spans="1:119">
      <c r="A59" s="247" t="s">
        <v>953</v>
      </c>
      <c r="B59" s="219" t="s">
        <v>954</v>
      </c>
      <c r="C59" s="220">
        <v>0</v>
      </c>
      <c r="D59" s="220">
        <v>0</v>
      </c>
      <c r="E59" s="220">
        <v>0</v>
      </c>
      <c r="F59" s="220">
        <v>0</v>
      </c>
      <c r="G59" s="220">
        <v>0</v>
      </c>
      <c r="H59" s="220">
        <v>0</v>
      </c>
      <c r="I59" s="220">
        <v>0</v>
      </c>
      <c r="J59" s="220">
        <v>0</v>
      </c>
      <c r="K59" s="220">
        <v>0</v>
      </c>
      <c r="L59" s="220">
        <v>0</v>
      </c>
      <c r="M59" s="220">
        <v>0</v>
      </c>
      <c r="O59" s="156">
        <v>0</v>
      </c>
      <c r="P59" s="75" t="s">
        <v>34</v>
      </c>
      <c r="T59" s="235" t="s">
        <v>966</v>
      </c>
      <c r="U59" s="149" t="s">
        <v>954</v>
      </c>
      <c r="V59" s="157">
        <v>0</v>
      </c>
      <c r="W59" s="157">
        <v>0</v>
      </c>
      <c r="X59" s="157">
        <v>0</v>
      </c>
      <c r="Y59" s="157">
        <v>0</v>
      </c>
      <c r="Z59" s="157">
        <v>0</v>
      </c>
      <c r="AA59" s="157">
        <v>0</v>
      </c>
      <c r="AB59" s="157">
        <v>0</v>
      </c>
      <c r="AC59" s="157">
        <v>0</v>
      </c>
      <c r="AD59" s="157">
        <v>0</v>
      </c>
      <c r="AE59" s="157">
        <v>0</v>
      </c>
      <c r="AF59" s="157">
        <v>0</v>
      </c>
      <c r="AG59" s="149"/>
      <c r="AH59" s="75">
        <v>0</v>
      </c>
      <c r="AI59" s="75" t="s">
        <v>34</v>
      </c>
      <c r="AM59" s="150">
        <v>59</v>
      </c>
      <c r="AN59" s="152" t="s">
        <v>856</v>
      </c>
      <c r="AO59" s="164">
        <v>881602.78833706304</v>
      </c>
      <c r="AP59" s="164">
        <v>14410312.686557386</v>
      </c>
      <c r="AQ59" s="164">
        <v>4522048.1604339713</v>
      </c>
      <c r="AR59" s="164">
        <v>0</v>
      </c>
      <c r="AS59" s="164">
        <v>8088629.502591257</v>
      </c>
      <c r="AT59" s="164">
        <v>25087928.3009541</v>
      </c>
      <c r="AU59" s="164">
        <v>3816146.25608281</v>
      </c>
      <c r="AV59" s="164">
        <v>1745345.4811356445</v>
      </c>
      <c r="AW59" s="164">
        <v>18736.486160000004</v>
      </c>
      <c r="AX59" s="152"/>
      <c r="AZ59" s="152">
        <v>59</v>
      </c>
      <c r="BA59" s="211">
        <v>42552</v>
      </c>
      <c r="BB59" s="152">
        <v>0</v>
      </c>
      <c r="BC59" s="152">
        <v>0</v>
      </c>
      <c r="BD59" s="152"/>
      <c r="BE59" s="211">
        <v>42552</v>
      </c>
      <c r="BF59" s="242">
        <v>0</v>
      </c>
      <c r="BG59" s="242">
        <v>0</v>
      </c>
      <c r="BH59" s="242">
        <v>0</v>
      </c>
      <c r="BI59" s="242">
        <v>0</v>
      </c>
      <c r="BJ59" s="242">
        <v>0</v>
      </c>
      <c r="BK59" s="242">
        <v>0</v>
      </c>
      <c r="BL59" s="242">
        <v>0</v>
      </c>
      <c r="BM59" s="152"/>
      <c r="BN59" s="152"/>
      <c r="BO59" s="152"/>
      <c r="BP59" s="152"/>
      <c r="BQ59" s="152"/>
      <c r="BR59" s="152"/>
      <c r="BS59" s="152"/>
      <c r="BT59" s="152"/>
      <c r="BU59" s="152"/>
      <c r="BV59" s="152">
        <v>59</v>
      </c>
      <c r="BW59" s="243">
        <v>42552</v>
      </c>
      <c r="BX59" s="164">
        <v>0</v>
      </c>
      <c r="BY59" s="164">
        <v>0</v>
      </c>
      <c r="BZ59" s="152"/>
      <c r="CA59" s="243">
        <v>42552</v>
      </c>
      <c r="CB59" s="242">
        <v>0</v>
      </c>
      <c r="CC59" s="242">
        <v>0</v>
      </c>
      <c r="CD59" s="242">
        <v>0</v>
      </c>
      <c r="CE59" s="244">
        <v>0</v>
      </c>
      <c r="CF59" s="244">
        <v>0</v>
      </c>
      <c r="CG59" s="244">
        <v>0</v>
      </c>
      <c r="CH59" s="244">
        <v>0</v>
      </c>
      <c r="CI59" s="164">
        <v>0</v>
      </c>
      <c r="CJ59" s="242">
        <v>31</v>
      </c>
      <c r="CK59" s="152"/>
      <c r="CL59" s="152"/>
      <c r="CM59" s="152"/>
      <c r="CN59" s="152"/>
      <c r="CT59" s="221" t="s">
        <v>967</v>
      </c>
      <c r="CU59" s="221" t="s">
        <v>968</v>
      </c>
      <c r="CV59" s="221" t="s">
        <v>969</v>
      </c>
      <c r="CW59" s="221"/>
      <c r="CX59" s="221" t="s">
        <v>970</v>
      </c>
      <c r="CY59" s="221" t="s">
        <v>971</v>
      </c>
      <c r="CZ59" s="221" t="s">
        <v>970</v>
      </c>
      <c r="DA59" s="221" t="s">
        <v>970</v>
      </c>
      <c r="DB59" s="221" t="s">
        <v>971</v>
      </c>
      <c r="DC59" s="221" t="s">
        <v>970</v>
      </c>
      <c r="DD59" s="221" t="s">
        <v>970</v>
      </c>
      <c r="DE59" s="221" t="s">
        <v>972</v>
      </c>
      <c r="DF59" s="223" t="s">
        <v>832</v>
      </c>
    </row>
    <row r="60" spans="1:119">
      <c r="A60" s="247" t="s">
        <v>953</v>
      </c>
      <c r="B60" s="219" t="s">
        <v>954</v>
      </c>
      <c r="C60" s="220">
        <v>0</v>
      </c>
      <c r="D60" s="220">
        <v>0</v>
      </c>
      <c r="E60" s="220">
        <v>0</v>
      </c>
      <c r="F60" s="220">
        <v>0</v>
      </c>
      <c r="G60" s="220">
        <v>0</v>
      </c>
      <c r="H60" s="220">
        <v>0</v>
      </c>
      <c r="I60" s="220">
        <v>0</v>
      </c>
      <c r="J60" s="220">
        <v>0</v>
      </c>
      <c r="K60" s="220">
        <v>0</v>
      </c>
      <c r="L60" s="220">
        <v>0</v>
      </c>
      <c r="M60" s="220">
        <v>0</v>
      </c>
      <c r="O60" s="156">
        <v>0</v>
      </c>
      <c r="P60" s="75" t="s">
        <v>34</v>
      </c>
      <c r="T60" s="235" t="s">
        <v>973</v>
      </c>
      <c r="U60" s="149" t="s">
        <v>954</v>
      </c>
      <c r="V60" s="157">
        <v>0</v>
      </c>
      <c r="W60" s="157">
        <v>0</v>
      </c>
      <c r="X60" s="157">
        <v>0</v>
      </c>
      <c r="Y60" s="157">
        <v>0</v>
      </c>
      <c r="Z60" s="157">
        <v>0</v>
      </c>
      <c r="AA60" s="157">
        <v>0</v>
      </c>
      <c r="AB60" s="157">
        <v>0</v>
      </c>
      <c r="AC60" s="157">
        <v>0</v>
      </c>
      <c r="AD60" s="157">
        <v>0</v>
      </c>
      <c r="AE60" s="157">
        <v>0</v>
      </c>
      <c r="AF60" s="157">
        <v>0</v>
      </c>
      <c r="AG60" s="149"/>
      <c r="AH60" s="75">
        <v>0</v>
      </c>
      <c r="AI60" s="75" t="s">
        <v>34</v>
      </c>
      <c r="AM60" s="150">
        <v>60</v>
      </c>
      <c r="AN60" s="152" t="s">
        <v>974</v>
      </c>
      <c r="AO60" s="187">
        <v>1.5051929391732539E-2</v>
      </c>
      <c r="AP60" s="187">
        <v>0.24603258059106878</v>
      </c>
      <c r="AQ60" s="187">
        <v>7.7206595211950099E-2</v>
      </c>
      <c r="AR60" s="187">
        <v>0</v>
      </c>
      <c r="AS60" s="187">
        <v>0.13810015322040908</v>
      </c>
      <c r="AT60" s="187">
        <v>0.42833544807985968</v>
      </c>
      <c r="AU60" s="187">
        <v>6.5154471781368475E-2</v>
      </c>
      <c r="AV60" s="187">
        <v>2.9798926788544889E-2</v>
      </c>
      <c r="AW60" s="187">
        <v>3.1989493506645903E-4</v>
      </c>
      <c r="AX60" s="188">
        <v>1</v>
      </c>
      <c r="AZ60" s="152">
        <v>60</v>
      </c>
      <c r="BA60" s="211">
        <v>42583</v>
      </c>
      <c r="BB60" s="152">
        <v>0</v>
      </c>
      <c r="BC60" s="152">
        <v>0</v>
      </c>
      <c r="BD60" s="152"/>
      <c r="BE60" s="211">
        <v>42583</v>
      </c>
      <c r="BF60" s="242">
        <v>0</v>
      </c>
      <c r="BG60" s="242">
        <v>0</v>
      </c>
      <c r="BH60" s="242">
        <v>0</v>
      </c>
      <c r="BI60" s="242">
        <v>0</v>
      </c>
      <c r="BJ60" s="242">
        <v>0</v>
      </c>
      <c r="BK60" s="242">
        <v>0</v>
      </c>
      <c r="BL60" s="242">
        <v>0</v>
      </c>
      <c r="BM60" s="152"/>
      <c r="BN60" s="152"/>
      <c r="BO60" s="152"/>
      <c r="BP60" s="152"/>
      <c r="BQ60" s="152"/>
      <c r="BR60" s="152"/>
      <c r="BS60" s="152"/>
      <c r="BT60" s="152"/>
      <c r="BU60" s="152"/>
      <c r="BV60" s="152">
        <v>60</v>
      </c>
      <c r="BW60" s="243">
        <v>42583</v>
      </c>
      <c r="BX60" s="164">
        <v>0</v>
      </c>
      <c r="BY60" s="164">
        <v>0</v>
      </c>
      <c r="BZ60" s="152"/>
      <c r="CA60" s="243">
        <v>42583</v>
      </c>
      <c r="CB60" s="242">
        <v>0</v>
      </c>
      <c r="CC60" s="242">
        <v>0</v>
      </c>
      <c r="CD60" s="242">
        <v>0</v>
      </c>
      <c r="CE60" s="244">
        <v>0</v>
      </c>
      <c r="CF60" s="244">
        <v>0</v>
      </c>
      <c r="CG60" s="244">
        <v>0</v>
      </c>
      <c r="CH60" s="244">
        <v>0</v>
      </c>
      <c r="CI60" s="164">
        <v>0</v>
      </c>
      <c r="CJ60" s="242">
        <v>31</v>
      </c>
      <c r="CK60" s="152"/>
      <c r="CL60" s="152"/>
      <c r="CM60" s="152"/>
      <c r="CN60" s="152"/>
      <c r="CS60" s="224">
        <v>39840</v>
      </c>
      <c r="CT60" s="225"/>
      <c r="CU60" s="225"/>
      <c r="CV60" s="225"/>
      <c r="CW60" s="225"/>
      <c r="CX60" s="248"/>
      <c r="CY60" s="225"/>
      <c r="CZ60" s="225"/>
      <c r="DA60" s="225"/>
      <c r="DB60" s="225"/>
      <c r="DC60" s="225"/>
      <c r="DD60" s="225"/>
      <c r="DE60" s="225"/>
      <c r="DF60" s="249">
        <v>0</v>
      </c>
    </row>
    <row r="61" spans="1:119">
      <c r="A61" s="3" t="s">
        <v>975</v>
      </c>
      <c r="B61" s="3" t="s">
        <v>709</v>
      </c>
      <c r="C61" s="75">
        <v>3.2870000000000003E-2</v>
      </c>
      <c r="D61" s="75">
        <v>0.70975999999999995</v>
      </c>
      <c r="E61" s="75">
        <v>0.14180000000000001</v>
      </c>
      <c r="F61" s="75">
        <v>0</v>
      </c>
      <c r="G61" s="75">
        <v>0.10946</v>
      </c>
      <c r="L61" s="75"/>
      <c r="M61" s="75">
        <v>6.11E-3</v>
      </c>
      <c r="N61" s="250"/>
      <c r="O61" s="156">
        <v>0.99999999999999989</v>
      </c>
      <c r="P61" s="75" t="s">
        <v>34</v>
      </c>
      <c r="T61" s="149" t="s">
        <v>975</v>
      </c>
      <c r="U61" s="149" t="s">
        <v>709</v>
      </c>
      <c r="V61" s="232">
        <v>3.2870000000000003E-2</v>
      </c>
      <c r="W61" s="232">
        <v>0.70975999999999995</v>
      </c>
      <c r="X61" s="232">
        <v>0.14180000000000001</v>
      </c>
      <c r="Y61" s="232">
        <v>0</v>
      </c>
      <c r="Z61" s="232">
        <v>0.10946</v>
      </c>
      <c r="AA61" s="149"/>
      <c r="AB61" s="149"/>
      <c r="AC61" s="149"/>
      <c r="AD61" s="149"/>
      <c r="AE61" s="232"/>
      <c r="AF61" s="232">
        <v>6.11E-3</v>
      </c>
      <c r="AG61" s="149"/>
      <c r="AH61" s="75">
        <v>0.99999999999999989</v>
      </c>
      <c r="AI61" s="75" t="s">
        <v>34</v>
      </c>
      <c r="AM61" s="150">
        <v>61</v>
      </c>
      <c r="AN61" s="152" t="s">
        <v>804</v>
      </c>
      <c r="AO61" s="251">
        <v>3.1595729614784913E-2</v>
      </c>
      <c r="AP61" s="251">
        <v>0.51645066160441355</v>
      </c>
      <c r="AQ61" s="251">
        <v>0.16206551620782869</v>
      </c>
      <c r="AR61" s="251">
        <v>0</v>
      </c>
      <c r="AS61" s="251">
        <v>0.28988809257297288</v>
      </c>
      <c r="AT61" s="187">
        <v>0</v>
      </c>
      <c r="AU61" s="187">
        <v>0</v>
      </c>
      <c r="AV61" s="187">
        <v>0</v>
      </c>
      <c r="AW61" s="187">
        <v>0</v>
      </c>
      <c r="AX61" s="188">
        <v>1</v>
      </c>
      <c r="AZ61" s="152">
        <v>61</v>
      </c>
      <c r="BA61" s="211">
        <v>42614</v>
      </c>
      <c r="BB61" s="152">
        <v>0</v>
      </c>
      <c r="BC61" s="152">
        <v>0</v>
      </c>
      <c r="BD61" s="152"/>
      <c r="BE61" s="211">
        <v>42614</v>
      </c>
      <c r="BF61" s="242">
        <v>0</v>
      </c>
      <c r="BG61" s="242">
        <v>0</v>
      </c>
      <c r="BH61" s="242">
        <v>0</v>
      </c>
      <c r="BI61" s="242">
        <v>0</v>
      </c>
      <c r="BJ61" s="242">
        <v>0</v>
      </c>
      <c r="BK61" s="242">
        <v>0</v>
      </c>
      <c r="BL61" s="242">
        <v>0</v>
      </c>
      <c r="BM61" s="152"/>
      <c r="BN61" s="152"/>
      <c r="BO61" s="152"/>
      <c r="BP61" s="152"/>
      <c r="BQ61" s="152"/>
      <c r="BR61" s="152"/>
      <c r="BS61" s="152"/>
      <c r="BT61" s="152"/>
      <c r="BU61" s="152"/>
      <c r="BV61" s="152">
        <v>61</v>
      </c>
      <c r="BW61" s="243">
        <v>42614</v>
      </c>
      <c r="BX61" s="164">
        <v>0</v>
      </c>
      <c r="BY61" s="164">
        <v>0</v>
      </c>
      <c r="BZ61" s="152"/>
      <c r="CA61" s="243">
        <v>42614</v>
      </c>
      <c r="CB61" s="242">
        <v>0</v>
      </c>
      <c r="CC61" s="242">
        <v>0</v>
      </c>
      <c r="CD61" s="242">
        <v>0</v>
      </c>
      <c r="CE61" s="244">
        <v>0</v>
      </c>
      <c r="CF61" s="244">
        <v>0</v>
      </c>
      <c r="CG61" s="244">
        <v>0</v>
      </c>
      <c r="CH61" s="244">
        <v>0</v>
      </c>
      <c r="CI61" s="164">
        <v>0</v>
      </c>
      <c r="CJ61" s="242">
        <v>30</v>
      </c>
      <c r="CK61" s="152"/>
      <c r="CL61" s="152"/>
      <c r="CM61" s="152"/>
      <c r="CN61" s="152"/>
      <c r="CS61" s="224">
        <v>39854</v>
      </c>
      <c r="CT61" s="225"/>
      <c r="CU61" s="225"/>
      <c r="CV61" s="225"/>
      <c r="CW61" s="225"/>
      <c r="CX61" s="248"/>
      <c r="CY61" s="225"/>
      <c r="CZ61" s="225"/>
      <c r="DA61" s="225"/>
      <c r="DB61" s="225"/>
      <c r="DC61" s="225"/>
      <c r="DD61" s="225"/>
      <c r="DE61" s="225"/>
      <c r="DF61" s="249">
        <v>0</v>
      </c>
    </row>
    <row r="62" spans="1:119">
      <c r="A62" s="3" t="s">
        <v>976</v>
      </c>
      <c r="B62" s="3" t="s">
        <v>710</v>
      </c>
      <c r="C62" s="75">
        <v>5.4199999999999998E-2</v>
      </c>
      <c r="D62" s="75">
        <v>0.67689999999999995</v>
      </c>
      <c r="E62" s="75">
        <v>0.1336</v>
      </c>
      <c r="F62" s="75">
        <v>0</v>
      </c>
      <c r="G62" s="75">
        <v>0.11609999999999999</v>
      </c>
      <c r="L62" s="75"/>
      <c r="M62" s="75">
        <v>1.9199999999999998E-2</v>
      </c>
      <c r="N62" s="250"/>
      <c r="O62" s="156">
        <v>1</v>
      </c>
      <c r="P62" s="75" t="s">
        <v>34</v>
      </c>
      <c r="T62" s="149" t="s">
        <v>976</v>
      </c>
      <c r="U62" s="149" t="s">
        <v>710</v>
      </c>
      <c r="V62" s="232">
        <v>5.4199999999999998E-2</v>
      </c>
      <c r="W62" s="232">
        <v>0.67689999999999995</v>
      </c>
      <c r="X62" s="232">
        <v>0.1336</v>
      </c>
      <c r="Y62" s="232">
        <v>0</v>
      </c>
      <c r="Z62" s="232">
        <v>0.11609999999999999</v>
      </c>
      <c r="AA62" s="149"/>
      <c r="AB62" s="149"/>
      <c r="AC62" s="149"/>
      <c r="AD62" s="149"/>
      <c r="AE62" s="232"/>
      <c r="AF62" s="232">
        <v>1.9199999999999998E-2</v>
      </c>
      <c r="AG62" s="149"/>
      <c r="AH62" s="75">
        <v>1</v>
      </c>
      <c r="AI62" s="75" t="s">
        <v>34</v>
      </c>
      <c r="AM62" s="150">
        <v>62</v>
      </c>
      <c r="AN62" s="152" t="s">
        <v>806</v>
      </c>
      <c r="AO62" s="187">
        <v>0</v>
      </c>
      <c r="AP62" s="187">
        <v>0</v>
      </c>
      <c r="AQ62" s="187">
        <v>0</v>
      </c>
      <c r="AR62" s="187">
        <v>0</v>
      </c>
      <c r="AS62" s="187">
        <v>0</v>
      </c>
      <c r="AT62" s="187">
        <v>0.81804487599536602</v>
      </c>
      <c r="AU62" s="187">
        <v>0.1244335065609511</v>
      </c>
      <c r="AV62" s="187">
        <v>5.6910674749910788E-2</v>
      </c>
      <c r="AW62" s="187">
        <v>6.1094269377209582E-4</v>
      </c>
      <c r="AX62" s="188">
        <v>0.99999999999999989</v>
      </c>
      <c r="AZ62" s="152">
        <v>62</v>
      </c>
      <c r="BA62" s="211">
        <v>42644</v>
      </c>
      <c r="BB62" s="152">
        <v>0</v>
      </c>
      <c r="BC62" s="152">
        <v>0</v>
      </c>
      <c r="BD62" s="152"/>
      <c r="BE62" s="211">
        <v>42644</v>
      </c>
      <c r="BF62" s="242">
        <v>0</v>
      </c>
      <c r="BG62" s="242">
        <v>0</v>
      </c>
      <c r="BH62" s="242">
        <v>0</v>
      </c>
      <c r="BI62" s="242">
        <v>0</v>
      </c>
      <c r="BJ62" s="242">
        <v>0</v>
      </c>
      <c r="BK62" s="242">
        <v>0</v>
      </c>
      <c r="BL62" s="242">
        <v>0</v>
      </c>
      <c r="BM62" s="152"/>
      <c r="BN62" s="152"/>
      <c r="BO62" s="152"/>
      <c r="BP62" s="152"/>
      <c r="BQ62" s="152"/>
      <c r="BR62" s="152"/>
      <c r="BS62" s="152"/>
      <c r="BT62" s="152"/>
      <c r="BU62" s="152"/>
      <c r="BV62" s="152">
        <v>62</v>
      </c>
      <c r="BW62" s="243">
        <v>42644</v>
      </c>
      <c r="BX62" s="164">
        <v>0</v>
      </c>
      <c r="BY62" s="164">
        <v>0</v>
      </c>
      <c r="BZ62" s="152"/>
      <c r="CA62" s="243">
        <v>42644</v>
      </c>
      <c r="CB62" s="242">
        <v>0</v>
      </c>
      <c r="CC62" s="242">
        <v>0</v>
      </c>
      <c r="CD62" s="242">
        <v>0</v>
      </c>
      <c r="CE62" s="244">
        <v>0</v>
      </c>
      <c r="CF62" s="244">
        <v>0</v>
      </c>
      <c r="CG62" s="244">
        <v>0</v>
      </c>
      <c r="CH62" s="244">
        <v>0</v>
      </c>
      <c r="CI62" s="164">
        <v>0</v>
      </c>
      <c r="CJ62" s="242">
        <v>31</v>
      </c>
      <c r="CK62" s="152"/>
      <c r="CL62" s="152"/>
      <c r="CM62" s="152"/>
      <c r="CN62" s="152"/>
      <c r="CS62" s="224">
        <v>39883</v>
      </c>
      <c r="CT62" s="225"/>
      <c r="CU62" s="225"/>
      <c r="CV62" s="225"/>
      <c r="CW62" s="225"/>
      <c r="CX62" s="248"/>
      <c r="CY62" s="225"/>
      <c r="CZ62" s="225"/>
      <c r="DA62" s="225"/>
      <c r="DB62" s="225"/>
      <c r="DC62" s="225"/>
      <c r="DD62" s="225"/>
      <c r="DE62" s="225"/>
      <c r="DF62" s="249">
        <v>0</v>
      </c>
    </row>
    <row r="63" spans="1:119">
      <c r="A63" s="3" t="s">
        <v>977</v>
      </c>
      <c r="B63" s="3" t="s">
        <v>711</v>
      </c>
      <c r="C63" s="75">
        <v>4.7890000000000002E-2</v>
      </c>
      <c r="D63" s="75">
        <v>0.64607999999999999</v>
      </c>
      <c r="E63" s="75">
        <v>0.13125999999999999</v>
      </c>
      <c r="F63" s="75">
        <v>0</v>
      </c>
      <c r="G63" s="75">
        <v>0.155</v>
      </c>
      <c r="L63" s="75"/>
      <c r="M63" s="75">
        <v>1.9769999999999999E-2</v>
      </c>
      <c r="N63" s="250"/>
      <c r="O63" s="156">
        <v>0.99999999999999989</v>
      </c>
      <c r="P63" s="75" t="s">
        <v>34</v>
      </c>
      <c r="T63" s="149" t="s">
        <v>977</v>
      </c>
      <c r="U63" s="149" t="s">
        <v>711</v>
      </c>
      <c r="V63" s="232">
        <v>4.7890000000000002E-2</v>
      </c>
      <c r="W63" s="232">
        <v>0.64607999999999999</v>
      </c>
      <c r="X63" s="232">
        <v>0.13125999999999999</v>
      </c>
      <c r="Y63" s="232">
        <v>0</v>
      </c>
      <c r="Z63" s="232">
        <v>0.155</v>
      </c>
      <c r="AA63" s="149"/>
      <c r="AB63" s="149"/>
      <c r="AC63" s="149"/>
      <c r="AD63" s="149"/>
      <c r="AE63" s="232"/>
      <c r="AF63" s="232">
        <v>1.9769999999999999E-2</v>
      </c>
      <c r="AG63" s="149"/>
      <c r="AH63" s="75">
        <v>0.99999999999999989</v>
      </c>
      <c r="AI63" s="75" t="s">
        <v>34</v>
      </c>
      <c r="AM63" s="150">
        <v>63</v>
      </c>
      <c r="AN63" s="152"/>
      <c r="AO63" s="152"/>
      <c r="AP63" s="152"/>
      <c r="AQ63" s="152"/>
      <c r="AR63" s="152"/>
      <c r="AS63" s="152"/>
      <c r="AT63" s="152"/>
      <c r="AU63" s="152"/>
      <c r="AV63" s="152"/>
      <c r="AW63" s="152"/>
      <c r="AX63" s="152"/>
      <c r="AZ63" s="152">
        <v>63</v>
      </c>
      <c r="BA63" s="211">
        <v>42675</v>
      </c>
      <c r="BB63" s="152">
        <v>0</v>
      </c>
      <c r="BC63" s="152">
        <v>0</v>
      </c>
      <c r="BD63" s="152"/>
      <c r="BE63" s="211">
        <v>42675</v>
      </c>
      <c r="BF63" s="242">
        <v>0</v>
      </c>
      <c r="BG63" s="242">
        <v>0</v>
      </c>
      <c r="BH63" s="242">
        <v>0</v>
      </c>
      <c r="BI63" s="242">
        <v>0</v>
      </c>
      <c r="BJ63" s="242">
        <v>0</v>
      </c>
      <c r="BK63" s="242">
        <v>0</v>
      </c>
      <c r="BL63" s="242">
        <v>0</v>
      </c>
      <c r="BM63" s="152"/>
      <c r="BN63" s="152"/>
      <c r="BO63" s="152"/>
      <c r="BP63" s="152"/>
      <c r="BQ63" s="152"/>
      <c r="BR63" s="152"/>
      <c r="BS63" s="152"/>
      <c r="BT63" s="152"/>
      <c r="BU63" s="152"/>
      <c r="BV63" s="152">
        <v>63</v>
      </c>
      <c r="BW63" s="243">
        <v>42675</v>
      </c>
      <c r="BX63" s="164">
        <v>0</v>
      </c>
      <c r="BY63" s="164">
        <v>0</v>
      </c>
      <c r="BZ63" s="152"/>
      <c r="CA63" s="243">
        <v>42675</v>
      </c>
      <c r="CB63" s="242">
        <v>0</v>
      </c>
      <c r="CC63" s="242">
        <v>0</v>
      </c>
      <c r="CD63" s="242">
        <v>0</v>
      </c>
      <c r="CE63" s="244">
        <v>0</v>
      </c>
      <c r="CF63" s="244">
        <v>0</v>
      </c>
      <c r="CG63" s="244">
        <v>0</v>
      </c>
      <c r="CH63" s="244">
        <v>0</v>
      </c>
      <c r="CI63" s="164">
        <v>0</v>
      </c>
      <c r="CJ63" s="242">
        <v>30</v>
      </c>
      <c r="CK63" s="152"/>
      <c r="CL63" s="152"/>
      <c r="CM63" s="152"/>
      <c r="CN63" s="152"/>
      <c r="CS63" s="224">
        <v>39904</v>
      </c>
      <c r="CT63" s="225"/>
      <c r="CU63" s="225"/>
      <c r="CV63" s="225"/>
      <c r="CW63" s="225"/>
      <c r="CX63" s="248"/>
      <c r="CY63" s="225"/>
      <c r="CZ63" s="225"/>
      <c r="DA63" s="225"/>
      <c r="DB63" s="225"/>
      <c r="DC63" s="225"/>
      <c r="DD63" s="225"/>
      <c r="DE63" s="225"/>
      <c r="DF63" s="249">
        <v>0</v>
      </c>
    </row>
    <row r="64" spans="1:119">
      <c r="A64" s="3" t="s">
        <v>978</v>
      </c>
      <c r="B64" s="3" t="s">
        <v>712</v>
      </c>
      <c r="C64" s="75">
        <v>4.2700000000000002E-2</v>
      </c>
      <c r="D64" s="75">
        <v>0.61199999999999999</v>
      </c>
      <c r="E64" s="75">
        <v>0.14960000000000001</v>
      </c>
      <c r="F64" s="75">
        <v>0</v>
      </c>
      <c r="G64" s="75">
        <v>0.1671</v>
      </c>
      <c r="L64" s="75"/>
      <c r="M64" s="75">
        <v>2.86E-2</v>
      </c>
      <c r="N64" s="250"/>
      <c r="O64" s="156">
        <v>1</v>
      </c>
      <c r="P64" s="75" t="s">
        <v>34</v>
      </c>
      <c r="T64" s="149" t="s">
        <v>978</v>
      </c>
      <c r="U64" s="149" t="s">
        <v>712</v>
      </c>
      <c r="V64" s="232">
        <v>4.2700000000000002E-2</v>
      </c>
      <c r="W64" s="232">
        <v>0.61199999999999999</v>
      </c>
      <c r="X64" s="232">
        <v>0.14960000000000001</v>
      </c>
      <c r="Y64" s="232">
        <v>0</v>
      </c>
      <c r="Z64" s="232">
        <v>0.1671</v>
      </c>
      <c r="AA64" s="149"/>
      <c r="AB64" s="149"/>
      <c r="AC64" s="149"/>
      <c r="AD64" s="149"/>
      <c r="AE64" s="232"/>
      <c r="AF64" s="232">
        <v>2.86E-2</v>
      </c>
      <c r="AG64" s="149"/>
      <c r="AH64" s="75">
        <v>1</v>
      </c>
      <c r="AI64" s="75" t="s">
        <v>34</v>
      </c>
      <c r="AM64" s="150">
        <v>64</v>
      </c>
      <c r="AN64" s="152" t="s">
        <v>979</v>
      </c>
      <c r="AO64" s="187">
        <v>1.5324494196650218E-2</v>
      </c>
      <c r="AP64" s="187">
        <v>0.25657889651738625</v>
      </c>
      <c r="AQ64" s="187">
        <v>8.1243419174884215E-2</v>
      </c>
      <c r="AR64" s="187">
        <v>0</v>
      </c>
      <c r="AS64" s="187">
        <v>0.1260731472052026</v>
      </c>
      <c r="AT64" s="187">
        <v>0.43378257131483033</v>
      </c>
      <c r="AU64" s="187">
        <v>6.0679424540641486E-2</v>
      </c>
      <c r="AV64" s="187">
        <v>2.59871526779238E-2</v>
      </c>
      <c r="AW64" s="187">
        <v>3.308943724810436E-4</v>
      </c>
      <c r="AX64" s="188">
        <v>0.99999999999999989</v>
      </c>
      <c r="AZ64" s="152">
        <v>64</v>
      </c>
      <c r="BA64" s="227">
        <v>42705</v>
      </c>
      <c r="BB64" s="152">
        <v>0</v>
      </c>
      <c r="BC64" s="152">
        <v>0</v>
      </c>
      <c r="BD64" s="152"/>
      <c r="BE64" s="227">
        <v>42705</v>
      </c>
      <c r="BF64" s="252">
        <v>0</v>
      </c>
      <c r="BG64" s="252">
        <v>0</v>
      </c>
      <c r="BH64" s="252">
        <v>0</v>
      </c>
      <c r="BI64" s="252">
        <v>0</v>
      </c>
      <c r="BJ64" s="252">
        <v>0</v>
      </c>
      <c r="BK64" s="252">
        <v>0</v>
      </c>
      <c r="BL64" s="252">
        <v>0</v>
      </c>
      <c r="BM64" s="152"/>
      <c r="BN64" s="152"/>
      <c r="BO64" s="152"/>
      <c r="BP64" s="152"/>
      <c r="BQ64" s="152"/>
      <c r="BR64" s="152"/>
      <c r="BS64" s="152"/>
      <c r="BT64" s="152"/>
      <c r="BU64" s="152"/>
      <c r="BV64" s="152">
        <v>64</v>
      </c>
      <c r="BW64" s="253">
        <v>42705</v>
      </c>
      <c r="BX64" s="164">
        <v>0</v>
      </c>
      <c r="BY64" s="164">
        <v>0</v>
      </c>
      <c r="BZ64" s="152"/>
      <c r="CA64" s="243">
        <v>42705</v>
      </c>
      <c r="CB64" s="242">
        <v>0</v>
      </c>
      <c r="CC64" s="242">
        <v>0</v>
      </c>
      <c r="CD64" s="242">
        <v>0</v>
      </c>
      <c r="CE64" s="244">
        <v>0</v>
      </c>
      <c r="CF64" s="244">
        <v>0</v>
      </c>
      <c r="CG64" s="244">
        <v>0</v>
      </c>
      <c r="CH64" s="244">
        <v>0</v>
      </c>
      <c r="CI64" s="164">
        <v>0</v>
      </c>
      <c r="CJ64" s="242">
        <v>31</v>
      </c>
      <c r="CK64" s="152"/>
      <c r="CL64" s="152"/>
      <c r="CM64" s="152"/>
      <c r="CN64" s="152"/>
      <c r="CS64" s="224">
        <v>39962</v>
      </c>
      <c r="CT64" s="225"/>
      <c r="CU64" s="225"/>
      <c r="CV64" s="225"/>
      <c r="CW64" s="225"/>
      <c r="CX64" s="248"/>
      <c r="CY64" s="225"/>
      <c r="CZ64" s="225"/>
      <c r="DA64" s="225"/>
      <c r="DB64" s="225"/>
      <c r="DC64" s="225"/>
      <c r="DD64" s="225"/>
      <c r="DE64" s="225"/>
      <c r="DF64" s="249">
        <v>0</v>
      </c>
    </row>
    <row r="65" spans="1:110">
      <c r="A65" s="3" t="s">
        <v>980</v>
      </c>
      <c r="B65" s="3" t="s">
        <v>713</v>
      </c>
      <c r="C65" s="75">
        <v>4.8806000000000002E-2</v>
      </c>
      <c r="D65" s="75">
        <v>0.563558</v>
      </c>
      <c r="E65" s="75">
        <v>0.15268799999999999</v>
      </c>
      <c r="F65" s="75">
        <v>0</v>
      </c>
      <c r="G65" s="75">
        <v>0.20677599999999999</v>
      </c>
      <c r="L65" s="75"/>
      <c r="M65" s="75">
        <v>2.8171999999999999E-2</v>
      </c>
      <c r="N65" s="250"/>
      <c r="O65" s="156">
        <v>1</v>
      </c>
      <c r="P65" s="75" t="s">
        <v>34</v>
      </c>
      <c r="T65" s="149" t="s">
        <v>980</v>
      </c>
      <c r="U65" s="149" t="s">
        <v>713</v>
      </c>
      <c r="V65" s="232">
        <v>4.8806000000000002E-2</v>
      </c>
      <c r="W65" s="232">
        <v>0.563558</v>
      </c>
      <c r="X65" s="232">
        <v>0.15268799999999999</v>
      </c>
      <c r="Y65" s="232">
        <v>0</v>
      </c>
      <c r="Z65" s="232">
        <v>0.20677599999999999</v>
      </c>
      <c r="AA65" s="149"/>
      <c r="AB65" s="149"/>
      <c r="AC65" s="149"/>
      <c r="AD65" s="149"/>
      <c r="AE65" s="232"/>
      <c r="AF65" s="232">
        <v>2.8171999999999999E-2</v>
      </c>
      <c r="AG65" s="149"/>
      <c r="AH65" s="75">
        <v>1</v>
      </c>
      <c r="AI65" s="75" t="s">
        <v>34</v>
      </c>
      <c r="AM65" s="150">
        <v>65</v>
      </c>
      <c r="AN65" s="152" t="s">
        <v>746</v>
      </c>
      <c r="AO65" s="251">
        <v>3.1977996679383586E-2</v>
      </c>
      <c r="AP65" s="251">
        <v>0.53540945596928002</v>
      </c>
      <c r="AQ65" s="251">
        <v>0.16953262895711843</v>
      </c>
      <c r="AR65" s="251">
        <v>0</v>
      </c>
      <c r="AS65" s="251">
        <v>0.26307991839421802</v>
      </c>
      <c r="AT65" s="187">
        <v>0</v>
      </c>
      <c r="AU65" s="187">
        <v>0</v>
      </c>
      <c r="AV65" s="187">
        <v>0</v>
      </c>
      <c r="AW65" s="187">
        <v>0</v>
      </c>
      <c r="AX65" s="188">
        <v>1</v>
      </c>
      <c r="AZ65" s="152">
        <v>65</v>
      </c>
      <c r="BA65" s="152"/>
      <c r="BB65" s="241"/>
      <c r="BC65" s="241"/>
      <c r="BD65" s="152"/>
      <c r="BE65" s="152"/>
      <c r="BF65" s="152"/>
      <c r="BG65" s="152"/>
      <c r="BH65" s="152"/>
      <c r="BI65" s="152"/>
      <c r="BJ65" s="152"/>
      <c r="BK65" s="152"/>
      <c r="BL65" s="152"/>
      <c r="BM65" s="152"/>
      <c r="BN65" s="152"/>
      <c r="BO65" s="152"/>
      <c r="BP65" s="152"/>
      <c r="BQ65" s="152"/>
      <c r="BR65" s="152"/>
      <c r="BS65" s="152"/>
      <c r="BT65" s="152"/>
      <c r="BU65" s="152"/>
      <c r="BV65" s="152">
        <v>65</v>
      </c>
      <c r="BW65" s="152"/>
      <c r="BX65" s="241"/>
      <c r="BY65" s="241"/>
      <c r="BZ65" s="241"/>
      <c r="CA65" s="241"/>
      <c r="CB65" s="241"/>
      <c r="CC65" s="241"/>
      <c r="CD65" s="241"/>
      <c r="CE65" s="241"/>
      <c r="CF65" s="241"/>
      <c r="CG65" s="241"/>
      <c r="CH65" s="241"/>
      <c r="CI65" s="241"/>
      <c r="CJ65" s="152"/>
      <c r="CK65" s="152"/>
      <c r="CL65" s="152"/>
      <c r="CM65" s="152"/>
      <c r="CN65" s="152"/>
      <c r="CS65" s="224">
        <v>39993</v>
      </c>
      <c r="CT65" s="225"/>
      <c r="CU65" s="225"/>
      <c r="CV65" s="225"/>
      <c r="CW65" s="225"/>
      <c r="CX65" s="248"/>
      <c r="CY65" s="225"/>
      <c r="CZ65" s="225"/>
      <c r="DA65" s="225"/>
      <c r="DB65" s="225"/>
      <c r="DC65" s="225"/>
      <c r="DD65" s="225"/>
      <c r="DE65" s="225"/>
      <c r="DF65" s="249">
        <v>0</v>
      </c>
    </row>
    <row r="66" spans="1:110">
      <c r="A66" s="3" t="s">
        <v>981</v>
      </c>
      <c r="B66" s="3" t="s">
        <v>714</v>
      </c>
      <c r="C66" s="75">
        <v>1.5047E-2</v>
      </c>
      <c r="D66" s="75">
        <v>0.159356</v>
      </c>
      <c r="E66" s="75">
        <v>3.9132E-2</v>
      </c>
      <c r="F66" s="75">
        <v>0</v>
      </c>
      <c r="G66" s="75">
        <v>3.8051000000000001E-2</v>
      </c>
      <c r="H66" s="75">
        <v>0.46935500000000002</v>
      </c>
      <c r="I66" s="75">
        <v>0.13981499999999999</v>
      </c>
      <c r="J66" s="75">
        <v>0.135384</v>
      </c>
      <c r="L66" s="75"/>
      <c r="M66" s="75">
        <v>3.8600000000000001E-3</v>
      </c>
      <c r="N66" s="250"/>
      <c r="O66" s="156">
        <v>1</v>
      </c>
      <c r="P66" s="75" t="s">
        <v>34</v>
      </c>
      <c r="T66" s="149" t="s">
        <v>981</v>
      </c>
      <c r="U66" s="149" t="s">
        <v>714</v>
      </c>
      <c r="V66" s="232">
        <v>1.5047E-2</v>
      </c>
      <c r="W66" s="232">
        <v>0.159356</v>
      </c>
      <c r="X66" s="232">
        <v>3.9132E-2</v>
      </c>
      <c r="Y66" s="232">
        <v>0</v>
      </c>
      <c r="Z66" s="232">
        <v>3.8051000000000001E-2</v>
      </c>
      <c r="AA66" s="232">
        <v>0.46935500000000002</v>
      </c>
      <c r="AB66" s="232">
        <v>0.13981499999999999</v>
      </c>
      <c r="AC66" s="232">
        <v>0.135384</v>
      </c>
      <c r="AD66" s="149"/>
      <c r="AE66" s="232"/>
      <c r="AF66" s="232">
        <v>3.8600000000000001E-3</v>
      </c>
      <c r="AG66" s="149"/>
      <c r="AH66" s="75">
        <v>1</v>
      </c>
      <c r="AI66" s="75" t="s">
        <v>34</v>
      </c>
      <c r="AM66" s="150">
        <v>66</v>
      </c>
      <c r="AN66" s="152" t="s">
        <v>751</v>
      </c>
      <c r="AO66" s="187">
        <v>0</v>
      </c>
      <c r="AP66" s="187">
        <v>0</v>
      </c>
      <c r="AQ66" s="187">
        <v>0</v>
      </c>
      <c r="AR66" s="187">
        <v>0</v>
      </c>
      <c r="AS66" s="187">
        <v>0</v>
      </c>
      <c r="AT66" s="251">
        <v>0.83294776215767963</v>
      </c>
      <c r="AU66" s="251">
        <v>0.11651641680057313</v>
      </c>
      <c r="AV66" s="251">
        <v>4.9900438835788097E-2</v>
      </c>
      <c r="AW66" s="251">
        <v>6.3538220595916323E-4</v>
      </c>
      <c r="AX66" s="188">
        <v>1</v>
      </c>
      <c r="AZ66" s="152">
        <v>66</v>
      </c>
      <c r="BA66" s="152" t="s">
        <v>982</v>
      </c>
      <c r="BB66" s="163">
        <v>0</v>
      </c>
      <c r="BC66" s="163">
        <v>0</v>
      </c>
      <c r="BD66" s="152"/>
      <c r="BE66" s="152" t="s">
        <v>982</v>
      </c>
      <c r="BF66" s="163">
        <v>0</v>
      </c>
      <c r="BG66" s="163">
        <v>0</v>
      </c>
      <c r="BH66" s="163">
        <v>0</v>
      </c>
      <c r="BI66" s="163">
        <v>0</v>
      </c>
      <c r="BJ66" s="163">
        <v>0</v>
      </c>
      <c r="BK66" s="163">
        <v>0</v>
      </c>
      <c r="BL66" s="163">
        <v>0</v>
      </c>
      <c r="BM66" s="152"/>
      <c r="BN66" s="152"/>
      <c r="BO66" s="152"/>
      <c r="BP66" s="152"/>
      <c r="BQ66" s="152"/>
      <c r="BR66" s="152"/>
      <c r="BS66" s="152"/>
      <c r="BT66" s="152"/>
      <c r="BU66" s="152"/>
      <c r="BV66" s="152">
        <v>66</v>
      </c>
      <c r="BW66" s="152" t="s">
        <v>982</v>
      </c>
      <c r="BX66" s="164">
        <v>0</v>
      </c>
      <c r="BY66" s="164">
        <v>0</v>
      </c>
      <c r="BZ66" s="152"/>
      <c r="CA66" s="152" t="s">
        <v>982</v>
      </c>
      <c r="CB66" s="164">
        <v>0</v>
      </c>
      <c r="CC66" s="164">
        <v>0</v>
      </c>
      <c r="CD66" s="152"/>
      <c r="CE66" s="164">
        <v>0</v>
      </c>
      <c r="CF66" s="164">
        <v>0</v>
      </c>
      <c r="CG66" s="164">
        <v>0</v>
      </c>
      <c r="CH66" s="164">
        <v>0</v>
      </c>
      <c r="CI66" s="164">
        <v>0</v>
      </c>
      <c r="CJ66" s="152"/>
      <c r="CK66" s="152"/>
      <c r="CL66" s="152"/>
      <c r="CM66" s="152"/>
      <c r="CN66" s="152"/>
      <c r="CS66" s="224">
        <v>40021</v>
      </c>
      <c r="CT66" s="225"/>
      <c r="CU66" s="225"/>
      <c r="CV66" s="225"/>
      <c r="CW66" s="225"/>
      <c r="CX66" s="248"/>
      <c r="CY66" s="225"/>
      <c r="CZ66" s="225"/>
      <c r="DA66" s="225"/>
      <c r="DB66" s="225"/>
      <c r="DC66" s="225"/>
      <c r="DD66" s="225"/>
      <c r="DE66" s="225"/>
      <c r="DF66" s="249">
        <v>0</v>
      </c>
    </row>
    <row r="67" spans="1:110">
      <c r="A67" s="3" t="s">
        <v>983</v>
      </c>
      <c r="B67" s="3" t="s">
        <v>59</v>
      </c>
      <c r="C67" s="75">
        <v>0</v>
      </c>
      <c r="D67" s="75">
        <v>0</v>
      </c>
      <c r="E67" s="75">
        <v>0</v>
      </c>
      <c r="F67" s="75">
        <v>0</v>
      </c>
      <c r="G67" s="75">
        <v>0</v>
      </c>
      <c r="H67" s="75">
        <v>0</v>
      </c>
      <c r="I67" s="75">
        <v>0</v>
      </c>
      <c r="J67" s="75">
        <v>0</v>
      </c>
      <c r="K67" s="75">
        <v>0</v>
      </c>
      <c r="L67" s="75">
        <v>1</v>
      </c>
      <c r="M67" s="75">
        <v>0</v>
      </c>
      <c r="O67" s="156">
        <v>1</v>
      </c>
      <c r="P67" s="75" t="s">
        <v>34</v>
      </c>
      <c r="T67" s="149" t="s">
        <v>983</v>
      </c>
      <c r="U67" s="149" t="s">
        <v>59</v>
      </c>
      <c r="V67" s="232">
        <v>0</v>
      </c>
      <c r="W67" s="232">
        <v>0</v>
      </c>
      <c r="X67" s="232">
        <v>0</v>
      </c>
      <c r="Y67" s="232">
        <v>0</v>
      </c>
      <c r="Z67" s="232">
        <v>0</v>
      </c>
      <c r="AA67" s="232">
        <v>0</v>
      </c>
      <c r="AB67" s="232">
        <v>0</v>
      </c>
      <c r="AC67" s="232">
        <v>0</v>
      </c>
      <c r="AD67" s="232">
        <v>0</v>
      </c>
      <c r="AE67" s="232">
        <v>1</v>
      </c>
      <c r="AF67" s="232">
        <v>0</v>
      </c>
      <c r="AG67" s="149"/>
      <c r="AH67" s="75">
        <v>1</v>
      </c>
      <c r="AI67" s="75" t="s">
        <v>34</v>
      </c>
      <c r="AM67" s="150">
        <v>67</v>
      </c>
      <c r="AN67" s="152"/>
      <c r="AO67" s="152"/>
      <c r="AP67" s="152"/>
      <c r="AQ67" s="152"/>
      <c r="AR67" s="152"/>
      <c r="AS67" s="152"/>
      <c r="AT67" s="152"/>
      <c r="AU67" s="152"/>
      <c r="AV67" s="152"/>
      <c r="AW67" s="152"/>
      <c r="AX67" s="152"/>
      <c r="AZ67" s="152">
        <v>67</v>
      </c>
      <c r="BA67" s="152"/>
      <c r="BB67" s="152"/>
      <c r="BC67" s="152"/>
      <c r="BD67" s="152"/>
      <c r="BE67" s="152"/>
      <c r="BF67" s="152"/>
      <c r="BG67" s="152"/>
      <c r="BH67" s="152"/>
      <c r="BI67" s="152"/>
      <c r="BJ67" s="152"/>
      <c r="BK67" s="152"/>
      <c r="BL67" s="152"/>
      <c r="BM67" s="152"/>
      <c r="BN67" s="152"/>
      <c r="BO67" s="152"/>
      <c r="BP67" s="152"/>
      <c r="BQ67" s="152"/>
      <c r="BR67" s="152"/>
      <c r="BS67" s="152"/>
      <c r="BT67" s="152"/>
      <c r="BU67" s="152"/>
      <c r="BV67" s="152">
        <v>67</v>
      </c>
      <c r="BW67" s="152"/>
      <c r="BX67" s="152"/>
      <c r="BY67" s="152"/>
      <c r="BZ67" s="152"/>
      <c r="CA67" s="152"/>
      <c r="CB67" s="152"/>
      <c r="CC67" s="152"/>
      <c r="CD67" s="152"/>
      <c r="CE67" s="152"/>
      <c r="CF67" s="152"/>
      <c r="CG67" s="152"/>
      <c r="CH67" s="152"/>
      <c r="CI67" s="152"/>
      <c r="CJ67" s="152"/>
      <c r="CK67" s="152"/>
      <c r="CL67" s="152"/>
      <c r="CM67" s="152"/>
      <c r="CN67" s="152"/>
      <c r="CS67" s="224">
        <v>40028</v>
      </c>
      <c r="CT67" s="225"/>
      <c r="CU67" s="225"/>
      <c r="CV67" s="225"/>
      <c r="CW67" s="225"/>
      <c r="CX67" s="248"/>
      <c r="CY67" s="225"/>
      <c r="CZ67" s="225"/>
      <c r="DA67" s="225"/>
      <c r="DB67" s="225"/>
      <c r="DC67" s="225"/>
      <c r="DD67" s="225"/>
      <c r="DE67" s="225"/>
      <c r="DF67" s="249">
        <v>0</v>
      </c>
    </row>
    <row r="68" spans="1:110">
      <c r="A68" s="3" t="s">
        <v>984</v>
      </c>
      <c r="B68" s="3" t="s">
        <v>679</v>
      </c>
      <c r="C68" s="75">
        <v>0</v>
      </c>
      <c r="D68" s="75">
        <v>0</v>
      </c>
      <c r="E68" s="75">
        <v>0</v>
      </c>
      <c r="F68" s="75">
        <v>0</v>
      </c>
      <c r="G68" s="75">
        <v>0</v>
      </c>
      <c r="H68" s="75">
        <v>0</v>
      </c>
      <c r="I68" s="75">
        <v>0</v>
      </c>
      <c r="J68" s="75">
        <v>0</v>
      </c>
      <c r="K68" s="75">
        <v>0</v>
      </c>
      <c r="L68" s="75">
        <v>0</v>
      </c>
      <c r="M68" s="75">
        <v>1</v>
      </c>
      <c r="O68" s="156">
        <v>1</v>
      </c>
      <c r="P68" s="75" t="s">
        <v>34</v>
      </c>
      <c r="T68" s="149" t="s">
        <v>984</v>
      </c>
      <c r="U68" s="149" t="s">
        <v>679</v>
      </c>
      <c r="V68" s="232">
        <v>0</v>
      </c>
      <c r="W68" s="232">
        <v>0</v>
      </c>
      <c r="X68" s="232">
        <v>0</v>
      </c>
      <c r="Y68" s="232">
        <v>0</v>
      </c>
      <c r="Z68" s="232">
        <v>0</v>
      </c>
      <c r="AA68" s="232">
        <v>0</v>
      </c>
      <c r="AB68" s="232">
        <v>0</v>
      </c>
      <c r="AC68" s="232">
        <v>0</v>
      </c>
      <c r="AD68" s="232">
        <v>0</v>
      </c>
      <c r="AE68" s="232">
        <v>0</v>
      </c>
      <c r="AF68" s="232">
        <v>1</v>
      </c>
      <c r="AG68" s="149"/>
      <c r="AH68" s="75">
        <v>1</v>
      </c>
      <c r="AI68" s="75" t="s">
        <v>34</v>
      </c>
      <c r="AL68" s="152"/>
      <c r="AN68" s="152" t="s">
        <v>985</v>
      </c>
      <c r="AO68" s="152"/>
      <c r="AP68" s="152"/>
      <c r="AQ68" s="152"/>
      <c r="AR68" s="152"/>
      <c r="AS68" s="152"/>
      <c r="AT68" s="152"/>
      <c r="AU68" s="152"/>
      <c r="AV68" s="152"/>
      <c r="AW68" s="152"/>
      <c r="AX68" s="152"/>
      <c r="AZ68" s="152">
        <v>68</v>
      </c>
      <c r="BA68" s="152"/>
      <c r="BB68" s="152"/>
      <c r="BC68" s="152"/>
      <c r="BD68" s="152"/>
      <c r="BE68" s="152"/>
      <c r="BF68" s="152"/>
      <c r="BG68" s="152"/>
      <c r="BH68" s="152"/>
      <c r="BI68" s="152"/>
      <c r="BJ68" s="152"/>
      <c r="BK68" s="152"/>
      <c r="BL68" s="152"/>
      <c r="BM68" s="152"/>
      <c r="BN68" s="152"/>
      <c r="BO68" s="152"/>
      <c r="BP68" s="152"/>
      <c r="BQ68" s="152"/>
      <c r="BR68" s="152"/>
      <c r="BS68" s="152"/>
      <c r="BT68" s="152"/>
      <c r="BU68" s="152"/>
      <c r="BV68" s="152">
        <v>68</v>
      </c>
      <c r="BW68" s="152"/>
      <c r="BX68" s="152"/>
      <c r="BY68" s="152"/>
      <c r="BZ68" s="152"/>
      <c r="CA68" s="152"/>
      <c r="CB68" s="152"/>
      <c r="CC68" s="152"/>
      <c r="CD68" s="152"/>
      <c r="CE68" s="152"/>
      <c r="CF68" s="152"/>
      <c r="CG68" s="152"/>
      <c r="CH68" s="152"/>
      <c r="CI68" s="152"/>
      <c r="CJ68" s="152"/>
      <c r="CK68" s="152"/>
      <c r="CL68" s="152"/>
      <c r="CM68" s="152"/>
      <c r="CN68" s="152"/>
      <c r="CS68" s="224">
        <v>40058</v>
      </c>
      <c r="CT68" s="225"/>
      <c r="CU68" s="225"/>
      <c r="CV68" s="225"/>
      <c r="CW68" s="225"/>
      <c r="CX68" s="248"/>
      <c r="CY68" s="225"/>
      <c r="CZ68" s="225"/>
      <c r="DA68" s="225"/>
      <c r="DB68" s="225"/>
      <c r="DC68" s="225"/>
      <c r="DD68" s="225"/>
      <c r="DE68" s="225"/>
      <c r="DF68" s="249">
        <v>0</v>
      </c>
    </row>
    <row r="69" spans="1:110">
      <c r="A69" s="3" t="s">
        <v>986</v>
      </c>
      <c r="B69" s="3" t="s">
        <v>658</v>
      </c>
      <c r="C69" s="155">
        <v>9.0227502844210487E-3</v>
      </c>
      <c r="D69" s="155">
        <v>0.15461665267114766</v>
      </c>
      <c r="E69" s="155">
        <v>4.8632476053762391E-2</v>
      </c>
      <c r="F69" s="155">
        <v>0</v>
      </c>
      <c r="G69" s="155">
        <v>0.15089981643617631</v>
      </c>
      <c r="H69" s="155">
        <v>0.53044594425156655</v>
      </c>
      <c r="I69" s="155">
        <v>7.4817064880343759E-2</v>
      </c>
      <c r="J69" s="155">
        <v>3.1176589077670513E-2</v>
      </c>
      <c r="K69" s="155">
        <v>3.8870634491218828E-4</v>
      </c>
      <c r="O69" s="156">
        <v>1.0000000000000004</v>
      </c>
      <c r="P69" s="75" t="s">
        <v>34</v>
      </c>
      <c r="T69" s="149" t="s">
        <v>986</v>
      </c>
      <c r="U69" s="149" t="s">
        <v>658</v>
      </c>
      <c r="V69" s="157">
        <v>9.0227502844210487E-3</v>
      </c>
      <c r="W69" s="157">
        <v>0.15461665267114766</v>
      </c>
      <c r="X69" s="157">
        <v>4.8632476053762391E-2</v>
      </c>
      <c r="Y69" s="157">
        <v>0</v>
      </c>
      <c r="Z69" s="157">
        <v>0.15089981643617631</v>
      </c>
      <c r="AA69" s="157">
        <v>0.53044594425156655</v>
      </c>
      <c r="AB69" s="157">
        <v>7.4817064880343759E-2</v>
      </c>
      <c r="AC69" s="157">
        <v>3.1176589077670513E-2</v>
      </c>
      <c r="AD69" s="157">
        <v>3.8870634491218828E-4</v>
      </c>
      <c r="AE69" s="149"/>
      <c r="AF69" s="149"/>
      <c r="AG69" s="149"/>
      <c r="AH69" s="75">
        <v>1.0000000000000004</v>
      </c>
      <c r="AI69" s="75" t="s">
        <v>34</v>
      </c>
      <c r="AL69" s="152"/>
      <c r="AM69" s="152"/>
      <c r="AN69" s="152" t="s">
        <v>987</v>
      </c>
      <c r="AO69" s="163">
        <v>1534.3799367971981</v>
      </c>
      <c r="AP69" s="163">
        <v>25888.711707778173</v>
      </c>
      <c r="AQ69" s="163">
        <v>8220.569329683618</v>
      </c>
      <c r="AR69" s="163">
        <v>0</v>
      </c>
      <c r="AS69" s="163">
        <v>12149.758905763356</v>
      </c>
      <c r="AT69" s="163">
        <v>43357.646601833134</v>
      </c>
      <c r="AU69" s="163">
        <v>5891.3024446392055</v>
      </c>
      <c r="AV69" s="163">
        <v>2460.1840317311189</v>
      </c>
      <c r="AW69" s="163">
        <v>33.30080000000001</v>
      </c>
      <c r="AX69" s="163">
        <v>99535.853758225814</v>
      </c>
      <c r="AZ69" s="152">
        <v>69</v>
      </c>
      <c r="BA69" s="152"/>
      <c r="BB69" s="152"/>
      <c r="BC69" s="152"/>
      <c r="BD69" s="152"/>
      <c r="BE69" s="152"/>
      <c r="BF69" s="152"/>
      <c r="BG69" s="152"/>
      <c r="BH69" s="152"/>
      <c r="BI69" s="152"/>
      <c r="BJ69" s="152"/>
      <c r="BK69" s="152"/>
      <c r="BL69" s="152"/>
      <c r="BM69" s="152"/>
      <c r="BN69" s="152"/>
      <c r="BO69" s="152"/>
      <c r="BP69" s="152"/>
      <c r="BQ69" s="152"/>
      <c r="BR69" s="152"/>
      <c r="BS69" s="152"/>
      <c r="BT69" s="152"/>
      <c r="BU69" s="152"/>
      <c r="BV69" s="152">
        <v>69</v>
      </c>
      <c r="BW69" s="152"/>
      <c r="BX69" s="152"/>
      <c r="BY69" s="152"/>
      <c r="BZ69" s="152"/>
      <c r="CA69" s="152"/>
      <c r="CB69" s="152"/>
      <c r="CC69" s="152"/>
      <c r="CD69" s="152"/>
      <c r="CE69" s="152"/>
      <c r="CF69" s="152"/>
      <c r="CG69" s="152"/>
      <c r="CH69" s="152"/>
      <c r="CI69" s="152"/>
      <c r="CJ69" s="152"/>
      <c r="CK69" s="152"/>
      <c r="CL69" s="152"/>
      <c r="CM69" s="152"/>
      <c r="CN69" s="152"/>
      <c r="CS69" s="224">
        <v>40114</v>
      </c>
      <c r="CT69" s="225"/>
      <c r="CU69" s="225"/>
      <c r="CV69" s="225"/>
      <c r="CW69" s="225"/>
      <c r="CX69" s="248"/>
      <c r="CY69" s="225"/>
      <c r="CZ69" s="225"/>
      <c r="DA69" s="225"/>
      <c r="DB69" s="225"/>
      <c r="DC69" s="225"/>
      <c r="DD69" s="225"/>
      <c r="DE69" s="225"/>
      <c r="DF69" s="249">
        <v>0</v>
      </c>
    </row>
    <row r="70" spans="1:110">
      <c r="A70" s="3" t="s">
        <v>988</v>
      </c>
      <c r="B70" s="3" t="s">
        <v>703</v>
      </c>
      <c r="C70" s="155">
        <v>8.7441451130729226E-3</v>
      </c>
      <c r="D70" s="155">
        <v>0.14988811813547046</v>
      </c>
      <c r="E70" s="155">
        <v>4.7141083607742974E-2</v>
      </c>
      <c r="F70" s="155">
        <v>0</v>
      </c>
      <c r="G70" s="155">
        <v>0.15218442906273874</v>
      </c>
      <c r="H70" s="155">
        <v>0.53467674752874783</v>
      </c>
      <c r="I70" s="155">
        <v>7.542383544695215E-2</v>
      </c>
      <c r="J70" s="155">
        <v>3.154835400704116E-2</v>
      </c>
      <c r="K70" s="155">
        <v>3.9328709823422466E-4</v>
      </c>
      <c r="O70" s="156">
        <v>1.0000000000000004</v>
      </c>
      <c r="P70" s="75" t="s">
        <v>34</v>
      </c>
      <c r="T70" s="149" t="s">
        <v>988</v>
      </c>
      <c r="U70" s="149" t="s">
        <v>703</v>
      </c>
      <c r="V70" s="157">
        <v>8.7441451130729226E-3</v>
      </c>
      <c r="W70" s="157">
        <v>0.14988811813547046</v>
      </c>
      <c r="X70" s="157">
        <v>4.7141083607742974E-2</v>
      </c>
      <c r="Y70" s="157">
        <v>0</v>
      </c>
      <c r="Z70" s="157">
        <v>0.15218442906273874</v>
      </c>
      <c r="AA70" s="157">
        <v>0.53467674752874783</v>
      </c>
      <c r="AB70" s="157">
        <v>7.542383544695215E-2</v>
      </c>
      <c r="AC70" s="157">
        <v>3.154835400704116E-2</v>
      </c>
      <c r="AD70" s="157">
        <v>3.9328709823422466E-4</v>
      </c>
      <c r="AE70" s="149"/>
      <c r="AF70" s="149"/>
      <c r="AG70" s="149"/>
      <c r="AH70" s="75">
        <v>1.0000000000000004</v>
      </c>
      <c r="AI70" s="75" t="s">
        <v>34</v>
      </c>
      <c r="AL70" s="152"/>
      <c r="AM70" s="152"/>
      <c r="AN70" s="152" t="s">
        <v>989</v>
      </c>
      <c r="AO70" s="163">
        <v>1534.3799367971981</v>
      </c>
      <c r="AP70" s="163">
        <v>25888.711707778173</v>
      </c>
      <c r="AQ70" s="163">
        <v>8220.569329683618</v>
      </c>
      <c r="AR70" s="163">
        <v>0</v>
      </c>
      <c r="AS70" s="163">
        <v>12149.758905763356</v>
      </c>
      <c r="AT70" s="163">
        <v>43357.646601833134</v>
      </c>
      <c r="AU70" s="163">
        <v>5891.3024446392055</v>
      </c>
      <c r="AV70" s="163">
        <v>2460.1840317311189</v>
      </c>
      <c r="AW70" s="163">
        <v>33.30080000000001</v>
      </c>
      <c r="AX70" s="163">
        <v>99535.853758225814</v>
      </c>
      <c r="AZ70" s="152">
        <v>70</v>
      </c>
      <c r="BA70" s="152"/>
      <c r="BB70" s="152"/>
      <c r="BC70" s="152"/>
      <c r="BD70" s="152"/>
      <c r="BE70" s="152"/>
      <c r="BF70" s="152"/>
      <c r="BG70" s="152"/>
      <c r="BH70" s="152"/>
      <c r="BI70" s="152"/>
      <c r="BJ70" s="152"/>
      <c r="BK70" s="152"/>
      <c r="BL70" s="152"/>
      <c r="BM70" s="152"/>
      <c r="BN70" s="152"/>
      <c r="BO70" s="152"/>
      <c r="BP70" s="152"/>
      <c r="BQ70" s="152"/>
      <c r="BR70" s="152"/>
      <c r="BS70" s="152"/>
      <c r="BT70" s="152"/>
      <c r="BU70" s="152"/>
      <c r="BV70" s="152">
        <v>70</v>
      </c>
      <c r="BW70" s="152"/>
      <c r="BX70" s="152"/>
      <c r="BY70" s="152"/>
      <c r="BZ70" s="152"/>
      <c r="CA70" s="152"/>
      <c r="CB70" s="152"/>
      <c r="CC70" s="152"/>
      <c r="CD70" s="152"/>
      <c r="CE70" s="152"/>
      <c r="CF70" s="152"/>
      <c r="CG70" s="152"/>
      <c r="CH70" s="152"/>
      <c r="CI70" s="152"/>
      <c r="CJ70" s="152"/>
      <c r="CK70" s="152"/>
      <c r="CL70" s="152"/>
      <c r="CM70" s="152"/>
      <c r="CN70" s="152"/>
      <c r="CS70" s="224">
        <v>40147</v>
      </c>
      <c r="CT70" s="225"/>
      <c r="CU70" s="225"/>
      <c r="CV70" s="225"/>
      <c r="CW70" s="225"/>
      <c r="CX70" s="248"/>
      <c r="CY70" s="225"/>
      <c r="CZ70" s="225"/>
      <c r="DA70" s="225"/>
      <c r="DB70" s="225"/>
      <c r="DC70" s="225"/>
      <c r="DD70" s="225"/>
      <c r="DE70" s="225"/>
      <c r="DF70" s="249">
        <v>0</v>
      </c>
    </row>
    <row r="71" spans="1:110">
      <c r="A71" s="3" t="s">
        <v>990</v>
      </c>
      <c r="B71" s="3" t="s">
        <v>704</v>
      </c>
      <c r="C71" s="155">
        <v>1.2323769783969134E-2</v>
      </c>
      <c r="D71" s="155">
        <v>0.21123521763443881</v>
      </c>
      <c r="E71" s="155">
        <v>6.6434343594869882E-2</v>
      </c>
      <c r="F71" s="155">
        <v>0</v>
      </c>
      <c r="G71" s="155">
        <v>0.13598856235827655</v>
      </c>
      <c r="H71" s="155">
        <v>0.47792609371426448</v>
      </c>
      <c r="I71" s="155">
        <v>6.7413118116919066E-2</v>
      </c>
      <c r="J71" s="155">
        <v>2.8134934217788617E-2</v>
      </c>
      <c r="K71" s="155">
        <v>3.5076251615461608E-4</v>
      </c>
      <c r="L71" s="155">
        <v>1.9319806331894373E-4</v>
      </c>
      <c r="O71" s="156">
        <v>1</v>
      </c>
      <c r="P71" s="75" t="s">
        <v>34</v>
      </c>
      <c r="T71" s="149" t="s">
        <v>990</v>
      </c>
      <c r="U71" s="149" t="s">
        <v>704</v>
      </c>
      <c r="V71" s="157">
        <v>1.2323769783969134E-2</v>
      </c>
      <c r="W71" s="157">
        <v>0.21123521763443887</v>
      </c>
      <c r="X71" s="157">
        <v>6.6434343594869896E-2</v>
      </c>
      <c r="Y71" s="157">
        <v>0</v>
      </c>
      <c r="Z71" s="157">
        <v>0.13598856235827658</v>
      </c>
      <c r="AA71" s="157">
        <v>0.47792609371426459</v>
      </c>
      <c r="AB71" s="157">
        <v>6.7413118116919066E-2</v>
      </c>
      <c r="AC71" s="157">
        <v>2.8134934217788617E-2</v>
      </c>
      <c r="AD71" s="157">
        <v>3.5076251615461608E-4</v>
      </c>
      <c r="AE71" s="157">
        <v>1.9319806331894373E-4</v>
      </c>
      <c r="AF71" s="149"/>
      <c r="AG71" s="149"/>
      <c r="AH71" s="75">
        <v>1.0000000000000002</v>
      </c>
      <c r="AI71" s="75" t="s">
        <v>34</v>
      </c>
      <c r="AL71" s="152"/>
      <c r="AM71" s="152"/>
      <c r="AN71" s="152" t="s">
        <v>991</v>
      </c>
      <c r="AO71" s="163">
        <v>1534.3799367971981</v>
      </c>
      <c r="AP71" s="163">
        <v>25888.711707778173</v>
      </c>
      <c r="AQ71" s="163">
        <v>8220.569329683618</v>
      </c>
      <c r="AR71" s="163">
        <v>0</v>
      </c>
      <c r="AS71" s="163">
        <v>12149.758905763356</v>
      </c>
      <c r="AT71" s="163">
        <v>43357.646601833134</v>
      </c>
      <c r="AU71" s="163">
        <v>5891.3024446392055</v>
      </c>
      <c r="AV71" s="163">
        <v>2460.1840317311189</v>
      </c>
      <c r="AW71" s="163">
        <v>33.30080000000001</v>
      </c>
      <c r="AX71" s="163">
        <v>99535.853758225814</v>
      </c>
      <c r="AZ71" s="152">
        <v>71</v>
      </c>
      <c r="BA71" s="152"/>
      <c r="BB71" s="152"/>
      <c r="BC71" s="152"/>
      <c r="BD71" s="152"/>
      <c r="BE71" s="152"/>
      <c r="BF71" s="152"/>
      <c r="BG71" s="152"/>
      <c r="BH71" s="152"/>
      <c r="BI71" s="152"/>
      <c r="BJ71" s="152"/>
      <c r="BK71" s="152"/>
      <c r="BL71" s="152"/>
      <c r="BM71" s="152"/>
      <c r="BN71" s="152"/>
      <c r="BO71" s="152"/>
      <c r="BP71" s="152"/>
      <c r="BQ71" s="152"/>
      <c r="BR71" s="152"/>
      <c r="BS71" s="152"/>
      <c r="BT71" s="152"/>
      <c r="BU71" s="152"/>
      <c r="BV71" s="152">
        <v>71</v>
      </c>
      <c r="BW71" s="152"/>
      <c r="BX71" s="152"/>
      <c r="BY71" s="152"/>
      <c r="BZ71" s="152"/>
      <c r="CA71" s="152"/>
      <c r="CB71" s="152"/>
      <c r="CC71" s="152"/>
      <c r="CD71" s="152"/>
      <c r="CE71" s="152"/>
      <c r="CF71" s="152"/>
      <c r="CG71" s="152"/>
      <c r="CH71" s="152"/>
      <c r="CI71" s="152"/>
      <c r="CJ71" s="152"/>
      <c r="CK71" s="152"/>
      <c r="CL71" s="152"/>
      <c r="CM71" s="152"/>
      <c r="CN71" s="152"/>
      <c r="CS71" s="237">
        <v>40156</v>
      </c>
      <c r="CT71" s="238"/>
      <c r="CU71" s="238"/>
      <c r="CV71" s="238"/>
      <c r="CW71" s="238"/>
      <c r="CX71" s="254"/>
      <c r="CY71" s="238"/>
      <c r="CZ71" s="238"/>
      <c r="DA71" s="238"/>
      <c r="DB71" s="238"/>
      <c r="DC71" s="238"/>
      <c r="DD71" s="238"/>
      <c r="DE71" s="238"/>
      <c r="DF71" s="255">
        <v>0</v>
      </c>
    </row>
    <row r="72" spans="1:110">
      <c r="A72" s="3" t="s">
        <v>992</v>
      </c>
      <c r="B72" s="3" t="s">
        <v>702</v>
      </c>
      <c r="C72" s="155">
        <v>3.5837415323484126E-2</v>
      </c>
      <c r="D72" s="155">
        <v>0.61432320878011293</v>
      </c>
      <c r="E72" s="155">
        <v>0.19320853893628046</v>
      </c>
      <c r="F72" s="155">
        <v>0</v>
      </c>
      <c r="G72" s="155">
        <v>2.9563889581582601E-2</v>
      </c>
      <c r="H72" s="155">
        <v>0.10386925478554503</v>
      </c>
      <c r="I72" s="155">
        <v>1.4652308758742816E-2</v>
      </c>
      <c r="J72" s="155">
        <v>6.1287125952141433E-3</v>
      </c>
      <c r="K72" s="155">
        <v>7.6400773357168452E-5</v>
      </c>
      <c r="L72" s="155">
        <v>2.340270465680807E-3</v>
      </c>
      <c r="O72" s="156">
        <v>1</v>
      </c>
      <c r="P72" s="75" t="s">
        <v>34</v>
      </c>
      <c r="T72" s="149" t="s">
        <v>992</v>
      </c>
      <c r="U72" s="149" t="s">
        <v>702</v>
      </c>
      <c r="V72" s="157">
        <v>3.5837415323484126E-2</v>
      </c>
      <c r="W72" s="157">
        <v>0.61432320878011293</v>
      </c>
      <c r="X72" s="157">
        <v>0.19320853893628046</v>
      </c>
      <c r="Y72" s="157">
        <v>0</v>
      </c>
      <c r="Z72" s="157">
        <v>2.9563889581582601E-2</v>
      </c>
      <c r="AA72" s="157">
        <v>0.10386925478554503</v>
      </c>
      <c r="AB72" s="157">
        <v>1.4652308758742816E-2</v>
      </c>
      <c r="AC72" s="157">
        <v>6.1287125952141433E-3</v>
      </c>
      <c r="AD72" s="157">
        <v>7.6400773357168452E-5</v>
      </c>
      <c r="AE72" s="157">
        <v>2.340270465680807E-3</v>
      </c>
      <c r="AF72" s="157"/>
      <c r="AG72" s="149"/>
      <c r="AH72" s="75">
        <v>1</v>
      </c>
      <c r="AI72" s="75" t="s">
        <v>34</v>
      </c>
      <c r="AL72" s="152"/>
      <c r="AM72" s="152"/>
      <c r="AN72" s="152" t="s">
        <v>993</v>
      </c>
      <c r="AO72" s="163">
        <v>1534.3799367971981</v>
      </c>
      <c r="AP72" s="163">
        <v>25888.711707778173</v>
      </c>
      <c r="AQ72" s="163">
        <v>8220.569329683618</v>
      </c>
      <c r="AR72" s="163">
        <v>0</v>
      </c>
      <c r="AS72" s="163">
        <v>12149.758905763356</v>
      </c>
      <c r="AT72" s="163">
        <v>43357.646601833134</v>
      </c>
      <c r="AU72" s="163">
        <v>5891.3024446392055</v>
      </c>
      <c r="AV72" s="163">
        <v>2460.1840317311189</v>
      </c>
      <c r="AW72" s="163">
        <v>33.30080000000001</v>
      </c>
      <c r="AX72" s="163">
        <v>99535.853758225814</v>
      </c>
      <c r="AZ72" s="152">
        <v>72</v>
      </c>
      <c r="BA72" s="151">
        <v>42887</v>
      </c>
      <c r="BB72" s="152"/>
      <c r="BC72" s="152"/>
      <c r="BD72" s="152"/>
      <c r="BE72" s="152"/>
      <c r="BF72" s="152"/>
      <c r="BG72" s="152"/>
      <c r="BH72" s="152"/>
      <c r="BI72" s="152"/>
      <c r="BJ72" s="152"/>
      <c r="BK72" s="152"/>
      <c r="BL72" s="152"/>
      <c r="BM72" s="152"/>
      <c r="BN72" s="152"/>
      <c r="BO72" s="152"/>
      <c r="BP72" s="152"/>
      <c r="BQ72" s="152"/>
      <c r="BR72" s="152"/>
      <c r="BS72" s="152"/>
      <c r="BT72" s="152"/>
      <c r="BU72" s="152"/>
      <c r="BV72" s="152">
        <v>72</v>
      </c>
      <c r="BW72" s="151">
        <v>42887</v>
      </c>
      <c r="BX72" s="152"/>
      <c r="BY72" s="152"/>
      <c r="BZ72" s="152"/>
      <c r="CA72" s="152"/>
      <c r="CB72" s="152"/>
      <c r="CC72" s="152"/>
      <c r="CD72" s="152"/>
      <c r="CE72" s="152"/>
      <c r="CF72" s="152"/>
      <c r="CG72" s="152"/>
      <c r="CH72" s="152"/>
      <c r="CI72" s="152"/>
      <c r="CJ72" s="152"/>
      <c r="CK72" s="152"/>
      <c r="CL72" s="152"/>
      <c r="CM72" s="152"/>
      <c r="CN72" s="152"/>
      <c r="CT72" s="249">
        <v>0</v>
      </c>
      <c r="CU72" s="249">
        <v>0</v>
      </c>
      <c r="CV72" s="249">
        <v>0</v>
      </c>
      <c r="CW72" s="249">
        <v>0</v>
      </c>
      <c r="CX72" s="249">
        <v>0</v>
      </c>
      <c r="CY72" s="249">
        <v>0</v>
      </c>
      <c r="CZ72" s="249">
        <v>0</v>
      </c>
      <c r="DA72" s="249">
        <v>0</v>
      </c>
      <c r="DB72" s="249">
        <v>0</v>
      </c>
      <c r="DC72" s="249">
        <v>0</v>
      </c>
      <c r="DD72" s="249">
        <v>0</v>
      </c>
      <c r="DE72" s="249">
        <v>0</v>
      </c>
      <c r="DF72" s="249">
        <v>0</v>
      </c>
    </row>
    <row r="73" spans="1:110">
      <c r="A73" s="3" t="s">
        <v>994</v>
      </c>
      <c r="B73" s="3" t="s">
        <v>706</v>
      </c>
      <c r="C73" s="155">
        <v>4.2493153525213247E-2</v>
      </c>
      <c r="D73" s="155">
        <v>0.72841554529432762</v>
      </c>
      <c r="E73" s="155">
        <v>0.22909130118045928</v>
      </c>
      <c r="F73" s="155">
        <v>0</v>
      </c>
      <c r="G73" s="155">
        <v>0</v>
      </c>
      <c r="H73" s="155">
        <v>0</v>
      </c>
      <c r="I73" s="155">
        <v>0</v>
      </c>
      <c r="J73" s="155">
        <v>0</v>
      </c>
      <c r="K73" s="155">
        <v>0</v>
      </c>
      <c r="O73" s="156">
        <v>1</v>
      </c>
      <c r="P73" s="75" t="s">
        <v>34</v>
      </c>
      <c r="T73" s="149" t="s">
        <v>994</v>
      </c>
      <c r="U73" s="149" t="s">
        <v>706</v>
      </c>
      <c r="V73" s="157">
        <v>4.2493153525213247E-2</v>
      </c>
      <c r="W73" s="157">
        <v>0.72841554529432762</v>
      </c>
      <c r="X73" s="157">
        <v>0.22909130118045928</v>
      </c>
      <c r="Y73" s="157">
        <v>0</v>
      </c>
      <c r="Z73" s="157">
        <v>0</v>
      </c>
      <c r="AA73" s="157">
        <v>0</v>
      </c>
      <c r="AB73" s="157">
        <v>0</v>
      </c>
      <c r="AC73" s="157">
        <v>0</v>
      </c>
      <c r="AD73" s="157">
        <v>0</v>
      </c>
      <c r="AE73" s="149"/>
      <c r="AF73" s="149"/>
      <c r="AG73" s="149"/>
      <c r="AH73" s="75">
        <v>1</v>
      </c>
      <c r="AI73" s="75" t="s">
        <v>34</v>
      </c>
      <c r="AL73" s="152"/>
      <c r="AM73" s="152"/>
      <c r="AN73" s="152" t="s">
        <v>995</v>
      </c>
      <c r="AO73" s="163">
        <v>1534.3799367971981</v>
      </c>
      <c r="AP73" s="163">
        <v>25888.711707778173</v>
      </c>
      <c r="AQ73" s="163">
        <v>8220.569329683618</v>
      </c>
      <c r="AR73" s="163">
        <v>0</v>
      </c>
      <c r="AS73" s="163">
        <v>12149.758905763356</v>
      </c>
      <c r="AT73" s="163">
        <v>43357.646601833134</v>
      </c>
      <c r="AU73" s="163">
        <v>5891.3024446392055</v>
      </c>
      <c r="AV73" s="163">
        <v>2460.1840317311189</v>
      </c>
      <c r="AW73" s="163">
        <v>33.30080000000001</v>
      </c>
      <c r="AX73" s="163">
        <v>99535.853758225814</v>
      </c>
      <c r="AZ73" s="152">
        <v>73</v>
      </c>
      <c r="BA73" s="154" t="s">
        <v>996</v>
      </c>
      <c r="BB73" s="152"/>
      <c r="BC73" s="152"/>
      <c r="BD73" s="152"/>
      <c r="BE73" s="152"/>
      <c r="BF73" s="152"/>
      <c r="BG73" s="152"/>
      <c r="BH73" s="152"/>
      <c r="BI73" s="152"/>
      <c r="BJ73" s="152"/>
      <c r="BK73" s="152"/>
      <c r="BL73" s="152"/>
      <c r="BM73" s="152"/>
      <c r="BN73" s="152"/>
      <c r="BO73" s="152"/>
      <c r="BP73" s="152"/>
      <c r="BQ73" s="152"/>
      <c r="BR73" s="152"/>
      <c r="BS73" s="152"/>
      <c r="BT73" s="152"/>
      <c r="BU73" s="152"/>
      <c r="BV73" s="152">
        <v>73</v>
      </c>
      <c r="BW73" s="154" t="s">
        <v>997</v>
      </c>
      <c r="BX73" s="152"/>
      <c r="BY73" s="152"/>
      <c r="BZ73" s="152"/>
      <c r="CA73" s="152"/>
      <c r="CB73" s="152"/>
      <c r="CC73" s="152"/>
      <c r="CD73" s="152"/>
      <c r="CE73" s="152"/>
      <c r="CF73" s="152"/>
      <c r="CG73" s="152"/>
      <c r="CH73" s="152"/>
      <c r="CI73" s="152"/>
      <c r="CJ73" s="152"/>
      <c r="CK73" s="152"/>
      <c r="CL73" s="152"/>
      <c r="CM73" s="152"/>
      <c r="CN73" s="152"/>
      <c r="CS73" s="3" t="s">
        <v>998</v>
      </c>
      <c r="CT73" s="256"/>
      <c r="CU73" s="256"/>
      <c r="CV73" s="256"/>
      <c r="CW73" s="256"/>
      <c r="CX73" s="256"/>
      <c r="CY73" s="256"/>
      <c r="CZ73" s="256"/>
      <c r="DA73" s="256"/>
      <c r="DB73" s="256"/>
      <c r="DC73" s="256"/>
      <c r="DD73" s="256"/>
      <c r="DE73" s="256"/>
      <c r="DF73" s="249">
        <v>0</v>
      </c>
    </row>
    <row r="74" spans="1:110">
      <c r="A74" s="3" t="s">
        <v>999</v>
      </c>
      <c r="B74" s="3" t="s">
        <v>659</v>
      </c>
      <c r="C74" s="155">
        <v>1.1835102309333153E-2</v>
      </c>
      <c r="D74" s="155">
        <v>0.20289943576296857</v>
      </c>
      <c r="E74" s="155">
        <v>6.380568207020175E-2</v>
      </c>
      <c r="F74" s="155">
        <v>0</v>
      </c>
      <c r="G74" s="155">
        <v>0.13824071287109582</v>
      </c>
      <c r="H74" s="155">
        <v>0.48569026386122599</v>
      </c>
      <c r="I74" s="155">
        <v>6.8513735486826363E-2</v>
      </c>
      <c r="J74" s="155">
        <v>2.8657816462692567E-2</v>
      </c>
      <c r="K74" s="155">
        <v>3.5725117565600054E-4</v>
      </c>
      <c r="O74" s="156">
        <v>1.0000000000000004</v>
      </c>
      <c r="P74" s="75" t="s">
        <v>34</v>
      </c>
      <c r="T74" s="149" t="s">
        <v>999</v>
      </c>
      <c r="U74" s="149" t="s">
        <v>659</v>
      </c>
      <c r="V74" s="157">
        <v>1.1835102309333153E-2</v>
      </c>
      <c r="W74" s="157">
        <v>0.20289943576296857</v>
      </c>
      <c r="X74" s="157">
        <v>6.380568207020175E-2</v>
      </c>
      <c r="Y74" s="157">
        <v>0</v>
      </c>
      <c r="Z74" s="157">
        <v>0.13824071287109582</v>
      </c>
      <c r="AA74" s="157">
        <v>0.48569026386122599</v>
      </c>
      <c r="AB74" s="157">
        <v>6.8513735486826363E-2</v>
      </c>
      <c r="AC74" s="157">
        <v>2.8657816462692567E-2</v>
      </c>
      <c r="AD74" s="157">
        <v>3.5725117565600054E-4</v>
      </c>
      <c r="AE74" s="149"/>
      <c r="AF74" s="149"/>
      <c r="AG74" s="149"/>
      <c r="AH74" s="75">
        <v>1.0000000000000004</v>
      </c>
      <c r="AI74" s="75" t="s">
        <v>34</v>
      </c>
      <c r="AL74" s="152"/>
      <c r="AN74" s="152"/>
      <c r="AO74" s="152"/>
      <c r="AP74" s="152"/>
      <c r="AQ74" s="152"/>
      <c r="AR74" s="152"/>
      <c r="AS74" s="152"/>
      <c r="AT74" s="152"/>
      <c r="AU74" s="152"/>
      <c r="AV74" s="152"/>
      <c r="AW74" s="152"/>
      <c r="AX74" s="152"/>
      <c r="AZ74" s="152">
        <v>74</v>
      </c>
      <c r="BA74" s="152"/>
      <c r="BD74" s="152"/>
      <c r="BE74" s="152"/>
      <c r="BF74" s="152"/>
      <c r="BG74" s="152"/>
      <c r="BH74" s="152"/>
      <c r="BI74" s="152"/>
      <c r="BJ74" s="152"/>
      <c r="BK74" s="152"/>
      <c r="BL74" s="152"/>
      <c r="BM74" s="152"/>
      <c r="BN74" s="152"/>
      <c r="BO74" s="152"/>
      <c r="BP74" s="152"/>
      <c r="BQ74" s="152"/>
      <c r="BR74" s="152"/>
      <c r="BS74" s="152"/>
      <c r="BT74" s="152"/>
      <c r="BU74" s="152"/>
      <c r="BV74" s="152">
        <v>74</v>
      </c>
      <c r="BW74" s="152"/>
      <c r="BZ74" s="152"/>
      <c r="CA74" s="152"/>
      <c r="CB74" s="152"/>
      <c r="CC74" s="152"/>
      <c r="CD74" s="152"/>
      <c r="CE74" s="152"/>
      <c r="CF74" s="152"/>
      <c r="CG74" s="152"/>
      <c r="CH74" s="152"/>
      <c r="CI74" s="152"/>
      <c r="CJ74" s="152"/>
      <c r="CK74" s="152"/>
      <c r="CL74" s="152"/>
      <c r="CM74" s="152"/>
      <c r="CN74" s="152"/>
    </row>
    <row r="75" spans="1:110">
      <c r="A75" s="3" t="s">
        <v>1000</v>
      </c>
      <c r="B75" s="3" t="s">
        <v>1001</v>
      </c>
      <c r="C75" s="155">
        <v>2.3310502883177733E-2</v>
      </c>
      <c r="D75" s="155">
        <v>0.27130633518256536</v>
      </c>
      <c r="E75" s="155">
        <v>6.4694861791769226E-2</v>
      </c>
      <c r="F75" s="155">
        <v>0</v>
      </c>
      <c r="G75" s="155">
        <v>0.12421107345753205</v>
      </c>
      <c r="H75" s="155">
        <v>0.42105335118767973</v>
      </c>
      <c r="I75" s="155">
        <v>6.8130107647649041E-2</v>
      </c>
      <c r="J75" s="155">
        <v>2.7147566230579057E-2</v>
      </c>
      <c r="K75" s="155">
        <v>1.4620161904793473E-4</v>
      </c>
      <c r="O75" s="156">
        <v>1</v>
      </c>
      <c r="P75" s="75" t="s">
        <v>34</v>
      </c>
      <c r="T75" s="149" t="s">
        <v>1000</v>
      </c>
      <c r="U75" s="149" t="s">
        <v>1001</v>
      </c>
      <c r="V75" s="157">
        <v>2.3310502883177733E-2</v>
      </c>
      <c r="W75" s="157">
        <v>0.27130633518256536</v>
      </c>
      <c r="X75" s="157">
        <v>6.4694861791769226E-2</v>
      </c>
      <c r="Y75" s="157">
        <v>0</v>
      </c>
      <c r="Z75" s="157">
        <v>0.12421107345753205</v>
      </c>
      <c r="AA75" s="157">
        <v>0.42105335118767973</v>
      </c>
      <c r="AB75" s="157">
        <v>6.8130107647649041E-2</v>
      </c>
      <c r="AC75" s="157">
        <v>2.7147566230579057E-2</v>
      </c>
      <c r="AD75" s="157">
        <v>1.4620161904793473E-4</v>
      </c>
      <c r="AE75" s="149"/>
      <c r="AF75" s="149"/>
      <c r="AG75" s="149"/>
      <c r="AH75" s="257">
        <v>1</v>
      </c>
      <c r="AI75" s="75" t="s">
        <v>34</v>
      </c>
      <c r="AL75" s="152"/>
      <c r="AM75" s="152"/>
      <c r="AN75" s="152" t="s">
        <v>858</v>
      </c>
      <c r="AO75" s="152"/>
      <c r="AP75" s="152"/>
      <c r="AQ75" s="152"/>
      <c r="AR75" s="152"/>
      <c r="AS75" s="152"/>
      <c r="AT75" s="152"/>
      <c r="AU75" s="152"/>
      <c r="AV75" s="152"/>
      <c r="AW75" s="152"/>
      <c r="AX75" s="152"/>
      <c r="AZ75" s="152">
        <v>75</v>
      </c>
      <c r="BA75" s="152"/>
      <c r="BD75" s="152"/>
      <c r="BE75" s="152"/>
      <c r="BF75" s="152"/>
      <c r="BG75" s="152"/>
      <c r="BH75" s="152"/>
      <c r="BI75" s="152"/>
      <c r="BJ75" s="152"/>
      <c r="BK75" s="152"/>
      <c r="BL75" s="152"/>
      <c r="BM75" s="152"/>
      <c r="BN75" s="152"/>
      <c r="BO75" s="152"/>
      <c r="BP75" s="152"/>
      <c r="BQ75" s="152"/>
      <c r="BR75" s="152"/>
      <c r="BS75" s="152"/>
      <c r="BT75" s="152"/>
      <c r="BU75" s="152"/>
      <c r="BV75" s="152">
        <v>75</v>
      </c>
      <c r="BW75" s="152"/>
      <c r="BZ75" s="152"/>
      <c r="CA75" s="152"/>
      <c r="CB75" s="152"/>
      <c r="CC75" s="152"/>
      <c r="CD75" s="152"/>
      <c r="CE75" s="152"/>
      <c r="CF75" s="152"/>
      <c r="CG75" s="152"/>
      <c r="CH75" s="152"/>
      <c r="CI75" s="152"/>
      <c r="CJ75" s="152"/>
      <c r="CK75" s="152"/>
      <c r="CL75" s="152"/>
      <c r="CM75" s="152"/>
      <c r="CN75" s="152"/>
    </row>
    <row r="76" spans="1:110">
      <c r="A76" s="3" t="s">
        <v>1002</v>
      </c>
      <c r="B76" s="3" t="s">
        <v>1003</v>
      </c>
      <c r="C76" s="155">
        <v>2.817819029181404E-2</v>
      </c>
      <c r="D76" s="155">
        <v>0.43471329662314745</v>
      </c>
      <c r="E76" s="155">
        <v>0.13476904569190953</v>
      </c>
      <c r="F76" s="155">
        <v>0</v>
      </c>
      <c r="G76" s="155">
        <v>7.6859534459475326E-2</v>
      </c>
      <c r="H76" s="155">
        <v>0.26201601413096653</v>
      </c>
      <c r="I76" s="155">
        <v>4.8508767739490068E-2</v>
      </c>
      <c r="J76" s="155">
        <v>1.4797696200120346E-2</v>
      </c>
      <c r="K76" s="155">
        <v>1.5745486307655268E-4</v>
      </c>
      <c r="O76" s="156">
        <v>0.99999999999999989</v>
      </c>
      <c r="P76" s="75" t="s">
        <v>34</v>
      </c>
      <c r="T76" s="149" t="s">
        <v>1002</v>
      </c>
      <c r="U76" s="149" t="s">
        <v>1003</v>
      </c>
      <c r="V76" s="157">
        <v>2.817819029181404E-2</v>
      </c>
      <c r="W76" s="157">
        <v>0.43471329662314745</v>
      </c>
      <c r="X76" s="157">
        <v>0.13476904569190953</v>
      </c>
      <c r="Y76" s="157">
        <v>0</v>
      </c>
      <c r="Z76" s="157">
        <v>7.6859534459475326E-2</v>
      </c>
      <c r="AA76" s="157">
        <v>0.26201601413096653</v>
      </c>
      <c r="AB76" s="157">
        <v>4.8508767739490068E-2</v>
      </c>
      <c r="AC76" s="157">
        <v>1.4797696200120341E-2</v>
      </c>
      <c r="AD76" s="157">
        <v>1.5745486307655268E-4</v>
      </c>
      <c r="AE76" s="149"/>
      <c r="AF76" s="149"/>
      <c r="AG76" s="149"/>
      <c r="AH76" s="75">
        <v>0.99999999999999989</v>
      </c>
      <c r="AI76" s="75" t="s">
        <v>34</v>
      </c>
      <c r="AL76" s="152"/>
      <c r="AM76" s="152"/>
      <c r="AN76" s="152" t="s">
        <v>987</v>
      </c>
      <c r="AO76" s="187">
        <v>1.5415349131622777E-2</v>
      </c>
      <c r="AP76" s="187">
        <v>0.2600943351594921</v>
      </c>
      <c r="AQ76" s="187">
        <v>8.2589027162528916E-2</v>
      </c>
      <c r="AR76" s="187">
        <v>0</v>
      </c>
      <c r="AS76" s="187">
        <v>0.12206414520013377</v>
      </c>
      <c r="AT76" s="187">
        <v>0.43559827905982051</v>
      </c>
      <c r="AU76" s="187">
        <v>5.9187742127065825E-2</v>
      </c>
      <c r="AV76" s="187">
        <v>2.471656130771677E-2</v>
      </c>
      <c r="AW76" s="187">
        <v>3.3456085161923848E-4</v>
      </c>
      <c r="AX76" s="188">
        <v>0.99999999999999989</v>
      </c>
      <c r="AZ76" s="152">
        <v>76</v>
      </c>
      <c r="BB76" s="152"/>
      <c r="BC76" s="152"/>
      <c r="BD76" s="258" t="s">
        <v>752</v>
      </c>
      <c r="BE76" s="160" t="s">
        <v>753</v>
      </c>
      <c r="BF76" s="160" t="s">
        <v>752</v>
      </c>
      <c r="BG76" s="160" t="s">
        <v>754</v>
      </c>
      <c r="BH76" s="160" t="s">
        <v>754</v>
      </c>
      <c r="BI76" s="160" t="s">
        <v>755</v>
      </c>
      <c r="BJ76" s="160" t="s">
        <v>755</v>
      </c>
      <c r="BK76" s="160" t="s">
        <v>755</v>
      </c>
      <c r="BL76" s="160" t="s">
        <v>755</v>
      </c>
      <c r="BM76" s="152"/>
      <c r="BP76" s="152"/>
      <c r="BQ76" s="152"/>
      <c r="BR76" s="152"/>
      <c r="BS76" s="152"/>
      <c r="BT76" s="152"/>
      <c r="BU76" s="152"/>
      <c r="BV76" s="152">
        <v>76</v>
      </c>
      <c r="BX76" s="152"/>
      <c r="BY76" s="152"/>
      <c r="BZ76" s="258" t="s">
        <v>752</v>
      </c>
      <c r="CA76" s="160" t="s">
        <v>753</v>
      </c>
      <c r="CB76" s="160" t="s">
        <v>752</v>
      </c>
      <c r="CC76" s="160" t="s">
        <v>754</v>
      </c>
      <c r="CD76" s="160" t="s">
        <v>754</v>
      </c>
      <c r="CE76" s="160" t="s">
        <v>755</v>
      </c>
      <c r="CF76" s="160" t="s">
        <v>755</v>
      </c>
      <c r="CG76" s="160" t="s">
        <v>755</v>
      </c>
      <c r="CH76" s="160" t="s">
        <v>755</v>
      </c>
      <c r="CI76" s="152"/>
      <c r="CL76" s="152"/>
      <c r="CM76" s="152"/>
      <c r="CN76" s="152"/>
      <c r="CS76" s="216">
        <v>42887</v>
      </c>
    </row>
    <row r="77" spans="1:110">
      <c r="A77" s="3" t="s">
        <v>1004</v>
      </c>
      <c r="B77" s="3" t="s">
        <v>654</v>
      </c>
      <c r="C77" s="155">
        <v>4.2797099643467749E-2</v>
      </c>
      <c r="D77" s="155">
        <v>0.72824314858027239</v>
      </c>
      <c r="E77" s="155">
        <v>0.22895975177625988</v>
      </c>
      <c r="F77" s="155">
        <v>0</v>
      </c>
      <c r="G77" s="155">
        <v>0</v>
      </c>
      <c r="H77" s="155">
        <v>0</v>
      </c>
      <c r="I77" s="155">
        <v>0</v>
      </c>
      <c r="J77" s="155">
        <v>0</v>
      </c>
      <c r="K77" s="155">
        <v>0</v>
      </c>
      <c r="O77" s="156">
        <v>1</v>
      </c>
      <c r="P77" s="75" t="s">
        <v>34</v>
      </c>
      <c r="T77" s="149" t="s">
        <v>1004</v>
      </c>
      <c r="U77" s="149" t="s">
        <v>654</v>
      </c>
      <c r="V77" s="157">
        <v>4.2797099643467749E-2</v>
      </c>
      <c r="W77" s="157">
        <v>0.72824314858027239</v>
      </c>
      <c r="X77" s="157">
        <v>0.22895975177625988</v>
      </c>
      <c r="Y77" s="157">
        <v>0</v>
      </c>
      <c r="Z77" s="157">
        <v>0</v>
      </c>
      <c r="AA77" s="157">
        <v>0</v>
      </c>
      <c r="AB77" s="157">
        <v>0</v>
      </c>
      <c r="AC77" s="157">
        <v>0</v>
      </c>
      <c r="AD77" s="157">
        <v>0</v>
      </c>
      <c r="AE77" s="149"/>
      <c r="AF77" s="149"/>
      <c r="AG77" s="149"/>
      <c r="AH77" s="75">
        <v>1</v>
      </c>
      <c r="AI77" s="75" t="s">
        <v>34</v>
      </c>
      <c r="AL77" s="152"/>
      <c r="AM77" s="152"/>
      <c r="AN77" s="152" t="s">
        <v>989</v>
      </c>
      <c r="AO77" s="187">
        <v>1.5415349131622777E-2</v>
      </c>
      <c r="AP77" s="187">
        <v>0.2600943351594921</v>
      </c>
      <c r="AQ77" s="187">
        <v>8.2589027162528916E-2</v>
      </c>
      <c r="AR77" s="187">
        <v>0</v>
      </c>
      <c r="AS77" s="187">
        <v>0.12206414520013377</v>
      </c>
      <c r="AT77" s="187">
        <v>0.43559827905982051</v>
      </c>
      <c r="AU77" s="187">
        <v>5.9187742127065825E-2</v>
      </c>
      <c r="AV77" s="187">
        <v>2.471656130771677E-2</v>
      </c>
      <c r="AW77" s="187">
        <v>3.3456085161923848E-4</v>
      </c>
      <c r="AX77" s="188">
        <v>0.99999999999999989</v>
      </c>
      <c r="AZ77" s="152">
        <v>77</v>
      </c>
      <c r="BA77" s="166" t="s">
        <v>770</v>
      </c>
      <c r="BB77" s="259" t="s">
        <v>739</v>
      </c>
      <c r="BC77" s="166" t="s">
        <v>1005</v>
      </c>
      <c r="BD77" s="260" t="s">
        <v>771</v>
      </c>
      <c r="BE77" s="161" t="s">
        <v>772</v>
      </c>
      <c r="BF77" s="161" t="s">
        <v>623</v>
      </c>
      <c r="BG77" s="161" t="s">
        <v>773</v>
      </c>
      <c r="BH77" s="161" t="s">
        <v>774</v>
      </c>
      <c r="BI77" s="161" t="s">
        <v>755</v>
      </c>
      <c r="BJ77" s="161" t="s">
        <v>775</v>
      </c>
      <c r="BK77" s="161" t="s">
        <v>776</v>
      </c>
      <c r="BL77" s="161" t="s">
        <v>777</v>
      </c>
      <c r="BM77" s="152"/>
      <c r="BP77" s="152"/>
      <c r="BQ77" s="152"/>
      <c r="BR77" s="152"/>
      <c r="BS77" s="152"/>
      <c r="BT77" s="152"/>
      <c r="BU77" s="152"/>
      <c r="BV77" s="152">
        <v>77</v>
      </c>
      <c r="BW77" s="166" t="s">
        <v>770</v>
      </c>
      <c r="BX77" s="259" t="s">
        <v>832</v>
      </c>
      <c r="BY77" s="166" t="s">
        <v>1005</v>
      </c>
      <c r="BZ77" s="260" t="s">
        <v>771</v>
      </c>
      <c r="CA77" s="161" t="s">
        <v>772</v>
      </c>
      <c r="CB77" s="161" t="s">
        <v>623</v>
      </c>
      <c r="CC77" s="161" t="s">
        <v>773</v>
      </c>
      <c r="CD77" s="161" t="s">
        <v>774</v>
      </c>
      <c r="CE77" s="161" t="s">
        <v>755</v>
      </c>
      <c r="CF77" s="161" t="s">
        <v>775</v>
      </c>
      <c r="CG77" s="161" t="s">
        <v>776</v>
      </c>
      <c r="CH77" s="161" t="s">
        <v>777</v>
      </c>
      <c r="CI77" s="152"/>
      <c r="CL77" s="152"/>
      <c r="CM77" s="152"/>
      <c r="CN77" s="152"/>
      <c r="CS77" s="89" t="s">
        <v>1006</v>
      </c>
    </row>
    <row r="78" spans="1:110">
      <c r="A78" s="3" t="s">
        <v>1007</v>
      </c>
      <c r="B78" s="3" t="s">
        <v>681</v>
      </c>
      <c r="C78" s="155">
        <v>4.285078267072015E-2</v>
      </c>
      <c r="D78" s="155">
        <v>0.72821269983642267</v>
      </c>
      <c r="E78" s="155">
        <v>0.22893651749285721</v>
      </c>
      <c r="F78" s="155">
        <v>0</v>
      </c>
      <c r="G78" s="155">
        <v>0</v>
      </c>
      <c r="H78" s="155">
        <v>0</v>
      </c>
      <c r="I78" s="155">
        <v>0</v>
      </c>
      <c r="J78" s="155">
        <v>0</v>
      </c>
      <c r="K78" s="155">
        <v>0</v>
      </c>
      <c r="O78" s="156">
        <v>1</v>
      </c>
      <c r="P78" s="75" t="s">
        <v>34</v>
      </c>
      <c r="T78" s="149" t="s">
        <v>1007</v>
      </c>
      <c r="U78" s="149" t="s">
        <v>681</v>
      </c>
      <c r="V78" s="157">
        <v>4.285078267072015E-2</v>
      </c>
      <c r="W78" s="157">
        <v>0.72821269983642267</v>
      </c>
      <c r="X78" s="157">
        <v>0.22893651749285721</v>
      </c>
      <c r="Y78" s="157">
        <v>0</v>
      </c>
      <c r="Z78" s="157">
        <v>0</v>
      </c>
      <c r="AA78" s="157">
        <v>0</v>
      </c>
      <c r="AB78" s="157">
        <v>0</v>
      </c>
      <c r="AC78" s="157">
        <v>0</v>
      </c>
      <c r="AD78" s="157">
        <v>0</v>
      </c>
      <c r="AE78" s="149"/>
      <c r="AF78" s="149"/>
      <c r="AG78" s="149"/>
      <c r="AH78" s="75">
        <v>1</v>
      </c>
      <c r="AI78" s="75" t="s">
        <v>34</v>
      </c>
      <c r="AL78" s="152"/>
      <c r="AM78" s="152"/>
      <c r="AN78" s="152" t="s">
        <v>991</v>
      </c>
      <c r="AO78" s="187">
        <v>1.5415349131622777E-2</v>
      </c>
      <c r="AP78" s="187">
        <v>0.2600943351594921</v>
      </c>
      <c r="AQ78" s="187">
        <v>8.2589027162528916E-2</v>
      </c>
      <c r="AR78" s="187">
        <v>0</v>
      </c>
      <c r="AS78" s="187">
        <v>0.12206414520013377</v>
      </c>
      <c r="AT78" s="187">
        <v>0.43559827905982051</v>
      </c>
      <c r="AU78" s="187">
        <v>5.9187742127065825E-2</v>
      </c>
      <c r="AV78" s="187">
        <v>2.471656130771677E-2</v>
      </c>
      <c r="AW78" s="187">
        <v>3.3456085161923848E-4</v>
      </c>
      <c r="AX78" s="188">
        <v>0.99999999999999989</v>
      </c>
      <c r="AZ78" s="152">
        <v>78</v>
      </c>
      <c r="BA78" s="226">
        <v>42736</v>
      </c>
      <c r="BB78" s="261">
        <v>0</v>
      </c>
      <c r="BC78" s="262" t="e">
        <v>#DIV/0!</v>
      </c>
      <c r="BD78" s="263" t="e">
        <v>#DIV/0!</v>
      </c>
      <c r="BE78" s="264" t="e">
        <v>#DIV/0!</v>
      </c>
      <c r="BF78" s="264" t="e">
        <v>#DIV/0!</v>
      </c>
      <c r="BG78" s="264" t="e">
        <v>#DIV/0!</v>
      </c>
      <c r="BH78" s="264" t="e">
        <v>#DIV/0!</v>
      </c>
      <c r="BI78" s="264" t="e">
        <v>#DIV/0!</v>
      </c>
      <c r="BJ78" s="264" t="e">
        <v>#DIV/0!</v>
      </c>
      <c r="BK78" s="264" t="e">
        <v>#DIV/0!</v>
      </c>
      <c r="BL78" s="264" t="e">
        <v>#DIV/0!</v>
      </c>
      <c r="BM78" s="152"/>
      <c r="BP78" s="152"/>
      <c r="BQ78" s="152"/>
      <c r="BR78" s="152"/>
      <c r="BS78" s="152"/>
      <c r="BT78" s="152"/>
      <c r="BU78" s="152"/>
      <c r="BV78" s="152">
        <v>78</v>
      </c>
      <c r="BW78" s="226">
        <v>42736</v>
      </c>
      <c r="BX78" s="261">
        <v>0</v>
      </c>
      <c r="BY78" s="262" t="e">
        <v>#DIV/0!</v>
      </c>
      <c r="BZ78" s="265" t="e">
        <v>#DIV/0!</v>
      </c>
      <c r="CA78" s="266" t="e">
        <v>#DIV/0!</v>
      </c>
      <c r="CB78" s="266" t="e">
        <v>#DIV/0!</v>
      </c>
      <c r="CC78" s="266" t="e">
        <v>#DIV/0!</v>
      </c>
      <c r="CD78" s="266" t="e">
        <v>#DIV/0!</v>
      </c>
      <c r="CE78" s="266" t="e">
        <v>#DIV/0!</v>
      </c>
      <c r="CF78" s="266" t="e">
        <v>#DIV/0!</v>
      </c>
      <c r="CG78" s="266" t="e">
        <v>#DIV/0!</v>
      </c>
      <c r="CH78" s="266" t="e">
        <v>#DIV/0!</v>
      </c>
      <c r="CI78" s="152"/>
      <c r="CL78" s="152"/>
      <c r="CM78" s="152"/>
      <c r="CN78" s="152"/>
      <c r="CS78" s="89" t="s">
        <v>866</v>
      </c>
    </row>
    <row r="79" spans="1:110">
      <c r="A79" s="3" t="s">
        <v>1008</v>
      </c>
      <c r="B79" s="3" t="s">
        <v>682</v>
      </c>
      <c r="C79" s="155">
        <v>1.5827666237173542E-2</v>
      </c>
      <c r="D79" s="155">
        <v>0.15977197733420553</v>
      </c>
      <c r="E79" s="155">
        <v>0</v>
      </c>
      <c r="F79" s="155">
        <v>0</v>
      </c>
      <c r="G79" s="155">
        <v>0.15516532123989538</v>
      </c>
      <c r="H79" s="155">
        <v>0.52385747526902371</v>
      </c>
      <c r="I79" s="155">
        <v>8.1133025885447727E-2</v>
      </c>
      <c r="J79" s="155">
        <v>3.7804646119204172E-2</v>
      </c>
      <c r="K79" s="155">
        <v>2.7042515825111688E-4</v>
      </c>
      <c r="L79" s="155">
        <v>3.0332003011021267E-2</v>
      </c>
      <c r="M79" s="155">
        <v>-4.162540254222291E-3</v>
      </c>
      <c r="O79" s="156">
        <v>1.0000000000000002</v>
      </c>
      <c r="P79" s="75" t="s">
        <v>34</v>
      </c>
      <c r="T79" s="149" t="s">
        <v>1008</v>
      </c>
      <c r="U79" s="149" t="s">
        <v>682</v>
      </c>
      <c r="V79" s="157">
        <v>1.5827666237173538E-2</v>
      </c>
      <c r="W79" s="157">
        <v>0.15977197733420551</v>
      </c>
      <c r="X79" s="157">
        <v>0</v>
      </c>
      <c r="Y79" s="157">
        <v>0</v>
      </c>
      <c r="Z79" s="157">
        <v>0.15516532123989538</v>
      </c>
      <c r="AA79" s="157">
        <v>0.52385747526902371</v>
      </c>
      <c r="AB79" s="157">
        <v>8.1133025885447713E-2</v>
      </c>
      <c r="AC79" s="157">
        <v>3.7804646119204165E-2</v>
      </c>
      <c r="AD79" s="157">
        <v>2.7042515825111683E-4</v>
      </c>
      <c r="AE79" s="157">
        <v>3.033200301102126E-2</v>
      </c>
      <c r="AF79" s="246">
        <v>-4.1625402542222901E-3</v>
      </c>
      <c r="AG79" s="149"/>
      <c r="AH79" s="75">
        <v>1.0000000000000002</v>
      </c>
      <c r="AI79" s="75" t="s">
        <v>34</v>
      </c>
      <c r="AL79" s="152"/>
      <c r="AM79" s="152"/>
      <c r="AN79" s="152" t="s">
        <v>993</v>
      </c>
      <c r="AO79" s="187">
        <v>1.5415349131622777E-2</v>
      </c>
      <c r="AP79" s="187">
        <v>0.2600943351594921</v>
      </c>
      <c r="AQ79" s="187">
        <v>8.2589027162528916E-2</v>
      </c>
      <c r="AR79" s="187">
        <v>0</v>
      </c>
      <c r="AS79" s="187">
        <v>0.12206414520013377</v>
      </c>
      <c r="AT79" s="187">
        <v>0.43559827905982051</v>
      </c>
      <c r="AU79" s="187">
        <v>5.9187742127065825E-2</v>
      </c>
      <c r="AV79" s="187">
        <v>2.471656130771677E-2</v>
      </c>
      <c r="AW79" s="187">
        <v>3.3456085161923848E-4</v>
      </c>
      <c r="AX79" s="188">
        <v>0.99999999999999989</v>
      </c>
      <c r="AZ79" s="152">
        <v>79</v>
      </c>
      <c r="BA79" s="226">
        <v>42767</v>
      </c>
      <c r="BB79" s="261">
        <v>0</v>
      </c>
      <c r="BC79" s="262" t="e">
        <v>#DIV/0!</v>
      </c>
      <c r="BD79" s="263" t="e">
        <v>#DIV/0!</v>
      </c>
      <c r="BE79" s="264" t="e">
        <v>#DIV/0!</v>
      </c>
      <c r="BF79" s="264" t="e">
        <v>#DIV/0!</v>
      </c>
      <c r="BG79" s="264" t="e">
        <v>#DIV/0!</v>
      </c>
      <c r="BH79" s="264" t="e">
        <v>#DIV/0!</v>
      </c>
      <c r="BI79" s="264" t="e">
        <v>#DIV/0!</v>
      </c>
      <c r="BJ79" s="264" t="e">
        <v>#DIV/0!</v>
      </c>
      <c r="BK79" s="264" t="e">
        <v>#DIV/0!</v>
      </c>
      <c r="BL79" s="264" t="e">
        <v>#DIV/0!</v>
      </c>
      <c r="BM79" s="152"/>
      <c r="BP79" s="152"/>
      <c r="BQ79" s="152"/>
      <c r="BR79" s="152"/>
      <c r="BS79" s="152"/>
      <c r="BT79" s="152"/>
      <c r="BU79" s="152"/>
      <c r="BV79" s="152">
        <v>79</v>
      </c>
      <c r="BW79" s="226">
        <v>42767</v>
      </c>
      <c r="BX79" s="261">
        <v>0</v>
      </c>
      <c r="BY79" s="262" t="e">
        <v>#DIV/0!</v>
      </c>
      <c r="BZ79" s="265" t="e">
        <v>#DIV/0!</v>
      </c>
      <c r="CA79" s="266" t="e">
        <v>#DIV/0!</v>
      </c>
      <c r="CB79" s="266" t="e">
        <v>#DIV/0!</v>
      </c>
      <c r="CC79" s="266" t="e">
        <v>#DIV/0!</v>
      </c>
      <c r="CD79" s="266" t="e">
        <v>#DIV/0!</v>
      </c>
      <c r="CE79" s="266" t="e">
        <v>#DIV/0!</v>
      </c>
      <c r="CF79" s="266" t="e">
        <v>#DIV/0!</v>
      </c>
      <c r="CG79" s="266" t="e">
        <v>#DIV/0!</v>
      </c>
      <c r="CH79" s="266" t="e">
        <v>#DIV/0!</v>
      </c>
      <c r="CI79" s="152"/>
      <c r="CL79" s="152"/>
      <c r="CM79" s="152"/>
      <c r="CN79" s="152"/>
      <c r="CT79" s="138" t="s">
        <v>1009</v>
      </c>
      <c r="CU79" s="138" t="s">
        <v>1010</v>
      </c>
      <c r="CV79" s="138" t="s">
        <v>1011</v>
      </c>
      <c r="CW79" s="138" t="s">
        <v>1011</v>
      </c>
      <c r="CX79" s="138" t="s">
        <v>1011</v>
      </c>
      <c r="CY79" s="138" t="s">
        <v>1011</v>
      </c>
    </row>
    <row r="80" spans="1:110">
      <c r="A80" s="3" t="s">
        <v>1012</v>
      </c>
      <c r="B80" s="3" t="s">
        <v>1013</v>
      </c>
      <c r="C80" s="155">
        <v>1.9141955588282758E-2</v>
      </c>
      <c r="D80" s="155">
        <v>0.27398036455512026</v>
      </c>
      <c r="E80" s="155">
        <v>3.2100059840287035E-2</v>
      </c>
      <c r="F80" s="155">
        <v>0</v>
      </c>
      <c r="G80" s="155">
        <v>0.12117948257707835</v>
      </c>
      <c r="H80" s="155">
        <v>0.41769949533400635</v>
      </c>
      <c r="I80" s="155">
        <v>4.9355006141802826E-2</v>
      </c>
      <c r="J80" s="155">
        <v>2.6508898015263672E-2</v>
      </c>
      <c r="K80" s="155">
        <v>3.2247311804357438E-3</v>
      </c>
      <c r="L80" s="155">
        <v>0</v>
      </c>
      <c r="M80" s="155">
        <v>5.6810006767722993E-2</v>
      </c>
      <c r="O80" s="156">
        <v>1</v>
      </c>
      <c r="P80" s="75" t="s">
        <v>34</v>
      </c>
      <c r="T80" s="149" t="s">
        <v>1012</v>
      </c>
      <c r="U80" s="149" t="s">
        <v>1013</v>
      </c>
      <c r="V80" s="157">
        <v>1.9141955588282758E-2</v>
      </c>
      <c r="W80" s="157">
        <v>0.27398036455512026</v>
      </c>
      <c r="X80" s="157">
        <v>3.2100059840287035E-2</v>
      </c>
      <c r="Y80" s="157">
        <v>0</v>
      </c>
      <c r="Z80" s="157">
        <v>0.12117948257707835</v>
      </c>
      <c r="AA80" s="157">
        <v>0.41769949533400635</v>
      </c>
      <c r="AB80" s="157">
        <v>4.9355006141802826E-2</v>
      </c>
      <c r="AC80" s="157">
        <v>2.6508898015263672E-2</v>
      </c>
      <c r="AD80" s="157">
        <v>3.2247311804357438E-3</v>
      </c>
      <c r="AE80" s="157">
        <v>0</v>
      </c>
      <c r="AF80" s="157">
        <v>5.6810006767722993E-2</v>
      </c>
      <c r="AG80" s="149"/>
      <c r="AH80" s="75">
        <v>1</v>
      </c>
      <c r="AI80" s="75" t="s">
        <v>34</v>
      </c>
      <c r="AL80" s="152"/>
      <c r="AN80" s="152" t="s">
        <v>995</v>
      </c>
      <c r="AO80" s="187">
        <v>1.5415349131622777E-2</v>
      </c>
      <c r="AP80" s="187">
        <v>0.2600943351594921</v>
      </c>
      <c r="AQ80" s="187">
        <v>8.2589027162528916E-2</v>
      </c>
      <c r="AR80" s="187">
        <v>0</v>
      </c>
      <c r="AS80" s="187">
        <v>0.12206414520013377</v>
      </c>
      <c r="AT80" s="187">
        <v>0.43559827905982051</v>
      </c>
      <c r="AU80" s="187">
        <v>5.9187742127065825E-2</v>
      </c>
      <c r="AV80" s="187">
        <v>2.471656130771677E-2</v>
      </c>
      <c r="AW80" s="187">
        <v>3.3456085161923848E-4</v>
      </c>
      <c r="AX80" s="188">
        <v>0.99999999999999989</v>
      </c>
      <c r="AZ80" s="152">
        <v>80</v>
      </c>
      <c r="BA80" s="226">
        <v>42795</v>
      </c>
      <c r="BB80" s="261">
        <v>0</v>
      </c>
      <c r="BC80" s="262" t="e">
        <v>#DIV/0!</v>
      </c>
      <c r="BD80" s="263" t="e">
        <v>#DIV/0!</v>
      </c>
      <c r="BE80" s="264" t="e">
        <v>#DIV/0!</v>
      </c>
      <c r="BF80" s="264" t="e">
        <v>#DIV/0!</v>
      </c>
      <c r="BG80" s="264" t="e">
        <v>#DIV/0!</v>
      </c>
      <c r="BH80" s="264" t="e">
        <v>#DIV/0!</v>
      </c>
      <c r="BI80" s="264" t="e">
        <v>#DIV/0!</v>
      </c>
      <c r="BJ80" s="264" t="e">
        <v>#DIV/0!</v>
      </c>
      <c r="BK80" s="264" t="e">
        <v>#DIV/0!</v>
      </c>
      <c r="BL80" s="264" t="e">
        <v>#DIV/0!</v>
      </c>
      <c r="BM80" s="152"/>
      <c r="BP80" s="152"/>
      <c r="BQ80" s="152"/>
      <c r="BR80" s="152"/>
      <c r="BS80" s="152"/>
      <c r="BT80" s="152"/>
      <c r="BU80" s="152"/>
      <c r="BV80" s="152">
        <v>80</v>
      </c>
      <c r="BW80" s="226">
        <v>42795</v>
      </c>
      <c r="BX80" s="261">
        <v>0</v>
      </c>
      <c r="BY80" s="262" t="e">
        <v>#DIV/0!</v>
      </c>
      <c r="BZ80" s="265" t="e">
        <v>#DIV/0!</v>
      </c>
      <c r="CA80" s="266" t="e">
        <v>#DIV/0!</v>
      </c>
      <c r="CB80" s="266" t="e">
        <v>#DIV/0!</v>
      </c>
      <c r="CC80" s="266" t="e">
        <v>#DIV/0!</v>
      </c>
      <c r="CD80" s="266" t="e">
        <v>#DIV/0!</v>
      </c>
      <c r="CE80" s="266" t="e">
        <v>#DIV/0!</v>
      </c>
      <c r="CF80" s="266" t="e">
        <v>#DIV/0!</v>
      </c>
      <c r="CG80" s="266" t="e">
        <v>#DIV/0!</v>
      </c>
      <c r="CH80" s="266" t="e">
        <v>#DIV/0!</v>
      </c>
      <c r="CI80" s="152"/>
      <c r="CL80" s="152"/>
      <c r="CM80" s="152"/>
      <c r="CN80" s="152"/>
      <c r="CT80" s="221" t="s">
        <v>1014</v>
      </c>
      <c r="CU80" s="221" t="s">
        <v>1015</v>
      </c>
      <c r="CV80" s="221" t="s">
        <v>1016</v>
      </c>
      <c r="CW80" s="221" t="s">
        <v>1017</v>
      </c>
      <c r="CX80" s="221" t="s">
        <v>1018</v>
      </c>
      <c r="CY80" s="221" t="s">
        <v>1019</v>
      </c>
      <c r="CZ80" s="221"/>
      <c r="DA80" s="221" t="s">
        <v>832</v>
      </c>
      <c r="DC80" s="3" t="s">
        <v>1020</v>
      </c>
    </row>
    <row r="81" spans="1:107">
      <c r="A81" s="3" t="s">
        <v>973</v>
      </c>
      <c r="B81" s="3" t="s">
        <v>708</v>
      </c>
      <c r="C81" s="155">
        <v>2.1610416764104204E-2</v>
      </c>
      <c r="D81" s="155">
        <v>0.26174175379169778</v>
      </c>
      <c r="E81" s="155">
        <v>6.1031920065380864E-2</v>
      </c>
      <c r="F81" s="155">
        <v>0</v>
      </c>
      <c r="G81" s="155">
        <v>0.11669983080354801</v>
      </c>
      <c r="H81" s="155">
        <v>0.43955642387342214</v>
      </c>
      <c r="I81" s="155">
        <v>5.6108737372341441E-2</v>
      </c>
      <c r="J81" s="155">
        <v>2.4668637586081746E-2</v>
      </c>
      <c r="K81" s="155">
        <v>2.5655960576629637E-3</v>
      </c>
      <c r="L81" s="155">
        <v>0</v>
      </c>
      <c r="M81" s="155">
        <v>1.6016683685760834E-2</v>
      </c>
      <c r="O81" s="156">
        <v>1</v>
      </c>
      <c r="P81" s="75" t="s">
        <v>34</v>
      </c>
      <c r="T81" s="149" t="s">
        <v>973</v>
      </c>
      <c r="U81" s="149" t="s">
        <v>708</v>
      </c>
      <c r="V81" s="157">
        <v>2.1610416764104204E-2</v>
      </c>
      <c r="W81" s="157">
        <v>0.26174175379169778</v>
      </c>
      <c r="X81" s="157">
        <v>6.1031920065380864E-2</v>
      </c>
      <c r="Y81" s="157">
        <v>0</v>
      </c>
      <c r="Z81" s="157">
        <v>0.11669983080354801</v>
      </c>
      <c r="AA81" s="157">
        <v>0.43955642387342214</v>
      </c>
      <c r="AB81" s="157">
        <v>5.6108737372341441E-2</v>
      </c>
      <c r="AC81" s="157">
        <v>2.4668637586081746E-2</v>
      </c>
      <c r="AD81" s="157">
        <v>2.5655960576629637E-3</v>
      </c>
      <c r="AE81" s="157">
        <v>0</v>
      </c>
      <c r="AF81" s="157">
        <v>1.6016683685760834E-2</v>
      </c>
      <c r="AG81" s="149"/>
      <c r="AH81" s="75">
        <v>1</v>
      </c>
      <c r="AI81" s="75" t="s">
        <v>34</v>
      </c>
      <c r="AL81" s="152"/>
      <c r="AM81" s="152"/>
      <c r="AN81" s="152"/>
      <c r="AO81" s="152"/>
      <c r="AP81" s="152"/>
      <c r="AQ81" s="152"/>
      <c r="AR81" s="152"/>
      <c r="AS81" s="152"/>
      <c r="AT81" s="152"/>
      <c r="AU81" s="152"/>
      <c r="AV81" s="152"/>
      <c r="AW81" s="152"/>
      <c r="AX81" s="152"/>
      <c r="AZ81" s="152">
        <v>81</v>
      </c>
      <c r="BA81" s="226">
        <v>42826</v>
      </c>
      <c r="BB81" s="261">
        <v>0</v>
      </c>
      <c r="BC81" s="262" t="e">
        <v>#DIV/0!</v>
      </c>
      <c r="BD81" s="263" t="e">
        <v>#DIV/0!</v>
      </c>
      <c r="BE81" s="264" t="e">
        <v>#DIV/0!</v>
      </c>
      <c r="BF81" s="264" t="e">
        <v>#DIV/0!</v>
      </c>
      <c r="BG81" s="264" t="e">
        <v>#DIV/0!</v>
      </c>
      <c r="BH81" s="264" t="e">
        <v>#DIV/0!</v>
      </c>
      <c r="BI81" s="264" t="e">
        <v>#DIV/0!</v>
      </c>
      <c r="BJ81" s="264" t="e">
        <v>#DIV/0!</v>
      </c>
      <c r="BK81" s="264" t="e">
        <v>#DIV/0!</v>
      </c>
      <c r="BL81" s="264" t="e">
        <v>#DIV/0!</v>
      </c>
      <c r="BM81" s="152"/>
      <c r="BP81" s="152"/>
      <c r="BQ81" s="152"/>
      <c r="BR81" s="152"/>
      <c r="BS81" s="152"/>
      <c r="BT81" s="152"/>
      <c r="BU81" s="152"/>
      <c r="BV81" s="152">
        <v>81</v>
      </c>
      <c r="BW81" s="226">
        <v>42826</v>
      </c>
      <c r="BX81" s="261">
        <v>0</v>
      </c>
      <c r="BY81" s="262" t="e">
        <v>#DIV/0!</v>
      </c>
      <c r="BZ81" s="265" t="e">
        <v>#DIV/0!</v>
      </c>
      <c r="CA81" s="266" t="e">
        <v>#DIV/0!</v>
      </c>
      <c r="CB81" s="266" t="e">
        <v>#DIV/0!</v>
      </c>
      <c r="CC81" s="266" t="e">
        <v>#DIV/0!</v>
      </c>
      <c r="CD81" s="266" t="e">
        <v>#DIV/0!</v>
      </c>
      <c r="CE81" s="266" t="e">
        <v>#DIV/0!</v>
      </c>
      <c r="CF81" s="266" t="e">
        <v>#DIV/0!</v>
      </c>
      <c r="CG81" s="266" t="e">
        <v>#DIV/0!</v>
      </c>
      <c r="CH81" s="266" t="e">
        <v>#DIV/0!</v>
      </c>
      <c r="CI81" s="152"/>
      <c r="CL81" s="152"/>
      <c r="CM81" s="152"/>
      <c r="CN81" s="152"/>
      <c r="CS81" s="224">
        <v>39840</v>
      </c>
      <c r="CT81" s="225"/>
      <c r="CU81" s="225"/>
      <c r="CV81" s="225"/>
      <c r="CW81" s="225"/>
      <c r="CX81" s="225"/>
      <c r="CY81" s="225"/>
      <c r="CZ81" s="225"/>
      <c r="DA81" s="249">
        <v>0</v>
      </c>
      <c r="DC81" s="256"/>
    </row>
    <row r="82" spans="1:107">
      <c r="A82" s="3" t="s">
        <v>1021</v>
      </c>
      <c r="B82" s="3" t="s">
        <v>684</v>
      </c>
      <c r="C82" s="155">
        <v>2.1575410701369046E-2</v>
      </c>
      <c r="D82" s="155">
        <v>0.26458646112070799</v>
      </c>
      <c r="E82" s="155">
        <v>6.8144031683410974E-2</v>
      </c>
      <c r="F82" s="155">
        <v>0</v>
      </c>
      <c r="G82" s="155">
        <v>0.11340735448576397</v>
      </c>
      <c r="H82" s="155">
        <v>0.44387073756512729</v>
      </c>
      <c r="I82" s="155">
        <v>5.5252222141168053E-2</v>
      </c>
      <c r="J82" s="155">
        <v>2.4155201158566019E-2</v>
      </c>
      <c r="K82" s="155">
        <v>2.3166104464453902E-4</v>
      </c>
      <c r="L82" s="155">
        <v>0</v>
      </c>
      <c r="M82" s="155">
        <v>8.7769200992421029E-3</v>
      </c>
      <c r="O82" s="156">
        <v>1</v>
      </c>
      <c r="P82" s="75" t="s">
        <v>34</v>
      </c>
      <c r="T82" s="149" t="s">
        <v>1021</v>
      </c>
      <c r="U82" s="149" t="s">
        <v>684</v>
      </c>
      <c r="V82" s="157">
        <v>2.1575410701369046E-2</v>
      </c>
      <c r="W82" s="157">
        <v>0.26458646112070799</v>
      </c>
      <c r="X82" s="157">
        <v>6.8144031683410974E-2</v>
      </c>
      <c r="Y82" s="157">
        <v>0</v>
      </c>
      <c r="Z82" s="157">
        <v>0.11340735448576397</v>
      </c>
      <c r="AA82" s="157">
        <v>0.44387073756512729</v>
      </c>
      <c r="AB82" s="157">
        <v>5.5252222141168053E-2</v>
      </c>
      <c r="AC82" s="157">
        <v>2.4155201158566019E-2</v>
      </c>
      <c r="AD82" s="157">
        <v>2.3166104464453902E-4</v>
      </c>
      <c r="AE82" s="157">
        <v>0</v>
      </c>
      <c r="AF82" s="157">
        <v>8.7769200992421029E-3</v>
      </c>
      <c r="AG82" s="149"/>
      <c r="AH82" s="75">
        <v>1</v>
      </c>
      <c r="AI82" s="75" t="s">
        <v>34</v>
      </c>
      <c r="AL82" s="152"/>
      <c r="AM82" s="152"/>
      <c r="AN82" s="152" t="s">
        <v>1022</v>
      </c>
      <c r="AO82" s="152"/>
      <c r="AP82" s="152"/>
      <c r="AQ82" s="152"/>
      <c r="AR82" s="152"/>
      <c r="AS82" s="152"/>
      <c r="AT82" s="152"/>
      <c r="AU82" s="152"/>
      <c r="AV82" s="152"/>
      <c r="AW82" s="152"/>
      <c r="AX82" s="152"/>
      <c r="AZ82" s="152">
        <v>82</v>
      </c>
      <c r="BA82" s="226">
        <v>42856</v>
      </c>
      <c r="BB82" s="261">
        <v>0</v>
      </c>
      <c r="BC82" s="262" t="e">
        <v>#DIV/0!</v>
      </c>
      <c r="BD82" s="263" t="e">
        <v>#DIV/0!</v>
      </c>
      <c r="BE82" s="264" t="e">
        <v>#DIV/0!</v>
      </c>
      <c r="BF82" s="264" t="e">
        <v>#DIV/0!</v>
      </c>
      <c r="BG82" s="264" t="e">
        <v>#DIV/0!</v>
      </c>
      <c r="BH82" s="264" t="e">
        <v>#DIV/0!</v>
      </c>
      <c r="BI82" s="264" t="e">
        <v>#DIV/0!</v>
      </c>
      <c r="BJ82" s="264" t="e">
        <v>#DIV/0!</v>
      </c>
      <c r="BK82" s="264" t="e">
        <v>#DIV/0!</v>
      </c>
      <c r="BL82" s="264" t="e">
        <v>#DIV/0!</v>
      </c>
      <c r="BM82" s="152"/>
      <c r="BP82" s="152"/>
      <c r="BQ82" s="152"/>
      <c r="BR82" s="152"/>
      <c r="BS82" s="152"/>
      <c r="BT82" s="152"/>
      <c r="BU82" s="152"/>
      <c r="BV82" s="152">
        <v>82</v>
      </c>
      <c r="BW82" s="226">
        <v>42856</v>
      </c>
      <c r="BX82" s="261">
        <v>0</v>
      </c>
      <c r="BY82" s="262" t="e">
        <v>#DIV/0!</v>
      </c>
      <c r="BZ82" s="265" t="e">
        <v>#DIV/0!</v>
      </c>
      <c r="CA82" s="266" t="e">
        <v>#DIV/0!</v>
      </c>
      <c r="CB82" s="266" t="e">
        <v>#DIV/0!</v>
      </c>
      <c r="CC82" s="266" t="e">
        <v>#DIV/0!</v>
      </c>
      <c r="CD82" s="266" t="e">
        <v>#DIV/0!</v>
      </c>
      <c r="CE82" s="266" t="e">
        <v>#DIV/0!</v>
      </c>
      <c r="CF82" s="266" t="e">
        <v>#DIV/0!</v>
      </c>
      <c r="CG82" s="266" t="e">
        <v>#DIV/0!</v>
      </c>
      <c r="CH82" s="266" t="e">
        <v>#DIV/0!</v>
      </c>
      <c r="CI82" s="152"/>
      <c r="CL82" s="152"/>
      <c r="CM82" s="152"/>
      <c r="CN82" s="152"/>
      <c r="CS82" s="224">
        <v>39854</v>
      </c>
      <c r="CT82" s="225"/>
      <c r="CU82" s="225"/>
      <c r="CV82" s="225"/>
      <c r="CW82" s="225"/>
      <c r="CX82" s="225"/>
      <c r="CY82" s="225"/>
      <c r="CZ82" s="225"/>
      <c r="DA82" s="249">
        <v>0</v>
      </c>
      <c r="DC82" s="3" t="s">
        <v>1023</v>
      </c>
    </row>
    <row r="83" spans="1:107">
      <c r="A83" s="219" t="s">
        <v>953</v>
      </c>
      <c r="B83" s="247" t="s">
        <v>954</v>
      </c>
      <c r="C83" s="220">
        <v>0</v>
      </c>
      <c r="D83" s="220">
        <v>0</v>
      </c>
      <c r="E83" s="220">
        <v>0</v>
      </c>
      <c r="F83" s="220">
        <v>0</v>
      </c>
      <c r="G83" s="220">
        <v>0</v>
      </c>
      <c r="H83" s="220">
        <v>0</v>
      </c>
      <c r="I83" s="220">
        <v>0</v>
      </c>
      <c r="J83" s="220">
        <v>0</v>
      </c>
      <c r="K83" s="220">
        <v>0</v>
      </c>
      <c r="L83" s="220">
        <v>0</v>
      </c>
      <c r="M83" s="220">
        <v>0</v>
      </c>
      <c r="O83" s="156">
        <v>0</v>
      </c>
      <c r="P83" s="75" t="s">
        <v>34</v>
      </c>
      <c r="T83" s="149" t="s">
        <v>1024</v>
      </c>
      <c r="U83" s="267" t="s">
        <v>954</v>
      </c>
      <c r="V83" s="157">
        <v>0</v>
      </c>
      <c r="W83" s="157">
        <v>0</v>
      </c>
      <c r="X83" s="157">
        <v>0</v>
      </c>
      <c r="Y83" s="157">
        <v>0</v>
      </c>
      <c r="Z83" s="157">
        <v>0</v>
      </c>
      <c r="AA83" s="157">
        <v>0</v>
      </c>
      <c r="AB83" s="157">
        <v>0</v>
      </c>
      <c r="AC83" s="157">
        <v>0</v>
      </c>
      <c r="AD83" s="157">
        <v>0</v>
      </c>
      <c r="AE83" s="157">
        <v>0</v>
      </c>
      <c r="AF83" s="157">
        <v>0</v>
      </c>
      <c r="AG83" s="149"/>
      <c r="AH83" s="75">
        <v>0</v>
      </c>
      <c r="AI83" s="75" t="s">
        <v>34</v>
      </c>
      <c r="AL83" s="152"/>
      <c r="AM83" s="152"/>
      <c r="AN83" s="152" t="s">
        <v>987</v>
      </c>
      <c r="AO83" s="164">
        <v>881602.78833706304</v>
      </c>
      <c r="AP83" s="164">
        <v>14410312.686557386</v>
      </c>
      <c r="AQ83" s="164">
        <v>4522048.1604339713</v>
      </c>
      <c r="AR83" s="164">
        <v>0</v>
      </c>
      <c r="AS83" s="164">
        <v>8088629.502591257</v>
      </c>
      <c r="AT83" s="164">
        <v>25087928.3009541</v>
      </c>
      <c r="AU83" s="164">
        <v>3816146.25608281</v>
      </c>
      <c r="AV83" s="164">
        <v>1745345.4811356445</v>
      </c>
      <c r="AW83" s="164">
        <v>18736.486160000004</v>
      </c>
      <c r="AX83" s="164">
        <v>58570749.662252232</v>
      </c>
      <c r="AZ83" s="152">
        <v>83</v>
      </c>
      <c r="BA83" s="226">
        <v>42887</v>
      </c>
      <c r="BB83" s="261">
        <v>0</v>
      </c>
      <c r="BC83" s="262" t="e">
        <v>#DIV/0!</v>
      </c>
      <c r="BD83" s="263" t="e">
        <v>#DIV/0!</v>
      </c>
      <c r="BE83" s="264" t="e">
        <v>#DIV/0!</v>
      </c>
      <c r="BF83" s="264" t="e">
        <v>#DIV/0!</v>
      </c>
      <c r="BG83" s="264" t="e">
        <v>#DIV/0!</v>
      </c>
      <c r="BH83" s="264" t="e">
        <v>#DIV/0!</v>
      </c>
      <c r="BI83" s="264" t="e">
        <v>#DIV/0!</v>
      </c>
      <c r="BJ83" s="264" t="e">
        <v>#DIV/0!</v>
      </c>
      <c r="BK83" s="264" t="e">
        <v>#DIV/0!</v>
      </c>
      <c r="BL83" s="264" t="e">
        <v>#DIV/0!</v>
      </c>
      <c r="BM83" s="152"/>
      <c r="BP83" s="152"/>
      <c r="BQ83" s="152"/>
      <c r="BR83" s="152"/>
      <c r="BS83" s="152"/>
      <c r="BT83" s="152"/>
      <c r="BU83" s="152"/>
      <c r="BV83" s="152">
        <v>83</v>
      </c>
      <c r="BW83" s="226">
        <v>42887</v>
      </c>
      <c r="BX83" s="261">
        <v>0</v>
      </c>
      <c r="BY83" s="262" t="e">
        <v>#DIV/0!</v>
      </c>
      <c r="BZ83" s="265" t="e">
        <v>#DIV/0!</v>
      </c>
      <c r="CA83" s="266" t="e">
        <v>#DIV/0!</v>
      </c>
      <c r="CB83" s="266" t="e">
        <v>#DIV/0!</v>
      </c>
      <c r="CC83" s="266" t="e">
        <v>#DIV/0!</v>
      </c>
      <c r="CD83" s="266" t="e">
        <v>#DIV/0!</v>
      </c>
      <c r="CE83" s="266" t="e">
        <v>#DIV/0!</v>
      </c>
      <c r="CF83" s="266" t="e">
        <v>#DIV/0!</v>
      </c>
      <c r="CG83" s="266" t="e">
        <v>#DIV/0!</v>
      </c>
      <c r="CH83" s="266" t="e">
        <v>#DIV/0!</v>
      </c>
      <c r="CI83" s="152"/>
      <c r="CL83" s="152"/>
      <c r="CM83" s="152"/>
      <c r="CN83" s="152"/>
      <c r="CS83" s="224">
        <v>39883</v>
      </c>
      <c r="CT83" s="225"/>
      <c r="CU83" s="225"/>
      <c r="CV83" s="225"/>
      <c r="CW83" s="225"/>
      <c r="CX83" s="225"/>
      <c r="CY83" s="225"/>
      <c r="CZ83" s="225"/>
      <c r="DA83" s="249">
        <v>0</v>
      </c>
      <c r="DC83" s="256"/>
    </row>
    <row r="84" spans="1:107">
      <c r="A84" s="219" t="s">
        <v>953</v>
      </c>
      <c r="B84" s="219" t="s">
        <v>954</v>
      </c>
      <c r="C84" s="220">
        <v>0</v>
      </c>
      <c r="D84" s="220">
        <v>0</v>
      </c>
      <c r="E84" s="220">
        <v>0</v>
      </c>
      <c r="F84" s="220">
        <v>0</v>
      </c>
      <c r="G84" s="220">
        <v>0</v>
      </c>
      <c r="H84" s="220">
        <v>0</v>
      </c>
      <c r="I84" s="220">
        <v>0</v>
      </c>
      <c r="J84" s="220">
        <v>0</v>
      </c>
      <c r="K84" s="220">
        <v>0</v>
      </c>
      <c r="L84" s="220">
        <v>0</v>
      </c>
      <c r="M84" s="220">
        <v>0</v>
      </c>
      <c r="O84" s="156">
        <v>0</v>
      </c>
      <c r="P84" s="75" t="s">
        <v>34</v>
      </c>
      <c r="T84" s="149" t="s">
        <v>1025</v>
      </c>
      <c r="U84" s="149" t="s">
        <v>954</v>
      </c>
      <c r="V84" s="157">
        <v>0</v>
      </c>
      <c r="W84" s="157">
        <v>0</v>
      </c>
      <c r="X84" s="157">
        <v>0</v>
      </c>
      <c r="Y84" s="157">
        <v>0</v>
      </c>
      <c r="Z84" s="157">
        <v>0</v>
      </c>
      <c r="AA84" s="157">
        <v>0</v>
      </c>
      <c r="AB84" s="157">
        <v>0</v>
      </c>
      <c r="AC84" s="157">
        <v>0</v>
      </c>
      <c r="AD84" s="157">
        <v>0</v>
      </c>
      <c r="AE84" s="157">
        <v>0</v>
      </c>
      <c r="AF84" s="157">
        <v>0</v>
      </c>
      <c r="AG84" s="149"/>
      <c r="AH84" s="75">
        <v>0</v>
      </c>
      <c r="AI84" s="75" t="s">
        <v>34</v>
      </c>
      <c r="AL84" s="152"/>
      <c r="AM84" s="152"/>
      <c r="AN84" s="152" t="s">
        <v>989</v>
      </c>
      <c r="AO84" s="164">
        <v>881602.78833706304</v>
      </c>
      <c r="AP84" s="164">
        <v>14410312.686557386</v>
      </c>
      <c r="AQ84" s="164">
        <v>4522048.1604339713</v>
      </c>
      <c r="AR84" s="164">
        <v>0</v>
      </c>
      <c r="AS84" s="164">
        <v>8088629.502591257</v>
      </c>
      <c r="AT84" s="164">
        <v>25087928.3009541</v>
      </c>
      <c r="AU84" s="164">
        <v>3816146.25608281</v>
      </c>
      <c r="AV84" s="164">
        <v>1745345.4811356445</v>
      </c>
      <c r="AW84" s="164">
        <v>18736.486160000004</v>
      </c>
      <c r="AX84" s="164">
        <v>58570749.662252232</v>
      </c>
      <c r="AZ84" s="152">
        <v>84</v>
      </c>
      <c r="BA84" s="226">
        <v>42552</v>
      </c>
      <c r="BB84" s="261">
        <v>0</v>
      </c>
      <c r="BC84" s="262" t="e">
        <v>#DIV/0!</v>
      </c>
      <c r="BD84" s="263" t="e">
        <v>#DIV/0!</v>
      </c>
      <c r="BE84" s="264" t="e">
        <v>#DIV/0!</v>
      </c>
      <c r="BF84" s="264" t="e">
        <v>#DIV/0!</v>
      </c>
      <c r="BG84" s="264" t="e">
        <v>#DIV/0!</v>
      </c>
      <c r="BH84" s="264" t="e">
        <v>#DIV/0!</v>
      </c>
      <c r="BI84" s="264" t="e">
        <v>#DIV/0!</v>
      </c>
      <c r="BJ84" s="264" t="e">
        <v>#DIV/0!</v>
      </c>
      <c r="BK84" s="264" t="e">
        <v>#DIV/0!</v>
      </c>
      <c r="BL84" s="264" t="e">
        <v>#DIV/0!</v>
      </c>
      <c r="BM84" s="152"/>
      <c r="BP84" s="152"/>
      <c r="BQ84" s="152"/>
      <c r="BR84" s="152"/>
      <c r="BS84" s="152"/>
      <c r="BT84" s="152"/>
      <c r="BU84" s="152"/>
      <c r="BV84" s="152">
        <v>84</v>
      </c>
      <c r="BW84" s="226">
        <v>42552</v>
      </c>
      <c r="BX84" s="261">
        <v>0</v>
      </c>
      <c r="BY84" s="262" t="e">
        <v>#DIV/0!</v>
      </c>
      <c r="BZ84" s="265" t="e">
        <v>#DIV/0!</v>
      </c>
      <c r="CA84" s="266" t="e">
        <v>#DIV/0!</v>
      </c>
      <c r="CB84" s="266" t="e">
        <v>#DIV/0!</v>
      </c>
      <c r="CC84" s="266" t="e">
        <v>#DIV/0!</v>
      </c>
      <c r="CD84" s="266" t="e">
        <v>#DIV/0!</v>
      </c>
      <c r="CE84" s="266" t="e">
        <v>#DIV/0!</v>
      </c>
      <c r="CF84" s="266" t="e">
        <v>#DIV/0!</v>
      </c>
      <c r="CG84" s="266" t="e">
        <v>#DIV/0!</v>
      </c>
      <c r="CH84" s="266" t="e">
        <v>#DIV/0!</v>
      </c>
      <c r="CI84" s="152"/>
      <c r="CL84" s="152"/>
      <c r="CM84" s="152"/>
      <c r="CN84" s="152"/>
      <c r="CS84" s="224">
        <v>39904</v>
      </c>
      <c r="CT84" s="225"/>
      <c r="CU84" s="225"/>
      <c r="CV84" s="225"/>
      <c r="CW84" s="225"/>
      <c r="CX84" s="225"/>
      <c r="CY84" s="225"/>
      <c r="CZ84" s="225"/>
      <c r="DA84" s="249">
        <v>0</v>
      </c>
    </row>
    <row r="85" spans="1:107">
      <c r="A85" s="219" t="s">
        <v>953</v>
      </c>
      <c r="B85" s="219" t="s">
        <v>954</v>
      </c>
      <c r="C85" s="220">
        <v>0</v>
      </c>
      <c r="D85" s="220">
        <v>0</v>
      </c>
      <c r="E85" s="220">
        <v>0</v>
      </c>
      <c r="F85" s="220">
        <v>0</v>
      </c>
      <c r="G85" s="220">
        <v>0</v>
      </c>
      <c r="H85" s="220">
        <v>0</v>
      </c>
      <c r="I85" s="220">
        <v>0</v>
      </c>
      <c r="J85" s="220">
        <v>0</v>
      </c>
      <c r="K85" s="220">
        <v>0</v>
      </c>
      <c r="L85" s="220">
        <v>0</v>
      </c>
      <c r="M85" s="220">
        <v>0</v>
      </c>
      <c r="O85" s="156">
        <v>0</v>
      </c>
      <c r="P85" s="75" t="s">
        <v>34</v>
      </c>
      <c r="T85" s="149" t="s">
        <v>1026</v>
      </c>
      <c r="U85" s="149" t="s">
        <v>954</v>
      </c>
      <c r="V85" s="157">
        <v>0</v>
      </c>
      <c r="W85" s="157">
        <v>0</v>
      </c>
      <c r="X85" s="157">
        <v>0</v>
      </c>
      <c r="Y85" s="157">
        <v>0</v>
      </c>
      <c r="Z85" s="157">
        <v>0</v>
      </c>
      <c r="AA85" s="157">
        <v>0</v>
      </c>
      <c r="AB85" s="157">
        <v>0</v>
      </c>
      <c r="AC85" s="157">
        <v>0</v>
      </c>
      <c r="AD85" s="157">
        <v>0</v>
      </c>
      <c r="AE85" s="157">
        <v>0</v>
      </c>
      <c r="AF85" s="157">
        <v>0</v>
      </c>
      <c r="AG85" s="149"/>
      <c r="AH85" s="75">
        <v>0</v>
      </c>
      <c r="AI85" s="75" t="s">
        <v>34</v>
      </c>
      <c r="AL85" s="152"/>
      <c r="AM85" s="152"/>
      <c r="AN85" s="152" t="s">
        <v>991</v>
      </c>
      <c r="AO85" s="164">
        <v>881602.78833706304</v>
      </c>
      <c r="AP85" s="164">
        <v>14410312.686557386</v>
      </c>
      <c r="AQ85" s="164">
        <v>4522048.1604339713</v>
      </c>
      <c r="AR85" s="164">
        <v>0</v>
      </c>
      <c r="AS85" s="164">
        <v>8088629.502591257</v>
      </c>
      <c r="AT85" s="164">
        <v>25087928.3009541</v>
      </c>
      <c r="AU85" s="164">
        <v>3816146.25608281</v>
      </c>
      <c r="AV85" s="164">
        <v>1745345.4811356445</v>
      </c>
      <c r="AW85" s="164">
        <v>18736.486160000004</v>
      </c>
      <c r="AX85" s="164">
        <v>58570749.662252232</v>
      </c>
      <c r="AZ85" s="152">
        <v>85</v>
      </c>
      <c r="BA85" s="226">
        <v>42583</v>
      </c>
      <c r="BB85" s="261">
        <v>0</v>
      </c>
      <c r="BC85" s="262" t="e">
        <v>#DIV/0!</v>
      </c>
      <c r="BD85" s="263" t="e">
        <v>#DIV/0!</v>
      </c>
      <c r="BE85" s="264" t="e">
        <v>#DIV/0!</v>
      </c>
      <c r="BF85" s="264" t="e">
        <v>#DIV/0!</v>
      </c>
      <c r="BG85" s="264" t="e">
        <v>#DIV/0!</v>
      </c>
      <c r="BH85" s="264" t="e">
        <v>#DIV/0!</v>
      </c>
      <c r="BI85" s="264" t="e">
        <v>#DIV/0!</v>
      </c>
      <c r="BJ85" s="264" t="e">
        <v>#DIV/0!</v>
      </c>
      <c r="BK85" s="264" t="e">
        <v>#DIV/0!</v>
      </c>
      <c r="BL85" s="264" t="e">
        <v>#DIV/0!</v>
      </c>
      <c r="BM85" s="152"/>
      <c r="BP85" s="152"/>
      <c r="BQ85" s="152"/>
      <c r="BR85" s="152"/>
      <c r="BS85" s="152"/>
      <c r="BT85" s="152"/>
      <c r="BU85" s="152"/>
      <c r="BV85" s="152">
        <v>85</v>
      </c>
      <c r="BW85" s="226">
        <v>42583</v>
      </c>
      <c r="BX85" s="261">
        <v>0</v>
      </c>
      <c r="BY85" s="262" t="e">
        <v>#DIV/0!</v>
      </c>
      <c r="BZ85" s="265" t="e">
        <v>#DIV/0!</v>
      </c>
      <c r="CA85" s="266" t="e">
        <v>#DIV/0!</v>
      </c>
      <c r="CB85" s="266" t="e">
        <v>#DIV/0!</v>
      </c>
      <c r="CC85" s="266" t="e">
        <v>#DIV/0!</v>
      </c>
      <c r="CD85" s="266" t="e">
        <v>#DIV/0!</v>
      </c>
      <c r="CE85" s="266" t="e">
        <v>#DIV/0!</v>
      </c>
      <c r="CF85" s="266" t="e">
        <v>#DIV/0!</v>
      </c>
      <c r="CG85" s="266" t="e">
        <v>#DIV/0!</v>
      </c>
      <c r="CH85" s="266" t="e">
        <v>#DIV/0!</v>
      </c>
      <c r="CI85" s="152"/>
      <c r="CL85" s="152"/>
      <c r="CM85" s="152"/>
      <c r="CN85" s="152"/>
      <c r="CS85" s="224">
        <v>39962</v>
      </c>
      <c r="CT85" s="225"/>
      <c r="CU85" s="225"/>
      <c r="CV85" s="225"/>
      <c r="CW85" s="225"/>
      <c r="CX85" s="225"/>
      <c r="CY85" s="225"/>
      <c r="CZ85" s="225"/>
      <c r="DA85" s="249">
        <v>0</v>
      </c>
      <c r="DC85" s="3" t="s">
        <v>1027</v>
      </c>
    </row>
    <row r="86" spans="1:107">
      <c r="A86" s="3" t="s">
        <v>1028</v>
      </c>
      <c r="B86" s="3" t="s">
        <v>685</v>
      </c>
      <c r="C86" s="155">
        <v>2.0372561918255219E-2</v>
      </c>
      <c r="D86" s="155">
        <v>0.23247920045885542</v>
      </c>
      <c r="E86" s="155">
        <v>6.9058684103313492E-2</v>
      </c>
      <c r="F86" s="155">
        <v>0</v>
      </c>
      <c r="G86" s="155">
        <v>0.13173637174350117</v>
      </c>
      <c r="H86" s="155">
        <v>0.45455649986133523</v>
      </c>
      <c r="I86" s="155">
        <v>6.3597295054598532E-2</v>
      </c>
      <c r="J86" s="155">
        <v>2.7925617415333056E-2</v>
      </c>
      <c r="K86" s="155">
        <v>2.7376944480806878E-4</v>
      </c>
      <c r="L86" s="155">
        <v>0</v>
      </c>
      <c r="M86" s="155">
        <v>0</v>
      </c>
      <c r="O86" s="156">
        <v>1.0000000000000002</v>
      </c>
      <c r="P86" s="75" t="s">
        <v>34</v>
      </c>
      <c r="T86" s="149" t="s">
        <v>1028</v>
      </c>
      <c r="U86" s="149" t="s">
        <v>685</v>
      </c>
      <c r="V86" s="157">
        <v>2.0372561918255219E-2</v>
      </c>
      <c r="W86" s="157">
        <v>0.23247920045885542</v>
      </c>
      <c r="X86" s="157">
        <v>6.9058684103313492E-2</v>
      </c>
      <c r="Y86" s="157">
        <v>0</v>
      </c>
      <c r="Z86" s="157">
        <v>0.13173637174350117</v>
      </c>
      <c r="AA86" s="157">
        <v>0.45455649986133523</v>
      </c>
      <c r="AB86" s="157">
        <v>6.3597295054598532E-2</v>
      </c>
      <c r="AC86" s="157">
        <v>2.7925617415333056E-2</v>
      </c>
      <c r="AD86" s="157">
        <v>2.7376944480806878E-4</v>
      </c>
      <c r="AE86" s="157">
        <v>0</v>
      </c>
      <c r="AF86" s="157">
        <v>0</v>
      </c>
      <c r="AG86" s="149"/>
      <c r="AH86" s="75">
        <v>1.0000000000000002</v>
      </c>
      <c r="AI86" s="75" t="s">
        <v>34</v>
      </c>
      <c r="AL86" s="152"/>
      <c r="AN86" s="152" t="s">
        <v>993</v>
      </c>
      <c r="AO86" s="164">
        <v>881602.78833706304</v>
      </c>
      <c r="AP86" s="164">
        <v>14410312.686557386</v>
      </c>
      <c r="AQ86" s="164">
        <v>4522048.1604339713</v>
      </c>
      <c r="AR86" s="164">
        <v>0</v>
      </c>
      <c r="AS86" s="164">
        <v>8088629.502591257</v>
      </c>
      <c r="AT86" s="164">
        <v>25087928.3009541</v>
      </c>
      <c r="AU86" s="164">
        <v>3816146.25608281</v>
      </c>
      <c r="AV86" s="164">
        <v>1745345.4811356445</v>
      </c>
      <c r="AW86" s="164">
        <v>18736.486160000004</v>
      </c>
      <c r="AX86" s="164">
        <v>58570749.662252232</v>
      </c>
      <c r="AZ86" s="152">
        <v>86</v>
      </c>
      <c r="BA86" s="226">
        <v>42614</v>
      </c>
      <c r="BB86" s="261">
        <v>0</v>
      </c>
      <c r="BC86" s="262" t="e">
        <v>#DIV/0!</v>
      </c>
      <c r="BD86" s="263" t="e">
        <v>#DIV/0!</v>
      </c>
      <c r="BE86" s="264" t="e">
        <v>#DIV/0!</v>
      </c>
      <c r="BF86" s="264" t="e">
        <v>#DIV/0!</v>
      </c>
      <c r="BG86" s="264" t="e">
        <v>#DIV/0!</v>
      </c>
      <c r="BH86" s="264" t="e">
        <v>#DIV/0!</v>
      </c>
      <c r="BI86" s="264" t="e">
        <v>#DIV/0!</v>
      </c>
      <c r="BJ86" s="264" t="e">
        <v>#DIV/0!</v>
      </c>
      <c r="BK86" s="264" t="e">
        <v>#DIV/0!</v>
      </c>
      <c r="BL86" s="264" t="e">
        <v>#DIV/0!</v>
      </c>
      <c r="BM86" s="152"/>
      <c r="BP86" s="152"/>
      <c r="BQ86" s="152"/>
      <c r="BR86" s="152"/>
      <c r="BS86" s="152"/>
      <c r="BT86" s="152"/>
      <c r="BU86" s="152"/>
      <c r="BV86" s="152">
        <v>86</v>
      </c>
      <c r="BW86" s="226">
        <v>42614</v>
      </c>
      <c r="BX86" s="261">
        <v>0</v>
      </c>
      <c r="BY86" s="262" t="e">
        <v>#DIV/0!</v>
      </c>
      <c r="BZ86" s="265" t="e">
        <v>#DIV/0!</v>
      </c>
      <c r="CA86" s="266" t="e">
        <v>#DIV/0!</v>
      </c>
      <c r="CB86" s="266" t="e">
        <v>#DIV/0!</v>
      </c>
      <c r="CC86" s="266" t="e">
        <v>#DIV/0!</v>
      </c>
      <c r="CD86" s="266" t="e">
        <v>#DIV/0!</v>
      </c>
      <c r="CE86" s="266" t="e">
        <v>#DIV/0!</v>
      </c>
      <c r="CF86" s="266" t="e">
        <v>#DIV/0!</v>
      </c>
      <c r="CG86" s="266" t="e">
        <v>#DIV/0!</v>
      </c>
      <c r="CH86" s="266" t="e">
        <v>#DIV/0!</v>
      </c>
      <c r="CI86" s="152"/>
      <c r="CL86" s="152"/>
      <c r="CM86" s="152"/>
      <c r="CN86" s="152"/>
      <c r="CS86" s="224">
        <v>39993</v>
      </c>
      <c r="CT86" s="225"/>
      <c r="CU86" s="225"/>
      <c r="CV86" s="225"/>
      <c r="CW86" s="225"/>
      <c r="CX86" s="225"/>
      <c r="CY86" s="225"/>
      <c r="CZ86" s="225"/>
      <c r="DA86" s="249">
        <v>0</v>
      </c>
      <c r="DC86" s="256"/>
    </row>
    <row r="87" spans="1:107">
      <c r="A87" s="3" t="s">
        <v>1029</v>
      </c>
      <c r="B87" s="3" t="s">
        <v>1030</v>
      </c>
      <c r="C87" s="155">
        <v>2.3830047253554639E-2</v>
      </c>
      <c r="D87" s="155">
        <v>0.34931817815300054</v>
      </c>
      <c r="E87" s="155">
        <v>0.1051028639775336</v>
      </c>
      <c r="F87" s="155">
        <v>0</v>
      </c>
      <c r="G87" s="155">
        <v>9.0303074634156558E-2</v>
      </c>
      <c r="H87" s="155">
        <v>0.2682277674271043</v>
      </c>
      <c r="I87" s="155">
        <v>4.5525906140581114E-2</v>
      </c>
      <c r="J87" s="155">
        <v>1.7599923427315107E-2</v>
      </c>
      <c r="K87" s="155">
        <v>1.9379019951593855E-4</v>
      </c>
      <c r="L87" s="155">
        <v>9.9898448787238331E-2</v>
      </c>
      <c r="M87" s="155">
        <v>0</v>
      </c>
      <c r="O87" s="156">
        <v>1.0000000000000002</v>
      </c>
      <c r="P87" s="75" t="s">
        <v>34</v>
      </c>
      <c r="T87" s="149" t="s">
        <v>1029</v>
      </c>
      <c r="U87" s="149" t="s">
        <v>1030</v>
      </c>
      <c r="V87" s="157">
        <v>2.3830047253554639E-2</v>
      </c>
      <c r="W87" s="157">
        <v>0.34931817815300054</v>
      </c>
      <c r="X87" s="157">
        <v>0.1051028639775336</v>
      </c>
      <c r="Y87" s="157">
        <v>0</v>
      </c>
      <c r="Z87" s="157">
        <v>9.0303074634156558E-2</v>
      </c>
      <c r="AA87" s="157">
        <v>0.2682277674271043</v>
      </c>
      <c r="AB87" s="157">
        <v>4.5525906140581114E-2</v>
      </c>
      <c r="AC87" s="157">
        <v>1.7599923427315107E-2</v>
      </c>
      <c r="AD87" s="157">
        <v>1.9379019951593855E-4</v>
      </c>
      <c r="AE87" s="157">
        <v>9.9898448787238331E-2</v>
      </c>
      <c r="AF87" s="157">
        <v>0</v>
      </c>
      <c r="AG87" s="149"/>
      <c r="AH87" s="75">
        <v>1.0000000000000002</v>
      </c>
      <c r="AI87" s="75" t="s">
        <v>34</v>
      </c>
      <c r="AL87" s="152"/>
      <c r="AM87" s="152"/>
      <c r="AN87" s="152" t="s">
        <v>995</v>
      </c>
      <c r="AO87" s="164">
        <v>881602.78833706304</v>
      </c>
      <c r="AP87" s="164">
        <v>14410312.686557386</v>
      </c>
      <c r="AQ87" s="164">
        <v>4522048.1604339713</v>
      </c>
      <c r="AR87" s="164">
        <v>0</v>
      </c>
      <c r="AS87" s="164">
        <v>8088629.502591257</v>
      </c>
      <c r="AT87" s="164">
        <v>25087928.3009541</v>
      </c>
      <c r="AU87" s="164">
        <v>3816146.25608281</v>
      </c>
      <c r="AV87" s="164">
        <v>1745345.4811356445</v>
      </c>
      <c r="AW87" s="164">
        <v>18736.486160000004</v>
      </c>
      <c r="AX87" s="164">
        <v>58570749.662252232</v>
      </c>
      <c r="AZ87" s="152">
        <v>87</v>
      </c>
      <c r="BA87" s="226">
        <v>42644</v>
      </c>
      <c r="BB87" s="261">
        <v>0</v>
      </c>
      <c r="BC87" s="262" t="e">
        <v>#DIV/0!</v>
      </c>
      <c r="BD87" s="263" t="e">
        <v>#DIV/0!</v>
      </c>
      <c r="BE87" s="264" t="e">
        <v>#DIV/0!</v>
      </c>
      <c r="BF87" s="264" t="e">
        <v>#DIV/0!</v>
      </c>
      <c r="BG87" s="264" t="e">
        <v>#DIV/0!</v>
      </c>
      <c r="BH87" s="264" t="e">
        <v>#DIV/0!</v>
      </c>
      <c r="BI87" s="264" t="e">
        <v>#DIV/0!</v>
      </c>
      <c r="BJ87" s="264" t="e">
        <v>#DIV/0!</v>
      </c>
      <c r="BK87" s="264" t="e">
        <v>#DIV/0!</v>
      </c>
      <c r="BL87" s="264" t="e">
        <v>#DIV/0!</v>
      </c>
      <c r="BM87" s="152"/>
      <c r="BP87" s="152"/>
      <c r="BQ87" s="152"/>
      <c r="BR87" s="152"/>
      <c r="BS87" s="152"/>
      <c r="BT87" s="152"/>
      <c r="BU87" s="152"/>
      <c r="BV87" s="152">
        <v>87</v>
      </c>
      <c r="BW87" s="226">
        <v>42644</v>
      </c>
      <c r="BX87" s="261">
        <v>0</v>
      </c>
      <c r="BY87" s="262" t="e">
        <v>#DIV/0!</v>
      </c>
      <c r="BZ87" s="265" t="e">
        <v>#DIV/0!</v>
      </c>
      <c r="CA87" s="266" t="e">
        <v>#DIV/0!</v>
      </c>
      <c r="CB87" s="266" t="e">
        <v>#DIV/0!</v>
      </c>
      <c r="CC87" s="266" t="e">
        <v>#DIV/0!</v>
      </c>
      <c r="CD87" s="266" t="e">
        <v>#DIV/0!</v>
      </c>
      <c r="CE87" s="266" t="e">
        <v>#DIV/0!</v>
      </c>
      <c r="CF87" s="266" t="e">
        <v>#DIV/0!</v>
      </c>
      <c r="CG87" s="266" t="e">
        <v>#DIV/0!</v>
      </c>
      <c r="CH87" s="266" t="e">
        <v>#DIV/0!</v>
      </c>
      <c r="CI87" s="152"/>
      <c r="CL87" s="152"/>
      <c r="CM87" s="152"/>
      <c r="CN87" s="152"/>
      <c r="CS87" s="224">
        <v>40021</v>
      </c>
      <c r="CT87" s="225"/>
      <c r="CU87" s="225"/>
      <c r="CV87" s="225"/>
      <c r="CW87" s="225"/>
      <c r="CX87" s="225"/>
      <c r="CY87" s="225"/>
      <c r="CZ87" s="225"/>
      <c r="DA87" s="249">
        <v>0</v>
      </c>
    </row>
    <row r="88" spans="1:107">
      <c r="A88" s="3" t="s">
        <v>1031</v>
      </c>
      <c r="B88" s="3" t="s">
        <v>653</v>
      </c>
      <c r="C88" s="155">
        <v>1.5329566663991908E-2</v>
      </c>
      <c r="D88" s="155">
        <v>0.25666382513274216</v>
      </c>
      <c r="E88" s="155">
        <v>8.1270311063464912E-2</v>
      </c>
      <c r="F88" s="155">
        <v>0</v>
      </c>
      <c r="G88" s="155">
        <v>0.12611487790858869</v>
      </c>
      <c r="H88" s="155">
        <v>0.43392615503760468</v>
      </c>
      <c r="I88" s="155">
        <v>6.0699509666802591E-2</v>
      </c>
      <c r="J88" s="155">
        <v>2.599575452680512E-2</v>
      </c>
      <c r="O88" s="156">
        <v>1</v>
      </c>
      <c r="P88" s="75" t="s">
        <v>34</v>
      </c>
      <c r="T88" s="149" t="s">
        <v>1031</v>
      </c>
      <c r="U88" s="149" t="s">
        <v>653</v>
      </c>
      <c r="V88" s="157">
        <v>1.5329566663991908E-2</v>
      </c>
      <c r="W88" s="157">
        <v>0.25666382513274216</v>
      </c>
      <c r="X88" s="157">
        <v>8.1270311063464912E-2</v>
      </c>
      <c r="Y88" s="157">
        <v>0</v>
      </c>
      <c r="Z88" s="157">
        <v>0.12611487790858869</v>
      </c>
      <c r="AA88" s="157">
        <v>0.43392615503760468</v>
      </c>
      <c r="AB88" s="157">
        <v>6.0699509666802591E-2</v>
      </c>
      <c r="AC88" s="157">
        <v>2.599575452680512E-2</v>
      </c>
      <c r="AD88" s="149"/>
      <c r="AE88" s="149"/>
      <c r="AF88" s="149"/>
      <c r="AG88" s="149"/>
      <c r="AH88" s="75">
        <v>1</v>
      </c>
      <c r="AI88" s="75" t="s">
        <v>34</v>
      </c>
      <c r="AL88" s="152"/>
      <c r="AM88" s="152"/>
      <c r="AN88" s="152"/>
      <c r="AO88" s="152"/>
      <c r="AP88" s="152"/>
      <c r="AQ88" s="152"/>
      <c r="AR88" s="152"/>
      <c r="AS88" s="152"/>
      <c r="AT88" s="152"/>
      <c r="AU88" s="152"/>
      <c r="AV88" s="152"/>
      <c r="AW88" s="152"/>
      <c r="AX88" s="152"/>
      <c r="AZ88" s="152">
        <v>88</v>
      </c>
      <c r="BA88" s="226">
        <v>42675</v>
      </c>
      <c r="BB88" s="261">
        <v>0</v>
      </c>
      <c r="BC88" s="262" t="e">
        <v>#DIV/0!</v>
      </c>
      <c r="BD88" s="263" t="e">
        <v>#DIV/0!</v>
      </c>
      <c r="BE88" s="264" t="e">
        <v>#DIV/0!</v>
      </c>
      <c r="BF88" s="264" t="e">
        <v>#DIV/0!</v>
      </c>
      <c r="BG88" s="264" t="e">
        <v>#DIV/0!</v>
      </c>
      <c r="BH88" s="264" t="e">
        <v>#DIV/0!</v>
      </c>
      <c r="BI88" s="264" t="e">
        <v>#DIV/0!</v>
      </c>
      <c r="BJ88" s="264" t="e">
        <v>#DIV/0!</v>
      </c>
      <c r="BK88" s="264" t="e">
        <v>#DIV/0!</v>
      </c>
      <c r="BL88" s="264" t="e">
        <v>#DIV/0!</v>
      </c>
      <c r="BM88" s="152"/>
      <c r="BP88" s="152"/>
      <c r="BQ88" s="152"/>
      <c r="BR88" s="152"/>
      <c r="BS88" s="152"/>
      <c r="BT88" s="152"/>
      <c r="BU88" s="152"/>
      <c r="BV88" s="152">
        <v>88</v>
      </c>
      <c r="BW88" s="226">
        <v>42675</v>
      </c>
      <c r="BX88" s="261">
        <v>0</v>
      </c>
      <c r="BY88" s="262" t="e">
        <v>#DIV/0!</v>
      </c>
      <c r="BZ88" s="265" t="e">
        <v>#DIV/0!</v>
      </c>
      <c r="CA88" s="266" t="e">
        <v>#DIV/0!</v>
      </c>
      <c r="CB88" s="266" t="e">
        <v>#DIV/0!</v>
      </c>
      <c r="CC88" s="266" t="e">
        <v>#DIV/0!</v>
      </c>
      <c r="CD88" s="266" t="e">
        <v>#DIV/0!</v>
      </c>
      <c r="CE88" s="266" t="e">
        <v>#DIV/0!</v>
      </c>
      <c r="CF88" s="266" t="e">
        <v>#DIV/0!</v>
      </c>
      <c r="CG88" s="266" t="e">
        <v>#DIV/0!</v>
      </c>
      <c r="CH88" s="266" t="e">
        <v>#DIV/0!</v>
      </c>
      <c r="CI88" s="152"/>
      <c r="CL88" s="152"/>
      <c r="CM88" s="152"/>
      <c r="CN88" s="152"/>
      <c r="CS88" s="224">
        <v>40028</v>
      </c>
      <c r="CT88" s="225"/>
      <c r="CU88" s="225"/>
      <c r="CV88" s="225"/>
      <c r="CW88" s="225"/>
      <c r="CX88" s="225"/>
      <c r="CY88" s="225"/>
      <c r="CZ88" s="225"/>
      <c r="DA88" s="249">
        <v>0</v>
      </c>
    </row>
    <row r="89" spans="1:107">
      <c r="O89" s="101"/>
      <c r="T89" s="149"/>
      <c r="U89" s="149"/>
      <c r="V89" s="149"/>
      <c r="W89" s="149"/>
      <c r="X89" s="149"/>
      <c r="Y89" s="149"/>
      <c r="Z89" s="149"/>
      <c r="AA89" s="149"/>
      <c r="AB89" s="149"/>
      <c r="AC89" s="149"/>
      <c r="AD89" s="149"/>
      <c r="AE89" s="149"/>
      <c r="AF89" s="149"/>
      <c r="AG89" s="149"/>
      <c r="AL89" s="152"/>
      <c r="AM89" s="152"/>
      <c r="AN89" s="152" t="s">
        <v>974</v>
      </c>
      <c r="AO89" s="152"/>
      <c r="AP89" s="152"/>
      <c r="AQ89" s="152"/>
      <c r="AR89" s="152"/>
      <c r="AS89" s="152"/>
      <c r="AT89" s="152"/>
      <c r="AU89" s="152"/>
      <c r="AV89" s="152"/>
      <c r="AW89" s="152"/>
      <c r="AX89" s="152"/>
      <c r="AZ89" s="152">
        <v>89</v>
      </c>
      <c r="BA89" s="226">
        <v>42705</v>
      </c>
      <c r="BB89" s="268">
        <v>0</v>
      </c>
      <c r="BC89" s="269" t="e">
        <v>#DIV/0!</v>
      </c>
      <c r="BD89" s="270" t="e">
        <v>#DIV/0!</v>
      </c>
      <c r="BE89" s="184" t="e">
        <v>#DIV/0!</v>
      </c>
      <c r="BF89" s="184" t="e">
        <v>#DIV/0!</v>
      </c>
      <c r="BG89" s="184" t="e">
        <v>#DIV/0!</v>
      </c>
      <c r="BH89" s="184" t="e">
        <v>#DIV/0!</v>
      </c>
      <c r="BI89" s="184" t="e">
        <v>#DIV/0!</v>
      </c>
      <c r="BJ89" s="184" t="e">
        <v>#DIV/0!</v>
      </c>
      <c r="BK89" s="184" t="e">
        <v>#DIV/0!</v>
      </c>
      <c r="BL89" s="184" t="e">
        <v>#DIV/0!</v>
      </c>
      <c r="BM89" s="152"/>
      <c r="BP89" s="152"/>
      <c r="BQ89" s="152"/>
      <c r="BR89" s="152"/>
      <c r="BS89" s="152"/>
      <c r="BT89" s="152"/>
      <c r="BU89" s="152"/>
      <c r="BV89" s="152">
        <v>89</v>
      </c>
      <c r="BW89" s="226">
        <v>42705</v>
      </c>
      <c r="BX89" s="268">
        <v>0</v>
      </c>
      <c r="BY89" s="269" t="e">
        <v>#DIV/0!</v>
      </c>
      <c r="BZ89" s="271" t="e">
        <v>#DIV/0!</v>
      </c>
      <c r="CA89" s="272" t="e">
        <v>#DIV/0!</v>
      </c>
      <c r="CB89" s="272" t="e">
        <v>#DIV/0!</v>
      </c>
      <c r="CC89" s="272" t="e">
        <v>#DIV/0!</v>
      </c>
      <c r="CD89" s="272" t="e">
        <v>#DIV/0!</v>
      </c>
      <c r="CE89" s="272" t="e">
        <v>#DIV/0!</v>
      </c>
      <c r="CF89" s="272" t="e">
        <v>#DIV/0!</v>
      </c>
      <c r="CG89" s="272" t="e">
        <v>#DIV/0!</v>
      </c>
      <c r="CH89" s="272" t="e">
        <v>#DIV/0!</v>
      </c>
      <c r="CI89" s="152"/>
      <c r="CL89" s="152"/>
      <c r="CM89" s="152"/>
      <c r="CN89" s="152"/>
      <c r="CS89" s="224">
        <v>40058</v>
      </c>
      <c r="CT89" s="225"/>
      <c r="CU89" s="225"/>
      <c r="CV89" s="225"/>
      <c r="CW89" s="225"/>
      <c r="CX89" s="225"/>
      <c r="CY89" s="225"/>
      <c r="CZ89" s="225"/>
      <c r="DA89" s="249">
        <v>0</v>
      </c>
    </row>
    <row r="90" spans="1:107">
      <c r="T90" s="149"/>
      <c r="U90" s="149"/>
      <c r="V90" s="149"/>
      <c r="W90" s="149"/>
      <c r="X90" s="149"/>
      <c r="Y90" s="149"/>
      <c r="Z90" s="149"/>
      <c r="AA90" s="149"/>
      <c r="AB90" s="149"/>
      <c r="AC90" s="149"/>
      <c r="AD90" s="149"/>
      <c r="AE90" s="149"/>
      <c r="AF90" s="149"/>
      <c r="AG90" s="149"/>
      <c r="AL90" s="152"/>
      <c r="AM90" s="152"/>
      <c r="AN90" s="152" t="s">
        <v>987</v>
      </c>
      <c r="AO90" s="187">
        <v>1.5051929391732539E-2</v>
      </c>
      <c r="AP90" s="187">
        <v>0.24603258059106878</v>
      </c>
      <c r="AQ90" s="187">
        <v>7.7206595211950099E-2</v>
      </c>
      <c r="AR90" s="187">
        <v>0</v>
      </c>
      <c r="AS90" s="187">
        <v>0.13810015322040908</v>
      </c>
      <c r="AT90" s="187">
        <v>0.42833544807985968</v>
      </c>
      <c r="AU90" s="187">
        <v>6.5154471781368475E-2</v>
      </c>
      <c r="AV90" s="187">
        <v>2.9798926788544889E-2</v>
      </c>
      <c r="AW90" s="187">
        <v>3.1989493506645903E-4</v>
      </c>
      <c r="AX90" s="188">
        <v>1</v>
      </c>
      <c r="AZ90" s="152">
        <v>90</v>
      </c>
      <c r="BA90" s="152"/>
      <c r="BB90" s="152"/>
      <c r="BC90" s="152"/>
      <c r="BD90" s="273"/>
      <c r="BE90" s="152"/>
      <c r="BF90" s="152"/>
      <c r="BG90" s="152"/>
      <c r="BH90" s="152"/>
      <c r="BI90" s="152"/>
      <c r="BJ90" s="152"/>
      <c r="BK90" s="152"/>
      <c r="BL90" s="152"/>
      <c r="BM90" s="152"/>
      <c r="BP90" s="152"/>
      <c r="BQ90" s="152"/>
      <c r="BR90" s="152"/>
      <c r="BS90" s="152"/>
      <c r="BT90" s="152"/>
      <c r="BU90" s="152"/>
      <c r="BV90" s="152">
        <v>90</v>
      </c>
      <c r="BW90" s="152"/>
      <c r="BX90" s="152"/>
      <c r="BY90" s="152"/>
      <c r="BZ90" s="273"/>
      <c r="CA90" s="152"/>
      <c r="CB90" s="152"/>
      <c r="CC90" s="152"/>
      <c r="CD90" s="152"/>
      <c r="CE90" s="152"/>
      <c r="CF90" s="152"/>
      <c r="CG90" s="152"/>
      <c r="CH90" s="152"/>
      <c r="CI90" s="152"/>
      <c r="CL90" s="152"/>
      <c r="CM90" s="152"/>
      <c r="CN90" s="152"/>
      <c r="CS90" s="224">
        <v>40114</v>
      </c>
      <c r="CT90" s="225"/>
      <c r="CU90" s="225"/>
      <c r="CV90" s="225"/>
      <c r="CW90" s="225"/>
      <c r="CX90" s="225"/>
      <c r="CY90" s="225"/>
      <c r="CZ90" s="225"/>
      <c r="DA90" s="249">
        <v>0</v>
      </c>
    </row>
    <row r="91" spans="1:107">
      <c r="T91" s="149"/>
      <c r="U91" s="149"/>
      <c r="V91" s="149"/>
      <c r="W91" s="149"/>
      <c r="X91" s="149"/>
      <c r="Y91" s="149"/>
      <c r="Z91" s="149"/>
      <c r="AA91" s="149"/>
      <c r="AB91" s="149"/>
      <c r="AC91" s="149"/>
      <c r="AD91" s="149"/>
      <c r="AE91" s="149"/>
      <c r="AF91" s="149"/>
      <c r="AG91" s="149"/>
      <c r="AL91" s="152"/>
      <c r="AM91" s="152"/>
      <c r="AN91" s="152" t="s">
        <v>989</v>
      </c>
      <c r="AO91" s="187">
        <v>1.5051929391732539E-2</v>
      </c>
      <c r="AP91" s="187">
        <v>0.24603258059106878</v>
      </c>
      <c r="AQ91" s="187">
        <v>7.7206595211950099E-2</v>
      </c>
      <c r="AR91" s="187">
        <v>0</v>
      </c>
      <c r="AS91" s="187">
        <v>0.13810015322040908</v>
      </c>
      <c r="AT91" s="187">
        <v>0.42833544807985968</v>
      </c>
      <c r="AU91" s="187">
        <v>6.5154471781368475E-2</v>
      </c>
      <c r="AV91" s="187">
        <v>2.9798926788544889E-2</v>
      </c>
      <c r="AW91" s="187">
        <v>3.1989493506645903E-4</v>
      </c>
      <c r="AX91" s="188">
        <v>1</v>
      </c>
      <c r="AZ91" s="152">
        <v>91</v>
      </c>
      <c r="BA91" s="152"/>
      <c r="BB91" s="261">
        <v>0</v>
      </c>
      <c r="BC91" s="262" t="e">
        <v>#DIV/0!</v>
      </c>
      <c r="BD91" s="274" t="e">
        <v>#DIV/0!</v>
      </c>
      <c r="BE91" s="261" t="e">
        <v>#DIV/0!</v>
      </c>
      <c r="BF91" s="261" t="e">
        <v>#DIV/0!</v>
      </c>
      <c r="BG91" s="261" t="e">
        <v>#DIV/0!</v>
      </c>
      <c r="BH91" s="261" t="e">
        <v>#DIV/0!</v>
      </c>
      <c r="BI91" s="261" t="e">
        <v>#DIV/0!</v>
      </c>
      <c r="BJ91" s="261" t="e">
        <v>#DIV/0!</v>
      </c>
      <c r="BK91" s="261" t="e">
        <v>#DIV/0!</v>
      </c>
      <c r="BL91" s="261" t="e">
        <v>#DIV/0!</v>
      </c>
      <c r="BM91" s="152"/>
      <c r="BP91" s="152"/>
      <c r="BQ91" s="152"/>
      <c r="BR91" s="152"/>
      <c r="BS91" s="152"/>
      <c r="BT91" s="152"/>
      <c r="BU91" s="152"/>
      <c r="BV91" s="152">
        <v>91</v>
      </c>
      <c r="BW91" s="152"/>
      <c r="BX91" s="261">
        <v>0</v>
      </c>
      <c r="BY91" s="262" t="e">
        <v>#DIV/0!</v>
      </c>
      <c r="BZ91" s="274" t="e">
        <v>#DIV/0!</v>
      </c>
      <c r="CA91" s="261" t="e">
        <v>#DIV/0!</v>
      </c>
      <c r="CB91" s="261" t="e">
        <v>#DIV/0!</v>
      </c>
      <c r="CC91" s="261" t="e">
        <v>#DIV/0!</v>
      </c>
      <c r="CD91" s="261" t="e">
        <v>#DIV/0!</v>
      </c>
      <c r="CE91" s="261" t="e">
        <v>#DIV/0!</v>
      </c>
      <c r="CF91" s="261" t="e">
        <v>#DIV/0!</v>
      </c>
      <c r="CG91" s="261" t="e">
        <v>#DIV/0!</v>
      </c>
      <c r="CH91" s="261" t="e">
        <v>#DIV/0!</v>
      </c>
      <c r="CI91" s="152"/>
      <c r="CL91" s="152"/>
      <c r="CM91" s="152"/>
      <c r="CN91" s="152"/>
      <c r="CS91" s="224">
        <v>40147</v>
      </c>
      <c r="CT91" s="225"/>
      <c r="CU91" s="225"/>
      <c r="CV91" s="225"/>
      <c r="CW91" s="225"/>
      <c r="CX91" s="225"/>
      <c r="CY91" s="225"/>
      <c r="CZ91" s="225"/>
      <c r="DA91" s="249">
        <v>0</v>
      </c>
    </row>
    <row r="92" spans="1:107">
      <c r="T92" s="149"/>
      <c r="U92" s="149"/>
      <c r="V92" s="149"/>
      <c r="W92" s="149"/>
      <c r="X92" s="149"/>
      <c r="Y92" s="149"/>
      <c r="Z92" s="149"/>
      <c r="AA92" s="149"/>
      <c r="AB92" s="149"/>
      <c r="AC92" s="149"/>
      <c r="AD92" s="149"/>
      <c r="AE92" s="149"/>
      <c r="AF92" s="149"/>
      <c r="AG92" s="149"/>
      <c r="AL92" s="152"/>
      <c r="AN92" s="152" t="s">
        <v>991</v>
      </c>
      <c r="AO92" s="187">
        <v>1.5051929391732539E-2</v>
      </c>
      <c r="AP92" s="187">
        <v>0.24603258059106878</v>
      </c>
      <c r="AQ92" s="187">
        <v>7.7206595211950099E-2</v>
      </c>
      <c r="AR92" s="187">
        <v>0</v>
      </c>
      <c r="AS92" s="187">
        <v>0.13810015322040908</v>
      </c>
      <c r="AT92" s="187">
        <v>0.42833544807985968</v>
      </c>
      <c r="AU92" s="187">
        <v>6.5154471781368475E-2</v>
      </c>
      <c r="AV92" s="187">
        <v>2.9798926788544889E-2</v>
      </c>
      <c r="AW92" s="187">
        <v>3.1989493506645903E-4</v>
      </c>
      <c r="AX92" s="188">
        <v>1</v>
      </c>
      <c r="AZ92" s="152">
        <v>92</v>
      </c>
      <c r="BD92" s="275"/>
      <c r="BP92" s="152"/>
      <c r="BQ92" s="152"/>
      <c r="BR92" s="152"/>
      <c r="BS92" s="152"/>
      <c r="BT92" s="152"/>
      <c r="BU92" s="152"/>
      <c r="BV92" s="152">
        <v>92</v>
      </c>
      <c r="BZ92" s="275"/>
      <c r="CL92" s="152"/>
      <c r="CM92" s="152"/>
      <c r="CN92" s="152"/>
      <c r="CS92" s="237">
        <v>40156</v>
      </c>
      <c r="CT92" s="238"/>
      <c r="CU92" s="238"/>
      <c r="CV92" s="238"/>
      <c r="CW92" s="238"/>
      <c r="CX92" s="238"/>
      <c r="CY92" s="238"/>
      <c r="CZ92" s="238"/>
      <c r="DA92" s="255">
        <v>0</v>
      </c>
    </row>
    <row r="93" spans="1:107">
      <c r="T93" s="149"/>
      <c r="U93" s="149"/>
      <c r="V93" s="149"/>
      <c r="W93" s="149"/>
      <c r="X93" s="149"/>
      <c r="Y93" s="149"/>
      <c r="Z93" s="149"/>
      <c r="AA93" s="149"/>
      <c r="AB93" s="149"/>
      <c r="AC93" s="149"/>
      <c r="AD93" s="149"/>
      <c r="AE93" s="149"/>
      <c r="AF93" s="149"/>
      <c r="AG93" s="149"/>
      <c r="AL93" s="152"/>
      <c r="AM93" s="152"/>
      <c r="AN93" s="152" t="s">
        <v>993</v>
      </c>
      <c r="AO93" s="187">
        <v>1.5051929391732539E-2</v>
      </c>
      <c r="AP93" s="187">
        <v>0.24603258059106878</v>
      </c>
      <c r="AQ93" s="187">
        <v>7.7206595211950099E-2</v>
      </c>
      <c r="AR93" s="187">
        <v>0</v>
      </c>
      <c r="AS93" s="187">
        <v>0.13810015322040908</v>
      </c>
      <c r="AT93" s="187">
        <v>0.42833544807985968</v>
      </c>
      <c r="AU93" s="187">
        <v>6.5154471781368475E-2</v>
      </c>
      <c r="AV93" s="187">
        <v>2.9798926788544889E-2</v>
      </c>
      <c r="AW93" s="187">
        <v>3.1989493506645903E-4</v>
      </c>
      <c r="AX93" s="188">
        <v>1</v>
      </c>
      <c r="AZ93" s="152">
        <v>93</v>
      </c>
      <c r="BA93" s="152" t="s">
        <v>1032</v>
      </c>
      <c r="BB93" s="152"/>
      <c r="BC93" s="152"/>
      <c r="BD93" s="276">
        <v>0</v>
      </c>
      <c r="BE93" s="262">
        <v>0</v>
      </c>
      <c r="BF93" s="262">
        <v>0</v>
      </c>
      <c r="BG93" s="262">
        <v>0</v>
      </c>
      <c r="BH93" s="262">
        <v>0</v>
      </c>
      <c r="BI93" s="262">
        <v>0</v>
      </c>
      <c r="BJ93" s="262">
        <v>0</v>
      </c>
      <c r="BK93" s="262">
        <v>0</v>
      </c>
      <c r="BL93" s="262">
        <v>0</v>
      </c>
      <c r="BM93" s="188">
        <v>0</v>
      </c>
      <c r="BP93" s="152"/>
      <c r="BQ93" s="152"/>
      <c r="BR93" s="152"/>
      <c r="BS93" s="152"/>
      <c r="BT93" s="152"/>
      <c r="BU93" s="152"/>
      <c r="BV93" s="152">
        <v>93</v>
      </c>
      <c r="BW93" s="152" t="s">
        <v>1033</v>
      </c>
      <c r="BX93" s="152"/>
      <c r="BY93" s="152"/>
      <c r="BZ93" s="276">
        <v>0</v>
      </c>
      <c r="CA93" s="262">
        <v>0</v>
      </c>
      <c r="CB93" s="262">
        <v>0</v>
      </c>
      <c r="CC93" s="262">
        <v>0</v>
      </c>
      <c r="CD93" s="262">
        <v>0</v>
      </c>
      <c r="CE93" s="262">
        <v>0</v>
      </c>
      <c r="CF93" s="262">
        <v>0</v>
      </c>
      <c r="CG93" s="262">
        <v>0</v>
      </c>
      <c r="CH93" s="262">
        <v>0</v>
      </c>
      <c r="CI93" s="188">
        <v>0</v>
      </c>
      <c r="CL93" s="152"/>
      <c r="CM93" s="152"/>
      <c r="CN93" s="152"/>
      <c r="CT93" s="249">
        <v>0</v>
      </c>
      <c r="CU93" s="249">
        <v>0</v>
      </c>
      <c r="CV93" s="249">
        <v>0</v>
      </c>
      <c r="CW93" s="249">
        <v>0</v>
      </c>
      <c r="CX93" s="249">
        <v>0</v>
      </c>
      <c r="CY93" s="249">
        <v>0</v>
      </c>
      <c r="CZ93" s="249">
        <v>0</v>
      </c>
      <c r="DA93" s="249">
        <v>0</v>
      </c>
    </row>
    <row r="94" spans="1:107">
      <c r="T94" s="149"/>
      <c r="U94" s="149"/>
      <c r="V94" s="149"/>
      <c r="W94" s="149"/>
      <c r="X94" s="149"/>
      <c r="Y94" s="149"/>
      <c r="Z94" s="149"/>
      <c r="AA94" s="149"/>
      <c r="AB94" s="149"/>
      <c r="AC94" s="149"/>
      <c r="AD94" s="149"/>
      <c r="AE94" s="149"/>
      <c r="AF94" s="149"/>
      <c r="AG94" s="149"/>
      <c r="AL94" s="152"/>
      <c r="AM94" s="152"/>
      <c r="AN94" s="152" t="s">
        <v>995</v>
      </c>
      <c r="AO94" s="187">
        <v>1.5051929391732539E-2</v>
      </c>
      <c r="AP94" s="187">
        <v>0.24603258059106878</v>
      </c>
      <c r="AQ94" s="187">
        <v>7.7206595211950099E-2</v>
      </c>
      <c r="AR94" s="187">
        <v>0</v>
      </c>
      <c r="AS94" s="187">
        <v>0.13810015322040908</v>
      </c>
      <c r="AT94" s="187">
        <v>0.42833544807985968</v>
      </c>
      <c r="AU94" s="187">
        <v>6.5154471781368475E-2</v>
      </c>
      <c r="AV94" s="187">
        <v>2.9798926788544889E-2</v>
      </c>
      <c r="AW94" s="187">
        <v>3.1989493506645903E-4</v>
      </c>
      <c r="AX94" s="188">
        <v>1</v>
      </c>
      <c r="AZ94" s="152">
        <v>94</v>
      </c>
      <c r="BA94" s="152" t="s">
        <v>1034</v>
      </c>
      <c r="BB94" s="152"/>
      <c r="BC94" s="152"/>
      <c r="BD94" s="276">
        <v>0</v>
      </c>
      <c r="BE94" s="262">
        <v>0</v>
      </c>
      <c r="BF94" s="262">
        <v>0</v>
      </c>
      <c r="BG94" s="262">
        <v>0</v>
      </c>
      <c r="BH94" s="262">
        <v>0</v>
      </c>
      <c r="BI94" s="262">
        <v>0</v>
      </c>
      <c r="BJ94" s="262">
        <v>0</v>
      </c>
      <c r="BK94" s="262">
        <v>0</v>
      </c>
      <c r="BL94" s="262">
        <v>0</v>
      </c>
      <c r="BM94" s="188">
        <v>0</v>
      </c>
      <c r="BP94" s="152"/>
      <c r="BQ94" s="152"/>
      <c r="BR94" s="152"/>
      <c r="BS94" s="152"/>
      <c r="BT94" s="152"/>
      <c r="BU94" s="152"/>
      <c r="BV94" s="152">
        <v>94</v>
      </c>
      <c r="BW94" s="152"/>
      <c r="BX94" s="152"/>
      <c r="BY94" s="152"/>
      <c r="BZ94" s="152"/>
      <c r="CA94" s="152"/>
      <c r="CB94" s="152"/>
      <c r="CC94" s="152"/>
      <c r="CD94" s="152"/>
      <c r="CE94" s="152"/>
      <c r="CF94" s="152"/>
      <c r="CG94" s="152"/>
      <c r="CH94" s="152"/>
      <c r="CI94" s="152"/>
      <c r="CJ94" s="152"/>
      <c r="CK94" s="152"/>
      <c r="CL94" s="152"/>
      <c r="CM94" s="152"/>
      <c r="CN94" s="152"/>
    </row>
    <row r="95" spans="1:107">
      <c r="T95" s="149"/>
      <c r="U95" s="149"/>
      <c r="V95" s="149"/>
      <c r="W95" s="149"/>
      <c r="X95" s="149"/>
      <c r="Y95" s="149"/>
      <c r="Z95" s="149"/>
      <c r="AA95" s="149"/>
      <c r="AB95" s="149"/>
      <c r="AC95" s="149"/>
      <c r="AD95" s="149"/>
      <c r="AE95" s="149"/>
      <c r="AF95" s="149"/>
      <c r="AG95" s="149"/>
      <c r="AL95" s="152"/>
      <c r="AM95" s="152"/>
      <c r="AN95" s="152"/>
      <c r="AO95" s="152"/>
      <c r="AP95" s="152"/>
      <c r="AQ95" s="152"/>
      <c r="AR95" s="152"/>
      <c r="AS95" s="152"/>
      <c r="AT95" s="152"/>
      <c r="AU95" s="152"/>
      <c r="AV95" s="152"/>
      <c r="AW95" s="152"/>
      <c r="AX95" s="152"/>
      <c r="AZ95" s="152">
        <v>95</v>
      </c>
      <c r="BA95" s="152"/>
      <c r="BB95" s="152"/>
      <c r="BC95" s="152"/>
      <c r="BD95" s="152"/>
      <c r="BE95" s="152"/>
      <c r="BF95" s="152"/>
      <c r="BG95" s="262"/>
      <c r="BH95" s="152"/>
      <c r="BI95" s="152"/>
      <c r="BJ95" s="152"/>
      <c r="BK95" s="152"/>
      <c r="BL95" s="152"/>
      <c r="BM95" s="152"/>
      <c r="BN95" s="152"/>
      <c r="BO95" s="152"/>
      <c r="BP95" s="152"/>
      <c r="BQ95" s="152"/>
      <c r="BR95" s="152"/>
      <c r="BS95" s="152"/>
      <c r="BT95" s="152"/>
      <c r="BU95" s="152"/>
      <c r="BV95" s="152">
        <v>95</v>
      </c>
      <c r="BW95" s="152"/>
      <c r="BX95" s="152"/>
      <c r="BY95" s="152"/>
      <c r="BZ95" s="152"/>
      <c r="CA95" s="152"/>
      <c r="CB95" s="152"/>
      <c r="CC95" s="152"/>
      <c r="CD95" s="152"/>
      <c r="CE95" s="152"/>
      <c r="CF95" s="152"/>
      <c r="CG95" s="152"/>
      <c r="CH95" s="152"/>
      <c r="CI95" s="152"/>
      <c r="CJ95" s="152"/>
      <c r="CK95" s="152"/>
      <c r="CL95" s="152"/>
      <c r="CM95" s="152"/>
      <c r="CN95" s="152"/>
    </row>
    <row r="96" spans="1:107">
      <c r="T96" s="149"/>
      <c r="U96" s="149"/>
      <c r="V96" s="149"/>
      <c r="W96" s="149"/>
      <c r="X96" s="149"/>
      <c r="Y96" s="149"/>
      <c r="Z96" s="149"/>
      <c r="AA96" s="149"/>
      <c r="AB96" s="149"/>
      <c r="AC96" s="149"/>
      <c r="AD96" s="149"/>
      <c r="AE96" s="149"/>
      <c r="AF96" s="149"/>
      <c r="AG96" s="149"/>
      <c r="AL96" s="152"/>
      <c r="AM96" s="152"/>
      <c r="AN96" s="152" t="s">
        <v>1035</v>
      </c>
      <c r="AO96" s="152"/>
      <c r="AP96" s="152"/>
      <c r="AQ96" s="152"/>
      <c r="AR96" s="152"/>
      <c r="AS96" s="152"/>
      <c r="AT96" s="152"/>
      <c r="AU96" s="152"/>
      <c r="AV96" s="152"/>
      <c r="AW96" s="152"/>
      <c r="AX96" s="152"/>
      <c r="AZ96" s="152">
        <v>96</v>
      </c>
      <c r="BA96" s="152"/>
      <c r="BB96" s="152"/>
      <c r="BC96" s="152"/>
      <c r="BD96" s="152"/>
      <c r="BE96" s="152"/>
      <c r="BF96" s="152"/>
      <c r="BG96" s="152"/>
      <c r="BH96" s="152"/>
      <c r="BI96" s="152"/>
      <c r="BJ96" s="152"/>
      <c r="BK96" s="152"/>
      <c r="BL96" s="152"/>
      <c r="BM96" s="152"/>
      <c r="BN96" s="152"/>
      <c r="BO96" s="152"/>
      <c r="BP96" s="152"/>
      <c r="BQ96" s="152"/>
      <c r="BR96" s="152"/>
      <c r="BS96" s="152"/>
      <c r="BT96" s="152"/>
      <c r="BU96" s="152"/>
      <c r="BV96" s="152">
        <v>96</v>
      </c>
      <c r="BW96" s="152"/>
      <c r="BX96" s="152"/>
      <c r="BY96" s="152"/>
      <c r="BZ96" s="152"/>
      <c r="CA96" s="152"/>
      <c r="CB96" s="152"/>
      <c r="CC96" s="152"/>
      <c r="CD96" s="152"/>
      <c r="CE96" s="152"/>
      <c r="CF96" s="152"/>
      <c r="CG96" s="152"/>
      <c r="CH96" s="152"/>
      <c r="CI96" s="152"/>
      <c r="CJ96" s="152"/>
      <c r="CK96" s="152"/>
      <c r="CL96" s="152"/>
      <c r="CM96" s="152"/>
      <c r="CN96" s="152"/>
      <c r="CS96" s="216">
        <v>42887</v>
      </c>
    </row>
    <row r="97" spans="1:104">
      <c r="T97" s="149"/>
      <c r="U97" s="149"/>
      <c r="V97" s="149"/>
      <c r="W97" s="149"/>
      <c r="X97" s="149"/>
      <c r="Y97" s="149"/>
      <c r="Z97" s="149"/>
      <c r="AA97" s="149"/>
      <c r="AB97" s="149"/>
      <c r="AC97" s="149"/>
      <c r="AD97" s="149"/>
      <c r="AE97" s="149"/>
      <c r="AF97" s="149"/>
      <c r="AG97" s="149"/>
      <c r="AL97" s="152"/>
      <c r="AM97" s="152"/>
      <c r="AN97" s="152" t="s">
        <v>987</v>
      </c>
      <c r="AO97" s="187">
        <v>1.5324494196650218E-2</v>
      </c>
      <c r="AP97" s="187">
        <v>0.25657889651738625</v>
      </c>
      <c r="AQ97" s="187">
        <v>8.1243419174884215E-2</v>
      </c>
      <c r="AR97" s="187">
        <v>0</v>
      </c>
      <c r="AS97" s="187">
        <v>0.1260731472052026</v>
      </c>
      <c r="AT97" s="187">
        <v>0.43378257131483033</v>
      </c>
      <c r="AU97" s="187">
        <v>6.0679424540641486E-2</v>
      </c>
      <c r="AV97" s="187">
        <v>2.59871526779238E-2</v>
      </c>
      <c r="AW97" s="187">
        <v>3.308943724810436E-4</v>
      </c>
      <c r="AX97" s="188">
        <v>0.99999999999999989</v>
      </c>
      <c r="AY97" s="152"/>
      <c r="AZ97" s="152">
        <v>97</v>
      </c>
      <c r="BA97" s="152"/>
      <c r="BB97" s="152"/>
      <c r="BC97" s="152"/>
      <c r="BD97" s="152"/>
      <c r="BE97" s="152"/>
      <c r="BF97" s="152"/>
      <c r="BG97" s="152"/>
      <c r="BH97" s="152"/>
      <c r="BI97" s="152"/>
      <c r="BJ97" s="152"/>
      <c r="BK97" s="152"/>
      <c r="BL97" s="152"/>
      <c r="BM97" s="152"/>
      <c r="BN97" s="152"/>
      <c r="BO97" s="152"/>
      <c r="BP97" s="152"/>
      <c r="BQ97" s="152"/>
      <c r="BR97" s="152"/>
      <c r="BS97" s="152"/>
      <c r="BT97" s="152"/>
      <c r="BU97" s="152"/>
      <c r="BV97" s="152">
        <v>97</v>
      </c>
      <c r="BW97" s="152"/>
      <c r="BX97" s="152"/>
      <c r="BY97" s="152"/>
      <c r="BZ97" s="152"/>
      <c r="CA97" s="152"/>
      <c r="CB97" s="152"/>
      <c r="CC97" s="152"/>
      <c r="CD97" s="152"/>
      <c r="CE97" s="152"/>
      <c r="CF97" s="152"/>
      <c r="CG97" s="152"/>
      <c r="CH97" s="152"/>
      <c r="CI97" s="152"/>
      <c r="CJ97" s="152"/>
      <c r="CK97" s="152"/>
      <c r="CL97" s="152"/>
      <c r="CM97" s="152"/>
      <c r="CN97" s="152"/>
      <c r="CS97" s="89" t="s">
        <v>1036</v>
      </c>
    </row>
    <row r="98" spans="1:104">
      <c r="A98" s="89" t="s">
        <v>716</v>
      </c>
      <c r="T98" s="148" t="s">
        <v>717</v>
      </c>
      <c r="U98" s="149"/>
      <c r="V98" s="149"/>
      <c r="W98" s="149"/>
      <c r="X98" s="149"/>
      <c r="Y98" s="149"/>
      <c r="Z98" s="149"/>
      <c r="AA98" s="149"/>
      <c r="AB98" s="149"/>
      <c r="AC98" s="149"/>
      <c r="AD98" s="149"/>
      <c r="AE98" s="149"/>
      <c r="AF98" s="149"/>
      <c r="AG98" s="149"/>
      <c r="AL98" s="152"/>
      <c r="AM98" s="188"/>
      <c r="AN98" s="152" t="s">
        <v>989</v>
      </c>
      <c r="AO98" s="187">
        <v>1.5324494196650218E-2</v>
      </c>
      <c r="AP98" s="187">
        <v>0.25657889651738625</v>
      </c>
      <c r="AQ98" s="187">
        <v>8.1243419174884215E-2</v>
      </c>
      <c r="AR98" s="187">
        <v>0</v>
      </c>
      <c r="AS98" s="187">
        <v>0.1260731472052026</v>
      </c>
      <c r="AT98" s="187">
        <v>0.43378257131483033</v>
      </c>
      <c r="AU98" s="187">
        <v>6.0679424540641486E-2</v>
      </c>
      <c r="AV98" s="187">
        <v>2.59871526779238E-2</v>
      </c>
      <c r="AW98" s="187">
        <v>3.308943724810436E-4</v>
      </c>
      <c r="AX98" s="188">
        <v>0.99999999999999989</v>
      </c>
      <c r="AY98" s="152"/>
      <c r="AZ98" s="152">
        <v>98</v>
      </c>
      <c r="BA98" s="152"/>
      <c r="BB98" s="152"/>
      <c r="BC98" s="152"/>
      <c r="BD98" s="152"/>
      <c r="BE98" s="152"/>
      <c r="BF98" s="152"/>
      <c r="BG98" s="152"/>
      <c r="BH98" s="152"/>
      <c r="BI98" s="152"/>
      <c r="BJ98" s="152"/>
      <c r="BK98" s="152"/>
      <c r="BL98" s="152"/>
      <c r="BM98" s="152"/>
      <c r="BN98" s="152"/>
      <c r="BO98" s="152"/>
      <c r="BP98" s="152"/>
      <c r="BQ98" s="152"/>
      <c r="BR98" s="152"/>
      <c r="BS98" s="152"/>
      <c r="BT98" s="152"/>
      <c r="BU98" s="152"/>
      <c r="BV98" s="152">
        <v>98</v>
      </c>
      <c r="BW98" s="152"/>
      <c r="BX98" s="152"/>
      <c r="BY98" s="152"/>
      <c r="BZ98" s="152"/>
      <c r="CA98" s="152"/>
      <c r="CB98" s="152"/>
      <c r="CC98" s="152"/>
      <c r="CD98" s="152"/>
      <c r="CE98" s="152"/>
      <c r="CF98" s="152"/>
      <c r="CG98" s="152"/>
      <c r="CH98" s="152"/>
      <c r="CI98" s="152"/>
      <c r="CJ98" s="152"/>
      <c r="CK98" s="152"/>
      <c r="CL98" s="152"/>
      <c r="CM98" s="152"/>
      <c r="CN98" s="152"/>
      <c r="CS98" s="89" t="s">
        <v>866</v>
      </c>
    </row>
    <row r="99" spans="1:104">
      <c r="A99" s="89" t="s">
        <v>1037</v>
      </c>
      <c r="T99" s="148" t="s">
        <v>1037</v>
      </c>
      <c r="U99" s="149"/>
      <c r="V99" s="149"/>
      <c r="W99" s="149"/>
      <c r="X99" s="149"/>
      <c r="Y99" s="149"/>
      <c r="Z99" s="149"/>
      <c r="AA99" s="149"/>
      <c r="AB99" s="149"/>
      <c r="AC99" s="149"/>
      <c r="AD99" s="149"/>
      <c r="AE99" s="149"/>
      <c r="AF99" s="149"/>
      <c r="AG99" s="149"/>
      <c r="AL99" s="152"/>
      <c r="AM99" s="188"/>
      <c r="AN99" s="152" t="s">
        <v>991</v>
      </c>
      <c r="AO99" s="187">
        <v>1.5324494196650218E-2</v>
      </c>
      <c r="AP99" s="187">
        <v>0.25657889651738625</v>
      </c>
      <c r="AQ99" s="187">
        <v>8.1243419174884215E-2</v>
      </c>
      <c r="AR99" s="187">
        <v>0</v>
      </c>
      <c r="AS99" s="187">
        <v>0.1260731472052026</v>
      </c>
      <c r="AT99" s="187">
        <v>0.43378257131483033</v>
      </c>
      <c r="AU99" s="187">
        <v>6.0679424540641486E-2</v>
      </c>
      <c r="AV99" s="187">
        <v>2.59871526779238E-2</v>
      </c>
      <c r="AW99" s="187">
        <v>3.308943724810436E-4</v>
      </c>
      <c r="AX99" s="188">
        <v>0.99999999999999989</v>
      </c>
      <c r="AY99" s="152"/>
      <c r="AZ99" s="152">
        <v>99</v>
      </c>
      <c r="BA99" s="151">
        <v>42887</v>
      </c>
      <c r="BB99" s="152"/>
      <c r="BC99" s="152"/>
      <c r="BD99" s="152"/>
      <c r="BE99" s="152"/>
      <c r="BF99" s="152"/>
      <c r="BG99" s="152"/>
      <c r="BH99" s="152"/>
      <c r="BI99" s="152"/>
      <c r="BJ99" s="152"/>
      <c r="BK99" s="152"/>
      <c r="BL99" s="152"/>
      <c r="BM99" s="152"/>
      <c r="BN99" s="152"/>
      <c r="BO99" s="152"/>
      <c r="BP99" s="152"/>
      <c r="BQ99" s="152"/>
      <c r="BR99" s="152"/>
      <c r="BS99" s="152"/>
      <c r="BT99" s="152"/>
      <c r="BU99" s="152"/>
      <c r="BV99" s="152">
        <v>99</v>
      </c>
      <c r="BW99" s="151">
        <v>42887</v>
      </c>
      <c r="BX99" s="152"/>
      <c r="BY99" s="152"/>
      <c r="BZ99" s="152"/>
      <c r="CA99" s="152"/>
      <c r="CB99" s="152"/>
      <c r="CC99" s="152"/>
      <c r="CD99" s="152"/>
      <c r="CE99" s="152"/>
      <c r="CF99" s="152"/>
      <c r="CG99" s="152"/>
      <c r="CH99" s="152"/>
      <c r="CI99" s="152"/>
      <c r="CJ99" s="152"/>
      <c r="CK99" s="152"/>
      <c r="CL99" s="152"/>
      <c r="CM99" s="152"/>
      <c r="CN99" s="152"/>
    </row>
    <row r="100" spans="1:104">
      <c r="T100" s="149"/>
      <c r="U100" s="149"/>
      <c r="V100" s="149"/>
      <c r="W100" s="149"/>
      <c r="X100" s="149"/>
      <c r="Y100" s="149"/>
      <c r="Z100" s="149"/>
      <c r="AA100" s="149"/>
      <c r="AB100" s="149"/>
      <c r="AC100" s="149"/>
      <c r="AD100" s="149"/>
      <c r="AE100" s="149"/>
      <c r="AF100" s="149"/>
      <c r="AG100" s="149"/>
      <c r="AN100" s="152" t="s">
        <v>993</v>
      </c>
      <c r="AO100" s="187">
        <v>1.5324494196650218E-2</v>
      </c>
      <c r="AP100" s="187">
        <v>0.25657889651738625</v>
      </c>
      <c r="AQ100" s="187">
        <v>8.1243419174884215E-2</v>
      </c>
      <c r="AR100" s="187">
        <v>0</v>
      </c>
      <c r="AS100" s="187">
        <v>0.1260731472052026</v>
      </c>
      <c r="AT100" s="187">
        <v>0.43378257131483033</v>
      </c>
      <c r="AU100" s="187">
        <v>6.0679424540641486E-2</v>
      </c>
      <c r="AV100" s="187">
        <v>2.59871526779238E-2</v>
      </c>
      <c r="AW100" s="187">
        <v>3.308943724810436E-4</v>
      </c>
      <c r="AX100" s="188">
        <v>0.99999999999999989</v>
      </c>
      <c r="AZ100" s="152">
        <v>100</v>
      </c>
      <c r="BA100" s="154" t="s">
        <v>1038</v>
      </c>
      <c r="BB100" s="152"/>
      <c r="BC100" s="152"/>
      <c r="BD100" s="152"/>
      <c r="BE100" s="152"/>
      <c r="BF100" s="152"/>
      <c r="BG100" s="152"/>
      <c r="BH100" s="152"/>
      <c r="BI100" s="152"/>
      <c r="BJ100" s="152"/>
      <c r="BK100" s="152"/>
      <c r="BL100" s="152"/>
      <c r="BM100" s="152"/>
      <c r="BN100" s="152"/>
      <c r="BO100" s="152"/>
      <c r="BV100" s="152">
        <v>100</v>
      </c>
      <c r="BW100" s="154" t="s">
        <v>1038</v>
      </c>
      <c r="BX100" s="152"/>
      <c r="BY100" s="152"/>
      <c r="BZ100" s="152"/>
      <c r="CA100" s="152"/>
      <c r="CB100" s="152"/>
      <c r="CC100" s="152"/>
      <c r="CD100" s="152"/>
      <c r="CE100" s="152"/>
      <c r="CF100" s="152"/>
      <c r="CG100" s="152"/>
      <c r="CH100" s="152"/>
      <c r="CI100" s="152"/>
      <c r="CJ100" s="152"/>
      <c r="CK100" s="152"/>
      <c r="CT100" s="221" t="s">
        <v>1039</v>
      </c>
      <c r="CU100" s="221" t="s">
        <v>1040</v>
      </c>
      <c r="CV100" s="221" t="s">
        <v>1041</v>
      </c>
      <c r="CW100" s="221" t="s">
        <v>1042</v>
      </c>
      <c r="CX100" s="221" t="s">
        <v>1043</v>
      </c>
      <c r="CY100" s="221" t="s">
        <v>1044</v>
      </c>
      <c r="CZ100" s="221" t="s">
        <v>1045</v>
      </c>
    </row>
    <row r="101" spans="1:104">
      <c r="A101" s="277"/>
      <c r="B101" s="277"/>
      <c r="C101" s="277"/>
      <c r="D101" s="277"/>
      <c r="E101" s="277"/>
      <c r="F101" s="277"/>
      <c r="G101" s="277"/>
      <c r="H101" s="277"/>
      <c r="I101" s="277"/>
      <c r="J101" s="277"/>
      <c r="K101" s="277"/>
      <c r="L101" s="277"/>
      <c r="M101" s="277"/>
      <c r="N101" s="277"/>
      <c r="T101" s="147"/>
      <c r="U101" s="149"/>
      <c r="V101" s="149"/>
      <c r="W101" s="149"/>
      <c r="X101" s="149"/>
      <c r="Y101" s="149"/>
      <c r="Z101" s="149"/>
      <c r="AA101" s="149"/>
      <c r="AB101" s="149"/>
      <c r="AC101" s="149"/>
      <c r="AD101" s="149"/>
      <c r="AE101" s="149"/>
      <c r="AF101" s="149"/>
      <c r="AG101" s="149"/>
      <c r="AN101" s="152" t="s">
        <v>995</v>
      </c>
      <c r="AO101" s="187">
        <v>1.5324494196650218E-2</v>
      </c>
      <c r="AP101" s="187">
        <v>0.25657889651738625</v>
      </c>
      <c r="AQ101" s="187">
        <v>8.1243419174884215E-2</v>
      </c>
      <c r="AR101" s="187">
        <v>0</v>
      </c>
      <c r="AS101" s="187">
        <v>0.1260731472052026</v>
      </c>
      <c r="AT101" s="187">
        <v>0.43378257131483033</v>
      </c>
      <c r="AU101" s="187">
        <v>6.0679424540641486E-2</v>
      </c>
      <c r="AV101" s="187">
        <v>2.59871526779238E-2</v>
      </c>
      <c r="AW101" s="187">
        <v>3.308943724810436E-4</v>
      </c>
      <c r="AX101" s="188">
        <v>0.99999999999999989</v>
      </c>
      <c r="AZ101" s="152">
        <v>101</v>
      </c>
      <c r="BA101" s="152"/>
      <c r="BD101" s="152"/>
      <c r="BE101" s="152"/>
      <c r="BF101" s="152"/>
      <c r="BG101" s="152"/>
      <c r="BH101" s="152"/>
      <c r="BI101" s="152"/>
      <c r="BJ101" s="152"/>
      <c r="BK101" s="152"/>
      <c r="BL101" s="152"/>
      <c r="BM101" s="152"/>
      <c r="BN101" s="152"/>
      <c r="BO101" s="152"/>
      <c r="BV101" s="152">
        <v>101</v>
      </c>
      <c r="BW101" s="152"/>
      <c r="BZ101" s="152"/>
      <c r="CA101" s="152"/>
      <c r="CB101" s="152"/>
      <c r="CC101" s="152"/>
      <c r="CD101" s="152"/>
      <c r="CE101" s="152"/>
      <c r="CF101" s="152"/>
      <c r="CG101" s="152"/>
      <c r="CH101" s="152"/>
      <c r="CI101" s="152"/>
      <c r="CJ101" s="152"/>
      <c r="CK101" s="152"/>
      <c r="CS101" s="224">
        <v>39840</v>
      </c>
      <c r="CT101" s="225"/>
      <c r="CU101" s="225"/>
      <c r="CV101" s="225"/>
      <c r="CW101" s="225"/>
      <c r="CX101" s="225"/>
      <c r="CY101" s="225"/>
      <c r="CZ101" s="249">
        <v>0</v>
      </c>
    </row>
    <row r="102" spans="1:104">
      <c r="A102" s="146" t="s">
        <v>1046</v>
      </c>
      <c r="C102" s="278" t="s">
        <v>58</v>
      </c>
      <c r="D102" s="278" t="s">
        <v>962</v>
      </c>
      <c r="E102" s="278" t="s">
        <v>959</v>
      </c>
      <c r="F102" s="278" t="s">
        <v>721</v>
      </c>
      <c r="G102" s="278" t="s">
        <v>1047</v>
      </c>
      <c r="H102" s="278" t="s">
        <v>723</v>
      </c>
      <c r="I102" s="278" t="s">
        <v>749</v>
      </c>
      <c r="J102" s="278" t="s">
        <v>725</v>
      </c>
      <c r="K102" s="278" t="s">
        <v>1048</v>
      </c>
      <c r="L102" s="278" t="s">
        <v>120</v>
      </c>
      <c r="M102" s="278" t="s">
        <v>59</v>
      </c>
      <c r="N102" s="278" t="s">
        <v>728</v>
      </c>
      <c r="O102" s="279" t="s">
        <v>1049</v>
      </c>
      <c r="T102" s="147" t="s">
        <v>1046</v>
      </c>
      <c r="U102" s="149"/>
      <c r="V102" s="280" t="s">
        <v>58</v>
      </c>
      <c r="W102" s="280" t="s">
        <v>962</v>
      </c>
      <c r="X102" s="280" t="s">
        <v>959</v>
      </c>
      <c r="Y102" s="280" t="s">
        <v>721</v>
      </c>
      <c r="Z102" s="280" t="s">
        <v>1047</v>
      </c>
      <c r="AA102" s="280" t="s">
        <v>723</v>
      </c>
      <c r="AB102" s="280" t="s">
        <v>749</v>
      </c>
      <c r="AC102" s="280" t="s">
        <v>725</v>
      </c>
      <c r="AD102" s="280" t="s">
        <v>1048</v>
      </c>
      <c r="AE102" s="280" t="s">
        <v>120</v>
      </c>
      <c r="AF102" s="280" t="s">
        <v>59</v>
      </c>
      <c r="AG102" s="280" t="s">
        <v>728</v>
      </c>
      <c r="AZ102" s="152">
        <v>102</v>
      </c>
      <c r="BA102" s="152"/>
      <c r="BD102" s="152"/>
      <c r="BE102" s="152"/>
      <c r="BF102" s="152"/>
      <c r="BG102" s="152"/>
      <c r="BH102" s="152"/>
      <c r="BI102" s="152"/>
      <c r="BJ102" s="152"/>
      <c r="BK102" s="152"/>
      <c r="BL102" s="152"/>
      <c r="BM102" s="152"/>
      <c r="BN102" s="152"/>
      <c r="BO102" s="152"/>
      <c r="BV102" s="152">
        <v>102</v>
      </c>
      <c r="BW102" s="152"/>
      <c r="BZ102" s="152"/>
      <c r="CA102" s="152"/>
      <c r="CB102" s="152"/>
      <c r="CC102" s="152"/>
      <c r="CD102" s="152"/>
      <c r="CE102" s="152"/>
      <c r="CF102" s="152"/>
      <c r="CG102" s="152"/>
      <c r="CH102" s="152"/>
      <c r="CI102" s="152"/>
      <c r="CJ102" s="152"/>
      <c r="CK102" s="152"/>
      <c r="CS102" s="224">
        <v>39854</v>
      </c>
      <c r="CT102" s="225"/>
      <c r="CU102" s="225"/>
      <c r="CV102" s="225"/>
      <c r="CW102" s="225"/>
      <c r="CX102" s="225"/>
      <c r="CY102" s="225"/>
      <c r="CZ102" s="249">
        <v>0</v>
      </c>
    </row>
    <row r="103" spans="1:104">
      <c r="A103" s="146"/>
      <c r="C103" s="278"/>
      <c r="D103" s="278"/>
      <c r="E103" s="278"/>
      <c r="F103" s="278"/>
      <c r="G103" s="278"/>
      <c r="H103" s="278"/>
      <c r="I103" s="278"/>
      <c r="J103" s="278"/>
      <c r="K103" s="278"/>
      <c r="L103" s="278"/>
      <c r="T103" s="147"/>
      <c r="U103" s="149"/>
      <c r="V103" s="280"/>
      <c r="W103" s="280"/>
      <c r="X103" s="280"/>
      <c r="Y103" s="280"/>
      <c r="Z103" s="280"/>
      <c r="AA103" s="280"/>
      <c r="AB103" s="280"/>
      <c r="AC103" s="280"/>
      <c r="AD103" s="280"/>
      <c r="AE103" s="280"/>
      <c r="AF103" s="280"/>
      <c r="AG103" s="280"/>
      <c r="AN103" s="3" t="s">
        <v>1050</v>
      </c>
      <c r="AX103" s="281"/>
      <c r="AZ103" s="152">
        <v>103</v>
      </c>
      <c r="BB103" s="282" t="s">
        <v>739</v>
      </c>
      <c r="BC103" s="282"/>
      <c r="BD103" s="152"/>
      <c r="BE103" s="152"/>
      <c r="BF103" s="258" t="s">
        <v>752</v>
      </c>
      <c r="BG103" s="160" t="s">
        <v>753</v>
      </c>
      <c r="BH103" s="160" t="s">
        <v>752</v>
      </c>
      <c r="BI103" s="160" t="s">
        <v>754</v>
      </c>
      <c r="BJ103" s="160" t="s">
        <v>754</v>
      </c>
      <c r="BK103" s="160" t="s">
        <v>755</v>
      </c>
      <c r="BL103" s="160" t="s">
        <v>755</v>
      </c>
      <c r="BM103" s="160" t="s">
        <v>755</v>
      </c>
      <c r="BN103" s="160" t="s">
        <v>755</v>
      </c>
      <c r="BO103" s="152"/>
      <c r="BV103" s="152">
        <v>103</v>
      </c>
      <c r="BX103" s="282" t="s">
        <v>739</v>
      </c>
      <c r="BY103" s="282"/>
      <c r="BZ103" s="152"/>
      <c r="CA103" s="152"/>
      <c r="CB103" s="258" t="s">
        <v>752</v>
      </c>
      <c r="CC103" s="160" t="s">
        <v>753</v>
      </c>
      <c r="CD103" s="160" t="s">
        <v>752</v>
      </c>
      <c r="CE103" s="160" t="s">
        <v>754</v>
      </c>
      <c r="CF103" s="160" t="s">
        <v>754</v>
      </c>
      <c r="CG103" s="160" t="s">
        <v>755</v>
      </c>
      <c r="CH103" s="160" t="s">
        <v>755</v>
      </c>
      <c r="CI103" s="160" t="s">
        <v>755</v>
      </c>
      <c r="CJ103" s="160" t="s">
        <v>755</v>
      </c>
      <c r="CK103" s="152"/>
      <c r="CS103" s="224">
        <v>39883</v>
      </c>
      <c r="CT103" s="225"/>
      <c r="CU103" s="225"/>
      <c r="CV103" s="225"/>
      <c r="CW103" s="225"/>
      <c r="CX103" s="225"/>
      <c r="CY103" s="225"/>
      <c r="CZ103" s="249">
        <v>0</v>
      </c>
    </row>
    <row r="104" spans="1:104">
      <c r="A104" s="146" t="s">
        <v>1051</v>
      </c>
      <c r="T104" s="147" t="s">
        <v>1051</v>
      </c>
      <c r="U104" s="149"/>
      <c r="V104" s="149"/>
      <c r="W104" s="149"/>
      <c r="X104" s="149"/>
      <c r="Y104" s="149"/>
      <c r="Z104" s="149"/>
      <c r="AA104" s="149"/>
      <c r="AB104" s="149"/>
      <c r="AC104" s="149"/>
      <c r="AD104" s="149"/>
      <c r="AE104" s="149"/>
      <c r="AF104" s="149"/>
      <c r="AG104" s="149"/>
      <c r="AN104" s="3" t="s">
        <v>637</v>
      </c>
      <c r="AO104" s="245">
        <v>4.4494014653643547E-2</v>
      </c>
      <c r="AP104" s="245">
        <v>0.72728066689613324</v>
      </c>
      <c r="AQ104" s="245">
        <v>0.22822531845022323</v>
      </c>
      <c r="AR104" s="245">
        <v>0</v>
      </c>
      <c r="AS104" s="245">
        <v>0</v>
      </c>
      <c r="AT104" s="245">
        <v>0</v>
      </c>
      <c r="AU104" s="245">
        <v>0</v>
      </c>
      <c r="AV104" s="245">
        <v>0</v>
      </c>
      <c r="AW104" s="245">
        <v>0</v>
      </c>
      <c r="AX104" s="188">
        <v>1</v>
      </c>
      <c r="AZ104" s="152">
        <v>104</v>
      </c>
      <c r="BA104" s="166" t="s">
        <v>770</v>
      </c>
      <c r="BB104" s="259" t="s">
        <v>1052</v>
      </c>
      <c r="BC104" s="259" t="s">
        <v>872</v>
      </c>
      <c r="BD104" s="259" t="s">
        <v>832</v>
      </c>
      <c r="BE104" s="166" t="s">
        <v>1005</v>
      </c>
      <c r="BF104" s="260" t="s">
        <v>771</v>
      </c>
      <c r="BG104" s="161" t="s">
        <v>772</v>
      </c>
      <c r="BH104" s="161" t="s">
        <v>623</v>
      </c>
      <c r="BI104" s="161" t="s">
        <v>773</v>
      </c>
      <c r="BJ104" s="161" t="s">
        <v>774</v>
      </c>
      <c r="BK104" s="161" t="s">
        <v>755</v>
      </c>
      <c r="BL104" s="161" t="s">
        <v>775</v>
      </c>
      <c r="BM104" s="161" t="s">
        <v>776</v>
      </c>
      <c r="BN104" s="161" t="s">
        <v>777</v>
      </c>
      <c r="BO104" s="152"/>
      <c r="BV104" s="152">
        <v>104</v>
      </c>
      <c r="BW104" s="166" t="s">
        <v>770</v>
      </c>
      <c r="BX104" s="259" t="s">
        <v>1052</v>
      </c>
      <c r="BY104" s="259" t="s">
        <v>872</v>
      </c>
      <c r="BZ104" s="259" t="s">
        <v>832</v>
      </c>
      <c r="CA104" s="166" t="s">
        <v>1005</v>
      </c>
      <c r="CB104" s="260" t="s">
        <v>771</v>
      </c>
      <c r="CC104" s="161" t="s">
        <v>772</v>
      </c>
      <c r="CD104" s="161" t="s">
        <v>623</v>
      </c>
      <c r="CE104" s="161" t="s">
        <v>773</v>
      </c>
      <c r="CF104" s="161" t="s">
        <v>774</v>
      </c>
      <c r="CG104" s="161" t="s">
        <v>755</v>
      </c>
      <c r="CH104" s="161" t="s">
        <v>775</v>
      </c>
      <c r="CI104" s="161" t="s">
        <v>776</v>
      </c>
      <c r="CJ104" s="161" t="s">
        <v>777</v>
      </c>
      <c r="CK104" s="152"/>
      <c r="CS104" s="224">
        <v>39904</v>
      </c>
      <c r="CT104" s="225"/>
      <c r="CU104" s="225"/>
      <c r="CV104" s="225"/>
      <c r="CW104" s="225"/>
      <c r="CX104" s="225"/>
      <c r="CY104" s="225"/>
      <c r="CZ104" s="249">
        <v>0</v>
      </c>
    </row>
    <row r="105" spans="1:104">
      <c r="A105" s="3" t="s">
        <v>1053</v>
      </c>
      <c r="T105" s="149" t="s">
        <v>1053</v>
      </c>
      <c r="U105" s="149"/>
      <c r="V105" s="149"/>
      <c r="W105" s="149"/>
      <c r="X105" s="149"/>
      <c r="Y105" s="149"/>
      <c r="Z105" s="149"/>
      <c r="AA105" s="149"/>
      <c r="AB105" s="149"/>
      <c r="AC105" s="149"/>
      <c r="AD105" s="149"/>
      <c r="AE105" s="149"/>
      <c r="AF105" s="149"/>
      <c r="AG105" s="149"/>
      <c r="AN105" s="3" t="s">
        <v>398</v>
      </c>
      <c r="AO105" s="245">
        <v>0</v>
      </c>
      <c r="AP105" s="245">
        <v>0</v>
      </c>
      <c r="AQ105" s="245">
        <v>0</v>
      </c>
      <c r="AR105" s="245">
        <v>0</v>
      </c>
      <c r="AS105" s="245">
        <v>0.20870227724693674</v>
      </c>
      <c r="AT105" s="245">
        <v>0.64731704748494512</v>
      </c>
      <c r="AU105" s="245">
        <v>9.846395037585895E-2</v>
      </c>
      <c r="AV105" s="245">
        <v>4.503328732994466E-2</v>
      </c>
      <c r="AW105" s="245">
        <v>4.8343756231448141E-4</v>
      </c>
      <c r="AX105" s="188">
        <v>1</v>
      </c>
      <c r="AZ105" s="152">
        <v>105</v>
      </c>
      <c r="BA105" s="226">
        <v>42736</v>
      </c>
      <c r="BB105" s="266">
        <v>0</v>
      </c>
      <c r="BC105" s="266">
        <v>0</v>
      </c>
      <c r="BD105" s="261">
        <v>0</v>
      </c>
      <c r="BE105" s="262" t="e">
        <v>#DIV/0!</v>
      </c>
      <c r="BF105" s="263" t="e">
        <v>#DIV/0!</v>
      </c>
      <c r="BG105" s="264" t="e">
        <v>#DIV/0!</v>
      </c>
      <c r="BH105" s="264" t="e">
        <v>#DIV/0!</v>
      </c>
      <c r="BI105" s="264" t="e">
        <v>#DIV/0!</v>
      </c>
      <c r="BJ105" s="264" t="e">
        <v>#DIV/0!</v>
      </c>
      <c r="BK105" s="264" t="e">
        <v>#DIV/0!</v>
      </c>
      <c r="BL105" s="264" t="e">
        <v>#DIV/0!</v>
      </c>
      <c r="BM105" s="264" t="e">
        <v>#DIV/0!</v>
      </c>
      <c r="BN105" s="264" t="e">
        <v>#DIV/0!</v>
      </c>
      <c r="BO105" s="152"/>
      <c r="BV105" s="152">
        <v>105</v>
      </c>
      <c r="BW105" s="226">
        <v>42736</v>
      </c>
      <c r="BX105" s="266">
        <v>0</v>
      </c>
      <c r="BY105" s="266">
        <v>0</v>
      </c>
      <c r="BZ105" s="261">
        <v>0</v>
      </c>
      <c r="CA105" s="262" t="e">
        <v>#DIV/0!</v>
      </c>
      <c r="CB105" s="265" t="e">
        <v>#DIV/0!</v>
      </c>
      <c r="CC105" s="266" t="e">
        <v>#DIV/0!</v>
      </c>
      <c r="CD105" s="266" t="e">
        <v>#DIV/0!</v>
      </c>
      <c r="CE105" s="266" t="e">
        <v>#DIV/0!</v>
      </c>
      <c r="CF105" s="266" t="e">
        <v>#DIV/0!</v>
      </c>
      <c r="CG105" s="266" t="e">
        <v>#DIV/0!</v>
      </c>
      <c r="CH105" s="266" t="e">
        <v>#DIV/0!</v>
      </c>
      <c r="CI105" s="266" t="e">
        <v>#DIV/0!</v>
      </c>
      <c r="CJ105" s="266" t="e">
        <v>#DIV/0!</v>
      </c>
      <c r="CK105" s="152"/>
      <c r="CS105" s="224">
        <v>39962</v>
      </c>
      <c r="CT105" s="225"/>
      <c r="CU105" s="225"/>
      <c r="CV105" s="225"/>
      <c r="CW105" s="225"/>
      <c r="CX105" s="225"/>
      <c r="CY105" s="225"/>
      <c r="CZ105" s="249">
        <v>0</v>
      </c>
    </row>
    <row r="106" spans="1:104">
      <c r="B106" s="3" t="s">
        <v>639</v>
      </c>
      <c r="C106" s="191">
        <v>1330975743.7962506</v>
      </c>
      <c r="D106" s="191">
        <v>56557356.619468972</v>
      </c>
      <c r="E106" s="191">
        <v>969503422.19086909</v>
      </c>
      <c r="F106" s="191">
        <v>304914964.98591262</v>
      </c>
      <c r="G106" s="191">
        <v>0</v>
      </c>
      <c r="H106" s="191">
        <v>0</v>
      </c>
      <c r="I106" s="191">
        <v>0</v>
      </c>
      <c r="J106" s="191">
        <v>0</v>
      </c>
      <c r="K106" s="191">
        <v>0</v>
      </c>
      <c r="L106" s="191">
        <v>0</v>
      </c>
      <c r="M106" s="3">
        <v>0</v>
      </c>
      <c r="N106" s="3">
        <v>0</v>
      </c>
      <c r="T106" s="149"/>
      <c r="U106" s="149" t="s">
        <v>639</v>
      </c>
      <c r="V106" s="283">
        <v>1330975743.7962506</v>
      </c>
      <c r="W106" s="283">
        <v>56557356.619468972</v>
      </c>
      <c r="X106" s="283">
        <v>969503422.19086909</v>
      </c>
      <c r="Y106" s="283">
        <v>304914964.98591262</v>
      </c>
      <c r="Z106" s="283">
        <v>0</v>
      </c>
      <c r="AA106" s="283">
        <v>0</v>
      </c>
      <c r="AB106" s="283">
        <v>0</v>
      </c>
      <c r="AC106" s="283">
        <v>0</v>
      </c>
      <c r="AD106" s="283">
        <v>0</v>
      </c>
      <c r="AE106" s="283">
        <v>0</v>
      </c>
      <c r="AF106" s="283">
        <v>0</v>
      </c>
      <c r="AG106" s="283">
        <v>0</v>
      </c>
      <c r="AH106" s="3" t="s">
        <v>65</v>
      </c>
      <c r="AR106" s="191"/>
      <c r="AX106" s="281"/>
      <c r="AZ106" s="152">
        <v>106</v>
      </c>
      <c r="BA106" s="226">
        <v>42767</v>
      </c>
      <c r="BB106" s="266">
        <v>0</v>
      </c>
      <c r="BC106" s="266">
        <v>0</v>
      </c>
      <c r="BD106" s="261">
        <v>0</v>
      </c>
      <c r="BE106" s="262" t="e">
        <v>#DIV/0!</v>
      </c>
      <c r="BF106" s="263" t="e">
        <v>#DIV/0!</v>
      </c>
      <c r="BG106" s="264" t="e">
        <v>#DIV/0!</v>
      </c>
      <c r="BH106" s="264" t="e">
        <v>#DIV/0!</v>
      </c>
      <c r="BI106" s="264" t="e">
        <v>#DIV/0!</v>
      </c>
      <c r="BJ106" s="264" t="e">
        <v>#DIV/0!</v>
      </c>
      <c r="BK106" s="264" t="e">
        <v>#DIV/0!</v>
      </c>
      <c r="BL106" s="264" t="e">
        <v>#DIV/0!</v>
      </c>
      <c r="BM106" s="264" t="e">
        <v>#DIV/0!</v>
      </c>
      <c r="BN106" s="264" t="e">
        <v>#DIV/0!</v>
      </c>
      <c r="BO106" s="152"/>
      <c r="BV106" s="152">
        <v>106</v>
      </c>
      <c r="BW106" s="226">
        <v>42767</v>
      </c>
      <c r="BX106" s="266">
        <v>0</v>
      </c>
      <c r="BY106" s="266">
        <v>0</v>
      </c>
      <c r="BZ106" s="261">
        <v>0</v>
      </c>
      <c r="CA106" s="262" t="e">
        <v>#DIV/0!</v>
      </c>
      <c r="CB106" s="265" t="e">
        <v>#DIV/0!</v>
      </c>
      <c r="CC106" s="266" t="e">
        <v>#DIV/0!</v>
      </c>
      <c r="CD106" s="266" t="e">
        <v>#DIV/0!</v>
      </c>
      <c r="CE106" s="266" t="e">
        <v>#DIV/0!</v>
      </c>
      <c r="CF106" s="266" t="e">
        <v>#DIV/0!</v>
      </c>
      <c r="CG106" s="266" t="e">
        <v>#DIV/0!</v>
      </c>
      <c r="CH106" s="266" t="e">
        <v>#DIV/0!</v>
      </c>
      <c r="CI106" s="266" t="e">
        <v>#DIV/0!</v>
      </c>
      <c r="CJ106" s="266" t="e">
        <v>#DIV/0!</v>
      </c>
      <c r="CK106" s="152"/>
      <c r="CS106" s="224">
        <v>39993</v>
      </c>
      <c r="CT106" s="225"/>
      <c r="CU106" s="225"/>
      <c r="CV106" s="225"/>
      <c r="CW106" s="225"/>
      <c r="CX106" s="225"/>
      <c r="CY106" s="225"/>
      <c r="CZ106" s="249">
        <v>0</v>
      </c>
    </row>
    <row r="107" spans="1:104">
      <c r="B107" s="3" t="s">
        <v>569</v>
      </c>
      <c r="C107" s="54">
        <v>0</v>
      </c>
      <c r="D107" s="54">
        <v>0</v>
      </c>
      <c r="E107" s="54">
        <v>0</v>
      </c>
      <c r="F107" s="54">
        <v>0</v>
      </c>
      <c r="G107" s="54">
        <v>0</v>
      </c>
      <c r="H107" s="54">
        <v>0</v>
      </c>
      <c r="I107" s="54">
        <v>0</v>
      </c>
      <c r="J107" s="54">
        <v>0</v>
      </c>
      <c r="K107" s="54">
        <v>0</v>
      </c>
      <c r="L107" s="54">
        <v>0</v>
      </c>
      <c r="M107" s="3">
        <v>0</v>
      </c>
      <c r="N107" s="3">
        <v>0</v>
      </c>
      <c r="T107" s="149"/>
      <c r="U107" s="149" t="s">
        <v>569</v>
      </c>
      <c r="V107" s="284">
        <v>0</v>
      </c>
      <c r="W107" s="284">
        <v>0</v>
      </c>
      <c r="X107" s="284">
        <v>0</v>
      </c>
      <c r="Y107" s="284">
        <v>0</v>
      </c>
      <c r="Z107" s="284">
        <v>0</v>
      </c>
      <c r="AA107" s="284">
        <v>0</v>
      </c>
      <c r="AB107" s="284">
        <v>0</v>
      </c>
      <c r="AC107" s="284">
        <v>0</v>
      </c>
      <c r="AD107" s="284">
        <v>0</v>
      </c>
      <c r="AE107" s="284">
        <v>0</v>
      </c>
      <c r="AF107" s="284">
        <v>0</v>
      </c>
      <c r="AG107" s="284">
        <v>0</v>
      </c>
      <c r="AN107" s="3" t="s">
        <v>1054</v>
      </c>
      <c r="AR107" s="191"/>
      <c r="AX107" s="281"/>
      <c r="AZ107" s="152">
        <v>107</v>
      </c>
      <c r="BA107" s="226">
        <v>42795</v>
      </c>
      <c r="BB107" s="266">
        <v>0</v>
      </c>
      <c r="BC107" s="266">
        <v>0</v>
      </c>
      <c r="BD107" s="261">
        <v>0</v>
      </c>
      <c r="BE107" s="262" t="e">
        <v>#DIV/0!</v>
      </c>
      <c r="BF107" s="263" t="e">
        <v>#DIV/0!</v>
      </c>
      <c r="BG107" s="264" t="e">
        <v>#DIV/0!</v>
      </c>
      <c r="BH107" s="264" t="e">
        <v>#DIV/0!</v>
      </c>
      <c r="BI107" s="264" t="e">
        <v>#DIV/0!</v>
      </c>
      <c r="BJ107" s="264" t="e">
        <v>#DIV/0!</v>
      </c>
      <c r="BK107" s="264" t="e">
        <v>#DIV/0!</v>
      </c>
      <c r="BL107" s="264" t="e">
        <v>#DIV/0!</v>
      </c>
      <c r="BM107" s="264" t="e">
        <v>#DIV/0!</v>
      </c>
      <c r="BN107" s="264" t="e">
        <v>#DIV/0!</v>
      </c>
      <c r="BO107" s="152"/>
      <c r="BV107" s="152">
        <v>107</v>
      </c>
      <c r="BW107" s="226">
        <v>42795</v>
      </c>
      <c r="BX107" s="266">
        <v>0</v>
      </c>
      <c r="BY107" s="266">
        <v>0</v>
      </c>
      <c r="BZ107" s="261">
        <v>0</v>
      </c>
      <c r="CA107" s="262" t="e">
        <v>#DIV/0!</v>
      </c>
      <c r="CB107" s="265" t="e">
        <v>#DIV/0!</v>
      </c>
      <c r="CC107" s="266" t="e">
        <v>#DIV/0!</v>
      </c>
      <c r="CD107" s="266" t="e">
        <v>#DIV/0!</v>
      </c>
      <c r="CE107" s="266" t="e">
        <v>#DIV/0!</v>
      </c>
      <c r="CF107" s="266" t="e">
        <v>#DIV/0!</v>
      </c>
      <c r="CG107" s="266" t="e">
        <v>#DIV/0!</v>
      </c>
      <c r="CH107" s="266" t="e">
        <v>#DIV/0!</v>
      </c>
      <c r="CI107" s="266" t="e">
        <v>#DIV/0!</v>
      </c>
      <c r="CJ107" s="266" t="e">
        <v>#DIV/0!</v>
      </c>
      <c r="CK107" s="152"/>
      <c r="CS107" s="224">
        <v>40021</v>
      </c>
      <c r="CT107" s="225"/>
      <c r="CU107" s="225"/>
      <c r="CV107" s="225"/>
      <c r="CW107" s="225"/>
      <c r="CX107" s="225"/>
      <c r="CY107" s="225"/>
      <c r="CZ107" s="249">
        <v>0</v>
      </c>
    </row>
    <row r="108" spans="1:104">
      <c r="B108" s="3" t="s">
        <v>249</v>
      </c>
      <c r="C108" s="191">
        <v>35419920.619166702</v>
      </c>
      <c r="D108" s="191">
        <v>542792.36797423149</v>
      </c>
      <c r="E108" s="191">
        <v>9088004.1471992079</v>
      </c>
      <c r="F108" s="191">
        <v>2877635.4580040849</v>
      </c>
      <c r="G108" s="191">
        <v>0</v>
      </c>
      <c r="H108" s="191">
        <v>4465500.8662167946</v>
      </c>
      <c r="I108" s="191">
        <v>15364544.241949309</v>
      </c>
      <c r="J108" s="191">
        <v>2149260.4004462375</v>
      </c>
      <c r="K108" s="191">
        <v>920462.88497022633</v>
      </c>
      <c r="L108" s="191">
        <v>11720.252406607544</v>
      </c>
      <c r="M108" s="3">
        <v>0</v>
      </c>
      <c r="N108" s="3">
        <v>0</v>
      </c>
      <c r="T108" s="149"/>
      <c r="U108" s="149" t="s">
        <v>249</v>
      </c>
      <c r="V108" s="283">
        <v>35419920.619166702</v>
      </c>
      <c r="W108" s="283">
        <v>542792.36797423149</v>
      </c>
      <c r="X108" s="283">
        <v>9088004.1471992079</v>
      </c>
      <c r="Y108" s="283">
        <v>2877635.4580040849</v>
      </c>
      <c r="Z108" s="283">
        <v>0</v>
      </c>
      <c r="AA108" s="283">
        <v>4465500.8662167946</v>
      </c>
      <c r="AB108" s="283">
        <v>15364544.241949309</v>
      </c>
      <c r="AC108" s="283">
        <v>2149260.4004462375</v>
      </c>
      <c r="AD108" s="283">
        <v>920462.88497022633</v>
      </c>
      <c r="AE108" s="283">
        <v>11720.252406607544</v>
      </c>
      <c r="AF108" s="283">
        <v>0</v>
      </c>
      <c r="AG108" s="283">
        <v>0</v>
      </c>
      <c r="AN108" s="3" t="s">
        <v>634</v>
      </c>
      <c r="AO108" s="155">
        <v>4.2493153525213247E-2</v>
      </c>
      <c r="AP108" s="155">
        <v>0.72841554529432762</v>
      </c>
      <c r="AQ108" s="155">
        <v>0.22909130118045926</v>
      </c>
      <c r="AR108" s="245">
        <v>0</v>
      </c>
      <c r="AS108" s="245">
        <v>0</v>
      </c>
      <c r="AT108" s="245">
        <v>0</v>
      </c>
      <c r="AU108" s="245">
        <v>0</v>
      </c>
      <c r="AV108" s="245">
        <v>0</v>
      </c>
      <c r="AW108" s="245">
        <v>0</v>
      </c>
      <c r="AX108" s="188">
        <v>1</v>
      </c>
      <c r="AZ108" s="152">
        <v>108</v>
      </c>
      <c r="BA108" s="226">
        <v>42826</v>
      </c>
      <c r="BB108" s="266">
        <v>0</v>
      </c>
      <c r="BC108" s="266">
        <v>0</v>
      </c>
      <c r="BD108" s="261">
        <v>0</v>
      </c>
      <c r="BE108" s="262" t="e">
        <v>#DIV/0!</v>
      </c>
      <c r="BF108" s="263" t="e">
        <v>#DIV/0!</v>
      </c>
      <c r="BG108" s="264" t="e">
        <v>#DIV/0!</v>
      </c>
      <c r="BH108" s="264" t="e">
        <v>#DIV/0!</v>
      </c>
      <c r="BI108" s="264" t="e">
        <v>#DIV/0!</v>
      </c>
      <c r="BJ108" s="264" t="e">
        <v>#DIV/0!</v>
      </c>
      <c r="BK108" s="264" t="e">
        <v>#DIV/0!</v>
      </c>
      <c r="BL108" s="264" t="e">
        <v>#DIV/0!</v>
      </c>
      <c r="BM108" s="264" t="e">
        <v>#DIV/0!</v>
      </c>
      <c r="BN108" s="264" t="e">
        <v>#DIV/0!</v>
      </c>
      <c r="BO108" s="152"/>
      <c r="BV108" s="152">
        <v>108</v>
      </c>
      <c r="BW108" s="226">
        <v>42826</v>
      </c>
      <c r="BX108" s="266">
        <v>0</v>
      </c>
      <c r="BY108" s="266">
        <v>0</v>
      </c>
      <c r="BZ108" s="261">
        <v>0</v>
      </c>
      <c r="CA108" s="262" t="e">
        <v>#DIV/0!</v>
      </c>
      <c r="CB108" s="265" t="e">
        <v>#DIV/0!</v>
      </c>
      <c r="CC108" s="266" t="e">
        <v>#DIV/0!</v>
      </c>
      <c r="CD108" s="266" t="e">
        <v>#DIV/0!</v>
      </c>
      <c r="CE108" s="266" t="e">
        <v>#DIV/0!</v>
      </c>
      <c r="CF108" s="266" t="e">
        <v>#DIV/0!</v>
      </c>
      <c r="CG108" s="266" t="e">
        <v>#DIV/0!</v>
      </c>
      <c r="CH108" s="266" t="e">
        <v>#DIV/0!</v>
      </c>
      <c r="CI108" s="266" t="e">
        <v>#DIV/0!</v>
      </c>
      <c r="CJ108" s="266" t="e">
        <v>#DIV/0!</v>
      </c>
      <c r="CK108" s="152"/>
      <c r="CS108" s="224">
        <v>40028</v>
      </c>
      <c r="CT108" s="225"/>
      <c r="CU108" s="225"/>
      <c r="CV108" s="225"/>
      <c r="CW108" s="225"/>
      <c r="CX108" s="225"/>
      <c r="CY108" s="225"/>
      <c r="CZ108" s="249">
        <v>0</v>
      </c>
    </row>
    <row r="109" spans="1:104">
      <c r="B109" s="3" t="s">
        <v>634</v>
      </c>
      <c r="C109" s="191">
        <v>231512371.13500038</v>
      </c>
      <c r="D109" s="191">
        <v>9837690.7296257205</v>
      </c>
      <c r="E109" s="191">
        <v>168637210.06268406</v>
      </c>
      <c r="F109" s="191">
        <v>53037470.342690632</v>
      </c>
      <c r="G109" s="191">
        <v>0</v>
      </c>
      <c r="H109" s="191">
        <v>0</v>
      </c>
      <c r="I109" s="191">
        <v>0</v>
      </c>
      <c r="J109" s="191">
        <v>0</v>
      </c>
      <c r="K109" s="191">
        <v>0</v>
      </c>
      <c r="L109" s="191">
        <v>0</v>
      </c>
      <c r="M109" s="3">
        <v>0</v>
      </c>
      <c r="N109" s="3">
        <v>0</v>
      </c>
      <c r="T109" s="149"/>
      <c r="U109" s="149" t="s">
        <v>634</v>
      </c>
      <c r="V109" s="283">
        <v>231512371.13500038</v>
      </c>
      <c r="W109" s="283">
        <v>9837690.7296257205</v>
      </c>
      <c r="X109" s="283">
        <v>168637210.06268406</v>
      </c>
      <c r="Y109" s="283">
        <v>53037470.342690632</v>
      </c>
      <c r="Z109" s="283">
        <v>0</v>
      </c>
      <c r="AA109" s="283">
        <v>0</v>
      </c>
      <c r="AB109" s="283">
        <v>0</v>
      </c>
      <c r="AC109" s="283">
        <v>0</v>
      </c>
      <c r="AD109" s="283">
        <v>0</v>
      </c>
      <c r="AE109" s="283">
        <v>0</v>
      </c>
      <c r="AF109" s="283">
        <v>0</v>
      </c>
      <c r="AG109" s="283">
        <v>0</v>
      </c>
      <c r="AN109" s="3" t="s">
        <v>636</v>
      </c>
      <c r="AO109" s="245">
        <v>0</v>
      </c>
      <c r="AP109" s="245">
        <v>0</v>
      </c>
      <c r="AQ109" s="245">
        <v>0</v>
      </c>
      <c r="AR109" s="245">
        <v>0</v>
      </c>
      <c r="AS109" s="155">
        <v>0.19161177674882429</v>
      </c>
      <c r="AT109" s="155">
        <v>0.67320547941138631</v>
      </c>
      <c r="AU109" s="155">
        <v>9.4965681257451751E-2</v>
      </c>
      <c r="AV109" s="155">
        <v>3.9721887957647299E-2</v>
      </c>
      <c r="AW109" s="155">
        <v>4.9517462469049109E-4</v>
      </c>
      <c r="AX109" s="188"/>
      <c r="AZ109" s="152">
        <v>109</v>
      </c>
      <c r="BA109" s="226">
        <v>42856</v>
      </c>
      <c r="BB109" s="266">
        <v>0</v>
      </c>
      <c r="BC109" s="266">
        <v>0</v>
      </c>
      <c r="BD109" s="261">
        <v>0</v>
      </c>
      <c r="BE109" s="262" t="e">
        <v>#DIV/0!</v>
      </c>
      <c r="BF109" s="263" t="e">
        <v>#DIV/0!</v>
      </c>
      <c r="BG109" s="264" t="e">
        <v>#DIV/0!</v>
      </c>
      <c r="BH109" s="264" t="e">
        <v>#DIV/0!</v>
      </c>
      <c r="BI109" s="264" t="e">
        <v>#DIV/0!</v>
      </c>
      <c r="BJ109" s="264" t="e">
        <v>#DIV/0!</v>
      </c>
      <c r="BK109" s="264" t="e">
        <v>#DIV/0!</v>
      </c>
      <c r="BL109" s="264" t="e">
        <v>#DIV/0!</v>
      </c>
      <c r="BM109" s="264" t="e">
        <v>#DIV/0!</v>
      </c>
      <c r="BN109" s="264" t="e">
        <v>#DIV/0!</v>
      </c>
      <c r="BO109" s="152"/>
      <c r="BV109" s="152">
        <v>109</v>
      </c>
      <c r="BW109" s="226">
        <v>42856</v>
      </c>
      <c r="BX109" s="266">
        <v>0</v>
      </c>
      <c r="BY109" s="266">
        <v>0</v>
      </c>
      <c r="BZ109" s="261">
        <v>0</v>
      </c>
      <c r="CA109" s="262" t="e">
        <v>#DIV/0!</v>
      </c>
      <c r="CB109" s="265" t="e">
        <v>#DIV/0!</v>
      </c>
      <c r="CC109" s="266" t="e">
        <v>#DIV/0!</v>
      </c>
      <c r="CD109" s="266" t="e">
        <v>#DIV/0!</v>
      </c>
      <c r="CE109" s="266" t="e">
        <v>#DIV/0!</v>
      </c>
      <c r="CF109" s="266" t="e">
        <v>#DIV/0!</v>
      </c>
      <c r="CG109" s="266" t="e">
        <v>#DIV/0!</v>
      </c>
      <c r="CH109" s="266" t="e">
        <v>#DIV/0!</v>
      </c>
      <c r="CI109" s="266" t="e">
        <v>#DIV/0!</v>
      </c>
      <c r="CJ109" s="266" t="e">
        <v>#DIV/0!</v>
      </c>
      <c r="CK109" s="152"/>
      <c r="CS109" s="224">
        <v>40058</v>
      </c>
      <c r="CT109" s="225"/>
      <c r="CU109" s="225"/>
      <c r="CV109" s="225"/>
      <c r="CW109" s="225"/>
      <c r="CX109" s="225"/>
      <c r="CY109" s="225"/>
      <c r="CZ109" s="249">
        <v>0</v>
      </c>
    </row>
    <row r="110" spans="1:104">
      <c r="B110" s="3" t="s">
        <v>636</v>
      </c>
      <c r="C110" s="191">
        <v>5517114012.2824955</v>
      </c>
      <c r="D110" s="191">
        <v>0</v>
      </c>
      <c r="E110" s="191">
        <v>0</v>
      </c>
      <c r="F110" s="191">
        <v>0</v>
      </c>
      <c r="G110" s="191">
        <v>0</v>
      </c>
      <c r="H110" s="191">
        <v>1057144018.419284</v>
      </c>
      <c r="I110" s="191">
        <v>3714151383.6059155</v>
      </c>
      <c r="J110" s="191">
        <v>523936490.75144035</v>
      </c>
      <c r="K110" s="191">
        <v>219150184.64545125</v>
      </c>
      <c r="L110" s="191">
        <v>2731934.8604066349</v>
      </c>
      <c r="M110" s="3">
        <v>0</v>
      </c>
      <c r="N110" s="3">
        <v>0</v>
      </c>
      <c r="T110" s="149"/>
      <c r="U110" s="149" t="s">
        <v>636</v>
      </c>
      <c r="V110" s="283">
        <v>5517114012.2824955</v>
      </c>
      <c r="W110" s="283">
        <v>0</v>
      </c>
      <c r="X110" s="283">
        <v>0</v>
      </c>
      <c r="Y110" s="283">
        <v>0</v>
      </c>
      <c r="Z110" s="283">
        <v>0</v>
      </c>
      <c r="AA110" s="283">
        <v>1057144018.419284</v>
      </c>
      <c r="AB110" s="283">
        <v>3714151383.6059155</v>
      </c>
      <c r="AC110" s="283">
        <v>523936490.75144035</v>
      </c>
      <c r="AD110" s="283">
        <v>219150184.64545125</v>
      </c>
      <c r="AE110" s="283">
        <v>2731934.8604066349</v>
      </c>
      <c r="AF110" s="283">
        <v>0</v>
      </c>
      <c r="AG110" s="283">
        <v>0</v>
      </c>
      <c r="AZ110" s="152">
        <v>110</v>
      </c>
      <c r="BA110" s="226">
        <v>42887</v>
      </c>
      <c r="BB110" s="266">
        <v>0</v>
      </c>
      <c r="BC110" s="266">
        <v>0</v>
      </c>
      <c r="BD110" s="261">
        <v>0</v>
      </c>
      <c r="BE110" s="262" t="e">
        <v>#DIV/0!</v>
      </c>
      <c r="BF110" s="263" t="e">
        <v>#DIV/0!</v>
      </c>
      <c r="BG110" s="264" t="e">
        <v>#DIV/0!</v>
      </c>
      <c r="BH110" s="264" t="e">
        <v>#DIV/0!</v>
      </c>
      <c r="BI110" s="264" t="e">
        <v>#DIV/0!</v>
      </c>
      <c r="BJ110" s="264" t="e">
        <v>#DIV/0!</v>
      </c>
      <c r="BK110" s="264" t="e">
        <v>#DIV/0!</v>
      </c>
      <c r="BL110" s="264" t="e">
        <v>#DIV/0!</v>
      </c>
      <c r="BM110" s="264" t="e">
        <v>#DIV/0!</v>
      </c>
      <c r="BN110" s="264" t="e">
        <v>#DIV/0!</v>
      </c>
      <c r="BO110" s="152"/>
      <c r="BV110" s="152">
        <v>110</v>
      </c>
      <c r="BW110" s="226">
        <v>42887</v>
      </c>
      <c r="BX110" s="266">
        <v>0</v>
      </c>
      <c r="BY110" s="266">
        <v>0</v>
      </c>
      <c r="BZ110" s="261">
        <v>0</v>
      </c>
      <c r="CA110" s="262" t="e">
        <v>#DIV/0!</v>
      </c>
      <c r="CB110" s="265" t="e">
        <v>#DIV/0!</v>
      </c>
      <c r="CC110" s="266" t="e">
        <v>#DIV/0!</v>
      </c>
      <c r="CD110" s="266" t="e">
        <v>#DIV/0!</v>
      </c>
      <c r="CE110" s="266" t="e">
        <v>#DIV/0!</v>
      </c>
      <c r="CF110" s="266" t="e">
        <v>#DIV/0!</v>
      </c>
      <c r="CG110" s="266" t="e">
        <v>#DIV/0!</v>
      </c>
      <c r="CH110" s="266" t="e">
        <v>#DIV/0!</v>
      </c>
      <c r="CI110" s="266" t="e">
        <v>#DIV/0!</v>
      </c>
      <c r="CJ110" s="266" t="e">
        <v>#DIV/0!</v>
      </c>
      <c r="CK110" s="152"/>
      <c r="CS110" s="224">
        <v>40114</v>
      </c>
      <c r="CT110" s="225"/>
      <c r="CU110" s="225"/>
      <c r="CV110" s="225"/>
      <c r="CW110" s="225"/>
      <c r="CX110" s="225"/>
      <c r="CY110" s="225"/>
      <c r="CZ110" s="249">
        <v>0</v>
      </c>
    </row>
    <row r="111" spans="1:104">
      <c r="B111" s="3" t="s">
        <v>662</v>
      </c>
      <c r="C111" s="191">
        <v>0</v>
      </c>
      <c r="D111" s="191">
        <v>0</v>
      </c>
      <c r="E111" s="191">
        <v>0</v>
      </c>
      <c r="F111" s="191">
        <v>0</v>
      </c>
      <c r="G111" s="191">
        <v>0</v>
      </c>
      <c r="H111" s="191">
        <v>0</v>
      </c>
      <c r="I111" s="191">
        <v>0</v>
      </c>
      <c r="J111" s="191">
        <v>0</v>
      </c>
      <c r="K111" s="191">
        <v>0</v>
      </c>
      <c r="L111" s="191">
        <v>0</v>
      </c>
      <c r="M111" s="3">
        <v>0</v>
      </c>
      <c r="N111" s="3">
        <v>0</v>
      </c>
      <c r="T111" s="149"/>
      <c r="U111" s="149" t="s">
        <v>662</v>
      </c>
      <c r="V111" s="283">
        <v>0</v>
      </c>
      <c r="W111" s="283">
        <v>0</v>
      </c>
      <c r="X111" s="283">
        <v>0</v>
      </c>
      <c r="Y111" s="283">
        <v>0</v>
      </c>
      <c r="Z111" s="283">
        <v>0</v>
      </c>
      <c r="AA111" s="283">
        <v>0</v>
      </c>
      <c r="AB111" s="283">
        <v>0</v>
      </c>
      <c r="AC111" s="283">
        <v>0</v>
      </c>
      <c r="AD111" s="283">
        <v>0</v>
      </c>
      <c r="AE111" s="283">
        <v>0</v>
      </c>
      <c r="AF111" s="283">
        <v>0</v>
      </c>
      <c r="AG111" s="283">
        <v>0</v>
      </c>
      <c r="AZ111" s="152">
        <v>111</v>
      </c>
      <c r="BA111" s="226">
        <v>42552</v>
      </c>
      <c r="BB111" s="266">
        <v>0</v>
      </c>
      <c r="BC111" s="266">
        <v>0</v>
      </c>
      <c r="BD111" s="261">
        <v>0</v>
      </c>
      <c r="BE111" s="262" t="e">
        <v>#DIV/0!</v>
      </c>
      <c r="BF111" s="263" t="e">
        <v>#DIV/0!</v>
      </c>
      <c r="BG111" s="264" t="e">
        <v>#DIV/0!</v>
      </c>
      <c r="BH111" s="264" t="e">
        <v>#DIV/0!</v>
      </c>
      <c r="BI111" s="264" t="e">
        <v>#DIV/0!</v>
      </c>
      <c r="BJ111" s="264" t="e">
        <v>#DIV/0!</v>
      </c>
      <c r="BK111" s="264" t="e">
        <v>#DIV/0!</v>
      </c>
      <c r="BL111" s="264" t="e">
        <v>#DIV/0!</v>
      </c>
      <c r="BM111" s="264" t="e">
        <v>#DIV/0!</v>
      </c>
      <c r="BN111" s="264" t="e">
        <v>#DIV/0!</v>
      </c>
      <c r="BO111" s="152"/>
      <c r="BV111" s="152">
        <v>111</v>
      </c>
      <c r="BW111" s="226">
        <v>42552</v>
      </c>
      <c r="BX111" s="266">
        <v>0</v>
      </c>
      <c r="BY111" s="266">
        <v>0</v>
      </c>
      <c r="BZ111" s="261">
        <v>0</v>
      </c>
      <c r="CA111" s="262" t="e">
        <v>#DIV/0!</v>
      </c>
      <c r="CB111" s="265" t="e">
        <v>#DIV/0!</v>
      </c>
      <c r="CC111" s="266" t="e">
        <v>#DIV/0!</v>
      </c>
      <c r="CD111" s="266" t="e">
        <v>#DIV/0!</v>
      </c>
      <c r="CE111" s="266" t="e">
        <v>#DIV/0!</v>
      </c>
      <c r="CF111" s="266" t="e">
        <v>#DIV/0!</v>
      </c>
      <c r="CG111" s="266" t="e">
        <v>#DIV/0!</v>
      </c>
      <c r="CH111" s="266" t="e">
        <v>#DIV/0!</v>
      </c>
      <c r="CI111" s="266" t="e">
        <v>#DIV/0!</v>
      </c>
      <c r="CJ111" s="266" t="e">
        <v>#DIV/0!</v>
      </c>
      <c r="CK111" s="152"/>
      <c r="CS111" s="224">
        <v>40147</v>
      </c>
      <c r="CT111" s="225"/>
      <c r="CU111" s="225"/>
      <c r="CV111" s="225"/>
      <c r="CW111" s="225"/>
      <c r="CX111" s="225"/>
      <c r="CY111" s="225"/>
      <c r="CZ111" s="249">
        <v>0</v>
      </c>
    </row>
    <row r="112" spans="1:104">
      <c r="C112" s="285">
        <v>7115022047.8329134</v>
      </c>
      <c r="D112" s="285">
        <v>66937839.717068925</v>
      </c>
      <c r="E112" s="285">
        <v>1147228636.4007523</v>
      </c>
      <c r="F112" s="285">
        <v>360830070.78660733</v>
      </c>
      <c r="G112" s="285">
        <v>0</v>
      </c>
      <c r="H112" s="285">
        <v>1061609519.2855008</v>
      </c>
      <c r="I112" s="285">
        <v>3729515927.8478646</v>
      </c>
      <c r="J112" s="285">
        <v>526085751.15188658</v>
      </c>
      <c r="K112" s="285">
        <v>220070647.53042147</v>
      </c>
      <c r="L112" s="285">
        <v>2743655.1128132422</v>
      </c>
      <c r="M112" s="285">
        <v>0</v>
      </c>
      <c r="N112" s="285">
        <v>0</v>
      </c>
      <c r="T112" s="149"/>
      <c r="U112" s="149"/>
      <c r="V112" s="286">
        <v>7115022047.8329134</v>
      </c>
      <c r="W112" s="286">
        <v>66937839.717068925</v>
      </c>
      <c r="X112" s="286">
        <v>1147228636.4007523</v>
      </c>
      <c r="Y112" s="286">
        <v>360830070.78660733</v>
      </c>
      <c r="Z112" s="286">
        <v>0</v>
      </c>
      <c r="AA112" s="286">
        <v>1061609519.2855008</v>
      </c>
      <c r="AB112" s="286">
        <v>3729515927.8478646</v>
      </c>
      <c r="AC112" s="286">
        <v>526085751.15188658</v>
      </c>
      <c r="AD112" s="286">
        <v>220070647.53042147</v>
      </c>
      <c r="AE112" s="286">
        <v>2743655.1128132422</v>
      </c>
      <c r="AF112" s="286">
        <v>0</v>
      </c>
      <c r="AG112" s="286">
        <v>0</v>
      </c>
      <c r="AZ112" s="152">
        <v>112</v>
      </c>
      <c r="BA112" s="226">
        <v>42583</v>
      </c>
      <c r="BB112" s="266">
        <v>0</v>
      </c>
      <c r="BC112" s="266">
        <v>0</v>
      </c>
      <c r="BD112" s="261">
        <v>0</v>
      </c>
      <c r="BE112" s="262" t="e">
        <v>#DIV/0!</v>
      </c>
      <c r="BF112" s="263" t="e">
        <v>#DIV/0!</v>
      </c>
      <c r="BG112" s="264" t="e">
        <v>#DIV/0!</v>
      </c>
      <c r="BH112" s="264" t="e">
        <v>#DIV/0!</v>
      </c>
      <c r="BI112" s="264" t="e">
        <v>#DIV/0!</v>
      </c>
      <c r="BJ112" s="264" t="e">
        <v>#DIV/0!</v>
      </c>
      <c r="BK112" s="264" t="e">
        <v>#DIV/0!</v>
      </c>
      <c r="BL112" s="264" t="e">
        <v>#DIV/0!</v>
      </c>
      <c r="BM112" s="264" t="e">
        <v>#DIV/0!</v>
      </c>
      <c r="BN112" s="264" t="e">
        <v>#DIV/0!</v>
      </c>
      <c r="BO112" s="152"/>
      <c r="BV112" s="152">
        <v>112</v>
      </c>
      <c r="BW112" s="226">
        <v>42583</v>
      </c>
      <c r="BX112" s="266">
        <v>0</v>
      </c>
      <c r="BY112" s="266">
        <v>0</v>
      </c>
      <c r="BZ112" s="261">
        <v>0</v>
      </c>
      <c r="CA112" s="262" t="e">
        <v>#DIV/0!</v>
      </c>
      <c r="CB112" s="265" t="e">
        <v>#DIV/0!</v>
      </c>
      <c r="CC112" s="266" t="e">
        <v>#DIV/0!</v>
      </c>
      <c r="CD112" s="266" t="e">
        <v>#DIV/0!</v>
      </c>
      <c r="CE112" s="266" t="e">
        <v>#DIV/0!</v>
      </c>
      <c r="CF112" s="266" t="e">
        <v>#DIV/0!</v>
      </c>
      <c r="CG112" s="266" t="e">
        <v>#DIV/0!</v>
      </c>
      <c r="CH112" s="266" t="e">
        <v>#DIV/0!</v>
      </c>
      <c r="CI112" s="266" t="e">
        <v>#DIV/0!</v>
      </c>
      <c r="CJ112" s="266" t="e">
        <v>#DIV/0!</v>
      </c>
      <c r="CK112" s="152"/>
      <c r="CS112" s="237">
        <v>40156</v>
      </c>
      <c r="CT112" s="238"/>
      <c r="CU112" s="238"/>
      <c r="CV112" s="238"/>
      <c r="CW112" s="238"/>
      <c r="CX112" s="238"/>
      <c r="CY112" s="238"/>
      <c r="CZ112" s="255">
        <v>0</v>
      </c>
    </row>
    <row r="113" spans="1:104">
      <c r="B113" s="279" t="s">
        <v>1055</v>
      </c>
      <c r="C113" s="165">
        <v>0</v>
      </c>
      <c r="D113" s="165">
        <v>0</v>
      </c>
      <c r="E113" s="165">
        <v>0</v>
      </c>
      <c r="F113" s="165">
        <v>0</v>
      </c>
      <c r="G113" s="165">
        <v>0</v>
      </c>
      <c r="H113" s="165">
        <v>0</v>
      </c>
      <c r="I113" s="165">
        <v>0</v>
      </c>
      <c r="J113" s="165">
        <v>0</v>
      </c>
      <c r="K113" s="165">
        <v>0</v>
      </c>
      <c r="L113" s="165">
        <v>0</v>
      </c>
      <c r="M113" s="165">
        <v>0</v>
      </c>
      <c r="N113" s="165">
        <v>0</v>
      </c>
      <c r="O113" s="165">
        <v>0</v>
      </c>
      <c r="T113" s="149"/>
      <c r="U113" s="149"/>
      <c r="V113" s="287">
        <v>0</v>
      </c>
      <c r="W113" s="287">
        <v>0</v>
      </c>
      <c r="X113" s="287">
        <v>0</v>
      </c>
      <c r="Y113" s="287">
        <v>0</v>
      </c>
      <c r="Z113" s="287">
        <v>0</v>
      </c>
      <c r="AA113" s="287">
        <v>0</v>
      </c>
      <c r="AB113" s="287">
        <v>0</v>
      </c>
      <c r="AC113" s="287">
        <v>0</v>
      </c>
      <c r="AD113" s="287">
        <v>0</v>
      </c>
      <c r="AE113" s="287">
        <v>0</v>
      </c>
      <c r="AF113" s="287">
        <v>0</v>
      </c>
      <c r="AG113" s="287">
        <v>0</v>
      </c>
      <c r="AZ113" s="152">
        <v>113</v>
      </c>
      <c r="BA113" s="226">
        <v>42614</v>
      </c>
      <c r="BB113" s="266">
        <v>0</v>
      </c>
      <c r="BC113" s="266">
        <v>0</v>
      </c>
      <c r="BD113" s="261">
        <v>0</v>
      </c>
      <c r="BE113" s="262" t="e">
        <v>#DIV/0!</v>
      </c>
      <c r="BF113" s="263" t="e">
        <v>#DIV/0!</v>
      </c>
      <c r="BG113" s="264" t="e">
        <v>#DIV/0!</v>
      </c>
      <c r="BH113" s="264" t="e">
        <v>#DIV/0!</v>
      </c>
      <c r="BI113" s="264" t="e">
        <v>#DIV/0!</v>
      </c>
      <c r="BJ113" s="264" t="e">
        <v>#DIV/0!</v>
      </c>
      <c r="BK113" s="264" t="e">
        <v>#DIV/0!</v>
      </c>
      <c r="BL113" s="264" t="e">
        <v>#DIV/0!</v>
      </c>
      <c r="BM113" s="264" t="e">
        <v>#DIV/0!</v>
      </c>
      <c r="BN113" s="264" t="e">
        <v>#DIV/0!</v>
      </c>
      <c r="BO113" s="152"/>
      <c r="BV113" s="152">
        <v>113</v>
      </c>
      <c r="BW113" s="226">
        <v>42614</v>
      </c>
      <c r="BX113" s="266">
        <v>0</v>
      </c>
      <c r="BY113" s="266">
        <v>0</v>
      </c>
      <c r="BZ113" s="261">
        <v>0</v>
      </c>
      <c r="CA113" s="262" t="e">
        <v>#DIV/0!</v>
      </c>
      <c r="CB113" s="265" t="e">
        <v>#DIV/0!</v>
      </c>
      <c r="CC113" s="266" t="e">
        <v>#DIV/0!</v>
      </c>
      <c r="CD113" s="266" t="e">
        <v>#DIV/0!</v>
      </c>
      <c r="CE113" s="266" t="e">
        <v>#DIV/0!</v>
      </c>
      <c r="CF113" s="266" t="e">
        <v>#DIV/0!</v>
      </c>
      <c r="CG113" s="266" t="e">
        <v>#DIV/0!</v>
      </c>
      <c r="CH113" s="266" t="e">
        <v>#DIV/0!</v>
      </c>
      <c r="CI113" s="266" t="e">
        <v>#DIV/0!</v>
      </c>
      <c r="CJ113" s="266" t="e">
        <v>#DIV/0!</v>
      </c>
      <c r="CK113" s="152"/>
      <c r="CT113" s="249">
        <v>0</v>
      </c>
      <c r="CU113" s="249">
        <v>0</v>
      </c>
      <c r="CV113" s="249">
        <v>0</v>
      </c>
      <c r="CW113" s="249">
        <v>0</v>
      </c>
      <c r="CX113" s="249">
        <v>0</v>
      </c>
      <c r="CY113" s="249">
        <v>0</v>
      </c>
      <c r="CZ113" s="249">
        <v>0</v>
      </c>
    </row>
    <row r="114" spans="1:104">
      <c r="A114" s="3" t="s">
        <v>1056</v>
      </c>
      <c r="T114" s="149" t="s">
        <v>1056</v>
      </c>
      <c r="U114" s="149"/>
      <c r="V114" s="149"/>
      <c r="W114" s="149"/>
      <c r="X114" s="149"/>
      <c r="Y114" s="149"/>
      <c r="Z114" s="149"/>
      <c r="AA114" s="149"/>
      <c r="AB114" s="149"/>
      <c r="AC114" s="149"/>
      <c r="AD114" s="149"/>
      <c r="AE114" s="149"/>
      <c r="AF114" s="149"/>
      <c r="AG114" s="149"/>
      <c r="AZ114" s="152">
        <v>114</v>
      </c>
      <c r="BA114" s="226">
        <v>42644</v>
      </c>
      <c r="BB114" s="266">
        <v>0</v>
      </c>
      <c r="BC114" s="266">
        <v>0</v>
      </c>
      <c r="BD114" s="261">
        <v>0</v>
      </c>
      <c r="BE114" s="262" t="e">
        <v>#DIV/0!</v>
      </c>
      <c r="BF114" s="263" t="e">
        <v>#DIV/0!</v>
      </c>
      <c r="BG114" s="264" t="e">
        <v>#DIV/0!</v>
      </c>
      <c r="BH114" s="264" t="e">
        <v>#DIV/0!</v>
      </c>
      <c r="BI114" s="264" t="e">
        <v>#DIV/0!</v>
      </c>
      <c r="BJ114" s="264" t="e">
        <v>#DIV/0!</v>
      </c>
      <c r="BK114" s="264" t="e">
        <v>#DIV/0!</v>
      </c>
      <c r="BL114" s="264" t="e">
        <v>#DIV/0!</v>
      </c>
      <c r="BM114" s="264" t="e">
        <v>#DIV/0!</v>
      </c>
      <c r="BN114" s="264" t="e">
        <v>#DIV/0!</v>
      </c>
      <c r="BO114" s="152"/>
      <c r="BV114" s="152">
        <v>114</v>
      </c>
      <c r="BW114" s="226">
        <v>42644</v>
      </c>
      <c r="BX114" s="266">
        <v>0</v>
      </c>
      <c r="BY114" s="266">
        <v>0</v>
      </c>
      <c r="BZ114" s="261">
        <v>0</v>
      </c>
      <c r="CA114" s="262" t="e">
        <v>#DIV/0!</v>
      </c>
      <c r="CB114" s="265" t="e">
        <v>#DIV/0!</v>
      </c>
      <c r="CC114" s="266" t="e">
        <v>#DIV/0!</v>
      </c>
      <c r="CD114" s="266" t="e">
        <v>#DIV/0!</v>
      </c>
      <c r="CE114" s="266" t="e">
        <v>#DIV/0!</v>
      </c>
      <c r="CF114" s="266" t="e">
        <v>#DIV/0!</v>
      </c>
      <c r="CG114" s="266" t="e">
        <v>#DIV/0!</v>
      </c>
      <c r="CH114" s="266" t="e">
        <v>#DIV/0!</v>
      </c>
      <c r="CI114" s="266" t="e">
        <v>#DIV/0!</v>
      </c>
      <c r="CJ114" s="266" t="e">
        <v>#DIV/0!</v>
      </c>
      <c r="CK114" s="152"/>
    </row>
    <row r="115" spans="1:104">
      <c r="B115" s="3" t="s">
        <v>639</v>
      </c>
      <c r="C115" s="54">
        <v>-545188234.18875003</v>
      </c>
      <c r="D115" s="54">
        <v>-23166767.335522469</v>
      </c>
      <c r="E115" s="54">
        <v>-397123584.89464992</v>
      </c>
      <c r="F115" s="54">
        <v>-124897881.95857769</v>
      </c>
      <c r="G115" s="54">
        <v>0</v>
      </c>
      <c r="H115" s="54">
        <v>0</v>
      </c>
      <c r="I115" s="54">
        <v>0</v>
      </c>
      <c r="J115" s="54">
        <v>0</v>
      </c>
      <c r="K115" s="54">
        <v>0</v>
      </c>
      <c r="L115" s="54">
        <v>0</v>
      </c>
      <c r="M115" s="54">
        <v>0</v>
      </c>
      <c r="N115" s="54">
        <v>0</v>
      </c>
      <c r="T115" s="149"/>
      <c r="U115" s="149" t="s">
        <v>639</v>
      </c>
      <c r="V115" s="288">
        <v>-545188234.18875003</v>
      </c>
      <c r="W115" s="288">
        <v>-23166767.335522469</v>
      </c>
      <c r="X115" s="288">
        <v>-397123584.89464992</v>
      </c>
      <c r="Y115" s="288">
        <v>-124897881.95857769</v>
      </c>
      <c r="Z115" s="288">
        <v>0</v>
      </c>
      <c r="AA115" s="288">
        <v>0</v>
      </c>
      <c r="AB115" s="288">
        <v>0</v>
      </c>
      <c r="AC115" s="288">
        <v>0</v>
      </c>
      <c r="AD115" s="288">
        <v>0</v>
      </c>
      <c r="AE115" s="288">
        <v>0</v>
      </c>
      <c r="AF115" s="288">
        <v>0</v>
      </c>
      <c r="AG115" s="288">
        <v>0</v>
      </c>
      <c r="AZ115" s="152">
        <v>115</v>
      </c>
      <c r="BA115" s="226">
        <v>42675</v>
      </c>
      <c r="BB115" s="266">
        <v>0</v>
      </c>
      <c r="BC115" s="266">
        <v>0</v>
      </c>
      <c r="BD115" s="261">
        <v>0</v>
      </c>
      <c r="BE115" s="262" t="e">
        <v>#DIV/0!</v>
      </c>
      <c r="BF115" s="263" t="e">
        <v>#DIV/0!</v>
      </c>
      <c r="BG115" s="264" t="e">
        <v>#DIV/0!</v>
      </c>
      <c r="BH115" s="264" t="e">
        <v>#DIV/0!</v>
      </c>
      <c r="BI115" s="264" t="e">
        <v>#DIV/0!</v>
      </c>
      <c r="BJ115" s="264" t="e">
        <v>#DIV/0!</v>
      </c>
      <c r="BK115" s="264" t="e">
        <v>#DIV/0!</v>
      </c>
      <c r="BL115" s="264" t="e">
        <v>#DIV/0!</v>
      </c>
      <c r="BM115" s="264" t="e">
        <v>#DIV/0!</v>
      </c>
      <c r="BN115" s="264" t="e">
        <v>#DIV/0!</v>
      </c>
      <c r="BO115" s="152"/>
      <c r="BV115" s="152">
        <v>115</v>
      </c>
      <c r="BW115" s="226">
        <v>42675</v>
      </c>
      <c r="BX115" s="266">
        <v>0</v>
      </c>
      <c r="BY115" s="266">
        <v>0</v>
      </c>
      <c r="BZ115" s="261">
        <v>0</v>
      </c>
      <c r="CA115" s="262" t="e">
        <v>#DIV/0!</v>
      </c>
      <c r="CB115" s="265" t="e">
        <v>#DIV/0!</v>
      </c>
      <c r="CC115" s="266" t="e">
        <v>#DIV/0!</v>
      </c>
      <c r="CD115" s="266" t="e">
        <v>#DIV/0!</v>
      </c>
      <c r="CE115" s="266" t="e">
        <v>#DIV/0!</v>
      </c>
      <c r="CF115" s="266" t="e">
        <v>#DIV/0!</v>
      </c>
      <c r="CG115" s="266" t="e">
        <v>#DIV/0!</v>
      </c>
      <c r="CH115" s="266" t="e">
        <v>#DIV/0!</v>
      </c>
      <c r="CI115" s="266" t="e">
        <v>#DIV/0!</v>
      </c>
      <c r="CJ115" s="266" t="e">
        <v>#DIV/0!</v>
      </c>
      <c r="CK115" s="152"/>
    </row>
    <row r="116" spans="1:104">
      <c r="B116" s="3" t="s">
        <v>569</v>
      </c>
      <c r="C116" s="54">
        <v>12414109.41</v>
      </c>
      <c r="D116" s="54">
        <v>0</v>
      </c>
      <c r="E116" s="54">
        <v>0</v>
      </c>
      <c r="F116" s="54">
        <v>0</v>
      </c>
      <c r="G116" s="54">
        <v>0</v>
      </c>
      <c r="H116" s="54">
        <v>2140903.8199999998</v>
      </c>
      <c r="I116" s="54">
        <v>9025508.9499999993</v>
      </c>
      <c r="J116" s="54">
        <v>1247696.6399999999</v>
      </c>
      <c r="K116" s="54">
        <v>0</v>
      </c>
      <c r="L116" s="54">
        <v>0</v>
      </c>
      <c r="M116" s="54">
        <v>0</v>
      </c>
      <c r="N116" s="54">
        <v>0</v>
      </c>
      <c r="T116" s="149"/>
      <c r="U116" s="149" t="s">
        <v>569</v>
      </c>
      <c r="V116" s="288">
        <v>12414109.41</v>
      </c>
      <c r="W116" s="288">
        <v>0</v>
      </c>
      <c r="X116" s="288">
        <v>0</v>
      </c>
      <c r="Y116" s="288">
        <v>0</v>
      </c>
      <c r="Z116" s="288">
        <v>0</v>
      </c>
      <c r="AA116" s="288">
        <v>2140903.8199999998</v>
      </c>
      <c r="AB116" s="288">
        <v>9025508.9499999993</v>
      </c>
      <c r="AC116" s="288">
        <v>1247696.6399999999</v>
      </c>
      <c r="AD116" s="288">
        <v>0</v>
      </c>
      <c r="AE116" s="288">
        <v>0</v>
      </c>
      <c r="AF116" s="288">
        <v>0</v>
      </c>
      <c r="AG116" s="288">
        <v>0</v>
      </c>
      <c r="AZ116" s="152">
        <v>116</v>
      </c>
      <c r="BA116" s="226">
        <v>42705</v>
      </c>
      <c r="BB116" s="272">
        <v>0</v>
      </c>
      <c r="BC116" s="272">
        <v>0</v>
      </c>
      <c r="BD116" s="268">
        <v>0</v>
      </c>
      <c r="BE116" s="269" t="e">
        <v>#DIV/0!</v>
      </c>
      <c r="BF116" s="270" t="e">
        <v>#DIV/0!</v>
      </c>
      <c r="BG116" s="184" t="e">
        <v>#DIV/0!</v>
      </c>
      <c r="BH116" s="184" t="e">
        <v>#DIV/0!</v>
      </c>
      <c r="BI116" s="184" t="e">
        <v>#DIV/0!</v>
      </c>
      <c r="BJ116" s="184" t="e">
        <v>#DIV/0!</v>
      </c>
      <c r="BK116" s="184" t="e">
        <v>#DIV/0!</v>
      </c>
      <c r="BL116" s="184" t="e">
        <v>#DIV/0!</v>
      </c>
      <c r="BM116" s="184" t="e">
        <v>#DIV/0!</v>
      </c>
      <c r="BN116" s="184" t="e">
        <v>#DIV/0!</v>
      </c>
      <c r="BO116" s="152"/>
      <c r="BV116" s="152">
        <v>116</v>
      </c>
      <c r="BW116" s="226">
        <v>42705</v>
      </c>
      <c r="BX116" s="272">
        <v>0</v>
      </c>
      <c r="BY116" s="272">
        <v>0</v>
      </c>
      <c r="BZ116" s="268">
        <v>0</v>
      </c>
      <c r="CA116" s="269" t="e">
        <v>#DIV/0!</v>
      </c>
      <c r="CB116" s="271" t="e">
        <v>#DIV/0!</v>
      </c>
      <c r="CC116" s="272" t="e">
        <v>#DIV/0!</v>
      </c>
      <c r="CD116" s="272" t="e">
        <v>#DIV/0!</v>
      </c>
      <c r="CE116" s="272" t="e">
        <v>#DIV/0!</v>
      </c>
      <c r="CF116" s="272" t="e">
        <v>#DIV/0!</v>
      </c>
      <c r="CG116" s="272" t="e">
        <v>#DIV/0!</v>
      </c>
      <c r="CH116" s="272" t="e">
        <v>#DIV/0!</v>
      </c>
      <c r="CI116" s="272" t="e">
        <v>#DIV/0!</v>
      </c>
      <c r="CJ116" s="272" t="e">
        <v>#DIV/0!</v>
      </c>
      <c r="CK116" s="152"/>
      <c r="CS116" s="3" t="s">
        <v>1057</v>
      </c>
    </row>
    <row r="117" spans="1:104">
      <c r="B117" s="3" t="s">
        <v>249</v>
      </c>
      <c r="C117" s="54">
        <v>0</v>
      </c>
      <c r="D117" s="54">
        <v>0</v>
      </c>
      <c r="E117" s="54">
        <v>0</v>
      </c>
      <c r="F117" s="54">
        <v>0</v>
      </c>
      <c r="G117" s="54">
        <v>0</v>
      </c>
      <c r="H117" s="54">
        <v>0</v>
      </c>
      <c r="I117" s="54">
        <v>0</v>
      </c>
      <c r="J117" s="54">
        <v>0</v>
      </c>
      <c r="K117" s="54">
        <v>0</v>
      </c>
      <c r="L117" s="54">
        <v>0</v>
      </c>
      <c r="M117" s="54">
        <v>0</v>
      </c>
      <c r="N117" s="54">
        <v>0</v>
      </c>
      <c r="T117" s="149"/>
      <c r="U117" s="149" t="s">
        <v>249</v>
      </c>
      <c r="V117" s="288">
        <v>0</v>
      </c>
      <c r="W117" s="288">
        <v>0</v>
      </c>
      <c r="X117" s="288">
        <v>0</v>
      </c>
      <c r="Y117" s="288">
        <v>0</v>
      </c>
      <c r="Z117" s="288">
        <v>0</v>
      </c>
      <c r="AA117" s="288">
        <v>0</v>
      </c>
      <c r="AB117" s="288">
        <v>0</v>
      </c>
      <c r="AC117" s="288">
        <v>0</v>
      </c>
      <c r="AD117" s="288">
        <v>0</v>
      </c>
      <c r="AE117" s="288">
        <v>0</v>
      </c>
      <c r="AF117" s="288">
        <v>0</v>
      </c>
      <c r="AG117" s="288">
        <v>0</v>
      </c>
      <c r="AZ117" s="152">
        <v>117</v>
      </c>
      <c r="BA117" s="152"/>
      <c r="BD117" s="152"/>
      <c r="BE117" s="152"/>
      <c r="BF117" s="273"/>
      <c r="BG117" s="152"/>
      <c r="BH117" s="152"/>
      <c r="BI117" s="152"/>
      <c r="BJ117" s="152"/>
      <c r="BK117" s="152"/>
      <c r="BL117" s="152"/>
      <c r="BM117" s="152"/>
      <c r="BN117" s="152"/>
      <c r="BO117" s="152"/>
      <c r="BV117" s="152">
        <v>117</v>
      </c>
      <c r="BW117" s="152"/>
      <c r="BZ117" s="152"/>
      <c r="CA117" s="152"/>
      <c r="CB117" s="273"/>
      <c r="CC117" s="152"/>
      <c r="CD117" s="152"/>
      <c r="CE117" s="152"/>
      <c r="CF117" s="152"/>
      <c r="CG117" s="152"/>
      <c r="CH117" s="152"/>
      <c r="CI117" s="152"/>
      <c r="CJ117" s="152"/>
      <c r="CK117" s="152"/>
    </row>
    <row r="118" spans="1:104">
      <c r="B118" s="3" t="s">
        <v>634</v>
      </c>
      <c r="C118" s="54">
        <v>-126651047.38833299</v>
      </c>
      <c r="D118" s="54">
        <v>-5381802.4008014919</v>
      </c>
      <c r="E118" s="54">
        <v>-92254591.7454703</v>
      </c>
      <c r="F118" s="54">
        <v>-29014653.242061213</v>
      </c>
      <c r="G118" s="54">
        <v>0</v>
      </c>
      <c r="H118" s="54">
        <v>0</v>
      </c>
      <c r="I118" s="54">
        <v>0</v>
      </c>
      <c r="J118" s="54">
        <v>0</v>
      </c>
      <c r="K118" s="54">
        <v>0</v>
      </c>
      <c r="L118" s="54">
        <v>0</v>
      </c>
      <c r="M118" s="54">
        <v>0</v>
      </c>
      <c r="N118" s="54">
        <v>0</v>
      </c>
      <c r="T118" s="149"/>
      <c r="U118" s="149" t="s">
        <v>634</v>
      </c>
      <c r="V118" s="288">
        <v>-126651047.38833299</v>
      </c>
      <c r="W118" s="288">
        <v>-5381802.4008014919</v>
      </c>
      <c r="X118" s="288">
        <v>-92254591.7454703</v>
      </c>
      <c r="Y118" s="288">
        <v>-29014653.242061213</v>
      </c>
      <c r="Z118" s="288">
        <v>0</v>
      </c>
      <c r="AA118" s="288">
        <v>0</v>
      </c>
      <c r="AB118" s="288">
        <v>0</v>
      </c>
      <c r="AC118" s="288">
        <v>0</v>
      </c>
      <c r="AD118" s="288">
        <v>0</v>
      </c>
      <c r="AE118" s="288">
        <v>0</v>
      </c>
      <c r="AF118" s="288">
        <v>0</v>
      </c>
      <c r="AG118" s="288">
        <v>0</v>
      </c>
      <c r="AZ118" s="152">
        <v>118</v>
      </c>
      <c r="BA118" s="152"/>
      <c r="BB118" s="261">
        <v>0</v>
      </c>
      <c r="BC118" s="261">
        <v>0</v>
      </c>
      <c r="BD118" s="261">
        <v>0</v>
      </c>
      <c r="BE118" s="262" t="e">
        <v>#DIV/0!</v>
      </c>
      <c r="BF118" s="274" t="e">
        <v>#DIV/0!</v>
      </c>
      <c r="BG118" s="261" t="e">
        <v>#DIV/0!</v>
      </c>
      <c r="BH118" s="261" t="e">
        <v>#DIV/0!</v>
      </c>
      <c r="BI118" s="261" t="e">
        <v>#DIV/0!</v>
      </c>
      <c r="BJ118" s="261" t="e">
        <v>#DIV/0!</v>
      </c>
      <c r="BK118" s="261" t="e">
        <v>#DIV/0!</v>
      </c>
      <c r="BL118" s="261" t="e">
        <v>#DIV/0!</v>
      </c>
      <c r="BM118" s="261" t="e">
        <v>#DIV/0!</v>
      </c>
      <c r="BN118" s="261" t="e">
        <v>#DIV/0!</v>
      </c>
      <c r="BO118" s="152"/>
      <c r="BV118" s="152">
        <v>118</v>
      </c>
      <c r="BW118" s="152"/>
      <c r="BX118" s="261">
        <v>0</v>
      </c>
      <c r="BY118" s="261">
        <v>0</v>
      </c>
      <c r="BZ118" s="261">
        <v>0</v>
      </c>
      <c r="CA118" s="262" t="e">
        <v>#DIV/0!</v>
      </c>
      <c r="CB118" s="274" t="e">
        <v>#DIV/0!</v>
      </c>
      <c r="CC118" s="261" t="e">
        <v>#DIV/0!</v>
      </c>
      <c r="CD118" s="261" t="e">
        <v>#DIV/0!</v>
      </c>
      <c r="CE118" s="261" t="e">
        <v>#DIV/0!</v>
      </c>
      <c r="CF118" s="261" t="e">
        <v>#DIV/0!</v>
      </c>
      <c r="CG118" s="261" t="e">
        <v>#DIV/0!</v>
      </c>
      <c r="CH118" s="261" t="e">
        <v>#DIV/0!</v>
      </c>
      <c r="CI118" s="261" t="e">
        <v>#DIV/0!</v>
      </c>
      <c r="CJ118" s="261" t="e">
        <v>#DIV/0!</v>
      </c>
      <c r="CK118" s="152"/>
    </row>
    <row r="119" spans="1:104">
      <c r="B119" s="3" t="s">
        <v>636</v>
      </c>
      <c r="C119" s="54">
        <v>-2200877552.7750001</v>
      </c>
      <c r="D119" s="54">
        <v>0</v>
      </c>
      <c r="E119" s="54">
        <v>0</v>
      </c>
      <c r="F119" s="54">
        <v>0</v>
      </c>
      <c r="G119" s="54">
        <v>0</v>
      </c>
      <c r="H119" s="54">
        <v>-421714058.29382205</v>
      </c>
      <c r="I119" s="54">
        <v>-1481642828.0416527</v>
      </c>
      <c r="J119" s="54">
        <v>-209007836.1635111</v>
      </c>
      <c r="K119" s="54">
        <v>-87423011.559829533</v>
      </c>
      <c r="L119" s="54">
        <v>-1089818.7161850871</v>
      </c>
      <c r="M119" s="54">
        <v>0</v>
      </c>
      <c r="N119" s="54">
        <v>0</v>
      </c>
      <c r="T119" s="149"/>
      <c r="U119" s="149" t="s">
        <v>636</v>
      </c>
      <c r="V119" s="288">
        <v>-2200877552.7750001</v>
      </c>
      <c r="W119" s="288">
        <v>0</v>
      </c>
      <c r="X119" s="288">
        <v>0</v>
      </c>
      <c r="Y119" s="288">
        <v>0</v>
      </c>
      <c r="Z119" s="288">
        <v>0</v>
      </c>
      <c r="AA119" s="288">
        <v>-421714058.29382205</v>
      </c>
      <c r="AB119" s="288">
        <v>-1481642828.0416527</v>
      </c>
      <c r="AC119" s="288">
        <v>-209007836.1635111</v>
      </c>
      <c r="AD119" s="288">
        <v>-87423011.559829533</v>
      </c>
      <c r="AE119" s="288">
        <v>-1089818.7161850871</v>
      </c>
      <c r="AF119" s="288">
        <v>0</v>
      </c>
      <c r="AG119" s="288">
        <v>0</v>
      </c>
      <c r="AZ119" s="152">
        <v>119</v>
      </c>
      <c r="BF119" s="275"/>
      <c r="BV119" s="152">
        <v>119</v>
      </c>
      <c r="CB119" s="275"/>
    </row>
    <row r="120" spans="1:104">
      <c r="B120" s="3" t="s">
        <v>662</v>
      </c>
      <c r="C120" s="54">
        <v>0</v>
      </c>
      <c r="D120" s="54">
        <v>0</v>
      </c>
      <c r="E120" s="54">
        <v>0</v>
      </c>
      <c r="F120" s="54">
        <v>0</v>
      </c>
      <c r="G120" s="54">
        <v>0</v>
      </c>
      <c r="H120" s="54">
        <v>0</v>
      </c>
      <c r="I120" s="54">
        <v>0</v>
      </c>
      <c r="J120" s="54">
        <v>0</v>
      </c>
      <c r="K120" s="54">
        <v>0</v>
      </c>
      <c r="L120" s="54">
        <v>0</v>
      </c>
      <c r="M120" s="54">
        <v>0</v>
      </c>
      <c r="N120" s="54">
        <v>0</v>
      </c>
      <c r="T120" s="149"/>
      <c r="U120" s="149" t="s">
        <v>662</v>
      </c>
      <c r="V120" s="288">
        <v>0</v>
      </c>
      <c r="W120" s="288">
        <v>0</v>
      </c>
      <c r="X120" s="288">
        <v>0</v>
      </c>
      <c r="Y120" s="288">
        <v>0</v>
      </c>
      <c r="Z120" s="288">
        <v>0</v>
      </c>
      <c r="AA120" s="288">
        <v>0</v>
      </c>
      <c r="AB120" s="288">
        <v>0</v>
      </c>
      <c r="AC120" s="288">
        <v>0</v>
      </c>
      <c r="AD120" s="288">
        <v>0</v>
      </c>
      <c r="AE120" s="288">
        <v>0</v>
      </c>
      <c r="AF120" s="288">
        <v>0</v>
      </c>
      <c r="AG120" s="288">
        <v>0</v>
      </c>
      <c r="AZ120" s="152">
        <v>120</v>
      </c>
      <c r="BA120" s="152" t="s">
        <v>1058</v>
      </c>
      <c r="BB120" s="152"/>
      <c r="BC120" s="152"/>
      <c r="BD120" s="152"/>
      <c r="BE120" s="152"/>
      <c r="BF120" s="276">
        <v>0</v>
      </c>
      <c r="BG120" s="262">
        <v>0</v>
      </c>
      <c r="BH120" s="262">
        <v>0</v>
      </c>
      <c r="BI120" s="262">
        <v>0</v>
      </c>
      <c r="BJ120" s="262">
        <v>0</v>
      </c>
      <c r="BK120" s="262">
        <v>0</v>
      </c>
      <c r="BL120" s="262">
        <v>0</v>
      </c>
      <c r="BM120" s="262">
        <v>0</v>
      </c>
      <c r="BN120" s="262">
        <v>0</v>
      </c>
      <c r="BO120" s="188">
        <v>0</v>
      </c>
      <c r="BV120" s="152">
        <v>120</v>
      </c>
      <c r="BW120" s="152" t="s">
        <v>1059</v>
      </c>
      <c r="BX120" s="152"/>
      <c r="BY120" s="152"/>
      <c r="BZ120" s="152"/>
      <c r="CA120" s="152"/>
      <c r="CB120" s="276">
        <v>0</v>
      </c>
      <c r="CC120" s="276">
        <v>0</v>
      </c>
      <c r="CD120" s="276">
        <v>0</v>
      </c>
      <c r="CE120" s="276">
        <v>0</v>
      </c>
      <c r="CF120" s="276">
        <v>0</v>
      </c>
      <c r="CG120" s="276">
        <v>0</v>
      </c>
      <c r="CH120" s="276">
        <v>0</v>
      </c>
      <c r="CI120" s="276">
        <v>0</v>
      </c>
      <c r="CJ120" s="276">
        <v>0</v>
      </c>
      <c r="CK120" s="188">
        <v>0</v>
      </c>
    </row>
    <row r="121" spans="1:104">
      <c r="C121" s="67">
        <v>-2860302724.9420834</v>
      </c>
      <c r="D121" s="67">
        <v>-28548569.73632396</v>
      </c>
      <c r="E121" s="67">
        <v>-489378176.64012021</v>
      </c>
      <c r="F121" s="67">
        <v>-153912535.20063889</v>
      </c>
      <c r="G121" s="67">
        <v>0</v>
      </c>
      <c r="H121" s="67">
        <v>-419573154.47382206</v>
      </c>
      <c r="I121" s="67">
        <v>-1472617319.0916526</v>
      </c>
      <c r="J121" s="67">
        <v>-207760139.52351111</v>
      </c>
      <c r="K121" s="67">
        <v>-87423011.559829533</v>
      </c>
      <c r="L121" s="67">
        <v>-1089818.7161850871</v>
      </c>
      <c r="M121" s="67">
        <v>0</v>
      </c>
      <c r="N121" s="67">
        <v>0</v>
      </c>
      <c r="T121" s="149"/>
      <c r="U121" s="149"/>
      <c r="V121" s="289">
        <v>-2860302724.9420834</v>
      </c>
      <c r="W121" s="289">
        <v>-28548569.73632396</v>
      </c>
      <c r="X121" s="289">
        <v>-489378176.64012021</v>
      </c>
      <c r="Y121" s="289">
        <v>-153912535.20063889</v>
      </c>
      <c r="Z121" s="289">
        <v>0</v>
      </c>
      <c r="AA121" s="289">
        <v>-419573154.47382206</v>
      </c>
      <c r="AB121" s="289">
        <v>-1472617319.0916526</v>
      </c>
      <c r="AC121" s="289">
        <v>-207760139.52351111</v>
      </c>
      <c r="AD121" s="289">
        <v>-87423011.559829533</v>
      </c>
      <c r="AE121" s="289">
        <v>-1089818.7161850871</v>
      </c>
      <c r="AF121" s="289">
        <v>0</v>
      </c>
      <c r="AG121" s="289">
        <v>0</v>
      </c>
      <c r="AZ121" s="152">
        <v>121</v>
      </c>
      <c r="BF121" s="275"/>
      <c r="BV121" s="152">
        <v>121</v>
      </c>
    </row>
    <row r="122" spans="1:104">
      <c r="B122" s="279" t="s">
        <v>1055</v>
      </c>
      <c r="C122" s="165">
        <v>0</v>
      </c>
      <c r="D122" s="165">
        <v>0</v>
      </c>
      <c r="E122" s="165">
        <v>0</v>
      </c>
      <c r="F122" s="165">
        <v>0</v>
      </c>
      <c r="G122" s="165">
        <v>0</v>
      </c>
      <c r="H122" s="165">
        <v>0</v>
      </c>
      <c r="I122" s="165">
        <v>0</v>
      </c>
      <c r="J122" s="165">
        <v>0</v>
      </c>
      <c r="K122" s="165">
        <v>0</v>
      </c>
      <c r="L122" s="165">
        <v>0</v>
      </c>
      <c r="M122" s="165">
        <v>0</v>
      </c>
      <c r="N122" s="165">
        <v>0</v>
      </c>
      <c r="O122" s="165">
        <v>0</v>
      </c>
      <c r="T122" s="149"/>
      <c r="U122" s="149"/>
      <c r="V122" s="287">
        <v>0</v>
      </c>
      <c r="W122" s="287">
        <v>0</v>
      </c>
      <c r="X122" s="287">
        <v>0</v>
      </c>
      <c r="Y122" s="287">
        <v>0</v>
      </c>
      <c r="Z122" s="287">
        <v>0</v>
      </c>
      <c r="AA122" s="287">
        <v>0</v>
      </c>
      <c r="AB122" s="287">
        <v>0</v>
      </c>
      <c r="AC122" s="287">
        <v>0</v>
      </c>
      <c r="AD122" s="287">
        <v>0</v>
      </c>
      <c r="AE122" s="287">
        <v>0</v>
      </c>
      <c r="AF122" s="287">
        <v>0</v>
      </c>
      <c r="AG122" s="287">
        <v>0</v>
      </c>
      <c r="AZ122" s="152">
        <v>122</v>
      </c>
      <c r="BA122" s="3" t="s">
        <v>1060</v>
      </c>
      <c r="BF122" s="276">
        <v>0</v>
      </c>
      <c r="BG122" s="262">
        <v>0</v>
      </c>
      <c r="BH122" s="262">
        <v>0</v>
      </c>
      <c r="BI122" s="262">
        <v>0</v>
      </c>
      <c r="BJ122" s="262">
        <v>0</v>
      </c>
      <c r="BK122" s="262">
        <v>0</v>
      </c>
      <c r="BL122" s="262">
        <v>0</v>
      </c>
      <c r="BM122" s="262">
        <v>0</v>
      </c>
      <c r="BN122" s="262">
        <v>0</v>
      </c>
      <c r="BO122" s="188">
        <v>0</v>
      </c>
      <c r="BV122" s="152">
        <v>122</v>
      </c>
    </row>
    <row r="123" spans="1:104">
      <c r="T123" s="149"/>
      <c r="U123" s="149"/>
      <c r="V123" s="149"/>
      <c r="W123" s="149"/>
      <c r="X123" s="149"/>
      <c r="Y123" s="149"/>
      <c r="Z123" s="149"/>
      <c r="AA123" s="149"/>
      <c r="AB123" s="149"/>
      <c r="AC123" s="149"/>
      <c r="AD123" s="149"/>
      <c r="AE123" s="149"/>
      <c r="AF123" s="149"/>
      <c r="AG123" s="149"/>
      <c r="AZ123" s="152">
        <v>123</v>
      </c>
      <c r="BV123" s="152">
        <v>123</v>
      </c>
    </row>
    <row r="124" spans="1:104">
      <c r="A124" s="3" t="s">
        <v>1061</v>
      </c>
      <c r="C124" s="54">
        <v>4254719322.89083</v>
      </c>
      <c r="D124" s="54">
        <v>38389269.980744965</v>
      </c>
      <c r="E124" s="54">
        <v>657850459.76063204</v>
      </c>
      <c r="F124" s="54">
        <v>206917535.58596843</v>
      </c>
      <c r="G124" s="54">
        <v>0</v>
      </c>
      <c r="H124" s="54">
        <v>642036364.81167865</v>
      </c>
      <c r="I124" s="54">
        <v>2256898608.7562122</v>
      </c>
      <c r="J124" s="54">
        <v>318325611.62837547</v>
      </c>
      <c r="K124" s="54">
        <v>132647635.97059193</v>
      </c>
      <c r="L124" s="54">
        <v>1653836.3966281551</v>
      </c>
      <c r="M124" s="54">
        <v>0</v>
      </c>
      <c r="N124" s="54">
        <v>0</v>
      </c>
      <c r="T124" s="149" t="s">
        <v>1061</v>
      </c>
      <c r="U124" s="149"/>
      <c r="V124" s="288">
        <v>4254719322.89083</v>
      </c>
      <c r="W124" s="288">
        <v>38389269.980744965</v>
      </c>
      <c r="X124" s="288">
        <v>657850459.76063204</v>
      </c>
      <c r="Y124" s="288">
        <v>206917535.58596843</v>
      </c>
      <c r="Z124" s="288">
        <v>0</v>
      </c>
      <c r="AA124" s="288">
        <v>642036364.81167865</v>
      </c>
      <c r="AB124" s="288">
        <v>2256898608.7562122</v>
      </c>
      <c r="AC124" s="288">
        <v>318325611.62837547</v>
      </c>
      <c r="AD124" s="288">
        <v>132647635.97059193</v>
      </c>
      <c r="AE124" s="288">
        <v>1653836.3966281551</v>
      </c>
      <c r="AF124" s="288">
        <v>0</v>
      </c>
      <c r="AG124" s="288">
        <v>0</v>
      </c>
      <c r="AZ124" s="152">
        <v>124</v>
      </c>
      <c r="BV124" s="152">
        <v>124</v>
      </c>
    </row>
    <row r="125" spans="1:104">
      <c r="A125" s="89" t="s">
        <v>658</v>
      </c>
      <c r="T125" s="148" t="s">
        <v>658</v>
      </c>
      <c r="U125" s="149"/>
      <c r="V125" s="149"/>
      <c r="W125" s="149"/>
      <c r="X125" s="149"/>
      <c r="Y125" s="149"/>
      <c r="Z125" s="149"/>
      <c r="AA125" s="149"/>
      <c r="AB125" s="149"/>
      <c r="AC125" s="149"/>
      <c r="AD125" s="149"/>
      <c r="AE125" s="149"/>
      <c r="AF125" s="149"/>
      <c r="AG125" s="149"/>
      <c r="AZ125" s="152">
        <v>125</v>
      </c>
      <c r="BV125" s="152">
        <v>125</v>
      </c>
    </row>
    <row r="126" spans="1:104">
      <c r="A126" s="89" t="s">
        <v>1062</v>
      </c>
      <c r="C126" s="155">
        <v>1.0000000000000004</v>
      </c>
      <c r="D126" s="155">
        <v>9.0227502844210487E-3</v>
      </c>
      <c r="E126" s="155">
        <v>0.15461665267114766</v>
      </c>
      <c r="F126" s="155">
        <v>4.8632476053762391E-2</v>
      </c>
      <c r="G126" s="155">
        <v>0</v>
      </c>
      <c r="H126" s="155">
        <v>0.15089981643617631</v>
      </c>
      <c r="I126" s="155">
        <v>0.53044594425156655</v>
      </c>
      <c r="J126" s="155">
        <v>7.4817064880343759E-2</v>
      </c>
      <c r="K126" s="155">
        <v>3.1176589077670513E-2</v>
      </c>
      <c r="L126" s="155">
        <v>3.8870634491218828E-4</v>
      </c>
      <c r="M126" s="155">
        <v>0</v>
      </c>
      <c r="N126" s="155">
        <v>0</v>
      </c>
      <c r="T126" s="148" t="s">
        <v>1062</v>
      </c>
      <c r="U126" s="149"/>
      <c r="V126" s="157">
        <v>1.0000000000000004</v>
      </c>
      <c r="W126" s="157">
        <v>9.0227502844210487E-3</v>
      </c>
      <c r="X126" s="157">
        <v>0.15461665267114766</v>
      </c>
      <c r="Y126" s="157">
        <v>4.8632476053762391E-2</v>
      </c>
      <c r="Z126" s="157">
        <v>0</v>
      </c>
      <c r="AA126" s="157">
        <v>0.15089981643617631</v>
      </c>
      <c r="AB126" s="157">
        <v>0.53044594425156655</v>
      </c>
      <c r="AC126" s="157">
        <v>7.4817064880343759E-2</v>
      </c>
      <c r="AD126" s="157">
        <v>3.1176589077670513E-2</v>
      </c>
      <c r="AE126" s="157">
        <v>3.8870634491218828E-4</v>
      </c>
      <c r="AF126" s="157">
        <v>0</v>
      </c>
      <c r="AG126" s="157">
        <v>0</v>
      </c>
      <c r="AZ126" s="152">
        <v>126</v>
      </c>
      <c r="BV126" s="152">
        <v>126</v>
      </c>
    </row>
    <row r="127" spans="1:104">
      <c r="D127" s="165">
        <v>0</v>
      </c>
      <c r="E127" s="165">
        <v>0</v>
      </c>
      <c r="F127" s="165">
        <v>0</v>
      </c>
      <c r="G127" s="165">
        <v>0</v>
      </c>
      <c r="H127" s="165">
        <v>0</v>
      </c>
      <c r="I127" s="165">
        <v>0</v>
      </c>
      <c r="J127" s="165">
        <v>0</v>
      </c>
      <c r="K127" s="165">
        <v>0</v>
      </c>
      <c r="L127" s="165">
        <v>0</v>
      </c>
      <c r="M127" s="165">
        <v>0</v>
      </c>
      <c r="N127" s="165">
        <v>0</v>
      </c>
      <c r="T127" s="149"/>
      <c r="U127" s="149"/>
      <c r="V127" s="149"/>
      <c r="W127" s="149"/>
      <c r="X127" s="149"/>
      <c r="Y127" s="149"/>
      <c r="Z127" s="149"/>
      <c r="AA127" s="149"/>
      <c r="AB127" s="149"/>
      <c r="AC127" s="149"/>
      <c r="AD127" s="149"/>
      <c r="AE127" s="149"/>
      <c r="AF127" s="149"/>
      <c r="AG127" s="149"/>
      <c r="AZ127" s="152">
        <v>127</v>
      </c>
      <c r="BV127" s="152">
        <v>127</v>
      </c>
    </row>
    <row r="128" spans="1:104">
      <c r="T128" s="149"/>
      <c r="U128" s="149"/>
      <c r="V128" s="149"/>
      <c r="W128" s="149"/>
      <c r="X128" s="149"/>
      <c r="Y128" s="149"/>
      <c r="Z128" s="149"/>
      <c r="AA128" s="149"/>
      <c r="AB128" s="149"/>
      <c r="AC128" s="149"/>
      <c r="AD128" s="149"/>
      <c r="AE128" s="149"/>
      <c r="AF128" s="149"/>
      <c r="AG128" s="149"/>
      <c r="AZ128" s="152">
        <v>128</v>
      </c>
      <c r="BA128" s="151">
        <v>42887</v>
      </c>
      <c r="BB128" s="152"/>
      <c r="BC128" s="152"/>
      <c r="BD128" s="152"/>
      <c r="BE128" s="152"/>
      <c r="BF128" s="152"/>
      <c r="BG128" s="152"/>
      <c r="BH128" s="152"/>
      <c r="BI128" s="152"/>
      <c r="BJ128" s="152"/>
      <c r="BK128" s="152"/>
      <c r="BL128" s="152"/>
      <c r="BM128" s="152"/>
      <c r="BN128" s="152"/>
      <c r="BO128" s="152"/>
      <c r="BV128" s="152">
        <v>128</v>
      </c>
      <c r="BW128" s="151">
        <v>42887</v>
      </c>
      <c r="BX128" s="152"/>
      <c r="BY128" s="152"/>
      <c r="BZ128" s="152"/>
      <c r="CA128" s="152"/>
      <c r="CB128" s="152"/>
      <c r="CC128" s="152"/>
      <c r="CD128" s="152"/>
      <c r="CE128" s="152"/>
      <c r="CF128" s="152"/>
      <c r="CG128" s="152"/>
      <c r="CH128" s="152"/>
      <c r="CI128" s="152"/>
      <c r="CJ128" s="152"/>
      <c r="CK128" s="152"/>
    </row>
    <row r="129" spans="1:89">
      <c r="A129" s="146" t="s">
        <v>1063</v>
      </c>
      <c r="C129" s="278" t="s">
        <v>58</v>
      </c>
      <c r="D129" s="278" t="s">
        <v>962</v>
      </c>
      <c r="E129" s="278" t="s">
        <v>959</v>
      </c>
      <c r="F129" s="278" t="s">
        <v>721</v>
      </c>
      <c r="G129" s="278" t="s">
        <v>1047</v>
      </c>
      <c r="H129" s="278" t="s">
        <v>723</v>
      </c>
      <c r="I129" s="278" t="s">
        <v>749</v>
      </c>
      <c r="J129" s="278" t="s">
        <v>725</v>
      </c>
      <c r="K129" s="278" t="s">
        <v>1048</v>
      </c>
      <c r="L129" s="278" t="s">
        <v>120</v>
      </c>
      <c r="M129" s="278" t="s">
        <v>59</v>
      </c>
      <c r="N129" s="278" t="s">
        <v>728</v>
      </c>
      <c r="T129" s="147" t="s">
        <v>1063</v>
      </c>
      <c r="U129" s="149"/>
      <c r="V129" s="280" t="s">
        <v>58</v>
      </c>
      <c r="W129" s="280" t="s">
        <v>962</v>
      </c>
      <c r="X129" s="280" t="s">
        <v>959</v>
      </c>
      <c r="Y129" s="280" t="s">
        <v>721</v>
      </c>
      <c r="Z129" s="280" t="s">
        <v>1047</v>
      </c>
      <c r="AA129" s="280" t="s">
        <v>723</v>
      </c>
      <c r="AB129" s="280" t="s">
        <v>749</v>
      </c>
      <c r="AC129" s="280" t="s">
        <v>725</v>
      </c>
      <c r="AD129" s="280" t="s">
        <v>1048</v>
      </c>
      <c r="AE129" s="280" t="s">
        <v>120</v>
      </c>
      <c r="AF129" s="280" t="s">
        <v>59</v>
      </c>
      <c r="AG129" s="280" t="s">
        <v>728</v>
      </c>
      <c r="AN129" s="151">
        <v>42887</v>
      </c>
      <c r="AZ129" s="152">
        <v>129</v>
      </c>
      <c r="BA129" s="154" t="s">
        <v>1064</v>
      </c>
      <c r="BB129" s="152"/>
      <c r="BC129" s="152"/>
      <c r="BD129" s="152"/>
      <c r="BE129" s="152"/>
      <c r="BF129" s="152"/>
      <c r="BG129" s="152"/>
      <c r="BH129" s="152"/>
      <c r="BI129" s="152"/>
      <c r="BJ129" s="152"/>
      <c r="BK129" s="152"/>
      <c r="BL129" s="152"/>
      <c r="BM129" s="152"/>
      <c r="BN129" s="152"/>
      <c r="BO129" s="152"/>
      <c r="BV129" s="152">
        <v>129</v>
      </c>
      <c r="BW129" s="154" t="s">
        <v>1064</v>
      </c>
      <c r="BX129" s="152"/>
      <c r="BY129" s="152"/>
      <c r="BZ129" s="152"/>
      <c r="CA129" s="152"/>
      <c r="CB129" s="152"/>
      <c r="CC129" s="152"/>
      <c r="CD129" s="152"/>
      <c r="CE129" s="152"/>
      <c r="CF129" s="152"/>
      <c r="CG129" s="152"/>
      <c r="CH129" s="152"/>
      <c r="CI129" s="152"/>
      <c r="CJ129" s="152"/>
      <c r="CK129" s="152"/>
    </row>
    <row r="130" spans="1:89">
      <c r="A130" s="3" t="s">
        <v>1065</v>
      </c>
      <c r="T130" s="149" t="s">
        <v>1066</v>
      </c>
      <c r="U130" s="149"/>
      <c r="V130" s="149"/>
      <c r="W130" s="149"/>
      <c r="X130" s="149"/>
      <c r="Y130" s="149"/>
      <c r="Z130" s="149"/>
      <c r="AA130" s="149"/>
      <c r="AB130" s="149"/>
      <c r="AC130" s="149"/>
      <c r="AD130" s="149"/>
      <c r="AE130" s="149"/>
      <c r="AF130" s="149"/>
      <c r="AG130" s="149"/>
      <c r="AN130" s="290" t="s">
        <v>1067</v>
      </c>
      <c r="AZ130" s="152">
        <v>130</v>
      </c>
      <c r="BA130" s="152"/>
      <c r="BD130" s="152"/>
      <c r="BE130" s="152"/>
      <c r="BF130" s="152"/>
      <c r="BG130" s="152"/>
      <c r="BH130" s="152"/>
      <c r="BI130" s="152"/>
      <c r="BJ130" s="152"/>
      <c r="BK130" s="152"/>
      <c r="BL130" s="152"/>
      <c r="BM130" s="152"/>
      <c r="BN130" s="152"/>
      <c r="BO130" s="152"/>
      <c r="BV130" s="152">
        <v>130</v>
      </c>
      <c r="BW130" s="152"/>
      <c r="BZ130" s="152"/>
      <c r="CA130" s="152"/>
      <c r="CB130" s="152"/>
      <c r="CC130" s="152"/>
      <c r="CD130" s="152"/>
      <c r="CE130" s="152"/>
      <c r="CF130" s="152"/>
      <c r="CG130" s="152"/>
      <c r="CH130" s="152"/>
      <c r="CI130" s="152"/>
      <c r="CJ130" s="152"/>
      <c r="CK130" s="152"/>
    </row>
    <row r="131" spans="1:89">
      <c r="B131" s="3" t="s">
        <v>635</v>
      </c>
      <c r="C131" s="54">
        <v>0</v>
      </c>
      <c r="D131" s="54">
        <v>0</v>
      </c>
      <c r="E131" s="54">
        <v>0</v>
      </c>
      <c r="F131" s="54">
        <v>0</v>
      </c>
      <c r="G131" s="54">
        <v>0</v>
      </c>
      <c r="H131" s="54">
        <v>0</v>
      </c>
      <c r="I131" s="54">
        <v>0</v>
      </c>
      <c r="J131" s="54">
        <v>0</v>
      </c>
      <c r="K131" s="54">
        <v>0</v>
      </c>
      <c r="L131" s="54">
        <v>0</v>
      </c>
      <c r="M131" s="54">
        <v>0</v>
      </c>
      <c r="N131" s="54">
        <v>0</v>
      </c>
      <c r="T131" s="149"/>
      <c r="U131" s="149" t="s">
        <v>635</v>
      </c>
      <c r="V131" s="288">
        <v>0</v>
      </c>
      <c r="W131" s="288">
        <v>0</v>
      </c>
      <c r="X131" s="288">
        <v>0</v>
      </c>
      <c r="Y131" s="288">
        <v>0</v>
      </c>
      <c r="Z131" s="288">
        <v>0</v>
      </c>
      <c r="AA131" s="288">
        <v>0</v>
      </c>
      <c r="AB131" s="288">
        <v>0</v>
      </c>
      <c r="AC131" s="288">
        <v>0</v>
      </c>
      <c r="AD131" s="288">
        <v>0</v>
      </c>
      <c r="AE131" s="288">
        <v>0</v>
      </c>
      <c r="AF131" s="288">
        <v>0</v>
      </c>
      <c r="AG131" s="288">
        <v>0</v>
      </c>
      <c r="AZ131" s="152">
        <v>131</v>
      </c>
      <c r="BA131" s="152"/>
      <c r="BD131" s="152"/>
      <c r="BE131" s="152"/>
      <c r="BF131" s="152"/>
      <c r="BG131" s="152"/>
      <c r="BH131" s="152"/>
      <c r="BI131" s="152"/>
      <c r="BJ131" s="152"/>
      <c r="BK131" s="152"/>
      <c r="BL131" s="152"/>
      <c r="BM131" s="152"/>
      <c r="BN131" s="152"/>
      <c r="BO131" s="152"/>
      <c r="BV131" s="152">
        <v>131</v>
      </c>
      <c r="BW131" s="152"/>
      <c r="BZ131" s="152"/>
      <c r="CA131" s="152"/>
      <c r="CB131" s="152"/>
      <c r="CC131" s="152"/>
      <c r="CD131" s="152"/>
      <c r="CE131" s="152"/>
      <c r="CF131" s="152"/>
      <c r="CG131" s="152"/>
      <c r="CH131" s="152"/>
      <c r="CI131" s="152"/>
      <c r="CJ131" s="152"/>
      <c r="CK131" s="152"/>
    </row>
    <row r="132" spans="1:89">
      <c r="B132" s="3" t="s">
        <v>649</v>
      </c>
      <c r="C132" s="54">
        <v>0</v>
      </c>
      <c r="D132" s="54">
        <v>0</v>
      </c>
      <c r="E132" s="54">
        <v>0</v>
      </c>
      <c r="F132" s="54">
        <v>0</v>
      </c>
      <c r="G132" s="54">
        <v>0</v>
      </c>
      <c r="H132" s="54">
        <v>0</v>
      </c>
      <c r="I132" s="54">
        <v>0</v>
      </c>
      <c r="J132" s="54">
        <v>0</v>
      </c>
      <c r="K132" s="54">
        <v>0</v>
      </c>
      <c r="L132" s="54">
        <v>0</v>
      </c>
      <c r="M132" s="54">
        <v>0</v>
      </c>
      <c r="N132" s="54">
        <v>0</v>
      </c>
      <c r="T132" s="149"/>
      <c r="U132" s="149" t="s">
        <v>649</v>
      </c>
      <c r="V132" s="288">
        <v>0</v>
      </c>
      <c r="W132" s="288">
        <v>0</v>
      </c>
      <c r="X132" s="288">
        <v>0</v>
      </c>
      <c r="Y132" s="288">
        <v>0</v>
      </c>
      <c r="Z132" s="288">
        <v>0</v>
      </c>
      <c r="AA132" s="288">
        <v>0</v>
      </c>
      <c r="AB132" s="288">
        <v>0</v>
      </c>
      <c r="AC132" s="288">
        <v>0</v>
      </c>
      <c r="AD132" s="288">
        <v>0</v>
      </c>
      <c r="AE132" s="288">
        <v>0</v>
      </c>
      <c r="AF132" s="288">
        <v>0</v>
      </c>
      <c r="AG132" s="288">
        <v>0</v>
      </c>
      <c r="AN132" s="160"/>
      <c r="AO132" s="160" t="s">
        <v>748</v>
      </c>
      <c r="AP132" s="160" t="s">
        <v>748</v>
      </c>
      <c r="AQ132" s="160" t="s">
        <v>748</v>
      </c>
      <c r="AS132" s="160"/>
      <c r="AT132" s="160"/>
      <c r="AU132" s="160"/>
      <c r="AV132" s="160"/>
      <c r="AW132" s="160"/>
      <c r="AZ132" s="152">
        <v>132</v>
      </c>
      <c r="BB132" s="152"/>
      <c r="BC132" s="152"/>
      <c r="BD132" s="258" t="s">
        <v>752</v>
      </c>
      <c r="BE132" s="160" t="s">
        <v>753</v>
      </c>
      <c r="BF132" s="160" t="s">
        <v>752</v>
      </c>
      <c r="BG132" s="160" t="s">
        <v>754</v>
      </c>
      <c r="BH132" s="160" t="s">
        <v>754</v>
      </c>
      <c r="BI132" s="160" t="s">
        <v>755</v>
      </c>
      <c r="BJ132" s="160" t="s">
        <v>755</v>
      </c>
      <c r="BK132" s="160" t="s">
        <v>755</v>
      </c>
      <c r="BL132" s="160" t="s">
        <v>755</v>
      </c>
      <c r="BM132" s="152"/>
      <c r="BV132" s="152">
        <v>132</v>
      </c>
      <c r="BX132" s="152"/>
      <c r="BY132" s="152"/>
      <c r="BZ132" s="258" t="s">
        <v>752</v>
      </c>
      <c r="CA132" s="160" t="s">
        <v>753</v>
      </c>
      <c r="CB132" s="160" t="s">
        <v>752</v>
      </c>
      <c r="CC132" s="160" t="s">
        <v>754</v>
      </c>
      <c r="CD132" s="160" t="s">
        <v>754</v>
      </c>
      <c r="CE132" s="160" t="s">
        <v>755</v>
      </c>
      <c r="CF132" s="160" t="s">
        <v>755</v>
      </c>
      <c r="CG132" s="160" t="s">
        <v>755</v>
      </c>
      <c r="CH132" s="160" t="s">
        <v>755</v>
      </c>
      <c r="CI132" s="152"/>
    </row>
    <row r="133" spans="1:89">
      <c r="B133" s="3" t="s">
        <v>249</v>
      </c>
      <c r="C133" s="54">
        <v>0</v>
      </c>
      <c r="D133" s="54">
        <v>0</v>
      </c>
      <c r="E133" s="54">
        <v>0</v>
      </c>
      <c r="F133" s="54">
        <v>0</v>
      </c>
      <c r="G133" s="54">
        <v>0</v>
      </c>
      <c r="H133" s="54">
        <v>0</v>
      </c>
      <c r="I133" s="54">
        <v>0</v>
      </c>
      <c r="J133" s="54">
        <v>0</v>
      </c>
      <c r="K133" s="54">
        <v>0</v>
      </c>
      <c r="L133" s="54">
        <v>0</v>
      </c>
      <c r="M133" s="54">
        <v>0</v>
      </c>
      <c r="N133" s="54">
        <v>0</v>
      </c>
      <c r="T133" s="149"/>
      <c r="U133" s="149" t="s">
        <v>249</v>
      </c>
      <c r="V133" s="288">
        <v>0</v>
      </c>
      <c r="W133" s="288">
        <v>0</v>
      </c>
      <c r="X133" s="288">
        <v>0</v>
      </c>
      <c r="Y133" s="288">
        <v>0</v>
      </c>
      <c r="Z133" s="288">
        <v>0</v>
      </c>
      <c r="AA133" s="288">
        <v>0</v>
      </c>
      <c r="AB133" s="288">
        <v>0</v>
      </c>
      <c r="AC133" s="288">
        <v>0</v>
      </c>
      <c r="AD133" s="288">
        <v>0</v>
      </c>
      <c r="AE133" s="288">
        <v>0</v>
      </c>
      <c r="AF133" s="288">
        <v>0</v>
      </c>
      <c r="AG133" s="288">
        <v>0</v>
      </c>
      <c r="AN133" s="161" t="s">
        <v>770</v>
      </c>
      <c r="AO133" s="161" t="s">
        <v>758</v>
      </c>
      <c r="AP133" s="161" t="s">
        <v>759</v>
      </c>
      <c r="AQ133" s="161" t="s">
        <v>760</v>
      </c>
      <c r="AR133" s="223" t="s">
        <v>122</v>
      </c>
      <c r="AS133" s="161" t="s">
        <v>965</v>
      </c>
      <c r="AT133" s="161" t="s">
        <v>1068</v>
      </c>
      <c r="AU133" s="161" t="s">
        <v>764</v>
      </c>
      <c r="AV133" s="161" t="s">
        <v>1069</v>
      </c>
      <c r="AW133" s="161" t="s">
        <v>120</v>
      </c>
      <c r="AX133" s="223" t="s">
        <v>1070</v>
      </c>
      <c r="AZ133" s="152">
        <v>133</v>
      </c>
      <c r="BA133" s="166" t="s">
        <v>770</v>
      </c>
      <c r="BB133" s="259" t="s">
        <v>832</v>
      </c>
      <c r="BC133" s="166" t="s">
        <v>1005</v>
      </c>
      <c r="BD133" s="260" t="s">
        <v>771</v>
      </c>
      <c r="BE133" s="161" t="s">
        <v>772</v>
      </c>
      <c r="BF133" s="161" t="s">
        <v>623</v>
      </c>
      <c r="BG133" s="161" t="s">
        <v>773</v>
      </c>
      <c r="BH133" s="161" t="s">
        <v>774</v>
      </c>
      <c r="BI133" s="161" t="s">
        <v>755</v>
      </c>
      <c r="BJ133" s="161" t="s">
        <v>775</v>
      </c>
      <c r="BK133" s="161" t="s">
        <v>776</v>
      </c>
      <c r="BL133" s="161" t="s">
        <v>777</v>
      </c>
      <c r="BM133" s="152"/>
      <c r="BV133" s="152">
        <v>133</v>
      </c>
      <c r="BW133" s="166" t="s">
        <v>770</v>
      </c>
      <c r="BX133" s="259" t="s">
        <v>832</v>
      </c>
      <c r="BY133" s="166" t="s">
        <v>1005</v>
      </c>
      <c r="BZ133" s="260" t="s">
        <v>771</v>
      </c>
      <c r="CA133" s="161" t="s">
        <v>772</v>
      </c>
      <c r="CB133" s="161" t="s">
        <v>623</v>
      </c>
      <c r="CC133" s="161" t="s">
        <v>773</v>
      </c>
      <c r="CD133" s="161" t="s">
        <v>774</v>
      </c>
      <c r="CE133" s="161" t="s">
        <v>755</v>
      </c>
      <c r="CF133" s="161" t="s">
        <v>775</v>
      </c>
      <c r="CG133" s="161" t="s">
        <v>776</v>
      </c>
      <c r="CH133" s="161" t="s">
        <v>777</v>
      </c>
      <c r="CI133" s="152"/>
    </row>
    <row r="134" spans="1:89">
      <c r="C134" s="67">
        <v>0</v>
      </c>
      <c r="D134" s="67">
        <v>0</v>
      </c>
      <c r="E134" s="67">
        <v>0</v>
      </c>
      <c r="F134" s="67">
        <v>0</v>
      </c>
      <c r="G134" s="67">
        <v>0</v>
      </c>
      <c r="H134" s="67">
        <v>0</v>
      </c>
      <c r="I134" s="67">
        <v>0</v>
      </c>
      <c r="J134" s="67">
        <v>0</v>
      </c>
      <c r="K134" s="67">
        <v>0</v>
      </c>
      <c r="L134" s="67">
        <v>0</v>
      </c>
      <c r="M134" s="67">
        <v>0</v>
      </c>
      <c r="N134" s="67">
        <v>0</v>
      </c>
      <c r="T134" s="149"/>
      <c r="U134" s="149"/>
      <c r="V134" s="289">
        <v>0</v>
      </c>
      <c r="W134" s="289">
        <v>0</v>
      </c>
      <c r="X134" s="289">
        <v>0</v>
      </c>
      <c r="Y134" s="289">
        <v>0</v>
      </c>
      <c r="Z134" s="289">
        <v>0</v>
      </c>
      <c r="AA134" s="289">
        <v>0</v>
      </c>
      <c r="AB134" s="289">
        <v>0</v>
      </c>
      <c r="AC134" s="289">
        <v>0</v>
      </c>
      <c r="AD134" s="289">
        <v>0</v>
      </c>
      <c r="AE134" s="289">
        <v>0</v>
      </c>
      <c r="AF134" s="289">
        <v>0</v>
      </c>
      <c r="AG134" s="289">
        <v>0</v>
      </c>
      <c r="AN134" s="226">
        <v>42736</v>
      </c>
      <c r="AO134" s="291">
        <v>137.41072875543824</v>
      </c>
      <c r="AP134" s="291">
        <v>2420.5356884623334</v>
      </c>
      <c r="AQ134" s="291">
        <v>820.59860774743981</v>
      </c>
      <c r="AR134" s="292">
        <v>3378.5450249652117</v>
      </c>
      <c r="AS134" s="291">
        <v>1018.1902530106408</v>
      </c>
      <c r="AT134" s="291">
        <v>3569.3513159822865</v>
      </c>
      <c r="AU134" s="291">
        <v>469.1522561571511</v>
      </c>
      <c r="AV134" s="291">
        <v>217.2101294822599</v>
      </c>
      <c r="AW134" s="291">
        <v>3.0287600000000001</v>
      </c>
      <c r="AX134" s="292">
        <v>5276.9327146323376</v>
      </c>
      <c r="AZ134" s="152">
        <v>134</v>
      </c>
      <c r="BA134" s="226">
        <v>42736</v>
      </c>
      <c r="BB134" s="261">
        <v>0</v>
      </c>
      <c r="BC134" s="293" t="e">
        <v>#DIV/0!</v>
      </c>
      <c r="BD134" s="263" t="e">
        <v>#DIV/0!</v>
      </c>
      <c r="BE134" s="264" t="e">
        <v>#DIV/0!</v>
      </c>
      <c r="BF134" s="264" t="e">
        <v>#DIV/0!</v>
      </c>
      <c r="BG134" s="264" t="e">
        <v>#DIV/0!</v>
      </c>
      <c r="BH134" s="264" t="e">
        <v>#DIV/0!</v>
      </c>
      <c r="BI134" s="264" t="e">
        <v>#DIV/0!</v>
      </c>
      <c r="BJ134" s="264" t="e">
        <v>#DIV/0!</v>
      </c>
      <c r="BK134" s="264" t="e">
        <v>#DIV/0!</v>
      </c>
      <c r="BL134" s="264" t="e">
        <v>#DIV/0!</v>
      </c>
      <c r="BM134" s="152"/>
      <c r="BV134" s="152">
        <v>134</v>
      </c>
      <c r="BW134" s="226">
        <v>42736</v>
      </c>
      <c r="BX134" s="261">
        <v>0</v>
      </c>
      <c r="BY134" s="293" t="e">
        <v>#DIV/0!</v>
      </c>
      <c r="BZ134" s="263" t="e">
        <v>#DIV/0!</v>
      </c>
      <c r="CA134" s="264" t="e">
        <v>#DIV/0!</v>
      </c>
      <c r="CB134" s="264" t="e">
        <v>#DIV/0!</v>
      </c>
      <c r="CC134" s="264" t="e">
        <v>#DIV/0!</v>
      </c>
      <c r="CD134" s="264" t="e">
        <v>#DIV/0!</v>
      </c>
      <c r="CE134" s="264" t="e">
        <v>#DIV/0!</v>
      </c>
      <c r="CF134" s="264" t="e">
        <v>#DIV/0!</v>
      </c>
      <c r="CG134" s="264" t="e">
        <v>#DIV/0!</v>
      </c>
      <c r="CH134" s="264" t="e">
        <v>#DIV/0!</v>
      </c>
      <c r="CI134" s="152"/>
    </row>
    <row r="135" spans="1:89">
      <c r="B135" s="279" t="s">
        <v>1055</v>
      </c>
      <c r="C135" s="165">
        <v>0</v>
      </c>
      <c r="D135" s="165">
        <v>0</v>
      </c>
      <c r="E135" s="165">
        <v>0</v>
      </c>
      <c r="F135" s="165">
        <v>0</v>
      </c>
      <c r="G135" s="165">
        <v>0</v>
      </c>
      <c r="H135" s="165">
        <v>0</v>
      </c>
      <c r="I135" s="165">
        <v>0</v>
      </c>
      <c r="J135" s="165">
        <v>0</v>
      </c>
      <c r="K135" s="165">
        <v>0</v>
      </c>
      <c r="L135" s="165">
        <v>0</v>
      </c>
      <c r="M135" s="165">
        <v>0</v>
      </c>
      <c r="N135" s="165">
        <v>0</v>
      </c>
      <c r="O135" s="165">
        <v>0</v>
      </c>
      <c r="T135" s="149"/>
      <c r="U135" s="149"/>
      <c r="V135" s="288"/>
      <c r="W135" s="288"/>
      <c r="X135" s="288"/>
      <c r="Y135" s="288"/>
      <c r="Z135" s="288"/>
      <c r="AA135" s="288"/>
      <c r="AB135" s="288"/>
      <c r="AC135" s="288"/>
      <c r="AD135" s="288"/>
      <c r="AE135" s="288"/>
      <c r="AF135" s="288"/>
      <c r="AG135" s="288"/>
      <c r="AN135" s="226">
        <v>42767</v>
      </c>
      <c r="AO135" s="291">
        <v>140.65001212711269</v>
      </c>
      <c r="AP135" s="291">
        <v>2317.3910418168261</v>
      </c>
      <c r="AQ135" s="291">
        <v>774.88862658992389</v>
      </c>
      <c r="AR135" s="292">
        <v>3232.9296805338627</v>
      </c>
      <c r="AS135" s="291">
        <v>1037.1734166379028</v>
      </c>
      <c r="AT135" s="291">
        <v>3391.7595867436448</v>
      </c>
      <c r="AU135" s="291">
        <v>468.83518905635833</v>
      </c>
      <c r="AV135" s="291">
        <v>215.774431120473</v>
      </c>
      <c r="AW135" s="291">
        <v>2.7662800000000005</v>
      </c>
      <c r="AX135" s="292">
        <v>5116.3089035583789</v>
      </c>
      <c r="AZ135" s="152">
        <v>135</v>
      </c>
      <c r="BA135" s="226">
        <v>42767</v>
      </c>
      <c r="BB135" s="261">
        <v>0</v>
      </c>
      <c r="BC135" s="293" t="e">
        <v>#DIV/0!</v>
      </c>
      <c r="BD135" s="263" t="e">
        <v>#DIV/0!</v>
      </c>
      <c r="BE135" s="264" t="e">
        <v>#DIV/0!</v>
      </c>
      <c r="BF135" s="264" t="e">
        <v>#DIV/0!</v>
      </c>
      <c r="BG135" s="264" t="e">
        <v>#DIV/0!</v>
      </c>
      <c r="BH135" s="264" t="e">
        <v>#DIV/0!</v>
      </c>
      <c r="BI135" s="264" t="e">
        <v>#DIV/0!</v>
      </c>
      <c r="BJ135" s="264" t="e">
        <v>#DIV/0!</v>
      </c>
      <c r="BK135" s="264" t="e">
        <v>#DIV/0!</v>
      </c>
      <c r="BL135" s="264" t="e">
        <v>#DIV/0!</v>
      </c>
      <c r="BM135" s="152"/>
      <c r="BV135" s="152">
        <v>135</v>
      </c>
      <c r="BW135" s="226">
        <v>42767</v>
      </c>
      <c r="BX135" s="261">
        <v>0</v>
      </c>
      <c r="BY135" s="293" t="e">
        <v>#DIV/0!</v>
      </c>
      <c r="BZ135" s="263" t="e">
        <v>#DIV/0!</v>
      </c>
      <c r="CA135" s="264" t="e">
        <v>#DIV/0!</v>
      </c>
      <c r="CB135" s="264" t="e">
        <v>#DIV/0!</v>
      </c>
      <c r="CC135" s="264" t="e">
        <v>#DIV/0!</v>
      </c>
      <c r="CD135" s="264" t="e">
        <v>#DIV/0!</v>
      </c>
      <c r="CE135" s="264" t="e">
        <v>#DIV/0!</v>
      </c>
      <c r="CF135" s="264" t="e">
        <v>#DIV/0!</v>
      </c>
      <c r="CG135" s="264" t="e">
        <v>#DIV/0!</v>
      </c>
      <c r="CH135" s="264" t="e">
        <v>#DIV/0!</v>
      </c>
      <c r="CI135" s="152"/>
    </row>
    <row r="136" spans="1:89">
      <c r="A136" s="3" t="s">
        <v>1056</v>
      </c>
      <c r="T136" s="149" t="s">
        <v>1056</v>
      </c>
      <c r="U136" s="149"/>
      <c r="V136" s="149"/>
      <c r="W136" s="149"/>
      <c r="X136" s="149"/>
      <c r="Y136" s="149"/>
      <c r="Z136" s="149"/>
      <c r="AA136" s="149"/>
      <c r="AB136" s="149"/>
      <c r="AC136" s="149"/>
      <c r="AD136" s="149"/>
      <c r="AE136" s="149"/>
      <c r="AF136" s="149"/>
      <c r="AG136" s="149"/>
      <c r="AN136" s="226">
        <v>42795</v>
      </c>
      <c r="AO136" s="291">
        <v>133.28697290475353</v>
      </c>
      <c r="AP136" s="291">
        <v>2289.0962556077598</v>
      </c>
      <c r="AQ136" s="291">
        <v>664.26982730062082</v>
      </c>
      <c r="AR136" s="292">
        <v>3086.653055813134</v>
      </c>
      <c r="AS136" s="291">
        <v>1046.9705588889258</v>
      </c>
      <c r="AT136" s="291">
        <v>3104.6122757340122</v>
      </c>
      <c r="AU136" s="291">
        <v>443.42944567077382</v>
      </c>
      <c r="AV136" s="291">
        <v>219.20101634927147</v>
      </c>
      <c r="AW136" s="291">
        <v>2.5574000000000003</v>
      </c>
      <c r="AX136" s="292">
        <v>4816.7706966429832</v>
      </c>
      <c r="AZ136" s="152">
        <v>136</v>
      </c>
      <c r="BA136" s="226">
        <v>42795</v>
      </c>
      <c r="BB136" s="261">
        <v>0</v>
      </c>
      <c r="BC136" s="293" t="e">
        <v>#DIV/0!</v>
      </c>
      <c r="BD136" s="263" t="e">
        <v>#DIV/0!</v>
      </c>
      <c r="BE136" s="264" t="e">
        <v>#DIV/0!</v>
      </c>
      <c r="BF136" s="264" t="e">
        <v>#DIV/0!</v>
      </c>
      <c r="BG136" s="264" t="e">
        <v>#DIV/0!</v>
      </c>
      <c r="BH136" s="264" t="e">
        <v>#DIV/0!</v>
      </c>
      <c r="BI136" s="264" t="e">
        <v>#DIV/0!</v>
      </c>
      <c r="BJ136" s="264" t="e">
        <v>#DIV/0!</v>
      </c>
      <c r="BK136" s="264" t="e">
        <v>#DIV/0!</v>
      </c>
      <c r="BL136" s="264" t="e">
        <v>#DIV/0!</v>
      </c>
      <c r="BM136" s="152"/>
      <c r="BV136" s="152">
        <v>136</v>
      </c>
      <c r="BW136" s="226">
        <v>42795</v>
      </c>
      <c r="BX136" s="261">
        <v>0</v>
      </c>
      <c r="BY136" s="293" t="e">
        <v>#DIV/0!</v>
      </c>
      <c r="BZ136" s="263" t="e">
        <v>#DIV/0!</v>
      </c>
      <c r="CA136" s="264" t="e">
        <v>#DIV/0!</v>
      </c>
      <c r="CB136" s="264" t="e">
        <v>#DIV/0!</v>
      </c>
      <c r="CC136" s="264" t="e">
        <v>#DIV/0!</v>
      </c>
      <c r="CD136" s="264" t="e">
        <v>#DIV/0!</v>
      </c>
      <c r="CE136" s="264" t="e">
        <v>#DIV/0!</v>
      </c>
      <c r="CF136" s="264" t="e">
        <v>#DIV/0!</v>
      </c>
      <c r="CG136" s="264" t="e">
        <v>#DIV/0!</v>
      </c>
      <c r="CH136" s="264" t="e">
        <v>#DIV/0!</v>
      </c>
      <c r="CI136" s="152"/>
    </row>
    <row r="137" spans="1:89">
      <c r="B137" s="3" t="s">
        <v>635</v>
      </c>
      <c r="C137" s="54">
        <v>0</v>
      </c>
      <c r="D137" s="54">
        <v>0</v>
      </c>
      <c r="E137" s="54">
        <v>0</v>
      </c>
      <c r="F137" s="54">
        <v>0</v>
      </c>
      <c r="G137" s="54">
        <v>0</v>
      </c>
      <c r="H137" s="54">
        <v>0</v>
      </c>
      <c r="I137" s="54">
        <v>0</v>
      </c>
      <c r="J137" s="54">
        <v>0</v>
      </c>
      <c r="K137" s="54">
        <v>0</v>
      </c>
      <c r="L137" s="54">
        <v>0</v>
      </c>
      <c r="M137" s="54">
        <v>0</v>
      </c>
      <c r="N137" s="54">
        <v>0</v>
      </c>
      <c r="T137" s="149"/>
      <c r="U137" s="149" t="s">
        <v>635</v>
      </c>
      <c r="V137" s="288">
        <v>0</v>
      </c>
      <c r="W137" s="288">
        <v>0</v>
      </c>
      <c r="X137" s="288">
        <v>0</v>
      </c>
      <c r="Y137" s="288">
        <v>0</v>
      </c>
      <c r="Z137" s="288">
        <v>0</v>
      </c>
      <c r="AA137" s="288">
        <v>0</v>
      </c>
      <c r="AB137" s="288">
        <v>0</v>
      </c>
      <c r="AC137" s="288">
        <v>0</v>
      </c>
      <c r="AD137" s="288">
        <v>0</v>
      </c>
      <c r="AE137" s="288">
        <v>0</v>
      </c>
      <c r="AF137" s="288">
        <v>0</v>
      </c>
      <c r="AG137" s="288">
        <v>0</v>
      </c>
      <c r="AN137" s="226">
        <v>42826</v>
      </c>
      <c r="AO137" s="291">
        <v>125.72216902580047</v>
      </c>
      <c r="AP137" s="291">
        <v>2090.4494005253532</v>
      </c>
      <c r="AQ137" s="291">
        <v>554.79829933076599</v>
      </c>
      <c r="AR137" s="292">
        <v>2770.9698688819199</v>
      </c>
      <c r="AS137" s="291">
        <v>948.55627137207398</v>
      </c>
      <c r="AT137" s="291">
        <v>3016.5918468377899</v>
      </c>
      <c r="AU137" s="291">
        <v>421.72630933017774</v>
      </c>
      <c r="AV137" s="291">
        <v>201.29979808533722</v>
      </c>
      <c r="AW137" s="291">
        <v>1.8976</v>
      </c>
      <c r="AX137" s="292">
        <v>4590.0718256253795</v>
      </c>
      <c r="AZ137" s="152">
        <v>137</v>
      </c>
      <c r="BA137" s="226">
        <v>42826</v>
      </c>
      <c r="BB137" s="261">
        <v>0</v>
      </c>
      <c r="BC137" s="293" t="e">
        <v>#DIV/0!</v>
      </c>
      <c r="BD137" s="263" t="e">
        <v>#DIV/0!</v>
      </c>
      <c r="BE137" s="264" t="e">
        <v>#DIV/0!</v>
      </c>
      <c r="BF137" s="264" t="e">
        <v>#DIV/0!</v>
      </c>
      <c r="BG137" s="264" t="e">
        <v>#DIV/0!</v>
      </c>
      <c r="BH137" s="264" t="e">
        <v>#DIV/0!</v>
      </c>
      <c r="BI137" s="264" t="e">
        <v>#DIV/0!</v>
      </c>
      <c r="BJ137" s="264" t="e">
        <v>#DIV/0!</v>
      </c>
      <c r="BK137" s="264" t="e">
        <v>#DIV/0!</v>
      </c>
      <c r="BL137" s="264" t="e">
        <v>#DIV/0!</v>
      </c>
      <c r="BM137" s="152"/>
      <c r="BV137" s="152">
        <v>137</v>
      </c>
      <c r="BW137" s="226">
        <v>42826</v>
      </c>
      <c r="BX137" s="261">
        <v>0</v>
      </c>
      <c r="BY137" s="293" t="e">
        <v>#DIV/0!</v>
      </c>
      <c r="BZ137" s="263" t="e">
        <v>#DIV/0!</v>
      </c>
      <c r="CA137" s="264" t="e">
        <v>#DIV/0!</v>
      </c>
      <c r="CB137" s="264" t="e">
        <v>#DIV/0!</v>
      </c>
      <c r="CC137" s="264" t="e">
        <v>#DIV/0!</v>
      </c>
      <c r="CD137" s="264" t="e">
        <v>#DIV/0!</v>
      </c>
      <c r="CE137" s="264" t="e">
        <v>#DIV/0!</v>
      </c>
      <c r="CF137" s="264" t="e">
        <v>#DIV/0!</v>
      </c>
      <c r="CG137" s="264" t="e">
        <v>#DIV/0!</v>
      </c>
      <c r="CH137" s="264" t="e">
        <v>#DIV/0!</v>
      </c>
      <c r="CI137" s="152"/>
    </row>
    <row r="138" spans="1:89">
      <c r="B138" s="3" t="s">
        <v>649</v>
      </c>
      <c r="C138" s="54">
        <v>0</v>
      </c>
      <c r="D138" s="54">
        <v>0</v>
      </c>
      <c r="E138" s="54">
        <v>0</v>
      </c>
      <c r="F138" s="54">
        <v>0</v>
      </c>
      <c r="G138" s="54">
        <v>0</v>
      </c>
      <c r="H138" s="54">
        <v>0</v>
      </c>
      <c r="I138" s="54">
        <v>0</v>
      </c>
      <c r="J138" s="54">
        <v>0</v>
      </c>
      <c r="K138" s="54">
        <v>0</v>
      </c>
      <c r="L138" s="54">
        <v>0</v>
      </c>
      <c r="M138" s="54">
        <v>0</v>
      </c>
      <c r="N138" s="54">
        <v>0</v>
      </c>
      <c r="T138" s="149"/>
      <c r="U138" s="149" t="s">
        <v>649</v>
      </c>
      <c r="V138" s="288">
        <v>0</v>
      </c>
      <c r="W138" s="288">
        <v>0</v>
      </c>
      <c r="X138" s="288">
        <v>0</v>
      </c>
      <c r="Y138" s="288">
        <v>0</v>
      </c>
      <c r="Z138" s="288">
        <v>0</v>
      </c>
      <c r="AA138" s="288">
        <v>0</v>
      </c>
      <c r="AB138" s="288">
        <v>0</v>
      </c>
      <c r="AC138" s="288">
        <v>0</v>
      </c>
      <c r="AD138" s="288">
        <v>0</v>
      </c>
      <c r="AE138" s="288">
        <v>0</v>
      </c>
      <c r="AF138" s="288">
        <v>0</v>
      </c>
      <c r="AG138" s="288">
        <v>0</v>
      </c>
      <c r="AN138" s="226">
        <v>42856</v>
      </c>
      <c r="AO138" s="291">
        <v>117.01444291425928</v>
      </c>
      <c r="AP138" s="291">
        <v>1971.539476886288</v>
      </c>
      <c r="AQ138" s="291">
        <v>612.16013269874361</v>
      </c>
      <c r="AR138" s="292">
        <v>2700.714052499291</v>
      </c>
      <c r="AS138" s="291">
        <v>1001.5728295846272</v>
      </c>
      <c r="AT138" s="291">
        <v>3680.8064181918676</v>
      </c>
      <c r="AU138" s="291">
        <v>660.42664247121172</v>
      </c>
      <c r="AV138" s="291">
        <v>191.51504745543647</v>
      </c>
      <c r="AW138" s="291">
        <v>2.3191199999999998</v>
      </c>
      <c r="AX138" s="292">
        <v>5536.6400577031427</v>
      </c>
      <c r="AZ138" s="152">
        <v>138</v>
      </c>
      <c r="BA138" s="226">
        <v>42856</v>
      </c>
      <c r="BB138" s="261">
        <v>0</v>
      </c>
      <c r="BC138" s="293" t="e">
        <v>#DIV/0!</v>
      </c>
      <c r="BD138" s="263" t="e">
        <v>#DIV/0!</v>
      </c>
      <c r="BE138" s="264" t="e">
        <v>#DIV/0!</v>
      </c>
      <c r="BF138" s="264" t="e">
        <v>#DIV/0!</v>
      </c>
      <c r="BG138" s="264" t="e">
        <v>#DIV/0!</v>
      </c>
      <c r="BH138" s="264" t="e">
        <v>#DIV/0!</v>
      </c>
      <c r="BI138" s="264" t="e">
        <v>#DIV/0!</v>
      </c>
      <c r="BJ138" s="264" t="e">
        <v>#DIV/0!</v>
      </c>
      <c r="BK138" s="264" t="e">
        <v>#DIV/0!</v>
      </c>
      <c r="BL138" s="264" t="e">
        <v>#DIV/0!</v>
      </c>
      <c r="BM138" s="152"/>
      <c r="BV138" s="152">
        <v>138</v>
      </c>
      <c r="BW138" s="226">
        <v>42856</v>
      </c>
      <c r="BX138" s="261">
        <v>0</v>
      </c>
      <c r="BY138" s="293" t="e">
        <v>#DIV/0!</v>
      </c>
      <c r="BZ138" s="263" t="e">
        <v>#DIV/0!</v>
      </c>
      <c r="CA138" s="264" t="e">
        <v>#DIV/0!</v>
      </c>
      <c r="CB138" s="264" t="e">
        <v>#DIV/0!</v>
      </c>
      <c r="CC138" s="264" t="e">
        <v>#DIV/0!</v>
      </c>
      <c r="CD138" s="264" t="e">
        <v>#DIV/0!</v>
      </c>
      <c r="CE138" s="264" t="e">
        <v>#DIV/0!</v>
      </c>
      <c r="CF138" s="264" t="e">
        <v>#DIV/0!</v>
      </c>
      <c r="CG138" s="264" t="e">
        <v>#DIV/0!</v>
      </c>
      <c r="CH138" s="264" t="e">
        <v>#DIV/0!</v>
      </c>
      <c r="CI138" s="152"/>
    </row>
    <row r="139" spans="1:89">
      <c r="B139" s="3" t="s">
        <v>249</v>
      </c>
      <c r="C139" s="54">
        <v>0</v>
      </c>
      <c r="D139" s="54">
        <v>0</v>
      </c>
      <c r="E139" s="54">
        <v>0</v>
      </c>
      <c r="F139" s="54">
        <v>0</v>
      </c>
      <c r="G139" s="54">
        <v>0</v>
      </c>
      <c r="H139" s="54">
        <v>0</v>
      </c>
      <c r="I139" s="54">
        <v>0</v>
      </c>
      <c r="J139" s="54">
        <v>0</v>
      </c>
      <c r="K139" s="54">
        <v>0</v>
      </c>
      <c r="L139" s="54">
        <v>0</v>
      </c>
      <c r="M139" s="54">
        <v>0</v>
      </c>
      <c r="N139" s="54">
        <v>0</v>
      </c>
      <c r="T139" s="149"/>
      <c r="U139" s="149" t="s">
        <v>249</v>
      </c>
      <c r="V139" s="288">
        <v>0</v>
      </c>
      <c r="W139" s="288">
        <v>0</v>
      </c>
      <c r="X139" s="288">
        <v>0</v>
      </c>
      <c r="Y139" s="288">
        <v>0</v>
      </c>
      <c r="Z139" s="288">
        <v>0</v>
      </c>
      <c r="AA139" s="288">
        <v>0</v>
      </c>
      <c r="AB139" s="288">
        <v>0</v>
      </c>
      <c r="AC139" s="288">
        <v>0</v>
      </c>
      <c r="AD139" s="288">
        <v>0</v>
      </c>
      <c r="AE139" s="288">
        <v>0</v>
      </c>
      <c r="AF139" s="288">
        <v>0</v>
      </c>
      <c r="AG139" s="288">
        <v>0</v>
      </c>
      <c r="AN139" s="226">
        <v>42887</v>
      </c>
      <c r="AO139" s="291">
        <v>126.19801688823371</v>
      </c>
      <c r="AP139" s="291">
        <v>2138.7081103763949</v>
      </c>
      <c r="AQ139" s="291">
        <v>691.08308708584389</v>
      </c>
      <c r="AR139" s="292">
        <v>2955.9892143504726</v>
      </c>
      <c r="AS139" s="291">
        <v>1051.6933796376552</v>
      </c>
      <c r="AT139" s="291">
        <v>4521.9032807118729</v>
      </c>
      <c r="AU139" s="291">
        <v>712.42260000738304</v>
      </c>
      <c r="AV139" s="291">
        <v>203.72896172100675</v>
      </c>
      <c r="AW139" s="291">
        <v>3.602640000000001</v>
      </c>
      <c r="AX139" s="292">
        <v>6493.3508620779185</v>
      </c>
      <c r="AZ139" s="152">
        <v>139</v>
      </c>
      <c r="BA139" s="226">
        <v>42887</v>
      </c>
      <c r="BB139" s="261">
        <v>0</v>
      </c>
      <c r="BC139" s="293" t="e">
        <v>#DIV/0!</v>
      </c>
      <c r="BD139" s="263" t="e">
        <v>#DIV/0!</v>
      </c>
      <c r="BE139" s="264" t="e">
        <v>#DIV/0!</v>
      </c>
      <c r="BF139" s="264" t="e">
        <v>#DIV/0!</v>
      </c>
      <c r="BG139" s="264" t="e">
        <v>#DIV/0!</v>
      </c>
      <c r="BH139" s="264" t="e">
        <v>#DIV/0!</v>
      </c>
      <c r="BI139" s="264" t="e">
        <v>#DIV/0!</v>
      </c>
      <c r="BJ139" s="264" t="e">
        <v>#DIV/0!</v>
      </c>
      <c r="BK139" s="264" t="e">
        <v>#DIV/0!</v>
      </c>
      <c r="BL139" s="264" t="e">
        <v>#DIV/0!</v>
      </c>
      <c r="BM139" s="152"/>
      <c r="BV139" s="152">
        <v>139</v>
      </c>
      <c r="BW139" s="226">
        <v>42887</v>
      </c>
      <c r="BX139" s="261">
        <v>0</v>
      </c>
      <c r="BY139" s="293" t="e">
        <v>#DIV/0!</v>
      </c>
      <c r="BZ139" s="263" t="e">
        <v>#DIV/0!</v>
      </c>
      <c r="CA139" s="264" t="e">
        <v>#DIV/0!</v>
      </c>
      <c r="CB139" s="264" t="e">
        <v>#DIV/0!</v>
      </c>
      <c r="CC139" s="264" t="e">
        <v>#DIV/0!</v>
      </c>
      <c r="CD139" s="264" t="e">
        <v>#DIV/0!</v>
      </c>
      <c r="CE139" s="264" t="e">
        <v>#DIV/0!</v>
      </c>
      <c r="CF139" s="264" t="e">
        <v>#DIV/0!</v>
      </c>
      <c r="CG139" s="264" t="e">
        <v>#DIV/0!</v>
      </c>
      <c r="CH139" s="264" t="e">
        <v>#DIV/0!</v>
      </c>
      <c r="CI139" s="152"/>
    </row>
    <row r="140" spans="1:89">
      <c r="C140" s="67">
        <v>0</v>
      </c>
      <c r="D140" s="67">
        <v>0</v>
      </c>
      <c r="E140" s="67">
        <v>0</v>
      </c>
      <c r="F140" s="67">
        <v>0</v>
      </c>
      <c r="G140" s="67">
        <v>0</v>
      </c>
      <c r="H140" s="67">
        <v>0</v>
      </c>
      <c r="I140" s="67">
        <v>0</v>
      </c>
      <c r="J140" s="67">
        <v>0</v>
      </c>
      <c r="K140" s="67">
        <v>0</v>
      </c>
      <c r="L140" s="67">
        <v>0</v>
      </c>
      <c r="M140" s="67">
        <v>0</v>
      </c>
      <c r="N140" s="67">
        <v>0</v>
      </c>
      <c r="T140" s="149"/>
      <c r="U140" s="149"/>
      <c r="V140" s="289">
        <v>0</v>
      </c>
      <c r="W140" s="289">
        <v>0</v>
      </c>
      <c r="X140" s="289">
        <v>0</v>
      </c>
      <c r="Y140" s="289">
        <v>0</v>
      </c>
      <c r="Z140" s="289">
        <v>0</v>
      </c>
      <c r="AA140" s="289">
        <v>0</v>
      </c>
      <c r="AB140" s="289">
        <v>0</v>
      </c>
      <c r="AC140" s="289">
        <v>0</v>
      </c>
      <c r="AD140" s="289">
        <v>0</v>
      </c>
      <c r="AE140" s="289">
        <v>0</v>
      </c>
      <c r="AF140" s="289">
        <v>0</v>
      </c>
      <c r="AG140" s="289">
        <v>0</v>
      </c>
      <c r="AN140" s="226">
        <v>42552</v>
      </c>
      <c r="AO140" s="291">
        <v>143.12800471480375</v>
      </c>
      <c r="AP140" s="291">
        <v>2509.8457064298254</v>
      </c>
      <c r="AQ140" s="291">
        <v>788.48918326092223</v>
      </c>
      <c r="AR140" s="292">
        <v>3441.4628944055517</v>
      </c>
      <c r="AS140" s="291">
        <v>1008.292462798521</v>
      </c>
      <c r="AT140" s="291">
        <v>4827.6102511181634</v>
      </c>
      <c r="AU140" s="291">
        <v>576.99146868328262</v>
      </c>
      <c r="AV140" s="291">
        <v>197.0631799757916</v>
      </c>
      <c r="AW140" s="291">
        <v>3.391</v>
      </c>
      <c r="AX140" s="292">
        <v>6613.3483625757581</v>
      </c>
      <c r="AZ140" s="152">
        <v>140</v>
      </c>
      <c r="BA140" s="226">
        <v>42552</v>
      </c>
      <c r="BB140" s="261">
        <v>0</v>
      </c>
      <c r="BC140" s="293" t="e">
        <v>#DIV/0!</v>
      </c>
      <c r="BD140" s="263" t="e">
        <v>#DIV/0!</v>
      </c>
      <c r="BE140" s="264" t="e">
        <v>#DIV/0!</v>
      </c>
      <c r="BF140" s="264" t="e">
        <v>#DIV/0!</v>
      </c>
      <c r="BG140" s="264" t="e">
        <v>#DIV/0!</v>
      </c>
      <c r="BH140" s="264" t="e">
        <v>#DIV/0!</v>
      </c>
      <c r="BI140" s="264" t="e">
        <v>#DIV/0!</v>
      </c>
      <c r="BJ140" s="264" t="e">
        <v>#DIV/0!</v>
      </c>
      <c r="BK140" s="264" t="e">
        <v>#DIV/0!</v>
      </c>
      <c r="BL140" s="264" t="e">
        <v>#DIV/0!</v>
      </c>
      <c r="BM140" s="152"/>
      <c r="BV140" s="152">
        <v>140</v>
      </c>
      <c r="BW140" s="226">
        <v>42552</v>
      </c>
      <c r="BX140" s="261">
        <v>0</v>
      </c>
      <c r="BY140" s="293" t="e">
        <v>#DIV/0!</v>
      </c>
      <c r="BZ140" s="263" t="e">
        <v>#DIV/0!</v>
      </c>
      <c r="CA140" s="264" t="e">
        <v>#DIV/0!</v>
      </c>
      <c r="CB140" s="264" t="e">
        <v>#DIV/0!</v>
      </c>
      <c r="CC140" s="264" t="e">
        <v>#DIV/0!</v>
      </c>
      <c r="CD140" s="264" t="e">
        <v>#DIV/0!</v>
      </c>
      <c r="CE140" s="264" t="e">
        <v>#DIV/0!</v>
      </c>
      <c r="CF140" s="264" t="e">
        <v>#DIV/0!</v>
      </c>
      <c r="CG140" s="264" t="e">
        <v>#DIV/0!</v>
      </c>
      <c r="CH140" s="264" t="e">
        <v>#DIV/0!</v>
      </c>
      <c r="CI140" s="152"/>
    </row>
    <row r="141" spans="1:89">
      <c r="B141" s="279" t="s">
        <v>1055</v>
      </c>
      <c r="C141" s="165">
        <v>0</v>
      </c>
      <c r="D141" s="165">
        <v>0</v>
      </c>
      <c r="E141" s="165">
        <v>0</v>
      </c>
      <c r="F141" s="165">
        <v>0</v>
      </c>
      <c r="G141" s="165">
        <v>0</v>
      </c>
      <c r="H141" s="165">
        <v>0</v>
      </c>
      <c r="I141" s="165">
        <v>0</v>
      </c>
      <c r="J141" s="165">
        <v>0</v>
      </c>
      <c r="K141" s="165">
        <v>0</v>
      </c>
      <c r="L141" s="165">
        <v>0</v>
      </c>
      <c r="M141" s="165">
        <v>0</v>
      </c>
      <c r="N141" s="165">
        <v>0</v>
      </c>
      <c r="O141" s="165">
        <v>0</v>
      </c>
      <c r="T141" s="149"/>
      <c r="U141" s="149"/>
      <c r="V141" s="149"/>
      <c r="W141" s="149"/>
      <c r="X141" s="149"/>
      <c r="Y141" s="149"/>
      <c r="Z141" s="149"/>
      <c r="AA141" s="149"/>
      <c r="AB141" s="149"/>
      <c r="AC141" s="149"/>
      <c r="AD141" s="149"/>
      <c r="AE141" s="149"/>
      <c r="AF141" s="149"/>
      <c r="AG141" s="149"/>
      <c r="AN141" s="226">
        <v>42583</v>
      </c>
      <c r="AO141" s="291">
        <v>141.59696028236772</v>
      </c>
      <c r="AP141" s="291">
        <v>2349.0815037571647</v>
      </c>
      <c r="AQ141" s="291">
        <v>767.01125318312404</v>
      </c>
      <c r="AR141" s="292">
        <v>3257.6897172226568</v>
      </c>
      <c r="AS141" s="291">
        <v>993.95217204845596</v>
      </c>
      <c r="AT141" s="291">
        <v>4656.2310768964808</v>
      </c>
      <c r="AU141" s="291">
        <v>656.94970514009174</v>
      </c>
      <c r="AV141" s="291">
        <v>210.304950361382</v>
      </c>
      <c r="AW141" s="291">
        <v>2.7709999999999999</v>
      </c>
      <c r="AX141" s="292">
        <v>6520.208904446411</v>
      </c>
      <c r="AZ141" s="152">
        <v>141</v>
      </c>
      <c r="BA141" s="226">
        <v>42583</v>
      </c>
      <c r="BB141" s="261">
        <v>0</v>
      </c>
      <c r="BC141" s="293" t="e">
        <v>#DIV/0!</v>
      </c>
      <c r="BD141" s="263" t="e">
        <v>#DIV/0!</v>
      </c>
      <c r="BE141" s="264" t="e">
        <v>#DIV/0!</v>
      </c>
      <c r="BF141" s="264" t="e">
        <v>#DIV/0!</v>
      </c>
      <c r="BG141" s="264" t="e">
        <v>#DIV/0!</v>
      </c>
      <c r="BH141" s="264" t="e">
        <v>#DIV/0!</v>
      </c>
      <c r="BI141" s="264" t="e">
        <v>#DIV/0!</v>
      </c>
      <c r="BJ141" s="264" t="e">
        <v>#DIV/0!</v>
      </c>
      <c r="BK141" s="264" t="e">
        <v>#DIV/0!</v>
      </c>
      <c r="BL141" s="264" t="e">
        <v>#DIV/0!</v>
      </c>
      <c r="BM141" s="152"/>
      <c r="BV141" s="152">
        <v>141</v>
      </c>
      <c r="BW141" s="226">
        <v>42583</v>
      </c>
      <c r="BX141" s="261">
        <v>0</v>
      </c>
      <c r="BY141" s="293" t="e">
        <v>#DIV/0!</v>
      </c>
      <c r="BZ141" s="263" t="e">
        <v>#DIV/0!</v>
      </c>
      <c r="CA141" s="264" t="e">
        <v>#DIV/0!</v>
      </c>
      <c r="CB141" s="264" t="e">
        <v>#DIV/0!</v>
      </c>
      <c r="CC141" s="264" t="e">
        <v>#DIV/0!</v>
      </c>
      <c r="CD141" s="264" t="e">
        <v>#DIV/0!</v>
      </c>
      <c r="CE141" s="264" t="e">
        <v>#DIV/0!</v>
      </c>
      <c r="CF141" s="264" t="e">
        <v>#DIV/0!</v>
      </c>
      <c r="CG141" s="264" t="e">
        <v>#DIV/0!</v>
      </c>
      <c r="CH141" s="264" t="e">
        <v>#DIV/0!</v>
      </c>
      <c r="CI141" s="152"/>
    </row>
    <row r="142" spans="1:89">
      <c r="A142" s="3" t="s">
        <v>1071</v>
      </c>
      <c r="C142" s="54">
        <v>0</v>
      </c>
      <c r="D142" s="54">
        <v>0</v>
      </c>
      <c r="E142" s="54">
        <v>0</v>
      </c>
      <c r="F142" s="54">
        <v>0</v>
      </c>
      <c r="G142" s="54">
        <v>0</v>
      </c>
      <c r="H142" s="54">
        <v>0</v>
      </c>
      <c r="I142" s="54">
        <v>0</v>
      </c>
      <c r="J142" s="54">
        <v>0</v>
      </c>
      <c r="K142" s="54">
        <v>0</v>
      </c>
      <c r="L142" s="54">
        <v>0</v>
      </c>
      <c r="M142" s="54">
        <v>0</v>
      </c>
      <c r="N142" s="54">
        <v>0</v>
      </c>
      <c r="T142" s="149" t="s">
        <v>1071</v>
      </c>
      <c r="U142" s="149"/>
      <c r="V142" s="288">
        <v>0</v>
      </c>
      <c r="W142" s="288">
        <v>0</v>
      </c>
      <c r="X142" s="288">
        <v>0</v>
      </c>
      <c r="Y142" s="288">
        <v>0</v>
      </c>
      <c r="Z142" s="288">
        <v>0</v>
      </c>
      <c r="AA142" s="288">
        <v>0</v>
      </c>
      <c r="AB142" s="288">
        <v>0</v>
      </c>
      <c r="AC142" s="288">
        <v>0</v>
      </c>
      <c r="AD142" s="288">
        <v>0</v>
      </c>
      <c r="AE142" s="288">
        <v>0</v>
      </c>
      <c r="AF142" s="288">
        <v>0</v>
      </c>
      <c r="AG142" s="288">
        <v>0</v>
      </c>
      <c r="AN142" s="226">
        <v>42614</v>
      </c>
      <c r="AO142" s="291">
        <v>107.27065677794968</v>
      </c>
      <c r="AP142" s="291">
        <v>2053.2722661223661</v>
      </c>
      <c r="AQ142" s="291">
        <v>627.76014521088825</v>
      </c>
      <c r="AR142" s="292">
        <v>2788.3030681112041</v>
      </c>
      <c r="AS142" s="291">
        <v>1029.6883937510629</v>
      </c>
      <c r="AT142" s="291">
        <v>4035.0938542977083</v>
      </c>
      <c r="AU142" s="291">
        <v>539.86416841884341</v>
      </c>
      <c r="AV142" s="291">
        <v>198.86298818066686</v>
      </c>
      <c r="AW142" s="291">
        <v>2.5670000000000002</v>
      </c>
      <c r="AX142" s="292">
        <v>5806.0764046482809</v>
      </c>
      <c r="AZ142" s="152">
        <v>142</v>
      </c>
      <c r="BA142" s="226">
        <v>42614</v>
      </c>
      <c r="BB142" s="261">
        <v>0</v>
      </c>
      <c r="BC142" s="293" t="e">
        <v>#DIV/0!</v>
      </c>
      <c r="BD142" s="263" t="e">
        <v>#DIV/0!</v>
      </c>
      <c r="BE142" s="264" t="e">
        <v>#DIV/0!</v>
      </c>
      <c r="BF142" s="264" t="e">
        <v>#DIV/0!</v>
      </c>
      <c r="BG142" s="264" t="e">
        <v>#DIV/0!</v>
      </c>
      <c r="BH142" s="264" t="e">
        <v>#DIV/0!</v>
      </c>
      <c r="BI142" s="264" t="e">
        <v>#DIV/0!</v>
      </c>
      <c r="BJ142" s="264" t="e">
        <v>#DIV/0!</v>
      </c>
      <c r="BK142" s="264" t="e">
        <v>#DIV/0!</v>
      </c>
      <c r="BL142" s="264" t="e">
        <v>#DIV/0!</v>
      </c>
      <c r="BM142" s="152"/>
      <c r="BV142" s="152">
        <v>142</v>
      </c>
      <c r="BW142" s="226">
        <v>42614</v>
      </c>
      <c r="BX142" s="261">
        <v>0</v>
      </c>
      <c r="BY142" s="293" t="e">
        <v>#DIV/0!</v>
      </c>
      <c r="BZ142" s="263" t="e">
        <v>#DIV/0!</v>
      </c>
      <c r="CA142" s="264" t="e">
        <v>#DIV/0!</v>
      </c>
      <c r="CB142" s="264" t="e">
        <v>#DIV/0!</v>
      </c>
      <c r="CC142" s="264" t="e">
        <v>#DIV/0!</v>
      </c>
      <c r="CD142" s="264" t="e">
        <v>#DIV/0!</v>
      </c>
      <c r="CE142" s="264" t="e">
        <v>#DIV/0!</v>
      </c>
      <c r="CF142" s="264" t="e">
        <v>#DIV/0!</v>
      </c>
      <c r="CG142" s="264" t="e">
        <v>#DIV/0!</v>
      </c>
      <c r="CH142" s="264" t="e">
        <v>#DIV/0!</v>
      </c>
      <c r="CI142" s="152"/>
    </row>
    <row r="143" spans="1:89">
      <c r="A143" s="89" t="s">
        <v>706</v>
      </c>
      <c r="T143" s="148" t="s">
        <v>706</v>
      </c>
      <c r="U143" s="149"/>
      <c r="V143" s="149"/>
      <c r="W143" s="149"/>
      <c r="X143" s="149"/>
      <c r="Y143" s="149"/>
      <c r="Z143" s="149"/>
      <c r="AA143" s="149"/>
      <c r="AB143" s="149"/>
      <c r="AC143" s="149"/>
      <c r="AD143" s="149"/>
      <c r="AE143" s="149"/>
      <c r="AF143" s="149"/>
      <c r="AG143" s="149"/>
      <c r="AN143" s="226">
        <v>42644</v>
      </c>
      <c r="AO143" s="291">
        <v>116.27685769377531</v>
      </c>
      <c r="AP143" s="291">
        <v>2074.6709695073014</v>
      </c>
      <c r="AQ143" s="291">
        <v>689.14613940484026</v>
      </c>
      <c r="AR143" s="292">
        <v>2880.0939666059166</v>
      </c>
      <c r="AS143" s="291">
        <v>977.79352750667022</v>
      </c>
      <c r="AT143" s="291">
        <v>2986.1409708104657</v>
      </c>
      <c r="AU143" s="291">
        <v>377.41477789521821</v>
      </c>
      <c r="AV143" s="291">
        <v>211.44436279117909</v>
      </c>
      <c r="AW143" s="291">
        <v>2.1720000000000002</v>
      </c>
      <c r="AX143" s="292">
        <v>4554.9656390035325</v>
      </c>
      <c r="AZ143" s="152">
        <v>143</v>
      </c>
      <c r="BA143" s="226">
        <v>42644</v>
      </c>
      <c r="BB143" s="261">
        <v>0</v>
      </c>
      <c r="BC143" s="293" t="e">
        <v>#DIV/0!</v>
      </c>
      <c r="BD143" s="263" t="e">
        <v>#DIV/0!</v>
      </c>
      <c r="BE143" s="264" t="e">
        <v>#DIV/0!</v>
      </c>
      <c r="BF143" s="264" t="e">
        <v>#DIV/0!</v>
      </c>
      <c r="BG143" s="264" t="e">
        <v>#DIV/0!</v>
      </c>
      <c r="BH143" s="264" t="e">
        <v>#DIV/0!</v>
      </c>
      <c r="BI143" s="264" t="e">
        <v>#DIV/0!</v>
      </c>
      <c r="BJ143" s="264" t="e">
        <v>#DIV/0!</v>
      </c>
      <c r="BK143" s="264" t="e">
        <v>#DIV/0!</v>
      </c>
      <c r="BL143" s="264" t="e">
        <v>#DIV/0!</v>
      </c>
      <c r="BM143" s="152"/>
      <c r="BV143" s="152">
        <v>143</v>
      </c>
      <c r="BW143" s="226">
        <v>42644</v>
      </c>
      <c r="BX143" s="261">
        <v>0</v>
      </c>
      <c r="BY143" s="293" t="e">
        <v>#DIV/0!</v>
      </c>
      <c r="BZ143" s="263" t="e">
        <v>#DIV/0!</v>
      </c>
      <c r="CA143" s="264" t="e">
        <v>#DIV/0!</v>
      </c>
      <c r="CB143" s="264" t="e">
        <v>#DIV/0!</v>
      </c>
      <c r="CC143" s="264" t="e">
        <v>#DIV/0!</v>
      </c>
      <c r="CD143" s="264" t="e">
        <v>#DIV/0!</v>
      </c>
      <c r="CE143" s="264" t="e">
        <v>#DIV/0!</v>
      </c>
      <c r="CF143" s="264" t="e">
        <v>#DIV/0!</v>
      </c>
      <c r="CG143" s="264" t="e">
        <v>#DIV/0!</v>
      </c>
      <c r="CH143" s="264" t="e">
        <v>#DIV/0!</v>
      </c>
      <c r="CI143" s="152"/>
    </row>
    <row r="144" spans="1:89">
      <c r="A144" s="89" t="s">
        <v>1072</v>
      </c>
      <c r="C144" s="155">
        <v>0</v>
      </c>
      <c r="D144" s="155">
        <v>0</v>
      </c>
      <c r="E144" s="155">
        <v>0</v>
      </c>
      <c r="F144" s="155">
        <v>0</v>
      </c>
      <c r="G144" s="155">
        <v>0</v>
      </c>
      <c r="H144" s="155">
        <v>0</v>
      </c>
      <c r="I144" s="155">
        <v>0</v>
      </c>
      <c r="J144" s="155">
        <v>0</v>
      </c>
      <c r="K144" s="155">
        <v>0</v>
      </c>
      <c r="L144" s="155">
        <v>0</v>
      </c>
      <c r="M144" s="155">
        <v>0</v>
      </c>
      <c r="N144" s="155">
        <v>0</v>
      </c>
      <c r="T144" s="148" t="s">
        <v>1072</v>
      </c>
      <c r="U144" s="149"/>
      <c r="V144" s="157">
        <v>0</v>
      </c>
      <c r="W144" s="246">
        <v>0</v>
      </c>
      <c r="X144" s="246">
        <v>0</v>
      </c>
      <c r="Y144" s="246">
        <v>0</v>
      </c>
      <c r="Z144" s="246">
        <v>0</v>
      </c>
      <c r="AA144" s="246">
        <v>0</v>
      </c>
      <c r="AB144" s="246">
        <v>0</v>
      </c>
      <c r="AC144" s="246">
        <v>0</v>
      </c>
      <c r="AD144" s="246">
        <v>0</v>
      </c>
      <c r="AE144" s="246">
        <v>0</v>
      </c>
      <c r="AF144" s="246">
        <v>0</v>
      </c>
      <c r="AG144" s="246">
        <v>0</v>
      </c>
      <c r="AN144" s="226">
        <v>42675</v>
      </c>
      <c r="AO144" s="291">
        <v>143.73152547126645</v>
      </c>
      <c r="AP144" s="291">
        <v>2346.4734022981934</v>
      </c>
      <c r="AQ144" s="291">
        <v>741.71813420635192</v>
      </c>
      <c r="AR144" s="292">
        <v>3231.9230619758118</v>
      </c>
      <c r="AS144" s="291">
        <v>1056.7946382874575</v>
      </c>
      <c r="AT144" s="291">
        <v>3457.5145411503331</v>
      </c>
      <c r="AU144" s="291">
        <v>393.3132536089571</v>
      </c>
      <c r="AV144" s="291">
        <v>212.08205379207149</v>
      </c>
      <c r="AW144" s="291">
        <v>2.9279999999999999</v>
      </c>
      <c r="AX144" s="292">
        <v>5122.6324868388192</v>
      </c>
      <c r="AZ144" s="152">
        <v>144</v>
      </c>
      <c r="BA144" s="226">
        <v>42675</v>
      </c>
      <c r="BB144" s="261">
        <v>0</v>
      </c>
      <c r="BC144" s="293" t="e">
        <v>#DIV/0!</v>
      </c>
      <c r="BD144" s="263" t="e">
        <v>#DIV/0!</v>
      </c>
      <c r="BE144" s="264" t="e">
        <v>#DIV/0!</v>
      </c>
      <c r="BF144" s="264" t="e">
        <v>#DIV/0!</v>
      </c>
      <c r="BG144" s="264" t="e">
        <v>#DIV/0!</v>
      </c>
      <c r="BH144" s="264" t="e">
        <v>#DIV/0!</v>
      </c>
      <c r="BI144" s="264" t="e">
        <v>#DIV/0!</v>
      </c>
      <c r="BJ144" s="264" t="e">
        <v>#DIV/0!</v>
      </c>
      <c r="BK144" s="264" t="e">
        <v>#DIV/0!</v>
      </c>
      <c r="BL144" s="264" t="e">
        <v>#DIV/0!</v>
      </c>
      <c r="BM144" s="152"/>
      <c r="BV144" s="152">
        <v>144</v>
      </c>
      <c r="BW144" s="226">
        <v>42675</v>
      </c>
      <c r="BX144" s="261">
        <v>0</v>
      </c>
      <c r="BY144" s="293" t="e">
        <v>#DIV/0!</v>
      </c>
      <c r="BZ144" s="263" t="e">
        <v>#DIV/0!</v>
      </c>
      <c r="CA144" s="264" t="e">
        <v>#DIV/0!</v>
      </c>
      <c r="CB144" s="264" t="e">
        <v>#DIV/0!</v>
      </c>
      <c r="CC144" s="264" t="e">
        <v>#DIV/0!</v>
      </c>
      <c r="CD144" s="264" t="e">
        <v>#DIV/0!</v>
      </c>
      <c r="CE144" s="264" t="e">
        <v>#DIV/0!</v>
      </c>
      <c r="CF144" s="264" t="e">
        <v>#DIV/0!</v>
      </c>
      <c r="CG144" s="264" t="e">
        <v>#DIV/0!</v>
      </c>
      <c r="CH144" s="264" t="e">
        <v>#DIV/0!</v>
      </c>
      <c r="CI144" s="152"/>
    </row>
    <row r="145" spans="1:87">
      <c r="B145" s="165"/>
      <c r="C145" s="165"/>
      <c r="D145" s="165">
        <v>0</v>
      </c>
      <c r="E145" s="165">
        <v>0</v>
      </c>
      <c r="F145" s="165">
        <v>0</v>
      </c>
      <c r="G145" s="165">
        <v>0</v>
      </c>
      <c r="H145" s="165">
        <v>0</v>
      </c>
      <c r="I145" s="165">
        <v>0</v>
      </c>
      <c r="J145" s="165">
        <v>0</v>
      </c>
      <c r="K145" s="165">
        <v>0</v>
      </c>
      <c r="L145" s="165">
        <v>0</v>
      </c>
      <c r="M145" s="165">
        <v>0</v>
      </c>
      <c r="N145" s="165">
        <v>0</v>
      </c>
      <c r="O145" s="165"/>
      <c r="T145" s="149"/>
      <c r="U145" s="149"/>
      <c r="V145" s="149"/>
      <c r="W145" s="149"/>
      <c r="X145" s="149"/>
      <c r="Y145" s="149"/>
      <c r="Z145" s="149"/>
      <c r="AA145" s="149"/>
      <c r="AB145" s="149"/>
      <c r="AC145" s="149"/>
      <c r="AD145" s="149"/>
      <c r="AE145" s="149"/>
      <c r="AF145" s="149"/>
      <c r="AG145" s="149"/>
      <c r="AN145" s="226">
        <v>42705</v>
      </c>
      <c r="AO145" s="291">
        <v>120.42035473721259</v>
      </c>
      <c r="AP145" s="291">
        <v>2493.822397450198</v>
      </c>
      <c r="AQ145" s="291">
        <v>783.30878872801509</v>
      </c>
      <c r="AR145" s="292">
        <v>3397.5515409154259</v>
      </c>
      <c r="AS145" s="291">
        <v>1059.4993859337387</v>
      </c>
      <c r="AT145" s="291">
        <v>3606.0270972261728</v>
      </c>
      <c r="AU145" s="291">
        <v>449.96061300300414</v>
      </c>
      <c r="AV145" s="291">
        <v>218.0989130126716</v>
      </c>
      <c r="AW145" s="291">
        <v>2.831</v>
      </c>
      <c r="AX145" s="292">
        <v>5336.4170091755877</v>
      </c>
      <c r="AZ145" s="152">
        <v>145</v>
      </c>
      <c r="BA145" s="226">
        <v>42705</v>
      </c>
      <c r="BB145" s="268">
        <v>0</v>
      </c>
      <c r="BC145" s="294" t="e">
        <v>#DIV/0!</v>
      </c>
      <c r="BD145" s="270" t="e">
        <v>#DIV/0!</v>
      </c>
      <c r="BE145" s="184" t="e">
        <v>#DIV/0!</v>
      </c>
      <c r="BF145" s="184" t="e">
        <v>#DIV/0!</v>
      </c>
      <c r="BG145" s="184" t="e">
        <v>#DIV/0!</v>
      </c>
      <c r="BH145" s="184" t="e">
        <v>#DIV/0!</v>
      </c>
      <c r="BI145" s="184" t="e">
        <v>#DIV/0!</v>
      </c>
      <c r="BJ145" s="184" t="e">
        <v>#DIV/0!</v>
      </c>
      <c r="BK145" s="184" t="e">
        <v>#DIV/0!</v>
      </c>
      <c r="BL145" s="184" t="e">
        <v>#DIV/0!</v>
      </c>
      <c r="BM145" s="152"/>
      <c r="BV145" s="152">
        <v>145</v>
      </c>
      <c r="BW145" s="226">
        <v>42705</v>
      </c>
      <c r="BX145" s="268">
        <v>0</v>
      </c>
      <c r="BY145" s="294" t="e">
        <v>#DIV/0!</v>
      </c>
      <c r="BZ145" s="270" t="e">
        <v>#DIV/0!</v>
      </c>
      <c r="CA145" s="184" t="e">
        <v>#DIV/0!</v>
      </c>
      <c r="CB145" s="184" t="e">
        <v>#DIV/0!</v>
      </c>
      <c r="CC145" s="184" t="e">
        <v>#DIV/0!</v>
      </c>
      <c r="CD145" s="184" t="e">
        <v>#DIV/0!</v>
      </c>
      <c r="CE145" s="184" t="e">
        <v>#DIV/0!</v>
      </c>
      <c r="CF145" s="184" t="e">
        <v>#DIV/0!</v>
      </c>
      <c r="CG145" s="184" t="e">
        <v>#DIV/0!</v>
      </c>
      <c r="CH145" s="184" t="e">
        <v>#DIV/0!</v>
      </c>
      <c r="CI145" s="152"/>
    </row>
    <row r="146" spans="1:87">
      <c r="T146" s="149"/>
      <c r="U146" s="149"/>
      <c r="V146" s="149"/>
      <c r="W146" s="149"/>
      <c r="X146" s="149"/>
      <c r="Y146" s="149"/>
      <c r="Z146" s="149"/>
      <c r="AA146" s="149"/>
      <c r="AB146" s="149"/>
      <c r="AC146" s="149"/>
      <c r="AD146" s="149"/>
      <c r="AE146" s="149"/>
      <c r="AF146" s="149"/>
      <c r="AG146" s="149"/>
      <c r="AN146" s="154" t="s">
        <v>839</v>
      </c>
      <c r="AO146" s="295">
        <v>1552.7067022929732</v>
      </c>
      <c r="AP146" s="295">
        <v>27054.886219240005</v>
      </c>
      <c r="AQ146" s="295">
        <v>8515.2322247474785</v>
      </c>
      <c r="AR146" s="295">
        <v>37122.825146280455</v>
      </c>
      <c r="AS146" s="295">
        <v>12230.177289457733</v>
      </c>
      <c r="AT146" s="295">
        <v>44853.642515700798</v>
      </c>
      <c r="AU146" s="295">
        <v>6170.4864294424533</v>
      </c>
      <c r="AV146" s="295">
        <v>2496.5858323275475</v>
      </c>
      <c r="AW146" s="295">
        <v>32.831800000000008</v>
      </c>
      <c r="AX146" s="295">
        <v>65783.723866928514</v>
      </c>
      <c r="AZ146" s="152">
        <v>146</v>
      </c>
      <c r="BA146" s="152"/>
      <c r="BB146" s="152"/>
      <c r="BC146" s="293"/>
      <c r="BD146" s="273"/>
      <c r="BE146" s="152"/>
      <c r="BF146" s="152"/>
      <c r="BG146" s="152"/>
      <c r="BH146" s="152"/>
      <c r="BI146" s="152"/>
      <c r="BJ146" s="152"/>
      <c r="BK146" s="152"/>
      <c r="BL146" s="152"/>
      <c r="BM146" s="152"/>
      <c r="BV146" s="152">
        <v>146</v>
      </c>
      <c r="BW146" s="152"/>
      <c r="BX146" s="152"/>
      <c r="BY146" s="293"/>
      <c r="BZ146" s="273"/>
      <c r="CA146" s="152"/>
      <c r="CB146" s="152"/>
      <c r="CC146" s="152"/>
      <c r="CD146" s="152"/>
      <c r="CE146" s="152"/>
      <c r="CF146" s="152"/>
      <c r="CG146" s="152"/>
      <c r="CH146" s="152"/>
      <c r="CI146" s="152"/>
    </row>
    <row r="147" spans="1:87">
      <c r="A147" s="146" t="s">
        <v>1073</v>
      </c>
      <c r="C147" s="278" t="s">
        <v>58</v>
      </c>
      <c r="D147" s="278" t="s">
        <v>962</v>
      </c>
      <c r="E147" s="278" t="s">
        <v>959</v>
      </c>
      <c r="F147" s="278" t="s">
        <v>721</v>
      </c>
      <c r="G147" s="278" t="s">
        <v>1047</v>
      </c>
      <c r="H147" s="278" t="s">
        <v>723</v>
      </c>
      <c r="I147" s="278" t="s">
        <v>749</v>
      </c>
      <c r="J147" s="278" t="s">
        <v>725</v>
      </c>
      <c r="K147" s="278" t="s">
        <v>1048</v>
      </c>
      <c r="L147" s="278" t="s">
        <v>120</v>
      </c>
      <c r="M147" s="278" t="s">
        <v>59</v>
      </c>
      <c r="N147" s="278" t="s">
        <v>728</v>
      </c>
      <c r="T147" s="147" t="s">
        <v>1073</v>
      </c>
      <c r="U147" s="149"/>
      <c r="V147" s="280" t="s">
        <v>58</v>
      </c>
      <c r="W147" s="280" t="s">
        <v>962</v>
      </c>
      <c r="X147" s="280" t="s">
        <v>959</v>
      </c>
      <c r="Y147" s="280" t="s">
        <v>721</v>
      </c>
      <c r="Z147" s="280" t="s">
        <v>1047</v>
      </c>
      <c r="AA147" s="280" t="s">
        <v>723</v>
      </c>
      <c r="AB147" s="280" t="s">
        <v>749</v>
      </c>
      <c r="AC147" s="280" t="s">
        <v>725</v>
      </c>
      <c r="AD147" s="280" t="s">
        <v>1048</v>
      </c>
      <c r="AE147" s="280" t="s">
        <v>120</v>
      </c>
      <c r="AF147" s="280" t="s">
        <v>59</v>
      </c>
      <c r="AG147" s="280" t="s">
        <v>728</v>
      </c>
      <c r="AO147" s="296"/>
      <c r="AP147" s="296"/>
      <c r="AQ147" s="296"/>
      <c r="AZ147" s="152">
        <v>147</v>
      </c>
      <c r="BA147" s="152"/>
      <c r="BB147" s="261">
        <v>0</v>
      </c>
      <c r="BC147" s="293" t="e">
        <v>#DIV/0!</v>
      </c>
      <c r="BD147" s="274" t="e">
        <v>#DIV/0!</v>
      </c>
      <c r="BE147" s="261" t="e">
        <v>#DIV/0!</v>
      </c>
      <c r="BF147" s="261" t="e">
        <v>#DIV/0!</v>
      </c>
      <c r="BG147" s="261" t="e">
        <v>#DIV/0!</v>
      </c>
      <c r="BH147" s="261" t="e">
        <v>#DIV/0!</v>
      </c>
      <c r="BI147" s="261" t="e">
        <v>#DIV/0!</v>
      </c>
      <c r="BJ147" s="261" t="e">
        <v>#DIV/0!</v>
      </c>
      <c r="BK147" s="261" t="e">
        <v>#DIV/0!</v>
      </c>
      <c r="BL147" s="261" t="e">
        <v>#DIV/0!</v>
      </c>
      <c r="BM147" s="152"/>
      <c r="BV147" s="152">
        <v>147</v>
      </c>
      <c r="BW147" s="152"/>
      <c r="BX147" s="261">
        <v>0</v>
      </c>
      <c r="BY147" s="293" t="e">
        <v>#DIV/0!</v>
      </c>
      <c r="BZ147" s="274" t="e">
        <v>#DIV/0!</v>
      </c>
      <c r="CA147" s="261" t="e">
        <v>#DIV/0!</v>
      </c>
      <c r="CB147" s="261" t="e">
        <v>#DIV/0!</v>
      </c>
      <c r="CC147" s="261" t="e">
        <v>#DIV/0!</v>
      </c>
      <c r="CD147" s="261" t="e">
        <v>#DIV/0!</v>
      </c>
      <c r="CE147" s="261" t="e">
        <v>#DIV/0!</v>
      </c>
      <c r="CF147" s="261" t="e">
        <v>#DIV/0!</v>
      </c>
      <c r="CG147" s="261" t="e">
        <v>#DIV/0!</v>
      </c>
      <c r="CH147" s="261" t="e">
        <v>#DIV/0!</v>
      </c>
      <c r="CI147" s="152"/>
    </row>
    <row r="148" spans="1:87">
      <c r="A148" s="3" t="s">
        <v>1074</v>
      </c>
      <c r="T148" s="149" t="s">
        <v>1074</v>
      </c>
      <c r="U148" s="149"/>
      <c r="V148" s="149"/>
      <c r="W148" s="149"/>
      <c r="X148" s="149"/>
      <c r="Y148" s="149"/>
      <c r="Z148" s="149"/>
      <c r="AA148" s="149"/>
      <c r="AB148" s="149"/>
      <c r="AC148" s="149"/>
      <c r="AD148" s="149"/>
      <c r="AE148" s="149"/>
      <c r="AF148" s="149"/>
      <c r="AG148" s="149"/>
      <c r="AN148" s="3" t="s">
        <v>1075</v>
      </c>
      <c r="AO148" s="245">
        <v>4.182619981573648E-2</v>
      </c>
      <c r="AP148" s="245">
        <v>0.72879383809372567</v>
      </c>
      <c r="AQ148" s="245">
        <v>0.22937996209053793</v>
      </c>
      <c r="AR148" s="245">
        <v>1</v>
      </c>
      <c r="AZ148" s="152">
        <v>148</v>
      </c>
      <c r="BD148" s="275"/>
      <c r="BV148" s="152">
        <v>148</v>
      </c>
      <c r="BZ148" s="275"/>
    </row>
    <row r="149" spans="1:87">
      <c r="B149" s="3" t="s">
        <v>635</v>
      </c>
      <c r="C149" s="54">
        <v>0</v>
      </c>
      <c r="D149" s="54">
        <v>0</v>
      </c>
      <c r="E149" s="54">
        <v>0</v>
      </c>
      <c r="F149" s="54">
        <v>0</v>
      </c>
      <c r="G149" s="54">
        <v>0</v>
      </c>
      <c r="H149" s="54">
        <v>0</v>
      </c>
      <c r="I149" s="54">
        <v>0</v>
      </c>
      <c r="J149" s="54">
        <v>0</v>
      </c>
      <c r="K149" s="54">
        <v>0</v>
      </c>
      <c r="L149" s="54">
        <v>0</v>
      </c>
      <c r="M149" s="54">
        <v>0</v>
      </c>
      <c r="N149" s="54">
        <v>0</v>
      </c>
      <c r="T149" s="149"/>
      <c r="U149" s="149" t="s">
        <v>635</v>
      </c>
      <c r="V149" s="288">
        <v>0</v>
      </c>
      <c r="W149" s="288">
        <v>0</v>
      </c>
      <c r="X149" s="288">
        <v>0</v>
      </c>
      <c r="Y149" s="288">
        <v>0</v>
      </c>
      <c r="Z149" s="288">
        <v>0</v>
      </c>
      <c r="AA149" s="288">
        <v>0</v>
      </c>
      <c r="AB149" s="288">
        <v>0</v>
      </c>
      <c r="AC149" s="288">
        <v>0</v>
      </c>
      <c r="AD149" s="288">
        <v>0</v>
      </c>
      <c r="AE149" s="288">
        <v>0</v>
      </c>
      <c r="AF149" s="288">
        <v>0</v>
      </c>
      <c r="AG149" s="288">
        <v>0</v>
      </c>
      <c r="AN149" s="3" t="s">
        <v>1076</v>
      </c>
      <c r="AS149" s="245">
        <v>0.18591494324945348</v>
      </c>
      <c r="AT149" s="245">
        <v>0.68183495672020011</v>
      </c>
      <c r="AU149" s="245">
        <v>9.3799591551316008E-2</v>
      </c>
      <c r="AV149" s="245">
        <v>3.7951421500214848E-2</v>
      </c>
      <c r="AW149" s="245">
        <v>4.9908697881582769E-4</v>
      </c>
      <c r="AX149" s="245">
        <v>1</v>
      </c>
      <c r="AZ149" s="152">
        <v>149</v>
      </c>
      <c r="BA149" s="152" t="s">
        <v>1077</v>
      </c>
      <c r="BB149" s="152"/>
      <c r="BC149" s="152"/>
      <c r="BD149" s="276">
        <v>0</v>
      </c>
      <c r="BE149" s="262">
        <v>0</v>
      </c>
      <c r="BF149" s="262">
        <v>0</v>
      </c>
      <c r="BG149" s="262">
        <v>0</v>
      </c>
      <c r="BH149" s="262">
        <v>0</v>
      </c>
      <c r="BI149" s="262">
        <v>0</v>
      </c>
      <c r="BJ149" s="262">
        <v>0</v>
      </c>
      <c r="BK149" s="262">
        <v>0</v>
      </c>
      <c r="BL149" s="262">
        <v>0</v>
      </c>
      <c r="BM149" s="188">
        <v>0</v>
      </c>
      <c r="BV149" s="152">
        <v>149</v>
      </c>
      <c r="BW149" s="152" t="s">
        <v>1078</v>
      </c>
      <c r="BX149" s="152"/>
      <c r="BY149" s="152"/>
      <c r="BZ149" s="276">
        <v>0</v>
      </c>
      <c r="CA149" s="276">
        <v>0</v>
      </c>
      <c r="CB149" s="276">
        <v>0</v>
      </c>
      <c r="CC149" s="276">
        <v>0</v>
      </c>
      <c r="CD149" s="276">
        <v>0</v>
      </c>
      <c r="CE149" s="276">
        <v>0</v>
      </c>
      <c r="CF149" s="276">
        <v>0</v>
      </c>
      <c r="CG149" s="276">
        <v>0</v>
      </c>
      <c r="CH149" s="276">
        <v>0</v>
      </c>
      <c r="CI149" s="188">
        <v>0</v>
      </c>
    </row>
    <row r="150" spans="1:87">
      <c r="B150" s="3" t="s">
        <v>569</v>
      </c>
      <c r="C150" s="54">
        <v>0</v>
      </c>
      <c r="D150" s="54">
        <v>0</v>
      </c>
      <c r="E150" s="54">
        <v>0</v>
      </c>
      <c r="F150" s="54">
        <v>0</v>
      </c>
      <c r="G150" s="54">
        <v>0</v>
      </c>
      <c r="H150" s="54">
        <v>0</v>
      </c>
      <c r="I150" s="54">
        <v>0</v>
      </c>
      <c r="J150" s="54">
        <v>0</v>
      </c>
      <c r="K150" s="54">
        <v>0</v>
      </c>
      <c r="L150" s="54">
        <v>0</v>
      </c>
      <c r="M150" s="54">
        <v>0</v>
      </c>
      <c r="N150" s="54">
        <v>0</v>
      </c>
      <c r="T150" s="149"/>
      <c r="U150" s="149" t="s">
        <v>569</v>
      </c>
      <c r="V150" s="288">
        <v>0</v>
      </c>
      <c r="W150" s="288">
        <v>0</v>
      </c>
      <c r="X150" s="288">
        <v>0</v>
      </c>
      <c r="Y150" s="288">
        <v>0</v>
      </c>
      <c r="Z150" s="288">
        <v>0</v>
      </c>
      <c r="AA150" s="288">
        <v>0</v>
      </c>
      <c r="AB150" s="288">
        <v>0</v>
      </c>
      <c r="AC150" s="288">
        <v>0</v>
      </c>
      <c r="AD150" s="288">
        <v>0</v>
      </c>
      <c r="AE150" s="288">
        <v>0</v>
      </c>
      <c r="AF150" s="288">
        <v>0</v>
      </c>
      <c r="AG150" s="288">
        <v>0</v>
      </c>
      <c r="AZ150" s="152">
        <v>150</v>
      </c>
      <c r="BD150" s="275"/>
      <c r="BV150" s="152">
        <v>150</v>
      </c>
    </row>
    <row r="151" spans="1:87">
      <c r="B151" s="3" t="s">
        <v>634</v>
      </c>
      <c r="C151" s="54">
        <v>852053382.81291711</v>
      </c>
      <c r="D151" s="54">
        <v>36206435.207546584</v>
      </c>
      <c r="E151" s="54">
        <v>620648929.46154737</v>
      </c>
      <c r="F151" s="54">
        <v>195198018.14382315</v>
      </c>
      <c r="G151" s="54">
        <v>0</v>
      </c>
      <c r="H151" s="54">
        <v>0</v>
      </c>
      <c r="I151" s="54">
        <v>0</v>
      </c>
      <c r="J151" s="54">
        <v>0</v>
      </c>
      <c r="K151" s="54">
        <v>0</v>
      </c>
      <c r="L151" s="54">
        <v>0</v>
      </c>
      <c r="M151" s="54">
        <v>0</v>
      </c>
      <c r="N151" s="54">
        <v>0</v>
      </c>
      <c r="T151" s="149"/>
      <c r="U151" s="149" t="s">
        <v>634</v>
      </c>
      <c r="V151" s="288">
        <v>852053382.81291711</v>
      </c>
      <c r="W151" s="288">
        <v>36206435.207546584</v>
      </c>
      <c r="X151" s="288">
        <v>620648929.46154737</v>
      </c>
      <c r="Y151" s="288">
        <v>195198018.14382315</v>
      </c>
      <c r="Z151" s="288">
        <v>0</v>
      </c>
      <c r="AA151" s="288">
        <v>0</v>
      </c>
      <c r="AB151" s="288">
        <v>0</v>
      </c>
      <c r="AC151" s="288">
        <v>0</v>
      </c>
      <c r="AD151" s="288">
        <v>0</v>
      </c>
      <c r="AE151" s="288">
        <v>0</v>
      </c>
      <c r="AF151" s="288">
        <v>0</v>
      </c>
      <c r="AG151" s="288">
        <v>0</v>
      </c>
      <c r="AZ151" s="152">
        <v>151</v>
      </c>
      <c r="BA151" s="3" t="s">
        <v>1079</v>
      </c>
      <c r="BD151" s="276">
        <v>0</v>
      </c>
      <c r="BE151" s="262">
        <v>0</v>
      </c>
      <c r="BF151" s="262">
        <v>0</v>
      </c>
      <c r="BG151" s="262">
        <v>0</v>
      </c>
      <c r="BH151" s="262">
        <v>0</v>
      </c>
      <c r="BI151" s="262">
        <v>0</v>
      </c>
      <c r="BJ151" s="262">
        <v>0</v>
      </c>
      <c r="BK151" s="262">
        <v>0</v>
      </c>
      <c r="BL151" s="262">
        <v>0</v>
      </c>
      <c r="BM151" s="188">
        <v>0</v>
      </c>
      <c r="BV151" s="152">
        <v>151</v>
      </c>
    </row>
    <row r="152" spans="1:87">
      <c r="B152" s="3" t="s">
        <v>636</v>
      </c>
      <c r="C152" s="54">
        <v>175088337.48958334</v>
      </c>
      <c r="D152" s="54">
        <v>0</v>
      </c>
      <c r="E152" s="54">
        <v>0</v>
      </c>
      <c r="F152" s="54">
        <v>0</v>
      </c>
      <c r="G152" s="54">
        <v>0</v>
      </c>
      <c r="H152" s="54">
        <v>33548987.434376851</v>
      </c>
      <c r="I152" s="54">
        <v>117870428.17901757</v>
      </c>
      <c r="J152" s="54">
        <v>16627383.249932913</v>
      </c>
      <c r="K152" s="54">
        <v>6954839.3244519671</v>
      </c>
      <c r="L152" s="54">
        <v>86699.301804086484</v>
      </c>
      <c r="M152" s="54">
        <v>0</v>
      </c>
      <c r="N152" s="54">
        <v>0</v>
      </c>
      <c r="T152" s="149"/>
      <c r="U152" s="149" t="s">
        <v>636</v>
      </c>
      <c r="V152" s="288">
        <v>175088337.48958334</v>
      </c>
      <c r="W152" s="288">
        <v>0</v>
      </c>
      <c r="X152" s="288">
        <v>0</v>
      </c>
      <c r="Y152" s="288">
        <v>0</v>
      </c>
      <c r="Z152" s="288">
        <v>0</v>
      </c>
      <c r="AA152" s="288">
        <v>33548987.434376851</v>
      </c>
      <c r="AB152" s="288">
        <v>117870428.17901757</v>
      </c>
      <c r="AC152" s="288">
        <v>16627383.249932913</v>
      </c>
      <c r="AD152" s="288">
        <v>6954839.3244519671</v>
      </c>
      <c r="AE152" s="288">
        <v>86699.301804086484</v>
      </c>
      <c r="AF152" s="288">
        <v>0</v>
      </c>
      <c r="AG152" s="288">
        <v>0</v>
      </c>
      <c r="AN152" s="151"/>
    </row>
    <row r="153" spans="1:87">
      <c r="B153" s="3" t="s">
        <v>249</v>
      </c>
      <c r="C153" s="54">
        <v>0</v>
      </c>
      <c r="D153" s="54">
        <v>0</v>
      </c>
      <c r="E153" s="54">
        <v>0</v>
      </c>
      <c r="F153" s="54">
        <v>0</v>
      </c>
      <c r="G153" s="54">
        <v>0</v>
      </c>
      <c r="H153" s="54">
        <v>0</v>
      </c>
      <c r="I153" s="54">
        <v>0</v>
      </c>
      <c r="J153" s="54">
        <v>0</v>
      </c>
      <c r="K153" s="54">
        <v>0</v>
      </c>
      <c r="L153" s="54">
        <v>0</v>
      </c>
      <c r="M153" s="54">
        <v>0</v>
      </c>
      <c r="N153" s="54">
        <v>0</v>
      </c>
      <c r="T153" s="149"/>
      <c r="U153" s="149" t="s">
        <v>249</v>
      </c>
      <c r="V153" s="288">
        <v>0</v>
      </c>
      <c r="W153" s="288">
        <v>0</v>
      </c>
      <c r="X153" s="288">
        <v>0</v>
      </c>
      <c r="Y153" s="288">
        <v>0</v>
      </c>
      <c r="Z153" s="288">
        <v>0</v>
      </c>
      <c r="AA153" s="288">
        <v>0</v>
      </c>
      <c r="AB153" s="288">
        <v>0</v>
      </c>
      <c r="AC153" s="288">
        <v>0</v>
      </c>
      <c r="AD153" s="288">
        <v>0</v>
      </c>
      <c r="AE153" s="288">
        <v>0</v>
      </c>
      <c r="AF153" s="288">
        <v>0</v>
      </c>
      <c r="AG153" s="288">
        <v>0</v>
      </c>
      <c r="AN153" s="290"/>
    </row>
    <row r="154" spans="1:87">
      <c r="C154" s="67">
        <v>1027141720.3025005</v>
      </c>
      <c r="D154" s="67">
        <v>36206435.207546584</v>
      </c>
      <c r="E154" s="67">
        <v>620648929.46154737</v>
      </c>
      <c r="F154" s="67">
        <v>195198018.14382315</v>
      </c>
      <c r="G154" s="67">
        <v>0</v>
      </c>
      <c r="H154" s="67">
        <v>33548987.434376851</v>
      </c>
      <c r="I154" s="67">
        <v>117870428.17901757</v>
      </c>
      <c r="J154" s="67">
        <v>16627383.249932913</v>
      </c>
      <c r="K154" s="67">
        <v>6954839.3244519671</v>
      </c>
      <c r="L154" s="67">
        <v>86699.301804086484</v>
      </c>
      <c r="M154" s="67">
        <v>0</v>
      </c>
      <c r="N154" s="67">
        <v>0</v>
      </c>
      <c r="T154" s="149"/>
      <c r="U154" s="149"/>
      <c r="V154" s="289">
        <v>1027141720.3025005</v>
      </c>
      <c r="W154" s="289">
        <v>36206435.207546584</v>
      </c>
      <c r="X154" s="289">
        <v>620648929.46154737</v>
      </c>
      <c r="Y154" s="289">
        <v>195198018.14382315</v>
      </c>
      <c r="Z154" s="289">
        <v>0</v>
      </c>
      <c r="AA154" s="289">
        <v>33548987.434376851</v>
      </c>
      <c r="AB154" s="289">
        <v>117870428.17901757</v>
      </c>
      <c r="AC154" s="289">
        <v>16627383.249932913</v>
      </c>
      <c r="AD154" s="289">
        <v>6954839.3244519671</v>
      </c>
      <c r="AE154" s="289">
        <v>86699.301804086484</v>
      </c>
      <c r="AF154" s="289">
        <v>0</v>
      </c>
      <c r="AG154" s="289">
        <v>0</v>
      </c>
    </row>
    <row r="155" spans="1:87">
      <c r="B155" s="279" t="s">
        <v>1055</v>
      </c>
      <c r="C155" s="165">
        <v>0</v>
      </c>
      <c r="D155" s="165">
        <v>0</v>
      </c>
      <c r="E155" s="165">
        <v>0</v>
      </c>
      <c r="F155" s="165">
        <v>0</v>
      </c>
      <c r="G155" s="165">
        <v>0</v>
      </c>
      <c r="H155" s="165">
        <v>0</v>
      </c>
      <c r="I155" s="165">
        <v>0</v>
      </c>
      <c r="J155" s="165">
        <v>0</v>
      </c>
      <c r="K155" s="165">
        <v>0</v>
      </c>
      <c r="L155" s="165">
        <v>0</v>
      </c>
      <c r="M155" s="165">
        <v>0</v>
      </c>
      <c r="N155" s="165">
        <v>0</v>
      </c>
      <c r="T155" s="149"/>
      <c r="U155" s="149"/>
      <c r="V155" s="287">
        <v>0</v>
      </c>
      <c r="W155" s="287">
        <v>0</v>
      </c>
      <c r="X155" s="287">
        <v>0</v>
      </c>
      <c r="Y155" s="287">
        <v>0</v>
      </c>
      <c r="Z155" s="287">
        <v>0</v>
      </c>
      <c r="AA155" s="287">
        <v>0</v>
      </c>
      <c r="AB155" s="287">
        <v>0</v>
      </c>
      <c r="AC155" s="287">
        <v>0</v>
      </c>
      <c r="AD155" s="287">
        <v>0</v>
      </c>
      <c r="AE155" s="287">
        <v>0</v>
      </c>
      <c r="AF155" s="287">
        <v>0</v>
      </c>
      <c r="AG155" s="287">
        <v>0</v>
      </c>
      <c r="AN155" s="160"/>
      <c r="AO155" s="160"/>
      <c r="AP155" s="160"/>
      <c r="AQ155" s="160"/>
      <c r="AS155" s="160"/>
      <c r="AT155" s="160"/>
      <c r="AU155" s="160"/>
      <c r="AV155" s="160"/>
      <c r="AW155" s="160"/>
      <c r="BA155" s="151">
        <v>42887</v>
      </c>
    </row>
    <row r="156" spans="1:87">
      <c r="A156" s="3" t="s">
        <v>1080</v>
      </c>
      <c r="T156" s="149" t="s">
        <v>1080</v>
      </c>
      <c r="U156" s="149"/>
      <c r="V156" s="149"/>
      <c r="W156" s="149"/>
      <c r="X156" s="149"/>
      <c r="Y156" s="149"/>
      <c r="Z156" s="149"/>
      <c r="AA156" s="149"/>
      <c r="AB156" s="149"/>
      <c r="AC156" s="149"/>
      <c r="AD156" s="149"/>
      <c r="AE156" s="149"/>
      <c r="AF156" s="149"/>
      <c r="AG156" s="149"/>
      <c r="AN156" s="160"/>
      <c r="AO156" s="160"/>
      <c r="AP156" s="160"/>
      <c r="AQ156" s="160"/>
      <c r="AR156" s="53"/>
      <c r="AS156" s="160"/>
      <c r="AT156" s="160"/>
      <c r="AU156" s="160"/>
      <c r="AV156" s="160"/>
      <c r="AW156" s="160"/>
      <c r="AX156" s="53"/>
      <c r="BA156" s="154" t="s">
        <v>1081</v>
      </c>
    </row>
    <row r="157" spans="1:87">
      <c r="B157" s="3" t="s">
        <v>635</v>
      </c>
      <c r="C157" s="54">
        <v>0</v>
      </c>
      <c r="D157" s="54">
        <v>0</v>
      </c>
      <c r="E157" s="54">
        <v>0</v>
      </c>
      <c r="F157" s="54">
        <v>0</v>
      </c>
      <c r="G157" s="54">
        <v>0</v>
      </c>
      <c r="H157" s="54">
        <v>0</v>
      </c>
      <c r="I157" s="54">
        <v>0</v>
      </c>
      <c r="J157" s="54">
        <v>0</v>
      </c>
      <c r="K157" s="54">
        <v>0</v>
      </c>
      <c r="L157" s="54">
        <v>0</v>
      </c>
      <c r="M157" s="54">
        <v>0</v>
      </c>
      <c r="N157" s="54">
        <v>0</v>
      </c>
      <c r="T157" s="149"/>
      <c r="U157" s="149" t="s">
        <v>635</v>
      </c>
      <c r="V157" s="288">
        <v>0</v>
      </c>
      <c r="W157" s="288">
        <v>0</v>
      </c>
      <c r="X157" s="288">
        <v>0</v>
      </c>
      <c r="Y157" s="288">
        <v>0</v>
      </c>
      <c r="Z157" s="288">
        <v>0</v>
      </c>
      <c r="AA157" s="288">
        <v>0</v>
      </c>
      <c r="AB157" s="288">
        <v>0</v>
      </c>
      <c r="AC157" s="288">
        <v>0</v>
      </c>
      <c r="AD157" s="288">
        <v>0</v>
      </c>
      <c r="AE157" s="288">
        <v>0</v>
      </c>
      <c r="AF157" s="288">
        <v>0</v>
      </c>
      <c r="AG157" s="288">
        <v>0</v>
      </c>
      <c r="AN157" s="297"/>
      <c r="AO157" s="171"/>
      <c r="AP157" s="171"/>
      <c r="AQ157" s="171"/>
      <c r="AR157" s="210"/>
      <c r="AS157" s="171"/>
      <c r="AT157" s="171"/>
      <c r="AU157" s="171"/>
      <c r="AV157" s="171"/>
      <c r="AW157" s="171"/>
      <c r="AX157" s="210"/>
      <c r="BB157" s="160" t="s">
        <v>748</v>
      </c>
      <c r="BC157" s="160" t="s">
        <v>748</v>
      </c>
      <c r="BD157" s="160" t="s">
        <v>748</v>
      </c>
      <c r="BE157" s="160" t="s">
        <v>748</v>
      </c>
      <c r="BF157" s="160" t="s">
        <v>748</v>
      </c>
      <c r="BG157" s="160" t="s">
        <v>749</v>
      </c>
      <c r="BH157" s="160" t="s">
        <v>749</v>
      </c>
      <c r="BI157" s="160" t="s">
        <v>749</v>
      </c>
      <c r="BJ157" s="160"/>
      <c r="BK157" s="160"/>
    </row>
    <row r="158" spans="1:87">
      <c r="B158" s="3" t="s">
        <v>569</v>
      </c>
      <c r="C158" s="54">
        <v>1548595.30125</v>
      </c>
      <c r="D158" s="54">
        <v>0</v>
      </c>
      <c r="E158" s="54">
        <v>0</v>
      </c>
      <c r="F158" s="54">
        <v>0</v>
      </c>
      <c r="G158" s="54">
        <v>0</v>
      </c>
      <c r="H158" s="54">
        <v>0</v>
      </c>
      <c r="I158" s="54">
        <v>0</v>
      </c>
      <c r="J158" s="54">
        <v>0</v>
      </c>
      <c r="K158" s="54">
        <v>0</v>
      </c>
      <c r="L158" s="54">
        <v>0</v>
      </c>
      <c r="M158" s="54">
        <v>1548595.30125</v>
      </c>
      <c r="N158" s="54">
        <v>0</v>
      </c>
      <c r="T158" s="149"/>
      <c r="U158" s="149" t="s">
        <v>569</v>
      </c>
      <c r="V158" s="288">
        <v>1548595.30125</v>
      </c>
      <c r="W158" s="288">
        <v>0</v>
      </c>
      <c r="X158" s="288">
        <v>0</v>
      </c>
      <c r="Y158" s="288">
        <v>0</v>
      </c>
      <c r="Z158" s="288">
        <v>0</v>
      </c>
      <c r="AA158" s="288">
        <v>0</v>
      </c>
      <c r="AB158" s="288">
        <v>0</v>
      </c>
      <c r="AC158" s="288">
        <v>0</v>
      </c>
      <c r="AD158" s="288">
        <v>0</v>
      </c>
      <c r="AE158" s="288">
        <v>0</v>
      </c>
      <c r="AF158" s="288">
        <v>1548595.30125</v>
      </c>
      <c r="AG158" s="288">
        <v>0</v>
      </c>
      <c r="AN158" s="297"/>
      <c r="AO158" s="171"/>
      <c r="AP158" s="171"/>
      <c r="AQ158" s="171"/>
      <c r="AR158" s="210"/>
      <c r="AS158" s="171"/>
      <c r="AT158" s="171"/>
      <c r="AU158" s="171"/>
      <c r="AV158" s="171"/>
      <c r="AW158" s="171"/>
      <c r="AX158" s="210"/>
      <c r="BA158" s="166" t="s">
        <v>750</v>
      </c>
      <c r="BB158" s="161" t="s">
        <v>758</v>
      </c>
      <c r="BC158" s="161" t="s">
        <v>759</v>
      </c>
      <c r="BD158" s="161" t="s">
        <v>760</v>
      </c>
      <c r="BE158" s="161" t="s">
        <v>761</v>
      </c>
      <c r="BF158" s="161" t="s">
        <v>762</v>
      </c>
      <c r="BG158" s="161" t="s">
        <v>791</v>
      </c>
      <c r="BH158" s="161" t="s">
        <v>792</v>
      </c>
      <c r="BI158" s="161" t="s">
        <v>793</v>
      </c>
      <c r="BJ158" s="161" t="s">
        <v>727</v>
      </c>
      <c r="BK158" s="161" t="s">
        <v>59</v>
      </c>
    </row>
    <row r="159" spans="1:87">
      <c r="B159" s="3" t="s">
        <v>636</v>
      </c>
      <c r="C159" s="54">
        <v>-72991742.329166695</v>
      </c>
      <c r="D159" s="54">
        <v>0</v>
      </c>
      <c r="E159" s="54">
        <v>0</v>
      </c>
      <c r="F159" s="54">
        <v>0</v>
      </c>
      <c r="G159" s="54">
        <v>0</v>
      </c>
      <c r="H159" s="54">
        <v>-13986077.435683997</v>
      </c>
      <c r="I159" s="54">
        <v>-49138440.887779042</v>
      </c>
      <c r="J159" s="54">
        <v>-6931710.5364576932</v>
      </c>
      <c r="K159" s="54">
        <v>-2899369.8106326214</v>
      </c>
      <c r="L159" s="54">
        <v>-36143.658613350148</v>
      </c>
      <c r="M159" s="54">
        <v>0</v>
      </c>
      <c r="N159" s="54">
        <v>0</v>
      </c>
      <c r="T159" s="149"/>
      <c r="U159" s="149" t="s">
        <v>636</v>
      </c>
      <c r="V159" s="288">
        <v>-72991742.329166695</v>
      </c>
      <c r="W159" s="288">
        <v>0</v>
      </c>
      <c r="X159" s="288">
        <v>0</v>
      </c>
      <c r="Y159" s="288">
        <v>0</v>
      </c>
      <c r="Z159" s="288">
        <v>0</v>
      </c>
      <c r="AA159" s="288">
        <v>-13986077.435683997</v>
      </c>
      <c r="AB159" s="288">
        <v>-49138440.887779042</v>
      </c>
      <c r="AC159" s="288">
        <v>-6931710.5364576932</v>
      </c>
      <c r="AD159" s="288">
        <v>-2899369.8106326214</v>
      </c>
      <c r="AE159" s="288">
        <v>-36143.658613350148</v>
      </c>
      <c r="AF159" s="288">
        <v>0</v>
      </c>
      <c r="AG159" s="288">
        <v>0</v>
      </c>
      <c r="AN159" s="297"/>
      <c r="AO159" s="171"/>
      <c r="AP159" s="171"/>
      <c r="AQ159" s="171"/>
      <c r="AR159" s="210"/>
      <c r="AS159" s="171"/>
      <c r="AT159" s="171"/>
      <c r="AU159" s="171"/>
      <c r="AV159" s="171"/>
      <c r="AW159" s="171"/>
      <c r="AX159" s="210"/>
      <c r="BA159" s="298" t="s">
        <v>1014</v>
      </c>
      <c r="BB159" s="68">
        <v>0</v>
      </c>
      <c r="BC159" s="68">
        <v>0</v>
      </c>
      <c r="BD159" s="68">
        <v>0</v>
      </c>
      <c r="BE159" s="68">
        <v>0</v>
      </c>
      <c r="BF159" s="68">
        <v>0</v>
      </c>
      <c r="BG159" s="68">
        <v>0</v>
      </c>
      <c r="BH159" s="68">
        <v>0</v>
      </c>
      <c r="BI159" s="68">
        <v>0</v>
      </c>
      <c r="BJ159" s="68">
        <v>0</v>
      </c>
      <c r="BK159" s="68">
        <v>0</v>
      </c>
      <c r="BL159" s="68">
        <v>0</v>
      </c>
    </row>
    <row r="160" spans="1:87">
      <c r="B160" s="3" t="s">
        <v>634</v>
      </c>
      <c r="C160" s="54">
        <v>-293982193.06999964</v>
      </c>
      <c r="D160" s="54">
        <v>-12492230.463802377</v>
      </c>
      <c r="E160" s="54">
        <v>-214141199.47190607</v>
      </c>
      <c r="F160" s="54">
        <v>-67348763.134291202</v>
      </c>
      <c r="G160" s="54">
        <v>0</v>
      </c>
      <c r="H160" s="54">
        <v>0</v>
      </c>
      <c r="I160" s="54">
        <v>0</v>
      </c>
      <c r="J160" s="54">
        <v>0</v>
      </c>
      <c r="K160" s="54">
        <v>0</v>
      </c>
      <c r="L160" s="54">
        <v>0</v>
      </c>
      <c r="M160" s="54">
        <v>0</v>
      </c>
      <c r="N160" s="54">
        <v>0</v>
      </c>
      <c r="T160" s="149"/>
      <c r="U160" s="149" t="s">
        <v>634</v>
      </c>
      <c r="V160" s="288">
        <v>-293982193.06999964</v>
      </c>
      <c r="W160" s="288">
        <v>-12492230.463802377</v>
      </c>
      <c r="X160" s="288">
        <v>-214141199.47190607</v>
      </c>
      <c r="Y160" s="288">
        <v>-67348763.134291202</v>
      </c>
      <c r="Z160" s="288">
        <v>0</v>
      </c>
      <c r="AA160" s="288">
        <v>0</v>
      </c>
      <c r="AB160" s="288">
        <v>0</v>
      </c>
      <c r="AC160" s="288">
        <v>0</v>
      </c>
      <c r="AD160" s="288">
        <v>0</v>
      </c>
      <c r="AE160" s="288">
        <v>0</v>
      </c>
      <c r="AF160" s="288">
        <v>0</v>
      </c>
      <c r="AG160" s="288">
        <v>0</v>
      </c>
      <c r="AN160" s="297"/>
      <c r="AO160" s="171"/>
      <c r="AP160" s="171"/>
      <c r="AQ160" s="171"/>
      <c r="AR160" s="210"/>
      <c r="AS160" s="171"/>
      <c r="AT160" s="171"/>
      <c r="AU160" s="171"/>
      <c r="AV160" s="171"/>
      <c r="AW160" s="171"/>
      <c r="AX160" s="210"/>
      <c r="BA160" s="298" t="s">
        <v>1015</v>
      </c>
      <c r="BB160" s="68">
        <v>0</v>
      </c>
      <c r="BC160" s="68">
        <v>0</v>
      </c>
      <c r="BD160" s="68">
        <v>0</v>
      </c>
      <c r="BE160" s="68">
        <v>0</v>
      </c>
      <c r="BF160" s="68">
        <v>0</v>
      </c>
      <c r="BG160" s="68">
        <v>0</v>
      </c>
      <c r="BH160" s="68">
        <v>0</v>
      </c>
      <c r="BI160" s="68">
        <v>0</v>
      </c>
      <c r="BJ160" s="68">
        <v>0</v>
      </c>
      <c r="BK160" s="68">
        <v>0</v>
      </c>
      <c r="BL160" s="68">
        <v>0</v>
      </c>
    </row>
    <row r="161" spans="1:64">
      <c r="B161" s="3" t="s">
        <v>249</v>
      </c>
      <c r="C161" s="54">
        <v>0</v>
      </c>
      <c r="D161" s="54">
        <v>0</v>
      </c>
      <c r="E161" s="54">
        <v>0</v>
      </c>
      <c r="F161" s="54">
        <v>0</v>
      </c>
      <c r="G161" s="54">
        <v>0</v>
      </c>
      <c r="H161" s="54">
        <v>0</v>
      </c>
      <c r="I161" s="54">
        <v>0</v>
      </c>
      <c r="J161" s="54">
        <v>0</v>
      </c>
      <c r="K161" s="54">
        <v>0</v>
      </c>
      <c r="L161" s="54">
        <v>0</v>
      </c>
      <c r="M161" s="54">
        <v>0</v>
      </c>
      <c r="N161" s="54">
        <v>0</v>
      </c>
      <c r="T161" s="149"/>
      <c r="U161" s="149" t="s">
        <v>249</v>
      </c>
      <c r="V161" s="288">
        <v>0</v>
      </c>
      <c r="W161" s="288">
        <v>0</v>
      </c>
      <c r="X161" s="288">
        <v>0</v>
      </c>
      <c r="Y161" s="288">
        <v>0</v>
      </c>
      <c r="Z161" s="288">
        <v>0</v>
      </c>
      <c r="AA161" s="288">
        <v>0</v>
      </c>
      <c r="AB161" s="288">
        <v>0</v>
      </c>
      <c r="AC161" s="288">
        <v>0</v>
      </c>
      <c r="AD161" s="288">
        <v>0</v>
      </c>
      <c r="AE161" s="288">
        <v>0</v>
      </c>
      <c r="AF161" s="288">
        <v>0</v>
      </c>
      <c r="AG161" s="288">
        <v>0</v>
      </c>
      <c r="AN161" s="297"/>
      <c r="AO161" s="171"/>
      <c r="AP161" s="171"/>
      <c r="AQ161" s="171"/>
      <c r="AR161" s="210"/>
      <c r="AS161" s="171"/>
      <c r="AT161" s="171"/>
      <c r="AU161" s="171"/>
      <c r="AV161" s="171"/>
      <c r="AW161" s="171"/>
      <c r="AX161" s="210"/>
      <c r="BA161" s="298" t="s">
        <v>1016</v>
      </c>
      <c r="BB161" s="68"/>
      <c r="BC161" s="68">
        <v>0</v>
      </c>
      <c r="BD161" s="68">
        <v>0</v>
      </c>
      <c r="BE161" s="68"/>
      <c r="BF161" s="68"/>
      <c r="BG161" s="68"/>
      <c r="BH161" s="68"/>
      <c r="BI161" s="68"/>
      <c r="BJ161" s="68"/>
      <c r="BK161" s="68"/>
      <c r="BL161" s="68">
        <v>0</v>
      </c>
    </row>
    <row r="162" spans="1:64">
      <c r="C162" s="67">
        <v>-365425340.09791636</v>
      </c>
      <c r="D162" s="67">
        <v>-12492230.463802377</v>
      </c>
      <c r="E162" s="67">
        <v>-214141199.47190607</v>
      </c>
      <c r="F162" s="67">
        <v>-67348763.134291202</v>
      </c>
      <c r="G162" s="67">
        <v>0</v>
      </c>
      <c r="H162" s="67">
        <v>-13986077.435683997</v>
      </c>
      <c r="I162" s="67">
        <v>-49138440.887779042</v>
      </c>
      <c r="J162" s="67">
        <v>-6931710.5364576932</v>
      </c>
      <c r="K162" s="67">
        <v>-2899369.8106326214</v>
      </c>
      <c r="L162" s="67">
        <v>-36143.658613350148</v>
      </c>
      <c r="M162" s="67">
        <v>1548595.30125</v>
      </c>
      <c r="N162" s="67">
        <v>0</v>
      </c>
      <c r="T162" s="149"/>
      <c r="U162" s="149"/>
      <c r="V162" s="289">
        <v>-365425340.09791636</v>
      </c>
      <c r="W162" s="289">
        <v>-12492230.463802377</v>
      </c>
      <c r="X162" s="289">
        <v>-214141199.47190607</v>
      </c>
      <c r="Y162" s="289">
        <v>-67348763.134291202</v>
      </c>
      <c r="Z162" s="289">
        <v>0</v>
      </c>
      <c r="AA162" s="289">
        <v>-13986077.435683997</v>
      </c>
      <c r="AB162" s="289">
        <v>-49138440.887779042</v>
      </c>
      <c r="AC162" s="289">
        <v>-6931710.5364576932</v>
      </c>
      <c r="AD162" s="289">
        <v>-2899369.8106326214</v>
      </c>
      <c r="AE162" s="289">
        <v>-36143.658613350148</v>
      </c>
      <c r="AF162" s="289">
        <v>1548595.30125</v>
      </c>
      <c r="AG162" s="289">
        <v>0</v>
      </c>
      <c r="AN162" s="297"/>
      <c r="AO162" s="171"/>
      <c r="AP162" s="171"/>
      <c r="AQ162" s="171"/>
      <c r="AR162" s="210"/>
      <c r="AS162" s="171"/>
      <c r="AT162" s="171"/>
      <c r="AU162" s="171"/>
      <c r="AV162" s="171"/>
      <c r="AW162" s="171"/>
      <c r="AX162" s="210"/>
      <c r="BA162" s="298" t="s">
        <v>1017</v>
      </c>
      <c r="BB162" s="68"/>
      <c r="BC162" s="68">
        <v>0</v>
      </c>
      <c r="BD162" s="68"/>
      <c r="BE162" s="68"/>
      <c r="BF162" s="68"/>
      <c r="BG162" s="68"/>
      <c r="BH162" s="68"/>
      <c r="BI162" s="68"/>
      <c r="BJ162" s="68"/>
      <c r="BK162" s="68"/>
      <c r="BL162" s="68">
        <v>0</v>
      </c>
    </row>
    <row r="163" spans="1:64">
      <c r="B163" s="279" t="s">
        <v>1055</v>
      </c>
      <c r="C163" s="165">
        <v>7.2177499532699585E-9</v>
      </c>
      <c r="D163" s="165">
        <v>7.4214767664670944E-10</v>
      </c>
      <c r="E163" s="165">
        <v>1.1175870895385742E-8</v>
      </c>
      <c r="F163" s="165">
        <v>6.7520886659622192E-9</v>
      </c>
      <c r="G163" s="165">
        <v>0</v>
      </c>
      <c r="H163" s="165">
        <v>0</v>
      </c>
      <c r="I163" s="165">
        <v>0</v>
      </c>
      <c r="J163" s="165">
        <v>0</v>
      </c>
      <c r="K163" s="165">
        <v>0</v>
      </c>
      <c r="L163" s="165">
        <v>0</v>
      </c>
      <c r="M163" s="165">
        <v>0</v>
      </c>
      <c r="N163" s="165">
        <v>0</v>
      </c>
      <c r="T163" s="149"/>
      <c r="U163" s="149"/>
      <c r="V163" s="287">
        <v>7.2177499532699585E-9</v>
      </c>
      <c r="W163" s="287">
        <v>7.4214767664670944E-10</v>
      </c>
      <c r="X163" s="287">
        <v>1.1175870895385742E-8</v>
      </c>
      <c r="Y163" s="287">
        <v>6.7520886659622192E-9</v>
      </c>
      <c r="Z163" s="287">
        <v>0</v>
      </c>
      <c r="AA163" s="287">
        <v>0</v>
      </c>
      <c r="AB163" s="287">
        <v>0</v>
      </c>
      <c r="AC163" s="287">
        <v>0</v>
      </c>
      <c r="AD163" s="287">
        <v>0</v>
      </c>
      <c r="AE163" s="287">
        <v>0</v>
      </c>
      <c r="AF163" s="287">
        <v>0</v>
      </c>
      <c r="AG163" s="287">
        <v>0</v>
      </c>
      <c r="AH163" s="165"/>
      <c r="AN163" s="297"/>
      <c r="AO163" s="171"/>
      <c r="AP163" s="171"/>
      <c r="AQ163" s="171"/>
      <c r="AR163" s="210"/>
      <c r="AS163" s="171"/>
      <c r="AT163" s="171"/>
      <c r="AU163" s="171"/>
      <c r="AV163" s="171"/>
      <c r="AW163" s="171"/>
      <c r="AX163" s="210"/>
      <c r="BA163" s="298" t="s">
        <v>1018</v>
      </c>
      <c r="BB163" s="68"/>
      <c r="BC163" s="68">
        <v>0</v>
      </c>
      <c r="BD163" s="68"/>
      <c r="BE163" s="68"/>
      <c r="BF163" s="68"/>
      <c r="BG163" s="68"/>
      <c r="BH163" s="68"/>
      <c r="BI163" s="68"/>
      <c r="BJ163" s="68"/>
      <c r="BK163" s="68"/>
      <c r="BL163" s="68">
        <v>0</v>
      </c>
    </row>
    <row r="164" spans="1:64">
      <c r="A164" s="3" t="s">
        <v>1082</v>
      </c>
      <c r="C164" s="54">
        <v>661716380.20458412</v>
      </c>
      <c r="D164" s="54">
        <v>23714204.743744209</v>
      </c>
      <c r="E164" s="54">
        <v>406507729.98964131</v>
      </c>
      <c r="F164" s="54">
        <v>127849255.00953194</v>
      </c>
      <c r="G164" s="54">
        <v>0</v>
      </c>
      <c r="H164" s="54">
        <v>19562909.998692855</v>
      </c>
      <c r="I164" s="54">
        <v>68731987.291238531</v>
      </c>
      <c r="J164" s="54">
        <v>9695672.7134752199</v>
      </c>
      <c r="K164" s="54">
        <v>4055469.5138193457</v>
      </c>
      <c r="L164" s="54">
        <v>50555.643190736337</v>
      </c>
      <c r="M164" s="54">
        <v>1548595.30125</v>
      </c>
      <c r="N164" s="54">
        <v>0</v>
      </c>
      <c r="T164" s="149" t="s">
        <v>1082</v>
      </c>
      <c r="U164" s="149"/>
      <c r="V164" s="288">
        <v>661716380.20458412</v>
      </c>
      <c r="W164" s="288">
        <v>23714204.743744209</v>
      </c>
      <c r="X164" s="288">
        <v>406507729.98964131</v>
      </c>
      <c r="Y164" s="288">
        <v>127849255.00953194</v>
      </c>
      <c r="Z164" s="288">
        <v>0</v>
      </c>
      <c r="AA164" s="288">
        <v>19562909.998692855</v>
      </c>
      <c r="AB164" s="288">
        <v>68731987.291238531</v>
      </c>
      <c r="AC164" s="288">
        <v>9695672.7134752199</v>
      </c>
      <c r="AD164" s="288">
        <v>4055469.5138193457</v>
      </c>
      <c r="AE164" s="288">
        <v>50555.643190736337</v>
      </c>
      <c r="AF164" s="288">
        <v>1548595.30125</v>
      </c>
      <c r="AG164" s="288">
        <v>0</v>
      </c>
      <c r="AN164" s="297"/>
      <c r="AO164" s="171"/>
      <c r="AP164" s="171"/>
      <c r="AQ164" s="171"/>
      <c r="AR164" s="210"/>
      <c r="AS164" s="171"/>
      <c r="AT164" s="171"/>
      <c r="AU164" s="171"/>
      <c r="AV164" s="171"/>
      <c r="AW164" s="171"/>
      <c r="AX164" s="210"/>
      <c r="BA164" s="298" t="s">
        <v>1019</v>
      </c>
      <c r="BB164" s="68"/>
      <c r="BC164" s="68">
        <v>0</v>
      </c>
      <c r="BD164" s="68"/>
      <c r="BE164" s="68"/>
      <c r="BF164" s="68"/>
      <c r="BG164" s="68"/>
      <c r="BH164" s="68"/>
      <c r="BI164" s="68"/>
      <c r="BJ164" s="68"/>
      <c r="BK164" s="68"/>
      <c r="BL164" s="68">
        <v>0</v>
      </c>
    </row>
    <row r="165" spans="1:64">
      <c r="A165" s="89" t="s">
        <v>702</v>
      </c>
      <c r="C165" s="54"/>
      <c r="T165" s="148" t="s">
        <v>702</v>
      </c>
      <c r="U165" s="149"/>
      <c r="V165" s="149"/>
      <c r="W165" s="149"/>
      <c r="X165" s="149"/>
      <c r="Y165" s="149"/>
      <c r="Z165" s="149"/>
      <c r="AA165" s="149"/>
      <c r="AB165" s="149"/>
      <c r="AC165" s="149"/>
      <c r="AD165" s="149"/>
      <c r="AE165" s="149"/>
      <c r="AF165" s="149"/>
      <c r="AG165" s="149"/>
      <c r="AN165" s="297"/>
      <c r="AO165" s="171"/>
      <c r="AP165" s="171"/>
      <c r="AQ165" s="171"/>
      <c r="AR165" s="210"/>
      <c r="AS165" s="171"/>
      <c r="AT165" s="171"/>
      <c r="AU165" s="171"/>
      <c r="AV165" s="171"/>
      <c r="AW165" s="171"/>
      <c r="AX165" s="210"/>
      <c r="BA165" s="299">
        <v>0</v>
      </c>
      <c r="BB165" s="239"/>
      <c r="BC165" s="239">
        <v>0</v>
      </c>
      <c r="BD165" s="239"/>
      <c r="BE165" s="239"/>
      <c r="BF165" s="239"/>
      <c r="BG165" s="239"/>
      <c r="BH165" s="239"/>
      <c r="BI165" s="239"/>
      <c r="BJ165" s="239"/>
      <c r="BK165" s="239"/>
      <c r="BL165" s="68">
        <v>0</v>
      </c>
    </row>
    <row r="166" spans="1:64">
      <c r="A166" s="89" t="s">
        <v>1083</v>
      </c>
      <c r="C166" s="155">
        <v>1</v>
      </c>
      <c r="D166" s="155">
        <v>3.5837415323484126E-2</v>
      </c>
      <c r="E166" s="155">
        <v>0.61432320878011293</v>
      </c>
      <c r="F166" s="155">
        <v>0.19320853893628046</v>
      </c>
      <c r="G166" s="155">
        <v>0</v>
      </c>
      <c r="H166" s="155">
        <v>2.9563889581582601E-2</v>
      </c>
      <c r="I166" s="155">
        <v>0.10386925478554503</v>
      </c>
      <c r="J166" s="155">
        <v>1.4652308758742816E-2</v>
      </c>
      <c r="K166" s="155">
        <v>6.1287125952141433E-3</v>
      </c>
      <c r="L166" s="155">
        <v>7.6400773357168452E-5</v>
      </c>
      <c r="M166" s="155">
        <v>2.340270465680807E-3</v>
      </c>
      <c r="N166" s="155">
        <v>0</v>
      </c>
      <c r="T166" s="148" t="s">
        <v>1083</v>
      </c>
      <c r="U166" s="149"/>
      <c r="V166" s="157">
        <v>1</v>
      </c>
      <c r="W166" s="157">
        <v>3.5837415323484126E-2</v>
      </c>
      <c r="X166" s="157">
        <v>0.61432320878011293</v>
      </c>
      <c r="Y166" s="157">
        <v>0.19320853893628046</v>
      </c>
      <c r="Z166" s="157">
        <v>0</v>
      </c>
      <c r="AA166" s="157">
        <v>2.9563889581582601E-2</v>
      </c>
      <c r="AB166" s="157">
        <v>0.10386925478554503</v>
      </c>
      <c r="AC166" s="157">
        <v>1.4652308758742816E-2</v>
      </c>
      <c r="AD166" s="157">
        <v>6.1287125952141433E-3</v>
      </c>
      <c r="AE166" s="157">
        <v>7.6400773357168452E-5</v>
      </c>
      <c r="AF166" s="157">
        <v>2.340270465680807E-3</v>
      </c>
      <c r="AG166" s="157">
        <v>0</v>
      </c>
      <c r="AN166" s="297"/>
      <c r="AO166" s="171"/>
      <c r="AP166" s="171"/>
      <c r="AQ166" s="171"/>
      <c r="AR166" s="210"/>
      <c r="AS166" s="171"/>
      <c r="AT166" s="171"/>
      <c r="AU166" s="171"/>
      <c r="AV166" s="171"/>
      <c r="AW166" s="171"/>
      <c r="AX166" s="210"/>
      <c r="BA166" s="300" t="s">
        <v>832</v>
      </c>
      <c r="BB166" s="68">
        <v>0</v>
      </c>
      <c r="BC166" s="68">
        <v>0</v>
      </c>
      <c r="BD166" s="68">
        <v>0</v>
      </c>
      <c r="BE166" s="68">
        <v>0</v>
      </c>
      <c r="BF166" s="68">
        <v>0</v>
      </c>
      <c r="BG166" s="68">
        <v>0</v>
      </c>
      <c r="BH166" s="68">
        <v>0</v>
      </c>
      <c r="BI166" s="68">
        <v>0</v>
      </c>
      <c r="BJ166" s="68">
        <v>0</v>
      </c>
      <c r="BK166" s="68">
        <v>0</v>
      </c>
      <c r="BL166" s="68">
        <v>0</v>
      </c>
    </row>
    <row r="167" spans="1:64">
      <c r="C167" s="301"/>
      <c r="D167" s="302">
        <v>0</v>
      </c>
      <c r="E167" s="302">
        <v>0</v>
      </c>
      <c r="F167" s="302">
        <v>0</v>
      </c>
      <c r="G167" s="302">
        <v>0</v>
      </c>
      <c r="H167" s="302">
        <v>0</v>
      </c>
      <c r="I167" s="302">
        <v>0</v>
      </c>
      <c r="J167" s="302">
        <v>0</v>
      </c>
      <c r="K167" s="302">
        <v>0</v>
      </c>
      <c r="L167" s="302">
        <v>0</v>
      </c>
      <c r="M167" s="302">
        <v>0</v>
      </c>
      <c r="N167" s="302">
        <v>0</v>
      </c>
      <c r="O167" s="302">
        <v>0</v>
      </c>
      <c r="P167" s="301"/>
      <c r="Q167" s="301"/>
      <c r="R167" s="301"/>
      <c r="AN167" s="297"/>
      <c r="AO167" s="171"/>
      <c r="AP167" s="171"/>
      <c r="AQ167" s="171"/>
      <c r="AR167" s="210"/>
      <c r="AS167" s="171"/>
      <c r="AT167" s="171"/>
      <c r="AU167" s="171"/>
      <c r="AV167" s="171"/>
      <c r="AW167" s="171"/>
      <c r="AX167" s="210"/>
      <c r="BA167" s="300"/>
    </row>
    <row r="168" spans="1:64">
      <c r="T168" s="149"/>
      <c r="U168" s="149"/>
      <c r="V168" s="149"/>
      <c r="W168" s="149"/>
      <c r="X168" s="149"/>
      <c r="Y168" s="149"/>
      <c r="Z168" s="149"/>
      <c r="AA168" s="149"/>
      <c r="AB168" s="149"/>
      <c r="AC168" s="149"/>
      <c r="AD168" s="149"/>
      <c r="AE168" s="149"/>
      <c r="AF168" s="149"/>
      <c r="AG168" s="149"/>
      <c r="AN168" s="297"/>
      <c r="AO168" s="171"/>
      <c r="AP168" s="171"/>
      <c r="AQ168" s="171"/>
      <c r="AR168" s="210"/>
      <c r="AS168" s="171"/>
      <c r="AT168" s="171"/>
      <c r="AU168" s="171"/>
      <c r="AV168" s="171"/>
      <c r="AW168" s="171"/>
      <c r="AX168" s="210"/>
      <c r="BA168" s="300" t="s">
        <v>1084</v>
      </c>
      <c r="BB168" s="245">
        <v>0</v>
      </c>
      <c r="BC168" s="245">
        <v>0</v>
      </c>
      <c r="BD168" s="245">
        <v>0</v>
      </c>
      <c r="BE168" s="245">
        <v>0</v>
      </c>
      <c r="BF168" s="245">
        <v>0</v>
      </c>
      <c r="BG168" s="245">
        <v>0</v>
      </c>
      <c r="BH168" s="245">
        <v>0</v>
      </c>
      <c r="BI168" s="245">
        <v>0</v>
      </c>
      <c r="BJ168" s="245">
        <v>0</v>
      </c>
      <c r="BK168" s="245">
        <v>0</v>
      </c>
      <c r="BL168" s="245">
        <v>0</v>
      </c>
    </row>
    <row r="169" spans="1:64">
      <c r="A169" s="146" t="s">
        <v>1085</v>
      </c>
      <c r="C169" s="278" t="s">
        <v>58</v>
      </c>
      <c r="D169" s="278" t="s">
        <v>962</v>
      </c>
      <c r="E169" s="278" t="s">
        <v>959</v>
      </c>
      <c r="F169" s="278" t="s">
        <v>721</v>
      </c>
      <c r="G169" s="278" t="s">
        <v>1047</v>
      </c>
      <c r="H169" s="278" t="s">
        <v>723</v>
      </c>
      <c r="I169" s="278" t="s">
        <v>749</v>
      </c>
      <c r="J169" s="278" t="s">
        <v>725</v>
      </c>
      <c r="K169" s="278" t="s">
        <v>1048</v>
      </c>
      <c r="L169" s="278" t="s">
        <v>120</v>
      </c>
      <c r="M169" s="278" t="s">
        <v>59</v>
      </c>
      <c r="N169" s="278" t="s">
        <v>728</v>
      </c>
      <c r="T169" s="147" t="s">
        <v>1085</v>
      </c>
      <c r="U169" s="149"/>
      <c r="V169" s="280" t="s">
        <v>58</v>
      </c>
      <c r="W169" s="280" t="s">
        <v>962</v>
      </c>
      <c r="X169" s="280" t="s">
        <v>959</v>
      </c>
      <c r="Y169" s="280" t="s">
        <v>721</v>
      </c>
      <c r="Z169" s="280" t="s">
        <v>1047</v>
      </c>
      <c r="AA169" s="280" t="s">
        <v>723</v>
      </c>
      <c r="AB169" s="280" t="s">
        <v>749</v>
      </c>
      <c r="AC169" s="280" t="s">
        <v>725</v>
      </c>
      <c r="AD169" s="280" t="s">
        <v>1048</v>
      </c>
      <c r="AE169" s="280" t="s">
        <v>120</v>
      </c>
      <c r="AF169" s="280" t="s">
        <v>59</v>
      </c>
      <c r="AG169" s="280" t="s">
        <v>728</v>
      </c>
      <c r="AN169" s="154"/>
      <c r="AO169" s="170"/>
      <c r="AP169" s="170"/>
      <c r="AQ169" s="170"/>
      <c r="AR169" s="170"/>
      <c r="AS169" s="170"/>
      <c r="AT169" s="170"/>
      <c r="AU169" s="170"/>
      <c r="AV169" s="170"/>
      <c r="AW169" s="170"/>
      <c r="AX169" s="170"/>
      <c r="BA169" s="300"/>
    </row>
    <row r="170" spans="1:64">
      <c r="A170" s="3" t="s">
        <v>1086</v>
      </c>
      <c r="T170" s="149" t="s">
        <v>1087</v>
      </c>
      <c r="U170" s="149"/>
      <c r="V170" s="149"/>
      <c r="W170" s="149"/>
      <c r="X170" s="149"/>
      <c r="Y170" s="149"/>
      <c r="Z170" s="149"/>
      <c r="AA170" s="149"/>
      <c r="AB170" s="149"/>
      <c r="AC170" s="149"/>
      <c r="AD170" s="149"/>
      <c r="AE170" s="149"/>
      <c r="AF170" s="149"/>
      <c r="AG170" s="149"/>
      <c r="BA170" s="300"/>
    </row>
    <row r="171" spans="1:64">
      <c r="B171" s="3" t="s">
        <v>569</v>
      </c>
      <c r="C171" s="54">
        <v>74985.87</v>
      </c>
      <c r="D171" s="54">
        <v>0</v>
      </c>
      <c r="E171" s="54">
        <v>74985.87</v>
      </c>
      <c r="F171" s="54">
        <v>0</v>
      </c>
      <c r="G171" s="54">
        <v>0</v>
      </c>
      <c r="H171" s="54">
        <v>0</v>
      </c>
      <c r="I171" s="54">
        <v>0</v>
      </c>
      <c r="J171" s="54">
        <v>0</v>
      </c>
      <c r="K171" s="54">
        <v>0</v>
      </c>
      <c r="L171" s="54">
        <v>0</v>
      </c>
      <c r="M171" s="3">
        <v>0</v>
      </c>
      <c r="N171" s="3">
        <v>0</v>
      </c>
      <c r="T171" s="149"/>
      <c r="U171" s="149" t="s">
        <v>569</v>
      </c>
      <c r="V171" s="284">
        <v>74985.87</v>
      </c>
      <c r="W171" s="284">
        <v>0</v>
      </c>
      <c r="X171" s="284">
        <v>74985.87</v>
      </c>
      <c r="Y171" s="284">
        <v>0</v>
      </c>
      <c r="Z171" s="284">
        <v>0</v>
      </c>
      <c r="AA171" s="284">
        <v>0</v>
      </c>
      <c r="AB171" s="284">
        <v>0</v>
      </c>
      <c r="AC171" s="284">
        <v>0</v>
      </c>
      <c r="AD171" s="284">
        <v>0</v>
      </c>
      <c r="AE171" s="284">
        <v>0</v>
      </c>
      <c r="AF171" s="284">
        <v>0</v>
      </c>
      <c r="AG171" s="284">
        <v>0</v>
      </c>
      <c r="BA171" s="300"/>
    </row>
    <row r="172" spans="1:64">
      <c r="B172" s="3" t="s">
        <v>635</v>
      </c>
      <c r="C172" s="3">
        <v>0</v>
      </c>
      <c r="D172" s="3">
        <v>0</v>
      </c>
      <c r="E172" s="3">
        <v>0</v>
      </c>
      <c r="F172" s="3">
        <v>0</v>
      </c>
      <c r="G172" s="3">
        <v>0</v>
      </c>
      <c r="H172" s="3">
        <v>0</v>
      </c>
      <c r="I172" s="3">
        <v>0</v>
      </c>
      <c r="J172" s="3">
        <v>0</v>
      </c>
      <c r="K172" s="3">
        <v>0</v>
      </c>
      <c r="L172" s="3">
        <v>0</v>
      </c>
      <c r="M172" s="3">
        <v>0</v>
      </c>
      <c r="N172" s="3">
        <v>0</v>
      </c>
      <c r="T172" s="149"/>
      <c r="U172" s="149" t="s">
        <v>635</v>
      </c>
      <c r="V172" s="149">
        <v>0</v>
      </c>
      <c r="W172" s="149">
        <v>0</v>
      </c>
      <c r="X172" s="149">
        <v>0</v>
      </c>
      <c r="Y172" s="149">
        <v>0</v>
      </c>
      <c r="Z172" s="149">
        <v>0</v>
      </c>
      <c r="AA172" s="149">
        <v>0</v>
      </c>
      <c r="AB172" s="149">
        <v>0</v>
      </c>
      <c r="AC172" s="149">
        <v>0</v>
      </c>
      <c r="AD172" s="149">
        <v>0</v>
      </c>
      <c r="AE172" s="149">
        <v>0</v>
      </c>
      <c r="AF172" s="149">
        <v>0</v>
      </c>
      <c r="AG172" s="149">
        <v>0</v>
      </c>
      <c r="AO172" s="303"/>
      <c r="AP172" s="303"/>
      <c r="AQ172" s="303"/>
      <c r="AR172" s="303"/>
    </row>
    <row r="173" spans="1:64">
      <c r="B173" s="3" t="s">
        <v>649</v>
      </c>
      <c r="C173" s="54">
        <v>0</v>
      </c>
      <c r="D173" s="54">
        <v>0</v>
      </c>
      <c r="E173" s="54">
        <v>0</v>
      </c>
      <c r="F173" s="54">
        <v>0</v>
      </c>
      <c r="G173" s="54">
        <v>0</v>
      </c>
      <c r="H173" s="54">
        <v>0</v>
      </c>
      <c r="I173" s="54">
        <v>0</v>
      </c>
      <c r="J173" s="54">
        <v>0</v>
      </c>
      <c r="K173" s="54">
        <v>0</v>
      </c>
      <c r="L173" s="54">
        <v>0</v>
      </c>
      <c r="M173" s="54">
        <v>0</v>
      </c>
      <c r="N173" s="54">
        <v>0</v>
      </c>
      <c r="T173" s="149"/>
      <c r="U173" s="149" t="s">
        <v>649</v>
      </c>
      <c r="V173" s="288">
        <v>0</v>
      </c>
      <c r="W173" s="288">
        <v>0</v>
      </c>
      <c r="X173" s="288">
        <v>0</v>
      </c>
      <c r="Y173" s="288">
        <v>0</v>
      </c>
      <c r="Z173" s="288">
        <v>0</v>
      </c>
      <c r="AA173" s="288">
        <v>0</v>
      </c>
      <c r="AB173" s="288">
        <v>0</v>
      </c>
      <c r="AC173" s="288">
        <v>0</v>
      </c>
      <c r="AD173" s="288">
        <v>0</v>
      </c>
      <c r="AE173" s="288">
        <v>0</v>
      </c>
      <c r="AF173" s="288">
        <v>0</v>
      </c>
      <c r="AG173" s="288">
        <v>0</v>
      </c>
      <c r="AN173" s="151"/>
    </row>
    <row r="174" spans="1:64">
      <c r="B174" s="3" t="s">
        <v>249</v>
      </c>
      <c r="C174" s="54">
        <v>760933.08291666699</v>
      </c>
      <c r="D174" s="54">
        <v>11660.914613195622</v>
      </c>
      <c r="E174" s="54">
        <v>195239.3707383312</v>
      </c>
      <c r="F174" s="54">
        <v>61820.805419435703</v>
      </c>
      <c r="G174" s="54">
        <v>0</v>
      </c>
      <c r="H174" s="54">
        <v>95933.228575861591</v>
      </c>
      <c r="I174" s="54">
        <v>330079.50930611283</v>
      </c>
      <c r="J174" s="54">
        <v>46172.981585319583</v>
      </c>
      <c r="K174" s="54">
        <v>19774.484203438675</v>
      </c>
      <c r="L174" s="54">
        <v>251.78847497177645</v>
      </c>
      <c r="M174" s="54">
        <v>0</v>
      </c>
      <c r="N174" s="54">
        <v>0</v>
      </c>
      <c r="T174" s="149"/>
      <c r="U174" s="149" t="s">
        <v>249</v>
      </c>
      <c r="V174" s="288">
        <v>760933.08291666699</v>
      </c>
      <c r="W174" s="288">
        <v>11660.914613195622</v>
      </c>
      <c r="X174" s="288">
        <v>195239.3707383312</v>
      </c>
      <c r="Y174" s="288">
        <v>61820.805419435703</v>
      </c>
      <c r="Z174" s="288">
        <v>0</v>
      </c>
      <c r="AA174" s="288">
        <v>95933.228575861591</v>
      </c>
      <c r="AB174" s="288">
        <v>330079.50930611283</v>
      </c>
      <c r="AC174" s="288">
        <v>46172.981585319583</v>
      </c>
      <c r="AD174" s="288">
        <v>19774.484203438675</v>
      </c>
      <c r="AE174" s="288">
        <v>251.78847497177645</v>
      </c>
      <c r="AF174" s="288">
        <v>0</v>
      </c>
      <c r="AG174" s="288">
        <v>0</v>
      </c>
      <c r="AN174" s="290"/>
    </row>
    <row r="175" spans="1:64">
      <c r="B175" s="3" t="s">
        <v>634</v>
      </c>
      <c r="C175" s="54">
        <v>1265806463.9512496</v>
      </c>
      <c r="D175" s="54">
        <v>53788108.405887753</v>
      </c>
      <c r="E175" s="54">
        <v>922033105.67613435</v>
      </c>
      <c r="F175" s="54">
        <v>289985249.86922789</v>
      </c>
      <c r="G175" s="54">
        <v>0</v>
      </c>
      <c r="H175" s="54">
        <v>0</v>
      </c>
      <c r="I175" s="54">
        <v>0</v>
      </c>
      <c r="J175" s="54">
        <v>0</v>
      </c>
      <c r="K175" s="54">
        <v>0</v>
      </c>
      <c r="L175" s="54">
        <v>0</v>
      </c>
      <c r="M175" s="54">
        <v>0</v>
      </c>
      <c r="N175" s="54">
        <v>0</v>
      </c>
      <c r="T175" s="149"/>
      <c r="U175" s="149" t="s">
        <v>634</v>
      </c>
      <c r="V175" s="288">
        <v>1265806463.9512496</v>
      </c>
      <c r="W175" s="288">
        <v>53788108.405887753</v>
      </c>
      <c r="X175" s="288">
        <v>922033105.67613435</v>
      </c>
      <c r="Y175" s="288">
        <v>289985249.86922789</v>
      </c>
      <c r="Z175" s="288">
        <v>0</v>
      </c>
      <c r="AA175" s="288">
        <v>0</v>
      </c>
      <c r="AB175" s="288">
        <v>0</v>
      </c>
      <c r="AC175" s="288">
        <v>0</v>
      </c>
      <c r="AD175" s="288">
        <v>0</v>
      </c>
      <c r="AE175" s="288">
        <v>0</v>
      </c>
      <c r="AF175" s="288">
        <v>0</v>
      </c>
      <c r="AG175" s="288">
        <v>0</v>
      </c>
    </row>
    <row r="176" spans="1:64">
      <c r="B176" s="3" t="s">
        <v>636</v>
      </c>
      <c r="C176" s="54">
        <v>2756197106.7299957</v>
      </c>
      <c r="D176" s="54">
        <v>0</v>
      </c>
      <c r="E176" s="54">
        <v>0</v>
      </c>
      <c r="F176" s="54">
        <v>0</v>
      </c>
      <c r="G176" s="54">
        <v>0</v>
      </c>
      <c r="H176" s="54">
        <v>528119824.69050348</v>
      </c>
      <c r="I176" s="54">
        <v>1855486994.5884426</v>
      </c>
      <c r="J176" s="54">
        <v>261744135.92043152</v>
      </c>
      <c r="K176" s="54">
        <v>109481352.66272055</v>
      </c>
      <c r="L176" s="54">
        <v>1364798.8678980432</v>
      </c>
      <c r="M176" s="54">
        <v>0</v>
      </c>
      <c r="N176" s="54">
        <v>0</v>
      </c>
      <c r="T176" s="149"/>
      <c r="U176" s="149" t="s">
        <v>636</v>
      </c>
      <c r="V176" s="288">
        <v>2756197106.7299957</v>
      </c>
      <c r="W176" s="288">
        <v>0</v>
      </c>
      <c r="X176" s="288">
        <v>0</v>
      </c>
      <c r="Y176" s="288">
        <v>0</v>
      </c>
      <c r="Z176" s="288">
        <v>0</v>
      </c>
      <c r="AA176" s="288">
        <v>528119824.69050348</v>
      </c>
      <c r="AB176" s="288">
        <v>1855486994.5884426</v>
      </c>
      <c r="AC176" s="288">
        <v>261744135.92043152</v>
      </c>
      <c r="AD176" s="288">
        <v>109481352.66272055</v>
      </c>
      <c r="AE176" s="288">
        <v>1364798.8678980432</v>
      </c>
      <c r="AF176" s="288">
        <v>0</v>
      </c>
      <c r="AG176" s="288">
        <v>0</v>
      </c>
      <c r="AN176" s="160"/>
      <c r="AO176" s="160"/>
      <c r="AP176" s="160"/>
      <c r="AQ176" s="160"/>
      <c r="AS176" s="160"/>
      <c r="AT176" s="160"/>
      <c r="AU176" s="160"/>
      <c r="AV176" s="160"/>
      <c r="AW176" s="160"/>
    </row>
    <row r="177" spans="1:64">
      <c r="B177" s="3" t="s">
        <v>660</v>
      </c>
      <c r="C177" s="54">
        <v>0</v>
      </c>
      <c r="D177" s="54">
        <v>0</v>
      </c>
      <c r="E177" s="54">
        <v>0</v>
      </c>
      <c r="F177" s="54">
        <v>0</v>
      </c>
      <c r="G177" s="54">
        <v>0</v>
      </c>
      <c r="H177" s="54">
        <v>0</v>
      </c>
      <c r="I177" s="54">
        <v>0</v>
      </c>
      <c r="J177" s="54">
        <v>0</v>
      </c>
      <c r="K177" s="54">
        <v>0</v>
      </c>
      <c r="L177" s="54">
        <v>0</v>
      </c>
      <c r="M177" s="54">
        <v>0</v>
      </c>
      <c r="N177" s="54">
        <v>0</v>
      </c>
      <c r="T177" s="149"/>
      <c r="U177" s="149" t="s">
        <v>660</v>
      </c>
      <c r="V177" s="288">
        <v>0</v>
      </c>
      <c r="W177" s="288">
        <v>0</v>
      </c>
      <c r="X177" s="288">
        <v>0</v>
      </c>
      <c r="Y177" s="288">
        <v>0</v>
      </c>
      <c r="Z177" s="288">
        <v>0</v>
      </c>
      <c r="AA177" s="288">
        <v>0</v>
      </c>
      <c r="AB177" s="288">
        <v>0</v>
      </c>
      <c r="AC177" s="288">
        <v>0</v>
      </c>
      <c r="AD177" s="288">
        <v>0</v>
      </c>
      <c r="AE177" s="288">
        <v>0</v>
      </c>
      <c r="AF177" s="288">
        <v>0</v>
      </c>
      <c r="AG177" s="288">
        <v>0</v>
      </c>
      <c r="AN177" s="160"/>
      <c r="AO177" s="160"/>
      <c r="AP177" s="160"/>
      <c r="AQ177" s="160"/>
      <c r="AR177" s="53"/>
      <c r="AS177" s="160"/>
      <c r="AT177" s="160"/>
      <c r="AU177" s="160"/>
      <c r="AV177" s="160"/>
      <c r="AW177" s="160"/>
      <c r="AX177" s="53"/>
    </row>
    <row r="178" spans="1:64">
      <c r="C178" s="67">
        <v>4022839489.6341619</v>
      </c>
      <c r="D178" s="67">
        <v>53799769.320500948</v>
      </c>
      <c r="E178" s="67">
        <v>922303330.91687262</v>
      </c>
      <c r="F178" s="67">
        <v>290047070.67464733</v>
      </c>
      <c r="G178" s="67">
        <v>0</v>
      </c>
      <c r="H178" s="67">
        <v>528215757.91907936</v>
      </c>
      <c r="I178" s="67">
        <v>1855817074.0977488</v>
      </c>
      <c r="J178" s="67">
        <v>261790308.90201685</v>
      </c>
      <c r="K178" s="67">
        <v>109501127.14692399</v>
      </c>
      <c r="L178" s="67">
        <v>1365050.6563730149</v>
      </c>
      <c r="M178" s="67">
        <v>0</v>
      </c>
      <c r="N178" s="67">
        <v>0</v>
      </c>
      <c r="T178" s="149"/>
      <c r="U178" s="149"/>
      <c r="V178" s="289">
        <v>4022839489.6341619</v>
      </c>
      <c r="W178" s="289">
        <v>53799769.320500948</v>
      </c>
      <c r="X178" s="289">
        <v>922303330.91687262</v>
      </c>
      <c r="Y178" s="289">
        <v>290047070.67464733</v>
      </c>
      <c r="Z178" s="289">
        <v>0</v>
      </c>
      <c r="AA178" s="289">
        <v>528215757.91907936</v>
      </c>
      <c r="AB178" s="289">
        <v>1855817074.0977488</v>
      </c>
      <c r="AC178" s="289">
        <v>261790308.90201685</v>
      </c>
      <c r="AD178" s="289">
        <v>109501127.14692399</v>
      </c>
      <c r="AE178" s="289">
        <v>1365050.6563730149</v>
      </c>
      <c r="AF178" s="289">
        <v>0</v>
      </c>
      <c r="AG178" s="289">
        <v>0</v>
      </c>
      <c r="AN178" s="297"/>
      <c r="AO178" s="171"/>
      <c r="AP178" s="171"/>
      <c r="AQ178" s="171"/>
      <c r="AR178" s="210"/>
      <c r="AS178" s="171"/>
      <c r="AT178" s="171"/>
      <c r="AU178" s="171"/>
      <c r="AV178" s="171"/>
      <c r="AW178" s="171"/>
      <c r="AX178" s="210"/>
    </row>
    <row r="179" spans="1:64">
      <c r="B179" s="279" t="s">
        <v>1055</v>
      </c>
      <c r="C179" s="165">
        <v>0</v>
      </c>
      <c r="D179" s="165">
        <v>0</v>
      </c>
      <c r="E179" s="165">
        <v>0</v>
      </c>
      <c r="F179" s="165">
        <v>0</v>
      </c>
      <c r="G179" s="165">
        <v>0</v>
      </c>
      <c r="H179" s="165">
        <v>0</v>
      </c>
      <c r="I179" s="165">
        <v>0</v>
      </c>
      <c r="J179" s="165">
        <v>0</v>
      </c>
      <c r="K179" s="165">
        <v>0</v>
      </c>
      <c r="L179" s="165">
        <v>0</v>
      </c>
      <c r="M179" s="165">
        <v>0</v>
      </c>
      <c r="N179" s="165">
        <v>0</v>
      </c>
      <c r="O179" s="165">
        <v>0</v>
      </c>
      <c r="T179" s="149"/>
      <c r="U179" s="149"/>
      <c r="V179" s="287">
        <v>0</v>
      </c>
      <c r="W179" s="287">
        <v>0</v>
      </c>
      <c r="X179" s="287">
        <v>0</v>
      </c>
      <c r="Y179" s="287">
        <v>0</v>
      </c>
      <c r="Z179" s="287">
        <v>0</v>
      </c>
      <c r="AA179" s="287">
        <v>0</v>
      </c>
      <c r="AB179" s="287">
        <v>0</v>
      </c>
      <c r="AC179" s="287">
        <v>0</v>
      </c>
      <c r="AD179" s="287">
        <v>0</v>
      </c>
      <c r="AE179" s="287">
        <v>0</v>
      </c>
      <c r="AF179" s="287">
        <v>0</v>
      </c>
      <c r="AG179" s="287">
        <v>0</v>
      </c>
      <c r="AN179" s="297"/>
      <c r="AO179" s="171"/>
      <c r="AP179" s="171"/>
      <c r="AQ179" s="171"/>
      <c r="AR179" s="210"/>
      <c r="AS179" s="171"/>
      <c r="AT179" s="171"/>
      <c r="AU179" s="171"/>
      <c r="AV179" s="171"/>
      <c r="AW179" s="171"/>
      <c r="AX179" s="210"/>
    </row>
    <row r="180" spans="1:64">
      <c r="A180" s="3" t="s">
        <v>1056</v>
      </c>
      <c r="T180" s="149" t="s">
        <v>1056</v>
      </c>
      <c r="U180" s="149"/>
      <c r="V180" s="149"/>
      <c r="W180" s="149"/>
      <c r="X180" s="149"/>
      <c r="Y180" s="149"/>
      <c r="Z180" s="149"/>
      <c r="AA180" s="149"/>
      <c r="AB180" s="149"/>
      <c r="AC180" s="149"/>
      <c r="AD180" s="149"/>
      <c r="AE180" s="149"/>
      <c r="AF180" s="149"/>
      <c r="AG180" s="149"/>
      <c r="AN180" s="297"/>
      <c r="AO180" s="171"/>
      <c r="AP180" s="171"/>
      <c r="AQ180" s="171"/>
      <c r="AR180" s="210"/>
      <c r="AS180" s="171"/>
      <c r="AT180" s="171"/>
      <c r="AU180" s="171"/>
      <c r="AV180" s="171"/>
      <c r="AW180" s="171"/>
      <c r="AX180" s="210"/>
    </row>
    <row r="181" spans="1:64">
      <c r="B181" s="3" t="s">
        <v>569</v>
      </c>
      <c r="C181" s="3">
        <v>0</v>
      </c>
      <c r="D181" s="3">
        <v>0</v>
      </c>
      <c r="E181" s="3">
        <v>0</v>
      </c>
      <c r="F181" s="3">
        <v>0</v>
      </c>
      <c r="G181" s="3">
        <v>0</v>
      </c>
      <c r="H181" s="3">
        <v>0</v>
      </c>
      <c r="I181" s="3">
        <v>0</v>
      </c>
      <c r="J181" s="3">
        <v>0</v>
      </c>
      <c r="K181" s="3">
        <v>0</v>
      </c>
      <c r="L181" s="3">
        <v>0</v>
      </c>
      <c r="M181" s="3">
        <v>0</v>
      </c>
      <c r="N181" s="3">
        <v>0</v>
      </c>
      <c r="T181" s="149"/>
      <c r="U181" s="149" t="s">
        <v>569</v>
      </c>
      <c r="V181" s="149">
        <v>0</v>
      </c>
      <c r="W181" s="149">
        <v>0</v>
      </c>
      <c r="X181" s="149">
        <v>0</v>
      </c>
      <c r="Y181" s="149">
        <v>0</v>
      </c>
      <c r="Z181" s="149">
        <v>0</v>
      </c>
      <c r="AA181" s="149">
        <v>0</v>
      </c>
      <c r="AB181" s="149">
        <v>0</v>
      </c>
      <c r="AC181" s="149">
        <v>0</v>
      </c>
      <c r="AD181" s="149">
        <v>0</v>
      </c>
      <c r="AE181" s="149">
        <v>0</v>
      </c>
      <c r="AF181" s="149">
        <v>0</v>
      </c>
      <c r="AG181" s="149">
        <v>0</v>
      </c>
      <c r="AN181" s="297"/>
      <c r="AO181" s="171"/>
      <c r="AP181" s="171"/>
      <c r="AQ181" s="171"/>
      <c r="AR181" s="210"/>
      <c r="AS181" s="171"/>
      <c r="AT181" s="171"/>
      <c r="AU181" s="171"/>
      <c r="AV181" s="171"/>
      <c r="AW181" s="171"/>
      <c r="AX181" s="210"/>
    </row>
    <row r="182" spans="1:64">
      <c r="B182" s="3" t="s">
        <v>635</v>
      </c>
      <c r="C182" s="54">
        <v>0</v>
      </c>
      <c r="D182" s="54">
        <v>0</v>
      </c>
      <c r="E182" s="54">
        <v>0</v>
      </c>
      <c r="F182" s="54">
        <v>0</v>
      </c>
      <c r="G182" s="54">
        <v>0</v>
      </c>
      <c r="H182" s="54">
        <v>0</v>
      </c>
      <c r="I182" s="54">
        <v>0</v>
      </c>
      <c r="J182" s="54">
        <v>0</v>
      </c>
      <c r="K182" s="54">
        <v>0</v>
      </c>
      <c r="L182" s="54">
        <v>0</v>
      </c>
      <c r="M182" s="54">
        <v>0</v>
      </c>
      <c r="N182" s="54">
        <v>0</v>
      </c>
      <c r="T182" s="149"/>
      <c r="U182" s="149" t="s">
        <v>635</v>
      </c>
      <c r="V182" s="288">
        <v>0</v>
      </c>
      <c r="W182" s="288">
        <v>0</v>
      </c>
      <c r="X182" s="288">
        <v>0</v>
      </c>
      <c r="Y182" s="288">
        <v>0</v>
      </c>
      <c r="Z182" s="288">
        <v>0</v>
      </c>
      <c r="AA182" s="288">
        <v>0</v>
      </c>
      <c r="AB182" s="288">
        <v>0</v>
      </c>
      <c r="AC182" s="288">
        <v>0</v>
      </c>
      <c r="AD182" s="288">
        <v>0</v>
      </c>
      <c r="AE182" s="288">
        <v>0</v>
      </c>
      <c r="AF182" s="288">
        <v>0</v>
      </c>
      <c r="AG182" s="288">
        <v>0</v>
      </c>
      <c r="AN182" s="297"/>
      <c r="AO182" s="171"/>
      <c r="AP182" s="171"/>
      <c r="AQ182" s="171"/>
      <c r="AR182" s="210"/>
      <c r="AS182" s="171"/>
      <c r="AT182" s="171"/>
      <c r="AU182" s="171"/>
      <c r="AV182" s="171"/>
      <c r="AW182" s="171"/>
      <c r="AX182" s="210"/>
    </row>
    <row r="183" spans="1:64">
      <c r="B183" s="3" t="s">
        <v>649</v>
      </c>
      <c r="C183" s="54">
        <v>0</v>
      </c>
      <c r="D183" s="54">
        <v>0</v>
      </c>
      <c r="E183" s="54">
        <v>0</v>
      </c>
      <c r="F183" s="54">
        <v>0</v>
      </c>
      <c r="G183" s="54">
        <v>0</v>
      </c>
      <c r="H183" s="54">
        <v>0</v>
      </c>
      <c r="I183" s="54">
        <v>0</v>
      </c>
      <c r="J183" s="54">
        <v>0</v>
      </c>
      <c r="K183" s="54">
        <v>0</v>
      </c>
      <c r="L183" s="54">
        <v>0</v>
      </c>
      <c r="M183" s="54">
        <v>0</v>
      </c>
      <c r="N183" s="54">
        <v>0</v>
      </c>
      <c r="T183" s="149"/>
      <c r="U183" s="149" t="s">
        <v>649</v>
      </c>
      <c r="V183" s="288">
        <v>0</v>
      </c>
      <c r="W183" s="288">
        <v>0</v>
      </c>
      <c r="X183" s="288">
        <v>0</v>
      </c>
      <c r="Y183" s="288">
        <v>0</v>
      </c>
      <c r="Z183" s="288">
        <v>0</v>
      </c>
      <c r="AA183" s="288">
        <v>0</v>
      </c>
      <c r="AB183" s="288">
        <v>0</v>
      </c>
      <c r="AC183" s="288">
        <v>0</v>
      </c>
      <c r="AD183" s="288">
        <v>0</v>
      </c>
      <c r="AE183" s="288">
        <v>0</v>
      </c>
      <c r="AF183" s="288">
        <v>0</v>
      </c>
      <c r="AG183" s="288">
        <v>0</v>
      </c>
      <c r="AN183" s="297"/>
      <c r="AO183" s="171"/>
      <c r="AP183" s="171"/>
      <c r="AQ183" s="171"/>
      <c r="AR183" s="210"/>
      <c r="AS183" s="171"/>
      <c r="AT183" s="171"/>
      <c r="AU183" s="171"/>
      <c r="AV183" s="171"/>
      <c r="AW183" s="171"/>
      <c r="AX183" s="210"/>
    </row>
    <row r="184" spans="1:64">
      <c r="B184" s="3" t="s">
        <v>249</v>
      </c>
      <c r="C184" s="54">
        <v>0</v>
      </c>
      <c r="D184" s="54">
        <v>0</v>
      </c>
      <c r="E184" s="54">
        <v>0</v>
      </c>
      <c r="F184" s="54">
        <v>0</v>
      </c>
      <c r="G184" s="54">
        <v>0</v>
      </c>
      <c r="H184" s="54">
        <v>0</v>
      </c>
      <c r="I184" s="54">
        <v>0</v>
      </c>
      <c r="J184" s="54">
        <v>0</v>
      </c>
      <c r="K184" s="54">
        <v>0</v>
      </c>
      <c r="L184" s="54">
        <v>0</v>
      </c>
      <c r="M184" s="54">
        <v>0</v>
      </c>
      <c r="N184" s="54">
        <v>0</v>
      </c>
      <c r="T184" s="149"/>
      <c r="U184" s="149" t="s">
        <v>249</v>
      </c>
      <c r="V184" s="288">
        <v>0</v>
      </c>
      <c r="W184" s="288">
        <v>0</v>
      </c>
      <c r="X184" s="288">
        <v>0</v>
      </c>
      <c r="Y184" s="288">
        <v>0</v>
      </c>
      <c r="Z184" s="288">
        <v>0</v>
      </c>
      <c r="AA184" s="288">
        <v>0</v>
      </c>
      <c r="AB184" s="288">
        <v>0</v>
      </c>
      <c r="AC184" s="288">
        <v>0</v>
      </c>
      <c r="AD184" s="288">
        <v>0</v>
      </c>
      <c r="AE184" s="288">
        <v>0</v>
      </c>
      <c r="AF184" s="288">
        <v>0</v>
      </c>
      <c r="AG184" s="288">
        <v>0</v>
      </c>
      <c r="AN184" s="297"/>
      <c r="AO184" s="171"/>
      <c r="AP184" s="171"/>
      <c r="AQ184" s="171"/>
      <c r="AR184" s="210"/>
      <c r="AS184" s="171"/>
      <c r="AT184" s="171"/>
      <c r="AU184" s="171"/>
      <c r="AV184" s="171"/>
      <c r="AW184" s="171"/>
      <c r="AX184" s="210"/>
    </row>
    <row r="185" spans="1:64">
      <c r="B185" s="3" t="s">
        <v>634</v>
      </c>
      <c r="C185" s="54">
        <v>-402912727.69</v>
      </c>
      <c r="D185" s="54">
        <v>-17121032.394993607</v>
      </c>
      <c r="E185" s="54">
        <v>-293487894.24633628</v>
      </c>
      <c r="F185" s="54">
        <v>-92303801.048670158</v>
      </c>
      <c r="G185" s="54">
        <v>0</v>
      </c>
      <c r="H185" s="54">
        <v>0</v>
      </c>
      <c r="I185" s="54">
        <v>0</v>
      </c>
      <c r="J185" s="54">
        <v>0</v>
      </c>
      <c r="K185" s="54">
        <v>0</v>
      </c>
      <c r="L185" s="54">
        <v>0</v>
      </c>
      <c r="M185" s="54">
        <v>0</v>
      </c>
      <c r="N185" s="54">
        <v>0</v>
      </c>
      <c r="T185" s="149"/>
      <c r="U185" s="149" t="s">
        <v>634</v>
      </c>
      <c r="V185" s="288">
        <v>-402912727.69</v>
      </c>
      <c r="W185" s="288">
        <v>-17121032.394993607</v>
      </c>
      <c r="X185" s="288">
        <v>-293487894.24633628</v>
      </c>
      <c r="Y185" s="288">
        <v>-92303801.048670158</v>
      </c>
      <c r="Z185" s="288">
        <v>0</v>
      </c>
      <c r="AA185" s="288">
        <v>0</v>
      </c>
      <c r="AB185" s="288">
        <v>0</v>
      </c>
      <c r="AC185" s="288">
        <v>0</v>
      </c>
      <c r="AD185" s="288">
        <v>0</v>
      </c>
      <c r="AE185" s="288">
        <v>0</v>
      </c>
      <c r="AF185" s="288">
        <v>0</v>
      </c>
      <c r="AG185" s="288">
        <v>0</v>
      </c>
      <c r="AN185" s="297"/>
      <c r="AO185" s="171"/>
      <c r="AP185" s="171"/>
      <c r="AQ185" s="171"/>
      <c r="AR185" s="210"/>
      <c r="AS185" s="171"/>
      <c r="AT185" s="171"/>
      <c r="AU185" s="171"/>
      <c r="AV185" s="171"/>
      <c r="AW185" s="171"/>
      <c r="AX185" s="210"/>
    </row>
    <row r="186" spans="1:64">
      <c r="B186" s="3" t="s">
        <v>636</v>
      </c>
      <c r="C186" s="54">
        <v>-520778485.33125001</v>
      </c>
      <c r="D186" s="54">
        <v>0</v>
      </c>
      <c r="E186" s="54">
        <v>0</v>
      </c>
      <c r="F186" s="54">
        <v>0</v>
      </c>
      <c r="G186" s="54">
        <v>0</v>
      </c>
      <c r="H186" s="54">
        <v>-99787290.866882339</v>
      </c>
      <c r="I186" s="54">
        <v>-350590929.88455975</v>
      </c>
      <c r="J186" s="54">
        <v>-49456083.643706001</v>
      </c>
      <c r="K186" s="54">
        <v>-20686304.645081181</v>
      </c>
      <c r="L186" s="54">
        <v>-257876.29102078415</v>
      </c>
      <c r="M186" s="54">
        <v>0</v>
      </c>
      <c r="N186" s="54">
        <v>0</v>
      </c>
      <c r="T186" s="149"/>
      <c r="U186" s="149" t="s">
        <v>636</v>
      </c>
      <c r="V186" s="288">
        <v>-520778485.33125001</v>
      </c>
      <c r="W186" s="288">
        <v>0</v>
      </c>
      <c r="X186" s="288">
        <v>0</v>
      </c>
      <c r="Y186" s="288">
        <v>0</v>
      </c>
      <c r="Z186" s="288">
        <v>0</v>
      </c>
      <c r="AA186" s="288">
        <v>-99787290.866882339</v>
      </c>
      <c r="AB186" s="288">
        <v>-350590929.88455975</v>
      </c>
      <c r="AC186" s="288">
        <v>-49456083.643706001</v>
      </c>
      <c r="AD186" s="288">
        <v>-20686304.645081181</v>
      </c>
      <c r="AE186" s="288">
        <v>-257876.29102078415</v>
      </c>
      <c r="AF186" s="288">
        <v>0</v>
      </c>
      <c r="AG186" s="288">
        <v>0</v>
      </c>
      <c r="AN186" s="297"/>
      <c r="AO186" s="171"/>
      <c r="AP186" s="171"/>
      <c r="AQ186" s="171"/>
      <c r="AR186" s="210"/>
      <c r="AS186" s="171"/>
      <c r="AT186" s="171"/>
      <c r="AU186" s="171"/>
      <c r="AV186" s="171"/>
      <c r="AW186" s="171"/>
      <c r="AX186" s="210"/>
    </row>
    <row r="187" spans="1:64">
      <c r="B187" s="3" t="s">
        <v>660</v>
      </c>
      <c r="C187" s="54">
        <v>0</v>
      </c>
      <c r="D187" s="54">
        <v>0</v>
      </c>
      <c r="E187" s="54">
        <v>0</v>
      </c>
      <c r="F187" s="54">
        <v>0</v>
      </c>
      <c r="G187" s="54">
        <v>0</v>
      </c>
      <c r="H187" s="54">
        <v>0</v>
      </c>
      <c r="I187" s="54">
        <v>0</v>
      </c>
      <c r="J187" s="54">
        <v>0</v>
      </c>
      <c r="K187" s="54">
        <v>0</v>
      </c>
      <c r="L187" s="54">
        <v>0</v>
      </c>
      <c r="M187" s="54">
        <v>0</v>
      </c>
      <c r="N187" s="54">
        <v>0</v>
      </c>
      <c r="T187" s="149"/>
      <c r="U187" s="149" t="s">
        <v>660</v>
      </c>
      <c r="V187" s="288">
        <v>0</v>
      </c>
      <c r="W187" s="288">
        <v>0</v>
      </c>
      <c r="X187" s="288">
        <v>0</v>
      </c>
      <c r="Y187" s="288">
        <v>0</v>
      </c>
      <c r="Z187" s="288">
        <v>0</v>
      </c>
      <c r="AA187" s="288">
        <v>0</v>
      </c>
      <c r="AB187" s="288">
        <v>0</v>
      </c>
      <c r="AC187" s="288">
        <v>0</v>
      </c>
      <c r="AD187" s="288">
        <v>0</v>
      </c>
      <c r="AE187" s="288">
        <v>0</v>
      </c>
      <c r="AF187" s="288">
        <v>0</v>
      </c>
      <c r="AG187" s="288">
        <v>0</v>
      </c>
      <c r="AN187" s="297"/>
      <c r="AO187" s="171"/>
      <c r="AP187" s="171"/>
      <c r="AQ187" s="171"/>
      <c r="AR187" s="210"/>
      <c r="AS187" s="171"/>
      <c r="AT187" s="171"/>
      <c r="AU187" s="171"/>
      <c r="AV187" s="171"/>
      <c r="AW187" s="171"/>
      <c r="AX187" s="210"/>
    </row>
    <row r="188" spans="1:64">
      <c r="C188" s="67">
        <v>-923691213.02125001</v>
      </c>
      <c r="D188" s="67">
        <v>-17121032.394993607</v>
      </c>
      <c r="E188" s="67">
        <v>-293487894.24633628</v>
      </c>
      <c r="F188" s="67">
        <v>-92303801.048670158</v>
      </c>
      <c r="G188" s="67">
        <v>0</v>
      </c>
      <c r="H188" s="67">
        <v>-99787290.866882339</v>
      </c>
      <c r="I188" s="67">
        <v>-350590929.88455975</v>
      </c>
      <c r="J188" s="67">
        <v>-49456083.643706001</v>
      </c>
      <c r="K188" s="67">
        <v>-20686304.645081181</v>
      </c>
      <c r="L188" s="67">
        <v>-257876.29102078415</v>
      </c>
      <c r="M188" s="67">
        <v>0</v>
      </c>
      <c r="N188" s="67">
        <v>0</v>
      </c>
      <c r="T188" s="149"/>
      <c r="U188" s="149"/>
      <c r="V188" s="289">
        <v>-923691213.02125001</v>
      </c>
      <c r="W188" s="289">
        <v>-17121032.394993607</v>
      </c>
      <c r="X188" s="289">
        <v>-293487894.24633628</v>
      </c>
      <c r="Y188" s="289">
        <v>-92303801.048670158</v>
      </c>
      <c r="Z188" s="289">
        <v>0</v>
      </c>
      <c r="AA188" s="289">
        <v>-99787290.866882339</v>
      </c>
      <c r="AB188" s="289">
        <v>-350590929.88455975</v>
      </c>
      <c r="AC188" s="289">
        <v>-49456083.643706001</v>
      </c>
      <c r="AD188" s="289">
        <v>-20686304.645081181</v>
      </c>
      <c r="AE188" s="289">
        <v>-257876.29102078415</v>
      </c>
      <c r="AF188" s="289">
        <v>0</v>
      </c>
      <c r="AG188" s="289">
        <v>0</v>
      </c>
      <c r="AN188" s="297"/>
      <c r="AO188" s="171"/>
      <c r="AP188" s="171"/>
      <c r="AQ188" s="171"/>
      <c r="AR188" s="210"/>
      <c r="AS188" s="171"/>
      <c r="AT188" s="171"/>
      <c r="AU188" s="171"/>
      <c r="AV188" s="171"/>
      <c r="AW188" s="171"/>
      <c r="AX188" s="210"/>
    </row>
    <row r="189" spans="1:64">
      <c r="B189" s="279" t="s">
        <v>1055</v>
      </c>
      <c r="C189" s="165">
        <v>0</v>
      </c>
      <c r="D189" s="165">
        <v>0</v>
      </c>
      <c r="E189" s="165">
        <v>0</v>
      </c>
      <c r="F189" s="165">
        <v>0</v>
      </c>
      <c r="G189" s="165">
        <v>0</v>
      </c>
      <c r="H189" s="165">
        <v>0</v>
      </c>
      <c r="I189" s="165">
        <v>0</v>
      </c>
      <c r="J189" s="165">
        <v>0</v>
      </c>
      <c r="K189" s="165">
        <v>0</v>
      </c>
      <c r="L189" s="165">
        <v>0</v>
      </c>
      <c r="M189" s="165">
        <v>0</v>
      </c>
      <c r="N189" s="165">
        <v>0</v>
      </c>
      <c r="O189" s="165">
        <v>0</v>
      </c>
      <c r="T189" s="149"/>
      <c r="U189" s="149"/>
      <c r="V189" s="287">
        <v>0</v>
      </c>
      <c r="W189" s="287">
        <v>0</v>
      </c>
      <c r="X189" s="287">
        <v>0</v>
      </c>
      <c r="Y189" s="287">
        <v>0</v>
      </c>
      <c r="Z189" s="287">
        <v>0</v>
      </c>
      <c r="AA189" s="287">
        <v>0</v>
      </c>
      <c r="AB189" s="287">
        <v>0</v>
      </c>
      <c r="AC189" s="287">
        <v>0</v>
      </c>
      <c r="AD189" s="287">
        <v>0</v>
      </c>
      <c r="AE189" s="287">
        <v>0</v>
      </c>
      <c r="AF189" s="287">
        <v>0</v>
      </c>
      <c r="AG189" s="287">
        <v>0</v>
      </c>
      <c r="AN189" s="297"/>
      <c r="AO189" s="171"/>
      <c r="AP189" s="171"/>
      <c r="AQ189" s="171"/>
      <c r="AR189" s="210"/>
      <c r="AS189" s="171"/>
      <c r="AT189" s="171"/>
      <c r="AU189" s="171"/>
      <c r="AV189" s="171"/>
      <c r="AW189" s="171"/>
      <c r="AX189" s="210"/>
    </row>
    <row r="190" spans="1:64">
      <c r="A190" s="3" t="s">
        <v>1088</v>
      </c>
      <c r="C190" s="54">
        <v>3099148276.6129122</v>
      </c>
      <c r="D190" s="54">
        <v>36678736.925507337</v>
      </c>
      <c r="E190" s="54">
        <v>628815436.67053628</v>
      </c>
      <c r="F190" s="54">
        <v>197743269.62597716</v>
      </c>
      <c r="G190" s="54">
        <v>0</v>
      </c>
      <c r="H190" s="54">
        <v>428428467.05219704</v>
      </c>
      <c r="I190" s="54">
        <v>1505226144.2131891</v>
      </c>
      <c r="J190" s="54">
        <v>212334225.25831085</v>
      </c>
      <c r="K190" s="54">
        <v>88814822.501842812</v>
      </c>
      <c r="L190" s="54">
        <v>1107174.3653522308</v>
      </c>
      <c r="M190" s="54">
        <v>0</v>
      </c>
      <c r="N190" s="54">
        <v>0</v>
      </c>
      <c r="T190" s="149" t="s">
        <v>1088</v>
      </c>
      <c r="U190" s="149"/>
      <c r="V190" s="288">
        <v>3099148276.6129122</v>
      </c>
      <c r="W190" s="288">
        <v>36678736.925507337</v>
      </c>
      <c r="X190" s="288">
        <v>628815436.67053628</v>
      </c>
      <c r="Y190" s="288">
        <v>197743269.62597716</v>
      </c>
      <c r="Z190" s="288">
        <v>0</v>
      </c>
      <c r="AA190" s="288">
        <v>428428467.05219704</v>
      </c>
      <c r="AB190" s="288">
        <v>1505226144.2131891</v>
      </c>
      <c r="AC190" s="288">
        <v>212334225.25831085</v>
      </c>
      <c r="AD190" s="288">
        <v>88814822.501842812</v>
      </c>
      <c r="AE190" s="288">
        <v>1107174.3653522308</v>
      </c>
      <c r="AF190" s="288">
        <v>0</v>
      </c>
      <c r="AG190" s="288">
        <v>0</v>
      </c>
      <c r="AN190" s="297"/>
      <c r="AO190" s="171"/>
      <c r="AP190" s="171"/>
      <c r="AQ190" s="171"/>
      <c r="AR190" s="210"/>
      <c r="AS190" s="171"/>
      <c r="AT190" s="171"/>
      <c r="AU190" s="171"/>
      <c r="AV190" s="171"/>
      <c r="AW190" s="171"/>
      <c r="AX190" s="210"/>
    </row>
    <row r="191" spans="1:64">
      <c r="A191" s="89" t="s">
        <v>659</v>
      </c>
      <c r="T191" s="148" t="s">
        <v>659</v>
      </c>
      <c r="U191" s="149"/>
      <c r="V191" s="149"/>
      <c r="W191" s="149"/>
      <c r="X191" s="149"/>
      <c r="Y191" s="149"/>
      <c r="Z191" s="149"/>
      <c r="AA191" s="149"/>
      <c r="AB191" s="149"/>
      <c r="AC191" s="149"/>
      <c r="AD191" s="149"/>
      <c r="AE191" s="149"/>
      <c r="AF191" s="149"/>
      <c r="AG191" s="149"/>
      <c r="AN191" s="154"/>
      <c r="AO191" s="170"/>
      <c r="AP191" s="170"/>
      <c r="AQ191" s="170"/>
      <c r="AR191" s="170"/>
      <c r="AS191" s="170"/>
      <c r="AT191" s="170"/>
      <c r="AU191" s="170"/>
      <c r="AV191" s="170"/>
      <c r="AW191" s="170"/>
      <c r="AX191" s="170"/>
      <c r="BL191" s="292"/>
    </row>
    <row r="192" spans="1:64">
      <c r="A192" s="89" t="s">
        <v>1089</v>
      </c>
      <c r="C192" s="155">
        <v>1.0000000000000004</v>
      </c>
      <c r="D192" s="155">
        <v>1.1835102309333153E-2</v>
      </c>
      <c r="E192" s="155">
        <v>0.20289943576296857</v>
      </c>
      <c r="F192" s="155">
        <v>6.380568207020175E-2</v>
      </c>
      <c r="G192" s="155">
        <v>0</v>
      </c>
      <c r="H192" s="155">
        <v>0.13824071287109582</v>
      </c>
      <c r="I192" s="155">
        <v>0.48569026386122599</v>
      </c>
      <c r="J192" s="155">
        <v>6.8513735486826363E-2</v>
      </c>
      <c r="K192" s="155">
        <v>2.8657816462692567E-2</v>
      </c>
      <c r="L192" s="155">
        <v>3.5725117565600054E-4</v>
      </c>
      <c r="M192" s="155">
        <v>0</v>
      </c>
      <c r="N192" s="155">
        <v>0</v>
      </c>
      <c r="T192" s="148" t="s">
        <v>1089</v>
      </c>
      <c r="U192" s="149"/>
      <c r="V192" s="157">
        <v>1.0000000000000004</v>
      </c>
      <c r="W192" s="157">
        <v>1.1835102309333153E-2</v>
      </c>
      <c r="X192" s="157">
        <v>0.20289943576296857</v>
      </c>
      <c r="Y192" s="157">
        <v>6.380568207020175E-2</v>
      </c>
      <c r="Z192" s="157">
        <v>0</v>
      </c>
      <c r="AA192" s="157">
        <v>0.13824071287109582</v>
      </c>
      <c r="AB192" s="157">
        <v>0.48569026386122599</v>
      </c>
      <c r="AC192" s="157">
        <v>6.8513735486826363E-2</v>
      </c>
      <c r="AD192" s="157">
        <v>2.8657816462692567E-2</v>
      </c>
      <c r="AE192" s="157">
        <v>3.5725117565600054E-4</v>
      </c>
      <c r="AF192" s="157">
        <v>0</v>
      </c>
      <c r="AG192" s="157">
        <v>0</v>
      </c>
    </row>
    <row r="193" spans="1:33">
      <c r="D193" s="165">
        <v>0</v>
      </c>
      <c r="E193" s="165">
        <v>0</v>
      </c>
      <c r="F193" s="165">
        <v>0</v>
      </c>
      <c r="G193" s="165">
        <v>0</v>
      </c>
      <c r="H193" s="165">
        <v>0</v>
      </c>
      <c r="I193" s="165">
        <v>0</v>
      </c>
      <c r="J193" s="165">
        <v>0</v>
      </c>
      <c r="K193" s="165">
        <v>0</v>
      </c>
      <c r="L193" s="165">
        <v>0</v>
      </c>
      <c r="M193" s="165">
        <v>0</v>
      </c>
      <c r="N193" s="165">
        <v>0</v>
      </c>
      <c r="T193" s="149"/>
      <c r="U193" s="149"/>
      <c r="V193" s="149"/>
      <c r="W193" s="149"/>
      <c r="X193" s="149"/>
      <c r="Y193" s="149"/>
      <c r="Z193" s="149"/>
      <c r="AA193" s="149"/>
      <c r="AB193" s="149"/>
      <c r="AC193" s="149"/>
      <c r="AD193" s="149"/>
      <c r="AE193" s="149"/>
      <c r="AF193" s="149"/>
      <c r="AG193" s="149"/>
    </row>
    <row r="194" spans="1:33">
      <c r="T194" s="149"/>
      <c r="U194" s="149"/>
      <c r="V194" s="149"/>
      <c r="W194" s="149"/>
      <c r="X194" s="149"/>
      <c r="Y194" s="149"/>
      <c r="Z194" s="149"/>
      <c r="AA194" s="149"/>
      <c r="AB194" s="149"/>
      <c r="AC194" s="149"/>
      <c r="AD194" s="149"/>
      <c r="AE194" s="149"/>
      <c r="AF194" s="149"/>
      <c r="AG194" s="149"/>
    </row>
    <row r="195" spans="1:33">
      <c r="A195" s="146" t="s">
        <v>1090</v>
      </c>
      <c r="C195" s="278" t="s">
        <v>58</v>
      </c>
      <c r="D195" s="278" t="s">
        <v>962</v>
      </c>
      <c r="E195" s="278" t="s">
        <v>959</v>
      </c>
      <c r="F195" s="278" t="s">
        <v>721</v>
      </c>
      <c r="G195" s="278" t="s">
        <v>1047</v>
      </c>
      <c r="H195" s="278" t="s">
        <v>723</v>
      </c>
      <c r="I195" s="278" t="s">
        <v>749</v>
      </c>
      <c r="J195" s="278" t="s">
        <v>725</v>
      </c>
      <c r="K195" s="278" t="s">
        <v>1048</v>
      </c>
      <c r="L195" s="278" t="s">
        <v>120</v>
      </c>
      <c r="M195" s="278" t="s">
        <v>59</v>
      </c>
      <c r="N195" s="278" t="s">
        <v>728</v>
      </c>
      <c r="T195" s="147" t="s">
        <v>1090</v>
      </c>
      <c r="U195" s="149"/>
      <c r="V195" s="280" t="s">
        <v>58</v>
      </c>
      <c r="W195" s="280" t="s">
        <v>962</v>
      </c>
      <c r="X195" s="280" t="s">
        <v>959</v>
      </c>
      <c r="Y195" s="280" t="s">
        <v>721</v>
      </c>
      <c r="Z195" s="280" t="s">
        <v>1047</v>
      </c>
      <c r="AA195" s="280" t="s">
        <v>723</v>
      </c>
      <c r="AB195" s="280" t="s">
        <v>749</v>
      </c>
      <c r="AC195" s="280" t="s">
        <v>725</v>
      </c>
      <c r="AD195" s="280" t="s">
        <v>1048</v>
      </c>
      <c r="AE195" s="280" t="s">
        <v>120</v>
      </c>
      <c r="AF195" s="280" t="s">
        <v>59</v>
      </c>
      <c r="AG195" s="280" t="s">
        <v>728</v>
      </c>
    </row>
    <row r="196" spans="1:33">
      <c r="A196" s="3" t="s">
        <v>442</v>
      </c>
      <c r="T196" s="149" t="s">
        <v>442</v>
      </c>
      <c r="U196" s="149"/>
      <c r="V196" s="149"/>
      <c r="W196" s="149"/>
      <c r="X196" s="149"/>
      <c r="Y196" s="149"/>
      <c r="Z196" s="149"/>
      <c r="AA196" s="149"/>
      <c r="AB196" s="149"/>
      <c r="AC196" s="149"/>
      <c r="AD196" s="149"/>
      <c r="AE196" s="149"/>
      <c r="AF196" s="149"/>
      <c r="AG196" s="149"/>
    </row>
    <row r="197" spans="1:33">
      <c r="B197" s="3" t="s">
        <v>639</v>
      </c>
      <c r="C197" s="54">
        <v>1330975743.7962506</v>
      </c>
      <c r="D197" s="54">
        <v>56557356.619468972</v>
      </c>
      <c r="E197" s="54">
        <v>969503422.19086909</v>
      </c>
      <c r="F197" s="54">
        <v>304914964.98591262</v>
      </c>
      <c r="G197" s="54">
        <v>0</v>
      </c>
      <c r="H197" s="54">
        <v>0</v>
      </c>
      <c r="I197" s="54">
        <v>0</v>
      </c>
      <c r="J197" s="54">
        <v>0</v>
      </c>
      <c r="K197" s="54">
        <v>0</v>
      </c>
      <c r="L197" s="54">
        <v>0</v>
      </c>
      <c r="M197" s="3">
        <v>0</v>
      </c>
      <c r="N197" s="3">
        <v>0</v>
      </c>
      <c r="T197" s="149"/>
      <c r="U197" s="149" t="s">
        <v>639</v>
      </c>
      <c r="V197" s="288">
        <v>1330975743.7962506</v>
      </c>
      <c r="W197" s="288">
        <v>56557356.619468972</v>
      </c>
      <c r="X197" s="288">
        <v>969503422.19086909</v>
      </c>
      <c r="Y197" s="288">
        <v>304914964.98591262</v>
      </c>
      <c r="Z197" s="288">
        <v>0</v>
      </c>
      <c r="AA197" s="288">
        <v>0</v>
      </c>
      <c r="AB197" s="288">
        <v>0</v>
      </c>
      <c r="AC197" s="288">
        <v>0</v>
      </c>
      <c r="AD197" s="288">
        <v>0</v>
      </c>
      <c r="AE197" s="288">
        <v>0</v>
      </c>
      <c r="AF197" s="288">
        <v>0</v>
      </c>
      <c r="AG197" s="288">
        <v>0</v>
      </c>
    </row>
    <row r="198" spans="1:33">
      <c r="B198" s="3" t="s">
        <v>649</v>
      </c>
      <c r="C198" s="54">
        <v>0</v>
      </c>
      <c r="D198" s="54">
        <v>0</v>
      </c>
      <c r="E198" s="54">
        <v>0</v>
      </c>
      <c r="F198" s="54">
        <v>0</v>
      </c>
      <c r="G198" s="54">
        <v>0</v>
      </c>
      <c r="H198" s="54">
        <v>0</v>
      </c>
      <c r="I198" s="54">
        <v>0</v>
      </c>
      <c r="J198" s="54">
        <v>0</v>
      </c>
      <c r="K198" s="54">
        <v>0</v>
      </c>
      <c r="L198" s="54">
        <v>0</v>
      </c>
      <c r="M198" s="3">
        <v>0</v>
      </c>
      <c r="N198" s="3">
        <v>0</v>
      </c>
      <c r="T198" s="149"/>
      <c r="U198" s="149" t="s">
        <v>649</v>
      </c>
      <c r="V198" s="288">
        <v>0</v>
      </c>
      <c r="W198" s="288">
        <v>0</v>
      </c>
      <c r="X198" s="288">
        <v>0</v>
      </c>
      <c r="Y198" s="288">
        <v>0</v>
      </c>
      <c r="Z198" s="288">
        <v>0</v>
      </c>
      <c r="AA198" s="288">
        <v>0</v>
      </c>
      <c r="AB198" s="288">
        <v>0</v>
      </c>
      <c r="AC198" s="288">
        <v>0</v>
      </c>
      <c r="AD198" s="288">
        <v>0</v>
      </c>
      <c r="AE198" s="288">
        <v>0</v>
      </c>
      <c r="AF198" s="288">
        <v>0</v>
      </c>
      <c r="AG198" s="288">
        <v>0</v>
      </c>
    </row>
    <row r="199" spans="1:33">
      <c r="B199" s="3" t="s">
        <v>249</v>
      </c>
      <c r="C199" s="54">
        <v>36180853.702083372</v>
      </c>
      <c r="D199" s="54">
        <v>554453.28258742706</v>
      </c>
      <c r="E199" s="54">
        <v>9283243.5179375391</v>
      </c>
      <c r="F199" s="54">
        <v>2939456.2634235206</v>
      </c>
      <c r="G199" s="54">
        <v>0</v>
      </c>
      <c r="H199" s="54">
        <v>4561434.0947926566</v>
      </c>
      <c r="I199" s="54">
        <v>15694623.751255421</v>
      </c>
      <c r="J199" s="54">
        <v>2195433.3820315572</v>
      </c>
      <c r="K199" s="54">
        <v>940237.36917366495</v>
      </c>
      <c r="L199" s="54">
        <v>11972.04088157932</v>
      </c>
      <c r="M199" s="3">
        <v>0</v>
      </c>
      <c r="N199" s="3">
        <v>0</v>
      </c>
      <c r="T199" s="149"/>
      <c r="U199" s="149" t="s">
        <v>249</v>
      </c>
      <c r="V199" s="288">
        <v>36180853.702083372</v>
      </c>
      <c r="W199" s="288">
        <v>554453.28258742706</v>
      </c>
      <c r="X199" s="288">
        <v>9283243.5179375391</v>
      </c>
      <c r="Y199" s="288">
        <v>2939456.2634235206</v>
      </c>
      <c r="Z199" s="288">
        <v>0</v>
      </c>
      <c r="AA199" s="288">
        <v>4561434.0947926566</v>
      </c>
      <c r="AB199" s="288">
        <v>15694623.751255421</v>
      </c>
      <c r="AC199" s="288">
        <v>2195433.3820315572</v>
      </c>
      <c r="AD199" s="288">
        <v>940237.36917366495</v>
      </c>
      <c r="AE199" s="288">
        <v>11972.04088157932</v>
      </c>
      <c r="AF199" s="288">
        <v>0</v>
      </c>
      <c r="AG199" s="288">
        <v>0</v>
      </c>
    </row>
    <row r="200" spans="1:33">
      <c r="B200" s="3" t="s">
        <v>634</v>
      </c>
      <c r="C200" s="54">
        <v>2349372217.8991671</v>
      </c>
      <c r="D200" s="54">
        <v>99832234.343060061</v>
      </c>
      <c r="E200" s="54">
        <v>1711319245.2003655</v>
      </c>
      <c r="F200" s="54">
        <v>538220738.35574162</v>
      </c>
      <c r="G200" s="54">
        <v>0</v>
      </c>
      <c r="H200" s="54">
        <v>0</v>
      </c>
      <c r="I200" s="54">
        <v>0</v>
      </c>
      <c r="J200" s="54">
        <v>0</v>
      </c>
      <c r="K200" s="54">
        <v>0</v>
      </c>
      <c r="L200" s="54">
        <v>0</v>
      </c>
      <c r="M200" s="3">
        <v>0</v>
      </c>
      <c r="N200" s="3">
        <v>0</v>
      </c>
      <c r="T200" s="149"/>
      <c r="U200" s="149" t="s">
        <v>634</v>
      </c>
      <c r="V200" s="288">
        <v>2349372217.8991671</v>
      </c>
      <c r="W200" s="288">
        <v>99832234.343060061</v>
      </c>
      <c r="X200" s="288">
        <v>1711319245.2003658</v>
      </c>
      <c r="Y200" s="288">
        <v>538220738.35574174</v>
      </c>
      <c r="Z200" s="288">
        <v>0</v>
      </c>
      <c r="AA200" s="288">
        <v>0</v>
      </c>
      <c r="AB200" s="288">
        <v>0</v>
      </c>
      <c r="AC200" s="288">
        <v>0</v>
      </c>
      <c r="AD200" s="288">
        <v>0</v>
      </c>
      <c r="AE200" s="288">
        <v>0</v>
      </c>
      <c r="AF200" s="288">
        <v>0</v>
      </c>
      <c r="AG200" s="288">
        <v>0</v>
      </c>
    </row>
    <row r="201" spans="1:33">
      <c r="B201" s="3" t="s">
        <v>636</v>
      </c>
      <c r="C201" s="54">
        <v>8448399456.5020742</v>
      </c>
      <c r="D201" s="54">
        <v>0</v>
      </c>
      <c r="E201" s="54">
        <v>0</v>
      </c>
      <c r="F201" s="54">
        <v>0</v>
      </c>
      <c r="G201" s="54">
        <v>0</v>
      </c>
      <c r="H201" s="54">
        <v>1618812830.5441639</v>
      </c>
      <c r="I201" s="54">
        <v>5687508806.3733749</v>
      </c>
      <c r="J201" s="54">
        <v>802308009.92180479</v>
      </c>
      <c r="K201" s="54">
        <v>335586376.63262373</v>
      </c>
      <c r="L201" s="54">
        <v>4183433.0301087648</v>
      </c>
      <c r="M201" s="3">
        <v>0</v>
      </c>
      <c r="N201" s="3">
        <v>0</v>
      </c>
      <c r="T201" s="149"/>
      <c r="U201" s="149" t="s">
        <v>636</v>
      </c>
      <c r="V201" s="288">
        <v>8448399456.5020742</v>
      </c>
      <c r="W201" s="288">
        <v>0</v>
      </c>
      <c r="X201" s="288">
        <v>0</v>
      </c>
      <c r="Y201" s="288">
        <v>0</v>
      </c>
      <c r="Z201" s="288">
        <v>0</v>
      </c>
      <c r="AA201" s="288">
        <v>1618812830.5441642</v>
      </c>
      <c r="AB201" s="288">
        <v>5687508806.3733759</v>
      </c>
      <c r="AC201" s="288">
        <v>802308009.92180479</v>
      </c>
      <c r="AD201" s="288">
        <v>335586376.63262373</v>
      </c>
      <c r="AE201" s="288">
        <v>4183433.0301087648</v>
      </c>
      <c r="AF201" s="288">
        <v>0</v>
      </c>
      <c r="AG201" s="288">
        <v>0</v>
      </c>
    </row>
    <row r="202" spans="1:33">
      <c r="B202" s="3" t="s">
        <v>569</v>
      </c>
      <c r="C202" s="54">
        <v>74985.87</v>
      </c>
      <c r="D202" s="54">
        <v>0</v>
      </c>
      <c r="E202" s="54">
        <v>74985.87</v>
      </c>
      <c r="F202" s="54">
        <v>0</v>
      </c>
      <c r="G202" s="54">
        <v>0</v>
      </c>
      <c r="H202" s="54">
        <v>0</v>
      </c>
      <c r="I202" s="54">
        <v>0</v>
      </c>
      <c r="J202" s="54">
        <v>0</v>
      </c>
      <c r="K202" s="54">
        <v>0</v>
      </c>
      <c r="L202" s="54">
        <v>0</v>
      </c>
      <c r="M202" s="54">
        <v>0</v>
      </c>
      <c r="N202" s="54">
        <v>0</v>
      </c>
      <c r="T202" s="149"/>
      <c r="U202" s="149" t="s">
        <v>569</v>
      </c>
      <c r="V202" s="288">
        <v>74985.87</v>
      </c>
      <c r="W202" s="288">
        <v>0</v>
      </c>
      <c r="X202" s="288">
        <v>74985.87</v>
      </c>
      <c r="Y202" s="288">
        <v>0</v>
      </c>
      <c r="Z202" s="288">
        <v>0</v>
      </c>
      <c r="AA202" s="288">
        <v>0</v>
      </c>
      <c r="AB202" s="288">
        <v>0</v>
      </c>
      <c r="AC202" s="288">
        <v>0</v>
      </c>
      <c r="AD202" s="288">
        <v>0</v>
      </c>
      <c r="AE202" s="288">
        <v>0</v>
      </c>
      <c r="AF202" s="288">
        <v>0</v>
      </c>
      <c r="AG202" s="288">
        <v>0</v>
      </c>
    </row>
    <row r="203" spans="1:33">
      <c r="B203" s="3" t="s">
        <v>660</v>
      </c>
      <c r="C203" s="54">
        <v>0</v>
      </c>
      <c r="D203" s="54">
        <v>0</v>
      </c>
      <c r="E203" s="54">
        <v>0</v>
      </c>
      <c r="F203" s="54">
        <v>0</v>
      </c>
      <c r="G203" s="54">
        <v>0</v>
      </c>
      <c r="H203" s="54">
        <v>0</v>
      </c>
      <c r="I203" s="54">
        <v>0</v>
      </c>
      <c r="J203" s="54">
        <v>0</v>
      </c>
      <c r="K203" s="54">
        <v>0</v>
      </c>
      <c r="L203" s="54">
        <v>0</v>
      </c>
      <c r="M203" s="3">
        <v>0</v>
      </c>
      <c r="N203" s="3">
        <v>0</v>
      </c>
      <c r="T203" s="149"/>
      <c r="U203" s="149" t="s">
        <v>660</v>
      </c>
      <c r="V203" s="288">
        <v>0</v>
      </c>
      <c r="W203" s="288">
        <v>0</v>
      </c>
      <c r="X203" s="288">
        <v>0</v>
      </c>
      <c r="Y203" s="288">
        <v>0</v>
      </c>
      <c r="Z203" s="288">
        <v>0</v>
      </c>
      <c r="AA203" s="288">
        <v>0</v>
      </c>
      <c r="AB203" s="288">
        <v>0</v>
      </c>
      <c r="AC203" s="288">
        <v>0</v>
      </c>
      <c r="AD203" s="288">
        <v>0</v>
      </c>
      <c r="AE203" s="288">
        <v>0</v>
      </c>
      <c r="AF203" s="288">
        <v>0</v>
      </c>
      <c r="AG203" s="288">
        <v>0</v>
      </c>
    </row>
    <row r="204" spans="1:33">
      <c r="C204" s="67">
        <v>12165003257.769575</v>
      </c>
      <c r="D204" s="67">
        <v>156944044.24511647</v>
      </c>
      <c r="E204" s="67">
        <v>2690180896.7791719</v>
      </c>
      <c r="F204" s="67">
        <v>846075159.60507774</v>
      </c>
      <c r="G204" s="67">
        <v>0</v>
      </c>
      <c r="H204" s="67">
        <v>1623374264.6389565</v>
      </c>
      <c r="I204" s="67">
        <v>5703203430.12463</v>
      </c>
      <c r="J204" s="67">
        <v>804503443.30383635</v>
      </c>
      <c r="K204" s="67">
        <v>336526614.00179738</v>
      </c>
      <c r="L204" s="67">
        <v>4195405.0709903445</v>
      </c>
      <c r="M204" s="67">
        <v>0</v>
      </c>
      <c r="N204" s="67">
        <v>0</v>
      </c>
      <c r="T204" s="149"/>
      <c r="U204" s="149"/>
      <c r="V204" s="289">
        <v>12165003257.769575</v>
      </c>
      <c r="W204" s="289">
        <v>156944044.24511647</v>
      </c>
      <c r="X204" s="289">
        <v>2690180896.7791724</v>
      </c>
      <c r="Y204" s="289">
        <v>846075159.60507786</v>
      </c>
      <c r="Z204" s="289">
        <v>0</v>
      </c>
      <c r="AA204" s="289">
        <v>1623374264.6389568</v>
      </c>
      <c r="AB204" s="289">
        <v>5703203430.1246309</v>
      </c>
      <c r="AC204" s="289">
        <v>804503443.30383635</v>
      </c>
      <c r="AD204" s="289">
        <v>336526614.00179738</v>
      </c>
      <c r="AE204" s="289">
        <v>4195405.0709903445</v>
      </c>
      <c r="AF204" s="289">
        <v>0</v>
      </c>
      <c r="AG204" s="289">
        <v>0</v>
      </c>
    </row>
    <row r="205" spans="1:33">
      <c r="B205" s="279" t="s">
        <v>1055</v>
      </c>
      <c r="C205" s="165">
        <v>0</v>
      </c>
      <c r="D205" s="165">
        <v>0</v>
      </c>
      <c r="E205" s="165">
        <v>0</v>
      </c>
      <c r="F205" s="165">
        <v>0</v>
      </c>
      <c r="G205" s="165">
        <v>0</v>
      </c>
      <c r="H205" s="165">
        <v>0</v>
      </c>
      <c r="I205" s="165">
        <v>0</v>
      </c>
      <c r="J205" s="165">
        <v>0</v>
      </c>
      <c r="K205" s="165">
        <v>0</v>
      </c>
      <c r="L205" s="165">
        <v>0</v>
      </c>
      <c r="M205" s="165">
        <v>0</v>
      </c>
      <c r="N205" s="165">
        <v>0</v>
      </c>
      <c r="O205" s="165">
        <v>0</v>
      </c>
      <c r="T205" s="149"/>
      <c r="U205" s="149"/>
      <c r="V205" s="287">
        <v>0</v>
      </c>
      <c r="W205" s="287">
        <v>0</v>
      </c>
      <c r="X205" s="287">
        <v>0</v>
      </c>
      <c r="Y205" s="287">
        <v>0</v>
      </c>
      <c r="Z205" s="287">
        <v>0</v>
      </c>
      <c r="AA205" s="287">
        <v>0</v>
      </c>
      <c r="AB205" s="287">
        <v>0</v>
      </c>
      <c r="AC205" s="287">
        <v>0</v>
      </c>
      <c r="AD205" s="287">
        <v>0</v>
      </c>
      <c r="AE205" s="287">
        <v>0</v>
      </c>
      <c r="AF205" s="287">
        <v>0</v>
      </c>
      <c r="AG205" s="287">
        <v>0</v>
      </c>
    </row>
    <row r="206" spans="1:33">
      <c r="A206" s="3" t="s">
        <v>1056</v>
      </c>
      <c r="T206" s="149" t="s">
        <v>1056</v>
      </c>
      <c r="U206" s="149"/>
      <c r="V206" s="149"/>
      <c r="W206" s="149"/>
      <c r="X206" s="149"/>
      <c r="Y206" s="149"/>
      <c r="Z206" s="149"/>
      <c r="AA206" s="149"/>
      <c r="AB206" s="149"/>
      <c r="AC206" s="149"/>
      <c r="AD206" s="149"/>
      <c r="AE206" s="149"/>
      <c r="AF206" s="149"/>
      <c r="AG206" s="149"/>
    </row>
    <row r="207" spans="1:33">
      <c r="B207" s="3" t="s">
        <v>569</v>
      </c>
      <c r="C207" s="54">
        <v>13962704.71125</v>
      </c>
      <c r="D207" s="54">
        <v>0</v>
      </c>
      <c r="E207" s="54">
        <v>0</v>
      </c>
      <c r="F207" s="54">
        <v>0</v>
      </c>
      <c r="G207" s="54">
        <v>0</v>
      </c>
      <c r="H207" s="54">
        <v>2140903.8199999998</v>
      </c>
      <c r="I207" s="54">
        <v>9025508.9499999993</v>
      </c>
      <c r="J207" s="54">
        <v>1247696.6399999999</v>
      </c>
      <c r="K207" s="54">
        <v>0</v>
      </c>
      <c r="L207" s="54">
        <v>0</v>
      </c>
      <c r="M207" s="54">
        <v>1548595.30125</v>
      </c>
      <c r="N207" s="54">
        <v>0</v>
      </c>
      <c r="T207" s="149"/>
      <c r="U207" s="149" t="s">
        <v>569</v>
      </c>
      <c r="V207" s="288">
        <v>13962704.71125</v>
      </c>
      <c r="W207" s="288">
        <v>0</v>
      </c>
      <c r="X207" s="288">
        <v>0</v>
      </c>
      <c r="Y207" s="288">
        <v>0</v>
      </c>
      <c r="Z207" s="288">
        <v>0</v>
      </c>
      <c r="AA207" s="288">
        <v>2140903.8199999998</v>
      </c>
      <c r="AB207" s="288">
        <v>9025508.9499999993</v>
      </c>
      <c r="AC207" s="288">
        <v>1247696.6399999999</v>
      </c>
      <c r="AD207" s="288">
        <v>0</v>
      </c>
      <c r="AE207" s="288">
        <v>0</v>
      </c>
      <c r="AF207" s="288">
        <v>1548595.30125</v>
      </c>
      <c r="AG207" s="288">
        <v>0</v>
      </c>
    </row>
    <row r="208" spans="1:33">
      <c r="B208" s="3" t="s">
        <v>649</v>
      </c>
      <c r="C208" s="54">
        <v>0</v>
      </c>
      <c r="D208" s="54">
        <v>0</v>
      </c>
      <c r="E208" s="54">
        <v>0</v>
      </c>
      <c r="F208" s="54">
        <v>0</v>
      </c>
      <c r="G208" s="54">
        <v>0</v>
      </c>
      <c r="H208" s="54">
        <v>0</v>
      </c>
      <c r="I208" s="54">
        <v>0</v>
      </c>
      <c r="J208" s="54">
        <v>0</v>
      </c>
      <c r="K208" s="54">
        <v>0</v>
      </c>
      <c r="L208" s="54">
        <v>0</v>
      </c>
      <c r="M208" s="54">
        <v>0</v>
      </c>
      <c r="N208" s="54">
        <v>0</v>
      </c>
      <c r="T208" s="149"/>
      <c r="U208" s="149" t="s">
        <v>649</v>
      </c>
      <c r="V208" s="288">
        <v>0</v>
      </c>
      <c r="W208" s="288">
        <v>0</v>
      </c>
      <c r="X208" s="288">
        <v>0</v>
      </c>
      <c r="Y208" s="288">
        <v>0</v>
      </c>
      <c r="Z208" s="288">
        <v>0</v>
      </c>
      <c r="AA208" s="288">
        <v>0</v>
      </c>
      <c r="AB208" s="288">
        <v>0</v>
      </c>
      <c r="AC208" s="288">
        <v>0</v>
      </c>
      <c r="AD208" s="288">
        <v>0</v>
      </c>
      <c r="AE208" s="288">
        <v>0</v>
      </c>
      <c r="AF208" s="288">
        <v>0</v>
      </c>
      <c r="AG208" s="288">
        <v>0</v>
      </c>
    </row>
    <row r="209" spans="1:33">
      <c r="B209" s="3" t="s">
        <v>249</v>
      </c>
      <c r="C209" s="54">
        <v>0</v>
      </c>
      <c r="D209" s="54">
        <v>0</v>
      </c>
      <c r="E209" s="54">
        <v>0</v>
      </c>
      <c r="F209" s="54">
        <v>0</v>
      </c>
      <c r="G209" s="54">
        <v>0</v>
      </c>
      <c r="H209" s="54">
        <v>0</v>
      </c>
      <c r="I209" s="54">
        <v>0</v>
      </c>
      <c r="J209" s="54">
        <v>0</v>
      </c>
      <c r="K209" s="54">
        <v>0</v>
      </c>
      <c r="L209" s="54">
        <v>0</v>
      </c>
      <c r="M209" s="54">
        <v>0</v>
      </c>
      <c r="N209" s="54">
        <v>0</v>
      </c>
      <c r="T209" s="149"/>
      <c r="U209" s="149" t="s">
        <v>249</v>
      </c>
      <c r="V209" s="288">
        <v>0</v>
      </c>
      <c r="W209" s="288">
        <v>0</v>
      </c>
      <c r="X209" s="288">
        <v>0</v>
      </c>
      <c r="Y209" s="288">
        <v>0</v>
      </c>
      <c r="Z209" s="288">
        <v>0</v>
      </c>
      <c r="AA209" s="288">
        <v>0</v>
      </c>
      <c r="AB209" s="288">
        <v>0</v>
      </c>
      <c r="AC209" s="288">
        <v>0</v>
      </c>
      <c r="AD209" s="288">
        <v>0</v>
      </c>
      <c r="AE209" s="288">
        <v>0</v>
      </c>
      <c r="AF209" s="288">
        <v>0</v>
      </c>
      <c r="AG209" s="288">
        <v>0</v>
      </c>
    </row>
    <row r="210" spans="1:33">
      <c r="B210" s="3" t="s">
        <v>634</v>
      </c>
      <c r="C210" s="54">
        <v>-823545968.14833272</v>
      </c>
      <c r="D210" s="54">
        <v>-34995065.25959748</v>
      </c>
      <c r="E210" s="54">
        <v>-599883685.46371269</v>
      </c>
      <c r="F210" s="54">
        <v>-188667217.4250226</v>
      </c>
      <c r="G210" s="54">
        <v>0</v>
      </c>
      <c r="H210" s="54">
        <v>0</v>
      </c>
      <c r="I210" s="54">
        <v>0</v>
      </c>
      <c r="J210" s="54">
        <v>0</v>
      </c>
      <c r="K210" s="54">
        <v>0</v>
      </c>
      <c r="L210" s="54">
        <v>0</v>
      </c>
      <c r="M210" s="54">
        <v>0</v>
      </c>
      <c r="N210" s="54">
        <v>0</v>
      </c>
      <c r="T210" s="149"/>
      <c r="U210" s="149" t="s">
        <v>634</v>
      </c>
      <c r="V210" s="288">
        <v>-823545968.14833272</v>
      </c>
      <c r="W210" s="288">
        <v>-34995065.25959748</v>
      </c>
      <c r="X210" s="288">
        <v>-599883685.46371269</v>
      </c>
      <c r="Y210" s="288">
        <v>-188667217.4250226</v>
      </c>
      <c r="Z210" s="288">
        <v>0</v>
      </c>
      <c r="AA210" s="288">
        <v>0</v>
      </c>
      <c r="AB210" s="288">
        <v>0</v>
      </c>
      <c r="AC210" s="288">
        <v>0</v>
      </c>
      <c r="AD210" s="288">
        <v>0</v>
      </c>
      <c r="AE210" s="288">
        <v>0</v>
      </c>
      <c r="AF210" s="288">
        <v>0</v>
      </c>
      <c r="AG210" s="288">
        <v>0</v>
      </c>
    </row>
    <row r="211" spans="1:33">
      <c r="B211" s="3" t="s">
        <v>636</v>
      </c>
      <c r="C211" s="54">
        <v>-2794647780.4354172</v>
      </c>
      <c r="D211" s="54">
        <v>0</v>
      </c>
      <c r="E211" s="54">
        <v>0</v>
      </c>
      <c r="F211" s="54">
        <v>0</v>
      </c>
      <c r="G211" s="54">
        <v>0</v>
      </c>
      <c r="H211" s="54">
        <v>-535487426.5963884</v>
      </c>
      <c r="I211" s="54">
        <v>-1881372198.8139915</v>
      </c>
      <c r="J211" s="54">
        <v>-265395630.34367478</v>
      </c>
      <c r="K211" s="54">
        <v>-111008686.01554333</v>
      </c>
      <c r="L211" s="54">
        <v>-1383838.6658192214</v>
      </c>
      <c r="M211" s="54">
        <v>0</v>
      </c>
      <c r="N211" s="54">
        <v>0</v>
      </c>
      <c r="T211" s="149"/>
      <c r="U211" s="149" t="s">
        <v>636</v>
      </c>
      <c r="V211" s="288">
        <v>-2794647780.4354172</v>
      </c>
      <c r="W211" s="288">
        <v>0</v>
      </c>
      <c r="X211" s="288">
        <v>0</v>
      </c>
      <c r="Y211" s="288">
        <v>0</v>
      </c>
      <c r="Z211" s="288">
        <v>0</v>
      </c>
      <c r="AA211" s="288">
        <v>-535487426.5963884</v>
      </c>
      <c r="AB211" s="288">
        <v>-1881372198.8139915</v>
      </c>
      <c r="AC211" s="288">
        <v>-265395630.34367478</v>
      </c>
      <c r="AD211" s="288">
        <v>-111008686.01554333</v>
      </c>
      <c r="AE211" s="288">
        <v>-1383838.6658192214</v>
      </c>
      <c r="AF211" s="288">
        <v>0</v>
      </c>
      <c r="AG211" s="288">
        <v>0</v>
      </c>
    </row>
    <row r="212" spans="1:33">
      <c r="B212" s="3" t="s">
        <v>639</v>
      </c>
      <c r="C212" s="54">
        <v>-545188234.18875003</v>
      </c>
      <c r="D212" s="54">
        <v>-23166767.335522469</v>
      </c>
      <c r="E212" s="54">
        <v>-397123584.89464992</v>
      </c>
      <c r="F212" s="54">
        <v>-124897881.95857769</v>
      </c>
      <c r="G212" s="54">
        <v>0</v>
      </c>
      <c r="H212" s="54">
        <v>0</v>
      </c>
      <c r="I212" s="54">
        <v>0</v>
      </c>
      <c r="J212" s="54">
        <v>0</v>
      </c>
      <c r="K212" s="54">
        <v>0</v>
      </c>
      <c r="L212" s="54">
        <v>0</v>
      </c>
      <c r="M212" s="54">
        <v>0</v>
      </c>
      <c r="N212" s="54">
        <v>0</v>
      </c>
      <c r="T212" s="149"/>
      <c r="U212" s="149" t="s">
        <v>639</v>
      </c>
      <c r="V212" s="288">
        <v>-545188234.18875003</v>
      </c>
      <c r="W212" s="288">
        <v>-23166767.335522469</v>
      </c>
      <c r="X212" s="288">
        <v>-397123584.89464992</v>
      </c>
      <c r="Y212" s="288">
        <v>-124897881.95857769</v>
      </c>
      <c r="Z212" s="288">
        <v>0</v>
      </c>
      <c r="AA212" s="288">
        <v>0</v>
      </c>
      <c r="AB212" s="288">
        <v>0</v>
      </c>
      <c r="AC212" s="288">
        <v>0</v>
      </c>
      <c r="AD212" s="288">
        <v>0</v>
      </c>
      <c r="AE212" s="288">
        <v>0</v>
      </c>
      <c r="AF212" s="288">
        <v>0</v>
      </c>
      <c r="AG212" s="288">
        <v>0</v>
      </c>
    </row>
    <row r="213" spans="1:33">
      <c r="B213" s="3" t="s">
        <v>660</v>
      </c>
      <c r="C213" s="54">
        <v>0</v>
      </c>
      <c r="D213" s="54">
        <v>0</v>
      </c>
      <c r="E213" s="54">
        <v>0</v>
      </c>
      <c r="F213" s="54">
        <v>0</v>
      </c>
      <c r="G213" s="54">
        <v>0</v>
      </c>
      <c r="H213" s="54">
        <v>0</v>
      </c>
      <c r="I213" s="54">
        <v>0</v>
      </c>
      <c r="J213" s="54">
        <v>0</v>
      </c>
      <c r="K213" s="54">
        <v>0</v>
      </c>
      <c r="L213" s="54">
        <v>0</v>
      </c>
      <c r="M213" s="54">
        <v>0</v>
      </c>
      <c r="N213" s="54">
        <v>0</v>
      </c>
      <c r="T213" s="149"/>
      <c r="U213" s="149" t="s">
        <v>660</v>
      </c>
      <c r="V213" s="288">
        <v>0</v>
      </c>
      <c r="W213" s="288">
        <v>0</v>
      </c>
      <c r="X213" s="288">
        <v>0</v>
      </c>
      <c r="Y213" s="288">
        <v>0</v>
      </c>
      <c r="Z213" s="288">
        <v>0</v>
      </c>
      <c r="AA213" s="288">
        <v>0</v>
      </c>
      <c r="AB213" s="288">
        <v>0</v>
      </c>
      <c r="AC213" s="288">
        <v>0</v>
      </c>
      <c r="AD213" s="288">
        <v>0</v>
      </c>
      <c r="AE213" s="288">
        <v>0</v>
      </c>
      <c r="AF213" s="288">
        <v>0</v>
      </c>
      <c r="AG213" s="288">
        <v>0</v>
      </c>
    </row>
    <row r="214" spans="1:33">
      <c r="C214" s="67">
        <v>-4149419278.0612497</v>
      </c>
      <c r="D214" s="67">
        <v>-58161832.595119953</v>
      </c>
      <c r="E214" s="67">
        <v>-997007270.35836267</v>
      </c>
      <c r="F214" s="67">
        <v>-313565099.38360029</v>
      </c>
      <c r="G214" s="67">
        <v>0</v>
      </c>
      <c r="H214" s="67">
        <v>-533346522.77638841</v>
      </c>
      <c r="I214" s="67">
        <v>-1872346689.8639915</v>
      </c>
      <c r="J214" s="67">
        <v>-264147933.70367479</v>
      </c>
      <c r="K214" s="67">
        <v>-111008686.01554333</v>
      </c>
      <c r="L214" s="67">
        <v>-1383838.6658192214</v>
      </c>
      <c r="M214" s="67">
        <v>1548595.30125</v>
      </c>
      <c r="N214" s="67">
        <v>0</v>
      </c>
      <c r="T214" s="149"/>
      <c r="U214" s="149"/>
      <c r="V214" s="289">
        <v>-4149419278.0612497</v>
      </c>
      <c r="W214" s="289">
        <v>-58161832.595119953</v>
      </c>
      <c r="X214" s="289">
        <v>-997007270.35836267</v>
      </c>
      <c r="Y214" s="289">
        <v>-313565099.38360029</v>
      </c>
      <c r="Z214" s="289">
        <v>0</v>
      </c>
      <c r="AA214" s="289">
        <v>-533346522.77638841</v>
      </c>
      <c r="AB214" s="289">
        <v>-1872346689.8639915</v>
      </c>
      <c r="AC214" s="289">
        <v>-264147933.70367479</v>
      </c>
      <c r="AD214" s="289">
        <v>-111008686.01554333</v>
      </c>
      <c r="AE214" s="289">
        <v>-1383838.6658192214</v>
      </c>
      <c r="AF214" s="289">
        <v>1548595.30125</v>
      </c>
      <c r="AG214" s="289">
        <v>0</v>
      </c>
    </row>
    <row r="215" spans="1:33">
      <c r="B215" s="279" t="s">
        <v>1055</v>
      </c>
      <c r="C215" s="165">
        <v>0</v>
      </c>
      <c r="D215" s="165">
        <v>0</v>
      </c>
      <c r="E215" s="165">
        <v>0</v>
      </c>
      <c r="F215" s="165">
        <v>0</v>
      </c>
      <c r="G215" s="165">
        <v>0</v>
      </c>
      <c r="H215" s="165">
        <v>0</v>
      </c>
      <c r="I215" s="165">
        <v>0</v>
      </c>
      <c r="J215" s="165">
        <v>0</v>
      </c>
      <c r="K215" s="165">
        <v>0</v>
      </c>
      <c r="L215" s="165">
        <v>0</v>
      </c>
      <c r="M215" s="165">
        <v>0</v>
      </c>
      <c r="N215" s="165">
        <v>0</v>
      </c>
      <c r="O215" s="165">
        <v>0</v>
      </c>
      <c r="T215" s="149"/>
      <c r="U215" s="149"/>
      <c r="V215" s="287">
        <v>5.4365955293178558E-7</v>
      </c>
      <c r="W215" s="287">
        <v>-1.0433723218739033E-8</v>
      </c>
      <c r="X215" s="287">
        <v>-1.6763806343078613E-7</v>
      </c>
      <c r="Y215" s="287">
        <v>-8.149072527885437E-9</v>
      </c>
      <c r="Z215" s="287">
        <v>0</v>
      </c>
      <c r="AA215" s="287">
        <v>0</v>
      </c>
      <c r="AB215" s="287">
        <v>-2.384185791015625E-7</v>
      </c>
      <c r="AC215" s="287">
        <v>0</v>
      </c>
      <c r="AD215" s="287">
        <v>0</v>
      </c>
      <c r="AE215" s="287">
        <v>0</v>
      </c>
      <c r="AF215" s="287">
        <v>0</v>
      </c>
      <c r="AG215" s="287">
        <v>0</v>
      </c>
    </row>
    <row r="216" spans="1:33">
      <c r="A216" s="3" t="s">
        <v>1091</v>
      </c>
      <c r="C216" s="54">
        <v>8015583979.7083254</v>
      </c>
      <c r="D216" s="54">
        <v>98782211.649996519</v>
      </c>
      <c r="E216" s="54">
        <v>1693173626.4208093</v>
      </c>
      <c r="F216" s="54">
        <v>532510060.22147745</v>
      </c>
      <c r="G216" s="54">
        <v>0</v>
      </c>
      <c r="H216" s="54">
        <v>1090027741.8625681</v>
      </c>
      <c r="I216" s="54">
        <v>3830856740.2606382</v>
      </c>
      <c r="J216" s="54">
        <v>540355509.60016155</v>
      </c>
      <c r="K216" s="54">
        <v>225517927.98625404</v>
      </c>
      <c r="L216" s="54">
        <v>2811566.4051711233</v>
      </c>
      <c r="M216" s="54">
        <v>1548595.30125</v>
      </c>
      <c r="N216" s="54">
        <v>0</v>
      </c>
      <c r="T216" s="149" t="s">
        <v>1091</v>
      </c>
      <c r="U216" s="149"/>
      <c r="V216" s="288">
        <v>8015583979.7083254</v>
      </c>
      <c r="W216" s="288">
        <v>98782211.649996519</v>
      </c>
      <c r="X216" s="288">
        <v>1693173626.4208097</v>
      </c>
      <c r="Y216" s="288">
        <v>532510060.22147757</v>
      </c>
      <c r="Z216" s="288">
        <v>0</v>
      </c>
      <c r="AA216" s="288">
        <v>1090027741.8625684</v>
      </c>
      <c r="AB216" s="288">
        <v>3830856740.2606392</v>
      </c>
      <c r="AC216" s="288">
        <v>540355509.60016155</v>
      </c>
      <c r="AD216" s="288">
        <v>225517927.98625404</v>
      </c>
      <c r="AE216" s="288">
        <v>2811566.4051711233</v>
      </c>
      <c r="AF216" s="288">
        <v>1548595.30125</v>
      </c>
      <c r="AG216" s="288">
        <v>0</v>
      </c>
    </row>
    <row r="217" spans="1:33">
      <c r="A217" s="89" t="s">
        <v>704</v>
      </c>
      <c r="T217" s="148" t="s">
        <v>704</v>
      </c>
      <c r="U217" s="149"/>
      <c r="V217" s="149"/>
      <c r="W217" s="149"/>
      <c r="X217" s="149"/>
      <c r="Y217" s="149"/>
      <c r="Z217" s="149"/>
      <c r="AA217" s="149"/>
      <c r="AB217" s="149"/>
      <c r="AC217" s="149"/>
      <c r="AD217" s="149"/>
      <c r="AE217" s="149"/>
      <c r="AF217" s="149"/>
      <c r="AG217" s="149"/>
    </row>
    <row r="218" spans="1:33">
      <c r="A218" s="89" t="s">
        <v>1092</v>
      </c>
      <c r="C218" s="155">
        <v>1</v>
      </c>
      <c r="D218" s="155">
        <v>1.2323769783969134E-2</v>
      </c>
      <c r="E218" s="155">
        <v>0.21123521763443881</v>
      </c>
      <c r="F218" s="155">
        <v>6.6434343594869882E-2</v>
      </c>
      <c r="G218" s="155">
        <v>0</v>
      </c>
      <c r="H218" s="155">
        <v>0.13598856235827655</v>
      </c>
      <c r="I218" s="155">
        <v>0.47792609371426448</v>
      </c>
      <c r="J218" s="155">
        <v>6.7413118116919066E-2</v>
      </c>
      <c r="K218" s="155">
        <v>2.8134934217788617E-2</v>
      </c>
      <c r="L218" s="155">
        <v>3.5076251615461608E-4</v>
      </c>
      <c r="M218" s="155">
        <v>1.9319806331894373E-4</v>
      </c>
      <c r="N218" s="155">
        <v>0</v>
      </c>
      <c r="T218" s="148" t="s">
        <v>1092</v>
      </c>
      <c r="U218" s="149"/>
      <c r="V218" s="157">
        <v>1.0000000000000002</v>
      </c>
      <c r="W218" s="157">
        <v>1.2323769783969134E-2</v>
      </c>
      <c r="X218" s="157">
        <v>0.21123521763443887</v>
      </c>
      <c r="Y218" s="157">
        <v>6.6434343594869896E-2</v>
      </c>
      <c r="Z218" s="157">
        <v>0</v>
      </c>
      <c r="AA218" s="157">
        <v>0.13598856235827658</v>
      </c>
      <c r="AB218" s="157">
        <v>0.47792609371426459</v>
      </c>
      <c r="AC218" s="157">
        <v>6.7413118116919066E-2</v>
      </c>
      <c r="AD218" s="157">
        <v>2.8134934217788617E-2</v>
      </c>
      <c r="AE218" s="157">
        <v>3.5076251615461608E-4</v>
      </c>
      <c r="AF218" s="157">
        <v>1.9319806331894373E-4</v>
      </c>
      <c r="AG218" s="157">
        <v>0</v>
      </c>
    </row>
    <row r="219" spans="1:33" s="302" customFormat="1">
      <c r="D219" s="302">
        <v>0</v>
      </c>
      <c r="E219" s="302">
        <v>0</v>
      </c>
      <c r="F219" s="302">
        <v>0</v>
      </c>
      <c r="G219" s="302">
        <v>0</v>
      </c>
      <c r="H219" s="302">
        <v>0</v>
      </c>
      <c r="I219" s="302">
        <v>0</v>
      </c>
      <c r="J219" s="302">
        <v>0</v>
      </c>
      <c r="K219" s="302">
        <v>0</v>
      </c>
      <c r="L219" s="302">
        <v>0</v>
      </c>
      <c r="M219" s="302">
        <v>0</v>
      </c>
      <c r="N219" s="302">
        <v>0</v>
      </c>
    </row>
    <row r="220" spans="1:33">
      <c r="T220" s="149"/>
      <c r="U220" s="149"/>
      <c r="V220" s="149"/>
      <c r="W220" s="149"/>
      <c r="X220" s="149"/>
      <c r="Y220" s="149"/>
      <c r="Z220" s="149"/>
      <c r="AA220" s="149"/>
      <c r="AB220" s="149"/>
      <c r="AC220" s="149"/>
      <c r="AD220" s="149"/>
      <c r="AE220" s="149"/>
      <c r="AF220" s="149"/>
      <c r="AG220" s="149"/>
    </row>
    <row r="221" spans="1:33">
      <c r="A221" s="146" t="s">
        <v>1093</v>
      </c>
      <c r="C221" s="278" t="s">
        <v>58</v>
      </c>
      <c r="D221" s="278" t="s">
        <v>962</v>
      </c>
      <c r="E221" s="278" t="s">
        <v>959</v>
      </c>
      <c r="F221" s="278" t="s">
        <v>721</v>
      </c>
      <c r="G221" s="278" t="s">
        <v>1047</v>
      </c>
      <c r="H221" s="278" t="s">
        <v>723</v>
      </c>
      <c r="I221" s="278" t="s">
        <v>749</v>
      </c>
      <c r="J221" s="278" t="s">
        <v>725</v>
      </c>
      <c r="K221" s="278" t="s">
        <v>1048</v>
      </c>
      <c r="L221" s="278" t="s">
        <v>120</v>
      </c>
      <c r="M221" s="278" t="s">
        <v>59</v>
      </c>
      <c r="N221" s="278" t="s">
        <v>728</v>
      </c>
      <c r="T221" s="147" t="s">
        <v>1093</v>
      </c>
      <c r="U221" s="149"/>
      <c r="V221" s="280" t="s">
        <v>58</v>
      </c>
      <c r="W221" s="280" t="s">
        <v>962</v>
      </c>
      <c r="X221" s="280" t="s">
        <v>959</v>
      </c>
      <c r="Y221" s="280" t="s">
        <v>721</v>
      </c>
      <c r="Z221" s="280" t="s">
        <v>1047</v>
      </c>
      <c r="AA221" s="280" t="s">
        <v>723</v>
      </c>
      <c r="AB221" s="280" t="s">
        <v>749</v>
      </c>
      <c r="AC221" s="280" t="s">
        <v>725</v>
      </c>
      <c r="AD221" s="280" t="s">
        <v>1048</v>
      </c>
      <c r="AE221" s="280" t="s">
        <v>120</v>
      </c>
      <c r="AF221" s="280" t="s">
        <v>59</v>
      </c>
      <c r="AG221" s="280" t="s">
        <v>728</v>
      </c>
    </row>
    <row r="222" spans="1:33">
      <c r="A222" s="3" t="s">
        <v>1094</v>
      </c>
      <c r="T222" s="149" t="s">
        <v>1095</v>
      </c>
      <c r="U222" s="149"/>
      <c r="V222" s="149"/>
      <c r="W222" s="149"/>
      <c r="X222" s="149"/>
      <c r="Y222" s="149"/>
      <c r="Z222" s="149"/>
      <c r="AA222" s="149"/>
      <c r="AB222" s="149"/>
      <c r="AC222" s="149"/>
      <c r="AD222" s="149"/>
      <c r="AE222" s="149"/>
      <c r="AF222" s="149"/>
      <c r="AG222" s="149"/>
    </row>
    <row r="223" spans="1:33">
      <c r="B223" s="3" t="s">
        <v>639</v>
      </c>
      <c r="C223" s="54">
        <v>84361040.139166683</v>
      </c>
      <c r="D223" s="54">
        <v>3584766.6301802858</v>
      </c>
      <c r="E223" s="54">
        <v>61449893.054567747</v>
      </c>
      <c r="F223" s="54">
        <v>19326380.454418644</v>
      </c>
      <c r="G223" s="54">
        <v>0</v>
      </c>
      <c r="H223" s="54">
        <v>0</v>
      </c>
      <c r="I223" s="54">
        <v>0</v>
      </c>
      <c r="J223" s="54">
        <v>0</v>
      </c>
      <c r="K223" s="54">
        <v>0</v>
      </c>
      <c r="L223" s="54">
        <v>0</v>
      </c>
      <c r="M223" s="54">
        <v>0</v>
      </c>
      <c r="N223" s="54">
        <v>0</v>
      </c>
      <c r="T223" s="149"/>
      <c r="U223" s="149" t="s">
        <v>639</v>
      </c>
      <c r="V223" s="288">
        <v>84361040.139166683</v>
      </c>
      <c r="W223" s="288">
        <v>3584766.6301802858</v>
      </c>
      <c r="X223" s="288">
        <v>61449893.054567747</v>
      </c>
      <c r="Y223" s="288">
        <v>19326380.454418644</v>
      </c>
      <c r="Z223" s="288">
        <v>0</v>
      </c>
      <c r="AA223" s="288">
        <v>0</v>
      </c>
      <c r="AB223" s="288">
        <v>0</v>
      </c>
      <c r="AC223" s="288">
        <v>0</v>
      </c>
      <c r="AD223" s="288">
        <v>0</v>
      </c>
      <c r="AE223" s="288">
        <v>0</v>
      </c>
      <c r="AF223" s="288">
        <v>0</v>
      </c>
      <c r="AG223" s="288">
        <v>0</v>
      </c>
    </row>
    <row r="224" spans="1:33">
      <c r="B224" s="3" t="s">
        <v>649</v>
      </c>
      <c r="C224" s="54">
        <v>0</v>
      </c>
      <c r="D224" s="54">
        <v>0</v>
      </c>
      <c r="E224" s="54">
        <v>0</v>
      </c>
      <c r="F224" s="54">
        <v>0</v>
      </c>
      <c r="G224" s="54">
        <v>0</v>
      </c>
      <c r="H224" s="54">
        <v>0</v>
      </c>
      <c r="I224" s="54">
        <v>0</v>
      </c>
      <c r="J224" s="54">
        <v>0</v>
      </c>
      <c r="K224" s="54">
        <v>0</v>
      </c>
      <c r="L224" s="54">
        <v>0</v>
      </c>
      <c r="M224" s="54">
        <v>0</v>
      </c>
      <c r="N224" s="54">
        <v>0</v>
      </c>
      <c r="T224" s="149"/>
      <c r="U224" s="149" t="s">
        <v>649</v>
      </c>
      <c r="V224" s="288">
        <v>0</v>
      </c>
      <c r="W224" s="288">
        <v>0</v>
      </c>
      <c r="X224" s="288">
        <v>0</v>
      </c>
      <c r="Y224" s="288">
        <v>0</v>
      </c>
      <c r="Z224" s="288">
        <v>0</v>
      </c>
      <c r="AA224" s="288">
        <v>0</v>
      </c>
      <c r="AB224" s="288">
        <v>0</v>
      </c>
      <c r="AC224" s="288">
        <v>0</v>
      </c>
      <c r="AD224" s="288">
        <v>0</v>
      </c>
      <c r="AE224" s="288">
        <v>0</v>
      </c>
      <c r="AF224" s="288">
        <v>0</v>
      </c>
      <c r="AG224" s="288">
        <v>0</v>
      </c>
    </row>
    <row r="225" spans="1:33">
      <c r="B225" s="3" t="s">
        <v>634</v>
      </c>
      <c r="C225" s="54">
        <v>1379757408.4104164</v>
      </c>
      <c r="D225" s="54">
        <v>58630243.383134171</v>
      </c>
      <c r="E225" s="54">
        <v>1005036745.0211617</v>
      </c>
      <c r="F225" s="54">
        <v>316090420.00612062</v>
      </c>
      <c r="G225" s="54">
        <v>0</v>
      </c>
      <c r="H225" s="54">
        <v>0</v>
      </c>
      <c r="I225" s="54">
        <v>0</v>
      </c>
      <c r="J225" s="54">
        <v>0</v>
      </c>
      <c r="K225" s="54">
        <v>0</v>
      </c>
      <c r="L225" s="54">
        <v>0</v>
      </c>
      <c r="M225" s="54">
        <v>0</v>
      </c>
      <c r="N225" s="54">
        <v>0</v>
      </c>
      <c r="T225" s="149"/>
      <c r="U225" s="149" t="s">
        <v>634</v>
      </c>
      <c r="V225" s="288">
        <v>1379757408.4104164</v>
      </c>
      <c r="W225" s="288">
        <v>58630243.383134171</v>
      </c>
      <c r="X225" s="288">
        <v>1005036745.0211617</v>
      </c>
      <c r="Y225" s="288">
        <v>316090420.00612062</v>
      </c>
      <c r="Z225" s="288">
        <v>0</v>
      </c>
      <c r="AA225" s="288">
        <v>0</v>
      </c>
      <c r="AB225" s="288">
        <v>0</v>
      </c>
      <c r="AC225" s="288">
        <v>0</v>
      </c>
      <c r="AD225" s="288">
        <v>0</v>
      </c>
      <c r="AE225" s="288">
        <v>0</v>
      </c>
      <c r="AF225" s="288">
        <v>0</v>
      </c>
      <c r="AG225" s="288">
        <v>0</v>
      </c>
    </row>
    <row r="226" spans="1:33">
      <c r="B226" s="3" t="s">
        <v>636</v>
      </c>
      <c r="C226" s="54">
        <v>4556722725.3162527</v>
      </c>
      <c r="D226" s="54">
        <v>0</v>
      </c>
      <c r="E226" s="54">
        <v>0</v>
      </c>
      <c r="F226" s="54">
        <v>0</v>
      </c>
      <c r="G226" s="54">
        <v>0</v>
      </c>
      <c r="H226" s="54">
        <v>873121737.54959214</v>
      </c>
      <c r="I226" s="54">
        <v>3067610706.8412876</v>
      </c>
      <c r="J226" s="54">
        <v>432732277.91097027</v>
      </c>
      <c r="K226" s="54">
        <v>181001629.54907748</v>
      </c>
      <c r="L226" s="54">
        <v>2256373.4653271083</v>
      </c>
      <c r="M226" s="54">
        <v>0</v>
      </c>
      <c r="N226" s="54">
        <v>0</v>
      </c>
      <c r="T226" s="149"/>
      <c r="U226" s="149" t="s">
        <v>636</v>
      </c>
      <c r="V226" s="288">
        <v>4556722725.3162527</v>
      </c>
      <c r="W226" s="288">
        <v>0</v>
      </c>
      <c r="X226" s="288">
        <v>0</v>
      </c>
      <c r="Y226" s="288">
        <v>0</v>
      </c>
      <c r="Z226" s="288">
        <v>0</v>
      </c>
      <c r="AA226" s="288">
        <v>873121737.54959214</v>
      </c>
      <c r="AB226" s="288">
        <v>3067610706.8412876</v>
      </c>
      <c r="AC226" s="288">
        <v>432732277.91097027</v>
      </c>
      <c r="AD226" s="288">
        <v>181001629.54907748</v>
      </c>
      <c r="AE226" s="288">
        <v>2256373.4653271083</v>
      </c>
      <c r="AF226" s="288">
        <v>0</v>
      </c>
      <c r="AG226" s="288">
        <v>0</v>
      </c>
    </row>
    <row r="227" spans="1:33">
      <c r="B227" s="3" t="s">
        <v>249</v>
      </c>
      <c r="C227" s="54">
        <v>-5595590.3454166669</v>
      </c>
      <c r="D227" s="54">
        <v>-85749.591775169698</v>
      </c>
      <c r="E227" s="54">
        <v>-1435710.3961903485</v>
      </c>
      <c r="F227" s="54">
        <v>-454604.89196362137</v>
      </c>
      <c r="G227" s="54">
        <v>0</v>
      </c>
      <c r="H227" s="54">
        <v>-705453.68531772587</v>
      </c>
      <c r="I227" s="54">
        <v>-2427269.5680592814</v>
      </c>
      <c r="J227" s="54">
        <v>-339537.20212505269</v>
      </c>
      <c r="K227" s="54">
        <v>-145413.46062945927</v>
      </c>
      <c r="L227" s="54">
        <v>-1851.5493560076338</v>
      </c>
      <c r="M227" s="54">
        <v>0</v>
      </c>
      <c r="N227" s="54">
        <v>0</v>
      </c>
      <c r="T227" s="149"/>
      <c r="U227" s="149" t="s">
        <v>249</v>
      </c>
      <c r="V227" s="288">
        <v>-5595590.3454166669</v>
      </c>
      <c r="W227" s="288">
        <v>-85749.591775169698</v>
      </c>
      <c r="X227" s="288">
        <v>-1435710.3961903485</v>
      </c>
      <c r="Y227" s="288">
        <v>-454604.89196362137</v>
      </c>
      <c r="Z227" s="288">
        <v>0</v>
      </c>
      <c r="AA227" s="288">
        <v>-705453.68531772587</v>
      </c>
      <c r="AB227" s="288">
        <v>-2427269.5680592814</v>
      </c>
      <c r="AC227" s="288">
        <v>-339537.20212505269</v>
      </c>
      <c r="AD227" s="288">
        <v>-145413.46062945927</v>
      </c>
      <c r="AE227" s="288">
        <v>-1851.5493560076338</v>
      </c>
      <c r="AF227" s="288">
        <v>0</v>
      </c>
      <c r="AG227" s="288">
        <v>0</v>
      </c>
    </row>
    <row r="228" spans="1:33">
      <c r="C228" s="67">
        <v>6015245583.5204182</v>
      </c>
      <c r="D228" s="67">
        <v>62129260.421539284</v>
      </c>
      <c r="E228" s="67">
        <v>1065050927.679539</v>
      </c>
      <c r="F228" s="67">
        <v>334962195.56857568</v>
      </c>
      <c r="G228" s="67">
        <v>0</v>
      </c>
      <c r="H228" s="67">
        <v>872416283.86427438</v>
      </c>
      <c r="I228" s="67">
        <v>3065183437.2732282</v>
      </c>
      <c r="J228" s="67">
        <v>432392740.7088452</v>
      </c>
      <c r="K228" s="67">
        <v>180856216.08844802</v>
      </c>
      <c r="L228" s="67">
        <v>2254521.9159711008</v>
      </c>
      <c r="M228" s="67">
        <v>0</v>
      </c>
      <c r="N228" s="67">
        <v>0</v>
      </c>
      <c r="T228" s="149"/>
      <c r="U228" s="149"/>
      <c r="V228" s="289">
        <v>6015245583.5204182</v>
      </c>
      <c r="W228" s="289">
        <v>62129260.421539284</v>
      </c>
      <c r="X228" s="289">
        <v>1065050927.679539</v>
      </c>
      <c r="Y228" s="289">
        <v>334962195.56857568</v>
      </c>
      <c r="Z228" s="289">
        <v>0</v>
      </c>
      <c r="AA228" s="289">
        <v>872416283.86427438</v>
      </c>
      <c r="AB228" s="289">
        <v>3065183437.2732282</v>
      </c>
      <c r="AC228" s="289">
        <v>432392740.7088452</v>
      </c>
      <c r="AD228" s="289">
        <v>180856216.08844802</v>
      </c>
      <c r="AE228" s="289">
        <v>2254521.9159711008</v>
      </c>
      <c r="AF228" s="289">
        <v>0</v>
      </c>
      <c r="AG228" s="289">
        <v>0</v>
      </c>
    </row>
    <row r="229" spans="1:33">
      <c r="B229" s="279" t="s">
        <v>1055</v>
      </c>
      <c r="C229" s="165">
        <v>0</v>
      </c>
      <c r="D229" s="165">
        <v>0</v>
      </c>
      <c r="E229" s="165">
        <v>0</v>
      </c>
      <c r="F229" s="165">
        <v>0</v>
      </c>
      <c r="G229" s="165">
        <v>0</v>
      </c>
      <c r="H229" s="165">
        <v>0</v>
      </c>
      <c r="I229" s="165">
        <v>0</v>
      </c>
      <c r="J229" s="165">
        <v>0</v>
      </c>
      <c r="K229" s="165">
        <v>0</v>
      </c>
      <c r="L229" s="165">
        <v>0</v>
      </c>
      <c r="M229" s="165">
        <v>0</v>
      </c>
      <c r="N229" s="165">
        <v>0</v>
      </c>
      <c r="O229" s="165">
        <v>0</v>
      </c>
      <c r="T229" s="149"/>
      <c r="U229" s="149"/>
      <c r="V229" s="287">
        <v>0</v>
      </c>
      <c r="W229" s="287">
        <v>0</v>
      </c>
      <c r="X229" s="287">
        <v>0</v>
      </c>
      <c r="Y229" s="287">
        <v>0</v>
      </c>
      <c r="Z229" s="287">
        <v>0</v>
      </c>
      <c r="AA229" s="287">
        <v>0</v>
      </c>
      <c r="AB229" s="287">
        <v>0</v>
      </c>
      <c r="AC229" s="287">
        <v>0</v>
      </c>
      <c r="AD229" s="287">
        <v>0</v>
      </c>
      <c r="AE229" s="287">
        <v>0</v>
      </c>
      <c r="AF229" s="287">
        <v>0</v>
      </c>
      <c r="AG229" s="287">
        <v>0</v>
      </c>
    </row>
    <row r="230" spans="1:33">
      <c r="A230" s="3" t="s">
        <v>1056</v>
      </c>
      <c r="T230" s="149" t="s">
        <v>1056</v>
      </c>
      <c r="U230" s="149"/>
      <c r="V230" s="149"/>
      <c r="W230" s="149"/>
      <c r="X230" s="149"/>
      <c r="Y230" s="149"/>
      <c r="Z230" s="149"/>
      <c r="AA230" s="149"/>
      <c r="AB230" s="149"/>
      <c r="AC230" s="149"/>
      <c r="AD230" s="149"/>
      <c r="AE230" s="149"/>
      <c r="AF230" s="149"/>
      <c r="AG230" s="149"/>
    </row>
    <row r="231" spans="1:33">
      <c r="B231" s="3" t="s">
        <v>635</v>
      </c>
      <c r="C231" s="54">
        <v>0</v>
      </c>
      <c r="D231" s="54">
        <v>0</v>
      </c>
      <c r="E231" s="54">
        <v>0</v>
      </c>
      <c r="F231" s="54">
        <v>0</v>
      </c>
      <c r="G231" s="54">
        <v>0</v>
      </c>
      <c r="H231" s="54">
        <v>0</v>
      </c>
      <c r="I231" s="54">
        <v>0</v>
      </c>
      <c r="J231" s="54">
        <v>0</v>
      </c>
      <c r="K231" s="54">
        <v>0</v>
      </c>
      <c r="L231" s="54">
        <v>0</v>
      </c>
      <c r="M231" s="54">
        <v>0</v>
      </c>
      <c r="N231" s="54">
        <v>0</v>
      </c>
      <c r="T231" s="149"/>
      <c r="U231" s="149" t="s">
        <v>635</v>
      </c>
      <c r="V231" s="288">
        <v>0</v>
      </c>
      <c r="W231" s="288">
        <v>0</v>
      </c>
      <c r="X231" s="288">
        <v>0</v>
      </c>
      <c r="Y231" s="288">
        <v>0</v>
      </c>
      <c r="Z231" s="288">
        <v>0</v>
      </c>
      <c r="AA231" s="288">
        <v>0</v>
      </c>
      <c r="AB231" s="288">
        <v>0</v>
      </c>
      <c r="AC231" s="288">
        <v>0</v>
      </c>
      <c r="AD231" s="288">
        <v>0</v>
      </c>
      <c r="AE231" s="288">
        <v>0</v>
      </c>
      <c r="AF231" s="288">
        <v>0</v>
      </c>
      <c r="AG231" s="288">
        <v>0</v>
      </c>
    </row>
    <row r="232" spans="1:33">
      <c r="B232" s="3" t="s">
        <v>639</v>
      </c>
      <c r="C232" s="54">
        <v>-44223862.895000003</v>
      </c>
      <c r="D232" s="54">
        <v>-1879211.3954752167</v>
      </c>
      <c r="E232" s="54">
        <v>-32213349.205683008</v>
      </c>
      <c r="F232" s="54">
        <v>-10131302.293841783</v>
      </c>
      <c r="G232" s="54">
        <v>0</v>
      </c>
      <c r="H232" s="54">
        <v>0</v>
      </c>
      <c r="I232" s="54">
        <v>0</v>
      </c>
      <c r="J232" s="54">
        <v>0</v>
      </c>
      <c r="K232" s="54">
        <v>0</v>
      </c>
      <c r="L232" s="54">
        <v>0</v>
      </c>
      <c r="M232" s="54">
        <v>0</v>
      </c>
      <c r="N232" s="54">
        <v>0</v>
      </c>
      <c r="T232" s="149"/>
      <c r="U232" s="149" t="s">
        <v>639</v>
      </c>
      <c r="V232" s="288">
        <v>-44223862.895000003</v>
      </c>
      <c r="W232" s="288">
        <v>-1879211.3954752167</v>
      </c>
      <c r="X232" s="288">
        <v>-32213349.205683008</v>
      </c>
      <c r="Y232" s="288">
        <v>-10131302.293841783</v>
      </c>
      <c r="Z232" s="288">
        <v>0</v>
      </c>
      <c r="AA232" s="288">
        <v>0</v>
      </c>
      <c r="AB232" s="288">
        <v>0</v>
      </c>
      <c r="AC232" s="288">
        <v>0</v>
      </c>
      <c r="AD232" s="288">
        <v>0</v>
      </c>
      <c r="AE232" s="288">
        <v>0</v>
      </c>
      <c r="AF232" s="288">
        <v>0</v>
      </c>
      <c r="AG232" s="288">
        <v>0</v>
      </c>
    </row>
    <row r="233" spans="1:33">
      <c r="B233" s="3" t="s">
        <v>634</v>
      </c>
      <c r="C233" s="54">
        <v>-508482062.651667</v>
      </c>
      <c r="D233" s="54">
        <v>-21607006.353074387</v>
      </c>
      <c r="E233" s="54">
        <v>-370386238.93879849</v>
      </c>
      <c r="F233" s="54">
        <v>-116488817.3597942</v>
      </c>
      <c r="G233" s="54">
        <v>0</v>
      </c>
      <c r="H233" s="54">
        <v>0</v>
      </c>
      <c r="I233" s="54">
        <v>0</v>
      </c>
      <c r="J233" s="54">
        <v>0</v>
      </c>
      <c r="K233" s="54">
        <v>0</v>
      </c>
      <c r="L233" s="54">
        <v>0</v>
      </c>
      <c r="M233" s="54">
        <v>0</v>
      </c>
      <c r="N233" s="54">
        <v>0</v>
      </c>
      <c r="T233" s="149"/>
      <c r="U233" s="149" t="s">
        <v>634</v>
      </c>
      <c r="V233" s="288">
        <v>-508482062.651667</v>
      </c>
      <c r="W233" s="288">
        <v>-21607006.353074387</v>
      </c>
      <c r="X233" s="288">
        <v>-370386238.93879849</v>
      </c>
      <c r="Y233" s="288">
        <v>-116488817.3597942</v>
      </c>
      <c r="Z233" s="288">
        <v>0</v>
      </c>
      <c r="AA233" s="288">
        <v>0</v>
      </c>
      <c r="AB233" s="288">
        <v>0</v>
      </c>
      <c r="AC233" s="288">
        <v>0</v>
      </c>
      <c r="AD233" s="288">
        <v>0</v>
      </c>
      <c r="AE233" s="288">
        <v>0</v>
      </c>
      <c r="AF233" s="288">
        <v>0</v>
      </c>
      <c r="AG233" s="288">
        <v>0</v>
      </c>
    </row>
    <row r="234" spans="1:33">
      <c r="B234" s="3" t="s">
        <v>636</v>
      </c>
      <c r="C234" s="54">
        <v>-1037066138.73167</v>
      </c>
      <c r="D234" s="54">
        <v>0</v>
      </c>
      <c r="E234" s="54">
        <v>0</v>
      </c>
      <c r="F234" s="54">
        <v>0</v>
      </c>
      <c r="G234" s="54">
        <v>0</v>
      </c>
      <c r="H234" s="54">
        <v>-198714085.44841799</v>
      </c>
      <c r="I234" s="54">
        <v>-698158607.10616922</v>
      </c>
      <c r="J234" s="54">
        <v>-98485692.373688012</v>
      </c>
      <c r="K234" s="54">
        <v>-41194224.967369303</v>
      </c>
      <c r="L234" s="54">
        <v>-513528.83602567145</v>
      </c>
      <c r="M234" s="54">
        <v>0</v>
      </c>
      <c r="N234" s="54">
        <v>0</v>
      </c>
      <c r="T234" s="149"/>
      <c r="U234" s="149" t="s">
        <v>636</v>
      </c>
      <c r="V234" s="288">
        <v>-1037066138.73167</v>
      </c>
      <c r="W234" s="288">
        <v>0</v>
      </c>
      <c r="X234" s="288">
        <v>0</v>
      </c>
      <c r="Y234" s="288">
        <v>0</v>
      </c>
      <c r="Z234" s="288">
        <v>0</v>
      </c>
      <c r="AA234" s="288">
        <v>-198714085.44841799</v>
      </c>
      <c r="AB234" s="288">
        <v>-698158607.10616922</v>
      </c>
      <c r="AC234" s="288">
        <v>-98485692.373688012</v>
      </c>
      <c r="AD234" s="288">
        <v>-41194224.967369303</v>
      </c>
      <c r="AE234" s="288">
        <v>-513528.83602567145</v>
      </c>
      <c r="AF234" s="288">
        <v>0</v>
      </c>
      <c r="AG234" s="288">
        <v>0</v>
      </c>
    </row>
    <row r="235" spans="1:33">
      <c r="B235" s="3" t="s">
        <v>249</v>
      </c>
      <c r="C235" s="54">
        <v>8197129.4591666702</v>
      </c>
      <c r="D235" s="54">
        <v>125616.86282619018</v>
      </c>
      <c r="E235" s="54">
        <v>2103210.4312431435</v>
      </c>
      <c r="F235" s="54">
        <v>665962.82468186971</v>
      </c>
      <c r="G235" s="54">
        <v>0</v>
      </c>
      <c r="H235" s="54">
        <v>1033437.9089656224</v>
      </c>
      <c r="I235" s="54">
        <v>3555771.8941978626</v>
      </c>
      <c r="J235" s="54">
        <v>497397.09846737329</v>
      </c>
      <c r="K235" s="54">
        <v>213020.05477607119</v>
      </c>
      <c r="L235" s="54">
        <v>2712.3840085368315</v>
      </c>
      <c r="M235" s="54">
        <v>0</v>
      </c>
      <c r="N235" s="54">
        <v>0</v>
      </c>
      <c r="T235" s="149"/>
      <c r="U235" s="149" t="s">
        <v>249</v>
      </c>
      <c r="V235" s="288">
        <v>8197129.4591666702</v>
      </c>
      <c r="W235" s="288">
        <v>125616.86282619018</v>
      </c>
      <c r="X235" s="288">
        <v>2103210.4312431435</v>
      </c>
      <c r="Y235" s="288">
        <v>665962.82468186971</v>
      </c>
      <c r="Z235" s="288">
        <v>0</v>
      </c>
      <c r="AA235" s="288">
        <v>1033437.9089656224</v>
      </c>
      <c r="AB235" s="288">
        <v>3555771.8941978626</v>
      </c>
      <c r="AC235" s="288">
        <v>497397.09846737329</v>
      </c>
      <c r="AD235" s="288">
        <v>213020.05477607119</v>
      </c>
      <c r="AE235" s="288">
        <v>2712.3840085368315</v>
      </c>
      <c r="AF235" s="288">
        <v>0</v>
      </c>
      <c r="AG235" s="288">
        <v>0</v>
      </c>
    </row>
    <row r="236" spans="1:33">
      <c r="C236" s="67">
        <v>-1581574934.8191702</v>
      </c>
      <c r="D236" s="67">
        <v>-23360600.885723412</v>
      </c>
      <c r="E236" s="67">
        <v>-400496377.71323836</v>
      </c>
      <c r="F236" s="67">
        <v>-125954156.82895412</v>
      </c>
      <c r="G236" s="67">
        <v>0</v>
      </c>
      <c r="H236" s="67">
        <v>-197680647.53945237</v>
      </c>
      <c r="I236" s="67">
        <v>-694602835.2119714</v>
      </c>
      <c r="J236" s="67">
        <v>-97988295.275220633</v>
      </c>
      <c r="K236" s="67">
        <v>-40981204.912593231</v>
      </c>
      <c r="L236" s="67">
        <v>-510816.45201713464</v>
      </c>
      <c r="M236" s="67">
        <v>0</v>
      </c>
      <c r="N236" s="67">
        <v>0</v>
      </c>
      <c r="T236" s="149"/>
      <c r="U236" s="149"/>
      <c r="V236" s="289">
        <v>-1581574934.8191702</v>
      </c>
      <c r="W236" s="289">
        <v>-23360600.885723412</v>
      </c>
      <c r="X236" s="289">
        <v>-400496377.71323836</v>
      </c>
      <c r="Y236" s="289">
        <v>-125954156.82895412</v>
      </c>
      <c r="Z236" s="289">
        <v>0</v>
      </c>
      <c r="AA236" s="289">
        <v>-197680647.53945237</v>
      </c>
      <c r="AB236" s="289">
        <v>-694602835.2119714</v>
      </c>
      <c r="AC236" s="289">
        <v>-97988295.275220633</v>
      </c>
      <c r="AD236" s="289">
        <v>-40981204.912593231</v>
      </c>
      <c r="AE236" s="289">
        <v>-510816.45201713464</v>
      </c>
      <c r="AF236" s="289">
        <v>0</v>
      </c>
      <c r="AG236" s="289">
        <v>0</v>
      </c>
    </row>
    <row r="237" spans="1:33">
      <c r="B237" s="279" t="s">
        <v>1055</v>
      </c>
      <c r="C237" s="165">
        <v>0</v>
      </c>
      <c r="D237" s="165">
        <v>0</v>
      </c>
      <c r="E237" s="165">
        <v>0</v>
      </c>
      <c r="F237" s="165">
        <v>0</v>
      </c>
      <c r="G237" s="165">
        <v>0</v>
      </c>
      <c r="H237" s="165">
        <v>0</v>
      </c>
      <c r="I237" s="165">
        <v>0</v>
      </c>
      <c r="J237" s="165">
        <v>0</v>
      </c>
      <c r="K237" s="165">
        <v>0</v>
      </c>
      <c r="L237" s="165">
        <v>0</v>
      </c>
      <c r="M237" s="165">
        <v>0</v>
      </c>
      <c r="N237" s="165">
        <v>0</v>
      </c>
      <c r="O237" s="165">
        <v>0</v>
      </c>
      <c r="T237" s="149"/>
      <c r="U237" s="149"/>
      <c r="V237" s="287">
        <v>0</v>
      </c>
      <c r="W237" s="287">
        <v>0</v>
      </c>
      <c r="X237" s="287">
        <v>0</v>
      </c>
      <c r="Y237" s="287">
        <v>0</v>
      </c>
      <c r="Z237" s="287">
        <v>0</v>
      </c>
      <c r="AA237" s="287">
        <v>0</v>
      </c>
      <c r="AB237" s="287">
        <v>0</v>
      </c>
      <c r="AC237" s="287">
        <v>0</v>
      </c>
      <c r="AD237" s="287">
        <v>0</v>
      </c>
      <c r="AE237" s="287">
        <v>0</v>
      </c>
      <c r="AF237" s="287">
        <v>0</v>
      </c>
      <c r="AG237" s="287">
        <v>0</v>
      </c>
    </row>
    <row r="238" spans="1:33">
      <c r="A238" s="3" t="s">
        <v>1096</v>
      </c>
      <c r="C238" s="54">
        <v>4433670648.7012482</v>
      </c>
      <c r="D238" s="54">
        <v>38768659.535815872</v>
      </c>
      <c r="E238" s="54">
        <v>664554549.96630061</v>
      </c>
      <c r="F238" s="54">
        <v>209008038.73962158</v>
      </c>
      <c r="G238" s="54">
        <v>0</v>
      </c>
      <c r="H238" s="54">
        <v>674735636.32482195</v>
      </c>
      <c r="I238" s="54">
        <v>2370580602.0612569</v>
      </c>
      <c r="J238" s="54">
        <v>334404445.43362457</v>
      </c>
      <c r="K238" s="54">
        <v>139875011.1758548</v>
      </c>
      <c r="L238" s="54">
        <v>1743705.4639539663</v>
      </c>
      <c r="M238" s="54">
        <v>0</v>
      </c>
      <c r="N238" s="54">
        <v>0</v>
      </c>
      <c r="T238" s="149" t="s">
        <v>1096</v>
      </c>
      <c r="U238" s="149"/>
      <c r="V238" s="288">
        <v>4433670648.7012482</v>
      </c>
      <c r="W238" s="288">
        <v>38768659.535815872</v>
      </c>
      <c r="X238" s="288">
        <v>664554549.96630061</v>
      </c>
      <c r="Y238" s="288">
        <v>209008038.73962158</v>
      </c>
      <c r="Z238" s="288">
        <v>0</v>
      </c>
      <c r="AA238" s="288">
        <v>674735636.32482195</v>
      </c>
      <c r="AB238" s="288">
        <v>2370580602.0612569</v>
      </c>
      <c r="AC238" s="288">
        <v>334404445.43362457</v>
      </c>
      <c r="AD238" s="288">
        <v>139875011.1758548</v>
      </c>
      <c r="AE238" s="288">
        <v>1743705.4639539663</v>
      </c>
      <c r="AF238" s="288">
        <v>0</v>
      </c>
      <c r="AG238" s="288">
        <v>0</v>
      </c>
    </row>
    <row r="239" spans="1:33">
      <c r="A239" s="89" t="s">
        <v>703</v>
      </c>
      <c r="T239" s="148" t="s">
        <v>703</v>
      </c>
      <c r="U239" s="149"/>
      <c r="V239" s="149"/>
      <c r="W239" s="149"/>
      <c r="X239" s="149"/>
      <c r="Y239" s="149"/>
      <c r="Z239" s="149"/>
      <c r="AA239" s="149"/>
      <c r="AB239" s="149"/>
      <c r="AC239" s="149"/>
      <c r="AD239" s="149"/>
      <c r="AE239" s="149"/>
      <c r="AF239" s="149"/>
      <c r="AG239" s="149"/>
    </row>
    <row r="240" spans="1:33">
      <c r="A240" s="89" t="s">
        <v>1097</v>
      </c>
      <c r="C240" s="155">
        <v>1.0000000000000004</v>
      </c>
      <c r="D240" s="155">
        <v>8.7441451130729226E-3</v>
      </c>
      <c r="E240" s="155">
        <v>0.14988811813547046</v>
      </c>
      <c r="F240" s="155">
        <v>4.7141083607742974E-2</v>
      </c>
      <c r="G240" s="155">
        <v>0</v>
      </c>
      <c r="H240" s="155">
        <v>0.15218442906273874</v>
      </c>
      <c r="I240" s="155">
        <v>0.53467674752874783</v>
      </c>
      <c r="J240" s="155">
        <v>7.542383544695215E-2</v>
      </c>
      <c r="K240" s="155">
        <v>3.154835400704116E-2</v>
      </c>
      <c r="L240" s="155">
        <v>3.9328709823422466E-4</v>
      </c>
      <c r="M240" s="155">
        <v>0</v>
      </c>
      <c r="N240" s="155">
        <v>0</v>
      </c>
      <c r="T240" s="148" t="s">
        <v>1098</v>
      </c>
      <c r="U240" s="149"/>
      <c r="V240" s="157">
        <v>1.0000000000000004</v>
      </c>
      <c r="W240" s="157">
        <v>8.7441451130729226E-3</v>
      </c>
      <c r="X240" s="157">
        <v>0.14988811813547046</v>
      </c>
      <c r="Y240" s="157">
        <v>4.7141083607742974E-2</v>
      </c>
      <c r="Z240" s="157">
        <v>0</v>
      </c>
      <c r="AA240" s="157">
        <v>0.15218442906273874</v>
      </c>
      <c r="AB240" s="157">
        <v>0.53467674752874783</v>
      </c>
      <c r="AC240" s="157">
        <v>7.542383544695215E-2</v>
      </c>
      <c r="AD240" s="157">
        <v>3.154835400704116E-2</v>
      </c>
      <c r="AE240" s="157">
        <v>3.9328709823422466E-4</v>
      </c>
      <c r="AF240" s="157">
        <v>0</v>
      </c>
      <c r="AG240" s="157">
        <v>0</v>
      </c>
    </row>
    <row r="241" spans="1:33">
      <c r="D241" s="165">
        <v>0</v>
      </c>
      <c r="E241" s="165">
        <v>0</v>
      </c>
      <c r="F241" s="165">
        <v>0</v>
      </c>
      <c r="G241" s="165">
        <v>0</v>
      </c>
      <c r="H241" s="165">
        <v>0</v>
      </c>
      <c r="I241" s="165">
        <v>0</v>
      </c>
      <c r="J241" s="165">
        <v>0</v>
      </c>
      <c r="K241" s="165">
        <v>0</v>
      </c>
      <c r="L241" s="165">
        <v>0</v>
      </c>
      <c r="M241" s="165">
        <v>0</v>
      </c>
      <c r="N241" s="165">
        <v>0</v>
      </c>
      <c r="T241" s="149"/>
      <c r="U241" s="149"/>
      <c r="V241" s="149"/>
      <c r="W241" s="149"/>
      <c r="X241" s="149"/>
      <c r="Y241" s="149"/>
      <c r="Z241" s="149"/>
      <c r="AA241" s="149"/>
      <c r="AB241" s="149"/>
      <c r="AC241" s="149"/>
      <c r="AD241" s="149"/>
      <c r="AE241" s="149"/>
      <c r="AF241" s="149"/>
      <c r="AG241" s="149"/>
    </row>
    <row r="242" spans="1:33">
      <c r="T242" s="149"/>
      <c r="U242" s="149"/>
      <c r="V242" s="149"/>
      <c r="W242" s="149"/>
      <c r="X242" s="149"/>
      <c r="Y242" s="149"/>
      <c r="Z242" s="149"/>
      <c r="AA242" s="149"/>
      <c r="AB242" s="149"/>
      <c r="AC242" s="149"/>
      <c r="AD242" s="149"/>
      <c r="AE242" s="149"/>
      <c r="AF242" s="149"/>
      <c r="AG242" s="149"/>
    </row>
    <row r="243" spans="1:33">
      <c r="A243" s="146" t="s">
        <v>1099</v>
      </c>
      <c r="C243" s="278" t="s">
        <v>58</v>
      </c>
      <c r="D243" s="278" t="s">
        <v>962</v>
      </c>
      <c r="E243" s="278" t="s">
        <v>959</v>
      </c>
      <c r="F243" s="278" t="s">
        <v>721</v>
      </c>
      <c r="G243" s="278" t="s">
        <v>1047</v>
      </c>
      <c r="H243" s="278" t="s">
        <v>723</v>
      </c>
      <c r="I243" s="278" t="s">
        <v>749</v>
      </c>
      <c r="J243" s="278" t="s">
        <v>725</v>
      </c>
      <c r="K243" s="278" t="s">
        <v>1048</v>
      </c>
      <c r="L243" s="278" t="s">
        <v>120</v>
      </c>
      <c r="M243" s="278" t="s">
        <v>59</v>
      </c>
      <c r="N243" s="278" t="s">
        <v>728</v>
      </c>
      <c r="T243" s="147" t="s">
        <v>1099</v>
      </c>
      <c r="U243" s="149"/>
      <c r="V243" s="280" t="s">
        <v>58</v>
      </c>
      <c r="W243" s="280" t="s">
        <v>962</v>
      </c>
      <c r="X243" s="280" t="s">
        <v>959</v>
      </c>
      <c r="Y243" s="280" t="s">
        <v>721</v>
      </c>
      <c r="Z243" s="280" t="s">
        <v>1047</v>
      </c>
      <c r="AA243" s="280" t="s">
        <v>723</v>
      </c>
      <c r="AB243" s="280" t="s">
        <v>749</v>
      </c>
      <c r="AC243" s="280" t="s">
        <v>725</v>
      </c>
      <c r="AD243" s="280" t="s">
        <v>1048</v>
      </c>
      <c r="AE243" s="280" t="s">
        <v>120</v>
      </c>
      <c r="AF243" s="280" t="s">
        <v>59</v>
      </c>
      <c r="AG243" s="280" t="s">
        <v>728</v>
      </c>
    </row>
    <row r="244" spans="1:33">
      <c r="A244" s="3" t="s">
        <v>1100</v>
      </c>
      <c r="T244" s="149" t="s">
        <v>1100</v>
      </c>
      <c r="U244" s="149"/>
      <c r="V244" s="149"/>
      <c r="W244" s="149"/>
      <c r="X244" s="149"/>
      <c r="Y244" s="149"/>
      <c r="Z244" s="149"/>
      <c r="AA244" s="149"/>
      <c r="AB244" s="149"/>
      <c r="AC244" s="149"/>
      <c r="AD244" s="149"/>
      <c r="AE244" s="149"/>
      <c r="AF244" s="149"/>
      <c r="AG244" s="149"/>
    </row>
    <row r="245" spans="1:33">
      <c r="B245" s="3" t="s">
        <v>569</v>
      </c>
      <c r="C245" s="54">
        <v>3318140829.8866673</v>
      </c>
      <c r="D245" s="54">
        <v>257241317.23166659</v>
      </c>
      <c r="E245" s="54">
        <v>1988421185.8795838</v>
      </c>
      <c r="F245" s="54">
        <v>483676028.78374982</v>
      </c>
      <c r="G245" s="54">
        <v>0</v>
      </c>
      <c r="H245" s="54">
        <v>588802297.99166679</v>
      </c>
      <c r="I245" s="191">
        <v>0</v>
      </c>
      <c r="J245" s="191">
        <v>0</v>
      </c>
      <c r="K245" s="191">
        <v>0</v>
      </c>
      <c r="L245" s="191">
        <v>0</v>
      </c>
      <c r="M245" s="191">
        <v>0</v>
      </c>
      <c r="N245" s="191">
        <v>0</v>
      </c>
      <c r="O245" s="191"/>
      <c r="T245" s="149"/>
      <c r="U245" s="149" t="s">
        <v>569</v>
      </c>
      <c r="V245" s="288">
        <v>3318140829.8866673</v>
      </c>
      <c r="W245" s="288">
        <v>257241317.23166659</v>
      </c>
      <c r="X245" s="288">
        <v>1988421185.8795838</v>
      </c>
      <c r="Y245" s="288">
        <v>483676028.78374982</v>
      </c>
      <c r="Z245" s="288">
        <v>0</v>
      </c>
      <c r="AA245" s="288">
        <v>588802297.99166679</v>
      </c>
      <c r="AB245" s="283">
        <v>0</v>
      </c>
      <c r="AC245" s="283">
        <v>0</v>
      </c>
      <c r="AD245" s="283">
        <v>0</v>
      </c>
      <c r="AE245" s="283">
        <v>0</v>
      </c>
      <c r="AF245" s="283">
        <v>0</v>
      </c>
      <c r="AG245" s="283">
        <v>0</v>
      </c>
    </row>
    <row r="246" spans="1:33">
      <c r="A246" s="3" t="s">
        <v>1056</v>
      </c>
      <c r="T246" s="149" t="s">
        <v>1056</v>
      </c>
      <c r="U246" s="149"/>
      <c r="V246" s="149"/>
      <c r="W246" s="149"/>
      <c r="X246" s="149"/>
      <c r="Y246" s="149"/>
      <c r="Z246" s="149"/>
      <c r="AA246" s="149"/>
      <c r="AB246" s="149"/>
      <c r="AC246" s="149"/>
      <c r="AD246" s="149"/>
      <c r="AE246" s="149"/>
      <c r="AF246" s="149"/>
      <c r="AG246" s="149"/>
    </row>
    <row r="247" spans="1:33">
      <c r="B247" s="3" t="s">
        <v>569</v>
      </c>
      <c r="C247" s="54">
        <v>-1570657567.8</v>
      </c>
      <c r="D247" s="54">
        <v>-127677413.85958336</v>
      </c>
      <c r="E247" s="54">
        <v>-977071736.43208325</v>
      </c>
      <c r="F247" s="54">
        <v>-228304300.61958337</v>
      </c>
      <c r="G247" s="54">
        <v>0</v>
      </c>
      <c r="H247" s="54">
        <v>-237604116.88875005</v>
      </c>
      <c r="I247" s="191">
        <v>0</v>
      </c>
      <c r="J247" s="191">
        <v>0</v>
      </c>
      <c r="K247" s="191">
        <v>0</v>
      </c>
      <c r="L247" s="191">
        <v>0</v>
      </c>
      <c r="M247" s="191">
        <v>0</v>
      </c>
      <c r="N247" s="191">
        <v>0</v>
      </c>
      <c r="O247" s="191"/>
      <c r="T247" s="149"/>
      <c r="U247" s="149" t="s">
        <v>569</v>
      </c>
      <c r="V247" s="288">
        <v>-1570657567.8</v>
      </c>
      <c r="W247" s="288">
        <v>-127677413.85958336</v>
      </c>
      <c r="X247" s="288">
        <v>-977071736.43208325</v>
      </c>
      <c r="Y247" s="288">
        <v>-228304300.61958337</v>
      </c>
      <c r="Z247" s="288">
        <v>0</v>
      </c>
      <c r="AA247" s="288">
        <v>-237604116.88875005</v>
      </c>
      <c r="AB247" s="283">
        <v>0</v>
      </c>
      <c r="AC247" s="283">
        <v>0</v>
      </c>
      <c r="AD247" s="283">
        <v>0</v>
      </c>
      <c r="AE247" s="283">
        <v>0</v>
      </c>
      <c r="AF247" s="283">
        <v>0</v>
      </c>
      <c r="AG247" s="283">
        <v>0</v>
      </c>
    </row>
    <row r="248" spans="1:33">
      <c r="C248" s="67">
        <v>1747483262.0866673</v>
      </c>
      <c r="D248" s="67">
        <v>129563903.37208323</v>
      </c>
      <c r="E248" s="67">
        <v>1011349449.4475006</v>
      </c>
      <c r="F248" s="67">
        <v>255371728.16416645</v>
      </c>
      <c r="G248" s="67">
        <v>0</v>
      </c>
      <c r="H248" s="67">
        <v>351198181.10291672</v>
      </c>
      <c r="I248" s="67">
        <v>0</v>
      </c>
      <c r="J248" s="67">
        <v>0</v>
      </c>
      <c r="K248" s="67">
        <v>0</v>
      </c>
      <c r="L248" s="67">
        <v>0</v>
      </c>
      <c r="M248" s="67">
        <v>0</v>
      </c>
      <c r="N248" s="67">
        <v>0</v>
      </c>
      <c r="O248" s="191"/>
      <c r="T248" s="149"/>
      <c r="U248" s="149"/>
      <c r="V248" s="289">
        <v>1747483262.0866673</v>
      </c>
      <c r="W248" s="289">
        <v>129563903.37208323</v>
      </c>
      <c r="X248" s="289">
        <v>1011349449.4475006</v>
      </c>
      <c r="Y248" s="289">
        <v>255371728.16416645</v>
      </c>
      <c r="Z248" s="289">
        <v>0</v>
      </c>
      <c r="AA248" s="289">
        <v>351198181.10291672</v>
      </c>
      <c r="AB248" s="289">
        <v>0</v>
      </c>
      <c r="AC248" s="289">
        <v>0</v>
      </c>
      <c r="AD248" s="289">
        <v>0</v>
      </c>
      <c r="AE248" s="289">
        <v>0</v>
      </c>
      <c r="AF248" s="289">
        <v>0</v>
      </c>
      <c r="AG248" s="289">
        <v>0</v>
      </c>
    </row>
    <row r="249" spans="1:33">
      <c r="A249" s="89" t="s">
        <v>1101</v>
      </c>
      <c r="B249" s="279" t="s">
        <v>1055</v>
      </c>
      <c r="C249" s="54"/>
      <c r="D249" s="165">
        <v>0</v>
      </c>
      <c r="E249" s="165">
        <v>0</v>
      </c>
      <c r="F249" s="165">
        <v>0</v>
      </c>
      <c r="G249" s="165">
        <v>0</v>
      </c>
      <c r="H249" s="165">
        <v>0</v>
      </c>
      <c r="T249" s="148" t="s">
        <v>1101</v>
      </c>
      <c r="U249" s="149"/>
      <c r="V249" s="149"/>
      <c r="W249" s="287">
        <v>0</v>
      </c>
      <c r="X249" s="287">
        <v>0</v>
      </c>
      <c r="Y249" s="287">
        <v>0</v>
      </c>
      <c r="Z249" s="287">
        <v>0</v>
      </c>
      <c r="AA249" s="287">
        <v>0</v>
      </c>
      <c r="AB249" s="149"/>
      <c r="AC249" s="149"/>
      <c r="AD249" s="149"/>
      <c r="AE249" s="149"/>
      <c r="AF249" s="149"/>
      <c r="AG249" s="149"/>
    </row>
    <row r="250" spans="1:33">
      <c r="A250" s="89" t="s">
        <v>1102</v>
      </c>
      <c r="C250" s="155">
        <v>0.99999999999999989</v>
      </c>
      <c r="D250" s="155">
        <v>7.4143144133678951E-2</v>
      </c>
      <c r="E250" s="155">
        <v>0.57874628695433095</v>
      </c>
      <c r="F250" s="155">
        <v>0.14613686648948351</v>
      </c>
      <c r="G250" s="155">
        <v>0</v>
      </c>
      <c r="H250" s="155">
        <v>0.20097370242250645</v>
      </c>
      <c r="I250" s="155">
        <v>0</v>
      </c>
      <c r="J250" s="155">
        <v>0</v>
      </c>
      <c r="K250" s="155">
        <v>0</v>
      </c>
      <c r="L250" s="155">
        <v>0</v>
      </c>
      <c r="M250" s="155">
        <v>0</v>
      </c>
      <c r="N250" s="155">
        <v>0</v>
      </c>
      <c r="O250" s="191"/>
      <c r="T250" s="148" t="s">
        <v>1102</v>
      </c>
      <c r="U250" s="149"/>
      <c r="V250" s="157">
        <v>0.99999999999999989</v>
      </c>
      <c r="W250" s="157">
        <v>7.4143144133678951E-2</v>
      </c>
      <c r="X250" s="157">
        <v>0.57874628695433095</v>
      </c>
      <c r="Y250" s="157">
        <v>0.14613686648948351</v>
      </c>
      <c r="Z250" s="157">
        <v>0</v>
      </c>
      <c r="AA250" s="157">
        <v>0.20097370242250645</v>
      </c>
      <c r="AB250" s="157">
        <v>0</v>
      </c>
      <c r="AC250" s="157">
        <v>0</v>
      </c>
      <c r="AD250" s="157">
        <v>0</v>
      </c>
      <c r="AE250" s="157">
        <v>0</v>
      </c>
      <c r="AF250" s="157">
        <v>0</v>
      </c>
      <c r="AG250" s="157">
        <v>0</v>
      </c>
    </row>
    <row r="251" spans="1:33">
      <c r="D251" s="165">
        <v>0</v>
      </c>
      <c r="E251" s="165">
        <v>0</v>
      </c>
      <c r="F251" s="165">
        <v>0</v>
      </c>
      <c r="G251" s="165">
        <v>0</v>
      </c>
      <c r="H251" s="165">
        <v>0</v>
      </c>
      <c r="I251" s="165">
        <v>0</v>
      </c>
      <c r="J251" s="165">
        <v>0</v>
      </c>
      <c r="K251" s="165">
        <v>0</v>
      </c>
      <c r="L251" s="165">
        <v>0</v>
      </c>
      <c r="M251" s="165">
        <v>0</v>
      </c>
      <c r="N251" s="165">
        <v>0</v>
      </c>
      <c r="O251" s="165">
        <v>0</v>
      </c>
      <c r="T251" s="149"/>
      <c r="U251" s="149"/>
      <c r="V251" s="149"/>
      <c r="W251" s="149"/>
      <c r="X251" s="149"/>
      <c r="Y251" s="149"/>
      <c r="Z251" s="149"/>
      <c r="AA251" s="149"/>
      <c r="AB251" s="149"/>
      <c r="AC251" s="149"/>
      <c r="AD251" s="149"/>
      <c r="AE251" s="149"/>
      <c r="AF251" s="149"/>
      <c r="AG251" s="149"/>
    </row>
    <row r="252" spans="1:33">
      <c r="T252" s="149"/>
      <c r="U252" s="149"/>
      <c r="V252" s="149"/>
      <c r="W252" s="149"/>
      <c r="X252" s="149"/>
      <c r="Y252" s="149"/>
      <c r="Z252" s="149"/>
      <c r="AA252" s="149"/>
      <c r="AB252" s="149"/>
      <c r="AC252" s="149"/>
      <c r="AD252" s="149"/>
      <c r="AE252" s="149"/>
      <c r="AF252" s="149"/>
      <c r="AG252" s="149"/>
    </row>
    <row r="253" spans="1:33">
      <c r="A253" s="3" t="s">
        <v>1103</v>
      </c>
      <c r="T253" s="149" t="s">
        <v>1103</v>
      </c>
      <c r="U253" s="149"/>
      <c r="V253" s="149"/>
      <c r="W253" s="149"/>
      <c r="X253" s="149"/>
      <c r="Y253" s="149"/>
      <c r="Z253" s="149"/>
      <c r="AA253" s="149"/>
      <c r="AB253" s="149"/>
      <c r="AC253" s="149"/>
      <c r="AD253" s="149"/>
      <c r="AE253" s="149"/>
      <c r="AF253" s="149"/>
      <c r="AG253" s="149"/>
    </row>
    <row r="254" spans="1:33">
      <c r="B254" s="3" t="s">
        <v>569</v>
      </c>
      <c r="C254" s="54">
        <v>3257742214.2579169</v>
      </c>
      <c r="D254" s="3">
        <v>0</v>
      </c>
      <c r="E254" s="191">
        <v>0</v>
      </c>
      <c r="F254" s="3">
        <v>0</v>
      </c>
      <c r="G254" s="3">
        <v>0</v>
      </c>
      <c r="H254" s="3">
        <v>0</v>
      </c>
      <c r="I254" s="54">
        <v>2800254204.6712503</v>
      </c>
      <c r="J254" s="54">
        <v>330885873.57666665</v>
      </c>
      <c r="K254" s="54">
        <v>126602136.00999996</v>
      </c>
      <c r="L254" s="54">
        <v>0</v>
      </c>
      <c r="M254" s="54">
        <v>0</v>
      </c>
      <c r="N254" s="54">
        <v>0</v>
      </c>
      <c r="T254" s="149"/>
      <c r="U254" s="149" t="s">
        <v>569</v>
      </c>
      <c r="V254" s="288">
        <v>3257742214.2579169</v>
      </c>
      <c r="W254" s="149">
        <v>0</v>
      </c>
      <c r="X254" s="283">
        <v>0</v>
      </c>
      <c r="Y254" s="149">
        <v>0</v>
      </c>
      <c r="Z254" s="149">
        <v>0</v>
      </c>
      <c r="AA254" s="149">
        <v>0</v>
      </c>
      <c r="AB254" s="288">
        <v>2800254204.6712503</v>
      </c>
      <c r="AC254" s="288">
        <v>330885873.57666665</v>
      </c>
      <c r="AD254" s="288">
        <v>126602136.00999996</v>
      </c>
      <c r="AE254" s="288">
        <v>0</v>
      </c>
      <c r="AF254" s="288">
        <v>0</v>
      </c>
      <c r="AG254" s="288">
        <v>0</v>
      </c>
    </row>
    <row r="255" spans="1:33">
      <c r="A255" s="3" t="s">
        <v>1056</v>
      </c>
      <c r="T255" s="149" t="s">
        <v>1056</v>
      </c>
      <c r="U255" s="149"/>
      <c r="V255" s="149"/>
      <c r="W255" s="149"/>
      <c r="X255" s="149"/>
      <c r="Y255" s="149"/>
      <c r="Z255" s="149"/>
      <c r="AA255" s="149"/>
      <c r="AB255" s="149"/>
      <c r="AC255" s="149"/>
      <c r="AD255" s="149"/>
      <c r="AE255" s="149"/>
      <c r="AF255" s="149"/>
      <c r="AG255" s="149"/>
    </row>
    <row r="256" spans="1:33">
      <c r="B256" s="3" t="s">
        <v>569</v>
      </c>
      <c r="C256" s="54">
        <v>-1111756866.229167</v>
      </c>
      <c r="D256" s="3">
        <v>0</v>
      </c>
      <c r="E256" s="191">
        <v>0</v>
      </c>
      <c r="F256" s="3">
        <v>0</v>
      </c>
      <c r="G256" s="3">
        <v>0</v>
      </c>
      <c r="H256" s="3">
        <v>0</v>
      </c>
      <c r="I256" s="54">
        <v>-920401096.41958356</v>
      </c>
      <c r="J256" s="54">
        <v>-138731884.72166669</v>
      </c>
      <c r="K256" s="54">
        <v>-52623885.087916695</v>
      </c>
      <c r="L256" s="54">
        <v>0</v>
      </c>
      <c r="M256" s="54">
        <v>0</v>
      </c>
      <c r="N256" s="54">
        <v>0</v>
      </c>
      <c r="T256" s="149"/>
      <c r="U256" s="149" t="s">
        <v>569</v>
      </c>
      <c r="V256" s="288">
        <v>-1111756866.229167</v>
      </c>
      <c r="W256" s="149">
        <v>0</v>
      </c>
      <c r="X256" s="283">
        <v>0</v>
      </c>
      <c r="Y256" s="149">
        <v>0</v>
      </c>
      <c r="Z256" s="149">
        <v>0</v>
      </c>
      <c r="AA256" s="149">
        <v>0</v>
      </c>
      <c r="AB256" s="288">
        <v>-920401096.41958356</v>
      </c>
      <c r="AC256" s="288">
        <v>-138731884.72166669</v>
      </c>
      <c r="AD256" s="288">
        <v>-52623885.087916695</v>
      </c>
      <c r="AE256" s="288">
        <v>0</v>
      </c>
      <c r="AF256" s="288">
        <v>0</v>
      </c>
      <c r="AG256" s="288">
        <v>0</v>
      </c>
    </row>
    <row r="257" spans="1:33">
      <c r="C257" s="67">
        <v>2145985348.0287499</v>
      </c>
      <c r="D257" s="67">
        <v>0</v>
      </c>
      <c r="E257" s="67">
        <v>0</v>
      </c>
      <c r="F257" s="67">
        <v>0</v>
      </c>
      <c r="G257" s="67">
        <v>0</v>
      </c>
      <c r="H257" s="67">
        <v>0</v>
      </c>
      <c r="I257" s="67">
        <v>1879853108.2516668</v>
      </c>
      <c r="J257" s="67">
        <v>192153988.85499996</v>
      </c>
      <c r="K257" s="67">
        <v>73978250.922083259</v>
      </c>
      <c r="L257" s="67">
        <v>0</v>
      </c>
      <c r="M257" s="67">
        <v>0</v>
      </c>
      <c r="N257" s="67">
        <v>0</v>
      </c>
      <c r="T257" s="149"/>
      <c r="U257" s="149"/>
      <c r="V257" s="289">
        <v>2145985348.0287499</v>
      </c>
      <c r="W257" s="289">
        <v>0</v>
      </c>
      <c r="X257" s="289">
        <v>0</v>
      </c>
      <c r="Y257" s="289">
        <v>0</v>
      </c>
      <c r="Z257" s="289">
        <v>0</v>
      </c>
      <c r="AA257" s="289">
        <v>0</v>
      </c>
      <c r="AB257" s="289">
        <v>1879853108.2516668</v>
      </c>
      <c r="AC257" s="289">
        <v>192153988.85499996</v>
      </c>
      <c r="AD257" s="289">
        <v>73978250.922083259</v>
      </c>
      <c r="AE257" s="289">
        <v>0</v>
      </c>
      <c r="AF257" s="289">
        <v>0</v>
      </c>
      <c r="AG257" s="289">
        <v>0</v>
      </c>
    </row>
    <row r="258" spans="1:33">
      <c r="A258" s="89" t="s">
        <v>1104</v>
      </c>
      <c r="B258" s="279" t="s">
        <v>1055</v>
      </c>
      <c r="I258" s="165">
        <v>0</v>
      </c>
      <c r="J258" s="165">
        <v>0</v>
      </c>
      <c r="K258" s="165">
        <v>0</v>
      </c>
      <c r="L258" s="165">
        <v>0</v>
      </c>
      <c r="M258" s="165">
        <v>0</v>
      </c>
      <c r="N258" s="165">
        <v>0</v>
      </c>
      <c r="O258" s="165">
        <v>0</v>
      </c>
      <c r="T258" s="148" t="s">
        <v>1104</v>
      </c>
      <c r="U258" s="149"/>
      <c r="V258" s="149"/>
      <c r="W258" s="149"/>
      <c r="X258" s="149"/>
      <c r="Y258" s="149"/>
      <c r="Z258" s="149"/>
      <c r="AA258" s="149"/>
      <c r="AB258" s="287">
        <v>0</v>
      </c>
      <c r="AC258" s="287">
        <v>0</v>
      </c>
      <c r="AD258" s="287">
        <v>0</v>
      </c>
      <c r="AE258" s="287">
        <v>0</v>
      </c>
      <c r="AF258" s="287">
        <v>0</v>
      </c>
      <c r="AG258" s="287">
        <v>0</v>
      </c>
    </row>
    <row r="259" spans="1:33">
      <c r="A259" s="89" t="s">
        <v>1105</v>
      </c>
      <c r="C259" s="155">
        <v>1</v>
      </c>
      <c r="D259" s="155">
        <v>0</v>
      </c>
      <c r="E259" s="155">
        <v>0</v>
      </c>
      <c r="F259" s="155">
        <v>0</v>
      </c>
      <c r="G259" s="155">
        <v>0</v>
      </c>
      <c r="H259" s="155">
        <v>0</v>
      </c>
      <c r="I259" s="155">
        <v>0.8759859940229574</v>
      </c>
      <c r="J259" s="155">
        <v>8.9541146695856028E-2</v>
      </c>
      <c r="K259" s="155">
        <v>3.4472859281186555E-2</v>
      </c>
      <c r="L259" s="155">
        <v>0</v>
      </c>
      <c r="M259" s="155">
        <v>0</v>
      </c>
      <c r="N259" s="155">
        <v>0</v>
      </c>
      <c r="T259" s="148" t="s">
        <v>1105</v>
      </c>
      <c r="U259" s="149"/>
      <c r="V259" s="157">
        <v>1</v>
      </c>
      <c r="W259" s="157">
        <v>0</v>
      </c>
      <c r="X259" s="157">
        <v>0</v>
      </c>
      <c r="Y259" s="157">
        <v>0</v>
      </c>
      <c r="Z259" s="157">
        <v>0</v>
      </c>
      <c r="AA259" s="157">
        <v>0</v>
      </c>
      <c r="AB259" s="157">
        <v>0.8759859940229574</v>
      </c>
      <c r="AC259" s="157">
        <v>8.9541146695856028E-2</v>
      </c>
      <c r="AD259" s="157">
        <v>3.4472859281186555E-2</v>
      </c>
      <c r="AE259" s="157">
        <v>0</v>
      </c>
      <c r="AF259" s="157">
        <v>0</v>
      </c>
      <c r="AG259" s="157">
        <v>0</v>
      </c>
    </row>
    <row r="260" spans="1:33">
      <c r="D260" s="165">
        <v>0</v>
      </c>
      <c r="E260" s="165">
        <v>0</v>
      </c>
      <c r="F260" s="165">
        <v>0</v>
      </c>
      <c r="G260" s="165">
        <v>0</v>
      </c>
      <c r="H260" s="165">
        <v>0</v>
      </c>
      <c r="I260" s="165">
        <v>0</v>
      </c>
      <c r="J260" s="165">
        <v>0</v>
      </c>
      <c r="K260" s="165">
        <v>0</v>
      </c>
      <c r="L260" s="165">
        <v>0</v>
      </c>
      <c r="M260" s="165">
        <v>0</v>
      </c>
      <c r="N260" s="165">
        <v>0</v>
      </c>
      <c r="O260" s="165">
        <v>0</v>
      </c>
      <c r="T260" s="149"/>
      <c r="U260" s="149"/>
      <c r="V260" s="149"/>
      <c r="W260" s="149"/>
      <c r="X260" s="149"/>
      <c r="Y260" s="149"/>
      <c r="Z260" s="149"/>
      <c r="AA260" s="149"/>
      <c r="AB260" s="149"/>
      <c r="AC260" s="149"/>
      <c r="AD260" s="149"/>
      <c r="AE260" s="149"/>
      <c r="AF260" s="149"/>
      <c r="AG260" s="149"/>
    </row>
    <row r="261" spans="1:33">
      <c r="A261" s="3" t="s">
        <v>1106</v>
      </c>
      <c r="C261" s="54">
        <v>3893468610.1154175</v>
      </c>
      <c r="D261" s="54">
        <v>129563903.37208323</v>
      </c>
      <c r="E261" s="54">
        <v>1011349449.4475006</v>
      </c>
      <c r="F261" s="54">
        <v>255371728.16416645</v>
      </c>
      <c r="G261" s="54">
        <v>0</v>
      </c>
      <c r="H261" s="54">
        <v>351198181.10291672</v>
      </c>
      <c r="I261" s="54">
        <v>1879853108.2516668</v>
      </c>
      <c r="J261" s="54">
        <v>192153988.85499996</v>
      </c>
      <c r="K261" s="54">
        <v>73978250.922083259</v>
      </c>
      <c r="L261" s="54">
        <v>0</v>
      </c>
      <c r="M261" s="54">
        <v>0</v>
      </c>
      <c r="N261" s="54">
        <v>0</v>
      </c>
      <c r="T261" s="149" t="s">
        <v>1106</v>
      </c>
      <c r="U261" s="149"/>
      <c r="V261" s="288">
        <v>3893468610.1154175</v>
      </c>
      <c r="W261" s="288">
        <v>129563903.37208323</v>
      </c>
      <c r="X261" s="288">
        <v>1011349449.4475006</v>
      </c>
      <c r="Y261" s="288">
        <v>255371728.16416645</v>
      </c>
      <c r="Z261" s="288">
        <v>0</v>
      </c>
      <c r="AA261" s="288">
        <v>351198181.10291672</v>
      </c>
      <c r="AB261" s="288">
        <v>1879853108.2516668</v>
      </c>
      <c r="AC261" s="288">
        <v>192153988.85499996</v>
      </c>
      <c r="AD261" s="288">
        <v>73978250.922083259</v>
      </c>
      <c r="AE261" s="288">
        <v>0</v>
      </c>
      <c r="AF261" s="288">
        <v>0</v>
      </c>
      <c r="AG261" s="288">
        <v>0</v>
      </c>
    </row>
    <row r="262" spans="1:33">
      <c r="A262" s="89" t="s">
        <v>1107</v>
      </c>
      <c r="T262" s="148" t="s">
        <v>1108</v>
      </c>
      <c r="U262" s="149"/>
      <c r="V262" s="149"/>
      <c r="W262" s="149"/>
      <c r="X262" s="149"/>
      <c r="Y262" s="149"/>
      <c r="Z262" s="149"/>
      <c r="AA262" s="149"/>
      <c r="AB262" s="149"/>
      <c r="AC262" s="149"/>
      <c r="AD262" s="149"/>
      <c r="AE262" s="149"/>
      <c r="AF262" s="149"/>
      <c r="AG262" s="149"/>
    </row>
    <row r="263" spans="1:33">
      <c r="A263" s="89" t="s">
        <v>1109</v>
      </c>
      <c r="C263" s="155">
        <v>0.99999999999999989</v>
      </c>
      <c r="D263" s="155">
        <v>3.3277243595972499E-2</v>
      </c>
      <c r="E263" s="155">
        <v>0.25975538799002162</v>
      </c>
      <c r="F263" s="155">
        <v>6.5589774500993403E-2</v>
      </c>
      <c r="G263" s="155">
        <v>0</v>
      </c>
      <c r="H263" s="155">
        <v>9.0201878137783631E-2</v>
      </c>
      <c r="I263" s="155">
        <v>0.48282220726467873</v>
      </c>
      <c r="J263" s="155">
        <v>4.93529056214232E-2</v>
      </c>
      <c r="K263" s="155">
        <v>1.9000602889126736E-2</v>
      </c>
      <c r="L263" s="155">
        <v>0</v>
      </c>
      <c r="M263" s="155">
        <v>0</v>
      </c>
      <c r="N263" s="155">
        <v>0</v>
      </c>
      <c r="T263" s="148" t="s">
        <v>1110</v>
      </c>
      <c r="U263" s="149"/>
      <c r="V263" s="157">
        <v>0.99999999999999989</v>
      </c>
      <c r="W263" s="157">
        <v>3.3277243595972499E-2</v>
      </c>
      <c r="X263" s="157">
        <v>0.25975538799002162</v>
      </c>
      <c r="Y263" s="157">
        <v>6.5589774500993403E-2</v>
      </c>
      <c r="Z263" s="157">
        <v>0</v>
      </c>
      <c r="AA263" s="157">
        <v>9.0201878137783631E-2</v>
      </c>
      <c r="AB263" s="157">
        <v>0.48282220726467873</v>
      </c>
      <c r="AC263" s="157">
        <v>4.93529056214232E-2</v>
      </c>
      <c r="AD263" s="157">
        <v>1.9000602889126736E-2</v>
      </c>
      <c r="AE263" s="157">
        <v>0</v>
      </c>
      <c r="AF263" s="157">
        <v>0</v>
      </c>
      <c r="AG263" s="157">
        <v>0</v>
      </c>
    </row>
    <row r="264" spans="1:33">
      <c r="D264" s="165">
        <v>0</v>
      </c>
      <c r="E264" s="165">
        <v>0</v>
      </c>
      <c r="F264" s="165">
        <v>0</v>
      </c>
      <c r="G264" s="165">
        <v>0</v>
      </c>
      <c r="H264" s="165">
        <v>0</v>
      </c>
      <c r="I264" s="165">
        <v>0</v>
      </c>
      <c r="J264" s="165">
        <v>0</v>
      </c>
      <c r="K264" s="165">
        <v>0</v>
      </c>
      <c r="L264" s="165">
        <v>0</v>
      </c>
      <c r="M264" s="165">
        <v>0</v>
      </c>
      <c r="N264" s="165">
        <v>0</v>
      </c>
      <c r="T264" s="149"/>
      <c r="U264" s="149"/>
      <c r="V264" s="149"/>
      <c r="W264" s="149"/>
      <c r="X264" s="149"/>
      <c r="Y264" s="149"/>
      <c r="Z264" s="149"/>
      <c r="AA264" s="149"/>
      <c r="AB264" s="149"/>
      <c r="AC264" s="149"/>
      <c r="AD264" s="149"/>
      <c r="AE264" s="149"/>
      <c r="AF264" s="149"/>
      <c r="AG264" s="149"/>
    </row>
    <row r="265" spans="1:33">
      <c r="T265" s="149"/>
      <c r="U265" s="149"/>
      <c r="V265" s="149"/>
      <c r="W265" s="149"/>
      <c r="X265" s="149"/>
      <c r="Y265" s="149"/>
      <c r="Z265" s="149"/>
      <c r="AA265" s="149"/>
      <c r="AB265" s="149"/>
      <c r="AC265" s="149"/>
      <c r="AD265" s="149"/>
      <c r="AE265" s="149"/>
      <c r="AF265" s="149"/>
      <c r="AG265" s="149"/>
    </row>
    <row r="266" spans="1:33">
      <c r="A266" s="146" t="s">
        <v>1111</v>
      </c>
      <c r="C266" s="278" t="s">
        <v>58</v>
      </c>
      <c r="D266" s="278" t="s">
        <v>962</v>
      </c>
      <c r="E266" s="278" t="s">
        <v>959</v>
      </c>
      <c r="F266" s="278" t="s">
        <v>721</v>
      </c>
      <c r="G266" s="278" t="s">
        <v>1047</v>
      </c>
      <c r="H266" s="278" t="s">
        <v>723</v>
      </c>
      <c r="I266" s="278" t="s">
        <v>749</v>
      </c>
      <c r="J266" s="278" t="s">
        <v>725</v>
      </c>
      <c r="K266" s="278" t="s">
        <v>1048</v>
      </c>
      <c r="L266" s="278" t="s">
        <v>120</v>
      </c>
      <c r="M266" s="278" t="s">
        <v>59</v>
      </c>
      <c r="N266" s="278" t="s">
        <v>728</v>
      </c>
      <c r="T266" s="147" t="s">
        <v>1111</v>
      </c>
      <c r="U266" s="149"/>
      <c r="V266" s="280" t="s">
        <v>58</v>
      </c>
      <c r="W266" s="280" t="s">
        <v>962</v>
      </c>
      <c r="X266" s="280" t="s">
        <v>959</v>
      </c>
      <c r="Y266" s="280" t="s">
        <v>721</v>
      </c>
      <c r="Z266" s="280" t="s">
        <v>1047</v>
      </c>
      <c r="AA266" s="280" t="s">
        <v>723</v>
      </c>
      <c r="AB266" s="280" t="s">
        <v>749</v>
      </c>
      <c r="AC266" s="280" t="s">
        <v>725</v>
      </c>
      <c r="AD266" s="280" t="s">
        <v>1048</v>
      </c>
      <c r="AE266" s="280" t="s">
        <v>120</v>
      </c>
      <c r="AF266" s="280" t="s">
        <v>59</v>
      </c>
      <c r="AG266" s="280" t="s">
        <v>728</v>
      </c>
    </row>
    <row r="267" spans="1:33">
      <c r="A267" s="3" t="s">
        <v>1112</v>
      </c>
      <c r="T267" s="149" t="s">
        <v>1113</v>
      </c>
      <c r="U267" s="149"/>
      <c r="V267" s="149"/>
      <c r="W267" s="149"/>
      <c r="X267" s="149"/>
      <c r="Y267" s="149"/>
      <c r="Z267" s="149"/>
      <c r="AA267" s="149"/>
      <c r="AB267" s="149"/>
      <c r="AC267" s="149"/>
      <c r="AD267" s="149"/>
      <c r="AE267" s="149"/>
      <c r="AF267" s="149"/>
      <c r="AG267" s="149"/>
    </row>
    <row r="268" spans="1:33">
      <c r="B268" s="3" t="s">
        <v>569</v>
      </c>
      <c r="C268" s="54">
        <v>608764262.03125</v>
      </c>
      <c r="D268" s="304">
        <v>18076469.985833332</v>
      </c>
      <c r="E268" s="54">
        <v>192260042.78</v>
      </c>
      <c r="F268" s="54">
        <v>46465474.909166694</v>
      </c>
      <c r="G268" s="54">
        <v>0</v>
      </c>
      <c r="H268" s="54">
        <v>71822084.995833412</v>
      </c>
      <c r="I268" s="54">
        <v>222873220.41875002</v>
      </c>
      <c r="J268" s="54">
        <v>41541994.495416664</v>
      </c>
      <c r="K268" s="54">
        <v>15724974.446249999</v>
      </c>
      <c r="L268" s="54">
        <v>0</v>
      </c>
      <c r="M268" s="54">
        <v>0</v>
      </c>
      <c r="N268" s="54">
        <v>0</v>
      </c>
      <c r="T268" s="149"/>
      <c r="U268" s="149" t="s">
        <v>569</v>
      </c>
      <c r="V268" s="305">
        <v>608764262.03125</v>
      </c>
      <c r="W268" s="288">
        <v>18076469.985833332</v>
      </c>
      <c r="X268" s="288">
        <v>192260042.78</v>
      </c>
      <c r="Y268" s="288">
        <v>46465474.909166694</v>
      </c>
      <c r="Z268" s="288">
        <v>0</v>
      </c>
      <c r="AA268" s="288">
        <v>71822084.995833412</v>
      </c>
      <c r="AB268" s="288">
        <v>222873220.41875002</v>
      </c>
      <c r="AC268" s="288">
        <v>41541994.495416664</v>
      </c>
      <c r="AD268" s="288">
        <v>15724974.446249999</v>
      </c>
      <c r="AE268" s="288">
        <v>0</v>
      </c>
      <c r="AF268" s="288">
        <v>0</v>
      </c>
      <c r="AG268" s="288">
        <v>0</v>
      </c>
    </row>
    <row r="269" spans="1:33">
      <c r="A269" s="54"/>
      <c r="B269" s="3" t="s">
        <v>639</v>
      </c>
      <c r="C269" s="54">
        <v>20711321.515416663</v>
      </c>
      <c r="D269" s="54">
        <v>880089.36486465239</v>
      </c>
      <c r="E269" s="54">
        <v>15086448.555418367</v>
      </c>
      <c r="F269" s="54">
        <v>4744783.5951336436</v>
      </c>
      <c r="G269" s="54">
        <v>0</v>
      </c>
      <c r="H269" s="54">
        <v>0</v>
      </c>
      <c r="I269" s="54">
        <v>0</v>
      </c>
      <c r="J269" s="54">
        <v>0</v>
      </c>
      <c r="K269" s="54">
        <v>0</v>
      </c>
      <c r="L269" s="54">
        <v>0</v>
      </c>
      <c r="M269" s="54">
        <v>0</v>
      </c>
      <c r="N269" s="54">
        <v>0</v>
      </c>
      <c r="T269" s="149"/>
      <c r="U269" s="149" t="s">
        <v>639</v>
      </c>
      <c r="V269" s="288">
        <v>20711321.515416663</v>
      </c>
      <c r="W269" s="288">
        <v>880089.36486465239</v>
      </c>
      <c r="X269" s="288">
        <v>15086448.555418367</v>
      </c>
      <c r="Y269" s="288">
        <v>4744783.5951336436</v>
      </c>
      <c r="Z269" s="288">
        <v>0</v>
      </c>
      <c r="AA269" s="288">
        <v>0</v>
      </c>
      <c r="AB269" s="288">
        <v>0</v>
      </c>
      <c r="AC269" s="288">
        <v>0</v>
      </c>
      <c r="AD269" s="288">
        <v>0</v>
      </c>
      <c r="AE269" s="288">
        <v>0</v>
      </c>
      <c r="AF269" s="288">
        <v>0</v>
      </c>
      <c r="AG269" s="288">
        <v>0</v>
      </c>
    </row>
    <row r="270" spans="1:33">
      <c r="A270" s="54"/>
      <c r="B270" s="3" t="s">
        <v>651</v>
      </c>
      <c r="C270" s="54">
        <v>311.99291666666699</v>
      </c>
      <c r="D270" s="54">
        <v>13.881817405999671</v>
      </c>
      <c r="E270" s="54">
        <v>226.90641650020328</v>
      </c>
      <c r="F270" s="54">
        <v>71.204682760464038</v>
      </c>
      <c r="G270" s="54">
        <v>0</v>
      </c>
      <c r="H270" s="54">
        <v>0</v>
      </c>
      <c r="I270" s="54">
        <v>0</v>
      </c>
      <c r="J270" s="54">
        <v>0</v>
      </c>
      <c r="K270" s="54">
        <v>0</v>
      </c>
      <c r="L270" s="54">
        <v>0</v>
      </c>
      <c r="M270" s="54">
        <v>0</v>
      </c>
      <c r="N270" s="54">
        <v>0</v>
      </c>
      <c r="T270" s="288"/>
      <c r="U270" s="149" t="s">
        <v>651</v>
      </c>
      <c r="V270" s="288">
        <v>311.99291666666699</v>
      </c>
      <c r="W270" s="288">
        <v>13.881817405999671</v>
      </c>
      <c r="X270" s="288">
        <v>226.90641650020328</v>
      </c>
      <c r="Y270" s="288">
        <v>71.204682760464038</v>
      </c>
      <c r="Z270" s="288">
        <v>0</v>
      </c>
      <c r="AA270" s="288">
        <v>0</v>
      </c>
      <c r="AB270" s="288">
        <v>0</v>
      </c>
      <c r="AC270" s="288">
        <v>0</v>
      </c>
      <c r="AD270" s="288">
        <v>0</v>
      </c>
      <c r="AE270" s="288">
        <v>0</v>
      </c>
      <c r="AF270" s="288">
        <v>0</v>
      </c>
      <c r="AG270" s="288">
        <v>0</v>
      </c>
    </row>
    <row r="271" spans="1:33">
      <c r="A271" s="54"/>
      <c r="B271" s="3" t="s">
        <v>630</v>
      </c>
      <c r="C271" s="54">
        <v>0</v>
      </c>
      <c r="D271" s="54">
        <v>0</v>
      </c>
      <c r="E271" s="54">
        <v>0</v>
      </c>
      <c r="F271" s="54">
        <v>0</v>
      </c>
      <c r="G271" s="54">
        <v>0</v>
      </c>
      <c r="H271" s="54">
        <v>0</v>
      </c>
      <c r="I271" s="54">
        <v>0</v>
      </c>
      <c r="J271" s="54">
        <v>0</v>
      </c>
      <c r="K271" s="54">
        <v>0</v>
      </c>
      <c r="L271" s="54">
        <v>0</v>
      </c>
      <c r="M271" s="54">
        <v>0</v>
      </c>
      <c r="N271" s="54">
        <v>0</v>
      </c>
      <c r="T271" s="288"/>
      <c r="U271" s="149" t="s">
        <v>630</v>
      </c>
      <c r="V271" s="288">
        <v>0</v>
      </c>
      <c r="W271" s="288">
        <v>0</v>
      </c>
      <c r="X271" s="288">
        <v>0</v>
      </c>
      <c r="Y271" s="288">
        <v>0</v>
      </c>
      <c r="Z271" s="288">
        <v>0</v>
      </c>
      <c r="AA271" s="288">
        <v>0</v>
      </c>
      <c r="AB271" s="288">
        <v>0</v>
      </c>
      <c r="AC271" s="288">
        <v>0</v>
      </c>
      <c r="AD271" s="288">
        <v>0</v>
      </c>
      <c r="AE271" s="288">
        <v>0</v>
      </c>
      <c r="AF271" s="288">
        <v>0</v>
      </c>
      <c r="AG271" s="288">
        <v>0</v>
      </c>
    </row>
    <row r="272" spans="1:33">
      <c r="A272" s="54"/>
      <c r="B272" s="3" t="s">
        <v>249</v>
      </c>
      <c r="C272" s="54">
        <v>-25614.709999999995</v>
      </c>
      <c r="D272" s="54">
        <v>-392.53247474387854</v>
      </c>
      <c r="E272" s="54">
        <v>-6572.1940264128571</v>
      </c>
      <c r="F272" s="54">
        <v>-2081.0266215730971</v>
      </c>
      <c r="G272" s="54">
        <v>0</v>
      </c>
      <c r="H272" s="54">
        <v>-3229.3271044485737</v>
      </c>
      <c r="I272" s="54">
        <v>-11111.214767283702</v>
      </c>
      <c r="J272" s="54">
        <v>-1554.2858625754143</v>
      </c>
      <c r="K272" s="54">
        <v>-665.65337957074098</v>
      </c>
      <c r="L272" s="54">
        <v>-8.4757633917339064</v>
      </c>
      <c r="M272" s="54">
        <v>0</v>
      </c>
      <c r="N272" s="54">
        <v>0</v>
      </c>
      <c r="T272" s="149"/>
      <c r="U272" s="149" t="s">
        <v>249</v>
      </c>
      <c r="V272" s="288">
        <v>-25614.709999999995</v>
      </c>
      <c r="W272" s="288">
        <v>-392.53247474387854</v>
      </c>
      <c r="X272" s="288">
        <v>-6572.1940264128571</v>
      </c>
      <c r="Y272" s="288">
        <v>-2081.0266215730971</v>
      </c>
      <c r="Z272" s="288">
        <v>0</v>
      </c>
      <c r="AA272" s="288">
        <v>-3229.3271044485737</v>
      </c>
      <c r="AB272" s="288">
        <v>-11111.214767283702</v>
      </c>
      <c r="AC272" s="288">
        <v>-1554.2858625754143</v>
      </c>
      <c r="AD272" s="288">
        <v>-665.65337957074098</v>
      </c>
      <c r="AE272" s="288">
        <v>-8.4757633917339064</v>
      </c>
      <c r="AF272" s="288">
        <v>0</v>
      </c>
      <c r="AG272" s="288">
        <v>0</v>
      </c>
    </row>
    <row r="273" spans="1:33">
      <c r="A273" s="54"/>
      <c r="B273" s="3" t="s">
        <v>632</v>
      </c>
      <c r="C273" s="54">
        <v>276799835.1091668</v>
      </c>
      <c r="D273" s="54">
        <v>5436821.7200180218</v>
      </c>
      <c r="E273" s="54">
        <v>66067895.770460218</v>
      </c>
      <c r="F273" s="54">
        <v>19091301.79960015</v>
      </c>
      <c r="G273" s="54">
        <v>0</v>
      </c>
      <c r="H273" s="54">
        <v>34154790.67904973</v>
      </c>
      <c r="I273" s="54">
        <v>127401834.43405607</v>
      </c>
      <c r="J273" s="54">
        <v>17455354.570716757</v>
      </c>
      <c r="K273" s="54">
        <v>7121995.274220651</v>
      </c>
      <c r="L273" s="54">
        <v>69840.861045172947</v>
      </c>
      <c r="M273" s="54">
        <v>0</v>
      </c>
      <c r="N273" s="54">
        <v>0</v>
      </c>
      <c r="T273" s="149"/>
      <c r="U273" s="149" t="s">
        <v>632</v>
      </c>
      <c r="V273" s="288">
        <v>276799835.1091668</v>
      </c>
      <c r="W273" s="288">
        <v>5436821.7200180218</v>
      </c>
      <c r="X273" s="288">
        <v>66067895.770460218</v>
      </c>
      <c r="Y273" s="288">
        <v>19091301.79960015</v>
      </c>
      <c r="Z273" s="288">
        <v>0</v>
      </c>
      <c r="AA273" s="288">
        <v>34154790.67904973</v>
      </c>
      <c r="AB273" s="288">
        <v>127401834.43405607</v>
      </c>
      <c r="AC273" s="288">
        <v>17455354.570716757</v>
      </c>
      <c r="AD273" s="288">
        <v>7121995.274220651</v>
      </c>
      <c r="AE273" s="288">
        <v>69840.861045172947</v>
      </c>
      <c r="AF273" s="288">
        <v>0</v>
      </c>
      <c r="AG273" s="288">
        <v>0</v>
      </c>
    </row>
    <row r="274" spans="1:33">
      <c r="A274" s="54"/>
      <c r="B274" s="3" t="s">
        <v>647</v>
      </c>
      <c r="C274" s="54">
        <v>19459695.291250005</v>
      </c>
      <c r="D274" s="54">
        <v>481406.90581869945</v>
      </c>
      <c r="E274" s="54">
        <v>6143299.8779427474</v>
      </c>
      <c r="F274" s="54">
        <v>1383273.165419407</v>
      </c>
      <c r="G274" s="54">
        <v>0</v>
      </c>
      <c r="H274" s="54">
        <v>1328250.0648491553</v>
      </c>
      <c r="I274" s="54">
        <v>9188524.2988691609</v>
      </c>
      <c r="J274" s="54">
        <v>802277.0776588975</v>
      </c>
      <c r="K274" s="54">
        <v>132663.90069193259</v>
      </c>
      <c r="L274" s="54">
        <v>0</v>
      </c>
      <c r="M274" s="54">
        <v>0</v>
      </c>
      <c r="N274" s="54">
        <v>0</v>
      </c>
      <c r="T274" s="288"/>
      <c r="U274" s="149" t="s">
        <v>647</v>
      </c>
      <c r="V274" s="288">
        <v>19459695.291250005</v>
      </c>
      <c r="W274" s="288">
        <v>481406.90581869945</v>
      </c>
      <c r="X274" s="288">
        <v>6143299.8779427474</v>
      </c>
      <c r="Y274" s="288">
        <v>1383273.165419407</v>
      </c>
      <c r="Z274" s="288">
        <v>0</v>
      </c>
      <c r="AA274" s="288">
        <v>1328250.0648491553</v>
      </c>
      <c r="AB274" s="288">
        <v>9188524.2988691609</v>
      </c>
      <c r="AC274" s="288">
        <v>802277.0776588975</v>
      </c>
      <c r="AD274" s="288">
        <v>132663.90069193259</v>
      </c>
      <c r="AE274" s="288">
        <v>0</v>
      </c>
      <c r="AF274" s="288">
        <v>0</v>
      </c>
      <c r="AG274" s="288">
        <v>0</v>
      </c>
    </row>
    <row r="275" spans="1:33">
      <c r="A275" s="54"/>
      <c r="B275" s="3" t="s">
        <v>656</v>
      </c>
      <c r="C275" s="54">
        <v>0</v>
      </c>
      <c r="D275" s="54">
        <v>0</v>
      </c>
      <c r="E275" s="54">
        <v>0</v>
      </c>
      <c r="F275" s="54">
        <v>0</v>
      </c>
      <c r="G275" s="54">
        <v>0</v>
      </c>
      <c r="H275" s="54">
        <v>0</v>
      </c>
      <c r="I275" s="54">
        <v>0</v>
      </c>
      <c r="J275" s="54">
        <v>0</v>
      </c>
      <c r="K275" s="54">
        <v>0</v>
      </c>
      <c r="L275" s="54">
        <v>0</v>
      </c>
      <c r="M275" s="54">
        <v>0</v>
      </c>
      <c r="N275" s="54">
        <v>0</v>
      </c>
      <c r="T275" s="288"/>
      <c r="U275" s="149" t="s">
        <v>656</v>
      </c>
      <c r="V275" s="288">
        <v>0</v>
      </c>
      <c r="W275" s="288">
        <v>0</v>
      </c>
      <c r="X275" s="288">
        <v>0</v>
      </c>
      <c r="Y275" s="288">
        <v>0</v>
      </c>
      <c r="Z275" s="288">
        <v>0</v>
      </c>
      <c r="AA275" s="288">
        <v>0</v>
      </c>
      <c r="AB275" s="288">
        <v>0</v>
      </c>
      <c r="AC275" s="288">
        <v>0</v>
      </c>
      <c r="AD275" s="288">
        <v>0</v>
      </c>
      <c r="AE275" s="288">
        <v>0</v>
      </c>
      <c r="AF275" s="288">
        <v>0</v>
      </c>
      <c r="AG275" s="288">
        <v>0</v>
      </c>
    </row>
    <row r="276" spans="1:33">
      <c r="A276" s="54"/>
      <c r="B276" s="3" t="s">
        <v>634</v>
      </c>
      <c r="C276" s="54">
        <v>66369779.579583369</v>
      </c>
      <c r="D276" s="54">
        <v>2820261.2331097987</v>
      </c>
      <c r="E276" s="54">
        <v>48344779.183526538</v>
      </c>
      <c r="F276" s="54">
        <v>15204739.162947027</v>
      </c>
      <c r="G276" s="54">
        <v>0</v>
      </c>
      <c r="H276" s="54">
        <v>0</v>
      </c>
      <c r="I276" s="54">
        <v>0</v>
      </c>
      <c r="J276" s="54">
        <v>0</v>
      </c>
      <c r="K276" s="54">
        <v>0</v>
      </c>
      <c r="L276" s="54">
        <v>0</v>
      </c>
      <c r="M276" s="54">
        <v>0</v>
      </c>
      <c r="N276" s="54">
        <v>0</v>
      </c>
      <c r="T276" s="288"/>
      <c r="U276" s="149" t="s">
        <v>634</v>
      </c>
      <c r="V276" s="288">
        <v>66369779.579583369</v>
      </c>
      <c r="W276" s="288">
        <v>2820261.2331097987</v>
      </c>
      <c r="X276" s="288">
        <v>48344779.183526538</v>
      </c>
      <c r="Y276" s="288">
        <v>15204739.162947027</v>
      </c>
      <c r="Z276" s="288">
        <v>0</v>
      </c>
      <c r="AA276" s="288">
        <v>0</v>
      </c>
      <c r="AB276" s="288">
        <v>0</v>
      </c>
      <c r="AC276" s="288">
        <v>0</v>
      </c>
      <c r="AD276" s="288">
        <v>0</v>
      </c>
      <c r="AE276" s="288">
        <v>0</v>
      </c>
      <c r="AF276" s="288">
        <v>0</v>
      </c>
      <c r="AG276" s="288">
        <v>0</v>
      </c>
    </row>
    <row r="277" spans="1:33">
      <c r="A277" s="54"/>
      <c r="B277" s="3" t="s">
        <v>636</v>
      </c>
      <c r="C277" s="54">
        <v>202919339.31750008</v>
      </c>
      <c r="D277" s="54">
        <v>0</v>
      </c>
      <c r="E277" s="54">
        <v>0</v>
      </c>
      <c r="F277" s="54">
        <v>0</v>
      </c>
      <c r="G277" s="54">
        <v>0</v>
      </c>
      <c r="H277" s="54">
        <v>38881735.143323742</v>
      </c>
      <c r="I277" s="54">
        <v>136606411.10707939</v>
      </c>
      <c r="J277" s="54">
        <v>19270373.298598409</v>
      </c>
      <c r="K277" s="54">
        <v>8060339.2608095519</v>
      </c>
      <c r="L277" s="54">
        <v>100480.5076889855</v>
      </c>
      <c r="M277" s="54">
        <v>0</v>
      </c>
      <c r="N277" s="54">
        <v>0</v>
      </c>
      <c r="T277" s="288"/>
      <c r="U277" s="149" t="s">
        <v>636</v>
      </c>
      <c r="V277" s="288">
        <v>202919339.31750008</v>
      </c>
      <c r="W277" s="288">
        <v>0</v>
      </c>
      <c r="X277" s="288">
        <v>0</v>
      </c>
      <c r="Y277" s="288">
        <v>0</v>
      </c>
      <c r="Z277" s="288">
        <v>0</v>
      </c>
      <c r="AA277" s="288">
        <v>38881735.143323742</v>
      </c>
      <c r="AB277" s="288">
        <v>136606411.10707939</v>
      </c>
      <c r="AC277" s="288">
        <v>19270373.298598409</v>
      </c>
      <c r="AD277" s="288">
        <v>8060339.2608095519</v>
      </c>
      <c r="AE277" s="288">
        <v>100480.5076889855</v>
      </c>
      <c r="AF277" s="288">
        <v>0</v>
      </c>
      <c r="AG277" s="288">
        <v>0</v>
      </c>
    </row>
    <row r="278" spans="1:33">
      <c r="A278" s="54"/>
      <c r="B278" s="3" t="s">
        <v>637</v>
      </c>
      <c r="C278" s="54">
        <v>0</v>
      </c>
      <c r="D278" s="54">
        <v>0</v>
      </c>
      <c r="E278" s="54">
        <v>0</v>
      </c>
      <c r="F278" s="54">
        <v>0</v>
      </c>
      <c r="G278" s="54">
        <v>0</v>
      </c>
      <c r="H278" s="54">
        <v>0</v>
      </c>
      <c r="I278" s="54">
        <v>0</v>
      </c>
      <c r="J278" s="54">
        <v>0</v>
      </c>
      <c r="K278" s="54">
        <v>0</v>
      </c>
      <c r="L278" s="54">
        <v>0</v>
      </c>
      <c r="M278" s="54">
        <v>0</v>
      </c>
      <c r="N278" s="54">
        <v>0</v>
      </c>
      <c r="T278" s="288"/>
      <c r="U278" s="149" t="s">
        <v>637</v>
      </c>
      <c r="V278" s="288">
        <v>0</v>
      </c>
      <c r="W278" s="288">
        <v>0</v>
      </c>
      <c r="X278" s="288">
        <v>0</v>
      </c>
      <c r="Y278" s="288">
        <v>0</v>
      </c>
      <c r="Z278" s="288">
        <v>0</v>
      </c>
      <c r="AA278" s="288">
        <v>0</v>
      </c>
      <c r="AB278" s="288">
        <v>0</v>
      </c>
      <c r="AC278" s="288">
        <v>0</v>
      </c>
      <c r="AD278" s="288">
        <v>0</v>
      </c>
      <c r="AE278" s="288">
        <v>0</v>
      </c>
      <c r="AF278" s="288">
        <v>0</v>
      </c>
      <c r="AG278" s="288">
        <v>0</v>
      </c>
    </row>
    <row r="279" spans="1:33">
      <c r="A279" s="54"/>
      <c r="B279" s="3" t="s">
        <v>398</v>
      </c>
      <c r="C279" s="54">
        <v>3573019.1616666713</v>
      </c>
      <c r="D279" s="54">
        <v>0</v>
      </c>
      <c r="E279" s="54">
        <v>0</v>
      </c>
      <c r="F279" s="54">
        <v>0</v>
      </c>
      <c r="G279" s="54">
        <v>0</v>
      </c>
      <c r="H279" s="54">
        <v>745697.23568677518</v>
      </c>
      <c r="I279" s="54">
        <v>2312876.2143372037</v>
      </c>
      <c r="J279" s="54">
        <v>351813.58142634027</v>
      </c>
      <c r="K279" s="54">
        <v>160904.79854273313</v>
      </c>
      <c r="L279" s="54">
        <v>1727.3316736190675</v>
      </c>
      <c r="M279" s="54">
        <v>0</v>
      </c>
      <c r="N279" s="54">
        <v>0</v>
      </c>
      <c r="T279" s="288"/>
      <c r="U279" s="149" t="s">
        <v>398</v>
      </c>
      <c r="V279" s="288">
        <v>3573019.1616666713</v>
      </c>
      <c r="W279" s="288">
        <v>0</v>
      </c>
      <c r="X279" s="288">
        <v>0</v>
      </c>
      <c r="Y279" s="288">
        <v>0</v>
      </c>
      <c r="Z279" s="288">
        <v>0</v>
      </c>
      <c r="AA279" s="288">
        <v>745697.23568677518</v>
      </c>
      <c r="AB279" s="288">
        <v>2312876.2143372037</v>
      </c>
      <c r="AC279" s="288">
        <v>351813.58142634027</v>
      </c>
      <c r="AD279" s="288">
        <v>160904.79854273313</v>
      </c>
      <c r="AE279" s="288">
        <v>1727.3316736190675</v>
      </c>
      <c r="AF279" s="288">
        <v>0</v>
      </c>
      <c r="AG279" s="288">
        <v>0</v>
      </c>
    </row>
    <row r="280" spans="1:33">
      <c r="A280" s="54"/>
      <c r="B280" s="3" t="s">
        <v>660</v>
      </c>
      <c r="C280" s="54">
        <v>0</v>
      </c>
      <c r="D280" s="54">
        <v>0</v>
      </c>
      <c r="E280" s="54">
        <v>0</v>
      </c>
      <c r="F280" s="54">
        <v>0</v>
      </c>
      <c r="G280" s="54">
        <v>0</v>
      </c>
      <c r="H280" s="54">
        <v>0</v>
      </c>
      <c r="I280" s="54">
        <v>0</v>
      </c>
      <c r="J280" s="54">
        <v>0</v>
      </c>
      <c r="K280" s="54">
        <v>0</v>
      </c>
      <c r="L280" s="54">
        <v>0</v>
      </c>
      <c r="M280" s="54">
        <v>0</v>
      </c>
      <c r="N280" s="54">
        <v>0</v>
      </c>
      <c r="T280" s="288"/>
      <c r="U280" s="149" t="s">
        <v>660</v>
      </c>
      <c r="V280" s="288">
        <v>0</v>
      </c>
      <c r="W280" s="288">
        <v>0</v>
      </c>
      <c r="X280" s="288">
        <v>0</v>
      </c>
      <c r="Y280" s="288">
        <v>0</v>
      </c>
      <c r="Z280" s="288">
        <v>0</v>
      </c>
      <c r="AA280" s="288">
        <v>0</v>
      </c>
      <c r="AB280" s="288">
        <v>0</v>
      </c>
      <c r="AC280" s="288">
        <v>0</v>
      </c>
      <c r="AD280" s="288">
        <v>0</v>
      </c>
      <c r="AE280" s="288">
        <v>0</v>
      </c>
      <c r="AF280" s="288">
        <v>0</v>
      </c>
      <c r="AG280" s="288">
        <v>0</v>
      </c>
    </row>
    <row r="281" spans="1:33">
      <c r="A281" s="54"/>
      <c r="B281" s="3" t="s">
        <v>662</v>
      </c>
      <c r="C281" s="54">
        <v>0</v>
      </c>
      <c r="D281" s="54">
        <v>0</v>
      </c>
      <c r="E281" s="54">
        <v>0</v>
      </c>
      <c r="F281" s="54">
        <v>0</v>
      </c>
      <c r="G281" s="54">
        <v>0</v>
      </c>
      <c r="H281" s="54">
        <v>0</v>
      </c>
      <c r="I281" s="54">
        <v>0</v>
      </c>
      <c r="J281" s="54">
        <v>0</v>
      </c>
      <c r="K281" s="54">
        <v>0</v>
      </c>
      <c r="L281" s="54">
        <v>0</v>
      </c>
      <c r="M281" s="54">
        <v>0</v>
      </c>
      <c r="N281" s="54">
        <v>0</v>
      </c>
      <c r="T281" s="288"/>
      <c r="U281" s="149" t="s">
        <v>662</v>
      </c>
      <c r="V281" s="288">
        <v>0</v>
      </c>
      <c r="W281" s="288">
        <v>0</v>
      </c>
      <c r="X281" s="288">
        <v>0</v>
      </c>
      <c r="Y281" s="288">
        <v>0</v>
      </c>
      <c r="Z281" s="288">
        <v>0</v>
      </c>
      <c r="AA281" s="288">
        <v>0</v>
      </c>
      <c r="AB281" s="288">
        <v>0</v>
      </c>
      <c r="AC281" s="288">
        <v>0</v>
      </c>
      <c r="AD281" s="288">
        <v>0</v>
      </c>
      <c r="AE281" s="288">
        <v>0</v>
      </c>
      <c r="AF281" s="288">
        <v>0</v>
      </c>
      <c r="AG281" s="288">
        <v>0</v>
      </c>
    </row>
    <row r="282" spans="1:33">
      <c r="A282" s="54"/>
      <c r="B282" s="138" t="s">
        <v>699</v>
      </c>
      <c r="C282" s="54">
        <v>-17432619.163333334</v>
      </c>
      <c r="D282" s="54">
        <v>-89469.616245500598</v>
      </c>
      <c r="E282" s="54">
        <v>-3040030.4105397463</v>
      </c>
      <c r="F282" s="54">
        <v>-588385.70975341706</v>
      </c>
      <c r="G282" s="54">
        <v>0</v>
      </c>
      <c r="H282" s="54">
        <v>-1058569.0280828697</v>
      </c>
      <c r="I282" s="54">
        <v>-11735480.687182367</v>
      </c>
      <c r="J282" s="54">
        <v>-645318.80145492288</v>
      </c>
      <c r="K282" s="54">
        <v>-271780.35949827213</v>
      </c>
      <c r="L282" s="54">
        <v>-3584.5505762367657</v>
      </c>
      <c r="M282" s="54">
        <v>0</v>
      </c>
      <c r="N282" s="54">
        <v>0</v>
      </c>
      <c r="T282" s="288"/>
      <c r="U282" s="306" t="s">
        <v>699</v>
      </c>
      <c r="V282" s="288">
        <v>-17432619.163333334</v>
      </c>
      <c r="W282" s="288">
        <v>-89469.616245500598</v>
      </c>
      <c r="X282" s="288">
        <v>-3040030.4105397463</v>
      </c>
      <c r="Y282" s="288">
        <v>-588385.70975341706</v>
      </c>
      <c r="Z282" s="288">
        <v>0</v>
      </c>
      <c r="AA282" s="288">
        <v>-1058569.0280828697</v>
      </c>
      <c r="AB282" s="288">
        <v>-11735480.687182367</v>
      </c>
      <c r="AC282" s="288">
        <v>-645318.80145492288</v>
      </c>
      <c r="AD282" s="288">
        <v>-271780.35949827213</v>
      </c>
      <c r="AE282" s="288">
        <v>-3584.5505762367657</v>
      </c>
      <c r="AF282" s="288">
        <v>0</v>
      </c>
      <c r="AG282" s="288">
        <v>0</v>
      </c>
    </row>
    <row r="283" spans="1:33">
      <c r="A283" s="54"/>
      <c r="C283" s="67">
        <v>1181139330.1254168</v>
      </c>
      <c r="D283" s="67">
        <v>27605200.942741662</v>
      </c>
      <c r="E283" s="67">
        <v>324856090.46919817</v>
      </c>
      <c r="F283" s="67">
        <v>86299177.100574687</v>
      </c>
      <c r="G283" s="67">
        <v>0</v>
      </c>
      <c r="H283" s="67">
        <v>145870759.7635555</v>
      </c>
      <c r="I283" s="67">
        <v>486636274.5711422</v>
      </c>
      <c r="J283" s="67">
        <v>78774939.936499566</v>
      </c>
      <c r="K283" s="67">
        <v>30928431.667637024</v>
      </c>
      <c r="L283" s="67">
        <v>168455.674068149</v>
      </c>
      <c r="M283" s="67">
        <v>0</v>
      </c>
      <c r="N283" s="67">
        <v>0</v>
      </c>
      <c r="T283" s="149"/>
      <c r="U283" s="149"/>
      <c r="V283" s="307">
        <v>1181139330.1254168</v>
      </c>
      <c r="W283" s="307">
        <v>27605200.942741662</v>
      </c>
      <c r="X283" s="307">
        <v>324856090.46919817</v>
      </c>
      <c r="Y283" s="307">
        <v>86299177.100574687</v>
      </c>
      <c r="Z283" s="307">
        <v>0</v>
      </c>
      <c r="AA283" s="307">
        <v>145870759.7635555</v>
      </c>
      <c r="AB283" s="307">
        <v>486636274.5711422</v>
      </c>
      <c r="AC283" s="307">
        <v>78774939.936499566</v>
      </c>
      <c r="AD283" s="307">
        <v>30928431.667637024</v>
      </c>
      <c r="AE283" s="307">
        <v>168455.674068149</v>
      </c>
      <c r="AF283" s="307">
        <v>0</v>
      </c>
      <c r="AG283" s="307">
        <v>0</v>
      </c>
    </row>
    <row r="284" spans="1:33">
      <c r="A284" s="54"/>
      <c r="C284" s="165">
        <v>0</v>
      </c>
      <c r="D284" s="165">
        <v>0</v>
      </c>
      <c r="E284" s="165">
        <v>0</v>
      </c>
      <c r="F284" s="165">
        <v>0</v>
      </c>
      <c r="G284" s="165">
        <v>0</v>
      </c>
      <c r="H284" s="165">
        <v>0</v>
      </c>
      <c r="I284" s="165">
        <v>0</v>
      </c>
      <c r="J284" s="165">
        <v>0</v>
      </c>
      <c r="K284" s="165">
        <v>0</v>
      </c>
      <c r="L284" s="165">
        <v>0</v>
      </c>
      <c r="M284" s="165">
        <v>0</v>
      </c>
      <c r="N284" s="165">
        <v>0</v>
      </c>
      <c r="O284" s="165">
        <v>0</v>
      </c>
      <c r="T284" s="149"/>
      <c r="U284" s="149"/>
      <c r="V284" s="287">
        <v>-2.0000152289867401E-7</v>
      </c>
      <c r="W284" s="287">
        <v>0</v>
      </c>
      <c r="X284" s="287">
        <v>0</v>
      </c>
      <c r="Y284" s="287">
        <v>0</v>
      </c>
      <c r="Z284" s="287">
        <v>0</v>
      </c>
      <c r="AA284" s="287">
        <v>-3.6088749766349792E-9</v>
      </c>
      <c r="AB284" s="287">
        <v>5.3551048040390015E-8</v>
      </c>
      <c r="AC284" s="287">
        <v>-9.1968104243278503E-9</v>
      </c>
      <c r="AD284" s="287">
        <v>2.5465851649641991E-9</v>
      </c>
      <c r="AE284" s="287">
        <v>1.3415046851150692E-11</v>
      </c>
      <c r="AF284" s="287">
        <v>0</v>
      </c>
      <c r="AG284" s="287">
        <v>0</v>
      </c>
    </row>
    <row r="285" spans="1:33">
      <c r="A285" s="3" t="s">
        <v>1056</v>
      </c>
      <c r="T285" s="149" t="s">
        <v>1056</v>
      </c>
      <c r="U285" s="149"/>
      <c r="V285" s="149"/>
      <c r="W285" s="149"/>
      <c r="X285" s="149"/>
      <c r="Y285" s="149"/>
      <c r="Z285" s="149"/>
      <c r="AA285" s="149"/>
      <c r="AB285" s="149"/>
      <c r="AC285" s="149"/>
      <c r="AD285" s="149"/>
      <c r="AE285" s="149"/>
      <c r="AF285" s="149"/>
      <c r="AG285" s="149"/>
    </row>
    <row r="286" spans="1:33">
      <c r="B286" s="3" t="s">
        <v>569</v>
      </c>
      <c r="C286" s="54">
        <v>-235411421.16791669</v>
      </c>
      <c r="D286" s="308">
        <v>-6967549.7970833303</v>
      </c>
      <c r="E286" s="54">
        <v>-75747061.190416694</v>
      </c>
      <c r="F286" s="54">
        <v>-23825874.088333368</v>
      </c>
      <c r="G286" s="54">
        <v>0</v>
      </c>
      <c r="H286" s="54">
        <v>-28183341.710000001</v>
      </c>
      <c r="I286" s="54">
        <v>-79715590.564583346</v>
      </c>
      <c r="J286" s="54">
        <v>-15417617.871249968</v>
      </c>
      <c r="K286" s="54">
        <v>-5554385.94625</v>
      </c>
      <c r="L286" s="54">
        <v>0</v>
      </c>
      <c r="M286" s="54">
        <v>0</v>
      </c>
      <c r="N286" s="54">
        <v>0</v>
      </c>
      <c r="T286" s="149"/>
      <c r="U286" s="149" t="s">
        <v>569</v>
      </c>
      <c r="V286" s="288">
        <v>-235411421.16791672</v>
      </c>
      <c r="W286" s="288">
        <v>-6967549.7970833303</v>
      </c>
      <c r="X286" s="288">
        <v>-75747061.190416694</v>
      </c>
      <c r="Y286" s="288">
        <v>-23825874.088333368</v>
      </c>
      <c r="Z286" s="288">
        <v>0</v>
      </c>
      <c r="AA286" s="288">
        <v>-28183341.710000001</v>
      </c>
      <c r="AB286" s="288">
        <v>-79715590.564583346</v>
      </c>
      <c r="AC286" s="288">
        <v>-15417617.871249968</v>
      </c>
      <c r="AD286" s="288">
        <v>-5554385.94625</v>
      </c>
      <c r="AE286" s="288">
        <v>0</v>
      </c>
      <c r="AF286" s="288">
        <v>0</v>
      </c>
      <c r="AG286" s="288">
        <v>0</v>
      </c>
    </row>
    <row r="287" spans="1:33">
      <c r="B287" s="3" t="s">
        <v>635</v>
      </c>
      <c r="C287" s="54">
        <v>0</v>
      </c>
      <c r="D287" s="54">
        <v>0</v>
      </c>
      <c r="E287" s="54">
        <v>0</v>
      </c>
      <c r="F287" s="54">
        <v>0</v>
      </c>
      <c r="G287" s="54">
        <v>0</v>
      </c>
      <c r="H287" s="54">
        <v>0</v>
      </c>
      <c r="I287" s="54">
        <v>0</v>
      </c>
      <c r="J287" s="54">
        <v>0</v>
      </c>
      <c r="K287" s="54">
        <v>0</v>
      </c>
      <c r="L287" s="54">
        <v>0</v>
      </c>
      <c r="M287" s="54">
        <v>0</v>
      </c>
      <c r="N287" s="54">
        <v>0</v>
      </c>
      <c r="T287" s="149"/>
      <c r="U287" s="149" t="s">
        <v>635</v>
      </c>
      <c r="V287" s="288">
        <v>0</v>
      </c>
      <c r="W287" s="288">
        <v>0</v>
      </c>
      <c r="X287" s="288">
        <v>0</v>
      </c>
      <c r="Y287" s="288">
        <v>0</v>
      </c>
      <c r="Z287" s="288">
        <v>0</v>
      </c>
      <c r="AA287" s="288">
        <v>0</v>
      </c>
      <c r="AB287" s="288">
        <v>0</v>
      </c>
      <c r="AC287" s="288">
        <v>0</v>
      </c>
      <c r="AD287" s="288">
        <v>0</v>
      </c>
      <c r="AE287" s="288">
        <v>0</v>
      </c>
      <c r="AF287" s="288">
        <v>0</v>
      </c>
      <c r="AG287" s="288">
        <v>0</v>
      </c>
    </row>
    <row r="288" spans="1:33">
      <c r="B288" s="3" t="s">
        <v>649</v>
      </c>
      <c r="C288" s="54">
        <v>0</v>
      </c>
      <c r="D288" s="54">
        <v>0</v>
      </c>
      <c r="E288" s="54">
        <v>0</v>
      </c>
      <c r="F288" s="54">
        <v>0</v>
      </c>
      <c r="G288" s="54">
        <v>0</v>
      </c>
      <c r="H288" s="54">
        <v>0</v>
      </c>
      <c r="I288" s="54">
        <v>0</v>
      </c>
      <c r="J288" s="54">
        <v>0</v>
      </c>
      <c r="K288" s="54">
        <v>0</v>
      </c>
      <c r="L288" s="54">
        <v>0</v>
      </c>
      <c r="M288" s="54">
        <v>0</v>
      </c>
      <c r="N288" s="54">
        <v>0</v>
      </c>
      <c r="T288" s="149"/>
      <c r="U288" s="149" t="s">
        <v>649</v>
      </c>
      <c r="V288" s="288">
        <v>0</v>
      </c>
      <c r="W288" s="288">
        <v>0</v>
      </c>
      <c r="X288" s="288">
        <v>0</v>
      </c>
      <c r="Y288" s="288">
        <v>0</v>
      </c>
      <c r="Z288" s="288">
        <v>0</v>
      </c>
      <c r="AA288" s="288">
        <v>0</v>
      </c>
      <c r="AB288" s="288">
        <v>0</v>
      </c>
      <c r="AC288" s="288">
        <v>0</v>
      </c>
      <c r="AD288" s="288">
        <v>0</v>
      </c>
      <c r="AE288" s="288">
        <v>0</v>
      </c>
      <c r="AF288" s="288">
        <v>0</v>
      </c>
      <c r="AG288" s="288">
        <v>0</v>
      </c>
    </row>
    <row r="289" spans="1:33">
      <c r="B289" s="3" t="s">
        <v>630</v>
      </c>
      <c r="C289" s="54">
        <v>0</v>
      </c>
      <c r="D289" s="54">
        <v>0</v>
      </c>
      <c r="E289" s="54">
        <v>0</v>
      </c>
      <c r="F289" s="54">
        <v>0</v>
      </c>
      <c r="G289" s="54">
        <v>0</v>
      </c>
      <c r="H289" s="54">
        <v>0</v>
      </c>
      <c r="I289" s="54">
        <v>0</v>
      </c>
      <c r="J289" s="54">
        <v>0</v>
      </c>
      <c r="K289" s="54">
        <v>0</v>
      </c>
      <c r="L289" s="54">
        <v>0</v>
      </c>
      <c r="M289" s="54">
        <v>0</v>
      </c>
      <c r="N289" s="54">
        <v>0</v>
      </c>
      <c r="T289" s="149"/>
      <c r="U289" s="149" t="s">
        <v>630</v>
      </c>
      <c r="V289" s="288">
        <v>0</v>
      </c>
      <c r="W289" s="288">
        <v>0</v>
      </c>
      <c r="X289" s="288">
        <v>0</v>
      </c>
      <c r="Y289" s="288">
        <v>0</v>
      </c>
      <c r="Z289" s="288">
        <v>0</v>
      </c>
      <c r="AA289" s="288">
        <v>0</v>
      </c>
      <c r="AB289" s="288">
        <v>0</v>
      </c>
      <c r="AC289" s="288">
        <v>0</v>
      </c>
      <c r="AD289" s="288">
        <v>0</v>
      </c>
      <c r="AE289" s="288">
        <v>0</v>
      </c>
      <c r="AF289" s="288">
        <v>0</v>
      </c>
      <c r="AG289" s="288">
        <v>0</v>
      </c>
    </row>
    <row r="290" spans="1:33">
      <c r="B290" s="3" t="s">
        <v>249</v>
      </c>
      <c r="C290" s="54">
        <v>33673.96</v>
      </c>
      <c r="D290" s="54">
        <v>516.03640459823157</v>
      </c>
      <c r="E290" s="54">
        <v>8640.0274981706043</v>
      </c>
      <c r="F290" s="54">
        <v>2735.7876475582839</v>
      </c>
      <c r="G290" s="54">
        <v>0</v>
      </c>
      <c r="H290" s="54">
        <v>4245.3821160621037</v>
      </c>
      <c r="I290" s="54">
        <v>14607.176955152743</v>
      </c>
      <c r="J290" s="54">
        <v>2043.3165148045798</v>
      </c>
      <c r="K290" s="54">
        <v>875.09033979029891</v>
      </c>
      <c r="L290" s="54">
        <v>11.142523863151762</v>
      </c>
      <c r="M290" s="54">
        <v>0</v>
      </c>
      <c r="N290" s="54">
        <v>0</v>
      </c>
      <c r="T290" s="149"/>
      <c r="U290" s="149" t="s">
        <v>249</v>
      </c>
      <c r="V290" s="288">
        <v>33673.96</v>
      </c>
      <c r="W290" s="288">
        <v>516.03640459823157</v>
      </c>
      <c r="X290" s="288">
        <v>8640.0274981706043</v>
      </c>
      <c r="Y290" s="288">
        <v>2735.7876475582839</v>
      </c>
      <c r="Z290" s="288">
        <v>0</v>
      </c>
      <c r="AA290" s="288">
        <v>4245.3821160621037</v>
      </c>
      <c r="AB290" s="288">
        <v>14607.176955152743</v>
      </c>
      <c r="AC290" s="288">
        <v>2043.3165148045798</v>
      </c>
      <c r="AD290" s="288">
        <v>875.09033979029891</v>
      </c>
      <c r="AE290" s="288">
        <v>11.142523863151762</v>
      </c>
      <c r="AF290" s="288">
        <v>0</v>
      </c>
      <c r="AG290" s="288">
        <v>0</v>
      </c>
    </row>
    <row r="291" spans="1:33">
      <c r="B291" s="3" t="s">
        <v>632</v>
      </c>
      <c r="C291" s="54">
        <v>-108157639.43333332</v>
      </c>
      <c r="D291" s="54">
        <v>-2124400.8437545141</v>
      </c>
      <c r="E291" s="54">
        <v>-25815577.693687141</v>
      </c>
      <c r="F291" s="54">
        <v>-7459795.3988655331</v>
      </c>
      <c r="G291" s="54">
        <v>0</v>
      </c>
      <c r="H291" s="54">
        <v>-13345750.490525842</v>
      </c>
      <c r="I291" s="54">
        <v>-49781394.076442972</v>
      </c>
      <c r="J291" s="54">
        <v>-6820560.2257529926</v>
      </c>
      <c r="K291" s="54">
        <v>-2782870.8662751345</v>
      </c>
      <c r="L291" s="54">
        <v>-27289.838029196104</v>
      </c>
      <c r="M291" s="54">
        <v>0</v>
      </c>
      <c r="N291" s="54">
        <v>0</v>
      </c>
      <c r="T291" s="149"/>
      <c r="U291" s="149" t="s">
        <v>632</v>
      </c>
      <c r="V291" s="288">
        <v>-108157639.43333334</v>
      </c>
      <c r="W291" s="288">
        <v>-2124400.8437545141</v>
      </c>
      <c r="X291" s="288">
        <v>-25815577.693687141</v>
      </c>
      <c r="Y291" s="288">
        <v>-7459795.3988655331</v>
      </c>
      <c r="Z291" s="288">
        <v>0</v>
      </c>
      <c r="AA291" s="288">
        <v>-13345750.490525842</v>
      </c>
      <c r="AB291" s="288">
        <v>-49781394.076442972</v>
      </c>
      <c r="AC291" s="288">
        <v>-6820560.2257529926</v>
      </c>
      <c r="AD291" s="288">
        <v>-2782870.8662751345</v>
      </c>
      <c r="AE291" s="288">
        <v>-27289.838029196104</v>
      </c>
      <c r="AF291" s="288">
        <v>0</v>
      </c>
      <c r="AG291" s="288">
        <v>0</v>
      </c>
    </row>
    <row r="292" spans="1:33">
      <c r="B292" s="3" t="s">
        <v>634</v>
      </c>
      <c r="C292" s="54">
        <v>-26057296.636666704</v>
      </c>
      <c r="D292" s="54">
        <v>-1107256.7064339009</v>
      </c>
      <c r="E292" s="54">
        <v>-18980539.938493624</v>
      </c>
      <c r="F292" s="54">
        <v>-5969499.991739179</v>
      </c>
      <c r="G292" s="54">
        <v>0</v>
      </c>
      <c r="H292" s="54">
        <v>0</v>
      </c>
      <c r="I292" s="54">
        <v>0</v>
      </c>
      <c r="J292" s="54">
        <v>0</v>
      </c>
      <c r="K292" s="54">
        <v>0</v>
      </c>
      <c r="L292" s="54">
        <v>0</v>
      </c>
      <c r="M292" s="54">
        <v>0</v>
      </c>
      <c r="N292" s="54">
        <v>0</v>
      </c>
      <c r="T292" s="149"/>
      <c r="U292" s="149" t="s">
        <v>634</v>
      </c>
      <c r="V292" s="288">
        <v>-26057296.6366667</v>
      </c>
      <c r="W292" s="288">
        <v>-1107256.7064339009</v>
      </c>
      <c r="X292" s="288">
        <v>-18980539.938493624</v>
      </c>
      <c r="Y292" s="288">
        <v>-5969499.991739179</v>
      </c>
      <c r="Z292" s="288">
        <v>0</v>
      </c>
      <c r="AA292" s="288">
        <v>0</v>
      </c>
      <c r="AB292" s="288">
        <v>0</v>
      </c>
      <c r="AC292" s="288">
        <v>0</v>
      </c>
      <c r="AD292" s="288">
        <v>0</v>
      </c>
      <c r="AE292" s="288">
        <v>0</v>
      </c>
      <c r="AF292" s="288">
        <v>0</v>
      </c>
      <c r="AG292" s="288">
        <v>0</v>
      </c>
    </row>
    <row r="293" spans="1:33">
      <c r="B293" s="3" t="s">
        <v>636</v>
      </c>
      <c r="C293" s="54">
        <v>-69019685.525000021</v>
      </c>
      <c r="D293" s="54">
        <v>0</v>
      </c>
      <c r="E293" s="54">
        <v>0</v>
      </c>
      <c r="F293" s="54">
        <v>0</v>
      </c>
      <c r="G293" s="54">
        <v>0</v>
      </c>
      <c r="H293" s="54">
        <v>-13224984.574090362</v>
      </c>
      <c r="I293" s="54">
        <v>-46464430.482680753</v>
      </c>
      <c r="J293" s="54">
        <v>-6554501.4560567066</v>
      </c>
      <c r="K293" s="54">
        <v>-2741592.2152961013</v>
      </c>
      <c r="L293" s="54">
        <v>-34176.7968760976</v>
      </c>
      <c r="M293" s="54">
        <v>0</v>
      </c>
      <c r="N293" s="54">
        <v>0</v>
      </c>
      <c r="T293" s="149"/>
      <c r="U293" s="149" t="s">
        <v>636</v>
      </c>
      <c r="V293" s="288">
        <v>-69019685.525000006</v>
      </c>
      <c r="W293" s="288">
        <v>0</v>
      </c>
      <c r="X293" s="288">
        <v>0</v>
      </c>
      <c r="Y293" s="288">
        <v>0</v>
      </c>
      <c r="Z293" s="288">
        <v>0</v>
      </c>
      <c r="AA293" s="288">
        <v>-13224984.574090362</v>
      </c>
      <c r="AB293" s="288">
        <v>-46464430.482680753</v>
      </c>
      <c r="AC293" s="288">
        <v>-6554501.4560567066</v>
      </c>
      <c r="AD293" s="288">
        <v>-2741592.2152961013</v>
      </c>
      <c r="AE293" s="288">
        <v>-34176.7968760976</v>
      </c>
      <c r="AF293" s="288">
        <v>0</v>
      </c>
      <c r="AG293" s="288">
        <v>0</v>
      </c>
    </row>
    <row r="294" spans="1:33">
      <c r="B294" s="3" t="s">
        <v>637</v>
      </c>
      <c r="C294" s="54">
        <v>0</v>
      </c>
      <c r="D294" s="54">
        <v>0</v>
      </c>
      <c r="E294" s="54">
        <v>0</v>
      </c>
      <c r="F294" s="54">
        <v>0</v>
      </c>
      <c r="G294" s="54">
        <v>0</v>
      </c>
      <c r="H294" s="54">
        <v>0</v>
      </c>
      <c r="I294" s="54">
        <v>0</v>
      </c>
      <c r="J294" s="54">
        <v>0</v>
      </c>
      <c r="K294" s="54">
        <v>0</v>
      </c>
      <c r="L294" s="54">
        <v>0</v>
      </c>
      <c r="M294" s="54">
        <v>0</v>
      </c>
      <c r="N294" s="54">
        <v>0</v>
      </c>
      <c r="T294" s="149"/>
      <c r="U294" s="149" t="s">
        <v>637</v>
      </c>
      <c r="V294" s="288">
        <v>0</v>
      </c>
      <c r="W294" s="288">
        <v>0</v>
      </c>
      <c r="X294" s="288">
        <v>0</v>
      </c>
      <c r="Y294" s="288">
        <v>0</v>
      </c>
      <c r="Z294" s="288">
        <v>0</v>
      </c>
      <c r="AA294" s="288">
        <v>0</v>
      </c>
      <c r="AB294" s="288">
        <v>0</v>
      </c>
      <c r="AC294" s="288">
        <v>0</v>
      </c>
      <c r="AD294" s="288">
        <v>0</v>
      </c>
      <c r="AE294" s="288">
        <v>0</v>
      </c>
      <c r="AF294" s="288">
        <v>0</v>
      </c>
      <c r="AG294" s="288">
        <v>0</v>
      </c>
    </row>
    <row r="295" spans="1:33">
      <c r="B295" s="3" t="s">
        <v>398</v>
      </c>
      <c r="C295" s="54">
        <v>-1605366.8479166699</v>
      </c>
      <c r="D295" s="54">
        <v>0</v>
      </c>
      <c r="E295" s="54">
        <v>0</v>
      </c>
      <c r="F295" s="54">
        <v>0</v>
      </c>
      <c r="G295" s="54">
        <v>0</v>
      </c>
      <c r="H295" s="54">
        <v>-335043.71697694575</v>
      </c>
      <c r="I295" s="54">
        <v>-1039181.3281236317</v>
      </c>
      <c r="J295" s="54">
        <v>-158070.76164831608</v>
      </c>
      <c r="K295" s="54">
        <v>-72294.94653219897</v>
      </c>
      <c r="L295" s="54">
        <v>-776.09463557731772</v>
      </c>
      <c r="M295" s="54">
        <v>0</v>
      </c>
      <c r="N295" s="54">
        <v>0</v>
      </c>
      <c r="T295" s="149"/>
      <c r="U295" s="149" t="s">
        <v>398</v>
      </c>
      <c r="V295" s="288">
        <v>-1605366.8479166699</v>
      </c>
      <c r="W295" s="288">
        <v>0</v>
      </c>
      <c r="X295" s="288">
        <v>0</v>
      </c>
      <c r="Y295" s="288">
        <v>0</v>
      </c>
      <c r="Z295" s="288">
        <v>0</v>
      </c>
      <c r="AA295" s="288">
        <v>-335043.71697694575</v>
      </c>
      <c r="AB295" s="288">
        <v>-1039181.3281236317</v>
      </c>
      <c r="AC295" s="288">
        <v>-158070.76164831608</v>
      </c>
      <c r="AD295" s="288">
        <v>-72294.94653219897</v>
      </c>
      <c r="AE295" s="288">
        <v>-776.09463557731772</v>
      </c>
      <c r="AF295" s="288">
        <v>0</v>
      </c>
      <c r="AG295" s="288">
        <v>0</v>
      </c>
    </row>
    <row r="296" spans="1:33">
      <c r="B296" s="3" t="s">
        <v>647</v>
      </c>
      <c r="C296" s="54">
        <v>-7899971.4662499996</v>
      </c>
      <c r="D296" s="54">
        <v>-195434.75695292518</v>
      </c>
      <c r="E296" s="54">
        <v>-2493969.8704422698</v>
      </c>
      <c r="F296" s="54">
        <v>-561561.64694707713</v>
      </c>
      <c r="G296" s="54">
        <v>0</v>
      </c>
      <c r="H296" s="54">
        <v>-539224.14792749868</v>
      </c>
      <c r="I296" s="54">
        <v>-3730226.9481398626</v>
      </c>
      <c r="J296" s="54">
        <v>-325697.08449554065</v>
      </c>
      <c r="K296" s="54">
        <v>-53857.011344825107</v>
      </c>
      <c r="L296" s="54">
        <v>0</v>
      </c>
      <c r="M296" s="54">
        <v>0</v>
      </c>
      <c r="N296" s="54">
        <v>0</v>
      </c>
      <c r="T296" s="149"/>
      <c r="U296" s="149" t="s">
        <v>647</v>
      </c>
      <c r="V296" s="288">
        <v>-7899971.4662499996</v>
      </c>
      <c r="W296" s="288">
        <v>-195434.75695292518</v>
      </c>
      <c r="X296" s="288">
        <v>-2493969.8704422698</v>
      </c>
      <c r="Y296" s="288">
        <v>-561561.64694707713</v>
      </c>
      <c r="Z296" s="288">
        <v>0</v>
      </c>
      <c r="AA296" s="288">
        <v>-539224.14792749868</v>
      </c>
      <c r="AB296" s="288">
        <v>-3730226.9481398626</v>
      </c>
      <c r="AC296" s="288">
        <v>-325697.08449554065</v>
      </c>
      <c r="AD296" s="288">
        <v>-53857.011344825107</v>
      </c>
      <c r="AE296" s="288">
        <v>0</v>
      </c>
      <c r="AF296" s="288">
        <v>0</v>
      </c>
      <c r="AG296" s="288">
        <v>0</v>
      </c>
    </row>
    <row r="297" spans="1:33">
      <c r="B297" s="3" t="s">
        <v>639</v>
      </c>
      <c r="C297" s="54">
        <v>-6462726.1720833313</v>
      </c>
      <c r="D297" s="54">
        <v>-274621.6154217507</v>
      </c>
      <c r="E297" s="54">
        <v>-4707550.2087260019</v>
      </c>
      <c r="F297" s="54">
        <v>-1480554.3479355788</v>
      </c>
      <c r="G297" s="54">
        <v>0</v>
      </c>
      <c r="H297" s="54">
        <v>0</v>
      </c>
      <c r="I297" s="54">
        <v>0</v>
      </c>
      <c r="J297" s="54">
        <v>0</v>
      </c>
      <c r="K297" s="54">
        <v>0</v>
      </c>
      <c r="L297" s="54">
        <v>0</v>
      </c>
      <c r="M297" s="54">
        <v>0</v>
      </c>
      <c r="N297" s="54">
        <v>0</v>
      </c>
      <c r="T297" s="149"/>
      <c r="U297" s="149" t="s">
        <v>639</v>
      </c>
      <c r="V297" s="288">
        <v>-6462726.1720833303</v>
      </c>
      <c r="W297" s="288">
        <v>-274621.6154217507</v>
      </c>
      <c r="X297" s="288">
        <v>-4707550.2087260019</v>
      </c>
      <c r="Y297" s="288">
        <v>-1480554.3479355788</v>
      </c>
      <c r="Z297" s="288">
        <v>0</v>
      </c>
      <c r="AA297" s="288">
        <v>0</v>
      </c>
      <c r="AB297" s="288">
        <v>0</v>
      </c>
      <c r="AC297" s="288">
        <v>0</v>
      </c>
      <c r="AD297" s="288">
        <v>0</v>
      </c>
      <c r="AE297" s="288">
        <v>0</v>
      </c>
      <c r="AF297" s="288">
        <v>0</v>
      </c>
      <c r="AG297" s="288">
        <v>0</v>
      </c>
    </row>
    <row r="298" spans="1:33">
      <c r="B298" s="3" t="s">
        <v>662</v>
      </c>
      <c r="C298" s="54">
        <v>0</v>
      </c>
      <c r="D298" s="54">
        <v>0</v>
      </c>
      <c r="E298" s="54">
        <v>0</v>
      </c>
      <c r="F298" s="54">
        <v>0</v>
      </c>
      <c r="G298" s="54">
        <v>0</v>
      </c>
      <c r="H298" s="54">
        <v>0</v>
      </c>
      <c r="I298" s="54">
        <v>0</v>
      </c>
      <c r="J298" s="54">
        <v>0</v>
      </c>
      <c r="K298" s="54">
        <v>0</v>
      </c>
      <c r="L298" s="54">
        <v>0</v>
      </c>
      <c r="M298" s="54">
        <v>0</v>
      </c>
      <c r="N298" s="54">
        <v>0</v>
      </c>
      <c r="T298" s="149"/>
      <c r="U298" s="149" t="s">
        <v>662</v>
      </c>
      <c r="V298" s="288">
        <v>0</v>
      </c>
      <c r="W298" s="288">
        <v>0</v>
      </c>
      <c r="X298" s="288">
        <v>0</v>
      </c>
      <c r="Y298" s="288">
        <v>0</v>
      </c>
      <c r="Z298" s="288">
        <v>0</v>
      </c>
      <c r="AA298" s="288">
        <v>0</v>
      </c>
      <c r="AB298" s="288">
        <v>0</v>
      </c>
      <c r="AC298" s="288">
        <v>0</v>
      </c>
      <c r="AD298" s="288">
        <v>0</v>
      </c>
      <c r="AE298" s="288">
        <v>0</v>
      </c>
      <c r="AF298" s="288">
        <v>0</v>
      </c>
      <c r="AG298" s="288">
        <v>0</v>
      </c>
    </row>
    <row r="299" spans="1:33" s="54" customFormat="1">
      <c r="C299" s="67">
        <v>-454580433.28916675</v>
      </c>
      <c r="D299" s="67">
        <v>-10668747.683241824</v>
      </c>
      <c r="E299" s="67">
        <v>-127736058.87426756</v>
      </c>
      <c r="F299" s="67">
        <v>-39294549.686173178</v>
      </c>
      <c r="G299" s="67">
        <v>0</v>
      </c>
      <c r="H299" s="67">
        <v>-55624099.257404596</v>
      </c>
      <c r="I299" s="67">
        <v>-180716216.22301543</v>
      </c>
      <c r="J299" s="67">
        <v>-29274404.082688719</v>
      </c>
      <c r="K299" s="67">
        <v>-11204125.895358471</v>
      </c>
      <c r="L299" s="67">
        <v>-62231.587017007871</v>
      </c>
      <c r="M299" s="67">
        <v>0</v>
      </c>
      <c r="N299" s="67">
        <v>0</v>
      </c>
      <c r="T299" s="288"/>
      <c r="U299" s="288"/>
      <c r="V299" s="309">
        <v>-454580433.28916675</v>
      </c>
      <c r="W299" s="309">
        <v>-10668747.683241824</v>
      </c>
      <c r="X299" s="309">
        <v>-127736058.87426756</v>
      </c>
      <c r="Y299" s="309">
        <v>-39294549.686173178</v>
      </c>
      <c r="Z299" s="309">
        <v>0</v>
      </c>
      <c r="AA299" s="309">
        <v>-55624099.257404596</v>
      </c>
      <c r="AB299" s="309">
        <v>-180716216.22301543</v>
      </c>
      <c r="AC299" s="309">
        <v>-29274404.082688719</v>
      </c>
      <c r="AD299" s="309">
        <v>-11204125.895358471</v>
      </c>
      <c r="AE299" s="309">
        <v>-62231.587017007871</v>
      </c>
      <c r="AF299" s="309">
        <v>0</v>
      </c>
      <c r="AG299" s="309">
        <v>0</v>
      </c>
    </row>
    <row r="300" spans="1:33">
      <c r="C300" s="310">
        <v>0</v>
      </c>
      <c r="D300" s="310">
        <v>0</v>
      </c>
      <c r="E300" s="310">
        <v>0</v>
      </c>
      <c r="F300" s="310">
        <v>0</v>
      </c>
      <c r="G300" s="310">
        <v>0</v>
      </c>
      <c r="H300" s="310">
        <v>0</v>
      </c>
      <c r="I300" s="310">
        <v>0</v>
      </c>
      <c r="J300" s="310">
        <v>0</v>
      </c>
      <c r="K300" s="310">
        <v>0</v>
      </c>
      <c r="L300" s="310">
        <v>0</v>
      </c>
      <c r="M300" s="310">
        <v>0</v>
      </c>
      <c r="N300" s="310">
        <v>0</v>
      </c>
      <c r="O300" s="165">
        <v>0</v>
      </c>
      <c r="T300" s="149"/>
      <c r="U300" s="149"/>
      <c r="V300" s="311">
        <v>0</v>
      </c>
      <c r="W300" s="311">
        <v>0</v>
      </c>
      <c r="X300" s="311">
        <v>0</v>
      </c>
      <c r="Y300" s="311">
        <v>0</v>
      </c>
      <c r="Z300" s="311">
        <v>0</v>
      </c>
      <c r="AA300" s="311">
        <v>0</v>
      </c>
      <c r="AB300" s="311">
        <v>0</v>
      </c>
      <c r="AC300" s="311">
        <v>0</v>
      </c>
      <c r="AD300" s="311">
        <v>0</v>
      </c>
      <c r="AE300" s="311">
        <v>0</v>
      </c>
      <c r="AF300" s="311">
        <v>0</v>
      </c>
      <c r="AG300" s="311">
        <v>0</v>
      </c>
    </row>
    <row r="301" spans="1:33">
      <c r="A301" s="3" t="s">
        <v>1114</v>
      </c>
      <c r="C301" s="54">
        <v>726558896.83625007</v>
      </c>
      <c r="D301" s="54">
        <v>16936453.25949984</v>
      </c>
      <c r="E301" s="54">
        <v>197120031.59493059</v>
      </c>
      <c r="F301" s="54">
        <v>47004627.414401509</v>
      </c>
      <c r="G301" s="54">
        <v>0</v>
      </c>
      <c r="H301" s="54">
        <v>90246660.506150901</v>
      </c>
      <c r="I301" s="54">
        <v>305920058.34812677</v>
      </c>
      <c r="J301" s="54">
        <v>49500535.853810847</v>
      </c>
      <c r="K301" s="54">
        <v>19724305.772278555</v>
      </c>
      <c r="L301" s="54">
        <v>106224.08705114113</v>
      </c>
      <c r="M301" s="54">
        <v>0</v>
      </c>
      <c r="N301" s="54">
        <v>0</v>
      </c>
      <c r="T301" s="149" t="s">
        <v>1114</v>
      </c>
      <c r="U301" s="149"/>
      <c r="V301" s="312">
        <v>726558896.83625007</v>
      </c>
      <c r="W301" s="288">
        <v>16936453.25949984</v>
      </c>
      <c r="X301" s="288">
        <v>197120031.59493059</v>
      </c>
      <c r="Y301" s="288">
        <v>47004627.414401509</v>
      </c>
      <c r="Z301" s="288">
        <v>0</v>
      </c>
      <c r="AA301" s="288">
        <v>90246660.506150901</v>
      </c>
      <c r="AB301" s="288">
        <v>305920058.34812677</v>
      </c>
      <c r="AC301" s="288">
        <v>49500535.853810847</v>
      </c>
      <c r="AD301" s="288">
        <v>19724305.772278555</v>
      </c>
      <c r="AE301" s="288">
        <v>106224.08705114113</v>
      </c>
      <c r="AF301" s="288">
        <v>0</v>
      </c>
      <c r="AG301" s="288">
        <v>0</v>
      </c>
    </row>
    <row r="302" spans="1:33">
      <c r="A302" s="89" t="s">
        <v>1001</v>
      </c>
      <c r="T302" s="148" t="s">
        <v>1001</v>
      </c>
      <c r="U302" s="149"/>
      <c r="V302" s="149"/>
      <c r="W302" s="149"/>
      <c r="X302" s="149"/>
      <c r="Y302" s="149"/>
      <c r="Z302" s="149"/>
      <c r="AA302" s="149"/>
      <c r="AB302" s="149"/>
      <c r="AC302" s="149"/>
      <c r="AD302" s="149"/>
      <c r="AE302" s="149"/>
      <c r="AF302" s="149"/>
      <c r="AG302" s="149"/>
    </row>
    <row r="303" spans="1:33">
      <c r="A303" s="89" t="s">
        <v>1115</v>
      </c>
      <c r="C303" s="155">
        <v>1</v>
      </c>
      <c r="D303" s="155">
        <v>2.3310502883177733E-2</v>
      </c>
      <c r="E303" s="155">
        <v>0.27130633518256536</v>
      </c>
      <c r="F303" s="155">
        <v>6.4694861791769226E-2</v>
      </c>
      <c r="G303" s="155">
        <v>0</v>
      </c>
      <c r="H303" s="155">
        <v>0.12421107345753205</v>
      </c>
      <c r="I303" s="155">
        <v>0.42105335118767973</v>
      </c>
      <c r="J303" s="155">
        <v>6.8130107647649041E-2</v>
      </c>
      <c r="K303" s="155">
        <v>2.7147566230579057E-2</v>
      </c>
      <c r="L303" s="155">
        <v>1.4620161904793473E-4</v>
      </c>
      <c r="M303" s="155">
        <v>0</v>
      </c>
      <c r="N303" s="155">
        <v>0</v>
      </c>
      <c r="T303" s="148" t="s">
        <v>1115</v>
      </c>
      <c r="U303" s="149"/>
      <c r="V303" s="157">
        <v>1</v>
      </c>
      <c r="W303" s="157">
        <v>2.3310502883177733E-2</v>
      </c>
      <c r="X303" s="157">
        <v>0.27130633518256536</v>
      </c>
      <c r="Y303" s="157">
        <v>6.4694861791769226E-2</v>
      </c>
      <c r="Z303" s="157">
        <v>0</v>
      </c>
      <c r="AA303" s="157">
        <v>0.12421107345753205</v>
      </c>
      <c r="AB303" s="157">
        <v>0.42105335118767973</v>
      </c>
      <c r="AC303" s="157">
        <v>6.8130107647649041E-2</v>
      </c>
      <c r="AD303" s="157">
        <v>2.7147566230579057E-2</v>
      </c>
      <c r="AE303" s="157">
        <v>1.4620161904793473E-4</v>
      </c>
      <c r="AF303" s="157">
        <v>0</v>
      </c>
      <c r="AG303" s="157">
        <v>0</v>
      </c>
    </row>
    <row r="304" spans="1:33">
      <c r="D304" s="165">
        <v>0</v>
      </c>
      <c r="E304" s="165">
        <v>0</v>
      </c>
      <c r="F304" s="165">
        <v>0</v>
      </c>
      <c r="G304" s="165">
        <v>0</v>
      </c>
      <c r="H304" s="165">
        <v>0</v>
      </c>
      <c r="I304" s="165">
        <v>0</v>
      </c>
      <c r="J304" s="165">
        <v>0</v>
      </c>
      <c r="K304" s="165">
        <v>0</v>
      </c>
      <c r="L304" s="165">
        <v>0</v>
      </c>
      <c r="M304" s="165">
        <v>0</v>
      </c>
      <c r="N304" s="165">
        <v>0</v>
      </c>
      <c r="O304" s="165">
        <v>0</v>
      </c>
      <c r="T304" s="149"/>
      <c r="U304" s="149"/>
      <c r="V304" s="149"/>
      <c r="W304" s="313"/>
      <c r="X304" s="313"/>
      <c r="Y304" s="313"/>
      <c r="Z304" s="313"/>
      <c r="AA304" s="313"/>
      <c r="AB304" s="313"/>
      <c r="AC304" s="313"/>
      <c r="AD304" s="313"/>
      <c r="AE304" s="313"/>
      <c r="AF304" s="280"/>
      <c r="AG304" s="280"/>
    </row>
    <row r="305" spans="1:33">
      <c r="T305" s="149"/>
      <c r="U305" s="149"/>
      <c r="V305" s="149"/>
      <c r="W305" s="149"/>
      <c r="X305" s="149"/>
      <c r="Y305" s="149"/>
      <c r="Z305" s="149"/>
      <c r="AA305" s="149"/>
      <c r="AB305" s="149"/>
      <c r="AC305" s="149"/>
      <c r="AD305" s="149"/>
      <c r="AE305" s="149"/>
      <c r="AF305" s="280"/>
      <c r="AG305" s="280"/>
    </row>
    <row r="306" spans="1:33">
      <c r="A306" s="146" t="s">
        <v>1116</v>
      </c>
      <c r="C306" s="278" t="s">
        <v>58</v>
      </c>
      <c r="D306" s="278" t="s">
        <v>962</v>
      </c>
      <c r="E306" s="278" t="s">
        <v>959</v>
      </c>
      <c r="F306" s="278" t="s">
        <v>721</v>
      </c>
      <c r="G306" s="278" t="s">
        <v>1047</v>
      </c>
      <c r="H306" s="278" t="s">
        <v>723</v>
      </c>
      <c r="I306" s="278" t="s">
        <v>749</v>
      </c>
      <c r="J306" s="278" t="s">
        <v>725</v>
      </c>
      <c r="K306" s="278" t="s">
        <v>1048</v>
      </c>
      <c r="L306" s="278" t="s">
        <v>120</v>
      </c>
      <c r="M306" s="278" t="s">
        <v>59</v>
      </c>
      <c r="N306" s="278" t="s">
        <v>728</v>
      </c>
      <c r="T306" s="147" t="s">
        <v>1116</v>
      </c>
      <c r="U306" s="149"/>
      <c r="V306" s="280" t="s">
        <v>58</v>
      </c>
      <c r="W306" s="280" t="s">
        <v>962</v>
      </c>
      <c r="X306" s="280" t="s">
        <v>959</v>
      </c>
      <c r="Y306" s="280" t="s">
        <v>721</v>
      </c>
      <c r="Z306" s="280" t="s">
        <v>1047</v>
      </c>
      <c r="AA306" s="280" t="s">
        <v>723</v>
      </c>
      <c r="AB306" s="280" t="s">
        <v>749</v>
      </c>
      <c r="AC306" s="280" t="s">
        <v>725</v>
      </c>
      <c r="AD306" s="280" t="s">
        <v>1048</v>
      </c>
      <c r="AE306" s="280" t="s">
        <v>120</v>
      </c>
      <c r="AF306" s="280" t="s">
        <v>59</v>
      </c>
      <c r="AG306" s="280" t="s">
        <v>728</v>
      </c>
    </row>
    <row r="307" spans="1:33">
      <c r="A307" s="3" t="s">
        <v>1117</v>
      </c>
      <c r="T307" s="149" t="s">
        <v>1118</v>
      </c>
      <c r="U307" s="149"/>
      <c r="V307" s="149"/>
      <c r="W307" s="149"/>
      <c r="X307" s="149"/>
      <c r="Y307" s="149"/>
      <c r="Z307" s="149"/>
      <c r="AA307" s="149"/>
      <c r="AB307" s="149"/>
      <c r="AC307" s="149"/>
      <c r="AD307" s="149"/>
      <c r="AE307" s="149"/>
      <c r="AF307" s="149"/>
      <c r="AG307" s="149"/>
    </row>
    <row r="308" spans="1:33">
      <c r="B308" s="3" t="s">
        <v>651</v>
      </c>
      <c r="C308" s="54">
        <v>0</v>
      </c>
      <c r="D308" s="54">
        <v>0</v>
      </c>
      <c r="E308" s="54">
        <v>0</v>
      </c>
      <c r="F308" s="54">
        <v>0</v>
      </c>
      <c r="G308" s="54">
        <v>0</v>
      </c>
      <c r="H308" s="54">
        <v>0</v>
      </c>
      <c r="I308" s="54">
        <v>0</v>
      </c>
      <c r="J308" s="54">
        <v>0</v>
      </c>
      <c r="K308" s="54">
        <v>0</v>
      </c>
      <c r="L308" s="54">
        <v>0</v>
      </c>
      <c r="M308" s="54">
        <v>0</v>
      </c>
      <c r="N308" s="54">
        <v>0</v>
      </c>
      <c r="T308" s="149"/>
      <c r="U308" s="149" t="s">
        <v>651</v>
      </c>
      <c r="V308" s="288">
        <v>0</v>
      </c>
      <c r="W308" s="288">
        <v>0</v>
      </c>
      <c r="X308" s="288">
        <v>0</v>
      </c>
      <c r="Y308" s="288">
        <v>0</v>
      </c>
      <c r="Z308" s="288">
        <v>0</v>
      </c>
      <c r="AA308" s="288">
        <v>0</v>
      </c>
      <c r="AB308" s="288">
        <v>0</v>
      </c>
      <c r="AC308" s="288">
        <v>0</v>
      </c>
      <c r="AD308" s="288">
        <v>0</v>
      </c>
      <c r="AE308" s="288">
        <v>0</v>
      </c>
      <c r="AF308" s="288">
        <v>0</v>
      </c>
      <c r="AG308" s="288">
        <v>0</v>
      </c>
    </row>
    <row r="309" spans="1:33">
      <c r="B309" s="3" t="s">
        <v>637</v>
      </c>
      <c r="C309" s="54">
        <v>0</v>
      </c>
      <c r="D309" s="54">
        <v>0</v>
      </c>
      <c r="E309" s="54">
        <v>0</v>
      </c>
      <c r="F309" s="54">
        <v>0</v>
      </c>
      <c r="G309" s="54">
        <v>0</v>
      </c>
      <c r="H309" s="54">
        <v>0</v>
      </c>
      <c r="I309" s="54">
        <v>0</v>
      </c>
      <c r="J309" s="54">
        <v>0</v>
      </c>
      <c r="K309" s="54">
        <v>0</v>
      </c>
      <c r="L309" s="54">
        <v>0</v>
      </c>
      <c r="M309" s="54">
        <v>0</v>
      </c>
      <c r="N309" s="54">
        <v>0</v>
      </c>
      <c r="T309" s="149"/>
      <c r="U309" s="149" t="s">
        <v>637</v>
      </c>
      <c r="V309" s="288">
        <v>0</v>
      </c>
      <c r="W309" s="288">
        <v>0</v>
      </c>
      <c r="X309" s="288">
        <v>0</v>
      </c>
      <c r="Y309" s="288">
        <v>0</v>
      </c>
      <c r="Z309" s="288">
        <v>0</v>
      </c>
      <c r="AA309" s="288">
        <v>0</v>
      </c>
      <c r="AB309" s="288">
        <v>0</v>
      </c>
      <c r="AC309" s="288">
        <v>0</v>
      </c>
      <c r="AD309" s="288">
        <v>0</v>
      </c>
      <c r="AE309" s="288">
        <v>0</v>
      </c>
      <c r="AF309" s="288">
        <v>0</v>
      </c>
      <c r="AG309" s="288">
        <v>0</v>
      </c>
    </row>
    <row r="310" spans="1:33">
      <c r="B310" s="3" t="s">
        <v>398</v>
      </c>
      <c r="C310" s="54">
        <v>2001553.9116666697</v>
      </c>
      <c r="D310" s="54">
        <v>0</v>
      </c>
      <c r="E310" s="54">
        <v>0</v>
      </c>
      <c r="F310" s="54">
        <v>0</v>
      </c>
      <c r="G310" s="54">
        <v>0</v>
      </c>
      <c r="H310" s="54">
        <v>417728.85939734813</v>
      </c>
      <c r="I310" s="54">
        <v>1295639.9684820115</v>
      </c>
      <c r="J310" s="54">
        <v>197080.90503295336</v>
      </c>
      <c r="K310" s="54">
        <v>90136.55241045983</v>
      </c>
      <c r="L310" s="54">
        <v>967.62634389714981</v>
      </c>
      <c r="M310" s="54">
        <v>0</v>
      </c>
      <c r="N310" s="54">
        <v>0</v>
      </c>
      <c r="T310" s="149"/>
      <c r="U310" s="149" t="s">
        <v>398</v>
      </c>
      <c r="V310" s="288">
        <v>2001553.9116666697</v>
      </c>
      <c r="W310" s="288">
        <v>0</v>
      </c>
      <c r="X310" s="288">
        <v>0</v>
      </c>
      <c r="Y310" s="288">
        <v>0</v>
      </c>
      <c r="Z310" s="288">
        <v>0</v>
      </c>
      <c r="AA310" s="288">
        <v>417728.85939734813</v>
      </c>
      <c r="AB310" s="288">
        <v>1295639.9684820115</v>
      </c>
      <c r="AC310" s="288">
        <v>197080.90503295336</v>
      </c>
      <c r="AD310" s="288">
        <v>90136.55241045983</v>
      </c>
      <c r="AE310" s="288">
        <v>967.62634389714981</v>
      </c>
      <c r="AF310" s="288">
        <v>0</v>
      </c>
      <c r="AG310" s="288">
        <v>0</v>
      </c>
    </row>
    <row r="311" spans="1:33">
      <c r="C311" s="67">
        <v>2001553.9116666697</v>
      </c>
      <c r="D311" s="67">
        <v>0</v>
      </c>
      <c r="E311" s="67">
        <v>0</v>
      </c>
      <c r="F311" s="67">
        <v>0</v>
      </c>
      <c r="G311" s="67">
        <v>0</v>
      </c>
      <c r="H311" s="67">
        <v>417728.85939734813</v>
      </c>
      <c r="I311" s="67">
        <v>1295639.9684820115</v>
      </c>
      <c r="J311" s="67">
        <v>197080.90503295336</v>
      </c>
      <c r="K311" s="67">
        <v>90136.55241045983</v>
      </c>
      <c r="L311" s="67">
        <v>967.62634389714981</v>
      </c>
      <c r="M311" s="67">
        <v>0</v>
      </c>
      <c r="N311" s="67">
        <v>0</v>
      </c>
      <c r="T311" s="149"/>
      <c r="U311" s="149"/>
      <c r="V311" s="289">
        <v>2001553.9116666697</v>
      </c>
      <c r="W311" s="289">
        <v>0</v>
      </c>
      <c r="X311" s="289">
        <v>0</v>
      </c>
      <c r="Y311" s="289">
        <v>0</v>
      </c>
      <c r="Z311" s="289">
        <v>0</v>
      </c>
      <c r="AA311" s="289">
        <v>417728.85939734813</v>
      </c>
      <c r="AB311" s="289">
        <v>1295639.9684820115</v>
      </c>
      <c r="AC311" s="289">
        <v>197080.90503295336</v>
      </c>
      <c r="AD311" s="289">
        <v>90136.55241045983</v>
      </c>
      <c r="AE311" s="289">
        <v>967.62634389714981</v>
      </c>
      <c r="AF311" s="289">
        <v>0</v>
      </c>
      <c r="AG311" s="289">
        <v>0</v>
      </c>
    </row>
    <row r="312" spans="1:33">
      <c r="C312" s="165">
        <v>0</v>
      </c>
      <c r="D312" s="165">
        <v>0</v>
      </c>
      <c r="E312" s="165">
        <v>0</v>
      </c>
      <c r="F312" s="165">
        <v>0</v>
      </c>
      <c r="G312" s="165">
        <v>0</v>
      </c>
      <c r="H312" s="165">
        <v>0</v>
      </c>
      <c r="I312" s="165">
        <v>0</v>
      </c>
      <c r="J312" s="165">
        <v>0</v>
      </c>
      <c r="K312" s="165">
        <v>0</v>
      </c>
      <c r="L312" s="165">
        <v>0</v>
      </c>
      <c r="M312" s="165">
        <v>0</v>
      </c>
      <c r="N312" s="165">
        <v>0</v>
      </c>
      <c r="T312" s="149"/>
      <c r="U312" s="149"/>
      <c r="V312" s="287">
        <v>0</v>
      </c>
      <c r="W312" s="287">
        <v>0</v>
      </c>
      <c r="X312" s="287">
        <v>0</v>
      </c>
      <c r="Y312" s="287">
        <v>0</v>
      </c>
      <c r="Z312" s="287">
        <v>0</v>
      </c>
      <c r="AA312" s="287">
        <v>0</v>
      </c>
      <c r="AB312" s="287">
        <v>0</v>
      </c>
      <c r="AC312" s="287">
        <v>0</v>
      </c>
      <c r="AD312" s="287">
        <v>0</v>
      </c>
      <c r="AE312" s="287">
        <v>0</v>
      </c>
      <c r="AF312" s="287">
        <v>0</v>
      </c>
      <c r="AG312" s="287">
        <v>0</v>
      </c>
    </row>
    <row r="313" spans="1:33">
      <c r="A313" s="3" t="s">
        <v>1056</v>
      </c>
      <c r="T313" s="149" t="s">
        <v>1056</v>
      </c>
      <c r="U313" s="149"/>
      <c r="V313" s="149"/>
      <c r="W313" s="149"/>
      <c r="X313" s="149"/>
      <c r="Y313" s="149"/>
      <c r="Z313" s="149"/>
      <c r="AA313" s="149"/>
      <c r="AB313" s="149"/>
      <c r="AC313" s="149"/>
      <c r="AD313" s="149"/>
      <c r="AE313" s="149"/>
      <c r="AF313" s="149"/>
      <c r="AG313" s="149"/>
    </row>
    <row r="314" spans="1:33">
      <c r="B314" s="3" t="s">
        <v>651</v>
      </c>
      <c r="C314" s="54">
        <v>0</v>
      </c>
      <c r="D314" s="54">
        <v>0</v>
      </c>
      <c r="E314" s="54">
        <v>0</v>
      </c>
      <c r="F314" s="54">
        <v>0</v>
      </c>
      <c r="G314" s="54">
        <v>0</v>
      </c>
      <c r="H314" s="54">
        <v>0</v>
      </c>
      <c r="I314" s="54">
        <v>0</v>
      </c>
      <c r="J314" s="54">
        <v>0</v>
      </c>
      <c r="K314" s="54">
        <v>0</v>
      </c>
      <c r="L314" s="54">
        <v>0</v>
      </c>
      <c r="M314" s="54">
        <v>0</v>
      </c>
      <c r="N314" s="54">
        <v>0</v>
      </c>
      <c r="T314" s="149"/>
      <c r="U314" s="149" t="s">
        <v>651</v>
      </c>
      <c r="V314" s="288">
        <v>0</v>
      </c>
      <c r="W314" s="288">
        <v>0</v>
      </c>
      <c r="X314" s="288">
        <v>0</v>
      </c>
      <c r="Y314" s="288">
        <v>0</v>
      </c>
      <c r="Z314" s="288">
        <v>0</v>
      </c>
      <c r="AA314" s="288">
        <v>0</v>
      </c>
      <c r="AB314" s="288">
        <v>0</v>
      </c>
      <c r="AC314" s="288">
        <v>0</v>
      </c>
      <c r="AD314" s="288">
        <v>0</v>
      </c>
      <c r="AE314" s="288">
        <v>0</v>
      </c>
      <c r="AF314" s="288">
        <v>0</v>
      </c>
      <c r="AG314" s="288">
        <v>0</v>
      </c>
    </row>
    <row r="315" spans="1:33">
      <c r="B315" s="3" t="s">
        <v>637</v>
      </c>
      <c r="C315" s="54">
        <v>0</v>
      </c>
      <c r="D315" s="54">
        <v>0</v>
      </c>
      <c r="E315" s="54">
        <v>0</v>
      </c>
      <c r="F315" s="54">
        <v>0</v>
      </c>
      <c r="G315" s="54">
        <v>0</v>
      </c>
      <c r="H315" s="54">
        <v>0</v>
      </c>
      <c r="I315" s="54">
        <v>0</v>
      </c>
      <c r="J315" s="54">
        <v>0</v>
      </c>
      <c r="K315" s="54">
        <v>0</v>
      </c>
      <c r="L315" s="54">
        <v>0</v>
      </c>
      <c r="M315" s="54">
        <v>0</v>
      </c>
      <c r="N315" s="54">
        <v>0</v>
      </c>
      <c r="T315" s="149"/>
      <c r="U315" s="149" t="s">
        <v>637</v>
      </c>
      <c r="V315" s="288">
        <v>0</v>
      </c>
      <c r="W315" s="288">
        <v>0</v>
      </c>
      <c r="X315" s="288">
        <v>0</v>
      </c>
      <c r="Y315" s="288">
        <v>0</v>
      </c>
      <c r="Z315" s="288">
        <v>0</v>
      </c>
      <c r="AA315" s="288">
        <v>0</v>
      </c>
      <c r="AB315" s="288">
        <v>0</v>
      </c>
      <c r="AC315" s="288">
        <v>0</v>
      </c>
      <c r="AD315" s="288">
        <v>0</v>
      </c>
      <c r="AE315" s="288">
        <v>0</v>
      </c>
      <c r="AF315" s="288">
        <v>0</v>
      </c>
      <c r="AG315" s="288">
        <v>0</v>
      </c>
    </row>
    <row r="316" spans="1:33">
      <c r="B316" s="3" t="s">
        <v>398</v>
      </c>
      <c r="C316" s="54">
        <v>0</v>
      </c>
      <c r="D316" s="54">
        <v>0</v>
      </c>
      <c r="E316" s="54">
        <v>0</v>
      </c>
      <c r="F316" s="54">
        <v>0</v>
      </c>
      <c r="G316" s="54">
        <v>0</v>
      </c>
      <c r="H316" s="54">
        <v>0</v>
      </c>
      <c r="I316" s="54">
        <v>0</v>
      </c>
      <c r="J316" s="54">
        <v>0</v>
      </c>
      <c r="K316" s="54">
        <v>0</v>
      </c>
      <c r="L316" s="54">
        <v>0</v>
      </c>
      <c r="M316" s="54">
        <v>0</v>
      </c>
      <c r="N316" s="54">
        <v>0</v>
      </c>
      <c r="T316" s="149"/>
      <c r="U316" s="149" t="s">
        <v>398</v>
      </c>
      <c r="V316" s="288">
        <v>0</v>
      </c>
      <c r="W316" s="288">
        <v>0</v>
      </c>
      <c r="X316" s="288">
        <v>0</v>
      </c>
      <c r="Y316" s="288">
        <v>0</v>
      </c>
      <c r="Z316" s="288">
        <v>0</v>
      </c>
      <c r="AA316" s="288">
        <v>0</v>
      </c>
      <c r="AB316" s="288">
        <v>0</v>
      </c>
      <c r="AC316" s="288">
        <v>0</v>
      </c>
      <c r="AD316" s="288">
        <v>0</v>
      </c>
      <c r="AE316" s="288">
        <v>0</v>
      </c>
      <c r="AF316" s="288">
        <v>0</v>
      </c>
      <c r="AG316" s="288">
        <v>0</v>
      </c>
    </row>
    <row r="317" spans="1:33">
      <c r="C317" s="67">
        <v>0</v>
      </c>
      <c r="D317" s="67">
        <v>0</v>
      </c>
      <c r="E317" s="67">
        <v>0</v>
      </c>
      <c r="F317" s="67">
        <v>0</v>
      </c>
      <c r="G317" s="67">
        <v>0</v>
      </c>
      <c r="H317" s="67">
        <v>0</v>
      </c>
      <c r="I317" s="67">
        <v>0</v>
      </c>
      <c r="J317" s="67">
        <v>0</v>
      </c>
      <c r="K317" s="67">
        <v>0</v>
      </c>
      <c r="L317" s="67">
        <v>0</v>
      </c>
      <c r="M317" s="67">
        <v>0</v>
      </c>
      <c r="N317" s="67">
        <v>0</v>
      </c>
      <c r="T317" s="149"/>
      <c r="U317" s="149"/>
      <c r="V317" s="289">
        <v>0</v>
      </c>
      <c r="W317" s="289">
        <v>0</v>
      </c>
      <c r="X317" s="289">
        <v>0</v>
      </c>
      <c r="Y317" s="289">
        <v>0</v>
      </c>
      <c r="Z317" s="289">
        <v>0</v>
      </c>
      <c r="AA317" s="289">
        <v>0</v>
      </c>
      <c r="AB317" s="289">
        <v>0</v>
      </c>
      <c r="AC317" s="289">
        <v>0</v>
      </c>
      <c r="AD317" s="289">
        <v>0</v>
      </c>
      <c r="AE317" s="289">
        <v>0</v>
      </c>
      <c r="AF317" s="289">
        <v>0</v>
      </c>
      <c r="AG317" s="289">
        <v>0</v>
      </c>
    </row>
    <row r="318" spans="1:33">
      <c r="C318" s="310">
        <v>0</v>
      </c>
      <c r="D318" s="310">
        <v>0</v>
      </c>
      <c r="E318" s="310">
        <v>0</v>
      </c>
      <c r="F318" s="310">
        <v>0</v>
      </c>
      <c r="G318" s="310">
        <v>0</v>
      </c>
      <c r="H318" s="310">
        <v>0</v>
      </c>
      <c r="I318" s="310">
        <v>0</v>
      </c>
      <c r="J318" s="310">
        <v>0</v>
      </c>
      <c r="K318" s="310">
        <v>0</v>
      </c>
      <c r="L318" s="310">
        <v>0</v>
      </c>
      <c r="M318" s="310">
        <v>0</v>
      </c>
      <c r="N318" s="310">
        <v>0</v>
      </c>
      <c r="O318" s="165">
        <v>0</v>
      </c>
      <c r="T318" s="149"/>
      <c r="U318" s="149"/>
      <c r="V318" s="311">
        <v>0</v>
      </c>
      <c r="W318" s="311">
        <v>0</v>
      </c>
      <c r="X318" s="311">
        <v>0</v>
      </c>
      <c r="Y318" s="311">
        <v>0</v>
      </c>
      <c r="Z318" s="311">
        <v>0</v>
      </c>
      <c r="AA318" s="311">
        <v>0</v>
      </c>
      <c r="AB318" s="311">
        <v>0</v>
      </c>
      <c r="AC318" s="311">
        <v>0</v>
      </c>
      <c r="AD318" s="311">
        <v>0</v>
      </c>
      <c r="AE318" s="311">
        <v>0</v>
      </c>
      <c r="AF318" s="311">
        <v>0</v>
      </c>
      <c r="AG318" s="311">
        <v>0</v>
      </c>
    </row>
    <row r="319" spans="1:33">
      <c r="A319" s="3" t="s">
        <v>1119</v>
      </c>
      <c r="C319" s="54">
        <v>2001553.9116666697</v>
      </c>
      <c r="D319" s="54">
        <v>0</v>
      </c>
      <c r="E319" s="54">
        <v>0</v>
      </c>
      <c r="F319" s="54">
        <v>0</v>
      </c>
      <c r="G319" s="54">
        <v>0</v>
      </c>
      <c r="H319" s="54">
        <v>417728.85939734813</v>
      </c>
      <c r="I319" s="54">
        <v>1295639.9684820115</v>
      </c>
      <c r="J319" s="54">
        <v>197080.90503295336</v>
      </c>
      <c r="K319" s="54">
        <v>90136.55241045983</v>
      </c>
      <c r="L319" s="54">
        <v>967.62634389714981</v>
      </c>
      <c r="M319" s="54">
        <v>0</v>
      </c>
      <c r="N319" s="54">
        <v>0</v>
      </c>
      <c r="T319" s="149" t="s">
        <v>1119</v>
      </c>
      <c r="U319" s="149"/>
      <c r="V319" s="288">
        <v>2001553.9116666697</v>
      </c>
      <c r="W319" s="288">
        <v>0</v>
      </c>
      <c r="X319" s="288">
        <v>0</v>
      </c>
      <c r="Y319" s="288">
        <v>0</v>
      </c>
      <c r="Z319" s="288">
        <v>0</v>
      </c>
      <c r="AA319" s="288">
        <v>417728.85939734813</v>
      </c>
      <c r="AB319" s="288">
        <v>1295639.9684820115</v>
      </c>
      <c r="AC319" s="288">
        <v>197080.90503295336</v>
      </c>
      <c r="AD319" s="288">
        <v>90136.55241045983</v>
      </c>
      <c r="AE319" s="288">
        <v>967.62634389714981</v>
      </c>
      <c r="AF319" s="288">
        <v>0</v>
      </c>
      <c r="AG319" s="288">
        <v>0</v>
      </c>
    </row>
    <row r="320" spans="1:33">
      <c r="A320" s="89" t="s">
        <v>1120</v>
      </c>
      <c r="T320" s="148" t="s">
        <v>1120</v>
      </c>
      <c r="U320" s="149"/>
      <c r="V320" s="149"/>
      <c r="W320" s="149"/>
      <c r="X320" s="149"/>
      <c r="Y320" s="149"/>
      <c r="Z320" s="149"/>
      <c r="AA320" s="149"/>
      <c r="AB320" s="149"/>
      <c r="AC320" s="149"/>
      <c r="AD320" s="149"/>
      <c r="AE320" s="149"/>
      <c r="AF320" s="149"/>
      <c r="AG320" s="149"/>
    </row>
    <row r="321" spans="1:33">
      <c r="A321" s="89" t="s">
        <v>1121</v>
      </c>
      <c r="C321" s="155">
        <v>1.0000000000000002</v>
      </c>
      <c r="D321" s="155">
        <v>0</v>
      </c>
      <c r="E321" s="155">
        <v>0</v>
      </c>
      <c r="F321" s="155">
        <v>0</v>
      </c>
      <c r="G321" s="155">
        <v>0</v>
      </c>
      <c r="H321" s="155">
        <v>0.2087022772469368</v>
      </c>
      <c r="I321" s="155">
        <v>0.64731704748494523</v>
      </c>
      <c r="J321" s="155">
        <v>9.8463950375858963E-2</v>
      </c>
      <c r="K321" s="155">
        <v>4.5033287329944674E-2</v>
      </c>
      <c r="L321" s="155">
        <v>4.8343756231448152E-4</v>
      </c>
      <c r="M321" s="155">
        <v>0</v>
      </c>
      <c r="N321" s="155">
        <v>0</v>
      </c>
      <c r="T321" s="148" t="s">
        <v>1121</v>
      </c>
      <c r="U321" s="149"/>
      <c r="V321" s="157">
        <v>1.0000000000000002</v>
      </c>
      <c r="W321" s="157">
        <v>0</v>
      </c>
      <c r="X321" s="157">
        <v>0</v>
      </c>
      <c r="Y321" s="157">
        <v>0</v>
      </c>
      <c r="Z321" s="157">
        <v>0</v>
      </c>
      <c r="AA321" s="157">
        <v>0.2087022772469368</v>
      </c>
      <c r="AB321" s="157">
        <v>0.64731704748494523</v>
      </c>
      <c r="AC321" s="157">
        <v>9.8463950375858963E-2</v>
      </c>
      <c r="AD321" s="157">
        <v>4.5033287329944674E-2</v>
      </c>
      <c r="AE321" s="157">
        <v>4.8343756231448152E-4</v>
      </c>
      <c r="AF321" s="157">
        <v>0</v>
      </c>
      <c r="AG321" s="157">
        <v>0</v>
      </c>
    </row>
    <row r="322" spans="1:33">
      <c r="D322" s="165">
        <v>0</v>
      </c>
      <c r="E322" s="165">
        <v>0</v>
      </c>
      <c r="F322" s="165">
        <v>0</v>
      </c>
      <c r="G322" s="165">
        <v>0</v>
      </c>
      <c r="H322" s="165">
        <v>0</v>
      </c>
      <c r="I322" s="165">
        <v>0</v>
      </c>
      <c r="J322" s="165">
        <v>0</v>
      </c>
      <c r="K322" s="165">
        <v>0</v>
      </c>
      <c r="L322" s="165">
        <v>0</v>
      </c>
      <c r="M322" s="165">
        <v>0</v>
      </c>
      <c r="N322" s="165">
        <v>0</v>
      </c>
      <c r="O322" s="165">
        <v>0</v>
      </c>
      <c r="T322" s="149"/>
      <c r="U322" s="149"/>
      <c r="V322" s="149"/>
      <c r="W322" s="149"/>
      <c r="X322" s="149"/>
      <c r="Y322" s="149"/>
      <c r="Z322" s="149"/>
      <c r="AA322" s="149"/>
      <c r="AB322" s="149"/>
      <c r="AC322" s="149"/>
      <c r="AD322" s="149"/>
      <c r="AE322" s="149"/>
      <c r="AF322" s="149"/>
      <c r="AG322" s="149"/>
    </row>
    <row r="323" spans="1:33">
      <c r="C323" s="155"/>
      <c r="T323" s="149"/>
      <c r="U323" s="149"/>
      <c r="V323" s="157"/>
      <c r="W323" s="149"/>
      <c r="X323" s="149"/>
      <c r="Y323" s="149"/>
      <c r="Z323" s="149"/>
      <c r="AA323" s="149"/>
      <c r="AB323" s="149"/>
      <c r="AC323" s="149"/>
      <c r="AD323" s="149"/>
      <c r="AE323" s="149"/>
      <c r="AF323" s="149"/>
      <c r="AG323" s="149"/>
    </row>
    <row r="324" spans="1:33">
      <c r="T324" s="149"/>
      <c r="U324" s="149"/>
      <c r="V324" s="149"/>
      <c r="W324" s="149"/>
      <c r="X324" s="149"/>
      <c r="Y324" s="149"/>
      <c r="Z324" s="149"/>
      <c r="AA324" s="149"/>
      <c r="AB324" s="149"/>
      <c r="AC324" s="149"/>
      <c r="AD324" s="149"/>
      <c r="AE324" s="149"/>
      <c r="AF324" s="149"/>
      <c r="AG324" s="149"/>
    </row>
    <row r="325" spans="1:33">
      <c r="A325" s="146" t="s">
        <v>1122</v>
      </c>
      <c r="C325" s="278" t="s">
        <v>58</v>
      </c>
      <c r="D325" s="278" t="s">
        <v>962</v>
      </c>
      <c r="E325" s="278" t="s">
        <v>959</v>
      </c>
      <c r="F325" s="278" t="s">
        <v>721</v>
      </c>
      <c r="G325" s="278" t="s">
        <v>1047</v>
      </c>
      <c r="H325" s="278" t="s">
        <v>723</v>
      </c>
      <c r="I325" s="278" t="s">
        <v>749</v>
      </c>
      <c r="J325" s="278" t="s">
        <v>725</v>
      </c>
      <c r="K325" s="278" t="s">
        <v>1048</v>
      </c>
      <c r="L325" s="278" t="s">
        <v>120</v>
      </c>
      <c r="M325" s="278" t="s">
        <v>59</v>
      </c>
      <c r="N325" s="278" t="s">
        <v>728</v>
      </c>
      <c r="T325" s="147" t="s">
        <v>1122</v>
      </c>
      <c r="U325" s="149"/>
      <c r="V325" s="280" t="s">
        <v>58</v>
      </c>
      <c r="W325" s="280" t="s">
        <v>962</v>
      </c>
      <c r="X325" s="280" t="s">
        <v>959</v>
      </c>
      <c r="Y325" s="280" t="s">
        <v>721</v>
      </c>
      <c r="Z325" s="280" t="s">
        <v>1047</v>
      </c>
      <c r="AA325" s="280" t="s">
        <v>723</v>
      </c>
      <c r="AB325" s="280" t="s">
        <v>749</v>
      </c>
      <c r="AC325" s="280" t="s">
        <v>725</v>
      </c>
      <c r="AD325" s="280" t="s">
        <v>1048</v>
      </c>
      <c r="AE325" s="280" t="s">
        <v>120</v>
      </c>
      <c r="AF325" s="280" t="s">
        <v>59</v>
      </c>
      <c r="AG325" s="280" t="s">
        <v>728</v>
      </c>
    </row>
    <row r="326" spans="1:33">
      <c r="A326" s="3" t="s">
        <v>1123</v>
      </c>
      <c r="T326" s="149" t="s">
        <v>1124</v>
      </c>
      <c r="U326" s="149"/>
      <c r="V326" s="149"/>
      <c r="W326" s="149"/>
      <c r="X326" s="149"/>
      <c r="Y326" s="149"/>
      <c r="Z326" s="149"/>
      <c r="AA326" s="149"/>
      <c r="AB326" s="149"/>
      <c r="AC326" s="149"/>
      <c r="AD326" s="149"/>
      <c r="AE326" s="149"/>
      <c r="AF326" s="149"/>
      <c r="AG326" s="149"/>
    </row>
    <row r="327" spans="1:33">
      <c r="B327" s="3" t="s">
        <v>569</v>
      </c>
      <c r="C327" s="54">
        <v>-15554554.297083329</v>
      </c>
      <c r="D327" s="54">
        <v>472340.97</v>
      </c>
      <c r="E327" s="54">
        <v>4623735.5137499999</v>
      </c>
      <c r="F327" s="54">
        <v>2021245.09</v>
      </c>
      <c r="G327" s="54">
        <v>0</v>
      </c>
      <c r="H327" s="54">
        <v>1071625.29</v>
      </c>
      <c r="I327" s="54">
        <v>-28098886.99583333</v>
      </c>
      <c r="J327" s="54">
        <v>4355385.835</v>
      </c>
      <c r="K327" s="54">
        <v>0</v>
      </c>
      <c r="L327" s="54">
        <v>0</v>
      </c>
      <c r="M327" s="54">
        <v>0</v>
      </c>
      <c r="N327" s="54">
        <v>0</v>
      </c>
      <c r="T327" s="149"/>
      <c r="U327" s="149" t="s">
        <v>569</v>
      </c>
      <c r="V327" s="288">
        <v>-15554554.297083333</v>
      </c>
      <c r="W327" s="288">
        <v>472340.97</v>
      </c>
      <c r="X327" s="288">
        <v>4623735.5137499999</v>
      </c>
      <c r="Y327" s="288">
        <v>2021245.09</v>
      </c>
      <c r="Z327" s="288">
        <v>0</v>
      </c>
      <c r="AA327" s="288">
        <v>1071625.29</v>
      </c>
      <c r="AB327" s="288">
        <v>-28098886.99583333</v>
      </c>
      <c r="AC327" s="288">
        <v>4355385.835</v>
      </c>
      <c r="AD327" s="288">
        <v>0</v>
      </c>
      <c r="AE327" s="288">
        <v>0</v>
      </c>
      <c r="AF327" s="288">
        <v>0</v>
      </c>
      <c r="AG327" s="288">
        <v>0</v>
      </c>
    </row>
    <row r="328" spans="1:33">
      <c r="B328" s="3" t="s">
        <v>639</v>
      </c>
      <c r="C328" s="54">
        <v>1041440.8687500001</v>
      </c>
      <c r="D328" s="54">
        <v>44254.10672322521</v>
      </c>
      <c r="E328" s="54">
        <v>758601.71830232954</v>
      </c>
      <c r="F328" s="54">
        <v>238585.04372444539</v>
      </c>
      <c r="G328" s="54">
        <v>0</v>
      </c>
      <c r="H328" s="54">
        <v>0</v>
      </c>
      <c r="I328" s="54">
        <v>0</v>
      </c>
      <c r="J328" s="54">
        <v>0</v>
      </c>
      <c r="K328" s="54">
        <v>0</v>
      </c>
      <c r="L328" s="54">
        <v>0</v>
      </c>
      <c r="M328" s="54">
        <v>0</v>
      </c>
      <c r="N328" s="54">
        <v>0</v>
      </c>
      <c r="T328" s="149"/>
      <c r="U328" s="149" t="s">
        <v>639</v>
      </c>
      <c r="V328" s="288">
        <v>0</v>
      </c>
      <c r="W328" s="288">
        <v>0</v>
      </c>
      <c r="X328" s="288">
        <v>0</v>
      </c>
      <c r="Y328" s="288">
        <v>0</v>
      </c>
      <c r="Z328" s="288">
        <v>0</v>
      </c>
      <c r="AA328" s="288">
        <v>0</v>
      </c>
      <c r="AB328" s="288">
        <v>0</v>
      </c>
      <c r="AC328" s="288">
        <v>0</v>
      </c>
      <c r="AD328" s="288">
        <v>0</v>
      </c>
      <c r="AE328" s="288">
        <v>0</v>
      </c>
      <c r="AF328" s="288">
        <v>0</v>
      </c>
      <c r="AG328" s="288">
        <v>0</v>
      </c>
    </row>
    <row r="329" spans="1:33">
      <c r="B329" s="3" t="s">
        <v>649</v>
      </c>
      <c r="C329" s="54">
        <v>0</v>
      </c>
      <c r="D329" s="54">
        <v>0</v>
      </c>
      <c r="E329" s="54">
        <v>0</v>
      </c>
      <c r="F329" s="54">
        <v>0</v>
      </c>
      <c r="G329" s="54">
        <v>0</v>
      </c>
      <c r="H329" s="54">
        <v>0</v>
      </c>
      <c r="I329" s="54">
        <v>0</v>
      </c>
      <c r="J329" s="54">
        <v>0</v>
      </c>
      <c r="K329" s="54">
        <v>0</v>
      </c>
      <c r="L329" s="54">
        <v>0</v>
      </c>
      <c r="M329" s="54">
        <v>0</v>
      </c>
      <c r="N329" s="54">
        <v>0</v>
      </c>
      <c r="T329" s="149"/>
      <c r="U329" s="149" t="s">
        <v>649</v>
      </c>
      <c r="V329" s="288">
        <v>0</v>
      </c>
      <c r="W329" s="288">
        <v>0</v>
      </c>
      <c r="X329" s="288">
        <v>0</v>
      </c>
      <c r="Y329" s="288">
        <v>0</v>
      </c>
      <c r="Z329" s="288">
        <v>0</v>
      </c>
      <c r="AA329" s="288">
        <v>0</v>
      </c>
      <c r="AB329" s="288">
        <v>0</v>
      </c>
      <c r="AC329" s="288">
        <v>0</v>
      </c>
      <c r="AD329" s="288">
        <v>0</v>
      </c>
      <c r="AE329" s="288">
        <v>0</v>
      </c>
      <c r="AF329" s="288">
        <v>0</v>
      </c>
      <c r="AG329" s="288">
        <v>0</v>
      </c>
    </row>
    <row r="330" spans="1:33">
      <c r="B330" s="3" t="s">
        <v>630</v>
      </c>
      <c r="C330" s="54">
        <v>0</v>
      </c>
      <c r="D330" s="54">
        <v>0</v>
      </c>
      <c r="E330" s="54">
        <v>0</v>
      </c>
      <c r="F330" s="54">
        <v>0</v>
      </c>
      <c r="G330" s="54">
        <v>0</v>
      </c>
      <c r="H330" s="54">
        <v>0</v>
      </c>
      <c r="I330" s="54">
        <v>0</v>
      </c>
      <c r="J330" s="54">
        <v>0</v>
      </c>
      <c r="K330" s="54">
        <v>0</v>
      </c>
      <c r="L330" s="54">
        <v>0</v>
      </c>
      <c r="M330" s="54">
        <v>0</v>
      </c>
      <c r="N330" s="54">
        <v>0</v>
      </c>
      <c r="T330" s="149"/>
      <c r="U330" s="149" t="s">
        <v>630</v>
      </c>
      <c r="V330" s="288">
        <v>0</v>
      </c>
      <c r="W330" s="288">
        <v>0</v>
      </c>
      <c r="X330" s="288">
        <v>0</v>
      </c>
      <c r="Y330" s="288">
        <v>0</v>
      </c>
      <c r="Z330" s="288">
        <v>0</v>
      </c>
      <c r="AA330" s="288">
        <v>0</v>
      </c>
      <c r="AB330" s="288">
        <v>0</v>
      </c>
      <c r="AC330" s="288">
        <v>0</v>
      </c>
      <c r="AD330" s="288">
        <v>0</v>
      </c>
      <c r="AE330" s="288">
        <v>0</v>
      </c>
      <c r="AF330" s="288">
        <v>0</v>
      </c>
      <c r="AG330" s="288">
        <v>0</v>
      </c>
    </row>
    <row r="331" spans="1:33">
      <c r="B331" s="3" t="s">
        <v>647</v>
      </c>
      <c r="C331" s="54">
        <v>141867373.06541699</v>
      </c>
      <c r="D331" s="54">
        <v>3509609.5844192677</v>
      </c>
      <c r="E331" s="54">
        <v>44786611.639737099</v>
      </c>
      <c r="F331" s="54">
        <v>10084501.698141938</v>
      </c>
      <c r="G331" s="54">
        <v>0</v>
      </c>
      <c r="H331" s="54">
        <v>9683365.7800823264</v>
      </c>
      <c r="I331" s="54">
        <v>66987267.021311417</v>
      </c>
      <c r="J331" s="54">
        <v>5848855.2762306007</v>
      </c>
      <c r="K331" s="54">
        <v>967162.06549433991</v>
      </c>
      <c r="L331" s="54">
        <v>0</v>
      </c>
      <c r="M331" s="54">
        <v>0</v>
      </c>
      <c r="N331" s="54">
        <v>0</v>
      </c>
      <c r="T331" s="149"/>
      <c r="U331" s="149" t="s">
        <v>647</v>
      </c>
      <c r="V331" s="288">
        <v>31304.002499999999</v>
      </c>
      <c r="W331" s="288">
        <v>0</v>
      </c>
      <c r="X331" s="288">
        <v>0</v>
      </c>
      <c r="Y331" s="288">
        <v>0</v>
      </c>
      <c r="Z331" s="288">
        <v>0</v>
      </c>
      <c r="AA331" s="288">
        <v>6533.2166086938005</v>
      </c>
      <c r="AB331" s="288">
        <v>20263.614472761339</v>
      </c>
      <c r="AC331" s="288">
        <v>3082.3157487257645</v>
      </c>
      <c r="AD331" s="288">
        <v>1409.7221391598059</v>
      </c>
      <c r="AE331" s="288">
        <v>15.133530659286432</v>
      </c>
      <c r="AF331" s="288">
        <v>0</v>
      </c>
      <c r="AG331" s="288">
        <v>0</v>
      </c>
    </row>
    <row r="332" spans="1:33">
      <c r="B332" s="3" t="s">
        <v>634</v>
      </c>
      <c r="C332" s="54">
        <v>253421437.06625006</v>
      </c>
      <c r="D332" s="54">
        <v>10768676.031836329</v>
      </c>
      <c r="E332" s="54">
        <v>184596114.26988465</v>
      </c>
      <c r="F332" s="54">
        <v>58056646.764529079</v>
      </c>
      <c r="G332" s="54">
        <v>0</v>
      </c>
      <c r="H332" s="54">
        <v>0</v>
      </c>
      <c r="I332" s="54">
        <v>0</v>
      </c>
      <c r="J332" s="54">
        <v>0</v>
      </c>
      <c r="K332" s="54">
        <v>0</v>
      </c>
      <c r="L332" s="54">
        <v>0</v>
      </c>
      <c r="M332" s="54">
        <v>0</v>
      </c>
      <c r="N332" s="54">
        <v>0</v>
      </c>
      <c r="T332" s="149"/>
      <c r="U332" s="149" t="s">
        <v>634</v>
      </c>
      <c r="V332" s="288">
        <v>0</v>
      </c>
      <c r="W332" s="288">
        <v>0</v>
      </c>
      <c r="X332" s="288">
        <v>0</v>
      </c>
      <c r="Y332" s="288">
        <v>0</v>
      </c>
      <c r="Z332" s="288">
        <v>0</v>
      </c>
      <c r="AA332" s="288">
        <v>0</v>
      </c>
      <c r="AB332" s="288">
        <v>0</v>
      </c>
      <c r="AC332" s="288">
        <v>0</v>
      </c>
      <c r="AD332" s="288">
        <v>0</v>
      </c>
      <c r="AE332" s="288">
        <v>0</v>
      </c>
      <c r="AF332" s="288">
        <v>0</v>
      </c>
      <c r="AG332" s="288">
        <v>0</v>
      </c>
    </row>
    <row r="333" spans="1:33">
      <c r="B333" s="3" t="s">
        <v>636</v>
      </c>
      <c r="C333" s="54">
        <v>88407160.761250019</v>
      </c>
      <c r="D333" s="54">
        <v>0</v>
      </c>
      <c r="E333" s="54">
        <v>0</v>
      </c>
      <c r="F333" s="54">
        <v>0</v>
      </c>
      <c r="G333" s="54">
        <v>0</v>
      </c>
      <c r="H333" s="54">
        <v>16939853.150782056</v>
      </c>
      <c r="I333" s="54">
        <v>59516185.043676808</v>
      </c>
      <c r="J333" s="54">
        <v>8395646.2497291639</v>
      </c>
      <c r="K333" s="54">
        <v>3511699.3344120858</v>
      </c>
      <c r="L333" s="54">
        <v>43776.982649903883</v>
      </c>
      <c r="M333" s="54">
        <v>0</v>
      </c>
      <c r="N333" s="54">
        <v>0</v>
      </c>
      <c r="T333" s="149"/>
      <c r="U333" s="149" t="s">
        <v>636</v>
      </c>
      <c r="V333" s="288">
        <v>141867373.06541699</v>
      </c>
      <c r="W333" s="288">
        <v>3509609.5844192677</v>
      </c>
      <c r="X333" s="288">
        <v>44786611.639737099</v>
      </c>
      <c r="Y333" s="288">
        <v>10084501.698141938</v>
      </c>
      <c r="Z333" s="288">
        <v>0</v>
      </c>
      <c r="AA333" s="288">
        <v>9683365.7800823264</v>
      </c>
      <c r="AB333" s="288">
        <v>66987267.021311417</v>
      </c>
      <c r="AC333" s="288">
        <v>5848855.2762306007</v>
      </c>
      <c r="AD333" s="288">
        <v>967162.06549433991</v>
      </c>
      <c r="AE333" s="288">
        <v>0</v>
      </c>
      <c r="AF333" s="288">
        <v>0</v>
      </c>
      <c r="AG333" s="288">
        <v>0</v>
      </c>
    </row>
    <row r="334" spans="1:33">
      <c r="B334" s="3" t="s">
        <v>637</v>
      </c>
      <c r="C334" s="54">
        <v>0</v>
      </c>
      <c r="D334" s="54">
        <v>0</v>
      </c>
      <c r="E334" s="54">
        <v>0</v>
      </c>
      <c r="F334" s="54">
        <v>0</v>
      </c>
      <c r="G334" s="54">
        <v>0</v>
      </c>
      <c r="H334" s="54">
        <v>0</v>
      </c>
      <c r="I334" s="54">
        <v>0</v>
      </c>
      <c r="J334" s="54">
        <v>0</v>
      </c>
      <c r="K334" s="54">
        <v>0</v>
      </c>
      <c r="L334" s="54">
        <v>0</v>
      </c>
      <c r="M334" s="54">
        <v>0</v>
      </c>
      <c r="N334" s="54">
        <v>0</v>
      </c>
      <c r="T334" s="149"/>
      <c r="U334" s="149" t="s">
        <v>637</v>
      </c>
      <c r="V334" s="288">
        <v>1597540.7437499999</v>
      </c>
      <c r="W334" s="288">
        <v>24481.503856509145</v>
      </c>
      <c r="X334" s="288">
        <v>409895.24117293948</v>
      </c>
      <c r="Y334" s="288">
        <v>129789.67229343753</v>
      </c>
      <c r="Z334" s="288">
        <v>0</v>
      </c>
      <c r="AA334" s="288">
        <v>201406.98935310257</v>
      </c>
      <c r="AB334" s="288">
        <v>692985.33160408144</v>
      </c>
      <c r="AC334" s="288">
        <v>96937.85301097839</v>
      </c>
      <c r="AD334" s="288">
        <v>41515.535217035191</v>
      </c>
      <c r="AE334" s="288">
        <v>528.61724191605595</v>
      </c>
      <c r="AF334" s="288">
        <v>0</v>
      </c>
      <c r="AG334" s="288">
        <v>0</v>
      </c>
    </row>
    <row r="335" spans="1:33">
      <c r="B335" s="3" t="s">
        <v>398</v>
      </c>
      <c r="C335" s="54">
        <v>31304.002499999999</v>
      </c>
      <c r="D335" s="54">
        <v>0</v>
      </c>
      <c r="E335" s="54">
        <v>0</v>
      </c>
      <c r="F335" s="54">
        <v>0</v>
      </c>
      <c r="G335" s="54">
        <v>0</v>
      </c>
      <c r="H335" s="54">
        <v>6533.2166086938005</v>
      </c>
      <c r="I335" s="54">
        <v>20263.614472761339</v>
      </c>
      <c r="J335" s="54">
        <v>3082.3157487257645</v>
      </c>
      <c r="K335" s="54">
        <v>1409.7221391598059</v>
      </c>
      <c r="L335" s="54">
        <v>15.133530659286432</v>
      </c>
      <c r="M335" s="54">
        <v>0</v>
      </c>
      <c r="N335" s="54">
        <v>0</v>
      </c>
      <c r="T335" s="149"/>
      <c r="U335" s="149" t="s">
        <v>398</v>
      </c>
      <c r="V335" s="288">
        <v>253421437.06625003</v>
      </c>
      <c r="W335" s="288">
        <v>10768676.031836329</v>
      </c>
      <c r="X335" s="288">
        <v>184596114.26988465</v>
      </c>
      <c r="Y335" s="288">
        <v>58056646.764529079</v>
      </c>
      <c r="Z335" s="288">
        <v>0</v>
      </c>
      <c r="AA335" s="288">
        <v>0</v>
      </c>
      <c r="AB335" s="288">
        <v>0</v>
      </c>
      <c r="AC335" s="288">
        <v>0</v>
      </c>
      <c r="AD335" s="288">
        <v>0</v>
      </c>
      <c r="AE335" s="288">
        <v>0</v>
      </c>
      <c r="AF335" s="288">
        <v>0</v>
      </c>
      <c r="AG335" s="288">
        <v>0</v>
      </c>
    </row>
    <row r="336" spans="1:33">
      <c r="B336" s="3" t="s">
        <v>249</v>
      </c>
      <c r="C336" s="54">
        <v>1597540.7437499997</v>
      </c>
      <c r="D336" s="54">
        <v>24481.503856509145</v>
      </c>
      <c r="E336" s="54">
        <v>409895.24117293948</v>
      </c>
      <c r="F336" s="54">
        <v>129789.67229343753</v>
      </c>
      <c r="G336" s="54">
        <v>0</v>
      </c>
      <c r="H336" s="54">
        <v>201406.98935310257</v>
      </c>
      <c r="I336" s="54">
        <v>692985.33160408144</v>
      </c>
      <c r="J336" s="54">
        <v>96937.85301097839</v>
      </c>
      <c r="K336" s="54">
        <v>41515.535217035191</v>
      </c>
      <c r="L336" s="54">
        <v>528.61724191605595</v>
      </c>
      <c r="M336" s="54">
        <v>0</v>
      </c>
      <c r="N336" s="54">
        <v>0</v>
      </c>
      <c r="T336" s="149"/>
      <c r="U336" s="149" t="s">
        <v>249</v>
      </c>
      <c r="V336" s="288">
        <v>88407160.761250004</v>
      </c>
      <c r="W336" s="288">
        <v>0</v>
      </c>
      <c r="X336" s="288">
        <v>0</v>
      </c>
      <c r="Y336" s="288">
        <v>0</v>
      </c>
      <c r="Z336" s="288">
        <v>0</v>
      </c>
      <c r="AA336" s="288">
        <v>16939853.150782056</v>
      </c>
      <c r="AB336" s="288">
        <v>59516185.043676808</v>
      </c>
      <c r="AC336" s="288">
        <v>8395646.2497291639</v>
      </c>
      <c r="AD336" s="288">
        <v>3511699.3344120858</v>
      </c>
      <c r="AE336" s="288">
        <v>43776.982649903883</v>
      </c>
      <c r="AF336" s="288">
        <v>0</v>
      </c>
      <c r="AG336" s="288">
        <v>0</v>
      </c>
    </row>
    <row r="337" spans="1:33">
      <c r="B337" s="3" t="s">
        <v>632</v>
      </c>
      <c r="C337" s="54">
        <v>365999906.78541702</v>
      </c>
      <c r="D337" s="54">
        <v>7188863.5408714805</v>
      </c>
      <c r="E337" s="54">
        <v>87358591.394971132</v>
      </c>
      <c r="F337" s="54">
        <v>25243565.17882375</v>
      </c>
      <c r="G337" s="54">
        <v>0</v>
      </c>
      <c r="H337" s="54">
        <v>45161335.446162798</v>
      </c>
      <c r="I337" s="54">
        <v>168457685.34784591</v>
      </c>
      <c r="J337" s="54">
        <v>23080426.125503723</v>
      </c>
      <c r="K337" s="54">
        <v>9417092.3384506553</v>
      </c>
      <c r="L337" s="54">
        <v>92347.412787530338</v>
      </c>
      <c r="M337" s="54">
        <v>0</v>
      </c>
      <c r="N337" s="54">
        <v>0</v>
      </c>
      <c r="T337" s="149"/>
      <c r="U337" s="149" t="s">
        <v>632</v>
      </c>
      <c r="V337" s="288">
        <v>365999906.78541702</v>
      </c>
      <c r="W337" s="288">
        <v>7188863.5408714805</v>
      </c>
      <c r="X337" s="288">
        <v>87358591.394971132</v>
      </c>
      <c r="Y337" s="288">
        <v>25243565.17882375</v>
      </c>
      <c r="Z337" s="288">
        <v>0</v>
      </c>
      <c r="AA337" s="288">
        <v>45161335.446162798</v>
      </c>
      <c r="AB337" s="288">
        <v>168457685.34784591</v>
      </c>
      <c r="AC337" s="288">
        <v>23080426.125503723</v>
      </c>
      <c r="AD337" s="288">
        <v>9417092.3384506553</v>
      </c>
      <c r="AE337" s="288">
        <v>92347.412787530338</v>
      </c>
      <c r="AF337" s="288">
        <v>0</v>
      </c>
      <c r="AG337" s="288">
        <v>0</v>
      </c>
    </row>
    <row r="338" spans="1:33">
      <c r="B338" s="3" t="s">
        <v>660</v>
      </c>
      <c r="C338" s="54">
        <v>0</v>
      </c>
      <c r="D338" s="54">
        <v>0</v>
      </c>
      <c r="E338" s="54">
        <v>0</v>
      </c>
      <c r="F338" s="54">
        <v>0</v>
      </c>
      <c r="G338" s="54">
        <v>0</v>
      </c>
      <c r="H338" s="54">
        <v>0</v>
      </c>
      <c r="I338" s="54">
        <v>0</v>
      </c>
      <c r="J338" s="54">
        <v>0</v>
      </c>
      <c r="K338" s="54">
        <v>0</v>
      </c>
      <c r="L338" s="54">
        <v>0</v>
      </c>
      <c r="M338" s="54">
        <v>0</v>
      </c>
      <c r="N338" s="54">
        <v>0</v>
      </c>
      <c r="T338" s="149"/>
      <c r="U338" s="149" t="s">
        <v>660</v>
      </c>
      <c r="V338" s="288">
        <v>1041440.86875</v>
      </c>
      <c r="W338" s="288">
        <v>44254.10672322521</v>
      </c>
      <c r="X338" s="288">
        <v>758601.71830232954</v>
      </c>
      <c r="Y338" s="288">
        <v>238585.04372444539</v>
      </c>
      <c r="Z338" s="288">
        <v>0</v>
      </c>
      <c r="AA338" s="288">
        <v>0</v>
      </c>
      <c r="AB338" s="288">
        <v>0</v>
      </c>
      <c r="AC338" s="288">
        <v>0</v>
      </c>
      <c r="AD338" s="288">
        <v>0</v>
      </c>
      <c r="AE338" s="288">
        <v>0</v>
      </c>
      <c r="AF338" s="288">
        <v>0</v>
      </c>
      <c r="AG338" s="288">
        <v>0</v>
      </c>
    </row>
    <row r="339" spans="1:33">
      <c r="B339" s="3" t="s">
        <v>662</v>
      </c>
      <c r="C339" s="54">
        <v>0</v>
      </c>
      <c r="D339" s="54">
        <v>0</v>
      </c>
      <c r="E339" s="54">
        <v>0</v>
      </c>
      <c r="F339" s="54">
        <v>0</v>
      </c>
      <c r="G339" s="54">
        <v>0</v>
      </c>
      <c r="H339" s="54">
        <v>0</v>
      </c>
      <c r="I339" s="54">
        <v>0</v>
      </c>
      <c r="J339" s="54">
        <v>0</v>
      </c>
      <c r="K339" s="54">
        <v>0</v>
      </c>
      <c r="L339" s="54">
        <v>0</v>
      </c>
      <c r="M339" s="54">
        <v>0</v>
      </c>
      <c r="N339" s="54">
        <v>0</v>
      </c>
      <c r="T339" s="149"/>
      <c r="U339" s="149" t="s">
        <v>662</v>
      </c>
      <c r="V339" s="288">
        <v>0</v>
      </c>
      <c r="W339" s="288">
        <v>0</v>
      </c>
      <c r="X339" s="288">
        <v>0</v>
      </c>
      <c r="Y339" s="288">
        <v>0</v>
      </c>
      <c r="Z339" s="288">
        <v>0</v>
      </c>
      <c r="AA339" s="288">
        <v>0</v>
      </c>
      <c r="AB339" s="288">
        <v>0</v>
      </c>
      <c r="AC339" s="288">
        <v>0</v>
      </c>
      <c r="AD339" s="288">
        <v>0</v>
      </c>
      <c r="AE339" s="288">
        <v>0</v>
      </c>
      <c r="AF339" s="288">
        <v>0</v>
      </c>
      <c r="AG339" s="288">
        <v>0</v>
      </c>
    </row>
    <row r="340" spans="1:33">
      <c r="C340" s="67">
        <v>836811608.99625075</v>
      </c>
      <c r="D340" s="67">
        <v>22008225.73770681</v>
      </c>
      <c r="E340" s="67">
        <v>322533549.77781814</v>
      </c>
      <c r="F340" s="67">
        <v>95774333.447512656</v>
      </c>
      <c r="G340" s="67">
        <v>0</v>
      </c>
      <c r="H340" s="67">
        <v>73064119.872988969</v>
      </c>
      <c r="I340" s="67">
        <v>267575499.36307764</v>
      </c>
      <c r="J340" s="67">
        <v>41780333.655223191</v>
      </c>
      <c r="K340" s="67">
        <v>13938878.995713277</v>
      </c>
      <c r="L340" s="67">
        <v>136668.14621000958</v>
      </c>
      <c r="M340" s="67">
        <v>0</v>
      </c>
      <c r="N340" s="67">
        <v>0</v>
      </c>
      <c r="T340" s="149"/>
      <c r="U340" s="149"/>
      <c r="V340" s="289">
        <v>836811608.99625075</v>
      </c>
      <c r="W340" s="289">
        <v>22008225.73770681</v>
      </c>
      <c r="X340" s="289">
        <v>322533549.77781814</v>
      </c>
      <c r="Y340" s="289">
        <v>95774333.447512656</v>
      </c>
      <c r="Z340" s="289">
        <v>0</v>
      </c>
      <c r="AA340" s="289">
        <v>73064119.872988969</v>
      </c>
      <c r="AB340" s="289">
        <v>267575499.36307764</v>
      </c>
      <c r="AC340" s="289">
        <v>41780333.655223191</v>
      </c>
      <c r="AD340" s="289">
        <v>13938878.995713275</v>
      </c>
      <c r="AE340" s="289">
        <v>136668.14621000958</v>
      </c>
      <c r="AF340" s="289">
        <v>0</v>
      </c>
      <c r="AG340" s="289">
        <v>0</v>
      </c>
    </row>
    <row r="341" spans="1:33">
      <c r="C341" s="54"/>
      <c r="T341" s="149"/>
      <c r="U341" s="149"/>
      <c r="V341" s="287">
        <v>0</v>
      </c>
      <c r="W341" s="287">
        <v>0</v>
      </c>
      <c r="X341" s="287">
        <v>0</v>
      </c>
      <c r="Y341" s="287">
        <v>0</v>
      </c>
      <c r="Z341" s="287">
        <v>0</v>
      </c>
      <c r="AA341" s="287">
        <v>0</v>
      </c>
      <c r="AB341" s="287">
        <v>0</v>
      </c>
      <c r="AC341" s="287">
        <v>0</v>
      </c>
      <c r="AD341" s="287">
        <v>0</v>
      </c>
      <c r="AE341" s="287">
        <v>0</v>
      </c>
      <c r="AF341" s="287">
        <v>0</v>
      </c>
      <c r="AG341" s="287">
        <v>0</v>
      </c>
    </row>
    <row r="342" spans="1:33">
      <c r="A342" s="3" t="s">
        <v>1125</v>
      </c>
      <c r="T342" s="149" t="s">
        <v>1125</v>
      </c>
      <c r="U342" s="149"/>
      <c r="V342" s="149"/>
      <c r="W342" s="149"/>
      <c r="X342" s="149"/>
      <c r="Y342" s="149"/>
      <c r="Z342" s="149"/>
      <c r="AA342" s="149"/>
      <c r="AB342" s="149"/>
      <c r="AC342" s="149"/>
      <c r="AD342" s="149"/>
      <c r="AE342" s="149"/>
      <c r="AF342" s="149"/>
      <c r="AG342" s="149"/>
    </row>
    <row r="343" spans="1:33">
      <c r="B343" s="3" t="s">
        <v>569</v>
      </c>
      <c r="C343" s="54">
        <v>20395912.798333302</v>
      </c>
      <c r="D343" s="54">
        <v>0</v>
      </c>
      <c r="E343" s="54">
        <v>-99540.971250000002</v>
      </c>
      <c r="F343" s="54">
        <v>0</v>
      </c>
      <c r="G343" s="54">
        <v>0</v>
      </c>
      <c r="H343" s="54">
        <v>-20733.797916666699</v>
      </c>
      <c r="I343" s="54">
        <v>21396275.670833301</v>
      </c>
      <c r="J343" s="54">
        <v>-880088.10333333304</v>
      </c>
      <c r="K343" s="54">
        <v>0</v>
      </c>
      <c r="L343" s="54">
        <v>0</v>
      </c>
      <c r="M343" s="54">
        <v>0</v>
      </c>
      <c r="N343" s="54">
        <v>0</v>
      </c>
      <c r="T343" s="149"/>
      <c r="U343" s="149" t="s">
        <v>569</v>
      </c>
      <c r="V343" s="288">
        <v>20395912.798333302</v>
      </c>
      <c r="W343" s="288">
        <v>0</v>
      </c>
      <c r="X343" s="288">
        <v>-99540.971250000002</v>
      </c>
      <c r="Y343" s="288">
        <v>0</v>
      </c>
      <c r="Z343" s="288">
        <v>0</v>
      </c>
      <c r="AA343" s="288">
        <v>-20733.797916666699</v>
      </c>
      <c r="AB343" s="288">
        <v>21396275.670833301</v>
      </c>
      <c r="AC343" s="288">
        <v>-880088.10333333304</v>
      </c>
      <c r="AD343" s="288">
        <v>0</v>
      </c>
      <c r="AE343" s="288">
        <v>0</v>
      </c>
      <c r="AF343" s="288">
        <v>0</v>
      </c>
      <c r="AG343" s="288">
        <v>0</v>
      </c>
    </row>
    <row r="344" spans="1:33">
      <c r="B344" s="3" t="s">
        <v>635</v>
      </c>
      <c r="C344" s="54">
        <v>0</v>
      </c>
      <c r="D344" s="54">
        <v>0</v>
      </c>
      <c r="E344" s="54">
        <v>0</v>
      </c>
      <c r="F344" s="54">
        <v>0</v>
      </c>
      <c r="G344" s="54">
        <v>0</v>
      </c>
      <c r="H344" s="54">
        <v>0</v>
      </c>
      <c r="I344" s="54">
        <v>0</v>
      </c>
      <c r="J344" s="54">
        <v>0</v>
      </c>
      <c r="K344" s="54">
        <v>0</v>
      </c>
      <c r="L344" s="54">
        <v>0</v>
      </c>
      <c r="M344" s="54">
        <v>0</v>
      </c>
      <c r="N344" s="54">
        <v>0</v>
      </c>
      <c r="T344" s="149"/>
      <c r="U344" s="149" t="s">
        <v>635</v>
      </c>
      <c r="V344" s="288">
        <v>0</v>
      </c>
      <c r="W344" s="288">
        <v>0</v>
      </c>
      <c r="X344" s="288">
        <v>0</v>
      </c>
      <c r="Y344" s="288">
        <v>0</v>
      </c>
      <c r="Z344" s="288">
        <v>0</v>
      </c>
      <c r="AA344" s="288">
        <v>0</v>
      </c>
      <c r="AB344" s="288">
        <v>0</v>
      </c>
      <c r="AC344" s="288">
        <v>0</v>
      </c>
      <c r="AD344" s="288">
        <v>0</v>
      </c>
      <c r="AE344" s="288">
        <v>0</v>
      </c>
      <c r="AF344" s="288">
        <v>0</v>
      </c>
      <c r="AG344" s="288">
        <v>0</v>
      </c>
    </row>
    <row r="345" spans="1:33">
      <c r="B345" s="3" t="s">
        <v>649</v>
      </c>
      <c r="C345" s="54">
        <v>0</v>
      </c>
      <c r="D345" s="54">
        <v>0</v>
      </c>
      <c r="E345" s="54">
        <v>0</v>
      </c>
      <c r="F345" s="54">
        <v>0</v>
      </c>
      <c r="G345" s="54">
        <v>0</v>
      </c>
      <c r="H345" s="54">
        <v>0</v>
      </c>
      <c r="I345" s="54">
        <v>0</v>
      </c>
      <c r="J345" s="54">
        <v>0</v>
      </c>
      <c r="K345" s="54">
        <v>0</v>
      </c>
      <c r="L345" s="54">
        <v>0</v>
      </c>
      <c r="M345" s="54">
        <v>0</v>
      </c>
      <c r="N345" s="54">
        <v>0</v>
      </c>
      <c r="T345" s="149"/>
      <c r="U345" s="149" t="s">
        <v>649</v>
      </c>
      <c r="V345" s="288">
        <v>0</v>
      </c>
      <c r="W345" s="288">
        <v>0</v>
      </c>
      <c r="X345" s="288">
        <v>0</v>
      </c>
      <c r="Y345" s="288">
        <v>0</v>
      </c>
      <c r="Z345" s="288">
        <v>0</v>
      </c>
      <c r="AA345" s="288">
        <v>0</v>
      </c>
      <c r="AB345" s="288">
        <v>0</v>
      </c>
      <c r="AC345" s="288">
        <v>0</v>
      </c>
      <c r="AD345" s="288">
        <v>0</v>
      </c>
      <c r="AE345" s="288">
        <v>0</v>
      </c>
      <c r="AF345" s="288">
        <v>0</v>
      </c>
      <c r="AG345" s="288">
        <v>0</v>
      </c>
    </row>
    <row r="346" spans="1:33">
      <c r="B346" s="3" t="s">
        <v>637</v>
      </c>
      <c r="C346" s="54">
        <v>0</v>
      </c>
      <c r="D346" s="54">
        <v>0</v>
      </c>
      <c r="E346" s="54">
        <v>0</v>
      </c>
      <c r="F346" s="54">
        <v>0</v>
      </c>
      <c r="G346" s="54">
        <v>0</v>
      </c>
      <c r="H346" s="54">
        <v>0</v>
      </c>
      <c r="I346" s="54">
        <v>0</v>
      </c>
      <c r="J346" s="54">
        <v>0</v>
      </c>
      <c r="K346" s="54">
        <v>0</v>
      </c>
      <c r="L346" s="54">
        <v>0</v>
      </c>
      <c r="M346" s="54">
        <v>0</v>
      </c>
      <c r="N346" s="54">
        <v>0</v>
      </c>
      <c r="T346" s="149"/>
      <c r="U346" s="149" t="s">
        <v>637</v>
      </c>
      <c r="V346" s="288">
        <v>0</v>
      </c>
      <c r="W346" s="288">
        <v>0</v>
      </c>
      <c r="X346" s="288">
        <v>0</v>
      </c>
      <c r="Y346" s="288">
        <v>0</v>
      </c>
      <c r="Z346" s="288">
        <v>0</v>
      </c>
      <c r="AA346" s="288">
        <v>0</v>
      </c>
      <c r="AB346" s="288">
        <v>0</v>
      </c>
      <c r="AC346" s="288">
        <v>0</v>
      </c>
      <c r="AD346" s="288">
        <v>0</v>
      </c>
      <c r="AE346" s="288">
        <v>0</v>
      </c>
      <c r="AF346" s="288">
        <v>0</v>
      </c>
      <c r="AG346" s="288">
        <v>0</v>
      </c>
    </row>
    <row r="347" spans="1:33">
      <c r="B347" s="3" t="s">
        <v>398</v>
      </c>
      <c r="C347" s="54">
        <v>-25315.939166666696</v>
      </c>
      <c r="D347" s="54">
        <v>0</v>
      </c>
      <c r="E347" s="54">
        <v>0</v>
      </c>
      <c r="F347" s="54">
        <v>0</v>
      </c>
      <c r="G347" s="54">
        <v>0</v>
      </c>
      <c r="H347" s="54">
        <v>-5283.4941547282579</v>
      </c>
      <c r="I347" s="54">
        <v>-16387.438995675169</v>
      </c>
      <c r="J347" s="54">
        <v>-2492.7073778249337</v>
      </c>
      <c r="K347" s="54">
        <v>-1140.0599625199013</v>
      </c>
      <c r="L347" s="54">
        <v>-12.238675918435053</v>
      </c>
      <c r="M347" s="54">
        <v>0</v>
      </c>
      <c r="N347" s="54">
        <v>0</v>
      </c>
      <c r="T347" s="149"/>
      <c r="U347" s="149" t="s">
        <v>398</v>
      </c>
      <c r="V347" s="288">
        <v>-25315.9391666667</v>
      </c>
      <c r="W347" s="288">
        <v>0</v>
      </c>
      <c r="X347" s="288">
        <v>0</v>
      </c>
      <c r="Y347" s="288">
        <v>0</v>
      </c>
      <c r="Z347" s="288">
        <v>0</v>
      </c>
      <c r="AA347" s="288">
        <v>-5283.4941547282579</v>
      </c>
      <c r="AB347" s="288">
        <v>-16387.438995675169</v>
      </c>
      <c r="AC347" s="288">
        <v>-2492.7073778249337</v>
      </c>
      <c r="AD347" s="288">
        <v>-1140.0599625199013</v>
      </c>
      <c r="AE347" s="288">
        <v>-12.238675918435053</v>
      </c>
      <c r="AF347" s="288">
        <v>0</v>
      </c>
      <c r="AG347" s="288">
        <v>0</v>
      </c>
    </row>
    <row r="348" spans="1:33">
      <c r="B348" s="3" t="s">
        <v>630</v>
      </c>
      <c r="C348" s="54">
        <v>0</v>
      </c>
      <c r="D348" s="54">
        <v>0</v>
      </c>
      <c r="E348" s="54">
        <v>0</v>
      </c>
      <c r="F348" s="54">
        <v>0</v>
      </c>
      <c r="G348" s="54">
        <v>0</v>
      </c>
      <c r="H348" s="54">
        <v>0</v>
      </c>
      <c r="I348" s="54">
        <v>0</v>
      </c>
      <c r="J348" s="54">
        <v>0</v>
      </c>
      <c r="K348" s="54">
        <v>0</v>
      </c>
      <c r="L348" s="54">
        <v>0</v>
      </c>
      <c r="M348" s="54">
        <v>0</v>
      </c>
      <c r="N348" s="54">
        <v>0</v>
      </c>
      <c r="T348" s="149"/>
      <c r="U348" s="149" t="s">
        <v>630</v>
      </c>
      <c r="V348" s="288">
        <v>0</v>
      </c>
      <c r="W348" s="288">
        <v>0</v>
      </c>
      <c r="X348" s="288">
        <v>0</v>
      </c>
      <c r="Y348" s="288">
        <v>0</v>
      </c>
      <c r="Z348" s="288">
        <v>0</v>
      </c>
      <c r="AA348" s="288">
        <v>0</v>
      </c>
      <c r="AB348" s="288">
        <v>0</v>
      </c>
      <c r="AC348" s="288">
        <v>0</v>
      </c>
      <c r="AD348" s="288">
        <v>0</v>
      </c>
      <c r="AE348" s="288">
        <v>0</v>
      </c>
      <c r="AF348" s="288">
        <v>0</v>
      </c>
      <c r="AG348" s="288">
        <v>0</v>
      </c>
    </row>
    <row r="349" spans="1:33">
      <c r="B349" s="3" t="s">
        <v>647</v>
      </c>
      <c r="C349" s="54">
        <v>-119870550.51541698</v>
      </c>
      <c r="D349" s="54">
        <v>-2965437.5342844441</v>
      </c>
      <c r="E349" s="54">
        <v>-37842357.104194321</v>
      </c>
      <c r="F349" s="54">
        <v>-8520879.3544976767</v>
      </c>
      <c r="G349" s="54">
        <v>0</v>
      </c>
      <c r="H349" s="54">
        <v>-8181940.3702173354</v>
      </c>
      <c r="I349" s="54">
        <v>-56600756.057315484</v>
      </c>
      <c r="J349" s="54">
        <v>-4941978.459863876</v>
      </c>
      <c r="K349" s="54">
        <v>-817201.63504384796</v>
      </c>
      <c r="L349" s="54">
        <v>0</v>
      </c>
      <c r="M349" s="54">
        <v>0</v>
      </c>
      <c r="N349" s="54">
        <v>0</v>
      </c>
      <c r="T349" s="149"/>
      <c r="U349" s="149" t="s">
        <v>647</v>
      </c>
      <c r="V349" s="288">
        <v>-119870550.51541699</v>
      </c>
      <c r="W349" s="288">
        <v>-2965437.5342844441</v>
      </c>
      <c r="X349" s="288">
        <v>-37842357.104194321</v>
      </c>
      <c r="Y349" s="288">
        <v>-8520879.3544976767</v>
      </c>
      <c r="Z349" s="288">
        <v>0</v>
      </c>
      <c r="AA349" s="288">
        <v>-8181940.3702173354</v>
      </c>
      <c r="AB349" s="288">
        <v>-56600756.057315484</v>
      </c>
      <c r="AC349" s="288">
        <v>-4941978.459863876</v>
      </c>
      <c r="AD349" s="288">
        <v>-817201.63504384796</v>
      </c>
      <c r="AE349" s="288">
        <v>0</v>
      </c>
      <c r="AF349" s="288">
        <v>0</v>
      </c>
      <c r="AG349" s="288">
        <v>0</v>
      </c>
    </row>
    <row r="350" spans="1:33">
      <c r="B350" s="3" t="s">
        <v>249</v>
      </c>
      <c r="C350" s="54">
        <v>-14364081.3166667</v>
      </c>
      <c r="D350" s="54">
        <v>-220122.28077747067</v>
      </c>
      <c r="E350" s="54">
        <v>-3685520.1337163462</v>
      </c>
      <c r="F350" s="54">
        <v>-1166987.0794720754</v>
      </c>
      <c r="G350" s="54">
        <v>0</v>
      </c>
      <c r="H350" s="54">
        <v>-1810924.9383036213</v>
      </c>
      <c r="I350" s="54">
        <v>-6230888.1281189946</v>
      </c>
      <c r="J350" s="54">
        <v>-871604.18835031521</v>
      </c>
      <c r="K350" s="54">
        <v>-373281.57425433025</v>
      </c>
      <c r="L350" s="54">
        <v>-4752.9936735451101</v>
      </c>
      <c r="M350" s="54">
        <v>0</v>
      </c>
      <c r="N350" s="54">
        <v>0</v>
      </c>
      <c r="T350" s="149"/>
      <c r="U350" s="149" t="s">
        <v>249</v>
      </c>
      <c r="V350" s="288">
        <v>-14364081.3166667</v>
      </c>
      <c r="W350" s="288">
        <v>-220122.28077747067</v>
      </c>
      <c r="X350" s="288">
        <v>-3685520.1337163462</v>
      </c>
      <c r="Y350" s="288">
        <v>-1166987.0794720754</v>
      </c>
      <c r="Z350" s="288">
        <v>0</v>
      </c>
      <c r="AA350" s="288">
        <v>-1810924.9383036213</v>
      </c>
      <c r="AB350" s="288">
        <v>-6230888.1281189946</v>
      </c>
      <c r="AC350" s="288">
        <v>-871604.18835031521</v>
      </c>
      <c r="AD350" s="288">
        <v>-373281.57425433025</v>
      </c>
      <c r="AE350" s="288">
        <v>-4752.9936735451101</v>
      </c>
      <c r="AF350" s="288">
        <v>0</v>
      </c>
      <c r="AG350" s="288">
        <v>0</v>
      </c>
    </row>
    <row r="351" spans="1:33">
      <c r="B351" s="3" t="s">
        <v>634</v>
      </c>
      <c r="C351" s="54">
        <v>-106356786.28375</v>
      </c>
      <c r="D351" s="54">
        <v>-4519435.2480036831</v>
      </c>
      <c r="E351" s="54">
        <v>-77471936.476630017</v>
      </c>
      <c r="F351" s="54">
        <v>-24365414.559116308</v>
      </c>
      <c r="G351" s="54">
        <v>0</v>
      </c>
      <c r="H351" s="54">
        <v>0</v>
      </c>
      <c r="I351" s="54">
        <v>0</v>
      </c>
      <c r="J351" s="54">
        <v>0</v>
      </c>
      <c r="K351" s="54">
        <v>0</v>
      </c>
      <c r="L351" s="54">
        <v>0</v>
      </c>
      <c r="M351" s="54">
        <v>0</v>
      </c>
      <c r="N351" s="54">
        <v>0</v>
      </c>
      <c r="T351" s="149"/>
      <c r="U351" s="149" t="s">
        <v>634</v>
      </c>
      <c r="V351" s="288">
        <v>-106356786.28375</v>
      </c>
      <c r="W351" s="288">
        <v>-4519435.2480036831</v>
      </c>
      <c r="X351" s="288">
        <v>-77471936.476630017</v>
      </c>
      <c r="Y351" s="288">
        <v>-24365414.559116308</v>
      </c>
      <c r="Z351" s="288">
        <v>0</v>
      </c>
      <c r="AA351" s="288">
        <v>0</v>
      </c>
      <c r="AB351" s="288">
        <v>0</v>
      </c>
      <c r="AC351" s="288">
        <v>0</v>
      </c>
      <c r="AD351" s="288">
        <v>0</v>
      </c>
      <c r="AE351" s="288">
        <v>0</v>
      </c>
      <c r="AF351" s="288">
        <v>0</v>
      </c>
      <c r="AG351" s="288">
        <v>0</v>
      </c>
    </row>
    <row r="352" spans="1:33">
      <c r="B352" s="3" t="s">
        <v>636</v>
      </c>
      <c r="C352" s="54">
        <v>-27992597.016250007</v>
      </c>
      <c r="D352" s="54">
        <v>0</v>
      </c>
      <c r="E352" s="54">
        <v>0</v>
      </c>
      <c r="F352" s="54">
        <v>0</v>
      </c>
      <c r="G352" s="54">
        <v>0</v>
      </c>
      <c r="H352" s="54">
        <v>-5363711.2500975002</v>
      </c>
      <c r="I352" s="54">
        <v>-18844769.694294322</v>
      </c>
      <c r="J352" s="54">
        <v>-2658336.0458134925</v>
      </c>
      <c r="K352" s="54">
        <v>-1111918.8023230545</v>
      </c>
      <c r="L352" s="54">
        <v>-13861.223721633754</v>
      </c>
      <c r="M352" s="54">
        <v>0</v>
      </c>
      <c r="N352" s="54">
        <v>0</v>
      </c>
      <c r="T352" s="149"/>
      <c r="U352" s="149" t="s">
        <v>636</v>
      </c>
      <c r="V352" s="288">
        <v>-27992597.016249999</v>
      </c>
      <c r="W352" s="288">
        <v>0</v>
      </c>
      <c r="X352" s="288">
        <v>0</v>
      </c>
      <c r="Y352" s="288">
        <v>0</v>
      </c>
      <c r="Z352" s="288">
        <v>0</v>
      </c>
      <c r="AA352" s="288">
        <v>-5363711.2500975002</v>
      </c>
      <c r="AB352" s="288">
        <v>-18844769.694294322</v>
      </c>
      <c r="AC352" s="288">
        <v>-2658336.0458134925</v>
      </c>
      <c r="AD352" s="288">
        <v>-1111918.8023230545</v>
      </c>
      <c r="AE352" s="288">
        <v>-13861.223721633754</v>
      </c>
      <c r="AF352" s="288">
        <v>0</v>
      </c>
      <c r="AG352" s="288">
        <v>0</v>
      </c>
    </row>
    <row r="353" spans="1:33">
      <c r="B353" s="3" t="s">
        <v>632</v>
      </c>
      <c r="C353" s="54">
        <v>-268570257.879583</v>
      </c>
      <c r="D353" s="54">
        <v>-5275178.7616299838</v>
      </c>
      <c r="E353" s="54">
        <v>-64103621.296002306</v>
      </c>
      <c r="F353" s="54">
        <v>-18523695.455069136</v>
      </c>
      <c r="G353" s="54">
        <v>0</v>
      </c>
      <c r="H353" s="54">
        <v>-33139329.497352663</v>
      </c>
      <c r="I353" s="54">
        <v>-123614031.47076236</v>
      </c>
      <c r="J353" s="54">
        <v>-16936386.817528509</v>
      </c>
      <c r="K353" s="54">
        <v>-6910250.1692612721</v>
      </c>
      <c r="L353" s="54">
        <v>-67764.41197675062</v>
      </c>
      <c r="M353" s="54">
        <v>0</v>
      </c>
      <c r="N353" s="54">
        <v>0</v>
      </c>
      <c r="T353" s="149"/>
      <c r="U353" s="149" t="s">
        <v>632</v>
      </c>
      <c r="V353" s="288">
        <v>-268570257.879583</v>
      </c>
      <c r="W353" s="288">
        <v>-5275178.7616299838</v>
      </c>
      <c r="X353" s="288">
        <v>-64103621.296002306</v>
      </c>
      <c r="Y353" s="288">
        <v>-18523695.455069136</v>
      </c>
      <c r="Z353" s="288">
        <v>0</v>
      </c>
      <c r="AA353" s="288">
        <v>-33139329.497352663</v>
      </c>
      <c r="AB353" s="288">
        <v>-123614031.47076236</v>
      </c>
      <c r="AC353" s="288">
        <v>-16936386.817528509</v>
      </c>
      <c r="AD353" s="288">
        <v>-6910250.1692612721</v>
      </c>
      <c r="AE353" s="288">
        <v>-67764.41197675062</v>
      </c>
      <c r="AF353" s="288">
        <v>0</v>
      </c>
      <c r="AG353" s="288">
        <v>0</v>
      </c>
    </row>
    <row r="354" spans="1:33">
      <c r="B354" s="3" t="s">
        <v>639</v>
      </c>
      <c r="C354" s="54">
        <v>-715609.42750000011</v>
      </c>
      <c r="D354" s="54">
        <v>-30408.501266847459</v>
      </c>
      <c r="E354" s="54">
        <v>-521261.0313501741</v>
      </c>
      <c r="F354" s="54">
        <v>-163939.89488297852</v>
      </c>
      <c r="G354" s="54">
        <v>0</v>
      </c>
      <c r="H354" s="54">
        <v>0</v>
      </c>
      <c r="I354" s="54">
        <v>0</v>
      </c>
      <c r="J354" s="54">
        <v>0</v>
      </c>
      <c r="K354" s="54">
        <v>0</v>
      </c>
      <c r="L354" s="54">
        <v>0</v>
      </c>
      <c r="M354" s="54">
        <v>0</v>
      </c>
      <c r="N354" s="54">
        <v>0</v>
      </c>
      <c r="T354" s="149"/>
      <c r="U354" s="149" t="s">
        <v>639</v>
      </c>
      <c r="V354" s="288">
        <v>-715609.42749999999</v>
      </c>
      <c r="W354" s="288">
        <v>-30408.501266847459</v>
      </c>
      <c r="X354" s="288">
        <v>-521261.0313501741</v>
      </c>
      <c r="Y354" s="288">
        <v>-163939.89488297852</v>
      </c>
      <c r="Z354" s="288">
        <v>0</v>
      </c>
      <c r="AA354" s="288">
        <v>0</v>
      </c>
      <c r="AB354" s="288">
        <v>0</v>
      </c>
      <c r="AC354" s="288">
        <v>0</v>
      </c>
      <c r="AD354" s="288">
        <v>0</v>
      </c>
      <c r="AE354" s="288">
        <v>0</v>
      </c>
      <c r="AF354" s="288">
        <v>0</v>
      </c>
      <c r="AG354" s="288">
        <v>0</v>
      </c>
    </row>
    <row r="355" spans="1:33">
      <c r="B355" s="3" t="s">
        <v>662</v>
      </c>
      <c r="C355" s="54">
        <v>0</v>
      </c>
      <c r="D355" s="54">
        <v>0</v>
      </c>
      <c r="E355" s="54">
        <v>0</v>
      </c>
      <c r="F355" s="54">
        <v>0</v>
      </c>
      <c r="G355" s="54">
        <v>0</v>
      </c>
      <c r="H355" s="54">
        <v>0</v>
      </c>
      <c r="I355" s="54">
        <v>0</v>
      </c>
      <c r="J355" s="54">
        <v>0</v>
      </c>
      <c r="K355" s="54">
        <v>0</v>
      </c>
      <c r="L355" s="54">
        <v>0</v>
      </c>
      <c r="M355" s="54">
        <v>0</v>
      </c>
      <c r="N355" s="54">
        <v>0</v>
      </c>
      <c r="T355" s="149"/>
      <c r="U355" s="149" t="s">
        <v>662</v>
      </c>
      <c r="V355" s="288">
        <v>0</v>
      </c>
      <c r="W355" s="288">
        <v>0</v>
      </c>
      <c r="X355" s="288">
        <v>0</v>
      </c>
      <c r="Y355" s="288">
        <v>0</v>
      </c>
      <c r="Z355" s="288">
        <v>0</v>
      </c>
      <c r="AA355" s="288">
        <v>0</v>
      </c>
      <c r="AB355" s="288">
        <v>0</v>
      </c>
      <c r="AC355" s="288">
        <v>0</v>
      </c>
      <c r="AD355" s="288">
        <v>0</v>
      </c>
      <c r="AE355" s="288">
        <v>0</v>
      </c>
      <c r="AF355" s="288">
        <v>0</v>
      </c>
      <c r="AG355" s="288">
        <v>0</v>
      </c>
    </row>
    <row r="356" spans="1:33">
      <c r="C356" s="67">
        <v>-517499285.58000004</v>
      </c>
      <c r="D356" s="67">
        <v>-13010582.32596243</v>
      </c>
      <c r="E356" s="67">
        <v>-183724237.01314315</v>
      </c>
      <c r="F356" s="67">
        <v>-52740916.343038172</v>
      </c>
      <c r="G356" s="67">
        <v>0</v>
      </c>
      <c r="H356" s="67">
        <v>-48521923.348042518</v>
      </c>
      <c r="I356" s="67">
        <v>-183910557.11865354</v>
      </c>
      <c r="J356" s="67">
        <v>-26290886.32226735</v>
      </c>
      <c r="K356" s="67">
        <v>-9213792.2408450246</v>
      </c>
      <c r="L356" s="67">
        <v>-86390.868047847922</v>
      </c>
      <c r="M356" s="67">
        <v>0</v>
      </c>
      <c r="N356" s="67">
        <v>0</v>
      </c>
      <c r="T356" s="149"/>
      <c r="U356" s="149"/>
      <c r="V356" s="289">
        <v>-517499285.58000004</v>
      </c>
      <c r="W356" s="289">
        <v>-13010582.32596243</v>
      </c>
      <c r="X356" s="289">
        <v>-183724237.01314315</v>
      </c>
      <c r="Y356" s="289">
        <v>-52740916.343038172</v>
      </c>
      <c r="Z356" s="289">
        <v>0</v>
      </c>
      <c r="AA356" s="289">
        <v>-48521923.348042518</v>
      </c>
      <c r="AB356" s="289">
        <v>-183910557.11865354</v>
      </c>
      <c r="AC356" s="289">
        <v>-26290886.32226735</v>
      </c>
      <c r="AD356" s="289">
        <v>-9213792.2408450246</v>
      </c>
      <c r="AE356" s="289">
        <v>-86390.868047847922</v>
      </c>
      <c r="AF356" s="289">
        <v>0</v>
      </c>
      <c r="AG356" s="289">
        <v>0</v>
      </c>
    </row>
    <row r="357" spans="1:33">
      <c r="A357" s="89"/>
      <c r="C357" s="249">
        <v>0</v>
      </c>
      <c r="D357" s="249">
        <v>0</v>
      </c>
      <c r="E357" s="249">
        <v>0</v>
      </c>
      <c r="F357" s="249">
        <v>0</v>
      </c>
      <c r="G357" s="249">
        <v>0</v>
      </c>
      <c r="H357" s="249">
        <v>0</v>
      </c>
      <c r="I357" s="249">
        <v>0</v>
      </c>
      <c r="J357" s="249">
        <v>0</v>
      </c>
      <c r="K357" s="249">
        <v>0</v>
      </c>
      <c r="L357" s="249">
        <v>0</v>
      </c>
      <c r="M357" s="249">
        <v>0</v>
      </c>
      <c r="N357" s="249">
        <v>0</v>
      </c>
      <c r="T357" s="148"/>
      <c r="U357" s="149"/>
      <c r="V357" s="287">
        <v>0</v>
      </c>
      <c r="W357" s="287">
        <v>0</v>
      </c>
      <c r="X357" s="287">
        <v>0</v>
      </c>
      <c r="Y357" s="287">
        <v>0</v>
      </c>
      <c r="Z357" s="287">
        <v>0</v>
      </c>
      <c r="AA357" s="287">
        <v>0</v>
      </c>
      <c r="AB357" s="287">
        <v>0</v>
      </c>
      <c r="AC357" s="287">
        <v>0</v>
      </c>
      <c r="AD357" s="287">
        <v>0</v>
      </c>
      <c r="AE357" s="287">
        <v>0</v>
      </c>
      <c r="AF357" s="287">
        <v>0</v>
      </c>
      <c r="AG357" s="287">
        <v>0</v>
      </c>
    </row>
    <row r="358" spans="1:33">
      <c r="A358" s="3" t="s">
        <v>1126</v>
      </c>
      <c r="C358" s="54">
        <v>319312323.41625071</v>
      </c>
      <c r="D358" s="54">
        <v>8997643.4117443804</v>
      </c>
      <c r="E358" s="54">
        <v>138809312.76467499</v>
      </c>
      <c r="F358" s="54">
        <v>43033417.104474485</v>
      </c>
      <c r="G358" s="54">
        <v>0</v>
      </c>
      <c r="H358" s="54">
        <v>24542196.524946451</v>
      </c>
      <c r="I358" s="54">
        <v>83664942.244424105</v>
      </c>
      <c r="J358" s="54">
        <v>15489447.332955841</v>
      </c>
      <c r="K358" s="54">
        <v>4725086.7548682522</v>
      </c>
      <c r="L358" s="54">
        <v>50277.27816216166</v>
      </c>
      <c r="M358" s="54">
        <v>0</v>
      </c>
      <c r="N358" s="54">
        <v>0</v>
      </c>
      <c r="T358" s="149" t="s">
        <v>1126</v>
      </c>
      <c r="U358" s="149"/>
      <c r="V358" s="288">
        <v>319312323.41625071</v>
      </c>
      <c r="W358" s="288">
        <v>8997643.4117443804</v>
      </c>
      <c r="X358" s="288">
        <v>138809312.76467499</v>
      </c>
      <c r="Y358" s="288">
        <v>43033417.104474485</v>
      </c>
      <c r="Z358" s="288">
        <v>0</v>
      </c>
      <c r="AA358" s="288">
        <v>24542196.524946451</v>
      </c>
      <c r="AB358" s="288">
        <v>83664942.244424105</v>
      </c>
      <c r="AC358" s="288">
        <v>15489447.332955841</v>
      </c>
      <c r="AD358" s="288">
        <v>4725086.7548682503</v>
      </c>
      <c r="AE358" s="288">
        <v>50277.27816216166</v>
      </c>
      <c r="AF358" s="288">
        <v>0</v>
      </c>
      <c r="AG358" s="288">
        <v>0</v>
      </c>
    </row>
    <row r="359" spans="1:33">
      <c r="A359" s="89" t="s">
        <v>1003</v>
      </c>
      <c r="T359" s="148" t="s">
        <v>1003</v>
      </c>
      <c r="U359" s="149"/>
      <c r="V359" s="288"/>
      <c r="W359" s="149"/>
      <c r="X359" s="149"/>
      <c r="Y359" s="149"/>
      <c r="Z359" s="149"/>
      <c r="AA359" s="149"/>
      <c r="AB359" s="149"/>
      <c r="AC359" s="149"/>
      <c r="AD359" s="149"/>
      <c r="AE359" s="149"/>
      <c r="AF359" s="149"/>
      <c r="AG359" s="149"/>
    </row>
    <row r="360" spans="1:33">
      <c r="A360" s="89" t="s">
        <v>1127</v>
      </c>
      <c r="C360" s="155">
        <v>0.99999999999999989</v>
      </c>
      <c r="D360" s="155">
        <v>2.817819029181404E-2</v>
      </c>
      <c r="E360" s="155">
        <v>0.43471329662314745</v>
      </c>
      <c r="F360" s="155">
        <v>0.13476904569190953</v>
      </c>
      <c r="G360" s="155">
        <v>0</v>
      </c>
      <c r="H360" s="155">
        <v>7.6859534459475326E-2</v>
      </c>
      <c r="I360" s="155">
        <v>0.26201601413096653</v>
      </c>
      <c r="J360" s="155">
        <v>4.8508767739490068E-2</v>
      </c>
      <c r="K360" s="155">
        <v>1.4797696200120346E-2</v>
      </c>
      <c r="L360" s="155">
        <v>1.5745486307655268E-4</v>
      </c>
      <c r="M360" s="155">
        <v>0</v>
      </c>
      <c r="N360" s="155">
        <v>0</v>
      </c>
      <c r="T360" s="148" t="s">
        <v>1127</v>
      </c>
      <c r="U360" s="149"/>
      <c r="V360" s="157">
        <v>0.99999999999999989</v>
      </c>
      <c r="W360" s="157">
        <v>2.817819029181404E-2</v>
      </c>
      <c r="X360" s="157">
        <v>0.43471329662314745</v>
      </c>
      <c r="Y360" s="157">
        <v>0.13476904569190953</v>
      </c>
      <c r="Z360" s="157">
        <v>0</v>
      </c>
      <c r="AA360" s="157">
        <v>7.6859534459475326E-2</v>
      </c>
      <c r="AB360" s="157">
        <v>0.26201601413096653</v>
      </c>
      <c r="AC360" s="157">
        <v>4.8508767739490068E-2</v>
      </c>
      <c r="AD360" s="157">
        <v>1.4797696200120341E-2</v>
      </c>
      <c r="AE360" s="157">
        <v>1.5745486307655268E-4</v>
      </c>
      <c r="AF360" s="157">
        <v>0</v>
      </c>
      <c r="AG360" s="157">
        <v>0</v>
      </c>
    </row>
    <row r="361" spans="1:33">
      <c r="D361" s="165">
        <v>0</v>
      </c>
      <c r="E361" s="165">
        <v>0</v>
      </c>
      <c r="F361" s="165">
        <v>0</v>
      </c>
      <c r="G361" s="165">
        <v>0</v>
      </c>
      <c r="H361" s="165">
        <v>0</v>
      </c>
      <c r="I361" s="165">
        <v>0</v>
      </c>
      <c r="J361" s="165">
        <v>0</v>
      </c>
      <c r="K361" s="165">
        <v>0</v>
      </c>
      <c r="L361" s="165">
        <v>0</v>
      </c>
      <c r="M361" s="165">
        <v>0</v>
      </c>
      <c r="N361" s="165">
        <v>0</v>
      </c>
      <c r="T361" s="149"/>
      <c r="U361" s="149"/>
      <c r="V361" s="149"/>
      <c r="W361" s="149"/>
      <c r="X361" s="149"/>
      <c r="Y361" s="149"/>
      <c r="Z361" s="149"/>
      <c r="AA361" s="149"/>
      <c r="AB361" s="149"/>
      <c r="AC361" s="149"/>
      <c r="AD361" s="149"/>
      <c r="AE361" s="149"/>
      <c r="AF361" s="149"/>
      <c r="AG361" s="149"/>
    </row>
    <row r="362" spans="1:33">
      <c r="T362" s="149"/>
      <c r="U362" s="149"/>
      <c r="V362" s="149"/>
      <c r="W362" s="149"/>
      <c r="X362" s="149"/>
      <c r="Y362" s="149"/>
      <c r="Z362" s="149"/>
      <c r="AA362" s="149"/>
      <c r="AB362" s="149"/>
      <c r="AC362" s="149"/>
      <c r="AD362" s="149"/>
      <c r="AE362" s="149"/>
      <c r="AF362" s="149"/>
      <c r="AG362" s="149"/>
    </row>
    <row r="363" spans="1:33">
      <c r="T363" s="149"/>
      <c r="U363" s="149"/>
      <c r="V363" s="149"/>
      <c r="W363" s="149"/>
      <c r="X363" s="149"/>
      <c r="Y363" s="149"/>
      <c r="Z363" s="149"/>
      <c r="AA363" s="149"/>
      <c r="AB363" s="149"/>
      <c r="AC363" s="149"/>
      <c r="AD363" s="149"/>
      <c r="AE363" s="149"/>
      <c r="AF363" s="149"/>
      <c r="AG363" s="149"/>
    </row>
    <row r="364" spans="1:33">
      <c r="A364" s="146" t="s">
        <v>1128</v>
      </c>
      <c r="C364" s="278" t="s">
        <v>58</v>
      </c>
      <c r="D364" s="278" t="s">
        <v>962</v>
      </c>
      <c r="E364" s="278" t="s">
        <v>959</v>
      </c>
      <c r="F364" s="278" t="s">
        <v>721</v>
      </c>
      <c r="G364" s="278" t="s">
        <v>1047</v>
      </c>
      <c r="H364" s="278" t="s">
        <v>723</v>
      </c>
      <c r="I364" s="278" t="s">
        <v>749</v>
      </c>
      <c r="J364" s="278" t="s">
        <v>725</v>
      </c>
      <c r="K364" s="278" t="s">
        <v>1048</v>
      </c>
      <c r="L364" s="278" t="s">
        <v>120</v>
      </c>
      <c r="M364" s="278" t="s">
        <v>59</v>
      </c>
      <c r="N364" s="278" t="s">
        <v>728</v>
      </c>
      <c r="T364" s="147" t="s">
        <v>1128</v>
      </c>
      <c r="U364" s="149"/>
      <c r="V364" s="280" t="s">
        <v>58</v>
      </c>
      <c r="W364" s="280" t="s">
        <v>962</v>
      </c>
      <c r="X364" s="280" t="s">
        <v>959</v>
      </c>
      <c r="Y364" s="280" t="s">
        <v>721</v>
      </c>
      <c r="Z364" s="280" t="s">
        <v>1047</v>
      </c>
      <c r="AA364" s="280" t="s">
        <v>723</v>
      </c>
      <c r="AB364" s="280" t="s">
        <v>749</v>
      </c>
      <c r="AC364" s="280" t="s">
        <v>725</v>
      </c>
      <c r="AD364" s="280" t="s">
        <v>1048</v>
      </c>
      <c r="AE364" s="280" t="s">
        <v>120</v>
      </c>
      <c r="AF364" s="280" t="s">
        <v>59</v>
      </c>
      <c r="AG364" s="280" t="s">
        <v>728</v>
      </c>
    </row>
    <row r="365" spans="1:33">
      <c r="A365" s="3" t="s">
        <v>1129</v>
      </c>
      <c r="C365" s="54">
        <v>12165003257.769575</v>
      </c>
      <c r="D365" s="54">
        <v>156944044.24511647</v>
      </c>
      <c r="E365" s="54">
        <v>2690180896.7791719</v>
      </c>
      <c r="F365" s="54">
        <v>846075159.60507774</v>
      </c>
      <c r="G365" s="54">
        <v>0</v>
      </c>
      <c r="H365" s="54">
        <v>1623374264.6389565</v>
      </c>
      <c r="I365" s="54">
        <v>5703203430.12463</v>
      </c>
      <c r="J365" s="54">
        <v>804503443.30383635</v>
      </c>
      <c r="K365" s="54">
        <v>336526614.00179738</v>
      </c>
      <c r="L365" s="54">
        <v>4195405.0709903445</v>
      </c>
      <c r="M365" s="54">
        <v>0</v>
      </c>
      <c r="N365" s="54">
        <v>0</v>
      </c>
      <c r="T365" s="149" t="s">
        <v>1129</v>
      </c>
      <c r="U365" s="149"/>
      <c r="V365" s="288">
        <v>12165003257.769575</v>
      </c>
      <c r="W365" s="288">
        <v>156944044.24511647</v>
      </c>
      <c r="X365" s="288">
        <v>2690180896.7791724</v>
      </c>
      <c r="Y365" s="288">
        <v>846075159.60507786</v>
      </c>
      <c r="Z365" s="288">
        <v>0</v>
      </c>
      <c r="AA365" s="288">
        <v>1623374264.6389568</v>
      </c>
      <c r="AB365" s="288">
        <v>5703203430.1246309</v>
      </c>
      <c r="AC365" s="288">
        <v>804503443.30383635</v>
      </c>
      <c r="AD365" s="288">
        <v>336526614.00179738</v>
      </c>
      <c r="AE365" s="288">
        <v>4195405.0709903445</v>
      </c>
      <c r="AF365" s="288">
        <v>0</v>
      </c>
      <c r="AG365" s="288">
        <v>0</v>
      </c>
    </row>
    <row r="366" spans="1:33">
      <c r="A366" s="3" t="s">
        <v>1094</v>
      </c>
      <c r="C366" s="54">
        <v>6015245583.5204182</v>
      </c>
      <c r="D366" s="54">
        <v>62129260.421539284</v>
      </c>
      <c r="E366" s="54">
        <v>1065050927.679539</v>
      </c>
      <c r="F366" s="54">
        <v>334962195.56857568</v>
      </c>
      <c r="G366" s="54">
        <v>0</v>
      </c>
      <c r="H366" s="54">
        <v>872416283.86427438</v>
      </c>
      <c r="I366" s="54">
        <v>3065183437.2732282</v>
      </c>
      <c r="J366" s="54">
        <v>432392740.7088452</v>
      </c>
      <c r="K366" s="54">
        <v>180856216.08844802</v>
      </c>
      <c r="L366" s="54">
        <v>2254521.9159711008</v>
      </c>
      <c r="M366" s="54">
        <v>0</v>
      </c>
      <c r="N366" s="54">
        <v>0</v>
      </c>
      <c r="T366" s="149" t="s">
        <v>1094</v>
      </c>
      <c r="U366" s="149"/>
      <c r="V366" s="288">
        <v>6015245583.5204182</v>
      </c>
      <c r="W366" s="288">
        <v>62129260.421539284</v>
      </c>
      <c r="X366" s="288">
        <v>1065050927.679539</v>
      </c>
      <c r="Y366" s="288">
        <v>334962195.56857568</v>
      </c>
      <c r="Z366" s="288">
        <v>0</v>
      </c>
      <c r="AA366" s="288">
        <v>872416283.86427438</v>
      </c>
      <c r="AB366" s="288">
        <v>3065183437.2732282</v>
      </c>
      <c r="AC366" s="288">
        <v>432392740.7088452</v>
      </c>
      <c r="AD366" s="288">
        <v>180856216.08844802</v>
      </c>
      <c r="AE366" s="288">
        <v>2254521.9159711008</v>
      </c>
      <c r="AF366" s="288">
        <v>0</v>
      </c>
      <c r="AG366" s="288">
        <v>0</v>
      </c>
    </row>
    <row r="367" spans="1:33">
      <c r="A367" s="3" t="s">
        <v>1130</v>
      </c>
      <c r="C367" s="54">
        <v>6575883044.1445847</v>
      </c>
      <c r="D367" s="54">
        <v>257241317.23166659</v>
      </c>
      <c r="E367" s="54">
        <v>1988421185.8795838</v>
      </c>
      <c r="F367" s="54">
        <v>483676028.78374982</v>
      </c>
      <c r="G367" s="54">
        <v>0</v>
      </c>
      <c r="H367" s="54">
        <v>588802297.99166679</v>
      </c>
      <c r="I367" s="54">
        <v>2800254204.6712503</v>
      </c>
      <c r="J367" s="54">
        <v>330885873.57666665</v>
      </c>
      <c r="K367" s="54">
        <v>126602136.00999996</v>
      </c>
      <c r="L367" s="54">
        <v>0</v>
      </c>
      <c r="M367" s="54">
        <v>0</v>
      </c>
      <c r="N367" s="54">
        <v>0</v>
      </c>
      <c r="T367" s="149" t="s">
        <v>1130</v>
      </c>
      <c r="U367" s="149"/>
      <c r="V367" s="288">
        <v>6575883044.1445847</v>
      </c>
      <c r="W367" s="288">
        <v>257241317.23166659</v>
      </c>
      <c r="X367" s="288">
        <v>1988421185.8795838</v>
      </c>
      <c r="Y367" s="288">
        <v>483676028.78374982</v>
      </c>
      <c r="Z367" s="288">
        <v>0</v>
      </c>
      <c r="AA367" s="288">
        <v>588802297.99166679</v>
      </c>
      <c r="AB367" s="288">
        <v>2800254204.6712503</v>
      </c>
      <c r="AC367" s="288">
        <v>330885873.57666665</v>
      </c>
      <c r="AD367" s="288">
        <v>126602136.00999996</v>
      </c>
      <c r="AE367" s="288">
        <v>0</v>
      </c>
      <c r="AF367" s="288">
        <v>0</v>
      </c>
      <c r="AG367" s="288">
        <v>0</v>
      </c>
    </row>
    <row r="368" spans="1:33">
      <c r="A368" s="3" t="s">
        <v>1112</v>
      </c>
      <c r="C368" s="54">
        <v>1183140884.0370834</v>
      </c>
      <c r="D368" s="54">
        <v>27605200.942741662</v>
      </c>
      <c r="E368" s="54">
        <v>324856090.46919817</v>
      </c>
      <c r="F368" s="54">
        <v>86299177.100574687</v>
      </c>
      <c r="G368" s="54">
        <v>0</v>
      </c>
      <c r="H368" s="54">
        <v>146288488.62295285</v>
      </c>
      <c r="I368" s="54">
        <v>487931914.53962421</v>
      </c>
      <c r="J368" s="54">
        <v>78972020.841532513</v>
      </c>
      <c r="K368" s="54">
        <v>31018568.220047485</v>
      </c>
      <c r="L368" s="54">
        <v>169423.30041204614</v>
      </c>
      <c r="M368" s="54">
        <v>0</v>
      </c>
      <c r="N368" s="54">
        <v>0</v>
      </c>
      <c r="T368" s="149" t="s">
        <v>1112</v>
      </c>
      <c r="U368" s="149"/>
      <c r="V368" s="288">
        <v>1183140884.0370834</v>
      </c>
      <c r="W368" s="288">
        <v>27605200.942741662</v>
      </c>
      <c r="X368" s="288">
        <v>324856090.46919817</v>
      </c>
      <c r="Y368" s="288">
        <v>86299177.100574687</v>
      </c>
      <c r="Z368" s="288">
        <v>0</v>
      </c>
      <c r="AA368" s="288">
        <v>146288488.62295285</v>
      </c>
      <c r="AB368" s="288">
        <v>487931914.53962421</v>
      </c>
      <c r="AC368" s="288">
        <v>78972020.841532513</v>
      </c>
      <c r="AD368" s="288">
        <v>31018568.220047485</v>
      </c>
      <c r="AE368" s="288">
        <v>169423.30041204614</v>
      </c>
      <c r="AF368" s="288">
        <v>0</v>
      </c>
      <c r="AG368" s="288">
        <v>0</v>
      </c>
    </row>
    <row r="369" spans="1:83">
      <c r="A369" s="3" t="s">
        <v>1123</v>
      </c>
      <c r="C369" s="64">
        <v>836811608.99625075</v>
      </c>
      <c r="D369" s="64">
        <v>22008225.73770681</v>
      </c>
      <c r="E369" s="64">
        <v>322533549.77781814</v>
      </c>
      <c r="F369" s="64">
        <v>95774333.447512656</v>
      </c>
      <c r="G369" s="64">
        <v>0</v>
      </c>
      <c r="H369" s="64">
        <v>73064119.872988969</v>
      </c>
      <c r="I369" s="64">
        <v>267575499.36307764</v>
      </c>
      <c r="J369" s="64">
        <v>41780333.655223191</v>
      </c>
      <c r="K369" s="64">
        <v>13938878.995713277</v>
      </c>
      <c r="L369" s="64">
        <v>136668.14621000958</v>
      </c>
      <c r="M369" s="64">
        <v>0</v>
      </c>
      <c r="N369" s="64">
        <v>0</v>
      </c>
      <c r="T369" s="149" t="s">
        <v>1123</v>
      </c>
      <c r="U369" s="149"/>
      <c r="V369" s="314">
        <v>836811608.99625075</v>
      </c>
      <c r="W369" s="314">
        <v>22008225.73770681</v>
      </c>
      <c r="X369" s="314">
        <v>322533549.77781814</v>
      </c>
      <c r="Y369" s="314">
        <v>95774333.447512656</v>
      </c>
      <c r="Z369" s="314">
        <v>0</v>
      </c>
      <c r="AA369" s="314">
        <v>73064119.872988969</v>
      </c>
      <c r="AB369" s="314">
        <v>267575499.36307764</v>
      </c>
      <c r="AC369" s="314">
        <v>41780333.655223191</v>
      </c>
      <c r="AD369" s="314">
        <v>13938878.995713275</v>
      </c>
      <c r="AE369" s="314">
        <v>136668.14621000958</v>
      </c>
      <c r="AF369" s="314">
        <v>0</v>
      </c>
      <c r="AG369" s="314">
        <v>0</v>
      </c>
    </row>
    <row r="370" spans="1:83">
      <c r="C370" s="54"/>
      <c r="T370" s="149"/>
      <c r="U370" s="149"/>
      <c r="V370" s="149"/>
      <c r="W370" s="149"/>
      <c r="X370" s="149"/>
      <c r="Y370" s="149"/>
      <c r="Z370" s="149"/>
      <c r="AA370" s="149"/>
      <c r="AB370" s="149"/>
      <c r="AC370" s="149"/>
      <c r="AD370" s="149"/>
      <c r="AE370" s="149"/>
      <c r="AF370" s="149"/>
      <c r="AG370" s="149"/>
    </row>
    <row r="371" spans="1:83">
      <c r="A371" s="3" t="s">
        <v>1131</v>
      </c>
      <c r="C371" s="54">
        <v>26776084378.467911</v>
      </c>
      <c r="D371" s="54">
        <v>525928048.57877076</v>
      </c>
      <c r="E371" s="54">
        <v>6391042650.5853109</v>
      </c>
      <c r="F371" s="54">
        <v>1846786894.5054905</v>
      </c>
      <c r="G371" s="54">
        <v>0</v>
      </c>
      <c r="H371" s="54">
        <v>3303945454.99084</v>
      </c>
      <c r="I371" s="54">
        <v>12324148485.971807</v>
      </c>
      <c r="J371" s="54">
        <v>1688534412.0861037</v>
      </c>
      <c r="K371" s="54">
        <v>688942413.31600606</v>
      </c>
      <c r="L371" s="54">
        <v>6756018.4335834999</v>
      </c>
      <c r="M371" s="54">
        <v>0</v>
      </c>
      <c r="N371" s="54">
        <v>0</v>
      </c>
      <c r="T371" s="149" t="s">
        <v>1131</v>
      </c>
      <c r="U371" s="149"/>
      <c r="V371" s="288">
        <v>26776084378.467911</v>
      </c>
      <c r="W371" s="288">
        <v>525928048.57877076</v>
      </c>
      <c r="X371" s="288">
        <v>6391042650.5853109</v>
      </c>
      <c r="Y371" s="288">
        <v>1846786894.5054908</v>
      </c>
      <c r="Z371" s="288">
        <v>0</v>
      </c>
      <c r="AA371" s="288">
        <v>3303945454.99084</v>
      </c>
      <c r="AB371" s="288">
        <v>12324148485.971811</v>
      </c>
      <c r="AC371" s="288">
        <v>1688534412.0861037</v>
      </c>
      <c r="AD371" s="288">
        <v>688942413.31600606</v>
      </c>
      <c r="AE371" s="288">
        <v>6756018.4335834999</v>
      </c>
      <c r="AF371" s="288">
        <v>0</v>
      </c>
      <c r="AG371" s="288">
        <v>0</v>
      </c>
    </row>
    <row r="372" spans="1:83">
      <c r="A372" s="89" t="s">
        <v>675</v>
      </c>
      <c r="C372" s="165">
        <v>0</v>
      </c>
      <c r="D372" s="165">
        <v>0</v>
      </c>
      <c r="E372" s="165">
        <v>0</v>
      </c>
      <c r="F372" s="165">
        <v>0</v>
      </c>
      <c r="G372" s="165">
        <v>0</v>
      </c>
      <c r="H372" s="165">
        <v>0</v>
      </c>
      <c r="I372" s="165">
        <v>0</v>
      </c>
      <c r="J372" s="165">
        <v>0</v>
      </c>
      <c r="K372" s="165">
        <v>0</v>
      </c>
      <c r="L372" s="165">
        <v>0</v>
      </c>
      <c r="M372" s="165">
        <v>0</v>
      </c>
      <c r="N372" s="165">
        <v>0</v>
      </c>
      <c r="T372" s="148" t="s">
        <v>1132</v>
      </c>
      <c r="U372" s="149"/>
      <c r="V372" s="287">
        <v>0</v>
      </c>
      <c r="W372" s="287">
        <v>0</v>
      </c>
      <c r="X372" s="287">
        <v>0</v>
      </c>
      <c r="Y372" s="287">
        <v>0</v>
      </c>
      <c r="Z372" s="287">
        <v>0</v>
      </c>
      <c r="AA372" s="287">
        <v>0</v>
      </c>
      <c r="AB372" s="287">
        <v>0</v>
      </c>
      <c r="AC372" s="287">
        <v>0</v>
      </c>
      <c r="AD372" s="287">
        <v>0</v>
      </c>
      <c r="AE372" s="287">
        <v>0</v>
      </c>
      <c r="AF372" s="287">
        <v>0</v>
      </c>
      <c r="AG372" s="287">
        <v>0</v>
      </c>
    </row>
    <row r="373" spans="1:83">
      <c r="A373" s="89" t="s">
        <v>1133</v>
      </c>
      <c r="C373" s="155">
        <v>1.0000000000000002</v>
      </c>
      <c r="D373" s="155">
        <v>1.9641708666025035E-2</v>
      </c>
      <c r="E373" s="155">
        <v>0.23868473673188348</v>
      </c>
      <c r="F373" s="155">
        <v>6.8971507125612105E-2</v>
      </c>
      <c r="G373" s="155">
        <v>0</v>
      </c>
      <c r="H373" s="155">
        <v>0.12339165832804591</v>
      </c>
      <c r="I373" s="155">
        <v>0.46026701708044804</v>
      </c>
      <c r="J373" s="155">
        <v>6.3061289627692724E-2</v>
      </c>
      <c r="K373" s="155">
        <v>2.5729767040546889E-2</v>
      </c>
      <c r="L373" s="155">
        <v>2.523153997459157E-4</v>
      </c>
      <c r="M373" s="155">
        <v>0</v>
      </c>
      <c r="N373" s="155">
        <v>0</v>
      </c>
      <c r="T373" s="148" t="s">
        <v>1134</v>
      </c>
      <c r="U373" s="149"/>
      <c r="V373" s="157">
        <v>1.0000000000000002</v>
      </c>
      <c r="W373" s="157">
        <v>1.9641708666025035E-2</v>
      </c>
      <c r="X373" s="157">
        <v>0.23868473673188348</v>
      </c>
      <c r="Y373" s="157">
        <v>6.8971507125612119E-2</v>
      </c>
      <c r="Z373" s="157">
        <v>0</v>
      </c>
      <c r="AA373" s="157">
        <v>0.12339165832804591</v>
      </c>
      <c r="AB373" s="157">
        <v>0.46026701708044815</v>
      </c>
      <c r="AC373" s="157">
        <v>6.3061289627692724E-2</v>
      </c>
      <c r="AD373" s="157">
        <v>2.5729767040546889E-2</v>
      </c>
      <c r="AE373" s="157">
        <v>2.523153997459157E-4</v>
      </c>
      <c r="AF373" s="157">
        <v>0</v>
      </c>
      <c r="AG373" s="157">
        <v>0</v>
      </c>
    </row>
    <row r="374" spans="1:83">
      <c r="D374" s="165">
        <v>0</v>
      </c>
      <c r="E374" s="165">
        <v>0</v>
      </c>
      <c r="F374" s="165">
        <v>0</v>
      </c>
      <c r="G374" s="165">
        <v>0</v>
      </c>
      <c r="H374" s="165">
        <v>0</v>
      </c>
      <c r="I374" s="165">
        <v>0</v>
      </c>
      <c r="J374" s="165">
        <v>0</v>
      </c>
      <c r="K374" s="165">
        <v>0</v>
      </c>
      <c r="L374" s="165">
        <v>0</v>
      </c>
      <c r="M374" s="165">
        <v>0</v>
      </c>
      <c r="N374" s="165">
        <v>0</v>
      </c>
      <c r="T374" s="149"/>
      <c r="U374" s="149"/>
      <c r="V374" s="149"/>
      <c r="W374" s="149"/>
      <c r="X374" s="149"/>
      <c r="Y374" s="149"/>
      <c r="Z374" s="149"/>
      <c r="AA374" s="149"/>
      <c r="AB374" s="149"/>
      <c r="AC374" s="149"/>
      <c r="AD374" s="149"/>
      <c r="AE374" s="149"/>
      <c r="AF374" s="149"/>
      <c r="AG374" s="149"/>
    </row>
    <row r="375" spans="1:83">
      <c r="T375" s="149"/>
      <c r="U375" s="149"/>
      <c r="V375" s="149"/>
      <c r="W375" s="149"/>
      <c r="X375" s="149"/>
      <c r="Y375" s="149"/>
      <c r="Z375" s="149"/>
      <c r="AA375" s="149"/>
      <c r="AB375" s="149"/>
      <c r="AC375" s="149"/>
      <c r="AD375" s="149"/>
      <c r="AE375" s="149"/>
      <c r="AF375" s="149"/>
      <c r="AG375" s="149"/>
    </row>
    <row r="376" spans="1:83">
      <c r="A376" s="3" t="s">
        <v>1135</v>
      </c>
      <c r="T376" s="149" t="s">
        <v>1135</v>
      </c>
      <c r="U376" s="149"/>
      <c r="V376" s="149"/>
      <c r="W376" s="149"/>
      <c r="X376" s="149"/>
      <c r="Y376" s="149"/>
      <c r="Z376" s="149"/>
      <c r="AA376" s="149"/>
      <c r="AB376" s="149"/>
      <c r="AC376" s="149"/>
      <c r="AD376" s="149"/>
      <c r="AE376" s="149"/>
      <c r="AF376" s="149"/>
      <c r="AG376" s="149"/>
    </row>
    <row r="377" spans="1:83">
      <c r="A377" s="3" t="s">
        <v>1129</v>
      </c>
      <c r="C377" s="54">
        <v>-4149419278.0612497</v>
      </c>
      <c r="D377" s="54">
        <v>-58161832.595119953</v>
      </c>
      <c r="E377" s="54">
        <v>-997007270.35836267</v>
      </c>
      <c r="F377" s="54">
        <v>-313565099.38360029</v>
      </c>
      <c r="G377" s="54">
        <v>0</v>
      </c>
      <c r="H377" s="54">
        <v>-533346522.77638841</v>
      </c>
      <c r="I377" s="54">
        <v>-1872346689.8639915</v>
      </c>
      <c r="J377" s="54">
        <v>-264147933.70367479</v>
      </c>
      <c r="K377" s="54">
        <v>-111008686.01554333</v>
      </c>
      <c r="L377" s="54">
        <v>-1383838.6658192214</v>
      </c>
      <c r="M377" s="54">
        <v>1548595.30125</v>
      </c>
      <c r="N377" s="54">
        <v>0</v>
      </c>
      <c r="T377" s="149" t="s">
        <v>1129</v>
      </c>
      <c r="U377" s="149"/>
      <c r="V377" s="288">
        <v>-4149419278.0612497</v>
      </c>
      <c r="W377" s="288">
        <v>-58161832.595119953</v>
      </c>
      <c r="X377" s="288">
        <v>-997007270.35836267</v>
      </c>
      <c r="Y377" s="288">
        <v>-313565099.38360029</v>
      </c>
      <c r="Z377" s="288">
        <v>0</v>
      </c>
      <c r="AA377" s="288">
        <v>-533346522.77638841</v>
      </c>
      <c r="AB377" s="288">
        <v>-1872346689.8639915</v>
      </c>
      <c r="AC377" s="288">
        <v>-264147933.70367479</v>
      </c>
      <c r="AD377" s="288">
        <v>-111008686.01554333</v>
      </c>
      <c r="AE377" s="288">
        <v>-1383838.6658192214</v>
      </c>
      <c r="AF377" s="288">
        <v>1548595.30125</v>
      </c>
      <c r="AG377" s="288">
        <v>0</v>
      </c>
    </row>
    <row r="378" spans="1:83">
      <c r="A378" s="3" t="s">
        <v>1094</v>
      </c>
      <c r="C378" s="54">
        <v>-1581574934.8191702</v>
      </c>
      <c r="D378" s="54">
        <v>-23360600.885723412</v>
      </c>
      <c r="E378" s="54">
        <v>-400496377.71323836</v>
      </c>
      <c r="F378" s="54">
        <v>-125954156.82895412</v>
      </c>
      <c r="G378" s="54">
        <v>0</v>
      </c>
      <c r="H378" s="54">
        <v>-197680647.53945237</v>
      </c>
      <c r="I378" s="54">
        <v>-694602835.2119714</v>
      </c>
      <c r="J378" s="54">
        <v>-97988295.275220633</v>
      </c>
      <c r="K378" s="54">
        <v>-40981204.912593231</v>
      </c>
      <c r="L378" s="54">
        <v>-510816.45201713464</v>
      </c>
      <c r="M378" s="54">
        <v>0</v>
      </c>
      <c r="N378" s="54">
        <v>0</v>
      </c>
      <c r="T378" s="149" t="s">
        <v>1094</v>
      </c>
      <c r="U378" s="149"/>
      <c r="V378" s="288">
        <v>-1581574934.8191702</v>
      </c>
      <c r="W378" s="288">
        <v>-23360600.885723412</v>
      </c>
      <c r="X378" s="288">
        <v>-400496377.71323836</v>
      </c>
      <c r="Y378" s="288">
        <v>-125954156.82895412</v>
      </c>
      <c r="Z378" s="288">
        <v>0</v>
      </c>
      <c r="AA378" s="288">
        <v>-197680647.53945237</v>
      </c>
      <c r="AB378" s="288">
        <v>-694602835.2119714</v>
      </c>
      <c r="AC378" s="288">
        <v>-97988295.275220633</v>
      </c>
      <c r="AD378" s="288">
        <v>-40981204.912593231</v>
      </c>
      <c r="AE378" s="288">
        <v>-510816.45201713464</v>
      </c>
      <c r="AF378" s="288">
        <v>0</v>
      </c>
      <c r="AG378" s="288">
        <v>0</v>
      </c>
    </row>
    <row r="379" spans="1:83">
      <c r="A379" s="3" t="s">
        <v>1130</v>
      </c>
      <c r="C379" s="54">
        <v>-2682414434.0291672</v>
      </c>
      <c r="D379" s="54">
        <v>-127677413.85958336</v>
      </c>
      <c r="E379" s="54">
        <v>-977071736.43208325</v>
      </c>
      <c r="F379" s="54">
        <v>-228304300.61958337</v>
      </c>
      <c r="G379" s="54">
        <v>0</v>
      </c>
      <c r="H379" s="54">
        <v>-237604116.88875005</v>
      </c>
      <c r="I379" s="54">
        <v>-920401096.41958356</v>
      </c>
      <c r="J379" s="54">
        <v>-138731884.72166669</v>
      </c>
      <c r="K379" s="54">
        <v>-52623885.087916695</v>
      </c>
      <c r="L379" s="54">
        <v>0</v>
      </c>
      <c r="M379" s="54">
        <v>0</v>
      </c>
      <c r="N379" s="54">
        <v>0</v>
      </c>
      <c r="T379" s="149" t="s">
        <v>1130</v>
      </c>
      <c r="U379" s="149"/>
      <c r="V379" s="288">
        <v>-2682414434.0291672</v>
      </c>
      <c r="W379" s="288">
        <v>-127677413.85958336</v>
      </c>
      <c r="X379" s="288">
        <v>-977071736.43208325</v>
      </c>
      <c r="Y379" s="288">
        <v>-228304300.61958337</v>
      </c>
      <c r="Z379" s="288">
        <v>0</v>
      </c>
      <c r="AA379" s="288">
        <v>-237604116.88875005</v>
      </c>
      <c r="AB379" s="288">
        <v>-920401096.41958356</v>
      </c>
      <c r="AC379" s="288">
        <v>-138731884.72166669</v>
      </c>
      <c r="AD379" s="288">
        <v>-52623885.087916695</v>
      </c>
      <c r="AE379" s="288">
        <v>0</v>
      </c>
      <c r="AF379" s="288">
        <v>0</v>
      </c>
      <c r="AG379" s="288">
        <v>0</v>
      </c>
      <c r="BX379" s="191"/>
      <c r="BY379" s="191"/>
      <c r="BZ379" s="191"/>
      <c r="CA379" s="191"/>
      <c r="CC379" s="191"/>
    </row>
    <row r="380" spans="1:83">
      <c r="A380" s="3" t="s">
        <v>1112</v>
      </c>
      <c r="C380" s="54">
        <v>-454580433.28916675</v>
      </c>
      <c r="D380" s="54">
        <v>-10668747.683241824</v>
      </c>
      <c r="E380" s="54">
        <v>-127736058.87426756</v>
      </c>
      <c r="F380" s="54">
        <v>-39294549.686173178</v>
      </c>
      <c r="G380" s="54">
        <v>0</v>
      </c>
      <c r="H380" s="54">
        <v>-55624099.257404596</v>
      </c>
      <c r="I380" s="54">
        <v>-180716216.22301543</v>
      </c>
      <c r="J380" s="54">
        <v>-29274404.082688719</v>
      </c>
      <c r="K380" s="54">
        <v>-11204125.895358471</v>
      </c>
      <c r="L380" s="54">
        <v>-62231.587017007871</v>
      </c>
      <c r="M380" s="54">
        <v>0</v>
      </c>
      <c r="N380" s="54">
        <v>0</v>
      </c>
      <c r="T380" s="149" t="s">
        <v>1112</v>
      </c>
      <c r="U380" s="149"/>
      <c r="V380" s="288">
        <v>-454580433.28916675</v>
      </c>
      <c r="W380" s="288">
        <v>-10668747.683241824</v>
      </c>
      <c r="X380" s="288">
        <v>-127736058.87426756</v>
      </c>
      <c r="Y380" s="288">
        <v>-39294549.686173178</v>
      </c>
      <c r="Z380" s="288">
        <v>0</v>
      </c>
      <c r="AA380" s="288">
        <v>-55624099.257404596</v>
      </c>
      <c r="AB380" s="288">
        <v>-180716216.22301543</v>
      </c>
      <c r="AC380" s="288">
        <v>-29274404.082688719</v>
      </c>
      <c r="AD380" s="288">
        <v>-11204125.895358471</v>
      </c>
      <c r="AE380" s="288">
        <v>-62231.587017007871</v>
      </c>
      <c r="AF380" s="288">
        <v>0</v>
      </c>
      <c r="AG380" s="288">
        <v>0</v>
      </c>
      <c r="BB380" s="191"/>
      <c r="BC380" s="191"/>
      <c r="BD380" s="191"/>
      <c r="BX380" s="191"/>
      <c r="BY380" s="191"/>
      <c r="BZ380" s="191"/>
      <c r="CA380" s="191"/>
      <c r="CC380" s="191"/>
    </row>
    <row r="381" spans="1:83">
      <c r="A381" s="3" t="s">
        <v>1123</v>
      </c>
      <c r="C381" s="54">
        <v>-517499285.58000004</v>
      </c>
      <c r="D381" s="54">
        <v>-13010582.32596243</v>
      </c>
      <c r="E381" s="54">
        <v>-183724237.01314315</v>
      </c>
      <c r="F381" s="54">
        <v>-52740916.343038172</v>
      </c>
      <c r="G381" s="54">
        <v>0</v>
      </c>
      <c r="H381" s="54">
        <v>-48521923.348042518</v>
      </c>
      <c r="I381" s="54">
        <v>-183910557.11865354</v>
      </c>
      <c r="J381" s="54">
        <v>-26290886.32226735</v>
      </c>
      <c r="K381" s="54">
        <v>-9213792.2408450246</v>
      </c>
      <c r="L381" s="54">
        <v>-86390.868047847922</v>
      </c>
      <c r="M381" s="54">
        <v>0</v>
      </c>
      <c r="N381" s="54">
        <v>0</v>
      </c>
      <c r="T381" s="149" t="s">
        <v>1123</v>
      </c>
      <c r="U381" s="149"/>
      <c r="V381" s="288">
        <v>-517499285.58000004</v>
      </c>
      <c r="W381" s="288">
        <v>-13010582.32596243</v>
      </c>
      <c r="X381" s="288">
        <v>-183724237.01314315</v>
      </c>
      <c r="Y381" s="288">
        <v>-52740916.343038172</v>
      </c>
      <c r="Z381" s="288">
        <v>0</v>
      </c>
      <c r="AA381" s="288">
        <v>-48521923.348042518</v>
      </c>
      <c r="AB381" s="288">
        <v>-183910557.11865354</v>
      </c>
      <c r="AC381" s="288">
        <v>-26290886.32226735</v>
      </c>
      <c r="AD381" s="288">
        <v>-9213792.2408450246</v>
      </c>
      <c r="AE381" s="288">
        <v>-86390.868047847922</v>
      </c>
      <c r="AF381" s="288">
        <v>0</v>
      </c>
      <c r="AG381" s="288">
        <v>0</v>
      </c>
      <c r="BB381" s="191"/>
      <c r="BC381" s="191"/>
      <c r="BD381" s="191"/>
      <c r="BX381" s="191"/>
      <c r="BY381" s="191"/>
      <c r="BZ381" s="191"/>
      <c r="CA381" s="191"/>
      <c r="CC381" s="191"/>
      <c r="CD381" s="191"/>
      <c r="CE381" s="191"/>
    </row>
    <row r="382" spans="1:83">
      <c r="C382" s="67">
        <v>-9385488365.7787533</v>
      </c>
      <c r="D382" s="67">
        <v>-232879177.34963098</v>
      </c>
      <c r="E382" s="67">
        <v>-2686035680.3910947</v>
      </c>
      <c r="F382" s="67">
        <v>-759859022.86134923</v>
      </c>
      <c r="G382" s="67">
        <v>0</v>
      </c>
      <c r="H382" s="67">
        <v>-1072777309.8100379</v>
      </c>
      <c r="I382" s="67">
        <v>-3851977394.8372154</v>
      </c>
      <c r="J382" s="67">
        <v>-556433404.1055181</v>
      </c>
      <c r="K382" s="67">
        <v>-225031694.15225676</v>
      </c>
      <c r="L382" s="67">
        <v>-2043277.5729012119</v>
      </c>
      <c r="M382" s="67">
        <v>1548595.30125</v>
      </c>
      <c r="N382" s="67">
        <v>0</v>
      </c>
      <c r="T382" s="149"/>
      <c r="U382" s="149"/>
      <c r="V382" s="289">
        <v>-9385488365.7787533</v>
      </c>
      <c r="W382" s="289">
        <v>-232879177.34963098</v>
      </c>
      <c r="X382" s="289">
        <v>-2686035680.3910947</v>
      </c>
      <c r="Y382" s="289">
        <v>-759859022.86134923</v>
      </c>
      <c r="Z382" s="289">
        <v>0</v>
      </c>
      <c r="AA382" s="289">
        <v>-1072777309.8100379</v>
      </c>
      <c r="AB382" s="289">
        <v>-3851977394.8372154</v>
      </c>
      <c r="AC382" s="289">
        <v>-556433404.1055181</v>
      </c>
      <c r="AD382" s="289">
        <v>-225031694.15225676</v>
      </c>
      <c r="AE382" s="289">
        <v>-2043277.5729012119</v>
      </c>
      <c r="AF382" s="289">
        <v>1548595.30125</v>
      </c>
      <c r="AG382" s="289">
        <v>0</v>
      </c>
      <c r="BB382" s="191"/>
      <c r="BC382" s="191"/>
      <c r="BD382" s="191"/>
      <c r="BX382" s="191"/>
      <c r="BY382" s="191"/>
      <c r="BZ382" s="191"/>
      <c r="CA382" s="191"/>
      <c r="CC382" s="191"/>
      <c r="CD382" s="191"/>
      <c r="CE382" s="191"/>
    </row>
    <row r="383" spans="1:83">
      <c r="C383" s="165">
        <v>0</v>
      </c>
      <c r="D383" s="165">
        <v>0</v>
      </c>
      <c r="E383" s="165">
        <v>0</v>
      </c>
      <c r="F383" s="165">
        <v>0</v>
      </c>
      <c r="G383" s="165">
        <v>0</v>
      </c>
      <c r="H383" s="165">
        <v>0</v>
      </c>
      <c r="I383" s="165">
        <v>0</v>
      </c>
      <c r="J383" s="165">
        <v>0</v>
      </c>
      <c r="K383" s="165">
        <v>0</v>
      </c>
      <c r="L383" s="165">
        <v>0</v>
      </c>
      <c r="M383" s="165">
        <v>0</v>
      </c>
      <c r="N383" s="165">
        <v>0</v>
      </c>
      <c r="T383" s="149"/>
      <c r="U383" s="149"/>
      <c r="V383" s="287">
        <v>1.1920928955078125E-6</v>
      </c>
      <c r="W383" s="287">
        <v>1.862645149230957E-8</v>
      </c>
      <c r="X383" s="287">
        <v>0</v>
      </c>
      <c r="Y383" s="287">
        <v>-1.0430812835693359E-7</v>
      </c>
      <c r="Z383" s="287">
        <v>0</v>
      </c>
      <c r="AA383" s="287">
        <v>0</v>
      </c>
      <c r="AB383" s="287">
        <v>-4.1723251342773438E-7</v>
      </c>
      <c r="AC383" s="287">
        <v>8.5681676864624023E-8</v>
      </c>
      <c r="AD383" s="287">
        <v>-2.7939677238464355E-8</v>
      </c>
      <c r="AE383" s="287">
        <v>-1.1641532182693481E-10</v>
      </c>
      <c r="AF383" s="287">
        <v>0</v>
      </c>
      <c r="AG383" s="287">
        <v>0</v>
      </c>
      <c r="BB383" s="191"/>
      <c r="BC383" s="191"/>
      <c r="BD383" s="191"/>
      <c r="BX383" s="191"/>
      <c r="BY383" s="191"/>
      <c r="BZ383" s="191"/>
      <c r="CA383" s="191"/>
      <c r="CC383" s="191"/>
      <c r="CD383" s="191"/>
    </row>
    <row r="384" spans="1:83">
      <c r="T384" s="149"/>
      <c r="U384" s="149"/>
      <c r="V384" s="149"/>
      <c r="W384" s="149"/>
      <c r="X384" s="149"/>
      <c r="Y384" s="149"/>
      <c r="Z384" s="149"/>
      <c r="AA384" s="149"/>
      <c r="AB384" s="149"/>
      <c r="AC384" s="149"/>
      <c r="AD384" s="149"/>
      <c r="AE384" s="149"/>
      <c r="AF384" s="149"/>
      <c r="AG384" s="149"/>
      <c r="BB384" s="191"/>
      <c r="BC384" s="191"/>
      <c r="BD384" s="191"/>
      <c r="BX384" s="191"/>
      <c r="CD384" s="191"/>
    </row>
    <row r="385" spans="1:89">
      <c r="A385" s="3" t="s">
        <v>1136</v>
      </c>
      <c r="C385" s="54">
        <v>17390596012.689156</v>
      </c>
      <c r="D385" s="54">
        <v>293048871.2291398</v>
      </c>
      <c r="E385" s="54">
        <v>3705006970.1942163</v>
      </c>
      <c r="F385" s="54">
        <v>1086927871.6441412</v>
      </c>
      <c r="G385" s="54">
        <v>0</v>
      </c>
      <c r="H385" s="54">
        <v>2231168145.1808023</v>
      </c>
      <c r="I385" s="54">
        <v>8472171091.1345921</v>
      </c>
      <c r="J385" s="54">
        <v>1132101007.9805856</v>
      </c>
      <c r="K385" s="54">
        <v>463910719.16374934</v>
      </c>
      <c r="L385" s="54">
        <v>4712740.8606822882</v>
      </c>
      <c r="M385" s="54">
        <v>1548595.30125</v>
      </c>
      <c r="N385" s="54">
        <v>0</v>
      </c>
      <c r="T385" s="149" t="s">
        <v>1136</v>
      </c>
      <c r="U385" s="149"/>
      <c r="V385" s="288">
        <v>17390596012.689156</v>
      </c>
      <c r="W385" s="288">
        <v>293048871.2291398</v>
      </c>
      <c r="X385" s="288">
        <v>3705006970.1942163</v>
      </c>
      <c r="Y385" s="288">
        <v>1086927871.6441417</v>
      </c>
      <c r="Z385" s="288">
        <v>0</v>
      </c>
      <c r="AA385" s="288">
        <v>2231168145.1808023</v>
      </c>
      <c r="AB385" s="288">
        <v>8472171091.1345959</v>
      </c>
      <c r="AC385" s="288">
        <v>1132101007.9805856</v>
      </c>
      <c r="AD385" s="288">
        <v>463910719.16374934</v>
      </c>
      <c r="AE385" s="288">
        <v>4712740.8606822882</v>
      </c>
      <c r="AF385" s="288">
        <v>1548595.30125</v>
      </c>
      <c r="AG385" s="288">
        <v>0</v>
      </c>
      <c r="BB385" s="191"/>
      <c r="BC385" s="191"/>
      <c r="BD385" s="191"/>
      <c r="BX385" s="191"/>
      <c r="BY385" s="191"/>
      <c r="BZ385" s="191"/>
      <c r="CA385" s="191"/>
      <c r="CC385" s="191"/>
      <c r="CD385" s="191"/>
      <c r="CE385" s="191"/>
      <c r="CF385" s="191"/>
      <c r="CG385" s="191"/>
      <c r="CH385" s="191"/>
    </row>
    <row r="386" spans="1:89">
      <c r="A386" s="89" t="s">
        <v>678</v>
      </c>
      <c r="T386" s="148" t="s">
        <v>678</v>
      </c>
      <c r="U386" s="149"/>
      <c r="V386" s="149"/>
      <c r="W386" s="149"/>
      <c r="X386" s="149"/>
      <c r="Y386" s="149"/>
      <c r="Z386" s="149"/>
      <c r="AA386" s="149"/>
      <c r="AB386" s="149"/>
      <c r="AC386" s="149"/>
      <c r="AD386" s="149"/>
      <c r="AE386" s="149"/>
      <c r="AF386" s="149"/>
      <c r="AG386" s="149"/>
      <c r="BB386" s="191"/>
      <c r="BC386" s="191"/>
      <c r="BD386" s="191"/>
    </row>
    <row r="387" spans="1:89">
      <c r="A387" s="89" t="s">
        <v>1137</v>
      </c>
      <c r="C387" s="155">
        <v>1.0000000000000002</v>
      </c>
      <c r="D387" s="155">
        <v>1.6850996424464974E-2</v>
      </c>
      <c r="E387" s="155">
        <v>0.21304657801784568</v>
      </c>
      <c r="F387" s="155">
        <v>6.2500898235520949E-2</v>
      </c>
      <c r="G387" s="155">
        <v>0</v>
      </c>
      <c r="H387" s="155">
        <v>0.12829739380713673</v>
      </c>
      <c r="I387" s="155">
        <v>0.48716967980584563</v>
      </c>
      <c r="J387" s="155">
        <v>6.5098459371636316E-2</v>
      </c>
      <c r="K387" s="155">
        <v>2.6675952844011443E-2</v>
      </c>
      <c r="L387" s="155">
        <v>2.7099363686233687E-4</v>
      </c>
      <c r="M387" s="155">
        <v>8.9047856676105749E-5</v>
      </c>
      <c r="N387" s="155">
        <v>0</v>
      </c>
      <c r="T387" s="148" t="s">
        <v>1137</v>
      </c>
      <c r="U387" s="149"/>
      <c r="V387" s="157">
        <v>1.0000000000000004</v>
      </c>
      <c r="W387" s="157">
        <v>1.6850996424464974E-2</v>
      </c>
      <c r="X387" s="157">
        <v>0.21304657801784568</v>
      </c>
      <c r="Y387" s="157">
        <v>6.2500898235520977E-2</v>
      </c>
      <c r="Z387" s="157">
        <v>0</v>
      </c>
      <c r="AA387" s="157">
        <v>0.12829739380713673</v>
      </c>
      <c r="AB387" s="157">
        <v>0.48716967980584586</v>
      </c>
      <c r="AC387" s="157">
        <v>6.5098459371636316E-2</v>
      </c>
      <c r="AD387" s="157">
        <v>2.6675952844011443E-2</v>
      </c>
      <c r="AE387" s="157">
        <v>2.7099363686233687E-4</v>
      </c>
      <c r="AF387" s="157">
        <v>8.9047856676105749E-5</v>
      </c>
      <c r="AG387" s="157">
        <v>0</v>
      </c>
      <c r="CD387" s="191"/>
      <c r="CE387" s="191"/>
      <c r="CF387" s="191"/>
      <c r="CG387" s="191"/>
      <c r="CH387" s="191"/>
    </row>
    <row r="388" spans="1:89">
      <c r="D388" s="165">
        <v>0</v>
      </c>
      <c r="E388" s="165">
        <v>0</v>
      </c>
      <c r="F388" s="165">
        <v>0</v>
      </c>
      <c r="G388" s="165">
        <v>0</v>
      </c>
      <c r="H388" s="165">
        <v>0</v>
      </c>
      <c r="I388" s="165">
        <v>0</v>
      </c>
      <c r="J388" s="165">
        <v>0</v>
      </c>
      <c r="K388" s="165">
        <v>0</v>
      </c>
      <c r="L388" s="165">
        <v>0</v>
      </c>
      <c r="M388" s="165">
        <v>0</v>
      </c>
      <c r="N388" s="165">
        <v>0</v>
      </c>
      <c r="T388" s="149"/>
      <c r="U388" s="149"/>
      <c r="V388" s="149"/>
      <c r="W388" s="149"/>
      <c r="X388" s="149"/>
      <c r="Y388" s="149"/>
      <c r="Z388" s="149"/>
      <c r="AA388" s="149"/>
      <c r="AB388" s="149"/>
      <c r="AC388" s="149"/>
      <c r="AD388" s="149"/>
      <c r="AE388" s="149"/>
      <c r="AF388" s="149"/>
      <c r="AG388" s="149"/>
      <c r="BX388" s="191"/>
      <c r="CK388" s="191"/>
    </row>
    <row r="389" spans="1:89">
      <c r="A389" s="3" t="s">
        <v>1138</v>
      </c>
      <c r="C389" s="155">
        <v>0</v>
      </c>
      <c r="T389" s="149" t="s">
        <v>1138</v>
      </c>
      <c r="U389" s="149"/>
      <c r="V389" s="157">
        <v>0</v>
      </c>
      <c r="W389" s="149"/>
      <c r="X389" s="149"/>
      <c r="Y389" s="149"/>
      <c r="Z389" s="149"/>
      <c r="AA389" s="149"/>
      <c r="AB389" s="149"/>
      <c r="AC389" s="149"/>
      <c r="AD389" s="149"/>
      <c r="AE389" s="149"/>
      <c r="AF389" s="149"/>
      <c r="AG389" s="149"/>
      <c r="AO389" s="191"/>
      <c r="AP389" s="191"/>
    </row>
    <row r="390" spans="1:89">
      <c r="A390" s="89" t="s">
        <v>948</v>
      </c>
      <c r="T390" s="148" t="s">
        <v>948</v>
      </c>
      <c r="U390" s="149"/>
      <c r="V390" s="149"/>
      <c r="W390" s="149"/>
      <c r="X390" s="149"/>
      <c r="Y390" s="149"/>
      <c r="Z390" s="149"/>
      <c r="AA390" s="149"/>
      <c r="AB390" s="149"/>
      <c r="AC390" s="149"/>
      <c r="AD390" s="149"/>
      <c r="AE390" s="149"/>
      <c r="AF390" s="149"/>
      <c r="AG390" s="149"/>
      <c r="AO390" s="191"/>
      <c r="AP390" s="191"/>
      <c r="CF390" s="191"/>
      <c r="CG390" s="191"/>
      <c r="CH390" s="191"/>
      <c r="CI390" s="191"/>
    </row>
    <row r="391" spans="1:89">
      <c r="A391" s="89" t="s">
        <v>1139</v>
      </c>
      <c r="C391" s="155">
        <v>1.0000000000000002</v>
      </c>
      <c r="D391" s="155">
        <v>1.6850996424464974E-2</v>
      </c>
      <c r="E391" s="155">
        <v>0.21304657801784568</v>
      </c>
      <c r="F391" s="155">
        <v>6.2500898235520949E-2</v>
      </c>
      <c r="G391" s="155">
        <v>0</v>
      </c>
      <c r="H391" s="155">
        <v>0.12829739380713673</v>
      </c>
      <c r="I391" s="155">
        <v>0.48716967980584563</v>
      </c>
      <c r="J391" s="155">
        <v>6.5098459371636316E-2</v>
      </c>
      <c r="K391" s="155">
        <v>2.6675952844011443E-2</v>
      </c>
      <c r="L391" s="155">
        <v>2.7099363686233687E-4</v>
      </c>
      <c r="M391" s="155">
        <v>8.9047856676105749E-5</v>
      </c>
      <c r="N391" s="155">
        <v>0</v>
      </c>
      <c r="T391" s="148" t="s">
        <v>1139</v>
      </c>
      <c r="U391" s="149"/>
      <c r="V391" s="157">
        <v>1.0000000000000004</v>
      </c>
      <c r="W391" s="157">
        <v>1.6850996424464974E-2</v>
      </c>
      <c r="X391" s="157">
        <v>0.21304657801784568</v>
      </c>
      <c r="Y391" s="157">
        <v>6.2500898235520977E-2</v>
      </c>
      <c r="Z391" s="157">
        <v>0</v>
      </c>
      <c r="AA391" s="157">
        <v>0.12829739380713673</v>
      </c>
      <c r="AB391" s="157">
        <v>0.48716967980584586</v>
      </c>
      <c r="AC391" s="157">
        <v>6.5098459371636316E-2</v>
      </c>
      <c r="AD391" s="157">
        <v>2.6675952844011443E-2</v>
      </c>
      <c r="AE391" s="157">
        <v>2.7099363686233687E-4</v>
      </c>
      <c r="AF391" s="157">
        <v>8.9047856676105749E-5</v>
      </c>
      <c r="AG391" s="157">
        <v>0</v>
      </c>
      <c r="AJ391" s="191"/>
      <c r="AK391" s="191"/>
      <c r="AL391" s="191"/>
      <c r="AM391" s="191"/>
      <c r="AO391" s="191"/>
      <c r="AP391" s="191"/>
    </row>
    <row r="392" spans="1:89">
      <c r="T392" s="149"/>
      <c r="U392" s="149"/>
      <c r="V392" s="149"/>
      <c r="W392" s="149"/>
      <c r="X392" s="149"/>
      <c r="Y392" s="149"/>
      <c r="Z392" s="149"/>
      <c r="AA392" s="149"/>
      <c r="AB392" s="149"/>
      <c r="AC392" s="149"/>
      <c r="AD392" s="149"/>
      <c r="AE392" s="149"/>
      <c r="AF392" s="149"/>
      <c r="AG392" s="149"/>
      <c r="AJ392" s="191"/>
      <c r="AK392" s="191"/>
      <c r="AL392" s="191"/>
      <c r="AM392" s="191"/>
      <c r="AO392" s="191"/>
      <c r="AP392" s="191"/>
    </row>
    <row r="393" spans="1:89">
      <c r="T393" s="149"/>
      <c r="U393" s="149"/>
      <c r="V393" s="149"/>
      <c r="W393" s="149"/>
      <c r="X393" s="149"/>
      <c r="Y393" s="149"/>
      <c r="Z393" s="149"/>
      <c r="AA393" s="149"/>
      <c r="AB393" s="149"/>
      <c r="AC393" s="149"/>
      <c r="AD393" s="149"/>
      <c r="AE393" s="149"/>
      <c r="AF393" s="149"/>
      <c r="AG393" s="149"/>
      <c r="AJ393" s="191"/>
      <c r="AK393" s="191"/>
      <c r="AL393" s="191"/>
      <c r="AM393" s="191"/>
    </row>
    <row r="394" spans="1:89">
      <c r="T394" s="149"/>
      <c r="U394" s="149"/>
      <c r="V394" s="149"/>
      <c r="W394" s="149"/>
      <c r="X394" s="149"/>
      <c r="Y394" s="149"/>
      <c r="Z394" s="149"/>
      <c r="AA394" s="149"/>
      <c r="AB394" s="149"/>
      <c r="AC394" s="149"/>
      <c r="AD394" s="149"/>
      <c r="AE394" s="149"/>
      <c r="AF394" s="149"/>
      <c r="AG394" s="149"/>
      <c r="AJ394" s="191"/>
      <c r="AK394" s="191"/>
      <c r="AL394" s="191"/>
      <c r="AM394" s="191"/>
      <c r="AW394" s="191"/>
    </row>
    <row r="395" spans="1:89">
      <c r="H395" s="257"/>
      <c r="I395" s="315"/>
      <c r="T395" s="149"/>
      <c r="U395" s="149"/>
      <c r="V395" s="288"/>
      <c r="W395" s="149"/>
      <c r="X395" s="149"/>
      <c r="Y395" s="149"/>
      <c r="Z395" s="149"/>
      <c r="AA395" s="149"/>
      <c r="AB395" s="149"/>
      <c r="AC395" s="149"/>
      <c r="AD395" s="149"/>
      <c r="AE395" s="149"/>
      <c r="AF395" s="149"/>
      <c r="AG395" s="149"/>
      <c r="AJ395" s="191"/>
      <c r="AO395" s="191"/>
      <c r="AP395" s="191"/>
      <c r="AW395" s="191"/>
    </row>
    <row r="396" spans="1:89">
      <c r="A396" s="3" t="s">
        <v>1140</v>
      </c>
      <c r="B396" s="54"/>
      <c r="C396" s="54">
        <v>26130412832.258751</v>
      </c>
      <c r="D396" s="54">
        <v>513245956.17418849</v>
      </c>
      <c r="E396" s="54">
        <v>6236930707.5631084</v>
      </c>
      <c r="F396" s="54">
        <v>1802253954.85532</v>
      </c>
      <c r="G396" s="54">
        <v>0</v>
      </c>
      <c r="H396" s="54">
        <v>3224274972.1688561</v>
      </c>
      <c r="I396" s="54">
        <v>12026967169.384398</v>
      </c>
      <c r="J396" s="54">
        <v>1647817531.7062476</v>
      </c>
      <c r="K396" s="54">
        <v>672329434.84733462</v>
      </c>
      <c r="L396" s="54">
        <v>6593105.5592971686</v>
      </c>
      <c r="M396" s="54">
        <v>0</v>
      </c>
      <c r="N396" s="54">
        <v>0</v>
      </c>
      <c r="T396" s="149" t="s">
        <v>1140</v>
      </c>
      <c r="U396" s="149"/>
      <c r="V396" s="288">
        <v>26130412832.258751</v>
      </c>
      <c r="W396" s="288">
        <v>513245956.17418849</v>
      </c>
      <c r="X396" s="288">
        <v>6236930707.5631084</v>
      </c>
      <c r="Y396" s="288">
        <v>1802253954.85532</v>
      </c>
      <c r="Z396" s="288">
        <v>0</v>
      </c>
      <c r="AA396" s="288">
        <v>3224274972.1688561</v>
      </c>
      <c r="AB396" s="288">
        <v>12026967169.384398</v>
      </c>
      <c r="AC396" s="288">
        <v>1647817531.7062476</v>
      </c>
      <c r="AD396" s="288">
        <v>672329434.84733462</v>
      </c>
      <c r="AE396" s="288">
        <v>6593105.5592971686</v>
      </c>
      <c r="AF396" s="288">
        <v>0</v>
      </c>
      <c r="AG396" s="288">
        <v>0</v>
      </c>
      <c r="AJ396" s="191"/>
    </row>
    <row r="397" spans="1:89">
      <c r="A397" s="89" t="s">
        <v>632</v>
      </c>
      <c r="D397" s="302">
        <v>0</v>
      </c>
      <c r="E397" s="302">
        <v>0</v>
      </c>
      <c r="F397" s="302">
        <v>0</v>
      </c>
      <c r="G397" s="302">
        <v>0</v>
      </c>
      <c r="H397" s="302">
        <v>0</v>
      </c>
      <c r="I397" s="302">
        <v>0</v>
      </c>
      <c r="J397" s="302">
        <v>0</v>
      </c>
      <c r="K397" s="302">
        <v>0</v>
      </c>
      <c r="L397" s="302">
        <v>0</v>
      </c>
      <c r="M397" s="302">
        <v>0</v>
      </c>
      <c r="N397" s="302">
        <v>0</v>
      </c>
      <c r="O397" s="7">
        <v>0</v>
      </c>
      <c r="T397" s="89" t="s">
        <v>632</v>
      </c>
      <c r="AJ397" s="191"/>
      <c r="AK397" s="191"/>
      <c r="AL397" s="191"/>
      <c r="AM397" s="191"/>
    </row>
    <row r="398" spans="1:89">
      <c r="A398" s="89" t="s">
        <v>1141</v>
      </c>
      <c r="C398" s="155">
        <v>1</v>
      </c>
      <c r="D398" s="155">
        <v>1.9641708666025035E-2</v>
      </c>
      <c r="E398" s="155">
        <v>0.23868473673188342</v>
      </c>
      <c r="F398" s="155">
        <v>6.8971507125612092E-2</v>
      </c>
      <c r="G398" s="155">
        <v>0</v>
      </c>
      <c r="H398" s="155">
        <v>0.12339165832804583</v>
      </c>
      <c r="I398" s="155">
        <v>0.46026701708044804</v>
      </c>
      <c r="J398" s="155">
        <v>6.3061289627692724E-2</v>
      </c>
      <c r="K398" s="155">
        <v>2.5729767040546886E-2</v>
      </c>
      <c r="L398" s="155">
        <v>2.5231539974591559E-4</v>
      </c>
      <c r="M398" s="155">
        <v>0</v>
      </c>
      <c r="N398" s="155">
        <v>0</v>
      </c>
      <c r="T398" s="148" t="s">
        <v>1141</v>
      </c>
      <c r="U398" s="149"/>
      <c r="V398" s="157">
        <v>1</v>
      </c>
      <c r="W398" s="157">
        <v>1.9641708666025035E-2</v>
      </c>
      <c r="X398" s="157">
        <v>0.23868473673188342</v>
      </c>
      <c r="Y398" s="157">
        <v>6.8971507125612092E-2</v>
      </c>
      <c r="Z398" s="157">
        <v>0</v>
      </c>
      <c r="AA398" s="157">
        <v>0.12339165832804583</v>
      </c>
      <c r="AB398" s="157">
        <v>0.46026701708044804</v>
      </c>
      <c r="AC398" s="157">
        <v>6.3061289627692724E-2</v>
      </c>
      <c r="AD398" s="157">
        <v>2.5729767040546886E-2</v>
      </c>
      <c r="AE398" s="157">
        <v>2.5231539974591559E-4</v>
      </c>
      <c r="AF398" s="157">
        <v>0</v>
      </c>
      <c r="AG398" s="157">
        <v>0</v>
      </c>
      <c r="AR398" s="191"/>
      <c r="AS398" s="191"/>
      <c r="AT398" s="191"/>
      <c r="AU398" s="191"/>
    </row>
    <row r="399" spans="1:89">
      <c r="C399" s="155"/>
      <c r="T399" s="149"/>
      <c r="U399" s="149"/>
      <c r="V399" s="157"/>
      <c r="W399" s="149"/>
      <c r="X399" s="149"/>
      <c r="Y399" s="149"/>
      <c r="Z399" s="149"/>
      <c r="AA399" s="149"/>
      <c r="AB399" s="149"/>
      <c r="AC399" s="149"/>
      <c r="AD399" s="149"/>
      <c r="AE399" s="149"/>
      <c r="AF399" s="149"/>
      <c r="AG399" s="149"/>
    </row>
    <row r="400" spans="1:89">
      <c r="T400" s="149"/>
      <c r="U400" s="149"/>
      <c r="V400" s="149"/>
      <c r="W400" s="149"/>
      <c r="X400" s="149"/>
      <c r="Y400" s="149"/>
      <c r="Z400" s="149"/>
      <c r="AA400" s="149"/>
      <c r="AB400" s="149"/>
      <c r="AC400" s="149"/>
      <c r="AD400" s="149"/>
      <c r="AE400" s="149"/>
      <c r="AF400" s="149"/>
      <c r="AG400" s="149"/>
      <c r="AJ400" s="191"/>
    </row>
    <row r="401" spans="1:33">
      <c r="T401" s="149"/>
      <c r="U401" s="149"/>
      <c r="V401" s="149"/>
      <c r="W401" s="149"/>
      <c r="X401" s="149"/>
      <c r="Y401" s="149"/>
      <c r="Z401" s="149"/>
      <c r="AA401" s="149"/>
      <c r="AB401" s="149"/>
      <c r="AC401" s="149"/>
      <c r="AD401" s="149"/>
      <c r="AE401" s="149"/>
      <c r="AF401" s="149"/>
      <c r="AG401" s="149"/>
    </row>
    <row r="402" spans="1:33">
      <c r="T402" s="149"/>
      <c r="U402" s="149"/>
      <c r="V402" s="149"/>
      <c r="W402" s="149"/>
      <c r="X402" s="149"/>
      <c r="Y402" s="149"/>
      <c r="Z402" s="149"/>
      <c r="AA402" s="149"/>
      <c r="AB402" s="149"/>
      <c r="AC402" s="149"/>
      <c r="AD402" s="149"/>
      <c r="AE402" s="149"/>
      <c r="AF402" s="149"/>
      <c r="AG402" s="149"/>
    </row>
    <row r="403" spans="1:33">
      <c r="A403" s="89" t="s">
        <v>682</v>
      </c>
      <c r="T403" s="148" t="s">
        <v>682</v>
      </c>
      <c r="U403" s="149"/>
      <c r="V403" s="149"/>
      <c r="W403" s="149"/>
      <c r="X403" s="149"/>
      <c r="Y403" s="149"/>
      <c r="Z403" s="149"/>
      <c r="AA403" s="149"/>
      <c r="AB403" s="149"/>
      <c r="AC403" s="149"/>
      <c r="AD403" s="149"/>
      <c r="AE403" s="149"/>
      <c r="AF403" s="149"/>
      <c r="AG403" s="149"/>
    </row>
    <row r="404" spans="1:33">
      <c r="A404" s="89" t="s">
        <v>1142</v>
      </c>
      <c r="C404" s="278" t="s">
        <v>58</v>
      </c>
      <c r="D404" s="278" t="s">
        <v>962</v>
      </c>
      <c r="E404" s="278" t="s">
        <v>959</v>
      </c>
      <c r="F404" s="278" t="s">
        <v>721</v>
      </c>
      <c r="G404" s="278" t="s">
        <v>1047</v>
      </c>
      <c r="H404" s="278" t="s">
        <v>723</v>
      </c>
      <c r="I404" s="278" t="s">
        <v>749</v>
      </c>
      <c r="J404" s="278" t="s">
        <v>725</v>
      </c>
      <c r="K404" s="278" t="s">
        <v>1048</v>
      </c>
      <c r="L404" s="278" t="s">
        <v>120</v>
      </c>
      <c r="M404" s="278" t="s">
        <v>59</v>
      </c>
      <c r="N404" s="278" t="s">
        <v>728</v>
      </c>
      <c r="T404" s="148" t="s">
        <v>1142</v>
      </c>
      <c r="U404" s="149"/>
      <c r="V404" s="280" t="s">
        <v>58</v>
      </c>
      <c r="W404" s="280" t="s">
        <v>962</v>
      </c>
      <c r="X404" s="280" t="s">
        <v>959</v>
      </c>
      <c r="Y404" s="280" t="s">
        <v>721</v>
      </c>
      <c r="Z404" s="280" t="s">
        <v>1047</v>
      </c>
      <c r="AA404" s="280" t="s">
        <v>723</v>
      </c>
      <c r="AB404" s="280" t="s">
        <v>749</v>
      </c>
      <c r="AC404" s="280" t="s">
        <v>725</v>
      </c>
      <c r="AD404" s="280" t="s">
        <v>1048</v>
      </c>
      <c r="AE404" s="280" t="s">
        <v>120</v>
      </c>
      <c r="AF404" s="280" t="s">
        <v>59</v>
      </c>
      <c r="AG404" s="280" t="s">
        <v>728</v>
      </c>
    </row>
    <row r="405" spans="1:33">
      <c r="T405" s="149"/>
      <c r="U405" s="149"/>
      <c r="V405" s="149"/>
      <c r="W405" s="149"/>
      <c r="X405" s="149"/>
      <c r="Y405" s="149"/>
      <c r="Z405" s="149"/>
      <c r="AA405" s="149"/>
      <c r="AB405" s="149"/>
      <c r="AC405" s="149"/>
      <c r="AD405" s="149"/>
      <c r="AE405" s="149"/>
      <c r="AF405" s="149"/>
      <c r="AG405" s="149"/>
    </row>
    <row r="406" spans="1:33">
      <c r="A406" s="3" t="s">
        <v>1143</v>
      </c>
      <c r="C406" s="54">
        <v>1933572625.07937</v>
      </c>
      <c r="D406" s="54">
        <v>28984959.373426799</v>
      </c>
      <c r="E406" s="54">
        <v>292442240.48161525</v>
      </c>
      <c r="F406" s="54">
        <v>48214437.866233654</v>
      </c>
      <c r="G406" s="54">
        <v>0</v>
      </c>
      <c r="H406" s="54">
        <v>291601127.2495473</v>
      </c>
      <c r="I406" s="54">
        <v>993760958.13556838</v>
      </c>
      <c r="J406" s="54">
        <v>154301098.82443824</v>
      </c>
      <c r="K406" s="54">
        <v>74417221.848184079</v>
      </c>
      <c r="L406" s="54">
        <v>542855.8297924723</v>
      </c>
      <c r="M406" s="54">
        <v>57155786.169502378</v>
      </c>
      <c r="N406" s="54">
        <v>-7848060.6989386147</v>
      </c>
      <c r="T406" s="149" t="s">
        <v>1143</v>
      </c>
      <c r="U406" s="149"/>
      <c r="V406" s="288">
        <v>1933572625.07937</v>
      </c>
      <c r="W406" s="288">
        <v>28984959.373426799</v>
      </c>
      <c r="X406" s="288">
        <v>292442240.48161525</v>
      </c>
      <c r="Y406" s="288">
        <v>48214437.866233647</v>
      </c>
      <c r="Z406" s="288">
        <v>0</v>
      </c>
      <c r="AA406" s="288">
        <v>291601127.2495473</v>
      </c>
      <c r="AB406" s="288">
        <v>993760958.13556838</v>
      </c>
      <c r="AC406" s="288">
        <v>154301098.82443824</v>
      </c>
      <c r="AD406" s="288">
        <v>74417221.848184079</v>
      </c>
      <c r="AE406" s="288">
        <v>542855.8297924723</v>
      </c>
      <c r="AF406" s="288">
        <v>57155786.169502378</v>
      </c>
      <c r="AG406" s="288">
        <v>-7848060.6989386147</v>
      </c>
    </row>
    <row r="407" spans="1:33">
      <c r="A407" s="3" t="s">
        <v>1144</v>
      </c>
      <c r="C407" s="255">
        <v>1940450.0741790533</v>
      </c>
      <c r="D407" s="255">
        <v>856550.32149561308</v>
      </c>
      <c r="E407" s="255">
        <v>8792125.9215421528</v>
      </c>
      <c r="F407" s="255">
        <v>776138.43981755525</v>
      </c>
      <c r="G407" s="255">
        <v>0</v>
      </c>
      <c r="H407" s="255">
        <v>947841.6705205068</v>
      </c>
      <c r="I407" s="255">
        <v>-6079155.0986482799</v>
      </c>
      <c r="J407" s="255">
        <v>-1332749.4633300267</v>
      </c>
      <c r="K407" s="255">
        <v>-3140275.7226885986</v>
      </c>
      <c r="L407" s="255">
        <v>-32995.761935574526</v>
      </c>
      <c r="M407" s="255">
        <v>32225.5282630191</v>
      </c>
      <c r="N407" s="255">
        <v>0</v>
      </c>
      <c r="T407" s="149" t="s">
        <v>1144</v>
      </c>
      <c r="U407" s="149"/>
      <c r="V407" s="316">
        <v>1940450.0741790533</v>
      </c>
      <c r="W407" s="316">
        <v>856550.32149561308</v>
      </c>
      <c r="X407" s="316">
        <v>8792125.9215421528</v>
      </c>
      <c r="Y407" s="316">
        <v>776138.43981756642</v>
      </c>
      <c r="Z407" s="316">
        <v>0</v>
      </c>
      <c r="AA407" s="316">
        <v>947841.6705205068</v>
      </c>
      <c r="AB407" s="316">
        <v>-6079155.0986482203</v>
      </c>
      <c r="AC407" s="316">
        <v>-1332749.4633300267</v>
      </c>
      <c r="AD407" s="316">
        <v>-3140275.7226885986</v>
      </c>
      <c r="AE407" s="316">
        <v>-32995.761935574526</v>
      </c>
      <c r="AF407" s="316">
        <v>32225.5282630191</v>
      </c>
      <c r="AG407" s="316">
        <v>0</v>
      </c>
    </row>
    <row r="408" spans="1:33">
      <c r="C408" s="54">
        <v>1935513075.1535492</v>
      </c>
      <c r="D408" s="54">
        <v>29841509.69492241</v>
      </c>
      <c r="E408" s="54">
        <v>301234366.40315741</v>
      </c>
      <c r="F408" s="54">
        <v>48990576.30605121</v>
      </c>
      <c r="G408" s="54">
        <v>0</v>
      </c>
      <c r="H408" s="54">
        <v>292548968.92006779</v>
      </c>
      <c r="I408" s="54">
        <v>987681803.03692007</v>
      </c>
      <c r="J408" s="54">
        <v>152968349.36110821</v>
      </c>
      <c r="K408" s="54">
        <v>71276946.125495479</v>
      </c>
      <c r="L408" s="54">
        <v>509860.06785689777</v>
      </c>
      <c r="M408" s="54">
        <v>57188011.697765395</v>
      </c>
      <c r="N408" s="54">
        <v>-7848060.6989386147</v>
      </c>
      <c r="T408" s="149"/>
      <c r="U408" s="149"/>
      <c r="V408" s="288">
        <v>1935513075.1535492</v>
      </c>
      <c r="W408" s="288">
        <v>29841509.69492241</v>
      </c>
      <c r="X408" s="288">
        <v>301234366.40315741</v>
      </c>
      <c r="Y408" s="288">
        <v>48990576.30605121</v>
      </c>
      <c r="Z408" s="288">
        <v>0</v>
      </c>
      <c r="AA408" s="288">
        <v>292548968.92006779</v>
      </c>
      <c r="AB408" s="288">
        <v>987681803.03692019</v>
      </c>
      <c r="AC408" s="288">
        <v>152968349.36110821</v>
      </c>
      <c r="AD408" s="288">
        <v>71276946.125495479</v>
      </c>
      <c r="AE408" s="288">
        <v>509860.06785689777</v>
      </c>
      <c r="AF408" s="288">
        <v>57188011.697765395</v>
      </c>
      <c r="AG408" s="288">
        <v>-7848060.6989386147</v>
      </c>
    </row>
    <row r="409" spans="1:33">
      <c r="T409" s="149"/>
      <c r="U409" s="149"/>
      <c r="V409" s="149"/>
      <c r="W409" s="149"/>
      <c r="X409" s="149"/>
      <c r="Y409" s="149"/>
      <c r="Z409" s="149"/>
      <c r="AA409" s="149"/>
      <c r="AB409" s="149"/>
      <c r="AC409" s="149"/>
      <c r="AD409" s="149"/>
      <c r="AE409" s="149"/>
      <c r="AF409" s="149"/>
      <c r="AG409" s="149"/>
    </row>
    <row r="410" spans="1:33">
      <c r="A410" s="89" t="s">
        <v>1145</v>
      </c>
      <c r="C410" s="155">
        <v>1.0000000000000002</v>
      </c>
      <c r="D410" s="155">
        <v>1.5827666237173542E-2</v>
      </c>
      <c r="E410" s="155">
        <v>0.15977197733420553</v>
      </c>
      <c r="F410" s="155">
        <v>0</v>
      </c>
      <c r="G410" s="155">
        <v>0</v>
      </c>
      <c r="H410" s="155">
        <v>0.15516532123989538</v>
      </c>
      <c r="I410" s="155">
        <v>0.52385747526902371</v>
      </c>
      <c r="J410" s="155">
        <v>8.1133025885447727E-2</v>
      </c>
      <c r="K410" s="155">
        <v>3.7804646119204172E-2</v>
      </c>
      <c r="L410" s="155">
        <v>2.7042515825111688E-4</v>
      </c>
      <c r="M410" s="155">
        <v>3.0332003011021267E-2</v>
      </c>
      <c r="N410" s="155">
        <v>-4.162540254222291E-3</v>
      </c>
      <c r="T410" s="148" t="s">
        <v>1145</v>
      </c>
      <c r="U410" s="149"/>
      <c r="V410" s="157">
        <v>1.0000000000000002</v>
      </c>
      <c r="W410" s="157">
        <v>1.5827666237173538E-2</v>
      </c>
      <c r="X410" s="157">
        <v>0.15977197733420551</v>
      </c>
      <c r="Y410" s="157">
        <v>0</v>
      </c>
      <c r="Z410" s="157">
        <v>0</v>
      </c>
      <c r="AA410" s="157">
        <v>0.15516532123989538</v>
      </c>
      <c r="AB410" s="157">
        <v>0.52385747526902371</v>
      </c>
      <c r="AC410" s="157">
        <v>8.1133025885447713E-2</v>
      </c>
      <c r="AD410" s="157">
        <v>3.7804646119204165E-2</v>
      </c>
      <c r="AE410" s="157">
        <v>2.7042515825111683E-4</v>
      </c>
      <c r="AF410" s="157">
        <v>3.033200301102126E-2</v>
      </c>
      <c r="AG410" s="157">
        <v>-4.1625402542222901E-3</v>
      </c>
    </row>
    <row r="411" spans="1:33">
      <c r="A411" s="89"/>
      <c r="C411" s="155"/>
      <c r="D411" s="165">
        <v>0</v>
      </c>
      <c r="E411" s="165">
        <v>0</v>
      </c>
      <c r="F411" s="165">
        <v>0</v>
      </c>
      <c r="G411" s="165">
        <v>0</v>
      </c>
      <c r="H411" s="165">
        <v>0</v>
      </c>
      <c r="I411" s="165">
        <v>0</v>
      </c>
      <c r="J411" s="165">
        <v>0</v>
      </c>
      <c r="K411" s="165">
        <v>0</v>
      </c>
      <c r="L411" s="165">
        <v>0</v>
      </c>
      <c r="M411" s="165">
        <v>0</v>
      </c>
      <c r="N411" s="165">
        <v>0</v>
      </c>
      <c r="T411" s="148"/>
      <c r="U411" s="149"/>
      <c r="V411" s="149"/>
      <c r="W411" s="149"/>
      <c r="X411" s="149"/>
      <c r="Y411" s="149"/>
      <c r="Z411" s="149"/>
      <c r="AA411" s="149"/>
      <c r="AB411" s="149"/>
      <c r="AC411" s="149"/>
      <c r="AD411" s="149"/>
      <c r="AE411" s="149"/>
      <c r="AF411" s="149"/>
      <c r="AG411" s="149"/>
    </row>
    <row r="412" spans="1:33">
      <c r="A412" s="3" t="s">
        <v>1146</v>
      </c>
      <c r="G412" s="75"/>
      <c r="T412" s="149" t="s">
        <v>1146</v>
      </c>
      <c r="U412" s="149"/>
      <c r="V412" s="149"/>
      <c r="W412" s="149"/>
      <c r="X412" s="149"/>
      <c r="Y412" s="149"/>
      <c r="Z412" s="232"/>
      <c r="AA412" s="149"/>
      <c r="AB412" s="149"/>
      <c r="AC412" s="149"/>
      <c r="AD412" s="149"/>
      <c r="AE412" s="149"/>
      <c r="AF412" s="149"/>
      <c r="AG412" s="149"/>
    </row>
    <row r="413" spans="1:33">
      <c r="C413" s="54"/>
      <c r="D413" s="54"/>
      <c r="E413" s="54"/>
      <c r="F413" s="54"/>
      <c r="G413" s="54"/>
      <c r="H413" s="54"/>
      <c r="I413" s="54"/>
      <c r="J413" s="54"/>
      <c r="K413" s="54"/>
      <c r="L413" s="54"/>
      <c r="M413" s="54"/>
      <c r="N413" s="54"/>
      <c r="T413" s="149"/>
      <c r="U413" s="149"/>
      <c r="V413" s="149"/>
      <c r="W413" s="149"/>
      <c r="X413" s="149"/>
      <c r="Y413" s="149"/>
      <c r="Z413" s="149"/>
      <c r="AA413" s="149"/>
      <c r="AB413" s="149"/>
      <c r="AC413" s="149"/>
      <c r="AD413" s="149"/>
      <c r="AE413" s="149"/>
      <c r="AF413" s="149"/>
      <c r="AG413" s="149"/>
    </row>
    <row r="414" spans="1:33">
      <c r="T414" s="149"/>
      <c r="U414" s="149"/>
      <c r="V414" s="149"/>
      <c r="W414" s="149"/>
      <c r="X414" s="149"/>
      <c r="Y414" s="149"/>
      <c r="Z414" s="149"/>
      <c r="AA414" s="149"/>
      <c r="AB414" s="149"/>
      <c r="AC414" s="149"/>
      <c r="AD414" s="149"/>
      <c r="AE414" s="149"/>
      <c r="AF414" s="149"/>
      <c r="AG414" s="149"/>
    </row>
    <row r="415" spans="1:33">
      <c r="T415" s="149"/>
      <c r="U415" s="149"/>
      <c r="V415" s="149"/>
      <c r="W415" s="149"/>
      <c r="X415" s="149"/>
      <c r="Y415" s="149"/>
      <c r="Z415" s="149"/>
      <c r="AA415" s="149"/>
      <c r="AB415" s="149"/>
      <c r="AC415" s="149"/>
      <c r="AD415" s="149"/>
      <c r="AE415" s="149"/>
      <c r="AF415" s="149"/>
      <c r="AG415" s="149"/>
    </row>
    <row r="416" spans="1:33">
      <c r="T416" s="149"/>
      <c r="U416" s="149"/>
      <c r="V416" s="149"/>
      <c r="W416" s="149"/>
      <c r="X416" s="149"/>
      <c r="Y416" s="149"/>
      <c r="Z416" s="149"/>
      <c r="AA416" s="149"/>
      <c r="AB416" s="149"/>
      <c r="AC416" s="149"/>
      <c r="AD416" s="149"/>
      <c r="AE416" s="149"/>
      <c r="AF416" s="149"/>
      <c r="AG416" s="149"/>
    </row>
    <row r="417" spans="1:33">
      <c r="F417" s="191"/>
      <c r="G417" s="191"/>
      <c r="H417" s="191"/>
      <c r="T417" s="149"/>
      <c r="U417" s="149"/>
      <c r="V417" s="149"/>
      <c r="W417" s="149"/>
      <c r="X417" s="149"/>
      <c r="Y417" s="283"/>
      <c r="Z417" s="283"/>
      <c r="AA417" s="283"/>
      <c r="AB417" s="149"/>
      <c r="AC417" s="149"/>
      <c r="AD417" s="149"/>
      <c r="AE417" s="149"/>
      <c r="AF417" s="149"/>
      <c r="AG417" s="149"/>
    </row>
    <row r="418" spans="1:33">
      <c r="T418" s="149"/>
      <c r="U418" s="149"/>
      <c r="V418" s="149"/>
      <c r="W418" s="149"/>
      <c r="X418" s="149"/>
      <c r="Y418" s="149"/>
      <c r="Z418" s="149"/>
      <c r="AA418" s="149"/>
      <c r="AB418" s="149"/>
      <c r="AC418" s="149"/>
      <c r="AD418" s="149"/>
      <c r="AE418" s="149"/>
      <c r="AF418" s="149"/>
      <c r="AG418" s="149"/>
    </row>
    <row r="419" spans="1:33">
      <c r="A419" s="146" t="s">
        <v>1147</v>
      </c>
      <c r="C419" s="278" t="s">
        <v>58</v>
      </c>
      <c r="D419" s="278" t="s">
        <v>962</v>
      </c>
      <c r="E419" s="278" t="s">
        <v>959</v>
      </c>
      <c r="F419" s="278" t="s">
        <v>721</v>
      </c>
      <c r="G419" s="278" t="s">
        <v>1047</v>
      </c>
      <c r="H419" s="278" t="s">
        <v>723</v>
      </c>
      <c r="I419" s="278" t="s">
        <v>749</v>
      </c>
      <c r="J419" s="278" t="s">
        <v>725</v>
      </c>
      <c r="K419" s="278" t="s">
        <v>1048</v>
      </c>
      <c r="L419" s="278" t="s">
        <v>120</v>
      </c>
      <c r="M419" s="278" t="s">
        <v>59</v>
      </c>
      <c r="N419" s="278" t="s">
        <v>728</v>
      </c>
      <c r="T419" s="147" t="s">
        <v>1147</v>
      </c>
      <c r="U419" s="149"/>
      <c r="V419" s="280" t="s">
        <v>58</v>
      </c>
      <c r="W419" s="280" t="s">
        <v>962</v>
      </c>
      <c r="X419" s="280" t="s">
        <v>959</v>
      </c>
      <c r="Y419" s="280" t="s">
        <v>721</v>
      </c>
      <c r="Z419" s="280" t="s">
        <v>1047</v>
      </c>
      <c r="AA419" s="280" t="s">
        <v>723</v>
      </c>
      <c r="AB419" s="280" t="s">
        <v>749</v>
      </c>
      <c r="AC419" s="280" t="s">
        <v>725</v>
      </c>
      <c r="AD419" s="280" t="s">
        <v>1048</v>
      </c>
      <c r="AE419" s="280" t="s">
        <v>120</v>
      </c>
      <c r="AF419" s="280" t="s">
        <v>59</v>
      </c>
      <c r="AG419" s="280" t="s">
        <v>728</v>
      </c>
    </row>
    <row r="420" spans="1:33">
      <c r="A420" s="3" t="s">
        <v>1148</v>
      </c>
      <c r="T420" s="149" t="s">
        <v>1148</v>
      </c>
      <c r="U420" s="149"/>
      <c r="V420" s="149"/>
      <c r="W420" s="149"/>
      <c r="X420" s="149"/>
      <c r="Y420" s="149"/>
      <c r="Z420" s="149"/>
      <c r="AA420" s="149"/>
      <c r="AB420" s="149"/>
      <c r="AC420" s="149"/>
      <c r="AD420" s="149"/>
      <c r="AE420" s="149"/>
      <c r="AF420" s="149"/>
      <c r="AG420" s="149"/>
    </row>
    <row r="421" spans="1:33">
      <c r="A421" s="317" t="s">
        <v>1149</v>
      </c>
      <c r="B421" s="3" t="s">
        <v>569</v>
      </c>
      <c r="C421" s="318">
        <v>-1056402</v>
      </c>
      <c r="D421" s="319">
        <v>-60295</v>
      </c>
      <c r="E421" s="319">
        <v>-417111</v>
      </c>
      <c r="F421" s="319">
        <v>-228745</v>
      </c>
      <c r="G421" s="319"/>
      <c r="H421" s="319">
        <v>-260185</v>
      </c>
      <c r="I421" s="319">
        <v>-90066</v>
      </c>
      <c r="J421" s="319">
        <v>0</v>
      </c>
      <c r="K421" s="319">
        <v>0</v>
      </c>
      <c r="L421" s="319">
        <v>0</v>
      </c>
      <c r="M421" s="319"/>
      <c r="N421" s="319">
        <v>0</v>
      </c>
      <c r="T421" s="320" t="s">
        <v>1149</v>
      </c>
      <c r="U421" s="149" t="s">
        <v>569</v>
      </c>
      <c r="V421" s="318">
        <v>-1056402</v>
      </c>
      <c r="W421" s="318">
        <v>-60295</v>
      </c>
      <c r="X421" s="318">
        <v>-417111</v>
      </c>
      <c r="Y421" s="318">
        <v>-228745</v>
      </c>
      <c r="Z421" s="318">
        <v>0</v>
      </c>
      <c r="AA421" s="318">
        <v>-260185</v>
      </c>
      <c r="AB421" s="318">
        <v>-90066</v>
      </c>
      <c r="AC421" s="318">
        <v>0</v>
      </c>
      <c r="AD421" s="318">
        <v>0</v>
      </c>
      <c r="AE421" s="318">
        <v>0</v>
      </c>
      <c r="AF421" s="318">
        <v>0</v>
      </c>
      <c r="AG421" s="318">
        <v>0</v>
      </c>
    </row>
    <row r="422" spans="1:33">
      <c r="A422" s="317" t="s">
        <v>75</v>
      </c>
      <c r="B422" s="3" t="s">
        <v>569</v>
      </c>
      <c r="C422" s="318">
        <v>-699861</v>
      </c>
      <c r="D422" s="319">
        <v>-26627</v>
      </c>
      <c r="E422" s="319">
        <v>-376521</v>
      </c>
      <c r="F422" s="319">
        <v>-102071</v>
      </c>
      <c r="G422" s="319"/>
      <c r="H422" s="319">
        <v>-164842</v>
      </c>
      <c r="I422" s="319">
        <v>-29800</v>
      </c>
      <c r="J422" s="319">
        <v>0</v>
      </c>
      <c r="K422" s="319">
        <v>0</v>
      </c>
      <c r="L422" s="319">
        <v>0</v>
      </c>
      <c r="M422" s="319"/>
      <c r="N422" s="319">
        <v>0</v>
      </c>
      <c r="T422" s="320" t="s">
        <v>75</v>
      </c>
      <c r="U422" s="149" t="s">
        <v>569</v>
      </c>
      <c r="V422" s="318">
        <v>-699861</v>
      </c>
      <c r="W422" s="318">
        <v>-26627</v>
      </c>
      <c r="X422" s="318">
        <v>-376521</v>
      </c>
      <c r="Y422" s="318">
        <v>-102071</v>
      </c>
      <c r="Z422" s="318">
        <v>0</v>
      </c>
      <c r="AA422" s="318">
        <v>-164842</v>
      </c>
      <c r="AB422" s="318">
        <v>-29800</v>
      </c>
      <c r="AC422" s="318">
        <v>0</v>
      </c>
      <c r="AD422" s="318">
        <v>0</v>
      </c>
      <c r="AE422" s="318">
        <v>0</v>
      </c>
      <c r="AF422" s="318">
        <v>0</v>
      </c>
      <c r="AG422" s="318">
        <v>0</v>
      </c>
    </row>
    <row r="423" spans="1:33">
      <c r="A423" s="317" t="s">
        <v>76</v>
      </c>
      <c r="B423" s="3" t="s">
        <v>569</v>
      </c>
      <c r="C423" s="318">
        <v>-3922740</v>
      </c>
      <c r="D423" s="319">
        <v>-223775</v>
      </c>
      <c r="E423" s="319">
        <v>-2577335</v>
      </c>
      <c r="F423" s="319">
        <v>-355880</v>
      </c>
      <c r="G423" s="319"/>
      <c r="H423" s="319">
        <v>-765750</v>
      </c>
      <c r="I423" s="319">
        <v>0</v>
      </c>
      <c r="J423" s="319">
        <v>0</v>
      </c>
      <c r="K423" s="319">
        <v>0</v>
      </c>
      <c r="L423" s="319">
        <v>0</v>
      </c>
      <c r="M423" s="319"/>
      <c r="N423" s="319">
        <v>0</v>
      </c>
      <c r="T423" s="320" t="s">
        <v>76</v>
      </c>
      <c r="U423" s="149" t="s">
        <v>569</v>
      </c>
      <c r="V423" s="318">
        <v>-3922740</v>
      </c>
      <c r="W423" s="318">
        <v>-223775</v>
      </c>
      <c r="X423" s="318">
        <v>-2577335</v>
      </c>
      <c r="Y423" s="318">
        <v>-355880</v>
      </c>
      <c r="Z423" s="318">
        <v>0</v>
      </c>
      <c r="AA423" s="318">
        <v>-765750</v>
      </c>
      <c r="AB423" s="318">
        <v>0</v>
      </c>
      <c r="AC423" s="318">
        <v>0</v>
      </c>
      <c r="AD423" s="318">
        <v>0</v>
      </c>
      <c r="AE423" s="318">
        <v>0</v>
      </c>
      <c r="AF423" s="318">
        <v>0</v>
      </c>
      <c r="AG423" s="318">
        <v>0</v>
      </c>
    </row>
    <row r="424" spans="1:33">
      <c r="A424" s="317" t="s">
        <v>1150</v>
      </c>
      <c r="B424" s="3" t="s">
        <v>569</v>
      </c>
      <c r="C424" s="318">
        <v>54047</v>
      </c>
      <c r="D424" s="319">
        <v>65</v>
      </c>
      <c r="E424" s="319">
        <v>34496</v>
      </c>
      <c r="F424" s="319">
        <v>85</v>
      </c>
      <c r="G424" s="319"/>
      <c r="H424" s="319">
        <v>12227</v>
      </c>
      <c r="I424" s="319">
        <v>6994</v>
      </c>
      <c r="J424" s="319">
        <v>6</v>
      </c>
      <c r="K424" s="319">
        <v>157</v>
      </c>
      <c r="L424" s="319">
        <v>17</v>
      </c>
      <c r="M424" s="319"/>
      <c r="N424" s="319">
        <v>0</v>
      </c>
      <c r="T424" s="320" t="s">
        <v>1150</v>
      </c>
      <c r="U424" s="149" t="s">
        <v>569</v>
      </c>
      <c r="V424" s="318">
        <v>54047</v>
      </c>
      <c r="W424" s="318">
        <v>65</v>
      </c>
      <c r="X424" s="318">
        <v>34496</v>
      </c>
      <c r="Y424" s="318">
        <v>85</v>
      </c>
      <c r="Z424" s="318">
        <v>0</v>
      </c>
      <c r="AA424" s="318">
        <v>12227</v>
      </c>
      <c r="AB424" s="318">
        <v>6994</v>
      </c>
      <c r="AC424" s="318">
        <v>6</v>
      </c>
      <c r="AD424" s="318">
        <v>157</v>
      </c>
      <c r="AE424" s="318">
        <v>17</v>
      </c>
      <c r="AF424" s="318">
        <v>0</v>
      </c>
      <c r="AG424" s="318">
        <v>0</v>
      </c>
    </row>
    <row r="425" spans="1:33">
      <c r="A425" s="317" t="s">
        <v>1151</v>
      </c>
      <c r="B425" s="3" t="s">
        <v>569</v>
      </c>
      <c r="C425" s="318">
        <v>721</v>
      </c>
      <c r="D425" s="319">
        <v>12</v>
      </c>
      <c r="E425" s="319">
        <v>187</v>
      </c>
      <c r="F425" s="319">
        <v>57</v>
      </c>
      <c r="G425" s="319"/>
      <c r="H425" s="319">
        <v>101</v>
      </c>
      <c r="I425" s="319">
        <v>297</v>
      </c>
      <c r="J425" s="319">
        <v>41</v>
      </c>
      <c r="K425" s="319">
        <v>24</v>
      </c>
      <c r="L425" s="319">
        <v>2</v>
      </c>
      <c r="M425" s="319"/>
      <c r="N425" s="319">
        <v>0</v>
      </c>
      <c r="T425" s="320" t="s">
        <v>1151</v>
      </c>
      <c r="U425" s="149" t="s">
        <v>569</v>
      </c>
      <c r="V425" s="318">
        <v>721</v>
      </c>
      <c r="W425" s="318">
        <v>12</v>
      </c>
      <c r="X425" s="318">
        <v>187</v>
      </c>
      <c r="Y425" s="318">
        <v>57</v>
      </c>
      <c r="Z425" s="318">
        <v>0</v>
      </c>
      <c r="AA425" s="318">
        <v>101</v>
      </c>
      <c r="AB425" s="318">
        <v>297</v>
      </c>
      <c r="AC425" s="318">
        <v>41</v>
      </c>
      <c r="AD425" s="318">
        <v>24</v>
      </c>
      <c r="AE425" s="318">
        <v>2</v>
      </c>
      <c r="AF425" s="318">
        <v>0</v>
      </c>
      <c r="AG425" s="318">
        <v>0</v>
      </c>
    </row>
    <row r="426" spans="1:33">
      <c r="A426" s="317" t="s">
        <v>1152</v>
      </c>
      <c r="B426" s="3" t="s">
        <v>569</v>
      </c>
      <c r="C426" s="318">
        <v>3387251</v>
      </c>
      <c r="D426" s="319">
        <v>0</v>
      </c>
      <c r="E426" s="319">
        <v>0</v>
      </c>
      <c r="F426" s="319">
        <v>0</v>
      </c>
      <c r="G426" s="319"/>
      <c r="H426" s="319">
        <v>0</v>
      </c>
      <c r="I426" s="319">
        <v>0</v>
      </c>
      <c r="J426" s="319">
        <v>0</v>
      </c>
      <c r="K426" s="319">
        <v>0</v>
      </c>
      <c r="L426" s="319">
        <v>0</v>
      </c>
      <c r="M426" s="319"/>
      <c r="N426" s="319">
        <v>3387251</v>
      </c>
      <c r="T426" s="320" t="s">
        <v>1152</v>
      </c>
      <c r="U426" s="149" t="s">
        <v>569</v>
      </c>
      <c r="V426" s="318">
        <v>3387251</v>
      </c>
      <c r="W426" s="318">
        <v>0</v>
      </c>
      <c r="X426" s="318">
        <v>0</v>
      </c>
      <c r="Y426" s="318">
        <v>0</v>
      </c>
      <c r="Z426" s="318">
        <v>0</v>
      </c>
      <c r="AA426" s="318">
        <v>0</v>
      </c>
      <c r="AB426" s="318">
        <v>0</v>
      </c>
      <c r="AC426" s="318">
        <v>0</v>
      </c>
      <c r="AD426" s="318">
        <v>0</v>
      </c>
      <c r="AE426" s="318">
        <v>0</v>
      </c>
      <c r="AF426" s="318">
        <v>0</v>
      </c>
      <c r="AG426" s="318">
        <v>3387251</v>
      </c>
    </row>
    <row r="427" spans="1:33">
      <c r="A427" s="317" t="s">
        <v>1153</v>
      </c>
      <c r="B427" s="3" t="s">
        <v>679</v>
      </c>
      <c r="C427" s="321">
        <v>-388</v>
      </c>
      <c r="D427" s="322">
        <v>0</v>
      </c>
      <c r="E427" s="322">
        <v>-39</v>
      </c>
      <c r="F427" s="322">
        <v>-349</v>
      </c>
      <c r="G427" s="322"/>
      <c r="H427" s="322">
        <v>0</v>
      </c>
      <c r="I427" s="322">
        <v>0</v>
      </c>
      <c r="J427" s="322">
        <v>0</v>
      </c>
      <c r="K427" s="322">
        <v>0</v>
      </c>
      <c r="L427" s="322">
        <v>0</v>
      </c>
      <c r="M427" s="322"/>
      <c r="N427" s="322">
        <v>0</v>
      </c>
      <c r="T427" s="320" t="s">
        <v>1153</v>
      </c>
      <c r="U427" s="149" t="s">
        <v>679</v>
      </c>
      <c r="V427" s="321">
        <v>-388</v>
      </c>
      <c r="W427" s="321">
        <v>0</v>
      </c>
      <c r="X427" s="321">
        <v>-39</v>
      </c>
      <c r="Y427" s="321">
        <v>-349</v>
      </c>
      <c r="Z427" s="321">
        <v>0</v>
      </c>
      <c r="AA427" s="321">
        <v>0</v>
      </c>
      <c r="AB427" s="321">
        <v>0</v>
      </c>
      <c r="AC427" s="321">
        <v>0</v>
      </c>
      <c r="AD427" s="321">
        <v>0</v>
      </c>
      <c r="AE427" s="321">
        <v>0</v>
      </c>
      <c r="AF427" s="321">
        <v>0</v>
      </c>
      <c r="AG427" s="321">
        <v>0</v>
      </c>
    </row>
    <row r="428" spans="1:33">
      <c r="C428" s="318"/>
      <c r="D428" s="323"/>
      <c r="E428" s="323"/>
      <c r="F428" s="323"/>
      <c r="G428" s="323"/>
      <c r="H428" s="323"/>
      <c r="I428" s="323"/>
      <c r="J428" s="323"/>
      <c r="K428" s="323"/>
      <c r="L428" s="323"/>
      <c r="M428" s="323"/>
      <c r="N428" s="323"/>
      <c r="T428" s="149"/>
      <c r="U428" s="149"/>
      <c r="V428" s="318"/>
      <c r="W428" s="318"/>
      <c r="X428" s="318"/>
      <c r="Y428" s="318"/>
      <c r="Z428" s="318"/>
      <c r="AA428" s="318"/>
      <c r="AB428" s="318"/>
      <c r="AC428" s="318"/>
      <c r="AD428" s="318"/>
      <c r="AE428" s="318"/>
      <c r="AF428" s="318"/>
      <c r="AG428" s="318"/>
    </row>
    <row r="429" spans="1:33">
      <c r="A429" s="3" t="s">
        <v>1154</v>
      </c>
      <c r="C429" s="318">
        <v>-2237372</v>
      </c>
      <c r="D429" s="324">
        <v>-310620</v>
      </c>
      <c r="E429" s="324">
        <v>-3336323</v>
      </c>
      <c r="F429" s="324">
        <v>-686903</v>
      </c>
      <c r="G429" s="324">
        <v>0</v>
      </c>
      <c r="H429" s="324">
        <v>-1178449</v>
      </c>
      <c r="I429" s="324">
        <v>-112575</v>
      </c>
      <c r="J429" s="324">
        <v>47</v>
      </c>
      <c r="K429" s="324">
        <v>181</v>
      </c>
      <c r="L429" s="324">
        <v>19</v>
      </c>
      <c r="M429" s="324">
        <v>0</v>
      </c>
      <c r="N429" s="324">
        <v>3387251</v>
      </c>
      <c r="T429" s="149" t="s">
        <v>1154</v>
      </c>
      <c r="U429" s="149"/>
      <c r="V429" s="318">
        <v>-2237372</v>
      </c>
      <c r="W429" s="318">
        <v>-310620</v>
      </c>
      <c r="X429" s="318">
        <v>-3336323</v>
      </c>
      <c r="Y429" s="318">
        <v>-686903</v>
      </c>
      <c r="Z429" s="318">
        <v>0</v>
      </c>
      <c r="AA429" s="318">
        <v>-1178449</v>
      </c>
      <c r="AB429" s="318">
        <v>-112575</v>
      </c>
      <c r="AC429" s="318">
        <v>47</v>
      </c>
      <c r="AD429" s="318">
        <v>181</v>
      </c>
      <c r="AE429" s="318">
        <v>19</v>
      </c>
      <c r="AF429" s="318">
        <v>0</v>
      </c>
      <c r="AG429" s="318">
        <v>3387251</v>
      </c>
    </row>
    <row r="430" spans="1:33">
      <c r="C430" s="318"/>
      <c r="D430" s="325"/>
      <c r="E430" s="325"/>
      <c r="F430" s="325"/>
      <c r="G430" s="325"/>
      <c r="H430" s="325"/>
      <c r="I430" s="325"/>
      <c r="J430" s="325"/>
      <c r="K430" s="325"/>
      <c r="L430" s="325"/>
      <c r="M430" s="325"/>
      <c r="N430" s="325"/>
      <c r="T430" s="149"/>
      <c r="U430" s="149"/>
      <c r="V430" s="318"/>
      <c r="W430" s="318"/>
      <c r="X430" s="318"/>
      <c r="Y430" s="318"/>
      <c r="Z430" s="318"/>
      <c r="AA430" s="318"/>
      <c r="AB430" s="318"/>
      <c r="AC430" s="318"/>
      <c r="AD430" s="318"/>
      <c r="AE430" s="318"/>
      <c r="AF430" s="318"/>
      <c r="AG430" s="318"/>
    </row>
    <row r="431" spans="1:33">
      <c r="A431" s="3" t="s">
        <v>1155</v>
      </c>
      <c r="C431" s="318"/>
      <c r="D431" s="323"/>
      <c r="E431" s="323"/>
      <c r="F431" s="323"/>
      <c r="G431" s="323"/>
      <c r="H431" s="323"/>
      <c r="I431" s="323"/>
      <c r="J431" s="323"/>
      <c r="K431" s="323"/>
      <c r="L431" s="323"/>
      <c r="M431" s="323"/>
      <c r="N431" s="323"/>
      <c r="T431" s="149" t="s">
        <v>1155</v>
      </c>
      <c r="U431" s="149"/>
      <c r="V431" s="318"/>
      <c r="W431" s="318"/>
      <c r="X431" s="318"/>
      <c r="Y431" s="318"/>
      <c r="Z431" s="318"/>
      <c r="AA431" s="318"/>
      <c r="AB431" s="318"/>
      <c r="AC431" s="318"/>
      <c r="AD431" s="318"/>
      <c r="AE431" s="318"/>
      <c r="AF431" s="318"/>
      <c r="AG431" s="318"/>
    </row>
    <row r="432" spans="1:33" ht="13.15" customHeight="1">
      <c r="A432" s="317" t="s">
        <v>1149</v>
      </c>
      <c r="B432" s="3" t="s">
        <v>569</v>
      </c>
      <c r="C432" s="318">
        <v>-4823168</v>
      </c>
      <c r="D432" s="319">
        <v>0</v>
      </c>
      <c r="E432" s="319">
        <v>0</v>
      </c>
      <c r="F432" s="319">
        <v>0</v>
      </c>
      <c r="G432" s="319"/>
      <c r="H432" s="319">
        <v>0</v>
      </c>
      <c r="I432" s="319">
        <v>-3707663</v>
      </c>
      <c r="J432" s="319">
        <v>-809239</v>
      </c>
      <c r="K432" s="319">
        <v>-270040</v>
      </c>
      <c r="L432" s="319">
        <v>-36226</v>
      </c>
      <c r="M432" s="319"/>
      <c r="N432" s="319">
        <v>0</v>
      </c>
      <c r="T432" s="320" t="s">
        <v>1149</v>
      </c>
      <c r="U432" s="149" t="s">
        <v>569</v>
      </c>
      <c r="V432" s="318">
        <v>-4823168</v>
      </c>
      <c r="W432" s="318">
        <v>0</v>
      </c>
      <c r="X432" s="318">
        <v>0</v>
      </c>
      <c r="Y432" s="318">
        <v>0</v>
      </c>
      <c r="Z432" s="318">
        <v>0</v>
      </c>
      <c r="AA432" s="318">
        <v>0</v>
      </c>
      <c r="AB432" s="318">
        <v>-3707663</v>
      </c>
      <c r="AC432" s="318">
        <v>-809239</v>
      </c>
      <c r="AD432" s="318">
        <v>-270040</v>
      </c>
      <c r="AE432" s="318">
        <v>-36226</v>
      </c>
      <c r="AF432" s="318">
        <v>0</v>
      </c>
      <c r="AG432" s="318">
        <v>0</v>
      </c>
    </row>
    <row r="433" spans="1:33" ht="13.15" customHeight="1">
      <c r="A433" s="317" t="s">
        <v>75</v>
      </c>
      <c r="B433" s="3" t="s">
        <v>569</v>
      </c>
      <c r="C433" s="318">
        <v>-2083110</v>
      </c>
      <c r="D433" s="319">
        <v>0</v>
      </c>
      <c r="E433" s="319">
        <v>0</v>
      </c>
      <c r="F433" s="319">
        <v>0</v>
      </c>
      <c r="G433" s="319"/>
      <c r="H433" s="319">
        <v>0</v>
      </c>
      <c r="I433" s="319">
        <v>-1709957</v>
      </c>
      <c r="J433" s="319">
        <v>-267589</v>
      </c>
      <c r="K433" s="319">
        <v>-92917</v>
      </c>
      <c r="L433" s="319">
        <v>-12647</v>
      </c>
      <c r="M433" s="319"/>
      <c r="N433" s="319">
        <v>0</v>
      </c>
      <c r="T433" s="320" t="s">
        <v>75</v>
      </c>
      <c r="U433" s="149" t="s">
        <v>569</v>
      </c>
      <c r="V433" s="318">
        <v>-2083110</v>
      </c>
      <c r="W433" s="318">
        <v>0</v>
      </c>
      <c r="X433" s="318">
        <v>0</v>
      </c>
      <c r="Y433" s="318">
        <v>0</v>
      </c>
      <c r="Z433" s="318">
        <v>0</v>
      </c>
      <c r="AA433" s="318">
        <v>0</v>
      </c>
      <c r="AB433" s="318">
        <v>-1709957</v>
      </c>
      <c r="AC433" s="318">
        <v>-267589</v>
      </c>
      <c r="AD433" s="318">
        <v>-92917</v>
      </c>
      <c r="AE433" s="318">
        <v>-12647</v>
      </c>
      <c r="AF433" s="318">
        <v>0</v>
      </c>
      <c r="AG433" s="318">
        <v>0</v>
      </c>
    </row>
    <row r="434" spans="1:33" ht="13.15" customHeight="1">
      <c r="A434" s="317" t="s">
        <v>76</v>
      </c>
      <c r="B434" s="3" t="s">
        <v>569</v>
      </c>
      <c r="C434" s="318">
        <v>-5457960</v>
      </c>
      <c r="D434" s="319">
        <v>15</v>
      </c>
      <c r="E434" s="319">
        <v>134</v>
      </c>
      <c r="F434" s="319">
        <v>31</v>
      </c>
      <c r="G434" s="319"/>
      <c r="H434" s="319">
        <v>30</v>
      </c>
      <c r="I434" s="319">
        <v>-4681868</v>
      </c>
      <c r="J434" s="319">
        <v>-536029</v>
      </c>
      <c r="K434" s="319">
        <v>-240273</v>
      </c>
      <c r="L434" s="319">
        <v>0</v>
      </c>
      <c r="M434" s="319"/>
      <c r="N434" s="319">
        <v>0</v>
      </c>
      <c r="T434" s="320" t="s">
        <v>76</v>
      </c>
      <c r="U434" s="149" t="s">
        <v>569</v>
      </c>
      <c r="V434" s="318">
        <v>-5457960</v>
      </c>
      <c r="W434" s="318">
        <v>15</v>
      </c>
      <c r="X434" s="318">
        <v>134</v>
      </c>
      <c r="Y434" s="318">
        <v>31</v>
      </c>
      <c r="Z434" s="318">
        <v>0</v>
      </c>
      <c r="AA434" s="318">
        <v>30</v>
      </c>
      <c r="AB434" s="318">
        <v>-4681868</v>
      </c>
      <c r="AC434" s="318">
        <v>-536029</v>
      </c>
      <c r="AD434" s="318">
        <v>-240273</v>
      </c>
      <c r="AE434" s="318">
        <v>0</v>
      </c>
      <c r="AF434" s="318">
        <v>0</v>
      </c>
      <c r="AG434" s="318">
        <v>0</v>
      </c>
    </row>
    <row r="435" spans="1:33" ht="13.15" customHeight="1">
      <c r="A435" s="317" t="s">
        <v>1150</v>
      </c>
      <c r="B435" s="3" t="s">
        <v>569</v>
      </c>
      <c r="C435" s="318">
        <v>-59061</v>
      </c>
      <c r="D435" s="319">
        <v>-539</v>
      </c>
      <c r="E435" s="319">
        <v>-349</v>
      </c>
      <c r="F435" s="319">
        <v>-1669</v>
      </c>
      <c r="G435" s="319"/>
      <c r="H435" s="319">
        <v>-324</v>
      </c>
      <c r="I435" s="319">
        <v>-88257</v>
      </c>
      <c r="J435" s="319">
        <v>21820</v>
      </c>
      <c r="K435" s="319">
        <v>9908</v>
      </c>
      <c r="L435" s="319">
        <v>349</v>
      </c>
      <c r="M435" s="319"/>
      <c r="N435" s="319">
        <v>0</v>
      </c>
      <c r="T435" s="320" t="s">
        <v>1150</v>
      </c>
      <c r="U435" s="149" t="s">
        <v>569</v>
      </c>
      <c r="V435" s="318">
        <v>-59061</v>
      </c>
      <c r="W435" s="318">
        <v>-539</v>
      </c>
      <c r="X435" s="318">
        <v>-349</v>
      </c>
      <c r="Y435" s="318">
        <v>-1669</v>
      </c>
      <c r="Z435" s="318">
        <v>0</v>
      </c>
      <c r="AA435" s="318">
        <v>-324</v>
      </c>
      <c r="AB435" s="318">
        <v>-88257</v>
      </c>
      <c r="AC435" s="318">
        <v>21820</v>
      </c>
      <c r="AD435" s="318">
        <v>9908</v>
      </c>
      <c r="AE435" s="318">
        <v>349</v>
      </c>
      <c r="AF435" s="318">
        <v>0</v>
      </c>
      <c r="AG435" s="318">
        <v>0</v>
      </c>
    </row>
    <row r="436" spans="1:33" ht="13.15" customHeight="1">
      <c r="A436" s="317" t="s">
        <v>1151</v>
      </c>
      <c r="B436" s="3" t="s">
        <v>569</v>
      </c>
      <c r="C436" s="321">
        <v>1919</v>
      </c>
      <c r="D436" s="322">
        <v>32</v>
      </c>
      <c r="E436" s="322">
        <v>496</v>
      </c>
      <c r="F436" s="322">
        <v>152</v>
      </c>
      <c r="G436" s="322"/>
      <c r="H436" s="322">
        <v>269</v>
      </c>
      <c r="I436" s="322">
        <v>791</v>
      </c>
      <c r="J436" s="322">
        <v>109</v>
      </c>
      <c r="K436" s="322">
        <v>63</v>
      </c>
      <c r="L436" s="322">
        <v>7</v>
      </c>
      <c r="M436" s="322"/>
      <c r="N436" s="322">
        <v>0</v>
      </c>
      <c r="T436" s="320" t="s">
        <v>1151</v>
      </c>
      <c r="U436" s="149" t="s">
        <v>569</v>
      </c>
      <c r="V436" s="321">
        <v>1919</v>
      </c>
      <c r="W436" s="321">
        <v>32</v>
      </c>
      <c r="X436" s="321">
        <v>496</v>
      </c>
      <c r="Y436" s="321">
        <v>152</v>
      </c>
      <c r="Z436" s="321">
        <v>0</v>
      </c>
      <c r="AA436" s="321">
        <v>269</v>
      </c>
      <c r="AB436" s="321">
        <v>791</v>
      </c>
      <c r="AC436" s="321">
        <v>109</v>
      </c>
      <c r="AD436" s="321">
        <v>63</v>
      </c>
      <c r="AE436" s="321">
        <v>7</v>
      </c>
      <c r="AF436" s="321">
        <v>0</v>
      </c>
      <c r="AG436" s="321">
        <v>0</v>
      </c>
    </row>
    <row r="437" spans="1:33" ht="13.15" customHeight="1">
      <c r="C437" s="318"/>
      <c r="D437" s="323"/>
      <c r="E437" s="323"/>
      <c r="F437" s="323"/>
      <c r="G437" s="323"/>
      <c r="H437" s="323"/>
      <c r="I437" s="323"/>
      <c r="J437" s="323"/>
      <c r="K437" s="323"/>
      <c r="L437" s="323"/>
      <c r="M437" s="323"/>
      <c r="N437" s="323"/>
      <c r="T437" s="149"/>
      <c r="U437" s="149"/>
      <c r="V437" s="318"/>
      <c r="W437" s="318"/>
      <c r="X437" s="318"/>
      <c r="Y437" s="318"/>
      <c r="Z437" s="318"/>
      <c r="AA437" s="318"/>
      <c r="AB437" s="318"/>
      <c r="AC437" s="318"/>
      <c r="AD437" s="318"/>
      <c r="AE437" s="318"/>
      <c r="AF437" s="318"/>
      <c r="AG437" s="318"/>
    </row>
    <row r="438" spans="1:33" ht="13.15" customHeight="1">
      <c r="A438" s="3" t="s">
        <v>1156</v>
      </c>
      <c r="C438" s="318">
        <v>-12421380</v>
      </c>
      <c r="D438" s="325">
        <v>-492</v>
      </c>
      <c r="E438" s="325">
        <v>281</v>
      </c>
      <c r="F438" s="325">
        <v>-1486</v>
      </c>
      <c r="G438" s="325">
        <v>0</v>
      </c>
      <c r="H438" s="325">
        <v>-25</v>
      </c>
      <c r="I438" s="325">
        <v>-10186954</v>
      </c>
      <c r="J438" s="325">
        <v>-1590928</v>
      </c>
      <c r="K438" s="325">
        <v>-593259</v>
      </c>
      <c r="L438" s="325">
        <v>-48517</v>
      </c>
      <c r="M438" s="325">
        <v>0</v>
      </c>
      <c r="N438" s="325">
        <v>0</v>
      </c>
      <c r="T438" s="149" t="s">
        <v>1156</v>
      </c>
      <c r="U438" s="149"/>
      <c r="V438" s="318">
        <v>-12421380</v>
      </c>
      <c r="W438" s="318">
        <v>-492</v>
      </c>
      <c r="X438" s="318">
        <v>281</v>
      </c>
      <c r="Y438" s="318">
        <v>-1486</v>
      </c>
      <c r="Z438" s="318">
        <v>0</v>
      </c>
      <c r="AA438" s="318">
        <v>-25</v>
      </c>
      <c r="AB438" s="318">
        <v>-10186954</v>
      </c>
      <c r="AC438" s="318">
        <v>-1590928</v>
      </c>
      <c r="AD438" s="318">
        <v>-593259</v>
      </c>
      <c r="AE438" s="318">
        <v>-48517</v>
      </c>
      <c r="AF438" s="318">
        <v>0</v>
      </c>
      <c r="AG438" s="318">
        <v>0</v>
      </c>
    </row>
    <row r="439" spans="1:33" ht="10.9" customHeight="1">
      <c r="C439" s="54"/>
      <c r="D439" s="326"/>
      <c r="E439" s="326"/>
      <c r="F439" s="326"/>
      <c r="G439" s="326"/>
      <c r="H439" s="326"/>
      <c r="I439" s="326"/>
      <c r="J439" s="326"/>
      <c r="K439" s="326"/>
      <c r="L439" s="326"/>
      <c r="M439" s="326"/>
      <c r="N439" s="326"/>
      <c r="T439" s="149"/>
      <c r="U439" s="149"/>
      <c r="V439" s="288"/>
      <c r="W439" s="288"/>
      <c r="X439" s="288"/>
      <c r="Y439" s="288"/>
      <c r="Z439" s="288"/>
      <c r="AA439" s="288"/>
      <c r="AB439" s="288"/>
      <c r="AC439" s="288"/>
      <c r="AD439" s="288"/>
      <c r="AE439" s="288"/>
      <c r="AF439" s="288"/>
      <c r="AG439" s="288"/>
    </row>
    <row r="440" spans="1:33" ht="10.9" customHeight="1">
      <c r="A440" s="327" t="s">
        <v>1157</v>
      </c>
      <c r="C440" s="54"/>
      <c r="D440" s="326"/>
      <c r="E440" s="326"/>
      <c r="F440" s="326"/>
      <c r="G440" s="326"/>
      <c r="H440" s="326"/>
      <c r="I440" s="326"/>
      <c r="J440" s="326"/>
      <c r="K440" s="326"/>
      <c r="L440" s="326"/>
      <c r="M440" s="326"/>
      <c r="N440" s="326"/>
      <c r="T440" s="328" t="s">
        <v>1157</v>
      </c>
      <c r="U440" s="149"/>
      <c r="V440" s="288"/>
      <c r="W440" s="288"/>
      <c r="X440" s="288"/>
      <c r="Y440" s="288"/>
      <c r="Z440" s="288"/>
      <c r="AA440" s="288"/>
      <c r="AB440" s="288"/>
      <c r="AC440" s="288"/>
      <c r="AD440" s="288"/>
      <c r="AE440" s="288"/>
      <c r="AF440" s="288"/>
      <c r="AG440" s="288"/>
    </row>
    <row r="441" spans="1:33">
      <c r="A441" s="329" t="s">
        <v>1158</v>
      </c>
      <c r="B441" s="3" t="s">
        <v>569</v>
      </c>
      <c r="C441" s="318">
        <v>22041634</v>
      </c>
      <c r="D441" s="319">
        <v>372693</v>
      </c>
      <c r="E441" s="319">
        <v>6013248</v>
      </c>
      <c r="F441" s="319">
        <v>1919172</v>
      </c>
      <c r="G441" s="319"/>
      <c r="H441" s="319">
        <v>2758679</v>
      </c>
      <c r="I441" s="319">
        <v>9109628</v>
      </c>
      <c r="J441" s="319">
        <v>1157513</v>
      </c>
      <c r="K441" s="319">
        <v>630019</v>
      </c>
      <c r="L441" s="319">
        <v>80682</v>
      </c>
      <c r="M441" s="319"/>
      <c r="N441" s="319">
        <v>0</v>
      </c>
      <c r="T441" s="330" t="s">
        <v>1158</v>
      </c>
      <c r="U441" s="149" t="s">
        <v>569</v>
      </c>
      <c r="V441" s="318">
        <v>22041634</v>
      </c>
      <c r="W441" s="318">
        <v>372693</v>
      </c>
      <c r="X441" s="318">
        <v>6013248</v>
      </c>
      <c r="Y441" s="318">
        <v>1919172</v>
      </c>
      <c r="Z441" s="318">
        <v>0</v>
      </c>
      <c r="AA441" s="318">
        <v>2758679</v>
      </c>
      <c r="AB441" s="318">
        <v>9109628</v>
      </c>
      <c r="AC441" s="318">
        <v>1157513</v>
      </c>
      <c r="AD441" s="318">
        <v>630019</v>
      </c>
      <c r="AE441" s="318">
        <v>80682</v>
      </c>
      <c r="AF441" s="318">
        <v>0</v>
      </c>
      <c r="AG441" s="318">
        <v>0</v>
      </c>
    </row>
    <row r="442" spans="1:33">
      <c r="A442" s="329" t="s">
        <v>1159</v>
      </c>
      <c r="B442" s="3" t="s">
        <v>569</v>
      </c>
      <c r="C442" s="318">
        <v>3422708</v>
      </c>
      <c r="D442" s="319">
        <v>57585</v>
      </c>
      <c r="E442" s="319">
        <v>973127</v>
      </c>
      <c r="F442" s="319">
        <v>0</v>
      </c>
      <c r="G442" s="319"/>
      <c r="H442" s="319">
        <v>442538</v>
      </c>
      <c r="I442" s="319">
        <v>1360837</v>
      </c>
      <c r="J442" s="319">
        <v>181116</v>
      </c>
      <c r="K442" s="319">
        <v>100392</v>
      </c>
      <c r="L442" s="319">
        <v>12175</v>
      </c>
      <c r="M442" s="319"/>
      <c r="N442" s="319">
        <v>294938</v>
      </c>
      <c r="T442" s="330" t="s">
        <v>1159</v>
      </c>
      <c r="U442" s="149" t="s">
        <v>569</v>
      </c>
      <c r="V442" s="318">
        <v>3422708</v>
      </c>
      <c r="W442" s="318">
        <v>57585</v>
      </c>
      <c r="X442" s="318">
        <v>973127</v>
      </c>
      <c r="Y442" s="318">
        <v>0</v>
      </c>
      <c r="Z442" s="318">
        <v>0</v>
      </c>
      <c r="AA442" s="318">
        <v>442538</v>
      </c>
      <c r="AB442" s="318">
        <v>1360837</v>
      </c>
      <c r="AC442" s="318">
        <v>181116</v>
      </c>
      <c r="AD442" s="318">
        <v>100392</v>
      </c>
      <c r="AE442" s="318">
        <v>12175</v>
      </c>
      <c r="AF442" s="318">
        <v>0</v>
      </c>
      <c r="AG442" s="318">
        <v>294938</v>
      </c>
    </row>
    <row r="443" spans="1:33">
      <c r="A443" s="329" t="s">
        <v>1160</v>
      </c>
      <c r="B443" s="3" t="s">
        <v>569</v>
      </c>
      <c r="C443" s="318">
        <v>1465964</v>
      </c>
      <c r="D443" s="319">
        <v>23515</v>
      </c>
      <c r="E443" s="319">
        <v>374158</v>
      </c>
      <c r="F443" s="319">
        <v>0</v>
      </c>
      <c r="G443" s="319"/>
      <c r="H443" s="319">
        <v>155202</v>
      </c>
      <c r="I443" s="319">
        <v>685807</v>
      </c>
      <c r="J443" s="319">
        <v>65398</v>
      </c>
      <c r="K443" s="319">
        <v>27891</v>
      </c>
      <c r="L443" s="319">
        <v>6637</v>
      </c>
      <c r="M443" s="319"/>
      <c r="N443" s="319">
        <v>127356</v>
      </c>
      <c r="T443" s="330" t="s">
        <v>1160</v>
      </c>
      <c r="U443" s="149" t="s">
        <v>569</v>
      </c>
      <c r="V443" s="318">
        <v>1465964</v>
      </c>
      <c r="W443" s="318">
        <v>23515</v>
      </c>
      <c r="X443" s="318">
        <v>374158</v>
      </c>
      <c r="Y443" s="318">
        <v>0</v>
      </c>
      <c r="Z443" s="318">
        <v>0</v>
      </c>
      <c r="AA443" s="318">
        <v>155202</v>
      </c>
      <c r="AB443" s="318">
        <v>685807</v>
      </c>
      <c r="AC443" s="318">
        <v>65398</v>
      </c>
      <c r="AD443" s="318">
        <v>27891</v>
      </c>
      <c r="AE443" s="318">
        <v>6637</v>
      </c>
      <c r="AF443" s="318">
        <v>0</v>
      </c>
      <c r="AG443" s="318">
        <v>127356</v>
      </c>
    </row>
    <row r="444" spans="1:33">
      <c r="A444" s="329" t="s">
        <v>1161</v>
      </c>
      <c r="B444" s="3" t="s">
        <v>569</v>
      </c>
      <c r="C444" s="318">
        <v>77410</v>
      </c>
      <c r="D444" s="319">
        <v>-631</v>
      </c>
      <c r="E444" s="319">
        <v>3732</v>
      </c>
      <c r="F444" s="319">
        <v>9340</v>
      </c>
      <c r="G444" s="319"/>
      <c r="H444" s="319">
        <v>3053</v>
      </c>
      <c r="I444" s="319">
        <v>47208</v>
      </c>
      <c r="J444" s="319">
        <v>9102</v>
      </c>
      <c r="K444" s="319">
        <v>4933</v>
      </c>
      <c r="L444" s="319">
        <v>673</v>
      </c>
      <c r="M444" s="319"/>
      <c r="N444" s="319">
        <v>0</v>
      </c>
      <c r="T444" s="330" t="s">
        <v>1161</v>
      </c>
      <c r="U444" s="149" t="s">
        <v>569</v>
      </c>
      <c r="V444" s="318">
        <v>77410</v>
      </c>
      <c r="W444" s="318">
        <v>-631</v>
      </c>
      <c r="X444" s="318">
        <v>3732</v>
      </c>
      <c r="Y444" s="318">
        <v>9340</v>
      </c>
      <c r="Z444" s="318">
        <v>0</v>
      </c>
      <c r="AA444" s="318">
        <v>3053</v>
      </c>
      <c r="AB444" s="318">
        <v>47208</v>
      </c>
      <c r="AC444" s="318">
        <v>9102</v>
      </c>
      <c r="AD444" s="318">
        <v>4933</v>
      </c>
      <c r="AE444" s="318">
        <v>673</v>
      </c>
      <c r="AF444" s="318">
        <v>0</v>
      </c>
      <c r="AG444" s="318">
        <v>0</v>
      </c>
    </row>
    <row r="445" spans="1:33">
      <c r="A445" s="329" t="s">
        <v>1162</v>
      </c>
      <c r="B445" s="3" t="s">
        <v>569</v>
      </c>
      <c r="C445" s="318">
        <v>309559</v>
      </c>
      <c r="D445" s="319">
        <v>5214</v>
      </c>
      <c r="E445" s="319">
        <v>85691</v>
      </c>
      <c r="F445" s="319">
        <v>26009</v>
      </c>
      <c r="G445" s="319"/>
      <c r="H445" s="319">
        <v>38973</v>
      </c>
      <c r="I445" s="319">
        <v>128143</v>
      </c>
      <c r="J445" s="319">
        <v>15816</v>
      </c>
      <c r="K445" s="319">
        <v>8580</v>
      </c>
      <c r="L445" s="319">
        <v>1133</v>
      </c>
      <c r="M445" s="319"/>
      <c r="N445" s="319">
        <v>0</v>
      </c>
      <c r="T445" s="330" t="s">
        <v>1162</v>
      </c>
      <c r="U445" s="149" t="s">
        <v>569</v>
      </c>
      <c r="V445" s="318">
        <v>309559</v>
      </c>
      <c r="W445" s="318">
        <v>5214</v>
      </c>
      <c r="X445" s="318">
        <v>85691</v>
      </c>
      <c r="Y445" s="318">
        <v>26009</v>
      </c>
      <c r="Z445" s="318">
        <v>0</v>
      </c>
      <c r="AA445" s="318">
        <v>38973</v>
      </c>
      <c r="AB445" s="318">
        <v>128143</v>
      </c>
      <c r="AC445" s="318">
        <v>15816</v>
      </c>
      <c r="AD445" s="318">
        <v>8580</v>
      </c>
      <c r="AE445" s="318">
        <v>1133</v>
      </c>
      <c r="AF445" s="318">
        <v>0</v>
      </c>
      <c r="AG445" s="318">
        <v>0</v>
      </c>
    </row>
    <row r="446" spans="1:33">
      <c r="A446" s="329" t="s">
        <v>75</v>
      </c>
      <c r="B446" s="3" t="s">
        <v>569</v>
      </c>
      <c r="C446" s="318">
        <v>13008951</v>
      </c>
      <c r="D446" s="319">
        <v>184063</v>
      </c>
      <c r="E446" s="319">
        <v>3876777</v>
      </c>
      <c r="F446" s="319">
        <v>1066791</v>
      </c>
      <c r="G446" s="319"/>
      <c r="H446" s="319">
        <v>1709461</v>
      </c>
      <c r="I446" s="319">
        <v>5212884</v>
      </c>
      <c r="J446" s="319">
        <v>566921</v>
      </c>
      <c r="K446" s="319">
        <v>343357</v>
      </c>
      <c r="L446" s="319">
        <v>48697</v>
      </c>
      <c r="M446" s="319"/>
      <c r="N446" s="319">
        <v>0</v>
      </c>
      <c r="T446" s="330" t="s">
        <v>75</v>
      </c>
      <c r="U446" s="149" t="s">
        <v>569</v>
      </c>
      <c r="V446" s="318">
        <v>13008951</v>
      </c>
      <c r="W446" s="318">
        <v>184063</v>
      </c>
      <c r="X446" s="318">
        <v>3876777</v>
      </c>
      <c r="Y446" s="318">
        <v>1066791</v>
      </c>
      <c r="Z446" s="318">
        <v>0</v>
      </c>
      <c r="AA446" s="318">
        <v>1709461</v>
      </c>
      <c r="AB446" s="318">
        <v>5212884</v>
      </c>
      <c r="AC446" s="318">
        <v>566921</v>
      </c>
      <c r="AD446" s="318">
        <v>343357</v>
      </c>
      <c r="AE446" s="318">
        <v>48697</v>
      </c>
      <c r="AF446" s="318">
        <v>0</v>
      </c>
      <c r="AG446" s="318">
        <v>0</v>
      </c>
    </row>
    <row r="447" spans="1:33">
      <c r="A447" s="329" t="s">
        <v>76</v>
      </c>
      <c r="B447" s="3" t="s">
        <v>569</v>
      </c>
      <c r="C447" s="318">
        <v>87154330</v>
      </c>
      <c r="D447" s="319">
        <v>2855544</v>
      </c>
      <c r="E447" s="319">
        <v>24981969</v>
      </c>
      <c r="F447" s="319">
        <v>5828569</v>
      </c>
      <c r="G447" s="319"/>
      <c r="H447" s="319">
        <v>6355775</v>
      </c>
      <c r="I447" s="319">
        <v>41301473</v>
      </c>
      <c r="J447" s="319">
        <v>4318893</v>
      </c>
      <c r="K447" s="319">
        <v>1511951</v>
      </c>
      <c r="L447" s="319">
        <v>0</v>
      </c>
      <c r="M447" s="319"/>
      <c r="N447" s="319">
        <v>156</v>
      </c>
      <c r="T447" s="330" t="s">
        <v>76</v>
      </c>
      <c r="U447" s="149" t="s">
        <v>569</v>
      </c>
      <c r="V447" s="318">
        <v>87154330</v>
      </c>
      <c r="W447" s="318">
        <v>2855544</v>
      </c>
      <c r="X447" s="318">
        <v>24981969</v>
      </c>
      <c r="Y447" s="318">
        <v>5828569</v>
      </c>
      <c r="Z447" s="318">
        <v>0</v>
      </c>
      <c r="AA447" s="318">
        <v>6355775</v>
      </c>
      <c r="AB447" s="318">
        <v>41301473</v>
      </c>
      <c r="AC447" s="318">
        <v>4318893</v>
      </c>
      <c r="AD447" s="318">
        <v>1511951</v>
      </c>
      <c r="AE447" s="318">
        <v>0</v>
      </c>
      <c r="AF447" s="318">
        <v>0</v>
      </c>
      <c r="AG447" s="318">
        <v>156</v>
      </c>
    </row>
    <row r="448" spans="1:33">
      <c r="A448" s="329" t="s">
        <v>1163</v>
      </c>
      <c r="B448" s="3" t="s">
        <v>569</v>
      </c>
      <c r="C448" s="318">
        <v>3104242</v>
      </c>
      <c r="D448" s="319">
        <v>59832</v>
      </c>
      <c r="E448" s="319">
        <v>837050</v>
      </c>
      <c r="F448" s="319">
        <v>26411</v>
      </c>
      <c r="G448" s="319"/>
      <c r="H448" s="319">
        <v>537549</v>
      </c>
      <c r="I448" s="319">
        <v>1313022</v>
      </c>
      <c r="J448" s="319">
        <v>203416</v>
      </c>
      <c r="K448" s="319">
        <v>112613</v>
      </c>
      <c r="L448" s="319">
        <v>16158</v>
      </c>
      <c r="M448" s="319"/>
      <c r="N448" s="319">
        <v>-1809</v>
      </c>
      <c r="T448" s="330" t="s">
        <v>1163</v>
      </c>
      <c r="U448" s="149" t="s">
        <v>569</v>
      </c>
      <c r="V448" s="318">
        <v>3104242</v>
      </c>
      <c r="W448" s="318">
        <v>59832</v>
      </c>
      <c r="X448" s="318">
        <v>837050</v>
      </c>
      <c r="Y448" s="318">
        <v>26411</v>
      </c>
      <c r="Z448" s="318">
        <v>0</v>
      </c>
      <c r="AA448" s="318">
        <v>537549</v>
      </c>
      <c r="AB448" s="318">
        <v>1313022</v>
      </c>
      <c r="AC448" s="318">
        <v>203416</v>
      </c>
      <c r="AD448" s="318">
        <v>112613</v>
      </c>
      <c r="AE448" s="318">
        <v>16158</v>
      </c>
      <c r="AF448" s="318">
        <v>0</v>
      </c>
      <c r="AG448" s="318">
        <v>-1809</v>
      </c>
    </row>
    <row r="449" spans="1:84">
      <c r="A449" s="329" t="s">
        <v>1151</v>
      </c>
      <c r="B449" s="3" t="s">
        <v>569</v>
      </c>
      <c r="C449" s="318">
        <v>-979619</v>
      </c>
      <c r="D449" s="319">
        <v>-8749</v>
      </c>
      <c r="E449" s="319">
        <v>-382296</v>
      </c>
      <c r="F449" s="319">
        <v>-32229</v>
      </c>
      <c r="G449" s="319"/>
      <c r="H449" s="319">
        <v>-172141</v>
      </c>
      <c r="I449" s="319">
        <v>-340946</v>
      </c>
      <c r="J449" s="319">
        <v>-18572</v>
      </c>
      <c r="K449" s="319">
        <v>-21211</v>
      </c>
      <c r="L449" s="319">
        <v>-3475</v>
      </c>
      <c r="M449" s="319"/>
      <c r="N449" s="319">
        <v>0</v>
      </c>
      <c r="T449" s="330" t="s">
        <v>1151</v>
      </c>
      <c r="U449" s="149" t="s">
        <v>569</v>
      </c>
      <c r="V449" s="318">
        <v>-979619</v>
      </c>
      <c r="W449" s="318">
        <v>-8749</v>
      </c>
      <c r="X449" s="318">
        <v>-382296</v>
      </c>
      <c r="Y449" s="318">
        <v>-32229</v>
      </c>
      <c r="Z449" s="318">
        <v>0</v>
      </c>
      <c r="AA449" s="318">
        <v>-172141</v>
      </c>
      <c r="AB449" s="318">
        <v>-340946</v>
      </c>
      <c r="AC449" s="318">
        <v>-18572</v>
      </c>
      <c r="AD449" s="318">
        <v>-21211</v>
      </c>
      <c r="AE449" s="318">
        <v>-3475</v>
      </c>
      <c r="AF449" s="318">
        <v>0</v>
      </c>
      <c r="AG449" s="318">
        <v>0</v>
      </c>
    </row>
    <row r="450" spans="1:84">
      <c r="A450" s="331" t="s">
        <v>1164</v>
      </c>
      <c r="B450" s="3" t="s">
        <v>569</v>
      </c>
      <c r="C450" s="318">
        <v>7799227</v>
      </c>
      <c r="D450" s="319">
        <v>107703</v>
      </c>
      <c r="E450" s="319">
        <v>2029405</v>
      </c>
      <c r="F450" s="319">
        <v>0</v>
      </c>
      <c r="G450" s="319"/>
      <c r="H450" s="319">
        <v>1100841</v>
      </c>
      <c r="I450" s="319">
        <v>3264010</v>
      </c>
      <c r="J450" s="319">
        <v>370239</v>
      </c>
      <c r="K450" s="319">
        <v>257954</v>
      </c>
      <c r="L450" s="319">
        <v>26738</v>
      </c>
      <c r="M450" s="319"/>
      <c r="N450" s="319">
        <v>642337</v>
      </c>
      <c r="T450" s="332" t="s">
        <v>1164</v>
      </c>
      <c r="U450" s="149" t="s">
        <v>569</v>
      </c>
      <c r="V450" s="318">
        <v>7799227</v>
      </c>
      <c r="W450" s="318">
        <v>107703</v>
      </c>
      <c r="X450" s="318">
        <v>2029405</v>
      </c>
      <c r="Y450" s="318">
        <v>0</v>
      </c>
      <c r="Z450" s="318">
        <v>0</v>
      </c>
      <c r="AA450" s="318">
        <v>1100841</v>
      </c>
      <c r="AB450" s="318">
        <v>3264010</v>
      </c>
      <c r="AC450" s="318">
        <v>370239</v>
      </c>
      <c r="AD450" s="318">
        <v>257954</v>
      </c>
      <c r="AE450" s="318">
        <v>26738</v>
      </c>
      <c r="AF450" s="318">
        <v>0</v>
      </c>
      <c r="AG450" s="318">
        <v>642337</v>
      </c>
    </row>
    <row r="451" spans="1:84">
      <c r="A451" s="331" t="s">
        <v>1165</v>
      </c>
      <c r="B451" s="3" t="s">
        <v>569</v>
      </c>
      <c r="C451" s="318">
        <v>564417269</v>
      </c>
      <c r="D451" s="319">
        <v>9731268</v>
      </c>
      <c r="E451" s="319">
        <v>154878752</v>
      </c>
      <c r="F451" s="319">
        <v>0</v>
      </c>
      <c r="G451" s="319"/>
      <c r="H451" s="319">
        <v>70704915</v>
      </c>
      <c r="I451" s="319">
        <v>234453239</v>
      </c>
      <c r="J451" s="319">
        <v>28187740</v>
      </c>
      <c r="K451" s="319">
        <v>15689571</v>
      </c>
      <c r="L451" s="319">
        <v>2071777</v>
      </c>
      <c r="M451" s="319"/>
      <c r="N451" s="319">
        <v>48700007</v>
      </c>
      <c r="T451" s="332" t="s">
        <v>1165</v>
      </c>
      <c r="U451" s="149" t="s">
        <v>569</v>
      </c>
      <c r="V451" s="318">
        <v>564417269</v>
      </c>
      <c r="W451" s="318">
        <v>9731268</v>
      </c>
      <c r="X451" s="318">
        <v>154878752</v>
      </c>
      <c r="Y451" s="318">
        <v>0</v>
      </c>
      <c r="Z451" s="318">
        <v>0</v>
      </c>
      <c r="AA451" s="318">
        <v>70704915</v>
      </c>
      <c r="AB451" s="318">
        <v>234453239</v>
      </c>
      <c r="AC451" s="318">
        <v>28187740</v>
      </c>
      <c r="AD451" s="318">
        <v>15689571</v>
      </c>
      <c r="AE451" s="318">
        <v>2071777</v>
      </c>
      <c r="AF451" s="318">
        <v>0</v>
      </c>
      <c r="AG451" s="318">
        <v>48700007</v>
      </c>
    </row>
    <row r="452" spans="1:84">
      <c r="A452" s="331" t="s">
        <v>1166</v>
      </c>
      <c r="B452" s="3" t="s">
        <v>569</v>
      </c>
      <c r="C452" s="318">
        <v>50474433</v>
      </c>
      <c r="D452" s="319">
        <v>867789</v>
      </c>
      <c r="E452" s="319">
        <v>13963087</v>
      </c>
      <c r="F452" s="319">
        <v>11222486</v>
      </c>
      <c r="G452" s="319"/>
      <c r="H452" s="319">
        <v>6374172</v>
      </c>
      <c r="I452" s="319">
        <v>20989748</v>
      </c>
      <c r="J452" s="319">
        <v>2585361</v>
      </c>
      <c r="K452" s="319">
        <v>1409898</v>
      </c>
      <c r="L452" s="319">
        <v>186894</v>
      </c>
      <c r="M452" s="319"/>
      <c r="N452" s="319">
        <v>-7125002</v>
      </c>
      <c r="T452" s="332" t="s">
        <v>1166</v>
      </c>
      <c r="U452" s="149" t="s">
        <v>569</v>
      </c>
      <c r="V452" s="318">
        <v>50474433</v>
      </c>
      <c r="W452" s="318">
        <v>867789</v>
      </c>
      <c r="X452" s="318">
        <v>13963087</v>
      </c>
      <c r="Y452" s="318">
        <v>11222486</v>
      </c>
      <c r="Z452" s="318">
        <v>0</v>
      </c>
      <c r="AA452" s="318">
        <v>6374172</v>
      </c>
      <c r="AB452" s="318">
        <v>20989748</v>
      </c>
      <c r="AC452" s="318">
        <v>2585361</v>
      </c>
      <c r="AD452" s="318">
        <v>1409898</v>
      </c>
      <c r="AE452" s="318">
        <v>186894</v>
      </c>
      <c r="AF452" s="318">
        <v>0</v>
      </c>
      <c r="AG452" s="318">
        <v>-7125002</v>
      </c>
    </row>
    <row r="453" spans="1:84">
      <c r="A453" s="331" t="s">
        <v>1167</v>
      </c>
      <c r="B453" s="3" t="s">
        <v>569</v>
      </c>
      <c r="C453" s="318">
        <v>0</v>
      </c>
      <c r="D453" s="319">
        <v>0</v>
      </c>
      <c r="E453" s="319">
        <v>0</v>
      </c>
      <c r="F453" s="319">
        <v>0</v>
      </c>
      <c r="G453" s="319"/>
      <c r="H453" s="319">
        <v>0</v>
      </c>
      <c r="I453" s="319">
        <v>0</v>
      </c>
      <c r="J453" s="319">
        <v>0</v>
      </c>
      <c r="K453" s="319">
        <v>0</v>
      </c>
      <c r="L453" s="319">
        <v>0</v>
      </c>
      <c r="M453" s="319"/>
      <c r="N453" s="319">
        <v>0</v>
      </c>
      <c r="T453" s="332" t="s">
        <v>1167</v>
      </c>
      <c r="U453" s="149" t="s">
        <v>569</v>
      </c>
      <c r="V453" s="318">
        <v>0</v>
      </c>
      <c r="W453" s="318">
        <v>0</v>
      </c>
      <c r="X453" s="318">
        <v>0</v>
      </c>
      <c r="Y453" s="318">
        <v>0</v>
      </c>
      <c r="Z453" s="318">
        <v>0</v>
      </c>
      <c r="AA453" s="318">
        <v>0</v>
      </c>
      <c r="AB453" s="318">
        <v>0</v>
      </c>
      <c r="AC453" s="318">
        <v>0</v>
      </c>
      <c r="AD453" s="318">
        <v>0</v>
      </c>
      <c r="AE453" s="318">
        <v>0</v>
      </c>
      <c r="AF453" s="318">
        <v>0</v>
      </c>
      <c r="AG453" s="318">
        <v>0</v>
      </c>
    </row>
    <row r="454" spans="1:84">
      <c r="A454" s="331" t="s">
        <v>1168</v>
      </c>
      <c r="B454" s="3" t="s">
        <v>569</v>
      </c>
      <c r="C454" s="318">
        <v>0</v>
      </c>
      <c r="D454" s="319">
        <v>0</v>
      </c>
      <c r="E454" s="319">
        <v>0</v>
      </c>
      <c r="F454" s="319">
        <v>0</v>
      </c>
      <c r="G454" s="319"/>
      <c r="H454" s="319">
        <v>0</v>
      </c>
      <c r="I454" s="319">
        <v>0</v>
      </c>
      <c r="J454" s="319">
        <v>0</v>
      </c>
      <c r="K454" s="319">
        <v>0</v>
      </c>
      <c r="L454" s="319">
        <v>0</v>
      </c>
      <c r="M454" s="319"/>
      <c r="N454" s="319">
        <v>0</v>
      </c>
      <c r="T454" s="332" t="s">
        <v>1168</v>
      </c>
      <c r="U454" s="149" t="s">
        <v>569</v>
      </c>
      <c r="V454" s="318">
        <v>0</v>
      </c>
      <c r="W454" s="318">
        <v>0</v>
      </c>
      <c r="X454" s="318">
        <v>0</v>
      </c>
      <c r="Y454" s="318">
        <v>0</v>
      </c>
      <c r="Z454" s="318">
        <v>0</v>
      </c>
      <c r="AA454" s="318">
        <v>0</v>
      </c>
      <c r="AB454" s="318">
        <v>0</v>
      </c>
      <c r="AC454" s="318">
        <v>0</v>
      </c>
      <c r="AD454" s="318">
        <v>0</v>
      </c>
      <c r="AE454" s="318">
        <v>0</v>
      </c>
      <c r="AF454" s="318">
        <v>0</v>
      </c>
      <c r="AG454" s="318">
        <v>0</v>
      </c>
    </row>
    <row r="455" spans="1:84">
      <c r="A455" s="329" t="s">
        <v>1169</v>
      </c>
      <c r="B455" s="3" t="s">
        <v>569</v>
      </c>
      <c r="C455" s="318">
        <v>23000572</v>
      </c>
      <c r="D455" s="319">
        <v>556083</v>
      </c>
      <c r="E455" s="319">
        <v>7031086</v>
      </c>
      <c r="F455" s="319">
        <v>2028958</v>
      </c>
      <c r="G455" s="319"/>
      <c r="H455" s="319">
        <v>2756159</v>
      </c>
      <c r="I455" s="319">
        <v>8726628</v>
      </c>
      <c r="J455" s="319">
        <v>1269523</v>
      </c>
      <c r="K455" s="319">
        <v>545788</v>
      </c>
      <c r="L455" s="319">
        <v>32115</v>
      </c>
      <c r="M455" s="319"/>
      <c r="N455" s="319">
        <v>54232</v>
      </c>
      <c r="T455" s="330" t="s">
        <v>1169</v>
      </c>
      <c r="U455" s="149" t="s">
        <v>569</v>
      </c>
      <c r="V455" s="318">
        <v>23000572</v>
      </c>
      <c r="W455" s="318">
        <v>556083</v>
      </c>
      <c r="X455" s="318">
        <v>7031086</v>
      </c>
      <c r="Y455" s="318">
        <v>2028958</v>
      </c>
      <c r="Z455" s="318">
        <v>0</v>
      </c>
      <c r="AA455" s="318">
        <v>2756159</v>
      </c>
      <c r="AB455" s="318">
        <v>8726628</v>
      </c>
      <c r="AC455" s="318">
        <v>1269523</v>
      </c>
      <c r="AD455" s="318">
        <v>545788</v>
      </c>
      <c r="AE455" s="318">
        <v>32115</v>
      </c>
      <c r="AF455" s="318">
        <v>0</v>
      </c>
      <c r="AG455" s="318">
        <v>54232</v>
      </c>
    </row>
    <row r="456" spans="1:84">
      <c r="A456" s="329" t="s">
        <v>1170</v>
      </c>
      <c r="B456" s="3" t="s">
        <v>569</v>
      </c>
      <c r="C456" s="318">
        <v>16198410</v>
      </c>
      <c r="D456" s="319">
        <v>291155</v>
      </c>
      <c r="E456" s="319">
        <v>4501126</v>
      </c>
      <c r="F456" s="319">
        <v>3398213</v>
      </c>
      <c r="G456" s="319"/>
      <c r="H456" s="319">
        <v>2054780</v>
      </c>
      <c r="I456" s="319">
        <v>6825260</v>
      </c>
      <c r="J456" s="319">
        <v>817511</v>
      </c>
      <c r="K456" s="319">
        <v>456101</v>
      </c>
      <c r="L456" s="319">
        <v>60206</v>
      </c>
      <c r="M456" s="319"/>
      <c r="N456" s="319">
        <v>-2205942</v>
      </c>
      <c r="T456" s="330" t="s">
        <v>1170</v>
      </c>
      <c r="U456" s="149" t="s">
        <v>569</v>
      </c>
      <c r="V456" s="318">
        <v>16198410</v>
      </c>
      <c r="W456" s="318">
        <v>291155</v>
      </c>
      <c r="X456" s="318">
        <v>4501126</v>
      </c>
      <c r="Y456" s="318">
        <v>3398213</v>
      </c>
      <c r="Z456" s="318">
        <v>0</v>
      </c>
      <c r="AA456" s="318">
        <v>2054780</v>
      </c>
      <c r="AB456" s="318">
        <v>6825260</v>
      </c>
      <c r="AC456" s="318">
        <v>817511</v>
      </c>
      <c r="AD456" s="318">
        <v>456101</v>
      </c>
      <c r="AE456" s="318">
        <v>60206</v>
      </c>
      <c r="AF456" s="318">
        <v>0</v>
      </c>
      <c r="AG456" s="318">
        <v>-2205942</v>
      </c>
    </row>
    <row r="457" spans="1:84">
      <c r="A457" s="329" t="s">
        <v>1171</v>
      </c>
      <c r="B457" s="3" t="s">
        <v>569</v>
      </c>
      <c r="C457" s="318">
        <v>-4112460</v>
      </c>
      <c r="D457" s="319">
        <v>0</v>
      </c>
      <c r="E457" s="319">
        <v>-4112460</v>
      </c>
      <c r="F457" s="319">
        <v>0</v>
      </c>
      <c r="G457" s="319"/>
      <c r="H457" s="319">
        <v>0</v>
      </c>
      <c r="I457" s="319">
        <v>0</v>
      </c>
      <c r="J457" s="319">
        <v>0</v>
      </c>
      <c r="K457" s="319">
        <v>0</v>
      </c>
      <c r="L457" s="319">
        <v>0</v>
      </c>
      <c r="M457" s="319"/>
      <c r="N457" s="319">
        <v>0</v>
      </c>
      <c r="T457" s="330" t="s">
        <v>1171</v>
      </c>
      <c r="U457" s="149" t="s">
        <v>569</v>
      </c>
      <c r="V457" s="318">
        <v>-4112460</v>
      </c>
      <c r="W457" s="318">
        <v>0</v>
      </c>
      <c r="X457" s="318">
        <v>-4112460</v>
      </c>
      <c r="Y457" s="318">
        <v>0</v>
      </c>
      <c r="Z457" s="318">
        <v>0</v>
      </c>
      <c r="AA457" s="318">
        <v>0</v>
      </c>
      <c r="AB457" s="318">
        <v>0</v>
      </c>
      <c r="AC457" s="318">
        <v>0</v>
      </c>
      <c r="AD457" s="318">
        <v>0</v>
      </c>
      <c r="AE457" s="318">
        <v>0</v>
      </c>
      <c r="AF457" s="318">
        <v>0</v>
      </c>
      <c r="AG457" s="318">
        <v>0</v>
      </c>
    </row>
    <row r="458" spans="1:84">
      <c r="A458" s="329" t="s">
        <v>1153</v>
      </c>
      <c r="B458" s="3" t="s">
        <v>679</v>
      </c>
      <c r="C458" s="321">
        <v>26426</v>
      </c>
      <c r="D458" s="322">
        <v>0</v>
      </c>
      <c r="E458" s="322">
        <v>0</v>
      </c>
      <c r="F458" s="322">
        <v>0</v>
      </c>
      <c r="G458" s="322"/>
      <c r="H458" s="322">
        <v>0</v>
      </c>
      <c r="I458" s="322">
        <v>0</v>
      </c>
      <c r="J458" s="322">
        <v>0</v>
      </c>
      <c r="K458" s="322">
        <v>0</v>
      </c>
      <c r="L458" s="322">
        <v>0</v>
      </c>
      <c r="M458" s="322"/>
      <c r="N458" s="322">
        <v>26426</v>
      </c>
      <c r="T458" s="330" t="s">
        <v>1153</v>
      </c>
      <c r="U458" s="149" t="s">
        <v>679</v>
      </c>
      <c r="V458" s="321">
        <v>26426</v>
      </c>
      <c r="W458" s="321">
        <v>0</v>
      </c>
      <c r="X458" s="321">
        <v>0</v>
      </c>
      <c r="Y458" s="321">
        <v>0</v>
      </c>
      <c r="Z458" s="321">
        <v>0</v>
      </c>
      <c r="AA458" s="321">
        <v>0</v>
      </c>
      <c r="AB458" s="321">
        <v>0</v>
      </c>
      <c r="AC458" s="321">
        <v>0</v>
      </c>
      <c r="AD458" s="321">
        <v>0</v>
      </c>
      <c r="AE458" s="321">
        <v>0</v>
      </c>
      <c r="AF458" s="321">
        <v>0</v>
      </c>
      <c r="AG458" s="321">
        <v>26426</v>
      </c>
    </row>
    <row r="459" spans="1:84">
      <c r="C459" s="54"/>
      <c r="D459" s="54"/>
      <c r="E459" s="54"/>
      <c r="F459" s="54"/>
      <c r="G459" s="54"/>
      <c r="H459" s="54"/>
      <c r="I459" s="54"/>
      <c r="J459" s="54"/>
      <c r="K459" s="54"/>
      <c r="L459" s="54"/>
      <c r="M459" s="54"/>
      <c r="N459" s="54"/>
      <c r="T459" s="149"/>
      <c r="U459" s="149"/>
      <c r="V459" s="288"/>
      <c r="W459" s="288"/>
      <c r="X459" s="288"/>
      <c r="Y459" s="288"/>
      <c r="Z459" s="288"/>
      <c r="AA459" s="288"/>
      <c r="AB459" s="288"/>
      <c r="AC459" s="288"/>
      <c r="AD459" s="288"/>
      <c r="AE459" s="288"/>
      <c r="AF459" s="288"/>
      <c r="AG459" s="288"/>
    </row>
    <row r="460" spans="1:84">
      <c r="A460" s="3" t="s">
        <v>1172</v>
      </c>
      <c r="C460" s="318">
        <v>787409056</v>
      </c>
      <c r="D460" s="324">
        <v>15103064</v>
      </c>
      <c r="E460" s="324">
        <v>215054452</v>
      </c>
      <c r="F460" s="324">
        <v>25493720</v>
      </c>
      <c r="G460" s="324">
        <v>0</v>
      </c>
      <c r="H460" s="324">
        <v>94819956</v>
      </c>
      <c r="I460" s="324">
        <v>333076941</v>
      </c>
      <c r="J460" s="324">
        <v>39729977</v>
      </c>
      <c r="K460" s="324">
        <v>21077837</v>
      </c>
      <c r="L460" s="324">
        <v>2540410</v>
      </c>
      <c r="M460" s="324">
        <v>0</v>
      </c>
      <c r="N460" s="324">
        <v>40512699</v>
      </c>
      <c r="T460" s="149" t="s">
        <v>1172</v>
      </c>
      <c r="U460" s="149"/>
      <c r="V460" s="318">
        <v>787409056</v>
      </c>
      <c r="W460" s="318">
        <v>15103064</v>
      </c>
      <c r="X460" s="318">
        <v>215054452</v>
      </c>
      <c r="Y460" s="318">
        <v>25493720</v>
      </c>
      <c r="Z460" s="318">
        <v>0</v>
      </c>
      <c r="AA460" s="318">
        <v>94819956</v>
      </c>
      <c r="AB460" s="318">
        <v>333076941</v>
      </c>
      <c r="AC460" s="318">
        <v>39729977</v>
      </c>
      <c r="AD460" s="318">
        <v>21077837</v>
      </c>
      <c r="AE460" s="318">
        <v>2540410</v>
      </c>
      <c r="AF460" s="318">
        <v>0</v>
      </c>
      <c r="AG460" s="318">
        <v>40512699</v>
      </c>
    </row>
    <row r="461" spans="1:84">
      <c r="C461" s="54"/>
      <c r="D461" s="54"/>
      <c r="E461" s="54"/>
      <c r="F461" s="54"/>
      <c r="G461" s="54"/>
      <c r="H461" s="54"/>
      <c r="I461" s="54"/>
      <c r="J461" s="54"/>
      <c r="K461" s="54"/>
      <c r="L461" s="54"/>
      <c r="M461" s="54"/>
      <c r="N461" s="54"/>
      <c r="T461" s="149"/>
      <c r="U461" s="149"/>
      <c r="V461" s="288"/>
      <c r="W461" s="288"/>
      <c r="X461" s="288"/>
      <c r="Y461" s="288"/>
      <c r="Z461" s="288"/>
      <c r="AA461" s="288"/>
      <c r="AB461" s="288"/>
      <c r="AC461" s="288"/>
      <c r="AD461" s="288"/>
      <c r="AE461" s="288"/>
      <c r="AF461" s="288"/>
      <c r="AG461" s="288"/>
    </row>
    <row r="462" spans="1:84" ht="12.75" thickBot="1">
      <c r="A462" s="3" t="s">
        <v>1173</v>
      </c>
      <c r="C462" s="333">
        <v>772750304</v>
      </c>
      <c r="D462" s="333">
        <v>14791952</v>
      </c>
      <c r="E462" s="333">
        <v>211718410</v>
      </c>
      <c r="F462" s="333">
        <v>24805331</v>
      </c>
      <c r="G462" s="333">
        <v>0</v>
      </c>
      <c r="H462" s="333">
        <v>93641482</v>
      </c>
      <c r="I462" s="333">
        <v>322777412</v>
      </c>
      <c r="J462" s="333">
        <v>38139096</v>
      </c>
      <c r="K462" s="333">
        <v>20484759</v>
      </c>
      <c r="L462" s="333">
        <v>2491912</v>
      </c>
      <c r="M462" s="333">
        <v>0</v>
      </c>
      <c r="N462" s="333">
        <v>43899950</v>
      </c>
      <c r="T462" s="149" t="s">
        <v>1173</v>
      </c>
      <c r="U462" s="149"/>
      <c r="V462" s="333">
        <v>772750304</v>
      </c>
      <c r="W462" s="333">
        <v>14791952</v>
      </c>
      <c r="X462" s="333">
        <v>211718410</v>
      </c>
      <c r="Y462" s="333">
        <v>24805331</v>
      </c>
      <c r="Z462" s="333">
        <v>0</v>
      </c>
      <c r="AA462" s="333">
        <v>93641482</v>
      </c>
      <c r="AB462" s="333">
        <v>322777412</v>
      </c>
      <c r="AC462" s="333">
        <v>38139096</v>
      </c>
      <c r="AD462" s="333">
        <v>20484759</v>
      </c>
      <c r="AE462" s="333">
        <v>2491912</v>
      </c>
      <c r="AF462" s="333">
        <v>0</v>
      </c>
      <c r="AG462" s="333">
        <v>43899950</v>
      </c>
      <c r="BV462" s="63"/>
      <c r="BW462" s="63"/>
      <c r="BX462" s="63"/>
      <c r="BY462" s="63"/>
      <c r="BZ462" s="63"/>
      <c r="CA462" s="63"/>
      <c r="CB462" s="63"/>
      <c r="CC462" s="63"/>
    </row>
    <row r="463" spans="1:84" ht="12.75" thickTop="1">
      <c r="C463" s="54"/>
      <c r="D463" s="54"/>
      <c r="E463" s="54"/>
      <c r="F463" s="54"/>
      <c r="G463" s="54"/>
      <c r="H463" s="54"/>
      <c r="I463" s="334"/>
      <c r="J463" s="54"/>
      <c r="K463" s="54"/>
      <c r="L463" s="54"/>
      <c r="M463" s="54"/>
      <c r="N463" s="54"/>
      <c r="T463" s="149"/>
      <c r="U463" s="149"/>
      <c r="V463" s="288"/>
      <c r="W463" s="288"/>
      <c r="X463" s="288"/>
      <c r="Y463" s="288"/>
      <c r="Z463" s="288"/>
      <c r="AA463" s="288"/>
      <c r="AB463" s="288"/>
      <c r="AC463" s="288"/>
      <c r="AD463" s="288"/>
      <c r="AE463" s="288"/>
      <c r="AF463" s="288"/>
      <c r="AG463" s="288"/>
      <c r="BV463" s="63"/>
      <c r="BW463" s="63"/>
      <c r="BX463" s="63"/>
      <c r="BY463" s="63"/>
      <c r="BZ463" s="63"/>
      <c r="CA463" s="63"/>
      <c r="CB463" s="63"/>
      <c r="CC463" s="63"/>
    </row>
    <row r="464" spans="1:84">
      <c r="C464" s="54"/>
      <c r="D464" s="54"/>
      <c r="E464" s="54"/>
      <c r="F464" s="54"/>
      <c r="G464" s="54"/>
      <c r="H464" s="54"/>
      <c r="I464" s="54"/>
      <c r="J464" s="54"/>
      <c r="K464" s="54"/>
      <c r="L464" s="54"/>
      <c r="M464" s="54"/>
      <c r="N464" s="54"/>
      <c r="T464" s="149"/>
      <c r="U464" s="149"/>
      <c r="V464" s="288"/>
      <c r="W464" s="288"/>
      <c r="X464" s="288"/>
      <c r="Y464" s="288"/>
      <c r="Z464" s="288"/>
      <c r="AA464" s="288"/>
      <c r="AB464" s="288"/>
      <c r="AC464" s="288"/>
      <c r="AD464" s="288"/>
      <c r="AE464" s="288"/>
      <c r="AF464" s="288"/>
      <c r="AG464" s="288"/>
      <c r="BV464" s="63"/>
      <c r="BW464" s="63"/>
      <c r="BX464" s="63"/>
      <c r="BY464" s="63"/>
      <c r="BZ464" s="63"/>
      <c r="CA464" s="63"/>
      <c r="CB464" s="63"/>
      <c r="CC464" s="63"/>
      <c r="CD464" s="63"/>
      <c r="CE464" s="63"/>
      <c r="CF464" s="63"/>
    </row>
    <row r="465" spans="1:84">
      <c r="A465" s="89" t="s">
        <v>1174</v>
      </c>
      <c r="C465" s="335">
        <v>1</v>
      </c>
      <c r="D465" s="335">
        <v>1.9141955588282758E-2</v>
      </c>
      <c r="E465" s="335">
        <v>0.27398036455512026</v>
      </c>
      <c r="F465" s="335">
        <v>3.2100059840287035E-2</v>
      </c>
      <c r="G465" s="335">
        <v>0</v>
      </c>
      <c r="H465" s="335">
        <v>0.12117948257707835</v>
      </c>
      <c r="I465" s="335">
        <v>0.41769949533400635</v>
      </c>
      <c r="J465" s="335">
        <v>4.9355006141802826E-2</v>
      </c>
      <c r="K465" s="335">
        <v>2.6508898015263672E-2</v>
      </c>
      <c r="L465" s="335">
        <v>3.2247311804357438E-3</v>
      </c>
      <c r="M465" s="335">
        <v>0</v>
      </c>
      <c r="N465" s="335">
        <v>5.6810006767722993E-2</v>
      </c>
      <c r="T465" s="148" t="s">
        <v>1174</v>
      </c>
      <c r="U465" s="149"/>
      <c r="V465" s="335">
        <v>1</v>
      </c>
      <c r="W465" s="335">
        <v>1.9141955588282758E-2</v>
      </c>
      <c r="X465" s="335">
        <v>0.27398036455512026</v>
      </c>
      <c r="Y465" s="335">
        <v>3.2100059840287035E-2</v>
      </c>
      <c r="Z465" s="335">
        <v>0</v>
      </c>
      <c r="AA465" s="335">
        <v>0.12117948257707835</v>
      </c>
      <c r="AB465" s="335">
        <v>0.41769949533400635</v>
      </c>
      <c r="AC465" s="335">
        <v>4.9355006141802826E-2</v>
      </c>
      <c r="AD465" s="335">
        <v>2.6508898015263672E-2</v>
      </c>
      <c r="AE465" s="335">
        <v>3.2247311804357438E-3</v>
      </c>
      <c r="AF465" s="335">
        <v>0</v>
      </c>
      <c r="AG465" s="335">
        <v>5.6810006767722993E-2</v>
      </c>
      <c r="CD465" s="63"/>
      <c r="CE465" s="63"/>
      <c r="CF465" s="63"/>
    </row>
    <row r="466" spans="1:84">
      <c r="C466" s="155"/>
      <c r="D466" s="155"/>
      <c r="E466" s="155"/>
      <c r="F466" s="155"/>
      <c r="G466" s="155"/>
      <c r="H466" s="155"/>
      <c r="I466" s="155"/>
      <c r="J466" s="155"/>
      <c r="K466" s="155"/>
      <c r="L466" s="155"/>
      <c r="M466" s="155"/>
      <c r="N466" s="155"/>
      <c r="T466" s="149"/>
      <c r="U466" s="149"/>
      <c r="V466" s="149"/>
      <c r="W466" s="149"/>
      <c r="X466" s="149"/>
      <c r="Y466" s="149"/>
      <c r="Z466" s="149"/>
      <c r="AA466" s="149"/>
      <c r="AB466" s="149"/>
      <c r="AC466" s="149"/>
      <c r="AD466" s="149"/>
      <c r="AE466" s="149"/>
      <c r="AF466" s="149"/>
      <c r="AG466" s="149"/>
      <c r="CD466" s="63"/>
      <c r="CE466" s="63"/>
      <c r="CF466" s="63"/>
    </row>
    <row r="467" spans="1:84">
      <c r="C467" s="75"/>
      <c r="T467" s="149"/>
      <c r="U467" s="149"/>
      <c r="V467" s="232"/>
      <c r="W467" s="149"/>
      <c r="X467" s="149"/>
      <c r="Y467" s="149"/>
      <c r="Z467" s="149"/>
      <c r="AA467" s="149"/>
      <c r="AB467" s="149"/>
      <c r="AC467" s="149"/>
      <c r="AD467" s="149"/>
      <c r="AE467" s="149"/>
      <c r="AF467" s="149"/>
      <c r="AG467" s="149"/>
    </row>
    <row r="468" spans="1:84">
      <c r="T468" s="149"/>
      <c r="U468" s="149"/>
      <c r="V468" s="149"/>
      <c r="W468" s="149"/>
      <c r="X468" s="149"/>
      <c r="Y468" s="149"/>
      <c r="Z468" s="149"/>
      <c r="AA468" s="149"/>
      <c r="AB468" s="149"/>
      <c r="AC468" s="149"/>
      <c r="AD468" s="149"/>
      <c r="AE468" s="149"/>
      <c r="AF468" s="149"/>
      <c r="AG468" s="149"/>
    </row>
    <row r="469" spans="1:84">
      <c r="T469" s="149"/>
      <c r="U469" s="149"/>
      <c r="V469" s="149"/>
      <c r="W469" s="149"/>
      <c r="X469" s="149"/>
      <c r="Y469" s="149"/>
      <c r="Z469" s="149"/>
      <c r="AA469" s="149"/>
      <c r="AB469" s="149"/>
      <c r="AC469" s="149"/>
      <c r="AD469" s="149"/>
      <c r="AE469" s="149"/>
      <c r="AF469" s="149"/>
      <c r="AG469" s="149"/>
    </row>
    <row r="470" spans="1:84">
      <c r="B470" s="75"/>
      <c r="C470" s="75"/>
      <c r="T470" s="149"/>
      <c r="U470" s="232"/>
      <c r="V470" s="232"/>
      <c r="W470" s="149"/>
      <c r="X470" s="149"/>
      <c r="Y470" s="149"/>
      <c r="Z470" s="149"/>
      <c r="AA470" s="149"/>
      <c r="AB470" s="149"/>
      <c r="AC470" s="149"/>
      <c r="AD470" s="149"/>
      <c r="AE470" s="149"/>
      <c r="AF470" s="149"/>
      <c r="AG470" s="149"/>
      <c r="BU470" s="54"/>
    </row>
    <row r="471" spans="1:84">
      <c r="B471" s="75"/>
      <c r="C471" s="75"/>
      <c r="T471" s="149"/>
      <c r="U471" s="232"/>
      <c r="V471" s="232"/>
      <c r="W471" s="149"/>
      <c r="X471" s="149"/>
      <c r="Y471" s="149"/>
      <c r="Z471" s="149"/>
      <c r="AA471" s="149"/>
      <c r="AB471" s="149"/>
      <c r="AC471" s="149"/>
      <c r="AD471" s="149"/>
      <c r="AE471" s="149"/>
      <c r="AF471" s="149"/>
      <c r="AG471" s="149"/>
      <c r="BU471" s="54"/>
    </row>
    <row r="472" spans="1:84">
      <c r="T472" s="149"/>
      <c r="U472" s="149"/>
      <c r="V472" s="149"/>
      <c r="W472" s="149"/>
      <c r="X472" s="149"/>
      <c r="Y472" s="149"/>
      <c r="Z472" s="149"/>
      <c r="AA472" s="149"/>
      <c r="AB472" s="149"/>
      <c r="AC472" s="149"/>
      <c r="AD472" s="149"/>
      <c r="AE472" s="149"/>
      <c r="AF472" s="149"/>
      <c r="AG472" s="149"/>
      <c r="AN472" s="91"/>
      <c r="BD472" s="91"/>
      <c r="BU472" s="54"/>
    </row>
    <row r="473" spans="1:84">
      <c r="A473" s="146" t="s">
        <v>1175</v>
      </c>
      <c r="C473" s="278" t="s">
        <v>58</v>
      </c>
      <c r="D473" s="278" t="s">
        <v>962</v>
      </c>
      <c r="E473" s="278" t="s">
        <v>959</v>
      </c>
      <c r="F473" s="278" t="s">
        <v>721</v>
      </c>
      <c r="G473" s="278" t="s">
        <v>1047</v>
      </c>
      <c r="H473" s="278" t="s">
        <v>723</v>
      </c>
      <c r="I473" s="278" t="s">
        <v>749</v>
      </c>
      <c r="J473" s="278" t="s">
        <v>725</v>
      </c>
      <c r="K473" s="278" t="s">
        <v>1048</v>
      </c>
      <c r="L473" s="278" t="s">
        <v>120</v>
      </c>
      <c r="M473" s="278" t="s">
        <v>59</v>
      </c>
      <c r="N473" s="278" t="s">
        <v>728</v>
      </c>
      <c r="T473" s="147" t="s">
        <v>1175</v>
      </c>
      <c r="U473" s="149"/>
      <c r="V473" s="280" t="s">
        <v>58</v>
      </c>
      <c r="W473" s="280" t="s">
        <v>962</v>
      </c>
      <c r="X473" s="280" t="s">
        <v>959</v>
      </c>
      <c r="Y473" s="280" t="s">
        <v>721</v>
      </c>
      <c r="Z473" s="280" t="s">
        <v>1047</v>
      </c>
      <c r="AA473" s="280" t="s">
        <v>723</v>
      </c>
      <c r="AB473" s="280" t="s">
        <v>749</v>
      </c>
      <c r="AC473" s="280" t="s">
        <v>725</v>
      </c>
      <c r="AD473" s="280" t="s">
        <v>1048</v>
      </c>
      <c r="AE473" s="280" t="s">
        <v>120</v>
      </c>
      <c r="AF473" s="280" t="s">
        <v>59</v>
      </c>
      <c r="AG473" s="280" t="s">
        <v>728</v>
      </c>
      <c r="AN473" s="336"/>
      <c r="AP473" s="278"/>
      <c r="AQ473" s="278"/>
      <c r="AR473" s="278"/>
      <c r="AS473" s="278"/>
      <c r="AT473" s="278"/>
      <c r="AU473" s="278"/>
      <c r="AV473" s="278"/>
      <c r="AW473" s="278"/>
      <c r="AX473" s="278"/>
      <c r="AY473" s="278"/>
      <c r="AZ473" s="278"/>
      <c r="BA473" s="278"/>
      <c r="BD473" s="336"/>
      <c r="BF473" s="278"/>
      <c r="BG473" s="278"/>
      <c r="BH473" s="278"/>
      <c r="BI473" s="278"/>
      <c r="BJ473" s="278"/>
      <c r="BK473" s="278"/>
      <c r="BL473" s="278"/>
      <c r="BM473" s="278"/>
      <c r="BN473" s="278"/>
      <c r="BO473" s="278"/>
      <c r="BP473" s="278"/>
      <c r="BQ473" s="278"/>
      <c r="BU473" s="54"/>
    </row>
    <row r="474" spans="1:84">
      <c r="A474" s="337" t="s">
        <v>1148</v>
      </c>
      <c r="T474" s="338" t="s">
        <v>1148</v>
      </c>
      <c r="U474" s="149"/>
      <c r="V474" s="149"/>
      <c r="W474" s="149"/>
      <c r="X474" s="149"/>
      <c r="Y474" s="149"/>
      <c r="Z474" s="149"/>
      <c r="AA474" s="149"/>
      <c r="AB474" s="149"/>
      <c r="AC474" s="149"/>
      <c r="AD474" s="149"/>
      <c r="AE474" s="149"/>
      <c r="AF474" s="149"/>
      <c r="AG474" s="149"/>
      <c r="BU474" s="54"/>
    </row>
    <row r="475" spans="1:84">
      <c r="A475" s="331" t="s">
        <v>1149</v>
      </c>
      <c r="B475" s="3" t="s">
        <v>569</v>
      </c>
      <c r="C475" s="54">
        <v>35805458.5</v>
      </c>
      <c r="D475" s="339">
        <v>1355555.5</v>
      </c>
      <c r="E475" s="339">
        <v>19607629</v>
      </c>
      <c r="F475" s="339">
        <v>5484047.5</v>
      </c>
      <c r="G475" s="339">
        <v>0</v>
      </c>
      <c r="H475" s="339">
        <v>7932252</v>
      </c>
      <c r="I475" s="339">
        <v>1425974.5</v>
      </c>
      <c r="J475" s="339">
        <v>0</v>
      </c>
      <c r="K475" s="339">
        <v>0</v>
      </c>
      <c r="L475" s="339">
        <v>0</v>
      </c>
      <c r="M475" s="339">
        <v>0</v>
      </c>
      <c r="N475" s="339">
        <v>0</v>
      </c>
      <c r="T475" s="332" t="s">
        <v>1149</v>
      </c>
      <c r="U475" s="149" t="s">
        <v>569</v>
      </c>
      <c r="V475" s="288">
        <v>35805458.5</v>
      </c>
      <c r="W475" s="340">
        <v>1355555.5</v>
      </c>
      <c r="X475" s="340">
        <v>19607629</v>
      </c>
      <c r="Y475" s="340">
        <v>5484047.5</v>
      </c>
      <c r="Z475" s="340">
        <v>0</v>
      </c>
      <c r="AA475" s="340">
        <v>7932252</v>
      </c>
      <c r="AB475" s="340">
        <v>1425974.5</v>
      </c>
      <c r="AC475" s="340">
        <v>0</v>
      </c>
      <c r="AD475" s="340">
        <v>0</v>
      </c>
      <c r="AE475" s="340">
        <v>0</v>
      </c>
      <c r="AF475" s="340">
        <v>0</v>
      </c>
      <c r="AG475" s="340">
        <v>0</v>
      </c>
      <c r="AP475" s="54"/>
      <c r="AQ475" s="341"/>
      <c r="AR475" s="341"/>
      <c r="AS475" s="341"/>
      <c r="AT475" s="341"/>
      <c r="AU475" s="341"/>
      <c r="AV475" s="341"/>
      <c r="AW475" s="341"/>
      <c r="AX475" s="341"/>
      <c r="AY475" s="341"/>
      <c r="AZ475" s="341"/>
      <c r="BA475" s="341"/>
      <c r="BF475" s="54"/>
      <c r="BG475" s="341"/>
      <c r="BH475" s="341"/>
      <c r="BI475" s="341"/>
      <c r="BJ475" s="341"/>
      <c r="BK475" s="341"/>
      <c r="BL475" s="341"/>
      <c r="BM475" s="341"/>
      <c r="BN475" s="341"/>
      <c r="BO475" s="341"/>
      <c r="BP475" s="341"/>
      <c r="BQ475" s="341"/>
      <c r="BU475" s="54"/>
    </row>
    <row r="476" spans="1:84">
      <c r="A476" s="331" t="s">
        <v>75</v>
      </c>
      <c r="B476" s="3" t="s">
        <v>569</v>
      </c>
      <c r="C476" s="54">
        <v>16558529.5</v>
      </c>
      <c r="D476" s="339">
        <v>634257.5</v>
      </c>
      <c r="E476" s="339">
        <v>9023019</v>
      </c>
      <c r="F476" s="339">
        <v>2478081</v>
      </c>
      <c r="G476" s="339">
        <v>0</v>
      </c>
      <c r="H476" s="339">
        <v>3703611</v>
      </c>
      <c r="I476" s="339">
        <v>719561</v>
      </c>
      <c r="J476" s="339">
        <v>0</v>
      </c>
      <c r="K476" s="339">
        <v>0</v>
      </c>
      <c r="L476" s="339">
        <v>0</v>
      </c>
      <c r="M476" s="339">
        <v>0</v>
      </c>
      <c r="N476" s="339">
        <v>0</v>
      </c>
      <c r="T476" s="332" t="s">
        <v>75</v>
      </c>
      <c r="U476" s="149" t="s">
        <v>569</v>
      </c>
      <c r="V476" s="288">
        <v>16558529.5</v>
      </c>
      <c r="W476" s="340">
        <v>634257.5</v>
      </c>
      <c r="X476" s="340">
        <v>9023019</v>
      </c>
      <c r="Y476" s="340">
        <v>2478081</v>
      </c>
      <c r="Z476" s="340">
        <v>0</v>
      </c>
      <c r="AA476" s="340">
        <v>3703611</v>
      </c>
      <c r="AB476" s="340">
        <v>719561</v>
      </c>
      <c r="AC476" s="340">
        <v>0</v>
      </c>
      <c r="AD476" s="340">
        <v>0</v>
      </c>
      <c r="AE476" s="340">
        <v>0</v>
      </c>
      <c r="AF476" s="340">
        <v>0</v>
      </c>
      <c r="AG476" s="340">
        <v>0</v>
      </c>
      <c r="AP476" s="54"/>
      <c r="AQ476" s="341"/>
      <c r="AR476" s="341"/>
      <c r="AS476" s="341"/>
      <c r="AT476" s="341"/>
      <c r="AU476" s="341"/>
      <c r="AV476" s="341"/>
      <c r="AW476" s="341"/>
      <c r="AX476" s="341"/>
      <c r="AY476" s="341"/>
      <c r="AZ476" s="341"/>
      <c r="BA476" s="341"/>
      <c r="BF476" s="54"/>
      <c r="BG476" s="341"/>
      <c r="BH476" s="341"/>
      <c r="BI476" s="341"/>
      <c r="BJ476" s="341"/>
      <c r="BK476" s="341"/>
      <c r="BL476" s="341"/>
      <c r="BM476" s="341"/>
      <c r="BN476" s="341"/>
      <c r="BO476" s="341"/>
      <c r="BP476" s="341"/>
      <c r="BQ476" s="341"/>
    </row>
    <row r="477" spans="1:84">
      <c r="A477" s="331" t="s">
        <v>76</v>
      </c>
      <c r="B477" s="3" t="s">
        <v>569</v>
      </c>
      <c r="C477" s="54">
        <v>15750307</v>
      </c>
      <c r="D477" s="339">
        <v>2148351.5</v>
      </c>
      <c r="E477" s="339">
        <v>7917486</v>
      </c>
      <c r="F477" s="339">
        <v>3417990</v>
      </c>
      <c r="G477" s="339">
        <v>0</v>
      </c>
      <c r="H477" s="339">
        <v>2266479.5</v>
      </c>
      <c r="I477" s="339">
        <v>0</v>
      </c>
      <c r="J477" s="339">
        <v>0</v>
      </c>
      <c r="K477" s="339">
        <v>0</v>
      </c>
      <c r="L477" s="339">
        <v>0</v>
      </c>
      <c r="M477" s="339">
        <v>0</v>
      </c>
      <c r="N477" s="339">
        <v>0</v>
      </c>
      <c r="T477" s="332" t="s">
        <v>76</v>
      </c>
      <c r="U477" s="149" t="s">
        <v>569</v>
      </c>
      <c r="V477" s="288">
        <v>15750307</v>
      </c>
      <c r="W477" s="340">
        <v>2148351.5</v>
      </c>
      <c r="X477" s="340">
        <v>7917486</v>
      </c>
      <c r="Y477" s="340">
        <v>3417990</v>
      </c>
      <c r="Z477" s="340">
        <v>0</v>
      </c>
      <c r="AA477" s="340">
        <v>2266479.5</v>
      </c>
      <c r="AB477" s="340">
        <v>0</v>
      </c>
      <c r="AC477" s="340">
        <v>0</v>
      </c>
      <c r="AD477" s="340">
        <v>0</v>
      </c>
      <c r="AE477" s="340">
        <v>0</v>
      </c>
      <c r="AF477" s="340">
        <v>0</v>
      </c>
      <c r="AG477" s="340">
        <v>0</v>
      </c>
      <c r="AP477" s="54"/>
      <c r="AQ477" s="341"/>
      <c r="AR477" s="341"/>
      <c r="AS477" s="341"/>
      <c r="AT477" s="341"/>
      <c r="AU477" s="341"/>
      <c r="AV477" s="341"/>
      <c r="AW477" s="341"/>
      <c r="AX477" s="341"/>
      <c r="AY477" s="341"/>
      <c r="AZ477" s="341"/>
      <c r="BA477" s="341"/>
      <c r="BF477" s="54"/>
      <c r="BG477" s="341"/>
      <c r="BH477" s="341"/>
      <c r="BI477" s="341"/>
      <c r="BJ477" s="341"/>
      <c r="BK477" s="341"/>
      <c r="BL477" s="341"/>
      <c r="BM477" s="341"/>
      <c r="BN477" s="341"/>
      <c r="BO477" s="341"/>
      <c r="BP477" s="341"/>
      <c r="BQ477" s="341"/>
    </row>
    <row r="478" spans="1:84">
      <c r="A478" s="331" t="s">
        <v>1150</v>
      </c>
      <c r="B478" s="3" t="s">
        <v>569</v>
      </c>
      <c r="C478" s="54">
        <v>-285721.5</v>
      </c>
      <c r="D478" s="339">
        <v>208</v>
      </c>
      <c r="E478" s="339">
        <v>-184603.5</v>
      </c>
      <c r="F478" s="339">
        <v>97.5</v>
      </c>
      <c r="G478" s="339">
        <v>0</v>
      </c>
      <c r="H478" s="339">
        <v>-66674</v>
      </c>
      <c r="I478" s="339">
        <v>-33611</v>
      </c>
      <c r="J478" s="339">
        <v>-179.5</v>
      </c>
      <c r="K478" s="339">
        <v>-860.5</v>
      </c>
      <c r="L478" s="339">
        <v>-98.5</v>
      </c>
      <c r="M478" s="339">
        <v>0</v>
      </c>
      <c r="N478" s="339">
        <v>0</v>
      </c>
      <c r="T478" s="332" t="s">
        <v>1150</v>
      </c>
      <c r="U478" s="149" t="s">
        <v>569</v>
      </c>
      <c r="V478" s="288">
        <v>-285721.5</v>
      </c>
      <c r="W478" s="340">
        <v>208</v>
      </c>
      <c r="X478" s="340">
        <v>-184603.5</v>
      </c>
      <c r="Y478" s="340">
        <v>97.5</v>
      </c>
      <c r="Z478" s="340">
        <v>0</v>
      </c>
      <c r="AA478" s="340">
        <v>-66674</v>
      </c>
      <c r="AB478" s="340">
        <v>-33611</v>
      </c>
      <c r="AC478" s="340">
        <v>-179.5</v>
      </c>
      <c r="AD478" s="340">
        <v>-860.5</v>
      </c>
      <c r="AE478" s="340">
        <v>-98.5</v>
      </c>
      <c r="AF478" s="340">
        <v>0</v>
      </c>
      <c r="AG478" s="340">
        <v>0</v>
      </c>
      <c r="AP478" s="54"/>
      <c r="AQ478" s="341"/>
      <c r="AR478" s="341"/>
      <c r="AS478" s="341"/>
      <c r="AT478" s="341"/>
      <c r="AU478" s="341"/>
      <c r="AV478" s="341"/>
      <c r="AW478" s="341"/>
      <c r="AX478" s="341"/>
      <c r="AY478" s="341"/>
      <c r="AZ478" s="341"/>
      <c r="BA478" s="341"/>
      <c r="BF478" s="54"/>
      <c r="BG478" s="341"/>
      <c r="BH478" s="341"/>
      <c r="BI478" s="341"/>
      <c r="BJ478" s="341"/>
      <c r="BK478" s="341"/>
      <c r="BL478" s="341"/>
      <c r="BM478" s="341"/>
      <c r="BN478" s="341"/>
      <c r="BO478" s="341"/>
      <c r="BP478" s="341"/>
      <c r="BQ478" s="341"/>
    </row>
    <row r="479" spans="1:84">
      <c r="A479" s="331" t="s">
        <v>1151</v>
      </c>
      <c r="B479" s="3" t="s">
        <v>569</v>
      </c>
      <c r="C479" s="54">
        <v>4812</v>
      </c>
      <c r="D479" s="339">
        <v>76.5</v>
      </c>
      <c r="E479" s="339">
        <v>1212.5</v>
      </c>
      <c r="F479" s="339">
        <v>372.5</v>
      </c>
      <c r="G479" s="339">
        <v>0</v>
      </c>
      <c r="H479" s="339">
        <v>672.5</v>
      </c>
      <c r="I479" s="339">
        <v>2020.5</v>
      </c>
      <c r="J479" s="339">
        <v>292</v>
      </c>
      <c r="K479" s="339">
        <v>153.5</v>
      </c>
      <c r="L479" s="339">
        <v>12</v>
      </c>
      <c r="M479" s="339">
        <v>0</v>
      </c>
      <c r="N479" s="339">
        <v>0</v>
      </c>
      <c r="T479" s="332" t="s">
        <v>1151</v>
      </c>
      <c r="U479" s="149" t="s">
        <v>569</v>
      </c>
      <c r="V479" s="288">
        <v>4812</v>
      </c>
      <c r="W479" s="340">
        <v>76.5</v>
      </c>
      <c r="X479" s="340">
        <v>1212.5</v>
      </c>
      <c r="Y479" s="340">
        <v>372.5</v>
      </c>
      <c r="Z479" s="340">
        <v>0</v>
      </c>
      <c r="AA479" s="340">
        <v>672.5</v>
      </c>
      <c r="AB479" s="340">
        <v>2020.5</v>
      </c>
      <c r="AC479" s="340">
        <v>292</v>
      </c>
      <c r="AD479" s="340">
        <v>153.5</v>
      </c>
      <c r="AE479" s="340">
        <v>12</v>
      </c>
      <c r="AF479" s="340">
        <v>0</v>
      </c>
      <c r="AG479" s="340">
        <v>0</v>
      </c>
      <c r="AP479" s="54"/>
      <c r="AQ479" s="341"/>
      <c r="AR479" s="341"/>
      <c r="AS479" s="341"/>
      <c r="AT479" s="341"/>
      <c r="AU479" s="341"/>
      <c r="AV479" s="341"/>
      <c r="AW479" s="341"/>
      <c r="AX479" s="341"/>
      <c r="AY479" s="341"/>
      <c r="AZ479" s="341"/>
      <c r="BA479" s="341"/>
      <c r="BF479" s="54"/>
      <c r="BG479" s="341"/>
      <c r="BH479" s="341"/>
      <c r="BI479" s="341"/>
      <c r="BJ479" s="341"/>
      <c r="BK479" s="341"/>
      <c r="BL479" s="341"/>
      <c r="BM479" s="341"/>
      <c r="BN479" s="341"/>
      <c r="BO479" s="341"/>
      <c r="BP479" s="341"/>
      <c r="BQ479" s="341"/>
    </row>
    <row r="480" spans="1:84">
      <c r="A480" s="331" t="s">
        <v>1152</v>
      </c>
      <c r="B480" s="3" t="s">
        <v>569</v>
      </c>
      <c r="C480" s="54">
        <v>0</v>
      </c>
      <c r="D480" s="339">
        <v>0</v>
      </c>
      <c r="E480" s="339">
        <v>0</v>
      </c>
      <c r="F480" s="339">
        <v>0</v>
      </c>
      <c r="G480" s="339">
        <v>0</v>
      </c>
      <c r="H480" s="339">
        <v>0</v>
      </c>
      <c r="I480" s="339">
        <v>0</v>
      </c>
      <c r="J480" s="339">
        <v>0</v>
      </c>
      <c r="K480" s="339">
        <v>0</v>
      </c>
      <c r="L480" s="339">
        <v>0</v>
      </c>
      <c r="M480" s="339">
        <v>0</v>
      </c>
      <c r="N480" s="339">
        <v>0</v>
      </c>
      <c r="T480" s="332" t="s">
        <v>1152</v>
      </c>
      <c r="U480" s="149" t="s">
        <v>569</v>
      </c>
      <c r="V480" s="288">
        <v>0</v>
      </c>
      <c r="W480" s="340">
        <v>0</v>
      </c>
      <c r="X480" s="340">
        <v>0</v>
      </c>
      <c r="Y480" s="340">
        <v>0</v>
      </c>
      <c r="Z480" s="340">
        <v>0</v>
      </c>
      <c r="AA480" s="340">
        <v>0</v>
      </c>
      <c r="AB480" s="340">
        <v>0</v>
      </c>
      <c r="AC480" s="340">
        <v>0</v>
      </c>
      <c r="AD480" s="340">
        <v>0</v>
      </c>
      <c r="AE480" s="340">
        <v>0</v>
      </c>
      <c r="AF480" s="340">
        <v>0</v>
      </c>
      <c r="AG480" s="340">
        <v>0</v>
      </c>
      <c r="AP480" s="54"/>
      <c r="AQ480" s="341"/>
      <c r="AR480" s="341"/>
      <c r="AS480" s="341"/>
      <c r="AT480" s="341"/>
      <c r="AU480" s="341"/>
      <c r="AV480" s="341"/>
      <c r="AW480" s="341"/>
      <c r="AX480" s="341"/>
      <c r="AY480" s="341"/>
      <c r="AZ480" s="341"/>
      <c r="BA480" s="341"/>
      <c r="BF480" s="54"/>
      <c r="BG480" s="341"/>
      <c r="BH480" s="341"/>
      <c r="BI480" s="341"/>
      <c r="BJ480" s="341"/>
      <c r="BK480" s="341"/>
      <c r="BL480" s="341"/>
      <c r="BM480" s="341"/>
      <c r="BN480" s="341"/>
      <c r="BO480" s="341"/>
      <c r="BP480" s="341"/>
      <c r="BQ480" s="341"/>
    </row>
    <row r="481" spans="1:69">
      <c r="A481" s="331" t="s">
        <v>1153</v>
      </c>
      <c r="B481" s="3" t="s">
        <v>679</v>
      </c>
      <c r="C481" s="64">
        <v>18169.5</v>
      </c>
      <c r="D481" s="342">
        <v>0</v>
      </c>
      <c r="E481" s="342">
        <v>0</v>
      </c>
      <c r="F481" s="342">
        <v>0</v>
      </c>
      <c r="G481" s="342">
        <v>0</v>
      </c>
      <c r="H481" s="342">
        <v>0</v>
      </c>
      <c r="I481" s="342">
        <v>0</v>
      </c>
      <c r="J481" s="342">
        <v>0</v>
      </c>
      <c r="K481" s="342">
        <v>0</v>
      </c>
      <c r="L481" s="342">
        <v>0</v>
      </c>
      <c r="M481" s="342">
        <v>0</v>
      </c>
      <c r="N481" s="342">
        <v>18169.5</v>
      </c>
      <c r="T481" s="332" t="s">
        <v>1153</v>
      </c>
      <c r="U481" s="149" t="s">
        <v>679</v>
      </c>
      <c r="V481" s="314">
        <v>18169.5</v>
      </c>
      <c r="W481" s="343">
        <v>0</v>
      </c>
      <c r="X481" s="343">
        <v>0</v>
      </c>
      <c r="Y481" s="343">
        <v>0</v>
      </c>
      <c r="Z481" s="343">
        <v>0</v>
      </c>
      <c r="AA481" s="343">
        <v>0</v>
      </c>
      <c r="AB481" s="343">
        <v>0</v>
      </c>
      <c r="AC481" s="343">
        <v>0</v>
      </c>
      <c r="AD481" s="343">
        <v>0</v>
      </c>
      <c r="AE481" s="343">
        <v>0</v>
      </c>
      <c r="AF481" s="343">
        <v>0</v>
      </c>
      <c r="AG481" s="343">
        <v>18169.5</v>
      </c>
      <c r="AP481" s="54"/>
      <c r="AQ481" s="54"/>
      <c r="AR481" s="54"/>
      <c r="AS481" s="54"/>
      <c r="AT481" s="54"/>
      <c r="AU481" s="54"/>
      <c r="AV481" s="54"/>
      <c r="AW481" s="54"/>
      <c r="AX481" s="54"/>
      <c r="AY481" s="54"/>
      <c r="AZ481" s="54"/>
      <c r="BA481" s="54"/>
      <c r="BF481" s="54"/>
      <c r="BG481" s="54"/>
      <c r="BH481" s="54"/>
      <c r="BI481" s="54"/>
      <c r="BJ481" s="54"/>
      <c r="BK481" s="54"/>
      <c r="BL481" s="54"/>
      <c r="BM481" s="54"/>
      <c r="BN481" s="54"/>
      <c r="BO481" s="54"/>
      <c r="BP481" s="54"/>
      <c r="BQ481" s="54"/>
    </row>
    <row r="482" spans="1:69">
      <c r="A482" s="331"/>
      <c r="C482" s="54"/>
      <c r="D482" s="344"/>
      <c r="E482" s="344"/>
      <c r="F482" s="344"/>
      <c r="G482" s="344"/>
      <c r="H482" s="344"/>
      <c r="I482" s="344"/>
      <c r="J482" s="344"/>
      <c r="K482" s="344"/>
      <c r="L482" s="344"/>
      <c r="M482" s="344"/>
      <c r="N482" s="344"/>
      <c r="T482" s="332"/>
      <c r="U482" s="149"/>
      <c r="V482" s="288"/>
      <c r="W482" s="345"/>
      <c r="X482" s="345"/>
      <c r="Y482" s="345"/>
      <c r="Z482" s="345"/>
      <c r="AA482" s="345"/>
      <c r="AB482" s="345"/>
      <c r="AC482" s="345"/>
      <c r="AD482" s="345"/>
      <c r="AE482" s="345"/>
      <c r="AF482" s="345"/>
      <c r="AG482" s="345"/>
      <c r="AP482" s="54"/>
      <c r="AQ482" s="54"/>
      <c r="AR482" s="54"/>
      <c r="AS482" s="54"/>
      <c r="AT482" s="54"/>
      <c r="AU482" s="54"/>
      <c r="AV482" s="54"/>
      <c r="AW482" s="54"/>
      <c r="AX482" s="54"/>
      <c r="AY482" s="54"/>
      <c r="AZ482" s="54"/>
      <c r="BA482" s="54"/>
      <c r="BF482" s="54"/>
      <c r="BG482" s="54"/>
      <c r="BH482" s="54"/>
      <c r="BI482" s="54"/>
      <c r="BJ482" s="54"/>
      <c r="BK482" s="54"/>
      <c r="BL482" s="54"/>
      <c r="BM482" s="54"/>
      <c r="BN482" s="54"/>
      <c r="BO482" s="54"/>
      <c r="BP482" s="54"/>
      <c r="BQ482" s="54"/>
    </row>
    <row r="483" spans="1:69">
      <c r="A483" s="3" t="s">
        <v>1154</v>
      </c>
      <c r="C483" s="54">
        <v>67851555</v>
      </c>
      <c r="D483" s="346">
        <v>4138449</v>
      </c>
      <c r="E483" s="346">
        <v>36364743</v>
      </c>
      <c r="F483" s="346">
        <v>11380588.5</v>
      </c>
      <c r="G483" s="346">
        <v>0</v>
      </c>
      <c r="H483" s="346">
        <v>13836341</v>
      </c>
      <c r="I483" s="346">
        <v>2113945</v>
      </c>
      <c r="J483" s="346">
        <v>112.5</v>
      </c>
      <c r="K483" s="346">
        <v>-707</v>
      </c>
      <c r="L483" s="346">
        <v>-86.5</v>
      </c>
      <c r="M483" s="346">
        <v>0</v>
      </c>
      <c r="N483" s="346">
        <v>18169.5</v>
      </c>
      <c r="T483" s="149" t="s">
        <v>1154</v>
      </c>
      <c r="U483" s="149"/>
      <c r="V483" s="288">
        <v>67851555</v>
      </c>
      <c r="W483" s="347">
        <v>4138449</v>
      </c>
      <c r="X483" s="347">
        <v>36364743</v>
      </c>
      <c r="Y483" s="347">
        <v>11380588.5</v>
      </c>
      <c r="Z483" s="347">
        <v>0</v>
      </c>
      <c r="AA483" s="347">
        <v>13836341</v>
      </c>
      <c r="AB483" s="347">
        <v>2113945</v>
      </c>
      <c r="AC483" s="347">
        <v>112.5</v>
      </c>
      <c r="AD483" s="347">
        <v>-707</v>
      </c>
      <c r="AE483" s="347">
        <v>-86.5</v>
      </c>
      <c r="AF483" s="347">
        <v>0</v>
      </c>
      <c r="AG483" s="347">
        <v>18169.5</v>
      </c>
      <c r="AP483" s="54"/>
      <c r="AQ483" s="54"/>
      <c r="AR483" s="54"/>
      <c r="AS483" s="54"/>
      <c r="AT483" s="54"/>
      <c r="AU483" s="54"/>
      <c r="AV483" s="54"/>
      <c r="AW483" s="54"/>
      <c r="AX483" s="54"/>
      <c r="AY483" s="54"/>
      <c r="AZ483" s="54"/>
      <c r="BA483" s="54"/>
      <c r="BF483" s="54"/>
      <c r="BG483" s="54"/>
      <c r="BH483" s="54"/>
      <c r="BI483" s="54"/>
      <c r="BJ483" s="54"/>
      <c r="BK483" s="54"/>
      <c r="BL483" s="54"/>
      <c r="BM483" s="54"/>
      <c r="BN483" s="54"/>
      <c r="BO483" s="54"/>
      <c r="BP483" s="54"/>
      <c r="BQ483" s="54"/>
    </row>
    <row r="484" spans="1:69">
      <c r="C484" s="54"/>
      <c r="D484" s="326"/>
      <c r="E484" s="326"/>
      <c r="F484" s="326"/>
      <c r="G484" s="326"/>
      <c r="H484" s="326"/>
      <c r="I484" s="326"/>
      <c r="J484" s="326"/>
      <c r="K484" s="326"/>
      <c r="L484" s="326"/>
      <c r="M484" s="326"/>
      <c r="N484" s="326"/>
      <c r="T484" s="149"/>
      <c r="U484" s="149"/>
      <c r="V484" s="288"/>
      <c r="W484" s="347"/>
      <c r="X484" s="347"/>
      <c r="Y484" s="347"/>
      <c r="Z484" s="347"/>
      <c r="AA484" s="347"/>
      <c r="AB484" s="347"/>
      <c r="AC484" s="347"/>
      <c r="AD484" s="347"/>
      <c r="AE484" s="347"/>
      <c r="AF484" s="347"/>
      <c r="AG484" s="347"/>
      <c r="AP484" s="54"/>
      <c r="AQ484" s="54"/>
      <c r="AR484" s="54"/>
      <c r="AS484" s="54"/>
      <c r="AT484" s="54"/>
      <c r="AU484" s="54"/>
      <c r="AV484" s="54"/>
      <c r="AW484" s="54"/>
      <c r="AX484" s="54"/>
      <c r="AY484" s="54"/>
      <c r="AZ484" s="54"/>
      <c r="BA484" s="54"/>
      <c r="BF484" s="54"/>
      <c r="BG484" s="54"/>
      <c r="BH484" s="54"/>
      <c r="BI484" s="54"/>
      <c r="BJ484" s="54"/>
      <c r="BK484" s="54"/>
      <c r="BL484" s="54"/>
      <c r="BM484" s="54"/>
      <c r="BN484" s="54"/>
      <c r="BO484" s="54"/>
      <c r="BP484" s="54"/>
      <c r="BQ484" s="54"/>
    </row>
    <row r="485" spans="1:69">
      <c r="A485" s="337" t="s">
        <v>1155</v>
      </c>
      <c r="C485" s="54"/>
      <c r="D485" s="326"/>
      <c r="E485" s="326"/>
      <c r="F485" s="326"/>
      <c r="G485" s="326"/>
      <c r="H485" s="326"/>
      <c r="I485" s="326"/>
      <c r="J485" s="326"/>
      <c r="K485" s="326"/>
      <c r="L485" s="326"/>
      <c r="M485" s="326"/>
      <c r="N485" s="326"/>
      <c r="T485" s="338" t="s">
        <v>1155</v>
      </c>
      <c r="U485" s="149"/>
      <c r="V485" s="288"/>
      <c r="W485" s="347"/>
      <c r="X485" s="347"/>
      <c r="Y485" s="347"/>
      <c r="Z485" s="347"/>
      <c r="AA485" s="347"/>
      <c r="AB485" s="347"/>
      <c r="AC485" s="347"/>
      <c r="AD485" s="347"/>
      <c r="AE485" s="347"/>
      <c r="AF485" s="347"/>
      <c r="AG485" s="347"/>
      <c r="AP485" s="54"/>
      <c r="AQ485" s="54"/>
      <c r="AR485" s="54"/>
      <c r="AS485" s="54"/>
      <c r="AT485" s="54"/>
      <c r="AU485" s="54"/>
      <c r="AV485" s="54"/>
      <c r="AW485" s="54"/>
      <c r="AX485" s="54"/>
      <c r="AY485" s="54"/>
      <c r="AZ485" s="54"/>
      <c r="BA485" s="54"/>
      <c r="BF485" s="54"/>
      <c r="BG485" s="54"/>
      <c r="BH485" s="54"/>
      <c r="BI485" s="54"/>
      <c r="BJ485" s="54"/>
      <c r="BK485" s="54"/>
      <c r="BL485" s="54"/>
      <c r="BM485" s="54"/>
      <c r="BN485" s="54"/>
      <c r="BO485" s="54"/>
      <c r="BP485" s="54"/>
      <c r="BQ485" s="54"/>
    </row>
    <row r="486" spans="1:69">
      <c r="A486" s="317" t="s">
        <v>1149</v>
      </c>
      <c r="B486" s="3" t="s">
        <v>569</v>
      </c>
      <c r="C486" s="54">
        <v>58661357.5</v>
      </c>
      <c r="D486" s="339">
        <v>0</v>
      </c>
      <c r="E486" s="339">
        <v>0</v>
      </c>
      <c r="F486" s="339">
        <v>0</v>
      </c>
      <c r="G486" s="339">
        <v>0</v>
      </c>
      <c r="H486" s="339">
        <v>0</v>
      </c>
      <c r="I486" s="339">
        <v>46686414.5</v>
      </c>
      <c r="J486" s="339">
        <v>8634101.5</v>
      </c>
      <c r="K486" s="339">
        <v>2951476</v>
      </c>
      <c r="L486" s="339">
        <v>389365.5</v>
      </c>
      <c r="M486" s="339">
        <v>0</v>
      </c>
      <c r="N486" s="339">
        <v>0</v>
      </c>
      <c r="T486" s="320" t="s">
        <v>1149</v>
      </c>
      <c r="U486" s="149" t="s">
        <v>569</v>
      </c>
      <c r="V486" s="288">
        <v>58661357.5</v>
      </c>
      <c r="W486" s="340">
        <v>0</v>
      </c>
      <c r="X486" s="340">
        <v>0</v>
      </c>
      <c r="Y486" s="340">
        <v>0</v>
      </c>
      <c r="Z486" s="340">
        <v>0</v>
      </c>
      <c r="AA486" s="340">
        <v>0</v>
      </c>
      <c r="AB486" s="340">
        <v>46686414.5</v>
      </c>
      <c r="AC486" s="340">
        <v>8634101.5</v>
      </c>
      <c r="AD486" s="340">
        <v>2951476</v>
      </c>
      <c r="AE486" s="340">
        <v>389365.5</v>
      </c>
      <c r="AF486" s="340">
        <v>0</v>
      </c>
      <c r="AG486" s="340">
        <v>0</v>
      </c>
      <c r="AP486" s="54"/>
      <c r="AQ486" s="341"/>
      <c r="AR486" s="341"/>
      <c r="AS486" s="341"/>
      <c r="AT486" s="341"/>
      <c r="AU486" s="341"/>
      <c r="AV486" s="341"/>
      <c r="AW486" s="341"/>
      <c r="AX486" s="341"/>
      <c r="AY486" s="341"/>
      <c r="AZ486" s="341"/>
      <c r="BA486" s="341"/>
      <c r="BF486" s="54"/>
      <c r="BG486" s="341"/>
      <c r="BH486" s="341"/>
      <c r="BI486" s="341"/>
      <c r="BJ486" s="341"/>
      <c r="BK486" s="341"/>
      <c r="BL486" s="341"/>
      <c r="BM486" s="341"/>
      <c r="BN486" s="341"/>
      <c r="BO486" s="341"/>
      <c r="BP486" s="341"/>
      <c r="BQ486" s="341"/>
    </row>
    <row r="487" spans="1:69">
      <c r="A487" s="317" t="s">
        <v>75</v>
      </c>
      <c r="B487" s="3" t="s">
        <v>569</v>
      </c>
      <c r="C487" s="54">
        <v>38283368.5</v>
      </c>
      <c r="D487" s="339">
        <v>0</v>
      </c>
      <c r="E487" s="339">
        <v>0</v>
      </c>
      <c r="F487" s="339">
        <v>0</v>
      </c>
      <c r="G487" s="339">
        <v>0</v>
      </c>
      <c r="H487" s="339">
        <v>0</v>
      </c>
      <c r="I487" s="339">
        <v>32370180</v>
      </c>
      <c r="J487" s="339">
        <v>4303902</v>
      </c>
      <c r="K487" s="339">
        <v>1414785</v>
      </c>
      <c r="L487" s="339">
        <v>194501.5</v>
      </c>
      <c r="M487" s="339">
        <v>0</v>
      </c>
      <c r="N487" s="339">
        <v>0</v>
      </c>
      <c r="T487" s="320" t="s">
        <v>75</v>
      </c>
      <c r="U487" s="149" t="s">
        <v>569</v>
      </c>
      <c r="V487" s="288">
        <v>38283368.5</v>
      </c>
      <c r="W487" s="340">
        <v>0</v>
      </c>
      <c r="X487" s="340">
        <v>0</v>
      </c>
      <c r="Y487" s="340">
        <v>0</v>
      </c>
      <c r="Z487" s="340">
        <v>0</v>
      </c>
      <c r="AA487" s="340">
        <v>0</v>
      </c>
      <c r="AB487" s="340">
        <v>32370180</v>
      </c>
      <c r="AC487" s="340">
        <v>4303902</v>
      </c>
      <c r="AD487" s="340">
        <v>1414785</v>
      </c>
      <c r="AE487" s="340">
        <v>194501.5</v>
      </c>
      <c r="AF487" s="340">
        <v>0</v>
      </c>
      <c r="AG487" s="340">
        <v>0</v>
      </c>
      <c r="AP487" s="54"/>
      <c r="AQ487" s="341"/>
      <c r="AR487" s="341"/>
      <c r="AS487" s="341"/>
      <c r="AT487" s="341"/>
      <c r="AU487" s="341"/>
      <c r="AV487" s="341"/>
      <c r="AW487" s="341"/>
      <c r="AX487" s="341"/>
      <c r="AY487" s="341"/>
      <c r="AZ487" s="341"/>
      <c r="BA487" s="341"/>
      <c r="BF487" s="54"/>
      <c r="BG487" s="341"/>
      <c r="BH487" s="341"/>
      <c r="BI487" s="341"/>
      <c r="BJ487" s="341"/>
      <c r="BK487" s="341"/>
      <c r="BL487" s="341"/>
      <c r="BM487" s="341"/>
      <c r="BN487" s="341"/>
      <c r="BO487" s="341"/>
      <c r="BP487" s="341"/>
      <c r="BQ487" s="341"/>
    </row>
    <row r="488" spans="1:69">
      <c r="A488" s="317" t="s">
        <v>76</v>
      </c>
      <c r="B488" s="3" t="s">
        <v>569</v>
      </c>
      <c r="C488" s="54">
        <v>26416213</v>
      </c>
      <c r="D488" s="339">
        <v>0</v>
      </c>
      <c r="E488" s="339">
        <v>0</v>
      </c>
      <c r="F488" s="339">
        <v>0</v>
      </c>
      <c r="G488" s="339">
        <v>0</v>
      </c>
      <c r="H488" s="339">
        <v>0</v>
      </c>
      <c r="I488" s="339">
        <v>21633382.5</v>
      </c>
      <c r="J488" s="339">
        <v>3483208.5</v>
      </c>
      <c r="K488" s="339">
        <v>1299622</v>
      </c>
      <c r="L488" s="339">
        <v>0</v>
      </c>
      <c r="M488" s="339">
        <v>0</v>
      </c>
      <c r="N488" s="339">
        <v>0</v>
      </c>
      <c r="T488" s="320" t="s">
        <v>76</v>
      </c>
      <c r="U488" s="149" t="s">
        <v>569</v>
      </c>
      <c r="V488" s="288">
        <v>26416213</v>
      </c>
      <c r="W488" s="340">
        <v>0</v>
      </c>
      <c r="X488" s="340">
        <v>0</v>
      </c>
      <c r="Y488" s="340">
        <v>0</v>
      </c>
      <c r="Z488" s="340">
        <v>0</v>
      </c>
      <c r="AA488" s="340">
        <v>0</v>
      </c>
      <c r="AB488" s="340">
        <v>21633382.5</v>
      </c>
      <c r="AC488" s="340">
        <v>3483208.5</v>
      </c>
      <c r="AD488" s="340">
        <v>1299622</v>
      </c>
      <c r="AE488" s="340">
        <v>0</v>
      </c>
      <c r="AF488" s="340">
        <v>0</v>
      </c>
      <c r="AG488" s="340">
        <v>0</v>
      </c>
      <c r="AP488" s="54"/>
      <c r="AQ488" s="341"/>
      <c r="AR488" s="341"/>
      <c r="AS488" s="341"/>
      <c r="AT488" s="341"/>
      <c r="AU488" s="341"/>
      <c r="AV488" s="341"/>
      <c r="AW488" s="341"/>
      <c r="AX488" s="341"/>
      <c r="AY488" s="341"/>
      <c r="AZ488" s="341"/>
      <c r="BA488" s="341"/>
      <c r="BF488" s="54"/>
      <c r="BG488" s="341"/>
      <c r="BH488" s="341"/>
      <c r="BI488" s="341"/>
      <c r="BJ488" s="341"/>
      <c r="BK488" s="341"/>
      <c r="BL488" s="341"/>
      <c r="BM488" s="341"/>
      <c r="BN488" s="341"/>
      <c r="BO488" s="341"/>
      <c r="BP488" s="341"/>
      <c r="BQ488" s="341"/>
    </row>
    <row r="489" spans="1:69">
      <c r="A489" s="317" t="s">
        <v>1150</v>
      </c>
      <c r="B489" s="3" t="s">
        <v>569</v>
      </c>
      <c r="C489" s="54">
        <v>-641751</v>
      </c>
      <c r="D489" s="339">
        <v>-1185</v>
      </c>
      <c r="E489" s="339">
        <v>-93417</v>
      </c>
      <c r="F489" s="339">
        <v>-4290</v>
      </c>
      <c r="G489" s="339">
        <v>0</v>
      </c>
      <c r="H489" s="339">
        <v>-38708.5</v>
      </c>
      <c r="I489" s="339">
        <v>-257046.5</v>
      </c>
      <c r="J489" s="339">
        <v>-172579</v>
      </c>
      <c r="K489" s="339">
        <v>-71832</v>
      </c>
      <c r="L489" s="339">
        <v>-2693</v>
      </c>
      <c r="M489" s="339">
        <v>0</v>
      </c>
      <c r="N489" s="339">
        <v>0</v>
      </c>
      <c r="T489" s="320" t="s">
        <v>1150</v>
      </c>
      <c r="U489" s="149" t="s">
        <v>569</v>
      </c>
      <c r="V489" s="288">
        <v>-641751</v>
      </c>
      <c r="W489" s="340">
        <v>-1185</v>
      </c>
      <c r="X489" s="340">
        <v>-93417</v>
      </c>
      <c r="Y489" s="340">
        <v>-4290</v>
      </c>
      <c r="Z489" s="340">
        <v>0</v>
      </c>
      <c r="AA489" s="340">
        <v>-38708.5</v>
      </c>
      <c r="AB489" s="340">
        <v>-257046.5</v>
      </c>
      <c r="AC489" s="340">
        <v>-172579</v>
      </c>
      <c r="AD489" s="340">
        <v>-71832</v>
      </c>
      <c r="AE489" s="340">
        <v>-2693</v>
      </c>
      <c r="AF489" s="340">
        <v>0</v>
      </c>
      <c r="AG489" s="340">
        <v>0</v>
      </c>
      <c r="AP489" s="54"/>
      <c r="AQ489" s="341"/>
      <c r="AR489" s="341"/>
      <c r="AS489" s="341"/>
      <c r="AT489" s="341"/>
      <c r="AU489" s="341"/>
      <c r="AV489" s="341"/>
      <c r="AW489" s="341"/>
      <c r="AX489" s="341"/>
      <c r="AY489" s="341"/>
      <c r="AZ489" s="341"/>
      <c r="BA489" s="341"/>
      <c r="BF489" s="54"/>
      <c r="BG489" s="341"/>
      <c r="BH489" s="341"/>
      <c r="BI489" s="341"/>
      <c r="BJ489" s="341"/>
      <c r="BK489" s="341"/>
      <c r="BL489" s="341"/>
      <c r="BM489" s="341"/>
      <c r="BN489" s="341"/>
      <c r="BO489" s="341"/>
      <c r="BP489" s="341"/>
      <c r="BQ489" s="341"/>
    </row>
    <row r="490" spans="1:69">
      <c r="A490" s="317" t="s">
        <v>1151</v>
      </c>
      <c r="B490" s="3" t="s">
        <v>569</v>
      </c>
      <c r="C490" s="54">
        <v>12381.5</v>
      </c>
      <c r="D490" s="339">
        <v>196.5</v>
      </c>
      <c r="E490" s="339">
        <v>3120</v>
      </c>
      <c r="F490" s="339">
        <v>959</v>
      </c>
      <c r="G490" s="339">
        <v>0</v>
      </c>
      <c r="H490" s="339">
        <v>1729.5</v>
      </c>
      <c r="I490" s="339">
        <v>5199</v>
      </c>
      <c r="J490" s="339">
        <v>752</v>
      </c>
      <c r="K490" s="339">
        <v>394</v>
      </c>
      <c r="L490" s="339">
        <v>31.5</v>
      </c>
      <c r="M490" s="339">
        <v>0</v>
      </c>
      <c r="N490" s="339">
        <v>0</v>
      </c>
      <c r="T490" s="320" t="s">
        <v>1151</v>
      </c>
      <c r="U490" s="149" t="s">
        <v>569</v>
      </c>
      <c r="V490" s="288">
        <v>12381.5</v>
      </c>
      <c r="W490" s="340">
        <v>196.5</v>
      </c>
      <c r="X490" s="340">
        <v>3120</v>
      </c>
      <c r="Y490" s="340">
        <v>959</v>
      </c>
      <c r="Z490" s="340">
        <v>0</v>
      </c>
      <c r="AA490" s="340">
        <v>1729.5</v>
      </c>
      <c r="AB490" s="340">
        <v>5199</v>
      </c>
      <c r="AC490" s="340">
        <v>752</v>
      </c>
      <c r="AD490" s="340">
        <v>394</v>
      </c>
      <c r="AE490" s="340">
        <v>31.5</v>
      </c>
      <c r="AF490" s="340">
        <v>0</v>
      </c>
      <c r="AG490" s="340">
        <v>0</v>
      </c>
      <c r="AP490" s="54"/>
      <c r="AQ490" s="341"/>
      <c r="AR490" s="341"/>
      <c r="AS490" s="341"/>
      <c r="AT490" s="341"/>
      <c r="AU490" s="341"/>
      <c r="AV490" s="341"/>
      <c r="AW490" s="341"/>
      <c r="AX490" s="341"/>
      <c r="AY490" s="341"/>
      <c r="AZ490" s="341"/>
      <c r="BA490" s="341"/>
      <c r="BF490" s="54"/>
      <c r="BG490" s="341"/>
      <c r="BH490" s="341"/>
      <c r="BI490" s="341"/>
      <c r="BJ490" s="341"/>
      <c r="BK490" s="341"/>
      <c r="BL490" s="341"/>
      <c r="BM490" s="341"/>
      <c r="BN490" s="341"/>
      <c r="BO490" s="341"/>
      <c r="BP490" s="341"/>
      <c r="BQ490" s="341"/>
    </row>
    <row r="491" spans="1:69">
      <c r="C491" s="64"/>
      <c r="D491" s="348"/>
      <c r="E491" s="348"/>
      <c r="F491" s="348"/>
      <c r="G491" s="348"/>
      <c r="H491" s="348"/>
      <c r="I491" s="348"/>
      <c r="J491" s="348"/>
      <c r="K491" s="348"/>
      <c r="L491" s="348"/>
      <c r="M491" s="348"/>
      <c r="N491" s="348"/>
      <c r="T491" s="149"/>
      <c r="U491" s="149"/>
      <c r="V491" s="314"/>
      <c r="W491" s="349"/>
      <c r="X491" s="349"/>
      <c r="Y491" s="349"/>
      <c r="Z491" s="349"/>
      <c r="AA491" s="349"/>
      <c r="AB491" s="349"/>
      <c r="AC491" s="349"/>
      <c r="AD491" s="349"/>
      <c r="AE491" s="349"/>
      <c r="AF491" s="349"/>
      <c r="AG491" s="349"/>
      <c r="AP491" s="54"/>
      <c r="AQ491" s="341"/>
      <c r="AR491" s="341"/>
      <c r="AS491" s="341"/>
      <c r="AT491" s="341"/>
      <c r="AU491" s="341"/>
      <c r="AV491" s="341"/>
      <c r="AW491" s="341"/>
      <c r="AX491" s="341"/>
      <c r="AY491" s="341"/>
      <c r="AZ491" s="341"/>
      <c r="BA491" s="341"/>
      <c r="BF491" s="54"/>
      <c r="BG491" s="341"/>
      <c r="BH491" s="341"/>
      <c r="BI491" s="341"/>
      <c r="BJ491" s="341"/>
      <c r="BK491" s="341"/>
      <c r="BL491" s="341"/>
      <c r="BM491" s="341"/>
      <c r="BN491" s="341"/>
      <c r="BO491" s="341"/>
      <c r="BP491" s="341"/>
      <c r="BQ491" s="341"/>
    </row>
    <row r="492" spans="1:69">
      <c r="C492" s="54"/>
      <c r="D492" s="326"/>
      <c r="E492" s="326"/>
      <c r="F492" s="326"/>
      <c r="G492" s="326"/>
      <c r="H492" s="326"/>
      <c r="I492" s="326"/>
      <c r="J492" s="326"/>
      <c r="K492" s="326"/>
      <c r="L492" s="326"/>
      <c r="M492" s="326"/>
      <c r="N492" s="326"/>
      <c r="T492" s="149"/>
      <c r="U492" s="149"/>
      <c r="V492" s="288"/>
      <c r="W492" s="347"/>
      <c r="X492" s="347"/>
      <c r="Y492" s="347"/>
      <c r="Z492" s="347"/>
      <c r="AA492" s="347"/>
      <c r="AB492" s="347"/>
      <c r="AC492" s="347"/>
      <c r="AD492" s="347"/>
      <c r="AE492" s="347"/>
      <c r="AF492" s="347"/>
      <c r="AG492" s="347"/>
      <c r="AP492" s="54"/>
      <c r="AQ492" s="54"/>
      <c r="AR492" s="54"/>
      <c r="AS492" s="54"/>
      <c r="AT492" s="54"/>
      <c r="AU492" s="54"/>
      <c r="AV492" s="54"/>
      <c r="AW492" s="54"/>
      <c r="AX492" s="54"/>
      <c r="AY492" s="54"/>
      <c r="AZ492" s="54"/>
      <c r="BA492" s="54"/>
      <c r="BF492" s="54"/>
      <c r="BG492" s="54"/>
      <c r="BH492" s="54"/>
      <c r="BI492" s="54"/>
      <c r="BJ492" s="54"/>
      <c r="BK492" s="54"/>
      <c r="BL492" s="54"/>
      <c r="BM492" s="54"/>
      <c r="BN492" s="54"/>
      <c r="BO492" s="54"/>
      <c r="BP492" s="54"/>
      <c r="BQ492" s="54"/>
    </row>
    <row r="493" spans="1:69">
      <c r="A493" s="3" t="s">
        <v>1156</v>
      </c>
      <c r="C493" s="54">
        <v>122731569.5</v>
      </c>
      <c r="D493" s="346">
        <v>-988.5</v>
      </c>
      <c r="E493" s="346">
        <v>-90297</v>
      </c>
      <c r="F493" s="346">
        <v>-3331</v>
      </c>
      <c r="G493" s="346">
        <v>0</v>
      </c>
      <c r="H493" s="346">
        <v>-36979</v>
      </c>
      <c r="I493" s="346">
        <v>100438129.5</v>
      </c>
      <c r="J493" s="346">
        <v>16249385</v>
      </c>
      <c r="K493" s="346">
        <v>5594445</v>
      </c>
      <c r="L493" s="346">
        <v>581205.5</v>
      </c>
      <c r="M493" s="346">
        <v>0</v>
      </c>
      <c r="N493" s="346">
        <v>0</v>
      </c>
      <c r="T493" s="149" t="s">
        <v>1156</v>
      </c>
      <c r="U493" s="149"/>
      <c r="V493" s="288">
        <v>122731569.5</v>
      </c>
      <c r="W493" s="347">
        <v>-988.5</v>
      </c>
      <c r="X493" s="347">
        <v>-90297</v>
      </c>
      <c r="Y493" s="347">
        <v>-3331</v>
      </c>
      <c r="Z493" s="347">
        <v>0</v>
      </c>
      <c r="AA493" s="347">
        <v>-36979</v>
      </c>
      <c r="AB493" s="347">
        <v>100438129.5</v>
      </c>
      <c r="AC493" s="347">
        <v>16249385</v>
      </c>
      <c r="AD493" s="347">
        <v>5594445</v>
      </c>
      <c r="AE493" s="347">
        <v>581205.5</v>
      </c>
      <c r="AF493" s="347">
        <v>0</v>
      </c>
      <c r="AG493" s="347">
        <v>0</v>
      </c>
      <c r="AP493" s="54"/>
      <c r="AQ493" s="54"/>
      <c r="AR493" s="54"/>
      <c r="AS493" s="54"/>
      <c r="AT493" s="54"/>
      <c r="AU493" s="54"/>
      <c r="AV493" s="54"/>
      <c r="AW493" s="54"/>
      <c r="AX493" s="54"/>
      <c r="AY493" s="54"/>
      <c r="AZ493" s="54"/>
      <c r="BA493" s="54"/>
      <c r="BF493" s="54"/>
      <c r="BG493" s="54"/>
      <c r="BH493" s="54"/>
      <c r="BI493" s="54"/>
      <c r="BJ493" s="54"/>
      <c r="BK493" s="54"/>
      <c r="BL493" s="54"/>
      <c r="BM493" s="54"/>
      <c r="BN493" s="54"/>
      <c r="BO493" s="54"/>
      <c r="BP493" s="54"/>
      <c r="BQ493" s="54"/>
    </row>
    <row r="494" spans="1:69">
      <c r="C494" s="54"/>
      <c r="D494" s="326"/>
      <c r="E494" s="326"/>
      <c r="F494" s="326"/>
      <c r="G494" s="326"/>
      <c r="H494" s="326"/>
      <c r="I494" s="326"/>
      <c r="J494" s="326"/>
      <c r="K494" s="326"/>
      <c r="L494" s="326"/>
      <c r="M494" s="326"/>
      <c r="N494" s="326"/>
      <c r="T494" s="149"/>
      <c r="U494" s="149"/>
      <c r="V494" s="288"/>
      <c r="W494" s="347"/>
      <c r="X494" s="347"/>
      <c r="Y494" s="347"/>
      <c r="Z494" s="347"/>
      <c r="AA494" s="347"/>
      <c r="AB494" s="347"/>
      <c r="AC494" s="347"/>
      <c r="AD494" s="347"/>
      <c r="AE494" s="347"/>
      <c r="AF494" s="347"/>
      <c r="AG494" s="347"/>
      <c r="AP494" s="54"/>
      <c r="AQ494" s="54"/>
      <c r="AR494" s="54"/>
      <c r="AS494" s="54"/>
      <c r="AT494" s="54"/>
      <c r="AU494" s="54"/>
      <c r="AV494" s="54"/>
      <c r="AW494" s="54"/>
      <c r="AX494" s="54"/>
      <c r="AY494" s="54"/>
      <c r="AZ494" s="54"/>
      <c r="BA494" s="54"/>
      <c r="BF494" s="54"/>
      <c r="BG494" s="54"/>
      <c r="BH494" s="54"/>
      <c r="BI494" s="54"/>
      <c r="BJ494" s="54"/>
      <c r="BK494" s="54"/>
      <c r="BL494" s="54"/>
      <c r="BM494" s="54"/>
      <c r="BN494" s="54"/>
      <c r="BO494" s="54"/>
      <c r="BP494" s="54"/>
      <c r="BQ494" s="54"/>
    </row>
    <row r="495" spans="1:69">
      <c r="A495" s="327" t="s">
        <v>1157</v>
      </c>
      <c r="C495" s="54"/>
      <c r="D495" s="326"/>
      <c r="E495" s="326"/>
      <c r="F495" s="326"/>
      <c r="G495" s="326"/>
      <c r="H495" s="326"/>
      <c r="I495" s="326"/>
      <c r="J495" s="326"/>
      <c r="K495" s="326"/>
      <c r="L495" s="326"/>
      <c r="M495" s="326"/>
      <c r="N495" s="326"/>
      <c r="T495" s="328" t="s">
        <v>1157</v>
      </c>
      <c r="U495" s="149"/>
      <c r="V495" s="288"/>
      <c r="W495" s="347"/>
      <c r="X495" s="347"/>
      <c r="Y495" s="347"/>
      <c r="Z495" s="347"/>
      <c r="AA495" s="347"/>
      <c r="AB495" s="347"/>
      <c r="AC495" s="347"/>
      <c r="AD495" s="347"/>
      <c r="AE495" s="347"/>
      <c r="AF495" s="347"/>
      <c r="AG495" s="347"/>
      <c r="AP495" s="54"/>
      <c r="AQ495" s="54"/>
      <c r="AR495" s="54"/>
      <c r="AS495" s="54"/>
      <c r="AT495" s="54"/>
      <c r="AU495" s="54"/>
      <c r="AV495" s="54"/>
      <c r="AW495" s="54"/>
      <c r="AX495" s="54"/>
      <c r="AY495" s="54"/>
      <c r="AZ495" s="54"/>
      <c r="BA495" s="54"/>
      <c r="BF495" s="54"/>
      <c r="BG495" s="54"/>
      <c r="BH495" s="54"/>
      <c r="BI495" s="54"/>
      <c r="BJ495" s="54"/>
      <c r="BK495" s="54"/>
      <c r="BL495" s="54"/>
      <c r="BM495" s="54"/>
      <c r="BN495" s="54"/>
      <c r="BO495" s="54"/>
      <c r="BP495" s="54"/>
      <c r="BQ495" s="54"/>
    </row>
    <row r="496" spans="1:69">
      <c r="A496" s="329" t="s">
        <v>1158</v>
      </c>
      <c r="B496" s="3" t="s">
        <v>569</v>
      </c>
      <c r="C496" s="54">
        <v>458475052.5</v>
      </c>
      <c r="D496" s="339">
        <v>8210249.5</v>
      </c>
      <c r="E496" s="339">
        <v>130754078.5</v>
      </c>
      <c r="F496" s="339">
        <v>36788492</v>
      </c>
      <c r="G496" s="339">
        <v>0</v>
      </c>
      <c r="H496" s="339">
        <v>58191870</v>
      </c>
      <c r="I496" s="339">
        <v>187303825.5</v>
      </c>
      <c r="J496" s="339">
        <v>25029800</v>
      </c>
      <c r="K496" s="339">
        <v>10595095.5</v>
      </c>
      <c r="L496" s="339">
        <v>1601641.5</v>
      </c>
      <c r="M496" s="339">
        <v>0</v>
      </c>
      <c r="N496" s="339">
        <v>0</v>
      </c>
      <c r="T496" s="330" t="s">
        <v>1158</v>
      </c>
      <c r="U496" s="149" t="s">
        <v>569</v>
      </c>
      <c r="V496" s="288">
        <v>458475052.5</v>
      </c>
      <c r="W496" s="350">
        <v>8210249.5</v>
      </c>
      <c r="X496" s="350">
        <v>130754078.5</v>
      </c>
      <c r="Y496" s="350">
        <v>36788492</v>
      </c>
      <c r="Z496" s="350">
        <v>0</v>
      </c>
      <c r="AA496" s="350">
        <v>58191870</v>
      </c>
      <c r="AB496" s="350">
        <v>187303825.5</v>
      </c>
      <c r="AC496" s="350">
        <v>25029800</v>
      </c>
      <c r="AD496" s="350">
        <v>10595095.5</v>
      </c>
      <c r="AE496" s="350">
        <v>1601641.5</v>
      </c>
      <c r="AF496" s="350">
        <v>0</v>
      </c>
      <c r="AG496" s="350">
        <v>0</v>
      </c>
      <c r="AP496" s="54"/>
      <c r="AQ496" s="341"/>
      <c r="AR496" s="341"/>
      <c r="AS496" s="341"/>
      <c r="AT496" s="341"/>
      <c r="AU496" s="341"/>
      <c r="AV496" s="341"/>
      <c r="AW496" s="341"/>
      <c r="AX496" s="341"/>
      <c r="AY496" s="341"/>
      <c r="AZ496" s="341"/>
      <c r="BA496" s="341"/>
      <c r="BF496" s="54"/>
      <c r="BG496" s="341"/>
      <c r="BH496" s="341"/>
      <c r="BI496" s="341"/>
      <c r="BJ496" s="341"/>
      <c r="BK496" s="341"/>
      <c r="BL496" s="341"/>
      <c r="BM496" s="341"/>
      <c r="BN496" s="341"/>
      <c r="BO496" s="341"/>
      <c r="BP496" s="341"/>
      <c r="BQ496" s="341"/>
    </row>
    <row r="497" spans="1:69">
      <c r="A497" s="329" t="s">
        <v>1159</v>
      </c>
      <c r="B497" s="3" t="s">
        <v>569</v>
      </c>
      <c r="C497" s="54">
        <v>30878368.5</v>
      </c>
      <c r="D497" s="339">
        <v>405160</v>
      </c>
      <c r="E497" s="339">
        <v>6994840.5</v>
      </c>
      <c r="F497" s="339">
        <v>0</v>
      </c>
      <c r="G497" s="339">
        <v>0</v>
      </c>
      <c r="H497" s="339">
        <v>3756877.5</v>
      </c>
      <c r="I497" s="339">
        <v>12578640.5</v>
      </c>
      <c r="J497" s="339">
        <v>1375029.5</v>
      </c>
      <c r="K497" s="339">
        <v>1111717.5</v>
      </c>
      <c r="L497" s="339">
        <v>79344.5</v>
      </c>
      <c r="M497" s="339">
        <v>0</v>
      </c>
      <c r="N497" s="339">
        <v>4576758.5</v>
      </c>
      <c r="T497" s="330" t="s">
        <v>1159</v>
      </c>
      <c r="U497" s="149" t="s">
        <v>569</v>
      </c>
      <c r="V497" s="288">
        <v>30878368.5</v>
      </c>
      <c r="W497" s="350">
        <v>405160</v>
      </c>
      <c r="X497" s="350">
        <v>6994840.5</v>
      </c>
      <c r="Y497" s="350">
        <v>0</v>
      </c>
      <c r="Z497" s="350">
        <v>0</v>
      </c>
      <c r="AA497" s="350">
        <v>3756877.5</v>
      </c>
      <c r="AB497" s="350">
        <v>12578640.5</v>
      </c>
      <c r="AC497" s="350">
        <v>1375029.5</v>
      </c>
      <c r="AD497" s="350">
        <v>1111717.5</v>
      </c>
      <c r="AE497" s="350">
        <v>79344.5</v>
      </c>
      <c r="AF497" s="350">
        <v>0</v>
      </c>
      <c r="AG497" s="350">
        <v>4576758.5</v>
      </c>
      <c r="AP497" s="54"/>
      <c r="AQ497" s="341"/>
      <c r="AR497" s="341"/>
      <c r="AS497" s="341"/>
      <c r="AT497" s="341"/>
      <c r="AU497" s="341"/>
      <c r="AV497" s="341"/>
      <c r="AW497" s="341"/>
      <c r="AX497" s="341"/>
      <c r="AY497" s="341"/>
      <c r="AZ497" s="341"/>
      <c r="BA497" s="341"/>
      <c r="BF497" s="54"/>
      <c r="BG497" s="341"/>
      <c r="BH497" s="341"/>
      <c r="BI497" s="341"/>
      <c r="BJ497" s="341"/>
      <c r="BK497" s="341"/>
      <c r="BL497" s="341"/>
      <c r="BM497" s="341"/>
      <c r="BN497" s="341"/>
      <c r="BO497" s="341"/>
      <c r="BP497" s="341"/>
      <c r="BQ497" s="341"/>
    </row>
    <row r="498" spans="1:69">
      <c r="A498" s="329" t="s">
        <v>1160</v>
      </c>
      <c r="B498" s="3" t="s">
        <v>569</v>
      </c>
      <c r="C498" s="54">
        <v>5892753</v>
      </c>
      <c r="D498" s="339">
        <v>93597.5</v>
      </c>
      <c r="E498" s="339">
        <v>1509469.5</v>
      </c>
      <c r="F498" s="339">
        <v>0</v>
      </c>
      <c r="G498" s="339">
        <v>0</v>
      </c>
      <c r="H498" s="339">
        <v>735879.5</v>
      </c>
      <c r="I498" s="339">
        <v>2561540</v>
      </c>
      <c r="J498" s="339">
        <v>335354</v>
      </c>
      <c r="K498" s="339">
        <v>157095.5</v>
      </c>
      <c r="L498" s="339">
        <v>20376.5</v>
      </c>
      <c r="M498" s="339">
        <v>0</v>
      </c>
      <c r="N498" s="339">
        <v>479440.5</v>
      </c>
      <c r="T498" s="330" t="s">
        <v>1160</v>
      </c>
      <c r="U498" s="149" t="s">
        <v>569</v>
      </c>
      <c r="V498" s="288">
        <v>5892753</v>
      </c>
      <c r="W498" s="350">
        <v>93597.5</v>
      </c>
      <c r="X498" s="350">
        <v>1509469.5</v>
      </c>
      <c r="Y498" s="350">
        <v>0</v>
      </c>
      <c r="Z498" s="350">
        <v>0</v>
      </c>
      <c r="AA498" s="350">
        <v>735879.5</v>
      </c>
      <c r="AB498" s="350">
        <v>2561540</v>
      </c>
      <c r="AC498" s="350">
        <v>335354</v>
      </c>
      <c r="AD498" s="350">
        <v>157095.5</v>
      </c>
      <c r="AE498" s="350">
        <v>20376.5</v>
      </c>
      <c r="AF498" s="350">
        <v>0</v>
      </c>
      <c r="AG498" s="350">
        <v>479440.5</v>
      </c>
      <c r="AP498" s="54"/>
      <c r="AQ498" s="341"/>
      <c r="AR498" s="341"/>
      <c r="AS498" s="341"/>
      <c r="AT498" s="341"/>
      <c r="AU498" s="341"/>
      <c r="AV498" s="341"/>
      <c r="AW498" s="341"/>
      <c r="AX498" s="341"/>
      <c r="AY498" s="341"/>
      <c r="AZ498" s="341"/>
      <c r="BA498" s="341"/>
      <c r="BF498" s="54"/>
      <c r="BG498" s="341"/>
      <c r="BH498" s="341"/>
      <c r="BI498" s="341"/>
      <c r="BJ498" s="341"/>
      <c r="BK498" s="341"/>
      <c r="BL498" s="341"/>
      <c r="BM498" s="341"/>
      <c r="BN498" s="341"/>
      <c r="BO498" s="341"/>
      <c r="BP498" s="341"/>
      <c r="BQ498" s="341"/>
    </row>
    <row r="499" spans="1:69">
      <c r="A499" s="329" t="s">
        <v>1161</v>
      </c>
      <c r="B499" s="3" t="s">
        <v>569</v>
      </c>
      <c r="C499" s="54">
        <v>37496290</v>
      </c>
      <c r="D499" s="339">
        <v>721753</v>
      </c>
      <c r="E499" s="339">
        <v>11132289.5</v>
      </c>
      <c r="F499" s="339">
        <v>3119444.5</v>
      </c>
      <c r="G499" s="339">
        <v>0</v>
      </c>
      <c r="H499" s="339">
        <v>4758075</v>
      </c>
      <c r="I499" s="339">
        <v>14891311</v>
      </c>
      <c r="J499" s="339">
        <v>1955636.5</v>
      </c>
      <c r="K499" s="339">
        <v>797340</v>
      </c>
      <c r="L499" s="339">
        <v>120440.5</v>
      </c>
      <c r="M499" s="339">
        <v>0</v>
      </c>
      <c r="N499" s="339">
        <v>0</v>
      </c>
      <c r="T499" s="330" t="s">
        <v>1161</v>
      </c>
      <c r="U499" s="149" t="s">
        <v>569</v>
      </c>
      <c r="V499" s="288">
        <v>37496290</v>
      </c>
      <c r="W499" s="350">
        <v>721753</v>
      </c>
      <c r="X499" s="350">
        <v>11132289.5</v>
      </c>
      <c r="Y499" s="350">
        <v>3119444.5</v>
      </c>
      <c r="Z499" s="350">
        <v>0</v>
      </c>
      <c r="AA499" s="350">
        <v>4758075</v>
      </c>
      <c r="AB499" s="350">
        <v>14891311</v>
      </c>
      <c r="AC499" s="350">
        <v>1955636.5</v>
      </c>
      <c r="AD499" s="350">
        <v>797340</v>
      </c>
      <c r="AE499" s="350">
        <v>120440.5</v>
      </c>
      <c r="AF499" s="350">
        <v>0</v>
      </c>
      <c r="AG499" s="350">
        <v>0</v>
      </c>
      <c r="AP499" s="54"/>
      <c r="AQ499" s="341"/>
      <c r="AR499" s="341"/>
      <c r="AS499" s="341"/>
      <c r="AT499" s="341"/>
      <c r="AU499" s="341"/>
      <c r="AV499" s="341"/>
      <c r="AW499" s="341"/>
      <c r="AX499" s="341"/>
      <c r="AY499" s="341"/>
      <c r="AZ499" s="341"/>
      <c r="BA499" s="341"/>
      <c r="BF499" s="54"/>
      <c r="BG499" s="341"/>
      <c r="BH499" s="341"/>
      <c r="BI499" s="341"/>
      <c r="BJ499" s="341"/>
      <c r="BK499" s="341"/>
      <c r="BL499" s="341"/>
      <c r="BM499" s="341"/>
      <c r="BN499" s="341"/>
      <c r="BO499" s="341"/>
      <c r="BP499" s="341"/>
      <c r="BQ499" s="341"/>
    </row>
    <row r="500" spans="1:69">
      <c r="A500" s="329" t="s">
        <v>1162</v>
      </c>
      <c r="B500" s="3" t="s">
        <v>569</v>
      </c>
      <c r="C500" s="54">
        <v>11545650</v>
      </c>
      <c r="D500" s="339">
        <v>234912</v>
      </c>
      <c r="E500" s="339">
        <v>3452423.5</v>
      </c>
      <c r="F500" s="339">
        <v>1004675</v>
      </c>
      <c r="G500" s="339">
        <v>0</v>
      </c>
      <c r="H500" s="339">
        <v>1419856</v>
      </c>
      <c r="I500" s="339">
        <v>4561528</v>
      </c>
      <c r="J500" s="339">
        <v>596234</v>
      </c>
      <c r="K500" s="339">
        <v>241587</v>
      </c>
      <c r="L500" s="339">
        <v>34434.5</v>
      </c>
      <c r="M500" s="339">
        <v>0</v>
      </c>
      <c r="N500" s="339">
        <v>0</v>
      </c>
      <c r="T500" s="330" t="s">
        <v>1162</v>
      </c>
      <c r="U500" s="149" t="s">
        <v>569</v>
      </c>
      <c r="V500" s="288">
        <v>11545650</v>
      </c>
      <c r="W500" s="350">
        <v>234912</v>
      </c>
      <c r="X500" s="350">
        <v>3452423.5</v>
      </c>
      <c r="Y500" s="350">
        <v>1004675</v>
      </c>
      <c r="Z500" s="350">
        <v>0</v>
      </c>
      <c r="AA500" s="350">
        <v>1419856</v>
      </c>
      <c r="AB500" s="350">
        <v>4561528</v>
      </c>
      <c r="AC500" s="350">
        <v>596234</v>
      </c>
      <c r="AD500" s="350">
        <v>241587</v>
      </c>
      <c r="AE500" s="350">
        <v>34434.5</v>
      </c>
      <c r="AF500" s="350">
        <v>0</v>
      </c>
      <c r="AG500" s="350">
        <v>0</v>
      </c>
      <c r="AP500" s="54"/>
      <c r="AQ500" s="341"/>
      <c r="AR500" s="341"/>
      <c r="AS500" s="341"/>
      <c r="AT500" s="341"/>
      <c r="AU500" s="341"/>
      <c r="AV500" s="341"/>
      <c r="AW500" s="341"/>
      <c r="AX500" s="341"/>
      <c r="AY500" s="341"/>
      <c r="AZ500" s="341"/>
      <c r="BA500" s="341"/>
      <c r="BF500" s="54"/>
      <c r="BG500" s="341"/>
      <c r="BH500" s="341"/>
      <c r="BI500" s="341"/>
      <c r="BJ500" s="341"/>
      <c r="BK500" s="341"/>
      <c r="BL500" s="341"/>
      <c r="BM500" s="341"/>
      <c r="BN500" s="341"/>
      <c r="BO500" s="341"/>
      <c r="BP500" s="341"/>
      <c r="BQ500" s="341"/>
    </row>
    <row r="501" spans="1:69">
      <c r="A501" s="329" t="s">
        <v>75</v>
      </c>
      <c r="B501" s="3" t="s">
        <v>569</v>
      </c>
      <c r="C501" s="54">
        <v>274506371.5</v>
      </c>
      <c r="D501" s="339">
        <v>5125737</v>
      </c>
      <c r="E501" s="339">
        <v>80231847</v>
      </c>
      <c r="F501" s="339">
        <v>22222789.5</v>
      </c>
      <c r="G501" s="339">
        <v>0</v>
      </c>
      <c r="H501" s="339">
        <v>34351738</v>
      </c>
      <c r="I501" s="339">
        <v>111071889</v>
      </c>
      <c r="J501" s="339">
        <v>14726147</v>
      </c>
      <c r="K501" s="339">
        <v>5900610.5</v>
      </c>
      <c r="L501" s="339">
        <v>875613.5</v>
      </c>
      <c r="M501" s="339">
        <v>0</v>
      </c>
      <c r="N501" s="339">
        <v>0</v>
      </c>
      <c r="T501" s="330" t="s">
        <v>75</v>
      </c>
      <c r="U501" s="149" t="s">
        <v>569</v>
      </c>
      <c r="V501" s="288">
        <v>274506371.5</v>
      </c>
      <c r="W501" s="350">
        <v>5125737</v>
      </c>
      <c r="X501" s="350">
        <v>80231847</v>
      </c>
      <c r="Y501" s="350">
        <v>22222789.5</v>
      </c>
      <c r="Z501" s="350">
        <v>0</v>
      </c>
      <c r="AA501" s="350">
        <v>34351738</v>
      </c>
      <c r="AB501" s="350">
        <v>111071889</v>
      </c>
      <c r="AC501" s="350">
        <v>14726147</v>
      </c>
      <c r="AD501" s="350">
        <v>5900610.5</v>
      </c>
      <c r="AE501" s="350">
        <v>875613.5</v>
      </c>
      <c r="AF501" s="350">
        <v>0</v>
      </c>
      <c r="AG501" s="350">
        <v>0</v>
      </c>
      <c r="AP501" s="54"/>
      <c r="AQ501" s="341"/>
      <c r="AR501" s="341"/>
      <c r="AS501" s="341"/>
      <c r="AT501" s="341"/>
      <c r="AU501" s="341"/>
      <c r="AV501" s="341"/>
      <c r="AW501" s="341"/>
      <c r="AX501" s="341"/>
      <c r="AY501" s="341"/>
      <c r="AZ501" s="341"/>
      <c r="BA501" s="341"/>
      <c r="BF501" s="54"/>
      <c r="BG501" s="341"/>
      <c r="BH501" s="341"/>
      <c r="BI501" s="341"/>
      <c r="BJ501" s="341"/>
      <c r="BK501" s="341"/>
      <c r="BL501" s="341"/>
      <c r="BM501" s="341"/>
      <c r="BN501" s="341"/>
      <c r="BO501" s="341"/>
      <c r="BP501" s="341"/>
      <c r="BQ501" s="341"/>
    </row>
    <row r="502" spans="1:69">
      <c r="A502" s="329" t="s">
        <v>76</v>
      </c>
      <c r="B502" s="3" t="s">
        <v>569</v>
      </c>
      <c r="C502" s="54">
        <v>967006612.5</v>
      </c>
      <c r="D502" s="339">
        <v>35096590</v>
      </c>
      <c r="E502" s="339">
        <v>274720422.5</v>
      </c>
      <c r="F502" s="339">
        <v>61779489.5</v>
      </c>
      <c r="G502" s="339">
        <v>0</v>
      </c>
      <c r="H502" s="339">
        <v>77836455</v>
      </c>
      <c r="I502" s="339">
        <v>453843584.5</v>
      </c>
      <c r="J502" s="339">
        <v>47787010.5</v>
      </c>
      <c r="K502" s="339">
        <v>15936203</v>
      </c>
      <c r="L502" s="339">
        <v>0</v>
      </c>
      <c r="M502" s="339">
        <v>0</v>
      </c>
      <c r="N502" s="339">
        <v>6857.5</v>
      </c>
      <c r="T502" s="330" t="s">
        <v>76</v>
      </c>
      <c r="U502" s="149" t="s">
        <v>569</v>
      </c>
      <c r="V502" s="288">
        <v>967006612.5</v>
      </c>
      <c r="W502" s="350">
        <v>35096590</v>
      </c>
      <c r="X502" s="350">
        <v>274720422.5</v>
      </c>
      <c r="Y502" s="350">
        <v>61779489.5</v>
      </c>
      <c r="Z502" s="350">
        <v>0</v>
      </c>
      <c r="AA502" s="350">
        <v>77836455</v>
      </c>
      <c r="AB502" s="350">
        <v>453843584.5</v>
      </c>
      <c r="AC502" s="350">
        <v>47787010.5</v>
      </c>
      <c r="AD502" s="350">
        <v>15936203</v>
      </c>
      <c r="AE502" s="350">
        <v>0</v>
      </c>
      <c r="AF502" s="350">
        <v>0</v>
      </c>
      <c r="AG502" s="350">
        <v>6857.5</v>
      </c>
      <c r="AP502" s="54"/>
      <c r="AQ502" s="341"/>
      <c r="AR502" s="341"/>
      <c r="AS502" s="341"/>
      <c r="AT502" s="341"/>
      <c r="AU502" s="341"/>
      <c r="AV502" s="341"/>
      <c r="AW502" s="341"/>
      <c r="AX502" s="341"/>
      <c r="AY502" s="341"/>
      <c r="AZ502" s="341"/>
      <c r="BA502" s="341"/>
      <c r="BF502" s="54"/>
      <c r="BG502" s="341"/>
      <c r="BH502" s="341"/>
      <c r="BI502" s="341"/>
      <c r="BJ502" s="341"/>
      <c r="BK502" s="341"/>
      <c r="BL502" s="341"/>
      <c r="BM502" s="341"/>
      <c r="BN502" s="341"/>
      <c r="BO502" s="341"/>
      <c r="BP502" s="341"/>
      <c r="BQ502" s="341"/>
    </row>
    <row r="503" spans="1:69">
      <c r="A503" s="329" t="s">
        <v>1163</v>
      </c>
      <c r="B503" s="3" t="s">
        <v>569</v>
      </c>
      <c r="C503" s="54">
        <v>64633516</v>
      </c>
      <c r="D503" s="339">
        <v>1519582</v>
      </c>
      <c r="E503" s="339">
        <v>20412235</v>
      </c>
      <c r="F503" s="339">
        <v>4832993</v>
      </c>
      <c r="G503" s="339">
        <v>0</v>
      </c>
      <c r="H503" s="339">
        <v>7939214</v>
      </c>
      <c r="I503" s="339">
        <v>24790182</v>
      </c>
      <c r="J503" s="339">
        <v>3627861.5</v>
      </c>
      <c r="K503" s="339">
        <v>1396374.5</v>
      </c>
      <c r="L503" s="339">
        <v>115070.5</v>
      </c>
      <c r="M503" s="339">
        <v>0</v>
      </c>
      <c r="N503" s="339">
        <v>3.5</v>
      </c>
      <c r="T503" s="330" t="s">
        <v>1163</v>
      </c>
      <c r="U503" s="149" t="s">
        <v>569</v>
      </c>
      <c r="V503" s="288">
        <v>64633516</v>
      </c>
      <c r="W503" s="350">
        <v>1519582</v>
      </c>
      <c r="X503" s="350">
        <v>20412235</v>
      </c>
      <c r="Y503" s="350">
        <v>4832993</v>
      </c>
      <c r="Z503" s="350">
        <v>0</v>
      </c>
      <c r="AA503" s="350">
        <v>7939214</v>
      </c>
      <c r="AB503" s="350">
        <v>24790182</v>
      </c>
      <c r="AC503" s="350">
        <v>3627861.5</v>
      </c>
      <c r="AD503" s="350">
        <v>1396374.5</v>
      </c>
      <c r="AE503" s="350">
        <v>115070.5</v>
      </c>
      <c r="AF503" s="350">
        <v>0</v>
      </c>
      <c r="AG503" s="350">
        <v>3.5</v>
      </c>
      <c r="AP503" s="54"/>
      <c r="AQ503" s="341"/>
      <c r="AR503" s="341"/>
      <c r="AS503" s="341"/>
      <c r="AT503" s="341"/>
      <c r="AU503" s="341"/>
      <c r="AV503" s="341"/>
      <c r="AW503" s="341"/>
      <c r="AX503" s="341"/>
      <c r="AY503" s="341"/>
      <c r="AZ503" s="341"/>
      <c r="BA503" s="341"/>
      <c r="BF503" s="54"/>
      <c r="BG503" s="341"/>
      <c r="BH503" s="341"/>
      <c r="BI503" s="341"/>
      <c r="BJ503" s="341"/>
      <c r="BK503" s="341"/>
      <c r="BL503" s="341"/>
      <c r="BM503" s="341"/>
      <c r="BN503" s="341"/>
      <c r="BO503" s="341"/>
      <c r="BP503" s="341"/>
      <c r="BQ503" s="341"/>
    </row>
    <row r="504" spans="1:69">
      <c r="A504" s="317" t="s">
        <v>1151</v>
      </c>
      <c r="B504" s="3" t="s">
        <v>569</v>
      </c>
      <c r="C504" s="54">
        <v>-1528485</v>
      </c>
      <c r="D504" s="351">
        <v>-22154.5</v>
      </c>
      <c r="E504" s="351">
        <v>-374104</v>
      </c>
      <c r="F504" s="351">
        <v>-116230.5</v>
      </c>
      <c r="G504" s="351">
        <v>0</v>
      </c>
      <c r="H504" s="351">
        <v>-206630</v>
      </c>
      <c r="I504" s="351">
        <v>-664749</v>
      </c>
      <c r="J504" s="351">
        <v>-93298.5</v>
      </c>
      <c r="K504" s="351">
        <v>-49584.5</v>
      </c>
      <c r="L504" s="351">
        <v>-1734</v>
      </c>
      <c r="M504" s="351">
        <v>0</v>
      </c>
      <c r="N504" s="351">
        <v>0</v>
      </c>
      <c r="T504" s="320" t="s">
        <v>1151</v>
      </c>
      <c r="U504" s="149" t="s">
        <v>569</v>
      </c>
      <c r="V504" s="288">
        <v>-1528485</v>
      </c>
      <c r="W504" s="350">
        <v>-22154.5</v>
      </c>
      <c r="X504" s="350">
        <v>-374104</v>
      </c>
      <c r="Y504" s="350">
        <v>-116230.5</v>
      </c>
      <c r="Z504" s="350">
        <v>0</v>
      </c>
      <c r="AA504" s="350">
        <v>-206630</v>
      </c>
      <c r="AB504" s="350">
        <v>-664749</v>
      </c>
      <c r="AC504" s="350">
        <v>-93298.5</v>
      </c>
      <c r="AD504" s="350">
        <v>-49584.5</v>
      </c>
      <c r="AE504" s="350">
        <v>-1734</v>
      </c>
      <c r="AF504" s="350">
        <v>0</v>
      </c>
      <c r="AG504" s="350">
        <v>0</v>
      </c>
      <c r="AP504" s="54"/>
      <c r="AQ504" s="54"/>
      <c r="AR504" s="54"/>
      <c r="AS504" s="54"/>
      <c r="AT504" s="54"/>
      <c r="AU504" s="54"/>
      <c r="AV504" s="54"/>
      <c r="AW504" s="54"/>
      <c r="AX504" s="54"/>
      <c r="AY504" s="54"/>
      <c r="AZ504" s="54"/>
      <c r="BA504" s="54"/>
      <c r="BF504" s="54"/>
      <c r="BG504" s="54"/>
      <c r="BH504" s="54"/>
      <c r="BI504" s="54"/>
      <c r="BJ504" s="54"/>
      <c r="BK504" s="54"/>
      <c r="BL504" s="54"/>
      <c r="BM504" s="54"/>
      <c r="BN504" s="54"/>
      <c r="BO504" s="54"/>
      <c r="BP504" s="54"/>
      <c r="BQ504" s="54"/>
    </row>
    <row r="505" spans="1:69">
      <c r="A505" s="317" t="s">
        <v>1164</v>
      </c>
      <c r="B505" s="3" t="s">
        <v>569</v>
      </c>
      <c r="C505" s="54">
        <v>1171408</v>
      </c>
      <c r="D505" s="339">
        <v>18882</v>
      </c>
      <c r="E505" s="339">
        <v>293784.5</v>
      </c>
      <c r="F505" s="339">
        <v>0</v>
      </c>
      <c r="G505" s="339">
        <v>0</v>
      </c>
      <c r="H505" s="339">
        <v>164173.5</v>
      </c>
      <c r="I505" s="339">
        <v>491457.5</v>
      </c>
      <c r="J505" s="339">
        <v>72383</v>
      </c>
      <c r="K505" s="339">
        <v>37271.5</v>
      </c>
      <c r="L505" s="339">
        <v>3725.5</v>
      </c>
      <c r="M505" s="339">
        <v>0</v>
      </c>
      <c r="N505" s="339">
        <v>89730.5</v>
      </c>
      <c r="T505" s="320" t="s">
        <v>1164</v>
      </c>
      <c r="U505" s="149" t="s">
        <v>569</v>
      </c>
      <c r="V505" s="288">
        <v>1171408</v>
      </c>
      <c r="W505" s="350">
        <v>18882</v>
      </c>
      <c r="X505" s="350">
        <v>293784.5</v>
      </c>
      <c r="Y505" s="350">
        <v>0</v>
      </c>
      <c r="Z505" s="350">
        <v>0</v>
      </c>
      <c r="AA505" s="350">
        <v>164173.5</v>
      </c>
      <c r="AB505" s="350">
        <v>491457.5</v>
      </c>
      <c r="AC505" s="350">
        <v>72383</v>
      </c>
      <c r="AD505" s="350">
        <v>37271.5</v>
      </c>
      <c r="AE505" s="350">
        <v>3725.5</v>
      </c>
      <c r="AF505" s="350">
        <v>0</v>
      </c>
      <c r="AG505" s="350">
        <v>89730.5</v>
      </c>
      <c r="AP505" s="54"/>
      <c r="AQ505" s="54"/>
      <c r="AR505" s="54"/>
      <c r="AS505" s="54"/>
      <c r="AT505" s="54"/>
      <c r="AU505" s="54"/>
      <c r="AV505" s="54"/>
      <c r="AW505" s="54"/>
      <c r="AX505" s="54"/>
      <c r="AY505" s="54"/>
      <c r="AZ505" s="54"/>
      <c r="BA505" s="54"/>
      <c r="BF505" s="54"/>
      <c r="BG505" s="54"/>
      <c r="BH505" s="54"/>
      <c r="BI505" s="54"/>
      <c r="BJ505" s="54"/>
      <c r="BK505" s="54"/>
      <c r="BL505" s="54"/>
      <c r="BM505" s="54"/>
      <c r="BN505" s="54"/>
      <c r="BO505" s="54"/>
      <c r="BP505" s="54"/>
      <c r="BQ505" s="54"/>
    </row>
    <row r="506" spans="1:69">
      <c r="A506" s="317" t="s">
        <v>1165</v>
      </c>
      <c r="B506" s="3" t="s">
        <v>569</v>
      </c>
      <c r="C506" s="54">
        <v>1812623805</v>
      </c>
      <c r="D506" s="339">
        <v>29323511</v>
      </c>
      <c r="E506" s="339">
        <v>477010558.5</v>
      </c>
      <c r="F506" s="339">
        <v>0</v>
      </c>
      <c r="G506" s="339">
        <v>0</v>
      </c>
      <c r="H506" s="339">
        <v>232355496</v>
      </c>
      <c r="I506" s="339">
        <v>764517924</v>
      </c>
      <c r="J506" s="339">
        <v>101006466</v>
      </c>
      <c r="K506" s="339">
        <v>50232560.5</v>
      </c>
      <c r="L506" s="339">
        <v>6069049.5</v>
      </c>
      <c r="M506" s="339">
        <v>0</v>
      </c>
      <c r="N506" s="339">
        <v>152108239.5</v>
      </c>
      <c r="T506" s="320" t="s">
        <v>1165</v>
      </c>
      <c r="U506" s="149" t="s">
        <v>569</v>
      </c>
      <c r="V506" s="288">
        <v>1812623805</v>
      </c>
      <c r="W506" s="350">
        <v>29323511</v>
      </c>
      <c r="X506" s="350">
        <v>477010558.5</v>
      </c>
      <c r="Y506" s="350">
        <v>0</v>
      </c>
      <c r="Z506" s="350">
        <v>0</v>
      </c>
      <c r="AA506" s="350">
        <v>232355496</v>
      </c>
      <c r="AB506" s="350">
        <v>764517924</v>
      </c>
      <c r="AC506" s="350">
        <v>101006466</v>
      </c>
      <c r="AD506" s="350">
        <v>50232560.5</v>
      </c>
      <c r="AE506" s="350">
        <v>6069049.5</v>
      </c>
      <c r="AF506" s="350">
        <v>0</v>
      </c>
      <c r="AG506" s="350">
        <v>152108239.5</v>
      </c>
      <c r="AP506" s="54"/>
      <c r="AQ506" s="54"/>
      <c r="AR506" s="54"/>
      <c r="AS506" s="54"/>
      <c r="AT506" s="54"/>
      <c r="AU506" s="54"/>
      <c r="AV506" s="54"/>
      <c r="AW506" s="54"/>
      <c r="AX506" s="54"/>
      <c r="AY506" s="54"/>
      <c r="AZ506" s="54"/>
      <c r="BA506" s="54"/>
      <c r="BF506" s="54"/>
      <c r="BG506" s="54"/>
      <c r="BH506" s="54"/>
      <c r="BI506" s="54"/>
      <c r="BJ506" s="54"/>
      <c r="BK506" s="54"/>
      <c r="BL506" s="54"/>
      <c r="BM506" s="54"/>
      <c r="BN506" s="54"/>
      <c r="BO506" s="54"/>
      <c r="BP506" s="54"/>
      <c r="BQ506" s="54"/>
    </row>
    <row r="507" spans="1:69">
      <c r="A507" s="317" t="s">
        <v>1166</v>
      </c>
      <c r="B507" s="3" t="s">
        <v>569</v>
      </c>
      <c r="C507" s="54">
        <v>421045244.5</v>
      </c>
      <c r="D507" s="339">
        <v>6930098.5</v>
      </c>
      <c r="E507" s="339">
        <v>114538575</v>
      </c>
      <c r="F507" s="339">
        <v>91762039</v>
      </c>
      <c r="G507" s="339">
        <v>0</v>
      </c>
      <c r="H507" s="339">
        <v>54707727</v>
      </c>
      <c r="I507" s="339">
        <v>179235181.5</v>
      </c>
      <c r="J507" s="339">
        <v>23798070.5</v>
      </c>
      <c r="K507" s="339">
        <v>11512557</v>
      </c>
      <c r="L507" s="339">
        <v>1438440</v>
      </c>
      <c r="M507" s="339">
        <v>0</v>
      </c>
      <c r="N507" s="339">
        <v>-62877444</v>
      </c>
      <c r="T507" s="320" t="s">
        <v>1166</v>
      </c>
      <c r="U507" s="149" t="s">
        <v>569</v>
      </c>
      <c r="V507" s="288">
        <v>421045244.5</v>
      </c>
      <c r="W507" s="350">
        <v>6930098.5</v>
      </c>
      <c r="X507" s="350">
        <v>114538575</v>
      </c>
      <c r="Y507" s="350">
        <v>91762039</v>
      </c>
      <c r="Z507" s="350">
        <v>0</v>
      </c>
      <c r="AA507" s="350">
        <v>54707727</v>
      </c>
      <c r="AB507" s="350">
        <v>179235181.5</v>
      </c>
      <c r="AC507" s="350">
        <v>23798070.5</v>
      </c>
      <c r="AD507" s="350">
        <v>11512557</v>
      </c>
      <c r="AE507" s="350">
        <v>1438440</v>
      </c>
      <c r="AF507" s="350">
        <v>0</v>
      </c>
      <c r="AG507" s="350">
        <v>-62877444</v>
      </c>
      <c r="AP507" s="54"/>
      <c r="AQ507" s="54"/>
      <c r="AR507" s="54"/>
      <c r="AS507" s="54"/>
      <c r="AT507" s="54"/>
      <c r="AU507" s="54"/>
      <c r="AV507" s="54"/>
      <c r="AW507" s="54"/>
      <c r="AX507" s="54"/>
      <c r="AY507" s="54"/>
      <c r="AZ507" s="54"/>
      <c r="BA507" s="54"/>
      <c r="BF507" s="54"/>
      <c r="BG507" s="54"/>
      <c r="BH507" s="54"/>
      <c r="BI507" s="54"/>
      <c r="BJ507" s="54"/>
      <c r="BK507" s="54"/>
      <c r="BL507" s="54"/>
      <c r="BM507" s="54"/>
      <c r="BN507" s="54"/>
      <c r="BO507" s="54"/>
      <c r="BP507" s="54"/>
      <c r="BQ507" s="54"/>
    </row>
    <row r="508" spans="1:69">
      <c r="A508" s="317" t="s">
        <v>1167</v>
      </c>
      <c r="B508" s="3" t="s">
        <v>569</v>
      </c>
      <c r="C508" s="54">
        <v>0</v>
      </c>
      <c r="D508" s="339">
        <v>0</v>
      </c>
      <c r="E508" s="339">
        <v>0</v>
      </c>
      <c r="F508" s="339">
        <v>0</v>
      </c>
      <c r="G508" s="339">
        <v>0</v>
      </c>
      <c r="H508" s="339">
        <v>0</v>
      </c>
      <c r="I508" s="339">
        <v>0</v>
      </c>
      <c r="J508" s="339">
        <v>0</v>
      </c>
      <c r="K508" s="339">
        <v>0</v>
      </c>
      <c r="L508" s="339">
        <v>0</v>
      </c>
      <c r="M508" s="339">
        <v>0</v>
      </c>
      <c r="N508" s="339">
        <v>0</v>
      </c>
      <c r="T508" s="320" t="s">
        <v>1167</v>
      </c>
      <c r="U508" s="149" t="s">
        <v>569</v>
      </c>
      <c r="V508" s="288">
        <v>0</v>
      </c>
      <c r="W508" s="350">
        <v>0</v>
      </c>
      <c r="X508" s="350">
        <v>0</v>
      </c>
      <c r="Y508" s="350">
        <v>0</v>
      </c>
      <c r="Z508" s="350">
        <v>0</v>
      </c>
      <c r="AA508" s="350">
        <v>0</v>
      </c>
      <c r="AB508" s="350">
        <v>0</v>
      </c>
      <c r="AC508" s="350">
        <v>0</v>
      </c>
      <c r="AD508" s="350">
        <v>0</v>
      </c>
      <c r="AE508" s="350">
        <v>0</v>
      </c>
      <c r="AF508" s="350">
        <v>0</v>
      </c>
      <c r="AG508" s="350">
        <v>0</v>
      </c>
      <c r="AP508" s="54"/>
      <c r="AQ508" s="54"/>
      <c r="AR508" s="54"/>
      <c r="AS508" s="54"/>
      <c r="AT508" s="54"/>
      <c r="AU508" s="54"/>
      <c r="AV508" s="54"/>
      <c r="AW508" s="54"/>
      <c r="AX508" s="54"/>
      <c r="AY508" s="54"/>
      <c r="AZ508" s="54"/>
      <c r="BA508" s="54"/>
      <c r="BF508" s="54"/>
      <c r="BG508" s="54"/>
      <c r="BH508" s="54"/>
      <c r="BI508" s="54"/>
      <c r="BJ508" s="54"/>
      <c r="BK508" s="54"/>
      <c r="BL508" s="54"/>
      <c r="BM508" s="54"/>
      <c r="BN508" s="54"/>
      <c r="BO508" s="54"/>
      <c r="BP508" s="54"/>
      <c r="BQ508" s="54"/>
    </row>
    <row r="509" spans="1:69">
      <c r="A509" s="317" t="s">
        <v>1168</v>
      </c>
      <c r="B509" s="3" t="s">
        <v>569</v>
      </c>
      <c r="C509" s="54">
        <v>0</v>
      </c>
      <c r="D509" s="339">
        <v>0</v>
      </c>
      <c r="E509" s="339">
        <v>0</v>
      </c>
      <c r="F509" s="339">
        <v>0</v>
      </c>
      <c r="G509" s="339">
        <v>0</v>
      </c>
      <c r="H509" s="339">
        <v>0</v>
      </c>
      <c r="I509" s="339">
        <v>0</v>
      </c>
      <c r="J509" s="339">
        <v>0</v>
      </c>
      <c r="K509" s="339">
        <v>0</v>
      </c>
      <c r="L509" s="339">
        <v>0</v>
      </c>
      <c r="M509" s="339">
        <v>0</v>
      </c>
      <c r="N509" s="339">
        <v>0</v>
      </c>
      <c r="T509" s="320" t="s">
        <v>1168</v>
      </c>
      <c r="U509" s="149" t="s">
        <v>569</v>
      </c>
      <c r="V509" s="288">
        <v>0</v>
      </c>
      <c r="W509" s="350">
        <v>0</v>
      </c>
      <c r="X509" s="350">
        <v>0</v>
      </c>
      <c r="Y509" s="350">
        <v>0</v>
      </c>
      <c r="Z509" s="350">
        <v>0</v>
      </c>
      <c r="AA509" s="350">
        <v>0</v>
      </c>
      <c r="AB509" s="350">
        <v>0</v>
      </c>
      <c r="AC509" s="350">
        <v>0</v>
      </c>
      <c r="AD509" s="350">
        <v>0</v>
      </c>
      <c r="AE509" s="350">
        <v>0</v>
      </c>
      <c r="AF509" s="350">
        <v>0</v>
      </c>
      <c r="AG509" s="350">
        <v>0</v>
      </c>
      <c r="AP509" s="54"/>
      <c r="AQ509" s="54"/>
      <c r="AR509" s="54"/>
      <c r="AS509" s="54"/>
      <c r="AT509" s="54"/>
      <c r="AU509" s="54"/>
      <c r="AV509" s="54"/>
      <c r="AW509" s="54"/>
      <c r="AX509" s="54"/>
      <c r="AY509" s="54"/>
      <c r="AZ509" s="54"/>
      <c r="BA509" s="54"/>
      <c r="BF509" s="54"/>
      <c r="BG509" s="54"/>
      <c r="BH509" s="54"/>
      <c r="BI509" s="54"/>
      <c r="BJ509" s="54"/>
      <c r="BK509" s="54"/>
      <c r="BL509" s="54"/>
      <c r="BM509" s="54"/>
      <c r="BN509" s="54"/>
      <c r="BO509" s="54"/>
      <c r="BP509" s="54"/>
      <c r="BQ509" s="54"/>
    </row>
    <row r="510" spans="1:69">
      <c r="A510" s="317" t="s">
        <v>1169</v>
      </c>
      <c r="B510" s="3" t="s">
        <v>569</v>
      </c>
      <c r="C510" s="54">
        <v>178083895</v>
      </c>
      <c r="D510" s="351">
        <v>3964358.5</v>
      </c>
      <c r="E510" s="351">
        <v>49900467.5</v>
      </c>
      <c r="F510" s="351">
        <v>12067088</v>
      </c>
      <c r="G510" s="351">
        <v>0</v>
      </c>
      <c r="H510" s="351">
        <v>21135248</v>
      </c>
      <c r="I510" s="351">
        <v>74604158</v>
      </c>
      <c r="J510" s="351">
        <v>9898610.5</v>
      </c>
      <c r="K510" s="351">
        <v>4458468.5</v>
      </c>
      <c r="L510" s="351">
        <v>338349</v>
      </c>
      <c r="M510" s="351">
        <v>0</v>
      </c>
      <c r="N510" s="351">
        <v>1717147</v>
      </c>
      <c r="T510" s="320" t="s">
        <v>1169</v>
      </c>
      <c r="U510" s="149" t="s">
        <v>569</v>
      </c>
      <c r="V510" s="288">
        <v>178083895</v>
      </c>
      <c r="W510" s="350">
        <v>3964358.5</v>
      </c>
      <c r="X510" s="350">
        <v>49900467.5</v>
      </c>
      <c r="Y510" s="350">
        <v>12067088</v>
      </c>
      <c r="Z510" s="350">
        <v>0</v>
      </c>
      <c r="AA510" s="350">
        <v>21135248</v>
      </c>
      <c r="AB510" s="350">
        <v>74604158</v>
      </c>
      <c r="AC510" s="350">
        <v>9898610.5</v>
      </c>
      <c r="AD510" s="350">
        <v>4458468.5</v>
      </c>
      <c r="AE510" s="350">
        <v>338349</v>
      </c>
      <c r="AF510" s="350">
        <v>0</v>
      </c>
      <c r="AG510" s="350">
        <v>1717147</v>
      </c>
      <c r="AP510" s="54"/>
      <c r="AQ510" s="54"/>
      <c r="AR510" s="54"/>
      <c r="AS510" s="54"/>
      <c r="AT510" s="54"/>
      <c r="AU510" s="54"/>
      <c r="AV510" s="54"/>
      <c r="AW510" s="54"/>
      <c r="AX510" s="54"/>
      <c r="AY510" s="54"/>
      <c r="AZ510" s="54"/>
      <c r="BA510" s="54"/>
      <c r="BF510" s="54"/>
      <c r="BG510" s="54"/>
      <c r="BH510" s="54"/>
      <c r="BI510" s="54"/>
      <c r="BJ510" s="54"/>
      <c r="BK510" s="54"/>
      <c r="BL510" s="54"/>
      <c r="BM510" s="54"/>
      <c r="BN510" s="54"/>
      <c r="BO510" s="54"/>
      <c r="BP510" s="54"/>
      <c r="BQ510" s="54"/>
    </row>
    <row r="511" spans="1:69">
      <c r="A511" s="317" t="s">
        <v>1170</v>
      </c>
      <c r="B511" s="3" t="s">
        <v>569</v>
      </c>
      <c r="C511" s="54">
        <v>148825018</v>
      </c>
      <c r="D511" s="351">
        <v>2398277.5</v>
      </c>
      <c r="E511" s="351">
        <v>39650438.5</v>
      </c>
      <c r="F511" s="351">
        <v>32378832.5</v>
      </c>
      <c r="G511" s="351">
        <v>0</v>
      </c>
      <c r="H511" s="351">
        <v>19124199</v>
      </c>
      <c r="I511" s="351">
        <v>64197952</v>
      </c>
      <c r="J511" s="351">
        <v>8490174.5</v>
      </c>
      <c r="K511" s="351">
        <v>4127914.5</v>
      </c>
      <c r="L511" s="351">
        <v>377482.5</v>
      </c>
      <c r="M511" s="351">
        <v>0</v>
      </c>
      <c r="N511" s="351">
        <v>-21920253</v>
      </c>
      <c r="T511" s="320" t="s">
        <v>1170</v>
      </c>
      <c r="U511" s="149" t="s">
        <v>569</v>
      </c>
      <c r="V511" s="288">
        <v>148825018</v>
      </c>
      <c r="W511" s="350">
        <v>2398277.5</v>
      </c>
      <c r="X511" s="350">
        <v>39650438.5</v>
      </c>
      <c r="Y511" s="350">
        <v>32378832.5</v>
      </c>
      <c r="Z511" s="350">
        <v>0</v>
      </c>
      <c r="AA511" s="350">
        <v>19124199</v>
      </c>
      <c r="AB511" s="350">
        <v>64197952</v>
      </c>
      <c r="AC511" s="350">
        <v>8490174.5</v>
      </c>
      <c r="AD511" s="350">
        <v>4127914.5</v>
      </c>
      <c r="AE511" s="350">
        <v>377482.5</v>
      </c>
      <c r="AF511" s="350">
        <v>0</v>
      </c>
      <c r="AG511" s="350">
        <v>-21920253</v>
      </c>
      <c r="AP511" s="54"/>
      <c r="AQ511" s="54"/>
      <c r="AR511" s="54"/>
      <c r="AS511" s="54"/>
      <c r="AT511" s="54"/>
      <c r="AU511" s="54"/>
      <c r="AV511" s="54"/>
      <c r="AW511" s="54"/>
      <c r="AX511" s="54"/>
      <c r="AY511" s="54"/>
      <c r="AZ511" s="54"/>
      <c r="BA511" s="54"/>
      <c r="BF511" s="54"/>
      <c r="BG511" s="54"/>
      <c r="BH511" s="54"/>
      <c r="BI511" s="54"/>
      <c r="BJ511" s="54"/>
      <c r="BK511" s="54"/>
      <c r="BL511" s="54"/>
      <c r="BM511" s="54"/>
      <c r="BN511" s="54"/>
      <c r="BO511" s="54"/>
      <c r="BP511" s="54"/>
      <c r="BQ511" s="54"/>
    </row>
    <row r="512" spans="1:69">
      <c r="A512" s="317" t="s">
        <v>1176</v>
      </c>
      <c r="B512" s="3" t="s">
        <v>569</v>
      </c>
      <c r="C512" s="54">
        <v>-57628316</v>
      </c>
      <c r="D512" s="351">
        <v>0</v>
      </c>
      <c r="E512" s="351">
        <v>-57628316</v>
      </c>
      <c r="F512" s="351">
        <v>0</v>
      </c>
      <c r="G512" s="351">
        <v>0</v>
      </c>
      <c r="H512" s="351">
        <v>0</v>
      </c>
      <c r="I512" s="351">
        <v>0</v>
      </c>
      <c r="J512" s="351">
        <v>0</v>
      </c>
      <c r="K512" s="351">
        <v>0</v>
      </c>
      <c r="L512" s="351">
        <v>0</v>
      </c>
      <c r="M512" s="351">
        <v>0</v>
      </c>
      <c r="N512" s="351">
        <v>0</v>
      </c>
      <c r="T512" s="320" t="s">
        <v>1176</v>
      </c>
      <c r="U512" s="149" t="s">
        <v>569</v>
      </c>
      <c r="V512" s="288">
        <v>-57628316</v>
      </c>
      <c r="W512" s="350">
        <v>0</v>
      </c>
      <c r="X512" s="350">
        <v>-57628316</v>
      </c>
      <c r="Y512" s="350">
        <v>0</v>
      </c>
      <c r="Z512" s="350">
        <v>0</v>
      </c>
      <c r="AA512" s="350">
        <v>0</v>
      </c>
      <c r="AB512" s="350">
        <v>0</v>
      </c>
      <c r="AC512" s="350">
        <v>0</v>
      </c>
      <c r="AD512" s="350">
        <v>0</v>
      </c>
      <c r="AE512" s="350">
        <v>0</v>
      </c>
      <c r="AF512" s="350">
        <v>0</v>
      </c>
      <c r="AG512" s="350">
        <v>0</v>
      </c>
      <c r="AP512" s="54"/>
      <c r="AQ512" s="54"/>
      <c r="AR512" s="54"/>
      <c r="AS512" s="54"/>
      <c r="AT512" s="54"/>
      <c r="AU512" s="54"/>
      <c r="AV512" s="54"/>
      <c r="AW512" s="54"/>
      <c r="AX512" s="54"/>
      <c r="AY512" s="54"/>
      <c r="AZ512" s="54"/>
      <c r="BA512" s="54"/>
      <c r="BF512" s="54"/>
      <c r="BG512" s="54"/>
      <c r="BH512" s="54"/>
      <c r="BI512" s="54"/>
      <c r="BJ512" s="54"/>
      <c r="BK512" s="54"/>
      <c r="BL512" s="54"/>
      <c r="BM512" s="54"/>
      <c r="BN512" s="54"/>
      <c r="BO512" s="54"/>
      <c r="BP512" s="54"/>
      <c r="BQ512" s="54"/>
    </row>
    <row r="513" spans="1:69">
      <c r="A513" s="317" t="s">
        <v>1153</v>
      </c>
      <c r="B513" s="3" t="s">
        <v>679</v>
      </c>
      <c r="C513" s="64">
        <v>-1448277</v>
      </c>
      <c r="D513" s="352">
        <v>0</v>
      </c>
      <c r="E513" s="352">
        <v>0</v>
      </c>
      <c r="F513" s="352">
        <v>0</v>
      </c>
      <c r="G513" s="352">
        <v>0</v>
      </c>
      <c r="H513" s="352">
        <v>0</v>
      </c>
      <c r="I513" s="352">
        <v>0</v>
      </c>
      <c r="J513" s="352">
        <v>0</v>
      </c>
      <c r="K513" s="352">
        <v>0</v>
      </c>
      <c r="L513" s="352">
        <v>0</v>
      </c>
      <c r="M513" s="352">
        <v>0</v>
      </c>
      <c r="N513" s="352">
        <v>-1448277</v>
      </c>
      <c r="T513" s="320" t="s">
        <v>1153</v>
      </c>
      <c r="U513" s="149" t="s">
        <v>679</v>
      </c>
      <c r="V513" s="314">
        <v>-1448277</v>
      </c>
      <c r="W513" s="353">
        <v>0</v>
      </c>
      <c r="X513" s="353">
        <v>0</v>
      </c>
      <c r="Y513" s="353">
        <v>0</v>
      </c>
      <c r="Z513" s="353">
        <v>0</v>
      </c>
      <c r="AA513" s="353">
        <v>0</v>
      </c>
      <c r="AB513" s="353">
        <v>0</v>
      </c>
      <c r="AC513" s="353">
        <v>0</v>
      </c>
      <c r="AD513" s="353">
        <v>0</v>
      </c>
      <c r="AE513" s="353">
        <v>0</v>
      </c>
      <c r="AF513" s="353">
        <v>0</v>
      </c>
      <c r="AG513" s="353">
        <v>-1448277</v>
      </c>
      <c r="AP513" s="54"/>
      <c r="AQ513" s="54"/>
      <c r="AR513" s="54"/>
      <c r="AS513" s="54"/>
      <c r="AT513" s="54"/>
      <c r="AU513" s="54"/>
      <c r="AV513" s="54"/>
      <c r="AW513" s="54"/>
      <c r="AX513" s="54"/>
      <c r="AY513" s="54"/>
      <c r="AZ513" s="54"/>
      <c r="BA513" s="54"/>
      <c r="BF513" s="54"/>
      <c r="BG513" s="54"/>
      <c r="BH513" s="54"/>
      <c r="BI513" s="54"/>
      <c r="BJ513" s="54"/>
      <c r="BK513" s="54"/>
      <c r="BL513" s="54"/>
      <c r="BM513" s="54"/>
      <c r="BN513" s="54"/>
      <c r="BO513" s="54"/>
      <c r="BP513" s="54"/>
      <c r="BQ513" s="54"/>
    </row>
    <row r="514" spans="1:69">
      <c r="A514" s="317"/>
      <c r="C514" s="54"/>
      <c r="D514" s="63"/>
      <c r="E514" s="63"/>
      <c r="F514" s="63"/>
      <c r="G514" s="63"/>
      <c r="H514" s="63"/>
      <c r="I514" s="63"/>
      <c r="J514" s="63"/>
      <c r="K514" s="63"/>
      <c r="L514" s="63"/>
      <c r="M514" s="63"/>
      <c r="N514" s="63"/>
      <c r="T514" s="320"/>
      <c r="U514" s="149"/>
      <c r="V514" s="288"/>
      <c r="W514" s="288"/>
      <c r="X514" s="288"/>
      <c r="Y514" s="288"/>
      <c r="Z514" s="288"/>
      <c r="AA514" s="288"/>
      <c r="AB514" s="288"/>
      <c r="AC514" s="288"/>
      <c r="AD514" s="288"/>
      <c r="AE514" s="288"/>
      <c r="AF514" s="288"/>
      <c r="AG514" s="288"/>
      <c r="AP514" s="54"/>
      <c r="AQ514" s="54"/>
      <c r="AR514" s="54"/>
      <c r="AS514" s="54"/>
      <c r="AT514" s="54"/>
      <c r="AU514" s="54"/>
      <c r="AV514" s="54"/>
      <c r="AW514" s="54"/>
      <c r="AX514" s="54"/>
      <c r="AY514" s="54"/>
      <c r="AZ514" s="54"/>
      <c r="BA514" s="54"/>
      <c r="BF514" s="54"/>
      <c r="BG514" s="54"/>
      <c r="BH514" s="54"/>
      <c r="BI514" s="54"/>
      <c r="BJ514" s="54"/>
      <c r="BK514" s="54"/>
      <c r="BL514" s="54"/>
      <c r="BM514" s="54"/>
      <c r="BN514" s="54"/>
      <c r="BO514" s="54"/>
      <c r="BP514" s="54"/>
      <c r="BQ514" s="54"/>
    </row>
    <row r="515" spans="1:69">
      <c r="A515" s="3" t="s">
        <v>1177</v>
      </c>
      <c r="C515" s="54">
        <v>4351578906.5</v>
      </c>
      <c r="D515" s="354">
        <v>94020554</v>
      </c>
      <c r="E515" s="354">
        <v>1152599010</v>
      </c>
      <c r="F515" s="354">
        <v>265839612.5</v>
      </c>
      <c r="G515" s="354">
        <v>0</v>
      </c>
      <c r="H515" s="354">
        <v>516270178.5</v>
      </c>
      <c r="I515" s="354">
        <v>1893984424.5</v>
      </c>
      <c r="J515" s="354">
        <v>238605479</v>
      </c>
      <c r="K515" s="354">
        <v>106455211</v>
      </c>
      <c r="L515" s="354">
        <v>11072234</v>
      </c>
      <c r="M515" s="354">
        <v>0</v>
      </c>
      <c r="N515" s="354">
        <v>72732203</v>
      </c>
      <c r="T515" s="149" t="s">
        <v>1177</v>
      </c>
      <c r="U515" s="149"/>
      <c r="V515" s="288">
        <v>4351578906.5</v>
      </c>
      <c r="W515" s="350">
        <v>94020554</v>
      </c>
      <c r="X515" s="350">
        <v>1152599010</v>
      </c>
      <c r="Y515" s="350">
        <v>265839612.5</v>
      </c>
      <c r="Z515" s="350">
        <v>0</v>
      </c>
      <c r="AA515" s="350">
        <v>516270178.5</v>
      </c>
      <c r="AB515" s="350">
        <v>1893984424.5</v>
      </c>
      <c r="AC515" s="350">
        <v>238605479</v>
      </c>
      <c r="AD515" s="350">
        <v>106455211</v>
      </c>
      <c r="AE515" s="350">
        <v>11072234</v>
      </c>
      <c r="AF515" s="350">
        <v>0</v>
      </c>
      <c r="AG515" s="350">
        <v>72732203</v>
      </c>
      <c r="AP515" s="63"/>
      <c r="BF515" s="63"/>
    </row>
    <row r="516" spans="1:69">
      <c r="C516" s="54"/>
      <c r="D516" s="355"/>
      <c r="E516" s="355"/>
      <c r="F516" s="355"/>
      <c r="G516" s="355"/>
      <c r="H516" s="355"/>
      <c r="I516" s="355"/>
      <c r="J516" s="355"/>
      <c r="K516" s="355"/>
      <c r="L516" s="355"/>
      <c r="M516" s="355"/>
      <c r="N516" s="355"/>
      <c r="T516" s="149"/>
      <c r="U516" s="149"/>
      <c r="V516" s="288"/>
      <c r="W516" s="288"/>
      <c r="X516" s="288"/>
      <c r="Y516" s="288"/>
      <c r="Z516" s="288"/>
      <c r="AA516" s="288"/>
      <c r="AB516" s="288"/>
      <c r="AC516" s="288"/>
      <c r="AD516" s="288"/>
      <c r="AE516" s="288"/>
      <c r="AF516" s="288"/>
      <c r="AG516" s="288"/>
      <c r="AP516" s="63"/>
      <c r="BF516" s="63"/>
    </row>
    <row r="517" spans="1:69" ht="12.75" thickBot="1">
      <c r="A517" s="3" t="s">
        <v>1173</v>
      </c>
      <c r="C517" s="356">
        <v>4542162031</v>
      </c>
      <c r="D517" s="356">
        <v>98158014.5</v>
      </c>
      <c r="E517" s="356">
        <v>1188873456</v>
      </c>
      <c r="F517" s="356">
        <v>277216870</v>
      </c>
      <c r="G517" s="356">
        <v>0</v>
      </c>
      <c r="H517" s="356">
        <v>530069540.5</v>
      </c>
      <c r="I517" s="356">
        <v>1996536499</v>
      </c>
      <c r="J517" s="356">
        <v>254854976.5</v>
      </c>
      <c r="K517" s="356">
        <v>112048949</v>
      </c>
      <c r="L517" s="356">
        <v>11653353</v>
      </c>
      <c r="M517" s="356">
        <v>0</v>
      </c>
      <c r="N517" s="356">
        <v>72750372.5</v>
      </c>
      <c r="T517" s="149" t="s">
        <v>1173</v>
      </c>
      <c r="U517" s="149"/>
      <c r="V517" s="357">
        <v>4542162031</v>
      </c>
      <c r="W517" s="357">
        <v>98158014.5</v>
      </c>
      <c r="X517" s="357">
        <v>1188873456</v>
      </c>
      <c r="Y517" s="357">
        <v>277216870</v>
      </c>
      <c r="Z517" s="357">
        <v>0</v>
      </c>
      <c r="AA517" s="357">
        <v>530069540.5</v>
      </c>
      <c r="AB517" s="357">
        <v>1996536499</v>
      </c>
      <c r="AC517" s="357">
        <v>254854976.5</v>
      </c>
      <c r="AD517" s="357">
        <v>112048949</v>
      </c>
      <c r="AE517" s="357">
        <v>11653353</v>
      </c>
      <c r="AF517" s="357">
        <v>0</v>
      </c>
      <c r="AG517" s="357">
        <v>72750372.5</v>
      </c>
    </row>
    <row r="518" spans="1:69" ht="12.75" thickTop="1">
      <c r="T518" s="149"/>
      <c r="U518" s="149"/>
      <c r="V518" s="149"/>
      <c r="W518" s="149"/>
      <c r="X518" s="149"/>
      <c r="Y518" s="149"/>
      <c r="Z518" s="149"/>
      <c r="AA518" s="149"/>
      <c r="AB518" s="149"/>
      <c r="AC518" s="149"/>
      <c r="AD518" s="149"/>
      <c r="AE518" s="149"/>
      <c r="AF518" s="149"/>
      <c r="AG518" s="149"/>
    </row>
    <row r="519" spans="1:69">
      <c r="C519" s="54"/>
      <c r="D519" s="54"/>
      <c r="E519" s="54"/>
      <c r="F519" s="54"/>
      <c r="G519" s="54"/>
      <c r="H519" s="54"/>
      <c r="I519" s="54"/>
      <c r="J519" s="54"/>
      <c r="K519" s="54"/>
      <c r="L519" s="54"/>
      <c r="M519" s="54"/>
      <c r="N519" s="54"/>
      <c r="T519" s="149"/>
      <c r="U519" s="149"/>
      <c r="V519" s="288"/>
      <c r="W519" s="288"/>
      <c r="X519" s="288"/>
      <c r="Y519" s="288"/>
      <c r="Z519" s="288"/>
      <c r="AA519" s="288"/>
      <c r="AB519" s="288"/>
      <c r="AC519" s="288"/>
      <c r="AD519" s="288"/>
      <c r="AE519" s="288"/>
      <c r="AF519" s="288"/>
      <c r="AG519" s="288"/>
    </row>
    <row r="520" spans="1:69">
      <c r="A520" s="57" t="s">
        <v>1178</v>
      </c>
      <c r="C520" s="155">
        <v>1</v>
      </c>
      <c r="D520" s="155">
        <v>2.1610416764104204E-2</v>
      </c>
      <c r="E520" s="155">
        <v>0.26174175379169778</v>
      </c>
      <c r="F520" s="155">
        <v>6.1031920065380864E-2</v>
      </c>
      <c r="G520" s="155">
        <v>0</v>
      </c>
      <c r="H520" s="155">
        <v>0.11669983080354801</v>
      </c>
      <c r="I520" s="155">
        <v>0.43955642387342214</v>
      </c>
      <c r="J520" s="155">
        <v>5.6108737372341441E-2</v>
      </c>
      <c r="K520" s="155">
        <v>2.4668637586081746E-2</v>
      </c>
      <c r="L520" s="155">
        <v>2.5655960576629637E-3</v>
      </c>
      <c r="M520" s="155">
        <v>0</v>
      </c>
      <c r="N520" s="155">
        <v>1.6016683685760834E-2</v>
      </c>
      <c r="T520" s="235" t="s">
        <v>1178</v>
      </c>
      <c r="U520" s="149"/>
      <c r="V520" s="157">
        <v>1</v>
      </c>
      <c r="W520" s="157">
        <v>2.1610416764104204E-2</v>
      </c>
      <c r="X520" s="157">
        <v>0.26174175379169778</v>
      </c>
      <c r="Y520" s="157">
        <v>6.1031920065380864E-2</v>
      </c>
      <c r="Z520" s="157">
        <v>0</v>
      </c>
      <c r="AA520" s="157">
        <v>0.11669983080354801</v>
      </c>
      <c r="AB520" s="157">
        <v>0.43955642387342214</v>
      </c>
      <c r="AC520" s="157">
        <v>5.6108737372341441E-2</v>
      </c>
      <c r="AD520" s="157">
        <v>2.4668637586081746E-2</v>
      </c>
      <c r="AE520" s="157">
        <v>2.5655960576629637E-3</v>
      </c>
      <c r="AF520" s="157">
        <v>0</v>
      </c>
      <c r="AG520" s="157">
        <v>1.6016683685760834E-2</v>
      </c>
    </row>
    <row r="521" spans="1:69">
      <c r="C521" s="54"/>
      <c r="D521" s="165">
        <v>0</v>
      </c>
      <c r="E521" s="165">
        <v>0</v>
      </c>
      <c r="F521" s="165">
        <v>0</v>
      </c>
      <c r="G521" s="165">
        <v>0</v>
      </c>
      <c r="H521" s="165">
        <v>0</v>
      </c>
      <c r="I521" s="165">
        <v>0</v>
      </c>
      <c r="J521" s="165">
        <v>0</v>
      </c>
      <c r="K521" s="165">
        <v>0</v>
      </c>
      <c r="L521" s="165">
        <v>0</v>
      </c>
      <c r="M521" s="165">
        <v>0</v>
      </c>
      <c r="N521" s="165">
        <v>0</v>
      </c>
      <c r="O521" s="165"/>
      <c r="P521" s="165"/>
      <c r="T521" s="149"/>
      <c r="U521" s="149"/>
      <c r="V521" s="288"/>
      <c r="W521" s="288"/>
      <c r="X521" s="288"/>
      <c r="Y521" s="288"/>
      <c r="Z521" s="288"/>
      <c r="AA521" s="288"/>
      <c r="AB521" s="288"/>
      <c r="AC521" s="288"/>
      <c r="AD521" s="288"/>
      <c r="AE521" s="288"/>
      <c r="AF521" s="288"/>
      <c r="AG521" s="288"/>
    </row>
    <row r="522" spans="1:69">
      <c r="C522" s="245"/>
      <c r="D522" s="54"/>
      <c r="E522" s="54"/>
      <c r="F522" s="54"/>
      <c r="G522" s="54"/>
      <c r="H522" s="54"/>
      <c r="I522" s="54"/>
      <c r="J522" s="54"/>
      <c r="K522" s="54"/>
      <c r="L522" s="54"/>
      <c r="M522" s="54"/>
      <c r="N522" s="54"/>
      <c r="T522" s="149"/>
      <c r="U522" s="149"/>
      <c r="V522" s="246"/>
      <c r="W522" s="288"/>
      <c r="X522" s="288"/>
      <c r="Y522" s="288"/>
      <c r="Z522" s="288"/>
      <c r="AA522" s="288"/>
      <c r="AB522" s="288"/>
      <c r="AC522" s="288"/>
      <c r="AD522" s="288"/>
      <c r="AE522" s="288"/>
      <c r="AF522" s="288"/>
      <c r="AG522" s="288"/>
    </row>
    <row r="523" spans="1:69">
      <c r="T523" s="149"/>
      <c r="U523" s="149"/>
      <c r="V523" s="149"/>
      <c r="W523" s="149"/>
      <c r="X523" s="149"/>
      <c r="Y523" s="149"/>
      <c r="Z523" s="149"/>
      <c r="AA523" s="149"/>
      <c r="AB523" s="149"/>
      <c r="AC523" s="149"/>
      <c r="AD523" s="149"/>
      <c r="AE523" s="149"/>
      <c r="AF523" s="149"/>
      <c r="AG523" s="149"/>
    </row>
    <row r="524" spans="1:69">
      <c r="A524" s="194" t="s">
        <v>1179</v>
      </c>
      <c r="T524" s="148" t="s">
        <v>1179</v>
      </c>
      <c r="U524" s="149"/>
      <c r="V524" s="149"/>
      <c r="W524" s="149"/>
      <c r="X524" s="149"/>
      <c r="Y524" s="149"/>
      <c r="Z524" s="149"/>
      <c r="AA524" s="149"/>
      <c r="AB524" s="149"/>
      <c r="AC524" s="149"/>
      <c r="AD524" s="149"/>
      <c r="AE524" s="149"/>
      <c r="AF524" s="149"/>
      <c r="AG524" s="149"/>
    </row>
    <row r="525" spans="1:69">
      <c r="C525" s="3" t="s">
        <v>1180</v>
      </c>
      <c r="D525" s="3" t="s">
        <v>1181</v>
      </c>
      <c r="E525" s="3" t="s">
        <v>1182</v>
      </c>
      <c r="T525" s="149"/>
      <c r="U525" s="149"/>
      <c r="V525" s="149" t="s">
        <v>1180</v>
      </c>
      <c r="W525" s="149" t="s">
        <v>1181</v>
      </c>
      <c r="X525" s="149" t="s">
        <v>1182</v>
      </c>
      <c r="Y525" s="149"/>
      <c r="Z525" s="149"/>
      <c r="AA525" s="149"/>
      <c r="AB525" s="149"/>
      <c r="AC525" s="149"/>
      <c r="AD525" s="149"/>
      <c r="AE525" s="149"/>
      <c r="AF525" s="149"/>
      <c r="AG525" s="149"/>
    </row>
    <row r="526" spans="1:69">
      <c r="A526" s="3" t="s">
        <v>134</v>
      </c>
      <c r="C526" s="358">
        <v>0</v>
      </c>
      <c r="D526" s="358">
        <v>0</v>
      </c>
      <c r="E526" s="359">
        <v>0</v>
      </c>
      <c r="T526" s="149" t="s">
        <v>134</v>
      </c>
      <c r="U526" s="149"/>
      <c r="V526" s="358">
        <v>0</v>
      </c>
      <c r="W526" s="358">
        <v>0</v>
      </c>
      <c r="X526" s="359">
        <v>0</v>
      </c>
      <c r="Y526" s="149"/>
      <c r="Z526" s="149"/>
      <c r="AA526" s="149"/>
      <c r="AB526" s="149"/>
      <c r="AC526" s="149"/>
      <c r="AD526" s="149"/>
      <c r="AE526" s="149"/>
      <c r="AF526" s="149"/>
      <c r="AG526" s="149"/>
    </row>
    <row r="527" spans="1:69">
      <c r="C527" s="360"/>
      <c r="D527" s="360"/>
      <c r="E527" s="360"/>
      <c r="T527" s="149"/>
      <c r="U527" s="149"/>
      <c r="V527" s="360"/>
      <c r="W527" s="360"/>
      <c r="X527" s="360"/>
      <c r="Y527" s="149"/>
      <c r="Z527" s="149"/>
      <c r="AA527" s="149"/>
      <c r="AB527" s="149"/>
      <c r="AC527" s="149"/>
      <c r="AD527" s="149"/>
      <c r="AE527" s="149"/>
      <c r="AF527" s="149"/>
      <c r="AG527" s="149"/>
    </row>
    <row r="528" spans="1:69">
      <c r="A528" s="3" t="s">
        <v>1183</v>
      </c>
      <c r="C528" s="358">
        <v>0</v>
      </c>
      <c r="D528" s="358">
        <v>0</v>
      </c>
      <c r="E528" s="359">
        <v>0</v>
      </c>
      <c r="T528" s="149" t="s">
        <v>1183</v>
      </c>
      <c r="U528" s="149"/>
      <c r="V528" s="358">
        <v>0</v>
      </c>
      <c r="W528" s="358">
        <v>0</v>
      </c>
      <c r="X528" s="359">
        <v>0</v>
      </c>
      <c r="Y528" s="149"/>
      <c r="Z528" s="149"/>
      <c r="AA528" s="149"/>
      <c r="AB528" s="149"/>
      <c r="AC528" s="149"/>
      <c r="AD528" s="149"/>
      <c r="AE528" s="149"/>
      <c r="AF528" s="149"/>
      <c r="AG528" s="149"/>
    </row>
    <row r="529" spans="1:33">
      <c r="C529" s="360"/>
      <c r="D529" s="360"/>
      <c r="E529" s="360"/>
      <c r="T529" s="149"/>
      <c r="U529" s="149"/>
      <c r="V529" s="360"/>
      <c r="W529" s="360"/>
      <c r="X529" s="360"/>
      <c r="Y529" s="149"/>
      <c r="Z529" s="149"/>
      <c r="AA529" s="149"/>
      <c r="AB529" s="149"/>
      <c r="AC529" s="149"/>
      <c r="AD529" s="149"/>
      <c r="AE529" s="149"/>
      <c r="AF529" s="149"/>
      <c r="AG529" s="149"/>
    </row>
    <row r="530" spans="1:33" ht="12.75" thickBot="1">
      <c r="A530" s="3" t="s">
        <v>1184</v>
      </c>
      <c r="C530" s="361">
        <v>0</v>
      </c>
      <c r="D530" s="361">
        <v>0</v>
      </c>
      <c r="E530" s="361">
        <v>0</v>
      </c>
      <c r="T530" s="149" t="s">
        <v>1184</v>
      </c>
      <c r="U530" s="149"/>
      <c r="V530" s="361">
        <v>0</v>
      </c>
      <c r="W530" s="361">
        <v>0</v>
      </c>
      <c r="X530" s="361">
        <v>0</v>
      </c>
      <c r="Y530" s="149"/>
      <c r="Z530" s="149"/>
      <c r="AA530" s="149"/>
      <c r="AB530" s="149"/>
      <c r="AC530" s="149"/>
      <c r="AD530" s="149"/>
      <c r="AE530" s="149"/>
      <c r="AF530" s="149"/>
      <c r="AG530" s="149"/>
    </row>
    <row r="531" spans="1:33" ht="12.75" thickTop="1">
      <c r="T531" s="149"/>
      <c r="U531" s="149"/>
      <c r="V531" s="149"/>
      <c r="W531" s="149"/>
      <c r="X531" s="149"/>
      <c r="Y531" s="149"/>
      <c r="Z531" s="149"/>
      <c r="AA531" s="149"/>
      <c r="AB531" s="149"/>
      <c r="AC531" s="149"/>
      <c r="AD531" s="149"/>
      <c r="AE531" s="149"/>
      <c r="AF531" s="149"/>
      <c r="AG531" s="149"/>
    </row>
    <row r="532" spans="1:33">
      <c r="C532" s="335">
        <v>0</v>
      </c>
      <c r="D532" s="335">
        <v>0</v>
      </c>
      <c r="E532" s="335">
        <v>0</v>
      </c>
      <c r="T532" s="149"/>
      <c r="U532" s="149"/>
      <c r="V532" s="335">
        <v>0</v>
      </c>
      <c r="W532" s="335">
        <v>0</v>
      </c>
      <c r="X532" s="335">
        <v>0</v>
      </c>
      <c r="Y532" s="149"/>
      <c r="Z532" s="149"/>
      <c r="AA532" s="149"/>
      <c r="AB532" s="149"/>
      <c r="AC532" s="149"/>
      <c r="AD532" s="149"/>
      <c r="AE532" s="149"/>
      <c r="AF532" s="149"/>
      <c r="AG532" s="149"/>
    </row>
    <row r="533" spans="1:33">
      <c r="T533" s="149"/>
      <c r="U533" s="149"/>
      <c r="V533" s="149"/>
      <c r="W533" s="149"/>
      <c r="X533" s="149"/>
      <c r="Y533" s="149"/>
      <c r="Z533" s="149"/>
      <c r="AA533" s="149"/>
      <c r="AB533" s="149"/>
      <c r="AC533" s="149"/>
      <c r="AD533" s="149"/>
      <c r="AE533" s="149"/>
      <c r="AF533" s="149"/>
      <c r="AG533" s="149"/>
    </row>
    <row r="534" spans="1:33">
      <c r="T534" s="149"/>
      <c r="U534" s="149"/>
      <c r="V534" s="149"/>
      <c r="W534" s="149"/>
      <c r="X534" s="149"/>
      <c r="Y534" s="149"/>
      <c r="Z534" s="149"/>
      <c r="AA534" s="149"/>
      <c r="AB534" s="149"/>
      <c r="AC534" s="149"/>
      <c r="AD534" s="149"/>
      <c r="AE534" s="149"/>
      <c r="AF534" s="149"/>
      <c r="AG534" s="149"/>
    </row>
    <row r="535" spans="1:33">
      <c r="A535" s="89" t="s">
        <v>676</v>
      </c>
      <c r="T535" s="148" t="s">
        <v>676</v>
      </c>
      <c r="U535" s="149"/>
      <c r="V535" s="149"/>
      <c r="W535" s="149"/>
      <c r="X535" s="149"/>
      <c r="Y535" s="149"/>
      <c r="Z535" s="149"/>
      <c r="AA535" s="149"/>
      <c r="AB535" s="149"/>
      <c r="AC535" s="149"/>
      <c r="AD535" s="149"/>
      <c r="AE535" s="149"/>
      <c r="AF535" s="149"/>
      <c r="AG535" s="149"/>
    </row>
    <row r="536" spans="1:33">
      <c r="C536" s="3" t="s">
        <v>1180</v>
      </c>
      <c r="D536" s="3" t="s">
        <v>1181</v>
      </c>
      <c r="E536" s="3" t="s">
        <v>1182</v>
      </c>
      <c r="T536" s="149"/>
      <c r="U536" s="149"/>
      <c r="V536" s="149" t="s">
        <v>1180</v>
      </c>
      <c r="W536" s="149" t="s">
        <v>1181</v>
      </c>
      <c r="X536" s="149" t="s">
        <v>1182</v>
      </c>
      <c r="Y536" s="149"/>
      <c r="Z536" s="149"/>
      <c r="AA536" s="149"/>
      <c r="AB536" s="149"/>
      <c r="AC536" s="149"/>
      <c r="AD536" s="149"/>
      <c r="AE536" s="149"/>
      <c r="AF536" s="149"/>
      <c r="AG536" s="149"/>
    </row>
    <row r="537" spans="1:33">
      <c r="A537" s="3" t="s">
        <v>134</v>
      </c>
      <c r="C537" s="362">
        <v>0</v>
      </c>
      <c r="D537" s="358">
        <v>0</v>
      </c>
      <c r="E537" s="358">
        <v>0</v>
      </c>
      <c r="T537" s="149" t="s">
        <v>134</v>
      </c>
      <c r="U537" s="149"/>
      <c r="V537" s="362">
        <v>0</v>
      </c>
      <c r="W537" s="358">
        <v>0</v>
      </c>
      <c r="X537" s="358">
        <v>0</v>
      </c>
      <c r="Y537" s="149"/>
      <c r="Z537" s="149"/>
      <c r="AA537" s="149"/>
      <c r="AB537" s="149"/>
      <c r="AC537" s="149"/>
      <c r="AD537" s="149"/>
      <c r="AE537" s="149"/>
      <c r="AF537" s="149"/>
      <c r="AG537" s="149"/>
    </row>
    <row r="538" spans="1:33">
      <c r="C538" s="362"/>
      <c r="D538" s="362"/>
      <c r="E538" s="362"/>
      <c r="T538" s="149"/>
      <c r="U538" s="149"/>
      <c r="V538" s="362"/>
      <c r="W538" s="362"/>
      <c r="X538" s="362"/>
      <c r="Y538" s="149"/>
      <c r="Z538" s="149"/>
      <c r="AA538" s="149"/>
      <c r="AB538" s="149"/>
      <c r="AC538" s="149"/>
      <c r="AD538" s="149"/>
      <c r="AE538" s="149"/>
      <c r="AF538" s="149"/>
      <c r="AG538" s="149"/>
    </row>
    <row r="539" spans="1:33">
      <c r="A539" s="3" t="s">
        <v>1185</v>
      </c>
      <c r="C539" s="362"/>
      <c r="D539" s="362"/>
      <c r="E539" s="362"/>
      <c r="T539" s="149" t="s">
        <v>1185</v>
      </c>
      <c r="U539" s="149"/>
      <c r="V539" s="362"/>
      <c r="W539" s="362"/>
      <c r="X539" s="362"/>
      <c r="Y539" s="149"/>
      <c r="Z539" s="149"/>
      <c r="AA539" s="149"/>
      <c r="AB539" s="149"/>
      <c r="AC539" s="149"/>
      <c r="AD539" s="149"/>
      <c r="AE539" s="149"/>
      <c r="AF539" s="149"/>
      <c r="AG539" s="149"/>
    </row>
    <row r="540" spans="1:33">
      <c r="A540" s="3" t="s">
        <v>1186</v>
      </c>
      <c r="C540" s="362">
        <v>0</v>
      </c>
      <c r="D540" s="362">
        <v>0</v>
      </c>
      <c r="E540" s="358">
        <v>0</v>
      </c>
      <c r="T540" s="149" t="s">
        <v>1186</v>
      </c>
      <c r="U540" s="149"/>
      <c r="V540" s="362">
        <v>0</v>
      </c>
      <c r="W540" s="362">
        <v>0</v>
      </c>
      <c r="X540" s="358">
        <v>0</v>
      </c>
      <c r="Y540" s="149"/>
      <c r="Z540" s="149"/>
      <c r="AA540" s="149"/>
      <c r="AB540" s="149"/>
      <c r="AC540" s="149"/>
      <c r="AD540" s="149"/>
      <c r="AE540" s="149"/>
      <c r="AF540" s="149"/>
      <c r="AG540" s="149"/>
    </row>
    <row r="541" spans="1:33">
      <c r="A541" s="3" t="s">
        <v>1187</v>
      </c>
      <c r="C541" s="362">
        <v>0</v>
      </c>
      <c r="D541" s="362">
        <v>0</v>
      </c>
      <c r="E541" s="358">
        <v>0</v>
      </c>
      <c r="T541" s="149" t="s">
        <v>1187</v>
      </c>
      <c r="U541" s="149"/>
      <c r="V541" s="362">
        <v>0</v>
      </c>
      <c r="W541" s="362">
        <v>0</v>
      </c>
      <c r="X541" s="358">
        <v>0</v>
      </c>
      <c r="Y541" s="149"/>
      <c r="Z541" s="149"/>
      <c r="AA541" s="149"/>
      <c r="AB541" s="149"/>
      <c r="AC541" s="149"/>
      <c r="AD541" s="149"/>
      <c r="AE541" s="149"/>
      <c r="AF541" s="149"/>
      <c r="AG541" s="149"/>
    </row>
    <row r="542" spans="1:33">
      <c r="A542" s="3" t="s">
        <v>1188</v>
      </c>
      <c r="C542" s="362">
        <v>0</v>
      </c>
      <c r="D542" s="362">
        <v>0</v>
      </c>
      <c r="E542" s="358">
        <v>0</v>
      </c>
      <c r="T542" s="149" t="s">
        <v>1188</v>
      </c>
      <c r="U542" s="149"/>
      <c r="V542" s="362">
        <v>0</v>
      </c>
      <c r="W542" s="362">
        <v>0</v>
      </c>
      <c r="X542" s="358">
        <v>0</v>
      </c>
      <c r="Y542" s="149"/>
      <c r="Z542" s="149"/>
      <c r="AA542" s="149"/>
      <c r="AB542" s="149"/>
      <c r="AC542" s="149"/>
      <c r="AD542" s="149"/>
      <c r="AE542" s="149"/>
      <c r="AF542" s="149"/>
      <c r="AG542" s="149"/>
    </row>
    <row r="543" spans="1:33">
      <c r="A543" s="3" t="s">
        <v>1189</v>
      </c>
      <c r="C543" s="362">
        <v>0</v>
      </c>
      <c r="D543" s="362">
        <v>0</v>
      </c>
      <c r="E543" s="358">
        <v>0</v>
      </c>
      <c r="T543" s="149" t="s">
        <v>1189</v>
      </c>
      <c r="U543" s="149"/>
      <c r="V543" s="362">
        <v>0</v>
      </c>
      <c r="W543" s="362">
        <v>0</v>
      </c>
      <c r="X543" s="358">
        <v>0</v>
      </c>
      <c r="Y543" s="149"/>
      <c r="Z543" s="149"/>
      <c r="AA543" s="149"/>
      <c r="AB543" s="149"/>
      <c r="AC543" s="149"/>
      <c r="AD543" s="149"/>
      <c r="AE543" s="149"/>
      <c r="AF543" s="149"/>
      <c r="AG543" s="149"/>
    </row>
    <row r="544" spans="1:33">
      <c r="C544" s="362"/>
      <c r="D544" s="362"/>
      <c r="E544" s="362"/>
      <c r="T544" s="149"/>
      <c r="U544" s="149"/>
      <c r="V544" s="362"/>
      <c r="W544" s="362"/>
      <c r="X544" s="362"/>
      <c r="Y544" s="149"/>
      <c r="Z544" s="149"/>
      <c r="AA544" s="149"/>
      <c r="AB544" s="149"/>
      <c r="AC544" s="149"/>
      <c r="AD544" s="149"/>
      <c r="AE544" s="149"/>
      <c r="AF544" s="149"/>
      <c r="AG544" s="149"/>
    </row>
    <row r="545" spans="1:33">
      <c r="A545" s="3" t="s">
        <v>1183</v>
      </c>
      <c r="C545" s="362">
        <v>0</v>
      </c>
      <c r="D545" s="362">
        <v>0</v>
      </c>
      <c r="E545" s="358">
        <v>0</v>
      </c>
      <c r="T545" s="149" t="s">
        <v>1183</v>
      </c>
      <c r="U545" s="149"/>
      <c r="V545" s="362">
        <v>0</v>
      </c>
      <c r="W545" s="362">
        <v>0</v>
      </c>
      <c r="X545" s="358">
        <v>0</v>
      </c>
      <c r="Y545" s="149"/>
      <c r="Z545" s="149"/>
      <c r="AA545" s="149"/>
      <c r="AB545" s="149"/>
      <c r="AC545" s="149"/>
      <c r="AD545" s="149"/>
      <c r="AE545" s="149"/>
      <c r="AF545" s="149"/>
      <c r="AG545" s="149"/>
    </row>
    <row r="546" spans="1:33">
      <c r="C546" s="360"/>
      <c r="D546" s="360"/>
      <c r="E546" s="360"/>
      <c r="T546" s="149"/>
      <c r="U546" s="149"/>
      <c r="V546" s="360"/>
      <c r="W546" s="360"/>
      <c r="X546" s="360"/>
      <c r="Y546" s="149"/>
      <c r="Z546" s="149"/>
      <c r="AA546" s="149"/>
      <c r="AB546" s="149"/>
      <c r="AC546" s="149"/>
      <c r="AD546" s="149"/>
      <c r="AE546" s="149"/>
      <c r="AF546" s="149"/>
      <c r="AG546" s="149"/>
    </row>
    <row r="547" spans="1:33" ht="12.75" thickBot="1">
      <c r="A547" s="3" t="s">
        <v>1184</v>
      </c>
      <c r="C547" s="363">
        <v>0</v>
      </c>
      <c r="D547" s="361">
        <v>0</v>
      </c>
      <c r="E547" s="361">
        <v>0</v>
      </c>
      <c r="T547" s="149" t="s">
        <v>1184</v>
      </c>
      <c r="U547" s="149"/>
      <c r="V547" s="363">
        <v>0</v>
      </c>
      <c r="W547" s="361">
        <v>0</v>
      </c>
      <c r="X547" s="361">
        <v>0</v>
      </c>
      <c r="Y547" s="149"/>
      <c r="Z547" s="149"/>
      <c r="AA547" s="149"/>
      <c r="AB547" s="149"/>
      <c r="AC547" s="149"/>
      <c r="AD547" s="149"/>
      <c r="AE547" s="149"/>
      <c r="AF547" s="149"/>
      <c r="AG547" s="149"/>
    </row>
    <row r="548" spans="1:33" ht="12.75" thickTop="1">
      <c r="T548" s="149"/>
      <c r="U548" s="149"/>
      <c r="V548" s="149"/>
      <c r="W548" s="149"/>
      <c r="X548" s="149"/>
      <c r="Y548" s="149"/>
      <c r="Z548" s="149"/>
      <c r="AA548" s="149"/>
      <c r="AB548" s="149"/>
      <c r="AC548" s="149"/>
      <c r="AD548" s="149"/>
      <c r="AE548" s="149"/>
      <c r="AF548" s="149"/>
      <c r="AG548" s="149"/>
    </row>
    <row r="549" spans="1:33">
      <c r="C549" s="335">
        <v>0</v>
      </c>
      <c r="D549" s="335">
        <v>0</v>
      </c>
      <c r="E549" s="335">
        <v>0</v>
      </c>
      <c r="T549" s="149"/>
      <c r="U549" s="149"/>
      <c r="V549" s="335">
        <v>0</v>
      </c>
      <c r="W549" s="335">
        <v>0</v>
      </c>
      <c r="X549" s="335">
        <v>0</v>
      </c>
      <c r="Y549" s="149"/>
      <c r="Z549" s="149"/>
      <c r="AA549" s="149"/>
      <c r="AB549" s="149"/>
      <c r="AC549" s="149"/>
      <c r="AD549" s="149"/>
      <c r="AE549" s="149"/>
      <c r="AF549" s="149"/>
      <c r="AG549" s="149"/>
    </row>
    <row r="550" spans="1:33">
      <c r="T550" s="149"/>
      <c r="U550" s="149"/>
      <c r="V550" s="149"/>
      <c r="W550" s="149"/>
      <c r="X550" s="149"/>
      <c r="Y550" s="149"/>
      <c r="Z550" s="149"/>
      <c r="AA550" s="149"/>
      <c r="AB550" s="149"/>
      <c r="AC550" s="149"/>
      <c r="AD550" s="149"/>
      <c r="AE550" s="149"/>
      <c r="AF550" s="149"/>
      <c r="AG550" s="149"/>
    </row>
    <row r="551" spans="1:33">
      <c r="T551" s="149"/>
      <c r="U551" s="149"/>
      <c r="V551" s="149"/>
      <c r="W551" s="149"/>
      <c r="X551" s="149"/>
      <c r="Y551" s="149"/>
      <c r="Z551" s="149"/>
      <c r="AA551" s="149"/>
      <c r="AB551" s="149"/>
      <c r="AC551" s="149"/>
      <c r="AD551" s="149"/>
      <c r="AE551" s="149"/>
      <c r="AF551" s="149"/>
      <c r="AG551" s="149"/>
    </row>
    <row r="552" spans="1:33">
      <c r="T552" s="149"/>
      <c r="U552" s="149"/>
      <c r="V552" s="149"/>
      <c r="W552" s="149"/>
      <c r="X552" s="149"/>
      <c r="Y552" s="149"/>
      <c r="Z552" s="149"/>
      <c r="AA552" s="149"/>
      <c r="AB552" s="149"/>
      <c r="AC552" s="149"/>
      <c r="AD552" s="149"/>
      <c r="AE552" s="149"/>
      <c r="AF552" s="149"/>
      <c r="AG552" s="149"/>
    </row>
    <row r="553" spans="1:33">
      <c r="A553" s="89" t="s">
        <v>686</v>
      </c>
      <c r="T553" s="148" t="s">
        <v>686</v>
      </c>
      <c r="U553" s="149"/>
      <c r="V553" s="149"/>
      <c r="W553" s="149"/>
      <c r="X553" s="149"/>
      <c r="Y553" s="149"/>
      <c r="Z553" s="149"/>
      <c r="AA553" s="149"/>
      <c r="AB553" s="149"/>
      <c r="AC553" s="149"/>
      <c r="AD553" s="149"/>
      <c r="AE553" s="149"/>
      <c r="AF553" s="149"/>
      <c r="AG553" s="149"/>
    </row>
    <row r="554" spans="1:33">
      <c r="C554" s="53" t="s">
        <v>58</v>
      </c>
      <c r="D554" s="53" t="s">
        <v>962</v>
      </c>
      <c r="E554" s="53" t="s">
        <v>959</v>
      </c>
      <c r="F554" s="53" t="s">
        <v>721</v>
      </c>
      <c r="G554" s="53" t="s">
        <v>1047</v>
      </c>
      <c r="H554" s="53" t="s">
        <v>723</v>
      </c>
      <c r="I554" s="53" t="s">
        <v>749</v>
      </c>
      <c r="J554" s="53" t="s">
        <v>725</v>
      </c>
      <c r="K554" s="53" t="s">
        <v>1048</v>
      </c>
      <c r="L554" s="53" t="s">
        <v>120</v>
      </c>
      <c r="M554" s="53" t="s">
        <v>59</v>
      </c>
      <c r="N554" s="3" t="s">
        <v>728</v>
      </c>
      <c r="T554" s="149"/>
      <c r="U554" s="149"/>
      <c r="V554" s="364" t="s">
        <v>58</v>
      </c>
      <c r="W554" s="364" t="s">
        <v>962</v>
      </c>
      <c r="X554" s="364" t="s">
        <v>959</v>
      </c>
      <c r="Y554" s="364" t="s">
        <v>721</v>
      </c>
      <c r="Z554" s="364" t="s">
        <v>1047</v>
      </c>
      <c r="AA554" s="364" t="s">
        <v>723</v>
      </c>
      <c r="AB554" s="364" t="s">
        <v>749</v>
      </c>
      <c r="AC554" s="364" t="s">
        <v>725</v>
      </c>
      <c r="AD554" s="364" t="s">
        <v>1048</v>
      </c>
      <c r="AE554" s="364" t="s">
        <v>120</v>
      </c>
      <c r="AF554" s="149" t="s">
        <v>59</v>
      </c>
      <c r="AG554" s="149" t="s">
        <v>679</v>
      </c>
    </row>
    <row r="555" spans="1:33">
      <c r="E555" s="191"/>
      <c r="G555" s="191"/>
      <c r="T555" s="149"/>
      <c r="U555" s="149"/>
      <c r="V555" s="149"/>
      <c r="W555" s="149"/>
      <c r="X555" s="283"/>
      <c r="Y555" s="149"/>
      <c r="Z555" s="283"/>
      <c r="AA555" s="149"/>
      <c r="AB555" s="149"/>
      <c r="AC555" s="149"/>
      <c r="AD555" s="149"/>
      <c r="AE555" s="149"/>
      <c r="AF555" s="149"/>
      <c r="AG555" s="149"/>
    </row>
    <row r="556" spans="1:33">
      <c r="A556" s="3" t="s">
        <v>1190</v>
      </c>
      <c r="C556" s="54">
        <v>14443242.16</v>
      </c>
      <c r="D556" s="54">
        <v>651339.27005542582</v>
      </c>
      <c r="E556" s="54">
        <v>6024648.5728879329</v>
      </c>
      <c r="F556" s="54">
        <v>1695823.2250373738</v>
      </c>
      <c r="G556" s="54">
        <v>0</v>
      </c>
      <c r="H556" s="54">
        <v>983189.9731530631</v>
      </c>
      <c r="I556" s="54">
        <v>4680620.0474719917</v>
      </c>
      <c r="J556" s="54">
        <v>406663.49095558352</v>
      </c>
      <c r="K556" s="54">
        <v>957.58043862994055</v>
      </c>
      <c r="L556" s="54">
        <v>0</v>
      </c>
      <c r="M556" s="54">
        <v>0</v>
      </c>
      <c r="N556" s="54">
        <v>0</v>
      </c>
      <c r="T556" s="149" t="s">
        <v>1190</v>
      </c>
      <c r="U556" s="149"/>
      <c r="V556" s="288">
        <v>14443242.16</v>
      </c>
      <c r="W556" s="288">
        <v>651339.27005542582</v>
      </c>
      <c r="X556" s="288">
        <v>6024648.5728879329</v>
      </c>
      <c r="Y556" s="288">
        <v>1695823.2250373738</v>
      </c>
      <c r="Z556" s="288">
        <v>0</v>
      </c>
      <c r="AA556" s="288">
        <v>983189.9731530631</v>
      </c>
      <c r="AB556" s="288">
        <v>4680620.0474719917</v>
      </c>
      <c r="AC556" s="288">
        <v>406663.49095558352</v>
      </c>
      <c r="AD556" s="288">
        <v>957.58043862994055</v>
      </c>
      <c r="AE556" s="288">
        <v>0</v>
      </c>
      <c r="AF556" s="288">
        <v>0</v>
      </c>
      <c r="AG556" s="288">
        <v>0</v>
      </c>
    </row>
    <row r="557" spans="1:33">
      <c r="G557" s="75"/>
      <c r="T557" s="149"/>
      <c r="U557" s="149"/>
      <c r="V557" s="149"/>
      <c r="W557" s="149"/>
      <c r="X557" s="149"/>
      <c r="Y557" s="149"/>
      <c r="Z557" s="232"/>
      <c r="AA557" s="149"/>
      <c r="AB557" s="149"/>
      <c r="AC557" s="149"/>
      <c r="AD557" s="149"/>
      <c r="AE557" s="149"/>
      <c r="AF557" s="149"/>
      <c r="AG557" s="149"/>
    </row>
    <row r="558" spans="1:33">
      <c r="A558" s="3" t="s">
        <v>1191</v>
      </c>
      <c r="C558" s="245">
        <v>1</v>
      </c>
      <c r="D558" s="245">
        <v>4.5096472304486088E-2</v>
      </c>
      <c r="E558" s="245">
        <v>0.41712577454201827</v>
      </c>
      <c r="F558" s="245">
        <v>0.11741291922210448</v>
      </c>
      <c r="G558" s="245">
        <v>0</v>
      </c>
      <c r="H558" s="245">
        <v>6.8072664174804856E-2</v>
      </c>
      <c r="I558" s="245">
        <v>0.32406990034652938</v>
      </c>
      <c r="J558" s="245">
        <v>2.8155969861242258E-2</v>
      </c>
      <c r="K558" s="245">
        <v>6.6299548814733754E-5</v>
      </c>
      <c r="L558" s="245">
        <v>0</v>
      </c>
      <c r="M558" s="245">
        <v>0</v>
      </c>
      <c r="N558" s="245">
        <v>0</v>
      </c>
      <c r="T558" s="149" t="s">
        <v>1191</v>
      </c>
      <c r="U558" s="149"/>
      <c r="V558" s="365"/>
      <c r="W558" s="246">
        <v>4.5096472304486088E-2</v>
      </c>
      <c r="X558" s="246">
        <v>0.41712577454201827</v>
      </c>
      <c r="Y558" s="246">
        <v>0.11741291922210448</v>
      </c>
      <c r="Z558" s="246">
        <v>0</v>
      </c>
      <c r="AA558" s="246">
        <v>6.8072664174804856E-2</v>
      </c>
      <c r="AB558" s="246">
        <v>0.32406990034652938</v>
      </c>
      <c r="AC558" s="246">
        <v>2.8155969861242258E-2</v>
      </c>
      <c r="AD558" s="246">
        <v>6.6299548814733754E-5</v>
      </c>
      <c r="AE558" s="246">
        <v>0</v>
      </c>
      <c r="AF558" s="246">
        <v>0</v>
      </c>
      <c r="AG558" s="246">
        <v>0</v>
      </c>
    </row>
    <row r="559" spans="1:33">
      <c r="D559" s="165">
        <v>0</v>
      </c>
      <c r="E559" s="165">
        <v>0</v>
      </c>
      <c r="F559" s="165">
        <v>0</v>
      </c>
      <c r="G559" s="165">
        <v>0</v>
      </c>
      <c r="H559" s="165">
        <v>0</v>
      </c>
      <c r="I559" s="165">
        <v>0</v>
      </c>
      <c r="J559" s="165">
        <v>0</v>
      </c>
      <c r="K559" s="165">
        <v>0</v>
      </c>
      <c r="L559" s="165">
        <v>0</v>
      </c>
      <c r="M559" s="165">
        <v>0</v>
      </c>
      <c r="N559" s="165">
        <v>0</v>
      </c>
      <c r="T559" s="149"/>
      <c r="U559" s="149"/>
      <c r="V559" s="149"/>
      <c r="W559" s="149"/>
      <c r="X559" s="149"/>
      <c r="Y559" s="149"/>
      <c r="Z559" s="149"/>
      <c r="AA559" s="149"/>
      <c r="AB559" s="149"/>
      <c r="AC559" s="149"/>
      <c r="AD559" s="149"/>
      <c r="AE559" s="149"/>
      <c r="AF559" s="149"/>
      <c r="AG559" s="149"/>
    </row>
    <row r="560" spans="1:33">
      <c r="T560" s="149"/>
      <c r="U560" s="149"/>
      <c r="V560" s="149"/>
      <c r="W560" s="149"/>
      <c r="X560" s="149"/>
      <c r="Y560" s="149"/>
      <c r="Z560" s="149"/>
      <c r="AA560" s="149"/>
      <c r="AB560" s="149"/>
      <c r="AC560" s="149"/>
      <c r="AD560" s="149"/>
      <c r="AE560" s="149"/>
      <c r="AF560" s="149"/>
      <c r="AG560" s="149"/>
    </row>
    <row r="561" spans="1:33">
      <c r="T561" s="149"/>
      <c r="U561" s="149"/>
      <c r="V561" s="149"/>
      <c r="W561" s="149"/>
      <c r="X561" s="149"/>
      <c r="Y561" s="149"/>
      <c r="Z561" s="149"/>
      <c r="AA561" s="149"/>
      <c r="AB561" s="149"/>
      <c r="AC561" s="149"/>
      <c r="AD561" s="149"/>
      <c r="AE561" s="149"/>
      <c r="AF561" s="149"/>
      <c r="AG561" s="149"/>
    </row>
    <row r="562" spans="1:33">
      <c r="T562" s="149"/>
      <c r="U562" s="149"/>
      <c r="V562" s="149"/>
      <c r="W562" s="149"/>
      <c r="X562" s="149"/>
      <c r="Y562" s="149"/>
      <c r="Z562" s="149"/>
      <c r="AA562" s="149"/>
      <c r="AB562" s="149"/>
      <c r="AC562" s="149"/>
      <c r="AD562" s="149"/>
      <c r="AE562" s="149"/>
      <c r="AF562" s="149"/>
      <c r="AG562" s="149"/>
    </row>
    <row r="563" spans="1:33" ht="13.5">
      <c r="A563" s="89" t="s">
        <v>1192</v>
      </c>
      <c r="C563" s="278" t="s">
        <v>58</v>
      </c>
      <c r="D563" s="278" t="s">
        <v>962</v>
      </c>
      <c r="E563" s="278" t="s">
        <v>959</v>
      </c>
      <c r="F563" s="278" t="s">
        <v>721</v>
      </c>
      <c r="G563" s="278" t="s">
        <v>1047</v>
      </c>
      <c r="H563" s="278" t="s">
        <v>723</v>
      </c>
      <c r="I563" s="278" t="s">
        <v>749</v>
      </c>
      <c r="J563" s="278" t="s">
        <v>725</v>
      </c>
      <c r="K563" s="278" t="s">
        <v>1048</v>
      </c>
      <c r="L563" s="278" t="s">
        <v>120</v>
      </c>
      <c r="M563" s="278" t="s">
        <v>59</v>
      </c>
      <c r="N563" s="278" t="s">
        <v>728</v>
      </c>
      <c r="T563" s="149" t="s">
        <v>1193</v>
      </c>
      <c r="U563" s="149"/>
      <c r="V563" s="149" t="s">
        <v>832</v>
      </c>
      <c r="W563" s="149" t="s">
        <v>1194</v>
      </c>
      <c r="X563" s="149" t="s">
        <v>1195</v>
      </c>
      <c r="Y563" s="149" t="s">
        <v>1196</v>
      </c>
      <c r="Z563" s="149" t="s">
        <v>1197</v>
      </c>
      <c r="AA563" s="149" t="s">
        <v>1198</v>
      </c>
      <c r="AB563" s="149" t="s">
        <v>724</v>
      </c>
      <c r="AC563" s="149" t="s">
        <v>1199</v>
      </c>
      <c r="AD563" s="149" t="s">
        <v>1200</v>
      </c>
      <c r="AE563" s="149" t="s">
        <v>1201</v>
      </c>
      <c r="AF563" s="149" t="s">
        <v>59</v>
      </c>
      <c r="AG563" s="149" t="s">
        <v>728</v>
      </c>
    </row>
    <row r="564" spans="1:33">
      <c r="T564" s="149"/>
      <c r="U564" s="149"/>
      <c r="V564" s="149"/>
      <c r="W564" s="149"/>
      <c r="X564" s="149"/>
      <c r="Y564" s="149"/>
      <c r="Z564" s="149"/>
      <c r="AA564" s="149"/>
      <c r="AB564" s="149"/>
      <c r="AC564" s="149"/>
      <c r="AD564" s="149"/>
      <c r="AE564" s="149"/>
      <c r="AF564" s="149"/>
      <c r="AG564" s="149"/>
    </row>
    <row r="565" spans="1:33">
      <c r="A565" s="3" t="s">
        <v>1202</v>
      </c>
      <c r="C565" s="191">
        <v>1906442.0444444439</v>
      </c>
      <c r="D565" s="366">
        <v>47162.833333333336</v>
      </c>
      <c r="E565" s="366">
        <v>601851.41666666663</v>
      </c>
      <c r="F565" s="366">
        <v>135517.54444444412</v>
      </c>
      <c r="G565" s="366">
        <v>0</v>
      </c>
      <c r="H565" s="366">
        <v>130127</v>
      </c>
      <c r="I565" s="366">
        <v>900188.24999999965</v>
      </c>
      <c r="J565" s="366">
        <v>78598.083333333372</v>
      </c>
      <c r="K565" s="366">
        <v>12996.916666666701</v>
      </c>
      <c r="L565" s="367">
        <v>0</v>
      </c>
      <c r="M565" s="367">
        <v>0</v>
      </c>
      <c r="N565" s="367">
        <v>0</v>
      </c>
      <c r="T565" s="149" t="s">
        <v>1202</v>
      </c>
      <c r="U565" s="149"/>
      <c r="V565" s="283">
        <v>1906442.0444444439</v>
      </c>
      <c r="W565" s="368">
        <v>47162.833333333336</v>
      </c>
      <c r="X565" s="368">
        <v>601851.41666666663</v>
      </c>
      <c r="Y565" s="368">
        <v>135517.54444444412</v>
      </c>
      <c r="Z565" s="368">
        <v>0</v>
      </c>
      <c r="AA565" s="368">
        <v>130127</v>
      </c>
      <c r="AB565" s="368">
        <v>900188.24999999965</v>
      </c>
      <c r="AC565" s="368">
        <v>78598.083333333372</v>
      </c>
      <c r="AD565" s="368">
        <v>12996.916666666701</v>
      </c>
      <c r="AE565" s="368">
        <v>0</v>
      </c>
      <c r="AF565" s="368">
        <v>0</v>
      </c>
      <c r="AG565" s="368">
        <v>0</v>
      </c>
    </row>
    <row r="566" spans="1:33">
      <c r="A566" s="194" t="s">
        <v>647</v>
      </c>
      <c r="T566" s="369" t="s">
        <v>647</v>
      </c>
      <c r="U566" s="149"/>
      <c r="V566" s="149"/>
      <c r="W566" s="149"/>
      <c r="X566" s="149"/>
      <c r="Y566" s="149"/>
      <c r="Z566" s="149"/>
      <c r="AA566" s="149"/>
      <c r="AB566" s="149"/>
      <c r="AC566" s="149"/>
      <c r="AD566" s="149"/>
      <c r="AE566" s="149"/>
      <c r="AF566" s="149"/>
      <c r="AG566" s="149"/>
    </row>
    <row r="567" spans="1:33">
      <c r="A567" s="194" t="s">
        <v>1203</v>
      </c>
      <c r="C567" s="75"/>
      <c r="D567" s="155">
        <v>2.4738666182258402E-2</v>
      </c>
      <c r="E567" s="155">
        <v>0.31569352890664565</v>
      </c>
      <c r="F567" s="155">
        <v>7.1084009524105554E-2</v>
      </c>
      <c r="G567" s="155">
        <v>0</v>
      </c>
      <c r="H567" s="155">
        <v>6.8256467789934994E-2</v>
      </c>
      <c r="I567" s="155">
        <v>0.47218233180664215</v>
      </c>
      <c r="J567" s="155">
        <v>4.1227627958781002E-2</v>
      </c>
      <c r="K567" s="155">
        <v>6.8173678316322123E-3</v>
      </c>
      <c r="L567" s="155">
        <v>0</v>
      </c>
      <c r="M567" s="155">
        <v>0</v>
      </c>
      <c r="N567" s="155">
        <v>0</v>
      </c>
      <c r="T567" s="235" t="s">
        <v>1203</v>
      </c>
      <c r="U567" s="149"/>
      <c r="V567" s="232"/>
      <c r="W567" s="157">
        <v>2.4738666182258402E-2</v>
      </c>
      <c r="X567" s="157">
        <v>0.31569352890664565</v>
      </c>
      <c r="Y567" s="157">
        <v>7.1084009524105554E-2</v>
      </c>
      <c r="Z567" s="157">
        <v>0</v>
      </c>
      <c r="AA567" s="157">
        <v>6.8256467789934994E-2</v>
      </c>
      <c r="AB567" s="157">
        <v>0.47218233180664215</v>
      </c>
      <c r="AC567" s="157">
        <v>4.1227627958781002E-2</v>
      </c>
      <c r="AD567" s="157">
        <v>6.8173678316322123E-3</v>
      </c>
      <c r="AE567" s="157">
        <v>0</v>
      </c>
      <c r="AF567" s="157">
        <v>0</v>
      </c>
      <c r="AG567" s="157">
        <v>0</v>
      </c>
    </row>
    <row r="568" spans="1:33">
      <c r="D568" s="165">
        <v>0</v>
      </c>
      <c r="E568" s="165">
        <v>0</v>
      </c>
      <c r="F568" s="165">
        <v>0</v>
      </c>
      <c r="G568" s="165">
        <v>0</v>
      </c>
      <c r="H568" s="165">
        <v>0</v>
      </c>
      <c r="I568" s="165">
        <v>0</v>
      </c>
      <c r="J568" s="165">
        <v>0</v>
      </c>
      <c r="K568" s="165">
        <v>0</v>
      </c>
      <c r="L568" s="165">
        <v>0</v>
      </c>
      <c r="M568" s="165">
        <v>0</v>
      </c>
      <c r="N568" s="165">
        <v>0</v>
      </c>
      <c r="T568" s="149"/>
      <c r="U568" s="149"/>
      <c r="V568" s="149"/>
      <c r="W568" s="149"/>
      <c r="X568" s="149"/>
      <c r="Y568" s="149"/>
      <c r="Z568" s="149"/>
      <c r="AA568" s="149"/>
      <c r="AB568" s="149"/>
      <c r="AC568" s="149"/>
      <c r="AD568" s="149"/>
      <c r="AE568" s="149"/>
      <c r="AF568" s="149"/>
      <c r="AG568" s="149"/>
    </row>
    <row r="569" spans="1:33">
      <c r="T569" s="369"/>
      <c r="U569" s="149"/>
      <c r="V569" s="149"/>
      <c r="W569" s="149"/>
      <c r="X569" s="149"/>
      <c r="Y569" s="149"/>
      <c r="Z569" s="149"/>
      <c r="AA569" s="149"/>
      <c r="AB569" s="149"/>
      <c r="AC569" s="149"/>
      <c r="AD569" s="149"/>
      <c r="AE569" s="149"/>
      <c r="AF569" s="149"/>
      <c r="AG569" s="149"/>
    </row>
    <row r="570" spans="1:33">
      <c r="A570" s="3" t="s">
        <v>1204</v>
      </c>
      <c r="C570" s="191">
        <v>914658.79444444412</v>
      </c>
      <c r="D570" s="191">
        <v>47162.833333333336</v>
      </c>
      <c r="E570" s="191">
        <v>601851.41666666663</v>
      </c>
      <c r="F570" s="191">
        <v>135517.54444444412</v>
      </c>
      <c r="G570" s="191">
        <v>0</v>
      </c>
      <c r="H570" s="191">
        <v>130127</v>
      </c>
      <c r="I570" s="3">
        <v>0</v>
      </c>
      <c r="J570" s="3">
        <v>0</v>
      </c>
      <c r="K570" s="3">
        <v>0</v>
      </c>
      <c r="L570" s="3">
        <v>0</v>
      </c>
      <c r="M570" s="3">
        <v>0</v>
      </c>
      <c r="N570" s="3">
        <v>0</v>
      </c>
      <c r="T570" s="149" t="s">
        <v>1204</v>
      </c>
      <c r="U570" s="149"/>
      <c r="V570" s="283">
        <v>914658.79444444412</v>
      </c>
      <c r="W570" s="368">
        <v>47162.833333333336</v>
      </c>
      <c r="X570" s="368">
        <v>601851.41666666663</v>
      </c>
      <c r="Y570" s="368">
        <v>135517.54444444412</v>
      </c>
      <c r="Z570" s="283">
        <v>0</v>
      </c>
      <c r="AA570" s="368">
        <v>130127</v>
      </c>
      <c r="AB570" s="149">
        <v>0</v>
      </c>
      <c r="AC570" s="149">
        <v>0</v>
      </c>
      <c r="AD570" s="149">
        <v>0</v>
      </c>
      <c r="AE570" s="149">
        <v>0</v>
      </c>
      <c r="AF570" s="149">
        <v>0</v>
      </c>
      <c r="AG570" s="149">
        <v>0</v>
      </c>
    </row>
    <row r="571" spans="1:33">
      <c r="A571" s="194" t="s">
        <v>700</v>
      </c>
      <c r="T571" s="149" t="s">
        <v>700</v>
      </c>
      <c r="U571" s="149"/>
      <c r="V571" s="149"/>
      <c r="W571" s="149"/>
      <c r="X571" s="149"/>
      <c r="Y571" s="149"/>
      <c r="Z571" s="149"/>
      <c r="AA571" s="149"/>
      <c r="AB571" s="149"/>
      <c r="AC571" s="149"/>
      <c r="AD571" s="149"/>
      <c r="AE571" s="149"/>
      <c r="AF571" s="149"/>
      <c r="AG571" s="149"/>
    </row>
    <row r="572" spans="1:33">
      <c r="A572" s="194" t="s">
        <v>1205</v>
      </c>
      <c r="C572" s="75"/>
      <c r="D572" s="75">
        <v>5.1563308219191875E-2</v>
      </c>
      <c r="E572" s="75">
        <v>0.65800648320691657</v>
      </c>
      <c r="F572" s="75">
        <v>0.14816185583910152</v>
      </c>
      <c r="G572" s="75">
        <v>0</v>
      </c>
      <c r="H572" s="75">
        <v>0.14226835273479005</v>
      </c>
      <c r="I572" s="75">
        <v>0</v>
      </c>
      <c r="J572" s="75">
        <v>0</v>
      </c>
      <c r="K572" s="75">
        <v>0</v>
      </c>
      <c r="L572" s="75">
        <v>0</v>
      </c>
      <c r="M572" s="75">
        <v>0</v>
      </c>
      <c r="N572" s="75">
        <v>0</v>
      </c>
      <c r="T572" s="235" t="s">
        <v>1205</v>
      </c>
      <c r="U572" s="149"/>
      <c r="V572" s="232"/>
      <c r="W572" s="232">
        <v>5.1563308219191875E-2</v>
      </c>
      <c r="X572" s="232">
        <v>0.65800648320691657</v>
      </c>
      <c r="Y572" s="232">
        <v>0.14816185583910152</v>
      </c>
      <c r="Z572" s="232">
        <v>0</v>
      </c>
      <c r="AA572" s="232">
        <v>0.14226835273479005</v>
      </c>
      <c r="AB572" s="232">
        <v>0</v>
      </c>
      <c r="AC572" s="232">
        <v>0</v>
      </c>
      <c r="AD572" s="232">
        <v>0</v>
      </c>
      <c r="AE572" s="232">
        <v>0</v>
      </c>
      <c r="AF572" s="232">
        <v>0</v>
      </c>
      <c r="AG572" s="232">
        <v>0</v>
      </c>
    </row>
    <row r="573" spans="1:33">
      <c r="T573" s="149"/>
      <c r="U573" s="149"/>
      <c r="V573" s="149"/>
      <c r="W573" s="149"/>
      <c r="X573" s="149"/>
      <c r="Y573" s="149"/>
      <c r="Z573" s="149"/>
      <c r="AA573" s="149"/>
      <c r="AB573" s="149"/>
      <c r="AC573" s="149"/>
      <c r="AD573" s="149"/>
      <c r="AE573" s="149"/>
      <c r="AF573" s="149"/>
      <c r="AG573" s="149"/>
    </row>
    <row r="574" spans="1:33">
      <c r="T574" s="148"/>
      <c r="U574" s="149"/>
      <c r="V574" s="149"/>
      <c r="W574" s="149"/>
      <c r="X574" s="149"/>
      <c r="Y574" s="149"/>
      <c r="Z574" s="149"/>
      <c r="AA574" s="149"/>
      <c r="AB574" s="149"/>
      <c r="AC574" s="149"/>
      <c r="AD574" s="149"/>
      <c r="AE574" s="149"/>
      <c r="AF574" s="149"/>
      <c r="AG574" s="149"/>
    </row>
    <row r="575" spans="1:33">
      <c r="A575" s="3" t="s">
        <v>1206</v>
      </c>
      <c r="C575" s="191">
        <v>991783.24999999977</v>
      </c>
      <c r="D575" s="3">
        <v>0</v>
      </c>
      <c r="E575" s="3">
        <v>0</v>
      </c>
      <c r="F575" s="3">
        <v>0</v>
      </c>
      <c r="G575" s="3">
        <v>0</v>
      </c>
      <c r="H575" s="3">
        <v>0</v>
      </c>
      <c r="I575" s="191">
        <v>900188.24999999965</v>
      </c>
      <c r="J575" s="191">
        <v>78598.083333333372</v>
      </c>
      <c r="K575" s="191">
        <v>12996.916666666701</v>
      </c>
      <c r="L575" s="191">
        <v>0</v>
      </c>
      <c r="M575" s="191">
        <v>0</v>
      </c>
      <c r="N575" s="191">
        <v>0</v>
      </c>
      <c r="T575" s="149" t="s">
        <v>1206</v>
      </c>
      <c r="U575" s="149"/>
      <c r="V575" s="283">
        <v>991783.24999999977</v>
      </c>
      <c r="W575" s="149">
        <v>0</v>
      </c>
      <c r="X575" s="149">
        <v>0</v>
      </c>
      <c r="Y575" s="149">
        <v>0</v>
      </c>
      <c r="Z575" s="149">
        <v>0</v>
      </c>
      <c r="AA575" s="149">
        <v>0</v>
      </c>
      <c r="AB575" s="368">
        <v>900188.24999999965</v>
      </c>
      <c r="AC575" s="368">
        <v>78598.083333333372</v>
      </c>
      <c r="AD575" s="368">
        <v>12996.916666666701</v>
      </c>
      <c r="AE575" s="149">
        <v>0</v>
      </c>
      <c r="AF575" s="149">
        <v>0</v>
      </c>
      <c r="AG575" s="149">
        <v>0</v>
      </c>
    </row>
    <row r="576" spans="1:33">
      <c r="A576" s="194" t="s">
        <v>925</v>
      </c>
      <c r="T576" s="149" t="s">
        <v>925</v>
      </c>
      <c r="U576" s="149"/>
      <c r="V576" s="149"/>
      <c r="W576" s="149"/>
      <c r="X576" s="149"/>
      <c r="Y576" s="149"/>
      <c r="Z576" s="149"/>
      <c r="AA576" s="149"/>
      <c r="AB576" s="149"/>
      <c r="AC576" s="149"/>
      <c r="AD576" s="149"/>
      <c r="AE576" s="149"/>
      <c r="AF576" s="149"/>
      <c r="AG576" s="149"/>
    </row>
    <row r="577" spans="1:33">
      <c r="A577" s="194" t="s">
        <v>1207</v>
      </c>
      <c r="C577" s="75"/>
      <c r="D577" s="75">
        <v>0</v>
      </c>
      <c r="E577" s="75">
        <v>0</v>
      </c>
      <c r="F577" s="75">
        <v>0</v>
      </c>
      <c r="G577" s="75">
        <v>0</v>
      </c>
      <c r="H577" s="75">
        <v>0</v>
      </c>
      <c r="I577" s="75">
        <v>0.90764615151546457</v>
      </c>
      <c r="J577" s="75">
        <v>7.9249254646449607E-2</v>
      </c>
      <c r="K577" s="75">
        <v>1.3104593838085795E-2</v>
      </c>
      <c r="L577" s="75">
        <v>0</v>
      </c>
      <c r="M577" s="75">
        <v>0</v>
      </c>
      <c r="N577" s="75">
        <v>0</v>
      </c>
      <c r="T577" s="149" t="s">
        <v>1207</v>
      </c>
      <c r="U577" s="149"/>
      <c r="V577" s="232"/>
      <c r="W577" s="232">
        <v>0</v>
      </c>
      <c r="X577" s="232">
        <v>0</v>
      </c>
      <c r="Y577" s="232">
        <v>0</v>
      </c>
      <c r="Z577" s="232">
        <v>0</v>
      </c>
      <c r="AA577" s="232">
        <v>0</v>
      </c>
      <c r="AB577" s="232">
        <v>0.90764615151546457</v>
      </c>
      <c r="AC577" s="232">
        <v>7.9249254646449607E-2</v>
      </c>
      <c r="AD577" s="232">
        <v>1.3104593838085795E-2</v>
      </c>
      <c r="AE577" s="232">
        <v>0</v>
      </c>
      <c r="AF577" s="232">
        <v>0</v>
      </c>
      <c r="AG577" s="232">
        <v>0</v>
      </c>
    </row>
    <row r="578" spans="1:33">
      <c r="T578" s="149"/>
      <c r="U578" s="149"/>
      <c r="V578" s="149"/>
      <c r="W578" s="149"/>
      <c r="X578" s="149"/>
      <c r="Y578" s="149"/>
      <c r="Z578" s="149"/>
      <c r="AA578" s="149"/>
      <c r="AB578" s="149"/>
      <c r="AC578" s="149"/>
      <c r="AD578" s="149"/>
      <c r="AE578" s="149"/>
      <c r="AF578" s="149"/>
      <c r="AG578" s="149"/>
    </row>
    <row r="579" spans="1:33">
      <c r="A579" s="3" t="s">
        <v>1208</v>
      </c>
      <c r="T579" s="149" t="s">
        <v>1208</v>
      </c>
      <c r="U579" s="149"/>
      <c r="V579" s="149"/>
      <c r="W579" s="149"/>
      <c r="X579" s="149"/>
      <c r="Y579" s="149"/>
      <c r="Z579" s="149"/>
      <c r="AA579" s="149"/>
      <c r="AB579" s="149"/>
      <c r="AC579" s="149"/>
      <c r="AD579" s="149"/>
      <c r="AE579" s="149"/>
      <c r="AF579" s="149"/>
      <c r="AG579" s="149"/>
    </row>
    <row r="580" spans="1:33">
      <c r="T580" s="149"/>
      <c r="U580" s="149"/>
      <c r="V580" s="149"/>
      <c r="W580" s="149"/>
      <c r="X580" s="149"/>
      <c r="Y580" s="149"/>
      <c r="Z580" s="149"/>
      <c r="AA580" s="149"/>
      <c r="AB580" s="149"/>
      <c r="AC580" s="149"/>
      <c r="AD580" s="149"/>
      <c r="AE580" s="149"/>
      <c r="AF580" s="149"/>
      <c r="AG580" s="149"/>
    </row>
    <row r="581" spans="1:33">
      <c r="T581" s="149"/>
      <c r="U581" s="149"/>
      <c r="V581" s="149"/>
      <c r="W581" s="149"/>
      <c r="X581" s="149"/>
      <c r="Y581" s="149"/>
      <c r="Z581" s="149"/>
      <c r="AA581" s="149"/>
      <c r="AB581" s="149"/>
      <c r="AC581" s="149"/>
      <c r="AD581" s="149"/>
      <c r="AE581" s="149"/>
      <c r="AF581" s="149"/>
      <c r="AG581" s="149"/>
    </row>
    <row r="582" spans="1:33">
      <c r="T582" s="149"/>
      <c r="U582" s="149"/>
      <c r="V582" s="149"/>
      <c r="W582" s="149"/>
      <c r="X582" s="149"/>
      <c r="Y582" s="149"/>
      <c r="Z582" s="149"/>
      <c r="AA582" s="149"/>
      <c r="AB582" s="149"/>
      <c r="AC582" s="149"/>
      <c r="AD582" s="149"/>
      <c r="AE582" s="149"/>
      <c r="AF582" s="149"/>
      <c r="AG582" s="149"/>
    </row>
    <row r="583" spans="1:33">
      <c r="A583" s="89" t="s">
        <v>683</v>
      </c>
      <c r="F583" s="53" t="s">
        <v>1209</v>
      </c>
      <c r="T583" s="148" t="s">
        <v>683</v>
      </c>
      <c r="U583" s="149"/>
      <c r="V583" s="149"/>
      <c r="W583" s="149"/>
      <c r="X583" s="149"/>
      <c r="Y583" s="364" t="s">
        <v>1209</v>
      </c>
      <c r="Z583" s="149"/>
      <c r="AA583" s="149"/>
      <c r="AB583" s="149"/>
      <c r="AC583" s="149"/>
      <c r="AD583" s="149"/>
      <c r="AE583" s="149"/>
      <c r="AF583" s="149"/>
      <c r="AG583" s="149"/>
    </row>
    <row r="584" spans="1:33">
      <c r="A584" s="3" t="s">
        <v>1210</v>
      </c>
      <c r="C584" s="370"/>
      <c r="D584" s="370"/>
      <c r="E584" s="370"/>
      <c r="F584" s="223" t="s">
        <v>1211</v>
      </c>
      <c r="G584" s="223" t="s">
        <v>1212</v>
      </c>
      <c r="T584" s="149" t="s">
        <v>1210</v>
      </c>
      <c r="U584" s="149"/>
      <c r="V584" s="371"/>
      <c r="W584" s="371"/>
      <c r="X584" s="371"/>
      <c r="Y584" s="364" t="s">
        <v>1211</v>
      </c>
      <c r="Z584" s="364" t="s">
        <v>1212</v>
      </c>
      <c r="AA584" s="149"/>
      <c r="AB584" s="149"/>
      <c r="AC584" s="149"/>
      <c r="AD584" s="149"/>
      <c r="AE584" s="149"/>
      <c r="AF584" s="149"/>
      <c r="AG584" s="149"/>
    </row>
    <row r="585" spans="1:33">
      <c r="A585" s="3" t="s">
        <v>959</v>
      </c>
      <c r="C585" s="372"/>
      <c r="D585" s="372"/>
      <c r="E585" s="373"/>
      <c r="F585" s="296">
        <v>25.975538799002162</v>
      </c>
      <c r="G585" s="155">
        <v>0.25975538799002168</v>
      </c>
      <c r="T585" s="149" t="s">
        <v>959</v>
      </c>
      <c r="U585" s="149"/>
      <c r="V585" s="374"/>
      <c r="W585" s="374"/>
      <c r="X585" s="375"/>
      <c r="Y585" s="376">
        <v>25.975538799002162</v>
      </c>
      <c r="Z585" s="157">
        <v>0.25975538799002168</v>
      </c>
      <c r="AA585" s="149"/>
      <c r="AB585" s="149"/>
      <c r="AC585" s="149"/>
      <c r="AD585" s="149"/>
      <c r="AE585" s="149"/>
      <c r="AF585" s="149"/>
      <c r="AG585" s="149"/>
    </row>
    <row r="586" spans="1:33">
      <c r="A586" s="3" t="s">
        <v>1213</v>
      </c>
      <c r="C586" s="372"/>
      <c r="D586" s="372"/>
      <c r="E586" s="373"/>
      <c r="F586" s="296">
        <v>6.5589774500993405</v>
      </c>
      <c r="G586" s="155">
        <v>6.5589774500993431E-2</v>
      </c>
      <c r="T586" s="149" t="s">
        <v>1213</v>
      </c>
      <c r="U586" s="149"/>
      <c r="V586" s="374"/>
      <c r="W586" s="374"/>
      <c r="X586" s="375"/>
      <c r="Y586" s="376">
        <v>6.5589774500993405</v>
      </c>
      <c r="Z586" s="157">
        <v>6.5589774500993431E-2</v>
      </c>
      <c r="AA586" s="149"/>
      <c r="AB586" s="149"/>
      <c r="AC586" s="149"/>
      <c r="AD586" s="149"/>
      <c r="AE586" s="149"/>
      <c r="AF586" s="149"/>
      <c r="AG586" s="149"/>
    </row>
    <row r="587" spans="1:33">
      <c r="A587" s="3" t="s">
        <v>1214</v>
      </c>
      <c r="C587" s="372"/>
      <c r="D587" s="372"/>
      <c r="E587" s="373"/>
      <c r="F587" s="296">
        <v>0</v>
      </c>
      <c r="G587" s="155">
        <v>0</v>
      </c>
      <c r="T587" s="149" t="s">
        <v>1214</v>
      </c>
      <c r="U587" s="149"/>
      <c r="V587" s="374"/>
      <c r="W587" s="374"/>
      <c r="X587" s="375"/>
      <c r="Y587" s="376">
        <v>0</v>
      </c>
      <c r="Z587" s="157">
        <v>0</v>
      </c>
      <c r="AA587" s="149"/>
      <c r="AB587" s="149"/>
      <c r="AC587" s="149"/>
      <c r="AD587" s="149"/>
      <c r="AE587" s="149"/>
      <c r="AF587" s="149"/>
      <c r="AG587" s="149"/>
    </row>
    <row r="588" spans="1:33">
      <c r="A588" s="3" t="s">
        <v>1215</v>
      </c>
      <c r="C588" s="372"/>
      <c r="D588" s="372"/>
      <c r="E588" s="373"/>
      <c r="F588" s="296">
        <v>0</v>
      </c>
      <c r="G588" s="155">
        <v>0</v>
      </c>
      <c r="T588" s="149" t="s">
        <v>1215</v>
      </c>
      <c r="U588" s="149"/>
      <c r="V588" s="374"/>
      <c r="W588" s="374"/>
      <c r="X588" s="375"/>
      <c r="Y588" s="376">
        <v>0</v>
      </c>
      <c r="Z588" s="157">
        <v>0</v>
      </c>
      <c r="AA588" s="149"/>
      <c r="AB588" s="149"/>
      <c r="AC588" s="149"/>
      <c r="AD588" s="149"/>
      <c r="AE588" s="149"/>
      <c r="AF588" s="149"/>
      <c r="AG588" s="149"/>
    </row>
    <row r="589" spans="1:33">
      <c r="A589" s="3" t="s">
        <v>1216</v>
      </c>
      <c r="C589" s="372"/>
      <c r="D589" s="372"/>
      <c r="E589" s="373"/>
      <c r="F589" s="296">
        <v>4.9352905621423204</v>
      </c>
      <c r="G589" s="155">
        <v>4.9352905621423221E-2</v>
      </c>
      <c r="T589" s="149" t="s">
        <v>1216</v>
      </c>
      <c r="U589" s="149"/>
      <c r="V589" s="374"/>
      <c r="W589" s="374"/>
      <c r="X589" s="375"/>
      <c r="Y589" s="376">
        <v>4.9352905621423204</v>
      </c>
      <c r="Z589" s="157">
        <v>4.9352905621423221E-2</v>
      </c>
      <c r="AA589" s="149"/>
      <c r="AB589" s="149"/>
      <c r="AC589" s="149"/>
      <c r="AD589" s="149"/>
      <c r="AE589" s="149"/>
      <c r="AF589" s="149"/>
      <c r="AG589" s="149"/>
    </row>
    <row r="590" spans="1:33">
      <c r="A590" s="3" t="s">
        <v>1047</v>
      </c>
      <c r="C590" s="372"/>
      <c r="D590" s="372"/>
      <c r="E590" s="373"/>
      <c r="F590" s="296">
        <v>0</v>
      </c>
      <c r="G590" s="155">
        <v>0</v>
      </c>
      <c r="T590" s="149" t="s">
        <v>1047</v>
      </c>
      <c r="U590" s="149"/>
      <c r="V590" s="374"/>
      <c r="W590" s="374"/>
      <c r="X590" s="375"/>
      <c r="Y590" s="376">
        <v>0</v>
      </c>
      <c r="Z590" s="157">
        <v>0</v>
      </c>
      <c r="AA590" s="149"/>
      <c r="AB590" s="149"/>
      <c r="AC590" s="149"/>
      <c r="AD590" s="149"/>
      <c r="AE590" s="149"/>
      <c r="AF590" s="149"/>
      <c r="AG590" s="149"/>
    </row>
    <row r="591" spans="1:33">
      <c r="A591" s="3" t="s">
        <v>1217</v>
      </c>
      <c r="C591" s="372"/>
      <c r="D591" s="372"/>
      <c r="E591" s="373"/>
      <c r="F591" s="296">
        <v>9.0201878137783638</v>
      </c>
      <c r="G591" s="155">
        <v>9.0201878137783659E-2</v>
      </c>
      <c r="T591" s="149" t="s">
        <v>1217</v>
      </c>
      <c r="U591" s="313"/>
      <c r="V591" s="374"/>
      <c r="W591" s="374"/>
      <c r="X591" s="375"/>
      <c r="Y591" s="376">
        <v>9.0201878137783638</v>
      </c>
      <c r="Z591" s="157">
        <v>9.0201878137783659E-2</v>
      </c>
      <c r="AA591" s="149"/>
      <c r="AB591" s="149"/>
      <c r="AC591" s="149"/>
      <c r="AD591" s="149"/>
      <c r="AE591" s="149"/>
      <c r="AF591" s="149"/>
      <c r="AG591" s="149"/>
    </row>
    <row r="592" spans="1:33">
      <c r="A592" s="3" t="s">
        <v>1218</v>
      </c>
      <c r="C592" s="372"/>
      <c r="D592" s="372"/>
      <c r="E592" s="373"/>
      <c r="F592" s="296">
        <v>1.9000602889126736</v>
      </c>
      <c r="G592" s="155">
        <v>1.9000602889126743E-2</v>
      </c>
      <c r="T592" s="149" t="s">
        <v>1218</v>
      </c>
      <c r="U592" s="149"/>
      <c r="V592" s="374"/>
      <c r="W592" s="374"/>
      <c r="X592" s="375"/>
      <c r="Y592" s="376">
        <v>1.9000602889126736</v>
      </c>
      <c r="Z592" s="157">
        <v>1.9000602889126743E-2</v>
      </c>
      <c r="AA592" s="149"/>
      <c r="AB592" s="149"/>
      <c r="AC592" s="149"/>
      <c r="AD592" s="149"/>
      <c r="AE592" s="149"/>
      <c r="AF592" s="149"/>
      <c r="AG592" s="149"/>
    </row>
    <row r="593" spans="1:33">
      <c r="A593" s="3" t="s">
        <v>962</v>
      </c>
      <c r="C593" s="372"/>
      <c r="D593" s="372"/>
      <c r="E593" s="373"/>
      <c r="F593" s="296">
        <v>3.3277243595972497</v>
      </c>
      <c r="G593" s="155">
        <v>3.3277243595972505E-2</v>
      </c>
      <c r="T593" s="149" t="s">
        <v>962</v>
      </c>
      <c r="U593" s="149"/>
      <c r="V593" s="374"/>
      <c r="W593" s="374"/>
      <c r="X593" s="375"/>
      <c r="Y593" s="376">
        <v>3.3277243595972497</v>
      </c>
      <c r="Z593" s="157">
        <v>3.3277243595972505E-2</v>
      </c>
      <c r="AA593" s="149"/>
      <c r="AB593" s="149"/>
      <c r="AC593" s="149"/>
      <c r="AD593" s="149"/>
      <c r="AE593" s="149"/>
      <c r="AF593" s="149"/>
      <c r="AG593" s="149"/>
    </row>
    <row r="594" spans="1:33">
      <c r="A594" s="3" t="s">
        <v>749</v>
      </c>
      <c r="C594" s="372"/>
      <c r="D594" s="372"/>
      <c r="E594" s="372"/>
      <c r="F594" s="377">
        <v>48.28222072646787</v>
      </c>
      <c r="G594" s="378">
        <v>0.48282220726467884</v>
      </c>
      <c r="T594" s="149" t="s">
        <v>749</v>
      </c>
      <c r="U594" s="149"/>
      <c r="V594" s="374"/>
      <c r="W594" s="374"/>
      <c r="X594" s="374"/>
      <c r="Y594" s="379">
        <v>48.28222072646787</v>
      </c>
      <c r="Z594" s="380">
        <v>0.48282220726467884</v>
      </c>
      <c r="AA594" s="149"/>
      <c r="AB594" s="149"/>
      <c r="AC594" s="149"/>
      <c r="AD594" s="149"/>
      <c r="AE594" s="149"/>
      <c r="AF594" s="149"/>
      <c r="AG594" s="149"/>
    </row>
    <row r="595" spans="1:33">
      <c r="A595" s="3" t="s">
        <v>832</v>
      </c>
      <c r="C595" s="381"/>
      <c r="D595" s="381"/>
      <c r="E595" s="249"/>
      <c r="F595" s="382">
        <v>99.999999999999972</v>
      </c>
      <c r="G595" s="155">
        <v>1</v>
      </c>
      <c r="T595" s="149" t="s">
        <v>832</v>
      </c>
      <c r="U595" s="149"/>
      <c r="V595" s="312"/>
      <c r="W595" s="312"/>
      <c r="X595" s="284"/>
      <c r="Y595" s="284">
        <v>99.999999999999972</v>
      </c>
      <c r="Z595" s="157">
        <v>1</v>
      </c>
      <c r="AA595" s="149"/>
      <c r="AB595" s="149"/>
      <c r="AC595" s="149"/>
      <c r="AD595" s="149"/>
      <c r="AE595" s="149"/>
      <c r="AF595" s="149"/>
      <c r="AG595" s="149"/>
    </row>
    <row r="596" spans="1:33">
      <c r="T596" s="149"/>
      <c r="U596" s="149"/>
      <c r="V596" s="149"/>
      <c r="W596" s="149"/>
      <c r="X596" s="149"/>
      <c r="Y596" s="149"/>
      <c r="Z596" s="149"/>
      <c r="AA596" s="149"/>
      <c r="AB596" s="149"/>
      <c r="AC596" s="149"/>
      <c r="AD596" s="149"/>
      <c r="AE596" s="149"/>
      <c r="AF596" s="149"/>
      <c r="AG596" s="149"/>
    </row>
    <row r="597" spans="1:33">
      <c r="T597" s="149"/>
      <c r="U597" s="149"/>
      <c r="V597" s="149"/>
      <c r="W597" s="149"/>
      <c r="X597" s="149"/>
      <c r="Y597" s="149"/>
      <c r="Z597" s="149"/>
      <c r="AA597" s="149"/>
      <c r="AB597" s="149"/>
      <c r="AC597" s="149"/>
      <c r="AD597" s="149"/>
      <c r="AE597" s="149"/>
      <c r="AF597" s="149"/>
      <c r="AG597" s="149"/>
    </row>
    <row r="598" spans="1:33">
      <c r="T598" s="149"/>
      <c r="U598" s="149"/>
      <c r="V598" s="149"/>
      <c r="W598" s="149"/>
      <c r="X598" s="149"/>
      <c r="Y598" s="149"/>
      <c r="Z598" s="149"/>
      <c r="AA598" s="149"/>
      <c r="AB598" s="149"/>
      <c r="AC598" s="149"/>
      <c r="AD598" s="149"/>
      <c r="AE598" s="149"/>
      <c r="AF598" s="149"/>
      <c r="AG598" s="149"/>
    </row>
    <row r="599" spans="1:33">
      <c r="T599" s="149"/>
      <c r="U599" s="149"/>
      <c r="V599" s="149"/>
      <c r="W599" s="149"/>
      <c r="X599" s="149"/>
      <c r="Y599" s="149"/>
      <c r="Z599" s="149"/>
      <c r="AA599" s="149"/>
      <c r="AB599" s="149"/>
      <c r="AC599" s="149"/>
      <c r="AD599" s="149"/>
      <c r="AE599" s="149"/>
      <c r="AF599" s="149"/>
      <c r="AG599" s="149"/>
    </row>
    <row r="600" spans="1:33">
      <c r="A600" s="383" t="s">
        <v>951</v>
      </c>
      <c r="B600" s="384"/>
      <c r="C600" s="384" t="s">
        <v>1219</v>
      </c>
      <c r="D600" s="384" t="s">
        <v>1215</v>
      </c>
      <c r="E600" s="384" t="s">
        <v>1216</v>
      </c>
      <c r="F600" s="384" t="s">
        <v>1220</v>
      </c>
      <c r="G600" s="384"/>
      <c r="T600" s="385" t="s">
        <v>951</v>
      </c>
      <c r="U600" s="385"/>
      <c r="V600" s="385" t="s">
        <v>1219</v>
      </c>
      <c r="W600" s="385" t="s">
        <v>1215</v>
      </c>
      <c r="X600" s="385" t="s">
        <v>1216</v>
      </c>
      <c r="Y600" s="385" t="s">
        <v>1220</v>
      </c>
      <c r="Z600" s="149"/>
      <c r="AA600" s="149"/>
      <c r="AB600" s="149"/>
      <c r="AC600" s="149"/>
      <c r="AD600" s="149"/>
      <c r="AE600" s="149"/>
      <c r="AF600" s="149"/>
      <c r="AG600" s="149"/>
    </row>
    <row r="601" spans="1:33">
      <c r="A601" s="384"/>
      <c r="B601" s="384" t="s">
        <v>1221</v>
      </c>
      <c r="C601" s="386">
        <v>0</v>
      </c>
      <c r="D601" s="384">
        <v>0</v>
      </c>
      <c r="E601" s="384">
        <v>0</v>
      </c>
      <c r="F601" s="384">
        <v>0</v>
      </c>
      <c r="G601" s="384"/>
      <c r="T601" s="385"/>
      <c r="U601" s="385" t="s">
        <v>1221</v>
      </c>
      <c r="V601" s="387">
        <v>0</v>
      </c>
      <c r="W601" s="385">
        <v>0</v>
      </c>
      <c r="X601" s="385">
        <v>0</v>
      </c>
      <c r="Y601" s="385">
        <v>0</v>
      </c>
      <c r="Z601" s="149"/>
      <c r="AA601" s="149"/>
      <c r="AB601" s="149"/>
      <c r="AC601" s="149"/>
      <c r="AD601" s="149"/>
      <c r="AE601" s="149"/>
      <c r="AF601" s="149"/>
      <c r="AG601" s="149"/>
    </row>
    <row r="602" spans="1:33">
      <c r="A602" s="384" t="s">
        <v>1222</v>
      </c>
      <c r="B602" s="384"/>
      <c r="C602" s="384"/>
      <c r="D602" s="388">
        <v>0</v>
      </c>
      <c r="E602" s="388">
        <v>0</v>
      </c>
      <c r="F602" s="388">
        <v>0</v>
      </c>
      <c r="G602" s="384"/>
      <c r="T602" s="385" t="s">
        <v>1222</v>
      </c>
      <c r="U602" s="385"/>
      <c r="V602" s="385"/>
      <c r="W602" s="389">
        <v>0</v>
      </c>
      <c r="X602" s="389">
        <v>0</v>
      </c>
      <c r="Y602" s="389">
        <v>0</v>
      </c>
      <c r="Z602" s="149"/>
      <c r="AA602" s="149"/>
      <c r="AB602" s="149"/>
      <c r="AC602" s="149"/>
      <c r="AD602" s="149"/>
      <c r="AE602" s="149"/>
      <c r="AF602" s="149"/>
      <c r="AG602" s="149"/>
    </row>
    <row r="603" spans="1:33">
      <c r="A603" s="384"/>
      <c r="B603" s="384"/>
      <c r="C603" s="384"/>
      <c r="D603" s="384"/>
      <c r="E603" s="384"/>
      <c r="F603" s="384"/>
      <c r="G603" s="384"/>
      <c r="T603" s="385"/>
      <c r="U603" s="385"/>
      <c r="V603" s="385"/>
      <c r="W603" s="385"/>
      <c r="X603" s="385"/>
      <c r="Y603" s="385"/>
      <c r="Z603" s="149"/>
      <c r="AA603" s="149"/>
      <c r="AB603" s="149"/>
      <c r="AC603" s="149"/>
      <c r="AD603" s="149"/>
      <c r="AE603" s="149"/>
      <c r="AF603" s="149"/>
      <c r="AG603" s="149"/>
    </row>
    <row r="604" spans="1:33">
      <c r="A604" s="384"/>
      <c r="B604" s="384" t="s">
        <v>1223</v>
      </c>
      <c r="C604" s="386">
        <v>0</v>
      </c>
      <c r="D604" s="384">
        <v>0</v>
      </c>
      <c r="E604" s="384">
        <v>0</v>
      </c>
      <c r="F604" s="384">
        <v>0</v>
      </c>
      <c r="G604" s="384"/>
      <c r="T604" s="385"/>
      <c r="U604" s="385" t="s">
        <v>1223</v>
      </c>
      <c r="V604" s="387">
        <v>0</v>
      </c>
      <c r="W604" s="385">
        <v>0</v>
      </c>
      <c r="X604" s="385">
        <v>0</v>
      </c>
      <c r="Y604" s="385">
        <v>0</v>
      </c>
      <c r="Z604" s="149"/>
      <c r="AA604" s="149"/>
      <c r="AB604" s="149"/>
      <c r="AC604" s="149"/>
      <c r="AD604" s="149"/>
      <c r="AE604" s="149"/>
      <c r="AF604" s="149"/>
      <c r="AG604" s="149"/>
    </row>
    <row r="605" spans="1:33">
      <c r="A605" s="384"/>
      <c r="B605" s="384"/>
      <c r="C605" s="384"/>
      <c r="D605" s="388">
        <v>0</v>
      </c>
      <c r="E605" s="388">
        <v>0</v>
      </c>
      <c r="F605" s="388">
        <v>0</v>
      </c>
      <c r="G605" s="384"/>
      <c r="T605" s="385"/>
      <c r="U605" s="385"/>
      <c r="V605" s="385"/>
      <c r="W605" s="389">
        <v>0</v>
      </c>
      <c r="X605" s="389">
        <v>0</v>
      </c>
      <c r="Y605" s="389">
        <v>0</v>
      </c>
      <c r="Z605" s="149"/>
      <c r="AA605" s="149"/>
      <c r="AB605" s="149"/>
      <c r="AC605" s="149"/>
      <c r="AD605" s="149"/>
      <c r="AE605" s="149"/>
      <c r="AF605" s="149"/>
      <c r="AG605" s="149"/>
    </row>
    <row r="606" spans="1:33">
      <c r="A606" s="384"/>
      <c r="B606" s="384"/>
      <c r="C606" s="384"/>
      <c r="D606" s="384"/>
      <c r="E606" s="384"/>
      <c r="F606" s="384"/>
      <c r="G606" s="384"/>
      <c r="T606" s="385"/>
      <c r="U606" s="385"/>
      <c r="V606" s="385"/>
      <c r="W606" s="385"/>
      <c r="X606" s="385"/>
      <c r="Y606" s="385"/>
      <c r="Z606" s="149"/>
      <c r="AA606" s="149"/>
      <c r="AB606" s="149"/>
      <c r="AC606" s="149"/>
      <c r="AD606" s="149"/>
      <c r="AE606" s="149"/>
      <c r="AF606" s="149"/>
      <c r="AG606" s="149"/>
    </row>
    <row r="607" spans="1:33">
      <c r="A607" s="384"/>
      <c r="B607" s="384" t="s">
        <v>79</v>
      </c>
      <c r="C607" s="386">
        <v>0</v>
      </c>
      <c r="D607" s="384">
        <v>0</v>
      </c>
      <c r="E607" s="384">
        <v>0</v>
      </c>
      <c r="F607" s="384">
        <v>0</v>
      </c>
      <c r="G607" s="384"/>
      <c r="T607" s="385"/>
      <c r="U607" s="385" t="s">
        <v>79</v>
      </c>
      <c r="V607" s="387">
        <v>0</v>
      </c>
      <c r="W607" s="385">
        <v>0</v>
      </c>
      <c r="X607" s="385">
        <v>0</v>
      </c>
      <c r="Y607" s="385">
        <v>0</v>
      </c>
      <c r="Z607" s="149"/>
      <c r="AA607" s="149"/>
      <c r="AB607" s="149"/>
      <c r="AC607" s="149"/>
      <c r="AD607" s="149"/>
      <c r="AE607" s="149"/>
      <c r="AF607" s="149"/>
      <c r="AG607" s="149"/>
    </row>
    <row r="608" spans="1:33">
      <c r="A608" s="384"/>
      <c r="B608" s="384"/>
      <c r="C608" s="384"/>
      <c r="D608" s="388">
        <v>0</v>
      </c>
      <c r="E608" s="388">
        <v>0</v>
      </c>
      <c r="F608" s="388">
        <v>0</v>
      </c>
      <c r="G608" s="384"/>
      <c r="T608" s="385"/>
      <c r="U608" s="385"/>
      <c r="V608" s="385"/>
      <c r="W608" s="389">
        <v>0</v>
      </c>
      <c r="X608" s="389">
        <v>0</v>
      </c>
      <c r="Y608" s="389">
        <v>0</v>
      </c>
      <c r="Z608" s="149"/>
      <c r="AA608" s="149"/>
      <c r="AB608" s="149"/>
      <c r="AC608" s="149"/>
      <c r="AD608" s="149"/>
      <c r="AE608" s="149"/>
      <c r="AF608" s="149"/>
      <c r="AG608" s="149"/>
    </row>
    <row r="609" spans="1:33">
      <c r="A609" s="384"/>
      <c r="B609" s="384"/>
      <c r="C609" s="384"/>
      <c r="D609" s="384"/>
      <c r="E609" s="384"/>
      <c r="F609" s="384"/>
      <c r="G609" s="384"/>
      <c r="T609" s="385"/>
      <c r="U609" s="385"/>
      <c r="V609" s="385"/>
      <c r="W609" s="385"/>
      <c r="X609" s="385"/>
      <c r="Y609" s="385"/>
      <c r="Z609" s="149"/>
      <c r="AA609" s="149"/>
      <c r="AB609" s="149"/>
      <c r="AC609" s="149"/>
      <c r="AD609" s="149"/>
      <c r="AE609" s="149"/>
      <c r="AF609" s="149"/>
      <c r="AG609" s="149"/>
    </row>
    <row r="610" spans="1:33">
      <c r="A610" s="384"/>
      <c r="B610" s="384" t="s">
        <v>1224</v>
      </c>
      <c r="C610" s="384"/>
      <c r="D610" s="388">
        <v>0</v>
      </c>
      <c r="E610" s="388">
        <v>0</v>
      </c>
      <c r="F610" s="384"/>
      <c r="G610" s="384"/>
      <c r="T610" s="385"/>
      <c r="U610" s="385" t="s">
        <v>1224</v>
      </c>
      <c r="V610" s="385"/>
      <c r="W610" s="389">
        <v>0</v>
      </c>
      <c r="X610" s="389">
        <v>0</v>
      </c>
      <c r="Y610" s="385"/>
      <c r="Z610" s="149"/>
      <c r="AA610" s="149"/>
      <c r="AB610" s="149"/>
      <c r="AC610" s="149"/>
      <c r="AD610" s="149"/>
      <c r="AE610" s="149"/>
      <c r="AF610" s="149"/>
      <c r="AG610" s="149"/>
    </row>
    <row r="611" spans="1:33">
      <c r="A611" s="384"/>
      <c r="B611" s="384"/>
      <c r="C611" s="384"/>
      <c r="D611" s="384"/>
      <c r="E611" s="384"/>
      <c r="F611" s="384"/>
      <c r="G611" s="384"/>
      <c r="T611" s="385"/>
      <c r="U611" s="385"/>
      <c r="V611" s="385"/>
      <c r="W611" s="385"/>
      <c r="X611" s="385"/>
      <c r="Y611" s="385"/>
      <c r="Z611" s="149"/>
      <c r="AA611" s="149"/>
      <c r="AB611" s="149"/>
      <c r="AC611" s="149"/>
      <c r="AD611" s="149"/>
      <c r="AE611" s="149"/>
      <c r="AF611" s="149"/>
      <c r="AG611" s="149"/>
    </row>
    <row r="612" spans="1:33">
      <c r="A612" s="384"/>
      <c r="B612" s="384"/>
      <c r="C612" s="384"/>
      <c r="D612" s="384"/>
      <c r="E612" s="384"/>
      <c r="F612" s="384"/>
      <c r="G612" s="384"/>
      <c r="T612" s="385"/>
      <c r="U612" s="385"/>
      <c r="V612" s="385"/>
      <c r="W612" s="385"/>
      <c r="X612" s="385"/>
      <c r="Y612" s="385"/>
      <c r="Z612" s="149"/>
      <c r="AA612" s="149"/>
      <c r="AB612" s="149"/>
      <c r="AC612" s="149"/>
      <c r="AD612" s="149"/>
      <c r="AE612" s="149"/>
      <c r="AF612" s="149"/>
      <c r="AG612" s="149"/>
    </row>
    <row r="613" spans="1:33">
      <c r="A613" s="384"/>
      <c r="B613" s="384"/>
      <c r="C613" s="384" t="s">
        <v>1225</v>
      </c>
      <c r="D613" s="388">
        <v>0</v>
      </c>
      <c r="E613" s="388">
        <v>0</v>
      </c>
      <c r="F613" s="384"/>
      <c r="G613" s="384"/>
      <c r="T613" s="385"/>
      <c r="U613" s="385"/>
      <c r="V613" s="385" t="s">
        <v>1225</v>
      </c>
      <c r="W613" s="389">
        <v>0</v>
      </c>
      <c r="X613" s="389">
        <v>0</v>
      </c>
      <c r="Y613" s="385"/>
      <c r="Z613" s="149"/>
      <c r="AA613" s="149"/>
      <c r="AB613" s="149"/>
      <c r="AC613" s="149"/>
      <c r="AD613" s="149"/>
      <c r="AE613" s="149"/>
      <c r="AF613" s="149"/>
      <c r="AG613" s="149"/>
    </row>
    <row r="614" spans="1:33">
      <c r="A614" s="384"/>
      <c r="B614" s="384"/>
      <c r="C614" s="384" t="s">
        <v>1226</v>
      </c>
      <c r="D614" s="388">
        <v>0</v>
      </c>
      <c r="E614" s="388">
        <v>0</v>
      </c>
      <c r="F614" s="384"/>
      <c r="G614" s="384"/>
      <c r="T614" s="385"/>
      <c r="U614" s="385"/>
      <c r="V614" s="385" t="s">
        <v>1226</v>
      </c>
      <c r="W614" s="389">
        <v>0</v>
      </c>
      <c r="X614" s="389">
        <v>0</v>
      </c>
      <c r="Y614" s="385"/>
      <c r="Z614" s="149"/>
      <c r="AA614" s="149"/>
      <c r="AB614" s="149"/>
      <c r="AC614" s="149"/>
      <c r="AD614" s="149"/>
      <c r="AE614" s="149"/>
      <c r="AF614" s="149"/>
      <c r="AG614" s="149"/>
    </row>
    <row r="615" spans="1:33">
      <c r="A615" s="384"/>
      <c r="B615" s="384"/>
      <c r="C615" s="384"/>
      <c r="D615" s="384"/>
      <c r="E615" s="384"/>
      <c r="F615" s="384"/>
      <c r="G615" s="384"/>
      <c r="T615" s="385"/>
      <c r="U615" s="385"/>
      <c r="V615" s="385"/>
      <c r="W615" s="385"/>
      <c r="X615" s="385"/>
      <c r="Y615" s="385"/>
      <c r="Z615" s="149"/>
      <c r="AA615" s="149"/>
      <c r="AB615" s="149"/>
      <c r="AC615" s="149"/>
      <c r="AD615" s="149"/>
      <c r="AE615" s="149"/>
      <c r="AF615" s="149"/>
      <c r="AG615" s="149"/>
    </row>
    <row r="616" spans="1:33">
      <c r="A616" s="384"/>
      <c r="B616" s="384"/>
      <c r="C616" s="384"/>
      <c r="D616" s="388">
        <v>0</v>
      </c>
      <c r="E616" s="388">
        <v>0</v>
      </c>
      <c r="F616" s="384"/>
      <c r="G616" s="384"/>
      <c r="T616" s="385"/>
      <c r="U616" s="385"/>
      <c r="V616" s="385"/>
      <c r="W616" s="389">
        <v>0</v>
      </c>
      <c r="X616" s="389">
        <v>0</v>
      </c>
      <c r="Y616" s="385"/>
      <c r="Z616" s="149"/>
      <c r="AA616" s="149"/>
      <c r="AB616" s="149"/>
      <c r="AC616" s="149"/>
      <c r="AD616" s="149"/>
      <c r="AE616" s="149"/>
      <c r="AF616" s="149"/>
      <c r="AG616" s="149"/>
    </row>
    <row r="617" spans="1:33">
      <c r="T617" s="149"/>
      <c r="U617" s="149"/>
      <c r="V617" s="149"/>
      <c r="W617" s="149"/>
      <c r="X617" s="149"/>
      <c r="Y617" s="149"/>
      <c r="Z617" s="149"/>
      <c r="AA617" s="149"/>
      <c r="AB617" s="149"/>
      <c r="AC617" s="149"/>
      <c r="AD617" s="149"/>
      <c r="AE617" s="149"/>
      <c r="AF617" s="149"/>
      <c r="AG617" s="149"/>
    </row>
    <row r="618" spans="1:33">
      <c r="T618" s="149"/>
      <c r="U618" s="149"/>
      <c r="V618" s="149"/>
      <c r="W618" s="149"/>
      <c r="X618" s="149"/>
      <c r="Y618" s="149"/>
      <c r="Z618" s="149"/>
      <c r="AA618" s="149"/>
      <c r="AB618" s="149"/>
      <c r="AC618" s="149"/>
      <c r="AD618" s="149"/>
      <c r="AE618" s="149"/>
      <c r="AF618" s="149"/>
      <c r="AG618" s="149"/>
    </row>
    <row r="619" spans="1:33">
      <c r="A619" s="89" t="s">
        <v>677</v>
      </c>
      <c r="T619" s="148" t="s">
        <v>677</v>
      </c>
      <c r="U619" s="149"/>
      <c r="V619" s="149"/>
      <c r="W619" s="149"/>
      <c r="X619" s="149"/>
      <c r="Y619" s="149"/>
      <c r="Z619" s="149" t="s">
        <v>1227</v>
      </c>
      <c r="AA619" s="149"/>
      <c r="AB619" s="149"/>
      <c r="AC619" s="149"/>
      <c r="AD619" s="149"/>
      <c r="AE619" s="149"/>
      <c r="AF619" s="149"/>
      <c r="AG619" s="149"/>
    </row>
    <row r="620" spans="1:33">
      <c r="A620" s="89" t="s">
        <v>1228</v>
      </c>
      <c r="C620" s="390" t="s">
        <v>58</v>
      </c>
      <c r="D620" s="390" t="s">
        <v>962</v>
      </c>
      <c r="E620" s="390" t="s">
        <v>959</v>
      </c>
      <c r="F620" s="390" t="s">
        <v>721</v>
      </c>
      <c r="G620" s="390" t="s">
        <v>1047</v>
      </c>
      <c r="H620" s="390" t="s">
        <v>723</v>
      </c>
      <c r="I620" s="390" t="s">
        <v>749</v>
      </c>
      <c r="J620" s="390" t="s">
        <v>725</v>
      </c>
      <c r="K620" s="390" t="s">
        <v>1048</v>
      </c>
      <c r="L620" s="390" t="s">
        <v>120</v>
      </c>
      <c r="M620" s="390" t="s">
        <v>59</v>
      </c>
      <c r="N620" s="390" t="s">
        <v>728</v>
      </c>
      <c r="T620" s="148" t="s">
        <v>1228</v>
      </c>
      <c r="U620" s="149"/>
      <c r="V620" s="390" t="s">
        <v>58</v>
      </c>
      <c r="W620" s="390" t="s">
        <v>962</v>
      </c>
      <c r="X620" s="390" t="s">
        <v>959</v>
      </c>
      <c r="Y620" s="390" t="s">
        <v>721</v>
      </c>
      <c r="Z620" s="390" t="s">
        <v>1047</v>
      </c>
      <c r="AA620" s="390" t="s">
        <v>723</v>
      </c>
      <c r="AB620" s="390" t="s">
        <v>749</v>
      </c>
      <c r="AC620" s="390" t="s">
        <v>725</v>
      </c>
      <c r="AD620" s="390" t="s">
        <v>1048</v>
      </c>
      <c r="AE620" s="390" t="s">
        <v>120</v>
      </c>
      <c r="AF620" s="390" t="s">
        <v>59</v>
      </c>
      <c r="AG620" s="390" t="s">
        <v>728</v>
      </c>
    </row>
    <row r="621" spans="1:33">
      <c r="A621" s="89"/>
      <c r="C621" s="390"/>
      <c r="D621" s="390"/>
      <c r="E621" s="390"/>
      <c r="F621" s="390"/>
      <c r="G621" s="390"/>
      <c r="H621" s="390"/>
      <c r="I621" s="390"/>
      <c r="J621" s="390"/>
      <c r="K621" s="390"/>
      <c r="L621" s="390"/>
      <c r="M621" s="390"/>
      <c r="N621" s="390"/>
      <c r="T621" s="148"/>
      <c r="U621" s="149"/>
      <c r="V621" s="360"/>
      <c r="W621" s="360"/>
      <c r="X621" s="359"/>
      <c r="Y621" s="360"/>
      <c r="Z621" s="359"/>
      <c r="AA621" s="360"/>
      <c r="AB621" s="360"/>
      <c r="AC621" s="360"/>
      <c r="AD621" s="360"/>
      <c r="AE621" s="360"/>
      <c r="AF621" s="360"/>
      <c r="AG621" s="360"/>
    </row>
    <row r="622" spans="1:33">
      <c r="A622" s="3" t="s">
        <v>393</v>
      </c>
      <c r="C622" s="318">
        <v>1847977363.3798935</v>
      </c>
      <c r="D622" s="318">
        <v>27669042.217873223</v>
      </c>
      <c r="E622" s="318">
        <v>279165362.7637499</v>
      </c>
      <c r="F622" s="318">
        <v>48214437.866233654</v>
      </c>
      <c r="G622" s="318">
        <v>0</v>
      </c>
      <c r="H622" s="318">
        <v>278362436.07241786</v>
      </c>
      <c r="I622" s="318">
        <v>948644210.63621354</v>
      </c>
      <c r="J622" s="318">
        <v>147295828.93780875</v>
      </c>
      <c r="K622" s="318">
        <v>71038679.976276517</v>
      </c>
      <c r="L622" s="318">
        <v>518210.17511989403</v>
      </c>
      <c r="M622" s="318">
        <v>54560913.477406971</v>
      </c>
      <c r="N622" s="318">
        <v>-7491758.7432068018</v>
      </c>
      <c r="T622" s="149" t="s">
        <v>393</v>
      </c>
      <c r="U622" s="149"/>
      <c r="V622" s="318">
        <v>1847977363.3798935</v>
      </c>
      <c r="W622" s="318">
        <v>27669042.217873223</v>
      </c>
      <c r="X622" s="318">
        <v>279165362.7637499</v>
      </c>
      <c r="Y622" s="318">
        <v>48214437.866233647</v>
      </c>
      <c r="Z622" s="318">
        <v>0</v>
      </c>
      <c r="AA622" s="318">
        <v>278362436.07241786</v>
      </c>
      <c r="AB622" s="318">
        <v>948644210.63621354</v>
      </c>
      <c r="AC622" s="318">
        <v>147295828.93780875</v>
      </c>
      <c r="AD622" s="318">
        <v>71038679.976276517</v>
      </c>
      <c r="AE622" s="318">
        <v>518210.17511989403</v>
      </c>
      <c r="AF622" s="318">
        <v>54560913.477406971</v>
      </c>
      <c r="AG622" s="318">
        <v>-7491758.7432068018</v>
      </c>
    </row>
    <row r="623" spans="1:33">
      <c r="A623" s="3" t="s">
        <v>1229</v>
      </c>
      <c r="C623" s="360"/>
      <c r="D623" s="360"/>
      <c r="E623" s="360"/>
      <c r="F623" s="360"/>
      <c r="G623" s="360"/>
      <c r="H623" s="360"/>
      <c r="I623" s="360"/>
      <c r="J623" s="360"/>
      <c r="K623" s="360"/>
      <c r="L623" s="360"/>
      <c r="M623" s="360"/>
      <c r="N623" s="360"/>
      <c r="T623" s="149" t="s">
        <v>1229</v>
      </c>
      <c r="U623" s="149"/>
      <c r="V623" s="360"/>
      <c r="W623" s="360"/>
      <c r="X623" s="360"/>
      <c r="Y623" s="360"/>
      <c r="Z623" s="360"/>
      <c r="AA623" s="360"/>
      <c r="AB623" s="360"/>
      <c r="AC623" s="360"/>
      <c r="AD623" s="360"/>
      <c r="AE623" s="360"/>
      <c r="AF623" s="360"/>
      <c r="AG623" s="360"/>
    </row>
    <row r="624" spans="1:33">
      <c r="A624" s="3">
        <v>419</v>
      </c>
      <c r="B624" s="57" t="s">
        <v>680</v>
      </c>
      <c r="C624" s="391">
        <v>0</v>
      </c>
      <c r="D624" s="360">
        <v>0</v>
      </c>
      <c r="E624" s="360">
        <v>0</v>
      </c>
      <c r="F624" s="360">
        <v>0</v>
      </c>
      <c r="G624" s="360">
        <v>0</v>
      </c>
      <c r="H624" s="360">
        <v>0</v>
      </c>
      <c r="I624" s="360">
        <v>0</v>
      </c>
      <c r="J624" s="360">
        <v>0</v>
      </c>
      <c r="K624" s="360">
        <v>0</v>
      </c>
      <c r="L624" s="360">
        <v>0</v>
      </c>
      <c r="M624" s="318">
        <v>0</v>
      </c>
      <c r="N624" s="360">
        <v>0</v>
      </c>
      <c r="T624" s="149">
        <v>419</v>
      </c>
      <c r="U624" s="235" t="s">
        <v>680</v>
      </c>
      <c r="V624" s="391">
        <v>0</v>
      </c>
      <c r="W624" s="391"/>
      <c r="X624" s="391"/>
      <c r="Y624" s="391"/>
      <c r="Z624" s="391"/>
      <c r="AA624" s="391"/>
      <c r="AB624" s="391"/>
      <c r="AC624" s="391"/>
      <c r="AD624" s="391"/>
      <c r="AE624" s="391"/>
      <c r="AF624" s="391"/>
      <c r="AG624" s="391"/>
    </row>
    <row r="625" spans="1:33">
      <c r="A625" s="3">
        <v>432</v>
      </c>
      <c r="B625" s="57" t="s">
        <v>680</v>
      </c>
      <c r="C625" s="391">
        <v>0</v>
      </c>
      <c r="D625" s="360">
        <v>0</v>
      </c>
      <c r="E625" s="360">
        <v>0</v>
      </c>
      <c r="F625" s="360">
        <v>0</v>
      </c>
      <c r="G625" s="360">
        <v>0</v>
      </c>
      <c r="H625" s="360">
        <v>0</v>
      </c>
      <c r="I625" s="360">
        <v>0</v>
      </c>
      <c r="J625" s="360">
        <v>0</v>
      </c>
      <c r="K625" s="360">
        <v>0</v>
      </c>
      <c r="L625" s="360">
        <v>0</v>
      </c>
      <c r="M625" s="318">
        <v>0</v>
      </c>
      <c r="N625" s="360">
        <v>0</v>
      </c>
      <c r="T625" s="149">
        <v>432</v>
      </c>
      <c r="U625" s="235" t="s">
        <v>680</v>
      </c>
      <c r="V625" s="391">
        <v>0</v>
      </c>
      <c r="W625" s="391"/>
      <c r="X625" s="391"/>
      <c r="Y625" s="391"/>
      <c r="Z625" s="391"/>
      <c r="AA625" s="391"/>
      <c r="AB625" s="391"/>
      <c r="AC625" s="391"/>
      <c r="AD625" s="391"/>
      <c r="AE625" s="391"/>
      <c r="AF625" s="391"/>
      <c r="AG625" s="391"/>
    </row>
    <row r="626" spans="1:33">
      <c r="A626" s="3">
        <v>40910</v>
      </c>
      <c r="B626" s="57" t="s">
        <v>680</v>
      </c>
      <c r="C626" s="391">
        <v>0</v>
      </c>
      <c r="D626" s="360">
        <v>0</v>
      </c>
      <c r="E626" s="360">
        <v>0</v>
      </c>
      <c r="F626" s="360">
        <v>0</v>
      </c>
      <c r="G626" s="360">
        <v>0</v>
      </c>
      <c r="H626" s="360">
        <v>0</v>
      </c>
      <c r="I626" s="360">
        <v>0</v>
      </c>
      <c r="J626" s="360">
        <v>0</v>
      </c>
      <c r="K626" s="360">
        <v>0</v>
      </c>
      <c r="L626" s="360">
        <v>0</v>
      </c>
      <c r="M626" s="318">
        <v>0</v>
      </c>
      <c r="N626" s="360">
        <v>0</v>
      </c>
      <c r="T626" s="149">
        <v>40910</v>
      </c>
      <c r="U626" s="235" t="s">
        <v>680</v>
      </c>
      <c r="V626" s="391">
        <v>0</v>
      </c>
      <c r="W626" s="391"/>
      <c r="X626" s="391"/>
      <c r="Y626" s="391"/>
      <c r="Z626" s="391"/>
      <c r="AA626" s="391"/>
      <c r="AB626" s="391"/>
      <c r="AC626" s="391"/>
      <c r="AD626" s="391"/>
      <c r="AE626" s="391"/>
      <c r="AF626" s="391"/>
      <c r="AG626" s="391"/>
    </row>
    <row r="627" spans="1:33">
      <c r="A627" s="138" t="s">
        <v>372</v>
      </c>
      <c r="B627" s="57" t="s">
        <v>680</v>
      </c>
      <c r="C627" s="391">
        <v>0</v>
      </c>
      <c r="D627" s="360">
        <v>0</v>
      </c>
      <c r="E627" s="360">
        <v>0</v>
      </c>
      <c r="F627" s="360">
        <v>0</v>
      </c>
      <c r="G627" s="360">
        <v>0</v>
      </c>
      <c r="H627" s="360">
        <v>0</v>
      </c>
      <c r="I627" s="360">
        <v>0</v>
      </c>
      <c r="J627" s="360">
        <v>0</v>
      </c>
      <c r="K627" s="360">
        <v>0</v>
      </c>
      <c r="L627" s="360">
        <v>0</v>
      </c>
      <c r="M627" s="318">
        <v>0</v>
      </c>
      <c r="N627" s="360">
        <v>0</v>
      </c>
      <c r="T627" s="306" t="s">
        <v>372</v>
      </c>
      <c r="U627" s="235" t="s">
        <v>680</v>
      </c>
      <c r="V627" s="391">
        <v>0</v>
      </c>
      <c r="W627" s="391"/>
      <c r="X627" s="391"/>
      <c r="Y627" s="391"/>
      <c r="Z627" s="391"/>
      <c r="AA627" s="391"/>
      <c r="AB627" s="391"/>
      <c r="AC627" s="391"/>
      <c r="AD627" s="391"/>
      <c r="AE627" s="391"/>
      <c r="AF627" s="391"/>
      <c r="AG627" s="391"/>
    </row>
    <row r="628" spans="1:33">
      <c r="A628" s="138" t="s">
        <v>1230</v>
      </c>
      <c r="B628" s="57" t="s">
        <v>680</v>
      </c>
      <c r="C628" s="318"/>
      <c r="D628" s="360"/>
      <c r="E628" s="360"/>
      <c r="F628" s="360"/>
      <c r="G628" s="360"/>
      <c r="H628" s="360"/>
      <c r="I628" s="360"/>
      <c r="J628" s="360"/>
      <c r="K628" s="360"/>
      <c r="L628" s="360"/>
      <c r="M628" s="360"/>
      <c r="N628" s="360"/>
      <c r="T628" s="306" t="s">
        <v>1230</v>
      </c>
      <c r="U628" s="235" t="s">
        <v>680</v>
      </c>
      <c r="V628" s="360"/>
      <c r="W628" s="360"/>
      <c r="X628" s="360"/>
      <c r="Y628" s="360"/>
      <c r="Z628" s="360"/>
      <c r="AA628" s="360"/>
      <c r="AB628" s="360"/>
      <c r="AC628" s="360"/>
      <c r="AD628" s="360"/>
      <c r="AE628" s="360"/>
      <c r="AF628" s="360"/>
      <c r="AG628" s="360"/>
    </row>
    <row r="629" spans="1:33">
      <c r="C629" s="360"/>
      <c r="D629" s="360"/>
      <c r="E629" s="360"/>
      <c r="F629" s="360"/>
      <c r="G629" s="360"/>
      <c r="H629" s="360"/>
      <c r="I629" s="360"/>
      <c r="J629" s="360"/>
      <c r="K629" s="360"/>
      <c r="L629" s="360"/>
      <c r="M629" s="360"/>
      <c r="N629" s="360"/>
      <c r="T629" s="149"/>
      <c r="U629" s="149"/>
      <c r="V629" s="360"/>
      <c r="W629" s="360"/>
      <c r="X629" s="360"/>
      <c r="Y629" s="360"/>
      <c r="Z629" s="360"/>
      <c r="AA629" s="360"/>
      <c r="AB629" s="360"/>
      <c r="AC629" s="360"/>
      <c r="AD629" s="360"/>
      <c r="AE629" s="360"/>
      <c r="AF629" s="360"/>
      <c r="AG629" s="360"/>
    </row>
    <row r="630" spans="1:33" ht="12.75" thickBot="1">
      <c r="A630" s="3" t="s">
        <v>1231</v>
      </c>
      <c r="C630" s="333">
        <v>1847977363.3798935</v>
      </c>
      <c r="D630" s="333">
        <v>27669042.217873223</v>
      </c>
      <c r="E630" s="333">
        <v>279165362.7637499</v>
      </c>
      <c r="F630" s="333">
        <v>48214437.866233654</v>
      </c>
      <c r="G630" s="333">
        <v>0</v>
      </c>
      <c r="H630" s="333">
        <v>278362436.07241786</v>
      </c>
      <c r="I630" s="333">
        <v>948644210.63621354</v>
      </c>
      <c r="J630" s="333">
        <v>147295828.93780875</v>
      </c>
      <c r="K630" s="333">
        <v>71038679.976276517</v>
      </c>
      <c r="L630" s="333">
        <v>518210.17511989403</v>
      </c>
      <c r="M630" s="333">
        <v>54560913.477406971</v>
      </c>
      <c r="N630" s="333">
        <v>-7491758.7432068018</v>
      </c>
      <c r="T630" s="149" t="s">
        <v>1231</v>
      </c>
      <c r="U630" s="149"/>
      <c r="V630" s="333">
        <v>1847977363.3798935</v>
      </c>
      <c r="W630" s="333">
        <v>27669042.217873223</v>
      </c>
      <c r="X630" s="333">
        <v>279165362.7637499</v>
      </c>
      <c r="Y630" s="333">
        <v>48214437.866233647</v>
      </c>
      <c r="Z630" s="333">
        <v>0</v>
      </c>
      <c r="AA630" s="333">
        <v>278362436.07241786</v>
      </c>
      <c r="AB630" s="333">
        <v>948644210.63621354</v>
      </c>
      <c r="AC630" s="333">
        <v>147295828.93780875</v>
      </c>
      <c r="AD630" s="333">
        <v>71038679.976276517</v>
      </c>
      <c r="AE630" s="333">
        <v>518210.17511989403</v>
      </c>
      <c r="AF630" s="333">
        <v>54560913.477406971</v>
      </c>
      <c r="AG630" s="333">
        <v>-7491758.7432068018</v>
      </c>
    </row>
    <row r="631" spans="1:33" ht="12.75" thickTop="1">
      <c r="E631" s="191"/>
      <c r="G631" s="191"/>
      <c r="T631" s="149"/>
      <c r="U631" s="149"/>
      <c r="V631" s="288"/>
      <c r="W631" s="149"/>
      <c r="X631" s="283"/>
      <c r="Y631" s="149"/>
      <c r="Z631" s="283"/>
      <c r="AA631" s="149"/>
      <c r="AB631" s="149"/>
      <c r="AC631" s="149"/>
      <c r="AD631" s="149"/>
      <c r="AE631" s="149"/>
      <c r="AF631" s="149"/>
      <c r="AG631" s="149"/>
    </row>
    <row r="632" spans="1:33">
      <c r="A632" s="89" t="s">
        <v>1232</v>
      </c>
      <c r="C632" s="335">
        <v>1</v>
      </c>
      <c r="D632" s="335">
        <v>1.497260884585047E-2</v>
      </c>
      <c r="E632" s="335">
        <v>0.15106535842688304</v>
      </c>
      <c r="F632" s="335">
        <v>2.6090383368144152E-2</v>
      </c>
      <c r="G632" s="335">
        <v>0</v>
      </c>
      <c r="H632" s="335">
        <v>0.15063086896438035</v>
      </c>
      <c r="I632" s="335">
        <v>0.51334189987109613</v>
      </c>
      <c r="J632" s="335">
        <v>7.970651148475609E-2</v>
      </c>
      <c r="K632" s="335">
        <v>3.8441315020411808E-2</v>
      </c>
      <c r="L632" s="335">
        <v>2.8042019636653103E-4</v>
      </c>
      <c r="M632" s="335">
        <v>2.9524665484871929E-2</v>
      </c>
      <c r="N632" s="335">
        <v>-4.0540316627605258E-3</v>
      </c>
      <c r="O632" s="155"/>
      <c r="T632" s="148" t="s">
        <v>1232</v>
      </c>
      <c r="U632" s="149"/>
      <c r="V632" s="335">
        <v>0.99999999999999989</v>
      </c>
      <c r="W632" s="335">
        <v>1.497260884585047E-2</v>
      </c>
      <c r="X632" s="335">
        <v>0.15106535842688304</v>
      </c>
      <c r="Y632" s="335">
        <v>2.6090383368144145E-2</v>
      </c>
      <c r="Z632" s="335">
        <v>0</v>
      </c>
      <c r="AA632" s="335">
        <v>0.15063086896438035</v>
      </c>
      <c r="AB632" s="335">
        <v>0.51334189987109613</v>
      </c>
      <c r="AC632" s="335">
        <v>7.970651148475609E-2</v>
      </c>
      <c r="AD632" s="335">
        <v>3.8441315020411808E-2</v>
      </c>
      <c r="AE632" s="335">
        <v>2.8042019636653103E-4</v>
      </c>
      <c r="AF632" s="335">
        <v>2.9524665484871929E-2</v>
      </c>
      <c r="AG632" s="335">
        <v>-4.0540316627605258E-3</v>
      </c>
    </row>
    <row r="633" spans="1:33">
      <c r="T633" s="149"/>
      <c r="U633" s="149"/>
      <c r="V633" s="149"/>
      <c r="W633" s="149"/>
      <c r="X633" s="149"/>
      <c r="Y633" s="149"/>
      <c r="Z633" s="149"/>
      <c r="AA633" s="149"/>
      <c r="AB633" s="149"/>
      <c r="AC633" s="149"/>
      <c r="AD633" s="149"/>
      <c r="AE633" s="149"/>
      <c r="AF633" s="149"/>
      <c r="AG633" s="149"/>
    </row>
    <row r="634" spans="1:33">
      <c r="T634" s="149"/>
      <c r="U634" s="149"/>
      <c r="V634" s="149"/>
      <c r="W634" s="149"/>
      <c r="X634" s="149"/>
      <c r="Y634" s="149"/>
      <c r="Z634" s="149"/>
      <c r="AA634" s="149"/>
      <c r="AB634" s="149"/>
      <c r="AC634" s="149"/>
      <c r="AD634" s="149"/>
      <c r="AE634" s="149"/>
      <c r="AF634" s="149"/>
      <c r="AG634" s="149"/>
    </row>
    <row r="635" spans="1:33">
      <c r="G635" s="75"/>
      <c r="T635" s="149"/>
      <c r="U635" s="149"/>
      <c r="V635" s="149"/>
      <c r="W635" s="149"/>
      <c r="X635" s="149"/>
      <c r="Y635" s="149"/>
      <c r="Z635" s="232"/>
      <c r="AA635" s="149"/>
      <c r="AB635" s="149"/>
      <c r="AC635" s="149"/>
      <c r="AD635" s="149"/>
      <c r="AE635" s="149"/>
      <c r="AF635" s="149"/>
      <c r="AG635" s="149"/>
    </row>
    <row r="636" spans="1:33">
      <c r="T636" s="149"/>
      <c r="U636" s="149"/>
      <c r="V636" s="149"/>
      <c r="W636" s="149"/>
      <c r="X636" s="149"/>
      <c r="Y636" s="149"/>
      <c r="Z636" s="149"/>
      <c r="AA636" s="149"/>
      <c r="AB636" s="149"/>
      <c r="AC636" s="149"/>
      <c r="AD636" s="149"/>
      <c r="AE636" s="149"/>
      <c r="AF636" s="149"/>
      <c r="AG636" s="149"/>
    </row>
    <row r="637" spans="1:33">
      <c r="A637" s="89" t="s">
        <v>1233</v>
      </c>
      <c r="C637" s="278" t="s">
        <v>58</v>
      </c>
      <c r="D637" s="278" t="s">
        <v>962</v>
      </c>
      <c r="E637" s="278" t="s">
        <v>959</v>
      </c>
      <c r="F637" s="278" t="s">
        <v>721</v>
      </c>
      <c r="G637" s="278" t="s">
        <v>1047</v>
      </c>
      <c r="H637" s="278" t="s">
        <v>723</v>
      </c>
      <c r="I637" s="278" t="s">
        <v>749</v>
      </c>
      <c r="J637" s="278" t="s">
        <v>725</v>
      </c>
      <c r="K637" s="278" t="s">
        <v>1048</v>
      </c>
      <c r="L637" s="278" t="s">
        <v>120</v>
      </c>
      <c r="M637" s="278" t="s">
        <v>59</v>
      </c>
      <c r="N637" s="278" t="s">
        <v>728</v>
      </c>
      <c r="T637" s="148" t="s">
        <v>1233</v>
      </c>
      <c r="U637" s="149"/>
      <c r="V637" s="280" t="s">
        <v>58</v>
      </c>
      <c r="W637" s="280" t="s">
        <v>962</v>
      </c>
      <c r="X637" s="280" t="s">
        <v>959</v>
      </c>
      <c r="Y637" s="280" t="s">
        <v>721</v>
      </c>
      <c r="Z637" s="280" t="s">
        <v>1047</v>
      </c>
      <c r="AA637" s="280" t="s">
        <v>723</v>
      </c>
      <c r="AB637" s="280" t="s">
        <v>749</v>
      </c>
      <c r="AC637" s="280" t="s">
        <v>725</v>
      </c>
      <c r="AD637" s="280" t="s">
        <v>1048</v>
      </c>
      <c r="AE637" s="280" t="s">
        <v>120</v>
      </c>
      <c r="AF637" s="280" t="s">
        <v>59</v>
      </c>
      <c r="AG637" s="280" t="s">
        <v>728</v>
      </c>
    </row>
    <row r="638" spans="1:33">
      <c r="T638" s="149"/>
      <c r="U638" s="149"/>
      <c r="V638" s="149"/>
      <c r="W638" s="149"/>
      <c r="X638" s="149"/>
      <c r="Y638" s="149"/>
      <c r="Z638" s="149"/>
      <c r="AA638" s="149"/>
      <c r="AB638" s="149"/>
      <c r="AC638" s="149"/>
      <c r="AD638" s="149"/>
      <c r="AE638" s="149"/>
      <c r="AF638" s="149"/>
      <c r="AG638" s="149"/>
    </row>
    <row r="639" spans="1:33">
      <c r="A639" s="3" t="s">
        <v>1234</v>
      </c>
      <c r="T639" s="149" t="s">
        <v>1234</v>
      </c>
      <c r="U639" s="149"/>
      <c r="V639" s="149"/>
      <c r="W639" s="149"/>
      <c r="X639" s="149"/>
      <c r="Y639" s="149"/>
      <c r="Z639" s="149"/>
      <c r="AA639" s="149"/>
      <c r="AB639" s="149"/>
      <c r="AC639" s="149"/>
      <c r="AD639" s="149"/>
      <c r="AE639" s="149"/>
      <c r="AF639" s="149"/>
      <c r="AG639" s="149"/>
    </row>
    <row r="640" spans="1:33">
      <c r="A640" s="3" t="s">
        <v>1235</v>
      </c>
      <c r="C640" s="392">
        <v>16918976</v>
      </c>
      <c r="D640" s="54"/>
      <c r="T640" s="149" t="s">
        <v>1235</v>
      </c>
      <c r="U640" s="149"/>
      <c r="V640" s="392">
        <v>16918976</v>
      </c>
      <c r="W640" s="288"/>
      <c r="X640" s="149"/>
      <c r="Y640" s="149"/>
      <c r="Z640" s="149"/>
      <c r="AA640" s="149"/>
      <c r="AB640" s="149"/>
      <c r="AC640" s="149"/>
      <c r="AD640" s="149"/>
      <c r="AE640" s="149"/>
      <c r="AF640" s="149"/>
      <c r="AG640" s="149"/>
    </row>
    <row r="641" spans="1:33">
      <c r="A641" s="3" t="s">
        <v>1236</v>
      </c>
      <c r="C641" s="392">
        <v>17094202</v>
      </c>
      <c r="D641" s="54"/>
      <c r="T641" s="149" t="s">
        <v>1236</v>
      </c>
      <c r="U641" s="149"/>
      <c r="V641" s="392">
        <v>17094202</v>
      </c>
      <c r="W641" s="288"/>
      <c r="X641" s="149"/>
      <c r="Y641" s="149"/>
      <c r="Z641" s="149"/>
      <c r="AA641" s="149"/>
      <c r="AB641" s="149"/>
      <c r="AC641" s="149"/>
      <c r="AD641" s="149"/>
      <c r="AE641" s="149"/>
      <c r="AF641" s="149"/>
      <c r="AG641" s="149"/>
    </row>
    <row r="642" spans="1:33">
      <c r="A642" s="3" t="s">
        <v>1224</v>
      </c>
      <c r="B642" s="3" t="s">
        <v>634</v>
      </c>
      <c r="C642" s="67">
        <v>17006589</v>
      </c>
      <c r="D642" s="67">
        <v>722663.59731720283</v>
      </c>
      <c r="E642" s="67">
        <v>12387863.800031513</v>
      </c>
      <c r="F642" s="67">
        <v>3896061.6026512855</v>
      </c>
      <c r="G642" s="67">
        <v>0</v>
      </c>
      <c r="H642" s="67">
        <v>0</v>
      </c>
      <c r="I642" s="67">
        <v>0</v>
      </c>
      <c r="J642" s="67">
        <v>0</v>
      </c>
      <c r="K642" s="67">
        <v>0</v>
      </c>
      <c r="L642" s="67">
        <v>0</v>
      </c>
      <c r="M642" s="67">
        <v>0</v>
      </c>
      <c r="N642" s="67">
        <v>0</v>
      </c>
      <c r="T642" s="149" t="s">
        <v>1224</v>
      </c>
      <c r="U642" s="149" t="s">
        <v>634</v>
      </c>
      <c r="V642" s="289">
        <v>17006589</v>
      </c>
      <c r="W642" s="289">
        <v>722663.59731720283</v>
      </c>
      <c r="X642" s="289">
        <v>12387863.800031513</v>
      </c>
      <c r="Y642" s="289">
        <v>3896061.6026512855</v>
      </c>
      <c r="Z642" s="289">
        <v>0</v>
      </c>
      <c r="AA642" s="289">
        <v>0</v>
      </c>
      <c r="AB642" s="289">
        <v>0</v>
      </c>
      <c r="AC642" s="289">
        <v>0</v>
      </c>
      <c r="AD642" s="289">
        <v>0</v>
      </c>
      <c r="AE642" s="289">
        <v>0</v>
      </c>
      <c r="AF642" s="289">
        <v>0</v>
      </c>
      <c r="AG642" s="289">
        <v>0</v>
      </c>
    </row>
    <row r="643" spans="1:33">
      <c r="C643" s="54"/>
      <c r="D643" s="54"/>
      <c r="T643" s="149"/>
      <c r="U643" s="149"/>
      <c r="V643" s="288"/>
      <c r="W643" s="288"/>
      <c r="X643" s="149"/>
      <c r="Y643" s="149"/>
      <c r="Z643" s="149"/>
      <c r="AA643" s="149"/>
      <c r="AB643" s="149"/>
      <c r="AC643" s="149"/>
      <c r="AD643" s="149"/>
      <c r="AE643" s="149"/>
      <c r="AF643" s="149"/>
      <c r="AG643" s="149"/>
    </row>
    <row r="644" spans="1:33">
      <c r="A644" s="3" t="s">
        <v>1237</v>
      </c>
      <c r="C644" s="392">
        <v>-7851432</v>
      </c>
      <c r="D644" s="54"/>
      <c r="T644" s="149" t="s">
        <v>1237</v>
      </c>
      <c r="U644" s="149"/>
      <c r="V644" s="392">
        <v>-7851432</v>
      </c>
      <c r="W644" s="288"/>
      <c r="X644" s="149"/>
      <c r="Y644" s="149"/>
      <c r="Z644" s="149"/>
      <c r="AA644" s="149"/>
      <c r="AB644" s="149"/>
      <c r="AC644" s="149"/>
      <c r="AD644" s="149"/>
      <c r="AE644" s="149"/>
      <c r="AF644" s="149"/>
      <c r="AG644" s="149"/>
    </row>
    <row r="645" spans="1:33">
      <c r="A645" s="3" t="s">
        <v>1238</v>
      </c>
      <c r="C645" s="392">
        <v>-8434030</v>
      </c>
      <c r="D645" s="54"/>
      <c r="T645" s="149" t="s">
        <v>1238</v>
      </c>
      <c r="U645" s="149"/>
      <c r="V645" s="392">
        <v>-8434030</v>
      </c>
      <c r="W645" s="288"/>
      <c r="X645" s="149"/>
      <c r="Y645" s="149"/>
      <c r="Z645" s="149"/>
      <c r="AA645" s="149"/>
      <c r="AB645" s="149"/>
      <c r="AC645" s="149"/>
      <c r="AD645" s="149"/>
      <c r="AE645" s="149"/>
      <c r="AF645" s="149"/>
      <c r="AG645" s="149"/>
    </row>
    <row r="646" spans="1:33">
      <c r="A646" s="3" t="s">
        <v>1224</v>
      </c>
      <c r="B646" s="3" t="s">
        <v>634</v>
      </c>
      <c r="C646" s="67">
        <v>-8142731</v>
      </c>
      <c r="D646" s="67">
        <v>-346010.31849751319</v>
      </c>
      <c r="E646" s="67">
        <v>-5931291.8415500252</v>
      </c>
      <c r="F646" s="67">
        <v>-1865428.8399524621</v>
      </c>
      <c r="G646" s="67">
        <v>0</v>
      </c>
      <c r="H646" s="67">
        <v>0</v>
      </c>
      <c r="I646" s="67">
        <v>0</v>
      </c>
      <c r="J646" s="67">
        <v>0</v>
      </c>
      <c r="K646" s="67">
        <v>0</v>
      </c>
      <c r="L646" s="67">
        <v>0</v>
      </c>
      <c r="M646" s="67">
        <v>0</v>
      </c>
      <c r="N646" s="67">
        <v>0</v>
      </c>
      <c r="T646" s="149" t="s">
        <v>1224</v>
      </c>
      <c r="U646" s="149" t="s">
        <v>634</v>
      </c>
      <c r="V646" s="289">
        <v>-8142731</v>
      </c>
      <c r="W646" s="289">
        <v>-346010.31849751319</v>
      </c>
      <c r="X646" s="289">
        <v>-5931291.8415500252</v>
      </c>
      <c r="Y646" s="289">
        <v>-1865428.8399524621</v>
      </c>
      <c r="Z646" s="289">
        <v>0</v>
      </c>
      <c r="AA646" s="289">
        <v>0</v>
      </c>
      <c r="AB646" s="289">
        <v>0</v>
      </c>
      <c r="AC646" s="289">
        <v>0</v>
      </c>
      <c r="AD646" s="289">
        <v>0</v>
      </c>
      <c r="AE646" s="289">
        <v>0</v>
      </c>
      <c r="AF646" s="289">
        <v>0</v>
      </c>
      <c r="AG646" s="289">
        <v>0</v>
      </c>
    </row>
    <row r="647" spans="1:33">
      <c r="C647" s="54"/>
      <c r="D647" s="54"/>
      <c r="T647" s="149"/>
      <c r="U647" s="149"/>
      <c r="V647" s="288"/>
      <c r="W647" s="288"/>
      <c r="X647" s="149"/>
      <c r="Y647" s="149"/>
      <c r="Z647" s="149"/>
      <c r="AA647" s="149"/>
      <c r="AB647" s="149"/>
      <c r="AC647" s="149"/>
      <c r="AD647" s="149"/>
      <c r="AE647" s="149"/>
      <c r="AF647" s="149"/>
      <c r="AG647" s="149"/>
    </row>
    <row r="648" spans="1:33">
      <c r="A648" s="3" t="s">
        <v>1239</v>
      </c>
      <c r="C648" s="54"/>
      <c r="D648" s="54"/>
      <c r="T648" s="149" t="s">
        <v>1239</v>
      </c>
      <c r="U648" s="149"/>
      <c r="V648" s="288"/>
      <c r="W648" s="288"/>
      <c r="X648" s="149"/>
      <c r="Y648" s="149"/>
      <c r="Z648" s="149"/>
      <c r="AA648" s="149"/>
      <c r="AB648" s="149"/>
      <c r="AC648" s="149"/>
      <c r="AD648" s="149"/>
      <c r="AE648" s="149"/>
      <c r="AF648" s="149"/>
      <c r="AG648" s="149"/>
    </row>
    <row r="649" spans="1:33">
      <c r="A649" s="3" t="s">
        <v>1235</v>
      </c>
      <c r="C649" s="392">
        <v>4284960</v>
      </c>
      <c r="D649" s="54"/>
      <c r="T649" s="149" t="s">
        <v>1235</v>
      </c>
      <c r="U649" s="149"/>
      <c r="V649" s="392">
        <v>4284960</v>
      </c>
      <c r="W649" s="288"/>
      <c r="X649" s="149"/>
      <c r="Y649" s="149"/>
      <c r="Z649" s="149"/>
      <c r="AA649" s="149"/>
      <c r="AB649" s="149"/>
      <c r="AC649" s="149"/>
      <c r="AD649" s="149"/>
      <c r="AE649" s="149"/>
      <c r="AF649" s="149"/>
      <c r="AG649" s="149"/>
    </row>
    <row r="650" spans="1:33">
      <c r="A650" s="3" t="s">
        <v>1236</v>
      </c>
      <c r="C650" s="392">
        <v>3485613</v>
      </c>
      <c r="D650" s="54"/>
      <c r="T650" s="149" t="s">
        <v>1236</v>
      </c>
      <c r="U650" s="149"/>
      <c r="V650" s="392">
        <v>3485613</v>
      </c>
      <c r="W650" s="288"/>
      <c r="X650" s="149"/>
      <c r="Y650" s="149"/>
      <c r="Z650" s="149"/>
      <c r="AA650" s="149"/>
      <c r="AB650" s="149"/>
      <c r="AC650" s="149"/>
      <c r="AD650" s="149"/>
      <c r="AE650" s="149"/>
      <c r="AF650" s="149"/>
      <c r="AG650" s="149"/>
    </row>
    <row r="651" spans="1:33">
      <c r="A651" s="3" t="s">
        <v>1224</v>
      </c>
      <c r="B651" s="3" t="s">
        <v>634</v>
      </c>
      <c r="C651" s="67">
        <v>3885286.5</v>
      </c>
      <c r="D651" s="67">
        <v>165098.07573393843</v>
      </c>
      <c r="E651" s="67">
        <v>2830103.0845221896</v>
      </c>
      <c r="F651" s="67">
        <v>890085.33974387241</v>
      </c>
      <c r="G651" s="67">
        <v>0</v>
      </c>
      <c r="H651" s="67">
        <v>0</v>
      </c>
      <c r="I651" s="67">
        <v>0</v>
      </c>
      <c r="J651" s="67">
        <v>0</v>
      </c>
      <c r="K651" s="67">
        <v>0</v>
      </c>
      <c r="L651" s="67">
        <v>0</v>
      </c>
      <c r="M651" s="67">
        <v>0</v>
      </c>
      <c r="N651" s="67">
        <v>0</v>
      </c>
      <c r="T651" s="149" t="s">
        <v>1224</v>
      </c>
      <c r="U651" s="149" t="s">
        <v>634</v>
      </c>
      <c r="V651" s="289">
        <v>3885286.5</v>
      </c>
      <c r="W651" s="289">
        <v>165098.07573393843</v>
      </c>
      <c r="X651" s="289">
        <v>2830103.0845221896</v>
      </c>
      <c r="Y651" s="289">
        <v>890085.33974387241</v>
      </c>
      <c r="Z651" s="289">
        <v>0</v>
      </c>
      <c r="AA651" s="289">
        <v>0</v>
      </c>
      <c r="AB651" s="289">
        <v>0</v>
      </c>
      <c r="AC651" s="289">
        <v>0</v>
      </c>
      <c r="AD651" s="289">
        <v>0</v>
      </c>
      <c r="AE651" s="289">
        <v>0</v>
      </c>
      <c r="AF651" s="289">
        <v>0</v>
      </c>
      <c r="AG651" s="289">
        <v>0</v>
      </c>
    </row>
    <row r="652" spans="1:33">
      <c r="C652" s="54"/>
      <c r="D652" s="54"/>
      <c r="T652" s="149"/>
      <c r="U652" s="149"/>
      <c r="V652" s="288"/>
      <c r="W652" s="288"/>
      <c r="X652" s="149"/>
      <c r="Y652" s="149"/>
      <c r="Z652" s="149"/>
      <c r="AA652" s="149"/>
      <c r="AB652" s="149"/>
      <c r="AC652" s="149"/>
      <c r="AD652" s="149"/>
      <c r="AE652" s="149"/>
      <c r="AF652" s="149"/>
      <c r="AG652" s="149"/>
    </row>
    <row r="653" spans="1:33">
      <c r="A653" s="3" t="s">
        <v>1237</v>
      </c>
      <c r="C653" s="392">
        <v>-129394</v>
      </c>
      <c r="D653" s="54"/>
      <c r="T653" s="149" t="s">
        <v>1237</v>
      </c>
      <c r="U653" s="149"/>
      <c r="V653" s="392">
        <v>-129394</v>
      </c>
      <c r="W653" s="288"/>
      <c r="X653" s="149"/>
      <c r="Y653" s="149"/>
      <c r="Z653" s="149"/>
      <c r="AA653" s="149"/>
      <c r="AB653" s="149"/>
      <c r="AC653" s="149"/>
      <c r="AD653" s="149"/>
      <c r="AE653" s="149"/>
      <c r="AF653" s="149"/>
      <c r="AG653" s="149"/>
    </row>
    <row r="654" spans="1:33">
      <c r="A654" s="3" t="s">
        <v>1238</v>
      </c>
      <c r="C654" s="392">
        <v>-240609</v>
      </c>
      <c r="D654" s="54"/>
      <c r="T654" s="149" t="s">
        <v>1238</v>
      </c>
      <c r="U654" s="149"/>
      <c r="V654" s="392">
        <v>-240609</v>
      </c>
      <c r="W654" s="288"/>
      <c r="X654" s="149"/>
      <c r="Y654" s="149"/>
      <c r="Z654" s="149"/>
      <c r="AA654" s="149"/>
      <c r="AB654" s="149"/>
      <c r="AC654" s="149"/>
      <c r="AD654" s="149"/>
      <c r="AE654" s="149"/>
      <c r="AF654" s="149"/>
      <c r="AG654" s="149"/>
    </row>
    <row r="655" spans="1:33">
      <c r="A655" s="3" t="s">
        <v>1224</v>
      </c>
      <c r="B655" s="3" t="s">
        <v>634</v>
      </c>
      <c r="C655" s="67">
        <v>-185001.5</v>
      </c>
      <c r="D655" s="67">
        <v>-7861.2971418947382</v>
      </c>
      <c r="E655" s="67">
        <v>-134757.96850276855</v>
      </c>
      <c r="F655" s="67">
        <v>-42382.234355336732</v>
      </c>
      <c r="G655" s="67">
        <v>0</v>
      </c>
      <c r="H655" s="67">
        <v>0</v>
      </c>
      <c r="I655" s="67">
        <v>0</v>
      </c>
      <c r="J655" s="67">
        <v>0</v>
      </c>
      <c r="K655" s="67">
        <v>0</v>
      </c>
      <c r="L655" s="67">
        <v>0</v>
      </c>
      <c r="M655" s="67">
        <v>0</v>
      </c>
      <c r="N655" s="67">
        <v>0</v>
      </c>
      <c r="T655" s="149" t="s">
        <v>1224</v>
      </c>
      <c r="U655" s="149" t="s">
        <v>634</v>
      </c>
      <c r="V655" s="289">
        <v>-185001.5</v>
      </c>
      <c r="W655" s="289">
        <v>-7861.2971418947382</v>
      </c>
      <c r="X655" s="289">
        <v>-134757.96850276855</v>
      </c>
      <c r="Y655" s="289">
        <v>-42382.234355336732</v>
      </c>
      <c r="Z655" s="289">
        <v>0</v>
      </c>
      <c r="AA655" s="289">
        <v>0</v>
      </c>
      <c r="AB655" s="289">
        <v>0</v>
      </c>
      <c r="AC655" s="289">
        <v>0</v>
      </c>
      <c r="AD655" s="289">
        <v>0</v>
      </c>
      <c r="AE655" s="289">
        <v>0</v>
      </c>
      <c r="AF655" s="289">
        <v>0</v>
      </c>
      <c r="AG655" s="289">
        <v>0</v>
      </c>
    </row>
    <row r="656" spans="1:33">
      <c r="C656" s="54"/>
      <c r="D656" s="54"/>
      <c r="T656" s="149"/>
      <c r="U656" s="149"/>
      <c r="V656" s="288"/>
      <c r="W656" s="288"/>
      <c r="X656" s="149"/>
      <c r="Y656" s="149"/>
      <c r="Z656" s="149"/>
      <c r="AA656" s="149"/>
      <c r="AB656" s="149"/>
      <c r="AC656" s="149"/>
      <c r="AD656" s="149"/>
      <c r="AE656" s="149"/>
      <c r="AF656" s="149"/>
      <c r="AG656" s="149"/>
    </row>
    <row r="657" spans="1:33">
      <c r="A657" s="3" t="s">
        <v>1240</v>
      </c>
      <c r="C657" s="54">
        <v>12564143</v>
      </c>
      <c r="D657" s="54">
        <v>533890.05741173332</v>
      </c>
      <c r="E657" s="54">
        <v>9151917.0745009091</v>
      </c>
      <c r="F657" s="54">
        <v>2878335.8680873592</v>
      </c>
      <c r="G657" s="54">
        <v>0</v>
      </c>
      <c r="H657" s="54">
        <v>0</v>
      </c>
      <c r="I657" s="54">
        <v>0</v>
      </c>
      <c r="J657" s="54">
        <v>0</v>
      </c>
      <c r="K657" s="54">
        <v>0</v>
      </c>
      <c r="L657" s="54">
        <v>0</v>
      </c>
      <c r="M657" s="54">
        <v>0</v>
      </c>
      <c r="N657" s="54">
        <v>0</v>
      </c>
      <c r="T657" s="149" t="s">
        <v>1240</v>
      </c>
      <c r="U657" s="149"/>
      <c r="V657" s="288">
        <v>12564143</v>
      </c>
      <c r="W657" s="288">
        <v>533890.05741173332</v>
      </c>
      <c r="X657" s="288">
        <v>9151917.0745009091</v>
      </c>
      <c r="Y657" s="288">
        <v>2878335.8680873592</v>
      </c>
      <c r="Z657" s="288">
        <v>0</v>
      </c>
      <c r="AA657" s="288">
        <v>0</v>
      </c>
      <c r="AB657" s="288">
        <v>0</v>
      </c>
      <c r="AC657" s="288">
        <v>0</v>
      </c>
      <c r="AD657" s="288">
        <v>0</v>
      </c>
      <c r="AE657" s="288">
        <v>0</v>
      </c>
      <c r="AF657" s="288">
        <v>0</v>
      </c>
      <c r="AG657" s="288">
        <v>0</v>
      </c>
    </row>
    <row r="658" spans="1:33">
      <c r="T658" s="149"/>
      <c r="U658" s="149"/>
      <c r="V658" s="149"/>
      <c r="W658" s="149"/>
      <c r="X658" s="149"/>
      <c r="Y658" s="149"/>
      <c r="Z658" s="149"/>
      <c r="AA658" s="149"/>
      <c r="AB658" s="149"/>
      <c r="AC658" s="149"/>
      <c r="AD658" s="149"/>
      <c r="AE658" s="149"/>
      <c r="AF658" s="149"/>
      <c r="AG658" s="149"/>
    </row>
    <row r="659" spans="1:33">
      <c r="A659" s="89" t="s">
        <v>1241</v>
      </c>
      <c r="B659" s="89" t="s">
        <v>1242</v>
      </c>
      <c r="C659" s="155">
        <v>1</v>
      </c>
      <c r="D659" s="155">
        <v>4.2493153525213247E-2</v>
      </c>
      <c r="E659" s="155">
        <v>0.72841554529432762</v>
      </c>
      <c r="F659" s="155">
        <v>0.22909130118045928</v>
      </c>
      <c r="G659" s="155">
        <v>0</v>
      </c>
      <c r="H659" s="155">
        <v>0</v>
      </c>
      <c r="I659" s="155">
        <v>0</v>
      </c>
      <c r="J659" s="155">
        <v>0</v>
      </c>
      <c r="K659" s="155">
        <v>0</v>
      </c>
      <c r="L659" s="155">
        <v>0</v>
      </c>
      <c r="M659" s="155">
        <v>0</v>
      </c>
      <c r="N659" s="155">
        <v>0</v>
      </c>
      <c r="T659" s="148" t="s">
        <v>1241</v>
      </c>
      <c r="U659" s="148" t="s">
        <v>1242</v>
      </c>
      <c r="V659" s="157">
        <v>1</v>
      </c>
      <c r="W659" s="157">
        <v>4.2493153525213247E-2</v>
      </c>
      <c r="X659" s="157">
        <v>0.72841554529432762</v>
      </c>
      <c r="Y659" s="157">
        <v>0.22909130118045928</v>
      </c>
      <c r="Z659" s="157">
        <v>0</v>
      </c>
      <c r="AA659" s="157">
        <v>0</v>
      </c>
      <c r="AB659" s="157">
        <v>0</v>
      </c>
      <c r="AC659" s="157">
        <v>0</v>
      </c>
      <c r="AD659" s="157">
        <v>0</v>
      </c>
      <c r="AE659" s="157">
        <v>0</v>
      </c>
      <c r="AF659" s="157">
        <v>0</v>
      </c>
      <c r="AG659" s="157">
        <v>0</v>
      </c>
    </row>
    <row r="660" spans="1:33">
      <c r="A660" s="89"/>
      <c r="B660" s="89"/>
      <c r="D660" s="165">
        <v>0</v>
      </c>
      <c r="E660" s="165">
        <v>0</v>
      </c>
      <c r="F660" s="165">
        <v>0</v>
      </c>
      <c r="G660" s="165">
        <v>0</v>
      </c>
      <c r="H660" s="165">
        <v>0</v>
      </c>
      <c r="I660" s="165">
        <v>0</v>
      </c>
      <c r="J660" s="165">
        <v>0</v>
      </c>
      <c r="K660" s="165">
        <v>0</v>
      </c>
      <c r="L660" s="165">
        <v>0</v>
      </c>
      <c r="M660" s="165">
        <v>0</v>
      </c>
      <c r="N660" s="165">
        <v>0</v>
      </c>
      <c r="T660" s="148"/>
      <c r="U660" s="148"/>
      <c r="V660" s="149"/>
      <c r="W660" s="149"/>
      <c r="X660" s="149"/>
      <c r="Y660" s="149"/>
      <c r="Z660" s="149"/>
      <c r="AA660" s="149"/>
      <c r="AB660" s="149"/>
      <c r="AC660" s="149"/>
      <c r="AD660" s="149"/>
      <c r="AE660" s="149"/>
      <c r="AF660" s="149"/>
      <c r="AG660" s="149"/>
    </row>
    <row r="661" spans="1:33">
      <c r="A661" s="89" t="s">
        <v>1243</v>
      </c>
      <c r="B661" s="89" t="s">
        <v>1242</v>
      </c>
      <c r="C661" s="75">
        <v>0</v>
      </c>
      <c r="D661" s="75">
        <v>0</v>
      </c>
      <c r="E661" s="75">
        <v>0</v>
      </c>
      <c r="F661" s="75">
        <v>0</v>
      </c>
      <c r="G661" s="75">
        <v>0</v>
      </c>
      <c r="H661" s="75">
        <v>0</v>
      </c>
      <c r="I661" s="75">
        <v>0</v>
      </c>
      <c r="J661" s="75">
        <v>0</v>
      </c>
      <c r="K661" s="75">
        <v>0</v>
      </c>
      <c r="L661" s="75">
        <v>0</v>
      </c>
      <c r="M661" s="75">
        <v>0</v>
      </c>
      <c r="N661" s="75">
        <v>0</v>
      </c>
      <c r="T661" s="148" t="s">
        <v>1243</v>
      </c>
      <c r="U661" s="148" t="s">
        <v>1242</v>
      </c>
      <c r="V661" s="232">
        <v>0</v>
      </c>
      <c r="W661" s="232">
        <v>0</v>
      </c>
      <c r="X661" s="232">
        <v>0</v>
      </c>
      <c r="Y661" s="232">
        <v>0</v>
      </c>
      <c r="Z661" s="232">
        <v>0</v>
      </c>
      <c r="AA661" s="232">
        <v>0</v>
      </c>
      <c r="AB661" s="232">
        <v>0</v>
      </c>
      <c r="AC661" s="232">
        <v>0</v>
      </c>
      <c r="AD661" s="232">
        <v>0</v>
      </c>
      <c r="AE661" s="232">
        <v>0</v>
      </c>
      <c r="AF661" s="232">
        <v>0</v>
      </c>
      <c r="AG661" s="232">
        <v>0</v>
      </c>
    </row>
    <row r="662" spans="1:33">
      <c r="A662" s="89"/>
      <c r="B662" s="89"/>
      <c r="T662" s="148"/>
      <c r="U662" s="148"/>
      <c r="V662" s="149"/>
      <c r="W662" s="149"/>
      <c r="X662" s="149"/>
      <c r="Y662" s="149"/>
      <c r="Z662" s="149"/>
      <c r="AA662" s="149"/>
      <c r="AB662" s="149"/>
      <c r="AC662" s="149"/>
      <c r="AD662" s="149"/>
      <c r="AE662" s="149"/>
      <c r="AF662" s="149"/>
      <c r="AG662" s="149"/>
    </row>
    <row r="663" spans="1:33">
      <c r="A663" s="89" t="s">
        <v>994</v>
      </c>
      <c r="B663" s="89" t="s">
        <v>1244</v>
      </c>
      <c r="C663" s="155">
        <v>1</v>
      </c>
      <c r="D663" s="155">
        <v>4.2493153525213247E-2</v>
      </c>
      <c r="E663" s="155">
        <v>0.72841554529432762</v>
      </c>
      <c r="F663" s="155">
        <v>0.22909130118045928</v>
      </c>
      <c r="G663" s="155">
        <v>0</v>
      </c>
      <c r="H663" s="155">
        <v>0</v>
      </c>
      <c r="I663" s="155">
        <v>0</v>
      </c>
      <c r="J663" s="155">
        <v>0</v>
      </c>
      <c r="K663" s="155">
        <v>0</v>
      </c>
      <c r="L663" s="155">
        <v>0</v>
      </c>
      <c r="M663" s="155">
        <v>0</v>
      </c>
      <c r="N663" s="155">
        <v>0</v>
      </c>
      <c r="T663" s="148" t="s">
        <v>994</v>
      </c>
      <c r="U663" s="148" t="s">
        <v>1244</v>
      </c>
      <c r="V663" s="157">
        <v>1</v>
      </c>
      <c r="W663" s="157">
        <v>4.2493153525213247E-2</v>
      </c>
      <c r="X663" s="157">
        <v>0.72841554529432762</v>
      </c>
      <c r="Y663" s="157">
        <v>0.22909130118045928</v>
      </c>
      <c r="Z663" s="157">
        <v>0</v>
      </c>
      <c r="AA663" s="157">
        <v>0</v>
      </c>
      <c r="AB663" s="157">
        <v>0</v>
      </c>
      <c r="AC663" s="157">
        <v>0</v>
      </c>
      <c r="AD663" s="157">
        <v>0</v>
      </c>
      <c r="AE663" s="157">
        <v>0</v>
      </c>
      <c r="AF663" s="157">
        <v>0</v>
      </c>
      <c r="AG663" s="157">
        <v>0</v>
      </c>
    </row>
    <row r="664" spans="1:33">
      <c r="D664" s="165">
        <v>0</v>
      </c>
      <c r="E664" s="165">
        <v>0</v>
      </c>
      <c r="F664" s="165">
        <v>0</v>
      </c>
      <c r="G664" s="165">
        <v>0</v>
      </c>
      <c r="H664" s="165">
        <v>0</v>
      </c>
      <c r="I664" s="165">
        <v>0</v>
      </c>
      <c r="J664" s="165">
        <v>0</v>
      </c>
      <c r="K664" s="165">
        <v>0</v>
      </c>
      <c r="L664" s="165">
        <v>0</v>
      </c>
      <c r="M664" s="165">
        <v>0</v>
      </c>
      <c r="N664" s="165">
        <v>0</v>
      </c>
      <c r="T664" s="149"/>
      <c r="U664" s="149"/>
      <c r="V664" s="149"/>
      <c r="W664" s="149"/>
      <c r="X664" s="149"/>
      <c r="Y664" s="149"/>
      <c r="Z664" s="149"/>
      <c r="AA664" s="149"/>
      <c r="AB664" s="149"/>
      <c r="AC664" s="149"/>
      <c r="AD664" s="149"/>
      <c r="AE664" s="149"/>
      <c r="AF664" s="149"/>
      <c r="AG664" s="149"/>
    </row>
    <row r="665" spans="1:33">
      <c r="T665" s="149"/>
      <c r="U665" s="149"/>
      <c r="V665" s="149"/>
      <c r="W665" s="149"/>
      <c r="X665" s="149"/>
      <c r="Y665" s="149"/>
      <c r="Z665" s="149"/>
      <c r="AA665" s="149"/>
      <c r="AB665" s="149"/>
      <c r="AC665" s="149"/>
      <c r="AD665" s="149"/>
      <c r="AE665" s="149"/>
      <c r="AF665" s="149"/>
      <c r="AG665" s="149"/>
    </row>
    <row r="666" spans="1:33">
      <c r="T666" s="149"/>
      <c r="U666" s="149"/>
      <c r="V666" s="149"/>
      <c r="W666" s="149"/>
      <c r="X666" s="149"/>
      <c r="Y666" s="149"/>
      <c r="Z666" s="149"/>
      <c r="AA666" s="149"/>
      <c r="AB666" s="149"/>
      <c r="AC666" s="149"/>
      <c r="AD666" s="149"/>
      <c r="AE666" s="149"/>
      <c r="AF666" s="149"/>
      <c r="AG666" s="149"/>
    </row>
    <row r="667" spans="1:33">
      <c r="A667" s="89" t="s">
        <v>1245</v>
      </c>
      <c r="C667" s="278" t="s">
        <v>58</v>
      </c>
      <c r="D667" s="278" t="s">
        <v>962</v>
      </c>
      <c r="E667" s="278" t="s">
        <v>959</v>
      </c>
      <c r="F667" s="278" t="s">
        <v>721</v>
      </c>
      <c r="G667" s="278" t="s">
        <v>1047</v>
      </c>
      <c r="H667" s="278" t="s">
        <v>723</v>
      </c>
      <c r="I667" s="278" t="s">
        <v>749</v>
      </c>
      <c r="J667" s="278" t="s">
        <v>725</v>
      </c>
      <c r="K667" s="278" t="s">
        <v>1048</v>
      </c>
      <c r="L667" s="278" t="s">
        <v>120</v>
      </c>
      <c r="M667" s="278" t="s">
        <v>59</v>
      </c>
      <c r="N667" s="278" t="s">
        <v>728</v>
      </c>
      <c r="T667" s="148" t="s">
        <v>1245</v>
      </c>
      <c r="U667" s="149"/>
      <c r="V667" s="280" t="s">
        <v>58</v>
      </c>
      <c r="W667" s="280" t="s">
        <v>962</v>
      </c>
      <c r="X667" s="280" t="s">
        <v>959</v>
      </c>
      <c r="Y667" s="280" t="s">
        <v>721</v>
      </c>
      <c r="Z667" s="280" t="s">
        <v>1047</v>
      </c>
      <c r="AA667" s="280" t="s">
        <v>723</v>
      </c>
      <c r="AB667" s="280" t="s">
        <v>749</v>
      </c>
      <c r="AC667" s="280" t="s">
        <v>725</v>
      </c>
      <c r="AD667" s="280" t="s">
        <v>1048</v>
      </c>
      <c r="AE667" s="280" t="s">
        <v>120</v>
      </c>
      <c r="AF667" s="280" t="s">
        <v>59</v>
      </c>
      <c r="AG667" s="280" t="s">
        <v>728</v>
      </c>
    </row>
    <row r="668" spans="1:33">
      <c r="T668" s="149"/>
      <c r="U668" s="149"/>
      <c r="V668" s="149"/>
      <c r="W668" s="149"/>
      <c r="X668" s="149"/>
      <c r="Y668" s="149"/>
      <c r="Z668" s="149"/>
      <c r="AA668" s="149"/>
      <c r="AB668" s="149"/>
      <c r="AC668" s="149"/>
      <c r="AD668" s="149"/>
      <c r="AE668" s="149"/>
      <c r="AF668" s="149"/>
      <c r="AG668" s="149"/>
    </row>
    <row r="669" spans="1:33">
      <c r="A669" s="3" t="s">
        <v>1246</v>
      </c>
      <c r="B669" s="3" t="s">
        <v>634</v>
      </c>
      <c r="C669" s="392">
        <v>17094202</v>
      </c>
      <c r="D669" s="54">
        <v>726386.54997700732</v>
      </c>
      <c r="E669" s="54">
        <v>12451682.471201386</v>
      </c>
      <c r="F669" s="54">
        <v>3916132.9788216092</v>
      </c>
      <c r="G669" s="54">
        <v>0</v>
      </c>
      <c r="H669" s="54">
        <v>0</v>
      </c>
      <c r="I669" s="54">
        <v>0</v>
      </c>
      <c r="J669" s="54">
        <v>0</v>
      </c>
      <c r="K669" s="54">
        <v>0</v>
      </c>
      <c r="L669" s="54">
        <v>0</v>
      </c>
      <c r="M669" s="54">
        <v>0</v>
      </c>
      <c r="N669" s="54">
        <v>0</v>
      </c>
      <c r="T669" s="149" t="s">
        <v>1247</v>
      </c>
      <c r="U669" s="149" t="s">
        <v>634</v>
      </c>
      <c r="V669" s="392">
        <v>17094202</v>
      </c>
      <c r="W669" s="288">
        <v>726386.54997700732</v>
      </c>
      <c r="X669" s="288">
        <v>12451682.471201386</v>
      </c>
      <c r="Y669" s="288">
        <v>3916132.9788216092</v>
      </c>
      <c r="Z669" s="288">
        <v>0</v>
      </c>
      <c r="AA669" s="288">
        <v>0</v>
      </c>
      <c r="AB669" s="288">
        <v>0</v>
      </c>
      <c r="AC669" s="288">
        <v>0</v>
      </c>
      <c r="AD669" s="288">
        <v>0</v>
      </c>
      <c r="AE669" s="288">
        <v>0</v>
      </c>
      <c r="AF669" s="288">
        <v>0</v>
      </c>
      <c r="AG669" s="288">
        <v>0</v>
      </c>
    </row>
    <row r="670" spans="1:33">
      <c r="A670" s="54">
        <v>-108</v>
      </c>
      <c r="B670" s="3" t="s">
        <v>634</v>
      </c>
      <c r="C670" s="392">
        <v>-8434030</v>
      </c>
      <c r="D670" s="54">
        <v>-358388.53162625426</v>
      </c>
      <c r="E670" s="54">
        <v>-6143478.5614787182</v>
      </c>
      <c r="F670" s="54">
        <v>-1932162.9068950289</v>
      </c>
      <c r="G670" s="54">
        <v>0</v>
      </c>
      <c r="H670" s="54">
        <v>0</v>
      </c>
      <c r="I670" s="54">
        <v>0</v>
      </c>
      <c r="J670" s="54">
        <v>0</v>
      </c>
      <c r="K670" s="54">
        <v>0</v>
      </c>
      <c r="L670" s="54">
        <v>0</v>
      </c>
      <c r="M670" s="54">
        <v>0</v>
      </c>
      <c r="N670" s="54">
        <v>0</v>
      </c>
      <c r="T670" s="288">
        <v>-108</v>
      </c>
      <c r="U670" s="149" t="s">
        <v>634</v>
      </c>
      <c r="V670" s="392">
        <v>-8434030</v>
      </c>
      <c r="W670" s="288">
        <v>-358388.53162625426</v>
      </c>
      <c r="X670" s="288">
        <v>-6143478.5614787182</v>
      </c>
      <c r="Y670" s="288">
        <v>-1932162.9068950289</v>
      </c>
      <c r="Z670" s="288">
        <v>0</v>
      </c>
      <c r="AA670" s="288">
        <v>0</v>
      </c>
      <c r="AB670" s="288">
        <v>0</v>
      </c>
      <c r="AC670" s="288">
        <v>0</v>
      </c>
      <c r="AD670" s="288">
        <v>0</v>
      </c>
      <c r="AE670" s="288">
        <v>0</v>
      </c>
      <c r="AF670" s="288">
        <v>0</v>
      </c>
      <c r="AG670" s="288">
        <v>0</v>
      </c>
    </row>
    <row r="671" spans="1:33">
      <c r="A671" s="3" t="s">
        <v>1248</v>
      </c>
      <c r="B671" s="3" t="s">
        <v>634</v>
      </c>
      <c r="C671" s="392">
        <v>3485613</v>
      </c>
      <c r="D671" s="54">
        <v>148114.68833847911</v>
      </c>
      <c r="E671" s="54">
        <v>2538974.694079997</v>
      </c>
      <c r="F671" s="54">
        <v>798523.61758152407</v>
      </c>
      <c r="G671" s="54">
        <v>0</v>
      </c>
      <c r="H671" s="54">
        <v>0</v>
      </c>
      <c r="I671" s="54">
        <v>0</v>
      </c>
      <c r="J671" s="54">
        <v>0</v>
      </c>
      <c r="K671" s="54">
        <v>0</v>
      </c>
      <c r="L671" s="54">
        <v>0</v>
      </c>
      <c r="M671" s="54">
        <v>0</v>
      </c>
      <c r="N671" s="54">
        <v>0</v>
      </c>
      <c r="T671" s="149" t="s">
        <v>1249</v>
      </c>
      <c r="U671" s="149" t="s">
        <v>634</v>
      </c>
      <c r="V671" s="392">
        <v>3485613</v>
      </c>
      <c r="W671" s="288">
        <v>148114.68833847911</v>
      </c>
      <c r="X671" s="288">
        <v>2538974.694079997</v>
      </c>
      <c r="Y671" s="288">
        <v>798523.61758152407</v>
      </c>
      <c r="Z671" s="288">
        <v>0</v>
      </c>
      <c r="AA671" s="288">
        <v>0</v>
      </c>
      <c r="AB671" s="288">
        <v>0</v>
      </c>
      <c r="AC671" s="288">
        <v>0</v>
      </c>
      <c r="AD671" s="288">
        <v>0</v>
      </c>
      <c r="AE671" s="288">
        <v>0</v>
      </c>
      <c r="AF671" s="288">
        <v>0</v>
      </c>
      <c r="AG671" s="288">
        <v>0</v>
      </c>
    </row>
    <row r="672" spans="1:33">
      <c r="A672" s="54">
        <v>-108</v>
      </c>
      <c r="B672" s="3" t="s">
        <v>634</v>
      </c>
      <c r="C672" s="392">
        <v>-240609</v>
      </c>
      <c r="D672" s="54">
        <v>-10224.235176548034</v>
      </c>
      <c r="E672" s="54">
        <v>-175263.33593772288</v>
      </c>
      <c r="F672" s="54">
        <v>-55121.428885729118</v>
      </c>
      <c r="G672" s="54">
        <v>0</v>
      </c>
      <c r="H672" s="54">
        <v>0</v>
      </c>
      <c r="I672" s="54">
        <v>0</v>
      </c>
      <c r="J672" s="54">
        <v>0</v>
      </c>
      <c r="K672" s="54">
        <v>0</v>
      </c>
      <c r="L672" s="54">
        <v>0</v>
      </c>
      <c r="M672" s="54">
        <v>0</v>
      </c>
      <c r="N672" s="54">
        <v>0</v>
      </c>
      <c r="T672" s="288">
        <v>-108</v>
      </c>
      <c r="U672" s="149" t="s">
        <v>634</v>
      </c>
      <c r="V672" s="392">
        <v>-240609</v>
      </c>
      <c r="W672" s="288">
        <v>-10224.235176548034</v>
      </c>
      <c r="X672" s="288">
        <v>-175263.33593772288</v>
      </c>
      <c r="Y672" s="288">
        <v>-55121.428885729118</v>
      </c>
      <c r="Z672" s="288">
        <v>0</v>
      </c>
      <c r="AA672" s="288">
        <v>0</v>
      </c>
      <c r="AB672" s="288">
        <v>0</v>
      </c>
      <c r="AC672" s="288">
        <v>0</v>
      </c>
      <c r="AD672" s="288">
        <v>0</v>
      </c>
      <c r="AE672" s="288">
        <v>0</v>
      </c>
      <c r="AF672" s="288">
        <v>0</v>
      </c>
      <c r="AG672" s="288">
        <v>0</v>
      </c>
    </row>
    <row r="673" spans="1:33">
      <c r="A673" s="54">
        <v>-107</v>
      </c>
      <c r="B673" s="3" t="s">
        <v>634</v>
      </c>
      <c r="C673" s="392">
        <v>1778549</v>
      </c>
      <c r="D673" s="54">
        <v>75576.155709114493</v>
      </c>
      <c r="E673" s="54">
        <v>1295522.739667681</v>
      </c>
      <c r="F673" s="54">
        <v>407450.10462320462</v>
      </c>
      <c r="G673" s="54">
        <v>0</v>
      </c>
      <c r="H673" s="54">
        <v>0</v>
      </c>
      <c r="I673" s="54">
        <v>0</v>
      </c>
      <c r="J673" s="54">
        <v>0</v>
      </c>
      <c r="K673" s="54">
        <v>0</v>
      </c>
      <c r="L673" s="54">
        <v>0</v>
      </c>
      <c r="M673" s="54">
        <v>0</v>
      </c>
      <c r="N673" s="54">
        <v>0</v>
      </c>
      <c r="T673" s="288">
        <v>-107</v>
      </c>
      <c r="U673" s="149" t="s">
        <v>634</v>
      </c>
      <c r="V673" s="392">
        <v>1778549</v>
      </c>
      <c r="W673" s="288">
        <v>75576.155709114493</v>
      </c>
      <c r="X673" s="288">
        <v>1295522.739667681</v>
      </c>
      <c r="Y673" s="288">
        <v>407450.10462320462</v>
      </c>
      <c r="Z673" s="288">
        <v>0</v>
      </c>
      <c r="AA673" s="288">
        <v>0</v>
      </c>
      <c r="AB673" s="288">
        <v>0</v>
      </c>
      <c r="AC673" s="288">
        <v>0</v>
      </c>
      <c r="AD673" s="288">
        <v>0</v>
      </c>
      <c r="AE673" s="288">
        <v>0</v>
      </c>
      <c r="AF673" s="288">
        <v>0</v>
      </c>
      <c r="AG673" s="288">
        <v>0</v>
      </c>
    </row>
    <row r="674" spans="1:33">
      <c r="A674" s="54">
        <v>-120</v>
      </c>
      <c r="B674" s="3" t="s">
        <v>637</v>
      </c>
      <c r="C674" s="392">
        <v>1975759</v>
      </c>
      <c r="D674" s="54">
        <v>87909.449898068124</v>
      </c>
      <c r="E674" s="54">
        <v>1436931.3231460373</v>
      </c>
      <c r="F674" s="54">
        <v>450918.22695589461</v>
      </c>
      <c r="G674" s="54">
        <v>0</v>
      </c>
      <c r="H674" s="54">
        <v>0</v>
      </c>
      <c r="I674" s="54">
        <v>0</v>
      </c>
      <c r="J674" s="54">
        <v>0</v>
      </c>
      <c r="K674" s="54">
        <v>0</v>
      </c>
      <c r="L674" s="54">
        <v>0</v>
      </c>
      <c r="M674" s="54">
        <v>0</v>
      </c>
      <c r="N674" s="54">
        <v>0</v>
      </c>
      <c r="T674" s="288">
        <v>-120</v>
      </c>
      <c r="U674" s="149" t="s">
        <v>637</v>
      </c>
      <c r="V674" s="392">
        <v>1975759</v>
      </c>
      <c r="W674" s="288">
        <v>87909.449898068124</v>
      </c>
      <c r="X674" s="288">
        <v>1436931.3231460373</v>
      </c>
      <c r="Y674" s="288">
        <v>450918.22695589461</v>
      </c>
      <c r="Z674" s="288">
        <v>0</v>
      </c>
      <c r="AA674" s="288">
        <v>0</v>
      </c>
      <c r="AB674" s="288">
        <v>0</v>
      </c>
      <c r="AC674" s="288">
        <v>0</v>
      </c>
      <c r="AD674" s="288">
        <v>0</v>
      </c>
      <c r="AE674" s="288">
        <v>0</v>
      </c>
      <c r="AF674" s="288">
        <v>0</v>
      </c>
      <c r="AG674" s="288">
        <v>0</v>
      </c>
    </row>
    <row r="675" spans="1:33">
      <c r="A675" s="54">
        <v>-228</v>
      </c>
      <c r="B675" s="3" t="s">
        <v>634</v>
      </c>
      <c r="C675" s="392">
        <v>7220849</v>
      </c>
      <c r="D675" s="54">
        <v>306836.64513938257</v>
      </c>
      <c r="E675" s="54">
        <v>5259778.6618229998</v>
      </c>
      <c r="F675" s="54">
        <v>1654233.693037618</v>
      </c>
      <c r="G675" s="54">
        <v>0</v>
      </c>
      <c r="H675" s="54">
        <v>0</v>
      </c>
      <c r="I675" s="54">
        <v>0</v>
      </c>
      <c r="J675" s="54">
        <v>0</v>
      </c>
      <c r="K675" s="54">
        <v>0</v>
      </c>
      <c r="L675" s="54">
        <v>0</v>
      </c>
      <c r="M675" s="54">
        <v>0</v>
      </c>
      <c r="N675" s="54">
        <v>0</v>
      </c>
      <c r="T675" s="288">
        <v>-228</v>
      </c>
      <c r="U675" s="149" t="s">
        <v>634</v>
      </c>
      <c r="V675" s="392">
        <v>7220849</v>
      </c>
      <c r="W675" s="288">
        <v>306836.64513938257</v>
      </c>
      <c r="X675" s="288">
        <v>5259778.6618229998</v>
      </c>
      <c r="Y675" s="288">
        <v>1654233.693037618</v>
      </c>
      <c r="Z675" s="288">
        <v>0</v>
      </c>
      <c r="AA675" s="288">
        <v>0</v>
      </c>
      <c r="AB675" s="288">
        <v>0</v>
      </c>
      <c r="AC675" s="288">
        <v>0</v>
      </c>
      <c r="AD675" s="288">
        <v>0</v>
      </c>
      <c r="AE675" s="288">
        <v>0</v>
      </c>
      <c r="AF675" s="288">
        <v>0</v>
      </c>
      <c r="AG675" s="288">
        <v>0</v>
      </c>
    </row>
    <row r="676" spans="1:33">
      <c r="A676" s="54">
        <v>-228</v>
      </c>
      <c r="B676" s="3" t="s">
        <v>634</v>
      </c>
      <c r="C676" s="392">
        <v>1472376</v>
      </c>
      <c r="D676" s="54">
        <v>62565.899414839376</v>
      </c>
      <c r="E676" s="54">
        <v>1072501.5669182809</v>
      </c>
      <c r="F676" s="54">
        <v>337308.53366687987</v>
      </c>
      <c r="G676" s="54">
        <v>0</v>
      </c>
      <c r="H676" s="54">
        <v>0</v>
      </c>
      <c r="I676" s="54">
        <v>0</v>
      </c>
      <c r="J676" s="54">
        <v>0</v>
      </c>
      <c r="K676" s="54">
        <v>0</v>
      </c>
      <c r="L676" s="54">
        <v>0</v>
      </c>
      <c r="M676" s="54">
        <v>0</v>
      </c>
      <c r="N676" s="54">
        <v>0</v>
      </c>
      <c r="T676" s="288">
        <v>-228</v>
      </c>
      <c r="U676" s="149" t="s">
        <v>634</v>
      </c>
      <c r="V676" s="392">
        <v>1472376</v>
      </c>
      <c r="W676" s="288">
        <v>62565.899414839376</v>
      </c>
      <c r="X676" s="288">
        <v>1072501.5669182809</v>
      </c>
      <c r="Y676" s="288">
        <v>337308.53366687987</v>
      </c>
      <c r="Z676" s="288">
        <v>0</v>
      </c>
      <c r="AA676" s="288">
        <v>0</v>
      </c>
      <c r="AB676" s="288">
        <v>0</v>
      </c>
      <c r="AC676" s="288">
        <v>0</v>
      </c>
      <c r="AD676" s="288">
        <v>0</v>
      </c>
      <c r="AE676" s="288">
        <v>0</v>
      </c>
      <c r="AF676" s="288">
        <v>0</v>
      </c>
      <c r="AG676" s="288">
        <v>0</v>
      </c>
    </row>
    <row r="677" spans="1:33">
      <c r="A677" s="54">
        <v>-228</v>
      </c>
      <c r="B677" s="3" t="s">
        <v>1244</v>
      </c>
      <c r="C677" s="392">
        <v>3531000</v>
      </c>
      <c r="D677" s="54">
        <v>150043.32509752797</v>
      </c>
      <c r="E677" s="54">
        <v>2572035.2904342706</v>
      </c>
      <c r="F677" s="54">
        <v>808921.38446820178</v>
      </c>
      <c r="G677" s="54">
        <v>0</v>
      </c>
      <c r="H677" s="54">
        <v>0</v>
      </c>
      <c r="I677" s="54">
        <v>0</v>
      </c>
      <c r="J677" s="54">
        <v>0</v>
      </c>
      <c r="K677" s="54">
        <v>0</v>
      </c>
      <c r="L677" s="54">
        <v>0</v>
      </c>
      <c r="M677" s="54">
        <v>0</v>
      </c>
      <c r="N677" s="54">
        <v>0</v>
      </c>
      <c r="T677" s="288">
        <v>-228</v>
      </c>
      <c r="U677" s="149" t="s">
        <v>1244</v>
      </c>
      <c r="V677" s="392">
        <v>3531000</v>
      </c>
      <c r="W677" s="288">
        <v>150043.32509752797</v>
      </c>
      <c r="X677" s="288">
        <v>2572035.2904342706</v>
      </c>
      <c r="Y677" s="288">
        <v>808921.38446820178</v>
      </c>
      <c r="Z677" s="288">
        <v>0</v>
      </c>
      <c r="AA677" s="288">
        <v>0</v>
      </c>
      <c r="AB677" s="288">
        <v>0</v>
      </c>
      <c r="AC677" s="288">
        <v>0</v>
      </c>
      <c r="AD677" s="288">
        <v>0</v>
      </c>
      <c r="AE677" s="288">
        <v>0</v>
      </c>
      <c r="AF677" s="288">
        <v>0</v>
      </c>
      <c r="AG677" s="288">
        <v>0</v>
      </c>
    </row>
    <row r="678" spans="1:33">
      <c r="A678" s="54">
        <v>-228</v>
      </c>
      <c r="B678" s="3" t="s">
        <v>637</v>
      </c>
      <c r="C678" s="392">
        <v>1743025</v>
      </c>
      <c r="D678" s="54">
        <v>77554.179891667038</v>
      </c>
      <c r="E678" s="54">
        <v>1267668.3844166326</v>
      </c>
      <c r="F678" s="54">
        <v>397802.43569170032</v>
      </c>
      <c r="G678" s="54">
        <v>0</v>
      </c>
      <c r="H678" s="54">
        <v>0</v>
      </c>
      <c r="I678" s="54">
        <v>0</v>
      </c>
      <c r="J678" s="54">
        <v>0</v>
      </c>
      <c r="K678" s="54">
        <v>0</v>
      </c>
      <c r="L678" s="54">
        <v>0</v>
      </c>
      <c r="M678" s="54">
        <v>0</v>
      </c>
      <c r="N678" s="54">
        <v>0</v>
      </c>
      <c r="T678" s="288">
        <v>-228</v>
      </c>
      <c r="U678" s="149" t="s">
        <v>637</v>
      </c>
      <c r="V678" s="392">
        <v>1743025</v>
      </c>
      <c r="W678" s="288">
        <v>77554.179891667038</v>
      </c>
      <c r="X678" s="288">
        <v>1267668.3844166326</v>
      </c>
      <c r="Y678" s="288">
        <v>397802.43569170032</v>
      </c>
      <c r="Z678" s="288">
        <v>0</v>
      </c>
      <c r="AA678" s="288">
        <v>0</v>
      </c>
      <c r="AB678" s="288">
        <v>0</v>
      </c>
      <c r="AC678" s="288">
        <v>0</v>
      </c>
      <c r="AD678" s="288">
        <v>0</v>
      </c>
      <c r="AE678" s="288">
        <v>0</v>
      </c>
      <c r="AF678" s="288">
        <v>0</v>
      </c>
      <c r="AG678" s="288">
        <v>0</v>
      </c>
    </row>
    <row r="679" spans="1:33">
      <c r="A679" s="3" t="s">
        <v>1250</v>
      </c>
      <c r="C679" s="67">
        <v>29626734</v>
      </c>
      <c r="D679" s="67">
        <v>1266374.1266632837</v>
      </c>
      <c r="E679" s="67">
        <v>21576353.234270845</v>
      </c>
      <c r="F679" s="67">
        <v>6784006.6390658738</v>
      </c>
      <c r="G679" s="67">
        <v>0</v>
      </c>
      <c r="H679" s="67">
        <v>0</v>
      </c>
      <c r="I679" s="67">
        <v>0</v>
      </c>
      <c r="J679" s="67">
        <v>0</v>
      </c>
      <c r="K679" s="67">
        <v>0</v>
      </c>
      <c r="L679" s="67">
        <v>0</v>
      </c>
      <c r="M679" s="67">
        <v>0</v>
      </c>
      <c r="N679" s="67">
        <v>0</v>
      </c>
      <c r="T679" s="149" t="s">
        <v>1250</v>
      </c>
      <c r="U679" s="149"/>
      <c r="V679" s="289">
        <v>29626734</v>
      </c>
      <c r="W679" s="289">
        <v>1266374.1266632837</v>
      </c>
      <c r="X679" s="289">
        <v>21576353.234270845</v>
      </c>
      <c r="Y679" s="289">
        <v>6784006.6390658738</v>
      </c>
      <c r="Z679" s="289">
        <v>0</v>
      </c>
      <c r="AA679" s="289">
        <v>0</v>
      </c>
      <c r="AB679" s="289">
        <v>0</v>
      </c>
      <c r="AC679" s="289">
        <v>0</v>
      </c>
      <c r="AD679" s="289">
        <v>0</v>
      </c>
      <c r="AE679" s="289">
        <v>0</v>
      </c>
      <c r="AF679" s="289">
        <v>0</v>
      </c>
      <c r="AG679" s="289">
        <v>0</v>
      </c>
    </row>
    <row r="680" spans="1:33">
      <c r="C680" s="54"/>
      <c r="D680" s="54"/>
      <c r="E680" s="54"/>
      <c r="F680" s="54"/>
      <c r="G680" s="54"/>
      <c r="H680" s="54"/>
      <c r="I680" s="54"/>
      <c r="J680" s="54"/>
      <c r="K680" s="54"/>
      <c r="L680" s="54"/>
      <c r="M680" s="54"/>
      <c r="N680" s="54"/>
      <c r="T680" s="149"/>
      <c r="U680" s="149"/>
      <c r="V680" s="288"/>
      <c r="W680" s="288"/>
      <c r="X680" s="288"/>
      <c r="Y680" s="288"/>
      <c r="Z680" s="288"/>
      <c r="AA680" s="288"/>
      <c r="AB680" s="288"/>
      <c r="AC680" s="288"/>
      <c r="AD680" s="288"/>
      <c r="AE680" s="288"/>
      <c r="AF680" s="288"/>
      <c r="AG680" s="288"/>
    </row>
    <row r="681" spans="1:33">
      <c r="A681" s="3" t="s">
        <v>1251</v>
      </c>
      <c r="B681" s="3" t="s">
        <v>1244</v>
      </c>
      <c r="C681" s="392">
        <v>112680</v>
      </c>
      <c r="D681" s="54">
        <v>4788.1285392210284</v>
      </c>
      <c r="E681" s="54">
        <v>82077.863643764838</v>
      </c>
      <c r="F681" s="54">
        <v>25814.007817014153</v>
      </c>
      <c r="G681" s="54">
        <v>0</v>
      </c>
      <c r="H681" s="54">
        <v>0</v>
      </c>
      <c r="I681" s="54">
        <v>0</v>
      </c>
      <c r="J681" s="54">
        <v>0</v>
      </c>
      <c r="K681" s="54">
        <v>0</v>
      </c>
      <c r="L681" s="54">
        <v>0</v>
      </c>
      <c r="M681" s="54">
        <v>0</v>
      </c>
      <c r="N681" s="54">
        <v>0</v>
      </c>
      <c r="T681" s="149" t="s">
        <v>1252</v>
      </c>
      <c r="U681" s="149" t="s">
        <v>1244</v>
      </c>
      <c r="V681" s="392">
        <v>112680</v>
      </c>
      <c r="W681" s="288">
        <v>4788.1285392210284</v>
      </c>
      <c r="X681" s="288">
        <v>82077.863643764838</v>
      </c>
      <c r="Y681" s="288">
        <v>25814.007817014153</v>
      </c>
      <c r="Z681" s="288">
        <v>0</v>
      </c>
      <c r="AA681" s="288">
        <v>0</v>
      </c>
      <c r="AB681" s="288">
        <v>0</v>
      </c>
      <c r="AC681" s="288">
        <v>0</v>
      </c>
      <c r="AD681" s="288">
        <v>0</v>
      </c>
      <c r="AE681" s="288">
        <v>0</v>
      </c>
      <c r="AF681" s="288">
        <v>0</v>
      </c>
      <c r="AG681" s="288">
        <v>0</v>
      </c>
    </row>
    <row r="682" spans="1:33">
      <c r="A682" s="54">
        <v>-228</v>
      </c>
      <c r="B682" s="3" t="s">
        <v>637</v>
      </c>
      <c r="C682" s="392">
        <v>941950</v>
      </c>
      <c r="D682" s="54">
        <v>41911.137102999543</v>
      </c>
      <c r="E682" s="54">
        <v>685062.02418281266</v>
      </c>
      <c r="F682" s="54">
        <v>214976.83871418776</v>
      </c>
      <c r="G682" s="54">
        <v>0</v>
      </c>
      <c r="H682" s="54">
        <v>0</v>
      </c>
      <c r="I682" s="54">
        <v>0</v>
      </c>
      <c r="J682" s="54">
        <v>0</v>
      </c>
      <c r="K682" s="54">
        <v>0</v>
      </c>
      <c r="L682" s="54">
        <v>0</v>
      </c>
      <c r="M682" s="54">
        <v>0</v>
      </c>
      <c r="N682" s="54">
        <v>0</v>
      </c>
      <c r="T682" s="288">
        <v>-228</v>
      </c>
      <c r="U682" s="149" t="s">
        <v>637</v>
      </c>
      <c r="V682" s="392">
        <v>941950</v>
      </c>
      <c r="W682" s="288">
        <v>41911.137102999543</v>
      </c>
      <c r="X682" s="288">
        <v>685062.02418281266</v>
      </c>
      <c r="Y682" s="288">
        <v>214976.83871418776</v>
      </c>
      <c r="Z682" s="288">
        <v>0</v>
      </c>
      <c r="AA682" s="288">
        <v>0</v>
      </c>
      <c r="AB682" s="288">
        <v>0</v>
      </c>
      <c r="AC682" s="288">
        <v>0</v>
      </c>
      <c r="AD682" s="288">
        <v>0</v>
      </c>
      <c r="AE682" s="288">
        <v>0</v>
      </c>
      <c r="AF682" s="288">
        <v>0</v>
      </c>
      <c r="AG682" s="288">
        <v>0</v>
      </c>
    </row>
    <row r="683" spans="1:33">
      <c r="A683" s="3" t="s">
        <v>1253</v>
      </c>
      <c r="C683" s="67">
        <v>1054630</v>
      </c>
      <c r="D683" s="67">
        <v>46699.265642220569</v>
      </c>
      <c r="E683" s="67">
        <v>767139.88782657753</v>
      </c>
      <c r="F683" s="67">
        <v>240790.84653120191</v>
      </c>
      <c r="G683" s="67">
        <v>0</v>
      </c>
      <c r="H683" s="67">
        <v>0</v>
      </c>
      <c r="I683" s="67">
        <v>0</v>
      </c>
      <c r="J683" s="67">
        <v>0</v>
      </c>
      <c r="K683" s="67">
        <v>0</v>
      </c>
      <c r="L683" s="67">
        <v>0</v>
      </c>
      <c r="M683" s="67">
        <v>0</v>
      </c>
      <c r="N683" s="67">
        <v>0</v>
      </c>
      <c r="T683" s="149" t="s">
        <v>1253</v>
      </c>
      <c r="U683" s="149"/>
      <c r="V683" s="289">
        <v>1054630</v>
      </c>
      <c r="W683" s="289">
        <v>46699.265642220569</v>
      </c>
      <c r="X683" s="289">
        <v>767139.88782657753</v>
      </c>
      <c r="Y683" s="289">
        <v>240790.84653120191</v>
      </c>
      <c r="Z683" s="289">
        <v>0</v>
      </c>
      <c r="AA683" s="289">
        <v>0</v>
      </c>
      <c r="AB683" s="289">
        <v>0</v>
      </c>
      <c r="AC683" s="289">
        <v>0</v>
      </c>
      <c r="AD683" s="289">
        <v>0</v>
      </c>
      <c r="AE683" s="289">
        <v>0</v>
      </c>
      <c r="AF683" s="289">
        <v>0</v>
      </c>
      <c r="AG683" s="289">
        <v>0</v>
      </c>
    </row>
    <row r="684" spans="1:33">
      <c r="C684" s="54"/>
      <c r="D684" s="54"/>
      <c r="E684" s="54"/>
      <c r="F684" s="54"/>
      <c r="G684" s="54"/>
      <c r="H684" s="54"/>
      <c r="I684" s="54"/>
      <c r="J684" s="54"/>
      <c r="K684" s="54"/>
      <c r="L684" s="54"/>
      <c r="M684" s="54"/>
      <c r="N684" s="54"/>
      <c r="T684" s="149"/>
      <c r="U684" s="149"/>
      <c r="V684" s="288"/>
      <c r="W684" s="288"/>
      <c r="X684" s="288"/>
      <c r="Y684" s="288"/>
      <c r="Z684" s="288"/>
      <c r="AA684" s="288"/>
      <c r="AB684" s="288"/>
      <c r="AC684" s="288"/>
      <c r="AD684" s="288"/>
      <c r="AE684" s="288"/>
      <c r="AF684" s="288"/>
      <c r="AG684" s="288"/>
    </row>
    <row r="685" spans="1:33">
      <c r="A685" s="3" t="s">
        <v>1254</v>
      </c>
      <c r="C685" s="54">
        <v>30681364</v>
      </c>
      <c r="D685" s="54">
        <v>1313073.3923055043</v>
      </c>
      <c r="E685" s="54">
        <v>22343493.122097421</v>
      </c>
      <c r="F685" s="54">
        <v>7024797.4855970759</v>
      </c>
      <c r="G685" s="54">
        <v>0</v>
      </c>
      <c r="H685" s="54">
        <v>0</v>
      </c>
      <c r="I685" s="54">
        <v>0</v>
      </c>
      <c r="J685" s="54">
        <v>0</v>
      </c>
      <c r="K685" s="54">
        <v>0</v>
      </c>
      <c r="L685" s="54">
        <v>0</v>
      </c>
      <c r="M685" s="54">
        <v>0</v>
      </c>
      <c r="N685" s="54">
        <v>0</v>
      </c>
      <c r="T685" s="149" t="s">
        <v>1254</v>
      </c>
      <c r="U685" s="149"/>
      <c r="V685" s="288">
        <v>30681364</v>
      </c>
      <c r="W685" s="288">
        <v>1313073.3923055043</v>
      </c>
      <c r="X685" s="288">
        <v>22343493.122097421</v>
      </c>
      <c r="Y685" s="288">
        <v>7024797.4855970759</v>
      </c>
      <c r="Z685" s="288">
        <v>0</v>
      </c>
      <c r="AA685" s="288">
        <v>0</v>
      </c>
      <c r="AB685" s="288">
        <v>0</v>
      </c>
      <c r="AC685" s="288">
        <v>0</v>
      </c>
      <c r="AD685" s="288">
        <v>0</v>
      </c>
      <c r="AE685" s="288">
        <v>0</v>
      </c>
      <c r="AF685" s="288">
        <v>0</v>
      </c>
      <c r="AG685" s="288">
        <v>0</v>
      </c>
    </row>
    <row r="686" spans="1:33">
      <c r="C686" s="54"/>
      <c r="D686" s="54"/>
      <c r="E686" s="54"/>
      <c r="F686" s="54"/>
      <c r="G686" s="54"/>
      <c r="H686" s="54"/>
      <c r="I686" s="54"/>
      <c r="J686" s="54"/>
      <c r="K686" s="54"/>
      <c r="L686" s="54"/>
      <c r="M686" s="54"/>
      <c r="N686" s="54"/>
      <c r="T686" s="149"/>
      <c r="U686" s="149"/>
      <c r="V686" s="288"/>
      <c r="W686" s="288"/>
      <c r="X686" s="288"/>
      <c r="Y686" s="288"/>
      <c r="Z686" s="288"/>
      <c r="AA686" s="288"/>
      <c r="AB686" s="288"/>
      <c r="AC686" s="288"/>
      <c r="AD686" s="288"/>
      <c r="AE686" s="288"/>
      <c r="AF686" s="288"/>
      <c r="AG686" s="288"/>
    </row>
    <row r="687" spans="1:33">
      <c r="A687" s="89" t="s">
        <v>654</v>
      </c>
      <c r="C687" s="155">
        <v>1</v>
      </c>
      <c r="D687" s="155">
        <v>4.2797099643467749E-2</v>
      </c>
      <c r="E687" s="155">
        <v>0.72824314858027239</v>
      </c>
      <c r="F687" s="155">
        <v>0.22895975177625988</v>
      </c>
      <c r="G687" s="155">
        <v>0</v>
      </c>
      <c r="H687" s="155">
        <v>0</v>
      </c>
      <c r="I687" s="155">
        <v>0</v>
      </c>
      <c r="J687" s="155">
        <v>0</v>
      </c>
      <c r="K687" s="155">
        <v>0</v>
      </c>
      <c r="L687" s="155">
        <v>0</v>
      </c>
      <c r="M687" s="155">
        <v>0</v>
      </c>
      <c r="N687" s="155">
        <v>0</v>
      </c>
      <c r="T687" s="148" t="s">
        <v>654</v>
      </c>
      <c r="U687" s="149"/>
      <c r="V687" s="157">
        <v>1</v>
      </c>
      <c r="W687" s="157">
        <v>4.2797099643467749E-2</v>
      </c>
      <c r="X687" s="157">
        <v>0.72824314858027239</v>
      </c>
      <c r="Y687" s="157">
        <v>0.22895975177625988</v>
      </c>
      <c r="Z687" s="157">
        <v>0</v>
      </c>
      <c r="AA687" s="157">
        <v>0</v>
      </c>
      <c r="AB687" s="157">
        <v>0</v>
      </c>
      <c r="AC687" s="157">
        <v>0</v>
      </c>
      <c r="AD687" s="157">
        <v>0</v>
      </c>
      <c r="AE687" s="157">
        <v>0</v>
      </c>
      <c r="AF687" s="157">
        <v>0</v>
      </c>
      <c r="AG687" s="157">
        <v>0</v>
      </c>
    </row>
    <row r="688" spans="1:33">
      <c r="A688" s="3" t="s">
        <v>1004</v>
      </c>
      <c r="C688" s="54"/>
      <c r="D688" s="165">
        <v>0</v>
      </c>
      <c r="E688" s="165">
        <v>0</v>
      </c>
      <c r="F688" s="165">
        <v>0</v>
      </c>
      <c r="G688" s="165">
        <v>0</v>
      </c>
      <c r="H688" s="165">
        <v>0</v>
      </c>
      <c r="I688" s="165">
        <v>0</v>
      </c>
      <c r="J688" s="165">
        <v>0</v>
      </c>
      <c r="K688" s="165">
        <v>0</v>
      </c>
      <c r="L688" s="165">
        <v>0</v>
      </c>
      <c r="M688" s="165">
        <v>0</v>
      </c>
      <c r="N688" s="165">
        <v>0</v>
      </c>
      <c r="T688" s="149" t="s">
        <v>1004</v>
      </c>
      <c r="U688" s="149"/>
      <c r="V688" s="288"/>
      <c r="W688" s="288"/>
      <c r="X688" s="288"/>
      <c r="Y688" s="288"/>
      <c r="Z688" s="288"/>
      <c r="AA688" s="288"/>
      <c r="AB688" s="288"/>
      <c r="AC688" s="288"/>
      <c r="AD688" s="288"/>
      <c r="AE688" s="288"/>
      <c r="AF688" s="288"/>
      <c r="AG688" s="288"/>
    </row>
    <row r="689" spans="1:33">
      <c r="C689" s="54"/>
      <c r="D689" s="54"/>
      <c r="E689" s="54"/>
      <c r="F689" s="54"/>
      <c r="G689" s="54"/>
      <c r="H689" s="54"/>
      <c r="I689" s="54"/>
      <c r="J689" s="54"/>
      <c r="K689" s="54"/>
      <c r="L689" s="54"/>
      <c r="M689" s="54"/>
      <c r="N689" s="54"/>
      <c r="T689" s="149"/>
      <c r="U689" s="149"/>
      <c r="V689" s="288"/>
      <c r="W689" s="288"/>
      <c r="X689" s="288"/>
      <c r="Y689" s="288"/>
      <c r="Z689" s="288"/>
      <c r="AA689" s="288"/>
      <c r="AB689" s="288"/>
      <c r="AC689" s="288"/>
      <c r="AD689" s="288"/>
      <c r="AE689" s="288"/>
      <c r="AF689" s="288"/>
      <c r="AG689" s="288"/>
    </row>
    <row r="690" spans="1:33">
      <c r="A690" s="89" t="s">
        <v>1255</v>
      </c>
      <c r="C690" s="278" t="s">
        <v>58</v>
      </c>
      <c r="D690" s="278" t="s">
        <v>962</v>
      </c>
      <c r="E690" s="278" t="s">
        <v>959</v>
      </c>
      <c r="F690" s="278" t="s">
        <v>721</v>
      </c>
      <c r="G690" s="278" t="s">
        <v>1047</v>
      </c>
      <c r="H690" s="278" t="s">
        <v>723</v>
      </c>
      <c r="I690" s="278" t="s">
        <v>749</v>
      </c>
      <c r="J690" s="278" t="s">
        <v>725</v>
      </c>
      <c r="K690" s="278" t="s">
        <v>1048</v>
      </c>
      <c r="L690" s="278" t="s">
        <v>120</v>
      </c>
      <c r="M690" s="278" t="s">
        <v>59</v>
      </c>
      <c r="N690" s="278" t="s">
        <v>728</v>
      </c>
      <c r="T690" s="148" t="s">
        <v>1255</v>
      </c>
      <c r="U690" s="149"/>
      <c r="V690" s="280" t="s">
        <v>58</v>
      </c>
      <c r="W690" s="280" t="s">
        <v>962</v>
      </c>
      <c r="X690" s="280" t="s">
        <v>959</v>
      </c>
      <c r="Y690" s="280" t="s">
        <v>721</v>
      </c>
      <c r="Z690" s="280" t="s">
        <v>1047</v>
      </c>
      <c r="AA690" s="280" t="s">
        <v>723</v>
      </c>
      <c r="AB690" s="280" t="s">
        <v>749</v>
      </c>
      <c r="AC690" s="280" t="s">
        <v>725</v>
      </c>
      <c r="AD690" s="280" t="s">
        <v>1048</v>
      </c>
      <c r="AE690" s="280" t="s">
        <v>120</v>
      </c>
      <c r="AF690" s="280" t="s">
        <v>59</v>
      </c>
      <c r="AG690" s="280" t="s">
        <v>728</v>
      </c>
    </row>
    <row r="691" spans="1:33">
      <c r="C691" s="54"/>
      <c r="D691" s="54"/>
      <c r="E691" s="54"/>
      <c r="F691" s="54"/>
      <c r="G691" s="54"/>
      <c r="H691" s="54"/>
      <c r="I691" s="54"/>
      <c r="J691" s="54"/>
      <c r="K691" s="54"/>
      <c r="L691" s="54"/>
      <c r="M691" s="54"/>
      <c r="N691" s="54"/>
      <c r="T691" s="149"/>
      <c r="U691" s="149"/>
      <c r="V691" s="288"/>
      <c r="W691" s="288"/>
      <c r="X691" s="288"/>
      <c r="Y691" s="288"/>
      <c r="Z691" s="288"/>
      <c r="AA691" s="288"/>
      <c r="AB691" s="288"/>
      <c r="AC691" s="288"/>
      <c r="AD691" s="288"/>
      <c r="AE691" s="288"/>
      <c r="AF691" s="288"/>
      <c r="AG691" s="288"/>
    </row>
    <row r="692" spans="1:33">
      <c r="A692" s="3" t="s">
        <v>1256</v>
      </c>
      <c r="B692" s="3" t="s">
        <v>634</v>
      </c>
      <c r="C692" s="392">
        <v>7220849</v>
      </c>
      <c r="D692" s="54">
        <v>306836.64513938257</v>
      </c>
      <c r="E692" s="54">
        <v>5259778.6618229998</v>
      </c>
      <c r="F692" s="54">
        <v>1654233.693037618</v>
      </c>
      <c r="G692" s="54">
        <v>0</v>
      </c>
      <c r="H692" s="54">
        <v>0</v>
      </c>
      <c r="I692" s="54">
        <v>0</v>
      </c>
      <c r="J692" s="54">
        <v>0</v>
      </c>
      <c r="K692" s="54">
        <v>0</v>
      </c>
      <c r="L692" s="54">
        <v>0</v>
      </c>
      <c r="M692" s="54">
        <v>0</v>
      </c>
      <c r="N692" s="54">
        <v>0</v>
      </c>
      <c r="T692" s="149" t="s">
        <v>1256</v>
      </c>
      <c r="U692" s="149" t="s">
        <v>634</v>
      </c>
      <c r="V692" s="392">
        <v>7220849</v>
      </c>
      <c r="W692" s="288">
        <v>306836.64513938257</v>
      </c>
      <c r="X692" s="288">
        <v>5259778.6618229998</v>
      </c>
      <c r="Y692" s="288">
        <v>1654233.693037618</v>
      </c>
      <c r="Z692" s="288">
        <v>0</v>
      </c>
      <c r="AA692" s="288">
        <v>0</v>
      </c>
      <c r="AB692" s="288">
        <v>0</v>
      </c>
      <c r="AC692" s="288">
        <v>0</v>
      </c>
      <c r="AD692" s="288">
        <v>0</v>
      </c>
      <c r="AE692" s="288">
        <v>0</v>
      </c>
      <c r="AF692" s="288">
        <v>0</v>
      </c>
      <c r="AG692" s="288">
        <v>0</v>
      </c>
    </row>
    <row r="693" spans="1:33">
      <c r="A693" s="3" t="s">
        <v>1257</v>
      </c>
      <c r="B693" s="3" t="s">
        <v>634</v>
      </c>
      <c r="C693" s="392">
        <v>1472376</v>
      </c>
      <c r="D693" s="54">
        <v>62565.899414839376</v>
      </c>
      <c r="E693" s="54">
        <v>1072501.5669182809</v>
      </c>
      <c r="F693" s="54">
        <v>337308.53366687987</v>
      </c>
      <c r="G693" s="54">
        <v>0</v>
      </c>
      <c r="H693" s="54">
        <v>0</v>
      </c>
      <c r="I693" s="54">
        <v>0</v>
      </c>
      <c r="J693" s="54">
        <v>0</v>
      </c>
      <c r="K693" s="54">
        <v>0</v>
      </c>
      <c r="L693" s="54">
        <v>0</v>
      </c>
      <c r="M693" s="54">
        <v>0</v>
      </c>
      <c r="N693" s="54">
        <v>0</v>
      </c>
      <c r="T693" s="149" t="s">
        <v>1258</v>
      </c>
      <c r="U693" s="149" t="s">
        <v>634</v>
      </c>
      <c r="V693" s="392">
        <v>1472376</v>
      </c>
      <c r="W693" s="288">
        <v>62565.899414839376</v>
      </c>
      <c r="X693" s="288">
        <v>1072501.5669182809</v>
      </c>
      <c r="Y693" s="288">
        <v>337308.53366687987</v>
      </c>
      <c r="Z693" s="288">
        <v>0</v>
      </c>
      <c r="AA693" s="288">
        <v>0</v>
      </c>
      <c r="AB693" s="288">
        <v>0</v>
      </c>
      <c r="AC693" s="288">
        <v>0</v>
      </c>
      <c r="AD693" s="288">
        <v>0</v>
      </c>
      <c r="AE693" s="288">
        <v>0</v>
      </c>
      <c r="AF693" s="288">
        <v>0</v>
      </c>
      <c r="AG693" s="288">
        <v>0</v>
      </c>
    </row>
    <row r="694" spans="1:33">
      <c r="A694" s="3" t="s">
        <v>1259</v>
      </c>
      <c r="B694" s="3" t="s">
        <v>637</v>
      </c>
      <c r="C694" s="392">
        <v>1743025</v>
      </c>
      <c r="D694" s="54">
        <v>77554.179891667038</v>
      </c>
      <c r="E694" s="54">
        <v>1267668.3844166326</v>
      </c>
      <c r="F694" s="54">
        <v>397802.43569170032</v>
      </c>
      <c r="G694" s="54">
        <v>0</v>
      </c>
      <c r="H694" s="54">
        <v>0</v>
      </c>
      <c r="I694" s="54">
        <v>0</v>
      </c>
      <c r="J694" s="54">
        <v>0</v>
      </c>
      <c r="K694" s="54">
        <v>0</v>
      </c>
      <c r="L694" s="54">
        <v>0</v>
      </c>
      <c r="M694" s="54">
        <v>0</v>
      </c>
      <c r="N694" s="54">
        <v>0</v>
      </c>
      <c r="T694" s="149" t="s">
        <v>1259</v>
      </c>
      <c r="U694" s="149" t="s">
        <v>637</v>
      </c>
      <c r="V694" s="392">
        <v>1743025</v>
      </c>
      <c r="W694" s="288">
        <v>77554.179891667038</v>
      </c>
      <c r="X694" s="288">
        <v>1267668.3844166326</v>
      </c>
      <c r="Y694" s="288">
        <v>397802.43569170032</v>
      </c>
      <c r="Z694" s="288">
        <v>0</v>
      </c>
      <c r="AA694" s="288">
        <v>0</v>
      </c>
      <c r="AB694" s="288">
        <v>0</v>
      </c>
      <c r="AC694" s="288">
        <v>0</v>
      </c>
      <c r="AD694" s="288">
        <v>0</v>
      </c>
      <c r="AE694" s="288">
        <v>0</v>
      </c>
      <c r="AF694" s="288">
        <v>0</v>
      </c>
      <c r="AG694" s="288">
        <v>0</v>
      </c>
    </row>
    <row r="695" spans="1:33">
      <c r="A695" s="3" t="s">
        <v>1260</v>
      </c>
      <c r="B695" s="3" t="s">
        <v>1244</v>
      </c>
      <c r="C695" s="392">
        <v>3531000</v>
      </c>
      <c r="D695" s="54">
        <v>150043.32509752797</v>
      </c>
      <c r="E695" s="54">
        <v>2572035.2904342706</v>
      </c>
      <c r="F695" s="54">
        <v>808921.38446820178</v>
      </c>
      <c r="G695" s="54">
        <v>0</v>
      </c>
      <c r="H695" s="54">
        <v>0</v>
      </c>
      <c r="I695" s="54">
        <v>0</v>
      </c>
      <c r="J695" s="54">
        <v>0</v>
      </c>
      <c r="K695" s="54">
        <v>0</v>
      </c>
      <c r="L695" s="54">
        <v>0</v>
      </c>
      <c r="M695" s="54">
        <v>0</v>
      </c>
      <c r="N695" s="54">
        <v>0</v>
      </c>
      <c r="T695" s="149" t="s">
        <v>1260</v>
      </c>
      <c r="U695" s="149" t="s">
        <v>1244</v>
      </c>
      <c r="V695" s="392">
        <v>3531000</v>
      </c>
      <c r="W695" s="288">
        <v>150043.32509752797</v>
      </c>
      <c r="X695" s="288">
        <v>2572035.2904342706</v>
      </c>
      <c r="Y695" s="288">
        <v>808921.38446820178</v>
      </c>
      <c r="Z695" s="288">
        <v>0</v>
      </c>
      <c r="AA695" s="288">
        <v>0</v>
      </c>
      <c r="AB695" s="288">
        <v>0</v>
      </c>
      <c r="AC695" s="288">
        <v>0</v>
      </c>
      <c r="AD695" s="288">
        <v>0</v>
      </c>
      <c r="AE695" s="288">
        <v>0</v>
      </c>
      <c r="AF695" s="288">
        <v>0</v>
      </c>
      <c r="AG695" s="288">
        <v>0</v>
      </c>
    </row>
    <row r="696" spans="1:33">
      <c r="A696" s="3" t="s">
        <v>1261</v>
      </c>
      <c r="C696" s="67">
        <v>13967250</v>
      </c>
      <c r="D696" s="67">
        <v>597000.04954341694</v>
      </c>
      <c r="E696" s="67">
        <v>10171983.903592184</v>
      </c>
      <c r="F696" s="67">
        <v>3198266.0468643997</v>
      </c>
      <c r="G696" s="67">
        <v>0</v>
      </c>
      <c r="H696" s="67">
        <v>0</v>
      </c>
      <c r="I696" s="67">
        <v>0</v>
      </c>
      <c r="J696" s="67">
        <v>0</v>
      </c>
      <c r="K696" s="67">
        <v>0</v>
      </c>
      <c r="L696" s="67">
        <v>0</v>
      </c>
      <c r="M696" s="67">
        <v>0</v>
      </c>
      <c r="N696" s="67">
        <v>0</v>
      </c>
      <c r="T696" s="149" t="s">
        <v>1261</v>
      </c>
      <c r="U696" s="149"/>
      <c r="V696" s="289">
        <v>13967250</v>
      </c>
      <c r="W696" s="289">
        <v>597000.04954341694</v>
      </c>
      <c r="X696" s="289">
        <v>10171983.903592184</v>
      </c>
      <c r="Y696" s="289">
        <v>3198266.0468643997</v>
      </c>
      <c r="Z696" s="289">
        <v>0</v>
      </c>
      <c r="AA696" s="289">
        <v>0</v>
      </c>
      <c r="AB696" s="289">
        <v>0</v>
      </c>
      <c r="AC696" s="289">
        <v>0</v>
      </c>
      <c r="AD696" s="289">
        <v>0</v>
      </c>
      <c r="AE696" s="289">
        <v>0</v>
      </c>
      <c r="AF696" s="289">
        <v>0</v>
      </c>
      <c r="AG696" s="289">
        <v>0</v>
      </c>
    </row>
    <row r="697" spans="1:33">
      <c r="C697" s="54"/>
      <c r="D697" s="54"/>
      <c r="E697" s="54"/>
      <c r="F697" s="54"/>
      <c r="G697" s="54"/>
      <c r="H697" s="54"/>
      <c r="I697" s="54"/>
      <c r="J697" s="54"/>
      <c r="K697" s="54"/>
      <c r="L697" s="54"/>
      <c r="M697" s="54"/>
      <c r="N697" s="54"/>
      <c r="T697" s="149"/>
      <c r="U697" s="149"/>
      <c r="V697" s="288"/>
      <c r="W697" s="288"/>
      <c r="X697" s="288"/>
      <c r="Y697" s="288"/>
      <c r="Z697" s="288"/>
      <c r="AA697" s="288"/>
      <c r="AB697" s="288"/>
      <c r="AC697" s="288"/>
      <c r="AD697" s="288"/>
      <c r="AE697" s="288"/>
      <c r="AF697" s="288"/>
      <c r="AG697" s="288"/>
    </row>
    <row r="698" spans="1:33">
      <c r="A698" s="3" t="s">
        <v>1260</v>
      </c>
      <c r="B698" s="3" t="s">
        <v>1244</v>
      </c>
      <c r="C698" s="392">
        <v>112680</v>
      </c>
      <c r="D698" s="54">
        <v>4788.1285392210284</v>
      </c>
      <c r="E698" s="54">
        <v>82077.863643764838</v>
      </c>
      <c r="F698" s="54">
        <v>25814.007817014153</v>
      </c>
      <c r="G698" s="54">
        <v>0</v>
      </c>
      <c r="H698" s="54">
        <v>0</v>
      </c>
      <c r="I698" s="54">
        <v>0</v>
      </c>
      <c r="J698" s="54">
        <v>0</v>
      </c>
      <c r="K698" s="54">
        <v>0</v>
      </c>
      <c r="L698" s="54">
        <v>0</v>
      </c>
      <c r="M698" s="54">
        <v>0</v>
      </c>
      <c r="N698" s="54">
        <v>0</v>
      </c>
      <c r="T698" s="149" t="s">
        <v>1260</v>
      </c>
      <c r="U698" s="149" t="s">
        <v>1244</v>
      </c>
      <c r="V698" s="392">
        <v>112680</v>
      </c>
      <c r="W698" s="288">
        <v>4788.1285392210284</v>
      </c>
      <c r="X698" s="288">
        <v>82077.863643764838</v>
      </c>
      <c r="Y698" s="288">
        <v>25814.007817014153</v>
      </c>
      <c r="Z698" s="288">
        <v>0</v>
      </c>
      <c r="AA698" s="288">
        <v>0</v>
      </c>
      <c r="AB698" s="288">
        <v>0</v>
      </c>
      <c r="AC698" s="288">
        <v>0</v>
      </c>
      <c r="AD698" s="288">
        <v>0</v>
      </c>
      <c r="AE698" s="288">
        <v>0</v>
      </c>
      <c r="AF698" s="288">
        <v>0</v>
      </c>
      <c r="AG698" s="288">
        <v>0</v>
      </c>
    </row>
    <row r="699" spans="1:33">
      <c r="A699" s="3" t="s">
        <v>1259</v>
      </c>
      <c r="B699" s="3" t="s">
        <v>637</v>
      </c>
      <c r="C699" s="392">
        <v>941950</v>
      </c>
      <c r="D699" s="54">
        <v>41911.137102999543</v>
      </c>
      <c r="E699" s="54">
        <v>685062.02418281266</v>
      </c>
      <c r="F699" s="54">
        <v>214976.83871418776</v>
      </c>
      <c r="G699" s="54">
        <v>0</v>
      </c>
      <c r="H699" s="54">
        <v>0</v>
      </c>
      <c r="I699" s="54">
        <v>0</v>
      </c>
      <c r="J699" s="54">
        <v>0</v>
      </c>
      <c r="K699" s="54">
        <v>0</v>
      </c>
      <c r="L699" s="54">
        <v>0</v>
      </c>
      <c r="M699" s="54">
        <v>0</v>
      </c>
      <c r="N699" s="54">
        <v>0</v>
      </c>
      <c r="T699" s="149" t="s">
        <v>1259</v>
      </c>
      <c r="U699" s="149" t="s">
        <v>637</v>
      </c>
      <c r="V699" s="392">
        <v>941950</v>
      </c>
      <c r="W699" s="288">
        <v>41911.137102999543</v>
      </c>
      <c r="X699" s="288">
        <v>685062.02418281266</v>
      </c>
      <c r="Y699" s="288">
        <v>214976.83871418776</v>
      </c>
      <c r="Z699" s="288">
        <v>0</v>
      </c>
      <c r="AA699" s="288">
        <v>0</v>
      </c>
      <c r="AB699" s="288">
        <v>0</v>
      </c>
      <c r="AC699" s="288">
        <v>0</v>
      </c>
      <c r="AD699" s="288">
        <v>0</v>
      </c>
      <c r="AE699" s="288">
        <v>0</v>
      </c>
      <c r="AF699" s="288">
        <v>0</v>
      </c>
      <c r="AG699" s="288">
        <v>0</v>
      </c>
    </row>
    <row r="700" spans="1:33">
      <c r="A700" s="3" t="s">
        <v>1253</v>
      </c>
      <c r="C700" s="67">
        <v>1054630</v>
      </c>
      <c r="D700" s="67">
        <v>46699.265642220569</v>
      </c>
      <c r="E700" s="67">
        <v>767139.88782657753</v>
      </c>
      <c r="F700" s="67">
        <v>240790.84653120191</v>
      </c>
      <c r="G700" s="67">
        <v>0</v>
      </c>
      <c r="H700" s="67">
        <v>0</v>
      </c>
      <c r="I700" s="67">
        <v>0</v>
      </c>
      <c r="J700" s="67">
        <v>0</v>
      </c>
      <c r="K700" s="67">
        <v>0</v>
      </c>
      <c r="L700" s="67">
        <v>0</v>
      </c>
      <c r="M700" s="67">
        <v>0</v>
      </c>
      <c r="N700" s="67">
        <v>0</v>
      </c>
      <c r="T700" s="149" t="s">
        <v>1253</v>
      </c>
      <c r="U700" s="149"/>
      <c r="V700" s="289">
        <v>1054630</v>
      </c>
      <c r="W700" s="289">
        <v>46699.265642220569</v>
      </c>
      <c r="X700" s="289">
        <v>767139.88782657753</v>
      </c>
      <c r="Y700" s="289">
        <v>240790.84653120191</v>
      </c>
      <c r="Z700" s="289">
        <v>0</v>
      </c>
      <c r="AA700" s="289">
        <v>0</v>
      </c>
      <c r="AB700" s="289">
        <v>0</v>
      </c>
      <c r="AC700" s="289">
        <v>0</v>
      </c>
      <c r="AD700" s="289">
        <v>0</v>
      </c>
      <c r="AE700" s="289">
        <v>0</v>
      </c>
      <c r="AF700" s="289">
        <v>0</v>
      </c>
      <c r="AG700" s="289">
        <v>0</v>
      </c>
    </row>
    <row r="701" spans="1:33">
      <c r="C701" s="54"/>
      <c r="D701" s="54"/>
      <c r="E701" s="54"/>
      <c r="F701" s="54"/>
      <c r="G701" s="54"/>
      <c r="H701" s="54"/>
      <c r="I701" s="54"/>
      <c r="J701" s="54"/>
      <c r="K701" s="54"/>
      <c r="L701" s="54"/>
      <c r="M701" s="54"/>
      <c r="N701" s="54"/>
      <c r="T701" s="149"/>
      <c r="U701" s="149"/>
      <c r="V701" s="288"/>
      <c r="W701" s="288"/>
      <c r="X701" s="288"/>
      <c r="Y701" s="288"/>
      <c r="Z701" s="288"/>
      <c r="AA701" s="288"/>
      <c r="AB701" s="288"/>
      <c r="AC701" s="288"/>
      <c r="AD701" s="288"/>
      <c r="AE701" s="288"/>
      <c r="AF701" s="288"/>
      <c r="AG701" s="288"/>
    </row>
    <row r="702" spans="1:33">
      <c r="A702" s="3" t="s">
        <v>1262</v>
      </c>
      <c r="C702" s="54">
        <v>15021880</v>
      </c>
      <c r="D702" s="54">
        <v>643699.31518563756</v>
      </c>
      <c r="E702" s="54">
        <v>10939123.791418761</v>
      </c>
      <c r="F702" s="54">
        <v>3439056.8933956018</v>
      </c>
      <c r="G702" s="54">
        <v>0</v>
      </c>
      <c r="H702" s="54">
        <v>0</v>
      </c>
      <c r="I702" s="54">
        <v>0</v>
      </c>
      <c r="J702" s="54">
        <v>0</v>
      </c>
      <c r="K702" s="54">
        <v>0</v>
      </c>
      <c r="L702" s="54">
        <v>0</v>
      </c>
      <c r="M702" s="54">
        <v>0</v>
      </c>
      <c r="N702" s="54">
        <v>0</v>
      </c>
      <c r="T702" s="149" t="s">
        <v>1262</v>
      </c>
      <c r="U702" s="149"/>
      <c r="V702" s="288">
        <v>15021880</v>
      </c>
      <c r="W702" s="288">
        <v>643699.31518563756</v>
      </c>
      <c r="X702" s="288">
        <v>10939123.791418761</v>
      </c>
      <c r="Y702" s="288">
        <v>3439056.8933956018</v>
      </c>
      <c r="Z702" s="288">
        <v>0</v>
      </c>
      <c r="AA702" s="288">
        <v>0</v>
      </c>
      <c r="AB702" s="288">
        <v>0</v>
      </c>
      <c r="AC702" s="288">
        <v>0</v>
      </c>
      <c r="AD702" s="288">
        <v>0</v>
      </c>
      <c r="AE702" s="288">
        <v>0</v>
      </c>
      <c r="AF702" s="288">
        <v>0</v>
      </c>
      <c r="AG702" s="288">
        <v>0</v>
      </c>
    </row>
    <row r="703" spans="1:33">
      <c r="C703" s="54"/>
      <c r="D703" s="54"/>
      <c r="E703" s="54"/>
      <c r="F703" s="54"/>
      <c r="G703" s="54"/>
      <c r="H703" s="54"/>
      <c r="I703" s="54"/>
      <c r="J703" s="54"/>
      <c r="K703" s="54"/>
      <c r="L703" s="54"/>
      <c r="M703" s="54"/>
      <c r="N703" s="54"/>
      <c r="T703" s="149"/>
      <c r="U703" s="149"/>
      <c r="V703" s="288"/>
      <c r="W703" s="288"/>
      <c r="X703" s="288"/>
      <c r="Y703" s="288"/>
      <c r="Z703" s="288"/>
      <c r="AA703" s="288"/>
      <c r="AB703" s="288"/>
      <c r="AC703" s="288"/>
      <c r="AD703" s="288"/>
      <c r="AE703" s="288"/>
      <c r="AF703" s="288"/>
      <c r="AG703" s="288"/>
    </row>
    <row r="704" spans="1:33">
      <c r="A704" s="89" t="s">
        <v>681</v>
      </c>
      <c r="C704" s="155">
        <v>1</v>
      </c>
      <c r="D704" s="155">
        <v>4.285078267072015E-2</v>
      </c>
      <c r="E704" s="155">
        <v>0.72821269983642267</v>
      </c>
      <c r="F704" s="155">
        <v>0.22893651749285721</v>
      </c>
      <c r="G704" s="155">
        <v>0</v>
      </c>
      <c r="H704" s="155">
        <v>0</v>
      </c>
      <c r="I704" s="155">
        <v>0</v>
      </c>
      <c r="J704" s="155">
        <v>0</v>
      </c>
      <c r="K704" s="155">
        <v>0</v>
      </c>
      <c r="L704" s="155">
        <v>0</v>
      </c>
      <c r="M704" s="155">
        <v>0</v>
      </c>
      <c r="N704" s="155">
        <v>0</v>
      </c>
      <c r="T704" s="148" t="s">
        <v>681</v>
      </c>
      <c r="U704" s="149"/>
      <c r="V704" s="157">
        <v>1</v>
      </c>
      <c r="W704" s="157">
        <v>4.285078267072015E-2</v>
      </c>
      <c r="X704" s="157">
        <v>0.72821269983642267</v>
      </c>
      <c r="Y704" s="157">
        <v>0.22893651749285721</v>
      </c>
      <c r="Z704" s="157">
        <v>0</v>
      </c>
      <c r="AA704" s="157">
        <v>0</v>
      </c>
      <c r="AB704" s="157">
        <v>0</v>
      </c>
      <c r="AC704" s="157">
        <v>0</v>
      </c>
      <c r="AD704" s="157">
        <v>0</v>
      </c>
      <c r="AE704" s="157">
        <v>0</v>
      </c>
      <c r="AF704" s="157">
        <v>0</v>
      </c>
      <c r="AG704" s="157">
        <v>0</v>
      </c>
    </row>
    <row r="705" spans="1:33">
      <c r="A705" s="3" t="s">
        <v>1007</v>
      </c>
      <c r="C705" s="54"/>
      <c r="D705" s="165">
        <v>0</v>
      </c>
      <c r="E705" s="165">
        <v>0</v>
      </c>
      <c r="F705" s="165">
        <v>0</v>
      </c>
      <c r="G705" s="165">
        <v>0</v>
      </c>
      <c r="H705" s="165">
        <v>0</v>
      </c>
      <c r="I705" s="165">
        <v>0</v>
      </c>
      <c r="J705" s="165">
        <v>0</v>
      </c>
      <c r="K705" s="165">
        <v>0</v>
      </c>
      <c r="L705" s="165">
        <v>0</v>
      </c>
      <c r="M705" s="165">
        <v>0</v>
      </c>
      <c r="N705" s="165">
        <v>0</v>
      </c>
      <c r="T705" s="149" t="s">
        <v>1007</v>
      </c>
      <c r="U705" s="149"/>
      <c r="V705" s="288"/>
      <c r="W705" s="288"/>
      <c r="X705" s="288"/>
      <c r="Y705" s="288"/>
      <c r="Z705" s="288"/>
      <c r="AA705" s="288"/>
      <c r="AB705" s="288"/>
      <c r="AC705" s="288"/>
      <c r="AD705" s="288"/>
      <c r="AE705" s="288"/>
      <c r="AF705" s="288"/>
      <c r="AG705" s="288"/>
    </row>
    <row r="706" spans="1:33">
      <c r="T706" s="149"/>
      <c r="U706" s="149"/>
      <c r="V706" s="149"/>
      <c r="W706" s="149"/>
      <c r="X706" s="149"/>
      <c r="Y706" s="149"/>
      <c r="Z706" s="149"/>
      <c r="AA706" s="149"/>
      <c r="AB706" s="149"/>
      <c r="AC706" s="149"/>
      <c r="AD706" s="149"/>
      <c r="AE706" s="149"/>
      <c r="AF706" s="149"/>
      <c r="AG706" s="149"/>
    </row>
    <row r="707" spans="1:33">
      <c r="T707" s="149"/>
      <c r="U707" s="149"/>
      <c r="V707" s="149"/>
      <c r="W707" s="149"/>
      <c r="X707" s="149"/>
      <c r="Y707" s="149"/>
      <c r="Z707" s="149"/>
      <c r="AA707" s="149"/>
      <c r="AB707" s="149"/>
      <c r="AC707" s="149"/>
      <c r="AD707" s="149"/>
      <c r="AE707" s="149"/>
      <c r="AF707" s="149"/>
      <c r="AG707" s="149"/>
    </row>
    <row r="708" spans="1:33">
      <c r="T708" s="149"/>
      <c r="U708" s="149"/>
      <c r="V708" s="149"/>
      <c r="W708" s="149"/>
      <c r="X708" s="149"/>
      <c r="Y708" s="149"/>
      <c r="Z708" s="149"/>
      <c r="AA708" s="149"/>
      <c r="AB708" s="149"/>
      <c r="AC708" s="149"/>
      <c r="AD708" s="149"/>
      <c r="AE708" s="149"/>
      <c r="AF708" s="149"/>
      <c r="AG708" s="149"/>
    </row>
    <row r="709" spans="1:33">
      <c r="A709" s="146" t="s">
        <v>1263</v>
      </c>
      <c r="C709" s="278" t="s">
        <v>58</v>
      </c>
      <c r="D709" s="278" t="s">
        <v>962</v>
      </c>
      <c r="E709" s="278" t="s">
        <v>959</v>
      </c>
      <c r="F709" s="278" t="s">
        <v>721</v>
      </c>
      <c r="G709" s="278" t="s">
        <v>1047</v>
      </c>
      <c r="H709" s="278" t="s">
        <v>723</v>
      </c>
      <c r="I709" s="278" t="s">
        <v>749</v>
      </c>
      <c r="J709" s="278" t="s">
        <v>725</v>
      </c>
      <c r="K709" s="278" t="s">
        <v>1048</v>
      </c>
      <c r="L709" s="278" t="s">
        <v>120</v>
      </c>
      <c r="M709" s="278" t="s">
        <v>59</v>
      </c>
      <c r="N709" s="278" t="s">
        <v>728</v>
      </c>
      <c r="T709" s="147" t="s">
        <v>1263</v>
      </c>
      <c r="U709" s="149"/>
      <c r="V709" s="280" t="s">
        <v>58</v>
      </c>
      <c r="W709" s="280" t="s">
        <v>962</v>
      </c>
      <c r="X709" s="280" t="s">
        <v>959</v>
      </c>
      <c r="Y709" s="280" t="s">
        <v>721</v>
      </c>
      <c r="Z709" s="280" t="s">
        <v>1047</v>
      </c>
      <c r="AA709" s="280" t="s">
        <v>723</v>
      </c>
      <c r="AB709" s="280" t="s">
        <v>749</v>
      </c>
      <c r="AC709" s="280" t="s">
        <v>725</v>
      </c>
      <c r="AD709" s="280" t="s">
        <v>1048</v>
      </c>
      <c r="AE709" s="280" t="s">
        <v>120</v>
      </c>
      <c r="AF709" s="280" t="s">
        <v>59</v>
      </c>
      <c r="AG709" s="280" t="s">
        <v>728</v>
      </c>
    </row>
    <row r="710" spans="1:33">
      <c r="A710" s="3" t="s">
        <v>1264</v>
      </c>
      <c r="T710" s="149" t="s">
        <v>1264</v>
      </c>
      <c r="U710" s="149"/>
      <c r="V710" s="149"/>
      <c r="W710" s="149"/>
      <c r="X710" s="149"/>
      <c r="Y710" s="149"/>
      <c r="Z710" s="149"/>
      <c r="AA710" s="149"/>
      <c r="AB710" s="149"/>
      <c r="AC710" s="149"/>
      <c r="AD710" s="149"/>
      <c r="AE710" s="149"/>
      <c r="AF710" s="149"/>
      <c r="AG710" s="149"/>
    </row>
    <row r="711" spans="1:33">
      <c r="A711" s="3" t="s">
        <v>1265</v>
      </c>
      <c r="B711" s="3" t="s">
        <v>1266</v>
      </c>
      <c r="C711" s="54">
        <v>40947415.479999989</v>
      </c>
      <c r="D711" s="54">
        <v>1099141.0565023003</v>
      </c>
      <c r="E711" s="54">
        <v>16112009.673412476</v>
      </c>
      <c r="F711" s="54">
        <v>4847781.9404303227</v>
      </c>
      <c r="G711" s="54">
        <v>0</v>
      </c>
      <c r="H711" s="54">
        <v>3254840.0187204126</v>
      </c>
      <c r="I711" s="54">
        <v>8871865.283284761</v>
      </c>
      <c r="J711" s="54">
        <v>1648679.1259897968</v>
      </c>
      <c r="K711" s="54">
        <v>623070.05823066039</v>
      </c>
      <c r="L711" s="54">
        <v>6585.9234292667679</v>
      </c>
      <c r="M711" s="54">
        <v>4483442.4000000004</v>
      </c>
      <c r="N711" s="54">
        <v>0</v>
      </c>
      <c r="T711" s="149" t="s">
        <v>1265</v>
      </c>
      <c r="U711" s="149" t="s">
        <v>1266</v>
      </c>
      <c r="V711" s="288">
        <v>40947415.479999989</v>
      </c>
      <c r="W711" s="288">
        <v>1099141.0565023003</v>
      </c>
      <c r="X711" s="288">
        <v>16112009.673412476</v>
      </c>
      <c r="Y711" s="288">
        <v>4847781.9404303227</v>
      </c>
      <c r="Z711" s="288">
        <v>0</v>
      </c>
      <c r="AA711" s="288">
        <v>3254840.0187204126</v>
      </c>
      <c r="AB711" s="288">
        <v>8871865.283284761</v>
      </c>
      <c r="AC711" s="288">
        <v>1648679.1259897968</v>
      </c>
      <c r="AD711" s="288">
        <v>623070.05823066039</v>
      </c>
      <c r="AE711" s="288">
        <v>6585.9234292667679</v>
      </c>
      <c r="AF711" s="288">
        <v>4483442.4000000004</v>
      </c>
      <c r="AG711" s="288">
        <v>0</v>
      </c>
    </row>
    <row r="712" spans="1:33">
      <c r="A712" s="3" t="s">
        <v>332</v>
      </c>
      <c r="B712" s="3" t="s">
        <v>1267</v>
      </c>
      <c r="C712" s="54">
        <v>0</v>
      </c>
      <c r="D712" s="54">
        <v>0</v>
      </c>
      <c r="E712" s="54">
        <v>0</v>
      </c>
      <c r="F712" s="54">
        <v>0</v>
      </c>
      <c r="G712" s="54">
        <v>0</v>
      </c>
      <c r="H712" s="54">
        <v>0</v>
      </c>
      <c r="I712" s="54">
        <v>0</v>
      </c>
      <c r="J712" s="54">
        <v>0</v>
      </c>
      <c r="K712" s="54">
        <v>0</v>
      </c>
      <c r="L712" s="54">
        <v>0</v>
      </c>
      <c r="M712" s="54">
        <v>0</v>
      </c>
      <c r="N712" s="54">
        <v>0</v>
      </c>
      <c r="T712" s="149" t="s">
        <v>332</v>
      </c>
      <c r="U712" s="149" t="s">
        <v>1267</v>
      </c>
      <c r="V712" s="288">
        <v>0</v>
      </c>
      <c r="W712" s="288">
        <v>0</v>
      </c>
      <c r="X712" s="288">
        <v>0</v>
      </c>
      <c r="Y712" s="288">
        <v>0</v>
      </c>
      <c r="Z712" s="288">
        <v>0</v>
      </c>
      <c r="AA712" s="288">
        <v>0</v>
      </c>
      <c r="AB712" s="288">
        <v>0</v>
      </c>
      <c r="AC712" s="288">
        <v>0</v>
      </c>
      <c r="AD712" s="288">
        <v>0</v>
      </c>
      <c r="AE712" s="288">
        <v>0</v>
      </c>
      <c r="AF712" s="288">
        <v>0</v>
      </c>
      <c r="AG712" s="288">
        <v>0</v>
      </c>
    </row>
    <row r="713" spans="1:33">
      <c r="A713" s="3" t="s">
        <v>1268</v>
      </c>
      <c r="B713" s="3" t="s">
        <v>1269</v>
      </c>
      <c r="C713" s="54">
        <v>5052460.33</v>
      </c>
      <c r="D713" s="54">
        <v>0</v>
      </c>
      <c r="E713" s="54">
        <v>0</v>
      </c>
      <c r="F713" s="54">
        <v>0</v>
      </c>
      <c r="G713" s="54">
        <v>0</v>
      </c>
      <c r="H713" s="54">
        <v>910313.99053096655</v>
      </c>
      <c r="I713" s="54">
        <v>3499916.8007437773</v>
      </c>
      <c r="J713" s="54">
        <v>451165.31841508101</v>
      </c>
      <c r="K713" s="54">
        <v>188711.73239810651</v>
      </c>
      <c r="L713" s="54">
        <v>2352.4879120690084</v>
      </c>
      <c r="M713" s="54">
        <v>0</v>
      </c>
      <c r="N713" s="54">
        <v>0</v>
      </c>
      <c r="T713" s="149" t="s">
        <v>1268</v>
      </c>
      <c r="U713" s="149" t="s">
        <v>1269</v>
      </c>
      <c r="V713" s="288">
        <v>5052460.33</v>
      </c>
      <c r="W713" s="288">
        <v>0</v>
      </c>
      <c r="X713" s="288">
        <v>0</v>
      </c>
      <c r="Y713" s="288">
        <v>0</v>
      </c>
      <c r="Z713" s="288">
        <v>0</v>
      </c>
      <c r="AA713" s="288">
        <v>910313.99053096655</v>
      </c>
      <c r="AB713" s="288">
        <v>3499916.8007437773</v>
      </c>
      <c r="AC713" s="288">
        <v>451165.31841508101</v>
      </c>
      <c r="AD713" s="288">
        <v>188711.73239810651</v>
      </c>
      <c r="AE713" s="288">
        <v>2352.4879120690084</v>
      </c>
      <c r="AF713" s="288">
        <v>0</v>
      </c>
      <c r="AG713" s="288">
        <v>0</v>
      </c>
    </row>
    <row r="714" spans="1:33">
      <c r="A714" s="3" t="s">
        <v>1270</v>
      </c>
      <c r="B714" s="3" t="s">
        <v>1271</v>
      </c>
      <c r="C714" s="54">
        <v>124290.24000000001</v>
      </c>
      <c r="D714" s="54">
        <v>0</v>
      </c>
      <c r="E714" s="54">
        <v>-0.02</v>
      </c>
      <c r="F714" s="54">
        <v>0.01</v>
      </c>
      <c r="G714" s="54">
        <v>0</v>
      </c>
      <c r="H714" s="54">
        <v>0</v>
      </c>
      <c r="I714" s="54">
        <v>0</v>
      </c>
      <c r="J714" s="54">
        <v>0.01</v>
      </c>
      <c r="K714" s="54">
        <v>0</v>
      </c>
      <c r="L714" s="54">
        <v>0</v>
      </c>
      <c r="M714" s="54">
        <v>124290.24000000001</v>
      </c>
      <c r="N714" s="54">
        <v>0</v>
      </c>
      <c r="T714" s="149" t="s">
        <v>1270</v>
      </c>
      <c r="U714" s="149" t="s">
        <v>1271</v>
      </c>
      <c r="V714" s="314">
        <v>124290.24000000001</v>
      </c>
      <c r="W714" s="314">
        <v>0</v>
      </c>
      <c r="X714" s="314">
        <v>-0.02</v>
      </c>
      <c r="Y714" s="314">
        <v>0.01</v>
      </c>
      <c r="Z714" s="314">
        <v>0</v>
      </c>
      <c r="AA714" s="314">
        <v>0</v>
      </c>
      <c r="AB714" s="314">
        <v>0</v>
      </c>
      <c r="AC714" s="314">
        <v>0.01</v>
      </c>
      <c r="AD714" s="314">
        <v>0</v>
      </c>
      <c r="AE714" s="314">
        <v>0</v>
      </c>
      <c r="AF714" s="314">
        <v>124290.24000000001</v>
      </c>
      <c r="AG714" s="314">
        <v>0</v>
      </c>
    </row>
    <row r="715" spans="1:33">
      <c r="C715" s="71"/>
      <c r="D715" s="71"/>
      <c r="E715" s="71"/>
      <c r="F715" s="71"/>
      <c r="G715" s="71"/>
      <c r="H715" s="71"/>
      <c r="I715" s="71"/>
      <c r="J715" s="71"/>
      <c r="K715" s="71"/>
      <c r="L715" s="71"/>
      <c r="M715" s="71"/>
      <c r="N715" s="71"/>
      <c r="T715" s="149"/>
      <c r="U715" s="149"/>
      <c r="V715" s="149"/>
      <c r="W715" s="149"/>
      <c r="X715" s="149"/>
      <c r="Y715" s="149"/>
      <c r="Z715" s="149"/>
      <c r="AA715" s="149"/>
      <c r="AB715" s="149"/>
      <c r="AC715" s="149"/>
      <c r="AD715" s="149"/>
      <c r="AE715" s="149"/>
      <c r="AF715" s="149"/>
      <c r="AG715" s="149"/>
    </row>
    <row r="716" spans="1:33">
      <c r="A716" s="3" t="s">
        <v>1272</v>
      </c>
      <c r="C716" s="54">
        <v>46124166.04999999</v>
      </c>
      <c r="D716" s="54">
        <v>1099141.0565023003</v>
      </c>
      <c r="E716" s="54">
        <v>16112009.653412476</v>
      </c>
      <c r="F716" s="54">
        <v>4847781.9504303224</v>
      </c>
      <c r="G716" s="54">
        <v>0</v>
      </c>
      <c r="H716" s="54">
        <v>4165154.0092513794</v>
      </c>
      <c r="I716" s="54">
        <v>12371782.084028538</v>
      </c>
      <c r="J716" s="54">
        <v>2099844.4544048775</v>
      </c>
      <c r="K716" s="54">
        <v>811781.79062876687</v>
      </c>
      <c r="L716" s="54">
        <v>8938.4113413357773</v>
      </c>
      <c r="M716" s="54">
        <v>4607732.6400000006</v>
      </c>
      <c r="N716" s="54">
        <v>0</v>
      </c>
      <c r="T716" s="149" t="s">
        <v>1272</v>
      </c>
      <c r="U716" s="149"/>
      <c r="V716" s="288">
        <v>46124166.04999999</v>
      </c>
      <c r="W716" s="288">
        <v>1099141.0565023003</v>
      </c>
      <c r="X716" s="288">
        <v>16112009.653412476</v>
      </c>
      <c r="Y716" s="288">
        <v>4847781.9504303224</v>
      </c>
      <c r="Z716" s="288">
        <v>0</v>
      </c>
      <c r="AA716" s="288">
        <v>4165154.0092513794</v>
      </c>
      <c r="AB716" s="288">
        <v>12371782.084028538</v>
      </c>
      <c r="AC716" s="288">
        <v>2099844.4544048775</v>
      </c>
      <c r="AD716" s="288">
        <v>811781.79062876687</v>
      </c>
      <c r="AE716" s="288">
        <v>8938.4113413357773</v>
      </c>
      <c r="AF716" s="288">
        <v>4607732.6400000006</v>
      </c>
      <c r="AG716" s="288">
        <v>0</v>
      </c>
    </row>
    <row r="717" spans="1:33">
      <c r="C717" s="165">
        <v>0</v>
      </c>
      <c r="D717" s="165">
        <v>0</v>
      </c>
      <c r="E717" s="165">
        <v>0</v>
      </c>
      <c r="F717" s="165">
        <v>0</v>
      </c>
      <c r="G717" s="165">
        <v>0</v>
      </c>
      <c r="H717" s="165">
        <v>0</v>
      </c>
      <c r="I717" s="165">
        <v>0</v>
      </c>
      <c r="J717" s="165">
        <v>0</v>
      </c>
      <c r="K717" s="165">
        <v>0</v>
      </c>
      <c r="L717" s="165">
        <v>0</v>
      </c>
      <c r="M717" s="165">
        <v>0</v>
      </c>
      <c r="N717" s="165">
        <v>0</v>
      </c>
      <c r="T717" s="149"/>
      <c r="U717" s="149"/>
      <c r="V717" s="149"/>
      <c r="W717" s="149"/>
      <c r="X717" s="149"/>
      <c r="Y717" s="149"/>
      <c r="Z717" s="149"/>
      <c r="AA717" s="149"/>
      <c r="AB717" s="149"/>
      <c r="AC717" s="149"/>
      <c r="AD717" s="149"/>
      <c r="AE717" s="149"/>
      <c r="AF717" s="149"/>
      <c r="AG717" s="149"/>
    </row>
    <row r="718" spans="1:33">
      <c r="A718" s="89" t="s">
        <v>1273</v>
      </c>
      <c r="C718" s="155">
        <v>1.0000000000000002</v>
      </c>
      <c r="D718" s="155">
        <v>2.3830047253554639E-2</v>
      </c>
      <c r="E718" s="155">
        <v>0.34931817815300054</v>
      </c>
      <c r="F718" s="155">
        <v>0.1051028639775336</v>
      </c>
      <c r="G718" s="155">
        <v>0</v>
      </c>
      <c r="H718" s="155">
        <v>9.0303074634156558E-2</v>
      </c>
      <c r="I718" s="155">
        <v>0.2682277674271043</v>
      </c>
      <c r="J718" s="155">
        <v>4.5525906140581114E-2</v>
      </c>
      <c r="K718" s="155">
        <v>1.7599923427315107E-2</v>
      </c>
      <c r="L718" s="155">
        <v>1.9379019951593855E-4</v>
      </c>
      <c r="M718" s="155">
        <v>9.9898448787238331E-2</v>
      </c>
      <c r="N718" s="155">
        <v>0</v>
      </c>
      <c r="T718" s="148" t="s">
        <v>1273</v>
      </c>
      <c r="U718" s="149"/>
      <c r="V718" s="157">
        <v>1.0000000000000002</v>
      </c>
      <c r="W718" s="157">
        <v>2.3830047253554639E-2</v>
      </c>
      <c r="X718" s="157">
        <v>0.34931817815300054</v>
      </c>
      <c r="Y718" s="157">
        <v>0.1051028639775336</v>
      </c>
      <c r="Z718" s="157">
        <v>0</v>
      </c>
      <c r="AA718" s="157">
        <v>9.0303074634156558E-2</v>
      </c>
      <c r="AB718" s="157">
        <v>0.2682277674271043</v>
      </c>
      <c r="AC718" s="157">
        <v>4.5525906140581114E-2</v>
      </c>
      <c r="AD718" s="157">
        <v>1.7599923427315107E-2</v>
      </c>
      <c r="AE718" s="157">
        <v>1.9379019951593855E-4</v>
      </c>
      <c r="AF718" s="157">
        <v>9.9898448787238331E-2</v>
      </c>
      <c r="AG718" s="157">
        <v>0</v>
      </c>
    </row>
    <row r="719" spans="1:33">
      <c r="D719" s="165">
        <v>0</v>
      </c>
      <c r="E719" s="165">
        <v>0</v>
      </c>
      <c r="F719" s="165">
        <v>0</v>
      </c>
      <c r="G719" s="165">
        <v>0</v>
      </c>
      <c r="H719" s="165">
        <v>0</v>
      </c>
      <c r="I719" s="165">
        <v>0</v>
      </c>
      <c r="J719" s="165">
        <v>0</v>
      </c>
      <c r="K719" s="165">
        <v>0</v>
      </c>
      <c r="L719" s="165">
        <v>0</v>
      </c>
      <c r="M719" s="165">
        <v>0</v>
      </c>
      <c r="N719" s="165">
        <v>0</v>
      </c>
      <c r="T719" s="149"/>
      <c r="U719" s="149"/>
      <c r="V719" s="149"/>
      <c r="W719" s="149"/>
      <c r="X719" s="149"/>
      <c r="Y719" s="149"/>
      <c r="Z719" s="149"/>
      <c r="AA719" s="149"/>
      <c r="AB719" s="149"/>
      <c r="AC719" s="149"/>
      <c r="AD719" s="149"/>
      <c r="AE719" s="149"/>
      <c r="AF719" s="149"/>
      <c r="AG719" s="149"/>
    </row>
    <row r="720" spans="1:33">
      <c r="T720" s="149"/>
      <c r="U720" s="149"/>
      <c r="V720" s="149"/>
      <c r="W720" s="149"/>
      <c r="X720" s="149"/>
      <c r="Y720" s="149"/>
      <c r="Z720" s="149"/>
      <c r="AA720" s="149"/>
      <c r="AB720" s="149"/>
      <c r="AC720" s="149"/>
      <c r="AD720" s="149"/>
      <c r="AE720" s="149"/>
      <c r="AF720" s="149"/>
      <c r="AG720" s="149"/>
    </row>
    <row r="721" spans="1:33">
      <c r="T721" s="149"/>
      <c r="U721" s="149"/>
      <c r="V721" s="149"/>
      <c r="W721" s="149"/>
      <c r="X721" s="149"/>
      <c r="Y721" s="149"/>
      <c r="Z721" s="149"/>
      <c r="AA721" s="149"/>
      <c r="AB721" s="149"/>
      <c r="AC721" s="149"/>
      <c r="AD721" s="149"/>
      <c r="AE721" s="149"/>
      <c r="AF721" s="149"/>
      <c r="AG721" s="149"/>
    </row>
    <row r="722" spans="1:33">
      <c r="A722" s="146" t="s">
        <v>1274</v>
      </c>
      <c r="C722" s="278" t="s">
        <v>58</v>
      </c>
      <c r="D722" s="278" t="s">
        <v>962</v>
      </c>
      <c r="E722" s="278" t="s">
        <v>959</v>
      </c>
      <c r="F722" s="278" t="s">
        <v>721</v>
      </c>
      <c r="G722" s="278" t="s">
        <v>1047</v>
      </c>
      <c r="H722" s="278" t="s">
        <v>723</v>
      </c>
      <c r="I722" s="278" t="s">
        <v>749</v>
      </c>
      <c r="J722" s="278" t="s">
        <v>725</v>
      </c>
      <c r="K722" s="278" t="s">
        <v>1048</v>
      </c>
      <c r="L722" s="278" t="s">
        <v>120</v>
      </c>
      <c r="M722" s="278" t="s">
        <v>59</v>
      </c>
      <c r="N722" s="278" t="s">
        <v>728</v>
      </c>
      <c r="T722" s="147" t="s">
        <v>1274</v>
      </c>
      <c r="U722" s="149"/>
      <c r="V722" s="280" t="s">
        <v>58</v>
      </c>
      <c r="W722" s="280" t="s">
        <v>962</v>
      </c>
      <c r="X722" s="280" t="s">
        <v>959</v>
      </c>
      <c r="Y722" s="280" t="s">
        <v>721</v>
      </c>
      <c r="Z722" s="280" t="s">
        <v>1047</v>
      </c>
      <c r="AA722" s="280" t="s">
        <v>723</v>
      </c>
      <c r="AB722" s="280" t="s">
        <v>749</v>
      </c>
      <c r="AC722" s="280" t="s">
        <v>725</v>
      </c>
      <c r="AD722" s="280" t="s">
        <v>1048</v>
      </c>
      <c r="AE722" s="280" t="s">
        <v>120</v>
      </c>
      <c r="AF722" s="280" t="s">
        <v>59</v>
      </c>
      <c r="AG722" s="280" t="s">
        <v>728</v>
      </c>
    </row>
    <row r="723" spans="1:33">
      <c r="A723" s="3" t="s">
        <v>1275</v>
      </c>
      <c r="T723" s="149" t="s">
        <v>1275</v>
      </c>
      <c r="U723" s="149"/>
      <c r="V723" s="149"/>
      <c r="W723" s="149"/>
      <c r="X723" s="149"/>
      <c r="Y723" s="149"/>
      <c r="Z723" s="149"/>
      <c r="AA723" s="149"/>
      <c r="AB723" s="149"/>
      <c r="AC723" s="149"/>
      <c r="AD723" s="149"/>
      <c r="AE723" s="149"/>
      <c r="AF723" s="149"/>
      <c r="AG723" s="149"/>
    </row>
    <row r="724" spans="1:33">
      <c r="A724" s="3" t="s">
        <v>1276</v>
      </c>
      <c r="B724" s="3" t="s">
        <v>1277</v>
      </c>
      <c r="C724" s="54">
        <v>238763557.26999998</v>
      </c>
      <c r="D724" s="54">
        <v>1796728.7758944675</v>
      </c>
      <c r="E724" s="54">
        <v>30799436.202413753</v>
      </c>
      <c r="F724" s="54">
        <v>9686617.7016917858</v>
      </c>
      <c r="G724" s="54">
        <v>0</v>
      </c>
      <c r="H724" s="54">
        <v>37648030.316175148</v>
      </c>
      <c r="I724" s="54">
        <v>132271934.05298148</v>
      </c>
      <c r="J724" s="54">
        <v>18658930.612931166</v>
      </c>
      <c r="K724" s="54">
        <v>7804587.3140957346</v>
      </c>
      <c r="L724" s="54">
        <v>97292.293816500227</v>
      </c>
      <c r="M724" s="54">
        <v>0</v>
      </c>
      <c r="N724" s="54">
        <v>0</v>
      </c>
      <c r="T724" s="149" t="s">
        <v>1276</v>
      </c>
      <c r="U724" s="149" t="s">
        <v>1277</v>
      </c>
      <c r="V724" s="288">
        <v>238763557.26999998</v>
      </c>
      <c r="W724" s="288">
        <v>1796728.7758944675</v>
      </c>
      <c r="X724" s="288">
        <v>30799436.202413753</v>
      </c>
      <c r="Y724" s="288">
        <v>9686617.7016917858</v>
      </c>
      <c r="Z724" s="288">
        <v>0</v>
      </c>
      <c r="AA724" s="288">
        <v>37648030.316175148</v>
      </c>
      <c r="AB724" s="288">
        <v>132271934.05298148</v>
      </c>
      <c r="AC724" s="288">
        <v>18658930.612931166</v>
      </c>
      <c r="AD724" s="288">
        <v>7804587.3140957346</v>
      </c>
      <c r="AE724" s="288">
        <v>97292.293816500227</v>
      </c>
      <c r="AF724" s="288">
        <v>0</v>
      </c>
      <c r="AG724" s="288">
        <v>0</v>
      </c>
    </row>
    <row r="725" spans="1:33">
      <c r="A725" s="3" t="s">
        <v>1278</v>
      </c>
      <c r="B725" s="3" t="s">
        <v>1279</v>
      </c>
      <c r="C725" s="54">
        <v>0</v>
      </c>
      <c r="D725" s="54">
        <v>0</v>
      </c>
      <c r="E725" s="54">
        <v>0</v>
      </c>
      <c r="F725" s="54">
        <v>0</v>
      </c>
      <c r="G725" s="54">
        <v>0</v>
      </c>
      <c r="H725" s="54">
        <v>0</v>
      </c>
      <c r="I725" s="54">
        <v>0</v>
      </c>
      <c r="J725" s="54">
        <v>0</v>
      </c>
      <c r="K725" s="54">
        <v>0</v>
      </c>
      <c r="L725" s="54">
        <v>0</v>
      </c>
      <c r="M725" s="54">
        <v>0</v>
      </c>
      <c r="N725" s="54">
        <v>0</v>
      </c>
      <c r="T725" s="149" t="s">
        <v>1278</v>
      </c>
      <c r="U725" s="149" t="s">
        <v>1279</v>
      </c>
      <c r="V725" s="288">
        <v>0</v>
      </c>
      <c r="W725" s="288">
        <v>0</v>
      </c>
      <c r="X725" s="288">
        <v>0</v>
      </c>
      <c r="Y725" s="288">
        <v>0</v>
      </c>
      <c r="Z725" s="288">
        <v>0</v>
      </c>
      <c r="AA725" s="288">
        <v>0</v>
      </c>
      <c r="AB725" s="288">
        <v>0</v>
      </c>
      <c r="AC725" s="288">
        <v>0</v>
      </c>
      <c r="AD725" s="288">
        <v>0</v>
      </c>
      <c r="AE725" s="288">
        <v>0</v>
      </c>
      <c r="AF725" s="288">
        <v>0</v>
      </c>
      <c r="AG725" s="288">
        <v>0</v>
      </c>
    </row>
    <row r="726" spans="1:33">
      <c r="A726" s="3" t="s">
        <v>1280</v>
      </c>
      <c r="B726" s="3" t="s">
        <v>1281</v>
      </c>
      <c r="C726" s="54">
        <v>35835101.57</v>
      </c>
      <c r="D726" s="54">
        <v>1226669.3331752759</v>
      </c>
      <c r="E726" s="54">
        <v>21027505.30601421</v>
      </c>
      <c r="F726" s="54">
        <v>6613283.5608105185</v>
      </c>
      <c r="G726" s="54">
        <v>0</v>
      </c>
      <c r="H726" s="54">
        <v>1335082.5258778657</v>
      </c>
      <c r="I726" s="54">
        <v>4690655.6952684177</v>
      </c>
      <c r="J726" s="54">
        <v>661686.99939101702</v>
      </c>
      <c r="K726" s="54">
        <v>276767.94927198405</v>
      </c>
      <c r="L726" s="54">
        <v>3450.2001907169388</v>
      </c>
      <c r="M726" s="54">
        <v>0</v>
      </c>
      <c r="N726" s="54">
        <v>0</v>
      </c>
      <c r="T726" s="149" t="s">
        <v>1280</v>
      </c>
      <c r="U726" s="149" t="s">
        <v>1281</v>
      </c>
      <c r="V726" s="288">
        <v>35835101.57</v>
      </c>
      <c r="W726" s="288">
        <v>1226669.3331752759</v>
      </c>
      <c r="X726" s="288">
        <v>21027505.30601421</v>
      </c>
      <c r="Y726" s="288">
        <v>6613283.5608105185</v>
      </c>
      <c r="Z726" s="288">
        <v>0</v>
      </c>
      <c r="AA726" s="288">
        <v>1335082.5258778657</v>
      </c>
      <c r="AB726" s="288">
        <v>4690655.6952684177</v>
      </c>
      <c r="AC726" s="288">
        <v>661686.99939101702</v>
      </c>
      <c r="AD726" s="288">
        <v>276767.94927198405</v>
      </c>
      <c r="AE726" s="288">
        <v>3450.2001907169388</v>
      </c>
      <c r="AF726" s="288">
        <v>0</v>
      </c>
      <c r="AG726" s="288">
        <v>0</v>
      </c>
    </row>
    <row r="727" spans="1:33">
      <c r="A727" s="3" t="s">
        <v>971</v>
      </c>
      <c r="B727" s="3" t="s">
        <v>1282</v>
      </c>
      <c r="C727" s="54">
        <v>127272568.12</v>
      </c>
      <c r="D727" s="54">
        <v>1731238.2860381186</v>
      </c>
      <c r="E727" s="54">
        <v>29676801.450158902</v>
      </c>
      <c r="F727" s="54">
        <v>9333541.9638029877</v>
      </c>
      <c r="G727" s="54">
        <v>0</v>
      </c>
      <c r="H727" s="54">
        <v>16580356.051764587</v>
      </c>
      <c r="I727" s="54">
        <v>58253134.196816258</v>
      </c>
      <c r="J727" s="54">
        <v>8217474.0752546061</v>
      </c>
      <c r="K727" s="54">
        <v>3437174.1474399399</v>
      </c>
      <c r="L727" s="54">
        <v>42847.948724621485</v>
      </c>
      <c r="M727" s="54">
        <v>0</v>
      </c>
      <c r="N727" s="54">
        <v>0</v>
      </c>
      <c r="T727" s="149" t="s">
        <v>971</v>
      </c>
      <c r="U727" s="149" t="s">
        <v>1282</v>
      </c>
      <c r="V727" s="288">
        <v>127272568.12</v>
      </c>
      <c r="W727" s="288">
        <v>1731238.2860381186</v>
      </c>
      <c r="X727" s="288">
        <v>29676801.450158902</v>
      </c>
      <c r="Y727" s="288">
        <v>9333541.9638029877</v>
      </c>
      <c r="Z727" s="288">
        <v>0</v>
      </c>
      <c r="AA727" s="288">
        <v>16580356.051764587</v>
      </c>
      <c r="AB727" s="288">
        <v>58253134.196816258</v>
      </c>
      <c r="AC727" s="288">
        <v>8217474.0752546061</v>
      </c>
      <c r="AD727" s="288">
        <v>3437174.1474399399</v>
      </c>
      <c r="AE727" s="288">
        <v>42847.948724621485</v>
      </c>
      <c r="AF727" s="288">
        <v>0</v>
      </c>
      <c r="AG727" s="288">
        <v>0</v>
      </c>
    </row>
    <row r="728" spans="1:33">
      <c r="A728" s="3" t="s">
        <v>75</v>
      </c>
      <c r="B728" s="3" t="s">
        <v>1283</v>
      </c>
      <c r="C728" s="54">
        <v>103937295.43999998</v>
      </c>
      <c r="D728" s="54">
        <v>1073592.6199612722</v>
      </c>
      <c r="E728" s="54">
        <v>18403274.757621568</v>
      </c>
      <c r="F728" s="54">
        <v>5787964.0952533595</v>
      </c>
      <c r="G728" s="54">
        <v>0</v>
      </c>
      <c r="H728" s="54">
        <v>15074639.220190406</v>
      </c>
      <c r="I728" s="54">
        <v>52962679.578953482</v>
      </c>
      <c r="J728" s="54">
        <v>7471159.9763890048</v>
      </c>
      <c r="K728" s="54">
        <v>3125028.2424365385</v>
      </c>
      <c r="L728" s="54">
        <v>38956.949194374873</v>
      </c>
      <c r="M728" s="54">
        <v>0</v>
      </c>
      <c r="N728" s="54">
        <v>0</v>
      </c>
      <c r="T728" s="149" t="s">
        <v>75</v>
      </c>
      <c r="U728" s="149" t="s">
        <v>1283</v>
      </c>
      <c r="V728" s="288">
        <v>103937295.43999998</v>
      </c>
      <c r="W728" s="288">
        <v>1073592.6199612722</v>
      </c>
      <c r="X728" s="288">
        <v>18403274.757621568</v>
      </c>
      <c r="Y728" s="288">
        <v>5787964.0952533595</v>
      </c>
      <c r="Z728" s="288">
        <v>0</v>
      </c>
      <c r="AA728" s="288">
        <v>15074639.220190406</v>
      </c>
      <c r="AB728" s="288">
        <v>52962679.578953482</v>
      </c>
      <c r="AC728" s="288">
        <v>7471159.9763890048</v>
      </c>
      <c r="AD728" s="288">
        <v>3125028.2424365385</v>
      </c>
      <c r="AE728" s="288">
        <v>38956.949194374873</v>
      </c>
      <c r="AF728" s="288">
        <v>0</v>
      </c>
      <c r="AG728" s="288">
        <v>0</v>
      </c>
    </row>
    <row r="729" spans="1:33">
      <c r="A729" s="3" t="s">
        <v>76</v>
      </c>
      <c r="B729" s="3" t="s">
        <v>1284</v>
      </c>
      <c r="C729" s="54">
        <v>146495774.07999998</v>
      </c>
      <c r="D729" s="54">
        <v>7441181.5599999996</v>
      </c>
      <c r="E729" s="54">
        <v>50115586.090000011</v>
      </c>
      <c r="F729" s="54">
        <v>13440218.629999999</v>
      </c>
      <c r="G729" s="54">
        <v>0</v>
      </c>
      <c r="H729" s="54">
        <v>15427266.180000002</v>
      </c>
      <c r="I729" s="54">
        <v>49933659.340000004</v>
      </c>
      <c r="J729" s="54">
        <v>6475783.3799999999</v>
      </c>
      <c r="K729" s="54">
        <v>3662078.9</v>
      </c>
      <c r="L729" s="54">
        <v>0</v>
      </c>
      <c r="M729" s="54">
        <v>0</v>
      </c>
      <c r="N729" s="54">
        <v>0</v>
      </c>
      <c r="T729" s="149" t="s">
        <v>76</v>
      </c>
      <c r="U729" s="149" t="s">
        <v>1284</v>
      </c>
      <c r="V729" s="288">
        <v>146495774.07999998</v>
      </c>
      <c r="W729" s="288">
        <v>7441181.5599999996</v>
      </c>
      <c r="X729" s="288">
        <v>50115586.090000011</v>
      </c>
      <c r="Y729" s="288">
        <v>13440218.629999999</v>
      </c>
      <c r="Z729" s="288">
        <v>0</v>
      </c>
      <c r="AA729" s="288">
        <v>15427266.180000002</v>
      </c>
      <c r="AB729" s="288">
        <v>49933659.340000004</v>
      </c>
      <c r="AC729" s="288">
        <v>6475783.3799999999</v>
      </c>
      <c r="AD729" s="288">
        <v>3662078.9</v>
      </c>
      <c r="AE729" s="288">
        <v>0</v>
      </c>
      <c r="AF729" s="288">
        <v>0</v>
      </c>
      <c r="AG729" s="288">
        <v>0</v>
      </c>
    </row>
    <row r="730" spans="1:33">
      <c r="A730" s="3" t="s">
        <v>1150</v>
      </c>
      <c r="B730" s="3" t="s">
        <v>1285</v>
      </c>
      <c r="C730" s="54">
        <v>38954263.790000007</v>
      </c>
      <c r="D730" s="54">
        <v>813297.2455553984</v>
      </c>
      <c r="E730" s="54">
        <v>10680633.59570064</v>
      </c>
      <c r="F730" s="54">
        <v>2875780.59583857</v>
      </c>
      <c r="G730" s="54">
        <v>0</v>
      </c>
      <c r="H730" s="54">
        <v>4998520.3725981088</v>
      </c>
      <c r="I730" s="54">
        <v>16104008.791497404</v>
      </c>
      <c r="J730" s="54">
        <v>2477139.5725423782</v>
      </c>
      <c r="K730" s="54">
        <v>998185.53592977056</v>
      </c>
      <c r="L730" s="54">
        <v>6698.0803377293287</v>
      </c>
      <c r="M730" s="54">
        <v>0</v>
      </c>
      <c r="N730" s="54">
        <v>0</v>
      </c>
      <c r="T730" s="149" t="s">
        <v>1150</v>
      </c>
      <c r="U730" s="149" t="s">
        <v>1285</v>
      </c>
      <c r="V730" s="288">
        <v>38954263.790000007</v>
      </c>
      <c r="W730" s="288">
        <v>813297.2455553984</v>
      </c>
      <c r="X730" s="288">
        <v>10680633.59570064</v>
      </c>
      <c r="Y730" s="288">
        <v>2875780.59583857</v>
      </c>
      <c r="Z730" s="288">
        <v>0</v>
      </c>
      <c r="AA730" s="288">
        <v>4998520.3725981088</v>
      </c>
      <c r="AB730" s="288">
        <v>16104008.791497404</v>
      </c>
      <c r="AC730" s="288">
        <v>2477139.5725423782</v>
      </c>
      <c r="AD730" s="288">
        <v>998185.53592977056</v>
      </c>
      <c r="AE730" s="288">
        <v>6698.0803377293287</v>
      </c>
      <c r="AF730" s="288">
        <v>0</v>
      </c>
      <c r="AG730" s="288">
        <v>0</v>
      </c>
    </row>
    <row r="731" spans="1:33">
      <c r="A731" s="3" t="s">
        <v>1151</v>
      </c>
      <c r="B731" s="3" t="s">
        <v>1286</v>
      </c>
      <c r="C731" s="54">
        <v>0</v>
      </c>
      <c r="D731" s="54">
        <v>0</v>
      </c>
      <c r="E731" s="54">
        <v>0</v>
      </c>
      <c r="F731" s="54">
        <v>0</v>
      </c>
      <c r="G731" s="54">
        <v>0</v>
      </c>
      <c r="H731" s="54">
        <v>0</v>
      </c>
      <c r="I731" s="54">
        <v>0</v>
      </c>
      <c r="J731" s="54">
        <v>0</v>
      </c>
      <c r="K731" s="54">
        <v>0</v>
      </c>
      <c r="L731" s="54">
        <v>0</v>
      </c>
      <c r="M731" s="54">
        <v>0</v>
      </c>
      <c r="N731" s="54">
        <v>0</v>
      </c>
      <c r="T731" s="149" t="s">
        <v>1151</v>
      </c>
      <c r="U731" s="149" t="s">
        <v>1286</v>
      </c>
      <c r="V731" s="288">
        <v>0</v>
      </c>
      <c r="W731" s="288">
        <v>0</v>
      </c>
      <c r="X731" s="288">
        <v>0</v>
      </c>
      <c r="Y731" s="288">
        <v>0</v>
      </c>
      <c r="Z731" s="288">
        <v>0</v>
      </c>
      <c r="AA731" s="288">
        <v>0</v>
      </c>
      <c r="AB731" s="288">
        <v>0</v>
      </c>
      <c r="AC731" s="288">
        <v>0</v>
      </c>
      <c r="AD731" s="288">
        <v>0</v>
      </c>
      <c r="AE731" s="288">
        <v>0</v>
      </c>
      <c r="AF731" s="288">
        <v>0</v>
      </c>
      <c r="AG731" s="288">
        <v>0</v>
      </c>
    </row>
    <row r="732" spans="1:33">
      <c r="A732" s="3" t="s">
        <v>1287</v>
      </c>
      <c r="B732" s="3" t="s">
        <v>1282</v>
      </c>
      <c r="C732" s="54">
        <v>0</v>
      </c>
      <c r="D732" s="54">
        <v>0</v>
      </c>
      <c r="E732" s="54">
        <v>0</v>
      </c>
      <c r="F732" s="54">
        <v>0</v>
      </c>
      <c r="G732" s="54">
        <v>0</v>
      </c>
      <c r="H732" s="54">
        <v>0</v>
      </c>
      <c r="I732" s="54">
        <v>0</v>
      </c>
      <c r="J732" s="54">
        <v>0</v>
      </c>
      <c r="K732" s="54">
        <v>0</v>
      </c>
      <c r="L732" s="54">
        <v>0</v>
      </c>
      <c r="M732" s="54">
        <v>0</v>
      </c>
      <c r="N732" s="54">
        <v>0</v>
      </c>
      <c r="T732" s="149" t="s">
        <v>1287</v>
      </c>
      <c r="U732" s="149" t="s">
        <v>1282</v>
      </c>
      <c r="V732" s="288">
        <v>0</v>
      </c>
      <c r="W732" s="288">
        <v>0</v>
      </c>
      <c r="X732" s="288">
        <v>0</v>
      </c>
      <c r="Y732" s="288">
        <v>0</v>
      </c>
      <c r="Z732" s="288">
        <v>0</v>
      </c>
      <c r="AA732" s="288">
        <v>0</v>
      </c>
      <c r="AB732" s="288">
        <v>0</v>
      </c>
      <c r="AC732" s="288">
        <v>0</v>
      </c>
      <c r="AD732" s="288">
        <v>0</v>
      </c>
      <c r="AE732" s="288">
        <v>0</v>
      </c>
      <c r="AF732" s="288">
        <v>0</v>
      </c>
      <c r="AG732" s="288">
        <v>0</v>
      </c>
    </row>
    <row r="733" spans="1:33">
      <c r="A733" s="3" t="s">
        <v>1288</v>
      </c>
      <c r="C733" s="54">
        <v>0</v>
      </c>
      <c r="D733" s="54">
        <v>0</v>
      </c>
      <c r="E733" s="54">
        <v>0</v>
      </c>
      <c r="F733" s="54">
        <v>0</v>
      </c>
      <c r="G733" s="54">
        <v>0</v>
      </c>
      <c r="H733" s="54">
        <v>0</v>
      </c>
      <c r="I733" s="54">
        <v>0</v>
      </c>
      <c r="J733" s="54">
        <v>0</v>
      </c>
      <c r="K733" s="54">
        <v>0</v>
      </c>
      <c r="L733" s="54">
        <v>0</v>
      </c>
      <c r="M733" s="54">
        <v>0</v>
      </c>
      <c r="N733" s="54">
        <v>0</v>
      </c>
      <c r="T733" s="149" t="s">
        <v>1288</v>
      </c>
      <c r="U733" s="149"/>
      <c r="V733" s="288">
        <v>0</v>
      </c>
      <c r="W733" s="288">
        <v>0</v>
      </c>
      <c r="X733" s="288">
        <v>0</v>
      </c>
      <c r="Y733" s="288">
        <v>0</v>
      </c>
      <c r="Z733" s="288">
        <v>0</v>
      </c>
      <c r="AA733" s="288">
        <v>0</v>
      </c>
      <c r="AB733" s="288">
        <v>0</v>
      </c>
      <c r="AC733" s="288">
        <v>0</v>
      </c>
      <c r="AD733" s="288">
        <v>0</v>
      </c>
      <c r="AE733" s="288">
        <v>0</v>
      </c>
      <c r="AF733" s="288">
        <v>0</v>
      </c>
      <c r="AG733" s="288">
        <v>0</v>
      </c>
    </row>
    <row r="734" spans="1:33">
      <c r="C734" s="71"/>
      <c r="D734" s="71"/>
      <c r="E734" s="71"/>
      <c r="F734" s="71"/>
      <c r="G734" s="71"/>
      <c r="H734" s="71"/>
      <c r="I734" s="71"/>
      <c r="J734" s="71"/>
      <c r="K734" s="71"/>
      <c r="L734" s="71"/>
      <c r="M734" s="71"/>
      <c r="N734" s="71"/>
      <c r="T734" s="149"/>
      <c r="U734" s="149"/>
      <c r="V734" s="393"/>
      <c r="W734" s="393"/>
      <c r="X734" s="393"/>
      <c r="Y734" s="393"/>
      <c r="Z734" s="393"/>
      <c r="AA734" s="393"/>
      <c r="AB734" s="393"/>
      <c r="AC734" s="393"/>
      <c r="AD734" s="393"/>
      <c r="AE734" s="393"/>
      <c r="AF734" s="393"/>
      <c r="AG734" s="393"/>
    </row>
    <row r="735" spans="1:33">
      <c r="A735" s="3" t="s">
        <v>1289</v>
      </c>
      <c r="C735" s="54">
        <v>691258560.26999998</v>
      </c>
      <c r="D735" s="54">
        <v>14082707.820624532</v>
      </c>
      <c r="E735" s="54">
        <v>160703237.40190911</v>
      </c>
      <c r="F735" s="54">
        <v>47737406.547397219</v>
      </c>
      <c r="G735" s="54">
        <v>0</v>
      </c>
      <c r="H735" s="54">
        <v>91063894.666606128</v>
      </c>
      <c r="I735" s="54">
        <v>314216071.65551704</v>
      </c>
      <c r="J735" s="54">
        <v>43962174.616508171</v>
      </c>
      <c r="K735" s="54">
        <v>19303822.089173965</v>
      </c>
      <c r="L735" s="54">
        <v>189245.47226394285</v>
      </c>
      <c r="M735" s="54">
        <v>0</v>
      </c>
      <c r="N735" s="54">
        <v>0</v>
      </c>
      <c r="T735" s="149" t="s">
        <v>1289</v>
      </c>
      <c r="U735" s="149"/>
      <c r="V735" s="288">
        <v>691258560.26999998</v>
      </c>
      <c r="W735" s="288">
        <v>14082707.820624532</v>
      </c>
      <c r="X735" s="288">
        <v>160703237.40190911</v>
      </c>
      <c r="Y735" s="288">
        <v>47737406.547397219</v>
      </c>
      <c r="Z735" s="288">
        <v>0</v>
      </c>
      <c r="AA735" s="288">
        <v>91063894.666606128</v>
      </c>
      <c r="AB735" s="288">
        <v>314216071.65551704</v>
      </c>
      <c r="AC735" s="288">
        <v>43962174.616508171</v>
      </c>
      <c r="AD735" s="288">
        <v>19303822.089173965</v>
      </c>
      <c r="AE735" s="288">
        <v>189245.47226394285</v>
      </c>
      <c r="AF735" s="288">
        <v>0</v>
      </c>
      <c r="AG735" s="288">
        <v>0</v>
      </c>
    </row>
    <row r="736" spans="1:33">
      <c r="C736" s="165">
        <v>0</v>
      </c>
      <c r="D736" s="165">
        <v>0</v>
      </c>
      <c r="E736" s="165">
        <v>0</v>
      </c>
      <c r="F736" s="165">
        <v>0</v>
      </c>
      <c r="G736" s="165">
        <v>0</v>
      </c>
      <c r="H736" s="165">
        <v>0</v>
      </c>
      <c r="I736" s="165">
        <v>0</v>
      </c>
      <c r="J736" s="165">
        <v>0</v>
      </c>
      <c r="K736" s="165">
        <v>0</v>
      </c>
      <c r="L736" s="165">
        <v>0</v>
      </c>
      <c r="M736" s="165">
        <v>0</v>
      </c>
      <c r="N736" s="165">
        <v>0</v>
      </c>
      <c r="T736" s="149"/>
      <c r="U736" s="149"/>
      <c r="V736" s="149"/>
      <c r="W736" s="149"/>
      <c r="X736" s="149"/>
      <c r="Y736" s="149"/>
      <c r="Z736" s="149"/>
      <c r="AA736" s="149"/>
      <c r="AB736" s="149"/>
      <c r="AC736" s="149"/>
      <c r="AD736" s="149"/>
      <c r="AE736" s="149"/>
      <c r="AF736" s="149"/>
      <c r="AG736" s="149"/>
    </row>
    <row r="737" spans="1:33">
      <c r="A737" s="89" t="s">
        <v>1290</v>
      </c>
      <c r="C737" s="155">
        <v>1</v>
      </c>
      <c r="D737" s="155">
        <v>2.0372561918255219E-2</v>
      </c>
      <c r="E737" s="155">
        <v>0.23247920045885542</v>
      </c>
      <c r="F737" s="155">
        <v>6.9058684103313492E-2</v>
      </c>
      <c r="G737" s="155">
        <v>0</v>
      </c>
      <c r="H737" s="155">
        <v>0.13173637174350117</v>
      </c>
      <c r="I737" s="155">
        <v>0.45455649986133523</v>
      </c>
      <c r="J737" s="155">
        <v>6.3597295054598532E-2</v>
      </c>
      <c r="K737" s="155">
        <v>2.7925617415333056E-2</v>
      </c>
      <c r="L737" s="155">
        <v>2.7376944480806878E-4</v>
      </c>
      <c r="M737" s="155">
        <v>0</v>
      </c>
      <c r="N737" s="155">
        <v>0</v>
      </c>
      <c r="T737" s="148" t="s">
        <v>1290</v>
      </c>
      <c r="U737" s="149"/>
      <c r="V737" s="157">
        <v>1</v>
      </c>
      <c r="W737" s="157">
        <v>2.0372561918255219E-2</v>
      </c>
      <c r="X737" s="157">
        <v>0.23247920045885542</v>
      </c>
      <c r="Y737" s="157">
        <v>6.9058684103313492E-2</v>
      </c>
      <c r="Z737" s="157">
        <v>0</v>
      </c>
      <c r="AA737" s="157">
        <v>0.13173637174350117</v>
      </c>
      <c r="AB737" s="157">
        <v>0.45455649986133523</v>
      </c>
      <c r="AC737" s="157">
        <v>6.3597295054598532E-2</v>
      </c>
      <c r="AD737" s="157">
        <v>2.7925617415333056E-2</v>
      </c>
      <c r="AE737" s="157">
        <v>2.7376944480806878E-4</v>
      </c>
      <c r="AF737" s="157">
        <v>0</v>
      </c>
      <c r="AG737" s="157">
        <v>0</v>
      </c>
    </row>
    <row r="738" spans="1:33">
      <c r="D738" s="165">
        <v>0</v>
      </c>
      <c r="E738" s="165">
        <v>0</v>
      </c>
      <c r="F738" s="165">
        <v>0</v>
      </c>
      <c r="G738" s="165">
        <v>0</v>
      </c>
      <c r="H738" s="165">
        <v>0</v>
      </c>
      <c r="I738" s="165">
        <v>0</v>
      </c>
      <c r="J738" s="165">
        <v>0</v>
      </c>
      <c r="K738" s="165">
        <v>0</v>
      </c>
      <c r="L738" s="165">
        <v>0</v>
      </c>
      <c r="M738" s="165">
        <v>0</v>
      </c>
      <c r="N738" s="165">
        <v>0</v>
      </c>
      <c r="T738" s="149"/>
      <c r="U738" s="149"/>
      <c r="V738" s="149"/>
      <c r="W738" s="149"/>
      <c r="X738" s="149"/>
      <c r="Y738" s="149"/>
      <c r="Z738" s="149"/>
      <c r="AA738" s="149"/>
      <c r="AB738" s="149"/>
      <c r="AC738" s="149"/>
      <c r="AD738" s="149"/>
      <c r="AE738" s="149"/>
      <c r="AF738" s="149"/>
      <c r="AG738" s="149"/>
    </row>
    <row r="739" spans="1:33">
      <c r="T739" s="149"/>
      <c r="U739" s="149"/>
      <c r="V739" s="149"/>
      <c r="W739" s="149"/>
      <c r="X739" s="149"/>
      <c r="Y739" s="149"/>
      <c r="Z739" s="149"/>
      <c r="AA739" s="149"/>
      <c r="AB739" s="149"/>
      <c r="AC739" s="149"/>
      <c r="AD739" s="149"/>
      <c r="AE739" s="149"/>
      <c r="AF739" s="149"/>
      <c r="AG739" s="149"/>
    </row>
    <row r="740" spans="1:33">
      <c r="A740" s="146" t="s">
        <v>684</v>
      </c>
      <c r="C740" s="278" t="s">
        <v>58</v>
      </c>
      <c r="D740" s="278" t="s">
        <v>962</v>
      </c>
      <c r="E740" s="278" t="s">
        <v>959</v>
      </c>
      <c r="F740" s="278" t="s">
        <v>721</v>
      </c>
      <c r="G740" s="278" t="s">
        <v>1047</v>
      </c>
      <c r="H740" s="278" t="s">
        <v>723</v>
      </c>
      <c r="I740" s="278" t="s">
        <v>749</v>
      </c>
      <c r="J740" s="278" t="s">
        <v>725</v>
      </c>
      <c r="K740" s="278" t="s">
        <v>1048</v>
      </c>
      <c r="L740" s="278" t="s">
        <v>120</v>
      </c>
      <c r="M740" s="278" t="s">
        <v>59</v>
      </c>
      <c r="N740" s="278" t="s">
        <v>728</v>
      </c>
      <c r="T740" s="147" t="s">
        <v>684</v>
      </c>
      <c r="U740" s="149"/>
      <c r="V740" s="280" t="s">
        <v>58</v>
      </c>
      <c r="W740" s="280" t="s">
        <v>962</v>
      </c>
      <c r="X740" s="280" t="s">
        <v>959</v>
      </c>
      <c r="Y740" s="280" t="s">
        <v>721</v>
      </c>
      <c r="Z740" s="280" t="s">
        <v>1047</v>
      </c>
      <c r="AA740" s="280" t="s">
        <v>723</v>
      </c>
      <c r="AB740" s="280" t="s">
        <v>749</v>
      </c>
      <c r="AC740" s="280" t="s">
        <v>725</v>
      </c>
      <c r="AD740" s="280" t="s">
        <v>1048</v>
      </c>
      <c r="AE740" s="280" t="s">
        <v>120</v>
      </c>
      <c r="AF740" s="280" t="s">
        <v>59</v>
      </c>
      <c r="AG740" s="280" t="s">
        <v>728</v>
      </c>
    </row>
    <row r="741" spans="1:33">
      <c r="T741" s="149"/>
      <c r="U741" s="149"/>
      <c r="V741" s="149"/>
      <c r="W741" s="149"/>
      <c r="X741" s="149"/>
      <c r="Y741" s="149"/>
      <c r="Z741" s="149"/>
      <c r="AA741" s="149"/>
      <c r="AB741" s="149"/>
      <c r="AC741" s="149"/>
      <c r="AD741" s="149"/>
      <c r="AE741" s="149"/>
      <c r="AF741" s="149"/>
      <c r="AG741" s="149"/>
    </row>
    <row r="742" spans="1:33">
      <c r="A742" s="3" t="s">
        <v>1291</v>
      </c>
      <c r="C742" s="191">
        <v>908754427.5</v>
      </c>
      <c r="D742" s="394">
        <v>19606750</v>
      </c>
      <c r="E742" s="394">
        <v>240444118</v>
      </c>
      <c r="F742" s="394">
        <v>61926190.5</v>
      </c>
      <c r="G742" s="394">
        <v>0</v>
      </c>
      <c r="H742" s="394">
        <v>103059435.5</v>
      </c>
      <c r="I742" s="394">
        <v>403369498</v>
      </c>
      <c r="J742" s="394">
        <v>50210701.5</v>
      </c>
      <c r="K742" s="394">
        <v>21951146</v>
      </c>
      <c r="L742" s="394">
        <v>210523</v>
      </c>
      <c r="M742" s="394"/>
      <c r="N742" s="394">
        <v>7976065</v>
      </c>
      <c r="T742" s="149" t="s">
        <v>1291</v>
      </c>
      <c r="U742" s="149"/>
      <c r="V742" s="283">
        <v>908754427.5</v>
      </c>
      <c r="W742" s="395">
        <v>19606750</v>
      </c>
      <c r="X742" s="395">
        <v>240444118</v>
      </c>
      <c r="Y742" s="395">
        <v>61926190.5</v>
      </c>
      <c r="Z742" s="395">
        <v>0</v>
      </c>
      <c r="AA742" s="395">
        <v>103059435.5</v>
      </c>
      <c r="AB742" s="395">
        <v>403369498</v>
      </c>
      <c r="AC742" s="395">
        <v>50210701.5</v>
      </c>
      <c r="AD742" s="395">
        <v>21951146</v>
      </c>
      <c r="AE742" s="395">
        <v>210523</v>
      </c>
      <c r="AF742" s="395">
        <v>0</v>
      </c>
      <c r="AG742" s="395">
        <v>7976065</v>
      </c>
    </row>
    <row r="743" spans="1:33" hidden="1">
      <c r="A743" s="3" t="s">
        <v>1292</v>
      </c>
      <c r="C743" s="191">
        <v>0</v>
      </c>
      <c r="D743" s="373"/>
      <c r="E743" s="373"/>
      <c r="F743" s="373"/>
      <c r="T743" s="149" t="s">
        <v>1292</v>
      </c>
      <c r="U743" s="149"/>
      <c r="V743" s="283">
        <v>0</v>
      </c>
      <c r="W743" s="284">
        <v>0</v>
      </c>
      <c r="X743" s="284">
        <v>0</v>
      </c>
      <c r="Y743" s="284">
        <v>0</v>
      </c>
      <c r="Z743" s="149">
        <v>0</v>
      </c>
      <c r="AA743" s="149">
        <v>0</v>
      </c>
      <c r="AB743" s="149">
        <v>0</v>
      </c>
      <c r="AC743" s="149">
        <v>0</v>
      </c>
      <c r="AD743" s="149">
        <v>0</v>
      </c>
      <c r="AE743" s="149">
        <v>0</v>
      </c>
      <c r="AF743" s="149">
        <v>0</v>
      </c>
      <c r="AG743" s="149">
        <v>0</v>
      </c>
    </row>
    <row r="744" spans="1:33" hidden="1">
      <c r="A744" s="3" t="s">
        <v>1293</v>
      </c>
      <c r="C744" s="191">
        <v>0</v>
      </c>
      <c r="D744" s="373"/>
      <c r="E744" s="373"/>
      <c r="F744" s="373"/>
      <c r="H744" s="373"/>
      <c r="I744" s="373"/>
      <c r="J744" s="373"/>
      <c r="K744" s="373"/>
      <c r="L744" s="373"/>
      <c r="M744" s="373"/>
      <c r="N744" s="373"/>
      <c r="T744" s="149" t="s">
        <v>1293</v>
      </c>
      <c r="U744" s="149"/>
      <c r="V744" s="283">
        <v>0</v>
      </c>
      <c r="W744" s="284">
        <v>0</v>
      </c>
      <c r="X744" s="284">
        <v>0</v>
      </c>
      <c r="Y744" s="284">
        <v>0</v>
      </c>
      <c r="Z744" s="149">
        <v>0</v>
      </c>
      <c r="AA744" s="284">
        <v>0</v>
      </c>
      <c r="AB744" s="284">
        <v>0</v>
      </c>
      <c r="AC744" s="284">
        <v>0</v>
      </c>
      <c r="AD744" s="284">
        <v>0</v>
      </c>
      <c r="AE744" s="284">
        <v>0</v>
      </c>
      <c r="AF744" s="284">
        <v>0</v>
      </c>
      <c r="AG744" s="284">
        <v>0</v>
      </c>
    </row>
    <row r="745" spans="1:33" hidden="1">
      <c r="A745" s="3" t="s">
        <v>1294</v>
      </c>
      <c r="C745" s="191">
        <v>0</v>
      </c>
      <c r="D745" s="373"/>
      <c r="E745" s="373"/>
      <c r="F745" s="373"/>
      <c r="H745" s="373"/>
      <c r="I745" s="373"/>
      <c r="J745" s="373"/>
      <c r="K745" s="373"/>
      <c r="L745" s="373"/>
      <c r="M745" s="373"/>
      <c r="N745" s="373"/>
      <c r="T745" s="149" t="s">
        <v>1294</v>
      </c>
      <c r="U745" s="149"/>
      <c r="V745" s="283">
        <v>0</v>
      </c>
      <c r="W745" s="284">
        <v>0</v>
      </c>
      <c r="X745" s="284">
        <v>0</v>
      </c>
      <c r="Y745" s="284">
        <v>0</v>
      </c>
      <c r="Z745" s="149">
        <v>0</v>
      </c>
      <c r="AA745" s="284">
        <v>0</v>
      </c>
      <c r="AB745" s="284">
        <v>0</v>
      </c>
      <c r="AC745" s="284">
        <v>0</v>
      </c>
      <c r="AD745" s="284">
        <v>0</v>
      </c>
      <c r="AE745" s="284">
        <v>0</v>
      </c>
      <c r="AF745" s="284">
        <v>0</v>
      </c>
      <c r="AG745" s="284">
        <v>0</v>
      </c>
    </row>
    <row r="746" spans="1:33" hidden="1">
      <c r="A746" s="3" t="s">
        <v>1295</v>
      </c>
      <c r="C746" s="191">
        <v>0</v>
      </c>
      <c r="D746" s="373"/>
      <c r="E746" s="373"/>
      <c r="F746" s="373"/>
      <c r="H746" s="373"/>
      <c r="I746" s="373"/>
      <c r="J746" s="373"/>
      <c r="K746" s="373"/>
      <c r="L746" s="373"/>
      <c r="M746" s="373"/>
      <c r="N746" s="373"/>
      <c r="T746" s="149" t="s">
        <v>1295</v>
      </c>
      <c r="U746" s="149"/>
      <c r="V746" s="283">
        <v>0</v>
      </c>
      <c r="W746" s="284">
        <v>0</v>
      </c>
      <c r="X746" s="284">
        <v>0</v>
      </c>
      <c r="Y746" s="284">
        <v>0</v>
      </c>
      <c r="Z746" s="149">
        <v>0</v>
      </c>
      <c r="AA746" s="284">
        <v>0</v>
      </c>
      <c r="AB746" s="284">
        <v>0</v>
      </c>
      <c r="AC746" s="284">
        <v>0</v>
      </c>
      <c r="AD746" s="284">
        <v>0</v>
      </c>
      <c r="AE746" s="284">
        <v>0</v>
      </c>
      <c r="AF746" s="284">
        <v>0</v>
      </c>
      <c r="AG746" s="284">
        <v>0</v>
      </c>
    </row>
    <row r="747" spans="1:33" hidden="1">
      <c r="A747" s="3" t="s">
        <v>1296</v>
      </c>
      <c r="C747" s="191">
        <v>0</v>
      </c>
      <c r="D747" s="373"/>
      <c r="E747" s="373"/>
      <c r="F747" s="373"/>
      <c r="H747" s="373"/>
      <c r="I747" s="373"/>
      <c r="J747" s="373"/>
      <c r="K747" s="373"/>
      <c r="L747" s="373"/>
      <c r="M747" s="373"/>
      <c r="N747" s="373"/>
      <c r="T747" s="149" t="s">
        <v>1296</v>
      </c>
      <c r="U747" s="149"/>
      <c r="V747" s="283">
        <v>0</v>
      </c>
      <c r="W747" s="284">
        <v>0</v>
      </c>
      <c r="X747" s="284">
        <v>0</v>
      </c>
      <c r="Y747" s="284">
        <v>0</v>
      </c>
      <c r="Z747" s="149">
        <v>0</v>
      </c>
      <c r="AA747" s="284">
        <v>0</v>
      </c>
      <c r="AB747" s="284">
        <v>0</v>
      </c>
      <c r="AC747" s="284">
        <v>0</v>
      </c>
      <c r="AD747" s="284">
        <v>0</v>
      </c>
      <c r="AE747" s="284">
        <v>0</v>
      </c>
      <c r="AF747" s="284">
        <v>0</v>
      </c>
      <c r="AG747" s="284">
        <v>0</v>
      </c>
    </row>
    <row r="748" spans="1:33" hidden="1">
      <c r="A748" s="3" t="s">
        <v>1297</v>
      </c>
      <c r="C748" s="191">
        <v>0</v>
      </c>
      <c r="D748" s="373"/>
      <c r="E748" s="373"/>
      <c r="F748" s="373"/>
      <c r="H748" s="373"/>
      <c r="I748" s="373"/>
      <c r="J748" s="373"/>
      <c r="K748" s="373"/>
      <c r="L748" s="373"/>
      <c r="M748" s="373"/>
      <c r="N748" s="373"/>
      <c r="T748" s="149" t="s">
        <v>1297</v>
      </c>
      <c r="U748" s="149"/>
      <c r="V748" s="283">
        <v>0</v>
      </c>
      <c r="W748" s="284">
        <v>0</v>
      </c>
      <c r="X748" s="284">
        <v>0</v>
      </c>
      <c r="Y748" s="284">
        <v>0</v>
      </c>
      <c r="Z748" s="149">
        <v>0</v>
      </c>
      <c r="AA748" s="284">
        <v>0</v>
      </c>
      <c r="AB748" s="284">
        <v>0</v>
      </c>
      <c r="AC748" s="284">
        <v>0</v>
      </c>
      <c r="AD748" s="284">
        <v>0</v>
      </c>
      <c r="AE748" s="284">
        <v>0</v>
      </c>
      <c r="AF748" s="284">
        <v>0</v>
      </c>
      <c r="AG748" s="284">
        <v>0</v>
      </c>
    </row>
    <row r="749" spans="1:33" hidden="1">
      <c r="A749" s="3" t="s">
        <v>1298</v>
      </c>
      <c r="C749" s="191">
        <v>0</v>
      </c>
      <c r="D749" s="373"/>
      <c r="E749" s="373"/>
      <c r="F749" s="373"/>
      <c r="H749" s="373"/>
      <c r="I749" s="373"/>
      <c r="J749" s="373"/>
      <c r="K749" s="373"/>
      <c r="L749" s="373"/>
      <c r="M749" s="373"/>
      <c r="N749" s="373"/>
      <c r="T749" s="149" t="s">
        <v>1298</v>
      </c>
      <c r="U749" s="149"/>
      <c r="V749" s="283">
        <v>0</v>
      </c>
      <c r="W749" s="284">
        <v>0</v>
      </c>
      <c r="X749" s="284">
        <v>0</v>
      </c>
      <c r="Y749" s="284">
        <v>0</v>
      </c>
      <c r="Z749" s="149">
        <v>0</v>
      </c>
      <c r="AA749" s="284">
        <v>0</v>
      </c>
      <c r="AB749" s="284">
        <v>0</v>
      </c>
      <c r="AC749" s="284">
        <v>0</v>
      </c>
      <c r="AD749" s="284">
        <v>0</v>
      </c>
      <c r="AE749" s="284">
        <v>0</v>
      </c>
      <c r="AF749" s="284">
        <v>0</v>
      </c>
      <c r="AG749" s="284">
        <v>0</v>
      </c>
    </row>
    <row r="750" spans="1:33" hidden="1">
      <c r="A750" s="3" t="s">
        <v>1299</v>
      </c>
      <c r="C750" s="191">
        <v>0</v>
      </c>
      <c r="D750" s="373"/>
      <c r="E750" s="373"/>
      <c r="F750" s="373"/>
      <c r="H750" s="373"/>
      <c r="I750" s="373"/>
      <c r="J750" s="373"/>
      <c r="K750" s="373"/>
      <c r="L750" s="373"/>
      <c r="M750" s="373"/>
      <c r="N750" s="373"/>
      <c r="T750" s="149" t="s">
        <v>1299</v>
      </c>
      <c r="U750" s="149"/>
      <c r="V750" s="283">
        <v>0</v>
      </c>
      <c r="W750" s="284">
        <v>0</v>
      </c>
      <c r="X750" s="284">
        <v>0</v>
      </c>
      <c r="Y750" s="284">
        <v>0</v>
      </c>
      <c r="Z750" s="149">
        <v>0</v>
      </c>
      <c r="AA750" s="284">
        <v>0</v>
      </c>
      <c r="AB750" s="284">
        <v>0</v>
      </c>
      <c r="AC750" s="284">
        <v>0</v>
      </c>
      <c r="AD750" s="284">
        <v>0</v>
      </c>
      <c r="AE750" s="284">
        <v>0</v>
      </c>
      <c r="AF750" s="284">
        <v>0</v>
      </c>
      <c r="AG750" s="284">
        <v>0</v>
      </c>
    </row>
    <row r="751" spans="1:33" hidden="1">
      <c r="A751" s="3" t="s">
        <v>76</v>
      </c>
      <c r="C751" s="191">
        <v>0</v>
      </c>
      <c r="D751" s="373"/>
      <c r="E751" s="373"/>
      <c r="F751" s="373"/>
      <c r="H751" s="373"/>
      <c r="I751" s="373"/>
      <c r="J751" s="373"/>
      <c r="K751" s="373"/>
      <c r="L751" s="373"/>
      <c r="M751" s="373"/>
      <c r="N751" s="373"/>
      <c r="T751" s="149" t="s">
        <v>76</v>
      </c>
      <c r="U751" s="149"/>
      <c r="V751" s="283">
        <v>0</v>
      </c>
      <c r="W751" s="284">
        <v>0</v>
      </c>
      <c r="X751" s="284">
        <v>0</v>
      </c>
      <c r="Y751" s="284">
        <v>0</v>
      </c>
      <c r="Z751" s="149">
        <v>0</v>
      </c>
      <c r="AA751" s="284">
        <v>0</v>
      </c>
      <c r="AB751" s="284">
        <v>0</v>
      </c>
      <c r="AC751" s="284">
        <v>0</v>
      </c>
      <c r="AD751" s="284">
        <v>0</v>
      </c>
      <c r="AE751" s="284">
        <v>0</v>
      </c>
      <c r="AF751" s="284">
        <v>0</v>
      </c>
      <c r="AG751" s="284">
        <v>0</v>
      </c>
    </row>
    <row r="752" spans="1:33" hidden="1">
      <c r="A752" s="3" t="s">
        <v>1151</v>
      </c>
      <c r="C752" s="191">
        <v>0</v>
      </c>
      <c r="D752" s="373"/>
      <c r="E752" s="373"/>
      <c r="F752" s="373"/>
      <c r="H752" s="373"/>
      <c r="I752" s="373"/>
      <c r="J752" s="373"/>
      <c r="K752" s="373"/>
      <c r="L752" s="373"/>
      <c r="M752" s="373"/>
      <c r="N752" s="373"/>
      <c r="T752" s="149" t="s">
        <v>1151</v>
      </c>
      <c r="U752" s="149"/>
      <c r="V752" s="283">
        <v>0</v>
      </c>
      <c r="W752" s="284">
        <v>0</v>
      </c>
      <c r="X752" s="284">
        <v>0</v>
      </c>
      <c r="Y752" s="284">
        <v>0</v>
      </c>
      <c r="Z752" s="149">
        <v>0</v>
      </c>
      <c r="AA752" s="284">
        <v>0</v>
      </c>
      <c r="AB752" s="284">
        <v>0</v>
      </c>
      <c r="AC752" s="284">
        <v>0</v>
      </c>
      <c r="AD752" s="284">
        <v>0</v>
      </c>
      <c r="AE752" s="284">
        <v>0</v>
      </c>
      <c r="AF752" s="284">
        <v>0</v>
      </c>
      <c r="AG752" s="284">
        <v>0</v>
      </c>
    </row>
    <row r="753" spans="1:33" hidden="1">
      <c r="A753" s="3" t="s">
        <v>1150</v>
      </c>
      <c r="C753" s="191">
        <v>0</v>
      </c>
      <c r="D753" s="373"/>
      <c r="E753" s="373"/>
      <c r="F753" s="373"/>
      <c r="H753" s="373"/>
      <c r="I753" s="373"/>
      <c r="J753" s="373"/>
      <c r="K753" s="373"/>
      <c r="L753" s="373"/>
      <c r="M753" s="373"/>
      <c r="N753" s="373"/>
      <c r="T753" s="149" t="s">
        <v>1150</v>
      </c>
      <c r="U753" s="149"/>
      <c r="V753" s="283">
        <v>0</v>
      </c>
      <c r="W753" s="284">
        <v>0</v>
      </c>
      <c r="X753" s="284">
        <v>0</v>
      </c>
      <c r="Y753" s="284">
        <v>0</v>
      </c>
      <c r="Z753" s="149">
        <v>0</v>
      </c>
      <c r="AA753" s="284">
        <v>0</v>
      </c>
      <c r="AB753" s="284">
        <v>0</v>
      </c>
      <c r="AC753" s="284">
        <v>0</v>
      </c>
      <c r="AD753" s="284">
        <v>0</v>
      </c>
      <c r="AE753" s="284">
        <v>0</v>
      </c>
      <c r="AF753" s="284">
        <v>0</v>
      </c>
      <c r="AG753" s="284">
        <v>0</v>
      </c>
    </row>
    <row r="754" spans="1:33" hidden="1">
      <c r="A754" s="3" t="s">
        <v>679</v>
      </c>
      <c r="C754" s="191">
        <v>0</v>
      </c>
      <c r="D754" s="373"/>
      <c r="E754" s="373"/>
      <c r="F754" s="373"/>
      <c r="H754" s="373"/>
      <c r="I754" s="373"/>
      <c r="J754" s="373"/>
      <c r="K754" s="373"/>
      <c r="L754" s="373"/>
      <c r="M754" s="373"/>
      <c r="N754" s="373"/>
      <c r="T754" s="149" t="s">
        <v>679</v>
      </c>
      <c r="U754" s="149"/>
      <c r="V754" s="283">
        <v>0</v>
      </c>
      <c r="W754" s="284">
        <v>0</v>
      </c>
      <c r="X754" s="284">
        <v>0</v>
      </c>
      <c r="Y754" s="284">
        <v>0</v>
      </c>
      <c r="Z754" s="149">
        <v>0</v>
      </c>
      <c r="AA754" s="284">
        <v>0</v>
      </c>
      <c r="AB754" s="284">
        <v>0</v>
      </c>
      <c r="AC754" s="284">
        <v>0</v>
      </c>
      <c r="AD754" s="284">
        <v>0</v>
      </c>
      <c r="AE754" s="284">
        <v>0</v>
      </c>
      <c r="AF754" s="284">
        <v>0</v>
      </c>
      <c r="AG754" s="284">
        <v>0</v>
      </c>
    </row>
    <row r="755" spans="1:33">
      <c r="T755" s="149"/>
      <c r="U755" s="149"/>
      <c r="V755" s="149"/>
      <c r="W755" s="149"/>
      <c r="X755" s="149"/>
      <c r="Y755" s="149"/>
      <c r="Z755" s="149"/>
      <c r="AA755" s="149"/>
      <c r="AB755" s="149"/>
      <c r="AC755" s="149"/>
      <c r="AD755" s="149"/>
      <c r="AE755" s="149"/>
      <c r="AF755" s="149"/>
      <c r="AG755" s="149"/>
    </row>
    <row r="756" spans="1:33" ht="12.75" thickBot="1">
      <c r="A756" s="3" t="s">
        <v>832</v>
      </c>
      <c r="C756" s="396">
        <v>908754427.5</v>
      </c>
      <c r="D756" s="396">
        <v>19606750</v>
      </c>
      <c r="E756" s="396">
        <v>240444118</v>
      </c>
      <c r="F756" s="396">
        <v>61926190.5</v>
      </c>
      <c r="G756" s="396">
        <v>0</v>
      </c>
      <c r="H756" s="396">
        <v>103059435.5</v>
      </c>
      <c r="I756" s="396">
        <v>403369498</v>
      </c>
      <c r="J756" s="396">
        <v>50210701.5</v>
      </c>
      <c r="K756" s="396">
        <v>21951146</v>
      </c>
      <c r="L756" s="396">
        <v>210523</v>
      </c>
      <c r="M756" s="396">
        <v>0</v>
      </c>
      <c r="N756" s="396">
        <v>7976065</v>
      </c>
      <c r="T756" s="149" t="s">
        <v>832</v>
      </c>
      <c r="U756" s="149"/>
      <c r="V756" s="397">
        <v>908754427.5</v>
      </c>
      <c r="W756" s="397">
        <v>19606750</v>
      </c>
      <c r="X756" s="397">
        <v>240444118</v>
      </c>
      <c r="Y756" s="397">
        <v>61926190.5</v>
      </c>
      <c r="Z756" s="397">
        <v>0</v>
      </c>
      <c r="AA756" s="397">
        <v>103059435.5</v>
      </c>
      <c r="AB756" s="397">
        <v>403369498</v>
      </c>
      <c r="AC756" s="397">
        <v>50210701.5</v>
      </c>
      <c r="AD756" s="397">
        <v>21951146</v>
      </c>
      <c r="AE756" s="397">
        <v>210523</v>
      </c>
      <c r="AF756" s="397">
        <v>0</v>
      </c>
      <c r="AG756" s="397">
        <v>7976065</v>
      </c>
    </row>
    <row r="757" spans="1:33" ht="12.75" thickTop="1">
      <c r="T757" s="149"/>
      <c r="U757" s="149"/>
      <c r="V757" s="149"/>
      <c r="W757" s="149"/>
      <c r="X757" s="149"/>
      <c r="Y757" s="149"/>
      <c r="Z757" s="149"/>
      <c r="AA757" s="149"/>
      <c r="AB757" s="149"/>
      <c r="AC757" s="149"/>
      <c r="AD757" s="149"/>
      <c r="AE757" s="149"/>
      <c r="AF757" s="149"/>
      <c r="AG757" s="149"/>
    </row>
    <row r="758" spans="1:33">
      <c r="A758" s="3" t="s">
        <v>1300</v>
      </c>
      <c r="C758" s="155">
        <v>1</v>
      </c>
      <c r="D758" s="245">
        <v>2.1575410701369046E-2</v>
      </c>
      <c r="E758" s="245">
        <v>0.26458646112070799</v>
      </c>
      <c r="F758" s="245">
        <v>6.8144031683410974E-2</v>
      </c>
      <c r="G758" s="245">
        <v>0</v>
      </c>
      <c r="H758" s="245">
        <v>0.11340735448576397</v>
      </c>
      <c r="I758" s="245">
        <v>0.44387073756512729</v>
      </c>
      <c r="J758" s="245">
        <v>5.5252222141168053E-2</v>
      </c>
      <c r="K758" s="245">
        <v>2.4155201158566019E-2</v>
      </c>
      <c r="L758" s="245">
        <v>2.3166104464453902E-4</v>
      </c>
      <c r="M758" s="245">
        <v>0</v>
      </c>
      <c r="N758" s="245">
        <v>8.7769200992421029E-3</v>
      </c>
      <c r="T758" s="149" t="s">
        <v>1300</v>
      </c>
      <c r="U758" s="149"/>
      <c r="V758" s="157">
        <v>1</v>
      </c>
      <c r="W758" s="246">
        <v>2.1575410701369046E-2</v>
      </c>
      <c r="X758" s="246">
        <v>0.26458646112070799</v>
      </c>
      <c r="Y758" s="246">
        <v>6.8144031683410974E-2</v>
      </c>
      <c r="Z758" s="246">
        <v>0</v>
      </c>
      <c r="AA758" s="246">
        <v>0.11340735448576397</v>
      </c>
      <c r="AB758" s="246">
        <v>0.44387073756512729</v>
      </c>
      <c r="AC758" s="246">
        <v>5.5252222141168053E-2</v>
      </c>
      <c r="AD758" s="246">
        <v>2.4155201158566019E-2</v>
      </c>
      <c r="AE758" s="246">
        <v>2.3166104464453902E-4</v>
      </c>
      <c r="AF758" s="246">
        <v>0</v>
      </c>
      <c r="AG758" s="246">
        <v>8.7769200992421029E-3</v>
      </c>
    </row>
    <row r="759" spans="1:33">
      <c r="D759" s="165">
        <v>0</v>
      </c>
      <c r="E759" s="165">
        <v>0</v>
      </c>
      <c r="F759" s="165">
        <v>0</v>
      </c>
      <c r="G759" s="165">
        <v>0</v>
      </c>
      <c r="H759" s="165">
        <v>0</v>
      </c>
      <c r="I759" s="165">
        <v>0</v>
      </c>
      <c r="J759" s="165">
        <v>0</v>
      </c>
      <c r="K759" s="165">
        <v>0</v>
      </c>
      <c r="L759" s="165">
        <v>0</v>
      </c>
      <c r="M759" s="165">
        <v>0</v>
      </c>
      <c r="N759" s="165">
        <v>0</v>
      </c>
      <c r="T759" s="149"/>
      <c r="U759" s="149"/>
      <c r="V759" s="149"/>
      <c r="W759" s="149"/>
      <c r="X759" s="149"/>
      <c r="Y759" s="149"/>
      <c r="Z759" s="149"/>
      <c r="AA759" s="149"/>
      <c r="AB759" s="149"/>
      <c r="AC759" s="149"/>
      <c r="AD759" s="149"/>
      <c r="AE759" s="149"/>
      <c r="AF759" s="149"/>
      <c r="AG759" s="149"/>
    </row>
    <row r="760" spans="1:33">
      <c r="T760" s="149"/>
      <c r="U760" s="149"/>
      <c r="V760" s="149"/>
      <c r="W760" s="149"/>
      <c r="X760" s="149"/>
      <c r="Y760" s="149"/>
      <c r="Z760" s="149"/>
      <c r="AA760" s="149"/>
      <c r="AB760" s="149"/>
      <c r="AC760" s="149"/>
      <c r="AD760" s="149"/>
      <c r="AE760" s="149"/>
      <c r="AF760" s="149"/>
      <c r="AG760" s="149"/>
    </row>
    <row r="761" spans="1:33">
      <c r="T761" s="149"/>
      <c r="U761" s="149"/>
      <c r="V761" s="149"/>
      <c r="W761" s="149"/>
      <c r="X761" s="149"/>
      <c r="Y761" s="149"/>
      <c r="Z761" s="149"/>
      <c r="AA761" s="149"/>
      <c r="AB761" s="149"/>
      <c r="AC761" s="149"/>
      <c r="AD761" s="149"/>
      <c r="AE761" s="149"/>
      <c r="AF761" s="149"/>
      <c r="AG761" s="149"/>
    </row>
    <row r="762" spans="1:33">
      <c r="T762" s="149"/>
      <c r="U762" s="149"/>
      <c r="V762" s="149"/>
      <c r="W762" s="149"/>
      <c r="X762" s="149"/>
      <c r="Y762" s="149"/>
      <c r="Z762" s="149"/>
      <c r="AA762" s="149"/>
      <c r="AB762" s="149"/>
      <c r="AC762" s="149"/>
      <c r="AD762" s="149"/>
      <c r="AE762" s="149"/>
      <c r="AF762" s="149"/>
      <c r="AG762" s="149"/>
    </row>
    <row r="763" spans="1:33">
      <c r="T763" s="149"/>
      <c r="U763" s="149"/>
      <c r="V763" s="149"/>
      <c r="W763" s="149"/>
      <c r="X763" s="149"/>
      <c r="Y763" s="149"/>
      <c r="Z763" s="149"/>
      <c r="AA763" s="149"/>
      <c r="AB763" s="149"/>
      <c r="AC763" s="149"/>
      <c r="AD763" s="149"/>
      <c r="AE763" s="149"/>
      <c r="AF763" s="149"/>
      <c r="AG763" s="149"/>
    </row>
    <row r="764" spans="1:33">
      <c r="T764" s="149"/>
      <c r="U764" s="149"/>
      <c r="V764" s="149"/>
      <c r="W764" s="149"/>
      <c r="X764" s="149"/>
      <c r="Y764" s="149"/>
      <c r="Z764" s="149"/>
      <c r="AA764" s="149"/>
      <c r="AB764" s="149"/>
      <c r="AC764" s="149"/>
      <c r="AD764" s="149"/>
      <c r="AE764" s="149"/>
      <c r="AF764" s="149"/>
      <c r="AG764" s="149"/>
    </row>
    <row r="765" spans="1:33">
      <c r="T765" s="149"/>
      <c r="U765" s="149"/>
      <c r="V765" s="149"/>
      <c r="W765" s="149"/>
      <c r="X765" s="149"/>
      <c r="Y765" s="149"/>
      <c r="Z765" s="149"/>
      <c r="AA765" s="149"/>
      <c r="AB765" s="149"/>
      <c r="AC765" s="149"/>
      <c r="AD765" s="149"/>
      <c r="AE765" s="149"/>
      <c r="AF765" s="149"/>
      <c r="AG765" s="149"/>
    </row>
    <row r="766" spans="1:33">
      <c r="T766" s="149"/>
      <c r="U766" s="149"/>
      <c r="V766" s="149"/>
      <c r="W766" s="149"/>
      <c r="X766" s="149"/>
      <c r="Y766" s="149"/>
      <c r="Z766" s="149"/>
      <c r="AA766" s="149"/>
      <c r="AB766" s="149"/>
      <c r="AC766" s="149"/>
      <c r="AD766" s="149"/>
      <c r="AE766" s="149"/>
      <c r="AF766" s="149"/>
      <c r="AG766" s="149"/>
    </row>
    <row r="767" spans="1:33">
      <c r="T767" s="149"/>
      <c r="U767" s="149"/>
      <c r="V767" s="149"/>
      <c r="W767" s="149"/>
      <c r="X767" s="149"/>
      <c r="Y767" s="149"/>
      <c r="Z767" s="149"/>
      <c r="AA767" s="149"/>
      <c r="AB767" s="149"/>
      <c r="AC767" s="149"/>
      <c r="AD767" s="149"/>
      <c r="AE767" s="149"/>
      <c r="AF767" s="149"/>
      <c r="AG767" s="149"/>
    </row>
    <row r="768" spans="1:33">
      <c r="T768" s="149"/>
      <c r="U768" s="149"/>
      <c r="V768" s="149"/>
      <c r="W768" s="149"/>
      <c r="X768" s="149"/>
      <c r="Y768" s="149"/>
      <c r="Z768" s="149"/>
      <c r="AA768" s="149"/>
      <c r="AB768" s="149"/>
      <c r="AC768" s="149"/>
      <c r="AD768" s="149"/>
      <c r="AE768" s="149"/>
      <c r="AF768" s="149"/>
      <c r="AG768" s="149"/>
    </row>
    <row r="769" spans="20:33">
      <c r="T769" s="149"/>
      <c r="U769" s="149"/>
      <c r="V769" s="149"/>
      <c r="W769" s="149"/>
      <c r="X769" s="149"/>
      <c r="Y769" s="149"/>
      <c r="Z769" s="149"/>
      <c r="AA769" s="149"/>
      <c r="AB769" s="149"/>
      <c r="AC769" s="149"/>
      <c r="AD769" s="149"/>
      <c r="AE769" s="149"/>
      <c r="AF769" s="149"/>
      <c r="AG769" s="149"/>
    </row>
    <row r="770" spans="20:33">
      <c r="T770" s="149"/>
      <c r="U770" s="149"/>
      <c r="V770" s="149"/>
      <c r="W770" s="149"/>
      <c r="X770" s="149"/>
      <c r="Y770" s="149"/>
      <c r="Z770" s="149"/>
      <c r="AA770" s="149"/>
      <c r="AB770" s="149"/>
      <c r="AC770" s="149"/>
      <c r="AD770" s="149"/>
      <c r="AE770" s="149"/>
      <c r="AF770" s="149"/>
      <c r="AG770" s="149"/>
    </row>
    <row r="771" spans="20:33">
      <c r="T771" s="149"/>
      <c r="U771" s="149"/>
      <c r="V771" s="149"/>
      <c r="W771" s="149"/>
      <c r="X771" s="149"/>
      <c r="Y771" s="149"/>
      <c r="Z771" s="149"/>
      <c r="AA771" s="149"/>
      <c r="AB771" s="149"/>
      <c r="AC771" s="149"/>
      <c r="AD771" s="149"/>
      <c r="AE771" s="149"/>
      <c r="AF771" s="149"/>
      <c r="AG771" s="149"/>
    </row>
    <row r="772" spans="20:33">
      <c r="T772" s="149"/>
      <c r="U772" s="149"/>
      <c r="V772" s="149"/>
      <c r="W772" s="149"/>
      <c r="X772" s="149"/>
      <c r="Y772" s="149"/>
      <c r="Z772" s="149"/>
      <c r="AA772" s="149"/>
      <c r="AB772" s="149"/>
      <c r="AC772" s="149"/>
      <c r="AD772" s="149"/>
      <c r="AE772" s="149"/>
      <c r="AF772" s="149"/>
      <c r="AG772" s="149"/>
    </row>
    <row r="773" spans="20:33">
      <c r="T773" s="149"/>
      <c r="U773" s="149"/>
      <c r="V773" s="149"/>
      <c r="W773" s="149"/>
      <c r="X773" s="149"/>
      <c r="Y773" s="149"/>
      <c r="Z773" s="149"/>
      <c r="AA773" s="149"/>
      <c r="AB773" s="149"/>
      <c r="AC773" s="149"/>
      <c r="AD773" s="149"/>
      <c r="AE773" s="149"/>
      <c r="AF773" s="149"/>
      <c r="AG773" s="149"/>
    </row>
    <row r="774" spans="20:33">
      <c r="T774" s="149"/>
      <c r="U774" s="149"/>
      <c r="V774" s="149"/>
      <c r="W774" s="149"/>
      <c r="X774" s="149"/>
      <c r="Y774" s="149"/>
      <c r="Z774" s="149"/>
      <c r="AA774" s="149"/>
      <c r="AB774" s="149"/>
      <c r="AC774" s="149"/>
      <c r="AD774" s="149"/>
      <c r="AE774" s="149"/>
      <c r="AF774" s="149"/>
      <c r="AG774" s="149"/>
    </row>
    <row r="775" spans="20:33">
      <c r="T775" s="149"/>
      <c r="U775" s="149"/>
      <c r="V775" s="149"/>
      <c r="W775" s="149"/>
      <c r="X775" s="149"/>
      <c r="Y775" s="149"/>
      <c r="Z775" s="149"/>
      <c r="AA775" s="149"/>
      <c r="AB775" s="149"/>
      <c r="AC775" s="149"/>
      <c r="AD775" s="149"/>
      <c r="AE775" s="149"/>
      <c r="AF775" s="149"/>
      <c r="AG775" s="149"/>
    </row>
    <row r="776" spans="20:33">
      <c r="T776" s="149"/>
      <c r="U776" s="149"/>
      <c r="V776" s="149"/>
      <c r="W776" s="149"/>
      <c r="X776" s="149"/>
      <c r="Y776" s="149"/>
      <c r="Z776" s="149"/>
      <c r="AA776" s="149"/>
      <c r="AB776" s="149"/>
      <c r="AC776" s="149"/>
      <c r="AD776" s="149"/>
      <c r="AE776" s="149"/>
      <c r="AF776" s="149"/>
      <c r="AG776" s="149"/>
    </row>
    <row r="777" spans="20:33">
      <c r="T777" s="149"/>
      <c r="U777" s="149"/>
      <c r="V777" s="149"/>
      <c r="W777" s="149"/>
      <c r="X777" s="149"/>
      <c r="Y777" s="149"/>
      <c r="Z777" s="149"/>
      <c r="AA777" s="149"/>
      <c r="AB777" s="149"/>
      <c r="AC777" s="149"/>
      <c r="AD777" s="149"/>
      <c r="AE777" s="149"/>
      <c r="AF777" s="149"/>
      <c r="AG777" s="149"/>
    </row>
    <row r="778" spans="20:33">
      <c r="T778" s="149"/>
      <c r="U778" s="149"/>
      <c r="V778" s="149"/>
      <c r="W778" s="149"/>
      <c r="X778" s="149"/>
      <c r="Y778" s="149"/>
      <c r="Z778" s="149"/>
      <c r="AA778" s="149"/>
      <c r="AB778" s="149"/>
      <c r="AC778" s="149"/>
      <c r="AD778" s="149"/>
      <c r="AE778" s="149"/>
      <c r="AF778" s="149"/>
      <c r="AG778" s="149"/>
    </row>
    <row r="779" spans="20:33">
      <c r="T779" s="149"/>
      <c r="U779" s="149"/>
      <c r="V779" s="149"/>
      <c r="W779" s="149"/>
      <c r="X779" s="149"/>
      <c r="Y779" s="149"/>
      <c r="Z779" s="149"/>
      <c r="AA779" s="149"/>
      <c r="AB779" s="149"/>
      <c r="AC779" s="149"/>
      <c r="AD779" s="149"/>
      <c r="AE779" s="149"/>
      <c r="AF779" s="149"/>
      <c r="AG779" s="149"/>
    </row>
    <row r="780" spans="20:33">
      <c r="T780" s="149"/>
      <c r="U780" s="149"/>
      <c r="V780" s="149"/>
      <c r="W780" s="149"/>
      <c r="X780" s="149"/>
      <c r="Y780" s="149"/>
      <c r="Z780" s="149"/>
      <c r="AA780" s="149"/>
      <c r="AB780" s="149"/>
      <c r="AC780" s="149"/>
      <c r="AD780" s="149"/>
      <c r="AE780" s="149"/>
      <c r="AF780" s="149"/>
      <c r="AG780" s="149"/>
    </row>
    <row r="781" spans="20:33">
      <c r="T781" s="149"/>
      <c r="U781" s="149"/>
      <c r="V781" s="149"/>
      <c r="W781" s="149"/>
      <c r="X781" s="149"/>
      <c r="Y781" s="149"/>
      <c r="Z781" s="149"/>
      <c r="AA781" s="149"/>
      <c r="AB781" s="149"/>
      <c r="AC781" s="149"/>
      <c r="AD781" s="149"/>
      <c r="AE781" s="149"/>
      <c r="AF781" s="149"/>
      <c r="AG781" s="149"/>
    </row>
    <row r="782" spans="20:33">
      <c r="T782" s="149"/>
      <c r="U782" s="149"/>
      <c r="V782" s="149"/>
      <c r="W782" s="149"/>
      <c r="X782" s="149"/>
      <c r="Y782" s="149"/>
      <c r="Z782" s="149"/>
      <c r="AA782" s="149"/>
      <c r="AB782" s="149"/>
      <c r="AC782" s="149"/>
      <c r="AD782" s="149"/>
      <c r="AE782" s="149"/>
      <c r="AF782" s="149"/>
      <c r="AG782" s="149"/>
    </row>
    <row r="783" spans="20:33">
      <c r="T783" s="149"/>
      <c r="U783" s="149"/>
      <c r="V783" s="149"/>
      <c r="W783" s="149"/>
      <c r="X783" s="149"/>
      <c r="Y783" s="149"/>
      <c r="Z783" s="149"/>
      <c r="AA783" s="149"/>
      <c r="AB783" s="149"/>
      <c r="AC783" s="149"/>
      <c r="AD783" s="149"/>
      <c r="AE783" s="149"/>
      <c r="AF783" s="149"/>
      <c r="AG783" s="149"/>
    </row>
    <row r="784" spans="20:33">
      <c r="T784" s="149"/>
      <c r="U784" s="149"/>
      <c r="V784" s="149"/>
      <c r="W784" s="149"/>
      <c r="X784" s="149"/>
      <c r="Y784" s="149"/>
      <c r="Z784" s="149"/>
      <c r="AA784" s="149"/>
      <c r="AB784" s="149"/>
      <c r="AC784" s="149"/>
      <c r="AD784" s="149"/>
      <c r="AE784" s="149"/>
      <c r="AF784" s="149"/>
      <c r="AG784" s="149"/>
    </row>
    <row r="785" spans="20:33">
      <c r="T785" s="149"/>
      <c r="U785" s="149"/>
      <c r="V785" s="149"/>
      <c r="W785" s="149"/>
      <c r="X785" s="149"/>
      <c r="Y785" s="149"/>
      <c r="Z785" s="149"/>
      <c r="AA785" s="149"/>
      <c r="AB785" s="149"/>
      <c r="AC785" s="149"/>
      <c r="AD785" s="149"/>
      <c r="AE785" s="149"/>
      <c r="AF785" s="149"/>
      <c r="AG785" s="149"/>
    </row>
    <row r="786" spans="20:33">
      <c r="T786" s="149"/>
      <c r="U786" s="149"/>
      <c r="V786" s="149"/>
      <c r="W786" s="149"/>
      <c r="X786" s="149"/>
      <c r="Y786" s="149"/>
      <c r="Z786" s="149"/>
      <c r="AA786" s="149"/>
      <c r="AB786" s="149"/>
      <c r="AC786" s="149"/>
      <c r="AD786" s="149"/>
      <c r="AE786" s="149"/>
      <c r="AF786" s="149"/>
      <c r="AG786" s="149"/>
    </row>
    <row r="787" spans="20:33">
      <c r="T787" s="149"/>
      <c r="U787" s="149"/>
      <c r="V787" s="149"/>
      <c r="W787" s="149"/>
      <c r="X787" s="149"/>
      <c r="Y787" s="149"/>
      <c r="Z787" s="149"/>
      <c r="AA787" s="149"/>
      <c r="AB787" s="149"/>
      <c r="AC787" s="149"/>
      <c r="AD787" s="149"/>
      <c r="AE787" s="149"/>
      <c r="AF787" s="149"/>
      <c r="AG787" s="149"/>
    </row>
    <row r="788" spans="20:33">
      <c r="T788" s="149"/>
      <c r="U788" s="149"/>
      <c r="V788" s="149"/>
      <c r="W788" s="149"/>
      <c r="X788" s="149"/>
      <c r="Y788" s="149"/>
      <c r="Z788" s="149"/>
      <c r="AA788" s="149"/>
      <c r="AB788" s="149"/>
      <c r="AC788" s="149"/>
      <c r="AD788" s="149"/>
      <c r="AE788" s="149"/>
      <c r="AF788" s="149"/>
      <c r="AG788" s="149"/>
    </row>
    <row r="789" spans="20:33">
      <c r="T789" s="149"/>
      <c r="U789" s="149"/>
      <c r="V789" s="149"/>
      <c r="W789" s="149"/>
      <c r="X789" s="149"/>
      <c r="Y789" s="149"/>
      <c r="Z789" s="149"/>
      <c r="AA789" s="149"/>
      <c r="AB789" s="149"/>
      <c r="AC789" s="149"/>
      <c r="AD789" s="149"/>
      <c r="AE789" s="149"/>
      <c r="AF789" s="149"/>
      <c r="AG789" s="149"/>
    </row>
    <row r="790" spans="20:33">
      <c r="T790" s="149"/>
      <c r="U790" s="149"/>
      <c r="V790" s="149"/>
      <c r="W790" s="149"/>
      <c r="X790" s="149"/>
      <c r="Y790" s="149"/>
      <c r="Z790" s="149"/>
      <c r="AA790" s="149"/>
      <c r="AB790" s="149"/>
      <c r="AC790" s="149"/>
      <c r="AD790" s="149"/>
      <c r="AE790" s="149"/>
      <c r="AF790" s="149"/>
      <c r="AG790" s="149"/>
    </row>
    <row r="791" spans="20:33">
      <c r="T791" s="149"/>
      <c r="U791" s="149"/>
      <c r="V791" s="149"/>
      <c r="W791" s="149"/>
      <c r="X791" s="149"/>
      <c r="Y791" s="149"/>
      <c r="Z791" s="149"/>
      <c r="AA791" s="149"/>
      <c r="AB791" s="149"/>
      <c r="AC791" s="149"/>
      <c r="AD791" s="149"/>
      <c r="AE791" s="149"/>
      <c r="AF791" s="149"/>
      <c r="AG791" s="149"/>
    </row>
    <row r="792" spans="20:33">
      <c r="T792" s="149"/>
      <c r="U792" s="149"/>
      <c r="V792" s="149"/>
      <c r="W792" s="149"/>
      <c r="X792" s="149"/>
      <c r="Y792" s="149"/>
      <c r="Z792" s="149"/>
      <c r="AA792" s="149"/>
      <c r="AB792" s="149"/>
      <c r="AC792" s="149"/>
      <c r="AD792" s="149"/>
      <c r="AE792" s="149"/>
      <c r="AF792" s="149"/>
      <c r="AG792" s="149"/>
    </row>
    <row r="793" spans="20:33">
      <c r="T793" s="149"/>
      <c r="U793" s="149"/>
      <c r="V793" s="149"/>
      <c r="W793" s="149"/>
      <c r="X793" s="149"/>
      <c r="Y793" s="149"/>
      <c r="Z793" s="149"/>
      <c r="AA793" s="149"/>
      <c r="AB793" s="149"/>
      <c r="AC793" s="149"/>
      <c r="AD793" s="149"/>
      <c r="AE793" s="149"/>
      <c r="AF793" s="149"/>
      <c r="AG793" s="149"/>
    </row>
    <row r="794" spans="20:33">
      <c r="T794" s="149"/>
      <c r="U794" s="149"/>
      <c r="V794" s="149"/>
      <c r="W794" s="149"/>
      <c r="X794" s="149"/>
      <c r="Y794" s="149"/>
      <c r="Z794" s="149"/>
      <c r="AA794" s="149"/>
      <c r="AB794" s="149"/>
      <c r="AC794" s="149"/>
      <c r="AD794" s="149"/>
      <c r="AE794" s="149"/>
      <c r="AF794" s="149"/>
      <c r="AG794" s="149"/>
    </row>
    <row r="795" spans="20:33">
      <c r="T795" s="149"/>
      <c r="U795" s="149"/>
      <c r="V795" s="149"/>
      <c r="W795" s="149"/>
      <c r="X795" s="149"/>
      <c r="Y795" s="149"/>
      <c r="Z795" s="149"/>
      <c r="AA795" s="149"/>
      <c r="AB795" s="149"/>
      <c r="AC795" s="149"/>
      <c r="AD795" s="149"/>
      <c r="AE795" s="149"/>
      <c r="AF795" s="149"/>
      <c r="AG795" s="149"/>
    </row>
    <row r="796" spans="20:33">
      <c r="T796" s="149"/>
      <c r="U796" s="149"/>
      <c r="V796" s="149"/>
      <c r="W796" s="149"/>
      <c r="X796" s="149"/>
      <c r="Y796" s="149"/>
      <c r="Z796" s="149"/>
      <c r="AA796" s="149"/>
      <c r="AB796" s="149"/>
      <c r="AC796" s="149"/>
      <c r="AD796" s="149"/>
      <c r="AE796" s="149"/>
      <c r="AF796" s="149"/>
      <c r="AG796" s="149"/>
    </row>
    <row r="797" spans="20:33">
      <c r="T797" s="149"/>
      <c r="U797" s="149"/>
      <c r="V797" s="149"/>
      <c r="W797" s="149"/>
      <c r="X797" s="149"/>
      <c r="Y797" s="149"/>
      <c r="Z797" s="149"/>
      <c r="AA797" s="149"/>
      <c r="AB797" s="149"/>
      <c r="AC797" s="149"/>
      <c r="AD797" s="149"/>
      <c r="AE797" s="149"/>
      <c r="AF797" s="149"/>
      <c r="AG797" s="149"/>
    </row>
    <row r="798" spans="20:33">
      <c r="T798" s="149"/>
      <c r="U798" s="149"/>
      <c r="V798" s="149"/>
      <c r="W798" s="149"/>
      <c r="X798" s="149"/>
      <c r="Y798" s="149"/>
      <c r="Z798" s="149"/>
      <c r="AA798" s="149"/>
      <c r="AB798" s="149"/>
      <c r="AC798" s="149"/>
      <c r="AD798" s="149"/>
      <c r="AE798" s="149"/>
      <c r="AF798" s="149"/>
      <c r="AG798" s="149"/>
    </row>
    <row r="799" spans="20:33">
      <c r="T799" s="149"/>
      <c r="U799" s="149"/>
      <c r="V799" s="149"/>
      <c r="W799" s="149"/>
      <c r="X799" s="149"/>
      <c r="Y799" s="149"/>
      <c r="Z799" s="149"/>
      <c r="AA799" s="149"/>
      <c r="AB799" s="149"/>
      <c r="AC799" s="149"/>
      <c r="AD799" s="149"/>
      <c r="AE799" s="149"/>
      <c r="AF799" s="149"/>
      <c r="AG799" s="149"/>
    </row>
    <row r="800" spans="20:33">
      <c r="T800" s="149"/>
      <c r="U800" s="149"/>
      <c r="V800" s="149"/>
      <c r="W800" s="149"/>
      <c r="X800" s="149"/>
      <c r="Y800" s="149"/>
      <c r="Z800" s="149"/>
      <c r="AA800" s="149"/>
      <c r="AB800" s="149"/>
      <c r="AC800" s="149"/>
      <c r="AD800" s="149"/>
      <c r="AE800" s="149"/>
      <c r="AF800" s="149"/>
      <c r="AG800" s="149"/>
    </row>
    <row r="801" spans="20:33">
      <c r="T801" s="149"/>
      <c r="U801" s="149"/>
      <c r="V801" s="149"/>
      <c r="W801" s="149"/>
      <c r="X801" s="149"/>
      <c r="Y801" s="149"/>
      <c r="Z801" s="149"/>
      <c r="AA801" s="149"/>
      <c r="AB801" s="149"/>
      <c r="AC801" s="149"/>
      <c r="AD801" s="149"/>
      <c r="AE801" s="149"/>
      <c r="AF801" s="149"/>
      <c r="AG801" s="149"/>
    </row>
    <row r="802" spans="20:33">
      <c r="T802" s="149"/>
      <c r="U802" s="149"/>
      <c r="V802" s="149"/>
      <c r="W802" s="149"/>
      <c r="X802" s="149"/>
      <c r="Y802" s="149"/>
      <c r="Z802" s="149"/>
      <c r="AA802" s="149"/>
      <c r="AB802" s="149"/>
      <c r="AC802" s="149"/>
      <c r="AD802" s="149"/>
      <c r="AE802" s="149"/>
      <c r="AF802" s="149"/>
      <c r="AG802" s="149"/>
    </row>
    <row r="803" spans="20:33">
      <c r="T803" s="149"/>
      <c r="U803" s="149"/>
      <c r="V803" s="149"/>
      <c r="W803" s="149"/>
      <c r="X803" s="149"/>
      <c r="Y803" s="149"/>
      <c r="Z803" s="149"/>
      <c r="AA803" s="149"/>
      <c r="AB803" s="149"/>
      <c r="AC803" s="149"/>
      <c r="AD803" s="149"/>
      <c r="AE803" s="149"/>
      <c r="AF803" s="149"/>
      <c r="AG803" s="149"/>
    </row>
    <row r="804" spans="20:33">
      <c r="T804" s="149"/>
      <c r="U804" s="149"/>
      <c r="V804" s="149"/>
      <c r="W804" s="149"/>
      <c r="X804" s="149"/>
      <c r="Y804" s="149"/>
      <c r="Z804" s="149"/>
      <c r="AA804" s="149"/>
      <c r="AB804" s="149"/>
      <c r="AC804" s="149"/>
      <c r="AD804" s="149"/>
      <c r="AE804" s="149"/>
      <c r="AF804" s="149"/>
      <c r="AG804" s="149"/>
    </row>
    <row r="805" spans="20:33">
      <c r="T805" s="149"/>
      <c r="U805" s="149"/>
      <c r="V805" s="149"/>
      <c r="W805" s="149"/>
      <c r="X805" s="149"/>
      <c r="Y805" s="149"/>
      <c r="Z805" s="149"/>
      <c r="AA805" s="149"/>
      <c r="AB805" s="149"/>
      <c r="AC805" s="149"/>
      <c r="AD805" s="149"/>
      <c r="AE805" s="149"/>
      <c r="AF805" s="149"/>
      <c r="AG805" s="149"/>
    </row>
    <row r="806" spans="20:33">
      <c r="T806" s="149"/>
      <c r="U806" s="149"/>
      <c r="V806" s="149"/>
      <c r="W806" s="149"/>
      <c r="X806" s="149"/>
      <c r="Y806" s="149"/>
      <c r="Z806" s="149"/>
      <c r="AA806" s="149"/>
      <c r="AB806" s="149"/>
      <c r="AC806" s="149"/>
      <c r="AD806" s="149"/>
      <c r="AE806" s="149"/>
      <c r="AF806" s="149"/>
      <c r="AG806" s="149"/>
    </row>
    <row r="807" spans="20:33">
      <c r="T807" s="149"/>
      <c r="U807" s="149"/>
      <c r="V807" s="149"/>
      <c r="W807" s="149"/>
      <c r="X807" s="149"/>
      <c r="Y807" s="149"/>
      <c r="Z807" s="149"/>
      <c r="AA807" s="149"/>
      <c r="AB807" s="149"/>
      <c r="AC807" s="149"/>
      <c r="AD807" s="149"/>
      <c r="AE807" s="149"/>
      <c r="AF807" s="149"/>
      <c r="AG807" s="149"/>
    </row>
    <row r="808" spans="20:33">
      <c r="T808" s="149"/>
      <c r="U808" s="149"/>
      <c r="V808" s="149"/>
      <c r="W808" s="149"/>
      <c r="X808" s="149"/>
      <c r="Y808" s="149"/>
      <c r="Z808" s="149"/>
      <c r="AA808" s="149"/>
      <c r="AB808" s="149"/>
      <c r="AC808" s="149"/>
      <c r="AD808" s="149"/>
      <c r="AE808" s="149"/>
      <c r="AF808" s="149"/>
      <c r="AG808" s="149"/>
    </row>
    <row r="809" spans="20:33">
      <c r="T809" s="149"/>
      <c r="U809" s="149"/>
      <c r="V809" s="149"/>
      <c r="W809" s="149"/>
      <c r="X809" s="149"/>
      <c r="Y809" s="149"/>
      <c r="Z809" s="149"/>
      <c r="AA809" s="149"/>
      <c r="AB809" s="149"/>
      <c r="AC809" s="149"/>
      <c r="AD809" s="149"/>
      <c r="AE809" s="149"/>
      <c r="AF809" s="149"/>
      <c r="AG809" s="149"/>
    </row>
    <row r="810" spans="20:33">
      <c r="T810" s="149"/>
      <c r="U810" s="149"/>
      <c r="V810" s="149"/>
      <c r="W810" s="149"/>
      <c r="X810" s="149"/>
      <c r="Y810" s="149"/>
      <c r="Z810" s="149"/>
      <c r="AA810" s="149"/>
      <c r="AB810" s="149"/>
      <c r="AC810" s="149"/>
      <c r="AD810" s="149"/>
      <c r="AE810" s="149"/>
      <c r="AF810" s="149"/>
      <c r="AG810" s="149"/>
    </row>
    <row r="811" spans="20:33">
      <c r="T811" s="149"/>
      <c r="U811" s="149"/>
      <c r="V811" s="149"/>
      <c r="W811" s="149"/>
      <c r="X811" s="149"/>
      <c r="Y811" s="149"/>
      <c r="Z811" s="149"/>
      <c r="AA811" s="149"/>
      <c r="AB811" s="149"/>
      <c r="AC811" s="149"/>
      <c r="AD811" s="149"/>
      <c r="AE811" s="149"/>
      <c r="AF811" s="149"/>
      <c r="AG811" s="149"/>
    </row>
    <row r="812" spans="20:33">
      <c r="T812" s="149"/>
      <c r="U812" s="149"/>
      <c r="V812" s="149"/>
      <c r="W812" s="149"/>
      <c r="X812" s="149"/>
      <c r="Y812" s="149"/>
      <c r="Z812" s="149"/>
      <c r="AA812" s="149"/>
      <c r="AB812" s="149"/>
      <c r="AC812" s="149"/>
      <c r="AD812" s="149"/>
      <c r="AE812" s="149"/>
      <c r="AF812" s="149"/>
      <c r="AG812" s="149"/>
    </row>
    <row r="813" spans="20:33">
      <c r="T813" s="149"/>
      <c r="U813" s="149"/>
      <c r="V813" s="149"/>
      <c r="W813" s="149"/>
      <c r="X813" s="149"/>
      <c r="Y813" s="149"/>
      <c r="Z813" s="149"/>
      <c r="AA813" s="149"/>
      <c r="AB813" s="149"/>
      <c r="AC813" s="149"/>
      <c r="AD813" s="149"/>
      <c r="AE813" s="149"/>
      <c r="AF813" s="149"/>
      <c r="AG813" s="149"/>
    </row>
    <row r="814" spans="20:33">
      <c r="T814" s="149"/>
      <c r="U814" s="149"/>
      <c r="V814" s="149"/>
      <c r="W814" s="149"/>
      <c r="X814" s="149"/>
      <c r="Y814" s="149"/>
      <c r="Z814" s="149"/>
      <c r="AA814" s="149"/>
      <c r="AB814" s="149"/>
      <c r="AC814" s="149"/>
      <c r="AD814" s="149"/>
      <c r="AE814" s="149"/>
      <c r="AF814" s="149"/>
      <c r="AG814" s="149"/>
    </row>
    <row r="815" spans="20:33">
      <c r="T815" s="149"/>
      <c r="U815" s="149"/>
      <c r="V815" s="149"/>
      <c r="W815" s="149"/>
      <c r="X815" s="149"/>
      <c r="Y815" s="149"/>
      <c r="Z815" s="149"/>
      <c r="AA815" s="149"/>
      <c r="AB815" s="149"/>
      <c r="AC815" s="149"/>
      <c r="AD815" s="149"/>
      <c r="AE815" s="149"/>
      <c r="AF815" s="149"/>
      <c r="AG815" s="149"/>
    </row>
    <row r="816" spans="20:33">
      <c r="T816" s="149"/>
      <c r="U816" s="149"/>
      <c r="V816" s="149"/>
      <c r="W816" s="149"/>
      <c r="X816" s="149"/>
      <c r="Y816" s="149"/>
      <c r="Z816" s="149"/>
      <c r="AA816" s="149"/>
      <c r="AB816" s="149"/>
      <c r="AC816" s="149"/>
      <c r="AD816" s="149"/>
      <c r="AE816" s="149"/>
      <c r="AF816" s="149"/>
      <c r="AG816" s="149"/>
    </row>
    <row r="817" spans="20:33">
      <c r="T817" s="149"/>
      <c r="U817" s="149"/>
      <c r="V817" s="149"/>
      <c r="W817" s="149"/>
      <c r="X817" s="149"/>
      <c r="Y817" s="149"/>
      <c r="Z817" s="149"/>
      <c r="AA817" s="149"/>
      <c r="AB817" s="149"/>
      <c r="AC817" s="149"/>
      <c r="AD817" s="149"/>
      <c r="AE817" s="149"/>
      <c r="AF817" s="149"/>
      <c r="AG817" s="149"/>
    </row>
    <row r="818" spans="20:33">
      <c r="T818" s="149"/>
      <c r="U818" s="149"/>
      <c r="V818" s="149"/>
      <c r="W818" s="149"/>
      <c r="X818" s="149"/>
      <c r="Y818" s="149"/>
      <c r="Z818" s="149"/>
      <c r="AA818" s="149"/>
      <c r="AB818" s="149"/>
      <c r="AC818" s="149"/>
      <c r="AD818" s="149"/>
      <c r="AE818" s="149"/>
      <c r="AF818" s="149"/>
      <c r="AG818" s="149"/>
    </row>
    <row r="819" spans="20:33">
      <c r="T819" s="149"/>
      <c r="U819" s="149"/>
      <c r="V819" s="149"/>
      <c r="W819" s="149"/>
      <c r="X819" s="149"/>
      <c r="Y819" s="149"/>
      <c r="Z819" s="149"/>
      <c r="AA819" s="149"/>
      <c r="AB819" s="149"/>
      <c r="AC819" s="149"/>
      <c r="AD819" s="149"/>
      <c r="AE819" s="149"/>
      <c r="AF819" s="149"/>
      <c r="AG819" s="149"/>
    </row>
    <row r="820" spans="20:33">
      <c r="T820" s="149"/>
      <c r="U820" s="149"/>
      <c r="V820" s="149"/>
      <c r="W820" s="149"/>
      <c r="X820" s="149"/>
      <c r="Y820" s="149"/>
      <c r="Z820" s="149"/>
      <c r="AA820" s="149"/>
      <c r="AB820" s="149"/>
      <c r="AC820" s="149"/>
      <c r="AD820" s="149"/>
      <c r="AE820" s="149"/>
      <c r="AF820" s="149"/>
      <c r="AG820" s="149"/>
    </row>
    <row r="821" spans="20:33">
      <c r="T821" s="149"/>
      <c r="U821" s="149"/>
      <c r="V821" s="149"/>
      <c r="W821" s="149"/>
      <c r="X821" s="149"/>
      <c r="Y821" s="149"/>
      <c r="Z821" s="149"/>
      <c r="AA821" s="149"/>
      <c r="AB821" s="149"/>
      <c r="AC821" s="149"/>
      <c r="AD821" s="149"/>
      <c r="AE821" s="149"/>
      <c r="AF821" s="149"/>
      <c r="AG821" s="149"/>
    </row>
    <row r="822" spans="20:33">
      <c r="T822" s="149"/>
      <c r="U822" s="149"/>
      <c r="V822" s="149"/>
      <c r="W822" s="149"/>
      <c r="X822" s="149"/>
      <c r="Y822" s="149"/>
      <c r="Z822" s="149"/>
      <c r="AA822" s="149"/>
      <c r="AB822" s="149"/>
      <c r="AC822" s="149"/>
      <c r="AD822" s="149"/>
      <c r="AE822" s="149"/>
      <c r="AF822" s="149"/>
      <c r="AG822" s="149"/>
    </row>
    <row r="823" spans="20:33">
      <c r="T823" s="149"/>
      <c r="U823" s="149"/>
      <c r="V823" s="149"/>
      <c r="W823" s="149"/>
      <c r="X823" s="149"/>
      <c r="Y823" s="149"/>
      <c r="Z823" s="149"/>
      <c r="AA823" s="149"/>
      <c r="AB823" s="149"/>
      <c r="AC823" s="149"/>
      <c r="AD823" s="149"/>
      <c r="AE823" s="149"/>
      <c r="AF823" s="149"/>
      <c r="AG823" s="149"/>
    </row>
    <row r="824" spans="20:33">
      <c r="T824" s="149"/>
      <c r="U824" s="149"/>
      <c r="V824" s="149"/>
      <c r="W824" s="149"/>
      <c r="X824" s="149"/>
      <c r="Y824" s="149"/>
      <c r="Z824" s="149"/>
      <c r="AA824" s="149"/>
      <c r="AB824" s="149"/>
      <c r="AC824" s="149"/>
      <c r="AD824" s="149"/>
      <c r="AE824" s="149"/>
      <c r="AF824" s="149"/>
      <c r="AG824" s="149"/>
    </row>
    <row r="825" spans="20:33">
      <c r="T825" s="149"/>
      <c r="U825" s="149"/>
      <c r="V825" s="149"/>
      <c r="W825" s="149"/>
      <c r="X825" s="149"/>
      <c r="Y825" s="149"/>
      <c r="Z825" s="149"/>
      <c r="AA825" s="149"/>
      <c r="AB825" s="149"/>
      <c r="AC825" s="149"/>
      <c r="AD825" s="149"/>
      <c r="AE825" s="149"/>
      <c r="AF825" s="149"/>
      <c r="AG825" s="149"/>
    </row>
    <row r="826" spans="20:33">
      <c r="T826" s="149"/>
      <c r="U826" s="149"/>
      <c r="V826" s="149"/>
      <c r="W826" s="149"/>
      <c r="X826" s="149"/>
      <c r="Y826" s="149"/>
      <c r="Z826" s="149"/>
      <c r="AA826" s="149"/>
      <c r="AB826" s="149"/>
      <c r="AC826" s="149"/>
      <c r="AD826" s="149"/>
      <c r="AE826" s="149"/>
      <c r="AF826" s="149"/>
      <c r="AG826" s="149"/>
    </row>
    <row r="827" spans="20:33">
      <c r="T827" s="149"/>
      <c r="U827" s="149"/>
      <c r="V827" s="149"/>
      <c r="W827" s="149"/>
      <c r="X827" s="149"/>
      <c r="Y827" s="149"/>
      <c r="Z827" s="149"/>
      <c r="AA827" s="149"/>
      <c r="AB827" s="149"/>
      <c r="AC827" s="149"/>
      <c r="AD827" s="149"/>
      <c r="AE827" s="149"/>
      <c r="AF827" s="149"/>
      <c r="AG827" s="149"/>
    </row>
    <row r="828" spans="20:33">
      <c r="T828" s="149"/>
      <c r="U828" s="149"/>
      <c r="V828" s="149"/>
      <c r="W828" s="149"/>
      <c r="X828" s="149"/>
      <c r="Y828" s="149"/>
      <c r="Z828" s="149"/>
      <c r="AA828" s="149"/>
      <c r="AB828" s="149"/>
      <c r="AC828" s="149"/>
      <c r="AD828" s="149"/>
      <c r="AE828" s="149"/>
      <c r="AF828" s="149"/>
      <c r="AG828" s="149"/>
    </row>
    <row r="829" spans="20:33">
      <c r="T829" s="149"/>
      <c r="U829" s="149"/>
      <c r="V829" s="149"/>
      <c r="W829" s="149"/>
      <c r="X829" s="149"/>
      <c r="Y829" s="149"/>
      <c r="Z829" s="149"/>
      <c r="AA829" s="149"/>
      <c r="AB829" s="149"/>
      <c r="AC829" s="149"/>
      <c r="AD829" s="149"/>
      <c r="AE829" s="149"/>
      <c r="AF829" s="149"/>
      <c r="AG829" s="149"/>
    </row>
    <row r="830" spans="20:33">
      <c r="T830" s="149"/>
      <c r="U830" s="149"/>
      <c r="V830" s="149"/>
      <c r="W830" s="149"/>
      <c r="X830" s="149"/>
      <c r="Y830" s="149"/>
      <c r="Z830" s="149"/>
      <c r="AA830" s="149"/>
      <c r="AB830" s="149"/>
      <c r="AC830" s="149"/>
      <c r="AD830" s="149"/>
      <c r="AE830" s="149"/>
      <c r="AF830" s="149"/>
      <c r="AG830" s="149"/>
    </row>
    <row r="831" spans="20:33">
      <c r="T831" s="149"/>
      <c r="U831" s="149"/>
      <c r="V831" s="149"/>
      <c r="W831" s="149"/>
      <c r="X831" s="149"/>
      <c r="Y831" s="149"/>
      <c r="Z831" s="149"/>
      <c r="AA831" s="149"/>
      <c r="AB831" s="149"/>
      <c r="AC831" s="149"/>
      <c r="AD831" s="149"/>
      <c r="AE831" s="149"/>
      <c r="AF831" s="149"/>
      <c r="AG831" s="149"/>
    </row>
    <row r="832" spans="20:33">
      <c r="T832" s="149"/>
      <c r="U832" s="149"/>
      <c r="V832" s="149"/>
      <c r="W832" s="149"/>
      <c r="X832" s="149"/>
      <c r="Y832" s="149"/>
      <c r="Z832" s="149"/>
      <c r="AA832" s="149"/>
      <c r="AB832" s="149"/>
      <c r="AC832" s="149"/>
      <c r="AD832" s="149"/>
      <c r="AE832" s="149"/>
      <c r="AF832" s="149"/>
      <c r="AG832" s="149"/>
    </row>
    <row r="833" spans="20:33">
      <c r="T833" s="149"/>
      <c r="U833" s="149"/>
      <c r="V833" s="149"/>
      <c r="W833" s="149"/>
      <c r="X833" s="149"/>
      <c r="Y833" s="149"/>
      <c r="Z833" s="149"/>
      <c r="AA833" s="149"/>
      <c r="AB833" s="149"/>
      <c r="AC833" s="149"/>
      <c r="AD833" s="149"/>
      <c r="AE833" s="149"/>
      <c r="AF833" s="149"/>
      <c r="AG833" s="149"/>
    </row>
    <row r="834" spans="20:33">
      <c r="T834" s="149"/>
      <c r="U834" s="149"/>
      <c r="V834" s="149"/>
      <c r="W834" s="149"/>
      <c r="X834" s="149"/>
      <c r="Y834" s="149"/>
      <c r="Z834" s="149"/>
      <c r="AA834" s="149"/>
      <c r="AB834" s="149"/>
      <c r="AC834" s="149"/>
      <c r="AD834" s="149"/>
      <c r="AE834" s="149"/>
      <c r="AF834" s="149"/>
      <c r="AG834" s="149"/>
    </row>
    <row r="835" spans="20:33">
      <c r="T835" s="149"/>
      <c r="U835" s="149"/>
      <c r="V835" s="149"/>
      <c r="W835" s="149"/>
      <c r="X835" s="149"/>
      <c r="Y835" s="149"/>
      <c r="Z835" s="149"/>
      <c r="AA835" s="149"/>
      <c r="AB835" s="149"/>
      <c r="AC835" s="149"/>
      <c r="AD835" s="149"/>
      <c r="AE835" s="149"/>
      <c r="AF835" s="149"/>
      <c r="AG835" s="149"/>
    </row>
    <row r="836" spans="20:33">
      <c r="T836" s="149"/>
      <c r="U836" s="149"/>
      <c r="V836" s="149"/>
      <c r="W836" s="149"/>
      <c r="X836" s="149"/>
      <c r="Y836" s="149"/>
      <c r="Z836" s="149"/>
      <c r="AA836" s="149"/>
      <c r="AB836" s="149"/>
      <c r="AC836" s="149"/>
      <c r="AD836" s="149"/>
      <c r="AE836" s="149"/>
      <c r="AF836" s="149"/>
      <c r="AG836" s="149"/>
    </row>
    <row r="837" spans="20:33">
      <c r="T837" s="149"/>
      <c r="U837" s="149"/>
      <c r="V837" s="149"/>
      <c r="W837" s="149"/>
      <c r="X837" s="149"/>
      <c r="Y837" s="149"/>
      <c r="Z837" s="149"/>
      <c r="AA837" s="149"/>
      <c r="AB837" s="149"/>
      <c r="AC837" s="149"/>
      <c r="AD837" s="149"/>
      <c r="AE837" s="149"/>
      <c r="AF837" s="149"/>
      <c r="AG837" s="149"/>
    </row>
    <row r="838" spans="20:33">
      <c r="T838" s="149"/>
      <c r="U838" s="149"/>
      <c r="V838" s="149"/>
      <c r="W838" s="149"/>
      <c r="X838" s="149"/>
      <c r="Y838" s="149"/>
      <c r="Z838" s="149"/>
      <c r="AA838" s="149"/>
      <c r="AB838" s="149"/>
      <c r="AC838" s="149"/>
      <c r="AD838" s="149"/>
      <c r="AE838" s="149"/>
      <c r="AF838" s="149"/>
      <c r="AG838" s="149"/>
    </row>
    <row r="839" spans="20:33">
      <c r="T839" s="149"/>
      <c r="U839" s="149"/>
      <c r="V839" s="149"/>
      <c r="W839" s="149"/>
      <c r="X839" s="149"/>
      <c r="Y839" s="149"/>
      <c r="Z839" s="149"/>
      <c r="AA839" s="149"/>
      <c r="AB839" s="149"/>
      <c r="AC839" s="149"/>
      <c r="AD839" s="149"/>
      <c r="AE839" s="149"/>
      <c r="AF839" s="149"/>
      <c r="AG839" s="149"/>
    </row>
    <row r="840" spans="20:33">
      <c r="T840" s="149"/>
      <c r="U840" s="149"/>
      <c r="V840" s="149"/>
      <c r="W840" s="149"/>
      <c r="X840" s="149"/>
      <c r="Y840" s="149"/>
      <c r="Z840" s="149"/>
      <c r="AA840" s="149"/>
      <c r="AB840" s="149"/>
      <c r="AC840" s="149"/>
      <c r="AD840" s="149"/>
      <c r="AE840" s="149"/>
      <c r="AF840" s="149"/>
      <c r="AG840" s="149"/>
    </row>
    <row r="841" spans="20:33">
      <c r="T841" s="149"/>
      <c r="U841" s="149"/>
      <c r="V841" s="149"/>
      <c r="W841" s="149"/>
      <c r="X841" s="149"/>
      <c r="Y841" s="149"/>
      <c r="Z841" s="149"/>
      <c r="AA841" s="149"/>
      <c r="AB841" s="149"/>
      <c r="AC841" s="149"/>
      <c r="AD841" s="149"/>
      <c r="AE841" s="149"/>
      <c r="AF841" s="149"/>
      <c r="AG841" s="149"/>
    </row>
    <row r="842" spans="20:33">
      <c r="T842" s="149"/>
      <c r="U842" s="149"/>
      <c r="V842" s="149"/>
      <c r="W842" s="149"/>
      <c r="X842" s="149"/>
      <c r="Y842" s="149"/>
      <c r="Z842" s="149"/>
      <c r="AA842" s="149"/>
      <c r="AB842" s="149"/>
      <c r="AC842" s="149"/>
      <c r="AD842" s="149"/>
      <c r="AE842" s="149"/>
      <c r="AF842" s="149"/>
      <c r="AG842" s="149"/>
    </row>
    <row r="843" spans="20:33">
      <c r="T843" s="149"/>
      <c r="U843" s="149"/>
      <c r="V843" s="149"/>
      <c r="W843" s="149"/>
      <c r="X843" s="149"/>
      <c r="Y843" s="149"/>
      <c r="Z843" s="149"/>
      <c r="AA843" s="149"/>
      <c r="AB843" s="149"/>
      <c r="AC843" s="149"/>
      <c r="AD843" s="149"/>
      <c r="AE843" s="149"/>
      <c r="AF843" s="149"/>
      <c r="AG843" s="149"/>
    </row>
    <row r="844" spans="20:33">
      <c r="T844" s="149"/>
      <c r="U844" s="149"/>
      <c r="V844" s="149"/>
      <c r="W844" s="149"/>
      <c r="X844" s="149"/>
      <c r="Y844" s="149"/>
      <c r="Z844" s="149"/>
      <c r="AA844" s="149"/>
      <c r="AB844" s="149"/>
      <c r="AC844" s="149"/>
      <c r="AD844" s="149"/>
      <c r="AE844" s="149"/>
      <c r="AF844" s="149"/>
      <c r="AG844" s="149"/>
    </row>
    <row r="845" spans="20:33">
      <c r="T845" s="149"/>
      <c r="U845" s="149"/>
      <c r="V845" s="149"/>
      <c r="W845" s="149"/>
      <c r="X845" s="149"/>
      <c r="Y845" s="149"/>
      <c r="Z845" s="149"/>
      <c r="AA845" s="149"/>
      <c r="AB845" s="149"/>
      <c r="AC845" s="149"/>
      <c r="AD845" s="149"/>
      <c r="AE845" s="149"/>
      <c r="AF845" s="149"/>
      <c r="AG845" s="149"/>
    </row>
    <row r="846" spans="20:33">
      <c r="T846" s="149"/>
      <c r="U846" s="149"/>
      <c r="V846" s="149"/>
      <c r="W846" s="149"/>
      <c r="X846" s="149"/>
      <c r="Y846" s="149"/>
      <c r="Z846" s="149"/>
      <c r="AA846" s="149"/>
      <c r="AB846" s="149"/>
      <c r="AC846" s="149"/>
      <c r="AD846" s="149"/>
      <c r="AE846" s="149"/>
      <c r="AF846" s="149"/>
      <c r="AG846" s="149"/>
    </row>
    <row r="847" spans="20:33">
      <c r="T847" s="149"/>
      <c r="U847" s="149"/>
      <c r="V847" s="149"/>
      <c r="W847" s="149"/>
      <c r="X847" s="149"/>
      <c r="Y847" s="149"/>
      <c r="Z847" s="149"/>
      <c r="AA847" s="149"/>
      <c r="AB847" s="149"/>
      <c r="AC847" s="149"/>
      <c r="AD847" s="149"/>
      <c r="AE847" s="149"/>
      <c r="AF847" s="149"/>
      <c r="AG847" s="149"/>
    </row>
    <row r="848" spans="20:33">
      <c r="T848" s="149"/>
      <c r="U848" s="149"/>
      <c r="V848" s="149"/>
      <c r="W848" s="149"/>
      <c r="X848" s="149"/>
      <c r="Y848" s="149"/>
      <c r="Z848" s="149"/>
      <c r="AA848" s="149"/>
      <c r="AB848" s="149"/>
      <c r="AC848" s="149"/>
      <c r="AD848" s="149"/>
      <c r="AE848" s="149"/>
      <c r="AF848" s="149"/>
      <c r="AG848" s="149"/>
    </row>
    <row r="849" spans="20:33">
      <c r="T849" s="149"/>
      <c r="U849" s="149"/>
      <c r="V849" s="149"/>
      <c r="W849" s="149"/>
      <c r="X849" s="149"/>
      <c r="Y849" s="149"/>
      <c r="Z849" s="149"/>
      <c r="AA849" s="149"/>
      <c r="AB849" s="149"/>
      <c r="AC849" s="149"/>
      <c r="AD849" s="149"/>
      <c r="AE849" s="149"/>
      <c r="AF849" s="149"/>
      <c r="AG849" s="149"/>
    </row>
    <row r="850" spans="20:33">
      <c r="T850" s="149"/>
      <c r="U850" s="149"/>
      <c r="V850" s="149"/>
      <c r="W850" s="149"/>
      <c r="X850" s="149"/>
      <c r="Y850" s="149"/>
      <c r="Z850" s="149"/>
      <c r="AA850" s="149"/>
      <c r="AB850" s="149"/>
      <c r="AC850" s="149"/>
      <c r="AD850" s="149"/>
      <c r="AE850" s="149"/>
      <c r="AF850" s="149"/>
      <c r="AG850" s="149"/>
    </row>
    <row r="851" spans="20:33">
      <c r="T851" s="149"/>
      <c r="U851" s="149"/>
      <c r="V851" s="149"/>
      <c r="W851" s="149"/>
      <c r="X851" s="149"/>
      <c r="Y851" s="149"/>
      <c r="Z851" s="149"/>
      <c r="AA851" s="149"/>
      <c r="AB851" s="149"/>
      <c r="AC851" s="149"/>
      <c r="AD851" s="149"/>
      <c r="AE851" s="149"/>
      <c r="AF851" s="149"/>
      <c r="AG851" s="149"/>
    </row>
    <row r="852" spans="20:33">
      <c r="T852" s="149"/>
      <c r="U852" s="149"/>
      <c r="V852" s="149"/>
      <c r="W852" s="149"/>
      <c r="X852" s="149"/>
      <c r="Y852" s="149"/>
      <c r="Z852" s="149"/>
      <c r="AA852" s="149"/>
      <c r="AB852" s="149"/>
      <c r="AC852" s="149"/>
      <c r="AD852" s="149"/>
      <c r="AE852" s="149"/>
      <c r="AF852" s="149"/>
      <c r="AG852" s="149"/>
    </row>
    <row r="853" spans="20:33">
      <c r="T853" s="149"/>
      <c r="U853" s="149"/>
      <c r="V853" s="149"/>
      <c r="W853" s="149"/>
      <c r="X853" s="149"/>
      <c r="Y853" s="149"/>
      <c r="Z853" s="149"/>
      <c r="AA853" s="149"/>
      <c r="AB853" s="149"/>
      <c r="AC853" s="149"/>
      <c r="AD853" s="149"/>
      <c r="AE853" s="149"/>
      <c r="AF853" s="149"/>
      <c r="AG853" s="149"/>
    </row>
    <row r="854" spans="20:33">
      <c r="T854" s="149"/>
      <c r="U854" s="149"/>
      <c r="V854" s="149"/>
      <c r="W854" s="149"/>
      <c r="X854" s="149"/>
      <c r="Y854" s="149"/>
      <c r="Z854" s="149"/>
      <c r="AA854" s="149"/>
      <c r="AB854" s="149"/>
      <c r="AC854" s="149"/>
      <c r="AD854" s="149"/>
      <c r="AE854" s="149"/>
      <c r="AF854" s="149"/>
      <c r="AG854" s="149"/>
    </row>
    <row r="855" spans="20:33">
      <c r="T855" s="149"/>
      <c r="U855" s="149"/>
      <c r="V855" s="149"/>
      <c r="W855" s="149"/>
      <c r="X855" s="149"/>
      <c r="Y855" s="149"/>
      <c r="Z855" s="149"/>
      <c r="AA855" s="149"/>
      <c r="AB855" s="149"/>
      <c r="AC855" s="149"/>
      <c r="AD855" s="149"/>
      <c r="AE855" s="149"/>
      <c r="AF855" s="149"/>
      <c r="AG855" s="149"/>
    </row>
    <row r="856" spans="20:33">
      <c r="T856" s="149"/>
      <c r="U856" s="149"/>
      <c r="V856" s="149"/>
      <c r="W856" s="149"/>
      <c r="X856" s="149"/>
      <c r="Y856" s="149"/>
      <c r="Z856" s="149"/>
      <c r="AA856" s="149"/>
      <c r="AB856" s="149"/>
      <c r="AC856" s="149"/>
      <c r="AD856" s="149"/>
      <c r="AE856" s="149"/>
      <c r="AF856" s="149"/>
      <c r="AG856" s="149"/>
    </row>
    <row r="857" spans="20:33">
      <c r="T857" s="149"/>
      <c r="U857" s="149"/>
      <c r="V857" s="149"/>
      <c r="W857" s="149"/>
      <c r="X857" s="149"/>
      <c r="Y857" s="149"/>
      <c r="Z857" s="149"/>
      <c r="AA857" s="149"/>
      <c r="AB857" s="149"/>
      <c r="AC857" s="149"/>
      <c r="AD857" s="149"/>
      <c r="AE857" s="149"/>
      <c r="AF857" s="149"/>
      <c r="AG857" s="149"/>
    </row>
    <row r="858" spans="20:33">
      <c r="T858" s="149"/>
      <c r="U858" s="149"/>
      <c r="V858" s="149"/>
      <c r="W858" s="149"/>
      <c r="X858" s="149"/>
      <c r="Y858" s="149"/>
      <c r="Z858" s="149"/>
      <c r="AA858" s="149"/>
      <c r="AB858" s="149"/>
      <c r="AC858" s="149"/>
      <c r="AD858" s="149"/>
      <c r="AE858" s="149"/>
      <c r="AF858" s="149"/>
      <c r="AG858" s="149"/>
    </row>
    <row r="859" spans="20:33">
      <c r="T859" s="149"/>
      <c r="U859" s="149"/>
      <c r="V859" s="149"/>
      <c r="W859" s="149"/>
      <c r="X859" s="149"/>
      <c r="Y859" s="149"/>
      <c r="Z859" s="149"/>
      <c r="AA859" s="149"/>
      <c r="AB859" s="149"/>
      <c r="AC859" s="149"/>
      <c r="AD859" s="149"/>
      <c r="AE859" s="149"/>
      <c r="AF859" s="149"/>
      <c r="AG859" s="149"/>
    </row>
    <row r="860" spans="20:33">
      <c r="T860" s="149"/>
      <c r="U860" s="149"/>
      <c r="V860" s="149"/>
      <c r="W860" s="149"/>
      <c r="X860" s="149"/>
      <c r="Y860" s="149"/>
      <c r="Z860" s="149"/>
      <c r="AA860" s="149"/>
      <c r="AB860" s="149"/>
      <c r="AC860" s="149"/>
      <c r="AD860" s="149"/>
      <c r="AE860" s="149"/>
      <c r="AF860" s="149"/>
      <c r="AG860" s="149"/>
    </row>
    <row r="861" spans="20:33">
      <c r="T861" s="149"/>
      <c r="U861" s="149"/>
      <c r="V861" s="149"/>
      <c r="W861" s="149"/>
      <c r="X861" s="149"/>
      <c r="Y861" s="149"/>
      <c r="Z861" s="149"/>
      <c r="AA861" s="149"/>
      <c r="AB861" s="149"/>
      <c r="AC861" s="149"/>
      <c r="AD861" s="149"/>
      <c r="AE861" s="149"/>
      <c r="AF861" s="149"/>
      <c r="AG861" s="149"/>
    </row>
  </sheetData>
  <conditionalFormatting sqref="C113:N113">
    <cfRule type="cellIs" dxfId="88" priority="21" stopIfTrue="1" operator="notEqual">
      <formula>0</formula>
    </cfRule>
  </conditionalFormatting>
  <conditionalFormatting sqref="O113">
    <cfRule type="cellIs" dxfId="87" priority="20" stopIfTrue="1" operator="notEqual">
      <formula>0</formula>
    </cfRule>
  </conditionalFormatting>
  <conditionalFormatting sqref="O122">
    <cfRule type="cellIs" dxfId="86" priority="19" stopIfTrue="1" operator="notEqual">
      <formula>0</formula>
    </cfRule>
  </conditionalFormatting>
  <conditionalFormatting sqref="O135">
    <cfRule type="cellIs" dxfId="85" priority="18" stopIfTrue="1" operator="notEqual">
      <formula>0</formula>
    </cfRule>
  </conditionalFormatting>
  <conditionalFormatting sqref="O141">
    <cfRule type="cellIs" dxfId="84" priority="17" stopIfTrue="1" operator="notEqual">
      <formula>0</formula>
    </cfRule>
  </conditionalFormatting>
  <conditionalFormatting sqref="O179">
    <cfRule type="cellIs" dxfId="83" priority="16" stopIfTrue="1" operator="notEqual">
      <formula>0</formula>
    </cfRule>
  </conditionalFormatting>
  <conditionalFormatting sqref="O189">
    <cfRule type="cellIs" dxfId="82" priority="15" stopIfTrue="1" operator="notEqual">
      <formula>0</formula>
    </cfRule>
  </conditionalFormatting>
  <conditionalFormatting sqref="O205">
    <cfRule type="cellIs" dxfId="81" priority="14" stopIfTrue="1" operator="notEqual">
      <formula>0</formula>
    </cfRule>
  </conditionalFormatting>
  <conditionalFormatting sqref="O215">
    <cfRule type="cellIs" dxfId="80" priority="13" stopIfTrue="1" operator="notEqual">
      <formula>0</formula>
    </cfRule>
  </conditionalFormatting>
  <conditionalFormatting sqref="O229">
    <cfRule type="cellIs" dxfId="79" priority="12" stopIfTrue="1" operator="notEqual">
      <formula>0</formula>
    </cfRule>
  </conditionalFormatting>
  <conditionalFormatting sqref="O237">
    <cfRule type="cellIs" dxfId="78" priority="11" stopIfTrue="1" operator="notEqual">
      <formula>0</formula>
    </cfRule>
  </conditionalFormatting>
  <conditionalFormatting sqref="O251">
    <cfRule type="cellIs" dxfId="77" priority="10" stopIfTrue="1" operator="notEqual">
      <formula>0</formula>
    </cfRule>
  </conditionalFormatting>
  <conditionalFormatting sqref="O260">
    <cfRule type="cellIs" dxfId="76" priority="9" stopIfTrue="1" operator="notEqual">
      <formula>0</formula>
    </cfRule>
  </conditionalFormatting>
  <conditionalFormatting sqref="O258">
    <cfRule type="cellIs" dxfId="75" priority="8" stopIfTrue="1" operator="notEqual">
      <formula>0</formula>
    </cfRule>
  </conditionalFormatting>
  <conditionalFormatting sqref="O284">
    <cfRule type="cellIs" dxfId="74" priority="7" stopIfTrue="1" operator="notEqual">
      <formula>0</formula>
    </cfRule>
  </conditionalFormatting>
  <conditionalFormatting sqref="O300">
    <cfRule type="cellIs" dxfId="73" priority="6" stopIfTrue="1" operator="notEqual">
      <formula>0</formula>
    </cfRule>
  </conditionalFormatting>
  <conditionalFormatting sqref="O304">
    <cfRule type="cellIs" dxfId="72" priority="5" stopIfTrue="1" operator="notEqual">
      <formula>0</formula>
    </cfRule>
  </conditionalFormatting>
  <conditionalFormatting sqref="O318">
    <cfRule type="cellIs" dxfId="71" priority="4" stopIfTrue="1" operator="notEqual">
      <formula>0</formula>
    </cfRule>
  </conditionalFormatting>
  <conditionalFormatting sqref="O322">
    <cfRule type="cellIs" dxfId="70" priority="3" stopIfTrue="1" operator="notEqual">
      <formula>0</formula>
    </cfRule>
  </conditionalFormatting>
  <conditionalFormatting sqref="O397">
    <cfRule type="cellIs" dxfId="69" priority="2" stopIfTrue="1" operator="notEqual">
      <formula>0</formula>
    </cfRule>
  </conditionalFormatting>
  <conditionalFormatting sqref="O167">
    <cfRule type="cellIs" dxfId="68" priority="1" stopIfTrue="1" operator="notEqual">
      <formula>0</formula>
    </cfRule>
  </conditionalFormatting>
  <dataValidations count="1">
    <dataValidation type="list" showInputMessage="1" showErrorMessage="1" sqref="DC10:DC25 MY10:MY25 WU10:WU25 AGQ10:AGQ25 AQM10:AQM25 BAI10:BAI25 BKE10:BKE25 BUA10:BUA25 CDW10:CDW25 CNS10:CNS25 CXO10:CXO25 DHK10:DHK25 DRG10:DRG25 EBC10:EBC25 EKY10:EKY25 EUU10:EUU25 FEQ10:FEQ25 FOM10:FOM25 FYI10:FYI25 GIE10:GIE25 GSA10:GSA25 HBW10:HBW25 HLS10:HLS25 HVO10:HVO25 IFK10:IFK25 IPG10:IPG25 IZC10:IZC25 JIY10:JIY25 JSU10:JSU25 KCQ10:KCQ25 KMM10:KMM25 KWI10:KWI25 LGE10:LGE25 LQA10:LQA25 LZW10:LZW25 MJS10:MJS25 MTO10:MTO25 NDK10:NDK25 NNG10:NNG25 NXC10:NXC25 OGY10:OGY25 OQU10:OQU25 PAQ10:PAQ25 PKM10:PKM25 PUI10:PUI25 QEE10:QEE25 QOA10:QOA25 QXW10:QXW25 RHS10:RHS25 RRO10:RRO25 SBK10:SBK25 SLG10:SLG25 SVC10:SVC25 TEY10:TEY25 TOU10:TOU25 TYQ10:TYQ25 UIM10:UIM25 USI10:USI25 VCE10:VCE25 VMA10:VMA25 VVW10:VVW25 WFS10:WFS25 WPO10:WPO25 WZK10:WZK25 DC65546:DC65561 MY65546:MY65561 WU65546:WU65561 AGQ65546:AGQ65561 AQM65546:AQM65561 BAI65546:BAI65561 BKE65546:BKE65561 BUA65546:BUA65561 CDW65546:CDW65561 CNS65546:CNS65561 CXO65546:CXO65561 DHK65546:DHK65561 DRG65546:DRG65561 EBC65546:EBC65561 EKY65546:EKY65561 EUU65546:EUU65561 FEQ65546:FEQ65561 FOM65546:FOM65561 FYI65546:FYI65561 GIE65546:GIE65561 GSA65546:GSA65561 HBW65546:HBW65561 HLS65546:HLS65561 HVO65546:HVO65561 IFK65546:IFK65561 IPG65546:IPG65561 IZC65546:IZC65561 JIY65546:JIY65561 JSU65546:JSU65561 KCQ65546:KCQ65561 KMM65546:KMM65561 KWI65546:KWI65561 LGE65546:LGE65561 LQA65546:LQA65561 LZW65546:LZW65561 MJS65546:MJS65561 MTO65546:MTO65561 NDK65546:NDK65561 NNG65546:NNG65561 NXC65546:NXC65561 OGY65546:OGY65561 OQU65546:OQU65561 PAQ65546:PAQ65561 PKM65546:PKM65561 PUI65546:PUI65561 QEE65546:QEE65561 QOA65546:QOA65561 QXW65546:QXW65561 RHS65546:RHS65561 RRO65546:RRO65561 SBK65546:SBK65561 SLG65546:SLG65561 SVC65546:SVC65561 TEY65546:TEY65561 TOU65546:TOU65561 TYQ65546:TYQ65561 UIM65546:UIM65561 USI65546:USI65561 VCE65546:VCE65561 VMA65546:VMA65561 VVW65546:VVW65561 WFS65546:WFS65561 WPO65546:WPO65561 WZK65546:WZK65561 DC131082:DC131097 MY131082:MY131097 WU131082:WU131097 AGQ131082:AGQ131097 AQM131082:AQM131097 BAI131082:BAI131097 BKE131082:BKE131097 BUA131082:BUA131097 CDW131082:CDW131097 CNS131082:CNS131097 CXO131082:CXO131097 DHK131082:DHK131097 DRG131082:DRG131097 EBC131082:EBC131097 EKY131082:EKY131097 EUU131082:EUU131097 FEQ131082:FEQ131097 FOM131082:FOM131097 FYI131082:FYI131097 GIE131082:GIE131097 GSA131082:GSA131097 HBW131082:HBW131097 HLS131082:HLS131097 HVO131082:HVO131097 IFK131082:IFK131097 IPG131082:IPG131097 IZC131082:IZC131097 JIY131082:JIY131097 JSU131082:JSU131097 KCQ131082:KCQ131097 KMM131082:KMM131097 KWI131082:KWI131097 LGE131082:LGE131097 LQA131082:LQA131097 LZW131082:LZW131097 MJS131082:MJS131097 MTO131082:MTO131097 NDK131082:NDK131097 NNG131082:NNG131097 NXC131082:NXC131097 OGY131082:OGY131097 OQU131082:OQU131097 PAQ131082:PAQ131097 PKM131082:PKM131097 PUI131082:PUI131097 QEE131082:QEE131097 QOA131082:QOA131097 QXW131082:QXW131097 RHS131082:RHS131097 RRO131082:RRO131097 SBK131082:SBK131097 SLG131082:SLG131097 SVC131082:SVC131097 TEY131082:TEY131097 TOU131082:TOU131097 TYQ131082:TYQ131097 UIM131082:UIM131097 USI131082:USI131097 VCE131082:VCE131097 VMA131082:VMA131097 VVW131082:VVW131097 WFS131082:WFS131097 WPO131082:WPO131097 WZK131082:WZK131097 DC196618:DC196633 MY196618:MY196633 WU196618:WU196633 AGQ196618:AGQ196633 AQM196618:AQM196633 BAI196618:BAI196633 BKE196618:BKE196633 BUA196618:BUA196633 CDW196618:CDW196633 CNS196618:CNS196633 CXO196618:CXO196633 DHK196618:DHK196633 DRG196618:DRG196633 EBC196618:EBC196633 EKY196618:EKY196633 EUU196618:EUU196633 FEQ196618:FEQ196633 FOM196618:FOM196633 FYI196618:FYI196633 GIE196618:GIE196633 GSA196618:GSA196633 HBW196618:HBW196633 HLS196618:HLS196633 HVO196618:HVO196633 IFK196618:IFK196633 IPG196618:IPG196633 IZC196618:IZC196633 JIY196618:JIY196633 JSU196618:JSU196633 KCQ196618:KCQ196633 KMM196618:KMM196633 KWI196618:KWI196633 LGE196618:LGE196633 LQA196618:LQA196633 LZW196618:LZW196633 MJS196618:MJS196633 MTO196618:MTO196633 NDK196618:NDK196633 NNG196618:NNG196633 NXC196618:NXC196633 OGY196618:OGY196633 OQU196618:OQU196633 PAQ196618:PAQ196633 PKM196618:PKM196633 PUI196618:PUI196633 QEE196618:QEE196633 QOA196618:QOA196633 QXW196618:QXW196633 RHS196618:RHS196633 RRO196618:RRO196633 SBK196618:SBK196633 SLG196618:SLG196633 SVC196618:SVC196633 TEY196618:TEY196633 TOU196618:TOU196633 TYQ196618:TYQ196633 UIM196618:UIM196633 USI196618:USI196633 VCE196618:VCE196633 VMA196618:VMA196633 VVW196618:VVW196633 WFS196618:WFS196633 WPO196618:WPO196633 WZK196618:WZK196633 DC262154:DC262169 MY262154:MY262169 WU262154:WU262169 AGQ262154:AGQ262169 AQM262154:AQM262169 BAI262154:BAI262169 BKE262154:BKE262169 BUA262154:BUA262169 CDW262154:CDW262169 CNS262154:CNS262169 CXO262154:CXO262169 DHK262154:DHK262169 DRG262154:DRG262169 EBC262154:EBC262169 EKY262154:EKY262169 EUU262154:EUU262169 FEQ262154:FEQ262169 FOM262154:FOM262169 FYI262154:FYI262169 GIE262154:GIE262169 GSA262154:GSA262169 HBW262154:HBW262169 HLS262154:HLS262169 HVO262154:HVO262169 IFK262154:IFK262169 IPG262154:IPG262169 IZC262154:IZC262169 JIY262154:JIY262169 JSU262154:JSU262169 KCQ262154:KCQ262169 KMM262154:KMM262169 KWI262154:KWI262169 LGE262154:LGE262169 LQA262154:LQA262169 LZW262154:LZW262169 MJS262154:MJS262169 MTO262154:MTO262169 NDK262154:NDK262169 NNG262154:NNG262169 NXC262154:NXC262169 OGY262154:OGY262169 OQU262154:OQU262169 PAQ262154:PAQ262169 PKM262154:PKM262169 PUI262154:PUI262169 QEE262154:QEE262169 QOA262154:QOA262169 QXW262154:QXW262169 RHS262154:RHS262169 RRO262154:RRO262169 SBK262154:SBK262169 SLG262154:SLG262169 SVC262154:SVC262169 TEY262154:TEY262169 TOU262154:TOU262169 TYQ262154:TYQ262169 UIM262154:UIM262169 USI262154:USI262169 VCE262154:VCE262169 VMA262154:VMA262169 VVW262154:VVW262169 WFS262154:WFS262169 WPO262154:WPO262169 WZK262154:WZK262169 DC327690:DC327705 MY327690:MY327705 WU327690:WU327705 AGQ327690:AGQ327705 AQM327690:AQM327705 BAI327690:BAI327705 BKE327690:BKE327705 BUA327690:BUA327705 CDW327690:CDW327705 CNS327690:CNS327705 CXO327690:CXO327705 DHK327690:DHK327705 DRG327690:DRG327705 EBC327690:EBC327705 EKY327690:EKY327705 EUU327690:EUU327705 FEQ327690:FEQ327705 FOM327690:FOM327705 FYI327690:FYI327705 GIE327690:GIE327705 GSA327690:GSA327705 HBW327690:HBW327705 HLS327690:HLS327705 HVO327690:HVO327705 IFK327690:IFK327705 IPG327690:IPG327705 IZC327690:IZC327705 JIY327690:JIY327705 JSU327690:JSU327705 KCQ327690:KCQ327705 KMM327690:KMM327705 KWI327690:KWI327705 LGE327690:LGE327705 LQA327690:LQA327705 LZW327690:LZW327705 MJS327690:MJS327705 MTO327690:MTO327705 NDK327690:NDK327705 NNG327690:NNG327705 NXC327690:NXC327705 OGY327690:OGY327705 OQU327690:OQU327705 PAQ327690:PAQ327705 PKM327690:PKM327705 PUI327690:PUI327705 QEE327690:QEE327705 QOA327690:QOA327705 QXW327690:QXW327705 RHS327690:RHS327705 RRO327690:RRO327705 SBK327690:SBK327705 SLG327690:SLG327705 SVC327690:SVC327705 TEY327690:TEY327705 TOU327690:TOU327705 TYQ327690:TYQ327705 UIM327690:UIM327705 USI327690:USI327705 VCE327690:VCE327705 VMA327690:VMA327705 VVW327690:VVW327705 WFS327690:WFS327705 WPO327690:WPO327705 WZK327690:WZK327705 DC393226:DC393241 MY393226:MY393241 WU393226:WU393241 AGQ393226:AGQ393241 AQM393226:AQM393241 BAI393226:BAI393241 BKE393226:BKE393241 BUA393226:BUA393241 CDW393226:CDW393241 CNS393226:CNS393241 CXO393226:CXO393241 DHK393226:DHK393241 DRG393226:DRG393241 EBC393226:EBC393241 EKY393226:EKY393241 EUU393226:EUU393241 FEQ393226:FEQ393241 FOM393226:FOM393241 FYI393226:FYI393241 GIE393226:GIE393241 GSA393226:GSA393241 HBW393226:HBW393241 HLS393226:HLS393241 HVO393226:HVO393241 IFK393226:IFK393241 IPG393226:IPG393241 IZC393226:IZC393241 JIY393226:JIY393241 JSU393226:JSU393241 KCQ393226:KCQ393241 KMM393226:KMM393241 KWI393226:KWI393241 LGE393226:LGE393241 LQA393226:LQA393241 LZW393226:LZW393241 MJS393226:MJS393241 MTO393226:MTO393241 NDK393226:NDK393241 NNG393226:NNG393241 NXC393226:NXC393241 OGY393226:OGY393241 OQU393226:OQU393241 PAQ393226:PAQ393241 PKM393226:PKM393241 PUI393226:PUI393241 QEE393226:QEE393241 QOA393226:QOA393241 QXW393226:QXW393241 RHS393226:RHS393241 RRO393226:RRO393241 SBK393226:SBK393241 SLG393226:SLG393241 SVC393226:SVC393241 TEY393226:TEY393241 TOU393226:TOU393241 TYQ393226:TYQ393241 UIM393226:UIM393241 USI393226:USI393241 VCE393226:VCE393241 VMA393226:VMA393241 VVW393226:VVW393241 WFS393226:WFS393241 WPO393226:WPO393241 WZK393226:WZK393241 DC458762:DC458777 MY458762:MY458777 WU458762:WU458777 AGQ458762:AGQ458777 AQM458762:AQM458777 BAI458762:BAI458777 BKE458762:BKE458777 BUA458762:BUA458777 CDW458762:CDW458777 CNS458762:CNS458777 CXO458762:CXO458777 DHK458762:DHK458777 DRG458762:DRG458777 EBC458762:EBC458777 EKY458762:EKY458777 EUU458762:EUU458777 FEQ458762:FEQ458777 FOM458762:FOM458777 FYI458762:FYI458777 GIE458762:GIE458777 GSA458762:GSA458777 HBW458762:HBW458777 HLS458762:HLS458777 HVO458762:HVO458777 IFK458762:IFK458777 IPG458762:IPG458777 IZC458762:IZC458777 JIY458762:JIY458777 JSU458762:JSU458777 KCQ458762:KCQ458777 KMM458762:KMM458777 KWI458762:KWI458777 LGE458762:LGE458777 LQA458762:LQA458777 LZW458762:LZW458777 MJS458762:MJS458777 MTO458762:MTO458777 NDK458762:NDK458777 NNG458762:NNG458777 NXC458762:NXC458777 OGY458762:OGY458777 OQU458762:OQU458777 PAQ458762:PAQ458777 PKM458762:PKM458777 PUI458762:PUI458777 QEE458762:QEE458777 QOA458762:QOA458777 QXW458762:QXW458777 RHS458762:RHS458777 RRO458762:RRO458777 SBK458762:SBK458777 SLG458762:SLG458777 SVC458762:SVC458777 TEY458762:TEY458777 TOU458762:TOU458777 TYQ458762:TYQ458777 UIM458762:UIM458777 USI458762:USI458777 VCE458762:VCE458777 VMA458762:VMA458777 VVW458762:VVW458777 WFS458762:WFS458777 WPO458762:WPO458777 WZK458762:WZK458777 DC524298:DC524313 MY524298:MY524313 WU524298:WU524313 AGQ524298:AGQ524313 AQM524298:AQM524313 BAI524298:BAI524313 BKE524298:BKE524313 BUA524298:BUA524313 CDW524298:CDW524313 CNS524298:CNS524313 CXO524298:CXO524313 DHK524298:DHK524313 DRG524298:DRG524313 EBC524298:EBC524313 EKY524298:EKY524313 EUU524298:EUU524313 FEQ524298:FEQ524313 FOM524298:FOM524313 FYI524298:FYI524313 GIE524298:GIE524313 GSA524298:GSA524313 HBW524298:HBW524313 HLS524298:HLS524313 HVO524298:HVO524313 IFK524298:IFK524313 IPG524298:IPG524313 IZC524298:IZC524313 JIY524298:JIY524313 JSU524298:JSU524313 KCQ524298:KCQ524313 KMM524298:KMM524313 KWI524298:KWI524313 LGE524298:LGE524313 LQA524298:LQA524313 LZW524298:LZW524313 MJS524298:MJS524313 MTO524298:MTO524313 NDK524298:NDK524313 NNG524298:NNG524313 NXC524298:NXC524313 OGY524298:OGY524313 OQU524298:OQU524313 PAQ524298:PAQ524313 PKM524298:PKM524313 PUI524298:PUI524313 QEE524298:QEE524313 QOA524298:QOA524313 QXW524298:QXW524313 RHS524298:RHS524313 RRO524298:RRO524313 SBK524298:SBK524313 SLG524298:SLG524313 SVC524298:SVC524313 TEY524298:TEY524313 TOU524298:TOU524313 TYQ524298:TYQ524313 UIM524298:UIM524313 USI524298:USI524313 VCE524298:VCE524313 VMA524298:VMA524313 VVW524298:VVW524313 WFS524298:WFS524313 WPO524298:WPO524313 WZK524298:WZK524313 DC589834:DC589849 MY589834:MY589849 WU589834:WU589849 AGQ589834:AGQ589849 AQM589834:AQM589849 BAI589834:BAI589849 BKE589834:BKE589849 BUA589834:BUA589849 CDW589834:CDW589849 CNS589834:CNS589849 CXO589834:CXO589849 DHK589834:DHK589849 DRG589834:DRG589849 EBC589834:EBC589849 EKY589834:EKY589849 EUU589834:EUU589849 FEQ589834:FEQ589849 FOM589834:FOM589849 FYI589834:FYI589849 GIE589834:GIE589849 GSA589834:GSA589849 HBW589834:HBW589849 HLS589834:HLS589849 HVO589834:HVO589849 IFK589834:IFK589849 IPG589834:IPG589849 IZC589834:IZC589849 JIY589834:JIY589849 JSU589834:JSU589849 KCQ589834:KCQ589849 KMM589834:KMM589849 KWI589834:KWI589849 LGE589834:LGE589849 LQA589834:LQA589849 LZW589834:LZW589849 MJS589834:MJS589849 MTO589834:MTO589849 NDK589834:NDK589849 NNG589834:NNG589849 NXC589834:NXC589849 OGY589834:OGY589849 OQU589834:OQU589849 PAQ589834:PAQ589849 PKM589834:PKM589849 PUI589834:PUI589849 QEE589834:QEE589849 QOA589834:QOA589849 QXW589834:QXW589849 RHS589834:RHS589849 RRO589834:RRO589849 SBK589834:SBK589849 SLG589834:SLG589849 SVC589834:SVC589849 TEY589834:TEY589849 TOU589834:TOU589849 TYQ589834:TYQ589849 UIM589834:UIM589849 USI589834:USI589849 VCE589834:VCE589849 VMA589834:VMA589849 VVW589834:VVW589849 WFS589834:WFS589849 WPO589834:WPO589849 WZK589834:WZK589849 DC655370:DC655385 MY655370:MY655385 WU655370:WU655385 AGQ655370:AGQ655385 AQM655370:AQM655385 BAI655370:BAI655385 BKE655370:BKE655385 BUA655370:BUA655385 CDW655370:CDW655385 CNS655370:CNS655385 CXO655370:CXO655385 DHK655370:DHK655385 DRG655370:DRG655385 EBC655370:EBC655385 EKY655370:EKY655385 EUU655370:EUU655385 FEQ655370:FEQ655385 FOM655370:FOM655385 FYI655370:FYI655385 GIE655370:GIE655385 GSA655370:GSA655385 HBW655370:HBW655385 HLS655370:HLS655385 HVO655370:HVO655385 IFK655370:IFK655385 IPG655370:IPG655385 IZC655370:IZC655385 JIY655370:JIY655385 JSU655370:JSU655385 KCQ655370:KCQ655385 KMM655370:KMM655385 KWI655370:KWI655385 LGE655370:LGE655385 LQA655370:LQA655385 LZW655370:LZW655385 MJS655370:MJS655385 MTO655370:MTO655385 NDK655370:NDK655385 NNG655370:NNG655385 NXC655370:NXC655385 OGY655370:OGY655385 OQU655370:OQU655385 PAQ655370:PAQ655385 PKM655370:PKM655385 PUI655370:PUI655385 QEE655370:QEE655385 QOA655370:QOA655385 QXW655370:QXW655385 RHS655370:RHS655385 RRO655370:RRO655385 SBK655370:SBK655385 SLG655370:SLG655385 SVC655370:SVC655385 TEY655370:TEY655385 TOU655370:TOU655385 TYQ655370:TYQ655385 UIM655370:UIM655385 USI655370:USI655385 VCE655370:VCE655385 VMA655370:VMA655385 VVW655370:VVW655385 WFS655370:WFS655385 WPO655370:WPO655385 WZK655370:WZK655385 DC720906:DC720921 MY720906:MY720921 WU720906:WU720921 AGQ720906:AGQ720921 AQM720906:AQM720921 BAI720906:BAI720921 BKE720906:BKE720921 BUA720906:BUA720921 CDW720906:CDW720921 CNS720906:CNS720921 CXO720906:CXO720921 DHK720906:DHK720921 DRG720906:DRG720921 EBC720906:EBC720921 EKY720906:EKY720921 EUU720906:EUU720921 FEQ720906:FEQ720921 FOM720906:FOM720921 FYI720906:FYI720921 GIE720906:GIE720921 GSA720906:GSA720921 HBW720906:HBW720921 HLS720906:HLS720921 HVO720906:HVO720921 IFK720906:IFK720921 IPG720906:IPG720921 IZC720906:IZC720921 JIY720906:JIY720921 JSU720906:JSU720921 KCQ720906:KCQ720921 KMM720906:KMM720921 KWI720906:KWI720921 LGE720906:LGE720921 LQA720906:LQA720921 LZW720906:LZW720921 MJS720906:MJS720921 MTO720906:MTO720921 NDK720906:NDK720921 NNG720906:NNG720921 NXC720906:NXC720921 OGY720906:OGY720921 OQU720906:OQU720921 PAQ720906:PAQ720921 PKM720906:PKM720921 PUI720906:PUI720921 QEE720906:QEE720921 QOA720906:QOA720921 QXW720906:QXW720921 RHS720906:RHS720921 RRO720906:RRO720921 SBK720906:SBK720921 SLG720906:SLG720921 SVC720906:SVC720921 TEY720906:TEY720921 TOU720906:TOU720921 TYQ720906:TYQ720921 UIM720906:UIM720921 USI720906:USI720921 VCE720906:VCE720921 VMA720906:VMA720921 VVW720906:VVW720921 WFS720906:WFS720921 WPO720906:WPO720921 WZK720906:WZK720921 DC786442:DC786457 MY786442:MY786457 WU786442:WU786457 AGQ786442:AGQ786457 AQM786442:AQM786457 BAI786442:BAI786457 BKE786442:BKE786457 BUA786442:BUA786457 CDW786442:CDW786457 CNS786442:CNS786457 CXO786442:CXO786457 DHK786442:DHK786457 DRG786442:DRG786457 EBC786442:EBC786457 EKY786442:EKY786457 EUU786442:EUU786457 FEQ786442:FEQ786457 FOM786442:FOM786457 FYI786442:FYI786457 GIE786442:GIE786457 GSA786442:GSA786457 HBW786442:HBW786457 HLS786442:HLS786457 HVO786442:HVO786457 IFK786442:IFK786457 IPG786442:IPG786457 IZC786442:IZC786457 JIY786442:JIY786457 JSU786442:JSU786457 KCQ786442:KCQ786457 KMM786442:KMM786457 KWI786442:KWI786457 LGE786442:LGE786457 LQA786442:LQA786457 LZW786442:LZW786457 MJS786442:MJS786457 MTO786442:MTO786457 NDK786442:NDK786457 NNG786442:NNG786457 NXC786442:NXC786457 OGY786442:OGY786457 OQU786442:OQU786457 PAQ786442:PAQ786457 PKM786442:PKM786457 PUI786442:PUI786457 QEE786442:QEE786457 QOA786442:QOA786457 QXW786442:QXW786457 RHS786442:RHS786457 RRO786442:RRO786457 SBK786442:SBK786457 SLG786442:SLG786457 SVC786442:SVC786457 TEY786442:TEY786457 TOU786442:TOU786457 TYQ786442:TYQ786457 UIM786442:UIM786457 USI786442:USI786457 VCE786442:VCE786457 VMA786442:VMA786457 VVW786442:VVW786457 WFS786442:WFS786457 WPO786442:WPO786457 WZK786442:WZK786457 DC851978:DC851993 MY851978:MY851993 WU851978:WU851993 AGQ851978:AGQ851993 AQM851978:AQM851993 BAI851978:BAI851993 BKE851978:BKE851993 BUA851978:BUA851993 CDW851978:CDW851993 CNS851978:CNS851993 CXO851978:CXO851993 DHK851978:DHK851993 DRG851978:DRG851993 EBC851978:EBC851993 EKY851978:EKY851993 EUU851978:EUU851993 FEQ851978:FEQ851993 FOM851978:FOM851993 FYI851978:FYI851993 GIE851978:GIE851993 GSA851978:GSA851993 HBW851978:HBW851993 HLS851978:HLS851993 HVO851978:HVO851993 IFK851978:IFK851993 IPG851978:IPG851993 IZC851978:IZC851993 JIY851978:JIY851993 JSU851978:JSU851993 KCQ851978:KCQ851993 KMM851978:KMM851993 KWI851978:KWI851993 LGE851978:LGE851993 LQA851978:LQA851993 LZW851978:LZW851993 MJS851978:MJS851993 MTO851978:MTO851993 NDK851978:NDK851993 NNG851978:NNG851993 NXC851978:NXC851993 OGY851978:OGY851993 OQU851978:OQU851993 PAQ851978:PAQ851993 PKM851978:PKM851993 PUI851978:PUI851993 QEE851978:QEE851993 QOA851978:QOA851993 QXW851978:QXW851993 RHS851978:RHS851993 RRO851978:RRO851993 SBK851978:SBK851993 SLG851978:SLG851993 SVC851978:SVC851993 TEY851978:TEY851993 TOU851978:TOU851993 TYQ851978:TYQ851993 UIM851978:UIM851993 USI851978:USI851993 VCE851978:VCE851993 VMA851978:VMA851993 VVW851978:VVW851993 WFS851978:WFS851993 WPO851978:WPO851993 WZK851978:WZK851993 DC917514:DC917529 MY917514:MY917529 WU917514:WU917529 AGQ917514:AGQ917529 AQM917514:AQM917529 BAI917514:BAI917529 BKE917514:BKE917529 BUA917514:BUA917529 CDW917514:CDW917529 CNS917514:CNS917529 CXO917514:CXO917529 DHK917514:DHK917529 DRG917514:DRG917529 EBC917514:EBC917529 EKY917514:EKY917529 EUU917514:EUU917529 FEQ917514:FEQ917529 FOM917514:FOM917529 FYI917514:FYI917529 GIE917514:GIE917529 GSA917514:GSA917529 HBW917514:HBW917529 HLS917514:HLS917529 HVO917514:HVO917529 IFK917514:IFK917529 IPG917514:IPG917529 IZC917514:IZC917529 JIY917514:JIY917529 JSU917514:JSU917529 KCQ917514:KCQ917529 KMM917514:KMM917529 KWI917514:KWI917529 LGE917514:LGE917529 LQA917514:LQA917529 LZW917514:LZW917529 MJS917514:MJS917529 MTO917514:MTO917529 NDK917514:NDK917529 NNG917514:NNG917529 NXC917514:NXC917529 OGY917514:OGY917529 OQU917514:OQU917529 PAQ917514:PAQ917529 PKM917514:PKM917529 PUI917514:PUI917529 QEE917514:QEE917529 QOA917514:QOA917529 QXW917514:QXW917529 RHS917514:RHS917529 RRO917514:RRO917529 SBK917514:SBK917529 SLG917514:SLG917529 SVC917514:SVC917529 TEY917514:TEY917529 TOU917514:TOU917529 TYQ917514:TYQ917529 UIM917514:UIM917529 USI917514:USI917529 VCE917514:VCE917529 VMA917514:VMA917529 VVW917514:VVW917529 WFS917514:WFS917529 WPO917514:WPO917529 WZK917514:WZK917529 DC983050:DC983065 MY983050:MY983065 WU983050:WU983065 AGQ983050:AGQ983065 AQM983050:AQM983065 BAI983050:BAI983065 BKE983050:BKE983065 BUA983050:BUA983065 CDW983050:CDW983065 CNS983050:CNS983065 CXO983050:CXO983065 DHK983050:DHK983065 DRG983050:DRG983065 EBC983050:EBC983065 EKY983050:EKY983065 EUU983050:EUU983065 FEQ983050:FEQ983065 FOM983050:FOM983065 FYI983050:FYI983065 GIE983050:GIE983065 GSA983050:GSA983065 HBW983050:HBW983065 HLS983050:HLS983065 HVO983050:HVO983065 IFK983050:IFK983065 IPG983050:IPG983065 IZC983050:IZC983065 JIY983050:JIY983065 JSU983050:JSU983065 KCQ983050:KCQ983065 KMM983050:KMM983065 KWI983050:KWI983065 LGE983050:LGE983065 LQA983050:LQA983065 LZW983050:LZW983065 MJS983050:MJS983065 MTO983050:MTO983065 NDK983050:NDK983065 NNG983050:NNG983065 NXC983050:NXC983065 OGY983050:OGY983065 OQU983050:OQU983065 PAQ983050:PAQ983065 PKM983050:PKM983065 PUI983050:PUI983065 QEE983050:QEE983065 QOA983050:QOA983065 QXW983050:QXW983065 RHS983050:RHS983065 RRO983050:RRO983065 SBK983050:SBK983065 SLG983050:SLG983065 SVC983050:SVC983065 TEY983050:TEY983065 TOU983050:TOU983065 TYQ983050:TYQ983065 UIM983050:UIM983065 USI983050:USI983065 VCE983050:VCE983065 VMA983050:VMA983065 VVW983050:VVW983065 WFS983050:WFS983065 WPO983050:WPO983065 WZK983050:WZK983065 DO10:DO25 NK10:NK25 XG10:XG25 AHC10:AHC25 AQY10:AQY25 BAU10:BAU25 BKQ10:BKQ25 BUM10:BUM25 CEI10:CEI25 COE10:COE25 CYA10:CYA25 DHW10:DHW25 DRS10:DRS25 EBO10:EBO25 ELK10:ELK25 EVG10:EVG25 FFC10:FFC25 FOY10:FOY25 FYU10:FYU25 GIQ10:GIQ25 GSM10:GSM25 HCI10:HCI25 HME10:HME25 HWA10:HWA25 IFW10:IFW25 IPS10:IPS25 IZO10:IZO25 JJK10:JJK25 JTG10:JTG25 KDC10:KDC25 KMY10:KMY25 KWU10:KWU25 LGQ10:LGQ25 LQM10:LQM25 MAI10:MAI25 MKE10:MKE25 MUA10:MUA25 NDW10:NDW25 NNS10:NNS25 NXO10:NXO25 OHK10:OHK25 ORG10:ORG25 PBC10:PBC25 PKY10:PKY25 PUU10:PUU25 QEQ10:QEQ25 QOM10:QOM25 QYI10:QYI25 RIE10:RIE25 RSA10:RSA25 SBW10:SBW25 SLS10:SLS25 SVO10:SVO25 TFK10:TFK25 TPG10:TPG25 TZC10:TZC25 UIY10:UIY25 USU10:USU25 VCQ10:VCQ25 VMM10:VMM25 VWI10:VWI25 WGE10:WGE25 WQA10:WQA25 WZW10:WZW25 DO65546:DO65561 NK65546:NK65561 XG65546:XG65561 AHC65546:AHC65561 AQY65546:AQY65561 BAU65546:BAU65561 BKQ65546:BKQ65561 BUM65546:BUM65561 CEI65546:CEI65561 COE65546:COE65561 CYA65546:CYA65561 DHW65546:DHW65561 DRS65546:DRS65561 EBO65546:EBO65561 ELK65546:ELK65561 EVG65546:EVG65561 FFC65546:FFC65561 FOY65546:FOY65561 FYU65546:FYU65561 GIQ65546:GIQ65561 GSM65546:GSM65561 HCI65546:HCI65561 HME65546:HME65561 HWA65546:HWA65561 IFW65546:IFW65561 IPS65546:IPS65561 IZO65546:IZO65561 JJK65546:JJK65561 JTG65546:JTG65561 KDC65546:KDC65561 KMY65546:KMY65561 KWU65546:KWU65561 LGQ65546:LGQ65561 LQM65546:LQM65561 MAI65546:MAI65561 MKE65546:MKE65561 MUA65546:MUA65561 NDW65546:NDW65561 NNS65546:NNS65561 NXO65546:NXO65561 OHK65546:OHK65561 ORG65546:ORG65561 PBC65546:PBC65561 PKY65546:PKY65561 PUU65546:PUU65561 QEQ65546:QEQ65561 QOM65546:QOM65561 QYI65546:QYI65561 RIE65546:RIE65561 RSA65546:RSA65561 SBW65546:SBW65561 SLS65546:SLS65561 SVO65546:SVO65561 TFK65546:TFK65561 TPG65546:TPG65561 TZC65546:TZC65561 UIY65546:UIY65561 USU65546:USU65561 VCQ65546:VCQ65561 VMM65546:VMM65561 VWI65546:VWI65561 WGE65546:WGE65561 WQA65546:WQA65561 WZW65546:WZW65561 DO131082:DO131097 NK131082:NK131097 XG131082:XG131097 AHC131082:AHC131097 AQY131082:AQY131097 BAU131082:BAU131097 BKQ131082:BKQ131097 BUM131082:BUM131097 CEI131082:CEI131097 COE131082:COE131097 CYA131082:CYA131097 DHW131082:DHW131097 DRS131082:DRS131097 EBO131082:EBO131097 ELK131082:ELK131097 EVG131082:EVG131097 FFC131082:FFC131097 FOY131082:FOY131097 FYU131082:FYU131097 GIQ131082:GIQ131097 GSM131082:GSM131097 HCI131082:HCI131097 HME131082:HME131097 HWA131082:HWA131097 IFW131082:IFW131097 IPS131082:IPS131097 IZO131082:IZO131097 JJK131082:JJK131097 JTG131082:JTG131097 KDC131082:KDC131097 KMY131082:KMY131097 KWU131082:KWU131097 LGQ131082:LGQ131097 LQM131082:LQM131097 MAI131082:MAI131097 MKE131082:MKE131097 MUA131082:MUA131097 NDW131082:NDW131097 NNS131082:NNS131097 NXO131082:NXO131097 OHK131082:OHK131097 ORG131082:ORG131097 PBC131082:PBC131097 PKY131082:PKY131097 PUU131082:PUU131097 QEQ131082:QEQ131097 QOM131082:QOM131097 QYI131082:QYI131097 RIE131082:RIE131097 RSA131082:RSA131097 SBW131082:SBW131097 SLS131082:SLS131097 SVO131082:SVO131097 TFK131082:TFK131097 TPG131082:TPG131097 TZC131082:TZC131097 UIY131082:UIY131097 USU131082:USU131097 VCQ131082:VCQ131097 VMM131082:VMM131097 VWI131082:VWI131097 WGE131082:WGE131097 WQA131082:WQA131097 WZW131082:WZW131097 DO196618:DO196633 NK196618:NK196633 XG196618:XG196633 AHC196618:AHC196633 AQY196618:AQY196633 BAU196618:BAU196633 BKQ196618:BKQ196633 BUM196618:BUM196633 CEI196618:CEI196633 COE196618:COE196633 CYA196618:CYA196633 DHW196618:DHW196633 DRS196618:DRS196633 EBO196618:EBO196633 ELK196618:ELK196633 EVG196618:EVG196633 FFC196618:FFC196633 FOY196618:FOY196633 FYU196618:FYU196633 GIQ196618:GIQ196633 GSM196618:GSM196633 HCI196618:HCI196633 HME196618:HME196633 HWA196618:HWA196633 IFW196618:IFW196633 IPS196618:IPS196633 IZO196618:IZO196633 JJK196618:JJK196633 JTG196618:JTG196633 KDC196618:KDC196633 KMY196618:KMY196633 KWU196618:KWU196633 LGQ196618:LGQ196633 LQM196618:LQM196633 MAI196618:MAI196633 MKE196618:MKE196633 MUA196618:MUA196633 NDW196618:NDW196633 NNS196618:NNS196633 NXO196618:NXO196633 OHK196618:OHK196633 ORG196618:ORG196633 PBC196618:PBC196633 PKY196618:PKY196633 PUU196618:PUU196633 QEQ196618:QEQ196633 QOM196618:QOM196633 QYI196618:QYI196633 RIE196618:RIE196633 RSA196618:RSA196633 SBW196618:SBW196633 SLS196618:SLS196633 SVO196618:SVO196633 TFK196618:TFK196633 TPG196618:TPG196633 TZC196618:TZC196633 UIY196618:UIY196633 USU196618:USU196633 VCQ196618:VCQ196633 VMM196618:VMM196633 VWI196618:VWI196633 WGE196618:WGE196633 WQA196618:WQA196633 WZW196618:WZW196633 DO262154:DO262169 NK262154:NK262169 XG262154:XG262169 AHC262154:AHC262169 AQY262154:AQY262169 BAU262154:BAU262169 BKQ262154:BKQ262169 BUM262154:BUM262169 CEI262154:CEI262169 COE262154:COE262169 CYA262154:CYA262169 DHW262154:DHW262169 DRS262154:DRS262169 EBO262154:EBO262169 ELK262154:ELK262169 EVG262154:EVG262169 FFC262154:FFC262169 FOY262154:FOY262169 FYU262154:FYU262169 GIQ262154:GIQ262169 GSM262154:GSM262169 HCI262154:HCI262169 HME262154:HME262169 HWA262154:HWA262169 IFW262154:IFW262169 IPS262154:IPS262169 IZO262154:IZO262169 JJK262154:JJK262169 JTG262154:JTG262169 KDC262154:KDC262169 KMY262154:KMY262169 KWU262154:KWU262169 LGQ262154:LGQ262169 LQM262154:LQM262169 MAI262154:MAI262169 MKE262154:MKE262169 MUA262154:MUA262169 NDW262154:NDW262169 NNS262154:NNS262169 NXO262154:NXO262169 OHK262154:OHK262169 ORG262154:ORG262169 PBC262154:PBC262169 PKY262154:PKY262169 PUU262154:PUU262169 QEQ262154:QEQ262169 QOM262154:QOM262169 QYI262154:QYI262169 RIE262154:RIE262169 RSA262154:RSA262169 SBW262154:SBW262169 SLS262154:SLS262169 SVO262154:SVO262169 TFK262154:TFK262169 TPG262154:TPG262169 TZC262154:TZC262169 UIY262154:UIY262169 USU262154:USU262169 VCQ262154:VCQ262169 VMM262154:VMM262169 VWI262154:VWI262169 WGE262154:WGE262169 WQA262154:WQA262169 WZW262154:WZW262169 DO327690:DO327705 NK327690:NK327705 XG327690:XG327705 AHC327690:AHC327705 AQY327690:AQY327705 BAU327690:BAU327705 BKQ327690:BKQ327705 BUM327690:BUM327705 CEI327690:CEI327705 COE327690:COE327705 CYA327690:CYA327705 DHW327690:DHW327705 DRS327690:DRS327705 EBO327690:EBO327705 ELK327690:ELK327705 EVG327690:EVG327705 FFC327690:FFC327705 FOY327690:FOY327705 FYU327690:FYU327705 GIQ327690:GIQ327705 GSM327690:GSM327705 HCI327690:HCI327705 HME327690:HME327705 HWA327690:HWA327705 IFW327690:IFW327705 IPS327690:IPS327705 IZO327690:IZO327705 JJK327690:JJK327705 JTG327690:JTG327705 KDC327690:KDC327705 KMY327690:KMY327705 KWU327690:KWU327705 LGQ327690:LGQ327705 LQM327690:LQM327705 MAI327690:MAI327705 MKE327690:MKE327705 MUA327690:MUA327705 NDW327690:NDW327705 NNS327690:NNS327705 NXO327690:NXO327705 OHK327690:OHK327705 ORG327690:ORG327705 PBC327690:PBC327705 PKY327690:PKY327705 PUU327690:PUU327705 QEQ327690:QEQ327705 QOM327690:QOM327705 QYI327690:QYI327705 RIE327690:RIE327705 RSA327690:RSA327705 SBW327690:SBW327705 SLS327690:SLS327705 SVO327690:SVO327705 TFK327690:TFK327705 TPG327690:TPG327705 TZC327690:TZC327705 UIY327690:UIY327705 USU327690:USU327705 VCQ327690:VCQ327705 VMM327690:VMM327705 VWI327690:VWI327705 WGE327690:WGE327705 WQA327690:WQA327705 WZW327690:WZW327705 DO393226:DO393241 NK393226:NK393241 XG393226:XG393241 AHC393226:AHC393241 AQY393226:AQY393241 BAU393226:BAU393241 BKQ393226:BKQ393241 BUM393226:BUM393241 CEI393226:CEI393241 COE393226:COE393241 CYA393226:CYA393241 DHW393226:DHW393241 DRS393226:DRS393241 EBO393226:EBO393241 ELK393226:ELK393241 EVG393226:EVG393241 FFC393226:FFC393241 FOY393226:FOY393241 FYU393226:FYU393241 GIQ393226:GIQ393241 GSM393226:GSM393241 HCI393226:HCI393241 HME393226:HME393241 HWA393226:HWA393241 IFW393226:IFW393241 IPS393226:IPS393241 IZO393226:IZO393241 JJK393226:JJK393241 JTG393226:JTG393241 KDC393226:KDC393241 KMY393226:KMY393241 KWU393226:KWU393241 LGQ393226:LGQ393241 LQM393226:LQM393241 MAI393226:MAI393241 MKE393226:MKE393241 MUA393226:MUA393241 NDW393226:NDW393241 NNS393226:NNS393241 NXO393226:NXO393241 OHK393226:OHK393241 ORG393226:ORG393241 PBC393226:PBC393241 PKY393226:PKY393241 PUU393226:PUU393241 QEQ393226:QEQ393241 QOM393226:QOM393241 QYI393226:QYI393241 RIE393226:RIE393241 RSA393226:RSA393241 SBW393226:SBW393241 SLS393226:SLS393241 SVO393226:SVO393241 TFK393226:TFK393241 TPG393226:TPG393241 TZC393226:TZC393241 UIY393226:UIY393241 USU393226:USU393241 VCQ393226:VCQ393241 VMM393226:VMM393241 VWI393226:VWI393241 WGE393226:WGE393241 WQA393226:WQA393241 WZW393226:WZW393241 DO458762:DO458777 NK458762:NK458777 XG458762:XG458777 AHC458762:AHC458777 AQY458762:AQY458777 BAU458762:BAU458777 BKQ458762:BKQ458777 BUM458762:BUM458777 CEI458762:CEI458777 COE458762:COE458777 CYA458762:CYA458777 DHW458762:DHW458777 DRS458762:DRS458777 EBO458762:EBO458777 ELK458762:ELK458777 EVG458762:EVG458777 FFC458762:FFC458777 FOY458762:FOY458777 FYU458762:FYU458777 GIQ458762:GIQ458777 GSM458762:GSM458777 HCI458762:HCI458777 HME458762:HME458777 HWA458762:HWA458777 IFW458762:IFW458777 IPS458762:IPS458777 IZO458762:IZO458777 JJK458762:JJK458777 JTG458762:JTG458777 KDC458762:KDC458777 KMY458762:KMY458777 KWU458762:KWU458777 LGQ458762:LGQ458777 LQM458762:LQM458777 MAI458762:MAI458777 MKE458762:MKE458777 MUA458762:MUA458777 NDW458762:NDW458777 NNS458762:NNS458777 NXO458762:NXO458777 OHK458762:OHK458777 ORG458762:ORG458777 PBC458762:PBC458777 PKY458762:PKY458777 PUU458762:PUU458777 QEQ458762:QEQ458777 QOM458762:QOM458777 QYI458762:QYI458777 RIE458762:RIE458777 RSA458762:RSA458777 SBW458762:SBW458777 SLS458762:SLS458777 SVO458762:SVO458777 TFK458762:TFK458777 TPG458762:TPG458777 TZC458762:TZC458777 UIY458762:UIY458777 USU458762:USU458777 VCQ458762:VCQ458777 VMM458762:VMM458777 VWI458762:VWI458777 WGE458762:WGE458777 WQA458762:WQA458777 WZW458762:WZW458777 DO524298:DO524313 NK524298:NK524313 XG524298:XG524313 AHC524298:AHC524313 AQY524298:AQY524313 BAU524298:BAU524313 BKQ524298:BKQ524313 BUM524298:BUM524313 CEI524298:CEI524313 COE524298:COE524313 CYA524298:CYA524313 DHW524298:DHW524313 DRS524298:DRS524313 EBO524298:EBO524313 ELK524298:ELK524313 EVG524298:EVG524313 FFC524298:FFC524313 FOY524298:FOY524313 FYU524298:FYU524313 GIQ524298:GIQ524313 GSM524298:GSM524313 HCI524298:HCI524313 HME524298:HME524313 HWA524298:HWA524313 IFW524298:IFW524313 IPS524298:IPS524313 IZO524298:IZO524313 JJK524298:JJK524313 JTG524298:JTG524313 KDC524298:KDC524313 KMY524298:KMY524313 KWU524298:KWU524313 LGQ524298:LGQ524313 LQM524298:LQM524313 MAI524298:MAI524313 MKE524298:MKE524313 MUA524298:MUA524313 NDW524298:NDW524313 NNS524298:NNS524313 NXO524298:NXO524313 OHK524298:OHK524313 ORG524298:ORG524313 PBC524298:PBC524313 PKY524298:PKY524313 PUU524298:PUU524313 QEQ524298:QEQ524313 QOM524298:QOM524313 QYI524298:QYI524313 RIE524298:RIE524313 RSA524298:RSA524313 SBW524298:SBW524313 SLS524298:SLS524313 SVO524298:SVO524313 TFK524298:TFK524313 TPG524298:TPG524313 TZC524298:TZC524313 UIY524298:UIY524313 USU524298:USU524313 VCQ524298:VCQ524313 VMM524298:VMM524313 VWI524298:VWI524313 WGE524298:WGE524313 WQA524298:WQA524313 WZW524298:WZW524313 DO589834:DO589849 NK589834:NK589849 XG589834:XG589849 AHC589834:AHC589849 AQY589834:AQY589849 BAU589834:BAU589849 BKQ589834:BKQ589849 BUM589834:BUM589849 CEI589834:CEI589849 COE589834:COE589849 CYA589834:CYA589849 DHW589834:DHW589849 DRS589834:DRS589849 EBO589834:EBO589849 ELK589834:ELK589849 EVG589834:EVG589849 FFC589834:FFC589849 FOY589834:FOY589849 FYU589834:FYU589849 GIQ589834:GIQ589849 GSM589834:GSM589849 HCI589834:HCI589849 HME589834:HME589849 HWA589834:HWA589849 IFW589834:IFW589849 IPS589834:IPS589849 IZO589834:IZO589849 JJK589834:JJK589849 JTG589834:JTG589849 KDC589834:KDC589849 KMY589834:KMY589849 KWU589834:KWU589849 LGQ589834:LGQ589849 LQM589834:LQM589849 MAI589834:MAI589849 MKE589834:MKE589849 MUA589834:MUA589849 NDW589834:NDW589849 NNS589834:NNS589849 NXO589834:NXO589849 OHK589834:OHK589849 ORG589834:ORG589849 PBC589834:PBC589849 PKY589834:PKY589849 PUU589834:PUU589849 QEQ589834:QEQ589849 QOM589834:QOM589849 QYI589834:QYI589849 RIE589834:RIE589849 RSA589834:RSA589849 SBW589834:SBW589849 SLS589834:SLS589849 SVO589834:SVO589849 TFK589834:TFK589849 TPG589834:TPG589849 TZC589834:TZC589849 UIY589834:UIY589849 USU589834:USU589849 VCQ589834:VCQ589849 VMM589834:VMM589849 VWI589834:VWI589849 WGE589834:WGE589849 WQA589834:WQA589849 WZW589834:WZW589849 DO655370:DO655385 NK655370:NK655385 XG655370:XG655385 AHC655370:AHC655385 AQY655370:AQY655385 BAU655370:BAU655385 BKQ655370:BKQ655385 BUM655370:BUM655385 CEI655370:CEI655385 COE655370:COE655385 CYA655370:CYA655385 DHW655370:DHW655385 DRS655370:DRS655385 EBO655370:EBO655385 ELK655370:ELK655385 EVG655370:EVG655385 FFC655370:FFC655385 FOY655370:FOY655385 FYU655370:FYU655385 GIQ655370:GIQ655385 GSM655370:GSM655385 HCI655370:HCI655385 HME655370:HME655385 HWA655370:HWA655385 IFW655370:IFW655385 IPS655370:IPS655385 IZO655370:IZO655385 JJK655370:JJK655385 JTG655370:JTG655385 KDC655370:KDC655385 KMY655370:KMY655385 KWU655370:KWU655385 LGQ655370:LGQ655385 LQM655370:LQM655385 MAI655370:MAI655385 MKE655370:MKE655385 MUA655370:MUA655385 NDW655370:NDW655385 NNS655370:NNS655385 NXO655370:NXO655385 OHK655370:OHK655385 ORG655370:ORG655385 PBC655370:PBC655385 PKY655370:PKY655385 PUU655370:PUU655385 QEQ655370:QEQ655385 QOM655370:QOM655385 QYI655370:QYI655385 RIE655370:RIE655385 RSA655370:RSA655385 SBW655370:SBW655385 SLS655370:SLS655385 SVO655370:SVO655385 TFK655370:TFK655385 TPG655370:TPG655385 TZC655370:TZC655385 UIY655370:UIY655385 USU655370:USU655385 VCQ655370:VCQ655385 VMM655370:VMM655385 VWI655370:VWI655385 WGE655370:WGE655385 WQA655370:WQA655385 WZW655370:WZW655385 DO720906:DO720921 NK720906:NK720921 XG720906:XG720921 AHC720906:AHC720921 AQY720906:AQY720921 BAU720906:BAU720921 BKQ720906:BKQ720921 BUM720906:BUM720921 CEI720906:CEI720921 COE720906:COE720921 CYA720906:CYA720921 DHW720906:DHW720921 DRS720906:DRS720921 EBO720906:EBO720921 ELK720906:ELK720921 EVG720906:EVG720921 FFC720906:FFC720921 FOY720906:FOY720921 FYU720906:FYU720921 GIQ720906:GIQ720921 GSM720906:GSM720921 HCI720906:HCI720921 HME720906:HME720921 HWA720906:HWA720921 IFW720906:IFW720921 IPS720906:IPS720921 IZO720906:IZO720921 JJK720906:JJK720921 JTG720906:JTG720921 KDC720906:KDC720921 KMY720906:KMY720921 KWU720906:KWU720921 LGQ720906:LGQ720921 LQM720906:LQM720921 MAI720906:MAI720921 MKE720906:MKE720921 MUA720906:MUA720921 NDW720906:NDW720921 NNS720906:NNS720921 NXO720906:NXO720921 OHK720906:OHK720921 ORG720906:ORG720921 PBC720906:PBC720921 PKY720906:PKY720921 PUU720906:PUU720921 QEQ720906:QEQ720921 QOM720906:QOM720921 QYI720906:QYI720921 RIE720906:RIE720921 RSA720906:RSA720921 SBW720906:SBW720921 SLS720906:SLS720921 SVO720906:SVO720921 TFK720906:TFK720921 TPG720906:TPG720921 TZC720906:TZC720921 UIY720906:UIY720921 USU720906:USU720921 VCQ720906:VCQ720921 VMM720906:VMM720921 VWI720906:VWI720921 WGE720906:WGE720921 WQA720906:WQA720921 WZW720906:WZW720921 DO786442:DO786457 NK786442:NK786457 XG786442:XG786457 AHC786442:AHC786457 AQY786442:AQY786457 BAU786442:BAU786457 BKQ786442:BKQ786457 BUM786442:BUM786457 CEI786442:CEI786457 COE786442:COE786457 CYA786442:CYA786457 DHW786442:DHW786457 DRS786442:DRS786457 EBO786442:EBO786457 ELK786442:ELK786457 EVG786442:EVG786457 FFC786442:FFC786457 FOY786442:FOY786457 FYU786442:FYU786457 GIQ786442:GIQ786457 GSM786442:GSM786457 HCI786442:HCI786457 HME786442:HME786457 HWA786442:HWA786457 IFW786442:IFW786457 IPS786442:IPS786457 IZO786442:IZO786457 JJK786442:JJK786457 JTG786442:JTG786457 KDC786442:KDC786457 KMY786442:KMY786457 KWU786442:KWU786457 LGQ786442:LGQ786457 LQM786442:LQM786457 MAI786442:MAI786457 MKE786442:MKE786457 MUA786442:MUA786457 NDW786442:NDW786457 NNS786442:NNS786457 NXO786442:NXO786457 OHK786442:OHK786457 ORG786442:ORG786457 PBC786442:PBC786457 PKY786442:PKY786457 PUU786442:PUU786457 QEQ786442:QEQ786457 QOM786442:QOM786457 QYI786442:QYI786457 RIE786442:RIE786457 RSA786442:RSA786457 SBW786442:SBW786457 SLS786442:SLS786457 SVO786442:SVO786457 TFK786442:TFK786457 TPG786442:TPG786457 TZC786442:TZC786457 UIY786442:UIY786457 USU786442:USU786457 VCQ786442:VCQ786457 VMM786442:VMM786457 VWI786442:VWI786457 WGE786442:WGE786457 WQA786442:WQA786457 WZW786442:WZW786457 DO851978:DO851993 NK851978:NK851993 XG851978:XG851993 AHC851978:AHC851993 AQY851978:AQY851993 BAU851978:BAU851993 BKQ851978:BKQ851993 BUM851978:BUM851993 CEI851978:CEI851993 COE851978:COE851993 CYA851978:CYA851993 DHW851978:DHW851993 DRS851978:DRS851993 EBO851978:EBO851993 ELK851978:ELK851993 EVG851978:EVG851993 FFC851978:FFC851993 FOY851978:FOY851993 FYU851978:FYU851993 GIQ851978:GIQ851993 GSM851978:GSM851993 HCI851978:HCI851993 HME851978:HME851993 HWA851978:HWA851993 IFW851978:IFW851993 IPS851978:IPS851993 IZO851978:IZO851993 JJK851978:JJK851993 JTG851978:JTG851993 KDC851978:KDC851993 KMY851978:KMY851993 KWU851978:KWU851993 LGQ851978:LGQ851993 LQM851978:LQM851993 MAI851978:MAI851993 MKE851978:MKE851993 MUA851978:MUA851993 NDW851978:NDW851993 NNS851978:NNS851993 NXO851978:NXO851993 OHK851978:OHK851993 ORG851978:ORG851993 PBC851978:PBC851993 PKY851978:PKY851993 PUU851978:PUU851993 QEQ851978:QEQ851993 QOM851978:QOM851993 QYI851978:QYI851993 RIE851978:RIE851993 RSA851978:RSA851993 SBW851978:SBW851993 SLS851978:SLS851993 SVO851978:SVO851993 TFK851978:TFK851993 TPG851978:TPG851993 TZC851978:TZC851993 UIY851978:UIY851993 USU851978:USU851993 VCQ851978:VCQ851993 VMM851978:VMM851993 VWI851978:VWI851993 WGE851978:WGE851993 WQA851978:WQA851993 WZW851978:WZW851993 DO917514:DO917529 NK917514:NK917529 XG917514:XG917529 AHC917514:AHC917529 AQY917514:AQY917529 BAU917514:BAU917529 BKQ917514:BKQ917529 BUM917514:BUM917529 CEI917514:CEI917529 COE917514:COE917529 CYA917514:CYA917529 DHW917514:DHW917529 DRS917514:DRS917529 EBO917514:EBO917529 ELK917514:ELK917529 EVG917514:EVG917529 FFC917514:FFC917529 FOY917514:FOY917529 FYU917514:FYU917529 GIQ917514:GIQ917529 GSM917514:GSM917529 HCI917514:HCI917529 HME917514:HME917529 HWA917514:HWA917529 IFW917514:IFW917529 IPS917514:IPS917529 IZO917514:IZO917529 JJK917514:JJK917529 JTG917514:JTG917529 KDC917514:KDC917529 KMY917514:KMY917529 KWU917514:KWU917529 LGQ917514:LGQ917529 LQM917514:LQM917529 MAI917514:MAI917529 MKE917514:MKE917529 MUA917514:MUA917529 NDW917514:NDW917529 NNS917514:NNS917529 NXO917514:NXO917529 OHK917514:OHK917529 ORG917514:ORG917529 PBC917514:PBC917529 PKY917514:PKY917529 PUU917514:PUU917529 QEQ917514:QEQ917529 QOM917514:QOM917529 QYI917514:QYI917529 RIE917514:RIE917529 RSA917514:RSA917529 SBW917514:SBW917529 SLS917514:SLS917529 SVO917514:SVO917529 TFK917514:TFK917529 TPG917514:TPG917529 TZC917514:TZC917529 UIY917514:UIY917529 USU917514:USU917529 VCQ917514:VCQ917529 VMM917514:VMM917529 VWI917514:VWI917529 WGE917514:WGE917529 WQA917514:WQA917529 WZW917514:WZW917529 DO983050:DO983065 NK983050:NK983065 XG983050:XG983065 AHC983050:AHC983065 AQY983050:AQY983065 BAU983050:BAU983065 BKQ983050:BKQ983065 BUM983050:BUM983065 CEI983050:CEI983065 COE983050:COE983065 CYA983050:CYA983065 DHW983050:DHW983065 DRS983050:DRS983065 EBO983050:EBO983065 ELK983050:ELK983065 EVG983050:EVG983065 FFC983050:FFC983065 FOY983050:FOY983065 FYU983050:FYU983065 GIQ983050:GIQ983065 GSM983050:GSM983065 HCI983050:HCI983065 HME983050:HME983065 HWA983050:HWA983065 IFW983050:IFW983065 IPS983050:IPS983065 IZO983050:IZO983065 JJK983050:JJK983065 JTG983050:JTG983065 KDC983050:KDC983065 KMY983050:KMY983065 KWU983050:KWU983065 LGQ983050:LGQ983065 LQM983050:LQM983065 MAI983050:MAI983065 MKE983050:MKE983065 MUA983050:MUA983065 NDW983050:NDW983065 NNS983050:NNS983065 NXO983050:NXO983065 OHK983050:OHK983065 ORG983050:ORG983065 PBC983050:PBC983065 PKY983050:PKY983065 PUU983050:PUU983065 QEQ983050:QEQ983065 QOM983050:QOM983065 QYI983050:QYI983065 RIE983050:RIE983065 RSA983050:RSA983065 SBW983050:SBW983065 SLS983050:SLS983065 SVO983050:SVO983065 TFK983050:TFK983065 TPG983050:TPG983065 TZC983050:TZC983065 UIY983050:UIY983065 USU983050:USU983065 VCQ983050:VCQ983065 VMM983050:VMM983065 VWI983050:VWI983065 WGE983050:WGE983065 WQA983050:WQA983065 WZW983050:WZW983065" xr:uid="{A60900AA-F0E7-4002-9239-0C4F8BD8F8D9}">
      <formula1>"1,0"</formula1>
    </dataValidation>
  </dataValidations>
  <pageMargins left="0.75" right="0.5" top="1" bottom="0.5" header="0.5" footer="0.25"/>
  <pageSetup scale="59" fitToHeight="11" orientation="landscape" horizontalDpi="4294967292" r:id="rId1"/>
  <headerFooter alignWithMargins="0">
    <oddFooter xml:space="preserve">&amp;C                 Page 10.&amp;P
</oddFooter>
  </headerFooter>
  <rowBreaks count="4" manualBreakCount="4">
    <brk id="97" max="16383" man="1"/>
    <brk id="341" max="13" man="1"/>
    <brk id="516" max="13" man="1"/>
    <brk id="636" max="13"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247B1-1E55-424A-AD1D-87D417B688C0}">
  <sheetPr codeName="Sheet1">
    <pageSetUpPr fitToPage="1"/>
  </sheetPr>
  <dimension ref="A1:BL3196"/>
  <sheetViews>
    <sheetView view="pageBreakPreview" topLeftCell="A2903" zoomScale="90" zoomScaleNormal="90" zoomScaleSheetLayoutView="90" workbookViewId="0">
      <selection activeCell="M992" sqref="M992"/>
    </sheetView>
  </sheetViews>
  <sheetFormatPr defaultColWidth="9.140625" defaultRowHeight="12" outlineLevelRow="1"/>
  <cols>
    <col min="1" max="1" width="4.85546875" style="3" customWidth="1"/>
    <col min="2" max="2" width="1.42578125" style="3" customWidth="1"/>
    <col min="3" max="3" width="7.85546875" style="3" customWidth="1"/>
    <col min="4" max="4" width="1.5703125" style="3" customWidth="1"/>
    <col min="5" max="5" width="8.140625" style="3" customWidth="1"/>
    <col min="6" max="6" width="5.42578125" style="3" customWidth="1"/>
    <col min="7" max="7" width="10.28515625" style="3" customWidth="1"/>
    <col min="8" max="8" width="4.5703125" style="53" bestFit="1" customWidth="1"/>
    <col min="9" max="9" width="18.5703125" style="3" customWidth="1"/>
    <col min="10" max="10" width="16.7109375" style="3" customWidth="1"/>
    <col min="11" max="11" width="16" style="3" customWidth="1"/>
    <col min="12" max="12" width="14.7109375" style="3" customWidth="1"/>
    <col min="13" max="13" width="16" style="3" customWidth="1"/>
    <col min="14" max="14" width="3.42578125" style="7" customWidth="1"/>
    <col min="15" max="15" width="20.85546875" style="3" bestFit="1" customWidth="1"/>
    <col min="16" max="16" width="22" style="3" bestFit="1" customWidth="1"/>
    <col min="17" max="17" width="14.5703125" style="3" bestFit="1" customWidth="1"/>
    <col min="18" max="18" width="11.7109375" style="3" bestFit="1" customWidth="1"/>
    <col min="19" max="20" width="12.140625" style="3" bestFit="1" customWidth="1"/>
    <col min="21" max="21" width="5.28515625" style="3" customWidth="1"/>
    <col min="22" max="22" width="14" style="3" bestFit="1" customWidth="1"/>
    <col min="23" max="24" width="13" style="3" bestFit="1" customWidth="1"/>
    <col min="25" max="25" width="12.140625" style="3" bestFit="1" customWidth="1"/>
    <col min="26" max="27" width="11" style="3" bestFit="1" customWidth="1"/>
    <col min="28" max="28" width="7.5703125" style="3" bestFit="1" customWidth="1"/>
    <col min="29" max="256" width="9.140625" style="3"/>
    <col min="257" max="257" width="4.85546875" style="3" customWidth="1"/>
    <col min="258" max="258" width="1.42578125" style="3" customWidth="1"/>
    <col min="259" max="259" width="7.85546875" style="3" customWidth="1"/>
    <col min="260" max="260" width="1.5703125" style="3" customWidth="1"/>
    <col min="261" max="261" width="8.140625" style="3" customWidth="1"/>
    <col min="262" max="262" width="5.42578125" style="3" customWidth="1"/>
    <col min="263" max="263" width="10.28515625" style="3" customWidth="1"/>
    <col min="264" max="264" width="4.5703125" style="3" bestFit="1" customWidth="1"/>
    <col min="265" max="265" width="18.5703125" style="3" customWidth="1"/>
    <col min="266" max="266" width="16.7109375" style="3" customWidth="1"/>
    <col min="267" max="267" width="16" style="3" customWidth="1"/>
    <col min="268" max="268" width="14.7109375" style="3" customWidth="1"/>
    <col min="269" max="269" width="16" style="3" customWidth="1"/>
    <col min="270" max="270" width="3.42578125" style="3" customWidth="1"/>
    <col min="271" max="271" width="20.85546875" style="3" bestFit="1" customWidth="1"/>
    <col min="272" max="272" width="22" style="3" bestFit="1" customWidth="1"/>
    <col min="273" max="273" width="14.5703125" style="3" bestFit="1" customWidth="1"/>
    <col min="274" max="274" width="11.7109375" style="3" bestFit="1" customWidth="1"/>
    <col min="275" max="276" width="12.140625" style="3" bestFit="1" customWidth="1"/>
    <col min="277" max="277" width="5.28515625" style="3" customWidth="1"/>
    <col min="278" max="278" width="14" style="3" bestFit="1" customWidth="1"/>
    <col min="279" max="280" width="13" style="3" bestFit="1" customWidth="1"/>
    <col min="281" max="281" width="12.140625" style="3" bestFit="1" customWidth="1"/>
    <col min="282" max="283" width="11" style="3" bestFit="1" customWidth="1"/>
    <col min="284" max="284" width="7.5703125" style="3" bestFit="1" customWidth="1"/>
    <col min="285" max="512" width="9.140625" style="3"/>
    <col min="513" max="513" width="4.85546875" style="3" customWidth="1"/>
    <col min="514" max="514" width="1.42578125" style="3" customWidth="1"/>
    <col min="515" max="515" width="7.85546875" style="3" customWidth="1"/>
    <col min="516" max="516" width="1.5703125" style="3" customWidth="1"/>
    <col min="517" max="517" width="8.140625" style="3" customWidth="1"/>
    <col min="518" max="518" width="5.42578125" style="3" customWidth="1"/>
    <col min="519" max="519" width="10.28515625" style="3" customWidth="1"/>
    <col min="520" max="520" width="4.5703125" style="3" bestFit="1" customWidth="1"/>
    <col min="521" max="521" width="18.5703125" style="3" customWidth="1"/>
    <col min="522" max="522" width="16.7109375" style="3" customWidth="1"/>
    <col min="523" max="523" width="16" style="3" customWidth="1"/>
    <col min="524" max="524" width="14.7109375" style="3" customWidth="1"/>
    <col min="525" max="525" width="16" style="3" customWidth="1"/>
    <col min="526" max="526" width="3.42578125" style="3" customWidth="1"/>
    <col min="527" max="527" width="20.85546875" style="3" bestFit="1" customWidth="1"/>
    <col min="528" max="528" width="22" style="3" bestFit="1" customWidth="1"/>
    <col min="529" max="529" width="14.5703125" style="3" bestFit="1" customWidth="1"/>
    <col min="530" max="530" width="11.7109375" style="3" bestFit="1" customWidth="1"/>
    <col min="531" max="532" width="12.140625" style="3" bestFit="1" customWidth="1"/>
    <col min="533" max="533" width="5.28515625" style="3" customWidth="1"/>
    <col min="534" max="534" width="14" style="3" bestFit="1" customWidth="1"/>
    <col min="535" max="536" width="13" style="3" bestFit="1" customWidth="1"/>
    <col min="537" max="537" width="12.140625" style="3" bestFit="1" customWidth="1"/>
    <col min="538" max="539" width="11" style="3" bestFit="1" customWidth="1"/>
    <col min="540" max="540" width="7.5703125" style="3" bestFit="1" customWidth="1"/>
    <col min="541" max="768" width="9.140625" style="3"/>
    <col min="769" max="769" width="4.85546875" style="3" customWidth="1"/>
    <col min="770" max="770" width="1.42578125" style="3" customWidth="1"/>
    <col min="771" max="771" width="7.85546875" style="3" customWidth="1"/>
    <col min="772" max="772" width="1.5703125" style="3" customWidth="1"/>
    <col min="773" max="773" width="8.140625" style="3" customWidth="1"/>
    <col min="774" max="774" width="5.42578125" style="3" customWidth="1"/>
    <col min="775" max="775" width="10.28515625" style="3" customWidth="1"/>
    <col min="776" max="776" width="4.5703125" style="3" bestFit="1" customWidth="1"/>
    <col min="777" max="777" width="18.5703125" style="3" customWidth="1"/>
    <col min="778" max="778" width="16.7109375" style="3" customWidth="1"/>
    <col min="779" max="779" width="16" style="3" customWidth="1"/>
    <col min="780" max="780" width="14.7109375" style="3" customWidth="1"/>
    <col min="781" max="781" width="16" style="3" customWidth="1"/>
    <col min="782" max="782" width="3.42578125" style="3" customWidth="1"/>
    <col min="783" max="783" width="20.85546875" style="3" bestFit="1" customWidth="1"/>
    <col min="784" max="784" width="22" style="3" bestFit="1" customWidth="1"/>
    <col min="785" max="785" width="14.5703125" style="3" bestFit="1" customWidth="1"/>
    <col min="786" max="786" width="11.7109375" style="3" bestFit="1" customWidth="1"/>
    <col min="787" max="788" width="12.140625" style="3" bestFit="1" customWidth="1"/>
    <col min="789" max="789" width="5.28515625" style="3" customWidth="1"/>
    <col min="790" max="790" width="14" style="3" bestFit="1" customWidth="1"/>
    <col min="791" max="792" width="13" style="3" bestFit="1" customWidth="1"/>
    <col min="793" max="793" width="12.140625" style="3" bestFit="1" customWidth="1"/>
    <col min="794" max="795" width="11" style="3" bestFit="1" customWidth="1"/>
    <col min="796" max="796" width="7.5703125" style="3" bestFit="1" customWidth="1"/>
    <col min="797" max="1024" width="9.140625" style="3"/>
    <col min="1025" max="1025" width="4.85546875" style="3" customWidth="1"/>
    <col min="1026" max="1026" width="1.42578125" style="3" customWidth="1"/>
    <col min="1027" max="1027" width="7.85546875" style="3" customWidth="1"/>
    <col min="1028" max="1028" width="1.5703125" style="3" customWidth="1"/>
    <col min="1029" max="1029" width="8.140625" style="3" customWidth="1"/>
    <col min="1030" max="1030" width="5.42578125" style="3" customWidth="1"/>
    <col min="1031" max="1031" width="10.28515625" style="3" customWidth="1"/>
    <col min="1032" max="1032" width="4.5703125" style="3" bestFit="1" customWidth="1"/>
    <col min="1033" max="1033" width="18.5703125" style="3" customWidth="1"/>
    <col min="1034" max="1034" width="16.7109375" style="3" customWidth="1"/>
    <col min="1035" max="1035" width="16" style="3" customWidth="1"/>
    <col min="1036" max="1036" width="14.7109375" style="3" customWidth="1"/>
    <col min="1037" max="1037" width="16" style="3" customWidth="1"/>
    <col min="1038" max="1038" width="3.42578125" style="3" customWidth="1"/>
    <col min="1039" max="1039" width="20.85546875" style="3" bestFit="1" customWidth="1"/>
    <col min="1040" max="1040" width="22" style="3" bestFit="1" customWidth="1"/>
    <col min="1041" max="1041" width="14.5703125" style="3" bestFit="1" customWidth="1"/>
    <col min="1042" max="1042" width="11.7109375" style="3" bestFit="1" customWidth="1"/>
    <col min="1043" max="1044" width="12.140625" style="3" bestFit="1" customWidth="1"/>
    <col min="1045" max="1045" width="5.28515625" style="3" customWidth="1"/>
    <col min="1046" max="1046" width="14" style="3" bestFit="1" customWidth="1"/>
    <col min="1047" max="1048" width="13" style="3" bestFit="1" customWidth="1"/>
    <col min="1049" max="1049" width="12.140625" style="3" bestFit="1" customWidth="1"/>
    <col min="1050" max="1051" width="11" style="3" bestFit="1" customWidth="1"/>
    <col min="1052" max="1052" width="7.5703125" style="3" bestFit="1" customWidth="1"/>
    <col min="1053" max="1280" width="9.140625" style="3"/>
    <col min="1281" max="1281" width="4.85546875" style="3" customWidth="1"/>
    <col min="1282" max="1282" width="1.42578125" style="3" customWidth="1"/>
    <col min="1283" max="1283" width="7.85546875" style="3" customWidth="1"/>
    <col min="1284" max="1284" width="1.5703125" style="3" customWidth="1"/>
    <col min="1285" max="1285" width="8.140625" style="3" customWidth="1"/>
    <col min="1286" max="1286" width="5.42578125" style="3" customWidth="1"/>
    <col min="1287" max="1287" width="10.28515625" style="3" customWidth="1"/>
    <col min="1288" max="1288" width="4.5703125" style="3" bestFit="1" customWidth="1"/>
    <col min="1289" max="1289" width="18.5703125" style="3" customWidth="1"/>
    <col min="1290" max="1290" width="16.7109375" style="3" customWidth="1"/>
    <col min="1291" max="1291" width="16" style="3" customWidth="1"/>
    <col min="1292" max="1292" width="14.7109375" style="3" customWidth="1"/>
    <col min="1293" max="1293" width="16" style="3" customWidth="1"/>
    <col min="1294" max="1294" width="3.42578125" style="3" customWidth="1"/>
    <col min="1295" max="1295" width="20.85546875" style="3" bestFit="1" customWidth="1"/>
    <col min="1296" max="1296" width="22" style="3" bestFit="1" customWidth="1"/>
    <col min="1297" max="1297" width="14.5703125" style="3" bestFit="1" customWidth="1"/>
    <col min="1298" max="1298" width="11.7109375" style="3" bestFit="1" customWidth="1"/>
    <col min="1299" max="1300" width="12.140625" style="3" bestFit="1" customWidth="1"/>
    <col min="1301" max="1301" width="5.28515625" style="3" customWidth="1"/>
    <col min="1302" max="1302" width="14" style="3" bestFit="1" customWidth="1"/>
    <col min="1303" max="1304" width="13" style="3" bestFit="1" customWidth="1"/>
    <col min="1305" max="1305" width="12.140625" style="3" bestFit="1" customWidth="1"/>
    <col min="1306" max="1307" width="11" style="3" bestFit="1" customWidth="1"/>
    <col min="1308" max="1308" width="7.5703125" style="3" bestFit="1" customWidth="1"/>
    <col min="1309" max="1536" width="9.140625" style="3"/>
    <col min="1537" max="1537" width="4.85546875" style="3" customWidth="1"/>
    <col min="1538" max="1538" width="1.42578125" style="3" customWidth="1"/>
    <col min="1539" max="1539" width="7.85546875" style="3" customWidth="1"/>
    <col min="1540" max="1540" width="1.5703125" style="3" customWidth="1"/>
    <col min="1541" max="1541" width="8.140625" style="3" customWidth="1"/>
    <col min="1542" max="1542" width="5.42578125" style="3" customWidth="1"/>
    <col min="1543" max="1543" width="10.28515625" style="3" customWidth="1"/>
    <col min="1544" max="1544" width="4.5703125" style="3" bestFit="1" customWidth="1"/>
    <col min="1545" max="1545" width="18.5703125" style="3" customWidth="1"/>
    <col min="1546" max="1546" width="16.7109375" style="3" customWidth="1"/>
    <col min="1547" max="1547" width="16" style="3" customWidth="1"/>
    <col min="1548" max="1548" width="14.7109375" style="3" customWidth="1"/>
    <col min="1549" max="1549" width="16" style="3" customWidth="1"/>
    <col min="1550" max="1550" width="3.42578125" style="3" customWidth="1"/>
    <col min="1551" max="1551" width="20.85546875" style="3" bestFit="1" customWidth="1"/>
    <col min="1552" max="1552" width="22" style="3" bestFit="1" customWidth="1"/>
    <col min="1553" max="1553" width="14.5703125" style="3" bestFit="1" customWidth="1"/>
    <col min="1554" max="1554" width="11.7109375" style="3" bestFit="1" customWidth="1"/>
    <col min="1555" max="1556" width="12.140625" style="3" bestFit="1" customWidth="1"/>
    <col min="1557" max="1557" width="5.28515625" style="3" customWidth="1"/>
    <col min="1558" max="1558" width="14" style="3" bestFit="1" customWidth="1"/>
    <col min="1559" max="1560" width="13" style="3" bestFit="1" customWidth="1"/>
    <col min="1561" max="1561" width="12.140625" style="3" bestFit="1" customWidth="1"/>
    <col min="1562" max="1563" width="11" style="3" bestFit="1" customWidth="1"/>
    <col min="1564" max="1564" width="7.5703125" style="3" bestFit="1" customWidth="1"/>
    <col min="1565" max="1792" width="9.140625" style="3"/>
    <col min="1793" max="1793" width="4.85546875" style="3" customWidth="1"/>
    <col min="1794" max="1794" width="1.42578125" style="3" customWidth="1"/>
    <col min="1795" max="1795" width="7.85546875" style="3" customWidth="1"/>
    <col min="1796" max="1796" width="1.5703125" style="3" customWidth="1"/>
    <col min="1797" max="1797" width="8.140625" style="3" customWidth="1"/>
    <col min="1798" max="1798" width="5.42578125" style="3" customWidth="1"/>
    <col min="1799" max="1799" width="10.28515625" style="3" customWidth="1"/>
    <col min="1800" max="1800" width="4.5703125" style="3" bestFit="1" customWidth="1"/>
    <col min="1801" max="1801" width="18.5703125" style="3" customWidth="1"/>
    <col min="1802" max="1802" width="16.7109375" style="3" customWidth="1"/>
    <col min="1803" max="1803" width="16" style="3" customWidth="1"/>
    <col min="1804" max="1804" width="14.7109375" style="3" customWidth="1"/>
    <col min="1805" max="1805" width="16" style="3" customWidth="1"/>
    <col min="1806" max="1806" width="3.42578125" style="3" customWidth="1"/>
    <col min="1807" max="1807" width="20.85546875" style="3" bestFit="1" customWidth="1"/>
    <col min="1808" max="1808" width="22" style="3" bestFit="1" customWidth="1"/>
    <col min="1809" max="1809" width="14.5703125" style="3" bestFit="1" customWidth="1"/>
    <col min="1810" max="1810" width="11.7109375" style="3" bestFit="1" customWidth="1"/>
    <col min="1811" max="1812" width="12.140625" style="3" bestFit="1" customWidth="1"/>
    <col min="1813" max="1813" width="5.28515625" style="3" customWidth="1"/>
    <col min="1814" max="1814" width="14" style="3" bestFit="1" customWidth="1"/>
    <col min="1815" max="1816" width="13" style="3" bestFit="1" customWidth="1"/>
    <col min="1817" max="1817" width="12.140625" style="3" bestFit="1" customWidth="1"/>
    <col min="1818" max="1819" width="11" style="3" bestFit="1" customWidth="1"/>
    <col min="1820" max="1820" width="7.5703125" style="3" bestFit="1" customWidth="1"/>
    <col min="1821" max="2048" width="9.140625" style="3"/>
    <col min="2049" max="2049" width="4.85546875" style="3" customWidth="1"/>
    <col min="2050" max="2050" width="1.42578125" style="3" customWidth="1"/>
    <col min="2051" max="2051" width="7.85546875" style="3" customWidth="1"/>
    <col min="2052" max="2052" width="1.5703125" style="3" customWidth="1"/>
    <col min="2053" max="2053" width="8.140625" style="3" customWidth="1"/>
    <col min="2054" max="2054" width="5.42578125" style="3" customWidth="1"/>
    <col min="2055" max="2055" width="10.28515625" style="3" customWidth="1"/>
    <col min="2056" max="2056" width="4.5703125" style="3" bestFit="1" customWidth="1"/>
    <col min="2057" max="2057" width="18.5703125" style="3" customWidth="1"/>
    <col min="2058" max="2058" width="16.7109375" style="3" customWidth="1"/>
    <col min="2059" max="2059" width="16" style="3" customWidth="1"/>
    <col min="2060" max="2060" width="14.7109375" style="3" customWidth="1"/>
    <col min="2061" max="2061" width="16" style="3" customWidth="1"/>
    <col min="2062" max="2062" width="3.42578125" style="3" customWidth="1"/>
    <col min="2063" max="2063" width="20.85546875" style="3" bestFit="1" customWidth="1"/>
    <col min="2064" max="2064" width="22" style="3" bestFit="1" customWidth="1"/>
    <col min="2065" max="2065" width="14.5703125" style="3" bestFit="1" customWidth="1"/>
    <col min="2066" max="2066" width="11.7109375" style="3" bestFit="1" customWidth="1"/>
    <col min="2067" max="2068" width="12.140625" style="3" bestFit="1" customWidth="1"/>
    <col min="2069" max="2069" width="5.28515625" style="3" customWidth="1"/>
    <col min="2070" max="2070" width="14" style="3" bestFit="1" customWidth="1"/>
    <col min="2071" max="2072" width="13" style="3" bestFit="1" customWidth="1"/>
    <col min="2073" max="2073" width="12.140625" style="3" bestFit="1" customWidth="1"/>
    <col min="2074" max="2075" width="11" style="3" bestFit="1" customWidth="1"/>
    <col min="2076" max="2076" width="7.5703125" style="3" bestFit="1" customWidth="1"/>
    <col min="2077" max="2304" width="9.140625" style="3"/>
    <col min="2305" max="2305" width="4.85546875" style="3" customWidth="1"/>
    <col min="2306" max="2306" width="1.42578125" style="3" customWidth="1"/>
    <col min="2307" max="2307" width="7.85546875" style="3" customWidth="1"/>
    <col min="2308" max="2308" width="1.5703125" style="3" customWidth="1"/>
    <col min="2309" max="2309" width="8.140625" style="3" customWidth="1"/>
    <col min="2310" max="2310" width="5.42578125" style="3" customWidth="1"/>
    <col min="2311" max="2311" width="10.28515625" style="3" customWidth="1"/>
    <col min="2312" max="2312" width="4.5703125" style="3" bestFit="1" customWidth="1"/>
    <col min="2313" max="2313" width="18.5703125" style="3" customWidth="1"/>
    <col min="2314" max="2314" width="16.7109375" style="3" customWidth="1"/>
    <col min="2315" max="2315" width="16" style="3" customWidth="1"/>
    <col min="2316" max="2316" width="14.7109375" style="3" customWidth="1"/>
    <col min="2317" max="2317" width="16" style="3" customWidth="1"/>
    <col min="2318" max="2318" width="3.42578125" style="3" customWidth="1"/>
    <col min="2319" max="2319" width="20.85546875" style="3" bestFit="1" customWidth="1"/>
    <col min="2320" max="2320" width="22" style="3" bestFit="1" customWidth="1"/>
    <col min="2321" max="2321" width="14.5703125" style="3" bestFit="1" customWidth="1"/>
    <col min="2322" max="2322" width="11.7109375" style="3" bestFit="1" customWidth="1"/>
    <col min="2323" max="2324" width="12.140625" style="3" bestFit="1" customWidth="1"/>
    <col min="2325" max="2325" width="5.28515625" style="3" customWidth="1"/>
    <col min="2326" max="2326" width="14" style="3" bestFit="1" customWidth="1"/>
    <col min="2327" max="2328" width="13" style="3" bestFit="1" customWidth="1"/>
    <col min="2329" max="2329" width="12.140625" style="3" bestFit="1" customWidth="1"/>
    <col min="2330" max="2331" width="11" style="3" bestFit="1" customWidth="1"/>
    <col min="2332" max="2332" width="7.5703125" style="3" bestFit="1" customWidth="1"/>
    <col min="2333" max="2560" width="9.140625" style="3"/>
    <col min="2561" max="2561" width="4.85546875" style="3" customWidth="1"/>
    <col min="2562" max="2562" width="1.42578125" style="3" customWidth="1"/>
    <col min="2563" max="2563" width="7.85546875" style="3" customWidth="1"/>
    <col min="2564" max="2564" width="1.5703125" style="3" customWidth="1"/>
    <col min="2565" max="2565" width="8.140625" style="3" customWidth="1"/>
    <col min="2566" max="2566" width="5.42578125" style="3" customWidth="1"/>
    <col min="2567" max="2567" width="10.28515625" style="3" customWidth="1"/>
    <col min="2568" max="2568" width="4.5703125" style="3" bestFit="1" customWidth="1"/>
    <col min="2569" max="2569" width="18.5703125" style="3" customWidth="1"/>
    <col min="2570" max="2570" width="16.7109375" style="3" customWidth="1"/>
    <col min="2571" max="2571" width="16" style="3" customWidth="1"/>
    <col min="2572" max="2572" width="14.7109375" style="3" customWidth="1"/>
    <col min="2573" max="2573" width="16" style="3" customWidth="1"/>
    <col min="2574" max="2574" width="3.42578125" style="3" customWidth="1"/>
    <col min="2575" max="2575" width="20.85546875" style="3" bestFit="1" customWidth="1"/>
    <col min="2576" max="2576" width="22" style="3" bestFit="1" customWidth="1"/>
    <col min="2577" max="2577" width="14.5703125" style="3" bestFit="1" customWidth="1"/>
    <col min="2578" max="2578" width="11.7109375" style="3" bestFit="1" customWidth="1"/>
    <col min="2579" max="2580" width="12.140625" style="3" bestFit="1" customWidth="1"/>
    <col min="2581" max="2581" width="5.28515625" style="3" customWidth="1"/>
    <col min="2582" max="2582" width="14" style="3" bestFit="1" customWidth="1"/>
    <col min="2583" max="2584" width="13" style="3" bestFit="1" customWidth="1"/>
    <col min="2585" max="2585" width="12.140625" style="3" bestFit="1" customWidth="1"/>
    <col min="2586" max="2587" width="11" style="3" bestFit="1" customWidth="1"/>
    <col min="2588" max="2588" width="7.5703125" style="3" bestFit="1" customWidth="1"/>
    <col min="2589" max="2816" width="9.140625" style="3"/>
    <col min="2817" max="2817" width="4.85546875" style="3" customWidth="1"/>
    <col min="2818" max="2818" width="1.42578125" style="3" customWidth="1"/>
    <col min="2819" max="2819" width="7.85546875" style="3" customWidth="1"/>
    <col min="2820" max="2820" width="1.5703125" style="3" customWidth="1"/>
    <col min="2821" max="2821" width="8.140625" style="3" customWidth="1"/>
    <col min="2822" max="2822" width="5.42578125" style="3" customWidth="1"/>
    <col min="2823" max="2823" width="10.28515625" style="3" customWidth="1"/>
    <col min="2824" max="2824" width="4.5703125" style="3" bestFit="1" customWidth="1"/>
    <col min="2825" max="2825" width="18.5703125" style="3" customWidth="1"/>
    <col min="2826" max="2826" width="16.7109375" style="3" customWidth="1"/>
    <col min="2827" max="2827" width="16" style="3" customWidth="1"/>
    <col min="2828" max="2828" width="14.7109375" style="3" customWidth="1"/>
    <col min="2829" max="2829" width="16" style="3" customWidth="1"/>
    <col min="2830" max="2830" width="3.42578125" style="3" customWidth="1"/>
    <col min="2831" max="2831" width="20.85546875" style="3" bestFit="1" customWidth="1"/>
    <col min="2832" max="2832" width="22" style="3" bestFit="1" customWidth="1"/>
    <col min="2833" max="2833" width="14.5703125" style="3" bestFit="1" customWidth="1"/>
    <col min="2834" max="2834" width="11.7109375" style="3" bestFit="1" customWidth="1"/>
    <col min="2835" max="2836" width="12.140625" style="3" bestFit="1" customWidth="1"/>
    <col min="2837" max="2837" width="5.28515625" style="3" customWidth="1"/>
    <col min="2838" max="2838" width="14" style="3" bestFit="1" customWidth="1"/>
    <col min="2839" max="2840" width="13" style="3" bestFit="1" customWidth="1"/>
    <col min="2841" max="2841" width="12.140625" style="3" bestFit="1" customWidth="1"/>
    <col min="2842" max="2843" width="11" style="3" bestFit="1" customWidth="1"/>
    <col min="2844" max="2844" width="7.5703125" style="3" bestFit="1" customWidth="1"/>
    <col min="2845" max="3072" width="9.140625" style="3"/>
    <col min="3073" max="3073" width="4.85546875" style="3" customWidth="1"/>
    <col min="3074" max="3074" width="1.42578125" style="3" customWidth="1"/>
    <col min="3075" max="3075" width="7.85546875" style="3" customWidth="1"/>
    <col min="3076" max="3076" width="1.5703125" style="3" customWidth="1"/>
    <col min="3077" max="3077" width="8.140625" style="3" customWidth="1"/>
    <col min="3078" max="3078" width="5.42578125" style="3" customWidth="1"/>
    <col min="3079" max="3079" width="10.28515625" style="3" customWidth="1"/>
    <col min="3080" max="3080" width="4.5703125" style="3" bestFit="1" customWidth="1"/>
    <col min="3081" max="3081" width="18.5703125" style="3" customWidth="1"/>
    <col min="3082" max="3082" width="16.7109375" style="3" customWidth="1"/>
    <col min="3083" max="3083" width="16" style="3" customWidth="1"/>
    <col min="3084" max="3084" width="14.7109375" style="3" customWidth="1"/>
    <col min="3085" max="3085" width="16" style="3" customWidth="1"/>
    <col min="3086" max="3086" width="3.42578125" style="3" customWidth="1"/>
    <col min="3087" max="3087" width="20.85546875" style="3" bestFit="1" customWidth="1"/>
    <col min="3088" max="3088" width="22" style="3" bestFit="1" customWidth="1"/>
    <col min="3089" max="3089" width="14.5703125" style="3" bestFit="1" customWidth="1"/>
    <col min="3090" max="3090" width="11.7109375" style="3" bestFit="1" customWidth="1"/>
    <col min="3091" max="3092" width="12.140625" style="3" bestFit="1" customWidth="1"/>
    <col min="3093" max="3093" width="5.28515625" style="3" customWidth="1"/>
    <col min="3094" max="3094" width="14" style="3" bestFit="1" customWidth="1"/>
    <col min="3095" max="3096" width="13" style="3" bestFit="1" customWidth="1"/>
    <col min="3097" max="3097" width="12.140625" style="3" bestFit="1" customWidth="1"/>
    <col min="3098" max="3099" width="11" style="3" bestFit="1" customWidth="1"/>
    <col min="3100" max="3100" width="7.5703125" style="3" bestFit="1" customWidth="1"/>
    <col min="3101" max="3328" width="9.140625" style="3"/>
    <col min="3329" max="3329" width="4.85546875" style="3" customWidth="1"/>
    <col min="3330" max="3330" width="1.42578125" style="3" customWidth="1"/>
    <col min="3331" max="3331" width="7.85546875" style="3" customWidth="1"/>
    <col min="3332" max="3332" width="1.5703125" style="3" customWidth="1"/>
    <col min="3333" max="3333" width="8.140625" style="3" customWidth="1"/>
    <col min="3334" max="3334" width="5.42578125" style="3" customWidth="1"/>
    <col min="3335" max="3335" width="10.28515625" style="3" customWidth="1"/>
    <col min="3336" max="3336" width="4.5703125" style="3" bestFit="1" customWidth="1"/>
    <col min="3337" max="3337" width="18.5703125" style="3" customWidth="1"/>
    <col min="3338" max="3338" width="16.7109375" style="3" customWidth="1"/>
    <col min="3339" max="3339" width="16" style="3" customWidth="1"/>
    <col min="3340" max="3340" width="14.7109375" style="3" customWidth="1"/>
    <col min="3341" max="3341" width="16" style="3" customWidth="1"/>
    <col min="3342" max="3342" width="3.42578125" style="3" customWidth="1"/>
    <col min="3343" max="3343" width="20.85546875" style="3" bestFit="1" customWidth="1"/>
    <col min="3344" max="3344" width="22" style="3" bestFit="1" customWidth="1"/>
    <col min="3345" max="3345" width="14.5703125" style="3" bestFit="1" customWidth="1"/>
    <col min="3346" max="3346" width="11.7109375" style="3" bestFit="1" customWidth="1"/>
    <col min="3347" max="3348" width="12.140625" style="3" bestFit="1" customWidth="1"/>
    <col min="3349" max="3349" width="5.28515625" style="3" customWidth="1"/>
    <col min="3350" max="3350" width="14" style="3" bestFit="1" customWidth="1"/>
    <col min="3351" max="3352" width="13" style="3" bestFit="1" customWidth="1"/>
    <col min="3353" max="3353" width="12.140625" style="3" bestFit="1" customWidth="1"/>
    <col min="3354" max="3355" width="11" style="3" bestFit="1" customWidth="1"/>
    <col min="3356" max="3356" width="7.5703125" style="3" bestFit="1" customWidth="1"/>
    <col min="3357" max="3584" width="9.140625" style="3"/>
    <col min="3585" max="3585" width="4.85546875" style="3" customWidth="1"/>
    <col min="3586" max="3586" width="1.42578125" style="3" customWidth="1"/>
    <col min="3587" max="3587" width="7.85546875" style="3" customWidth="1"/>
    <col min="3588" max="3588" width="1.5703125" style="3" customWidth="1"/>
    <col min="3589" max="3589" width="8.140625" style="3" customWidth="1"/>
    <col min="3590" max="3590" width="5.42578125" style="3" customWidth="1"/>
    <col min="3591" max="3591" width="10.28515625" style="3" customWidth="1"/>
    <col min="3592" max="3592" width="4.5703125" style="3" bestFit="1" customWidth="1"/>
    <col min="3593" max="3593" width="18.5703125" style="3" customWidth="1"/>
    <col min="3594" max="3594" width="16.7109375" style="3" customWidth="1"/>
    <col min="3595" max="3595" width="16" style="3" customWidth="1"/>
    <col min="3596" max="3596" width="14.7109375" style="3" customWidth="1"/>
    <col min="3597" max="3597" width="16" style="3" customWidth="1"/>
    <col min="3598" max="3598" width="3.42578125" style="3" customWidth="1"/>
    <col min="3599" max="3599" width="20.85546875" style="3" bestFit="1" customWidth="1"/>
    <col min="3600" max="3600" width="22" style="3" bestFit="1" customWidth="1"/>
    <col min="3601" max="3601" width="14.5703125" style="3" bestFit="1" customWidth="1"/>
    <col min="3602" max="3602" width="11.7109375" style="3" bestFit="1" customWidth="1"/>
    <col min="3603" max="3604" width="12.140625" style="3" bestFit="1" customWidth="1"/>
    <col min="3605" max="3605" width="5.28515625" style="3" customWidth="1"/>
    <col min="3606" max="3606" width="14" style="3" bestFit="1" customWidth="1"/>
    <col min="3607" max="3608" width="13" style="3" bestFit="1" customWidth="1"/>
    <col min="3609" max="3609" width="12.140625" style="3" bestFit="1" customWidth="1"/>
    <col min="3610" max="3611" width="11" style="3" bestFit="1" customWidth="1"/>
    <col min="3612" max="3612" width="7.5703125" style="3" bestFit="1" customWidth="1"/>
    <col min="3613" max="3840" width="9.140625" style="3"/>
    <col min="3841" max="3841" width="4.85546875" style="3" customWidth="1"/>
    <col min="3842" max="3842" width="1.42578125" style="3" customWidth="1"/>
    <col min="3843" max="3843" width="7.85546875" style="3" customWidth="1"/>
    <col min="3844" max="3844" width="1.5703125" style="3" customWidth="1"/>
    <col min="3845" max="3845" width="8.140625" style="3" customWidth="1"/>
    <col min="3846" max="3846" width="5.42578125" style="3" customWidth="1"/>
    <col min="3847" max="3847" width="10.28515625" style="3" customWidth="1"/>
    <col min="3848" max="3848" width="4.5703125" style="3" bestFit="1" customWidth="1"/>
    <col min="3849" max="3849" width="18.5703125" style="3" customWidth="1"/>
    <col min="3850" max="3850" width="16.7109375" style="3" customWidth="1"/>
    <col min="3851" max="3851" width="16" style="3" customWidth="1"/>
    <col min="3852" max="3852" width="14.7109375" style="3" customWidth="1"/>
    <col min="3853" max="3853" width="16" style="3" customWidth="1"/>
    <col min="3854" max="3854" width="3.42578125" style="3" customWidth="1"/>
    <col min="3855" max="3855" width="20.85546875" style="3" bestFit="1" customWidth="1"/>
    <col min="3856" max="3856" width="22" style="3" bestFit="1" customWidth="1"/>
    <col min="3857" max="3857" width="14.5703125" style="3" bestFit="1" customWidth="1"/>
    <col min="3858" max="3858" width="11.7109375" style="3" bestFit="1" customWidth="1"/>
    <col min="3859" max="3860" width="12.140625" style="3" bestFit="1" customWidth="1"/>
    <col min="3861" max="3861" width="5.28515625" style="3" customWidth="1"/>
    <col min="3862" max="3862" width="14" style="3" bestFit="1" customWidth="1"/>
    <col min="3863" max="3864" width="13" style="3" bestFit="1" customWidth="1"/>
    <col min="3865" max="3865" width="12.140625" style="3" bestFit="1" customWidth="1"/>
    <col min="3866" max="3867" width="11" style="3" bestFit="1" customWidth="1"/>
    <col min="3868" max="3868" width="7.5703125" style="3" bestFit="1" customWidth="1"/>
    <col min="3869" max="4096" width="9.140625" style="3"/>
    <col min="4097" max="4097" width="4.85546875" style="3" customWidth="1"/>
    <col min="4098" max="4098" width="1.42578125" style="3" customWidth="1"/>
    <col min="4099" max="4099" width="7.85546875" style="3" customWidth="1"/>
    <col min="4100" max="4100" width="1.5703125" style="3" customWidth="1"/>
    <col min="4101" max="4101" width="8.140625" style="3" customWidth="1"/>
    <col min="4102" max="4102" width="5.42578125" style="3" customWidth="1"/>
    <col min="4103" max="4103" width="10.28515625" style="3" customWidth="1"/>
    <col min="4104" max="4104" width="4.5703125" style="3" bestFit="1" customWidth="1"/>
    <col min="4105" max="4105" width="18.5703125" style="3" customWidth="1"/>
    <col min="4106" max="4106" width="16.7109375" style="3" customWidth="1"/>
    <col min="4107" max="4107" width="16" style="3" customWidth="1"/>
    <col min="4108" max="4108" width="14.7109375" style="3" customWidth="1"/>
    <col min="4109" max="4109" width="16" style="3" customWidth="1"/>
    <col min="4110" max="4110" width="3.42578125" style="3" customWidth="1"/>
    <col min="4111" max="4111" width="20.85546875" style="3" bestFit="1" customWidth="1"/>
    <col min="4112" max="4112" width="22" style="3" bestFit="1" customWidth="1"/>
    <col min="4113" max="4113" width="14.5703125" style="3" bestFit="1" customWidth="1"/>
    <col min="4114" max="4114" width="11.7109375" style="3" bestFit="1" customWidth="1"/>
    <col min="4115" max="4116" width="12.140625" style="3" bestFit="1" customWidth="1"/>
    <col min="4117" max="4117" width="5.28515625" style="3" customWidth="1"/>
    <col min="4118" max="4118" width="14" style="3" bestFit="1" customWidth="1"/>
    <col min="4119" max="4120" width="13" style="3" bestFit="1" customWidth="1"/>
    <col min="4121" max="4121" width="12.140625" style="3" bestFit="1" customWidth="1"/>
    <col min="4122" max="4123" width="11" style="3" bestFit="1" customWidth="1"/>
    <col min="4124" max="4124" width="7.5703125" style="3" bestFit="1" customWidth="1"/>
    <col min="4125" max="4352" width="9.140625" style="3"/>
    <col min="4353" max="4353" width="4.85546875" style="3" customWidth="1"/>
    <col min="4354" max="4354" width="1.42578125" style="3" customWidth="1"/>
    <col min="4355" max="4355" width="7.85546875" style="3" customWidth="1"/>
    <col min="4356" max="4356" width="1.5703125" style="3" customWidth="1"/>
    <col min="4357" max="4357" width="8.140625" style="3" customWidth="1"/>
    <col min="4358" max="4358" width="5.42578125" style="3" customWidth="1"/>
    <col min="4359" max="4359" width="10.28515625" style="3" customWidth="1"/>
    <col min="4360" max="4360" width="4.5703125" style="3" bestFit="1" customWidth="1"/>
    <col min="4361" max="4361" width="18.5703125" style="3" customWidth="1"/>
    <col min="4362" max="4362" width="16.7109375" style="3" customWidth="1"/>
    <col min="4363" max="4363" width="16" style="3" customWidth="1"/>
    <col min="4364" max="4364" width="14.7109375" style="3" customWidth="1"/>
    <col min="4365" max="4365" width="16" style="3" customWidth="1"/>
    <col min="4366" max="4366" width="3.42578125" style="3" customWidth="1"/>
    <col min="4367" max="4367" width="20.85546875" style="3" bestFit="1" customWidth="1"/>
    <col min="4368" max="4368" width="22" style="3" bestFit="1" customWidth="1"/>
    <col min="4369" max="4369" width="14.5703125" style="3" bestFit="1" customWidth="1"/>
    <col min="4370" max="4370" width="11.7109375" style="3" bestFit="1" customWidth="1"/>
    <col min="4371" max="4372" width="12.140625" style="3" bestFit="1" customWidth="1"/>
    <col min="4373" max="4373" width="5.28515625" style="3" customWidth="1"/>
    <col min="4374" max="4374" width="14" style="3" bestFit="1" customWidth="1"/>
    <col min="4375" max="4376" width="13" style="3" bestFit="1" customWidth="1"/>
    <col min="4377" max="4377" width="12.140625" style="3" bestFit="1" customWidth="1"/>
    <col min="4378" max="4379" width="11" style="3" bestFit="1" customWidth="1"/>
    <col min="4380" max="4380" width="7.5703125" style="3" bestFit="1" customWidth="1"/>
    <col min="4381" max="4608" width="9.140625" style="3"/>
    <col min="4609" max="4609" width="4.85546875" style="3" customWidth="1"/>
    <col min="4610" max="4610" width="1.42578125" style="3" customWidth="1"/>
    <col min="4611" max="4611" width="7.85546875" style="3" customWidth="1"/>
    <col min="4612" max="4612" width="1.5703125" style="3" customWidth="1"/>
    <col min="4613" max="4613" width="8.140625" style="3" customWidth="1"/>
    <col min="4614" max="4614" width="5.42578125" style="3" customWidth="1"/>
    <col min="4615" max="4615" width="10.28515625" style="3" customWidth="1"/>
    <col min="4616" max="4616" width="4.5703125" style="3" bestFit="1" customWidth="1"/>
    <col min="4617" max="4617" width="18.5703125" style="3" customWidth="1"/>
    <col min="4618" max="4618" width="16.7109375" style="3" customWidth="1"/>
    <col min="4619" max="4619" width="16" style="3" customWidth="1"/>
    <col min="4620" max="4620" width="14.7109375" style="3" customWidth="1"/>
    <col min="4621" max="4621" width="16" style="3" customWidth="1"/>
    <col min="4622" max="4622" width="3.42578125" style="3" customWidth="1"/>
    <col min="4623" max="4623" width="20.85546875" style="3" bestFit="1" customWidth="1"/>
    <col min="4624" max="4624" width="22" style="3" bestFit="1" customWidth="1"/>
    <col min="4625" max="4625" width="14.5703125" style="3" bestFit="1" customWidth="1"/>
    <col min="4626" max="4626" width="11.7109375" style="3" bestFit="1" customWidth="1"/>
    <col min="4627" max="4628" width="12.140625" style="3" bestFit="1" customWidth="1"/>
    <col min="4629" max="4629" width="5.28515625" style="3" customWidth="1"/>
    <col min="4630" max="4630" width="14" style="3" bestFit="1" customWidth="1"/>
    <col min="4631" max="4632" width="13" style="3" bestFit="1" customWidth="1"/>
    <col min="4633" max="4633" width="12.140625" style="3" bestFit="1" customWidth="1"/>
    <col min="4634" max="4635" width="11" style="3" bestFit="1" customWidth="1"/>
    <col min="4636" max="4636" width="7.5703125" style="3" bestFit="1" customWidth="1"/>
    <col min="4637" max="4864" width="9.140625" style="3"/>
    <col min="4865" max="4865" width="4.85546875" style="3" customWidth="1"/>
    <col min="4866" max="4866" width="1.42578125" style="3" customWidth="1"/>
    <col min="4867" max="4867" width="7.85546875" style="3" customWidth="1"/>
    <col min="4868" max="4868" width="1.5703125" style="3" customWidth="1"/>
    <col min="4869" max="4869" width="8.140625" style="3" customWidth="1"/>
    <col min="4870" max="4870" width="5.42578125" style="3" customWidth="1"/>
    <col min="4871" max="4871" width="10.28515625" style="3" customWidth="1"/>
    <col min="4872" max="4872" width="4.5703125" style="3" bestFit="1" customWidth="1"/>
    <col min="4873" max="4873" width="18.5703125" style="3" customWidth="1"/>
    <col min="4874" max="4874" width="16.7109375" style="3" customWidth="1"/>
    <col min="4875" max="4875" width="16" style="3" customWidth="1"/>
    <col min="4876" max="4876" width="14.7109375" style="3" customWidth="1"/>
    <col min="4877" max="4877" width="16" style="3" customWidth="1"/>
    <col min="4878" max="4878" width="3.42578125" style="3" customWidth="1"/>
    <col min="4879" max="4879" width="20.85546875" style="3" bestFit="1" customWidth="1"/>
    <col min="4880" max="4880" width="22" style="3" bestFit="1" customWidth="1"/>
    <col min="4881" max="4881" width="14.5703125" style="3" bestFit="1" customWidth="1"/>
    <col min="4882" max="4882" width="11.7109375" style="3" bestFit="1" customWidth="1"/>
    <col min="4883" max="4884" width="12.140625" style="3" bestFit="1" customWidth="1"/>
    <col min="4885" max="4885" width="5.28515625" style="3" customWidth="1"/>
    <col min="4886" max="4886" width="14" style="3" bestFit="1" customWidth="1"/>
    <col min="4887" max="4888" width="13" style="3" bestFit="1" customWidth="1"/>
    <col min="4889" max="4889" width="12.140625" style="3" bestFit="1" customWidth="1"/>
    <col min="4890" max="4891" width="11" style="3" bestFit="1" customWidth="1"/>
    <col min="4892" max="4892" width="7.5703125" style="3" bestFit="1" customWidth="1"/>
    <col min="4893" max="5120" width="9.140625" style="3"/>
    <col min="5121" max="5121" width="4.85546875" style="3" customWidth="1"/>
    <col min="5122" max="5122" width="1.42578125" style="3" customWidth="1"/>
    <col min="5123" max="5123" width="7.85546875" style="3" customWidth="1"/>
    <col min="5124" max="5124" width="1.5703125" style="3" customWidth="1"/>
    <col min="5125" max="5125" width="8.140625" style="3" customWidth="1"/>
    <col min="5126" max="5126" width="5.42578125" style="3" customWidth="1"/>
    <col min="5127" max="5127" width="10.28515625" style="3" customWidth="1"/>
    <col min="5128" max="5128" width="4.5703125" style="3" bestFit="1" customWidth="1"/>
    <col min="5129" max="5129" width="18.5703125" style="3" customWidth="1"/>
    <col min="5130" max="5130" width="16.7109375" style="3" customWidth="1"/>
    <col min="5131" max="5131" width="16" style="3" customWidth="1"/>
    <col min="5132" max="5132" width="14.7109375" style="3" customWidth="1"/>
    <col min="5133" max="5133" width="16" style="3" customWidth="1"/>
    <col min="5134" max="5134" width="3.42578125" style="3" customWidth="1"/>
    <col min="5135" max="5135" width="20.85546875" style="3" bestFit="1" customWidth="1"/>
    <col min="5136" max="5136" width="22" style="3" bestFit="1" customWidth="1"/>
    <col min="5137" max="5137" width="14.5703125" style="3" bestFit="1" customWidth="1"/>
    <col min="5138" max="5138" width="11.7109375" style="3" bestFit="1" customWidth="1"/>
    <col min="5139" max="5140" width="12.140625" style="3" bestFit="1" customWidth="1"/>
    <col min="5141" max="5141" width="5.28515625" style="3" customWidth="1"/>
    <col min="5142" max="5142" width="14" style="3" bestFit="1" customWidth="1"/>
    <col min="5143" max="5144" width="13" style="3" bestFit="1" customWidth="1"/>
    <col min="5145" max="5145" width="12.140625" style="3" bestFit="1" customWidth="1"/>
    <col min="5146" max="5147" width="11" style="3" bestFit="1" customWidth="1"/>
    <col min="5148" max="5148" width="7.5703125" style="3" bestFit="1" customWidth="1"/>
    <col min="5149" max="5376" width="9.140625" style="3"/>
    <col min="5377" max="5377" width="4.85546875" style="3" customWidth="1"/>
    <col min="5378" max="5378" width="1.42578125" style="3" customWidth="1"/>
    <col min="5379" max="5379" width="7.85546875" style="3" customWidth="1"/>
    <col min="5380" max="5380" width="1.5703125" style="3" customWidth="1"/>
    <col min="5381" max="5381" width="8.140625" style="3" customWidth="1"/>
    <col min="5382" max="5382" width="5.42578125" style="3" customWidth="1"/>
    <col min="5383" max="5383" width="10.28515625" style="3" customWidth="1"/>
    <col min="5384" max="5384" width="4.5703125" style="3" bestFit="1" customWidth="1"/>
    <col min="5385" max="5385" width="18.5703125" style="3" customWidth="1"/>
    <col min="5386" max="5386" width="16.7109375" style="3" customWidth="1"/>
    <col min="5387" max="5387" width="16" style="3" customWidth="1"/>
    <col min="5388" max="5388" width="14.7109375" style="3" customWidth="1"/>
    <col min="5389" max="5389" width="16" style="3" customWidth="1"/>
    <col min="5390" max="5390" width="3.42578125" style="3" customWidth="1"/>
    <col min="5391" max="5391" width="20.85546875" style="3" bestFit="1" customWidth="1"/>
    <col min="5392" max="5392" width="22" style="3" bestFit="1" customWidth="1"/>
    <col min="5393" max="5393" width="14.5703125" style="3" bestFit="1" customWidth="1"/>
    <col min="5394" max="5394" width="11.7109375" style="3" bestFit="1" customWidth="1"/>
    <col min="5395" max="5396" width="12.140625" style="3" bestFit="1" customWidth="1"/>
    <col min="5397" max="5397" width="5.28515625" style="3" customWidth="1"/>
    <col min="5398" max="5398" width="14" style="3" bestFit="1" customWidth="1"/>
    <col min="5399" max="5400" width="13" style="3" bestFit="1" customWidth="1"/>
    <col min="5401" max="5401" width="12.140625" style="3" bestFit="1" customWidth="1"/>
    <col min="5402" max="5403" width="11" style="3" bestFit="1" customWidth="1"/>
    <col min="5404" max="5404" width="7.5703125" style="3" bestFit="1" customWidth="1"/>
    <col min="5405" max="5632" width="9.140625" style="3"/>
    <col min="5633" max="5633" width="4.85546875" style="3" customWidth="1"/>
    <col min="5634" max="5634" width="1.42578125" style="3" customWidth="1"/>
    <col min="5635" max="5635" width="7.85546875" style="3" customWidth="1"/>
    <col min="5636" max="5636" width="1.5703125" style="3" customWidth="1"/>
    <col min="5637" max="5637" width="8.140625" style="3" customWidth="1"/>
    <col min="5638" max="5638" width="5.42578125" style="3" customWidth="1"/>
    <col min="5639" max="5639" width="10.28515625" style="3" customWidth="1"/>
    <col min="5640" max="5640" width="4.5703125" style="3" bestFit="1" customWidth="1"/>
    <col min="5641" max="5641" width="18.5703125" style="3" customWidth="1"/>
    <col min="5642" max="5642" width="16.7109375" style="3" customWidth="1"/>
    <col min="5643" max="5643" width="16" style="3" customWidth="1"/>
    <col min="5644" max="5644" width="14.7109375" style="3" customWidth="1"/>
    <col min="5645" max="5645" width="16" style="3" customWidth="1"/>
    <col min="5646" max="5646" width="3.42578125" style="3" customWidth="1"/>
    <col min="5647" max="5647" width="20.85546875" style="3" bestFit="1" customWidth="1"/>
    <col min="5648" max="5648" width="22" style="3" bestFit="1" customWidth="1"/>
    <col min="5649" max="5649" width="14.5703125" style="3" bestFit="1" customWidth="1"/>
    <col min="5650" max="5650" width="11.7109375" style="3" bestFit="1" customWidth="1"/>
    <col min="5651" max="5652" width="12.140625" style="3" bestFit="1" customWidth="1"/>
    <col min="5653" max="5653" width="5.28515625" style="3" customWidth="1"/>
    <col min="5654" max="5654" width="14" style="3" bestFit="1" customWidth="1"/>
    <col min="5655" max="5656" width="13" style="3" bestFit="1" customWidth="1"/>
    <col min="5657" max="5657" width="12.140625" style="3" bestFit="1" customWidth="1"/>
    <col min="5658" max="5659" width="11" style="3" bestFit="1" customWidth="1"/>
    <col min="5660" max="5660" width="7.5703125" style="3" bestFit="1" customWidth="1"/>
    <col min="5661" max="5888" width="9.140625" style="3"/>
    <col min="5889" max="5889" width="4.85546875" style="3" customWidth="1"/>
    <col min="5890" max="5890" width="1.42578125" style="3" customWidth="1"/>
    <col min="5891" max="5891" width="7.85546875" style="3" customWidth="1"/>
    <col min="5892" max="5892" width="1.5703125" style="3" customWidth="1"/>
    <col min="5893" max="5893" width="8.140625" style="3" customWidth="1"/>
    <col min="5894" max="5894" width="5.42578125" style="3" customWidth="1"/>
    <col min="5895" max="5895" width="10.28515625" style="3" customWidth="1"/>
    <col min="5896" max="5896" width="4.5703125" style="3" bestFit="1" customWidth="1"/>
    <col min="5897" max="5897" width="18.5703125" style="3" customWidth="1"/>
    <col min="5898" max="5898" width="16.7109375" style="3" customWidth="1"/>
    <col min="5899" max="5899" width="16" style="3" customWidth="1"/>
    <col min="5900" max="5900" width="14.7109375" style="3" customWidth="1"/>
    <col min="5901" max="5901" width="16" style="3" customWidth="1"/>
    <col min="5902" max="5902" width="3.42578125" style="3" customWidth="1"/>
    <col min="5903" max="5903" width="20.85546875" style="3" bestFit="1" customWidth="1"/>
    <col min="5904" max="5904" width="22" style="3" bestFit="1" customWidth="1"/>
    <col min="5905" max="5905" width="14.5703125" style="3" bestFit="1" customWidth="1"/>
    <col min="5906" max="5906" width="11.7109375" style="3" bestFit="1" customWidth="1"/>
    <col min="5907" max="5908" width="12.140625" style="3" bestFit="1" customWidth="1"/>
    <col min="5909" max="5909" width="5.28515625" style="3" customWidth="1"/>
    <col min="5910" max="5910" width="14" style="3" bestFit="1" customWidth="1"/>
    <col min="5911" max="5912" width="13" style="3" bestFit="1" customWidth="1"/>
    <col min="5913" max="5913" width="12.140625" style="3" bestFit="1" customWidth="1"/>
    <col min="5914" max="5915" width="11" style="3" bestFit="1" customWidth="1"/>
    <col min="5916" max="5916" width="7.5703125" style="3" bestFit="1" customWidth="1"/>
    <col min="5917" max="6144" width="9.140625" style="3"/>
    <col min="6145" max="6145" width="4.85546875" style="3" customWidth="1"/>
    <col min="6146" max="6146" width="1.42578125" style="3" customWidth="1"/>
    <col min="6147" max="6147" width="7.85546875" style="3" customWidth="1"/>
    <col min="6148" max="6148" width="1.5703125" style="3" customWidth="1"/>
    <col min="6149" max="6149" width="8.140625" style="3" customWidth="1"/>
    <col min="6150" max="6150" width="5.42578125" style="3" customWidth="1"/>
    <col min="6151" max="6151" width="10.28515625" style="3" customWidth="1"/>
    <col min="6152" max="6152" width="4.5703125" style="3" bestFit="1" customWidth="1"/>
    <col min="6153" max="6153" width="18.5703125" style="3" customWidth="1"/>
    <col min="6154" max="6154" width="16.7109375" style="3" customWidth="1"/>
    <col min="6155" max="6155" width="16" style="3" customWidth="1"/>
    <col min="6156" max="6156" width="14.7109375" style="3" customWidth="1"/>
    <col min="6157" max="6157" width="16" style="3" customWidth="1"/>
    <col min="6158" max="6158" width="3.42578125" style="3" customWidth="1"/>
    <col min="6159" max="6159" width="20.85546875" style="3" bestFit="1" customWidth="1"/>
    <col min="6160" max="6160" width="22" style="3" bestFit="1" customWidth="1"/>
    <col min="6161" max="6161" width="14.5703125" style="3" bestFit="1" customWidth="1"/>
    <col min="6162" max="6162" width="11.7109375" style="3" bestFit="1" customWidth="1"/>
    <col min="6163" max="6164" width="12.140625" style="3" bestFit="1" customWidth="1"/>
    <col min="6165" max="6165" width="5.28515625" style="3" customWidth="1"/>
    <col min="6166" max="6166" width="14" style="3" bestFit="1" customWidth="1"/>
    <col min="6167" max="6168" width="13" style="3" bestFit="1" customWidth="1"/>
    <col min="6169" max="6169" width="12.140625" style="3" bestFit="1" customWidth="1"/>
    <col min="6170" max="6171" width="11" style="3" bestFit="1" customWidth="1"/>
    <col min="6172" max="6172" width="7.5703125" style="3" bestFit="1" customWidth="1"/>
    <col min="6173" max="6400" width="9.140625" style="3"/>
    <col min="6401" max="6401" width="4.85546875" style="3" customWidth="1"/>
    <col min="6402" max="6402" width="1.42578125" style="3" customWidth="1"/>
    <col min="6403" max="6403" width="7.85546875" style="3" customWidth="1"/>
    <col min="6404" max="6404" width="1.5703125" style="3" customWidth="1"/>
    <col min="6405" max="6405" width="8.140625" style="3" customWidth="1"/>
    <col min="6406" max="6406" width="5.42578125" style="3" customWidth="1"/>
    <col min="6407" max="6407" width="10.28515625" style="3" customWidth="1"/>
    <col min="6408" max="6408" width="4.5703125" style="3" bestFit="1" customWidth="1"/>
    <col min="6409" max="6409" width="18.5703125" style="3" customWidth="1"/>
    <col min="6410" max="6410" width="16.7109375" style="3" customWidth="1"/>
    <col min="6411" max="6411" width="16" style="3" customWidth="1"/>
    <col min="6412" max="6412" width="14.7109375" style="3" customWidth="1"/>
    <col min="6413" max="6413" width="16" style="3" customWidth="1"/>
    <col min="6414" max="6414" width="3.42578125" style="3" customWidth="1"/>
    <col min="6415" max="6415" width="20.85546875" style="3" bestFit="1" customWidth="1"/>
    <col min="6416" max="6416" width="22" style="3" bestFit="1" customWidth="1"/>
    <col min="6417" max="6417" width="14.5703125" style="3" bestFit="1" customWidth="1"/>
    <col min="6418" max="6418" width="11.7109375" style="3" bestFit="1" customWidth="1"/>
    <col min="6419" max="6420" width="12.140625" style="3" bestFit="1" customWidth="1"/>
    <col min="6421" max="6421" width="5.28515625" style="3" customWidth="1"/>
    <col min="6422" max="6422" width="14" style="3" bestFit="1" customWidth="1"/>
    <col min="6423" max="6424" width="13" style="3" bestFit="1" customWidth="1"/>
    <col min="6425" max="6425" width="12.140625" style="3" bestFit="1" customWidth="1"/>
    <col min="6426" max="6427" width="11" style="3" bestFit="1" customWidth="1"/>
    <col min="6428" max="6428" width="7.5703125" style="3" bestFit="1" customWidth="1"/>
    <col min="6429" max="6656" width="9.140625" style="3"/>
    <col min="6657" max="6657" width="4.85546875" style="3" customWidth="1"/>
    <col min="6658" max="6658" width="1.42578125" style="3" customWidth="1"/>
    <col min="6659" max="6659" width="7.85546875" style="3" customWidth="1"/>
    <col min="6660" max="6660" width="1.5703125" style="3" customWidth="1"/>
    <col min="6661" max="6661" width="8.140625" style="3" customWidth="1"/>
    <col min="6662" max="6662" width="5.42578125" style="3" customWidth="1"/>
    <col min="6663" max="6663" width="10.28515625" style="3" customWidth="1"/>
    <col min="6664" max="6664" width="4.5703125" style="3" bestFit="1" customWidth="1"/>
    <col min="6665" max="6665" width="18.5703125" style="3" customWidth="1"/>
    <col min="6666" max="6666" width="16.7109375" style="3" customWidth="1"/>
    <col min="6667" max="6667" width="16" style="3" customWidth="1"/>
    <col min="6668" max="6668" width="14.7109375" style="3" customWidth="1"/>
    <col min="6669" max="6669" width="16" style="3" customWidth="1"/>
    <col min="6670" max="6670" width="3.42578125" style="3" customWidth="1"/>
    <col min="6671" max="6671" width="20.85546875" style="3" bestFit="1" customWidth="1"/>
    <col min="6672" max="6672" width="22" style="3" bestFit="1" customWidth="1"/>
    <col min="6673" max="6673" width="14.5703125" style="3" bestFit="1" customWidth="1"/>
    <col min="6674" max="6674" width="11.7109375" style="3" bestFit="1" customWidth="1"/>
    <col min="6675" max="6676" width="12.140625" style="3" bestFit="1" customWidth="1"/>
    <col min="6677" max="6677" width="5.28515625" style="3" customWidth="1"/>
    <col min="6678" max="6678" width="14" style="3" bestFit="1" customWidth="1"/>
    <col min="6679" max="6680" width="13" style="3" bestFit="1" customWidth="1"/>
    <col min="6681" max="6681" width="12.140625" style="3" bestFit="1" customWidth="1"/>
    <col min="6682" max="6683" width="11" style="3" bestFit="1" customWidth="1"/>
    <col min="6684" max="6684" width="7.5703125" style="3" bestFit="1" customWidth="1"/>
    <col min="6685" max="6912" width="9.140625" style="3"/>
    <col min="6913" max="6913" width="4.85546875" style="3" customWidth="1"/>
    <col min="6914" max="6914" width="1.42578125" style="3" customWidth="1"/>
    <col min="6915" max="6915" width="7.85546875" style="3" customWidth="1"/>
    <col min="6916" max="6916" width="1.5703125" style="3" customWidth="1"/>
    <col min="6917" max="6917" width="8.140625" style="3" customWidth="1"/>
    <col min="6918" max="6918" width="5.42578125" style="3" customWidth="1"/>
    <col min="6919" max="6919" width="10.28515625" style="3" customWidth="1"/>
    <col min="6920" max="6920" width="4.5703125" style="3" bestFit="1" customWidth="1"/>
    <col min="6921" max="6921" width="18.5703125" style="3" customWidth="1"/>
    <col min="6922" max="6922" width="16.7109375" style="3" customWidth="1"/>
    <col min="6923" max="6923" width="16" style="3" customWidth="1"/>
    <col min="6924" max="6924" width="14.7109375" style="3" customWidth="1"/>
    <col min="6925" max="6925" width="16" style="3" customWidth="1"/>
    <col min="6926" max="6926" width="3.42578125" style="3" customWidth="1"/>
    <col min="6927" max="6927" width="20.85546875" style="3" bestFit="1" customWidth="1"/>
    <col min="6928" max="6928" width="22" style="3" bestFit="1" customWidth="1"/>
    <col min="6929" max="6929" width="14.5703125" style="3" bestFit="1" customWidth="1"/>
    <col min="6930" max="6930" width="11.7109375" style="3" bestFit="1" customWidth="1"/>
    <col min="6931" max="6932" width="12.140625" style="3" bestFit="1" customWidth="1"/>
    <col min="6933" max="6933" width="5.28515625" style="3" customWidth="1"/>
    <col min="6934" max="6934" width="14" style="3" bestFit="1" customWidth="1"/>
    <col min="6935" max="6936" width="13" style="3" bestFit="1" customWidth="1"/>
    <col min="6937" max="6937" width="12.140625" style="3" bestFit="1" customWidth="1"/>
    <col min="6938" max="6939" width="11" style="3" bestFit="1" customWidth="1"/>
    <col min="6940" max="6940" width="7.5703125" style="3" bestFit="1" customWidth="1"/>
    <col min="6941" max="7168" width="9.140625" style="3"/>
    <col min="7169" max="7169" width="4.85546875" style="3" customWidth="1"/>
    <col min="7170" max="7170" width="1.42578125" style="3" customWidth="1"/>
    <col min="7171" max="7171" width="7.85546875" style="3" customWidth="1"/>
    <col min="7172" max="7172" width="1.5703125" style="3" customWidth="1"/>
    <col min="7173" max="7173" width="8.140625" style="3" customWidth="1"/>
    <col min="7174" max="7174" width="5.42578125" style="3" customWidth="1"/>
    <col min="7175" max="7175" width="10.28515625" style="3" customWidth="1"/>
    <col min="7176" max="7176" width="4.5703125" style="3" bestFit="1" customWidth="1"/>
    <col min="7177" max="7177" width="18.5703125" style="3" customWidth="1"/>
    <col min="7178" max="7178" width="16.7109375" style="3" customWidth="1"/>
    <col min="7179" max="7179" width="16" style="3" customWidth="1"/>
    <col min="7180" max="7180" width="14.7109375" style="3" customWidth="1"/>
    <col min="7181" max="7181" width="16" style="3" customWidth="1"/>
    <col min="7182" max="7182" width="3.42578125" style="3" customWidth="1"/>
    <col min="7183" max="7183" width="20.85546875" style="3" bestFit="1" customWidth="1"/>
    <col min="7184" max="7184" width="22" style="3" bestFit="1" customWidth="1"/>
    <col min="7185" max="7185" width="14.5703125" style="3" bestFit="1" customWidth="1"/>
    <col min="7186" max="7186" width="11.7109375" style="3" bestFit="1" customWidth="1"/>
    <col min="7187" max="7188" width="12.140625" style="3" bestFit="1" customWidth="1"/>
    <col min="7189" max="7189" width="5.28515625" style="3" customWidth="1"/>
    <col min="7190" max="7190" width="14" style="3" bestFit="1" customWidth="1"/>
    <col min="7191" max="7192" width="13" style="3" bestFit="1" customWidth="1"/>
    <col min="7193" max="7193" width="12.140625" style="3" bestFit="1" customWidth="1"/>
    <col min="7194" max="7195" width="11" style="3" bestFit="1" customWidth="1"/>
    <col min="7196" max="7196" width="7.5703125" style="3" bestFit="1" customWidth="1"/>
    <col min="7197" max="7424" width="9.140625" style="3"/>
    <col min="7425" max="7425" width="4.85546875" style="3" customWidth="1"/>
    <col min="7426" max="7426" width="1.42578125" style="3" customWidth="1"/>
    <col min="7427" max="7427" width="7.85546875" style="3" customWidth="1"/>
    <col min="7428" max="7428" width="1.5703125" style="3" customWidth="1"/>
    <col min="7429" max="7429" width="8.140625" style="3" customWidth="1"/>
    <col min="7430" max="7430" width="5.42578125" style="3" customWidth="1"/>
    <col min="7431" max="7431" width="10.28515625" style="3" customWidth="1"/>
    <col min="7432" max="7432" width="4.5703125" style="3" bestFit="1" customWidth="1"/>
    <col min="7433" max="7433" width="18.5703125" style="3" customWidth="1"/>
    <col min="7434" max="7434" width="16.7109375" style="3" customWidth="1"/>
    <col min="7435" max="7435" width="16" style="3" customWidth="1"/>
    <col min="7436" max="7436" width="14.7109375" style="3" customWidth="1"/>
    <col min="7437" max="7437" width="16" style="3" customWidth="1"/>
    <col min="7438" max="7438" width="3.42578125" style="3" customWidth="1"/>
    <col min="7439" max="7439" width="20.85546875" style="3" bestFit="1" customWidth="1"/>
    <col min="7440" max="7440" width="22" style="3" bestFit="1" customWidth="1"/>
    <col min="7441" max="7441" width="14.5703125" style="3" bestFit="1" customWidth="1"/>
    <col min="7442" max="7442" width="11.7109375" style="3" bestFit="1" customWidth="1"/>
    <col min="7443" max="7444" width="12.140625" style="3" bestFit="1" customWidth="1"/>
    <col min="7445" max="7445" width="5.28515625" style="3" customWidth="1"/>
    <col min="7446" max="7446" width="14" style="3" bestFit="1" customWidth="1"/>
    <col min="7447" max="7448" width="13" style="3" bestFit="1" customWidth="1"/>
    <col min="7449" max="7449" width="12.140625" style="3" bestFit="1" customWidth="1"/>
    <col min="7450" max="7451" width="11" style="3" bestFit="1" customWidth="1"/>
    <col min="7452" max="7452" width="7.5703125" style="3" bestFit="1" customWidth="1"/>
    <col min="7453" max="7680" width="9.140625" style="3"/>
    <col min="7681" max="7681" width="4.85546875" style="3" customWidth="1"/>
    <col min="7682" max="7682" width="1.42578125" style="3" customWidth="1"/>
    <col min="7683" max="7683" width="7.85546875" style="3" customWidth="1"/>
    <col min="7684" max="7684" width="1.5703125" style="3" customWidth="1"/>
    <col min="7685" max="7685" width="8.140625" style="3" customWidth="1"/>
    <col min="7686" max="7686" width="5.42578125" style="3" customWidth="1"/>
    <col min="7687" max="7687" width="10.28515625" style="3" customWidth="1"/>
    <col min="7688" max="7688" width="4.5703125" style="3" bestFit="1" customWidth="1"/>
    <col min="7689" max="7689" width="18.5703125" style="3" customWidth="1"/>
    <col min="7690" max="7690" width="16.7109375" style="3" customWidth="1"/>
    <col min="7691" max="7691" width="16" style="3" customWidth="1"/>
    <col min="7692" max="7692" width="14.7109375" style="3" customWidth="1"/>
    <col min="7693" max="7693" width="16" style="3" customWidth="1"/>
    <col min="7694" max="7694" width="3.42578125" style="3" customWidth="1"/>
    <col min="7695" max="7695" width="20.85546875" style="3" bestFit="1" customWidth="1"/>
    <col min="7696" max="7696" width="22" style="3" bestFit="1" customWidth="1"/>
    <col min="7697" max="7697" width="14.5703125" style="3" bestFit="1" customWidth="1"/>
    <col min="7698" max="7698" width="11.7109375" style="3" bestFit="1" customWidth="1"/>
    <col min="7699" max="7700" width="12.140625" style="3" bestFit="1" customWidth="1"/>
    <col min="7701" max="7701" width="5.28515625" style="3" customWidth="1"/>
    <col min="7702" max="7702" width="14" style="3" bestFit="1" customWidth="1"/>
    <col min="7703" max="7704" width="13" style="3" bestFit="1" customWidth="1"/>
    <col min="7705" max="7705" width="12.140625" style="3" bestFit="1" customWidth="1"/>
    <col min="7706" max="7707" width="11" style="3" bestFit="1" customWidth="1"/>
    <col min="7708" max="7708" width="7.5703125" style="3" bestFit="1" customWidth="1"/>
    <col min="7709" max="7936" width="9.140625" style="3"/>
    <col min="7937" max="7937" width="4.85546875" style="3" customWidth="1"/>
    <col min="7938" max="7938" width="1.42578125" style="3" customWidth="1"/>
    <col min="7939" max="7939" width="7.85546875" style="3" customWidth="1"/>
    <col min="7940" max="7940" width="1.5703125" style="3" customWidth="1"/>
    <col min="7941" max="7941" width="8.140625" style="3" customWidth="1"/>
    <col min="7942" max="7942" width="5.42578125" style="3" customWidth="1"/>
    <col min="7943" max="7943" width="10.28515625" style="3" customWidth="1"/>
    <col min="7944" max="7944" width="4.5703125" style="3" bestFit="1" customWidth="1"/>
    <col min="7945" max="7945" width="18.5703125" style="3" customWidth="1"/>
    <col min="7946" max="7946" width="16.7109375" style="3" customWidth="1"/>
    <col min="7947" max="7947" width="16" style="3" customWidth="1"/>
    <col min="7948" max="7948" width="14.7109375" style="3" customWidth="1"/>
    <col min="7949" max="7949" width="16" style="3" customWidth="1"/>
    <col min="7950" max="7950" width="3.42578125" style="3" customWidth="1"/>
    <col min="7951" max="7951" width="20.85546875" style="3" bestFit="1" customWidth="1"/>
    <col min="7952" max="7952" width="22" style="3" bestFit="1" customWidth="1"/>
    <col min="7953" max="7953" width="14.5703125" style="3" bestFit="1" customWidth="1"/>
    <col min="7954" max="7954" width="11.7109375" style="3" bestFit="1" customWidth="1"/>
    <col min="7955" max="7956" width="12.140625" style="3" bestFit="1" customWidth="1"/>
    <col min="7957" max="7957" width="5.28515625" style="3" customWidth="1"/>
    <col min="7958" max="7958" width="14" style="3" bestFit="1" customWidth="1"/>
    <col min="7959" max="7960" width="13" style="3" bestFit="1" customWidth="1"/>
    <col min="7961" max="7961" width="12.140625" style="3" bestFit="1" customWidth="1"/>
    <col min="7962" max="7963" width="11" style="3" bestFit="1" customWidth="1"/>
    <col min="7964" max="7964" width="7.5703125" style="3" bestFit="1" customWidth="1"/>
    <col min="7965" max="8192" width="9.140625" style="3"/>
    <col min="8193" max="8193" width="4.85546875" style="3" customWidth="1"/>
    <col min="8194" max="8194" width="1.42578125" style="3" customWidth="1"/>
    <col min="8195" max="8195" width="7.85546875" style="3" customWidth="1"/>
    <col min="8196" max="8196" width="1.5703125" style="3" customWidth="1"/>
    <col min="8197" max="8197" width="8.140625" style="3" customWidth="1"/>
    <col min="8198" max="8198" width="5.42578125" style="3" customWidth="1"/>
    <col min="8199" max="8199" width="10.28515625" style="3" customWidth="1"/>
    <col min="8200" max="8200" width="4.5703125" style="3" bestFit="1" customWidth="1"/>
    <col min="8201" max="8201" width="18.5703125" style="3" customWidth="1"/>
    <col min="8202" max="8202" width="16.7109375" style="3" customWidth="1"/>
    <col min="8203" max="8203" width="16" style="3" customWidth="1"/>
    <col min="8204" max="8204" width="14.7109375" style="3" customWidth="1"/>
    <col min="8205" max="8205" width="16" style="3" customWidth="1"/>
    <col min="8206" max="8206" width="3.42578125" style="3" customWidth="1"/>
    <col min="8207" max="8207" width="20.85546875" style="3" bestFit="1" customWidth="1"/>
    <col min="8208" max="8208" width="22" style="3" bestFit="1" customWidth="1"/>
    <col min="8209" max="8209" width="14.5703125" style="3" bestFit="1" customWidth="1"/>
    <col min="8210" max="8210" width="11.7109375" style="3" bestFit="1" customWidth="1"/>
    <col min="8211" max="8212" width="12.140625" style="3" bestFit="1" customWidth="1"/>
    <col min="8213" max="8213" width="5.28515625" style="3" customWidth="1"/>
    <col min="8214" max="8214" width="14" style="3" bestFit="1" customWidth="1"/>
    <col min="8215" max="8216" width="13" style="3" bestFit="1" customWidth="1"/>
    <col min="8217" max="8217" width="12.140625" style="3" bestFit="1" customWidth="1"/>
    <col min="8218" max="8219" width="11" style="3" bestFit="1" customWidth="1"/>
    <col min="8220" max="8220" width="7.5703125" style="3" bestFit="1" customWidth="1"/>
    <col min="8221" max="8448" width="9.140625" style="3"/>
    <col min="8449" max="8449" width="4.85546875" style="3" customWidth="1"/>
    <col min="8450" max="8450" width="1.42578125" style="3" customWidth="1"/>
    <col min="8451" max="8451" width="7.85546875" style="3" customWidth="1"/>
    <col min="8452" max="8452" width="1.5703125" style="3" customWidth="1"/>
    <col min="8453" max="8453" width="8.140625" style="3" customWidth="1"/>
    <col min="8454" max="8454" width="5.42578125" style="3" customWidth="1"/>
    <col min="8455" max="8455" width="10.28515625" style="3" customWidth="1"/>
    <col min="8456" max="8456" width="4.5703125" style="3" bestFit="1" customWidth="1"/>
    <col min="8457" max="8457" width="18.5703125" style="3" customWidth="1"/>
    <col min="8458" max="8458" width="16.7109375" style="3" customWidth="1"/>
    <col min="8459" max="8459" width="16" style="3" customWidth="1"/>
    <col min="8460" max="8460" width="14.7109375" style="3" customWidth="1"/>
    <col min="8461" max="8461" width="16" style="3" customWidth="1"/>
    <col min="8462" max="8462" width="3.42578125" style="3" customWidth="1"/>
    <col min="8463" max="8463" width="20.85546875" style="3" bestFit="1" customWidth="1"/>
    <col min="8464" max="8464" width="22" style="3" bestFit="1" customWidth="1"/>
    <col min="8465" max="8465" width="14.5703125" style="3" bestFit="1" customWidth="1"/>
    <col min="8466" max="8466" width="11.7109375" style="3" bestFit="1" customWidth="1"/>
    <col min="8467" max="8468" width="12.140625" style="3" bestFit="1" customWidth="1"/>
    <col min="8469" max="8469" width="5.28515625" style="3" customWidth="1"/>
    <col min="8470" max="8470" width="14" style="3" bestFit="1" customWidth="1"/>
    <col min="8471" max="8472" width="13" style="3" bestFit="1" customWidth="1"/>
    <col min="8473" max="8473" width="12.140625" style="3" bestFit="1" customWidth="1"/>
    <col min="8474" max="8475" width="11" style="3" bestFit="1" customWidth="1"/>
    <col min="8476" max="8476" width="7.5703125" style="3" bestFit="1" customWidth="1"/>
    <col min="8477" max="8704" width="9.140625" style="3"/>
    <col min="8705" max="8705" width="4.85546875" style="3" customWidth="1"/>
    <col min="8706" max="8706" width="1.42578125" style="3" customWidth="1"/>
    <col min="8707" max="8707" width="7.85546875" style="3" customWidth="1"/>
    <col min="8708" max="8708" width="1.5703125" style="3" customWidth="1"/>
    <col min="8709" max="8709" width="8.140625" style="3" customWidth="1"/>
    <col min="8710" max="8710" width="5.42578125" style="3" customWidth="1"/>
    <col min="8711" max="8711" width="10.28515625" style="3" customWidth="1"/>
    <col min="8712" max="8712" width="4.5703125" style="3" bestFit="1" customWidth="1"/>
    <col min="8713" max="8713" width="18.5703125" style="3" customWidth="1"/>
    <col min="8714" max="8714" width="16.7109375" style="3" customWidth="1"/>
    <col min="8715" max="8715" width="16" style="3" customWidth="1"/>
    <col min="8716" max="8716" width="14.7109375" style="3" customWidth="1"/>
    <col min="8717" max="8717" width="16" style="3" customWidth="1"/>
    <col min="8718" max="8718" width="3.42578125" style="3" customWidth="1"/>
    <col min="8719" max="8719" width="20.85546875" style="3" bestFit="1" customWidth="1"/>
    <col min="8720" max="8720" width="22" style="3" bestFit="1" customWidth="1"/>
    <col min="8721" max="8721" width="14.5703125" style="3" bestFit="1" customWidth="1"/>
    <col min="8722" max="8722" width="11.7109375" style="3" bestFit="1" customWidth="1"/>
    <col min="8723" max="8724" width="12.140625" style="3" bestFit="1" customWidth="1"/>
    <col min="8725" max="8725" width="5.28515625" style="3" customWidth="1"/>
    <col min="8726" max="8726" width="14" style="3" bestFit="1" customWidth="1"/>
    <col min="8727" max="8728" width="13" style="3" bestFit="1" customWidth="1"/>
    <col min="8729" max="8729" width="12.140625" style="3" bestFit="1" customWidth="1"/>
    <col min="8730" max="8731" width="11" style="3" bestFit="1" customWidth="1"/>
    <col min="8732" max="8732" width="7.5703125" style="3" bestFit="1" customWidth="1"/>
    <col min="8733" max="8960" width="9.140625" style="3"/>
    <col min="8961" max="8961" width="4.85546875" style="3" customWidth="1"/>
    <col min="8962" max="8962" width="1.42578125" style="3" customWidth="1"/>
    <col min="8963" max="8963" width="7.85546875" style="3" customWidth="1"/>
    <col min="8964" max="8964" width="1.5703125" style="3" customWidth="1"/>
    <col min="8965" max="8965" width="8.140625" style="3" customWidth="1"/>
    <col min="8966" max="8966" width="5.42578125" style="3" customWidth="1"/>
    <col min="8967" max="8967" width="10.28515625" style="3" customWidth="1"/>
    <col min="8968" max="8968" width="4.5703125" style="3" bestFit="1" customWidth="1"/>
    <col min="8969" max="8969" width="18.5703125" style="3" customWidth="1"/>
    <col min="8970" max="8970" width="16.7109375" style="3" customWidth="1"/>
    <col min="8971" max="8971" width="16" style="3" customWidth="1"/>
    <col min="8972" max="8972" width="14.7109375" style="3" customWidth="1"/>
    <col min="8973" max="8973" width="16" style="3" customWidth="1"/>
    <col min="8974" max="8974" width="3.42578125" style="3" customWidth="1"/>
    <col min="8975" max="8975" width="20.85546875" style="3" bestFit="1" customWidth="1"/>
    <col min="8976" max="8976" width="22" style="3" bestFit="1" customWidth="1"/>
    <col min="8977" max="8977" width="14.5703125" style="3" bestFit="1" customWidth="1"/>
    <col min="8978" max="8978" width="11.7109375" style="3" bestFit="1" customWidth="1"/>
    <col min="8979" max="8980" width="12.140625" style="3" bestFit="1" customWidth="1"/>
    <col min="8981" max="8981" width="5.28515625" style="3" customWidth="1"/>
    <col min="8982" max="8982" width="14" style="3" bestFit="1" customWidth="1"/>
    <col min="8983" max="8984" width="13" style="3" bestFit="1" customWidth="1"/>
    <col min="8985" max="8985" width="12.140625" style="3" bestFit="1" customWidth="1"/>
    <col min="8986" max="8987" width="11" style="3" bestFit="1" customWidth="1"/>
    <col min="8988" max="8988" width="7.5703125" style="3" bestFit="1" customWidth="1"/>
    <col min="8989" max="9216" width="9.140625" style="3"/>
    <col min="9217" max="9217" width="4.85546875" style="3" customWidth="1"/>
    <col min="9218" max="9218" width="1.42578125" style="3" customWidth="1"/>
    <col min="9219" max="9219" width="7.85546875" style="3" customWidth="1"/>
    <col min="9220" max="9220" width="1.5703125" style="3" customWidth="1"/>
    <col min="9221" max="9221" width="8.140625" style="3" customWidth="1"/>
    <col min="9222" max="9222" width="5.42578125" style="3" customWidth="1"/>
    <col min="9223" max="9223" width="10.28515625" style="3" customWidth="1"/>
    <col min="9224" max="9224" width="4.5703125" style="3" bestFit="1" customWidth="1"/>
    <col min="9225" max="9225" width="18.5703125" style="3" customWidth="1"/>
    <col min="9226" max="9226" width="16.7109375" style="3" customWidth="1"/>
    <col min="9227" max="9227" width="16" style="3" customWidth="1"/>
    <col min="9228" max="9228" width="14.7109375" style="3" customWidth="1"/>
    <col min="9229" max="9229" width="16" style="3" customWidth="1"/>
    <col min="9230" max="9230" width="3.42578125" style="3" customWidth="1"/>
    <col min="9231" max="9231" width="20.85546875" style="3" bestFit="1" customWidth="1"/>
    <col min="9232" max="9232" width="22" style="3" bestFit="1" customWidth="1"/>
    <col min="9233" max="9233" width="14.5703125" style="3" bestFit="1" customWidth="1"/>
    <col min="9234" max="9234" width="11.7109375" style="3" bestFit="1" customWidth="1"/>
    <col min="9235" max="9236" width="12.140625" style="3" bestFit="1" customWidth="1"/>
    <col min="9237" max="9237" width="5.28515625" style="3" customWidth="1"/>
    <col min="9238" max="9238" width="14" style="3" bestFit="1" customWidth="1"/>
    <col min="9239" max="9240" width="13" style="3" bestFit="1" customWidth="1"/>
    <col min="9241" max="9241" width="12.140625" style="3" bestFit="1" customWidth="1"/>
    <col min="9242" max="9243" width="11" style="3" bestFit="1" customWidth="1"/>
    <col min="9244" max="9244" width="7.5703125" style="3" bestFit="1" customWidth="1"/>
    <col min="9245" max="9472" width="9.140625" style="3"/>
    <col min="9473" max="9473" width="4.85546875" style="3" customWidth="1"/>
    <col min="9474" max="9474" width="1.42578125" style="3" customWidth="1"/>
    <col min="9475" max="9475" width="7.85546875" style="3" customWidth="1"/>
    <col min="9476" max="9476" width="1.5703125" style="3" customWidth="1"/>
    <col min="9477" max="9477" width="8.140625" style="3" customWidth="1"/>
    <col min="9478" max="9478" width="5.42578125" style="3" customWidth="1"/>
    <col min="9479" max="9479" width="10.28515625" style="3" customWidth="1"/>
    <col min="9480" max="9480" width="4.5703125" style="3" bestFit="1" customWidth="1"/>
    <col min="9481" max="9481" width="18.5703125" style="3" customWidth="1"/>
    <col min="9482" max="9482" width="16.7109375" style="3" customWidth="1"/>
    <col min="9483" max="9483" width="16" style="3" customWidth="1"/>
    <col min="9484" max="9484" width="14.7109375" style="3" customWidth="1"/>
    <col min="9485" max="9485" width="16" style="3" customWidth="1"/>
    <col min="9486" max="9486" width="3.42578125" style="3" customWidth="1"/>
    <col min="9487" max="9487" width="20.85546875" style="3" bestFit="1" customWidth="1"/>
    <col min="9488" max="9488" width="22" style="3" bestFit="1" customWidth="1"/>
    <col min="9489" max="9489" width="14.5703125" style="3" bestFit="1" customWidth="1"/>
    <col min="9490" max="9490" width="11.7109375" style="3" bestFit="1" customWidth="1"/>
    <col min="9491" max="9492" width="12.140625" style="3" bestFit="1" customWidth="1"/>
    <col min="9493" max="9493" width="5.28515625" style="3" customWidth="1"/>
    <col min="9494" max="9494" width="14" style="3" bestFit="1" customWidth="1"/>
    <col min="9495" max="9496" width="13" style="3" bestFit="1" customWidth="1"/>
    <col min="9497" max="9497" width="12.140625" style="3" bestFit="1" customWidth="1"/>
    <col min="9498" max="9499" width="11" style="3" bestFit="1" customWidth="1"/>
    <col min="9500" max="9500" width="7.5703125" style="3" bestFit="1" customWidth="1"/>
    <col min="9501" max="9728" width="9.140625" style="3"/>
    <col min="9729" max="9729" width="4.85546875" style="3" customWidth="1"/>
    <col min="9730" max="9730" width="1.42578125" style="3" customWidth="1"/>
    <col min="9731" max="9731" width="7.85546875" style="3" customWidth="1"/>
    <col min="9732" max="9732" width="1.5703125" style="3" customWidth="1"/>
    <col min="9733" max="9733" width="8.140625" style="3" customWidth="1"/>
    <col min="9734" max="9734" width="5.42578125" style="3" customWidth="1"/>
    <col min="9735" max="9735" width="10.28515625" style="3" customWidth="1"/>
    <col min="9736" max="9736" width="4.5703125" style="3" bestFit="1" customWidth="1"/>
    <col min="9737" max="9737" width="18.5703125" style="3" customWidth="1"/>
    <col min="9738" max="9738" width="16.7109375" style="3" customWidth="1"/>
    <col min="9739" max="9739" width="16" style="3" customWidth="1"/>
    <col min="9740" max="9740" width="14.7109375" style="3" customWidth="1"/>
    <col min="9741" max="9741" width="16" style="3" customWidth="1"/>
    <col min="9742" max="9742" width="3.42578125" style="3" customWidth="1"/>
    <col min="9743" max="9743" width="20.85546875" style="3" bestFit="1" customWidth="1"/>
    <col min="9744" max="9744" width="22" style="3" bestFit="1" customWidth="1"/>
    <col min="9745" max="9745" width="14.5703125" style="3" bestFit="1" customWidth="1"/>
    <col min="9746" max="9746" width="11.7109375" style="3" bestFit="1" customWidth="1"/>
    <col min="9747" max="9748" width="12.140625" style="3" bestFit="1" customWidth="1"/>
    <col min="9749" max="9749" width="5.28515625" style="3" customWidth="1"/>
    <col min="9750" max="9750" width="14" style="3" bestFit="1" customWidth="1"/>
    <col min="9751" max="9752" width="13" style="3" bestFit="1" customWidth="1"/>
    <col min="9753" max="9753" width="12.140625" style="3" bestFit="1" customWidth="1"/>
    <col min="9754" max="9755" width="11" style="3" bestFit="1" customWidth="1"/>
    <col min="9756" max="9756" width="7.5703125" style="3" bestFit="1" customWidth="1"/>
    <col min="9757" max="9984" width="9.140625" style="3"/>
    <col min="9985" max="9985" width="4.85546875" style="3" customWidth="1"/>
    <col min="9986" max="9986" width="1.42578125" style="3" customWidth="1"/>
    <col min="9987" max="9987" width="7.85546875" style="3" customWidth="1"/>
    <col min="9988" max="9988" width="1.5703125" style="3" customWidth="1"/>
    <col min="9989" max="9989" width="8.140625" style="3" customWidth="1"/>
    <col min="9990" max="9990" width="5.42578125" style="3" customWidth="1"/>
    <col min="9991" max="9991" width="10.28515625" style="3" customWidth="1"/>
    <col min="9992" max="9992" width="4.5703125" style="3" bestFit="1" customWidth="1"/>
    <col min="9993" max="9993" width="18.5703125" style="3" customWidth="1"/>
    <col min="9994" max="9994" width="16.7109375" style="3" customWidth="1"/>
    <col min="9995" max="9995" width="16" style="3" customWidth="1"/>
    <col min="9996" max="9996" width="14.7109375" style="3" customWidth="1"/>
    <col min="9997" max="9997" width="16" style="3" customWidth="1"/>
    <col min="9998" max="9998" width="3.42578125" style="3" customWidth="1"/>
    <col min="9999" max="9999" width="20.85546875" style="3" bestFit="1" customWidth="1"/>
    <col min="10000" max="10000" width="22" style="3" bestFit="1" customWidth="1"/>
    <col min="10001" max="10001" width="14.5703125" style="3" bestFit="1" customWidth="1"/>
    <col min="10002" max="10002" width="11.7109375" style="3" bestFit="1" customWidth="1"/>
    <col min="10003" max="10004" width="12.140625" style="3" bestFit="1" customWidth="1"/>
    <col min="10005" max="10005" width="5.28515625" style="3" customWidth="1"/>
    <col min="10006" max="10006" width="14" style="3" bestFit="1" customWidth="1"/>
    <col min="10007" max="10008" width="13" style="3" bestFit="1" customWidth="1"/>
    <col min="10009" max="10009" width="12.140625" style="3" bestFit="1" customWidth="1"/>
    <col min="10010" max="10011" width="11" style="3" bestFit="1" customWidth="1"/>
    <col min="10012" max="10012" width="7.5703125" style="3" bestFit="1" customWidth="1"/>
    <col min="10013" max="10240" width="9.140625" style="3"/>
    <col min="10241" max="10241" width="4.85546875" style="3" customWidth="1"/>
    <col min="10242" max="10242" width="1.42578125" style="3" customWidth="1"/>
    <col min="10243" max="10243" width="7.85546875" style="3" customWidth="1"/>
    <col min="10244" max="10244" width="1.5703125" style="3" customWidth="1"/>
    <col min="10245" max="10245" width="8.140625" style="3" customWidth="1"/>
    <col min="10246" max="10246" width="5.42578125" style="3" customWidth="1"/>
    <col min="10247" max="10247" width="10.28515625" style="3" customWidth="1"/>
    <col min="10248" max="10248" width="4.5703125" style="3" bestFit="1" customWidth="1"/>
    <col min="10249" max="10249" width="18.5703125" style="3" customWidth="1"/>
    <col min="10250" max="10250" width="16.7109375" style="3" customWidth="1"/>
    <col min="10251" max="10251" width="16" style="3" customWidth="1"/>
    <col min="10252" max="10252" width="14.7109375" style="3" customWidth="1"/>
    <col min="10253" max="10253" width="16" style="3" customWidth="1"/>
    <col min="10254" max="10254" width="3.42578125" style="3" customWidth="1"/>
    <col min="10255" max="10255" width="20.85546875" style="3" bestFit="1" customWidth="1"/>
    <col min="10256" max="10256" width="22" style="3" bestFit="1" customWidth="1"/>
    <col min="10257" max="10257" width="14.5703125" style="3" bestFit="1" customWidth="1"/>
    <col min="10258" max="10258" width="11.7109375" style="3" bestFit="1" customWidth="1"/>
    <col min="10259" max="10260" width="12.140625" style="3" bestFit="1" customWidth="1"/>
    <col min="10261" max="10261" width="5.28515625" style="3" customWidth="1"/>
    <col min="10262" max="10262" width="14" style="3" bestFit="1" customWidth="1"/>
    <col min="10263" max="10264" width="13" style="3" bestFit="1" customWidth="1"/>
    <col min="10265" max="10265" width="12.140625" style="3" bestFit="1" customWidth="1"/>
    <col min="10266" max="10267" width="11" style="3" bestFit="1" customWidth="1"/>
    <col min="10268" max="10268" width="7.5703125" style="3" bestFit="1" customWidth="1"/>
    <col min="10269" max="10496" width="9.140625" style="3"/>
    <col min="10497" max="10497" width="4.85546875" style="3" customWidth="1"/>
    <col min="10498" max="10498" width="1.42578125" style="3" customWidth="1"/>
    <col min="10499" max="10499" width="7.85546875" style="3" customWidth="1"/>
    <col min="10500" max="10500" width="1.5703125" style="3" customWidth="1"/>
    <col min="10501" max="10501" width="8.140625" style="3" customWidth="1"/>
    <col min="10502" max="10502" width="5.42578125" style="3" customWidth="1"/>
    <col min="10503" max="10503" width="10.28515625" style="3" customWidth="1"/>
    <col min="10504" max="10504" width="4.5703125" style="3" bestFit="1" customWidth="1"/>
    <col min="10505" max="10505" width="18.5703125" style="3" customWidth="1"/>
    <col min="10506" max="10506" width="16.7109375" style="3" customWidth="1"/>
    <col min="10507" max="10507" width="16" style="3" customWidth="1"/>
    <col min="10508" max="10508" width="14.7109375" style="3" customWidth="1"/>
    <col min="10509" max="10509" width="16" style="3" customWidth="1"/>
    <col min="10510" max="10510" width="3.42578125" style="3" customWidth="1"/>
    <col min="10511" max="10511" width="20.85546875" style="3" bestFit="1" customWidth="1"/>
    <col min="10512" max="10512" width="22" style="3" bestFit="1" customWidth="1"/>
    <col min="10513" max="10513" width="14.5703125" style="3" bestFit="1" customWidth="1"/>
    <col min="10514" max="10514" width="11.7109375" style="3" bestFit="1" customWidth="1"/>
    <col min="10515" max="10516" width="12.140625" style="3" bestFit="1" customWidth="1"/>
    <col min="10517" max="10517" width="5.28515625" style="3" customWidth="1"/>
    <col min="10518" max="10518" width="14" style="3" bestFit="1" customWidth="1"/>
    <col min="10519" max="10520" width="13" style="3" bestFit="1" customWidth="1"/>
    <col min="10521" max="10521" width="12.140625" style="3" bestFit="1" customWidth="1"/>
    <col min="10522" max="10523" width="11" style="3" bestFit="1" customWidth="1"/>
    <col min="10524" max="10524" width="7.5703125" style="3" bestFit="1" customWidth="1"/>
    <col min="10525" max="10752" width="9.140625" style="3"/>
    <col min="10753" max="10753" width="4.85546875" style="3" customWidth="1"/>
    <col min="10754" max="10754" width="1.42578125" style="3" customWidth="1"/>
    <col min="10755" max="10755" width="7.85546875" style="3" customWidth="1"/>
    <col min="10756" max="10756" width="1.5703125" style="3" customWidth="1"/>
    <col min="10757" max="10757" width="8.140625" style="3" customWidth="1"/>
    <col min="10758" max="10758" width="5.42578125" style="3" customWidth="1"/>
    <col min="10759" max="10759" width="10.28515625" style="3" customWidth="1"/>
    <col min="10760" max="10760" width="4.5703125" style="3" bestFit="1" customWidth="1"/>
    <col min="10761" max="10761" width="18.5703125" style="3" customWidth="1"/>
    <col min="10762" max="10762" width="16.7109375" style="3" customWidth="1"/>
    <col min="10763" max="10763" width="16" style="3" customWidth="1"/>
    <col min="10764" max="10764" width="14.7109375" style="3" customWidth="1"/>
    <col min="10765" max="10765" width="16" style="3" customWidth="1"/>
    <col min="10766" max="10766" width="3.42578125" style="3" customWidth="1"/>
    <col min="10767" max="10767" width="20.85546875" style="3" bestFit="1" customWidth="1"/>
    <col min="10768" max="10768" width="22" style="3" bestFit="1" customWidth="1"/>
    <col min="10769" max="10769" width="14.5703125" style="3" bestFit="1" customWidth="1"/>
    <col min="10770" max="10770" width="11.7109375" style="3" bestFit="1" customWidth="1"/>
    <col min="10771" max="10772" width="12.140625" style="3" bestFit="1" customWidth="1"/>
    <col min="10773" max="10773" width="5.28515625" style="3" customWidth="1"/>
    <col min="10774" max="10774" width="14" style="3" bestFit="1" customWidth="1"/>
    <col min="10775" max="10776" width="13" style="3" bestFit="1" customWidth="1"/>
    <col min="10777" max="10777" width="12.140625" style="3" bestFit="1" customWidth="1"/>
    <col min="10778" max="10779" width="11" style="3" bestFit="1" customWidth="1"/>
    <col min="10780" max="10780" width="7.5703125" style="3" bestFit="1" customWidth="1"/>
    <col min="10781" max="11008" width="9.140625" style="3"/>
    <col min="11009" max="11009" width="4.85546875" style="3" customWidth="1"/>
    <col min="11010" max="11010" width="1.42578125" style="3" customWidth="1"/>
    <col min="11011" max="11011" width="7.85546875" style="3" customWidth="1"/>
    <col min="11012" max="11012" width="1.5703125" style="3" customWidth="1"/>
    <col min="11013" max="11013" width="8.140625" style="3" customWidth="1"/>
    <col min="11014" max="11014" width="5.42578125" style="3" customWidth="1"/>
    <col min="11015" max="11015" width="10.28515625" style="3" customWidth="1"/>
    <col min="11016" max="11016" width="4.5703125" style="3" bestFit="1" customWidth="1"/>
    <col min="11017" max="11017" width="18.5703125" style="3" customWidth="1"/>
    <col min="11018" max="11018" width="16.7109375" style="3" customWidth="1"/>
    <col min="11019" max="11019" width="16" style="3" customWidth="1"/>
    <col min="11020" max="11020" width="14.7109375" style="3" customWidth="1"/>
    <col min="11021" max="11021" width="16" style="3" customWidth="1"/>
    <col min="11022" max="11022" width="3.42578125" style="3" customWidth="1"/>
    <col min="11023" max="11023" width="20.85546875" style="3" bestFit="1" customWidth="1"/>
    <col min="11024" max="11024" width="22" style="3" bestFit="1" customWidth="1"/>
    <col min="11025" max="11025" width="14.5703125" style="3" bestFit="1" customWidth="1"/>
    <col min="11026" max="11026" width="11.7109375" style="3" bestFit="1" customWidth="1"/>
    <col min="11027" max="11028" width="12.140625" style="3" bestFit="1" customWidth="1"/>
    <col min="11029" max="11029" width="5.28515625" style="3" customWidth="1"/>
    <col min="11030" max="11030" width="14" style="3" bestFit="1" customWidth="1"/>
    <col min="11031" max="11032" width="13" style="3" bestFit="1" customWidth="1"/>
    <col min="11033" max="11033" width="12.140625" style="3" bestFit="1" customWidth="1"/>
    <col min="11034" max="11035" width="11" style="3" bestFit="1" customWidth="1"/>
    <col min="11036" max="11036" width="7.5703125" style="3" bestFit="1" customWidth="1"/>
    <col min="11037" max="11264" width="9.140625" style="3"/>
    <col min="11265" max="11265" width="4.85546875" style="3" customWidth="1"/>
    <col min="11266" max="11266" width="1.42578125" style="3" customWidth="1"/>
    <col min="11267" max="11267" width="7.85546875" style="3" customWidth="1"/>
    <col min="11268" max="11268" width="1.5703125" style="3" customWidth="1"/>
    <col min="11269" max="11269" width="8.140625" style="3" customWidth="1"/>
    <col min="11270" max="11270" width="5.42578125" style="3" customWidth="1"/>
    <col min="11271" max="11271" width="10.28515625" style="3" customWidth="1"/>
    <col min="11272" max="11272" width="4.5703125" style="3" bestFit="1" customWidth="1"/>
    <col min="11273" max="11273" width="18.5703125" style="3" customWidth="1"/>
    <col min="11274" max="11274" width="16.7109375" style="3" customWidth="1"/>
    <col min="11275" max="11275" width="16" style="3" customWidth="1"/>
    <col min="11276" max="11276" width="14.7109375" style="3" customWidth="1"/>
    <col min="11277" max="11277" width="16" style="3" customWidth="1"/>
    <col min="11278" max="11278" width="3.42578125" style="3" customWidth="1"/>
    <col min="11279" max="11279" width="20.85546875" style="3" bestFit="1" customWidth="1"/>
    <col min="11280" max="11280" width="22" style="3" bestFit="1" customWidth="1"/>
    <col min="11281" max="11281" width="14.5703125" style="3" bestFit="1" customWidth="1"/>
    <col min="11282" max="11282" width="11.7109375" style="3" bestFit="1" customWidth="1"/>
    <col min="11283" max="11284" width="12.140625" style="3" bestFit="1" customWidth="1"/>
    <col min="11285" max="11285" width="5.28515625" style="3" customWidth="1"/>
    <col min="11286" max="11286" width="14" style="3" bestFit="1" customWidth="1"/>
    <col min="11287" max="11288" width="13" style="3" bestFit="1" customWidth="1"/>
    <col min="11289" max="11289" width="12.140625" style="3" bestFit="1" customWidth="1"/>
    <col min="11290" max="11291" width="11" style="3" bestFit="1" customWidth="1"/>
    <col min="11292" max="11292" width="7.5703125" style="3" bestFit="1" customWidth="1"/>
    <col min="11293" max="11520" width="9.140625" style="3"/>
    <col min="11521" max="11521" width="4.85546875" style="3" customWidth="1"/>
    <col min="11522" max="11522" width="1.42578125" style="3" customWidth="1"/>
    <col min="11523" max="11523" width="7.85546875" style="3" customWidth="1"/>
    <col min="11524" max="11524" width="1.5703125" style="3" customWidth="1"/>
    <col min="11525" max="11525" width="8.140625" style="3" customWidth="1"/>
    <col min="11526" max="11526" width="5.42578125" style="3" customWidth="1"/>
    <col min="11527" max="11527" width="10.28515625" style="3" customWidth="1"/>
    <col min="11528" max="11528" width="4.5703125" style="3" bestFit="1" customWidth="1"/>
    <col min="11529" max="11529" width="18.5703125" style="3" customWidth="1"/>
    <col min="11530" max="11530" width="16.7109375" style="3" customWidth="1"/>
    <col min="11531" max="11531" width="16" style="3" customWidth="1"/>
    <col min="11532" max="11532" width="14.7109375" style="3" customWidth="1"/>
    <col min="11533" max="11533" width="16" style="3" customWidth="1"/>
    <col min="11534" max="11534" width="3.42578125" style="3" customWidth="1"/>
    <col min="11535" max="11535" width="20.85546875" style="3" bestFit="1" customWidth="1"/>
    <col min="11536" max="11536" width="22" style="3" bestFit="1" customWidth="1"/>
    <col min="11537" max="11537" width="14.5703125" style="3" bestFit="1" customWidth="1"/>
    <col min="11538" max="11538" width="11.7109375" style="3" bestFit="1" customWidth="1"/>
    <col min="11539" max="11540" width="12.140625" style="3" bestFit="1" customWidth="1"/>
    <col min="11541" max="11541" width="5.28515625" style="3" customWidth="1"/>
    <col min="11542" max="11542" width="14" style="3" bestFit="1" customWidth="1"/>
    <col min="11543" max="11544" width="13" style="3" bestFit="1" customWidth="1"/>
    <col min="11545" max="11545" width="12.140625" style="3" bestFit="1" customWidth="1"/>
    <col min="11546" max="11547" width="11" style="3" bestFit="1" customWidth="1"/>
    <col min="11548" max="11548" width="7.5703125" style="3" bestFit="1" customWidth="1"/>
    <col min="11549" max="11776" width="9.140625" style="3"/>
    <col min="11777" max="11777" width="4.85546875" style="3" customWidth="1"/>
    <col min="11778" max="11778" width="1.42578125" style="3" customWidth="1"/>
    <col min="11779" max="11779" width="7.85546875" style="3" customWidth="1"/>
    <col min="11780" max="11780" width="1.5703125" style="3" customWidth="1"/>
    <col min="11781" max="11781" width="8.140625" style="3" customWidth="1"/>
    <col min="11782" max="11782" width="5.42578125" style="3" customWidth="1"/>
    <col min="11783" max="11783" width="10.28515625" style="3" customWidth="1"/>
    <col min="11784" max="11784" width="4.5703125" style="3" bestFit="1" customWidth="1"/>
    <col min="11785" max="11785" width="18.5703125" style="3" customWidth="1"/>
    <col min="11786" max="11786" width="16.7109375" style="3" customWidth="1"/>
    <col min="11787" max="11787" width="16" style="3" customWidth="1"/>
    <col min="11788" max="11788" width="14.7109375" style="3" customWidth="1"/>
    <col min="11789" max="11789" width="16" style="3" customWidth="1"/>
    <col min="11790" max="11790" width="3.42578125" style="3" customWidth="1"/>
    <col min="11791" max="11791" width="20.85546875" style="3" bestFit="1" customWidth="1"/>
    <col min="11792" max="11792" width="22" style="3" bestFit="1" customWidth="1"/>
    <col min="11793" max="11793" width="14.5703125" style="3" bestFit="1" customWidth="1"/>
    <col min="11794" max="11794" width="11.7109375" style="3" bestFit="1" customWidth="1"/>
    <col min="11795" max="11796" width="12.140625" style="3" bestFit="1" customWidth="1"/>
    <col min="11797" max="11797" width="5.28515625" style="3" customWidth="1"/>
    <col min="11798" max="11798" width="14" style="3" bestFit="1" customWidth="1"/>
    <col min="11799" max="11800" width="13" style="3" bestFit="1" customWidth="1"/>
    <col min="11801" max="11801" width="12.140625" style="3" bestFit="1" customWidth="1"/>
    <col min="11802" max="11803" width="11" style="3" bestFit="1" customWidth="1"/>
    <col min="11804" max="11804" width="7.5703125" style="3" bestFit="1" customWidth="1"/>
    <col min="11805" max="12032" width="9.140625" style="3"/>
    <col min="12033" max="12033" width="4.85546875" style="3" customWidth="1"/>
    <col min="12034" max="12034" width="1.42578125" style="3" customWidth="1"/>
    <col min="12035" max="12035" width="7.85546875" style="3" customWidth="1"/>
    <col min="12036" max="12036" width="1.5703125" style="3" customWidth="1"/>
    <col min="12037" max="12037" width="8.140625" style="3" customWidth="1"/>
    <col min="12038" max="12038" width="5.42578125" style="3" customWidth="1"/>
    <col min="12039" max="12039" width="10.28515625" style="3" customWidth="1"/>
    <col min="12040" max="12040" width="4.5703125" style="3" bestFit="1" customWidth="1"/>
    <col min="12041" max="12041" width="18.5703125" style="3" customWidth="1"/>
    <col min="12042" max="12042" width="16.7109375" style="3" customWidth="1"/>
    <col min="12043" max="12043" width="16" style="3" customWidth="1"/>
    <col min="12044" max="12044" width="14.7109375" style="3" customWidth="1"/>
    <col min="12045" max="12045" width="16" style="3" customWidth="1"/>
    <col min="12046" max="12046" width="3.42578125" style="3" customWidth="1"/>
    <col min="12047" max="12047" width="20.85546875" style="3" bestFit="1" customWidth="1"/>
    <col min="12048" max="12048" width="22" style="3" bestFit="1" customWidth="1"/>
    <col min="12049" max="12049" width="14.5703125" style="3" bestFit="1" customWidth="1"/>
    <col min="12050" max="12050" width="11.7109375" style="3" bestFit="1" customWidth="1"/>
    <col min="12051" max="12052" width="12.140625" style="3" bestFit="1" customWidth="1"/>
    <col min="12053" max="12053" width="5.28515625" style="3" customWidth="1"/>
    <col min="12054" max="12054" width="14" style="3" bestFit="1" customWidth="1"/>
    <col min="12055" max="12056" width="13" style="3" bestFit="1" customWidth="1"/>
    <col min="12057" max="12057" width="12.140625" style="3" bestFit="1" customWidth="1"/>
    <col min="12058" max="12059" width="11" style="3" bestFit="1" customWidth="1"/>
    <col min="12060" max="12060" width="7.5703125" style="3" bestFit="1" customWidth="1"/>
    <col min="12061" max="12288" width="9.140625" style="3"/>
    <col min="12289" max="12289" width="4.85546875" style="3" customWidth="1"/>
    <col min="12290" max="12290" width="1.42578125" style="3" customWidth="1"/>
    <col min="12291" max="12291" width="7.85546875" style="3" customWidth="1"/>
    <col min="12292" max="12292" width="1.5703125" style="3" customWidth="1"/>
    <col min="12293" max="12293" width="8.140625" style="3" customWidth="1"/>
    <col min="12294" max="12294" width="5.42578125" style="3" customWidth="1"/>
    <col min="12295" max="12295" width="10.28515625" style="3" customWidth="1"/>
    <col min="12296" max="12296" width="4.5703125" style="3" bestFit="1" customWidth="1"/>
    <col min="12297" max="12297" width="18.5703125" style="3" customWidth="1"/>
    <col min="12298" max="12298" width="16.7109375" style="3" customWidth="1"/>
    <col min="12299" max="12299" width="16" style="3" customWidth="1"/>
    <col min="12300" max="12300" width="14.7109375" style="3" customWidth="1"/>
    <col min="12301" max="12301" width="16" style="3" customWidth="1"/>
    <col min="12302" max="12302" width="3.42578125" style="3" customWidth="1"/>
    <col min="12303" max="12303" width="20.85546875" style="3" bestFit="1" customWidth="1"/>
    <col min="12304" max="12304" width="22" style="3" bestFit="1" customWidth="1"/>
    <col min="12305" max="12305" width="14.5703125" style="3" bestFit="1" customWidth="1"/>
    <col min="12306" max="12306" width="11.7109375" style="3" bestFit="1" customWidth="1"/>
    <col min="12307" max="12308" width="12.140625" style="3" bestFit="1" customWidth="1"/>
    <col min="12309" max="12309" width="5.28515625" style="3" customWidth="1"/>
    <col min="12310" max="12310" width="14" style="3" bestFit="1" customWidth="1"/>
    <col min="12311" max="12312" width="13" style="3" bestFit="1" customWidth="1"/>
    <col min="12313" max="12313" width="12.140625" style="3" bestFit="1" customWidth="1"/>
    <col min="12314" max="12315" width="11" style="3" bestFit="1" customWidth="1"/>
    <col min="12316" max="12316" width="7.5703125" style="3" bestFit="1" customWidth="1"/>
    <col min="12317" max="12544" width="9.140625" style="3"/>
    <col min="12545" max="12545" width="4.85546875" style="3" customWidth="1"/>
    <col min="12546" max="12546" width="1.42578125" style="3" customWidth="1"/>
    <col min="12547" max="12547" width="7.85546875" style="3" customWidth="1"/>
    <col min="12548" max="12548" width="1.5703125" style="3" customWidth="1"/>
    <col min="12549" max="12549" width="8.140625" style="3" customWidth="1"/>
    <col min="12550" max="12550" width="5.42578125" style="3" customWidth="1"/>
    <col min="12551" max="12551" width="10.28515625" style="3" customWidth="1"/>
    <col min="12552" max="12552" width="4.5703125" style="3" bestFit="1" customWidth="1"/>
    <col min="12553" max="12553" width="18.5703125" style="3" customWidth="1"/>
    <col min="12554" max="12554" width="16.7109375" style="3" customWidth="1"/>
    <col min="12555" max="12555" width="16" style="3" customWidth="1"/>
    <col min="12556" max="12556" width="14.7109375" style="3" customWidth="1"/>
    <col min="12557" max="12557" width="16" style="3" customWidth="1"/>
    <col min="12558" max="12558" width="3.42578125" style="3" customWidth="1"/>
    <col min="12559" max="12559" width="20.85546875" style="3" bestFit="1" customWidth="1"/>
    <col min="12560" max="12560" width="22" style="3" bestFit="1" customWidth="1"/>
    <col min="12561" max="12561" width="14.5703125" style="3" bestFit="1" customWidth="1"/>
    <col min="12562" max="12562" width="11.7109375" style="3" bestFit="1" customWidth="1"/>
    <col min="12563" max="12564" width="12.140625" style="3" bestFit="1" customWidth="1"/>
    <col min="12565" max="12565" width="5.28515625" style="3" customWidth="1"/>
    <col min="12566" max="12566" width="14" style="3" bestFit="1" customWidth="1"/>
    <col min="12567" max="12568" width="13" style="3" bestFit="1" customWidth="1"/>
    <col min="12569" max="12569" width="12.140625" style="3" bestFit="1" customWidth="1"/>
    <col min="12570" max="12571" width="11" style="3" bestFit="1" customWidth="1"/>
    <col min="12572" max="12572" width="7.5703125" style="3" bestFit="1" customWidth="1"/>
    <col min="12573" max="12800" width="9.140625" style="3"/>
    <col min="12801" max="12801" width="4.85546875" style="3" customWidth="1"/>
    <col min="12802" max="12802" width="1.42578125" style="3" customWidth="1"/>
    <col min="12803" max="12803" width="7.85546875" style="3" customWidth="1"/>
    <col min="12804" max="12804" width="1.5703125" style="3" customWidth="1"/>
    <col min="12805" max="12805" width="8.140625" style="3" customWidth="1"/>
    <col min="12806" max="12806" width="5.42578125" style="3" customWidth="1"/>
    <col min="12807" max="12807" width="10.28515625" style="3" customWidth="1"/>
    <col min="12808" max="12808" width="4.5703125" style="3" bestFit="1" customWidth="1"/>
    <col min="12809" max="12809" width="18.5703125" style="3" customWidth="1"/>
    <col min="12810" max="12810" width="16.7109375" style="3" customWidth="1"/>
    <col min="12811" max="12811" width="16" style="3" customWidth="1"/>
    <col min="12812" max="12812" width="14.7109375" style="3" customWidth="1"/>
    <col min="12813" max="12813" width="16" style="3" customWidth="1"/>
    <col min="12814" max="12814" width="3.42578125" style="3" customWidth="1"/>
    <col min="12815" max="12815" width="20.85546875" style="3" bestFit="1" customWidth="1"/>
    <col min="12816" max="12816" width="22" style="3" bestFit="1" customWidth="1"/>
    <col min="12817" max="12817" width="14.5703125" style="3" bestFit="1" customWidth="1"/>
    <col min="12818" max="12818" width="11.7109375" style="3" bestFit="1" customWidth="1"/>
    <col min="12819" max="12820" width="12.140625" style="3" bestFit="1" customWidth="1"/>
    <col min="12821" max="12821" width="5.28515625" style="3" customWidth="1"/>
    <col min="12822" max="12822" width="14" style="3" bestFit="1" customWidth="1"/>
    <col min="12823" max="12824" width="13" style="3" bestFit="1" customWidth="1"/>
    <col min="12825" max="12825" width="12.140625" style="3" bestFit="1" customWidth="1"/>
    <col min="12826" max="12827" width="11" style="3" bestFit="1" customWidth="1"/>
    <col min="12828" max="12828" width="7.5703125" style="3" bestFit="1" customWidth="1"/>
    <col min="12829" max="13056" width="9.140625" style="3"/>
    <col min="13057" max="13057" width="4.85546875" style="3" customWidth="1"/>
    <col min="13058" max="13058" width="1.42578125" style="3" customWidth="1"/>
    <col min="13059" max="13059" width="7.85546875" style="3" customWidth="1"/>
    <col min="13060" max="13060" width="1.5703125" style="3" customWidth="1"/>
    <col min="13061" max="13061" width="8.140625" style="3" customWidth="1"/>
    <col min="13062" max="13062" width="5.42578125" style="3" customWidth="1"/>
    <col min="13063" max="13063" width="10.28515625" style="3" customWidth="1"/>
    <col min="13064" max="13064" width="4.5703125" style="3" bestFit="1" customWidth="1"/>
    <col min="13065" max="13065" width="18.5703125" style="3" customWidth="1"/>
    <col min="13066" max="13066" width="16.7109375" style="3" customWidth="1"/>
    <col min="13067" max="13067" width="16" style="3" customWidth="1"/>
    <col min="13068" max="13068" width="14.7109375" style="3" customWidth="1"/>
    <col min="13069" max="13069" width="16" style="3" customWidth="1"/>
    <col min="13070" max="13070" width="3.42578125" style="3" customWidth="1"/>
    <col min="13071" max="13071" width="20.85546875" style="3" bestFit="1" customWidth="1"/>
    <col min="13072" max="13072" width="22" style="3" bestFit="1" customWidth="1"/>
    <col min="13073" max="13073" width="14.5703125" style="3" bestFit="1" customWidth="1"/>
    <col min="13074" max="13074" width="11.7109375" style="3" bestFit="1" customWidth="1"/>
    <col min="13075" max="13076" width="12.140625" style="3" bestFit="1" customWidth="1"/>
    <col min="13077" max="13077" width="5.28515625" style="3" customWidth="1"/>
    <col min="13078" max="13078" width="14" style="3" bestFit="1" customWidth="1"/>
    <col min="13079" max="13080" width="13" style="3" bestFit="1" customWidth="1"/>
    <col min="13081" max="13081" width="12.140625" style="3" bestFit="1" customWidth="1"/>
    <col min="13082" max="13083" width="11" style="3" bestFit="1" customWidth="1"/>
    <col min="13084" max="13084" width="7.5703125" style="3" bestFit="1" customWidth="1"/>
    <col min="13085" max="13312" width="9.140625" style="3"/>
    <col min="13313" max="13313" width="4.85546875" style="3" customWidth="1"/>
    <col min="13314" max="13314" width="1.42578125" style="3" customWidth="1"/>
    <col min="13315" max="13315" width="7.85546875" style="3" customWidth="1"/>
    <col min="13316" max="13316" width="1.5703125" style="3" customWidth="1"/>
    <col min="13317" max="13317" width="8.140625" style="3" customWidth="1"/>
    <col min="13318" max="13318" width="5.42578125" style="3" customWidth="1"/>
    <col min="13319" max="13319" width="10.28515625" style="3" customWidth="1"/>
    <col min="13320" max="13320" width="4.5703125" style="3" bestFit="1" customWidth="1"/>
    <col min="13321" max="13321" width="18.5703125" style="3" customWidth="1"/>
    <col min="13322" max="13322" width="16.7109375" style="3" customWidth="1"/>
    <col min="13323" max="13323" width="16" style="3" customWidth="1"/>
    <col min="13324" max="13324" width="14.7109375" style="3" customWidth="1"/>
    <col min="13325" max="13325" width="16" style="3" customWidth="1"/>
    <col min="13326" max="13326" width="3.42578125" style="3" customWidth="1"/>
    <col min="13327" max="13327" width="20.85546875" style="3" bestFit="1" customWidth="1"/>
    <col min="13328" max="13328" width="22" style="3" bestFit="1" customWidth="1"/>
    <col min="13329" max="13329" width="14.5703125" style="3" bestFit="1" customWidth="1"/>
    <col min="13330" max="13330" width="11.7109375" style="3" bestFit="1" customWidth="1"/>
    <col min="13331" max="13332" width="12.140625" style="3" bestFit="1" customWidth="1"/>
    <col min="13333" max="13333" width="5.28515625" style="3" customWidth="1"/>
    <col min="13334" max="13334" width="14" style="3" bestFit="1" customWidth="1"/>
    <col min="13335" max="13336" width="13" style="3" bestFit="1" customWidth="1"/>
    <col min="13337" max="13337" width="12.140625" style="3" bestFit="1" customWidth="1"/>
    <col min="13338" max="13339" width="11" style="3" bestFit="1" customWidth="1"/>
    <col min="13340" max="13340" width="7.5703125" style="3" bestFit="1" customWidth="1"/>
    <col min="13341" max="13568" width="9.140625" style="3"/>
    <col min="13569" max="13569" width="4.85546875" style="3" customWidth="1"/>
    <col min="13570" max="13570" width="1.42578125" style="3" customWidth="1"/>
    <col min="13571" max="13571" width="7.85546875" style="3" customWidth="1"/>
    <col min="13572" max="13572" width="1.5703125" style="3" customWidth="1"/>
    <col min="13573" max="13573" width="8.140625" style="3" customWidth="1"/>
    <col min="13574" max="13574" width="5.42578125" style="3" customWidth="1"/>
    <col min="13575" max="13575" width="10.28515625" style="3" customWidth="1"/>
    <col min="13576" max="13576" width="4.5703125" style="3" bestFit="1" customWidth="1"/>
    <col min="13577" max="13577" width="18.5703125" style="3" customWidth="1"/>
    <col min="13578" max="13578" width="16.7109375" style="3" customWidth="1"/>
    <col min="13579" max="13579" width="16" style="3" customWidth="1"/>
    <col min="13580" max="13580" width="14.7109375" style="3" customWidth="1"/>
    <col min="13581" max="13581" width="16" style="3" customWidth="1"/>
    <col min="13582" max="13582" width="3.42578125" style="3" customWidth="1"/>
    <col min="13583" max="13583" width="20.85546875" style="3" bestFit="1" customWidth="1"/>
    <col min="13584" max="13584" width="22" style="3" bestFit="1" customWidth="1"/>
    <col min="13585" max="13585" width="14.5703125" style="3" bestFit="1" customWidth="1"/>
    <col min="13586" max="13586" width="11.7109375" style="3" bestFit="1" customWidth="1"/>
    <col min="13587" max="13588" width="12.140625" style="3" bestFit="1" customWidth="1"/>
    <col min="13589" max="13589" width="5.28515625" style="3" customWidth="1"/>
    <col min="13590" max="13590" width="14" style="3" bestFit="1" customWidth="1"/>
    <col min="13591" max="13592" width="13" style="3" bestFit="1" customWidth="1"/>
    <col min="13593" max="13593" width="12.140625" style="3" bestFit="1" customWidth="1"/>
    <col min="13594" max="13595" width="11" style="3" bestFit="1" customWidth="1"/>
    <col min="13596" max="13596" width="7.5703125" style="3" bestFit="1" customWidth="1"/>
    <col min="13597" max="13824" width="9.140625" style="3"/>
    <col min="13825" max="13825" width="4.85546875" style="3" customWidth="1"/>
    <col min="13826" max="13826" width="1.42578125" style="3" customWidth="1"/>
    <col min="13827" max="13827" width="7.85546875" style="3" customWidth="1"/>
    <col min="13828" max="13828" width="1.5703125" style="3" customWidth="1"/>
    <col min="13829" max="13829" width="8.140625" style="3" customWidth="1"/>
    <col min="13830" max="13830" width="5.42578125" style="3" customWidth="1"/>
    <col min="13831" max="13831" width="10.28515625" style="3" customWidth="1"/>
    <col min="13832" max="13832" width="4.5703125" style="3" bestFit="1" customWidth="1"/>
    <col min="13833" max="13833" width="18.5703125" style="3" customWidth="1"/>
    <col min="13834" max="13834" width="16.7109375" style="3" customWidth="1"/>
    <col min="13835" max="13835" width="16" style="3" customWidth="1"/>
    <col min="13836" max="13836" width="14.7109375" style="3" customWidth="1"/>
    <col min="13837" max="13837" width="16" style="3" customWidth="1"/>
    <col min="13838" max="13838" width="3.42578125" style="3" customWidth="1"/>
    <col min="13839" max="13839" width="20.85546875" style="3" bestFit="1" customWidth="1"/>
    <col min="13840" max="13840" width="22" style="3" bestFit="1" customWidth="1"/>
    <col min="13841" max="13841" width="14.5703125" style="3" bestFit="1" customWidth="1"/>
    <col min="13842" max="13842" width="11.7109375" style="3" bestFit="1" customWidth="1"/>
    <col min="13843" max="13844" width="12.140625" style="3" bestFit="1" customWidth="1"/>
    <col min="13845" max="13845" width="5.28515625" style="3" customWidth="1"/>
    <col min="13846" max="13846" width="14" style="3" bestFit="1" customWidth="1"/>
    <col min="13847" max="13848" width="13" style="3" bestFit="1" customWidth="1"/>
    <col min="13849" max="13849" width="12.140625" style="3" bestFit="1" customWidth="1"/>
    <col min="13850" max="13851" width="11" style="3" bestFit="1" customWidth="1"/>
    <col min="13852" max="13852" width="7.5703125" style="3" bestFit="1" customWidth="1"/>
    <col min="13853" max="14080" width="9.140625" style="3"/>
    <col min="14081" max="14081" width="4.85546875" style="3" customWidth="1"/>
    <col min="14082" max="14082" width="1.42578125" style="3" customWidth="1"/>
    <col min="14083" max="14083" width="7.85546875" style="3" customWidth="1"/>
    <col min="14084" max="14084" width="1.5703125" style="3" customWidth="1"/>
    <col min="14085" max="14085" width="8.140625" style="3" customWidth="1"/>
    <col min="14086" max="14086" width="5.42578125" style="3" customWidth="1"/>
    <col min="14087" max="14087" width="10.28515625" style="3" customWidth="1"/>
    <col min="14088" max="14088" width="4.5703125" style="3" bestFit="1" customWidth="1"/>
    <col min="14089" max="14089" width="18.5703125" style="3" customWidth="1"/>
    <col min="14090" max="14090" width="16.7109375" style="3" customWidth="1"/>
    <col min="14091" max="14091" width="16" style="3" customWidth="1"/>
    <col min="14092" max="14092" width="14.7109375" style="3" customWidth="1"/>
    <col min="14093" max="14093" width="16" style="3" customWidth="1"/>
    <col min="14094" max="14094" width="3.42578125" style="3" customWidth="1"/>
    <col min="14095" max="14095" width="20.85546875" style="3" bestFit="1" customWidth="1"/>
    <col min="14096" max="14096" width="22" style="3" bestFit="1" customWidth="1"/>
    <col min="14097" max="14097" width="14.5703125" style="3" bestFit="1" customWidth="1"/>
    <col min="14098" max="14098" width="11.7109375" style="3" bestFit="1" customWidth="1"/>
    <col min="14099" max="14100" width="12.140625" style="3" bestFit="1" customWidth="1"/>
    <col min="14101" max="14101" width="5.28515625" style="3" customWidth="1"/>
    <col min="14102" max="14102" width="14" style="3" bestFit="1" customWidth="1"/>
    <col min="14103" max="14104" width="13" style="3" bestFit="1" customWidth="1"/>
    <col min="14105" max="14105" width="12.140625" style="3" bestFit="1" customWidth="1"/>
    <col min="14106" max="14107" width="11" style="3" bestFit="1" customWidth="1"/>
    <col min="14108" max="14108" width="7.5703125" style="3" bestFit="1" customWidth="1"/>
    <col min="14109" max="14336" width="9.140625" style="3"/>
    <col min="14337" max="14337" width="4.85546875" style="3" customWidth="1"/>
    <col min="14338" max="14338" width="1.42578125" style="3" customWidth="1"/>
    <col min="14339" max="14339" width="7.85546875" style="3" customWidth="1"/>
    <col min="14340" max="14340" width="1.5703125" style="3" customWidth="1"/>
    <col min="14341" max="14341" width="8.140625" style="3" customWidth="1"/>
    <col min="14342" max="14342" width="5.42578125" style="3" customWidth="1"/>
    <col min="14343" max="14343" width="10.28515625" style="3" customWidth="1"/>
    <col min="14344" max="14344" width="4.5703125" style="3" bestFit="1" customWidth="1"/>
    <col min="14345" max="14345" width="18.5703125" style="3" customWidth="1"/>
    <col min="14346" max="14346" width="16.7109375" style="3" customWidth="1"/>
    <col min="14347" max="14347" width="16" style="3" customWidth="1"/>
    <col min="14348" max="14348" width="14.7109375" style="3" customWidth="1"/>
    <col min="14349" max="14349" width="16" style="3" customWidth="1"/>
    <col min="14350" max="14350" width="3.42578125" style="3" customWidth="1"/>
    <col min="14351" max="14351" width="20.85546875" style="3" bestFit="1" customWidth="1"/>
    <col min="14352" max="14352" width="22" style="3" bestFit="1" customWidth="1"/>
    <col min="14353" max="14353" width="14.5703125" style="3" bestFit="1" customWidth="1"/>
    <col min="14354" max="14354" width="11.7109375" style="3" bestFit="1" customWidth="1"/>
    <col min="14355" max="14356" width="12.140625" style="3" bestFit="1" customWidth="1"/>
    <col min="14357" max="14357" width="5.28515625" style="3" customWidth="1"/>
    <col min="14358" max="14358" width="14" style="3" bestFit="1" customWidth="1"/>
    <col min="14359" max="14360" width="13" style="3" bestFit="1" customWidth="1"/>
    <col min="14361" max="14361" width="12.140625" style="3" bestFit="1" customWidth="1"/>
    <col min="14362" max="14363" width="11" style="3" bestFit="1" customWidth="1"/>
    <col min="14364" max="14364" width="7.5703125" style="3" bestFit="1" customWidth="1"/>
    <col min="14365" max="14592" width="9.140625" style="3"/>
    <col min="14593" max="14593" width="4.85546875" style="3" customWidth="1"/>
    <col min="14594" max="14594" width="1.42578125" style="3" customWidth="1"/>
    <col min="14595" max="14595" width="7.85546875" style="3" customWidth="1"/>
    <col min="14596" max="14596" width="1.5703125" style="3" customWidth="1"/>
    <col min="14597" max="14597" width="8.140625" style="3" customWidth="1"/>
    <col min="14598" max="14598" width="5.42578125" style="3" customWidth="1"/>
    <col min="14599" max="14599" width="10.28515625" style="3" customWidth="1"/>
    <col min="14600" max="14600" width="4.5703125" style="3" bestFit="1" customWidth="1"/>
    <col min="14601" max="14601" width="18.5703125" style="3" customWidth="1"/>
    <col min="14602" max="14602" width="16.7109375" style="3" customWidth="1"/>
    <col min="14603" max="14603" width="16" style="3" customWidth="1"/>
    <col min="14604" max="14604" width="14.7109375" style="3" customWidth="1"/>
    <col min="14605" max="14605" width="16" style="3" customWidth="1"/>
    <col min="14606" max="14606" width="3.42578125" style="3" customWidth="1"/>
    <col min="14607" max="14607" width="20.85546875" style="3" bestFit="1" customWidth="1"/>
    <col min="14608" max="14608" width="22" style="3" bestFit="1" customWidth="1"/>
    <col min="14609" max="14609" width="14.5703125" style="3" bestFit="1" customWidth="1"/>
    <col min="14610" max="14610" width="11.7109375" style="3" bestFit="1" customWidth="1"/>
    <col min="14611" max="14612" width="12.140625" style="3" bestFit="1" customWidth="1"/>
    <col min="14613" max="14613" width="5.28515625" style="3" customWidth="1"/>
    <col min="14614" max="14614" width="14" style="3" bestFit="1" customWidth="1"/>
    <col min="14615" max="14616" width="13" style="3" bestFit="1" customWidth="1"/>
    <col min="14617" max="14617" width="12.140625" style="3" bestFit="1" customWidth="1"/>
    <col min="14618" max="14619" width="11" style="3" bestFit="1" customWidth="1"/>
    <col min="14620" max="14620" width="7.5703125" style="3" bestFit="1" customWidth="1"/>
    <col min="14621" max="14848" width="9.140625" style="3"/>
    <col min="14849" max="14849" width="4.85546875" style="3" customWidth="1"/>
    <col min="14850" max="14850" width="1.42578125" style="3" customWidth="1"/>
    <col min="14851" max="14851" width="7.85546875" style="3" customWidth="1"/>
    <col min="14852" max="14852" width="1.5703125" style="3" customWidth="1"/>
    <col min="14853" max="14853" width="8.140625" style="3" customWidth="1"/>
    <col min="14854" max="14854" width="5.42578125" style="3" customWidth="1"/>
    <col min="14855" max="14855" width="10.28515625" style="3" customWidth="1"/>
    <col min="14856" max="14856" width="4.5703125" style="3" bestFit="1" customWidth="1"/>
    <col min="14857" max="14857" width="18.5703125" style="3" customWidth="1"/>
    <col min="14858" max="14858" width="16.7109375" style="3" customWidth="1"/>
    <col min="14859" max="14859" width="16" style="3" customWidth="1"/>
    <col min="14860" max="14860" width="14.7109375" style="3" customWidth="1"/>
    <col min="14861" max="14861" width="16" style="3" customWidth="1"/>
    <col min="14862" max="14862" width="3.42578125" style="3" customWidth="1"/>
    <col min="14863" max="14863" width="20.85546875" style="3" bestFit="1" customWidth="1"/>
    <col min="14864" max="14864" width="22" style="3" bestFit="1" customWidth="1"/>
    <col min="14865" max="14865" width="14.5703125" style="3" bestFit="1" customWidth="1"/>
    <col min="14866" max="14866" width="11.7109375" style="3" bestFit="1" customWidth="1"/>
    <col min="14867" max="14868" width="12.140625" style="3" bestFit="1" customWidth="1"/>
    <col min="14869" max="14869" width="5.28515625" style="3" customWidth="1"/>
    <col min="14870" max="14870" width="14" style="3" bestFit="1" customWidth="1"/>
    <col min="14871" max="14872" width="13" style="3" bestFit="1" customWidth="1"/>
    <col min="14873" max="14873" width="12.140625" style="3" bestFit="1" customWidth="1"/>
    <col min="14874" max="14875" width="11" style="3" bestFit="1" customWidth="1"/>
    <col min="14876" max="14876" width="7.5703125" style="3" bestFit="1" customWidth="1"/>
    <col min="14877" max="15104" width="9.140625" style="3"/>
    <col min="15105" max="15105" width="4.85546875" style="3" customWidth="1"/>
    <col min="15106" max="15106" width="1.42578125" style="3" customWidth="1"/>
    <col min="15107" max="15107" width="7.85546875" style="3" customWidth="1"/>
    <col min="15108" max="15108" width="1.5703125" style="3" customWidth="1"/>
    <col min="15109" max="15109" width="8.140625" style="3" customWidth="1"/>
    <col min="15110" max="15110" width="5.42578125" style="3" customWidth="1"/>
    <col min="15111" max="15111" width="10.28515625" style="3" customWidth="1"/>
    <col min="15112" max="15112" width="4.5703125" style="3" bestFit="1" customWidth="1"/>
    <col min="15113" max="15113" width="18.5703125" style="3" customWidth="1"/>
    <col min="15114" max="15114" width="16.7109375" style="3" customWidth="1"/>
    <col min="15115" max="15115" width="16" style="3" customWidth="1"/>
    <col min="15116" max="15116" width="14.7109375" style="3" customWidth="1"/>
    <col min="15117" max="15117" width="16" style="3" customWidth="1"/>
    <col min="15118" max="15118" width="3.42578125" style="3" customWidth="1"/>
    <col min="15119" max="15119" width="20.85546875" style="3" bestFit="1" customWidth="1"/>
    <col min="15120" max="15120" width="22" style="3" bestFit="1" customWidth="1"/>
    <col min="15121" max="15121" width="14.5703125" style="3" bestFit="1" customWidth="1"/>
    <col min="15122" max="15122" width="11.7109375" style="3" bestFit="1" customWidth="1"/>
    <col min="15123" max="15124" width="12.140625" style="3" bestFit="1" customWidth="1"/>
    <col min="15125" max="15125" width="5.28515625" style="3" customWidth="1"/>
    <col min="15126" max="15126" width="14" style="3" bestFit="1" customWidth="1"/>
    <col min="15127" max="15128" width="13" style="3" bestFit="1" customWidth="1"/>
    <col min="15129" max="15129" width="12.140625" style="3" bestFit="1" customWidth="1"/>
    <col min="15130" max="15131" width="11" style="3" bestFit="1" customWidth="1"/>
    <col min="15132" max="15132" width="7.5703125" style="3" bestFit="1" customWidth="1"/>
    <col min="15133" max="15360" width="9.140625" style="3"/>
    <col min="15361" max="15361" width="4.85546875" style="3" customWidth="1"/>
    <col min="15362" max="15362" width="1.42578125" style="3" customWidth="1"/>
    <col min="15363" max="15363" width="7.85546875" style="3" customWidth="1"/>
    <col min="15364" max="15364" width="1.5703125" style="3" customWidth="1"/>
    <col min="15365" max="15365" width="8.140625" style="3" customWidth="1"/>
    <col min="15366" max="15366" width="5.42578125" style="3" customWidth="1"/>
    <col min="15367" max="15367" width="10.28515625" style="3" customWidth="1"/>
    <col min="15368" max="15368" width="4.5703125" style="3" bestFit="1" customWidth="1"/>
    <col min="15369" max="15369" width="18.5703125" style="3" customWidth="1"/>
    <col min="15370" max="15370" width="16.7109375" style="3" customWidth="1"/>
    <col min="15371" max="15371" width="16" style="3" customWidth="1"/>
    <col min="15372" max="15372" width="14.7109375" style="3" customWidth="1"/>
    <col min="15373" max="15373" width="16" style="3" customWidth="1"/>
    <col min="15374" max="15374" width="3.42578125" style="3" customWidth="1"/>
    <col min="15375" max="15375" width="20.85546875" style="3" bestFit="1" customWidth="1"/>
    <col min="15376" max="15376" width="22" style="3" bestFit="1" customWidth="1"/>
    <col min="15377" max="15377" width="14.5703125" style="3" bestFit="1" customWidth="1"/>
    <col min="15378" max="15378" width="11.7109375" style="3" bestFit="1" customWidth="1"/>
    <col min="15379" max="15380" width="12.140625" style="3" bestFit="1" customWidth="1"/>
    <col min="15381" max="15381" width="5.28515625" style="3" customWidth="1"/>
    <col min="15382" max="15382" width="14" style="3" bestFit="1" customWidth="1"/>
    <col min="15383" max="15384" width="13" style="3" bestFit="1" customWidth="1"/>
    <col min="15385" max="15385" width="12.140625" style="3" bestFit="1" customWidth="1"/>
    <col min="15386" max="15387" width="11" style="3" bestFit="1" customWidth="1"/>
    <col min="15388" max="15388" width="7.5703125" style="3" bestFit="1" customWidth="1"/>
    <col min="15389" max="15616" width="9.140625" style="3"/>
    <col min="15617" max="15617" width="4.85546875" style="3" customWidth="1"/>
    <col min="15618" max="15618" width="1.42578125" style="3" customWidth="1"/>
    <col min="15619" max="15619" width="7.85546875" style="3" customWidth="1"/>
    <col min="15620" max="15620" width="1.5703125" style="3" customWidth="1"/>
    <col min="15621" max="15621" width="8.140625" style="3" customWidth="1"/>
    <col min="15622" max="15622" width="5.42578125" style="3" customWidth="1"/>
    <col min="15623" max="15623" width="10.28515625" style="3" customWidth="1"/>
    <col min="15624" max="15624" width="4.5703125" style="3" bestFit="1" customWidth="1"/>
    <col min="15625" max="15625" width="18.5703125" style="3" customWidth="1"/>
    <col min="15626" max="15626" width="16.7109375" style="3" customWidth="1"/>
    <col min="15627" max="15627" width="16" style="3" customWidth="1"/>
    <col min="15628" max="15628" width="14.7109375" style="3" customWidth="1"/>
    <col min="15629" max="15629" width="16" style="3" customWidth="1"/>
    <col min="15630" max="15630" width="3.42578125" style="3" customWidth="1"/>
    <col min="15631" max="15631" width="20.85546875" style="3" bestFit="1" customWidth="1"/>
    <col min="15632" max="15632" width="22" style="3" bestFit="1" customWidth="1"/>
    <col min="15633" max="15633" width="14.5703125" style="3" bestFit="1" customWidth="1"/>
    <col min="15634" max="15634" width="11.7109375" style="3" bestFit="1" customWidth="1"/>
    <col min="15635" max="15636" width="12.140625" style="3" bestFit="1" customWidth="1"/>
    <col min="15637" max="15637" width="5.28515625" style="3" customWidth="1"/>
    <col min="15638" max="15638" width="14" style="3" bestFit="1" customWidth="1"/>
    <col min="15639" max="15640" width="13" style="3" bestFit="1" customWidth="1"/>
    <col min="15641" max="15641" width="12.140625" style="3" bestFit="1" customWidth="1"/>
    <col min="15642" max="15643" width="11" style="3" bestFit="1" customWidth="1"/>
    <col min="15644" max="15644" width="7.5703125" style="3" bestFit="1" customWidth="1"/>
    <col min="15645" max="15872" width="9.140625" style="3"/>
    <col min="15873" max="15873" width="4.85546875" style="3" customWidth="1"/>
    <col min="15874" max="15874" width="1.42578125" style="3" customWidth="1"/>
    <col min="15875" max="15875" width="7.85546875" style="3" customWidth="1"/>
    <col min="15876" max="15876" width="1.5703125" style="3" customWidth="1"/>
    <col min="15877" max="15877" width="8.140625" style="3" customWidth="1"/>
    <col min="15878" max="15878" width="5.42578125" style="3" customWidth="1"/>
    <col min="15879" max="15879" width="10.28515625" style="3" customWidth="1"/>
    <col min="15880" max="15880" width="4.5703125" style="3" bestFit="1" customWidth="1"/>
    <col min="15881" max="15881" width="18.5703125" style="3" customWidth="1"/>
    <col min="15882" max="15882" width="16.7109375" style="3" customWidth="1"/>
    <col min="15883" max="15883" width="16" style="3" customWidth="1"/>
    <col min="15884" max="15884" width="14.7109375" style="3" customWidth="1"/>
    <col min="15885" max="15885" width="16" style="3" customWidth="1"/>
    <col min="15886" max="15886" width="3.42578125" style="3" customWidth="1"/>
    <col min="15887" max="15887" width="20.85546875" style="3" bestFit="1" customWidth="1"/>
    <col min="15888" max="15888" width="22" style="3" bestFit="1" customWidth="1"/>
    <col min="15889" max="15889" width="14.5703125" style="3" bestFit="1" customWidth="1"/>
    <col min="15890" max="15890" width="11.7109375" style="3" bestFit="1" customWidth="1"/>
    <col min="15891" max="15892" width="12.140625" style="3" bestFit="1" customWidth="1"/>
    <col min="15893" max="15893" width="5.28515625" style="3" customWidth="1"/>
    <col min="15894" max="15894" width="14" style="3" bestFit="1" customWidth="1"/>
    <col min="15895" max="15896" width="13" style="3" bestFit="1" customWidth="1"/>
    <col min="15897" max="15897" width="12.140625" style="3" bestFit="1" customWidth="1"/>
    <col min="15898" max="15899" width="11" style="3" bestFit="1" customWidth="1"/>
    <col min="15900" max="15900" width="7.5703125" style="3" bestFit="1" customWidth="1"/>
    <col min="15901" max="16128" width="9.140625" style="3"/>
    <col min="16129" max="16129" width="4.85546875" style="3" customWidth="1"/>
    <col min="16130" max="16130" width="1.42578125" style="3" customWidth="1"/>
    <col min="16131" max="16131" width="7.85546875" style="3" customWidth="1"/>
    <col min="16132" max="16132" width="1.5703125" style="3" customWidth="1"/>
    <col min="16133" max="16133" width="8.140625" style="3" customWidth="1"/>
    <col min="16134" max="16134" width="5.42578125" style="3" customWidth="1"/>
    <col min="16135" max="16135" width="10.28515625" style="3" customWidth="1"/>
    <col min="16136" max="16136" width="4.5703125" style="3" bestFit="1" customWidth="1"/>
    <col min="16137" max="16137" width="18.5703125" style="3" customWidth="1"/>
    <col min="16138" max="16138" width="16.7109375" style="3" customWidth="1"/>
    <col min="16139" max="16139" width="16" style="3" customWidth="1"/>
    <col min="16140" max="16140" width="14.7109375" style="3" customWidth="1"/>
    <col min="16141" max="16141" width="16" style="3" customWidth="1"/>
    <col min="16142" max="16142" width="3.42578125" style="3" customWidth="1"/>
    <col min="16143" max="16143" width="20.85546875" style="3" bestFit="1" customWidth="1"/>
    <col min="16144" max="16144" width="22" style="3" bestFit="1" customWidth="1"/>
    <col min="16145" max="16145" width="14.5703125" style="3" bestFit="1" customWidth="1"/>
    <col min="16146" max="16146" width="11.7109375" style="3" bestFit="1" customWidth="1"/>
    <col min="16147" max="16148" width="12.140625" style="3" bestFit="1" customWidth="1"/>
    <col min="16149" max="16149" width="5.28515625" style="3" customWidth="1"/>
    <col min="16150" max="16150" width="14" style="3" bestFit="1" customWidth="1"/>
    <col min="16151" max="16152" width="13" style="3" bestFit="1" customWidth="1"/>
    <col min="16153" max="16153" width="12.140625" style="3" bestFit="1" customWidth="1"/>
    <col min="16154" max="16155" width="11" style="3" bestFit="1" customWidth="1"/>
    <col min="16156" max="16156" width="7.5703125" style="3" bestFit="1" customWidth="1"/>
    <col min="16157" max="16384" width="9.140625" style="3"/>
  </cols>
  <sheetData>
    <row r="1" spans="1:1"/>
    <row r="50" spans="1:27" ht="15">
      <c r="A50" s="4"/>
      <c r="B50" s="4"/>
      <c r="C50" s="4"/>
      <c r="D50" s="4"/>
      <c r="E50" s="4"/>
      <c r="F50" s="4"/>
      <c r="G50" s="4"/>
      <c r="H50" s="5"/>
      <c r="I50" s="6" t="s">
        <v>13</v>
      </c>
      <c r="J50" s="5"/>
      <c r="K50" s="4"/>
      <c r="L50" s="4"/>
      <c r="M50" s="4"/>
      <c r="O50" s="4"/>
      <c r="P50" s="4"/>
      <c r="Q50" s="4"/>
      <c r="R50" s="4"/>
      <c r="S50" s="4"/>
      <c r="T50" s="4"/>
      <c r="V50" s="4"/>
      <c r="W50" s="4"/>
      <c r="X50" s="4"/>
      <c r="Y50" s="4"/>
      <c r="Z50" s="4"/>
      <c r="AA50" s="4"/>
    </row>
    <row r="51" spans="1:27" ht="15">
      <c r="A51" s="4"/>
      <c r="B51" s="4"/>
      <c r="C51" s="4"/>
      <c r="D51" s="4"/>
      <c r="E51" s="4"/>
      <c r="F51" s="4"/>
      <c r="G51" s="4"/>
      <c r="H51" s="5"/>
      <c r="I51" s="6" t="s">
        <v>14</v>
      </c>
      <c r="J51" s="5"/>
      <c r="K51" s="4"/>
      <c r="L51" s="4"/>
      <c r="M51" s="4"/>
      <c r="O51" s="4"/>
      <c r="P51" s="4"/>
      <c r="Q51" s="4"/>
      <c r="R51" s="4"/>
      <c r="S51" s="4"/>
      <c r="T51" s="4"/>
      <c r="V51" s="4"/>
      <c r="W51" s="4"/>
      <c r="X51" s="4"/>
      <c r="Y51" s="4"/>
      <c r="Z51" s="4"/>
      <c r="AA51" s="4"/>
    </row>
    <row r="52" spans="1:27" ht="12.75">
      <c r="A52" s="4"/>
      <c r="B52" s="4"/>
      <c r="C52" s="4"/>
      <c r="D52" s="4"/>
      <c r="E52" s="4"/>
      <c r="F52" s="4"/>
      <c r="G52" s="4"/>
      <c r="H52" s="5"/>
      <c r="I52" s="4"/>
      <c r="J52" s="4"/>
      <c r="K52" s="4"/>
      <c r="L52" s="4"/>
      <c r="M52" s="4"/>
      <c r="O52" s="4"/>
      <c r="P52" s="4"/>
      <c r="Q52" s="4"/>
      <c r="R52" s="4"/>
      <c r="S52" s="4"/>
      <c r="T52" s="4"/>
      <c r="V52" s="4"/>
      <c r="W52" s="4"/>
      <c r="X52" s="4"/>
      <c r="Y52" s="4"/>
      <c r="Z52" s="4"/>
      <c r="AA52" s="4"/>
    </row>
    <row r="53" spans="1:27" ht="12.75">
      <c r="A53" s="4"/>
      <c r="B53" s="4"/>
      <c r="C53" s="4"/>
      <c r="D53" s="4"/>
      <c r="E53" s="4"/>
      <c r="F53" s="4"/>
      <c r="G53" s="4"/>
      <c r="H53" s="5"/>
      <c r="I53" s="5" t="s">
        <v>15</v>
      </c>
      <c r="J53" s="4"/>
      <c r="K53" s="4"/>
      <c r="L53" s="4"/>
      <c r="M53" s="4"/>
      <c r="O53" s="4"/>
      <c r="P53" s="4"/>
      <c r="Q53" s="4"/>
      <c r="R53" s="4"/>
      <c r="S53" s="4"/>
      <c r="T53" s="4"/>
      <c r="V53" s="4"/>
      <c r="W53" s="4"/>
      <c r="X53" s="4"/>
      <c r="Y53" s="4"/>
      <c r="Z53" s="4"/>
      <c r="AA53" s="4"/>
    </row>
    <row r="54" spans="1:27" ht="13.5" thickBot="1">
      <c r="A54" s="4"/>
      <c r="B54" s="4"/>
      <c r="C54" s="4"/>
      <c r="D54" s="4"/>
      <c r="E54" s="4"/>
      <c r="F54" s="4"/>
      <c r="G54" s="4"/>
      <c r="H54" s="5"/>
      <c r="I54" s="4"/>
      <c r="J54" s="4"/>
      <c r="K54" s="4"/>
      <c r="L54" s="4"/>
      <c r="M54" s="4"/>
      <c r="O54" s="4"/>
      <c r="P54" s="4"/>
      <c r="Q54" s="4"/>
      <c r="R54" s="4"/>
      <c r="S54" s="4"/>
      <c r="T54" s="4"/>
      <c r="V54" s="4"/>
      <c r="W54" s="4"/>
      <c r="X54" s="4"/>
      <c r="Y54" s="4"/>
      <c r="Z54" s="4"/>
      <c r="AA54" s="4"/>
    </row>
    <row r="55" spans="1:27" ht="12.75">
      <c r="A55" s="4"/>
      <c r="B55" s="4"/>
      <c r="C55" s="8"/>
      <c r="D55" s="9"/>
      <c r="E55" s="9"/>
      <c r="F55" s="9"/>
      <c r="G55" s="9"/>
      <c r="H55" s="10"/>
      <c r="I55" s="9"/>
      <c r="J55" s="9"/>
      <c r="K55" s="9"/>
      <c r="L55" s="11"/>
      <c r="M55" s="4"/>
      <c r="O55" s="4"/>
      <c r="P55" s="4"/>
      <c r="Q55" s="4"/>
      <c r="R55" s="4"/>
      <c r="S55" s="4"/>
      <c r="T55" s="4"/>
      <c r="V55" s="4"/>
      <c r="W55" s="4"/>
      <c r="X55" s="4"/>
      <c r="Y55" s="4"/>
      <c r="Z55" s="4"/>
      <c r="AA55" s="4"/>
    </row>
    <row r="56" spans="1:27" ht="12.75">
      <c r="A56" s="4"/>
      <c r="B56" s="4"/>
      <c r="C56" s="12"/>
      <c r="D56" s="4"/>
      <c r="E56" s="4"/>
      <c r="F56" s="4" t="s">
        <v>16</v>
      </c>
      <c r="G56" s="4"/>
      <c r="H56" s="5"/>
      <c r="I56" s="4" t="s">
        <v>623</v>
      </c>
      <c r="J56" s="4"/>
      <c r="K56" s="4"/>
      <c r="L56" s="13"/>
      <c r="M56" s="4"/>
      <c r="O56" s="4"/>
      <c r="P56" s="4"/>
      <c r="Q56" s="4"/>
      <c r="R56" s="4"/>
      <c r="S56" s="4"/>
      <c r="T56" s="4"/>
      <c r="V56" s="4"/>
      <c r="W56" s="4"/>
      <c r="X56" s="4"/>
      <c r="Y56" s="4"/>
      <c r="Z56" s="4"/>
      <c r="AA56" s="4"/>
    </row>
    <row r="57" spans="1:27" ht="12.75">
      <c r="A57" s="4"/>
      <c r="B57" s="4"/>
      <c r="C57" s="12"/>
      <c r="D57" s="4"/>
      <c r="E57" s="4"/>
      <c r="F57" s="4" t="s">
        <v>17</v>
      </c>
      <c r="G57" s="14"/>
      <c r="H57" s="5"/>
      <c r="I57" s="4" t="s">
        <v>624</v>
      </c>
      <c r="J57" s="4"/>
      <c r="K57" s="4"/>
      <c r="L57" s="13"/>
      <c r="M57" s="4"/>
      <c r="O57" s="4"/>
      <c r="P57" s="4"/>
      <c r="Q57" s="4"/>
      <c r="R57" s="4"/>
      <c r="S57" s="4"/>
      <c r="T57" s="4"/>
      <c r="V57" s="4"/>
      <c r="W57" s="4"/>
      <c r="X57" s="4"/>
      <c r="Y57" s="4"/>
      <c r="Z57" s="4"/>
      <c r="AA57" s="4"/>
    </row>
    <row r="58" spans="1:27" ht="12.75">
      <c r="A58" s="4"/>
      <c r="B58" s="4"/>
      <c r="C58" s="12"/>
      <c r="D58" s="4"/>
      <c r="E58" s="4"/>
      <c r="F58" s="4"/>
      <c r="G58" s="4"/>
      <c r="H58" s="5"/>
      <c r="I58" s="4"/>
      <c r="J58" s="4"/>
      <c r="K58" s="4"/>
      <c r="L58" s="13"/>
      <c r="M58" s="4"/>
      <c r="O58" s="4"/>
      <c r="P58" s="4"/>
      <c r="Q58" s="4"/>
      <c r="R58" s="4"/>
      <c r="S58" s="4"/>
      <c r="T58" s="4"/>
      <c r="V58" s="4"/>
      <c r="W58" s="4"/>
      <c r="X58" s="4"/>
      <c r="Y58" s="4"/>
      <c r="Z58" s="4"/>
      <c r="AA58" s="4"/>
    </row>
    <row r="59" spans="1:27" ht="12.75">
      <c r="A59" s="4"/>
      <c r="B59" s="4"/>
      <c r="C59" s="12"/>
      <c r="D59" s="4"/>
      <c r="E59" s="4"/>
      <c r="F59" s="4" t="s">
        <v>18</v>
      </c>
      <c r="G59" s="4"/>
      <c r="H59" s="5"/>
      <c r="I59" s="15" t="s">
        <v>19</v>
      </c>
      <c r="J59" s="4"/>
      <c r="K59" s="4"/>
      <c r="L59" s="13"/>
      <c r="M59" s="4"/>
      <c r="O59" s="4"/>
      <c r="P59" s="4"/>
      <c r="Q59" s="4"/>
      <c r="R59" s="4"/>
      <c r="S59" s="4"/>
      <c r="T59" s="4"/>
      <c r="V59" s="4"/>
      <c r="W59" s="4"/>
      <c r="X59" s="4"/>
      <c r="Y59" s="4"/>
      <c r="Z59" s="4"/>
      <c r="AA59" s="4"/>
    </row>
    <row r="60" spans="1:27" ht="12.75">
      <c r="A60" s="4"/>
      <c r="B60" s="4"/>
      <c r="C60" s="12"/>
      <c r="D60" s="4"/>
      <c r="E60" s="4"/>
      <c r="F60" s="4" t="s">
        <v>20</v>
      </c>
      <c r="G60" s="4"/>
      <c r="H60" s="5"/>
      <c r="I60" s="4" t="s">
        <v>21</v>
      </c>
      <c r="J60" s="4"/>
      <c r="K60" s="4"/>
      <c r="L60" s="13"/>
      <c r="M60" s="4"/>
      <c r="O60" s="4"/>
      <c r="P60" s="4"/>
      <c r="Q60" s="4"/>
      <c r="R60" s="4"/>
      <c r="S60" s="4"/>
      <c r="T60" s="4"/>
      <c r="V60" s="4"/>
      <c r="W60" s="4"/>
      <c r="X60" s="4"/>
      <c r="Y60" s="4"/>
      <c r="Z60" s="4"/>
      <c r="AA60" s="4"/>
    </row>
    <row r="61" spans="1:27" ht="12.75">
      <c r="A61" s="4"/>
      <c r="B61" s="4"/>
      <c r="C61" s="12"/>
      <c r="D61" s="4"/>
      <c r="E61" s="4"/>
      <c r="F61" s="14" t="s">
        <v>22</v>
      </c>
      <c r="G61" s="4"/>
      <c r="H61" s="5"/>
      <c r="I61" s="16">
        <v>44238.3356369213</v>
      </c>
      <c r="J61" s="4"/>
      <c r="K61" s="4"/>
      <c r="L61" s="13"/>
      <c r="M61" s="4"/>
      <c r="O61" s="4"/>
      <c r="P61" s="4"/>
      <c r="Q61" s="4"/>
      <c r="R61" s="4"/>
      <c r="S61" s="4"/>
      <c r="T61" s="4"/>
      <c r="V61" s="4"/>
      <c r="W61" s="4"/>
      <c r="X61" s="4"/>
      <c r="Y61" s="4"/>
      <c r="Z61" s="4"/>
      <c r="AA61" s="4"/>
    </row>
    <row r="62" spans="1:27" ht="12.75">
      <c r="A62" s="4"/>
      <c r="B62" s="4"/>
      <c r="C62" s="12"/>
      <c r="D62" s="4"/>
      <c r="E62" s="4"/>
      <c r="F62" s="4" t="s">
        <v>23</v>
      </c>
      <c r="G62" s="4"/>
      <c r="H62" s="5"/>
      <c r="I62" s="17">
        <v>44238.3356369213</v>
      </c>
      <c r="J62" s="4"/>
      <c r="K62" s="4"/>
      <c r="L62" s="13"/>
      <c r="M62" s="4"/>
      <c r="O62" s="4"/>
      <c r="P62" s="4"/>
      <c r="Q62" s="4"/>
      <c r="R62" s="4"/>
      <c r="S62" s="4"/>
      <c r="T62" s="4"/>
      <c r="V62" s="4"/>
      <c r="W62" s="4"/>
      <c r="X62" s="4"/>
      <c r="Y62" s="4"/>
      <c r="Z62" s="4"/>
      <c r="AA62" s="4"/>
    </row>
    <row r="63" spans="1:27" ht="12.75">
      <c r="A63" s="4"/>
      <c r="B63" s="4"/>
      <c r="C63" s="12"/>
      <c r="D63" s="4"/>
      <c r="E63" s="4"/>
      <c r="F63" s="4"/>
      <c r="G63" s="4"/>
      <c r="H63" s="5"/>
      <c r="I63" s="4"/>
      <c r="J63" s="4"/>
      <c r="K63" s="4"/>
      <c r="L63" s="13"/>
      <c r="M63" s="4"/>
      <c r="O63" s="4"/>
      <c r="P63" s="4"/>
      <c r="Q63" s="4"/>
      <c r="R63" s="4"/>
      <c r="S63" s="4"/>
      <c r="T63" s="4"/>
      <c r="V63" s="4"/>
      <c r="W63" s="4"/>
      <c r="X63" s="4"/>
      <c r="Y63" s="4"/>
      <c r="Z63" s="4"/>
      <c r="AA63" s="4"/>
    </row>
    <row r="64" spans="1:27" ht="12.75">
      <c r="A64" s="4"/>
      <c r="B64" s="4"/>
      <c r="C64" s="12"/>
      <c r="D64" s="4"/>
      <c r="E64" s="4"/>
      <c r="F64" s="14" t="s">
        <v>24</v>
      </c>
      <c r="G64" s="4"/>
      <c r="H64" s="5"/>
      <c r="I64" s="4" t="s">
        <v>625</v>
      </c>
      <c r="J64" s="4"/>
      <c r="K64" s="4"/>
      <c r="L64" s="13"/>
      <c r="M64" s="4"/>
      <c r="O64" s="4"/>
      <c r="P64" s="4"/>
      <c r="Q64" s="4"/>
      <c r="R64" s="4"/>
      <c r="S64" s="4"/>
      <c r="T64" s="4"/>
      <c r="V64" s="4"/>
      <c r="W64" s="4"/>
      <c r="X64" s="4"/>
      <c r="Y64" s="4"/>
      <c r="Z64" s="4"/>
      <c r="AA64" s="4"/>
    </row>
    <row r="65" spans="1:27" ht="12.75">
      <c r="A65" s="4"/>
      <c r="B65" s="4"/>
      <c r="C65" s="12"/>
      <c r="D65" s="4"/>
      <c r="E65" s="4"/>
      <c r="F65" s="4" t="s">
        <v>25</v>
      </c>
      <c r="G65" s="4"/>
      <c r="H65" s="5"/>
      <c r="I65" s="4"/>
      <c r="J65" s="4"/>
      <c r="K65" s="4"/>
      <c r="L65" s="13"/>
      <c r="M65" s="4"/>
      <c r="O65" s="4"/>
      <c r="P65" s="4"/>
      <c r="Q65" s="4"/>
      <c r="R65" s="4"/>
      <c r="S65" s="4"/>
      <c r="T65" s="4"/>
      <c r="V65" s="4"/>
      <c r="W65" s="4"/>
      <c r="X65" s="4"/>
      <c r="Y65" s="4"/>
      <c r="Z65" s="4"/>
      <c r="AA65" s="4"/>
    </row>
    <row r="66" spans="1:27" ht="12.75">
      <c r="A66" s="4"/>
      <c r="B66" s="4"/>
      <c r="C66" s="12"/>
      <c r="D66" s="4"/>
      <c r="E66" s="4"/>
      <c r="F66" s="14" t="s">
        <v>26</v>
      </c>
      <c r="G66" s="4"/>
      <c r="H66" s="5"/>
      <c r="I66" s="4" t="s">
        <v>626</v>
      </c>
      <c r="J66" s="4"/>
      <c r="K66" s="4"/>
      <c r="L66" s="13"/>
      <c r="M66" s="4"/>
      <c r="O66" s="4"/>
      <c r="P66" s="4"/>
      <c r="Q66" s="4"/>
      <c r="R66" s="4"/>
      <c r="S66" s="4"/>
      <c r="T66" s="4"/>
      <c r="V66" s="4"/>
      <c r="W66" s="4"/>
      <c r="X66" s="4"/>
      <c r="Y66" s="4"/>
      <c r="Z66" s="4"/>
      <c r="AA66" s="4"/>
    </row>
    <row r="67" spans="1:27" ht="12.75">
      <c r="A67" s="4"/>
      <c r="B67" s="4"/>
      <c r="C67" s="12"/>
      <c r="D67" s="4"/>
      <c r="E67" s="4"/>
      <c r="F67" s="14" t="s">
        <v>27</v>
      </c>
      <c r="G67" s="4"/>
      <c r="H67" s="5"/>
      <c r="I67" s="4" t="s">
        <v>627</v>
      </c>
      <c r="J67" s="4"/>
      <c r="K67" s="4"/>
      <c r="L67" s="13"/>
      <c r="M67" s="4"/>
      <c r="O67" s="4"/>
      <c r="P67" s="4"/>
      <c r="Q67" s="4"/>
      <c r="R67" s="4"/>
      <c r="S67" s="4"/>
      <c r="T67" s="4"/>
      <c r="V67" s="4"/>
      <c r="W67" s="4"/>
      <c r="X67" s="4"/>
      <c r="Y67" s="4"/>
      <c r="Z67" s="4"/>
      <c r="AA67" s="4"/>
    </row>
    <row r="68" spans="1:27" ht="12.75">
      <c r="A68" s="4"/>
      <c r="B68" s="4"/>
      <c r="C68" s="12"/>
      <c r="D68" s="4"/>
      <c r="E68" s="4"/>
      <c r="F68" s="4"/>
      <c r="G68" s="4"/>
      <c r="H68" s="5"/>
      <c r="I68" s="4"/>
      <c r="J68" s="4"/>
      <c r="K68" s="4"/>
      <c r="L68" s="13"/>
      <c r="M68" s="4"/>
      <c r="O68" s="4"/>
      <c r="P68" s="4"/>
      <c r="Q68" s="4"/>
      <c r="R68" s="4"/>
      <c r="S68" s="4"/>
      <c r="T68" s="4"/>
      <c r="V68" s="4"/>
      <c r="W68" s="4"/>
      <c r="X68" s="4"/>
      <c r="Y68" s="4"/>
      <c r="Z68" s="4"/>
      <c r="AA68" s="4"/>
    </row>
    <row r="69" spans="1:27" ht="12.75">
      <c r="A69" s="4"/>
      <c r="B69" s="4"/>
      <c r="C69" s="12"/>
      <c r="D69" s="4"/>
      <c r="E69" s="4"/>
      <c r="F69" s="14" t="s">
        <v>28</v>
      </c>
      <c r="G69" s="4"/>
      <c r="H69" s="5"/>
      <c r="I69" s="4" t="s">
        <v>628</v>
      </c>
      <c r="J69" s="4"/>
      <c r="K69" s="4"/>
      <c r="L69" s="13"/>
      <c r="M69" s="4"/>
      <c r="O69" s="4"/>
      <c r="P69" s="4"/>
      <c r="Q69" s="4"/>
      <c r="R69" s="4"/>
      <c r="S69" s="4"/>
      <c r="T69" s="4"/>
      <c r="V69" s="4"/>
      <c r="W69" s="4"/>
      <c r="X69" s="4"/>
      <c r="Y69" s="4"/>
      <c r="Z69" s="4"/>
      <c r="AA69" s="4"/>
    </row>
    <row r="70" spans="1:27" ht="12.75">
      <c r="A70" s="4"/>
      <c r="B70" s="4"/>
      <c r="C70" s="12"/>
      <c r="D70" s="4"/>
      <c r="E70" s="4"/>
      <c r="F70" s="4"/>
      <c r="G70" s="4"/>
      <c r="H70" s="5"/>
      <c r="I70" s="4"/>
      <c r="J70" s="4"/>
      <c r="K70" s="4"/>
      <c r="L70" s="13"/>
      <c r="M70" s="4"/>
      <c r="O70" s="4"/>
      <c r="P70" s="4"/>
      <c r="Q70" s="4"/>
      <c r="R70" s="4"/>
      <c r="S70" s="4"/>
      <c r="T70" s="4"/>
      <c r="V70" s="4"/>
      <c r="W70" s="4"/>
      <c r="X70" s="4"/>
      <c r="Y70" s="4"/>
      <c r="Z70" s="4"/>
      <c r="AA70" s="4"/>
    </row>
    <row r="71" spans="1:27" ht="12.75">
      <c r="A71" s="4"/>
      <c r="B71" s="4"/>
      <c r="C71" s="12"/>
      <c r="D71" s="4"/>
      <c r="E71" s="4"/>
      <c r="F71" s="4" t="s">
        <v>29</v>
      </c>
      <c r="G71" s="4"/>
      <c r="H71" s="5"/>
      <c r="I71" s="18" t="s">
        <v>30</v>
      </c>
      <c r="J71" s="4"/>
      <c r="K71" s="4"/>
      <c r="L71" s="13"/>
      <c r="M71" s="4"/>
      <c r="O71" s="4"/>
      <c r="P71" s="4"/>
      <c r="Q71" s="4"/>
      <c r="R71" s="4"/>
      <c r="S71" s="4"/>
      <c r="T71" s="4"/>
      <c r="V71" s="4"/>
      <c r="W71" s="4"/>
      <c r="X71" s="4"/>
      <c r="Y71" s="4"/>
      <c r="Z71" s="4"/>
      <c r="AA71" s="4"/>
    </row>
    <row r="72" spans="1:27" ht="12.75">
      <c r="A72" s="4"/>
      <c r="B72" s="4"/>
      <c r="C72" s="12"/>
      <c r="D72" s="4"/>
      <c r="E72" s="4"/>
      <c r="F72" s="4" t="s">
        <v>31</v>
      </c>
      <c r="G72" s="4"/>
      <c r="H72" s="5"/>
      <c r="I72" s="4" t="s">
        <v>32</v>
      </c>
      <c r="J72" s="4"/>
      <c r="K72" s="4"/>
      <c r="L72" s="13"/>
      <c r="M72" s="4"/>
      <c r="O72" s="4"/>
      <c r="P72" s="4"/>
      <c r="Q72" s="4"/>
      <c r="R72" s="4"/>
      <c r="S72" s="4"/>
      <c r="T72" s="4"/>
      <c r="V72" s="4"/>
      <c r="W72" s="4"/>
      <c r="X72" s="4"/>
      <c r="Y72" s="4"/>
      <c r="Z72" s="4"/>
      <c r="AA72" s="4"/>
    </row>
    <row r="73" spans="1:27" ht="13.5" thickBot="1">
      <c r="A73" s="4"/>
      <c r="B73" s="4"/>
      <c r="C73" s="19"/>
      <c r="D73" s="20"/>
      <c r="E73" s="20"/>
      <c r="F73" s="20"/>
      <c r="G73" s="20"/>
      <c r="H73" s="21"/>
      <c r="I73" s="20"/>
      <c r="J73" s="20"/>
      <c r="K73" s="20"/>
      <c r="L73" s="22"/>
      <c r="M73" s="4"/>
      <c r="O73" s="4"/>
      <c r="P73" s="4"/>
      <c r="Q73" s="4"/>
      <c r="R73" s="4"/>
      <c r="S73" s="4"/>
      <c r="T73" s="4"/>
      <c r="V73" s="4"/>
      <c r="W73" s="4"/>
      <c r="X73" s="4"/>
      <c r="Y73" s="4"/>
      <c r="Z73" s="4"/>
      <c r="AA73" s="4"/>
    </row>
    <row r="74" spans="1:27" ht="12.75">
      <c r="A74" s="4"/>
      <c r="B74" s="4"/>
      <c r="C74" s="4"/>
      <c r="D74" s="4"/>
      <c r="E74" s="4"/>
      <c r="F74" s="4"/>
      <c r="G74" s="4"/>
      <c r="H74" s="5"/>
      <c r="I74" s="4"/>
      <c r="J74" s="4"/>
      <c r="K74" s="4"/>
      <c r="L74" s="4"/>
      <c r="M74" s="4"/>
      <c r="O74" s="4"/>
      <c r="P74" s="4"/>
      <c r="Q74" s="4"/>
      <c r="R74" s="4"/>
      <c r="S74" s="4"/>
      <c r="T74" s="4"/>
      <c r="V74" s="4"/>
      <c r="W74" s="4"/>
      <c r="X74" s="4"/>
      <c r="Y74" s="4"/>
      <c r="Z74" s="4"/>
      <c r="AA74" s="4"/>
    </row>
    <row r="75" spans="1:27" ht="13.5" thickBot="1">
      <c r="A75" s="4"/>
      <c r="B75" s="4"/>
      <c r="C75" s="4"/>
      <c r="D75" s="4"/>
      <c r="E75" s="4"/>
      <c r="F75" s="4"/>
      <c r="G75" s="4"/>
      <c r="H75" s="5"/>
      <c r="I75" s="5" t="s">
        <v>33</v>
      </c>
      <c r="J75" s="4"/>
      <c r="K75" s="4"/>
      <c r="L75" s="4" t="s">
        <v>34</v>
      </c>
      <c r="M75" s="4"/>
      <c r="O75" s="4"/>
      <c r="P75" s="4"/>
      <c r="Q75" s="4"/>
      <c r="R75" s="4"/>
      <c r="S75" s="4"/>
      <c r="T75" s="4"/>
      <c r="V75" s="4"/>
      <c r="W75" s="4"/>
      <c r="X75" s="4"/>
      <c r="Y75" s="4"/>
      <c r="Z75" s="4"/>
      <c r="AA75" s="4"/>
    </row>
    <row r="76" spans="1:27" ht="12.75">
      <c r="A76" s="4"/>
      <c r="B76" s="4"/>
      <c r="C76" s="8"/>
      <c r="D76" s="9"/>
      <c r="E76" s="9"/>
      <c r="F76" s="9"/>
      <c r="G76" s="9"/>
      <c r="H76" s="10"/>
      <c r="I76" s="9"/>
      <c r="J76" s="9"/>
      <c r="K76" s="9"/>
      <c r="L76" s="11"/>
      <c r="M76" s="4"/>
      <c r="O76" s="4"/>
      <c r="P76" s="4"/>
      <c r="Q76" s="4"/>
      <c r="R76" s="4"/>
      <c r="S76" s="4"/>
      <c r="T76" s="4"/>
      <c r="V76" s="4"/>
      <c r="W76" s="4"/>
      <c r="X76" s="4"/>
      <c r="Y76" s="4"/>
      <c r="Z76" s="4"/>
      <c r="AA76" s="4"/>
    </row>
    <row r="77" spans="1:27" ht="12.75">
      <c r="A77" s="4"/>
      <c r="B77" s="4"/>
      <c r="C77" s="12"/>
      <c r="D77" s="4"/>
      <c r="E77" s="4"/>
      <c r="F77" s="23" t="s">
        <v>35</v>
      </c>
      <c r="G77" s="4"/>
      <c r="H77" s="5"/>
      <c r="I77" s="4"/>
      <c r="J77" s="24" t="s">
        <v>36</v>
      </c>
      <c r="K77" s="4"/>
      <c r="L77" s="13"/>
      <c r="M77" s="4"/>
      <c r="O77" s="4"/>
      <c r="P77" s="4"/>
      <c r="Q77" s="4"/>
      <c r="R77" s="4"/>
      <c r="S77" s="4"/>
      <c r="T77" s="4"/>
      <c r="V77" s="4"/>
      <c r="W77" s="4"/>
      <c r="X77" s="4"/>
      <c r="Y77" s="4"/>
      <c r="Z77" s="4"/>
      <c r="AA77" s="4"/>
    </row>
    <row r="78" spans="1:27" ht="12.75">
      <c r="A78" s="4"/>
      <c r="B78" s="4"/>
      <c r="C78" s="12"/>
      <c r="D78" s="4"/>
      <c r="E78" s="4"/>
      <c r="F78" s="25" t="s">
        <v>37</v>
      </c>
      <c r="G78" s="4"/>
      <c r="H78" s="5"/>
      <c r="I78" s="26"/>
      <c r="J78" s="27">
        <v>0.28000000000000003</v>
      </c>
      <c r="K78" s="4"/>
      <c r="L78" s="13"/>
      <c r="M78" s="4"/>
      <c r="O78" s="4"/>
      <c r="P78" s="4"/>
      <c r="Q78" s="4"/>
      <c r="R78" s="4"/>
      <c r="S78" s="4"/>
      <c r="T78" s="4"/>
      <c r="V78" s="4"/>
      <c r="W78" s="4"/>
      <c r="X78" s="4"/>
      <c r="Y78" s="4"/>
      <c r="Z78" s="4"/>
      <c r="AA78" s="4"/>
    </row>
    <row r="79" spans="1:27" ht="12.75">
      <c r="A79" s="4"/>
      <c r="B79" s="4"/>
      <c r="C79" s="12"/>
      <c r="D79" s="4"/>
      <c r="E79" s="4"/>
      <c r="F79" s="25" t="s">
        <v>38</v>
      </c>
      <c r="G79" s="4"/>
      <c r="H79" s="5"/>
      <c r="I79" s="4"/>
      <c r="J79" s="27">
        <v>0</v>
      </c>
      <c r="K79" s="4"/>
      <c r="L79" s="13"/>
      <c r="M79" s="4"/>
      <c r="O79" s="4"/>
      <c r="P79" s="4"/>
      <c r="Q79" s="4"/>
      <c r="R79" s="4"/>
      <c r="S79" s="4"/>
      <c r="T79" s="4"/>
      <c r="V79" s="4"/>
      <c r="W79" s="4"/>
      <c r="X79" s="4"/>
      <c r="Y79" s="4"/>
      <c r="Z79" s="4"/>
      <c r="AA79" s="4"/>
    </row>
    <row r="80" spans="1:27" ht="12.75">
      <c r="A80" s="4"/>
      <c r="B80" s="4"/>
      <c r="C80" s="12"/>
      <c r="D80" s="4"/>
      <c r="E80" s="4"/>
      <c r="F80" s="4" t="s">
        <v>39</v>
      </c>
      <c r="G80" s="4"/>
      <c r="H80" s="5"/>
      <c r="I80" s="4"/>
      <c r="J80" s="28">
        <v>1.456</v>
      </c>
      <c r="K80" s="29" t="s">
        <v>34</v>
      </c>
      <c r="L80" s="13"/>
      <c r="M80" s="4"/>
      <c r="O80" s="4"/>
      <c r="P80" s="4"/>
      <c r="Q80" s="4"/>
      <c r="R80" s="4"/>
      <c r="S80" s="4"/>
      <c r="T80" s="4"/>
      <c r="V80" s="4"/>
      <c r="W80" s="4"/>
      <c r="X80" s="4"/>
      <c r="Y80" s="4"/>
      <c r="Z80" s="4"/>
      <c r="AA80" s="4"/>
    </row>
    <row r="81" spans="1:27" ht="12.75">
      <c r="A81" s="4"/>
      <c r="B81" s="4"/>
      <c r="C81" s="12"/>
      <c r="D81" s="4"/>
      <c r="E81" s="4"/>
      <c r="F81" s="4" t="s">
        <v>40</v>
      </c>
      <c r="G81" s="4"/>
      <c r="H81" s="5"/>
      <c r="I81" s="4"/>
      <c r="J81" s="30">
        <v>0.28000000000000003</v>
      </c>
      <c r="K81" s="4"/>
      <c r="L81" s="13"/>
      <c r="M81" s="4"/>
      <c r="O81" s="4"/>
      <c r="P81" s="4"/>
      <c r="Q81" s="4"/>
      <c r="R81" s="4"/>
      <c r="S81" s="4"/>
      <c r="T81" s="4"/>
      <c r="V81" s="4"/>
      <c r="W81" s="4"/>
      <c r="X81" s="4"/>
      <c r="Y81" s="4"/>
      <c r="Z81" s="4"/>
      <c r="AA81" s="4"/>
    </row>
    <row r="82" spans="1:27" ht="12.75">
      <c r="A82" s="4"/>
      <c r="B82" s="4"/>
      <c r="C82" s="12"/>
      <c r="D82" s="4"/>
      <c r="E82" s="4"/>
      <c r="F82" s="4"/>
      <c r="G82" s="4"/>
      <c r="H82" s="5"/>
      <c r="I82" s="4"/>
      <c r="J82" s="31"/>
      <c r="K82" s="4"/>
      <c r="L82" s="13"/>
      <c r="M82" s="4"/>
      <c r="O82" s="4"/>
      <c r="P82" s="4"/>
      <c r="Q82" s="4"/>
      <c r="R82" s="4"/>
      <c r="S82" s="4"/>
      <c r="T82" s="4"/>
      <c r="V82" s="4"/>
      <c r="W82" s="4"/>
      <c r="X82" s="4"/>
      <c r="Y82" s="4"/>
      <c r="Z82" s="4"/>
      <c r="AA82" s="4"/>
    </row>
    <row r="83" spans="1:27" ht="13.5" thickBot="1">
      <c r="A83" s="4"/>
      <c r="B83" s="4"/>
      <c r="C83" s="19"/>
      <c r="D83" s="20"/>
      <c r="E83" s="20"/>
      <c r="F83" s="20"/>
      <c r="G83" s="20"/>
      <c r="H83" s="21"/>
      <c r="I83" s="20"/>
      <c r="J83" s="20"/>
      <c r="K83" s="20"/>
      <c r="L83" s="22"/>
      <c r="M83" s="4"/>
      <c r="O83" s="4"/>
      <c r="P83" s="4"/>
      <c r="Q83" s="4"/>
      <c r="R83" s="4"/>
      <c r="S83" s="4"/>
      <c r="T83" s="4"/>
      <c r="V83" s="4"/>
      <c r="W83" s="4"/>
      <c r="X83" s="4"/>
      <c r="Y83" s="4"/>
      <c r="Z83" s="4"/>
      <c r="AA83" s="4"/>
    </row>
    <row r="84" spans="1:27" ht="12.75">
      <c r="A84" s="4"/>
      <c r="B84" s="4"/>
      <c r="C84" s="4"/>
      <c r="D84" s="4"/>
      <c r="E84" s="4"/>
      <c r="F84" s="4"/>
      <c r="G84" s="4"/>
      <c r="H84" s="5"/>
      <c r="I84" s="4"/>
      <c r="J84" s="4"/>
      <c r="K84" s="4"/>
      <c r="L84" s="4"/>
      <c r="M84" s="4"/>
      <c r="O84" s="4"/>
      <c r="P84" s="4"/>
      <c r="Q84" s="4"/>
      <c r="R84" s="4"/>
      <c r="S84" s="4"/>
      <c r="T84" s="4"/>
      <c r="V84" s="4"/>
      <c r="W84" s="4"/>
      <c r="X84" s="4"/>
      <c r="Y84" s="4"/>
      <c r="Z84" s="4"/>
      <c r="AA84" s="4"/>
    </row>
    <row r="85" spans="1:27" ht="13.5" thickBot="1">
      <c r="A85" s="4"/>
      <c r="B85" s="4"/>
      <c r="C85" s="4"/>
      <c r="D85" s="4"/>
      <c r="E85" s="4"/>
      <c r="F85" s="4"/>
      <c r="G85" s="4"/>
      <c r="H85" s="5"/>
      <c r="I85" s="5" t="s">
        <v>41</v>
      </c>
      <c r="J85" s="4"/>
      <c r="K85" s="4"/>
      <c r="L85" s="4"/>
      <c r="M85" s="4"/>
      <c r="O85" s="4"/>
      <c r="P85" s="4"/>
      <c r="Q85" s="4"/>
      <c r="R85" s="4"/>
      <c r="S85" s="4"/>
      <c r="T85" s="4"/>
      <c r="V85" s="4"/>
      <c r="W85" s="4"/>
      <c r="X85" s="4"/>
      <c r="Y85" s="4"/>
      <c r="Z85" s="4"/>
      <c r="AA85" s="4"/>
    </row>
    <row r="86" spans="1:27" ht="12.75">
      <c r="A86" s="4"/>
      <c r="B86" s="4"/>
      <c r="C86" s="8"/>
      <c r="D86" s="9"/>
      <c r="E86" s="9"/>
      <c r="F86" s="9"/>
      <c r="G86" s="9"/>
      <c r="H86" s="10"/>
      <c r="I86" s="9"/>
      <c r="J86" s="9"/>
      <c r="K86" s="9"/>
      <c r="L86" s="11"/>
      <c r="M86" s="4"/>
      <c r="O86" s="4"/>
      <c r="P86" s="4"/>
      <c r="Q86" s="4"/>
      <c r="R86" s="4"/>
      <c r="S86" s="4"/>
      <c r="T86" s="4"/>
      <c r="V86" s="4"/>
      <c r="W86" s="4"/>
      <c r="X86" s="4"/>
      <c r="Y86" s="4"/>
      <c r="Z86" s="4"/>
      <c r="AA86" s="4"/>
    </row>
    <row r="87" spans="1:27" ht="12.75">
      <c r="A87" s="4"/>
      <c r="B87" s="4"/>
      <c r="C87" s="12"/>
      <c r="D87" s="4"/>
      <c r="E87" s="4"/>
      <c r="F87" s="23"/>
      <c r="G87" s="23" t="s">
        <v>42</v>
      </c>
      <c r="H87" s="5"/>
      <c r="I87" s="4"/>
      <c r="J87" s="4"/>
      <c r="K87" s="4"/>
      <c r="L87" s="13"/>
      <c r="M87" s="4"/>
      <c r="O87" s="4"/>
      <c r="P87" s="4"/>
      <c r="Q87" s="4"/>
      <c r="R87" s="4"/>
      <c r="S87" s="4"/>
      <c r="T87" s="4"/>
      <c r="V87" s="4"/>
      <c r="W87" s="4"/>
      <c r="X87" s="4"/>
      <c r="Y87" s="4"/>
      <c r="Z87" s="4"/>
      <c r="AA87" s="4"/>
    </row>
    <row r="88" spans="1:27" ht="12.75">
      <c r="A88" s="4"/>
      <c r="B88" s="4"/>
      <c r="C88" s="12"/>
      <c r="D88" s="4"/>
      <c r="E88" s="4"/>
      <c r="F88" s="4"/>
      <c r="G88" s="4"/>
      <c r="H88" s="5"/>
      <c r="I88" s="4"/>
      <c r="J88" s="4"/>
      <c r="K88" s="4"/>
      <c r="L88" s="13"/>
      <c r="M88" s="4"/>
      <c r="O88" s="4"/>
      <c r="P88" s="4"/>
      <c r="Q88" s="4"/>
      <c r="R88" s="4"/>
      <c r="S88" s="4"/>
      <c r="T88" s="4"/>
      <c r="V88" s="4"/>
      <c r="W88" s="4"/>
      <c r="X88" s="4"/>
      <c r="Y88" s="4"/>
      <c r="Z88" s="4"/>
      <c r="AA88" s="4"/>
    </row>
    <row r="89" spans="1:27" ht="12.75">
      <c r="A89" s="4"/>
      <c r="B89" s="4"/>
      <c r="C89" s="12"/>
      <c r="D89" s="4"/>
      <c r="E89" s="4"/>
      <c r="F89" s="4"/>
      <c r="G89" s="5" t="s">
        <v>43</v>
      </c>
      <c r="H89" s="5"/>
      <c r="I89" s="5" t="s">
        <v>44</v>
      </c>
      <c r="J89" s="5" t="s">
        <v>45</v>
      </c>
      <c r="K89" s="4"/>
      <c r="L89" s="13"/>
      <c r="M89" s="4"/>
      <c r="O89" s="4"/>
      <c r="P89" s="4"/>
      <c r="Q89" s="4"/>
      <c r="R89" s="4"/>
      <c r="S89" s="4"/>
      <c r="T89" s="4"/>
      <c r="V89" s="4"/>
      <c r="W89" s="4"/>
      <c r="X89" s="4"/>
      <c r="Y89" s="4"/>
      <c r="Z89" s="4"/>
      <c r="AA89" s="4"/>
    </row>
    <row r="90" spans="1:27" ht="12.75">
      <c r="A90" s="4"/>
      <c r="B90" s="4"/>
      <c r="C90" s="12"/>
      <c r="D90" s="4"/>
      <c r="E90" s="4"/>
      <c r="F90" s="4"/>
      <c r="G90" s="24" t="s">
        <v>46</v>
      </c>
      <c r="H90" s="5"/>
      <c r="I90" s="24" t="s">
        <v>47</v>
      </c>
      <c r="J90" s="24" t="s">
        <v>47</v>
      </c>
      <c r="K90" s="4"/>
      <c r="L90" s="13"/>
      <c r="M90" s="4"/>
      <c r="O90" s="4"/>
      <c r="P90" s="4"/>
      <c r="Q90" s="4"/>
      <c r="R90" s="4"/>
      <c r="S90" s="4"/>
      <c r="T90" s="4"/>
      <c r="V90" s="4"/>
      <c r="W90" s="4"/>
      <c r="X90" s="4"/>
      <c r="Y90" s="4"/>
      <c r="Z90" s="4"/>
      <c r="AA90" s="4"/>
    </row>
    <row r="91" spans="1:27" ht="12.75">
      <c r="A91" s="4"/>
      <c r="B91" s="4"/>
      <c r="C91" s="12"/>
      <c r="D91" s="4"/>
      <c r="E91" s="4"/>
      <c r="F91" s="4"/>
      <c r="G91" s="4"/>
      <c r="H91" s="5"/>
      <c r="I91" s="4"/>
      <c r="J91" s="4"/>
      <c r="K91" s="4"/>
      <c r="L91" s="13"/>
      <c r="M91" s="4"/>
      <c r="O91" s="4"/>
      <c r="P91" s="4"/>
      <c r="Q91" s="4"/>
      <c r="R91" s="4"/>
      <c r="S91" s="4"/>
      <c r="T91" s="4"/>
      <c r="V91" s="4"/>
      <c r="W91" s="4"/>
      <c r="X91" s="4"/>
      <c r="Y91" s="4"/>
      <c r="Z91" s="4"/>
      <c r="AA91" s="4"/>
    </row>
    <row r="92" spans="1:27" ht="12.75">
      <c r="A92" s="4"/>
      <c r="B92" s="4"/>
      <c r="C92" s="12"/>
      <c r="D92" s="4"/>
      <c r="E92" s="4"/>
      <c r="F92" s="4"/>
      <c r="G92" s="4"/>
      <c r="H92" s="5"/>
      <c r="I92" s="4"/>
      <c r="J92" s="4"/>
      <c r="K92" s="4"/>
      <c r="L92" s="13"/>
      <c r="M92" s="4"/>
      <c r="O92" s="4"/>
      <c r="P92" s="4"/>
      <c r="Q92" s="4"/>
      <c r="R92" s="4"/>
      <c r="S92" s="4"/>
      <c r="T92" s="4"/>
      <c r="V92" s="4"/>
      <c r="W92" s="4"/>
      <c r="X92" s="4"/>
      <c r="Y92" s="4"/>
      <c r="Z92" s="4"/>
      <c r="AA92" s="4"/>
    </row>
    <row r="93" spans="1:27" ht="12.75">
      <c r="A93" s="4"/>
      <c r="B93" s="4"/>
      <c r="C93" s="12"/>
      <c r="D93" s="4" t="s">
        <v>48</v>
      </c>
      <c r="E93" s="4"/>
      <c r="F93" s="4"/>
      <c r="G93" s="27">
        <v>0.4824</v>
      </c>
      <c r="H93" s="5"/>
      <c r="I93" s="27">
        <v>5.2947956149505489E-2</v>
      </c>
      <c r="J93" s="27">
        <v>2.5542094046521448E-2</v>
      </c>
      <c r="K93" s="32"/>
      <c r="L93" s="13"/>
      <c r="M93" s="4"/>
      <c r="N93" s="33"/>
      <c r="O93" s="34"/>
      <c r="P93" s="4"/>
      <c r="Q93" s="4"/>
      <c r="R93" s="4"/>
      <c r="S93" s="4"/>
      <c r="T93" s="4"/>
      <c r="V93" s="4"/>
      <c r="W93" s="4"/>
      <c r="X93" s="4"/>
      <c r="Y93" s="4"/>
      <c r="Z93" s="4"/>
      <c r="AA93" s="4"/>
    </row>
    <row r="94" spans="1:27" ht="12.75">
      <c r="A94" s="4"/>
      <c r="B94" s="4"/>
      <c r="C94" s="12"/>
      <c r="D94" s="4" t="s">
        <v>49</v>
      </c>
      <c r="E94" s="4"/>
      <c r="F94" s="4"/>
      <c r="G94" s="27">
        <v>2.0000000000000001E-4</v>
      </c>
      <c r="H94" s="5"/>
      <c r="I94" s="27">
        <v>6.7526693360026688E-2</v>
      </c>
      <c r="J94" s="27">
        <v>1.3505338672005339E-5</v>
      </c>
      <c r="K94" s="4"/>
      <c r="L94" s="13"/>
      <c r="M94" s="4"/>
      <c r="N94" s="33"/>
      <c r="O94" s="34"/>
      <c r="P94" s="4"/>
      <c r="Q94" s="4"/>
      <c r="R94" s="4"/>
      <c r="S94" s="4"/>
      <c r="T94" s="4"/>
      <c r="V94" s="4"/>
      <c r="W94" s="4"/>
      <c r="X94" s="4"/>
      <c r="Y94" s="4"/>
      <c r="Z94" s="4"/>
      <c r="AA94" s="4"/>
    </row>
    <row r="95" spans="1:27" ht="12.75">
      <c r="A95" s="4"/>
      <c r="B95" s="4"/>
      <c r="C95" s="12"/>
      <c r="D95" s="4" t="s">
        <v>50</v>
      </c>
      <c r="E95" s="4"/>
      <c r="F95" s="4"/>
      <c r="G95" s="27">
        <v>0.51739999999999997</v>
      </c>
      <c r="H95" s="5"/>
      <c r="I95" s="27">
        <v>9.5000000000000001E-2</v>
      </c>
      <c r="J95" s="27">
        <v>4.9152999999999995E-2</v>
      </c>
      <c r="K95" s="4"/>
      <c r="L95" s="13"/>
      <c r="M95" s="4"/>
      <c r="N95" s="33"/>
      <c r="O95" s="34"/>
      <c r="P95" s="4"/>
      <c r="Q95" s="4"/>
      <c r="R95" s="4"/>
      <c r="S95" s="4"/>
      <c r="T95" s="4"/>
      <c r="V95" s="4"/>
      <c r="W95" s="4"/>
      <c r="X95" s="4"/>
      <c r="Y95" s="4"/>
      <c r="Z95" s="4"/>
      <c r="AA95" s="4"/>
    </row>
    <row r="96" spans="1:27" ht="13.5" thickBot="1">
      <c r="A96" s="4"/>
      <c r="B96" s="4"/>
      <c r="C96" s="12"/>
      <c r="D96" s="4"/>
      <c r="E96" s="4"/>
      <c r="F96" s="4"/>
      <c r="G96" s="35">
        <v>1</v>
      </c>
      <c r="H96" s="5"/>
      <c r="I96" s="27"/>
      <c r="J96" s="35">
        <v>7.4700000000000003E-2</v>
      </c>
      <c r="K96" s="36"/>
      <c r="L96" s="13"/>
      <c r="M96" s="4" t="s">
        <v>34</v>
      </c>
      <c r="O96" s="34"/>
      <c r="P96" s="4"/>
      <c r="Q96" s="4"/>
      <c r="R96" s="4"/>
      <c r="S96" s="4"/>
      <c r="T96" s="4"/>
      <c r="V96" s="4"/>
      <c r="W96" s="4"/>
      <c r="X96" s="4"/>
      <c r="Y96" s="4"/>
      <c r="Z96" s="4"/>
      <c r="AA96" s="4"/>
    </row>
    <row r="97" spans="1:27" ht="14.25" thickTop="1" thickBot="1">
      <c r="A97" s="4"/>
      <c r="B97" s="4"/>
      <c r="C97" s="19"/>
      <c r="D97" s="20"/>
      <c r="E97" s="20"/>
      <c r="F97" s="20"/>
      <c r="G97" s="20"/>
      <c r="H97" s="21"/>
      <c r="I97" s="20"/>
      <c r="J97" s="20"/>
      <c r="K97" s="20"/>
      <c r="L97" s="22"/>
      <c r="M97" s="4"/>
      <c r="O97" s="4"/>
      <c r="P97" s="4"/>
      <c r="Q97" s="4"/>
      <c r="R97" s="4"/>
      <c r="S97" s="4"/>
      <c r="T97" s="4"/>
      <c r="V97" s="4"/>
      <c r="W97" s="4"/>
      <c r="X97" s="4"/>
      <c r="Y97" s="4"/>
      <c r="Z97" s="4"/>
      <c r="AA97" s="4"/>
    </row>
    <row r="98" spans="1:27" ht="12.75">
      <c r="A98" s="4"/>
      <c r="B98" s="4"/>
      <c r="C98" s="4"/>
      <c r="D98" s="4"/>
      <c r="E98" s="4"/>
      <c r="F98" s="4"/>
      <c r="G98" s="4"/>
      <c r="H98" s="5"/>
      <c r="I98" s="4"/>
      <c r="J98" s="4"/>
      <c r="K98" s="4"/>
      <c r="L98" s="4"/>
      <c r="M98" s="4"/>
      <c r="O98" s="4"/>
      <c r="P98" s="4"/>
      <c r="Q98" s="4"/>
      <c r="R98" s="4"/>
      <c r="S98" s="4"/>
      <c r="T98" s="4"/>
      <c r="V98" s="4"/>
      <c r="W98" s="4"/>
      <c r="X98" s="4"/>
      <c r="Y98" s="4"/>
      <c r="Z98" s="4"/>
      <c r="AA98" s="4"/>
    </row>
    <row r="99" spans="1:27" ht="13.5" thickBot="1">
      <c r="A99" s="4"/>
      <c r="B99" s="4"/>
      <c r="C99" s="4"/>
      <c r="D99" s="4"/>
      <c r="E99" s="4"/>
      <c r="F99" s="4"/>
      <c r="G99" s="4"/>
      <c r="H99" s="5"/>
      <c r="I99" s="4" t="s">
        <v>51</v>
      </c>
      <c r="J99" s="4"/>
      <c r="K99" s="4"/>
      <c r="L99" s="4"/>
      <c r="M99" s="4"/>
      <c r="O99" s="4"/>
      <c r="P99" s="4"/>
      <c r="Q99" s="4"/>
      <c r="R99" s="4"/>
      <c r="S99" s="4"/>
      <c r="T99" s="4"/>
      <c r="V99" s="4"/>
      <c r="W99" s="4"/>
      <c r="X99" s="4"/>
      <c r="Y99" s="4"/>
      <c r="Z99" s="4"/>
      <c r="AA99" s="4"/>
    </row>
    <row r="100" spans="1:27" ht="12.75">
      <c r="A100" s="4"/>
      <c r="B100" s="4"/>
      <c r="C100" s="711" t="s">
        <v>52</v>
      </c>
      <c r="D100" s="712"/>
      <c r="E100" s="712"/>
      <c r="F100" s="712"/>
      <c r="G100" s="712"/>
      <c r="H100" s="712"/>
      <c r="I100" s="712"/>
      <c r="J100" s="712"/>
      <c r="K100" s="712"/>
      <c r="L100" s="713"/>
      <c r="M100" s="4"/>
      <c r="O100" s="4"/>
      <c r="P100" s="4"/>
      <c r="Q100" s="4"/>
      <c r="R100" s="4"/>
      <c r="S100" s="4"/>
      <c r="T100" s="4"/>
      <c r="V100" s="4"/>
      <c r="W100" s="4"/>
      <c r="X100" s="4"/>
      <c r="Y100" s="4"/>
      <c r="Z100" s="4"/>
      <c r="AA100" s="4"/>
    </row>
    <row r="101" spans="1:27" ht="12.75">
      <c r="A101" s="4"/>
      <c r="B101" s="4"/>
      <c r="C101" s="714"/>
      <c r="D101" s="715"/>
      <c r="E101" s="715"/>
      <c r="F101" s="715"/>
      <c r="G101" s="715"/>
      <c r="H101" s="715"/>
      <c r="I101" s="715"/>
      <c r="J101" s="715"/>
      <c r="K101" s="715"/>
      <c r="L101" s="716"/>
      <c r="M101" s="4"/>
      <c r="O101" s="4"/>
      <c r="P101" s="4"/>
      <c r="Q101" s="4"/>
      <c r="R101" s="4"/>
      <c r="S101" s="4"/>
      <c r="T101" s="4"/>
      <c r="V101" s="4"/>
      <c r="W101" s="4"/>
      <c r="X101" s="4"/>
      <c r="Y101" s="4"/>
      <c r="Z101" s="4"/>
      <c r="AA101" s="4"/>
    </row>
    <row r="102" spans="1:27" ht="12.75">
      <c r="A102" s="4"/>
      <c r="B102" s="4"/>
      <c r="C102" s="714"/>
      <c r="D102" s="715"/>
      <c r="E102" s="715"/>
      <c r="F102" s="715"/>
      <c r="G102" s="715"/>
      <c r="H102" s="715"/>
      <c r="I102" s="715"/>
      <c r="J102" s="715"/>
      <c r="K102" s="715"/>
      <c r="L102" s="716"/>
      <c r="M102" s="4"/>
      <c r="O102" s="4"/>
      <c r="P102" s="4"/>
      <c r="Q102" s="4"/>
      <c r="R102" s="4"/>
      <c r="S102" s="4"/>
      <c r="T102" s="4"/>
      <c r="V102" s="4"/>
      <c r="W102" s="4"/>
      <c r="X102" s="4"/>
      <c r="Y102" s="4"/>
      <c r="Z102" s="4"/>
      <c r="AA102" s="4"/>
    </row>
    <row r="103" spans="1:27" ht="12.75">
      <c r="A103" s="4"/>
      <c r="B103" s="4"/>
      <c r="C103" s="714"/>
      <c r="D103" s="715"/>
      <c r="E103" s="715"/>
      <c r="F103" s="715"/>
      <c r="G103" s="715"/>
      <c r="H103" s="715"/>
      <c r="I103" s="715"/>
      <c r="J103" s="715"/>
      <c r="K103" s="715"/>
      <c r="L103" s="716"/>
      <c r="M103" s="4"/>
      <c r="O103" s="4"/>
      <c r="P103" s="4"/>
      <c r="Q103" s="4"/>
      <c r="R103" s="4"/>
      <c r="S103" s="4"/>
      <c r="T103" s="4"/>
      <c r="V103" s="4"/>
      <c r="W103" s="4"/>
      <c r="X103" s="4"/>
      <c r="Y103" s="4"/>
      <c r="Z103" s="4"/>
      <c r="AA103" s="4"/>
    </row>
    <row r="104" spans="1:27" ht="12.75">
      <c r="A104" s="4"/>
      <c r="B104" s="4"/>
      <c r="C104" s="714"/>
      <c r="D104" s="715"/>
      <c r="E104" s="715"/>
      <c r="F104" s="715"/>
      <c r="G104" s="715"/>
      <c r="H104" s="715"/>
      <c r="I104" s="715"/>
      <c r="J104" s="715"/>
      <c r="K104" s="715"/>
      <c r="L104" s="716"/>
      <c r="M104" s="4"/>
      <c r="O104" s="4"/>
      <c r="P104" s="4"/>
      <c r="Q104" s="4"/>
      <c r="R104" s="4"/>
      <c r="S104" s="4"/>
      <c r="T104" s="4"/>
      <c r="V104" s="4"/>
      <c r="W104" s="4"/>
      <c r="X104" s="4"/>
      <c r="Y104" s="4"/>
      <c r="Z104" s="4"/>
      <c r="AA104" s="4"/>
    </row>
    <row r="105" spans="1:27" ht="12.75">
      <c r="A105" s="4"/>
      <c r="B105" s="4"/>
      <c r="C105" s="714"/>
      <c r="D105" s="715"/>
      <c r="E105" s="715"/>
      <c r="F105" s="715"/>
      <c r="G105" s="715"/>
      <c r="H105" s="715"/>
      <c r="I105" s="715"/>
      <c r="J105" s="715"/>
      <c r="K105" s="715"/>
      <c r="L105" s="716"/>
      <c r="M105" s="4"/>
      <c r="O105" s="4"/>
      <c r="P105" s="4"/>
      <c r="Q105" s="4"/>
      <c r="R105" s="4"/>
      <c r="S105" s="4"/>
      <c r="T105" s="4"/>
      <c r="V105" s="4"/>
      <c r="W105" s="4"/>
      <c r="X105" s="4"/>
      <c r="Y105" s="4"/>
      <c r="Z105" s="4"/>
      <c r="AA105" s="4"/>
    </row>
    <row r="106" spans="1:27" ht="12.75">
      <c r="A106" s="4"/>
      <c r="B106" s="4"/>
      <c r="C106" s="714"/>
      <c r="D106" s="715"/>
      <c r="E106" s="715"/>
      <c r="F106" s="715"/>
      <c r="G106" s="715"/>
      <c r="H106" s="715"/>
      <c r="I106" s="715"/>
      <c r="J106" s="715"/>
      <c r="K106" s="715"/>
      <c r="L106" s="716"/>
      <c r="M106" s="4"/>
      <c r="O106" s="4"/>
      <c r="P106" s="4"/>
      <c r="Q106" s="4"/>
      <c r="R106" s="4"/>
      <c r="S106" s="4"/>
      <c r="T106" s="4"/>
      <c r="V106" s="4"/>
      <c r="W106" s="4"/>
      <c r="X106" s="4"/>
      <c r="Y106" s="4"/>
      <c r="Z106" s="4"/>
      <c r="AA106" s="4"/>
    </row>
    <row r="107" spans="1:27" ht="13.5" thickBot="1">
      <c r="A107" s="4"/>
      <c r="B107" s="4"/>
      <c r="C107" s="717"/>
      <c r="D107" s="718"/>
      <c r="E107" s="718"/>
      <c r="F107" s="718"/>
      <c r="G107" s="718"/>
      <c r="H107" s="718"/>
      <c r="I107" s="718"/>
      <c r="J107" s="718"/>
      <c r="K107" s="718"/>
      <c r="L107" s="719"/>
      <c r="M107" s="4"/>
      <c r="O107" s="4"/>
      <c r="P107" s="4"/>
      <c r="Q107" s="4"/>
      <c r="R107" s="4"/>
      <c r="S107" s="4"/>
      <c r="T107" s="4"/>
      <c r="V107" s="4"/>
      <c r="W107" s="4"/>
      <c r="X107" s="4"/>
      <c r="Y107" s="4"/>
      <c r="Z107" s="4"/>
      <c r="AA107" s="4"/>
    </row>
    <row r="108" spans="1:27" ht="12.75">
      <c r="A108" s="4"/>
      <c r="B108" s="4"/>
      <c r="C108" s="4"/>
      <c r="D108" s="4"/>
      <c r="E108" s="4"/>
      <c r="F108" s="4"/>
      <c r="G108" s="4"/>
      <c r="H108" s="5"/>
      <c r="I108" s="37"/>
      <c r="J108" s="4"/>
      <c r="K108" s="4"/>
      <c r="L108" s="4"/>
      <c r="M108" s="4"/>
      <c r="O108" s="4"/>
      <c r="P108" s="4"/>
      <c r="Q108" s="4"/>
      <c r="R108" s="4"/>
      <c r="S108" s="4"/>
      <c r="T108" s="4"/>
      <c r="V108" s="4"/>
      <c r="W108" s="4"/>
      <c r="X108" s="4"/>
      <c r="Y108" s="4"/>
      <c r="Z108" s="4"/>
      <c r="AA108" s="4"/>
    </row>
    <row r="109" spans="1:27" ht="11.65" customHeight="1">
      <c r="A109" s="4"/>
      <c r="B109" s="38" t="s">
        <v>629</v>
      </c>
      <c r="C109" s="4"/>
      <c r="D109" s="4"/>
      <c r="E109" s="4"/>
      <c r="F109" s="4"/>
      <c r="G109" s="4"/>
      <c r="H109" s="5"/>
      <c r="I109" s="4"/>
      <c r="J109" s="4"/>
      <c r="K109" s="4"/>
      <c r="L109" s="4"/>
      <c r="M109" s="39"/>
      <c r="O109" s="39"/>
      <c r="P109" s="39"/>
      <c r="Q109" s="39"/>
      <c r="R109" s="39"/>
      <c r="S109" s="39"/>
      <c r="T109" s="39"/>
      <c r="V109" s="39"/>
      <c r="W109" s="39"/>
      <c r="X109" s="39"/>
      <c r="Y109" s="39"/>
      <c r="Z109" s="39"/>
      <c r="AA109" s="39"/>
    </row>
    <row r="110" spans="1:27" ht="11.65" customHeight="1">
      <c r="A110" s="4"/>
      <c r="B110" s="40" t="s">
        <v>625</v>
      </c>
      <c r="C110" s="41"/>
      <c r="D110" s="41"/>
      <c r="E110" s="41"/>
      <c r="F110" s="41"/>
      <c r="G110" s="4"/>
      <c r="H110" s="5"/>
      <c r="I110" s="4"/>
      <c r="J110" s="4"/>
      <c r="K110" s="4"/>
      <c r="L110" s="4"/>
      <c r="M110" s="4"/>
      <c r="O110" s="4"/>
      <c r="P110" s="4"/>
      <c r="Q110" s="4"/>
      <c r="R110" s="4"/>
      <c r="S110" s="4"/>
      <c r="T110" s="4"/>
      <c r="V110" s="4"/>
      <c r="W110" s="4"/>
      <c r="X110" s="4"/>
      <c r="Y110" s="4"/>
      <c r="Z110" s="4"/>
      <c r="AA110" s="4"/>
    </row>
    <row r="111" spans="1:27" ht="11.65" customHeight="1">
      <c r="A111" s="4"/>
      <c r="B111" s="4"/>
      <c r="C111" s="4"/>
      <c r="D111" s="4"/>
      <c r="E111" s="4"/>
      <c r="F111" s="4"/>
      <c r="G111" s="4"/>
      <c r="H111" s="5"/>
      <c r="I111" s="4"/>
      <c r="J111" s="4"/>
      <c r="K111" s="4"/>
      <c r="L111" s="4"/>
      <c r="M111" s="4"/>
      <c r="O111" s="4"/>
      <c r="P111" s="4"/>
      <c r="Q111" s="4"/>
      <c r="R111" s="4"/>
      <c r="S111" s="4"/>
      <c r="T111" s="4"/>
      <c r="V111" s="4"/>
      <c r="W111" s="4"/>
      <c r="X111" s="4"/>
      <c r="Y111" s="4"/>
      <c r="Z111" s="4"/>
      <c r="AA111" s="4"/>
    </row>
    <row r="112" spans="1:27" ht="14.25">
      <c r="A112" s="4"/>
      <c r="B112" s="42"/>
      <c r="C112" s="43" t="s">
        <v>53</v>
      </c>
      <c r="D112" s="43"/>
      <c r="E112" s="43"/>
      <c r="F112" s="43"/>
      <c r="G112" s="43"/>
      <c r="H112" s="44"/>
      <c r="I112" s="43"/>
      <c r="J112" s="43"/>
      <c r="K112" s="43"/>
      <c r="L112" s="43"/>
      <c r="M112" s="43"/>
      <c r="O112" s="43"/>
      <c r="P112" s="43"/>
      <c r="Q112" s="43"/>
      <c r="R112" s="43"/>
      <c r="S112" s="43"/>
      <c r="T112" s="43"/>
      <c r="V112" s="43"/>
      <c r="W112" s="43"/>
      <c r="X112" s="43"/>
      <c r="Y112" s="43"/>
      <c r="Z112" s="43"/>
      <c r="AA112" s="43"/>
    </row>
    <row r="113" spans="1:28" ht="11.65" customHeight="1">
      <c r="A113" s="4"/>
      <c r="B113" s="4"/>
      <c r="C113" s="4"/>
      <c r="D113" s="4"/>
      <c r="E113" s="4"/>
      <c r="F113" s="4"/>
      <c r="G113" s="4"/>
      <c r="H113" s="5"/>
      <c r="I113" s="4"/>
      <c r="J113" s="4"/>
      <c r="K113" s="4"/>
      <c r="L113" s="4"/>
      <c r="M113" s="4"/>
      <c r="O113" s="4"/>
      <c r="P113" s="4"/>
      <c r="Q113" s="4"/>
      <c r="R113" s="4"/>
      <c r="S113" s="4"/>
      <c r="T113" s="4"/>
      <c r="V113" s="4"/>
      <c r="W113" s="4"/>
      <c r="X113" s="4"/>
      <c r="Y113" s="4"/>
      <c r="Z113" s="4"/>
      <c r="AA113" s="4"/>
    </row>
    <row r="114" spans="1:28" ht="11.65" customHeight="1">
      <c r="A114" s="4"/>
      <c r="B114" s="4"/>
      <c r="C114" s="4"/>
      <c r="D114" s="4"/>
      <c r="E114" s="4"/>
      <c r="F114" s="4"/>
      <c r="G114" s="4"/>
      <c r="H114" s="5"/>
      <c r="I114" s="44" t="s">
        <v>54</v>
      </c>
      <c r="J114" s="44"/>
      <c r="K114" s="44"/>
      <c r="L114" s="44" t="s">
        <v>623</v>
      </c>
      <c r="M114" s="44"/>
      <c r="N114" s="45"/>
      <c r="O114" s="46" t="s">
        <v>55</v>
      </c>
      <c r="P114" s="44"/>
      <c r="Q114" s="44"/>
      <c r="R114" s="44"/>
      <c r="S114" s="44"/>
      <c r="T114" s="44"/>
      <c r="V114" s="44"/>
      <c r="W114" s="44"/>
      <c r="X114" s="44"/>
      <c r="Y114" s="44"/>
      <c r="Z114" s="44"/>
      <c r="AA114" s="44"/>
    </row>
    <row r="115" spans="1:28" s="52" customFormat="1" ht="11.65" customHeight="1">
      <c r="A115" s="47"/>
      <c r="B115" s="47"/>
      <c r="C115" s="48" t="s">
        <v>56</v>
      </c>
      <c r="D115" s="47"/>
      <c r="E115" s="47"/>
      <c r="F115" s="47"/>
      <c r="G115" s="47"/>
      <c r="H115" s="49" t="s">
        <v>57</v>
      </c>
      <c r="I115" s="49" t="s">
        <v>58</v>
      </c>
      <c r="J115" s="49" t="s">
        <v>59</v>
      </c>
      <c r="K115" s="49" t="s">
        <v>623</v>
      </c>
      <c r="L115" s="50" t="s">
        <v>60</v>
      </c>
      <c r="M115" s="49" t="s">
        <v>61</v>
      </c>
      <c r="N115" s="51"/>
      <c r="O115" s="46" t="s">
        <v>62</v>
      </c>
      <c r="P115" s="46"/>
      <c r="Q115" s="46"/>
      <c r="R115" s="46"/>
      <c r="S115" s="46"/>
      <c r="T115" s="46"/>
      <c r="U115" s="3"/>
      <c r="V115" s="46"/>
      <c r="W115" s="46"/>
      <c r="X115" s="46"/>
      <c r="Y115" s="46"/>
      <c r="Z115" s="46"/>
      <c r="AA115" s="46"/>
      <c r="AB115" s="3"/>
    </row>
    <row r="116" spans="1:28" ht="11.65" customHeight="1">
      <c r="N116" s="51"/>
    </row>
    <row r="117" spans="1:28" ht="11.65" customHeight="1">
      <c r="A117" s="53">
        <v>1</v>
      </c>
      <c r="C117" s="3" t="s">
        <v>63</v>
      </c>
      <c r="I117" s="54"/>
      <c r="N117" s="51"/>
      <c r="O117" s="55"/>
      <c r="P117" s="56"/>
    </row>
    <row r="118" spans="1:28" ht="11.65" customHeight="1">
      <c r="A118" s="53">
        <v>2</v>
      </c>
      <c r="E118" s="57" t="s">
        <v>64</v>
      </c>
      <c r="G118" s="58"/>
      <c r="H118" s="59">
        <v>2.2999999999999998</v>
      </c>
      <c r="I118" s="54">
        <v>4673972719.7799997</v>
      </c>
      <c r="J118" s="54">
        <v>4351233539.9499998</v>
      </c>
      <c r="K118" s="54">
        <v>322739179.82999998</v>
      </c>
      <c r="L118" s="54">
        <v>6430146.0617948063</v>
      </c>
      <c r="M118" s="54">
        <v>329169325.8917948</v>
      </c>
      <c r="N118" s="60" t="s">
        <v>65</v>
      </c>
      <c r="P118" s="61"/>
      <c r="Q118" s="51"/>
      <c r="R118" s="51"/>
      <c r="S118" s="54"/>
      <c r="T118" s="54"/>
      <c r="V118" s="54"/>
      <c r="W118" s="54"/>
      <c r="X118" s="54"/>
      <c r="Y118" s="54"/>
      <c r="Z118" s="54"/>
      <c r="AA118" s="54"/>
      <c r="AB118" s="62"/>
    </row>
    <row r="119" spans="1:28" ht="11.65" customHeight="1">
      <c r="A119" s="53">
        <v>3</v>
      </c>
      <c r="E119" s="57" t="s">
        <v>66</v>
      </c>
      <c r="G119" s="58"/>
      <c r="H119" s="59">
        <v>2.2999999999999998</v>
      </c>
      <c r="I119" s="54">
        <v>0</v>
      </c>
      <c r="J119" s="54">
        <v>0</v>
      </c>
      <c r="K119" s="54">
        <v>0</v>
      </c>
      <c r="L119" s="54">
        <v>0</v>
      </c>
      <c r="M119" s="54">
        <v>0</v>
      </c>
      <c r="N119" s="51" t="s">
        <v>65</v>
      </c>
      <c r="P119" s="61"/>
      <c r="Q119" s="51"/>
      <c r="R119" s="51"/>
      <c r="S119" s="54"/>
      <c r="T119" s="54"/>
      <c r="V119" s="54"/>
      <c r="W119" s="54"/>
      <c r="X119" s="54"/>
      <c r="Y119" s="54"/>
      <c r="Z119" s="54"/>
      <c r="AA119" s="54"/>
      <c r="AB119" s="62"/>
    </row>
    <row r="120" spans="1:28" ht="11.65" customHeight="1">
      <c r="A120" s="53">
        <v>4</v>
      </c>
      <c r="E120" s="57" t="s">
        <v>67</v>
      </c>
      <c r="G120" s="58"/>
      <c r="H120" s="59">
        <v>2.2999999999999998</v>
      </c>
      <c r="I120" s="54">
        <v>67333464.50999999</v>
      </c>
      <c r="J120" s="54">
        <v>55378251.995105296</v>
      </c>
      <c r="K120" s="54">
        <v>11955212.5148947</v>
      </c>
      <c r="L120" s="54">
        <v>13526998.721615033</v>
      </c>
      <c r="M120" s="54">
        <v>25482211.236509733</v>
      </c>
      <c r="N120" s="51" t="s">
        <v>65</v>
      </c>
      <c r="P120" s="61"/>
      <c r="Q120" s="51"/>
      <c r="R120" s="51"/>
      <c r="S120" s="54"/>
      <c r="T120" s="54"/>
      <c r="V120" s="54"/>
      <c r="W120" s="63"/>
      <c r="X120" s="63"/>
      <c r="Y120" s="54"/>
      <c r="Z120" s="54"/>
      <c r="AA120" s="54"/>
      <c r="AB120" s="62"/>
    </row>
    <row r="121" spans="1:28" ht="11.65" customHeight="1">
      <c r="A121" s="53">
        <v>5</v>
      </c>
      <c r="E121" s="57" t="s">
        <v>68</v>
      </c>
      <c r="G121" s="58"/>
      <c r="H121" s="59">
        <v>2.4</v>
      </c>
      <c r="I121" s="64">
        <v>180792946.07999998</v>
      </c>
      <c r="J121" s="64">
        <v>169539000.65625337</v>
      </c>
      <c r="K121" s="64">
        <v>11253945.423746621</v>
      </c>
      <c r="L121" s="64">
        <v>-852748.4716149047</v>
      </c>
      <c r="M121" s="64">
        <v>10401196.952131717</v>
      </c>
      <c r="N121" s="51" t="s">
        <v>65</v>
      </c>
      <c r="P121" s="61"/>
      <c r="Q121" s="51"/>
      <c r="R121" s="51"/>
      <c r="S121" s="54"/>
      <c r="T121" s="54"/>
      <c r="V121" s="54"/>
      <c r="W121" s="54"/>
      <c r="X121" s="54"/>
      <c r="Y121" s="54"/>
      <c r="Z121" s="54"/>
      <c r="AA121" s="54"/>
      <c r="AB121" s="62"/>
    </row>
    <row r="122" spans="1:28" ht="11.65" customHeight="1">
      <c r="A122" s="53">
        <v>6</v>
      </c>
      <c r="E122" s="57" t="s">
        <v>69</v>
      </c>
      <c r="G122" s="58"/>
      <c r="H122" s="59">
        <v>2.4</v>
      </c>
      <c r="I122" s="65">
        <v>4922099130.3699999</v>
      </c>
      <c r="J122" s="65">
        <v>4576150792.6013594</v>
      </c>
      <c r="K122" s="65">
        <v>345948337.76864135</v>
      </c>
      <c r="L122" s="65">
        <v>19104396.311794937</v>
      </c>
      <c r="M122" s="65">
        <v>365052734.08043623</v>
      </c>
      <c r="O122" s="60">
        <v>0</v>
      </c>
      <c r="P122" s="61"/>
      <c r="Q122" s="51"/>
      <c r="R122" s="51"/>
      <c r="S122" s="54"/>
      <c r="T122" s="54"/>
      <c r="U122" s="54"/>
      <c r="V122" s="54"/>
      <c r="W122" s="54"/>
      <c r="X122" s="54"/>
      <c r="Y122" s="54"/>
      <c r="Z122" s="54"/>
      <c r="AA122" s="54"/>
      <c r="AB122" s="62"/>
    </row>
    <row r="123" spans="1:28" ht="11.65" customHeight="1">
      <c r="A123" s="53">
        <v>7</v>
      </c>
      <c r="G123" s="58"/>
      <c r="H123" s="59"/>
      <c r="N123" s="51"/>
      <c r="O123" s="61"/>
      <c r="P123" s="61"/>
      <c r="Q123" s="51"/>
      <c r="R123" s="51"/>
    </row>
    <row r="124" spans="1:28" ht="11.65" customHeight="1">
      <c r="A124" s="53">
        <v>8</v>
      </c>
      <c r="C124" s="3" t="s">
        <v>70</v>
      </c>
      <c r="G124" s="58"/>
      <c r="H124" s="59"/>
      <c r="N124" s="51"/>
      <c r="O124" s="61"/>
      <c r="P124" s="61"/>
      <c r="Q124" s="51"/>
      <c r="R124" s="51"/>
    </row>
    <row r="125" spans="1:28" ht="11.65" customHeight="1">
      <c r="A125" s="53">
        <v>9</v>
      </c>
      <c r="D125" s="57" t="s">
        <v>71</v>
      </c>
      <c r="E125" s="57"/>
      <c r="G125" s="58"/>
      <c r="H125" s="59">
        <v>2.6</v>
      </c>
      <c r="I125" s="54">
        <v>571049629.02370048</v>
      </c>
      <c r="J125" s="54">
        <v>502160016.04273033</v>
      </c>
      <c r="K125" s="54">
        <v>68889612.98097004</v>
      </c>
      <c r="L125" s="54">
        <v>-5139044.1194960717</v>
      </c>
      <c r="M125" s="54">
        <v>63750568.861473963</v>
      </c>
      <c r="N125" s="51" t="s">
        <v>65</v>
      </c>
      <c r="O125" s="61"/>
      <c r="P125" s="61"/>
      <c r="Q125" s="51"/>
      <c r="R125" s="51"/>
      <c r="S125" s="54"/>
      <c r="T125" s="54"/>
      <c r="U125" s="54"/>
      <c r="V125" s="54"/>
      <c r="W125" s="54"/>
      <c r="X125" s="54"/>
      <c r="Y125" s="54"/>
      <c r="Z125" s="54"/>
      <c r="AA125" s="54"/>
      <c r="AB125" s="62"/>
    </row>
    <row r="126" spans="1:28" ht="11.65" customHeight="1">
      <c r="A126" s="53">
        <v>10</v>
      </c>
      <c r="D126" s="57" t="s">
        <v>72</v>
      </c>
      <c r="E126" s="57"/>
      <c r="G126" s="58"/>
      <c r="H126" s="59">
        <v>2.7</v>
      </c>
      <c r="I126" s="54">
        <v>0</v>
      </c>
      <c r="J126" s="54">
        <v>0</v>
      </c>
      <c r="K126" s="54">
        <v>0</v>
      </c>
      <c r="L126" s="54">
        <v>0</v>
      </c>
      <c r="M126" s="54">
        <v>0</v>
      </c>
      <c r="N126" s="51" t="s">
        <v>65</v>
      </c>
      <c r="O126" s="61"/>
      <c r="P126" s="61"/>
      <c r="Q126" s="51"/>
      <c r="R126" s="51"/>
      <c r="S126" s="54"/>
      <c r="T126" s="54"/>
      <c r="V126" s="54"/>
      <c r="W126" s="54"/>
      <c r="X126" s="54"/>
      <c r="Y126" s="54"/>
      <c r="Z126" s="54"/>
      <c r="AA126" s="54"/>
      <c r="AB126" s="62"/>
    </row>
    <row r="127" spans="1:28" ht="11.65" customHeight="1">
      <c r="A127" s="53">
        <v>11</v>
      </c>
      <c r="D127" s="57" t="s">
        <v>73</v>
      </c>
      <c r="E127" s="57"/>
      <c r="G127" s="58"/>
      <c r="H127" s="59">
        <v>2.9</v>
      </c>
      <c r="I127" s="54">
        <v>40814067.180000007</v>
      </c>
      <c r="J127" s="54">
        <v>34134155.790957831</v>
      </c>
      <c r="K127" s="54">
        <v>6679911.3890421642</v>
      </c>
      <c r="L127" s="54">
        <v>48433.752079715021</v>
      </c>
      <c r="M127" s="54">
        <v>6728345.1411218802</v>
      </c>
      <c r="N127" s="51" t="s">
        <v>65</v>
      </c>
      <c r="O127" s="61"/>
      <c r="P127" s="61"/>
      <c r="Q127" s="51"/>
      <c r="R127" s="51"/>
      <c r="S127" s="54"/>
      <c r="T127" s="54"/>
      <c r="V127" s="54"/>
      <c r="W127" s="54"/>
      <c r="X127" s="54"/>
      <c r="Y127" s="54"/>
      <c r="Z127" s="54"/>
      <c r="AA127" s="54"/>
      <c r="AB127" s="62"/>
    </row>
    <row r="128" spans="1:28" ht="11.65" customHeight="1">
      <c r="A128" s="53">
        <v>12</v>
      </c>
      <c r="D128" s="57" t="s">
        <v>74</v>
      </c>
      <c r="E128" s="57"/>
      <c r="G128" s="58"/>
      <c r="H128" s="66">
        <v>2.1</v>
      </c>
      <c r="I128" s="54">
        <v>287918809.90905589</v>
      </c>
      <c r="J128" s="54">
        <v>225104564.43513307</v>
      </c>
      <c r="K128" s="54">
        <v>62814245.473922782</v>
      </c>
      <c r="L128" s="54">
        <v>18231830.412771914</v>
      </c>
      <c r="M128" s="54">
        <v>81046075.886694714</v>
      </c>
      <c r="N128" s="51" t="s">
        <v>65</v>
      </c>
      <c r="O128" s="61"/>
      <c r="P128" s="61"/>
      <c r="Q128" s="51"/>
      <c r="R128" s="51"/>
      <c r="S128" s="54"/>
      <c r="T128" s="54"/>
      <c r="V128" s="54"/>
      <c r="W128" s="63"/>
      <c r="X128" s="63"/>
      <c r="Y128" s="54"/>
      <c r="Z128" s="54"/>
      <c r="AA128" s="54"/>
      <c r="AB128" s="62"/>
    </row>
    <row r="129" spans="1:28" ht="11.65" customHeight="1">
      <c r="A129" s="53">
        <v>13</v>
      </c>
      <c r="D129" s="3" t="s">
        <v>75</v>
      </c>
      <c r="G129" s="58"/>
      <c r="H129" s="66">
        <v>2.12</v>
      </c>
      <c r="I129" s="54">
        <v>185020337.54250002</v>
      </c>
      <c r="J129" s="54">
        <v>153811512.72007328</v>
      </c>
      <c r="K129" s="54">
        <v>31208824.822426721</v>
      </c>
      <c r="L129" s="54">
        <v>3256257.6110021891</v>
      </c>
      <c r="M129" s="54">
        <v>34465082.433428913</v>
      </c>
      <c r="N129" s="51" t="s">
        <v>65</v>
      </c>
      <c r="O129" s="61"/>
      <c r="P129" s="61"/>
      <c r="Q129" s="51"/>
      <c r="R129" s="51"/>
      <c r="S129" s="54"/>
      <c r="T129" s="54"/>
      <c r="V129" s="54"/>
      <c r="W129" s="54"/>
      <c r="X129" s="54"/>
      <c r="Y129" s="54"/>
      <c r="Z129" s="54"/>
      <c r="AA129" s="54"/>
      <c r="AB129" s="62"/>
    </row>
    <row r="130" spans="1:28" ht="11.65" customHeight="1">
      <c r="A130" s="53">
        <v>14</v>
      </c>
      <c r="D130" s="3" t="s">
        <v>76</v>
      </c>
      <c r="G130" s="58"/>
      <c r="H130" s="66">
        <v>2.13</v>
      </c>
      <c r="I130" s="54">
        <v>191548454.85999998</v>
      </c>
      <c r="J130" s="54">
        <v>180436948.46670929</v>
      </c>
      <c r="K130" s="54">
        <v>11111506.393290715</v>
      </c>
      <c r="L130" s="54">
        <v>-248281.70139260439</v>
      </c>
      <c r="M130" s="54">
        <v>10863224.691898111</v>
      </c>
      <c r="N130" s="51" t="s">
        <v>65</v>
      </c>
      <c r="O130" s="61"/>
      <c r="P130" s="61"/>
      <c r="Q130" s="51"/>
      <c r="R130" s="51"/>
      <c r="S130" s="54"/>
      <c r="T130" s="54"/>
      <c r="U130" s="54"/>
      <c r="V130" s="54"/>
      <c r="W130" s="54"/>
      <c r="X130" s="54"/>
      <c r="Y130" s="54"/>
      <c r="Z130" s="54"/>
      <c r="AA130" s="54"/>
      <c r="AB130" s="62"/>
    </row>
    <row r="131" spans="1:28" ht="11.65" customHeight="1">
      <c r="A131" s="53">
        <v>15</v>
      </c>
      <c r="D131" s="3" t="s">
        <v>77</v>
      </c>
      <c r="G131" s="58"/>
      <c r="H131" s="66">
        <v>2.14</v>
      </c>
      <c r="I131" s="54">
        <v>84269484.979999974</v>
      </c>
      <c r="J131" s="54">
        <v>77992934.448267877</v>
      </c>
      <c r="K131" s="54">
        <v>6276550.5317320991</v>
      </c>
      <c r="L131" s="54">
        <v>-196636.583212286</v>
      </c>
      <c r="M131" s="54">
        <v>6079913.9485198138</v>
      </c>
      <c r="N131" s="51" t="s">
        <v>65</v>
      </c>
      <c r="O131" s="61"/>
      <c r="P131" s="61"/>
      <c r="Q131" s="51"/>
      <c r="R131" s="51"/>
      <c r="S131" s="54"/>
      <c r="T131" s="54"/>
      <c r="V131" s="54"/>
      <c r="W131" s="54"/>
      <c r="X131" s="54"/>
      <c r="Y131" s="54"/>
      <c r="Z131" s="54"/>
      <c r="AA131" s="54"/>
      <c r="AB131" s="62"/>
    </row>
    <row r="132" spans="1:28" ht="11.65" customHeight="1">
      <c r="A132" s="53">
        <v>16</v>
      </c>
      <c r="D132" s="3" t="s">
        <v>78</v>
      </c>
      <c r="G132" s="58"/>
      <c r="H132" s="66">
        <v>2.14</v>
      </c>
      <c r="I132" s="54">
        <v>93668331.710000008</v>
      </c>
      <c r="J132" s="54">
        <v>92972046.386480048</v>
      </c>
      <c r="K132" s="54">
        <v>696285.32351996284</v>
      </c>
      <c r="L132" s="54">
        <v>-40690.666018344855</v>
      </c>
      <c r="M132" s="54">
        <v>655594.65750161815</v>
      </c>
      <c r="N132" s="51" t="s">
        <v>65</v>
      </c>
      <c r="O132" s="61"/>
      <c r="P132" s="61"/>
      <c r="Q132" s="51"/>
      <c r="R132" s="51"/>
      <c r="S132" s="54"/>
      <c r="T132" s="54"/>
      <c r="V132" s="54"/>
      <c r="W132" s="54"/>
      <c r="X132" s="54"/>
      <c r="Y132" s="54"/>
      <c r="Z132" s="54"/>
      <c r="AA132" s="54"/>
      <c r="AB132" s="62"/>
    </row>
    <row r="133" spans="1:28" ht="11.65" customHeight="1">
      <c r="A133" s="53">
        <v>17</v>
      </c>
      <c r="D133" s="3" t="s">
        <v>79</v>
      </c>
      <c r="G133" s="58"/>
      <c r="H133" s="66">
        <v>2.15</v>
      </c>
      <c r="I133" s="54">
        <v>0</v>
      </c>
      <c r="J133" s="54">
        <v>0</v>
      </c>
      <c r="K133" s="54">
        <v>0</v>
      </c>
      <c r="L133" s="54">
        <v>0</v>
      </c>
      <c r="M133" s="54">
        <v>0</v>
      </c>
      <c r="N133" s="51" t="s">
        <v>65</v>
      </c>
      <c r="O133" s="61"/>
      <c r="P133" s="61"/>
      <c r="Q133" s="51"/>
      <c r="R133" s="51"/>
      <c r="S133" s="54"/>
      <c r="T133" s="54"/>
      <c r="V133" s="54"/>
      <c r="W133" s="54"/>
      <c r="X133" s="54"/>
      <c r="Y133" s="54"/>
      <c r="Z133" s="54"/>
      <c r="AA133" s="54"/>
      <c r="AB133" s="62"/>
    </row>
    <row r="134" spans="1:28" ht="11.65" customHeight="1">
      <c r="A134" s="53">
        <v>18</v>
      </c>
      <c r="D134" s="3" t="s">
        <v>80</v>
      </c>
      <c r="G134" s="58"/>
      <c r="H134" s="66">
        <v>2.16</v>
      </c>
      <c r="I134" s="54">
        <v>121279117.20999995</v>
      </c>
      <c r="J134" s="54">
        <v>113227251.40919971</v>
      </c>
      <c r="K134" s="54">
        <v>8051865.8008002583</v>
      </c>
      <c r="L134" s="54">
        <v>279455.45345312852</v>
      </c>
      <c r="M134" s="54">
        <v>8331321.2542533893</v>
      </c>
      <c r="N134" s="51" t="s">
        <v>65</v>
      </c>
      <c r="O134" s="61"/>
      <c r="P134" s="61"/>
      <c r="Q134" s="51"/>
      <c r="R134" s="51"/>
      <c r="S134" s="54"/>
      <c r="T134" s="54"/>
      <c r="U134" s="54"/>
      <c r="V134" s="54"/>
      <c r="W134" s="54"/>
      <c r="X134" s="54"/>
      <c r="Y134" s="54"/>
      <c r="Z134" s="54"/>
      <c r="AA134" s="54"/>
      <c r="AB134" s="62"/>
    </row>
    <row r="135" spans="1:28" ht="11.65" customHeight="1">
      <c r="A135" s="53">
        <v>19</v>
      </c>
      <c r="G135" s="58"/>
      <c r="H135" s="66"/>
      <c r="I135" s="67"/>
      <c r="J135" s="67"/>
      <c r="K135" s="67"/>
      <c r="L135" s="67"/>
      <c r="M135" s="67"/>
      <c r="P135" s="61"/>
      <c r="Q135" s="51"/>
      <c r="R135" s="51"/>
      <c r="S135" s="54"/>
      <c r="T135" s="54"/>
      <c r="V135" s="54"/>
      <c r="W135" s="54"/>
      <c r="X135" s="54"/>
      <c r="Y135" s="54"/>
      <c r="Z135" s="54"/>
      <c r="AA135" s="54"/>
    </row>
    <row r="136" spans="1:28" ht="11.65" customHeight="1">
      <c r="A136" s="53">
        <v>20</v>
      </c>
      <c r="D136" s="3" t="s">
        <v>81</v>
      </c>
      <c r="G136" s="58"/>
      <c r="H136" s="66">
        <v>2.16</v>
      </c>
      <c r="I136" s="54">
        <v>1575568232.4152565</v>
      </c>
      <c r="J136" s="54">
        <v>1379839429.6995516</v>
      </c>
      <c r="K136" s="54">
        <v>195728802.71570477</v>
      </c>
      <c r="L136" s="54">
        <v>16191324.159187641</v>
      </c>
      <c r="M136" s="54">
        <v>211920126.87489241</v>
      </c>
      <c r="N136" s="51"/>
      <c r="O136" s="61">
        <v>0</v>
      </c>
      <c r="P136" s="61"/>
      <c r="Q136" s="51"/>
      <c r="R136" s="51"/>
      <c r="S136" s="54"/>
      <c r="T136" s="54"/>
      <c r="U136" s="54"/>
      <c r="V136" s="54"/>
      <c r="W136" s="54"/>
      <c r="X136" s="54"/>
      <c r="Y136" s="54"/>
      <c r="Z136" s="54"/>
      <c r="AA136" s="54"/>
    </row>
    <row r="137" spans="1:28" ht="11.65" customHeight="1">
      <c r="A137" s="53">
        <v>21</v>
      </c>
      <c r="G137" s="58"/>
      <c r="H137" s="66"/>
      <c r="I137" s="54"/>
      <c r="O137" s="61"/>
      <c r="P137" s="61"/>
      <c r="Q137" s="51"/>
      <c r="R137" s="51"/>
    </row>
    <row r="138" spans="1:28" ht="11.65" customHeight="1">
      <c r="A138" s="53">
        <v>22</v>
      </c>
      <c r="D138" s="3" t="s">
        <v>11</v>
      </c>
      <c r="G138" s="58"/>
      <c r="H138" s="66">
        <v>2.1800000000000002</v>
      </c>
      <c r="I138" s="54">
        <v>707996943.75999987</v>
      </c>
      <c r="J138" s="54">
        <v>659372954.3491447</v>
      </c>
      <c r="K138" s="54">
        <v>48623989.410855226</v>
      </c>
      <c r="L138" s="54">
        <v>467275.47854441172</v>
      </c>
      <c r="M138" s="54">
        <v>49091264.889399633</v>
      </c>
      <c r="N138" s="51" t="s">
        <v>65</v>
      </c>
      <c r="O138" s="61"/>
      <c r="P138" s="61"/>
      <c r="Q138" s="51"/>
      <c r="R138" s="51"/>
      <c r="S138" s="54"/>
      <c r="T138" s="54"/>
      <c r="V138" s="54"/>
      <c r="W138" s="54"/>
      <c r="X138" s="54"/>
      <c r="Y138" s="54"/>
      <c r="Z138" s="54"/>
      <c r="AA138" s="54"/>
      <c r="AB138" s="62"/>
    </row>
    <row r="139" spans="1:28" ht="11.65" customHeight="1">
      <c r="A139" s="53">
        <v>23</v>
      </c>
      <c r="D139" s="3" t="s">
        <v>82</v>
      </c>
      <c r="G139" s="58"/>
      <c r="H139" s="66">
        <v>2.19</v>
      </c>
      <c r="I139" s="54">
        <v>50034324.56000001</v>
      </c>
      <c r="J139" s="54">
        <v>44992827.574095577</v>
      </c>
      <c r="K139" s="54">
        <v>5041496.9859044272</v>
      </c>
      <c r="L139" s="54">
        <v>111968.78699082883</v>
      </c>
      <c r="M139" s="54">
        <v>5153465.7728952561</v>
      </c>
      <c r="N139" s="51" t="s">
        <v>65</v>
      </c>
      <c r="O139" s="61"/>
      <c r="P139" s="61"/>
      <c r="Q139" s="51"/>
      <c r="R139" s="51"/>
      <c r="S139" s="54"/>
      <c r="T139" s="54"/>
      <c r="V139" s="54"/>
      <c r="W139" s="54"/>
      <c r="X139" s="54"/>
      <c r="Y139" s="54"/>
      <c r="Z139" s="54"/>
      <c r="AA139" s="54"/>
      <c r="AB139" s="62"/>
    </row>
    <row r="140" spans="1:28" ht="11.65" customHeight="1">
      <c r="A140" s="53">
        <v>24</v>
      </c>
      <c r="D140" s="3" t="s">
        <v>83</v>
      </c>
      <c r="G140" s="58"/>
      <c r="H140" s="66">
        <v>2.19</v>
      </c>
      <c r="I140" s="54">
        <v>199602612.50999999</v>
      </c>
      <c r="J140" s="54">
        <v>176667537.42805254</v>
      </c>
      <c r="K140" s="54">
        <v>22935075.081947442</v>
      </c>
      <c r="L140" s="54">
        <v>226931.92345155776</v>
      </c>
      <c r="M140" s="54">
        <v>23162007.005399</v>
      </c>
      <c r="N140" s="51" t="s">
        <v>65</v>
      </c>
      <c r="O140" s="61"/>
      <c r="P140" s="61"/>
      <c r="Q140" s="51"/>
      <c r="R140" s="51"/>
      <c r="S140" s="54"/>
      <c r="T140" s="54"/>
      <c r="V140" s="54"/>
      <c r="W140" s="54"/>
      <c r="X140" s="54"/>
      <c r="Y140" s="54"/>
      <c r="Z140" s="54"/>
      <c r="AA140" s="54"/>
      <c r="AB140" s="62"/>
    </row>
    <row r="141" spans="1:28" ht="11.65" customHeight="1">
      <c r="A141" s="53">
        <v>25</v>
      </c>
      <c r="D141" s="3" t="s">
        <v>84</v>
      </c>
      <c r="G141" s="58"/>
      <c r="H141" s="66">
        <v>2.2200000000000002</v>
      </c>
      <c r="I141" s="7">
        <v>537857466.98669207</v>
      </c>
      <c r="J141" s="7">
        <v>524719512.16689014</v>
      </c>
      <c r="K141" s="54">
        <v>13137954.81980226</v>
      </c>
      <c r="L141" s="54">
        <v>3111460.5472456263</v>
      </c>
      <c r="M141" s="7">
        <v>16249415.367047848</v>
      </c>
      <c r="N141" s="51" t="s">
        <v>65</v>
      </c>
      <c r="O141" s="61"/>
      <c r="P141" s="61"/>
      <c r="Q141" s="51"/>
      <c r="R141" s="51"/>
      <c r="S141" s="51"/>
      <c r="T141" s="51"/>
      <c r="U141" s="68"/>
      <c r="V141" s="51"/>
      <c r="W141" s="51"/>
      <c r="X141" s="51"/>
      <c r="Y141" s="51"/>
      <c r="Z141" s="51"/>
      <c r="AA141" s="51"/>
    </row>
    <row r="142" spans="1:28" ht="11.65" customHeight="1">
      <c r="A142" s="53">
        <v>26</v>
      </c>
      <c r="D142" s="3" t="s">
        <v>85</v>
      </c>
      <c r="G142" s="58"/>
      <c r="H142" s="66">
        <v>2.2200000000000002</v>
      </c>
      <c r="I142" s="7">
        <v>90268483.446724847</v>
      </c>
      <c r="J142" s="7">
        <v>90268483.446724847</v>
      </c>
      <c r="K142" s="54">
        <v>0</v>
      </c>
      <c r="L142" s="54">
        <v>0</v>
      </c>
      <c r="M142" s="7">
        <v>0</v>
      </c>
      <c r="N142" s="51" t="s">
        <v>65</v>
      </c>
      <c r="O142" s="61"/>
      <c r="P142" s="61"/>
      <c r="Q142" s="51"/>
      <c r="R142" s="51"/>
      <c r="S142" s="51"/>
      <c r="T142" s="51"/>
      <c r="U142" s="68"/>
      <c r="V142" s="51"/>
      <c r="W142" s="51"/>
      <c r="X142" s="51"/>
      <c r="Y142" s="51"/>
      <c r="Z142" s="51"/>
      <c r="AA142" s="51"/>
    </row>
    <row r="143" spans="1:28" ht="11.65" customHeight="1">
      <c r="A143" s="53">
        <v>27</v>
      </c>
      <c r="D143" s="3" t="s">
        <v>86</v>
      </c>
      <c r="G143" s="58"/>
      <c r="H143" s="66">
        <v>2.21</v>
      </c>
      <c r="I143" s="54">
        <v>-20362058.02724262</v>
      </c>
      <c r="J143" s="54">
        <v>-18907681.027991936</v>
      </c>
      <c r="K143" s="54">
        <v>-1454376.9992507191</v>
      </c>
      <c r="L143" s="54">
        <v>-129831.01650298113</v>
      </c>
      <c r="M143" s="54">
        <v>-1584208.0157537027</v>
      </c>
      <c r="N143" s="51" t="s">
        <v>65</v>
      </c>
      <c r="O143" s="61"/>
      <c r="P143" s="61"/>
      <c r="Q143" s="51"/>
      <c r="R143" s="51"/>
      <c r="S143" s="54"/>
      <c r="T143" s="54"/>
      <c r="V143" s="54"/>
      <c r="W143" s="54"/>
      <c r="X143" s="54"/>
      <c r="Y143" s="54"/>
      <c r="Z143" s="54"/>
      <c r="AA143" s="54"/>
      <c r="AB143" s="62"/>
    </row>
    <row r="144" spans="1:28" ht="11.65" customHeight="1">
      <c r="A144" s="53">
        <v>28</v>
      </c>
      <c r="D144" s="3" t="s">
        <v>87</v>
      </c>
      <c r="G144" s="58"/>
      <c r="H144" s="66">
        <v>2.2000000000000002</v>
      </c>
      <c r="I144" s="54">
        <v>-3461978.6</v>
      </c>
      <c r="J144" s="54">
        <v>-3461978.6</v>
      </c>
      <c r="K144" s="54">
        <v>0</v>
      </c>
      <c r="L144" s="54">
        <v>0</v>
      </c>
      <c r="M144" s="54">
        <v>0</v>
      </c>
      <c r="N144" s="51" t="s">
        <v>65</v>
      </c>
      <c r="O144" s="61"/>
      <c r="P144" s="61"/>
      <c r="Q144" s="51"/>
      <c r="R144" s="51"/>
      <c r="S144" s="54"/>
      <c r="T144" s="54"/>
      <c r="V144" s="54"/>
      <c r="W144" s="54"/>
      <c r="X144" s="54"/>
      <c r="Y144" s="54"/>
      <c r="Z144" s="54"/>
      <c r="AA144" s="54"/>
    </row>
    <row r="145" spans="1:28" ht="11.65" customHeight="1">
      <c r="A145" s="53">
        <v>29</v>
      </c>
      <c r="D145" s="3" t="s">
        <v>88</v>
      </c>
      <c r="G145" s="58"/>
      <c r="H145" s="59">
        <v>2.4</v>
      </c>
      <c r="I145" s="54">
        <v>-384164.11</v>
      </c>
      <c r="J145" s="54">
        <v>-354208.63867933064</v>
      </c>
      <c r="K145" s="54">
        <v>-29955.47132066933</v>
      </c>
      <c r="L145" s="54">
        <v>71406.474686237038</v>
      </c>
      <c r="M145" s="54">
        <v>41451.003365567703</v>
      </c>
      <c r="N145" s="51" t="s">
        <v>65</v>
      </c>
      <c r="O145" s="61"/>
      <c r="P145" s="61"/>
      <c r="Q145" s="51"/>
      <c r="R145" s="51"/>
      <c r="S145" s="54"/>
      <c r="T145" s="54"/>
      <c r="V145" s="54"/>
      <c r="W145" s="54"/>
      <c r="X145" s="54"/>
      <c r="Y145" s="54"/>
      <c r="Z145" s="54"/>
      <c r="AA145" s="54"/>
    </row>
    <row r="146" spans="1:28" ht="11.65" customHeight="1">
      <c r="A146" s="53">
        <v>30</v>
      </c>
      <c r="G146" s="58"/>
      <c r="H146" s="59"/>
      <c r="I146" s="67"/>
      <c r="J146" s="67"/>
      <c r="K146" s="67"/>
      <c r="L146" s="67"/>
      <c r="M146" s="67"/>
      <c r="O146" s="61"/>
      <c r="P146" s="61"/>
      <c r="Q146" s="51"/>
      <c r="R146" s="51"/>
      <c r="S146" s="54"/>
      <c r="T146" s="54"/>
      <c r="V146" s="54"/>
      <c r="W146" s="54"/>
      <c r="X146" s="54"/>
      <c r="Y146" s="54"/>
      <c r="Z146" s="54"/>
      <c r="AA146" s="54"/>
    </row>
    <row r="147" spans="1:28" ht="11.65" customHeight="1">
      <c r="A147" s="53">
        <v>31</v>
      </c>
      <c r="D147" s="3" t="s">
        <v>89</v>
      </c>
      <c r="G147" s="58"/>
      <c r="H147" s="66">
        <v>2.2200000000000002</v>
      </c>
      <c r="I147" s="54">
        <v>3137119862.9414306</v>
      </c>
      <c r="J147" s="54">
        <v>2853136876.397788</v>
      </c>
      <c r="K147" s="54">
        <v>283982986.54364276</v>
      </c>
      <c r="L147" s="54">
        <v>20050536.353603318</v>
      </c>
      <c r="M147" s="54">
        <v>304033522.89724606</v>
      </c>
      <c r="N147" s="51"/>
      <c r="O147" s="69">
        <v>0</v>
      </c>
      <c r="P147" s="61"/>
      <c r="Q147" s="51"/>
      <c r="R147" s="51"/>
      <c r="S147" s="54"/>
      <c r="T147" s="54"/>
      <c r="U147" s="54"/>
      <c r="V147" s="54"/>
      <c r="W147" s="54"/>
      <c r="X147" s="54"/>
      <c r="Y147" s="54"/>
      <c r="Z147" s="54"/>
      <c r="AA147" s="54"/>
    </row>
    <row r="148" spans="1:28" ht="11.65" customHeight="1">
      <c r="A148" s="53">
        <v>32</v>
      </c>
      <c r="G148" s="58"/>
      <c r="H148" s="59"/>
      <c r="N148" s="51"/>
      <c r="O148" s="61"/>
      <c r="P148" s="61"/>
      <c r="Q148" s="51"/>
      <c r="R148" s="51"/>
    </row>
    <row r="149" spans="1:28" ht="11.65" customHeight="1" thickBot="1">
      <c r="A149" s="53">
        <v>33</v>
      </c>
      <c r="C149" s="3" t="s">
        <v>90</v>
      </c>
      <c r="G149" s="58"/>
      <c r="H149" s="59"/>
      <c r="I149" s="70">
        <v>1784979267.4285693</v>
      </c>
      <c r="J149" s="70">
        <v>1723013916.2035713</v>
      </c>
      <c r="K149" s="70">
        <v>61965351.224998593</v>
      </c>
      <c r="L149" s="70">
        <v>-946140.04180838168</v>
      </c>
      <c r="M149" s="70">
        <v>61019211.183190167</v>
      </c>
      <c r="N149" s="51"/>
      <c r="O149" s="61"/>
      <c r="P149" s="61"/>
      <c r="Q149" s="51"/>
      <c r="R149" s="51"/>
      <c r="S149" s="54"/>
      <c r="T149" s="54"/>
      <c r="U149" s="54"/>
      <c r="V149" s="54"/>
      <c r="W149" s="54"/>
      <c r="X149" s="54"/>
      <c r="Y149" s="54"/>
      <c r="Z149" s="54"/>
      <c r="AA149" s="54"/>
    </row>
    <row r="150" spans="1:28" ht="11.65" customHeight="1" thickTop="1">
      <c r="A150" s="53">
        <v>34</v>
      </c>
      <c r="G150" s="58"/>
      <c r="H150" s="59"/>
      <c r="N150" s="51"/>
      <c r="O150" s="61"/>
      <c r="P150" s="61"/>
      <c r="Q150" s="51"/>
      <c r="R150" s="51"/>
    </row>
    <row r="151" spans="1:28" ht="11.65" customHeight="1">
      <c r="A151" s="53">
        <v>35</v>
      </c>
      <c r="C151" s="3" t="s">
        <v>91</v>
      </c>
      <c r="G151" s="58"/>
      <c r="H151" s="66"/>
      <c r="N151" s="51"/>
      <c r="O151" s="61"/>
      <c r="P151" s="61"/>
      <c r="Q151" s="51"/>
      <c r="R151" s="51"/>
    </row>
    <row r="152" spans="1:28" ht="11.65" customHeight="1">
      <c r="A152" s="53">
        <v>36</v>
      </c>
      <c r="D152" s="3" t="s">
        <v>92</v>
      </c>
      <c r="G152" s="58"/>
      <c r="H152" s="66">
        <v>2.3199999999999998</v>
      </c>
      <c r="I152" s="54">
        <v>27330000449.025841</v>
      </c>
      <c r="J152" s="54">
        <v>25457017600.639</v>
      </c>
      <c r="K152" s="54">
        <v>1872982848.3868461</v>
      </c>
      <c r="L152" s="54">
        <v>47423921.624662325</v>
      </c>
      <c r="M152" s="54">
        <v>1920406770.0115085</v>
      </c>
      <c r="N152" s="51" t="s">
        <v>65</v>
      </c>
      <c r="O152" s="61"/>
      <c r="P152" s="61"/>
      <c r="Q152" s="51"/>
      <c r="R152" s="51"/>
      <c r="S152" s="54"/>
      <c r="T152" s="54"/>
      <c r="V152" s="54"/>
      <c r="W152" s="54"/>
      <c r="X152" s="54"/>
      <c r="Y152" s="54"/>
      <c r="Z152" s="54"/>
      <c r="AA152" s="54"/>
      <c r="AB152" s="62"/>
    </row>
    <row r="153" spans="1:28" ht="11.65" customHeight="1">
      <c r="A153" s="53">
        <v>37</v>
      </c>
      <c r="D153" s="3" t="s">
        <v>93</v>
      </c>
      <c r="G153" s="58"/>
      <c r="H153" s="66">
        <v>2.33</v>
      </c>
      <c r="I153" s="54">
        <v>24815787.236250002</v>
      </c>
      <c r="J153" s="54">
        <v>24779349.801145256</v>
      </c>
      <c r="K153" s="54">
        <v>36437.435104743228</v>
      </c>
      <c r="L153" s="54">
        <v>0</v>
      </c>
      <c r="M153" s="54">
        <v>36437.435104743228</v>
      </c>
      <c r="N153" s="51" t="s">
        <v>65</v>
      </c>
      <c r="O153" s="61"/>
      <c r="P153" s="61"/>
      <c r="Q153" s="51"/>
      <c r="R153" s="51"/>
      <c r="S153" s="54"/>
      <c r="T153" s="54"/>
      <c r="V153" s="54"/>
      <c r="W153" s="54"/>
      <c r="X153" s="54"/>
      <c r="Y153" s="54"/>
      <c r="Z153" s="54"/>
      <c r="AA153" s="54"/>
      <c r="AB153" s="62"/>
    </row>
    <row r="154" spans="1:28" ht="11.65" customHeight="1">
      <c r="A154" s="53">
        <v>38</v>
      </c>
      <c r="D154" s="3" t="s">
        <v>94</v>
      </c>
      <c r="G154" s="58"/>
      <c r="H154" s="66">
        <v>2.35</v>
      </c>
      <c r="I154" s="54">
        <v>344748830.09083372</v>
      </c>
      <c r="J154" s="54">
        <v>340945910.00528282</v>
      </c>
      <c r="K154" s="54">
        <v>3802920.0855508987</v>
      </c>
      <c r="L154" s="54">
        <v>-3512092.4599821912</v>
      </c>
      <c r="M154" s="54">
        <v>290827.62556870788</v>
      </c>
      <c r="N154" s="51" t="s">
        <v>65</v>
      </c>
      <c r="O154" s="61"/>
      <c r="P154" s="61"/>
      <c r="Q154" s="51"/>
      <c r="R154" s="51"/>
      <c r="S154" s="54"/>
      <c r="T154" s="54"/>
      <c r="V154" s="54"/>
      <c r="W154" s="54"/>
      <c r="X154" s="54"/>
      <c r="Y154" s="54"/>
      <c r="Z154" s="54"/>
      <c r="AA154" s="54"/>
      <c r="AB154" s="62"/>
    </row>
    <row r="155" spans="1:28" ht="11.65" customHeight="1">
      <c r="A155" s="53">
        <v>39</v>
      </c>
      <c r="D155" s="3" t="s">
        <v>95</v>
      </c>
      <c r="G155" s="58"/>
      <c r="H155" s="66">
        <v>2.33</v>
      </c>
      <c r="I155" s="54">
        <v>32906387.09875001</v>
      </c>
      <c r="J155" s="54">
        <v>32906387.09875001</v>
      </c>
      <c r="K155" s="54">
        <v>0</v>
      </c>
      <c r="L155" s="54">
        <v>0</v>
      </c>
      <c r="M155" s="54">
        <v>0</v>
      </c>
      <c r="N155" s="51" t="s">
        <v>65</v>
      </c>
      <c r="O155" s="61"/>
      <c r="P155" s="61"/>
      <c r="Q155" s="51"/>
      <c r="R155" s="51"/>
      <c r="S155" s="54"/>
      <c r="T155" s="54"/>
      <c r="V155" s="54"/>
      <c r="W155" s="54"/>
      <c r="X155" s="54"/>
      <c r="Y155" s="54"/>
      <c r="Z155" s="54"/>
      <c r="AA155" s="54"/>
      <c r="AB155" s="62"/>
    </row>
    <row r="156" spans="1:28" ht="11.65" customHeight="1">
      <c r="A156" s="53">
        <v>40</v>
      </c>
      <c r="D156" s="3" t="s">
        <v>96</v>
      </c>
      <c r="G156" s="58"/>
      <c r="H156" s="66">
        <v>2.33</v>
      </c>
      <c r="I156" s="54">
        <v>0</v>
      </c>
      <c r="J156" s="54">
        <v>0</v>
      </c>
      <c r="K156" s="54">
        <v>0</v>
      </c>
      <c r="L156" s="54">
        <v>0</v>
      </c>
      <c r="M156" s="54">
        <v>0</v>
      </c>
      <c r="N156" s="51" t="s">
        <v>65</v>
      </c>
      <c r="O156" s="61"/>
      <c r="P156" s="61"/>
      <c r="Q156" s="51"/>
      <c r="R156" s="51"/>
      <c r="S156" s="54"/>
      <c r="T156" s="54"/>
      <c r="V156" s="54"/>
      <c r="W156" s="54"/>
      <c r="X156" s="54"/>
      <c r="Y156" s="54"/>
      <c r="Z156" s="54"/>
      <c r="AA156" s="54"/>
      <c r="AB156" s="62"/>
    </row>
    <row r="157" spans="1:28" ht="11.65" customHeight="1">
      <c r="A157" s="53">
        <v>41</v>
      </c>
      <c r="D157" s="3" t="s">
        <v>97</v>
      </c>
      <c r="G157" s="58"/>
      <c r="H157" s="66">
        <v>2.35</v>
      </c>
      <c r="I157" s="54">
        <v>62464511.767500043</v>
      </c>
      <c r="J157" s="54">
        <v>60322704.176355049</v>
      </c>
      <c r="K157" s="54">
        <v>2141807.5911449767</v>
      </c>
      <c r="L157" s="54">
        <v>-2141807.591144972</v>
      </c>
      <c r="M157" s="54">
        <v>4.4965418055653572E-9</v>
      </c>
      <c r="N157" s="51" t="s">
        <v>65</v>
      </c>
      <c r="O157" s="61"/>
      <c r="P157" s="61"/>
      <c r="Q157" s="51"/>
      <c r="R157" s="51"/>
      <c r="S157" s="54"/>
      <c r="T157" s="54"/>
      <c r="V157" s="54"/>
      <c r="W157" s="54"/>
      <c r="X157" s="54"/>
      <c r="Y157" s="54"/>
      <c r="Z157" s="54"/>
      <c r="AA157" s="54"/>
      <c r="AB157" s="62"/>
    </row>
    <row r="158" spans="1:28" ht="11.65" customHeight="1">
      <c r="A158" s="53">
        <v>42</v>
      </c>
      <c r="D158" s="3" t="s">
        <v>98</v>
      </c>
      <c r="G158" s="58"/>
      <c r="H158" s="66">
        <v>2.34</v>
      </c>
      <c r="I158" s="54">
        <v>202464375.76291698</v>
      </c>
      <c r="J158" s="54">
        <v>196078997.51490197</v>
      </c>
      <c r="K158" s="54">
        <v>6385378.2480150163</v>
      </c>
      <c r="L158" s="54">
        <v>-6385378.2480150294</v>
      </c>
      <c r="M158" s="54">
        <v>-1.3213139027357101E-8</v>
      </c>
      <c r="N158" s="51" t="s">
        <v>65</v>
      </c>
      <c r="O158" s="61"/>
      <c r="P158" s="61"/>
      <c r="Q158" s="51"/>
      <c r="R158" s="51"/>
      <c r="S158" s="54"/>
      <c r="T158" s="54"/>
      <c r="V158" s="54"/>
      <c r="W158" s="54"/>
      <c r="X158" s="54"/>
      <c r="Y158" s="54"/>
      <c r="Z158" s="54"/>
      <c r="AA158" s="54"/>
      <c r="AB158" s="62"/>
    </row>
    <row r="159" spans="1:28" ht="11.65" customHeight="1">
      <c r="A159" s="53">
        <v>43</v>
      </c>
      <c r="D159" s="3" t="s">
        <v>99</v>
      </c>
      <c r="G159" s="58"/>
      <c r="H159" s="66">
        <v>2.34</v>
      </c>
      <c r="I159" s="54">
        <v>236587333.36583364</v>
      </c>
      <c r="J159" s="54">
        <v>228445856.0208998</v>
      </c>
      <c r="K159" s="54">
        <v>8141477.3449338134</v>
      </c>
      <c r="L159" s="54">
        <v>-8141477.3448203336</v>
      </c>
      <c r="M159" s="54">
        <v>1.1347964755259454E-4</v>
      </c>
      <c r="N159" s="51" t="s">
        <v>65</v>
      </c>
      <c r="O159" s="61"/>
      <c r="P159" s="61"/>
      <c r="Q159" s="51"/>
      <c r="R159" s="51"/>
      <c r="S159" s="54"/>
      <c r="T159" s="54"/>
      <c r="V159" s="54"/>
      <c r="W159" s="54"/>
      <c r="X159" s="54"/>
      <c r="Y159" s="54"/>
      <c r="Z159" s="54"/>
      <c r="AA159" s="54"/>
      <c r="AB159" s="62"/>
    </row>
    <row r="160" spans="1:28" ht="11.65" customHeight="1">
      <c r="A160" s="53">
        <v>44</v>
      </c>
      <c r="D160" s="3" t="s">
        <v>100</v>
      </c>
      <c r="G160" s="58"/>
      <c r="H160" s="66">
        <v>2.35</v>
      </c>
      <c r="I160" s="54">
        <v>32479319.374999933</v>
      </c>
      <c r="J160" s="54">
        <v>29301488.373172387</v>
      </c>
      <c r="K160" s="54">
        <v>3177831.0018275487</v>
      </c>
      <c r="L160" s="54">
        <v>26014304.173725296</v>
      </c>
      <c r="M160" s="54">
        <v>29192135.175552845</v>
      </c>
      <c r="N160" s="51" t="s">
        <v>65</v>
      </c>
      <c r="O160" s="61"/>
      <c r="P160" s="61"/>
      <c r="Q160" s="51"/>
      <c r="R160" s="51"/>
      <c r="S160" s="54"/>
      <c r="T160" s="54"/>
      <c r="V160" s="54"/>
      <c r="W160" s="54"/>
      <c r="X160" s="54"/>
      <c r="Y160" s="54"/>
      <c r="Z160" s="54"/>
      <c r="AA160" s="54"/>
      <c r="AB160" s="62"/>
    </row>
    <row r="161" spans="1:28" ht="11.65" customHeight="1">
      <c r="A161" s="53">
        <v>45</v>
      </c>
      <c r="D161" s="3" t="s">
        <v>101</v>
      </c>
      <c r="G161" s="58"/>
      <c r="H161" s="66">
        <v>2.34</v>
      </c>
      <c r="I161" s="54">
        <v>-720806.51375000004</v>
      </c>
      <c r="J161" s="54">
        <v>-727141.46934919083</v>
      </c>
      <c r="K161" s="54">
        <v>6334.9555991907391</v>
      </c>
      <c r="L161" s="54">
        <v>0</v>
      </c>
      <c r="M161" s="54">
        <v>6334.9555991907391</v>
      </c>
      <c r="N161" s="51" t="s">
        <v>65</v>
      </c>
      <c r="O161" s="61"/>
      <c r="P161" s="61"/>
      <c r="Q161" s="51"/>
      <c r="R161" s="51"/>
      <c r="S161" s="54"/>
      <c r="T161" s="54"/>
      <c r="V161" s="54"/>
      <c r="W161" s="54"/>
      <c r="X161" s="54"/>
      <c r="Y161" s="54"/>
      <c r="Z161" s="54"/>
      <c r="AA161" s="54"/>
      <c r="AB161" s="62"/>
    </row>
    <row r="162" spans="1:28" ht="11.65" customHeight="1">
      <c r="A162" s="53">
        <v>46</v>
      </c>
      <c r="D162" s="3" t="s">
        <v>102</v>
      </c>
      <c r="G162" s="58"/>
      <c r="H162" s="66">
        <v>2.36</v>
      </c>
      <c r="I162" s="54">
        <v>0</v>
      </c>
      <c r="J162" s="54">
        <v>0</v>
      </c>
      <c r="K162" s="54">
        <v>0</v>
      </c>
      <c r="L162" s="54">
        <v>0</v>
      </c>
      <c r="M162" s="54">
        <v>0</v>
      </c>
      <c r="N162" s="51" t="s">
        <v>65</v>
      </c>
      <c r="O162" s="61"/>
      <c r="P162" s="61"/>
      <c r="Q162" s="51"/>
      <c r="R162" s="51"/>
      <c r="S162" s="54"/>
      <c r="T162" s="54"/>
      <c r="V162" s="54"/>
      <c r="W162" s="54"/>
      <c r="X162" s="54"/>
      <c r="Y162" s="54"/>
      <c r="Z162" s="54"/>
      <c r="AA162" s="54"/>
      <c r="AB162" s="62"/>
    </row>
    <row r="163" spans="1:28" ht="11.65" customHeight="1">
      <c r="A163" s="53">
        <v>47</v>
      </c>
      <c r="G163" s="58"/>
      <c r="H163" s="66"/>
      <c r="I163" s="71"/>
      <c r="J163" s="71"/>
      <c r="K163" s="71"/>
      <c r="L163" s="71"/>
      <c r="M163" s="71"/>
      <c r="O163" s="61"/>
      <c r="P163" s="61"/>
      <c r="Q163" s="51"/>
      <c r="R163" s="51"/>
    </row>
    <row r="164" spans="1:28" ht="11.65" customHeight="1">
      <c r="A164" s="53">
        <v>48</v>
      </c>
      <c r="D164" s="3" t="s">
        <v>103</v>
      </c>
      <c r="G164" s="58"/>
      <c r="H164" s="66"/>
      <c r="I164" s="54">
        <v>28265746187.209183</v>
      </c>
      <c r="J164" s="54">
        <v>26369071152.160156</v>
      </c>
      <c r="K164" s="54">
        <v>1896675035.0490222</v>
      </c>
      <c r="L164" s="54">
        <v>53257470.154425085</v>
      </c>
      <c r="M164" s="54">
        <v>1949932505.2034476</v>
      </c>
      <c r="N164" s="51"/>
      <c r="O164" s="61">
        <v>0</v>
      </c>
      <c r="P164" s="61"/>
      <c r="Q164" s="51"/>
      <c r="R164" s="51"/>
      <c r="S164" s="54"/>
      <c r="T164" s="54"/>
      <c r="U164" s="54"/>
      <c r="V164" s="54"/>
      <c r="W164" s="54"/>
      <c r="X164" s="54"/>
      <c r="Y164" s="54"/>
      <c r="Z164" s="54"/>
      <c r="AA164" s="54"/>
    </row>
    <row r="165" spans="1:28" ht="11.65" customHeight="1">
      <c r="A165" s="53">
        <v>49</v>
      </c>
      <c r="G165" s="58"/>
      <c r="H165" s="66"/>
      <c r="N165" s="51"/>
      <c r="O165" s="61"/>
      <c r="P165" s="61"/>
      <c r="Q165" s="51"/>
      <c r="R165" s="51"/>
    </row>
    <row r="166" spans="1:28" ht="11.65" customHeight="1">
      <c r="A166" s="53">
        <v>50</v>
      </c>
      <c r="C166" s="3" t="s">
        <v>104</v>
      </c>
      <c r="G166" s="58"/>
      <c r="H166" s="66"/>
      <c r="O166" s="61"/>
      <c r="P166" s="61"/>
      <c r="Q166" s="51"/>
      <c r="R166" s="51"/>
    </row>
    <row r="167" spans="1:28" ht="11.65" customHeight="1">
      <c r="A167" s="53">
        <v>51</v>
      </c>
      <c r="D167" s="3" t="s">
        <v>105</v>
      </c>
      <c r="G167" s="58"/>
      <c r="H167" s="66">
        <v>2.4</v>
      </c>
      <c r="I167" s="54">
        <v>-9353564541.151247</v>
      </c>
      <c r="J167" s="54">
        <v>-8626754756.7456932</v>
      </c>
      <c r="K167" s="54">
        <v>-726809784.40555334</v>
      </c>
      <c r="L167" s="54">
        <v>-53523265.805451617</v>
      </c>
      <c r="M167" s="54">
        <v>-780333050.21100497</v>
      </c>
      <c r="N167" s="51" t="s">
        <v>65</v>
      </c>
      <c r="O167" s="61"/>
      <c r="P167" s="61"/>
      <c r="Q167" s="51"/>
      <c r="R167" s="51"/>
      <c r="S167" s="54"/>
      <c r="T167" s="54"/>
      <c r="V167" s="54"/>
      <c r="W167" s="54"/>
      <c r="X167" s="54"/>
      <c r="Y167" s="54"/>
      <c r="Z167" s="54"/>
      <c r="AA167" s="54"/>
      <c r="AB167" s="62"/>
    </row>
    <row r="168" spans="1:28" ht="11.65" customHeight="1">
      <c r="A168" s="53">
        <v>52</v>
      </c>
      <c r="D168" s="3" t="s">
        <v>106</v>
      </c>
      <c r="G168" s="58"/>
      <c r="H168" s="66">
        <v>2.41</v>
      </c>
      <c r="I168" s="54">
        <v>-565157354.8204174</v>
      </c>
      <c r="J168" s="54">
        <v>-506537839.20063698</v>
      </c>
      <c r="K168" s="54">
        <v>-58619515.619780429</v>
      </c>
      <c r="L168" s="54">
        <v>-2344432.8033539262</v>
      </c>
      <c r="M168" s="54">
        <v>-60963948.423134349</v>
      </c>
      <c r="N168" s="51" t="s">
        <v>65</v>
      </c>
      <c r="O168" s="61"/>
      <c r="P168" s="61"/>
      <c r="Q168" s="51"/>
      <c r="R168" s="51"/>
      <c r="S168" s="54"/>
      <c r="T168" s="54"/>
      <c r="V168" s="54"/>
      <c r="W168" s="54"/>
      <c r="X168" s="54"/>
      <c r="Y168" s="54"/>
      <c r="Z168" s="54"/>
      <c r="AA168" s="54"/>
      <c r="AB168" s="62"/>
    </row>
    <row r="169" spans="1:28" ht="11.65" customHeight="1">
      <c r="A169" s="53">
        <v>53</v>
      </c>
      <c r="D169" s="3" t="s">
        <v>107</v>
      </c>
      <c r="G169" s="58"/>
      <c r="H169" s="66">
        <v>2.37</v>
      </c>
      <c r="I169" s="54">
        <v>-4527747085.1299973</v>
      </c>
      <c r="J169" s="54">
        <v>-4249976728.1839118</v>
      </c>
      <c r="K169" s="54">
        <v>-277770356.94608533</v>
      </c>
      <c r="L169" s="54">
        <v>9971560.0770206638</v>
      </c>
      <c r="M169" s="54">
        <v>-267798796.86906475</v>
      </c>
      <c r="N169" s="51" t="s">
        <v>65</v>
      </c>
      <c r="O169" s="61"/>
      <c r="P169" s="61"/>
      <c r="Q169" s="51"/>
      <c r="R169" s="51"/>
      <c r="S169" s="54"/>
      <c r="T169" s="54"/>
      <c r="U169" s="54"/>
      <c r="V169" s="54"/>
      <c r="W169" s="54"/>
      <c r="X169" s="54"/>
      <c r="Y169" s="54"/>
      <c r="Z169" s="54"/>
      <c r="AA169" s="54"/>
      <c r="AB169" s="62"/>
    </row>
    <row r="170" spans="1:28" ht="11.65" customHeight="1">
      <c r="A170" s="53">
        <v>54</v>
      </c>
      <c r="D170" s="3" t="s">
        <v>108</v>
      </c>
      <c r="G170" s="58"/>
      <c r="H170" s="66">
        <v>2.37</v>
      </c>
      <c r="I170" s="54">
        <v>-336754.17291666672</v>
      </c>
      <c r="J170" s="54">
        <v>-311622.0649889647</v>
      </c>
      <c r="K170" s="54">
        <v>-25132.107927702033</v>
      </c>
      <c r="L170" s="54">
        <v>0</v>
      </c>
      <c r="M170" s="54">
        <v>-25132.107927702033</v>
      </c>
      <c r="N170" s="51" t="s">
        <v>65</v>
      </c>
      <c r="O170" s="61"/>
      <c r="P170" s="61"/>
      <c r="Q170" s="51"/>
      <c r="R170" s="51"/>
      <c r="S170" s="54"/>
      <c r="T170" s="54"/>
      <c r="V170" s="54"/>
      <c r="W170" s="54"/>
      <c r="X170" s="54"/>
      <c r="Y170" s="54"/>
      <c r="Z170" s="54"/>
      <c r="AA170" s="54"/>
      <c r="AB170" s="62"/>
    </row>
    <row r="171" spans="1:28" ht="11.65" customHeight="1">
      <c r="A171" s="53">
        <v>55</v>
      </c>
      <c r="D171" s="3" t="s">
        <v>109</v>
      </c>
      <c r="G171" s="58"/>
      <c r="H171" s="66">
        <v>2.36</v>
      </c>
      <c r="I171" s="54">
        <v>-37468639.278750002</v>
      </c>
      <c r="J171" s="54">
        <v>-37487638.404525816</v>
      </c>
      <c r="K171" s="54">
        <v>18999.125775815464</v>
      </c>
      <c r="L171" s="54">
        <v>-557928.06200841442</v>
      </c>
      <c r="M171" s="54">
        <v>-538928.93623259896</v>
      </c>
      <c r="N171" s="51" t="s">
        <v>65</v>
      </c>
      <c r="O171" s="61"/>
      <c r="P171" s="61"/>
      <c r="Q171" s="51"/>
      <c r="R171" s="51"/>
      <c r="S171" s="54"/>
      <c r="T171" s="54"/>
      <c r="U171" s="54"/>
      <c r="V171" s="54"/>
      <c r="W171" s="54"/>
      <c r="X171" s="54"/>
      <c r="Y171" s="54"/>
      <c r="Z171" s="54"/>
      <c r="AA171" s="54"/>
      <c r="AB171" s="62"/>
    </row>
    <row r="172" spans="1:28" ht="11.65" customHeight="1">
      <c r="A172" s="53">
        <v>56</v>
      </c>
      <c r="D172" s="3" t="s">
        <v>110</v>
      </c>
      <c r="G172" s="58"/>
      <c r="H172" s="66">
        <v>2.36</v>
      </c>
      <c r="I172" s="54">
        <v>0</v>
      </c>
      <c r="J172" s="54">
        <v>0</v>
      </c>
      <c r="K172" s="54">
        <v>0</v>
      </c>
      <c r="L172" s="54">
        <v>-2923125.3483333332</v>
      </c>
      <c r="M172" s="54">
        <v>-2923125.3483333332</v>
      </c>
      <c r="N172" s="51" t="s">
        <v>65</v>
      </c>
      <c r="O172" s="61"/>
      <c r="P172" s="61"/>
      <c r="Q172" s="51"/>
      <c r="R172" s="51"/>
      <c r="S172" s="54"/>
      <c r="T172" s="54"/>
      <c r="V172" s="54"/>
      <c r="W172" s="54"/>
      <c r="X172" s="54"/>
      <c r="Y172" s="54"/>
      <c r="Z172" s="54"/>
      <c r="AA172" s="54"/>
      <c r="AB172" s="62"/>
    </row>
    <row r="173" spans="1:28" ht="11.65" customHeight="1">
      <c r="A173" s="53">
        <v>57</v>
      </c>
      <c r="D173" s="3" t="s">
        <v>111</v>
      </c>
      <c r="G173" s="58"/>
      <c r="H173" s="66">
        <v>2.36</v>
      </c>
      <c r="I173" s="54">
        <v>-258808496.85916656</v>
      </c>
      <c r="J173" s="54">
        <v>-238458700.63216355</v>
      </c>
      <c r="K173" s="54">
        <v>-20349796.227003053</v>
      </c>
      <c r="L173" s="54">
        <v>-106928.62743443449</v>
      </c>
      <c r="M173" s="54">
        <v>-20456724.854437489</v>
      </c>
      <c r="N173" s="51" t="s">
        <v>65</v>
      </c>
      <c r="O173" s="61"/>
      <c r="P173" s="61"/>
      <c r="Q173" s="51"/>
      <c r="R173" s="51"/>
      <c r="S173" s="54"/>
      <c r="T173" s="54"/>
      <c r="V173" s="54"/>
      <c r="W173" s="54"/>
      <c r="X173" s="54"/>
      <c r="Y173" s="54"/>
      <c r="Z173" s="54"/>
      <c r="AA173" s="54"/>
      <c r="AB173" s="62"/>
    </row>
    <row r="174" spans="1:28" ht="11.65" customHeight="1">
      <c r="A174" s="53">
        <v>58</v>
      </c>
      <c r="G174" s="58"/>
      <c r="H174" s="66"/>
      <c r="I174" s="67"/>
      <c r="J174" s="67"/>
      <c r="K174" s="67"/>
      <c r="L174" s="67"/>
      <c r="M174" s="67"/>
      <c r="N174" s="51"/>
      <c r="O174" s="61"/>
      <c r="P174" s="61"/>
      <c r="Q174" s="51"/>
      <c r="R174" s="51"/>
      <c r="S174" s="54"/>
      <c r="T174" s="54"/>
      <c r="V174" s="54"/>
      <c r="W174" s="54"/>
      <c r="X174" s="54"/>
      <c r="Y174" s="54"/>
      <c r="Z174" s="54"/>
      <c r="AA174" s="54"/>
    </row>
    <row r="175" spans="1:28" ht="11.65" customHeight="1">
      <c r="A175" s="53">
        <v>59</v>
      </c>
      <c r="D175" s="3" t="s">
        <v>112</v>
      </c>
      <c r="G175" s="58"/>
      <c r="H175" s="66"/>
      <c r="I175" s="54">
        <v>-14743082871.412495</v>
      </c>
      <c r="J175" s="54">
        <v>-13659527285.231922</v>
      </c>
      <c r="K175" s="54">
        <v>-1083555586.1805739</v>
      </c>
      <c r="L175" s="54">
        <v>-49484120.569561057</v>
      </c>
      <c r="M175" s="54">
        <v>-1133039706.7501354</v>
      </c>
      <c r="N175" s="51"/>
      <c r="O175" s="69">
        <v>0</v>
      </c>
      <c r="P175" s="61"/>
      <c r="Q175" s="51"/>
      <c r="R175" s="51"/>
      <c r="S175" s="54"/>
      <c r="T175" s="54"/>
      <c r="U175" s="54"/>
      <c r="V175" s="54"/>
      <c r="W175" s="54"/>
      <c r="X175" s="54"/>
      <c r="Y175" s="54"/>
      <c r="Z175" s="54"/>
      <c r="AA175" s="54"/>
    </row>
    <row r="176" spans="1:28" ht="11.65" customHeight="1">
      <c r="A176" s="53">
        <v>60</v>
      </c>
      <c r="G176" s="58"/>
      <c r="H176" s="66"/>
      <c r="N176" s="51"/>
      <c r="O176" s="61"/>
      <c r="P176" s="61"/>
      <c r="Q176" s="51"/>
      <c r="R176" s="51"/>
    </row>
    <row r="177" spans="1:28" ht="11.65" customHeight="1" thickBot="1">
      <c r="A177" s="53">
        <v>61</v>
      </c>
      <c r="C177" s="3" t="s">
        <v>113</v>
      </c>
      <c r="G177" s="58"/>
      <c r="H177" s="66"/>
      <c r="I177" s="70">
        <v>13522663315.796688</v>
      </c>
      <c r="J177" s="70">
        <v>12709543866.928234</v>
      </c>
      <c r="K177" s="70">
        <v>813119448.86844826</v>
      </c>
      <c r="L177" s="70">
        <v>3773349.5848640278</v>
      </c>
      <c r="M177" s="70">
        <v>816892798.45331216</v>
      </c>
      <c r="N177" s="51"/>
      <c r="O177" s="61"/>
      <c r="P177" s="61"/>
      <c r="Q177" s="51"/>
      <c r="R177" s="51"/>
      <c r="S177" s="54"/>
      <c r="T177" s="54"/>
      <c r="V177" s="54"/>
      <c r="W177" s="54"/>
      <c r="X177" s="54"/>
      <c r="Y177" s="54"/>
      <c r="Z177" s="54"/>
      <c r="AA177" s="54"/>
      <c r="AB177" s="62"/>
    </row>
    <row r="178" spans="1:28" ht="11.65" customHeight="1" thickTop="1">
      <c r="A178" s="53">
        <v>62</v>
      </c>
      <c r="G178" s="72"/>
      <c r="H178" s="73"/>
      <c r="I178" s="72"/>
      <c r="J178" s="72"/>
      <c r="N178" s="51"/>
      <c r="O178" s="61"/>
      <c r="P178" s="61"/>
      <c r="Q178" s="51"/>
      <c r="R178" s="51"/>
    </row>
    <row r="179" spans="1:28" ht="11.65" customHeight="1">
      <c r="A179" s="53">
        <v>63</v>
      </c>
      <c r="C179" s="3" t="s">
        <v>114</v>
      </c>
      <c r="G179" s="72"/>
      <c r="H179" s="73"/>
      <c r="I179" s="74">
        <v>0.13199909113639033</v>
      </c>
      <c r="J179" s="74"/>
      <c r="K179" s="75">
        <v>7.6206947590825302E-2</v>
      </c>
      <c r="L179" s="75"/>
      <c r="M179" s="75">
        <v>7.4696718221439432E-2</v>
      </c>
      <c r="N179" s="51" t="s">
        <v>65</v>
      </c>
      <c r="O179" s="76"/>
      <c r="P179" s="61"/>
      <c r="Q179" s="62"/>
      <c r="R179" s="62"/>
      <c r="S179" s="77"/>
      <c r="T179" s="77"/>
      <c r="V179" s="77"/>
      <c r="W179" s="77"/>
      <c r="X179" s="77"/>
      <c r="Y179" s="77"/>
      <c r="Z179" s="77"/>
      <c r="AA179" s="77"/>
    </row>
    <row r="180" spans="1:28" ht="11.65" customHeight="1">
      <c r="A180" s="53">
        <v>64</v>
      </c>
      <c r="G180" s="72"/>
      <c r="H180" s="73"/>
      <c r="I180" s="74"/>
      <c r="J180" s="74"/>
      <c r="K180" s="75"/>
      <c r="L180" s="75"/>
      <c r="M180" s="75"/>
      <c r="N180" s="78"/>
      <c r="O180" s="76"/>
      <c r="P180" s="61"/>
      <c r="Q180" s="61"/>
    </row>
    <row r="181" spans="1:28" ht="11.65" customHeight="1">
      <c r="A181" s="53">
        <v>65</v>
      </c>
      <c r="C181" s="3" t="s">
        <v>115</v>
      </c>
      <c r="G181" s="72"/>
      <c r="H181" s="73"/>
      <c r="I181" s="74">
        <v>0.2057276609029704</v>
      </c>
      <c r="J181" s="74"/>
      <c r="K181" s="75">
        <v>9.7895918449230485E-2</v>
      </c>
      <c r="L181" s="75"/>
      <c r="M181" s="75">
        <v>9.4977036792125977E-2</v>
      </c>
      <c r="N181" s="78" t="s">
        <v>65</v>
      </c>
      <c r="O181" s="76"/>
      <c r="P181" s="61"/>
      <c r="Q181" s="61"/>
      <c r="R181" s="77"/>
      <c r="S181" s="77"/>
      <c r="T181" s="77"/>
      <c r="V181" s="77"/>
      <c r="W181" s="77"/>
      <c r="X181" s="77"/>
      <c r="Y181" s="77"/>
      <c r="Z181" s="77"/>
      <c r="AA181" s="77"/>
    </row>
    <row r="182" spans="1:28" ht="11.65" customHeight="1">
      <c r="A182" s="53">
        <v>66</v>
      </c>
      <c r="C182" s="3" t="s">
        <v>116</v>
      </c>
      <c r="H182" s="66"/>
      <c r="I182" s="68">
        <v>484014480.81525636</v>
      </c>
      <c r="K182" s="68">
        <v>110093030.91279101</v>
      </c>
      <c r="M182" s="68">
        <v>113227170.44373089</v>
      </c>
      <c r="N182" s="79" t="s">
        <v>65</v>
      </c>
      <c r="O182" s="62"/>
      <c r="P182" s="61"/>
    </row>
    <row r="183" spans="1:28" ht="11.65" customHeight="1">
      <c r="A183" s="53">
        <v>67</v>
      </c>
      <c r="C183" s="3" t="s">
        <v>117</v>
      </c>
      <c r="G183" s="72"/>
      <c r="H183" s="73"/>
      <c r="I183" s="80">
        <v>69966259.995932102</v>
      </c>
      <c r="J183" s="81"/>
      <c r="K183" s="82">
        <v>4207080.0284453481</v>
      </c>
      <c r="L183" s="83"/>
      <c r="M183" s="82">
        <v>4226603.3391974419</v>
      </c>
      <c r="N183" s="45" t="s">
        <v>65</v>
      </c>
      <c r="O183" s="54"/>
      <c r="P183" s="61"/>
      <c r="Q183" s="84"/>
      <c r="R183" s="84"/>
      <c r="S183" s="84"/>
      <c r="T183" s="84"/>
      <c r="V183" s="84"/>
      <c r="W183" s="84"/>
      <c r="X183" s="84"/>
      <c r="Y183" s="84"/>
      <c r="Z183" s="84"/>
      <c r="AA183" s="84"/>
    </row>
    <row r="184" spans="1:28" ht="11.65" customHeight="1">
      <c r="A184" s="53">
        <v>68</v>
      </c>
      <c r="D184" s="3" t="s">
        <v>118</v>
      </c>
      <c r="G184" s="72"/>
      <c r="H184" s="85"/>
      <c r="I184" s="86">
        <v>97175361.105461255</v>
      </c>
      <c r="J184" s="86"/>
      <c r="K184" s="54">
        <v>5843166.7061740942</v>
      </c>
      <c r="L184" s="54"/>
      <c r="M184" s="54">
        <v>5870282.4155520024</v>
      </c>
      <c r="N184" s="45" t="s">
        <v>65</v>
      </c>
      <c r="O184" s="87"/>
      <c r="P184" s="61"/>
      <c r="Q184" s="54"/>
      <c r="R184" s="54"/>
      <c r="S184" s="54"/>
      <c r="T184" s="54"/>
      <c r="V184" s="54"/>
      <c r="W184" s="54"/>
      <c r="X184" s="54"/>
      <c r="Y184" s="54"/>
      <c r="Z184" s="54"/>
      <c r="AA184" s="54"/>
    </row>
    <row r="185" spans="1:28" ht="11.65" customHeight="1">
      <c r="A185" s="53">
        <v>69</v>
      </c>
      <c r="D185" s="3" t="s">
        <v>119</v>
      </c>
      <c r="G185" s="72"/>
      <c r="H185" s="85"/>
      <c r="I185" s="86">
        <v>-510058200.30960083</v>
      </c>
      <c r="J185" s="86"/>
      <c r="K185" s="54">
        <v>-51696129.782097101</v>
      </c>
      <c r="L185" s="54"/>
      <c r="M185" s="54">
        <v>-52918058.498976946</v>
      </c>
      <c r="N185" s="88" t="s">
        <v>65</v>
      </c>
      <c r="O185" s="54"/>
      <c r="P185" s="54"/>
      <c r="Q185" s="54"/>
      <c r="R185" s="54"/>
      <c r="S185" s="54"/>
      <c r="T185" s="54"/>
      <c r="V185" s="54"/>
      <c r="W185" s="54"/>
      <c r="X185" s="54"/>
      <c r="Y185" s="54"/>
      <c r="Z185" s="54"/>
      <c r="AA185" s="54"/>
    </row>
    <row r="186" spans="1:28" s="89" customFormat="1">
      <c r="A186" s="53"/>
      <c r="C186" s="89" t="s">
        <v>629</v>
      </c>
      <c r="H186" s="90"/>
      <c r="N186" s="88"/>
    </row>
    <row r="187" spans="1:28" s="89" customFormat="1" ht="11.65" customHeight="1">
      <c r="A187" s="53"/>
      <c r="C187" s="91" t="s">
        <v>625</v>
      </c>
      <c r="E187" s="92"/>
      <c r="H187" s="90"/>
      <c r="I187" s="93"/>
      <c r="N187" s="51"/>
    </row>
    <row r="188" spans="1:28" s="89" customFormat="1" ht="11.65" customHeight="1">
      <c r="A188" s="53"/>
      <c r="C188" s="94" t="s">
        <v>120</v>
      </c>
      <c r="D188" s="94"/>
      <c r="E188" s="95"/>
      <c r="F188" s="96" t="s">
        <v>121</v>
      </c>
      <c r="G188" s="94" t="s">
        <v>122</v>
      </c>
      <c r="H188" s="90"/>
      <c r="I188" s="93" t="s">
        <v>54</v>
      </c>
      <c r="J188" s="93"/>
      <c r="K188" s="93"/>
      <c r="L188" s="93" t="s">
        <v>623</v>
      </c>
      <c r="M188" s="93"/>
      <c r="N188" s="51"/>
      <c r="O188" s="93"/>
      <c r="P188" s="93"/>
      <c r="Q188" s="93"/>
      <c r="R188" s="93"/>
      <c r="S188" s="93"/>
      <c r="T188" s="93"/>
      <c r="V188" s="93"/>
      <c r="W188" s="93"/>
      <c r="X188" s="93"/>
      <c r="Y188" s="93"/>
      <c r="Z188" s="93"/>
      <c r="AA188" s="93"/>
    </row>
    <row r="189" spans="1:28" s="97" customFormat="1" ht="11.65" customHeight="1">
      <c r="A189" s="53"/>
      <c r="C189" s="98" t="s">
        <v>123</v>
      </c>
      <c r="D189" s="98"/>
      <c r="E189" s="98" t="s">
        <v>124</v>
      </c>
      <c r="F189" s="99" t="s">
        <v>125</v>
      </c>
      <c r="G189" s="98" t="s">
        <v>126</v>
      </c>
      <c r="H189" s="100" t="s">
        <v>57</v>
      </c>
      <c r="I189" s="98" t="s">
        <v>58</v>
      </c>
      <c r="J189" s="98" t="s">
        <v>59</v>
      </c>
      <c r="K189" s="98" t="s">
        <v>623</v>
      </c>
      <c r="L189" s="98" t="s">
        <v>127</v>
      </c>
      <c r="M189" s="98" t="s">
        <v>61</v>
      </c>
      <c r="N189" s="51"/>
      <c r="O189" s="94"/>
      <c r="P189" s="94"/>
      <c r="Q189" s="94"/>
      <c r="R189" s="94"/>
      <c r="S189" s="94"/>
      <c r="T189" s="94"/>
      <c r="U189" s="89"/>
      <c r="V189" s="94"/>
      <c r="W189" s="94"/>
      <c r="X189" s="94"/>
      <c r="Y189" s="94"/>
      <c r="Z189" s="94"/>
      <c r="AA189" s="94"/>
      <c r="AB189" s="89"/>
    </row>
    <row r="190" spans="1:28" ht="11.65" customHeight="1">
      <c r="A190" s="53">
        <v>70</v>
      </c>
      <c r="C190" s="101" t="s">
        <v>128</v>
      </c>
      <c r="F190" s="102"/>
      <c r="H190" s="59"/>
      <c r="N190" s="51"/>
    </row>
    <row r="191" spans="1:28" ht="11.65" customHeight="1">
      <c r="A191" s="53">
        <v>71</v>
      </c>
      <c r="C191" s="101">
        <v>440</v>
      </c>
      <c r="D191" s="3" t="s">
        <v>129</v>
      </c>
      <c r="F191" s="102"/>
      <c r="H191" s="59"/>
      <c r="K191" s="103"/>
      <c r="N191" s="51"/>
    </row>
    <row r="192" spans="1:28" ht="11.65" customHeight="1">
      <c r="A192" s="53">
        <v>72</v>
      </c>
      <c r="C192" s="101"/>
      <c r="F192" s="104">
        <v>0</v>
      </c>
      <c r="G192" s="3" t="s">
        <v>569</v>
      </c>
      <c r="H192" s="59"/>
      <c r="I192" s="7">
        <v>1804771485.3900001</v>
      </c>
      <c r="J192" s="7">
        <v>1664648616.1000001</v>
      </c>
      <c r="K192" s="103">
        <v>140122869.28999999</v>
      </c>
      <c r="L192" s="7">
        <v>5405408.1866633594</v>
      </c>
      <c r="M192" s="7">
        <v>145528277.47666335</v>
      </c>
      <c r="N192" s="105"/>
      <c r="O192" s="51"/>
      <c r="P192" s="51"/>
      <c r="Q192" s="51"/>
      <c r="R192" s="51"/>
      <c r="S192" s="51"/>
      <c r="T192" s="51"/>
      <c r="U192" s="51"/>
      <c r="V192" s="51"/>
      <c r="W192" s="51"/>
      <c r="X192" s="51"/>
      <c r="Y192" s="51"/>
      <c r="Z192" s="51"/>
      <c r="AA192" s="51"/>
    </row>
    <row r="193" spans="1:27" ht="11.65" customHeight="1">
      <c r="A193" s="53">
        <v>73</v>
      </c>
      <c r="C193" s="101"/>
      <c r="F193" s="102"/>
      <c r="H193" s="59"/>
      <c r="I193" s="7"/>
      <c r="J193" s="7"/>
      <c r="K193" s="7"/>
      <c r="L193" s="7"/>
      <c r="M193" s="7"/>
      <c r="N193" s="105"/>
      <c r="O193" s="51"/>
      <c r="P193" s="51"/>
      <c r="Q193" s="51"/>
      <c r="R193" s="51"/>
      <c r="S193" s="51"/>
      <c r="T193" s="51"/>
      <c r="U193" s="51"/>
      <c r="V193" s="51"/>
      <c r="W193" s="51"/>
      <c r="X193" s="51"/>
      <c r="Y193" s="51"/>
      <c r="Z193" s="51"/>
      <c r="AA193" s="51"/>
    </row>
    <row r="194" spans="1:27" ht="11.65" customHeight="1">
      <c r="A194" s="53">
        <v>74</v>
      </c>
      <c r="C194" s="101"/>
      <c r="F194" s="102"/>
      <c r="H194" s="59" t="s">
        <v>130</v>
      </c>
      <c r="I194" s="106">
        <v>1804771485.3900001</v>
      </c>
      <c r="J194" s="106">
        <v>1664648616.1000001</v>
      </c>
      <c r="K194" s="106">
        <v>140122869.28999999</v>
      </c>
      <c r="L194" s="106">
        <v>5405408.1866633594</v>
      </c>
      <c r="M194" s="106">
        <v>145528277.47666335</v>
      </c>
      <c r="N194" s="105"/>
      <c r="O194" s="105"/>
      <c r="P194" s="51"/>
      <c r="Q194" s="51"/>
      <c r="R194" s="51"/>
      <c r="S194" s="51"/>
      <c r="T194" s="51"/>
      <c r="U194" s="51"/>
      <c r="V194" s="51"/>
      <c r="W194" s="51"/>
      <c r="X194" s="51"/>
      <c r="Y194" s="51"/>
      <c r="Z194" s="51"/>
      <c r="AA194" s="51"/>
    </row>
    <row r="195" spans="1:27" ht="11.65" customHeight="1">
      <c r="A195" s="53">
        <v>75</v>
      </c>
      <c r="C195" s="101"/>
      <c r="F195" s="102"/>
      <c r="H195" s="59"/>
      <c r="I195" s="7"/>
      <c r="J195" s="7"/>
      <c r="K195" s="7"/>
      <c r="L195" s="7"/>
      <c r="M195" s="7"/>
      <c r="N195" s="105"/>
      <c r="O195" s="51"/>
      <c r="P195" s="51"/>
      <c r="Q195" s="51"/>
      <c r="R195" s="51"/>
      <c r="S195" s="51"/>
      <c r="T195" s="51"/>
      <c r="U195" s="51"/>
      <c r="V195" s="51"/>
      <c r="W195" s="51"/>
      <c r="X195" s="51"/>
      <c r="Y195" s="51"/>
      <c r="Z195" s="51"/>
      <c r="AA195" s="51"/>
    </row>
    <row r="196" spans="1:27" ht="11.65" customHeight="1">
      <c r="A196" s="53">
        <v>76</v>
      </c>
      <c r="C196" s="101">
        <v>442</v>
      </c>
      <c r="D196" s="3" t="s">
        <v>131</v>
      </c>
      <c r="F196" s="102"/>
      <c r="H196" s="59"/>
      <c r="I196" s="7"/>
      <c r="J196" s="7"/>
      <c r="K196" s="7"/>
      <c r="L196" s="7"/>
      <c r="M196" s="7"/>
      <c r="N196" s="51"/>
      <c r="O196" s="51"/>
      <c r="P196" s="51"/>
      <c r="Q196" s="51"/>
      <c r="R196" s="51"/>
      <c r="S196" s="51"/>
      <c r="T196" s="51"/>
      <c r="U196" s="51"/>
      <c r="V196" s="51"/>
      <c r="W196" s="51"/>
      <c r="X196" s="51"/>
      <c r="Y196" s="51"/>
      <c r="Z196" s="51"/>
      <c r="AA196" s="51"/>
    </row>
    <row r="197" spans="1:27" ht="11.65" customHeight="1">
      <c r="A197" s="53">
        <v>77</v>
      </c>
      <c r="C197" s="101"/>
      <c r="F197" s="104">
        <v>0</v>
      </c>
      <c r="G197" s="3" t="s">
        <v>569</v>
      </c>
      <c r="H197" s="59"/>
      <c r="I197" s="7">
        <v>2849828134.1900001</v>
      </c>
      <c r="J197" s="7">
        <v>2668599494.73</v>
      </c>
      <c r="K197" s="103">
        <v>181228639.46000001</v>
      </c>
      <c r="L197" s="7">
        <v>1013250.7909302413</v>
      </c>
      <c r="M197" s="7">
        <v>182241890.25093025</v>
      </c>
      <c r="N197" s="51"/>
      <c r="O197" s="51"/>
      <c r="P197" s="51"/>
      <c r="Q197" s="51"/>
      <c r="R197" s="51"/>
      <c r="S197" s="51"/>
      <c r="T197" s="51"/>
      <c r="U197" s="51"/>
      <c r="V197" s="51"/>
      <c r="W197" s="51"/>
      <c r="X197" s="51"/>
      <c r="Y197" s="51"/>
      <c r="Z197" s="51"/>
      <c r="AA197" s="51"/>
    </row>
    <row r="198" spans="1:27" ht="11.65" customHeight="1">
      <c r="A198" s="53">
        <v>78</v>
      </c>
      <c r="C198" s="101"/>
      <c r="F198" s="104" t="s">
        <v>270</v>
      </c>
      <c r="G198" s="3" t="s">
        <v>630</v>
      </c>
      <c r="H198" s="59"/>
      <c r="I198" s="7">
        <v>0</v>
      </c>
      <c r="J198" s="7">
        <v>0</v>
      </c>
      <c r="K198" s="103">
        <v>0</v>
      </c>
      <c r="L198" s="7">
        <v>0</v>
      </c>
      <c r="M198" s="7">
        <v>0</v>
      </c>
      <c r="N198" s="51"/>
      <c r="O198" s="51"/>
      <c r="P198" s="51"/>
      <c r="Q198" s="51"/>
      <c r="R198" s="51"/>
      <c r="S198" s="51"/>
      <c r="T198" s="51"/>
      <c r="U198" s="51"/>
      <c r="V198" s="51"/>
      <c r="W198" s="51"/>
      <c r="X198" s="51"/>
      <c r="Y198" s="51"/>
      <c r="Z198" s="51"/>
      <c r="AA198" s="51"/>
    </row>
    <row r="199" spans="1:27" ht="11.65" customHeight="1">
      <c r="A199" s="53">
        <v>79</v>
      </c>
      <c r="C199" s="101"/>
      <c r="F199" s="104" t="s">
        <v>631</v>
      </c>
      <c r="G199" s="3" t="s">
        <v>249</v>
      </c>
      <c r="H199" s="59"/>
      <c r="I199" s="7">
        <v>0</v>
      </c>
      <c r="J199" s="7">
        <v>0</v>
      </c>
      <c r="K199" s="103">
        <v>0</v>
      </c>
      <c r="L199" s="7">
        <v>0</v>
      </c>
      <c r="M199" s="7">
        <v>0</v>
      </c>
      <c r="N199" s="51"/>
      <c r="O199" s="51"/>
      <c r="P199" s="51"/>
      <c r="Q199" s="51"/>
      <c r="R199" s="51"/>
      <c r="S199" s="51"/>
      <c r="T199" s="51"/>
      <c r="U199" s="51"/>
      <c r="V199" s="51"/>
      <c r="W199" s="51"/>
      <c r="X199" s="51"/>
      <c r="Y199" s="51"/>
      <c r="Z199" s="51"/>
      <c r="AA199" s="51"/>
    </row>
    <row r="200" spans="1:27" ht="11.65" customHeight="1">
      <c r="A200" s="53">
        <v>80</v>
      </c>
      <c r="C200" s="101"/>
      <c r="F200" s="102"/>
      <c r="H200" s="59"/>
      <c r="I200" s="107"/>
      <c r="J200" s="7"/>
      <c r="K200" s="7"/>
      <c r="L200" s="7"/>
      <c r="M200" s="7"/>
      <c r="O200" s="51"/>
      <c r="P200" s="51"/>
      <c r="Q200" s="51"/>
      <c r="R200" s="51"/>
      <c r="S200" s="51"/>
      <c r="T200" s="51"/>
      <c r="U200" s="51"/>
      <c r="V200" s="51"/>
      <c r="W200" s="51"/>
      <c r="X200" s="51"/>
      <c r="Y200" s="51"/>
      <c r="Z200" s="51"/>
      <c r="AA200" s="51"/>
    </row>
    <row r="201" spans="1:27" ht="11.65" customHeight="1">
      <c r="A201" s="53">
        <v>81</v>
      </c>
      <c r="C201" s="101"/>
      <c r="F201" s="102"/>
      <c r="H201" s="59"/>
      <c r="I201" s="7"/>
      <c r="J201" s="7"/>
      <c r="K201" s="7"/>
      <c r="L201" s="7"/>
      <c r="M201" s="7"/>
      <c r="O201" s="51"/>
      <c r="P201" s="51"/>
      <c r="Q201" s="51"/>
      <c r="R201" s="51"/>
      <c r="S201" s="51"/>
      <c r="T201" s="51"/>
      <c r="U201" s="51"/>
      <c r="V201" s="51"/>
      <c r="W201" s="51"/>
      <c r="X201" s="51"/>
      <c r="Y201" s="51"/>
      <c r="Z201" s="51"/>
      <c r="AA201" s="51"/>
    </row>
    <row r="202" spans="1:27" ht="11.65" customHeight="1">
      <c r="A202" s="53">
        <v>82</v>
      </c>
      <c r="C202" s="101"/>
      <c r="F202" s="102"/>
      <c r="H202" s="59" t="s">
        <v>130</v>
      </c>
      <c r="I202" s="106">
        <v>2849828134.1900001</v>
      </c>
      <c r="J202" s="106">
        <v>2668599494.73</v>
      </c>
      <c r="K202" s="106">
        <v>181228639.46000001</v>
      </c>
      <c r="L202" s="106">
        <v>1013250.7909302413</v>
      </c>
      <c r="M202" s="106">
        <v>182241890.25093025</v>
      </c>
      <c r="O202" s="51"/>
      <c r="P202" s="51"/>
      <c r="Q202" s="51"/>
      <c r="R202" s="51"/>
      <c r="S202" s="51"/>
      <c r="T202" s="51"/>
      <c r="U202" s="51"/>
      <c r="V202" s="51"/>
      <c r="W202" s="51"/>
      <c r="X202" s="51"/>
      <c r="Y202" s="51"/>
      <c r="Z202" s="51"/>
      <c r="AA202" s="51"/>
    </row>
    <row r="203" spans="1:27" ht="11.65" customHeight="1">
      <c r="A203" s="53">
        <v>83</v>
      </c>
      <c r="C203" s="101"/>
      <c r="F203" s="102"/>
      <c r="H203" s="59"/>
      <c r="I203" s="7"/>
      <c r="J203" s="7"/>
      <c r="K203" s="7"/>
      <c r="L203" s="7"/>
      <c r="M203" s="7"/>
      <c r="O203" s="51"/>
      <c r="P203" s="51"/>
      <c r="Q203" s="51"/>
      <c r="R203" s="51"/>
      <c r="S203" s="51"/>
      <c r="T203" s="51"/>
      <c r="U203" s="51"/>
      <c r="V203" s="51"/>
      <c r="W203" s="51"/>
      <c r="X203" s="51"/>
      <c r="Y203" s="51"/>
      <c r="Z203" s="51"/>
      <c r="AA203" s="51"/>
    </row>
    <row r="204" spans="1:27" ht="11.65" customHeight="1">
      <c r="A204" s="53">
        <v>84</v>
      </c>
      <c r="C204" s="101">
        <v>444</v>
      </c>
      <c r="D204" s="3" t="s">
        <v>132</v>
      </c>
      <c r="F204" s="102"/>
      <c r="H204" s="59"/>
      <c r="I204" s="7"/>
      <c r="J204" s="7"/>
      <c r="K204" s="7"/>
      <c r="L204" s="7"/>
      <c r="M204" s="7"/>
      <c r="O204" s="51"/>
      <c r="P204" s="51"/>
      <c r="Q204" s="51"/>
      <c r="R204" s="51"/>
      <c r="S204" s="51"/>
      <c r="T204" s="51"/>
      <c r="U204" s="51"/>
      <c r="V204" s="51"/>
      <c r="W204" s="51"/>
      <c r="X204" s="51"/>
      <c r="Y204" s="51"/>
      <c r="Z204" s="51"/>
      <c r="AA204" s="51"/>
    </row>
    <row r="205" spans="1:27" ht="11.65" customHeight="1">
      <c r="A205" s="53">
        <v>85</v>
      </c>
      <c r="C205" s="101"/>
      <c r="F205" s="104">
        <v>0</v>
      </c>
      <c r="G205" s="3" t="s">
        <v>569</v>
      </c>
      <c r="H205" s="59"/>
      <c r="I205" s="7">
        <v>19373100.199999999</v>
      </c>
      <c r="J205" s="7">
        <v>17985429.119999997</v>
      </c>
      <c r="K205" s="103">
        <v>1387671.08</v>
      </c>
      <c r="L205" s="7">
        <v>11487.084201205056</v>
      </c>
      <c r="M205" s="7">
        <v>1399158.1642012051</v>
      </c>
      <c r="O205" s="51"/>
      <c r="P205" s="51"/>
      <c r="Q205" s="51"/>
      <c r="R205" s="51"/>
      <c r="S205" s="51"/>
      <c r="T205" s="51"/>
      <c r="U205" s="51"/>
      <c r="V205" s="51"/>
      <c r="W205" s="51"/>
      <c r="X205" s="51"/>
      <c r="Y205" s="51"/>
      <c r="Z205" s="51"/>
      <c r="AA205" s="51"/>
    </row>
    <row r="206" spans="1:27" ht="11.65" customHeight="1">
      <c r="A206" s="53">
        <v>86</v>
      </c>
      <c r="C206" s="101"/>
      <c r="F206" s="104">
        <v>0</v>
      </c>
      <c r="G206" s="3" t="s">
        <v>632</v>
      </c>
      <c r="H206" s="59"/>
      <c r="I206" s="7">
        <v>0</v>
      </c>
      <c r="J206" s="7">
        <v>0</v>
      </c>
      <c r="K206" s="103">
        <v>0</v>
      </c>
      <c r="L206" s="7">
        <v>0</v>
      </c>
      <c r="M206" s="7">
        <v>0</v>
      </c>
      <c r="O206" s="51"/>
      <c r="P206" s="51"/>
      <c r="Q206" s="51"/>
      <c r="R206" s="51"/>
      <c r="S206" s="51"/>
      <c r="T206" s="51"/>
      <c r="U206" s="51"/>
      <c r="V206" s="51"/>
      <c r="W206" s="51"/>
      <c r="X206" s="51"/>
      <c r="Y206" s="51"/>
      <c r="Z206" s="51"/>
      <c r="AA206" s="51"/>
    </row>
    <row r="207" spans="1:27" ht="11.65" customHeight="1">
      <c r="A207" s="53">
        <v>87</v>
      </c>
      <c r="C207" s="101"/>
      <c r="F207" s="102"/>
      <c r="H207" s="59" t="s">
        <v>130</v>
      </c>
      <c r="I207" s="106">
        <v>19373100.199999999</v>
      </c>
      <c r="J207" s="106">
        <v>17985429.119999997</v>
      </c>
      <c r="K207" s="106">
        <v>1387671.08</v>
      </c>
      <c r="L207" s="106">
        <v>11487.084201205056</v>
      </c>
      <c r="M207" s="106">
        <v>1399158.1642012051</v>
      </c>
      <c r="O207" s="51"/>
      <c r="P207" s="51"/>
      <c r="Q207" s="51"/>
      <c r="R207" s="51"/>
      <c r="S207" s="51"/>
      <c r="T207" s="51"/>
      <c r="U207" s="51"/>
      <c r="V207" s="51"/>
      <c r="W207" s="51"/>
      <c r="X207" s="51"/>
      <c r="Y207" s="51"/>
      <c r="Z207" s="51"/>
      <c r="AA207" s="51"/>
    </row>
    <row r="208" spans="1:27" ht="11.65" customHeight="1">
      <c r="A208" s="53">
        <v>88</v>
      </c>
      <c r="C208" s="101"/>
      <c r="F208" s="102"/>
      <c r="H208" s="59"/>
      <c r="I208" s="7"/>
      <c r="J208" s="7"/>
      <c r="K208" s="7"/>
      <c r="L208" s="7"/>
      <c r="M208" s="7"/>
      <c r="O208" s="51"/>
      <c r="P208" s="51"/>
      <c r="Q208" s="51"/>
      <c r="R208" s="51"/>
      <c r="S208" s="51"/>
      <c r="T208" s="51"/>
      <c r="U208" s="51"/>
      <c r="V208" s="51"/>
      <c r="W208" s="51"/>
      <c r="X208" s="51"/>
      <c r="Y208" s="51"/>
      <c r="Z208" s="51"/>
      <c r="AA208" s="51"/>
    </row>
    <row r="209" spans="1:27" ht="11.65" customHeight="1">
      <c r="A209" s="53">
        <v>89</v>
      </c>
      <c r="C209" s="101">
        <v>445</v>
      </c>
      <c r="D209" s="3" t="s">
        <v>133</v>
      </c>
      <c r="F209" s="102"/>
      <c r="H209" s="59"/>
      <c r="I209" s="7"/>
      <c r="J209" s="7"/>
      <c r="K209" s="7"/>
      <c r="L209" s="7"/>
      <c r="M209" s="7"/>
      <c r="O209" s="51"/>
      <c r="P209" s="51"/>
      <c r="Q209" s="51"/>
      <c r="R209" s="51"/>
      <c r="S209" s="51"/>
      <c r="T209" s="51"/>
      <c r="U209" s="51"/>
      <c r="V209" s="51"/>
      <c r="W209" s="51"/>
      <c r="X209" s="51"/>
      <c r="Y209" s="51"/>
      <c r="Z209" s="51"/>
      <c r="AA209" s="51"/>
    </row>
    <row r="210" spans="1:27" ht="11.65" customHeight="1">
      <c r="A210" s="53">
        <v>90</v>
      </c>
      <c r="C210" s="101"/>
      <c r="F210" s="104">
        <v>0</v>
      </c>
      <c r="G210" s="3" t="s">
        <v>569</v>
      </c>
      <c r="H210" s="59"/>
      <c r="I210" s="7">
        <v>0</v>
      </c>
      <c r="J210" s="7">
        <v>0</v>
      </c>
      <c r="K210" s="103">
        <v>0</v>
      </c>
      <c r="L210" s="7">
        <v>0</v>
      </c>
      <c r="M210" s="7">
        <v>0</v>
      </c>
      <c r="O210" s="51"/>
      <c r="P210" s="51"/>
      <c r="Q210" s="51"/>
      <c r="R210" s="51"/>
      <c r="S210" s="51"/>
      <c r="T210" s="51"/>
      <c r="U210" s="51"/>
      <c r="V210" s="51"/>
      <c r="W210" s="51"/>
      <c r="X210" s="51"/>
      <c r="Y210" s="51"/>
      <c r="Z210" s="51"/>
      <c r="AA210" s="51"/>
    </row>
    <row r="211" spans="1:27" ht="11.65" customHeight="1">
      <c r="A211" s="53">
        <v>91</v>
      </c>
      <c r="C211" s="101"/>
      <c r="F211" s="102"/>
      <c r="H211" s="59"/>
      <c r="I211" s="7"/>
      <c r="J211" s="7"/>
      <c r="K211" s="7"/>
      <c r="L211" s="7"/>
      <c r="M211" s="7"/>
      <c r="O211" s="51"/>
      <c r="P211" s="51"/>
      <c r="Q211" s="51"/>
      <c r="R211" s="51"/>
      <c r="S211" s="51"/>
      <c r="T211" s="51"/>
      <c r="U211" s="51"/>
      <c r="V211" s="51"/>
      <c r="W211" s="51"/>
      <c r="X211" s="51"/>
      <c r="Y211" s="51"/>
      <c r="Z211" s="51"/>
      <c r="AA211" s="51"/>
    </row>
    <row r="212" spans="1:27" ht="11.65" customHeight="1">
      <c r="A212" s="53">
        <v>92</v>
      </c>
      <c r="C212" s="101"/>
      <c r="F212" s="102"/>
      <c r="H212" s="59" t="s">
        <v>130</v>
      </c>
      <c r="I212" s="106">
        <v>0</v>
      </c>
      <c r="J212" s="106">
        <v>0</v>
      </c>
      <c r="K212" s="106">
        <v>0</v>
      </c>
      <c r="L212" s="106">
        <v>0</v>
      </c>
      <c r="M212" s="106">
        <v>0</v>
      </c>
      <c r="O212" s="51"/>
      <c r="P212" s="51"/>
      <c r="Q212" s="51"/>
      <c r="R212" s="51"/>
      <c r="S212" s="51"/>
      <c r="T212" s="51"/>
      <c r="U212" s="51"/>
      <c r="V212" s="51"/>
      <c r="W212" s="51"/>
      <c r="X212" s="51"/>
      <c r="Y212" s="51"/>
      <c r="Z212" s="51"/>
      <c r="AA212" s="51"/>
    </row>
    <row r="213" spans="1:27" ht="11.65" customHeight="1">
      <c r="A213" s="53">
        <v>93</v>
      </c>
      <c r="C213" s="101"/>
      <c r="F213" s="102"/>
      <c r="H213" s="59"/>
      <c r="I213" s="7"/>
      <c r="J213" s="7"/>
      <c r="K213" s="7"/>
      <c r="L213" s="7"/>
      <c r="M213" s="7"/>
      <c r="O213" s="51"/>
      <c r="P213" s="51"/>
      <c r="Q213" s="51"/>
      <c r="R213" s="51"/>
      <c r="S213" s="51"/>
      <c r="T213" s="51"/>
      <c r="U213" s="51"/>
      <c r="V213" s="51"/>
      <c r="W213" s="51"/>
      <c r="X213" s="51"/>
      <c r="Y213" s="51"/>
      <c r="Z213" s="51"/>
      <c r="AA213" s="51"/>
    </row>
    <row r="214" spans="1:27" ht="11.65" customHeight="1">
      <c r="A214" s="53">
        <v>94</v>
      </c>
      <c r="C214" s="101">
        <v>448</v>
      </c>
      <c r="D214" s="3" t="s">
        <v>66</v>
      </c>
      <c r="F214" s="102"/>
      <c r="H214" s="59"/>
      <c r="I214" s="7"/>
      <c r="J214" s="7"/>
      <c r="K214" s="7"/>
      <c r="L214" s="7"/>
      <c r="M214" s="7"/>
      <c r="O214" s="51"/>
      <c r="P214" s="51"/>
      <c r="Q214" s="51"/>
      <c r="R214" s="51"/>
      <c r="S214" s="51"/>
      <c r="T214" s="51"/>
      <c r="U214" s="51"/>
      <c r="V214" s="51"/>
      <c r="W214" s="51"/>
      <c r="X214" s="51"/>
      <c r="Y214" s="51"/>
      <c r="Z214" s="51"/>
      <c r="AA214" s="51"/>
    </row>
    <row r="215" spans="1:27" ht="11.65" customHeight="1">
      <c r="A215" s="53">
        <v>95</v>
      </c>
      <c r="C215" s="101"/>
      <c r="F215" s="104" t="s">
        <v>633</v>
      </c>
      <c r="G215" s="3" t="s">
        <v>569</v>
      </c>
      <c r="H215" s="59"/>
      <c r="I215" s="7">
        <v>0</v>
      </c>
      <c r="J215" s="7">
        <v>0</v>
      </c>
      <c r="K215" s="103">
        <v>0</v>
      </c>
      <c r="L215" s="7">
        <v>0</v>
      </c>
      <c r="M215" s="7">
        <v>0</v>
      </c>
      <c r="O215" s="51"/>
      <c r="P215" s="51"/>
      <c r="Q215" s="51"/>
      <c r="R215" s="51"/>
      <c r="S215" s="51"/>
      <c r="T215" s="51"/>
      <c r="U215" s="51"/>
      <c r="V215" s="51"/>
      <c r="W215" s="51"/>
      <c r="X215" s="51"/>
      <c r="Y215" s="51"/>
      <c r="Z215" s="51"/>
      <c r="AA215" s="51"/>
    </row>
    <row r="216" spans="1:27" ht="11.65" customHeight="1">
      <c r="A216" s="53">
        <v>96</v>
      </c>
      <c r="C216" s="101"/>
      <c r="F216" s="104" t="s">
        <v>484</v>
      </c>
      <c r="G216" s="3" t="s">
        <v>632</v>
      </c>
      <c r="H216" s="59"/>
      <c r="I216" s="7">
        <v>0</v>
      </c>
      <c r="J216" s="7">
        <v>0</v>
      </c>
      <c r="K216" s="103">
        <v>0</v>
      </c>
      <c r="L216" s="7">
        <v>0</v>
      </c>
      <c r="M216" s="7">
        <v>0</v>
      </c>
      <c r="O216" s="51"/>
      <c r="P216" s="51"/>
      <c r="Q216" s="51"/>
      <c r="R216" s="51"/>
      <c r="S216" s="51"/>
      <c r="T216" s="51"/>
      <c r="U216" s="51"/>
      <c r="V216" s="51"/>
      <c r="W216" s="51"/>
      <c r="X216" s="51"/>
      <c r="Y216" s="51"/>
      <c r="Z216" s="51"/>
      <c r="AA216" s="51"/>
    </row>
    <row r="217" spans="1:27" ht="11.65" customHeight="1">
      <c r="A217" s="53">
        <v>97</v>
      </c>
      <c r="C217" s="101"/>
      <c r="F217" s="102"/>
      <c r="H217" s="59" t="s">
        <v>130</v>
      </c>
      <c r="I217" s="106">
        <v>0</v>
      </c>
      <c r="J217" s="106">
        <v>0</v>
      </c>
      <c r="K217" s="106">
        <v>0</v>
      </c>
      <c r="L217" s="106">
        <v>0</v>
      </c>
      <c r="M217" s="106">
        <v>0</v>
      </c>
      <c r="O217" s="51"/>
      <c r="P217" s="51"/>
      <c r="Q217" s="51"/>
      <c r="R217" s="51"/>
      <c r="S217" s="51"/>
      <c r="T217" s="51"/>
      <c r="U217" s="51"/>
      <c r="V217" s="51"/>
      <c r="W217" s="51"/>
      <c r="X217" s="51"/>
      <c r="Y217" s="51"/>
      <c r="Z217" s="51"/>
      <c r="AA217" s="51"/>
    </row>
    <row r="218" spans="1:27" ht="11.65" customHeight="1">
      <c r="A218" s="53">
        <v>98</v>
      </c>
      <c r="C218" s="101"/>
      <c r="F218" s="102"/>
      <c r="H218" s="59"/>
      <c r="I218" s="7"/>
      <c r="J218" s="7"/>
      <c r="K218" s="7"/>
      <c r="L218" s="7"/>
      <c r="M218" s="7"/>
      <c r="O218" s="51"/>
      <c r="P218" s="51"/>
      <c r="Q218" s="51"/>
      <c r="R218" s="51"/>
      <c r="S218" s="51"/>
      <c r="T218" s="51"/>
      <c r="U218" s="51"/>
      <c r="V218" s="51"/>
      <c r="W218" s="51"/>
      <c r="X218" s="51"/>
      <c r="Y218" s="51"/>
      <c r="Z218" s="51"/>
      <c r="AA218" s="51"/>
    </row>
    <row r="219" spans="1:27" ht="11.65" customHeight="1" thickBot="1">
      <c r="A219" s="53">
        <v>99</v>
      </c>
      <c r="C219" s="91" t="s">
        <v>134</v>
      </c>
      <c r="F219" s="102"/>
      <c r="H219" s="90"/>
      <c r="I219" s="108">
        <v>4673972719.7799997</v>
      </c>
      <c r="J219" s="108">
        <v>4351233539.9499998</v>
      </c>
      <c r="K219" s="108">
        <v>322739179.82999998</v>
      </c>
      <c r="L219" s="108">
        <v>6430146.0617948063</v>
      </c>
      <c r="M219" s="108">
        <v>329169325.8917948</v>
      </c>
      <c r="N219" s="7" t="s">
        <v>65</v>
      </c>
      <c r="O219" s="105"/>
      <c r="P219" s="105"/>
      <c r="Q219" s="105"/>
      <c r="R219" s="105"/>
      <c r="S219" s="105"/>
      <c r="T219" s="105"/>
      <c r="U219" s="51"/>
      <c r="V219" s="105"/>
      <c r="W219" s="105"/>
      <c r="X219" s="105"/>
      <c r="Y219" s="105"/>
      <c r="Z219" s="105"/>
      <c r="AA219" s="105"/>
    </row>
    <row r="220" spans="1:27" ht="11.65" customHeight="1" thickTop="1">
      <c r="A220" s="53">
        <v>100</v>
      </c>
      <c r="C220" s="101"/>
      <c r="F220" s="102"/>
      <c r="H220" s="59"/>
      <c r="I220" s="109"/>
      <c r="J220" s="7"/>
      <c r="K220" s="7"/>
      <c r="L220" s="7"/>
      <c r="M220" s="7"/>
      <c r="O220" s="51"/>
      <c r="P220" s="51"/>
      <c r="Q220" s="51"/>
      <c r="R220" s="51"/>
      <c r="S220" s="51"/>
      <c r="T220" s="51"/>
      <c r="U220" s="51"/>
      <c r="V220" s="51"/>
      <c r="W220" s="51"/>
      <c r="X220" s="51"/>
      <c r="Y220" s="51"/>
      <c r="Z220" s="51"/>
      <c r="AA220" s="51"/>
    </row>
    <row r="221" spans="1:27" ht="11.65" customHeight="1">
      <c r="A221" s="53">
        <v>101</v>
      </c>
      <c r="C221" s="101"/>
      <c r="E221" s="57"/>
      <c r="F221" s="102"/>
      <c r="H221" s="59"/>
      <c r="I221" s="109"/>
      <c r="J221" s="109"/>
      <c r="K221" s="109"/>
      <c r="L221" s="109"/>
      <c r="M221" s="109"/>
      <c r="O221" s="110"/>
      <c r="P221" s="110"/>
      <c r="Q221" s="110"/>
      <c r="R221" s="110"/>
      <c r="S221" s="110"/>
      <c r="T221" s="110"/>
      <c r="U221" s="51"/>
      <c r="V221" s="110"/>
      <c r="W221" s="110"/>
      <c r="X221" s="110"/>
      <c r="Y221" s="110"/>
      <c r="Z221" s="110"/>
      <c r="AA221" s="110"/>
    </row>
    <row r="222" spans="1:27" ht="11.65" customHeight="1">
      <c r="A222" s="53">
        <v>102</v>
      </c>
      <c r="C222" s="111"/>
      <c r="D222" s="56"/>
      <c r="E222" s="112"/>
      <c r="F222" s="102"/>
      <c r="G222" s="56"/>
      <c r="H222" s="113"/>
      <c r="I222" s="114"/>
      <c r="J222" s="114"/>
      <c r="K222" s="114"/>
      <c r="L222" s="114"/>
      <c r="M222" s="114"/>
      <c r="O222" s="115"/>
      <c r="P222" s="115"/>
      <c r="Q222" s="115"/>
      <c r="R222" s="115"/>
      <c r="S222" s="115"/>
      <c r="T222" s="115"/>
      <c r="U222" s="51"/>
      <c r="V222" s="115"/>
      <c r="W222" s="115"/>
      <c r="X222" s="115"/>
      <c r="Y222" s="115"/>
      <c r="Z222" s="115"/>
      <c r="AA222" s="115"/>
    </row>
    <row r="223" spans="1:27" ht="11.65" customHeight="1">
      <c r="A223" s="53">
        <v>103</v>
      </c>
      <c r="C223" s="101">
        <v>447</v>
      </c>
      <c r="D223" s="3" t="s">
        <v>135</v>
      </c>
      <c r="F223" s="102"/>
      <c r="H223" s="59"/>
      <c r="I223" s="7"/>
      <c r="J223" s="7"/>
      <c r="K223" s="7"/>
      <c r="L223" s="7"/>
      <c r="M223" s="7"/>
      <c r="O223" s="51"/>
      <c r="P223" s="51"/>
      <c r="Q223" s="51"/>
      <c r="R223" s="51"/>
      <c r="S223" s="51"/>
      <c r="T223" s="51"/>
      <c r="U223" s="51"/>
      <c r="V223" s="51"/>
      <c r="W223" s="51"/>
      <c r="X223" s="51"/>
      <c r="Y223" s="51"/>
      <c r="Z223" s="51"/>
      <c r="AA223" s="51"/>
    </row>
    <row r="224" spans="1:27" ht="11.65" customHeight="1">
      <c r="A224" s="53">
        <v>104</v>
      </c>
      <c r="C224" s="101"/>
      <c r="F224" s="104" t="s">
        <v>270</v>
      </c>
      <c r="G224" s="3" t="s">
        <v>569</v>
      </c>
      <c r="H224" s="59"/>
      <c r="I224" s="7">
        <v>14199247.700000001</v>
      </c>
      <c r="J224" s="7">
        <v>14199247.700000001</v>
      </c>
      <c r="K224" s="103">
        <v>0</v>
      </c>
      <c r="L224" s="7">
        <v>0</v>
      </c>
      <c r="M224" s="7">
        <v>0</v>
      </c>
      <c r="O224" s="51"/>
      <c r="P224" s="51"/>
      <c r="Q224" s="51"/>
      <c r="R224" s="51"/>
      <c r="S224" s="51"/>
      <c r="T224" s="51"/>
      <c r="U224" s="51"/>
      <c r="V224" s="51"/>
      <c r="W224" s="51"/>
      <c r="X224" s="51"/>
      <c r="Y224" s="51"/>
      <c r="Z224" s="51"/>
      <c r="AA224" s="51"/>
    </row>
    <row r="225" spans="1:27" ht="11.65" customHeight="1">
      <c r="A225" s="53">
        <v>105</v>
      </c>
      <c r="C225" s="101"/>
      <c r="F225" s="104"/>
      <c r="G225" s="3" t="s">
        <v>249</v>
      </c>
      <c r="H225" s="59"/>
      <c r="I225" s="7">
        <v>0</v>
      </c>
      <c r="J225" s="7">
        <v>0</v>
      </c>
      <c r="K225" s="103">
        <v>0</v>
      </c>
      <c r="L225" s="7">
        <v>0</v>
      </c>
      <c r="M225" s="7">
        <v>0</v>
      </c>
      <c r="O225" s="51"/>
      <c r="P225" s="51"/>
      <c r="Q225" s="51"/>
      <c r="R225" s="51"/>
      <c r="S225" s="51"/>
      <c r="T225" s="51"/>
      <c r="U225" s="51"/>
      <c r="V225" s="51"/>
      <c r="W225" s="51"/>
      <c r="X225" s="51"/>
      <c r="Y225" s="51"/>
      <c r="Z225" s="51"/>
      <c r="AA225" s="51"/>
    </row>
    <row r="226" spans="1:27" ht="11.65" customHeight="1">
      <c r="A226" s="53">
        <v>106</v>
      </c>
      <c r="C226" s="101"/>
      <c r="F226" s="104"/>
      <c r="G226" s="3" t="s">
        <v>634</v>
      </c>
      <c r="H226" s="59"/>
      <c r="I226" s="7">
        <v>0</v>
      </c>
      <c r="J226" s="7">
        <v>0</v>
      </c>
      <c r="K226" s="103">
        <v>0</v>
      </c>
      <c r="L226" s="7">
        <v>0</v>
      </c>
      <c r="M226" s="7">
        <v>0</v>
      </c>
      <c r="O226" s="51"/>
      <c r="P226" s="51"/>
      <c r="Q226" s="51"/>
      <c r="R226" s="51"/>
      <c r="S226" s="51"/>
      <c r="T226" s="51"/>
      <c r="U226" s="51"/>
      <c r="V226" s="51"/>
      <c r="W226" s="51"/>
      <c r="X226" s="51"/>
      <c r="Y226" s="51"/>
      <c r="Z226" s="51"/>
      <c r="AA226" s="51"/>
    </row>
    <row r="227" spans="1:27" ht="11.65" customHeight="1">
      <c r="A227" s="53">
        <v>107</v>
      </c>
      <c r="C227" s="101"/>
      <c r="F227" s="104"/>
      <c r="H227" s="59"/>
      <c r="I227" s="106">
        <v>14199247.700000001</v>
      </c>
      <c r="J227" s="106">
        <v>14199247.700000001</v>
      </c>
      <c r="K227" s="106">
        <v>0</v>
      </c>
      <c r="L227" s="106">
        <v>0</v>
      </c>
      <c r="M227" s="106">
        <v>0</v>
      </c>
      <c r="O227" s="51"/>
      <c r="P227" s="51"/>
      <c r="Q227" s="51"/>
      <c r="R227" s="51"/>
      <c r="S227" s="51"/>
      <c r="T227" s="51"/>
      <c r="U227" s="51"/>
      <c r="V227" s="51"/>
      <c r="W227" s="51"/>
      <c r="X227" s="51"/>
      <c r="Y227" s="51"/>
      <c r="Z227" s="51"/>
      <c r="AA227" s="51"/>
    </row>
    <row r="228" spans="1:27" ht="11.65" customHeight="1">
      <c r="A228" s="53">
        <v>108</v>
      </c>
      <c r="C228" s="101"/>
      <c r="F228" s="104"/>
      <c r="H228" s="59"/>
      <c r="I228" s="51"/>
      <c r="J228" s="51"/>
      <c r="K228" s="51"/>
      <c r="L228" s="51"/>
      <c r="M228" s="51"/>
      <c r="O228" s="51"/>
      <c r="P228" s="51"/>
      <c r="Q228" s="51"/>
      <c r="R228" s="51"/>
      <c r="S228" s="51"/>
      <c r="T228" s="51"/>
      <c r="U228" s="51"/>
      <c r="V228" s="51"/>
      <c r="W228" s="51"/>
      <c r="X228" s="51"/>
      <c r="Y228" s="51"/>
      <c r="Z228" s="51"/>
      <c r="AA228" s="51"/>
    </row>
    <row r="229" spans="1:27" ht="11.65" customHeight="1">
      <c r="A229" s="53">
        <v>109</v>
      </c>
      <c r="C229" s="101" t="s">
        <v>136</v>
      </c>
      <c r="D229" s="3" t="s">
        <v>137</v>
      </c>
      <c r="F229" s="104"/>
      <c r="H229" s="59"/>
      <c r="I229" s="7"/>
      <c r="J229" s="7"/>
      <c r="K229" s="103"/>
      <c r="L229" s="7"/>
      <c r="M229" s="7"/>
      <c r="O229" s="51"/>
      <c r="P229" s="51"/>
      <c r="Q229" s="51"/>
      <c r="R229" s="51"/>
      <c r="S229" s="51"/>
      <c r="T229" s="51"/>
      <c r="U229" s="51"/>
      <c r="V229" s="51"/>
      <c r="W229" s="51"/>
      <c r="X229" s="51"/>
      <c r="Y229" s="51"/>
      <c r="Z229" s="51"/>
      <c r="AA229" s="51"/>
    </row>
    <row r="230" spans="1:27" ht="11.65" customHeight="1">
      <c r="A230" s="53">
        <v>110</v>
      </c>
      <c r="C230" s="101"/>
      <c r="F230" s="104" t="s">
        <v>270</v>
      </c>
      <c r="G230" s="3" t="s">
        <v>249</v>
      </c>
      <c r="H230" s="59"/>
      <c r="I230" s="7">
        <v>0</v>
      </c>
      <c r="J230" s="7">
        <v>0</v>
      </c>
      <c r="K230" s="103">
        <v>0</v>
      </c>
      <c r="L230" s="7">
        <v>0</v>
      </c>
      <c r="M230" s="7">
        <v>0</v>
      </c>
      <c r="O230" s="51"/>
      <c r="P230" s="51"/>
      <c r="Q230" s="51"/>
      <c r="R230" s="51"/>
      <c r="S230" s="51"/>
      <c r="T230" s="51"/>
      <c r="U230" s="51"/>
      <c r="V230" s="51"/>
      <c r="W230" s="51"/>
      <c r="X230" s="51"/>
      <c r="Y230" s="51"/>
      <c r="Z230" s="51"/>
      <c r="AA230" s="51"/>
    </row>
    <row r="231" spans="1:27" ht="11.65" customHeight="1">
      <c r="A231" s="53">
        <v>111</v>
      </c>
      <c r="C231" s="101"/>
      <c r="F231" s="104" t="s">
        <v>270</v>
      </c>
      <c r="G231" s="3" t="s">
        <v>630</v>
      </c>
      <c r="H231" s="59"/>
      <c r="I231" s="7">
        <v>0</v>
      </c>
      <c r="J231" s="7">
        <v>0</v>
      </c>
      <c r="K231" s="103">
        <v>0</v>
      </c>
      <c r="L231" s="7">
        <v>0</v>
      </c>
      <c r="M231" s="7">
        <v>0</v>
      </c>
      <c r="O231" s="51"/>
      <c r="P231" s="51"/>
      <c r="Q231" s="51"/>
      <c r="R231" s="51"/>
      <c r="S231" s="51"/>
      <c r="T231" s="51"/>
      <c r="U231" s="51"/>
      <c r="V231" s="51"/>
      <c r="W231" s="51"/>
      <c r="X231" s="51"/>
      <c r="Y231" s="51"/>
      <c r="Z231" s="51"/>
      <c r="AA231" s="51"/>
    </row>
    <row r="232" spans="1:27" ht="11.65" customHeight="1">
      <c r="A232" s="53">
        <v>112</v>
      </c>
      <c r="C232" s="101"/>
      <c r="F232" s="104" t="s">
        <v>270</v>
      </c>
      <c r="G232" s="3" t="s">
        <v>635</v>
      </c>
      <c r="H232" s="59"/>
      <c r="I232" s="7">
        <v>0</v>
      </c>
      <c r="J232" s="7">
        <v>0</v>
      </c>
      <c r="K232" s="103">
        <v>0</v>
      </c>
      <c r="L232" s="7">
        <v>0</v>
      </c>
      <c r="M232" s="7">
        <v>0</v>
      </c>
      <c r="O232" s="51"/>
      <c r="P232" s="51"/>
      <c r="Q232" s="51"/>
      <c r="R232" s="51"/>
      <c r="S232" s="51"/>
      <c r="T232" s="51"/>
      <c r="U232" s="51"/>
      <c r="V232" s="51"/>
      <c r="W232" s="51"/>
      <c r="X232" s="51"/>
      <c r="Y232" s="51"/>
      <c r="Z232" s="51"/>
      <c r="AA232" s="51"/>
    </row>
    <row r="233" spans="1:27" ht="11.65" customHeight="1">
      <c r="A233" s="53">
        <v>113</v>
      </c>
      <c r="C233" s="101"/>
      <c r="F233" s="104" t="s">
        <v>270</v>
      </c>
      <c r="G233" s="3" t="s">
        <v>634</v>
      </c>
      <c r="H233" s="59"/>
      <c r="I233" s="7">
        <v>53134216.809999995</v>
      </c>
      <c r="J233" s="7">
        <v>41179004.295105293</v>
      </c>
      <c r="K233" s="103">
        <v>11955212.5148947</v>
      </c>
      <c r="L233" s="7">
        <v>13526998.721615033</v>
      </c>
      <c r="M233" s="7">
        <v>25482211.236509733</v>
      </c>
      <c r="O233" s="51"/>
      <c r="P233" s="51"/>
      <c r="Q233" s="51"/>
      <c r="R233" s="51"/>
      <c r="S233" s="51"/>
      <c r="T233" s="51"/>
      <c r="U233" s="51"/>
      <c r="V233" s="51"/>
      <c r="W233" s="51"/>
      <c r="X233" s="51"/>
      <c r="Y233" s="51"/>
      <c r="Z233" s="51"/>
      <c r="AA233" s="51"/>
    </row>
    <row r="234" spans="1:27" ht="11.65" customHeight="1">
      <c r="A234" s="53">
        <v>114</v>
      </c>
      <c r="C234" s="101"/>
      <c r="F234" s="104" t="s">
        <v>270</v>
      </c>
      <c r="G234" s="3" t="s">
        <v>636</v>
      </c>
      <c r="H234" s="59"/>
      <c r="I234" s="7">
        <v>0</v>
      </c>
      <c r="J234" s="7">
        <v>0</v>
      </c>
      <c r="K234" s="103">
        <v>0</v>
      </c>
      <c r="L234" s="7">
        <v>0</v>
      </c>
      <c r="M234" s="7">
        <v>0</v>
      </c>
      <c r="O234" s="51"/>
      <c r="P234" s="51"/>
      <c r="Q234" s="51"/>
      <c r="R234" s="51"/>
      <c r="S234" s="51"/>
      <c r="T234" s="51"/>
      <c r="U234" s="51"/>
      <c r="V234" s="51"/>
      <c r="W234" s="51"/>
      <c r="X234" s="51"/>
      <c r="Y234" s="51"/>
      <c r="Z234" s="51"/>
      <c r="AA234" s="51"/>
    </row>
    <row r="235" spans="1:27" ht="11.65" customHeight="1">
      <c r="A235" s="53">
        <v>115</v>
      </c>
      <c r="C235" s="101"/>
      <c r="F235" s="104" t="s">
        <v>270</v>
      </c>
      <c r="G235" s="3" t="s">
        <v>637</v>
      </c>
      <c r="H235" s="59"/>
      <c r="I235" s="7">
        <v>0</v>
      </c>
      <c r="J235" s="7">
        <v>0</v>
      </c>
      <c r="K235" s="103">
        <v>0</v>
      </c>
      <c r="L235" s="7">
        <v>0</v>
      </c>
      <c r="M235" s="7">
        <v>0</v>
      </c>
      <c r="O235" s="51"/>
      <c r="P235" s="51"/>
      <c r="Q235" s="51"/>
      <c r="R235" s="51"/>
      <c r="S235" s="51"/>
      <c r="T235" s="51"/>
      <c r="U235" s="51"/>
      <c r="V235" s="51"/>
      <c r="W235" s="51"/>
      <c r="X235" s="51"/>
      <c r="Y235" s="51"/>
      <c r="Z235" s="51"/>
      <c r="AA235" s="51"/>
    </row>
    <row r="236" spans="1:27" ht="11.65" customHeight="1">
      <c r="A236" s="53">
        <v>116</v>
      </c>
      <c r="C236" s="101"/>
      <c r="F236" s="104" t="s">
        <v>270</v>
      </c>
      <c r="G236" s="3" t="s">
        <v>398</v>
      </c>
      <c r="H236" s="59"/>
      <c r="I236" s="7">
        <v>0</v>
      </c>
      <c r="J236" s="7">
        <v>0</v>
      </c>
      <c r="K236" s="103">
        <v>0</v>
      </c>
      <c r="L236" s="7">
        <v>0</v>
      </c>
      <c r="M236" s="7">
        <v>0</v>
      </c>
      <c r="O236" s="51"/>
      <c r="P236" s="51"/>
      <c r="Q236" s="51"/>
      <c r="R236" s="51"/>
      <c r="S236" s="51"/>
      <c r="T236" s="51"/>
      <c r="U236" s="51"/>
      <c r="V236" s="51"/>
      <c r="W236" s="51"/>
      <c r="X236" s="51"/>
      <c r="Y236" s="51"/>
      <c r="Z236" s="51"/>
      <c r="AA236" s="51"/>
    </row>
    <row r="237" spans="1:27" ht="11.65" customHeight="1">
      <c r="A237" s="53">
        <v>117</v>
      </c>
      <c r="C237" s="101"/>
      <c r="F237" s="102"/>
      <c r="H237" s="59" t="s">
        <v>130</v>
      </c>
      <c r="I237" s="106">
        <v>53134216.809999995</v>
      </c>
      <c r="J237" s="106">
        <v>41179004.295105293</v>
      </c>
      <c r="K237" s="106">
        <v>11955212.5148947</v>
      </c>
      <c r="L237" s="106">
        <v>13526998.721615033</v>
      </c>
      <c r="M237" s="106">
        <v>25482211.236509733</v>
      </c>
      <c r="O237" s="51"/>
      <c r="P237" s="51"/>
      <c r="Q237" s="51"/>
      <c r="R237" s="51"/>
      <c r="S237" s="51"/>
      <c r="T237" s="51"/>
      <c r="U237" s="51"/>
      <c r="V237" s="51"/>
      <c r="W237" s="51"/>
      <c r="X237" s="51"/>
      <c r="Y237" s="51"/>
      <c r="Z237" s="51"/>
      <c r="AA237" s="51"/>
    </row>
    <row r="238" spans="1:27" ht="11.65" customHeight="1">
      <c r="A238" s="53">
        <v>118</v>
      </c>
      <c r="C238" s="101"/>
      <c r="F238" s="102"/>
      <c r="H238" s="59"/>
      <c r="I238" s="51"/>
      <c r="J238" s="51"/>
      <c r="K238" s="51"/>
      <c r="L238" s="51"/>
      <c r="M238" s="51"/>
      <c r="O238" s="51"/>
      <c r="P238" s="51"/>
      <c r="Q238" s="51"/>
      <c r="R238" s="51"/>
      <c r="S238" s="51"/>
      <c r="T238" s="51"/>
      <c r="U238" s="51"/>
      <c r="V238" s="51"/>
      <c r="W238" s="51"/>
      <c r="X238" s="51"/>
      <c r="Y238" s="51"/>
      <c r="Z238" s="51"/>
      <c r="AA238" s="51"/>
    </row>
    <row r="239" spans="1:27" ht="11.65" customHeight="1">
      <c r="A239" s="53">
        <v>119</v>
      </c>
      <c r="C239" s="101"/>
      <c r="D239" s="3" t="s">
        <v>138</v>
      </c>
      <c r="F239" s="102"/>
      <c r="H239" s="59"/>
      <c r="I239" s="106">
        <v>67333464.50999999</v>
      </c>
      <c r="J239" s="106">
        <v>55378251.995105296</v>
      </c>
      <c r="K239" s="106">
        <v>11955212.5148947</v>
      </c>
      <c r="L239" s="106">
        <v>13526998.721615033</v>
      </c>
      <c r="M239" s="106">
        <v>25482211.236509733</v>
      </c>
      <c r="O239" s="51"/>
      <c r="P239" s="51"/>
      <c r="Q239" s="51"/>
      <c r="R239" s="51"/>
      <c r="S239" s="51"/>
      <c r="T239" s="51"/>
      <c r="U239" s="51"/>
      <c r="V239" s="51"/>
      <c r="W239" s="51"/>
      <c r="X239" s="51"/>
      <c r="Y239" s="51"/>
      <c r="Z239" s="51"/>
      <c r="AA239" s="51"/>
    </row>
    <row r="240" spans="1:27" ht="11.65" customHeight="1">
      <c r="A240" s="53">
        <v>120</v>
      </c>
      <c r="C240" s="101"/>
      <c r="F240" s="102"/>
      <c r="H240" s="59"/>
      <c r="I240" s="51"/>
      <c r="J240" s="51"/>
      <c r="K240" s="51"/>
      <c r="L240" s="51"/>
      <c r="M240" s="51"/>
      <c r="O240" s="51"/>
      <c r="P240" s="51"/>
      <c r="Q240" s="51"/>
      <c r="R240" s="51"/>
      <c r="S240" s="51"/>
      <c r="T240" s="51"/>
      <c r="U240" s="51"/>
      <c r="V240" s="51"/>
      <c r="W240" s="51"/>
      <c r="X240" s="51"/>
      <c r="Y240" s="51"/>
      <c r="Z240" s="51"/>
      <c r="AA240" s="51"/>
    </row>
    <row r="241" spans="1:27" ht="11.65" customHeight="1">
      <c r="A241" s="53">
        <v>121</v>
      </c>
      <c r="C241" s="101">
        <v>449</v>
      </c>
      <c r="D241" s="3" t="s">
        <v>139</v>
      </c>
      <c r="F241" s="102"/>
      <c r="H241" s="59"/>
      <c r="I241" s="7"/>
      <c r="J241" s="7"/>
      <c r="K241" s="7"/>
      <c r="L241" s="7"/>
      <c r="M241" s="7"/>
      <c r="O241" s="51"/>
      <c r="P241" s="51"/>
      <c r="Q241" s="51"/>
      <c r="R241" s="51"/>
      <c r="S241" s="51"/>
      <c r="T241" s="51"/>
      <c r="U241" s="51"/>
      <c r="V241" s="51"/>
      <c r="W241" s="51"/>
      <c r="X241" s="51"/>
      <c r="Y241" s="51"/>
      <c r="Z241" s="51"/>
      <c r="AA241" s="51"/>
    </row>
    <row r="242" spans="1:27" ht="11.65" customHeight="1">
      <c r="A242" s="53">
        <v>122</v>
      </c>
      <c r="C242" s="101"/>
      <c r="F242" s="104" t="s">
        <v>270</v>
      </c>
      <c r="G242" s="3" t="s">
        <v>569</v>
      </c>
      <c r="H242" s="59"/>
      <c r="I242" s="7">
        <v>0</v>
      </c>
      <c r="J242" s="7">
        <v>0</v>
      </c>
      <c r="K242" s="103">
        <v>0</v>
      </c>
      <c r="L242" s="7">
        <v>0</v>
      </c>
      <c r="M242" s="7">
        <v>0</v>
      </c>
      <c r="O242" s="51"/>
      <c r="P242" s="51"/>
      <c r="Q242" s="51"/>
      <c r="R242" s="51"/>
      <c r="S242" s="51"/>
      <c r="T242" s="51"/>
      <c r="U242" s="51"/>
      <c r="V242" s="51"/>
      <c r="W242" s="51"/>
      <c r="X242" s="51"/>
      <c r="Y242" s="51"/>
      <c r="Z242" s="51"/>
      <c r="AA242" s="51"/>
    </row>
    <row r="243" spans="1:27" ht="11.65" customHeight="1">
      <c r="A243" s="53">
        <v>123</v>
      </c>
      <c r="C243" s="101"/>
      <c r="F243" s="104" t="s">
        <v>270</v>
      </c>
      <c r="G243" s="3" t="s">
        <v>249</v>
      </c>
      <c r="H243" s="59"/>
      <c r="I243" s="7">
        <v>0</v>
      </c>
      <c r="J243" s="7">
        <v>0</v>
      </c>
      <c r="K243" s="103">
        <v>0</v>
      </c>
      <c r="L243" s="7">
        <v>0</v>
      </c>
      <c r="M243" s="7">
        <v>0</v>
      </c>
      <c r="O243" s="51"/>
      <c r="P243" s="51"/>
      <c r="Q243" s="51"/>
      <c r="R243" s="51"/>
      <c r="S243" s="51"/>
      <c r="T243" s="51"/>
      <c r="U243" s="51"/>
      <c r="V243" s="51"/>
      <c r="W243" s="51"/>
      <c r="X243" s="51"/>
      <c r="Y243" s="51"/>
      <c r="Z243" s="51"/>
      <c r="AA243" s="51"/>
    </row>
    <row r="244" spans="1:27" ht="11.65" customHeight="1">
      <c r="A244" s="53">
        <v>124</v>
      </c>
      <c r="C244" s="101"/>
      <c r="F244" s="102"/>
      <c r="H244" s="59"/>
      <c r="I244" s="7"/>
      <c r="J244" s="7"/>
      <c r="K244" s="7"/>
      <c r="L244" s="7"/>
      <c r="M244" s="7"/>
      <c r="O244" s="51"/>
      <c r="P244" s="51"/>
      <c r="Q244" s="51"/>
      <c r="R244" s="51"/>
      <c r="S244" s="51"/>
      <c r="T244" s="51"/>
      <c r="U244" s="51"/>
      <c r="V244" s="51"/>
      <c r="W244" s="51"/>
      <c r="X244" s="51"/>
      <c r="Y244" s="51"/>
      <c r="Z244" s="51"/>
      <c r="AA244" s="51"/>
    </row>
    <row r="245" spans="1:27" ht="11.65" customHeight="1">
      <c r="A245" s="53">
        <v>125</v>
      </c>
      <c r="C245" s="101"/>
      <c r="F245" s="102"/>
      <c r="H245" s="59"/>
      <c r="I245" s="7"/>
      <c r="J245" s="7"/>
      <c r="K245" s="7"/>
      <c r="L245" s="7"/>
      <c r="M245" s="7"/>
      <c r="O245" s="51"/>
      <c r="P245" s="51"/>
      <c r="Q245" s="51"/>
      <c r="R245" s="51"/>
      <c r="S245" s="51"/>
      <c r="T245" s="51"/>
      <c r="U245" s="51"/>
      <c r="V245" s="51"/>
      <c r="W245" s="51"/>
      <c r="X245" s="51"/>
      <c r="Y245" s="51"/>
      <c r="Z245" s="51"/>
      <c r="AA245" s="51"/>
    </row>
    <row r="246" spans="1:27" ht="11.65" customHeight="1">
      <c r="A246" s="53">
        <v>126</v>
      </c>
      <c r="C246" s="101"/>
      <c r="F246" s="102"/>
      <c r="H246" s="59"/>
      <c r="I246" s="106">
        <v>0</v>
      </c>
      <c r="J246" s="106">
        <v>0</v>
      </c>
      <c r="K246" s="106">
        <v>0</v>
      </c>
      <c r="L246" s="106">
        <v>0</v>
      </c>
      <c r="M246" s="106">
        <v>0</v>
      </c>
      <c r="O246" s="51"/>
      <c r="P246" s="51"/>
      <c r="Q246" s="51"/>
      <c r="R246" s="51"/>
      <c r="S246" s="51"/>
      <c r="T246" s="51"/>
      <c r="U246" s="51"/>
      <c r="V246" s="51"/>
      <c r="W246" s="51"/>
      <c r="X246" s="51"/>
      <c r="Y246" s="51"/>
      <c r="Z246" s="51"/>
      <c r="AA246" s="51"/>
    </row>
    <row r="247" spans="1:27" ht="11.65" customHeight="1">
      <c r="A247" s="53">
        <v>127</v>
      </c>
      <c r="C247" s="101"/>
      <c r="F247" s="102"/>
      <c r="H247" s="59"/>
      <c r="I247" s="7"/>
      <c r="J247" s="7"/>
      <c r="K247" s="7"/>
      <c r="L247" s="7"/>
      <c r="M247" s="7"/>
      <c r="O247" s="51"/>
      <c r="P247" s="51"/>
      <c r="Q247" s="51"/>
      <c r="R247" s="51"/>
      <c r="S247" s="51"/>
      <c r="T247" s="51"/>
      <c r="U247" s="51"/>
      <c r="V247" s="51"/>
      <c r="W247" s="51"/>
      <c r="X247" s="51"/>
      <c r="Y247" s="51"/>
      <c r="Z247" s="51"/>
      <c r="AA247" s="51"/>
    </row>
    <row r="248" spans="1:27" ht="11.65" customHeight="1" thickBot="1">
      <c r="A248" s="53">
        <v>128</v>
      </c>
      <c r="C248" s="91" t="s">
        <v>140</v>
      </c>
      <c r="F248" s="116"/>
      <c r="G248" s="89"/>
      <c r="H248" s="90"/>
      <c r="I248" s="108">
        <v>4741306184.29</v>
      </c>
      <c r="J248" s="108">
        <v>4406611791.9451056</v>
      </c>
      <c r="K248" s="108">
        <v>334694392.34489471</v>
      </c>
      <c r="L248" s="108">
        <v>19957144.783409841</v>
      </c>
      <c r="M248" s="108">
        <v>354651537.12830454</v>
      </c>
      <c r="N248" s="7" t="s">
        <v>65</v>
      </c>
      <c r="O248" s="105"/>
      <c r="P248" s="105"/>
      <c r="Q248" s="105"/>
      <c r="R248" s="105"/>
      <c r="S248" s="105"/>
      <c r="T248" s="105"/>
      <c r="U248" s="51"/>
      <c r="V248" s="105"/>
      <c r="W248" s="105"/>
      <c r="X248" s="105"/>
      <c r="Y248" s="105"/>
      <c r="Z248" s="105"/>
      <c r="AA248" s="105"/>
    </row>
    <row r="249" spans="1:27" ht="11.65" customHeight="1" thickTop="1">
      <c r="A249" s="53">
        <v>129</v>
      </c>
      <c r="C249" s="101">
        <v>450</v>
      </c>
      <c r="D249" s="3" t="s">
        <v>141</v>
      </c>
      <c r="F249" s="102"/>
      <c r="H249" s="59"/>
      <c r="I249" s="7"/>
      <c r="J249" s="7"/>
      <c r="K249" s="7"/>
      <c r="L249" s="7"/>
      <c r="M249" s="7"/>
      <c r="O249" s="51"/>
      <c r="P249" s="51"/>
      <c r="Q249" s="51"/>
      <c r="R249" s="51"/>
      <c r="S249" s="51"/>
      <c r="T249" s="51"/>
      <c r="U249" s="51"/>
      <c r="V249" s="51"/>
      <c r="W249" s="51"/>
      <c r="X249" s="51"/>
      <c r="Y249" s="51"/>
      <c r="Z249" s="51"/>
      <c r="AA249" s="51"/>
    </row>
    <row r="250" spans="1:27" ht="11.65" customHeight="1">
      <c r="A250" s="53">
        <v>130</v>
      </c>
      <c r="C250" s="101"/>
      <c r="F250" s="104" t="s">
        <v>638</v>
      </c>
      <c r="G250" s="3" t="s">
        <v>569</v>
      </c>
      <c r="H250" s="59"/>
      <c r="I250" s="7">
        <v>10187964.02</v>
      </c>
      <c r="J250" s="7">
        <v>9402214.3099999987</v>
      </c>
      <c r="K250" s="103">
        <v>785749.71</v>
      </c>
      <c r="L250" s="7">
        <v>0</v>
      </c>
      <c r="M250" s="7">
        <v>785749.71</v>
      </c>
      <c r="O250" s="51"/>
      <c r="P250" s="51"/>
      <c r="Q250" s="51"/>
      <c r="R250" s="51"/>
      <c r="S250" s="51"/>
      <c r="T250" s="51"/>
      <c r="U250" s="51"/>
      <c r="V250" s="51"/>
      <c r="W250" s="51"/>
      <c r="X250" s="51"/>
      <c r="Y250" s="51"/>
      <c r="Z250" s="51"/>
      <c r="AA250" s="51"/>
    </row>
    <row r="251" spans="1:27" ht="11.65" customHeight="1">
      <c r="A251" s="53">
        <v>131</v>
      </c>
      <c r="C251" s="101"/>
      <c r="F251" s="104" t="s">
        <v>638</v>
      </c>
      <c r="G251" s="3" t="s">
        <v>632</v>
      </c>
      <c r="H251" s="59"/>
      <c r="I251" s="7">
        <v>0</v>
      </c>
      <c r="J251" s="7">
        <v>0</v>
      </c>
      <c r="K251" s="103">
        <v>0</v>
      </c>
      <c r="L251" s="7">
        <v>0</v>
      </c>
      <c r="M251" s="7">
        <v>0</v>
      </c>
      <c r="O251" s="51"/>
      <c r="P251" s="51"/>
      <c r="Q251" s="51"/>
      <c r="R251" s="51"/>
      <c r="S251" s="51"/>
      <c r="T251" s="51"/>
      <c r="U251" s="51"/>
      <c r="V251" s="51"/>
      <c r="W251" s="51"/>
      <c r="X251" s="51"/>
      <c r="Y251" s="51"/>
      <c r="Z251" s="51"/>
      <c r="AA251" s="51"/>
    </row>
    <row r="252" spans="1:27" ht="11.65" customHeight="1">
      <c r="A252" s="53">
        <v>132</v>
      </c>
      <c r="C252" s="101"/>
      <c r="F252" s="102"/>
      <c r="H252" s="59" t="s">
        <v>130</v>
      </c>
      <c r="I252" s="106">
        <v>10187964.02</v>
      </c>
      <c r="J252" s="106">
        <v>9402214.3099999987</v>
      </c>
      <c r="K252" s="106">
        <v>785749.71</v>
      </c>
      <c r="L252" s="106">
        <v>0</v>
      </c>
      <c r="M252" s="106">
        <v>785749.71</v>
      </c>
      <c r="O252" s="51"/>
      <c r="P252" s="51"/>
      <c r="Q252" s="51"/>
      <c r="R252" s="51"/>
      <c r="S252" s="51"/>
      <c r="T252" s="51"/>
      <c r="U252" s="51"/>
      <c r="V252" s="51"/>
      <c r="W252" s="51"/>
      <c r="X252" s="51"/>
      <c r="Y252" s="51"/>
      <c r="Z252" s="51"/>
      <c r="AA252" s="51"/>
    </row>
    <row r="253" spans="1:27" ht="11.65" customHeight="1">
      <c r="A253" s="53">
        <v>133</v>
      </c>
      <c r="C253" s="101"/>
      <c r="F253" s="102"/>
      <c r="H253" s="59"/>
      <c r="I253" s="7"/>
      <c r="J253" s="7"/>
      <c r="K253" s="7"/>
      <c r="L253" s="7"/>
      <c r="M253" s="7"/>
      <c r="O253" s="51"/>
      <c r="P253" s="51"/>
      <c r="Q253" s="51"/>
      <c r="R253" s="51"/>
      <c r="S253" s="51"/>
      <c r="T253" s="51"/>
      <c r="U253" s="51"/>
      <c r="V253" s="51"/>
      <c r="W253" s="51"/>
      <c r="X253" s="51"/>
      <c r="Y253" s="51"/>
      <c r="Z253" s="51"/>
      <c r="AA253" s="51"/>
    </row>
    <row r="254" spans="1:27" ht="11.65" customHeight="1">
      <c r="A254" s="53">
        <v>134</v>
      </c>
      <c r="C254" s="101">
        <v>451</v>
      </c>
      <c r="D254" s="3" t="s">
        <v>142</v>
      </c>
      <c r="F254" s="102"/>
      <c r="H254" s="59"/>
      <c r="I254" s="7"/>
      <c r="J254" s="7"/>
      <c r="K254" s="7"/>
      <c r="L254" s="7"/>
      <c r="M254" s="7"/>
      <c r="O254" s="51"/>
      <c r="P254" s="51"/>
      <c r="Q254" s="51"/>
      <c r="R254" s="51"/>
      <c r="S254" s="51"/>
      <c r="T254" s="51"/>
      <c r="U254" s="51"/>
      <c r="V254" s="51"/>
      <c r="W254" s="51"/>
      <c r="X254" s="51"/>
      <c r="Y254" s="51"/>
      <c r="Z254" s="51"/>
      <c r="AA254" s="51"/>
    </row>
    <row r="255" spans="1:27" ht="11.65" customHeight="1">
      <c r="A255" s="53">
        <v>135</v>
      </c>
      <c r="C255" s="101"/>
      <c r="F255" s="104" t="s">
        <v>638</v>
      </c>
      <c r="G255" s="3" t="s">
        <v>569</v>
      </c>
      <c r="H255" s="59"/>
      <c r="I255" s="7">
        <v>5876551.7599999998</v>
      </c>
      <c r="J255" s="7">
        <v>5678244.4699999997</v>
      </c>
      <c r="K255" s="103">
        <v>198307.29</v>
      </c>
      <c r="L255" s="7">
        <v>0</v>
      </c>
      <c r="M255" s="7">
        <v>198307.29</v>
      </c>
      <c r="O255" s="51"/>
      <c r="P255" s="51"/>
      <c r="Q255" s="51"/>
      <c r="R255" s="51"/>
      <c r="S255" s="51"/>
      <c r="T255" s="51"/>
      <c r="U255" s="51"/>
      <c r="V255" s="51"/>
      <c r="W255" s="51"/>
      <c r="X255" s="51"/>
      <c r="Y255" s="51"/>
      <c r="Z255" s="51"/>
      <c r="AA255" s="51"/>
    </row>
    <row r="256" spans="1:27" ht="11.65" customHeight="1">
      <c r="A256" s="53">
        <v>136</v>
      </c>
      <c r="C256" s="101"/>
      <c r="F256" s="104" t="s">
        <v>484</v>
      </c>
      <c r="G256" s="3" t="s">
        <v>249</v>
      </c>
      <c r="H256" s="59"/>
      <c r="I256" s="7">
        <v>0</v>
      </c>
      <c r="J256" s="7">
        <v>0</v>
      </c>
      <c r="K256" s="103">
        <v>0</v>
      </c>
      <c r="L256" s="7">
        <v>0</v>
      </c>
      <c r="M256" s="7">
        <v>0</v>
      </c>
      <c r="O256" s="51"/>
      <c r="P256" s="51"/>
      <c r="Q256" s="51"/>
      <c r="R256" s="51"/>
      <c r="S256" s="51"/>
      <c r="T256" s="51"/>
      <c r="U256" s="51"/>
      <c r="V256" s="51"/>
      <c r="W256" s="51"/>
      <c r="X256" s="51"/>
      <c r="Y256" s="51"/>
      <c r="Z256" s="51"/>
      <c r="AA256" s="51"/>
    </row>
    <row r="257" spans="1:27" ht="11.65" customHeight="1">
      <c r="A257" s="53">
        <v>137</v>
      </c>
      <c r="C257" s="101"/>
      <c r="F257" s="104" t="s">
        <v>484</v>
      </c>
      <c r="G257" s="3" t="s">
        <v>632</v>
      </c>
      <c r="H257" s="59"/>
      <c r="I257" s="7">
        <v>4439.79</v>
      </c>
      <c r="J257" s="7">
        <v>4135.5217825168256</v>
      </c>
      <c r="K257" s="103">
        <v>304.26821748317388</v>
      </c>
      <c r="L257" s="7">
        <v>0</v>
      </c>
      <c r="M257" s="7">
        <v>304.26821748317388</v>
      </c>
      <c r="O257" s="51"/>
      <c r="P257" s="51"/>
      <c r="Q257" s="51"/>
      <c r="R257" s="51"/>
      <c r="S257" s="51"/>
      <c r="T257" s="51"/>
      <c r="U257" s="51"/>
      <c r="V257" s="51"/>
      <c r="W257" s="51"/>
      <c r="X257" s="51"/>
      <c r="Y257" s="51"/>
      <c r="Z257" s="51"/>
      <c r="AA257" s="51"/>
    </row>
    <row r="258" spans="1:27" ht="11.65" customHeight="1">
      <c r="A258" s="53">
        <v>138</v>
      </c>
      <c r="C258" s="101"/>
      <c r="F258" s="102"/>
      <c r="H258" s="59" t="s">
        <v>130</v>
      </c>
      <c r="I258" s="106">
        <v>5880991.5499999998</v>
      </c>
      <c r="J258" s="106">
        <v>5682379.9917825162</v>
      </c>
      <c r="K258" s="106">
        <v>198611.55821748319</v>
      </c>
      <c r="L258" s="106">
        <v>0</v>
      </c>
      <c r="M258" s="106">
        <v>198611.55821748319</v>
      </c>
      <c r="O258" s="51"/>
      <c r="P258" s="51"/>
      <c r="Q258" s="51"/>
      <c r="R258" s="51"/>
      <c r="S258" s="51"/>
      <c r="T258" s="51"/>
      <c r="U258" s="51"/>
      <c r="V258" s="51"/>
      <c r="W258" s="51"/>
      <c r="X258" s="51"/>
      <c r="Y258" s="51"/>
      <c r="Z258" s="51"/>
      <c r="AA258" s="51"/>
    </row>
    <row r="259" spans="1:27" ht="11.65" customHeight="1">
      <c r="A259" s="53">
        <v>139</v>
      </c>
      <c r="C259" s="101"/>
      <c r="F259" s="102"/>
      <c r="H259" s="59"/>
      <c r="I259" s="7"/>
      <c r="J259" s="7"/>
      <c r="K259" s="7"/>
      <c r="L259" s="7"/>
      <c r="M259" s="7"/>
      <c r="O259" s="51"/>
      <c r="P259" s="51"/>
      <c r="Q259" s="51"/>
      <c r="R259" s="51"/>
      <c r="S259" s="51"/>
      <c r="T259" s="51"/>
      <c r="U259" s="51"/>
      <c r="V259" s="51"/>
      <c r="W259" s="51"/>
      <c r="X259" s="51"/>
      <c r="Y259" s="51"/>
      <c r="Z259" s="51"/>
      <c r="AA259" s="51"/>
    </row>
    <row r="260" spans="1:27" ht="11.65" customHeight="1">
      <c r="A260" s="53">
        <v>140</v>
      </c>
      <c r="C260" s="101">
        <v>453</v>
      </c>
      <c r="D260" s="3" t="s">
        <v>143</v>
      </c>
      <c r="F260" s="102"/>
      <c r="H260" s="59"/>
      <c r="I260" s="7"/>
      <c r="J260" s="7"/>
      <c r="K260" s="7"/>
      <c r="L260" s="7"/>
      <c r="M260" s="7"/>
      <c r="O260" s="51"/>
      <c r="P260" s="51"/>
      <c r="Q260" s="51"/>
      <c r="R260" s="51"/>
      <c r="S260" s="51"/>
      <c r="T260" s="51"/>
      <c r="U260" s="51"/>
      <c r="V260" s="51"/>
      <c r="W260" s="51"/>
      <c r="X260" s="51"/>
      <c r="Y260" s="51"/>
      <c r="Z260" s="51"/>
      <c r="AA260" s="51"/>
    </row>
    <row r="261" spans="1:27" ht="11.65" customHeight="1">
      <c r="A261" s="53">
        <v>141</v>
      </c>
      <c r="C261" s="101"/>
      <c r="F261" s="104" t="s">
        <v>270</v>
      </c>
      <c r="G261" s="3" t="s">
        <v>634</v>
      </c>
      <c r="H261" s="59"/>
      <c r="I261" s="7">
        <v>0</v>
      </c>
      <c r="J261" s="7">
        <v>0</v>
      </c>
      <c r="K261" s="103">
        <v>0</v>
      </c>
      <c r="L261" s="7">
        <v>0</v>
      </c>
      <c r="M261" s="7">
        <v>0</v>
      </c>
      <c r="O261" s="51"/>
      <c r="P261" s="51"/>
      <c r="Q261" s="51"/>
      <c r="R261" s="51"/>
      <c r="S261" s="51"/>
      <c r="T261" s="51"/>
      <c r="U261" s="51"/>
      <c r="V261" s="51"/>
      <c r="W261" s="51"/>
      <c r="X261" s="51"/>
      <c r="Y261" s="51"/>
      <c r="Z261" s="51"/>
      <c r="AA261" s="51"/>
    </row>
    <row r="262" spans="1:27" ht="11.65" customHeight="1">
      <c r="A262" s="53">
        <v>142</v>
      </c>
      <c r="C262" s="101"/>
      <c r="F262" s="104" t="s">
        <v>270</v>
      </c>
      <c r="G262" s="3" t="s">
        <v>636</v>
      </c>
      <c r="H262" s="59"/>
      <c r="I262" s="7">
        <v>59916.19</v>
      </c>
      <c r="J262" s="7">
        <v>59916.19</v>
      </c>
      <c r="K262" s="103">
        <v>0</v>
      </c>
      <c r="L262" s="7">
        <v>0</v>
      </c>
      <c r="M262" s="7">
        <v>0</v>
      </c>
      <c r="O262" s="51"/>
      <c r="P262" s="51"/>
      <c r="Q262" s="51"/>
      <c r="R262" s="51"/>
      <c r="S262" s="51"/>
      <c r="T262" s="51"/>
      <c r="U262" s="51"/>
      <c r="V262" s="51"/>
      <c r="W262" s="51"/>
      <c r="X262" s="51"/>
      <c r="Y262" s="51"/>
      <c r="Z262" s="51"/>
      <c r="AA262" s="51"/>
    </row>
    <row r="263" spans="1:27" ht="11.65" customHeight="1">
      <c r="A263" s="53">
        <v>143</v>
      </c>
      <c r="C263" s="101"/>
      <c r="F263" s="104" t="s">
        <v>270</v>
      </c>
      <c r="G263" s="3" t="s">
        <v>639</v>
      </c>
      <c r="H263" s="59"/>
      <c r="I263" s="7">
        <v>0</v>
      </c>
      <c r="J263" s="7">
        <v>0</v>
      </c>
      <c r="K263" s="103">
        <v>0</v>
      </c>
      <c r="L263" s="7">
        <v>0</v>
      </c>
      <c r="M263" s="7">
        <v>0</v>
      </c>
      <c r="O263" s="51"/>
      <c r="P263" s="51"/>
      <c r="Q263" s="51"/>
      <c r="R263" s="51"/>
      <c r="S263" s="51"/>
      <c r="T263" s="51"/>
      <c r="U263" s="51"/>
      <c r="V263" s="51"/>
      <c r="W263" s="51"/>
      <c r="X263" s="51"/>
      <c r="Y263" s="51"/>
      <c r="Z263" s="51"/>
      <c r="AA263" s="51"/>
    </row>
    <row r="264" spans="1:27" ht="11.65" customHeight="1">
      <c r="A264" s="53">
        <v>144</v>
      </c>
      <c r="C264" s="101"/>
      <c r="F264" s="104" t="s">
        <v>270</v>
      </c>
      <c r="G264" s="3" t="s">
        <v>249</v>
      </c>
      <c r="H264" s="59"/>
      <c r="I264" s="7">
        <v>0</v>
      </c>
      <c r="J264" s="7">
        <v>0</v>
      </c>
      <c r="K264" s="103">
        <v>0</v>
      </c>
      <c r="L264" s="7">
        <v>0</v>
      </c>
      <c r="M264" s="7">
        <v>0</v>
      </c>
      <c r="O264" s="51"/>
      <c r="P264" s="51"/>
      <c r="Q264" s="51"/>
      <c r="R264" s="51"/>
      <c r="S264" s="51"/>
      <c r="T264" s="51"/>
      <c r="U264" s="51"/>
      <c r="V264" s="51"/>
      <c r="W264" s="51"/>
      <c r="X264" s="51"/>
      <c r="Y264" s="51"/>
      <c r="Z264" s="51"/>
      <c r="AA264" s="51"/>
    </row>
    <row r="265" spans="1:27" ht="11.65" customHeight="1">
      <c r="A265" s="53">
        <v>145</v>
      </c>
      <c r="C265" s="101"/>
      <c r="F265" s="102"/>
      <c r="H265" s="59" t="s">
        <v>130</v>
      </c>
      <c r="I265" s="106">
        <v>59916.19</v>
      </c>
      <c r="J265" s="106">
        <v>59916.19</v>
      </c>
      <c r="K265" s="106">
        <v>0</v>
      </c>
      <c r="L265" s="106">
        <v>0</v>
      </c>
      <c r="M265" s="106">
        <v>0</v>
      </c>
      <c r="O265" s="51"/>
      <c r="P265" s="51"/>
      <c r="Q265" s="51"/>
      <c r="R265" s="51"/>
      <c r="S265" s="51"/>
      <c r="T265" s="51"/>
      <c r="U265" s="51"/>
      <c r="V265" s="51"/>
      <c r="W265" s="51"/>
      <c r="X265" s="51"/>
      <c r="Y265" s="51"/>
      <c r="Z265" s="51"/>
      <c r="AA265" s="51"/>
    </row>
    <row r="266" spans="1:27" ht="11.65" customHeight="1">
      <c r="A266" s="53">
        <v>146</v>
      </c>
      <c r="C266" s="101"/>
      <c r="F266" s="102"/>
      <c r="H266" s="59"/>
      <c r="I266" s="7"/>
      <c r="J266" s="7"/>
      <c r="K266" s="7"/>
      <c r="L266" s="7"/>
      <c r="M266" s="7"/>
      <c r="O266" s="51"/>
      <c r="P266" s="51"/>
      <c r="Q266" s="51"/>
      <c r="R266" s="51"/>
      <c r="S266" s="51"/>
      <c r="T266" s="51"/>
      <c r="U266" s="51"/>
      <c r="V266" s="51"/>
      <c r="W266" s="51"/>
      <c r="X266" s="51"/>
      <c r="Y266" s="51"/>
      <c r="Z266" s="51"/>
      <c r="AA266" s="51"/>
    </row>
    <row r="267" spans="1:27" ht="11.65" customHeight="1">
      <c r="A267" s="53">
        <v>147</v>
      </c>
      <c r="C267" s="101">
        <v>454</v>
      </c>
      <c r="D267" s="3" t="s">
        <v>144</v>
      </c>
      <c r="F267" s="102"/>
      <c r="H267" s="59"/>
      <c r="I267" s="7"/>
      <c r="J267" s="7"/>
      <c r="K267" s="7"/>
      <c r="L267" s="7"/>
      <c r="M267" s="7"/>
      <c r="O267" s="51"/>
      <c r="P267" s="51"/>
      <c r="Q267" s="51"/>
      <c r="R267" s="51"/>
      <c r="S267" s="51"/>
      <c r="T267" s="51"/>
      <c r="U267" s="51"/>
      <c r="V267" s="51"/>
      <c r="W267" s="51"/>
      <c r="X267" s="51"/>
      <c r="Y267" s="51"/>
      <c r="Z267" s="51"/>
      <c r="AA267" s="51"/>
    </row>
    <row r="268" spans="1:27" ht="11.65" customHeight="1">
      <c r="A268" s="53">
        <v>148</v>
      </c>
      <c r="C268" s="101"/>
      <c r="F268" s="104" t="s">
        <v>633</v>
      </c>
      <c r="G268" s="3" t="s">
        <v>569</v>
      </c>
      <c r="H268" s="59"/>
      <c r="I268" s="7">
        <v>9856319.8300000001</v>
      </c>
      <c r="J268" s="7">
        <v>9007826.6999999993</v>
      </c>
      <c r="K268" s="103">
        <v>848493.13</v>
      </c>
      <c r="L268" s="7">
        <v>0</v>
      </c>
      <c r="M268" s="7">
        <v>848493.13</v>
      </c>
      <c r="O268" s="51"/>
      <c r="P268" s="51"/>
      <c r="Q268" s="51"/>
      <c r="R268" s="51"/>
      <c r="S268" s="51"/>
      <c r="T268" s="51"/>
      <c r="U268" s="51"/>
      <c r="V268" s="51"/>
      <c r="W268" s="51"/>
      <c r="X268" s="51"/>
      <c r="Y268" s="51"/>
      <c r="Z268" s="51"/>
      <c r="AA268" s="51"/>
    </row>
    <row r="269" spans="1:27" ht="11.65" customHeight="1">
      <c r="A269" s="53">
        <v>149</v>
      </c>
      <c r="C269" s="101"/>
      <c r="F269" s="104" t="s">
        <v>640</v>
      </c>
      <c r="G269" s="3" t="s">
        <v>634</v>
      </c>
      <c r="H269" s="59"/>
      <c r="I269" s="7">
        <v>489318.62</v>
      </c>
      <c r="J269" s="7">
        <v>379221.80403462314</v>
      </c>
      <c r="K269" s="103">
        <v>110096.81596537687</v>
      </c>
      <c r="L269" s="7">
        <v>0</v>
      </c>
      <c r="M269" s="7">
        <v>110096.81596537687</v>
      </c>
      <c r="O269" s="51"/>
      <c r="P269" s="51"/>
      <c r="Q269" s="51"/>
      <c r="R269" s="51"/>
      <c r="S269" s="51"/>
      <c r="T269" s="51"/>
      <c r="U269" s="51"/>
      <c r="V269" s="51"/>
      <c r="W269" s="51"/>
      <c r="X269" s="51"/>
      <c r="Y269" s="51"/>
      <c r="Z269" s="51"/>
      <c r="AA269" s="51"/>
    </row>
    <row r="270" spans="1:27" ht="11.65" customHeight="1">
      <c r="A270" s="53">
        <v>150</v>
      </c>
      <c r="C270" s="101"/>
      <c r="F270" s="104" t="s">
        <v>640</v>
      </c>
      <c r="G270" s="3" t="s">
        <v>636</v>
      </c>
      <c r="H270" s="59"/>
      <c r="I270" s="7">
        <v>3986646.44</v>
      </c>
      <c r="J270" s="7">
        <v>3986646.44</v>
      </c>
      <c r="K270" s="103">
        <v>0</v>
      </c>
      <c r="L270" s="7">
        <v>0</v>
      </c>
      <c r="M270" s="7">
        <v>0</v>
      </c>
      <c r="O270" s="51"/>
      <c r="P270" s="51"/>
      <c r="Q270" s="51"/>
      <c r="R270" s="51"/>
      <c r="S270" s="51"/>
      <c r="T270" s="51"/>
      <c r="U270" s="51"/>
      <c r="V270" s="51"/>
      <c r="W270" s="51"/>
      <c r="X270" s="51"/>
      <c r="Y270" s="51"/>
      <c r="Z270" s="51"/>
      <c r="AA270" s="51"/>
    </row>
    <row r="271" spans="1:27" ht="11.65" customHeight="1">
      <c r="A271" s="53">
        <v>151</v>
      </c>
      <c r="C271" s="101"/>
      <c r="F271" s="104" t="s">
        <v>640</v>
      </c>
      <c r="G271" s="3" t="s">
        <v>639</v>
      </c>
      <c r="H271" s="59"/>
      <c r="I271" s="7">
        <v>9853.9</v>
      </c>
      <c r="J271" s="7">
        <v>7636.7699532398183</v>
      </c>
      <c r="K271" s="103">
        <v>2217.1300467601809</v>
      </c>
      <c r="L271" s="7">
        <v>0</v>
      </c>
      <c r="M271" s="7">
        <v>2217.1300467601809</v>
      </c>
      <c r="O271" s="51"/>
      <c r="P271" s="51"/>
      <c r="Q271" s="51"/>
      <c r="R271" s="51"/>
      <c r="S271" s="51"/>
      <c r="T271" s="51"/>
      <c r="U271" s="51"/>
      <c r="V271" s="51"/>
      <c r="W271" s="51"/>
      <c r="X271" s="51"/>
      <c r="Y271" s="51"/>
      <c r="Z271" s="51"/>
      <c r="AA271" s="51"/>
    </row>
    <row r="272" spans="1:27" ht="11.65" customHeight="1">
      <c r="A272" s="53">
        <v>152</v>
      </c>
      <c r="C272" s="101"/>
      <c r="F272" s="104" t="s">
        <v>640</v>
      </c>
      <c r="G272" s="3" t="s">
        <v>249</v>
      </c>
      <c r="H272" s="59"/>
      <c r="I272" s="7">
        <v>1404114.56</v>
      </c>
      <c r="J272" s="7">
        <v>1289032.8554876044</v>
      </c>
      <c r="K272" s="103">
        <v>115081.70451239558</v>
      </c>
      <c r="L272" s="7">
        <v>0</v>
      </c>
      <c r="M272" s="7">
        <v>115081.70451239558</v>
      </c>
      <c r="O272" s="51"/>
      <c r="P272" s="51"/>
      <c r="Q272" s="51"/>
      <c r="R272" s="51"/>
      <c r="S272" s="51"/>
      <c r="T272" s="51"/>
      <c r="U272" s="51"/>
      <c r="V272" s="51"/>
      <c r="W272" s="51"/>
      <c r="X272" s="51"/>
      <c r="Y272" s="51"/>
      <c r="Z272" s="51"/>
      <c r="AA272" s="51"/>
    </row>
    <row r="273" spans="1:27" ht="11.65" customHeight="1">
      <c r="A273" s="53">
        <v>153</v>
      </c>
      <c r="C273" s="101"/>
      <c r="F273" s="104" t="s">
        <v>484</v>
      </c>
      <c r="G273" s="3" t="s">
        <v>632</v>
      </c>
      <c r="H273" s="59"/>
      <c r="I273" s="7">
        <v>1715666.79</v>
      </c>
      <c r="J273" s="7">
        <v>1598088.5090478878</v>
      </c>
      <c r="K273" s="103">
        <v>117578.28095211234</v>
      </c>
      <c r="L273" s="7">
        <v>0</v>
      </c>
      <c r="M273" s="7">
        <v>117578.28095211234</v>
      </c>
      <c r="O273" s="51"/>
      <c r="P273" s="51"/>
      <c r="Q273" s="51"/>
      <c r="R273" s="51"/>
      <c r="S273" s="51"/>
      <c r="T273" s="51"/>
      <c r="U273" s="51"/>
      <c r="V273" s="51"/>
      <c r="W273" s="51"/>
      <c r="X273" s="51"/>
      <c r="Y273" s="51"/>
      <c r="Z273" s="51"/>
      <c r="AA273" s="51"/>
    </row>
    <row r="274" spans="1:27" ht="11.65" customHeight="1">
      <c r="A274" s="53">
        <v>154</v>
      </c>
      <c r="C274" s="101"/>
      <c r="F274" s="102"/>
      <c r="H274" s="59" t="s">
        <v>130</v>
      </c>
      <c r="I274" s="106">
        <v>17461920.140000001</v>
      </c>
      <c r="J274" s="106">
        <v>16268453.078523353</v>
      </c>
      <c r="K274" s="106">
        <v>1193467.0614766451</v>
      </c>
      <c r="L274" s="106">
        <v>0</v>
      </c>
      <c r="M274" s="106">
        <v>1193467.0614766451</v>
      </c>
      <c r="O274" s="51"/>
      <c r="P274" s="51"/>
      <c r="Q274" s="51"/>
      <c r="R274" s="51"/>
      <c r="S274" s="51"/>
      <c r="T274" s="51"/>
      <c r="U274" s="51"/>
      <c r="V274" s="51"/>
      <c r="W274" s="51"/>
      <c r="X274" s="51"/>
      <c r="Y274" s="51"/>
      <c r="Z274" s="51"/>
      <c r="AA274" s="51"/>
    </row>
    <row r="275" spans="1:27" ht="11.65" customHeight="1">
      <c r="A275" s="53">
        <v>155</v>
      </c>
      <c r="C275" s="101"/>
      <c r="F275" s="102"/>
      <c r="H275" s="59"/>
      <c r="I275" s="109"/>
      <c r="J275" s="7"/>
      <c r="K275" s="7"/>
      <c r="L275" s="7"/>
      <c r="M275" s="7"/>
      <c r="O275" s="51"/>
      <c r="P275" s="51"/>
      <c r="Q275" s="51"/>
      <c r="R275" s="51"/>
      <c r="S275" s="51"/>
      <c r="T275" s="51"/>
      <c r="U275" s="51"/>
      <c r="V275" s="51"/>
      <c r="W275" s="51"/>
      <c r="X275" s="51"/>
      <c r="Y275" s="51"/>
      <c r="Z275" s="51"/>
      <c r="AA275" s="51"/>
    </row>
    <row r="276" spans="1:27" ht="11.65" customHeight="1">
      <c r="A276" s="53">
        <v>156</v>
      </c>
      <c r="C276" s="101"/>
      <c r="E276" s="57"/>
      <c r="F276" s="102"/>
      <c r="H276" s="59"/>
      <c r="I276" s="109"/>
      <c r="J276" s="109"/>
      <c r="K276" s="117"/>
      <c r="L276" s="117"/>
      <c r="M276" s="109"/>
      <c r="O276" s="110"/>
      <c r="P276" s="110"/>
      <c r="Q276" s="110"/>
      <c r="R276" s="110"/>
      <c r="S276" s="110"/>
      <c r="T276" s="110"/>
      <c r="U276" s="51"/>
      <c r="V276" s="110"/>
      <c r="W276" s="110"/>
      <c r="X276" s="110"/>
      <c r="Y276" s="110"/>
      <c r="Z276" s="110"/>
      <c r="AA276" s="110"/>
    </row>
    <row r="277" spans="1:27" ht="11.65" customHeight="1">
      <c r="A277" s="53">
        <v>157</v>
      </c>
      <c r="C277" s="111"/>
      <c r="D277" s="56"/>
      <c r="E277" s="112"/>
      <c r="F277" s="102"/>
      <c r="G277" s="56"/>
      <c r="H277" s="113"/>
      <c r="I277" s="114"/>
      <c r="J277" s="114"/>
      <c r="K277" s="55"/>
      <c r="L277" s="55"/>
      <c r="M277" s="114"/>
      <c r="O277" s="115"/>
      <c r="P277" s="115"/>
      <c r="Q277" s="115"/>
      <c r="R277" s="115"/>
      <c r="S277" s="115"/>
      <c r="T277" s="115"/>
      <c r="U277" s="51"/>
      <c r="V277" s="115"/>
      <c r="W277" s="115"/>
      <c r="X277" s="115"/>
      <c r="Y277" s="115"/>
      <c r="Z277" s="115"/>
      <c r="AA277" s="115"/>
    </row>
    <row r="278" spans="1:27" ht="11.65" customHeight="1">
      <c r="A278" s="53">
        <v>158</v>
      </c>
      <c r="C278" s="101">
        <v>456</v>
      </c>
      <c r="D278" s="3" t="s">
        <v>145</v>
      </c>
      <c r="F278" s="102"/>
      <c r="H278" s="59"/>
      <c r="I278" s="7"/>
      <c r="J278" s="7"/>
      <c r="K278" s="7"/>
      <c r="L278" s="7"/>
      <c r="M278" s="7"/>
      <c r="O278" s="51"/>
      <c r="P278" s="51"/>
      <c r="Q278" s="51"/>
      <c r="R278" s="51"/>
      <c r="S278" s="51"/>
      <c r="T278" s="51"/>
      <c r="U278" s="51"/>
      <c r="V278" s="51"/>
      <c r="W278" s="51"/>
      <c r="X278" s="51"/>
      <c r="Y278" s="51"/>
      <c r="Z278" s="51"/>
      <c r="AA278" s="51"/>
    </row>
    <row r="279" spans="1:27" ht="11.65" customHeight="1">
      <c r="A279" s="53">
        <v>159</v>
      </c>
      <c r="C279" s="101"/>
      <c r="F279" s="104" t="s">
        <v>641</v>
      </c>
      <c r="G279" s="3" t="s">
        <v>569</v>
      </c>
      <c r="H279" s="59"/>
      <c r="I279" s="7">
        <v>6694033.4299999997</v>
      </c>
      <c r="J279" s="7">
        <v>6745795.2999999998</v>
      </c>
      <c r="K279" s="103">
        <v>-51761.87</v>
      </c>
      <c r="L279" s="7">
        <v>0</v>
      </c>
      <c r="M279" s="7">
        <v>-51761.87</v>
      </c>
      <c r="O279" s="51"/>
      <c r="P279" s="51"/>
      <c r="Q279" s="51"/>
      <c r="R279" s="51"/>
      <c r="S279" s="51"/>
      <c r="T279" s="51"/>
      <c r="U279" s="51"/>
      <c r="V279" s="51"/>
      <c r="W279" s="51"/>
      <c r="X279" s="51"/>
      <c r="Y279" s="51"/>
      <c r="Z279" s="51"/>
      <c r="AA279" s="51"/>
    </row>
    <row r="280" spans="1:27" ht="11.65" customHeight="1">
      <c r="A280" s="53">
        <v>160</v>
      </c>
      <c r="C280" s="101"/>
      <c r="F280" s="104" t="s">
        <v>638</v>
      </c>
      <c r="G280" s="3" t="s">
        <v>636</v>
      </c>
      <c r="H280" s="59"/>
      <c r="I280" s="7">
        <v>5941073.6200000001</v>
      </c>
      <c r="J280" s="7">
        <v>5941073.6200000001</v>
      </c>
      <c r="K280" s="103">
        <v>0</v>
      </c>
      <c r="L280" s="7">
        <v>0</v>
      </c>
      <c r="M280" s="7">
        <v>0</v>
      </c>
      <c r="O280" s="51"/>
      <c r="P280" s="51"/>
      <c r="Q280" s="51"/>
      <c r="R280" s="51"/>
      <c r="S280" s="51"/>
      <c r="T280" s="51"/>
      <c r="U280" s="51"/>
      <c r="V280" s="51"/>
      <c r="W280" s="51"/>
      <c r="X280" s="51"/>
      <c r="Y280" s="51"/>
      <c r="Z280" s="51"/>
      <c r="AA280" s="51"/>
    </row>
    <row r="281" spans="1:27" ht="11.65" customHeight="1">
      <c r="A281" s="53">
        <v>161</v>
      </c>
      <c r="C281" s="101"/>
      <c r="F281" s="104" t="s">
        <v>642</v>
      </c>
      <c r="G281" s="3" t="s">
        <v>634</v>
      </c>
      <c r="H281" s="59"/>
      <c r="I281" s="7">
        <v>12214606.59</v>
      </c>
      <c r="J281" s="7">
        <v>9466316.9503604751</v>
      </c>
      <c r="K281" s="103">
        <v>2748289.6396395247</v>
      </c>
      <c r="L281" s="7">
        <v>0</v>
      </c>
      <c r="M281" s="7">
        <v>2748289.6396395247</v>
      </c>
      <c r="O281" s="51"/>
      <c r="P281" s="51"/>
      <c r="Q281" s="51"/>
      <c r="R281" s="51"/>
      <c r="S281" s="51"/>
      <c r="T281" s="51"/>
      <c r="U281" s="51"/>
      <c r="V281" s="51"/>
      <c r="W281" s="51"/>
      <c r="X281" s="51"/>
      <c r="Y281" s="51"/>
      <c r="Z281" s="51"/>
      <c r="AA281" s="51"/>
    </row>
    <row r="282" spans="1:27" ht="11.65" customHeight="1">
      <c r="A282" s="53">
        <v>162</v>
      </c>
      <c r="C282" s="101"/>
      <c r="F282" s="104" t="s">
        <v>643</v>
      </c>
      <c r="G282" s="3" t="s">
        <v>632</v>
      </c>
      <c r="H282" s="59"/>
      <c r="I282" s="7">
        <v>3062278.2</v>
      </c>
      <c r="J282" s="7">
        <v>2852413.7853876916</v>
      </c>
      <c r="K282" s="103">
        <v>209864.41461230876</v>
      </c>
      <c r="L282" s="7">
        <v>0</v>
      </c>
      <c r="M282" s="7">
        <v>209864.41461230876</v>
      </c>
      <c r="O282" s="51"/>
      <c r="P282" s="51"/>
      <c r="Q282" s="51"/>
      <c r="R282" s="51"/>
      <c r="S282" s="51"/>
      <c r="T282" s="51"/>
      <c r="U282" s="51"/>
      <c r="V282" s="51"/>
      <c r="W282" s="51"/>
      <c r="X282" s="51"/>
      <c r="Y282" s="51"/>
      <c r="Z282" s="51"/>
      <c r="AA282" s="51"/>
    </row>
    <row r="283" spans="1:27" ht="11.65" customHeight="1">
      <c r="A283" s="53">
        <v>163</v>
      </c>
      <c r="C283" s="101"/>
      <c r="F283" s="104" t="s">
        <v>644</v>
      </c>
      <c r="G283" s="3" t="s">
        <v>249</v>
      </c>
      <c r="H283" s="59"/>
      <c r="I283" s="7">
        <v>317445.16999999806</v>
      </c>
      <c r="J283" s="7">
        <v>291427.25643828203</v>
      </c>
      <c r="K283" s="103">
        <v>26017.913561716043</v>
      </c>
      <c r="L283" s="7">
        <v>0</v>
      </c>
      <c r="M283" s="7">
        <v>26017.913561716043</v>
      </c>
      <c r="O283" s="51"/>
      <c r="P283" s="51"/>
      <c r="Q283" s="51"/>
      <c r="R283" s="51"/>
      <c r="S283" s="51"/>
      <c r="T283" s="51"/>
      <c r="U283" s="51"/>
      <c r="V283" s="51"/>
      <c r="W283" s="51"/>
      <c r="X283" s="51"/>
      <c r="Y283" s="51"/>
      <c r="Z283" s="51"/>
      <c r="AA283" s="51"/>
    </row>
    <row r="284" spans="1:27" ht="11.65" customHeight="1">
      <c r="A284" s="53">
        <v>164</v>
      </c>
      <c r="C284" s="101"/>
      <c r="F284" s="104" t="s">
        <v>644</v>
      </c>
      <c r="G284" s="3" t="s">
        <v>639</v>
      </c>
      <c r="H284" s="59"/>
      <c r="I284" s="7">
        <v>2451651.4700000002</v>
      </c>
      <c r="J284" s="7">
        <v>1900029.2556157699</v>
      </c>
      <c r="K284" s="103">
        <v>551622.21438423032</v>
      </c>
      <c r="L284" s="7">
        <v>0</v>
      </c>
      <c r="M284" s="7">
        <v>551622.21438423032</v>
      </c>
      <c r="O284" s="51"/>
      <c r="P284" s="51"/>
      <c r="Q284" s="51"/>
      <c r="R284" s="51"/>
      <c r="S284" s="51"/>
      <c r="T284" s="51"/>
      <c r="U284" s="51"/>
      <c r="V284" s="51"/>
      <c r="W284" s="51"/>
      <c r="X284" s="51"/>
      <c r="Y284" s="51"/>
      <c r="Z284" s="51"/>
      <c r="AA284" s="51"/>
    </row>
    <row r="285" spans="1:27" ht="11.65" customHeight="1">
      <c r="A285" s="53">
        <v>165</v>
      </c>
      <c r="C285" s="101"/>
      <c r="F285" s="104" t="s">
        <v>644</v>
      </c>
      <c r="G285" s="3" t="s">
        <v>645</v>
      </c>
      <c r="H285" s="59"/>
      <c r="I285" s="7">
        <v>103417294.14</v>
      </c>
      <c r="J285" s="7">
        <v>98461899.804731771</v>
      </c>
      <c r="K285" s="103">
        <v>4955394.335268232</v>
      </c>
      <c r="L285" s="7">
        <v>-852748.4716149047</v>
      </c>
      <c r="M285" s="7">
        <v>4102645.8636533273</v>
      </c>
      <c r="O285" s="51"/>
      <c r="P285" s="51"/>
      <c r="Q285" s="51"/>
      <c r="R285" s="51"/>
      <c r="S285" s="51"/>
      <c r="T285" s="51"/>
      <c r="U285" s="51"/>
      <c r="V285" s="51"/>
      <c r="W285" s="51"/>
      <c r="X285" s="51"/>
      <c r="Y285" s="51"/>
      <c r="Z285" s="51"/>
      <c r="AA285" s="51"/>
    </row>
    <row r="286" spans="1:27" ht="11.65" customHeight="1">
      <c r="A286" s="53">
        <v>166</v>
      </c>
      <c r="C286" s="101"/>
      <c r="F286" s="104" t="s">
        <v>644</v>
      </c>
      <c r="G286" s="3" t="s">
        <v>646</v>
      </c>
      <c r="H286" s="59"/>
      <c r="I286" s="7">
        <v>13103771.560000001</v>
      </c>
      <c r="J286" s="7">
        <v>12467081.11341352</v>
      </c>
      <c r="K286" s="103">
        <v>636690.44658648001</v>
      </c>
      <c r="L286" s="7">
        <v>0</v>
      </c>
      <c r="M286" s="7">
        <v>636690.44658648001</v>
      </c>
      <c r="O286" s="51"/>
      <c r="P286" s="51"/>
      <c r="Q286" s="51"/>
      <c r="R286" s="51"/>
      <c r="S286" s="51"/>
      <c r="T286" s="51"/>
      <c r="U286" s="51"/>
      <c r="V286" s="51"/>
      <c r="W286" s="51"/>
      <c r="X286" s="51"/>
      <c r="Y286" s="51"/>
      <c r="Z286" s="51"/>
      <c r="AA286" s="51"/>
    </row>
    <row r="287" spans="1:27" ht="11.65" customHeight="1">
      <c r="A287" s="53">
        <v>167</v>
      </c>
      <c r="C287" s="101"/>
      <c r="F287" s="104" t="s">
        <v>270</v>
      </c>
      <c r="G287" s="3" t="s">
        <v>647</v>
      </c>
      <c r="H287" s="59"/>
      <c r="I287" s="7">
        <v>0</v>
      </c>
      <c r="J287" s="7">
        <v>0</v>
      </c>
      <c r="K287" s="103">
        <v>0</v>
      </c>
      <c r="L287" s="7">
        <v>0</v>
      </c>
      <c r="M287" s="7">
        <v>0</v>
      </c>
      <c r="O287" s="51"/>
      <c r="P287" s="51"/>
      <c r="Q287" s="51"/>
      <c r="R287" s="51"/>
      <c r="S287" s="51"/>
      <c r="T287" s="51"/>
      <c r="U287" s="51"/>
      <c r="V287" s="51"/>
      <c r="W287" s="51"/>
      <c r="X287" s="51"/>
      <c r="Y287" s="51"/>
      <c r="Z287" s="51"/>
      <c r="AA287" s="51"/>
    </row>
    <row r="288" spans="1:27" ht="11.65" customHeight="1">
      <c r="A288" s="53">
        <v>168</v>
      </c>
      <c r="C288" s="101"/>
      <c r="F288" s="104" t="s">
        <v>270</v>
      </c>
      <c r="G288" s="3" t="s">
        <v>630</v>
      </c>
      <c r="H288" s="59"/>
      <c r="I288" s="7">
        <v>0</v>
      </c>
      <c r="J288" s="7">
        <v>0</v>
      </c>
      <c r="K288" s="103">
        <v>0</v>
      </c>
      <c r="L288" s="7">
        <v>0</v>
      </c>
      <c r="M288" s="7">
        <v>0</v>
      </c>
      <c r="O288" s="51"/>
      <c r="P288" s="51"/>
      <c r="Q288" s="51"/>
      <c r="R288" s="51"/>
      <c r="S288" s="51"/>
      <c r="T288" s="51"/>
      <c r="U288" s="51"/>
      <c r="V288" s="51"/>
      <c r="W288" s="51"/>
      <c r="X288" s="51"/>
      <c r="Y288" s="51"/>
      <c r="Z288" s="51"/>
      <c r="AA288" s="51"/>
    </row>
    <row r="289" spans="1:27" ht="11.65" customHeight="1">
      <c r="A289" s="53">
        <v>169</v>
      </c>
      <c r="C289" s="101"/>
      <c r="F289" s="102"/>
      <c r="H289" s="59" t="s">
        <v>130</v>
      </c>
      <c r="I289" s="106">
        <v>147202154.18000001</v>
      </c>
      <c r="J289" s="106">
        <v>138126037.08594751</v>
      </c>
      <c r="K289" s="106">
        <v>9076117.0940524917</v>
      </c>
      <c r="L289" s="106">
        <v>-852748.4716149047</v>
      </c>
      <c r="M289" s="106">
        <v>8223368.622437587</v>
      </c>
      <c r="O289" s="51"/>
      <c r="P289" s="51"/>
      <c r="Q289" s="51"/>
      <c r="R289" s="51"/>
      <c r="S289" s="51"/>
      <c r="T289" s="51"/>
      <c r="U289" s="51"/>
      <c r="V289" s="51"/>
      <c r="W289" s="51"/>
      <c r="X289" s="51"/>
      <c r="Y289" s="51"/>
      <c r="Z289" s="51"/>
      <c r="AA289" s="51"/>
    </row>
    <row r="290" spans="1:27" ht="11.65" customHeight="1">
      <c r="A290" s="53">
        <v>170</v>
      </c>
      <c r="C290" s="101"/>
      <c r="F290" s="102"/>
      <c r="H290" s="59"/>
      <c r="I290" s="7"/>
      <c r="J290" s="7"/>
      <c r="K290" s="7"/>
      <c r="L290" s="7"/>
      <c r="M290" s="7"/>
      <c r="O290" s="51"/>
      <c r="P290" s="51"/>
      <c r="Q290" s="51"/>
      <c r="R290" s="51"/>
      <c r="S290" s="51"/>
      <c r="T290" s="51"/>
      <c r="U290" s="51"/>
      <c r="V290" s="51"/>
      <c r="W290" s="51"/>
      <c r="X290" s="51"/>
      <c r="Y290" s="51"/>
      <c r="Z290" s="51"/>
      <c r="AA290" s="51"/>
    </row>
    <row r="291" spans="1:27" ht="11.65" customHeight="1" thickBot="1">
      <c r="A291" s="53">
        <v>171</v>
      </c>
      <c r="C291" s="101"/>
      <c r="D291" s="89" t="s">
        <v>146</v>
      </c>
      <c r="F291" s="102"/>
      <c r="H291" s="59"/>
      <c r="I291" s="108">
        <v>180792946.07999998</v>
      </c>
      <c r="J291" s="108">
        <v>169539000.65625337</v>
      </c>
      <c r="K291" s="108">
        <v>11253945.423746621</v>
      </c>
      <c r="L291" s="108">
        <v>-852748.4716149047</v>
      </c>
      <c r="M291" s="108">
        <v>10401196.952131717</v>
      </c>
      <c r="N291" s="7" t="s">
        <v>65</v>
      </c>
      <c r="O291" s="105"/>
      <c r="P291" s="105"/>
      <c r="Q291" s="105"/>
      <c r="R291" s="105"/>
      <c r="S291" s="105"/>
      <c r="T291" s="105"/>
      <c r="U291" s="51"/>
      <c r="V291" s="105"/>
      <c r="W291" s="105"/>
      <c r="X291" s="105"/>
      <c r="Y291" s="105"/>
      <c r="Z291" s="105"/>
      <c r="AA291" s="105"/>
    </row>
    <row r="292" spans="1:27" ht="11.65" customHeight="1" thickTop="1">
      <c r="A292" s="53">
        <v>172</v>
      </c>
      <c r="C292" s="101"/>
      <c r="F292" s="102"/>
      <c r="H292" s="59"/>
      <c r="I292" s="7"/>
      <c r="J292" s="7"/>
      <c r="K292" s="7"/>
      <c r="L292" s="7"/>
      <c r="M292" s="7"/>
      <c r="O292" s="51"/>
      <c r="P292" s="51"/>
      <c r="Q292" s="51"/>
      <c r="R292" s="51"/>
      <c r="S292" s="51"/>
      <c r="T292" s="51"/>
      <c r="U292" s="51"/>
      <c r="V292" s="51"/>
      <c r="W292" s="51"/>
      <c r="X292" s="51"/>
      <c r="Y292" s="51"/>
      <c r="Z292" s="51"/>
      <c r="AA292" s="51"/>
    </row>
    <row r="293" spans="1:27" ht="11.65" customHeight="1" thickBot="1">
      <c r="A293" s="53">
        <v>173</v>
      </c>
      <c r="C293" s="91" t="s">
        <v>147</v>
      </c>
      <c r="F293" s="102"/>
      <c r="H293" s="90" t="s">
        <v>130</v>
      </c>
      <c r="I293" s="108">
        <v>4922099130.3699999</v>
      </c>
      <c r="J293" s="108">
        <v>4576150792.6013594</v>
      </c>
      <c r="K293" s="108">
        <v>345948337.76864135</v>
      </c>
      <c r="L293" s="108">
        <v>19104396.311794937</v>
      </c>
      <c r="M293" s="108">
        <v>365052734.08043623</v>
      </c>
      <c r="N293" s="7" t="s">
        <v>65</v>
      </c>
      <c r="O293" s="7"/>
      <c r="P293" s="105"/>
      <c r="Q293" s="105"/>
      <c r="R293" s="105"/>
      <c r="S293" s="105"/>
      <c r="T293" s="105"/>
      <c r="U293" s="51"/>
      <c r="V293" s="105"/>
      <c r="W293" s="105"/>
      <c r="X293" s="105"/>
      <c r="Y293" s="105"/>
      <c r="Z293" s="105"/>
      <c r="AA293" s="105"/>
    </row>
    <row r="294" spans="1:27" ht="11.65" customHeight="1" thickTop="1">
      <c r="A294" s="53">
        <v>174</v>
      </c>
      <c r="C294" s="101"/>
      <c r="F294" s="102"/>
      <c r="H294" s="59"/>
      <c r="I294" s="7"/>
      <c r="J294" s="7"/>
      <c r="K294" s="7"/>
      <c r="L294" s="7"/>
      <c r="M294" s="7"/>
      <c r="O294" s="51"/>
      <c r="P294" s="51"/>
      <c r="Q294" s="51"/>
      <c r="R294" s="51"/>
      <c r="S294" s="51"/>
      <c r="T294" s="51"/>
      <c r="U294" s="51"/>
      <c r="V294" s="51"/>
      <c r="W294" s="51"/>
      <c r="X294" s="51"/>
      <c r="Y294" s="51"/>
      <c r="Z294" s="51"/>
      <c r="AA294" s="51"/>
    </row>
    <row r="295" spans="1:27" ht="15" customHeight="1">
      <c r="A295" s="53">
        <v>175</v>
      </c>
      <c r="C295" s="101" t="s">
        <v>148</v>
      </c>
      <c r="F295" s="102"/>
      <c r="H295" s="59"/>
      <c r="I295" s="7"/>
      <c r="J295" s="7"/>
      <c r="K295" s="7"/>
      <c r="L295" s="7"/>
      <c r="M295" s="7"/>
      <c r="O295" s="51"/>
      <c r="P295" s="51"/>
      <c r="Q295" s="51"/>
      <c r="R295" s="51"/>
      <c r="S295" s="51"/>
      <c r="T295" s="51"/>
      <c r="U295" s="51"/>
      <c r="V295" s="51"/>
      <c r="W295" s="51"/>
      <c r="X295" s="51"/>
      <c r="Y295" s="51"/>
      <c r="Z295" s="51"/>
      <c r="AA295" s="51"/>
    </row>
    <row r="296" spans="1:27" ht="11.65" customHeight="1">
      <c r="A296" s="53">
        <v>176</v>
      </c>
      <c r="C296" s="101"/>
      <c r="D296" s="101" t="s">
        <v>34</v>
      </c>
      <c r="E296" s="57" t="s">
        <v>569</v>
      </c>
      <c r="F296" s="102"/>
      <c r="H296" s="59"/>
      <c r="I296" s="7">
        <v>4720786836.5200005</v>
      </c>
      <c r="J296" s="7">
        <v>4396266868.4300003</v>
      </c>
      <c r="K296" s="103">
        <v>324519968.08999997</v>
      </c>
      <c r="L296" s="7">
        <v>6430146.0617948174</v>
      </c>
      <c r="M296" s="7">
        <v>330950114.15179479</v>
      </c>
      <c r="O296" s="51"/>
      <c r="P296" s="51"/>
      <c r="Q296" s="51"/>
      <c r="R296" s="51"/>
      <c r="S296" s="51"/>
      <c r="T296" s="51"/>
      <c r="U296" s="51"/>
      <c r="V296" s="51"/>
      <c r="W296" s="51"/>
      <c r="X296" s="51"/>
      <c r="Y296" s="51"/>
      <c r="Z296" s="51"/>
      <c r="AA296" s="51"/>
    </row>
    <row r="297" spans="1:27" ht="11.65" customHeight="1">
      <c r="A297" s="53">
        <v>177</v>
      </c>
      <c r="C297" s="101"/>
      <c r="D297" s="3" t="s">
        <v>34</v>
      </c>
      <c r="E297" s="3" t="s">
        <v>639</v>
      </c>
      <c r="F297" s="102"/>
      <c r="H297" s="59"/>
      <c r="I297" s="7">
        <v>2461505.37</v>
      </c>
      <c r="J297" s="7">
        <v>1907666.0255690096</v>
      </c>
      <c r="K297" s="103">
        <v>553839.34443099052</v>
      </c>
      <c r="L297" s="7">
        <v>0</v>
      </c>
      <c r="M297" s="7">
        <v>553839.34443099052</v>
      </c>
      <c r="O297" s="51"/>
      <c r="P297" s="51"/>
      <c r="Q297" s="51"/>
      <c r="R297" s="51"/>
      <c r="S297" s="51"/>
      <c r="T297" s="51"/>
      <c r="U297" s="51"/>
      <c r="V297" s="51"/>
      <c r="W297" s="51"/>
      <c r="X297" s="51"/>
      <c r="Y297" s="51"/>
      <c r="Z297" s="51"/>
      <c r="AA297" s="51"/>
    </row>
    <row r="298" spans="1:27" ht="11.65" customHeight="1">
      <c r="A298" s="53">
        <v>178</v>
      </c>
      <c r="C298" s="101"/>
      <c r="D298" s="3" t="s">
        <v>34</v>
      </c>
      <c r="E298" s="3" t="s">
        <v>630</v>
      </c>
      <c r="F298" s="102"/>
      <c r="H298" s="59"/>
      <c r="I298" s="7">
        <v>0</v>
      </c>
      <c r="J298" s="7">
        <v>0</v>
      </c>
      <c r="K298" s="103">
        <v>0</v>
      </c>
      <c r="L298" s="7">
        <v>0</v>
      </c>
      <c r="M298" s="7">
        <v>0</v>
      </c>
      <c r="O298" s="51"/>
      <c r="P298" s="51"/>
      <c r="Q298" s="51"/>
      <c r="R298" s="51"/>
      <c r="S298" s="51"/>
      <c r="T298" s="51"/>
      <c r="U298" s="51"/>
      <c r="V298" s="51"/>
      <c r="W298" s="51"/>
      <c r="X298" s="51"/>
      <c r="Y298" s="51"/>
      <c r="Z298" s="51"/>
      <c r="AA298" s="51"/>
    </row>
    <row r="299" spans="1:27" ht="11.65" customHeight="1">
      <c r="A299" s="53">
        <v>179</v>
      </c>
      <c r="C299" s="101"/>
      <c r="D299" s="3" t="s">
        <v>34</v>
      </c>
      <c r="E299" s="3" t="s">
        <v>632</v>
      </c>
      <c r="F299" s="102"/>
      <c r="H299" s="59"/>
      <c r="I299" s="7">
        <v>4782384.78</v>
      </c>
      <c r="J299" s="7">
        <v>4454637.8162180958</v>
      </c>
      <c r="K299" s="103">
        <v>327746.96378190425</v>
      </c>
      <c r="L299" s="7">
        <v>0</v>
      </c>
      <c r="M299" s="7">
        <v>327746.96378190425</v>
      </c>
      <c r="O299" s="51"/>
      <c r="P299" s="51"/>
      <c r="Q299" s="51"/>
      <c r="R299" s="51"/>
      <c r="S299" s="51"/>
      <c r="T299" s="51"/>
      <c r="U299" s="51"/>
      <c r="V299" s="51"/>
      <c r="W299" s="51"/>
      <c r="X299" s="51"/>
      <c r="Y299" s="51"/>
      <c r="Z299" s="51"/>
      <c r="AA299" s="51"/>
    </row>
    <row r="300" spans="1:27" ht="11.65" customHeight="1">
      <c r="A300" s="53">
        <v>180</v>
      </c>
      <c r="C300" s="101"/>
      <c r="D300" s="3" t="s">
        <v>34</v>
      </c>
      <c r="E300" s="3" t="s">
        <v>249</v>
      </c>
      <c r="F300" s="102"/>
      <c r="H300" s="59"/>
      <c r="I300" s="7">
        <v>1721559.7299999981</v>
      </c>
      <c r="J300" s="7">
        <v>1580460.1119258865</v>
      </c>
      <c r="K300" s="103">
        <v>141099.61807411161</v>
      </c>
      <c r="L300" s="7">
        <v>0</v>
      </c>
      <c r="M300" s="7">
        <v>141099.61807411161</v>
      </c>
      <c r="O300" s="51"/>
      <c r="P300" s="51"/>
      <c r="Q300" s="51"/>
      <c r="R300" s="51"/>
      <c r="S300" s="51"/>
      <c r="T300" s="51"/>
      <c r="U300" s="51"/>
      <c r="V300" s="51"/>
      <c r="W300" s="51"/>
      <c r="X300" s="51"/>
      <c r="Y300" s="51"/>
      <c r="Z300" s="51"/>
      <c r="AA300" s="51"/>
    </row>
    <row r="301" spans="1:27" ht="11.65" customHeight="1">
      <c r="A301" s="53">
        <v>181</v>
      </c>
      <c r="C301" s="101"/>
      <c r="D301" s="3" t="s">
        <v>34</v>
      </c>
      <c r="E301" s="3" t="s">
        <v>637</v>
      </c>
      <c r="F301" s="102"/>
      <c r="H301" s="59"/>
      <c r="I301" s="7">
        <v>0</v>
      </c>
      <c r="J301" s="7">
        <v>0</v>
      </c>
      <c r="K301" s="103">
        <v>0</v>
      </c>
      <c r="L301" s="7">
        <v>0</v>
      </c>
      <c r="M301" s="7">
        <v>0</v>
      </c>
      <c r="O301" s="51"/>
      <c r="P301" s="51"/>
      <c r="Q301" s="51"/>
      <c r="R301" s="51"/>
      <c r="S301" s="51"/>
      <c r="T301" s="51"/>
      <c r="U301" s="51"/>
      <c r="V301" s="51"/>
      <c r="W301" s="51"/>
      <c r="X301" s="51"/>
      <c r="Y301" s="51"/>
      <c r="Z301" s="51"/>
      <c r="AA301" s="51"/>
    </row>
    <row r="302" spans="1:27" ht="11.65" customHeight="1">
      <c r="A302" s="53">
        <v>182</v>
      </c>
      <c r="C302" s="101"/>
      <c r="D302" s="3" t="s">
        <v>34</v>
      </c>
      <c r="E302" s="3" t="s">
        <v>647</v>
      </c>
      <c r="F302" s="102"/>
      <c r="H302" s="59"/>
      <c r="I302" s="7">
        <v>0</v>
      </c>
      <c r="J302" s="7">
        <v>0</v>
      </c>
      <c r="K302" s="103">
        <v>0</v>
      </c>
      <c r="L302" s="7">
        <v>0</v>
      </c>
      <c r="M302" s="7">
        <v>0</v>
      </c>
      <c r="O302" s="51"/>
      <c r="P302" s="51"/>
      <c r="Q302" s="51"/>
      <c r="R302" s="51"/>
      <c r="S302" s="51"/>
      <c r="T302" s="51"/>
      <c r="U302" s="51"/>
      <c r="V302" s="51"/>
      <c r="W302" s="51"/>
      <c r="X302" s="51"/>
      <c r="Y302" s="51"/>
      <c r="Z302" s="51"/>
      <c r="AA302" s="51"/>
    </row>
    <row r="303" spans="1:27" ht="11.65" customHeight="1">
      <c r="A303" s="53">
        <v>183</v>
      </c>
      <c r="C303" s="101"/>
      <c r="D303" s="3" t="s">
        <v>34</v>
      </c>
      <c r="E303" s="3" t="s">
        <v>634</v>
      </c>
      <c r="F303" s="102"/>
      <c r="H303" s="59"/>
      <c r="I303" s="7">
        <v>65838142.019999996</v>
      </c>
      <c r="J303" s="7">
        <v>51024543.049500391</v>
      </c>
      <c r="K303" s="103">
        <v>14813598.970499601</v>
      </c>
      <c r="L303" s="7">
        <v>13526998.721615035</v>
      </c>
      <c r="M303" s="7">
        <v>28340597.692114636</v>
      </c>
      <c r="O303" s="51"/>
      <c r="P303" s="51"/>
      <c r="Q303" s="51"/>
      <c r="R303" s="51"/>
      <c r="S303" s="51"/>
      <c r="T303" s="51"/>
      <c r="U303" s="51"/>
      <c r="V303" s="51"/>
      <c r="W303" s="51"/>
      <c r="X303" s="51"/>
      <c r="Y303" s="51"/>
      <c r="Z303" s="51"/>
      <c r="AA303" s="51"/>
    </row>
    <row r="304" spans="1:27" ht="11.65" customHeight="1">
      <c r="A304" s="53">
        <v>184</v>
      </c>
      <c r="C304" s="101"/>
      <c r="D304" s="3" t="s">
        <v>34</v>
      </c>
      <c r="E304" s="3" t="s">
        <v>636</v>
      </c>
      <c r="F304" s="102"/>
      <c r="H304" s="59"/>
      <c r="I304" s="7">
        <v>9987636.25</v>
      </c>
      <c r="J304" s="7">
        <v>9987636.25</v>
      </c>
      <c r="K304" s="103">
        <v>0</v>
      </c>
      <c r="L304" s="7">
        <v>0</v>
      </c>
      <c r="M304" s="7">
        <v>0</v>
      </c>
      <c r="O304" s="51"/>
      <c r="P304" s="51"/>
      <c r="Q304" s="51"/>
      <c r="R304" s="51"/>
      <c r="S304" s="51"/>
      <c r="T304" s="51"/>
      <c r="U304" s="51"/>
      <c r="V304" s="51"/>
      <c r="W304" s="51"/>
      <c r="X304" s="51"/>
      <c r="Y304" s="51"/>
      <c r="Z304" s="51"/>
      <c r="AA304" s="51"/>
    </row>
    <row r="305" spans="1:27" ht="11.65" customHeight="1">
      <c r="A305" s="53">
        <v>185</v>
      </c>
      <c r="C305" s="101"/>
      <c r="D305" s="3" t="s">
        <v>34</v>
      </c>
      <c r="E305" s="3" t="s">
        <v>645</v>
      </c>
      <c r="F305" s="102"/>
      <c r="H305" s="59"/>
      <c r="I305" s="7">
        <v>103417294.14</v>
      </c>
      <c r="J305" s="7">
        <v>98461899.804731771</v>
      </c>
      <c r="K305" s="103">
        <v>4955394.335268232</v>
      </c>
      <c r="L305" s="7">
        <v>-852748.4716149047</v>
      </c>
      <c r="M305" s="7">
        <v>4102645.8636533273</v>
      </c>
      <c r="O305" s="51"/>
      <c r="P305" s="51"/>
      <c r="Q305" s="51"/>
      <c r="R305" s="51"/>
      <c r="S305" s="51"/>
      <c r="T305" s="51"/>
      <c r="U305" s="51"/>
      <c r="V305" s="51"/>
      <c r="W305" s="51"/>
      <c r="X305" s="51"/>
      <c r="Y305" s="51"/>
      <c r="Z305" s="51"/>
      <c r="AA305" s="51"/>
    </row>
    <row r="306" spans="1:27" ht="11.65" customHeight="1">
      <c r="A306" s="53">
        <v>186</v>
      </c>
      <c r="C306" s="101"/>
      <c r="E306" s="3" t="s">
        <v>646</v>
      </c>
      <c r="F306" s="102"/>
      <c r="H306" s="59"/>
      <c r="I306" s="7">
        <v>13103771.560000001</v>
      </c>
      <c r="J306" s="7">
        <v>12467081.11341352</v>
      </c>
      <c r="K306" s="103">
        <v>636690.44658648001</v>
      </c>
      <c r="L306" s="7">
        <v>0</v>
      </c>
      <c r="M306" s="7">
        <v>636690.44658648001</v>
      </c>
      <c r="O306" s="51"/>
      <c r="P306" s="51"/>
      <c r="Q306" s="51"/>
      <c r="R306" s="51"/>
      <c r="S306" s="51"/>
      <c r="T306" s="51"/>
      <c r="U306" s="51"/>
      <c r="V306" s="51"/>
      <c r="W306" s="51"/>
      <c r="X306" s="51"/>
      <c r="Y306" s="51"/>
      <c r="Z306" s="51"/>
      <c r="AA306" s="51"/>
    </row>
    <row r="307" spans="1:27" ht="11.65" customHeight="1" thickBot="1">
      <c r="A307" s="53">
        <v>187</v>
      </c>
      <c r="C307" s="101" t="s">
        <v>147</v>
      </c>
      <c r="F307" s="102"/>
      <c r="H307" s="59" t="s">
        <v>130</v>
      </c>
      <c r="I307" s="118">
        <v>4922099130.3700008</v>
      </c>
      <c r="J307" s="118">
        <v>4576150792.6013594</v>
      </c>
      <c r="K307" s="118">
        <v>345948337.76864129</v>
      </c>
      <c r="L307" s="118">
        <v>19104396.311794948</v>
      </c>
      <c r="M307" s="118">
        <v>365052734.08043623</v>
      </c>
      <c r="O307" s="51">
        <v>0</v>
      </c>
      <c r="P307" s="51"/>
      <c r="Q307" s="51"/>
      <c r="R307" s="51"/>
      <c r="S307" s="51"/>
      <c r="T307" s="51"/>
      <c r="U307" s="51"/>
      <c r="V307" s="51"/>
      <c r="W307" s="51"/>
      <c r="X307" s="51"/>
      <c r="Y307" s="51"/>
      <c r="Z307" s="51"/>
      <c r="AA307" s="51"/>
    </row>
    <row r="308" spans="1:27" ht="11.65" customHeight="1" thickTop="1">
      <c r="A308" s="53">
        <v>188</v>
      </c>
      <c r="C308" s="101" t="s">
        <v>149</v>
      </c>
      <c r="F308" s="102"/>
      <c r="H308" s="59"/>
      <c r="I308" s="7"/>
      <c r="J308" s="7"/>
      <c r="K308" s="7"/>
      <c r="L308" s="7"/>
      <c r="M308" s="7"/>
      <c r="O308" s="51"/>
      <c r="P308" s="51"/>
      <c r="Q308" s="51"/>
      <c r="R308" s="51"/>
      <c r="S308" s="51"/>
      <c r="T308" s="51"/>
      <c r="U308" s="51"/>
      <c r="V308" s="51"/>
      <c r="W308" s="51"/>
      <c r="X308" s="51"/>
      <c r="Y308" s="51"/>
      <c r="Z308" s="51"/>
      <c r="AA308" s="51"/>
    </row>
    <row r="309" spans="1:27" ht="11.65" customHeight="1">
      <c r="A309" s="53">
        <v>189</v>
      </c>
      <c r="C309" s="101">
        <v>41160</v>
      </c>
      <c r="D309" s="3" t="s">
        <v>150</v>
      </c>
      <c r="F309" s="102"/>
      <c r="H309" s="59"/>
      <c r="I309" s="7"/>
      <c r="J309" s="7"/>
      <c r="K309" s="7"/>
      <c r="L309" s="7"/>
      <c r="M309" s="7"/>
      <c r="O309" s="51"/>
      <c r="P309" s="51"/>
      <c r="Q309" s="51"/>
      <c r="R309" s="51"/>
      <c r="S309" s="51"/>
      <c r="T309" s="51"/>
      <c r="U309" s="51"/>
      <c r="V309" s="51"/>
      <c r="W309" s="51"/>
      <c r="X309" s="51"/>
      <c r="Y309" s="51"/>
      <c r="Z309" s="51"/>
      <c r="AA309" s="51"/>
    </row>
    <row r="310" spans="1:27" ht="11.65" customHeight="1">
      <c r="A310" s="53">
        <v>190</v>
      </c>
      <c r="C310" s="101"/>
      <c r="F310" s="104" t="s">
        <v>633</v>
      </c>
      <c r="G310" s="3" t="s">
        <v>569</v>
      </c>
      <c r="H310" s="59"/>
      <c r="I310" s="7">
        <v>0</v>
      </c>
      <c r="J310" s="7">
        <v>0</v>
      </c>
      <c r="K310" s="103">
        <v>0</v>
      </c>
      <c r="L310" s="7">
        <v>0</v>
      </c>
      <c r="M310" s="7">
        <v>0</v>
      </c>
      <c r="O310" s="51"/>
      <c r="P310" s="51"/>
      <c r="Q310" s="51"/>
      <c r="R310" s="51"/>
      <c r="S310" s="51"/>
      <c r="T310" s="51"/>
      <c r="U310" s="51"/>
      <c r="V310" s="51"/>
      <c r="W310" s="51"/>
      <c r="X310" s="51"/>
      <c r="Y310" s="51"/>
      <c r="Z310" s="51"/>
      <c r="AA310" s="51"/>
    </row>
    <row r="311" spans="1:27" ht="11.65" customHeight="1">
      <c r="A311" s="53">
        <v>191</v>
      </c>
      <c r="C311" s="101"/>
      <c r="F311" s="104" t="s">
        <v>640</v>
      </c>
      <c r="G311" s="3" t="s">
        <v>249</v>
      </c>
      <c r="H311" s="59"/>
      <c r="I311" s="7">
        <v>0</v>
      </c>
      <c r="J311" s="7">
        <v>0</v>
      </c>
      <c r="K311" s="103">
        <v>0</v>
      </c>
      <c r="L311" s="7">
        <v>0</v>
      </c>
      <c r="M311" s="7">
        <v>0</v>
      </c>
      <c r="O311" s="51"/>
      <c r="P311" s="51"/>
      <c r="Q311" s="51"/>
      <c r="R311" s="51"/>
      <c r="S311" s="51"/>
      <c r="T311" s="51"/>
      <c r="U311" s="51"/>
      <c r="V311" s="51"/>
      <c r="W311" s="51"/>
      <c r="X311" s="51"/>
      <c r="Y311" s="51"/>
      <c r="Z311" s="51"/>
      <c r="AA311" s="51"/>
    </row>
    <row r="312" spans="1:27" ht="11.65" customHeight="1">
      <c r="A312" s="53">
        <v>192</v>
      </c>
      <c r="C312" s="101"/>
      <c r="F312" s="104" t="s">
        <v>648</v>
      </c>
      <c r="G312" s="3" t="s">
        <v>632</v>
      </c>
      <c r="H312" s="59"/>
      <c r="I312" s="7">
        <v>0</v>
      </c>
      <c r="J312" s="7">
        <v>0</v>
      </c>
      <c r="K312" s="103">
        <v>0</v>
      </c>
      <c r="L312" s="7">
        <v>0</v>
      </c>
      <c r="M312" s="7">
        <v>0</v>
      </c>
      <c r="O312" s="51"/>
      <c r="P312" s="51"/>
      <c r="Q312" s="51"/>
      <c r="R312" s="51"/>
      <c r="S312" s="51"/>
      <c r="T312" s="51"/>
      <c r="U312" s="51"/>
      <c r="V312" s="51"/>
      <c r="W312" s="51"/>
      <c r="X312" s="51"/>
      <c r="Y312" s="51"/>
      <c r="Z312" s="51"/>
      <c r="AA312" s="51"/>
    </row>
    <row r="313" spans="1:27" ht="11.65" customHeight="1">
      <c r="A313" s="53">
        <v>193</v>
      </c>
      <c r="C313" s="101"/>
      <c r="F313" s="104" t="s">
        <v>640</v>
      </c>
      <c r="G313" s="3" t="s">
        <v>649</v>
      </c>
      <c r="H313" s="59"/>
      <c r="I313" s="7">
        <v>0</v>
      </c>
      <c r="J313" s="7">
        <v>0</v>
      </c>
      <c r="K313" s="103">
        <v>0</v>
      </c>
      <c r="L313" s="7">
        <v>0</v>
      </c>
      <c r="M313" s="7">
        <v>0</v>
      </c>
      <c r="O313" s="51"/>
      <c r="P313" s="51"/>
      <c r="Q313" s="51"/>
      <c r="R313" s="51"/>
      <c r="S313" s="51"/>
      <c r="T313" s="51"/>
      <c r="U313" s="51"/>
      <c r="V313" s="51"/>
      <c r="W313" s="51"/>
      <c r="X313" s="51"/>
      <c r="Y313" s="51"/>
      <c r="Z313" s="51"/>
      <c r="AA313" s="51"/>
    </row>
    <row r="314" spans="1:27" ht="11.65" customHeight="1">
      <c r="A314" s="53">
        <v>194</v>
      </c>
      <c r="C314" s="101"/>
      <c r="F314" s="104" t="s">
        <v>270</v>
      </c>
      <c r="G314" s="3" t="s">
        <v>635</v>
      </c>
      <c r="H314" s="59"/>
      <c r="I314" s="7">
        <v>0</v>
      </c>
      <c r="J314" s="7">
        <v>0</v>
      </c>
      <c r="K314" s="103">
        <v>0</v>
      </c>
      <c r="L314" s="7">
        <v>0</v>
      </c>
      <c r="M314" s="7">
        <v>0</v>
      </c>
      <c r="O314" s="51"/>
      <c r="P314" s="51"/>
      <c r="Q314" s="51"/>
      <c r="R314" s="51"/>
      <c r="S314" s="51"/>
      <c r="T314" s="51"/>
      <c r="U314" s="51"/>
      <c r="V314" s="51"/>
      <c r="W314" s="51"/>
      <c r="X314" s="51"/>
      <c r="Y314" s="51"/>
      <c r="Z314" s="51"/>
      <c r="AA314" s="51"/>
    </row>
    <row r="315" spans="1:27" ht="11.65" customHeight="1">
      <c r="A315" s="53">
        <v>195</v>
      </c>
      <c r="C315" s="101"/>
      <c r="F315" s="102"/>
      <c r="H315" s="59"/>
      <c r="I315" s="106">
        <v>0</v>
      </c>
      <c r="J315" s="106">
        <v>0</v>
      </c>
      <c r="K315" s="106">
        <v>0</v>
      </c>
      <c r="L315" s="106">
        <v>0</v>
      </c>
      <c r="M315" s="106">
        <v>0</v>
      </c>
      <c r="O315" s="51"/>
      <c r="P315" s="51"/>
      <c r="Q315" s="51"/>
      <c r="R315" s="51"/>
      <c r="S315" s="51"/>
      <c r="T315" s="51"/>
      <c r="U315" s="51"/>
      <c r="V315" s="51"/>
      <c r="W315" s="51"/>
      <c r="X315" s="51"/>
      <c r="Y315" s="51"/>
      <c r="Z315" s="51"/>
      <c r="AA315" s="51"/>
    </row>
    <row r="316" spans="1:27" ht="11.65" customHeight="1">
      <c r="A316" s="53">
        <v>196</v>
      </c>
      <c r="C316" s="101"/>
      <c r="F316" s="102"/>
      <c r="H316" s="59"/>
      <c r="I316" s="7"/>
      <c r="J316" s="7"/>
      <c r="K316" s="7"/>
      <c r="L316" s="7"/>
      <c r="M316" s="7"/>
      <c r="O316" s="51"/>
      <c r="P316" s="51"/>
      <c r="Q316" s="51"/>
      <c r="R316" s="51"/>
      <c r="S316" s="51"/>
      <c r="T316" s="51"/>
      <c r="U316" s="51"/>
      <c r="V316" s="51"/>
      <c r="W316" s="51"/>
      <c r="X316" s="51"/>
      <c r="Y316" s="51"/>
      <c r="Z316" s="51"/>
      <c r="AA316" s="51"/>
    </row>
    <row r="317" spans="1:27" ht="11.65" customHeight="1">
      <c r="A317" s="53">
        <v>197</v>
      </c>
      <c r="C317" s="101">
        <v>41170</v>
      </c>
      <c r="D317" s="3" t="s">
        <v>151</v>
      </c>
      <c r="F317" s="102"/>
      <c r="H317" s="59"/>
      <c r="I317" s="7"/>
      <c r="J317" s="7"/>
      <c r="K317" s="7"/>
      <c r="L317" s="7"/>
      <c r="M317" s="7"/>
      <c r="O317" s="51"/>
      <c r="P317" s="51"/>
      <c r="Q317" s="51"/>
      <c r="R317" s="51"/>
      <c r="S317" s="51"/>
      <c r="T317" s="51"/>
      <c r="U317" s="51"/>
      <c r="V317" s="51"/>
      <c r="W317" s="51"/>
      <c r="X317" s="51"/>
      <c r="Y317" s="51"/>
      <c r="Z317" s="51"/>
      <c r="AA317" s="51"/>
    </row>
    <row r="318" spans="1:27" ht="11.65" customHeight="1">
      <c r="A318" s="53">
        <v>198</v>
      </c>
      <c r="C318" s="101"/>
      <c r="F318" s="104" t="s">
        <v>633</v>
      </c>
      <c r="G318" s="3" t="s">
        <v>569</v>
      </c>
      <c r="H318" s="59"/>
      <c r="I318" s="7">
        <v>0</v>
      </c>
      <c r="J318" s="7">
        <v>0</v>
      </c>
      <c r="K318" s="103">
        <v>0</v>
      </c>
      <c r="L318" s="7">
        <v>0</v>
      </c>
      <c r="M318" s="7">
        <v>0</v>
      </c>
      <c r="O318" s="51"/>
      <c r="P318" s="51"/>
      <c r="Q318" s="51"/>
      <c r="R318" s="51"/>
      <c r="S318" s="51"/>
      <c r="T318" s="51"/>
      <c r="U318" s="51"/>
      <c r="V318" s="51"/>
      <c r="W318" s="51"/>
      <c r="X318" s="51"/>
      <c r="Y318" s="51"/>
      <c r="Z318" s="51"/>
      <c r="AA318" s="51"/>
    </row>
    <row r="319" spans="1:27" ht="11.65" customHeight="1">
      <c r="A319" s="53">
        <v>199</v>
      </c>
      <c r="C319" s="101"/>
      <c r="F319" s="104" t="s">
        <v>640</v>
      </c>
      <c r="G319" s="3" t="s">
        <v>634</v>
      </c>
      <c r="H319" s="59"/>
      <c r="I319" s="7">
        <v>0</v>
      </c>
      <c r="J319" s="7">
        <v>0</v>
      </c>
      <c r="K319" s="103">
        <v>0</v>
      </c>
      <c r="L319" s="7">
        <v>0</v>
      </c>
      <c r="M319" s="7">
        <v>0</v>
      </c>
      <c r="O319" s="51"/>
      <c r="P319" s="51"/>
      <c r="Q319" s="51"/>
      <c r="R319" s="51"/>
      <c r="S319" s="51"/>
      <c r="T319" s="51"/>
      <c r="U319" s="51"/>
      <c r="V319" s="51"/>
      <c r="W319" s="51"/>
      <c r="X319" s="51"/>
      <c r="Y319" s="51"/>
      <c r="Z319" s="51"/>
      <c r="AA319" s="51"/>
    </row>
    <row r="320" spans="1:27" ht="11.65" customHeight="1">
      <c r="A320" s="53">
        <v>200</v>
      </c>
      <c r="C320" s="101"/>
      <c r="F320" s="104" t="s">
        <v>640</v>
      </c>
      <c r="G320" s="3" t="s">
        <v>636</v>
      </c>
      <c r="H320" s="59"/>
      <c r="I320" s="7">
        <v>0</v>
      </c>
      <c r="J320" s="7">
        <v>0</v>
      </c>
      <c r="K320" s="103">
        <v>0</v>
      </c>
      <c r="L320" s="7">
        <v>0</v>
      </c>
      <c r="M320" s="7">
        <v>0</v>
      </c>
      <c r="O320" s="51"/>
      <c r="P320" s="51"/>
      <c r="Q320" s="51"/>
      <c r="R320" s="51"/>
      <c r="S320" s="51"/>
      <c r="T320" s="51"/>
      <c r="U320" s="51"/>
      <c r="V320" s="51"/>
      <c r="W320" s="51"/>
      <c r="X320" s="51"/>
      <c r="Y320" s="51"/>
      <c r="Z320" s="51"/>
      <c r="AA320" s="51"/>
    </row>
    <row r="321" spans="1:27" ht="11.65" customHeight="1">
      <c r="A321" s="53">
        <v>201</v>
      </c>
      <c r="C321" s="101"/>
      <c r="F321" s="104" t="s">
        <v>640</v>
      </c>
      <c r="G321" s="3" t="s">
        <v>249</v>
      </c>
      <c r="H321" s="59"/>
      <c r="I321" s="7">
        <v>0</v>
      </c>
      <c r="J321" s="7">
        <v>0</v>
      </c>
      <c r="K321" s="103">
        <v>0</v>
      </c>
      <c r="L321" s="7">
        <v>0</v>
      </c>
      <c r="M321" s="7">
        <v>0</v>
      </c>
      <c r="O321" s="51"/>
      <c r="P321" s="51"/>
      <c r="Q321" s="51"/>
      <c r="R321" s="51"/>
      <c r="S321" s="51"/>
      <c r="T321" s="51"/>
      <c r="U321" s="51"/>
      <c r="V321" s="51"/>
      <c r="W321" s="51"/>
      <c r="X321" s="51"/>
      <c r="Y321" s="51"/>
      <c r="Z321" s="51"/>
      <c r="AA321" s="51"/>
    </row>
    <row r="322" spans="1:27" ht="11.65" customHeight="1">
      <c r="A322" s="53">
        <v>202</v>
      </c>
      <c r="C322" s="101"/>
      <c r="F322" s="102"/>
      <c r="H322" s="59"/>
      <c r="I322" s="106">
        <v>0</v>
      </c>
      <c r="J322" s="106">
        <v>0</v>
      </c>
      <c r="K322" s="106">
        <v>0</v>
      </c>
      <c r="L322" s="106">
        <v>0</v>
      </c>
      <c r="M322" s="106">
        <v>0</v>
      </c>
      <c r="O322" s="51"/>
      <c r="P322" s="51"/>
      <c r="Q322" s="51"/>
      <c r="R322" s="51"/>
      <c r="S322" s="51"/>
      <c r="T322" s="51"/>
      <c r="U322" s="51"/>
      <c r="V322" s="51"/>
      <c r="W322" s="51"/>
      <c r="X322" s="51"/>
      <c r="Y322" s="51"/>
      <c r="Z322" s="51"/>
      <c r="AA322" s="51"/>
    </row>
    <row r="323" spans="1:27" ht="11.65" customHeight="1">
      <c r="A323" s="53">
        <v>203</v>
      </c>
      <c r="C323" s="101"/>
      <c r="F323" s="102"/>
      <c r="H323" s="59"/>
      <c r="I323" s="7"/>
      <c r="J323" s="7"/>
      <c r="K323" s="7"/>
      <c r="L323" s="7"/>
      <c r="M323" s="7"/>
      <c r="O323" s="51"/>
      <c r="P323" s="51"/>
      <c r="Q323" s="51"/>
      <c r="R323" s="51"/>
      <c r="S323" s="51"/>
      <c r="T323" s="51"/>
      <c r="U323" s="51"/>
      <c r="V323" s="51"/>
      <c r="W323" s="51"/>
      <c r="X323" s="51"/>
      <c r="Y323" s="51"/>
      <c r="Z323" s="51"/>
      <c r="AA323" s="51"/>
    </row>
    <row r="324" spans="1:27" ht="11.65" customHeight="1">
      <c r="A324" s="53">
        <v>204</v>
      </c>
      <c r="C324" s="101">
        <v>4118</v>
      </c>
      <c r="D324" s="3" t="s">
        <v>152</v>
      </c>
      <c r="F324" s="102"/>
      <c r="H324" s="59"/>
      <c r="I324" s="7"/>
      <c r="J324" s="7"/>
      <c r="K324" s="7"/>
      <c r="L324" s="7"/>
      <c r="M324" s="7"/>
      <c r="O324" s="51"/>
      <c r="P324" s="51"/>
      <c r="Q324" s="51"/>
      <c r="R324" s="51"/>
      <c r="S324" s="51"/>
      <c r="T324" s="51"/>
      <c r="U324" s="51"/>
      <c r="V324" s="51"/>
      <c r="W324" s="51"/>
      <c r="X324" s="51"/>
      <c r="Y324" s="51"/>
      <c r="Z324" s="51"/>
      <c r="AA324" s="51"/>
    </row>
    <row r="325" spans="1:27" ht="11.65" customHeight="1">
      <c r="A325" s="53">
        <v>205</v>
      </c>
      <c r="C325" s="101"/>
      <c r="F325" s="104" t="s">
        <v>270</v>
      </c>
      <c r="G325" s="3" t="s">
        <v>569</v>
      </c>
      <c r="H325" s="59"/>
      <c r="I325" s="7">
        <v>0</v>
      </c>
      <c r="J325" s="7">
        <v>0</v>
      </c>
      <c r="K325" s="103">
        <v>0</v>
      </c>
      <c r="L325" s="7">
        <v>-53.82282622934207</v>
      </c>
      <c r="M325" s="7">
        <v>-53.82282622934207</v>
      </c>
      <c r="O325" s="51"/>
      <c r="P325" s="51"/>
      <c r="Q325" s="51"/>
      <c r="R325" s="51"/>
      <c r="S325" s="51"/>
      <c r="T325" s="51"/>
      <c r="U325" s="51"/>
      <c r="V325" s="51"/>
      <c r="W325" s="51"/>
      <c r="X325" s="51"/>
      <c r="Y325" s="51"/>
      <c r="Z325" s="51"/>
      <c r="AA325" s="51"/>
    </row>
    <row r="326" spans="1:27" ht="11.65" customHeight="1">
      <c r="A326" s="53">
        <v>206</v>
      </c>
      <c r="C326" s="101"/>
      <c r="F326" s="104" t="s">
        <v>270</v>
      </c>
      <c r="G326" s="3" t="s">
        <v>637</v>
      </c>
      <c r="H326" s="59"/>
      <c r="I326" s="7">
        <v>0</v>
      </c>
      <c r="J326" s="7">
        <v>0</v>
      </c>
      <c r="K326" s="103">
        <v>0</v>
      </c>
      <c r="L326" s="7">
        <v>0</v>
      </c>
      <c r="M326" s="7">
        <v>0</v>
      </c>
      <c r="O326" s="51"/>
      <c r="P326" s="51"/>
      <c r="Q326" s="51"/>
      <c r="R326" s="51"/>
      <c r="S326" s="51"/>
      <c r="T326" s="51"/>
      <c r="U326" s="51"/>
      <c r="V326" s="51"/>
      <c r="W326" s="51"/>
      <c r="X326" s="51"/>
      <c r="Y326" s="51"/>
      <c r="Z326" s="51"/>
      <c r="AA326" s="51"/>
    </row>
    <row r="327" spans="1:27" ht="11.65" customHeight="1">
      <c r="A327" s="53">
        <v>207</v>
      </c>
      <c r="C327" s="101"/>
      <c r="F327" s="104" t="s">
        <v>270</v>
      </c>
      <c r="G327" s="3" t="s">
        <v>398</v>
      </c>
      <c r="H327" s="59"/>
      <c r="I327" s="7">
        <v>0</v>
      </c>
      <c r="J327" s="7">
        <v>0</v>
      </c>
      <c r="K327" s="103">
        <v>0</v>
      </c>
      <c r="L327" s="7">
        <v>0</v>
      </c>
      <c r="M327" s="7">
        <v>0</v>
      </c>
      <c r="O327" s="51"/>
      <c r="P327" s="51"/>
      <c r="Q327" s="51"/>
      <c r="R327" s="51"/>
      <c r="S327" s="51"/>
      <c r="T327" s="51"/>
      <c r="U327" s="51"/>
      <c r="V327" s="51"/>
      <c r="W327" s="51"/>
      <c r="X327" s="51"/>
      <c r="Y327" s="51"/>
      <c r="Z327" s="51"/>
      <c r="AA327" s="51"/>
    </row>
    <row r="328" spans="1:27" ht="11.65" customHeight="1">
      <c r="A328" s="53">
        <v>208</v>
      </c>
      <c r="C328" s="101"/>
      <c r="F328" s="104" t="s">
        <v>270</v>
      </c>
      <c r="G328" s="3" t="s">
        <v>630</v>
      </c>
      <c r="H328" s="59"/>
      <c r="I328" s="7">
        <v>-181.89</v>
      </c>
      <c r="J328" s="7">
        <v>-168.03651932161787</v>
      </c>
      <c r="K328" s="103">
        <v>-13.853480678382113</v>
      </c>
      <c r="L328" s="7">
        <v>13.849672475435721</v>
      </c>
      <c r="M328" s="7">
        <v>-3.8082029463915035E-3</v>
      </c>
      <c r="O328" s="51"/>
      <c r="P328" s="51"/>
      <c r="Q328" s="51"/>
      <c r="R328" s="51"/>
      <c r="S328" s="51"/>
      <c r="T328" s="51"/>
      <c r="U328" s="51"/>
      <c r="V328" s="51"/>
      <c r="W328" s="51"/>
      <c r="X328" s="51"/>
      <c r="Y328" s="51"/>
      <c r="Z328" s="51"/>
      <c r="AA328" s="51"/>
    </row>
    <row r="329" spans="1:27" ht="11.65" customHeight="1">
      <c r="A329" s="53">
        <v>209</v>
      </c>
      <c r="C329" s="101"/>
      <c r="F329" s="102"/>
      <c r="H329" s="59" t="s">
        <v>130</v>
      </c>
      <c r="I329" s="106">
        <v>-181.89</v>
      </c>
      <c r="J329" s="106">
        <v>-168.03651932161787</v>
      </c>
      <c r="K329" s="106">
        <v>-13.853480678382113</v>
      </c>
      <c r="L329" s="106">
        <v>-39.973153753906345</v>
      </c>
      <c r="M329" s="106">
        <v>-53.826634432288458</v>
      </c>
      <c r="O329" s="51"/>
      <c r="P329" s="51"/>
      <c r="Q329" s="51"/>
      <c r="R329" s="51"/>
      <c r="S329" s="51"/>
      <c r="T329" s="51"/>
      <c r="U329" s="51"/>
      <c r="V329" s="51"/>
      <c r="W329" s="51"/>
      <c r="X329" s="51"/>
      <c r="Y329" s="51"/>
      <c r="Z329" s="51"/>
      <c r="AA329" s="51"/>
    </row>
    <row r="330" spans="1:27" ht="11.65" customHeight="1">
      <c r="A330" s="53">
        <v>210</v>
      </c>
      <c r="C330" s="101"/>
      <c r="F330" s="102"/>
      <c r="H330" s="59"/>
      <c r="I330" s="7"/>
      <c r="J330" s="7"/>
      <c r="K330" s="7"/>
      <c r="L330" s="7"/>
      <c r="M330" s="7"/>
      <c r="O330" s="51"/>
      <c r="P330" s="51"/>
      <c r="Q330" s="51"/>
      <c r="R330" s="51"/>
      <c r="S330" s="51"/>
      <c r="T330" s="51"/>
      <c r="U330" s="51"/>
      <c r="V330" s="51"/>
      <c r="W330" s="51"/>
      <c r="X330" s="51"/>
      <c r="Y330" s="51"/>
      <c r="Z330" s="51"/>
      <c r="AA330" s="51"/>
    </row>
    <row r="331" spans="1:27" ht="11.65" customHeight="1">
      <c r="A331" s="53">
        <v>211</v>
      </c>
      <c r="C331" s="101">
        <v>41181</v>
      </c>
      <c r="D331" s="57" t="s">
        <v>153</v>
      </c>
      <c r="F331" s="102"/>
      <c r="H331" s="59"/>
      <c r="I331" s="7"/>
      <c r="J331" s="7"/>
      <c r="K331" s="7"/>
      <c r="L331" s="7"/>
      <c r="M331" s="7"/>
      <c r="O331" s="51"/>
      <c r="P331" s="51"/>
      <c r="Q331" s="51"/>
      <c r="R331" s="51"/>
      <c r="S331" s="51"/>
      <c r="T331" s="51"/>
      <c r="U331" s="51"/>
      <c r="V331" s="51"/>
      <c r="W331" s="51"/>
      <c r="X331" s="51"/>
      <c r="Y331" s="51"/>
      <c r="Z331" s="51"/>
      <c r="AA331" s="51"/>
    </row>
    <row r="332" spans="1:27" ht="11.65" customHeight="1">
      <c r="A332" s="53">
        <v>212</v>
      </c>
      <c r="C332" s="101"/>
      <c r="F332" s="104" t="s">
        <v>270</v>
      </c>
      <c r="G332" s="3" t="s">
        <v>630</v>
      </c>
      <c r="H332" s="59"/>
      <c r="I332" s="7">
        <v>0</v>
      </c>
      <c r="J332" s="7">
        <v>0</v>
      </c>
      <c r="K332" s="103">
        <v>0</v>
      </c>
      <c r="L332" s="7">
        <v>0</v>
      </c>
      <c r="M332" s="7">
        <v>0</v>
      </c>
      <c r="O332" s="51"/>
      <c r="P332" s="51"/>
      <c r="Q332" s="51"/>
      <c r="R332" s="51"/>
      <c r="S332" s="51"/>
      <c r="T332" s="51"/>
      <c r="U332" s="51"/>
      <c r="V332" s="51"/>
      <c r="W332" s="51"/>
      <c r="X332" s="51"/>
      <c r="Y332" s="51"/>
      <c r="Z332" s="51"/>
      <c r="AA332" s="51"/>
    </row>
    <row r="333" spans="1:27" ht="11.65" customHeight="1">
      <c r="A333" s="53">
        <v>213</v>
      </c>
      <c r="C333" s="101"/>
      <c r="F333" s="102"/>
      <c r="H333" s="59"/>
      <c r="I333" s="106">
        <v>0</v>
      </c>
      <c r="J333" s="106">
        <v>0</v>
      </c>
      <c r="K333" s="106">
        <v>0</v>
      </c>
      <c r="L333" s="106">
        <v>0</v>
      </c>
      <c r="M333" s="106">
        <v>0</v>
      </c>
      <c r="O333" s="51"/>
      <c r="P333" s="51"/>
      <c r="Q333" s="51"/>
      <c r="R333" s="51"/>
      <c r="S333" s="51"/>
      <c r="T333" s="51"/>
      <c r="U333" s="51"/>
      <c r="V333" s="51"/>
      <c r="W333" s="51"/>
      <c r="X333" s="51"/>
      <c r="Y333" s="51"/>
      <c r="Z333" s="51"/>
      <c r="AA333" s="51"/>
    </row>
    <row r="334" spans="1:27" ht="11.65" customHeight="1">
      <c r="A334" s="53">
        <v>214</v>
      </c>
      <c r="C334" s="101"/>
      <c r="F334" s="102"/>
      <c r="H334" s="59"/>
      <c r="I334" s="7"/>
      <c r="J334" s="7"/>
      <c r="K334" s="7"/>
      <c r="L334" s="7"/>
      <c r="M334" s="7"/>
      <c r="O334" s="51"/>
      <c r="P334" s="51"/>
      <c r="Q334" s="51"/>
      <c r="R334" s="51"/>
      <c r="S334" s="51"/>
      <c r="T334" s="51"/>
      <c r="U334" s="51"/>
      <c r="V334" s="51"/>
      <c r="W334" s="51"/>
      <c r="X334" s="51"/>
      <c r="Y334" s="51"/>
      <c r="Z334" s="51"/>
      <c r="AA334" s="51"/>
    </row>
    <row r="335" spans="1:27" ht="11.65" customHeight="1">
      <c r="A335" s="53">
        <v>215</v>
      </c>
      <c r="C335" s="101">
        <v>4194</v>
      </c>
      <c r="D335" s="3" t="s">
        <v>154</v>
      </c>
      <c r="F335" s="102"/>
      <c r="H335" s="59"/>
      <c r="I335" s="7"/>
      <c r="J335" s="7"/>
      <c r="K335" s="7"/>
      <c r="L335" s="7"/>
      <c r="M335" s="7"/>
      <c r="O335" s="51"/>
      <c r="P335" s="51"/>
      <c r="Q335" s="51"/>
      <c r="R335" s="51"/>
      <c r="S335" s="51"/>
      <c r="T335" s="51"/>
      <c r="U335" s="51"/>
      <c r="V335" s="51"/>
      <c r="W335" s="51"/>
      <c r="X335" s="51"/>
      <c r="Y335" s="51"/>
      <c r="Z335" s="51"/>
      <c r="AA335" s="51"/>
    </row>
    <row r="336" spans="1:27" ht="11.65" customHeight="1">
      <c r="A336" s="53">
        <v>216</v>
      </c>
      <c r="C336" s="101"/>
      <c r="F336" s="104" t="s">
        <v>270</v>
      </c>
      <c r="G336" s="3" t="s">
        <v>649</v>
      </c>
      <c r="H336" s="59"/>
      <c r="I336" s="7">
        <v>0</v>
      </c>
      <c r="J336" s="7">
        <v>0</v>
      </c>
      <c r="K336" s="103">
        <v>0</v>
      </c>
      <c r="L336" s="7">
        <v>0</v>
      </c>
      <c r="M336" s="7">
        <v>0</v>
      </c>
      <c r="O336" s="51"/>
      <c r="P336" s="51"/>
      <c r="Q336" s="51"/>
      <c r="R336" s="51"/>
      <c r="S336" s="51"/>
      <c r="T336" s="51"/>
      <c r="U336" s="51"/>
      <c r="V336" s="51"/>
      <c r="W336" s="51"/>
      <c r="X336" s="51"/>
      <c r="Y336" s="51"/>
      <c r="Z336" s="51"/>
      <c r="AA336" s="51"/>
    </row>
    <row r="337" spans="1:27" ht="11.65" customHeight="1">
      <c r="A337" s="53">
        <v>217</v>
      </c>
      <c r="C337" s="101"/>
      <c r="F337" s="102"/>
      <c r="H337" s="59"/>
      <c r="I337" s="106">
        <v>0</v>
      </c>
      <c r="J337" s="106">
        <v>0</v>
      </c>
      <c r="K337" s="106">
        <v>0</v>
      </c>
      <c r="L337" s="106">
        <v>0</v>
      </c>
      <c r="M337" s="106">
        <v>0</v>
      </c>
      <c r="O337" s="51"/>
      <c r="P337" s="51"/>
      <c r="Q337" s="51"/>
      <c r="R337" s="51"/>
      <c r="S337" s="51"/>
      <c r="T337" s="51"/>
      <c r="U337" s="51"/>
      <c r="V337" s="51"/>
      <c r="W337" s="51"/>
      <c r="X337" s="51"/>
      <c r="Y337" s="51"/>
      <c r="Z337" s="51"/>
      <c r="AA337" s="51"/>
    </row>
    <row r="338" spans="1:27" ht="11.65" customHeight="1">
      <c r="A338" s="53">
        <v>218</v>
      </c>
      <c r="C338" s="101"/>
      <c r="F338" s="102"/>
      <c r="H338" s="59"/>
      <c r="I338" s="7"/>
      <c r="J338" s="7"/>
      <c r="K338" s="7"/>
      <c r="L338" s="7"/>
      <c r="M338" s="7"/>
      <c r="O338" s="51"/>
      <c r="P338" s="51"/>
      <c r="Q338" s="51"/>
      <c r="R338" s="51"/>
      <c r="S338" s="51"/>
      <c r="T338" s="51"/>
      <c r="U338" s="51"/>
      <c r="V338" s="51"/>
      <c r="W338" s="51"/>
      <c r="X338" s="51"/>
      <c r="Y338" s="51"/>
      <c r="Z338" s="51"/>
      <c r="AA338" s="51"/>
    </row>
    <row r="339" spans="1:27" ht="11.65" customHeight="1">
      <c r="A339" s="53">
        <v>219</v>
      </c>
      <c r="C339" s="101">
        <v>421</v>
      </c>
      <c r="D339" s="3" t="s">
        <v>155</v>
      </c>
      <c r="F339" s="102"/>
      <c r="H339" s="59"/>
      <c r="I339" s="7"/>
      <c r="J339" s="7"/>
      <c r="K339" s="7"/>
      <c r="L339" s="7"/>
      <c r="M339" s="7"/>
      <c r="O339" s="51"/>
      <c r="P339" s="51"/>
      <c r="Q339" s="51"/>
      <c r="R339" s="51"/>
      <c r="S339" s="51"/>
      <c r="T339" s="51"/>
      <c r="U339" s="51"/>
      <c r="V339" s="51"/>
      <c r="W339" s="51"/>
      <c r="X339" s="51"/>
      <c r="Y339" s="51"/>
      <c r="Z339" s="51"/>
      <c r="AA339" s="51"/>
    </row>
    <row r="340" spans="1:27" ht="11.65" customHeight="1">
      <c r="A340" s="53">
        <v>220</v>
      </c>
      <c r="C340" s="101"/>
      <c r="F340" s="104" t="s">
        <v>633</v>
      </c>
      <c r="G340" s="3" t="s">
        <v>569</v>
      </c>
      <c r="H340" s="59"/>
      <c r="I340" s="7">
        <v>56462.030000000006</v>
      </c>
      <c r="J340" s="7">
        <v>56219.070000000007</v>
      </c>
      <c r="K340" s="103">
        <v>242.96</v>
      </c>
      <c r="L340" s="7">
        <v>0</v>
      </c>
      <c r="M340" s="7">
        <v>242.96</v>
      </c>
      <c r="O340" s="51"/>
      <c r="P340" s="51"/>
      <c r="Q340" s="51"/>
      <c r="R340" s="51"/>
      <c r="S340" s="51"/>
      <c r="T340" s="51"/>
      <c r="U340" s="51"/>
      <c r="V340" s="51"/>
      <c r="W340" s="51"/>
      <c r="X340" s="51"/>
      <c r="Y340" s="51"/>
      <c r="Z340" s="51"/>
      <c r="AA340" s="51"/>
    </row>
    <row r="341" spans="1:27" ht="11.65" customHeight="1">
      <c r="A341" s="53">
        <v>221</v>
      </c>
      <c r="C341" s="101"/>
      <c r="F341" s="104" t="s">
        <v>640</v>
      </c>
      <c r="G341" s="3" t="s">
        <v>635</v>
      </c>
      <c r="H341" s="59"/>
      <c r="I341" s="7">
        <v>0</v>
      </c>
      <c r="J341" s="7">
        <v>0</v>
      </c>
      <c r="K341" s="103">
        <v>0</v>
      </c>
      <c r="L341" s="7">
        <v>0</v>
      </c>
      <c r="M341" s="7">
        <v>0</v>
      </c>
      <c r="O341" s="51"/>
      <c r="P341" s="51"/>
      <c r="Q341" s="51"/>
      <c r="R341" s="51"/>
      <c r="S341" s="51"/>
      <c r="T341" s="51"/>
      <c r="U341" s="51"/>
      <c r="V341" s="51"/>
      <c r="W341" s="51"/>
      <c r="X341" s="51"/>
      <c r="Y341" s="51"/>
      <c r="Z341" s="51"/>
      <c r="AA341" s="51"/>
    </row>
    <row r="342" spans="1:27" ht="11.65" customHeight="1">
      <c r="A342" s="53">
        <v>222</v>
      </c>
      <c r="C342" s="101"/>
      <c r="F342" s="104" t="s">
        <v>640</v>
      </c>
      <c r="G342" s="3" t="s">
        <v>398</v>
      </c>
      <c r="H342" s="59"/>
      <c r="I342" s="7">
        <v>0</v>
      </c>
      <c r="J342" s="7">
        <v>0</v>
      </c>
      <c r="K342" s="103">
        <v>0</v>
      </c>
      <c r="L342" s="7">
        <v>0</v>
      </c>
      <c r="M342" s="7">
        <v>0</v>
      </c>
      <c r="O342" s="51"/>
      <c r="P342" s="51"/>
      <c r="Q342" s="51"/>
      <c r="R342" s="51"/>
      <c r="S342" s="51"/>
      <c r="T342" s="51"/>
      <c r="U342" s="51"/>
      <c r="V342" s="51"/>
      <c r="W342" s="51"/>
      <c r="X342" s="51"/>
      <c r="Y342" s="51"/>
      <c r="Z342" s="51"/>
      <c r="AA342" s="51"/>
    </row>
    <row r="343" spans="1:27" ht="11.65" customHeight="1">
      <c r="A343" s="53">
        <v>223</v>
      </c>
      <c r="C343" s="101"/>
      <c r="F343" s="104" t="s">
        <v>638</v>
      </c>
      <c r="G343" s="3" t="s">
        <v>647</v>
      </c>
      <c r="H343" s="59"/>
      <c r="I343" s="7">
        <v>0</v>
      </c>
      <c r="J343" s="7">
        <v>0</v>
      </c>
      <c r="K343" s="103">
        <v>0</v>
      </c>
      <c r="L343" s="7">
        <v>0</v>
      </c>
      <c r="M343" s="7">
        <v>0</v>
      </c>
      <c r="O343" s="51"/>
      <c r="P343" s="51"/>
      <c r="Q343" s="51"/>
      <c r="R343" s="51"/>
      <c r="S343" s="51"/>
      <c r="T343" s="51"/>
      <c r="U343" s="51"/>
      <c r="V343" s="51"/>
      <c r="W343" s="51"/>
      <c r="X343" s="51"/>
      <c r="Y343" s="51"/>
      <c r="Z343" s="51"/>
      <c r="AA343" s="51"/>
    </row>
    <row r="344" spans="1:27" ht="11.65" customHeight="1">
      <c r="A344" s="53">
        <v>224</v>
      </c>
      <c r="C344" s="101"/>
      <c r="F344" s="104" t="s">
        <v>650</v>
      </c>
      <c r="G344" s="3" t="s">
        <v>632</v>
      </c>
      <c r="H344" s="59"/>
      <c r="I344" s="7">
        <v>-440444.25</v>
      </c>
      <c r="J344" s="7">
        <v>-410259.67216000904</v>
      </c>
      <c r="K344" s="103">
        <v>-30184.577839990947</v>
      </c>
      <c r="L344" s="7">
        <v>30184.577839990947</v>
      </c>
      <c r="M344" s="7">
        <v>0</v>
      </c>
      <c r="O344" s="51"/>
      <c r="P344" s="51"/>
      <c r="Q344" s="51"/>
      <c r="R344" s="51"/>
      <c r="S344" s="51"/>
      <c r="T344" s="51"/>
      <c r="U344" s="51"/>
      <c r="V344" s="51"/>
      <c r="W344" s="51"/>
      <c r="X344" s="51"/>
      <c r="Y344" s="51"/>
      <c r="Z344" s="51"/>
      <c r="AA344" s="51"/>
    </row>
    <row r="345" spans="1:27" ht="11.65" customHeight="1">
      <c r="A345" s="53">
        <v>225</v>
      </c>
      <c r="C345" s="101"/>
      <c r="F345" s="104" t="s">
        <v>270</v>
      </c>
      <c r="G345" s="3" t="s">
        <v>634</v>
      </c>
      <c r="H345" s="59"/>
      <c r="I345" s="7">
        <v>0</v>
      </c>
      <c r="J345" s="7">
        <v>0</v>
      </c>
      <c r="K345" s="103">
        <v>0</v>
      </c>
      <c r="L345" s="7">
        <v>0</v>
      </c>
      <c r="M345" s="7">
        <v>0</v>
      </c>
      <c r="O345" s="51"/>
      <c r="P345" s="51"/>
      <c r="Q345" s="51"/>
      <c r="R345" s="51"/>
      <c r="S345" s="51"/>
      <c r="T345" s="51"/>
      <c r="U345" s="51"/>
      <c r="V345" s="51"/>
      <c r="W345" s="51"/>
      <c r="X345" s="51"/>
      <c r="Y345" s="51"/>
      <c r="Z345" s="51"/>
      <c r="AA345" s="51"/>
    </row>
    <row r="346" spans="1:27" ht="11.65" customHeight="1">
      <c r="A346" s="53">
        <v>226</v>
      </c>
      <c r="C346" s="101"/>
      <c r="F346" s="104" t="s">
        <v>270</v>
      </c>
      <c r="G346" s="3" t="s">
        <v>636</v>
      </c>
      <c r="H346" s="59"/>
      <c r="I346" s="7">
        <v>0</v>
      </c>
      <c r="J346" s="7">
        <v>0</v>
      </c>
      <c r="K346" s="103">
        <v>0</v>
      </c>
      <c r="L346" s="7">
        <v>0</v>
      </c>
      <c r="M346" s="7">
        <v>0</v>
      </c>
      <c r="O346" s="51"/>
      <c r="P346" s="51"/>
      <c r="Q346" s="51"/>
      <c r="R346" s="51"/>
      <c r="S346" s="51"/>
      <c r="T346" s="51"/>
      <c r="U346" s="51"/>
      <c r="V346" s="51"/>
      <c r="W346" s="51"/>
      <c r="X346" s="51"/>
      <c r="Y346" s="51"/>
      <c r="Z346" s="51"/>
      <c r="AA346" s="51"/>
    </row>
    <row r="347" spans="1:27" ht="11.65" customHeight="1">
      <c r="A347" s="53">
        <v>227</v>
      </c>
      <c r="C347" s="101"/>
      <c r="F347" s="104" t="s">
        <v>270</v>
      </c>
      <c r="G347" s="3" t="s">
        <v>249</v>
      </c>
      <c r="H347" s="59"/>
      <c r="I347" s="7">
        <v>0</v>
      </c>
      <c r="J347" s="7">
        <v>0</v>
      </c>
      <c r="K347" s="103">
        <v>0</v>
      </c>
      <c r="L347" s="7">
        <v>0</v>
      </c>
      <c r="M347" s="7">
        <v>0</v>
      </c>
      <c r="O347" s="51"/>
      <c r="P347" s="51"/>
      <c r="Q347" s="51"/>
      <c r="R347" s="51"/>
      <c r="S347" s="51"/>
      <c r="T347" s="51"/>
      <c r="U347" s="51"/>
      <c r="V347" s="51"/>
      <c r="W347" s="51"/>
      <c r="X347" s="51"/>
      <c r="Y347" s="51"/>
      <c r="Z347" s="51"/>
      <c r="AA347" s="51"/>
    </row>
    <row r="348" spans="1:27" ht="11.65" customHeight="1">
      <c r="A348" s="53">
        <v>228</v>
      </c>
      <c r="C348" s="101"/>
      <c r="F348" s="102"/>
      <c r="H348" s="59" t="s">
        <v>130</v>
      </c>
      <c r="I348" s="106">
        <v>-383982.22</v>
      </c>
      <c r="J348" s="106">
        <v>-354040.60216000903</v>
      </c>
      <c r="K348" s="106">
        <v>-29941.617839990948</v>
      </c>
      <c r="L348" s="106">
        <v>30184.577839990947</v>
      </c>
      <c r="M348" s="106">
        <v>242.96</v>
      </c>
      <c r="O348" s="51"/>
      <c r="P348" s="51"/>
      <c r="Q348" s="51"/>
      <c r="R348" s="51"/>
      <c r="S348" s="51"/>
      <c r="T348" s="51"/>
      <c r="U348" s="51"/>
      <c r="V348" s="51"/>
      <c r="W348" s="51"/>
      <c r="X348" s="51"/>
      <c r="Y348" s="51"/>
      <c r="Z348" s="51"/>
      <c r="AA348" s="51"/>
    </row>
    <row r="349" spans="1:27" ht="11.65" customHeight="1">
      <c r="A349" s="53">
        <v>229</v>
      </c>
      <c r="C349" s="101"/>
      <c r="F349" s="102"/>
      <c r="H349" s="59"/>
      <c r="I349" s="7"/>
      <c r="J349" s="7"/>
      <c r="K349" s="7"/>
      <c r="L349" s="7"/>
      <c r="M349" s="7"/>
      <c r="O349" s="51"/>
      <c r="P349" s="51"/>
      <c r="Q349" s="51"/>
      <c r="R349" s="51"/>
      <c r="S349" s="51"/>
      <c r="T349" s="51"/>
      <c r="U349" s="51"/>
      <c r="V349" s="51"/>
      <c r="W349" s="51"/>
      <c r="X349" s="51"/>
      <c r="Y349" s="51"/>
      <c r="Z349" s="51"/>
      <c r="AA349" s="51"/>
    </row>
    <row r="350" spans="1:27" ht="11.65" customHeight="1" thickBot="1">
      <c r="A350" s="53">
        <v>230</v>
      </c>
      <c r="C350" s="91" t="s">
        <v>156</v>
      </c>
      <c r="F350" s="102"/>
      <c r="H350" s="90"/>
      <c r="I350" s="108">
        <v>-384164.11</v>
      </c>
      <c r="J350" s="108">
        <v>-354208.63867933064</v>
      </c>
      <c r="K350" s="108">
        <v>-29955.47132066933</v>
      </c>
      <c r="L350" s="108">
        <v>30144.604686237042</v>
      </c>
      <c r="M350" s="108">
        <v>189.13336556771156</v>
      </c>
      <c r="N350" s="7" t="s">
        <v>65</v>
      </c>
      <c r="O350" s="105"/>
      <c r="P350" s="105"/>
      <c r="Q350" s="105"/>
      <c r="R350" s="105"/>
      <c r="S350" s="105"/>
      <c r="T350" s="105"/>
      <c r="U350" s="51"/>
      <c r="V350" s="105"/>
      <c r="W350" s="105"/>
      <c r="X350" s="105"/>
      <c r="Y350" s="105"/>
      <c r="Z350" s="105"/>
      <c r="AA350" s="105"/>
    </row>
    <row r="351" spans="1:27" ht="11.65" customHeight="1" thickTop="1">
      <c r="A351" s="53">
        <v>231</v>
      </c>
      <c r="C351" s="101" t="s">
        <v>157</v>
      </c>
      <c r="F351" s="102"/>
      <c r="H351" s="59"/>
      <c r="I351" s="7"/>
      <c r="J351" s="7"/>
      <c r="K351" s="7"/>
      <c r="L351" s="7"/>
      <c r="M351" s="7"/>
      <c r="O351" s="51"/>
      <c r="P351" s="51"/>
      <c r="Q351" s="51"/>
      <c r="R351" s="51"/>
      <c r="S351" s="51"/>
      <c r="T351" s="51"/>
      <c r="U351" s="51"/>
      <c r="V351" s="51"/>
      <c r="W351" s="51"/>
      <c r="X351" s="51"/>
      <c r="Y351" s="51"/>
      <c r="Z351" s="51"/>
      <c r="AA351" s="51"/>
    </row>
    <row r="352" spans="1:27" ht="11.65" customHeight="1">
      <c r="A352" s="53">
        <v>232</v>
      </c>
      <c r="C352" s="101">
        <v>4311</v>
      </c>
      <c r="D352" s="3" t="s">
        <v>158</v>
      </c>
      <c r="F352" s="102"/>
      <c r="H352" s="59"/>
      <c r="I352" s="7"/>
      <c r="J352" s="7"/>
      <c r="K352" s="7"/>
      <c r="L352" s="7"/>
      <c r="M352" s="7"/>
      <c r="O352" s="51"/>
      <c r="P352" s="51"/>
      <c r="Q352" s="51"/>
      <c r="R352" s="51"/>
      <c r="S352" s="51"/>
      <c r="T352" s="51"/>
      <c r="U352" s="51"/>
      <c r="V352" s="51"/>
      <c r="W352" s="51"/>
      <c r="X352" s="51"/>
      <c r="Y352" s="51"/>
      <c r="Z352" s="51"/>
      <c r="AA352" s="51"/>
    </row>
    <row r="353" spans="1:27" ht="11.65" customHeight="1">
      <c r="A353" s="53">
        <v>233</v>
      </c>
      <c r="C353" s="101"/>
      <c r="F353" s="104" t="s">
        <v>638</v>
      </c>
      <c r="G353" s="3" t="s">
        <v>569</v>
      </c>
      <c r="H353" s="59"/>
      <c r="I353" s="7">
        <v>0</v>
      </c>
      <c r="J353" s="7">
        <v>0</v>
      </c>
      <c r="K353" s="103">
        <v>0</v>
      </c>
      <c r="L353" s="7">
        <v>41261.869999999995</v>
      </c>
      <c r="M353" s="7">
        <v>41261.869999999995</v>
      </c>
      <c r="O353" s="51"/>
      <c r="P353" s="51"/>
      <c r="Q353" s="51"/>
      <c r="R353" s="51"/>
      <c r="S353" s="51"/>
      <c r="T353" s="51"/>
      <c r="U353" s="51"/>
      <c r="V353" s="51"/>
      <c r="W353" s="51"/>
      <c r="X353" s="51"/>
      <c r="Y353" s="51"/>
      <c r="Z353" s="51"/>
      <c r="AA353" s="51"/>
    </row>
    <row r="354" spans="1:27" ht="11.65" customHeight="1">
      <c r="A354" s="53">
        <v>234</v>
      </c>
      <c r="C354" s="101"/>
      <c r="F354" s="102"/>
      <c r="H354" s="59"/>
      <c r="I354" s="106">
        <v>0</v>
      </c>
      <c r="J354" s="106">
        <v>0</v>
      </c>
      <c r="K354" s="106">
        <v>0</v>
      </c>
      <c r="L354" s="106">
        <v>41261.869999999995</v>
      </c>
      <c r="M354" s="106">
        <v>41261.869999999995</v>
      </c>
      <c r="O354" s="51"/>
      <c r="P354" s="51"/>
      <c r="Q354" s="51"/>
      <c r="R354" s="51"/>
      <c r="S354" s="51"/>
      <c r="T354" s="51"/>
      <c r="U354" s="51"/>
      <c r="V354" s="51"/>
      <c r="W354" s="51"/>
      <c r="X354" s="51"/>
      <c r="Y354" s="51"/>
      <c r="Z354" s="51"/>
      <c r="AA354" s="51"/>
    </row>
    <row r="355" spans="1:27" ht="11.65" customHeight="1">
      <c r="A355" s="53">
        <v>235</v>
      </c>
      <c r="C355" s="91" t="s">
        <v>159</v>
      </c>
      <c r="F355" s="102"/>
      <c r="H355" s="90"/>
      <c r="I355" s="119">
        <v>0</v>
      </c>
      <c r="J355" s="119">
        <v>0</v>
      </c>
      <c r="K355" s="119">
        <v>0</v>
      </c>
      <c r="L355" s="119">
        <v>41261.869999999995</v>
      </c>
      <c r="M355" s="119">
        <v>41261.869999999995</v>
      </c>
      <c r="O355" s="105"/>
      <c r="P355" s="105"/>
      <c r="Q355" s="105"/>
      <c r="R355" s="105"/>
      <c r="S355" s="105"/>
      <c r="T355" s="105"/>
      <c r="U355" s="51"/>
      <c r="V355" s="105"/>
      <c r="W355" s="105"/>
      <c r="X355" s="105"/>
      <c r="Y355" s="105"/>
      <c r="Z355" s="105"/>
      <c r="AA355" s="105"/>
    </row>
    <row r="356" spans="1:27" ht="11.65" customHeight="1">
      <c r="A356" s="53">
        <v>236</v>
      </c>
      <c r="C356" s="101"/>
      <c r="F356" s="102"/>
      <c r="H356" s="59"/>
      <c r="I356" s="7"/>
      <c r="J356" s="7"/>
      <c r="K356" s="7"/>
      <c r="L356" s="7"/>
      <c r="M356" s="7"/>
      <c r="O356" s="51"/>
      <c r="P356" s="51"/>
      <c r="Q356" s="51"/>
      <c r="R356" s="51"/>
      <c r="S356" s="51"/>
      <c r="T356" s="51"/>
      <c r="U356" s="51"/>
      <c r="V356" s="51"/>
      <c r="W356" s="51"/>
      <c r="X356" s="51"/>
      <c r="Y356" s="51"/>
      <c r="Z356" s="51"/>
      <c r="AA356" s="51"/>
    </row>
    <row r="357" spans="1:27" ht="11.65" customHeight="1" thickBot="1">
      <c r="A357" s="53">
        <v>237</v>
      </c>
      <c r="C357" s="91" t="s">
        <v>160</v>
      </c>
      <c r="F357" s="102"/>
      <c r="H357" s="90"/>
      <c r="I357" s="108">
        <v>-384164.11</v>
      </c>
      <c r="J357" s="108">
        <v>-354208.63867933064</v>
      </c>
      <c r="K357" s="108">
        <v>-29955.47132066933</v>
      </c>
      <c r="L357" s="108">
        <v>71406.474686237038</v>
      </c>
      <c r="M357" s="108">
        <v>41451.003365567703</v>
      </c>
      <c r="N357" s="7" t="s">
        <v>65</v>
      </c>
      <c r="O357" s="105"/>
      <c r="P357" s="105"/>
      <c r="Q357" s="105"/>
      <c r="R357" s="105"/>
      <c r="S357" s="105"/>
      <c r="T357" s="105"/>
      <c r="U357" s="51"/>
      <c r="V357" s="105"/>
      <c r="W357" s="105"/>
      <c r="X357" s="105"/>
      <c r="Y357" s="105"/>
      <c r="Z357" s="105"/>
      <c r="AA357" s="105"/>
    </row>
    <row r="358" spans="1:27" ht="15" customHeight="1" thickTop="1">
      <c r="A358" s="53">
        <v>238</v>
      </c>
      <c r="C358" s="101"/>
      <c r="F358" s="102"/>
      <c r="H358" s="59"/>
      <c r="I358" s="109"/>
      <c r="J358" s="7"/>
      <c r="K358" s="7"/>
      <c r="L358" s="7"/>
      <c r="M358" s="7"/>
      <c r="O358" s="51"/>
      <c r="P358" s="51"/>
      <c r="Q358" s="51"/>
      <c r="R358" s="51"/>
      <c r="S358" s="51"/>
      <c r="T358" s="51"/>
      <c r="U358" s="51"/>
      <c r="V358" s="51"/>
      <c r="W358" s="51"/>
      <c r="X358" s="51"/>
      <c r="Y358" s="51"/>
      <c r="Z358" s="51"/>
      <c r="AA358" s="51"/>
    </row>
    <row r="359" spans="1:27" ht="11.65" customHeight="1">
      <c r="A359" s="53">
        <v>239</v>
      </c>
      <c r="C359" s="101">
        <v>500</v>
      </c>
      <c r="D359" s="3" t="s">
        <v>161</v>
      </c>
      <c r="F359" s="102"/>
      <c r="H359" s="59"/>
      <c r="I359" s="7"/>
      <c r="J359" s="7"/>
      <c r="K359" s="7"/>
      <c r="L359" s="7"/>
      <c r="M359" s="7"/>
      <c r="O359" s="51"/>
      <c r="P359" s="51"/>
      <c r="Q359" s="51"/>
      <c r="R359" s="51"/>
      <c r="S359" s="51"/>
      <c r="T359" s="51"/>
      <c r="U359" s="51"/>
      <c r="V359" s="51"/>
      <c r="W359" s="51"/>
      <c r="X359" s="51"/>
      <c r="Y359" s="51"/>
      <c r="Z359" s="51"/>
      <c r="AA359" s="51"/>
    </row>
    <row r="360" spans="1:27" ht="11.65" customHeight="1">
      <c r="A360" s="53">
        <v>240</v>
      </c>
      <c r="C360" s="101"/>
      <c r="F360" s="104" t="s">
        <v>270</v>
      </c>
      <c r="G360" s="3" t="s">
        <v>249</v>
      </c>
      <c r="H360" s="59"/>
      <c r="I360" s="7">
        <v>43194.15</v>
      </c>
      <c r="J360" s="7">
        <v>39653.942848409686</v>
      </c>
      <c r="K360" s="103">
        <v>3540.2071515903172</v>
      </c>
      <c r="L360" s="7">
        <v>50.500202145443382</v>
      </c>
      <c r="M360" s="7">
        <v>3590.7073537357605</v>
      </c>
      <c r="O360" s="51"/>
      <c r="P360" s="51"/>
      <c r="Q360" s="51"/>
      <c r="R360" s="51"/>
      <c r="S360" s="51"/>
      <c r="T360" s="51"/>
      <c r="U360" s="51"/>
      <c r="V360" s="51"/>
      <c r="W360" s="51"/>
      <c r="X360" s="51"/>
      <c r="Y360" s="51"/>
      <c r="Z360" s="51"/>
      <c r="AA360" s="51"/>
    </row>
    <row r="361" spans="1:27" ht="11.65" customHeight="1">
      <c r="A361" s="53">
        <v>241</v>
      </c>
      <c r="C361" s="101"/>
      <c r="F361" s="104" t="s">
        <v>270</v>
      </c>
      <c r="G361" s="3" t="s">
        <v>634</v>
      </c>
      <c r="H361" s="59"/>
      <c r="I361" s="7">
        <v>43869.31</v>
      </c>
      <c r="J361" s="7">
        <v>33998.70391188901</v>
      </c>
      <c r="K361" s="103">
        <v>9870.6060881109879</v>
      </c>
      <c r="L361" s="7">
        <v>-3036.2971387638208</v>
      </c>
      <c r="M361" s="7">
        <v>6834.3089493471671</v>
      </c>
      <c r="O361" s="51"/>
      <c r="P361" s="51"/>
      <c r="Q361" s="51"/>
      <c r="R361" s="51"/>
      <c r="S361" s="51"/>
      <c r="T361" s="51"/>
      <c r="U361" s="51"/>
      <c r="V361" s="51"/>
      <c r="W361" s="51"/>
      <c r="X361" s="51"/>
      <c r="Y361" s="51"/>
      <c r="Z361" s="51"/>
      <c r="AA361" s="51"/>
    </row>
    <row r="362" spans="1:27" ht="11.65" customHeight="1">
      <c r="A362" s="53">
        <v>242</v>
      </c>
      <c r="C362" s="101"/>
      <c r="F362" s="104" t="s">
        <v>270</v>
      </c>
      <c r="G362" s="3" t="s">
        <v>636</v>
      </c>
      <c r="H362" s="59"/>
      <c r="I362" s="7">
        <v>2861750.69</v>
      </c>
      <c r="J362" s="7">
        <v>2861750.69</v>
      </c>
      <c r="K362" s="103">
        <v>0</v>
      </c>
      <c r="L362" s="7">
        <v>0</v>
      </c>
      <c r="M362" s="7">
        <v>0</v>
      </c>
      <c r="O362" s="51"/>
      <c r="P362" s="51"/>
      <c r="Q362" s="51"/>
      <c r="R362" s="51"/>
      <c r="S362" s="51"/>
      <c r="T362" s="51"/>
      <c r="U362" s="51"/>
      <c r="V362" s="51"/>
      <c r="W362" s="51"/>
      <c r="X362" s="51"/>
      <c r="Y362" s="51"/>
      <c r="Z362" s="51"/>
      <c r="AA362" s="51"/>
    </row>
    <row r="363" spans="1:27" ht="11.65" customHeight="1">
      <c r="A363" s="53">
        <v>243</v>
      </c>
      <c r="C363" s="101"/>
      <c r="F363" s="104" t="s">
        <v>270</v>
      </c>
      <c r="G363" s="3" t="s">
        <v>639</v>
      </c>
      <c r="H363" s="59"/>
      <c r="I363" s="7">
        <v>14097604</v>
      </c>
      <c r="J363" s="7">
        <v>10925639.456446026</v>
      </c>
      <c r="K363" s="103">
        <v>3171964.5435539749</v>
      </c>
      <c r="L363" s="7">
        <v>18902.723381222691</v>
      </c>
      <c r="M363" s="7">
        <v>3190867.2669351976</v>
      </c>
      <c r="O363" s="51"/>
      <c r="P363" s="51"/>
      <c r="Q363" s="51"/>
      <c r="R363" s="51"/>
      <c r="S363" s="51"/>
      <c r="T363" s="51"/>
      <c r="U363" s="51"/>
      <c r="V363" s="51"/>
      <c r="W363" s="51"/>
      <c r="X363" s="51"/>
      <c r="Y363" s="51"/>
      <c r="Z363" s="51"/>
      <c r="AA363" s="51"/>
    </row>
    <row r="364" spans="1:27" ht="11.65" customHeight="1">
      <c r="A364" s="53">
        <v>244</v>
      </c>
      <c r="C364" s="101"/>
      <c r="F364" s="104" t="s">
        <v>270</v>
      </c>
      <c r="G364" s="3" t="s">
        <v>636</v>
      </c>
      <c r="H364" s="59"/>
      <c r="I364" s="7">
        <v>0</v>
      </c>
      <c r="J364" s="7">
        <v>0</v>
      </c>
      <c r="K364" s="103">
        <v>0</v>
      </c>
      <c r="L364" s="7">
        <v>0</v>
      </c>
      <c r="M364" s="7">
        <v>0</v>
      </c>
      <c r="O364" s="51"/>
      <c r="P364" s="51"/>
      <c r="Q364" s="51"/>
      <c r="R364" s="51"/>
      <c r="S364" s="51"/>
      <c r="T364" s="51"/>
      <c r="U364" s="51"/>
      <c r="V364" s="51"/>
      <c r="W364" s="51"/>
      <c r="X364" s="51"/>
      <c r="Y364" s="51"/>
      <c r="Z364" s="51"/>
      <c r="AA364" s="51"/>
    </row>
    <row r="365" spans="1:27" ht="11.65" customHeight="1">
      <c r="A365" s="53">
        <v>245</v>
      </c>
      <c r="C365" s="101"/>
      <c r="F365" s="102"/>
      <c r="H365" s="59" t="s">
        <v>162</v>
      </c>
      <c r="I365" s="106">
        <v>17046418.149999999</v>
      </c>
      <c r="J365" s="106">
        <v>13861042.793206325</v>
      </c>
      <c r="K365" s="106">
        <v>3185375.356793676</v>
      </c>
      <c r="L365" s="106">
        <v>15916.926444604314</v>
      </c>
      <c r="M365" s="106">
        <v>3201292.2832382806</v>
      </c>
      <c r="O365" s="51"/>
      <c r="P365" s="51"/>
      <c r="Q365" s="51"/>
      <c r="R365" s="51"/>
      <c r="S365" s="51"/>
      <c r="T365" s="51"/>
      <c r="U365" s="51"/>
      <c r="V365" s="51"/>
      <c r="W365" s="51"/>
      <c r="X365" s="51"/>
      <c r="Y365" s="51"/>
      <c r="Z365" s="51"/>
      <c r="AA365" s="51"/>
    </row>
    <row r="366" spans="1:27" ht="11.65" customHeight="1">
      <c r="A366" s="53">
        <v>246</v>
      </c>
      <c r="C366" s="101"/>
      <c r="F366" s="102"/>
      <c r="H366" s="59"/>
      <c r="I366" s="7"/>
      <c r="J366" s="7"/>
      <c r="K366" s="7"/>
      <c r="L366" s="7"/>
      <c r="M366" s="7"/>
      <c r="O366" s="51"/>
      <c r="P366" s="51"/>
      <c r="Q366" s="51"/>
      <c r="R366" s="51"/>
      <c r="S366" s="51"/>
      <c r="T366" s="51"/>
      <c r="U366" s="51"/>
      <c r="V366" s="51"/>
      <c r="W366" s="51"/>
      <c r="X366" s="51"/>
      <c r="Y366" s="51"/>
      <c r="Z366" s="51"/>
      <c r="AA366" s="51"/>
    </row>
    <row r="367" spans="1:27" ht="11.65" customHeight="1">
      <c r="A367" s="53">
        <v>247</v>
      </c>
      <c r="C367" s="101">
        <v>501</v>
      </c>
      <c r="D367" s="3" t="s">
        <v>163</v>
      </c>
      <c r="F367" s="102"/>
      <c r="H367" s="59"/>
      <c r="I367" s="7"/>
      <c r="J367" s="7"/>
      <c r="K367" s="7"/>
      <c r="L367" s="7"/>
      <c r="M367" s="7"/>
      <c r="O367" s="51"/>
      <c r="P367" s="51"/>
      <c r="Q367" s="51"/>
      <c r="R367" s="51"/>
      <c r="S367" s="51"/>
      <c r="T367" s="51"/>
      <c r="U367" s="51"/>
      <c r="V367" s="51"/>
      <c r="W367" s="51"/>
      <c r="X367" s="51"/>
      <c r="Y367" s="51"/>
      <c r="Z367" s="51"/>
      <c r="AA367" s="51"/>
    </row>
    <row r="368" spans="1:27" ht="11.65" customHeight="1">
      <c r="A368" s="53">
        <v>248</v>
      </c>
      <c r="C368" s="101"/>
      <c r="F368" s="104" t="s">
        <v>270</v>
      </c>
      <c r="G368" s="3" t="s">
        <v>630</v>
      </c>
      <c r="H368" s="59"/>
      <c r="I368" s="7">
        <v>3739.44</v>
      </c>
      <c r="J368" s="7">
        <v>3454.6290714829338</v>
      </c>
      <c r="K368" s="103">
        <v>284.81092851706643</v>
      </c>
      <c r="L368" s="7">
        <v>0</v>
      </c>
      <c r="M368" s="7">
        <v>284.81092851706643</v>
      </c>
      <c r="O368" s="51"/>
      <c r="P368" s="51"/>
      <c r="Q368" s="51"/>
      <c r="R368" s="51"/>
      <c r="S368" s="51"/>
      <c r="T368" s="51"/>
      <c r="U368" s="51"/>
      <c r="V368" s="51"/>
      <c r="W368" s="51"/>
      <c r="X368" s="51"/>
      <c r="Y368" s="51"/>
      <c r="Z368" s="51"/>
      <c r="AA368" s="51"/>
    </row>
    <row r="369" spans="1:27" ht="11.65" customHeight="1">
      <c r="A369" s="53">
        <v>249</v>
      </c>
      <c r="C369" s="101"/>
      <c r="F369" s="104" t="s">
        <v>270</v>
      </c>
      <c r="G369" s="3" t="s">
        <v>569</v>
      </c>
      <c r="H369" s="59"/>
      <c r="I369" s="7">
        <v>-840245.79</v>
      </c>
      <c r="J369" s="7">
        <v>-840245.79</v>
      </c>
      <c r="K369" s="103">
        <v>0</v>
      </c>
      <c r="L369" s="7">
        <v>0</v>
      </c>
      <c r="M369" s="7">
        <v>0</v>
      </c>
      <c r="O369" s="51"/>
      <c r="P369" s="51"/>
      <c r="Q369" s="51"/>
      <c r="R369" s="51"/>
      <c r="S369" s="51"/>
      <c r="T369" s="51"/>
      <c r="U369" s="51"/>
      <c r="V369" s="51"/>
      <c r="W369" s="51"/>
      <c r="X369" s="51"/>
      <c r="Y369" s="51"/>
      <c r="Z369" s="51"/>
      <c r="AA369" s="51"/>
    </row>
    <row r="370" spans="1:27" ht="11.65" customHeight="1">
      <c r="A370" s="53">
        <v>250</v>
      </c>
      <c r="C370" s="101"/>
      <c r="F370" s="104" t="s">
        <v>270</v>
      </c>
      <c r="G370" s="3" t="s">
        <v>630</v>
      </c>
      <c r="H370" s="59"/>
      <c r="I370" s="7">
        <v>0</v>
      </c>
      <c r="J370" s="7">
        <v>0</v>
      </c>
      <c r="K370" s="103">
        <v>0</v>
      </c>
      <c r="L370" s="7">
        <v>0</v>
      </c>
      <c r="M370" s="7">
        <v>0</v>
      </c>
      <c r="O370" s="51"/>
      <c r="P370" s="51"/>
      <c r="Q370" s="51"/>
      <c r="R370" s="51"/>
      <c r="S370" s="51"/>
      <c r="T370" s="51"/>
      <c r="U370" s="51"/>
      <c r="V370" s="51"/>
      <c r="W370" s="51"/>
      <c r="X370" s="51"/>
      <c r="Y370" s="51"/>
      <c r="Z370" s="51"/>
      <c r="AA370" s="51"/>
    </row>
    <row r="371" spans="1:27" ht="11.65" customHeight="1">
      <c r="A371" s="53">
        <v>251</v>
      </c>
      <c r="C371" s="101"/>
      <c r="F371" s="104" t="s">
        <v>270</v>
      </c>
      <c r="G371" s="3" t="s">
        <v>634</v>
      </c>
      <c r="H371" s="59"/>
      <c r="I371" s="7">
        <v>1583662.81</v>
      </c>
      <c r="J371" s="7">
        <v>1227338.2684491766</v>
      </c>
      <c r="K371" s="103">
        <v>356324.54155082349</v>
      </c>
      <c r="L371" s="7">
        <v>-109608.99222644881</v>
      </c>
      <c r="M371" s="7">
        <v>246715.54932437468</v>
      </c>
      <c r="O371" s="51"/>
      <c r="P371" s="51"/>
      <c r="Q371" s="51"/>
      <c r="R371" s="51"/>
      <c r="S371" s="51"/>
      <c r="T371" s="51"/>
      <c r="U371" s="51"/>
      <c r="V371" s="51"/>
      <c r="W371" s="51"/>
      <c r="X371" s="51"/>
      <c r="Y371" s="51"/>
      <c r="Z371" s="51"/>
      <c r="AA371" s="51"/>
    </row>
    <row r="372" spans="1:27" ht="11.65" customHeight="1">
      <c r="A372" s="53">
        <v>252</v>
      </c>
      <c r="C372" s="101"/>
      <c r="F372" s="104" t="s">
        <v>270</v>
      </c>
      <c r="G372" s="3" t="s">
        <v>636</v>
      </c>
      <c r="H372" s="59"/>
      <c r="I372" s="7">
        <v>0</v>
      </c>
      <c r="J372" s="7">
        <v>0</v>
      </c>
      <c r="K372" s="103">
        <v>0</v>
      </c>
      <c r="L372" s="7">
        <v>0</v>
      </c>
      <c r="M372" s="7">
        <v>0</v>
      </c>
      <c r="O372" s="51"/>
      <c r="P372" s="51"/>
      <c r="Q372" s="51"/>
      <c r="R372" s="51"/>
      <c r="S372" s="51"/>
      <c r="T372" s="51"/>
      <c r="U372" s="51"/>
      <c r="V372" s="51"/>
      <c r="W372" s="51"/>
      <c r="X372" s="51"/>
      <c r="Y372" s="51"/>
      <c r="Z372" s="51"/>
      <c r="AA372" s="51"/>
    </row>
    <row r="373" spans="1:27" ht="11.65" customHeight="1">
      <c r="A373" s="53">
        <v>253</v>
      </c>
      <c r="C373" s="101"/>
      <c r="F373" s="104" t="s">
        <v>270</v>
      </c>
      <c r="G373" s="3" t="s">
        <v>637</v>
      </c>
      <c r="H373" s="59"/>
      <c r="I373" s="7">
        <v>0</v>
      </c>
      <c r="J373" s="7">
        <v>0</v>
      </c>
      <c r="K373" s="103">
        <v>0</v>
      </c>
      <c r="L373" s="7">
        <v>0</v>
      </c>
      <c r="M373" s="7">
        <v>0</v>
      </c>
      <c r="O373" s="51"/>
      <c r="P373" s="51"/>
      <c r="Q373" s="51"/>
      <c r="R373" s="51"/>
      <c r="S373" s="51"/>
      <c r="T373" s="51"/>
      <c r="U373" s="51"/>
      <c r="V373" s="51"/>
      <c r="W373" s="51"/>
      <c r="X373" s="51"/>
      <c r="Y373" s="51"/>
      <c r="Z373" s="51"/>
      <c r="AA373" s="51"/>
    </row>
    <row r="374" spans="1:27" ht="11.65" customHeight="1">
      <c r="A374" s="53">
        <v>254</v>
      </c>
      <c r="C374" s="101"/>
      <c r="F374" s="104" t="s">
        <v>270</v>
      </c>
      <c r="G374" s="3" t="s">
        <v>398</v>
      </c>
      <c r="H374" s="59"/>
      <c r="I374" s="7">
        <v>51342722.200000003</v>
      </c>
      <c r="J374" s="7">
        <v>51342722.200000003</v>
      </c>
      <c r="K374" s="103">
        <v>0</v>
      </c>
      <c r="L374" s="7">
        <v>0</v>
      </c>
      <c r="M374" s="7">
        <v>0</v>
      </c>
      <c r="O374" s="51"/>
      <c r="P374" s="51"/>
      <c r="Q374" s="51"/>
      <c r="R374" s="51"/>
      <c r="S374" s="51"/>
      <c r="T374" s="51"/>
      <c r="U374" s="51"/>
      <c r="V374" s="51"/>
      <c r="W374" s="51"/>
      <c r="X374" s="51"/>
      <c r="Y374" s="51"/>
      <c r="Z374" s="51"/>
      <c r="AA374" s="51"/>
    </row>
    <row r="375" spans="1:27" ht="11.65" customHeight="1">
      <c r="A375" s="53">
        <v>255</v>
      </c>
      <c r="C375" s="101"/>
      <c r="F375" s="104" t="s">
        <v>270</v>
      </c>
      <c r="G375" s="3" t="s">
        <v>651</v>
      </c>
      <c r="H375" s="59"/>
      <c r="I375" s="7">
        <v>1916037.54</v>
      </c>
      <c r="J375" s="7">
        <v>1478883.9983456589</v>
      </c>
      <c r="K375" s="103">
        <v>437153.5416543411</v>
      </c>
      <c r="L375" s="7">
        <v>0</v>
      </c>
      <c r="M375" s="7">
        <v>437153.5416543411</v>
      </c>
      <c r="O375" s="51"/>
      <c r="P375" s="51"/>
      <c r="Q375" s="51"/>
      <c r="R375" s="51"/>
      <c r="S375" s="51"/>
      <c r="T375" s="51"/>
      <c r="U375" s="51"/>
      <c r="V375" s="51"/>
      <c r="W375" s="51"/>
      <c r="X375" s="51"/>
      <c r="Y375" s="51"/>
      <c r="Z375" s="51"/>
      <c r="AA375" s="51"/>
    </row>
    <row r="376" spans="1:27" ht="11.65" customHeight="1">
      <c r="A376" s="53">
        <v>256</v>
      </c>
      <c r="C376" s="101"/>
      <c r="F376" s="104" t="s">
        <v>270</v>
      </c>
      <c r="G376" s="3" t="s">
        <v>398</v>
      </c>
      <c r="H376" s="59"/>
      <c r="I376" s="7">
        <v>0</v>
      </c>
      <c r="J376" s="7">
        <v>0</v>
      </c>
      <c r="K376" s="103">
        <v>0</v>
      </c>
      <c r="L376" s="7">
        <v>0</v>
      </c>
      <c r="M376" s="7">
        <v>0</v>
      </c>
      <c r="O376" s="51"/>
      <c r="P376" s="51"/>
      <c r="Q376" s="51"/>
      <c r="R376" s="51"/>
      <c r="S376" s="51"/>
      <c r="T376" s="51"/>
      <c r="U376" s="51"/>
      <c r="V376" s="51"/>
      <c r="W376" s="51"/>
      <c r="X376" s="51"/>
      <c r="Y376" s="51"/>
      <c r="Z376" s="51"/>
      <c r="AA376" s="51"/>
    </row>
    <row r="377" spans="1:27" ht="11.65" customHeight="1">
      <c r="A377" s="53">
        <v>257</v>
      </c>
      <c r="C377" s="101"/>
      <c r="F377" s="104" t="s">
        <v>270</v>
      </c>
      <c r="G377" s="3" t="s">
        <v>639</v>
      </c>
      <c r="H377" s="59"/>
      <c r="I377" s="7">
        <v>0</v>
      </c>
      <c r="J377" s="7">
        <v>0</v>
      </c>
      <c r="K377" s="103">
        <v>0</v>
      </c>
      <c r="L377" s="7">
        <v>0</v>
      </c>
      <c r="M377" s="7">
        <v>0</v>
      </c>
      <c r="O377" s="51"/>
      <c r="P377" s="51"/>
      <c r="Q377" s="51"/>
      <c r="R377" s="51"/>
      <c r="S377" s="51"/>
      <c r="T377" s="51"/>
      <c r="U377" s="51"/>
      <c r="V377" s="51"/>
      <c r="W377" s="51"/>
      <c r="X377" s="51"/>
      <c r="Y377" s="51"/>
      <c r="Z377" s="51"/>
      <c r="AA377" s="51"/>
    </row>
    <row r="378" spans="1:27" ht="11.65" customHeight="1">
      <c r="A378" s="53">
        <v>258</v>
      </c>
      <c r="C378" s="101"/>
      <c r="F378" s="102"/>
      <c r="H378" s="59" t="s">
        <v>162</v>
      </c>
      <c r="I378" s="106">
        <v>54005916.200000003</v>
      </c>
      <c r="J378" s="106">
        <v>53212153.305866323</v>
      </c>
      <c r="K378" s="106">
        <v>793762.89413368166</v>
      </c>
      <c r="L378" s="106">
        <v>-109608.99222644881</v>
      </c>
      <c r="M378" s="106">
        <v>684153.90190723282</v>
      </c>
      <c r="O378" s="51"/>
      <c r="P378" s="51"/>
      <c r="Q378" s="51"/>
      <c r="R378" s="51"/>
      <c r="S378" s="51"/>
      <c r="T378" s="51"/>
      <c r="U378" s="51"/>
      <c r="V378" s="51"/>
      <c r="W378" s="51"/>
      <c r="X378" s="51"/>
      <c r="Y378" s="51"/>
      <c r="Z378" s="51"/>
      <c r="AA378" s="51"/>
    </row>
    <row r="379" spans="1:27" ht="11.65" customHeight="1">
      <c r="A379" s="53">
        <v>259</v>
      </c>
      <c r="C379" s="101"/>
      <c r="F379" s="102"/>
      <c r="H379" s="59"/>
      <c r="I379" s="7"/>
      <c r="J379" s="7"/>
      <c r="K379" s="7"/>
      <c r="L379" s="7"/>
      <c r="M379" s="7"/>
      <c r="O379" s="51"/>
      <c r="P379" s="51"/>
      <c r="Q379" s="51"/>
      <c r="R379" s="51"/>
      <c r="S379" s="51"/>
      <c r="T379" s="51"/>
      <c r="U379" s="51"/>
      <c r="V379" s="51"/>
      <c r="W379" s="51"/>
      <c r="X379" s="51"/>
      <c r="Y379" s="51"/>
      <c r="Z379" s="51"/>
      <c r="AA379" s="51"/>
    </row>
    <row r="380" spans="1:27" ht="11.65" customHeight="1">
      <c r="A380" s="53">
        <v>260</v>
      </c>
      <c r="C380" s="101" t="s">
        <v>164</v>
      </c>
      <c r="D380" s="3" t="s">
        <v>163</v>
      </c>
      <c r="F380" s="102"/>
      <c r="H380" s="59"/>
      <c r="I380" s="7"/>
      <c r="J380" s="7"/>
      <c r="K380" s="7"/>
      <c r="L380" s="7"/>
      <c r="M380" s="7"/>
      <c r="O380" s="51"/>
      <c r="P380" s="51"/>
      <c r="Q380" s="51"/>
      <c r="R380" s="51"/>
      <c r="S380" s="51"/>
      <c r="T380" s="51"/>
      <c r="U380" s="51"/>
      <c r="V380" s="51"/>
      <c r="W380" s="51"/>
      <c r="X380" s="51"/>
      <c r="Y380" s="51"/>
      <c r="Z380" s="51"/>
      <c r="AA380" s="51"/>
    </row>
    <row r="381" spans="1:27" ht="11.65" customHeight="1">
      <c r="A381" s="53">
        <v>261</v>
      </c>
      <c r="C381" s="101"/>
      <c r="F381" s="102"/>
      <c r="G381" s="3" t="s">
        <v>569</v>
      </c>
      <c r="H381" s="59"/>
      <c r="I381" s="7">
        <v>0</v>
      </c>
      <c r="J381" s="7">
        <v>0</v>
      </c>
      <c r="K381" s="7">
        <v>0</v>
      </c>
      <c r="L381" s="7">
        <v>0</v>
      </c>
      <c r="M381" s="7">
        <v>0</v>
      </c>
      <c r="O381" s="51"/>
      <c r="P381" s="51"/>
      <c r="Q381" s="51"/>
      <c r="R381" s="51"/>
      <c r="S381" s="51"/>
      <c r="T381" s="51"/>
      <c r="U381" s="51"/>
      <c r="V381" s="51"/>
      <c r="W381" s="51"/>
      <c r="X381" s="51"/>
      <c r="Y381" s="51"/>
      <c r="Z381" s="51"/>
      <c r="AA381" s="51"/>
    </row>
    <row r="382" spans="1:27" ht="11.65" customHeight="1">
      <c r="A382" s="53">
        <v>262</v>
      </c>
      <c r="C382" s="101"/>
      <c r="F382" s="102"/>
      <c r="G382" s="3" t="s">
        <v>630</v>
      </c>
      <c r="H382" s="59"/>
      <c r="I382" s="7">
        <v>0</v>
      </c>
      <c r="J382" s="7">
        <v>0</v>
      </c>
      <c r="K382" s="7">
        <v>0</v>
      </c>
      <c r="L382" s="7">
        <v>0</v>
      </c>
      <c r="M382" s="7">
        <v>0</v>
      </c>
      <c r="O382" s="51"/>
      <c r="P382" s="51"/>
      <c r="Q382" s="51"/>
      <c r="R382" s="51"/>
      <c r="S382" s="51"/>
      <c r="T382" s="51"/>
      <c r="U382" s="51"/>
      <c r="V382" s="51"/>
      <c r="W382" s="51"/>
      <c r="X382" s="51"/>
      <c r="Y382" s="51"/>
      <c r="Z382" s="51"/>
      <c r="AA382" s="51"/>
    </row>
    <row r="383" spans="1:27" ht="11.65" customHeight="1">
      <c r="A383" s="53">
        <v>263</v>
      </c>
      <c r="C383" s="101"/>
      <c r="F383" s="102"/>
      <c r="G383" s="3" t="s">
        <v>630</v>
      </c>
      <c r="H383" s="59"/>
      <c r="I383" s="7">
        <v>0</v>
      </c>
      <c r="J383" s="7">
        <v>0</v>
      </c>
      <c r="K383" s="7">
        <v>0</v>
      </c>
      <c r="L383" s="7">
        <v>0</v>
      </c>
      <c r="M383" s="7">
        <v>0</v>
      </c>
      <c r="O383" s="51"/>
      <c r="P383" s="51"/>
      <c r="Q383" s="51"/>
      <c r="R383" s="51"/>
      <c r="S383" s="51"/>
      <c r="T383" s="51"/>
      <c r="U383" s="51"/>
      <c r="V383" s="51"/>
      <c r="W383" s="51"/>
      <c r="X383" s="51"/>
      <c r="Y383" s="51"/>
      <c r="Z383" s="51"/>
      <c r="AA383" s="51"/>
    </row>
    <row r="384" spans="1:27" ht="11.65" customHeight="1">
      <c r="A384" s="53">
        <v>264</v>
      </c>
      <c r="C384" s="101"/>
      <c r="F384" s="102"/>
      <c r="G384" s="3" t="s">
        <v>630</v>
      </c>
      <c r="H384" s="59"/>
      <c r="I384" s="7">
        <v>0</v>
      </c>
      <c r="J384" s="7">
        <v>0</v>
      </c>
      <c r="K384" s="7">
        <v>0</v>
      </c>
      <c r="L384" s="7">
        <v>0</v>
      </c>
      <c r="M384" s="7">
        <v>0</v>
      </c>
      <c r="O384" s="51"/>
      <c r="P384" s="51"/>
      <c r="Q384" s="51"/>
      <c r="R384" s="51"/>
      <c r="S384" s="51"/>
      <c r="T384" s="51"/>
      <c r="U384" s="51"/>
      <c r="V384" s="51"/>
      <c r="W384" s="51"/>
      <c r="X384" s="51"/>
      <c r="Y384" s="51"/>
      <c r="Z384" s="51"/>
      <c r="AA384" s="51"/>
    </row>
    <row r="385" spans="1:27" ht="11.65" customHeight="1">
      <c r="A385" s="53">
        <v>265</v>
      </c>
      <c r="C385" s="101"/>
      <c r="F385" s="102"/>
      <c r="G385" s="3" t="s">
        <v>634</v>
      </c>
      <c r="H385" s="59"/>
      <c r="I385" s="7">
        <v>0</v>
      </c>
      <c r="J385" s="7">
        <v>0</v>
      </c>
      <c r="K385" s="7">
        <v>0</v>
      </c>
      <c r="L385" s="7">
        <v>0</v>
      </c>
      <c r="M385" s="7">
        <v>0</v>
      </c>
      <c r="O385" s="51"/>
      <c r="P385" s="51"/>
      <c r="Q385" s="51"/>
      <c r="R385" s="51"/>
      <c r="S385" s="51"/>
      <c r="T385" s="51"/>
      <c r="U385" s="51"/>
      <c r="V385" s="51"/>
      <c r="W385" s="51"/>
      <c r="X385" s="51"/>
      <c r="Y385" s="51"/>
      <c r="Z385" s="51"/>
      <c r="AA385" s="51"/>
    </row>
    <row r="386" spans="1:27" ht="11.65" customHeight="1">
      <c r="A386" s="53">
        <v>266</v>
      </c>
      <c r="C386" s="101"/>
      <c r="F386" s="102"/>
      <c r="G386" s="3" t="s">
        <v>636</v>
      </c>
      <c r="H386" s="59"/>
      <c r="I386" s="7">
        <v>0</v>
      </c>
      <c r="J386" s="7">
        <v>0</v>
      </c>
      <c r="K386" s="7">
        <v>0</v>
      </c>
      <c r="L386" s="7">
        <v>0</v>
      </c>
      <c r="M386" s="7">
        <v>0</v>
      </c>
      <c r="O386" s="51"/>
      <c r="P386" s="51"/>
      <c r="Q386" s="51"/>
      <c r="R386" s="51"/>
      <c r="S386" s="51"/>
      <c r="T386" s="51"/>
      <c r="U386" s="51"/>
      <c r="V386" s="51"/>
      <c r="W386" s="51"/>
      <c r="X386" s="51"/>
      <c r="Y386" s="51"/>
      <c r="Z386" s="51"/>
      <c r="AA386" s="51"/>
    </row>
    <row r="387" spans="1:27" ht="11.65" customHeight="1">
      <c r="A387" s="53">
        <v>267</v>
      </c>
      <c r="C387" s="101"/>
      <c r="F387" s="102"/>
      <c r="G387" s="3" t="s">
        <v>637</v>
      </c>
      <c r="H387" s="59"/>
      <c r="I387" s="7">
        <v>235430113.01370049</v>
      </c>
      <c r="J387" s="7">
        <v>181715555.98262012</v>
      </c>
      <c r="K387" s="7">
        <v>53714557.031080373</v>
      </c>
      <c r="L387" s="7">
        <v>-4668139.3487288654</v>
      </c>
      <c r="M387" s="7">
        <v>49046417.682351507</v>
      </c>
      <c r="O387" s="51"/>
      <c r="P387" s="51"/>
      <c r="Q387" s="51"/>
      <c r="R387" s="51"/>
      <c r="S387" s="51"/>
      <c r="T387" s="51"/>
      <c r="U387" s="51"/>
      <c r="V387" s="51"/>
      <c r="W387" s="51"/>
      <c r="X387" s="51"/>
      <c r="Y387" s="51"/>
      <c r="Z387" s="51"/>
      <c r="AA387" s="51"/>
    </row>
    <row r="388" spans="1:27" ht="11.65" customHeight="1">
      <c r="A388" s="53">
        <v>268</v>
      </c>
      <c r="C388" s="101"/>
      <c r="F388" s="102"/>
      <c r="G388" s="3" t="s">
        <v>398</v>
      </c>
      <c r="H388" s="59"/>
      <c r="I388" s="7">
        <v>0</v>
      </c>
      <c r="J388" s="7">
        <v>0</v>
      </c>
      <c r="K388" s="7">
        <v>0</v>
      </c>
      <c r="L388" s="7">
        <v>0</v>
      </c>
      <c r="M388" s="7">
        <v>0</v>
      </c>
      <c r="O388" s="51"/>
      <c r="P388" s="51"/>
      <c r="Q388" s="51"/>
      <c r="R388" s="51"/>
      <c r="S388" s="51"/>
      <c r="T388" s="51"/>
      <c r="U388" s="51"/>
      <c r="V388" s="51"/>
      <c r="W388" s="51"/>
      <c r="X388" s="51"/>
      <c r="Y388" s="51"/>
      <c r="Z388" s="51"/>
      <c r="AA388" s="51"/>
    </row>
    <row r="389" spans="1:27" ht="11.65" customHeight="1">
      <c r="A389" s="53">
        <v>269</v>
      </c>
      <c r="C389" s="101"/>
      <c r="F389" s="102"/>
      <c r="G389" s="3" t="s">
        <v>651</v>
      </c>
      <c r="H389" s="59"/>
      <c r="I389" s="7">
        <v>0</v>
      </c>
      <c r="J389" s="7">
        <v>0</v>
      </c>
      <c r="K389" s="7">
        <v>0</v>
      </c>
      <c r="L389" s="7">
        <v>0</v>
      </c>
      <c r="M389" s="7">
        <v>0</v>
      </c>
      <c r="O389" s="51"/>
      <c r="P389" s="51"/>
      <c r="Q389" s="51"/>
      <c r="R389" s="51"/>
      <c r="S389" s="51"/>
      <c r="T389" s="51"/>
      <c r="U389" s="51"/>
      <c r="V389" s="51"/>
      <c r="W389" s="51"/>
      <c r="X389" s="51"/>
      <c r="Y389" s="51"/>
      <c r="Z389" s="51"/>
      <c r="AA389" s="51"/>
    </row>
    <row r="390" spans="1:27" ht="11.65" customHeight="1">
      <c r="A390" s="53">
        <v>270</v>
      </c>
      <c r="C390" s="101"/>
      <c r="F390" s="102"/>
      <c r="G390" s="3" t="s">
        <v>398</v>
      </c>
      <c r="H390" s="59"/>
      <c r="I390" s="7">
        <v>0</v>
      </c>
      <c r="J390" s="7">
        <v>0</v>
      </c>
      <c r="K390" s="7">
        <v>0</v>
      </c>
      <c r="L390" s="7">
        <v>0</v>
      </c>
      <c r="M390" s="7">
        <v>0</v>
      </c>
      <c r="O390" s="51"/>
      <c r="P390" s="51"/>
      <c r="Q390" s="51"/>
      <c r="R390" s="51"/>
      <c r="S390" s="51"/>
      <c r="T390" s="51"/>
      <c r="U390" s="51"/>
      <c r="V390" s="51"/>
      <c r="W390" s="51"/>
      <c r="X390" s="51"/>
      <c r="Y390" s="51"/>
      <c r="Z390" s="51"/>
      <c r="AA390" s="51"/>
    </row>
    <row r="391" spans="1:27" ht="11.65" customHeight="1">
      <c r="A391" s="53">
        <v>271</v>
      </c>
      <c r="C391" s="101"/>
      <c r="F391" s="102"/>
      <c r="G391" s="3" t="s">
        <v>639</v>
      </c>
      <c r="H391" s="59"/>
      <c r="I391" s="7">
        <v>0</v>
      </c>
      <c r="J391" s="7">
        <v>0</v>
      </c>
      <c r="K391" s="7">
        <v>0</v>
      </c>
      <c r="L391" s="7">
        <v>0</v>
      </c>
      <c r="M391" s="7">
        <v>0</v>
      </c>
      <c r="O391" s="51"/>
      <c r="P391" s="51"/>
      <c r="Q391" s="51"/>
      <c r="R391" s="51"/>
      <c r="S391" s="51"/>
      <c r="T391" s="51"/>
      <c r="U391" s="51"/>
      <c r="V391" s="51"/>
      <c r="W391" s="51"/>
      <c r="X391" s="51"/>
      <c r="Y391" s="51"/>
      <c r="Z391" s="51"/>
      <c r="AA391" s="51"/>
    </row>
    <row r="392" spans="1:27" ht="11.65" customHeight="1">
      <c r="A392" s="53">
        <v>272</v>
      </c>
      <c r="C392" s="101"/>
      <c r="F392" s="102"/>
      <c r="H392" s="59" t="s">
        <v>162</v>
      </c>
      <c r="I392" s="106">
        <v>235430113.01370049</v>
      </c>
      <c r="J392" s="106">
        <v>181715555.98262012</v>
      </c>
      <c r="K392" s="106">
        <v>53714557.031080373</v>
      </c>
      <c r="L392" s="106">
        <v>-4668139.3487288654</v>
      </c>
      <c r="M392" s="106">
        <v>49046417.682351507</v>
      </c>
      <c r="O392" s="51"/>
      <c r="P392" s="51"/>
      <c r="Q392" s="51"/>
      <c r="R392" s="51"/>
      <c r="S392" s="51"/>
      <c r="T392" s="51"/>
      <c r="U392" s="51"/>
      <c r="V392" s="51"/>
      <c r="W392" s="51"/>
      <c r="X392" s="51"/>
      <c r="Y392" s="51"/>
      <c r="Z392" s="51"/>
      <c r="AA392" s="51"/>
    </row>
    <row r="393" spans="1:27" ht="11.65" customHeight="1">
      <c r="A393" s="53">
        <v>273</v>
      </c>
      <c r="C393" s="101"/>
      <c r="F393" s="102"/>
      <c r="H393" s="59"/>
      <c r="I393" s="51"/>
      <c r="J393" s="51"/>
      <c r="K393" s="51"/>
      <c r="L393" s="51"/>
      <c r="M393" s="51"/>
      <c r="O393" s="51"/>
      <c r="P393" s="51"/>
      <c r="Q393" s="51"/>
      <c r="R393" s="51"/>
      <c r="S393" s="51"/>
      <c r="T393" s="51"/>
      <c r="U393" s="51"/>
      <c r="V393" s="51"/>
      <c r="W393" s="51"/>
      <c r="X393" s="51"/>
      <c r="Y393" s="51"/>
      <c r="Z393" s="51"/>
      <c r="AA393" s="51"/>
    </row>
    <row r="394" spans="1:27" ht="11.65" customHeight="1">
      <c r="A394" s="53">
        <v>274</v>
      </c>
      <c r="C394" s="101"/>
      <c r="D394" s="3" t="s">
        <v>165</v>
      </c>
      <c r="F394" s="102"/>
      <c r="H394" s="59"/>
      <c r="I394" s="106">
        <v>289436029.21370047</v>
      </c>
      <c r="J394" s="106">
        <v>234927709.28848645</v>
      </c>
      <c r="K394" s="106">
        <v>54508319.925214052</v>
      </c>
      <c r="L394" s="106">
        <v>-4777748.3409553142</v>
      </c>
      <c r="M394" s="106">
        <v>49730571.584258743</v>
      </c>
      <c r="O394" s="51"/>
      <c r="P394" s="51"/>
      <c r="Q394" s="51"/>
      <c r="R394" s="51"/>
      <c r="S394" s="51"/>
      <c r="T394" s="51"/>
      <c r="U394" s="51"/>
      <c r="V394" s="51"/>
      <c r="W394" s="51"/>
      <c r="X394" s="51"/>
      <c r="Y394" s="51"/>
      <c r="Z394" s="51"/>
      <c r="AA394" s="51"/>
    </row>
    <row r="395" spans="1:27" ht="11.65" customHeight="1">
      <c r="A395" s="53">
        <v>275</v>
      </c>
      <c r="C395" s="101"/>
      <c r="F395" s="102"/>
      <c r="H395" s="59"/>
      <c r="I395" s="51"/>
      <c r="J395" s="51"/>
      <c r="K395" s="51"/>
      <c r="L395" s="51"/>
      <c r="M395" s="51"/>
      <c r="O395" s="51"/>
      <c r="P395" s="51"/>
      <c r="Q395" s="51"/>
      <c r="R395" s="51"/>
      <c r="S395" s="51"/>
      <c r="T395" s="51"/>
      <c r="U395" s="51"/>
      <c r="V395" s="51"/>
      <c r="W395" s="51"/>
      <c r="X395" s="51"/>
      <c r="Y395" s="51"/>
      <c r="Z395" s="51"/>
      <c r="AA395" s="51"/>
    </row>
    <row r="396" spans="1:27" ht="11.65" customHeight="1">
      <c r="A396" s="53">
        <v>276</v>
      </c>
      <c r="C396" s="101">
        <v>502</v>
      </c>
      <c r="D396" s="3" t="s">
        <v>166</v>
      </c>
      <c r="F396" s="102"/>
      <c r="H396" s="59"/>
      <c r="I396" s="7"/>
      <c r="J396" s="7"/>
      <c r="K396" s="7"/>
      <c r="L396" s="7"/>
      <c r="M396" s="7"/>
      <c r="O396" s="51"/>
      <c r="P396" s="51"/>
      <c r="Q396" s="51"/>
      <c r="R396" s="51"/>
      <c r="S396" s="51"/>
      <c r="T396" s="51"/>
      <c r="U396" s="51"/>
      <c r="V396" s="51"/>
      <c r="W396" s="51"/>
      <c r="X396" s="51"/>
      <c r="Y396" s="51"/>
      <c r="Z396" s="51"/>
      <c r="AA396" s="51"/>
    </row>
    <row r="397" spans="1:27" ht="11.65" customHeight="1">
      <c r="A397" s="53">
        <v>277</v>
      </c>
      <c r="C397" s="101"/>
      <c r="F397" s="104" t="s">
        <v>270</v>
      </c>
      <c r="G397" s="3" t="s">
        <v>249</v>
      </c>
      <c r="H397" s="59"/>
      <c r="I397" s="7">
        <v>0</v>
      </c>
      <c r="J397" s="7">
        <v>0</v>
      </c>
      <c r="K397" s="103">
        <v>0</v>
      </c>
      <c r="L397" s="7">
        <v>0</v>
      </c>
      <c r="M397" s="7">
        <v>0</v>
      </c>
      <c r="O397" s="51"/>
      <c r="P397" s="51"/>
      <c r="Q397" s="51"/>
      <c r="R397" s="51"/>
      <c r="S397" s="51"/>
      <c r="T397" s="51"/>
      <c r="U397" s="51"/>
      <c r="V397" s="51"/>
      <c r="W397" s="51"/>
      <c r="X397" s="51"/>
      <c r="Y397" s="51"/>
      <c r="Z397" s="51"/>
      <c r="AA397" s="51"/>
    </row>
    <row r="398" spans="1:27" ht="11.65" customHeight="1">
      <c r="A398" s="53">
        <v>278</v>
      </c>
      <c r="C398" s="101"/>
      <c r="F398" s="104" t="s">
        <v>270</v>
      </c>
      <c r="G398" s="3" t="s">
        <v>634</v>
      </c>
      <c r="H398" s="59"/>
      <c r="I398" s="7">
        <v>1036700.42</v>
      </c>
      <c r="J398" s="7">
        <v>803442.55756270117</v>
      </c>
      <c r="K398" s="103">
        <v>233257.86243729887</v>
      </c>
      <c r="L398" s="7">
        <v>-71752.451064337511</v>
      </c>
      <c r="M398" s="7">
        <v>161505.41137296136</v>
      </c>
      <c r="O398" s="51"/>
      <c r="P398" s="51"/>
      <c r="Q398" s="51"/>
      <c r="R398" s="51"/>
      <c r="S398" s="51"/>
      <c r="T398" s="51"/>
      <c r="U398" s="51"/>
      <c r="V398" s="51"/>
      <c r="W398" s="51"/>
      <c r="X398" s="51"/>
      <c r="Y398" s="51"/>
      <c r="Z398" s="51"/>
      <c r="AA398" s="51"/>
    </row>
    <row r="399" spans="1:27" ht="11.65" customHeight="1">
      <c r="A399" s="53">
        <v>279</v>
      </c>
      <c r="C399" s="101"/>
      <c r="F399" s="104" t="s">
        <v>270</v>
      </c>
      <c r="G399" s="3" t="s">
        <v>636</v>
      </c>
      <c r="H399" s="59"/>
      <c r="I399" s="7">
        <v>64417143.969999999</v>
      </c>
      <c r="J399" s="7">
        <v>64417143.969999999</v>
      </c>
      <c r="K399" s="103">
        <v>0</v>
      </c>
      <c r="L399" s="7">
        <v>0</v>
      </c>
      <c r="M399" s="7">
        <v>0</v>
      </c>
      <c r="O399" s="51"/>
      <c r="P399" s="51"/>
      <c r="Q399" s="51"/>
      <c r="R399" s="51"/>
      <c r="S399" s="51"/>
      <c r="T399" s="51"/>
      <c r="U399" s="51"/>
      <c r="V399" s="51"/>
      <c r="W399" s="51"/>
      <c r="X399" s="51"/>
      <c r="Y399" s="51"/>
      <c r="Z399" s="51"/>
      <c r="AA399" s="51"/>
    </row>
    <row r="400" spans="1:27" ht="11.65" customHeight="1">
      <c r="A400" s="53">
        <v>280</v>
      </c>
      <c r="C400" s="101"/>
      <c r="F400" s="104" t="s">
        <v>270</v>
      </c>
      <c r="G400" s="3" t="s">
        <v>639</v>
      </c>
      <c r="H400" s="59"/>
      <c r="I400" s="7">
        <v>18048094.59</v>
      </c>
      <c r="J400" s="7">
        <v>13987268.642683823</v>
      </c>
      <c r="K400" s="103">
        <v>4060825.9473161763</v>
      </c>
      <c r="L400" s="7">
        <v>0</v>
      </c>
      <c r="M400" s="7">
        <v>4060825.9473161763</v>
      </c>
      <c r="O400" s="51"/>
      <c r="P400" s="51"/>
      <c r="Q400" s="51"/>
      <c r="R400" s="51"/>
      <c r="S400" s="51"/>
      <c r="T400" s="51"/>
      <c r="U400" s="51"/>
      <c r="V400" s="51"/>
      <c r="W400" s="51"/>
      <c r="X400" s="51"/>
      <c r="Y400" s="51"/>
      <c r="Z400" s="51"/>
      <c r="AA400" s="51"/>
    </row>
    <row r="401" spans="1:27" ht="11.65" customHeight="1">
      <c r="A401" s="53">
        <v>281</v>
      </c>
      <c r="C401" s="101"/>
      <c r="F401" s="104" t="s">
        <v>270</v>
      </c>
      <c r="G401" s="3" t="s">
        <v>636</v>
      </c>
      <c r="H401" s="59"/>
      <c r="I401" s="7">
        <v>0</v>
      </c>
      <c r="J401" s="7">
        <v>0</v>
      </c>
      <c r="K401" s="103">
        <v>0</v>
      </c>
      <c r="L401" s="7">
        <v>0</v>
      </c>
      <c r="M401" s="7">
        <v>0</v>
      </c>
      <c r="O401" s="51"/>
      <c r="P401" s="51"/>
      <c r="Q401" s="51"/>
      <c r="R401" s="51"/>
      <c r="S401" s="51"/>
      <c r="T401" s="51"/>
      <c r="U401" s="51"/>
      <c r="V401" s="51"/>
      <c r="W401" s="51"/>
      <c r="X401" s="51"/>
      <c r="Y401" s="51"/>
      <c r="Z401" s="51"/>
      <c r="AA401" s="51"/>
    </row>
    <row r="402" spans="1:27" ht="11.65" customHeight="1">
      <c r="A402" s="53">
        <v>282</v>
      </c>
      <c r="C402" s="101"/>
      <c r="F402" s="102"/>
      <c r="H402" s="59" t="s">
        <v>162</v>
      </c>
      <c r="I402" s="106">
        <v>83501938.980000004</v>
      </c>
      <c r="J402" s="106">
        <v>79207855.170246527</v>
      </c>
      <c r="K402" s="106">
        <v>4294083.8097534748</v>
      </c>
      <c r="L402" s="106">
        <v>-71752.451064337511</v>
      </c>
      <c r="M402" s="106">
        <v>4222331.3586891377</v>
      </c>
      <c r="O402" s="51"/>
      <c r="P402" s="51"/>
      <c r="Q402" s="51"/>
      <c r="R402" s="51"/>
      <c r="S402" s="51"/>
      <c r="T402" s="51"/>
      <c r="U402" s="51"/>
      <c r="V402" s="51"/>
      <c r="W402" s="51"/>
      <c r="X402" s="51"/>
      <c r="Y402" s="51"/>
      <c r="Z402" s="51"/>
      <c r="AA402" s="51"/>
    </row>
    <row r="403" spans="1:27" ht="11.65" customHeight="1">
      <c r="A403" s="53">
        <v>283</v>
      </c>
      <c r="C403" s="101"/>
      <c r="F403" s="102"/>
      <c r="H403" s="59"/>
      <c r="I403" s="7"/>
      <c r="J403" s="7"/>
      <c r="K403" s="7"/>
      <c r="L403" s="7"/>
      <c r="M403" s="7"/>
      <c r="O403" s="51"/>
      <c r="P403" s="51"/>
      <c r="Q403" s="51"/>
      <c r="R403" s="51"/>
      <c r="S403" s="51"/>
      <c r="T403" s="51"/>
      <c r="U403" s="51"/>
      <c r="V403" s="51"/>
      <c r="W403" s="51"/>
      <c r="X403" s="51"/>
      <c r="Y403" s="51"/>
      <c r="Z403" s="51"/>
      <c r="AA403" s="51"/>
    </row>
    <row r="404" spans="1:27" ht="11.65" customHeight="1">
      <c r="A404" s="53">
        <v>284</v>
      </c>
      <c r="C404" s="101">
        <v>503</v>
      </c>
      <c r="D404" s="3" t="s">
        <v>167</v>
      </c>
      <c r="F404" s="102"/>
      <c r="H404" s="59"/>
      <c r="I404" s="7"/>
      <c r="J404" s="7"/>
      <c r="K404" s="7"/>
      <c r="L404" s="7"/>
      <c r="M404" s="7"/>
      <c r="O404" s="51"/>
      <c r="P404" s="51"/>
      <c r="Q404" s="51"/>
      <c r="R404" s="51"/>
      <c r="S404" s="51"/>
      <c r="T404" s="51"/>
      <c r="U404" s="51"/>
      <c r="V404" s="51"/>
      <c r="W404" s="51"/>
      <c r="X404" s="51"/>
      <c r="Y404" s="51"/>
      <c r="Z404" s="51"/>
      <c r="AA404" s="51"/>
    </row>
    <row r="405" spans="1:27" ht="11.65" customHeight="1">
      <c r="A405" s="53">
        <v>285</v>
      </c>
      <c r="C405" s="101"/>
      <c r="F405" s="104" t="s">
        <v>270</v>
      </c>
      <c r="G405" s="3" t="s">
        <v>630</v>
      </c>
      <c r="H405" s="59"/>
      <c r="I405" s="7">
        <v>0</v>
      </c>
      <c r="J405" s="7">
        <v>0</v>
      </c>
      <c r="K405" s="103">
        <v>0</v>
      </c>
      <c r="L405" s="7">
        <v>0</v>
      </c>
      <c r="M405" s="7">
        <v>0</v>
      </c>
      <c r="O405" s="51"/>
      <c r="P405" s="51"/>
      <c r="Q405" s="51"/>
      <c r="R405" s="51"/>
      <c r="S405" s="51"/>
      <c r="T405" s="51"/>
      <c r="U405" s="51"/>
      <c r="V405" s="51"/>
      <c r="W405" s="51"/>
      <c r="X405" s="51"/>
      <c r="Y405" s="51"/>
      <c r="Z405" s="51"/>
      <c r="AA405" s="51"/>
    </row>
    <row r="406" spans="1:27" ht="11.65" customHeight="1">
      <c r="A406" s="53">
        <v>286</v>
      </c>
      <c r="C406" s="101"/>
      <c r="F406" s="104" t="s">
        <v>270</v>
      </c>
      <c r="G406" s="3" t="s">
        <v>637</v>
      </c>
      <c r="H406" s="59"/>
      <c r="I406" s="7">
        <v>0</v>
      </c>
      <c r="J406" s="7">
        <v>0</v>
      </c>
      <c r="K406" s="103">
        <v>0</v>
      </c>
      <c r="L406" s="7">
        <v>0</v>
      </c>
      <c r="M406" s="7">
        <v>0</v>
      </c>
      <c r="O406" s="51"/>
      <c r="P406" s="51"/>
      <c r="Q406" s="51"/>
      <c r="R406" s="51"/>
      <c r="S406" s="51"/>
      <c r="T406" s="51"/>
      <c r="U406" s="51"/>
      <c r="V406" s="51"/>
      <c r="W406" s="51"/>
      <c r="X406" s="51"/>
      <c r="Y406" s="51"/>
      <c r="Z406" s="51"/>
      <c r="AA406" s="51"/>
    </row>
    <row r="407" spans="1:27" ht="11.65" customHeight="1">
      <c r="A407" s="53">
        <v>287</v>
      </c>
      <c r="C407" s="101"/>
      <c r="F407" s="104" t="s">
        <v>270</v>
      </c>
      <c r="G407" s="3" t="s">
        <v>398</v>
      </c>
      <c r="H407" s="59"/>
      <c r="I407" s="7">
        <v>0</v>
      </c>
      <c r="J407" s="7">
        <v>0</v>
      </c>
      <c r="K407" s="103">
        <v>0</v>
      </c>
      <c r="L407" s="7">
        <v>0</v>
      </c>
      <c r="M407" s="7">
        <v>0</v>
      </c>
      <c r="O407" s="51"/>
      <c r="P407" s="51"/>
      <c r="Q407" s="51"/>
      <c r="R407" s="51"/>
      <c r="S407" s="51"/>
      <c r="T407" s="51"/>
      <c r="U407" s="51"/>
      <c r="V407" s="51"/>
      <c r="W407" s="51"/>
      <c r="X407" s="51"/>
      <c r="Y407" s="51"/>
      <c r="Z407" s="51"/>
      <c r="AA407" s="51"/>
    </row>
    <row r="408" spans="1:27" ht="11.65" customHeight="1">
      <c r="A408" s="53">
        <v>288</v>
      </c>
      <c r="C408" s="101"/>
      <c r="F408" s="102"/>
      <c r="H408" s="59" t="s">
        <v>162</v>
      </c>
      <c r="I408" s="106">
        <v>0</v>
      </c>
      <c r="J408" s="106">
        <v>0</v>
      </c>
      <c r="K408" s="106">
        <v>0</v>
      </c>
      <c r="L408" s="106">
        <v>0</v>
      </c>
      <c r="M408" s="106">
        <v>0</v>
      </c>
      <c r="O408" s="51"/>
      <c r="P408" s="51"/>
      <c r="Q408" s="51"/>
      <c r="R408" s="51"/>
      <c r="S408" s="51"/>
      <c r="T408" s="51"/>
      <c r="U408" s="51"/>
      <c r="V408" s="51"/>
      <c r="W408" s="51"/>
      <c r="X408" s="51"/>
      <c r="Y408" s="51"/>
      <c r="Z408" s="51"/>
      <c r="AA408" s="51"/>
    </row>
    <row r="409" spans="1:27" ht="11.65" customHeight="1">
      <c r="A409" s="53">
        <v>289</v>
      </c>
      <c r="C409" s="101"/>
      <c r="F409" s="102"/>
      <c r="H409" s="59"/>
      <c r="I409" s="7"/>
      <c r="J409" s="7"/>
      <c r="K409" s="7"/>
      <c r="L409" s="7"/>
      <c r="M409" s="7"/>
      <c r="O409" s="51"/>
      <c r="P409" s="51"/>
      <c r="Q409" s="51"/>
      <c r="R409" s="51"/>
      <c r="S409" s="51"/>
      <c r="T409" s="51"/>
      <c r="U409" s="51"/>
      <c r="V409" s="51"/>
      <c r="W409" s="51"/>
      <c r="X409" s="51"/>
      <c r="Y409" s="51"/>
      <c r="Z409" s="51"/>
      <c r="AA409" s="51"/>
    </row>
    <row r="410" spans="1:27" ht="11.65" customHeight="1">
      <c r="A410" s="53">
        <v>290</v>
      </c>
      <c r="C410" s="101" t="s">
        <v>168</v>
      </c>
      <c r="D410" s="3" t="s">
        <v>169</v>
      </c>
      <c r="F410" s="102"/>
      <c r="H410" s="59"/>
      <c r="I410" s="7"/>
      <c r="J410" s="7"/>
      <c r="K410" s="7"/>
      <c r="L410" s="7"/>
      <c r="M410" s="7"/>
      <c r="O410" s="51"/>
      <c r="P410" s="51"/>
      <c r="Q410" s="51"/>
      <c r="R410" s="51"/>
      <c r="S410" s="51"/>
      <c r="T410" s="51"/>
      <c r="U410" s="51"/>
      <c r="V410" s="51"/>
      <c r="W410" s="51"/>
      <c r="X410" s="51"/>
      <c r="Y410" s="51"/>
      <c r="Z410" s="51"/>
      <c r="AA410" s="51"/>
    </row>
    <row r="411" spans="1:27" ht="11.65" customHeight="1">
      <c r="A411" s="53">
        <v>291</v>
      </c>
      <c r="C411" s="101"/>
      <c r="F411" s="102"/>
      <c r="G411" s="3" t="s">
        <v>630</v>
      </c>
      <c r="H411" s="59"/>
      <c r="I411" s="7">
        <v>0</v>
      </c>
      <c r="J411" s="7">
        <v>0</v>
      </c>
      <c r="K411" s="7">
        <v>0</v>
      </c>
      <c r="L411" s="7">
        <v>0</v>
      </c>
      <c r="M411" s="7">
        <v>0</v>
      </c>
      <c r="O411" s="51"/>
      <c r="P411" s="51"/>
      <c r="Q411" s="51"/>
      <c r="R411" s="51"/>
      <c r="S411" s="51"/>
      <c r="T411" s="51"/>
      <c r="U411" s="51"/>
      <c r="V411" s="51"/>
      <c r="W411" s="51"/>
      <c r="X411" s="51"/>
      <c r="Y411" s="51"/>
      <c r="Z411" s="51"/>
      <c r="AA411" s="51"/>
    </row>
    <row r="412" spans="1:27" ht="11.65" customHeight="1">
      <c r="A412" s="53">
        <v>292</v>
      </c>
      <c r="C412" s="101"/>
      <c r="F412" s="102"/>
      <c r="G412" s="3" t="s">
        <v>637</v>
      </c>
      <c r="H412" s="59"/>
      <c r="I412" s="7">
        <v>0</v>
      </c>
      <c r="J412" s="7">
        <v>0</v>
      </c>
      <c r="K412" s="7">
        <v>0</v>
      </c>
      <c r="L412" s="7">
        <v>0</v>
      </c>
      <c r="M412" s="7">
        <v>0</v>
      </c>
      <c r="O412" s="51"/>
      <c r="P412" s="51"/>
      <c r="Q412" s="51"/>
      <c r="R412" s="51"/>
      <c r="S412" s="51"/>
      <c r="T412" s="51"/>
      <c r="U412" s="51"/>
      <c r="V412" s="51"/>
      <c r="W412" s="51"/>
      <c r="X412" s="51"/>
      <c r="Y412" s="51"/>
      <c r="Z412" s="51"/>
      <c r="AA412" s="51"/>
    </row>
    <row r="413" spans="1:27" ht="11.65" customHeight="1">
      <c r="A413" s="53">
        <v>293</v>
      </c>
      <c r="C413" s="101"/>
      <c r="F413" s="102"/>
      <c r="G413" s="3" t="s">
        <v>398</v>
      </c>
      <c r="H413" s="59" t="s">
        <v>162</v>
      </c>
      <c r="I413" s="7">
        <v>0</v>
      </c>
      <c r="J413" s="7">
        <v>0</v>
      </c>
      <c r="K413" s="7">
        <v>0</v>
      </c>
      <c r="L413" s="7">
        <v>0</v>
      </c>
      <c r="M413" s="7">
        <v>0</v>
      </c>
      <c r="O413" s="51"/>
      <c r="P413" s="51"/>
      <c r="Q413" s="51"/>
      <c r="R413" s="51"/>
      <c r="S413" s="51"/>
      <c r="T413" s="51"/>
      <c r="U413" s="51"/>
      <c r="V413" s="51"/>
      <c r="W413" s="51"/>
      <c r="X413" s="51"/>
      <c r="Y413" s="51"/>
      <c r="Z413" s="51"/>
      <c r="AA413" s="51"/>
    </row>
    <row r="414" spans="1:27" ht="11.65" customHeight="1">
      <c r="A414" s="53">
        <v>294</v>
      </c>
      <c r="C414" s="101"/>
      <c r="F414" s="102"/>
      <c r="H414" s="59"/>
      <c r="I414" s="106">
        <v>0</v>
      </c>
      <c r="J414" s="106">
        <v>0</v>
      </c>
      <c r="K414" s="106">
        <v>0</v>
      </c>
      <c r="L414" s="106">
        <v>0</v>
      </c>
      <c r="M414" s="106">
        <v>0</v>
      </c>
      <c r="O414" s="51"/>
      <c r="P414" s="51"/>
      <c r="Q414" s="51"/>
      <c r="R414" s="51"/>
      <c r="S414" s="51"/>
      <c r="T414" s="51"/>
      <c r="U414" s="51"/>
      <c r="V414" s="51"/>
      <c r="W414" s="51"/>
      <c r="X414" s="51"/>
      <c r="Y414" s="51"/>
      <c r="Z414" s="51"/>
      <c r="AA414" s="51"/>
    </row>
    <row r="415" spans="1:27" ht="11.65" customHeight="1">
      <c r="A415" s="53">
        <v>295</v>
      </c>
      <c r="C415" s="101"/>
      <c r="F415" s="102"/>
      <c r="H415" s="59"/>
      <c r="I415" s="51"/>
      <c r="J415" s="51"/>
      <c r="K415" s="51"/>
      <c r="L415" s="51"/>
      <c r="M415" s="51"/>
      <c r="O415" s="51"/>
      <c r="P415" s="51"/>
      <c r="Q415" s="51"/>
      <c r="R415" s="51"/>
      <c r="S415" s="51"/>
      <c r="T415" s="51"/>
      <c r="U415" s="51"/>
      <c r="V415" s="51"/>
      <c r="W415" s="51"/>
      <c r="X415" s="51"/>
      <c r="Y415" s="51"/>
      <c r="Z415" s="51"/>
      <c r="AA415" s="51"/>
    </row>
    <row r="416" spans="1:27" ht="11.65" customHeight="1">
      <c r="A416" s="53">
        <v>296</v>
      </c>
      <c r="C416" s="101">
        <v>505</v>
      </c>
      <c r="D416" s="3" t="s">
        <v>170</v>
      </c>
      <c r="F416" s="102"/>
      <c r="H416" s="59"/>
      <c r="I416" s="7"/>
      <c r="J416" s="7"/>
      <c r="K416" s="7"/>
      <c r="L416" s="7"/>
      <c r="M416" s="7"/>
      <c r="O416" s="51"/>
      <c r="P416" s="51"/>
      <c r="Q416" s="51"/>
      <c r="R416" s="51"/>
      <c r="S416" s="51"/>
      <c r="T416" s="51"/>
      <c r="U416" s="51"/>
      <c r="V416" s="51"/>
      <c r="W416" s="51"/>
      <c r="X416" s="51"/>
      <c r="Y416" s="51"/>
      <c r="Z416" s="51"/>
      <c r="AA416" s="51"/>
    </row>
    <row r="417" spans="1:27" ht="11.65" customHeight="1">
      <c r="A417" s="53">
        <v>297</v>
      </c>
      <c r="C417" s="101"/>
      <c r="F417" s="104" t="s">
        <v>270</v>
      </c>
      <c r="G417" s="3" t="s">
        <v>249</v>
      </c>
      <c r="H417" s="59"/>
      <c r="I417" s="7">
        <v>0</v>
      </c>
      <c r="J417" s="7">
        <v>0</v>
      </c>
      <c r="K417" s="103">
        <v>0</v>
      </c>
      <c r="L417" s="7">
        <v>0</v>
      </c>
      <c r="M417" s="7">
        <v>0</v>
      </c>
      <c r="O417" s="51"/>
      <c r="P417" s="51"/>
      <c r="Q417" s="51"/>
      <c r="R417" s="51"/>
      <c r="S417" s="51"/>
      <c r="T417" s="51"/>
      <c r="U417" s="51"/>
      <c r="V417" s="51"/>
      <c r="W417" s="51"/>
      <c r="X417" s="51"/>
      <c r="Y417" s="51"/>
      <c r="Z417" s="51"/>
      <c r="AA417" s="51"/>
    </row>
    <row r="418" spans="1:27" ht="11.65" customHeight="1">
      <c r="A418" s="53">
        <v>298</v>
      </c>
      <c r="C418" s="101"/>
      <c r="F418" s="104" t="s">
        <v>270</v>
      </c>
      <c r="G418" s="3" t="s">
        <v>634</v>
      </c>
      <c r="H418" s="59"/>
      <c r="I418" s="7">
        <v>81437.929999999993</v>
      </c>
      <c r="J418" s="7">
        <v>63114.374702203961</v>
      </c>
      <c r="K418" s="103">
        <v>18323.555297796032</v>
      </c>
      <c r="L418" s="7">
        <v>-5636.5088451550364</v>
      </c>
      <c r="M418" s="7">
        <v>12687.046452640996</v>
      </c>
      <c r="O418" s="51"/>
      <c r="P418" s="51"/>
      <c r="Q418" s="51"/>
      <c r="R418" s="51"/>
      <c r="S418" s="51"/>
      <c r="T418" s="51"/>
      <c r="U418" s="51"/>
      <c r="V418" s="51"/>
      <c r="W418" s="51"/>
      <c r="X418" s="51"/>
      <c r="Y418" s="51"/>
      <c r="Z418" s="51"/>
      <c r="AA418" s="51"/>
    </row>
    <row r="419" spans="1:27" ht="11.65" customHeight="1">
      <c r="A419" s="53">
        <v>299</v>
      </c>
      <c r="C419" s="101"/>
      <c r="F419" s="104" t="s">
        <v>270</v>
      </c>
      <c r="G419" s="3" t="s">
        <v>636</v>
      </c>
      <c r="H419" s="59"/>
      <c r="I419" s="7">
        <v>1427894.13</v>
      </c>
      <c r="J419" s="7">
        <v>1427894.13</v>
      </c>
      <c r="K419" s="103">
        <v>0</v>
      </c>
      <c r="L419" s="7">
        <v>0</v>
      </c>
      <c r="M419" s="7">
        <v>0</v>
      </c>
      <c r="O419" s="51"/>
      <c r="P419" s="51"/>
      <c r="Q419" s="51"/>
      <c r="R419" s="51"/>
      <c r="S419" s="51"/>
      <c r="T419" s="51"/>
      <c r="U419" s="51"/>
      <c r="V419" s="51"/>
      <c r="W419" s="51"/>
      <c r="X419" s="51"/>
      <c r="Y419" s="51"/>
      <c r="Z419" s="51"/>
      <c r="AA419" s="51"/>
    </row>
    <row r="420" spans="1:27" ht="11.65" customHeight="1">
      <c r="A420" s="53">
        <v>300</v>
      </c>
      <c r="C420" s="101"/>
      <c r="F420" s="104" t="s">
        <v>270</v>
      </c>
      <c r="G420" s="3" t="s">
        <v>639</v>
      </c>
      <c r="H420" s="59"/>
      <c r="I420" s="7">
        <v>0</v>
      </c>
      <c r="J420" s="7">
        <v>0</v>
      </c>
      <c r="K420" s="103">
        <v>0</v>
      </c>
      <c r="L420" s="7">
        <v>0</v>
      </c>
      <c r="M420" s="7">
        <v>0</v>
      </c>
      <c r="O420" s="51"/>
      <c r="P420" s="51"/>
      <c r="Q420" s="51"/>
      <c r="R420" s="51"/>
      <c r="S420" s="51"/>
      <c r="T420" s="51"/>
      <c r="U420" s="51"/>
      <c r="V420" s="51"/>
      <c r="W420" s="51"/>
      <c r="X420" s="51"/>
      <c r="Y420" s="51"/>
      <c r="Z420" s="51"/>
      <c r="AA420" s="51"/>
    </row>
    <row r="421" spans="1:27" ht="11.65" customHeight="1">
      <c r="A421" s="53">
        <v>301</v>
      </c>
      <c r="C421" s="101"/>
      <c r="F421" s="104" t="s">
        <v>270</v>
      </c>
      <c r="G421" s="3" t="s">
        <v>636</v>
      </c>
      <c r="H421" s="59"/>
      <c r="I421" s="7">
        <v>0</v>
      </c>
      <c r="J421" s="7">
        <v>0</v>
      </c>
      <c r="K421" s="103">
        <v>0</v>
      </c>
      <c r="L421" s="7">
        <v>0</v>
      </c>
      <c r="M421" s="7">
        <v>0</v>
      </c>
      <c r="O421" s="51"/>
      <c r="P421" s="51"/>
      <c r="Q421" s="51"/>
      <c r="R421" s="51"/>
      <c r="S421" s="51"/>
      <c r="T421" s="51"/>
      <c r="U421" s="51"/>
      <c r="V421" s="51"/>
      <c r="W421" s="51"/>
      <c r="X421" s="51"/>
      <c r="Y421" s="51"/>
      <c r="Z421" s="51"/>
      <c r="AA421" s="51"/>
    </row>
    <row r="422" spans="1:27" ht="11.65" customHeight="1">
      <c r="A422" s="53">
        <v>302</v>
      </c>
      <c r="C422" s="101"/>
      <c r="F422" s="102"/>
      <c r="H422" s="59" t="s">
        <v>162</v>
      </c>
      <c r="I422" s="106">
        <v>1509332.0599999998</v>
      </c>
      <c r="J422" s="106">
        <v>1491008.5047022039</v>
      </c>
      <c r="K422" s="106">
        <v>18323.555297796032</v>
      </c>
      <c r="L422" s="106">
        <v>-5636.5088451550364</v>
      </c>
      <c r="M422" s="106">
        <v>12687.046452640996</v>
      </c>
      <c r="O422" s="51"/>
      <c r="P422" s="51"/>
      <c r="Q422" s="51"/>
      <c r="R422" s="51"/>
      <c r="S422" s="51"/>
      <c r="T422" s="51"/>
      <c r="U422" s="51"/>
      <c r="V422" s="51"/>
      <c r="W422" s="51"/>
      <c r="X422" s="51"/>
      <c r="Y422" s="51"/>
      <c r="Z422" s="51"/>
      <c r="AA422" s="51"/>
    </row>
    <row r="423" spans="1:27" ht="11.65" customHeight="1">
      <c r="A423" s="53">
        <v>303</v>
      </c>
      <c r="C423" s="101"/>
      <c r="F423" s="102"/>
      <c r="H423" s="59"/>
      <c r="I423" s="7"/>
      <c r="J423" s="7"/>
      <c r="K423" s="7"/>
      <c r="L423" s="7"/>
      <c r="M423" s="7"/>
      <c r="O423" s="51"/>
      <c r="P423" s="51"/>
      <c r="Q423" s="51"/>
      <c r="R423" s="51"/>
      <c r="S423" s="51"/>
      <c r="T423" s="51"/>
      <c r="U423" s="51"/>
      <c r="V423" s="51"/>
      <c r="W423" s="51"/>
      <c r="X423" s="51"/>
      <c r="Y423" s="51"/>
      <c r="Z423" s="51"/>
      <c r="AA423" s="51"/>
    </row>
    <row r="424" spans="1:27" ht="11.65" customHeight="1">
      <c r="A424" s="53">
        <v>304</v>
      </c>
      <c r="C424" s="101">
        <v>506</v>
      </c>
      <c r="D424" s="3" t="s">
        <v>171</v>
      </c>
      <c r="F424" s="102"/>
      <c r="H424" s="59"/>
      <c r="I424" s="7"/>
      <c r="J424" s="7"/>
      <c r="K424" s="7"/>
      <c r="L424" s="7"/>
      <c r="M424" s="7"/>
      <c r="O424" s="51"/>
      <c r="P424" s="51"/>
      <c r="Q424" s="51"/>
      <c r="R424" s="51"/>
      <c r="S424" s="51"/>
      <c r="T424" s="51"/>
      <c r="U424" s="51"/>
      <c r="V424" s="51"/>
      <c r="W424" s="51"/>
      <c r="X424" s="51"/>
      <c r="Y424" s="51"/>
      <c r="Z424" s="51"/>
      <c r="AA424" s="51"/>
    </row>
    <row r="425" spans="1:27" ht="11.65" customHeight="1">
      <c r="A425" s="53">
        <v>305</v>
      </c>
      <c r="C425" s="101"/>
      <c r="F425" s="104" t="s">
        <v>270</v>
      </c>
      <c r="G425" s="3" t="s">
        <v>249</v>
      </c>
      <c r="H425" s="59"/>
      <c r="I425" s="7">
        <v>0</v>
      </c>
      <c r="J425" s="7">
        <v>0</v>
      </c>
      <c r="K425" s="103">
        <v>0</v>
      </c>
      <c r="L425" s="7">
        <v>0</v>
      </c>
      <c r="M425" s="7">
        <v>0</v>
      </c>
      <c r="O425" s="51"/>
      <c r="P425" s="51"/>
      <c r="Q425" s="51"/>
      <c r="R425" s="51"/>
      <c r="S425" s="51"/>
      <c r="T425" s="51"/>
      <c r="U425" s="51"/>
      <c r="V425" s="51"/>
      <c r="W425" s="51"/>
      <c r="X425" s="51"/>
      <c r="Y425" s="51"/>
      <c r="Z425" s="51"/>
      <c r="AA425" s="51"/>
    </row>
    <row r="426" spans="1:27" ht="11.65" customHeight="1">
      <c r="A426" s="53">
        <v>306</v>
      </c>
      <c r="C426" s="101"/>
      <c r="F426" s="104" t="s">
        <v>270</v>
      </c>
      <c r="G426" s="3" t="s">
        <v>630</v>
      </c>
      <c r="H426" s="59"/>
      <c r="I426" s="7">
        <v>0</v>
      </c>
      <c r="J426" s="7">
        <v>0</v>
      </c>
      <c r="K426" s="103">
        <v>0</v>
      </c>
      <c r="L426" s="7">
        <v>0</v>
      </c>
      <c r="M426" s="7">
        <v>0</v>
      </c>
      <c r="O426" s="51"/>
      <c r="P426" s="51"/>
      <c r="Q426" s="51"/>
      <c r="R426" s="51"/>
      <c r="S426" s="51"/>
      <c r="T426" s="51"/>
      <c r="U426" s="51"/>
      <c r="V426" s="51"/>
      <c r="W426" s="51"/>
      <c r="X426" s="51"/>
      <c r="Y426" s="51"/>
      <c r="Z426" s="51"/>
      <c r="AA426" s="51"/>
    </row>
    <row r="427" spans="1:27" ht="11.65" customHeight="1">
      <c r="A427" s="53">
        <v>307</v>
      </c>
      <c r="C427" s="101"/>
      <c r="F427" s="104" t="s">
        <v>270</v>
      </c>
      <c r="G427" s="3" t="s">
        <v>634</v>
      </c>
      <c r="H427" s="59"/>
      <c r="I427" s="7">
        <v>1384080.52</v>
      </c>
      <c r="J427" s="7">
        <v>1072662.0452816188</v>
      </c>
      <c r="K427" s="103">
        <v>311418.47471838107</v>
      </c>
      <c r="L427" s="7">
        <v>-95795.437008121196</v>
      </c>
      <c r="M427" s="7">
        <v>215623.03771025987</v>
      </c>
      <c r="O427" s="51"/>
      <c r="P427" s="51"/>
      <c r="Q427" s="51"/>
      <c r="R427" s="51"/>
      <c r="S427" s="51"/>
      <c r="T427" s="51"/>
      <c r="U427" s="51"/>
      <c r="V427" s="51"/>
      <c r="W427" s="51"/>
      <c r="X427" s="51"/>
      <c r="Y427" s="51"/>
      <c r="Z427" s="51"/>
      <c r="AA427" s="51"/>
    </row>
    <row r="428" spans="1:27" ht="11.65" customHeight="1">
      <c r="A428" s="53">
        <v>308</v>
      </c>
      <c r="C428" s="101"/>
      <c r="F428" s="104" t="s">
        <v>270</v>
      </c>
      <c r="G428" s="3" t="s">
        <v>636</v>
      </c>
      <c r="H428" s="59"/>
      <c r="I428" s="7">
        <v>32358038.59</v>
      </c>
      <c r="J428" s="7">
        <v>32358038.59</v>
      </c>
      <c r="K428" s="103">
        <v>0</v>
      </c>
      <c r="L428" s="7">
        <v>0</v>
      </c>
      <c r="M428" s="7">
        <v>0</v>
      </c>
      <c r="O428" s="51"/>
      <c r="P428" s="51"/>
      <c r="Q428" s="51"/>
      <c r="R428" s="51"/>
      <c r="S428" s="51"/>
      <c r="T428" s="51"/>
      <c r="U428" s="51"/>
      <c r="V428" s="51"/>
      <c r="W428" s="51"/>
      <c r="X428" s="51"/>
      <c r="Y428" s="51"/>
      <c r="Z428" s="51"/>
      <c r="AA428" s="51"/>
    </row>
    <row r="429" spans="1:27" ht="11.65" customHeight="1">
      <c r="A429" s="53">
        <v>309</v>
      </c>
      <c r="C429" s="101"/>
      <c r="F429" s="104" t="s">
        <v>270</v>
      </c>
      <c r="G429" s="3" t="s">
        <v>639</v>
      </c>
      <c r="H429" s="59"/>
      <c r="I429" s="7">
        <v>-23043952.960000001</v>
      </c>
      <c r="J429" s="7">
        <v>-17859057.58824423</v>
      </c>
      <c r="K429" s="103">
        <v>-5184895.3717557732</v>
      </c>
      <c r="L429" s="7">
        <v>0</v>
      </c>
      <c r="M429" s="7">
        <v>-5184895.3717557732</v>
      </c>
      <c r="O429" s="51"/>
      <c r="P429" s="51"/>
      <c r="Q429" s="51"/>
      <c r="R429" s="51"/>
      <c r="S429" s="51"/>
      <c r="T429" s="51"/>
      <c r="U429" s="51"/>
      <c r="V429" s="51"/>
      <c r="W429" s="51"/>
      <c r="X429" s="51"/>
      <c r="Y429" s="51"/>
      <c r="Z429" s="51"/>
      <c r="AA429" s="51"/>
    </row>
    <row r="430" spans="1:27" ht="11.65" customHeight="1">
      <c r="A430" s="53">
        <v>310</v>
      </c>
      <c r="C430" s="101"/>
      <c r="F430" s="104" t="s">
        <v>270</v>
      </c>
      <c r="G430" s="3" t="s">
        <v>636</v>
      </c>
      <c r="H430" s="59"/>
      <c r="I430" s="7">
        <v>0</v>
      </c>
      <c r="J430" s="7">
        <v>0</v>
      </c>
      <c r="K430" s="103">
        <v>0</v>
      </c>
      <c r="L430" s="7">
        <v>0</v>
      </c>
      <c r="M430" s="7">
        <v>0</v>
      </c>
      <c r="O430" s="51"/>
      <c r="P430" s="51"/>
      <c r="Q430" s="51"/>
      <c r="R430" s="51"/>
      <c r="S430" s="51"/>
      <c r="T430" s="51"/>
      <c r="U430" s="51"/>
      <c r="V430" s="51"/>
      <c r="W430" s="51"/>
      <c r="X430" s="51"/>
      <c r="Y430" s="51"/>
      <c r="Z430" s="51"/>
      <c r="AA430" s="51"/>
    </row>
    <row r="431" spans="1:27" ht="11.65" customHeight="1">
      <c r="A431" s="53">
        <v>311</v>
      </c>
      <c r="C431" s="101"/>
      <c r="F431" s="102"/>
      <c r="H431" s="59" t="s">
        <v>162</v>
      </c>
      <c r="I431" s="106">
        <v>10698166.149999999</v>
      </c>
      <c r="J431" s="106">
        <v>15571643.047037389</v>
      </c>
      <c r="K431" s="106">
        <v>-4873476.8970373925</v>
      </c>
      <c r="L431" s="106">
        <v>-95795.437008121196</v>
      </c>
      <c r="M431" s="106">
        <v>-4969272.3340455135</v>
      </c>
      <c r="O431" s="51"/>
      <c r="P431" s="51"/>
      <c r="Q431" s="51"/>
      <c r="R431" s="51"/>
      <c r="S431" s="51"/>
      <c r="T431" s="51"/>
      <c r="U431" s="51"/>
      <c r="V431" s="51"/>
      <c r="W431" s="51"/>
      <c r="X431" s="51"/>
      <c r="Y431" s="51"/>
      <c r="Z431" s="51"/>
      <c r="AA431" s="51"/>
    </row>
    <row r="432" spans="1:27" ht="11.65" customHeight="1">
      <c r="A432" s="53">
        <v>312</v>
      </c>
      <c r="C432" s="101"/>
      <c r="F432" s="102"/>
      <c r="H432" s="59"/>
      <c r="I432" s="7"/>
      <c r="J432" s="7"/>
      <c r="K432" s="7"/>
      <c r="L432" s="7"/>
      <c r="M432" s="7"/>
      <c r="O432" s="51"/>
      <c r="P432" s="51"/>
      <c r="Q432" s="51"/>
      <c r="R432" s="51"/>
      <c r="S432" s="51"/>
      <c r="T432" s="51"/>
      <c r="U432" s="51"/>
      <c r="V432" s="51"/>
      <c r="W432" s="51"/>
      <c r="X432" s="51"/>
      <c r="Y432" s="51"/>
      <c r="Z432" s="51"/>
      <c r="AA432" s="51"/>
    </row>
    <row r="433" spans="1:27" ht="11.65" customHeight="1">
      <c r="A433" s="53">
        <v>313</v>
      </c>
      <c r="C433" s="101">
        <v>507</v>
      </c>
      <c r="D433" s="3" t="s">
        <v>172</v>
      </c>
      <c r="F433" s="102"/>
      <c r="H433" s="59"/>
      <c r="I433" s="7"/>
      <c r="J433" s="7"/>
      <c r="K433" s="7"/>
      <c r="L433" s="7"/>
      <c r="M433" s="7"/>
      <c r="O433" s="51"/>
      <c r="P433" s="51"/>
      <c r="Q433" s="51"/>
      <c r="R433" s="51"/>
      <c r="S433" s="51"/>
      <c r="T433" s="51"/>
      <c r="U433" s="51"/>
      <c r="V433" s="51"/>
      <c r="W433" s="51"/>
      <c r="X433" s="51"/>
      <c r="Y433" s="51"/>
      <c r="Z433" s="51"/>
      <c r="AA433" s="51"/>
    </row>
    <row r="434" spans="1:27" ht="11.65" customHeight="1">
      <c r="A434" s="53">
        <v>314</v>
      </c>
      <c r="C434" s="101"/>
      <c r="F434" s="104" t="s">
        <v>270</v>
      </c>
      <c r="G434" s="3" t="s">
        <v>249</v>
      </c>
      <c r="H434" s="59"/>
      <c r="I434" s="7">
        <v>0</v>
      </c>
      <c r="J434" s="7">
        <v>0</v>
      </c>
      <c r="K434" s="103">
        <v>0</v>
      </c>
      <c r="L434" s="7">
        <v>0</v>
      </c>
      <c r="M434" s="7">
        <v>0</v>
      </c>
      <c r="O434" s="51"/>
      <c r="P434" s="51"/>
      <c r="Q434" s="51"/>
      <c r="R434" s="51"/>
      <c r="S434" s="51"/>
      <c r="T434" s="51"/>
      <c r="U434" s="51"/>
      <c r="V434" s="51"/>
      <c r="W434" s="51"/>
      <c r="X434" s="51"/>
      <c r="Y434" s="51"/>
      <c r="Z434" s="51"/>
      <c r="AA434" s="51"/>
    </row>
    <row r="435" spans="1:27" ht="11.65" customHeight="1">
      <c r="A435" s="53">
        <v>315</v>
      </c>
      <c r="C435" s="101"/>
      <c r="F435" s="104" t="s">
        <v>270</v>
      </c>
      <c r="G435" s="3" t="s">
        <v>634</v>
      </c>
      <c r="H435" s="59"/>
      <c r="I435" s="7">
        <v>25249.26</v>
      </c>
      <c r="J435" s="7">
        <v>19568.169974278208</v>
      </c>
      <c r="K435" s="103">
        <v>5681.0900257217918</v>
      </c>
      <c r="L435" s="7">
        <v>-1747.5601028122801</v>
      </c>
      <c r="M435" s="7">
        <v>3933.5299229095117</v>
      </c>
      <c r="O435" s="51"/>
      <c r="P435" s="51"/>
      <c r="Q435" s="51"/>
      <c r="R435" s="51"/>
      <c r="S435" s="51"/>
      <c r="T435" s="51"/>
      <c r="U435" s="51"/>
      <c r="V435" s="51"/>
      <c r="W435" s="51"/>
      <c r="X435" s="51"/>
      <c r="Y435" s="51"/>
      <c r="Z435" s="51"/>
      <c r="AA435" s="51"/>
    </row>
    <row r="436" spans="1:27" ht="11.65" customHeight="1">
      <c r="A436" s="53">
        <v>316</v>
      </c>
      <c r="C436" s="101"/>
      <c r="F436" s="104" t="s">
        <v>270</v>
      </c>
      <c r="G436" s="3" t="s">
        <v>636</v>
      </c>
      <c r="H436" s="59"/>
      <c r="I436" s="7">
        <v>161439.07</v>
      </c>
      <c r="J436" s="7">
        <v>161439.07</v>
      </c>
      <c r="K436" s="103">
        <v>0</v>
      </c>
      <c r="L436" s="7">
        <v>0</v>
      </c>
      <c r="M436" s="7">
        <v>0</v>
      </c>
      <c r="O436" s="51"/>
      <c r="P436" s="51"/>
      <c r="Q436" s="51"/>
      <c r="R436" s="51"/>
      <c r="S436" s="51"/>
      <c r="T436" s="51"/>
      <c r="U436" s="51"/>
      <c r="V436" s="51"/>
      <c r="W436" s="51"/>
      <c r="X436" s="51"/>
      <c r="Y436" s="51"/>
      <c r="Z436" s="51"/>
      <c r="AA436" s="51"/>
    </row>
    <row r="437" spans="1:27" ht="11.65" customHeight="1">
      <c r="A437" s="53">
        <v>317</v>
      </c>
      <c r="C437" s="101"/>
      <c r="F437" s="104" t="s">
        <v>270</v>
      </c>
      <c r="G437" s="3" t="s">
        <v>639</v>
      </c>
      <c r="H437" s="59"/>
      <c r="I437" s="7">
        <v>362386.41</v>
      </c>
      <c r="J437" s="7">
        <v>280849.37409050687</v>
      </c>
      <c r="K437" s="103">
        <v>81537.03590949309</v>
      </c>
      <c r="L437" s="7">
        <v>0</v>
      </c>
      <c r="M437" s="7">
        <v>81537.03590949309</v>
      </c>
      <c r="O437" s="51"/>
      <c r="P437" s="51"/>
      <c r="Q437" s="51"/>
      <c r="R437" s="51"/>
      <c r="S437" s="51"/>
      <c r="T437" s="51"/>
      <c r="U437" s="51"/>
      <c r="V437" s="51"/>
      <c r="W437" s="51"/>
      <c r="X437" s="51"/>
      <c r="Y437" s="51"/>
      <c r="Z437" s="51"/>
      <c r="AA437" s="51"/>
    </row>
    <row r="438" spans="1:27" ht="11.65" customHeight="1">
      <c r="A438" s="53">
        <v>318</v>
      </c>
      <c r="C438" s="101"/>
      <c r="F438" s="104" t="s">
        <v>270</v>
      </c>
      <c r="G438" s="3" t="s">
        <v>636</v>
      </c>
      <c r="H438" s="59"/>
      <c r="I438" s="7">
        <v>0</v>
      </c>
      <c r="J438" s="7">
        <v>0</v>
      </c>
      <c r="K438" s="103">
        <v>0</v>
      </c>
      <c r="L438" s="7">
        <v>0</v>
      </c>
      <c r="M438" s="7">
        <v>0</v>
      </c>
      <c r="O438" s="51"/>
      <c r="P438" s="51"/>
      <c r="Q438" s="51"/>
      <c r="R438" s="51"/>
      <c r="S438" s="51"/>
      <c r="T438" s="51"/>
      <c r="U438" s="51"/>
      <c r="V438" s="51"/>
      <c r="W438" s="51"/>
      <c r="X438" s="51"/>
      <c r="Y438" s="51"/>
      <c r="Z438" s="51"/>
      <c r="AA438" s="51"/>
    </row>
    <row r="439" spans="1:27" ht="11.65" customHeight="1">
      <c r="A439" s="53">
        <v>319</v>
      </c>
      <c r="C439" s="101"/>
      <c r="F439" s="102"/>
      <c r="H439" s="59" t="s">
        <v>162</v>
      </c>
      <c r="I439" s="106">
        <v>549074.74</v>
      </c>
      <c r="J439" s="106">
        <v>461856.61406478507</v>
      </c>
      <c r="K439" s="106">
        <v>87218.125935214877</v>
      </c>
      <c r="L439" s="106">
        <v>-1747.5601028122801</v>
      </c>
      <c r="M439" s="106">
        <v>85470.565832402601</v>
      </c>
      <c r="O439" s="51"/>
      <c r="P439" s="51"/>
      <c r="Q439" s="51"/>
      <c r="R439" s="51"/>
      <c r="S439" s="51"/>
      <c r="T439" s="51"/>
      <c r="U439" s="51"/>
      <c r="V439" s="51"/>
      <c r="W439" s="51"/>
      <c r="X439" s="51"/>
      <c r="Y439" s="51"/>
      <c r="Z439" s="51"/>
      <c r="AA439" s="51"/>
    </row>
    <row r="440" spans="1:27" ht="11.65" customHeight="1">
      <c r="A440" s="53">
        <v>320</v>
      </c>
      <c r="C440" s="101"/>
      <c r="F440" s="102"/>
      <c r="H440" s="59"/>
      <c r="I440" s="7"/>
      <c r="J440" s="7"/>
      <c r="K440" s="7"/>
      <c r="L440" s="7"/>
      <c r="M440" s="7"/>
      <c r="O440" s="51"/>
      <c r="P440" s="51"/>
      <c r="Q440" s="51"/>
      <c r="R440" s="51"/>
      <c r="S440" s="51"/>
      <c r="T440" s="51"/>
      <c r="U440" s="51"/>
      <c r="V440" s="51"/>
      <c r="W440" s="51"/>
      <c r="X440" s="51"/>
      <c r="Y440" s="51"/>
      <c r="Z440" s="51"/>
      <c r="AA440" s="51"/>
    </row>
    <row r="441" spans="1:27" ht="11.65" customHeight="1">
      <c r="A441" s="53">
        <v>321</v>
      </c>
      <c r="C441" s="101">
        <v>510</v>
      </c>
      <c r="D441" s="3" t="s">
        <v>173</v>
      </c>
      <c r="F441" s="102"/>
      <c r="H441" s="59"/>
      <c r="I441" s="7"/>
      <c r="J441" s="7"/>
      <c r="K441" s="7"/>
      <c r="L441" s="7"/>
      <c r="M441" s="7"/>
      <c r="O441" s="51"/>
      <c r="P441" s="51"/>
      <c r="Q441" s="51"/>
      <c r="R441" s="51"/>
      <c r="S441" s="51"/>
      <c r="T441" s="51"/>
      <c r="U441" s="51"/>
      <c r="V441" s="51"/>
      <c r="W441" s="51"/>
      <c r="X441" s="51"/>
      <c r="Y441" s="51"/>
      <c r="Z441" s="51"/>
      <c r="AA441" s="51"/>
    </row>
    <row r="442" spans="1:27" ht="11.65" customHeight="1">
      <c r="A442" s="53">
        <v>322</v>
      </c>
      <c r="C442" s="101"/>
      <c r="F442" s="104" t="s">
        <v>270</v>
      </c>
      <c r="G442" s="3" t="s">
        <v>249</v>
      </c>
      <c r="H442" s="59"/>
      <c r="I442" s="7">
        <v>0</v>
      </c>
      <c r="J442" s="7">
        <v>0</v>
      </c>
      <c r="K442" s="103">
        <v>0</v>
      </c>
      <c r="L442" s="7">
        <v>0</v>
      </c>
      <c r="M442" s="7">
        <v>0</v>
      </c>
      <c r="O442" s="51"/>
      <c r="P442" s="51"/>
      <c r="Q442" s="51"/>
      <c r="R442" s="51"/>
      <c r="S442" s="51"/>
      <c r="T442" s="51"/>
      <c r="U442" s="51"/>
      <c r="V442" s="51"/>
      <c r="W442" s="51"/>
      <c r="X442" s="51"/>
      <c r="Y442" s="51"/>
      <c r="Z442" s="51"/>
      <c r="AA442" s="51"/>
    </row>
    <row r="443" spans="1:27" ht="11.65" customHeight="1">
      <c r="A443" s="53">
        <v>323</v>
      </c>
      <c r="C443" s="101"/>
      <c r="F443" s="104" t="s">
        <v>270</v>
      </c>
      <c r="G443" s="3" t="s">
        <v>634</v>
      </c>
      <c r="H443" s="59"/>
      <c r="I443" s="7">
        <v>180543.65</v>
      </c>
      <c r="J443" s="7">
        <v>139921.28208813223</v>
      </c>
      <c r="K443" s="103">
        <v>40622.367911867761</v>
      </c>
      <c r="L443" s="7">
        <v>-12495.846593369643</v>
      </c>
      <c r="M443" s="7">
        <v>28126.521318498118</v>
      </c>
      <c r="O443" s="51"/>
      <c r="P443" s="51"/>
      <c r="Q443" s="51"/>
      <c r="R443" s="51"/>
      <c r="S443" s="51"/>
      <c r="T443" s="51"/>
      <c r="U443" s="51"/>
      <c r="V443" s="51"/>
      <c r="W443" s="51"/>
      <c r="X443" s="51"/>
      <c r="Y443" s="51"/>
      <c r="Z443" s="51"/>
      <c r="AA443" s="51"/>
    </row>
    <row r="444" spans="1:27" ht="11.65" customHeight="1">
      <c r="A444" s="53">
        <v>324</v>
      </c>
      <c r="C444" s="101"/>
      <c r="F444" s="104" t="s">
        <v>270</v>
      </c>
      <c r="G444" s="3" t="s">
        <v>636</v>
      </c>
      <c r="H444" s="59"/>
      <c r="I444" s="7">
        <v>6624184.2000000002</v>
      </c>
      <c r="J444" s="7">
        <v>6624184.2000000002</v>
      </c>
      <c r="K444" s="103">
        <v>0</v>
      </c>
      <c r="L444" s="7">
        <v>0</v>
      </c>
      <c r="M444" s="7">
        <v>0</v>
      </c>
      <c r="O444" s="51"/>
      <c r="P444" s="51"/>
      <c r="Q444" s="51"/>
      <c r="R444" s="51"/>
      <c r="S444" s="51"/>
      <c r="T444" s="51"/>
      <c r="U444" s="51"/>
      <c r="V444" s="51"/>
      <c r="W444" s="51"/>
      <c r="X444" s="51"/>
      <c r="Y444" s="51"/>
      <c r="Z444" s="51"/>
      <c r="AA444" s="51"/>
    </row>
    <row r="445" spans="1:27" ht="11.65" customHeight="1">
      <c r="A445" s="53">
        <v>325</v>
      </c>
      <c r="C445" s="101"/>
      <c r="F445" s="104" t="s">
        <v>270</v>
      </c>
      <c r="G445" s="3" t="s">
        <v>639</v>
      </c>
      <c r="H445" s="59"/>
      <c r="I445" s="7">
        <v>810755.09</v>
      </c>
      <c r="J445" s="7">
        <v>628334.98520872393</v>
      </c>
      <c r="K445" s="103">
        <v>182420.10479127601</v>
      </c>
      <c r="L445" s="7">
        <v>0</v>
      </c>
      <c r="M445" s="7">
        <v>182420.10479127601</v>
      </c>
      <c r="O445" s="51"/>
      <c r="P445" s="51"/>
      <c r="Q445" s="51"/>
      <c r="R445" s="51"/>
      <c r="S445" s="51"/>
      <c r="T445" s="51"/>
      <c r="U445" s="51"/>
      <c r="V445" s="51"/>
      <c r="W445" s="51"/>
      <c r="X445" s="51"/>
      <c r="Y445" s="51"/>
      <c r="Z445" s="51"/>
      <c r="AA445" s="51"/>
    </row>
    <row r="446" spans="1:27" ht="11.65" customHeight="1">
      <c r="A446" s="53">
        <v>326</v>
      </c>
      <c r="C446" s="101"/>
      <c r="F446" s="104" t="s">
        <v>270</v>
      </c>
      <c r="G446" s="3" t="s">
        <v>636</v>
      </c>
      <c r="H446" s="59"/>
      <c r="I446" s="7">
        <v>0</v>
      </c>
      <c r="J446" s="7">
        <v>0</v>
      </c>
      <c r="K446" s="103">
        <v>0</v>
      </c>
      <c r="L446" s="7">
        <v>0</v>
      </c>
      <c r="M446" s="7">
        <v>0</v>
      </c>
      <c r="O446" s="51"/>
      <c r="P446" s="51"/>
      <c r="Q446" s="51"/>
      <c r="R446" s="51"/>
      <c r="S446" s="51"/>
      <c r="T446" s="51"/>
      <c r="U446" s="51"/>
      <c r="V446" s="51"/>
      <c r="W446" s="51"/>
      <c r="X446" s="51"/>
      <c r="Y446" s="51"/>
      <c r="Z446" s="51"/>
      <c r="AA446" s="51"/>
    </row>
    <row r="447" spans="1:27" ht="11.65" customHeight="1">
      <c r="A447" s="53">
        <v>327</v>
      </c>
      <c r="C447" s="101"/>
      <c r="F447" s="102"/>
      <c r="H447" s="59" t="s">
        <v>162</v>
      </c>
      <c r="I447" s="106">
        <v>7615482.9400000004</v>
      </c>
      <c r="J447" s="106">
        <v>7392440.4672968565</v>
      </c>
      <c r="K447" s="106">
        <v>223042.47270314378</v>
      </c>
      <c r="L447" s="106">
        <v>-12495.846593369643</v>
      </c>
      <c r="M447" s="106">
        <v>210546.62610977414</v>
      </c>
      <c r="O447" s="51"/>
      <c r="P447" s="51"/>
      <c r="Q447" s="51"/>
      <c r="R447" s="51"/>
      <c r="S447" s="51"/>
      <c r="T447" s="51"/>
      <c r="U447" s="51"/>
      <c r="V447" s="51"/>
      <c r="W447" s="51"/>
      <c r="X447" s="51"/>
      <c r="Y447" s="51"/>
      <c r="Z447" s="51"/>
      <c r="AA447" s="51"/>
    </row>
    <row r="448" spans="1:27" ht="11.65" customHeight="1">
      <c r="A448" s="53">
        <v>328</v>
      </c>
      <c r="C448" s="101"/>
      <c r="F448" s="102"/>
      <c r="H448" s="59"/>
      <c r="I448" s="109"/>
      <c r="J448" s="7"/>
      <c r="K448" s="7"/>
      <c r="L448" s="7"/>
      <c r="M448" s="7"/>
      <c r="O448" s="51"/>
      <c r="P448" s="51"/>
      <c r="Q448" s="51"/>
      <c r="R448" s="51"/>
      <c r="S448" s="51"/>
      <c r="T448" s="51"/>
      <c r="U448" s="51"/>
      <c r="V448" s="51"/>
      <c r="W448" s="51"/>
      <c r="X448" s="51"/>
      <c r="Y448" s="51"/>
      <c r="Z448" s="51"/>
      <c r="AA448" s="51"/>
    </row>
    <row r="449" spans="1:27" ht="11.65" customHeight="1">
      <c r="A449" s="53">
        <v>329</v>
      </c>
      <c r="C449" s="101"/>
      <c r="E449" s="57"/>
      <c r="F449" s="102"/>
      <c r="H449" s="59"/>
      <c r="I449" s="109"/>
      <c r="J449" s="109"/>
      <c r="K449" s="109"/>
      <c r="L449" s="109"/>
      <c r="M449" s="109"/>
      <c r="O449" s="110"/>
      <c r="P449" s="110"/>
      <c r="Q449" s="110"/>
      <c r="R449" s="110"/>
      <c r="S449" s="110"/>
      <c r="T449" s="110"/>
      <c r="U449" s="51"/>
      <c r="V449" s="110"/>
      <c r="W449" s="110"/>
      <c r="X449" s="110"/>
      <c r="Y449" s="110"/>
      <c r="Z449" s="110"/>
      <c r="AA449" s="110"/>
    </row>
    <row r="450" spans="1:27" ht="11.65" customHeight="1">
      <c r="A450" s="53">
        <v>330</v>
      </c>
      <c r="C450" s="111"/>
      <c r="D450" s="56"/>
      <c r="E450" s="112"/>
      <c r="F450" s="102"/>
      <c r="G450" s="56"/>
      <c r="H450" s="113"/>
      <c r="I450" s="114"/>
      <c r="J450" s="114"/>
      <c r="K450" s="114"/>
      <c r="L450" s="114"/>
      <c r="M450" s="114"/>
      <c r="O450" s="115"/>
      <c r="P450" s="115"/>
      <c r="Q450" s="115"/>
      <c r="R450" s="115"/>
      <c r="S450" s="115"/>
      <c r="T450" s="115"/>
      <c r="U450" s="51"/>
      <c r="V450" s="115"/>
      <c r="W450" s="115"/>
      <c r="X450" s="115"/>
      <c r="Y450" s="115"/>
      <c r="Z450" s="115"/>
      <c r="AA450" s="115"/>
    </row>
    <row r="451" spans="1:27" ht="11.65" customHeight="1">
      <c r="A451" s="53">
        <v>331</v>
      </c>
      <c r="C451" s="101">
        <v>511</v>
      </c>
      <c r="D451" s="3" t="s">
        <v>174</v>
      </c>
      <c r="F451" s="102"/>
      <c r="H451" s="59"/>
      <c r="I451" s="7"/>
      <c r="J451" s="7"/>
      <c r="K451" s="7"/>
      <c r="L451" s="7"/>
      <c r="M451" s="7"/>
      <c r="O451" s="51"/>
      <c r="P451" s="51"/>
      <c r="Q451" s="51"/>
      <c r="R451" s="51"/>
      <c r="S451" s="51"/>
      <c r="T451" s="51"/>
      <c r="U451" s="51"/>
      <c r="V451" s="51"/>
      <c r="W451" s="51"/>
      <c r="X451" s="51"/>
      <c r="Y451" s="51"/>
      <c r="Z451" s="51"/>
      <c r="AA451" s="51"/>
    </row>
    <row r="452" spans="1:27" ht="11.65" customHeight="1">
      <c r="A452" s="53">
        <v>332</v>
      </c>
      <c r="C452" s="101"/>
      <c r="F452" s="104" t="s">
        <v>270</v>
      </c>
      <c r="G452" s="3" t="s">
        <v>249</v>
      </c>
      <c r="H452" s="59"/>
      <c r="I452" s="7">
        <v>0</v>
      </c>
      <c r="J452" s="7">
        <v>0</v>
      </c>
      <c r="K452" s="103">
        <v>0</v>
      </c>
      <c r="L452" s="7">
        <v>0</v>
      </c>
      <c r="M452" s="7">
        <v>0</v>
      </c>
      <c r="O452" s="51"/>
      <c r="P452" s="51"/>
      <c r="Q452" s="51"/>
      <c r="R452" s="51"/>
      <c r="S452" s="51"/>
      <c r="T452" s="51"/>
      <c r="U452" s="51"/>
      <c r="V452" s="51"/>
      <c r="W452" s="51"/>
      <c r="X452" s="51"/>
      <c r="Y452" s="51"/>
      <c r="Z452" s="51"/>
      <c r="AA452" s="51"/>
    </row>
    <row r="453" spans="1:27" ht="11.65" customHeight="1">
      <c r="A453" s="53">
        <v>333</v>
      </c>
      <c r="C453" s="101"/>
      <c r="F453" s="104" t="s">
        <v>270</v>
      </c>
      <c r="G453" s="3" t="s">
        <v>634</v>
      </c>
      <c r="H453" s="59"/>
      <c r="I453" s="7">
        <v>332393.98</v>
      </c>
      <c r="J453" s="7">
        <v>257605.24859211047</v>
      </c>
      <c r="K453" s="103">
        <v>74788.731407889529</v>
      </c>
      <c r="L453" s="7">
        <v>-23005.761668380888</v>
      </c>
      <c r="M453" s="7">
        <v>51782.96973950864</v>
      </c>
      <c r="O453" s="51"/>
      <c r="P453" s="51"/>
      <c r="Q453" s="51"/>
      <c r="R453" s="51"/>
      <c r="S453" s="51"/>
      <c r="T453" s="51"/>
      <c r="U453" s="51"/>
      <c r="V453" s="51"/>
      <c r="W453" s="51"/>
      <c r="X453" s="51"/>
      <c r="Y453" s="51"/>
      <c r="Z453" s="51"/>
      <c r="AA453" s="51"/>
    </row>
    <row r="454" spans="1:27" ht="11.65" customHeight="1">
      <c r="A454" s="53">
        <v>334</v>
      </c>
      <c r="C454" s="101"/>
      <c r="F454" s="104" t="s">
        <v>270</v>
      </c>
      <c r="G454" s="3" t="s">
        <v>636</v>
      </c>
      <c r="H454" s="59"/>
      <c r="I454" s="7">
        <v>17381009.039999999</v>
      </c>
      <c r="J454" s="7">
        <v>17381009.039999999</v>
      </c>
      <c r="K454" s="103">
        <v>0</v>
      </c>
      <c r="L454" s="7">
        <v>0</v>
      </c>
      <c r="M454" s="7">
        <v>0</v>
      </c>
      <c r="O454" s="51"/>
      <c r="P454" s="51"/>
      <c r="Q454" s="51"/>
      <c r="R454" s="51"/>
      <c r="S454" s="51"/>
      <c r="T454" s="51"/>
      <c r="U454" s="51"/>
      <c r="V454" s="51"/>
      <c r="W454" s="51"/>
      <c r="X454" s="51"/>
      <c r="Y454" s="51"/>
      <c r="Z454" s="51"/>
      <c r="AA454" s="51"/>
    </row>
    <row r="455" spans="1:27" ht="11.65" customHeight="1">
      <c r="A455" s="53">
        <v>335</v>
      </c>
      <c r="C455" s="101"/>
      <c r="F455" s="104" t="s">
        <v>270</v>
      </c>
      <c r="G455" s="3" t="s">
        <v>639</v>
      </c>
      <c r="H455" s="59"/>
      <c r="I455" s="7">
        <v>10765052.140000001</v>
      </c>
      <c r="J455" s="7">
        <v>8342912.6262507252</v>
      </c>
      <c r="K455" s="103">
        <v>2422139.5137492754</v>
      </c>
      <c r="L455" s="7">
        <v>0</v>
      </c>
      <c r="M455" s="7">
        <v>2422139.5137492754</v>
      </c>
      <c r="O455" s="51"/>
      <c r="P455" s="51"/>
      <c r="Q455" s="51"/>
      <c r="R455" s="51"/>
      <c r="S455" s="51"/>
      <c r="T455" s="51"/>
      <c r="U455" s="51"/>
      <c r="V455" s="51"/>
      <c r="W455" s="51"/>
      <c r="X455" s="51"/>
      <c r="Y455" s="51"/>
      <c r="Z455" s="51"/>
      <c r="AA455" s="51"/>
    </row>
    <row r="456" spans="1:27" ht="11.65" customHeight="1">
      <c r="A456" s="53">
        <v>336</v>
      </c>
      <c r="C456" s="101"/>
      <c r="F456" s="104" t="s">
        <v>270</v>
      </c>
      <c r="G456" s="3" t="s">
        <v>636</v>
      </c>
      <c r="H456" s="59"/>
      <c r="I456" s="7">
        <v>0</v>
      </c>
      <c r="J456" s="7">
        <v>0</v>
      </c>
      <c r="K456" s="103">
        <v>0</v>
      </c>
      <c r="L456" s="7">
        <v>0</v>
      </c>
      <c r="M456" s="7">
        <v>0</v>
      </c>
      <c r="O456" s="51"/>
      <c r="P456" s="51"/>
      <c r="Q456" s="51"/>
      <c r="R456" s="51"/>
      <c r="S456" s="51"/>
      <c r="T456" s="51"/>
      <c r="U456" s="51"/>
      <c r="V456" s="51"/>
      <c r="W456" s="51"/>
      <c r="X456" s="51"/>
      <c r="Y456" s="51"/>
      <c r="Z456" s="51"/>
      <c r="AA456" s="51"/>
    </row>
    <row r="457" spans="1:27" ht="11.65" customHeight="1">
      <c r="A457" s="53">
        <v>337</v>
      </c>
      <c r="C457" s="101"/>
      <c r="F457" s="102"/>
      <c r="H457" s="59" t="s">
        <v>162</v>
      </c>
      <c r="I457" s="106">
        <v>28478455.16</v>
      </c>
      <c r="J457" s="106">
        <v>25981526.914842837</v>
      </c>
      <c r="K457" s="106">
        <v>2496928.245157165</v>
      </c>
      <c r="L457" s="106">
        <v>-23005.761668380888</v>
      </c>
      <c r="M457" s="106">
        <v>2473922.4834887842</v>
      </c>
      <c r="O457" s="51"/>
      <c r="P457" s="51"/>
      <c r="Q457" s="51"/>
      <c r="R457" s="51"/>
      <c r="S457" s="51"/>
      <c r="T457" s="51"/>
      <c r="U457" s="51"/>
      <c r="V457" s="51"/>
      <c r="W457" s="51"/>
      <c r="X457" s="51"/>
      <c r="Y457" s="51"/>
      <c r="Z457" s="51"/>
      <c r="AA457" s="51"/>
    </row>
    <row r="458" spans="1:27" ht="11.65" customHeight="1">
      <c r="A458" s="53">
        <v>338</v>
      </c>
      <c r="C458" s="101"/>
      <c r="F458" s="102"/>
      <c r="H458" s="59"/>
      <c r="I458" s="7"/>
      <c r="J458" s="7"/>
      <c r="K458" s="7"/>
      <c r="L458" s="7"/>
      <c r="M458" s="7"/>
      <c r="O458" s="51"/>
      <c r="P458" s="51"/>
      <c r="Q458" s="51"/>
      <c r="R458" s="51"/>
      <c r="S458" s="51"/>
      <c r="T458" s="51"/>
      <c r="U458" s="51"/>
      <c r="V458" s="51"/>
      <c r="W458" s="51"/>
      <c r="X458" s="51"/>
      <c r="Y458" s="51"/>
      <c r="Z458" s="51"/>
      <c r="AA458" s="51"/>
    </row>
    <row r="459" spans="1:27" ht="11.65" customHeight="1">
      <c r="A459" s="53">
        <v>339</v>
      </c>
      <c r="C459" s="101">
        <v>512</v>
      </c>
      <c r="D459" s="3" t="s">
        <v>175</v>
      </c>
      <c r="F459" s="102"/>
      <c r="H459" s="59"/>
      <c r="I459" s="7"/>
      <c r="J459" s="7"/>
      <c r="K459" s="7"/>
      <c r="L459" s="7"/>
      <c r="M459" s="7"/>
      <c r="O459" s="51"/>
      <c r="P459" s="51"/>
      <c r="Q459" s="51"/>
      <c r="R459" s="51"/>
      <c r="S459" s="51"/>
      <c r="T459" s="51"/>
      <c r="U459" s="51"/>
      <c r="V459" s="51"/>
      <c r="W459" s="51"/>
      <c r="X459" s="51"/>
      <c r="Y459" s="51"/>
      <c r="Z459" s="51"/>
      <c r="AA459" s="51"/>
    </row>
    <row r="460" spans="1:27" ht="11.65" customHeight="1">
      <c r="A460" s="53">
        <v>340</v>
      </c>
      <c r="C460" s="101"/>
      <c r="F460" s="104" t="s">
        <v>270</v>
      </c>
      <c r="G460" s="3" t="s">
        <v>249</v>
      </c>
      <c r="H460" s="59"/>
      <c r="I460" s="7">
        <v>0</v>
      </c>
      <c r="J460" s="7">
        <v>0</v>
      </c>
      <c r="K460" s="103">
        <v>0</v>
      </c>
      <c r="L460" s="7">
        <v>0</v>
      </c>
      <c r="M460" s="7">
        <v>0</v>
      </c>
      <c r="O460" s="51"/>
      <c r="P460" s="51"/>
      <c r="Q460" s="51"/>
      <c r="R460" s="51"/>
      <c r="S460" s="51"/>
      <c r="T460" s="51"/>
      <c r="U460" s="51"/>
      <c r="V460" s="51"/>
      <c r="W460" s="51"/>
      <c r="X460" s="51"/>
      <c r="Y460" s="51"/>
      <c r="Z460" s="51"/>
      <c r="AA460" s="51"/>
    </row>
    <row r="461" spans="1:27" ht="11.65" customHeight="1">
      <c r="A461" s="53">
        <v>341</v>
      </c>
      <c r="C461" s="101"/>
      <c r="F461" s="104" t="s">
        <v>270</v>
      </c>
      <c r="G461" s="3" t="s">
        <v>634</v>
      </c>
      <c r="H461" s="59"/>
      <c r="I461" s="7">
        <v>2370284.75</v>
      </c>
      <c r="J461" s="7">
        <v>1836970.0686451616</v>
      </c>
      <c r="K461" s="103">
        <v>533314.68135483854</v>
      </c>
      <c r="L461" s="7">
        <v>-169349.71871584764</v>
      </c>
      <c r="M461" s="7">
        <v>363964.9626389909</v>
      </c>
      <c r="O461" s="51"/>
      <c r="P461" s="51"/>
      <c r="Q461" s="51"/>
      <c r="R461" s="51"/>
      <c r="S461" s="51"/>
      <c r="T461" s="51"/>
      <c r="U461" s="51"/>
      <c r="V461" s="51"/>
      <c r="W461" s="51"/>
      <c r="X461" s="51"/>
      <c r="Y461" s="51"/>
      <c r="Z461" s="51"/>
      <c r="AA461" s="51"/>
    </row>
    <row r="462" spans="1:27" ht="11.65" customHeight="1">
      <c r="A462" s="53">
        <v>342</v>
      </c>
      <c r="C462" s="101"/>
      <c r="F462" s="104" t="s">
        <v>270</v>
      </c>
      <c r="G462" s="3" t="s">
        <v>636</v>
      </c>
      <c r="H462" s="59"/>
      <c r="I462" s="7">
        <v>57674976.649999999</v>
      </c>
      <c r="J462" s="7">
        <v>57674976.649999999</v>
      </c>
      <c r="K462" s="103">
        <v>0</v>
      </c>
      <c r="L462" s="7">
        <v>0</v>
      </c>
      <c r="M462" s="7">
        <v>0</v>
      </c>
      <c r="O462" s="51"/>
      <c r="P462" s="51"/>
      <c r="Q462" s="51"/>
      <c r="R462" s="51"/>
      <c r="S462" s="51"/>
      <c r="T462" s="51"/>
      <c r="U462" s="51"/>
      <c r="V462" s="51"/>
      <c r="W462" s="51"/>
      <c r="X462" s="51"/>
      <c r="Y462" s="51"/>
      <c r="Z462" s="51"/>
      <c r="AA462" s="51"/>
    </row>
    <row r="463" spans="1:27" ht="11.65" customHeight="1">
      <c r="A463" s="53">
        <v>343</v>
      </c>
      <c r="C463" s="101"/>
      <c r="F463" s="104" t="s">
        <v>270</v>
      </c>
      <c r="G463" s="3" t="s">
        <v>639</v>
      </c>
      <c r="H463" s="59"/>
      <c r="I463" s="7">
        <v>23955328.579999998</v>
      </c>
      <c r="J463" s="7">
        <v>18565373.458197374</v>
      </c>
      <c r="K463" s="103">
        <v>5389955.1218026252</v>
      </c>
      <c r="L463" s="7">
        <v>69419.462498192675</v>
      </c>
      <c r="M463" s="7">
        <v>5459374.5843008179</v>
      </c>
      <c r="O463" s="51"/>
      <c r="P463" s="51"/>
      <c r="Q463" s="51"/>
      <c r="R463" s="51"/>
      <c r="S463" s="51"/>
      <c r="T463" s="51"/>
      <c r="U463" s="51"/>
      <c r="V463" s="51"/>
      <c r="W463" s="51"/>
      <c r="X463" s="51"/>
      <c r="Y463" s="51"/>
      <c r="Z463" s="51"/>
      <c r="AA463" s="51"/>
    </row>
    <row r="464" spans="1:27" ht="11.65" customHeight="1">
      <c r="A464" s="53">
        <v>344</v>
      </c>
      <c r="C464" s="101"/>
      <c r="F464" s="104" t="s">
        <v>270</v>
      </c>
      <c r="G464" s="3" t="s">
        <v>636</v>
      </c>
      <c r="H464" s="59"/>
      <c r="I464" s="7">
        <v>0</v>
      </c>
      <c r="J464" s="7">
        <v>0</v>
      </c>
      <c r="K464" s="103">
        <v>0</v>
      </c>
      <c r="L464" s="7">
        <v>0</v>
      </c>
      <c r="M464" s="7">
        <v>0</v>
      </c>
      <c r="O464" s="51"/>
      <c r="P464" s="51"/>
      <c r="Q464" s="51"/>
      <c r="R464" s="51"/>
      <c r="S464" s="51"/>
      <c r="T464" s="51"/>
      <c r="U464" s="51"/>
      <c r="V464" s="51"/>
      <c r="W464" s="51"/>
      <c r="X464" s="51"/>
      <c r="Y464" s="51"/>
      <c r="Z464" s="51"/>
      <c r="AA464" s="51"/>
    </row>
    <row r="465" spans="1:27" ht="11.65" customHeight="1">
      <c r="A465" s="53">
        <v>345</v>
      </c>
      <c r="C465" s="101"/>
      <c r="F465" s="102"/>
      <c r="H465" s="59" t="s">
        <v>162</v>
      </c>
      <c r="I465" s="106">
        <v>84000589.979999989</v>
      </c>
      <c r="J465" s="106">
        <v>78077320.176842541</v>
      </c>
      <c r="K465" s="106">
        <v>5923269.8031574637</v>
      </c>
      <c r="L465" s="106">
        <v>-99930.256217654969</v>
      </c>
      <c r="M465" s="106">
        <v>5823339.5469398089</v>
      </c>
      <c r="O465" s="51"/>
      <c r="P465" s="51"/>
      <c r="Q465" s="51"/>
      <c r="R465" s="51"/>
      <c r="S465" s="51"/>
      <c r="T465" s="51"/>
      <c r="U465" s="51"/>
      <c r="V465" s="51"/>
      <c r="W465" s="51"/>
      <c r="X465" s="51"/>
      <c r="Y465" s="51"/>
      <c r="Z465" s="51"/>
      <c r="AA465" s="51"/>
    </row>
    <row r="466" spans="1:27" ht="11.65" customHeight="1">
      <c r="A466" s="53">
        <v>346</v>
      </c>
      <c r="C466" s="101"/>
      <c r="F466" s="102"/>
      <c r="H466" s="59"/>
      <c r="I466" s="7"/>
      <c r="J466" s="7"/>
      <c r="K466" s="7"/>
      <c r="L466" s="7"/>
      <c r="M466" s="7"/>
      <c r="O466" s="51"/>
      <c r="P466" s="51"/>
      <c r="Q466" s="51"/>
      <c r="R466" s="51"/>
      <c r="S466" s="51"/>
      <c r="T466" s="51"/>
      <c r="U466" s="51"/>
      <c r="V466" s="51"/>
      <c r="W466" s="51"/>
      <c r="X466" s="51"/>
      <c r="Y466" s="51"/>
      <c r="Z466" s="51"/>
      <c r="AA466" s="51"/>
    </row>
    <row r="467" spans="1:27" ht="11.65" customHeight="1">
      <c r="A467" s="53">
        <v>347</v>
      </c>
      <c r="C467" s="101">
        <v>513</v>
      </c>
      <c r="D467" s="3" t="s">
        <v>176</v>
      </c>
      <c r="F467" s="102"/>
      <c r="H467" s="59"/>
      <c r="I467" s="7"/>
      <c r="J467" s="7"/>
      <c r="K467" s="7"/>
      <c r="L467" s="7"/>
      <c r="M467" s="7"/>
      <c r="O467" s="51"/>
      <c r="P467" s="51"/>
      <c r="Q467" s="51"/>
      <c r="R467" s="51"/>
      <c r="S467" s="51"/>
      <c r="T467" s="51"/>
      <c r="U467" s="51"/>
      <c r="V467" s="51"/>
      <c r="W467" s="51"/>
      <c r="X467" s="51"/>
      <c r="Y467" s="51"/>
      <c r="Z467" s="51"/>
      <c r="AA467" s="51"/>
    </row>
    <row r="468" spans="1:27" ht="11.65" customHeight="1">
      <c r="A468" s="53">
        <v>348</v>
      </c>
      <c r="C468" s="101"/>
      <c r="F468" s="104" t="s">
        <v>270</v>
      </c>
      <c r="G468" s="3" t="s">
        <v>249</v>
      </c>
      <c r="H468" s="59"/>
      <c r="I468" s="7">
        <v>0</v>
      </c>
      <c r="J468" s="7">
        <v>0</v>
      </c>
      <c r="K468" s="103">
        <v>0</v>
      </c>
      <c r="L468" s="7">
        <v>0</v>
      </c>
      <c r="M468" s="7">
        <v>0</v>
      </c>
      <c r="O468" s="51"/>
      <c r="P468" s="51"/>
      <c r="Q468" s="51"/>
      <c r="R468" s="51"/>
      <c r="S468" s="51"/>
      <c r="T468" s="51"/>
      <c r="U468" s="51"/>
      <c r="V468" s="51"/>
      <c r="W468" s="51"/>
      <c r="X468" s="51"/>
      <c r="Y468" s="51"/>
      <c r="Z468" s="51"/>
      <c r="AA468" s="51"/>
    </row>
    <row r="469" spans="1:27" ht="11.65" customHeight="1">
      <c r="A469" s="53">
        <v>349</v>
      </c>
      <c r="C469" s="101"/>
      <c r="F469" s="104" t="s">
        <v>270</v>
      </c>
      <c r="G469" s="3" t="s">
        <v>634</v>
      </c>
      <c r="H469" s="59"/>
      <c r="I469" s="7">
        <v>630683.62</v>
      </c>
      <c r="J469" s="7">
        <v>488779.64249855588</v>
      </c>
      <c r="K469" s="103">
        <v>141903.97750144411</v>
      </c>
      <c r="L469" s="7">
        <v>-43651.082519219228</v>
      </c>
      <c r="M469" s="7">
        <v>98252.894982224883</v>
      </c>
      <c r="O469" s="51"/>
      <c r="P469" s="51"/>
      <c r="Q469" s="51"/>
      <c r="R469" s="51"/>
      <c r="S469" s="51"/>
      <c r="T469" s="51"/>
      <c r="U469" s="51"/>
      <c r="V469" s="51"/>
      <c r="W469" s="51"/>
      <c r="X469" s="51"/>
      <c r="Y469" s="51"/>
      <c r="Z469" s="51"/>
      <c r="AA469" s="51"/>
    </row>
    <row r="470" spans="1:27" ht="11.65" customHeight="1">
      <c r="A470" s="53">
        <v>350</v>
      </c>
      <c r="C470" s="101"/>
      <c r="F470" s="104" t="s">
        <v>270</v>
      </c>
      <c r="G470" s="3" t="s">
        <v>636</v>
      </c>
      <c r="H470" s="59"/>
      <c r="I470" s="7">
        <v>27147380.510000002</v>
      </c>
      <c r="J470" s="7">
        <v>27147380.510000002</v>
      </c>
      <c r="K470" s="103">
        <v>0</v>
      </c>
      <c r="L470" s="7">
        <v>0</v>
      </c>
      <c r="M470" s="7">
        <v>0</v>
      </c>
      <c r="O470" s="51"/>
      <c r="P470" s="51"/>
      <c r="Q470" s="51"/>
      <c r="R470" s="51"/>
      <c r="S470" s="51"/>
      <c r="T470" s="51"/>
      <c r="U470" s="51"/>
      <c r="V470" s="51"/>
      <c r="W470" s="51"/>
      <c r="X470" s="51"/>
      <c r="Y470" s="51"/>
      <c r="Z470" s="51"/>
      <c r="AA470" s="51"/>
    </row>
    <row r="471" spans="1:27" ht="11.65" customHeight="1">
      <c r="A471" s="53">
        <v>351</v>
      </c>
      <c r="C471" s="101"/>
      <c r="F471" s="104" t="s">
        <v>270</v>
      </c>
      <c r="G471" s="3" t="s">
        <v>639</v>
      </c>
      <c r="H471" s="59"/>
      <c r="I471" s="7">
        <v>10223941.5</v>
      </c>
      <c r="J471" s="7">
        <v>7923552.0201018527</v>
      </c>
      <c r="K471" s="103">
        <v>2300389.4798981473</v>
      </c>
      <c r="L471" s="7">
        <v>0</v>
      </c>
      <c r="M471" s="7">
        <v>2300389.4798981473</v>
      </c>
      <c r="O471" s="51"/>
      <c r="P471" s="51"/>
      <c r="Q471" s="51"/>
      <c r="R471" s="51"/>
      <c r="S471" s="51"/>
      <c r="T471" s="51"/>
      <c r="U471" s="51"/>
      <c r="V471" s="51"/>
      <c r="W471" s="51"/>
      <c r="X471" s="51"/>
      <c r="Y471" s="51"/>
      <c r="Z471" s="51"/>
      <c r="AA471" s="51"/>
    </row>
    <row r="472" spans="1:27" ht="11.65" customHeight="1">
      <c r="A472" s="53">
        <v>352</v>
      </c>
      <c r="C472" s="101"/>
      <c r="F472" s="104" t="s">
        <v>270</v>
      </c>
      <c r="G472" s="3" t="s">
        <v>636</v>
      </c>
      <c r="H472" s="59"/>
      <c r="I472" s="7">
        <v>0</v>
      </c>
      <c r="J472" s="7">
        <v>0</v>
      </c>
      <c r="K472" s="103">
        <v>0</v>
      </c>
      <c r="L472" s="7">
        <v>0</v>
      </c>
      <c r="M472" s="7">
        <v>0</v>
      </c>
      <c r="O472" s="51"/>
      <c r="P472" s="51"/>
      <c r="Q472" s="51"/>
      <c r="R472" s="51"/>
      <c r="S472" s="51"/>
      <c r="T472" s="51"/>
      <c r="U472" s="51"/>
      <c r="V472" s="51"/>
      <c r="W472" s="51"/>
      <c r="X472" s="51"/>
      <c r="Y472" s="51"/>
      <c r="Z472" s="51"/>
      <c r="AA472" s="51"/>
    </row>
    <row r="473" spans="1:27" ht="11.65" customHeight="1">
      <c r="A473" s="53">
        <v>353</v>
      </c>
      <c r="C473" s="101"/>
      <c r="F473" s="102"/>
      <c r="H473" s="59" t="s">
        <v>162</v>
      </c>
      <c r="I473" s="106">
        <v>38002005.630000003</v>
      </c>
      <c r="J473" s="106">
        <v>35559712.172600411</v>
      </c>
      <c r="K473" s="106">
        <v>2442293.4573995913</v>
      </c>
      <c r="L473" s="106">
        <v>-43651.082519219228</v>
      </c>
      <c r="M473" s="106">
        <v>2398642.3748803721</v>
      </c>
      <c r="O473" s="51"/>
      <c r="P473" s="51"/>
      <c r="Q473" s="51"/>
      <c r="R473" s="51"/>
      <c r="S473" s="51"/>
      <c r="T473" s="51"/>
      <c r="U473" s="51"/>
      <c r="V473" s="51"/>
      <c r="W473" s="51"/>
      <c r="X473" s="51"/>
      <c r="Y473" s="51"/>
      <c r="Z473" s="51"/>
      <c r="AA473" s="51"/>
    </row>
    <row r="474" spans="1:27" ht="11.65" customHeight="1">
      <c r="A474" s="53">
        <v>354</v>
      </c>
      <c r="C474" s="101"/>
      <c r="F474" s="102"/>
      <c r="H474" s="59"/>
      <c r="I474" s="7"/>
      <c r="J474" s="7"/>
      <c r="K474" s="7"/>
      <c r="L474" s="7"/>
      <c r="M474" s="7"/>
      <c r="O474" s="51"/>
      <c r="P474" s="51"/>
      <c r="Q474" s="51"/>
      <c r="R474" s="51"/>
      <c r="S474" s="51"/>
      <c r="T474" s="51"/>
      <c r="U474" s="51"/>
      <c r="V474" s="51"/>
      <c r="W474" s="51"/>
      <c r="X474" s="51"/>
      <c r="Y474" s="51"/>
      <c r="Z474" s="51"/>
      <c r="AA474" s="51"/>
    </row>
    <row r="475" spans="1:27" ht="11.65" customHeight="1">
      <c r="A475" s="53">
        <v>355</v>
      </c>
      <c r="C475" s="101">
        <v>514</v>
      </c>
      <c r="D475" s="3" t="s">
        <v>177</v>
      </c>
      <c r="F475" s="102"/>
      <c r="H475" s="59"/>
      <c r="I475" s="7"/>
      <c r="J475" s="7"/>
      <c r="K475" s="7"/>
      <c r="L475" s="7"/>
      <c r="M475" s="7"/>
      <c r="O475" s="51"/>
      <c r="P475" s="51"/>
      <c r="Q475" s="51"/>
      <c r="R475" s="51"/>
      <c r="S475" s="51"/>
      <c r="T475" s="51"/>
      <c r="U475" s="51"/>
      <c r="V475" s="51"/>
      <c r="W475" s="51"/>
      <c r="X475" s="51"/>
      <c r="Y475" s="51"/>
      <c r="Z475" s="51"/>
      <c r="AA475" s="51"/>
    </row>
    <row r="476" spans="1:27" ht="11.65" customHeight="1">
      <c r="A476" s="53">
        <v>356</v>
      </c>
      <c r="C476" s="101"/>
      <c r="F476" s="104" t="s">
        <v>270</v>
      </c>
      <c r="G476" s="3" t="s">
        <v>249</v>
      </c>
      <c r="H476" s="59"/>
      <c r="I476" s="7">
        <v>0</v>
      </c>
      <c r="J476" s="7">
        <v>0</v>
      </c>
      <c r="K476" s="103">
        <v>0</v>
      </c>
      <c r="L476" s="7">
        <v>0</v>
      </c>
      <c r="M476" s="7">
        <v>0</v>
      </c>
      <c r="O476" s="51"/>
      <c r="P476" s="51"/>
      <c r="Q476" s="51"/>
      <c r="R476" s="51"/>
      <c r="S476" s="51"/>
      <c r="T476" s="51"/>
      <c r="U476" s="51"/>
      <c r="V476" s="51"/>
      <c r="W476" s="51"/>
      <c r="X476" s="51"/>
      <c r="Y476" s="51"/>
      <c r="Z476" s="51"/>
      <c r="AA476" s="51"/>
    </row>
    <row r="477" spans="1:27" ht="11.65" customHeight="1">
      <c r="A477" s="53">
        <v>357</v>
      </c>
      <c r="C477" s="101"/>
      <c r="F477" s="104" t="s">
        <v>270</v>
      </c>
      <c r="G477" s="3" t="s">
        <v>634</v>
      </c>
      <c r="H477" s="59"/>
      <c r="I477" s="7">
        <v>335168.62</v>
      </c>
      <c r="J477" s="7">
        <v>259755.59387499921</v>
      </c>
      <c r="K477" s="103">
        <v>75413.02612500079</v>
      </c>
      <c r="L477" s="7">
        <v>-23197.800966311494</v>
      </c>
      <c r="M477" s="7">
        <v>52215.225158689296</v>
      </c>
      <c r="O477" s="51"/>
      <c r="P477" s="51"/>
      <c r="Q477" s="51"/>
      <c r="R477" s="51"/>
      <c r="S477" s="51"/>
      <c r="T477" s="51"/>
      <c r="U477" s="51"/>
      <c r="V477" s="51"/>
      <c r="W477" s="51"/>
      <c r="X477" s="51"/>
      <c r="Y477" s="51"/>
      <c r="Z477" s="51"/>
      <c r="AA477" s="51"/>
    </row>
    <row r="478" spans="1:27" ht="11.65" customHeight="1">
      <c r="A478" s="53">
        <v>358</v>
      </c>
      <c r="C478" s="101"/>
      <c r="F478" s="104" t="s">
        <v>270</v>
      </c>
      <c r="G478" s="3" t="s">
        <v>636</v>
      </c>
      <c r="H478" s="59"/>
      <c r="I478" s="7">
        <v>7615538.4400000004</v>
      </c>
      <c r="J478" s="7">
        <v>7615538.4400000004</v>
      </c>
      <c r="K478" s="103">
        <v>0</v>
      </c>
      <c r="L478" s="7">
        <v>0</v>
      </c>
      <c r="M478" s="7">
        <v>0</v>
      </c>
      <c r="O478" s="51"/>
      <c r="P478" s="51"/>
      <c r="Q478" s="51"/>
      <c r="R478" s="51"/>
      <c r="S478" s="51"/>
      <c r="T478" s="51"/>
      <c r="U478" s="51"/>
      <c r="V478" s="51"/>
      <c r="W478" s="51"/>
      <c r="X478" s="51"/>
      <c r="Y478" s="51"/>
      <c r="Z478" s="51"/>
      <c r="AA478" s="51"/>
    </row>
    <row r="479" spans="1:27" ht="11.65" customHeight="1">
      <c r="A479" s="53">
        <v>359</v>
      </c>
      <c r="C479" s="101"/>
      <c r="F479" s="104" t="s">
        <v>270</v>
      </c>
      <c r="G479" s="3" t="s">
        <v>639</v>
      </c>
      <c r="H479" s="59"/>
      <c r="I479" s="7">
        <v>2261428.96</v>
      </c>
      <c r="J479" s="7">
        <v>1752606.8595291583</v>
      </c>
      <c r="K479" s="103">
        <v>508822.10047084169</v>
      </c>
      <c r="L479" s="7">
        <v>0</v>
      </c>
      <c r="M479" s="7">
        <v>508822.10047084169</v>
      </c>
      <c r="O479" s="51"/>
      <c r="P479" s="51"/>
      <c r="Q479" s="51"/>
      <c r="R479" s="51"/>
      <c r="S479" s="51"/>
      <c r="T479" s="51"/>
      <c r="U479" s="51"/>
      <c r="V479" s="51"/>
      <c r="W479" s="51"/>
      <c r="X479" s="51"/>
      <c r="Y479" s="51"/>
      <c r="Z479" s="51"/>
      <c r="AA479" s="51"/>
    </row>
    <row r="480" spans="1:27" ht="11.65" customHeight="1">
      <c r="A480" s="53">
        <v>360</v>
      </c>
      <c r="C480" s="101"/>
      <c r="F480" s="104" t="s">
        <v>270</v>
      </c>
      <c r="G480" s="3" t="s">
        <v>636</v>
      </c>
      <c r="H480" s="59"/>
      <c r="I480" s="7">
        <v>0</v>
      </c>
      <c r="J480" s="7">
        <v>0</v>
      </c>
      <c r="K480" s="103">
        <v>0</v>
      </c>
      <c r="L480" s="7">
        <v>0</v>
      </c>
      <c r="M480" s="7">
        <v>0</v>
      </c>
      <c r="O480" s="51"/>
      <c r="P480" s="51"/>
      <c r="Q480" s="51"/>
      <c r="R480" s="51"/>
      <c r="S480" s="51"/>
      <c r="T480" s="51"/>
      <c r="U480" s="51"/>
      <c r="V480" s="51"/>
      <c r="W480" s="51"/>
      <c r="X480" s="51"/>
      <c r="Y480" s="51"/>
      <c r="Z480" s="51"/>
      <c r="AA480" s="51"/>
    </row>
    <row r="481" spans="1:27" ht="11.65" customHeight="1">
      <c r="A481" s="53">
        <v>361</v>
      </c>
      <c r="C481" s="101"/>
      <c r="F481" s="102"/>
      <c r="H481" s="59" t="s">
        <v>162</v>
      </c>
      <c r="I481" s="106">
        <v>10212136.02</v>
      </c>
      <c r="J481" s="106">
        <v>9627900.8934041578</v>
      </c>
      <c r="K481" s="106">
        <v>584235.12659584242</v>
      </c>
      <c r="L481" s="106">
        <v>-23197.800966311494</v>
      </c>
      <c r="M481" s="106">
        <v>561037.32562953094</v>
      </c>
      <c r="O481" s="51"/>
      <c r="P481" s="51"/>
      <c r="Q481" s="51"/>
      <c r="R481" s="51"/>
      <c r="S481" s="51"/>
      <c r="T481" s="51"/>
      <c r="U481" s="51"/>
      <c r="V481" s="51"/>
      <c r="W481" s="51"/>
      <c r="X481" s="51"/>
      <c r="Y481" s="51"/>
      <c r="Z481" s="51"/>
      <c r="AA481" s="51"/>
    </row>
    <row r="482" spans="1:27" ht="11.65" customHeight="1">
      <c r="A482" s="53">
        <v>362</v>
      </c>
      <c r="C482" s="101"/>
      <c r="F482" s="102"/>
      <c r="H482" s="59"/>
      <c r="I482" s="7"/>
      <c r="J482" s="7"/>
      <c r="K482" s="7"/>
      <c r="L482" s="7"/>
      <c r="M482" s="7"/>
      <c r="O482" s="51"/>
      <c r="P482" s="51"/>
      <c r="Q482" s="51"/>
      <c r="R482" s="51"/>
      <c r="S482" s="51"/>
      <c r="T482" s="51"/>
      <c r="U482" s="51"/>
      <c r="V482" s="51"/>
      <c r="W482" s="51"/>
      <c r="X482" s="51"/>
      <c r="Y482" s="51"/>
      <c r="Z482" s="51"/>
      <c r="AA482" s="51"/>
    </row>
    <row r="483" spans="1:27" ht="11.65" customHeight="1" thickBot="1">
      <c r="A483" s="53">
        <v>363</v>
      </c>
      <c r="C483" s="91" t="s">
        <v>178</v>
      </c>
      <c r="F483" s="102"/>
      <c r="H483" s="59" t="s">
        <v>162</v>
      </c>
      <c r="I483" s="108">
        <v>571049629.02370048</v>
      </c>
      <c r="J483" s="108">
        <v>502160016.04273033</v>
      </c>
      <c r="K483" s="108">
        <v>68889612.98097004</v>
      </c>
      <c r="L483" s="108">
        <v>-5139044.1194960717</v>
      </c>
      <c r="M483" s="108">
        <v>63750568.861473963</v>
      </c>
      <c r="N483" s="7" t="s">
        <v>65</v>
      </c>
      <c r="O483" s="105"/>
      <c r="P483" s="105"/>
      <c r="Q483" s="105"/>
      <c r="R483" s="105"/>
      <c r="S483" s="105"/>
      <c r="T483" s="105"/>
      <c r="U483" s="51"/>
      <c r="V483" s="105"/>
      <c r="W483" s="105"/>
      <c r="X483" s="105"/>
      <c r="Y483" s="105"/>
      <c r="Z483" s="105"/>
      <c r="AA483" s="105"/>
    </row>
    <row r="484" spans="1:27" ht="11.65" customHeight="1" thickTop="1">
      <c r="A484" s="53">
        <v>364</v>
      </c>
      <c r="C484" s="101">
        <v>517</v>
      </c>
      <c r="D484" s="3" t="s">
        <v>179</v>
      </c>
      <c r="F484" s="102"/>
      <c r="H484" s="59"/>
      <c r="I484" s="7"/>
      <c r="J484" s="7"/>
      <c r="K484" s="7"/>
      <c r="L484" s="7"/>
      <c r="M484" s="7"/>
      <c r="O484" s="51"/>
      <c r="P484" s="51"/>
      <c r="Q484" s="51"/>
      <c r="R484" s="51"/>
      <c r="S484" s="51"/>
      <c r="T484" s="51"/>
      <c r="U484" s="51"/>
      <c r="V484" s="51"/>
      <c r="W484" s="51"/>
      <c r="X484" s="51"/>
      <c r="Y484" s="51"/>
      <c r="Z484" s="51"/>
      <c r="AA484" s="51"/>
    </row>
    <row r="485" spans="1:27" ht="11.65" customHeight="1">
      <c r="A485" s="53">
        <v>365</v>
      </c>
      <c r="C485" s="101"/>
      <c r="F485" s="104" t="s">
        <v>270</v>
      </c>
      <c r="G485" s="3" t="s">
        <v>249</v>
      </c>
      <c r="H485" s="59"/>
      <c r="I485" s="7">
        <v>0</v>
      </c>
      <c r="J485" s="7">
        <v>0</v>
      </c>
      <c r="K485" s="103">
        <v>0</v>
      </c>
      <c r="L485" s="7">
        <v>0</v>
      </c>
      <c r="M485" s="7">
        <v>0</v>
      </c>
      <c r="O485" s="51"/>
      <c r="P485" s="51"/>
      <c r="Q485" s="51"/>
      <c r="R485" s="51"/>
      <c r="S485" s="51"/>
      <c r="T485" s="51"/>
      <c r="U485" s="51"/>
      <c r="V485" s="51"/>
      <c r="W485" s="51"/>
      <c r="X485" s="51"/>
      <c r="Y485" s="51"/>
      <c r="Z485" s="51"/>
      <c r="AA485" s="51"/>
    </row>
    <row r="486" spans="1:27" ht="11.65" customHeight="1">
      <c r="A486" s="53">
        <v>366</v>
      </c>
      <c r="C486" s="101"/>
      <c r="F486" s="102"/>
      <c r="H486" s="59"/>
      <c r="I486" s="106">
        <v>0</v>
      </c>
      <c r="J486" s="106">
        <v>0</v>
      </c>
      <c r="K486" s="106">
        <v>0</v>
      </c>
      <c r="L486" s="106">
        <v>0</v>
      </c>
      <c r="M486" s="106">
        <v>0</v>
      </c>
      <c r="O486" s="51"/>
      <c r="P486" s="51"/>
      <c r="Q486" s="51"/>
      <c r="R486" s="51"/>
      <c r="S486" s="51"/>
      <c r="T486" s="51"/>
      <c r="U486" s="51"/>
      <c r="V486" s="51"/>
      <c r="W486" s="51"/>
      <c r="X486" s="51"/>
      <c r="Y486" s="51"/>
      <c r="Z486" s="51"/>
      <c r="AA486" s="51"/>
    </row>
    <row r="487" spans="1:27" ht="11.65" customHeight="1">
      <c r="A487" s="53">
        <v>367</v>
      </c>
      <c r="C487" s="101"/>
      <c r="F487" s="102"/>
      <c r="H487" s="59"/>
      <c r="I487" s="7"/>
      <c r="J487" s="7"/>
      <c r="K487" s="7"/>
      <c r="L487" s="7"/>
      <c r="M487" s="7"/>
      <c r="O487" s="51"/>
      <c r="P487" s="51"/>
      <c r="Q487" s="51"/>
      <c r="R487" s="51"/>
      <c r="S487" s="51"/>
      <c r="T487" s="51"/>
      <c r="U487" s="51"/>
      <c r="V487" s="51"/>
      <c r="W487" s="51"/>
      <c r="X487" s="51"/>
      <c r="Y487" s="51"/>
      <c r="Z487" s="51"/>
      <c r="AA487" s="51"/>
    </row>
    <row r="488" spans="1:27" ht="11.65" customHeight="1">
      <c r="A488" s="53">
        <v>368</v>
      </c>
      <c r="C488" s="101">
        <v>518</v>
      </c>
      <c r="D488" s="3" t="s">
        <v>180</v>
      </c>
      <c r="F488" s="102"/>
      <c r="H488" s="59"/>
      <c r="I488" s="7"/>
      <c r="J488" s="7"/>
      <c r="K488" s="7"/>
      <c r="L488" s="7"/>
      <c r="M488" s="7"/>
      <c r="O488" s="51"/>
      <c r="P488" s="51"/>
      <c r="Q488" s="51"/>
      <c r="R488" s="51"/>
      <c r="S488" s="51"/>
      <c r="T488" s="51"/>
      <c r="U488" s="51"/>
      <c r="V488" s="51"/>
      <c r="W488" s="51"/>
      <c r="X488" s="51"/>
      <c r="Y488" s="51"/>
      <c r="Z488" s="51"/>
      <c r="AA488" s="51"/>
    </row>
    <row r="489" spans="1:27" ht="11.65" customHeight="1">
      <c r="A489" s="53">
        <v>369</v>
      </c>
      <c r="C489" s="101"/>
      <c r="F489" s="104" t="s">
        <v>270</v>
      </c>
      <c r="G489" s="3" t="s">
        <v>630</v>
      </c>
      <c r="H489" s="59"/>
      <c r="I489" s="7">
        <v>0</v>
      </c>
      <c r="J489" s="7">
        <v>0</v>
      </c>
      <c r="K489" s="103">
        <v>0</v>
      </c>
      <c r="L489" s="7">
        <v>0</v>
      </c>
      <c r="M489" s="7">
        <v>0</v>
      </c>
      <c r="O489" s="51"/>
      <c r="P489" s="51"/>
      <c r="Q489" s="51"/>
      <c r="R489" s="51"/>
      <c r="S489" s="51"/>
      <c r="T489" s="51"/>
      <c r="U489" s="51"/>
      <c r="V489" s="51"/>
      <c r="W489" s="51"/>
      <c r="X489" s="51"/>
      <c r="Y489" s="51"/>
      <c r="Z489" s="51"/>
      <c r="AA489" s="51"/>
    </row>
    <row r="490" spans="1:27" ht="11.65" customHeight="1">
      <c r="A490" s="53">
        <v>370</v>
      </c>
      <c r="C490" s="101"/>
      <c r="F490" s="102"/>
      <c r="H490" s="59"/>
      <c r="I490" s="7"/>
      <c r="J490" s="7"/>
      <c r="K490" s="7"/>
      <c r="L490" s="7"/>
      <c r="M490" s="7"/>
      <c r="O490" s="51"/>
      <c r="P490" s="51"/>
      <c r="Q490" s="51"/>
      <c r="R490" s="51"/>
      <c r="S490" s="51"/>
      <c r="T490" s="51"/>
      <c r="U490" s="51"/>
      <c r="V490" s="51"/>
      <c r="W490" s="51"/>
      <c r="X490" s="51"/>
      <c r="Y490" s="51"/>
      <c r="Z490" s="51"/>
      <c r="AA490" s="51"/>
    </row>
    <row r="491" spans="1:27" ht="11.65" customHeight="1">
      <c r="A491" s="53">
        <v>371</v>
      </c>
      <c r="C491" s="101"/>
      <c r="F491" s="102"/>
      <c r="H491" s="59"/>
      <c r="I491" s="106">
        <v>0</v>
      </c>
      <c r="J491" s="106">
        <v>0</v>
      </c>
      <c r="K491" s="106">
        <v>0</v>
      </c>
      <c r="L491" s="106">
        <v>0</v>
      </c>
      <c r="M491" s="106">
        <v>0</v>
      </c>
      <c r="O491" s="51"/>
      <c r="P491" s="51"/>
      <c r="Q491" s="51"/>
      <c r="R491" s="51"/>
      <c r="S491" s="51"/>
      <c r="T491" s="51"/>
      <c r="U491" s="51"/>
      <c r="V491" s="51"/>
      <c r="W491" s="51"/>
      <c r="X491" s="51"/>
      <c r="Y491" s="51"/>
      <c r="Z491" s="51"/>
      <c r="AA491" s="51"/>
    </row>
    <row r="492" spans="1:27" ht="11.65" customHeight="1">
      <c r="A492" s="53">
        <v>372</v>
      </c>
      <c r="C492" s="101"/>
      <c r="F492" s="102"/>
      <c r="H492" s="59"/>
      <c r="I492" s="7"/>
      <c r="J492" s="7"/>
      <c r="K492" s="7"/>
      <c r="L492" s="7"/>
      <c r="M492" s="7"/>
      <c r="O492" s="51"/>
      <c r="P492" s="51"/>
      <c r="Q492" s="51"/>
      <c r="R492" s="51"/>
      <c r="S492" s="51"/>
      <c r="T492" s="51"/>
      <c r="U492" s="51"/>
      <c r="V492" s="51"/>
      <c r="W492" s="51"/>
      <c r="X492" s="51"/>
      <c r="Y492" s="51"/>
      <c r="Z492" s="51"/>
      <c r="AA492" s="51"/>
    </row>
    <row r="493" spans="1:27" ht="11.65" customHeight="1">
      <c r="A493" s="53">
        <v>373</v>
      </c>
      <c r="C493" s="101">
        <v>519</v>
      </c>
      <c r="D493" s="3" t="s">
        <v>181</v>
      </c>
      <c r="F493" s="102"/>
      <c r="H493" s="59"/>
      <c r="I493" s="7"/>
      <c r="J493" s="7"/>
      <c r="K493" s="7"/>
      <c r="L493" s="7"/>
      <c r="M493" s="7"/>
      <c r="O493" s="51"/>
      <c r="P493" s="51"/>
      <c r="Q493" s="51"/>
      <c r="R493" s="51"/>
      <c r="S493" s="51"/>
      <c r="T493" s="51"/>
      <c r="U493" s="51"/>
      <c r="V493" s="51"/>
      <c r="W493" s="51"/>
      <c r="X493" s="51"/>
      <c r="Y493" s="51"/>
      <c r="Z493" s="51"/>
      <c r="AA493" s="51"/>
    </row>
    <row r="494" spans="1:27" ht="11.65" customHeight="1">
      <c r="A494" s="53">
        <v>374</v>
      </c>
      <c r="C494" s="101"/>
      <c r="F494" s="104" t="s">
        <v>270</v>
      </c>
      <c r="G494" s="3" t="s">
        <v>249</v>
      </c>
      <c r="H494" s="59"/>
      <c r="I494" s="7">
        <v>0</v>
      </c>
      <c r="J494" s="7">
        <v>0</v>
      </c>
      <c r="K494" s="103">
        <v>0</v>
      </c>
      <c r="L494" s="7">
        <v>0</v>
      </c>
      <c r="M494" s="7">
        <v>0</v>
      </c>
      <c r="O494" s="51"/>
      <c r="P494" s="51"/>
      <c r="Q494" s="51"/>
      <c r="R494" s="51"/>
      <c r="S494" s="51"/>
      <c r="T494" s="51"/>
      <c r="U494" s="51"/>
      <c r="V494" s="51"/>
      <c r="W494" s="51"/>
      <c r="X494" s="51"/>
      <c r="Y494" s="51"/>
      <c r="Z494" s="51"/>
      <c r="AA494" s="51"/>
    </row>
    <row r="495" spans="1:27" ht="11.65" customHeight="1">
      <c r="A495" s="53">
        <v>375</v>
      </c>
      <c r="C495" s="101"/>
      <c r="F495" s="102"/>
      <c r="H495" s="59"/>
      <c r="I495" s="106">
        <v>0</v>
      </c>
      <c r="J495" s="106">
        <v>0</v>
      </c>
      <c r="K495" s="106">
        <v>0</v>
      </c>
      <c r="L495" s="106">
        <v>0</v>
      </c>
      <c r="M495" s="106">
        <v>0</v>
      </c>
      <c r="O495" s="51"/>
      <c r="P495" s="51"/>
      <c r="Q495" s="51"/>
      <c r="R495" s="51"/>
      <c r="S495" s="51"/>
      <c r="T495" s="51"/>
      <c r="U495" s="51"/>
      <c r="V495" s="51"/>
      <c r="W495" s="51"/>
      <c r="X495" s="51"/>
      <c r="Y495" s="51"/>
      <c r="Z495" s="51"/>
      <c r="AA495" s="51"/>
    </row>
    <row r="496" spans="1:27" ht="11.65" customHeight="1">
      <c r="A496" s="53">
        <v>376</v>
      </c>
      <c r="C496" s="101"/>
      <c r="F496" s="102"/>
      <c r="H496" s="59"/>
      <c r="I496" s="7"/>
      <c r="J496" s="7"/>
      <c r="K496" s="7"/>
      <c r="L496" s="7"/>
      <c r="M496" s="7"/>
      <c r="O496" s="51"/>
      <c r="P496" s="51"/>
      <c r="Q496" s="51"/>
      <c r="R496" s="51"/>
      <c r="S496" s="51"/>
      <c r="T496" s="51"/>
      <c r="U496" s="51"/>
      <c r="V496" s="51"/>
      <c r="W496" s="51"/>
      <c r="X496" s="51"/>
      <c r="Y496" s="51"/>
      <c r="Z496" s="51"/>
      <c r="AA496" s="51"/>
    </row>
    <row r="497" spans="1:27" ht="11.65" customHeight="1">
      <c r="A497" s="53">
        <v>377</v>
      </c>
      <c r="C497" s="101">
        <v>520</v>
      </c>
      <c r="D497" s="3" t="s">
        <v>166</v>
      </c>
      <c r="F497" s="102"/>
      <c r="H497" s="59"/>
      <c r="I497" s="7"/>
      <c r="J497" s="7"/>
      <c r="K497" s="7"/>
      <c r="L497" s="7"/>
      <c r="M497" s="7"/>
      <c r="O497" s="51"/>
      <c r="P497" s="51"/>
      <c r="Q497" s="51"/>
      <c r="R497" s="51"/>
      <c r="S497" s="51"/>
      <c r="T497" s="51"/>
      <c r="U497" s="51"/>
      <c r="V497" s="51"/>
      <c r="W497" s="51"/>
      <c r="X497" s="51"/>
      <c r="Y497" s="51"/>
      <c r="Z497" s="51"/>
      <c r="AA497" s="51"/>
    </row>
    <row r="498" spans="1:27" ht="11.65" customHeight="1">
      <c r="A498" s="53">
        <v>378</v>
      </c>
      <c r="C498" s="101"/>
      <c r="F498" s="104" t="s">
        <v>270</v>
      </c>
      <c r="G498" s="3" t="s">
        <v>249</v>
      </c>
      <c r="H498" s="59"/>
      <c r="I498" s="7">
        <v>0</v>
      </c>
      <c r="J498" s="7">
        <v>0</v>
      </c>
      <c r="K498" s="103">
        <v>0</v>
      </c>
      <c r="L498" s="7">
        <v>0</v>
      </c>
      <c r="M498" s="7">
        <v>0</v>
      </c>
      <c r="O498" s="51"/>
      <c r="P498" s="51"/>
      <c r="Q498" s="51"/>
      <c r="R498" s="51"/>
      <c r="S498" s="51"/>
      <c r="T498" s="51"/>
      <c r="U498" s="51"/>
      <c r="V498" s="51"/>
      <c r="W498" s="51"/>
      <c r="X498" s="51"/>
      <c r="Y498" s="51"/>
      <c r="Z498" s="51"/>
      <c r="AA498" s="51"/>
    </row>
    <row r="499" spans="1:27" ht="11.65" customHeight="1">
      <c r="A499" s="53">
        <v>379</v>
      </c>
      <c r="C499" s="101"/>
      <c r="F499" s="102"/>
      <c r="H499" s="59"/>
      <c r="I499" s="106">
        <v>0</v>
      </c>
      <c r="J499" s="106">
        <v>0</v>
      </c>
      <c r="K499" s="106">
        <v>0</v>
      </c>
      <c r="L499" s="106">
        <v>0</v>
      </c>
      <c r="M499" s="106">
        <v>0</v>
      </c>
      <c r="O499" s="51"/>
      <c r="P499" s="51"/>
      <c r="Q499" s="51"/>
      <c r="R499" s="51"/>
      <c r="S499" s="51"/>
      <c r="T499" s="51"/>
      <c r="U499" s="51"/>
      <c r="V499" s="51"/>
      <c r="W499" s="51"/>
      <c r="X499" s="51"/>
      <c r="Y499" s="51"/>
      <c r="Z499" s="51"/>
      <c r="AA499" s="51"/>
    </row>
    <row r="500" spans="1:27" ht="11.65" customHeight="1">
      <c r="A500" s="53">
        <v>380</v>
      </c>
      <c r="C500" s="101"/>
      <c r="F500" s="102"/>
      <c r="H500" s="59"/>
      <c r="I500" s="109"/>
      <c r="J500" s="7"/>
      <c r="K500" s="7"/>
      <c r="L500" s="7"/>
      <c r="M500" s="7"/>
      <c r="O500" s="51"/>
      <c r="P500" s="51"/>
      <c r="Q500" s="51"/>
      <c r="R500" s="51"/>
      <c r="S500" s="51"/>
      <c r="T500" s="51"/>
      <c r="U500" s="51"/>
      <c r="V500" s="51"/>
      <c r="W500" s="51"/>
      <c r="X500" s="51"/>
      <c r="Y500" s="51"/>
      <c r="Z500" s="51"/>
      <c r="AA500" s="51"/>
    </row>
    <row r="501" spans="1:27" ht="11.65" customHeight="1">
      <c r="A501" s="53">
        <v>381</v>
      </c>
      <c r="C501" s="101"/>
      <c r="E501" s="57"/>
      <c r="F501" s="102"/>
      <c r="H501" s="59"/>
      <c r="I501" s="109"/>
      <c r="J501" s="109"/>
      <c r="K501" s="109"/>
      <c r="L501" s="109"/>
      <c r="M501" s="109"/>
      <c r="O501" s="110"/>
      <c r="P501" s="110"/>
      <c r="Q501" s="110"/>
      <c r="R501" s="110"/>
      <c r="S501" s="110"/>
      <c r="T501" s="110"/>
      <c r="U501" s="51"/>
      <c r="V501" s="110"/>
      <c r="W501" s="110"/>
      <c r="X501" s="110"/>
      <c r="Y501" s="110"/>
      <c r="Z501" s="110"/>
      <c r="AA501" s="110"/>
    </row>
    <row r="502" spans="1:27" ht="11.65" customHeight="1">
      <c r="A502" s="53">
        <v>382</v>
      </c>
      <c r="C502" s="111"/>
      <c r="D502" s="56"/>
      <c r="E502" s="112"/>
      <c r="F502" s="102"/>
      <c r="G502" s="56"/>
      <c r="H502" s="113"/>
      <c r="I502" s="114"/>
      <c r="J502" s="114"/>
      <c r="K502" s="114"/>
      <c r="L502" s="114"/>
      <c r="M502" s="114"/>
      <c r="O502" s="115"/>
      <c r="P502" s="115"/>
      <c r="Q502" s="115"/>
      <c r="R502" s="115"/>
      <c r="S502" s="115"/>
      <c r="T502" s="115"/>
      <c r="U502" s="51"/>
      <c r="V502" s="115"/>
      <c r="W502" s="115"/>
      <c r="X502" s="115"/>
      <c r="Y502" s="115"/>
      <c r="Z502" s="115"/>
      <c r="AA502" s="115"/>
    </row>
    <row r="503" spans="1:27" ht="11.65" customHeight="1">
      <c r="A503" s="53">
        <v>383</v>
      </c>
      <c r="C503" s="101">
        <v>523</v>
      </c>
      <c r="D503" s="3" t="s">
        <v>170</v>
      </c>
      <c r="F503" s="102"/>
      <c r="H503" s="59"/>
      <c r="I503" s="7"/>
      <c r="J503" s="7"/>
      <c r="K503" s="7"/>
      <c r="L503" s="7"/>
      <c r="M503" s="7"/>
      <c r="O503" s="51"/>
      <c r="P503" s="51"/>
      <c r="Q503" s="51"/>
      <c r="R503" s="51"/>
      <c r="S503" s="51"/>
      <c r="T503" s="51"/>
      <c r="U503" s="51"/>
      <c r="V503" s="51"/>
      <c r="W503" s="51"/>
      <c r="X503" s="51"/>
      <c r="Y503" s="51"/>
      <c r="Z503" s="51"/>
      <c r="AA503" s="51"/>
    </row>
    <row r="504" spans="1:27" ht="11.65" customHeight="1">
      <c r="A504" s="53">
        <v>384</v>
      </c>
      <c r="C504" s="101"/>
      <c r="F504" s="104" t="s">
        <v>270</v>
      </c>
      <c r="G504" s="3" t="s">
        <v>249</v>
      </c>
      <c r="H504" s="59"/>
      <c r="I504" s="7">
        <v>0</v>
      </c>
      <c r="J504" s="7">
        <v>0</v>
      </c>
      <c r="K504" s="103">
        <v>0</v>
      </c>
      <c r="L504" s="7">
        <v>0</v>
      </c>
      <c r="M504" s="7">
        <v>0</v>
      </c>
      <c r="O504" s="51"/>
      <c r="P504" s="51"/>
      <c r="Q504" s="51"/>
      <c r="R504" s="51"/>
      <c r="S504" s="51"/>
      <c r="T504" s="51"/>
      <c r="U504" s="51"/>
      <c r="V504" s="51"/>
      <c r="W504" s="51"/>
      <c r="X504" s="51"/>
      <c r="Y504" s="51"/>
      <c r="Z504" s="51"/>
      <c r="AA504" s="51"/>
    </row>
    <row r="505" spans="1:27" ht="11.65" customHeight="1">
      <c r="A505" s="53">
        <v>385</v>
      </c>
      <c r="C505" s="101"/>
      <c r="F505" s="102"/>
      <c r="H505" s="59"/>
      <c r="I505" s="106">
        <v>0</v>
      </c>
      <c r="J505" s="106">
        <v>0</v>
      </c>
      <c r="K505" s="106">
        <v>0</v>
      </c>
      <c r="L505" s="106">
        <v>0</v>
      </c>
      <c r="M505" s="106">
        <v>0</v>
      </c>
      <c r="O505" s="51"/>
      <c r="P505" s="51"/>
      <c r="Q505" s="51"/>
      <c r="R505" s="51"/>
      <c r="S505" s="51"/>
      <c r="T505" s="51"/>
      <c r="U505" s="51"/>
      <c r="V505" s="51"/>
      <c r="W505" s="51"/>
      <c r="X505" s="51"/>
      <c r="Y505" s="51"/>
      <c r="Z505" s="51"/>
      <c r="AA505" s="51"/>
    </row>
    <row r="506" spans="1:27" ht="11.65" customHeight="1">
      <c r="A506" s="53">
        <v>386</v>
      </c>
      <c r="C506" s="101"/>
      <c r="F506" s="102"/>
      <c r="H506" s="59"/>
      <c r="I506" s="7"/>
      <c r="J506" s="7"/>
      <c r="K506" s="7"/>
      <c r="L506" s="7"/>
      <c r="M506" s="7"/>
      <c r="O506" s="51"/>
      <c r="P506" s="51"/>
      <c r="Q506" s="51"/>
      <c r="R506" s="51"/>
      <c r="S506" s="51"/>
      <c r="T506" s="51"/>
      <c r="U506" s="51"/>
      <c r="V506" s="51"/>
      <c r="W506" s="51"/>
      <c r="X506" s="51"/>
      <c r="Y506" s="51"/>
      <c r="Z506" s="51"/>
      <c r="AA506" s="51"/>
    </row>
    <row r="507" spans="1:27" ht="11.65" customHeight="1">
      <c r="A507" s="53">
        <v>387</v>
      </c>
      <c r="C507" s="101">
        <v>524</v>
      </c>
      <c r="D507" s="3" t="s">
        <v>182</v>
      </c>
      <c r="F507" s="102"/>
      <c r="H507" s="59"/>
      <c r="I507" s="7"/>
      <c r="J507" s="7"/>
      <c r="K507" s="7"/>
      <c r="L507" s="7"/>
      <c r="M507" s="7"/>
      <c r="O507" s="51"/>
      <c r="P507" s="51"/>
      <c r="Q507" s="51"/>
      <c r="R507" s="51"/>
      <c r="S507" s="51"/>
      <c r="T507" s="51"/>
      <c r="U507" s="51"/>
      <c r="V507" s="51"/>
      <c r="W507" s="51"/>
      <c r="X507" s="51"/>
      <c r="Y507" s="51"/>
      <c r="Z507" s="51"/>
      <c r="AA507" s="51"/>
    </row>
    <row r="508" spans="1:27" ht="11.65" customHeight="1">
      <c r="A508" s="53">
        <v>388</v>
      </c>
      <c r="C508" s="101"/>
      <c r="F508" s="104" t="s">
        <v>270</v>
      </c>
      <c r="G508" s="3" t="s">
        <v>249</v>
      </c>
      <c r="H508" s="59"/>
      <c r="I508" s="7">
        <v>0</v>
      </c>
      <c r="J508" s="7">
        <v>0</v>
      </c>
      <c r="K508" s="103">
        <v>0</v>
      </c>
      <c r="L508" s="7">
        <v>0</v>
      </c>
      <c r="M508" s="7">
        <v>0</v>
      </c>
      <c r="O508" s="51"/>
      <c r="P508" s="51"/>
      <c r="Q508" s="51"/>
      <c r="R508" s="51"/>
      <c r="S508" s="51"/>
      <c r="T508" s="51"/>
      <c r="U508" s="51"/>
      <c r="V508" s="51"/>
      <c r="W508" s="51"/>
      <c r="X508" s="51"/>
      <c r="Y508" s="51"/>
      <c r="Z508" s="51"/>
      <c r="AA508" s="51"/>
    </row>
    <row r="509" spans="1:27" ht="11.65" customHeight="1">
      <c r="A509" s="53">
        <v>389</v>
      </c>
      <c r="C509" s="101"/>
      <c r="F509" s="102"/>
      <c r="H509" s="59"/>
      <c r="I509" s="106">
        <v>0</v>
      </c>
      <c r="J509" s="106">
        <v>0</v>
      </c>
      <c r="K509" s="106">
        <v>0</v>
      </c>
      <c r="L509" s="106">
        <v>0</v>
      </c>
      <c r="M509" s="106">
        <v>0</v>
      </c>
      <c r="O509" s="51"/>
      <c r="P509" s="51"/>
      <c r="Q509" s="51"/>
      <c r="R509" s="51"/>
      <c r="S509" s="51"/>
      <c r="T509" s="51"/>
      <c r="U509" s="51"/>
      <c r="V509" s="51"/>
      <c r="W509" s="51"/>
      <c r="X509" s="51"/>
      <c r="Y509" s="51"/>
      <c r="Z509" s="51"/>
      <c r="AA509" s="51"/>
    </row>
    <row r="510" spans="1:27" ht="11.65" customHeight="1">
      <c r="A510" s="53">
        <v>390</v>
      </c>
      <c r="C510" s="101"/>
      <c r="F510" s="102"/>
      <c r="H510" s="59"/>
      <c r="I510" s="7"/>
      <c r="J510" s="7"/>
      <c r="K510" s="7"/>
      <c r="L510" s="7"/>
      <c r="M510" s="7"/>
      <c r="O510" s="51"/>
      <c r="P510" s="51"/>
      <c r="Q510" s="51"/>
      <c r="R510" s="51"/>
      <c r="S510" s="51"/>
      <c r="T510" s="51"/>
      <c r="U510" s="51"/>
      <c r="V510" s="51"/>
      <c r="W510" s="51"/>
      <c r="X510" s="51"/>
      <c r="Y510" s="51"/>
      <c r="Z510" s="51"/>
      <c r="AA510" s="51"/>
    </row>
    <row r="511" spans="1:27" ht="11.65" customHeight="1">
      <c r="A511" s="53">
        <v>391</v>
      </c>
      <c r="C511" s="101">
        <v>528</v>
      </c>
      <c r="D511" s="3" t="s">
        <v>183</v>
      </c>
      <c r="F511" s="102"/>
      <c r="H511" s="59"/>
      <c r="I511" s="7"/>
      <c r="J511" s="7"/>
      <c r="K511" s="7"/>
      <c r="L511" s="7"/>
      <c r="M511" s="7"/>
      <c r="O511" s="51"/>
      <c r="P511" s="51"/>
      <c r="Q511" s="51"/>
      <c r="R511" s="51"/>
      <c r="S511" s="51"/>
      <c r="T511" s="51"/>
      <c r="U511" s="51"/>
      <c r="V511" s="51"/>
      <c r="W511" s="51"/>
      <c r="X511" s="51"/>
      <c r="Y511" s="51"/>
      <c r="Z511" s="51"/>
      <c r="AA511" s="51"/>
    </row>
    <row r="512" spans="1:27" ht="11.65" customHeight="1">
      <c r="A512" s="53">
        <v>392</v>
      </c>
      <c r="C512" s="101"/>
      <c r="F512" s="104" t="s">
        <v>270</v>
      </c>
      <c r="G512" s="3" t="s">
        <v>249</v>
      </c>
      <c r="H512" s="59"/>
      <c r="I512" s="7">
        <v>0</v>
      </c>
      <c r="J512" s="7">
        <v>0</v>
      </c>
      <c r="K512" s="103">
        <v>0</v>
      </c>
      <c r="L512" s="7">
        <v>0</v>
      </c>
      <c r="M512" s="7">
        <v>0</v>
      </c>
      <c r="O512" s="51"/>
      <c r="P512" s="51"/>
      <c r="Q512" s="51"/>
      <c r="R512" s="51"/>
      <c r="S512" s="51"/>
      <c r="T512" s="51"/>
      <c r="U512" s="51"/>
      <c r="V512" s="51"/>
      <c r="W512" s="51"/>
      <c r="X512" s="51"/>
      <c r="Y512" s="51"/>
      <c r="Z512" s="51"/>
      <c r="AA512" s="51"/>
    </row>
    <row r="513" spans="1:27" ht="11.65" customHeight="1">
      <c r="A513" s="53">
        <v>393</v>
      </c>
      <c r="C513" s="101"/>
      <c r="F513" s="102"/>
      <c r="H513" s="59"/>
      <c r="I513" s="106">
        <v>0</v>
      </c>
      <c r="J513" s="106">
        <v>0</v>
      </c>
      <c r="K513" s="106">
        <v>0</v>
      </c>
      <c r="L513" s="106">
        <v>0</v>
      </c>
      <c r="M513" s="106">
        <v>0</v>
      </c>
      <c r="O513" s="51"/>
      <c r="P513" s="51"/>
      <c r="Q513" s="51"/>
      <c r="R513" s="51"/>
      <c r="S513" s="51"/>
      <c r="T513" s="51"/>
      <c r="U513" s="51"/>
      <c r="V513" s="51"/>
      <c r="W513" s="51"/>
      <c r="X513" s="51"/>
      <c r="Y513" s="51"/>
      <c r="Z513" s="51"/>
      <c r="AA513" s="51"/>
    </row>
    <row r="514" spans="1:27" ht="11.65" customHeight="1">
      <c r="A514" s="53">
        <v>394</v>
      </c>
      <c r="C514" s="101"/>
      <c r="F514" s="102"/>
      <c r="H514" s="59"/>
      <c r="I514" s="7"/>
      <c r="J514" s="7"/>
      <c r="K514" s="7"/>
      <c r="L514" s="7"/>
      <c r="M514" s="7"/>
      <c r="O514" s="51"/>
      <c r="P514" s="51"/>
      <c r="Q514" s="51"/>
      <c r="R514" s="51"/>
      <c r="S514" s="51"/>
      <c r="T514" s="51"/>
      <c r="U514" s="51"/>
      <c r="V514" s="51"/>
      <c r="W514" s="51"/>
      <c r="X514" s="51"/>
      <c r="Y514" s="51"/>
      <c r="Z514" s="51"/>
      <c r="AA514" s="51"/>
    </row>
    <row r="515" spans="1:27" ht="11.65" customHeight="1">
      <c r="A515" s="53">
        <v>395</v>
      </c>
      <c r="C515" s="101">
        <v>529</v>
      </c>
      <c r="D515" s="3" t="s">
        <v>174</v>
      </c>
      <c r="F515" s="102"/>
      <c r="H515" s="59"/>
      <c r="I515" s="7"/>
      <c r="J515" s="7"/>
      <c r="K515" s="7"/>
      <c r="L515" s="7"/>
      <c r="M515" s="7"/>
      <c r="O515" s="51"/>
      <c r="P515" s="51"/>
      <c r="Q515" s="51"/>
      <c r="R515" s="51"/>
      <c r="S515" s="51"/>
      <c r="T515" s="51"/>
      <c r="U515" s="51"/>
      <c r="V515" s="51"/>
      <c r="W515" s="51"/>
      <c r="X515" s="51"/>
      <c r="Y515" s="51"/>
      <c r="Z515" s="51"/>
      <c r="AA515" s="51"/>
    </row>
    <row r="516" spans="1:27" ht="11.65" customHeight="1">
      <c r="A516" s="53">
        <v>396</v>
      </c>
      <c r="C516" s="101"/>
      <c r="F516" s="104" t="s">
        <v>270</v>
      </c>
      <c r="G516" s="3" t="s">
        <v>249</v>
      </c>
      <c r="H516" s="59"/>
      <c r="I516" s="7">
        <v>0</v>
      </c>
      <c r="J516" s="7">
        <v>0</v>
      </c>
      <c r="K516" s="103">
        <v>0</v>
      </c>
      <c r="L516" s="7">
        <v>0</v>
      </c>
      <c r="M516" s="7">
        <v>0</v>
      </c>
      <c r="O516" s="51"/>
      <c r="P516" s="51"/>
      <c r="Q516" s="51"/>
      <c r="R516" s="51"/>
      <c r="S516" s="51"/>
      <c r="T516" s="51"/>
      <c r="U516" s="51"/>
      <c r="V516" s="51"/>
      <c r="W516" s="51"/>
      <c r="X516" s="51"/>
      <c r="Y516" s="51"/>
      <c r="Z516" s="51"/>
      <c r="AA516" s="51"/>
    </row>
    <row r="517" spans="1:27" ht="11.65" customHeight="1">
      <c r="A517" s="53">
        <v>397</v>
      </c>
      <c r="C517" s="101"/>
      <c r="F517" s="102"/>
      <c r="H517" s="59"/>
      <c r="I517" s="106">
        <v>0</v>
      </c>
      <c r="J517" s="106">
        <v>0</v>
      </c>
      <c r="K517" s="106">
        <v>0</v>
      </c>
      <c r="L517" s="106">
        <v>0</v>
      </c>
      <c r="M517" s="106">
        <v>0</v>
      </c>
      <c r="O517" s="51"/>
      <c r="P517" s="51"/>
      <c r="Q517" s="51"/>
      <c r="R517" s="51"/>
      <c r="S517" s="51"/>
      <c r="T517" s="51"/>
      <c r="U517" s="51"/>
      <c r="V517" s="51"/>
      <c r="W517" s="51"/>
      <c r="X517" s="51"/>
      <c r="Y517" s="51"/>
      <c r="Z517" s="51"/>
      <c r="AA517" s="51"/>
    </row>
    <row r="518" spans="1:27" ht="11.65" customHeight="1">
      <c r="A518" s="53">
        <v>398</v>
      </c>
      <c r="C518" s="101"/>
      <c r="F518" s="102"/>
      <c r="H518" s="59"/>
      <c r="I518" s="7"/>
      <c r="J518" s="7"/>
      <c r="K518" s="7"/>
      <c r="L518" s="7"/>
      <c r="M518" s="7"/>
      <c r="O518" s="51"/>
      <c r="P518" s="51"/>
      <c r="Q518" s="51"/>
      <c r="R518" s="51"/>
      <c r="S518" s="51"/>
      <c r="T518" s="51"/>
      <c r="U518" s="51"/>
      <c r="V518" s="51"/>
      <c r="W518" s="51"/>
      <c r="X518" s="51"/>
      <c r="Y518" s="51"/>
      <c r="Z518" s="51"/>
      <c r="AA518" s="51"/>
    </row>
    <row r="519" spans="1:27" ht="11.65" customHeight="1">
      <c r="A519" s="53">
        <v>399</v>
      </c>
      <c r="C519" s="101">
        <v>530</v>
      </c>
      <c r="D519" s="3" t="s">
        <v>184</v>
      </c>
      <c r="F519" s="102"/>
      <c r="H519" s="59"/>
      <c r="I519" s="7"/>
      <c r="J519" s="7"/>
      <c r="K519" s="7"/>
      <c r="L519" s="7"/>
      <c r="M519" s="7"/>
      <c r="O519" s="51"/>
      <c r="P519" s="51"/>
      <c r="Q519" s="51"/>
      <c r="R519" s="51"/>
      <c r="S519" s="51"/>
      <c r="T519" s="51"/>
      <c r="U519" s="51"/>
      <c r="V519" s="51"/>
      <c r="W519" s="51"/>
      <c r="X519" s="51"/>
      <c r="Y519" s="51"/>
      <c r="Z519" s="51"/>
      <c r="AA519" s="51"/>
    </row>
    <row r="520" spans="1:27" ht="11.65" customHeight="1">
      <c r="A520" s="53">
        <v>400</v>
      </c>
      <c r="C520" s="101"/>
      <c r="F520" s="104" t="s">
        <v>270</v>
      </c>
      <c r="G520" s="3" t="s">
        <v>249</v>
      </c>
      <c r="H520" s="59"/>
      <c r="I520" s="7">
        <v>0</v>
      </c>
      <c r="J520" s="7">
        <v>0</v>
      </c>
      <c r="K520" s="103">
        <v>0</v>
      </c>
      <c r="L520" s="7">
        <v>0</v>
      </c>
      <c r="M520" s="7">
        <v>0</v>
      </c>
      <c r="O520" s="51"/>
      <c r="P520" s="51"/>
      <c r="Q520" s="51"/>
      <c r="R520" s="51"/>
      <c r="S520" s="51"/>
      <c r="T520" s="51"/>
      <c r="U520" s="51"/>
      <c r="V520" s="51"/>
      <c r="W520" s="51"/>
      <c r="X520" s="51"/>
      <c r="Y520" s="51"/>
      <c r="Z520" s="51"/>
      <c r="AA520" s="51"/>
    </row>
    <row r="521" spans="1:27" ht="11.65" customHeight="1">
      <c r="A521" s="53">
        <v>401</v>
      </c>
      <c r="C521" s="101"/>
      <c r="F521" s="102"/>
      <c r="H521" s="59"/>
      <c r="I521" s="106">
        <v>0</v>
      </c>
      <c r="J521" s="106">
        <v>0</v>
      </c>
      <c r="K521" s="106">
        <v>0</v>
      </c>
      <c r="L521" s="106">
        <v>0</v>
      </c>
      <c r="M521" s="106">
        <v>0</v>
      </c>
      <c r="O521" s="51"/>
      <c r="P521" s="51"/>
      <c r="Q521" s="51"/>
      <c r="R521" s="51"/>
      <c r="S521" s="51"/>
      <c r="T521" s="51"/>
      <c r="U521" s="51"/>
      <c r="V521" s="51"/>
      <c r="W521" s="51"/>
      <c r="X521" s="51"/>
      <c r="Y521" s="51"/>
      <c r="Z521" s="51"/>
      <c r="AA521" s="51"/>
    </row>
    <row r="522" spans="1:27" ht="11.65" customHeight="1">
      <c r="A522" s="53">
        <v>402</v>
      </c>
      <c r="C522" s="101"/>
      <c r="F522" s="102"/>
      <c r="H522" s="59"/>
      <c r="I522" s="7"/>
      <c r="J522" s="7"/>
      <c r="K522" s="7"/>
      <c r="L522" s="7"/>
      <c r="M522" s="7"/>
      <c r="O522" s="51"/>
      <c r="P522" s="51"/>
      <c r="Q522" s="51"/>
      <c r="R522" s="51"/>
      <c r="S522" s="51"/>
      <c r="T522" s="51"/>
      <c r="U522" s="51"/>
      <c r="V522" s="51"/>
      <c r="W522" s="51"/>
      <c r="X522" s="51"/>
      <c r="Y522" s="51"/>
      <c r="Z522" s="51"/>
      <c r="AA522" s="51"/>
    </row>
    <row r="523" spans="1:27" ht="11.65" customHeight="1">
      <c r="A523" s="53">
        <v>403</v>
      </c>
      <c r="C523" s="101">
        <v>531</v>
      </c>
      <c r="D523" s="3" t="s">
        <v>176</v>
      </c>
      <c r="F523" s="102"/>
      <c r="H523" s="59"/>
      <c r="I523" s="7"/>
      <c r="J523" s="7"/>
      <c r="K523" s="7"/>
      <c r="L523" s="7"/>
      <c r="M523" s="7"/>
      <c r="O523" s="51"/>
      <c r="P523" s="51"/>
      <c r="Q523" s="51"/>
      <c r="R523" s="51"/>
      <c r="S523" s="51"/>
      <c r="T523" s="51"/>
      <c r="U523" s="51"/>
      <c r="V523" s="51"/>
      <c r="W523" s="51"/>
      <c r="X523" s="51"/>
      <c r="Y523" s="51"/>
      <c r="Z523" s="51"/>
      <c r="AA523" s="51"/>
    </row>
    <row r="524" spans="1:27" ht="11.65" customHeight="1">
      <c r="A524" s="53">
        <v>404</v>
      </c>
      <c r="C524" s="101"/>
      <c r="F524" s="104" t="s">
        <v>270</v>
      </c>
      <c r="G524" s="3" t="s">
        <v>249</v>
      </c>
      <c r="H524" s="59"/>
      <c r="I524" s="7">
        <v>0</v>
      </c>
      <c r="J524" s="7">
        <v>0</v>
      </c>
      <c r="K524" s="103">
        <v>0</v>
      </c>
      <c r="L524" s="7">
        <v>0</v>
      </c>
      <c r="M524" s="7">
        <v>0</v>
      </c>
      <c r="O524" s="51"/>
      <c r="P524" s="51"/>
      <c r="Q524" s="51"/>
      <c r="R524" s="51"/>
      <c r="S524" s="51"/>
      <c r="T524" s="51"/>
      <c r="U524" s="51"/>
      <c r="V524" s="51"/>
      <c r="W524" s="51"/>
      <c r="X524" s="51"/>
      <c r="Y524" s="51"/>
      <c r="Z524" s="51"/>
      <c r="AA524" s="51"/>
    </row>
    <row r="525" spans="1:27" ht="11.65" customHeight="1">
      <c r="A525" s="53">
        <v>405</v>
      </c>
      <c r="C525" s="101"/>
      <c r="F525" s="102"/>
      <c r="H525" s="59"/>
      <c r="I525" s="106">
        <v>0</v>
      </c>
      <c r="J525" s="106">
        <v>0</v>
      </c>
      <c r="K525" s="106">
        <v>0</v>
      </c>
      <c r="L525" s="106">
        <v>0</v>
      </c>
      <c r="M525" s="106">
        <v>0</v>
      </c>
      <c r="O525" s="51"/>
      <c r="P525" s="51"/>
      <c r="Q525" s="51"/>
      <c r="R525" s="51"/>
      <c r="S525" s="51"/>
      <c r="T525" s="51"/>
      <c r="U525" s="51"/>
      <c r="V525" s="51"/>
      <c r="W525" s="51"/>
      <c r="X525" s="51"/>
      <c r="Y525" s="51"/>
      <c r="Z525" s="51"/>
      <c r="AA525" s="51"/>
    </row>
    <row r="526" spans="1:27" ht="11.65" customHeight="1">
      <c r="A526" s="53">
        <v>406</v>
      </c>
      <c r="C526" s="101"/>
      <c r="F526" s="102"/>
      <c r="H526" s="59"/>
      <c r="I526" s="7"/>
      <c r="J526" s="7"/>
      <c r="K526" s="7"/>
      <c r="L526" s="7"/>
      <c r="M526" s="7"/>
      <c r="O526" s="51"/>
      <c r="P526" s="51"/>
      <c r="Q526" s="51"/>
      <c r="R526" s="51"/>
      <c r="S526" s="51"/>
      <c r="T526" s="51"/>
      <c r="U526" s="51"/>
      <c r="V526" s="51"/>
      <c r="W526" s="51"/>
      <c r="X526" s="51"/>
      <c r="Y526" s="51"/>
      <c r="Z526" s="51"/>
      <c r="AA526" s="51"/>
    </row>
    <row r="527" spans="1:27" ht="11.65" customHeight="1">
      <c r="A527" s="53">
        <v>407</v>
      </c>
      <c r="C527" s="101">
        <v>532</v>
      </c>
      <c r="D527" s="3" t="s">
        <v>185</v>
      </c>
      <c r="F527" s="102"/>
      <c r="H527" s="59"/>
      <c r="I527" s="7"/>
      <c r="J527" s="7"/>
      <c r="K527" s="7"/>
      <c r="L527" s="7"/>
      <c r="M527" s="7"/>
      <c r="O527" s="51"/>
      <c r="P527" s="51"/>
      <c r="Q527" s="51"/>
      <c r="R527" s="51"/>
      <c r="S527" s="51"/>
      <c r="T527" s="51"/>
      <c r="U527" s="51"/>
      <c r="V527" s="51"/>
      <c r="W527" s="51"/>
      <c r="X527" s="51"/>
      <c r="Y527" s="51"/>
      <c r="Z527" s="51"/>
      <c r="AA527" s="51"/>
    </row>
    <row r="528" spans="1:27" ht="11.65" customHeight="1">
      <c r="A528" s="53">
        <v>408</v>
      </c>
      <c r="C528" s="101"/>
      <c r="F528" s="104" t="s">
        <v>270</v>
      </c>
      <c r="G528" s="3" t="s">
        <v>249</v>
      </c>
      <c r="H528" s="59"/>
      <c r="I528" s="7">
        <v>0</v>
      </c>
      <c r="J528" s="7">
        <v>0</v>
      </c>
      <c r="K528" s="103">
        <v>0</v>
      </c>
      <c r="L528" s="7">
        <v>0</v>
      </c>
      <c r="M528" s="7">
        <v>0</v>
      </c>
      <c r="O528" s="51"/>
      <c r="P528" s="51"/>
      <c r="Q528" s="51"/>
      <c r="R528" s="51"/>
      <c r="S528" s="51"/>
      <c r="T528" s="51"/>
      <c r="U528" s="51"/>
      <c r="V528" s="51"/>
      <c r="W528" s="51"/>
      <c r="X528" s="51"/>
      <c r="Y528" s="51"/>
      <c r="Z528" s="51"/>
      <c r="AA528" s="51"/>
    </row>
    <row r="529" spans="1:27" ht="11.65" customHeight="1">
      <c r="A529" s="53">
        <v>409</v>
      </c>
      <c r="C529" s="101"/>
      <c r="F529" s="102"/>
      <c r="H529" s="59"/>
      <c r="I529" s="106">
        <v>0</v>
      </c>
      <c r="J529" s="106">
        <v>0</v>
      </c>
      <c r="K529" s="106">
        <v>0</v>
      </c>
      <c r="L529" s="106">
        <v>0</v>
      </c>
      <c r="M529" s="106">
        <v>0</v>
      </c>
      <c r="O529" s="51"/>
      <c r="P529" s="51"/>
      <c r="Q529" s="51"/>
      <c r="R529" s="51"/>
      <c r="S529" s="51"/>
      <c r="T529" s="51"/>
      <c r="U529" s="51"/>
      <c r="V529" s="51"/>
      <c r="W529" s="51"/>
      <c r="X529" s="51"/>
      <c r="Y529" s="51"/>
      <c r="Z529" s="51"/>
      <c r="AA529" s="51"/>
    </row>
    <row r="530" spans="1:27" ht="11.65" customHeight="1">
      <c r="A530" s="53">
        <v>410</v>
      </c>
      <c r="C530" s="101"/>
      <c r="F530" s="102"/>
      <c r="H530" s="59"/>
      <c r="I530" s="7"/>
      <c r="J530" s="7"/>
      <c r="K530" s="7"/>
      <c r="L530" s="7"/>
      <c r="M530" s="7"/>
      <c r="O530" s="51"/>
      <c r="P530" s="51"/>
      <c r="Q530" s="51"/>
      <c r="R530" s="51"/>
      <c r="S530" s="51"/>
      <c r="T530" s="51"/>
      <c r="U530" s="51"/>
      <c r="V530" s="51"/>
      <c r="W530" s="51"/>
      <c r="X530" s="51"/>
      <c r="Y530" s="51"/>
      <c r="Z530" s="51"/>
      <c r="AA530" s="51"/>
    </row>
    <row r="531" spans="1:27" ht="11.65" customHeight="1" thickBot="1">
      <c r="A531" s="53">
        <v>411</v>
      </c>
      <c r="C531" s="91" t="s">
        <v>186</v>
      </c>
      <c r="F531" s="102"/>
      <c r="H531" s="90"/>
      <c r="I531" s="108">
        <v>0</v>
      </c>
      <c r="J531" s="108">
        <v>0</v>
      </c>
      <c r="K531" s="108">
        <v>0</v>
      </c>
      <c r="L531" s="108">
        <v>0</v>
      </c>
      <c r="M531" s="108">
        <v>0</v>
      </c>
      <c r="O531" s="105"/>
      <c r="P531" s="105"/>
      <c r="Q531" s="105"/>
      <c r="R531" s="105"/>
      <c r="S531" s="105"/>
      <c r="T531" s="105"/>
      <c r="U531" s="51"/>
      <c r="V531" s="105"/>
      <c r="W531" s="105"/>
      <c r="X531" s="105"/>
      <c r="Y531" s="105"/>
      <c r="Z531" s="105"/>
      <c r="AA531" s="105"/>
    </row>
    <row r="532" spans="1:27" ht="11.65" customHeight="1" thickTop="1">
      <c r="A532" s="53">
        <v>412</v>
      </c>
      <c r="C532" s="101"/>
      <c r="F532" s="102"/>
      <c r="H532" s="59"/>
      <c r="I532" s="7"/>
      <c r="J532" s="7"/>
      <c r="K532" s="7"/>
      <c r="L532" s="7"/>
      <c r="M532" s="7"/>
      <c r="O532" s="51"/>
      <c r="P532" s="51"/>
      <c r="Q532" s="51"/>
      <c r="R532" s="51"/>
      <c r="S532" s="51"/>
      <c r="T532" s="51"/>
      <c r="U532" s="51"/>
      <c r="V532" s="51"/>
      <c r="W532" s="51"/>
      <c r="X532" s="51"/>
      <c r="Y532" s="51"/>
      <c r="Z532" s="51"/>
      <c r="AA532" s="51"/>
    </row>
    <row r="533" spans="1:27" ht="11.65" customHeight="1">
      <c r="A533" s="53">
        <v>413</v>
      </c>
      <c r="C533" s="101">
        <v>535</v>
      </c>
      <c r="D533" s="3" t="s">
        <v>179</v>
      </c>
      <c r="F533" s="102"/>
      <c r="H533" s="59"/>
      <c r="I533" s="7"/>
      <c r="J533" s="7"/>
      <c r="K533" s="7"/>
      <c r="L533" s="7"/>
      <c r="M533" s="7"/>
      <c r="O533" s="51"/>
      <c r="P533" s="51"/>
      <c r="Q533" s="51"/>
      <c r="R533" s="51"/>
      <c r="S533" s="51"/>
      <c r="T533" s="51"/>
      <c r="U533" s="51"/>
      <c r="V533" s="51"/>
      <c r="W533" s="51"/>
      <c r="X533" s="51"/>
      <c r="Y533" s="51"/>
      <c r="Z533" s="51"/>
      <c r="AA533" s="51"/>
    </row>
    <row r="534" spans="1:27" ht="11.65" customHeight="1">
      <c r="A534" s="53">
        <v>414</v>
      </c>
      <c r="C534" s="101"/>
      <c r="F534" s="104" t="s">
        <v>270</v>
      </c>
      <c r="G534" s="3" t="s">
        <v>635</v>
      </c>
      <c r="H534" s="59"/>
      <c r="I534" s="7">
        <v>0</v>
      </c>
      <c r="J534" s="7">
        <v>0</v>
      </c>
      <c r="K534" s="103">
        <v>0</v>
      </c>
      <c r="L534" s="7">
        <v>0</v>
      </c>
      <c r="M534" s="7">
        <v>0</v>
      </c>
      <c r="O534" s="51"/>
      <c r="P534" s="51"/>
      <c r="Q534" s="51"/>
      <c r="R534" s="51"/>
      <c r="S534" s="51"/>
      <c r="T534" s="51"/>
      <c r="U534" s="51"/>
      <c r="V534" s="51"/>
      <c r="W534" s="51"/>
      <c r="X534" s="51"/>
      <c r="Y534" s="51"/>
      <c r="Z534" s="51"/>
      <c r="AA534" s="51"/>
    </row>
    <row r="535" spans="1:27" ht="11.65" customHeight="1">
      <c r="A535" s="53">
        <v>415</v>
      </c>
      <c r="C535" s="101"/>
      <c r="F535" s="104" t="s">
        <v>270</v>
      </c>
      <c r="G535" s="3" t="s">
        <v>647</v>
      </c>
      <c r="H535" s="59"/>
      <c r="I535" s="7">
        <v>0</v>
      </c>
      <c r="J535" s="7">
        <v>0</v>
      </c>
      <c r="K535" s="103">
        <v>0</v>
      </c>
      <c r="L535" s="7">
        <v>0</v>
      </c>
      <c r="M535" s="7">
        <v>0</v>
      </c>
      <c r="O535" s="51"/>
      <c r="P535" s="51"/>
      <c r="Q535" s="51"/>
      <c r="R535" s="51"/>
      <c r="S535" s="51"/>
      <c r="T535" s="51"/>
      <c r="U535" s="51"/>
      <c r="V535" s="51"/>
      <c r="W535" s="51"/>
      <c r="X535" s="51"/>
      <c r="Y535" s="51"/>
      <c r="Z535" s="51"/>
      <c r="AA535" s="51"/>
    </row>
    <row r="536" spans="1:27" ht="11.65" customHeight="1">
      <c r="A536" s="53">
        <v>416</v>
      </c>
      <c r="C536" s="101"/>
      <c r="F536" s="104" t="s">
        <v>270</v>
      </c>
      <c r="G536" s="3" t="s">
        <v>249</v>
      </c>
      <c r="H536" s="59"/>
      <c r="I536" s="7">
        <v>0</v>
      </c>
      <c r="J536" s="7">
        <v>0</v>
      </c>
      <c r="K536" s="103">
        <v>0</v>
      </c>
      <c r="L536" s="7">
        <v>0</v>
      </c>
      <c r="M536" s="7">
        <v>0</v>
      </c>
      <c r="O536" s="51"/>
      <c r="P536" s="51"/>
      <c r="Q536" s="51"/>
      <c r="R536" s="51"/>
      <c r="S536" s="51"/>
      <c r="T536" s="51"/>
      <c r="U536" s="51"/>
      <c r="V536" s="51"/>
      <c r="W536" s="51"/>
      <c r="X536" s="51"/>
      <c r="Y536" s="51"/>
      <c r="Z536" s="51"/>
      <c r="AA536" s="51"/>
    </row>
    <row r="537" spans="1:27" ht="11.65" customHeight="1">
      <c r="A537" s="53">
        <v>417</v>
      </c>
      <c r="C537" s="101"/>
      <c r="F537" s="104" t="s">
        <v>270</v>
      </c>
      <c r="G537" s="3" t="s">
        <v>634</v>
      </c>
      <c r="H537" s="59"/>
      <c r="I537" s="7">
        <v>7105188</v>
      </c>
      <c r="J537" s="7">
        <v>5506518.8636499383</v>
      </c>
      <c r="K537" s="103">
        <v>1598669.136350062</v>
      </c>
      <c r="L537" s="7">
        <v>35505.140096080722</v>
      </c>
      <c r="M537" s="7">
        <v>1634174.2764461427</v>
      </c>
      <c r="O537" s="51"/>
      <c r="P537" s="51"/>
      <c r="Q537" s="51"/>
      <c r="R537" s="51"/>
      <c r="S537" s="51"/>
      <c r="T537" s="51"/>
      <c r="U537" s="51"/>
      <c r="V537" s="51"/>
      <c r="W537" s="51"/>
      <c r="X537" s="51"/>
      <c r="Y537" s="51"/>
      <c r="Z537" s="51"/>
      <c r="AA537" s="51"/>
    </row>
    <row r="538" spans="1:27" ht="11.65" customHeight="1">
      <c r="A538" s="53">
        <v>418</v>
      </c>
      <c r="C538" s="101"/>
      <c r="F538" s="104" t="s">
        <v>270</v>
      </c>
      <c r="G538" s="3" t="s">
        <v>636</v>
      </c>
      <c r="H538" s="59"/>
      <c r="I538" s="7">
        <v>1428881.04</v>
      </c>
      <c r="J538" s="7">
        <v>1428881.04</v>
      </c>
      <c r="K538" s="103">
        <v>0</v>
      </c>
      <c r="L538" s="7">
        <v>0</v>
      </c>
      <c r="M538" s="7">
        <v>0</v>
      </c>
      <c r="O538" s="51"/>
      <c r="P538" s="51"/>
      <c r="Q538" s="51"/>
      <c r="R538" s="51"/>
      <c r="S538" s="51"/>
      <c r="T538" s="51"/>
      <c r="U538" s="51"/>
      <c r="V538" s="51"/>
      <c r="W538" s="51"/>
      <c r="X538" s="51"/>
      <c r="Y538" s="51"/>
      <c r="Z538" s="51"/>
      <c r="AA538" s="51"/>
    </row>
    <row r="539" spans="1:27" ht="11.65" customHeight="1">
      <c r="A539" s="53">
        <v>419</v>
      </c>
      <c r="C539" s="101"/>
      <c r="F539" s="102"/>
      <c r="H539" s="59" t="s">
        <v>162</v>
      </c>
      <c r="I539" s="106">
        <v>8534069.0399999991</v>
      </c>
      <c r="J539" s="106">
        <v>6935399.9036499383</v>
      </c>
      <c r="K539" s="106">
        <v>1598669.136350062</v>
      </c>
      <c r="L539" s="106">
        <v>35505.140096080722</v>
      </c>
      <c r="M539" s="106">
        <v>1634174.2764461427</v>
      </c>
      <c r="O539" s="51"/>
      <c r="P539" s="51"/>
      <c r="Q539" s="51"/>
      <c r="R539" s="51"/>
      <c r="S539" s="51"/>
      <c r="T539" s="51"/>
      <c r="U539" s="51"/>
      <c r="V539" s="51"/>
      <c r="W539" s="51"/>
      <c r="X539" s="51"/>
      <c r="Y539" s="51"/>
      <c r="Z539" s="51"/>
      <c r="AA539" s="51"/>
    </row>
    <row r="540" spans="1:27" ht="11.65" customHeight="1">
      <c r="A540" s="53">
        <v>420</v>
      </c>
      <c r="C540" s="101"/>
      <c r="F540" s="102"/>
      <c r="H540" s="59"/>
      <c r="I540" s="7"/>
      <c r="J540" s="7"/>
      <c r="K540" s="7"/>
      <c r="L540" s="7"/>
      <c r="M540" s="7"/>
      <c r="O540" s="51"/>
      <c r="P540" s="51"/>
      <c r="Q540" s="51"/>
      <c r="R540" s="51"/>
      <c r="S540" s="51"/>
      <c r="T540" s="51"/>
      <c r="U540" s="51"/>
      <c r="V540" s="51"/>
      <c r="W540" s="51"/>
      <c r="X540" s="51"/>
      <c r="Y540" s="51"/>
      <c r="Z540" s="51"/>
      <c r="AA540" s="51"/>
    </row>
    <row r="541" spans="1:27" ht="11.65" customHeight="1">
      <c r="A541" s="53">
        <v>421</v>
      </c>
      <c r="C541" s="101">
        <v>536</v>
      </c>
      <c r="D541" s="3" t="s">
        <v>187</v>
      </c>
      <c r="F541" s="102"/>
      <c r="H541" s="59"/>
      <c r="I541" s="7"/>
      <c r="J541" s="7"/>
      <c r="K541" s="7"/>
      <c r="L541" s="7"/>
      <c r="M541" s="7"/>
      <c r="O541" s="51"/>
      <c r="P541" s="51"/>
      <c r="Q541" s="51"/>
      <c r="R541" s="51"/>
      <c r="S541" s="51"/>
      <c r="T541" s="51"/>
      <c r="U541" s="51"/>
      <c r="V541" s="51"/>
      <c r="W541" s="51"/>
      <c r="X541" s="51"/>
      <c r="Y541" s="51"/>
      <c r="Z541" s="51"/>
      <c r="AA541" s="51"/>
    </row>
    <row r="542" spans="1:27" ht="11.65" customHeight="1">
      <c r="A542" s="53">
        <v>422</v>
      </c>
      <c r="C542" s="101"/>
      <c r="F542" s="104" t="s">
        <v>270</v>
      </c>
      <c r="G542" s="3" t="s">
        <v>635</v>
      </c>
      <c r="H542" s="59"/>
      <c r="I542" s="7">
        <v>0</v>
      </c>
      <c r="J542" s="7">
        <v>0</v>
      </c>
      <c r="K542" s="103">
        <v>0</v>
      </c>
      <c r="L542" s="7">
        <v>0</v>
      </c>
      <c r="M542" s="7">
        <v>0</v>
      </c>
      <c r="O542" s="51"/>
      <c r="P542" s="51"/>
      <c r="Q542" s="51"/>
      <c r="R542" s="51"/>
      <c r="S542" s="51"/>
      <c r="T542" s="51"/>
      <c r="U542" s="51"/>
      <c r="V542" s="51"/>
      <c r="W542" s="51"/>
      <c r="X542" s="51"/>
      <c r="Y542" s="51"/>
      <c r="Z542" s="51"/>
      <c r="AA542" s="51"/>
    </row>
    <row r="543" spans="1:27" ht="11.65" customHeight="1">
      <c r="A543" s="53">
        <v>423</v>
      </c>
      <c r="C543" s="101"/>
      <c r="F543" s="104" t="s">
        <v>270</v>
      </c>
      <c r="G543" s="3" t="s">
        <v>634</v>
      </c>
      <c r="H543" s="59"/>
      <c r="I543" s="7">
        <v>0</v>
      </c>
      <c r="J543" s="7">
        <v>0</v>
      </c>
      <c r="K543" s="103">
        <v>0</v>
      </c>
      <c r="L543" s="7">
        <v>0</v>
      </c>
      <c r="M543" s="7">
        <v>0</v>
      </c>
      <c r="O543" s="51"/>
      <c r="P543" s="51"/>
      <c r="Q543" s="51"/>
      <c r="R543" s="51"/>
      <c r="S543" s="51"/>
      <c r="T543" s="51"/>
      <c r="U543" s="51"/>
      <c r="V543" s="51"/>
      <c r="W543" s="51"/>
      <c r="X543" s="51"/>
      <c r="Y543" s="51"/>
      <c r="Z543" s="51"/>
      <c r="AA543" s="51"/>
    </row>
    <row r="544" spans="1:27" ht="11.65" customHeight="1">
      <c r="A544" s="53">
        <v>424</v>
      </c>
      <c r="C544" s="101"/>
      <c r="F544" s="104" t="s">
        <v>270</v>
      </c>
      <c r="G544" s="3" t="s">
        <v>636</v>
      </c>
      <c r="H544" s="59"/>
      <c r="I544" s="7">
        <v>0</v>
      </c>
      <c r="J544" s="7">
        <v>0</v>
      </c>
      <c r="K544" s="103">
        <v>0</v>
      </c>
      <c r="L544" s="7">
        <v>0</v>
      </c>
      <c r="M544" s="7">
        <v>0</v>
      </c>
      <c r="O544" s="51"/>
      <c r="P544" s="51"/>
      <c r="Q544" s="51"/>
      <c r="R544" s="51"/>
      <c r="S544" s="51"/>
      <c r="T544" s="51"/>
      <c r="U544" s="51"/>
      <c r="V544" s="51"/>
      <c r="W544" s="51"/>
      <c r="X544" s="51"/>
      <c r="Y544" s="51"/>
      <c r="Z544" s="51"/>
      <c r="AA544" s="51"/>
    </row>
    <row r="545" spans="1:27" ht="11.65" customHeight="1">
      <c r="A545" s="53">
        <v>425</v>
      </c>
      <c r="C545" s="101"/>
      <c r="F545" s="104" t="s">
        <v>270</v>
      </c>
      <c r="G545" s="3" t="s">
        <v>634</v>
      </c>
      <c r="H545" s="59"/>
      <c r="I545" s="7">
        <v>101110.38</v>
      </c>
      <c r="J545" s="7">
        <v>78360.518367819896</v>
      </c>
      <c r="K545" s="103">
        <v>22749.861632180116</v>
      </c>
      <c r="L545" s="7">
        <v>0</v>
      </c>
      <c r="M545" s="7">
        <v>22749.861632180116</v>
      </c>
      <c r="O545" s="51"/>
      <c r="P545" s="51"/>
      <c r="Q545" s="51"/>
      <c r="R545" s="51"/>
      <c r="S545" s="51"/>
      <c r="T545" s="51"/>
      <c r="U545" s="51"/>
      <c r="V545" s="51"/>
      <c r="W545" s="51"/>
      <c r="X545" s="51"/>
      <c r="Y545" s="51"/>
      <c r="Z545" s="51"/>
      <c r="AA545" s="51"/>
    </row>
    <row r="546" spans="1:27" ht="11.65" customHeight="1">
      <c r="A546" s="53">
        <v>426</v>
      </c>
      <c r="C546" s="101"/>
      <c r="F546" s="104" t="s">
        <v>270</v>
      </c>
      <c r="G546" s="3" t="s">
        <v>636</v>
      </c>
      <c r="H546" s="59"/>
      <c r="I546" s="7">
        <v>0</v>
      </c>
      <c r="J546" s="7">
        <v>0</v>
      </c>
      <c r="K546" s="103">
        <v>0</v>
      </c>
      <c r="L546" s="7">
        <v>0</v>
      </c>
      <c r="M546" s="7">
        <v>0</v>
      </c>
      <c r="O546" s="51"/>
      <c r="P546" s="51"/>
      <c r="Q546" s="51"/>
      <c r="R546" s="51"/>
      <c r="S546" s="51"/>
      <c r="T546" s="51"/>
      <c r="U546" s="51"/>
      <c r="V546" s="51"/>
      <c r="W546" s="51"/>
      <c r="X546" s="51"/>
      <c r="Y546" s="51"/>
      <c r="Z546" s="51"/>
      <c r="AA546" s="51"/>
    </row>
    <row r="547" spans="1:27" ht="11.65" customHeight="1">
      <c r="A547" s="53">
        <v>427</v>
      </c>
      <c r="C547" s="101"/>
      <c r="F547" s="102"/>
      <c r="H547" s="59" t="s">
        <v>162</v>
      </c>
      <c r="I547" s="106">
        <v>101110.38</v>
      </c>
      <c r="J547" s="106">
        <v>78360.518367819896</v>
      </c>
      <c r="K547" s="106">
        <v>22749.861632180116</v>
      </c>
      <c r="L547" s="106">
        <v>0</v>
      </c>
      <c r="M547" s="106">
        <v>22749.861632180116</v>
      </c>
      <c r="O547" s="51"/>
      <c r="P547" s="51"/>
      <c r="Q547" s="51"/>
      <c r="R547" s="51"/>
      <c r="S547" s="51"/>
      <c r="T547" s="51"/>
      <c r="U547" s="51"/>
      <c r="V547" s="51"/>
      <c r="W547" s="51"/>
      <c r="X547" s="51"/>
      <c r="Y547" s="51"/>
      <c r="Z547" s="51"/>
      <c r="AA547" s="51"/>
    </row>
    <row r="548" spans="1:27" ht="11.65" customHeight="1">
      <c r="A548" s="53">
        <v>428</v>
      </c>
      <c r="C548" s="101"/>
      <c r="F548" s="102"/>
      <c r="H548" s="59"/>
      <c r="I548" s="7"/>
      <c r="J548" s="7"/>
      <c r="K548" s="7"/>
      <c r="L548" s="7"/>
      <c r="M548" s="7"/>
      <c r="O548" s="51"/>
      <c r="P548" s="51"/>
      <c r="Q548" s="51"/>
      <c r="R548" s="51"/>
      <c r="S548" s="51"/>
      <c r="T548" s="51"/>
      <c r="U548" s="51"/>
      <c r="V548" s="51"/>
      <c r="W548" s="51"/>
      <c r="X548" s="51"/>
      <c r="Y548" s="51"/>
      <c r="Z548" s="51"/>
      <c r="AA548" s="51"/>
    </row>
    <row r="549" spans="1:27" ht="11.65" customHeight="1">
      <c r="A549" s="53">
        <v>429</v>
      </c>
      <c r="C549" s="101">
        <v>537</v>
      </c>
      <c r="D549" s="3" t="s">
        <v>188</v>
      </c>
      <c r="F549" s="102"/>
      <c r="H549" s="59"/>
      <c r="I549" s="7"/>
      <c r="J549" s="7"/>
      <c r="K549" s="7"/>
      <c r="L549" s="7"/>
      <c r="M549" s="7"/>
      <c r="O549" s="51"/>
      <c r="P549" s="51"/>
      <c r="Q549" s="51"/>
      <c r="R549" s="51"/>
      <c r="S549" s="51"/>
      <c r="T549" s="51"/>
      <c r="U549" s="51"/>
      <c r="V549" s="51"/>
      <c r="W549" s="51"/>
      <c r="X549" s="51"/>
      <c r="Y549" s="51"/>
      <c r="Z549" s="51"/>
      <c r="AA549" s="51"/>
    </row>
    <row r="550" spans="1:27" ht="11.65" customHeight="1">
      <c r="A550" s="53">
        <v>430</v>
      </c>
      <c r="C550" s="101"/>
      <c r="F550" s="104" t="s">
        <v>270</v>
      </c>
      <c r="G550" s="3" t="s">
        <v>635</v>
      </c>
      <c r="H550" s="59"/>
      <c r="I550" s="7">
        <v>0</v>
      </c>
      <c r="J550" s="7">
        <v>0</v>
      </c>
      <c r="K550" s="103">
        <v>0</v>
      </c>
      <c r="L550" s="7">
        <v>0</v>
      </c>
      <c r="M550" s="7">
        <v>0</v>
      </c>
      <c r="O550" s="51"/>
      <c r="P550" s="51"/>
      <c r="Q550" s="51"/>
      <c r="R550" s="51"/>
      <c r="S550" s="51"/>
      <c r="T550" s="51"/>
      <c r="U550" s="51"/>
      <c r="V550" s="51"/>
      <c r="W550" s="51"/>
      <c r="X550" s="51"/>
      <c r="Y550" s="51"/>
      <c r="Z550" s="51"/>
      <c r="AA550" s="51"/>
    </row>
    <row r="551" spans="1:27" ht="11.65" customHeight="1">
      <c r="A551" s="53">
        <v>431</v>
      </c>
      <c r="C551" s="101"/>
      <c r="F551" s="104" t="s">
        <v>270</v>
      </c>
      <c r="G551" s="3" t="s">
        <v>634</v>
      </c>
      <c r="H551" s="59"/>
      <c r="I551" s="7">
        <v>0</v>
      </c>
      <c r="J551" s="7">
        <v>0</v>
      </c>
      <c r="K551" s="103">
        <v>0</v>
      </c>
      <c r="L551" s="7">
        <v>0</v>
      </c>
      <c r="M551" s="7">
        <v>0</v>
      </c>
      <c r="O551" s="51"/>
      <c r="P551" s="51"/>
      <c r="Q551" s="51"/>
      <c r="R551" s="51"/>
      <c r="S551" s="51"/>
      <c r="T551" s="51"/>
      <c r="U551" s="51"/>
      <c r="V551" s="51"/>
      <c r="W551" s="51"/>
      <c r="X551" s="51"/>
      <c r="Y551" s="51"/>
      <c r="Z551" s="51"/>
      <c r="AA551" s="51"/>
    </row>
    <row r="552" spans="1:27" ht="11.65" customHeight="1">
      <c r="A552" s="53">
        <v>432</v>
      </c>
      <c r="C552" s="101"/>
      <c r="F552" s="104" t="s">
        <v>270</v>
      </c>
      <c r="G552" s="3" t="s">
        <v>636</v>
      </c>
      <c r="H552" s="59"/>
      <c r="I552" s="7">
        <v>0</v>
      </c>
      <c r="J552" s="7">
        <v>0</v>
      </c>
      <c r="K552" s="103">
        <v>0</v>
      </c>
      <c r="L552" s="7">
        <v>0</v>
      </c>
      <c r="M552" s="7">
        <v>0</v>
      </c>
      <c r="O552" s="51"/>
      <c r="P552" s="51"/>
      <c r="Q552" s="51"/>
      <c r="R552" s="51"/>
      <c r="S552" s="51"/>
      <c r="T552" s="51"/>
      <c r="U552" s="51"/>
      <c r="V552" s="51"/>
      <c r="W552" s="51"/>
      <c r="X552" s="51"/>
      <c r="Y552" s="51"/>
      <c r="Z552" s="51"/>
      <c r="AA552" s="51"/>
    </row>
    <row r="553" spans="1:27" ht="11.65" customHeight="1">
      <c r="A553" s="53">
        <v>433</v>
      </c>
      <c r="C553" s="101"/>
      <c r="F553" s="104" t="s">
        <v>270</v>
      </c>
      <c r="G553" s="3" t="s">
        <v>634</v>
      </c>
      <c r="H553" s="59"/>
      <c r="I553" s="7">
        <v>3485324.64</v>
      </c>
      <c r="J553" s="7">
        <v>2701125.6952108699</v>
      </c>
      <c r="K553" s="103">
        <v>784198.94478913024</v>
      </c>
      <c r="L553" s="7">
        <v>0</v>
      </c>
      <c r="M553" s="7">
        <v>784198.94478913024</v>
      </c>
      <c r="O553" s="51"/>
      <c r="P553" s="51"/>
      <c r="Q553" s="51"/>
      <c r="R553" s="51"/>
      <c r="S553" s="51"/>
      <c r="T553" s="51"/>
      <c r="U553" s="51"/>
      <c r="V553" s="51"/>
      <c r="W553" s="51"/>
      <c r="X553" s="51"/>
      <c r="Y553" s="51"/>
      <c r="Z553" s="51"/>
      <c r="AA553" s="51"/>
    </row>
    <row r="554" spans="1:27" ht="11.65" customHeight="1">
      <c r="A554" s="53">
        <v>434</v>
      </c>
      <c r="C554" s="101"/>
      <c r="F554" s="104" t="s">
        <v>270</v>
      </c>
      <c r="G554" s="3" t="s">
        <v>636</v>
      </c>
      <c r="H554" s="59"/>
      <c r="I554" s="7">
        <v>359193.98</v>
      </c>
      <c r="J554" s="7">
        <v>359193.98</v>
      </c>
      <c r="K554" s="103">
        <v>0</v>
      </c>
      <c r="L554" s="7">
        <v>0</v>
      </c>
      <c r="M554" s="7">
        <v>0</v>
      </c>
      <c r="O554" s="51"/>
      <c r="P554" s="51"/>
      <c r="Q554" s="51"/>
      <c r="R554" s="51"/>
      <c r="S554" s="51"/>
      <c r="T554" s="51"/>
      <c r="U554" s="51"/>
      <c r="V554" s="51"/>
      <c r="W554" s="51"/>
      <c r="X554" s="51"/>
      <c r="Y554" s="51"/>
      <c r="Z554" s="51"/>
      <c r="AA554" s="51"/>
    </row>
    <row r="555" spans="1:27" ht="11.65" customHeight="1">
      <c r="A555" s="53">
        <v>435</v>
      </c>
      <c r="C555" s="101"/>
      <c r="F555" s="102"/>
      <c r="H555" s="59" t="s">
        <v>162</v>
      </c>
      <c r="I555" s="106">
        <v>3844518.62</v>
      </c>
      <c r="J555" s="106">
        <v>3060319.6752108699</v>
      </c>
      <c r="K555" s="106">
        <v>784198.94478913024</v>
      </c>
      <c r="L555" s="106">
        <v>0</v>
      </c>
      <c r="M555" s="106">
        <v>784198.94478913024</v>
      </c>
      <c r="O555" s="51"/>
      <c r="P555" s="51"/>
      <c r="Q555" s="51"/>
      <c r="R555" s="51"/>
      <c r="S555" s="51"/>
      <c r="T555" s="51"/>
      <c r="U555" s="51"/>
      <c r="V555" s="51"/>
      <c r="W555" s="51"/>
      <c r="X555" s="51"/>
      <c r="Y555" s="51"/>
      <c r="Z555" s="51"/>
      <c r="AA555" s="51"/>
    </row>
    <row r="556" spans="1:27" ht="11.65" customHeight="1">
      <c r="A556" s="53">
        <v>436</v>
      </c>
      <c r="C556" s="101"/>
      <c r="F556" s="102"/>
      <c r="H556" s="59"/>
      <c r="I556" s="7"/>
      <c r="J556" s="7"/>
      <c r="K556" s="7"/>
      <c r="L556" s="7"/>
      <c r="M556" s="7"/>
      <c r="O556" s="51"/>
      <c r="P556" s="51"/>
      <c r="Q556" s="51"/>
      <c r="R556" s="51"/>
      <c r="S556" s="51"/>
      <c r="T556" s="51"/>
      <c r="U556" s="51"/>
      <c r="V556" s="51"/>
      <c r="W556" s="51"/>
      <c r="X556" s="51"/>
      <c r="Y556" s="51"/>
      <c r="Z556" s="51"/>
      <c r="AA556" s="51"/>
    </row>
    <row r="557" spans="1:27" ht="11.65" customHeight="1">
      <c r="A557" s="53">
        <v>437</v>
      </c>
      <c r="C557" s="101">
        <v>538</v>
      </c>
      <c r="D557" s="3" t="s">
        <v>170</v>
      </c>
      <c r="F557" s="102"/>
      <c r="H557" s="59"/>
      <c r="I557" s="7"/>
      <c r="J557" s="7"/>
      <c r="K557" s="7"/>
      <c r="L557" s="7"/>
      <c r="M557" s="7"/>
      <c r="O557" s="51"/>
      <c r="P557" s="51"/>
      <c r="Q557" s="51"/>
      <c r="R557" s="51"/>
      <c r="S557" s="51"/>
      <c r="T557" s="51"/>
      <c r="U557" s="51"/>
      <c r="V557" s="51"/>
      <c r="W557" s="51"/>
      <c r="X557" s="51"/>
      <c r="Y557" s="51"/>
      <c r="Z557" s="51"/>
      <c r="AA557" s="51"/>
    </row>
    <row r="558" spans="1:27" ht="11.65" customHeight="1">
      <c r="A558" s="53">
        <v>438</v>
      </c>
      <c r="C558" s="101"/>
      <c r="F558" s="104" t="s">
        <v>270</v>
      </c>
      <c r="G558" s="3" t="s">
        <v>635</v>
      </c>
      <c r="H558" s="59"/>
      <c r="I558" s="7">
        <v>0</v>
      </c>
      <c r="J558" s="7">
        <v>0</v>
      </c>
      <c r="K558" s="103">
        <v>0</v>
      </c>
      <c r="L558" s="7">
        <v>0</v>
      </c>
      <c r="M558" s="7">
        <v>0</v>
      </c>
      <c r="O558" s="51"/>
      <c r="P558" s="51"/>
      <c r="Q558" s="51"/>
      <c r="R558" s="51"/>
      <c r="S558" s="51"/>
      <c r="T558" s="51"/>
      <c r="U558" s="51"/>
      <c r="V558" s="51"/>
      <c r="W558" s="51"/>
      <c r="X558" s="51"/>
      <c r="Y558" s="51"/>
      <c r="Z558" s="51"/>
      <c r="AA558" s="51"/>
    </row>
    <row r="559" spans="1:27" ht="11.65" customHeight="1">
      <c r="A559" s="53">
        <v>439</v>
      </c>
      <c r="C559" s="101"/>
      <c r="F559" s="104" t="s">
        <v>270</v>
      </c>
      <c r="G559" s="3" t="s">
        <v>634</v>
      </c>
      <c r="H559" s="59"/>
      <c r="I559" s="7">
        <v>0</v>
      </c>
      <c r="J559" s="7">
        <v>0</v>
      </c>
      <c r="K559" s="103">
        <v>0</v>
      </c>
      <c r="L559" s="7">
        <v>0</v>
      </c>
      <c r="M559" s="7">
        <v>0</v>
      </c>
      <c r="O559" s="51"/>
      <c r="P559" s="51"/>
      <c r="Q559" s="51"/>
      <c r="R559" s="51"/>
      <c r="S559" s="51"/>
      <c r="T559" s="51"/>
      <c r="U559" s="51"/>
      <c r="V559" s="51"/>
      <c r="W559" s="51"/>
      <c r="X559" s="51"/>
      <c r="Y559" s="51"/>
      <c r="Z559" s="51"/>
      <c r="AA559" s="51"/>
    </row>
    <row r="560" spans="1:27" ht="11.65" customHeight="1">
      <c r="A560" s="53">
        <v>440</v>
      </c>
      <c r="C560" s="101"/>
      <c r="F560" s="104" t="s">
        <v>270</v>
      </c>
      <c r="G560" s="3" t="s">
        <v>636</v>
      </c>
      <c r="H560" s="59"/>
      <c r="I560" s="7">
        <v>0</v>
      </c>
      <c r="J560" s="7">
        <v>0</v>
      </c>
      <c r="K560" s="103">
        <v>0</v>
      </c>
      <c r="L560" s="7">
        <v>0</v>
      </c>
      <c r="M560" s="7">
        <v>0</v>
      </c>
      <c r="O560" s="51"/>
      <c r="P560" s="51"/>
      <c r="Q560" s="51"/>
      <c r="R560" s="51"/>
      <c r="S560" s="51"/>
      <c r="T560" s="51"/>
      <c r="U560" s="51"/>
      <c r="V560" s="51"/>
      <c r="W560" s="51"/>
      <c r="X560" s="51"/>
      <c r="Y560" s="51"/>
      <c r="Z560" s="51"/>
      <c r="AA560" s="51"/>
    </row>
    <row r="561" spans="1:27" ht="11.65" customHeight="1">
      <c r="A561" s="53">
        <v>441</v>
      </c>
      <c r="C561" s="101"/>
      <c r="F561" s="104" t="s">
        <v>270</v>
      </c>
      <c r="G561" s="3" t="s">
        <v>634</v>
      </c>
      <c r="H561" s="59"/>
      <c r="I561" s="7">
        <v>0</v>
      </c>
      <c r="J561" s="7">
        <v>0</v>
      </c>
      <c r="K561" s="103">
        <v>0</v>
      </c>
      <c r="L561" s="7">
        <v>0</v>
      </c>
      <c r="M561" s="7">
        <v>0</v>
      </c>
      <c r="O561" s="51"/>
      <c r="P561" s="51"/>
      <c r="Q561" s="51"/>
      <c r="R561" s="51"/>
      <c r="S561" s="51"/>
      <c r="T561" s="51"/>
      <c r="U561" s="51"/>
      <c r="V561" s="51"/>
      <c r="W561" s="51"/>
      <c r="X561" s="51"/>
      <c r="Y561" s="51"/>
      <c r="Z561" s="51"/>
      <c r="AA561" s="51"/>
    </row>
    <row r="562" spans="1:27" ht="11.65" customHeight="1">
      <c r="A562" s="53">
        <v>442</v>
      </c>
      <c r="C562" s="101"/>
      <c r="F562" s="104" t="s">
        <v>270</v>
      </c>
      <c r="G562" s="3" t="s">
        <v>636</v>
      </c>
      <c r="H562" s="59"/>
      <c r="I562" s="7">
        <v>0</v>
      </c>
      <c r="J562" s="7">
        <v>0</v>
      </c>
      <c r="K562" s="103">
        <v>0</v>
      </c>
      <c r="L562" s="7">
        <v>0</v>
      </c>
      <c r="M562" s="7">
        <v>0</v>
      </c>
      <c r="O562" s="51"/>
      <c r="P562" s="51"/>
      <c r="Q562" s="51"/>
      <c r="R562" s="51"/>
      <c r="S562" s="51"/>
      <c r="T562" s="51"/>
      <c r="U562" s="51"/>
      <c r="V562" s="51"/>
      <c r="W562" s="51"/>
      <c r="X562" s="51"/>
      <c r="Y562" s="51"/>
      <c r="Z562" s="51"/>
      <c r="AA562" s="51"/>
    </row>
    <row r="563" spans="1:27" ht="11.65" customHeight="1">
      <c r="A563" s="53">
        <v>443</v>
      </c>
      <c r="C563" s="101"/>
      <c r="F563" s="102"/>
      <c r="H563" s="59" t="s">
        <v>162</v>
      </c>
      <c r="I563" s="106">
        <v>0</v>
      </c>
      <c r="J563" s="106">
        <v>0</v>
      </c>
      <c r="K563" s="106">
        <v>0</v>
      </c>
      <c r="L563" s="106">
        <v>0</v>
      </c>
      <c r="M563" s="106">
        <v>0</v>
      </c>
      <c r="O563" s="51"/>
      <c r="P563" s="51"/>
      <c r="Q563" s="51"/>
      <c r="R563" s="51"/>
      <c r="S563" s="51"/>
      <c r="T563" s="51"/>
      <c r="U563" s="51"/>
      <c r="V563" s="51"/>
      <c r="W563" s="51"/>
      <c r="X563" s="51"/>
      <c r="Y563" s="51"/>
      <c r="Z563" s="51"/>
      <c r="AA563" s="51"/>
    </row>
    <row r="564" spans="1:27" ht="11.65" customHeight="1">
      <c r="A564" s="53">
        <v>444</v>
      </c>
      <c r="C564" s="101"/>
      <c r="F564" s="102"/>
      <c r="H564" s="59"/>
      <c r="I564" s="7"/>
      <c r="J564" s="7"/>
      <c r="K564" s="7"/>
      <c r="L564" s="7"/>
      <c r="M564" s="7"/>
      <c r="O564" s="51"/>
      <c r="P564" s="51"/>
      <c r="Q564" s="51"/>
      <c r="R564" s="51"/>
      <c r="S564" s="51"/>
      <c r="T564" s="51"/>
      <c r="U564" s="51"/>
      <c r="V564" s="51"/>
      <c r="W564" s="51"/>
      <c r="X564" s="51"/>
      <c r="Y564" s="51"/>
      <c r="Z564" s="51"/>
      <c r="AA564" s="51"/>
    </row>
    <row r="565" spans="1:27" ht="11.65" customHeight="1">
      <c r="A565" s="53">
        <v>445</v>
      </c>
      <c r="C565" s="101">
        <v>539</v>
      </c>
      <c r="D565" s="3" t="s">
        <v>189</v>
      </c>
      <c r="F565" s="102"/>
      <c r="H565" s="59"/>
      <c r="I565" s="7"/>
      <c r="J565" s="7"/>
      <c r="K565" s="7"/>
      <c r="L565" s="7"/>
      <c r="M565" s="7"/>
      <c r="O565" s="51"/>
      <c r="P565" s="51"/>
      <c r="Q565" s="51"/>
      <c r="R565" s="51"/>
      <c r="S565" s="51"/>
      <c r="T565" s="51"/>
      <c r="U565" s="51"/>
      <c r="V565" s="51"/>
      <c r="W565" s="51"/>
      <c r="X565" s="51"/>
      <c r="Y565" s="51"/>
      <c r="Z565" s="51"/>
      <c r="AA565" s="51"/>
    </row>
    <row r="566" spans="1:27" ht="11.65" customHeight="1">
      <c r="A566" s="53">
        <v>446</v>
      </c>
      <c r="C566" s="101"/>
      <c r="F566" s="104" t="s">
        <v>270</v>
      </c>
      <c r="G566" s="3" t="s">
        <v>635</v>
      </c>
      <c r="H566" s="59"/>
      <c r="I566" s="7">
        <v>0</v>
      </c>
      <c r="J566" s="7">
        <v>0</v>
      </c>
      <c r="K566" s="103">
        <v>0</v>
      </c>
      <c r="L566" s="7">
        <v>0</v>
      </c>
      <c r="M566" s="7">
        <v>0</v>
      </c>
      <c r="O566" s="51"/>
      <c r="P566" s="51"/>
      <c r="Q566" s="51"/>
      <c r="R566" s="51"/>
      <c r="S566" s="51"/>
      <c r="T566" s="51"/>
      <c r="U566" s="51"/>
      <c r="V566" s="51"/>
      <c r="W566" s="51"/>
      <c r="X566" s="51"/>
      <c r="Y566" s="51"/>
      <c r="Z566" s="51"/>
      <c r="AA566" s="51"/>
    </row>
    <row r="567" spans="1:27" ht="11.65" customHeight="1">
      <c r="A567" s="53">
        <v>447</v>
      </c>
      <c r="C567" s="101"/>
      <c r="F567" s="104" t="s">
        <v>270</v>
      </c>
      <c r="G567" s="3" t="s">
        <v>634</v>
      </c>
      <c r="H567" s="59"/>
      <c r="I567" s="7">
        <v>0</v>
      </c>
      <c r="J567" s="7">
        <v>0</v>
      </c>
      <c r="K567" s="103">
        <v>0</v>
      </c>
      <c r="L567" s="7">
        <v>0</v>
      </c>
      <c r="M567" s="7">
        <v>0</v>
      </c>
      <c r="O567" s="51"/>
      <c r="P567" s="51"/>
      <c r="Q567" s="51"/>
      <c r="R567" s="51"/>
      <c r="S567" s="51"/>
      <c r="T567" s="51"/>
      <c r="U567" s="51"/>
      <c r="V567" s="51"/>
      <c r="W567" s="51"/>
      <c r="X567" s="51"/>
      <c r="Y567" s="51"/>
      <c r="Z567" s="51"/>
      <c r="AA567" s="51"/>
    </row>
    <row r="568" spans="1:27" ht="11.65" customHeight="1">
      <c r="A568" s="53">
        <v>448</v>
      </c>
      <c r="C568" s="101"/>
      <c r="F568" s="104" t="s">
        <v>270</v>
      </c>
      <c r="G568" s="3" t="s">
        <v>636</v>
      </c>
      <c r="H568" s="59"/>
      <c r="I568" s="7">
        <v>0</v>
      </c>
      <c r="J568" s="7">
        <v>0</v>
      </c>
      <c r="K568" s="103">
        <v>0</v>
      </c>
      <c r="L568" s="7">
        <v>0</v>
      </c>
      <c r="M568" s="7">
        <v>0</v>
      </c>
      <c r="O568" s="51"/>
      <c r="P568" s="51"/>
      <c r="Q568" s="51"/>
      <c r="R568" s="51"/>
      <c r="S568" s="51"/>
      <c r="T568" s="51"/>
      <c r="U568" s="51"/>
      <c r="V568" s="51"/>
      <c r="W568" s="51"/>
      <c r="X568" s="51"/>
      <c r="Y568" s="51"/>
      <c r="Z568" s="51"/>
      <c r="AA568" s="51"/>
    </row>
    <row r="569" spans="1:27" ht="11.65" customHeight="1">
      <c r="A569" s="53">
        <v>449</v>
      </c>
      <c r="C569" s="101"/>
      <c r="F569" s="104" t="s">
        <v>270</v>
      </c>
      <c r="G569" s="3" t="s">
        <v>634</v>
      </c>
      <c r="H569" s="59"/>
      <c r="I569" s="7">
        <v>10852827</v>
      </c>
      <c r="J569" s="7">
        <v>8410938.1200651359</v>
      </c>
      <c r="K569" s="103">
        <v>2441888.8799348637</v>
      </c>
      <c r="L569" s="7">
        <v>0</v>
      </c>
      <c r="M569" s="7">
        <v>2441888.8799348637</v>
      </c>
      <c r="O569" s="51"/>
      <c r="P569" s="51"/>
      <c r="Q569" s="51"/>
      <c r="R569" s="51"/>
      <c r="S569" s="51"/>
      <c r="T569" s="51"/>
      <c r="U569" s="51"/>
      <c r="V569" s="51"/>
      <c r="W569" s="51"/>
      <c r="X569" s="51"/>
      <c r="Y569" s="51"/>
      <c r="Z569" s="51"/>
      <c r="AA569" s="51"/>
    </row>
    <row r="570" spans="1:27" ht="11.65" customHeight="1">
      <c r="A570" s="53">
        <v>450</v>
      </c>
      <c r="C570" s="101"/>
      <c r="F570" s="104" t="s">
        <v>270</v>
      </c>
      <c r="G570" s="3" t="s">
        <v>636</v>
      </c>
      <c r="H570" s="59"/>
      <c r="I570" s="7">
        <v>7446936.6799999997</v>
      </c>
      <c r="J570" s="7">
        <v>7446936.6799999997</v>
      </c>
      <c r="K570" s="103">
        <v>0</v>
      </c>
      <c r="L570" s="7">
        <v>0</v>
      </c>
      <c r="M570" s="7">
        <v>0</v>
      </c>
      <c r="O570" s="51"/>
      <c r="P570" s="51"/>
      <c r="Q570" s="51"/>
      <c r="R570" s="51"/>
      <c r="S570" s="51"/>
      <c r="T570" s="51"/>
      <c r="U570" s="51"/>
      <c r="V570" s="51"/>
      <c r="W570" s="51"/>
      <c r="X570" s="51"/>
      <c r="Y570" s="51"/>
      <c r="Z570" s="51"/>
      <c r="AA570" s="51"/>
    </row>
    <row r="571" spans="1:27" ht="11.65" customHeight="1">
      <c r="A571" s="53">
        <v>451</v>
      </c>
      <c r="C571" s="101"/>
      <c r="F571" s="102"/>
      <c r="H571" s="59" t="s">
        <v>162</v>
      </c>
      <c r="I571" s="106">
        <v>18299763.68</v>
      </c>
      <c r="J571" s="106">
        <v>15857874.800065136</v>
      </c>
      <c r="K571" s="106">
        <v>2441888.8799348637</v>
      </c>
      <c r="L571" s="106">
        <v>0</v>
      </c>
      <c r="M571" s="106">
        <v>2441888.8799348637</v>
      </c>
      <c r="O571" s="51"/>
      <c r="P571" s="51"/>
      <c r="Q571" s="51"/>
      <c r="R571" s="51"/>
      <c r="S571" s="51"/>
      <c r="T571" s="51"/>
      <c r="U571" s="51"/>
      <c r="V571" s="51"/>
      <c r="W571" s="51"/>
      <c r="X571" s="51"/>
      <c r="Y571" s="51"/>
      <c r="Z571" s="51"/>
      <c r="AA571" s="51"/>
    </row>
    <row r="572" spans="1:27" ht="11.65" customHeight="1">
      <c r="A572" s="53">
        <v>452</v>
      </c>
      <c r="C572" s="101"/>
      <c r="F572" s="102"/>
      <c r="H572" s="59"/>
      <c r="I572" s="7"/>
      <c r="J572" s="7"/>
      <c r="K572" s="7"/>
      <c r="L572" s="7"/>
      <c r="M572" s="7"/>
      <c r="O572" s="51"/>
      <c r="P572" s="51"/>
      <c r="Q572" s="51"/>
      <c r="R572" s="51"/>
      <c r="S572" s="51"/>
      <c r="T572" s="51"/>
      <c r="U572" s="51"/>
      <c r="V572" s="51"/>
      <c r="W572" s="51"/>
      <c r="X572" s="51"/>
      <c r="Y572" s="51"/>
      <c r="Z572" s="51"/>
      <c r="AA572" s="51"/>
    </row>
    <row r="573" spans="1:27" ht="11.65" customHeight="1">
      <c r="A573" s="53">
        <v>453</v>
      </c>
      <c r="C573" s="101">
        <v>540</v>
      </c>
      <c r="D573" s="3" t="s">
        <v>190</v>
      </c>
      <c r="F573" s="102"/>
      <c r="H573" s="59"/>
      <c r="I573" s="7"/>
      <c r="J573" s="7"/>
      <c r="K573" s="7"/>
      <c r="L573" s="7"/>
      <c r="M573" s="7"/>
      <c r="O573" s="51"/>
      <c r="P573" s="51"/>
      <c r="Q573" s="51"/>
      <c r="R573" s="51"/>
      <c r="S573" s="51"/>
      <c r="T573" s="51"/>
      <c r="U573" s="51"/>
      <c r="V573" s="51"/>
      <c r="W573" s="51"/>
      <c r="X573" s="51"/>
      <c r="Y573" s="51"/>
      <c r="Z573" s="51"/>
      <c r="AA573" s="51"/>
    </row>
    <row r="574" spans="1:27" ht="11.65" customHeight="1">
      <c r="A574" s="53">
        <v>454</v>
      </c>
      <c r="C574" s="101"/>
      <c r="F574" s="104" t="s">
        <v>270</v>
      </c>
      <c r="G574" s="3" t="s">
        <v>635</v>
      </c>
      <c r="H574" s="59"/>
      <c r="I574" s="7">
        <v>0</v>
      </c>
      <c r="J574" s="7">
        <v>0</v>
      </c>
      <c r="K574" s="103">
        <v>0</v>
      </c>
      <c r="L574" s="7">
        <v>0</v>
      </c>
      <c r="M574" s="7">
        <v>0</v>
      </c>
      <c r="O574" s="51"/>
      <c r="P574" s="51"/>
      <c r="Q574" s="51"/>
      <c r="R574" s="51"/>
      <c r="S574" s="51"/>
      <c r="T574" s="51"/>
      <c r="U574" s="51"/>
      <c r="V574" s="51"/>
      <c r="W574" s="51"/>
      <c r="X574" s="51"/>
      <c r="Y574" s="51"/>
      <c r="Z574" s="51"/>
      <c r="AA574" s="51"/>
    </row>
    <row r="575" spans="1:27" ht="11.65" customHeight="1">
      <c r="A575" s="53">
        <v>455</v>
      </c>
      <c r="C575" s="101"/>
      <c r="F575" s="104" t="s">
        <v>270</v>
      </c>
      <c r="G575" s="3" t="s">
        <v>634</v>
      </c>
      <c r="H575" s="59"/>
      <c r="I575" s="7">
        <v>0</v>
      </c>
      <c r="J575" s="7">
        <v>0</v>
      </c>
      <c r="K575" s="103">
        <v>0</v>
      </c>
      <c r="L575" s="7">
        <v>0</v>
      </c>
      <c r="M575" s="7">
        <v>0</v>
      </c>
      <c r="O575" s="51"/>
      <c r="P575" s="51"/>
      <c r="Q575" s="51"/>
      <c r="R575" s="51"/>
      <c r="S575" s="51"/>
      <c r="T575" s="51"/>
      <c r="U575" s="51"/>
      <c r="V575" s="51"/>
      <c r="W575" s="51"/>
      <c r="X575" s="51"/>
      <c r="Y575" s="51"/>
      <c r="Z575" s="51"/>
      <c r="AA575" s="51"/>
    </row>
    <row r="576" spans="1:27" ht="11.65" customHeight="1">
      <c r="A576" s="53">
        <v>456</v>
      </c>
      <c r="C576" s="101"/>
      <c r="F576" s="104" t="s">
        <v>270</v>
      </c>
      <c r="G576" s="3" t="s">
        <v>636</v>
      </c>
      <c r="H576" s="59"/>
      <c r="I576" s="7">
        <v>0</v>
      </c>
      <c r="J576" s="7">
        <v>0</v>
      </c>
      <c r="K576" s="103">
        <v>0</v>
      </c>
      <c r="L576" s="7">
        <v>0</v>
      </c>
      <c r="M576" s="7">
        <v>0</v>
      </c>
      <c r="O576" s="51"/>
      <c r="P576" s="51"/>
      <c r="Q576" s="51"/>
      <c r="R576" s="51"/>
      <c r="S576" s="51"/>
      <c r="T576" s="51"/>
      <c r="U576" s="51"/>
      <c r="V576" s="51"/>
      <c r="W576" s="51"/>
      <c r="X576" s="51"/>
      <c r="Y576" s="51"/>
      <c r="Z576" s="51"/>
      <c r="AA576" s="51"/>
    </row>
    <row r="577" spans="1:27" ht="11.65" customHeight="1">
      <c r="A577" s="53">
        <v>457</v>
      </c>
      <c r="C577" s="101"/>
      <c r="F577" s="104" t="s">
        <v>270</v>
      </c>
      <c r="G577" s="3" t="s">
        <v>634</v>
      </c>
      <c r="H577" s="59"/>
      <c r="I577" s="7">
        <v>1552650.08</v>
      </c>
      <c r="J577" s="7">
        <v>1203303.4107144787</v>
      </c>
      <c r="K577" s="103">
        <v>349346.66928552132</v>
      </c>
      <c r="L577" s="7">
        <v>0</v>
      </c>
      <c r="M577" s="7">
        <v>349346.66928552132</v>
      </c>
      <c r="O577" s="51"/>
      <c r="P577" s="51"/>
      <c r="Q577" s="51"/>
      <c r="R577" s="51"/>
      <c r="S577" s="51"/>
      <c r="T577" s="51"/>
      <c r="U577" s="51"/>
      <c r="V577" s="51"/>
      <c r="W577" s="51"/>
      <c r="X577" s="51"/>
      <c r="Y577" s="51"/>
      <c r="Z577" s="51"/>
      <c r="AA577" s="51"/>
    </row>
    <row r="578" spans="1:27" ht="11.65" customHeight="1">
      <c r="A578" s="53">
        <v>458</v>
      </c>
      <c r="C578" s="101"/>
      <c r="F578" s="104" t="s">
        <v>270</v>
      </c>
      <c r="G578" s="3" t="s">
        <v>636</v>
      </c>
      <c r="H578" s="59"/>
      <c r="I578" s="7">
        <v>126080.48</v>
      </c>
      <c r="J578" s="7">
        <v>126080.48</v>
      </c>
      <c r="K578" s="103">
        <v>0</v>
      </c>
      <c r="L578" s="7">
        <v>0</v>
      </c>
      <c r="M578" s="7">
        <v>0</v>
      </c>
      <c r="O578" s="51"/>
      <c r="P578" s="51"/>
      <c r="Q578" s="51"/>
      <c r="R578" s="51"/>
      <c r="S578" s="51"/>
      <c r="T578" s="51"/>
      <c r="U578" s="51"/>
      <c r="V578" s="51"/>
      <c r="W578" s="51"/>
      <c r="X578" s="51"/>
      <c r="Y578" s="51"/>
      <c r="Z578" s="51"/>
      <c r="AA578" s="51"/>
    </row>
    <row r="579" spans="1:27" ht="11.65" customHeight="1">
      <c r="A579" s="53">
        <v>459</v>
      </c>
      <c r="C579" s="101"/>
      <c r="F579" s="102"/>
      <c r="H579" s="59" t="s">
        <v>162</v>
      </c>
      <c r="I579" s="106">
        <v>1678730.56</v>
      </c>
      <c r="J579" s="106">
        <v>1329383.8907144787</v>
      </c>
      <c r="K579" s="106">
        <v>349346.66928552132</v>
      </c>
      <c r="L579" s="106">
        <v>0</v>
      </c>
      <c r="M579" s="106">
        <v>349346.66928552132</v>
      </c>
      <c r="O579" s="51"/>
      <c r="P579" s="51"/>
      <c r="Q579" s="51"/>
      <c r="R579" s="51"/>
      <c r="S579" s="51"/>
      <c r="T579" s="51"/>
      <c r="U579" s="51"/>
      <c r="V579" s="51"/>
      <c r="W579" s="51"/>
      <c r="X579" s="51"/>
      <c r="Y579" s="51"/>
      <c r="Z579" s="51"/>
      <c r="AA579" s="51"/>
    </row>
    <row r="580" spans="1:27" ht="11.65" customHeight="1">
      <c r="A580" s="53">
        <v>460</v>
      </c>
      <c r="C580" s="101"/>
      <c r="F580" s="102"/>
      <c r="H580" s="59"/>
      <c r="I580" s="7"/>
      <c r="J580" s="7"/>
      <c r="K580" s="7"/>
      <c r="L580" s="7"/>
      <c r="M580" s="7"/>
      <c r="O580" s="51"/>
      <c r="P580" s="51"/>
      <c r="Q580" s="51"/>
      <c r="R580" s="51"/>
      <c r="S580" s="51"/>
      <c r="T580" s="51"/>
      <c r="U580" s="51"/>
      <c r="V580" s="51"/>
      <c r="W580" s="51"/>
      <c r="X580" s="51"/>
      <c r="Y580" s="51"/>
      <c r="Z580" s="51"/>
      <c r="AA580" s="51"/>
    </row>
    <row r="581" spans="1:27" ht="11.65" customHeight="1">
      <c r="A581" s="53">
        <v>461</v>
      </c>
      <c r="C581" s="101">
        <v>541</v>
      </c>
      <c r="D581" s="3" t="s">
        <v>173</v>
      </c>
      <c r="F581" s="102"/>
      <c r="H581" s="59"/>
      <c r="I581" s="7"/>
      <c r="J581" s="7"/>
      <c r="K581" s="7"/>
      <c r="L581" s="7"/>
      <c r="M581" s="7"/>
      <c r="O581" s="51"/>
      <c r="P581" s="51"/>
      <c r="Q581" s="51"/>
      <c r="R581" s="51"/>
      <c r="S581" s="51"/>
      <c r="T581" s="51"/>
      <c r="U581" s="51"/>
      <c r="V581" s="51"/>
      <c r="W581" s="51"/>
      <c r="X581" s="51"/>
      <c r="Y581" s="51"/>
      <c r="Z581" s="51"/>
      <c r="AA581" s="51"/>
    </row>
    <row r="582" spans="1:27" ht="11.65" customHeight="1">
      <c r="A582" s="53">
        <v>462</v>
      </c>
      <c r="C582" s="101"/>
      <c r="F582" s="104" t="s">
        <v>270</v>
      </c>
      <c r="G582" s="3" t="s">
        <v>635</v>
      </c>
      <c r="H582" s="59"/>
      <c r="I582" s="7">
        <v>0</v>
      </c>
      <c r="J582" s="7">
        <v>0</v>
      </c>
      <c r="K582" s="103">
        <v>0</v>
      </c>
      <c r="L582" s="7">
        <v>0</v>
      </c>
      <c r="M582" s="7">
        <v>0</v>
      </c>
      <c r="O582" s="51"/>
      <c r="P582" s="51"/>
      <c r="Q582" s="51"/>
      <c r="R582" s="51"/>
      <c r="S582" s="51"/>
      <c r="T582" s="51"/>
      <c r="U582" s="51"/>
      <c r="V582" s="51"/>
      <c r="W582" s="51"/>
      <c r="X582" s="51"/>
      <c r="Y582" s="51"/>
      <c r="Z582" s="51"/>
      <c r="AA582" s="51"/>
    </row>
    <row r="583" spans="1:27" ht="11.65" customHeight="1">
      <c r="A583" s="53">
        <v>463</v>
      </c>
      <c r="C583" s="101"/>
      <c r="F583" s="104" t="s">
        <v>270</v>
      </c>
      <c r="G583" s="3" t="s">
        <v>634</v>
      </c>
      <c r="H583" s="59"/>
      <c r="I583" s="7">
        <v>0</v>
      </c>
      <c r="J583" s="7">
        <v>0</v>
      </c>
      <c r="K583" s="103">
        <v>0</v>
      </c>
      <c r="L583" s="7">
        <v>0</v>
      </c>
      <c r="M583" s="7">
        <v>0</v>
      </c>
      <c r="O583" s="51"/>
      <c r="P583" s="51"/>
      <c r="Q583" s="51"/>
      <c r="R583" s="51"/>
      <c r="S583" s="51"/>
      <c r="T583" s="51"/>
      <c r="U583" s="51"/>
      <c r="V583" s="51"/>
      <c r="W583" s="51"/>
      <c r="X583" s="51"/>
      <c r="Y583" s="51"/>
      <c r="Z583" s="51"/>
      <c r="AA583" s="51"/>
    </row>
    <row r="584" spans="1:27" ht="11.65" customHeight="1">
      <c r="A584" s="53">
        <v>464</v>
      </c>
      <c r="C584" s="101"/>
      <c r="F584" s="104" t="s">
        <v>270</v>
      </c>
      <c r="G584" s="3" t="s">
        <v>636</v>
      </c>
      <c r="H584" s="59"/>
      <c r="I584" s="7">
        <v>0</v>
      </c>
      <c r="J584" s="7">
        <v>0</v>
      </c>
      <c r="K584" s="103">
        <v>0</v>
      </c>
      <c r="L584" s="7">
        <v>0</v>
      </c>
      <c r="M584" s="7">
        <v>0</v>
      </c>
      <c r="O584" s="51"/>
      <c r="P584" s="51"/>
      <c r="Q584" s="51"/>
      <c r="R584" s="51"/>
      <c r="S584" s="51"/>
      <c r="T584" s="51"/>
      <c r="U584" s="51"/>
      <c r="V584" s="51"/>
      <c r="W584" s="51"/>
      <c r="X584" s="51"/>
      <c r="Y584" s="51"/>
      <c r="Z584" s="51"/>
      <c r="AA584" s="51"/>
    </row>
    <row r="585" spans="1:27" ht="11.65" customHeight="1">
      <c r="A585" s="53">
        <v>465</v>
      </c>
      <c r="C585" s="101"/>
      <c r="F585" s="104" t="s">
        <v>270</v>
      </c>
      <c r="G585" s="3" t="s">
        <v>634</v>
      </c>
      <c r="H585" s="59"/>
      <c r="I585" s="7">
        <v>388.5</v>
      </c>
      <c r="J585" s="7">
        <v>301.08739959139729</v>
      </c>
      <c r="K585" s="103">
        <v>87.412600408602714</v>
      </c>
      <c r="L585" s="7">
        <v>0</v>
      </c>
      <c r="M585" s="7">
        <v>87.412600408602714</v>
      </c>
      <c r="O585" s="51"/>
      <c r="P585" s="51"/>
      <c r="Q585" s="51"/>
      <c r="R585" s="51"/>
      <c r="S585" s="51"/>
      <c r="T585" s="51"/>
      <c r="U585" s="51"/>
      <c r="V585" s="51"/>
      <c r="W585" s="51"/>
      <c r="X585" s="51"/>
      <c r="Y585" s="51"/>
      <c r="Z585" s="51"/>
      <c r="AA585" s="51"/>
    </row>
    <row r="586" spans="1:27" ht="11.65" customHeight="1">
      <c r="A586" s="53">
        <v>466</v>
      </c>
      <c r="C586" s="101"/>
      <c r="F586" s="104" t="s">
        <v>270</v>
      </c>
      <c r="G586" s="3" t="s">
        <v>636</v>
      </c>
      <c r="H586" s="59"/>
      <c r="I586" s="7">
        <v>0</v>
      </c>
      <c r="J586" s="7">
        <v>0</v>
      </c>
      <c r="K586" s="103">
        <v>0</v>
      </c>
      <c r="L586" s="7">
        <v>0</v>
      </c>
      <c r="M586" s="7">
        <v>0</v>
      </c>
      <c r="O586" s="51"/>
      <c r="P586" s="51"/>
      <c r="Q586" s="51"/>
      <c r="R586" s="51"/>
      <c r="S586" s="51"/>
      <c r="T586" s="51"/>
      <c r="U586" s="51"/>
      <c r="V586" s="51"/>
      <c r="W586" s="51"/>
      <c r="X586" s="51"/>
      <c r="Y586" s="51"/>
      <c r="Z586" s="51"/>
      <c r="AA586" s="51"/>
    </row>
    <row r="587" spans="1:27" ht="11.65" customHeight="1">
      <c r="A587" s="53">
        <v>467</v>
      </c>
      <c r="C587" s="101"/>
      <c r="F587" s="102"/>
      <c r="H587" s="59" t="s">
        <v>162</v>
      </c>
      <c r="I587" s="106">
        <v>388.5</v>
      </c>
      <c r="J587" s="106">
        <v>301.08739959139729</v>
      </c>
      <c r="K587" s="106">
        <v>87.412600408602714</v>
      </c>
      <c r="L587" s="106">
        <v>0</v>
      </c>
      <c r="M587" s="106">
        <v>87.412600408602714</v>
      </c>
      <c r="O587" s="51"/>
      <c r="P587" s="51"/>
      <c r="Q587" s="51"/>
      <c r="R587" s="51"/>
      <c r="S587" s="51"/>
      <c r="T587" s="51"/>
      <c r="U587" s="51"/>
      <c r="V587" s="51"/>
      <c r="W587" s="51"/>
      <c r="X587" s="51"/>
      <c r="Y587" s="51"/>
      <c r="Z587" s="51"/>
      <c r="AA587" s="51"/>
    </row>
    <row r="588" spans="1:27" ht="11.65" customHeight="1">
      <c r="A588" s="53">
        <v>468</v>
      </c>
      <c r="C588" s="101"/>
      <c r="F588" s="102"/>
      <c r="H588" s="59"/>
      <c r="I588" s="7"/>
      <c r="J588" s="7"/>
      <c r="K588" s="7"/>
      <c r="L588" s="7"/>
      <c r="M588" s="7"/>
      <c r="O588" s="51"/>
      <c r="P588" s="51"/>
      <c r="Q588" s="51"/>
      <c r="R588" s="51"/>
      <c r="S588" s="51"/>
      <c r="T588" s="51"/>
      <c r="U588" s="51"/>
      <c r="V588" s="51"/>
      <c r="W588" s="51"/>
      <c r="X588" s="51"/>
      <c r="Y588" s="51"/>
      <c r="Z588" s="51"/>
      <c r="AA588" s="51"/>
    </row>
    <row r="589" spans="1:27" ht="11.65" customHeight="1">
      <c r="A589" s="53">
        <v>469</v>
      </c>
      <c r="C589" s="101">
        <v>542</v>
      </c>
      <c r="D589" s="3" t="s">
        <v>174</v>
      </c>
      <c r="F589" s="102"/>
      <c r="H589" s="59"/>
      <c r="I589" s="7"/>
      <c r="J589" s="7"/>
      <c r="K589" s="7"/>
      <c r="L589" s="7"/>
      <c r="M589" s="7"/>
      <c r="O589" s="51"/>
      <c r="P589" s="51"/>
      <c r="Q589" s="51"/>
      <c r="R589" s="51"/>
      <c r="S589" s="51"/>
      <c r="T589" s="51"/>
      <c r="U589" s="51"/>
      <c r="V589" s="51"/>
      <c r="W589" s="51"/>
      <c r="X589" s="51"/>
      <c r="Y589" s="51"/>
      <c r="Z589" s="51"/>
      <c r="AA589" s="51"/>
    </row>
    <row r="590" spans="1:27" ht="11.65" customHeight="1">
      <c r="A590" s="53">
        <v>470</v>
      </c>
      <c r="C590" s="101"/>
      <c r="F590" s="104" t="s">
        <v>270</v>
      </c>
      <c r="G590" s="3" t="s">
        <v>635</v>
      </c>
      <c r="H590" s="59"/>
      <c r="I590" s="7">
        <v>0</v>
      </c>
      <c r="J590" s="7">
        <v>0</v>
      </c>
      <c r="K590" s="103">
        <v>0</v>
      </c>
      <c r="L590" s="7">
        <v>0</v>
      </c>
      <c r="M590" s="7">
        <v>0</v>
      </c>
      <c r="O590" s="51"/>
      <c r="P590" s="51"/>
      <c r="Q590" s="51"/>
      <c r="R590" s="51"/>
      <c r="S590" s="51"/>
      <c r="T590" s="51"/>
      <c r="U590" s="51"/>
      <c r="V590" s="51"/>
      <c r="W590" s="51"/>
      <c r="X590" s="51"/>
      <c r="Y590" s="51"/>
      <c r="Z590" s="51"/>
      <c r="AA590" s="51"/>
    </row>
    <row r="591" spans="1:27" ht="11.65" customHeight="1">
      <c r="A591" s="53">
        <v>471</v>
      </c>
      <c r="C591" s="101"/>
      <c r="F591" s="104" t="s">
        <v>270</v>
      </c>
      <c r="G591" s="3" t="s">
        <v>634</v>
      </c>
      <c r="H591" s="59"/>
      <c r="I591" s="7">
        <v>0</v>
      </c>
      <c r="J591" s="7">
        <v>0</v>
      </c>
      <c r="K591" s="103">
        <v>0</v>
      </c>
      <c r="L591" s="7">
        <v>0</v>
      </c>
      <c r="M591" s="7">
        <v>0</v>
      </c>
      <c r="O591" s="51"/>
      <c r="P591" s="51"/>
      <c r="Q591" s="51"/>
      <c r="R591" s="51"/>
      <c r="S591" s="51"/>
      <c r="T591" s="51"/>
      <c r="U591" s="51"/>
      <c r="V591" s="51"/>
      <c r="W591" s="51"/>
      <c r="X591" s="51"/>
      <c r="Y591" s="51"/>
      <c r="Z591" s="51"/>
      <c r="AA591" s="51"/>
    </row>
    <row r="592" spans="1:27" ht="11.65" customHeight="1">
      <c r="A592" s="53">
        <v>472</v>
      </c>
      <c r="C592" s="101"/>
      <c r="F592" s="104" t="s">
        <v>270</v>
      </c>
      <c r="G592" s="3" t="s">
        <v>636</v>
      </c>
      <c r="H592" s="59"/>
      <c r="I592" s="7">
        <v>0</v>
      </c>
      <c r="J592" s="7">
        <v>0</v>
      </c>
      <c r="K592" s="103">
        <v>0</v>
      </c>
      <c r="L592" s="7">
        <v>0</v>
      </c>
      <c r="M592" s="7">
        <v>0</v>
      </c>
      <c r="O592" s="51"/>
      <c r="P592" s="51"/>
      <c r="Q592" s="51"/>
      <c r="R592" s="51"/>
      <c r="S592" s="51"/>
      <c r="T592" s="51"/>
      <c r="U592" s="51"/>
      <c r="V592" s="51"/>
      <c r="W592" s="51"/>
      <c r="X592" s="51"/>
      <c r="Y592" s="51"/>
      <c r="Z592" s="51"/>
      <c r="AA592" s="51"/>
    </row>
    <row r="593" spans="1:27" ht="11.65" customHeight="1">
      <c r="A593" s="53">
        <v>473</v>
      </c>
      <c r="C593" s="101"/>
      <c r="F593" s="104" t="s">
        <v>270</v>
      </c>
      <c r="G593" s="3" t="s">
        <v>634</v>
      </c>
      <c r="H593" s="59"/>
      <c r="I593" s="7">
        <v>820851.93</v>
      </c>
      <c r="J593" s="7">
        <v>636160.03359917551</v>
      </c>
      <c r="K593" s="103">
        <v>184691.89640082454</v>
      </c>
      <c r="L593" s="7">
        <v>0</v>
      </c>
      <c r="M593" s="7">
        <v>184691.89640082454</v>
      </c>
      <c r="O593" s="51"/>
      <c r="P593" s="51"/>
      <c r="Q593" s="51"/>
      <c r="R593" s="51"/>
      <c r="S593" s="51"/>
      <c r="T593" s="51"/>
      <c r="U593" s="51"/>
      <c r="V593" s="51"/>
      <c r="W593" s="51"/>
      <c r="X593" s="51"/>
      <c r="Y593" s="51"/>
      <c r="Z593" s="51"/>
      <c r="AA593" s="51"/>
    </row>
    <row r="594" spans="1:27" ht="11.65" customHeight="1">
      <c r="A594" s="53">
        <v>474</v>
      </c>
      <c r="C594" s="101"/>
      <c r="F594" s="104" t="s">
        <v>270</v>
      </c>
      <c r="G594" s="3" t="s">
        <v>636</v>
      </c>
      <c r="H594" s="59"/>
      <c r="I594" s="7">
        <v>40037.96</v>
      </c>
      <c r="J594" s="7">
        <v>40037.96</v>
      </c>
      <c r="K594" s="103">
        <v>0</v>
      </c>
      <c r="L594" s="7">
        <v>0</v>
      </c>
      <c r="M594" s="7">
        <v>0</v>
      </c>
      <c r="O594" s="51"/>
      <c r="P594" s="51"/>
      <c r="Q594" s="51"/>
      <c r="R594" s="51"/>
      <c r="S594" s="51"/>
      <c r="T594" s="51"/>
      <c r="U594" s="51"/>
      <c r="V594" s="51"/>
      <c r="W594" s="51"/>
      <c r="X594" s="51"/>
      <c r="Y594" s="51"/>
      <c r="Z594" s="51"/>
      <c r="AA594" s="51"/>
    </row>
    <row r="595" spans="1:27" ht="11.65" customHeight="1">
      <c r="A595" s="53">
        <v>475</v>
      </c>
      <c r="C595" s="101"/>
      <c r="F595" s="102"/>
      <c r="H595" s="59" t="s">
        <v>162</v>
      </c>
      <c r="I595" s="106">
        <v>860889.89</v>
      </c>
      <c r="J595" s="106">
        <v>676197.99359917548</v>
      </c>
      <c r="K595" s="106">
        <v>184691.89640082454</v>
      </c>
      <c r="L595" s="106">
        <v>0</v>
      </c>
      <c r="M595" s="106">
        <v>184691.89640082454</v>
      </c>
      <c r="O595" s="51"/>
      <c r="P595" s="51"/>
      <c r="Q595" s="51"/>
      <c r="R595" s="51"/>
      <c r="S595" s="51"/>
      <c r="T595" s="51"/>
      <c r="U595" s="51"/>
      <c r="V595" s="51"/>
      <c r="W595" s="51"/>
      <c r="X595" s="51"/>
      <c r="Y595" s="51"/>
      <c r="Z595" s="51"/>
      <c r="AA595" s="51"/>
    </row>
    <row r="596" spans="1:27" ht="11.65" customHeight="1">
      <c r="A596" s="53">
        <v>476</v>
      </c>
      <c r="C596" s="101"/>
      <c r="F596" s="102"/>
      <c r="H596" s="59"/>
      <c r="I596" s="7"/>
      <c r="J596" s="7"/>
      <c r="K596" s="7"/>
      <c r="L596" s="7"/>
      <c r="M596" s="7"/>
      <c r="O596" s="51"/>
      <c r="P596" s="51"/>
      <c r="Q596" s="51"/>
      <c r="R596" s="51"/>
      <c r="S596" s="51"/>
      <c r="T596" s="51"/>
      <c r="U596" s="51"/>
      <c r="V596" s="51"/>
      <c r="W596" s="51"/>
      <c r="X596" s="51"/>
      <c r="Y596" s="51"/>
      <c r="Z596" s="51"/>
      <c r="AA596" s="51"/>
    </row>
    <row r="597" spans="1:27" ht="11.65" customHeight="1">
      <c r="A597" s="53">
        <v>477</v>
      </c>
      <c r="C597" s="101"/>
      <c r="F597" s="102"/>
      <c r="H597" s="59"/>
      <c r="I597" s="109"/>
      <c r="J597" s="7"/>
      <c r="K597" s="7"/>
      <c r="L597" s="7"/>
      <c r="M597" s="7"/>
      <c r="O597" s="51"/>
      <c r="P597" s="51"/>
      <c r="Q597" s="51"/>
      <c r="R597" s="51"/>
      <c r="S597" s="51"/>
      <c r="T597" s="51"/>
      <c r="U597" s="51"/>
      <c r="V597" s="51"/>
      <c r="W597" s="51"/>
      <c r="X597" s="51"/>
      <c r="Y597" s="51"/>
      <c r="Z597" s="51"/>
      <c r="AA597" s="51"/>
    </row>
    <row r="598" spans="1:27" ht="11.65" customHeight="1">
      <c r="A598" s="53">
        <v>478</v>
      </c>
      <c r="C598" s="101"/>
      <c r="E598" s="57"/>
      <c r="F598" s="102"/>
      <c r="H598" s="59"/>
      <c r="I598" s="109"/>
      <c r="J598" s="109"/>
      <c r="K598" s="109"/>
      <c r="L598" s="109"/>
      <c r="M598" s="109"/>
      <c r="O598" s="110"/>
      <c r="P598" s="110"/>
      <c r="Q598" s="110"/>
      <c r="R598" s="110"/>
      <c r="S598" s="110"/>
      <c r="T598" s="110"/>
      <c r="U598" s="51"/>
      <c r="V598" s="110"/>
      <c r="W598" s="110"/>
      <c r="X598" s="110"/>
      <c r="Y598" s="110"/>
      <c r="Z598" s="110"/>
      <c r="AA598" s="110"/>
    </row>
    <row r="599" spans="1:27" ht="11.65" customHeight="1">
      <c r="A599" s="53">
        <v>479</v>
      </c>
      <c r="C599" s="111"/>
      <c r="D599" s="56"/>
      <c r="E599" s="112"/>
      <c r="F599" s="102"/>
      <c r="G599" s="56"/>
      <c r="H599" s="113"/>
      <c r="I599" s="114"/>
      <c r="J599" s="114"/>
      <c r="K599" s="114"/>
      <c r="L599" s="114"/>
      <c r="M599" s="114"/>
      <c r="O599" s="115"/>
      <c r="P599" s="115"/>
      <c r="Q599" s="115"/>
      <c r="R599" s="115"/>
      <c r="S599" s="115"/>
      <c r="T599" s="115"/>
      <c r="U599" s="51"/>
      <c r="V599" s="115"/>
      <c r="W599" s="115"/>
      <c r="X599" s="115"/>
      <c r="Y599" s="115"/>
      <c r="Z599" s="115"/>
      <c r="AA599" s="115"/>
    </row>
    <row r="600" spans="1:27" ht="11.65" customHeight="1">
      <c r="A600" s="53">
        <v>480</v>
      </c>
      <c r="C600" s="101">
        <v>543</v>
      </c>
      <c r="D600" s="3" t="s">
        <v>191</v>
      </c>
      <c r="F600" s="102"/>
      <c r="H600" s="59"/>
      <c r="I600" s="7"/>
      <c r="J600" s="7"/>
      <c r="K600" s="7"/>
      <c r="L600" s="7"/>
      <c r="M600" s="7"/>
      <c r="O600" s="51"/>
      <c r="P600" s="51"/>
      <c r="Q600" s="51"/>
      <c r="R600" s="51"/>
      <c r="S600" s="51"/>
      <c r="T600" s="51"/>
      <c r="U600" s="51"/>
      <c r="V600" s="51"/>
      <c r="W600" s="51"/>
      <c r="X600" s="51"/>
      <c r="Y600" s="51"/>
      <c r="Z600" s="51"/>
      <c r="AA600" s="51"/>
    </row>
    <row r="601" spans="1:27" ht="11.65" customHeight="1">
      <c r="A601" s="53">
        <v>481</v>
      </c>
      <c r="C601" s="101"/>
      <c r="F601" s="104" t="s">
        <v>270</v>
      </c>
      <c r="G601" s="3" t="s">
        <v>635</v>
      </c>
      <c r="H601" s="59"/>
      <c r="I601" s="7">
        <v>0</v>
      </c>
      <c r="J601" s="7">
        <v>0</v>
      </c>
      <c r="K601" s="103">
        <v>0</v>
      </c>
      <c r="L601" s="7">
        <v>0</v>
      </c>
      <c r="M601" s="7">
        <v>0</v>
      </c>
      <c r="O601" s="51"/>
      <c r="P601" s="51"/>
      <c r="Q601" s="51"/>
      <c r="R601" s="51"/>
      <c r="S601" s="51"/>
      <c r="T601" s="51"/>
      <c r="U601" s="51"/>
      <c r="V601" s="51"/>
      <c r="W601" s="51"/>
      <c r="X601" s="51"/>
      <c r="Y601" s="51"/>
      <c r="Z601" s="51"/>
      <c r="AA601" s="51"/>
    </row>
    <row r="602" spans="1:27" ht="11.65" customHeight="1">
      <c r="A602" s="53">
        <v>482</v>
      </c>
      <c r="C602" s="101"/>
      <c r="F602" s="104" t="s">
        <v>270</v>
      </c>
      <c r="G602" s="3" t="s">
        <v>634</v>
      </c>
      <c r="H602" s="59"/>
      <c r="I602" s="7">
        <v>0</v>
      </c>
      <c r="J602" s="7">
        <v>0</v>
      </c>
      <c r="K602" s="103">
        <v>0</v>
      </c>
      <c r="L602" s="7">
        <v>0</v>
      </c>
      <c r="M602" s="7">
        <v>0</v>
      </c>
      <c r="O602" s="51"/>
      <c r="P602" s="51"/>
      <c r="Q602" s="51"/>
      <c r="R602" s="51"/>
      <c r="S602" s="51"/>
      <c r="T602" s="51"/>
      <c r="U602" s="51"/>
      <c r="V602" s="51"/>
      <c r="W602" s="51"/>
      <c r="X602" s="51"/>
      <c r="Y602" s="51"/>
      <c r="Z602" s="51"/>
      <c r="AA602" s="51"/>
    </row>
    <row r="603" spans="1:27" ht="11.65" customHeight="1">
      <c r="A603" s="53">
        <v>483</v>
      </c>
      <c r="C603" s="101"/>
      <c r="F603" s="104" t="s">
        <v>270</v>
      </c>
      <c r="G603" s="3" t="s">
        <v>636</v>
      </c>
      <c r="H603" s="59"/>
      <c r="I603" s="7">
        <v>0</v>
      </c>
      <c r="J603" s="7">
        <v>0</v>
      </c>
      <c r="K603" s="103">
        <v>0</v>
      </c>
      <c r="L603" s="7">
        <v>0</v>
      </c>
      <c r="M603" s="7">
        <v>0</v>
      </c>
      <c r="O603" s="51"/>
      <c r="P603" s="51"/>
      <c r="Q603" s="51"/>
      <c r="R603" s="51"/>
      <c r="S603" s="51"/>
      <c r="T603" s="51"/>
      <c r="U603" s="51"/>
      <c r="V603" s="51"/>
      <c r="W603" s="51"/>
      <c r="X603" s="51"/>
      <c r="Y603" s="51"/>
      <c r="Z603" s="51"/>
      <c r="AA603" s="51"/>
    </row>
    <row r="604" spans="1:27" ht="11.65" customHeight="1">
      <c r="A604" s="53">
        <v>484</v>
      </c>
      <c r="C604" s="101"/>
      <c r="F604" s="104" t="s">
        <v>270</v>
      </c>
      <c r="G604" s="3" t="s">
        <v>634</v>
      </c>
      <c r="H604" s="59"/>
      <c r="I604" s="7">
        <v>1073029.8999999999</v>
      </c>
      <c r="J604" s="7">
        <v>831597.89517327421</v>
      </c>
      <c r="K604" s="103">
        <v>241432.00482672566</v>
      </c>
      <c r="L604" s="7">
        <v>0</v>
      </c>
      <c r="M604" s="7">
        <v>241432.00482672566</v>
      </c>
      <c r="O604" s="51"/>
      <c r="P604" s="51"/>
      <c r="Q604" s="51"/>
      <c r="R604" s="51"/>
      <c r="S604" s="51"/>
      <c r="T604" s="51"/>
      <c r="U604" s="51"/>
      <c r="V604" s="51"/>
      <c r="W604" s="51"/>
      <c r="X604" s="51"/>
      <c r="Y604" s="51"/>
      <c r="Z604" s="51"/>
      <c r="AA604" s="51"/>
    </row>
    <row r="605" spans="1:27" ht="11.65" customHeight="1">
      <c r="A605" s="53">
        <v>485</v>
      </c>
      <c r="C605" s="101"/>
      <c r="F605" s="104" t="s">
        <v>270</v>
      </c>
      <c r="G605" s="3" t="s">
        <v>636</v>
      </c>
      <c r="H605" s="59"/>
      <c r="I605" s="7">
        <v>549193.52</v>
      </c>
      <c r="J605" s="7">
        <v>549193.52</v>
      </c>
      <c r="K605" s="103">
        <v>0</v>
      </c>
      <c r="L605" s="7">
        <v>0</v>
      </c>
      <c r="M605" s="7">
        <v>0</v>
      </c>
      <c r="O605" s="51"/>
      <c r="P605" s="51"/>
      <c r="Q605" s="51"/>
      <c r="R605" s="51"/>
      <c r="S605" s="51"/>
      <c r="T605" s="51"/>
      <c r="U605" s="51"/>
      <c r="V605" s="51"/>
      <c r="W605" s="51"/>
      <c r="X605" s="51"/>
      <c r="Y605" s="51"/>
      <c r="Z605" s="51"/>
      <c r="AA605" s="51"/>
    </row>
    <row r="606" spans="1:27" ht="11.65" customHeight="1">
      <c r="A606" s="53">
        <v>486</v>
      </c>
      <c r="C606" s="101"/>
      <c r="F606" s="102"/>
      <c r="H606" s="59" t="s">
        <v>162</v>
      </c>
      <c r="I606" s="106">
        <v>1622223.42</v>
      </c>
      <c r="J606" s="106">
        <v>1380791.4151732742</v>
      </c>
      <c r="K606" s="106">
        <v>241432.00482672566</v>
      </c>
      <c r="L606" s="106">
        <v>0</v>
      </c>
      <c r="M606" s="106">
        <v>241432.00482672566</v>
      </c>
      <c r="O606" s="51"/>
      <c r="P606" s="51"/>
      <c r="Q606" s="51"/>
      <c r="R606" s="51"/>
      <c r="S606" s="51"/>
      <c r="T606" s="51"/>
      <c r="U606" s="51"/>
      <c r="V606" s="51"/>
      <c r="W606" s="51"/>
      <c r="X606" s="51"/>
      <c r="Y606" s="51"/>
      <c r="Z606" s="51"/>
      <c r="AA606" s="51"/>
    </row>
    <row r="607" spans="1:27" ht="11.65" customHeight="1">
      <c r="A607" s="53">
        <v>487</v>
      </c>
      <c r="C607" s="101"/>
      <c r="F607" s="102"/>
      <c r="H607" s="59"/>
      <c r="I607" s="7"/>
      <c r="J607" s="7"/>
      <c r="K607" s="7"/>
      <c r="L607" s="7"/>
      <c r="M607" s="7"/>
      <c r="O607" s="51"/>
      <c r="P607" s="51"/>
      <c r="Q607" s="51"/>
      <c r="R607" s="51"/>
      <c r="S607" s="51"/>
      <c r="T607" s="51"/>
      <c r="U607" s="51"/>
      <c r="V607" s="51"/>
      <c r="W607" s="51"/>
      <c r="X607" s="51"/>
      <c r="Y607" s="51"/>
      <c r="Z607" s="51"/>
      <c r="AA607" s="51"/>
    </row>
    <row r="608" spans="1:27" ht="11.65" customHeight="1">
      <c r="A608" s="53">
        <v>488</v>
      </c>
      <c r="C608" s="101">
        <v>544</v>
      </c>
      <c r="D608" s="3" t="s">
        <v>176</v>
      </c>
      <c r="F608" s="102"/>
      <c r="H608" s="59"/>
      <c r="I608" s="7"/>
      <c r="J608" s="7"/>
      <c r="K608" s="7"/>
      <c r="L608" s="7"/>
      <c r="M608" s="7"/>
      <c r="O608" s="51"/>
      <c r="P608" s="51"/>
      <c r="Q608" s="51"/>
      <c r="R608" s="51"/>
      <c r="S608" s="51"/>
      <c r="T608" s="51"/>
      <c r="U608" s="51"/>
      <c r="V608" s="51"/>
      <c r="W608" s="51"/>
      <c r="X608" s="51"/>
      <c r="Y608" s="51"/>
      <c r="Z608" s="51"/>
      <c r="AA608" s="51"/>
    </row>
    <row r="609" spans="1:27" ht="11.65" customHeight="1">
      <c r="A609" s="53">
        <v>489</v>
      </c>
      <c r="C609" s="101"/>
      <c r="F609" s="104" t="s">
        <v>270</v>
      </c>
      <c r="G609" s="3" t="s">
        <v>635</v>
      </c>
      <c r="H609" s="59"/>
      <c r="I609" s="7">
        <v>0</v>
      </c>
      <c r="J609" s="7">
        <v>0</v>
      </c>
      <c r="K609" s="103">
        <v>0</v>
      </c>
      <c r="L609" s="7">
        <v>0</v>
      </c>
      <c r="M609" s="7">
        <v>0</v>
      </c>
      <c r="O609" s="51"/>
      <c r="P609" s="51"/>
      <c r="Q609" s="51"/>
      <c r="R609" s="51"/>
      <c r="S609" s="51"/>
      <c r="T609" s="51"/>
      <c r="U609" s="51"/>
      <c r="V609" s="51"/>
      <c r="W609" s="51"/>
      <c r="X609" s="51"/>
      <c r="Y609" s="51"/>
      <c r="Z609" s="51"/>
      <c r="AA609" s="51"/>
    </row>
    <row r="610" spans="1:27" ht="11.65" customHeight="1">
      <c r="A610" s="53">
        <v>490</v>
      </c>
      <c r="C610" s="101"/>
      <c r="F610" s="104" t="s">
        <v>270</v>
      </c>
      <c r="G610" s="3" t="s">
        <v>634</v>
      </c>
      <c r="H610" s="59"/>
      <c r="I610" s="7">
        <v>0</v>
      </c>
      <c r="J610" s="7">
        <v>0</v>
      </c>
      <c r="K610" s="103">
        <v>0</v>
      </c>
      <c r="L610" s="7">
        <v>0</v>
      </c>
      <c r="M610" s="7">
        <v>0</v>
      </c>
      <c r="O610" s="51"/>
      <c r="P610" s="51"/>
      <c r="Q610" s="51"/>
      <c r="R610" s="51"/>
      <c r="S610" s="51"/>
      <c r="T610" s="51"/>
      <c r="U610" s="51"/>
      <c r="V610" s="51"/>
      <c r="W610" s="51"/>
      <c r="X610" s="51"/>
      <c r="Y610" s="51"/>
      <c r="Z610" s="51"/>
      <c r="AA610" s="51"/>
    </row>
    <row r="611" spans="1:27" ht="11.65" customHeight="1">
      <c r="A611" s="53">
        <v>491</v>
      </c>
      <c r="C611" s="101"/>
      <c r="F611" s="104" t="s">
        <v>270</v>
      </c>
      <c r="G611" s="3" t="s">
        <v>636</v>
      </c>
      <c r="H611" s="59"/>
      <c r="I611" s="7">
        <v>0</v>
      </c>
      <c r="J611" s="7">
        <v>0</v>
      </c>
      <c r="K611" s="103">
        <v>0</v>
      </c>
      <c r="L611" s="7">
        <v>0</v>
      </c>
      <c r="M611" s="7">
        <v>0</v>
      </c>
      <c r="O611" s="51"/>
      <c r="P611" s="51"/>
      <c r="Q611" s="51"/>
      <c r="R611" s="51"/>
      <c r="S611" s="51"/>
      <c r="T611" s="51"/>
      <c r="U611" s="51"/>
      <c r="V611" s="51"/>
      <c r="W611" s="51"/>
      <c r="X611" s="51"/>
      <c r="Y611" s="51"/>
      <c r="Z611" s="51"/>
      <c r="AA611" s="51"/>
    </row>
    <row r="612" spans="1:27" ht="11.65" customHeight="1">
      <c r="A612" s="53">
        <v>492</v>
      </c>
      <c r="C612" s="101"/>
      <c r="F612" s="104" t="s">
        <v>270</v>
      </c>
      <c r="G612" s="3" t="s">
        <v>634</v>
      </c>
      <c r="H612" s="59"/>
      <c r="I612" s="7">
        <v>1720704.81</v>
      </c>
      <c r="J612" s="7">
        <v>1333545.7830303973</v>
      </c>
      <c r="K612" s="103">
        <v>387159.02696960274</v>
      </c>
      <c r="L612" s="7">
        <v>0</v>
      </c>
      <c r="M612" s="7">
        <v>387159.02696960274</v>
      </c>
      <c r="O612" s="51"/>
      <c r="P612" s="51"/>
      <c r="Q612" s="51"/>
      <c r="R612" s="51"/>
      <c r="S612" s="51"/>
      <c r="T612" s="51"/>
      <c r="U612" s="51"/>
      <c r="V612" s="51"/>
      <c r="W612" s="51"/>
      <c r="X612" s="51"/>
      <c r="Y612" s="51"/>
      <c r="Z612" s="51"/>
      <c r="AA612" s="51"/>
    </row>
    <row r="613" spans="1:27" ht="11.65" customHeight="1">
      <c r="A613" s="53">
        <v>493</v>
      </c>
      <c r="C613" s="101"/>
      <c r="F613" s="104" t="s">
        <v>270</v>
      </c>
      <c r="G613" s="3" t="s">
        <v>636</v>
      </c>
      <c r="H613" s="59"/>
      <c r="I613" s="7">
        <v>371172.25</v>
      </c>
      <c r="J613" s="7">
        <v>371172.25</v>
      </c>
      <c r="K613" s="103">
        <v>0</v>
      </c>
      <c r="L613" s="7">
        <v>0</v>
      </c>
      <c r="M613" s="7">
        <v>0</v>
      </c>
      <c r="O613" s="51"/>
      <c r="P613" s="51"/>
      <c r="Q613" s="51"/>
      <c r="R613" s="51"/>
      <c r="S613" s="51"/>
      <c r="T613" s="51"/>
      <c r="U613" s="51"/>
      <c r="V613" s="51"/>
      <c r="W613" s="51"/>
      <c r="X613" s="51"/>
      <c r="Y613" s="51"/>
      <c r="Z613" s="51"/>
      <c r="AA613" s="51"/>
    </row>
    <row r="614" spans="1:27" ht="11.65" customHeight="1">
      <c r="A614" s="53">
        <v>494</v>
      </c>
      <c r="C614" s="101"/>
      <c r="F614" s="102"/>
      <c r="H614" s="59" t="s">
        <v>162</v>
      </c>
      <c r="I614" s="106">
        <v>2091877.06</v>
      </c>
      <c r="J614" s="106">
        <v>1704718.0330303973</v>
      </c>
      <c r="K614" s="106">
        <v>387159.02696960274</v>
      </c>
      <c r="L614" s="106">
        <v>0</v>
      </c>
      <c r="M614" s="106">
        <v>387159.02696960274</v>
      </c>
      <c r="O614" s="51"/>
      <c r="P614" s="51"/>
      <c r="Q614" s="51"/>
      <c r="R614" s="51"/>
      <c r="S614" s="51"/>
      <c r="T614" s="51"/>
      <c r="U614" s="51"/>
      <c r="V614" s="51"/>
      <c r="W614" s="51"/>
      <c r="X614" s="51"/>
      <c r="Y614" s="51"/>
      <c r="Z614" s="51"/>
      <c r="AA614" s="51"/>
    </row>
    <row r="615" spans="1:27" ht="11.65" customHeight="1">
      <c r="A615" s="53">
        <v>495</v>
      </c>
      <c r="C615" s="101"/>
      <c r="F615" s="102"/>
      <c r="H615" s="59"/>
      <c r="I615" s="7"/>
      <c r="J615" s="7"/>
      <c r="K615" s="7"/>
      <c r="L615" s="7"/>
      <c r="M615" s="7"/>
      <c r="O615" s="51"/>
      <c r="P615" s="51"/>
      <c r="Q615" s="51"/>
      <c r="R615" s="51"/>
      <c r="S615" s="51"/>
      <c r="T615" s="51"/>
      <c r="U615" s="51"/>
      <c r="V615" s="51"/>
      <c r="W615" s="51"/>
      <c r="X615" s="51"/>
      <c r="Y615" s="51"/>
      <c r="Z615" s="51"/>
      <c r="AA615" s="51"/>
    </row>
    <row r="616" spans="1:27" ht="11.65" customHeight="1">
      <c r="A616" s="53">
        <v>496</v>
      </c>
      <c r="C616" s="101">
        <v>545</v>
      </c>
      <c r="D616" s="3" t="s">
        <v>192</v>
      </c>
      <c r="F616" s="102"/>
      <c r="H616" s="59"/>
      <c r="I616" s="7"/>
      <c r="J616" s="7"/>
      <c r="K616" s="7"/>
      <c r="L616" s="7"/>
      <c r="M616" s="7"/>
      <c r="O616" s="51"/>
      <c r="P616" s="51"/>
      <c r="Q616" s="51"/>
      <c r="R616" s="51"/>
      <c r="S616" s="51"/>
      <c r="T616" s="51"/>
      <c r="U616" s="51"/>
      <c r="V616" s="51"/>
      <c r="W616" s="51"/>
      <c r="X616" s="51"/>
      <c r="Y616" s="51"/>
      <c r="Z616" s="51"/>
      <c r="AA616" s="51"/>
    </row>
    <row r="617" spans="1:27" ht="11.65" customHeight="1">
      <c r="A617" s="53">
        <v>497</v>
      </c>
      <c r="C617" s="101"/>
      <c r="F617" s="104" t="s">
        <v>270</v>
      </c>
      <c r="G617" s="3" t="s">
        <v>635</v>
      </c>
      <c r="H617" s="59"/>
      <c r="I617" s="7">
        <v>0</v>
      </c>
      <c r="J617" s="7">
        <v>0</v>
      </c>
      <c r="K617" s="103">
        <v>0</v>
      </c>
      <c r="L617" s="7">
        <v>0</v>
      </c>
      <c r="M617" s="7">
        <v>0</v>
      </c>
      <c r="O617" s="51"/>
      <c r="P617" s="51"/>
      <c r="Q617" s="51"/>
      <c r="R617" s="51"/>
      <c r="S617" s="51"/>
      <c r="T617" s="51"/>
      <c r="U617" s="51"/>
      <c r="V617" s="51"/>
      <c r="W617" s="51"/>
      <c r="X617" s="51"/>
      <c r="Y617" s="51"/>
      <c r="Z617" s="51"/>
      <c r="AA617" s="51"/>
    </row>
    <row r="618" spans="1:27" ht="11.65" customHeight="1">
      <c r="A618" s="53">
        <v>498</v>
      </c>
      <c r="C618" s="101"/>
      <c r="F618" s="104" t="s">
        <v>270</v>
      </c>
      <c r="G618" s="3" t="s">
        <v>634</v>
      </c>
      <c r="H618" s="59"/>
      <c r="I618" s="7">
        <v>0</v>
      </c>
      <c r="J618" s="7">
        <v>0</v>
      </c>
      <c r="K618" s="103">
        <v>0</v>
      </c>
      <c r="L618" s="7">
        <v>0</v>
      </c>
      <c r="M618" s="7">
        <v>0</v>
      </c>
      <c r="O618" s="51"/>
      <c r="P618" s="51"/>
      <c r="Q618" s="51"/>
      <c r="R618" s="51"/>
      <c r="S618" s="51"/>
      <c r="T618" s="51"/>
      <c r="U618" s="51"/>
      <c r="V618" s="51"/>
      <c r="W618" s="51"/>
      <c r="X618" s="51"/>
      <c r="Y618" s="51"/>
      <c r="Z618" s="51"/>
      <c r="AA618" s="51"/>
    </row>
    <row r="619" spans="1:27" ht="11.65" customHeight="1">
      <c r="A619" s="53">
        <v>499</v>
      </c>
      <c r="C619" s="101"/>
      <c r="F619" s="104" t="s">
        <v>270</v>
      </c>
      <c r="G619" s="3" t="s">
        <v>636</v>
      </c>
      <c r="H619" s="59"/>
      <c r="I619" s="7">
        <v>0</v>
      </c>
      <c r="J619" s="7">
        <v>0</v>
      </c>
      <c r="K619" s="103">
        <v>0</v>
      </c>
      <c r="L619" s="7">
        <v>0</v>
      </c>
      <c r="M619" s="7">
        <v>0</v>
      </c>
      <c r="O619" s="51"/>
      <c r="P619" s="51"/>
      <c r="Q619" s="51"/>
      <c r="R619" s="51"/>
      <c r="S619" s="51"/>
      <c r="T619" s="51"/>
      <c r="U619" s="51"/>
      <c r="V619" s="51"/>
      <c r="W619" s="51"/>
      <c r="X619" s="51"/>
      <c r="Y619" s="51"/>
      <c r="Z619" s="51"/>
      <c r="AA619" s="51"/>
    </row>
    <row r="620" spans="1:27" ht="11.65" customHeight="1">
      <c r="A620" s="53">
        <v>500</v>
      </c>
      <c r="C620" s="101"/>
      <c r="F620" s="104" t="s">
        <v>270</v>
      </c>
      <c r="G620" s="3" t="s">
        <v>634</v>
      </c>
      <c r="H620" s="59"/>
      <c r="I620" s="7">
        <v>2976385.72</v>
      </c>
      <c r="J620" s="7">
        <v>2306698.1637471523</v>
      </c>
      <c r="K620" s="103">
        <v>669687.55625284766</v>
      </c>
      <c r="L620" s="7">
        <v>12928.611983634299</v>
      </c>
      <c r="M620" s="7">
        <v>682616.16823648196</v>
      </c>
      <c r="O620" s="51"/>
      <c r="P620" s="51"/>
      <c r="Q620" s="51"/>
      <c r="R620" s="51"/>
      <c r="S620" s="51"/>
      <c r="T620" s="51"/>
      <c r="U620" s="51"/>
      <c r="V620" s="51"/>
      <c r="W620" s="51"/>
      <c r="X620" s="51"/>
      <c r="Y620" s="51"/>
      <c r="Z620" s="51"/>
      <c r="AA620" s="51"/>
    </row>
    <row r="621" spans="1:27" ht="11.65" customHeight="1">
      <c r="A621" s="53">
        <v>501</v>
      </c>
      <c r="C621" s="101"/>
      <c r="F621" s="104" t="s">
        <v>270</v>
      </c>
      <c r="G621" s="3" t="s">
        <v>636</v>
      </c>
      <c r="H621" s="59"/>
      <c r="I621" s="7">
        <v>804110.31</v>
      </c>
      <c r="J621" s="7">
        <v>804110.31</v>
      </c>
      <c r="K621" s="103">
        <v>0</v>
      </c>
      <c r="L621" s="7">
        <v>0</v>
      </c>
      <c r="M621" s="7">
        <v>0</v>
      </c>
      <c r="O621" s="51"/>
      <c r="P621" s="51"/>
      <c r="Q621" s="51"/>
      <c r="R621" s="51"/>
      <c r="S621" s="51"/>
      <c r="T621" s="51"/>
      <c r="U621" s="51"/>
      <c r="V621" s="51"/>
      <c r="W621" s="51"/>
      <c r="X621" s="51"/>
      <c r="Y621" s="51"/>
      <c r="Z621" s="51"/>
      <c r="AA621" s="51"/>
    </row>
    <row r="622" spans="1:27" ht="11.65" customHeight="1">
      <c r="A622" s="53">
        <v>502</v>
      </c>
      <c r="C622" s="101"/>
      <c r="F622" s="102"/>
      <c r="H622" s="59" t="s">
        <v>162</v>
      </c>
      <c r="I622" s="106">
        <v>3780496.0300000003</v>
      </c>
      <c r="J622" s="106">
        <v>3110808.4737471524</v>
      </c>
      <c r="K622" s="106">
        <v>669687.55625284766</v>
      </c>
      <c r="L622" s="106">
        <v>12928.611983634299</v>
      </c>
      <c r="M622" s="106">
        <v>682616.16823648196</v>
      </c>
      <c r="O622" s="51"/>
      <c r="P622" s="51"/>
      <c r="Q622" s="51"/>
      <c r="R622" s="51"/>
      <c r="S622" s="51"/>
      <c r="T622" s="51"/>
      <c r="U622" s="51"/>
      <c r="V622" s="51"/>
      <c r="W622" s="51"/>
      <c r="X622" s="51"/>
      <c r="Y622" s="51"/>
      <c r="Z622" s="51"/>
      <c r="AA622" s="51"/>
    </row>
    <row r="623" spans="1:27" ht="11.65" customHeight="1">
      <c r="A623" s="53">
        <v>503</v>
      </c>
      <c r="C623" s="101"/>
      <c r="F623" s="102"/>
      <c r="H623" s="59"/>
      <c r="I623" s="7"/>
      <c r="J623" s="7"/>
      <c r="K623" s="7"/>
      <c r="L623" s="7"/>
      <c r="M623" s="7"/>
      <c r="O623" s="51"/>
      <c r="P623" s="51"/>
      <c r="Q623" s="51"/>
      <c r="R623" s="51"/>
      <c r="S623" s="51"/>
      <c r="T623" s="51"/>
      <c r="U623" s="51"/>
      <c r="V623" s="51"/>
      <c r="W623" s="51"/>
      <c r="X623" s="51"/>
      <c r="Y623" s="51"/>
      <c r="Z623" s="51"/>
      <c r="AA623" s="51"/>
    </row>
    <row r="624" spans="1:27" ht="11.65" customHeight="1" thickBot="1">
      <c r="A624" s="53">
        <v>504</v>
      </c>
      <c r="C624" s="91" t="s">
        <v>193</v>
      </c>
      <c r="F624" s="102"/>
      <c r="H624" s="59" t="s">
        <v>162</v>
      </c>
      <c r="I624" s="108">
        <v>40814067.180000007</v>
      </c>
      <c r="J624" s="108">
        <v>34134155.790957831</v>
      </c>
      <c r="K624" s="108">
        <v>6679911.3890421642</v>
      </c>
      <c r="L624" s="108">
        <v>48433.752079715021</v>
      </c>
      <c r="M624" s="108">
        <v>6728345.1411218802</v>
      </c>
      <c r="N624" s="7" t="s">
        <v>65</v>
      </c>
      <c r="O624" s="105"/>
      <c r="P624" s="105"/>
      <c r="Q624" s="105"/>
      <c r="R624" s="105"/>
      <c r="S624" s="105"/>
      <c r="T624" s="105"/>
      <c r="U624" s="51"/>
      <c r="V624" s="105"/>
      <c r="W624" s="105"/>
      <c r="X624" s="105"/>
      <c r="Y624" s="105"/>
      <c r="Z624" s="105"/>
      <c r="AA624" s="105"/>
    </row>
    <row r="625" spans="1:27" ht="11.65" customHeight="1" thickTop="1">
      <c r="A625" s="53">
        <v>505</v>
      </c>
      <c r="C625" s="101"/>
      <c r="F625" s="102"/>
      <c r="H625" s="59"/>
      <c r="I625" s="7"/>
      <c r="J625" s="7"/>
      <c r="K625" s="7"/>
      <c r="L625" s="7"/>
      <c r="M625" s="7"/>
      <c r="O625" s="51"/>
      <c r="P625" s="51"/>
      <c r="Q625" s="51"/>
      <c r="R625" s="51"/>
      <c r="S625" s="51"/>
      <c r="T625" s="51"/>
      <c r="U625" s="51"/>
      <c r="V625" s="51"/>
      <c r="W625" s="51"/>
      <c r="X625" s="51"/>
      <c r="Y625" s="51"/>
      <c r="Z625" s="51"/>
      <c r="AA625" s="51"/>
    </row>
    <row r="626" spans="1:27" ht="11.65" customHeight="1">
      <c r="A626" s="53">
        <v>506</v>
      </c>
      <c r="C626" s="101">
        <v>546</v>
      </c>
      <c r="D626" s="3" t="s">
        <v>179</v>
      </c>
      <c r="F626" s="102"/>
      <c r="H626" s="59"/>
      <c r="I626" s="7"/>
      <c r="J626" s="7"/>
      <c r="K626" s="7"/>
      <c r="L626" s="7"/>
      <c r="M626" s="7"/>
      <c r="O626" s="51"/>
      <c r="P626" s="51"/>
      <c r="Q626" s="51"/>
      <c r="R626" s="51"/>
      <c r="S626" s="51"/>
      <c r="T626" s="51"/>
      <c r="U626" s="51"/>
      <c r="V626" s="51"/>
      <c r="W626" s="51"/>
      <c r="X626" s="51"/>
      <c r="Y626" s="51"/>
      <c r="Z626" s="51"/>
      <c r="AA626" s="51"/>
    </row>
    <row r="627" spans="1:27" ht="11.65" customHeight="1">
      <c r="A627" s="53">
        <v>507</v>
      </c>
      <c r="C627" s="101"/>
      <c r="F627" s="104" t="s">
        <v>270</v>
      </c>
      <c r="G627" s="3" t="s">
        <v>249</v>
      </c>
      <c r="H627" s="59"/>
      <c r="I627" s="7">
        <v>0</v>
      </c>
      <c r="J627" s="7">
        <v>0</v>
      </c>
      <c r="K627" s="103">
        <v>0</v>
      </c>
      <c r="L627" s="7">
        <v>0</v>
      </c>
      <c r="M627" s="7">
        <v>0</v>
      </c>
      <c r="O627" s="51"/>
      <c r="P627" s="51"/>
      <c r="Q627" s="51"/>
      <c r="R627" s="51"/>
      <c r="S627" s="51"/>
      <c r="T627" s="51"/>
      <c r="U627" s="51"/>
      <c r="V627" s="51"/>
      <c r="W627" s="51"/>
      <c r="X627" s="51"/>
      <c r="Y627" s="51"/>
      <c r="Z627" s="51"/>
      <c r="AA627" s="51"/>
    </row>
    <row r="628" spans="1:27" ht="11.65" customHeight="1">
      <c r="A628" s="53">
        <v>508</v>
      </c>
      <c r="C628" s="101"/>
      <c r="F628" s="104" t="s">
        <v>270</v>
      </c>
      <c r="G628" s="3" t="s">
        <v>630</v>
      </c>
      <c r="H628" s="59"/>
      <c r="I628" s="7">
        <v>0</v>
      </c>
      <c r="J628" s="7">
        <v>0</v>
      </c>
      <c r="K628" s="103">
        <v>0</v>
      </c>
      <c r="L628" s="7">
        <v>0</v>
      </c>
      <c r="M628" s="7">
        <v>0</v>
      </c>
      <c r="O628" s="51"/>
      <c r="P628" s="51"/>
      <c r="Q628" s="51"/>
      <c r="R628" s="51"/>
      <c r="S628" s="51"/>
      <c r="T628" s="51"/>
      <c r="U628" s="51"/>
      <c r="V628" s="51"/>
      <c r="W628" s="51"/>
      <c r="X628" s="51"/>
      <c r="Y628" s="51"/>
      <c r="Z628" s="51"/>
      <c r="AA628" s="51"/>
    </row>
    <row r="629" spans="1:27" ht="11.65" customHeight="1">
      <c r="A629" s="53">
        <v>509</v>
      </c>
      <c r="C629" s="101"/>
      <c r="F629" s="104" t="s">
        <v>270</v>
      </c>
      <c r="G629" s="3" t="s">
        <v>634</v>
      </c>
      <c r="H629" s="59"/>
      <c r="I629" s="7">
        <v>134851.07999999999</v>
      </c>
      <c r="J629" s="7">
        <v>104509.55214746841</v>
      </c>
      <c r="K629" s="103">
        <v>30341.527852531573</v>
      </c>
      <c r="L629" s="7">
        <v>0</v>
      </c>
      <c r="M629" s="7">
        <v>30341.527852531573</v>
      </c>
      <c r="O629" s="51"/>
      <c r="P629" s="51"/>
      <c r="Q629" s="51"/>
      <c r="R629" s="51"/>
      <c r="S629" s="51"/>
      <c r="T629" s="51"/>
      <c r="U629" s="51"/>
      <c r="V629" s="51"/>
      <c r="W629" s="51"/>
      <c r="X629" s="51"/>
      <c r="Y629" s="51"/>
      <c r="Z629" s="51"/>
      <c r="AA629" s="51"/>
    </row>
    <row r="630" spans="1:27" ht="11.65" customHeight="1">
      <c r="A630" s="53">
        <v>510</v>
      </c>
      <c r="C630" s="101"/>
      <c r="F630" s="104" t="s">
        <v>270</v>
      </c>
      <c r="G630" s="3" t="s">
        <v>636</v>
      </c>
      <c r="H630" s="59"/>
      <c r="I630" s="7">
        <v>179709.35</v>
      </c>
      <c r="J630" s="7">
        <v>179709.35</v>
      </c>
      <c r="K630" s="103">
        <v>0</v>
      </c>
      <c r="L630" s="7">
        <v>0</v>
      </c>
      <c r="M630" s="7">
        <v>0</v>
      </c>
      <c r="O630" s="51"/>
      <c r="P630" s="51"/>
      <c r="Q630" s="51"/>
      <c r="R630" s="51"/>
      <c r="S630" s="51"/>
      <c r="T630" s="51"/>
      <c r="U630" s="51"/>
      <c r="V630" s="51"/>
      <c r="W630" s="51"/>
      <c r="X630" s="51"/>
      <c r="Y630" s="51"/>
      <c r="Z630" s="51"/>
      <c r="AA630" s="51"/>
    </row>
    <row r="631" spans="1:27" ht="11.65" customHeight="1">
      <c r="A631" s="53">
        <v>511</v>
      </c>
      <c r="C631" s="101"/>
      <c r="F631" s="104" t="s">
        <v>270</v>
      </c>
      <c r="G631" s="3" t="s">
        <v>636</v>
      </c>
      <c r="H631" s="59"/>
      <c r="I631" s="7">
        <v>0</v>
      </c>
      <c r="J631" s="7">
        <v>0</v>
      </c>
      <c r="K631" s="103">
        <v>0</v>
      </c>
      <c r="L631" s="7">
        <v>0</v>
      </c>
      <c r="M631" s="7">
        <v>0</v>
      </c>
      <c r="O631" s="51"/>
      <c r="P631" s="51"/>
      <c r="Q631" s="51"/>
      <c r="R631" s="51"/>
      <c r="S631" s="51"/>
      <c r="T631" s="51"/>
      <c r="U631" s="51"/>
      <c r="V631" s="51"/>
      <c r="W631" s="51"/>
      <c r="X631" s="51"/>
      <c r="Y631" s="51"/>
      <c r="Z631" s="51"/>
      <c r="AA631" s="51"/>
    </row>
    <row r="632" spans="1:27" ht="11.65" customHeight="1">
      <c r="A632" s="53">
        <v>512</v>
      </c>
      <c r="C632" s="101"/>
      <c r="F632" s="102"/>
      <c r="H632" s="59" t="s">
        <v>162</v>
      </c>
      <c r="I632" s="106">
        <v>314560.43</v>
      </c>
      <c r="J632" s="106">
        <v>284218.90214746841</v>
      </c>
      <c r="K632" s="106">
        <v>30341.527852531573</v>
      </c>
      <c r="L632" s="106">
        <v>0</v>
      </c>
      <c r="M632" s="106">
        <v>30341.527852531573</v>
      </c>
      <c r="O632" s="51"/>
      <c r="P632" s="51"/>
      <c r="Q632" s="51"/>
      <c r="R632" s="51"/>
      <c r="S632" s="51"/>
      <c r="T632" s="51"/>
      <c r="U632" s="51"/>
      <c r="V632" s="51"/>
      <c r="W632" s="51"/>
      <c r="X632" s="51"/>
      <c r="Y632" s="51"/>
      <c r="Z632" s="51"/>
      <c r="AA632" s="51"/>
    </row>
    <row r="633" spans="1:27" ht="11.65" customHeight="1">
      <c r="A633" s="53">
        <v>513</v>
      </c>
      <c r="C633" s="101"/>
      <c r="F633" s="102"/>
      <c r="H633" s="59"/>
      <c r="I633" s="7"/>
      <c r="J633" s="7"/>
      <c r="K633" s="7"/>
      <c r="L633" s="7"/>
      <c r="M633" s="7"/>
      <c r="O633" s="51"/>
      <c r="P633" s="51"/>
      <c r="Q633" s="51"/>
      <c r="R633" s="51"/>
      <c r="S633" s="51"/>
      <c r="T633" s="51"/>
      <c r="U633" s="51"/>
      <c r="V633" s="51"/>
      <c r="W633" s="51"/>
      <c r="X633" s="51"/>
      <c r="Y633" s="51"/>
      <c r="Z633" s="51"/>
      <c r="AA633" s="51"/>
    </row>
    <row r="634" spans="1:27" ht="11.65" customHeight="1">
      <c r="A634" s="53">
        <v>514</v>
      </c>
      <c r="C634" s="101">
        <v>547</v>
      </c>
      <c r="D634" s="3" t="s">
        <v>194</v>
      </c>
      <c r="F634" s="102"/>
      <c r="H634" s="59"/>
      <c r="I634" s="7"/>
      <c r="J634" s="7"/>
      <c r="K634" s="7"/>
      <c r="L634" s="7"/>
      <c r="M634" s="7"/>
      <c r="O634" s="51"/>
      <c r="P634" s="51"/>
      <c r="Q634" s="51"/>
      <c r="R634" s="51"/>
      <c r="S634" s="51"/>
      <c r="T634" s="51"/>
      <c r="U634" s="51"/>
      <c r="V634" s="51"/>
      <c r="W634" s="51"/>
      <c r="X634" s="51"/>
      <c r="Y634" s="51"/>
      <c r="Z634" s="51"/>
      <c r="AA634" s="51"/>
    </row>
    <row r="635" spans="1:27" ht="11.65" customHeight="1">
      <c r="A635" s="53">
        <v>515</v>
      </c>
      <c r="C635" s="101"/>
      <c r="F635" s="104" t="s">
        <v>270</v>
      </c>
      <c r="G635" s="3" t="s">
        <v>630</v>
      </c>
      <c r="H635" s="59"/>
      <c r="I635" s="7">
        <v>0</v>
      </c>
      <c r="J635" s="7">
        <v>0</v>
      </c>
      <c r="K635" s="103">
        <v>0</v>
      </c>
      <c r="L635" s="7">
        <v>0</v>
      </c>
      <c r="M635" s="7">
        <v>0</v>
      </c>
      <c r="O635" s="51"/>
      <c r="P635" s="51"/>
      <c r="Q635" s="51"/>
      <c r="R635" s="51"/>
      <c r="S635" s="51"/>
      <c r="T635" s="51"/>
      <c r="U635" s="51"/>
      <c r="V635" s="51"/>
      <c r="W635" s="51"/>
      <c r="X635" s="51"/>
      <c r="Y635" s="51"/>
      <c r="Z635" s="51"/>
      <c r="AA635" s="51"/>
    </row>
    <row r="636" spans="1:27" ht="11.65" customHeight="1">
      <c r="A636" s="53">
        <v>516</v>
      </c>
      <c r="C636" s="101"/>
      <c r="F636" s="104" t="s">
        <v>270</v>
      </c>
      <c r="G636" s="3" t="s">
        <v>637</v>
      </c>
      <c r="H636" s="59"/>
      <c r="I636" s="7">
        <v>0</v>
      </c>
      <c r="J636" s="7">
        <v>0</v>
      </c>
      <c r="K636" s="103">
        <v>0</v>
      </c>
      <c r="L636" s="7">
        <v>0</v>
      </c>
      <c r="M636" s="7">
        <v>0</v>
      </c>
      <c r="O636" s="51"/>
      <c r="P636" s="51"/>
      <c r="Q636" s="51"/>
      <c r="R636" s="51"/>
      <c r="S636" s="51"/>
      <c r="T636" s="51"/>
      <c r="U636" s="51"/>
      <c r="V636" s="51"/>
      <c r="W636" s="51"/>
      <c r="X636" s="51"/>
      <c r="Y636" s="51"/>
      <c r="Z636" s="51"/>
      <c r="AA636" s="51"/>
    </row>
    <row r="637" spans="1:27" ht="11.65" customHeight="1">
      <c r="A637" s="53">
        <v>517</v>
      </c>
      <c r="C637" s="101"/>
      <c r="F637" s="104" t="s">
        <v>270</v>
      </c>
      <c r="G637" s="3" t="s">
        <v>398</v>
      </c>
      <c r="H637" s="59"/>
      <c r="I637" s="7">
        <v>0</v>
      </c>
      <c r="J637" s="7">
        <v>0</v>
      </c>
      <c r="K637" s="103">
        <v>0</v>
      </c>
      <c r="L637" s="7">
        <v>0</v>
      </c>
      <c r="M637" s="7">
        <v>0</v>
      </c>
      <c r="O637" s="51"/>
      <c r="P637" s="51"/>
      <c r="Q637" s="51"/>
      <c r="R637" s="51"/>
      <c r="S637" s="51"/>
      <c r="T637" s="51"/>
      <c r="U637" s="51"/>
      <c r="V637" s="51"/>
      <c r="W637" s="51"/>
      <c r="X637" s="51"/>
      <c r="Y637" s="51"/>
      <c r="Z637" s="51"/>
      <c r="AA637" s="51"/>
    </row>
    <row r="638" spans="1:27" ht="11.65" customHeight="1">
      <c r="A638" s="53">
        <v>518</v>
      </c>
      <c r="C638" s="101"/>
      <c r="F638" s="104" t="s">
        <v>270</v>
      </c>
      <c r="G638" s="3" t="s">
        <v>652</v>
      </c>
      <c r="H638" s="59"/>
      <c r="I638" s="7">
        <v>0</v>
      </c>
      <c r="J638" s="7">
        <v>0</v>
      </c>
      <c r="K638" s="103">
        <v>0</v>
      </c>
      <c r="L638" s="7">
        <v>0</v>
      </c>
      <c r="M638" s="7">
        <v>0</v>
      </c>
      <c r="O638" s="51"/>
      <c r="P638" s="51"/>
      <c r="Q638" s="51"/>
      <c r="R638" s="51"/>
      <c r="S638" s="51"/>
      <c r="T638" s="51"/>
      <c r="U638" s="51"/>
      <c r="V638" s="51"/>
      <c r="W638" s="51"/>
      <c r="X638" s="51"/>
      <c r="Y638" s="51"/>
      <c r="Z638" s="51"/>
      <c r="AA638" s="51"/>
    </row>
    <row r="639" spans="1:27" ht="11.65" customHeight="1">
      <c r="A639" s="53">
        <v>519</v>
      </c>
      <c r="C639" s="101"/>
      <c r="F639" s="102"/>
      <c r="H639" s="59" t="s">
        <v>162</v>
      </c>
      <c r="I639" s="106">
        <v>0</v>
      </c>
      <c r="J639" s="106">
        <v>0</v>
      </c>
      <c r="K639" s="106">
        <v>0</v>
      </c>
      <c r="L639" s="106">
        <v>0</v>
      </c>
      <c r="M639" s="106">
        <v>0</v>
      </c>
      <c r="O639" s="51"/>
      <c r="P639" s="51"/>
      <c r="Q639" s="51"/>
      <c r="R639" s="51"/>
      <c r="S639" s="51"/>
      <c r="T639" s="51"/>
      <c r="U639" s="51"/>
      <c r="V639" s="51"/>
      <c r="W639" s="51"/>
      <c r="X639" s="51"/>
      <c r="Y639" s="51"/>
      <c r="Z639" s="51"/>
      <c r="AA639" s="51"/>
    </row>
    <row r="640" spans="1:27" ht="11.65" customHeight="1">
      <c r="A640" s="53">
        <v>520</v>
      </c>
      <c r="C640" s="101"/>
      <c r="F640" s="102"/>
      <c r="H640" s="59"/>
      <c r="I640" s="7"/>
      <c r="J640" s="7"/>
      <c r="K640" s="7"/>
      <c r="L640" s="7"/>
      <c r="M640" s="7"/>
      <c r="O640" s="51"/>
      <c r="P640" s="51"/>
      <c r="Q640" s="51"/>
      <c r="R640" s="51"/>
      <c r="S640" s="51"/>
      <c r="T640" s="51"/>
      <c r="U640" s="51"/>
      <c r="V640" s="51"/>
      <c r="W640" s="51"/>
      <c r="X640" s="51"/>
      <c r="Y640" s="51"/>
      <c r="Z640" s="51"/>
      <c r="AA640" s="51"/>
    </row>
    <row r="641" spans="1:27" ht="11.65" customHeight="1">
      <c r="A641" s="53">
        <v>521</v>
      </c>
      <c r="C641" s="101" t="s">
        <v>195</v>
      </c>
      <c r="D641" s="3" t="s">
        <v>196</v>
      </c>
      <c r="F641" s="102"/>
      <c r="H641" s="59"/>
      <c r="I641" s="7"/>
      <c r="J641" s="7"/>
      <c r="K641" s="7"/>
      <c r="L641" s="7"/>
      <c r="M641" s="7"/>
      <c r="O641" s="51"/>
      <c r="P641" s="51"/>
      <c r="Q641" s="51"/>
      <c r="R641" s="51"/>
      <c r="S641" s="51"/>
      <c r="T641" s="51"/>
      <c r="U641" s="51"/>
      <c r="V641" s="51"/>
      <c r="W641" s="51"/>
      <c r="X641" s="51"/>
      <c r="Y641" s="51"/>
      <c r="Z641" s="51"/>
      <c r="AA641" s="51"/>
    </row>
    <row r="642" spans="1:27" ht="11.65" customHeight="1">
      <c r="A642" s="53">
        <v>522</v>
      </c>
      <c r="C642" s="101"/>
      <c r="F642" s="102"/>
      <c r="G642" s="3" t="s">
        <v>630</v>
      </c>
      <c r="H642" s="59"/>
      <c r="I642" s="7">
        <v>0</v>
      </c>
      <c r="J642" s="7">
        <v>0</v>
      </c>
      <c r="K642" s="7">
        <v>0</v>
      </c>
      <c r="L642" s="7">
        <v>0</v>
      </c>
      <c r="M642" s="7">
        <v>0</v>
      </c>
      <c r="O642" s="51"/>
      <c r="P642" s="51"/>
      <c r="Q642" s="51"/>
      <c r="R642" s="51"/>
      <c r="S642" s="51"/>
      <c r="T642" s="51"/>
      <c r="U642" s="51"/>
      <c r="V642" s="51"/>
      <c r="W642" s="51"/>
      <c r="X642" s="51"/>
      <c r="Y642" s="51"/>
      <c r="Z642" s="51"/>
      <c r="AA642" s="51"/>
    </row>
    <row r="643" spans="1:27" ht="11.65" customHeight="1">
      <c r="A643" s="53">
        <v>523</v>
      </c>
      <c r="C643" s="101"/>
      <c r="F643" s="102"/>
      <c r="G643" s="3" t="s">
        <v>637</v>
      </c>
      <c r="H643" s="59"/>
      <c r="I643" s="7">
        <v>72286545.660000011</v>
      </c>
      <c r="J643" s="7">
        <v>55794008.958852053</v>
      </c>
      <c r="K643" s="7">
        <v>16492536.701147955</v>
      </c>
      <c r="L643" s="7">
        <v>3845304.240654517</v>
      </c>
      <c r="M643" s="7">
        <v>20337840.941802472</v>
      </c>
      <c r="O643" s="51"/>
      <c r="P643" s="51"/>
      <c r="Q643" s="51"/>
      <c r="R643" s="51"/>
      <c r="S643" s="51"/>
      <c r="T643" s="51"/>
      <c r="U643" s="51"/>
      <c r="V643" s="51"/>
      <c r="W643" s="51"/>
      <c r="X643" s="51"/>
      <c r="Y643" s="51"/>
      <c r="Z643" s="51"/>
      <c r="AA643" s="51"/>
    </row>
    <row r="644" spans="1:27" ht="11.65" customHeight="1">
      <c r="A644" s="53">
        <v>524</v>
      </c>
      <c r="C644" s="101"/>
      <c r="F644" s="102"/>
      <c r="G644" s="3" t="s">
        <v>398</v>
      </c>
      <c r="H644" s="59"/>
      <c r="I644" s="7">
        <v>0</v>
      </c>
      <c r="J644" s="7">
        <v>0</v>
      </c>
      <c r="K644" s="7">
        <v>0</v>
      </c>
      <c r="L644" s="7">
        <v>0</v>
      </c>
      <c r="M644" s="7">
        <v>0</v>
      </c>
      <c r="O644" s="51"/>
      <c r="P644" s="51"/>
      <c r="Q644" s="51"/>
      <c r="R644" s="51"/>
      <c r="S644" s="51"/>
      <c r="T644" s="51"/>
      <c r="U644" s="51"/>
      <c r="V644" s="51"/>
      <c r="W644" s="51"/>
      <c r="X644" s="51"/>
      <c r="Y644" s="51"/>
      <c r="Z644" s="51"/>
      <c r="AA644" s="51"/>
    </row>
    <row r="645" spans="1:27" ht="11.65" customHeight="1">
      <c r="A645" s="53">
        <v>525</v>
      </c>
      <c r="C645" s="101"/>
      <c r="F645" s="102"/>
      <c r="G645" s="3" t="s">
        <v>652</v>
      </c>
      <c r="H645" s="59"/>
      <c r="I645" s="7">
        <v>0</v>
      </c>
      <c r="J645" s="7">
        <v>0</v>
      </c>
      <c r="K645" s="7">
        <v>0</v>
      </c>
      <c r="L645" s="7">
        <v>0</v>
      </c>
      <c r="M645" s="7">
        <v>0</v>
      </c>
      <c r="O645" s="51"/>
      <c r="P645" s="51"/>
      <c r="Q645" s="51"/>
      <c r="R645" s="51"/>
      <c r="S645" s="51"/>
      <c r="T645" s="51"/>
      <c r="U645" s="51"/>
      <c r="V645" s="51"/>
      <c r="W645" s="51"/>
      <c r="X645" s="51"/>
      <c r="Y645" s="51"/>
      <c r="Z645" s="51"/>
      <c r="AA645" s="51"/>
    </row>
    <row r="646" spans="1:27" ht="11.65" customHeight="1">
      <c r="A646" s="53">
        <v>526</v>
      </c>
      <c r="C646" s="101"/>
      <c r="F646" s="102"/>
      <c r="H646" s="59" t="s">
        <v>162</v>
      </c>
      <c r="I646" s="106">
        <v>72286545.660000011</v>
      </c>
      <c r="J646" s="106">
        <v>55794008.958852053</v>
      </c>
      <c r="K646" s="106">
        <v>16492536.701147955</v>
      </c>
      <c r="L646" s="106">
        <v>3845304.240654517</v>
      </c>
      <c r="M646" s="106">
        <v>20337840.941802472</v>
      </c>
      <c r="O646" s="51"/>
      <c r="P646" s="51"/>
      <c r="Q646" s="51"/>
      <c r="R646" s="51"/>
      <c r="S646" s="51"/>
      <c r="T646" s="51"/>
      <c r="U646" s="51"/>
      <c r="V646" s="51"/>
      <c r="W646" s="51"/>
      <c r="X646" s="51"/>
      <c r="Y646" s="51"/>
      <c r="Z646" s="51"/>
      <c r="AA646" s="51"/>
    </row>
    <row r="647" spans="1:27" ht="11.65" customHeight="1">
      <c r="A647" s="53">
        <v>527</v>
      </c>
      <c r="C647" s="101"/>
      <c r="F647" s="102"/>
      <c r="H647" s="59"/>
      <c r="I647" s="7"/>
      <c r="J647" s="7"/>
      <c r="K647" s="7"/>
      <c r="L647" s="7"/>
      <c r="M647" s="7"/>
      <c r="O647" s="51"/>
      <c r="P647" s="51"/>
      <c r="Q647" s="51"/>
      <c r="R647" s="51"/>
      <c r="S647" s="51"/>
      <c r="T647" s="51"/>
      <c r="U647" s="51"/>
      <c r="V647" s="51"/>
      <c r="W647" s="51"/>
      <c r="X647" s="51"/>
      <c r="Y647" s="51"/>
      <c r="Z647" s="51"/>
      <c r="AA647" s="51"/>
    </row>
    <row r="648" spans="1:27" ht="11.65" customHeight="1">
      <c r="A648" s="53">
        <v>528</v>
      </c>
      <c r="C648" s="101">
        <v>548</v>
      </c>
      <c r="D648" s="3" t="s">
        <v>197</v>
      </c>
      <c r="F648" s="102"/>
      <c r="H648" s="59"/>
      <c r="I648" s="7"/>
      <c r="J648" s="7"/>
      <c r="K648" s="7"/>
      <c r="L648" s="7"/>
      <c r="M648" s="7"/>
      <c r="O648" s="51"/>
      <c r="P648" s="51"/>
      <c r="Q648" s="51"/>
      <c r="R648" s="51"/>
      <c r="S648" s="51"/>
      <c r="T648" s="51"/>
      <c r="U648" s="51"/>
      <c r="V648" s="51"/>
      <c r="W648" s="51"/>
      <c r="X648" s="51"/>
      <c r="Y648" s="51"/>
      <c r="Z648" s="51"/>
      <c r="AA648" s="51"/>
    </row>
    <row r="649" spans="1:27" ht="11.65" customHeight="1">
      <c r="A649" s="53">
        <v>529</v>
      </c>
      <c r="C649" s="101"/>
      <c r="F649" s="104" t="s">
        <v>270</v>
      </c>
      <c r="G649" s="3" t="s">
        <v>249</v>
      </c>
      <c r="H649" s="59"/>
      <c r="I649" s="7">
        <v>0</v>
      </c>
      <c r="J649" s="7">
        <v>0</v>
      </c>
      <c r="K649" s="103">
        <v>0</v>
      </c>
      <c r="L649" s="7">
        <v>2143.8226118762932</v>
      </c>
      <c r="M649" s="7">
        <v>2143.8226118762932</v>
      </c>
      <c r="O649" s="51"/>
      <c r="P649" s="51"/>
      <c r="Q649" s="51"/>
      <c r="R649" s="51"/>
      <c r="S649" s="51"/>
      <c r="T649" s="51"/>
      <c r="U649" s="51"/>
      <c r="V649" s="51"/>
      <c r="W649" s="51"/>
      <c r="X649" s="51"/>
      <c r="Y649" s="51"/>
      <c r="Z649" s="51"/>
      <c r="AA649" s="51"/>
    </row>
    <row r="650" spans="1:27" ht="11.65" customHeight="1">
      <c r="A650" s="53">
        <v>530</v>
      </c>
      <c r="C650" s="101"/>
      <c r="F650" s="104" t="s">
        <v>270</v>
      </c>
      <c r="G650" s="3" t="s">
        <v>634</v>
      </c>
      <c r="H650" s="59"/>
      <c r="I650" s="7">
        <v>8590442.5</v>
      </c>
      <c r="J650" s="7">
        <v>6657590.7172829397</v>
      </c>
      <c r="K650" s="103">
        <v>1932851.7827170608</v>
      </c>
      <c r="L650" s="7">
        <v>7858.4069570463616</v>
      </c>
      <c r="M650" s="7">
        <v>1940710.1896741071</v>
      </c>
      <c r="O650" s="51"/>
      <c r="P650" s="51"/>
      <c r="Q650" s="51"/>
      <c r="R650" s="51"/>
      <c r="S650" s="51"/>
      <c r="T650" s="51"/>
      <c r="U650" s="51"/>
      <c r="V650" s="51"/>
      <c r="W650" s="51"/>
      <c r="X650" s="51"/>
      <c r="Y650" s="51"/>
      <c r="Z650" s="51"/>
      <c r="AA650" s="51"/>
    </row>
    <row r="651" spans="1:27" ht="11.65" customHeight="1">
      <c r="A651" s="53">
        <v>531</v>
      </c>
      <c r="C651" s="101"/>
      <c r="F651" s="104" t="s">
        <v>270</v>
      </c>
      <c r="G651" s="3" t="s">
        <v>636</v>
      </c>
      <c r="H651" s="59"/>
      <c r="I651" s="7">
        <v>8135864.5700000003</v>
      </c>
      <c r="J651" s="7">
        <v>8135864.5700000003</v>
      </c>
      <c r="K651" s="103">
        <v>0</v>
      </c>
      <c r="L651" s="7">
        <v>0</v>
      </c>
      <c r="M651" s="7">
        <v>0</v>
      </c>
      <c r="O651" s="51"/>
      <c r="P651" s="51"/>
      <c r="Q651" s="51"/>
      <c r="R651" s="51"/>
      <c r="S651" s="51"/>
      <c r="T651" s="51"/>
      <c r="U651" s="51"/>
      <c r="V651" s="51"/>
      <c r="W651" s="51"/>
      <c r="X651" s="51"/>
      <c r="Y651" s="51"/>
      <c r="Z651" s="51"/>
      <c r="AA651" s="51"/>
    </row>
    <row r="652" spans="1:27" ht="11.65" customHeight="1">
      <c r="A652" s="53">
        <v>532</v>
      </c>
      <c r="C652" s="101"/>
      <c r="F652" s="104" t="s">
        <v>270</v>
      </c>
      <c r="G652" s="3" t="s">
        <v>569</v>
      </c>
      <c r="H652" s="59"/>
      <c r="I652" s="7">
        <v>0</v>
      </c>
      <c r="J652" s="7">
        <v>0</v>
      </c>
      <c r="K652" s="103">
        <v>0</v>
      </c>
      <c r="L652" s="7">
        <v>0</v>
      </c>
      <c r="M652" s="7">
        <v>0</v>
      </c>
      <c r="O652" s="51"/>
      <c r="P652" s="51"/>
      <c r="Q652" s="51"/>
      <c r="R652" s="51"/>
      <c r="S652" s="51"/>
      <c r="T652" s="51"/>
      <c r="U652" s="51"/>
      <c r="V652" s="51"/>
      <c r="W652" s="51"/>
      <c r="X652" s="51"/>
      <c r="Y652" s="51"/>
      <c r="Z652" s="51"/>
      <c r="AA652" s="51"/>
    </row>
    <row r="653" spans="1:27" ht="11.65" customHeight="1">
      <c r="A653" s="53">
        <v>533</v>
      </c>
      <c r="C653" s="101"/>
      <c r="F653" s="102"/>
      <c r="H653" s="59" t="s">
        <v>162</v>
      </c>
      <c r="I653" s="106">
        <v>16726307.07</v>
      </c>
      <c r="J653" s="106">
        <v>14793455.28728294</v>
      </c>
      <c r="K653" s="106">
        <v>1932851.7827170608</v>
      </c>
      <c r="L653" s="106">
        <v>10002.229568922656</v>
      </c>
      <c r="M653" s="106">
        <v>1942854.0122859834</v>
      </c>
      <c r="O653" s="51"/>
      <c r="P653" s="51"/>
      <c r="Q653" s="51"/>
      <c r="R653" s="51"/>
      <c r="S653" s="51"/>
      <c r="T653" s="51"/>
      <c r="U653" s="51"/>
      <c r="V653" s="51"/>
      <c r="W653" s="51"/>
      <c r="X653" s="51"/>
      <c r="Y653" s="51"/>
      <c r="Z653" s="51"/>
      <c r="AA653" s="51"/>
    </row>
    <row r="654" spans="1:27" ht="11.65" customHeight="1">
      <c r="A654" s="53">
        <v>534</v>
      </c>
      <c r="C654" s="101"/>
      <c r="F654" s="102"/>
      <c r="H654" s="59"/>
      <c r="I654" s="7"/>
      <c r="J654" s="7"/>
      <c r="K654" s="7"/>
      <c r="L654" s="7"/>
      <c r="M654" s="7"/>
      <c r="O654" s="51"/>
      <c r="P654" s="51"/>
      <c r="Q654" s="51"/>
      <c r="R654" s="51"/>
      <c r="S654" s="51"/>
      <c r="T654" s="51"/>
      <c r="U654" s="51"/>
      <c r="V654" s="51"/>
      <c r="W654" s="51"/>
      <c r="X654" s="51"/>
      <c r="Y654" s="51"/>
      <c r="Z654" s="51"/>
      <c r="AA654" s="51"/>
    </row>
    <row r="655" spans="1:27" ht="11.65" customHeight="1">
      <c r="A655" s="53">
        <v>535</v>
      </c>
      <c r="C655" s="101">
        <v>549</v>
      </c>
      <c r="D655" s="3" t="s">
        <v>198</v>
      </c>
      <c r="F655" s="102"/>
      <c r="H655" s="59"/>
      <c r="I655" s="7"/>
      <c r="J655" s="7"/>
      <c r="K655" s="7"/>
      <c r="L655" s="7"/>
      <c r="M655" s="7"/>
      <c r="O655" s="51"/>
      <c r="P655" s="51"/>
      <c r="Q655" s="51"/>
      <c r="R655" s="51"/>
      <c r="S655" s="51"/>
      <c r="T655" s="51"/>
      <c r="U655" s="51"/>
      <c r="V655" s="51"/>
      <c r="W655" s="51"/>
      <c r="X655" s="51"/>
      <c r="Y655" s="51"/>
      <c r="Z655" s="51"/>
      <c r="AA655" s="51"/>
    </row>
    <row r="656" spans="1:27" ht="11.65" customHeight="1">
      <c r="A656" s="53">
        <v>536</v>
      </c>
      <c r="C656" s="101"/>
      <c r="F656" s="104">
        <v>0</v>
      </c>
      <c r="G656" s="3" t="s">
        <v>569</v>
      </c>
      <c r="H656" s="59"/>
      <c r="I656" s="7">
        <v>84550.41</v>
      </c>
      <c r="J656" s="7">
        <v>84550.41</v>
      </c>
      <c r="K656" s="103">
        <v>0</v>
      </c>
      <c r="L656" s="7">
        <v>0</v>
      </c>
      <c r="M656" s="7">
        <v>0</v>
      </c>
      <c r="O656" s="51"/>
      <c r="P656" s="51"/>
      <c r="Q656" s="51"/>
      <c r="R656" s="51"/>
      <c r="S656" s="51"/>
      <c r="T656" s="51"/>
      <c r="U656" s="51"/>
      <c r="V656" s="51"/>
      <c r="W656" s="51"/>
      <c r="X656" s="51"/>
      <c r="Y656" s="51"/>
      <c r="Z656" s="51"/>
      <c r="AA656" s="51"/>
    </row>
    <row r="657" spans="1:27" ht="11.65" customHeight="1">
      <c r="A657" s="53">
        <v>537</v>
      </c>
      <c r="C657" s="101"/>
      <c r="F657" s="104" t="s">
        <v>270</v>
      </c>
      <c r="G657" s="3" t="s">
        <v>249</v>
      </c>
      <c r="H657" s="59"/>
      <c r="I657" s="7">
        <v>1369678.02</v>
      </c>
      <c r="J657" s="7">
        <v>1257418.7459598796</v>
      </c>
      <c r="K657" s="103">
        <v>112259.27404012036</v>
      </c>
      <c r="L657" s="7">
        <v>0</v>
      </c>
      <c r="M657" s="7">
        <v>112259.27404012036</v>
      </c>
      <c r="O657" s="51"/>
      <c r="P657" s="51"/>
      <c r="Q657" s="51"/>
      <c r="R657" s="51"/>
      <c r="S657" s="51"/>
      <c r="T657" s="51"/>
      <c r="U657" s="51"/>
      <c r="V657" s="51"/>
      <c r="W657" s="51"/>
      <c r="X657" s="51"/>
      <c r="Y657" s="51"/>
      <c r="Z657" s="51"/>
      <c r="AA657" s="51"/>
    </row>
    <row r="658" spans="1:27" ht="11.65" customHeight="1">
      <c r="A658" s="53">
        <v>538</v>
      </c>
      <c r="C658" s="101"/>
      <c r="F658" s="104" t="s">
        <v>270</v>
      </c>
      <c r="G658" s="3" t="s">
        <v>634</v>
      </c>
      <c r="H658" s="59"/>
      <c r="I658" s="7">
        <v>1633605.28</v>
      </c>
      <c r="J658" s="7">
        <v>1266043.6697914451</v>
      </c>
      <c r="K658" s="103">
        <v>367561.61020855483</v>
      </c>
      <c r="L658" s="7">
        <v>0</v>
      </c>
      <c r="M658" s="7">
        <v>367561.61020855483</v>
      </c>
      <c r="O658" s="51"/>
      <c r="P658" s="51"/>
      <c r="Q658" s="51"/>
      <c r="R658" s="51"/>
      <c r="S658" s="51"/>
      <c r="T658" s="51"/>
      <c r="U658" s="51"/>
      <c r="V658" s="51"/>
      <c r="W658" s="51"/>
      <c r="X658" s="51"/>
      <c r="Y658" s="51"/>
      <c r="Z658" s="51"/>
      <c r="AA658" s="51"/>
    </row>
    <row r="659" spans="1:27" ht="11.65" customHeight="1">
      <c r="A659" s="53">
        <v>539</v>
      </c>
      <c r="C659" s="101"/>
      <c r="F659" s="104" t="s">
        <v>270</v>
      </c>
      <c r="G659" s="3" t="s">
        <v>636</v>
      </c>
      <c r="H659" s="59"/>
      <c r="I659" s="7">
        <v>2124294.54</v>
      </c>
      <c r="J659" s="7">
        <v>2124294.54</v>
      </c>
      <c r="K659" s="103">
        <v>0</v>
      </c>
      <c r="L659" s="7">
        <v>0</v>
      </c>
      <c r="M659" s="7">
        <v>0</v>
      </c>
      <c r="O659" s="51"/>
      <c r="P659" s="51"/>
      <c r="Q659" s="51"/>
      <c r="R659" s="51"/>
      <c r="S659" s="51"/>
      <c r="T659" s="51"/>
      <c r="U659" s="51"/>
      <c r="V659" s="51"/>
      <c r="W659" s="51"/>
      <c r="X659" s="51"/>
      <c r="Y659" s="51"/>
      <c r="Z659" s="51"/>
      <c r="AA659" s="51"/>
    </row>
    <row r="660" spans="1:27" ht="11.65" customHeight="1">
      <c r="A660" s="53">
        <v>540</v>
      </c>
      <c r="C660" s="101"/>
      <c r="F660" s="104" t="s">
        <v>270</v>
      </c>
      <c r="G660" s="3" t="s">
        <v>636</v>
      </c>
      <c r="H660" s="59"/>
      <c r="I660" s="7">
        <v>0</v>
      </c>
      <c r="J660" s="7">
        <v>0</v>
      </c>
      <c r="K660" s="103">
        <v>0</v>
      </c>
      <c r="L660" s="7">
        <v>0</v>
      </c>
      <c r="M660" s="7">
        <v>0</v>
      </c>
      <c r="O660" s="51"/>
      <c r="P660" s="51"/>
      <c r="Q660" s="51"/>
      <c r="R660" s="51"/>
      <c r="S660" s="51"/>
      <c r="T660" s="51"/>
      <c r="U660" s="51"/>
      <c r="V660" s="51"/>
      <c r="W660" s="51"/>
      <c r="X660" s="51"/>
      <c r="Y660" s="51"/>
      <c r="Z660" s="51"/>
      <c r="AA660" s="51"/>
    </row>
    <row r="661" spans="1:27" ht="11.65" customHeight="1">
      <c r="A661" s="53">
        <v>541</v>
      </c>
      <c r="C661" s="101"/>
      <c r="F661" s="102"/>
      <c r="H661" s="59" t="s">
        <v>162</v>
      </c>
      <c r="I661" s="106">
        <v>5212128.25</v>
      </c>
      <c r="J661" s="106">
        <v>4732307.3657513242</v>
      </c>
      <c r="K661" s="106">
        <v>479820.8842486752</v>
      </c>
      <c r="L661" s="106">
        <v>0</v>
      </c>
      <c r="M661" s="106">
        <v>479820.8842486752</v>
      </c>
      <c r="O661" s="51"/>
      <c r="P661" s="51"/>
      <c r="Q661" s="51"/>
      <c r="R661" s="51"/>
      <c r="S661" s="51"/>
      <c r="T661" s="51"/>
      <c r="U661" s="51"/>
      <c r="V661" s="51"/>
      <c r="W661" s="51"/>
      <c r="X661" s="51"/>
      <c r="Y661" s="51"/>
      <c r="Z661" s="51"/>
      <c r="AA661" s="51"/>
    </row>
    <row r="662" spans="1:27" ht="11.65" customHeight="1">
      <c r="A662" s="53">
        <v>542</v>
      </c>
      <c r="C662" s="101"/>
      <c r="F662" s="102"/>
      <c r="H662" s="59"/>
      <c r="I662" s="7"/>
      <c r="J662" s="7"/>
      <c r="K662" s="7"/>
      <c r="L662" s="7"/>
      <c r="M662" s="7"/>
      <c r="O662" s="51"/>
      <c r="P662" s="51"/>
      <c r="Q662" s="51"/>
      <c r="R662" s="51"/>
      <c r="S662" s="51"/>
      <c r="T662" s="51"/>
      <c r="U662" s="51"/>
      <c r="V662" s="51"/>
      <c r="W662" s="51"/>
      <c r="X662" s="51"/>
      <c r="Y662" s="51"/>
      <c r="Z662" s="51"/>
      <c r="AA662" s="51"/>
    </row>
    <row r="663" spans="1:27" ht="11.65" customHeight="1">
      <c r="A663" s="53">
        <v>543</v>
      </c>
      <c r="C663" s="101"/>
      <c r="F663" s="102"/>
      <c r="H663" s="59"/>
      <c r="I663" s="109"/>
      <c r="J663" s="7"/>
      <c r="K663" s="7"/>
      <c r="L663" s="7"/>
      <c r="M663" s="7"/>
      <c r="O663" s="51"/>
      <c r="P663" s="51"/>
      <c r="Q663" s="51"/>
      <c r="R663" s="51"/>
      <c r="S663" s="51"/>
      <c r="T663" s="51"/>
      <c r="U663" s="51"/>
      <c r="V663" s="51"/>
      <c r="W663" s="51"/>
      <c r="X663" s="51"/>
      <c r="Y663" s="51"/>
      <c r="Z663" s="51"/>
      <c r="AA663" s="51"/>
    </row>
    <row r="664" spans="1:27" ht="11.65" customHeight="1">
      <c r="A664" s="53">
        <v>544</v>
      </c>
      <c r="C664" s="101"/>
      <c r="E664" s="57"/>
      <c r="F664" s="102"/>
      <c r="H664" s="59"/>
      <c r="I664" s="109"/>
      <c r="J664" s="109"/>
      <c r="K664" s="109"/>
      <c r="L664" s="109"/>
      <c r="M664" s="109"/>
      <c r="O664" s="110"/>
      <c r="P664" s="110"/>
      <c r="Q664" s="110"/>
      <c r="R664" s="110"/>
      <c r="S664" s="110"/>
      <c r="T664" s="110"/>
      <c r="U664" s="51"/>
      <c r="V664" s="110"/>
      <c r="W664" s="110"/>
      <c r="X664" s="110"/>
      <c r="Y664" s="110"/>
      <c r="Z664" s="110"/>
      <c r="AA664" s="110"/>
    </row>
    <row r="665" spans="1:27" ht="11.65" customHeight="1">
      <c r="A665" s="53">
        <v>545</v>
      </c>
      <c r="C665" s="111"/>
      <c r="D665" s="56"/>
      <c r="E665" s="112"/>
      <c r="F665" s="102"/>
      <c r="G665" s="56"/>
      <c r="H665" s="113"/>
      <c r="I665" s="114"/>
      <c r="J665" s="114"/>
      <c r="K665" s="114"/>
      <c r="L665" s="114"/>
      <c r="M665" s="114"/>
      <c r="O665" s="115"/>
      <c r="P665" s="115"/>
      <c r="Q665" s="115"/>
      <c r="R665" s="115"/>
      <c r="S665" s="115"/>
      <c r="T665" s="115"/>
      <c r="U665" s="51"/>
      <c r="V665" s="115"/>
      <c r="W665" s="115"/>
      <c r="X665" s="115"/>
      <c r="Y665" s="115"/>
      <c r="Z665" s="115"/>
      <c r="AA665" s="115"/>
    </row>
    <row r="666" spans="1:27" ht="11.65" customHeight="1">
      <c r="A666" s="53">
        <v>546</v>
      </c>
      <c r="C666" s="101">
        <v>550</v>
      </c>
      <c r="D666" s="3" t="s">
        <v>172</v>
      </c>
      <c r="F666" s="102"/>
      <c r="H666" s="59"/>
      <c r="I666" s="7"/>
      <c r="J666" s="7"/>
      <c r="K666" s="7"/>
      <c r="L666" s="7"/>
      <c r="M666" s="7"/>
      <c r="O666" s="51"/>
      <c r="P666" s="51"/>
      <c r="Q666" s="51"/>
      <c r="R666" s="51"/>
      <c r="S666" s="51"/>
      <c r="T666" s="51"/>
      <c r="U666" s="51"/>
      <c r="V666" s="51"/>
      <c r="W666" s="51"/>
      <c r="X666" s="51"/>
      <c r="Y666" s="51"/>
      <c r="Z666" s="51"/>
      <c r="AA666" s="51"/>
    </row>
    <row r="667" spans="1:27" ht="11.65" customHeight="1">
      <c r="A667" s="53">
        <v>547</v>
      </c>
      <c r="C667" s="101"/>
      <c r="F667" s="104"/>
      <c r="G667" s="3" t="s">
        <v>569</v>
      </c>
      <c r="H667" s="59"/>
      <c r="I667" s="7">
        <v>725382.64</v>
      </c>
      <c r="J667" s="7">
        <v>725382.64</v>
      </c>
      <c r="K667" s="103">
        <v>0</v>
      </c>
      <c r="L667" s="7">
        <v>0</v>
      </c>
      <c r="M667" s="7">
        <v>0</v>
      </c>
      <c r="O667" s="51"/>
      <c r="P667" s="51"/>
      <c r="Q667" s="51"/>
      <c r="R667" s="51"/>
      <c r="S667" s="51"/>
      <c r="T667" s="51"/>
      <c r="U667" s="51"/>
      <c r="V667" s="51"/>
      <c r="W667" s="51"/>
      <c r="X667" s="51"/>
      <c r="Y667" s="51"/>
      <c r="Z667" s="51"/>
      <c r="AA667" s="51"/>
    </row>
    <row r="668" spans="1:27" ht="11.65" customHeight="1">
      <c r="A668" s="53">
        <v>548</v>
      </c>
      <c r="C668" s="101"/>
      <c r="F668" s="104" t="s">
        <v>270</v>
      </c>
      <c r="G668" s="3" t="s">
        <v>249</v>
      </c>
      <c r="H668" s="59"/>
      <c r="I668" s="7">
        <v>39083.699999999997</v>
      </c>
      <c r="J668" s="7">
        <v>35880.386721451621</v>
      </c>
      <c r="K668" s="103">
        <v>3203.313278548379</v>
      </c>
      <c r="L668" s="7">
        <v>0</v>
      </c>
      <c r="M668" s="7">
        <v>3203.313278548379</v>
      </c>
      <c r="O668" s="51"/>
      <c r="P668" s="51"/>
      <c r="Q668" s="51"/>
      <c r="R668" s="51"/>
      <c r="S668" s="51"/>
      <c r="T668" s="51"/>
      <c r="U668" s="51"/>
      <c r="V668" s="51"/>
      <c r="W668" s="51"/>
      <c r="X668" s="51"/>
      <c r="Y668" s="51"/>
      <c r="Z668" s="51"/>
      <c r="AA668" s="51"/>
    </row>
    <row r="669" spans="1:27" ht="11.65" customHeight="1">
      <c r="A669" s="53">
        <v>549</v>
      </c>
      <c r="C669" s="101"/>
      <c r="F669" s="104" t="s">
        <v>270</v>
      </c>
      <c r="G669" s="3" t="s">
        <v>634</v>
      </c>
      <c r="H669" s="59"/>
      <c r="I669" s="7">
        <v>1953807.08</v>
      </c>
      <c r="J669" s="7">
        <v>1514199.982034649</v>
      </c>
      <c r="K669" s="103">
        <v>439607.09796535101</v>
      </c>
      <c r="L669" s="7">
        <v>0</v>
      </c>
      <c r="M669" s="7">
        <v>439607.09796535101</v>
      </c>
      <c r="O669" s="51"/>
      <c r="P669" s="51"/>
      <c r="Q669" s="51"/>
      <c r="R669" s="51"/>
      <c r="S669" s="51"/>
      <c r="T669" s="51"/>
      <c r="U669" s="51"/>
      <c r="V669" s="51"/>
      <c r="W669" s="51"/>
      <c r="X669" s="51"/>
      <c r="Y669" s="51"/>
      <c r="Z669" s="51"/>
      <c r="AA669" s="51"/>
    </row>
    <row r="670" spans="1:27" ht="11.65" customHeight="1">
      <c r="A670" s="53">
        <v>550</v>
      </c>
      <c r="C670" s="101"/>
      <c r="F670" s="104" t="s">
        <v>270</v>
      </c>
      <c r="G670" s="3" t="s">
        <v>636</v>
      </c>
      <c r="H670" s="59"/>
      <c r="I670" s="7">
        <v>1757695.91</v>
      </c>
      <c r="J670" s="7">
        <v>1757695.91</v>
      </c>
      <c r="K670" s="103">
        <v>0</v>
      </c>
      <c r="L670" s="7">
        <v>0</v>
      </c>
      <c r="M670" s="7">
        <v>0</v>
      </c>
      <c r="O670" s="51"/>
      <c r="P670" s="51"/>
      <c r="Q670" s="51"/>
      <c r="R670" s="51"/>
      <c r="S670" s="51"/>
      <c r="T670" s="51"/>
      <c r="U670" s="51"/>
      <c r="V670" s="51"/>
      <c r="W670" s="51"/>
      <c r="X670" s="51"/>
      <c r="Y670" s="51"/>
      <c r="Z670" s="51"/>
      <c r="AA670" s="51"/>
    </row>
    <row r="671" spans="1:27" ht="11.65" customHeight="1">
      <c r="A671" s="53">
        <v>551</v>
      </c>
      <c r="C671" s="101"/>
      <c r="F671" s="104" t="s">
        <v>270</v>
      </c>
      <c r="G671" s="3" t="s">
        <v>636</v>
      </c>
      <c r="H671" s="59"/>
      <c r="I671" s="7">
        <v>0</v>
      </c>
      <c r="J671" s="7">
        <v>0</v>
      </c>
      <c r="K671" s="103">
        <v>0</v>
      </c>
      <c r="L671" s="7">
        <v>0</v>
      </c>
      <c r="M671" s="7">
        <v>0</v>
      </c>
      <c r="O671" s="51"/>
      <c r="P671" s="51"/>
      <c r="Q671" s="51"/>
      <c r="R671" s="51"/>
      <c r="S671" s="51"/>
      <c r="T671" s="51"/>
      <c r="U671" s="51"/>
      <c r="V671" s="51"/>
      <c r="W671" s="51"/>
      <c r="X671" s="51"/>
      <c r="Y671" s="51"/>
      <c r="Z671" s="51"/>
      <c r="AA671" s="51"/>
    </row>
    <row r="672" spans="1:27" ht="11.65" customHeight="1">
      <c r="A672" s="53">
        <v>552</v>
      </c>
      <c r="C672" s="101"/>
      <c r="F672" s="102"/>
      <c r="H672" s="59" t="s">
        <v>162</v>
      </c>
      <c r="I672" s="106">
        <v>4475969.33</v>
      </c>
      <c r="J672" s="106">
        <v>4033158.9187561003</v>
      </c>
      <c r="K672" s="106">
        <v>442810.41124389938</v>
      </c>
      <c r="L672" s="106">
        <v>0</v>
      </c>
      <c r="M672" s="106">
        <v>442810.41124389938</v>
      </c>
      <c r="O672" s="51"/>
      <c r="P672" s="51"/>
      <c r="Q672" s="51"/>
      <c r="R672" s="51"/>
      <c r="S672" s="51"/>
      <c r="T672" s="51"/>
      <c r="U672" s="51"/>
      <c r="V672" s="51"/>
      <c r="W672" s="51"/>
      <c r="X672" s="51"/>
      <c r="Y672" s="51"/>
      <c r="Z672" s="51"/>
      <c r="AA672" s="51"/>
    </row>
    <row r="673" spans="1:27" ht="11.65" customHeight="1">
      <c r="A673" s="53">
        <v>553</v>
      </c>
      <c r="C673" s="111"/>
      <c r="D673" s="56"/>
      <c r="E673" s="112"/>
      <c r="F673" s="102"/>
      <c r="G673" s="56"/>
      <c r="H673" s="113"/>
      <c r="I673" s="114"/>
      <c r="J673" s="114"/>
      <c r="K673" s="114"/>
      <c r="L673" s="114"/>
      <c r="M673" s="114"/>
      <c r="O673" s="115"/>
      <c r="P673" s="115"/>
      <c r="Q673" s="115"/>
      <c r="R673" s="115"/>
      <c r="S673" s="115"/>
      <c r="T673" s="115"/>
      <c r="U673" s="51"/>
      <c r="V673" s="115"/>
      <c r="W673" s="115"/>
      <c r="X673" s="115"/>
      <c r="Y673" s="115"/>
      <c r="Z673" s="115"/>
      <c r="AA673" s="115"/>
    </row>
    <row r="674" spans="1:27" ht="11.65" customHeight="1">
      <c r="A674" s="53">
        <v>554</v>
      </c>
      <c r="C674" s="101">
        <v>551</v>
      </c>
      <c r="D674" s="3" t="s">
        <v>173</v>
      </c>
      <c r="F674" s="102"/>
      <c r="H674" s="59"/>
      <c r="I674" s="7"/>
      <c r="J674" s="7"/>
      <c r="K674" s="7"/>
      <c r="L674" s="7"/>
      <c r="M674" s="7"/>
      <c r="O674" s="51"/>
      <c r="P674" s="51"/>
      <c r="Q674" s="51"/>
      <c r="R674" s="51"/>
      <c r="S674" s="51"/>
      <c r="T674" s="51"/>
      <c r="U674" s="51"/>
      <c r="V674" s="51"/>
      <c r="W674" s="51"/>
      <c r="X674" s="51"/>
      <c r="Y674" s="51"/>
      <c r="Z674" s="51"/>
      <c r="AA674" s="51"/>
    </row>
    <row r="675" spans="1:27" ht="11.65" customHeight="1">
      <c r="A675" s="53">
        <v>555</v>
      </c>
      <c r="C675" s="101"/>
      <c r="F675" s="104" t="s">
        <v>270</v>
      </c>
      <c r="G675" s="3" t="s">
        <v>249</v>
      </c>
      <c r="H675" s="59"/>
      <c r="I675" s="7">
        <v>0</v>
      </c>
      <c r="J675" s="7">
        <v>0</v>
      </c>
      <c r="K675" s="103">
        <v>0</v>
      </c>
      <c r="L675" s="7">
        <v>0</v>
      </c>
      <c r="M675" s="7">
        <v>0</v>
      </c>
      <c r="O675" s="51"/>
      <c r="P675" s="51"/>
      <c r="Q675" s="51"/>
      <c r="R675" s="51"/>
      <c r="S675" s="51"/>
      <c r="T675" s="51"/>
      <c r="U675" s="51"/>
      <c r="V675" s="51"/>
      <c r="W675" s="51"/>
      <c r="X675" s="51"/>
      <c r="Y675" s="51"/>
      <c r="Z675" s="51"/>
      <c r="AA675" s="51"/>
    </row>
    <row r="676" spans="1:27" ht="11.65" customHeight="1">
      <c r="A676" s="53">
        <v>556</v>
      </c>
      <c r="C676" s="101"/>
      <c r="F676" s="104" t="s">
        <v>270</v>
      </c>
      <c r="G676" s="3" t="s">
        <v>634</v>
      </c>
      <c r="H676" s="59"/>
      <c r="I676" s="7">
        <v>0</v>
      </c>
      <c r="J676" s="7">
        <v>0</v>
      </c>
      <c r="K676" s="103">
        <v>0</v>
      </c>
      <c r="L676" s="7">
        <v>0</v>
      </c>
      <c r="M676" s="7">
        <v>0</v>
      </c>
      <c r="O676" s="51"/>
      <c r="P676" s="51"/>
      <c r="Q676" s="51"/>
      <c r="R676" s="51"/>
      <c r="S676" s="51"/>
      <c r="T676" s="51"/>
      <c r="U676" s="51"/>
      <c r="V676" s="51"/>
      <c r="W676" s="51"/>
      <c r="X676" s="51"/>
      <c r="Y676" s="51"/>
      <c r="Z676" s="51"/>
      <c r="AA676" s="51"/>
    </row>
    <row r="677" spans="1:27" ht="11.65" customHeight="1">
      <c r="A677" s="53">
        <v>557</v>
      </c>
      <c r="C677" s="101"/>
      <c r="F677" s="104" t="s">
        <v>270</v>
      </c>
      <c r="G677" s="3" t="s">
        <v>636</v>
      </c>
      <c r="H677" s="59"/>
      <c r="I677" s="7">
        <v>0</v>
      </c>
      <c r="J677" s="7">
        <v>0</v>
      </c>
      <c r="K677" s="103">
        <v>0</v>
      </c>
      <c r="L677" s="7">
        <v>0</v>
      </c>
      <c r="M677" s="7">
        <v>0</v>
      </c>
      <c r="O677" s="51"/>
      <c r="P677" s="51"/>
      <c r="Q677" s="51"/>
      <c r="R677" s="51"/>
      <c r="S677" s="51"/>
      <c r="T677" s="51"/>
      <c r="U677" s="51"/>
      <c r="V677" s="51"/>
      <c r="W677" s="51"/>
      <c r="X677" s="51"/>
      <c r="Y677" s="51"/>
      <c r="Z677" s="51"/>
      <c r="AA677" s="51"/>
    </row>
    <row r="678" spans="1:27" ht="11.65" customHeight="1">
      <c r="A678" s="53">
        <v>558</v>
      </c>
      <c r="C678" s="101"/>
      <c r="F678" s="102"/>
      <c r="H678" s="59" t="s">
        <v>162</v>
      </c>
      <c r="I678" s="106">
        <v>0</v>
      </c>
      <c r="J678" s="106">
        <v>0</v>
      </c>
      <c r="K678" s="106">
        <v>0</v>
      </c>
      <c r="L678" s="106">
        <v>0</v>
      </c>
      <c r="M678" s="106">
        <v>0</v>
      </c>
      <c r="O678" s="51"/>
      <c r="P678" s="51"/>
      <c r="Q678" s="51"/>
      <c r="R678" s="51"/>
      <c r="S678" s="51"/>
      <c r="T678" s="51"/>
      <c r="U678" s="51"/>
      <c r="V678" s="51"/>
      <c r="W678" s="51"/>
      <c r="X678" s="51"/>
      <c r="Y678" s="51"/>
      <c r="Z678" s="51"/>
      <c r="AA678" s="51"/>
    </row>
    <row r="679" spans="1:27" ht="11.65" customHeight="1">
      <c r="A679" s="53">
        <v>559</v>
      </c>
      <c r="C679" s="101"/>
      <c r="F679" s="102"/>
      <c r="H679" s="59"/>
      <c r="I679" s="7"/>
      <c r="J679" s="7"/>
      <c r="K679" s="7"/>
      <c r="L679" s="7"/>
      <c r="M679" s="7"/>
      <c r="O679" s="51"/>
      <c r="P679" s="51"/>
      <c r="Q679" s="51"/>
      <c r="R679" s="51"/>
      <c r="S679" s="51"/>
      <c r="T679" s="51"/>
      <c r="U679" s="51"/>
      <c r="V679" s="51"/>
      <c r="W679" s="51"/>
      <c r="X679" s="51"/>
      <c r="Y679" s="51"/>
      <c r="Z679" s="51"/>
      <c r="AA679" s="51"/>
    </row>
    <row r="680" spans="1:27" ht="11.65" customHeight="1">
      <c r="A680" s="53">
        <v>560</v>
      </c>
      <c r="C680" s="101">
        <v>552</v>
      </c>
      <c r="D680" s="3" t="s">
        <v>174</v>
      </c>
      <c r="F680" s="102"/>
      <c r="H680" s="59"/>
      <c r="I680" s="7"/>
      <c r="J680" s="7"/>
      <c r="K680" s="7"/>
      <c r="L680" s="7"/>
      <c r="M680" s="7"/>
      <c r="O680" s="51"/>
      <c r="P680" s="51"/>
      <c r="Q680" s="51"/>
      <c r="R680" s="51"/>
      <c r="S680" s="51"/>
      <c r="T680" s="51"/>
      <c r="U680" s="51"/>
      <c r="V680" s="51"/>
      <c r="W680" s="51"/>
      <c r="X680" s="51"/>
      <c r="Y680" s="51"/>
      <c r="Z680" s="51"/>
      <c r="AA680" s="51"/>
    </row>
    <row r="681" spans="1:27" ht="11.65" customHeight="1">
      <c r="A681" s="53">
        <v>561</v>
      </c>
      <c r="C681" s="101"/>
      <c r="F681" s="104" t="s">
        <v>270</v>
      </c>
      <c r="G681" s="3" t="s">
        <v>249</v>
      </c>
      <c r="H681" s="59"/>
      <c r="I681" s="7">
        <v>0</v>
      </c>
      <c r="J681" s="7">
        <v>0</v>
      </c>
      <c r="K681" s="103">
        <v>0</v>
      </c>
      <c r="L681" s="7">
        <v>0</v>
      </c>
      <c r="M681" s="7">
        <v>0</v>
      </c>
      <c r="O681" s="51"/>
      <c r="P681" s="51"/>
      <c r="Q681" s="51"/>
      <c r="R681" s="51"/>
      <c r="S681" s="51"/>
      <c r="T681" s="51"/>
      <c r="U681" s="51"/>
      <c r="V681" s="51"/>
      <c r="W681" s="51"/>
      <c r="X681" s="51"/>
      <c r="Y681" s="51"/>
      <c r="Z681" s="51"/>
      <c r="AA681" s="51"/>
    </row>
    <row r="682" spans="1:27" ht="11.65" customHeight="1">
      <c r="A682" s="53">
        <v>562</v>
      </c>
      <c r="C682" s="101"/>
      <c r="F682" s="104" t="s">
        <v>270</v>
      </c>
      <c r="G682" s="3" t="s">
        <v>634</v>
      </c>
      <c r="H682" s="59"/>
      <c r="I682" s="7">
        <v>53188.04</v>
      </c>
      <c r="J682" s="7">
        <v>41220.717253444585</v>
      </c>
      <c r="K682" s="103">
        <v>11967.322746555412</v>
      </c>
      <c r="L682" s="7">
        <v>0</v>
      </c>
      <c r="M682" s="7">
        <v>11967.322746555412</v>
      </c>
      <c r="O682" s="51"/>
      <c r="P682" s="51"/>
      <c r="Q682" s="51"/>
      <c r="R682" s="51"/>
      <c r="S682" s="51"/>
      <c r="T682" s="51"/>
      <c r="U682" s="51"/>
      <c r="V682" s="51"/>
      <c r="W682" s="51"/>
      <c r="X682" s="51"/>
      <c r="Y682" s="51"/>
      <c r="Z682" s="51"/>
      <c r="AA682" s="51"/>
    </row>
    <row r="683" spans="1:27" ht="11.65" customHeight="1">
      <c r="A683" s="53">
        <v>563</v>
      </c>
      <c r="C683" s="101"/>
      <c r="F683" s="104" t="s">
        <v>270</v>
      </c>
      <c r="G683" s="3" t="s">
        <v>636</v>
      </c>
      <c r="H683" s="59"/>
      <c r="I683" s="7">
        <v>4425409.71</v>
      </c>
      <c r="J683" s="7">
        <v>4425409.71</v>
      </c>
      <c r="K683" s="103">
        <v>0</v>
      </c>
      <c r="L683" s="7">
        <v>0</v>
      </c>
      <c r="M683" s="7">
        <v>0</v>
      </c>
      <c r="O683" s="51"/>
      <c r="P683" s="51"/>
      <c r="Q683" s="51"/>
      <c r="R683" s="51"/>
      <c r="S683" s="51"/>
      <c r="T683" s="51"/>
      <c r="U683" s="51"/>
      <c r="V683" s="51"/>
      <c r="W683" s="51"/>
      <c r="X683" s="51"/>
      <c r="Y683" s="51"/>
      <c r="Z683" s="51"/>
      <c r="AA683" s="51"/>
    </row>
    <row r="684" spans="1:27" ht="11.65" customHeight="1">
      <c r="A684" s="53">
        <v>564</v>
      </c>
      <c r="C684" s="101"/>
      <c r="F684" s="104" t="s">
        <v>270</v>
      </c>
      <c r="G684" s="3" t="s">
        <v>636</v>
      </c>
      <c r="H684" s="59"/>
      <c r="I684" s="7">
        <v>0</v>
      </c>
      <c r="J684" s="7">
        <v>0</v>
      </c>
      <c r="K684" s="103">
        <v>0</v>
      </c>
      <c r="L684" s="7">
        <v>0</v>
      </c>
      <c r="M684" s="7">
        <v>0</v>
      </c>
      <c r="O684" s="51"/>
      <c r="P684" s="51"/>
      <c r="Q684" s="51"/>
      <c r="R684" s="51"/>
      <c r="S684" s="51"/>
      <c r="T684" s="51"/>
      <c r="U684" s="51"/>
      <c r="V684" s="51"/>
      <c r="W684" s="51"/>
      <c r="X684" s="51"/>
      <c r="Y684" s="51"/>
      <c r="Z684" s="51"/>
      <c r="AA684" s="51"/>
    </row>
    <row r="685" spans="1:27" ht="11.65" customHeight="1">
      <c r="A685" s="53">
        <v>565</v>
      </c>
      <c r="C685" s="101"/>
      <c r="F685" s="102"/>
      <c r="H685" s="59" t="s">
        <v>162</v>
      </c>
      <c r="I685" s="106">
        <v>4478597.75</v>
      </c>
      <c r="J685" s="106">
        <v>4466630.4272534447</v>
      </c>
      <c r="K685" s="106">
        <v>11967.322746555412</v>
      </c>
      <c r="L685" s="106">
        <v>0</v>
      </c>
      <c r="M685" s="106">
        <v>11967.322746555412</v>
      </c>
      <c r="O685" s="51"/>
      <c r="P685" s="51"/>
      <c r="Q685" s="51"/>
      <c r="R685" s="51"/>
      <c r="S685" s="51"/>
      <c r="T685" s="51"/>
      <c r="U685" s="51"/>
      <c r="V685" s="51"/>
      <c r="W685" s="51"/>
      <c r="X685" s="51"/>
      <c r="Y685" s="51"/>
      <c r="Z685" s="51"/>
      <c r="AA685" s="51"/>
    </row>
    <row r="686" spans="1:27" ht="11.65" customHeight="1">
      <c r="A686" s="53">
        <v>566</v>
      </c>
      <c r="C686" s="101"/>
      <c r="F686" s="102"/>
      <c r="H686" s="59"/>
      <c r="I686" s="7"/>
      <c r="J686" s="7"/>
      <c r="K686" s="7"/>
      <c r="L686" s="7"/>
      <c r="M686" s="7"/>
      <c r="O686" s="51"/>
      <c r="P686" s="51"/>
      <c r="Q686" s="51"/>
      <c r="R686" s="51"/>
      <c r="S686" s="51"/>
      <c r="T686" s="51"/>
      <c r="U686" s="51"/>
      <c r="V686" s="51"/>
      <c r="W686" s="51"/>
      <c r="X686" s="51"/>
      <c r="Y686" s="51"/>
      <c r="Z686" s="51"/>
      <c r="AA686" s="51"/>
    </row>
    <row r="687" spans="1:27" ht="11.65" customHeight="1">
      <c r="A687" s="53">
        <v>567</v>
      </c>
      <c r="C687" s="101">
        <v>553</v>
      </c>
      <c r="D687" s="3" t="s">
        <v>199</v>
      </c>
      <c r="F687" s="102"/>
      <c r="H687" s="59"/>
      <c r="I687" s="7"/>
      <c r="J687" s="7"/>
      <c r="K687" s="7"/>
      <c r="L687" s="7"/>
      <c r="M687" s="7"/>
      <c r="O687" s="51"/>
      <c r="P687" s="51"/>
      <c r="Q687" s="51"/>
      <c r="R687" s="51"/>
      <c r="S687" s="51"/>
      <c r="T687" s="51"/>
      <c r="U687" s="51"/>
      <c r="V687" s="51"/>
      <c r="W687" s="51"/>
      <c r="X687" s="51"/>
      <c r="Y687" s="51"/>
      <c r="Z687" s="51"/>
      <c r="AA687" s="51"/>
    </row>
    <row r="688" spans="1:27" ht="11.65" customHeight="1">
      <c r="A688" s="53">
        <v>568</v>
      </c>
      <c r="C688" s="101"/>
      <c r="F688" s="104" t="s">
        <v>270</v>
      </c>
      <c r="G688" s="3" t="s">
        <v>249</v>
      </c>
      <c r="H688" s="59"/>
      <c r="I688" s="7">
        <v>0</v>
      </c>
      <c r="J688" s="7">
        <v>0</v>
      </c>
      <c r="K688" s="103">
        <v>0</v>
      </c>
      <c r="L688" s="7">
        <v>0</v>
      </c>
      <c r="M688" s="7">
        <v>0</v>
      </c>
      <c r="O688" s="51"/>
      <c r="P688" s="51"/>
      <c r="Q688" s="51"/>
      <c r="R688" s="51"/>
      <c r="S688" s="51"/>
      <c r="T688" s="51"/>
      <c r="U688" s="51"/>
      <c r="V688" s="51"/>
      <c r="W688" s="51"/>
      <c r="X688" s="51"/>
      <c r="Y688" s="51"/>
      <c r="Z688" s="51"/>
      <c r="AA688" s="51"/>
    </row>
    <row r="689" spans="1:27" ht="11.65" customHeight="1">
      <c r="A689" s="53">
        <v>569</v>
      </c>
      <c r="C689" s="101"/>
      <c r="F689" s="104" t="s">
        <v>270</v>
      </c>
      <c r="G689" s="3" t="s">
        <v>634</v>
      </c>
      <c r="H689" s="59"/>
      <c r="I689" s="7">
        <v>6087062.3399999999</v>
      </c>
      <c r="J689" s="7">
        <v>4717471.7402865533</v>
      </c>
      <c r="K689" s="103">
        <v>1369590.599713447</v>
      </c>
      <c r="L689" s="7">
        <v>116458.20792537322</v>
      </c>
      <c r="M689" s="7">
        <v>1486048.8076388203</v>
      </c>
      <c r="O689" s="51"/>
      <c r="P689" s="51"/>
      <c r="Q689" s="51"/>
      <c r="R689" s="51"/>
      <c r="S689" s="51"/>
      <c r="T689" s="51"/>
      <c r="U689" s="51"/>
      <c r="V689" s="51"/>
      <c r="W689" s="51"/>
      <c r="X689" s="51"/>
      <c r="Y689" s="51"/>
      <c r="Z689" s="51"/>
      <c r="AA689" s="51"/>
    </row>
    <row r="690" spans="1:27" ht="11.65" customHeight="1">
      <c r="A690" s="53">
        <v>570</v>
      </c>
      <c r="C690" s="101"/>
      <c r="F690" s="104" t="s">
        <v>270</v>
      </c>
      <c r="G690" s="3" t="s">
        <v>636</v>
      </c>
      <c r="H690" s="59"/>
      <c r="I690" s="7">
        <v>12083843.35</v>
      </c>
      <c r="J690" s="7">
        <v>12083843.35</v>
      </c>
      <c r="K690" s="103">
        <v>0</v>
      </c>
      <c r="L690" s="7">
        <v>0</v>
      </c>
      <c r="M690" s="7">
        <v>0</v>
      </c>
      <c r="O690" s="51"/>
      <c r="P690" s="51"/>
      <c r="Q690" s="51"/>
      <c r="R690" s="51"/>
      <c r="S690" s="51"/>
      <c r="T690" s="51"/>
      <c r="U690" s="51"/>
      <c r="V690" s="51"/>
      <c r="W690" s="51"/>
      <c r="X690" s="51"/>
      <c r="Y690" s="51"/>
      <c r="Z690" s="51"/>
      <c r="AA690" s="51"/>
    </row>
    <row r="691" spans="1:27" ht="11.65" customHeight="1">
      <c r="A691" s="53">
        <v>571</v>
      </c>
      <c r="C691" s="101"/>
      <c r="F691" s="104" t="s">
        <v>270</v>
      </c>
      <c r="G691" s="3" t="s">
        <v>636</v>
      </c>
      <c r="H691" s="59"/>
      <c r="I691" s="7">
        <v>0</v>
      </c>
      <c r="J691" s="7">
        <v>0</v>
      </c>
      <c r="K691" s="103">
        <v>0</v>
      </c>
      <c r="L691" s="7">
        <v>0</v>
      </c>
      <c r="M691" s="7">
        <v>0</v>
      </c>
      <c r="O691" s="51"/>
      <c r="P691" s="51"/>
      <c r="Q691" s="51"/>
      <c r="R691" s="51"/>
      <c r="S691" s="51"/>
      <c r="T691" s="51"/>
      <c r="U691" s="51"/>
      <c r="V691" s="51"/>
      <c r="W691" s="51"/>
      <c r="X691" s="51"/>
      <c r="Y691" s="51"/>
      <c r="Z691" s="51"/>
      <c r="AA691" s="51"/>
    </row>
    <row r="692" spans="1:27" ht="11.65" customHeight="1">
      <c r="A692" s="53">
        <v>572</v>
      </c>
      <c r="C692" s="101"/>
      <c r="F692" s="102"/>
      <c r="H692" s="59" t="s">
        <v>162</v>
      </c>
      <c r="I692" s="106">
        <v>18170905.689999998</v>
      </c>
      <c r="J692" s="106">
        <v>16801315.090286553</v>
      </c>
      <c r="K692" s="106">
        <v>1369590.599713447</v>
      </c>
      <c r="L692" s="106">
        <v>116458.20792537322</v>
      </c>
      <c r="M692" s="106">
        <v>1486048.8076388203</v>
      </c>
      <c r="O692" s="51"/>
      <c r="P692" s="51"/>
      <c r="Q692" s="51"/>
      <c r="R692" s="51"/>
      <c r="S692" s="51"/>
      <c r="T692" s="51"/>
      <c r="U692" s="51"/>
      <c r="V692" s="51"/>
      <c r="W692" s="51"/>
      <c r="X692" s="51"/>
      <c r="Y692" s="51"/>
      <c r="Z692" s="51"/>
      <c r="AA692" s="51"/>
    </row>
    <row r="693" spans="1:27" ht="11.65" customHeight="1">
      <c r="A693" s="53">
        <v>573</v>
      </c>
      <c r="C693" s="101"/>
      <c r="F693" s="102"/>
      <c r="H693" s="59"/>
      <c r="I693" s="7"/>
      <c r="J693" s="7"/>
      <c r="K693" s="7"/>
      <c r="L693" s="7"/>
      <c r="M693" s="7"/>
      <c r="O693" s="51"/>
      <c r="P693" s="51"/>
      <c r="Q693" s="51"/>
      <c r="R693" s="51"/>
      <c r="S693" s="51"/>
      <c r="T693" s="51"/>
      <c r="U693" s="51"/>
      <c r="V693" s="51"/>
      <c r="W693" s="51"/>
      <c r="X693" s="51"/>
      <c r="Y693" s="51"/>
      <c r="Z693" s="51"/>
      <c r="AA693" s="51"/>
    </row>
    <row r="694" spans="1:27" ht="11.65" customHeight="1">
      <c r="A694" s="53">
        <v>574</v>
      </c>
      <c r="C694" s="101">
        <v>554</v>
      </c>
      <c r="D694" s="3" t="s">
        <v>200</v>
      </c>
      <c r="F694" s="102"/>
      <c r="H694" s="59"/>
      <c r="I694" s="7"/>
      <c r="J694" s="7"/>
      <c r="K694" s="7"/>
      <c r="L694" s="7"/>
      <c r="M694" s="7"/>
      <c r="O694" s="51"/>
      <c r="P694" s="51"/>
      <c r="Q694" s="51"/>
      <c r="R694" s="51"/>
      <c r="S694" s="51"/>
      <c r="T694" s="51"/>
      <c r="U694" s="51"/>
      <c r="V694" s="51"/>
      <c r="W694" s="51"/>
      <c r="X694" s="51"/>
      <c r="Y694" s="51"/>
      <c r="Z694" s="51"/>
      <c r="AA694" s="51"/>
    </row>
    <row r="695" spans="1:27" ht="11.65" customHeight="1">
      <c r="A695" s="53">
        <v>575</v>
      </c>
      <c r="C695" s="101"/>
      <c r="F695" s="104" t="s">
        <v>270</v>
      </c>
      <c r="G695" s="3" t="s">
        <v>249</v>
      </c>
      <c r="H695" s="59"/>
      <c r="I695" s="7">
        <v>0</v>
      </c>
      <c r="J695" s="7">
        <v>0</v>
      </c>
      <c r="K695" s="103">
        <v>0</v>
      </c>
      <c r="L695" s="7">
        <v>0</v>
      </c>
      <c r="M695" s="7">
        <v>0</v>
      </c>
      <c r="O695" s="51"/>
      <c r="P695" s="51"/>
      <c r="Q695" s="51"/>
      <c r="R695" s="51"/>
      <c r="S695" s="51"/>
      <c r="T695" s="51"/>
      <c r="U695" s="51"/>
      <c r="V695" s="51"/>
      <c r="W695" s="51"/>
      <c r="X695" s="51"/>
      <c r="Y695" s="51"/>
      <c r="Z695" s="51"/>
      <c r="AA695" s="51"/>
    </row>
    <row r="696" spans="1:27" ht="11.65" customHeight="1">
      <c r="A696" s="53">
        <v>576</v>
      </c>
      <c r="C696" s="101"/>
      <c r="F696" s="104" t="s">
        <v>270</v>
      </c>
      <c r="G696" s="3" t="s">
        <v>634</v>
      </c>
      <c r="H696" s="59"/>
      <c r="I696" s="7">
        <v>697200.78</v>
      </c>
      <c r="J696" s="7">
        <v>540330.42430706276</v>
      </c>
      <c r="K696" s="103">
        <v>156870.35569293727</v>
      </c>
      <c r="L696" s="7">
        <v>0</v>
      </c>
      <c r="M696" s="7">
        <v>156870.35569293727</v>
      </c>
      <c r="O696" s="51"/>
      <c r="P696" s="51"/>
      <c r="Q696" s="51"/>
      <c r="R696" s="51"/>
      <c r="S696" s="51"/>
      <c r="T696" s="51"/>
      <c r="U696" s="51"/>
      <c r="V696" s="51"/>
      <c r="W696" s="51"/>
      <c r="X696" s="51"/>
      <c r="Y696" s="51"/>
      <c r="Z696" s="51"/>
      <c r="AA696" s="51"/>
    </row>
    <row r="697" spans="1:27" ht="11.65" customHeight="1">
      <c r="A697" s="53">
        <v>577</v>
      </c>
      <c r="C697" s="101"/>
      <c r="F697" s="104" t="s">
        <v>270</v>
      </c>
      <c r="G697" s="3" t="s">
        <v>636</v>
      </c>
      <c r="H697" s="59"/>
      <c r="I697" s="7">
        <v>927433.3</v>
      </c>
      <c r="J697" s="7">
        <v>927433.3</v>
      </c>
      <c r="K697" s="103">
        <v>0</v>
      </c>
      <c r="L697" s="7">
        <v>0</v>
      </c>
      <c r="M697" s="7">
        <v>0</v>
      </c>
      <c r="O697" s="51"/>
      <c r="P697" s="51"/>
      <c r="Q697" s="51"/>
      <c r="R697" s="51"/>
      <c r="S697" s="51"/>
      <c r="T697" s="51"/>
      <c r="U697" s="51"/>
      <c r="V697" s="51"/>
      <c r="W697" s="51"/>
      <c r="X697" s="51"/>
      <c r="Y697" s="51"/>
      <c r="Z697" s="51"/>
      <c r="AA697" s="51"/>
    </row>
    <row r="698" spans="1:27" ht="11.65" customHeight="1">
      <c r="A698" s="53">
        <v>578</v>
      </c>
      <c r="C698" s="101"/>
      <c r="F698" s="104" t="s">
        <v>270</v>
      </c>
      <c r="G698" s="3" t="s">
        <v>636</v>
      </c>
      <c r="H698" s="59"/>
      <c r="I698" s="7">
        <v>0</v>
      </c>
      <c r="J698" s="7">
        <v>0</v>
      </c>
      <c r="K698" s="103">
        <v>0</v>
      </c>
      <c r="L698" s="7">
        <v>0</v>
      </c>
      <c r="M698" s="7">
        <v>0</v>
      </c>
      <c r="O698" s="51"/>
      <c r="P698" s="51"/>
      <c r="Q698" s="51"/>
      <c r="R698" s="51"/>
      <c r="S698" s="51"/>
      <c r="T698" s="51"/>
      <c r="U698" s="51"/>
      <c r="V698" s="51"/>
      <c r="W698" s="51"/>
      <c r="X698" s="51"/>
      <c r="Y698" s="51"/>
      <c r="Z698" s="51"/>
      <c r="AA698" s="51"/>
    </row>
    <row r="699" spans="1:27" ht="11.65" customHeight="1">
      <c r="A699" s="53">
        <v>579</v>
      </c>
      <c r="C699" s="101"/>
      <c r="F699" s="102"/>
      <c r="H699" s="59" t="s">
        <v>162</v>
      </c>
      <c r="I699" s="106">
        <v>1624634.08</v>
      </c>
      <c r="J699" s="106">
        <v>1467763.7243070628</v>
      </c>
      <c r="K699" s="106">
        <v>156870.35569293727</v>
      </c>
      <c r="L699" s="106">
        <v>0</v>
      </c>
      <c r="M699" s="106">
        <v>156870.35569293727</v>
      </c>
      <c r="O699" s="51"/>
      <c r="P699" s="51"/>
      <c r="Q699" s="51"/>
      <c r="R699" s="51"/>
      <c r="S699" s="51"/>
      <c r="T699" s="51"/>
      <c r="U699" s="51"/>
      <c r="V699" s="51"/>
      <c r="W699" s="51"/>
      <c r="X699" s="51"/>
      <c r="Y699" s="51"/>
      <c r="Z699" s="51"/>
      <c r="AA699" s="51"/>
    </row>
    <row r="700" spans="1:27" ht="11.65" customHeight="1">
      <c r="A700" s="53">
        <v>580</v>
      </c>
      <c r="C700" s="101"/>
      <c r="F700" s="102"/>
      <c r="H700" s="59"/>
      <c r="I700" s="7"/>
      <c r="J700" s="7"/>
      <c r="K700" s="7"/>
      <c r="L700" s="7"/>
      <c r="M700" s="7"/>
      <c r="O700" s="51"/>
      <c r="P700" s="51"/>
      <c r="Q700" s="51"/>
      <c r="R700" s="51"/>
      <c r="S700" s="51"/>
      <c r="T700" s="51"/>
      <c r="U700" s="51"/>
      <c r="V700" s="51"/>
      <c r="W700" s="51"/>
      <c r="X700" s="51"/>
      <c r="Y700" s="51"/>
      <c r="Z700" s="51"/>
      <c r="AA700" s="51"/>
    </row>
    <row r="701" spans="1:27" ht="14.25" customHeight="1" thickBot="1">
      <c r="A701" s="53">
        <v>581</v>
      </c>
      <c r="C701" s="91" t="s">
        <v>201</v>
      </c>
      <c r="F701" s="102"/>
      <c r="H701" s="90" t="s">
        <v>162</v>
      </c>
      <c r="I701" s="108">
        <v>123289648.26000002</v>
      </c>
      <c r="J701" s="108">
        <v>102372858.67463695</v>
      </c>
      <c r="K701" s="108">
        <v>20916789.585363068</v>
      </c>
      <c r="L701" s="108">
        <v>3971764.6781488131</v>
      </c>
      <c r="M701" s="108">
        <v>24888554.263511878</v>
      </c>
      <c r="N701" s="7" t="s">
        <v>65</v>
      </c>
      <c r="O701" s="105"/>
      <c r="P701" s="105"/>
      <c r="Q701" s="105"/>
      <c r="R701" s="105"/>
      <c r="S701" s="105"/>
      <c r="T701" s="105"/>
      <c r="U701" s="51"/>
      <c r="V701" s="105"/>
      <c r="W701" s="105"/>
      <c r="X701" s="105"/>
      <c r="Y701" s="105"/>
      <c r="Z701" s="105"/>
      <c r="AA701" s="105"/>
    </row>
    <row r="702" spans="1:27" ht="11.65" customHeight="1" thickTop="1">
      <c r="A702" s="53">
        <v>582</v>
      </c>
      <c r="C702" s="101"/>
      <c r="F702" s="102"/>
      <c r="H702" s="59"/>
      <c r="I702" s="7"/>
      <c r="J702" s="7"/>
      <c r="K702" s="7"/>
      <c r="L702" s="7"/>
      <c r="M702" s="7"/>
      <c r="O702" s="51"/>
      <c r="P702" s="51"/>
      <c r="Q702" s="51"/>
      <c r="R702" s="51"/>
      <c r="S702" s="51"/>
      <c r="T702" s="51"/>
      <c r="U702" s="51"/>
      <c r="V702" s="51"/>
      <c r="W702" s="51"/>
      <c r="X702" s="51"/>
      <c r="Y702" s="51"/>
      <c r="Z702" s="51"/>
      <c r="AA702" s="51"/>
    </row>
    <row r="703" spans="1:27" ht="15" customHeight="1">
      <c r="A703" s="53">
        <v>583</v>
      </c>
      <c r="C703" s="101"/>
      <c r="F703" s="102"/>
      <c r="H703" s="59"/>
      <c r="I703" s="7"/>
      <c r="J703" s="7"/>
      <c r="K703" s="7"/>
      <c r="L703" s="7"/>
      <c r="M703" s="7"/>
      <c r="O703" s="51"/>
      <c r="P703" s="51"/>
      <c r="Q703" s="51"/>
      <c r="R703" s="51"/>
      <c r="S703" s="51"/>
      <c r="T703" s="51"/>
      <c r="U703" s="51"/>
      <c r="V703" s="51"/>
      <c r="W703" s="51"/>
      <c r="X703" s="51"/>
      <c r="Y703" s="51"/>
      <c r="Z703" s="51"/>
      <c r="AA703" s="51"/>
    </row>
    <row r="704" spans="1:27" ht="11.65" customHeight="1">
      <c r="A704" s="53">
        <v>584</v>
      </c>
      <c r="C704" s="101">
        <v>555</v>
      </c>
      <c r="D704" s="3" t="s">
        <v>202</v>
      </c>
      <c r="F704" s="102"/>
      <c r="H704" s="59"/>
      <c r="I704" s="7"/>
      <c r="J704" s="7"/>
      <c r="K704" s="7"/>
      <c r="L704" s="7"/>
      <c r="M704" s="7"/>
      <c r="O704" s="51"/>
      <c r="P704" s="51"/>
      <c r="Q704" s="51"/>
      <c r="R704" s="51"/>
      <c r="S704" s="51"/>
      <c r="T704" s="51"/>
      <c r="U704" s="51"/>
      <c r="V704" s="51"/>
      <c r="W704" s="51"/>
      <c r="X704" s="51"/>
      <c r="Y704" s="51"/>
      <c r="Z704" s="51"/>
      <c r="AA704" s="51"/>
    </row>
    <row r="705" spans="1:27" ht="11.65" customHeight="1">
      <c r="A705" s="53">
        <v>585</v>
      </c>
      <c r="C705" s="101"/>
      <c r="F705" s="104" t="s">
        <v>270</v>
      </c>
      <c r="G705" s="3" t="s">
        <v>569</v>
      </c>
      <c r="H705" s="59"/>
      <c r="I705" s="7">
        <v>3634734.040000001</v>
      </c>
      <c r="J705" s="7">
        <v>-8848555.0899999999</v>
      </c>
      <c r="K705" s="103">
        <v>12483289.130000001</v>
      </c>
      <c r="L705" s="7">
        <v>0</v>
      </c>
      <c r="M705" s="7">
        <v>12483289.130000001</v>
      </c>
      <c r="O705" s="51"/>
      <c r="P705" s="51"/>
      <c r="Q705" s="51"/>
      <c r="R705" s="51"/>
      <c r="S705" s="51"/>
      <c r="T705" s="51"/>
      <c r="U705" s="51"/>
      <c r="V705" s="51"/>
      <c r="W705" s="51"/>
      <c r="X705" s="51"/>
      <c r="Y705" s="51"/>
      <c r="Z705" s="51"/>
      <c r="AA705" s="51"/>
    </row>
    <row r="706" spans="1:27" ht="11.65" customHeight="1">
      <c r="A706" s="53">
        <v>586</v>
      </c>
      <c r="C706" s="101"/>
      <c r="F706" s="104"/>
      <c r="G706" s="3" t="s">
        <v>637</v>
      </c>
      <c r="H706" s="59"/>
      <c r="I706" s="7">
        <v>0</v>
      </c>
      <c r="J706" s="7">
        <v>0</v>
      </c>
      <c r="K706" s="103">
        <v>0</v>
      </c>
      <c r="L706" s="7">
        <v>0</v>
      </c>
      <c r="M706" s="7">
        <v>0</v>
      </c>
      <c r="O706" s="51"/>
      <c r="P706" s="51"/>
      <c r="Q706" s="51"/>
      <c r="R706" s="51"/>
      <c r="S706" s="51"/>
      <c r="T706" s="51"/>
      <c r="U706" s="51"/>
      <c r="V706" s="51"/>
      <c r="W706" s="51"/>
      <c r="X706" s="51"/>
      <c r="Y706" s="51"/>
      <c r="Z706" s="51"/>
      <c r="AA706" s="51"/>
    </row>
    <row r="707" spans="1:27" ht="11.65" customHeight="1">
      <c r="A707" s="53">
        <v>587</v>
      </c>
      <c r="C707" s="101"/>
      <c r="F707" s="104"/>
      <c r="G707" s="3" t="s">
        <v>634</v>
      </c>
      <c r="H707" s="59"/>
      <c r="I707" s="7">
        <v>0</v>
      </c>
      <c r="J707" s="7">
        <v>0</v>
      </c>
      <c r="K707" s="103">
        <v>0</v>
      </c>
      <c r="L707" s="7">
        <v>0</v>
      </c>
      <c r="M707" s="7">
        <v>0</v>
      </c>
      <c r="O707" s="51"/>
      <c r="P707" s="51"/>
      <c r="Q707" s="51"/>
      <c r="R707" s="51"/>
      <c r="S707" s="51"/>
      <c r="T707" s="51"/>
      <c r="U707" s="51"/>
      <c r="V707" s="51"/>
      <c r="W707" s="51"/>
      <c r="X707" s="51"/>
      <c r="Y707" s="51"/>
      <c r="Z707" s="51"/>
      <c r="AA707" s="51"/>
    </row>
    <row r="708" spans="1:27" ht="11.65" customHeight="1">
      <c r="A708" s="53">
        <v>588</v>
      </c>
      <c r="C708" s="101"/>
      <c r="F708" s="104"/>
      <c r="H708" s="59"/>
      <c r="I708" s="106">
        <v>3634734.040000001</v>
      </c>
      <c r="J708" s="106">
        <v>-8848555.0899999999</v>
      </c>
      <c r="K708" s="106">
        <v>12483289.130000001</v>
      </c>
      <c r="L708" s="106">
        <v>0</v>
      </c>
      <c r="M708" s="106">
        <v>12483289.130000001</v>
      </c>
      <c r="O708" s="51"/>
      <c r="P708" s="51"/>
      <c r="Q708" s="51"/>
      <c r="R708" s="51"/>
      <c r="S708" s="51"/>
      <c r="T708" s="51"/>
      <c r="U708" s="51"/>
      <c r="V708" s="51"/>
      <c r="W708" s="51"/>
      <c r="X708" s="51"/>
      <c r="Y708" s="51"/>
      <c r="Z708" s="51"/>
      <c r="AA708" s="51"/>
    </row>
    <row r="709" spans="1:27" ht="11.65" customHeight="1">
      <c r="A709" s="53">
        <v>589</v>
      </c>
      <c r="C709" s="101" t="s">
        <v>203</v>
      </c>
      <c r="D709" s="3" t="s">
        <v>204</v>
      </c>
      <c r="F709" s="104"/>
      <c r="H709" s="59"/>
      <c r="I709" s="7"/>
      <c r="J709" s="7"/>
      <c r="K709" s="103"/>
      <c r="L709" s="7"/>
      <c r="M709" s="7"/>
      <c r="O709" s="51"/>
      <c r="P709" s="51"/>
      <c r="Q709" s="51"/>
      <c r="R709" s="51"/>
      <c r="S709" s="51"/>
      <c r="T709" s="51"/>
      <c r="U709" s="51"/>
      <c r="V709" s="51"/>
      <c r="W709" s="51"/>
      <c r="X709" s="51"/>
      <c r="Y709" s="51"/>
      <c r="Z709" s="51"/>
      <c r="AA709" s="51"/>
    </row>
    <row r="710" spans="1:27" ht="11.65" customHeight="1">
      <c r="A710" s="53">
        <v>590</v>
      </c>
      <c r="C710" s="101"/>
      <c r="F710" s="104" t="s">
        <v>270</v>
      </c>
      <c r="G710" s="3" t="s">
        <v>249</v>
      </c>
      <c r="H710" s="59"/>
      <c r="I710" s="7">
        <v>0</v>
      </c>
      <c r="J710" s="7">
        <v>0</v>
      </c>
      <c r="K710" s="103">
        <v>0</v>
      </c>
      <c r="L710" s="7">
        <v>0</v>
      </c>
      <c r="M710" s="7">
        <v>0</v>
      </c>
      <c r="O710" s="51"/>
      <c r="P710" s="51"/>
      <c r="Q710" s="51"/>
      <c r="R710" s="51"/>
      <c r="S710" s="51"/>
      <c r="T710" s="51"/>
      <c r="U710" s="51"/>
      <c r="V710" s="51"/>
      <c r="W710" s="51"/>
      <c r="X710" s="51"/>
      <c r="Y710" s="51"/>
      <c r="Z710" s="51"/>
      <c r="AA710" s="51"/>
    </row>
    <row r="711" spans="1:27" ht="11.65" customHeight="1">
      <c r="A711" s="53">
        <v>591</v>
      </c>
      <c r="C711" s="101"/>
      <c r="F711" s="104" t="s">
        <v>270</v>
      </c>
      <c r="G711" s="3" t="s">
        <v>630</v>
      </c>
      <c r="H711" s="59"/>
      <c r="I711" s="7">
        <v>0</v>
      </c>
      <c r="J711" s="7">
        <v>0</v>
      </c>
      <c r="K711" s="103">
        <v>0</v>
      </c>
      <c r="L711" s="7">
        <v>0</v>
      </c>
      <c r="M711" s="7">
        <v>0</v>
      </c>
      <c r="O711" s="51"/>
      <c r="P711" s="51"/>
      <c r="Q711" s="51"/>
      <c r="R711" s="51"/>
      <c r="S711" s="51"/>
      <c r="T711" s="51"/>
      <c r="U711" s="51"/>
      <c r="V711" s="51"/>
      <c r="W711" s="51"/>
      <c r="X711" s="51"/>
      <c r="Y711" s="51"/>
      <c r="Z711" s="51"/>
      <c r="AA711" s="51"/>
    </row>
    <row r="712" spans="1:27" ht="11.65" customHeight="1">
      <c r="A712" s="53">
        <v>592</v>
      </c>
      <c r="C712" s="101"/>
      <c r="F712" s="104" t="s">
        <v>270</v>
      </c>
      <c r="G712" s="3" t="s">
        <v>634</v>
      </c>
      <c r="H712" s="59"/>
      <c r="I712" s="7">
        <v>0</v>
      </c>
      <c r="J712" s="7">
        <v>0</v>
      </c>
      <c r="K712" s="103">
        <v>0</v>
      </c>
      <c r="L712" s="7">
        <v>0</v>
      </c>
      <c r="M712" s="7">
        <v>0</v>
      </c>
      <c r="O712" s="51"/>
      <c r="P712" s="51"/>
      <c r="Q712" s="51"/>
      <c r="R712" s="51"/>
      <c r="S712" s="51"/>
      <c r="T712" s="51"/>
      <c r="U712" s="51"/>
      <c r="V712" s="51"/>
      <c r="W712" s="51"/>
      <c r="X712" s="51"/>
      <c r="Y712" s="51"/>
      <c r="Z712" s="51"/>
      <c r="AA712" s="51"/>
    </row>
    <row r="713" spans="1:27" ht="11.65" customHeight="1">
      <c r="A713" s="53">
        <v>593</v>
      </c>
      <c r="C713" s="101"/>
      <c r="F713" s="104" t="s">
        <v>270</v>
      </c>
      <c r="G713" s="3" t="s">
        <v>634</v>
      </c>
      <c r="H713" s="59"/>
      <c r="I713" s="7">
        <v>110944822.53709331</v>
      </c>
      <c r="J713" s="7">
        <v>85982208.792335838</v>
      </c>
      <c r="K713" s="103">
        <v>24962613.744757473</v>
      </c>
      <c r="L713" s="7">
        <v>14704313.331842661</v>
      </c>
      <c r="M713" s="7">
        <v>39666927.076600134</v>
      </c>
      <c r="O713" s="51"/>
      <c r="P713" s="51"/>
      <c r="Q713" s="51"/>
      <c r="R713" s="51"/>
      <c r="S713" s="51"/>
      <c r="T713" s="51"/>
      <c r="U713" s="51"/>
      <c r="V713" s="51"/>
      <c r="W713" s="51"/>
      <c r="X713" s="51"/>
      <c r="Y713" s="51"/>
      <c r="Z713" s="51"/>
      <c r="AA713" s="51"/>
    </row>
    <row r="714" spans="1:27" ht="11.65" customHeight="1">
      <c r="A714" s="53">
        <v>594</v>
      </c>
      <c r="C714" s="101"/>
      <c r="F714" s="104" t="s">
        <v>270</v>
      </c>
      <c r="G714" s="3" t="s">
        <v>636</v>
      </c>
      <c r="H714" s="59"/>
      <c r="I714" s="7">
        <v>0</v>
      </c>
      <c r="J714" s="7">
        <v>0</v>
      </c>
      <c r="K714" s="103">
        <v>0</v>
      </c>
      <c r="L714" s="7">
        <v>0</v>
      </c>
      <c r="M714" s="7">
        <v>0</v>
      </c>
      <c r="O714" s="51"/>
      <c r="P714" s="51"/>
      <c r="Q714" s="51"/>
      <c r="R714" s="51"/>
      <c r="S714" s="51"/>
      <c r="T714" s="51"/>
      <c r="U714" s="51"/>
      <c r="V714" s="51"/>
      <c r="W714" s="51"/>
      <c r="X714" s="51"/>
      <c r="Y714" s="51"/>
      <c r="Z714" s="51"/>
      <c r="AA714" s="51"/>
    </row>
    <row r="715" spans="1:27" ht="11.65" customHeight="1">
      <c r="A715" s="53">
        <v>595</v>
      </c>
      <c r="C715" s="101"/>
      <c r="F715" s="104" t="s">
        <v>270</v>
      </c>
      <c r="G715" s="3" t="s">
        <v>637</v>
      </c>
      <c r="H715" s="59"/>
      <c r="I715" s="7">
        <v>4177182.6619625436</v>
      </c>
      <c r="J715" s="7">
        <v>3224137.5588827603</v>
      </c>
      <c r="K715" s="103">
        <v>953045.10307978315</v>
      </c>
      <c r="L715" s="7">
        <v>-448855.30769170407</v>
      </c>
      <c r="M715" s="7">
        <v>504189.79538807907</v>
      </c>
      <c r="O715" s="51"/>
      <c r="P715" s="51"/>
      <c r="Q715" s="51"/>
      <c r="R715" s="51"/>
      <c r="S715" s="51"/>
      <c r="T715" s="51"/>
      <c r="U715" s="51"/>
      <c r="V715" s="51"/>
      <c r="W715" s="51"/>
      <c r="X715" s="51"/>
      <c r="Y715" s="51"/>
      <c r="Z715" s="51"/>
      <c r="AA715" s="51"/>
    </row>
    <row r="716" spans="1:27" ht="11.65" customHeight="1">
      <c r="A716" s="53">
        <v>596</v>
      </c>
      <c r="C716" s="101"/>
      <c r="F716" s="104" t="s">
        <v>270</v>
      </c>
      <c r="G716" s="3" t="s">
        <v>398</v>
      </c>
      <c r="H716" s="59"/>
      <c r="I716" s="7">
        <v>0</v>
      </c>
      <c r="J716" s="7">
        <v>0</v>
      </c>
      <c r="K716" s="103">
        <v>0</v>
      </c>
      <c r="L716" s="7">
        <v>0</v>
      </c>
      <c r="M716" s="7">
        <v>0</v>
      </c>
      <c r="O716" s="51"/>
      <c r="P716" s="51"/>
      <c r="Q716" s="51"/>
      <c r="R716" s="51"/>
      <c r="S716" s="51"/>
      <c r="T716" s="51"/>
      <c r="U716" s="51"/>
      <c r="V716" s="51"/>
      <c r="W716" s="51"/>
      <c r="X716" s="51"/>
      <c r="Y716" s="51"/>
      <c r="Z716" s="51"/>
      <c r="AA716" s="51"/>
    </row>
    <row r="717" spans="1:27" ht="11.65" customHeight="1">
      <c r="A717" s="53">
        <v>597</v>
      </c>
      <c r="C717" s="101"/>
      <c r="F717" s="102"/>
      <c r="G717" s="3" t="s">
        <v>635</v>
      </c>
      <c r="H717" s="59"/>
      <c r="I717" s="7">
        <v>0</v>
      </c>
      <c r="J717" s="7">
        <v>0</v>
      </c>
      <c r="K717" s="103">
        <v>0</v>
      </c>
      <c r="L717" s="7">
        <v>0</v>
      </c>
      <c r="M717" s="7">
        <v>0</v>
      </c>
      <c r="O717" s="51"/>
      <c r="P717" s="51"/>
      <c r="Q717" s="51"/>
      <c r="R717" s="51"/>
      <c r="S717" s="51"/>
      <c r="T717" s="51"/>
      <c r="U717" s="51"/>
      <c r="V717" s="51"/>
      <c r="W717" s="51"/>
      <c r="X717" s="51"/>
      <c r="Y717" s="51"/>
      <c r="Z717" s="51"/>
      <c r="AA717" s="51"/>
    </row>
    <row r="718" spans="1:27" ht="11.65" customHeight="1">
      <c r="A718" s="53">
        <v>598</v>
      </c>
      <c r="C718" s="101"/>
      <c r="F718" s="102"/>
      <c r="G718" s="3" t="s">
        <v>569</v>
      </c>
      <c r="H718" s="59"/>
      <c r="I718" s="7">
        <v>265424.23</v>
      </c>
      <c r="J718" s="7">
        <v>0</v>
      </c>
      <c r="K718" s="7">
        <v>265424.23</v>
      </c>
      <c r="L718" s="7">
        <v>-16948.699999999983</v>
      </c>
      <c r="M718" s="7">
        <v>248475.53</v>
      </c>
      <c r="O718" s="51"/>
      <c r="P718" s="51"/>
      <c r="Q718" s="51"/>
      <c r="R718" s="51"/>
      <c r="S718" s="51"/>
      <c r="T718" s="51"/>
      <c r="U718" s="51"/>
      <c r="V718" s="51"/>
      <c r="W718" s="51"/>
      <c r="X718" s="51"/>
      <c r="Y718" s="51"/>
      <c r="Z718" s="51"/>
      <c r="AA718" s="51"/>
    </row>
    <row r="719" spans="1:27" ht="11.65" customHeight="1">
      <c r="A719" s="53">
        <v>599</v>
      </c>
      <c r="C719" s="101"/>
      <c r="F719" s="102"/>
      <c r="H719" s="59"/>
      <c r="I719" s="106">
        <v>115387429.42905585</v>
      </c>
      <c r="J719" s="106">
        <v>89206346.351218596</v>
      </c>
      <c r="K719" s="106">
        <v>26181083.077837259</v>
      </c>
      <c r="L719" s="106">
        <v>14238509.324150957</v>
      </c>
      <c r="M719" s="106">
        <v>40419592.401988216</v>
      </c>
      <c r="O719" s="51"/>
      <c r="P719" s="51"/>
      <c r="Q719" s="51"/>
      <c r="R719" s="51"/>
      <c r="S719" s="51"/>
      <c r="T719" s="51"/>
      <c r="U719" s="51"/>
      <c r="V719" s="51"/>
      <c r="W719" s="51"/>
      <c r="X719" s="51"/>
      <c r="Y719" s="51"/>
      <c r="Z719" s="51"/>
      <c r="AA719" s="51"/>
    </row>
    <row r="720" spans="1:27" ht="11.65" customHeight="1">
      <c r="A720" s="53">
        <v>600</v>
      </c>
      <c r="C720" s="101"/>
      <c r="F720" s="102"/>
      <c r="H720" s="59"/>
      <c r="I720" s="51"/>
      <c r="J720" s="51"/>
      <c r="K720" s="51"/>
      <c r="L720" s="51"/>
      <c r="M720" s="51"/>
      <c r="O720" s="51"/>
      <c r="P720" s="51"/>
      <c r="Q720" s="51"/>
      <c r="R720" s="51"/>
      <c r="S720" s="51"/>
      <c r="T720" s="51"/>
      <c r="U720" s="51"/>
      <c r="V720" s="51"/>
      <c r="W720" s="51"/>
      <c r="X720" s="51"/>
      <c r="Y720" s="51"/>
      <c r="Z720" s="51"/>
      <c r="AA720" s="51"/>
    </row>
    <row r="721" spans="1:27" ht="11.65" customHeight="1">
      <c r="A721" s="53">
        <v>601</v>
      </c>
      <c r="C721" s="101"/>
      <c r="D721" s="3" t="s">
        <v>205</v>
      </c>
      <c r="F721" s="102"/>
      <c r="H721" s="59" t="s">
        <v>162</v>
      </c>
      <c r="I721" s="106">
        <v>119022163.46905586</v>
      </c>
      <c r="J721" s="106">
        <v>80357791.261218593</v>
      </c>
      <c r="K721" s="106">
        <v>38664372.207837254</v>
      </c>
      <c r="L721" s="106">
        <v>14238509.324150957</v>
      </c>
      <c r="M721" s="106">
        <v>52902881.531988218</v>
      </c>
      <c r="O721" s="51"/>
      <c r="P721" s="51"/>
      <c r="Q721" s="51"/>
      <c r="R721" s="51"/>
      <c r="S721" s="51"/>
      <c r="T721" s="51"/>
      <c r="U721" s="51"/>
      <c r="V721" s="51"/>
      <c r="W721" s="51"/>
      <c r="X721" s="51"/>
      <c r="Y721" s="51"/>
      <c r="Z721" s="51"/>
      <c r="AA721" s="51"/>
    </row>
    <row r="722" spans="1:27" ht="11.65" customHeight="1">
      <c r="A722" s="53">
        <v>602</v>
      </c>
      <c r="C722" s="101"/>
      <c r="F722" s="102"/>
      <c r="H722" s="59"/>
      <c r="I722" s="7"/>
      <c r="J722" s="7"/>
      <c r="K722" s="7"/>
      <c r="L722" s="7"/>
      <c r="M722" s="7"/>
      <c r="O722" s="51"/>
      <c r="P722" s="51"/>
      <c r="Q722" s="51"/>
      <c r="R722" s="51"/>
      <c r="S722" s="51"/>
      <c r="T722" s="51"/>
      <c r="U722" s="51"/>
      <c r="V722" s="51"/>
      <c r="W722" s="51"/>
      <c r="X722" s="51"/>
      <c r="Y722" s="51"/>
      <c r="Z722" s="51"/>
      <c r="AA722" s="51"/>
    </row>
    <row r="723" spans="1:27" ht="11.65" customHeight="1">
      <c r="A723" s="53">
        <v>603</v>
      </c>
      <c r="C723" s="101">
        <v>556</v>
      </c>
      <c r="D723" s="3" t="s">
        <v>206</v>
      </c>
      <c r="F723" s="102"/>
      <c r="H723" s="59"/>
      <c r="I723" s="7"/>
      <c r="J723" s="7"/>
      <c r="K723" s="7"/>
      <c r="L723" s="7"/>
      <c r="M723" s="7"/>
      <c r="O723" s="51"/>
      <c r="P723" s="51"/>
      <c r="Q723" s="51"/>
      <c r="R723" s="51"/>
      <c r="S723" s="51"/>
      <c r="T723" s="51"/>
      <c r="U723" s="51"/>
      <c r="V723" s="51"/>
      <c r="W723" s="51"/>
      <c r="X723" s="51"/>
      <c r="Y723" s="51"/>
      <c r="Z723" s="51"/>
      <c r="AA723" s="51"/>
    </row>
    <row r="724" spans="1:27" ht="11.65" customHeight="1">
      <c r="A724" s="53">
        <v>604</v>
      </c>
      <c r="C724" s="101"/>
      <c r="F724" s="104" t="s">
        <v>270</v>
      </c>
      <c r="G724" s="3" t="s">
        <v>249</v>
      </c>
      <c r="H724" s="59"/>
      <c r="I724" s="7">
        <v>1475695.45</v>
      </c>
      <c r="J724" s="7">
        <v>1354746.9515190879</v>
      </c>
      <c r="K724" s="103">
        <v>120948.49848091214</v>
      </c>
      <c r="L724" s="7">
        <v>0</v>
      </c>
      <c r="M724" s="7">
        <v>120948.49848091214</v>
      </c>
      <c r="O724" s="51"/>
      <c r="P724" s="51"/>
      <c r="Q724" s="51"/>
      <c r="R724" s="51"/>
      <c r="S724" s="51"/>
      <c r="T724" s="51"/>
      <c r="U724" s="51"/>
      <c r="V724" s="51"/>
      <c r="W724" s="51"/>
      <c r="X724" s="51"/>
      <c r="Y724" s="51"/>
      <c r="Z724" s="51"/>
      <c r="AA724" s="51"/>
    </row>
    <row r="725" spans="1:27" ht="11.65" customHeight="1">
      <c r="A725" s="53">
        <v>605</v>
      </c>
      <c r="C725" s="101"/>
      <c r="F725" s="104" t="s">
        <v>270</v>
      </c>
      <c r="G725" s="3" t="s">
        <v>634</v>
      </c>
      <c r="H725" s="59"/>
      <c r="I725" s="7">
        <v>0</v>
      </c>
      <c r="J725" s="7">
        <v>0</v>
      </c>
      <c r="K725" s="103">
        <v>0</v>
      </c>
      <c r="L725" s="7">
        <v>0</v>
      </c>
      <c r="M725" s="7">
        <v>0</v>
      </c>
      <c r="O725" s="51"/>
      <c r="P725" s="51"/>
      <c r="Q725" s="51"/>
      <c r="R725" s="51"/>
      <c r="S725" s="51"/>
      <c r="T725" s="51"/>
      <c r="U725" s="51"/>
      <c r="V725" s="51"/>
      <c r="W725" s="51"/>
      <c r="X725" s="51"/>
      <c r="Y725" s="51"/>
      <c r="Z725" s="51"/>
      <c r="AA725" s="51"/>
    </row>
    <row r="726" spans="1:27" ht="11.65" customHeight="1">
      <c r="A726" s="53">
        <v>606</v>
      </c>
      <c r="C726" s="101"/>
      <c r="F726" s="104" t="s">
        <v>270</v>
      </c>
      <c r="G726" s="3" t="s">
        <v>636</v>
      </c>
      <c r="H726" s="59"/>
      <c r="I726" s="7">
        <v>0</v>
      </c>
      <c r="J726" s="7">
        <v>0</v>
      </c>
      <c r="K726" s="103">
        <v>0</v>
      </c>
      <c r="L726" s="7">
        <v>0</v>
      </c>
      <c r="M726" s="7">
        <v>0</v>
      </c>
      <c r="O726" s="51"/>
      <c r="P726" s="51"/>
      <c r="Q726" s="51"/>
      <c r="R726" s="51"/>
      <c r="S726" s="51"/>
      <c r="T726" s="51"/>
      <c r="U726" s="51"/>
      <c r="V726" s="51"/>
      <c r="W726" s="51"/>
      <c r="X726" s="51"/>
      <c r="Y726" s="51"/>
      <c r="Z726" s="51"/>
      <c r="AA726" s="51"/>
    </row>
    <row r="727" spans="1:27" ht="11.65" customHeight="1">
      <c r="A727" s="53">
        <v>607</v>
      </c>
      <c r="C727" s="101"/>
      <c r="F727" s="102"/>
      <c r="H727" s="59"/>
      <c r="I727" s="7"/>
      <c r="J727" s="7"/>
      <c r="K727" s="7"/>
      <c r="L727" s="7"/>
      <c r="M727" s="7"/>
      <c r="O727" s="51"/>
      <c r="P727" s="51"/>
      <c r="Q727" s="51"/>
      <c r="R727" s="51"/>
      <c r="S727" s="51"/>
      <c r="T727" s="51"/>
      <c r="U727" s="51"/>
      <c r="V727" s="51"/>
      <c r="W727" s="51"/>
      <c r="X727" s="51"/>
      <c r="Y727" s="51"/>
      <c r="Z727" s="51"/>
      <c r="AA727" s="51"/>
    </row>
    <row r="728" spans="1:27" ht="11.65" customHeight="1">
      <c r="A728" s="53">
        <v>608</v>
      </c>
      <c r="C728" s="101"/>
      <c r="F728" s="102"/>
      <c r="H728" s="59" t="s">
        <v>162</v>
      </c>
      <c r="I728" s="106">
        <v>1475695.45</v>
      </c>
      <c r="J728" s="106">
        <v>1354746.9515190879</v>
      </c>
      <c r="K728" s="106">
        <v>120948.49848091214</v>
      </c>
      <c r="L728" s="106">
        <v>0</v>
      </c>
      <c r="M728" s="106">
        <v>120948.49848091214</v>
      </c>
      <c r="O728" s="51"/>
      <c r="P728" s="51"/>
      <c r="Q728" s="51"/>
      <c r="R728" s="51"/>
      <c r="S728" s="51"/>
      <c r="T728" s="51"/>
      <c r="U728" s="51"/>
      <c r="V728" s="51"/>
      <c r="W728" s="51"/>
      <c r="X728" s="51"/>
      <c r="Y728" s="51"/>
      <c r="Z728" s="51"/>
      <c r="AA728" s="51"/>
    </row>
    <row r="729" spans="1:27" ht="11.65" customHeight="1">
      <c r="A729" s="53">
        <v>609</v>
      </c>
      <c r="C729" s="101"/>
      <c r="F729" s="102"/>
      <c r="H729" s="59"/>
      <c r="I729" s="109"/>
      <c r="J729" s="7"/>
      <c r="K729" s="7"/>
      <c r="L729" s="7"/>
      <c r="M729" s="7"/>
      <c r="O729" s="51"/>
      <c r="P729" s="51"/>
      <c r="Q729" s="51"/>
      <c r="R729" s="51"/>
      <c r="S729" s="51"/>
      <c r="T729" s="51"/>
      <c r="U729" s="51"/>
      <c r="V729" s="51"/>
      <c r="W729" s="51"/>
      <c r="X729" s="51"/>
      <c r="Y729" s="51"/>
      <c r="Z729" s="51"/>
      <c r="AA729" s="51"/>
    </row>
    <row r="730" spans="1:27" ht="11.65" customHeight="1">
      <c r="A730" s="53">
        <v>610</v>
      </c>
      <c r="C730" s="101"/>
      <c r="E730" s="57"/>
      <c r="F730" s="102"/>
      <c r="H730" s="59"/>
      <c r="I730" s="120"/>
      <c r="J730" s="7"/>
      <c r="K730" s="7"/>
      <c r="L730" s="7"/>
      <c r="M730" s="7"/>
      <c r="O730" s="51"/>
      <c r="P730" s="51"/>
      <c r="Q730" s="51"/>
      <c r="R730" s="51"/>
      <c r="S730" s="51"/>
      <c r="T730" s="51"/>
      <c r="U730" s="51"/>
      <c r="V730" s="51"/>
      <c r="W730" s="51"/>
      <c r="X730" s="51"/>
      <c r="Y730" s="51"/>
      <c r="Z730" s="51"/>
      <c r="AA730" s="51"/>
    </row>
    <row r="731" spans="1:27" ht="11.65" customHeight="1">
      <c r="A731" s="53">
        <v>611</v>
      </c>
      <c r="C731" s="111"/>
      <c r="D731" s="56"/>
      <c r="E731" s="112"/>
      <c r="F731" s="102"/>
      <c r="G731" s="56"/>
      <c r="H731" s="113"/>
      <c r="I731" s="114"/>
      <c r="J731" s="7"/>
      <c r="K731" s="7"/>
      <c r="L731" s="7"/>
      <c r="M731" s="7"/>
      <c r="O731" s="51"/>
      <c r="P731" s="51"/>
      <c r="Q731" s="51"/>
      <c r="R731" s="51"/>
      <c r="S731" s="51"/>
      <c r="T731" s="51"/>
      <c r="U731" s="51"/>
      <c r="V731" s="51"/>
      <c r="W731" s="51"/>
      <c r="X731" s="51"/>
      <c r="Y731" s="51"/>
      <c r="Z731" s="51"/>
      <c r="AA731" s="51"/>
    </row>
    <row r="732" spans="1:27" ht="11.65" customHeight="1">
      <c r="A732" s="53">
        <v>612</v>
      </c>
      <c r="C732" s="101">
        <v>557</v>
      </c>
      <c r="D732" s="3" t="s">
        <v>207</v>
      </c>
      <c r="F732" s="102"/>
      <c r="H732" s="59"/>
      <c r="I732" s="7"/>
      <c r="J732" s="7"/>
      <c r="K732" s="7"/>
      <c r="L732" s="7"/>
      <c r="M732" s="7"/>
      <c r="O732" s="51"/>
      <c r="P732" s="51"/>
      <c r="Q732" s="51"/>
      <c r="R732" s="51"/>
      <c r="S732" s="51"/>
      <c r="T732" s="51"/>
      <c r="U732" s="51"/>
      <c r="V732" s="51"/>
      <c r="W732" s="51"/>
      <c r="X732" s="51"/>
      <c r="Y732" s="51"/>
      <c r="Z732" s="51"/>
      <c r="AA732" s="51"/>
    </row>
    <row r="733" spans="1:27" ht="11.65" customHeight="1">
      <c r="A733" s="53">
        <v>613</v>
      </c>
      <c r="C733" s="101"/>
      <c r="F733" s="104" t="s">
        <v>270</v>
      </c>
      <c r="G733" s="3" t="s">
        <v>569</v>
      </c>
      <c r="H733" s="59"/>
      <c r="I733" s="7">
        <v>4716071.2000000011</v>
      </c>
      <c r="J733" s="7">
        <v>4716071.2000000011</v>
      </c>
      <c r="K733" s="103">
        <v>0</v>
      </c>
      <c r="L733" s="7">
        <v>0</v>
      </c>
      <c r="M733" s="7">
        <v>0</v>
      </c>
      <c r="O733" s="51"/>
      <c r="P733" s="51"/>
      <c r="Q733" s="51"/>
      <c r="R733" s="51"/>
      <c r="S733" s="51"/>
      <c r="T733" s="51"/>
      <c r="U733" s="51"/>
      <c r="V733" s="51"/>
      <c r="W733" s="51"/>
      <c r="X733" s="51"/>
      <c r="Y733" s="51"/>
      <c r="Z733" s="51"/>
      <c r="AA733" s="51"/>
    </row>
    <row r="734" spans="1:27" ht="11.65" customHeight="1">
      <c r="A734" s="53">
        <v>614</v>
      </c>
      <c r="C734" s="101"/>
      <c r="F734" s="104" t="s">
        <v>270</v>
      </c>
      <c r="G734" s="3" t="s">
        <v>249</v>
      </c>
      <c r="H734" s="59"/>
      <c r="I734" s="7">
        <v>26101025.609999999</v>
      </c>
      <c r="J734" s="7">
        <v>23961776.718000412</v>
      </c>
      <c r="K734" s="103">
        <v>2139248.8919995883</v>
      </c>
      <c r="L734" s="7">
        <v>-22575.519615393598</v>
      </c>
      <c r="M734" s="7">
        <v>2116673.3723841948</v>
      </c>
      <c r="O734" s="51"/>
      <c r="P734" s="51"/>
      <c r="Q734" s="51"/>
      <c r="R734" s="51"/>
      <c r="S734" s="51"/>
      <c r="T734" s="51"/>
      <c r="U734" s="51"/>
      <c r="V734" s="51"/>
      <c r="W734" s="51"/>
      <c r="X734" s="51"/>
      <c r="Y734" s="51"/>
      <c r="Z734" s="51"/>
      <c r="AA734" s="51"/>
    </row>
    <row r="735" spans="1:27" ht="11.65" customHeight="1">
      <c r="A735" s="53">
        <v>615</v>
      </c>
      <c r="C735" s="101"/>
      <c r="F735" s="104" t="s">
        <v>270</v>
      </c>
      <c r="G735" s="3" t="s">
        <v>653</v>
      </c>
      <c r="H735" s="59"/>
      <c r="I735" s="7">
        <v>0</v>
      </c>
      <c r="J735" s="7">
        <v>0</v>
      </c>
      <c r="K735" s="103">
        <v>0</v>
      </c>
      <c r="L735" s="7">
        <v>0</v>
      </c>
      <c r="M735" s="7">
        <v>0</v>
      </c>
      <c r="O735" s="51"/>
      <c r="P735" s="51"/>
      <c r="Q735" s="51"/>
      <c r="R735" s="51"/>
      <c r="S735" s="51"/>
      <c r="T735" s="51"/>
      <c r="U735" s="51"/>
      <c r="V735" s="51"/>
      <c r="W735" s="51"/>
      <c r="X735" s="51"/>
      <c r="Y735" s="51"/>
      <c r="Z735" s="51"/>
      <c r="AA735" s="51"/>
    </row>
    <row r="736" spans="1:27" ht="11.65" customHeight="1">
      <c r="A736" s="53">
        <v>616</v>
      </c>
      <c r="C736" s="101"/>
      <c r="F736" s="104" t="s">
        <v>270</v>
      </c>
      <c r="G736" s="3" t="s">
        <v>632</v>
      </c>
      <c r="H736" s="59"/>
      <c r="I736" s="7">
        <v>0</v>
      </c>
      <c r="J736" s="7">
        <v>0</v>
      </c>
      <c r="K736" s="103">
        <v>0</v>
      </c>
      <c r="L736" s="7">
        <v>4792.6306494965202</v>
      </c>
      <c r="M736" s="7">
        <v>4792.6306494965202</v>
      </c>
      <c r="O736" s="51"/>
      <c r="P736" s="51"/>
      <c r="Q736" s="51"/>
      <c r="R736" s="51"/>
      <c r="S736" s="51"/>
      <c r="T736" s="51"/>
      <c r="U736" s="51"/>
      <c r="V736" s="51"/>
      <c r="W736" s="51"/>
      <c r="X736" s="51"/>
      <c r="Y736" s="51"/>
      <c r="Z736" s="51"/>
      <c r="AA736" s="51"/>
    </row>
    <row r="737" spans="1:27" ht="11.65" customHeight="1">
      <c r="A737" s="53">
        <v>617</v>
      </c>
      <c r="C737" s="101"/>
      <c r="F737" s="104" t="s">
        <v>270</v>
      </c>
      <c r="G737" s="3" t="s">
        <v>398</v>
      </c>
      <c r="H737" s="59"/>
      <c r="I737" s="7">
        <v>0</v>
      </c>
      <c r="J737" s="7">
        <v>0</v>
      </c>
      <c r="K737" s="103">
        <v>0</v>
      </c>
      <c r="L737" s="7">
        <v>0</v>
      </c>
      <c r="M737" s="7">
        <v>0</v>
      </c>
      <c r="O737" s="51"/>
      <c r="P737" s="51"/>
      <c r="Q737" s="51"/>
      <c r="R737" s="51"/>
      <c r="S737" s="51"/>
      <c r="T737" s="51"/>
      <c r="U737" s="51"/>
      <c r="V737" s="51"/>
      <c r="W737" s="51"/>
      <c r="X737" s="51"/>
      <c r="Y737" s="51"/>
      <c r="Z737" s="51"/>
      <c r="AA737" s="51"/>
    </row>
    <row r="738" spans="1:27" ht="11.65" customHeight="1">
      <c r="A738" s="53">
        <v>618</v>
      </c>
      <c r="C738" s="101"/>
      <c r="F738" s="104" t="s">
        <v>270</v>
      </c>
      <c r="G738" s="3" t="s">
        <v>654</v>
      </c>
      <c r="H738" s="59"/>
      <c r="I738" s="7">
        <v>0</v>
      </c>
      <c r="J738" s="7">
        <v>0</v>
      </c>
      <c r="K738" s="103">
        <v>0</v>
      </c>
      <c r="L738" s="7">
        <v>0</v>
      </c>
      <c r="M738" s="7">
        <v>0</v>
      </c>
      <c r="O738" s="51"/>
      <c r="P738" s="51"/>
      <c r="Q738" s="51"/>
      <c r="R738" s="51"/>
      <c r="S738" s="51"/>
      <c r="T738" s="51"/>
      <c r="U738" s="51"/>
      <c r="V738" s="51"/>
      <c r="W738" s="51"/>
      <c r="X738" s="51"/>
      <c r="Y738" s="51"/>
      <c r="Z738" s="51"/>
      <c r="AA738" s="51"/>
    </row>
    <row r="739" spans="1:27" ht="11.65" customHeight="1">
      <c r="A739" s="53">
        <v>619</v>
      </c>
      <c r="C739" s="101"/>
      <c r="F739" s="104" t="s">
        <v>270</v>
      </c>
      <c r="G739" s="3" t="s">
        <v>634</v>
      </c>
      <c r="H739" s="59"/>
      <c r="I739" s="7">
        <v>163116.54</v>
      </c>
      <c r="J739" s="7">
        <v>126415.27634220371</v>
      </c>
      <c r="K739" s="103">
        <v>36701.263657796299</v>
      </c>
      <c r="L739" s="7">
        <v>39339.299438040049</v>
      </c>
      <c r="M739" s="7">
        <v>76040.563095836347</v>
      </c>
      <c r="O739" s="51"/>
      <c r="P739" s="51"/>
      <c r="Q739" s="51"/>
      <c r="R739" s="51"/>
      <c r="S739" s="51"/>
      <c r="T739" s="51"/>
      <c r="U739" s="51"/>
      <c r="V739" s="51"/>
      <c r="W739" s="51"/>
      <c r="X739" s="51"/>
      <c r="Y739" s="51"/>
      <c r="Z739" s="51"/>
      <c r="AA739" s="51"/>
    </row>
    <row r="740" spans="1:27" ht="11.65" customHeight="1">
      <c r="A740" s="53">
        <v>620</v>
      </c>
      <c r="C740" s="101"/>
      <c r="F740" s="104" t="s">
        <v>270</v>
      </c>
      <c r="G740" s="3" t="s">
        <v>636</v>
      </c>
      <c r="H740" s="59"/>
      <c r="I740" s="7">
        <v>8990401.0700000003</v>
      </c>
      <c r="J740" s="7">
        <v>8990401.0700000003</v>
      </c>
      <c r="K740" s="103">
        <v>0</v>
      </c>
      <c r="L740" s="7">
        <v>0</v>
      </c>
      <c r="M740" s="7">
        <v>0</v>
      </c>
      <c r="O740" s="51"/>
      <c r="P740" s="51"/>
      <c r="Q740" s="51"/>
      <c r="R740" s="51"/>
      <c r="S740" s="51"/>
      <c r="T740" s="51"/>
      <c r="U740" s="51"/>
      <c r="V740" s="51"/>
      <c r="W740" s="51"/>
      <c r="X740" s="51"/>
      <c r="Y740" s="51"/>
      <c r="Z740" s="51"/>
      <c r="AA740" s="51"/>
    </row>
    <row r="741" spans="1:27" ht="11.65" customHeight="1">
      <c r="A741" s="53">
        <v>621</v>
      </c>
      <c r="C741" s="101"/>
      <c r="F741" s="104" t="s">
        <v>270</v>
      </c>
      <c r="G741" s="3" t="s">
        <v>639</v>
      </c>
      <c r="H741" s="59"/>
      <c r="I741" s="7">
        <v>4151469.96</v>
      </c>
      <c r="J741" s="7">
        <v>3217388.1460442785</v>
      </c>
      <c r="K741" s="103">
        <v>934081.81395572168</v>
      </c>
      <c r="L741" s="7">
        <v>0</v>
      </c>
      <c r="M741" s="7">
        <v>934081.81395572168</v>
      </c>
      <c r="O741" s="51"/>
      <c r="P741" s="51"/>
      <c r="Q741" s="51"/>
      <c r="R741" s="51"/>
      <c r="S741" s="51"/>
      <c r="T741" s="51"/>
      <c r="U741" s="51"/>
      <c r="V741" s="51"/>
      <c r="W741" s="51"/>
      <c r="X741" s="51"/>
      <c r="Y741" s="51"/>
      <c r="Z741" s="51"/>
      <c r="AA741" s="51"/>
    </row>
    <row r="742" spans="1:27" ht="11.65" customHeight="1">
      <c r="A742" s="53">
        <v>622</v>
      </c>
      <c r="C742" s="101"/>
      <c r="F742" s="104" t="s">
        <v>270</v>
      </c>
      <c r="G742" s="3" t="s">
        <v>637</v>
      </c>
      <c r="H742" s="59"/>
      <c r="I742" s="7">
        <v>0</v>
      </c>
      <c r="J742" s="7">
        <v>0</v>
      </c>
      <c r="K742" s="103">
        <v>0</v>
      </c>
      <c r="L742" s="7">
        <v>0</v>
      </c>
      <c r="M742" s="7">
        <v>0</v>
      </c>
      <c r="O742" s="51"/>
      <c r="P742" s="51"/>
      <c r="Q742" s="51"/>
      <c r="R742" s="51"/>
      <c r="S742" s="51"/>
      <c r="T742" s="51"/>
      <c r="U742" s="51"/>
      <c r="V742" s="51"/>
      <c r="W742" s="51"/>
      <c r="X742" s="51"/>
      <c r="Y742" s="51"/>
      <c r="Z742" s="51"/>
      <c r="AA742" s="51"/>
    </row>
    <row r="743" spans="1:27" ht="11.65" customHeight="1">
      <c r="A743" s="53">
        <v>623</v>
      </c>
      <c r="C743" s="101"/>
      <c r="F743" s="104" t="s">
        <v>270</v>
      </c>
      <c r="G743" s="3" t="s">
        <v>651</v>
      </c>
      <c r="H743" s="59"/>
      <c r="I743" s="7">
        <v>9218.35</v>
      </c>
      <c r="J743" s="7">
        <v>7115.1373715515547</v>
      </c>
      <c r="K743" s="103">
        <v>2103.2126284484461</v>
      </c>
      <c r="L743" s="7">
        <v>0</v>
      </c>
      <c r="M743" s="7">
        <v>2103.2126284484461</v>
      </c>
      <c r="O743" s="51"/>
      <c r="P743" s="51"/>
      <c r="Q743" s="51"/>
      <c r="R743" s="51"/>
      <c r="S743" s="51"/>
      <c r="T743" s="51"/>
      <c r="U743" s="51"/>
      <c r="V743" s="51"/>
      <c r="W743" s="51"/>
      <c r="X743" s="51"/>
      <c r="Y743" s="51"/>
      <c r="Z743" s="51"/>
      <c r="AA743" s="51"/>
    </row>
    <row r="744" spans="1:27" ht="11.65" customHeight="1">
      <c r="A744" s="53">
        <v>624</v>
      </c>
      <c r="C744" s="101"/>
      <c r="F744" s="102"/>
      <c r="H744" s="59" t="s">
        <v>162</v>
      </c>
      <c r="I744" s="106">
        <v>44131302.730000004</v>
      </c>
      <c r="J744" s="106">
        <v>41019167.547758453</v>
      </c>
      <c r="K744" s="106">
        <v>3112135.1822415544</v>
      </c>
      <c r="L744" s="106">
        <v>21556.410472142972</v>
      </c>
      <c r="M744" s="106">
        <v>3133691.5927136978</v>
      </c>
      <c r="O744" s="51"/>
      <c r="P744" s="51"/>
      <c r="Q744" s="51"/>
      <c r="R744" s="51"/>
      <c r="S744" s="51"/>
      <c r="T744" s="51"/>
      <c r="U744" s="51"/>
      <c r="V744" s="51"/>
      <c r="W744" s="51"/>
      <c r="X744" s="51"/>
      <c r="Y744" s="51"/>
      <c r="Z744" s="51"/>
      <c r="AA744" s="51"/>
    </row>
    <row r="745" spans="1:27" ht="11.65" customHeight="1">
      <c r="A745" s="53">
        <v>625</v>
      </c>
      <c r="C745" s="121"/>
      <c r="D745" s="72"/>
      <c r="E745" s="72"/>
      <c r="F745" s="102"/>
      <c r="G745" s="72"/>
      <c r="H745" s="85"/>
      <c r="I745" s="80"/>
      <c r="J745" s="80"/>
      <c r="K745" s="80"/>
      <c r="L745" s="80"/>
      <c r="M745" s="80"/>
      <c r="O745" s="51"/>
      <c r="P745" s="51"/>
      <c r="Q745" s="51"/>
      <c r="R745" s="51"/>
      <c r="S745" s="51"/>
      <c r="T745" s="51"/>
      <c r="U745" s="51"/>
      <c r="V745" s="51"/>
      <c r="W745" s="51"/>
      <c r="X745" s="51"/>
      <c r="Y745" s="51"/>
      <c r="Z745" s="51"/>
      <c r="AA745" s="51"/>
    </row>
    <row r="746" spans="1:27" ht="11.65" hidden="1" customHeight="1" outlineLevel="1">
      <c r="A746" s="53">
        <v>626</v>
      </c>
      <c r="C746" s="72" t="s">
        <v>208</v>
      </c>
      <c r="D746" s="72"/>
      <c r="E746" s="72"/>
      <c r="F746" s="102"/>
      <c r="G746" s="72"/>
      <c r="H746" s="85"/>
      <c r="I746" s="80"/>
      <c r="J746" s="80"/>
      <c r="K746" s="80"/>
      <c r="L746" s="80"/>
      <c r="M746" s="80"/>
      <c r="O746" s="51"/>
      <c r="P746" s="51"/>
      <c r="Q746" s="51"/>
      <c r="R746" s="51"/>
      <c r="S746" s="51"/>
      <c r="T746" s="51"/>
      <c r="U746" s="51"/>
      <c r="V746" s="51"/>
      <c r="W746" s="51"/>
      <c r="X746" s="51"/>
      <c r="Y746" s="51"/>
      <c r="Z746" s="51"/>
      <c r="AA746" s="51"/>
    </row>
    <row r="747" spans="1:27" ht="11.65" hidden="1" customHeight="1" outlineLevel="1">
      <c r="A747" s="53">
        <v>627</v>
      </c>
      <c r="C747" s="122" t="s">
        <v>209</v>
      </c>
      <c r="D747" s="72"/>
      <c r="E747" s="72"/>
      <c r="F747" s="104" t="s">
        <v>270</v>
      </c>
      <c r="G747" s="72" t="s">
        <v>635</v>
      </c>
      <c r="H747" s="85"/>
      <c r="I747" s="80">
        <v>0</v>
      </c>
      <c r="J747" s="80">
        <v>0</v>
      </c>
      <c r="K747" s="123">
        <v>0</v>
      </c>
      <c r="L747" s="80">
        <v>0</v>
      </c>
      <c r="M747" s="80">
        <v>0</v>
      </c>
      <c r="O747" s="51"/>
      <c r="P747" s="51"/>
      <c r="Q747" s="51"/>
      <c r="R747" s="51"/>
      <c r="S747" s="51"/>
      <c r="T747" s="51"/>
      <c r="U747" s="51"/>
      <c r="V747" s="51"/>
      <c r="W747" s="51"/>
      <c r="X747" s="51"/>
      <c r="Y747" s="51"/>
      <c r="Z747" s="51"/>
      <c r="AA747" s="51"/>
    </row>
    <row r="748" spans="1:27" ht="11.65" hidden="1" customHeight="1" outlineLevel="1">
      <c r="A748" s="53">
        <v>628</v>
      </c>
      <c r="C748" s="122" t="s">
        <v>209</v>
      </c>
      <c r="D748" s="72"/>
      <c r="E748" s="72"/>
      <c r="F748" s="104" t="s">
        <v>270</v>
      </c>
      <c r="G748" s="72" t="s">
        <v>249</v>
      </c>
      <c r="H748" s="85"/>
      <c r="I748" s="80">
        <v>0</v>
      </c>
      <c r="J748" s="80">
        <v>0</v>
      </c>
      <c r="K748" s="123">
        <v>0</v>
      </c>
      <c r="L748" s="80">
        <v>0</v>
      </c>
      <c r="M748" s="80">
        <v>0</v>
      </c>
      <c r="O748" s="51"/>
      <c r="P748" s="51"/>
      <c r="Q748" s="51"/>
      <c r="R748" s="51"/>
      <c r="S748" s="51"/>
      <c r="T748" s="51"/>
      <c r="U748" s="51"/>
      <c r="V748" s="51"/>
      <c r="W748" s="51"/>
      <c r="X748" s="51"/>
      <c r="Y748" s="51"/>
      <c r="Z748" s="51"/>
      <c r="AA748" s="51"/>
    </row>
    <row r="749" spans="1:27" ht="11.65" hidden="1" customHeight="1" outlineLevel="1">
      <c r="A749" s="53">
        <v>629</v>
      </c>
      <c r="C749" s="122" t="s">
        <v>210</v>
      </c>
      <c r="D749" s="72"/>
      <c r="E749" s="72"/>
      <c r="F749" s="104" t="s">
        <v>270</v>
      </c>
      <c r="G749" s="72" t="s">
        <v>655</v>
      </c>
      <c r="H749" s="85"/>
      <c r="I749" s="80">
        <v>0</v>
      </c>
      <c r="J749" s="80">
        <v>0</v>
      </c>
      <c r="K749" s="123">
        <v>0</v>
      </c>
      <c r="L749" s="80">
        <v>0</v>
      </c>
      <c r="M749" s="80">
        <v>0</v>
      </c>
      <c r="O749" s="51"/>
      <c r="P749" s="51"/>
      <c r="Q749" s="51"/>
      <c r="R749" s="51"/>
      <c r="S749" s="51"/>
      <c r="T749" s="51"/>
      <c r="U749" s="51"/>
      <c r="V749" s="51"/>
      <c r="W749" s="51"/>
      <c r="X749" s="51"/>
      <c r="Y749" s="51"/>
      <c r="Z749" s="51"/>
      <c r="AA749" s="51"/>
    </row>
    <row r="750" spans="1:27" ht="11.65" hidden="1" customHeight="1" outlineLevel="1">
      <c r="A750" s="53">
        <v>630</v>
      </c>
      <c r="C750" s="122" t="s">
        <v>210</v>
      </c>
      <c r="D750" s="72"/>
      <c r="E750" s="72"/>
      <c r="F750" s="104" t="s">
        <v>270</v>
      </c>
      <c r="G750" s="72" t="s">
        <v>249</v>
      </c>
      <c r="H750" s="85"/>
      <c r="I750" s="80">
        <v>0</v>
      </c>
      <c r="J750" s="80">
        <v>0</v>
      </c>
      <c r="K750" s="123">
        <v>0</v>
      </c>
      <c r="L750" s="80">
        <v>0</v>
      </c>
      <c r="M750" s="80">
        <v>0</v>
      </c>
      <c r="O750" s="51"/>
      <c r="P750" s="51"/>
      <c r="Q750" s="51"/>
      <c r="R750" s="51"/>
      <c r="S750" s="51"/>
      <c r="T750" s="51"/>
      <c r="U750" s="51"/>
      <c r="V750" s="51"/>
      <c r="W750" s="51"/>
      <c r="X750" s="51"/>
      <c r="Y750" s="51"/>
      <c r="Z750" s="51"/>
      <c r="AA750" s="51"/>
    </row>
    <row r="751" spans="1:27" ht="11.65" hidden="1" customHeight="1" outlineLevel="1">
      <c r="A751" s="53">
        <v>631</v>
      </c>
      <c r="C751" s="122" t="s">
        <v>211</v>
      </c>
      <c r="D751" s="72"/>
      <c r="E751" s="72"/>
      <c r="F751" s="104">
        <v>0</v>
      </c>
      <c r="G751" s="72" t="s">
        <v>569</v>
      </c>
      <c r="H751" s="85"/>
      <c r="I751" s="80">
        <v>0</v>
      </c>
      <c r="J751" s="80">
        <v>0</v>
      </c>
      <c r="K751" s="123">
        <v>0</v>
      </c>
      <c r="L751" s="80">
        <v>0</v>
      </c>
      <c r="M751" s="80">
        <v>0</v>
      </c>
      <c r="O751" s="51"/>
      <c r="P751" s="51"/>
      <c r="Q751" s="51"/>
      <c r="R751" s="51"/>
      <c r="S751" s="51"/>
      <c r="T751" s="51"/>
      <c r="U751" s="51"/>
      <c r="V751" s="51"/>
      <c r="W751" s="51"/>
      <c r="X751" s="51"/>
      <c r="Y751" s="51"/>
      <c r="Z751" s="51"/>
      <c r="AA751" s="51"/>
    </row>
    <row r="752" spans="1:27" ht="11.65" hidden="1" customHeight="1" outlineLevel="1">
      <c r="A752" s="53">
        <v>632</v>
      </c>
      <c r="C752" s="122" t="s">
        <v>211</v>
      </c>
      <c r="D752" s="72"/>
      <c r="E752" s="72"/>
      <c r="F752" s="104">
        <v>0</v>
      </c>
      <c r="G752" s="72" t="s">
        <v>249</v>
      </c>
      <c r="H752" s="85"/>
      <c r="I752" s="80">
        <v>0</v>
      </c>
      <c r="J752" s="80">
        <v>0</v>
      </c>
      <c r="K752" s="123">
        <v>0</v>
      </c>
      <c r="L752" s="80">
        <v>0</v>
      </c>
      <c r="M752" s="80">
        <v>0</v>
      </c>
      <c r="O752" s="51"/>
      <c r="P752" s="51"/>
      <c r="Q752" s="51"/>
      <c r="R752" s="51"/>
      <c r="S752" s="51"/>
      <c r="T752" s="51"/>
      <c r="U752" s="51"/>
      <c r="V752" s="51"/>
      <c r="W752" s="51"/>
      <c r="X752" s="51"/>
      <c r="Y752" s="51"/>
      <c r="Z752" s="51"/>
      <c r="AA752" s="51"/>
    </row>
    <row r="753" spans="1:27" ht="11.65" hidden="1" customHeight="1" outlineLevel="1">
      <c r="A753" s="53">
        <v>633</v>
      </c>
      <c r="C753" s="121"/>
      <c r="D753" s="72"/>
      <c r="E753" s="72"/>
      <c r="F753" s="102"/>
      <c r="G753" s="72"/>
      <c r="H753" s="85"/>
      <c r="I753" s="80"/>
      <c r="J753" s="80"/>
      <c r="K753" s="80"/>
      <c r="L753" s="80"/>
      <c r="M753" s="80"/>
      <c r="O753" s="51"/>
      <c r="P753" s="51"/>
      <c r="Q753" s="51"/>
      <c r="R753" s="51"/>
      <c r="S753" s="51"/>
      <c r="T753" s="51"/>
      <c r="U753" s="51"/>
      <c r="V753" s="51"/>
      <c r="W753" s="51"/>
      <c r="X753" s="51"/>
      <c r="Y753" s="51"/>
      <c r="Z753" s="51"/>
      <c r="AA753" s="51"/>
    </row>
    <row r="754" spans="1:27" ht="11.65" hidden="1" customHeight="1" outlineLevel="1">
      <c r="A754" s="53">
        <v>634</v>
      </c>
      <c r="C754" s="121"/>
      <c r="D754" s="72"/>
      <c r="E754" s="72"/>
      <c r="F754" s="102"/>
      <c r="G754" s="72"/>
      <c r="H754" s="85"/>
      <c r="I754" s="124">
        <v>0</v>
      </c>
      <c r="J754" s="124">
        <v>0</v>
      </c>
      <c r="K754" s="124">
        <v>0</v>
      </c>
      <c r="L754" s="124">
        <v>0</v>
      </c>
      <c r="M754" s="124">
        <v>0</v>
      </c>
      <c r="O754" s="51"/>
      <c r="P754" s="51"/>
      <c r="Q754" s="51"/>
      <c r="R754" s="51"/>
      <c r="S754" s="51"/>
      <c r="T754" s="51"/>
      <c r="U754" s="51"/>
      <c r="V754" s="51"/>
      <c r="W754" s="51"/>
      <c r="X754" s="51"/>
      <c r="Y754" s="51"/>
      <c r="Z754" s="51"/>
      <c r="AA754" s="51"/>
    </row>
    <row r="755" spans="1:27" ht="11.65" customHeight="1" collapsed="1">
      <c r="A755" s="53">
        <v>626</v>
      </c>
      <c r="C755" s="121"/>
      <c r="D755" s="72"/>
      <c r="E755" s="72"/>
      <c r="F755" s="102"/>
      <c r="G755" s="72"/>
      <c r="H755" s="85"/>
      <c r="I755" s="80"/>
      <c r="J755" s="80"/>
      <c r="K755" s="80"/>
      <c r="L755" s="80"/>
      <c r="M755" s="80"/>
      <c r="O755" s="51"/>
      <c r="P755" s="51"/>
      <c r="Q755" s="51"/>
      <c r="R755" s="51"/>
      <c r="S755" s="51"/>
      <c r="T755" s="51"/>
      <c r="U755" s="51"/>
      <c r="V755" s="51"/>
      <c r="W755" s="51"/>
      <c r="X755" s="51"/>
      <c r="Y755" s="51"/>
      <c r="Z755" s="51"/>
      <c r="AA755" s="51"/>
    </row>
    <row r="756" spans="1:27" ht="12.75" thickBot="1">
      <c r="A756" s="53">
        <v>627</v>
      </c>
      <c r="C756" s="91" t="s">
        <v>212</v>
      </c>
      <c r="F756" s="102"/>
      <c r="H756" s="59" t="s">
        <v>162</v>
      </c>
      <c r="I756" s="108">
        <v>164629161.64905587</v>
      </c>
      <c r="J756" s="108">
        <v>122731705.76049612</v>
      </c>
      <c r="K756" s="108">
        <v>41897455.888559714</v>
      </c>
      <c r="L756" s="108">
        <v>14260065.734623101</v>
      </c>
      <c r="M756" s="108">
        <v>56157521.623182833</v>
      </c>
      <c r="N756" s="7" t="s">
        <v>65</v>
      </c>
      <c r="O756" s="105"/>
      <c r="P756" s="105"/>
      <c r="Q756" s="105"/>
      <c r="R756" s="105"/>
      <c r="S756" s="105"/>
      <c r="T756" s="105"/>
      <c r="U756" s="51"/>
      <c r="V756" s="105"/>
      <c r="W756" s="105"/>
      <c r="X756" s="105"/>
      <c r="Y756" s="105"/>
      <c r="Z756" s="105"/>
      <c r="AA756" s="105"/>
    </row>
    <row r="757" spans="1:27" ht="11.65" customHeight="1" thickTop="1">
      <c r="A757" s="53">
        <v>628</v>
      </c>
      <c r="C757" s="101"/>
      <c r="F757" s="102"/>
      <c r="H757" s="59"/>
      <c r="I757" s="7"/>
      <c r="J757" s="7"/>
      <c r="K757" s="7"/>
      <c r="L757" s="7"/>
      <c r="M757" s="7"/>
      <c r="O757" s="51"/>
      <c r="P757" s="51"/>
      <c r="Q757" s="51"/>
      <c r="R757" s="51"/>
      <c r="S757" s="51"/>
      <c r="T757" s="51"/>
      <c r="U757" s="51"/>
      <c r="V757" s="51"/>
      <c r="W757" s="51"/>
      <c r="X757" s="51"/>
      <c r="Y757" s="51"/>
      <c r="Z757" s="51"/>
      <c r="AA757" s="51"/>
    </row>
    <row r="758" spans="1:27" ht="12.75" thickBot="1">
      <c r="A758" s="53">
        <v>629</v>
      </c>
      <c r="C758" s="91" t="s">
        <v>213</v>
      </c>
      <c r="F758" s="102"/>
      <c r="H758" s="59" t="s">
        <v>162</v>
      </c>
      <c r="I758" s="108">
        <v>899782506.11275637</v>
      </c>
      <c r="J758" s="108">
        <v>761398736.26882124</v>
      </c>
      <c r="K758" s="108">
        <v>138383769.84393498</v>
      </c>
      <c r="L758" s="108">
        <v>13141220.045355557</v>
      </c>
      <c r="M758" s="108">
        <v>151524989.88929057</v>
      </c>
      <c r="O758" s="105"/>
      <c r="P758" s="105"/>
      <c r="Q758" s="105"/>
      <c r="R758" s="105"/>
      <c r="S758" s="105"/>
      <c r="T758" s="105"/>
      <c r="U758" s="51"/>
      <c r="V758" s="105"/>
      <c r="W758" s="105"/>
      <c r="X758" s="105"/>
      <c r="Y758" s="105"/>
      <c r="Z758" s="105"/>
      <c r="AA758" s="105"/>
    </row>
    <row r="759" spans="1:27" ht="11.65" customHeight="1" thickTop="1">
      <c r="A759" s="53">
        <v>630</v>
      </c>
      <c r="C759" s="101"/>
      <c r="F759" s="102"/>
      <c r="H759" s="59"/>
      <c r="I759" s="7"/>
      <c r="J759" s="7"/>
      <c r="K759" s="7"/>
      <c r="L759" s="7"/>
      <c r="M759" s="7"/>
      <c r="O759" s="51"/>
      <c r="P759" s="51"/>
      <c r="Q759" s="51"/>
      <c r="R759" s="51"/>
      <c r="S759" s="51"/>
      <c r="T759" s="51"/>
      <c r="U759" s="51"/>
      <c r="V759" s="51"/>
      <c r="W759" s="51"/>
      <c r="X759" s="51"/>
      <c r="Y759" s="51"/>
      <c r="Z759" s="51"/>
      <c r="AA759" s="51"/>
    </row>
    <row r="760" spans="1:27" ht="15" customHeight="1">
      <c r="A760" s="53">
        <v>631</v>
      </c>
      <c r="C760" s="101"/>
      <c r="F760" s="102"/>
      <c r="H760" s="59"/>
      <c r="I760" s="109"/>
      <c r="J760" s="7"/>
      <c r="K760" s="7"/>
      <c r="L760" s="7"/>
      <c r="M760" s="7"/>
      <c r="O760" s="51"/>
      <c r="P760" s="51"/>
      <c r="Q760" s="51"/>
      <c r="R760" s="51"/>
      <c r="S760" s="51"/>
      <c r="T760" s="51"/>
      <c r="U760" s="51"/>
      <c r="V760" s="51"/>
      <c r="W760" s="51"/>
      <c r="X760" s="51"/>
      <c r="Y760" s="51"/>
      <c r="Z760" s="51"/>
      <c r="AA760" s="51"/>
    </row>
    <row r="761" spans="1:27" ht="11.65" customHeight="1">
      <c r="A761" s="53">
        <v>632</v>
      </c>
      <c r="C761" s="101" t="s">
        <v>214</v>
      </c>
      <c r="F761" s="102"/>
      <c r="H761" s="59"/>
      <c r="I761" s="7"/>
      <c r="J761" s="7"/>
      <c r="K761" s="7"/>
      <c r="L761" s="7"/>
      <c r="M761" s="7"/>
      <c r="O761" s="51"/>
      <c r="P761" s="51"/>
      <c r="Q761" s="51"/>
      <c r="R761" s="51"/>
      <c r="S761" s="51"/>
      <c r="T761" s="51"/>
      <c r="U761" s="51"/>
      <c r="V761" s="51"/>
      <c r="W761" s="51"/>
      <c r="X761" s="51"/>
      <c r="Y761" s="51"/>
      <c r="Z761" s="51"/>
      <c r="AA761" s="51"/>
    </row>
    <row r="762" spans="1:27" ht="11.65" customHeight="1">
      <c r="A762" s="53">
        <v>633</v>
      </c>
      <c r="C762" s="101"/>
      <c r="E762" s="3" t="s">
        <v>569</v>
      </c>
      <c r="F762" s="102"/>
      <c r="H762" s="59"/>
      <c r="I762" s="7">
        <v>8585916.7300000023</v>
      </c>
      <c r="J762" s="7">
        <v>-4162796.629999999</v>
      </c>
      <c r="K762" s="103">
        <v>12748713.360000001</v>
      </c>
      <c r="L762" s="7">
        <v>-16948.700000001118</v>
      </c>
      <c r="M762" s="7">
        <v>12731764.66</v>
      </c>
      <c r="O762" s="51"/>
      <c r="P762" s="51"/>
      <c r="Q762" s="51"/>
      <c r="R762" s="51"/>
      <c r="S762" s="51"/>
      <c r="T762" s="51"/>
      <c r="U762" s="51"/>
      <c r="V762" s="51"/>
      <c r="W762" s="51"/>
      <c r="X762" s="51"/>
      <c r="Y762" s="51"/>
      <c r="Z762" s="51"/>
      <c r="AA762" s="51"/>
    </row>
    <row r="763" spans="1:27" ht="11.65" customHeight="1">
      <c r="A763" s="53">
        <v>634</v>
      </c>
      <c r="C763" s="101"/>
      <c r="E763" s="3" t="s">
        <v>249</v>
      </c>
      <c r="F763" s="102"/>
      <c r="H763" s="59"/>
      <c r="I763" s="7">
        <v>29028676.93</v>
      </c>
      <c r="J763" s="7">
        <v>26649476.745049238</v>
      </c>
      <c r="K763" s="103">
        <v>2379200.1849507596</v>
      </c>
      <c r="L763" s="7">
        <v>-20381.196801371872</v>
      </c>
      <c r="M763" s="7">
        <v>2358818.9881493878</v>
      </c>
      <c r="O763" s="51"/>
      <c r="P763" s="51"/>
      <c r="Q763" s="51"/>
      <c r="R763" s="51"/>
      <c r="S763" s="51"/>
      <c r="T763" s="51"/>
      <c r="U763" s="51"/>
      <c r="V763" s="51"/>
      <c r="W763" s="51"/>
      <c r="X763" s="51"/>
      <c r="Y763" s="51"/>
      <c r="Z763" s="51"/>
      <c r="AA763" s="51"/>
    </row>
    <row r="764" spans="1:27" ht="11.65" customHeight="1">
      <c r="A764" s="53">
        <v>635</v>
      </c>
      <c r="C764" s="101"/>
      <c r="E764" s="3" t="s">
        <v>630</v>
      </c>
      <c r="F764" s="102"/>
      <c r="H764" s="59"/>
      <c r="I764" s="7">
        <v>3739.44</v>
      </c>
      <c r="J764" s="7">
        <v>3454.6290714829338</v>
      </c>
      <c r="K764" s="103">
        <v>284.81092851706643</v>
      </c>
      <c r="L764" s="7">
        <v>0</v>
      </c>
      <c r="M764" s="7">
        <v>284.81092851706643</v>
      </c>
      <c r="O764" s="51"/>
      <c r="P764" s="51"/>
      <c r="Q764" s="51"/>
      <c r="R764" s="51"/>
      <c r="S764" s="51"/>
      <c r="T764" s="51"/>
      <c r="U764" s="51"/>
      <c r="V764" s="51"/>
      <c r="W764" s="51"/>
      <c r="X764" s="51"/>
      <c r="Y764" s="51"/>
      <c r="Z764" s="51"/>
      <c r="AA764" s="51"/>
    </row>
    <row r="765" spans="1:27" ht="11.65" customHeight="1">
      <c r="A765" s="53">
        <v>636</v>
      </c>
      <c r="C765" s="101"/>
      <c r="E765" s="3" t="s">
        <v>639</v>
      </c>
      <c r="F765" s="102"/>
      <c r="H765" s="59"/>
      <c r="I765" s="7">
        <v>61632108.269999996</v>
      </c>
      <c r="J765" s="7">
        <v>47764867.980308235</v>
      </c>
      <c r="K765" s="103">
        <v>13867240.289691759</v>
      </c>
      <c r="L765" s="7">
        <v>88322.185879414901</v>
      </c>
      <c r="M765" s="7">
        <v>13955562.475571174</v>
      </c>
      <c r="O765" s="51"/>
      <c r="P765" s="51"/>
      <c r="Q765" s="51"/>
      <c r="R765" s="51"/>
      <c r="S765" s="51"/>
      <c r="T765" s="51"/>
      <c r="U765" s="51"/>
      <c r="V765" s="51"/>
      <c r="W765" s="51"/>
      <c r="X765" s="51"/>
      <c r="Y765" s="51"/>
      <c r="Z765" s="51"/>
      <c r="AA765" s="51"/>
    </row>
    <row r="766" spans="1:27" ht="11.65" customHeight="1">
      <c r="A766" s="53">
        <v>637</v>
      </c>
      <c r="C766" s="101"/>
      <c r="E766" s="3" t="s">
        <v>654</v>
      </c>
      <c r="F766" s="102"/>
      <c r="H766" s="59"/>
      <c r="I766" s="7">
        <v>0</v>
      </c>
      <c r="J766" s="7">
        <v>0</v>
      </c>
      <c r="K766" s="103">
        <v>0</v>
      </c>
      <c r="L766" s="7">
        <v>0</v>
      </c>
      <c r="M766" s="7">
        <v>0</v>
      </c>
      <c r="O766" s="51"/>
      <c r="P766" s="51"/>
      <c r="Q766" s="51"/>
      <c r="R766" s="51"/>
      <c r="S766" s="51"/>
      <c r="T766" s="51"/>
      <c r="U766" s="51"/>
      <c r="V766" s="51"/>
      <c r="W766" s="51"/>
      <c r="X766" s="51"/>
      <c r="Y766" s="51"/>
      <c r="Z766" s="51"/>
      <c r="AA766" s="51"/>
    </row>
    <row r="767" spans="1:27" ht="11.65" customHeight="1">
      <c r="A767" s="53">
        <v>638</v>
      </c>
      <c r="C767" s="101"/>
      <c r="E767" s="3" t="s">
        <v>651</v>
      </c>
      <c r="F767" s="102"/>
      <c r="H767" s="59"/>
      <c r="I767" s="7">
        <v>1925255.8900000001</v>
      </c>
      <c r="J767" s="7">
        <v>1485999.1357172106</v>
      </c>
      <c r="K767" s="103">
        <v>439256.75428278954</v>
      </c>
      <c r="L767" s="7">
        <v>0</v>
      </c>
      <c r="M767" s="7">
        <v>439256.75428278954</v>
      </c>
      <c r="O767" s="51"/>
      <c r="P767" s="51"/>
      <c r="Q767" s="51"/>
      <c r="R767" s="51"/>
      <c r="S767" s="51"/>
      <c r="T767" s="51"/>
      <c r="U767" s="51"/>
      <c r="V767" s="51"/>
      <c r="W767" s="51"/>
      <c r="X767" s="51"/>
      <c r="Y767" s="51"/>
      <c r="Z767" s="51"/>
      <c r="AA767" s="51"/>
    </row>
    <row r="768" spans="1:27" ht="11.65" customHeight="1">
      <c r="A768" s="53">
        <v>639</v>
      </c>
      <c r="C768" s="101"/>
      <c r="E768" s="3" t="s">
        <v>635</v>
      </c>
      <c r="F768" s="102"/>
      <c r="H768" s="59"/>
      <c r="I768" s="7">
        <v>0</v>
      </c>
      <c r="J768" s="7">
        <v>0</v>
      </c>
      <c r="K768" s="103">
        <v>0</v>
      </c>
      <c r="L768" s="7">
        <v>0</v>
      </c>
      <c r="M768" s="7">
        <v>0</v>
      </c>
      <c r="O768" s="51"/>
      <c r="P768" s="51"/>
      <c r="Q768" s="51"/>
      <c r="R768" s="51"/>
      <c r="S768" s="51"/>
      <c r="T768" s="51"/>
      <c r="U768" s="51"/>
      <c r="V768" s="51"/>
      <c r="W768" s="51"/>
      <c r="X768" s="51"/>
      <c r="Y768" s="51"/>
      <c r="Z768" s="51"/>
      <c r="AA768" s="51"/>
    </row>
    <row r="769" spans="1:27" ht="11.65" customHeight="1">
      <c r="A769" s="53">
        <v>640</v>
      </c>
      <c r="C769" s="101"/>
      <c r="E769" s="3" t="s">
        <v>656</v>
      </c>
      <c r="F769" s="102"/>
      <c r="H769" s="59"/>
      <c r="I769" s="7">
        <v>0</v>
      </c>
      <c r="J769" s="7">
        <v>0</v>
      </c>
      <c r="K769" s="103">
        <v>0</v>
      </c>
      <c r="L769" s="7">
        <v>0</v>
      </c>
      <c r="M769" s="7">
        <v>0</v>
      </c>
      <c r="O769" s="51"/>
      <c r="P769" s="51"/>
      <c r="Q769" s="51"/>
      <c r="R769" s="51"/>
      <c r="S769" s="51"/>
      <c r="T769" s="51"/>
      <c r="U769" s="51"/>
      <c r="V769" s="51"/>
      <c r="W769" s="51"/>
      <c r="X769" s="51"/>
      <c r="Y769" s="51"/>
      <c r="Z769" s="51"/>
      <c r="AA769" s="51"/>
    </row>
    <row r="770" spans="1:27" ht="11.65" customHeight="1">
      <c r="A770" s="53">
        <v>641</v>
      </c>
      <c r="C770" s="101"/>
      <c r="E770" s="3" t="s">
        <v>657</v>
      </c>
      <c r="F770" s="102"/>
      <c r="H770" s="59"/>
      <c r="I770" s="7">
        <v>0</v>
      </c>
      <c r="J770" s="7">
        <v>0</v>
      </c>
      <c r="K770" s="103">
        <v>0</v>
      </c>
      <c r="L770" s="7">
        <v>0</v>
      </c>
      <c r="M770" s="7">
        <v>0</v>
      </c>
      <c r="O770" s="51"/>
      <c r="P770" s="51"/>
      <c r="Q770" s="51"/>
      <c r="R770" s="51"/>
      <c r="S770" s="51"/>
      <c r="T770" s="51"/>
      <c r="U770" s="51"/>
      <c r="V770" s="51"/>
      <c r="W770" s="51"/>
      <c r="X770" s="51"/>
      <c r="Y770" s="51"/>
      <c r="Z770" s="51"/>
      <c r="AA770" s="51"/>
    </row>
    <row r="771" spans="1:27" ht="11.65" customHeight="1">
      <c r="A771" s="53">
        <v>642</v>
      </c>
      <c r="C771" s="101"/>
      <c r="E771" s="3" t="s">
        <v>634</v>
      </c>
      <c r="F771" s="102"/>
      <c r="H771" s="59"/>
      <c r="I771" s="7">
        <v>167950632.00709328</v>
      </c>
      <c r="J771" s="7">
        <v>130161696.39832023</v>
      </c>
      <c r="K771" s="103">
        <v>37788935.608773045</v>
      </c>
      <c r="L771" s="7">
        <v>14357125.54139407</v>
      </c>
      <c r="M771" s="7">
        <v>52146061.150167115</v>
      </c>
      <c r="O771" s="51"/>
      <c r="P771" s="51"/>
      <c r="Q771" s="51"/>
      <c r="R771" s="51"/>
      <c r="S771" s="51"/>
      <c r="T771" s="51"/>
      <c r="U771" s="51"/>
      <c r="V771" s="51"/>
      <c r="W771" s="51"/>
      <c r="X771" s="51"/>
      <c r="Y771" s="51"/>
      <c r="Z771" s="51"/>
      <c r="AA771" s="51"/>
    </row>
    <row r="772" spans="1:27" ht="11.65" customHeight="1">
      <c r="A772" s="53">
        <v>643</v>
      </c>
      <c r="C772" s="101"/>
      <c r="E772" s="3" t="s">
        <v>636</v>
      </c>
      <c r="F772" s="102"/>
      <c r="H772" s="59"/>
      <c r="I772" s="7">
        <v>267419613.30999997</v>
      </c>
      <c r="J772" s="7">
        <v>267419613.30999997</v>
      </c>
      <c r="K772" s="103">
        <v>0</v>
      </c>
      <c r="L772" s="7">
        <v>0</v>
      </c>
      <c r="M772" s="7">
        <v>0</v>
      </c>
      <c r="O772" s="51"/>
      <c r="P772" s="51"/>
      <c r="Q772" s="51"/>
      <c r="R772" s="51"/>
      <c r="S772" s="51"/>
      <c r="T772" s="51"/>
      <c r="U772" s="51"/>
      <c r="V772" s="51"/>
      <c r="W772" s="51"/>
      <c r="X772" s="51"/>
      <c r="Y772" s="51"/>
      <c r="Z772" s="51"/>
      <c r="AA772" s="51"/>
    </row>
    <row r="773" spans="1:27" ht="11.65" customHeight="1">
      <c r="A773" s="53">
        <v>644</v>
      </c>
      <c r="C773" s="101"/>
      <c r="E773" s="3" t="s">
        <v>637</v>
      </c>
      <c r="F773" s="102"/>
      <c r="H773" s="59"/>
      <c r="I773" s="7">
        <v>311893841.33566308</v>
      </c>
      <c r="J773" s="7">
        <v>240733702.50035498</v>
      </c>
      <c r="K773" s="103">
        <v>71160138.835308105</v>
      </c>
      <c r="L773" s="7">
        <v>-1271690.4157660604</v>
      </c>
      <c r="M773" s="7">
        <v>69888448.419542044</v>
      </c>
      <c r="O773" s="51"/>
      <c r="P773" s="51"/>
      <c r="Q773" s="51"/>
      <c r="R773" s="51"/>
      <c r="S773" s="51"/>
      <c r="T773" s="51"/>
      <c r="U773" s="51"/>
      <c r="V773" s="51"/>
      <c r="W773" s="51"/>
      <c r="X773" s="51"/>
      <c r="Y773" s="51"/>
      <c r="Z773" s="51"/>
      <c r="AA773" s="51"/>
    </row>
    <row r="774" spans="1:27" ht="11.65" customHeight="1">
      <c r="A774" s="53">
        <v>645</v>
      </c>
      <c r="C774" s="101"/>
      <c r="E774" s="3" t="s">
        <v>398</v>
      </c>
      <c r="F774" s="102"/>
      <c r="H774" s="59"/>
      <c r="I774" s="7">
        <v>51342722.200000003</v>
      </c>
      <c r="J774" s="7">
        <v>51342722.200000003</v>
      </c>
      <c r="K774" s="103">
        <v>0</v>
      </c>
      <c r="L774" s="7">
        <v>0</v>
      </c>
      <c r="M774" s="7">
        <v>0</v>
      </c>
      <c r="O774" s="51"/>
      <c r="P774" s="51"/>
      <c r="Q774" s="51"/>
      <c r="R774" s="51"/>
      <c r="S774" s="51"/>
      <c r="T774" s="51"/>
      <c r="U774" s="51"/>
      <c r="V774" s="51"/>
      <c r="W774" s="51"/>
      <c r="X774" s="51"/>
      <c r="Y774" s="51"/>
      <c r="Z774" s="51"/>
      <c r="AA774" s="51"/>
    </row>
    <row r="775" spans="1:27" ht="11.65" customHeight="1">
      <c r="A775" s="53">
        <v>646</v>
      </c>
      <c r="C775" s="101"/>
      <c r="E775" s="3" t="s">
        <v>658</v>
      </c>
      <c r="F775" s="102"/>
      <c r="H775" s="59"/>
      <c r="I775" s="7">
        <v>0</v>
      </c>
      <c r="J775" s="7">
        <v>0</v>
      </c>
      <c r="K775" s="103">
        <v>0</v>
      </c>
      <c r="L775" s="7">
        <v>0</v>
      </c>
      <c r="M775" s="7">
        <v>0</v>
      </c>
      <c r="O775" s="51"/>
      <c r="P775" s="51"/>
      <c r="Q775" s="51"/>
      <c r="R775" s="51"/>
      <c r="S775" s="51"/>
      <c r="T775" s="51"/>
      <c r="U775" s="51"/>
      <c r="V775" s="51"/>
      <c r="W775" s="51"/>
      <c r="X775" s="51"/>
      <c r="Y775" s="51"/>
      <c r="Z775" s="51"/>
      <c r="AA775" s="51"/>
    </row>
    <row r="776" spans="1:27" ht="11.65" customHeight="1">
      <c r="A776" s="53">
        <v>647</v>
      </c>
      <c r="C776" s="101"/>
      <c r="E776" s="3" t="s">
        <v>659</v>
      </c>
      <c r="F776" s="102"/>
      <c r="H776" s="59"/>
      <c r="I776" s="7">
        <v>0</v>
      </c>
      <c r="J776" s="7">
        <v>0</v>
      </c>
      <c r="K776" s="103">
        <v>0</v>
      </c>
      <c r="L776" s="7">
        <v>0</v>
      </c>
      <c r="M776" s="7">
        <v>0</v>
      </c>
      <c r="O776" s="51"/>
      <c r="P776" s="51"/>
      <c r="Q776" s="51"/>
      <c r="R776" s="51"/>
      <c r="S776" s="51"/>
      <c r="T776" s="51"/>
      <c r="U776" s="51"/>
      <c r="V776" s="51"/>
      <c r="W776" s="51"/>
      <c r="X776" s="51"/>
      <c r="Y776" s="51"/>
      <c r="Z776" s="51"/>
      <c r="AA776" s="51"/>
    </row>
    <row r="777" spans="1:27" ht="11.65" customHeight="1">
      <c r="A777" s="53">
        <v>648</v>
      </c>
      <c r="C777" s="101"/>
      <c r="E777" s="3" t="s">
        <v>649</v>
      </c>
      <c r="F777" s="102"/>
      <c r="H777" s="59"/>
      <c r="I777" s="7">
        <v>0</v>
      </c>
      <c r="J777" s="7">
        <v>0</v>
      </c>
      <c r="K777" s="103">
        <v>0</v>
      </c>
      <c r="L777" s="7">
        <v>0</v>
      </c>
      <c r="M777" s="7">
        <v>0</v>
      </c>
      <c r="O777" s="51"/>
      <c r="P777" s="51"/>
      <c r="Q777" s="51"/>
      <c r="R777" s="51"/>
      <c r="S777" s="51"/>
      <c r="T777" s="51"/>
      <c r="U777" s="51"/>
      <c r="V777" s="51"/>
      <c r="W777" s="51"/>
      <c r="X777" s="51"/>
      <c r="Y777" s="51"/>
      <c r="Z777" s="51"/>
      <c r="AA777" s="51"/>
    </row>
    <row r="778" spans="1:27" ht="11.65" customHeight="1">
      <c r="A778" s="53">
        <v>649</v>
      </c>
      <c r="C778" s="101"/>
      <c r="E778" s="3" t="s">
        <v>655</v>
      </c>
      <c r="F778" s="102"/>
      <c r="H778" s="59"/>
      <c r="I778" s="7">
        <v>0</v>
      </c>
      <c r="J778" s="7">
        <v>0</v>
      </c>
      <c r="K778" s="103">
        <v>0</v>
      </c>
      <c r="L778" s="7">
        <v>0</v>
      </c>
      <c r="M778" s="7">
        <v>0</v>
      </c>
      <c r="O778" s="51"/>
      <c r="P778" s="51"/>
      <c r="Q778" s="51"/>
      <c r="R778" s="51"/>
      <c r="S778" s="51"/>
      <c r="T778" s="51"/>
      <c r="U778" s="51"/>
      <c r="V778" s="51"/>
      <c r="W778" s="51"/>
      <c r="X778" s="51"/>
      <c r="Y778" s="51"/>
      <c r="Z778" s="51"/>
      <c r="AA778" s="51"/>
    </row>
    <row r="779" spans="1:27" ht="11.65" customHeight="1">
      <c r="A779" s="53">
        <v>650</v>
      </c>
      <c r="C779" s="101"/>
      <c r="E779" s="3" t="s">
        <v>660</v>
      </c>
      <c r="F779" s="102"/>
      <c r="H779" s="59"/>
      <c r="I779" s="7">
        <v>0</v>
      </c>
      <c r="J779" s="7">
        <v>0</v>
      </c>
      <c r="K779" s="103">
        <v>0</v>
      </c>
      <c r="L779" s="7">
        <v>0</v>
      </c>
      <c r="M779" s="7">
        <v>0</v>
      </c>
      <c r="O779" s="51"/>
      <c r="P779" s="51"/>
      <c r="Q779" s="51"/>
      <c r="R779" s="51"/>
      <c r="S779" s="51"/>
      <c r="T779" s="51"/>
      <c r="U779" s="51"/>
      <c r="V779" s="51"/>
      <c r="W779" s="51"/>
      <c r="X779" s="51"/>
      <c r="Y779" s="51"/>
      <c r="Z779" s="51"/>
      <c r="AA779" s="51"/>
    </row>
    <row r="780" spans="1:27" ht="11.65" customHeight="1">
      <c r="A780" s="53">
        <v>651</v>
      </c>
      <c r="C780" s="101"/>
      <c r="E780" s="3" t="s">
        <v>652</v>
      </c>
      <c r="F780" s="102"/>
      <c r="H780" s="59"/>
      <c r="I780" s="7">
        <v>0</v>
      </c>
      <c r="J780" s="7">
        <v>0</v>
      </c>
      <c r="K780" s="103">
        <v>0</v>
      </c>
      <c r="L780" s="7">
        <v>0</v>
      </c>
      <c r="M780" s="7">
        <v>0</v>
      </c>
      <c r="O780" s="51"/>
      <c r="P780" s="51"/>
      <c r="Q780" s="51"/>
      <c r="R780" s="51"/>
      <c r="S780" s="51"/>
      <c r="T780" s="51"/>
      <c r="U780" s="51"/>
      <c r="V780" s="51"/>
      <c r="W780" s="51"/>
      <c r="X780" s="51"/>
      <c r="Y780" s="51"/>
      <c r="Z780" s="51"/>
      <c r="AA780" s="51"/>
    </row>
    <row r="781" spans="1:27" ht="11.65" customHeight="1">
      <c r="A781" s="53">
        <v>652</v>
      </c>
      <c r="C781" s="101"/>
      <c r="E781" s="3" t="s">
        <v>661</v>
      </c>
      <c r="F781" s="102"/>
      <c r="H781" s="59"/>
      <c r="I781" s="7">
        <v>0</v>
      </c>
      <c r="J781" s="7">
        <v>0</v>
      </c>
      <c r="K781" s="103">
        <v>0</v>
      </c>
      <c r="L781" s="7">
        <v>0</v>
      </c>
      <c r="M781" s="7">
        <v>0</v>
      </c>
      <c r="O781" s="51"/>
      <c r="P781" s="51"/>
      <c r="Q781" s="51"/>
      <c r="R781" s="51"/>
      <c r="S781" s="51"/>
      <c r="T781" s="51"/>
      <c r="U781" s="51"/>
      <c r="V781" s="51"/>
      <c r="W781" s="51"/>
      <c r="X781" s="51"/>
      <c r="Y781" s="51"/>
      <c r="Z781" s="51"/>
      <c r="AA781" s="51"/>
    </row>
    <row r="782" spans="1:27" ht="11.65" customHeight="1">
      <c r="A782" s="53">
        <v>653</v>
      </c>
      <c r="C782" s="101"/>
      <c r="E782" s="3" t="s">
        <v>662</v>
      </c>
      <c r="F782" s="102"/>
      <c r="H782" s="59"/>
      <c r="I782" s="7">
        <v>0</v>
      </c>
      <c r="J782" s="7">
        <v>0</v>
      </c>
      <c r="K782" s="103">
        <v>0</v>
      </c>
      <c r="L782" s="7">
        <v>0</v>
      </c>
      <c r="M782" s="7">
        <v>0</v>
      </c>
      <c r="O782" s="51"/>
      <c r="P782" s="51"/>
      <c r="Q782" s="51"/>
      <c r="R782" s="51"/>
      <c r="S782" s="51"/>
      <c r="T782" s="51"/>
      <c r="U782" s="51"/>
      <c r="V782" s="51"/>
      <c r="W782" s="51"/>
      <c r="X782" s="51"/>
      <c r="Y782" s="51"/>
      <c r="Z782" s="51"/>
      <c r="AA782" s="51"/>
    </row>
    <row r="783" spans="1:27" ht="11.65" customHeight="1">
      <c r="A783" s="53">
        <v>654</v>
      </c>
      <c r="C783" s="101"/>
      <c r="E783" s="3" t="s">
        <v>663</v>
      </c>
      <c r="F783" s="102"/>
      <c r="H783" s="59"/>
      <c r="I783" s="7">
        <v>0</v>
      </c>
      <c r="J783" s="7">
        <v>0</v>
      </c>
      <c r="K783" s="103">
        <v>0</v>
      </c>
      <c r="L783" s="7">
        <v>0</v>
      </c>
      <c r="M783" s="7">
        <v>0</v>
      </c>
      <c r="O783" s="51"/>
      <c r="P783" s="51"/>
      <c r="Q783" s="51"/>
      <c r="R783" s="51"/>
      <c r="S783" s="51"/>
      <c r="T783" s="51"/>
      <c r="U783" s="51"/>
      <c r="V783" s="51"/>
      <c r="W783" s="51"/>
      <c r="X783" s="51"/>
      <c r="Y783" s="51"/>
      <c r="Z783" s="51"/>
      <c r="AA783" s="51"/>
    </row>
    <row r="784" spans="1:27" ht="11.65" customHeight="1" thickBot="1">
      <c r="A784" s="53">
        <v>655</v>
      </c>
      <c r="C784" s="101" t="s">
        <v>215</v>
      </c>
      <c r="F784" s="102"/>
      <c r="H784" s="59" t="s">
        <v>162</v>
      </c>
      <c r="I784" s="118">
        <v>899782506.11275637</v>
      </c>
      <c r="J784" s="118">
        <v>761398736.26882136</v>
      </c>
      <c r="K784" s="118">
        <v>138383769.84393498</v>
      </c>
      <c r="L784" s="118">
        <v>13136427.414706051</v>
      </c>
      <c r="M784" s="118">
        <v>151520197.25864103</v>
      </c>
      <c r="O784" s="51">
        <v>0</v>
      </c>
      <c r="P784" s="51"/>
      <c r="Q784" s="51"/>
      <c r="R784" s="51"/>
      <c r="S784" s="51"/>
      <c r="T784" s="51"/>
      <c r="U784" s="51"/>
      <c r="V784" s="51"/>
      <c r="W784" s="51"/>
      <c r="X784" s="51"/>
      <c r="Y784" s="51"/>
      <c r="Z784" s="51"/>
      <c r="AA784" s="51"/>
    </row>
    <row r="785" spans="1:27" ht="11.65" customHeight="1" thickTop="1">
      <c r="A785" s="53">
        <v>656</v>
      </c>
      <c r="C785" s="101">
        <v>560</v>
      </c>
      <c r="D785" s="3" t="s">
        <v>161</v>
      </c>
      <c r="F785" s="102"/>
      <c r="H785" s="59"/>
      <c r="I785" s="7"/>
      <c r="J785" s="7"/>
      <c r="K785" s="7"/>
      <c r="L785" s="7"/>
      <c r="M785" s="7"/>
      <c r="O785" s="51"/>
      <c r="P785" s="51"/>
      <c r="Q785" s="51"/>
      <c r="R785" s="51"/>
      <c r="S785" s="51"/>
      <c r="T785" s="51"/>
      <c r="U785" s="51"/>
      <c r="V785" s="51"/>
      <c r="W785" s="51"/>
      <c r="X785" s="51"/>
      <c r="Y785" s="51"/>
      <c r="Z785" s="51"/>
      <c r="AA785" s="51"/>
    </row>
    <row r="786" spans="1:27" ht="11.65" customHeight="1">
      <c r="A786" s="53">
        <v>657</v>
      </c>
      <c r="C786" s="101"/>
      <c r="F786" s="104" t="s">
        <v>640</v>
      </c>
      <c r="G786" s="3" t="s">
        <v>249</v>
      </c>
      <c r="H786" s="59"/>
      <c r="I786" s="7">
        <v>5457300.29</v>
      </c>
      <c r="J786" s="7">
        <v>5010018.1113940105</v>
      </c>
      <c r="K786" s="103">
        <v>447282.17860598973</v>
      </c>
      <c r="L786" s="7">
        <v>17654.193532620557</v>
      </c>
      <c r="M786" s="7">
        <v>464936.37213861028</v>
      </c>
      <c r="O786" s="51"/>
      <c r="P786" s="51"/>
      <c r="Q786" s="51"/>
      <c r="R786" s="51"/>
      <c r="S786" s="51"/>
      <c r="T786" s="51"/>
      <c r="U786" s="51"/>
      <c r="V786" s="51"/>
      <c r="W786" s="51"/>
      <c r="X786" s="51"/>
      <c r="Y786" s="51"/>
      <c r="Z786" s="51"/>
      <c r="AA786" s="51"/>
    </row>
    <row r="787" spans="1:27" ht="11.65" customHeight="1">
      <c r="A787" s="53">
        <v>658</v>
      </c>
      <c r="C787" s="101"/>
      <c r="F787" s="104" t="s">
        <v>640</v>
      </c>
      <c r="G787" s="3" t="s">
        <v>639</v>
      </c>
      <c r="H787" s="59"/>
      <c r="I787" s="7">
        <v>0</v>
      </c>
      <c r="J787" s="7">
        <v>0</v>
      </c>
      <c r="K787" s="103">
        <v>0</v>
      </c>
      <c r="L787" s="7">
        <v>220.64044773361715</v>
      </c>
      <c r="M787" s="7">
        <v>220.64044773361715</v>
      </c>
      <c r="O787" s="51"/>
      <c r="P787" s="51"/>
      <c r="Q787" s="51"/>
      <c r="R787" s="51"/>
      <c r="S787" s="51"/>
      <c r="T787" s="51"/>
      <c r="U787" s="51"/>
      <c r="V787" s="51"/>
      <c r="W787" s="51"/>
      <c r="X787" s="51"/>
      <c r="Y787" s="51"/>
      <c r="Z787" s="51"/>
      <c r="AA787" s="51"/>
    </row>
    <row r="788" spans="1:27" ht="11.65" customHeight="1">
      <c r="A788" s="53">
        <v>659</v>
      </c>
      <c r="C788" s="101"/>
      <c r="F788" s="104" t="s">
        <v>640</v>
      </c>
      <c r="G788" s="3" t="s">
        <v>634</v>
      </c>
      <c r="H788" s="59"/>
      <c r="I788" s="7">
        <v>242964.92</v>
      </c>
      <c r="J788" s="7">
        <v>188297.75020523006</v>
      </c>
      <c r="K788" s="103">
        <v>54667.16979476995</v>
      </c>
      <c r="L788" s="7">
        <v>2996.3995473496252</v>
      </c>
      <c r="M788" s="7">
        <v>57663.569342119576</v>
      </c>
      <c r="O788" s="51"/>
      <c r="P788" s="51"/>
      <c r="Q788" s="51"/>
      <c r="R788" s="51"/>
      <c r="S788" s="51"/>
      <c r="T788" s="51"/>
      <c r="U788" s="51"/>
      <c r="V788" s="51"/>
      <c r="W788" s="51"/>
      <c r="X788" s="51"/>
      <c r="Y788" s="51"/>
      <c r="Z788" s="51"/>
      <c r="AA788" s="51"/>
    </row>
    <row r="789" spans="1:27" ht="11.65" customHeight="1">
      <c r="A789" s="53">
        <v>660</v>
      </c>
      <c r="C789" s="101"/>
      <c r="F789" s="104" t="s">
        <v>640</v>
      </c>
      <c r="G789" s="3" t="s">
        <v>636</v>
      </c>
      <c r="H789" s="59"/>
      <c r="I789" s="7">
        <v>121421.46</v>
      </c>
      <c r="J789" s="7">
        <v>121421.46</v>
      </c>
      <c r="K789" s="103">
        <v>0</v>
      </c>
      <c r="L789" s="7">
        <v>0</v>
      </c>
      <c r="M789" s="7">
        <v>0</v>
      </c>
      <c r="O789" s="51"/>
      <c r="P789" s="51"/>
      <c r="Q789" s="51"/>
      <c r="R789" s="51"/>
      <c r="S789" s="51"/>
      <c r="T789" s="51"/>
      <c r="U789" s="51"/>
      <c r="V789" s="51"/>
      <c r="W789" s="51"/>
      <c r="X789" s="51"/>
      <c r="Y789" s="51"/>
      <c r="Z789" s="51"/>
      <c r="AA789" s="51"/>
    </row>
    <row r="790" spans="1:27" ht="11.65" customHeight="1">
      <c r="A790" s="53">
        <v>661</v>
      </c>
      <c r="C790" s="101"/>
      <c r="F790" s="102"/>
      <c r="H790" s="59" t="s">
        <v>162</v>
      </c>
      <c r="I790" s="106">
        <v>5821686.6699999999</v>
      </c>
      <c r="J790" s="106">
        <v>5319737.3215992404</v>
      </c>
      <c r="K790" s="106">
        <v>501949.34840075969</v>
      </c>
      <c r="L790" s="106">
        <v>20871.2335277038</v>
      </c>
      <c r="M790" s="106">
        <v>522820.58192846348</v>
      </c>
      <c r="O790" s="51"/>
      <c r="P790" s="51"/>
      <c r="Q790" s="51"/>
      <c r="R790" s="51"/>
      <c r="S790" s="51"/>
      <c r="T790" s="51"/>
      <c r="U790" s="51"/>
      <c r="V790" s="51"/>
      <c r="W790" s="51"/>
      <c r="X790" s="51"/>
      <c r="Y790" s="51"/>
      <c r="Z790" s="51"/>
      <c r="AA790" s="51"/>
    </row>
    <row r="791" spans="1:27" ht="11.65" customHeight="1">
      <c r="A791" s="53">
        <v>662</v>
      </c>
      <c r="C791" s="101"/>
      <c r="F791" s="102"/>
      <c r="H791" s="59"/>
      <c r="I791" s="7"/>
      <c r="J791" s="7"/>
      <c r="K791" s="7"/>
      <c r="L791" s="7"/>
      <c r="M791" s="7"/>
      <c r="O791" s="51"/>
      <c r="P791" s="51"/>
      <c r="Q791" s="51"/>
      <c r="R791" s="51"/>
      <c r="S791" s="51"/>
      <c r="T791" s="51"/>
      <c r="U791" s="51"/>
      <c r="V791" s="51"/>
      <c r="W791" s="51"/>
      <c r="X791" s="51"/>
      <c r="Y791" s="51"/>
      <c r="Z791" s="51"/>
      <c r="AA791" s="51"/>
    </row>
    <row r="792" spans="1:27" ht="11.65" customHeight="1">
      <c r="A792" s="53">
        <v>663</v>
      </c>
      <c r="C792" s="101">
        <v>561</v>
      </c>
      <c r="D792" s="3" t="s">
        <v>216</v>
      </c>
      <c r="F792" s="102"/>
      <c r="H792" s="59"/>
      <c r="I792" s="7"/>
      <c r="J792" s="7"/>
      <c r="K792" s="7"/>
      <c r="L792" s="7"/>
      <c r="M792" s="7"/>
      <c r="O792" s="51"/>
      <c r="P792" s="51"/>
      <c r="Q792" s="51"/>
      <c r="R792" s="51"/>
      <c r="S792" s="51"/>
      <c r="T792" s="51"/>
      <c r="U792" s="51"/>
      <c r="V792" s="51"/>
      <c r="W792" s="51"/>
      <c r="X792" s="51"/>
      <c r="Y792" s="51"/>
      <c r="Z792" s="51"/>
      <c r="AA792" s="51"/>
    </row>
    <row r="793" spans="1:27" ht="11.65" customHeight="1">
      <c r="A793" s="53">
        <v>664</v>
      </c>
      <c r="C793" s="101"/>
      <c r="F793" s="104" t="s">
        <v>640</v>
      </c>
      <c r="G793" s="3" t="s">
        <v>249</v>
      </c>
      <c r="H793" s="59"/>
      <c r="I793" s="7">
        <v>17715538.539999999</v>
      </c>
      <c r="J793" s="7">
        <v>16263567.006040379</v>
      </c>
      <c r="K793" s="103">
        <v>1451971.533959619</v>
      </c>
      <c r="L793" s="7">
        <v>0</v>
      </c>
      <c r="M793" s="7">
        <v>1451971.533959619</v>
      </c>
      <c r="O793" s="51"/>
      <c r="P793" s="51"/>
      <c r="Q793" s="51"/>
      <c r="R793" s="51"/>
      <c r="S793" s="51"/>
      <c r="T793" s="51"/>
      <c r="U793" s="51"/>
      <c r="V793" s="51"/>
      <c r="W793" s="51"/>
      <c r="X793" s="51"/>
      <c r="Y793" s="51"/>
      <c r="Z793" s="51"/>
      <c r="AA793" s="51"/>
    </row>
    <row r="794" spans="1:27" ht="11.65" customHeight="1">
      <c r="A794" s="53">
        <v>665</v>
      </c>
      <c r="C794" s="101"/>
      <c r="F794" s="104" t="s">
        <v>640</v>
      </c>
      <c r="G794" s="3" t="s">
        <v>634</v>
      </c>
      <c r="H794" s="59"/>
      <c r="I794" s="7">
        <v>313866.36</v>
      </c>
      <c r="J794" s="7">
        <v>243246.34788061093</v>
      </c>
      <c r="K794" s="103">
        <v>70620.012119389052</v>
      </c>
      <c r="L794" s="7">
        <v>0</v>
      </c>
      <c r="M794" s="7">
        <v>70620.012119389052</v>
      </c>
      <c r="O794" s="51"/>
      <c r="P794" s="51"/>
      <c r="Q794" s="51"/>
      <c r="R794" s="51"/>
      <c r="S794" s="51"/>
      <c r="T794" s="51"/>
      <c r="U794" s="51"/>
      <c r="V794" s="51"/>
      <c r="W794" s="51"/>
      <c r="X794" s="51"/>
      <c r="Y794" s="51"/>
      <c r="Z794" s="51"/>
      <c r="AA794" s="51"/>
    </row>
    <row r="795" spans="1:27" ht="11.65" customHeight="1">
      <c r="A795" s="53">
        <v>666</v>
      </c>
      <c r="C795" s="101"/>
      <c r="F795" s="104" t="s">
        <v>640</v>
      </c>
      <c r="G795" s="3" t="s">
        <v>636</v>
      </c>
      <c r="H795" s="59"/>
      <c r="I795" s="7">
        <v>1908855.42</v>
      </c>
      <c r="J795" s="7">
        <v>1908855.42</v>
      </c>
      <c r="K795" s="103">
        <v>0</v>
      </c>
      <c r="L795" s="7">
        <v>0</v>
      </c>
      <c r="M795" s="7">
        <v>0</v>
      </c>
      <c r="O795" s="51"/>
      <c r="P795" s="51"/>
      <c r="Q795" s="51"/>
      <c r="R795" s="51"/>
      <c r="S795" s="51"/>
      <c r="T795" s="51"/>
      <c r="U795" s="51"/>
      <c r="V795" s="51"/>
      <c r="W795" s="51"/>
      <c r="X795" s="51"/>
      <c r="Y795" s="51"/>
      <c r="Z795" s="51"/>
      <c r="AA795" s="51"/>
    </row>
    <row r="796" spans="1:27" ht="11.65" customHeight="1">
      <c r="A796" s="53">
        <v>667</v>
      </c>
      <c r="C796" s="101"/>
      <c r="F796" s="102"/>
      <c r="H796" s="59" t="s">
        <v>162</v>
      </c>
      <c r="I796" s="106">
        <v>19938260.32</v>
      </c>
      <c r="J796" s="106">
        <v>18415668.773920991</v>
      </c>
      <c r="K796" s="106">
        <v>1522591.5460790081</v>
      </c>
      <c r="L796" s="106">
        <v>0</v>
      </c>
      <c r="M796" s="106">
        <v>1522591.5460790081</v>
      </c>
      <c r="O796" s="51"/>
      <c r="P796" s="51"/>
      <c r="Q796" s="51"/>
      <c r="R796" s="51"/>
      <c r="S796" s="51"/>
      <c r="T796" s="51"/>
      <c r="U796" s="51"/>
      <c r="V796" s="51"/>
      <c r="W796" s="51"/>
      <c r="X796" s="51"/>
      <c r="Y796" s="51"/>
      <c r="Z796" s="51"/>
      <c r="AA796" s="51"/>
    </row>
    <row r="797" spans="1:27" ht="11.65" customHeight="1">
      <c r="A797" s="53">
        <v>668</v>
      </c>
      <c r="C797" s="101">
        <v>562</v>
      </c>
      <c r="D797" s="3" t="s">
        <v>217</v>
      </c>
      <c r="F797" s="102"/>
      <c r="H797" s="59"/>
      <c r="I797" s="7"/>
      <c r="J797" s="7"/>
      <c r="K797" s="7"/>
      <c r="L797" s="7"/>
      <c r="M797" s="7"/>
      <c r="O797" s="51"/>
      <c r="P797" s="51"/>
      <c r="Q797" s="51"/>
      <c r="R797" s="51"/>
      <c r="S797" s="51"/>
      <c r="T797" s="51"/>
      <c r="U797" s="51"/>
      <c r="V797" s="51"/>
      <c r="W797" s="51"/>
      <c r="X797" s="51"/>
      <c r="Y797" s="51"/>
      <c r="Z797" s="51"/>
      <c r="AA797" s="51"/>
    </row>
    <row r="798" spans="1:27" ht="11.65" customHeight="1">
      <c r="A798" s="53">
        <v>669</v>
      </c>
      <c r="C798" s="101"/>
      <c r="F798" s="104" t="s">
        <v>640</v>
      </c>
      <c r="G798" s="3" t="s">
        <v>249</v>
      </c>
      <c r="H798" s="59"/>
      <c r="I798" s="7">
        <v>15735.22</v>
      </c>
      <c r="J798" s="7">
        <v>14445.556043750206</v>
      </c>
      <c r="K798" s="103">
        <v>1289.6639562497928</v>
      </c>
      <c r="L798" s="7">
        <v>0</v>
      </c>
      <c r="M798" s="7">
        <v>1289.6639562497928</v>
      </c>
      <c r="O798" s="51"/>
      <c r="P798" s="51"/>
      <c r="Q798" s="51"/>
      <c r="R798" s="51"/>
      <c r="S798" s="51"/>
      <c r="T798" s="51"/>
      <c r="U798" s="51"/>
      <c r="V798" s="51"/>
      <c r="W798" s="51"/>
      <c r="X798" s="51"/>
      <c r="Y798" s="51"/>
      <c r="Z798" s="51"/>
      <c r="AA798" s="51"/>
    </row>
    <row r="799" spans="1:27" ht="11.65" customHeight="1">
      <c r="A799" s="53">
        <v>670</v>
      </c>
      <c r="C799" s="101"/>
      <c r="F799" s="104" t="s">
        <v>640</v>
      </c>
      <c r="G799" s="3" t="s">
        <v>639</v>
      </c>
      <c r="H799" s="59"/>
      <c r="I799" s="7">
        <v>77793.039999999994</v>
      </c>
      <c r="J799" s="7">
        <v>60289.585894233081</v>
      </c>
      <c r="K799" s="103">
        <v>17503.454105766916</v>
      </c>
      <c r="L799" s="7">
        <v>0</v>
      </c>
      <c r="M799" s="7">
        <v>17503.454105766916</v>
      </c>
      <c r="O799" s="51"/>
      <c r="P799" s="51"/>
      <c r="Q799" s="51"/>
      <c r="R799" s="51"/>
      <c r="S799" s="51"/>
      <c r="T799" s="51"/>
      <c r="U799" s="51"/>
      <c r="V799" s="51"/>
      <c r="W799" s="51"/>
      <c r="X799" s="51"/>
      <c r="Y799" s="51"/>
      <c r="Z799" s="51"/>
      <c r="AA799" s="51"/>
    </row>
    <row r="800" spans="1:27" ht="11.65" customHeight="1">
      <c r="A800" s="53">
        <v>671</v>
      </c>
      <c r="C800" s="101"/>
      <c r="F800" s="104" t="s">
        <v>640</v>
      </c>
      <c r="G800" s="3" t="s">
        <v>634</v>
      </c>
      <c r="H800" s="59"/>
      <c r="I800" s="7">
        <v>628332.57999999996</v>
      </c>
      <c r="J800" s="7">
        <v>486957.58710618684</v>
      </c>
      <c r="K800" s="103">
        <v>141374.99289381312</v>
      </c>
      <c r="L800" s="7">
        <v>0</v>
      </c>
      <c r="M800" s="7">
        <v>141374.99289381312</v>
      </c>
      <c r="O800" s="51"/>
      <c r="P800" s="51"/>
      <c r="Q800" s="51"/>
      <c r="R800" s="51"/>
      <c r="S800" s="51"/>
      <c r="T800" s="51"/>
      <c r="U800" s="51"/>
      <c r="V800" s="51"/>
      <c r="W800" s="51"/>
      <c r="X800" s="51"/>
      <c r="Y800" s="51"/>
      <c r="Z800" s="51"/>
      <c r="AA800" s="51"/>
    </row>
    <row r="801" spans="1:27" ht="11.65" customHeight="1">
      <c r="A801" s="53">
        <v>672</v>
      </c>
      <c r="C801" s="101"/>
      <c r="F801" s="104" t="s">
        <v>640</v>
      </c>
      <c r="G801" s="3" t="s">
        <v>636</v>
      </c>
      <c r="H801" s="59"/>
      <c r="I801" s="7">
        <v>2276058.2599999998</v>
      </c>
      <c r="J801" s="7">
        <v>2276058.2599999998</v>
      </c>
      <c r="K801" s="103">
        <v>0</v>
      </c>
      <c r="L801" s="7">
        <v>0</v>
      </c>
      <c r="M801" s="7">
        <v>0</v>
      </c>
      <c r="O801" s="51"/>
      <c r="P801" s="51"/>
      <c r="Q801" s="51"/>
      <c r="R801" s="51"/>
      <c r="S801" s="51"/>
      <c r="T801" s="51"/>
      <c r="U801" s="51"/>
      <c r="V801" s="51"/>
      <c r="W801" s="51"/>
      <c r="X801" s="51"/>
      <c r="Y801" s="51"/>
      <c r="Z801" s="51"/>
      <c r="AA801" s="51"/>
    </row>
    <row r="802" spans="1:27" ht="11.65" customHeight="1">
      <c r="A802" s="53">
        <v>673</v>
      </c>
      <c r="C802" s="101"/>
      <c r="F802" s="102"/>
      <c r="H802" s="59" t="s">
        <v>162</v>
      </c>
      <c r="I802" s="106">
        <v>2997919.0999999996</v>
      </c>
      <c r="J802" s="106">
        <v>2837750.9890441699</v>
      </c>
      <c r="K802" s="106">
        <v>160168.11095582982</v>
      </c>
      <c r="L802" s="106">
        <v>0</v>
      </c>
      <c r="M802" s="106">
        <v>160168.11095582982</v>
      </c>
      <c r="O802" s="51"/>
      <c r="P802" s="51"/>
      <c r="Q802" s="51"/>
      <c r="R802" s="51"/>
      <c r="S802" s="51"/>
      <c r="T802" s="51"/>
      <c r="U802" s="51"/>
      <c r="V802" s="51"/>
      <c r="W802" s="51"/>
      <c r="X802" s="51"/>
      <c r="Y802" s="51"/>
      <c r="Z802" s="51"/>
      <c r="AA802" s="51"/>
    </row>
    <row r="803" spans="1:27" ht="11.65" customHeight="1">
      <c r="A803" s="53">
        <v>674</v>
      </c>
      <c r="C803" s="101"/>
      <c r="F803" s="102"/>
      <c r="H803" s="59"/>
      <c r="I803" s="7"/>
      <c r="J803" s="7"/>
      <c r="K803" s="7"/>
      <c r="L803" s="7"/>
      <c r="M803" s="7"/>
      <c r="O803" s="51"/>
      <c r="P803" s="51"/>
      <c r="Q803" s="51"/>
      <c r="R803" s="51"/>
      <c r="S803" s="51"/>
      <c r="T803" s="51"/>
      <c r="U803" s="51"/>
      <c r="V803" s="51"/>
      <c r="W803" s="51"/>
      <c r="X803" s="51"/>
      <c r="Y803" s="51"/>
      <c r="Z803" s="51"/>
      <c r="AA803" s="51"/>
    </row>
    <row r="804" spans="1:27" ht="11.65" customHeight="1">
      <c r="A804" s="53">
        <v>675</v>
      </c>
      <c r="C804" s="101">
        <v>563</v>
      </c>
      <c r="D804" s="3" t="s">
        <v>218</v>
      </c>
      <c r="F804" s="102"/>
      <c r="H804" s="59"/>
      <c r="I804" s="7"/>
      <c r="J804" s="7"/>
      <c r="K804" s="7"/>
      <c r="L804" s="7"/>
      <c r="M804" s="7"/>
      <c r="O804" s="51"/>
      <c r="P804" s="51"/>
      <c r="Q804" s="51"/>
      <c r="R804" s="51"/>
      <c r="S804" s="51"/>
      <c r="T804" s="51"/>
      <c r="U804" s="51"/>
      <c r="V804" s="51"/>
      <c r="W804" s="51"/>
      <c r="X804" s="51"/>
      <c r="Y804" s="51"/>
      <c r="Z804" s="51"/>
      <c r="AA804" s="51"/>
    </row>
    <row r="805" spans="1:27" ht="11.65" customHeight="1">
      <c r="A805" s="53">
        <v>676</v>
      </c>
      <c r="C805" s="101"/>
      <c r="F805" s="104" t="s">
        <v>640</v>
      </c>
      <c r="G805" s="3" t="s">
        <v>249</v>
      </c>
      <c r="H805" s="59"/>
      <c r="I805" s="7">
        <v>0</v>
      </c>
      <c r="J805" s="7">
        <v>0</v>
      </c>
      <c r="K805" s="103">
        <v>0</v>
      </c>
      <c r="L805" s="7">
        <v>0</v>
      </c>
      <c r="M805" s="7">
        <v>0</v>
      </c>
      <c r="O805" s="51"/>
      <c r="P805" s="51"/>
      <c r="Q805" s="51"/>
      <c r="R805" s="51"/>
      <c r="S805" s="51"/>
      <c r="T805" s="51"/>
      <c r="U805" s="51"/>
      <c r="V805" s="51"/>
      <c r="W805" s="51"/>
      <c r="X805" s="51"/>
      <c r="Y805" s="51"/>
      <c r="Z805" s="51"/>
      <c r="AA805" s="51"/>
    </row>
    <row r="806" spans="1:27" ht="11.65" customHeight="1">
      <c r="A806" s="53">
        <v>677</v>
      </c>
      <c r="C806" s="101"/>
      <c r="F806" s="104" t="s">
        <v>640</v>
      </c>
      <c r="G806" s="3" t="s">
        <v>634</v>
      </c>
      <c r="H806" s="59"/>
      <c r="I806" s="7">
        <v>198468.9</v>
      </c>
      <c r="J806" s="7">
        <v>153813.34620531549</v>
      </c>
      <c r="K806" s="103">
        <v>44655.553794684507</v>
      </c>
      <c r="L806" s="7">
        <v>0</v>
      </c>
      <c r="M806" s="7">
        <v>44655.553794684507</v>
      </c>
      <c r="O806" s="51"/>
      <c r="P806" s="51"/>
      <c r="Q806" s="51"/>
      <c r="R806" s="51"/>
      <c r="S806" s="51"/>
      <c r="T806" s="51"/>
      <c r="U806" s="51"/>
      <c r="V806" s="51"/>
      <c r="W806" s="51"/>
      <c r="X806" s="51"/>
      <c r="Y806" s="51"/>
      <c r="Z806" s="51"/>
      <c r="AA806" s="51"/>
    </row>
    <row r="807" spans="1:27" ht="11.65" customHeight="1">
      <c r="A807" s="53">
        <v>678</v>
      </c>
      <c r="C807" s="101"/>
      <c r="F807" s="104" t="s">
        <v>640</v>
      </c>
      <c r="G807" s="3" t="s">
        <v>636</v>
      </c>
      <c r="H807" s="59"/>
      <c r="I807" s="7">
        <v>478436.27</v>
      </c>
      <c r="J807" s="7">
        <v>478436.27</v>
      </c>
      <c r="K807" s="103">
        <v>0</v>
      </c>
      <c r="L807" s="7">
        <v>0</v>
      </c>
      <c r="M807" s="7">
        <v>0</v>
      </c>
      <c r="O807" s="51"/>
      <c r="P807" s="51"/>
      <c r="Q807" s="51"/>
      <c r="R807" s="51"/>
      <c r="S807" s="51"/>
      <c r="T807" s="51"/>
      <c r="U807" s="51"/>
      <c r="V807" s="51"/>
      <c r="W807" s="51"/>
      <c r="X807" s="51"/>
      <c r="Y807" s="51"/>
      <c r="Z807" s="51"/>
      <c r="AA807" s="51"/>
    </row>
    <row r="808" spans="1:27" ht="11.65" customHeight="1">
      <c r="A808" s="53">
        <v>679</v>
      </c>
      <c r="C808" s="101"/>
      <c r="F808" s="102"/>
      <c r="H808" s="59" t="s">
        <v>162</v>
      </c>
      <c r="I808" s="106">
        <v>676905.17</v>
      </c>
      <c r="J808" s="106">
        <v>632249.61620531557</v>
      </c>
      <c r="K808" s="106">
        <v>44655.553794684507</v>
      </c>
      <c r="L808" s="106">
        <v>0</v>
      </c>
      <c r="M808" s="106">
        <v>44655.553794684507</v>
      </c>
      <c r="O808" s="51"/>
      <c r="P808" s="51"/>
      <c r="Q808" s="51"/>
      <c r="R808" s="51"/>
      <c r="S808" s="51"/>
      <c r="T808" s="51"/>
      <c r="U808" s="51"/>
      <c r="V808" s="51"/>
      <c r="W808" s="51"/>
      <c r="X808" s="51"/>
      <c r="Y808" s="51"/>
      <c r="Z808" s="51"/>
      <c r="AA808" s="51"/>
    </row>
    <row r="809" spans="1:27" ht="11.65" customHeight="1">
      <c r="A809" s="53">
        <v>680</v>
      </c>
      <c r="C809" s="101"/>
      <c r="F809" s="102"/>
      <c r="H809" s="59"/>
      <c r="I809" s="7"/>
      <c r="J809" s="7"/>
      <c r="K809" s="7"/>
      <c r="L809" s="7"/>
      <c r="M809" s="7"/>
      <c r="O809" s="51"/>
      <c r="P809" s="51"/>
      <c r="Q809" s="51"/>
      <c r="R809" s="51"/>
      <c r="S809" s="51"/>
      <c r="T809" s="51"/>
      <c r="U809" s="51"/>
      <c r="V809" s="51"/>
      <c r="W809" s="51"/>
      <c r="X809" s="51"/>
      <c r="Y809" s="51"/>
      <c r="Z809" s="51"/>
      <c r="AA809" s="51"/>
    </row>
    <row r="810" spans="1:27" ht="11.65" customHeight="1">
      <c r="A810" s="53">
        <v>681</v>
      </c>
      <c r="C810" s="101">
        <v>564</v>
      </c>
      <c r="D810" s="3" t="s">
        <v>219</v>
      </c>
      <c r="F810" s="102"/>
      <c r="H810" s="59"/>
      <c r="I810" s="7"/>
      <c r="J810" s="7"/>
      <c r="K810" s="7"/>
      <c r="L810" s="7"/>
      <c r="M810" s="7"/>
      <c r="O810" s="51"/>
      <c r="P810" s="51"/>
      <c r="Q810" s="51"/>
      <c r="R810" s="51"/>
      <c r="S810" s="51"/>
      <c r="T810" s="51"/>
      <c r="U810" s="51"/>
      <c r="V810" s="51"/>
      <c r="W810" s="51"/>
      <c r="X810" s="51"/>
      <c r="Y810" s="51"/>
      <c r="Z810" s="51"/>
      <c r="AA810" s="51"/>
    </row>
    <row r="811" spans="1:27" ht="11.65" customHeight="1">
      <c r="A811" s="53">
        <v>682</v>
      </c>
      <c r="C811" s="101"/>
      <c r="F811" s="104" t="s">
        <v>640</v>
      </c>
      <c r="G811" s="3" t="s">
        <v>249</v>
      </c>
      <c r="H811" s="59"/>
      <c r="I811" s="7">
        <v>0</v>
      </c>
      <c r="J811" s="7">
        <v>0</v>
      </c>
      <c r="K811" s="103">
        <v>0</v>
      </c>
      <c r="L811" s="7">
        <v>0</v>
      </c>
      <c r="M811" s="7">
        <v>0</v>
      </c>
      <c r="O811" s="51"/>
      <c r="P811" s="51"/>
      <c r="Q811" s="51"/>
      <c r="R811" s="51"/>
      <c r="S811" s="51"/>
      <c r="T811" s="51"/>
      <c r="U811" s="51"/>
      <c r="V811" s="51"/>
      <c r="W811" s="51"/>
      <c r="X811" s="51"/>
      <c r="Y811" s="51"/>
      <c r="Z811" s="51"/>
      <c r="AA811" s="51"/>
    </row>
    <row r="812" spans="1:27" ht="11.65" customHeight="1">
      <c r="A812" s="53">
        <v>683</v>
      </c>
      <c r="C812" s="101"/>
      <c r="F812" s="104" t="s">
        <v>640</v>
      </c>
      <c r="G812" s="3" t="s">
        <v>634</v>
      </c>
      <c r="H812" s="59"/>
      <c r="I812" s="7">
        <v>0</v>
      </c>
      <c r="J812" s="7">
        <v>0</v>
      </c>
      <c r="K812" s="103">
        <v>0</v>
      </c>
      <c r="L812" s="7">
        <v>0</v>
      </c>
      <c r="M812" s="7">
        <v>0</v>
      </c>
      <c r="O812" s="51"/>
      <c r="P812" s="51"/>
      <c r="Q812" s="51"/>
      <c r="R812" s="51"/>
      <c r="S812" s="51"/>
      <c r="T812" s="51"/>
      <c r="U812" s="51"/>
      <c r="V812" s="51"/>
      <c r="W812" s="51"/>
      <c r="X812" s="51"/>
      <c r="Y812" s="51"/>
      <c r="Z812" s="51"/>
      <c r="AA812" s="51"/>
    </row>
    <row r="813" spans="1:27" ht="11.65" customHeight="1">
      <c r="A813" s="53">
        <v>684</v>
      </c>
      <c r="C813" s="101"/>
      <c r="F813" s="104" t="s">
        <v>640</v>
      </c>
      <c r="G813" s="3" t="s">
        <v>636</v>
      </c>
      <c r="H813" s="59"/>
      <c r="I813" s="7">
        <v>0</v>
      </c>
      <c r="J813" s="7">
        <v>0</v>
      </c>
      <c r="K813" s="103">
        <v>0</v>
      </c>
      <c r="L813" s="7">
        <v>0</v>
      </c>
      <c r="M813" s="7">
        <v>0</v>
      </c>
      <c r="O813" s="51"/>
      <c r="P813" s="51"/>
      <c r="Q813" s="51"/>
      <c r="R813" s="51"/>
      <c r="S813" s="51"/>
      <c r="T813" s="51"/>
      <c r="U813" s="51"/>
      <c r="V813" s="51"/>
      <c r="W813" s="51"/>
      <c r="X813" s="51"/>
      <c r="Y813" s="51"/>
      <c r="Z813" s="51"/>
      <c r="AA813" s="51"/>
    </row>
    <row r="814" spans="1:27" ht="11.65" customHeight="1">
      <c r="A814" s="53">
        <v>685</v>
      </c>
      <c r="C814" s="101"/>
      <c r="F814" s="102"/>
      <c r="H814" s="59" t="s">
        <v>162</v>
      </c>
      <c r="I814" s="106">
        <v>0</v>
      </c>
      <c r="J814" s="106">
        <v>0</v>
      </c>
      <c r="K814" s="106">
        <v>0</v>
      </c>
      <c r="L814" s="106">
        <v>0</v>
      </c>
      <c r="M814" s="106">
        <v>0</v>
      </c>
      <c r="O814" s="51"/>
      <c r="P814" s="51"/>
      <c r="Q814" s="51"/>
      <c r="R814" s="51"/>
      <c r="S814" s="51"/>
      <c r="T814" s="51"/>
      <c r="U814" s="51"/>
      <c r="V814" s="51"/>
      <c r="W814" s="51"/>
      <c r="X814" s="51"/>
      <c r="Y814" s="51"/>
      <c r="Z814" s="51"/>
      <c r="AA814" s="51"/>
    </row>
    <row r="815" spans="1:27" ht="11.65" customHeight="1">
      <c r="A815" s="53">
        <v>686</v>
      </c>
      <c r="C815" s="101"/>
      <c r="F815" s="102"/>
      <c r="H815" s="59"/>
      <c r="I815" s="7"/>
      <c r="J815" s="7"/>
      <c r="K815" s="7"/>
      <c r="L815" s="7"/>
      <c r="M815" s="7"/>
      <c r="O815" s="51"/>
      <c r="P815" s="51"/>
      <c r="Q815" s="51"/>
      <c r="R815" s="51"/>
      <c r="S815" s="51"/>
      <c r="T815" s="51"/>
      <c r="U815" s="51"/>
      <c r="V815" s="51"/>
      <c r="W815" s="51"/>
      <c r="X815" s="51"/>
      <c r="Y815" s="51"/>
      <c r="Z815" s="51"/>
      <c r="AA815" s="51"/>
    </row>
    <row r="816" spans="1:27" ht="11.65" customHeight="1">
      <c r="A816" s="53">
        <v>687</v>
      </c>
      <c r="C816" s="101">
        <v>565</v>
      </c>
      <c r="D816" s="3" t="s">
        <v>220</v>
      </c>
      <c r="F816" s="102"/>
      <c r="H816" s="59"/>
      <c r="I816" s="7"/>
      <c r="J816" s="7"/>
      <c r="K816" s="7"/>
      <c r="L816" s="7"/>
      <c r="M816" s="7"/>
      <c r="O816" s="51"/>
      <c r="P816" s="51"/>
      <c r="Q816" s="51"/>
      <c r="R816" s="51"/>
      <c r="S816" s="51"/>
      <c r="T816" s="51"/>
      <c r="U816" s="51"/>
      <c r="V816" s="51"/>
      <c r="W816" s="51"/>
      <c r="X816" s="51"/>
      <c r="Y816" s="51"/>
      <c r="Z816" s="51"/>
      <c r="AA816" s="51"/>
    </row>
    <row r="817" spans="1:27" ht="11.65" customHeight="1">
      <c r="A817" s="53">
        <v>688</v>
      </c>
      <c r="C817" s="101"/>
      <c r="F817" s="104" t="s">
        <v>640</v>
      </c>
      <c r="G817" s="3" t="s">
        <v>249</v>
      </c>
      <c r="H817" s="59"/>
      <c r="I817" s="7">
        <v>0</v>
      </c>
      <c r="J817" s="7">
        <v>0</v>
      </c>
      <c r="K817" s="103">
        <v>0</v>
      </c>
      <c r="L817" s="7">
        <v>0</v>
      </c>
      <c r="M817" s="7">
        <v>0</v>
      </c>
      <c r="O817" s="51"/>
      <c r="P817" s="51"/>
      <c r="Q817" s="51"/>
      <c r="R817" s="51"/>
      <c r="S817" s="51"/>
      <c r="T817" s="51"/>
      <c r="U817" s="51"/>
      <c r="V817" s="51"/>
      <c r="W817" s="51"/>
      <c r="X817" s="51"/>
      <c r="Y817" s="51"/>
      <c r="Z817" s="51"/>
      <c r="AA817" s="51"/>
    </row>
    <row r="818" spans="1:27" ht="11.65" customHeight="1">
      <c r="A818" s="53">
        <v>689</v>
      </c>
      <c r="C818" s="101"/>
      <c r="F818" s="104" t="s">
        <v>640</v>
      </c>
      <c r="G818" s="3" t="s">
        <v>630</v>
      </c>
      <c r="H818" s="59"/>
      <c r="I818" s="7">
        <v>0</v>
      </c>
      <c r="J818" s="7">
        <v>0</v>
      </c>
      <c r="K818" s="103">
        <v>0</v>
      </c>
      <c r="L818" s="7">
        <v>0</v>
      </c>
      <c r="M818" s="7">
        <v>0</v>
      </c>
      <c r="O818" s="51"/>
      <c r="P818" s="51"/>
      <c r="Q818" s="51"/>
      <c r="R818" s="51"/>
      <c r="S818" s="51"/>
      <c r="T818" s="51"/>
      <c r="U818" s="51"/>
      <c r="V818" s="51"/>
      <c r="W818" s="51"/>
      <c r="X818" s="51"/>
      <c r="Y818" s="51"/>
      <c r="Z818" s="51"/>
      <c r="AA818" s="51"/>
    </row>
    <row r="819" spans="1:27" ht="11.65" customHeight="1">
      <c r="A819" s="53">
        <v>690</v>
      </c>
      <c r="C819" s="101"/>
      <c r="F819" s="104" t="s">
        <v>640</v>
      </c>
      <c r="G819" s="3" t="s">
        <v>634</v>
      </c>
      <c r="H819" s="59"/>
      <c r="I819" s="7">
        <v>0</v>
      </c>
      <c r="J819" s="7">
        <v>0</v>
      </c>
      <c r="K819" s="103">
        <v>0</v>
      </c>
      <c r="L819" s="7">
        <v>0</v>
      </c>
      <c r="M819" s="7">
        <v>0</v>
      </c>
      <c r="O819" s="51"/>
      <c r="P819" s="51"/>
      <c r="Q819" s="51"/>
      <c r="R819" s="51"/>
      <c r="S819" s="51"/>
      <c r="T819" s="51"/>
      <c r="U819" s="51"/>
      <c r="V819" s="51"/>
      <c r="W819" s="51"/>
      <c r="X819" s="51"/>
      <c r="Y819" s="51"/>
      <c r="Z819" s="51"/>
      <c r="AA819" s="51"/>
    </row>
    <row r="820" spans="1:27" ht="11.65" customHeight="1">
      <c r="A820" s="53">
        <v>691</v>
      </c>
      <c r="C820" s="101"/>
      <c r="F820" s="104" t="s">
        <v>640</v>
      </c>
      <c r="G820" s="3" t="s">
        <v>636</v>
      </c>
      <c r="H820" s="59"/>
      <c r="I820" s="7">
        <v>0</v>
      </c>
      <c r="J820" s="7">
        <v>0</v>
      </c>
      <c r="K820" s="103">
        <v>0</v>
      </c>
      <c r="L820" s="7">
        <v>0</v>
      </c>
      <c r="M820" s="7">
        <v>0</v>
      </c>
      <c r="O820" s="51"/>
      <c r="P820" s="51"/>
      <c r="Q820" s="51"/>
      <c r="R820" s="51"/>
      <c r="S820" s="51"/>
      <c r="T820" s="51"/>
      <c r="U820" s="51"/>
      <c r="V820" s="51"/>
      <c r="W820" s="51"/>
      <c r="X820" s="51"/>
      <c r="Y820" s="51"/>
      <c r="Z820" s="51"/>
      <c r="AA820" s="51"/>
    </row>
    <row r="821" spans="1:27" ht="11.65" customHeight="1">
      <c r="A821" s="53">
        <v>692</v>
      </c>
      <c r="C821" s="101"/>
      <c r="F821" s="104" t="s">
        <v>640</v>
      </c>
      <c r="G821" s="3" t="s">
        <v>637</v>
      </c>
      <c r="H821" s="59"/>
      <c r="I821" s="7">
        <v>0</v>
      </c>
      <c r="J821" s="7">
        <v>0</v>
      </c>
      <c r="K821" s="103">
        <v>0</v>
      </c>
      <c r="L821" s="7">
        <v>0</v>
      </c>
      <c r="M821" s="7">
        <v>0</v>
      </c>
      <c r="O821" s="51"/>
      <c r="P821" s="51"/>
      <c r="Q821" s="51"/>
      <c r="R821" s="51"/>
      <c r="S821" s="51"/>
      <c r="T821" s="51"/>
      <c r="U821" s="51"/>
      <c r="V821" s="51"/>
      <c r="W821" s="51"/>
      <c r="X821" s="51"/>
      <c r="Y821" s="51"/>
      <c r="Z821" s="51"/>
      <c r="AA821" s="51"/>
    </row>
    <row r="822" spans="1:27" ht="11.65" customHeight="1">
      <c r="A822" s="53">
        <v>693</v>
      </c>
      <c r="C822" s="101"/>
      <c r="F822" s="104" t="s">
        <v>640</v>
      </c>
      <c r="G822" s="3" t="s">
        <v>398</v>
      </c>
      <c r="H822" s="59"/>
      <c r="I822" s="7">
        <v>0</v>
      </c>
      <c r="J822" s="7">
        <v>0</v>
      </c>
      <c r="K822" s="103">
        <v>0</v>
      </c>
      <c r="L822" s="7">
        <v>0</v>
      </c>
      <c r="M822" s="7">
        <v>0</v>
      </c>
      <c r="O822" s="51"/>
      <c r="P822" s="51"/>
      <c r="Q822" s="51"/>
      <c r="R822" s="51"/>
      <c r="S822" s="51"/>
      <c r="T822" s="51"/>
      <c r="U822" s="51"/>
      <c r="V822" s="51"/>
      <c r="W822" s="51"/>
      <c r="X822" s="51"/>
      <c r="Y822" s="51"/>
      <c r="Z822" s="51"/>
      <c r="AA822" s="51"/>
    </row>
    <row r="823" spans="1:27" ht="11.65" customHeight="1">
      <c r="A823" s="53">
        <v>694</v>
      </c>
      <c r="C823" s="101"/>
      <c r="F823" s="102"/>
      <c r="H823" s="59" t="s">
        <v>162</v>
      </c>
      <c r="I823" s="106">
        <v>0</v>
      </c>
      <c r="J823" s="106">
        <v>0</v>
      </c>
      <c r="K823" s="106">
        <v>0</v>
      </c>
      <c r="L823" s="106">
        <v>0</v>
      </c>
      <c r="M823" s="106">
        <v>0</v>
      </c>
      <c r="O823" s="51"/>
      <c r="P823" s="51"/>
      <c r="Q823" s="51"/>
      <c r="R823" s="51"/>
      <c r="S823" s="51"/>
      <c r="T823" s="51"/>
      <c r="U823" s="51"/>
      <c r="V823" s="51"/>
      <c r="W823" s="51"/>
      <c r="X823" s="51"/>
      <c r="Y823" s="51"/>
      <c r="Z823" s="51"/>
      <c r="AA823" s="51"/>
    </row>
    <row r="824" spans="1:27" ht="11.65" customHeight="1">
      <c r="A824" s="53">
        <v>695</v>
      </c>
      <c r="C824" s="101"/>
      <c r="F824" s="102"/>
      <c r="H824" s="59"/>
      <c r="I824" s="7"/>
      <c r="J824" s="7"/>
      <c r="K824" s="7"/>
      <c r="L824" s="7"/>
      <c r="M824" s="7"/>
      <c r="O824" s="51"/>
      <c r="P824" s="51"/>
      <c r="Q824" s="51"/>
      <c r="R824" s="51"/>
      <c r="S824" s="51"/>
      <c r="T824" s="51"/>
      <c r="U824" s="51"/>
      <c r="V824" s="51"/>
      <c r="W824" s="51"/>
      <c r="X824" s="51"/>
      <c r="Y824" s="51"/>
      <c r="Z824" s="51"/>
      <c r="AA824" s="51"/>
    </row>
    <row r="825" spans="1:27" ht="11.65" customHeight="1">
      <c r="A825" s="53">
        <v>696</v>
      </c>
      <c r="C825" s="101" t="s">
        <v>221</v>
      </c>
      <c r="D825" s="3" t="s">
        <v>222</v>
      </c>
      <c r="F825" s="102"/>
      <c r="H825" s="59"/>
      <c r="I825" s="7"/>
      <c r="J825" s="7"/>
      <c r="K825" s="7"/>
      <c r="L825" s="7"/>
      <c r="M825" s="7"/>
      <c r="O825" s="51"/>
      <c r="P825" s="51"/>
      <c r="Q825" s="51"/>
      <c r="R825" s="51"/>
      <c r="S825" s="51"/>
      <c r="T825" s="51"/>
      <c r="U825" s="51"/>
      <c r="V825" s="51"/>
      <c r="W825" s="51"/>
      <c r="X825" s="51"/>
      <c r="Y825" s="51"/>
      <c r="Z825" s="51"/>
      <c r="AA825" s="51"/>
    </row>
    <row r="826" spans="1:27" ht="11.65" customHeight="1">
      <c r="A826" s="53">
        <v>697</v>
      </c>
      <c r="C826" s="101"/>
      <c r="F826" s="102"/>
      <c r="G826" s="3" t="s">
        <v>249</v>
      </c>
      <c r="H826" s="59"/>
      <c r="I826" s="7">
        <v>0</v>
      </c>
      <c r="J826" s="7">
        <v>0</v>
      </c>
      <c r="K826" s="7">
        <v>0</v>
      </c>
      <c r="L826" s="7">
        <v>0</v>
      </c>
      <c r="M826" s="7">
        <v>0</v>
      </c>
      <c r="O826" s="51"/>
      <c r="P826" s="51"/>
      <c r="Q826" s="51"/>
      <c r="R826" s="51"/>
      <c r="S826" s="51"/>
      <c r="T826" s="51"/>
      <c r="U826" s="51"/>
      <c r="V826" s="51"/>
      <c r="W826" s="51"/>
      <c r="X826" s="51"/>
      <c r="Y826" s="51"/>
      <c r="Z826" s="51"/>
      <c r="AA826" s="51"/>
    </row>
    <row r="827" spans="1:27" ht="11.65" customHeight="1">
      <c r="A827" s="53">
        <v>698</v>
      </c>
      <c r="C827" s="101"/>
      <c r="F827" s="102"/>
      <c r="G827" s="3" t="s">
        <v>630</v>
      </c>
      <c r="H827" s="59"/>
      <c r="I827" s="7">
        <v>0</v>
      </c>
      <c r="J827" s="7">
        <v>0</v>
      </c>
      <c r="K827" s="7">
        <v>0</v>
      </c>
      <c r="L827" s="7">
        <v>0</v>
      </c>
      <c r="M827" s="7">
        <v>0</v>
      </c>
      <c r="O827" s="51"/>
      <c r="P827" s="51"/>
      <c r="Q827" s="51"/>
      <c r="R827" s="51"/>
      <c r="S827" s="51"/>
      <c r="T827" s="51"/>
      <c r="U827" s="51"/>
      <c r="V827" s="51"/>
      <c r="W827" s="51"/>
      <c r="X827" s="51"/>
      <c r="Y827" s="51"/>
      <c r="Z827" s="51"/>
      <c r="AA827" s="51"/>
    </row>
    <row r="828" spans="1:27" ht="11.65" customHeight="1">
      <c r="A828" s="53">
        <v>699</v>
      </c>
      <c r="C828" s="101"/>
      <c r="F828" s="102"/>
      <c r="G828" s="3" t="s">
        <v>634</v>
      </c>
      <c r="H828" s="59"/>
      <c r="I828" s="7">
        <v>114044609.52250001</v>
      </c>
      <c r="J828" s="7">
        <v>88384542.904879868</v>
      </c>
      <c r="K828" s="7">
        <v>25660066.617620133</v>
      </c>
      <c r="L828" s="7">
        <v>2743421.3682567999</v>
      </c>
      <c r="M828" s="7">
        <v>28403487.985876933</v>
      </c>
      <c r="O828" s="51"/>
      <c r="P828" s="51"/>
      <c r="Q828" s="51"/>
      <c r="R828" s="51"/>
      <c r="S828" s="51"/>
      <c r="T828" s="51"/>
      <c r="U828" s="51"/>
      <c r="V828" s="51"/>
      <c r="W828" s="51"/>
      <c r="X828" s="51"/>
      <c r="Y828" s="51"/>
      <c r="Z828" s="51"/>
      <c r="AA828" s="51"/>
    </row>
    <row r="829" spans="1:27" ht="11.65" customHeight="1">
      <c r="A829" s="53">
        <v>700</v>
      </c>
      <c r="C829" s="101"/>
      <c r="F829" s="102"/>
      <c r="G829" s="3" t="s">
        <v>636</v>
      </c>
      <c r="H829" s="59"/>
      <c r="I829" s="7">
        <v>0</v>
      </c>
      <c r="J829" s="7">
        <v>0</v>
      </c>
      <c r="K829" s="7">
        <v>0</v>
      </c>
      <c r="L829" s="7">
        <v>0</v>
      </c>
      <c r="M829" s="7">
        <v>0</v>
      </c>
      <c r="O829" s="51"/>
      <c r="P829" s="51"/>
      <c r="Q829" s="51"/>
      <c r="R829" s="51"/>
      <c r="S829" s="51"/>
      <c r="T829" s="51"/>
      <c r="U829" s="51"/>
      <c r="V829" s="51"/>
      <c r="W829" s="51"/>
      <c r="X829" s="51"/>
      <c r="Y829" s="51"/>
      <c r="Z829" s="51"/>
      <c r="AA829" s="51"/>
    </row>
    <row r="830" spans="1:27" ht="11.65" customHeight="1">
      <c r="A830" s="53">
        <v>701</v>
      </c>
      <c r="C830" s="101"/>
      <c r="F830" s="102"/>
      <c r="G830" s="3" t="s">
        <v>637</v>
      </c>
      <c r="H830" s="59"/>
      <c r="I830" s="7">
        <v>0</v>
      </c>
      <c r="J830" s="7">
        <v>0</v>
      </c>
      <c r="K830" s="7">
        <v>0</v>
      </c>
      <c r="L830" s="7">
        <v>502042.66822149447</v>
      </c>
      <c r="M830" s="7">
        <v>502042.66822149447</v>
      </c>
      <c r="O830" s="51"/>
      <c r="P830" s="51"/>
      <c r="Q830" s="51"/>
      <c r="R830" s="51"/>
      <c r="S830" s="51"/>
      <c r="T830" s="51"/>
      <c r="U830" s="51"/>
      <c r="V830" s="51"/>
      <c r="W830" s="51"/>
      <c r="X830" s="51"/>
      <c r="Y830" s="51"/>
      <c r="Z830" s="51"/>
      <c r="AA830" s="51"/>
    </row>
    <row r="831" spans="1:27" ht="11.65" customHeight="1">
      <c r="A831" s="53">
        <v>702</v>
      </c>
      <c r="C831" s="101"/>
      <c r="F831" s="102"/>
      <c r="G831" s="3" t="s">
        <v>398</v>
      </c>
      <c r="H831" s="59"/>
      <c r="I831" s="7">
        <v>0</v>
      </c>
      <c r="J831" s="7">
        <v>0</v>
      </c>
      <c r="K831" s="7">
        <v>0</v>
      </c>
      <c r="L831" s="7">
        <v>0</v>
      </c>
      <c r="M831" s="7">
        <v>0</v>
      </c>
      <c r="O831" s="51"/>
      <c r="P831" s="51"/>
      <c r="Q831" s="51"/>
      <c r="R831" s="51"/>
      <c r="S831" s="51"/>
      <c r="T831" s="51"/>
      <c r="U831" s="51"/>
      <c r="V831" s="51"/>
      <c r="W831" s="51"/>
      <c r="X831" s="51"/>
      <c r="Y831" s="51"/>
      <c r="Z831" s="51"/>
      <c r="AA831" s="51"/>
    </row>
    <row r="832" spans="1:27" ht="11.65" customHeight="1">
      <c r="A832" s="53">
        <v>703</v>
      </c>
      <c r="C832" s="101"/>
      <c r="F832" s="102"/>
      <c r="H832" s="59"/>
      <c r="I832" s="106">
        <v>114044609.52250001</v>
      </c>
      <c r="J832" s="106">
        <v>88384542.904879868</v>
      </c>
      <c r="K832" s="106">
        <v>25660066.617620133</v>
      </c>
      <c r="L832" s="106">
        <v>3245464.0364782945</v>
      </c>
      <c r="M832" s="106">
        <v>28905530.654098429</v>
      </c>
      <c r="O832" s="51"/>
      <c r="P832" s="51"/>
      <c r="Q832" s="51"/>
      <c r="R832" s="51"/>
      <c r="S832" s="51"/>
      <c r="T832" s="51"/>
      <c r="U832" s="51"/>
      <c r="V832" s="51"/>
      <c r="W832" s="51"/>
      <c r="X832" s="51"/>
      <c r="Y832" s="51"/>
      <c r="Z832" s="51"/>
      <c r="AA832" s="51"/>
    </row>
    <row r="833" spans="1:27" ht="11.65" customHeight="1">
      <c r="A833" s="53">
        <v>704</v>
      </c>
      <c r="C833" s="101"/>
      <c r="F833" s="102"/>
      <c r="H833" s="59"/>
      <c r="I833" s="51"/>
      <c r="J833" s="51"/>
      <c r="K833" s="51"/>
      <c r="L833" s="51"/>
      <c r="M833" s="51"/>
      <c r="O833" s="51"/>
      <c r="P833" s="51"/>
      <c r="Q833" s="51"/>
      <c r="R833" s="51"/>
      <c r="S833" s="51"/>
      <c r="T833" s="51"/>
      <c r="U833" s="51"/>
      <c r="V833" s="51"/>
      <c r="W833" s="51"/>
      <c r="X833" s="51"/>
      <c r="Y833" s="51"/>
      <c r="Z833" s="51"/>
      <c r="AA833" s="51"/>
    </row>
    <row r="834" spans="1:27" ht="11.65" customHeight="1">
      <c r="A834" s="53">
        <v>705</v>
      </c>
      <c r="C834" s="101"/>
      <c r="D834" s="3" t="s">
        <v>223</v>
      </c>
      <c r="F834" s="102"/>
      <c r="H834" s="59"/>
      <c r="I834" s="106">
        <v>114044609.52250001</v>
      </c>
      <c r="J834" s="106">
        <v>88384542.904879868</v>
      </c>
      <c r="K834" s="106">
        <v>25660066.617620133</v>
      </c>
      <c r="L834" s="106">
        <v>3245464.0364782945</v>
      </c>
      <c r="M834" s="106">
        <v>28905530.654098429</v>
      </c>
      <c r="O834" s="51"/>
      <c r="P834" s="51"/>
      <c r="Q834" s="51"/>
      <c r="R834" s="51"/>
      <c r="S834" s="51"/>
      <c r="T834" s="51"/>
      <c r="U834" s="51"/>
      <c r="V834" s="51"/>
      <c r="W834" s="51"/>
      <c r="X834" s="51"/>
      <c r="Y834" s="51"/>
      <c r="Z834" s="51"/>
      <c r="AA834" s="51"/>
    </row>
    <row r="835" spans="1:27" ht="11.65" customHeight="1">
      <c r="A835" s="53">
        <v>706</v>
      </c>
      <c r="C835" s="101"/>
      <c r="F835" s="102"/>
      <c r="H835" s="59"/>
      <c r="I835" s="51"/>
      <c r="J835" s="51"/>
      <c r="K835" s="51"/>
      <c r="L835" s="51"/>
      <c r="M835" s="51"/>
      <c r="O835" s="51"/>
      <c r="P835" s="51"/>
      <c r="Q835" s="51"/>
      <c r="R835" s="51"/>
      <c r="S835" s="51"/>
      <c r="T835" s="51"/>
      <c r="U835" s="51"/>
      <c r="V835" s="51"/>
      <c r="W835" s="51"/>
      <c r="X835" s="51"/>
      <c r="Y835" s="51"/>
      <c r="Z835" s="51"/>
      <c r="AA835" s="51"/>
    </row>
    <row r="836" spans="1:27" ht="11.65" customHeight="1">
      <c r="A836" s="53">
        <v>707</v>
      </c>
      <c r="C836" s="101">
        <v>566</v>
      </c>
      <c r="D836" s="3" t="s">
        <v>224</v>
      </c>
      <c r="F836" s="102"/>
      <c r="H836" s="59"/>
      <c r="I836" s="7"/>
      <c r="J836" s="7"/>
      <c r="K836" s="7"/>
      <c r="L836" s="7"/>
      <c r="M836" s="7"/>
      <c r="O836" s="51"/>
      <c r="P836" s="51"/>
      <c r="Q836" s="51"/>
      <c r="R836" s="51"/>
      <c r="S836" s="51"/>
      <c r="T836" s="51"/>
      <c r="U836" s="51"/>
      <c r="V836" s="51"/>
      <c r="W836" s="51"/>
      <c r="X836" s="51"/>
      <c r="Y836" s="51"/>
      <c r="Z836" s="51"/>
      <c r="AA836" s="51"/>
    </row>
    <row r="837" spans="1:27" ht="11.65" customHeight="1">
      <c r="A837" s="53">
        <v>708</v>
      </c>
      <c r="C837" s="101"/>
      <c r="F837" s="104" t="s">
        <v>640</v>
      </c>
      <c r="G837" s="3" t="s">
        <v>249</v>
      </c>
      <c r="H837" s="59"/>
      <c r="I837" s="7">
        <v>2473874.88</v>
      </c>
      <c r="J837" s="7">
        <v>2271115.2576364242</v>
      </c>
      <c r="K837" s="103">
        <v>202759.62236357556</v>
      </c>
      <c r="L837" s="7">
        <v>0</v>
      </c>
      <c r="M837" s="7">
        <v>202759.62236357556</v>
      </c>
      <c r="O837" s="51"/>
      <c r="P837" s="51"/>
      <c r="Q837" s="51"/>
      <c r="R837" s="51"/>
      <c r="S837" s="51"/>
      <c r="T837" s="51"/>
      <c r="U837" s="51"/>
      <c r="V837" s="51"/>
      <c r="W837" s="51"/>
      <c r="X837" s="51"/>
      <c r="Y837" s="51"/>
      <c r="Z837" s="51"/>
      <c r="AA837" s="51"/>
    </row>
    <row r="838" spans="1:27" ht="11.65" customHeight="1">
      <c r="A838" s="53">
        <v>709</v>
      </c>
      <c r="C838" s="101"/>
      <c r="F838" s="104" t="s">
        <v>640</v>
      </c>
      <c r="G838" s="3" t="s">
        <v>634</v>
      </c>
      <c r="H838" s="59"/>
      <c r="I838" s="7">
        <v>-225733.3</v>
      </c>
      <c r="J838" s="7">
        <v>-174943.24915877671</v>
      </c>
      <c r="K838" s="103">
        <v>-50790.050841223259</v>
      </c>
      <c r="L838" s="7">
        <v>72649.280450357313</v>
      </c>
      <c r="M838" s="7">
        <v>21859.229609134054</v>
      </c>
      <c r="O838" s="51"/>
      <c r="P838" s="51"/>
      <c r="Q838" s="51"/>
      <c r="R838" s="51"/>
      <c r="S838" s="51"/>
      <c r="T838" s="51"/>
      <c r="U838" s="51"/>
      <c r="V838" s="51"/>
      <c r="W838" s="51"/>
      <c r="X838" s="51"/>
      <c r="Y838" s="51"/>
      <c r="Z838" s="51"/>
      <c r="AA838" s="51"/>
    </row>
    <row r="839" spans="1:27" ht="11.65" customHeight="1">
      <c r="A839" s="53">
        <v>710</v>
      </c>
      <c r="C839" s="101"/>
      <c r="F839" s="104" t="s">
        <v>640</v>
      </c>
      <c r="G839" s="3" t="s">
        <v>636</v>
      </c>
      <c r="H839" s="59"/>
      <c r="I839" s="7">
        <v>264351.73</v>
      </c>
      <c r="J839" s="7">
        <v>264351.73</v>
      </c>
      <c r="K839" s="103">
        <v>0</v>
      </c>
      <c r="L839" s="7">
        <v>0</v>
      </c>
      <c r="M839" s="7">
        <v>0</v>
      </c>
      <c r="O839" s="51"/>
      <c r="P839" s="51"/>
      <c r="Q839" s="51"/>
      <c r="R839" s="51"/>
      <c r="S839" s="51"/>
      <c r="T839" s="51"/>
      <c r="U839" s="51"/>
      <c r="V839" s="51"/>
      <c r="W839" s="51"/>
      <c r="X839" s="51"/>
      <c r="Y839" s="51"/>
      <c r="Z839" s="51"/>
      <c r="AA839" s="51"/>
    </row>
    <row r="840" spans="1:27" ht="11.65" customHeight="1">
      <c r="A840" s="53">
        <v>711</v>
      </c>
      <c r="C840" s="101"/>
      <c r="F840" s="104">
        <v>0</v>
      </c>
      <c r="G840" s="3" t="s">
        <v>569</v>
      </c>
      <c r="H840" s="59"/>
      <c r="I840" s="7">
        <v>0</v>
      </c>
      <c r="J840" s="7">
        <v>0</v>
      </c>
      <c r="K840" s="103">
        <v>0</v>
      </c>
      <c r="L840" s="7">
        <v>0</v>
      </c>
      <c r="M840" s="7">
        <v>0</v>
      </c>
      <c r="O840" s="51"/>
      <c r="P840" s="51"/>
      <c r="Q840" s="51"/>
      <c r="R840" s="51"/>
      <c r="S840" s="51"/>
      <c r="T840" s="51"/>
      <c r="U840" s="51"/>
      <c r="V840" s="51"/>
      <c r="W840" s="51"/>
      <c r="X840" s="51"/>
      <c r="Y840" s="51"/>
      <c r="Z840" s="51"/>
      <c r="AA840" s="51"/>
    </row>
    <row r="841" spans="1:27" ht="11.65" customHeight="1">
      <c r="A841" s="53">
        <v>712</v>
      </c>
      <c r="C841" s="101"/>
      <c r="F841" s="102"/>
      <c r="H841" s="59" t="s">
        <v>162</v>
      </c>
      <c r="I841" s="106">
        <v>2512493.31</v>
      </c>
      <c r="J841" s="106">
        <v>2360523.7384776473</v>
      </c>
      <c r="K841" s="106">
        <v>151969.57152235229</v>
      </c>
      <c r="L841" s="106">
        <v>72649.280450357313</v>
      </c>
      <c r="M841" s="106">
        <v>224618.85197270961</v>
      </c>
      <c r="O841" s="51"/>
      <c r="P841" s="51"/>
      <c r="Q841" s="51"/>
      <c r="R841" s="51"/>
      <c r="S841" s="51"/>
      <c r="T841" s="51"/>
      <c r="U841" s="51"/>
      <c r="V841" s="51"/>
      <c r="W841" s="51"/>
      <c r="X841" s="51"/>
      <c r="Y841" s="51"/>
      <c r="Z841" s="51"/>
      <c r="AA841" s="51"/>
    </row>
    <row r="842" spans="1:27" ht="11.65" customHeight="1">
      <c r="A842" s="53">
        <v>713</v>
      </c>
      <c r="C842" s="101"/>
      <c r="F842" s="102"/>
      <c r="H842" s="59"/>
      <c r="I842" s="7"/>
      <c r="J842" s="7"/>
      <c r="K842" s="7"/>
      <c r="L842" s="7"/>
      <c r="M842" s="7"/>
      <c r="O842" s="51"/>
      <c r="P842" s="51"/>
      <c r="Q842" s="51"/>
      <c r="R842" s="51"/>
      <c r="S842" s="51"/>
      <c r="T842" s="51"/>
      <c r="U842" s="51"/>
      <c r="V842" s="51"/>
      <c r="W842" s="51"/>
      <c r="X842" s="51"/>
      <c r="Y842" s="51"/>
      <c r="Z842" s="51"/>
      <c r="AA842" s="51"/>
    </row>
    <row r="843" spans="1:27" ht="11.65" customHeight="1">
      <c r="A843" s="53">
        <v>714</v>
      </c>
      <c r="C843" s="101">
        <v>567</v>
      </c>
      <c r="D843" s="3" t="s">
        <v>225</v>
      </c>
      <c r="F843" s="102"/>
      <c r="H843" s="59"/>
      <c r="I843" s="7"/>
      <c r="J843" s="7"/>
      <c r="K843" s="7"/>
      <c r="L843" s="7"/>
      <c r="M843" s="7"/>
      <c r="O843" s="51"/>
      <c r="P843" s="51"/>
      <c r="Q843" s="51"/>
      <c r="R843" s="51"/>
      <c r="S843" s="51"/>
      <c r="T843" s="51"/>
      <c r="U843" s="51"/>
      <c r="V843" s="51"/>
      <c r="W843" s="51"/>
      <c r="X843" s="51"/>
      <c r="Y843" s="51"/>
      <c r="Z843" s="51"/>
      <c r="AA843" s="51"/>
    </row>
    <row r="844" spans="1:27" ht="11.65" customHeight="1">
      <c r="A844" s="53">
        <v>715</v>
      </c>
      <c r="C844" s="101"/>
      <c r="F844" s="104" t="s">
        <v>640</v>
      </c>
      <c r="G844" s="3" t="s">
        <v>249</v>
      </c>
      <c r="H844" s="59"/>
      <c r="I844" s="7">
        <v>0</v>
      </c>
      <c r="J844" s="7">
        <v>0</v>
      </c>
      <c r="K844" s="103">
        <v>0</v>
      </c>
      <c r="L844" s="7">
        <v>0</v>
      </c>
      <c r="M844" s="7">
        <v>0</v>
      </c>
      <c r="O844" s="51"/>
      <c r="P844" s="51"/>
      <c r="Q844" s="51"/>
      <c r="R844" s="51"/>
      <c r="S844" s="51"/>
      <c r="T844" s="51"/>
      <c r="U844" s="51"/>
      <c r="V844" s="51"/>
      <c r="W844" s="51"/>
      <c r="X844" s="51"/>
      <c r="Y844" s="51"/>
      <c r="Z844" s="51"/>
      <c r="AA844" s="51"/>
    </row>
    <row r="845" spans="1:27" ht="11.65" customHeight="1">
      <c r="A845" s="53">
        <v>716</v>
      </c>
      <c r="C845" s="101"/>
      <c r="F845" s="104" t="s">
        <v>640</v>
      </c>
      <c r="G845" s="3" t="s">
        <v>639</v>
      </c>
      <c r="H845" s="59"/>
      <c r="I845" s="7">
        <v>0</v>
      </c>
      <c r="J845" s="7">
        <v>0</v>
      </c>
      <c r="K845" s="103">
        <v>0</v>
      </c>
      <c r="L845" s="7">
        <v>0</v>
      </c>
      <c r="M845" s="7">
        <v>0</v>
      </c>
      <c r="O845" s="51"/>
      <c r="P845" s="51"/>
      <c r="Q845" s="51"/>
      <c r="R845" s="51"/>
      <c r="S845" s="51"/>
      <c r="T845" s="51"/>
      <c r="U845" s="51"/>
      <c r="V845" s="51"/>
      <c r="W845" s="51"/>
      <c r="X845" s="51"/>
      <c r="Y845" s="51"/>
      <c r="Z845" s="51"/>
      <c r="AA845" s="51"/>
    </row>
    <row r="846" spans="1:27" ht="11.65" customHeight="1">
      <c r="A846" s="53">
        <v>717</v>
      </c>
      <c r="C846" s="101"/>
      <c r="F846" s="104" t="s">
        <v>640</v>
      </c>
      <c r="G846" s="3" t="s">
        <v>634</v>
      </c>
      <c r="H846" s="59"/>
      <c r="I846" s="7">
        <v>1022574.22</v>
      </c>
      <c r="J846" s="7">
        <v>792494.7562136458</v>
      </c>
      <c r="K846" s="103">
        <v>230079.46378635417</v>
      </c>
      <c r="L846" s="7">
        <v>0</v>
      </c>
      <c r="M846" s="7">
        <v>230079.46378635417</v>
      </c>
      <c r="O846" s="51"/>
      <c r="P846" s="51"/>
      <c r="Q846" s="51"/>
      <c r="R846" s="51"/>
      <c r="S846" s="51"/>
      <c r="T846" s="51"/>
      <c r="U846" s="51"/>
      <c r="V846" s="51"/>
      <c r="W846" s="51"/>
      <c r="X846" s="51"/>
      <c r="Y846" s="51"/>
      <c r="Z846" s="51"/>
      <c r="AA846" s="51"/>
    </row>
    <row r="847" spans="1:27" ht="11.65" customHeight="1">
      <c r="A847" s="53">
        <v>718</v>
      </c>
      <c r="C847" s="101"/>
      <c r="F847" s="104" t="s">
        <v>640</v>
      </c>
      <c r="G847" s="3" t="s">
        <v>636</v>
      </c>
      <c r="H847" s="59"/>
      <c r="I847" s="7">
        <v>1251364.92</v>
      </c>
      <c r="J847" s="7">
        <v>1251364.92</v>
      </c>
      <c r="K847" s="103">
        <v>0</v>
      </c>
      <c r="L847" s="7">
        <v>0</v>
      </c>
      <c r="M847" s="7">
        <v>0</v>
      </c>
      <c r="O847" s="51"/>
      <c r="P847" s="51"/>
      <c r="Q847" s="51"/>
      <c r="R847" s="51"/>
      <c r="S847" s="51"/>
      <c r="T847" s="51"/>
      <c r="U847" s="51"/>
      <c r="V847" s="51"/>
      <c r="W847" s="51"/>
      <c r="X847" s="51"/>
      <c r="Y847" s="51"/>
      <c r="Z847" s="51"/>
      <c r="AA847" s="51"/>
    </row>
    <row r="848" spans="1:27" ht="11.65" customHeight="1">
      <c r="A848" s="53">
        <v>719</v>
      </c>
      <c r="C848" s="101"/>
      <c r="F848" s="102"/>
      <c r="H848" s="59" t="s">
        <v>162</v>
      </c>
      <c r="I848" s="106">
        <v>2273939.1399999997</v>
      </c>
      <c r="J848" s="106">
        <v>2043859.6762136458</v>
      </c>
      <c r="K848" s="106">
        <v>230079.46378635417</v>
      </c>
      <c r="L848" s="106">
        <v>0</v>
      </c>
      <c r="M848" s="106">
        <v>230079.46378635417</v>
      </c>
      <c r="O848" s="51"/>
      <c r="P848" s="51"/>
      <c r="Q848" s="51"/>
      <c r="R848" s="51"/>
      <c r="S848" s="51"/>
      <c r="T848" s="51"/>
      <c r="U848" s="51"/>
      <c r="V848" s="51"/>
      <c r="W848" s="51"/>
      <c r="X848" s="51"/>
      <c r="Y848" s="51"/>
      <c r="Z848" s="51"/>
      <c r="AA848" s="51"/>
    </row>
    <row r="849" spans="1:27" ht="11.65" customHeight="1">
      <c r="A849" s="53">
        <v>720</v>
      </c>
      <c r="C849" s="111"/>
      <c r="D849" s="56"/>
      <c r="E849" s="112"/>
      <c r="F849" s="102"/>
      <c r="G849" s="56"/>
      <c r="H849" s="113"/>
      <c r="I849" s="114"/>
      <c r="J849" s="114"/>
      <c r="K849" s="114"/>
      <c r="L849" s="114"/>
      <c r="M849" s="114"/>
      <c r="O849" s="115"/>
      <c r="P849" s="115"/>
      <c r="Q849" s="115"/>
      <c r="R849" s="115"/>
      <c r="S849" s="115"/>
      <c r="T849" s="115"/>
      <c r="U849" s="51"/>
      <c r="V849" s="115"/>
      <c r="W849" s="115"/>
      <c r="X849" s="115"/>
      <c r="Y849" s="115"/>
      <c r="Z849" s="115"/>
      <c r="AA849" s="115"/>
    </row>
    <row r="850" spans="1:27" ht="11.65" customHeight="1">
      <c r="A850" s="53">
        <v>721</v>
      </c>
      <c r="C850" s="101">
        <v>568</v>
      </c>
      <c r="D850" s="3" t="s">
        <v>173</v>
      </c>
      <c r="F850" s="102"/>
      <c r="H850" s="59"/>
      <c r="I850" s="7"/>
      <c r="J850" s="7"/>
      <c r="K850" s="7"/>
      <c r="L850" s="7"/>
      <c r="M850" s="7"/>
      <c r="O850" s="51"/>
      <c r="P850" s="51"/>
      <c r="Q850" s="51"/>
      <c r="R850" s="51"/>
      <c r="S850" s="51"/>
      <c r="T850" s="51"/>
      <c r="U850" s="51"/>
      <c r="V850" s="51"/>
      <c r="W850" s="51"/>
      <c r="X850" s="51"/>
      <c r="Y850" s="51"/>
      <c r="Z850" s="51"/>
      <c r="AA850" s="51"/>
    </row>
    <row r="851" spans="1:27" ht="11.65" customHeight="1">
      <c r="A851" s="53">
        <v>722</v>
      </c>
      <c r="C851" s="101"/>
      <c r="F851" s="104" t="s">
        <v>640</v>
      </c>
      <c r="G851" s="3" t="s">
        <v>249</v>
      </c>
      <c r="H851" s="59"/>
      <c r="I851" s="7">
        <v>503356.74</v>
      </c>
      <c r="J851" s="7">
        <v>462101.45124563889</v>
      </c>
      <c r="K851" s="103">
        <v>41255.288754361129</v>
      </c>
      <c r="L851" s="7">
        <v>0</v>
      </c>
      <c r="M851" s="7">
        <v>41255.288754361129</v>
      </c>
      <c r="O851" s="51"/>
      <c r="P851" s="51"/>
      <c r="Q851" s="51"/>
      <c r="R851" s="51"/>
      <c r="S851" s="51"/>
      <c r="T851" s="51"/>
      <c r="U851" s="51"/>
      <c r="V851" s="51"/>
      <c r="W851" s="51"/>
      <c r="X851" s="51"/>
      <c r="Y851" s="51"/>
      <c r="Z851" s="51"/>
      <c r="AA851" s="51"/>
    </row>
    <row r="852" spans="1:27" ht="11.65" customHeight="1">
      <c r="A852" s="53">
        <v>723</v>
      </c>
      <c r="C852" s="101"/>
      <c r="F852" s="104" t="s">
        <v>640</v>
      </c>
      <c r="G852" s="3" t="s">
        <v>634</v>
      </c>
      <c r="H852" s="59"/>
      <c r="I852" s="7">
        <v>214026.65</v>
      </c>
      <c r="J852" s="7">
        <v>165870.59843438386</v>
      </c>
      <c r="K852" s="103">
        <v>48156.051565616137</v>
      </c>
      <c r="L852" s="7">
        <v>0</v>
      </c>
      <c r="M852" s="7">
        <v>48156.051565616137</v>
      </c>
      <c r="O852" s="51"/>
      <c r="P852" s="51"/>
      <c r="Q852" s="51"/>
      <c r="R852" s="51"/>
      <c r="S852" s="51"/>
      <c r="T852" s="51"/>
      <c r="U852" s="51"/>
      <c r="V852" s="51"/>
      <c r="W852" s="51"/>
      <c r="X852" s="51"/>
      <c r="Y852" s="51"/>
      <c r="Z852" s="51"/>
      <c r="AA852" s="51"/>
    </row>
    <row r="853" spans="1:27" ht="11.65" customHeight="1">
      <c r="A853" s="53">
        <v>724</v>
      </c>
      <c r="C853" s="101"/>
      <c r="F853" s="104" t="s">
        <v>640</v>
      </c>
      <c r="G853" s="3" t="s">
        <v>636</v>
      </c>
      <c r="H853" s="59"/>
      <c r="I853" s="7">
        <v>512858.33</v>
      </c>
      <c r="J853" s="7">
        <v>512858.33</v>
      </c>
      <c r="K853" s="103">
        <v>0</v>
      </c>
      <c r="L853" s="7">
        <v>0</v>
      </c>
      <c r="M853" s="7">
        <v>0</v>
      </c>
      <c r="O853" s="51"/>
      <c r="P853" s="51"/>
      <c r="Q853" s="51"/>
      <c r="R853" s="51"/>
      <c r="S853" s="51"/>
      <c r="T853" s="51"/>
      <c r="U853" s="51"/>
      <c r="V853" s="51"/>
      <c r="W853" s="51"/>
      <c r="X853" s="51"/>
      <c r="Y853" s="51"/>
      <c r="Z853" s="51"/>
      <c r="AA853" s="51"/>
    </row>
    <row r="854" spans="1:27" ht="11.65" customHeight="1">
      <c r="A854" s="53">
        <v>725</v>
      </c>
      <c r="C854" s="101"/>
      <c r="F854" s="102"/>
      <c r="H854" s="59" t="s">
        <v>162</v>
      </c>
      <c r="I854" s="106">
        <v>1230241.72</v>
      </c>
      <c r="J854" s="106">
        <v>1140830.3796800228</v>
      </c>
      <c r="K854" s="106">
        <v>89411.340319977258</v>
      </c>
      <c r="L854" s="106">
        <v>0</v>
      </c>
      <c r="M854" s="106">
        <v>89411.340319977258</v>
      </c>
      <c r="O854" s="51"/>
      <c r="P854" s="51"/>
      <c r="Q854" s="51"/>
      <c r="R854" s="51"/>
      <c r="S854" s="51"/>
      <c r="T854" s="51"/>
      <c r="U854" s="51"/>
      <c r="V854" s="51"/>
      <c r="W854" s="51"/>
      <c r="X854" s="51"/>
      <c r="Y854" s="51"/>
      <c r="Z854" s="51"/>
      <c r="AA854" s="51"/>
    </row>
    <row r="855" spans="1:27" ht="11.65" customHeight="1">
      <c r="A855" s="53">
        <v>726</v>
      </c>
      <c r="C855" s="101"/>
      <c r="F855" s="102"/>
      <c r="H855" s="59"/>
      <c r="I855" s="7"/>
      <c r="J855" s="7"/>
      <c r="K855" s="7"/>
      <c r="L855" s="7"/>
      <c r="M855" s="7"/>
      <c r="O855" s="51"/>
      <c r="P855" s="51"/>
      <c r="Q855" s="51"/>
      <c r="R855" s="51"/>
      <c r="S855" s="51"/>
      <c r="T855" s="51"/>
      <c r="U855" s="51"/>
      <c r="V855" s="51"/>
      <c r="W855" s="51"/>
      <c r="X855" s="51"/>
      <c r="Y855" s="51"/>
      <c r="Z855" s="51"/>
      <c r="AA855" s="51"/>
    </row>
    <row r="856" spans="1:27" ht="11.65" customHeight="1">
      <c r="A856" s="53">
        <v>727</v>
      </c>
      <c r="C856" s="101">
        <v>569</v>
      </c>
      <c r="D856" s="3" t="s">
        <v>174</v>
      </c>
      <c r="F856" s="102"/>
      <c r="H856" s="59"/>
      <c r="I856" s="7"/>
      <c r="J856" s="7"/>
      <c r="K856" s="7"/>
      <c r="L856" s="7"/>
      <c r="M856" s="7"/>
      <c r="O856" s="51"/>
      <c r="P856" s="51"/>
      <c r="Q856" s="51"/>
      <c r="R856" s="51"/>
      <c r="S856" s="51"/>
      <c r="T856" s="51"/>
      <c r="U856" s="51"/>
      <c r="V856" s="51"/>
      <c r="W856" s="51"/>
      <c r="X856" s="51"/>
      <c r="Y856" s="51"/>
      <c r="Z856" s="51"/>
      <c r="AA856" s="51"/>
    </row>
    <row r="857" spans="1:27" ht="11.65" customHeight="1">
      <c r="A857" s="53">
        <v>728</v>
      </c>
      <c r="C857" s="101"/>
      <c r="F857" s="104" t="s">
        <v>640</v>
      </c>
      <c r="G857" s="3" t="s">
        <v>249</v>
      </c>
      <c r="H857" s="59"/>
      <c r="I857" s="7">
        <v>5725743.2999999998</v>
      </c>
      <c r="J857" s="7">
        <v>5256459.441449008</v>
      </c>
      <c r="K857" s="103">
        <v>469283.85855099221</v>
      </c>
      <c r="L857" s="7">
        <v>0</v>
      </c>
      <c r="M857" s="7">
        <v>469283.85855099221</v>
      </c>
      <c r="O857" s="51"/>
      <c r="P857" s="51"/>
      <c r="Q857" s="51"/>
      <c r="R857" s="51"/>
      <c r="S857" s="51"/>
      <c r="T857" s="51"/>
      <c r="U857" s="51"/>
      <c r="V857" s="51"/>
      <c r="W857" s="51"/>
      <c r="X857" s="51"/>
      <c r="Y857" s="51"/>
      <c r="Z857" s="51"/>
      <c r="AA857" s="51"/>
    </row>
    <row r="858" spans="1:27" ht="11.65" customHeight="1">
      <c r="A858" s="53">
        <v>729</v>
      </c>
      <c r="C858" s="101"/>
      <c r="F858" s="104" t="s">
        <v>640</v>
      </c>
      <c r="G858" s="3" t="s">
        <v>634</v>
      </c>
      <c r="H858" s="59"/>
      <c r="I858" s="7">
        <v>413232.41</v>
      </c>
      <c r="J858" s="7">
        <v>320255.01094925636</v>
      </c>
      <c r="K858" s="103">
        <v>92977.399050743581</v>
      </c>
      <c r="L858" s="7">
        <v>0</v>
      </c>
      <c r="M858" s="7">
        <v>92977.399050743581</v>
      </c>
      <c r="O858" s="51"/>
      <c r="P858" s="51"/>
      <c r="Q858" s="51"/>
      <c r="R858" s="51"/>
      <c r="S858" s="51"/>
      <c r="T858" s="51"/>
      <c r="U858" s="51"/>
      <c r="V858" s="51"/>
      <c r="W858" s="51"/>
      <c r="X858" s="51"/>
      <c r="Y858" s="51"/>
      <c r="Z858" s="51"/>
      <c r="AA858" s="51"/>
    </row>
    <row r="859" spans="1:27" ht="11.65" customHeight="1">
      <c r="A859" s="53">
        <v>730</v>
      </c>
      <c r="C859" s="101"/>
      <c r="F859" s="104" t="s">
        <v>640</v>
      </c>
      <c r="G859" s="3" t="s">
        <v>636</v>
      </c>
      <c r="H859" s="59"/>
      <c r="I859" s="7">
        <v>121154.24000000001</v>
      </c>
      <c r="J859" s="7">
        <v>121154.24000000001</v>
      </c>
      <c r="K859" s="103">
        <v>0</v>
      </c>
      <c r="L859" s="7">
        <v>0</v>
      </c>
      <c r="M859" s="7">
        <v>0</v>
      </c>
      <c r="O859" s="51"/>
      <c r="P859" s="51"/>
      <c r="Q859" s="51"/>
      <c r="R859" s="51"/>
      <c r="S859" s="51"/>
      <c r="T859" s="51"/>
      <c r="U859" s="51"/>
      <c r="V859" s="51"/>
      <c r="W859" s="51"/>
      <c r="X859" s="51"/>
      <c r="Y859" s="51"/>
      <c r="Z859" s="51"/>
      <c r="AA859" s="51"/>
    </row>
    <row r="860" spans="1:27" ht="11.65" customHeight="1">
      <c r="A860" s="53">
        <v>731</v>
      </c>
      <c r="C860" s="101"/>
      <c r="F860" s="102"/>
      <c r="H860" s="59" t="s">
        <v>162</v>
      </c>
      <c r="I860" s="106">
        <v>6260129.9500000002</v>
      </c>
      <c r="J860" s="106">
        <v>5697868.692398265</v>
      </c>
      <c r="K860" s="106">
        <v>562261.25760173576</v>
      </c>
      <c r="L860" s="106">
        <v>0</v>
      </c>
      <c r="M860" s="106">
        <v>562261.25760173576</v>
      </c>
      <c r="O860" s="51"/>
      <c r="P860" s="51"/>
      <c r="Q860" s="51"/>
      <c r="R860" s="51"/>
      <c r="S860" s="51"/>
      <c r="T860" s="51"/>
      <c r="U860" s="51"/>
      <c r="V860" s="51"/>
      <c r="W860" s="51"/>
      <c r="X860" s="51"/>
      <c r="Y860" s="51"/>
      <c r="Z860" s="51"/>
      <c r="AA860" s="51"/>
    </row>
    <row r="861" spans="1:27" ht="11.65" customHeight="1">
      <c r="A861" s="53">
        <v>732</v>
      </c>
      <c r="C861" s="101"/>
      <c r="F861" s="102"/>
      <c r="H861" s="59"/>
      <c r="I861" s="7"/>
      <c r="J861" s="7"/>
      <c r="K861" s="7"/>
      <c r="L861" s="7"/>
      <c r="M861" s="7"/>
      <c r="O861" s="51"/>
      <c r="P861" s="51"/>
      <c r="Q861" s="51"/>
      <c r="R861" s="51"/>
      <c r="S861" s="51"/>
      <c r="T861" s="51"/>
      <c r="U861" s="51"/>
      <c r="V861" s="51"/>
      <c r="W861" s="51"/>
      <c r="X861" s="51"/>
      <c r="Y861" s="51"/>
      <c r="Z861" s="51"/>
      <c r="AA861" s="51"/>
    </row>
    <row r="862" spans="1:27" ht="11.65" customHeight="1">
      <c r="A862" s="53">
        <v>733</v>
      </c>
      <c r="C862" s="101">
        <v>570</v>
      </c>
      <c r="D862" s="3" t="s">
        <v>226</v>
      </c>
      <c r="F862" s="102"/>
      <c r="H862" s="59"/>
      <c r="I862" s="7"/>
      <c r="J862" s="7"/>
      <c r="K862" s="7"/>
      <c r="L862" s="7"/>
      <c r="M862" s="7"/>
      <c r="O862" s="51"/>
      <c r="P862" s="51"/>
      <c r="Q862" s="51"/>
      <c r="R862" s="51"/>
      <c r="S862" s="51"/>
      <c r="T862" s="51"/>
      <c r="U862" s="51"/>
      <c r="V862" s="51"/>
      <c r="W862" s="51"/>
      <c r="X862" s="51"/>
      <c r="Y862" s="51"/>
      <c r="Z862" s="51"/>
      <c r="AA862" s="51"/>
    </row>
    <row r="863" spans="1:27" ht="11.65" customHeight="1">
      <c r="A863" s="53">
        <v>734</v>
      </c>
      <c r="C863" s="101"/>
      <c r="F863" s="104" t="s">
        <v>640</v>
      </c>
      <c r="G863" s="3" t="s">
        <v>249</v>
      </c>
      <c r="H863" s="59"/>
      <c r="I863" s="7">
        <v>288963.90999999997</v>
      </c>
      <c r="J863" s="7">
        <v>265280.33014639711</v>
      </c>
      <c r="K863" s="103">
        <v>23683.579853602874</v>
      </c>
      <c r="L863" s="7">
        <v>0</v>
      </c>
      <c r="M863" s="7">
        <v>23683.579853602874</v>
      </c>
      <c r="O863" s="51"/>
      <c r="P863" s="51"/>
      <c r="Q863" s="51"/>
      <c r="R863" s="51"/>
      <c r="S863" s="51"/>
      <c r="T863" s="51"/>
      <c r="U863" s="51"/>
      <c r="V863" s="51"/>
      <c r="W863" s="51"/>
      <c r="X863" s="51"/>
      <c r="Y863" s="51"/>
      <c r="Z863" s="51"/>
      <c r="AA863" s="51"/>
    </row>
    <row r="864" spans="1:27" ht="11.65" customHeight="1">
      <c r="A864" s="53">
        <v>735</v>
      </c>
      <c r="C864" s="101"/>
      <c r="F864" s="104" t="s">
        <v>640</v>
      </c>
      <c r="G864" s="3" t="s">
        <v>639</v>
      </c>
      <c r="H864" s="59"/>
      <c r="I864" s="7">
        <v>108967.54</v>
      </c>
      <c r="J864" s="7">
        <v>84449.815337121152</v>
      </c>
      <c r="K864" s="103">
        <v>24517.724662878845</v>
      </c>
      <c r="L864" s="7">
        <v>0</v>
      </c>
      <c r="M864" s="7">
        <v>24517.724662878845</v>
      </c>
      <c r="O864" s="51"/>
      <c r="P864" s="51"/>
      <c r="Q864" s="51"/>
      <c r="R864" s="51"/>
      <c r="S864" s="51"/>
      <c r="T864" s="51"/>
      <c r="U864" s="51"/>
      <c r="V864" s="51"/>
      <c r="W864" s="51"/>
      <c r="X864" s="51"/>
      <c r="Y864" s="51"/>
      <c r="Z864" s="51"/>
      <c r="AA864" s="51"/>
    </row>
    <row r="865" spans="1:27" ht="11.65" customHeight="1">
      <c r="A865" s="53">
        <v>736</v>
      </c>
      <c r="C865" s="101"/>
      <c r="F865" s="104" t="s">
        <v>640</v>
      </c>
      <c r="G865" s="3" t="s">
        <v>634</v>
      </c>
      <c r="H865" s="59"/>
      <c r="I865" s="7">
        <v>2485743.87</v>
      </c>
      <c r="J865" s="7">
        <v>1926450.8568045208</v>
      </c>
      <c r="K865" s="103">
        <v>559293.01319547929</v>
      </c>
      <c r="L865" s="7">
        <v>0</v>
      </c>
      <c r="M865" s="7">
        <v>559293.01319547929</v>
      </c>
      <c r="O865" s="51"/>
      <c r="P865" s="51"/>
      <c r="Q865" s="51"/>
      <c r="R865" s="51"/>
      <c r="S865" s="51"/>
      <c r="T865" s="51"/>
      <c r="U865" s="51"/>
      <c r="V865" s="51"/>
      <c r="W865" s="51"/>
      <c r="X865" s="51"/>
      <c r="Y865" s="51"/>
      <c r="Z865" s="51"/>
      <c r="AA865" s="51"/>
    </row>
    <row r="866" spans="1:27" ht="11.65" customHeight="1">
      <c r="A866" s="53">
        <v>737</v>
      </c>
      <c r="C866" s="101"/>
      <c r="F866" s="104" t="s">
        <v>640</v>
      </c>
      <c r="G866" s="3" t="s">
        <v>636</v>
      </c>
      <c r="H866" s="59"/>
      <c r="I866" s="7">
        <v>8481100.2100000009</v>
      </c>
      <c r="J866" s="7">
        <v>8481100.2100000009</v>
      </c>
      <c r="K866" s="103">
        <v>0</v>
      </c>
      <c r="L866" s="7">
        <v>0</v>
      </c>
      <c r="M866" s="7">
        <v>0</v>
      </c>
      <c r="O866" s="51"/>
      <c r="P866" s="51"/>
      <c r="Q866" s="51"/>
      <c r="R866" s="51"/>
      <c r="S866" s="51"/>
      <c r="T866" s="51"/>
      <c r="U866" s="51"/>
      <c r="V866" s="51"/>
      <c r="W866" s="51"/>
      <c r="X866" s="51"/>
      <c r="Y866" s="51"/>
      <c r="Z866" s="51"/>
      <c r="AA866" s="51"/>
    </row>
    <row r="867" spans="1:27" ht="11.65" customHeight="1">
      <c r="A867" s="53">
        <v>738</v>
      </c>
      <c r="C867" s="101"/>
      <c r="F867" s="102"/>
      <c r="H867" s="59" t="s">
        <v>162</v>
      </c>
      <c r="I867" s="106">
        <v>11364775.530000001</v>
      </c>
      <c r="J867" s="106">
        <v>10757281.212288041</v>
      </c>
      <c r="K867" s="106">
        <v>607494.31771196099</v>
      </c>
      <c r="L867" s="106">
        <v>0</v>
      </c>
      <c r="M867" s="106">
        <v>607494.31771196099</v>
      </c>
      <c r="O867" s="51"/>
      <c r="P867" s="51"/>
      <c r="Q867" s="51"/>
      <c r="R867" s="51"/>
      <c r="S867" s="51"/>
      <c r="T867" s="51"/>
      <c r="U867" s="51"/>
      <c r="V867" s="51"/>
      <c r="W867" s="51"/>
      <c r="X867" s="51"/>
      <c r="Y867" s="51"/>
      <c r="Z867" s="51"/>
      <c r="AA867" s="51"/>
    </row>
    <row r="868" spans="1:27" ht="11.65" customHeight="1">
      <c r="A868" s="53">
        <v>739</v>
      </c>
      <c r="C868" s="101"/>
      <c r="F868" s="102"/>
      <c r="H868" s="59"/>
      <c r="I868" s="7"/>
      <c r="J868" s="7"/>
      <c r="K868" s="7"/>
      <c r="L868" s="7"/>
      <c r="M868" s="7"/>
      <c r="O868" s="51"/>
      <c r="P868" s="51"/>
      <c r="Q868" s="51"/>
      <c r="R868" s="51"/>
      <c r="S868" s="51"/>
      <c r="T868" s="51"/>
      <c r="U868" s="51"/>
      <c r="V868" s="51"/>
      <c r="W868" s="51"/>
      <c r="X868" s="51"/>
      <c r="Y868" s="51"/>
      <c r="Z868" s="51"/>
      <c r="AA868" s="51"/>
    </row>
    <row r="869" spans="1:27" ht="11.65" customHeight="1">
      <c r="A869" s="53">
        <v>740</v>
      </c>
      <c r="C869" s="101">
        <v>571</v>
      </c>
      <c r="D869" s="3" t="s">
        <v>227</v>
      </c>
      <c r="F869" s="102"/>
      <c r="H869" s="59"/>
      <c r="I869" s="7"/>
      <c r="J869" s="7"/>
      <c r="K869" s="7"/>
      <c r="L869" s="7"/>
      <c r="M869" s="7"/>
      <c r="O869" s="51"/>
      <c r="P869" s="51"/>
      <c r="Q869" s="51"/>
      <c r="R869" s="51"/>
      <c r="S869" s="51"/>
      <c r="T869" s="51"/>
      <c r="U869" s="51"/>
      <c r="V869" s="51"/>
      <c r="W869" s="51"/>
      <c r="X869" s="51"/>
      <c r="Y869" s="51"/>
      <c r="Z869" s="51"/>
      <c r="AA869" s="51"/>
    </row>
    <row r="870" spans="1:27" ht="11.65" customHeight="1">
      <c r="A870" s="53">
        <v>741</v>
      </c>
      <c r="C870" s="101"/>
      <c r="F870" s="104" t="s">
        <v>640</v>
      </c>
      <c r="G870" s="3" t="s">
        <v>249</v>
      </c>
      <c r="H870" s="59"/>
      <c r="I870" s="7">
        <v>162419.01</v>
      </c>
      <c r="J870" s="7">
        <v>149107.09297521264</v>
      </c>
      <c r="K870" s="103">
        <v>13311.917024787366</v>
      </c>
      <c r="L870" s="7">
        <v>5589.3102271334028</v>
      </c>
      <c r="M870" s="7">
        <v>18901.227251920769</v>
      </c>
      <c r="O870" s="51"/>
      <c r="P870" s="51"/>
      <c r="Q870" s="51"/>
      <c r="R870" s="51"/>
      <c r="S870" s="51"/>
      <c r="T870" s="51"/>
      <c r="U870" s="51"/>
      <c r="V870" s="51"/>
      <c r="W870" s="51"/>
      <c r="X870" s="51"/>
      <c r="Y870" s="51"/>
      <c r="Z870" s="51"/>
      <c r="AA870" s="51"/>
    </row>
    <row r="871" spans="1:27" ht="11.65" customHeight="1">
      <c r="A871" s="53">
        <v>742</v>
      </c>
      <c r="C871" s="101"/>
      <c r="F871" s="104" t="s">
        <v>640</v>
      </c>
      <c r="G871" s="3" t="s">
        <v>639</v>
      </c>
      <c r="H871" s="59"/>
      <c r="I871" s="7">
        <v>0</v>
      </c>
      <c r="J871" s="7">
        <v>0</v>
      </c>
      <c r="K871" s="103">
        <v>0</v>
      </c>
      <c r="L871" s="7">
        <v>272.9051974599617</v>
      </c>
      <c r="M871" s="7">
        <v>272.9051974599617</v>
      </c>
      <c r="O871" s="51"/>
      <c r="P871" s="51"/>
      <c r="Q871" s="51"/>
      <c r="R871" s="51"/>
      <c r="S871" s="51"/>
      <c r="T871" s="51"/>
      <c r="U871" s="51"/>
      <c r="V871" s="51"/>
      <c r="W871" s="51"/>
      <c r="X871" s="51"/>
      <c r="Y871" s="51"/>
      <c r="Z871" s="51"/>
      <c r="AA871" s="51"/>
    </row>
    <row r="872" spans="1:27" ht="11.65" customHeight="1">
      <c r="A872" s="53">
        <v>743</v>
      </c>
      <c r="C872" s="101"/>
      <c r="F872" s="104" t="s">
        <v>640</v>
      </c>
      <c r="G872" s="3" t="s">
        <v>634</v>
      </c>
      <c r="H872" s="59"/>
      <c r="I872" s="7">
        <v>7351979.46</v>
      </c>
      <c r="J872" s="7">
        <v>5697782.1813661912</v>
      </c>
      <c r="K872" s="103">
        <v>1654197.2786338089</v>
      </c>
      <c r="L872" s="7">
        <v>-88589.154878759524</v>
      </c>
      <c r="M872" s="7">
        <v>1565608.1237550494</v>
      </c>
      <c r="O872" s="51"/>
      <c r="P872" s="51"/>
      <c r="Q872" s="51"/>
      <c r="R872" s="51"/>
      <c r="S872" s="51"/>
      <c r="T872" s="51"/>
      <c r="U872" s="51"/>
      <c r="V872" s="51"/>
      <c r="W872" s="51"/>
      <c r="X872" s="51"/>
      <c r="Y872" s="51"/>
      <c r="Z872" s="51"/>
      <c r="AA872" s="51"/>
    </row>
    <row r="873" spans="1:27" ht="11.65" customHeight="1">
      <c r="A873" s="53">
        <v>744</v>
      </c>
      <c r="C873" s="101"/>
      <c r="F873" s="104" t="s">
        <v>640</v>
      </c>
      <c r="G873" s="3" t="s">
        <v>636</v>
      </c>
      <c r="H873" s="59"/>
      <c r="I873" s="7">
        <v>10152212.640000001</v>
      </c>
      <c r="J873" s="7">
        <v>10152212.640000001</v>
      </c>
      <c r="K873" s="103">
        <v>0</v>
      </c>
      <c r="L873" s="7">
        <v>0</v>
      </c>
      <c r="M873" s="7">
        <v>0</v>
      </c>
      <c r="O873" s="51"/>
      <c r="P873" s="51"/>
      <c r="Q873" s="51"/>
      <c r="R873" s="51"/>
      <c r="S873" s="51"/>
      <c r="T873" s="51"/>
      <c r="U873" s="51"/>
      <c r="V873" s="51"/>
      <c r="W873" s="51"/>
      <c r="X873" s="51"/>
      <c r="Y873" s="51"/>
      <c r="Z873" s="51"/>
      <c r="AA873" s="51"/>
    </row>
    <row r="874" spans="1:27" ht="11.65" customHeight="1">
      <c r="A874" s="53">
        <v>745</v>
      </c>
      <c r="C874" s="101"/>
      <c r="F874" s="102"/>
      <c r="H874" s="59" t="s">
        <v>162</v>
      </c>
      <c r="I874" s="106">
        <v>17666611.109999999</v>
      </c>
      <c r="J874" s="106">
        <v>15999101.914341405</v>
      </c>
      <c r="K874" s="106">
        <v>1667509.1956585962</v>
      </c>
      <c r="L874" s="106">
        <v>-82726.93945416616</v>
      </c>
      <c r="M874" s="106">
        <v>1584782.2562044302</v>
      </c>
      <c r="O874" s="51"/>
      <c r="P874" s="51"/>
      <c r="Q874" s="51"/>
      <c r="R874" s="51"/>
      <c r="S874" s="51"/>
      <c r="T874" s="51"/>
      <c r="U874" s="51"/>
      <c r="V874" s="51"/>
      <c r="W874" s="51"/>
      <c r="X874" s="51"/>
      <c r="Y874" s="51"/>
      <c r="Z874" s="51"/>
      <c r="AA874" s="51"/>
    </row>
    <row r="875" spans="1:27" ht="11.65" customHeight="1">
      <c r="A875" s="53">
        <v>746</v>
      </c>
      <c r="C875" s="101"/>
      <c r="F875" s="102"/>
      <c r="H875" s="59"/>
      <c r="I875" s="7"/>
      <c r="J875" s="7"/>
      <c r="K875" s="7"/>
      <c r="L875" s="7"/>
      <c r="M875" s="7"/>
      <c r="O875" s="51"/>
      <c r="P875" s="51"/>
      <c r="Q875" s="51"/>
      <c r="R875" s="51"/>
      <c r="S875" s="51"/>
      <c r="T875" s="51"/>
      <c r="U875" s="51"/>
      <c r="V875" s="51"/>
      <c r="W875" s="51"/>
      <c r="X875" s="51"/>
      <c r="Y875" s="51"/>
      <c r="Z875" s="51"/>
      <c r="AA875" s="51"/>
    </row>
    <row r="876" spans="1:27" ht="11.65" customHeight="1">
      <c r="A876" s="53">
        <v>747</v>
      </c>
      <c r="C876" s="101">
        <v>572</v>
      </c>
      <c r="D876" s="3" t="s">
        <v>228</v>
      </c>
      <c r="F876" s="102"/>
      <c r="H876" s="59"/>
      <c r="I876" s="7"/>
      <c r="J876" s="7"/>
      <c r="K876" s="7"/>
      <c r="L876" s="7"/>
      <c r="M876" s="7"/>
      <c r="O876" s="51"/>
      <c r="P876" s="51"/>
      <c r="Q876" s="51"/>
      <c r="R876" s="51"/>
      <c r="S876" s="51"/>
      <c r="T876" s="51"/>
      <c r="U876" s="51"/>
      <c r="V876" s="51"/>
      <c r="W876" s="51"/>
      <c r="X876" s="51"/>
      <c r="Y876" s="51"/>
      <c r="Z876" s="51"/>
      <c r="AA876" s="51"/>
    </row>
    <row r="877" spans="1:27" ht="11.65" customHeight="1">
      <c r="A877" s="53">
        <v>748</v>
      </c>
      <c r="C877" s="101"/>
      <c r="F877" s="104" t="s">
        <v>640</v>
      </c>
      <c r="G877" s="3" t="s">
        <v>249</v>
      </c>
      <c r="H877" s="59"/>
      <c r="I877" s="7">
        <v>0</v>
      </c>
      <c r="J877" s="7">
        <v>0</v>
      </c>
      <c r="K877" s="103">
        <v>0</v>
      </c>
      <c r="L877" s="7">
        <v>0</v>
      </c>
      <c r="M877" s="7">
        <v>0</v>
      </c>
      <c r="O877" s="51"/>
      <c r="P877" s="51"/>
      <c r="Q877" s="51"/>
      <c r="R877" s="51"/>
      <c r="S877" s="51"/>
      <c r="T877" s="51"/>
      <c r="U877" s="51"/>
      <c r="V877" s="51"/>
      <c r="W877" s="51"/>
      <c r="X877" s="51"/>
      <c r="Y877" s="51"/>
      <c r="Z877" s="51"/>
      <c r="AA877" s="51"/>
    </row>
    <row r="878" spans="1:27" ht="11.65" customHeight="1">
      <c r="A878" s="53">
        <v>749</v>
      </c>
      <c r="C878" s="101"/>
      <c r="F878" s="104" t="s">
        <v>640</v>
      </c>
      <c r="G878" s="3" t="s">
        <v>634</v>
      </c>
      <c r="H878" s="59"/>
      <c r="I878" s="7">
        <v>2746.77</v>
      </c>
      <c r="J878" s="7">
        <v>2128.7460400917948</v>
      </c>
      <c r="K878" s="103">
        <v>618.02395990820503</v>
      </c>
      <c r="L878" s="7">
        <v>0</v>
      </c>
      <c r="M878" s="7">
        <v>618.02395990820503</v>
      </c>
      <c r="O878" s="51"/>
      <c r="P878" s="51"/>
      <c r="Q878" s="51"/>
      <c r="R878" s="51"/>
      <c r="S878" s="51"/>
      <c r="T878" s="51"/>
      <c r="U878" s="51"/>
      <c r="V878" s="51"/>
      <c r="W878" s="51"/>
      <c r="X878" s="51"/>
      <c r="Y878" s="51"/>
      <c r="Z878" s="51"/>
      <c r="AA878" s="51"/>
    </row>
    <row r="879" spans="1:27" ht="11.65" customHeight="1">
      <c r="A879" s="53">
        <v>750</v>
      </c>
      <c r="C879" s="101"/>
      <c r="F879" s="104" t="s">
        <v>640</v>
      </c>
      <c r="G879" s="3" t="s">
        <v>636</v>
      </c>
      <c r="H879" s="59"/>
      <c r="I879" s="7">
        <v>72424.39</v>
      </c>
      <c r="J879" s="7">
        <v>72424.39</v>
      </c>
      <c r="K879" s="103">
        <v>0</v>
      </c>
      <c r="L879" s="7">
        <v>0</v>
      </c>
      <c r="M879" s="7">
        <v>0</v>
      </c>
      <c r="O879" s="51"/>
      <c r="P879" s="51"/>
      <c r="Q879" s="51"/>
      <c r="R879" s="51"/>
      <c r="S879" s="51"/>
      <c r="T879" s="51"/>
      <c r="U879" s="51"/>
      <c r="V879" s="51"/>
      <c r="W879" s="51"/>
      <c r="X879" s="51"/>
      <c r="Y879" s="51"/>
      <c r="Z879" s="51"/>
      <c r="AA879" s="51"/>
    </row>
    <row r="880" spans="1:27" ht="11.65" customHeight="1">
      <c r="A880" s="53">
        <v>751</v>
      </c>
      <c r="C880" s="101"/>
      <c r="F880" s="102"/>
      <c r="H880" s="59" t="s">
        <v>162</v>
      </c>
      <c r="I880" s="106">
        <v>75171.16</v>
      </c>
      <c r="J880" s="106">
        <v>74553.136040091791</v>
      </c>
      <c r="K880" s="106">
        <v>618.02395990820503</v>
      </c>
      <c r="L880" s="106">
        <v>0</v>
      </c>
      <c r="M880" s="106">
        <v>618.02395990820503</v>
      </c>
      <c r="O880" s="51"/>
      <c r="P880" s="51"/>
      <c r="Q880" s="51"/>
      <c r="R880" s="51"/>
      <c r="S880" s="51"/>
      <c r="T880" s="51"/>
      <c r="U880" s="51"/>
      <c r="V880" s="51"/>
      <c r="W880" s="51"/>
      <c r="X880" s="51"/>
      <c r="Y880" s="51"/>
      <c r="Z880" s="51"/>
      <c r="AA880" s="51"/>
    </row>
    <row r="881" spans="1:27" ht="11.65" customHeight="1">
      <c r="A881" s="53">
        <v>752</v>
      </c>
      <c r="C881" s="101"/>
      <c r="F881" s="102"/>
      <c r="H881" s="59"/>
      <c r="I881" s="7"/>
      <c r="J881" s="7"/>
      <c r="K881" s="7"/>
      <c r="L881" s="7"/>
      <c r="M881" s="7"/>
      <c r="O881" s="51"/>
      <c r="P881" s="51"/>
      <c r="Q881" s="51"/>
      <c r="R881" s="51"/>
      <c r="S881" s="51"/>
      <c r="T881" s="51"/>
      <c r="U881" s="51"/>
      <c r="V881" s="51"/>
      <c r="W881" s="51"/>
      <c r="X881" s="51"/>
      <c r="Y881" s="51"/>
      <c r="Z881" s="51"/>
      <c r="AA881" s="51"/>
    </row>
    <row r="882" spans="1:27" ht="11.65" customHeight="1">
      <c r="A882" s="53">
        <v>753</v>
      </c>
      <c r="C882" s="101">
        <v>573</v>
      </c>
      <c r="D882" s="3" t="s">
        <v>229</v>
      </c>
      <c r="F882" s="102"/>
      <c r="H882" s="59"/>
      <c r="I882" s="7"/>
      <c r="J882" s="7"/>
      <c r="K882" s="7"/>
      <c r="L882" s="7"/>
      <c r="M882" s="7"/>
      <c r="O882" s="51"/>
      <c r="P882" s="51"/>
      <c r="Q882" s="51"/>
      <c r="R882" s="51"/>
      <c r="S882" s="51"/>
      <c r="T882" s="51"/>
      <c r="U882" s="51"/>
      <c r="V882" s="51"/>
      <c r="W882" s="51"/>
      <c r="X882" s="51"/>
      <c r="Y882" s="51"/>
      <c r="Z882" s="51"/>
      <c r="AA882" s="51"/>
    </row>
    <row r="883" spans="1:27" ht="11.65" customHeight="1">
      <c r="A883" s="53">
        <v>754</v>
      </c>
      <c r="C883" s="101"/>
      <c r="F883" s="104" t="s">
        <v>640</v>
      </c>
      <c r="G883" s="3" t="s">
        <v>249</v>
      </c>
      <c r="H883" s="59"/>
      <c r="I883" s="7">
        <v>122626.08</v>
      </c>
      <c r="J883" s="7">
        <v>112575.60498457578</v>
      </c>
      <c r="K883" s="103">
        <v>10050.475015424227</v>
      </c>
      <c r="L883" s="7">
        <v>0</v>
      </c>
      <c r="M883" s="7">
        <v>10050.475015424227</v>
      </c>
      <c r="O883" s="51"/>
      <c r="P883" s="51"/>
      <c r="Q883" s="51"/>
      <c r="R883" s="51"/>
      <c r="S883" s="51"/>
      <c r="T883" s="51"/>
      <c r="U883" s="51"/>
      <c r="V883" s="51"/>
      <c r="W883" s="51"/>
      <c r="X883" s="51"/>
      <c r="Y883" s="51"/>
      <c r="Z883" s="51"/>
      <c r="AA883" s="51"/>
    </row>
    <row r="884" spans="1:27" ht="11.65" customHeight="1">
      <c r="A884" s="53">
        <v>755</v>
      </c>
      <c r="C884" s="101"/>
      <c r="F884" s="104" t="s">
        <v>640</v>
      </c>
      <c r="G884" s="3" t="s">
        <v>634</v>
      </c>
      <c r="H884" s="59"/>
      <c r="I884" s="7">
        <v>0</v>
      </c>
      <c r="J884" s="7">
        <v>0</v>
      </c>
      <c r="K884" s="103">
        <v>0</v>
      </c>
      <c r="L884" s="7">
        <v>0</v>
      </c>
      <c r="M884" s="7">
        <v>0</v>
      </c>
      <c r="O884" s="51"/>
      <c r="P884" s="51"/>
      <c r="Q884" s="51"/>
      <c r="R884" s="51"/>
      <c r="S884" s="51"/>
      <c r="T884" s="51"/>
      <c r="U884" s="51"/>
      <c r="V884" s="51"/>
      <c r="W884" s="51"/>
      <c r="X884" s="51"/>
      <c r="Y884" s="51"/>
      <c r="Z884" s="51"/>
      <c r="AA884" s="51"/>
    </row>
    <row r="885" spans="1:27" ht="11.65" customHeight="1">
      <c r="A885" s="53">
        <v>756</v>
      </c>
      <c r="C885" s="101"/>
      <c r="F885" s="104" t="s">
        <v>640</v>
      </c>
      <c r="G885" s="3" t="s">
        <v>636</v>
      </c>
      <c r="H885" s="59"/>
      <c r="I885" s="7">
        <v>34968.76</v>
      </c>
      <c r="J885" s="7">
        <v>34968.76</v>
      </c>
      <c r="K885" s="103">
        <v>0</v>
      </c>
      <c r="L885" s="7">
        <v>0</v>
      </c>
      <c r="M885" s="7">
        <v>0</v>
      </c>
      <c r="O885" s="51"/>
      <c r="P885" s="51"/>
      <c r="Q885" s="51"/>
      <c r="R885" s="51"/>
      <c r="S885" s="51"/>
      <c r="T885" s="51"/>
      <c r="U885" s="51"/>
      <c r="V885" s="51"/>
      <c r="W885" s="51"/>
      <c r="X885" s="51"/>
      <c r="Y885" s="51"/>
      <c r="Z885" s="51"/>
      <c r="AA885" s="51"/>
    </row>
    <row r="886" spans="1:27" ht="11.65" customHeight="1">
      <c r="A886" s="53">
        <v>757</v>
      </c>
      <c r="C886" s="101"/>
      <c r="F886" s="102"/>
      <c r="H886" s="59" t="s">
        <v>162</v>
      </c>
      <c r="I886" s="106">
        <v>157594.84</v>
      </c>
      <c r="J886" s="106">
        <v>147544.36498457578</v>
      </c>
      <c r="K886" s="106">
        <v>10050.475015424227</v>
      </c>
      <c r="L886" s="106">
        <v>0</v>
      </c>
      <c r="M886" s="106">
        <v>10050.475015424227</v>
      </c>
      <c r="O886" s="51"/>
      <c r="P886" s="51"/>
      <c r="Q886" s="51"/>
      <c r="R886" s="51"/>
      <c r="S886" s="51"/>
      <c r="T886" s="51"/>
      <c r="U886" s="51"/>
      <c r="V886" s="51"/>
      <c r="W886" s="51"/>
      <c r="X886" s="51"/>
      <c r="Y886" s="51"/>
      <c r="Z886" s="51"/>
      <c r="AA886" s="51"/>
    </row>
    <row r="887" spans="1:27" ht="11.65" customHeight="1">
      <c r="A887" s="53">
        <v>758</v>
      </c>
      <c r="C887" s="101"/>
      <c r="F887" s="102"/>
      <c r="H887" s="59"/>
      <c r="I887" s="7"/>
      <c r="J887" s="7"/>
      <c r="K887" s="7"/>
      <c r="L887" s="7"/>
      <c r="M887" s="7"/>
      <c r="O887" s="51"/>
      <c r="P887" s="51"/>
      <c r="Q887" s="51"/>
      <c r="R887" s="51"/>
      <c r="S887" s="51"/>
      <c r="T887" s="51"/>
      <c r="U887" s="51"/>
      <c r="V887" s="51"/>
      <c r="W887" s="51"/>
      <c r="X887" s="51"/>
      <c r="Y887" s="51"/>
      <c r="Z887" s="51"/>
      <c r="AA887" s="51"/>
    </row>
    <row r="888" spans="1:27" ht="11.65" customHeight="1" thickBot="1">
      <c r="A888" s="53">
        <v>759</v>
      </c>
      <c r="C888" s="91" t="s">
        <v>230</v>
      </c>
      <c r="F888" s="102"/>
      <c r="H888" s="59" t="s">
        <v>162</v>
      </c>
      <c r="I888" s="108">
        <v>185020337.54250002</v>
      </c>
      <c r="J888" s="108">
        <v>153811512.72007328</v>
      </c>
      <c r="K888" s="108">
        <v>31208824.822426721</v>
      </c>
      <c r="L888" s="108">
        <v>3256257.6110021891</v>
      </c>
      <c r="M888" s="108">
        <v>34465082.433428913</v>
      </c>
      <c r="N888" s="7" t="s">
        <v>65</v>
      </c>
      <c r="O888" s="105"/>
      <c r="P888" s="105"/>
      <c r="Q888" s="105"/>
      <c r="R888" s="105"/>
      <c r="S888" s="105"/>
      <c r="T888" s="105"/>
      <c r="U888" s="51"/>
      <c r="V888" s="105"/>
      <c r="W888" s="105"/>
      <c r="X888" s="105"/>
      <c r="Y888" s="105"/>
      <c r="Z888" s="105"/>
      <c r="AA888" s="105"/>
    </row>
    <row r="889" spans="1:27" ht="11.65" customHeight="1" thickTop="1">
      <c r="A889" s="53">
        <v>760</v>
      </c>
      <c r="C889" s="101"/>
      <c r="F889" s="102"/>
      <c r="H889" s="59"/>
      <c r="I889" s="7"/>
      <c r="J889" s="7"/>
      <c r="K889" s="7"/>
      <c r="L889" s="7"/>
      <c r="M889" s="7"/>
      <c r="O889" s="51"/>
      <c r="P889" s="51"/>
      <c r="Q889" s="51"/>
      <c r="R889" s="51"/>
      <c r="S889" s="51"/>
      <c r="T889" s="51"/>
      <c r="U889" s="51"/>
      <c r="V889" s="51"/>
      <c r="W889" s="51"/>
      <c r="X889" s="51"/>
      <c r="Y889" s="51"/>
      <c r="Z889" s="51"/>
      <c r="AA889" s="51"/>
    </row>
    <row r="890" spans="1:27" ht="11.65" customHeight="1">
      <c r="A890" s="53">
        <v>761</v>
      </c>
      <c r="C890" s="101" t="s">
        <v>231</v>
      </c>
      <c r="F890" s="102"/>
      <c r="H890" s="59"/>
      <c r="I890" s="7"/>
      <c r="J890" s="7"/>
      <c r="K890" s="7"/>
      <c r="L890" s="7"/>
      <c r="M890" s="7"/>
      <c r="O890" s="51"/>
      <c r="P890" s="51"/>
      <c r="Q890" s="51"/>
      <c r="R890" s="51"/>
      <c r="S890" s="51"/>
      <c r="T890" s="51"/>
      <c r="U890" s="51"/>
      <c r="V890" s="51"/>
      <c r="W890" s="51"/>
      <c r="X890" s="51"/>
      <c r="Y890" s="51"/>
      <c r="Z890" s="51"/>
      <c r="AA890" s="51"/>
    </row>
    <row r="891" spans="1:27" ht="11.65" customHeight="1">
      <c r="A891" s="53">
        <v>762</v>
      </c>
      <c r="C891" s="101"/>
      <c r="E891" s="3" t="s">
        <v>630</v>
      </c>
      <c r="F891" s="102"/>
      <c r="H891" s="59"/>
      <c r="I891" s="7">
        <v>0</v>
      </c>
      <c r="J891" s="7">
        <v>0</v>
      </c>
      <c r="K891" s="103">
        <v>0</v>
      </c>
      <c r="L891" s="7">
        <v>0</v>
      </c>
      <c r="M891" s="7">
        <v>0</v>
      </c>
      <c r="O891" s="51"/>
      <c r="P891" s="51"/>
      <c r="Q891" s="51"/>
      <c r="R891" s="51"/>
      <c r="S891" s="51"/>
      <c r="T891" s="51"/>
      <c r="U891" s="51"/>
      <c r="V891" s="51"/>
      <c r="W891" s="51"/>
      <c r="X891" s="51"/>
      <c r="Y891" s="51"/>
      <c r="Z891" s="51"/>
      <c r="AA891" s="51"/>
    </row>
    <row r="892" spans="1:27" ht="11.65" customHeight="1">
      <c r="A892" s="53">
        <v>763</v>
      </c>
      <c r="C892" s="101"/>
      <c r="E892" s="3" t="s">
        <v>249</v>
      </c>
      <c r="F892" s="102"/>
      <c r="H892" s="59"/>
      <c r="I892" s="7">
        <v>32465557.969999995</v>
      </c>
      <c r="J892" s="7">
        <v>29804669.851915393</v>
      </c>
      <c r="K892" s="103">
        <v>2660888.1180846021</v>
      </c>
      <c r="L892" s="7">
        <v>23243.50375975389</v>
      </c>
      <c r="M892" s="7">
        <v>2684131.6218443559</v>
      </c>
      <c r="O892" s="51"/>
      <c r="P892" s="51"/>
      <c r="Q892" s="51"/>
      <c r="R892" s="51"/>
      <c r="S892" s="51"/>
      <c r="T892" s="51"/>
      <c r="U892" s="51"/>
      <c r="V892" s="51"/>
      <c r="W892" s="51"/>
      <c r="X892" s="51"/>
      <c r="Y892" s="51"/>
      <c r="Z892" s="51"/>
      <c r="AA892" s="51"/>
    </row>
    <row r="893" spans="1:27" ht="11.65" customHeight="1">
      <c r="A893" s="53">
        <v>764</v>
      </c>
      <c r="C893" s="101"/>
      <c r="E893" s="3" t="s">
        <v>634</v>
      </c>
      <c r="F893" s="102"/>
      <c r="H893" s="59"/>
      <c r="I893" s="7">
        <v>126692812.36250001</v>
      </c>
      <c r="J893" s="7">
        <v>98186896.836926535</v>
      </c>
      <c r="K893" s="103">
        <v>28505915.525573473</v>
      </c>
      <c r="L893" s="7">
        <v>2730477.8933757506</v>
      </c>
      <c r="M893" s="7">
        <v>31236393.418949224</v>
      </c>
      <c r="O893" s="51"/>
      <c r="P893" s="51"/>
      <c r="Q893" s="51"/>
      <c r="R893" s="51"/>
      <c r="S893" s="51"/>
      <c r="T893" s="51"/>
      <c r="U893" s="51"/>
      <c r="V893" s="51"/>
      <c r="W893" s="51"/>
      <c r="X893" s="51"/>
      <c r="Y893" s="51"/>
      <c r="Z893" s="51"/>
      <c r="AA893" s="51"/>
    </row>
    <row r="894" spans="1:27" ht="11.65" customHeight="1">
      <c r="A894" s="53">
        <v>765</v>
      </c>
      <c r="C894" s="101"/>
      <c r="E894" s="3" t="s">
        <v>636</v>
      </c>
      <c r="F894" s="102"/>
      <c r="H894" s="59"/>
      <c r="I894" s="7">
        <v>25675206.630000006</v>
      </c>
      <c r="J894" s="7">
        <v>25675206.630000006</v>
      </c>
      <c r="K894" s="103">
        <v>0</v>
      </c>
      <c r="L894" s="7">
        <v>0</v>
      </c>
      <c r="M894" s="7">
        <v>0</v>
      </c>
      <c r="O894" s="51"/>
      <c r="P894" s="51"/>
      <c r="Q894" s="51"/>
      <c r="R894" s="51"/>
      <c r="S894" s="51"/>
      <c r="T894" s="51"/>
      <c r="U894" s="51"/>
      <c r="V894" s="51"/>
      <c r="W894" s="51"/>
      <c r="X894" s="51"/>
      <c r="Y894" s="51"/>
      <c r="Z894" s="51"/>
      <c r="AA894" s="51"/>
    </row>
    <row r="895" spans="1:27" ht="11.65" customHeight="1">
      <c r="A895" s="53">
        <v>766</v>
      </c>
      <c r="C895" s="101"/>
      <c r="E895" s="57" t="s">
        <v>639</v>
      </c>
      <c r="F895" s="102"/>
      <c r="H895" s="59"/>
      <c r="I895" s="7">
        <v>186760.58</v>
      </c>
      <c r="J895" s="7">
        <v>144739.40123135422</v>
      </c>
      <c r="K895" s="103">
        <v>42021.178768645761</v>
      </c>
      <c r="L895" s="7">
        <v>493.54564519358246</v>
      </c>
      <c r="M895" s="7">
        <v>42514.724413839343</v>
      </c>
      <c r="O895" s="51"/>
      <c r="P895" s="51"/>
      <c r="Q895" s="51"/>
      <c r="R895" s="51"/>
      <c r="S895" s="51"/>
      <c r="T895" s="51"/>
      <c r="U895" s="51"/>
      <c r="V895" s="51"/>
      <c r="W895" s="51"/>
      <c r="X895" s="51"/>
      <c r="Y895" s="51"/>
      <c r="Z895" s="51"/>
      <c r="AA895" s="51"/>
    </row>
    <row r="896" spans="1:27" ht="11.65" customHeight="1" thickBot="1">
      <c r="A896" s="53">
        <v>767</v>
      </c>
      <c r="C896" s="57" t="s">
        <v>232</v>
      </c>
      <c r="F896" s="102"/>
      <c r="H896" s="59" t="s">
        <v>162</v>
      </c>
      <c r="I896" s="118">
        <v>185020337.54250002</v>
      </c>
      <c r="J896" s="118">
        <v>153811512.72007328</v>
      </c>
      <c r="K896" s="118">
        <v>31208824.822426721</v>
      </c>
      <c r="L896" s="118">
        <v>2754214.9427806982</v>
      </c>
      <c r="M896" s="118">
        <v>33963039.765207425</v>
      </c>
      <c r="O896" s="51">
        <v>0</v>
      </c>
      <c r="P896" s="51"/>
      <c r="Q896" s="51"/>
      <c r="R896" s="51"/>
      <c r="S896" s="51"/>
      <c r="T896" s="51"/>
      <c r="U896" s="51"/>
      <c r="V896" s="51"/>
      <c r="W896" s="51"/>
      <c r="X896" s="51"/>
      <c r="Y896" s="51"/>
      <c r="Z896" s="51"/>
      <c r="AA896" s="51"/>
    </row>
    <row r="897" spans="1:27" ht="11.65" customHeight="1" thickTop="1">
      <c r="A897" s="53">
        <v>768</v>
      </c>
      <c r="C897" s="101">
        <v>580</v>
      </c>
      <c r="D897" s="3" t="s">
        <v>161</v>
      </c>
      <c r="F897" s="102"/>
      <c r="H897" s="59"/>
      <c r="I897" s="7"/>
      <c r="J897" s="7"/>
      <c r="K897" s="7"/>
      <c r="L897" s="7"/>
      <c r="M897" s="7"/>
      <c r="O897" s="51"/>
      <c r="P897" s="51"/>
      <c r="Q897" s="51"/>
      <c r="R897" s="51"/>
      <c r="S897" s="51"/>
      <c r="T897" s="51"/>
      <c r="U897" s="51"/>
      <c r="V897" s="51"/>
      <c r="W897" s="51"/>
      <c r="X897" s="51"/>
      <c r="Y897" s="51"/>
      <c r="Z897" s="51"/>
      <c r="AA897" s="51"/>
    </row>
    <row r="898" spans="1:27" ht="11.65" customHeight="1">
      <c r="A898" s="53">
        <v>769</v>
      </c>
      <c r="C898" s="101"/>
      <c r="F898" s="104" t="s">
        <v>633</v>
      </c>
      <c r="G898" s="3" t="s">
        <v>569</v>
      </c>
      <c r="H898" s="59"/>
      <c r="I898" s="7">
        <v>1631487.3499999999</v>
      </c>
      <c r="J898" s="7">
        <v>1486660.7899999998</v>
      </c>
      <c r="K898" s="103">
        <v>144826.56</v>
      </c>
      <c r="L898" s="7">
        <v>26237.371669136599</v>
      </c>
      <c r="M898" s="7">
        <v>171063.9316691366</v>
      </c>
      <c r="O898" s="51"/>
      <c r="P898" s="51"/>
      <c r="Q898" s="51"/>
      <c r="R898" s="51"/>
      <c r="S898" s="51"/>
      <c r="T898" s="51"/>
      <c r="U898" s="51"/>
      <c r="V898" s="51"/>
      <c r="W898" s="51"/>
      <c r="X898" s="51"/>
      <c r="Y898" s="51"/>
      <c r="Z898" s="51"/>
      <c r="AA898" s="51"/>
    </row>
    <row r="899" spans="1:27" ht="11.65" customHeight="1">
      <c r="A899" s="53">
        <v>770</v>
      </c>
      <c r="C899" s="101"/>
      <c r="F899" s="104" t="s">
        <v>633</v>
      </c>
      <c r="G899" s="3" t="s">
        <v>664</v>
      </c>
      <c r="H899" s="59"/>
      <c r="I899" s="7">
        <v>8146334.0899999999</v>
      </c>
      <c r="J899" s="7">
        <v>7618660.5689465739</v>
      </c>
      <c r="K899" s="103">
        <v>527673.52105342608</v>
      </c>
      <c r="L899" s="7">
        <v>21296.751081460738</v>
      </c>
      <c r="M899" s="7">
        <v>548970.27213488682</v>
      </c>
      <c r="O899" s="51"/>
      <c r="P899" s="51"/>
      <c r="Q899" s="51"/>
      <c r="R899" s="51"/>
      <c r="S899" s="51"/>
      <c r="T899" s="51"/>
      <c r="U899" s="51"/>
      <c r="V899" s="51"/>
      <c r="W899" s="51"/>
      <c r="X899" s="51"/>
      <c r="Y899" s="51"/>
      <c r="Z899" s="51"/>
      <c r="AA899" s="51"/>
    </row>
    <row r="900" spans="1:27" ht="11.65" customHeight="1">
      <c r="A900" s="53">
        <v>771</v>
      </c>
      <c r="C900" s="101"/>
      <c r="F900" s="102"/>
      <c r="H900" s="59" t="s">
        <v>162</v>
      </c>
      <c r="I900" s="106">
        <v>9777821.4399999995</v>
      </c>
      <c r="J900" s="106">
        <v>9105321.358946573</v>
      </c>
      <c r="K900" s="106">
        <v>672500.08105342602</v>
      </c>
      <c r="L900" s="106">
        <v>47534.122750597337</v>
      </c>
      <c r="M900" s="106">
        <v>720034.20380402345</v>
      </c>
      <c r="O900" s="51"/>
      <c r="P900" s="51"/>
      <c r="Q900" s="51"/>
      <c r="R900" s="51"/>
      <c r="S900" s="51"/>
      <c r="T900" s="51"/>
      <c r="U900" s="51"/>
      <c r="V900" s="51"/>
      <c r="W900" s="51"/>
      <c r="X900" s="51"/>
      <c r="Y900" s="51"/>
      <c r="Z900" s="51"/>
      <c r="AA900" s="51"/>
    </row>
    <row r="901" spans="1:27" ht="11.65" customHeight="1">
      <c r="A901" s="53">
        <v>772</v>
      </c>
      <c r="C901" s="101"/>
      <c r="F901" s="102"/>
      <c r="H901" s="59"/>
      <c r="I901" s="7"/>
      <c r="J901" s="7"/>
      <c r="K901" s="7"/>
      <c r="L901" s="7"/>
      <c r="M901" s="7"/>
      <c r="O901" s="51"/>
      <c r="P901" s="51"/>
      <c r="Q901" s="51"/>
      <c r="R901" s="51"/>
      <c r="S901" s="51"/>
      <c r="T901" s="51"/>
      <c r="U901" s="51"/>
      <c r="V901" s="51"/>
      <c r="W901" s="51"/>
      <c r="X901" s="51"/>
      <c r="Y901" s="51"/>
      <c r="Z901" s="51"/>
      <c r="AA901" s="51"/>
    </row>
    <row r="902" spans="1:27" ht="11.65" customHeight="1">
      <c r="A902" s="53">
        <v>773</v>
      </c>
      <c r="C902" s="101">
        <v>581</v>
      </c>
      <c r="D902" s="3" t="s">
        <v>216</v>
      </c>
      <c r="F902" s="102"/>
      <c r="H902" s="59"/>
      <c r="I902" s="7"/>
      <c r="J902" s="7"/>
      <c r="K902" s="7"/>
      <c r="L902" s="7"/>
      <c r="M902" s="7"/>
      <c r="O902" s="51"/>
      <c r="P902" s="51"/>
      <c r="Q902" s="51"/>
      <c r="R902" s="51"/>
      <c r="S902" s="51"/>
      <c r="T902" s="51"/>
      <c r="U902" s="51"/>
      <c r="V902" s="51"/>
      <c r="W902" s="51"/>
      <c r="X902" s="51"/>
      <c r="Y902" s="51"/>
      <c r="Z902" s="51"/>
      <c r="AA902" s="51"/>
    </row>
    <row r="903" spans="1:27" ht="11.65" customHeight="1">
      <c r="A903" s="53">
        <v>774</v>
      </c>
      <c r="C903" s="101"/>
      <c r="F903" s="104" t="s">
        <v>633</v>
      </c>
      <c r="G903" s="3" t="s">
        <v>569</v>
      </c>
      <c r="H903" s="59"/>
      <c r="I903" s="7">
        <v>199.67</v>
      </c>
      <c r="J903" s="7">
        <v>199.67</v>
      </c>
      <c r="K903" s="103">
        <v>0</v>
      </c>
      <c r="L903" s="7">
        <v>0</v>
      </c>
      <c r="M903" s="7">
        <v>0</v>
      </c>
      <c r="O903" s="51"/>
      <c r="P903" s="51"/>
      <c r="Q903" s="51"/>
      <c r="R903" s="51"/>
      <c r="S903" s="51"/>
      <c r="T903" s="51"/>
      <c r="U903" s="51"/>
      <c r="V903" s="51"/>
      <c r="W903" s="51"/>
      <c r="X903" s="51"/>
      <c r="Y903" s="51"/>
      <c r="Z903" s="51"/>
      <c r="AA903" s="51"/>
    </row>
    <row r="904" spans="1:27" ht="11.65" customHeight="1">
      <c r="A904" s="53">
        <v>775</v>
      </c>
      <c r="C904" s="101"/>
      <c r="F904" s="104" t="s">
        <v>633</v>
      </c>
      <c r="G904" s="3" t="s">
        <v>664</v>
      </c>
      <c r="H904" s="59"/>
      <c r="I904" s="7">
        <v>10915391.26</v>
      </c>
      <c r="J904" s="7">
        <v>10208353.851982281</v>
      </c>
      <c r="K904" s="103">
        <v>707037.4080177201</v>
      </c>
      <c r="L904" s="7">
        <v>0</v>
      </c>
      <c r="M904" s="7">
        <v>707037.4080177201</v>
      </c>
      <c r="O904" s="51"/>
      <c r="P904" s="51"/>
      <c r="Q904" s="51"/>
      <c r="R904" s="51"/>
      <c r="S904" s="51"/>
      <c r="T904" s="51"/>
      <c r="U904" s="51"/>
      <c r="V904" s="51"/>
      <c r="W904" s="51"/>
      <c r="X904" s="51"/>
      <c r="Y904" s="51"/>
      <c r="Z904" s="51"/>
      <c r="AA904" s="51"/>
    </row>
    <row r="905" spans="1:27" ht="11.65" customHeight="1">
      <c r="A905" s="53">
        <v>776</v>
      </c>
      <c r="C905" s="101"/>
      <c r="F905" s="102"/>
      <c r="H905" s="59" t="s">
        <v>162</v>
      </c>
      <c r="I905" s="106">
        <v>10915590.93</v>
      </c>
      <c r="J905" s="106">
        <v>10208553.521982281</v>
      </c>
      <c r="K905" s="106">
        <v>707037.4080177201</v>
      </c>
      <c r="L905" s="106">
        <v>0</v>
      </c>
      <c r="M905" s="106">
        <v>707037.4080177201</v>
      </c>
      <c r="O905" s="51"/>
      <c r="P905" s="51"/>
      <c r="Q905" s="51"/>
      <c r="R905" s="51"/>
      <c r="S905" s="51"/>
      <c r="T905" s="51"/>
      <c r="U905" s="51"/>
      <c r="V905" s="51"/>
      <c r="W905" s="51"/>
      <c r="X905" s="51"/>
      <c r="Y905" s="51"/>
      <c r="Z905" s="51"/>
      <c r="AA905" s="51"/>
    </row>
    <row r="906" spans="1:27" ht="11.65" customHeight="1">
      <c r="A906" s="53">
        <v>777</v>
      </c>
      <c r="C906" s="101"/>
      <c r="F906" s="102"/>
      <c r="H906" s="59"/>
      <c r="I906" s="7"/>
      <c r="J906" s="7"/>
      <c r="K906" s="7"/>
      <c r="L906" s="7"/>
      <c r="M906" s="7"/>
      <c r="O906" s="51"/>
      <c r="P906" s="51"/>
      <c r="Q906" s="51"/>
      <c r="R906" s="51"/>
      <c r="S906" s="51"/>
      <c r="T906" s="51"/>
      <c r="U906" s="51"/>
      <c r="V906" s="51"/>
      <c r="W906" s="51"/>
      <c r="X906" s="51"/>
      <c r="Y906" s="51"/>
      <c r="Z906" s="51"/>
      <c r="AA906" s="51"/>
    </row>
    <row r="907" spans="1:27" ht="11.65" customHeight="1">
      <c r="A907" s="53">
        <v>778</v>
      </c>
      <c r="C907" s="101">
        <v>582</v>
      </c>
      <c r="D907" s="3" t="s">
        <v>217</v>
      </c>
      <c r="F907" s="102"/>
      <c r="H907" s="59"/>
      <c r="I907" s="7"/>
      <c r="J907" s="7"/>
      <c r="K907" s="7"/>
      <c r="L907" s="7"/>
      <c r="M907" s="7"/>
      <c r="O907" s="51"/>
      <c r="P907" s="51"/>
      <c r="Q907" s="51"/>
      <c r="R907" s="51"/>
      <c r="S907" s="51"/>
      <c r="T907" s="51"/>
      <c r="U907" s="51"/>
      <c r="V907" s="51"/>
      <c r="W907" s="51"/>
      <c r="X907" s="51"/>
      <c r="Y907" s="51"/>
      <c r="Z907" s="51"/>
      <c r="AA907" s="51"/>
    </row>
    <row r="908" spans="1:27" ht="11.65" customHeight="1">
      <c r="A908" s="53">
        <v>779</v>
      </c>
      <c r="C908" s="101"/>
      <c r="F908" s="104" t="s">
        <v>633</v>
      </c>
      <c r="G908" s="3" t="s">
        <v>569</v>
      </c>
      <c r="H908" s="59"/>
      <c r="I908" s="7">
        <v>3673729.9800000004</v>
      </c>
      <c r="J908" s="7">
        <v>3387403.2</v>
      </c>
      <c r="K908" s="103">
        <v>286326.78000000003</v>
      </c>
      <c r="L908" s="7">
        <v>0</v>
      </c>
      <c r="M908" s="7">
        <v>286326.78000000003</v>
      </c>
      <c r="O908" s="51"/>
      <c r="P908" s="51"/>
      <c r="Q908" s="51"/>
      <c r="R908" s="51"/>
      <c r="S908" s="51"/>
      <c r="T908" s="51"/>
      <c r="U908" s="51"/>
      <c r="V908" s="51"/>
      <c r="W908" s="51"/>
      <c r="X908" s="51"/>
      <c r="Y908" s="51"/>
      <c r="Z908" s="51"/>
      <c r="AA908" s="51"/>
    </row>
    <row r="909" spans="1:27" ht="11.65" customHeight="1">
      <c r="A909" s="53">
        <v>780</v>
      </c>
      <c r="C909" s="101"/>
      <c r="F909" s="104" t="s">
        <v>633</v>
      </c>
      <c r="G909" s="3" t="s">
        <v>664</v>
      </c>
      <c r="H909" s="59"/>
      <c r="I909" s="7">
        <v>7240.67</v>
      </c>
      <c r="J909" s="7">
        <v>6771.6602845285943</v>
      </c>
      <c r="K909" s="103">
        <v>469.0097154714054</v>
      </c>
      <c r="L909" s="7">
        <v>0</v>
      </c>
      <c r="M909" s="7">
        <v>469.0097154714054</v>
      </c>
      <c r="O909" s="51"/>
      <c r="P909" s="51"/>
      <c r="Q909" s="51"/>
      <c r="R909" s="51"/>
      <c r="S909" s="51"/>
      <c r="T909" s="51"/>
      <c r="U909" s="51"/>
      <c r="V909" s="51"/>
      <c r="W909" s="51"/>
      <c r="X909" s="51"/>
      <c r="Y909" s="51"/>
      <c r="Z909" s="51"/>
      <c r="AA909" s="51"/>
    </row>
    <row r="910" spans="1:27" ht="11.65" customHeight="1">
      <c r="A910" s="53">
        <v>781</v>
      </c>
      <c r="C910" s="101"/>
      <c r="F910" s="102"/>
      <c r="H910" s="59" t="s">
        <v>162</v>
      </c>
      <c r="I910" s="106">
        <v>3680970.6500000004</v>
      </c>
      <c r="J910" s="106">
        <v>3394174.8602845287</v>
      </c>
      <c r="K910" s="106">
        <v>286795.78971547144</v>
      </c>
      <c r="L910" s="106">
        <v>0</v>
      </c>
      <c r="M910" s="106">
        <v>286795.78971547144</v>
      </c>
      <c r="O910" s="51"/>
      <c r="P910" s="51"/>
      <c r="Q910" s="51"/>
      <c r="R910" s="51"/>
      <c r="S910" s="51"/>
      <c r="T910" s="51"/>
      <c r="U910" s="51"/>
      <c r="V910" s="51"/>
      <c r="W910" s="51"/>
      <c r="X910" s="51"/>
      <c r="Y910" s="51"/>
      <c r="Z910" s="51"/>
      <c r="AA910" s="51"/>
    </row>
    <row r="911" spans="1:27" ht="11.65" customHeight="1">
      <c r="A911" s="53">
        <v>782</v>
      </c>
      <c r="C911" s="101"/>
      <c r="F911" s="102"/>
      <c r="H911" s="59"/>
      <c r="I911" s="7"/>
      <c r="J911" s="7"/>
      <c r="K911" s="7"/>
      <c r="L911" s="7"/>
      <c r="M911" s="7"/>
      <c r="O911" s="51"/>
      <c r="P911" s="51"/>
      <c r="Q911" s="51"/>
      <c r="R911" s="51"/>
      <c r="S911" s="51"/>
      <c r="T911" s="51"/>
      <c r="U911" s="51"/>
      <c r="V911" s="51"/>
      <c r="W911" s="51"/>
      <c r="X911" s="51"/>
      <c r="Y911" s="51"/>
      <c r="Z911" s="51"/>
      <c r="AA911" s="51"/>
    </row>
    <row r="912" spans="1:27" ht="11.65" customHeight="1">
      <c r="A912" s="53">
        <v>783</v>
      </c>
      <c r="C912" s="101">
        <v>583</v>
      </c>
      <c r="D912" s="3" t="s">
        <v>233</v>
      </c>
      <c r="F912" s="102"/>
      <c r="H912" s="59"/>
      <c r="I912" s="7"/>
      <c r="J912" s="7"/>
      <c r="K912" s="7"/>
      <c r="L912" s="7"/>
      <c r="M912" s="7"/>
      <c r="O912" s="51"/>
      <c r="P912" s="51"/>
      <c r="Q912" s="51"/>
      <c r="R912" s="51"/>
      <c r="S912" s="51"/>
      <c r="T912" s="51"/>
      <c r="U912" s="51"/>
      <c r="V912" s="51"/>
      <c r="W912" s="51"/>
      <c r="X912" s="51"/>
      <c r="Y912" s="51"/>
      <c r="Z912" s="51"/>
      <c r="AA912" s="51"/>
    </row>
    <row r="913" spans="1:27" ht="11.65" customHeight="1">
      <c r="A913" s="53">
        <v>784</v>
      </c>
      <c r="C913" s="101"/>
      <c r="F913" s="104" t="s">
        <v>633</v>
      </c>
      <c r="G913" s="3" t="s">
        <v>569</v>
      </c>
      <c r="H913" s="59"/>
      <c r="I913" s="7">
        <v>8533936.9700000007</v>
      </c>
      <c r="J913" s="7">
        <v>8217733.9000000004</v>
      </c>
      <c r="K913" s="103">
        <v>316203.07</v>
      </c>
      <c r="L913" s="7">
        <v>0</v>
      </c>
      <c r="M913" s="7">
        <v>316203.07</v>
      </c>
      <c r="O913" s="51"/>
      <c r="P913" s="51"/>
      <c r="Q913" s="51"/>
      <c r="R913" s="51"/>
      <c r="S913" s="51"/>
      <c r="T913" s="51"/>
      <c r="U913" s="51"/>
      <c r="V913" s="51"/>
      <c r="W913" s="51"/>
      <c r="X913" s="51"/>
      <c r="Y913" s="51"/>
      <c r="Z913" s="51"/>
      <c r="AA913" s="51"/>
    </row>
    <row r="914" spans="1:27" ht="11.65" customHeight="1">
      <c r="A914" s="53">
        <v>785</v>
      </c>
      <c r="C914" s="101"/>
      <c r="F914" s="104" t="s">
        <v>633</v>
      </c>
      <c r="G914" s="3" t="s">
        <v>664</v>
      </c>
      <c r="H914" s="59"/>
      <c r="I914" s="7">
        <v>0</v>
      </c>
      <c r="J914" s="7">
        <v>0</v>
      </c>
      <c r="K914" s="103">
        <v>0</v>
      </c>
      <c r="L914" s="7">
        <v>0</v>
      </c>
      <c r="M914" s="7">
        <v>0</v>
      </c>
      <c r="O914" s="51"/>
      <c r="P914" s="51"/>
      <c r="Q914" s="51"/>
      <c r="R914" s="51"/>
      <c r="S914" s="51"/>
      <c r="T914" s="51"/>
      <c r="U914" s="51"/>
      <c r="V914" s="51"/>
      <c r="W914" s="51"/>
      <c r="X914" s="51"/>
      <c r="Y914" s="51"/>
      <c r="Z914" s="51"/>
      <c r="AA914" s="51"/>
    </row>
    <row r="915" spans="1:27" ht="11.65" customHeight="1">
      <c r="A915" s="53">
        <v>786</v>
      </c>
      <c r="C915" s="101"/>
      <c r="F915" s="102"/>
      <c r="H915" s="59" t="s">
        <v>162</v>
      </c>
      <c r="I915" s="106">
        <v>8533936.9700000007</v>
      </c>
      <c r="J915" s="106">
        <v>8217733.9000000004</v>
      </c>
      <c r="K915" s="106">
        <v>316203.07</v>
      </c>
      <c r="L915" s="106">
        <v>0</v>
      </c>
      <c r="M915" s="106">
        <v>316203.07</v>
      </c>
      <c r="O915" s="51"/>
      <c r="P915" s="51"/>
      <c r="Q915" s="51"/>
      <c r="R915" s="51"/>
      <c r="S915" s="51"/>
      <c r="T915" s="51"/>
      <c r="U915" s="51"/>
      <c r="V915" s="51"/>
      <c r="W915" s="51"/>
      <c r="X915" s="51"/>
      <c r="Y915" s="51"/>
      <c r="Z915" s="51"/>
      <c r="AA915" s="51"/>
    </row>
    <row r="916" spans="1:27" ht="11.65" customHeight="1">
      <c r="A916" s="53">
        <v>787</v>
      </c>
      <c r="C916" s="101"/>
      <c r="F916" s="102"/>
      <c r="H916" s="59"/>
      <c r="I916" s="7"/>
      <c r="J916" s="7"/>
      <c r="K916" s="7"/>
      <c r="L916" s="7"/>
      <c r="M916" s="7"/>
      <c r="O916" s="51"/>
      <c r="P916" s="51"/>
      <c r="Q916" s="51"/>
      <c r="R916" s="51"/>
      <c r="S916" s="51"/>
      <c r="T916" s="51"/>
      <c r="U916" s="51"/>
      <c r="V916" s="51"/>
      <c r="W916" s="51"/>
      <c r="X916" s="51"/>
      <c r="Y916" s="51"/>
      <c r="Z916" s="51"/>
      <c r="AA916" s="51"/>
    </row>
    <row r="917" spans="1:27" ht="11.65" customHeight="1">
      <c r="A917" s="53">
        <v>788</v>
      </c>
      <c r="C917" s="101">
        <v>584</v>
      </c>
      <c r="D917" s="3" t="s">
        <v>219</v>
      </c>
      <c r="F917" s="102"/>
      <c r="H917" s="59"/>
      <c r="I917" s="7"/>
      <c r="J917" s="7"/>
      <c r="K917" s="7"/>
      <c r="L917" s="7"/>
      <c r="M917" s="7"/>
      <c r="O917" s="51"/>
      <c r="P917" s="51"/>
      <c r="Q917" s="51"/>
      <c r="R917" s="51"/>
      <c r="S917" s="51"/>
      <c r="T917" s="51"/>
      <c r="U917" s="51"/>
      <c r="V917" s="51"/>
      <c r="W917" s="51"/>
      <c r="X917" s="51"/>
      <c r="Y917" s="51"/>
      <c r="Z917" s="51"/>
      <c r="AA917" s="51"/>
    </row>
    <row r="918" spans="1:27" ht="11.65" customHeight="1">
      <c r="A918" s="53">
        <v>789</v>
      </c>
      <c r="C918" s="101"/>
      <c r="F918" s="104" t="s">
        <v>633</v>
      </c>
      <c r="G918" s="3" t="s">
        <v>569</v>
      </c>
      <c r="H918" s="59"/>
      <c r="I918" s="7">
        <v>1009.45</v>
      </c>
      <c r="J918" s="7">
        <v>1009.45</v>
      </c>
      <c r="K918" s="103">
        <v>0</v>
      </c>
      <c r="L918" s="7">
        <v>0</v>
      </c>
      <c r="M918" s="7">
        <v>0</v>
      </c>
      <c r="O918" s="51"/>
      <c r="P918" s="51"/>
      <c r="Q918" s="51"/>
      <c r="R918" s="51"/>
      <c r="S918" s="51"/>
      <c r="T918" s="51"/>
      <c r="U918" s="51"/>
      <c r="V918" s="51"/>
      <c r="W918" s="51"/>
      <c r="X918" s="51"/>
      <c r="Y918" s="51"/>
      <c r="Z918" s="51"/>
      <c r="AA918" s="51"/>
    </row>
    <row r="919" spans="1:27" ht="11.65" customHeight="1">
      <c r="A919" s="53">
        <v>790</v>
      </c>
      <c r="C919" s="101"/>
      <c r="F919" s="104" t="s">
        <v>633</v>
      </c>
      <c r="G919" s="3" t="s">
        <v>664</v>
      </c>
      <c r="H919" s="59"/>
      <c r="I919" s="7">
        <v>0</v>
      </c>
      <c r="J919" s="7">
        <v>0</v>
      </c>
      <c r="K919" s="103">
        <v>0</v>
      </c>
      <c r="L919" s="7">
        <v>0</v>
      </c>
      <c r="M919" s="7">
        <v>0</v>
      </c>
      <c r="O919" s="51"/>
      <c r="P919" s="51"/>
      <c r="Q919" s="51"/>
      <c r="R919" s="51"/>
      <c r="S919" s="51"/>
      <c r="T919" s="51"/>
      <c r="U919" s="51"/>
      <c r="V919" s="51"/>
      <c r="W919" s="51"/>
      <c r="X919" s="51"/>
      <c r="Y919" s="51"/>
      <c r="Z919" s="51"/>
      <c r="AA919" s="51"/>
    </row>
    <row r="920" spans="1:27" ht="11.65" customHeight="1">
      <c r="A920" s="53">
        <v>791</v>
      </c>
      <c r="C920" s="101"/>
      <c r="F920" s="102"/>
      <c r="H920" s="59" t="s">
        <v>162</v>
      </c>
      <c r="I920" s="106">
        <v>1009.45</v>
      </c>
      <c r="J920" s="106">
        <v>1009.45</v>
      </c>
      <c r="K920" s="106">
        <v>0</v>
      </c>
      <c r="L920" s="106">
        <v>0</v>
      </c>
      <c r="M920" s="106">
        <v>0</v>
      </c>
      <c r="O920" s="51"/>
      <c r="P920" s="51"/>
      <c r="Q920" s="51"/>
      <c r="R920" s="51"/>
      <c r="S920" s="51"/>
      <c r="T920" s="51"/>
      <c r="U920" s="51"/>
      <c r="V920" s="51"/>
      <c r="W920" s="51"/>
      <c r="X920" s="51"/>
      <c r="Y920" s="51"/>
      <c r="Z920" s="51"/>
      <c r="AA920" s="51"/>
    </row>
    <row r="921" spans="1:27" ht="11.65" customHeight="1">
      <c r="A921" s="53">
        <v>792</v>
      </c>
      <c r="C921" s="101"/>
      <c r="F921" s="102"/>
      <c r="H921" s="59"/>
      <c r="I921" s="7"/>
      <c r="J921" s="7"/>
      <c r="K921" s="7"/>
      <c r="L921" s="7"/>
      <c r="M921" s="7"/>
      <c r="O921" s="51"/>
      <c r="P921" s="51"/>
      <c r="Q921" s="51"/>
      <c r="R921" s="51"/>
      <c r="S921" s="51"/>
      <c r="T921" s="51"/>
      <c r="U921" s="51"/>
      <c r="V921" s="51"/>
      <c r="W921" s="51"/>
      <c r="X921" s="51"/>
      <c r="Y921" s="51"/>
      <c r="Z921" s="51"/>
      <c r="AA921" s="51"/>
    </row>
    <row r="922" spans="1:27" ht="11.65" customHeight="1">
      <c r="A922" s="53">
        <v>793</v>
      </c>
      <c r="C922" s="101">
        <v>585</v>
      </c>
      <c r="D922" s="3" t="s">
        <v>234</v>
      </c>
      <c r="F922" s="102"/>
      <c r="H922" s="59"/>
      <c r="I922" s="7"/>
      <c r="J922" s="7"/>
      <c r="K922" s="7"/>
      <c r="L922" s="7"/>
      <c r="M922" s="7"/>
      <c r="O922" s="51"/>
      <c r="P922" s="51"/>
      <c r="Q922" s="51"/>
      <c r="R922" s="51"/>
      <c r="S922" s="51"/>
      <c r="T922" s="51"/>
      <c r="U922" s="51"/>
      <c r="V922" s="51"/>
      <c r="W922" s="51"/>
      <c r="X922" s="51"/>
      <c r="Y922" s="51"/>
      <c r="Z922" s="51"/>
      <c r="AA922" s="51"/>
    </row>
    <row r="923" spans="1:27" ht="11.65" customHeight="1">
      <c r="A923" s="53">
        <v>794</v>
      </c>
      <c r="C923" s="101"/>
      <c r="F923" s="104" t="s">
        <v>633</v>
      </c>
      <c r="G923" s="3" t="s">
        <v>569</v>
      </c>
      <c r="H923" s="59"/>
      <c r="I923" s="7">
        <v>0</v>
      </c>
      <c r="J923" s="7">
        <v>0</v>
      </c>
      <c r="K923" s="103">
        <v>0</v>
      </c>
      <c r="L923" s="7">
        <v>0</v>
      </c>
      <c r="M923" s="7">
        <v>0</v>
      </c>
      <c r="O923" s="51"/>
      <c r="P923" s="51"/>
      <c r="Q923" s="51"/>
      <c r="R923" s="51"/>
      <c r="S923" s="51"/>
      <c r="T923" s="51"/>
      <c r="U923" s="51"/>
      <c r="V923" s="51"/>
      <c r="W923" s="51"/>
      <c r="X923" s="51"/>
      <c r="Y923" s="51"/>
      <c r="Z923" s="51"/>
      <c r="AA923" s="51"/>
    </row>
    <row r="924" spans="1:27" ht="11.65" customHeight="1">
      <c r="A924" s="53">
        <v>795</v>
      </c>
      <c r="C924" s="101"/>
      <c r="F924" s="104" t="s">
        <v>633</v>
      </c>
      <c r="G924" s="3" t="s">
        <v>664</v>
      </c>
      <c r="H924" s="59"/>
      <c r="I924" s="7">
        <v>217264.27</v>
      </c>
      <c r="J924" s="7">
        <v>203191.1174526801</v>
      </c>
      <c r="K924" s="103">
        <v>14073.152547319874</v>
      </c>
      <c r="L924" s="7">
        <v>0</v>
      </c>
      <c r="M924" s="7">
        <v>14073.152547319874</v>
      </c>
      <c r="O924" s="51"/>
      <c r="P924" s="51"/>
      <c r="Q924" s="51"/>
      <c r="R924" s="51"/>
      <c r="S924" s="51"/>
      <c r="T924" s="51"/>
      <c r="U924" s="51"/>
      <c r="V924" s="51"/>
      <c r="W924" s="51"/>
      <c r="X924" s="51"/>
      <c r="Y924" s="51"/>
      <c r="Z924" s="51"/>
      <c r="AA924" s="51"/>
    </row>
    <row r="925" spans="1:27" ht="11.65" customHeight="1">
      <c r="A925" s="53">
        <v>796</v>
      </c>
      <c r="C925" s="101"/>
      <c r="F925" s="102"/>
      <c r="H925" s="59" t="s">
        <v>162</v>
      </c>
      <c r="I925" s="106">
        <v>217264.27</v>
      </c>
      <c r="J925" s="106">
        <v>203191.1174526801</v>
      </c>
      <c r="K925" s="106">
        <v>14073.152547319874</v>
      </c>
      <c r="L925" s="106">
        <v>0</v>
      </c>
      <c r="M925" s="106">
        <v>14073.152547319874</v>
      </c>
      <c r="O925" s="51"/>
      <c r="P925" s="51"/>
      <c r="Q925" s="51"/>
      <c r="R925" s="51"/>
      <c r="S925" s="51"/>
      <c r="T925" s="51"/>
      <c r="U925" s="51"/>
      <c r="V925" s="51"/>
      <c r="W925" s="51"/>
      <c r="X925" s="51"/>
      <c r="Y925" s="51"/>
      <c r="Z925" s="51"/>
      <c r="AA925" s="51"/>
    </row>
    <row r="926" spans="1:27" ht="11.65" customHeight="1">
      <c r="A926" s="53">
        <v>797</v>
      </c>
      <c r="C926" s="101"/>
      <c r="F926" s="102"/>
      <c r="H926" s="59"/>
      <c r="I926" s="7"/>
      <c r="J926" s="7"/>
      <c r="K926" s="7"/>
      <c r="L926" s="7"/>
      <c r="M926" s="7"/>
      <c r="O926" s="51"/>
      <c r="P926" s="51"/>
      <c r="Q926" s="51"/>
      <c r="R926" s="51"/>
      <c r="S926" s="51"/>
      <c r="T926" s="51"/>
      <c r="U926" s="51"/>
      <c r="V926" s="51"/>
      <c r="W926" s="51"/>
      <c r="X926" s="51"/>
      <c r="Y926" s="51"/>
      <c r="Z926" s="51"/>
      <c r="AA926" s="51"/>
    </row>
    <row r="927" spans="1:27" ht="11.65" customHeight="1">
      <c r="A927" s="53">
        <v>798</v>
      </c>
      <c r="C927" s="101">
        <v>586</v>
      </c>
      <c r="D927" s="3" t="s">
        <v>235</v>
      </c>
      <c r="F927" s="102"/>
      <c r="H927" s="59"/>
      <c r="I927" s="7"/>
      <c r="J927" s="7"/>
      <c r="K927" s="7"/>
      <c r="L927" s="7"/>
      <c r="M927" s="7"/>
      <c r="O927" s="51"/>
      <c r="P927" s="51"/>
      <c r="Q927" s="51"/>
      <c r="R927" s="51"/>
      <c r="S927" s="51"/>
      <c r="T927" s="51"/>
      <c r="U927" s="51"/>
      <c r="V927" s="51"/>
      <c r="W927" s="51"/>
      <c r="X927" s="51"/>
      <c r="Y927" s="51"/>
      <c r="Z927" s="51"/>
      <c r="AA927" s="51"/>
    </row>
    <row r="928" spans="1:27" ht="11.65" customHeight="1">
      <c r="A928" s="53">
        <v>799</v>
      </c>
      <c r="C928" s="101"/>
      <c r="F928" s="104" t="s">
        <v>633</v>
      </c>
      <c r="G928" s="3" t="s">
        <v>569</v>
      </c>
      <c r="H928" s="59"/>
      <c r="I928" s="7">
        <v>3135437.7700000005</v>
      </c>
      <c r="J928" s="7">
        <v>2858485.0400000005</v>
      </c>
      <c r="K928" s="103">
        <v>276952.73</v>
      </c>
      <c r="L928" s="7">
        <v>0</v>
      </c>
      <c r="M928" s="7">
        <v>276952.73</v>
      </c>
      <c r="O928" s="51"/>
      <c r="P928" s="51"/>
      <c r="Q928" s="51"/>
      <c r="R928" s="51"/>
      <c r="S928" s="51"/>
      <c r="T928" s="51"/>
      <c r="U928" s="51"/>
      <c r="V928" s="51"/>
      <c r="W928" s="51"/>
      <c r="X928" s="51"/>
      <c r="Y928" s="51"/>
      <c r="Z928" s="51"/>
      <c r="AA928" s="51"/>
    </row>
    <row r="929" spans="1:27" ht="11.65" customHeight="1">
      <c r="A929" s="53">
        <v>800</v>
      </c>
      <c r="C929" s="101"/>
      <c r="F929" s="104" t="s">
        <v>633</v>
      </c>
      <c r="G929" s="3" t="s">
        <v>664</v>
      </c>
      <c r="H929" s="59"/>
      <c r="I929" s="7">
        <v>14293.86</v>
      </c>
      <c r="J929" s="7">
        <v>13367.984464781837</v>
      </c>
      <c r="K929" s="103">
        <v>925.87553521816392</v>
      </c>
      <c r="L929" s="7">
        <v>0</v>
      </c>
      <c r="M929" s="7">
        <v>925.87553521816392</v>
      </c>
      <c r="O929" s="51"/>
      <c r="P929" s="51"/>
      <c r="Q929" s="51"/>
      <c r="R929" s="51"/>
      <c r="S929" s="51"/>
      <c r="T929" s="51"/>
      <c r="U929" s="51"/>
      <c r="V929" s="51"/>
      <c r="W929" s="51"/>
      <c r="X929" s="51"/>
      <c r="Y929" s="51"/>
      <c r="Z929" s="51"/>
      <c r="AA929" s="51"/>
    </row>
    <row r="930" spans="1:27" ht="11.65" customHeight="1">
      <c r="A930" s="53">
        <v>801</v>
      </c>
      <c r="C930" s="101"/>
      <c r="F930" s="102"/>
      <c r="H930" s="59" t="s">
        <v>162</v>
      </c>
      <c r="I930" s="106">
        <v>3149731.6300000004</v>
      </c>
      <c r="J930" s="106">
        <v>2871853.0244647823</v>
      </c>
      <c r="K930" s="106">
        <v>277878.60553521814</v>
      </c>
      <c r="L930" s="106">
        <v>0</v>
      </c>
      <c r="M930" s="106">
        <v>277878.60553521814</v>
      </c>
      <c r="O930" s="51"/>
      <c r="P930" s="51"/>
      <c r="Q930" s="51"/>
      <c r="R930" s="51"/>
      <c r="S930" s="51"/>
      <c r="T930" s="51"/>
      <c r="U930" s="51"/>
      <c r="V930" s="51"/>
      <c r="W930" s="51"/>
      <c r="X930" s="51"/>
      <c r="Y930" s="51"/>
      <c r="Z930" s="51"/>
      <c r="AA930" s="51"/>
    </row>
    <row r="931" spans="1:27" ht="11.65" customHeight="1">
      <c r="A931" s="53">
        <v>802</v>
      </c>
      <c r="C931" s="101"/>
      <c r="F931" s="102"/>
      <c r="H931" s="59"/>
      <c r="I931" s="7"/>
      <c r="J931" s="7"/>
      <c r="K931" s="7"/>
      <c r="L931" s="7"/>
      <c r="M931" s="7"/>
      <c r="O931" s="51"/>
      <c r="P931" s="51"/>
      <c r="Q931" s="51"/>
      <c r="R931" s="51"/>
      <c r="S931" s="51"/>
      <c r="T931" s="51"/>
      <c r="U931" s="51"/>
      <c r="V931" s="51"/>
      <c r="W931" s="51"/>
      <c r="X931" s="51"/>
      <c r="Y931" s="51"/>
      <c r="Z931" s="51"/>
      <c r="AA931" s="51"/>
    </row>
    <row r="932" spans="1:27" ht="11.65" customHeight="1">
      <c r="A932" s="53">
        <v>803</v>
      </c>
      <c r="C932" s="101">
        <v>587</v>
      </c>
      <c r="D932" s="3" t="s">
        <v>236</v>
      </c>
      <c r="F932" s="102"/>
      <c r="H932" s="59"/>
      <c r="I932" s="7"/>
      <c r="J932" s="7"/>
      <c r="K932" s="7"/>
      <c r="L932" s="7"/>
      <c r="M932" s="7"/>
      <c r="O932" s="51"/>
      <c r="P932" s="51"/>
      <c r="Q932" s="51"/>
      <c r="R932" s="51"/>
      <c r="S932" s="51"/>
      <c r="T932" s="51"/>
      <c r="U932" s="51"/>
      <c r="V932" s="51"/>
      <c r="W932" s="51"/>
      <c r="X932" s="51"/>
      <c r="Y932" s="51"/>
      <c r="Z932" s="51"/>
      <c r="AA932" s="51"/>
    </row>
    <row r="933" spans="1:27" ht="11.65" customHeight="1">
      <c r="A933" s="53">
        <v>804</v>
      </c>
      <c r="C933" s="101"/>
      <c r="F933" s="104" t="s">
        <v>633</v>
      </c>
      <c r="G933" s="3" t="s">
        <v>569</v>
      </c>
      <c r="H933" s="59"/>
      <c r="I933" s="7">
        <v>13376950.309999999</v>
      </c>
      <c r="J933" s="7">
        <v>12184443.68</v>
      </c>
      <c r="K933" s="103">
        <v>1192506.6299999999</v>
      </c>
      <c r="L933" s="7">
        <v>0</v>
      </c>
      <c r="M933" s="7">
        <v>1192506.6299999999</v>
      </c>
      <c r="O933" s="51"/>
      <c r="P933" s="51"/>
      <c r="Q933" s="51"/>
      <c r="R933" s="51"/>
      <c r="S933" s="51"/>
      <c r="T933" s="51"/>
      <c r="U933" s="51"/>
      <c r="V933" s="51"/>
      <c r="W933" s="51"/>
      <c r="X933" s="51"/>
      <c r="Y933" s="51"/>
      <c r="Z933" s="51"/>
      <c r="AA933" s="51"/>
    </row>
    <row r="934" spans="1:27" ht="11.65" customHeight="1">
      <c r="A934" s="53">
        <v>805</v>
      </c>
      <c r="C934" s="101"/>
      <c r="F934" s="104" t="s">
        <v>633</v>
      </c>
      <c r="G934" s="3" t="s">
        <v>664</v>
      </c>
      <c r="H934" s="59"/>
      <c r="I934" s="7">
        <v>0</v>
      </c>
      <c r="J934" s="7">
        <v>0</v>
      </c>
      <c r="K934" s="103">
        <v>0</v>
      </c>
      <c r="L934" s="7">
        <v>0</v>
      </c>
      <c r="M934" s="7">
        <v>0</v>
      </c>
      <c r="O934" s="51"/>
      <c r="P934" s="51"/>
      <c r="Q934" s="51"/>
      <c r="R934" s="51"/>
      <c r="S934" s="51"/>
      <c r="T934" s="51"/>
      <c r="U934" s="51"/>
      <c r="V934" s="51"/>
      <c r="W934" s="51"/>
      <c r="X934" s="51"/>
      <c r="Y934" s="51"/>
      <c r="Z934" s="51"/>
      <c r="AA934" s="51"/>
    </row>
    <row r="935" spans="1:27" ht="11.65" customHeight="1">
      <c r="A935" s="53">
        <v>806</v>
      </c>
      <c r="C935" s="101"/>
      <c r="F935" s="102"/>
      <c r="H935" s="59" t="s">
        <v>162</v>
      </c>
      <c r="I935" s="106">
        <v>13376950.309999999</v>
      </c>
      <c r="J935" s="106">
        <v>12184443.68</v>
      </c>
      <c r="K935" s="106">
        <v>1192506.6299999999</v>
      </c>
      <c r="L935" s="106">
        <v>0</v>
      </c>
      <c r="M935" s="106">
        <v>1192506.6299999999</v>
      </c>
      <c r="O935" s="51"/>
      <c r="P935" s="51"/>
      <c r="Q935" s="51"/>
      <c r="R935" s="51"/>
      <c r="S935" s="51"/>
      <c r="T935" s="51"/>
      <c r="U935" s="51"/>
      <c r="V935" s="51"/>
      <c r="W935" s="51"/>
      <c r="X935" s="51"/>
      <c r="Y935" s="51"/>
      <c r="Z935" s="51"/>
      <c r="AA935" s="51"/>
    </row>
    <row r="936" spans="1:27" ht="11.65" customHeight="1">
      <c r="A936" s="53">
        <v>807</v>
      </c>
      <c r="C936" s="101"/>
      <c r="F936" s="102"/>
      <c r="H936" s="59"/>
      <c r="I936" s="109"/>
      <c r="J936" s="7"/>
      <c r="K936" s="7"/>
      <c r="L936" s="7"/>
      <c r="M936" s="7"/>
      <c r="O936" s="51"/>
      <c r="P936" s="51"/>
      <c r="Q936" s="51"/>
      <c r="R936" s="51"/>
      <c r="S936" s="51"/>
      <c r="T936" s="51"/>
      <c r="U936" s="51"/>
      <c r="V936" s="51"/>
      <c r="W936" s="51"/>
      <c r="X936" s="51"/>
      <c r="Y936" s="51"/>
      <c r="Z936" s="51"/>
      <c r="AA936" s="51"/>
    </row>
    <row r="937" spans="1:27" ht="11.65" customHeight="1">
      <c r="A937" s="53">
        <v>808</v>
      </c>
      <c r="C937" s="101">
        <v>588</v>
      </c>
      <c r="D937" s="3" t="s">
        <v>237</v>
      </c>
      <c r="F937" s="102"/>
      <c r="H937" s="59"/>
      <c r="I937" s="7"/>
      <c r="J937" s="7"/>
      <c r="K937" s="7"/>
      <c r="L937" s="7"/>
      <c r="M937" s="7"/>
      <c r="O937" s="51"/>
      <c r="P937" s="51"/>
      <c r="Q937" s="51"/>
      <c r="R937" s="51"/>
      <c r="S937" s="51"/>
      <c r="T937" s="51"/>
      <c r="U937" s="51"/>
      <c r="V937" s="51"/>
      <c r="W937" s="51"/>
      <c r="X937" s="51"/>
      <c r="Y937" s="51"/>
      <c r="Z937" s="51"/>
      <c r="AA937" s="51"/>
    </row>
    <row r="938" spans="1:27" ht="11.65" customHeight="1">
      <c r="A938" s="53">
        <v>809</v>
      </c>
      <c r="C938" s="101"/>
      <c r="F938" s="104" t="s">
        <v>633</v>
      </c>
      <c r="G938" s="3" t="s">
        <v>569</v>
      </c>
      <c r="H938" s="59"/>
      <c r="I938" s="7">
        <v>311556.18000000005</v>
      </c>
      <c r="J938" s="7">
        <v>344682.14000000007</v>
      </c>
      <c r="K938" s="103">
        <v>-33125.96</v>
      </c>
      <c r="L938" s="7">
        <v>0</v>
      </c>
      <c r="M938" s="7">
        <v>-33125.96</v>
      </c>
      <c r="O938" s="51"/>
      <c r="P938" s="51"/>
      <c r="Q938" s="51"/>
      <c r="R938" s="51"/>
      <c r="S938" s="51"/>
      <c r="T938" s="51"/>
      <c r="U938" s="51"/>
      <c r="V938" s="51"/>
      <c r="W938" s="51"/>
      <c r="X938" s="51"/>
      <c r="Y938" s="51"/>
      <c r="Z938" s="51"/>
      <c r="AA938" s="51"/>
    </row>
    <row r="939" spans="1:27" ht="11.65" customHeight="1">
      <c r="A939" s="53">
        <v>810</v>
      </c>
      <c r="C939" s="101"/>
      <c r="F939" s="104" t="s">
        <v>633</v>
      </c>
      <c r="G939" s="3" t="s">
        <v>249</v>
      </c>
      <c r="H939" s="59"/>
      <c r="I939" s="7">
        <v>0</v>
      </c>
      <c r="J939" s="7">
        <v>0</v>
      </c>
      <c r="K939" s="103">
        <v>0</v>
      </c>
      <c r="L939" s="7">
        <v>20.490084603993346</v>
      </c>
      <c r="M939" s="7">
        <v>20.490084603993346</v>
      </c>
      <c r="O939" s="51"/>
      <c r="P939" s="51"/>
      <c r="Q939" s="51"/>
      <c r="R939" s="51"/>
      <c r="S939" s="51"/>
      <c r="T939" s="51"/>
      <c r="U939" s="51"/>
      <c r="V939" s="51"/>
      <c r="W939" s="51"/>
      <c r="X939" s="51"/>
      <c r="Y939" s="51"/>
      <c r="Z939" s="51"/>
      <c r="AA939" s="51"/>
    </row>
    <row r="940" spans="1:27" ht="11.65" customHeight="1">
      <c r="A940" s="53">
        <v>811</v>
      </c>
      <c r="C940" s="101"/>
      <c r="F940" s="104" t="s">
        <v>633</v>
      </c>
      <c r="G940" s="3" t="s">
        <v>664</v>
      </c>
      <c r="H940" s="59"/>
      <c r="I940" s="7">
        <v>1009883.63</v>
      </c>
      <c r="J940" s="7">
        <v>944469.07113106526</v>
      </c>
      <c r="K940" s="103">
        <v>65414.558868934786</v>
      </c>
      <c r="L940" s="7">
        <v>-479.32891766840476</v>
      </c>
      <c r="M940" s="7">
        <v>64935.229951266381</v>
      </c>
      <c r="O940" s="51"/>
      <c r="P940" s="51"/>
      <c r="Q940" s="51"/>
      <c r="R940" s="51"/>
      <c r="S940" s="51"/>
      <c r="T940" s="51"/>
      <c r="U940" s="51"/>
      <c r="V940" s="51"/>
      <c r="W940" s="51"/>
      <c r="X940" s="51"/>
      <c r="Y940" s="51"/>
      <c r="Z940" s="51"/>
      <c r="AA940" s="51"/>
    </row>
    <row r="941" spans="1:27" ht="11.65" customHeight="1">
      <c r="A941" s="53">
        <v>812</v>
      </c>
      <c r="C941" s="101"/>
      <c r="F941" s="102"/>
      <c r="H941" s="59" t="s">
        <v>162</v>
      </c>
      <c r="I941" s="106">
        <v>1321439.81</v>
      </c>
      <c r="J941" s="106">
        <v>1289151.2111310654</v>
      </c>
      <c r="K941" s="106">
        <v>32288.598868934787</v>
      </c>
      <c r="L941" s="106">
        <v>-458.8388330644114</v>
      </c>
      <c r="M941" s="106">
        <v>31829.760035870378</v>
      </c>
      <c r="O941" s="51"/>
      <c r="P941" s="51"/>
      <c r="Q941" s="51"/>
      <c r="R941" s="51"/>
      <c r="S941" s="51"/>
      <c r="T941" s="51"/>
      <c r="U941" s="51"/>
      <c r="V941" s="51"/>
      <c r="W941" s="51"/>
      <c r="X941" s="51"/>
      <c r="Y941" s="51"/>
      <c r="Z941" s="51"/>
      <c r="AA941" s="51"/>
    </row>
    <row r="942" spans="1:27" ht="11.65" customHeight="1">
      <c r="A942" s="53">
        <v>813</v>
      </c>
      <c r="C942" s="101"/>
      <c r="F942" s="102"/>
      <c r="H942" s="59"/>
      <c r="I942" s="7"/>
      <c r="J942" s="7"/>
      <c r="K942" s="7"/>
      <c r="L942" s="7"/>
      <c r="M942" s="7"/>
      <c r="O942" s="51"/>
      <c r="P942" s="51"/>
      <c r="Q942" s="51"/>
      <c r="R942" s="51"/>
      <c r="S942" s="51"/>
      <c r="T942" s="51"/>
      <c r="U942" s="51"/>
      <c r="V942" s="51"/>
      <c r="W942" s="51"/>
      <c r="X942" s="51"/>
      <c r="Y942" s="51"/>
      <c r="Z942" s="51"/>
      <c r="AA942" s="51"/>
    </row>
    <row r="943" spans="1:27" ht="11.65" customHeight="1">
      <c r="A943" s="53">
        <v>814</v>
      </c>
      <c r="C943" s="101">
        <v>589</v>
      </c>
      <c r="D943" s="3" t="s">
        <v>172</v>
      </c>
      <c r="F943" s="102"/>
      <c r="H943" s="59"/>
      <c r="I943" s="7"/>
      <c r="J943" s="7"/>
      <c r="K943" s="7"/>
      <c r="L943" s="7"/>
      <c r="M943" s="7"/>
      <c r="O943" s="51"/>
      <c r="P943" s="51"/>
      <c r="Q943" s="51"/>
      <c r="R943" s="51"/>
      <c r="S943" s="51"/>
      <c r="T943" s="51"/>
      <c r="U943" s="51"/>
      <c r="V943" s="51"/>
      <c r="W943" s="51"/>
      <c r="X943" s="51"/>
      <c r="Y943" s="51"/>
      <c r="Z943" s="51"/>
      <c r="AA943" s="51"/>
    </row>
    <row r="944" spans="1:27" ht="11.65" customHeight="1">
      <c r="A944" s="53">
        <v>815</v>
      </c>
      <c r="C944" s="101"/>
      <c r="F944" s="104" t="s">
        <v>633</v>
      </c>
      <c r="G944" s="3" t="s">
        <v>569</v>
      </c>
      <c r="H944" s="59"/>
      <c r="I944" s="7">
        <v>3006310.3000000003</v>
      </c>
      <c r="J944" s="7">
        <v>2895173.74</v>
      </c>
      <c r="K944" s="103">
        <v>111136.56</v>
      </c>
      <c r="L944" s="7">
        <v>0</v>
      </c>
      <c r="M944" s="7">
        <v>111136.56</v>
      </c>
      <c r="O944" s="51"/>
      <c r="P944" s="51"/>
      <c r="Q944" s="51"/>
      <c r="R944" s="51"/>
      <c r="S944" s="51"/>
      <c r="T944" s="51"/>
      <c r="U944" s="51"/>
      <c r="V944" s="51"/>
      <c r="W944" s="51"/>
      <c r="X944" s="51"/>
      <c r="Y944" s="51"/>
      <c r="Z944" s="51"/>
      <c r="AA944" s="51"/>
    </row>
    <row r="945" spans="1:27" ht="11.65" customHeight="1">
      <c r="A945" s="53">
        <v>816</v>
      </c>
      <c r="C945" s="101"/>
      <c r="F945" s="104" t="s">
        <v>633</v>
      </c>
      <c r="G945" s="3" t="s">
        <v>664</v>
      </c>
      <c r="H945" s="59"/>
      <c r="I945" s="7">
        <v>8500.58</v>
      </c>
      <c r="J945" s="7">
        <v>7949.9604292776885</v>
      </c>
      <c r="K945" s="103">
        <v>550.61957072231155</v>
      </c>
      <c r="L945" s="7">
        <v>0</v>
      </c>
      <c r="M945" s="7">
        <v>550.61957072231155</v>
      </c>
      <c r="O945" s="51"/>
      <c r="P945" s="51"/>
      <c r="Q945" s="51"/>
      <c r="R945" s="51"/>
      <c r="S945" s="51"/>
      <c r="T945" s="51"/>
      <c r="U945" s="51"/>
      <c r="V945" s="51"/>
      <c r="W945" s="51"/>
      <c r="X945" s="51"/>
      <c r="Y945" s="51"/>
      <c r="Z945" s="51"/>
      <c r="AA945" s="51"/>
    </row>
    <row r="946" spans="1:27" ht="11.65" customHeight="1">
      <c r="A946" s="53">
        <v>817</v>
      </c>
      <c r="C946" s="101"/>
      <c r="F946" s="102"/>
      <c r="H946" s="59" t="s">
        <v>162</v>
      </c>
      <c r="I946" s="106">
        <v>3014810.8800000004</v>
      </c>
      <c r="J946" s="106">
        <v>2903123.700429278</v>
      </c>
      <c r="K946" s="106">
        <v>111687.17957072231</v>
      </c>
      <c r="L946" s="106">
        <v>0</v>
      </c>
      <c r="M946" s="106">
        <v>111687.17957072231</v>
      </c>
      <c r="O946" s="51"/>
      <c r="P946" s="51"/>
      <c r="Q946" s="51"/>
      <c r="R946" s="51"/>
      <c r="S946" s="51"/>
      <c r="T946" s="51"/>
      <c r="U946" s="51"/>
      <c r="V946" s="51"/>
      <c r="W946" s="51"/>
      <c r="X946" s="51"/>
      <c r="Y946" s="51"/>
      <c r="Z946" s="51"/>
      <c r="AA946" s="51"/>
    </row>
    <row r="947" spans="1:27" ht="11.65" customHeight="1">
      <c r="A947" s="53">
        <v>818</v>
      </c>
      <c r="C947" s="101"/>
      <c r="F947" s="102"/>
      <c r="H947" s="59"/>
      <c r="I947" s="7"/>
      <c r="J947" s="7"/>
      <c r="K947" s="7"/>
      <c r="L947" s="7"/>
      <c r="M947" s="7"/>
      <c r="O947" s="51"/>
      <c r="P947" s="51"/>
      <c r="Q947" s="51"/>
      <c r="R947" s="51"/>
      <c r="S947" s="51"/>
      <c r="T947" s="51"/>
      <c r="U947" s="51"/>
      <c r="V947" s="51"/>
      <c r="W947" s="51"/>
      <c r="X947" s="51"/>
      <c r="Y947" s="51"/>
      <c r="Z947" s="51"/>
      <c r="AA947" s="51"/>
    </row>
    <row r="948" spans="1:27" ht="11.65" customHeight="1">
      <c r="A948" s="53">
        <v>819</v>
      </c>
      <c r="C948" s="101">
        <v>590</v>
      </c>
      <c r="D948" s="3" t="s">
        <v>173</v>
      </c>
      <c r="F948" s="102"/>
      <c r="H948" s="59"/>
      <c r="I948" s="7"/>
      <c r="J948" s="7"/>
      <c r="K948" s="7"/>
      <c r="L948" s="7"/>
      <c r="M948" s="7"/>
      <c r="O948" s="51"/>
      <c r="P948" s="51"/>
      <c r="Q948" s="51"/>
      <c r="R948" s="51"/>
      <c r="S948" s="51"/>
      <c r="T948" s="51"/>
      <c r="U948" s="51"/>
      <c r="V948" s="51"/>
      <c r="W948" s="51"/>
      <c r="X948" s="51"/>
      <c r="Y948" s="51"/>
      <c r="Z948" s="51"/>
      <c r="AA948" s="51"/>
    </row>
    <row r="949" spans="1:27" ht="11.65" customHeight="1">
      <c r="A949" s="53">
        <v>820</v>
      </c>
      <c r="C949" s="101"/>
      <c r="F949" s="104" t="s">
        <v>633</v>
      </c>
      <c r="G949" s="3" t="s">
        <v>569</v>
      </c>
      <c r="H949" s="59"/>
      <c r="I949" s="7">
        <v>3209225.5</v>
      </c>
      <c r="J949" s="7">
        <v>3034057.22</v>
      </c>
      <c r="K949" s="103">
        <v>175168.28</v>
      </c>
      <c r="L949" s="7">
        <v>0</v>
      </c>
      <c r="M949" s="7">
        <v>175168.28</v>
      </c>
      <c r="O949" s="51"/>
      <c r="P949" s="51"/>
      <c r="Q949" s="51"/>
      <c r="R949" s="51"/>
      <c r="S949" s="51"/>
      <c r="T949" s="51"/>
      <c r="U949" s="51"/>
      <c r="V949" s="51"/>
      <c r="W949" s="51"/>
      <c r="X949" s="51"/>
      <c r="Y949" s="51"/>
      <c r="Z949" s="51"/>
      <c r="AA949" s="51"/>
    </row>
    <row r="950" spans="1:27" ht="11.65" customHeight="1">
      <c r="A950" s="53">
        <v>821</v>
      </c>
      <c r="C950" s="101"/>
      <c r="F950" s="104" t="s">
        <v>633</v>
      </c>
      <c r="G950" s="3" t="s">
        <v>664</v>
      </c>
      <c r="H950" s="59"/>
      <c r="I950" s="7">
        <v>2233823.4700000002</v>
      </c>
      <c r="J950" s="7">
        <v>2089128.9997261101</v>
      </c>
      <c r="K950" s="103">
        <v>144694.47027389007</v>
      </c>
      <c r="L950" s="7">
        <v>0</v>
      </c>
      <c r="M950" s="7">
        <v>144694.47027389007</v>
      </c>
      <c r="O950" s="51"/>
      <c r="P950" s="51"/>
      <c r="Q950" s="51"/>
      <c r="R950" s="51"/>
      <c r="S950" s="51"/>
      <c r="T950" s="51"/>
      <c r="U950" s="51"/>
      <c r="V950" s="51"/>
      <c r="W950" s="51"/>
      <c r="X950" s="51"/>
      <c r="Y950" s="51"/>
      <c r="Z950" s="51"/>
      <c r="AA950" s="51"/>
    </row>
    <row r="951" spans="1:27" ht="11.65" customHeight="1">
      <c r="A951" s="53">
        <v>822</v>
      </c>
      <c r="C951" s="101"/>
      <c r="F951" s="102"/>
      <c r="H951" s="59" t="s">
        <v>162</v>
      </c>
      <c r="I951" s="106">
        <v>5443048.9700000007</v>
      </c>
      <c r="J951" s="106">
        <v>5123186.2197261099</v>
      </c>
      <c r="K951" s="106">
        <v>319862.75027389009</v>
      </c>
      <c r="L951" s="106">
        <v>0</v>
      </c>
      <c r="M951" s="106">
        <v>319862.75027389009</v>
      </c>
      <c r="O951" s="51"/>
      <c r="P951" s="51"/>
      <c r="Q951" s="51"/>
      <c r="R951" s="51"/>
      <c r="S951" s="51"/>
      <c r="T951" s="51"/>
      <c r="U951" s="51"/>
      <c r="V951" s="51"/>
      <c r="W951" s="51"/>
      <c r="X951" s="51"/>
      <c r="Y951" s="51"/>
      <c r="Z951" s="51"/>
      <c r="AA951" s="51"/>
    </row>
    <row r="952" spans="1:27" ht="11.65" customHeight="1">
      <c r="A952" s="53">
        <v>823</v>
      </c>
      <c r="C952" s="101"/>
      <c r="F952" s="102"/>
      <c r="H952" s="59"/>
      <c r="I952" s="7"/>
      <c r="J952" s="7"/>
      <c r="K952" s="7"/>
      <c r="L952" s="7"/>
      <c r="M952" s="7"/>
      <c r="O952" s="51"/>
      <c r="P952" s="51"/>
      <c r="Q952" s="51"/>
      <c r="R952" s="51"/>
      <c r="S952" s="51"/>
      <c r="T952" s="51"/>
      <c r="U952" s="51"/>
      <c r="V952" s="51"/>
      <c r="W952" s="51"/>
      <c r="X952" s="51"/>
      <c r="Y952" s="51"/>
      <c r="Z952" s="51"/>
      <c r="AA952" s="51"/>
    </row>
    <row r="953" spans="1:27" ht="11.65" customHeight="1">
      <c r="A953" s="53">
        <v>824</v>
      </c>
      <c r="C953" s="101">
        <v>591</v>
      </c>
      <c r="D953" s="3" t="s">
        <v>174</v>
      </c>
      <c r="F953" s="102"/>
      <c r="H953" s="59"/>
      <c r="I953" s="7"/>
      <c r="J953" s="7"/>
      <c r="K953" s="7"/>
      <c r="L953" s="7"/>
      <c r="M953" s="7"/>
      <c r="O953" s="51"/>
      <c r="P953" s="51"/>
      <c r="Q953" s="51"/>
      <c r="R953" s="51"/>
      <c r="S953" s="51"/>
      <c r="T953" s="51"/>
      <c r="U953" s="51"/>
      <c r="V953" s="51"/>
      <c r="W953" s="51"/>
      <c r="X953" s="51"/>
      <c r="Y953" s="51"/>
      <c r="Z953" s="51"/>
      <c r="AA953" s="51"/>
    </row>
    <row r="954" spans="1:27" ht="11.65" customHeight="1">
      <c r="A954" s="53">
        <v>825</v>
      </c>
      <c r="C954" s="101"/>
      <c r="F954" s="104" t="s">
        <v>633</v>
      </c>
      <c r="G954" s="3" t="s">
        <v>569</v>
      </c>
      <c r="H954" s="59"/>
      <c r="I954" s="7">
        <v>2141287.17</v>
      </c>
      <c r="J954" s="7">
        <v>1983254.46</v>
      </c>
      <c r="K954" s="103">
        <v>158032.71</v>
      </c>
      <c r="L954" s="7">
        <v>0</v>
      </c>
      <c r="M954" s="7">
        <v>158032.71</v>
      </c>
      <c r="O954" s="51"/>
      <c r="P954" s="51"/>
      <c r="Q954" s="51"/>
      <c r="R954" s="51"/>
      <c r="S954" s="51"/>
      <c r="T954" s="51"/>
      <c r="U954" s="51"/>
      <c r="V954" s="51"/>
      <c r="W954" s="51"/>
      <c r="X954" s="51"/>
      <c r="Y954" s="51"/>
      <c r="Z954" s="51"/>
      <c r="AA954" s="51"/>
    </row>
    <row r="955" spans="1:27" ht="11.65" customHeight="1">
      <c r="A955" s="53">
        <v>826</v>
      </c>
      <c r="C955" s="101"/>
      <c r="F955" s="104" t="s">
        <v>633</v>
      </c>
      <c r="G955" s="3" t="s">
        <v>664</v>
      </c>
      <c r="H955" s="59"/>
      <c r="I955" s="7">
        <v>121971.12</v>
      </c>
      <c r="J955" s="7">
        <v>114070.51960156606</v>
      </c>
      <c r="K955" s="103">
        <v>7900.6003984339359</v>
      </c>
      <c r="L955" s="7">
        <v>0</v>
      </c>
      <c r="M955" s="7">
        <v>7900.6003984339359</v>
      </c>
      <c r="O955" s="51"/>
      <c r="P955" s="51"/>
      <c r="Q955" s="51"/>
      <c r="R955" s="51"/>
      <c r="S955" s="51"/>
      <c r="T955" s="51"/>
      <c r="U955" s="51"/>
      <c r="V955" s="51"/>
      <c r="W955" s="51"/>
      <c r="X955" s="51"/>
      <c r="Y955" s="51"/>
      <c r="Z955" s="51"/>
      <c r="AA955" s="51"/>
    </row>
    <row r="956" spans="1:27" ht="11.65" customHeight="1">
      <c r="A956" s="53">
        <v>827</v>
      </c>
      <c r="C956" s="101"/>
      <c r="F956" s="102"/>
      <c r="H956" s="59" t="s">
        <v>162</v>
      </c>
      <c r="I956" s="106">
        <v>2263258.29</v>
      </c>
      <c r="J956" s="106">
        <v>2097324.9796015662</v>
      </c>
      <c r="K956" s="106">
        <v>165933.31039843394</v>
      </c>
      <c r="L956" s="106">
        <v>0</v>
      </c>
      <c r="M956" s="106">
        <v>165933.31039843394</v>
      </c>
      <c r="O956" s="51"/>
      <c r="P956" s="51"/>
      <c r="Q956" s="51"/>
      <c r="R956" s="51"/>
      <c r="S956" s="51"/>
      <c r="T956" s="51"/>
      <c r="U956" s="51"/>
      <c r="V956" s="51"/>
      <c r="W956" s="51"/>
      <c r="X956" s="51"/>
      <c r="Y956" s="51"/>
      <c r="Z956" s="51"/>
      <c r="AA956" s="51"/>
    </row>
    <row r="957" spans="1:27" ht="11.65" customHeight="1">
      <c r="A957" s="53">
        <v>828</v>
      </c>
      <c r="C957" s="101"/>
      <c r="F957" s="102"/>
      <c r="H957" s="59"/>
      <c r="I957" s="7"/>
      <c r="J957" s="7"/>
      <c r="K957" s="7"/>
      <c r="L957" s="7"/>
      <c r="M957" s="7"/>
      <c r="O957" s="51"/>
      <c r="P957" s="51"/>
      <c r="Q957" s="51"/>
      <c r="R957" s="51"/>
      <c r="S957" s="51"/>
      <c r="T957" s="51"/>
      <c r="U957" s="51"/>
      <c r="V957" s="51"/>
      <c r="W957" s="51"/>
      <c r="X957" s="51"/>
      <c r="Y957" s="51"/>
      <c r="Z957" s="51"/>
      <c r="AA957" s="51"/>
    </row>
    <row r="958" spans="1:27" ht="11.65" customHeight="1">
      <c r="A958" s="53">
        <v>829</v>
      </c>
      <c r="C958" s="101">
        <v>592</v>
      </c>
      <c r="D958" s="3" t="s">
        <v>226</v>
      </c>
      <c r="F958" s="102"/>
      <c r="H958" s="59"/>
      <c r="I958" s="7"/>
      <c r="J958" s="7"/>
      <c r="K958" s="7"/>
      <c r="L958" s="7"/>
      <c r="M958" s="7"/>
      <c r="O958" s="51"/>
      <c r="P958" s="51"/>
      <c r="Q958" s="51"/>
      <c r="R958" s="51"/>
      <c r="S958" s="51"/>
      <c r="T958" s="51"/>
      <c r="U958" s="51"/>
      <c r="V958" s="51"/>
      <c r="W958" s="51"/>
      <c r="X958" s="51"/>
      <c r="Y958" s="51"/>
      <c r="Z958" s="51"/>
      <c r="AA958" s="51"/>
    </row>
    <row r="959" spans="1:27" ht="11.65" customHeight="1">
      <c r="A959" s="53">
        <v>830</v>
      </c>
      <c r="C959" s="101"/>
      <c r="F959" s="104" t="s">
        <v>633</v>
      </c>
      <c r="G959" s="3" t="s">
        <v>569</v>
      </c>
      <c r="H959" s="59"/>
      <c r="I959" s="7">
        <v>7113288.5300000003</v>
      </c>
      <c r="J959" s="7">
        <v>6585023.9300000006</v>
      </c>
      <c r="K959" s="103">
        <v>528264.6</v>
      </c>
      <c r="L959" s="7">
        <v>0</v>
      </c>
      <c r="M959" s="7">
        <v>528264.6</v>
      </c>
      <c r="O959" s="51"/>
      <c r="P959" s="51"/>
      <c r="Q959" s="51"/>
      <c r="R959" s="51"/>
      <c r="S959" s="51"/>
      <c r="T959" s="51"/>
      <c r="U959" s="51"/>
      <c r="V959" s="51"/>
      <c r="W959" s="51"/>
      <c r="X959" s="51"/>
      <c r="Y959" s="51"/>
      <c r="Z959" s="51"/>
      <c r="AA959" s="51"/>
    </row>
    <row r="960" spans="1:27" ht="11.65" customHeight="1">
      <c r="A960" s="53">
        <v>831</v>
      </c>
      <c r="C960" s="101"/>
      <c r="F960" s="104" t="s">
        <v>633</v>
      </c>
      <c r="G960" s="3" t="s">
        <v>664</v>
      </c>
      <c r="H960" s="59"/>
      <c r="I960" s="7">
        <v>1734360.77</v>
      </c>
      <c r="J960" s="7">
        <v>1622018.6730307322</v>
      </c>
      <c r="K960" s="103">
        <v>112342.0969692677</v>
      </c>
      <c r="L960" s="7">
        <v>0</v>
      </c>
      <c r="M960" s="7">
        <v>112342.0969692677</v>
      </c>
      <c r="O960" s="51"/>
      <c r="P960" s="51"/>
      <c r="Q960" s="51"/>
      <c r="R960" s="51"/>
      <c r="S960" s="51"/>
      <c r="T960" s="51"/>
      <c r="U960" s="51"/>
      <c r="V960" s="51"/>
      <c r="W960" s="51"/>
      <c r="X960" s="51"/>
      <c r="Y960" s="51"/>
      <c r="Z960" s="51"/>
      <c r="AA960" s="51"/>
    </row>
    <row r="961" spans="1:27" ht="11.65" customHeight="1">
      <c r="A961" s="53">
        <v>832</v>
      </c>
      <c r="C961" s="101"/>
      <c r="F961" s="102"/>
      <c r="H961" s="59" t="s">
        <v>162</v>
      </c>
      <c r="I961" s="106">
        <v>8847649.3000000007</v>
      </c>
      <c r="J961" s="106">
        <v>8207042.6030307328</v>
      </c>
      <c r="K961" s="106">
        <v>640606.69696926768</v>
      </c>
      <c r="L961" s="106">
        <v>0</v>
      </c>
      <c r="M961" s="106">
        <v>640606.69696926768</v>
      </c>
      <c r="O961" s="51"/>
      <c r="P961" s="51"/>
      <c r="Q961" s="51"/>
      <c r="R961" s="51"/>
      <c r="S961" s="51"/>
      <c r="T961" s="51"/>
      <c r="U961" s="51"/>
      <c r="V961" s="51"/>
      <c r="W961" s="51"/>
      <c r="X961" s="51"/>
      <c r="Y961" s="51"/>
      <c r="Z961" s="51"/>
      <c r="AA961" s="51"/>
    </row>
    <row r="962" spans="1:27" ht="11.65" customHeight="1">
      <c r="A962" s="53">
        <v>833</v>
      </c>
      <c r="C962" s="101">
        <v>593</v>
      </c>
      <c r="D962" s="3" t="s">
        <v>227</v>
      </c>
      <c r="F962" s="102"/>
      <c r="H962" s="59"/>
      <c r="I962" s="7"/>
      <c r="J962" s="7"/>
      <c r="K962" s="7"/>
      <c r="L962" s="7"/>
      <c r="M962" s="7"/>
      <c r="O962" s="51"/>
      <c r="P962" s="51"/>
      <c r="Q962" s="51"/>
      <c r="R962" s="51"/>
      <c r="S962" s="51"/>
      <c r="T962" s="51"/>
      <c r="U962" s="51"/>
      <c r="V962" s="51"/>
      <c r="W962" s="51"/>
      <c r="X962" s="51"/>
      <c r="Y962" s="51"/>
      <c r="Z962" s="51"/>
      <c r="AA962" s="51"/>
    </row>
    <row r="963" spans="1:27" ht="11.65" customHeight="1">
      <c r="A963" s="53">
        <v>834</v>
      </c>
      <c r="C963" s="101"/>
      <c r="F963" s="104" t="s">
        <v>633</v>
      </c>
      <c r="G963" s="3" t="s">
        <v>569</v>
      </c>
      <c r="H963" s="59"/>
      <c r="I963" s="7">
        <v>84750678.13000001</v>
      </c>
      <c r="J963" s="7">
        <v>80338994.540000007</v>
      </c>
      <c r="K963" s="103">
        <v>4411683.59</v>
      </c>
      <c r="L963" s="7">
        <v>-303354.01351531688</v>
      </c>
      <c r="M963" s="7">
        <v>4108329.576484683</v>
      </c>
      <c r="O963" s="51"/>
      <c r="P963" s="51"/>
      <c r="Q963" s="51"/>
      <c r="R963" s="51"/>
      <c r="S963" s="51"/>
      <c r="T963" s="51"/>
      <c r="U963" s="51"/>
      <c r="V963" s="51"/>
      <c r="W963" s="51"/>
      <c r="X963" s="51"/>
      <c r="Y963" s="51"/>
      <c r="Z963" s="51"/>
      <c r="AA963" s="51"/>
    </row>
    <row r="964" spans="1:27" ht="11.65" customHeight="1">
      <c r="A964" s="53">
        <v>835</v>
      </c>
      <c r="C964" s="101"/>
      <c r="F964" s="104" t="s">
        <v>633</v>
      </c>
      <c r="G964" s="3" t="s">
        <v>664</v>
      </c>
      <c r="H964" s="59"/>
      <c r="I964" s="7">
        <v>1483742.36</v>
      </c>
      <c r="J964" s="7">
        <v>1387633.9084207304</v>
      </c>
      <c r="K964" s="103">
        <v>96108.451579269822</v>
      </c>
      <c r="L964" s="7">
        <v>7997.0282051795657</v>
      </c>
      <c r="M964" s="7">
        <v>104105.47978444939</v>
      </c>
      <c r="O964" s="51"/>
      <c r="P964" s="51"/>
      <c r="Q964" s="51"/>
      <c r="R964" s="51"/>
      <c r="S964" s="51"/>
      <c r="T964" s="51"/>
      <c r="U964" s="51"/>
      <c r="V964" s="51"/>
      <c r="W964" s="51"/>
      <c r="X964" s="51"/>
      <c r="Y964" s="51"/>
      <c r="Z964" s="51"/>
      <c r="AA964" s="51"/>
    </row>
    <row r="965" spans="1:27" ht="11.65" customHeight="1">
      <c r="A965" s="53">
        <v>836</v>
      </c>
      <c r="C965" s="101"/>
      <c r="F965" s="102"/>
      <c r="H965" s="59" t="s">
        <v>162</v>
      </c>
      <c r="I965" s="106">
        <v>86234420.49000001</v>
      </c>
      <c r="J965" s="106">
        <v>81726628.448420733</v>
      </c>
      <c r="K965" s="106">
        <v>4507792.0415792698</v>
      </c>
      <c r="L965" s="106">
        <v>-295356.98531013733</v>
      </c>
      <c r="M965" s="106">
        <v>4212435.0562691325</v>
      </c>
      <c r="O965" s="51"/>
      <c r="P965" s="51"/>
      <c r="Q965" s="51"/>
      <c r="R965" s="51"/>
      <c r="S965" s="51"/>
      <c r="T965" s="51"/>
      <c r="U965" s="51"/>
      <c r="V965" s="51"/>
      <c r="W965" s="51"/>
      <c r="X965" s="51"/>
      <c r="Y965" s="51"/>
      <c r="Z965" s="51"/>
      <c r="AA965" s="51"/>
    </row>
    <row r="966" spans="1:27" ht="11.65" customHeight="1">
      <c r="A966" s="53">
        <v>837</v>
      </c>
      <c r="C966" s="101"/>
      <c r="F966" s="102"/>
      <c r="H966" s="59"/>
      <c r="I966" s="7"/>
      <c r="J966" s="7"/>
      <c r="K966" s="7"/>
      <c r="L966" s="7"/>
      <c r="M966" s="7"/>
      <c r="O966" s="51"/>
      <c r="P966" s="51"/>
      <c r="Q966" s="51"/>
      <c r="R966" s="51"/>
      <c r="S966" s="51"/>
      <c r="T966" s="51"/>
      <c r="U966" s="51"/>
      <c r="V966" s="51"/>
      <c r="W966" s="51"/>
      <c r="X966" s="51"/>
      <c r="Y966" s="51"/>
      <c r="Z966" s="51"/>
      <c r="AA966" s="51"/>
    </row>
    <row r="967" spans="1:27" ht="11.65" customHeight="1">
      <c r="A967" s="53">
        <v>838</v>
      </c>
      <c r="C967" s="101">
        <v>594</v>
      </c>
      <c r="D967" s="3" t="s">
        <v>228</v>
      </c>
      <c r="F967" s="102"/>
      <c r="H967" s="59"/>
      <c r="I967" s="7"/>
      <c r="J967" s="7"/>
      <c r="K967" s="7"/>
      <c r="L967" s="7"/>
      <c r="M967" s="7"/>
      <c r="O967" s="51"/>
      <c r="P967" s="51"/>
      <c r="Q967" s="51"/>
      <c r="R967" s="51"/>
      <c r="S967" s="51"/>
      <c r="T967" s="51"/>
      <c r="U967" s="51"/>
      <c r="V967" s="51"/>
      <c r="W967" s="51"/>
      <c r="X967" s="51"/>
      <c r="Y967" s="51"/>
      <c r="Z967" s="51"/>
      <c r="AA967" s="51"/>
    </row>
    <row r="968" spans="1:27" ht="11.65" customHeight="1">
      <c r="A968" s="53">
        <v>839</v>
      </c>
      <c r="C968" s="101"/>
      <c r="F968" s="104" t="s">
        <v>633</v>
      </c>
      <c r="G968" s="3" t="s">
        <v>569</v>
      </c>
      <c r="H968" s="59"/>
      <c r="I968" s="7">
        <v>24253931.789999999</v>
      </c>
      <c r="J968" s="7">
        <v>23085870.689999998</v>
      </c>
      <c r="K968" s="103">
        <v>1168061.1000000001</v>
      </c>
      <c r="L968" s="7">
        <v>0</v>
      </c>
      <c r="M968" s="7">
        <v>1168061.1000000001</v>
      </c>
      <c r="O968" s="51"/>
      <c r="P968" s="51"/>
      <c r="Q968" s="51"/>
      <c r="R968" s="51"/>
      <c r="S968" s="51"/>
      <c r="T968" s="51"/>
      <c r="U968" s="51"/>
      <c r="V968" s="51"/>
      <c r="W968" s="51"/>
      <c r="X968" s="51"/>
      <c r="Y968" s="51"/>
      <c r="Z968" s="51"/>
      <c r="AA968" s="51"/>
    </row>
    <row r="969" spans="1:27" ht="11.65" customHeight="1">
      <c r="A969" s="53">
        <v>840</v>
      </c>
      <c r="C969" s="101"/>
      <c r="F969" s="104" t="s">
        <v>633</v>
      </c>
      <c r="G969" s="3" t="s">
        <v>664</v>
      </c>
      <c r="H969" s="59"/>
      <c r="I969" s="7">
        <v>70144.67</v>
      </c>
      <c r="J969" s="7">
        <v>65601.094375294604</v>
      </c>
      <c r="K969" s="103">
        <v>4543.5756247053969</v>
      </c>
      <c r="L969" s="7">
        <v>0</v>
      </c>
      <c r="M969" s="7">
        <v>4543.5756247053969</v>
      </c>
      <c r="O969" s="51"/>
      <c r="P969" s="51"/>
      <c r="Q969" s="51"/>
      <c r="R969" s="51"/>
      <c r="S969" s="51"/>
      <c r="T969" s="51"/>
      <c r="U969" s="51"/>
      <c r="V969" s="51"/>
      <c r="W969" s="51"/>
      <c r="X969" s="51"/>
      <c r="Y969" s="51"/>
      <c r="Z969" s="51"/>
      <c r="AA969" s="51"/>
    </row>
    <row r="970" spans="1:27" ht="11.65" customHeight="1">
      <c r="A970" s="53">
        <v>841</v>
      </c>
      <c r="C970" s="101"/>
      <c r="F970" s="102"/>
      <c r="H970" s="59" t="s">
        <v>162</v>
      </c>
      <c r="I970" s="106">
        <v>24324076.460000001</v>
      </c>
      <c r="J970" s="106">
        <v>23151471.784375291</v>
      </c>
      <c r="K970" s="106">
        <v>1172604.6756247054</v>
      </c>
      <c r="L970" s="106">
        <v>0</v>
      </c>
      <c r="M970" s="106">
        <v>1172604.6756247054</v>
      </c>
      <c r="O970" s="51"/>
      <c r="P970" s="51"/>
      <c r="Q970" s="51"/>
      <c r="R970" s="51"/>
      <c r="S970" s="51"/>
      <c r="T970" s="51"/>
      <c r="U970" s="51"/>
      <c r="V970" s="51"/>
      <c r="W970" s="51"/>
      <c r="X970" s="51"/>
      <c r="Y970" s="51"/>
      <c r="Z970" s="51"/>
      <c r="AA970" s="51"/>
    </row>
    <row r="971" spans="1:27" ht="11.65" customHeight="1">
      <c r="A971" s="53">
        <v>842</v>
      </c>
      <c r="C971" s="101"/>
      <c r="F971" s="102"/>
      <c r="H971" s="59"/>
      <c r="I971" s="7"/>
      <c r="J971" s="7"/>
      <c r="K971" s="7"/>
      <c r="L971" s="7"/>
      <c r="M971" s="7"/>
      <c r="O971" s="51"/>
      <c r="P971" s="51"/>
      <c r="Q971" s="51"/>
      <c r="R971" s="51"/>
      <c r="S971" s="51"/>
      <c r="T971" s="51"/>
      <c r="U971" s="51"/>
      <c r="V971" s="51"/>
      <c r="W971" s="51"/>
      <c r="X971" s="51"/>
      <c r="Y971" s="51"/>
      <c r="Z971" s="51"/>
      <c r="AA971" s="51"/>
    </row>
    <row r="972" spans="1:27" ht="11.65" customHeight="1">
      <c r="A972" s="53">
        <v>843</v>
      </c>
      <c r="C972" s="101">
        <v>595</v>
      </c>
      <c r="D972" s="3" t="s">
        <v>238</v>
      </c>
      <c r="F972" s="102"/>
      <c r="H972" s="59"/>
      <c r="I972" s="7"/>
      <c r="J972" s="7"/>
      <c r="K972" s="7"/>
      <c r="L972" s="7"/>
      <c r="M972" s="7"/>
      <c r="O972" s="51"/>
      <c r="P972" s="51"/>
      <c r="Q972" s="51"/>
      <c r="R972" s="51"/>
      <c r="S972" s="51"/>
      <c r="T972" s="51"/>
      <c r="U972" s="51"/>
      <c r="V972" s="51"/>
      <c r="W972" s="51"/>
      <c r="X972" s="51"/>
      <c r="Y972" s="51"/>
      <c r="Z972" s="51"/>
      <c r="AA972" s="51"/>
    </row>
    <row r="973" spans="1:27" ht="11.65" customHeight="1">
      <c r="A973" s="53">
        <v>844</v>
      </c>
      <c r="C973" s="101"/>
      <c r="F973" s="104" t="s">
        <v>633</v>
      </c>
      <c r="G973" s="3" t="s">
        <v>569</v>
      </c>
      <c r="H973" s="59"/>
      <c r="I973" s="7">
        <v>0</v>
      </c>
      <c r="J973" s="7">
        <v>0</v>
      </c>
      <c r="K973" s="103">
        <v>0</v>
      </c>
      <c r="L973" s="7">
        <v>0</v>
      </c>
      <c r="M973" s="7">
        <v>0</v>
      </c>
      <c r="O973" s="51"/>
      <c r="P973" s="51"/>
      <c r="Q973" s="51"/>
      <c r="R973" s="51"/>
      <c r="S973" s="51"/>
      <c r="T973" s="51"/>
      <c r="U973" s="51"/>
      <c r="V973" s="51"/>
      <c r="W973" s="51"/>
      <c r="X973" s="51"/>
      <c r="Y973" s="51"/>
      <c r="Z973" s="51"/>
      <c r="AA973" s="51"/>
    </row>
    <row r="974" spans="1:27" ht="11.65" customHeight="1">
      <c r="A974" s="53">
        <v>845</v>
      </c>
      <c r="C974" s="101"/>
      <c r="F974" s="104" t="s">
        <v>633</v>
      </c>
      <c r="G974" s="3" t="s">
        <v>664</v>
      </c>
      <c r="H974" s="59"/>
      <c r="I974" s="7">
        <v>1042613.26</v>
      </c>
      <c r="J974" s="7">
        <v>975078.66051965987</v>
      </c>
      <c r="K974" s="103">
        <v>67534.599480340141</v>
      </c>
      <c r="L974" s="7">
        <v>0</v>
      </c>
      <c r="M974" s="7">
        <v>67534.599480340141</v>
      </c>
      <c r="O974" s="51"/>
      <c r="P974" s="51"/>
      <c r="Q974" s="51"/>
      <c r="R974" s="51"/>
      <c r="S974" s="51"/>
      <c r="T974" s="51"/>
      <c r="U974" s="51"/>
      <c r="V974" s="51"/>
      <c r="W974" s="51"/>
      <c r="X974" s="51"/>
      <c r="Y974" s="51"/>
      <c r="Z974" s="51"/>
      <c r="AA974" s="51"/>
    </row>
    <row r="975" spans="1:27" ht="11.65" customHeight="1">
      <c r="A975" s="53">
        <v>846</v>
      </c>
      <c r="C975" s="101"/>
      <c r="F975" s="102"/>
      <c r="H975" s="59" t="s">
        <v>162</v>
      </c>
      <c r="I975" s="106">
        <v>1042613.26</v>
      </c>
      <c r="J975" s="106">
        <v>975078.66051965987</v>
      </c>
      <c r="K975" s="106">
        <v>67534.599480340141</v>
      </c>
      <c r="L975" s="106">
        <v>0</v>
      </c>
      <c r="M975" s="106">
        <v>67534.599480340141</v>
      </c>
      <c r="O975" s="51"/>
      <c r="P975" s="51"/>
      <c r="Q975" s="51"/>
      <c r="R975" s="51"/>
      <c r="S975" s="51"/>
      <c r="T975" s="51"/>
      <c r="U975" s="51"/>
      <c r="V975" s="51"/>
      <c r="W975" s="51"/>
      <c r="X975" s="51"/>
      <c r="Y975" s="51"/>
      <c r="Z975" s="51"/>
      <c r="AA975" s="51"/>
    </row>
    <row r="976" spans="1:27" ht="11.65" customHeight="1">
      <c r="A976" s="53">
        <v>847</v>
      </c>
      <c r="C976" s="101"/>
      <c r="F976" s="102"/>
      <c r="H976" s="59"/>
      <c r="I976" s="109"/>
      <c r="J976" s="7"/>
      <c r="K976" s="7"/>
      <c r="L976" s="7"/>
      <c r="M976" s="7"/>
      <c r="O976" s="51"/>
      <c r="P976" s="51"/>
      <c r="Q976" s="51"/>
      <c r="R976" s="51"/>
      <c r="S976" s="51"/>
      <c r="T976" s="51"/>
      <c r="U976" s="51"/>
      <c r="V976" s="51"/>
      <c r="W976" s="51"/>
      <c r="X976" s="51"/>
      <c r="Y976" s="51"/>
      <c r="Z976" s="51"/>
      <c r="AA976" s="51"/>
    </row>
    <row r="977" spans="1:27" ht="11.65" customHeight="1">
      <c r="A977" s="53">
        <v>848</v>
      </c>
      <c r="C977" s="101">
        <v>596</v>
      </c>
      <c r="D977" s="3" t="s">
        <v>239</v>
      </c>
      <c r="F977" s="102"/>
      <c r="H977" s="59"/>
      <c r="I977" s="7"/>
      <c r="J977" s="7"/>
      <c r="K977" s="7"/>
      <c r="L977" s="7"/>
      <c r="M977" s="7"/>
      <c r="O977" s="51"/>
      <c r="P977" s="51"/>
      <c r="Q977" s="51"/>
      <c r="R977" s="51"/>
      <c r="S977" s="51"/>
      <c r="T977" s="51"/>
      <c r="U977" s="51"/>
      <c r="V977" s="51"/>
      <c r="W977" s="51"/>
      <c r="X977" s="51"/>
      <c r="Y977" s="51"/>
      <c r="Z977" s="51"/>
      <c r="AA977" s="51"/>
    </row>
    <row r="978" spans="1:27" ht="11.65" customHeight="1">
      <c r="A978" s="53">
        <v>849</v>
      </c>
      <c r="C978" s="101"/>
      <c r="F978" s="104" t="s">
        <v>633</v>
      </c>
      <c r="G978" s="3" t="s">
        <v>569</v>
      </c>
      <c r="H978" s="59"/>
      <c r="I978" s="7">
        <v>3066595.6900000004</v>
      </c>
      <c r="J978" s="7">
        <v>2915585.3500000006</v>
      </c>
      <c r="K978" s="103">
        <v>151010.34</v>
      </c>
      <c r="L978" s="7">
        <v>0</v>
      </c>
      <c r="M978" s="7">
        <v>151010.34</v>
      </c>
      <c r="O978" s="51"/>
      <c r="P978" s="51"/>
      <c r="Q978" s="51"/>
      <c r="R978" s="51"/>
      <c r="S978" s="51"/>
      <c r="T978" s="51"/>
      <c r="U978" s="51"/>
      <c r="V978" s="51"/>
      <c r="W978" s="51"/>
      <c r="X978" s="51"/>
      <c r="Y978" s="51"/>
      <c r="Z978" s="51"/>
      <c r="AA978" s="51"/>
    </row>
    <row r="979" spans="1:27" ht="11.65" customHeight="1">
      <c r="A979" s="53">
        <v>850</v>
      </c>
      <c r="C979" s="101"/>
      <c r="F979" s="104" t="s">
        <v>633</v>
      </c>
      <c r="G979" s="3" t="s">
        <v>664</v>
      </c>
      <c r="H979" s="59"/>
      <c r="I979" s="7">
        <v>0</v>
      </c>
      <c r="J979" s="7">
        <v>0</v>
      </c>
      <c r="K979" s="103">
        <v>0</v>
      </c>
      <c r="L979" s="7">
        <v>0</v>
      </c>
      <c r="M979" s="7">
        <v>0</v>
      </c>
      <c r="O979" s="51"/>
      <c r="P979" s="51"/>
      <c r="Q979" s="51"/>
      <c r="R979" s="51"/>
      <c r="S979" s="51"/>
      <c r="T979" s="51"/>
      <c r="U979" s="51"/>
      <c r="V979" s="51"/>
      <c r="W979" s="51"/>
      <c r="X979" s="51"/>
      <c r="Y979" s="51"/>
      <c r="Z979" s="51"/>
      <c r="AA979" s="51"/>
    </row>
    <row r="980" spans="1:27" ht="11.65" customHeight="1">
      <c r="A980" s="53">
        <v>851</v>
      </c>
      <c r="C980" s="101"/>
      <c r="F980" s="102"/>
      <c r="H980" s="59" t="s">
        <v>162</v>
      </c>
      <c r="I980" s="106">
        <v>3066595.6900000004</v>
      </c>
      <c r="J980" s="106">
        <v>2915585.3500000006</v>
      </c>
      <c r="K980" s="106">
        <v>151010.34</v>
      </c>
      <c r="L980" s="106">
        <v>0</v>
      </c>
      <c r="M980" s="106">
        <v>151010.34</v>
      </c>
      <c r="O980" s="51"/>
      <c r="P980" s="51"/>
      <c r="Q980" s="51"/>
      <c r="R980" s="51"/>
      <c r="S980" s="51"/>
      <c r="T980" s="51"/>
      <c r="U980" s="51"/>
      <c r="V980" s="51"/>
      <c r="W980" s="51"/>
      <c r="X980" s="51"/>
      <c r="Y980" s="51"/>
      <c r="Z980" s="51"/>
      <c r="AA980" s="51"/>
    </row>
    <row r="981" spans="1:27" ht="11.65" customHeight="1">
      <c r="A981" s="53">
        <v>852</v>
      </c>
      <c r="C981" s="101"/>
      <c r="F981" s="102"/>
      <c r="H981" s="59"/>
      <c r="I981" s="7"/>
      <c r="J981" s="7"/>
      <c r="K981" s="7"/>
      <c r="L981" s="7"/>
      <c r="M981" s="7"/>
      <c r="O981" s="51"/>
      <c r="P981" s="51"/>
      <c r="Q981" s="51"/>
      <c r="R981" s="51"/>
      <c r="S981" s="51"/>
      <c r="T981" s="51"/>
      <c r="U981" s="51"/>
      <c r="V981" s="51"/>
      <c r="W981" s="51"/>
      <c r="X981" s="51"/>
      <c r="Y981" s="51"/>
      <c r="Z981" s="51"/>
      <c r="AA981" s="51"/>
    </row>
    <row r="982" spans="1:27" ht="11.65" customHeight="1">
      <c r="A982" s="53">
        <v>853</v>
      </c>
      <c r="C982" s="101">
        <v>597</v>
      </c>
      <c r="D982" s="3" t="s">
        <v>240</v>
      </c>
      <c r="F982" s="102"/>
      <c r="H982" s="59"/>
      <c r="I982" s="7"/>
      <c r="J982" s="7"/>
      <c r="K982" s="7"/>
      <c r="L982" s="7"/>
      <c r="M982" s="7"/>
      <c r="O982" s="51"/>
      <c r="P982" s="51"/>
      <c r="Q982" s="51"/>
      <c r="R982" s="51"/>
      <c r="S982" s="51"/>
      <c r="T982" s="51"/>
      <c r="U982" s="51"/>
      <c r="V982" s="51"/>
      <c r="W982" s="51"/>
      <c r="X982" s="51"/>
      <c r="Y982" s="51"/>
      <c r="Z982" s="51"/>
      <c r="AA982" s="51"/>
    </row>
    <row r="983" spans="1:27" ht="11.65" customHeight="1">
      <c r="A983" s="53">
        <v>854</v>
      </c>
      <c r="C983" s="101"/>
      <c r="F983" s="104" t="s">
        <v>633</v>
      </c>
      <c r="G983" s="3" t="s">
        <v>569</v>
      </c>
      <c r="H983" s="59"/>
      <c r="I983" s="7">
        <v>495417.66</v>
      </c>
      <c r="J983" s="7">
        <v>474752.93999999994</v>
      </c>
      <c r="K983" s="103">
        <v>20664.72</v>
      </c>
      <c r="L983" s="7">
        <v>0</v>
      </c>
      <c r="M983" s="7">
        <v>20664.72</v>
      </c>
      <c r="O983" s="51"/>
      <c r="P983" s="51"/>
      <c r="Q983" s="51"/>
      <c r="R983" s="51"/>
      <c r="S983" s="51"/>
      <c r="T983" s="51"/>
      <c r="U983" s="51"/>
      <c r="V983" s="51"/>
      <c r="W983" s="51"/>
      <c r="X983" s="51"/>
      <c r="Y983" s="51"/>
      <c r="Z983" s="51"/>
      <c r="AA983" s="51"/>
    </row>
    <row r="984" spans="1:27" ht="11.65" customHeight="1">
      <c r="A984" s="53">
        <v>855</v>
      </c>
      <c r="C984" s="101"/>
      <c r="F984" s="104" t="s">
        <v>633</v>
      </c>
      <c r="G984" s="3" t="s">
        <v>664</v>
      </c>
      <c r="H984" s="59"/>
      <c r="I984" s="7">
        <v>-409999.37</v>
      </c>
      <c r="J984" s="7">
        <v>-383441.92602490442</v>
      </c>
      <c r="K984" s="103">
        <v>-26557.443975095601</v>
      </c>
      <c r="L984" s="7">
        <v>0</v>
      </c>
      <c r="M984" s="7">
        <v>-26557.443975095601</v>
      </c>
      <c r="O984" s="51"/>
      <c r="P984" s="51"/>
      <c r="Q984" s="51"/>
      <c r="R984" s="51"/>
      <c r="S984" s="51"/>
      <c r="T984" s="51"/>
      <c r="U984" s="51"/>
      <c r="V984" s="51"/>
      <c r="W984" s="51"/>
      <c r="X984" s="51"/>
      <c r="Y984" s="51"/>
      <c r="Z984" s="51"/>
      <c r="AA984" s="51"/>
    </row>
    <row r="985" spans="1:27" ht="11.65" customHeight="1">
      <c r="A985" s="53">
        <v>856</v>
      </c>
      <c r="C985" s="101"/>
      <c r="F985" s="102"/>
      <c r="H985" s="59" t="s">
        <v>162</v>
      </c>
      <c r="I985" s="106">
        <v>85418.289999999979</v>
      </c>
      <c r="J985" s="106">
        <v>91311.013975095528</v>
      </c>
      <c r="K985" s="106">
        <v>-5892.7239750955996</v>
      </c>
      <c r="L985" s="106">
        <v>0</v>
      </c>
      <c r="M985" s="106">
        <v>-5892.7239750955996</v>
      </c>
      <c r="O985" s="51"/>
      <c r="P985" s="51"/>
      <c r="Q985" s="51"/>
      <c r="R985" s="51"/>
      <c r="S985" s="51"/>
      <c r="T985" s="51"/>
      <c r="U985" s="51"/>
      <c r="V985" s="51"/>
      <c r="W985" s="51"/>
      <c r="X985" s="51"/>
      <c r="Y985" s="51"/>
      <c r="Z985" s="51"/>
      <c r="AA985" s="51"/>
    </row>
    <row r="986" spans="1:27" ht="11.65" customHeight="1">
      <c r="A986" s="53">
        <v>857</v>
      </c>
      <c r="C986" s="101"/>
      <c r="F986" s="102"/>
      <c r="H986" s="59"/>
      <c r="I986" s="7"/>
      <c r="J986" s="7"/>
      <c r="K986" s="7"/>
      <c r="L986" s="7"/>
      <c r="M986" s="7"/>
      <c r="O986" s="51"/>
      <c r="P986" s="51"/>
      <c r="Q986" s="51"/>
      <c r="R986" s="51"/>
      <c r="S986" s="51"/>
      <c r="T986" s="51"/>
      <c r="U986" s="51"/>
      <c r="V986" s="51"/>
      <c r="W986" s="51"/>
      <c r="X986" s="51"/>
      <c r="Y986" s="51"/>
      <c r="Z986" s="51"/>
      <c r="AA986" s="51"/>
    </row>
    <row r="987" spans="1:27" ht="11.65" customHeight="1">
      <c r="A987" s="53">
        <v>858</v>
      </c>
      <c r="C987" s="101">
        <v>598</v>
      </c>
      <c r="D987" s="3" t="s">
        <v>241</v>
      </c>
      <c r="F987" s="102"/>
      <c r="H987" s="59"/>
      <c r="I987" s="7"/>
      <c r="J987" s="7"/>
      <c r="K987" s="7"/>
      <c r="L987" s="7"/>
      <c r="M987" s="7"/>
      <c r="O987" s="51"/>
      <c r="P987" s="51"/>
      <c r="Q987" s="51"/>
      <c r="R987" s="51"/>
      <c r="S987" s="51"/>
      <c r="T987" s="51"/>
      <c r="U987" s="51"/>
      <c r="V987" s="51"/>
      <c r="W987" s="51"/>
      <c r="X987" s="51"/>
      <c r="Y987" s="51"/>
      <c r="Z987" s="51"/>
      <c r="AA987" s="51"/>
    </row>
    <row r="988" spans="1:27" ht="11.65" customHeight="1">
      <c r="A988" s="53">
        <v>859</v>
      </c>
      <c r="C988" s="101"/>
      <c r="F988" s="104" t="s">
        <v>633</v>
      </c>
      <c r="G988" s="3" t="s">
        <v>569</v>
      </c>
      <c r="H988" s="59"/>
      <c r="I988" s="7">
        <v>1335302.22</v>
      </c>
      <c r="J988" s="7">
        <v>1172684.0899999999</v>
      </c>
      <c r="K988" s="103">
        <v>162618.13</v>
      </c>
      <c r="L988" s="7">
        <v>0</v>
      </c>
      <c r="M988" s="7">
        <v>162618.13</v>
      </c>
      <c r="O988" s="51"/>
      <c r="P988" s="51"/>
      <c r="Q988" s="51"/>
      <c r="R988" s="51"/>
      <c r="S988" s="51"/>
      <c r="T988" s="51"/>
      <c r="U988" s="51"/>
      <c r="V988" s="51"/>
      <c r="W988" s="51"/>
      <c r="X988" s="51"/>
      <c r="Y988" s="51"/>
      <c r="Z988" s="51"/>
      <c r="AA988" s="51"/>
    </row>
    <row r="989" spans="1:27" ht="11.65" customHeight="1">
      <c r="A989" s="53">
        <v>860</v>
      </c>
      <c r="C989" s="101"/>
      <c r="F989" s="104" t="s">
        <v>633</v>
      </c>
      <c r="G989" s="3" t="s">
        <v>664</v>
      </c>
      <c r="H989" s="59"/>
      <c r="I989" s="7">
        <v>4916545.55</v>
      </c>
      <c r="J989" s="7">
        <v>4598079.4923689095</v>
      </c>
      <c r="K989" s="103">
        <v>318466.05763108999</v>
      </c>
      <c r="L989" s="7">
        <v>0</v>
      </c>
      <c r="M989" s="7">
        <v>318466.05763108999</v>
      </c>
      <c r="O989" s="51"/>
      <c r="P989" s="51"/>
      <c r="Q989" s="51"/>
      <c r="R989" s="51"/>
      <c r="S989" s="51"/>
      <c r="T989" s="51"/>
      <c r="U989" s="51"/>
      <c r="V989" s="51"/>
      <c r="W989" s="51"/>
      <c r="X989" s="51"/>
      <c r="Y989" s="51"/>
      <c r="Z989" s="51"/>
      <c r="AA989" s="51"/>
    </row>
    <row r="990" spans="1:27" ht="11.65" customHeight="1">
      <c r="A990" s="53">
        <v>861</v>
      </c>
      <c r="C990" s="101"/>
      <c r="F990" s="102"/>
      <c r="H990" s="59" t="s">
        <v>162</v>
      </c>
      <c r="I990" s="106">
        <v>6251847.7699999996</v>
      </c>
      <c r="J990" s="106">
        <v>5770763.5823689094</v>
      </c>
      <c r="K990" s="106">
        <v>481084.18763109</v>
      </c>
      <c r="L990" s="106">
        <v>0</v>
      </c>
      <c r="M990" s="106">
        <v>481084.18763109</v>
      </c>
      <c r="O990" s="51"/>
      <c r="P990" s="51"/>
      <c r="Q990" s="51"/>
      <c r="R990" s="51"/>
      <c r="S990" s="51"/>
      <c r="T990" s="51"/>
      <c r="U990" s="51"/>
      <c r="V990" s="51"/>
      <c r="W990" s="51"/>
      <c r="X990" s="51"/>
      <c r="Y990" s="51"/>
      <c r="Z990" s="51"/>
      <c r="AA990" s="51"/>
    </row>
    <row r="991" spans="1:27" ht="11.65" customHeight="1">
      <c r="A991" s="53">
        <v>862</v>
      </c>
      <c r="C991" s="101"/>
      <c r="F991" s="102"/>
      <c r="H991" s="59"/>
      <c r="I991" s="7"/>
      <c r="J991" s="7"/>
      <c r="K991" s="7"/>
      <c r="L991" s="7"/>
      <c r="M991" s="7"/>
      <c r="O991" s="51"/>
      <c r="P991" s="51"/>
      <c r="Q991" s="51"/>
      <c r="R991" s="51"/>
      <c r="S991" s="51"/>
      <c r="T991" s="51"/>
      <c r="U991" s="51"/>
      <c r="V991" s="51"/>
      <c r="W991" s="51"/>
      <c r="X991" s="51"/>
      <c r="Y991" s="51"/>
      <c r="Z991" s="51"/>
      <c r="AA991" s="51"/>
    </row>
    <row r="992" spans="1:27" ht="11.65" customHeight="1" thickBot="1">
      <c r="A992" s="53">
        <v>863</v>
      </c>
      <c r="C992" s="91" t="s">
        <v>242</v>
      </c>
      <c r="F992" s="102"/>
      <c r="H992" s="59" t="s">
        <v>162</v>
      </c>
      <c r="I992" s="108">
        <v>191548454.85999998</v>
      </c>
      <c r="J992" s="108">
        <v>180436948.46670929</v>
      </c>
      <c r="K992" s="108">
        <v>11111506.393290715</v>
      </c>
      <c r="L992" s="108">
        <v>-248281.70139260439</v>
      </c>
      <c r="M992" s="108">
        <v>10863224.691898111</v>
      </c>
      <c r="N992" s="7" t="s">
        <v>65</v>
      </c>
      <c r="O992" s="105"/>
      <c r="P992" s="105"/>
      <c r="Q992" s="105"/>
      <c r="R992" s="105"/>
      <c r="S992" s="105"/>
      <c r="T992" s="105"/>
      <c r="U992" s="51"/>
      <c r="V992" s="105"/>
      <c r="W992" s="105"/>
      <c r="X992" s="105"/>
      <c r="Y992" s="105"/>
      <c r="Z992" s="105"/>
      <c r="AA992" s="105"/>
    </row>
    <row r="993" spans="1:27" ht="11.65" customHeight="1" thickTop="1">
      <c r="A993" s="53">
        <v>864</v>
      </c>
      <c r="C993" s="101"/>
      <c r="F993" s="102"/>
      <c r="H993" s="59"/>
      <c r="I993" s="7"/>
      <c r="J993" s="7"/>
      <c r="K993" s="7"/>
      <c r="L993" s="7"/>
      <c r="M993" s="7"/>
      <c r="O993" s="51"/>
      <c r="P993" s="51"/>
      <c r="Q993" s="51"/>
      <c r="R993" s="51"/>
      <c r="S993" s="51"/>
      <c r="T993" s="51"/>
      <c r="U993" s="51"/>
      <c r="V993" s="51"/>
      <c r="W993" s="51"/>
      <c r="X993" s="51"/>
      <c r="Y993" s="51"/>
      <c r="Z993" s="51"/>
      <c r="AA993" s="51"/>
    </row>
    <row r="994" spans="1:27" ht="11.65" customHeight="1">
      <c r="A994" s="53">
        <v>865</v>
      </c>
      <c r="C994" s="101"/>
      <c r="F994" s="102"/>
      <c r="H994" s="59"/>
      <c r="I994" s="7"/>
      <c r="J994" s="7"/>
      <c r="K994" s="7"/>
      <c r="L994" s="7"/>
      <c r="M994" s="7"/>
      <c r="O994" s="51"/>
      <c r="P994" s="51"/>
      <c r="Q994" s="51"/>
      <c r="R994" s="51"/>
      <c r="S994" s="51"/>
      <c r="T994" s="51"/>
      <c r="U994" s="51"/>
      <c r="V994" s="51"/>
      <c r="W994" s="51"/>
      <c r="X994" s="51"/>
      <c r="Y994" s="51"/>
      <c r="Z994" s="51"/>
      <c r="AA994" s="51"/>
    </row>
    <row r="995" spans="1:27" ht="11.65" customHeight="1">
      <c r="A995" s="53">
        <v>866</v>
      </c>
      <c r="C995" s="101" t="s">
        <v>243</v>
      </c>
      <c r="F995" s="102"/>
      <c r="H995" s="59"/>
      <c r="I995" s="7"/>
      <c r="J995" s="7"/>
      <c r="K995" s="7"/>
      <c r="L995" s="7"/>
      <c r="M995" s="7"/>
      <c r="O995" s="51"/>
      <c r="P995" s="51"/>
      <c r="Q995" s="51"/>
      <c r="R995" s="51"/>
      <c r="S995" s="51"/>
      <c r="T995" s="51"/>
      <c r="U995" s="51"/>
      <c r="V995" s="51"/>
      <c r="W995" s="51"/>
      <c r="X995" s="51"/>
      <c r="Y995" s="51"/>
      <c r="Z995" s="51"/>
      <c r="AA995" s="51"/>
    </row>
    <row r="996" spans="1:27" ht="11.65" customHeight="1">
      <c r="A996" s="53">
        <v>867</v>
      </c>
      <c r="C996" s="101"/>
      <c r="E996" s="3" t="s">
        <v>569</v>
      </c>
      <c r="F996" s="102"/>
      <c r="H996" s="59"/>
      <c r="I996" s="7">
        <v>160036344.66999999</v>
      </c>
      <c r="J996" s="7">
        <v>150966014.82999998</v>
      </c>
      <c r="K996" s="103">
        <v>9070329.8400000017</v>
      </c>
      <c r="L996" s="7">
        <v>-277116.64184618182</v>
      </c>
      <c r="M996" s="7">
        <v>8793213.1981538199</v>
      </c>
      <c r="O996" s="51"/>
      <c r="P996" s="51"/>
      <c r="Q996" s="51"/>
      <c r="R996" s="51"/>
      <c r="S996" s="51"/>
      <c r="T996" s="51"/>
      <c r="U996" s="51"/>
      <c r="V996" s="51"/>
      <c r="W996" s="51"/>
      <c r="X996" s="51"/>
      <c r="Y996" s="51"/>
      <c r="Z996" s="51"/>
      <c r="AA996" s="51"/>
    </row>
    <row r="997" spans="1:27" ht="11.65" customHeight="1">
      <c r="A997" s="53">
        <v>868</v>
      </c>
      <c r="C997" s="101"/>
      <c r="E997" s="57" t="s">
        <v>664</v>
      </c>
      <c r="F997" s="102"/>
      <c r="H997" s="59"/>
      <c r="I997" s="7">
        <v>31512110.190000001</v>
      </c>
      <c r="J997" s="7">
        <v>29470933.636709288</v>
      </c>
      <c r="K997" s="103">
        <v>2041176.5532907138</v>
      </c>
      <c r="L997" s="7">
        <v>28814.45036897203</v>
      </c>
      <c r="M997" s="7">
        <v>2069991.0036596858</v>
      </c>
      <c r="O997" s="51"/>
      <c r="P997" s="51"/>
      <c r="Q997" s="51"/>
      <c r="R997" s="51"/>
      <c r="S997" s="51"/>
      <c r="T997" s="51"/>
      <c r="U997" s="51"/>
      <c r="V997" s="51"/>
      <c r="W997" s="51"/>
      <c r="X997" s="51"/>
      <c r="Y997" s="51"/>
      <c r="Z997" s="51"/>
      <c r="AA997" s="51"/>
    </row>
    <row r="998" spans="1:27" ht="11.65" customHeight="1">
      <c r="A998" s="53">
        <v>869</v>
      </c>
      <c r="C998" s="101"/>
      <c r="F998" s="102"/>
      <c r="H998" s="59"/>
      <c r="I998" s="7"/>
      <c r="J998" s="7"/>
      <c r="K998" s="7"/>
      <c r="L998" s="7"/>
      <c r="M998" s="7"/>
      <c r="O998" s="51"/>
      <c r="P998" s="51"/>
      <c r="Q998" s="51"/>
      <c r="R998" s="51"/>
      <c r="S998" s="51"/>
      <c r="T998" s="51"/>
      <c r="U998" s="51"/>
      <c r="V998" s="51"/>
      <c r="W998" s="51"/>
      <c r="X998" s="51"/>
      <c r="Y998" s="51"/>
      <c r="Z998" s="51"/>
      <c r="AA998" s="51"/>
    </row>
    <row r="999" spans="1:27" ht="11.65" customHeight="1" thickBot="1">
      <c r="A999" s="53">
        <v>870</v>
      </c>
      <c r="C999" s="101" t="s">
        <v>244</v>
      </c>
      <c r="F999" s="102"/>
      <c r="H999" s="59" t="s">
        <v>162</v>
      </c>
      <c r="I999" s="118">
        <v>191548454.85999998</v>
      </c>
      <c r="J999" s="118">
        <v>180436948.46670926</v>
      </c>
      <c r="K999" s="118">
        <v>11111506.393290715</v>
      </c>
      <c r="L999" s="118">
        <v>-248302.1914772098</v>
      </c>
      <c r="M999" s="118">
        <v>10863204.201813506</v>
      </c>
      <c r="O999" s="51">
        <v>0</v>
      </c>
      <c r="P999" s="51"/>
      <c r="Q999" s="51"/>
      <c r="R999" s="51"/>
      <c r="S999" s="51"/>
      <c r="T999" s="51"/>
      <c r="U999" s="51"/>
      <c r="V999" s="51"/>
      <c r="W999" s="51"/>
      <c r="X999" s="51"/>
      <c r="Y999" s="51"/>
      <c r="Z999" s="51"/>
      <c r="AA999" s="51"/>
    </row>
    <row r="1000" spans="1:27" ht="11.65" customHeight="1" thickTop="1">
      <c r="A1000" s="53">
        <v>871</v>
      </c>
      <c r="C1000" s="101"/>
      <c r="F1000" s="102"/>
      <c r="H1000" s="59"/>
      <c r="I1000" s="7"/>
      <c r="J1000" s="7"/>
      <c r="K1000" s="7"/>
      <c r="L1000" s="7"/>
      <c r="M1000" s="7"/>
      <c r="O1000" s="51"/>
      <c r="P1000" s="51"/>
      <c r="Q1000" s="51"/>
      <c r="R1000" s="51"/>
      <c r="S1000" s="51"/>
      <c r="T1000" s="51"/>
      <c r="U1000" s="51"/>
      <c r="V1000" s="51"/>
      <c r="W1000" s="51"/>
      <c r="X1000" s="51"/>
      <c r="Y1000" s="51"/>
      <c r="Z1000" s="51"/>
      <c r="AA1000" s="51"/>
    </row>
    <row r="1001" spans="1:27" ht="11.65" customHeight="1">
      <c r="A1001" s="53">
        <v>872</v>
      </c>
      <c r="C1001" s="101">
        <v>901</v>
      </c>
      <c r="D1001" s="3" t="s">
        <v>245</v>
      </c>
      <c r="F1001" s="102"/>
      <c r="H1001" s="59"/>
      <c r="I1001" s="7"/>
      <c r="J1001" s="7"/>
      <c r="K1001" s="7"/>
      <c r="L1001" s="7"/>
      <c r="M1001" s="7"/>
      <c r="N1001" s="51"/>
      <c r="O1001" s="51"/>
      <c r="P1001" s="51"/>
      <c r="Q1001" s="51"/>
      <c r="R1001" s="51"/>
      <c r="S1001" s="51"/>
      <c r="T1001" s="51"/>
      <c r="U1001" s="51"/>
      <c r="V1001" s="51"/>
      <c r="W1001" s="51"/>
      <c r="X1001" s="51"/>
      <c r="Y1001" s="51"/>
      <c r="Z1001" s="51"/>
      <c r="AA1001" s="51"/>
    </row>
    <row r="1002" spans="1:27" ht="11.65" customHeight="1">
      <c r="A1002" s="53">
        <v>873</v>
      </c>
      <c r="C1002" s="101"/>
      <c r="F1002" s="104" t="s">
        <v>638</v>
      </c>
      <c r="G1002" s="3" t="s">
        <v>569</v>
      </c>
      <c r="H1002" s="59"/>
      <c r="I1002" s="7">
        <v>0</v>
      </c>
      <c r="J1002" s="7">
        <v>0</v>
      </c>
      <c r="K1002" s="103">
        <v>0</v>
      </c>
      <c r="L1002" s="7">
        <v>0</v>
      </c>
      <c r="M1002" s="7">
        <v>0</v>
      </c>
      <c r="N1002" s="51"/>
      <c r="O1002" s="51"/>
      <c r="P1002" s="51"/>
      <c r="Q1002" s="51"/>
      <c r="R1002" s="51"/>
      <c r="S1002" s="51"/>
      <c r="T1002" s="51"/>
      <c r="U1002" s="51"/>
      <c r="V1002" s="51"/>
      <c r="W1002" s="51"/>
      <c r="X1002" s="51"/>
      <c r="Y1002" s="51"/>
      <c r="Z1002" s="51"/>
      <c r="AA1002" s="51"/>
    </row>
    <row r="1003" spans="1:27" ht="11.65" customHeight="1">
      <c r="A1003" s="53">
        <v>874</v>
      </c>
      <c r="C1003" s="101"/>
      <c r="F1003" s="104" t="s">
        <v>638</v>
      </c>
      <c r="G1003" s="3" t="s">
        <v>647</v>
      </c>
      <c r="H1003" s="59"/>
      <c r="I1003" s="7">
        <v>2444137.31</v>
      </c>
      <c r="J1003" s="7">
        <v>2272801.7346455795</v>
      </c>
      <c r="K1003" s="103">
        <v>171335.5753544207</v>
      </c>
      <c r="L1003" s="7">
        <v>0</v>
      </c>
      <c r="M1003" s="7">
        <v>171335.5753544207</v>
      </c>
      <c r="N1003" s="51"/>
      <c r="O1003" s="51"/>
      <c r="P1003" s="51"/>
      <c r="Q1003" s="51"/>
      <c r="R1003" s="51"/>
      <c r="S1003" s="51"/>
      <c r="T1003" s="51"/>
      <c r="U1003" s="51"/>
      <c r="V1003" s="51"/>
      <c r="W1003" s="51"/>
      <c r="X1003" s="51"/>
      <c r="Y1003" s="51"/>
      <c r="Z1003" s="51"/>
      <c r="AA1003" s="51"/>
    </row>
    <row r="1004" spans="1:27" ht="11.65" customHeight="1">
      <c r="A1004" s="53">
        <v>875</v>
      </c>
      <c r="C1004" s="101"/>
      <c r="F1004" s="102"/>
      <c r="H1004" s="59" t="s">
        <v>162</v>
      </c>
      <c r="I1004" s="106">
        <v>2444137.31</v>
      </c>
      <c r="J1004" s="106">
        <v>2272801.7346455795</v>
      </c>
      <c r="K1004" s="106">
        <v>171335.5753544207</v>
      </c>
      <c r="L1004" s="106">
        <v>0</v>
      </c>
      <c r="M1004" s="106">
        <v>171335.5753544207</v>
      </c>
      <c r="N1004" s="51"/>
      <c r="O1004" s="51"/>
      <c r="P1004" s="51"/>
      <c r="Q1004" s="51"/>
      <c r="R1004" s="51"/>
      <c r="S1004" s="51"/>
      <c r="T1004" s="51"/>
      <c r="U1004" s="51"/>
      <c r="V1004" s="51"/>
      <c r="W1004" s="51"/>
      <c r="X1004" s="51"/>
      <c r="Y1004" s="51"/>
      <c r="Z1004" s="51"/>
      <c r="AA1004" s="51"/>
    </row>
    <row r="1005" spans="1:27" ht="11.65" customHeight="1">
      <c r="A1005" s="53">
        <v>876</v>
      </c>
      <c r="C1005" s="101"/>
      <c r="F1005" s="102"/>
      <c r="H1005" s="59"/>
      <c r="I1005" s="7"/>
      <c r="J1005" s="7"/>
      <c r="K1005" s="7"/>
      <c r="L1005" s="7"/>
      <c r="M1005" s="7"/>
      <c r="N1005" s="51"/>
      <c r="O1005" s="51"/>
      <c r="P1005" s="51"/>
      <c r="Q1005" s="51"/>
      <c r="R1005" s="51"/>
      <c r="S1005" s="51"/>
      <c r="T1005" s="51"/>
      <c r="U1005" s="51"/>
      <c r="V1005" s="51"/>
      <c r="W1005" s="51"/>
      <c r="X1005" s="51"/>
      <c r="Y1005" s="51"/>
      <c r="Z1005" s="51"/>
      <c r="AA1005" s="51"/>
    </row>
    <row r="1006" spans="1:27" ht="11.65" customHeight="1">
      <c r="A1006" s="53">
        <v>877</v>
      </c>
      <c r="C1006" s="101">
        <v>902</v>
      </c>
      <c r="D1006" s="3" t="s">
        <v>246</v>
      </c>
      <c r="F1006" s="102"/>
      <c r="H1006" s="59"/>
      <c r="I1006" s="7"/>
      <c r="J1006" s="7"/>
      <c r="K1006" s="7"/>
      <c r="L1006" s="7"/>
      <c r="M1006" s="7"/>
      <c r="N1006" s="51"/>
      <c r="O1006" s="51"/>
      <c r="P1006" s="51"/>
      <c r="Q1006" s="51"/>
      <c r="R1006" s="51"/>
      <c r="S1006" s="51"/>
      <c r="T1006" s="51"/>
      <c r="U1006" s="51"/>
      <c r="V1006" s="51"/>
      <c r="W1006" s="51"/>
      <c r="X1006" s="51"/>
      <c r="Y1006" s="51"/>
      <c r="Z1006" s="51"/>
      <c r="AA1006" s="51"/>
    </row>
    <row r="1007" spans="1:27" ht="11.65" customHeight="1">
      <c r="A1007" s="53">
        <v>878</v>
      </c>
      <c r="C1007" s="101"/>
      <c r="F1007" s="104" t="s">
        <v>638</v>
      </c>
      <c r="G1007" s="3" t="s">
        <v>569</v>
      </c>
      <c r="H1007" s="59"/>
      <c r="I1007" s="7">
        <v>18881129.59</v>
      </c>
      <c r="J1007" s="7">
        <v>18228612.419999998</v>
      </c>
      <c r="K1007" s="103">
        <v>652517.17000000004</v>
      </c>
      <c r="L1007" s="7">
        <v>0</v>
      </c>
      <c r="M1007" s="7">
        <v>652517.17000000004</v>
      </c>
      <c r="N1007" s="51"/>
      <c r="O1007" s="51"/>
      <c r="P1007" s="51"/>
      <c r="Q1007" s="51"/>
      <c r="R1007" s="51"/>
      <c r="S1007" s="51"/>
      <c r="T1007" s="51"/>
      <c r="U1007" s="51"/>
      <c r="V1007" s="51"/>
      <c r="W1007" s="51"/>
      <c r="X1007" s="51"/>
      <c r="Y1007" s="51"/>
      <c r="Z1007" s="51"/>
      <c r="AA1007" s="51"/>
    </row>
    <row r="1008" spans="1:27" ht="11.65" customHeight="1">
      <c r="A1008" s="53">
        <v>879</v>
      </c>
      <c r="C1008" s="101"/>
      <c r="F1008" s="104" t="s">
        <v>638</v>
      </c>
      <c r="G1008" s="3" t="s">
        <v>647</v>
      </c>
      <c r="H1008" s="59"/>
      <c r="I1008" s="7">
        <v>882957.58</v>
      </c>
      <c r="J1008" s="7">
        <v>821061.69372393517</v>
      </c>
      <c r="K1008" s="103">
        <v>61895.886276064797</v>
      </c>
      <c r="L1008" s="7">
        <v>0</v>
      </c>
      <c r="M1008" s="7">
        <v>61895.886276064797</v>
      </c>
      <c r="N1008" s="51"/>
      <c r="O1008" s="51"/>
      <c r="P1008" s="51"/>
      <c r="Q1008" s="51"/>
      <c r="R1008" s="51"/>
      <c r="S1008" s="51"/>
      <c r="T1008" s="51"/>
      <c r="U1008" s="51"/>
      <c r="V1008" s="51"/>
      <c r="W1008" s="51"/>
      <c r="X1008" s="51"/>
      <c r="Y1008" s="51"/>
      <c r="Z1008" s="51"/>
      <c r="AA1008" s="51"/>
    </row>
    <row r="1009" spans="1:64" ht="11.65" customHeight="1">
      <c r="A1009" s="53">
        <v>880</v>
      </c>
      <c r="C1009" s="101"/>
      <c r="F1009" s="102"/>
      <c r="H1009" s="59" t="s">
        <v>162</v>
      </c>
      <c r="I1009" s="106">
        <v>19764087.169999998</v>
      </c>
      <c r="J1009" s="106">
        <v>19049674.113723934</v>
      </c>
      <c r="K1009" s="106">
        <v>714413.05627606483</v>
      </c>
      <c r="L1009" s="106">
        <v>0</v>
      </c>
      <c r="M1009" s="106">
        <v>714413.05627606483</v>
      </c>
      <c r="N1009" s="51"/>
      <c r="O1009" s="51"/>
      <c r="P1009" s="51"/>
      <c r="Q1009" s="51"/>
      <c r="R1009" s="51"/>
      <c r="S1009" s="51"/>
      <c r="T1009" s="51"/>
      <c r="U1009" s="51"/>
      <c r="V1009" s="51"/>
      <c r="W1009" s="51"/>
      <c r="X1009" s="51"/>
      <c r="Y1009" s="51"/>
      <c r="Z1009" s="51"/>
      <c r="AA1009" s="51"/>
    </row>
    <row r="1010" spans="1:64" ht="11.65" customHeight="1">
      <c r="A1010" s="53">
        <v>881</v>
      </c>
      <c r="C1010" s="101"/>
      <c r="F1010" s="102"/>
      <c r="H1010" s="59"/>
      <c r="I1010" s="109"/>
      <c r="J1010" s="7"/>
      <c r="K1010" s="7"/>
      <c r="L1010" s="7"/>
      <c r="M1010" s="7"/>
      <c r="N1010" s="51"/>
      <c r="O1010" s="51"/>
      <c r="P1010" s="51"/>
      <c r="Q1010" s="51"/>
      <c r="R1010" s="51"/>
      <c r="S1010" s="51"/>
      <c r="T1010" s="51"/>
      <c r="U1010" s="51"/>
      <c r="V1010" s="51"/>
      <c r="W1010" s="51"/>
      <c r="X1010" s="51"/>
      <c r="Y1010" s="51"/>
      <c r="Z1010" s="51"/>
      <c r="AA1010" s="51"/>
    </row>
    <row r="1011" spans="1:64" ht="11.65" customHeight="1">
      <c r="A1011" s="53">
        <v>882</v>
      </c>
      <c r="C1011" s="101">
        <v>903</v>
      </c>
      <c r="D1011" s="3" t="s">
        <v>247</v>
      </c>
      <c r="F1011" s="102"/>
      <c r="H1011" s="59"/>
      <c r="I1011" s="7"/>
      <c r="J1011" s="7"/>
      <c r="K1011" s="7"/>
      <c r="L1011" s="7"/>
      <c r="M1011" s="7"/>
      <c r="N1011" s="51"/>
      <c r="O1011" s="51"/>
      <c r="P1011" s="51"/>
      <c r="Q1011" s="51"/>
      <c r="R1011" s="51"/>
      <c r="S1011" s="51"/>
      <c r="T1011" s="51"/>
      <c r="U1011" s="51"/>
      <c r="V1011" s="51"/>
      <c r="W1011" s="51"/>
      <c r="X1011" s="51"/>
      <c r="Y1011" s="51"/>
      <c r="Z1011" s="51"/>
      <c r="AA1011" s="51"/>
    </row>
    <row r="1012" spans="1:64" ht="11.65" customHeight="1">
      <c r="A1012" s="53">
        <v>883</v>
      </c>
      <c r="C1012" s="101"/>
      <c r="F1012" s="104" t="s">
        <v>638</v>
      </c>
      <c r="G1012" s="3" t="s">
        <v>569</v>
      </c>
      <c r="H1012" s="59"/>
      <c r="I1012" s="7">
        <v>7810867.2999999998</v>
      </c>
      <c r="J1012" s="7">
        <v>7162970.8999999994</v>
      </c>
      <c r="K1012" s="103">
        <v>647896.4</v>
      </c>
      <c r="L1012" s="7">
        <v>13641.480585272424</v>
      </c>
      <c r="M1012" s="7">
        <v>661537.88058527245</v>
      </c>
      <c r="N1012" s="51"/>
      <c r="O1012" s="51"/>
      <c r="P1012" s="51"/>
      <c r="Q1012" s="51"/>
      <c r="R1012" s="51"/>
      <c r="S1012" s="51"/>
      <c r="T1012" s="51"/>
      <c r="U1012" s="51"/>
      <c r="V1012" s="51"/>
      <c r="W1012" s="51"/>
      <c r="X1012" s="51"/>
      <c r="Y1012" s="51"/>
      <c r="Z1012" s="51"/>
      <c r="AA1012" s="51"/>
    </row>
    <row r="1013" spans="1:64" ht="11.65" customHeight="1">
      <c r="A1013" s="53">
        <v>884</v>
      </c>
      <c r="C1013" s="101"/>
      <c r="F1013" s="104" t="s">
        <v>638</v>
      </c>
      <c r="G1013" s="3" t="s">
        <v>647</v>
      </c>
      <c r="H1013" s="59"/>
      <c r="I1013" s="7">
        <v>41818805.229999997</v>
      </c>
      <c r="J1013" s="7">
        <v>38887280.464430869</v>
      </c>
      <c r="K1013" s="103">
        <v>2931524.7655691272</v>
      </c>
      <c r="L1013" s="7">
        <v>32605.483642755076</v>
      </c>
      <c r="M1013" s="7">
        <v>2964130.2492118822</v>
      </c>
      <c r="N1013" s="51"/>
      <c r="O1013" s="51"/>
      <c r="P1013" s="51"/>
      <c r="Q1013" s="51"/>
      <c r="R1013" s="51"/>
      <c r="S1013" s="51"/>
      <c r="T1013" s="51"/>
      <c r="U1013" s="51"/>
      <c r="V1013" s="51"/>
      <c r="W1013" s="51"/>
      <c r="X1013" s="51"/>
      <c r="Y1013" s="51"/>
      <c r="Z1013" s="51"/>
      <c r="AA1013" s="51"/>
    </row>
    <row r="1014" spans="1:64" ht="11.65" customHeight="1">
      <c r="A1014" s="53">
        <v>885</v>
      </c>
      <c r="C1014" s="101"/>
      <c r="F1014" s="102"/>
      <c r="H1014" s="59" t="s">
        <v>162</v>
      </c>
      <c r="I1014" s="106">
        <v>49629672.529999994</v>
      </c>
      <c r="J1014" s="106">
        <v>46050251.364430867</v>
      </c>
      <c r="K1014" s="106">
        <v>3579421.1655691271</v>
      </c>
      <c r="L1014" s="106">
        <v>46246.9642280275</v>
      </c>
      <c r="M1014" s="106">
        <v>3625668.1297971546</v>
      </c>
      <c r="N1014" s="51"/>
      <c r="O1014" s="51"/>
      <c r="P1014" s="51"/>
      <c r="Q1014" s="51"/>
      <c r="R1014" s="51"/>
      <c r="S1014" s="51"/>
      <c r="T1014" s="51"/>
      <c r="U1014" s="51"/>
      <c r="V1014" s="51"/>
      <c r="W1014" s="51"/>
      <c r="X1014" s="51"/>
      <c r="Y1014" s="51"/>
      <c r="Z1014" s="51"/>
      <c r="AA1014" s="51"/>
    </row>
    <row r="1015" spans="1:64" ht="11.65" customHeight="1">
      <c r="A1015" s="53">
        <v>886</v>
      </c>
      <c r="C1015" s="101"/>
      <c r="F1015" s="102"/>
      <c r="H1015" s="59"/>
      <c r="I1015" s="7"/>
      <c r="J1015" s="7"/>
      <c r="K1015" s="7"/>
      <c r="L1015" s="7"/>
      <c r="M1015" s="7"/>
      <c r="N1015" s="51"/>
      <c r="O1015" s="51"/>
      <c r="P1015" s="51"/>
      <c r="Q1015" s="51"/>
      <c r="R1015" s="51"/>
      <c r="S1015" s="51"/>
      <c r="T1015" s="51"/>
      <c r="U1015" s="51"/>
      <c r="V1015" s="51"/>
      <c r="W1015" s="51"/>
      <c r="X1015" s="51"/>
      <c r="Y1015" s="51"/>
      <c r="Z1015" s="51"/>
      <c r="AA1015" s="51"/>
    </row>
    <row r="1016" spans="1:64" ht="11.65" customHeight="1">
      <c r="A1016" s="53">
        <v>887</v>
      </c>
      <c r="C1016" s="101">
        <v>904</v>
      </c>
      <c r="D1016" s="3" t="s">
        <v>248</v>
      </c>
      <c r="F1016" s="102"/>
      <c r="H1016" s="59"/>
      <c r="I1016" s="7"/>
      <c r="J1016" s="7"/>
      <c r="K1016" s="7"/>
      <c r="L1016" s="7"/>
      <c r="M1016" s="7"/>
      <c r="O1016" s="51"/>
      <c r="P1016" s="51"/>
      <c r="Q1016" s="51"/>
      <c r="R1016" s="51"/>
      <c r="S1016" s="51"/>
      <c r="T1016" s="51"/>
      <c r="U1016" s="51"/>
      <c r="V1016" s="51"/>
      <c r="W1016" s="51"/>
      <c r="X1016" s="51"/>
      <c r="Y1016" s="51"/>
      <c r="Z1016" s="51"/>
      <c r="AA1016" s="51"/>
    </row>
    <row r="1017" spans="1:64" ht="11.65" customHeight="1">
      <c r="A1017" s="53">
        <v>888</v>
      </c>
      <c r="C1017" s="101"/>
      <c r="F1017" s="104" t="s">
        <v>638</v>
      </c>
      <c r="G1017" s="3" t="s">
        <v>569</v>
      </c>
      <c r="H1017" s="59"/>
      <c r="I1017" s="7">
        <v>12391009.289999999</v>
      </c>
      <c r="J1017" s="7">
        <v>10582454.569999998</v>
      </c>
      <c r="K1017" s="103">
        <v>1808554.72</v>
      </c>
      <c r="L1017" s="7">
        <v>-242883.5474403135</v>
      </c>
      <c r="M1017" s="7">
        <v>1565671.1725596865</v>
      </c>
      <c r="O1017" s="51"/>
      <c r="P1017" s="51"/>
      <c r="Q1017" s="51"/>
      <c r="R1017" s="51"/>
      <c r="S1017" s="51"/>
      <c r="T1017" s="51"/>
      <c r="U1017" s="51"/>
      <c r="V1017" s="51"/>
      <c r="W1017" s="51"/>
      <c r="X1017" s="51"/>
      <c r="Y1017" s="51"/>
      <c r="Z1017" s="51"/>
      <c r="AA1017" s="51"/>
    </row>
    <row r="1018" spans="1:64" ht="11.65" customHeight="1">
      <c r="A1018" s="53">
        <v>889</v>
      </c>
      <c r="C1018" s="101"/>
      <c r="F1018" s="104" t="s">
        <v>270</v>
      </c>
      <c r="G1018" s="3" t="s">
        <v>249</v>
      </c>
      <c r="H1018" s="59"/>
      <c r="I1018" s="7">
        <v>0</v>
      </c>
      <c r="J1018" s="7">
        <v>0</v>
      </c>
      <c r="K1018" s="103">
        <v>0</v>
      </c>
      <c r="L1018" s="7">
        <v>0</v>
      </c>
      <c r="M1018" s="7">
        <v>0</v>
      </c>
      <c r="O1018" s="51"/>
      <c r="P1018" s="51"/>
      <c r="Q1018" s="51"/>
      <c r="R1018" s="51"/>
      <c r="S1018" s="51"/>
      <c r="T1018" s="51"/>
      <c r="U1018" s="51"/>
      <c r="V1018" s="51"/>
      <c r="W1018" s="51"/>
      <c r="X1018" s="51"/>
      <c r="Y1018" s="51"/>
      <c r="Z1018" s="51"/>
      <c r="AA1018" s="51"/>
      <c r="AH1018" s="3" t="s">
        <v>249</v>
      </c>
      <c r="AY1018" s="3" t="s">
        <v>249</v>
      </c>
      <c r="AZ1018" s="3" t="s">
        <v>249</v>
      </c>
      <c r="BA1018" s="3" t="s">
        <v>249</v>
      </c>
      <c r="BB1018" s="3" t="s">
        <v>249</v>
      </c>
      <c r="BC1018" s="3" t="s">
        <v>249</v>
      </c>
      <c r="BD1018" s="3" t="s">
        <v>249</v>
      </c>
      <c r="BE1018" s="3" t="s">
        <v>249</v>
      </c>
      <c r="BF1018" s="3" t="s">
        <v>249</v>
      </c>
      <c r="BG1018" s="3" t="s">
        <v>249</v>
      </c>
      <c r="BH1018" s="3" t="s">
        <v>249</v>
      </c>
      <c r="BI1018" s="3" t="s">
        <v>249</v>
      </c>
      <c r="BJ1018" s="3" t="s">
        <v>249</v>
      </c>
      <c r="BK1018" s="3" t="s">
        <v>249</v>
      </c>
      <c r="BL1018" s="3" t="s">
        <v>249</v>
      </c>
    </row>
    <row r="1019" spans="1:64" ht="11.65" customHeight="1">
      <c r="A1019" s="53">
        <v>890</v>
      </c>
      <c r="C1019" s="101"/>
      <c r="F1019" s="104" t="s">
        <v>638</v>
      </c>
      <c r="G1019" s="3" t="s">
        <v>647</v>
      </c>
      <c r="H1019" s="59"/>
      <c r="I1019" s="7">
        <v>29741.360000000001</v>
      </c>
      <c r="J1019" s="7">
        <v>27656.471803836033</v>
      </c>
      <c r="K1019" s="103">
        <v>2084.8881961639681</v>
      </c>
      <c r="L1019" s="7">
        <v>0</v>
      </c>
      <c r="M1019" s="7">
        <v>2084.8881961639681</v>
      </c>
      <c r="O1019" s="51"/>
      <c r="P1019" s="51"/>
      <c r="Q1019" s="51"/>
      <c r="R1019" s="51"/>
      <c r="S1019" s="51"/>
      <c r="T1019" s="51"/>
      <c r="U1019" s="51"/>
      <c r="V1019" s="51"/>
      <c r="W1019" s="51"/>
      <c r="X1019" s="51"/>
      <c r="Y1019" s="51"/>
      <c r="Z1019" s="51"/>
      <c r="AA1019" s="51"/>
    </row>
    <row r="1020" spans="1:64" ht="11.65" customHeight="1">
      <c r="A1020" s="53">
        <v>891</v>
      </c>
      <c r="C1020" s="101"/>
      <c r="F1020" s="102"/>
      <c r="H1020" s="59" t="s">
        <v>162</v>
      </c>
      <c r="I1020" s="106">
        <v>12420750.649999999</v>
      </c>
      <c r="J1020" s="106">
        <v>10610111.041803835</v>
      </c>
      <c r="K1020" s="106">
        <v>1810639.608196164</v>
      </c>
      <c r="L1020" s="106">
        <v>-242883.5474403135</v>
      </c>
      <c r="M1020" s="106">
        <v>1567756.0607558505</v>
      </c>
      <c r="O1020" s="51"/>
      <c r="P1020" s="51"/>
      <c r="Q1020" s="51"/>
      <c r="R1020" s="51"/>
      <c r="S1020" s="51"/>
      <c r="T1020" s="51"/>
      <c r="U1020" s="51"/>
      <c r="V1020" s="51"/>
      <c r="W1020" s="51"/>
      <c r="X1020" s="51"/>
      <c r="Y1020" s="51"/>
      <c r="Z1020" s="51"/>
      <c r="AA1020" s="51"/>
    </row>
    <row r="1021" spans="1:64" ht="11.65" customHeight="1">
      <c r="A1021" s="53">
        <v>892</v>
      </c>
      <c r="C1021" s="101"/>
      <c r="F1021" s="102"/>
      <c r="H1021" s="59"/>
      <c r="I1021" s="7"/>
      <c r="J1021" s="7"/>
      <c r="K1021" s="7"/>
      <c r="L1021" s="7"/>
      <c r="M1021" s="7"/>
      <c r="O1021" s="51"/>
      <c r="P1021" s="51"/>
      <c r="Q1021" s="51"/>
      <c r="R1021" s="51"/>
      <c r="S1021" s="51"/>
      <c r="T1021" s="51"/>
      <c r="U1021" s="51"/>
      <c r="V1021" s="51"/>
      <c r="W1021" s="51"/>
      <c r="X1021" s="51"/>
      <c r="Y1021" s="51"/>
      <c r="Z1021" s="51"/>
      <c r="AA1021" s="51"/>
    </row>
    <row r="1022" spans="1:64" ht="11.65" customHeight="1">
      <c r="A1022" s="53">
        <v>893</v>
      </c>
      <c r="C1022" s="101">
        <v>905</v>
      </c>
      <c r="D1022" s="3" t="s">
        <v>250</v>
      </c>
      <c r="F1022" s="102"/>
      <c r="H1022" s="59"/>
      <c r="I1022" s="7"/>
      <c r="J1022" s="7"/>
      <c r="K1022" s="7"/>
      <c r="L1022" s="7"/>
      <c r="M1022" s="7"/>
      <c r="O1022" s="51"/>
      <c r="P1022" s="51"/>
      <c r="Q1022" s="51"/>
      <c r="R1022" s="51"/>
      <c r="S1022" s="51"/>
      <c r="T1022" s="51"/>
      <c r="U1022" s="51"/>
      <c r="V1022" s="51"/>
      <c r="W1022" s="51"/>
      <c r="X1022" s="51"/>
      <c r="Y1022" s="51"/>
      <c r="Z1022" s="51"/>
      <c r="AA1022" s="51"/>
    </row>
    <row r="1023" spans="1:64" ht="11.65" customHeight="1">
      <c r="A1023" s="53">
        <v>894</v>
      </c>
      <c r="C1023" s="101"/>
      <c r="F1023" s="104" t="s">
        <v>638</v>
      </c>
      <c r="G1023" s="3" t="s">
        <v>569</v>
      </c>
      <c r="H1023" s="59"/>
      <c r="I1023" s="7">
        <v>265</v>
      </c>
      <c r="J1023" s="7">
        <v>265</v>
      </c>
      <c r="K1023" s="103">
        <v>0</v>
      </c>
      <c r="L1023" s="7">
        <v>0</v>
      </c>
      <c r="M1023" s="7">
        <v>0</v>
      </c>
      <c r="O1023" s="51"/>
      <c r="P1023" s="51"/>
      <c r="Q1023" s="51"/>
      <c r="R1023" s="51"/>
      <c r="S1023" s="51"/>
      <c r="T1023" s="51"/>
      <c r="U1023" s="51"/>
      <c r="V1023" s="51"/>
      <c r="W1023" s="51"/>
      <c r="X1023" s="51"/>
      <c r="Y1023" s="51"/>
      <c r="Z1023" s="51"/>
      <c r="AA1023" s="51"/>
    </row>
    <row r="1024" spans="1:64" ht="11.65" customHeight="1">
      <c r="A1024" s="53">
        <v>895</v>
      </c>
      <c r="C1024" s="101"/>
      <c r="F1024" s="104" t="s">
        <v>638</v>
      </c>
      <c r="G1024" s="3" t="s">
        <v>647</v>
      </c>
      <c r="H1024" s="59"/>
      <c r="I1024" s="7">
        <v>10572.32</v>
      </c>
      <c r="J1024" s="7">
        <v>9831.1936636768369</v>
      </c>
      <c r="K1024" s="103">
        <v>741.12633632316215</v>
      </c>
      <c r="L1024" s="7">
        <v>0</v>
      </c>
      <c r="M1024" s="7">
        <v>741.12633632316215</v>
      </c>
      <c r="O1024" s="51"/>
      <c r="P1024" s="51"/>
      <c r="Q1024" s="51"/>
      <c r="R1024" s="51"/>
      <c r="S1024" s="51"/>
      <c r="T1024" s="51"/>
      <c r="U1024" s="51"/>
      <c r="V1024" s="51"/>
      <c r="W1024" s="51"/>
      <c r="X1024" s="51"/>
      <c r="Y1024" s="51"/>
      <c r="Z1024" s="51"/>
      <c r="AA1024" s="51"/>
    </row>
    <row r="1025" spans="1:27" ht="11.65" customHeight="1">
      <c r="A1025" s="53">
        <v>896</v>
      </c>
      <c r="C1025" s="101"/>
      <c r="F1025" s="102"/>
      <c r="H1025" s="59" t="s">
        <v>162</v>
      </c>
      <c r="I1025" s="106">
        <v>10837.32</v>
      </c>
      <c r="J1025" s="106">
        <v>10096.193663676837</v>
      </c>
      <c r="K1025" s="106">
        <v>741.12633632316215</v>
      </c>
      <c r="L1025" s="106">
        <v>0</v>
      </c>
      <c r="M1025" s="106">
        <v>741.12633632316215</v>
      </c>
      <c r="O1025" s="51"/>
      <c r="P1025" s="51"/>
      <c r="Q1025" s="51"/>
      <c r="R1025" s="51"/>
      <c r="S1025" s="51"/>
      <c r="T1025" s="51"/>
      <c r="U1025" s="51"/>
      <c r="V1025" s="51"/>
      <c r="W1025" s="51"/>
      <c r="X1025" s="51"/>
      <c r="Y1025" s="51"/>
      <c r="Z1025" s="51"/>
      <c r="AA1025" s="51"/>
    </row>
    <row r="1026" spans="1:27" ht="11.65" customHeight="1">
      <c r="A1026" s="53">
        <v>897</v>
      </c>
      <c r="C1026" s="101"/>
      <c r="F1026" s="102"/>
      <c r="H1026" s="59"/>
      <c r="I1026" s="7"/>
      <c r="J1026" s="7"/>
      <c r="K1026" s="7"/>
      <c r="L1026" s="7"/>
      <c r="M1026" s="7"/>
      <c r="O1026" s="51"/>
      <c r="P1026" s="51"/>
      <c r="Q1026" s="51"/>
      <c r="R1026" s="51"/>
      <c r="S1026" s="51"/>
      <c r="T1026" s="51"/>
      <c r="U1026" s="51"/>
      <c r="V1026" s="51"/>
      <c r="W1026" s="51"/>
      <c r="X1026" s="51"/>
      <c r="Y1026" s="51"/>
      <c r="Z1026" s="51"/>
      <c r="AA1026" s="51"/>
    </row>
    <row r="1027" spans="1:27" ht="11.65" customHeight="1" thickBot="1">
      <c r="A1027" s="53">
        <v>898</v>
      </c>
      <c r="C1027" s="91" t="s">
        <v>251</v>
      </c>
      <c r="F1027" s="102"/>
      <c r="H1027" s="59" t="s">
        <v>162</v>
      </c>
      <c r="I1027" s="108">
        <v>84269484.979999974</v>
      </c>
      <c r="J1027" s="108">
        <v>77992934.448267877</v>
      </c>
      <c r="K1027" s="108">
        <v>6276550.5317320991</v>
      </c>
      <c r="L1027" s="108">
        <v>-196636.583212286</v>
      </c>
      <c r="M1027" s="108">
        <v>6079913.9485198138</v>
      </c>
      <c r="N1027" s="7" t="s">
        <v>65</v>
      </c>
      <c r="O1027" s="105"/>
      <c r="P1027" s="105"/>
      <c r="Q1027" s="105"/>
      <c r="R1027" s="105"/>
      <c r="S1027" s="105"/>
      <c r="T1027" s="105"/>
      <c r="U1027" s="51"/>
      <c r="V1027" s="105"/>
      <c r="W1027" s="105"/>
      <c r="X1027" s="105"/>
      <c r="Y1027" s="105"/>
      <c r="Z1027" s="105"/>
      <c r="AA1027" s="105"/>
    </row>
    <row r="1028" spans="1:27" ht="15" customHeight="1" thickTop="1">
      <c r="A1028" s="53">
        <v>899</v>
      </c>
      <c r="C1028" s="101"/>
      <c r="F1028" s="102"/>
      <c r="H1028" s="125"/>
      <c r="I1028" s="7"/>
      <c r="J1028" s="7"/>
      <c r="K1028" s="7"/>
      <c r="L1028" s="7"/>
      <c r="M1028" s="7"/>
      <c r="O1028" s="51"/>
      <c r="P1028" s="51"/>
      <c r="Q1028" s="51"/>
      <c r="R1028" s="51"/>
      <c r="S1028" s="51"/>
      <c r="T1028" s="51"/>
      <c r="U1028" s="51"/>
      <c r="V1028" s="51"/>
      <c r="W1028" s="51"/>
      <c r="X1028" s="51"/>
      <c r="Y1028" s="51"/>
      <c r="Z1028" s="51"/>
      <c r="AA1028" s="51"/>
    </row>
    <row r="1029" spans="1:27" ht="11.65" customHeight="1">
      <c r="A1029" s="53">
        <v>900</v>
      </c>
      <c r="C1029" s="101" t="s">
        <v>252</v>
      </c>
      <c r="F1029" s="102"/>
      <c r="H1029" s="59"/>
      <c r="I1029" s="7"/>
      <c r="J1029" s="7"/>
      <c r="K1029" s="7"/>
      <c r="L1029" s="7"/>
      <c r="M1029" s="7"/>
      <c r="O1029" s="51"/>
      <c r="P1029" s="51"/>
      <c r="Q1029" s="51"/>
      <c r="R1029" s="51"/>
      <c r="S1029" s="51"/>
      <c r="T1029" s="51"/>
      <c r="U1029" s="51"/>
      <c r="V1029" s="51"/>
      <c r="W1029" s="51"/>
      <c r="X1029" s="51"/>
      <c r="Y1029" s="51"/>
      <c r="Z1029" s="51"/>
      <c r="AA1029" s="51"/>
    </row>
    <row r="1030" spans="1:27" ht="11.65" customHeight="1">
      <c r="A1030" s="53">
        <v>901</v>
      </c>
      <c r="C1030" s="101"/>
      <c r="E1030" s="57" t="s">
        <v>569</v>
      </c>
      <c r="F1030" s="102"/>
      <c r="H1030" s="59"/>
      <c r="I1030" s="7">
        <v>39083271.18</v>
      </c>
      <c r="J1030" s="7">
        <v>35974302.890000001</v>
      </c>
      <c r="K1030" s="103">
        <v>3108968.29</v>
      </c>
      <c r="L1030" s="7">
        <v>-229242.06685504131</v>
      </c>
      <c r="M1030" s="7">
        <v>2879726.2231449587</v>
      </c>
      <c r="O1030" s="51"/>
      <c r="P1030" s="51"/>
      <c r="Q1030" s="51"/>
      <c r="R1030" s="51"/>
      <c r="S1030" s="51"/>
      <c r="T1030" s="51"/>
      <c r="U1030" s="51"/>
      <c r="V1030" s="51"/>
      <c r="W1030" s="51"/>
      <c r="X1030" s="51"/>
      <c r="Y1030" s="51"/>
      <c r="Z1030" s="51"/>
      <c r="AA1030" s="51"/>
    </row>
    <row r="1031" spans="1:27" ht="11.65" customHeight="1">
      <c r="A1031" s="53">
        <v>902</v>
      </c>
      <c r="C1031" s="101"/>
      <c r="E1031" s="57" t="s">
        <v>647</v>
      </c>
      <c r="F1031" s="102"/>
      <c r="H1031" s="59"/>
      <c r="I1031" s="7">
        <v>45186213.799999997</v>
      </c>
      <c r="J1031" s="7">
        <v>42018631.558267899</v>
      </c>
      <c r="K1031" s="103">
        <v>3167582.2417320996</v>
      </c>
      <c r="L1031" s="7">
        <v>32605.483642755076</v>
      </c>
      <c r="M1031" s="7">
        <v>3200187.7253748546</v>
      </c>
      <c r="O1031" s="51"/>
      <c r="P1031" s="51"/>
      <c r="Q1031" s="51"/>
      <c r="R1031" s="51"/>
      <c r="S1031" s="51"/>
      <c r="T1031" s="51"/>
      <c r="U1031" s="51"/>
      <c r="V1031" s="51"/>
      <c r="W1031" s="51"/>
      <c r="X1031" s="51"/>
      <c r="Y1031" s="51"/>
      <c r="Z1031" s="51"/>
      <c r="AA1031" s="51"/>
    </row>
    <row r="1032" spans="1:27" ht="11.65" customHeight="1">
      <c r="A1032" s="53">
        <v>903</v>
      </c>
      <c r="C1032" s="101"/>
      <c r="E1032" s="3" t="s">
        <v>249</v>
      </c>
      <c r="F1032" s="102"/>
      <c r="H1032" s="59"/>
      <c r="I1032" s="7">
        <v>0</v>
      </c>
      <c r="J1032" s="7">
        <v>0</v>
      </c>
      <c r="K1032" s="103">
        <v>0</v>
      </c>
      <c r="L1032" s="7">
        <v>0</v>
      </c>
      <c r="M1032" s="7">
        <v>0</v>
      </c>
      <c r="O1032" s="51"/>
      <c r="P1032" s="51"/>
      <c r="Q1032" s="51"/>
      <c r="R1032" s="51"/>
      <c r="S1032" s="51"/>
      <c r="T1032" s="51"/>
      <c r="U1032" s="51"/>
      <c r="V1032" s="51"/>
      <c r="W1032" s="51"/>
      <c r="X1032" s="51"/>
      <c r="Y1032" s="51"/>
      <c r="Z1032" s="51"/>
      <c r="AA1032" s="51"/>
    </row>
    <row r="1033" spans="1:27" ht="11.65" customHeight="1" thickBot="1">
      <c r="A1033" s="53">
        <v>904</v>
      </c>
      <c r="C1033" s="101" t="s">
        <v>253</v>
      </c>
      <c r="F1033" s="102"/>
      <c r="H1033" s="59" t="s">
        <v>162</v>
      </c>
      <c r="I1033" s="118">
        <v>84269484.979999989</v>
      </c>
      <c r="J1033" s="118">
        <v>77992934.448267907</v>
      </c>
      <c r="K1033" s="118">
        <v>6276550.5317320991</v>
      </c>
      <c r="L1033" s="118">
        <v>-196636.58321228623</v>
      </c>
      <c r="M1033" s="118">
        <v>6079913.9485198129</v>
      </c>
      <c r="O1033" s="51">
        <v>0</v>
      </c>
      <c r="P1033" s="51"/>
      <c r="Q1033" s="51"/>
      <c r="R1033" s="51"/>
      <c r="S1033" s="51"/>
      <c r="T1033" s="51"/>
      <c r="U1033" s="51"/>
      <c r="V1033" s="51"/>
      <c r="W1033" s="51"/>
      <c r="X1033" s="51"/>
      <c r="Y1033" s="51"/>
      <c r="Z1033" s="51"/>
      <c r="AA1033" s="51"/>
    </row>
    <row r="1034" spans="1:27" ht="11.65" customHeight="1" thickTop="1">
      <c r="A1034" s="53">
        <v>905</v>
      </c>
      <c r="C1034" s="101"/>
      <c r="F1034" s="102"/>
      <c r="H1034" s="59"/>
      <c r="I1034" s="7"/>
      <c r="J1034" s="7"/>
      <c r="K1034" s="7"/>
      <c r="L1034" s="7"/>
      <c r="M1034" s="7"/>
      <c r="O1034" s="51"/>
      <c r="P1034" s="51"/>
      <c r="Q1034" s="51"/>
      <c r="R1034" s="51"/>
      <c r="S1034" s="51"/>
      <c r="T1034" s="51"/>
      <c r="U1034" s="51"/>
      <c r="V1034" s="51"/>
      <c r="W1034" s="51"/>
      <c r="X1034" s="51"/>
      <c r="Y1034" s="51"/>
      <c r="Z1034" s="51"/>
      <c r="AA1034" s="51"/>
    </row>
    <row r="1035" spans="1:27" ht="11.65" customHeight="1">
      <c r="A1035" s="53">
        <v>906</v>
      </c>
      <c r="C1035" s="101">
        <v>907</v>
      </c>
      <c r="D1035" s="3" t="s">
        <v>245</v>
      </c>
      <c r="F1035" s="102"/>
      <c r="H1035" s="59"/>
      <c r="I1035" s="7"/>
      <c r="J1035" s="7"/>
      <c r="K1035" s="7"/>
      <c r="L1035" s="7"/>
      <c r="M1035" s="7"/>
      <c r="O1035" s="51"/>
      <c r="P1035" s="51"/>
      <c r="Q1035" s="51"/>
      <c r="R1035" s="51"/>
      <c r="S1035" s="51"/>
      <c r="T1035" s="51"/>
      <c r="U1035" s="51"/>
      <c r="V1035" s="51"/>
      <c r="W1035" s="51"/>
      <c r="X1035" s="51"/>
      <c r="Y1035" s="51"/>
      <c r="Z1035" s="51"/>
      <c r="AA1035" s="51"/>
    </row>
    <row r="1036" spans="1:27" ht="11.65" customHeight="1">
      <c r="A1036" s="53">
        <v>907</v>
      </c>
      <c r="C1036" s="101"/>
      <c r="F1036" s="104" t="s">
        <v>638</v>
      </c>
      <c r="G1036" s="3" t="s">
        <v>569</v>
      </c>
      <c r="H1036" s="59"/>
      <c r="I1036" s="7">
        <v>0</v>
      </c>
      <c r="J1036" s="7">
        <v>0</v>
      </c>
      <c r="K1036" s="103">
        <v>0</v>
      </c>
      <c r="L1036" s="7">
        <v>0</v>
      </c>
      <c r="M1036" s="7">
        <v>0</v>
      </c>
      <c r="O1036" s="51"/>
      <c r="P1036" s="51"/>
      <c r="Q1036" s="51"/>
      <c r="R1036" s="51"/>
      <c r="S1036" s="51"/>
      <c r="T1036" s="51"/>
      <c r="U1036" s="51"/>
      <c r="V1036" s="51"/>
      <c r="W1036" s="51"/>
      <c r="X1036" s="51"/>
      <c r="Y1036" s="51"/>
      <c r="Z1036" s="51"/>
      <c r="AA1036" s="51"/>
    </row>
    <row r="1037" spans="1:27" ht="11.65" customHeight="1">
      <c r="A1037" s="53">
        <v>908</v>
      </c>
      <c r="C1037" s="101"/>
      <c r="F1037" s="104" t="s">
        <v>638</v>
      </c>
      <c r="G1037" s="3" t="s">
        <v>647</v>
      </c>
      <c r="H1037" s="59"/>
      <c r="I1037" s="7">
        <v>259651.75</v>
      </c>
      <c r="J1037" s="7">
        <v>241449.99766963188</v>
      </c>
      <c r="K1037" s="103">
        <v>18201.752330368134</v>
      </c>
      <c r="L1037" s="7">
        <v>0</v>
      </c>
      <c r="M1037" s="7">
        <v>18201.752330368134</v>
      </c>
      <c r="O1037" s="51"/>
      <c r="P1037" s="51"/>
      <c r="Q1037" s="51"/>
      <c r="R1037" s="51"/>
      <c r="S1037" s="51"/>
      <c r="T1037" s="51"/>
      <c r="U1037" s="51"/>
      <c r="V1037" s="51"/>
      <c r="W1037" s="51"/>
      <c r="X1037" s="51"/>
      <c r="Y1037" s="51"/>
      <c r="Z1037" s="51"/>
      <c r="AA1037" s="51"/>
    </row>
    <row r="1038" spans="1:27" ht="11.65" customHeight="1">
      <c r="A1038" s="53">
        <v>909</v>
      </c>
      <c r="C1038" s="101"/>
      <c r="F1038" s="102"/>
      <c r="H1038" s="59" t="s">
        <v>162</v>
      </c>
      <c r="I1038" s="106">
        <v>259651.75</v>
      </c>
      <c r="J1038" s="106">
        <v>241449.99766963188</v>
      </c>
      <c r="K1038" s="106">
        <v>18201.752330368134</v>
      </c>
      <c r="L1038" s="106">
        <v>0</v>
      </c>
      <c r="M1038" s="106">
        <v>18201.752330368134</v>
      </c>
      <c r="O1038" s="51"/>
      <c r="P1038" s="51"/>
      <c r="Q1038" s="51"/>
      <c r="R1038" s="51"/>
      <c r="S1038" s="51"/>
      <c r="T1038" s="51"/>
      <c r="U1038" s="51"/>
      <c r="V1038" s="51"/>
      <c r="W1038" s="51"/>
      <c r="X1038" s="51"/>
      <c r="Y1038" s="51"/>
      <c r="Z1038" s="51"/>
      <c r="AA1038" s="51"/>
    </row>
    <row r="1039" spans="1:27" ht="11.65" customHeight="1">
      <c r="A1039" s="53">
        <v>910</v>
      </c>
      <c r="C1039" s="101"/>
      <c r="F1039" s="102"/>
      <c r="H1039" s="59"/>
      <c r="I1039" s="7"/>
      <c r="J1039" s="7"/>
      <c r="K1039" s="7"/>
      <c r="L1039" s="7"/>
      <c r="M1039" s="7"/>
      <c r="O1039" s="51"/>
      <c r="P1039" s="51"/>
      <c r="Q1039" s="51"/>
      <c r="R1039" s="51"/>
      <c r="S1039" s="51"/>
      <c r="T1039" s="51"/>
      <c r="U1039" s="51"/>
      <c r="V1039" s="51"/>
      <c r="W1039" s="51"/>
      <c r="X1039" s="51"/>
      <c r="Y1039" s="51"/>
      <c r="Z1039" s="51"/>
      <c r="AA1039" s="51"/>
    </row>
    <row r="1040" spans="1:27" ht="11.65" customHeight="1">
      <c r="A1040" s="53">
        <v>911</v>
      </c>
      <c r="C1040" s="101">
        <v>908</v>
      </c>
      <c r="D1040" s="3" t="s">
        <v>254</v>
      </c>
      <c r="F1040" s="102"/>
      <c r="H1040" s="59"/>
      <c r="I1040" s="7"/>
      <c r="J1040" s="7"/>
      <c r="K1040" s="7"/>
      <c r="L1040" s="7"/>
      <c r="M1040" s="7"/>
      <c r="O1040" s="51"/>
      <c r="P1040" s="51"/>
      <c r="Q1040" s="51"/>
      <c r="R1040" s="51"/>
      <c r="S1040" s="51"/>
      <c r="T1040" s="51"/>
      <c r="U1040" s="51"/>
      <c r="V1040" s="51"/>
      <c r="W1040" s="51"/>
      <c r="X1040" s="51"/>
      <c r="Y1040" s="51"/>
      <c r="Z1040" s="51"/>
      <c r="AA1040" s="51"/>
    </row>
    <row r="1041" spans="1:27" ht="11.65" customHeight="1">
      <c r="A1041" s="53">
        <v>912</v>
      </c>
      <c r="C1041" s="101"/>
      <c r="F1041" s="104" t="s">
        <v>638</v>
      </c>
      <c r="G1041" s="3" t="s">
        <v>569</v>
      </c>
      <c r="H1041" s="59"/>
      <c r="I1041" s="7">
        <v>87592776.290000007</v>
      </c>
      <c r="J1041" s="7">
        <v>87288252.430000007</v>
      </c>
      <c r="K1041" s="103">
        <v>304523.86</v>
      </c>
      <c r="L1041" s="7">
        <v>4513.5998549729702</v>
      </c>
      <c r="M1041" s="7">
        <v>309037.45985497296</v>
      </c>
      <c r="O1041" s="51"/>
      <c r="P1041" s="51"/>
      <c r="Q1041" s="51"/>
      <c r="R1041" s="51"/>
      <c r="S1041" s="51"/>
      <c r="T1041" s="51"/>
      <c r="U1041" s="51"/>
      <c r="V1041" s="51"/>
      <c r="W1041" s="51"/>
      <c r="X1041" s="51"/>
      <c r="Y1041" s="51"/>
      <c r="Z1041" s="51"/>
      <c r="AA1041" s="51"/>
    </row>
    <row r="1042" spans="1:27" ht="11.65" customHeight="1">
      <c r="A1042" s="53">
        <v>913</v>
      </c>
      <c r="C1042" s="101"/>
      <c r="F1042" s="104" t="s">
        <v>638</v>
      </c>
      <c r="G1042" s="3" t="s">
        <v>647</v>
      </c>
      <c r="H1042" s="59"/>
      <c r="I1042" s="7">
        <v>1524019.95</v>
      </c>
      <c r="J1042" s="7">
        <v>1417185.1850641193</v>
      </c>
      <c r="K1042" s="103">
        <v>106834.76493588056</v>
      </c>
      <c r="L1042" s="7">
        <v>2634.6672367718566</v>
      </c>
      <c r="M1042" s="7">
        <v>109469.43217265242</v>
      </c>
      <c r="O1042" s="51"/>
      <c r="P1042" s="51"/>
      <c r="Q1042" s="51"/>
      <c r="R1042" s="51"/>
      <c r="S1042" s="51"/>
      <c r="T1042" s="51"/>
      <c r="U1042" s="51"/>
      <c r="V1042" s="51"/>
      <c r="W1042" s="51"/>
      <c r="X1042" s="51"/>
      <c r="Y1042" s="51"/>
      <c r="Z1042" s="51"/>
      <c r="AA1042" s="51"/>
    </row>
    <row r="1043" spans="1:27" ht="11.65" customHeight="1">
      <c r="A1043" s="53">
        <v>914</v>
      </c>
      <c r="C1043" s="101"/>
      <c r="F1043" s="102"/>
      <c r="H1043" s="59" t="s">
        <v>162</v>
      </c>
      <c r="I1043" s="106">
        <v>89116796.24000001</v>
      </c>
      <c r="J1043" s="106">
        <v>88705437.615064129</v>
      </c>
      <c r="K1043" s="106">
        <v>411358.62493588054</v>
      </c>
      <c r="L1043" s="106">
        <v>7148.2670917448268</v>
      </c>
      <c r="M1043" s="106">
        <v>418506.89202762535</v>
      </c>
      <c r="O1043" s="51"/>
      <c r="P1043" s="51"/>
      <c r="Q1043" s="51"/>
      <c r="R1043" s="51"/>
      <c r="S1043" s="51"/>
      <c r="T1043" s="51"/>
      <c r="U1043" s="51"/>
      <c r="V1043" s="51"/>
      <c r="W1043" s="51"/>
      <c r="X1043" s="51"/>
      <c r="Y1043" s="51"/>
      <c r="Z1043" s="51"/>
      <c r="AA1043" s="51"/>
    </row>
    <row r="1044" spans="1:27" ht="11.65" customHeight="1">
      <c r="A1044" s="53">
        <v>915</v>
      </c>
      <c r="C1044" s="101"/>
      <c r="F1044" s="102"/>
      <c r="H1044" s="59"/>
      <c r="I1044" s="109"/>
      <c r="J1044" s="7"/>
      <c r="K1044" s="7"/>
      <c r="L1044" s="7"/>
      <c r="M1044" s="7"/>
      <c r="O1044" s="51"/>
      <c r="P1044" s="51"/>
      <c r="Q1044" s="51"/>
      <c r="R1044" s="51"/>
      <c r="S1044" s="51"/>
      <c r="T1044" s="51"/>
      <c r="U1044" s="51"/>
      <c r="V1044" s="51"/>
      <c r="W1044" s="51"/>
      <c r="X1044" s="51"/>
      <c r="Y1044" s="51"/>
      <c r="Z1044" s="51"/>
      <c r="AA1044" s="51"/>
    </row>
    <row r="1045" spans="1:27" ht="11.65" customHeight="1">
      <c r="A1045" s="53">
        <v>916</v>
      </c>
      <c r="C1045" s="101">
        <v>909</v>
      </c>
      <c r="D1045" s="3" t="s">
        <v>255</v>
      </c>
      <c r="F1045" s="102"/>
      <c r="H1045" s="59"/>
      <c r="I1045" s="7"/>
      <c r="J1045" s="7"/>
      <c r="K1045" s="7"/>
      <c r="L1045" s="7"/>
      <c r="M1045" s="7"/>
      <c r="O1045" s="51"/>
      <c r="P1045" s="51"/>
      <c r="Q1045" s="51"/>
      <c r="R1045" s="51"/>
      <c r="S1045" s="51"/>
      <c r="T1045" s="51"/>
      <c r="U1045" s="51"/>
      <c r="V1045" s="51"/>
      <c r="W1045" s="51"/>
      <c r="X1045" s="51"/>
      <c r="Y1045" s="51"/>
      <c r="Z1045" s="51"/>
      <c r="AA1045" s="51"/>
    </row>
    <row r="1046" spans="1:27" ht="11.65" customHeight="1">
      <c r="A1046" s="53">
        <v>917</v>
      </c>
      <c r="C1046" s="101"/>
      <c r="F1046" s="104" t="s">
        <v>638</v>
      </c>
      <c r="G1046" s="3" t="s">
        <v>569</v>
      </c>
      <c r="H1046" s="59"/>
      <c r="I1046" s="7">
        <v>1696700.26</v>
      </c>
      <c r="J1046" s="7">
        <v>1611899.32</v>
      </c>
      <c r="K1046" s="103">
        <v>84800.94</v>
      </c>
      <c r="L1046" s="7">
        <v>11207.369999999995</v>
      </c>
      <c r="M1046" s="7">
        <v>96008.31</v>
      </c>
      <c r="O1046" s="51"/>
      <c r="P1046" s="51"/>
      <c r="Q1046" s="51"/>
      <c r="R1046" s="51"/>
      <c r="S1046" s="51"/>
      <c r="T1046" s="51"/>
      <c r="U1046" s="51"/>
      <c r="V1046" s="51"/>
      <c r="W1046" s="51"/>
      <c r="X1046" s="51"/>
      <c r="Y1046" s="51"/>
      <c r="Z1046" s="51"/>
      <c r="AA1046" s="51"/>
    </row>
    <row r="1047" spans="1:27" ht="11.65" customHeight="1">
      <c r="A1047" s="53">
        <v>918</v>
      </c>
      <c r="C1047" s="101"/>
      <c r="F1047" s="104" t="s">
        <v>638</v>
      </c>
      <c r="G1047" s="3" t="s">
        <v>647</v>
      </c>
      <c r="H1047" s="59"/>
      <c r="I1047" s="7">
        <v>2565921.96</v>
      </c>
      <c r="J1047" s="7">
        <v>2386049.2034521517</v>
      </c>
      <c r="K1047" s="103">
        <v>179872.75654784832</v>
      </c>
      <c r="L1047" s="7">
        <v>-63935.185225822643</v>
      </c>
      <c r="M1047" s="7">
        <v>115937.57132202567</v>
      </c>
      <c r="O1047" s="51"/>
      <c r="P1047" s="51"/>
      <c r="Q1047" s="51"/>
      <c r="R1047" s="51"/>
      <c r="S1047" s="51"/>
      <c r="T1047" s="51"/>
      <c r="U1047" s="51"/>
      <c r="V1047" s="51"/>
      <c r="W1047" s="51"/>
      <c r="X1047" s="51"/>
      <c r="Y1047" s="51"/>
      <c r="Z1047" s="51"/>
      <c r="AA1047" s="51"/>
    </row>
    <row r="1048" spans="1:27" ht="11.65" customHeight="1">
      <c r="A1048" s="53">
        <v>919</v>
      </c>
      <c r="C1048" s="101"/>
      <c r="F1048" s="104" t="s">
        <v>638</v>
      </c>
      <c r="G1048" s="3" t="s">
        <v>634</v>
      </c>
      <c r="H1048" s="59"/>
      <c r="I1048" s="7">
        <v>0</v>
      </c>
      <c r="J1048" s="7">
        <v>0</v>
      </c>
      <c r="K1048" s="103">
        <v>0</v>
      </c>
      <c r="L1048" s="7">
        <v>4888.8821157329694</v>
      </c>
      <c r="M1048" s="7">
        <v>4888.8821157329694</v>
      </c>
      <c r="O1048" s="51"/>
      <c r="P1048" s="51"/>
      <c r="Q1048" s="51"/>
      <c r="R1048" s="51"/>
      <c r="S1048" s="51"/>
      <c r="T1048" s="51"/>
      <c r="U1048" s="51"/>
      <c r="V1048" s="51"/>
      <c r="W1048" s="51"/>
      <c r="X1048" s="51"/>
      <c r="Y1048" s="51"/>
      <c r="Z1048" s="51"/>
      <c r="AA1048" s="51"/>
    </row>
    <row r="1049" spans="1:27" ht="11.65" customHeight="1">
      <c r="A1049" s="53">
        <v>920</v>
      </c>
      <c r="C1049" s="101"/>
      <c r="F1049" s="104" t="s">
        <v>638</v>
      </c>
      <c r="G1049" s="3" t="s">
        <v>636</v>
      </c>
      <c r="H1049" s="59"/>
      <c r="I1049" s="7">
        <v>0</v>
      </c>
      <c r="J1049" s="7">
        <v>0</v>
      </c>
      <c r="K1049" s="103">
        <v>0</v>
      </c>
      <c r="L1049" s="7">
        <v>0</v>
      </c>
      <c r="M1049" s="7">
        <v>0</v>
      </c>
      <c r="O1049" s="51"/>
      <c r="P1049" s="51"/>
      <c r="Q1049" s="51"/>
      <c r="R1049" s="51"/>
      <c r="S1049" s="51"/>
      <c r="T1049" s="51"/>
      <c r="U1049" s="51"/>
      <c r="V1049" s="51"/>
      <c r="W1049" s="51"/>
      <c r="X1049" s="51"/>
      <c r="Y1049" s="51"/>
      <c r="Z1049" s="51"/>
      <c r="AA1049" s="51"/>
    </row>
    <row r="1050" spans="1:27" ht="11.65" customHeight="1">
      <c r="A1050" s="53">
        <v>921</v>
      </c>
      <c r="C1050" s="101"/>
      <c r="F1050" s="102"/>
      <c r="H1050" s="59" t="s">
        <v>162</v>
      </c>
      <c r="I1050" s="106">
        <v>4262622.22</v>
      </c>
      <c r="J1050" s="106">
        <v>3997948.5234521516</v>
      </c>
      <c r="K1050" s="106">
        <v>264673.69654784829</v>
      </c>
      <c r="L1050" s="106">
        <v>-47838.933110089682</v>
      </c>
      <c r="M1050" s="106">
        <v>216834.76343775864</v>
      </c>
      <c r="O1050" s="51"/>
      <c r="P1050" s="51"/>
      <c r="Q1050" s="51"/>
      <c r="R1050" s="51"/>
      <c r="S1050" s="51"/>
      <c r="T1050" s="51"/>
      <c r="U1050" s="51"/>
      <c r="V1050" s="51"/>
      <c r="W1050" s="51"/>
      <c r="X1050" s="51"/>
      <c r="Y1050" s="51"/>
      <c r="Z1050" s="51"/>
      <c r="AA1050" s="51"/>
    </row>
    <row r="1051" spans="1:27" ht="11.65" customHeight="1">
      <c r="A1051" s="53">
        <v>922</v>
      </c>
      <c r="C1051" s="101"/>
      <c r="F1051" s="102"/>
      <c r="H1051" s="59"/>
      <c r="I1051" s="7"/>
      <c r="J1051" s="7"/>
      <c r="K1051" s="7"/>
      <c r="L1051" s="7"/>
      <c r="M1051" s="7"/>
      <c r="O1051" s="51"/>
      <c r="P1051" s="51"/>
      <c r="Q1051" s="51"/>
      <c r="R1051" s="51"/>
      <c r="S1051" s="51"/>
      <c r="T1051" s="51"/>
      <c r="U1051" s="51"/>
      <c r="V1051" s="51"/>
      <c r="W1051" s="51"/>
      <c r="X1051" s="51"/>
      <c r="Y1051" s="51"/>
      <c r="Z1051" s="51"/>
      <c r="AA1051" s="51"/>
    </row>
    <row r="1052" spans="1:27" ht="11.65" customHeight="1">
      <c r="A1052" s="53">
        <v>923</v>
      </c>
      <c r="C1052" s="101">
        <v>910</v>
      </c>
      <c r="D1052" s="3" t="s">
        <v>256</v>
      </c>
      <c r="F1052" s="102"/>
      <c r="H1052" s="59"/>
      <c r="I1052" s="7"/>
      <c r="J1052" s="7"/>
      <c r="K1052" s="7"/>
      <c r="L1052" s="7"/>
      <c r="M1052" s="7"/>
      <c r="O1052" s="51"/>
      <c r="P1052" s="51"/>
      <c r="Q1052" s="51"/>
      <c r="R1052" s="51"/>
      <c r="S1052" s="51"/>
      <c r="T1052" s="51"/>
      <c r="U1052" s="51"/>
      <c r="V1052" s="51"/>
      <c r="W1052" s="51"/>
      <c r="X1052" s="51"/>
      <c r="Y1052" s="51"/>
      <c r="Z1052" s="51"/>
      <c r="AA1052" s="51"/>
    </row>
    <row r="1053" spans="1:27" ht="11.65" customHeight="1">
      <c r="A1053" s="53">
        <v>924</v>
      </c>
      <c r="C1053" s="101"/>
      <c r="F1053" s="104" t="s">
        <v>638</v>
      </c>
      <c r="G1053" s="3" t="s">
        <v>569</v>
      </c>
      <c r="H1053" s="59"/>
      <c r="I1053" s="7">
        <v>0</v>
      </c>
      <c r="J1053" s="7">
        <v>0</v>
      </c>
      <c r="K1053" s="103">
        <v>0</v>
      </c>
      <c r="L1053" s="7">
        <v>0</v>
      </c>
      <c r="M1053" s="7">
        <v>0</v>
      </c>
      <c r="O1053" s="51"/>
      <c r="P1053" s="51"/>
      <c r="Q1053" s="51"/>
      <c r="R1053" s="51"/>
      <c r="S1053" s="51"/>
      <c r="T1053" s="51"/>
      <c r="U1053" s="51"/>
      <c r="V1053" s="51"/>
      <c r="W1053" s="51"/>
      <c r="X1053" s="51"/>
      <c r="Y1053" s="51"/>
      <c r="Z1053" s="51"/>
      <c r="AA1053" s="51"/>
    </row>
    <row r="1054" spans="1:27" ht="11.65" customHeight="1">
      <c r="A1054" s="53">
        <v>925</v>
      </c>
      <c r="C1054" s="101"/>
      <c r="F1054" s="104" t="s">
        <v>638</v>
      </c>
      <c r="G1054" s="3" t="s">
        <v>647</v>
      </c>
      <c r="H1054" s="59"/>
      <c r="I1054" s="7">
        <v>29261.5</v>
      </c>
      <c r="J1054" s="7">
        <v>27210.250294134097</v>
      </c>
      <c r="K1054" s="103">
        <v>2051.2497058659037</v>
      </c>
      <c r="L1054" s="7">
        <v>0</v>
      </c>
      <c r="M1054" s="7">
        <v>2051.2497058659037</v>
      </c>
      <c r="O1054" s="51"/>
      <c r="P1054" s="51"/>
      <c r="Q1054" s="51"/>
      <c r="R1054" s="51"/>
      <c r="S1054" s="51"/>
      <c r="T1054" s="51"/>
      <c r="U1054" s="51"/>
      <c r="V1054" s="51"/>
      <c r="W1054" s="51"/>
      <c r="X1054" s="51"/>
      <c r="Y1054" s="51"/>
      <c r="Z1054" s="51"/>
      <c r="AA1054" s="51"/>
    </row>
    <row r="1055" spans="1:27" ht="11.65" customHeight="1">
      <c r="A1055" s="53">
        <v>926</v>
      </c>
      <c r="C1055" s="101"/>
      <c r="F1055" s="102"/>
      <c r="H1055" s="59"/>
      <c r="I1055" s="107"/>
      <c r="J1055" s="7"/>
      <c r="K1055" s="7"/>
      <c r="L1055" s="7"/>
      <c r="M1055" s="7"/>
      <c r="O1055" s="51"/>
      <c r="P1055" s="51"/>
      <c r="Q1055" s="51"/>
      <c r="R1055" s="51"/>
      <c r="S1055" s="51"/>
      <c r="T1055" s="51"/>
      <c r="U1055" s="51"/>
      <c r="V1055" s="51"/>
      <c r="W1055" s="51"/>
      <c r="X1055" s="51"/>
      <c r="Y1055" s="51"/>
      <c r="Z1055" s="51"/>
      <c r="AA1055" s="51"/>
    </row>
    <row r="1056" spans="1:27" ht="11.65" customHeight="1">
      <c r="A1056" s="53">
        <v>927</v>
      </c>
      <c r="C1056" s="101"/>
      <c r="F1056" s="102"/>
      <c r="H1056" s="59" t="s">
        <v>162</v>
      </c>
      <c r="I1056" s="106">
        <v>29261.5</v>
      </c>
      <c r="J1056" s="106">
        <v>27210.250294134097</v>
      </c>
      <c r="K1056" s="106">
        <v>2051.2497058659037</v>
      </c>
      <c r="L1056" s="106">
        <v>0</v>
      </c>
      <c r="M1056" s="106">
        <v>2051.2497058659037</v>
      </c>
      <c r="O1056" s="51"/>
      <c r="P1056" s="51"/>
      <c r="Q1056" s="51"/>
      <c r="R1056" s="51"/>
      <c r="S1056" s="51"/>
      <c r="T1056" s="51"/>
      <c r="U1056" s="51"/>
      <c r="V1056" s="51"/>
      <c r="W1056" s="51"/>
      <c r="X1056" s="51"/>
      <c r="Y1056" s="51"/>
      <c r="Z1056" s="51"/>
      <c r="AA1056" s="51"/>
    </row>
    <row r="1057" spans="1:27" ht="11.65" customHeight="1">
      <c r="A1057" s="53">
        <v>928</v>
      </c>
      <c r="C1057" s="101"/>
      <c r="F1057" s="102"/>
      <c r="H1057" s="59"/>
      <c r="I1057" s="7"/>
      <c r="J1057" s="7"/>
      <c r="K1057" s="7"/>
      <c r="L1057" s="7"/>
      <c r="M1057" s="7"/>
      <c r="O1057" s="51"/>
      <c r="P1057" s="51"/>
      <c r="Q1057" s="51"/>
      <c r="R1057" s="51"/>
      <c r="S1057" s="51"/>
      <c r="T1057" s="51"/>
      <c r="U1057" s="51"/>
      <c r="V1057" s="51"/>
      <c r="W1057" s="51"/>
      <c r="X1057" s="51"/>
      <c r="Y1057" s="51"/>
      <c r="Z1057" s="51"/>
      <c r="AA1057" s="51"/>
    </row>
    <row r="1058" spans="1:27" ht="11.65" customHeight="1" thickBot="1">
      <c r="A1058" s="53">
        <v>929</v>
      </c>
      <c r="C1058" s="91" t="s">
        <v>257</v>
      </c>
      <c r="F1058" s="102"/>
      <c r="H1058" s="59" t="s">
        <v>162</v>
      </c>
      <c r="I1058" s="108">
        <v>93668331.710000008</v>
      </c>
      <c r="J1058" s="108">
        <v>92972046.386480048</v>
      </c>
      <c r="K1058" s="108">
        <v>696285.32351996284</v>
      </c>
      <c r="L1058" s="108">
        <v>-40690.666018344855</v>
      </c>
      <c r="M1058" s="108">
        <v>655594.65750161815</v>
      </c>
      <c r="N1058" s="7" t="s">
        <v>65</v>
      </c>
      <c r="O1058" s="105"/>
      <c r="P1058" s="105"/>
      <c r="Q1058" s="105"/>
      <c r="R1058" s="105"/>
      <c r="S1058" s="105"/>
      <c r="T1058" s="105"/>
      <c r="U1058" s="51"/>
      <c r="V1058" s="105"/>
      <c r="W1058" s="105"/>
      <c r="X1058" s="105"/>
      <c r="Y1058" s="105"/>
      <c r="Z1058" s="105"/>
      <c r="AA1058" s="105"/>
    </row>
    <row r="1059" spans="1:27" ht="11.65" customHeight="1" thickTop="1">
      <c r="A1059" s="53">
        <v>930</v>
      </c>
      <c r="C1059" s="101"/>
      <c r="F1059" s="102"/>
      <c r="H1059" s="59"/>
      <c r="I1059" s="7"/>
      <c r="J1059" s="7"/>
      <c r="K1059" s="7"/>
      <c r="L1059" s="7"/>
      <c r="M1059" s="7"/>
      <c r="O1059" s="51"/>
      <c r="P1059" s="51"/>
      <c r="Q1059" s="51"/>
      <c r="R1059" s="51"/>
      <c r="S1059" s="51"/>
      <c r="T1059" s="51"/>
      <c r="U1059" s="51"/>
      <c r="V1059" s="51"/>
      <c r="W1059" s="51"/>
      <c r="X1059" s="51"/>
      <c r="Y1059" s="51"/>
      <c r="Z1059" s="51"/>
      <c r="AA1059" s="51"/>
    </row>
    <row r="1060" spans="1:27" ht="11.65" customHeight="1">
      <c r="A1060" s="53">
        <v>931</v>
      </c>
      <c r="C1060" s="101"/>
      <c r="F1060" s="102"/>
      <c r="H1060" s="59"/>
      <c r="I1060" s="7"/>
      <c r="J1060" s="7"/>
      <c r="K1060" s="7"/>
      <c r="L1060" s="7"/>
      <c r="M1060" s="7"/>
      <c r="O1060" s="51"/>
      <c r="P1060" s="51"/>
      <c r="Q1060" s="51"/>
      <c r="R1060" s="51"/>
      <c r="S1060" s="51"/>
      <c r="T1060" s="51"/>
      <c r="U1060" s="51"/>
      <c r="V1060" s="51"/>
      <c r="W1060" s="51"/>
      <c r="X1060" s="51"/>
      <c r="Y1060" s="51"/>
      <c r="Z1060" s="51"/>
      <c r="AA1060" s="51"/>
    </row>
    <row r="1061" spans="1:27" ht="11.65" customHeight="1">
      <c r="A1061" s="53">
        <v>932</v>
      </c>
      <c r="C1061" s="101" t="s">
        <v>258</v>
      </c>
      <c r="F1061" s="102"/>
      <c r="H1061" s="59"/>
      <c r="I1061" s="7"/>
      <c r="J1061" s="7"/>
      <c r="K1061" s="7"/>
      <c r="L1061" s="7"/>
      <c r="M1061" s="7"/>
      <c r="O1061" s="51"/>
      <c r="P1061" s="51"/>
      <c r="Q1061" s="51"/>
      <c r="R1061" s="51"/>
      <c r="S1061" s="51"/>
      <c r="T1061" s="51"/>
      <c r="U1061" s="51"/>
      <c r="V1061" s="51"/>
      <c r="W1061" s="51"/>
      <c r="X1061" s="51"/>
      <c r="Y1061" s="51"/>
      <c r="Z1061" s="51"/>
      <c r="AA1061" s="51"/>
    </row>
    <row r="1062" spans="1:27" ht="11.65" customHeight="1">
      <c r="A1062" s="53">
        <v>933</v>
      </c>
      <c r="C1062" s="101"/>
      <c r="E1062" s="3" t="s">
        <v>569</v>
      </c>
      <c r="F1062" s="102"/>
      <c r="H1062" s="59"/>
      <c r="I1062" s="7">
        <v>89289476.550000012</v>
      </c>
      <c r="J1062" s="7">
        <v>88900151.750000015</v>
      </c>
      <c r="K1062" s="103">
        <v>389324.79999999999</v>
      </c>
      <c r="L1062" s="7">
        <v>15720.969854972966</v>
      </c>
      <c r="M1062" s="7">
        <v>405045.76985497295</v>
      </c>
      <c r="O1062" s="51"/>
      <c r="P1062" s="51"/>
      <c r="Q1062" s="51"/>
      <c r="R1062" s="51"/>
      <c r="S1062" s="51"/>
      <c r="T1062" s="51"/>
      <c r="U1062" s="51"/>
      <c r="V1062" s="51"/>
      <c r="W1062" s="51"/>
      <c r="X1062" s="51"/>
      <c r="Y1062" s="51"/>
      <c r="Z1062" s="51"/>
      <c r="AA1062" s="51"/>
    </row>
    <row r="1063" spans="1:27" ht="11.65" customHeight="1">
      <c r="A1063" s="53">
        <v>934</v>
      </c>
      <c r="C1063" s="101"/>
      <c r="E1063" s="101" t="s">
        <v>647</v>
      </c>
      <c r="F1063" s="102"/>
      <c r="H1063" s="59"/>
      <c r="I1063" s="7">
        <v>4378855.16</v>
      </c>
      <c r="J1063" s="7">
        <v>4071894.6364800371</v>
      </c>
      <c r="K1063" s="103">
        <v>306960.52351996297</v>
      </c>
      <c r="L1063" s="7">
        <v>-61300.517989050859</v>
      </c>
      <c r="M1063" s="7">
        <v>245660.00553091211</v>
      </c>
      <c r="O1063" s="51"/>
      <c r="P1063" s="51"/>
      <c r="Q1063" s="51"/>
      <c r="R1063" s="51"/>
      <c r="S1063" s="51"/>
      <c r="T1063" s="51"/>
      <c r="U1063" s="51"/>
      <c r="V1063" s="51"/>
      <c r="W1063" s="51"/>
      <c r="X1063" s="51"/>
      <c r="Y1063" s="51"/>
      <c r="Z1063" s="51"/>
      <c r="AA1063" s="51"/>
    </row>
    <row r="1064" spans="1:27" ht="11.65" customHeight="1">
      <c r="A1064" s="53">
        <v>935</v>
      </c>
      <c r="C1064" s="101"/>
      <c r="E1064" s="101" t="s">
        <v>634</v>
      </c>
      <c r="F1064" s="102"/>
      <c r="H1064" s="59"/>
      <c r="I1064" s="7">
        <v>0</v>
      </c>
      <c r="J1064" s="7">
        <v>0</v>
      </c>
      <c r="K1064" s="103">
        <v>0</v>
      </c>
      <c r="L1064" s="7">
        <v>4888.8821157329694</v>
      </c>
      <c r="M1064" s="7">
        <v>4888.8821157329694</v>
      </c>
      <c r="O1064" s="51"/>
      <c r="P1064" s="51"/>
      <c r="Q1064" s="51"/>
      <c r="R1064" s="51"/>
      <c r="S1064" s="51"/>
      <c r="T1064" s="51"/>
      <c r="U1064" s="51"/>
      <c r="V1064" s="51"/>
      <c r="W1064" s="51"/>
      <c r="X1064" s="51"/>
      <c r="Y1064" s="51"/>
      <c r="Z1064" s="51"/>
      <c r="AA1064" s="51"/>
    </row>
    <row r="1065" spans="1:27" ht="11.65" customHeight="1">
      <c r="A1065" s="53">
        <v>936</v>
      </c>
      <c r="C1065" s="101"/>
      <c r="E1065" s="101" t="s">
        <v>636</v>
      </c>
      <c r="F1065" s="102"/>
      <c r="H1065" s="59"/>
      <c r="I1065" s="7">
        <v>0</v>
      </c>
      <c r="J1065" s="7">
        <v>0</v>
      </c>
      <c r="K1065" s="103">
        <v>0</v>
      </c>
      <c r="L1065" s="7">
        <v>0</v>
      </c>
      <c r="M1065" s="7">
        <v>0</v>
      </c>
      <c r="O1065" s="51"/>
      <c r="P1065" s="51"/>
      <c r="Q1065" s="51"/>
      <c r="R1065" s="51"/>
      <c r="S1065" s="51"/>
      <c r="T1065" s="51"/>
      <c r="U1065" s="51"/>
      <c r="V1065" s="51"/>
      <c r="W1065" s="51"/>
      <c r="X1065" s="51"/>
      <c r="Y1065" s="51"/>
      <c r="Z1065" s="51"/>
      <c r="AA1065" s="51"/>
    </row>
    <row r="1066" spans="1:27" ht="11.65" customHeight="1">
      <c r="A1066" s="53">
        <v>937</v>
      </c>
      <c r="C1066" s="101"/>
      <c r="F1066" s="102"/>
      <c r="H1066" s="59"/>
      <c r="I1066" s="7"/>
      <c r="J1066" s="7"/>
      <c r="K1066" s="7"/>
      <c r="L1066" s="7"/>
      <c r="M1066" s="7"/>
      <c r="O1066" s="51"/>
      <c r="P1066" s="51"/>
      <c r="Q1066" s="51"/>
      <c r="R1066" s="51"/>
      <c r="S1066" s="51"/>
      <c r="T1066" s="51"/>
      <c r="U1066" s="51"/>
      <c r="V1066" s="51"/>
      <c r="W1066" s="51"/>
      <c r="X1066" s="51"/>
      <c r="Y1066" s="51"/>
      <c r="Z1066" s="51"/>
      <c r="AA1066" s="51"/>
    </row>
    <row r="1067" spans="1:27" ht="11.65" customHeight="1" thickBot="1">
      <c r="A1067" s="53">
        <v>938</v>
      </c>
      <c r="C1067" s="101" t="s">
        <v>259</v>
      </c>
      <c r="F1067" s="102"/>
      <c r="H1067" s="59" t="s">
        <v>162</v>
      </c>
      <c r="I1067" s="118">
        <v>93668331.710000008</v>
      </c>
      <c r="J1067" s="118">
        <v>92972046.386480048</v>
      </c>
      <c r="K1067" s="118">
        <v>696285.32351996296</v>
      </c>
      <c r="L1067" s="118">
        <v>-40690.666018344928</v>
      </c>
      <c r="M1067" s="118">
        <v>655594.65750161803</v>
      </c>
      <c r="O1067" s="51">
        <v>0</v>
      </c>
      <c r="P1067" s="51"/>
      <c r="Q1067" s="51"/>
      <c r="R1067" s="51"/>
      <c r="S1067" s="51"/>
      <c r="T1067" s="51"/>
      <c r="U1067" s="51"/>
      <c r="V1067" s="51"/>
      <c r="W1067" s="51"/>
      <c r="X1067" s="51"/>
      <c r="Y1067" s="51"/>
      <c r="Z1067" s="51"/>
      <c r="AA1067" s="51"/>
    </row>
    <row r="1068" spans="1:27" ht="11.65" customHeight="1" thickTop="1">
      <c r="A1068" s="53">
        <v>939</v>
      </c>
      <c r="C1068" s="101"/>
      <c r="F1068" s="102"/>
      <c r="H1068" s="59"/>
      <c r="I1068" s="7"/>
      <c r="J1068" s="7"/>
      <c r="K1068" s="7"/>
      <c r="L1068" s="7"/>
      <c r="M1068" s="7"/>
      <c r="O1068" s="51"/>
      <c r="P1068" s="51"/>
      <c r="Q1068" s="51"/>
      <c r="R1068" s="51"/>
      <c r="S1068" s="51"/>
      <c r="T1068" s="51"/>
      <c r="U1068" s="51"/>
      <c r="V1068" s="51"/>
      <c r="W1068" s="51"/>
      <c r="X1068" s="51"/>
      <c r="Y1068" s="51"/>
      <c r="Z1068" s="51"/>
      <c r="AA1068" s="51"/>
    </row>
    <row r="1069" spans="1:27" ht="11.65" customHeight="1">
      <c r="A1069" s="53">
        <v>940</v>
      </c>
      <c r="C1069" s="101"/>
      <c r="F1069" s="102"/>
      <c r="H1069" s="59"/>
      <c r="I1069" s="7"/>
      <c r="J1069" s="7"/>
      <c r="K1069" s="7"/>
      <c r="L1069" s="7"/>
      <c r="M1069" s="7"/>
      <c r="O1069" s="51"/>
      <c r="P1069" s="51"/>
      <c r="Q1069" s="51"/>
      <c r="R1069" s="51"/>
      <c r="S1069" s="51"/>
      <c r="T1069" s="51"/>
      <c r="U1069" s="51"/>
      <c r="V1069" s="51"/>
      <c r="W1069" s="51"/>
      <c r="X1069" s="51"/>
      <c r="Y1069" s="51"/>
      <c r="Z1069" s="51"/>
      <c r="AA1069" s="51"/>
    </row>
    <row r="1070" spans="1:27" ht="11.65" customHeight="1">
      <c r="A1070" s="53">
        <v>941</v>
      </c>
      <c r="C1070" s="101">
        <v>911</v>
      </c>
      <c r="D1070" s="3" t="s">
        <v>245</v>
      </c>
      <c r="F1070" s="102"/>
      <c r="H1070" s="59"/>
      <c r="I1070" s="7"/>
      <c r="J1070" s="7"/>
      <c r="K1070" s="7"/>
      <c r="L1070" s="7"/>
      <c r="M1070" s="7"/>
      <c r="O1070" s="51"/>
      <c r="P1070" s="51"/>
      <c r="Q1070" s="51"/>
      <c r="R1070" s="51"/>
      <c r="S1070" s="51"/>
      <c r="T1070" s="51"/>
      <c r="U1070" s="51"/>
      <c r="V1070" s="51"/>
      <c r="W1070" s="51"/>
      <c r="X1070" s="51"/>
      <c r="Y1070" s="51"/>
      <c r="Z1070" s="51"/>
      <c r="AA1070" s="51"/>
    </row>
    <row r="1071" spans="1:27" ht="11.65" customHeight="1">
      <c r="A1071" s="53">
        <v>942</v>
      </c>
      <c r="C1071" s="101"/>
      <c r="F1071" s="104" t="s">
        <v>638</v>
      </c>
      <c r="G1071" s="3" t="s">
        <v>569</v>
      </c>
      <c r="H1071" s="59"/>
      <c r="I1071" s="7">
        <v>0</v>
      </c>
      <c r="J1071" s="7">
        <v>0</v>
      </c>
      <c r="K1071" s="103">
        <v>0</v>
      </c>
      <c r="L1071" s="7">
        <v>0</v>
      </c>
      <c r="M1071" s="7">
        <v>0</v>
      </c>
      <c r="O1071" s="51"/>
      <c r="P1071" s="51"/>
      <c r="Q1071" s="51"/>
      <c r="R1071" s="51"/>
      <c r="S1071" s="51"/>
      <c r="T1071" s="51"/>
      <c r="U1071" s="51"/>
      <c r="V1071" s="51"/>
      <c r="W1071" s="51"/>
      <c r="X1071" s="51"/>
      <c r="Y1071" s="51"/>
      <c r="Z1071" s="51"/>
      <c r="AA1071" s="51"/>
    </row>
    <row r="1072" spans="1:27" ht="11.65" customHeight="1">
      <c r="A1072" s="53">
        <v>943</v>
      </c>
      <c r="C1072" s="101"/>
      <c r="F1072" s="104" t="s">
        <v>638</v>
      </c>
      <c r="G1072" s="3" t="s">
        <v>647</v>
      </c>
      <c r="H1072" s="59"/>
      <c r="I1072" s="7">
        <v>0</v>
      </c>
      <c r="J1072" s="7">
        <v>0</v>
      </c>
      <c r="K1072" s="103">
        <v>0</v>
      </c>
      <c r="L1072" s="7">
        <v>0</v>
      </c>
      <c r="M1072" s="7">
        <v>0</v>
      </c>
      <c r="O1072" s="51"/>
      <c r="P1072" s="51"/>
      <c r="Q1072" s="51"/>
      <c r="R1072" s="51"/>
      <c r="S1072" s="51"/>
      <c r="T1072" s="51"/>
      <c r="U1072" s="51"/>
      <c r="V1072" s="51"/>
      <c r="W1072" s="51"/>
      <c r="X1072" s="51"/>
      <c r="Y1072" s="51"/>
      <c r="Z1072" s="51"/>
      <c r="AA1072" s="51"/>
    </row>
    <row r="1073" spans="1:27" ht="11.65" customHeight="1">
      <c r="A1073" s="53">
        <v>944</v>
      </c>
      <c r="C1073" s="101"/>
      <c r="F1073" s="102"/>
      <c r="H1073" s="59"/>
      <c r="I1073" s="106">
        <v>0</v>
      </c>
      <c r="J1073" s="106">
        <v>0</v>
      </c>
      <c r="K1073" s="106">
        <v>0</v>
      </c>
      <c r="L1073" s="106">
        <v>0</v>
      </c>
      <c r="M1073" s="106">
        <v>0</v>
      </c>
      <c r="O1073" s="51"/>
      <c r="P1073" s="51"/>
      <c r="Q1073" s="51"/>
      <c r="R1073" s="51"/>
      <c r="S1073" s="51"/>
      <c r="T1073" s="51"/>
      <c r="U1073" s="51"/>
      <c r="V1073" s="51"/>
      <c r="W1073" s="51"/>
      <c r="X1073" s="51"/>
      <c r="Y1073" s="51"/>
      <c r="Z1073" s="51"/>
      <c r="AA1073" s="51"/>
    </row>
    <row r="1074" spans="1:27" ht="11.65" customHeight="1">
      <c r="A1074" s="53">
        <v>945</v>
      </c>
      <c r="C1074" s="101"/>
      <c r="F1074" s="102"/>
      <c r="H1074" s="59"/>
      <c r="I1074" s="7"/>
      <c r="J1074" s="7"/>
      <c r="K1074" s="7"/>
      <c r="L1074" s="7"/>
      <c r="M1074" s="7"/>
      <c r="O1074" s="51"/>
      <c r="P1074" s="51"/>
      <c r="Q1074" s="51"/>
      <c r="R1074" s="51"/>
      <c r="S1074" s="51"/>
      <c r="T1074" s="51"/>
      <c r="U1074" s="51"/>
      <c r="V1074" s="51"/>
      <c r="W1074" s="51"/>
      <c r="X1074" s="51"/>
      <c r="Y1074" s="51"/>
      <c r="Z1074" s="51"/>
      <c r="AA1074" s="51"/>
    </row>
    <row r="1075" spans="1:27" ht="11.65" customHeight="1">
      <c r="A1075" s="53">
        <v>946</v>
      </c>
      <c r="C1075" s="101">
        <v>912</v>
      </c>
      <c r="D1075" s="3" t="s">
        <v>260</v>
      </c>
      <c r="F1075" s="102"/>
      <c r="H1075" s="59"/>
      <c r="I1075" s="7"/>
      <c r="J1075" s="7"/>
      <c r="K1075" s="7"/>
      <c r="L1075" s="7"/>
      <c r="M1075" s="7"/>
      <c r="O1075" s="51"/>
      <c r="P1075" s="51"/>
      <c r="Q1075" s="51"/>
      <c r="R1075" s="51"/>
      <c r="S1075" s="51"/>
      <c r="T1075" s="51"/>
      <c r="U1075" s="51"/>
      <c r="V1075" s="51"/>
      <c r="W1075" s="51"/>
      <c r="X1075" s="51"/>
      <c r="Y1075" s="51"/>
      <c r="Z1075" s="51"/>
      <c r="AA1075" s="51"/>
    </row>
    <row r="1076" spans="1:27" ht="11.65" customHeight="1">
      <c r="A1076" s="53">
        <v>947</v>
      </c>
      <c r="C1076" s="101"/>
      <c r="F1076" s="104" t="s">
        <v>638</v>
      </c>
      <c r="G1076" s="3" t="s">
        <v>569</v>
      </c>
      <c r="H1076" s="59"/>
      <c r="I1076" s="7">
        <v>0</v>
      </c>
      <c r="J1076" s="7">
        <v>0</v>
      </c>
      <c r="K1076" s="103">
        <v>0</v>
      </c>
      <c r="L1076" s="7">
        <v>0</v>
      </c>
      <c r="M1076" s="7">
        <v>0</v>
      </c>
      <c r="O1076" s="51"/>
      <c r="P1076" s="51"/>
      <c r="Q1076" s="51"/>
      <c r="R1076" s="51"/>
      <c r="S1076" s="51"/>
      <c r="T1076" s="51"/>
      <c r="U1076" s="51"/>
      <c r="V1076" s="51"/>
      <c r="W1076" s="51"/>
      <c r="X1076" s="51"/>
      <c r="Y1076" s="51"/>
      <c r="Z1076" s="51"/>
      <c r="AA1076" s="51"/>
    </row>
    <row r="1077" spans="1:27" ht="11.65" customHeight="1">
      <c r="A1077" s="53">
        <v>948</v>
      </c>
      <c r="C1077" s="101"/>
      <c r="F1077" s="104" t="s">
        <v>638</v>
      </c>
      <c r="G1077" s="3" t="s">
        <v>647</v>
      </c>
      <c r="H1077" s="59"/>
      <c r="I1077" s="7">
        <v>0</v>
      </c>
      <c r="J1077" s="7">
        <v>0</v>
      </c>
      <c r="K1077" s="103">
        <v>0</v>
      </c>
      <c r="L1077" s="7">
        <v>0</v>
      </c>
      <c r="M1077" s="7">
        <v>0</v>
      </c>
      <c r="O1077" s="51"/>
      <c r="P1077" s="51"/>
      <c r="Q1077" s="51"/>
      <c r="R1077" s="51"/>
      <c r="S1077" s="51"/>
      <c r="T1077" s="51"/>
      <c r="U1077" s="51"/>
      <c r="V1077" s="51"/>
      <c r="W1077" s="51"/>
      <c r="X1077" s="51"/>
      <c r="Y1077" s="51"/>
      <c r="Z1077" s="51"/>
      <c r="AA1077" s="51"/>
    </row>
    <row r="1078" spans="1:27" ht="11.65" customHeight="1">
      <c r="A1078" s="53">
        <v>949</v>
      </c>
      <c r="C1078" s="101"/>
      <c r="F1078" s="102"/>
      <c r="H1078" s="59"/>
      <c r="I1078" s="106">
        <v>0</v>
      </c>
      <c r="J1078" s="106">
        <v>0</v>
      </c>
      <c r="K1078" s="106">
        <v>0</v>
      </c>
      <c r="L1078" s="106">
        <v>0</v>
      </c>
      <c r="M1078" s="106">
        <v>0</v>
      </c>
      <c r="O1078" s="51"/>
      <c r="P1078" s="51"/>
      <c r="Q1078" s="51"/>
      <c r="R1078" s="51"/>
      <c r="S1078" s="51"/>
      <c r="T1078" s="51"/>
      <c r="U1078" s="51"/>
      <c r="V1078" s="51"/>
      <c r="W1078" s="51"/>
      <c r="X1078" s="51"/>
      <c r="Y1078" s="51"/>
      <c r="Z1078" s="51"/>
      <c r="AA1078" s="51"/>
    </row>
    <row r="1079" spans="1:27" ht="11.65" customHeight="1">
      <c r="A1079" s="53">
        <v>950</v>
      </c>
      <c r="C1079" s="101"/>
      <c r="F1079" s="102"/>
      <c r="H1079" s="59"/>
      <c r="I1079" s="7"/>
      <c r="J1079" s="7"/>
      <c r="K1079" s="7"/>
      <c r="L1079" s="7"/>
      <c r="M1079" s="7"/>
      <c r="O1079" s="51"/>
      <c r="P1079" s="51"/>
      <c r="Q1079" s="51"/>
      <c r="R1079" s="51"/>
      <c r="S1079" s="51"/>
      <c r="T1079" s="51"/>
      <c r="U1079" s="51"/>
      <c r="V1079" s="51"/>
      <c r="W1079" s="51"/>
      <c r="X1079" s="51"/>
      <c r="Y1079" s="51"/>
      <c r="Z1079" s="51"/>
      <c r="AA1079" s="51"/>
    </row>
    <row r="1080" spans="1:27" ht="11.65" customHeight="1">
      <c r="A1080" s="53">
        <v>951</v>
      </c>
      <c r="C1080" s="101">
        <v>913</v>
      </c>
      <c r="D1080" s="3" t="s">
        <v>261</v>
      </c>
      <c r="F1080" s="102"/>
      <c r="H1080" s="59"/>
      <c r="I1080" s="7"/>
      <c r="J1080" s="7"/>
      <c r="K1080" s="7"/>
      <c r="L1080" s="7"/>
      <c r="M1080" s="7"/>
      <c r="O1080" s="51"/>
      <c r="P1080" s="51"/>
      <c r="Q1080" s="51"/>
      <c r="R1080" s="51"/>
      <c r="S1080" s="51"/>
      <c r="T1080" s="51"/>
      <c r="U1080" s="51"/>
      <c r="V1080" s="51"/>
      <c r="W1080" s="51"/>
      <c r="X1080" s="51"/>
      <c r="Y1080" s="51"/>
      <c r="Z1080" s="51"/>
      <c r="AA1080" s="51"/>
    </row>
    <row r="1081" spans="1:27" ht="11.65" customHeight="1">
      <c r="A1081" s="53">
        <v>952</v>
      </c>
      <c r="C1081" s="101"/>
      <c r="F1081" s="104" t="s">
        <v>638</v>
      </c>
      <c r="G1081" s="3" t="s">
        <v>569</v>
      </c>
      <c r="H1081" s="59"/>
      <c r="I1081" s="7">
        <v>0</v>
      </c>
      <c r="J1081" s="7">
        <v>0</v>
      </c>
      <c r="K1081" s="103">
        <v>0</v>
      </c>
      <c r="L1081" s="7">
        <v>0</v>
      </c>
      <c r="M1081" s="7">
        <v>0</v>
      </c>
      <c r="O1081" s="51"/>
      <c r="P1081" s="51"/>
      <c r="Q1081" s="51"/>
      <c r="R1081" s="51"/>
      <c r="S1081" s="51"/>
      <c r="T1081" s="51"/>
      <c r="U1081" s="51"/>
      <c r="V1081" s="51"/>
      <c r="W1081" s="51"/>
      <c r="X1081" s="51"/>
      <c r="Y1081" s="51"/>
      <c r="Z1081" s="51"/>
      <c r="AA1081" s="51"/>
    </row>
    <row r="1082" spans="1:27" ht="11.65" customHeight="1">
      <c r="A1082" s="53">
        <v>953</v>
      </c>
      <c r="C1082" s="101"/>
      <c r="F1082" s="104" t="s">
        <v>638</v>
      </c>
      <c r="G1082" s="3" t="s">
        <v>647</v>
      </c>
      <c r="H1082" s="59"/>
      <c r="I1082" s="7">
        <v>0</v>
      </c>
      <c r="J1082" s="7">
        <v>0</v>
      </c>
      <c r="K1082" s="103">
        <v>0</v>
      </c>
      <c r="L1082" s="7">
        <v>0</v>
      </c>
      <c r="M1082" s="7">
        <v>0</v>
      </c>
      <c r="O1082" s="51"/>
      <c r="P1082" s="51"/>
      <c r="Q1082" s="51"/>
      <c r="R1082" s="51"/>
      <c r="S1082" s="51"/>
      <c r="T1082" s="51"/>
      <c r="U1082" s="51"/>
      <c r="V1082" s="51"/>
      <c r="W1082" s="51"/>
      <c r="X1082" s="51"/>
      <c r="Y1082" s="51"/>
      <c r="Z1082" s="51"/>
      <c r="AA1082" s="51"/>
    </row>
    <row r="1083" spans="1:27" ht="11.65" customHeight="1">
      <c r="A1083" s="53">
        <v>954</v>
      </c>
      <c r="C1083" s="101"/>
      <c r="F1083" s="102"/>
      <c r="H1083" s="59"/>
      <c r="I1083" s="106">
        <v>0</v>
      </c>
      <c r="J1083" s="106">
        <v>0</v>
      </c>
      <c r="K1083" s="106">
        <v>0</v>
      </c>
      <c r="L1083" s="106">
        <v>0</v>
      </c>
      <c r="M1083" s="106">
        <v>0</v>
      </c>
      <c r="O1083" s="51"/>
      <c r="P1083" s="51"/>
      <c r="Q1083" s="51"/>
      <c r="R1083" s="51"/>
      <c r="S1083" s="51"/>
      <c r="T1083" s="51"/>
      <c r="U1083" s="51"/>
      <c r="V1083" s="51"/>
      <c r="W1083" s="51"/>
      <c r="X1083" s="51"/>
      <c r="Y1083" s="51"/>
      <c r="Z1083" s="51"/>
      <c r="AA1083" s="51"/>
    </row>
    <row r="1084" spans="1:27" ht="11.65" customHeight="1">
      <c r="A1084" s="53">
        <v>955</v>
      </c>
      <c r="C1084" s="101"/>
      <c r="F1084" s="102"/>
      <c r="H1084" s="59"/>
      <c r="I1084" s="109"/>
      <c r="J1084" s="7"/>
      <c r="K1084" s="7"/>
      <c r="L1084" s="7"/>
      <c r="M1084" s="7"/>
      <c r="O1084" s="51"/>
      <c r="P1084" s="51"/>
      <c r="Q1084" s="51"/>
      <c r="R1084" s="51"/>
      <c r="S1084" s="51"/>
      <c r="T1084" s="51"/>
      <c r="U1084" s="51"/>
      <c r="V1084" s="51"/>
      <c r="W1084" s="51"/>
      <c r="X1084" s="51"/>
      <c r="Y1084" s="51"/>
      <c r="Z1084" s="51"/>
      <c r="AA1084" s="51"/>
    </row>
    <row r="1085" spans="1:27" ht="11.65" customHeight="1">
      <c r="A1085" s="53">
        <v>956</v>
      </c>
      <c r="C1085" s="101">
        <v>916</v>
      </c>
      <c r="D1085" s="3" t="s">
        <v>262</v>
      </c>
      <c r="F1085" s="102"/>
      <c r="H1085" s="59"/>
      <c r="I1085" s="7"/>
      <c r="J1085" s="7"/>
      <c r="K1085" s="7"/>
      <c r="L1085" s="7"/>
      <c r="M1085" s="7"/>
      <c r="O1085" s="51"/>
      <c r="P1085" s="51"/>
      <c r="Q1085" s="51"/>
      <c r="R1085" s="51"/>
      <c r="S1085" s="51"/>
      <c r="T1085" s="51"/>
      <c r="U1085" s="51"/>
      <c r="V1085" s="51"/>
      <c r="W1085" s="51"/>
      <c r="X1085" s="51"/>
      <c r="Y1085" s="51"/>
      <c r="Z1085" s="51"/>
      <c r="AA1085" s="51"/>
    </row>
    <row r="1086" spans="1:27" ht="11.65" customHeight="1">
      <c r="A1086" s="53">
        <v>957</v>
      </c>
      <c r="C1086" s="101"/>
      <c r="F1086" s="104" t="s">
        <v>638</v>
      </c>
      <c r="G1086" s="3" t="s">
        <v>569</v>
      </c>
      <c r="H1086" s="59"/>
      <c r="I1086" s="7">
        <v>0</v>
      </c>
      <c r="J1086" s="7">
        <v>0</v>
      </c>
      <c r="K1086" s="103">
        <v>0</v>
      </c>
      <c r="L1086" s="7">
        <v>0</v>
      </c>
      <c r="M1086" s="7">
        <v>0</v>
      </c>
      <c r="O1086" s="51"/>
      <c r="P1086" s="51"/>
      <c r="Q1086" s="51"/>
      <c r="R1086" s="51"/>
      <c r="S1086" s="51"/>
      <c r="T1086" s="51"/>
      <c r="U1086" s="51"/>
      <c r="V1086" s="51"/>
      <c r="W1086" s="51"/>
      <c r="X1086" s="51"/>
      <c r="Y1086" s="51"/>
      <c r="Z1086" s="51"/>
      <c r="AA1086" s="51"/>
    </row>
    <row r="1087" spans="1:27" ht="11.65" customHeight="1">
      <c r="A1087" s="53">
        <v>958</v>
      </c>
      <c r="C1087" s="101"/>
      <c r="F1087" s="104" t="s">
        <v>638</v>
      </c>
      <c r="G1087" s="3" t="s">
        <v>647</v>
      </c>
      <c r="H1087" s="59"/>
      <c r="I1087" s="7">
        <v>0</v>
      </c>
      <c r="J1087" s="7">
        <v>0</v>
      </c>
      <c r="K1087" s="103">
        <v>0</v>
      </c>
      <c r="L1087" s="7">
        <v>0</v>
      </c>
      <c r="M1087" s="7">
        <v>0</v>
      </c>
      <c r="O1087" s="51"/>
      <c r="P1087" s="51"/>
      <c r="Q1087" s="51"/>
      <c r="R1087" s="51"/>
      <c r="S1087" s="51"/>
      <c r="T1087" s="51"/>
      <c r="U1087" s="51"/>
      <c r="V1087" s="51"/>
      <c r="W1087" s="51"/>
      <c r="X1087" s="51"/>
      <c r="Y1087" s="51"/>
      <c r="Z1087" s="51"/>
      <c r="AA1087" s="51"/>
    </row>
    <row r="1088" spans="1:27" ht="11.65" customHeight="1">
      <c r="A1088" s="53">
        <v>959</v>
      </c>
      <c r="C1088" s="101"/>
      <c r="F1088" s="102"/>
      <c r="H1088" s="59" t="s">
        <v>162</v>
      </c>
      <c r="I1088" s="106">
        <v>0</v>
      </c>
      <c r="J1088" s="106">
        <v>0</v>
      </c>
      <c r="K1088" s="106">
        <v>0</v>
      </c>
      <c r="L1088" s="106">
        <v>0</v>
      </c>
      <c r="M1088" s="106">
        <v>0</v>
      </c>
      <c r="O1088" s="51"/>
      <c r="P1088" s="51"/>
      <c r="Q1088" s="51"/>
      <c r="R1088" s="51"/>
      <c r="S1088" s="51"/>
      <c r="T1088" s="51"/>
      <c r="U1088" s="51"/>
      <c r="V1088" s="51"/>
      <c r="W1088" s="51"/>
      <c r="X1088" s="51"/>
      <c r="Y1088" s="51"/>
      <c r="Z1088" s="51"/>
      <c r="AA1088" s="51"/>
    </row>
    <row r="1089" spans="1:27" ht="11.65" customHeight="1">
      <c r="A1089" s="53">
        <v>960</v>
      </c>
      <c r="C1089" s="101"/>
      <c r="F1089" s="102"/>
      <c r="H1089" s="59"/>
      <c r="I1089" s="7"/>
      <c r="J1089" s="7"/>
      <c r="K1089" s="7"/>
      <c r="L1089" s="7"/>
      <c r="M1089" s="7"/>
      <c r="O1089" s="51"/>
      <c r="P1089" s="51"/>
      <c r="Q1089" s="51"/>
      <c r="R1089" s="51"/>
      <c r="S1089" s="51"/>
      <c r="T1089" s="51"/>
      <c r="U1089" s="51"/>
      <c r="V1089" s="51"/>
      <c r="W1089" s="51"/>
      <c r="X1089" s="51"/>
      <c r="Y1089" s="51"/>
      <c r="Z1089" s="51"/>
      <c r="AA1089" s="51"/>
    </row>
    <row r="1090" spans="1:27" ht="11.65" customHeight="1" thickBot="1">
      <c r="A1090" s="53">
        <v>961</v>
      </c>
      <c r="C1090" s="91" t="s">
        <v>263</v>
      </c>
      <c r="F1090" s="102"/>
      <c r="H1090" s="90" t="s">
        <v>162</v>
      </c>
      <c r="I1090" s="108">
        <v>0</v>
      </c>
      <c r="J1090" s="108">
        <v>0</v>
      </c>
      <c r="K1090" s="108">
        <v>0</v>
      </c>
      <c r="L1090" s="108">
        <v>0</v>
      </c>
      <c r="M1090" s="108">
        <v>0</v>
      </c>
      <c r="N1090" s="7" t="s">
        <v>65</v>
      </c>
      <c r="O1090" s="105"/>
      <c r="P1090" s="105"/>
      <c r="Q1090" s="105"/>
      <c r="R1090" s="105"/>
      <c r="S1090" s="105"/>
      <c r="T1090" s="105"/>
      <c r="U1090" s="51"/>
      <c r="V1090" s="105"/>
      <c r="W1090" s="105"/>
      <c r="X1090" s="105"/>
      <c r="Y1090" s="105"/>
      <c r="Z1090" s="105"/>
      <c r="AA1090" s="105"/>
    </row>
    <row r="1091" spans="1:27" ht="11.65" customHeight="1" thickTop="1">
      <c r="A1091" s="53">
        <v>962</v>
      </c>
      <c r="C1091" s="101"/>
      <c r="F1091" s="102"/>
      <c r="H1091" s="59"/>
      <c r="I1091" s="7"/>
      <c r="J1091" s="7"/>
      <c r="K1091" s="7"/>
      <c r="L1091" s="7"/>
      <c r="M1091" s="7"/>
      <c r="O1091" s="51"/>
      <c r="P1091" s="51"/>
      <c r="Q1091" s="51"/>
      <c r="R1091" s="51"/>
      <c r="S1091" s="51"/>
      <c r="T1091" s="51"/>
      <c r="U1091" s="51"/>
      <c r="V1091" s="51"/>
      <c r="W1091" s="51"/>
      <c r="X1091" s="51"/>
      <c r="Y1091" s="51"/>
      <c r="Z1091" s="51"/>
      <c r="AA1091" s="51"/>
    </row>
    <row r="1092" spans="1:27" ht="11.65" customHeight="1">
      <c r="A1092" s="53">
        <v>963</v>
      </c>
      <c r="C1092" s="101"/>
      <c r="F1092" s="102"/>
      <c r="H1092" s="59"/>
      <c r="I1092" s="7"/>
      <c r="J1092" s="7"/>
      <c r="K1092" s="7"/>
      <c r="L1092" s="7"/>
      <c r="M1092" s="7"/>
      <c r="O1092" s="51"/>
      <c r="P1092" s="51"/>
      <c r="Q1092" s="51"/>
      <c r="R1092" s="51"/>
      <c r="S1092" s="51"/>
      <c r="T1092" s="51"/>
      <c r="U1092" s="51"/>
      <c r="V1092" s="51"/>
      <c r="W1092" s="51"/>
      <c r="X1092" s="51"/>
      <c r="Y1092" s="51"/>
      <c r="Z1092" s="51"/>
      <c r="AA1092" s="51"/>
    </row>
    <row r="1093" spans="1:27" ht="11.65" customHeight="1">
      <c r="A1093" s="53">
        <v>964</v>
      </c>
      <c r="C1093" s="101" t="s">
        <v>264</v>
      </c>
      <c r="F1093" s="102"/>
      <c r="H1093" s="59"/>
      <c r="I1093" s="7"/>
      <c r="J1093" s="7"/>
      <c r="K1093" s="7"/>
      <c r="L1093" s="7"/>
      <c r="M1093" s="7"/>
      <c r="O1093" s="51"/>
      <c r="P1093" s="51"/>
      <c r="Q1093" s="51"/>
      <c r="R1093" s="51"/>
      <c r="S1093" s="51"/>
      <c r="T1093" s="51"/>
      <c r="U1093" s="51"/>
      <c r="V1093" s="51"/>
      <c r="W1093" s="51"/>
      <c r="X1093" s="51"/>
      <c r="Y1093" s="51"/>
      <c r="Z1093" s="51"/>
      <c r="AA1093" s="51"/>
    </row>
    <row r="1094" spans="1:27" ht="11.65" customHeight="1">
      <c r="A1094" s="53">
        <v>965</v>
      </c>
      <c r="C1094" s="101"/>
      <c r="E1094" s="3" t="s">
        <v>569</v>
      </c>
      <c r="F1094" s="102"/>
      <c r="H1094" s="59"/>
      <c r="I1094" s="7">
        <v>0</v>
      </c>
      <c r="J1094" s="7">
        <v>0</v>
      </c>
      <c r="K1094" s="103">
        <v>0</v>
      </c>
      <c r="L1094" s="7">
        <v>0</v>
      </c>
      <c r="M1094" s="7">
        <v>0</v>
      </c>
      <c r="O1094" s="51"/>
      <c r="P1094" s="51"/>
      <c r="Q1094" s="51"/>
      <c r="R1094" s="51"/>
      <c r="S1094" s="51"/>
      <c r="T1094" s="51"/>
      <c r="U1094" s="51"/>
      <c r="V1094" s="51"/>
      <c r="W1094" s="51"/>
      <c r="X1094" s="51"/>
      <c r="Y1094" s="51"/>
      <c r="Z1094" s="51"/>
      <c r="AA1094" s="51"/>
    </row>
    <row r="1095" spans="1:27" ht="11.65" customHeight="1">
      <c r="A1095" s="53">
        <v>966</v>
      </c>
      <c r="C1095" s="101"/>
      <c r="E1095" s="3" t="s">
        <v>647</v>
      </c>
      <c r="F1095" s="102"/>
      <c r="H1095" s="59"/>
      <c r="I1095" s="7">
        <v>0</v>
      </c>
      <c r="J1095" s="7">
        <v>0</v>
      </c>
      <c r="K1095" s="103">
        <v>0</v>
      </c>
      <c r="L1095" s="7">
        <v>0</v>
      </c>
      <c r="M1095" s="7">
        <v>0</v>
      </c>
      <c r="O1095" s="51"/>
      <c r="P1095" s="51"/>
      <c r="Q1095" s="51"/>
      <c r="R1095" s="51"/>
      <c r="S1095" s="51"/>
      <c r="T1095" s="51"/>
      <c r="U1095" s="51"/>
      <c r="V1095" s="51"/>
      <c r="W1095" s="51"/>
      <c r="X1095" s="51"/>
      <c r="Y1095" s="51"/>
      <c r="Z1095" s="51"/>
      <c r="AA1095" s="51"/>
    </row>
    <row r="1096" spans="1:27" ht="11.65" customHeight="1" thickBot="1">
      <c r="A1096" s="53">
        <v>967</v>
      </c>
      <c r="C1096" s="101" t="s">
        <v>264</v>
      </c>
      <c r="F1096" s="102"/>
      <c r="H1096" s="59" t="s">
        <v>162</v>
      </c>
      <c r="I1096" s="118">
        <v>0</v>
      </c>
      <c r="J1096" s="118">
        <v>0</v>
      </c>
      <c r="K1096" s="118">
        <v>0</v>
      </c>
      <c r="L1096" s="118">
        <v>0</v>
      </c>
      <c r="M1096" s="118">
        <v>0</v>
      </c>
      <c r="O1096" s="51"/>
      <c r="P1096" s="51"/>
      <c r="Q1096" s="51"/>
      <c r="R1096" s="51"/>
      <c r="S1096" s="51"/>
      <c r="T1096" s="51"/>
      <c r="U1096" s="51"/>
      <c r="V1096" s="51"/>
      <c r="W1096" s="51"/>
      <c r="X1096" s="51"/>
      <c r="Y1096" s="51"/>
      <c r="Z1096" s="51"/>
      <c r="AA1096" s="51"/>
    </row>
    <row r="1097" spans="1:27" ht="11.65" customHeight="1" thickTop="1">
      <c r="A1097" s="53">
        <v>968</v>
      </c>
      <c r="C1097" s="101"/>
      <c r="F1097" s="102"/>
      <c r="H1097" s="59"/>
      <c r="I1097" s="7"/>
      <c r="J1097" s="7"/>
      <c r="K1097" s="7"/>
      <c r="L1097" s="7"/>
      <c r="M1097" s="7"/>
      <c r="O1097" s="51"/>
      <c r="P1097" s="51"/>
      <c r="Q1097" s="51"/>
      <c r="R1097" s="51"/>
      <c r="S1097" s="51"/>
      <c r="T1097" s="51"/>
      <c r="U1097" s="51"/>
      <c r="V1097" s="51"/>
      <c r="W1097" s="51"/>
      <c r="X1097" s="51"/>
      <c r="Y1097" s="51"/>
      <c r="Z1097" s="51"/>
      <c r="AA1097" s="51"/>
    </row>
    <row r="1098" spans="1:27" ht="11.65" customHeight="1" thickBot="1">
      <c r="A1098" s="53">
        <v>969</v>
      </c>
      <c r="C1098" s="91" t="s">
        <v>265</v>
      </c>
      <c r="F1098" s="102"/>
      <c r="H1098" s="59"/>
      <c r="I1098" s="108">
        <v>93668331.710000008</v>
      </c>
      <c r="J1098" s="108">
        <v>92972046.386480048</v>
      </c>
      <c r="K1098" s="108">
        <v>696285.32351996296</v>
      </c>
      <c r="L1098" s="108">
        <v>-40690.666018344928</v>
      </c>
      <c r="M1098" s="108">
        <v>655594.65750161803</v>
      </c>
      <c r="N1098" s="7" t="s">
        <v>65</v>
      </c>
      <c r="O1098" s="105"/>
      <c r="P1098" s="105"/>
      <c r="Q1098" s="105"/>
      <c r="R1098" s="105"/>
      <c r="S1098" s="105"/>
      <c r="T1098" s="105"/>
      <c r="U1098" s="51"/>
      <c r="V1098" s="105"/>
      <c r="W1098" s="105"/>
      <c r="X1098" s="105"/>
      <c r="Y1098" s="105"/>
      <c r="Z1098" s="105"/>
      <c r="AA1098" s="105"/>
    </row>
    <row r="1099" spans="1:27" ht="11.65" customHeight="1" thickTop="1">
      <c r="A1099" s="53">
        <v>970</v>
      </c>
      <c r="C1099" s="101">
        <v>920</v>
      </c>
      <c r="D1099" s="3" t="s">
        <v>266</v>
      </c>
      <c r="F1099" s="102"/>
      <c r="H1099" s="59"/>
      <c r="I1099" s="7"/>
      <c r="J1099" s="7"/>
      <c r="K1099" s="7"/>
      <c r="L1099" s="7"/>
      <c r="M1099" s="7"/>
      <c r="O1099" s="51"/>
      <c r="P1099" s="51"/>
      <c r="Q1099" s="51"/>
      <c r="R1099" s="51"/>
      <c r="S1099" s="51"/>
      <c r="T1099" s="51"/>
      <c r="U1099" s="51"/>
      <c r="V1099" s="51"/>
      <c r="W1099" s="51"/>
      <c r="X1099" s="51"/>
      <c r="Y1099" s="51"/>
      <c r="Z1099" s="51"/>
      <c r="AA1099" s="51"/>
    </row>
    <row r="1100" spans="1:27" ht="11.65" customHeight="1">
      <c r="A1100" s="53">
        <v>971</v>
      </c>
      <c r="C1100" s="101"/>
      <c r="F1100" s="104" t="s">
        <v>650</v>
      </c>
      <c r="G1100" s="3" t="s">
        <v>569</v>
      </c>
      <c r="H1100" s="59"/>
      <c r="I1100" s="7">
        <v>0.54</v>
      </c>
      <c r="J1100" s="7">
        <v>0.28000000000000003</v>
      </c>
      <c r="K1100" s="103">
        <v>0.26</v>
      </c>
      <c r="L1100" s="7">
        <v>134.17252030317425</v>
      </c>
      <c r="M1100" s="7">
        <v>134.43252030317424</v>
      </c>
      <c r="O1100" s="51"/>
      <c r="P1100" s="51"/>
      <c r="Q1100" s="51"/>
      <c r="R1100" s="51"/>
      <c r="S1100" s="51"/>
      <c r="T1100" s="51"/>
      <c r="U1100" s="51"/>
      <c r="V1100" s="51"/>
      <c r="W1100" s="51"/>
      <c r="X1100" s="51"/>
      <c r="Y1100" s="51"/>
      <c r="Z1100" s="51"/>
      <c r="AA1100" s="51"/>
    </row>
    <row r="1101" spans="1:27" ht="11.65" customHeight="1">
      <c r="A1101" s="53">
        <v>972</v>
      </c>
      <c r="C1101" s="101"/>
      <c r="F1101" s="104" t="s">
        <v>638</v>
      </c>
      <c r="G1101" s="3" t="s">
        <v>647</v>
      </c>
      <c r="H1101" s="59"/>
      <c r="I1101" s="7">
        <v>0</v>
      </c>
      <c r="J1101" s="7">
        <v>0</v>
      </c>
      <c r="K1101" s="103">
        <v>0</v>
      </c>
      <c r="L1101" s="7">
        <v>0</v>
      </c>
      <c r="M1101" s="7">
        <v>0</v>
      </c>
      <c r="O1101" s="51"/>
      <c r="P1101" s="51"/>
      <c r="Q1101" s="51"/>
      <c r="R1101" s="51"/>
      <c r="S1101" s="51"/>
      <c r="T1101" s="51"/>
      <c r="U1101" s="51"/>
      <c r="V1101" s="51"/>
      <c r="W1101" s="51"/>
      <c r="X1101" s="51"/>
      <c r="Y1101" s="51"/>
      <c r="Z1101" s="51"/>
      <c r="AA1101" s="51"/>
    </row>
    <row r="1102" spans="1:27" ht="11.65" customHeight="1">
      <c r="A1102" s="53">
        <v>973</v>
      </c>
      <c r="C1102" s="101"/>
      <c r="F1102" s="104" t="s">
        <v>650</v>
      </c>
      <c r="G1102" s="3" t="s">
        <v>632</v>
      </c>
      <c r="H1102" s="59"/>
      <c r="I1102" s="7">
        <v>73019889.920000002</v>
      </c>
      <c r="J1102" s="7">
        <v>68015682.12035723</v>
      </c>
      <c r="K1102" s="103">
        <v>5004207.7996427706</v>
      </c>
      <c r="L1102" s="7">
        <v>57934.429686906748</v>
      </c>
      <c r="M1102" s="7">
        <v>5062142.2293296773</v>
      </c>
      <c r="O1102" s="51"/>
      <c r="P1102" s="51"/>
      <c r="Q1102" s="51"/>
      <c r="R1102" s="51"/>
      <c r="S1102" s="51"/>
      <c r="T1102" s="51"/>
      <c r="U1102" s="51"/>
      <c r="V1102" s="51"/>
      <c r="W1102" s="51"/>
      <c r="X1102" s="51"/>
      <c r="Y1102" s="51"/>
      <c r="Z1102" s="51"/>
      <c r="AA1102" s="51"/>
    </row>
    <row r="1103" spans="1:27" ht="11.65" customHeight="1">
      <c r="A1103" s="53">
        <v>974</v>
      </c>
      <c r="C1103" s="101"/>
      <c r="F1103" s="102"/>
      <c r="H1103" s="59" t="s">
        <v>162</v>
      </c>
      <c r="I1103" s="106">
        <v>73019890.460000008</v>
      </c>
      <c r="J1103" s="106">
        <v>68015682.400357231</v>
      </c>
      <c r="K1103" s="106">
        <v>5004208.0596427703</v>
      </c>
      <c r="L1103" s="106">
        <v>58068.602207209922</v>
      </c>
      <c r="M1103" s="106">
        <v>5062276.6618499802</v>
      </c>
      <c r="O1103" s="51"/>
      <c r="P1103" s="51"/>
      <c r="Q1103" s="51"/>
      <c r="R1103" s="51"/>
      <c r="S1103" s="51"/>
      <c r="T1103" s="51"/>
      <c r="U1103" s="51"/>
      <c r="V1103" s="51"/>
      <c r="W1103" s="51"/>
      <c r="X1103" s="51"/>
      <c r="Y1103" s="51"/>
      <c r="Z1103" s="51"/>
      <c r="AA1103" s="51"/>
    </row>
    <row r="1104" spans="1:27" ht="11.65" customHeight="1">
      <c r="A1104" s="53">
        <v>975</v>
      </c>
      <c r="C1104" s="101"/>
      <c r="F1104" s="102"/>
      <c r="H1104" s="59"/>
      <c r="I1104" s="7"/>
      <c r="J1104" s="7"/>
      <c r="K1104" s="7"/>
      <c r="L1104" s="7"/>
      <c r="M1104" s="7"/>
      <c r="O1104" s="51"/>
      <c r="P1104" s="51"/>
      <c r="Q1104" s="51"/>
      <c r="R1104" s="51"/>
      <c r="S1104" s="51"/>
      <c r="T1104" s="51"/>
      <c r="U1104" s="51"/>
      <c r="V1104" s="51"/>
      <c r="W1104" s="51"/>
      <c r="X1104" s="51"/>
      <c r="Y1104" s="51"/>
      <c r="Z1104" s="51"/>
      <c r="AA1104" s="51"/>
    </row>
    <row r="1105" spans="1:27" ht="11.65" customHeight="1">
      <c r="A1105" s="53">
        <v>976</v>
      </c>
      <c r="C1105" s="101">
        <v>921</v>
      </c>
      <c r="D1105" s="3" t="s">
        <v>267</v>
      </c>
      <c r="F1105" s="102"/>
      <c r="H1105" s="59"/>
      <c r="I1105" s="7"/>
      <c r="J1105" s="7"/>
      <c r="K1105" s="7"/>
      <c r="L1105" s="7"/>
      <c r="M1105" s="7"/>
      <c r="O1105" s="51"/>
      <c r="P1105" s="51"/>
      <c r="Q1105" s="51"/>
      <c r="R1105" s="51"/>
      <c r="S1105" s="51"/>
      <c r="T1105" s="51"/>
      <c r="U1105" s="51"/>
      <c r="V1105" s="51"/>
      <c r="W1105" s="51"/>
      <c r="X1105" s="51"/>
      <c r="Y1105" s="51"/>
      <c r="Z1105" s="51"/>
      <c r="AA1105" s="51"/>
    </row>
    <row r="1106" spans="1:27" ht="11.65" customHeight="1">
      <c r="A1106" s="53">
        <v>977</v>
      </c>
      <c r="C1106" s="101"/>
      <c r="F1106" s="104" t="s">
        <v>650</v>
      </c>
      <c r="G1106" s="3" t="s">
        <v>569</v>
      </c>
      <c r="H1106" s="59"/>
      <c r="I1106" s="7">
        <v>298690.24999999994</v>
      </c>
      <c r="J1106" s="7">
        <v>287471.76999999996</v>
      </c>
      <c r="K1106" s="103">
        <v>11218.48</v>
      </c>
      <c r="L1106" s="7">
        <v>0</v>
      </c>
      <c r="M1106" s="7">
        <v>11218.48</v>
      </c>
      <c r="O1106" s="51"/>
      <c r="P1106" s="51"/>
      <c r="Q1106" s="51"/>
      <c r="R1106" s="51"/>
      <c r="S1106" s="51"/>
      <c r="T1106" s="51"/>
      <c r="U1106" s="51"/>
      <c r="V1106" s="51"/>
      <c r="W1106" s="51"/>
      <c r="X1106" s="51"/>
      <c r="Y1106" s="51"/>
      <c r="Z1106" s="51"/>
      <c r="AA1106" s="51"/>
    </row>
    <row r="1107" spans="1:27" ht="11.65" customHeight="1">
      <c r="A1107" s="53">
        <v>978</v>
      </c>
      <c r="C1107" s="101"/>
      <c r="F1107" s="104" t="s">
        <v>638</v>
      </c>
      <c r="G1107" s="3" t="s">
        <v>647</v>
      </c>
      <c r="H1107" s="59"/>
      <c r="I1107" s="7">
        <v>91687.39</v>
      </c>
      <c r="J1107" s="7">
        <v>85260.045818426515</v>
      </c>
      <c r="K1107" s="103">
        <v>6427.3441815734805</v>
      </c>
      <c r="L1107" s="7">
        <v>0</v>
      </c>
      <c r="M1107" s="7">
        <v>6427.3441815734805</v>
      </c>
      <c r="O1107" s="51"/>
      <c r="P1107" s="51"/>
      <c r="Q1107" s="51"/>
      <c r="R1107" s="51"/>
      <c r="S1107" s="51"/>
      <c r="T1107" s="51"/>
      <c r="U1107" s="51"/>
      <c r="V1107" s="51"/>
      <c r="W1107" s="51"/>
      <c r="X1107" s="51"/>
      <c r="Y1107" s="51"/>
      <c r="Z1107" s="51"/>
      <c r="AA1107" s="51"/>
    </row>
    <row r="1108" spans="1:27" ht="11.65" customHeight="1">
      <c r="A1108" s="53">
        <v>979</v>
      </c>
      <c r="C1108" s="101"/>
      <c r="F1108" s="104" t="s">
        <v>650</v>
      </c>
      <c r="G1108" s="3" t="s">
        <v>632</v>
      </c>
      <c r="H1108" s="59"/>
      <c r="I1108" s="7">
        <v>9540660.4800000004</v>
      </c>
      <c r="J1108" s="7">
        <v>8886818.7987804469</v>
      </c>
      <c r="K1108" s="103">
        <v>653841.68121955369</v>
      </c>
      <c r="L1108" s="7">
        <v>-2473.6709542901954</v>
      </c>
      <c r="M1108" s="7">
        <v>651368.0102652635</v>
      </c>
      <c r="O1108" s="51"/>
      <c r="P1108" s="51"/>
      <c r="Q1108" s="51"/>
      <c r="R1108" s="51"/>
      <c r="S1108" s="51"/>
      <c r="T1108" s="51"/>
      <c r="U1108" s="51"/>
      <c r="V1108" s="51"/>
      <c r="W1108" s="51"/>
      <c r="X1108" s="51"/>
      <c r="Y1108" s="51"/>
      <c r="Z1108" s="51"/>
      <c r="AA1108" s="51"/>
    </row>
    <row r="1109" spans="1:27" ht="11.65" customHeight="1">
      <c r="A1109" s="53">
        <v>980</v>
      </c>
      <c r="C1109" s="101"/>
      <c r="F1109" s="102"/>
      <c r="H1109" s="59" t="s">
        <v>162</v>
      </c>
      <c r="I1109" s="106">
        <v>9931038.120000001</v>
      </c>
      <c r="J1109" s="106">
        <v>9259550.614598874</v>
      </c>
      <c r="K1109" s="106">
        <v>671487.50540112716</v>
      </c>
      <c r="L1109" s="106">
        <v>-2473.6709542901954</v>
      </c>
      <c r="M1109" s="106">
        <v>669013.83444683696</v>
      </c>
      <c r="O1109" s="51"/>
      <c r="P1109" s="51"/>
      <c r="Q1109" s="51"/>
      <c r="R1109" s="51"/>
      <c r="S1109" s="51"/>
      <c r="T1109" s="51"/>
      <c r="U1109" s="51"/>
      <c r="V1109" s="51"/>
      <c r="W1109" s="51"/>
      <c r="X1109" s="51"/>
      <c r="Y1109" s="51"/>
      <c r="Z1109" s="51"/>
      <c r="AA1109" s="51"/>
    </row>
    <row r="1110" spans="1:27" ht="11.65" customHeight="1">
      <c r="A1110" s="53">
        <v>981</v>
      </c>
      <c r="C1110" s="101"/>
      <c r="F1110" s="102"/>
      <c r="H1110" s="59"/>
      <c r="I1110" s="7"/>
      <c r="J1110" s="7"/>
      <c r="K1110" s="7"/>
      <c r="L1110" s="7"/>
      <c r="M1110" s="7"/>
      <c r="O1110" s="51"/>
      <c r="P1110" s="51"/>
      <c r="Q1110" s="51"/>
      <c r="R1110" s="51"/>
      <c r="S1110" s="51"/>
      <c r="T1110" s="51"/>
      <c r="U1110" s="51"/>
      <c r="V1110" s="51"/>
      <c r="W1110" s="51"/>
      <c r="X1110" s="51"/>
      <c r="Y1110" s="51"/>
      <c r="Z1110" s="51"/>
      <c r="AA1110" s="51"/>
    </row>
    <row r="1111" spans="1:27" ht="11.65" customHeight="1">
      <c r="A1111" s="53">
        <v>982</v>
      </c>
      <c r="C1111" s="101">
        <v>922</v>
      </c>
      <c r="D1111" s="3" t="s">
        <v>268</v>
      </c>
      <c r="F1111" s="102"/>
      <c r="H1111" s="59"/>
      <c r="I1111" s="7"/>
      <c r="J1111" s="7"/>
      <c r="K1111" s="7"/>
      <c r="L1111" s="7"/>
      <c r="M1111" s="7"/>
      <c r="O1111" s="51"/>
      <c r="P1111" s="51"/>
      <c r="Q1111" s="51"/>
      <c r="R1111" s="51"/>
      <c r="S1111" s="51"/>
      <c r="T1111" s="51"/>
      <c r="U1111" s="51"/>
      <c r="V1111" s="51"/>
      <c r="W1111" s="51"/>
      <c r="X1111" s="51"/>
      <c r="Y1111" s="51"/>
      <c r="Z1111" s="51"/>
      <c r="AA1111" s="51"/>
    </row>
    <row r="1112" spans="1:27" ht="11.65" customHeight="1">
      <c r="A1112" s="53">
        <v>983</v>
      </c>
      <c r="C1112" s="101"/>
      <c r="F1112" s="104" t="s">
        <v>650</v>
      </c>
      <c r="G1112" s="3" t="s">
        <v>569</v>
      </c>
      <c r="H1112" s="59"/>
      <c r="I1112" s="7">
        <v>0</v>
      </c>
      <c r="J1112" s="7">
        <v>0</v>
      </c>
      <c r="K1112" s="103">
        <v>0</v>
      </c>
      <c r="L1112" s="7">
        <v>0</v>
      </c>
      <c r="M1112" s="7">
        <v>0</v>
      </c>
      <c r="O1112" s="51"/>
      <c r="P1112" s="51"/>
      <c r="Q1112" s="51"/>
      <c r="R1112" s="51"/>
      <c r="S1112" s="51"/>
      <c r="T1112" s="51"/>
      <c r="U1112" s="51"/>
      <c r="V1112" s="51"/>
      <c r="W1112" s="51"/>
      <c r="X1112" s="51"/>
      <c r="Y1112" s="51"/>
      <c r="Z1112" s="51"/>
      <c r="AA1112" s="51"/>
    </row>
    <row r="1113" spans="1:27" ht="11.65" customHeight="1">
      <c r="A1113" s="53">
        <v>984</v>
      </c>
      <c r="C1113" s="101"/>
      <c r="F1113" s="104" t="s">
        <v>638</v>
      </c>
      <c r="G1113" s="3" t="s">
        <v>647</v>
      </c>
      <c r="H1113" s="59"/>
      <c r="I1113" s="7">
        <v>0</v>
      </c>
      <c r="J1113" s="7">
        <v>0</v>
      </c>
      <c r="K1113" s="103">
        <v>0</v>
      </c>
      <c r="L1113" s="7">
        <v>0</v>
      </c>
      <c r="M1113" s="7">
        <v>0</v>
      </c>
      <c r="O1113" s="51"/>
      <c r="P1113" s="51"/>
      <c r="Q1113" s="51"/>
      <c r="R1113" s="51"/>
      <c r="S1113" s="51"/>
      <c r="T1113" s="51"/>
      <c r="U1113" s="51"/>
      <c r="V1113" s="51"/>
      <c r="W1113" s="51"/>
      <c r="X1113" s="51"/>
      <c r="Y1113" s="51"/>
      <c r="Z1113" s="51"/>
      <c r="AA1113" s="51"/>
    </row>
    <row r="1114" spans="1:27" ht="11.65" customHeight="1">
      <c r="A1114" s="53">
        <v>985</v>
      </c>
      <c r="C1114" s="101"/>
      <c r="F1114" s="104" t="s">
        <v>650</v>
      </c>
      <c r="G1114" s="3" t="s">
        <v>632</v>
      </c>
      <c r="H1114" s="59"/>
      <c r="I1114" s="7">
        <v>-31510478.870000001</v>
      </c>
      <c r="J1114" s="7">
        <v>-29350998.976172563</v>
      </c>
      <c r="K1114" s="103">
        <v>-2159479.893827437</v>
      </c>
      <c r="L1114" s="7">
        <v>0</v>
      </c>
      <c r="M1114" s="7">
        <v>-2159479.893827437</v>
      </c>
      <c r="O1114" s="51"/>
      <c r="P1114" s="51"/>
      <c r="Q1114" s="51"/>
      <c r="R1114" s="51"/>
      <c r="S1114" s="51"/>
      <c r="T1114" s="51"/>
      <c r="U1114" s="51"/>
      <c r="V1114" s="51"/>
      <c r="W1114" s="51"/>
      <c r="X1114" s="51"/>
      <c r="Y1114" s="51"/>
      <c r="Z1114" s="51"/>
      <c r="AA1114" s="51"/>
    </row>
    <row r="1115" spans="1:27" ht="11.65" customHeight="1">
      <c r="A1115" s="53">
        <v>986</v>
      </c>
      <c r="C1115" s="101"/>
      <c r="F1115" s="102"/>
      <c r="H1115" s="59" t="s">
        <v>162</v>
      </c>
      <c r="I1115" s="106">
        <v>-31510478.870000001</v>
      </c>
      <c r="J1115" s="106">
        <v>-29350998.976172563</v>
      </c>
      <c r="K1115" s="106">
        <v>-2159479.893827437</v>
      </c>
      <c r="L1115" s="106">
        <v>0</v>
      </c>
      <c r="M1115" s="106">
        <v>-2159479.893827437</v>
      </c>
      <c r="O1115" s="51"/>
      <c r="P1115" s="51"/>
      <c r="Q1115" s="51"/>
      <c r="R1115" s="51"/>
      <c r="S1115" s="51"/>
      <c r="T1115" s="51"/>
      <c r="U1115" s="51"/>
      <c r="V1115" s="51"/>
      <c r="W1115" s="51"/>
      <c r="X1115" s="51"/>
      <c r="Y1115" s="51"/>
      <c r="Z1115" s="51"/>
      <c r="AA1115" s="51"/>
    </row>
    <row r="1116" spans="1:27" ht="11.65" customHeight="1">
      <c r="A1116" s="53">
        <v>987</v>
      </c>
      <c r="C1116" s="101"/>
      <c r="F1116" s="102"/>
      <c r="H1116" s="59"/>
      <c r="I1116" s="51"/>
      <c r="J1116" s="51"/>
      <c r="K1116" s="51"/>
      <c r="L1116" s="51"/>
      <c r="M1116" s="51"/>
      <c r="O1116" s="51"/>
      <c r="P1116" s="51"/>
      <c r="Q1116" s="51"/>
      <c r="R1116" s="51"/>
      <c r="S1116" s="51"/>
      <c r="T1116" s="51"/>
      <c r="U1116" s="51"/>
      <c r="V1116" s="51"/>
      <c r="W1116" s="51"/>
      <c r="X1116" s="51"/>
      <c r="Y1116" s="51"/>
      <c r="Z1116" s="51"/>
      <c r="AA1116" s="51"/>
    </row>
    <row r="1117" spans="1:27" ht="11.65" customHeight="1">
      <c r="A1117" s="53">
        <v>988</v>
      </c>
      <c r="C1117" s="101">
        <v>923</v>
      </c>
      <c r="D1117" s="3" t="s">
        <v>269</v>
      </c>
      <c r="F1117" s="102"/>
      <c r="H1117" s="59"/>
      <c r="I1117" s="7"/>
      <c r="J1117" s="7"/>
      <c r="K1117" s="7"/>
      <c r="L1117" s="7"/>
      <c r="M1117" s="7"/>
      <c r="O1117" s="51"/>
      <c r="P1117" s="51"/>
      <c r="Q1117" s="51"/>
      <c r="R1117" s="51"/>
      <c r="S1117" s="51"/>
      <c r="T1117" s="51"/>
      <c r="U1117" s="51"/>
      <c r="V1117" s="51"/>
      <c r="W1117" s="51"/>
      <c r="X1117" s="51"/>
      <c r="Y1117" s="51"/>
      <c r="Z1117" s="51"/>
      <c r="AA1117" s="51"/>
    </row>
    <row r="1118" spans="1:27" ht="11.65" customHeight="1">
      <c r="A1118" s="53">
        <v>989</v>
      </c>
      <c r="C1118" s="101"/>
      <c r="F1118" s="104" t="s">
        <v>650</v>
      </c>
      <c r="G1118" s="3" t="s">
        <v>569</v>
      </c>
      <c r="H1118" s="59"/>
      <c r="I1118" s="7">
        <v>2491639.4400000004</v>
      </c>
      <c r="J1118" s="7">
        <v>2310600.2100000004</v>
      </c>
      <c r="K1118" s="103">
        <v>181039.23</v>
      </c>
      <c r="L1118" s="7">
        <v>0</v>
      </c>
      <c r="M1118" s="7">
        <v>181039.23</v>
      </c>
      <c r="O1118" s="51"/>
      <c r="P1118" s="51"/>
      <c r="Q1118" s="51"/>
      <c r="R1118" s="51"/>
      <c r="S1118" s="51"/>
      <c r="T1118" s="51"/>
      <c r="U1118" s="51"/>
      <c r="V1118" s="51"/>
      <c r="W1118" s="51"/>
      <c r="X1118" s="51"/>
      <c r="Y1118" s="51"/>
      <c r="Z1118" s="51"/>
      <c r="AA1118" s="51"/>
    </row>
    <row r="1119" spans="1:27" ht="11.65" customHeight="1">
      <c r="A1119" s="53">
        <v>990</v>
      </c>
      <c r="C1119" s="101"/>
      <c r="F1119" s="104" t="s">
        <v>270</v>
      </c>
      <c r="G1119" s="3" t="s">
        <v>634</v>
      </c>
      <c r="H1119" s="59"/>
      <c r="I1119" s="7">
        <v>0</v>
      </c>
      <c r="J1119" s="7">
        <v>0</v>
      </c>
      <c r="K1119" s="103">
        <v>0</v>
      </c>
      <c r="L1119" s="7">
        <v>129052.63773944128</v>
      </c>
      <c r="M1119" s="7">
        <v>129052.63773944128</v>
      </c>
      <c r="O1119" s="51"/>
      <c r="P1119" s="51"/>
      <c r="Q1119" s="51"/>
      <c r="R1119" s="51"/>
      <c r="S1119" s="51"/>
      <c r="T1119" s="51"/>
      <c r="U1119" s="51"/>
      <c r="V1119" s="51"/>
      <c r="W1119" s="51"/>
      <c r="X1119" s="51"/>
      <c r="Y1119" s="51"/>
      <c r="Z1119" s="51"/>
      <c r="AA1119" s="51"/>
    </row>
    <row r="1120" spans="1:27" ht="11.65" customHeight="1">
      <c r="A1120" s="53">
        <v>991</v>
      </c>
      <c r="C1120" s="101"/>
      <c r="F1120" s="104" t="s">
        <v>650</v>
      </c>
      <c r="G1120" s="3" t="s">
        <v>632</v>
      </c>
      <c r="H1120" s="59"/>
      <c r="I1120" s="7">
        <v>19859877.18</v>
      </c>
      <c r="J1120" s="7">
        <v>18498837.709891424</v>
      </c>
      <c r="K1120" s="103">
        <v>1361039.4701085777</v>
      </c>
      <c r="L1120" s="7">
        <v>-98713.340332334395</v>
      </c>
      <c r="M1120" s="7">
        <v>1262326.1297762434</v>
      </c>
      <c r="O1120" s="51"/>
      <c r="P1120" s="51"/>
      <c r="Q1120" s="51"/>
      <c r="R1120" s="51"/>
      <c r="S1120" s="51"/>
      <c r="T1120" s="51"/>
      <c r="U1120" s="51"/>
      <c r="V1120" s="51"/>
      <c r="W1120" s="51"/>
      <c r="X1120" s="51"/>
      <c r="Y1120" s="51"/>
      <c r="Z1120" s="51"/>
      <c r="AA1120" s="51"/>
    </row>
    <row r="1121" spans="1:27" ht="11.65" customHeight="1">
      <c r="A1121" s="53">
        <v>992</v>
      </c>
      <c r="C1121" s="101"/>
      <c r="F1121" s="104" t="s">
        <v>270</v>
      </c>
      <c r="G1121" s="3" t="s">
        <v>249</v>
      </c>
      <c r="H1121" s="59"/>
      <c r="I1121" s="7">
        <v>0</v>
      </c>
      <c r="J1121" s="7">
        <v>0</v>
      </c>
      <c r="K1121" s="103">
        <v>0</v>
      </c>
      <c r="L1121" s="7">
        <v>31517.050663769776</v>
      </c>
      <c r="M1121" s="7">
        <v>31517.050663769776</v>
      </c>
      <c r="O1121" s="51"/>
      <c r="P1121" s="51"/>
      <c r="Q1121" s="51"/>
      <c r="R1121" s="51"/>
      <c r="S1121" s="51"/>
      <c r="T1121" s="51"/>
      <c r="U1121" s="51"/>
      <c r="V1121" s="51"/>
      <c r="W1121" s="51"/>
      <c r="X1121" s="51"/>
      <c r="Y1121" s="51"/>
      <c r="Z1121" s="51"/>
      <c r="AA1121" s="51"/>
    </row>
    <row r="1122" spans="1:27" ht="11.65" customHeight="1">
      <c r="A1122" s="53">
        <v>993</v>
      </c>
      <c r="C1122" s="101"/>
      <c r="F1122" s="102"/>
      <c r="H1122" s="59" t="s">
        <v>162</v>
      </c>
      <c r="I1122" s="106">
        <v>22351516.620000001</v>
      </c>
      <c r="J1122" s="106">
        <v>20809437.919891424</v>
      </c>
      <c r="K1122" s="106">
        <v>1542078.7001085777</v>
      </c>
      <c r="L1122" s="106">
        <v>30339.297407106889</v>
      </c>
      <c r="M1122" s="106">
        <v>1603935.0481794544</v>
      </c>
      <c r="O1122" s="51"/>
      <c r="P1122" s="51"/>
      <c r="Q1122" s="51"/>
      <c r="R1122" s="51"/>
      <c r="S1122" s="51"/>
      <c r="T1122" s="51"/>
      <c r="U1122" s="51"/>
      <c r="V1122" s="51"/>
      <c r="W1122" s="51"/>
      <c r="X1122" s="51"/>
      <c r="Y1122" s="51"/>
      <c r="Z1122" s="51"/>
      <c r="AA1122" s="51"/>
    </row>
    <row r="1123" spans="1:27" ht="11.65" customHeight="1">
      <c r="A1123" s="53">
        <v>994</v>
      </c>
      <c r="C1123" s="101"/>
      <c r="F1123" s="102"/>
      <c r="H1123" s="59"/>
      <c r="I1123" s="7"/>
      <c r="J1123" s="7"/>
      <c r="K1123" s="7"/>
      <c r="L1123" s="7"/>
      <c r="M1123" s="7"/>
      <c r="O1123" s="51"/>
      <c r="P1123" s="51"/>
      <c r="Q1123" s="51"/>
      <c r="R1123" s="51"/>
      <c r="S1123" s="51"/>
      <c r="T1123" s="51"/>
      <c r="U1123" s="51"/>
      <c r="V1123" s="51"/>
      <c r="W1123" s="51"/>
      <c r="X1123" s="51"/>
      <c r="Y1123" s="51"/>
      <c r="Z1123" s="51"/>
      <c r="AA1123" s="51"/>
    </row>
    <row r="1124" spans="1:27" ht="11.65" customHeight="1">
      <c r="A1124" s="53">
        <v>995</v>
      </c>
      <c r="C1124" s="101">
        <v>924</v>
      </c>
      <c r="D1124" s="3" t="s">
        <v>271</v>
      </c>
      <c r="F1124" s="102"/>
      <c r="H1124" s="59"/>
      <c r="I1124" s="7"/>
      <c r="J1124" s="7"/>
      <c r="K1124" s="7"/>
      <c r="L1124" s="7"/>
      <c r="M1124" s="7"/>
      <c r="O1124" s="51"/>
      <c r="P1124" s="51"/>
      <c r="Q1124" s="51"/>
      <c r="R1124" s="51"/>
      <c r="S1124" s="51"/>
      <c r="T1124" s="51"/>
      <c r="U1124" s="51"/>
      <c r="V1124" s="51"/>
      <c r="W1124" s="51"/>
      <c r="X1124" s="51"/>
      <c r="Y1124" s="51"/>
      <c r="Z1124" s="51"/>
      <c r="AA1124" s="51"/>
    </row>
    <row r="1125" spans="1:27" ht="11.65" customHeight="1">
      <c r="A1125" s="53">
        <v>996</v>
      </c>
      <c r="C1125" s="101"/>
      <c r="F1125" s="104"/>
      <c r="G1125" s="3" t="s">
        <v>569</v>
      </c>
      <c r="H1125" s="59"/>
      <c r="I1125" s="7">
        <v>6487917.1600000011</v>
      </c>
      <c r="J1125" s="7">
        <v>6487917.1600000011</v>
      </c>
      <c r="K1125" s="103">
        <v>0</v>
      </c>
      <c r="L1125" s="7">
        <v>0</v>
      </c>
      <c r="M1125" s="7">
        <v>0</v>
      </c>
      <c r="O1125" s="51"/>
      <c r="P1125" s="51"/>
      <c r="Q1125" s="51"/>
      <c r="R1125" s="51"/>
      <c r="S1125" s="51"/>
      <c r="T1125" s="51"/>
      <c r="U1125" s="51"/>
      <c r="V1125" s="51"/>
      <c r="W1125" s="51"/>
      <c r="X1125" s="51"/>
      <c r="Y1125" s="51"/>
      <c r="Z1125" s="51"/>
      <c r="AA1125" s="51"/>
    </row>
    <row r="1126" spans="1:27" ht="11.65" customHeight="1">
      <c r="A1126" s="53">
        <v>997</v>
      </c>
      <c r="C1126" s="101"/>
      <c r="F1126" s="104"/>
      <c r="G1126" s="3" t="s">
        <v>634</v>
      </c>
      <c r="H1126" s="59"/>
      <c r="I1126" s="7">
        <v>0</v>
      </c>
      <c r="J1126" s="7">
        <v>0</v>
      </c>
      <c r="K1126" s="103">
        <v>0</v>
      </c>
      <c r="L1126" s="7">
        <v>0</v>
      </c>
      <c r="M1126" s="7">
        <v>0</v>
      </c>
      <c r="O1126" s="51"/>
      <c r="P1126" s="51"/>
      <c r="Q1126" s="51"/>
      <c r="R1126" s="51"/>
      <c r="S1126" s="51"/>
      <c r="T1126" s="51"/>
      <c r="U1126" s="51"/>
      <c r="V1126" s="51"/>
      <c r="W1126" s="51"/>
      <c r="X1126" s="51"/>
      <c r="Y1126" s="51"/>
      <c r="Z1126" s="51"/>
      <c r="AA1126" s="51"/>
    </row>
    <row r="1127" spans="1:27" ht="11.65" customHeight="1">
      <c r="A1127" s="53">
        <v>998</v>
      </c>
      <c r="C1127" s="101"/>
      <c r="F1127" s="104" t="s">
        <v>650</v>
      </c>
      <c r="G1127" s="3" t="s">
        <v>632</v>
      </c>
      <c r="H1127" s="59"/>
      <c r="I1127" s="7">
        <v>5453284.0700000003</v>
      </c>
      <c r="J1127" s="7">
        <v>5079558.9561076118</v>
      </c>
      <c r="K1127" s="103">
        <v>373725.11389238853</v>
      </c>
      <c r="L1127" s="7">
        <v>-3676.2663964300882</v>
      </c>
      <c r="M1127" s="7">
        <v>370048.84749595844</v>
      </c>
      <c r="O1127" s="51"/>
      <c r="P1127" s="51"/>
      <c r="Q1127" s="51"/>
      <c r="R1127" s="51"/>
      <c r="S1127" s="51"/>
      <c r="T1127" s="51"/>
      <c r="U1127" s="51"/>
      <c r="V1127" s="51"/>
      <c r="W1127" s="51"/>
      <c r="X1127" s="51"/>
      <c r="Y1127" s="51"/>
      <c r="Z1127" s="51"/>
      <c r="AA1127" s="51"/>
    </row>
    <row r="1128" spans="1:27" ht="11.65" customHeight="1">
      <c r="A1128" s="53">
        <v>999</v>
      </c>
      <c r="C1128" s="101"/>
      <c r="F1128" s="102"/>
      <c r="H1128" s="59" t="s">
        <v>162</v>
      </c>
      <c r="I1128" s="106">
        <v>11941201.23</v>
      </c>
      <c r="J1128" s="106">
        <v>11567476.116107613</v>
      </c>
      <c r="K1128" s="106">
        <v>373725.11389238853</v>
      </c>
      <c r="L1128" s="106">
        <v>-3676.2663964300882</v>
      </c>
      <c r="M1128" s="106">
        <v>370048.84749595844</v>
      </c>
      <c r="O1128" s="51"/>
      <c r="P1128" s="51"/>
      <c r="Q1128" s="51"/>
      <c r="R1128" s="51"/>
      <c r="S1128" s="51"/>
      <c r="T1128" s="51"/>
      <c r="U1128" s="51"/>
      <c r="V1128" s="51"/>
      <c r="W1128" s="51"/>
      <c r="X1128" s="51"/>
      <c r="Y1128" s="51"/>
      <c r="Z1128" s="51"/>
      <c r="AA1128" s="51"/>
    </row>
    <row r="1129" spans="1:27" ht="11.65" customHeight="1">
      <c r="A1129" s="53">
        <v>1000</v>
      </c>
      <c r="C1129" s="101"/>
      <c r="F1129" s="102"/>
      <c r="H1129" s="59"/>
      <c r="I1129" s="51"/>
      <c r="J1129" s="7"/>
      <c r="K1129" s="7"/>
      <c r="L1129" s="7"/>
      <c r="M1129" s="7"/>
      <c r="O1129" s="51"/>
      <c r="P1129" s="51"/>
      <c r="Q1129" s="51"/>
      <c r="R1129" s="51"/>
      <c r="S1129" s="51"/>
      <c r="T1129" s="51"/>
      <c r="U1129" s="51"/>
      <c r="V1129" s="51"/>
      <c r="W1129" s="51"/>
      <c r="X1129" s="51"/>
      <c r="Y1129" s="51"/>
      <c r="Z1129" s="51"/>
      <c r="AA1129" s="51"/>
    </row>
    <row r="1130" spans="1:27" ht="11.65" customHeight="1">
      <c r="A1130" s="53">
        <v>1001</v>
      </c>
      <c r="C1130" s="101">
        <v>925</v>
      </c>
      <c r="D1130" s="3" t="s">
        <v>272</v>
      </c>
      <c r="F1130" s="102"/>
      <c r="H1130" s="59"/>
      <c r="I1130" s="7"/>
      <c r="J1130" s="7"/>
      <c r="K1130" s="7"/>
      <c r="L1130" s="7"/>
      <c r="M1130" s="7"/>
      <c r="O1130" s="51"/>
      <c r="P1130" s="51"/>
      <c r="Q1130" s="51"/>
      <c r="R1130" s="51"/>
      <c r="S1130" s="51"/>
      <c r="T1130" s="51"/>
      <c r="U1130" s="51"/>
      <c r="V1130" s="51"/>
      <c r="W1130" s="51"/>
      <c r="X1130" s="51"/>
      <c r="Y1130" s="51"/>
      <c r="Z1130" s="51"/>
      <c r="AA1130" s="51"/>
    </row>
    <row r="1131" spans="1:27" ht="11.65" customHeight="1">
      <c r="A1131" s="53">
        <v>1002</v>
      </c>
      <c r="C1131" s="101"/>
      <c r="F1131" s="104"/>
      <c r="G1131" s="3" t="s">
        <v>569</v>
      </c>
      <c r="H1131" s="59"/>
      <c r="I1131" s="7">
        <v>-860933.11</v>
      </c>
      <c r="J1131" s="7">
        <v>-860933.11</v>
      </c>
      <c r="K1131" s="103">
        <v>0</v>
      </c>
      <c r="L1131" s="7">
        <v>3847.6000000000004</v>
      </c>
      <c r="M1131" s="7">
        <v>3847.6000000000004</v>
      </c>
      <c r="O1131" s="51"/>
      <c r="P1131" s="51"/>
      <c r="Q1131" s="51"/>
      <c r="R1131" s="51"/>
      <c r="S1131" s="51"/>
      <c r="T1131" s="51"/>
      <c r="U1131" s="51"/>
      <c r="V1131" s="51"/>
      <c r="W1131" s="51"/>
      <c r="X1131" s="51"/>
      <c r="Y1131" s="51"/>
      <c r="Z1131" s="51"/>
      <c r="AA1131" s="51"/>
    </row>
    <row r="1132" spans="1:27" ht="11.65" customHeight="1">
      <c r="A1132" s="53">
        <v>1003</v>
      </c>
      <c r="C1132" s="101"/>
      <c r="F1132" s="104" t="s">
        <v>650</v>
      </c>
      <c r="G1132" s="3" t="s">
        <v>632</v>
      </c>
      <c r="H1132" s="59"/>
      <c r="I1132" s="7">
        <v>7297230.2400000002</v>
      </c>
      <c r="J1132" s="7">
        <v>6797135.5873950096</v>
      </c>
      <c r="K1132" s="103">
        <v>500094.65260499105</v>
      </c>
      <c r="L1132" s="7">
        <v>108095.56679281808</v>
      </c>
      <c r="M1132" s="7">
        <v>608190.21939780912</v>
      </c>
      <c r="O1132" s="51"/>
      <c r="P1132" s="51"/>
      <c r="Q1132" s="51"/>
      <c r="R1132" s="51"/>
      <c r="S1132" s="51"/>
      <c r="T1132" s="51"/>
      <c r="U1132" s="51"/>
      <c r="V1132" s="51"/>
      <c r="W1132" s="51"/>
      <c r="X1132" s="51"/>
      <c r="Y1132" s="51"/>
      <c r="Z1132" s="51"/>
      <c r="AA1132" s="51"/>
    </row>
    <row r="1133" spans="1:27" ht="11.65" customHeight="1">
      <c r="A1133" s="53">
        <v>1004</v>
      </c>
      <c r="C1133" s="101"/>
      <c r="F1133" s="102"/>
      <c r="H1133" s="59" t="s">
        <v>162</v>
      </c>
      <c r="I1133" s="106">
        <v>6436297.1299999999</v>
      </c>
      <c r="J1133" s="106">
        <v>5936202.4773950092</v>
      </c>
      <c r="K1133" s="106">
        <v>500094.65260499105</v>
      </c>
      <c r="L1133" s="106">
        <v>111943.16679281808</v>
      </c>
      <c r="M1133" s="106">
        <v>612037.8193978091</v>
      </c>
      <c r="O1133" s="51"/>
      <c r="P1133" s="51"/>
      <c r="Q1133" s="51"/>
      <c r="R1133" s="51"/>
      <c r="S1133" s="51"/>
      <c r="T1133" s="51"/>
      <c r="U1133" s="51"/>
      <c r="V1133" s="51"/>
      <c r="W1133" s="51"/>
      <c r="X1133" s="51"/>
      <c r="Y1133" s="51"/>
      <c r="Z1133" s="51"/>
      <c r="AA1133" s="51"/>
    </row>
    <row r="1134" spans="1:27" ht="11.65" customHeight="1">
      <c r="A1134" s="53">
        <v>1005</v>
      </c>
      <c r="C1134" s="101"/>
      <c r="F1134" s="102"/>
      <c r="H1134" s="59"/>
      <c r="I1134" s="7"/>
      <c r="J1134" s="7"/>
      <c r="K1134" s="7"/>
      <c r="L1134" s="7"/>
      <c r="M1134" s="7"/>
      <c r="O1134" s="51"/>
      <c r="P1134" s="51"/>
      <c r="Q1134" s="51"/>
      <c r="R1134" s="51"/>
      <c r="S1134" s="51"/>
      <c r="T1134" s="51"/>
      <c r="U1134" s="51"/>
      <c r="V1134" s="51"/>
      <c r="W1134" s="51"/>
      <c r="X1134" s="51"/>
      <c r="Y1134" s="51"/>
      <c r="Z1134" s="51"/>
      <c r="AA1134" s="51"/>
    </row>
    <row r="1135" spans="1:27" ht="11.65" customHeight="1">
      <c r="A1135" s="53">
        <v>1006</v>
      </c>
      <c r="C1135" s="101">
        <v>926</v>
      </c>
      <c r="D1135" s="3" t="s">
        <v>273</v>
      </c>
      <c r="F1135" s="102"/>
      <c r="H1135" s="59"/>
      <c r="I1135" s="7"/>
      <c r="J1135" s="7"/>
      <c r="K1135" s="7"/>
      <c r="L1135" s="7"/>
      <c r="M1135" s="7"/>
      <c r="O1135" s="51"/>
      <c r="P1135" s="51"/>
      <c r="Q1135" s="51"/>
      <c r="R1135" s="51"/>
      <c r="S1135" s="51"/>
      <c r="T1135" s="51"/>
      <c r="U1135" s="51"/>
      <c r="V1135" s="51"/>
      <c r="W1135" s="51"/>
      <c r="X1135" s="51"/>
      <c r="Y1135" s="51"/>
      <c r="Z1135" s="51"/>
      <c r="AA1135" s="51"/>
    </row>
    <row r="1136" spans="1:27" ht="11.65" customHeight="1">
      <c r="A1136" s="53">
        <v>1007</v>
      </c>
      <c r="C1136" s="101"/>
      <c r="F1136" s="104" t="s">
        <v>665</v>
      </c>
      <c r="G1136" s="3" t="s">
        <v>569</v>
      </c>
      <c r="H1136" s="59"/>
      <c r="I1136" s="7">
        <v>-244305.37</v>
      </c>
      <c r="J1136" s="7">
        <v>-244305.37</v>
      </c>
      <c r="K1136" s="103">
        <v>0</v>
      </c>
      <c r="L1136" s="7">
        <v>0</v>
      </c>
      <c r="M1136" s="7">
        <v>0</v>
      </c>
      <c r="O1136" s="51"/>
      <c r="P1136" s="51"/>
      <c r="Q1136" s="51"/>
      <c r="R1136" s="51"/>
      <c r="S1136" s="51"/>
      <c r="T1136" s="51"/>
      <c r="U1136" s="51"/>
      <c r="V1136" s="51"/>
      <c r="W1136" s="51"/>
      <c r="X1136" s="51"/>
      <c r="Y1136" s="51"/>
      <c r="Z1136" s="51"/>
      <c r="AA1136" s="51"/>
    </row>
    <row r="1137" spans="1:27" ht="11.65" customHeight="1">
      <c r="A1137" s="53">
        <v>1008</v>
      </c>
      <c r="C1137" s="101"/>
      <c r="F1137" s="104" t="s">
        <v>638</v>
      </c>
      <c r="G1137" s="3" t="s">
        <v>647</v>
      </c>
      <c r="H1137" s="59"/>
      <c r="I1137" s="7">
        <v>0</v>
      </c>
      <c r="J1137" s="7">
        <v>0</v>
      </c>
      <c r="K1137" s="103">
        <v>0</v>
      </c>
      <c r="L1137" s="7">
        <v>0</v>
      </c>
      <c r="M1137" s="7">
        <v>0</v>
      </c>
      <c r="O1137" s="51"/>
      <c r="P1137" s="51"/>
      <c r="Q1137" s="51"/>
      <c r="R1137" s="51"/>
      <c r="S1137" s="51"/>
      <c r="T1137" s="51"/>
      <c r="U1137" s="51"/>
      <c r="V1137" s="51"/>
      <c r="W1137" s="51"/>
      <c r="X1137" s="51"/>
      <c r="Y1137" s="51"/>
      <c r="Z1137" s="51"/>
      <c r="AA1137" s="51"/>
    </row>
    <row r="1138" spans="1:27" ht="11.65" customHeight="1">
      <c r="A1138" s="53">
        <v>1009</v>
      </c>
      <c r="C1138" s="101"/>
      <c r="F1138" s="104" t="s">
        <v>665</v>
      </c>
      <c r="G1138" s="3" t="s">
        <v>632</v>
      </c>
      <c r="H1138" s="59"/>
      <c r="I1138" s="7">
        <v>95155728.659999996</v>
      </c>
      <c r="J1138" s="7">
        <v>88634504.921334252</v>
      </c>
      <c r="K1138" s="103">
        <v>6521223.7386657391</v>
      </c>
      <c r="L1138" s="7">
        <v>0</v>
      </c>
      <c r="M1138" s="7">
        <v>6521223.7386657391</v>
      </c>
      <c r="O1138" s="51"/>
      <c r="P1138" s="51"/>
      <c r="Q1138" s="51"/>
      <c r="R1138" s="51"/>
      <c r="S1138" s="51"/>
      <c r="T1138" s="51"/>
      <c r="U1138" s="51"/>
      <c r="V1138" s="51"/>
      <c r="W1138" s="51"/>
      <c r="X1138" s="51"/>
      <c r="Y1138" s="51"/>
      <c r="Z1138" s="51"/>
      <c r="AA1138" s="51"/>
    </row>
    <row r="1139" spans="1:27" ht="11.65" customHeight="1">
      <c r="A1139" s="53">
        <v>1010</v>
      </c>
      <c r="C1139" s="101"/>
      <c r="F1139" s="102"/>
      <c r="H1139" s="59" t="s">
        <v>162</v>
      </c>
      <c r="I1139" s="106">
        <v>94911423.289999992</v>
      </c>
      <c r="J1139" s="106">
        <v>88390199.551334247</v>
      </c>
      <c r="K1139" s="106">
        <v>6521223.7386657391</v>
      </c>
      <c r="L1139" s="106">
        <v>0</v>
      </c>
      <c r="M1139" s="106">
        <v>6521223.7386657391</v>
      </c>
      <c r="O1139" s="51"/>
      <c r="P1139" s="51"/>
      <c r="Q1139" s="51"/>
      <c r="R1139" s="51"/>
      <c r="S1139" s="51"/>
      <c r="T1139" s="51"/>
      <c r="U1139" s="51"/>
      <c r="V1139" s="51"/>
      <c r="W1139" s="51"/>
      <c r="X1139" s="51"/>
      <c r="Y1139" s="51"/>
      <c r="Z1139" s="51"/>
      <c r="AA1139" s="51"/>
    </row>
    <row r="1140" spans="1:27" ht="11.65" customHeight="1">
      <c r="A1140" s="53">
        <v>1011</v>
      </c>
      <c r="C1140" s="101"/>
      <c r="F1140" s="102"/>
      <c r="H1140" s="59"/>
      <c r="I1140" s="7"/>
      <c r="J1140" s="7"/>
      <c r="K1140" s="7"/>
      <c r="L1140" s="7"/>
      <c r="M1140" s="7"/>
      <c r="O1140" s="51"/>
      <c r="P1140" s="51"/>
      <c r="Q1140" s="51"/>
      <c r="R1140" s="51"/>
      <c r="S1140" s="51"/>
      <c r="T1140" s="51"/>
      <c r="U1140" s="51"/>
      <c r="V1140" s="51"/>
      <c r="W1140" s="51"/>
      <c r="X1140" s="51"/>
      <c r="Y1140" s="51"/>
      <c r="Z1140" s="51"/>
      <c r="AA1140" s="51"/>
    </row>
    <row r="1141" spans="1:27" ht="11.65" customHeight="1">
      <c r="A1141" s="53">
        <v>1012</v>
      </c>
      <c r="C1141" s="101">
        <v>927</v>
      </c>
      <c r="D1141" s="3" t="s">
        <v>274</v>
      </c>
      <c r="F1141" s="102"/>
      <c r="H1141" s="59"/>
      <c r="I1141" s="7"/>
      <c r="J1141" s="7"/>
      <c r="K1141" s="7"/>
      <c r="L1141" s="7"/>
      <c r="M1141" s="7"/>
      <c r="O1141" s="51"/>
      <c r="P1141" s="51"/>
      <c r="Q1141" s="51"/>
      <c r="R1141" s="51"/>
      <c r="S1141" s="51"/>
      <c r="T1141" s="51"/>
      <c r="U1141" s="51"/>
      <c r="V1141" s="51"/>
      <c r="W1141" s="51"/>
      <c r="X1141" s="51"/>
      <c r="Y1141" s="51"/>
      <c r="Z1141" s="51"/>
      <c r="AA1141" s="51"/>
    </row>
    <row r="1142" spans="1:27" ht="11.65" customHeight="1">
      <c r="A1142" s="53">
        <v>1013</v>
      </c>
      <c r="C1142" s="101"/>
      <c r="F1142" s="104" t="s">
        <v>641</v>
      </c>
      <c r="G1142" s="3" t="s">
        <v>569</v>
      </c>
      <c r="H1142" s="59"/>
      <c r="I1142" s="7">
        <v>0</v>
      </c>
      <c r="J1142" s="7">
        <v>0</v>
      </c>
      <c r="K1142" s="103">
        <v>0</v>
      </c>
      <c r="L1142" s="7">
        <v>0</v>
      </c>
      <c r="M1142" s="7">
        <v>0</v>
      </c>
      <c r="O1142" s="51"/>
      <c r="P1142" s="51"/>
      <c r="Q1142" s="51"/>
      <c r="R1142" s="51"/>
      <c r="S1142" s="51"/>
      <c r="T1142" s="51"/>
      <c r="U1142" s="51"/>
      <c r="V1142" s="51"/>
      <c r="W1142" s="51"/>
      <c r="X1142" s="51"/>
      <c r="Y1142" s="51"/>
      <c r="Z1142" s="51"/>
      <c r="AA1142" s="51"/>
    </row>
    <row r="1143" spans="1:27" ht="11.65" customHeight="1">
      <c r="A1143" s="53">
        <v>1014</v>
      </c>
      <c r="C1143" s="101"/>
      <c r="F1143" s="104" t="s">
        <v>641</v>
      </c>
      <c r="G1143" s="3" t="s">
        <v>632</v>
      </c>
      <c r="H1143" s="59"/>
      <c r="I1143" s="7">
        <v>0</v>
      </c>
      <c r="J1143" s="7">
        <v>0</v>
      </c>
      <c r="K1143" s="103">
        <v>0</v>
      </c>
      <c r="L1143" s="7">
        <v>0</v>
      </c>
      <c r="M1143" s="7">
        <v>0</v>
      </c>
      <c r="O1143" s="51"/>
      <c r="P1143" s="51"/>
      <c r="Q1143" s="51"/>
      <c r="R1143" s="51"/>
      <c r="S1143" s="51"/>
      <c r="T1143" s="51"/>
      <c r="U1143" s="51"/>
      <c r="V1143" s="51"/>
      <c r="W1143" s="51"/>
      <c r="X1143" s="51"/>
      <c r="Y1143" s="51"/>
      <c r="Z1143" s="51"/>
      <c r="AA1143" s="51"/>
    </row>
    <row r="1144" spans="1:27" ht="11.65" customHeight="1">
      <c r="A1144" s="53">
        <v>1015</v>
      </c>
      <c r="C1144" s="101"/>
      <c r="F1144" s="102"/>
      <c r="H1144" s="59" t="s">
        <v>162</v>
      </c>
      <c r="I1144" s="106">
        <v>0</v>
      </c>
      <c r="J1144" s="106">
        <v>0</v>
      </c>
      <c r="K1144" s="106">
        <v>0</v>
      </c>
      <c r="L1144" s="106">
        <v>0</v>
      </c>
      <c r="M1144" s="106">
        <v>0</v>
      </c>
      <c r="O1144" s="51"/>
      <c r="P1144" s="51"/>
      <c r="Q1144" s="51"/>
      <c r="R1144" s="51"/>
      <c r="S1144" s="51"/>
      <c r="T1144" s="51"/>
      <c r="U1144" s="51"/>
      <c r="V1144" s="51"/>
      <c r="W1144" s="51"/>
      <c r="X1144" s="51"/>
      <c r="Y1144" s="51"/>
      <c r="Z1144" s="51"/>
      <c r="AA1144" s="51"/>
    </row>
    <row r="1145" spans="1:27" ht="11.65" customHeight="1">
      <c r="A1145" s="53">
        <v>1016</v>
      </c>
      <c r="C1145" s="101"/>
      <c r="F1145" s="102"/>
      <c r="H1145" s="59"/>
      <c r="I1145" s="7"/>
      <c r="J1145" s="7"/>
      <c r="K1145" s="7"/>
      <c r="L1145" s="7"/>
      <c r="M1145" s="7"/>
      <c r="O1145" s="51"/>
      <c r="P1145" s="51"/>
      <c r="Q1145" s="51"/>
      <c r="R1145" s="51"/>
      <c r="S1145" s="51"/>
      <c r="T1145" s="51"/>
      <c r="U1145" s="51"/>
      <c r="V1145" s="51"/>
      <c r="W1145" s="51"/>
      <c r="X1145" s="51"/>
      <c r="Y1145" s="51"/>
      <c r="Z1145" s="51"/>
      <c r="AA1145" s="51"/>
    </row>
    <row r="1146" spans="1:27" ht="11.65" customHeight="1">
      <c r="A1146" s="53">
        <v>1017</v>
      </c>
      <c r="C1146" s="101">
        <v>928</v>
      </c>
      <c r="D1146" s="3" t="s">
        <v>275</v>
      </c>
      <c r="F1146" s="102"/>
      <c r="H1146" s="59"/>
      <c r="I1146" s="7"/>
      <c r="J1146" s="7"/>
      <c r="K1146" s="7"/>
      <c r="L1146" s="7"/>
      <c r="M1146" s="7"/>
      <c r="O1146" s="51"/>
      <c r="P1146" s="51"/>
      <c r="Q1146" s="51"/>
      <c r="R1146" s="51"/>
      <c r="S1146" s="51"/>
      <c r="T1146" s="51"/>
      <c r="U1146" s="51"/>
      <c r="V1146" s="51"/>
      <c r="W1146" s="51"/>
      <c r="X1146" s="51"/>
      <c r="Y1146" s="51"/>
      <c r="Z1146" s="51"/>
      <c r="AA1146" s="51"/>
    </row>
    <row r="1147" spans="1:27" ht="11.65" customHeight="1">
      <c r="A1147" s="53">
        <v>1018</v>
      </c>
      <c r="C1147" s="101"/>
      <c r="F1147" s="104" t="s">
        <v>641</v>
      </c>
      <c r="G1147" s="3" t="s">
        <v>569</v>
      </c>
      <c r="H1147" s="59"/>
      <c r="I1147" s="7">
        <v>15242100.199999999</v>
      </c>
      <c r="J1147" s="7">
        <v>14527995.85</v>
      </c>
      <c r="K1147" s="103">
        <v>714104.35</v>
      </c>
      <c r="L1147" s="7">
        <v>-386.5</v>
      </c>
      <c r="M1147" s="7">
        <v>713717.85</v>
      </c>
      <c r="O1147" s="51"/>
      <c r="P1147" s="51"/>
      <c r="Q1147" s="51"/>
      <c r="R1147" s="51"/>
      <c r="S1147" s="51"/>
      <c r="T1147" s="51"/>
      <c r="U1147" s="51"/>
      <c r="V1147" s="51"/>
      <c r="W1147" s="51"/>
      <c r="X1147" s="51"/>
      <c r="Y1147" s="51"/>
      <c r="Z1147" s="51"/>
      <c r="AA1147" s="51"/>
    </row>
    <row r="1148" spans="1:27" ht="11.65" customHeight="1">
      <c r="A1148" s="53">
        <v>1019</v>
      </c>
      <c r="C1148" s="101"/>
      <c r="F1148" s="104" t="s">
        <v>638</v>
      </c>
      <c r="G1148" s="3" t="s">
        <v>398</v>
      </c>
      <c r="H1148" s="59"/>
      <c r="I1148" s="7">
        <v>938.7</v>
      </c>
      <c r="J1148" s="7">
        <v>938.7</v>
      </c>
      <c r="K1148" s="103">
        <v>0</v>
      </c>
      <c r="L1148" s="7">
        <v>0</v>
      </c>
      <c r="M1148" s="7">
        <v>0</v>
      </c>
      <c r="O1148" s="51"/>
      <c r="P1148" s="51"/>
      <c r="Q1148" s="51"/>
      <c r="R1148" s="51"/>
      <c r="S1148" s="51"/>
      <c r="T1148" s="51"/>
      <c r="U1148" s="51"/>
      <c r="V1148" s="51"/>
      <c r="W1148" s="51"/>
      <c r="X1148" s="51"/>
      <c r="Y1148" s="51"/>
      <c r="Z1148" s="51"/>
      <c r="AA1148" s="51"/>
    </row>
    <row r="1149" spans="1:27" ht="11.65" customHeight="1">
      <c r="A1149" s="53">
        <v>1020</v>
      </c>
      <c r="C1149" s="101"/>
      <c r="F1149" s="104" t="s">
        <v>641</v>
      </c>
      <c r="G1149" s="3" t="s">
        <v>632</v>
      </c>
      <c r="H1149" s="59"/>
      <c r="I1149" s="7">
        <v>2779371.89</v>
      </c>
      <c r="J1149" s="7">
        <v>2588895.6443457822</v>
      </c>
      <c r="K1149" s="103">
        <v>190476.2456542179</v>
      </c>
      <c r="L1149" s="7">
        <v>10251.682017795538</v>
      </c>
      <c r="M1149" s="7">
        <v>200727.92767201344</v>
      </c>
      <c r="O1149" s="51"/>
      <c r="P1149" s="51"/>
      <c r="Q1149" s="51"/>
      <c r="R1149" s="51"/>
      <c r="S1149" s="51"/>
      <c r="T1149" s="51"/>
      <c r="U1149" s="51"/>
      <c r="V1149" s="51"/>
      <c r="W1149" s="51"/>
      <c r="X1149" s="51"/>
      <c r="Y1149" s="51"/>
      <c r="Z1149" s="51"/>
      <c r="AA1149" s="51"/>
    </row>
    <row r="1150" spans="1:27" ht="11.65" customHeight="1">
      <c r="A1150" s="53">
        <v>1021</v>
      </c>
      <c r="C1150" s="101"/>
      <c r="F1150" s="104" t="s">
        <v>638</v>
      </c>
      <c r="G1150" s="3" t="s">
        <v>634</v>
      </c>
      <c r="H1150" s="59"/>
      <c r="I1150" s="7">
        <v>2510460.59</v>
      </c>
      <c r="J1150" s="7">
        <v>1945606.308416435</v>
      </c>
      <c r="K1150" s="103">
        <v>564854.28158356494</v>
      </c>
      <c r="L1150" s="7">
        <v>86.962599891703576</v>
      </c>
      <c r="M1150" s="7">
        <v>564941.24418345664</v>
      </c>
      <c r="O1150" s="51"/>
      <c r="P1150" s="51"/>
      <c r="Q1150" s="51"/>
      <c r="R1150" s="51"/>
      <c r="S1150" s="51"/>
      <c r="T1150" s="51"/>
      <c r="U1150" s="51"/>
      <c r="V1150" s="51"/>
      <c r="W1150" s="51"/>
      <c r="X1150" s="51"/>
      <c r="Y1150" s="51"/>
      <c r="Z1150" s="51"/>
      <c r="AA1150" s="51"/>
    </row>
    <row r="1151" spans="1:27" ht="11.65" customHeight="1">
      <c r="A1151" s="53">
        <v>1022</v>
      </c>
      <c r="C1151" s="101"/>
      <c r="F1151" s="104" t="s">
        <v>641</v>
      </c>
      <c r="G1151" s="3" t="s">
        <v>636</v>
      </c>
      <c r="H1151" s="59"/>
      <c r="I1151" s="7">
        <v>194356.26</v>
      </c>
      <c r="J1151" s="7">
        <v>194356.26</v>
      </c>
      <c r="K1151" s="103">
        <v>0</v>
      </c>
      <c r="L1151" s="7">
        <v>0</v>
      </c>
      <c r="M1151" s="7">
        <v>0</v>
      </c>
      <c r="O1151" s="51"/>
      <c r="P1151" s="51"/>
      <c r="Q1151" s="51"/>
      <c r="R1151" s="51"/>
      <c r="S1151" s="51"/>
      <c r="T1151" s="51"/>
      <c r="U1151" s="51"/>
      <c r="V1151" s="51"/>
      <c r="W1151" s="51"/>
      <c r="X1151" s="51"/>
      <c r="Y1151" s="51"/>
      <c r="Z1151" s="51"/>
      <c r="AA1151" s="51"/>
    </row>
    <row r="1152" spans="1:27" ht="11.65" customHeight="1">
      <c r="A1152" s="53">
        <v>1023</v>
      </c>
      <c r="C1152" s="101"/>
      <c r="F1152" s="104" t="s">
        <v>120</v>
      </c>
      <c r="G1152" s="3" t="s">
        <v>249</v>
      </c>
      <c r="H1152" s="59"/>
      <c r="I1152" s="7">
        <v>2177180.1800000002</v>
      </c>
      <c r="J1152" s="7">
        <v>1998737.7556546503</v>
      </c>
      <c r="K1152" s="103">
        <v>178442.42434534986</v>
      </c>
      <c r="L1152" s="7">
        <v>4886.3491574391664</v>
      </c>
      <c r="M1152" s="7">
        <v>183328.77350278903</v>
      </c>
      <c r="O1152" s="51"/>
      <c r="P1152" s="51"/>
      <c r="Q1152" s="51"/>
      <c r="R1152" s="51"/>
      <c r="S1152" s="51"/>
      <c r="T1152" s="51"/>
      <c r="U1152" s="51"/>
      <c r="V1152" s="51"/>
      <c r="W1152" s="51"/>
      <c r="X1152" s="51"/>
      <c r="Y1152" s="51"/>
      <c r="Z1152" s="51"/>
      <c r="AA1152" s="51"/>
    </row>
    <row r="1153" spans="1:27" ht="11.65" customHeight="1">
      <c r="A1153" s="53">
        <v>1024</v>
      </c>
      <c r="C1153" s="101"/>
      <c r="F1153" s="102"/>
      <c r="H1153" s="59" t="s">
        <v>162</v>
      </c>
      <c r="I1153" s="106">
        <v>22904407.82</v>
      </c>
      <c r="J1153" s="106">
        <v>21256530.518416867</v>
      </c>
      <c r="K1153" s="106">
        <v>1647877.3015831327</v>
      </c>
      <c r="L1153" s="106">
        <v>14838.493775126408</v>
      </c>
      <c r="M1153" s="106">
        <v>1662715.795358259</v>
      </c>
      <c r="O1153" s="51"/>
      <c r="P1153" s="51"/>
      <c r="Q1153" s="51"/>
      <c r="R1153" s="51"/>
      <c r="S1153" s="51"/>
      <c r="T1153" s="51"/>
      <c r="U1153" s="51"/>
      <c r="V1153" s="51"/>
      <c r="W1153" s="51"/>
      <c r="X1153" s="51"/>
      <c r="Y1153" s="51"/>
      <c r="Z1153" s="51"/>
      <c r="AA1153" s="51"/>
    </row>
    <row r="1154" spans="1:27" ht="11.65" customHeight="1">
      <c r="A1154" s="53">
        <v>1025</v>
      </c>
      <c r="C1154" s="101"/>
      <c r="F1154" s="102"/>
      <c r="H1154" s="59"/>
      <c r="I1154" s="109"/>
      <c r="J1154" s="7"/>
      <c r="K1154" s="7"/>
      <c r="L1154" s="7"/>
      <c r="M1154" s="7"/>
      <c r="O1154" s="51"/>
      <c r="P1154" s="51"/>
      <c r="Q1154" s="51"/>
      <c r="R1154" s="51"/>
      <c r="S1154" s="51"/>
      <c r="T1154" s="51"/>
      <c r="U1154" s="51"/>
      <c r="V1154" s="51"/>
      <c r="W1154" s="51"/>
      <c r="X1154" s="51"/>
      <c r="Y1154" s="51"/>
      <c r="Z1154" s="51"/>
      <c r="AA1154" s="51"/>
    </row>
    <row r="1155" spans="1:27" ht="11.65" customHeight="1">
      <c r="A1155" s="53">
        <v>1026</v>
      </c>
      <c r="C1155" s="101">
        <v>929</v>
      </c>
      <c r="D1155" s="3" t="s">
        <v>276</v>
      </c>
      <c r="F1155" s="102"/>
      <c r="H1155" s="59"/>
      <c r="I1155" s="7"/>
      <c r="J1155" s="7"/>
      <c r="K1155" s="7"/>
      <c r="L1155" s="7"/>
      <c r="M1155" s="7"/>
      <c r="O1155" s="51"/>
      <c r="P1155" s="51"/>
      <c r="Q1155" s="51"/>
      <c r="R1155" s="51"/>
      <c r="S1155" s="51"/>
      <c r="T1155" s="51"/>
      <c r="U1155" s="51"/>
      <c r="V1155" s="51"/>
      <c r="W1155" s="51"/>
      <c r="X1155" s="51"/>
      <c r="Y1155" s="51"/>
      <c r="Z1155" s="51"/>
      <c r="AA1155" s="51"/>
    </row>
    <row r="1156" spans="1:27" ht="11.65" customHeight="1">
      <c r="A1156" s="53">
        <v>1027</v>
      </c>
      <c r="C1156" s="101"/>
      <c r="F1156" s="104" t="s">
        <v>665</v>
      </c>
      <c r="G1156" s="3" t="s">
        <v>569</v>
      </c>
      <c r="H1156" s="59"/>
      <c r="I1156" s="7">
        <v>0</v>
      </c>
      <c r="J1156" s="7">
        <v>0</v>
      </c>
      <c r="K1156" s="103">
        <v>0</v>
      </c>
      <c r="L1156" s="7">
        <v>0</v>
      </c>
      <c r="M1156" s="7">
        <v>0</v>
      </c>
      <c r="O1156" s="51"/>
      <c r="P1156" s="51"/>
      <c r="Q1156" s="51"/>
      <c r="R1156" s="51"/>
      <c r="S1156" s="51"/>
      <c r="T1156" s="51"/>
      <c r="U1156" s="51"/>
      <c r="V1156" s="51"/>
      <c r="W1156" s="51"/>
      <c r="X1156" s="51"/>
      <c r="Y1156" s="51"/>
      <c r="Z1156" s="51"/>
      <c r="AA1156" s="51"/>
    </row>
    <row r="1157" spans="1:27" ht="11.65" customHeight="1">
      <c r="A1157" s="53">
        <v>1028</v>
      </c>
      <c r="C1157" s="101"/>
      <c r="F1157" s="104" t="s">
        <v>120</v>
      </c>
      <c r="G1157" s="3" t="s">
        <v>634</v>
      </c>
      <c r="H1157" s="59"/>
      <c r="I1157" s="7">
        <v>0</v>
      </c>
      <c r="J1157" s="7">
        <v>0</v>
      </c>
      <c r="K1157" s="103">
        <v>0</v>
      </c>
      <c r="L1157" s="7">
        <v>0</v>
      </c>
      <c r="M1157" s="7">
        <v>0</v>
      </c>
      <c r="O1157" s="51"/>
      <c r="P1157" s="51"/>
      <c r="Q1157" s="51"/>
      <c r="R1157" s="51"/>
      <c r="S1157" s="51"/>
      <c r="T1157" s="51"/>
      <c r="U1157" s="51"/>
      <c r="V1157" s="51"/>
      <c r="W1157" s="51"/>
      <c r="X1157" s="51"/>
      <c r="Y1157" s="51"/>
      <c r="Z1157" s="51"/>
      <c r="AA1157" s="51"/>
    </row>
    <row r="1158" spans="1:27" ht="11.65" customHeight="1">
      <c r="A1158" s="53">
        <v>1029</v>
      </c>
      <c r="C1158" s="101"/>
      <c r="F1158" s="104">
        <v>0</v>
      </c>
      <c r="G1158" s="3" t="s">
        <v>647</v>
      </c>
      <c r="H1158" s="59"/>
      <c r="I1158" s="7">
        <v>0</v>
      </c>
      <c r="J1158" s="7">
        <v>0</v>
      </c>
      <c r="K1158" s="103">
        <v>0</v>
      </c>
      <c r="L1158" s="7">
        <v>0</v>
      </c>
      <c r="M1158" s="7">
        <v>0</v>
      </c>
      <c r="O1158" s="51"/>
      <c r="P1158" s="51"/>
      <c r="Q1158" s="51"/>
      <c r="R1158" s="51"/>
      <c r="S1158" s="51"/>
      <c r="T1158" s="51"/>
      <c r="U1158" s="51"/>
      <c r="V1158" s="51"/>
      <c r="W1158" s="51"/>
      <c r="X1158" s="51"/>
      <c r="Y1158" s="51"/>
      <c r="Z1158" s="51"/>
      <c r="AA1158" s="51"/>
    </row>
    <row r="1159" spans="1:27" ht="11.65" customHeight="1">
      <c r="A1159" s="53">
        <v>1030</v>
      </c>
      <c r="C1159" s="101"/>
      <c r="F1159" s="104">
        <v>0</v>
      </c>
      <c r="G1159" s="3" t="s">
        <v>639</v>
      </c>
      <c r="H1159" s="59"/>
      <c r="I1159" s="7">
        <v>0</v>
      </c>
      <c r="J1159" s="7">
        <v>0</v>
      </c>
      <c r="K1159" s="103">
        <v>0</v>
      </c>
      <c r="L1159" s="7">
        <v>0</v>
      </c>
      <c r="M1159" s="7">
        <v>0</v>
      </c>
      <c r="O1159" s="51"/>
      <c r="P1159" s="51"/>
      <c r="Q1159" s="51"/>
      <c r="R1159" s="51"/>
      <c r="S1159" s="51"/>
      <c r="T1159" s="51"/>
      <c r="U1159" s="51"/>
      <c r="V1159" s="51"/>
      <c r="W1159" s="51"/>
      <c r="X1159" s="51"/>
      <c r="Y1159" s="51"/>
      <c r="Z1159" s="51"/>
      <c r="AA1159" s="51"/>
    </row>
    <row r="1160" spans="1:27" ht="11.65" customHeight="1">
      <c r="A1160" s="53">
        <v>1031</v>
      </c>
      <c r="C1160" s="101"/>
      <c r="F1160" s="104">
        <v>0</v>
      </c>
      <c r="G1160" s="3" t="s">
        <v>249</v>
      </c>
      <c r="H1160" s="59"/>
      <c r="I1160" s="7">
        <v>0</v>
      </c>
      <c r="J1160" s="7">
        <v>0</v>
      </c>
      <c r="K1160" s="103">
        <v>0</v>
      </c>
      <c r="L1160" s="7">
        <v>0</v>
      </c>
      <c r="M1160" s="7">
        <v>0</v>
      </c>
      <c r="O1160" s="51"/>
      <c r="P1160" s="51"/>
      <c r="Q1160" s="51"/>
      <c r="R1160" s="51"/>
      <c r="S1160" s="51"/>
      <c r="T1160" s="51"/>
      <c r="U1160" s="51"/>
      <c r="V1160" s="51"/>
      <c r="W1160" s="51"/>
      <c r="X1160" s="51"/>
      <c r="Y1160" s="51"/>
      <c r="Z1160" s="51"/>
      <c r="AA1160" s="51"/>
    </row>
    <row r="1161" spans="1:27" ht="11.65" customHeight="1">
      <c r="A1161" s="53">
        <v>1032</v>
      </c>
      <c r="C1161" s="101"/>
      <c r="F1161" s="104" t="s">
        <v>665</v>
      </c>
      <c r="G1161" s="3" t="s">
        <v>664</v>
      </c>
      <c r="H1161" s="59"/>
      <c r="I1161" s="7">
        <v>0</v>
      </c>
      <c r="J1161" s="7">
        <v>0</v>
      </c>
      <c r="K1161" s="103">
        <v>0</v>
      </c>
      <c r="L1161" s="7">
        <v>0</v>
      </c>
      <c r="M1161" s="7">
        <v>0</v>
      </c>
      <c r="O1161" s="51"/>
      <c r="P1161" s="51"/>
      <c r="Q1161" s="51"/>
      <c r="R1161" s="51"/>
      <c r="S1161" s="51"/>
      <c r="T1161" s="51"/>
      <c r="U1161" s="51"/>
      <c r="V1161" s="51"/>
      <c r="W1161" s="51"/>
      <c r="X1161" s="51"/>
      <c r="Y1161" s="51"/>
      <c r="Z1161" s="51"/>
      <c r="AA1161" s="51"/>
    </row>
    <row r="1162" spans="1:27" ht="11.65" customHeight="1">
      <c r="A1162" s="53">
        <v>1033</v>
      </c>
      <c r="C1162" s="101"/>
      <c r="F1162" s="104" t="s">
        <v>665</v>
      </c>
      <c r="G1162" s="3" t="s">
        <v>632</v>
      </c>
      <c r="H1162" s="59"/>
      <c r="I1162" s="7">
        <v>-115891959.16</v>
      </c>
      <c r="J1162" s="7">
        <v>-107949637.60104203</v>
      </c>
      <c r="K1162" s="103">
        <v>-7942321.5589579651</v>
      </c>
      <c r="L1162" s="7">
        <v>3283.7603518106043</v>
      </c>
      <c r="M1162" s="7">
        <v>-7939037.7986061545</v>
      </c>
      <c r="O1162" s="51"/>
      <c r="P1162" s="51"/>
      <c r="Q1162" s="51"/>
      <c r="R1162" s="51"/>
      <c r="S1162" s="51"/>
      <c r="T1162" s="51"/>
      <c r="U1162" s="51"/>
      <c r="V1162" s="51"/>
      <c r="W1162" s="51"/>
      <c r="X1162" s="51"/>
      <c r="Y1162" s="51"/>
      <c r="Z1162" s="51"/>
      <c r="AA1162" s="51"/>
    </row>
    <row r="1163" spans="1:27" ht="11.65" customHeight="1">
      <c r="A1163" s="53">
        <v>1034</v>
      </c>
      <c r="C1163" s="101"/>
      <c r="F1163" s="102"/>
      <c r="H1163" s="59" t="s">
        <v>162</v>
      </c>
      <c r="I1163" s="106">
        <v>-115891959.16</v>
      </c>
      <c r="J1163" s="106">
        <v>-107949637.60104203</v>
      </c>
      <c r="K1163" s="106">
        <v>-7942321.5589579651</v>
      </c>
      <c r="L1163" s="106">
        <v>3283.7603518106043</v>
      </c>
      <c r="M1163" s="106">
        <v>-7939037.7986061545</v>
      </c>
      <c r="O1163" s="51"/>
      <c r="P1163" s="51"/>
      <c r="Q1163" s="51"/>
      <c r="R1163" s="51"/>
      <c r="S1163" s="51"/>
      <c r="T1163" s="51"/>
      <c r="U1163" s="51"/>
      <c r="V1163" s="51"/>
      <c r="W1163" s="51"/>
      <c r="X1163" s="51"/>
      <c r="Y1163" s="51"/>
      <c r="Z1163" s="51"/>
      <c r="AA1163" s="51"/>
    </row>
    <row r="1164" spans="1:27" ht="11.65" customHeight="1">
      <c r="A1164" s="53">
        <v>1035</v>
      </c>
      <c r="C1164" s="101"/>
      <c r="F1164" s="102"/>
      <c r="H1164" s="59"/>
      <c r="I1164" s="7"/>
      <c r="J1164" s="7"/>
      <c r="K1164" s="7"/>
      <c r="L1164" s="7"/>
      <c r="M1164" s="7"/>
      <c r="O1164" s="51"/>
      <c r="P1164" s="51"/>
      <c r="Q1164" s="51"/>
      <c r="R1164" s="51"/>
      <c r="S1164" s="51"/>
      <c r="T1164" s="51"/>
      <c r="U1164" s="51"/>
      <c r="V1164" s="51"/>
      <c r="W1164" s="51"/>
      <c r="X1164" s="51"/>
      <c r="Y1164" s="51"/>
      <c r="Z1164" s="51"/>
      <c r="AA1164" s="51"/>
    </row>
    <row r="1165" spans="1:27" ht="11.65" customHeight="1">
      <c r="A1165" s="53">
        <v>1036</v>
      </c>
      <c r="C1165" s="101">
        <v>930</v>
      </c>
      <c r="D1165" s="3" t="s">
        <v>277</v>
      </c>
      <c r="F1165" s="102"/>
      <c r="H1165" s="59"/>
      <c r="I1165" s="7"/>
      <c r="J1165" s="7"/>
      <c r="K1165" s="7"/>
      <c r="L1165" s="7"/>
      <c r="M1165" s="7"/>
      <c r="O1165" s="51"/>
      <c r="P1165" s="51"/>
      <c r="Q1165" s="51"/>
      <c r="R1165" s="51"/>
      <c r="S1165" s="51"/>
      <c r="T1165" s="51"/>
      <c r="U1165" s="51"/>
      <c r="V1165" s="51"/>
      <c r="W1165" s="51"/>
      <c r="X1165" s="51"/>
      <c r="Y1165" s="51"/>
      <c r="Z1165" s="51"/>
      <c r="AA1165" s="51"/>
    </row>
    <row r="1166" spans="1:27" ht="11.25" customHeight="1">
      <c r="A1166" s="53">
        <v>1037</v>
      </c>
      <c r="C1166" s="101"/>
      <c r="F1166" s="104" t="s">
        <v>650</v>
      </c>
      <c r="G1166" s="3" t="s">
        <v>569</v>
      </c>
      <c r="H1166" s="59"/>
      <c r="I1166" s="7">
        <v>33083.53</v>
      </c>
      <c r="J1166" s="7">
        <v>27250</v>
      </c>
      <c r="K1166" s="103">
        <v>5833.53</v>
      </c>
      <c r="L1166" s="7">
        <v>30447.97</v>
      </c>
      <c r="M1166" s="7">
        <v>36281.5</v>
      </c>
      <c r="O1166" s="51"/>
      <c r="P1166" s="51"/>
      <c r="Q1166" s="51"/>
      <c r="R1166" s="51"/>
      <c r="S1166" s="51"/>
      <c r="T1166" s="51"/>
      <c r="U1166" s="51"/>
      <c r="V1166" s="51"/>
      <c r="W1166" s="51"/>
      <c r="X1166" s="51"/>
      <c r="Y1166" s="51"/>
      <c r="Z1166" s="51"/>
      <c r="AA1166" s="51"/>
    </row>
    <row r="1167" spans="1:27" ht="11.65" customHeight="1">
      <c r="A1167" s="53">
        <v>1038</v>
      </c>
      <c r="C1167" s="101"/>
      <c r="F1167" s="104" t="s">
        <v>638</v>
      </c>
      <c r="G1167" s="3" t="s">
        <v>647</v>
      </c>
      <c r="H1167" s="59"/>
      <c r="I1167" s="7">
        <v>0</v>
      </c>
      <c r="J1167" s="7">
        <v>0</v>
      </c>
      <c r="K1167" s="103">
        <v>0</v>
      </c>
      <c r="L1167" s="7">
        <v>26893.144403806993</v>
      </c>
      <c r="M1167" s="7">
        <v>26893.144403806993</v>
      </c>
      <c r="O1167" s="51"/>
      <c r="P1167" s="51"/>
      <c r="Q1167" s="51"/>
      <c r="R1167" s="51"/>
      <c r="S1167" s="51"/>
      <c r="T1167" s="51"/>
      <c r="U1167" s="51"/>
      <c r="V1167" s="51"/>
      <c r="W1167" s="51"/>
      <c r="X1167" s="51"/>
      <c r="Y1167" s="51"/>
      <c r="Z1167" s="51"/>
      <c r="AA1167" s="51"/>
    </row>
    <row r="1168" spans="1:27" ht="11.65" customHeight="1">
      <c r="A1168" s="53">
        <v>1039</v>
      </c>
      <c r="C1168" s="101"/>
      <c r="F1168" s="104" t="s">
        <v>665</v>
      </c>
      <c r="G1168" s="3" t="s">
        <v>634</v>
      </c>
      <c r="H1168" s="59"/>
      <c r="I1168" s="7">
        <v>0</v>
      </c>
      <c r="J1168" s="7">
        <v>0</v>
      </c>
      <c r="K1168" s="103">
        <v>0</v>
      </c>
      <c r="L1168" s="7">
        <v>0</v>
      </c>
      <c r="M1168" s="7">
        <v>0</v>
      </c>
      <c r="O1168" s="51"/>
      <c r="P1168" s="51"/>
      <c r="Q1168" s="51"/>
      <c r="R1168" s="51"/>
      <c r="S1168" s="51"/>
      <c r="T1168" s="51"/>
      <c r="U1168" s="51"/>
      <c r="V1168" s="51"/>
      <c r="W1168" s="51"/>
      <c r="X1168" s="51"/>
      <c r="Y1168" s="51"/>
      <c r="Z1168" s="51"/>
      <c r="AA1168" s="51"/>
    </row>
    <row r="1169" spans="1:27" ht="11.65" customHeight="1">
      <c r="A1169" s="53">
        <v>1040</v>
      </c>
      <c r="C1169" s="101"/>
      <c r="F1169" s="104" t="s">
        <v>665</v>
      </c>
      <c r="G1169" s="3" t="s">
        <v>632</v>
      </c>
      <c r="H1169" s="59"/>
      <c r="I1169" s="7">
        <v>2197818.84</v>
      </c>
      <c r="J1169" s="7">
        <v>2047197.6572869127</v>
      </c>
      <c r="K1169" s="103">
        <v>150621.1827130871</v>
      </c>
      <c r="L1169" s="7">
        <v>-24293.074407823064</v>
      </c>
      <c r="M1169" s="7">
        <v>126328.10830526403</v>
      </c>
      <c r="O1169" s="51"/>
      <c r="P1169" s="51"/>
      <c r="Q1169" s="51"/>
      <c r="R1169" s="51"/>
      <c r="S1169" s="51"/>
      <c r="T1169" s="51"/>
      <c r="U1169" s="51"/>
      <c r="V1169" s="51"/>
      <c r="W1169" s="51"/>
      <c r="X1169" s="51"/>
      <c r="Y1169" s="51"/>
      <c r="Z1169" s="51"/>
      <c r="AA1169" s="51"/>
    </row>
    <row r="1170" spans="1:27" ht="11.65" customHeight="1">
      <c r="A1170" s="53">
        <v>1041</v>
      </c>
      <c r="C1170" s="101"/>
      <c r="F1170" s="102"/>
      <c r="H1170" s="59" t="s">
        <v>162</v>
      </c>
      <c r="I1170" s="106">
        <v>2230902.3699999996</v>
      </c>
      <c r="J1170" s="106">
        <v>2074447.6572869127</v>
      </c>
      <c r="K1170" s="106">
        <v>156454.71271308709</v>
      </c>
      <c r="L1170" s="106">
        <v>33048.039995983927</v>
      </c>
      <c r="M1170" s="106">
        <v>189502.75270907104</v>
      </c>
      <c r="O1170" s="51"/>
      <c r="P1170" s="51"/>
      <c r="Q1170" s="51"/>
      <c r="R1170" s="51"/>
      <c r="S1170" s="51"/>
      <c r="T1170" s="51"/>
      <c r="U1170" s="51"/>
      <c r="V1170" s="51"/>
      <c r="W1170" s="51"/>
      <c r="X1170" s="51"/>
      <c r="Y1170" s="51"/>
      <c r="Z1170" s="51"/>
      <c r="AA1170" s="51"/>
    </row>
    <row r="1171" spans="1:27" ht="11.65" customHeight="1">
      <c r="A1171" s="53">
        <v>1042</v>
      </c>
      <c r="C1171" s="101"/>
      <c r="F1171" s="102"/>
      <c r="H1171" s="59"/>
      <c r="I1171" s="7"/>
      <c r="J1171" s="7"/>
      <c r="K1171" s="7"/>
      <c r="L1171" s="7"/>
      <c r="M1171" s="7"/>
      <c r="O1171" s="51"/>
      <c r="P1171" s="51"/>
      <c r="Q1171" s="51"/>
      <c r="R1171" s="51"/>
      <c r="S1171" s="51"/>
      <c r="T1171" s="51"/>
      <c r="U1171" s="51"/>
      <c r="V1171" s="51"/>
      <c r="W1171" s="51"/>
      <c r="X1171" s="51"/>
      <c r="Y1171" s="51"/>
      <c r="Z1171" s="51"/>
      <c r="AA1171" s="51"/>
    </row>
    <row r="1172" spans="1:27" ht="11.65" customHeight="1">
      <c r="A1172" s="53">
        <v>1043</v>
      </c>
      <c r="C1172" s="101">
        <v>931</v>
      </c>
      <c r="D1172" s="3" t="s">
        <v>172</v>
      </c>
      <c r="F1172" s="102"/>
      <c r="H1172" s="59"/>
      <c r="I1172" s="7"/>
      <c r="J1172" s="7"/>
      <c r="K1172" s="7"/>
      <c r="L1172" s="7"/>
      <c r="M1172" s="7"/>
      <c r="O1172" s="51"/>
      <c r="P1172" s="51"/>
      <c r="Q1172" s="51"/>
      <c r="R1172" s="51"/>
      <c r="S1172" s="51"/>
      <c r="T1172" s="51"/>
      <c r="U1172" s="51"/>
      <c r="V1172" s="51"/>
      <c r="W1172" s="51"/>
      <c r="X1172" s="51"/>
      <c r="Y1172" s="51"/>
      <c r="Z1172" s="51"/>
      <c r="AA1172" s="51"/>
    </row>
    <row r="1173" spans="1:27" ht="11.65" customHeight="1">
      <c r="A1173" s="53">
        <v>1044</v>
      </c>
      <c r="C1173" s="101"/>
      <c r="F1173" s="104" t="s">
        <v>650</v>
      </c>
      <c r="G1173" s="3" t="s">
        <v>569</v>
      </c>
      <c r="H1173" s="59"/>
      <c r="I1173" s="7">
        <v>455403.33999999997</v>
      </c>
      <c r="J1173" s="7">
        <v>414846.61</v>
      </c>
      <c r="K1173" s="103">
        <v>40556.730000000003</v>
      </c>
      <c r="L1173" s="7">
        <v>0</v>
      </c>
      <c r="M1173" s="7">
        <v>40556.730000000003</v>
      </c>
      <c r="O1173" s="51"/>
      <c r="P1173" s="51"/>
      <c r="Q1173" s="51"/>
      <c r="R1173" s="51"/>
      <c r="S1173" s="51"/>
      <c r="T1173" s="51"/>
      <c r="U1173" s="51"/>
      <c r="V1173" s="51"/>
      <c r="W1173" s="51"/>
      <c r="X1173" s="51"/>
      <c r="Y1173" s="51"/>
      <c r="Z1173" s="51"/>
      <c r="AA1173" s="51"/>
    </row>
    <row r="1174" spans="1:27" ht="11.65" customHeight="1">
      <c r="A1174" s="53">
        <v>1045</v>
      </c>
      <c r="C1174" s="101"/>
      <c r="F1174" s="104" t="s">
        <v>650</v>
      </c>
      <c r="G1174" s="3" t="s">
        <v>632</v>
      </c>
      <c r="H1174" s="59"/>
      <c r="I1174" s="7">
        <v>2469452.17</v>
      </c>
      <c r="J1174" s="7">
        <v>2300215.3795378711</v>
      </c>
      <c r="K1174" s="103">
        <v>169236.79046212899</v>
      </c>
      <c r="L1174" s="7">
        <v>0</v>
      </c>
      <c r="M1174" s="7">
        <v>169236.79046212899</v>
      </c>
      <c r="O1174" s="51"/>
      <c r="P1174" s="51"/>
      <c r="Q1174" s="51"/>
      <c r="R1174" s="51"/>
      <c r="S1174" s="51"/>
      <c r="T1174" s="51"/>
      <c r="U1174" s="51"/>
      <c r="V1174" s="51"/>
      <c r="W1174" s="51"/>
      <c r="X1174" s="51"/>
      <c r="Y1174" s="51"/>
      <c r="Z1174" s="51"/>
      <c r="AA1174" s="51"/>
    </row>
    <row r="1175" spans="1:27" ht="11.65" customHeight="1">
      <c r="A1175" s="53">
        <v>1046</v>
      </c>
      <c r="C1175" s="101"/>
      <c r="F1175" s="102"/>
      <c r="H1175" s="59" t="s">
        <v>162</v>
      </c>
      <c r="I1175" s="106">
        <v>2924855.51</v>
      </c>
      <c r="J1175" s="106">
        <v>2715061.989537871</v>
      </c>
      <c r="K1175" s="106">
        <v>209793.520462129</v>
      </c>
      <c r="L1175" s="106">
        <v>0</v>
      </c>
      <c r="M1175" s="106">
        <v>209793.520462129</v>
      </c>
      <c r="O1175" s="51"/>
      <c r="P1175" s="51"/>
      <c r="Q1175" s="51"/>
      <c r="R1175" s="51"/>
      <c r="S1175" s="51"/>
      <c r="T1175" s="51"/>
      <c r="U1175" s="51"/>
      <c r="V1175" s="51"/>
      <c r="W1175" s="51"/>
      <c r="X1175" s="51"/>
      <c r="Y1175" s="51"/>
      <c r="Z1175" s="51"/>
      <c r="AA1175" s="51"/>
    </row>
    <row r="1176" spans="1:27" ht="11.65" customHeight="1">
      <c r="A1176" s="53">
        <v>1047</v>
      </c>
      <c r="C1176" s="101"/>
      <c r="F1176" s="102"/>
      <c r="H1176" s="59"/>
      <c r="I1176" s="7"/>
      <c r="J1176" s="7"/>
      <c r="K1176" s="7"/>
      <c r="L1176" s="7"/>
      <c r="M1176" s="7"/>
      <c r="O1176" s="51"/>
      <c r="P1176" s="51"/>
      <c r="Q1176" s="51"/>
      <c r="R1176" s="51"/>
      <c r="S1176" s="51"/>
      <c r="T1176" s="51"/>
      <c r="U1176" s="51"/>
      <c r="V1176" s="51"/>
      <c r="W1176" s="51"/>
      <c r="X1176" s="51"/>
      <c r="Y1176" s="51"/>
      <c r="Z1176" s="51"/>
      <c r="AA1176" s="51"/>
    </row>
    <row r="1177" spans="1:27" ht="11.65" customHeight="1">
      <c r="A1177" s="53">
        <v>1048</v>
      </c>
      <c r="C1177" s="101">
        <v>935</v>
      </c>
      <c r="D1177" s="3" t="s">
        <v>278</v>
      </c>
      <c r="F1177" s="102"/>
      <c r="H1177" s="59"/>
      <c r="I1177" s="7"/>
      <c r="J1177" s="7"/>
      <c r="K1177" s="7"/>
      <c r="L1177" s="7"/>
      <c r="M1177" s="7"/>
      <c r="O1177" s="51"/>
      <c r="P1177" s="51"/>
      <c r="Q1177" s="51"/>
      <c r="R1177" s="51"/>
      <c r="S1177" s="51"/>
      <c r="T1177" s="51"/>
      <c r="U1177" s="51"/>
      <c r="V1177" s="51"/>
      <c r="W1177" s="51"/>
      <c r="X1177" s="51"/>
      <c r="Y1177" s="51"/>
      <c r="Z1177" s="51"/>
      <c r="AA1177" s="51"/>
    </row>
    <row r="1178" spans="1:27" ht="11.65" customHeight="1">
      <c r="A1178" s="53">
        <v>1049</v>
      </c>
      <c r="C1178" s="101"/>
      <c r="F1178" s="104" t="s">
        <v>648</v>
      </c>
      <c r="G1178" s="3" t="s">
        <v>569</v>
      </c>
      <c r="H1178" s="59"/>
      <c r="I1178" s="7">
        <v>520679.21</v>
      </c>
      <c r="J1178" s="7">
        <v>468162.05000000005</v>
      </c>
      <c r="K1178" s="103">
        <v>52517.16</v>
      </c>
      <c r="L1178" s="7">
        <v>26.811344598223513</v>
      </c>
      <c r="M1178" s="7">
        <v>52543.971344598227</v>
      </c>
      <c r="O1178" s="51"/>
      <c r="P1178" s="51"/>
      <c r="Q1178" s="51"/>
      <c r="R1178" s="51"/>
      <c r="S1178" s="51"/>
      <c r="T1178" s="51"/>
      <c r="U1178" s="51"/>
      <c r="V1178" s="51"/>
      <c r="W1178" s="51"/>
      <c r="X1178" s="51"/>
      <c r="Y1178" s="51"/>
      <c r="Z1178" s="51"/>
      <c r="AA1178" s="51"/>
    </row>
    <row r="1179" spans="1:27" ht="11.65" customHeight="1">
      <c r="A1179" s="53">
        <v>1050</v>
      </c>
      <c r="C1179" s="101"/>
      <c r="F1179" s="104" t="s">
        <v>638</v>
      </c>
      <c r="G1179" s="3" t="s">
        <v>647</v>
      </c>
      <c r="H1179" s="59"/>
      <c r="I1179" s="7">
        <v>80265.3</v>
      </c>
      <c r="J1179" s="7">
        <v>74638.651570622198</v>
      </c>
      <c r="K1179" s="103">
        <v>5626.6484293778012</v>
      </c>
      <c r="L1179" s="7">
        <v>0</v>
      </c>
      <c r="M1179" s="7">
        <v>5626.6484293778012</v>
      </c>
      <c r="O1179" s="51"/>
      <c r="P1179" s="51"/>
      <c r="Q1179" s="51"/>
      <c r="R1179" s="51"/>
      <c r="S1179" s="51"/>
      <c r="T1179" s="51"/>
      <c r="U1179" s="51"/>
      <c r="V1179" s="51"/>
      <c r="W1179" s="51"/>
      <c r="X1179" s="51"/>
      <c r="Y1179" s="51"/>
      <c r="Z1179" s="51"/>
      <c r="AA1179" s="51"/>
    </row>
    <row r="1180" spans="1:27" ht="11.65" customHeight="1">
      <c r="A1180" s="53">
        <v>1051</v>
      </c>
      <c r="C1180" s="101"/>
      <c r="F1180" s="104" t="s">
        <v>648</v>
      </c>
      <c r="G1180" s="3" t="s">
        <v>632</v>
      </c>
      <c r="H1180" s="59"/>
      <c r="I1180" s="7">
        <v>21429078.18</v>
      </c>
      <c r="J1180" s="7">
        <v>19960498.039917659</v>
      </c>
      <c r="K1180" s="103">
        <v>1468580.1400823409</v>
      </c>
      <c r="L1180" s="7">
        <v>2540.1682654249016</v>
      </c>
      <c r="M1180" s="7">
        <v>1471120.3083477658</v>
      </c>
      <c r="O1180" s="78"/>
      <c r="P1180" s="78"/>
      <c r="Q1180" s="51"/>
      <c r="R1180" s="51"/>
      <c r="S1180" s="51"/>
      <c r="T1180" s="51"/>
      <c r="U1180" s="51"/>
      <c r="V1180" s="51"/>
      <c r="W1180" s="51"/>
      <c r="X1180" s="51"/>
      <c r="Y1180" s="51"/>
      <c r="Z1180" s="51"/>
      <c r="AA1180" s="51"/>
    </row>
    <row r="1181" spans="1:27" ht="11.65" customHeight="1">
      <c r="A1181" s="53">
        <v>1052</v>
      </c>
      <c r="C1181" s="101"/>
      <c r="F1181" s="102"/>
      <c r="H1181" s="59" t="s">
        <v>162</v>
      </c>
      <c r="I1181" s="106">
        <v>22030022.690000001</v>
      </c>
      <c r="J1181" s="106">
        <v>20503298.741488282</v>
      </c>
      <c r="K1181" s="106">
        <v>1526723.9485117188</v>
      </c>
      <c r="L1181" s="106">
        <v>2566.9796100231251</v>
      </c>
      <c r="M1181" s="106">
        <v>1529290.9281217419</v>
      </c>
      <c r="O1181" s="51"/>
      <c r="P1181" s="51"/>
      <c r="Q1181" s="51"/>
      <c r="R1181" s="51"/>
      <c r="S1181" s="51"/>
      <c r="T1181" s="51"/>
      <c r="U1181" s="51"/>
      <c r="V1181" s="51"/>
      <c r="W1181" s="51"/>
      <c r="X1181" s="51"/>
      <c r="Y1181" s="51"/>
      <c r="Z1181" s="51"/>
      <c r="AA1181" s="51"/>
    </row>
    <row r="1182" spans="1:27" ht="11.65" customHeight="1">
      <c r="A1182" s="53">
        <v>1053</v>
      </c>
      <c r="C1182" s="101"/>
      <c r="F1182" s="102"/>
      <c r="H1182" s="59"/>
      <c r="I1182" s="7"/>
      <c r="J1182" s="7"/>
      <c r="K1182" s="7"/>
      <c r="L1182" s="7"/>
      <c r="M1182" s="7"/>
      <c r="O1182" s="51"/>
      <c r="P1182" s="51"/>
      <c r="Q1182" s="51"/>
      <c r="R1182" s="51"/>
      <c r="S1182" s="51"/>
      <c r="T1182" s="51"/>
      <c r="U1182" s="51"/>
      <c r="V1182" s="51"/>
      <c r="W1182" s="51"/>
      <c r="X1182" s="51"/>
      <c r="Y1182" s="51"/>
      <c r="Z1182" s="51"/>
      <c r="AA1182" s="51"/>
    </row>
    <row r="1183" spans="1:27" ht="11.65" customHeight="1" thickBot="1">
      <c r="A1183" s="53">
        <v>1054</v>
      </c>
      <c r="C1183" s="91" t="s">
        <v>279</v>
      </c>
      <c r="F1183" s="102"/>
      <c r="H1183" s="59" t="s">
        <v>162</v>
      </c>
      <c r="I1183" s="108">
        <v>121279117.20999995</v>
      </c>
      <c r="J1183" s="108">
        <v>113227251.40919971</v>
      </c>
      <c r="K1183" s="108">
        <v>8051865.8008002583</v>
      </c>
      <c r="L1183" s="108">
        <v>279455.45345312852</v>
      </c>
      <c r="M1183" s="108">
        <v>8331321.2542533893</v>
      </c>
      <c r="N1183" s="7" t="s">
        <v>65</v>
      </c>
      <c r="O1183" s="105"/>
      <c r="P1183" s="105"/>
      <c r="Q1183" s="105"/>
      <c r="R1183" s="105"/>
      <c r="S1183" s="105"/>
      <c r="T1183" s="105"/>
      <c r="U1183" s="51"/>
      <c r="V1183" s="105"/>
      <c r="W1183" s="105"/>
      <c r="X1183" s="105"/>
      <c r="Y1183" s="105"/>
      <c r="Z1183" s="105"/>
      <c r="AA1183" s="105"/>
    </row>
    <row r="1184" spans="1:27" ht="11.65" customHeight="1" thickTop="1">
      <c r="A1184" s="53">
        <v>1055</v>
      </c>
      <c r="C1184" s="101"/>
      <c r="F1184" s="102"/>
      <c r="H1184" s="59"/>
      <c r="I1184" s="7"/>
      <c r="J1184" s="7"/>
      <c r="K1184" s="7"/>
      <c r="L1184" s="7"/>
      <c r="M1184" s="7"/>
      <c r="O1184" s="51"/>
      <c r="P1184" s="51"/>
      <c r="Q1184" s="51"/>
      <c r="R1184" s="51"/>
      <c r="S1184" s="51"/>
      <c r="T1184" s="51"/>
      <c r="U1184" s="51"/>
      <c r="V1184" s="51"/>
      <c r="W1184" s="51"/>
      <c r="X1184" s="51"/>
      <c r="Y1184" s="51"/>
      <c r="Z1184" s="51"/>
      <c r="AA1184" s="51"/>
    </row>
    <row r="1185" spans="1:27" ht="11.65" customHeight="1">
      <c r="A1185" s="53">
        <v>1056</v>
      </c>
      <c r="C1185" s="101" t="s">
        <v>280</v>
      </c>
      <c r="F1185" s="102"/>
      <c r="H1185" s="59"/>
      <c r="I1185" s="7"/>
      <c r="J1185" s="7"/>
      <c r="K1185" s="7"/>
      <c r="L1185" s="7"/>
      <c r="M1185" s="7"/>
      <c r="O1185" s="51"/>
      <c r="P1185" s="51"/>
      <c r="Q1185" s="51"/>
      <c r="R1185" s="51"/>
      <c r="S1185" s="51"/>
      <c r="T1185" s="51"/>
      <c r="U1185" s="51"/>
      <c r="V1185" s="51"/>
      <c r="W1185" s="51"/>
      <c r="X1185" s="51"/>
      <c r="Y1185" s="51"/>
      <c r="Z1185" s="51"/>
      <c r="AA1185" s="51"/>
    </row>
    <row r="1186" spans="1:27" ht="11.65" customHeight="1">
      <c r="A1186" s="53">
        <v>1057</v>
      </c>
      <c r="C1186" s="101"/>
      <c r="E1186" s="3" t="s">
        <v>569</v>
      </c>
      <c r="F1186" s="102"/>
      <c r="H1186" s="59"/>
      <c r="I1186" s="7">
        <v>24424275.190000001</v>
      </c>
      <c r="J1186" s="7">
        <v>23419005.450000003</v>
      </c>
      <c r="K1186" s="103">
        <v>1005269.74</v>
      </c>
      <c r="L1186" s="7">
        <v>34070.05386490142</v>
      </c>
      <c r="M1186" s="7">
        <v>1039339.7938649014</v>
      </c>
      <c r="O1186" s="51"/>
      <c r="P1186" s="51"/>
      <c r="Q1186" s="51"/>
      <c r="R1186" s="51"/>
      <c r="S1186" s="51"/>
      <c r="T1186" s="51"/>
      <c r="U1186" s="51"/>
      <c r="V1186" s="51"/>
      <c r="W1186" s="51"/>
      <c r="X1186" s="51"/>
      <c r="Y1186" s="51"/>
      <c r="Z1186" s="51"/>
      <c r="AA1186" s="51"/>
    </row>
    <row r="1187" spans="1:27" ht="11.65" customHeight="1">
      <c r="A1187" s="53">
        <v>1058</v>
      </c>
      <c r="C1187" s="101"/>
      <c r="E1187" s="3" t="s">
        <v>632</v>
      </c>
      <c r="F1187" s="102"/>
      <c r="H1187" s="59"/>
      <c r="I1187" s="7">
        <v>91799953.599999994</v>
      </c>
      <c r="J1187" s="7">
        <v>85508708.237739608</v>
      </c>
      <c r="K1187" s="103">
        <v>6291245.3622603919</v>
      </c>
      <c r="L1187" s="7">
        <v>52949.25502387993</v>
      </c>
      <c r="M1187" s="7">
        <v>6344194.6172842719</v>
      </c>
      <c r="O1187" s="51"/>
      <c r="P1187" s="51"/>
      <c r="Q1187" s="51"/>
      <c r="R1187" s="51"/>
      <c r="S1187" s="51"/>
      <c r="T1187" s="51"/>
      <c r="U1187" s="51"/>
      <c r="V1187" s="51"/>
      <c r="W1187" s="51"/>
      <c r="X1187" s="51"/>
      <c r="Y1187" s="51"/>
      <c r="Z1187" s="51"/>
      <c r="AA1187" s="51"/>
    </row>
    <row r="1188" spans="1:27" ht="11.65" customHeight="1">
      <c r="A1188" s="53">
        <v>1059</v>
      </c>
      <c r="C1188" s="101"/>
      <c r="E1188" s="3" t="s">
        <v>249</v>
      </c>
      <c r="F1188" s="102"/>
      <c r="H1188" s="59"/>
      <c r="I1188" s="7">
        <v>2177180.1800000002</v>
      </c>
      <c r="J1188" s="7">
        <v>1998737.7556546503</v>
      </c>
      <c r="K1188" s="103">
        <v>178442.42434534986</v>
      </c>
      <c r="L1188" s="7">
        <v>36403.399821208935</v>
      </c>
      <c r="M1188" s="7">
        <v>214845.8241665588</v>
      </c>
      <c r="O1188" s="51"/>
      <c r="P1188" s="51"/>
      <c r="Q1188" s="51"/>
      <c r="R1188" s="51"/>
      <c r="S1188" s="51"/>
      <c r="T1188" s="51"/>
      <c r="U1188" s="51"/>
      <c r="V1188" s="51"/>
      <c r="W1188" s="51"/>
      <c r="X1188" s="51"/>
      <c r="Y1188" s="51"/>
      <c r="Z1188" s="51"/>
      <c r="AA1188" s="51"/>
    </row>
    <row r="1189" spans="1:27" ht="11.65" customHeight="1">
      <c r="A1189" s="53">
        <v>1060</v>
      </c>
      <c r="C1189" s="101"/>
      <c r="E1189" s="57" t="s">
        <v>647</v>
      </c>
      <c r="F1189" s="102"/>
      <c r="H1189" s="59"/>
      <c r="I1189" s="51">
        <v>171952.69</v>
      </c>
      <c r="J1189" s="51">
        <v>159898.69738904873</v>
      </c>
      <c r="K1189" s="126">
        <v>12053.992610951282</v>
      </c>
      <c r="L1189" s="7">
        <v>26893.144403806997</v>
      </c>
      <c r="M1189" s="7">
        <v>38947.137014758278</v>
      </c>
      <c r="O1189" s="51"/>
      <c r="P1189" s="51"/>
      <c r="Q1189" s="51"/>
      <c r="R1189" s="51"/>
      <c r="S1189" s="51"/>
      <c r="T1189" s="51"/>
      <c r="U1189" s="51"/>
      <c r="V1189" s="51"/>
      <c r="W1189" s="51"/>
      <c r="X1189" s="51"/>
      <c r="Y1189" s="51"/>
      <c r="Z1189" s="51"/>
      <c r="AA1189" s="51"/>
    </row>
    <row r="1190" spans="1:27" ht="11.65" customHeight="1">
      <c r="A1190" s="53">
        <v>1061</v>
      </c>
      <c r="C1190" s="101"/>
      <c r="E1190" s="57" t="s">
        <v>398</v>
      </c>
      <c r="F1190" s="102"/>
      <c r="H1190" s="59"/>
      <c r="I1190" s="51">
        <v>938.7</v>
      </c>
      <c r="J1190" s="51">
        <v>938.7</v>
      </c>
      <c r="K1190" s="126">
        <v>0</v>
      </c>
      <c r="L1190" s="7">
        <v>0</v>
      </c>
      <c r="M1190" s="7">
        <v>0</v>
      </c>
      <c r="O1190" s="51"/>
      <c r="P1190" s="51"/>
      <c r="Q1190" s="51"/>
      <c r="R1190" s="51"/>
      <c r="S1190" s="51"/>
      <c r="T1190" s="51"/>
      <c r="U1190" s="51"/>
      <c r="V1190" s="51"/>
      <c r="W1190" s="51"/>
      <c r="X1190" s="51"/>
      <c r="Y1190" s="51"/>
      <c r="Z1190" s="51"/>
      <c r="AA1190" s="51"/>
    </row>
    <row r="1191" spans="1:27" ht="11.65" customHeight="1">
      <c r="A1191" s="53">
        <v>1062</v>
      </c>
      <c r="C1191" s="101"/>
      <c r="E1191" s="57" t="s">
        <v>634</v>
      </c>
      <c r="F1191" s="102"/>
      <c r="H1191" s="59"/>
      <c r="I1191" s="51">
        <v>2510460.59</v>
      </c>
      <c r="J1191" s="51">
        <v>1945606.308416435</v>
      </c>
      <c r="K1191" s="126">
        <v>564854.28158356494</v>
      </c>
      <c r="L1191" s="7">
        <v>129139.60033933294</v>
      </c>
      <c r="M1191" s="7">
        <v>693993.88192289788</v>
      </c>
      <c r="O1191" s="51"/>
      <c r="P1191" s="51"/>
      <c r="Q1191" s="51"/>
      <c r="R1191" s="51"/>
      <c r="S1191" s="51"/>
      <c r="T1191" s="51"/>
      <c r="U1191" s="51"/>
      <c r="V1191" s="51"/>
      <c r="W1191" s="51"/>
      <c r="X1191" s="51"/>
      <c r="Y1191" s="51"/>
      <c r="Z1191" s="51"/>
      <c r="AA1191" s="51"/>
    </row>
    <row r="1192" spans="1:27" ht="11.65" customHeight="1">
      <c r="A1192" s="53">
        <v>1063</v>
      </c>
      <c r="C1192" s="101"/>
      <c r="E1192" s="57" t="s">
        <v>636</v>
      </c>
      <c r="F1192" s="102"/>
      <c r="H1192" s="59"/>
      <c r="I1192" s="51">
        <v>194356.26</v>
      </c>
      <c r="J1192" s="51">
        <v>194356.26</v>
      </c>
      <c r="K1192" s="126">
        <v>0</v>
      </c>
      <c r="L1192" s="7">
        <v>0</v>
      </c>
      <c r="M1192" s="7">
        <v>0</v>
      </c>
      <c r="O1192" s="51"/>
      <c r="P1192" s="51"/>
      <c r="Q1192" s="51"/>
      <c r="R1192" s="51"/>
      <c r="S1192" s="51"/>
      <c r="T1192" s="51"/>
      <c r="U1192" s="51"/>
      <c r="V1192" s="51"/>
      <c r="W1192" s="51"/>
      <c r="X1192" s="51"/>
      <c r="Y1192" s="51"/>
      <c r="Z1192" s="51"/>
      <c r="AA1192" s="51"/>
    </row>
    <row r="1193" spans="1:27" ht="11.65" customHeight="1" thickBot="1">
      <c r="A1193" s="53">
        <v>1064</v>
      </c>
      <c r="C1193" s="101" t="s">
        <v>281</v>
      </c>
      <c r="F1193" s="102"/>
      <c r="H1193" s="59" t="s">
        <v>162</v>
      </c>
      <c r="I1193" s="118">
        <v>121279117.21000001</v>
      </c>
      <c r="J1193" s="118">
        <v>113227251.40919976</v>
      </c>
      <c r="K1193" s="118">
        <v>8051865.8008002583</v>
      </c>
      <c r="L1193" s="118">
        <v>279455.45345313021</v>
      </c>
      <c r="M1193" s="118">
        <v>8331321.2542533875</v>
      </c>
      <c r="O1193" s="51">
        <v>0</v>
      </c>
      <c r="P1193" s="51"/>
      <c r="Q1193" s="51"/>
      <c r="R1193" s="51"/>
      <c r="S1193" s="51"/>
      <c r="T1193" s="51"/>
      <c r="U1193" s="51"/>
      <c r="V1193" s="51"/>
      <c r="W1193" s="51"/>
      <c r="X1193" s="51"/>
      <c r="Y1193" s="51"/>
      <c r="Z1193" s="51"/>
      <c r="AA1193" s="51"/>
    </row>
    <row r="1194" spans="1:27" ht="11.65" customHeight="1" thickTop="1">
      <c r="A1194" s="53">
        <v>1065</v>
      </c>
      <c r="C1194" s="101"/>
      <c r="F1194" s="102"/>
      <c r="H1194" s="59"/>
      <c r="I1194" s="7"/>
      <c r="J1194" s="7"/>
      <c r="K1194" s="7"/>
      <c r="L1194" s="7"/>
      <c r="M1194" s="7"/>
      <c r="O1194" s="51"/>
      <c r="P1194" s="51"/>
      <c r="Q1194" s="51"/>
      <c r="R1194" s="51"/>
      <c r="S1194" s="51"/>
      <c r="T1194" s="51"/>
      <c r="U1194" s="51"/>
      <c r="V1194" s="51"/>
      <c r="W1194" s="51"/>
      <c r="X1194" s="51"/>
      <c r="Y1194" s="51"/>
      <c r="Z1194" s="51"/>
      <c r="AA1194" s="51"/>
    </row>
    <row r="1195" spans="1:27" ht="11.65" customHeight="1" thickBot="1">
      <c r="A1195" s="53">
        <v>1066</v>
      </c>
      <c r="C1195" s="91" t="s">
        <v>282</v>
      </c>
      <c r="F1195" s="102"/>
      <c r="H1195" s="59" t="s">
        <v>162</v>
      </c>
      <c r="I1195" s="127">
        <v>1575568232.4152563</v>
      </c>
      <c r="J1195" s="127">
        <v>1379839429.6995513</v>
      </c>
      <c r="K1195" s="127">
        <v>195728802.71570474</v>
      </c>
      <c r="L1195" s="127">
        <v>16191324.159187639</v>
      </c>
      <c r="M1195" s="127">
        <v>211920126.87489241</v>
      </c>
      <c r="N1195" s="7" t="s">
        <v>65</v>
      </c>
      <c r="O1195" s="7"/>
      <c r="P1195" s="105"/>
      <c r="Q1195" s="105"/>
      <c r="R1195" s="105"/>
      <c r="S1195" s="105"/>
      <c r="T1195" s="105"/>
      <c r="U1195" s="51"/>
      <c r="V1195" s="105"/>
      <c r="W1195" s="105"/>
      <c r="X1195" s="105"/>
      <c r="Y1195" s="105"/>
      <c r="Z1195" s="105"/>
      <c r="AA1195" s="105"/>
    </row>
    <row r="1196" spans="1:27" ht="11.65" customHeight="1" thickTop="1">
      <c r="A1196" s="53">
        <v>1067</v>
      </c>
      <c r="C1196" s="101" t="s">
        <v>283</v>
      </c>
      <c r="D1196" s="3" t="s">
        <v>284</v>
      </c>
      <c r="F1196" s="102"/>
      <c r="H1196" s="59"/>
      <c r="I1196" s="7"/>
      <c r="J1196" s="7"/>
      <c r="K1196" s="7"/>
      <c r="L1196" s="7"/>
      <c r="M1196" s="7"/>
      <c r="O1196" s="51"/>
      <c r="P1196" s="51"/>
      <c r="Q1196" s="51"/>
      <c r="R1196" s="51"/>
      <c r="S1196" s="51"/>
      <c r="T1196" s="51"/>
      <c r="U1196" s="51"/>
      <c r="V1196" s="51"/>
      <c r="W1196" s="51"/>
      <c r="X1196" s="51"/>
      <c r="Y1196" s="51"/>
      <c r="Z1196" s="51"/>
      <c r="AA1196" s="51"/>
    </row>
    <row r="1197" spans="1:27" ht="11.65" customHeight="1">
      <c r="A1197" s="53">
        <v>1068</v>
      </c>
      <c r="C1197" s="101"/>
      <c r="F1197" s="104" t="s">
        <v>270</v>
      </c>
      <c r="G1197" s="3" t="s">
        <v>635</v>
      </c>
      <c r="H1197" s="59"/>
      <c r="I1197" s="7">
        <v>0</v>
      </c>
      <c r="J1197" s="7">
        <v>0</v>
      </c>
      <c r="K1197" s="103">
        <v>0</v>
      </c>
      <c r="L1197" s="7">
        <v>0</v>
      </c>
      <c r="M1197" s="7">
        <v>0</v>
      </c>
      <c r="O1197" s="51"/>
      <c r="P1197" s="51"/>
      <c r="Q1197" s="51"/>
      <c r="R1197" s="51"/>
      <c r="S1197" s="51"/>
      <c r="T1197" s="51"/>
      <c r="U1197" s="51"/>
      <c r="V1197" s="51"/>
      <c r="W1197" s="51"/>
      <c r="X1197" s="51"/>
      <c r="Y1197" s="51"/>
      <c r="Z1197" s="51"/>
      <c r="AA1197" s="51"/>
    </row>
    <row r="1198" spans="1:27" ht="11.65" customHeight="1">
      <c r="A1198" s="53">
        <v>1069</v>
      </c>
      <c r="C1198" s="101"/>
      <c r="F1198" s="104" t="s">
        <v>270</v>
      </c>
      <c r="G1198" s="3" t="s">
        <v>649</v>
      </c>
      <c r="H1198" s="59"/>
      <c r="I1198" s="7">
        <v>0</v>
      </c>
      <c r="J1198" s="7">
        <v>0</v>
      </c>
      <c r="K1198" s="103">
        <v>0</v>
      </c>
      <c r="L1198" s="7">
        <v>0</v>
      </c>
      <c r="M1198" s="7">
        <v>0</v>
      </c>
      <c r="O1198" s="51"/>
      <c r="P1198" s="51"/>
      <c r="Q1198" s="51"/>
      <c r="R1198" s="51"/>
      <c r="S1198" s="51"/>
      <c r="T1198" s="51"/>
      <c r="U1198" s="51"/>
      <c r="V1198" s="51"/>
      <c r="W1198" s="51"/>
      <c r="X1198" s="51"/>
      <c r="Y1198" s="51"/>
      <c r="Z1198" s="51"/>
      <c r="AA1198" s="51"/>
    </row>
    <row r="1199" spans="1:27" ht="11.65" customHeight="1">
      <c r="A1199" s="53">
        <v>1070</v>
      </c>
      <c r="C1199" s="101"/>
      <c r="F1199" s="104" t="s">
        <v>270</v>
      </c>
      <c r="G1199" s="3" t="s">
        <v>249</v>
      </c>
      <c r="H1199" s="59"/>
      <c r="I1199" s="7">
        <v>0</v>
      </c>
      <c r="J1199" s="7">
        <v>0</v>
      </c>
      <c r="K1199" s="103">
        <v>0</v>
      </c>
      <c r="L1199" s="7">
        <v>0</v>
      </c>
      <c r="M1199" s="7">
        <v>0</v>
      </c>
      <c r="O1199" s="51"/>
      <c r="P1199" s="51"/>
      <c r="Q1199" s="51"/>
      <c r="R1199" s="51"/>
      <c r="S1199" s="51"/>
      <c r="T1199" s="51"/>
      <c r="U1199" s="51"/>
      <c r="V1199" s="51"/>
      <c r="W1199" s="51"/>
      <c r="X1199" s="51"/>
      <c r="Y1199" s="51"/>
      <c r="Z1199" s="51"/>
      <c r="AA1199" s="51"/>
    </row>
    <row r="1200" spans="1:27" ht="11.65" customHeight="1">
      <c r="A1200" s="53">
        <v>1071</v>
      </c>
      <c r="C1200" s="101"/>
      <c r="F1200" s="104" t="s">
        <v>270</v>
      </c>
      <c r="G1200" s="3" t="s">
        <v>634</v>
      </c>
      <c r="H1200" s="59"/>
      <c r="I1200" s="7">
        <v>4730775.4400000004</v>
      </c>
      <c r="J1200" s="7">
        <v>3666349.7433216176</v>
      </c>
      <c r="K1200" s="103">
        <v>1064425.6966783828</v>
      </c>
      <c r="L1200" s="7">
        <v>-772071.66090938065</v>
      </c>
      <c r="M1200" s="7">
        <v>292354.03576900216</v>
      </c>
      <c r="O1200" s="51"/>
      <c r="P1200" s="51"/>
      <c r="Q1200" s="51"/>
      <c r="R1200" s="51"/>
      <c r="S1200" s="51"/>
      <c r="T1200" s="51"/>
      <c r="U1200" s="51"/>
      <c r="V1200" s="51"/>
      <c r="W1200" s="51"/>
      <c r="X1200" s="51"/>
      <c r="Y1200" s="51"/>
      <c r="Z1200" s="51"/>
      <c r="AA1200" s="51"/>
    </row>
    <row r="1201" spans="1:27" ht="11.65" customHeight="1">
      <c r="A1201" s="53">
        <v>1072</v>
      </c>
      <c r="C1201" s="101"/>
      <c r="F1201" s="104" t="s">
        <v>270</v>
      </c>
      <c r="G1201" s="3" t="s">
        <v>636</v>
      </c>
      <c r="H1201" s="59"/>
      <c r="I1201" s="7">
        <v>200962996.00999999</v>
      </c>
      <c r="J1201" s="7">
        <v>200962996.00999999</v>
      </c>
      <c r="K1201" s="103">
        <v>0</v>
      </c>
      <c r="L1201" s="7">
        <v>0</v>
      </c>
      <c r="M1201" s="7">
        <v>0</v>
      </c>
      <c r="O1201" s="51"/>
      <c r="P1201" s="51"/>
      <c r="Q1201" s="51"/>
      <c r="R1201" s="51"/>
      <c r="S1201" s="51"/>
      <c r="T1201" s="51"/>
      <c r="U1201" s="51"/>
      <c r="V1201" s="51"/>
      <c r="W1201" s="51"/>
      <c r="X1201" s="51"/>
      <c r="Y1201" s="51"/>
      <c r="Z1201" s="51"/>
      <c r="AA1201" s="51"/>
    </row>
    <row r="1202" spans="1:27" ht="11.65" customHeight="1">
      <c r="A1202" s="53">
        <v>1073</v>
      </c>
      <c r="C1202" s="101"/>
      <c r="F1202" s="104" t="s">
        <v>270</v>
      </c>
      <c r="G1202" s="3" t="s">
        <v>639</v>
      </c>
      <c r="H1202" s="59"/>
      <c r="I1202" s="7">
        <v>38993756.520000003</v>
      </c>
      <c r="J1202" s="7">
        <v>30220151.22498557</v>
      </c>
      <c r="K1202" s="103">
        <v>8773605.2950144317</v>
      </c>
      <c r="L1202" s="7">
        <v>99431.592454180121</v>
      </c>
      <c r="M1202" s="7">
        <v>8873036.8874686118</v>
      </c>
      <c r="O1202" s="51"/>
      <c r="P1202" s="51"/>
      <c r="Q1202" s="51"/>
      <c r="R1202" s="51"/>
      <c r="S1202" s="51"/>
      <c r="T1202" s="51"/>
      <c r="U1202" s="51"/>
      <c r="V1202" s="51"/>
      <c r="W1202" s="51"/>
      <c r="X1202" s="51"/>
      <c r="Y1202" s="51"/>
      <c r="Z1202" s="51"/>
      <c r="AA1202" s="51"/>
    </row>
    <row r="1203" spans="1:27" ht="11.65" customHeight="1">
      <c r="A1203" s="53">
        <v>1074</v>
      </c>
      <c r="C1203" s="101"/>
      <c r="F1203" s="104" t="s">
        <v>270</v>
      </c>
      <c r="G1203" s="3" t="s">
        <v>569</v>
      </c>
      <c r="H1203" s="59"/>
      <c r="I1203" s="7">
        <v>0</v>
      </c>
      <c r="J1203" s="7">
        <v>0</v>
      </c>
      <c r="K1203" s="103">
        <v>0</v>
      </c>
      <c r="L1203" s="7">
        <v>0</v>
      </c>
      <c r="M1203" s="7">
        <v>0</v>
      </c>
      <c r="O1203" s="51"/>
      <c r="P1203" s="51"/>
      <c r="Q1203" s="51"/>
      <c r="R1203" s="51"/>
      <c r="S1203" s="51"/>
      <c r="T1203" s="51"/>
      <c r="U1203" s="51"/>
      <c r="V1203" s="51"/>
      <c r="W1203" s="51"/>
      <c r="X1203" s="51"/>
      <c r="Y1203" s="51"/>
      <c r="Z1203" s="51"/>
      <c r="AA1203" s="51"/>
    </row>
    <row r="1204" spans="1:27" ht="11.65" customHeight="1">
      <c r="A1204" s="53">
        <v>1075</v>
      </c>
      <c r="C1204" s="101"/>
      <c r="F1204" s="102"/>
      <c r="H1204" s="59" t="s">
        <v>285</v>
      </c>
      <c r="I1204" s="106">
        <v>244687527.97</v>
      </c>
      <c r="J1204" s="106">
        <v>234849496.97830719</v>
      </c>
      <c r="K1204" s="106">
        <v>9838030.991692815</v>
      </c>
      <c r="L1204" s="106">
        <v>-672640.06845520053</v>
      </c>
      <c r="M1204" s="106">
        <v>9165390.9232376143</v>
      </c>
      <c r="O1204" s="51"/>
      <c r="P1204" s="51"/>
      <c r="Q1204" s="51"/>
      <c r="R1204" s="51"/>
      <c r="S1204" s="51"/>
      <c r="T1204" s="51"/>
      <c r="U1204" s="51"/>
      <c r="V1204" s="51"/>
      <c r="W1204" s="51"/>
      <c r="X1204" s="51"/>
      <c r="Y1204" s="51"/>
      <c r="Z1204" s="51"/>
      <c r="AA1204" s="51"/>
    </row>
    <row r="1205" spans="1:27" ht="11.65" customHeight="1">
      <c r="A1205" s="53">
        <v>1076</v>
      </c>
      <c r="C1205" s="101"/>
      <c r="F1205" s="102"/>
      <c r="H1205" s="59"/>
      <c r="I1205" s="7"/>
      <c r="J1205" s="7"/>
      <c r="K1205" s="7"/>
      <c r="L1205" s="7"/>
      <c r="M1205" s="7"/>
      <c r="O1205" s="51"/>
      <c r="P1205" s="51"/>
      <c r="Q1205" s="51"/>
      <c r="R1205" s="51"/>
      <c r="S1205" s="51"/>
      <c r="T1205" s="51"/>
      <c r="U1205" s="51"/>
      <c r="V1205" s="51"/>
      <c r="W1205" s="51"/>
      <c r="X1205" s="51"/>
      <c r="Y1205" s="51"/>
      <c r="Z1205" s="51"/>
      <c r="AA1205" s="51"/>
    </row>
    <row r="1206" spans="1:27" ht="11.65" customHeight="1">
      <c r="A1206" s="53">
        <v>1077</v>
      </c>
      <c r="C1206" s="101" t="s">
        <v>286</v>
      </c>
      <c r="D1206" s="3" t="s">
        <v>287</v>
      </c>
      <c r="F1206" s="102"/>
      <c r="H1206" s="59"/>
      <c r="I1206" s="7"/>
      <c r="J1206" s="7"/>
      <c r="K1206" s="7"/>
      <c r="L1206" s="7"/>
      <c r="M1206" s="7"/>
      <c r="O1206" s="51"/>
      <c r="P1206" s="51"/>
      <c r="Q1206" s="51"/>
      <c r="R1206" s="51"/>
      <c r="S1206" s="51"/>
      <c r="T1206" s="51"/>
      <c r="U1206" s="51"/>
      <c r="V1206" s="51"/>
      <c r="W1206" s="51"/>
      <c r="X1206" s="51"/>
      <c r="Y1206" s="51"/>
      <c r="Z1206" s="51"/>
      <c r="AA1206" s="51"/>
    </row>
    <row r="1207" spans="1:27" ht="11.65" customHeight="1">
      <c r="A1207" s="53">
        <v>1078</v>
      </c>
      <c r="C1207" s="101"/>
      <c r="F1207" s="104" t="s">
        <v>270</v>
      </c>
      <c r="G1207" s="3" t="s">
        <v>635</v>
      </c>
      <c r="H1207" s="59"/>
      <c r="I1207" s="7">
        <v>0</v>
      </c>
      <c r="J1207" s="7">
        <v>0</v>
      </c>
      <c r="K1207" s="103">
        <v>0</v>
      </c>
      <c r="L1207" s="7">
        <v>0</v>
      </c>
      <c r="M1207" s="7">
        <v>0</v>
      </c>
      <c r="O1207" s="51"/>
      <c r="P1207" s="51"/>
      <c r="Q1207" s="51"/>
      <c r="R1207" s="51"/>
      <c r="S1207" s="51"/>
      <c r="T1207" s="51"/>
      <c r="U1207" s="51"/>
      <c r="V1207" s="51"/>
      <c r="W1207" s="51"/>
      <c r="X1207" s="51"/>
      <c r="Y1207" s="51"/>
      <c r="Z1207" s="51"/>
      <c r="AA1207" s="51"/>
    </row>
    <row r="1208" spans="1:27" ht="11.65" customHeight="1">
      <c r="A1208" s="53">
        <v>1079</v>
      </c>
      <c r="C1208" s="101"/>
      <c r="F1208" s="102"/>
      <c r="H1208" s="59"/>
      <c r="I1208" s="106">
        <v>0</v>
      </c>
      <c r="J1208" s="106">
        <v>0</v>
      </c>
      <c r="K1208" s="106">
        <v>0</v>
      </c>
      <c r="L1208" s="106">
        <v>0</v>
      </c>
      <c r="M1208" s="106">
        <v>0</v>
      </c>
      <c r="O1208" s="51"/>
      <c r="P1208" s="51"/>
      <c r="Q1208" s="51"/>
      <c r="R1208" s="51"/>
      <c r="S1208" s="51"/>
      <c r="T1208" s="51"/>
      <c r="U1208" s="51"/>
      <c r="V1208" s="51"/>
      <c r="W1208" s="51"/>
      <c r="X1208" s="51"/>
      <c r="Y1208" s="51"/>
      <c r="Z1208" s="51"/>
      <c r="AA1208" s="51"/>
    </row>
    <row r="1209" spans="1:27" ht="11.65" customHeight="1">
      <c r="A1209" s="53">
        <v>1080</v>
      </c>
      <c r="C1209" s="101"/>
      <c r="F1209" s="102"/>
      <c r="H1209" s="59"/>
      <c r="I1209" s="7"/>
      <c r="J1209" s="7"/>
      <c r="K1209" s="7"/>
      <c r="L1209" s="7"/>
      <c r="M1209" s="7"/>
      <c r="O1209" s="51"/>
      <c r="P1209" s="51"/>
      <c r="Q1209" s="51"/>
      <c r="R1209" s="51"/>
      <c r="S1209" s="51"/>
      <c r="T1209" s="51"/>
      <c r="U1209" s="51"/>
      <c r="V1209" s="51"/>
      <c r="W1209" s="51"/>
      <c r="X1209" s="51"/>
      <c r="Y1209" s="51"/>
      <c r="Z1209" s="51"/>
      <c r="AA1209" s="51"/>
    </row>
    <row r="1210" spans="1:27" ht="11.65" customHeight="1">
      <c r="A1210" s="53">
        <v>1081</v>
      </c>
      <c r="C1210" s="101" t="s">
        <v>288</v>
      </c>
      <c r="D1210" s="3" t="s">
        <v>289</v>
      </c>
      <c r="F1210" s="102"/>
      <c r="H1210" s="59"/>
      <c r="I1210" s="7"/>
      <c r="J1210" s="7"/>
      <c r="K1210" s="7"/>
      <c r="L1210" s="7"/>
      <c r="M1210" s="7"/>
      <c r="O1210" s="51"/>
      <c r="P1210" s="51"/>
      <c r="Q1210" s="51"/>
      <c r="R1210" s="51"/>
      <c r="S1210" s="51"/>
      <c r="T1210" s="51"/>
      <c r="U1210" s="51"/>
      <c r="V1210" s="51"/>
      <c r="W1210" s="51"/>
      <c r="X1210" s="51"/>
      <c r="Y1210" s="51"/>
      <c r="Z1210" s="51"/>
      <c r="AA1210" s="51"/>
    </row>
    <row r="1211" spans="1:27" ht="11.65" customHeight="1">
      <c r="A1211" s="53">
        <v>1082</v>
      </c>
      <c r="C1211" s="101"/>
      <c r="F1211" s="104" t="s">
        <v>270</v>
      </c>
      <c r="G1211" s="3" t="s">
        <v>635</v>
      </c>
      <c r="H1211" s="59"/>
      <c r="I1211" s="7">
        <v>0</v>
      </c>
      <c r="J1211" s="7">
        <v>0</v>
      </c>
      <c r="K1211" s="103">
        <v>0</v>
      </c>
      <c r="L1211" s="7">
        <v>0</v>
      </c>
      <c r="M1211" s="7">
        <v>0</v>
      </c>
      <c r="O1211" s="51"/>
      <c r="P1211" s="51"/>
      <c r="Q1211" s="51"/>
      <c r="R1211" s="51"/>
      <c r="S1211" s="51"/>
      <c r="T1211" s="51"/>
      <c r="U1211" s="51"/>
      <c r="V1211" s="51"/>
      <c r="W1211" s="51"/>
      <c r="X1211" s="51"/>
      <c r="Y1211" s="51"/>
      <c r="Z1211" s="51"/>
      <c r="AA1211" s="51"/>
    </row>
    <row r="1212" spans="1:27" ht="11.65" customHeight="1">
      <c r="A1212" s="53">
        <v>1083</v>
      </c>
      <c r="C1212" s="101"/>
      <c r="E1212" s="57"/>
      <c r="F1212" s="104" t="s">
        <v>270</v>
      </c>
      <c r="G1212" s="3" t="s">
        <v>649</v>
      </c>
      <c r="H1212" s="59"/>
      <c r="I1212" s="7">
        <v>0</v>
      </c>
      <c r="J1212" s="7">
        <v>0</v>
      </c>
      <c r="K1212" s="103">
        <v>0</v>
      </c>
      <c r="L1212" s="7">
        <v>0</v>
      </c>
      <c r="M1212" s="7">
        <v>0</v>
      </c>
      <c r="O1212" s="51"/>
      <c r="P1212" s="51"/>
      <c r="Q1212" s="51"/>
      <c r="R1212" s="51"/>
      <c r="S1212" s="51"/>
      <c r="T1212" s="51"/>
      <c r="U1212" s="51"/>
      <c r="V1212" s="51"/>
      <c r="W1212" s="51"/>
      <c r="X1212" s="51"/>
      <c r="Y1212" s="51"/>
      <c r="Z1212" s="51"/>
      <c r="AA1212" s="51"/>
    </row>
    <row r="1213" spans="1:27" ht="11.65" customHeight="1">
      <c r="A1213" s="53">
        <v>1084</v>
      </c>
      <c r="C1213" s="101"/>
      <c r="E1213" s="57"/>
      <c r="F1213" s="104" t="s">
        <v>270</v>
      </c>
      <c r="G1213" s="3" t="s">
        <v>634</v>
      </c>
      <c r="H1213" s="59"/>
      <c r="I1213" s="7">
        <v>30156286.449999999</v>
      </c>
      <c r="J1213" s="7">
        <v>23371114.204797398</v>
      </c>
      <c r="K1213" s="103">
        <v>6785172.245202601</v>
      </c>
      <c r="L1213" s="7">
        <v>65147.08011876978</v>
      </c>
      <c r="M1213" s="7">
        <v>6850319.3253213707</v>
      </c>
      <c r="O1213" s="51"/>
      <c r="P1213" s="51"/>
      <c r="Q1213" s="51"/>
      <c r="R1213" s="51"/>
      <c r="S1213" s="51"/>
      <c r="T1213" s="51"/>
      <c r="U1213" s="51"/>
      <c r="V1213" s="51"/>
      <c r="W1213" s="51"/>
      <c r="X1213" s="51"/>
      <c r="Y1213" s="51"/>
      <c r="Z1213" s="51"/>
      <c r="AA1213" s="51"/>
    </row>
    <row r="1214" spans="1:27" ht="11.65" customHeight="1">
      <c r="A1214" s="53">
        <v>1085</v>
      </c>
      <c r="C1214" s="101"/>
      <c r="E1214" s="57"/>
      <c r="F1214" s="104" t="s">
        <v>270</v>
      </c>
      <c r="G1214" s="3" t="s">
        <v>636</v>
      </c>
      <c r="H1214" s="59"/>
      <c r="I1214" s="7">
        <v>7189058.3499999996</v>
      </c>
      <c r="J1214" s="7">
        <v>7189058.3499999996</v>
      </c>
      <c r="K1214" s="103">
        <v>0</v>
      </c>
      <c r="L1214" s="7">
        <v>0</v>
      </c>
      <c r="M1214" s="7">
        <v>0</v>
      </c>
      <c r="O1214" s="51"/>
      <c r="P1214" s="51"/>
      <c r="Q1214" s="51"/>
      <c r="R1214" s="51"/>
      <c r="S1214" s="51"/>
      <c r="T1214" s="51"/>
      <c r="U1214" s="51"/>
      <c r="V1214" s="51"/>
      <c r="W1214" s="51"/>
      <c r="X1214" s="51"/>
      <c r="Y1214" s="51"/>
      <c r="Z1214" s="51"/>
      <c r="AA1214" s="51"/>
    </row>
    <row r="1215" spans="1:27" ht="11.65" customHeight="1">
      <c r="A1215" s="53">
        <v>1086</v>
      </c>
      <c r="C1215" s="101"/>
      <c r="F1215" s="104" t="s">
        <v>270</v>
      </c>
      <c r="G1215" s="3" t="s">
        <v>634</v>
      </c>
      <c r="H1215" s="59"/>
      <c r="I1215" s="7">
        <v>0</v>
      </c>
      <c r="J1215" s="7">
        <v>0</v>
      </c>
      <c r="K1215" s="103">
        <v>0</v>
      </c>
      <c r="L1215" s="7">
        <v>0</v>
      </c>
      <c r="M1215" s="7">
        <v>0</v>
      </c>
      <c r="O1215" s="51"/>
      <c r="P1215" s="51"/>
      <c r="Q1215" s="51"/>
      <c r="R1215" s="51"/>
      <c r="S1215" s="51"/>
      <c r="T1215" s="51"/>
      <c r="U1215" s="51"/>
      <c r="V1215" s="51"/>
      <c r="W1215" s="51"/>
      <c r="X1215" s="51"/>
      <c r="Y1215" s="51"/>
      <c r="Z1215" s="51"/>
      <c r="AA1215" s="51"/>
    </row>
    <row r="1216" spans="1:27" ht="11.65" customHeight="1">
      <c r="A1216" s="53">
        <v>1087</v>
      </c>
      <c r="C1216" s="101"/>
      <c r="F1216" s="104" t="s">
        <v>270</v>
      </c>
      <c r="G1216" s="3" t="s">
        <v>636</v>
      </c>
      <c r="H1216" s="59"/>
      <c r="I1216" s="7">
        <v>0</v>
      </c>
      <c r="J1216" s="7">
        <v>0</v>
      </c>
      <c r="K1216" s="103">
        <v>0</v>
      </c>
      <c r="L1216" s="7">
        <v>0</v>
      </c>
      <c r="M1216" s="7">
        <v>0</v>
      </c>
      <c r="O1216" s="51"/>
      <c r="P1216" s="51"/>
      <c r="Q1216" s="51"/>
      <c r="R1216" s="51"/>
      <c r="S1216" s="51"/>
      <c r="T1216" s="51"/>
      <c r="U1216" s="51"/>
      <c r="V1216" s="51"/>
      <c r="W1216" s="51"/>
      <c r="X1216" s="51"/>
      <c r="Y1216" s="51"/>
      <c r="Z1216" s="51"/>
      <c r="AA1216" s="51"/>
    </row>
    <row r="1217" spans="1:27" ht="11.65" customHeight="1">
      <c r="A1217" s="53">
        <v>1088</v>
      </c>
      <c r="C1217" s="101"/>
      <c r="F1217" s="102"/>
      <c r="H1217" s="59" t="s">
        <v>285</v>
      </c>
      <c r="I1217" s="106">
        <v>37345344.799999997</v>
      </c>
      <c r="J1217" s="106">
        <v>30560172.554797396</v>
      </c>
      <c r="K1217" s="106">
        <v>6785172.245202601</v>
      </c>
      <c r="L1217" s="106">
        <v>65147.08011876978</v>
      </c>
      <c r="M1217" s="106">
        <v>6850319.3253213707</v>
      </c>
      <c r="O1217" s="51"/>
      <c r="P1217" s="51"/>
      <c r="Q1217" s="51"/>
      <c r="R1217" s="51"/>
      <c r="S1217" s="51"/>
      <c r="T1217" s="51"/>
      <c r="U1217" s="51"/>
      <c r="V1217" s="51"/>
      <c r="W1217" s="51"/>
      <c r="X1217" s="51"/>
      <c r="Y1217" s="51"/>
      <c r="Z1217" s="51"/>
      <c r="AA1217" s="51"/>
    </row>
    <row r="1218" spans="1:27" ht="11.65" customHeight="1">
      <c r="A1218" s="53">
        <v>1089</v>
      </c>
      <c r="C1218" s="101"/>
      <c r="F1218" s="102"/>
      <c r="H1218" s="59"/>
      <c r="I1218" s="7"/>
      <c r="J1218" s="7"/>
      <c r="K1218" s="7"/>
      <c r="L1218" s="7"/>
      <c r="M1218" s="7"/>
      <c r="O1218" s="51"/>
      <c r="P1218" s="51"/>
      <c r="Q1218" s="51"/>
      <c r="R1218" s="51"/>
      <c r="S1218" s="51"/>
      <c r="T1218" s="51"/>
      <c r="U1218" s="51"/>
      <c r="V1218" s="51"/>
      <c r="W1218" s="51"/>
      <c r="X1218" s="51"/>
      <c r="Y1218" s="51"/>
      <c r="Z1218" s="51"/>
      <c r="AA1218" s="51"/>
    </row>
    <row r="1219" spans="1:27" ht="11.65" customHeight="1">
      <c r="A1219" s="53">
        <v>1090</v>
      </c>
      <c r="C1219" s="101" t="s">
        <v>290</v>
      </c>
      <c r="D1219" s="3" t="s">
        <v>291</v>
      </c>
      <c r="F1219" s="102"/>
      <c r="H1219" s="59"/>
      <c r="I1219" s="7"/>
      <c r="J1219" s="7"/>
      <c r="K1219" s="7"/>
      <c r="L1219" s="7"/>
      <c r="M1219" s="7"/>
      <c r="O1219" s="51"/>
      <c r="P1219" s="51"/>
      <c r="Q1219" s="51"/>
      <c r="R1219" s="51"/>
      <c r="S1219" s="51"/>
      <c r="T1219" s="51"/>
      <c r="U1219" s="51"/>
      <c r="V1219" s="51"/>
      <c r="W1219" s="51"/>
      <c r="X1219" s="51"/>
      <c r="Y1219" s="51"/>
      <c r="Z1219" s="51"/>
      <c r="AA1219" s="51"/>
    </row>
    <row r="1220" spans="1:27" ht="11.65" customHeight="1">
      <c r="A1220" s="53">
        <v>1091</v>
      </c>
      <c r="C1220" s="101"/>
      <c r="F1220" s="104" t="s">
        <v>270</v>
      </c>
      <c r="G1220" s="3" t="s">
        <v>649</v>
      </c>
      <c r="H1220" s="59"/>
      <c r="I1220" s="7">
        <v>0</v>
      </c>
      <c r="J1220" s="7">
        <v>0</v>
      </c>
      <c r="K1220" s="103">
        <v>0</v>
      </c>
      <c r="L1220" s="7">
        <v>0</v>
      </c>
      <c r="M1220" s="7">
        <v>0</v>
      </c>
      <c r="O1220" s="51"/>
      <c r="P1220" s="51"/>
      <c r="Q1220" s="51"/>
      <c r="R1220" s="51"/>
      <c r="S1220" s="51"/>
      <c r="T1220" s="51"/>
      <c r="U1220" s="51"/>
      <c r="V1220" s="51"/>
      <c r="W1220" s="51"/>
      <c r="X1220" s="51"/>
      <c r="Y1220" s="51"/>
      <c r="Z1220" s="51"/>
      <c r="AA1220" s="51"/>
    </row>
    <row r="1221" spans="1:27" ht="11.65" customHeight="1">
      <c r="A1221" s="53">
        <v>1092</v>
      </c>
      <c r="C1221" s="101"/>
      <c r="F1221" s="104" t="s">
        <v>270</v>
      </c>
      <c r="G1221" s="3" t="s">
        <v>249</v>
      </c>
      <c r="H1221" s="59"/>
      <c r="I1221" s="7">
        <v>0</v>
      </c>
      <c r="J1221" s="7">
        <v>0</v>
      </c>
      <c r="K1221" s="103">
        <v>0</v>
      </c>
      <c r="L1221" s="7">
        <v>0</v>
      </c>
      <c r="M1221" s="7">
        <v>0</v>
      </c>
      <c r="O1221" s="51"/>
      <c r="P1221" s="51"/>
      <c r="Q1221" s="51"/>
      <c r="R1221" s="51"/>
      <c r="S1221" s="51"/>
      <c r="T1221" s="51"/>
      <c r="U1221" s="51"/>
      <c r="V1221" s="51"/>
      <c r="W1221" s="51"/>
      <c r="X1221" s="51"/>
      <c r="Y1221" s="51"/>
      <c r="Z1221" s="51"/>
      <c r="AA1221" s="51"/>
    </row>
    <row r="1222" spans="1:27" ht="11.65" customHeight="1">
      <c r="A1222" s="53">
        <v>1093</v>
      </c>
      <c r="C1222" s="101"/>
      <c r="F1222" s="104" t="s">
        <v>270</v>
      </c>
      <c r="G1222" s="3" t="s">
        <v>634</v>
      </c>
      <c r="H1222" s="59"/>
      <c r="I1222" s="7">
        <v>40795283.200000003</v>
      </c>
      <c r="J1222" s="7">
        <v>31616333.936377391</v>
      </c>
      <c r="K1222" s="103">
        <v>9178949.2636226099</v>
      </c>
      <c r="L1222" s="7">
        <v>10152.080978088081</v>
      </c>
      <c r="M1222" s="7">
        <v>9189101.344600698</v>
      </c>
      <c r="O1222" s="51"/>
      <c r="P1222" s="51"/>
      <c r="Q1222" s="51"/>
      <c r="R1222" s="51"/>
      <c r="S1222" s="51"/>
      <c r="T1222" s="51"/>
      <c r="U1222" s="51"/>
      <c r="V1222" s="51"/>
      <c r="W1222" s="51"/>
      <c r="X1222" s="51"/>
      <c r="Y1222" s="51"/>
      <c r="Z1222" s="51"/>
      <c r="AA1222" s="51"/>
    </row>
    <row r="1223" spans="1:27" ht="11.65" customHeight="1">
      <c r="A1223" s="53">
        <v>1094</v>
      </c>
      <c r="C1223" s="101"/>
      <c r="F1223" s="104" t="s">
        <v>270</v>
      </c>
      <c r="G1223" s="3" t="s">
        <v>636</v>
      </c>
      <c r="H1223" s="59"/>
      <c r="I1223" s="7">
        <v>86730907.049999997</v>
      </c>
      <c r="J1223" s="7">
        <v>86730907.049999997</v>
      </c>
      <c r="K1223" s="103">
        <v>0</v>
      </c>
      <c r="L1223" s="7">
        <v>0</v>
      </c>
      <c r="M1223" s="7">
        <v>0</v>
      </c>
      <c r="O1223" s="51"/>
      <c r="P1223" s="51"/>
      <c r="Q1223" s="51"/>
      <c r="R1223" s="51"/>
      <c r="S1223" s="51"/>
      <c r="T1223" s="51"/>
      <c r="U1223" s="51"/>
      <c r="V1223" s="51"/>
      <c r="W1223" s="51"/>
      <c r="X1223" s="51"/>
      <c r="Y1223" s="51"/>
      <c r="Z1223" s="51"/>
      <c r="AA1223" s="51"/>
    </row>
    <row r="1224" spans="1:27" ht="11.65" customHeight="1">
      <c r="A1224" s="53">
        <v>1095</v>
      </c>
      <c r="C1224" s="101"/>
      <c r="F1224" s="104" t="s">
        <v>270</v>
      </c>
      <c r="G1224" s="3" t="s">
        <v>636</v>
      </c>
      <c r="H1224" s="59"/>
      <c r="I1224" s="7">
        <v>0</v>
      </c>
      <c r="J1224" s="7">
        <v>0</v>
      </c>
      <c r="K1224" s="103">
        <v>0</v>
      </c>
      <c r="L1224" s="7">
        <v>0</v>
      </c>
      <c r="M1224" s="7">
        <v>0</v>
      </c>
      <c r="O1224" s="51"/>
      <c r="P1224" s="51"/>
      <c r="Q1224" s="51"/>
      <c r="R1224" s="51"/>
      <c r="S1224" s="51"/>
      <c r="T1224" s="51"/>
      <c r="U1224" s="51"/>
      <c r="V1224" s="51"/>
      <c r="W1224" s="51"/>
      <c r="X1224" s="51"/>
      <c r="Y1224" s="51"/>
      <c r="Z1224" s="51"/>
      <c r="AA1224" s="51"/>
    </row>
    <row r="1225" spans="1:27" ht="11.65" customHeight="1">
      <c r="A1225" s="53">
        <v>1096</v>
      </c>
      <c r="C1225" s="101"/>
      <c r="F1225" s="104" t="s">
        <v>270</v>
      </c>
      <c r="G1225" s="3" t="s">
        <v>636</v>
      </c>
      <c r="H1225" s="59"/>
      <c r="I1225" s="7">
        <v>0</v>
      </c>
      <c r="J1225" s="7">
        <v>0</v>
      </c>
      <c r="K1225" s="103">
        <v>0</v>
      </c>
      <c r="L1225" s="7">
        <v>0</v>
      </c>
      <c r="M1225" s="7">
        <v>0</v>
      </c>
      <c r="O1225" s="51"/>
      <c r="P1225" s="51"/>
      <c r="Q1225" s="51"/>
      <c r="R1225" s="51"/>
      <c r="S1225" s="51"/>
      <c r="T1225" s="51"/>
      <c r="U1225" s="51"/>
      <c r="V1225" s="51"/>
      <c r="W1225" s="51"/>
      <c r="X1225" s="51"/>
      <c r="Y1225" s="51"/>
      <c r="Z1225" s="51"/>
      <c r="AA1225" s="51"/>
    </row>
    <row r="1226" spans="1:27" ht="11.65" customHeight="1">
      <c r="A1226" s="53">
        <v>1097</v>
      </c>
      <c r="C1226" s="101"/>
      <c r="F1226" s="102"/>
      <c r="H1226" s="59" t="s">
        <v>285</v>
      </c>
      <c r="I1226" s="106">
        <v>127526190.25</v>
      </c>
      <c r="J1226" s="106">
        <v>118347240.98637739</v>
      </c>
      <c r="K1226" s="106">
        <v>9178949.2636226099</v>
      </c>
      <c r="L1226" s="106">
        <v>10152.080978088081</v>
      </c>
      <c r="M1226" s="106">
        <v>9189101.344600698</v>
      </c>
      <c r="O1226" s="51"/>
      <c r="P1226" s="51"/>
      <c r="Q1226" s="51"/>
      <c r="R1226" s="51"/>
      <c r="S1226" s="51"/>
      <c r="T1226" s="51"/>
      <c r="U1226" s="51"/>
      <c r="V1226" s="51"/>
      <c r="W1226" s="51"/>
      <c r="X1226" s="51"/>
      <c r="Y1226" s="51"/>
      <c r="Z1226" s="51"/>
      <c r="AA1226" s="51"/>
    </row>
    <row r="1227" spans="1:27" ht="11.65" customHeight="1">
      <c r="A1227" s="53">
        <v>1098</v>
      </c>
      <c r="C1227" s="101"/>
      <c r="F1227" s="102"/>
      <c r="H1227" s="59"/>
      <c r="I1227" s="7"/>
      <c r="J1227" s="7"/>
      <c r="K1227" s="7"/>
      <c r="L1227" s="7"/>
      <c r="M1227" s="7"/>
      <c r="O1227" s="51"/>
      <c r="P1227" s="51"/>
      <c r="Q1227" s="51"/>
      <c r="R1227" s="51"/>
      <c r="S1227" s="51"/>
      <c r="T1227" s="51"/>
      <c r="U1227" s="51"/>
      <c r="V1227" s="51"/>
      <c r="W1227" s="51"/>
      <c r="X1227" s="51"/>
      <c r="Y1227" s="51"/>
      <c r="Z1227" s="51"/>
      <c r="AA1227" s="51"/>
    </row>
    <row r="1228" spans="1:27" ht="11.65" customHeight="1">
      <c r="A1228" s="53">
        <v>1099</v>
      </c>
      <c r="C1228" s="101" t="s">
        <v>292</v>
      </c>
      <c r="D1228" s="3" t="s">
        <v>12</v>
      </c>
      <c r="F1228" s="102"/>
      <c r="H1228" s="59"/>
      <c r="I1228" s="7"/>
      <c r="J1228" s="7"/>
      <c r="K1228" s="7"/>
      <c r="L1228" s="7"/>
      <c r="M1228" s="7"/>
      <c r="O1228" s="51"/>
      <c r="P1228" s="51"/>
      <c r="Q1228" s="51"/>
      <c r="R1228" s="51"/>
      <c r="S1228" s="51"/>
      <c r="T1228" s="51"/>
      <c r="U1228" s="51"/>
      <c r="V1228" s="51"/>
      <c r="W1228" s="51"/>
      <c r="X1228" s="51"/>
      <c r="Y1228" s="51"/>
      <c r="Z1228" s="51"/>
      <c r="AA1228" s="51"/>
    </row>
    <row r="1229" spans="1:27" ht="11.65" customHeight="1">
      <c r="A1229" s="53">
        <v>1100</v>
      </c>
      <c r="C1229" s="101"/>
      <c r="F1229" s="104" t="s">
        <v>640</v>
      </c>
      <c r="G1229" s="3" t="s">
        <v>635</v>
      </c>
      <c r="H1229" s="59"/>
      <c r="I1229" s="7">
        <v>0</v>
      </c>
      <c r="J1229" s="7">
        <v>0</v>
      </c>
      <c r="K1229" s="103">
        <v>0</v>
      </c>
      <c r="L1229" s="7">
        <v>0</v>
      </c>
      <c r="M1229" s="7">
        <v>0</v>
      </c>
      <c r="O1229" s="51"/>
      <c r="P1229" s="51"/>
      <c r="Q1229" s="51"/>
      <c r="R1229" s="51"/>
      <c r="S1229" s="51"/>
      <c r="T1229" s="51"/>
      <c r="U1229" s="51"/>
      <c r="V1229" s="51"/>
      <c r="W1229" s="51"/>
      <c r="X1229" s="51"/>
      <c r="Y1229" s="51"/>
      <c r="Z1229" s="51"/>
      <c r="AA1229" s="51"/>
    </row>
    <row r="1230" spans="1:27" ht="11.65" customHeight="1">
      <c r="A1230" s="53">
        <v>1101</v>
      </c>
      <c r="C1230" s="101"/>
      <c r="F1230" s="104" t="s">
        <v>640</v>
      </c>
      <c r="G1230" s="3" t="s">
        <v>649</v>
      </c>
      <c r="H1230" s="59"/>
      <c r="I1230" s="7">
        <v>0</v>
      </c>
      <c r="J1230" s="7">
        <v>0</v>
      </c>
      <c r="K1230" s="103">
        <v>0</v>
      </c>
      <c r="L1230" s="7">
        <v>0</v>
      </c>
      <c r="M1230" s="7">
        <v>0</v>
      </c>
      <c r="O1230" s="51"/>
      <c r="P1230" s="51"/>
      <c r="Q1230" s="51"/>
      <c r="R1230" s="51"/>
      <c r="S1230" s="51"/>
      <c r="T1230" s="51"/>
      <c r="U1230" s="51"/>
      <c r="V1230" s="51"/>
      <c r="W1230" s="51"/>
      <c r="X1230" s="51"/>
      <c r="Y1230" s="51"/>
      <c r="Z1230" s="51"/>
      <c r="AA1230" s="51"/>
    </row>
    <row r="1231" spans="1:27" ht="11.65" customHeight="1">
      <c r="A1231" s="53">
        <v>1102</v>
      </c>
      <c r="C1231" s="101"/>
      <c r="F1231" s="104" t="s">
        <v>640</v>
      </c>
      <c r="G1231" s="3" t="s">
        <v>634</v>
      </c>
      <c r="H1231" s="59"/>
      <c r="I1231" s="7">
        <v>25702739.629999999</v>
      </c>
      <c r="J1231" s="7">
        <v>19919616.57032549</v>
      </c>
      <c r="K1231" s="103">
        <v>5783123.0596745098</v>
      </c>
      <c r="L1231" s="7">
        <v>654706.63039277587</v>
      </c>
      <c r="M1231" s="7">
        <v>6437829.6900672857</v>
      </c>
      <c r="O1231" s="51"/>
      <c r="P1231" s="51"/>
      <c r="Q1231" s="51"/>
      <c r="R1231" s="51"/>
      <c r="S1231" s="51"/>
      <c r="T1231" s="51"/>
      <c r="U1231" s="51"/>
      <c r="V1231" s="51"/>
      <c r="W1231" s="51"/>
      <c r="X1231" s="51"/>
      <c r="Y1231" s="51"/>
      <c r="Z1231" s="51"/>
      <c r="AA1231" s="51"/>
    </row>
    <row r="1232" spans="1:27" ht="11.65" customHeight="1">
      <c r="A1232" s="53">
        <v>1103</v>
      </c>
      <c r="C1232" s="101"/>
      <c r="F1232" s="104" t="s">
        <v>640</v>
      </c>
      <c r="G1232" s="3" t="s">
        <v>636</v>
      </c>
      <c r="H1232" s="59"/>
      <c r="I1232" s="7">
        <v>79905380.579999998</v>
      </c>
      <c r="J1232" s="7">
        <v>79905380.579999998</v>
      </c>
      <c r="K1232" s="103">
        <v>0</v>
      </c>
      <c r="L1232" s="7">
        <v>0</v>
      </c>
      <c r="M1232" s="7">
        <v>0</v>
      </c>
      <c r="O1232" s="51"/>
      <c r="P1232" s="51"/>
      <c r="Q1232" s="51"/>
      <c r="R1232" s="51"/>
      <c r="S1232" s="51"/>
      <c r="T1232" s="51"/>
      <c r="U1232" s="51"/>
      <c r="V1232" s="51"/>
      <c r="W1232" s="51"/>
      <c r="X1232" s="51"/>
      <c r="Y1232" s="51"/>
      <c r="Z1232" s="51"/>
      <c r="AA1232" s="51"/>
    </row>
    <row r="1233" spans="1:27" ht="11.65" customHeight="1">
      <c r="A1233" s="53">
        <v>1104</v>
      </c>
      <c r="C1233" s="101"/>
      <c r="F1233" s="104" t="s">
        <v>640</v>
      </c>
      <c r="G1233" s="3" t="s">
        <v>639</v>
      </c>
      <c r="H1233" s="59"/>
      <c r="I1233" s="7">
        <v>1356677.94</v>
      </c>
      <c r="J1233" s="7">
        <v>1051425.0528638705</v>
      </c>
      <c r="K1233" s="103">
        <v>305252.88713612943</v>
      </c>
      <c r="L1233" s="7">
        <v>38103.864368955372</v>
      </c>
      <c r="M1233" s="7">
        <v>343356.7515050848</v>
      </c>
      <c r="O1233" s="51"/>
      <c r="P1233" s="51"/>
      <c r="Q1233" s="51"/>
      <c r="R1233" s="51"/>
      <c r="S1233" s="51"/>
      <c r="T1233" s="51"/>
      <c r="U1233" s="51"/>
      <c r="V1233" s="51"/>
      <c r="W1233" s="51"/>
      <c r="X1233" s="51"/>
      <c r="Y1233" s="51"/>
      <c r="Z1233" s="51"/>
      <c r="AA1233" s="51"/>
    </row>
    <row r="1234" spans="1:27" ht="11.65" customHeight="1">
      <c r="A1234" s="53">
        <v>1105</v>
      </c>
      <c r="C1234" s="101"/>
      <c r="F1234" s="104" t="s">
        <v>640</v>
      </c>
      <c r="G1234" s="3" t="s">
        <v>249</v>
      </c>
      <c r="H1234" s="59"/>
      <c r="I1234" s="7">
        <v>32238.47</v>
      </c>
      <c r="J1234" s="7">
        <v>29596.194088786797</v>
      </c>
      <c r="K1234" s="103">
        <v>2642.2759112132057</v>
      </c>
      <c r="L1234" s="7">
        <v>12.96646795694096</v>
      </c>
      <c r="M1234" s="7">
        <v>2655.2423791701467</v>
      </c>
      <c r="O1234" s="51"/>
      <c r="P1234" s="51"/>
      <c r="Q1234" s="51"/>
      <c r="R1234" s="51"/>
      <c r="S1234" s="51"/>
      <c r="T1234" s="51"/>
      <c r="U1234" s="51"/>
      <c r="V1234" s="51"/>
      <c r="W1234" s="51"/>
      <c r="X1234" s="51"/>
      <c r="Y1234" s="51"/>
      <c r="Z1234" s="51"/>
      <c r="AA1234" s="51"/>
    </row>
    <row r="1235" spans="1:27" ht="11.65" customHeight="1">
      <c r="A1235" s="53">
        <v>1106</v>
      </c>
      <c r="C1235" s="101"/>
      <c r="F1235" s="102"/>
      <c r="H1235" s="59" t="s">
        <v>285</v>
      </c>
      <c r="I1235" s="106">
        <v>106997036.61999999</v>
      </c>
      <c r="J1235" s="106">
        <v>100906018.39727814</v>
      </c>
      <c r="K1235" s="106">
        <v>6091018.2227218524</v>
      </c>
      <c r="L1235" s="106">
        <v>692823.46122968814</v>
      </c>
      <c r="M1235" s="106">
        <v>6783841.6839515399</v>
      </c>
      <c r="O1235" s="51"/>
      <c r="P1235" s="51"/>
      <c r="Q1235" s="51"/>
      <c r="R1235" s="51"/>
      <c r="S1235" s="51"/>
      <c r="T1235" s="51"/>
      <c r="U1235" s="51"/>
      <c r="V1235" s="51"/>
      <c r="W1235" s="51"/>
      <c r="X1235" s="51"/>
      <c r="Y1235" s="51"/>
      <c r="Z1235" s="51"/>
      <c r="AA1235" s="51"/>
    </row>
    <row r="1236" spans="1:27" ht="11.65" customHeight="1">
      <c r="A1236" s="53">
        <v>1107</v>
      </c>
      <c r="C1236" s="101"/>
      <c r="F1236" s="102"/>
      <c r="H1236" s="59"/>
      <c r="I1236" s="109"/>
      <c r="J1236" s="7"/>
      <c r="K1236" s="7"/>
      <c r="L1236" s="7"/>
      <c r="M1236" s="7"/>
      <c r="O1236" s="51"/>
      <c r="P1236" s="51"/>
      <c r="Q1236" s="51"/>
      <c r="R1236" s="51"/>
      <c r="S1236" s="51"/>
      <c r="T1236" s="51"/>
      <c r="U1236" s="51"/>
      <c r="V1236" s="51"/>
      <c r="W1236" s="51"/>
      <c r="X1236" s="51"/>
      <c r="Y1236" s="51"/>
      <c r="Z1236" s="51"/>
      <c r="AA1236" s="51"/>
    </row>
    <row r="1237" spans="1:27" ht="11.65" customHeight="1">
      <c r="A1237" s="53">
        <v>1108</v>
      </c>
      <c r="C1237" s="101"/>
      <c r="E1237" s="57"/>
      <c r="F1237" s="102"/>
      <c r="H1237" s="59"/>
      <c r="I1237" s="109"/>
      <c r="J1237" s="109"/>
      <c r="K1237" s="109"/>
      <c r="L1237" s="109"/>
      <c r="M1237" s="109"/>
      <c r="O1237" s="110"/>
      <c r="P1237" s="110"/>
      <c r="Q1237" s="110"/>
      <c r="R1237" s="110"/>
      <c r="S1237" s="110"/>
      <c r="T1237" s="110"/>
      <c r="U1237" s="51"/>
      <c r="V1237" s="110"/>
      <c r="W1237" s="110"/>
      <c r="X1237" s="110"/>
      <c r="Y1237" s="110"/>
      <c r="Z1237" s="110"/>
      <c r="AA1237" s="110"/>
    </row>
    <row r="1238" spans="1:27" ht="11.65" customHeight="1">
      <c r="A1238" s="53">
        <v>1109</v>
      </c>
      <c r="C1238" s="111"/>
      <c r="D1238" s="56"/>
      <c r="E1238" s="112"/>
      <c r="F1238" s="102"/>
      <c r="G1238" s="56"/>
      <c r="H1238" s="113"/>
      <c r="I1238" s="114"/>
      <c r="J1238" s="114"/>
      <c r="K1238" s="114"/>
      <c r="L1238" s="114"/>
      <c r="M1238" s="114"/>
      <c r="O1238" s="115"/>
      <c r="P1238" s="115"/>
      <c r="Q1238" s="115"/>
      <c r="R1238" s="115"/>
      <c r="S1238" s="115"/>
      <c r="T1238" s="115"/>
      <c r="U1238" s="51"/>
      <c r="V1238" s="115"/>
      <c r="W1238" s="115"/>
      <c r="X1238" s="115"/>
      <c r="Y1238" s="115"/>
      <c r="Z1238" s="115"/>
      <c r="AA1238" s="115"/>
    </row>
    <row r="1239" spans="1:27" ht="11.65" customHeight="1">
      <c r="A1239" s="53">
        <v>1110</v>
      </c>
      <c r="C1239" s="101">
        <v>403</v>
      </c>
      <c r="D1239" s="3" t="s">
        <v>293</v>
      </c>
      <c r="F1239" s="102"/>
      <c r="H1239" s="59"/>
      <c r="I1239" s="7"/>
      <c r="J1239" s="7"/>
      <c r="K1239" s="7"/>
      <c r="L1239" s="7"/>
      <c r="M1239" s="7"/>
      <c r="O1239" s="51"/>
      <c r="P1239" s="51"/>
      <c r="Q1239" s="51"/>
      <c r="R1239" s="51"/>
      <c r="S1239" s="51"/>
      <c r="T1239" s="51"/>
      <c r="U1239" s="51"/>
      <c r="V1239" s="51"/>
      <c r="W1239" s="51"/>
      <c r="X1239" s="51"/>
      <c r="Y1239" s="51"/>
      <c r="Z1239" s="51"/>
      <c r="AA1239" s="51"/>
    </row>
    <row r="1240" spans="1:27" ht="11.65" customHeight="1">
      <c r="A1240" s="53">
        <v>1111</v>
      </c>
      <c r="C1240" s="128">
        <v>360</v>
      </c>
      <c r="D1240" s="129" t="s">
        <v>294</v>
      </c>
      <c r="E1240" s="130"/>
      <c r="F1240" s="104" t="s">
        <v>633</v>
      </c>
      <c r="G1240" s="3" t="s">
        <v>569</v>
      </c>
      <c r="H1240" s="59"/>
      <c r="I1240" s="7">
        <v>414776.32999999996</v>
      </c>
      <c r="J1240" s="7">
        <v>407304.92</v>
      </c>
      <c r="K1240" s="103">
        <v>7471.41</v>
      </c>
      <c r="L1240" s="7">
        <v>0</v>
      </c>
      <c r="M1240" s="7">
        <v>7471.41</v>
      </c>
      <c r="O1240" s="51"/>
      <c r="P1240" s="51"/>
      <c r="Q1240" s="51"/>
      <c r="R1240" s="51"/>
      <c r="S1240" s="51"/>
      <c r="T1240" s="51"/>
      <c r="U1240" s="51"/>
      <c r="V1240" s="51"/>
      <c r="W1240" s="51"/>
      <c r="X1240" s="51"/>
      <c r="Y1240" s="51"/>
      <c r="Z1240" s="51"/>
      <c r="AA1240" s="51"/>
    </row>
    <row r="1241" spans="1:27" ht="11.65" customHeight="1">
      <c r="A1241" s="53">
        <v>1112</v>
      </c>
      <c r="C1241" s="128">
        <v>361</v>
      </c>
      <c r="D1241" s="131" t="s">
        <v>295</v>
      </c>
      <c r="E1241" s="129"/>
      <c r="F1241" s="104" t="s">
        <v>633</v>
      </c>
      <c r="G1241" s="3" t="s">
        <v>569</v>
      </c>
      <c r="H1241" s="59"/>
      <c r="I1241" s="7">
        <v>2001168.7399999998</v>
      </c>
      <c r="J1241" s="7">
        <v>1926875.5599999998</v>
      </c>
      <c r="K1241" s="103">
        <v>74293.179999999993</v>
      </c>
      <c r="L1241" s="7">
        <v>8285.7961665507319</v>
      </c>
      <c r="M1241" s="7">
        <v>82578.976166550725</v>
      </c>
      <c r="O1241" s="51"/>
      <c r="P1241" s="51"/>
      <c r="Q1241" s="51"/>
      <c r="R1241" s="51"/>
      <c r="S1241" s="51"/>
      <c r="T1241" s="51"/>
      <c r="U1241" s="51"/>
      <c r="V1241" s="51"/>
      <c r="W1241" s="51"/>
      <c r="X1241" s="51"/>
      <c r="Y1241" s="51"/>
      <c r="Z1241" s="51"/>
      <c r="AA1241" s="51"/>
    </row>
    <row r="1242" spans="1:27" ht="11.65" customHeight="1">
      <c r="A1242" s="53">
        <v>1113</v>
      </c>
      <c r="C1242" s="128">
        <v>362</v>
      </c>
      <c r="D1242" s="129" t="s">
        <v>296</v>
      </c>
      <c r="E1242" s="130"/>
      <c r="F1242" s="104" t="s">
        <v>633</v>
      </c>
      <c r="G1242" s="3" t="s">
        <v>569</v>
      </c>
      <c r="H1242" s="59"/>
      <c r="I1242" s="7">
        <v>-4670195.4399999995</v>
      </c>
      <c r="J1242" s="7">
        <v>-6357778.209999999</v>
      </c>
      <c r="K1242" s="103">
        <v>1687582.77</v>
      </c>
      <c r="L1242" s="7">
        <v>109823.92527150456</v>
      </c>
      <c r="M1242" s="7">
        <v>1797406.6952715046</v>
      </c>
      <c r="O1242" s="51"/>
      <c r="P1242" s="51"/>
      <c r="Q1242" s="51"/>
      <c r="R1242" s="51"/>
      <c r="S1242" s="51"/>
      <c r="T1242" s="51"/>
      <c r="U1242" s="51"/>
      <c r="V1242" s="51"/>
      <c r="W1242" s="51"/>
      <c r="X1242" s="51"/>
      <c r="Y1242" s="51"/>
      <c r="Z1242" s="51"/>
      <c r="AA1242" s="51"/>
    </row>
    <row r="1243" spans="1:27" ht="11.65" customHeight="1">
      <c r="A1243" s="53">
        <v>1114</v>
      </c>
      <c r="C1243" s="128">
        <v>363</v>
      </c>
      <c r="D1243" s="129" t="s">
        <v>297</v>
      </c>
      <c r="E1243" s="130"/>
      <c r="F1243" s="104" t="s">
        <v>633</v>
      </c>
      <c r="G1243" s="3" t="s">
        <v>569</v>
      </c>
      <c r="H1243" s="59"/>
      <c r="I1243" s="7">
        <v>0</v>
      </c>
      <c r="J1243" s="7">
        <v>0</v>
      </c>
      <c r="K1243" s="103">
        <v>0</v>
      </c>
      <c r="L1243" s="7">
        <v>0</v>
      </c>
      <c r="M1243" s="7">
        <v>0</v>
      </c>
      <c r="O1243" s="51"/>
      <c r="P1243" s="51"/>
      <c r="Q1243" s="51"/>
      <c r="R1243" s="51"/>
      <c r="S1243" s="51"/>
      <c r="T1243" s="51"/>
      <c r="U1243" s="51"/>
      <c r="V1243" s="51"/>
      <c r="W1243" s="51"/>
      <c r="X1243" s="51"/>
      <c r="Y1243" s="51"/>
      <c r="Z1243" s="51"/>
      <c r="AA1243" s="51"/>
    </row>
    <row r="1244" spans="1:27" ht="11.65" customHeight="1">
      <c r="A1244" s="53">
        <v>1115</v>
      </c>
      <c r="C1244" s="128">
        <v>364</v>
      </c>
      <c r="D1244" s="131" t="s">
        <v>298</v>
      </c>
      <c r="E1244" s="130"/>
      <c r="F1244" s="104" t="s">
        <v>633</v>
      </c>
      <c r="G1244" s="3" t="s">
        <v>569</v>
      </c>
      <c r="H1244" s="59"/>
      <c r="I1244" s="7">
        <v>41939037.450000003</v>
      </c>
      <c r="J1244" s="7">
        <v>38070244.940000005</v>
      </c>
      <c r="K1244" s="103">
        <v>3868792.51</v>
      </c>
      <c r="L1244" s="7">
        <v>38546.280532560777</v>
      </c>
      <c r="M1244" s="7">
        <v>3907338.7905325606</v>
      </c>
      <c r="O1244" s="51"/>
      <c r="P1244" s="51"/>
      <c r="Q1244" s="51"/>
      <c r="R1244" s="51"/>
      <c r="S1244" s="51"/>
      <c r="T1244" s="51"/>
      <c r="U1244" s="51"/>
      <c r="V1244" s="51"/>
      <c r="W1244" s="51"/>
      <c r="X1244" s="51"/>
      <c r="Y1244" s="51"/>
      <c r="Z1244" s="51"/>
      <c r="AA1244" s="51"/>
    </row>
    <row r="1245" spans="1:27" ht="11.65" customHeight="1">
      <c r="A1245" s="53">
        <v>1116</v>
      </c>
      <c r="C1245" s="128">
        <v>365</v>
      </c>
      <c r="D1245" s="131" t="s">
        <v>299</v>
      </c>
      <c r="E1245" s="130"/>
      <c r="F1245" s="104" t="s">
        <v>633</v>
      </c>
      <c r="G1245" s="3" t="s">
        <v>569</v>
      </c>
      <c r="H1245" s="59"/>
      <c r="I1245" s="7">
        <v>20012626.93</v>
      </c>
      <c r="J1245" s="7">
        <v>18235602.300000001</v>
      </c>
      <c r="K1245" s="103">
        <v>1777024.63</v>
      </c>
      <c r="L1245" s="7">
        <v>41882.319441881264</v>
      </c>
      <c r="M1245" s="7">
        <v>1818906.9494418812</v>
      </c>
      <c r="O1245" s="51"/>
      <c r="P1245" s="51"/>
      <c r="Q1245" s="51"/>
      <c r="R1245" s="51"/>
      <c r="S1245" s="51"/>
      <c r="T1245" s="51"/>
      <c r="U1245" s="51"/>
      <c r="V1245" s="51"/>
      <c r="W1245" s="51"/>
      <c r="X1245" s="51"/>
      <c r="Y1245" s="51"/>
      <c r="Z1245" s="51"/>
      <c r="AA1245" s="51"/>
    </row>
    <row r="1246" spans="1:27" ht="11.65" customHeight="1">
      <c r="A1246" s="53">
        <v>1117</v>
      </c>
      <c r="C1246" s="128">
        <v>366</v>
      </c>
      <c r="D1246" s="131" t="s">
        <v>300</v>
      </c>
      <c r="E1246" s="129"/>
      <c r="F1246" s="104" t="s">
        <v>633</v>
      </c>
      <c r="G1246" s="3" t="s">
        <v>569</v>
      </c>
      <c r="H1246" s="59"/>
      <c r="I1246" s="7">
        <v>9061185.0099999979</v>
      </c>
      <c r="J1246" s="7">
        <v>8543516.089999998</v>
      </c>
      <c r="K1246" s="103">
        <v>517668.92</v>
      </c>
      <c r="L1246" s="7">
        <v>7284.3694363282411</v>
      </c>
      <c r="M1246" s="7">
        <v>524953.28943632822</v>
      </c>
      <c r="O1246" s="51"/>
      <c r="P1246" s="51"/>
      <c r="Q1246" s="51"/>
      <c r="R1246" s="51"/>
      <c r="S1246" s="51"/>
      <c r="T1246" s="51"/>
      <c r="U1246" s="51"/>
      <c r="V1246" s="51"/>
      <c r="W1246" s="51"/>
      <c r="X1246" s="51"/>
      <c r="Y1246" s="51"/>
      <c r="Z1246" s="51"/>
      <c r="AA1246" s="51"/>
    </row>
    <row r="1247" spans="1:27" ht="11.65" customHeight="1">
      <c r="A1247" s="53">
        <v>1118</v>
      </c>
      <c r="C1247" s="128">
        <v>367</v>
      </c>
      <c r="D1247" s="131" t="s">
        <v>301</v>
      </c>
      <c r="E1247" s="129"/>
      <c r="F1247" s="104" t="s">
        <v>633</v>
      </c>
      <c r="G1247" s="3" t="s">
        <v>569</v>
      </c>
      <c r="H1247" s="59"/>
      <c r="I1247" s="7">
        <v>21238469</v>
      </c>
      <c r="J1247" s="7">
        <v>20531240.760000002</v>
      </c>
      <c r="K1247" s="103">
        <v>707228.24</v>
      </c>
      <c r="L1247" s="7">
        <v>17218.458556510508</v>
      </c>
      <c r="M1247" s="7">
        <v>724446.6985565105</v>
      </c>
      <c r="O1247" s="51"/>
      <c r="P1247" s="51"/>
      <c r="Q1247" s="51"/>
      <c r="R1247" s="51"/>
      <c r="S1247" s="51"/>
      <c r="T1247" s="51"/>
      <c r="U1247" s="51"/>
      <c r="V1247" s="51"/>
      <c r="W1247" s="51"/>
      <c r="X1247" s="51"/>
      <c r="Y1247" s="51"/>
      <c r="Z1247" s="51"/>
      <c r="AA1247" s="51"/>
    </row>
    <row r="1248" spans="1:27" ht="11.65" customHeight="1">
      <c r="A1248" s="53">
        <v>1119</v>
      </c>
      <c r="C1248" s="128">
        <v>368</v>
      </c>
      <c r="D1248" s="131" t="s">
        <v>302</v>
      </c>
      <c r="E1248" s="129"/>
      <c r="F1248" s="104" t="s">
        <v>633</v>
      </c>
      <c r="G1248" s="3" t="s">
        <v>569</v>
      </c>
      <c r="H1248" s="59"/>
      <c r="I1248" s="7">
        <v>33239068.030000001</v>
      </c>
      <c r="J1248" s="7">
        <v>30288394.59</v>
      </c>
      <c r="K1248" s="103">
        <v>2950673.44</v>
      </c>
      <c r="L1248" s="7">
        <v>34550.217468995601</v>
      </c>
      <c r="M1248" s="7">
        <v>2985223.6574689955</v>
      </c>
      <c r="O1248" s="51"/>
      <c r="P1248" s="51"/>
      <c r="Q1248" s="51"/>
      <c r="R1248" s="51"/>
      <c r="S1248" s="51"/>
      <c r="T1248" s="51"/>
      <c r="U1248" s="51"/>
      <c r="V1248" s="51"/>
      <c r="W1248" s="51"/>
      <c r="X1248" s="51"/>
      <c r="Y1248" s="51"/>
      <c r="Z1248" s="51"/>
      <c r="AA1248" s="51"/>
    </row>
    <row r="1249" spans="1:27" ht="11.65" customHeight="1">
      <c r="A1249" s="53">
        <v>1120</v>
      </c>
      <c r="C1249" s="128">
        <v>369</v>
      </c>
      <c r="D1249" s="131" t="s">
        <v>303</v>
      </c>
      <c r="E1249" s="129"/>
      <c r="F1249" s="104" t="s">
        <v>633</v>
      </c>
      <c r="G1249" s="3" t="s">
        <v>569</v>
      </c>
      <c r="H1249" s="59"/>
      <c r="I1249" s="7">
        <v>17994303.220000003</v>
      </c>
      <c r="J1249" s="7">
        <v>16417752.140000002</v>
      </c>
      <c r="K1249" s="103">
        <v>1576551.08</v>
      </c>
      <c r="L1249" s="7">
        <v>32660.996194399893</v>
      </c>
      <c r="M1249" s="7">
        <v>1609212.0761944</v>
      </c>
      <c r="O1249" s="51"/>
      <c r="P1249" s="51"/>
      <c r="Q1249" s="51"/>
      <c r="R1249" s="51"/>
      <c r="S1249" s="51"/>
      <c r="T1249" s="51"/>
      <c r="U1249" s="51"/>
      <c r="V1249" s="51"/>
      <c r="W1249" s="51"/>
      <c r="X1249" s="51"/>
      <c r="Y1249" s="51"/>
      <c r="Z1249" s="51"/>
      <c r="AA1249" s="51"/>
    </row>
    <row r="1250" spans="1:27" ht="11.65" customHeight="1">
      <c r="A1250" s="53">
        <v>1121</v>
      </c>
      <c r="C1250" s="128">
        <v>370</v>
      </c>
      <c r="D1250" s="131" t="s">
        <v>304</v>
      </c>
      <c r="E1250" s="129"/>
      <c r="F1250" s="104" t="s">
        <v>633</v>
      </c>
      <c r="G1250" s="3" t="s">
        <v>569</v>
      </c>
      <c r="H1250" s="59"/>
      <c r="I1250" s="7">
        <v>7851526.9699999997</v>
      </c>
      <c r="J1250" s="7">
        <v>7350843.4299999997</v>
      </c>
      <c r="K1250" s="103">
        <v>500683.54</v>
      </c>
      <c r="L1250" s="7">
        <v>5949.0554308132851</v>
      </c>
      <c r="M1250" s="7">
        <v>506632.59543081326</v>
      </c>
      <c r="O1250" s="51"/>
      <c r="P1250" s="51"/>
      <c r="Q1250" s="51"/>
      <c r="R1250" s="51"/>
      <c r="S1250" s="51"/>
      <c r="T1250" s="51"/>
      <c r="U1250" s="51"/>
      <c r="V1250" s="51"/>
      <c r="W1250" s="51"/>
      <c r="X1250" s="51"/>
      <c r="Y1250" s="51"/>
      <c r="Z1250" s="51"/>
      <c r="AA1250" s="51"/>
    </row>
    <row r="1251" spans="1:27" ht="11.65" customHeight="1">
      <c r="A1251" s="53">
        <v>1122</v>
      </c>
      <c r="C1251" s="128">
        <v>371</v>
      </c>
      <c r="D1251" s="129" t="s">
        <v>305</v>
      </c>
      <c r="E1251" s="129"/>
      <c r="F1251" s="104" t="s">
        <v>633</v>
      </c>
      <c r="G1251" s="3" t="s">
        <v>569</v>
      </c>
      <c r="H1251" s="59"/>
      <c r="I1251" s="7">
        <v>497479.91</v>
      </c>
      <c r="J1251" s="7">
        <v>479867.24</v>
      </c>
      <c r="K1251" s="103">
        <v>17612.669999999998</v>
      </c>
      <c r="L1251" s="7">
        <v>16.765406171849463</v>
      </c>
      <c r="M1251" s="7">
        <v>17629.435406171848</v>
      </c>
      <c r="O1251" s="51"/>
      <c r="P1251" s="51"/>
      <c r="Q1251" s="51"/>
      <c r="R1251" s="51"/>
      <c r="S1251" s="51"/>
      <c r="T1251" s="51"/>
      <c r="U1251" s="51"/>
      <c r="V1251" s="51"/>
      <c r="W1251" s="51"/>
      <c r="X1251" s="51"/>
      <c r="Y1251" s="51"/>
      <c r="Z1251" s="51"/>
      <c r="AA1251" s="51"/>
    </row>
    <row r="1252" spans="1:27" ht="11.65" customHeight="1">
      <c r="A1252" s="53">
        <v>1123</v>
      </c>
      <c r="C1252" s="128">
        <v>372</v>
      </c>
      <c r="D1252" s="129" t="s">
        <v>306</v>
      </c>
      <c r="E1252" s="130"/>
      <c r="F1252" s="104" t="s">
        <v>633</v>
      </c>
      <c r="G1252" s="3" t="s">
        <v>569</v>
      </c>
      <c r="H1252" s="59"/>
      <c r="I1252" s="7">
        <v>0</v>
      </c>
      <c r="J1252" s="7">
        <v>0</v>
      </c>
      <c r="K1252" s="103">
        <v>0</v>
      </c>
      <c r="L1252" s="7">
        <v>0</v>
      </c>
      <c r="M1252" s="7">
        <v>0</v>
      </c>
      <c r="O1252" s="51"/>
      <c r="P1252" s="51"/>
      <c r="Q1252" s="51"/>
      <c r="R1252" s="51"/>
      <c r="S1252" s="51"/>
      <c r="T1252" s="51"/>
      <c r="U1252" s="51"/>
      <c r="V1252" s="51"/>
      <c r="W1252" s="51"/>
      <c r="X1252" s="51"/>
      <c r="Y1252" s="51"/>
      <c r="Z1252" s="51"/>
      <c r="AA1252" s="51"/>
    </row>
    <row r="1253" spans="1:27" ht="11.65" customHeight="1">
      <c r="A1253" s="53">
        <v>1124</v>
      </c>
      <c r="C1253" s="128">
        <v>373</v>
      </c>
      <c r="D1253" s="129" t="s">
        <v>307</v>
      </c>
      <c r="E1253" s="130"/>
      <c r="F1253" s="104" t="s">
        <v>633</v>
      </c>
      <c r="G1253" s="3" t="s">
        <v>569</v>
      </c>
      <c r="H1253" s="59"/>
      <c r="I1253" s="7">
        <v>2235229.8900000006</v>
      </c>
      <c r="J1253" s="7">
        <v>2113962.6000000006</v>
      </c>
      <c r="K1253" s="103">
        <v>121267.29</v>
      </c>
      <c r="L1253" s="7">
        <v>3376.8027184128296</v>
      </c>
      <c r="M1253" s="7">
        <v>124644.09271841282</v>
      </c>
      <c r="O1253" s="51"/>
      <c r="P1253" s="51"/>
      <c r="Q1253" s="51"/>
      <c r="R1253" s="51"/>
      <c r="S1253" s="51"/>
      <c r="T1253" s="51"/>
      <c r="U1253" s="51"/>
      <c r="V1253" s="51"/>
      <c r="W1253" s="51"/>
      <c r="X1253" s="51"/>
      <c r="Y1253" s="51"/>
      <c r="Z1253" s="51"/>
      <c r="AA1253" s="51"/>
    </row>
    <row r="1254" spans="1:27" ht="11.65" customHeight="1">
      <c r="A1254" s="53">
        <v>1125</v>
      </c>
      <c r="C1254" s="101"/>
      <c r="F1254" s="102"/>
      <c r="H1254" s="59" t="s">
        <v>285</v>
      </c>
      <c r="I1254" s="106">
        <v>151814676.04000002</v>
      </c>
      <c r="J1254" s="106">
        <v>138007826.36000001</v>
      </c>
      <c r="K1254" s="106">
        <v>13806849.679999998</v>
      </c>
      <c r="L1254" s="106">
        <v>299594.98662412952</v>
      </c>
      <c r="M1254" s="106">
        <v>14106444.666624131</v>
      </c>
      <c r="O1254" s="51"/>
      <c r="P1254" s="51"/>
      <c r="Q1254" s="51"/>
      <c r="R1254" s="51"/>
      <c r="S1254" s="51"/>
      <c r="T1254" s="51"/>
      <c r="U1254" s="51"/>
      <c r="V1254" s="51"/>
      <c r="W1254" s="51"/>
      <c r="X1254" s="51"/>
      <c r="Y1254" s="51"/>
      <c r="Z1254" s="51"/>
      <c r="AA1254" s="51"/>
    </row>
    <row r="1255" spans="1:27" ht="11.65" customHeight="1">
      <c r="A1255" s="53">
        <v>1126</v>
      </c>
      <c r="C1255" s="101"/>
      <c r="F1255" s="102"/>
      <c r="H1255" s="59"/>
      <c r="I1255" s="7"/>
      <c r="J1255" s="7"/>
      <c r="K1255" s="7"/>
      <c r="L1255" s="7"/>
      <c r="M1255" s="7"/>
      <c r="O1255" s="51"/>
      <c r="P1255" s="51"/>
      <c r="Q1255" s="51"/>
      <c r="R1255" s="51"/>
      <c r="S1255" s="51"/>
      <c r="T1255" s="51"/>
      <c r="U1255" s="51"/>
      <c r="V1255" s="51"/>
      <c r="W1255" s="51"/>
      <c r="X1255" s="51"/>
      <c r="Y1255" s="51"/>
      <c r="Z1255" s="51"/>
      <c r="AA1255" s="51"/>
    </row>
    <row r="1256" spans="1:27" ht="11.65" customHeight="1">
      <c r="A1256" s="53">
        <v>1127</v>
      </c>
      <c r="C1256" s="101" t="s">
        <v>308</v>
      </c>
      <c r="D1256" s="3" t="s">
        <v>309</v>
      </c>
      <c r="F1256" s="102"/>
      <c r="H1256" s="59"/>
      <c r="I1256" s="7"/>
      <c r="J1256" s="7"/>
      <c r="K1256" s="7"/>
      <c r="L1256" s="7"/>
      <c r="M1256" s="7"/>
      <c r="O1256" s="51"/>
      <c r="P1256" s="51"/>
      <c r="Q1256" s="51"/>
      <c r="R1256" s="51"/>
      <c r="S1256" s="51"/>
      <c r="T1256" s="51"/>
      <c r="U1256" s="51"/>
      <c r="V1256" s="51"/>
      <c r="W1256" s="51"/>
      <c r="X1256" s="51"/>
      <c r="Y1256" s="51"/>
      <c r="Z1256" s="51"/>
      <c r="AA1256" s="51"/>
    </row>
    <row r="1257" spans="1:27" ht="11.65" customHeight="1">
      <c r="A1257" s="53">
        <v>1128</v>
      </c>
      <c r="C1257" s="101"/>
      <c r="F1257" s="104" t="s">
        <v>666</v>
      </c>
      <c r="G1257" s="3" t="s">
        <v>569</v>
      </c>
      <c r="H1257" s="59"/>
      <c r="I1257" s="7">
        <v>14578973.75</v>
      </c>
      <c r="J1257" s="7">
        <v>13421713.6</v>
      </c>
      <c r="K1257" s="103">
        <v>1157260.1499999999</v>
      </c>
      <c r="L1257" s="7">
        <v>3143.0560623914935</v>
      </c>
      <c r="M1257" s="7">
        <v>1160403.2060623914</v>
      </c>
      <c r="O1257" s="51"/>
      <c r="P1257" s="51"/>
      <c r="Q1257" s="51"/>
      <c r="R1257" s="51"/>
      <c r="S1257" s="51"/>
      <c r="T1257" s="51"/>
      <c r="U1257" s="51"/>
      <c r="V1257" s="51"/>
      <c r="W1257" s="51"/>
      <c r="X1257" s="51"/>
      <c r="Y1257" s="51"/>
      <c r="Z1257" s="51"/>
      <c r="AA1257" s="51"/>
    </row>
    <row r="1258" spans="1:27" ht="11.65" customHeight="1">
      <c r="A1258" s="53">
        <v>1129</v>
      </c>
      <c r="C1258" s="101"/>
      <c r="F1258" s="104" t="s">
        <v>667</v>
      </c>
      <c r="G1258" s="3" t="s">
        <v>635</v>
      </c>
      <c r="H1258" s="59"/>
      <c r="I1258" s="7">
        <v>0</v>
      </c>
      <c r="J1258" s="7">
        <v>0</v>
      </c>
      <c r="K1258" s="103">
        <v>0</v>
      </c>
      <c r="L1258" s="7">
        <v>0</v>
      </c>
      <c r="M1258" s="7">
        <v>0</v>
      </c>
      <c r="O1258" s="51"/>
      <c r="P1258" s="51"/>
      <c r="Q1258" s="51"/>
      <c r="R1258" s="51"/>
      <c r="S1258" s="51"/>
      <c r="T1258" s="51"/>
      <c r="U1258" s="51"/>
      <c r="V1258" s="51"/>
      <c r="W1258" s="51"/>
      <c r="X1258" s="51"/>
      <c r="Y1258" s="51"/>
      <c r="Z1258" s="51"/>
      <c r="AA1258" s="51"/>
    </row>
    <row r="1259" spans="1:27" ht="11.65" customHeight="1">
      <c r="A1259" s="53">
        <v>1130</v>
      </c>
      <c r="C1259" s="101"/>
      <c r="F1259" s="104" t="s">
        <v>668</v>
      </c>
      <c r="G1259" s="3" t="s">
        <v>649</v>
      </c>
      <c r="H1259" s="59"/>
      <c r="I1259" s="7">
        <v>0</v>
      </c>
      <c r="J1259" s="7">
        <v>0</v>
      </c>
      <c r="K1259" s="103">
        <v>0</v>
      </c>
      <c r="L1259" s="7">
        <v>0</v>
      </c>
      <c r="M1259" s="7">
        <v>0</v>
      </c>
      <c r="O1259" s="51"/>
      <c r="P1259" s="51"/>
      <c r="Q1259" s="51"/>
      <c r="R1259" s="51"/>
      <c r="S1259" s="51"/>
      <c r="T1259" s="51"/>
      <c r="U1259" s="51"/>
      <c r="V1259" s="51"/>
      <c r="W1259" s="51"/>
      <c r="X1259" s="51"/>
      <c r="Y1259" s="51"/>
      <c r="Z1259" s="51"/>
      <c r="AA1259" s="51"/>
    </row>
    <row r="1260" spans="1:27" ht="11.65" customHeight="1">
      <c r="A1260" s="53">
        <v>1131</v>
      </c>
      <c r="C1260" s="101"/>
      <c r="F1260" s="104" t="s">
        <v>270</v>
      </c>
      <c r="G1260" s="3" t="s">
        <v>630</v>
      </c>
      <c r="H1260" s="59"/>
      <c r="I1260" s="7">
        <v>0</v>
      </c>
      <c r="J1260" s="7">
        <v>0</v>
      </c>
      <c r="K1260" s="103">
        <v>0</v>
      </c>
      <c r="L1260" s="7">
        <v>0</v>
      </c>
      <c r="M1260" s="7">
        <v>0</v>
      </c>
      <c r="O1260" s="51"/>
      <c r="P1260" s="51"/>
      <c r="Q1260" s="51"/>
      <c r="R1260" s="51"/>
      <c r="S1260" s="51"/>
      <c r="T1260" s="51"/>
      <c r="U1260" s="51"/>
      <c r="V1260" s="51"/>
      <c r="W1260" s="51"/>
      <c r="X1260" s="51"/>
      <c r="Y1260" s="51"/>
      <c r="Z1260" s="51"/>
      <c r="AA1260" s="51"/>
    </row>
    <row r="1261" spans="1:27" ht="11.65" customHeight="1">
      <c r="A1261" s="53">
        <v>1132</v>
      </c>
      <c r="C1261" s="101"/>
      <c r="F1261" s="104" t="s">
        <v>638</v>
      </c>
      <c r="G1261" s="3" t="s">
        <v>647</v>
      </c>
      <c r="H1261" s="59"/>
      <c r="I1261" s="7">
        <v>1137330.27</v>
      </c>
      <c r="J1261" s="7">
        <v>1057602.6968472262</v>
      </c>
      <c r="K1261" s="103">
        <v>79727.573152773737</v>
      </c>
      <c r="L1261" s="7">
        <v>-1063.2091604898742</v>
      </c>
      <c r="M1261" s="7">
        <v>78664.363992283863</v>
      </c>
      <c r="O1261" s="51"/>
      <c r="P1261" s="51"/>
      <c r="Q1261" s="51"/>
      <c r="R1261" s="51"/>
      <c r="S1261" s="51"/>
      <c r="T1261" s="51"/>
      <c r="U1261" s="51"/>
      <c r="V1261" s="51"/>
      <c r="W1261" s="51"/>
      <c r="X1261" s="51"/>
      <c r="Y1261" s="51"/>
      <c r="Z1261" s="51"/>
      <c r="AA1261" s="51"/>
    </row>
    <row r="1262" spans="1:27" ht="11.65" customHeight="1">
      <c r="A1262" s="53">
        <v>1133</v>
      </c>
      <c r="C1262" s="101"/>
      <c r="F1262" s="104" t="s">
        <v>669</v>
      </c>
      <c r="G1262" s="3" t="s">
        <v>249</v>
      </c>
      <c r="H1262" s="59"/>
      <c r="I1262" s="7">
        <v>1452.4</v>
      </c>
      <c r="J1262" s="7">
        <v>1333.3608044846403</v>
      </c>
      <c r="K1262" s="103">
        <v>119.03919551535975</v>
      </c>
      <c r="L1262" s="7">
        <v>0</v>
      </c>
      <c r="M1262" s="7">
        <v>119.03919551535975</v>
      </c>
      <c r="O1262" s="51"/>
      <c r="P1262" s="51"/>
      <c r="Q1262" s="51"/>
      <c r="R1262" s="51"/>
      <c r="S1262" s="51"/>
      <c r="T1262" s="51"/>
      <c r="U1262" s="51"/>
      <c r="V1262" s="51"/>
      <c r="W1262" s="51"/>
      <c r="X1262" s="51"/>
      <c r="Y1262" s="51"/>
      <c r="Z1262" s="51"/>
      <c r="AA1262" s="51"/>
    </row>
    <row r="1263" spans="1:27" ht="11.65" customHeight="1">
      <c r="A1263" s="53">
        <v>1134</v>
      </c>
      <c r="C1263" s="101"/>
      <c r="F1263" s="104" t="s">
        <v>650</v>
      </c>
      <c r="G1263" s="3" t="s">
        <v>632</v>
      </c>
      <c r="H1263" s="59"/>
      <c r="I1263" s="7">
        <v>14134251.27</v>
      </c>
      <c r="J1263" s="7">
        <v>13165601.077224623</v>
      </c>
      <c r="K1263" s="103">
        <v>968650.19277537602</v>
      </c>
      <c r="L1263" s="7">
        <v>37202.28905457363</v>
      </c>
      <c r="M1263" s="7">
        <v>1005852.4818299497</v>
      </c>
      <c r="O1263" s="51"/>
      <c r="P1263" s="51"/>
      <c r="Q1263" s="51"/>
      <c r="R1263" s="51"/>
      <c r="S1263" s="51"/>
      <c r="T1263" s="51"/>
      <c r="U1263" s="51"/>
      <c r="V1263" s="51"/>
      <c r="W1263" s="51"/>
      <c r="X1263" s="51"/>
      <c r="Y1263" s="51"/>
      <c r="Z1263" s="51"/>
      <c r="AA1263" s="51"/>
    </row>
    <row r="1264" spans="1:27" ht="11.65" customHeight="1">
      <c r="A1264" s="53">
        <v>1135</v>
      </c>
      <c r="C1264" s="101"/>
      <c r="F1264" s="104" t="s">
        <v>669</v>
      </c>
      <c r="G1264" s="3" t="s">
        <v>634</v>
      </c>
      <c r="H1264" s="59"/>
      <c r="I1264" s="7">
        <v>2758712.49</v>
      </c>
      <c r="J1264" s="7">
        <v>2138001.4667552346</v>
      </c>
      <c r="K1264" s="103">
        <v>620711.02324476559</v>
      </c>
      <c r="L1264" s="7">
        <v>27164.149010980735</v>
      </c>
      <c r="M1264" s="7">
        <v>647875.17225574632</v>
      </c>
      <c r="O1264" s="51"/>
      <c r="P1264" s="51"/>
      <c r="Q1264" s="51"/>
      <c r="R1264" s="51"/>
      <c r="S1264" s="51"/>
      <c r="T1264" s="51"/>
      <c r="U1264" s="51"/>
      <c r="V1264" s="51"/>
      <c r="W1264" s="51"/>
      <c r="X1264" s="51"/>
      <c r="Y1264" s="51"/>
      <c r="Z1264" s="51"/>
      <c r="AA1264" s="51"/>
    </row>
    <row r="1265" spans="1:27" ht="11.65" customHeight="1">
      <c r="A1265" s="53">
        <v>1136</v>
      </c>
      <c r="C1265" s="101"/>
      <c r="F1265" s="104" t="s">
        <v>669</v>
      </c>
      <c r="G1265" s="3" t="s">
        <v>636</v>
      </c>
      <c r="H1265" s="59"/>
      <c r="I1265" s="7">
        <v>6480646.6699999999</v>
      </c>
      <c r="J1265" s="7">
        <v>6480646.6699999999</v>
      </c>
      <c r="K1265" s="103">
        <v>0</v>
      </c>
      <c r="L1265" s="7">
        <v>0</v>
      </c>
      <c r="M1265" s="7">
        <v>0</v>
      </c>
      <c r="O1265" s="51"/>
      <c r="P1265" s="51"/>
      <c r="Q1265" s="51"/>
      <c r="R1265" s="51"/>
      <c r="S1265" s="51"/>
      <c r="T1265" s="51"/>
      <c r="U1265" s="51"/>
      <c r="V1265" s="51"/>
      <c r="W1265" s="51"/>
      <c r="X1265" s="51"/>
      <c r="Y1265" s="51"/>
      <c r="Z1265" s="51"/>
      <c r="AA1265" s="51"/>
    </row>
    <row r="1266" spans="1:27" ht="11.65" customHeight="1">
      <c r="A1266" s="53">
        <v>1137</v>
      </c>
      <c r="C1266" s="101"/>
      <c r="F1266" s="104" t="s">
        <v>270</v>
      </c>
      <c r="G1266" s="3" t="s">
        <v>639</v>
      </c>
      <c r="H1266" s="59"/>
      <c r="I1266" s="7">
        <v>433337.41</v>
      </c>
      <c r="J1266" s="7">
        <v>335836.38075307891</v>
      </c>
      <c r="K1266" s="103">
        <v>97501.029246921084</v>
      </c>
      <c r="L1266" s="7">
        <v>5751.653081480632</v>
      </c>
      <c r="M1266" s="7">
        <v>103252.68232840172</v>
      </c>
      <c r="O1266" s="51"/>
      <c r="P1266" s="51"/>
      <c r="Q1266" s="51"/>
      <c r="R1266" s="51"/>
      <c r="S1266" s="51"/>
      <c r="T1266" s="51"/>
      <c r="U1266" s="51"/>
      <c r="V1266" s="51"/>
      <c r="W1266" s="51"/>
      <c r="X1266" s="51"/>
      <c r="Y1266" s="51"/>
      <c r="Z1266" s="51"/>
      <c r="AA1266" s="51"/>
    </row>
    <row r="1267" spans="1:27" ht="11.65" customHeight="1">
      <c r="A1267" s="53">
        <v>1138</v>
      </c>
      <c r="C1267" s="101"/>
      <c r="F1267" s="104" t="s">
        <v>270</v>
      </c>
      <c r="G1267" s="3" t="s">
        <v>651</v>
      </c>
      <c r="H1267" s="59"/>
      <c r="I1267" s="7">
        <v>0</v>
      </c>
      <c r="J1267" s="7">
        <v>0</v>
      </c>
      <c r="K1267" s="103">
        <v>0</v>
      </c>
      <c r="L1267" s="7">
        <v>0</v>
      </c>
      <c r="M1267" s="7">
        <v>0</v>
      </c>
      <c r="O1267" s="51"/>
      <c r="P1267" s="51"/>
      <c r="Q1267" s="51"/>
      <c r="R1267" s="51"/>
      <c r="S1267" s="51"/>
      <c r="T1267" s="51"/>
      <c r="U1267" s="51"/>
      <c r="V1267" s="51"/>
      <c r="W1267" s="51"/>
      <c r="X1267" s="51"/>
      <c r="Y1267" s="51"/>
      <c r="Z1267" s="51"/>
      <c r="AA1267" s="51"/>
    </row>
    <row r="1268" spans="1:27" ht="11.65" customHeight="1">
      <c r="A1268" s="53">
        <v>1139</v>
      </c>
      <c r="C1268" s="101"/>
      <c r="F1268" s="104" t="s">
        <v>270</v>
      </c>
      <c r="G1268" s="3" t="s">
        <v>398</v>
      </c>
      <c r="H1268" s="59"/>
      <c r="I1268" s="7">
        <v>101463.82</v>
      </c>
      <c r="J1268" s="7">
        <v>101463.82</v>
      </c>
      <c r="K1268" s="103">
        <v>0</v>
      </c>
      <c r="L1268" s="7">
        <v>0</v>
      </c>
      <c r="M1268" s="7">
        <v>0</v>
      </c>
      <c r="O1268" s="51"/>
      <c r="P1268" s="51"/>
      <c r="Q1268" s="51"/>
      <c r="R1268" s="51"/>
      <c r="S1268" s="51"/>
      <c r="T1268" s="51"/>
      <c r="U1268" s="51"/>
      <c r="V1268" s="51"/>
      <c r="W1268" s="51"/>
      <c r="X1268" s="51"/>
      <c r="Y1268" s="51"/>
      <c r="Z1268" s="51"/>
      <c r="AA1268" s="51"/>
    </row>
    <row r="1269" spans="1:27" ht="11.65" customHeight="1">
      <c r="A1269" s="53">
        <v>1140</v>
      </c>
      <c r="C1269" s="101"/>
      <c r="F1269" s="104" t="s">
        <v>669</v>
      </c>
      <c r="G1269" s="3" t="s">
        <v>636</v>
      </c>
      <c r="H1269" s="59"/>
      <c r="I1269" s="7">
        <v>0</v>
      </c>
      <c r="J1269" s="7">
        <v>0</v>
      </c>
      <c r="K1269" s="103">
        <v>0</v>
      </c>
      <c r="L1269" s="7">
        <v>0</v>
      </c>
      <c r="M1269" s="7">
        <v>0</v>
      </c>
      <c r="O1269" s="51"/>
      <c r="P1269" s="51"/>
      <c r="Q1269" s="51"/>
      <c r="R1269" s="51"/>
      <c r="S1269" s="51"/>
      <c r="T1269" s="51"/>
      <c r="U1269" s="51"/>
      <c r="V1269" s="51"/>
      <c r="W1269" s="51"/>
      <c r="X1269" s="51"/>
      <c r="Y1269" s="51"/>
      <c r="Z1269" s="51"/>
      <c r="AA1269" s="51"/>
    </row>
    <row r="1270" spans="1:27" ht="11.65" customHeight="1">
      <c r="A1270" s="53">
        <v>1141</v>
      </c>
      <c r="C1270" s="101"/>
      <c r="F1270" s="104" t="s">
        <v>669</v>
      </c>
      <c r="G1270" s="3" t="s">
        <v>636</v>
      </c>
      <c r="H1270" s="59"/>
      <c r="I1270" s="7">
        <v>0</v>
      </c>
      <c r="J1270" s="7">
        <v>0</v>
      </c>
      <c r="K1270" s="103">
        <v>0</v>
      </c>
      <c r="L1270" s="7">
        <v>0</v>
      </c>
      <c r="M1270" s="7">
        <v>0</v>
      </c>
      <c r="O1270" s="51"/>
      <c r="P1270" s="51"/>
      <c r="Q1270" s="51"/>
      <c r="R1270" s="51"/>
      <c r="S1270" s="51"/>
      <c r="T1270" s="51"/>
      <c r="U1270" s="51"/>
      <c r="V1270" s="51"/>
      <c r="W1270" s="51"/>
      <c r="X1270" s="51"/>
      <c r="Y1270" s="51"/>
      <c r="Z1270" s="51"/>
      <c r="AA1270" s="51"/>
    </row>
    <row r="1271" spans="1:27" ht="11.65" customHeight="1">
      <c r="A1271" s="53">
        <v>1142</v>
      </c>
      <c r="C1271" s="101"/>
      <c r="F1271" s="102"/>
      <c r="H1271" s="59" t="s">
        <v>285</v>
      </c>
      <c r="I1271" s="106">
        <v>39626168.079999998</v>
      </c>
      <c r="J1271" s="106">
        <v>36702199.072384648</v>
      </c>
      <c r="K1271" s="106">
        <v>2923969.007615352</v>
      </c>
      <c r="L1271" s="106">
        <v>72197.938048936616</v>
      </c>
      <c r="M1271" s="106">
        <v>2996166.945664288</v>
      </c>
      <c r="O1271" s="51"/>
      <c r="P1271" s="51"/>
      <c r="Q1271" s="51"/>
      <c r="R1271" s="51"/>
      <c r="S1271" s="51"/>
      <c r="T1271" s="51"/>
      <c r="U1271" s="51"/>
      <c r="V1271" s="51"/>
      <c r="W1271" s="51"/>
      <c r="X1271" s="51"/>
      <c r="Y1271" s="51"/>
      <c r="Z1271" s="51"/>
      <c r="AA1271" s="51"/>
    </row>
    <row r="1272" spans="1:27" ht="11.65" customHeight="1">
      <c r="A1272" s="53">
        <v>1143</v>
      </c>
      <c r="C1272" s="101"/>
      <c r="F1272" s="102"/>
      <c r="H1272" s="59"/>
      <c r="I1272" s="7"/>
      <c r="J1272" s="7"/>
      <c r="K1272" s="7"/>
      <c r="L1272" s="7"/>
      <c r="M1272" s="7"/>
      <c r="O1272" s="51"/>
      <c r="P1272" s="51"/>
      <c r="Q1272" s="51"/>
      <c r="R1272" s="51"/>
      <c r="S1272" s="51"/>
      <c r="T1272" s="51"/>
      <c r="U1272" s="51"/>
      <c r="V1272" s="51"/>
      <c r="W1272" s="51"/>
      <c r="X1272" s="51"/>
      <c r="Y1272" s="51"/>
      <c r="Z1272" s="51"/>
      <c r="AA1272" s="51"/>
    </row>
    <row r="1273" spans="1:27" ht="11.65" customHeight="1">
      <c r="A1273" s="53">
        <v>1144</v>
      </c>
      <c r="C1273" s="101" t="s">
        <v>310</v>
      </c>
      <c r="D1273" s="3" t="s">
        <v>311</v>
      </c>
      <c r="F1273" s="102"/>
      <c r="H1273" s="59"/>
      <c r="I1273" s="7"/>
      <c r="J1273" s="7"/>
      <c r="K1273" s="7"/>
      <c r="L1273" s="7"/>
      <c r="M1273" s="7"/>
      <c r="O1273" s="51"/>
      <c r="P1273" s="51"/>
      <c r="Q1273" s="51"/>
      <c r="R1273" s="51"/>
      <c r="S1273" s="51"/>
      <c r="T1273" s="51"/>
      <c r="U1273" s="51"/>
      <c r="V1273" s="51"/>
      <c r="W1273" s="51"/>
      <c r="X1273" s="51"/>
      <c r="Y1273" s="51"/>
      <c r="Z1273" s="51"/>
      <c r="AA1273" s="51"/>
    </row>
    <row r="1274" spans="1:27" ht="11.65" customHeight="1">
      <c r="A1274" s="53">
        <v>1145</v>
      </c>
      <c r="C1274" s="101"/>
      <c r="F1274" s="104" t="s">
        <v>669</v>
      </c>
      <c r="G1274" s="3" t="s">
        <v>249</v>
      </c>
      <c r="H1274" s="59"/>
      <c r="I1274" s="7">
        <v>0</v>
      </c>
      <c r="J1274" s="7">
        <v>0</v>
      </c>
      <c r="K1274" s="103">
        <v>0</v>
      </c>
      <c r="L1274" s="7">
        <v>0</v>
      </c>
      <c r="M1274" s="7">
        <v>0</v>
      </c>
      <c r="O1274" s="51"/>
      <c r="P1274" s="51"/>
      <c r="Q1274" s="51"/>
      <c r="R1274" s="51"/>
      <c r="S1274" s="51"/>
      <c r="T1274" s="51"/>
      <c r="U1274" s="51"/>
      <c r="V1274" s="51"/>
      <c r="W1274" s="51"/>
      <c r="X1274" s="51"/>
      <c r="Y1274" s="51"/>
      <c r="Z1274" s="51"/>
      <c r="AA1274" s="51"/>
    </row>
    <row r="1275" spans="1:27" ht="11.65" customHeight="1">
      <c r="A1275" s="53">
        <v>1146</v>
      </c>
      <c r="C1275" s="101"/>
      <c r="F1275" s="102"/>
      <c r="H1275" s="59"/>
      <c r="I1275" s="106">
        <v>0</v>
      </c>
      <c r="J1275" s="106">
        <v>0</v>
      </c>
      <c r="K1275" s="106">
        <v>0</v>
      </c>
      <c r="L1275" s="106">
        <v>0</v>
      </c>
      <c r="M1275" s="106">
        <v>0</v>
      </c>
      <c r="O1275" s="51"/>
      <c r="P1275" s="51"/>
      <c r="Q1275" s="51"/>
      <c r="R1275" s="51"/>
      <c r="S1275" s="51"/>
      <c r="T1275" s="51"/>
      <c r="U1275" s="51"/>
      <c r="V1275" s="51"/>
      <c r="W1275" s="51"/>
      <c r="X1275" s="51"/>
      <c r="Y1275" s="51"/>
      <c r="Z1275" s="51"/>
      <c r="AA1275" s="51"/>
    </row>
    <row r="1276" spans="1:27" ht="11.65" customHeight="1">
      <c r="A1276" s="53">
        <v>1147</v>
      </c>
      <c r="C1276" s="101"/>
      <c r="F1276" s="102"/>
      <c r="H1276" s="59"/>
      <c r="I1276" s="7"/>
      <c r="J1276" s="7"/>
      <c r="K1276" s="7"/>
      <c r="L1276" s="7"/>
      <c r="M1276" s="7"/>
      <c r="O1276" s="51"/>
      <c r="P1276" s="51"/>
      <c r="Q1276" s="51"/>
      <c r="R1276" s="51"/>
      <c r="S1276" s="51"/>
      <c r="T1276" s="51"/>
      <c r="U1276" s="51"/>
      <c r="V1276" s="51"/>
      <c r="W1276" s="51"/>
      <c r="X1276" s="51"/>
      <c r="Y1276" s="51"/>
      <c r="Z1276" s="51"/>
      <c r="AA1276" s="51"/>
    </row>
    <row r="1277" spans="1:27" ht="11.65" customHeight="1">
      <c r="A1277" s="53">
        <v>1148</v>
      </c>
      <c r="C1277" s="101" t="s">
        <v>312</v>
      </c>
      <c r="D1277" s="3" t="s">
        <v>313</v>
      </c>
      <c r="F1277" s="102"/>
      <c r="H1277" s="59"/>
      <c r="I1277" s="7"/>
      <c r="J1277" s="7"/>
      <c r="K1277" s="7"/>
      <c r="L1277" s="7"/>
      <c r="M1277" s="7"/>
      <c r="O1277" s="51"/>
      <c r="P1277" s="51"/>
      <c r="Q1277" s="51"/>
      <c r="R1277" s="51"/>
      <c r="S1277" s="51"/>
      <c r="T1277" s="51"/>
      <c r="U1277" s="51"/>
      <c r="V1277" s="51"/>
      <c r="W1277" s="51"/>
      <c r="X1277" s="51"/>
      <c r="Y1277" s="51"/>
      <c r="Z1277" s="51"/>
      <c r="AA1277" s="51"/>
    </row>
    <row r="1278" spans="1:27" ht="11.65" customHeight="1">
      <c r="A1278" s="53">
        <v>1149</v>
      </c>
      <c r="C1278" s="101"/>
      <c r="F1278" s="104" t="s">
        <v>270</v>
      </c>
      <c r="G1278" s="3" t="s">
        <v>398</v>
      </c>
      <c r="H1278" s="59"/>
      <c r="I1278" s="7">
        <v>0</v>
      </c>
      <c r="J1278" s="7">
        <v>0</v>
      </c>
      <c r="K1278" s="103">
        <v>0</v>
      </c>
      <c r="L1278" s="7">
        <v>0</v>
      </c>
      <c r="M1278" s="7">
        <v>0</v>
      </c>
      <c r="O1278" s="51"/>
      <c r="P1278" s="51"/>
      <c r="Q1278" s="51"/>
      <c r="R1278" s="51"/>
      <c r="S1278" s="51"/>
      <c r="T1278" s="51"/>
      <c r="U1278" s="51"/>
      <c r="V1278" s="51"/>
      <c r="W1278" s="51"/>
      <c r="X1278" s="51"/>
      <c r="Y1278" s="51"/>
      <c r="Z1278" s="51"/>
      <c r="AA1278" s="51"/>
    </row>
    <row r="1279" spans="1:27" ht="11.65" customHeight="1">
      <c r="A1279" s="53">
        <v>1150</v>
      </c>
      <c r="C1279" s="101"/>
      <c r="F1279" s="102"/>
      <c r="H1279" s="59" t="s">
        <v>285</v>
      </c>
      <c r="I1279" s="106">
        <v>0</v>
      </c>
      <c r="J1279" s="106">
        <v>0</v>
      </c>
      <c r="K1279" s="106">
        <v>0</v>
      </c>
      <c r="L1279" s="106">
        <v>0</v>
      </c>
      <c r="M1279" s="106">
        <v>0</v>
      </c>
      <c r="O1279" s="51"/>
      <c r="P1279" s="51"/>
      <c r="Q1279" s="51"/>
      <c r="R1279" s="51"/>
      <c r="S1279" s="51"/>
      <c r="T1279" s="51"/>
      <c r="U1279" s="51"/>
      <c r="V1279" s="51"/>
      <c r="W1279" s="51"/>
      <c r="X1279" s="51"/>
      <c r="Y1279" s="51"/>
      <c r="Z1279" s="51"/>
      <c r="AA1279" s="51"/>
    </row>
    <row r="1280" spans="1:27" ht="11.65" customHeight="1">
      <c r="A1280" s="53">
        <v>1151</v>
      </c>
      <c r="C1280" s="101"/>
      <c r="F1280" s="102"/>
      <c r="H1280" s="59"/>
      <c r="I1280" s="7"/>
      <c r="J1280" s="7"/>
      <c r="K1280" s="7"/>
      <c r="L1280" s="7"/>
      <c r="M1280" s="7"/>
      <c r="O1280" s="51"/>
      <c r="P1280" s="51"/>
      <c r="Q1280" s="51"/>
      <c r="R1280" s="51"/>
      <c r="S1280" s="51"/>
      <c r="T1280" s="51"/>
      <c r="U1280" s="51"/>
      <c r="V1280" s="51"/>
      <c r="W1280" s="51"/>
      <c r="X1280" s="51"/>
      <c r="Y1280" s="51"/>
      <c r="Z1280" s="51"/>
      <c r="AA1280" s="51"/>
    </row>
    <row r="1281" spans="1:27" ht="11.65" customHeight="1">
      <c r="A1281" s="53">
        <v>1152</v>
      </c>
      <c r="C1281" s="101" t="s">
        <v>314</v>
      </c>
      <c r="D1281" s="3" t="s">
        <v>315</v>
      </c>
      <c r="F1281" s="102"/>
      <c r="H1281" s="59"/>
      <c r="I1281" s="7"/>
      <c r="J1281" s="7"/>
      <c r="K1281" s="7"/>
      <c r="L1281" s="7"/>
      <c r="M1281" s="7"/>
      <c r="O1281" s="51"/>
      <c r="P1281" s="51"/>
      <c r="Q1281" s="51"/>
      <c r="R1281" s="51"/>
      <c r="S1281" s="51"/>
      <c r="T1281" s="51"/>
      <c r="U1281" s="51"/>
      <c r="V1281" s="51"/>
      <c r="W1281" s="51"/>
      <c r="X1281" s="51"/>
      <c r="Y1281" s="51"/>
      <c r="Z1281" s="51"/>
      <c r="AA1281" s="51"/>
    </row>
    <row r="1282" spans="1:27" ht="11.65" customHeight="1">
      <c r="A1282" s="53">
        <v>1153</v>
      </c>
      <c r="C1282" s="101"/>
      <c r="F1282" s="104" t="s">
        <v>270</v>
      </c>
      <c r="G1282" s="3" t="s">
        <v>635</v>
      </c>
      <c r="H1282" s="59"/>
      <c r="I1282" s="7">
        <v>0</v>
      </c>
      <c r="J1282" s="7">
        <v>0</v>
      </c>
      <c r="K1282" s="103">
        <v>0</v>
      </c>
      <c r="L1282" s="7">
        <v>0</v>
      </c>
      <c r="M1282" s="7">
        <v>0</v>
      </c>
      <c r="O1282" s="51"/>
      <c r="P1282" s="51"/>
      <c r="Q1282" s="51"/>
      <c r="R1282" s="51"/>
      <c r="S1282" s="51"/>
      <c r="T1282" s="51"/>
      <c r="U1282" s="51"/>
      <c r="V1282" s="51"/>
      <c r="W1282" s="51"/>
      <c r="X1282" s="51"/>
      <c r="Y1282" s="51"/>
      <c r="Z1282" s="51"/>
      <c r="AA1282" s="51"/>
    </row>
    <row r="1283" spans="1:27" ht="11.65" customHeight="1">
      <c r="A1283" s="53">
        <v>1154</v>
      </c>
      <c r="C1283" s="101"/>
      <c r="F1283" s="104" t="s">
        <v>270</v>
      </c>
      <c r="G1283" s="3" t="s">
        <v>249</v>
      </c>
      <c r="H1283" s="59"/>
      <c r="I1283" s="7">
        <v>0</v>
      </c>
      <c r="J1283" s="7">
        <v>0</v>
      </c>
      <c r="K1283" s="103">
        <v>0</v>
      </c>
      <c r="L1283" s="7">
        <v>0</v>
      </c>
      <c r="M1283" s="7">
        <v>0</v>
      </c>
      <c r="O1283" s="51"/>
      <c r="P1283" s="51"/>
      <c r="Q1283" s="51"/>
      <c r="R1283" s="51"/>
      <c r="S1283" s="51"/>
      <c r="T1283" s="51"/>
      <c r="U1283" s="51"/>
      <c r="V1283" s="51"/>
      <c r="W1283" s="51"/>
      <c r="X1283" s="51"/>
      <c r="Y1283" s="51"/>
      <c r="Z1283" s="51"/>
      <c r="AA1283" s="51"/>
    </row>
    <row r="1284" spans="1:27" ht="11.65" customHeight="1">
      <c r="A1284" s="53">
        <v>1155</v>
      </c>
      <c r="C1284" s="101"/>
      <c r="F1284" s="102"/>
      <c r="H1284" s="59"/>
      <c r="I1284" s="106">
        <v>0</v>
      </c>
      <c r="J1284" s="106">
        <v>0</v>
      </c>
      <c r="K1284" s="106">
        <v>0</v>
      </c>
      <c r="L1284" s="106">
        <v>0</v>
      </c>
      <c r="M1284" s="106">
        <v>0</v>
      </c>
      <c r="O1284" s="51"/>
      <c r="P1284" s="51"/>
      <c r="Q1284" s="51"/>
      <c r="R1284" s="51"/>
      <c r="S1284" s="51"/>
      <c r="T1284" s="51"/>
      <c r="U1284" s="51"/>
      <c r="V1284" s="51"/>
      <c r="W1284" s="51"/>
      <c r="X1284" s="51"/>
      <c r="Y1284" s="51"/>
      <c r="Z1284" s="51"/>
      <c r="AA1284" s="51"/>
    </row>
    <row r="1285" spans="1:27" ht="11.65" customHeight="1">
      <c r="A1285" s="53">
        <v>1156</v>
      </c>
      <c r="C1285" s="101">
        <v>4031</v>
      </c>
      <c r="D1285" s="3" t="s">
        <v>316</v>
      </c>
      <c r="F1285" s="102"/>
      <c r="H1285" s="59"/>
      <c r="I1285" s="51"/>
      <c r="J1285" s="51"/>
      <c r="K1285" s="51"/>
      <c r="L1285" s="51"/>
      <c r="M1285" s="51"/>
      <c r="O1285" s="51"/>
      <c r="P1285" s="51"/>
      <c r="Q1285" s="51"/>
      <c r="R1285" s="51"/>
      <c r="S1285" s="51"/>
      <c r="T1285" s="51"/>
      <c r="U1285" s="51"/>
      <c r="V1285" s="51"/>
      <c r="W1285" s="51"/>
      <c r="X1285" s="51"/>
      <c r="Y1285" s="51"/>
      <c r="Z1285" s="51"/>
      <c r="AA1285" s="51"/>
    </row>
    <row r="1286" spans="1:27" ht="11.65" customHeight="1">
      <c r="A1286" s="53">
        <v>1157</v>
      </c>
      <c r="C1286" s="101"/>
      <c r="F1286" s="102" t="s">
        <v>34</v>
      </c>
      <c r="G1286" s="3" t="s">
        <v>569</v>
      </c>
      <c r="H1286" s="59"/>
      <c r="I1286" s="7">
        <v>0</v>
      </c>
      <c r="J1286" s="7">
        <v>0</v>
      </c>
      <c r="K1286" s="103">
        <v>0</v>
      </c>
      <c r="L1286" s="7">
        <v>0</v>
      </c>
      <c r="M1286" s="7">
        <v>0</v>
      </c>
      <c r="O1286" s="51"/>
      <c r="P1286" s="51"/>
      <c r="Q1286" s="51"/>
      <c r="R1286" s="51"/>
      <c r="S1286" s="51"/>
      <c r="T1286" s="51"/>
      <c r="U1286" s="51"/>
      <c r="V1286" s="51"/>
      <c r="W1286" s="51"/>
      <c r="X1286" s="51"/>
      <c r="Y1286" s="51"/>
      <c r="Z1286" s="51"/>
      <c r="AA1286" s="51"/>
    </row>
    <row r="1287" spans="1:27" ht="11.65" customHeight="1">
      <c r="A1287" s="53">
        <v>1158</v>
      </c>
      <c r="C1287" s="101"/>
      <c r="F1287" s="102" t="s">
        <v>34</v>
      </c>
      <c r="H1287" s="59"/>
      <c r="I1287" s="106">
        <v>0</v>
      </c>
      <c r="J1287" s="106">
        <v>0</v>
      </c>
      <c r="K1287" s="106">
        <v>0</v>
      </c>
      <c r="L1287" s="106">
        <v>0</v>
      </c>
      <c r="M1287" s="106">
        <v>0</v>
      </c>
      <c r="O1287" s="51"/>
      <c r="P1287" s="51"/>
      <c r="Q1287" s="51"/>
      <c r="R1287" s="51"/>
      <c r="S1287" s="51"/>
      <c r="T1287" s="51"/>
      <c r="U1287" s="51"/>
      <c r="V1287" s="51"/>
      <c r="W1287" s="51"/>
      <c r="X1287" s="51"/>
      <c r="Y1287" s="51"/>
      <c r="Z1287" s="51"/>
      <c r="AA1287" s="51"/>
    </row>
    <row r="1288" spans="1:27" ht="11.65" customHeight="1">
      <c r="A1288" s="53">
        <v>1159</v>
      </c>
      <c r="C1288" s="101"/>
      <c r="F1288" s="102" t="s">
        <v>34</v>
      </c>
      <c r="H1288" s="59"/>
      <c r="I1288" s="51"/>
      <c r="J1288" s="51"/>
      <c r="K1288" s="51"/>
      <c r="L1288" s="51"/>
      <c r="M1288" s="51"/>
      <c r="O1288" s="51"/>
      <c r="P1288" s="51"/>
      <c r="Q1288" s="51"/>
      <c r="R1288" s="51"/>
      <c r="S1288" s="51"/>
      <c r="T1288" s="51"/>
      <c r="U1288" s="51"/>
      <c r="V1288" s="51"/>
      <c r="W1288" s="51"/>
      <c r="X1288" s="51"/>
      <c r="Y1288" s="51"/>
      <c r="Z1288" s="51"/>
      <c r="AA1288" s="51"/>
    </row>
    <row r="1289" spans="1:27" ht="11.65" customHeight="1">
      <c r="A1289" s="53">
        <v>1160</v>
      </c>
      <c r="C1289" s="101"/>
      <c r="F1289" s="102"/>
      <c r="H1289" s="59"/>
      <c r="I1289" s="51"/>
      <c r="J1289" s="51"/>
      <c r="K1289" s="51"/>
      <c r="L1289" s="51"/>
      <c r="M1289" s="51"/>
      <c r="O1289" s="51"/>
      <c r="P1289" s="51"/>
      <c r="Q1289" s="51"/>
      <c r="R1289" s="51"/>
      <c r="S1289" s="51"/>
      <c r="T1289" s="51"/>
      <c r="U1289" s="51"/>
      <c r="V1289" s="51"/>
      <c r="W1289" s="51"/>
      <c r="X1289" s="51"/>
      <c r="Y1289" s="51"/>
      <c r="Z1289" s="51"/>
      <c r="AA1289" s="51"/>
    </row>
    <row r="1290" spans="1:27" ht="11.65" customHeight="1" thickBot="1">
      <c r="A1290" s="53">
        <v>1161</v>
      </c>
      <c r="C1290" s="91" t="s">
        <v>317</v>
      </c>
      <c r="F1290" s="102"/>
      <c r="H1290" s="59" t="s">
        <v>285</v>
      </c>
      <c r="I1290" s="108">
        <v>707996943.75999987</v>
      </c>
      <c r="J1290" s="108">
        <v>659372954.3491447</v>
      </c>
      <c r="K1290" s="108">
        <v>48623989.410855226</v>
      </c>
      <c r="L1290" s="108">
        <v>467275.47854441172</v>
      </c>
      <c r="M1290" s="108">
        <v>49091264.889399633</v>
      </c>
      <c r="N1290" s="7" t="s">
        <v>65</v>
      </c>
      <c r="O1290" s="51"/>
      <c r="P1290" s="105"/>
      <c r="Q1290" s="105"/>
      <c r="R1290" s="105"/>
      <c r="S1290" s="105"/>
      <c r="T1290" s="105"/>
      <c r="U1290" s="51"/>
      <c r="V1290" s="105"/>
      <c r="W1290" s="105"/>
      <c r="X1290" s="105"/>
      <c r="Y1290" s="105"/>
      <c r="Z1290" s="105"/>
      <c r="AA1290" s="105"/>
    </row>
    <row r="1291" spans="1:27" ht="11.65" customHeight="1" thickTop="1">
      <c r="A1291" s="53">
        <v>1162</v>
      </c>
      <c r="C1291" s="91"/>
      <c r="F1291" s="102"/>
      <c r="H1291" s="90"/>
      <c r="I1291" s="105"/>
      <c r="J1291" s="7"/>
      <c r="K1291" s="7"/>
      <c r="L1291" s="7"/>
      <c r="M1291" s="7"/>
      <c r="O1291" s="51"/>
      <c r="P1291" s="51"/>
      <c r="Q1291" s="51"/>
      <c r="R1291" s="51"/>
      <c r="S1291" s="51"/>
      <c r="T1291" s="51"/>
      <c r="U1291" s="51"/>
      <c r="V1291" s="51"/>
      <c r="W1291" s="51"/>
      <c r="X1291" s="51"/>
      <c r="Y1291" s="51"/>
      <c r="Z1291" s="51"/>
      <c r="AA1291" s="51"/>
    </row>
    <row r="1292" spans="1:27" ht="11.65" customHeight="1">
      <c r="A1292" s="53">
        <v>1163</v>
      </c>
      <c r="C1292" s="132" t="s">
        <v>318</v>
      </c>
      <c r="F1292" s="102"/>
      <c r="H1292" s="90"/>
      <c r="I1292" s="105"/>
      <c r="J1292" s="7"/>
      <c r="K1292" s="7"/>
      <c r="L1292" s="7"/>
      <c r="M1292" s="7"/>
      <c r="O1292" s="51"/>
      <c r="P1292" s="51"/>
      <c r="Q1292" s="51"/>
      <c r="R1292" s="51"/>
      <c r="S1292" s="51"/>
      <c r="T1292" s="51"/>
      <c r="U1292" s="51"/>
      <c r="V1292" s="51"/>
      <c r="W1292" s="51"/>
      <c r="X1292" s="51"/>
      <c r="Y1292" s="51"/>
      <c r="Z1292" s="51"/>
      <c r="AA1292" s="51"/>
    </row>
    <row r="1293" spans="1:27" ht="11.65" customHeight="1">
      <c r="A1293" s="53">
        <v>1164</v>
      </c>
      <c r="C1293" s="101"/>
      <c r="E1293" s="3" t="s">
        <v>569</v>
      </c>
      <c r="F1293" s="102"/>
      <c r="H1293" s="59"/>
      <c r="I1293" s="7">
        <v>166393649.79000002</v>
      </c>
      <c r="J1293" s="7">
        <v>151429539.96000004</v>
      </c>
      <c r="K1293" s="103">
        <v>14964109.829999998</v>
      </c>
      <c r="L1293" s="7">
        <v>302738.04268652387</v>
      </c>
      <c r="M1293" s="7">
        <v>15266847.872686522</v>
      </c>
      <c r="O1293" s="51"/>
      <c r="P1293" s="51"/>
      <c r="Q1293" s="51"/>
      <c r="R1293" s="51"/>
      <c r="S1293" s="51"/>
      <c r="T1293" s="51"/>
      <c r="U1293" s="51"/>
      <c r="V1293" s="51"/>
      <c r="W1293" s="51"/>
      <c r="X1293" s="51"/>
      <c r="Y1293" s="51"/>
      <c r="Z1293" s="51"/>
      <c r="AA1293" s="51"/>
    </row>
    <row r="1294" spans="1:27" ht="11.65" customHeight="1">
      <c r="A1294" s="53">
        <v>1165</v>
      </c>
      <c r="C1294" s="101"/>
      <c r="E1294" s="3" t="s">
        <v>635</v>
      </c>
      <c r="F1294" s="102"/>
      <c r="H1294" s="59"/>
      <c r="I1294" s="7">
        <v>0</v>
      </c>
      <c r="J1294" s="7">
        <v>0</v>
      </c>
      <c r="K1294" s="103">
        <v>0</v>
      </c>
      <c r="L1294" s="7">
        <v>0</v>
      </c>
      <c r="M1294" s="7">
        <v>0</v>
      </c>
      <c r="O1294" s="51"/>
      <c r="P1294" s="51"/>
      <c r="Q1294" s="51"/>
      <c r="R1294" s="51"/>
      <c r="S1294" s="51"/>
      <c r="T1294" s="51"/>
      <c r="U1294" s="51"/>
      <c r="V1294" s="51"/>
      <c r="W1294" s="51"/>
      <c r="X1294" s="51"/>
      <c r="Y1294" s="51"/>
      <c r="Z1294" s="51"/>
      <c r="AA1294" s="51"/>
    </row>
    <row r="1295" spans="1:27" ht="11.65" customHeight="1">
      <c r="A1295" s="53">
        <v>1166</v>
      </c>
      <c r="C1295" s="101"/>
      <c r="E1295" s="3" t="s">
        <v>649</v>
      </c>
      <c r="F1295" s="102"/>
      <c r="H1295" s="59"/>
      <c r="I1295" s="7">
        <v>0</v>
      </c>
      <c r="J1295" s="7">
        <v>0</v>
      </c>
      <c r="K1295" s="103">
        <v>0</v>
      </c>
      <c r="L1295" s="7">
        <v>0</v>
      </c>
      <c r="M1295" s="7">
        <v>0</v>
      </c>
      <c r="O1295" s="51"/>
      <c r="P1295" s="51"/>
      <c r="Q1295" s="51"/>
      <c r="R1295" s="51"/>
      <c r="S1295" s="51"/>
      <c r="T1295" s="51"/>
      <c r="U1295" s="51"/>
      <c r="V1295" s="51"/>
      <c r="W1295" s="51"/>
      <c r="X1295" s="51"/>
      <c r="Y1295" s="51"/>
      <c r="Z1295" s="51"/>
      <c r="AA1295" s="51"/>
    </row>
    <row r="1296" spans="1:27" ht="11.65" customHeight="1">
      <c r="A1296" s="53">
        <v>1167</v>
      </c>
      <c r="C1296" s="101"/>
      <c r="E1296" s="3" t="s">
        <v>249</v>
      </c>
      <c r="F1296" s="102"/>
      <c r="H1296" s="59"/>
      <c r="I1296" s="7">
        <v>33690.870000000003</v>
      </c>
      <c r="J1296" s="7">
        <v>30929.554893271437</v>
      </c>
      <c r="K1296" s="103">
        <v>2761.3151067285653</v>
      </c>
      <c r="L1296" s="7">
        <v>12.96646795694096</v>
      </c>
      <c r="M1296" s="7">
        <v>2774.2815746855063</v>
      </c>
      <c r="O1296" s="51"/>
      <c r="P1296" s="51"/>
      <c r="Q1296" s="51"/>
      <c r="R1296" s="51"/>
      <c r="S1296" s="51"/>
      <c r="T1296" s="51"/>
      <c r="U1296" s="51"/>
      <c r="V1296" s="51"/>
      <c r="W1296" s="51"/>
      <c r="X1296" s="51"/>
      <c r="Y1296" s="51"/>
      <c r="Z1296" s="51"/>
      <c r="AA1296" s="51"/>
    </row>
    <row r="1297" spans="1:27" ht="11.65" customHeight="1">
      <c r="A1297" s="53">
        <v>1168</v>
      </c>
      <c r="C1297" s="101"/>
      <c r="E1297" s="3" t="s">
        <v>632</v>
      </c>
      <c r="F1297" s="102"/>
      <c r="H1297" s="59"/>
      <c r="I1297" s="7">
        <v>14134251.27</v>
      </c>
      <c r="J1297" s="7">
        <v>13165601.077224623</v>
      </c>
      <c r="K1297" s="103">
        <v>968650.19277537602</v>
      </c>
      <c r="L1297" s="7">
        <v>37202.28905457363</v>
      </c>
      <c r="M1297" s="7">
        <v>1005852.4818299497</v>
      </c>
      <c r="O1297" s="51"/>
      <c r="P1297" s="51"/>
      <c r="Q1297" s="51"/>
      <c r="R1297" s="51"/>
      <c r="S1297" s="51"/>
      <c r="T1297" s="51"/>
      <c r="U1297" s="51"/>
      <c r="V1297" s="51"/>
      <c r="W1297" s="51"/>
      <c r="X1297" s="51"/>
      <c r="Y1297" s="51"/>
      <c r="Z1297" s="51"/>
      <c r="AA1297" s="51"/>
    </row>
    <row r="1298" spans="1:27" ht="11.65" customHeight="1">
      <c r="A1298" s="53">
        <v>1169</v>
      </c>
      <c r="C1298" s="101"/>
      <c r="E1298" s="3" t="s">
        <v>647</v>
      </c>
      <c r="F1298" s="102"/>
      <c r="H1298" s="59"/>
      <c r="I1298" s="7">
        <v>1137330.27</v>
      </c>
      <c r="J1298" s="7">
        <v>1057602.6968472262</v>
      </c>
      <c r="K1298" s="103">
        <v>79727.573152773737</v>
      </c>
      <c r="L1298" s="7">
        <v>-1063.2091604898742</v>
      </c>
      <c r="M1298" s="7">
        <v>78664.363992283863</v>
      </c>
      <c r="O1298" s="51"/>
      <c r="P1298" s="51"/>
      <c r="Q1298" s="51"/>
      <c r="R1298" s="51"/>
      <c r="S1298" s="51"/>
      <c r="T1298" s="51"/>
      <c r="U1298" s="51"/>
      <c r="V1298" s="51"/>
      <c r="W1298" s="51"/>
      <c r="X1298" s="51"/>
      <c r="Y1298" s="51"/>
      <c r="Z1298" s="51"/>
      <c r="AA1298" s="51"/>
    </row>
    <row r="1299" spans="1:27" ht="11.65" customHeight="1">
      <c r="A1299" s="53">
        <v>1170</v>
      </c>
      <c r="C1299" s="101"/>
      <c r="E1299" s="3" t="s">
        <v>630</v>
      </c>
      <c r="F1299" s="102"/>
      <c r="H1299" s="59"/>
      <c r="I1299" s="7">
        <v>0</v>
      </c>
      <c r="J1299" s="7">
        <v>0</v>
      </c>
      <c r="K1299" s="103">
        <v>0</v>
      </c>
      <c r="L1299" s="7">
        <v>0</v>
      </c>
      <c r="M1299" s="7">
        <v>0</v>
      </c>
      <c r="O1299" s="51"/>
      <c r="P1299" s="51"/>
      <c r="Q1299" s="51"/>
      <c r="R1299" s="51"/>
      <c r="S1299" s="51"/>
      <c r="T1299" s="51"/>
      <c r="U1299" s="51"/>
      <c r="V1299" s="51"/>
      <c r="W1299" s="51"/>
      <c r="X1299" s="51"/>
      <c r="Y1299" s="51"/>
      <c r="Z1299" s="51"/>
      <c r="AA1299" s="51"/>
    </row>
    <row r="1300" spans="1:27" ht="11.65" customHeight="1">
      <c r="A1300" s="53">
        <v>1171</v>
      </c>
      <c r="C1300" s="101"/>
      <c r="E1300" s="3" t="s">
        <v>634</v>
      </c>
      <c r="F1300" s="102"/>
      <c r="H1300" s="59"/>
      <c r="I1300" s="7">
        <v>104143797.20999999</v>
      </c>
      <c r="J1300" s="7">
        <v>80711415.921577126</v>
      </c>
      <c r="K1300" s="103">
        <v>23432381.288422868</v>
      </c>
      <c r="L1300" s="7">
        <v>-14901.720408763736</v>
      </c>
      <c r="M1300" s="7">
        <v>23417479.568014104</v>
      </c>
      <c r="O1300" s="51"/>
      <c r="P1300" s="51"/>
      <c r="Q1300" s="51"/>
      <c r="R1300" s="51"/>
      <c r="S1300" s="51"/>
      <c r="T1300" s="51"/>
      <c r="U1300" s="51"/>
      <c r="V1300" s="51"/>
      <c r="W1300" s="51"/>
      <c r="X1300" s="51"/>
      <c r="Y1300" s="51"/>
      <c r="Z1300" s="51"/>
      <c r="AA1300" s="51"/>
    </row>
    <row r="1301" spans="1:27" ht="11.65" customHeight="1">
      <c r="A1301" s="53">
        <v>1172</v>
      </c>
      <c r="C1301" s="101"/>
      <c r="E1301" s="3" t="s">
        <v>636</v>
      </c>
      <c r="F1301" s="102"/>
      <c r="H1301" s="59"/>
      <c r="I1301" s="7">
        <v>381268988.65999997</v>
      </c>
      <c r="J1301" s="7">
        <v>381268988.65999997</v>
      </c>
      <c r="K1301" s="103">
        <v>0</v>
      </c>
      <c r="L1301" s="7">
        <v>0</v>
      </c>
      <c r="M1301" s="7">
        <v>0</v>
      </c>
      <c r="O1301" s="51"/>
      <c r="P1301" s="51"/>
      <c r="Q1301" s="51"/>
      <c r="R1301" s="51"/>
      <c r="S1301" s="51"/>
      <c r="T1301" s="51"/>
      <c r="U1301" s="51"/>
      <c r="V1301" s="51"/>
      <c r="W1301" s="51"/>
      <c r="X1301" s="51"/>
      <c r="Y1301" s="51"/>
      <c r="Z1301" s="51"/>
      <c r="AA1301" s="51"/>
    </row>
    <row r="1302" spans="1:27" ht="11.65" customHeight="1">
      <c r="A1302" s="53">
        <v>1173</v>
      </c>
      <c r="C1302" s="101"/>
      <c r="E1302" s="3" t="s">
        <v>637</v>
      </c>
      <c r="F1302" s="102"/>
      <c r="H1302" s="59"/>
      <c r="I1302" s="7">
        <v>0</v>
      </c>
      <c r="J1302" s="7">
        <v>0</v>
      </c>
      <c r="K1302" s="103">
        <v>0</v>
      </c>
      <c r="L1302" s="7">
        <v>0</v>
      </c>
      <c r="M1302" s="7">
        <v>0</v>
      </c>
      <c r="O1302" s="51"/>
      <c r="P1302" s="51"/>
      <c r="Q1302" s="51"/>
      <c r="R1302" s="51"/>
      <c r="S1302" s="51"/>
      <c r="T1302" s="51"/>
      <c r="U1302" s="51"/>
      <c r="V1302" s="51"/>
      <c r="W1302" s="51"/>
      <c r="X1302" s="51"/>
      <c r="Y1302" s="51"/>
      <c r="Z1302" s="51"/>
      <c r="AA1302" s="51"/>
    </row>
    <row r="1303" spans="1:27" ht="11.65" customHeight="1">
      <c r="A1303" s="53">
        <v>1174</v>
      </c>
      <c r="C1303" s="101"/>
      <c r="E1303" s="3" t="s">
        <v>398</v>
      </c>
      <c r="F1303" s="102"/>
      <c r="H1303" s="59"/>
      <c r="I1303" s="7">
        <v>101463.82</v>
      </c>
      <c r="J1303" s="7">
        <v>101463.82</v>
      </c>
      <c r="K1303" s="103">
        <v>0</v>
      </c>
      <c r="L1303" s="7">
        <v>0</v>
      </c>
      <c r="M1303" s="7">
        <v>0</v>
      </c>
      <c r="O1303" s="51"/>
      <c r="P1303" s="51"/>
      <c r="Q1303" s="51"/>
      <c r="R1303" s="51"/>
      <c r="S1303" s="51"/>
      <c r="T1303" s="51"/>
      <c r="U1303" s="51"/>
      <c r="V1303" s="51"/>
      <c r="W1303" s="51"/>
      <c r="X1303" s="51"/>
      <c r="Y1303" s="51"/>
      <c r="Z1303" s="51"/>
      <c r="AA1303" s="51"/>
    </row>
    <row r="1304" spans="1:27" ht="11.65" customHeight="1">
      <c r="A1304" s="53">
        <v>1175</v>
      </c>
      <c r="C1304" s="101"/>
      <c r="E1304" s="3" t="s">
        <v>639</v>
      </c>
      <c r="F1304" s="102"/>
      <c r="H1304" s="59"/>
      <c r="I1304" s="7">
        <v>40783771.869999997</v>
      </c>
      <c r="J1304" s="7">
        <v>31607412.658602513</v>
      </c>
      <c r="K1304" s="103">
        <v>9176359.2113974821</v>
      </c>
      <c r="L1304" s="7">
        <v>143287.10990461521</v>
      </c>
      <c r="M1304" s="7">
        <v>9319646.3213020973</v>
      </c>
      <c r="O1304" s="51"/>
      <c r="P1304" s="51"/>
      <c r="Q1304" s="51"/>
      <c r="R1304" s="51"/>
      <c r="S1304" s="51"/>
      <c r="T1304" s="51"/>
      <c r="U1304" s="51"/>
      <c r="V1304" s="51"/>
      <c r="W1304" s="51"/>
      <c r="X1304" s="51"/>
      <c r="Y1304" s="51"/>
      <c r="Z1304" s="51"/>
      <c r="AA1304" s="51"/>
    </row>
    <row r="1305" spans="1:27" ht="11.65" customHeight="1">
      <c r="A1305" s="53">
        <v>1176</v>
      </c>
      <c r="C1305" s="101"/>
      <c r="E1305" s="3" t="s">
        <v>651</v>
      </c>
      <c r="F1305" s="102"/>
      <c r="H1305" s="59"/>
      <c r="I1305" s="7">
        <v>0</v>
      </c>
      <c r="J1305" s="7">
        <v>0</v>
      </c>
      <c r="K1305" s="103">
        <v>0</v>
      </c>
      <c r="L1305" s="7">
        <v>0</v>
      </c>
      <c r="M1305" s="7">
        <v>0</v>
      </c>
      <c r="O1305" s="51"/>
      <c r="P1305" s="51"/>
      <c r="Q1305" s="51"/>
      <c r="R1305" s="51"/>
      <c r="S1305" s="51"/>
      <c r="T1305" s="51"/>
      <c r="U1305" s="51"/>
      <c r="V1305" s="51"/>
      <c r="W1305" s="51"/>
      <c r="X1305" s="51"/>
      <c r="Y1305" s="51"/>
      <c r="Z1305" s="51"/>
      <c r="AA1305" s="51"/>
    </row>
    <row r="1306" spans="1:27" ht="11.65" customHeight="1" thickBot="1">
      <c r="A1306" s="53">
        <v>1177</v>
      </c>
      <c r="C1306" s="101" t="s">
        <v>319</v>
      </c>
      <c r="F1306" s="102"/>
      <c r="H1306" s="59" t="s">
        <v>285</v>
      </c>
      <c r="I1306" s="118">
        <v>707996943.75999999</v>
      </c>
      <c r="J1306" s="118">
        <v>659372954.34914482</v>
      </c>
      <c r="K1306" s="118">
        <v>48623989.410855226</v>
      </c>
      <c r="L1306" s="118">
        <v>467275.47854441602</v>
      </c>
      <c r="M1306" s="118">
        <v>49091264.889399648</v>
      </c>
      <c r="O1306" s="51">
        <v>0</v>
      </c>
      <c r="P1306" s="51"/>
      <c r="Q1306" s="51"/>
      <c r="R1306" s="51"/>
      <c r="S1306" s="51"/>
      <c r="T1306" s="51"/>
      <c r="U1306" s="51"/>
      <c r="V1306" s="51"/>
      <c r="W1306" s="51"/>
      <c r="X1306" s="51"/>
      <c r="Y1306" s="51"/>
      <c r="Z1306" s="51"/>
      <c r="AA1306" s="51"/>
    </row>
    <row r="1307" spans="1:27" ht="11.65" customHeight="1" thickTop="1">
      <c r="A1307" s="53">
        <v>1178</v>
      </c>
      <c r="C1307" s="101"/>
      <c r="F1307" s="102"/>
      <c r="H1307" s="59"/>
      <c r="I1307" s="7"/>
      <c r="J1307" s="7"/>
      <c r="K1307" s="7"/>
      <c r="L1307" s="7"/>
      <c r="M1307" s="7"/>
      <c r="O1307" s="51"/>
      <c r="P1307" s="51"/>
      <c r="Q1307" s="51"/>
      <c r="R1307" s="51"/>
      <c r="S1307" s="51"/>
      <c r="T1307" s="51"/>
      <c r="U1307" s="51"/>
      <c r="V1307" s="51"/>
      <c r="W1307" s="51"/>
      <c r="X1307" s="51"/>
      <c r="Y1307" s="51"/>
      <c r="Z1307" s="51"/>
      <c r="AA1307" s="51"/>
    </row>
    <row r="1308" spans="1:27" ht="11.65" customHeight="1">
      <c r="A1308" s="53">
        <v>1179</v>
      </c>
      <c r="C1308" s="101" t="s">
        <v>320</v>
      </c>
      <c r="D1308" s="3" t="s">
        <v>321</v>
      </c>
      <c r="F1308" s="102"/>
      <c r="H1308" s="59"/>
      <c r="I1308" s="7"/>
      <c r="J1308" s="7"/>
      <c r="K1308" s="7"/>
      <c r="L1308" s="7"/>
      <c r="M1308" s="7"/>
      <c r="O1308" s="51"/>
      <c r="P1308" s="51"/>
      <c r="Q1308" s="51"/>
      <c r="R1308" s="51"/>
      <c r="S1308" s="51"/>
      <c r="T1308" s="51"/>
      <c r="U1308" s="51"/>
      <c r="V1308" s="51"/>
      <c r="W1308" s="51"/>
      <c r="X1308" s="51"/>
      <c r="Y1308" s="51"/>
      <c r="Z1308" s="51"/>
      <c r="AA1308" s="51"/>
    </row>
    <row r="1309" spans="1:27" ht="11.65" customHeight="1">
      <c r="A1309" s="53">
        <v>1180</v>
      </c>
      <c r="C1309" s="101"/>
      <c r="F1309" s="104" t="s">
        <v>670</v>
      </c>
      <c r="G1309" s="3" t="s">
        <v>569</v>
      </c>
      <c r="H1309" s="59"/>
      <c r="I1309" s="7">
        <v>642551.13</v>
      </c>
      <c r="J1309" s="7">
        <v>562401.44999999995</v>
      </c>
      <c r="K1309" s="103">
        <v>80149.679999999993</v>
      </c>
      <c r="L1309" s="7">
        <v>0</v>
      </c>
      <c r="M1309" s="7">
        <v>80149.679999999993</v>
      </c>
      <c r="O1309" s="51"/>
      <c r="P1309" s="51"/>
      <c r="Q1309" s="51"/>
      <c r="R1309" s="51"/>
      <c r="S1309" s="51"/>
      <c r="T1309" s="51"/>
      <c r="U1309" s="51"/>
      <c r="V1309" s="51"/>
      <c r="W1309" s="51"/>
      <c r="X1309" s="51"/>
      <c r="Y1309" s="51"/>
      <c r="Z1309" s="51"/>
      <c r="AA1309" s="51"/>
    </row>
    <row r="1310" spans="1:27" ht="11.65" customHeight="1">
      <c r="A1310" s="53">
        <v>1181</v>
      </c>
      <c r="C1310" s="101"/>
      <c r="F1310" s="104" t="s">
        <v>671</v>
      </c>
      <c r="G1310" s="3" t="s">
        <v>249</v>
      </c>
      <c r="H1310" s="59"/>
      <c r="I1310" s="7">
        <v>0</v>
      </c>
      <c r="J1310" s="7">
        <v>0</v>
      </c>
      <c r="K1310" s="103">
        <v>0</v>
      </c>
      <c r="L1310" s="7">
        <v>0</v>
      </c>
      <c r="M1310" s="7">
        <v>0</v>
      </c>
      <c r="O1310" s="51"/>
      <c r="P1310" s="51"/>
      <c r="Q1310" s="51"/>
      <c r="R1310" s="51"/>
      <c r="S1310" s="51"/>
      <c r="T1310" s="51"/>
      <c r="U1310" s="51"/>
      <c r="V1310" s="51"/>
      <c r="W1310" s="51"/>
      <c r="X1310" s="51"/>
      <c r="Y1310" s="51"/>
      <c r="Z1310" s="51"/>
      <c r="AA1310" s="51"/>
    </row>
    <row r="1311" spans="1:27" ht="11.65" customHeight="1">
      <c r="A1311" s="53">
        <v>1182</v>
      </c>
      <c r="C1311" s="101"/>
      <c r="F1311" s="104" t="s">
        <v>650</v>
      </c>
      <c r="G1311" s="3" t="s">
        <v>632</v>
      </c>
      <c r="H1311" s="59"/>
      <c r="I1311" s="7">
        <v>411770.58</v>
      </c>
      <c r="J1311" s="7">
        <v>383551.06953022268</v>
      </c>
      <c r="K1311" s="103">
        <v>28219.51046977732</v>
      </c>
      <c r="L1311" s="7">
        <v>0</v>
      </c>
      <c r="M1311" s="7">
        <v>28219.51046977732</v>
      </c>
      <c r="O1311" s="51"/>
      <c r="P1311" s="51"/>
      <c r="Q1311" s="51"/>
      <c r="R1311" s="51"/>
      <c r="S1311" s="51"/>
      <c r="T1311" s="51"/>
      <c r="U1311" s="51"/>
      <c r="V1311" s="51"/>
      <c r="W1311" s="51"/>
      <c r="X1311" s="51"/>
      <c r="Y1311" s="51"/>
      <c r="Z1311" s="51"/>
      <c r="AA1311" s="51"/>
    </row>
    <row r="1312" spans="1:27" ht="11.65" customHeight="1">
      <c r="A1312" s="53">
        <v>1183</v>
      </c>
      <c r="C1312" s="101"/>
      <c r="F1312" s="104" t="s">
        <v>672</v>
      </c>
      <c r="G1312" s="3" t="s">
        <v>649</v>
      </c>
      <c r="H1312" s="59"/>
      <c r="I1312" s="7">
        <v>0</v>
      </c>
      <c r="J1312" s="7">
        <v>0</v>
      </c>
      <c r="K1312" s="103">
        <v>0</v>
      </c>
      <c r="L1312" s="7">
        <v>0</v>
      </c>
      <c r="M1312" s="7">
        <v>0</v>
      </c>
      <c r="O1312" s="51"/>
      <c r="P1312" s="51"/>
      <c r="Q1312" s="51"/>
      <c r="R1312" s="51"/>
      <c r="S1312" s="51"/>
      <c r="T1312" s="51"/>
      <c r="U1312" s="51"/>
      <c r="V1312" s="51"/>
      <c r="W1312" s="51"/>
      <c r="X1312" s="51"/>
      <c r="Y1312" s="51"/>
      <c r="Z1312" s="51"/>
      <c r="AA1312" s="51"/>
    </row>
    <row r="1313" spans="1:27" ht="11.65" customHeight="1">
      <c r="A1313" s="53">
        <v>1184</v>
      </c>
      <c r="C1313" s="101"/>
      <c r="F1313" s="104" t="s">
        <v>638</v>
      </c>
      <c r="G1313" s="3" t="s">
        <v>647</v>
      </c>
      <c r="H1313" s="59"/>
      <c r="I1313" s="7">
        <v>0</v>
      </c>
      <c r="J1313" s="7">
        <v>0</v>
      </c>
      <c r="K1313" s="103">
        <v>0</v>
      </c>
      <c r="L1313" s="7">
        <v>0</v>
      </c>
      <c r="M1313" s="7">
        <v>0</v>
      </c>
      <c r="O1313" s="51"/>
      <c r="P1313" s="51"/>
      <c r="Q1313" s="51"/>
      <c r="R1313" s="51"/>
      <c r="S1313" s="51"/>
      <c r="T1313" s="51"/>
      <c r="U1313" s="51"/>
      <c r="V1313" s="51"/>
      <c r="W1313" s="51"/>
      <c r="X1313" s="51"/>
      <c r="Y1313" s="51"/>
      <c r="Z1313" s="51"/>
      <c r="AA1313" s="51"/>
    </row>
    <row r="1314" spans="1:27" ht="11.65" customHeight="1">
      <c r="A1314" s="53">
        <v>1185</v>
      </c>
      <c r="C1314" s="101"/>
      <c r="F1314" s="104" t="s">
        <v>671</v>
      </c>
      <c r="G1314" s="3" t="s">
        <v>634</v>
      </c>
      <c r="H1314" s="59"/>
      <c r="I1314" s="7">
        <v>0</v>
      </c>
      <c r="J1314" s="7">
        <v>0</v>
      </c>
      <c r="K1314" s="103">
        <v>0</v>
      </c>
      <c r="L1314" s="7">
        <v>0</v>
      </c>
      <c r="M1314" s="7">
        <v>0</v>
      </c>
      <c r="O1314" s="51"/>
      <c r="P1314" s="51"/>
      <c r="Q1314" s="51"/>
      <c r="R1314" s="51"/>
      <c r="S1314" s="51"/>
      <c r="T1314" s="51"/>
      <c r="U1314" s="51"/>
      <c r="V1314" s="51"/>
      <c r="W1314" s="51"/>
      <c r="X1314" s="51"/>
      <c r="Y1314" s="51"/>
      <c r="Z1314" s="51"/>
      <c r="AA1314" s="51"/>
    </row>
    <row r="1315" spans="1:27" ht="11.65" customHeight="1">
      <c r="A1315" s="53">
        <v>1186</v>
      </c>
      <c r="C1315" s="101"/>
      <c r="F1315" s="104" t="s">
        <v>671</v>
      </c>
      <c r="G1315" s="3" t="s">
        <v>636</v>
      </c>
      <c r="H1315" s="59"/>
      <c r="I1315" s="7">
        <v>0</v>
      </c>
      <c r="J1315" s="7">
        <v>0</v>
      </c>
      <c r="K1315" s="103">
        <v>0</v>
      </c>
      <c r="L1315" s="7">
        <v>0</v>
      </c>
      <c r="M1315" s="7">
        <v>0</v>
      </c>
      <c r="O1315" s="51"/>
      <c r="P1315" s="51"/>
      <c r="Q1315" s="51"/>
      <c r="R1315" s="51"/>
      <c r="S1315" s="51"/>
      <c r="T1315" s="51"/>
      <c r="U1315" s="51"/>
      <c r="V1315" s="51"/>
      <c r="W1315" s="51"/>
      <c r="X1315" s="51"/>
      <c r="Y1315" s="51"/>
      <c r="Z1315" s="51"/>
      <c r="AA1315" s="51"/>
    </row>
    <row r="1316" spans="1:27" ht="11.65" customHeight="1">
      <c r="A1316" s="53">
        <v>1187</v>
      </c>
      <c r="C1316" s="101"/>
      <c r="F1316" s="104" t="s">
        <v>673</v>
      </c>
      <c r="G1316" s="3" t="s">
        <v>635</v>
      </c>
      <c r="H1316" s="59"/>
      <c r="I1316" s="7">
        <v>0</v>
      </c>
      <c r="J1316" s="7">
        <v>0</v>
      </c>
      <c r="K1316" s="103">
        <v>0</v>
      </c>
      <c r="L1316" s="7">
        <v>0</v>
      </c>
      <c r="M1316" s="7">
        <v>0</v>
      </c>
      <c r="O1316" s="51"/>
      <c r="P1316" s="51"/>
      <c r="Q1316" s="51"/>
      <c r="R1316" s="51"/>
      <c r="S1316" s="51"/>
      <c r="T1316" s="51"/>
      <c r="U1316" s="51"/>
      <c r="V1316" s="51"/>
      <c r="W1316" s="51"/>
      <c r="X1316" s="51"/>
      <c r="Y1316" s="51"/>
      <c r="Z1316" s="51"/>
      <c r="AA1316" s="51"/>
    </row>
    <row r="1317" spans="1:27" ht="11.65" customHeight="1">
      <c r="A1317" s="53">
        <v>1188</v>
      </c>
      <c r="C1317" s="101"/>
      <c r="F1317" s="102"/>
      <c r="H1317" s="59" t="s">
        <v>322</v>
      </c>
      <c r="I1317" s="106">
        <v>1054321.71</v>
      </c>
      <c r="J1317" s="106">
        <v>945952.51953022263</v>
      </c>
      <c r="K1317" s="106">
        <v>108369.19046977731</v>
      </c>
      <c r="L1317" s="106">
        <v>0</v>
      </c>
      <c r="M1317" s="106">
        <v>108369.19046977731</v>
      </c>
      <c r="O1317" s="51"/>
      <c r="P1317" s="51"/>
      <c r="Q1317" s="51"/>
      <c r="R1317" s="51"/>
      <c r="S1317" s="51"/>
      <c r="T1317" s="51"/>
      <c r="U1317" s="51"/>
      <c r="V1317" s="51"/>
      <c r="W1317" s="51"/>
      <c r="X1317" s="51"/>
      <c r="Y1317" s="51"/>
      <c r="Z1317" s="51"/>
      <c r="AA1317" s="51"/>
    </row>
    <row r="1318" spans="1:27" ht="11.65" customHeight="1">
      <c r="A1318" s="53">
        <v>1189</v>
      </c>
      <c r="C1318" s="101"/>
      <c r="F1318" s="102"/>
      <c r="H1318" s="59"/>
      <c r="I1318" s="7"/>
      <c r="J1318" s="7"/>
      <c r="K1318" s="7"/>
      <c r="L1318" s="7"/>
      <c r="M1318" s="7"/>
      <c r="O1318" s="51"/>
      <c r="P1318" s="51"/>
      <c r="Q1318" s="51"/>
      <c r="R1318" s="51"/>
      <c r="S1318" s="51"/>
      <c r="T1318" s="51"/>
      <c r="U1318" s="51"/>
      <c r="V1318" s="51"/>
      <c r="W1318" s="51"/>
      <c r="X1318" s="51"/>
      <c r="Y1318" s="51"/>
      <c r="Z1318" s="51"/>
      <c r="AA1318" s="51"/>
    </row>
    <row r="1319" spans="1:27" ht="11.65" customHeight="1">
      <c r="A1319" s="53">
        <v>1190</v>
      </c>
      <c r="C1319" s="101" t="s">
        <v>323</v>
      </c>
      <c r="D1319" s="3" t="s">
        <v>324</v>
      </c>
      <c r="F1319" s="102"/>
      <c r="H1319" s="59"/>
      <c r="I1319" s="7"/>
      <c r="J1319" s="7"/>
      <c r="K1319" s="7"/>
      <c r="L1319" s="7"/>
      <c r="M1319" s="7"/>
      <c r="O1319" s="51"/>
      <c r="P1319" s="51"/>
      <c r="Q1319" s="51"/>
      <c r="R1319" s="51"/>
      <c r="S1319" s="51"/>
      <c r="T1319" s="51"/>
      <c r="U1319" s="51"/>
      <c r="V1319" s="51"/>
      <c r="W1319" s="51"/>
      <c r="X1319" s="51"/>
      <c r="Y1319" s="51"/>
      <c r="Z1319" s="51"/>
      <c r="AA1319" s="51"/>
    </row>
    <row r="1320" spans="1:27" ht="11.65" customHeight="1">
      <c r="A1320" s="53">
        <v>1191</v>
      </c>
      <c r="C1320" s="101"/>
      <c r="F1320" s="104" t="s">
        <v>270</v>
      </c>
      <c r="G1320" s="3" t="s">
        <v>249</v>
      </c>
      <c r="H1320" s="59"/>
      <c r="I1320" s="7">
        <v>0</v>
      </c>
      <c r="J1320" s="7">
        <v>0</v>
      </c>
      <c r="K1320" s="103">
        <v>0</v>
      </c>
      <c r="L1320" s="7">
        <v>0</v>
      </c>
      <c r="M1320" s="7">
        <v>0</v>
      </c>
      <c r="O1320" s="51"/>
      <c r="P1320" s="51"/>
      <c r="Q1320" s="51"/>
      <c r="R1320" s="51"/>
      <c r="S1320" s="51"/>
      <c r="T1320" s="51"/>
      <c r="U1320" s="51"/>
      <c r="V1320" s="51"/>
      <c r="W1320" s="51"/>
      <c r="X1320" s="51"/>
      <c r="Y1320" s="51"/>
      <c r="Z1320" s="51"/>
      <c r="AA1320" s="51"/>
    </row>
    <row r="1321" spans="1:27" ht="11.65" customHeight="1">
      <c r="A1321" s="53">
        <v>1192</v>
      </c>
      <c r="C1321" s="101"/>
      <c r="F1321" s="104" t="s">
        <v>270</v>
      </c>
      <c r="G1321" s="3" t="s">
        <v>635</v>
      </c>
      <c r="H1321" s="59"/>
      <c r="I1321" s="7">
        <v>0</v>
      </c>
      <c r="J1321" s="7">
        <v>0</v>
      </c>
      <c r="K1321" s="103">
        <v>0</v>
      </c>
      <c r="L1321" s="7">
        <v>0</v>
      </c>
      <c r="M1321" s="7">
        <v>0</v>
      </c>
      <c r="O1321" s="51"/>
      <c r="P1321" s="51"/>
      <c r="Q1321" s="51"/>
      <c r="R1321" s="51"/>
      <c r="S1321" s="51"/>
      <c r="T1321" s="51"/>
      <c r="U1321" s="51"/>
      <c r="V1321" s="51"/>
      <c r="W1321" s="51"/>
      <c r="X1321" s="51"/>
      <c r="Y1321" s="51"/>
      <c r="Z1321" s="51"/>
      <c r="AA1321" s="51"/>
    </row>
    <row r="1322" spans="1:27" ht="11.65" customHeight="1">
      <c r="A1322" s="53">
        <v>1193</v>
      </c>
      <c r="C1322" s="101"/>
      <c r="F1322" s="102"/>
      <c r="H1322" s="59"/>
      <c r="I1322" s="106">
        <v>0</v>
      </c>
      <c r="J1322" s="106">
        <v>0</v>
      </c>
      <c r="K1322" s="106">
        <v>0</v>
      </c>
      <c r="L1322" s="106">
        <v>0</v>
      </c>
      <c r="M1322" s="106">
        <v>0</v>
      </c>
      <c r="O1322" s="51"/>
      <c r="P1322" s="51"/>
      <c r="Q1322" s="51"/>
      <c r="R1322" s="51"/>
      <c r="S1322" s="51"/>
      <c r="T1322" s="51"/>
      <c r="U1322" s="51"/>
      <c r="V1322" s="51"/>
      <c r="W1322" s="51"/>
      <c r="X1322" s="51"/>
      <c r="Y1322" s="51"/>
      <c r="Z1322" s="51"/>
      <c r="AA1322" s="51"/>
    </row>
    <row r="1323" spans="1:27" ht="11.65" customHeight="1">
      <c r="A1323" s="53">
        <v>1194</v>
      </c>
      <c r="C1323" s="101"/>
      <c r="F1323" s="102"/>
      <c r="H1323" s="59"/>
      <c r="I1323" s="109"/>
      <c r="J1323" s="7"/>
      <c r="K1323" s="7"/>
      <c r="L1323" s="7"/>
      <c r="M1323" s="7"/>
      <c r="O1323" s="51"/>
      <c r="P1323" s="51"/>
      <c r="Q1323" s="51"/>
      <c r="R1323" s="51"/>
      <c r="S1323" s="51"/>
      <c r="T1323" s="51"/>
      <c r="U1323" s="51"/>
      <c r="V1323" s="51"/>
      <c r="W1323" s="51"/>
      <c r="X1323" s="51"/>
      <c r="Y1323" s="51"/>
      <c r="Z1323" s="51"/>
      <c r="AA1323" s="51"/>
    </row>
    <row r="1324" spans="1:27" ht="11.65" customHeight="1">
      <c r="A1324" s="53">
        <v>1195</v>
      </c>
      <c r="C1324" s="101" t="s">
        <v>325</v>
      </c>
      <c r="D1324" s="3" t="s">
        <v>326</v>
      </c>
      <c r="F1324" s="102"/>
      <c r="H1324" s="59"/>
      <c r="I1324" s="7"/>
      <c r="J1324" s="7"/>
      <c r="K1324" s="7"/>
      <c r="L1324" s="7"/>
      <c r="M1324" s="7"/>
      <c r="O1324" s="51"/>
      <c r="P1324" s="51"/>
      <c r="Q1324" s="51"/>
      <c r="R1324" s="51"/>
      <c r="S1324" s="51"/>
      <c r="T1324" s="51"/>
      <c r="U1324" s="51"/>
      <c r="V1324" s="51"/>
      <c r="W1324" s="51"/>
      <c r="X1324" s="51"/>
      <c r="Y1324" s="51"/>
      <c r="Z1324" s="51"/>
      <c r="AA1324" s="51"/>
    </row>
    <row r="1325" spans="1:27" ht="11.65" customHeight="1">
      <c r="A1325" s="53">
        <v>1196</v>
      </c>
      <c r="C1325" s="101"/>
      <c r="F1325" s="104" t="s">
        <v>670</v>
      </c>
      <c r="G1325" s="3" t="s">
        <v>569</v>
      </c>
      <c r="H1325" s="59"/>
      <c r="I1325" s="7">
        <v>866005.4299999997</v>
      </c>
      <c r="J1325" s="7">
        <v>864493.62999999966</v>
      </c>
      <c r="K1325" s="103">
        <v>1511.8</v>
      </c>
      <c r="L1325" s="7">
        <v>14.029532298582353</v>
      </c>
      <c r="M1325" s="7">
        <v>1525.8295322985823</v>
      </c>
      <c r="O1325" s="51"/>
      <c r="P1325" s="51"/>
      <c r="Q1325" s="51"/>
      <c r="R1325" s="51"/>
      <c r="S1325" s="51"/>
      <c r="T1325" s="51"/>
      <c r="U1325" s="51"/>
      <c r="V1325" s="51"/>
      <c r="W1325" s="51"/>
      <c r="X1325" s="51"/>
      <c r="Y1325" s="51"/>
      <c r="Z1325" s="51"/>
      <c r="AA1325" s="51"/>
    </row>
    <row r="1326" spans="1:27" ht="11.65" customHeight="1">
      <c r="A1326" s="53">
        <v>1197</v>
      </c>
      <c r="C1326" s="101"/>
      <c r="F1326" s="104" t="s">
        <v>270</v>
      </c>
      <c r="G1326" s="3" t="s">
        <v>630</v>
      </c>
      <c r="H1326" s="59"/>
      <c r="I1326" s="7">
        <v>0</v>
      </c>
      <c r="J1326" s="7">
        <v>0</v>
      </c>
      <c r="K1326" s="103">
        <v>0</v>
      </c>
      <c r="L1326" s="7">
        <v>0</v>
      </c>
      <c r="M1326" s="7">
        <v>0</v>
      </c>
      <c r="O1326" s="51"/>
      <c r="P1326" s="51"/>
      <c r="Q1326" s="51"/>
      <c r="R1326" s="51"/>
      <c r="S1326" s="51"/>
      <c r="T1326" s="51"/>
      <c r="U1326" s="51"/>
      <c r="V1326" s="51"/>
      <c r="W1326" s="51"/>
      <c r="X1326" s="51"/>
      <c r="Y1326" s="51"/>
      <c r="Z1326" s="51"/>
      <c r="AA1326" s="51"/>
    </row>
    <row r="1327" spans="1:27" ht="11.65" customHeight="1">
      <c r="A1327" s="53">
        <v>1198</v>
      </c>
      <c r="C1327" s="101"/>
      <c r="F1327" s="104" t="s">
        <v>671</v>
      </c>
      <c r="G1327" s="3" t="s">
        <v>249</v>
      </c>
      <c r="H1327" s="59"/>
      <c r="I1327" s="7">
        <v>6567060.0700000003</v>
      </c>
      <c r="J1327" s="7">
        <v>6028821.6042647744</v>
      </c>
      <c r="K1327" s="103">
        <v>538238.46573522594</v>
      </c>
      <c r="L1327" s="7">
        <v>0</v>
      </c>
      <c r="M1327" s="7">
        <v>538238.46573522594</v>
      </c>
      <c r="O1327" s="51"/>
      <c r="P1327" s="51"/>
      <c r="Q1327" s="51"/>
      <c r="R1327" s="51"/>
      <c r="S1327" s="51"/>
      <c r="T1327" s="51"/>
      <c r="U1327" s="51"/>
      <c r="V1327" s="51"/>
      <c r="W1327" s="51"/>
      <c r="X1327" s="51"/>
      <c r="Y1327" s="51"/>
      <c r="Z1327" s="51"/>
      <c r="AA1327" s="51"/>
    </row>
    <row r="1328" spans="1:27" ht="11.65" customHeight="1">
      <c r="A1328" s="53">
        <v>1199</v>
      </c>
      <c r="C1328" s="101"/>
      <c r="F1328" s="104" t="s">
        <v>650</v>
      </c>
      <c r="G1328" s="3" t="s">
        <v>632</v>
      </c>
      <c r="H1328" s="59"/>
      <c r="I1328" s="7">
        <v>11423625.039999999</v>
      </c>
      <c r="J1328" s="7">
        <v>10640739.807113545</v>
      </c>
      <c r="K1328" s="103">
        <v>782885.23288645421</v>
      </c>
      <c r="L1328" s="7">
        <v>44938.124678196036</v>
      </c>
      <c r="M1328" s="7">
        <v>827823.35756465024</v>
      </c>
      <c r="O1328" s="51"/>
      <c r="P1328" s="51"/>
      <c r="Q1328" s="51"/>
      <c r="R1328" s="51"/>
      <c r="S1328" s="51"/>
      <c r="T1328" s="51"/>
      <c r="U1328" s="51"/>
      <c r="V1328" s="51"/>
      <c r="W1328" s="51"/>
      <c r="X1328" s="51"/>
      <c r="Y1328" s="51"/>
      <c r="Z1328" s="51"/>
      <c r="AA1328" s="51"/>
    </row>
    <row r="1329" spans="1:27" ht="11.65" customHeight="1">
      <c r="A1329" s="53">
        <v>1200</v>
      </c>
      <c r="C1329" s="101"/>
      <c r="F1329" s="104" t="s">
        <v>638</v>
      </c>
      <c r="G1329" s="3" t="s">
        <v>647</v>
      </c>
      <c r="H1329" s="59"/>
      <c r="I1329" s="7">
        <v>7071879.25</v>
      </c>
      <c r="J1329" s="7">
        <v>6576136.0300187385</v>
      </c>
      <c r="K1329" s="103">
        <v>495743.21998126165</v>
      </c>
      <c r="L1329" s="7">
        <v>37888.047443746822</v>
      </c>
      <c r="M1329" s="7">
        <v>533631.26742500847</v>
      </c>
      <c r="O1329" s="51"/>
      <c r="P1329" s="51"/>
      <c r="Q1329" s="51"/>
      <c r="R1329" s="51"/>
      <c r="S1329" s="51"/>
      <c r="T1329" s="51"/>
      <c r="U1329" s="51"/>
      <c r="V1329" s="51"/>
      <c r="W1329" s="51"/>
      <c r="X1329" s="51"/>
      <c r="Y1329" s="51"/>
      <c r="Z1329" s="51"/>
      <c r="AA1329" s="51"/>
    </row>
    <row r="1330" spans="1:27" ht="11.65" customHeight="1">
      <c r="A1330" s="53">
        <v>1201</v>
      </c>
      <c r="C1330" s="101"/>
      <c r="F1330" s="104" t="s">
        <v>671</v>
      </c>
      <c r="G1330" s="3" t="s">
        <v>634</v>
      </c>
      <c r="H1330" s="59"/>
      <c r="I1330" s="7">
        <v>0</v>
      </c>
      <c r="J1330" s="7">
        <v>0</v>
      </c>
      <c r="K1330" s="103">
        <v>0</v>
      </c>
      <c r="L1330" s="7">
        <v>0</v>
      </c>
      <c r="M1330" s="7">
        <v>0</v>
      </c>
      <c r="O1330" s="51"/>
      <c r="P1330" s="51"/>
      <c r="Q1330" s="51"/>
      <c r="R1330" s="51"/>
      <c r="S1330" s="51"/>
      <c r="T1330" s="51"/>
      <c r="U1330" s="51"/>
      <c r="V1330" s="51"/>
      <c r="W1330" s="51"/>
      <c r="X1330" s="51"/>
      <c r="Y1330" s="51"/>
      <c r="Z1330" s="51"/>
      <c r="AA1330" s="51"/>
    </row>
    <row r="1331" spans="1:27" ht="11.65" customHeight="1">
      <c r="A1331" s="53">
        <v>1202</v>
      </c>
      <c r="C1331" s="101"/>
      <c r="F1331" s="104" t="s">
        <v>671</v>
      </c>
      <c r="G1331" s="3" t="s">
        <v>636</v>
      </c>
      <c r="H1331" s="59"/>
      <c r="I1331" s="7">
        <v>0</v>
      </c>
      <c r="J1331" s="7">
        <v>0</v>
      </c>
      <c r="K1331" s="103">
        <v>0</v>
      </c>
      <c r="L1331" s="7">
        <v>0</v>
      </c>
      <c r="M1331" s="7">
        <v>0</v>
      </c>
      <c r="O1331" s="51"/>
      <c r="P1331" s="51"/>
      <c r="Q1331" s="51"/>
      <c r="R1331" s="51"/>
      <c r="S1331" s="51"/>
      <c r="T1331" s="51"/>
      <c r="U1331" s="51"/>
      <c r="V1331" s="51"/>
      <c r="W1331" s="51"/>
      <c r="X1331" s="51"/>
      <c r="Y1331" s="51"/>
      <c r="Z1331" s="51"/>
      <c r="AA1331" s="51"/>
    </row>
    <row r="1332" spans="1:27" ht="11.65" customHeight="1">
      <c r="A1332" s="53">
        <v>1203</v>
      </c>
      <c r="C1332" s="101"/>
      <c r="F1332" s="104" t="s">
        <v>673</v>
      </c>
      <c r="G1332" s="3" t="s">
        <v>635</v>
      </c>
      <c r="H1332" s="59"/>
      <c r="I1332" s="7">
        <v>0</v>
      </c>
      <c r="J1332" s="7">
        <v>0</v>
      </c>
      <c r="K1332" s="103">
        <v>0</v>
      </c>
      <c r="L1332" s="7">
        <v>0</v>
      </c>
      <c r="M1332" s="7">
        <v>0</v>
      </c>
      <c r="O1332" s="51"/>
      <c r="P1332" s="51"/>
      <c r="Q1332" s="51"/>
      <c r="R1332" s="51"/>
      <c r="S1332" s="51"/>
      <c r="T1332" s="51"/>
      <c r="U1332" s="51"/>
      <c r="V1332" s="51"/>
      <c r="W1332" s="51"/>
      <c r="X1332" s="51"/>
      <c r="Y1332" s="51"/>
      <c r="Z1332" s="51"/>
      <c r="AA1332" s="51"/>
    </row>
    <row r="1333" spans="1:27" ht="11.65" customHeight="1">
      <c r="A1333" s="53">
        <v>1204</v>
      </c>
      <c r="C1333" s="101"/>
      <c r="F1333" s="104" t="s">
        <v>671</v>
      </c>
      <c r="G1333" s="3" t="s">
        <v>636</v>
      </c>
      <c r="H1333" s="59"/>
      <c r="I1333" s="7">
        <v>0</v>
      </c>
      <c r="J1333" s="7">
        <v>0</v>
      </c>
      <c r="K1333" s="103">
        <v>0</v>
      </c>
      <c r="L1333" s="7">
        <v>0</v>
      </c>
      <c r="M1333" s="7">
        <v>0</v>
      </c>
      <c r="O1333" s="51"/>
      <c r="P1333" s="51"/>
      <c r="Q1333" s="51"/>
      <c r="R1333" s="51"/>
      <c r="S1333" s="51"/>
      <c r="T1333" s="51"/>
      <c r="U1333" s="51"/>
      <c r="V1333" s="51"/>
      <c r="W1333" s="51"/>
      <c r="X1333" s="51"/>
      <c r="Y1333" s="51"/>
      <c r="Z1333" s="51"/>
      <c r="AA1333" s="51"/>
    </row>
    <row r="1334" spans="1:27" ht="11.65" customHeight="1">
      <c r="A1334" s="53">
        <v>1205</v>
      </c>
      <c r="C1334" s="101"/>
      <c r="F1334" s="104" t="s">
        <v>671</v>
      </c>
      <c r="G1334" s="3" t="s">
        <v>636</v>
      </c>
      <c r="H1334" s="59"/>
      <c r="I1334" s="7">
        <v>0</v>
      </c>
      <c r="J1334" s="7">
        <v>0</v>
      </c>
      <c r="K1334" s="103">
        <v>0</v>
      </c>
      <c r="L1334" s="7">
        <v>0</v>
      </c>
      <c r="M1334" s="7">
        <v>0</v>
      </c>
      <c r="O1334" s="51"/>
      <c r="P1334" s="51"/>
      <c r="Q1334" s="51"/>
      <c r="R1334" s="51"/>
      <c r="S1334" s="51"/>
      <c r="T1334" s="51"/>
      <c r="U1334" s="51"/>
      <c r="V1334" s="51"/>
      <c r="W1334" s="51"/>
      <c r="X1334" s="51"/>
      <c r="Y1334" s="51"/>
      <c r="Z1334" s="51"/>
      <c r="AA1334" s="51"/>
    </row>
    <row r="1335" spans="1:27" ht="11.65" customHeight="1">
      <c r="A1335" s="53">
        <v>1206</v>
      </c>
      <c r="C1335" s="101"/>
      <c r="F1335" s="104" t="s">
        <v>671</v>
      </c>
      <c r="G1335" s="3" t="s">
        <v>634</v>
      </c>
      <c r="H1335" s="59"/>
      <c r="I1335" s="7">
        <v>13297996.949999999</v>
      </c>
      <c r="J1335" s="7">
        <v>10305944.199356068</v>
      </c>
      <c r="K1335" s="103">
        <v>2992052.7506439318</v>
      </c>
      <c r="L1335" s="7">
        <v>17547.782727511134</v>
      </c>
      <c r="M1335" s="7">
        <v>3009600.5333714429</v>
      </c>
      <c r="O1335" s="51"/>
      <c r="P1335" s="51"/>
      <c r="Q1335" s="51"/>
      <c r="R1335" s="51"/>
      <c r="S1335" s="51"/>
      <c r="T1335" s="51"/>
      <c r="U1335" s="51"/>
      <c r="V1335" s="51"/>
      <c r="W1335" s="51"/>
      <c r="X1335" s="51"/>
      <c r="Y1335" s="51"/>
      <c r="Z1335" s="51"/>
      <c r="AA1335" s="51"/>
    </row>
    <row r="1336" spans="1:27" ht="11.65" customHeight="1">
      <c r="A1336" s="53">
        <v>1207</v>
      </c>
      <c r="C1336" s="101"/>
      <c r="F1336" s="104" t="s">
        <v>671</v>
      </c>
      <c r="G1336" s="3" t="s">
        <v>636</v>
      </c>
      <c r="H1336" s="59"/>
      <c r="I1336" s="7">
        <v>4028439.78</v>
      </c>
      <c r="J1336" s="7">
        <v>4028439.78</v>
      </c>
      <c r="K1336" s="103">
        <v>0</v>
      </c>
      <c r="L1336" s="7">
        <v>0</v>
      </c>
      <c r="M1336" s="7">
        <v>0</v>
      </c>
      <c r="O1336" s="51"/>
      <c r="P1336" s="51"/>
      <c r="Q1336" s="51"/>
      <c r="R1336" s="51"/>
      <c r="S1336" s="51"/>
      <c r="T1336" s="51"/>
      <c r="U1336" s="51"/>
      <c r="V1336" s="51"/>
      <c r="W1336" s="51"/>
      <c r="X1336" s="51"/>
      <c r="Y1336" s="51"/>
      <c r="Z1336" s="51"/>
      <c r="AA1336" s="51"/>
    </row>
    <row r="1337" spans="1:27" ht="11.65" customHeight="1">
      <c r="A1337" s="53">
        <v>1208</v>
      </c>
      <c r="C1337" s="101"/>
      <c r="F1337" s="104" t="s">
        <v>270</v>
      </c>
      <c r="G1337" s="3" t="s">
        <v>639</v>
      </c>
      <c r="H1337" s="59"/>
      <c r="I1337" s="7">
        <v>237120.46</v>
      </c>
      <c r="J1337" s="7">
        <v>183768.29521574243</v>
      </c>
      <c r="K1337" s="103">
        <v>53352.164784257562</v>
      </c>
      <c r="L1337" s="7">
        <v>11580.802609076243</v>
      </c>
      <c r="M1337" s="7">
        <v>64932.967393333805</v>
      </c>
      <c r="O1337" s="51"/>
      <c r="P1337" s="51"/>
      <c r="Q1337" s="51"/>
      <c r="R1337" s="51"/>
      <c r="S1337" s="51"/>
      <c r="T1337" s="51"/>
      <c r="U1337" s="51"/>
      <c r="V1337" s="51"/>
      <c r="W1337" s="51"/>
      <c r="X1337" s="51"/>
      <c r="Y1337" s="51"/>
      <c r="Z1337" s="51"/>
      <c r="AA1337" s="51"/>
    </row>
    <row r="1338" spans="1:27" ht="11.65" customHeight="1">
      <c r="A1338" s="53">
        <v>1209</v>
      </c>
      <c r="C1338" s="101"/>
      <c r="F1338" s="104" t="s">
        <v>270</v>
      </c>
      <c r="G1338" s="3" t="s">
        <v>637</v>
      </c>
      <c r="H1338" s="59"/>
      <c r="I1338" s="7">
        <v>0</v>
      </c>
      <c r="J1338" s="7">
        <v>0</v>
      </c>
      <c r="K1338" s="103">
        <v>0</v>
      </c>
      <c r="L1338" s="7">
        <v>0</v>
      </c>
      <c r="M1338" s="7">
        <v>0</v>
      </c>
      <c r="O1338" s="51"/>
      <c r="P1338" s="51"/>
      <c r="Q1338" s="51"/>
      <c r="R1338" s="51"/>
      <c r="S1338" s="51"/>
      <c r="T1338" s="51"/>
      <c r="U1338" s="51"/>
      <c r="V1338" s="51"/>
      <c r="W1338" s="51"/>
      <c r="X1338" s="51"/>
      <c r="Y1338" s="51"/>
      <c r="Z1338" s="51"/>
      <c r="AA1338" s="51"/>
    </row>
    <row r="1339" spans="1:27" ht="11.65" customHeight="1">
      <c r="A1339" s="53">
        <v>1210</v>
      </c>
      <c r="C1339" s="101"/>
      <c r="F1339" s="104" t="s">
        <v>270</v>
      </c>
      <c r="G1339" s="3" t="s">
        <v>398</v>
      </c>
      <c r="H1339" s="59"/>
      <c r="I1339" s="7">
        <v>2930.67</v>
      </c>
      <c r="J1339" s="7">
        <v>2930.67</v>
      </c>
      <c r="K1339" s="103">
        <v>0</v>
      </c>
      <c r="L1339" s="7">
        <v>0</v>
      </c>
      <c r="M1339" s="7">
        <v>0</v>
      </c>
      <c r="O1339" s="51"/>
      <c r="P1339" s="51"/>
      <c r="Q1339" s="51"/>
      <c r="R1339" s="51"/>
      <c r="S1339" s="51"/>
      <c r="T1339" s="51"/>
      <c r="U1339" s="51"/>
      <c r="V1339" s="51"/>
      <c r="W1339" s="51"/>
      <c r="X1339" s="51"/>
      <c r="Y1339" s="51"/>
      <c r="Z1339" s="51"/>
      <c r="AA1339" s="51"/>
    </row>
    <row r="1340" spans="1:27" ht="11.65" customHeight="1">
      <c r="A1340" s="53">
        <v>1211</v>
      </c>
      <c r="C1340" s="101"/>
      <c r="F1340" s="104" t="s">
        <v>672</v>
      </c>
      <c r="G1340" s="3" t="s">
        <v>649</v>
      </c>
      <c r="H1340" s="59"/>
      <c r="I1340" s="7">
        <v>0</v>
      </c>
      <c r="J1340" s="7">
        <v>0</v>
      </c>
      <c r="K1340" s="103">
        <v>0</v>
      </c>
      <c r="L1340" s="7">
        <v>0</v>
      </c>
      <c r="M1340" s="7">
        <v>0</v>
      </c>
      <c r="O1340" s="51"/>
      <c r="P1340" s="51"/>
      <c r="Q1340" s="51"/>
      <c r="R1340" s="51"/>
      <c r="S1340" s="51"/>
      <c r="T1340" s="51"/>
      <c r="U1340" s="51"/>
      <c r="V1340" s="51"/>
      <c r="W1340" s="51"/>
      <c r="X1340" s="51"/>
      <c r="Y1340" s="51"/>
      <c r="Z1340" s="51"/>
      <c r="AA1340" s="51"/>
    </row>
    <row r="1341" spans="1:27" ht="11.65" customHeight="1">
      <c r="A1341" s="53">
        <v>1212</v>
      </c>
      <c r="C1341" s="101"/>
      <c r="F1341" s="102"/>
      <c r="H1341" s="59" t="s">
        <v>322</v>
      </c>
      <c r="I1341" s="106">
        <v>43495057.649999999</v>
      </c>
      <c r="J1341" s="106">
        <v>38631274.015968874</v>
      </c>
      <c r="K1341" s="106">
        <v>4863783.6340311309</v>
      </c>
      <c r="L1341" s="106">
        <v>111968.78699082883</v>
      </c>
      <c r="M1341" s="106">
        <v>4975752.4210219597</v>
      </c>
      <c r="O1341" s="51"/>
      <c r="P1341" s="51"/>
      <c r="Q1341" s="51"/>
      <c r="R1341" s="51"/>
      <c r="S1341" s="51"/>
      <c r="T1341" s="51"/>
      <c r="U1341" s="51"/>
      <c r="V1341" s="51"/>
      <c r="W1341" s="51"/>
      <c r="X1341" s="51"/>
      <c r="Y1341" s="51"/>
      <c r="Z1341" s="51"/>
      <c r="AA1341" s="51"/>
    </row>
    <row r="1342" spans="1:27" ht="11.65" customHeight="1">
      <c r="A1342" s="53">
        <v>1213</v>
      </c>
      <c r="C1342" s="101"/>
      <c r="F1342" s="102"/>
      <c r="H1342" s="59"/>
      <c r="I1342" s="7"/>
      <c r="J1342" s="7"/>
      <c r="K1342" s="7"/>
      <c r="L1342" s="7"/>
      <c r="M1342" s="7"/>
      <c r="O1342" s="51"/>
      <c r="P1342" s="51"/>
      <c r="Q1342" s="51"/>
      <c r="R1342" s="51"/>
      <c r="S1342" s="51"/>
      <c r="T1342" s="51"/>
      <c r="U1342" s="51"/>
      <c r="V1342" s="51"/>
      <c r="W1342" s="51"/>
      <c r="X1342" s="51"/>
      <c r="Y1342" s="51"/>
      <c r="Z1342" s="51"/>
      <c r="AA1342" s="51"/>
    </row>
    <row r="1343" spans="1:27" ht="11.65" customHeight="1">
      <c r="A1343" s="53">
        <v>1214</v>
      </c>
      <c r="C1343" s="101" t="s">
        <v>327</v>
      </c>
      <c r="D1343" s="3" t="s">
        <v>328</v>
      </c>
      <c r="F1343" s="102"/>
      <c r="H1343" s="59"/>
      <c r="I1343" s="7"/>
      <c r="J1343" s="7"/>
      <c r="K1343" s="7"/>
      <c r="L1343" s="7"/>
      <c r="M1343" s="7"/>
      <c r="O1343" s="51"/>
      <c r="P1343" s="51"/>
      <c r="Q1343" s="51"/>
      <c r="R1343" s="51"/>
      <c r="S1343" s="51"/>
      <c r="T1343" s="51"/>
      <c r="U1343" s="51"/>
      <c r="V1343" s="51"/>
      <c r="W1343" s="51"/>
      <c r="X1343" s="51"/>
      <c r="Y1343" s="51"/>
      <c r="Z1343" s="51"/>
      <c r="AA1343" s="51"/>
    </row>
    <row r="1344" spans="1:27" ht="11.65" customHeight="1">
      <c r="A1344" s="53">
        <v>1215</v>
      </c>
      <c r="C1344" s="101"/>
      <c r="F1344" s="104" t="s">
        <v>270</v>
      </c>
      <c r="G1344" s="3" t="s">
        <v>630</v>
      </c>
      <c r="H1344" s="59"/>
      <c r="I1344" s="7">
        <v>0</v>
      </c>
      <c r="J1344" s="7">
        <v>0</v>
      </c>
      <c r="K1344" s="103">
        <v>0</v>
      </c>
      <c r="L1344" s="7">
        <v>0</v>
      </c>
      <c r="M1344" s="7">
        <v>0</v>
      </c>
      <c r="O1344" s="51"/>
      <c r="P1344" s="51"/>
      <c r="Q1344" s="51"/>
      <c r="R1344" s="51"/>
      <c r="S1344" s="51"/>
      <c r="T1344" s="51"/>
      <c r="U1344" s="51"/>
      <c r="V1344" s="51"/>
      <c r="W1344" s="51"/>
      <c r="X1344" s="51"/>
      <c r="Y1344" s="51"/>
      <c r="Z1344" s="51"/>
      <c r="AA1344" s="51"/>
    </row>
    <row r="1345" spans="1:27" ht="11.65" customHeight="1">
      <c r="A1345" s="53">
        <v>1216</v>
      </c>
      <c r="C1345" s="101"/>
      <c r="F1345" s="102"/>
      <c r="H1345" s="59"/>
      <c r="I1345" s="106">
        <v>0</v>
      </c>
      <c r="J1345" s="106">
        <v>0</v>
      </c>
      <c r="K1345" s="106">
        <v>0</v>
      </c>
      <c r="L1345" s="106">
        <v>0</v>
      </c>
      <c r="M1345" s="106">
        <v>0</v>
      </c>
      <c r="O1345" s="51"/>
      <c r="P1345" s="51"/>
      <c r="Q1345" s="51"/>
      <c r="R1345" s="51"/>
      <c r="S1345" s="51"/>
      <c r="T1345" s="51"/>
      <c r="U1345" s="51"/>
      <c r="V1345" s="51"/>
      <c r="W1345" s="51"/>
      <c r="X1345" s="51"/>
      <c r="Y1345" s="51"/>
      <c r="Z1345" s="51"/>
      <c r="AA1345" s="51"/>
    </row>
    <row r="1346" spans="1:27" ht="11.65" customHeight="1">
      <c r="A1346" s="53">
        <v>1217</v>
      </c>
      <c r="C1346" s="101"/>
      <c r="F1346" s="102"/>
      <c r="H1346" s="59"/>
      <c r="I1346" s="51"/>
      <c r="J1346" s="51"/>
      <c r="K1346" s="51"/>
      <c r="L1346" s="51"/>
      <c r="M1346" s="51"/>
      <c r="O1346" s="51"/>
      <c r="P1346" s="51"/>
      <c r="Q1346" s="51"/>
      <c r="R1346" s="51"/>
      <c r="S1346" s="51"/>
      <c r="T1346" s="51"/>
      <c r="U1346" s="51"/>
      <c r="V1346" s="51"/>
      <c r="W1346" s="51"/>
      <c r="X1346" s="51"/>
      <c r="Y1346" s="51"/>
      <c r="Z1346" s="51"/>
      <c r="AA1346" s="51"/>
    </row>
    <row r="1347" spans="1:27" ht="11.65" customHeight="1">
      <c r="A1347" s="53">
        <v>1218</v>
      </c>
      <c r="C1347" s="101" t="s">
        <v>329</v>
      </c>
      <c r="D1347" s="3" t="s">
        <v>330</v>
      </c>
      <c r="F1347" s="102"/>
      <c r="H1347" s="59"/>
      <c r="I1347" s="51"/>
      <c r="J1347" s="51"/>
      <c r="K1347" s="51"/>
      <c r="L1347" s="51"/>
      <c r="M1347" s="51"/>
      <c r="O1347" s="51"/>
      <c r="P1347" s="51"/>
      <c r="Q1347" s="51"/>
      <c r="R1347" s="51"/>
      <c r="S1347" s="51"/>
      <c r="T1347" s="51"/>
      <c r="U1347" s="51"/>
      <c r="V1347" s="51"/>
      <c r="W1347" s="51"/>
      <c r="X1347" s="51"/>
      <c r="Y1347" s="51"/>
      <c r="Z1347" s="51"/>
      <c r="AA1347" s="51"/>
    </row>
    <row r="1348" spans="1:27" ht="11.65" customHeight="1">
      <c r="A1348" s="53">
        <v>1219</v>
      </c>
      <c r="C1348" s="101"/>
      <c r="F1348" s="104" t="s">
        <v>270</v>
      </c>
      <c r="G1348" s="3" t="s">
        <v>636</v>
      </c>
      <c r="H1348" s="59"/>
      <c r="I1348" s="7">
        <v>0</v>
      </c>
      <c r="J1348" s="7">
        <v>0</v>
      </c>
      <c r="K1348" s="103">
        <v>0</v>
      </c>
      <c r="L1348" s="7">
        <v>0</v>
      </c>
      <c r="M1348" s="7">
        <v>0</v>
      </c>
      <c r="O1348" s="51"/>
      <c r="P1348" s="51"/>
      <c r="Q1348" s="51"/>
      <c r="R1348" s="51"/>
      <c r="S1348" s="51"/>
      <c r="T1348" s="51"/>
      <c r="U1348" s="51"/>
      <c r="V1348" s="51"/>
      <c r="W1348" s="51"/>
      <c r="X1348" s="51"/>
      <c r="Y1348" s="51"/>
      <c r="Z1348" s="51"/>
      <c r="AA1348" s="51"/>
    </row>
    <row r="1349" spans="1:27" ht="11.65" customHeight="1">
      <c r="A1349" s="53">
        <v>1220</v>
      </c>
      <c r="C1349" s="101"/>
      <c r="F1349" s="104" t="s">
        <v>270</v>
      </c>
      <c r="G1349" s="3" t="s">
        <v>636</v>
      </c>
      <c r="H1349" s="59"/>
      <c r="I1349" s="7">
        <v>0</v>
      </c>
      <c r="J1349" s="7">
        <v>0</v>
      </c>
      <c r="K1349" s="103">
        <v>0</v>
      </c>
      <c r="L1349" s="7">
        <v>0</v>
      </c>
      <c r="M1349" s="7">
        <v>0</v>
      </c>
      <c r="O1349" s="51"/>
      <c r="P1349" s="51"/>
      <c r="Q1349" s="51"/>
      <c r="R1349" s="51"/>
      <c r="S1349" s="51"/>
      <c r="T1349" s="51"/>
      <c r="U1349" s="51"/>
      <c r="V1349" s="51"/>
      <c r="W1349" s="51"/>
      <c r="X1349" s="51"/>
      <c r="Y1349" s="51"/>
      <c r="Z1349" s="51"/>
      <c r="AA1349" s="51"/>
    </row>
    <row r="1350" spans="1:27" ht="11.65" customHeight="1">
      <c r="A1350" s="53">
        <v>1221</v>
      </c>
      <c r="C1350" s="101"/>
      <c r="F1350" s="102"/>
      <c r="H1350" s="59" t="s">
        <v>322</v>
      </c>
      <c r="I1350" s="106">
        <v>0</v>
      </c>
      <c r="J1350" s="106">
        <v>0</v>
      </c>
      <c r="K1350" s="106">
        <v>0</v>
      </c>
      <c r="L1350" s="106">
        <v>0</v>
      </c>
      <c r="M1350" s="106">
        <v>0</v>
      </c>
      <c r="O1350" s="51"/>
      <c r="P1350" s="51"/>
      <c r="Q1350" s="51"/>
      <c r="R1350" s="51"/>
      <c r="S1350" s="51"/>
      <c r="T1350" s="51"/>
      <c r="U1350" s="51"/>
      <c r="V1350" s="51"/>
      <c r="W1350" s="51"/>
      <c r="X1350" s="51"/>
      <c r="Y1350" s="51"/>
      <c r="Z1350" s="51"/>
      <c r="AA1350" s="51"/>
    </row>
    <row r="1351" spans="1:27" ht="11.65" customHeight="1">
      <c r="A1351" s="53">
        <v>1222</v>
      </c>
      <c r="C1351" s="101"/>
      <c r="F1351" s="102"/>
      <c r="H1351" s="59"/>
      <c r="I1351" s="51"/>
      <c r="J1351" s="51"/>
      <c r="K1351" s="51"/>
      <c r="L1351" s="51"/>
      <c r="M1351" s="51"/>
      <c r="O1351" s="51"/>
      <c r="P1351" s="51"/>
      <c r="Q1351" s="51"/>
      <c r="R1351" s="51"/>
      <c r="S1351" s="51"/>
      <c r="T1351" s="51"/>
      <c r="U1351" s="51"/>
      <c r="V1351" s="51"/>
      <c r="W1351" s="51"/>
      <c r="X1351" s="51"/>
      <c r="Y1351" s="51"/>
      <c r="Z1351" s="51"/>
      <c r="AA1351" s="51"/>
    </row>
    <row r="1352" spans="1:27" ht="11.65" customHeight="1">
      <c r="A1352" s="53">
        <v>1223</v>
      </c>
      <c r="C1352" s="101"/>
      <c r="F1352" s="102"/>
      <c r="H1352" s="59"/>
      <c r="I1352" s="7"/>
      <c r="J1352" s="7"/>
      <c r="K1352" s="7"/>
      <c r="L1352" s="7"/>
      <c r="M1352" s="7"/>
      <c r="O1352" s="51"/>
      <c r="P1352" s="51"/>
      <c r="Q1352" s="51"/>
      <c r="R1352" s="51"/>
      <c r="S1352" s="51"/>
      <c r="T1352" s="51"/>
      <c r="U1352" s="51"/>
      <c r="V1352" s="51"/>
      <c r="W1352" s="51"/>
      <c r="X1352" s="51"/>
      <c r="Y1352" s="51"/>
      <c r="Z1352" s="51"/>
      <c r="AA1352" s="51"/>
    </row>
    <row r="1353" spans="1:27" ht="11.65" customHeight="1">
      <c r="A1353" s="53">
        <v>1224</v>
      </c>
      <c r="C1353" s="101" t="s">
        <v>331</v>
      </c>
      <c r="D1353" s="3" t="s">
        <v>332</v>
      </c>
      <c r="F1353" s="102"/>
      <c r="H1353" s="59"/>
      <c r="I1353" s="7"/>
      <c r="J1353" s="7"/>
      <c r="K1353" s="7"/>
      <c r="L1353" s="7"/>
      <c r="M1353" s="7"/>
      <c r="O1353" s="51"/>
      <c r="P1353" s="51"/>
      <c r="Q1353" s="51"/>
      <c r="R1353" s="51"/>
      <c r="S1353" s="51"/>
      <c r="T1353" s="51"/>
      <c r="U1353" s="51"/>
      <c r="V1353" s="51"/>
      <c r="W1353" s="51"/>
      <c r="X1353" s="51"/>
      <c r="Y1353" s="51"/>
      <c r="Z1353" s="51"/>
      <c r="AA1353" s="51"/>
    </row>
    <row r="1354" spans="1:27" ht="11.65" customHeight="1">
      <c r="A1354" s="53">
        <v>1225</v>
      </c>
      <c r="C1354" s="101"/>
      <c r="F1354" s="104" t="s">
        <v>270</v>
      </c>
      <c r="G1354" s="3" t="s">
        <v>635</v>
      </c>
      <c r="H1354" s="59"/>
      <c r="I1354" s="7">
        <v>0</v>
      </c>
      <c r="J1354" s="7">
        <v>0</v>
      </c>
      <c r="K1354" s="103">
        <v>0</v>
      </c>
      <c r="L1354" s="7">
        <v>0</v>
      </c>
      <c r="M1354" s="7">
        <v>0</v>
      </c>
      <c r="O1354" s="51"/>
      <c r="P1354" s="51"/>
      <c r="Q1354" s="51"/>
      <c r="R1354" s="51"/>
      <c r="S1354" s="51"/>
      <c r="T1354" s="51"/>
      <c r="U1354" s="51"/>
      <c r="V1354" s="51"/>
      <c r="W1354" s="51"/>
      <c r="X1354" s="51"/>
      <c r="Y1354" s="51"/>
      <c r="Z1354" s="51"/>
      <c r="AA1354" s="51"/>
    </row>
    <row r="1355" spans="1:27" ht="11.65" customHeight="1">
      <c r="A1355" s="53">
        <v>1226</v>
      </c>
      <c r="C1355" s="101"/>
      <c r="E1355" s="57"/>
      <c r="F1355" s="104" t="s">
        <v>270</v>
      </c>
      <c r="G1355" s="3" t="s">
        <v>649</v>
      </c>
      <c r="H1355" s="59"/>
      <c r="I1355" s="7">
        <v>0</v>
      </c>
      <c r="J1355" s="7">
        <v>0</v>
      </c>
      <c r="K1355" s="103">
        <v>0</v>
      </c>
      <c r="L1355" s="7">
        <v>0</v>
      </c>
      <c r="M1355" s="7">
        <v>0</v>
      </c>
      <c r="O1355" s="51"/>
      <c r="P1355" s="51"/>
      <c r="Q1355" s="51"/>
      <c r="R1355" s="51"/>
      <c r="S1355" s="51"/>
      <c r="T1355" s="51"/>
      <c r="U1355" s="51"/>
      <c r="V1355" s="51"/>
      <c r="W1355" s="51"/>
      <c r="X1355" s="51"/>
      <c r="Y1355" s="51"/>
      <c r="Z1355" s="51"/>
      <c r="AA1355" s="51"/>
    </row>
    <row r="1356" spans="1:27" ht="11.65" customHeight="1">
      <c r="A1356" s="53">
        <v>1227</v>
      </c>
      <c r="C1356" s="101"/>
      <c r="E1356" s="57"/>
      <c r="F1356" s="104" t="s">
        <v>270</v>
      </c>
      <c r="G1356" s="3" t="s">
        <v>634</v>
      </c>
      <c r="H1356" s="59"/>
      <c r="I1356" s="7">
        <v>308194.63</v>
      </c>
      <c r="J1356" s="7">
        <v>238850.75859648094</v>
      </c>
      <c r="K1356" s="103">
        <v>69343.871403519079</v>
      </c>
      <c r="L1356" s="7">
        <v>0</v>
      </c>
      <c r="M1356" s="7">
        <v>69343.871403519079</v>
      </c>
      <c r="O1356" s="51"/>
      <c r="P1356" s="51"/>
      <c r="Q1356" s="51"/>
      <c r="R1356" s="51"/>
      <c r="S1356" s="51"/>
      <c r="T1356" s="51"/>
      <c r="U1356" s="51"/>
      <c r="V1356" s="51"/>
      <c r="W1356" s="51"/>
      <c r="X1356" s="51"/>
      <c r="Y1356" s="51"/>
      <c r="Z1356" s="51"/>
      <c r="AA1356" s="51"/>
    </row>
    <row r="1357" spans="1:27" ht="11.65" customHeight="1">
      <c r="A1357" s="53">
        <v>1228</v>
      </c>
      <c r="C1357" s="101"/>
      <c r="E1357" s="57"/>
      <c r="F1357" s="104" t="s">
        <v>270</v>
      </c>
      <c r="G1357" s="3" t="s">
        <v>636</v>
      </c>
      <c r="H1357" s="59"/>
      <c r="I1357" s="7">
        <v>0</v>
      </c>
      <c r="J1357" s="7">
        <v>0</v>
      </c>
      <c r="K1357" s="103">
        <v>0</v>
      </c>
      <c r="L1357" s="7">
        <v>0</v>
      </c>
      <c r="M1357" s="7">
        <v>0</v>
      </c>
      <c r="O1357" s="51"/>
      <c r="P1357" s="51"/>
      <c r="Q1357" s="51"/>
      <c r="R1357" s="51"/>
      <c r="S1357" s="51"/>
      <c r="T1357" s="51"/>
      <c r="U1357" s="51"/>
      <c r="V1357" s="51"/>
      <c r="W1357" s="51"/>
      <c r="X1357" s="51"/>
      <c r="Y1357" s="51"/>
      <c r="Z1357" s="51"/>
      <c r="AA1357" s="51"/>
    </row>
    <row r="1358" spans="1:27" ht="11.65" customHeight="1">
      <c r="A1358" s="53">
        <v>1229</v>
      </c>
      <c r="C1358" s="101"/>
      <c r="F1358" s="104" t="s">
        <v>270</v>
      </c>
      <c r="G1358" s="3" t="s">
        <v>249</v>
      </c>
      <c r="H1358" s="59"/>
      <c r="I1358" s="7">
        <v>0</v>
      </c>
      <c r="J1358" s="7">
        <v>0</v>
      </c>
      <c r="K1358" s="103">
        <v>0</v>
      </c>
      <c r="L1358" s="7">
        <v>0</v>
      </c>
      <c r="M1358" s="7">
        <v>0</v>
      </c>
      <c r="O1358" s="51"/>
      <c r="P1358" s="51"/>
      <c r="Q1358" s="51"/>
      <c r="R1358" s="51"/>
      <c r="S1358" s="51"/>
      <c r="T1358" s="51"/>
      <c r="U1358" s="51"/>
      <c r="V1358" s="51"/>
      <c r="W1358" s="51"/>
      <c r="X1358" s="51"/>
      <c r="Y1358" s="51"/>
      <c r="Z1358" s="51"/>
      <c r="AA1358" s="51"/>
    </row>
    <row r="1359" spans="1:27" ht="11.65" customHeight="1">
      <c r="A1359" s="53">
        <v>1230</v>
      </c>
      <c r="C1359" s="101"/>
      <c r="F1359" s="102"/>
      <c r="H1359" s="59" t="s">
        <v>322</v>
      </c>
      <c r="I1359" s="106">
        <v>308194.63</v>
      </c>
      <c r="J1359" s="106">
        <v>238850.75859648094</v>
      </c>
      <c r="K1359" s="106">
        <v>69343.871403519079</v>
      </c>
      <c r="L1359" s="106">
        <v>0</v>
      </c>
      <c r="M1359" s="106">
        <v>69343.871403519079</v>
      </c>
      <c r="O1359" s="51"/>
      <c r="P1359" s="51"/>
      <c r="Q1359" s="51"/>
      <c r="R1359" s="51"/>
      <c r="S1359" s="51"/>
      <c r="T1359" s="51"/>
      <c r="U1359" s="51"/>
      <c r="V1359" s="51"/>
      <c r="W1359" s="51"/>
      <c r="X1359" s="51"/>
      <c r="Y1359" s="51"/>
      <c r="Z1359" s="51"/>
      <c r="AA1359" s="51"/>
    </row>
    <row r="1360" spans="1:27" ht="11.65" customHeight="1">
      <c r="A1360" s="53">
        <v>1231</v>
      </c>
      <c r="C1360" s="101"/>
      <c r="F1360" s="102"/>
      <c r="H1360" s="59"/>
      <c r="I1360" s="7"/>
      <c r="J1360" s="7"/>
      <c r="K1360" s="7"/>
      <c r="L1360" s="7"/>
      <c r="M1360" s="7"/>
      <c r="O1360" s="51"/>
      <c r="P1360" s="51"/>
      <c r="Q1360" s="51"/>
      <c r="R1360" s="51"/>
      <c r="S1360" s="51"/>
      <c r="T1360" s="51"/>
      <c r="U1360" s="51"/>
      <c r="V1360" s="51"/>
      <c r="W1360" s="51"/>
      <c r="X1360" s="51"/>
      <c r="Y1360" s="51"/>
      <c r="Z1360" s="51"/>
      <c r="AA1360" s="51"/>
    </row>
    <row r="1361" spans="1:27" ht="11.65" customHeight="1">
      <c r="A1361" s="53">
        <v>1232</v>
      </c>
      <c r="C1361" s="91" t="s">
        <v>333</v>
      </c>
      <c r="F1361" s="102"/>
      <c r="H1361" s="59" t="s">
        <v>322</v>
      </c>
      <c r="I1361" s="106">
        <v>44857573.99000001</v>
      </c>
      <c r="J1361" s="106">
        <v>39816077.294095576</v>
      </c>
      <c r="K1361" s="106">
        <v>5041496.6959044272</v>
      </c>
      <c r="L1361" s="106">
        <v>111968.78699082883</v>
      </c>
      <c r="M1361" s="106">
        <v>5153465.482895256</v>
      </c>
      <c r="O1361" s="51"/>
      <c r="P1361" s="51"/>
      <c r="Q1361" s="51"/>
      <c r="R1361" s="51"/>
      <c r="S1361" s="51"/>
      <c r="T1361" s="51"/>
      <c r="U1361" s="51"/>
      <c r="V1361" s="51"/>
      <c r="W1361" s="51"/>
      <c r="X1361" s="51"/>
      <c r="Y1361" s="51"/>
      <c r="Z1361" s="51"/>
      <c r="AA1361" s="51"/>
    </row>
    <row r="1362" spans="1:27" ht="11.65" customHeight="1">
      <c r="A1362" s="53">
        <v>1233</v>
      </c>
      <c r="C1362" s="101"/>
      <c r="F1362" s="102"/>
      <c r="H1362" s="59"/>
      <c r="I1362" s="7"/>
      <c r="J1362" s="7"/>
      <c r="K1362" s="7"/>
      <c r="L1362" s="7"/>
      <c r="M1362" s="7"/>
      <c r="O1362" s="51"/>
      <c r="P1362" s="51"/>
      <c r="Q1362" s="51"/>
      <c r="R1362" s="51"/>
      <c r="S1362" s="51"/>
      <c r="T1362" s="51"/>
      <c r="U1362" s="51"/>
      <c r="V1362" s="51"/>
      <c r="W1362" s="51"/>
      <c r="X1362" s="51"/>
      <c r="Y1362" s="51"/>
      <c r="Z1362" s="51"/>
      <c r="AA1362" s="51"/>
    </row>
    <row r="1363" spans="1:27" ht="11.65" customHeight="1">
      <c r="A1363" s="53">
        <v>1234</v>
      </c>
      <c r="C1363" s="101"/>
      <c r="F1363" s="102"/>
      <c r="H1363" s="59"/>
      <c r="I1363" s="7"/>
      <c r="J1363" s="7"/>
      <c r="K1363" s="7"/>
      <c r="L1363" s="7"/>
      <c r="M1363" s="7"/>
      <c r="O1363" s="51"/>
      <c r="P1363" s="51"/>
      <c r="Q1363" s="51"/>
      <c r="R1363" s="51"/>
      <c r="S1363" s="51"/>
      <c r="T1363" s="51"/>
      <c r="U1363" s="51"/>
      <c r="V1363" s="51"/>
      <c r="W1363" s="51"/>
      <c r="X1363" s="51"/>
      <c r="Y1363" s="51"/>
      <c r="Z1363" s="51"/>
      <c r="AA1363" s="51"/>
    </row>
    <row r="1364" spans="1:27" ht="11.65" customHeight="1">
      <c r="A1364" s="53">
        <v>1235</v>
      </c>
      <c r="C1364" s="101">
        <v>405</v>
      </c>
      <c r="D1364" s="3" t="s">
        <v>332</v>
      </c>
      <c r="F1364" s="102"/>
      <c r="H1364" s="59"/>
      <c r="I1364" s="7"/>
      <c r="J1364" s="7"/>
      <c r="K1364" s="7"/>
      <c r="L1364" s="7"/>
      <c r="M1364" s="7"/>
      <c r="O1364" s="51"/>
      <c r="P1364" s="51"/>
      <c r="Q1364" s="51"/>
      <c r="R1364" s="51"/>
      <c r="S1364" s="51"/>
      <c r="T1364" s="51"/>
      <c r="U1364" s="51"/>
      <c r="V1364" s="51"/>
      <c r="W1364" s="51"/>
      <c r="X1364" s="51"/>
      <c r="Y1364" s="51"/>
      <c r="Z1364" s="51"/>
      <c r="AA1364" s="51"/>
    </row>
    <row r="1365" spans="1:27" ht="11.65" customHeight="1">
      <c r="A1365" s="53">
        <v>1236</v>
      </c>
      <c r="C1365" s="101"/>
      <c r="F1365" s="104" t="s">
        <v>484</v>
      </c>
      <c r="G1365" s="3" t="s">
        <v>569</v>
      </c>
      <c r="H1365" s="59"/>
      <c r="I1365" s="7">
        <v>0</v>
      </c>
      <c r="J1365" s="7">
        <v>0</v>
      </c>
      <c r="K1365" s="103">
        <v>0</v>
      </c>
      <c r="L1365" s="7">
        <v>0</v>
      </c>
      <c r="M1365" s="7">
        <v>0</v>
      </c>
      <c r="O1365" s="51"/>
      <c r="P1365" s="51"/>
      <c r="Q1365" s="51"/>
      <c r="R1365" s="51"/>
      <c r="S1365" s="51"/>
      <c r="T1365" s="51"/>
      <c r="U1365" s="51"/>
      <c r="V1365" s="51"/>
      <c r="W1365" s="51"/>
      <c r="X1365" s="51"/>
      <c r="Y1365" s="51"/>
      <c r="Z1365" s="51"/>
      <c r="AA1365" s="51"/>
    </row>
    <row r="1366" spans="1:27" ht="11.65" customHeight="1">
      <c r="A1366" s="53">
        <v>1237</v>
      </c>
      <c r="C1366" s="101"/>
      <c r="F1366" s="102"/>
      <c r="H1366" s="59"/>
      <c r="I1366" s="7"/>
      <c r="J1366" s="7"/>
      <c r="K1366" s="7"/>
      <c r="L1366" s="7"/>
      <c r="M1366" s="7"/>
      <c r="O1366" s="51"/>
      <c r="P1366" s="51"/>
      <c r="Q1366" s="51"/>
      <c r="R1366" s="51"/>
      <c r="S1366" s="51"/>
      <c r="T1366" s="51"/>
      <c r="U1366" s="51"/>
      <c r="V1366" s="51"/>
      <c r="W1366" s="51"/>
      <c r="X1366" s="51"/>
      <c r="Y1366" s="51"/>
      <c r="Z1366" s="51"/>
      <c r="AA1366" s="51"/>
    </row>
    <row r="1367" spans="1:27" ht="11.65" customHeight="1">
      <c r="A1367" s="53">
        <v>1238</v>
      </c>
      <c r="C1367" s="101"/>
      <c r="F1367" s="102"/>
      <c r="H1367" s="59" t="s">
        <v>322</v>
      </c>
      <c r="I1367" s="106">
        <v>0</v>
      </c>
      <c r="J1367" s="106">
        <v>0</v>
      </c>
      <c r="K1367" s="106">
        <v>0</v>
      </c>
      <c r="L1367" s="106">
        <v>0</v>
      </c>
      <c r="M1367" s="106">
        <v>0</v>
      </c>
      <c r="O1367" s="51"/>
      <c r="P1367" s="51"/>
      <c r="Q1367" s="51"/>
      <c r="R1367" s="51"/>
      <c r="S1367" s="51"/>
      <c r="T1367" s="51"/>
      <c r="U1367" s="51"/>
      <c r="V1367" s="51"/>
      <c r="W1367" s="51"/>
      <c r="X1367" s="51"/>
      <c r="Y1367" s="51"/>
      <c r="Z1367" s="51"/>
      <c r="AA1367" s="51"/>
    </row>
    <row r="1368" spans="1:27" ht="11.65" customHeight="1">
      <c r="A1368" s="53">
        <v>1239</v>
      </c>
      <c r="C1368" s="101"/>
      <c r="F1368" s="102"/>
      <c r="H1368" s="59"/>
      <c r="I1368" s="7"/>
      <c r="J1368" s="7"/>
      <c r="K1368" s="7"/>
      <c r="L1368" s="7"/>
      <c r="M1368" s="7"/>
      <c r="O1368" s="51"/>
      <c r="P1368" s="51"/>
      <c r="Q1368" s="51"/>
      <c r="R1368" s="51"/>
      <c r="S1368" s="51"/>
      <c r="T1368" s="51"/>
      <c r="U1368" s="51"/>
      <c r="V1368" s="51"/>
      <c r="W1368" s="51"/>
      <c r="X1368" s="51"/>
      <c r="Y1368" s="51"/>
      <c r="Z1368" s="51"/>
      <c r="AA1368" s="51"/>
    </row>
    <row r="1369" spans="1:27" ht="11.65" customHeight="1">
      <c r="A1369" s="53">
        <v>1240</v>
      </c>
      <c r="C1369" s="101">
        <v>406</v>
      </c>
      <c r="D1369" s="3" t="s">
        <v>334</v>
      </c>
      <c r="F1369" s="102"/>
      <c r="H1369" s="59"/>
      <c r="I1369" s="7"/>
      <c r="J1369" s="7"/>
      <c r="K1369" s="7"/>
      <c r="L1369" s="7"/>
      <c r="M1369" s="7"/>
      <c r="O1369" s="51"/>
      <c r="P1369" s="51"/>
      <c r="Q1369" s="51"/>
      <c r="R1369" s="51"/>
      <c r="S1369" s="51"/>
      <c r="T1369" s="51"/>
      <c r="U1369" s="51"/>
      <c r="V1369" s="51"/>
      <c r="W1369" s="51"/>
      <c r="X1369" s="51"/>
      <c r="Y1369" s="51"/>
      <c r="Z1369" s="51"/>
      <c r="AA1369" s="51"/>
    </row>
    <row r="1370" spans="1:27" ht="11.65" customHeight="1">
      <c r="A1370" s="53">
        <v>1241</v>
      </c>
      <c r="C1370" s="101"/>
      <c r="F1370" s="104" t="s">
        <v>270</v>
      </c>
      <c r="G1370" s="3" t="s">
        <v>569</v>
      </c>
      <c r="H1370" s="59"/>
      <c r="I1370" s="7">
        <v>301635.48</v>
      </c>
      <c r="J1370" s="7">
        <v>301635.48</v>
      </c>
      <c r="K1370" s="103">
        <v>0</v>
      </c>
      <c r="L1370" s="7">
        <v>0</v>
      </c>
      <c r="M1370" s="7">
        <v>0</v>
      </c>
      <c r="O1370" s="51"/>
      <c r="P1370" s="51"/>
      <c r="Q1370" s="51"/>
      <c r="R1370" s="51"/>
      <c r="S1370" s="51"/>
      <c r="T1370" s="51"/>
      <c r="U1370" s="51"/>
      <c r="V1370" s="51"/>
      <c r="W1370" s="51"/>
      <c r="X1370" s="51"/>
      <c r="Y1370" s="51"/>
      <c r="Z1370" s="51"/>
      <c r="AA1370" s="51"/>
    </row>
    <row r="1371" spans="1:27" ht="11.65" customHeight="1">
      <c r="A1371" s="53">
        <v>1242</v>
      </c>
      <c r="C1371" s="101"/>
      <c r="F1371" s="104" t="s">
        <v>270</v>
      </c>
      <c r="G1371" s="3" t="s">
        <v>635</v>
      </c>
      <c r="H1371" s="59"/>
      <c r="I1371" s="7">
        <v>0</v>
      </c>
      <c r="J1371" s="7">
        <v>0</v>
      </c>
      <c r="K1371" s="103">
        <v>0</v>
      </c>
      <c r="L1371" s="7">
        <v>0</v>
      </c>
      <c r="M1371" s="7">
        <v>0</v>
      </c>
      <c r="O1371" s="51"/>
      <c r="P1371" s="51"/>
      <c r="Q1371" s="51"/>
      <c r="R1371" s="51"/>
      <c r="S1371" s="51"/>
      <c r="T1371" s="51"/>
      <c r="U1371" s="51"/>
      <c r="V1371" s="51"/>
      <c r="W1371" s="51"/>
      <c r="X1371" s="51"/>
      <c r="Y1371" s="51"/>
      <c r="Z1371" s="51"/>
      <c r="AA1371" s="51"/>
    </row>
    <row r="1372" spans="1:27" ht="11.65" customHeight="1">
      <c r="A1372" s="53">
        <v>1243</v>
      </c>
      <c r="C1372" s="101"/>
      <c r="F1372" s="104" t="s">
        <v>270</v>
      </c>
      <c r="G1372" s="3" t="s">
        <v>649</v>
      </c>
      <c r="H1372" s="59"/>
      <c r="I1372" s="7">
        <v>0</v>
      </c>
      <c r="J1372" s="7">
        <v>0</v>
      </c>
      <c r="K1372" s="103">
        <v>0</v>
      </c>
      <c r="L1372" s="7">
        <v>0</v>
      </c>
      <c r="M1372" s="7">
        <v>0</v>
      </c>
      <c r="O1372" s="51"/>
      <c r="P1372" s="51"/>
      <c r="Q1372" s="51"/>
      <c r="R1372" s="51"/>
      <c r="S1372" s="51"/>
      <c r="T1372" s="51"/>
      <c r="U1372" s="51"/>
      <c r="V1372" s="51"/>
      <c r="W1372" s="51"/>
      <c r="X1372" s="51"/>
      <c r="Y1372" s="51"/>
      <c r="Z1372" s="51"/>
      <c r="AA1372" s="51"/>
    </row>
    <row r="1373" spans="1:27" ht="11.65" customHeight="1">
      <c r="A1373" s="53">
        <v>1244</v>
      </c>
      <c r="C1373" s="101"/>
      <c r="F1373" s="104" t="s">
        <v>270</v>
      </c>
      <c r="G1373" s="3" t="s">
        <v>634</v>
      </c>
      <c r="H1373" s="59"/>
      <c r="I1373" s="7">
        <v>0</v>
      </c>
      <c r="J1373" s="7">
        <v>0</v>
      </c>
      <c r="K1373" s="103">
        <v>0</v>
      </c>
      <c r="L1373" s="7">
        <v>0</v>
      </c>
      <c r="M1373" s="7">
        <v>0</v>
      </c>
      <c r="O1373" s="51"/>
      <c r="P1373" s="51"/>
      <c r="Q1373" s="51"/>
      <c r="R1373" s="51"/>
      <c r="S1373" s="51"/>
      <c r="T1373" s="51"/>
      <c r="U1373" s="51"/>
      <c r="V1373" s="51"/>
      <c r="W1373" s="51"/>
      <c r="X1373" s="51"/>
      <c r="Y1373" s="51"/>
      <c r="Z1373" s="51"/>
      <c r="AA1373" s="51"/>
    </row>
    <row r="1374" spans="1:27" ht="11.65" customHeight="1">
      <c r="A1374" s="53">
        <v>1245</v>
      </c>
      <c r="C1374" s="101"/>
      <c r="F1374" s="104" t="s">
        <v>270</v>
      </c>
      <c r="G1374" s="3" t="s">
        <v>636</v>
      </c>
      <c r="H1374" s="59"/>
      <c r="I1374" s="7">
        <v>4750824.8499999996</v>
      </c>
      <c r="J1374" s="7">
        <v>4750824.8499999996</v>
      </c>
      <c r="K1374" s="103">
        <v>0</v>
      </c>
      <c r="L1374" s="7">
        <v>0</v>
      </c>
      <c r="M1374" s="7">
        <v>0</v>
      </c>
      <c r="O1374" s="51"/>
      <c r="P1374" s="51"/>
      <c r="Q1374" s="51"/>
      <c r="R1374" s="51"/>
      <c r="S1374" s="51"/>
      <c r="T1374" s="51"/>
      <c r="U1374" s="51"/>
      <c r="V1374" s="51"/>
      <c r="W1374" s="51"/>
      <c r="X1374" s="51"/>
      <c r="Y1374" s="51"/>
      <c r="Z1374" s="51"/>
      <c r="AA1374" s="51"/>
    </row>
    <row r="1375" spans="1:27" ht="11.65" customHeight="1">
      <c r="A1375" s="53">
        <v>1246</v>
      </c>
      <c r="C1375" s="101"/>
      <c r="F1375" s="104" t="s">
        <v>270</v>
      </c>
      <c r="G1375" s="3" t="s">
        <v>249</v>
      </c>
      <c r="H1375" s="59"/>
      <c r="I1375" s="7">
        <v>0</v>
      </c>
      <c r="J1375" s="7">
        <v>0</v>
      </c>
      <c r="K1375" s="103">
        <v>0</v>
      </c>
      <c r="L1375" s="7">
        <v>0</v>
      </c>
      <c r="M1375" s="7">
        <v>0</v>
      </c>
      <c r="O1375" s="51"/>
      <c r="P1375" s="51"/>
      <c r="Q1375" s="51"/>
      <c r="R1375" s="51"/>
      <c r="S1375" s="51"/>
      <c r="T1375" s="51"/>
      <c r="U1375" s="51"/>
      <c r="V1375" s="51"/>
      <c r="W1375" s="51"/>
      <c r="X1375" s="51"/>
      <c r="Y1375" s="51"/>
      <c r="Z1375" s="51"/>
      <c r="AA1375" s="51"/>
    </row>
    <row r="1376" spans="1:27" ht="11.65" customHeight="1">
      <c r="A1376" s="53">
        <v>1247</v>
      </c>
      <c r="C1376" s="101"/>
      <c r="F1376" s="104" t="s">
        <v>270</v>
      </c>
      <c r="G1376" s="3" t="s">
        <v>632</v>
      </c>
      <c r="H1376" s="59"/>
      <c r="I1376" s="7">
        <v>0</v>
      </c>
      <c r="J1376" s="7">
        <v>0</v>
      </c>
      <c r="K1376" s="103">
        <v>0</v>
      </c>
      <c r="L1376" s="7">
        <v>0</v>
      </c>
      <c r="M1376" s="7">
        <v>0</v>
      </c>
      <c r="O1376" s="51"/>
      <c r="P1376" s="51"/>
      <c r="Q1376" s="51"/>
      <c r="R1376" s="51"/>
      <c r="S1376" s="51"/>
      <c r="T1376" s="51"/>
      <c r="U1376" s="51"/>
      <c r="V1376" s="51"/>
      <c r="W1376" s="51"/>
      <c r="X1376" s="51"/>
      <c r="Y1376" s="51"/>
      <c r="Z1376" s="51"/>
      <c r="AA1376" s="51"/>
    </row>
    <row r="1377" spans="1:27" ht="11.65" customHeight="1">
      <c r="A1377" s="53">
        <v>1248</v>
      </c>
      <c r="C1377" s="101"/>
      <c r="F1377" s="102"/>
      <c r="H1377" s="59" t="s">
        <v>322</v>
      </c>
      <c r="I1377" s="106">
        <v>5052460.33</v>
      </c>
      <c r="J1377" s="106">
        <v>5052460.33</v>
      </c>
      <c r="K1377" s="106">
        <v>0</v>
      </c>
      <c r="L1377" s="106">
        <v>0</v>
      </c>
      <c r="M1377" s="106">
        <v>0</v>
      </c>
      <c r="O1377" s="51"/>
      <c r="P1377" s="51"/>
      <c r="Q1377" s="51"/>
      <c r="R1377" s="51"/>
      <c r="S1377" s="51"/>
      <c r="T1377" s="51"/>
      <c r="U1377" s="51"/>
      <c r="V1377" s="51"/>
      <c r="W1377" s="51"/>
      <c r="X1377" s="51"/>
      <c r="Y1377" s="51"/>
      <c r="Z1377" s="51"/>
      <c r="AA1377" s="51"/>
    </row>
    <row r="1378" spans="1:27" ht="11.65" customHeight="1">
      <c r="A1378" s="53">
        <v>1249</v>
      </c>
      <c r="C1378" s="101">
        <v>407</v>
      </c>
      <c r="D1378" s="3" t="s">
        <v>335</v>
      </c>
      <c r="F1378" s="102"/>
      <c r="H1378" s="59"/>
      <c r="I1378" s="7"/>
      <c r="J1378" s="7"/>
      <c r="K1378" s="7"/>
      <c r="L1378" s="7"/>
      <c r="M1378" s="7"/>
      <c r="O1378" s="51"/>
      <c r="P1378" s="51"/>
      <c r="Q1378" s="51"/>
      <c r="R1378" s="51"/>
      <c r="S1378" s="51"/>
      <c r="T1378" s="51"/>
      <c r="U1378" s="51"/>
      <c r="V1378" s="51"/>
      <c r="W1378" s="51"/>
      <c r="X1378" s="51"/>
      <c r="Y1378" s="51"/>
      <c r="Z1378" s="51"/>
      <c r="AA1378" s="51"/>
    </row>
    <row r="1379" spans="1:27" ht="11.65" customHeight="1">
      <c r="A1379" s="53">
        <v>1250</v>
      </c>
      <c r="C1379" s="101"/>
      <c r="F1379" s="104" t="s">
        <v>633</v>
      </c>
      <c r="G1379" s="3" t="s">
        <v>569</v>
      </c>
      <c r="H1379" s="59"/>
      <c r="I1379" s="7">
        <v>124290.24000000001</v>
      </c>
      <c r="J1379" s="7">
        <v>124289.95000000001</v>
      </c>
      <c r="K1379" s="103">
        <v>0.28999999999999998</v>
      </c>
      <c r="L1379" s="7">
        <v>0</v>
      </c>
      <c r="M1379" s="7">
        <v>0.28999999999999998</v>
      </c>
      <c r="O1379" s="51"/>
      <c r="P1379" s="51"/>
      <c r="Q1379" s="51"/>
      <c r="R1379" s="51"/>
      <c r="S1379" s="51"/>
      <c r="T1379" s="51"/>
      <c r="U1379" s="51"/>
      <c r="V1379" s="51"/>
      <c r="W1379" s="51"/>
      <c r="X1379" s="51"/>
      <c r="Y1379" s="51"/>
      <c r="Z1379" s="51"/>
      <c r="AA1379" s="51"/>
    </row>
    <row r="1380" spans="1:27" ht="11.65" customHeight="1">
      <c r="A1380" s="53">
        <v>1251</v>
      </c>
      <c r="C1380" s="101"/>
      <c r="F1380" s="104" t="s">
        <v>484</v>
      </c>
      <c r="G1380" s="3" t="s">
        <v>632</v>
      </c>
      <c r="H1380" s="59"/>
      <c r="I1380" s="7">
        <v>0</v>
      </c>
      <c r="J1380" s="7">
        <v>0</v>
      </c>
      <c r="K1380" s="103">
        <v>0</v>
      </c>
      <c r="L1380" s="7">
        <v>0</v>
      </c>
      <c r="M1380" s="7">
        <v>0</v>
      </c>
      <c r="O1380" s="51"/>
      <c r="P1380" s="51"/>
      <c r="Q1380" s="51"/>
      <c r="R1380" s="51"/>
      <c r="S1380" s="51"/>
      <c r="T1380" s="51"/>
      <c r="U1380" s="51"/>
      <c r="V1380" s="51"/>
      <c r="W1380" s="51"/>
      <c r="X1380" s="51"/>
      <c r="Y1380" s="51"/>
      <c r="Z1380" s="51"/>
      <c r="AA1380" s="51"/>
    </row>
    <row r="1381" spans="1:27" ht="11.65" customHeight="1">
      <c r="A1381" s="53">
        <v>1252</v>
      </c>
      <c r="C1381" s="101"/>
      <c r="F1381" s="104" t="s">
        <v>270</v>
      </c>
      <c r="G1381" s="3" t="s">
        <v>635</v>
      </c>
      <c r="H1381" s="59"/>
      <c r="I1381" s="7">
        <v>0</v>
      </c>
      <c r="J1381" s="7">
        <v>0</v>
      </c>
      <c r="K1381" s="103">
        <v>0</v>
      </c>
      <c r="L1381" s="7">
        <v>0</v>
      </c>
      <c r="M1381" s="7">
        <v>0</v>
      </c>
      <c r="O1381" s="51"/>
      <c r="P1381" s="51"/>
      <c r="Q1381" s="51"/>
      <c r="R1381" s="51"/>
      <c r="S1381" s="51"/>
      <c r="T1381" s="51"/>
      <c r="U1381" s="51"/>
      <c r="V1381" s="51"/>
      <c r="W1381" s="51"/>
      <c r="X1381" s="51"/>
      <c r="Y1381" s="51"/>
      <c r="Z1381" s="51"/>
      <c r="AA1381" s="51"/>
    </row>
    <row r="1382" spans="1:27" ht="11.65" customHeight="1">
      <c r="A1382" s="53">
        <v>1253</v>
      </c>
      <c r="C1382" s="101"/>
      <c r="F1382" s="104" t="s">
        <v>270</v>
      </c>
      <c r="G1382" s="3" t="s">
        <v>630</v>
      </c>
      <c r="H1382" s="59"/>
      <c r="I1382" s="7">
        <v>0</v>
      </c>
      <c r="J1382" s="7">
        <v>0</v>
      </c>
      <c r="K1382" s="103">
        <v>0</v>
      </c>
      <c r="L1382" s="7">
        <v>0</v>
      </c>
      <c r="M1382" s="7">
        <v>0</v>
      </c>
      <c r="O1382" s="51"/>
      <c r="P1382" s="51"/>
      <c r="Q1382" s="51"/>
      <c r="R1382" s="51"/>
      <c r="S1382" s="51"/>
      <c r="T1382" s="51"/>
      <c r="U1382" s="51"/>
      <c r="V1382" s="51"/>
      <c r="W1382" s="51"/>
      <c r="X1382" s="51"/>
      <c r="Y1382" s="51"/>
      <c r="Z1382" s="51"/>
      <c r="AA1382" s="51"/>
    </row>
    <row r="1383" spans="1:27" ht="11.65" customHeight="1">
      <c r="A1383" s="53">
        <v>1254</v>
      </c>
      <c r="C1383" s="101"/>
      <c r="F1383" s="104" t="s">
        <v>270</v>
      </c>
      <c r="G1383" s="3" t="s">
        <v>634</v>
      </c>
      <c r="H1383" s="59"/>
      <c r="I1383" s="7">
        <v>0</v>
      </c>
      <c r="J1383" s="7">
        <v>0</v>
      </c>
      <c r="K1383" s="103">
        <v>0</v>
      </c>
      <c r="L1383" s="7">
        <v>0</v>
      </c>
      <c r="M1383" s="7">
        <v>0</v>
      </c>
      <c r="O1383" s="51"/>
      <c r="P1383" s="51"/>
      <c r="Q1383" s="51"/>
      <c r="R1383" s="51"/>
      <c r="S1383" s="51"/>
      <c r="T1383" s="51"/>
      <c r="U1383" s="51"/>
      <c r="V1383" s="51"/>
      <c r="W1383" s="51"/>
      <c r="X1383" s="51"/>
      <c r="Y1383" s="51"/>
      <c r="Z1383" s="51"/>
      <c r="AA1383" s="51"/>
    </row>
    <row r="1384" spans="1:27" ht="11.65" customHeight="1">
      <c r="A1384" s="53">
        <v>1255</v>
      </c>
      <c r="C1384" s="101"/>
      <c r="F1384" s="104" t="s">
        <v>270</v>
      </c>
      <c r="G1384" s="3" t="s">
        <v>636</v>
      </c>
      <c r="H1384" s="59"/>
      <c r="I1384" s="7">
        <v>0</v>
      </c>
      <c r="J1384" s="7">
        <v>0</v>
      </c>
      <c r="K1384" s="103">
        <v>0</v>
      </c>
      <c r="L1384" s="7">
        <v>0</v>
      </c>
      <c r="M1384" s="7">
        <v>0</v>
      </c>
      <c r="O1384" s="51"/>
      <c r="P1384" s="51"/>
      <c r="Q1384" s="51"/>
      <c r="R1384" s="51"/>
      <c r="S1384" s="51"/>
      <c r="T1384" s="51"/>
      <c r="U1384" s="51"/>
      <c r="V1384" s="51"/>
      <c r="W1384" s="51"/>
      <c r="X1384" s="51"/>
      <c r="Y1384" s="51"/>
      <c r="Z1384" s="51"/>
      <c r="AA1384" s="51"/>
    </row>
    <row r="1385" spans="1:27" ht="11.65" customHeight="1">
      <c r="A1385" s="53">
        <v>1256</v>
      </c>
      <c r="C1385" s="101"/>
      <c r="F1385" s="104" t="s">
        <v>270</v>
      </c>
      <c r="G1385" s="3" t="s">
        <v>637</v>
      </c>
      <c r="H1385" s="59"/>
      <c r="I1385" s="7">
        <v>0</v>
      </c>
      <c r="J1385" s="7">
        <v>0</v>
      </c>
      <c r="K1385" s="103">
        <v>0</v>
      </c>
      <c r="L1385" s="7">
        <v>0</v>
      </c>
      <c r="M1385" s="7">
        <v>0</v>
      </c>
      <c r="O1385" s="51"/>
      <c r="P1385" s="51"/>
      <c r="Q1385" s="51"/>
      <c r="R1385" s="51"/>
      <c r="S1385" s="51"/>
      <c r="T1385" s="51"/>
      <c r="U1385" s="51"/>
      <c r="V1385" s="51"/>
      <c r="W1385" s="51"/>
      <c r="X1385" s="51"/>
      <c r="Y1385" s="51"/>
      <c r="Z1385" s="51"/>
      <c r="AA1385" s="51"/>
    </row>
    <row r="1386" spans="1:27" ht="11.65" customHeight="1">
      <c r="A1386" s="53">
        <v>1257</v>
      </c>
      <c r="C1386" s="101"/>
      <c r="F1386" s="104" t="s">
        <v>270</v>
      </c>
      <c r="G1386" s="3" t="s">
        <v>674</v>
      </c>
      <c r="H1386" s="59"/>
      <c r="I1386" s="7">
        <v>0</v>
      </c>
      <c r="J1386" s="7">
        <v>0</v>
      </c>
      <c r="K1386" s="103">
        <v>0</v>
      </c>
      <c r="L1386" s="7">
        <v>0</v>
      </c>
      <c r="M1386" s="7">
        <v>0</v>
      </c>
      <c r="O1386" s="51"/>
      <c r="P1386" s="51"/>
      <c r="Q1386" s="51"/>
      <c r="R1386" s="51"/>
      <c r="S1386" s="51"/>
      <c r="T1386" s="51"/>
      <c r="U1386" s="51"/>
      <c r="V1386" s="51"/>
      <c r="W1386" s="51"/>
      <c r="X1386" s="51"/>
      <c r="Y1386" s="51"/>
      <c r="Z1386" s="51"/>
      <c r="AA1386" s="51"/>
    </row>
    <row r="1387" spans="1:27" ht="11.65" customHeight="1">
      <c r="A1387" s="53">
        <v>1258</v>
      </c>
      <c r="C1387" s="101"/>
      <c r="F1387" s="104" t="s">
        <v>270</v>
      </c>
      <c r="G1387" s="3" t="s">
        <v>249</v>
      </c>
      <c r="H1387" s="59"/>
      <c r="I1387" s="7">
        <v>0</v>
      </c>
      <c r="J1387" s="7">
        <v>0</v>
      </c>
      <c r="K1387" s="103">
        <v>0</v>
      </c>
      <c r="L1387" s="7">
        <v>0</v>
      </c>
      <c r="M1387" s="7">
        <v>0</v>
      </c>
      <c r="O1387" s="51"/>
      <c r="P1387" s="51"/>
      <c r="Q1387" s="51"/>
      <c r="R1387" s="51"/>
      <c r="S1387" s="51"/>
      <c r="T1387" s="51"/>
      <c r="U1387" s="51"/>
      <c r="V1387" s="51"/>
      <c r="W1387" s="51"/>
      <c r="X1387" s="51"/>
      <c r="Y1387" s="51"/>
      <c r="Z1387" s="51"/>
      <c r="AA1387" s="51"/>
    </row>
    <row r="1388" spans="1:27" ht="11.65" customHeight="1">
      <c r="A1388" s="53">
        <v>1259</v>
      </c>
      <c r="C1388" s="101"/>
      <c r="F1388" s="104" t="s">
        <v>270</v>
      </c>
      <c r="G1388" s="3" t="s">
        <v>654</v>
      </c>
      <c r="H1388" s="59"/>
      <c r="I1388" s="7">
        <v>0</v>
      </c>
      <c r="J1388" s="7">
        <v>0</v>
      </c>
      <c r="K1388" s="103">
        <v>0</v>
      </c>
      <c r="L1388" s="7">
        <v>0</v>
      </c>
      <c r="M1388" s="7">
        <v>0</v>
      </c>
      <c r="O1388" s="51"/>
      <c r="P1388" s="51"/>
      <c r="Q1388" s="51"/>
      <c r="R1388" s="51"/>
      <c r="S1388" s="51"/>
      <c r="T1388" s="51"/>
      <c r="U1388" s="51"/>
      <c r="V1388" s="51"/>
      <c r="W1388" s="51"/>
      <c r="X1388" s="51"/>
      <c r="Y1388" s="51"/>
      <c r="Z1388" s="51"/>
      <c r="AA1388" s="51"/>
    </row>
    <row r="1389" spans="1:27" ht="11.65" customHeight="1">
      <c r="A1389" s="53">
        <v>1260</v>
      </c>
      <c r="C1389" s="101"/>
      <c r="F1389" s="102"/>
      <c r="H1389" s="59" t="s">
        <v>322</v>
      </c>
      <c r="I1389" s="106">
        <v>124290.24000000001</v>
      </c>
      <c r="J1389" s="106">
        <v>124289.95000000001</v>
      </c>
      <c r="K1389" s="106">
        <v>0.28999999999999998</v>
      </c>
      <c r="L1389" s="106">
        <v>0</v>
      </c>
      <c r="M1389" s="106">
        <v>0.28999999999999998</v>
      </c>
      <c r="O1389" s="51"/>
      <c r="P1389" s="51"/>
      <c r="Q1389" s="51"/>
      <c r="R1389" s="51"/>
      <c r="S1389" s="51"/>
      <c r="T1389" s="51"/>
      <c r="U1389" s="51"/>
      <c r="V1389" s="51"/>
      <c r="W1389" s="51"/>
      <c r="X1389" s="51"/>
      <c r="Y1389" s="51"/>
      <c r="Z1389" s="51"/>
      <c r="AA1389" s="51"/>
    </row>
    <row r="1390" spans="1:27" ht="11.65" customHeight="1">
      <c r="A1390" s="53">
        <v>1261</v>
      </c>
      <c r="C1390" s="101"/>
      <c r="F1390" s="102"/>
      <c r="H1390" s="59"/>
      <c r="I1390" s="7"/>
      <c r="J1390" s="7"/>
      <c r="K1390" s="7"/>
      <c r="L1390" s="7"/>
      <c r="M1390" s="7"/>
      <c r="O1390" s="51"/>
      <c r="P1390" s="51"/>
      <c r="Q1390" s="51"/>
      <c r="R1390" s="51"/>
      <c r="S1390" s="51"/>
      <c r="T1390" s="51"/>
      <c r="U1390" s="51"/>
      <c r="V1390" s="51"/>
      <c r="W1390" s="51"/>
      <c r="X1390" s="51"/>
      <c r="Y1390" s="51"/>
      <c r="Z1390" s="51"/>
      <c r="AA1390" s="51"/>
    </row>
    <row r="1391" spans="1:27" ht="11.65" customHeight="1" thickBot="1">
      <c r="A1391" s="53">
        <v>1262</v>
      </c>
      <c r="C1391" s="91" t="s">
        <v>336</v>
      </c>
      <c r="F1391" s="102"/>
      <c r="H1391" s="59" t="s">
        <v>322</v>
      </c>
      <c r="I1391" s="108">
        <v>50034324.56000001</v>
      </c>
      <c r="J1391" s="108">
        <v>44992827.574095577</v>
      </c>
      <c r="K1391" s="108">
        <v>5041496.9859044272</v>
      </c>
      <c r="L1391" s="108">
        <v>111968.78699082883</v>
      </c>
      <c r="M1391" s="108">
        <v>5153465.7728952561</v>
      </c>
      <c r="N1391" s="7" t="s">
        <v>65</v>
      </c>
      <c r="O1391" s="105"/>
      <c r="P1391" s="105"/>
      <c r="Q1391" s="105"/>
      <c r="R1391" s="105"/>
      <c r="S1391" s="105"/>
      <c r="T1391" s="105"/>
      <c r="U1391" s="51"/>
      <c r="V1391" s="105"/>
      <c r="W1391" s="105"/>
      <c r="X1391" s="105"/>
      <c r="Y1391" s="105"/>
      <c r="Z1391" s="105"/>
      <c r="AA1391" s="105"/>
    </row>
    <row r="1392" spans="1:27" ht="11.65" customHeight="1" thickTop="1">
      <c r="A1392" s="53">
        <v>1263</v>
      </c>
      <c r="C1392" s="101"/>
      <c r="F1392" s="102"/>
      <c r="H1392" s="59"/>
      <c r="I1392" s="7"/>
      <c r="J1392" s="7"/>
      <c r="K1392" s="7"/>
      <c r="L1392" s="7"/>
      <c r="M1392" s="7"/>
      <c r="O1392" s="51"/>
      <c r="P1392" s="51"/>
      <c r="Q1392" s="51"/>
      <c r="R1392" s="51"/>
      <c r="S1392" s="51"/>
      <c r="T1392" s="51"/>
      <c r="U1392" s="51"/>
      <c r="V1392" s="51"/>
      <c r="W1392" s="51"/>
      <c r="X1392" s="51"/>
      <c r="Y1392" s="51"/>
      <c r="Z1392" s="51"/>
      <c r="AA1392" s="51"/>
    </row>
    <row r="1393" spans="1:27" ht="11.65" customHeight="1">
      <c r="A1393" s="53">
        <v>1264</v>
      </c>
      <c r="C1393" s="101"/>
      <c r="F1393" s="102"/>
      <c r="H1393" s="59"/>
      <c r="I1393" s="7"/>
      <c r="J1393" s="7"/>
      <c r="K1393" s="7"/>
      <c r="L1393" s="7"/>
      <c r="M1393" s="7"/>
      <c r="O1393" s="51"/>
      <c r="P1393" s="51"/>
      <c r="Q1393" s="51"/>
      <c r="R1393" s="51"/>
      <c r="S1393" s="51"/>
      <c r="T1393" s="51"/>
      <c r="U1393" s="51"/>
      <c r="V1393" s="51"/>
      <c r="W1393" s="51"/>
      <c r="X1393" s="51"/>
      <c r="Y1393" s="51"/>
      <c r="Z1393" s="51"/>
      <c r="AA1393" s="51"/>
    </row>
    <row r="1394" spans="1:27" ht="11.65" customHeight="1">
      <c r="A1394" s="53">
        <v>1265</v>
      </c>
      <c r="C1394" s="101"/>
      <c r="F1394" s="102"/>
      <c r="H1394" s="59"/>
      <c r="I1394" s="7"/>
      <c r="J1394" s="7"/>
      <c r="K1394" s="7"/>
      <c r="L1394" s="7"/>
      <c r="M1394" s="7"/>
      <c r="O1394" s="51"/>
      <c r="P1394" s="51"/>
      <c r="Q1394" s="51"/>
      <c r="R1394" s="51"/>
      <c r="S1394" s="51"/>
      <c r="T1394" s="51"/>
      <c r="U1394" s="51"/>
      <c r="V1394" s="51"/>
      <c r="W1394" s="51"/>
      <c r="X1394" s="51"/>
      <c r="Y1394" s="51"/>
      <c r="Z1394" s="51"/>
      <c r="AA1394" s="51"/>
    </row>
    <row r="1395" spans="1:27" ht="11.65" customHeight="1">
      <c r="A1395" s="53">
        <v>1266</v>
      </c>
      <c r="C1395" s="101" t="s">
        <v>337</v>
      </c>
      <c r="F1395" s="102"/>
      <c r="H1395" s="59"/>
      <c r="I1395" s="7"/>
      <c r="J1395" s="7"/>
      <c r="K1395" s="7"/>
      <c r="L1395" s="7"/>
      <c r="M1395" s="7"/>
      <c r="O1395" s="51"/>
      <c r="P1395" s="51"/>
      <c r="Q1395" s="51"/>
      <c r="R1395" s="51"/>
      <c r="S1395" s="51"/>
      <c r="T1395" s="51"/>
      <c r="U1395" s="51"/>
      <c r="V1395" s="51"/>
      <c r="W1395" s="51"/>
      <c r="X1395" s="51"/>
      <c r="Y1395" s="51"/>
      <c r="Z1395" s="51"/>
      <c r="AA1395" s="51"/>
    </row>
    <row r="1396" spans="1:27" ht="11.65" customHeight="1">
      <c r="A1396" s="53">
        <v>1267</v>
      </c>
      <c r="C1396" s="101"/>
      <c r="E1396" s="3" t="s">
        <v>569</v>
      </c>
      <c r="F1396" s="102"/>
      <c r="H1396" s="59"/>
      <c r="I1396" s="7">
        <v>1934482.2799999996</v>
      </c>
      <c r="J1396" s="7">
        <v>1852820.5099999995</v>
      </c>
      <c r="K1396" s="103">
        <v>81661.76999999999</v>
      </c>
      <c r="L1396" s="7">
        <v>14.029532298576669</v>
      </c>
      <c r="M1396" s="7">
        <v>81675.799532298566</v>
      </c>
      <c r="O1396" s="51"/>
      <c r="P1396" s="51"/>
      <c r="Q1396" s="51"/>
      <c r="R1396" s="51"/>
      <c r="S1396" s="51"/>
      <c r="T1396" s="51"/>
      <c r="U1396" s="51"/>
      <c r="V1396" s="51"/>
      <c r="W1396" s="51"/>
      <c r="X1396" s="51"/>
      <c r="Y1396" s="51"/>
      <c r="Z1396" s="51"/>
      <c r="AA1396" s="51"/>
    </row>
    <row r="1397" spans="1:27" ht="11.65" customHeight="1">
      <c r="A1397" s="53">
        <v>1268</v>
      </c>
      <c r="C1397" s="101"/>
      <c r="E1397" s="3" t="s">
        <v>630</v>
      </c>
      <c r="F1397" s="102"/>
      <c r="H1397" s="59"/>
      <c r="I1397" s="7">
        <v>0</v>
      </c>
      <c r="J1397" s="7">
        <v>0</v>
      </c>
      <c r="K1397" s="103">
        <v>0</v>
      </c>
      <c r="L1397" s="7">
        <v>0</v>
      </c>
      <c r="M1397" s="7">
        <v>0</v>
      </c>
      <c r="O1397" s="51"/>
      <c r="P1397" s="51"/>
      <c r="Q1397" s="51"/>
      <c r="R1397" s="51"/>
      <c r="S1397" s="51"/>
      <c r="T1397" s="51"/>
      <c r="U1397" s="51"/>
      <c r="V1397" s="51"/>
      <c r="W1397" s="51"/>
      <c r="X1397" s="51"/>
      <c r="Y1397" s="51"/>
      <c r="Z1397" s="51"/>
      <c r="AA1397" s="51"/>
    </row>
    <row r="1398" spans="1:27" ht="11.65" customHeight="1">
      <c r="A1398" s="53">
        <v>1269</v>
      </c>
      <c r="C1398" s="101"/>
      <c r="E1398" s="3" t="s">
        <v>654</v>
      </c>
      <c r="F1398" s="102"/>
      <c r="H1398" s="59"/>
      <c r="I1398" s="7">
        <v>0</v>
      </c>
      <c r="J1398" s="7">
        <v>0</v>
      </c>
      <c r="K1398" s="103">
        <v>0</v>
      </c>
      <c r="L1398" s="7">
        <v>0</v>
      </c>
      <c r="M1398" s="7">
        <v>0</v>
      </c>
      <c r="O1398" s="51"/>
      <c r="P1398" s="51"/>
      <c r="Q1398" s="51"/>
      <c r="R1398" s="51"/>
      <c r="S1398" s="51"/>
      <c r="T1398" s="51"/>
      <c r="U1398" s="51"/>
      <c r="V1398" s="51"/>
      <c r="W1398" s="51"/>
      <c r="X1398" s="51"/>
      <c r="Y1398" s="51"/>
      <c r="Z1398" s="51"/>
      <c r="AA1398" s="51"/>
    </row>
    <row r="1399" spans="1:27" ht="11.65" customHeight="1">
      <c r="A1399" s="53">
        <v>1270</v>
      </c>
      <c r="C1399" s="101"/>
      <c r="E1399" s="3" t="s">
        <v>674</v>
      </c>
      <c r="F1399" s="102"/>
      <c r="H1399" s="59"/>
      <c r="I1399" s="7">
        <v>0</v>
      </c>
      <c r="J1399" s="7">
        <v>0</v>
      </c>
      <c r="K1399" s="103">
        <v>0</v>
      </c>
      <c r="L1399" s="7">
        <v>0</v>
      </c>
      <c r="M1399" s="7">
        <v>0</v>
      </c>
      <c r="O1399" s="51"/>
      <c r="P1399" s="51"/>
      <c r="Q1399" s="51"/>
      <c r="R1399" s="51"/>
      <c r="S1399" s="51"/>
      <c r="T1399" s="51"/>
      <c r="U1399" s="51"/>
      <c r="V1399" s="51"/>
      <c r="W1399" s="51"/>
      <c r="X1399" s="51"/>
      <c r="Y1399" s="51"/>
      <c r="Z1399" s="51"/>
      <c r="AA1399" s="51"/>
    </row>
    <row r="1400" spans="1:27" ht="11.65" customHeight="1">
      <c r="A1400" s="53">
        <v>1271</v>
      </c>
      <c r="C1400" s="101"/>
      <c r="E1400" s="3" t="s">
        <v>649</v>
      </c>
      <c r="F1400" s="102"/>
      <c r="H1400" s="59"/>
      <c r="I1400" s="7">
        <v>0</v>
      </c>
      <c r="J1400" s="7">
        <v>0</v>
      </c>
      <c r="K1400" s="103">
        <v>0</v>
      </c>
      <c r="L1400" s="7">
        <v>0</v>
      </c>
      <c r="M1400" s="7">
        <v>0</v>
      </c>
      <c r="O1400" s="51"/>
      <c r="P1400" s="51"/>
      <c r="Q1400" s="51"/>
      <c r="R1400" s="51"/>
      <c r="S1400" s="51"/>
      <c r="T1400" s="51"/>
      <c r="U1400" s="51"/>
      <c r="V1400" s="51"/>
      <c r="W1400" s="51"/>
      <c r="X1400" s="51"/>
      <c r="Y1400" s="51"/>
      <c r="Z1400" s="51"/>
      <c r="AA1400" s="51"/>
    </row>
    <row r="1401" spans="1:27" ht="11.65" customHeight="1">
      <c r="A1401" s="53">
        <v>1272</v>
      </c>
      <c r="C1401" s="101"/>
      <c r="E1401" s="3" t="s">
        <v>632</v>
      </c>
      <c r="F1401" s="102"/>
      <c r="H1401" s="59"/>
      <c r="I1401" s="7">
        <v>11835395.619999999</v>
      </c>
      <c r="J1401" s="7">
        <v>11024290.876643768</v>
      </c>
      <c r="K1401" s="103">
        <v>811104.74335623148</v>
      </c>
      <c r="L1401" s="7">
        <v>44938.124678196036</v>
      </c>
      <c r="M1401" s="7">
        <v>856042.86803442752</v>
      </c>
      <c r="O1401" s="51"/>
      <c r="P1401" s="51"/>
      <c r="Q1401" s="51"/>
      <c r="R1401" s="51"/>
      <c r="S1401" s="51"/>
      <c r="T1401" s="51"/>
      <c r="U1401" s="51"/>
      <c r="V1401" s="51"/>
      <c r="W1401" s="51"/>
      <c r="X1401" s="51"/>
      <c r="Y1401" s="51"/>
      <c r="Z1401" s="51"/>
      <c r="AA1401" s="51"/>
    </row>
    <row r="1402" spans="1:27" ht="11.65" customHeight="1">
      <c r="A1402" s="53">
        <v>1273</v>
      </c>
      <c r="C1402" s="101"/>
      <c r="E1402" s="3" t="s">
        <v>639</v>
      </c>
      <c r="F1402" s="102"/>
      <c r="H1402" s="59"/>
      <c r="I1402" s="7">
        <v>237120.46</v>
      </c>
      <c r="J1402" s="7">
        <v>183768.29521574243</v>
      </c>
      <c r="K1402" s="103">
        <v>53352.164784257562</v>
      </c>
      <c r="L1402" s="7">
        <v>11580.802609076243</v>
      </c>
      <c r="M1402" s="7">
        <v>64932.967393333805</v>
      </c>
      <c r="O1402" s="51"/>
      <c r="P1402" s="51"/>
      <c r="Q1402" s="51"/>
      <c r="R1402" s="51"/>
      <c r="S1402" s="51"/>
      <c r="T1402" s="51"/>
      <c r="U1402" s="51"/>
      <c r="V1402" s="51"/>
      <c r="W1402" s="51"/>
      <c r="X1402" s="51"/>
      <c r="Y1402" s="51"/>
      <c r="Z1402" s="51"/>
      <c r="AA1402" s="51"/>
    </row>
    <row r="1403" spans="1:27" ht="11.65" customHeight="1">
      <c r="A1403" s="53">
        <v>1274</v>
      </c>
      <c r="C1403" s="101"/>
      <c r="E1403" s="3" t="s">
        <v>662</v>
      </c>
      <c r="F1403" s="102"/>
      <c r="H1403" s="59"/>
      <c r="I1403" s="7">
        <v>0</v>
      </c>
      <c r="J1403" s="7">
        <v>0</v>
      </c>
      <c r="K1403" s="103">
        <v>0</v>
      </c>
      <c r="L1403" s="7">
        <v>0</v>
      </c>
      <c r="M1403" s="7">
        <v>0</v>
      </c>
      <c r="O1403" s="51"/>
      <c r="P1403" s="51"/>
      <c r="Q1403" s="51"/>
      <c r="R1403" s="51"/>
      <c r="S1403" s="51"/>
      <c r="T1403" s="51"/>
      <c r="U1403" s="51"/>
      <c r="V1403" s="51"/>
      <c r="W1403" s="51"/>
      <c r="X1403" s="51"/>
      <c r="Y1403" s="51"/>
      <c r="Z1403" s="51"/>
      <c r="AA1403" s="51"/>
    </row>
    <row r="1404" spans="1:27" ht="11.65" customHeight="1">
      <c r="A1404" s="53">
        <v>1275</v>
      </c>
      <c r="C1404" s="101"/>
      <c r="E1404" s="3" t="s">
        <v>647</v>
      </c>
      <c r="F1404" s="102"/>
      <c r="H1404" s="59"/>
      <c r="I1404" s="7">
        <v>7071879.25</v>
      </c>
      <c r="J1404" s="7">
        <v>6576136.0300187385</v>
      </c>
      <c r="K1404" s="103">
        <v>495743.21998126165</v>
      </c>
      <c r="L1404" s="7">
        <v>37888.047443746822</v>
      </c>
      <c r="M1404" s="7">
        <v>533631.26742500847</v>
      </c>
      <c r="O1404" s="51"/>
      <c r="P1404" s="51"/>
      <c r="Q1404" s="51"/>
      <c r="R1404" s="51"/>
      <c r="S1404" s="51"/>
      <c r="T1404" s="51"/>
      <c r="U1404" s="51"/>
      <c r="V1404" s="51"/>
      <c r="W1404" s="51"/>
      <c r="X1404" s="51"/>
      <c r="Y1404" s="51"/>
      <c r="Z1404" s="51"/>
      <c r="AA1404" s="51"/>
    </row>
    <row r="1405" spans="1:27" ht="11.65" customHeight="1">
      <c r="A1405" s="53">
        <v>1276</v>
      </c>
      <c r="C1405" s="101"/>
      <c r="E1405" s="3" t="s">
        <v>634</v>
      </c>
      <c r="F1405" s="102"/>
      <c r="H1405" s="59"/>
      <c r="I1405" s="7">
        <v>13606191.58</v>
      </c>
      <c r="J1405" s="7">
        <v>10544794.95795255</v>
      </c>
      <c r="K1405" s="103">
        <v>3061396.6220474509</v>
      </c>
      <c r="L1405" s="7">
        <v>17547.782727511134</v>
      </c>
      <c r="M1405" s="7">
        <v>3078944.404774962</v>
      </c>
      <c r="O1405" s="51"/>
      <c r="P1405" s="51"/>
      <c r="Q1405" s="51"/>
      <c r="R1405" s="51"/>
      <c r="S1405" s="51"/>
      <c r="T1405" s="51"/>
      <c r="U1405" s="51"/>
      <c r="V1405" s="51"/>
      <c r="W1405" s="51"/>
      <c r="X1405" s="51"/>
      <c r="Y1405" s="51"/>
      <c r="Z1405" s="51"/>
      <c r="AA1405" s="51"/>
    </row>
    <row r="1406" spans="1:27" ht="11.65" customHeight="1">
      <c r="A1406" s="53">
        <v>1277</v>
      </c>
      <c r="C1406" s="101"/>
      <c r="E1406" s="3" t="s">
        <v>636</v>
      </c>
      <c r="F1406" s="102"/>
      <c r="H1406" s="59"/>
      <c r="I1406" s="7">
        <v>8779264.629999999</v>
      </c>
      <c r="J1406" s="7">
        <v>8779264.629999999</v>
      </c>
      <c r="K1406" s="103">
        <v>0</v>
      </c>
      <c r="L1406" s="7">
        <v>0</v>
      </c>
      <c r="M1406" s="7">
        <v>0</v>
      </c>
      <c r="O1406" s="51"/>
      <c r="P1406" s="51"/>
      <c r="Q1406" s="51"/>
      <c r="R1406" s="51"/>
      <c r="S1406" s="51"/>
      <c r="T1406" s="51"/>
      <c r="U1406" s="51"/>
      <c r="V1406" s="51"/>
      <c r="W1406" s="51"/>
      <c r="X1406" s="51"/>
      <c r="Y1406" s="51"/>
      <c r="Z1406" s="51"/>
      <c r="AA1406" s="51"/>
    </row>
    <row r="1407" spans="1:27" ht="11.65" customHeight="1">
      <c r="A1407" s="53">
        <v>1278</v>
      </c>
      <c r="C1407" s="101"/>
      <c r="E1407" s="3" t="s">
        <v>637</v>
      </c>
      <c r="F1407" s="102"/>
      <c r="H1407" s="59"/>
      <c r="I1407" s="7">
        <v>0</v>
      </c>
      <c r="J1407" s="7">
        <v>0</v>
      </c>
      <c r="K1407" s="103">
        <v>0</v>
      </c>
      <c r="L1407" s="7">
        <v>0</v>
      </c>
      <c r="M1407" s="7">
        <v>0</v>
      </c>
      <c r="O1407" s="51"/>
      <c r="P1407" s="51"/>
      <c r="Q1407" s="51"/>
      <c r="R1407" s="51"/>
      <c r="S1407" s="51"/>
      <c r="T1407" s="51"/>
      <c r="U1407" s="51"/>
      <c r="V1407" s="51"/>
      <c r="W1407" s="51"/>
      <c r="X1407" s="51"/>
      <c r="Y1407" s="51"/>
      <c r="Z1407" s="51"/>
      <c r="AA1407" s="51"/>
    </row>
    <row r="1408" spans="1:27" ht="11.65" customHeight="1">
      <c r="A1408" s="53">
        <v>1279</v>
      </c>
      <c r="C1408" s="101"/>
      <c r="E1408" s="3" t="s">
        <v>398</v>
      </c>
      <c r="F1408" s="102"/>
      <c r="H1408" s="59"/>
      <c r="I1408" s="7">
        <v>2930.67</v>
      </c>
      <c r="J1408" s="7">
        <v>2930.67</v>
      </c>
      <c r="K1408" s="103">
        <v>0</v>
      </c>
      <c r="L1408" s="7">
        <v>0</v>
      </c>
      <c r="M1408" s="7">
        <v>0</v>
      </c>
      <c r="O1408" s="51"/>
      <c r="P1408" s="51"/>
      <c r="Q1408" s="51"/>
      <c r="R1408" s="51"/>
      <c r="S1408" s="51"/>
      <c r="T1408" s="51"/>
      <c r="U1408" s="51"/>
      <c r="V1408" s="51"/>
      <c r="W1408" s="51"/>
      <c r="X1408" s="51"/>
      <c r="Y1408" s="51"/>
      <c r="Z1408" s="51"/>
      <c r="AA1408" s="51"/>
    </row>
    <row r="1409" spans="1:27" ht="11.65" customHeight="1">
      <c r="A1409" s="53">
        <v>1280</v>
      </c>
      <c r="C1409" s="101"/>
      <c r="E1409" s="3" t="s">
        <v>249</v>
      </c>
      <c r="F1409" s="102"/>
      <c r="H1409" s="59"/>
      <c r="I1409" s="7">
        <v>6567060.0700000003</v>
      </c>
      <c r="J1409" s="7">
        <v>6028821.6042647744</v>
      </c>
      <c r="K1409" s="103">
        <v>538238.46573522594</v>
      </c>
      <c r="L1409" s="7">
        <v>0</v>
      </c>
      <c r="M1409" s="7">
        <v>538238.46573522594</v>
      </c>
      <c r="O1409" s="51"/>
      <c r="P1409" s="51"/>
      <c r="Q1409" s="51"/>
      <c r="R1409" s="51"/>
      <c r="S1409" s="51"/>
      <c r="T1409" s="51"/>
      <c r="U1409" s="51"/>
      <c r="V1409" s="51"/>
      <c r="W1409" s="51"/>
      <c r="X1409" s="51"/>
      <c r="Y1409" s="51"/>
      <c r="Z1409" s="51"/>
      <c r="AA1409" s="51"/>
    </row>
    <row r="1410" spans="1:27" ht="11.65" customHeight="1" thickBot="1">
      <c r="A1410" s="53">
        <v>1281</v>
      </c>
      <c r="C1410" s="101" t="s">
        <v>338</v>
      </c>
      <c r="F1410" s="102"/>
      <c r="H1410" s="59" t="s">
        <v>322</v>
      </c>
      <c r="I1410" s="118">
        <v>50034324.559999995</v>
      </c>
      <c r="J1410" s="118">
        <v>44992827.57409557</v>
      </c>
      <c r="K1410" s="118">
        <v>5041496.9859044272</v>
      </c>
      <c r="L1410" s="118">
        <v>111968.78699082881</v>
      </c>
      <c r="M1410" s="118">
        <v>5153465.7728952561</v>
      </c>
      <c r="O1410" s="51">
        <v>0</v>
      </c>
      <c r="P1410" s="51"/>
      <c r="Q1410" s="51"/>
      <c r="R1410" s="51"/>
      <c r="S1410" s="51"/>
      <c r="T1410" s="51"/>
      <c r="U1410" s="51"/>
      <c r="V1410" s="51"/>
      <c r="W1410" s="51"/>
      <c r="X1410" s="51"/>
      <c r="Y1410" s="51"/>
      <c r="Z1410" s="51"/>
      <c r="AA1410" s="51"/>
    </row>
    <row r="1411" spans="1:27" ht="11.65" customHeight="1" thickTop="1">
      <c r="A1411" s="53">
        <v>1282</v>
      </c>
      <c r="C1411" s="101">
        <v>408</v>
      </c>
      <c r="D1411" s="3" t="s">
        <v>83</v>
      </c>
      <c r="F1411" s="102"/>
      <c r="H1411" s="59"/>
      <c r="I1411" s="7"/>
      <c r="J1411" s="7"/>
      <c r="K1411" s="7"/>
      <c r="L1411" s="7"/>
      <c r="M1411" s="7"/>
      <c r="O1411" s="51"/>
      <c r="P1411" s="51"/>
      <c r="Q1411" s="51"/>
      <c r="R1411" s="51"/>
      <c r="S1411" s="51"/>
      <c r="T1411" s="51"/>
      <c r="U1411" s="51"/>
      <c r="V1411" s="51"/>
      <c r="W1411" s="51"/>
      <c r="X1411" s="51"/>
      <c r="Y1411" s="51"/>
      <c r="Z1411" s="51"/>
      <c r="AA1411" s="51"/>
    </row>
    <row r="1412" spans="1:27" ht="11.65" customHeight="1">
      <c r="A1412" s="53">
        <v>1283</v>
      </c>
      <c r="C1412" s="101"/>
      <c r="F1412" s="104" t="s">
        <v>484</v>
      </c>
      <c r="G1412" s="3" t="s">
        <v>569</v>
      </c>
      <c r="H1412" s="59"/>
      <c r="I1412" s="7">
        <v>48253419.109999999</v>
      </c>
      <c r="J1412" s="7">
        <v>35534775.600000001</v>
      </c>
      <c r="K1412" s="103">
        <v>12718643.51</v>
      </c>
      <c r="L1412" s="7">
        <v>119296</v>
      </c>
      <c r="M1412" s="7">
        <v>12837939.51</v>
      </c>
      <c r="O1412" s="51"/>
      <c r="P1412" s="51"/>
      <c r="Q1412" s="51"/>
      <c r="R1412" s="51"/>
      <c r="S1412" s="51"/>
      <c r="T1412" s="51"/>
      <c r="U1412" s="51"/>
      <c r="V1412" s="51"/>
      <c r="W1412" s="51"/>
      <c r="X1412" s="51"/>
      <c r="Y1412" s="51"/>
      <c r="Z1412" s="51"/>
      <c r="AA1412" s="51"/>
    </row>
    <row r="1413" spans="1:27" ht="11.65" customHeight="1">
      <c r="A1413" s="53">
        <v>1284</v>
      </c>
      <c r="C1413" s="101"/>
      <c r="F1413" s="104" t="s">
        <v>484</v>
      </c>
      <c r="G1413" s="3" t="s">
        <v>675</v>
      </c>
      <c r="H1413" s="59"/>
      <c r="I1413" s="7">
        <v>148982800.22</v>
      </c>
      <c r="J1413" s="7">
        <v>138772693.19723737</v>
      </c>
      <c r="K1413" s="103">
        <v>10210107.022762612</v>
      </c>
      <c r="L1413" s="7">
        <v>107635.92345155776</v>
      </c>
      <c r="M1413" s="7">
        <v>10317742.946214169</v>
      </c>
      <c r="O1413" s="51"/>
      <c r="P1413" s="51"/>
      <c r="Q1413" s="51"/>
      <c r="R1413" s="51"/>
      <c r="S1413" s="51"/>
      <c r="T1413" s="51"/>
      <c r="U1413" s="51"/>
      <c r="V1413" s="51"/>
      <c r="W1413" s="51"/>
      <c r="X1413" s="51"/>
      <c r="Y1413" s="51"/>
      <c r="Z1413" s="51"/>
      <c r="AA1413" s="51"/>
    </row>
    <row r="1414" spans="1:27" ht="11.65" customHeight="1">
      <c r="A1414" s="53">
        <v>1285</v>
      </c>
      <c r="C1414" s="101"/>
      <c r="F1414" s="104" t="s">
        <v>484</v>
      </c>
      <c r="G1414" s="3" t="s">
        <v>632</v>
      </c>
      <c r="H1414" s="59"/>
      <c r="I1414" s="7">
        <v>-412815.55</v>
      </c>
      <c r="J1414" s="7">
        <v>-384524.42552162689</v>
      </c>
      <c r="K1414" s="103">
        <v>-28291.124478373084</v>
      </c>
      <c r="L1414" s="7">
        <v>0</v>
      </c>
      <c r="M1414" s="7">
        <v>-28291.124478373084</v>
      </c>
      <c r="O1414" s="51"/>
      <c r="P1414" s="51"/>
      <c r="Q1414" s="51"/>
      <c r="R1414" s="51"/>
      <c r="S1414" s="51"/>
      <c r="T1414" s="51"/>
      <c r="U1414" s="51"/>
      <c r="V1414" s="51"/>
      <c r="W1414" s="51"/>
      <c r="X1414" s="51"/>
      <c r="Y1414" s="51"/>
      <c r="Z1414" s="51"/>
      <c r="AA1414" s="51"/>
    </row>
    <row r="1415" spans="1:27" ht="11.65" customHeight="1">
      <c r="A1415" s="53">
        <v>1286</v>
      </c>
      <c r="C1415" s="101"/>
      <c r="F1415" s="104" t="s">
        <v>270</v>
      </c>
      <c r="G1415" s="3" t="s">
        <v>630</v>
      </c>
      <c r="H1415" s="59"/>
      <c r="I1415" s="7">
        <v>454488.3</v>
      </c>
      <c r="J1415" s="7">
        <v>419872.62633679295</v>
      </c>
      <c r="K1415" s="103">
        <v>34615.673663207068</v>
      </c>
      <c r="L1415" s="7">
        <v>0</v>
      </c>
      <c r="M1415" s="7">
        <v>34615.673663207068</v>
      </c>
      <c r="O1415" s="51"/>
      <c r="P1415" s="51"/>
      <c r="Q1415" s="51"/>
      <c r="R1415" s="51"/>
      <c r="S1415" s="51"/>
      <c r="T1415" s="51"/>
      <c r="U1415" s="51"/>
      <c r="V1415" s="51"/>
      <c r="W1415" s="51"/>
      <c r="X1415" s="51"/>
      <c r="Y1415" s="51"/>
      <c r="Z1415" s="51"/>
      <c r="AA1415" s="51"/>
    </row>
    <row r="1416" spans="1:27" ht="11.65" customHeight="1">
      <c r="A1416" s="53">
        <v>1287</v>
      </c>
      <c r="C1416" s="101"/>
      <c r="F1416" s="104" t="s">
        <v>270</v>
      </c>
      <c r="G1416" s="3" t="s">
        <v>636</v>
      </c>
      <c r="H1416" s="59"/>
      <c r="I1416" s="7">
        <v>1891140</v>
      </c>
      <c r="J1416" s="7">
        <v>1891140</v>
      </c>
      <c r="K1416" s="103">
        <v>0</v>
      </c>
      <c r="L1416" s="7">
        <v>0</v>
      </c>
      <c r="M1416" s="7">
        <v>0</v>
      </c>
      <c r="O1416" s="51"/>
      <c r="P1416" s="51"/>
      <c r="Q1416" s="51"/>
      <c r="R1416" s="51"/>
      <c r="S1416" s="51"/>
      <c r="T1416" s="51"/>
      <c r="U1416" s="51"/>
      <c r="V1416" s="51"/>
      <c r="W1416" s="51"/>
      <c r="X1416" s="51"/>
      <c r="Y1416" s="51"/>
      <c r="Z1416" s="51"/>
      <c r="AA1416" s="51"/>
    </row>
    <row r="1417" spans="1:27" ht="11.65" customHeight="1">
      <c r="A1417" s="53">
        <v>1288</v>
      </c>
      <c r="C1417" s="101"/>
      <c r="F1417" s="104" t="s">
        <v>641</v>
      </c>
      <c r="G1417" s="3" t="s">
        <v>676</v>
      </c>
      <c r="H1417" s="59"/>
      <c r="I1417" s="7">
        <v>0</v>
      </c>
      <c r="J1417" s="7">
        <v>0</v>
      </c>
      <c r="K1417" s="103">
        <v>0</v>
      </c>
      <c r="L1417" s="7">
        <v>0</v>
      </c>
      <c r="M1417" s="7">
        <v>0</v>
      </c>
      <c r="O1417" s="51"/>
      <c r="P1417" s="51"/>
      <c r="Q1417" s="51"/>
      <c r="R1417" s="51"/>
      <c r="S1417" s="51"/>
      <c r="T1417" s="51"/>
      <c r="U1417" s="51"/>
      <c r="V1417" s="51"/>
      <c r="W1417" s="51"/>
      <c r="X1417" s="51"/>
      <c r="Y1417" s="51"/>
      <c r="Z1417" s="51"/>
      <c r="AA1417" s="51"/>
    </row>
    <row r="1418" spans="1:27" ht="11.65" customHeight="1">
      <c r="A1418" s="53">
        <v>1289</v>
      </c>
      <c r="C1418" s="101"/>
      <c r="F1418" s="104" t="s">
        <v>484</v>
      </c>
      <c r="G1418" s="3" t="s">
        <v>677</v>
      </c>
      <c r="H1418" s="59"/>
      <c r="I1418" s="7">
        <v>0</v>
      </c>
      <c r="J1418" s="7">
        <v>0</v>
      </c>
      <c r="K1418" s="103">
        <v>0</v>
      </c>
      <c r="L1418" s="7">
        <v>0</v>
      </c>
      <c r="M1418" s="7">
        <v>0</v>
      </c>
      <c r="O1418" s="51"/>
      <c r="P1418" s="51"/>
      <c r="Q1418" s="51"/>
      <c r="R1418" s="51"/>
      <c r="S1418" s="51"/>
      <c r="T1418" s="51"/>
      <c r="U1418" s="51"/>
      <c r="V1418" s="51"/>
      <c r="W1418" s="51"/>
      <c r="X1418" s="51"/>
      <c r="Y1418" s="51"/>
      <c r="Z1418" s="51"/>
      <c r="AA1418" s="51"/>
    </row>
    <row r="1419" spans="1:27" ht="11.65" customHeight="1">
      <c r="A1419" s="53">
        <v>1290</v>
      </c>
      <c r="C1419" s="101"/>
      <c r="F1419" s="104" t="s">
        <v>484</v>
      </c>
      <c r="G1419" s="3" t="s">
        <v>635</v>
      </c>
      <c r="H1419" s="59"/>
      <c r="I1419" s="7">
        <v>0</v>
      </c>
      <c r="J1419" s="7">
        <v>0</v>
      </c>
      <c r="K1419" s="103">
        <v>0</v>
      </c>
      <c r="L1419" s="7">
        <v>0</v>
      </c>
      <c r="M1419" s="7">
        <v>0</v>
      </c>
      <c r="O1419" s="51"/>
      <c r="P1419" s="51"/>
      <c r="Q1419" s="51"/>
      <c r="R1419" s="51"/>
      <c r="S1419" s="51"/>
      <c r="T1419" s="51"/>
      <c r="U1419" s="51"/>
      <c r="V1419" s="51"/>
      <c r="W1419" s="51"/>
      <c r="X1419" s="51"/>
      <c r="Y1419" s="51"/>
      <c r="Z1419" s="51"/>
      <c r="AA1419" s="51"/>
    </row>
    <row r="1420" spans="1:27" ht="11.65" customHeight="1">
      <c r="A1420" s="53">
        <v>1291</v>
      </c>
      <c r="C1420" s="101"/>
      <c r="F1420" s="104" t="s">
        <v>270</v>
      </c>
      <c r="G1420" s="3" t="s">
        <v>637</v>
      </c>
      <c r="H1420" s="59"/>
      <c r="I1420" s="7">
        <v>0</v>
      </c>
      <c r="J1420" s="7">
        <v>0</v>
      </c>
      <c r="K1420" s="103">
        <v>0</v>
      </c>
      <c r="L1420" s="7">
        <v>0</v>
      </c>
      <c r="M1420" s="7">
        <v>0</v>
      </c>
      <c r="O1420" s="51"/>
      <c r="P1420" s="51"/>
      <c r="Q1420" s="51"/>
      <c r="R1420" s="51"/>
      <c r="S1420" s="51"/>
      <c r="T1420" s="51"/>
      <c r="U1420" s="51"/>
      <c r="V1420" s="51"/>
      <c r="W1420" s="51"/>
      <c r="X1420" s="51"/>
      <c r="Y1420" s="51"/>
      <c r="Z1420" s="51"/>
      <c r="AA1420" s="51"/>
    </row>
    <row r="1421" spans="1:27" ht="11.65" customHeight="1">
      <c r="A1421" s="53">
        <v>1292</v>
      </c>
      <c r="C1421" s="101"/>
      <c r="F1421" s="104" t="s">
        <v>270</v>
      </c>
      <c r="G1421" s="3" t="s">
        <v>398</v>
      </c>
      <c r="H1421" s="59"/>
      <c r="I1421" s="7">
        <v>433580.43</v>
      </c>
      <c r="J1421" s="7">
        <v>433580.43</v>
      </c>
      <c r="K1421" s="103">
        <v>0</v>
      </c>
      <c r="L1421" s="7">
        <v>0</v>
      </c>
      <c r="M1421" s="7">
        <v>0</v>
      </c>
      <c r="O1421" s="51"/>
      <c r="P1421" s="51"/>
      <c r="Q1421" s="51"/>
      <c r="R1421" s="51"/>
      <c r="S1421" s="51"/>
      <c r="T1421" s="51"/>
      <c r="U1421" s="51"/>
      <c r="V1421" s="51"/>
      <c r="W1421" s="51"/>
      <c r="X1421" s="51"/>
      <c r="Y1421" s="51"/>
      <c r="Z1421" s="51"/>
      <c r="AA1421" s="51"/>
    </row>
    <row r="1422" spans="1:27" ht="11.65" customHeight="1">
      <c r="A1422" s="53">
        <v>1293</v>
      </c>
      <c r="C1422" s="101"/>
      <c r="F1422" s="102"/>
      <c r="H1422" s="59"/>
      <c r="I1422" s="7"/>
      <c r="J1422" s="7"/>
      <c r="K1422" s="7"/>
      <c r="L1422" s="7"/>
      <c r="M1422" s="7"/>
      <c r="O1422" s="51"/>
      <c r="P1422" s="51"/>
      <c r="Q1422" s="51"/>
      <c r="R1422" s="51"/>
      <c r="S1422" s="51"/>
      <c r="T1422" s="51"/>
      <c r="U1422" s="51"/>
      <c r="V1422" s="51"/>
      <c r="W1422" s="51"/>
      <c r="X1422" s="51"/>
      <c r="Y1422" s="51"/>
      <c r="Z1422" s="51"/>
      <c r="AA1422" s="51"/>
    </row>
    <row r="1423" spans="1:27" ht="11.65" customHeight="1" thickBot="1">
      <c r="A1423" s="53">
        <v>1294</v>
      </c>
      <c r="C1423" s="91" t="s">
        <v>339</v>
      </c>
      <c r="F1423" s="102"/>
      <c r="H1423" s="90" t="s">
        <v>340</v>
      </c>
      <c r="I1423" s="127">
        <v>199602612.50999999</v>
      </c>
      <c r="J1423" s="127">
        <v>176667537.42805254</v>
      </c>
      <c r="K1423" s="127">
        <v>22935075.081947442</v>
      </c>
      <c r="L1423" s="127">
        <v>226931.92345155776</v>
      </c>
      <c r="M1423" s="127">
        <v>23162007.005399</v>
      </c>
      <c r="N1423" s="7" t="s">
        <v>65</v>
      </c>
      <c r="O1423" s="51"/>
      <c r="P1423" s="51"/>
      <c r="Q1423" s="51"/>
      <c r="R1423" s="51"/>
      <c r="S1423" s="51"/>
      <c r="T1423" s="51"/>
      <c r="U1423" s="51"/>
      <c r="V1423" s="51"/>
      <c r="W1423" s="51"/>
      <c r="X1423" s="51"/>
      <c r="Y1423" s="51"/>
      <c r="Z1423" s="51"/>
      <c r="AA1423" s="51"/>
    </row>
    <row r="1424" spans="1:27" ht="11.65" customHeight="1" thickTop="1">
      <c r="A1424" s="53">
        <v>1295</v>
      </c>
      <c r="C1424" s="101"/>
      <c r="F1424" s="102"/>
      <c r="H1424" s="59"/>
      <c r="I1424" s="7"/>
      <c r="J1424" s="7"/>
      <c r="K1424" s="7"/>
      <c r="L1424" s="7"/>
      <c r="M1424" s="7"/>
      <c r="O1424" s="51"/>
      <c r="P1424" s="51"/>
      <c r="Q1424" s="51"/>
      <c r="R1424" s="51"/>
      <c r="S1424" s="51"/>
      <c r="T1424" s="51"/>
      <c r="U1424" s="51"/>
      <c r="V1424" s="51"/>
      <c r="W1424" s="51"/>
      <c r="X1424" s="51"/>
      <c r="Y1424" s="51"/>
      <c r="Z1424" s="51"/>
      <c r="AA1424" s="51"/>
    </row>
    <row r="1425" spans="1:27" ht="11.65" customHeight="1">
      <c r="A1425" s="53">
        <v>1296</v>
      </c>
      <c r="C1425" s="101"/>
      <c r="F1425" s="102"/>
      <c r="H1425" s="59"/>
      <c r="I1425" s="7"/>
      <c r="J1425" s="7"/>
      <c r="K1425" s="7"/>
      <c r="L1425" s="7"/>
      <c r="M1425" s="7"/>
      <c r="O1425" s="51"/>
      <c r="P1425" s="51"/>
      <c r="Q1425" s="51"/>
      <c r="R1425" s="51"/>
      <c r="S1425" s="51"/>
      <c r="T1425" s="51"/>
      <c r="U1425" s="51"/>
      <c r="V1425" s="51"/>
      <c r="W1425" s="51"/>
      <c r="X1425" s="51"/>
      <c r="Y1425" s="51"/>
      <c r="Z1425" s="51"/>
      <c r="AA1425" s="51"/>
    </row>
    <row r="1426" spans="1:27" ht="11.65" customHeight="1">
      <c r="A1426" s="53">
        <v>1297</v>
      </c>
      <c r="C1426" s="101">
        <v>41140</v>
      </c>
      <c r="D1426" s="3" t="s">
        <v>341</v>
      </c>
      <c r="F1426" s="102"/>
      <c r="H1426" s="59"/>
      <c r="I1426" s="7"/>
      <c r="J1426" s="7"/>
      <c r="K1426" s="7"/>
      <c r="L1426" s="7"/>
      <c r="M1426" s="7"/>
      <c r="O1426" s="51"/>
      <c r="P1426" s="51"/>
      <c r="Q1426" s="51"/>
      <c r="R1426" s="51"/>
      <c r="S1426" s="51"/>
      <c r="T1426" s="51"/>
      <c r="U1426" s="51"/>
      <c r="V1426" s="51"/>
      <c r="W1426" s="51"/>
      <c r="X1426" s="51"/>
      <c r="Y1426" s="51"/>
      <c r="Z1426" s="51"/>
      <c r="AA1426" s="51"/>
    </row>
    <row r="1427" spans="1:27" ht="11.65" customHeight="1">
      <c r="A1427" s="53">
        <v>1298</v>
      </c>
      <c r="C1427" s="101"/>
      <c r="F1427" s="104" t="s">
        <v>650</v>
      </c>
      <c r="G1427" s="3" t="s">
        <v>636</v>
      </c>
      <c r="H1427" s="59"/>
      <c r="I1427" s="7">
        <v>-3461978.6</v>
      </c>
      <c r="J1427" s="7">
        <v>-3461978.6</v>
      </c>
      <c r="K1427" s="103">
        <v>0</v>
      </c>
      <c r="L1427" s="7">
        <v>0</v>
      </c>
      <c r="M1427" s="7">
        <v>0</v>
      </c>
      <c r="O1427" s="51"/>
      <c r="P1427" s="51"/>
      <c r="Q1427" s="51"/>
      <c r="R1427" s="51"/>
      <c r="S1427" s="51"/>
      <c r="T1427" s="51"/>
      <c r="U1427" s="51"/>
      <c r="V1427" s="51"/>
      <c r="W1427" s="51"/>
      <c r="X1427" s="51"/>
      <c r="Y1427" s="51"/>
      <c r="Z1427" s="51"/>
      <c r="AA1427" s="51"/>
    </row>
    <row r="1428" spans="1:27" ht="11.65" customHeight="1">
      <c r="A1428" s="53">
        <v>1299</v>
      </c>
      <c r="C1428" s="101"/>
      <c r="F1428" s="102"/>
      <c r="H1428" s="59"/>
      <c r="I1428" s="7"/>
      <c r="J1428" s="7"/>
      <c r="K1428" s="7"/>
      <c r="L1428" s="7"/>
      <c r="M1428" s="7"/>
      <c r="O1428" s="51"/>
      <c r="P1428" s="51"/>
      <c r="Q1428" s="51"/>
      <c r="R1428" s="51"/>
      <c r="S1428" s="51"/>
      <c r="T1428" s="51"/>
      <c r="U1428" s="51"/>
      <c r="V1428" s="51"/>
      <c r="W1428" s="51"/>
      <c r="X1428" s="51"/>
      <c r="Y1428" s="51"/>
      <c r="Z1428" s="51"/>
      <c r="AA1428" s="51"/>
    </row>
    <row r="1429" spans="1:27" ht="11.65" customHeight="1">
      <c r="A1429" s="53">
        <v>1300</v>
      </c>
      <c r="C1429" s="101"/>
      <c r="F1429" s="102"/>
      <c r="H1429" s="59" t="s">
        <v>342</v>
      </c>
      <c r="I1429" s="106">
        <v>-3461978.6</v>
      </c>
      <c r="J1429" s="106">
        <v>-3461978.6</v>
      </c>
      <c r="K1429" s="106">
        <v>0</v>
      </c>
      <c r="L1429" s="106">
        <v>0</v>
      </c>
      <c r="M1429" s="106">
        <v>0</v>
      </c>
      <c r="O1429" s="51"/>
      <c r="P1429" s="51"/>
      <c r="Q1429" s="51"/>
      <c r="R1429" s="51"/>
      <c r="S1429" s="51"/>
      <c r="T1429" s="51"/>
      <c r="U1429" s="51"/>
      <c r="V1429" s="51"/>
      <c r="W1429" s="51"/>
      <c r="X1429" s="51"/>
      <c r="Y1429" s="51"/>
      <c r="Z1429" s="51"/>
      <c r="AA1429" s="51"/>
    </row>
    <row r="1430" spans="1:27" ht="11.65" customHeight="1">
      <c r="A1430" s="53">
        <v>1301</v>
      </c>
      <c r="C1430" s="101"/>
      <c r="F1430" s="102"/>
      <c r="H1430" s="59"/>
      <c r="I1430" s="7"/>
      <c r="J1430" s="7"/>
      <c r="K1430" s="7"/>
      <c r="L1430" s="7"/>
      <c r="M1430" s="7"/>
      <c r="O1430" s="51"/>
      <c r="P1430" s="51"/>
      <c r="Q1430" s="51"/>
      <c r="R1430" s="51"/>
      <c r="S1430" s="51"/>
      <c r="T1430" s="51"/>
      <c r="U1430" s="51"/>
      <c r="V1430" s="51"/>
      <c r="W1430" s="51"/>
      <c r="X1430" s="51"/>
      <c r="Y1430" s="51"/>
      <c r="Z1430" s="51"/>
      <c r="AA1430" s="51"/>
    </row>
    <row r="1431" spans="1:27" ht="11.65" customHeight="1">
      <c r="A1431" s="53">
        <v>1302</v>
      </c>
      <c r="C1431" s="101">
        <v>41141</v>
      </c>
      <c r="D1431" s="3" t="s">
        <v>343</v>
      </c>
      <c r="F1431" s="102"/>
      <c r="H1431" s="59"/>
      <c r="I1431" s="7"/>
      <c r="J1431" s="7"/>
      <c r="K1431" s="7"/>
      <c r="L1431" s="7"/>
      <c r="M1431" s="7"/>
      <c r="O1431" s="51"/>
      <c r="P1431" s="51"/>
      <c r="Q1431" s="51"/>
      <c r="R1431" s="51"/>
      <c r="S1431" s="51"/>
      <c r="T1431" s="51"/>
      <c r="U1431" s="51"/>
      <c r="V1431" s="51"/>
      <c r="W1431" s="51"/>
      <c r="X1431" s="51"/>
      <c r="Y1431" s="51"/>
      <c r="Z1431" s="51"/>
      <c r="AA1431" s="51"/>
    </row>
    <row r="1432" spans="1:27" ht="11.65" customHeight="1">
      <c r="A1432" s="53">
        <v>1303</v>
      </c>
      <c r="C1432" s="101"/>
      <c r="F1432" s="104" t="s">
        <v>650</v>
      </c>
      <c r="G1432" s="3" t="s">
        <v>636</v>
      </c>
      <c r="H1432" s="59"/>
      <c r="I1432" s="7">
        <v>0</v>
      </c>
      <c r="J1432" s="7">
        <v>0</v>
      </c>
      <c r="K1432" s="103">
        <v>0</v>
      </c>
      <c r="L1432" s="7">
        <v>0</v>
      </c>
      <c r="M1432" s="7">
        <v>0</v>
      </c>
      <c r="O1432" s="51"/>
      <c r="P1432" s="51"/>
      <c r="Q1432" s="51"/>
      <c r="R1432" s="51"/>
      <c r="S1432" s="51"/>
      <c r="T1432" s="51"/>
      <c r="U1432" s="51"/>
      <c r="V1432" s="51"/>
      <c r="W1432" s="51"/>
      <c r="X1432" s="51"/>
      <c r="Y1432" s="51"/>
      <c r="Z1432" s="51"/>
      <c r="AA1432" s="51"/>
    </row>
    <row r="1433" spans="1:27" ht="11.65" customHeight="1">
      <c r="A1433" s="53">
        <v>1304</v>
      </c>
      <c r="C1433" s="101"/>
      <c r="F1433" s="102"/>
      <c r="H1433" s="59"/>
      <c r="I1433" s="7"/>
      <c r="J1433" s="7"/>
      <c r="K1433" s="7"/>
      <c r="L1433" s="7"/>
      <c r="M1433" s="7"/>
      <c r="O1433" s="51"/>
      <c r="P1433" s="51"/>
      <c r="Q1433" s="51"/>
      <c r="R1433" s="51"/>
      <c r="S1433" s="51"/>
      <c r="T1433" s="51"/>
      <c r="U1433" s="51"/>
      <c r="V1433" s="51"/>
      <c r="W1433" s="51"/>
      <c r="X1433" s="51"/>
      <c r="Y1433" s="51"/>
      <c r="Z1433" s="51"/>
      <c r="AA1433" s="51"/>
    </row>
    <row r="1434" spans="1:27" ht="11.65" customHeight="1">
      <c r="A1434" s="53">
        <v>1305</v>
      </c>
      <c r="C1434" s="101"/>
      <c r="F1434" s="102"/>
      <c r="H1434" s="59" t="s">
        <v>342</v>
      </c>
      <c r="I1434" s="106">
        <v>0</v>
      </c>
      <c r="J1434" s="106">
        <v>0</v>
      </c>
      <c r="K1434" s="106">
        <v>0</v>
      </c>
      <c r="L1434" s="106">
        <v>0</v>
      </c>
      <c r="M1434" s="106">
        <v>0</v>
      </c>
      <c r="O1434" s="51"/>
      <c r="P1434" s="51"/>
      <c r="Q1434" s="51"/>
      <c r="R1434" s="51"/>
      <c r="S1434" s="51"/>
      <c r="T1434" s="51"/>
      <c r="U1434" s="51"/>
      <c r="V1434" s="51"/>
      <c r="W1434" s="51"/>
      <c r="X1434" s="51"/>
      <c r="Y1434" s="51"/>
      <c r="Z1434" s="51"/>
      <c r="AA1434" s="51"/>
    </row>
    <row r="1435" spans="1:27" ht="11.65" customHeight="1">
      <c r="A1435" s="53">
        <v>1306</v>
      </c>
      <c r="C1435" s="101"/>
      <c r="F1435" s="102"/>
      <c r="H1435" s="59"/>
      <c r="I1435" s="7"/>
      <c r="J1435" s="7"/>
      <c r="K1435" s="7"/>
      <c r="L1435" s="7"/>
      <c r="M1435" s="7"/>
      <c r="O1435" s="51"/>
      <c r="P1435" s="51"/>
      <c r="Q1435" s="51"/>
      <c r="R1435" s="51"/>
      <c r="S1435" s="51"/>
      <c r="T1435" s="51"/>
      <c r="U1435" s="51"/>
      <c r="V1435" s="51"/>
      <c r="W1435" s="51"/>
      <c r="X1435" s="51"/>
      <c r="Y1435" s="51"/>
      <c r="Z1435" s="51"/>
      <c r="AA1435" s="51"/>
    </row>
    <row r="1436" spans="1:27" ht="11.65" customHeight="1" thickBot="1">
      <c r="A1436" s="53">
        <v>1307</v>
      </c>
      <c r="C1436" s="91" t="s">
        <v>344</v>
      </c>
      <c r="F1436" s="102"/>
      <c r="G1436" s="89"/>
      <c r="H1436" s="90" t="s">
        <v>342</v>
      </c>
      <c r="I1436" s="108">
        <v>-3461978.6</v>
      </c>
      <c r="J1436" s="108">
        <v>-3461978.6</v>
      </c>
      <c r="K1436" s="108">
        <v>0</v>
      </c>
      <c r="L1436" s="108">
        <v>0</v>
      </c>
      <c r="M1436" s="108">
        <v>0</v>
      </c>
      <c r="N1436" s="7" t="s">
        <v>65</v>
      </c>
      <c r="O1436" s="51"/>
      <c r="P1436" s="51"/>
      <c r="Q1436" s="51"/>
      <c r="R1436" s="51"/>
      <c r="S1436" s="51"/>
      <c r="T1436" s="51"/>
      <c r="U1436" s="51"/>
      <c r="V1436" s="51"/>
      <c r="W1436" s="51"/>
      <c r="X1436" s="51"/>
      <c r="Y1436" s="51"/>
      <c r="Z1436" s="51"/>
      <c r="AA1436" s="51"/>
    </row>
    <row r="1437" spans="1:27" ht="11.65" customHeight="1" thickTop="1">
      <c r="A1437" s="53">
        <v>1308</v>
      </c>
      <c r="C1437" s="101"/>
      <c r="F1437" s="102"/>
      <c r="H1437" s="59"/>
      <c r="I1437" s="51"/>
      <c r="J1437" s="51"/>
      <c r="K1437" s="51"/>
      <c r="L1437" s="51"/>
      <c r="M1437" s="51"/>
      <c r="O1437" s="51"/>
      <c r="P1437" s="51"/>
      <c r="Q1437" s="51"/>
      <c r="R1437" s="51"/>
      <c r="S1437" s="51"/>
      <c r="T1437" s="51"/>
      <c r="U1437" s="51"/>
      <c r="V1437" s="51"/>
      <c r="W1437" s="51"/>
      <c r="X1437" s="51"/>
      <c r="Y1437" s="51"/>
      <c r="Z1437" s="51"/>
      <c r="AA1437" s="51"/>
    </row>
    <row r="1438" spans="1:27" ht="15" customHeight="1">
      <c r="A1438" s="53">
        <v>1309</v>
      </c>
      <c r="C1438" s="101"/>
      <c r="F1438" s="102"/>
      <c r="H1438" s="59"/>
      <c r="I1438" s="109"/>
      <c r="J1438" s="7"/>
      <c r="K1438" s="7"/>
      <c r="L1438" s="7"/>
      <c r="M1438" s="7"/>
      <c r="O1438" s="51"/>
      <c r="P1438" s="51"/>
      <c r="Q1438" s="51"/>
      <c r="R1438" s="51"/>
      <c r="S1438" s="51"/>
      <c r="T1438" s="51"/>
      <c r="U1438" s="51"/>
      <c r="V1438" s="51"/>
      <c r="W1438" s="51"/>
      <c r="X1438" s="51"/>
      <c r="Y1438" s="51"/>
      <c r="Z1438" s="51"/>
      <c r="AA1438" s="51"/>
    </row>
    <row r="1439" spans="1:27" ht="11.65" customHeight="1">
      <c r="A1439" s="53">
        <v>1310</v>
      </c>
      <c r="C1439" s="101">
        <v>427</v>
      </c>
      <c r="D1439" s="3" t="s">
        <v>345</v>
      </c>
      <c r="F1439" s="102"/>
      <c r="H1439" s="59"/>
      <c r="I1439" s="7"/>
      <c r="J1439" s="7"/>
      <c r="K1439" s="7"/>
      <c r="L1439" s="7"/>
      <c r="M1439" s="7"/>
      <c r="O1439" s="51"/>
      <c r="P1439" s="51"/>
      <c r="Q1439" s="51"/>
      <c r="R1439" s="51"/>
      <c r="S1439" s="51"/>
      <c r="T1439" s="51"/>
      <c r="U1439" s="51"/>
      <c r="V1439" s="51"/>
      <c r="W1439" s="51"/>
      <c r="X1439" s="51"/>
      <c r="Y1439" s="51"/>
      <c r="Z1439" s="51"/>
      <c r="AA1439" s="51"/>
    </row>
    <row r="1440" spans="1:27" ht="11.65" customHeight="1">
      <c r="A1440" s="53">
        <v>1311</v>
      </c>
      <c r="C1440" s="101"/>
      <c r="F1440" s="104" t="s">
        <v>484</v>
      </c>
      <c r="G1440" s="3" t="s">
        <v>569</v>
      </c>
      <c r="H1440" s="59"/>
      <c r="I1440" s="7">
        <v>0</v>
      </c>
      <c r="J1440" s="7">
        <v>0</v>
      </c>
      <c r="K1440" s="103">
        <v>0</v>
      </c>
      <c r="L1440" s="7">
        <v>-2202896.5553655587</v>
      </c>
      <c r="M1440" s="7">
        <v>-2202896.5553655587</v>
      </c>
      <c r="O1440" s="51"/>
      <c r="P1440" s="51"/>
      <c r="Q1440" s="51"/>
      <c r="R1440" s="51"/>
      <c r="S1440" s="51"/>
      <c r="T1440" s="51"/>
      <c r="U1440" s="51"/>
      <c r="V1440" s="51"/>
      <c r="W1440" s="51"/>
      <c r="X1440" s="51"/>
      <c r="Y1440" s="51"/>
      <c r="Z1440" s="51"/>
      <c r="AA1440" s="51"/>
    </row>
    <row r="1441" spans="1:27" ht="11.65" customHeight="1">
      <c r="A1441" s="53">
        <v>1312</v>
      </c>
      <c r="C1441" s="101"/>
      <c r="F1441" s="104" t="s">
        <v>484</v>
      </c>
      <c r="G1441" s="3" t="s">
        <v>678</v>
      </c>
      <c r="H1441" s="59"/>
      <c r="I1441" s="7">
        <v>360044172.75</v>
      </c>
      <c r="J1441" s="7">
        <v>337554881.31468141</v>
      </c>
      <c r="K1441" s="103">
        <v>22489291.435318608</v>
      </c>
      <c r="L1441" s="7">
        <v>0</v>
      </c>
      <c r="M1441" s="7">
        <v>22489291.435318608</v>
      </c>
      <c r="O1441" s="51"/>
      <c r="P1441" s="51"/>
      <c r="Q1441" s="51"/>
      <c r="R1441" s="51"/>
      <c r="S1441" s="51"/>
      <c r="T1441" s="51"/>
      <c r="U1441" s="51"/>
      <c r="V1441" s="51"/>
      <c r="W1441" s="51"/>
      <c r="X1441" s="51"/>
      <c r="Y1441" s="51"/>
      <c r="Z1441" s="51"/>
      <c r="AA1441" s="51"/>
    </row>
    <row r="1442" spans="1:27" ht="11.65" customHeight="1">
      <c r="A1442" s="53">
        <v>1313</v>
      </c>
      <c r="C1442" s="101"/>
      <c r="F1442" s="102"/>
      <c r="H1442" s="59"/>
      <c r="I1442" s="106">
        <v>360044172.75</v>
      </c>
      <c r="J1442" s="106">
        <v>337554881.31468141</v>
      </c>
      <c r="K1442" s="106">
        <v>22489291.435318608</v>
      </c>
      <c r="L1442" s="106">
        <v>-2202896.5553655587</v>
      </c>
      <c r="M1442" s="106">
        <v>20286394.879953049</v>
      </c>
      <c r="O1442" s="51"/>
      <c r="P1442" s="51"/>
      <c r="Q1442" s="51"/>
      <c r="R1442" s="51"/>
      <c r="S1442" s="51"/>
      <c r="T1442" s="51"/>
      <c r="U1442" s="51"/>
      <c r="V1442" s="51"/>
      <c r="W1442" s="51"/>
      <c r="X1442" s="51"/>
      <c r="Y1442" s="51"/>
      <c r="Z1442" s="51"/>
      <c r="AA1442" s="51"/>
    </row>
    <row r="1443" spans="1:27" ht="11.65" customHeight="1">
      <c r="A1443" s="53">
        <v>1314</v>
      </c>
      <c r="C1443" s="101"/>
      <c r="F1443" s="102"/>
      <c r="H1443" s="59"/>
      <c r="I1443" s="7"/>
      <c r="J1443" s="7"/>
      <c r="K1443" s="7"/>
      <c r="L1443" s="7"/>
      <c r="M1443" s="7"/>
      <c r="O1443" s="51"/>
      <c r="P1443" s="51"/>
      <c r="Q1443" s="51"/>
      <c r="R1443" s="51"/>
      <c r="S1443" s="51"/>
      <c r="T1443" s="51"/>
      <c r="U1443" s="51"/>
      <c r="V1443" s="51"/>
      <c r="W1443" s="51"/>
      <c r="X1443" s="51"/>
      <c r="Y1443" s="51"/>
      <c r="Z1443" s="51"/>
      <c r="AA1443" s="51"/>
    </row>
    <row r="1444" spans="1:27" ht="11.65" customHeight="1">
      <c r="A1444" s="53">
        <v>1315</v>
      </c>
      <c r="C1444" s="101">
        <v>428</v>
      </c>
      <c r="D1444" s="3" t="s">
        <v>346</v>
      </c>
      <c r="F1444" s="102"/>
      <c r="H1444" s="59"/>
      <c r="I1444" s="7"/>
      <c r="J1444" s="7"/>
      <c r="K1444" s="7"/>
      <c r="L1444" s="7"/>
      <c r="M1444" s="7"/>
      <c r="O1444" s="51"/>
      <c r="P1444" s="51"/>
      <c r="Q1444" s="51"/>
      <c r="R1444" s="51"/>
      <c r="S1444" s="51"/>
      <c r="T1444" s="51"/>
      <c r="U1444" s="51"/>
      <c r="V1444" s="51"/>
      <c r="W1444" s="51"/>
      <c r="X1444" s="51"/>
      <c r="Y1444" s="51"/>
      <c r="Z1444" s="51"/>
      <c r="AA1444" s="51"/>
    </row>
    <row r="1445" spans="1:27" ht="11.65" customHeight="1">
      <c r="A1445" s="53">
        <v>1316</v>
      </c>
      <c r="C1445" s="101"/>
      <c r="F1445" s="104" t="s">
        <v>484</v>
      </c>
      <c r="G1445" s="3" t="s">
        <v>678</v>
      </c>
      <c r="H1445" s="59"/>
      <c r="I1445" s="7">
        <v>4722530.75</v>
      </c>
      <c r="J1445" s="7">
        <v>4427549.2494307654</v>
      </c>
      <c r="K1445" s="103">
        <v>294981.50056923472</v>
      </c>
      <c r="L1445" s="7">
        <v>0</v>
      </c>
      <c r="M1445" s="7">
        <v>294981.50056923472</v>
      </c>
      <c r="O1445" s="51"/>
      <c r="P1445" s="51"/>
      <c r="Q1445" s="51"/>
      <c r="R1445" s="51"/>
      <c r="S1445" s="51"/>
      <c r="T1445" s="51"/>
      <c r="U1445" s="51"/>
      <c r="V1445" s="51"/>
      <c r="W1445" s="51"/>
      <c r="X1445" s="51"/>
      <c r="Y1445" s="51"/>
      <c r="Z1445" s="51"/>
      <c r="AA1445" s="51"/>
    </row>
    <row r="1446" spans="1:27" ht="11.65" customHeight="1">
      <c r="A1446" s="53">
        <v>1317</v>
      </c>
      <c r="C1446" s="101"/>
      <c r="F1446" s="102"/>
      <c r="H1446" s="59"/>
      <c r="I1446" s="106">
        <v>4722530.75</v>
      </c>
      <c r="J1446" s="106">
        <v>4427549.2494307654</v>
      </c>
      <c r="K1446" s="106">
        <v>294981.50056923472</v>
      </c>
      <c r="L1446" s="106">
        <v>0</v>
      </c>
      <c r="M1446" s="106">
        <v>294981.50056923472</v>
      </c>
      <c r="O1446" s="51"/>
      <c r="P1446" s="51"/>
      <c r="Q1446" s="51"/>
      <c r="R1446" s="51"/>
      <c r="S1446" s="51"/>
      <c r="T1446" s="51"/>
      <c r="U1446" s="51"/>
      <c r="V1446" s="51"/>
      <c r="W1446" s="51"/>
      <c r="X1446" s="51"/>
      <c r="Y1446" s="51"/>
      <c r="Z1446" s="51"/>
      <c r="AA1446" s="51"/>
    </row>
    <row r="1447" spans="1:27" ht="11.65" customHeight="1">
      <c r="A1447" s="53">
        <v>1318</v>
      </c>
      <c r="C1447" s="101"/>
      <c r="F1447" s="102"/>
      <c r="H1447" s="59"/>
      <c r="I1447" s="7"/>
      <c r="J1447" s="7"/>
      <c r="K1447" s="7"/>
      <c r="L1447" s="7"/>
      <c r="M1447" s="7"/>
      <c r="O1447" s="51"/>
      <c r="P1447" s="51"/>
      <c r="Q1447" s="51"/>
      <c r="R1447" s="51"/>
      <c r="S1447" s="51"/>
      <c r="T1447" s="51"/>
      <c r="U1447" s="51"/>
      <c r="V1447" s="51"/>
      <c r="W1447" s="51"/>
      <c r="X1447" s="51"/>
      <c r="Y1447" s="51"/>
      <c r="Z1447" s="51"/>
      <c r="AA1447" s="51"/>
    </row>
    <row r="1448" spans="1:27" ht="11.65" customHeight="1">
      <c r="A1448" s="53">
        <v>1319</v>
      </c>
      <c r="C1448" s="101">
        <v>429</v>
      </c>
      <c r="D1448" s="3" t="s">
        <v>347</v>
      </c>
      <c r="F1448" s="102"/>
      <c r="H1448" s="59"/>
      <c r="I1448" s="7"/>
      <c r="J1448" s="7"/>
      <c r="K1448" s="7"/>
      <c r="L1448" s="7"/>
      <c r="M1448" s="7"/>
      <c r="O1448" s="51"/>
      <c r="P1448" s="51"/>
      <c r="Q1448" s="51"/>
      <c r="R1448" s="51"/>
      <c r="S1448" s="51"/>
      <c r="T1448" s="51"/>
      <c r="U1448" s="51"/>
      <c r="V1448" s="51"/>
      <c r="W1448" s="51"/>
      <c r="X1448" s="51"/>
      <c r="Y1448" s="51"/>
      <c r="Z1448" s="51"/>
      <c r="AA1448" s="51"/>
    </row>
    <row r="1449" spans="1:27" ht="11.65" customHeight="1">
      <c r="A1449" s="53">
        <v>1320</v>
      </c>
      <c r="C1449" s="101"/>
      <c r="F1449" s="104" t="s">
        <v>484</v>
      </c>
      <c r="G1449" s="3" t="s">
        <v>678</v>
      </c>
      <c r="H1449" s="59"/>
      <c r="I1449" s="7">
        <v>-11025.84</v>
      </c>
      <c r="J1449" s="7">
        <v>-10337.137480014018</v>
      </c>
      <c r="K1449" s="103">
        <v>-688.70251998598224</v>
      </c>
      <c r="L1449" s="7">
        <v>0</v>
      </c>
      <c r="M1449" s="7">
        <v>-688.70251998598224</v>
      </c>
      <c r="O1449" s="51"/>
      <c r="P1449" s="51"/>
      <c r="Q1449" s="51"/>
      <c r="R1449" s="51"/>
      <c r="S1449" s="51"/>
      <c r="T1449" s="51"/>
      <c r="U1449" s="51"/>
      <c r="V1449" s="51"/>
      <c r="W1449" s="51"/>
      <c r="X1449" s="51"/>
      <c r="Y1449" s="51"/>
      <c r="Z1449" s="51"/>
      <c r="AA1449" s="51"/>
    </row>
    <row r="1450" spans="1:27" ht="11.65" customHeight="1">
      <c r="A1450" s="53">
        <v>1321</v>
      </c>
      <c r="C1450" s="101"/>
      <c r="F1450" s="102"/>
      <c r="H1450" s="59"/>
      <c r="I1450" s="106">
        <v>-11025.84</v>
      </c>
      <c r="J1450" s="106">
        <v>-10337.137480014018</v>
      </c>
      <c r="K1450" s="106">
        <v>-688.70251998598224</v>
      </c>
      <c r="L1450" s="106">
        <v>0</v>
      </c>
      <c r="M1450" s="106">
        <v>-688.70251998598224</v>
      </c>
      <c r="O1450" s="51"/>
      <c r="P1450" s="51"/>
      <c r="Q1450" s="51"/>
      <c r="R1450" s="51"/>
      <c r="S1450" s="51"/>
      <c r="T1450" s="51"/>
      <c r="U1450" s="51"/>
      <c r="V1450" s="51"/>
      <c r="W1450" s="51"/>
      <c r="X1450" s="51"/>
      <c r="Y1450" s="51"/>
      <c r="Z1450" s="51"/>
      <c r="AA1450" s="51"/>
    </row>
    <row r="1451" spans="1:27" ht="11.65" customHeight="1">
      <c r="A1451" s="53">
        <v>1322</v>
      </c>
      <c r="C1451" s="101"/>
      <c r="F1451" s="102"/>
      <c r="H1451" s="59"/>
      <c r="I1451" s="7"/>
      <c r="J1451" s="7"/>
      <c r="K1451" s="7"/>
      <c r="L1451" s="7"/>
      <c r="M1451" s="7"/>
      <c r="O1451" s="51"/>
      <c r="P1451" s="51"/>
      <c r="Q1451" s="51"/>
      <c r="R1451" s="51"/>
      <c r="S1451" s="51"/>
      <c r="T1451" s="51"/>
      <c r="U1451" s="51"/>
      <c r="V1451" s="51"/>
      <c r="W1451" s="51"/>
      <c r="X1451" s="51"/>
      <c r="Y1451" s="51"/>
      <c r="Z1451" s="51"/>
      <c r="AA1451" s="51"/>
    </row>
    <row r="1452" spans="1:27" ht="11.65" customHeight="1">
      <c r="A1452" s="53">
        <v>1323</v>
      </c>
      <c r="C1452" s="101">
        <v>431</v>
      </c>
      <c r="D1452" s="3" t="s">
        <v>348</v>
      </c>
      <c r="F1452" s="102"/>
      <c r="H1452" s="59"/>
      <c r="I1452" s="7"/>
      <c r="J1452" s="7"/>
      <c r="K1452" s="7"/>
      <c r="L1452" s="7"/>
      <c r="M1452" s="7"/>
      <c r="O1452" s="51"/>
      <c r="P1452" s="51"/>
      <c r="Q1452" s="51"/>
      <c r="R1452" s="51"/>
      <c r="S1452" s="51"/>
      <c r="T1452" s="51"/>
      <c r="U1452" s="51"/>
      <c r="V1452" s="51"/>
      <c r="W1452" s="51"/>
      <c r="X1452" s="51"/>
      <c r="Y1452" s="51"/>
      <c r="Z1452" s="51"/>
      <c r="AA1452" s="51"/>
    </row>
    <row r="1453" spans="1:27" ht="11.65" customHeight="1">
      <c r="A1453" s="53">
        <v>1324</v>
      </c>
      <c r="C1453" s="101"/>
      <c r="F1453" s="104" t="s">
        <v>679</v>
      </c>
      <c r="G1453" s="3" t="s">
        <v>680</v>
      </c>
      <c r="H1453" s="59"/>
      <c r="I1453" s="7">
        <v>0</v>
      </c>
      <c r="J1453" s="7">
        <v>0</v>
      </c>
      <c r="K1453" s="103">
        <v>0</v>
      </c>
      <c r="L1453" s="7">
        <v>0</v>
      </c>
      <c r="M1453" s="7">
        <v>0</v>
      </c>
      <c r="O1453" s="51"/>
      <c r="P1453" s="51"/>
      <c r="Q1453" s="51"/>
      <c r="R1453" s="51"/>
      <c r="S1453" s="51"/>
      <c r="T1453" s="51"/>
      <c r="U1453" s="51"/>
      <c r="V1453" s="51"/>
      <c r="W1453" s="51"/>
      <c r="X1453" s="51"/>
      <c r="Y1453" s="51"/>
      <c r="Z1453" s="51"/>
      <c r="AA1453" s="51"/>
    </row>
    <row r="1454" spans="1:27" ht="11.65" customHeight="1">
      <c r="A1454" s="53">
        <v>1325</v>
      </c>
      <c r="C1454" s="101"/>
      <c r="F1454" s="104" t="s">
        <v>484</v>
      </c>
      <c r="G1454" s="3" t="s">
        <v>632</v>
      </c>
      <c r="H1454" s="59"/>
      <c r="I1454" s="7">
        <v>0</v>
      </c>
      <c r="J1454" s="7">
        <v>0</v>
      </c>
      <c r="K1454" s="103">
        <v>0</v>
      </c>
      <c r="L1454" s="7">
        <v>0</v>
      </c>
      <c r="M1454" s="7">
        <v>0</v>
      </c>
      <c r="O1454" s="51"/>
      <c r="P1454" s="51"/>
      <c r="Q1454" s="51"/>
      <c r="R1454" s="51"/>
      <c r="S1454" s="51"/>
      <c r="T1454" s="51"/>
      <c r="U1454" s="51"/>
      <c r="V1454" s="51"/>
      <c r="W1454" s="51"/>
      <c r="X1454" s="51"/>
      <c r="Y1454" s="51"/>
      <c r="Z1454" s="51"/>
      <c r="AA1454" s="51"/>
    </row>
    <row r="1455" spans="1:27" ht="11.65" customHeight="1">
      <c r="A1455" s="53">
        <v>1326</v>
      </c>
      <c r="C1455" s="101"/>
      <c r="F1455" s="104" t="s">
        <v>484</v>
      </c>
      <c r="G1455" s="3" t="s">
        <v>678</v>
      </c>
      <c r="H1455" s="59"/>
      <c r="I1455" s="7">
        <v>15843575.09</v>
      </c>
      <c r="J1455" s="7">
        <v>14853944.359817978</v>
      </c>
      <c r="K1455" s="103">
        <v>989630.73018202116</v>
      </c>
      <c r="L1455" s="7">
        <v>0</v>
      </c>
      <c r="M1455" s="7">
        <v>989630.73018202116</v>
      </c>
      <c r="O1455" s="51"/>
      <c r="P1455" s="51"/>
      <c r="Q1455" s="51"/>
      <c r="R1455" s="51"/>
      <c r="S1455" s="51"/>
      <c r="T1455" s="51"/>
      <c r="U1455" s="51"/>
      <c r="V1455" s="51"/>
      <c r="W1455" s="51"/>
      <c r="X1455" s="51"/>
      <c r="Y1455" s="51"/>
      <c r="Z1455" s="51"/>
      <c r="AA1455" s="51"/>
    </row>
    <row r="1456" spans="1:27" ht="11.65" customHeight="1">
      <c r="A1456" s="53">
        <v>1327</v>
      </c>
      <c r="C1456" s="101"/>
      <c r="F1456" s="102"/>
      <c r="H1456" s="59"/>
      <c r="I1456" s="106">
        <v>15843575.09</v>
      </c>
      <c r="J1456" s="106">
        <v>14853944.359817978</v>
      </c>
      <c r="K1456" s="106">
        <v>989630.73018202116</v>
      </c>
      <c r="L1456" s="106">
        <v>0</v>
      </c>
      <c r="M1456" s="106">
        <v>989630.73018202116</v>
      </c>
      <c r="O1456" s="51"/>
      <c r="P1456" s="51"/>
      <c r="Q1456" s="51"/>
      <c r="R1456" s="51"/>
      <c r="S1456" s="51"/>
      <c r="T1456" s="51"/>
      <c r="U1456" s="51"/>
      <c r="V1456" s="51"/>
      <c r="W1456" s="51"/>
      <c r="X1456" s="51"/>
      <c r="Y1456" s="51"/>
      <c r="Z1456" s="51"/>
      <c r="AA1456" s="51"/>
    </row>
    <row r="1457" spans="1:27" ht="11.65" customHeight="1">
      <c r="A1457" s="53">
        <v>1328</v>
      </c>
      <c r="C1457" s="101"/>
      <c r="F1457" s="102"/>
      <c r="H1457" s="59"/>
      <c r="I1457" s="7"/>
      <c r="J1457" s="7"/>
      <c r="K1457" s="7"/>
      <c r="L1457" s="7"/>
      <c r="M1457" s="7"/>
      <c r="O1457" s="51"/>
      <c r="P1457" s="51"/>
      <c r="Q1457" s="51"/>
      <c r="R1457" s="51"/>
      <c r="S1457" s="51"/>
      <c r="T1457" s="51"/>
      <c r="U1457" s="51"/>
      <c r="V1457" s="51"/>
      <c r="W1457" s="51"/>
      <c r="X1457" s="51"/>
      <c r="Y1457" s="51"/>
      <c r="Z1457" s="51"/>
      <c r="AA1457" s="51"/>
    </row>
    <row r="1458" spans="1:27" ht="11.65" customHeight="1">
      <c r="A1458" s="53">
        <v>1329</v>
      </c>
      <c r="C1458" s="101">
        <v>432</v>
      </c>
      <c r="D1458" s="3" t="s">
        <v>349</v>
      </c>
      <c r="F1458" s="102"/>
      <c r="H1458" s="59"/>
      <c r="I1458" s="7"/>
      <c r="J1458" s="7"/>
      <c r="K1458" s="7"/>
      <c r="L1458" s="7"/>
      <c r="M1458" s="7"/>
      <c r="O1458" s="51"/>
      <c r="P1458" s="51"/>
      <c r="Q1458" s="51"/>
      <c r="R1458" s="51"/>
      <c r="S1458" s="51"/>
      <c r="T1458" s="51"/>
      <c r="U1458" s="51"/>
      <c r="V1458" s="51"/>
      <c r="W1458" s="51"/>
      <c r="X1458" s="51"/>
      <c r="Y1458" s="51"/>
      <c r="Z1458" s="51"/>
      <c r="AA1458" s="51"/>
    </row>
    <row r="1459" spans="1:27" ht="11.65" customHeight="1">
      <c r="A1459" s="53">
        <v>1330</v>
      </c>
      <c r="C1459" s="101"/>
      <c r="F1459" s="104" t="s">
        <v>484</v>
      </c>
      <c r="G1459" s="3" t="s">
        <v>678</v>
      </c>
      <c r="H1459" s="59"/>
      <c r="I1459" s="7">
        <v>-11289409.029999999</v>
      </c>
      <c r="J1459" s="7">
        <v>-10584243.305836262</v>
      </c>
      <c r="K1459" s="103">
        <v>-705165.7241637375</v>
      </c>
      <c r="L1459" s="7">
        <v>0</v>
      </c>
      <c r="M1459" s="7">
        <v>-705165.7241637375</v>
      </c>
      <c r="O1459" s="51"/>
      <c r="P1459" s="51"/>
      <c r="Q1459" s="51"/>
      <c r="R1459" s="51"/>
      <c r="S1459" s="51"/>
      <c r="T1459" s="51"/>
      <c r="U1459" s="51"/>
      <c r="V1459" s="51"/>
      <c r="W1459" s="51"/>
      <c r="X1459" s="51"/>
      <c r="Y1459" s="51"/>
      <c r="Z1459" s="51"/>
      <c r="AA1459" s="51"/>
    </row>
    <row r="1460" spans="1:27" ht="11.65" customHeight="1">
      <c r="A1460" s="53">
        <v>1331</v>
      </c>
      <c r="C1460" s="101"/>
      <c r="F1460" s="102"/>
      <c r="H1460" s="59"/>
      <c r="I1460" s="106">
        <v>-11289409.029999999</v>
      </c>
      <c r="J1460" s="106">
        <v>-10584243.305836262</v>
      </c>
      <c r="K1460" s="106">
        <v>-705165.7241637375</v>
      </c>
      <c r="L1460" s="106">
        <v>0</v>
      </c>
      <c r="M1460" s="106">
        <v>-705165.7241637375</v>
      </c>
      <c r="O1460" s="51"/>
      <c r="P1460" s="51"/>
      <c r="Q1460" s="51"/>
      <c r="R1460" s="51"/>
      <c r="S1460" s="51"/>
      <c r="T1460" s="51"/>
      <c r="U1460" s="51"/>
      <c r="V1460" s="51"/>
      <c r="W1460" s="51"/>
      <c r="X1460" s="51"/>
      <c r="Y1460" s="51"/>
      <c r="Z1460" s="51"/>
      <c r="AA1460" s="51"/>
    </row>
    <row r="1461" spans="1:27" ht="11.65" customHeight="1">
      <c r="A1461" s="53">
        <v>1332</v>
      </c>
      <c r="C1461" s="101"/>
      <c r="F1461" s="102"/>
      <c r="H1461" s="59"/>
      <c r="I1461" s="7"/>
      <c r="J1461" s="7"/>
      <c r="K1461" s="7"/>
      <c r="L1461" s="7"/>
      <c r="M1461" s="7"/>
      <c r="O1461" s="51"/>
      <c r="P1461" s="51"/>
      <c r="Q1461" s="51"/>
      <c r="R1461" s="51"/>
      <c r="S1461" s="51"/>
      <c r="T1461" s="51"/>
      <c r="U1461" s="51"/>
      <c r="V1461" s="51"/>
      <c r="W1461" s="51"/>
      <c r="X1461" s="51"/>
      <c r="Y1461" s="51"/>
      <c r="Z1461" s="51"/>
      <c r="AA1461" s="51"/>
    </row>
    <row r="1462" spans="1:27" ht="11.65" customHeight="1" thickBot="1">
      <c r="A1462" s="53">
        <v>1333</v>
      </c>
      <c r="C1462" s="101"/>
      <c r="D1462" s="3" t="s">
        <v>350</v>
      </c>
      <c r="F1462" s="102"/>
      <c r="H1462" s="59" t="s">
        <v>351</v>
      </c>
      <c r="I1462" s="133">
        <v>369309843.72000003</v>
      </c>
      <c r="J1462" s="133">
        <v>346241794.48061389</v>
      </c>
      <c r="K1462" s="133">
        <v>23068049.239386141</v>
      </c>
      <c r="L1462" s="133">
        <v>-2202896.5553655587</v>
      </c>
      <c r="M1462" s="133">
        <v>20865152.684020583</v>
      </c>
      <c r="O1462" s="51"/>
      <c r="P1462" s="51"/>
      <c r="Q1462" s="51"/>
      <c r="R1462" s="51"/>
      <c r="S1462" s="51"/>
      <c r="T1462" s="51"/>
      <c r="U1462" s="51"/>
      <c r="V1462" s="51"/>
      <c r="W1462" s="51"/>
      <c r="X1462" s="51"/>
      <c r="Y1462" s="51"/>
      <c r="Z1462" s="51"/>
      <c r="AA1462" s="51"/>
    </row>
    <row r="1463" spans="1:27" ht="11.65" customHeight="1" thickTop="1">
      <c r="A1463" s="53">
        <v>1334</v>
      </c>
      <c r="C1463" s="101"/>
      <c r="F1463" s="102"/>
      <c r="H1463" s="59"/>
      <c r="I1463" s="7"/>
      <c r="J1463" s="7"/>
      <c r="K1463" s="7"/>
      <c r="L1463" s="7"/>
      <c r="M1463" s="7"/>
      <c r="O1463" s="51"/>
      <c r="P1463" s="51"/>
      <c r="Q1463" s="51"/>
      <c r="R1463" s="51"/>
      <c r="S1463" s="51"/>
      <c r="T1463" s="51"/>
      <c r="U1463" s="51"/>
      <c r="V1463" s="51"/>
      <c r="W1463" s="51"/>
      <c r="X1463" s="51"/>
      <c r="Y1463" s="51"/>
      <c r="Z1463" s="51"/>
      <c r="AA1463" s="51"/>
    </row>
    <row r="1464" spans="1:27" ht="11.65" customHeight="1">
      <c r="A1464" s="53">
        <v>1335</v>
      </c>
      <c r="C1464" s="101"/>
      <c r="D1464" s="3" t="s">
        <v>352</v>
      </c>
      <c r="F1464" s="102"/>
      <c r="H1464" s="59"/>
      <c r="I1464" s="7"/>
      <c r="J1464" s="7"/>
      <c r="K1464" s="7"/>
      <c r="L1464" s="7"/>
      <c r="M1464" s="7"/>
      <c r="O1464" s="51"/>
      <c r="P1464" s="51"/>
      <c r="Q1464" s="51"/>
      <c r="R1464" s="51"/>
      <c r="S1464" s="51"/>
      <c r="T1464" s="51"/>
      <c r="U1464" s="51"/>
      <c r="V1464" s="51"/>
      <c r="W1464" s="51"/>
      <c r="X1464" s="51"/>
      <c r="Y1464" s="51"/>
      <c r="Z1464" s="51"/>
      <c r="AA1464" s="51"/>
    </row>
    <row r="1465" spans="1:27" ht="11.65" customHeight="1">
      <c r="A1465" s="53">
        <v>1336</v>
      </c>
      <c r="C1465" s="101"/>
      <c r="E1465" s="3">
        <v>427</v>
      </c>
      <c r="F1465" s="104" t="s">
        <v>679</v>
      </c>
      <c r="G1465" s="3" t="s">
        <v>679</v>
      </c>
      <c r="H1465" s="59"/>
      <c r="I1465" s="7">
        <v>0</v>
      </c>
      <c r="J1465" s="7">
        <v>0</v>
      </c>
      <c r="K1465" s="103">
        <v>0</v>
      </c>
      <c r="L1465" s="7">
        <v>0</v>
      </c>
      <c r="M1465" s="7">
        <v>0</v>
      </c>
      <c r="O1465" s="51"/>
      <c r="P1465" s="51"/>
      <c r="Q1465" s="51"/>
      <c r="R1465" s="51"/>
      <c r="S1465" s="51"/>
      <c r="T1465" s="51"/>
      <c r="U1465" s="51"/>
      <c r="V1465" s="51"/>
      <c r="W1465" s="51"/>
      <c r="X1465" s="51"/>
      <c r="Y1465" s="51"/>
      <c r="Z1465" s="51"/>
      <c r="AA1465" s="51"/>
    </row>
    <row r="1466" spans="1:27" ht="11.65" customHeight="1">
      <c r="A1466" s="53">
        <v>1337</v>
      </c>
      <c r="C1466" s="101"/>
      <c r="E1466" s="3">
        <v>428</v>
      </c>
      <c r="F1466" s="104" t="s">
        <v>679</v>
      </c>
      <c r="G1466" s="3" t="s">
        <v>679</v>
      </c>
      <c r="H1466" s="59"/>
      <c r="I1466" s="7">
        <v>0</v>
      </c>
      <c r="J1466" s="7">
        <v>0</v>
      </c>
      <c r="K1466" s="103">
        <v>0</v>
      </c>
      <c r="L1466" s="7">
        <v>0</v>
      </c>
      <c r="M1466" s="7">
        <v>0</v>
      </c>
      <c r="O1466" s="51"/>
      <c r="P1466" s="51"/>
      <c r="Q1466" s="51"/>
      <c r="R1466" s="51"/>
      <c r="S1466" s="51"/>
      <c r="T1466" s="51"/>
      <c r="U1466" s="51"/>
      <c r="V1466" s="51"/>
      <c r="W1466" s="51"/>
      <c r="X1466" s="51"/>
      <c r="Y1466" s="51"/>
      <c r="Z1466" s="51"/>
      <c r="AA1466" s="51"/>
    </row>
    <row r="1467" spans="1:27" ht="11.65" customHeight="1">
      <c r="A1467" s="53">
        <v>1338</v>
      </c>
      <c r="C1467" s="101"/>
      <c r="E1467" s="3">
        <v>429</v>
      </c>
      <c r="F1467" s="104" t="s">
        <v>679</v>
      </c>
      <c r="G1467" s="3" t="s">
        <v>679</v>
      </c>
      <c r="H1467" s="59"/>
      <c r="I1467" s="7">
        <v>0</v>
      </c>
      <c r="J1467" s="7">
        <v>0</v>
      </c>
      <c r="K1467" s="103">
        <v>0</v>
      </c>
      <c r="L1467" s="7">
        <v>0</v>
      </c>
      <c r="M1467" s="7">
        <v>0</v>
      </c>
      <c r="O1467" s="51"/>
      <c r="P1467" s="51"/>
      <c r="Q1467" s="51"/>
      <c r="R1467" s="51"/>
      <c r="S1467" s="51"/>
      <c r="T1467" s="51"/>
      <c r="U1467" s="51"/>
      <c r="V1467" s="51"/>
      <c r="W1467" s="51"/>
      <c r="X1467" s="51"/>
      <c r="Y1467" s="51"/>
      <c r="Z1467" s="51"/>
      <c r="AA1467" s="51"/>
    </row>
    <row r="1468" spans="1:27" ht="11.65" customHeight="1">
      <c r="A1468" s="53">
        <v>1339</v>
      </c>
      <c r="C1468" s="101"/>
      <c r="E1468" s="3">
        <v>431</v>
      </c>
      <c r="F1468" s="104" t="s">
        <v>679</v>
      </c>
      <c r="G1468" s="3" t="s">
        <v>679</v>
      </c>
      <c r="H1468" s="59"/>
      <c r="I1468" s="7">
        <v>0</v>
      </c>
      <c r="J1468" s="7">
        <v>0</v>
      </c>
      <c r="K1468" s="103">
        <v>0</v>
      </c>
      <c r="L1468" s="7">
        <v>0</v>
      </c>
      <c r="M1468" s="7">
        <v>0</v>
      </c>
      <c r="O1468" s="51"/>
      <c r="P1468" s="51"/>
      <c r="Q1468" s="51"/>
      <c r="R1468" s="51"/>
      <c r="S1468" s="51"/>
      <c r="T1468" s="51"/>
      <c r="U1468" s="51"/>
      <c r="V1468" s="51"/>
      <c r="W1468" s="51"/>
      <c r="X1468" s="51"/>
      <c r="Y1468" s="51"/>
      <c r="Z1468" s="51"/>
      <c r="AA1468" s="51"/>
    </row>
    <row r="1469" spans="1:27" ht="11.65" customHeight="1">
      <c r="A1469" s="53">
        <v>1340</v>
      </c>
      <c r="C1469" s="101"/>
      <c r="F1469" s="102"/>
      <c r="H1469" s="59"/>
      <c r="I1469" s="7"/>
      <c r="J1469" s="7"/>
      <c r="K1469" s="7"/>
      <c r="L1469" s="7"/>
      <c r="M1469" s="7"/>
      <c r="O1469" s="51"/>
      <c r="P1469" s="51"/>
      <c r="Q1469" s="51"/>
      <c r="R1469" s="51"/>
      <c r="S1469" s="51"/>
      <c r="T1469" s="51"/>
      <c r="U1469" s="51"/>
      <c r="V1469" s="51"/>
      <c r="W1469" s="51"/>
      <c r="X1469" s="51"/>
      <c r="Y1469" s="51"/>
      <c r="Z1469" s="51"/>
      <c r="AA1469" s="51"/>
    </row>
    <row r="1470" spans="1:27" ht="11.65" customHeight="1">
      <c r="A1470" s="53">
        <v>1341</v>
      </c>
      <c r="C1470" s="101"/>
      <c r="E1470" s="3" t="s">
        <v>353</v>
      </c>
      <c r="F1470" s="102"/>
      <c r="H1470" s="59"/>
      <c r="I1470" s="106">
        <v>0</v>
      </c>
      <c r="J1470" s="106">
        <v>0</v>
      </c>
      <c r="K1470" s="106">
        <v>0</v>
      </c>
      <c r="L1470" s="106">
        <v>0</v>
      </c>
      <c r="M1470" s="106">
        <v>0</v>
      </c>
      <c r="O1470" s="51"/>
      <c r="P1470" s="51"/>
      <c r="Q1470" s="51"/>
      <c r="R1470" s="51"/>
      <c r="S1470" s="51"/>
      <c r="T1470" s="51"/>
      <c r="U1470" s="51"/>
      <c r="V1470" s="51"/>
      <c r="W1470" s="51"/>
      <c r="X1470" s="51"/>
      <c r="Y1470" s="51"/>
      <c r="Z1470" s="51"/>
      <c r="AA1470" s="51"/>
    </row>
    <row r="1471" spans="1:27" ht="11.65" customHeight="1">
      <c r="A1471" s="53">
        <v>1342</v>
      </c>
      <c r="C1471" s="101"/>
      <c r="F1471" s="102"/>
      <c r="H1471" s="59"/>
      <c r="I1471" s="7"/>
      <c r="J1471" s="7"/>
      <c r="K1471" s="7"/>
      <c r="L1471" s="7"/>
      <c r="M1471" s="7"/>
      <c r="O1471" s="51"/>
      <c r="P1471" s="51"/>
      <c r="Q1471" s="51"/>
      <c r="R1471" s="51"/>
      <c r="S1471" s="51"/>
      <c r="T1471" s="51"/>
      <c r="U1471" s="51"/>
      <c r="V1471" s="51"/>
      <c r="W1471" s="51"/>
      <c r="X1471" s="51"/>
      <c r="Y1471" s="51"/>
      <c r="Z1471" s="51"/>
      <c r="AA1471" s="51"/>
    </row>
    <row r="1472" spans="1:27" ht="11.65" customHeight="1" thickBot="1">
      <c r="A1472" s="53">
        <v>1343</v>
      </c>
      <c r="C1472" s="101"/>
      <c r="D1472" s="3" t="s">
        <v>354</v>
      </c>
      <c r="F1472" s="102"/>
      <c r="H1472" s="59"/>
      <c r="I1472" s="133">
        <v>369309843.72000003</v>
      </c>
      <c r="J1472" s="133">
        <v>346241794.48061389</v>
      </c>
      <c r="K1472" s="133">
        <v>23068049.239386141</v>
      </c>
      <c r="L1472" s="133">
        <v>-2202896.5553655587</v>
      </c>
      <c r="M1472" s="133">
        <v>20865152.684020583</v>
      </c>
      <c r="O1472" s="51"/>
      <c r="P1472" s="51"/>
      <c r="Q1472" s="51"/>
      <c r="R1472" s="51"/>
      <c r="S1472" s="51"/>
      <c r="T1472" s="51"/>
      <c r="U1472" s="51"/>
      <c r="V1472" s="51"/>
      <c r="W1472" s="51"/>
      <c r="X1472" s="51"/>
      <c r="Y1472" s="51"/>
      <c r="Z1472" s="51"/>
      <c r="AA1472" s="51"/>
    </row>
    <row r="1473" spans="1:27" ht="11.65" customHeight="1" thickTop="1">
      <c r="A1473" s="53">
        <v>1344</v>
      </c>
      <c r="C1473" s="101"/>
      <c r="F1473" s="102"/>
      <c r="H1473" s="59"/>
      <c r="I1473" s="7"/>
      <c r="J1473" s="7"/>
      <c r="K1473" s="7"/>
      <c r="L1473" s="7"/>
      <c r="M1473" s="7"/>
      <c r="O1473" s="51"/>
      <c r="P1473" s="51"/>
      <c r="Q1473" s="51"/>
      <c r="R1473" s="51"/>
      <c r="S1473" s="51"/>
      <c r="T1473" s="51"/>
      <c r="U1473" s="51"/>
      <c r="V1473" s="51"/>
      <c r="W1473" s="51"/>
      <c r="X1473" s="51"/>
      <c r="Y1473" s="51"/>
      <c r="Z1473" s="51"/>
      <c r="AA1473" s="51"/>
    </row>
    <row r="1474" spans="1:27" ht="11.65" customHeight="1">
      <c r="A1474" s="53">
        <v>1345</v>
      </c>
      <c r="C1474" s="101"/>
      <c r="F1474" s="102"/>
      <c r="H1474" s="59"/>
      <c r="I1474" s="7"/>
      <c r="J1474" s="7"/>
      <c r="K1474" s="7"/>
      <c r="L1474" s="7"/>
      <c r="M1474" s="7"/>
      <c r="O1474" s="51"/>
      <c r="P1474" s="51"/>
      <c r="Q1474" s="51"/>
      <c r="R1474" s="51"/>
      <c r="S1474" s="51"/>
      <c r="T1474" s="51"/>
      <c r="U1474" s="51"/>
      <c r="V1474" s="51"/>
      <c r="W1474" s="51"/>
      <c r="X1474" s="51"/>
      <c r="Y1474" s="51"/>
      <c r="Z1474" s="51"/>
      <c r="AA1474" s="51"/>
    </row>
    <row r="1475" spans="1:27" ht="11.65" customHeight="1">
      <c r="A1475" s="53">
        <v>1346</v>
      </c>
      <c r="C1475" s="101">
        <v>419</v>
      </c>
      <c r="D1475" s="3" t="s">
        <v>355</v>
      </c>
      <c r="F1475" s="102"/>
      <c r="H1475" s="59"/>
      <c r="I1475" s="7"/>
      <c r="J1475" s="7"/>
      <c r="K1475" s="7"/>
      <c r="L1475" s="7"/>
      <c r="M1475" s="7"/>
      <c r="O1475" s="51"/>
      <c r="P1475" s="51"/>
      <c r="Q1475" s="51"/>
      <c r="R1475" s="51"/>
      <c r="S1475" s="51"/>
      <c r="T1475" s="51"/>
      <c r="U1475" s="51"/>
      <c r="V1475" s="51"/>
      <c r="W1475" s="51"/>
      <c r="X1475" s="51"/>
      <c r="Y1475" s="51"/>
      <c r="Z1475" s="51"/>
      <c r="AA1475" s="51"/>
    </row>
    <row r="1476" spans="1:27" ht="11.65" customHeight="1">
      <c r="A1476" s="53">
        <v>1347</v>
      </c>
      <c r="C1476" s="101"/>
      <c r="F1476" s="104" t="s">
        <v>484</v>
      </c>
      <c r="G1476" s="3" t="s">
        <v>569</v>
      </c>
      <c r="H1476" s="59"/>
      <c r="I1476" s="7">
        <v>0</v>
      </c>
      <c r="J1476" s="7">
        <v>0</v>
      </c>
      <c r="K1476" s="103">
        <v>0</v>
      </c>
      <c r="L1476" s="7">
        <v>0</v>
      </c>
      <c r="M1476" s="7">
        <v>0</v>
      </c>
      <c r="O1476" s="51"/>
      <c r="P1476" s="51"/>
      <c r="Q1476" s="51"/>
      <c r="R1476" s="51"/>
      <c r="S1476" s="51"/>
      <c r="T1476" s="51"/>
      <c r="U1476" s="51"/>
      <c r="V1476" s="51"/>
      <c r="W1476" s="51"/>
      <c r="X1476" s="51"/>
      <c r="Y1476" s="51"/>
      <c r="Z1476" s="51"/>
      <c r="AA1476" s="51"/>
    </row>
    <row r="1477" spans="1:27" ht="11.65" customHeight="1">
      <c r="A1477" s="53">
        <v>1348</v>
      </c>
      <c r="C1477" s="101"/>
      <c r="F1477" s="104" t="s">
        <v>484</v>
      </c>
      <c r="G1477" s="3" t="s">
        <v>678</v>
      </c>
      <c r="H1477" s="59"/>
      <c r="I1477" s="7">
        <v>-21219276.559999999</v>
      </c>
      <c r="J1477" s="7">
        <v>-19893865.594563216</v>
      </c>
      <c r="K1477" s="103">
        <v>-1325410.9654367815</v>
      </c>
      <c r="L1477" s="7">
        <v>-556116.05661355681</v>
      </c>
      <c r="M1477" s="7">
        <v>-1881527.0220503383</v>
      </c>
      <c r="O1477" s="62"/>
      <c r="P1477" s="51"/>
      <c r="Q1477" s="51"/>
      <c r="R1477" s="51"/>
      <c r="S1477" s="51"/>
      <c r="T1477" s="51"/>
      <c r="U1477" s="51"/>
      <c r="V1477" s="51"/>
      <c r="W1477" s="51"/>
      <c r="X1477" s="51"/>
      <c r="Y1477" s="51"/>
      <c r="Z1477" s="51"/>
      <c r="AA1477" s="51"/>
    </row>
    <row r="1478" spans="1:27" ht="11.65" customHeight="1" thickBot="1">
      <c r="A1478" s="53">
        <v>1349</v>
      </c>
      <c r="C1478" s="101"/>
      <c r="D1478" s="3" t="s">
        <v>356</v>
      </c>
      <c r="F1478" s="102"/>
      <c r="H1478" s="59"/>
      <c r="I1478" s="118">
        <v>-21219276.559999999</v>
      </c>
      <c r="J1478" s="118">
        <v>-19893865.594563216</v>
      </c>
      <c r="K1478" s="118">
        <v>-1325410.9654367815</v>
      </c>
      <c r="L1478" s="118">
        <v>-556116.05661355681</v>
      </c>
      <c r="M1478" s="118">
        <v>-1881527.0220503383</v>
      </c>
      <c r="O1478" s="51"/>
      <c r="P1478" s="51"/>
      <c r="Q1478" s="51"/>
      <c r="R1478" s="51"/>
      <c r="S1478" s="51"/>
      <c r="T1478" s="51"/>
      <c r="U1478" s="51"/>
      <c r="V1478" s="51"/>
      <c r="W1478" s="51"/>
      <c r="X1478" s="51"/>
      <c r="Y1478" s="51"/>
      <c r="Z1478" s="51"/>
      <c r="AA1478" s="51"/>
    </row>
    <row r="1479" spans="1:27" ht="11.65" customHeight="1" thickTop="1">
      <c r="A1479" s="53">
        <v>1350</v>
      </c>
      <c r="C1479" s="101"/>
      <c r="F1479" s="102"/>
      <c r="H1479" s="59"/>
      <c r="I1479" s="51"/>
      <c r="J1479" s="51"/>
      <c r="K1479" s="51"/>
      <c r="L1479" s="51"/>
      <c r="M1479" s="51"/>
      <c r="O1479" s="51"/>
      <c r="P1479" s="51"/>
      <c r="Q1479" s="51"/>
      <c r="R1479" s="51"/>
      <c r="S1479" s="51"/>
      <c r="T1479" s="51"/>
      <c r="U1479" s="51"/>
      <c r="V1479" s="51"/>
      <c r="W1479" s="51"/>
      <c r="X1479" s="51"/>
      <c r="Y1479" s="51"/>
      <c r="Z1479" s="51"/>
      <c r="AA1479" s="51"/>
    </row>
    <row r="1480" spans="1:27" ht="11.65" customHeight="1">
      <c r="A1480" s="53">
        <v>1351</v>
      </c>
      <c r="C1480" s="101"/>
      <c r="F1480" s="102"/>
      <c r="H1480" s="59"/>
      <c r="I1480" s="51"/>
      <c r="J1480" s="51"/>
      <c r="K1480" s="51"/>
      <c r="L1480" s="51"/>
      <c r="M1480" s="51"/>
      <c r="O1480" s="51"/>
      <c r="P1480" s="51"/>
      <c r="Q1480" s="51"/>
      <c r="R1480" s="51"/>
      <c r="S1480" s="51"/>
      <c r="T1480" s="51"/>
      <c r="U1480" s="51"/>
      <c r="V1480" s="51"/>
      <c r="W1480" s="51"/>
      <c r="X1480" s="51"/>
      <c r="Y1480" s="51"/>
      <c r="Z1480" s="51"/>
      <c r="AA1480" s="51"/>
    </row>
    <row r="1481" spans="1:27" ht="11.65" customHeight="1">
      <c r="A1481" s="53">
        <v>1352</v>
      </c>
      <c r="C1481" s="101">
        <v>41010</v>
      </c>
      <c r="D1481" s="3" t="s">
        <v>357</v>
      </c>
      <c r="F1481" s="102"/>
      <c r="H1481" s="59"/>
      <c r="I1481" s="7"/>
      <c r="J1481" s="7"/>
      <c r="K1481" s="7"/>
      <c r="L1481" s="7"/>
      <c r="M1481" s="7"/>
      <c r="O1481" s="51"/>
      <c r="P1481" s="51"/>
      <c r="Q1481" s="51"/>
      <c r="R1481" s="51"/>
      <c r="S1481" s="51"/>
      <c r="T1481" s="51"/>
      <c r="U1481" s="51"/>
      <c r="V1481" s="51"/>
      <c r="W1481" s="51"/>
      <c r="X1481" s="51"/>
      <c r="Y1481" s="51"/>
      <c r="Z1481" s="51"/>
      <c r="AA1481" s="51"/>
    </row>
    <row r="1482" spans="1:27" ht="11.65" customHeight="1">
      <c r="A1482" s="53">
        <v>1353</v>
      </c>
      <c r="C1482" s="101"/>
      <c r="F1482" s="104" t="s">
        <v>270</v>
      </c>
      <c r="G1482" s="3" t="s">
        <v>569</v>
      </c>
      <c r="H1482" s="59"/>
      <c r="I1482" s="7">
        <v>-4341541</v>
      </c>
      <c r="J1482" s="7">
        <v>-4341541</v>
      </c>
      <c r="K1482" s="103">
        <v>0</v>
      </c>
      <c r="L1482" s="7">
        <v>-100976.89104684755</v>
      </c>
      <c r="M1482" s="7">
        <v>-100976.89104684755</v>
      </c>
      <c r="O1482" s="51"/>
      <c r="P1482" s="51"/>
      <c r="Q1482" s="51"/>
      <c r="R1482" s="51"/>
      <c r="S1482" s="51"/>
      <c r="T1482" s="51"/>
      <c r="U1482" s="51"/>
      <c r="V1482" s="51"/>
      <c r="W1482" s="51"/>
      <c r="X1482" s="51"/>
      <c r="Y1482" s="51"/>
      <c r="Z1482" s="51"/>
      <c r="AA1482" s="51"/>
    </row>
    <row r="1483" spans="1:27" ht="11.65" customHeight="1">
      <c r="A1483" s="53">
        <v>1354</v>
      </c>
      <c r="C1483" s="101"/>
      <c r="F1483" s="104" t="s">
        <v>270</v>
      </c>
      <c r="G1483" s="3" t="s">
        <v>681</v>
      </c>
      <c r="H1483" s="59"/>
      <c r="I1483" s="7">
        <v>0</v>
      </c>
      <c r="J1483" s="7">
        <v>0</v>
      </c>
      <c r="K1483" s="103">
        <v>0</v>
      </c>
      <c r="L1483" s="7">
        <v>0</v>
      </c>
      <c r="M1483" s="7">
        <v>0</v>
      </c>
      <c r="O1483" s="51"/>
      <c r="P1483" s="51"/>
      <c r="Q1483" s="51"/>
      <c r="R1483" s="51"/>
      <c r="S1483" s="51"/>
      <c r="T1483" s="51"/>
      <c r="U1483" s="51"/>
      <c r="V1483" s="51"/>
      <c r="W1483" s="51"/>
      <c r="X1483" s="51"/>
      <c r="Y1483" s="51"/>
      <c r="Z1483" s="51"/>
      <c r="AA1483" s="51"/>
    </row>
    <row r="1484" spans="1:27" ht="11.65" customHeight="1">
      <c r="A1484" s="53">
        <v>1355</v>
      </c>
      <c r="C1484" s="101"/>
      <c r="F1484" s="104" t="s">
        <v>682</v>
      </c>
      <c r="G1484" s="3" t="s">
        <v>683</v>
      </c>
      <c r="H1484" s="59"/>
      <c r="I1484" s="7">
        <v>0</v>
      </c>
      <c r="J1484" s="7">
        <v>0</v>
      </c>
      <c r="K1484" s="103">
        <v>0</v>
      </c>
      <c r="L1484" s="7">
        <v>0</v>
      </c>
      <c r="M1484" s="7">
        <v>0</v>
      </c>
      <c r="O1484" s="51"/>
      <c r="P1484" s="51"/>
      <c r="Q1484" s="51"/>
      <c r="R1484" s="51"/>
      <c r="S1484" s="51"/>
      <c r="T1484" s="51"/>
      <c r="U1484" s="51"/>
      <c r="V1484" s="51"/>
      <c r="W1484" s="51"/>
      <c r="X1484" s="51"/>
      <c r="Y1484" s="51"/>
      <c r="Z1484" s="51"/>
      <c r="AA1484" s="51"/>
    </row>
    <row r="1485" spans="1:27" ht="11.65" customHeight="1">
      <c r="A1485" s="53">
        <v>1356</v>
      </c>
      <c r="C1485" s="101"/>
      <c r="F1485" s="104" t="s">
        <v>665</v>
      </c>
      <c r="G1485" s="3" t="s">
        <v>632</v>
      </c>
      <c r="H1485" s="59"/>
      <c r="I1485" s="7">
        <v>5064160</v>
      </c>
      <c r="J1485" s="7">
        <v>4717102.3832547059</v>
      </c>
      <c r="K1485" s="103">
        <v>347057.61674529425</v>
      </c>
      <c r="L1485" s="7">
        <v>-145638.2918236375</v>
      </c>
      <c r="M1485" s="7">
        <v>201419.32492165675</v>
      </c>
      <c r="O1485" s="51"/>
      <c r="P1485" s="51"/>
      <c r="Q1485" s="51"/>
      <c r="R1485" s="51"/>
      <c r="S1485" s="51"/>
      <c r="T1485" s="51"/>
      <c r="U1485" s="51"/>
      <c r="V1485" s="51"/>
      <c r="W1485" s="51"/>
      <c r="X1485" s="51"/>
      <c r="Y1485" s="51"/>
      <c r="Z1485" s="51"/>
      <c r="AA1485" s="51"/>
    </row>
    <row r="1486" spans="1:27" ht="11.65" customHeight="1">
      <c r="A1486" s="53">
        <v>1357</v>
      </c>
      <c r="C1486" s="101"/>
      <c r="F1486" s="104" t="s">
        <v>484</v>
      </c>
      <c r="G1486" s="3" t="s">
        <v>678</v>
      </c>
      <c r="H1486" s="59"/>
      <c r="I1486" s="7">
        <v>10111641</v>
      </c>
      <c r="J1486" s="7">
        <v>9480041.7170525268</v>
      </c>
      <c r="K1486" s="103">
        <v>631599.28294747404</v>
      </c>
      <c r="L1486" s="7">
        <v>0</v>
      </c>
      <c r="M1486" s="7">
        <v>631599.28294747404</v>
      </c>
      <c r="O1486" s="51"/>
      <c r="P1486" s="51"/>
      <c r="Q1486" s="51"/>
      <c r="R1486" s="51"/>
      <c r="S1486" s="51"/>
      <c r="T1486" s="51"/>
      <c r="U1486" s="51"/>
      <c r="V1486" s="51"/>
      <c r="W1486" s="51"/>
      <c r="X1486" s="51"/>
      <c r="Y1486" s="51"/>
      <c r="Z1486" s="51"/>
      <c r="AA1486" s="51"/>
    </row>
    <row r="1487" spans="1:27" ht="11.65" customHeight="1">
      <c r="A1487" s="53">
        <v>1358</v>
      </c>
      <c r="C1487" s="101"/>
      <c r="F1487" s="104" t="s">
        <v>270</v>
      </c>
      <c r="G1487" s="3" t="s">
        <v>630</v>
      </c>
      <c r="H1487" s="59"/>
      <c r="I1487" s="7">
        <v>0</v>
      </c>
      <c r="J1487" s="7">
        <v>0</v>
      </c>
      <c r="K1487" s="103">
        <v>0</v>
      </c>
      <c r="L1487" s="7">
        <v>0</v>
      </c>
      <c r="M1487" s="7">
        <v>0</v>
      </c>
      <c r="O1487" s="51"/>
      <c r="P1487" s="51"/>
      <c r="Q1487" s="51"/>
      <c r="R1487" s="51"/>
      <c r="S1487" s="51"/>
      <c r="T1487" s="51"/>
      <c r="U1487" s="51"/>
      <c r="V1487" s="51"/>
      <c r="W1487" s="51"/>
      <c r="X1487" s="51"/>
      <c r="Y1487" s="51"/>
      <c r="Z1487" s="51"/>
      <c r="AA1487" s="51"/>
    </row>
    <row r="1488" spans="1:27" ht="11.65" customHeight="1">
      <c r="A1488" s="53">
        <v>1359</v>
      </c>
      <c r="C1488" s="101"/>
      <c r="F1488" s="104" t="s">
        <v>631</v>
      </c>
      <c r="G1488" s="3" t="s">
        <v>249</v>
      </c>
      <c r="H1488" s="59"/>
      <c r="I1488" s="7">
        <v>51374035</v>
      </c>
      <c r="J1488" s="7">
        <v>47163401.705605939</v>
      </c>
      <c r="K1488" s="103">
        <v>4210633.294394061</v>
      </c>
      <c r="L1488" s="7">
        <v>7052.6871206946671</v>
      </c>
      <c r="M1488" s="7">
        <v>4217685.9815147556</v>
      </c>
      <c r="O1488" s="51"/>
      <c r="P1488" s="51"/>
      <c r="Q1488" s="51"/>
      <c r="R1488" s="51"/>
      <c r="S1488" s="51"/>
      <c r="T1488" s="51"/>
      <c r="U1488" s="51"/>
      <c r="V1488" s="51"/>
      <c r="W1488" s="51"/>
      <c r="X1488" s="51"/>
      <c r="Y1488" s="51"/>
      <c r="Z1488" s="51"/>
      <c r="AA1488" s="51"/>
    </row>
    <row r="1489" spans="1:27" ht="11.65" customHeight="1">
      <c r="A1489" s="53">
        <v>1360</v>
      </c>
      <c r="C1489" s="101"/>
      <c r="F1489" s="104" t="s">
        <v>484</v>
      </c>
      <c r="G1489" s="3" t="s">
        <v>675</v>
      </c>
      <c r="H1489" s="59"/>
      <c r="I1489" s="7">
        <v>16149282</v>
      </c>
      <c r="J1489" s="7">
        <v>15042537.481053585</v>
      </c>
      <c r="K1489" s="103">
        <v>1106744.5189464155</v>
      </c>
      <c r="L1489" s="7">
        <v>0</v>
      </c>
      <c r="M1489" s="7">
        <v>1106744.5189464155</v>
      </c>
      <c r="O1489" s="51"/>
      <c r="P1489" s="51"/>
      <c r="Q1489" s="51"/>
      <c r="R1489" s="51"/>
      <c r="S1489" s="51"/>
      <c r="T1489" s="51"/>
      <c r="U1489" s="51"/>
      <c r="V1489" s="51"/>
      <c r="W1489" s="51"/>
      <c r="X1489" s="51"/>
      <c r="Y1489" s="51"/>
      <c r="Z1489" s="51"/>
      <c r="AA1489" s="51"/>
    </row>
    <row r="1490" spans="1:27" ht="11.65" customHeight="1">
      <c r="A1490" s="53">
        <v>1361</v>
      </c>
      <c r="C1490" s="101"/>
      <c r="F1490" s="104" t="s">
        <v>684</v>
      </c>
      <c r="G1490" s="3" t="s">
        <v>684</v>
      </c>
      <c r="H1490" s="59"/>
      <c r="I1490" s="7">
        <v>242607763</v>
      </c>
      <c r="J1490" s="7">
        <v>225850216.64051947</v>
      </c>
      <c r="K1490" s="103">
        <v>16757546.359480526</v>
      </c>
      <c r="L1490" s="7">
        <v>0</v>
      </c>
      <c r="M1490" s="7">
        <v>16757546.359480526</v>
      </c>
      <c r="O1490" s="51"/>
      <c r="P1490" s="51"/>
      <c r="Q1490" s="51"/>
      <c r="R1490" s="51"/>
      <c r="S1490" s="51"/>
      <c r="T1490" s="51"/>
      <c r="U1490" s="51"/>
      <c r="V1490" s="51"/>
      <c r="W1490" s="51"/>
      <c r="X1490" s="51"/>
      <c r="Y1490" s="51"/>
      <c r="Z1490" s="51"/>
      <c r="AA1490" s="51"/>
    </row>
    <row r="1491" spans="1:27" ht="11.65" customHeight="1">
      <c r="A1491" s="53">
        <v>1362</v>
      </c>
      <c r="C1491" s="101"/>
      <c r="F1491" s="104" t="s">
        <v>638</v>
      </c>
      <c r="G1491" s="3" t="s">
        <v>637</v>
      </c>
      <c r="H1491" s="59"/>
      <c r="I1491" s="7">
        <v>0</v>
      </c>
      <c r="J1491" s="7">
        <v>0</v>
      </c>
      <c r="K1491" s="103">
        <v>0</v>
      </c>
      <c r="L1491" s="7">
        <v>0</v>
      </c>
      <c r="M1491" s="7">
        <v>0</v>
      </c>
      <c r="O1491" s="51"/>
      <c r="P1491" s="51"/>
      <c r="Q1491" s="51"/>
      <c r="R1491" s="51"/>
      <c r="S1491" s="51"/>
      <c r="T1491" s="51"/>
      <c r="U1491" s="51"/>
      <c r="V1491" s="51"/>
      <c r="W1491" s="51"/>
      <c r="X1491" s="51"/>
      <c r="Y1491" s="51"/>
      <c r="Z1491" s="51"/>
      <c r="AA1491" s="51"/>
    </row>
    <row r="1492" spans="1:27" ht="11.65" customHeight="1">
      <c r="A1492" s="53">
        <v>1363</v>
      </c>
      <c r="C1492" s="101"/>
      <c r="F1492" s="104" t="s">
        <v>638</v>
      </c>
      <c r="G1492" s="3" t="s">
        <v>647</v>
      </c>
      <c r="H1492" s="59"/>
      <c r="I1492" s="7">
        <v>0</v>
      </c>
      <c r="J1492" s="7">
        <v>0</v>
      </c>
      <c r="K1492" s="103">
        <v>0</v>
      </c>
      <c r="L1492" s="7">
        <v>-11514.660063080411</v>
      </c>
      <c r="M1492" s="7">
        <v>-11514.660063080411</v>
      </c>
      <c r="O1492" s="51"/>
      <c r="P1492" s="51"/>
      <c r="Q1492" s="51"/>
      <c r="R1492" s="51"/>
      <c r="S1492" s="51"/>
      <c r="T1492" s="51"/>
      <c r="U1492" s="51"/>
      <c r="V1492" s="51"/>
      <c r="W1492" s="51"/>
      <c r="X1492" s="51"/>
      <c r="Y1492" s="51"/>
      <c r="Z1492" s="51"/>
      <c r="AA1492" s="51"/>
    </row>
    <row r="1493" spans="1:27" ht="11.65" customHeight="1">
      <c r="A1493" s="53">
        <v>1364</v>
      </c>
      <c r="C1493" s="101"/>
      <c r="F1493" s="104" t="s">
        <v>270</v>
      </c>
      <c r="G1493" s="3" t="s">
        <v>651</v>
      </c>
      <c r="H1493" s="59"/>
      <c r="I1493" s="7">
        <v>2844427</v>
      </c>
      <c r="J1493" s="7">
        <v>2195456.7626907495</v>
      </c>
      <c r="K1493" s="103">
        <v>648970.2373092504</v>
      </c>
      <c r="L1493" s="7">
        <v>-136834.36313695577</v>
      </c>
      <c r="M1493" s="7">
        <v>512135.87417229463</v>
      </c>
      <c r="O1493" s="51"/>
      <c r="P1493" s="51"/>
      <c r="Q1493" s="51"/>
      <c r="R1493" s="51"/>
      <c r="S1493" s="51"/>
      <c r="T1493" s="51"/>
      <c r="U1493" s="51"/>
      <c r="V1493" s="51"/>
      <c r="W1493" s="51"/>
      <c r="X1493" s="51"/>
      <c r="Y1493" s="51"/>
      <c r="Z1493" s="51"/>
      <c r="AA1493" s="51"/>
    </row>
    <row r="1494" spans="1:27" ht="11.65" customHeight="1">
      <c r="A1494" s="53">
        <v>1365</v>
      </c>
      <c r="C1494" s="101"/>
      <c r="F1494" s="104" t="s">
        <v>631</v>
      </c>
      <c r="G1494" s="3" t="s">
        <v>634</v>
      </c>
      <c r="H1494" s="59"/>
      <c r="I1494" s="7">
        <v>-73775</v>
      </c>
      <c r="J1494" s="7">
        <v>-57175.605932703562</v>
      </c>
      <c r="K1494" s="103">
        <v>-16599.394067296435</v>
      </c>
      <c r="L1494" s="7">
        <v>-792.47656511576497</v>
      </c>
      <c r="M1494" s="7">
        <v>-17391.870632412199</v>
      </c>
      <c r="O1494" s="51"/>
      <c r="P1494" s="51"/>
      <c r="Q1494" s="51"/>
      <c r="R1494" s="51"/>
      <c r="S1494" s="51"/>
      <c r="T1494" s="51"/>
      <c r="U1494" s="51"/>
      <c r="V1494" s="51"/>
      <c r="W1494" s="51"/>
      <c r="X1494" s="51"/>
      <c r="Y1494" s="51"/>
      <c r="Z1494" s="51"/>
      <c r="AA1494" s="51"/>
    </row>
    <row r="1495" spans="1:27" ht="11.65" customHeight="1">
      <c r="A1495" s="53">
        <v>1366</v>
      </c>
      <c r="C1495" s="101"/>
      <c r="F1495" s="104" t="s">
        <v>631</v>
      </c>
      <c r="G1495" s="3" t="s">
        <v>636</v>
      </c>
      <c r="H1495" s="59"/>
      <c r="I1495" s="7">
        <v>88372</v>
      </c>
      <c r="J1495" s="7">
        <v>88372</v>
      </c>
      <c r="K1495" s="103">
        <v>0</v>
      </c>
      <c r="L1495" s="7">
        <v>0</v>
      </c>
      <c r="M1495" s="7">
        <v>0</v>
      </c>
      <c r="O1495" s="51"/>
      <c r="P1495" s="51"/>
      <c r="Q1495" s="51"/>
      <c r="R1495" s="51"/>
      <c r="S1495" s="51"/>
      <c r="T1495" s="51"/>
      <c r="U1495" s="51"/>
      <c r="V1495" s="51"/>
      <c r="W1495" s="51"/>
      <c r="X1495" s="51"/>
      <c r="Y1495" s="51"/>
      <c r="Z1495" s="51"/>
      <c r="AA1495" s="51"/>
    </row>
    <row r="1496" spans="1:27" ht="11.65" customHeight="1">
      <c r="A1496" s="53">
        <v>1367</v>
      </c>
      <c r="C1496" s="101"/>
      <c r="F1496" s="104" t="s">
        <v>270</v>
      </c>
      <c r="G1496" s="3" t="s">
        <v>639</v>
      </c>
      <c r="H1496" s="59"/>
      <c r="I1496" s="7">
        <v>0</v>
      </c>
      <c r="J1496" s="7">
        <v>0</v>
      </c>
      <c r="K1496" s="103">
        <v>0</v>
      </c>
      <c r="L1496" s="7">
        <v>-32071.086839231437</v>
      </c>
      <c r="M1496" s="7">
        <v>-32071.086839231437</v>
      </c>
      <c r="O1496" s="51"/>
      <c r="P1496" s="51"/>
      <c r="Q1496" s="51"/>
      <c r="R1496" s="51"/>
      <c r="S1496" s="51"/>
      <c r="T1496" s="51"/>
      <c r="U1496" s="51"/>
      <c r="V1496" s="51"/>
      <c r="W1496" s="51"/>
      <c r="X1496" s="51"/>
      <c r="Y1496" s="51"/>
      <c r="Z1496" s="51"/>
      <c r="AA1496" s="51"/>
    </row>
    <row r="1497" spans="1:27" ht="11.65" customHeight="1">
      <c r="A1497" s="53">
        <v>1368</v>
      </c>
      <c r="C1497" s="101"/>
      <c r="F1497" s="104" t="s">
        <v>270</v>
      </c>
      <c r="G1497" s="3" t="s">
        <v>398</v>
      </c>
      <c r="H1497" s="59"/>
      <c r="I1497" s="7">
        <v>4851206</v>
      </c>
      <c r="J1497" s="7">
        <v>4851206</v>
      </c>
      <c r="K1497" s="103">
        <v>0</v>
      </c>
      <c r="L1497" s="7">
        <v>0</v>
      </c>
      <c r="M1497" s="7">
        <v>0</v>
      </c>
      <c r="O1497" s="51"/>
      <c r="P1497" s="51"/>
      <c r="Q1497" s="51"/>
      <c r="R1497" s="51"/>
      <c r="S1497" s="51"/>
      <c r="T1497" s="51"/>
      <c r="U1497" s="51"/>
      <c r="V1497" s="51"/>
      <c r="W1497" s="51"/>
      <c r="X1497" s="51"/>
      <c r="Y1497" s="51"/>
      <c r="Z1497" s="51"/>
      <c r="AA1497" s="51"/>
    </row>
    <row r="1498" spans="1:27" ht="11.65" customHeight="1">
      <c r="A1498" s="53">
        <v>1369</v>
      </c>
      <c r="C1498" s="101"/>
      <c r="F1498" s="104" t="s">
        <v>633</v>
      </c>
      <c r="G1498" s="3" t="s">
        <v>664</v>
      </c>
      <c r="H1498" s="59"/>
      <c r="I1498" s="7">
        <v>-384630.00051057298</v>
      </c>
      <c r="J1498" s="7">
        <v>-359715.84103344858</v>
      </c>
      <c r="K1498" s="7">
        <v>-24914.159477124402</v>
      </c>
      <c r="L1498" s="7">
        <v>24914.224218405496</v>
      </c>
      <c r="M1498" s="7">
        <v>6.4741281094029546E-2</v>
      </c>
      <c r="O1498" s="51"/>
      <c r="P1498" s="51"/>
      <c r="Q1498" s="51"/>
      <c r="R1498" s="51"/>
      <c r="S1498" s="51"/>
      <c r="T1498" s="51"/>
      <c r="U1498" s="51"/>
      <c r="V1498" s="51"/>
      <c r="W1498" s="51"/>
      <c r="X1498" s="51"/>
      <c r="Y1498" s="51"/>
      <c r="Z1498" s="51"/>
      <c r="AA1498" s="51"/>
    </row>
    <row r="1499" spans="1:27" ht="11.65" customHeight="1">
      <c r="A1499" s="53">
        <v>1370</v>
      </c>
      <c r="C1499" s="101"/>
      <c r="F1499" s="102"/>
      <c r="H1499" s="59" t="s">
        <v>342</v>
      </c>
      <c r="I1499" s="106">
        <v>328290939.99948943</v>
      </c>
      <c r="J1499" s="106">
        <v>304629902.24321079</v>
      </c>
      <c r="K1499" s="106">
        <v>23661037.756278601</v>
      </c>
      <c r="L1499" s="106">
        <v>-395860.85813576827</v>
      </c>
      <c r="M1499" s="106">
        <v>23265176.89814283</v>
      </c>
      <c r="O1499" s="51"/>
      <c r="P1499" s="51"/>
      <c r="Q1499" s="51"/>
      <c r="R1499" s="51"/>
      <c r="S1499" s="51"/>
      <c r="T1499" s="51"/>
      <c r="U1499" s="51"/>
      <c r="V1499" s="51"/>
      <c r="W1499" s="51"/>
      <c r="X1499" s="51"/>
      <c r="Y1499" s="51"/>
      <c r="Z1499" s="51"/>
      <c r="AA1499" s="51"/>
    </row>
    <row r="1500" spans="1:27" ht="11.65" customHeight="1">
      <c r="A1500" s="53">
        <v>1371</v>
      </c>
      <c r="C1500" s="101"/>
      <c r="F1500" s="102"/>
      <c r="H1500" s="59"/>
      <c r="I1500" s="7"/>
      <c r="J1500" s="7"/>
      <c r="K1500" s="7"/>
      <c r="L1500" s="7"/>
      <c r="M1500" s="7"/>
      <c r="O1500" s="51"/>
      <c r="P1500" s="51"/>
      <c r="Q1500" s="51"/>
      <c r="R1500" s="51"/>
      <c r="S1500" s="51"/>
      <c r="T1500" s="51"/>
      <c r="U1500" s="51"/>
      <c r="V1500" s="51"/>
      <c r="W1500" s="51"/>
      <c r="X1500" s="51"/>
      <c r="Y1500" s="51"/>
      <c r="Z1500" s="51"/>
      <c r="AA1500" s="51"/>
    </row>
    <row r="1501" spans="1:27" ht="11.65" customHeight="1">
      <c r="A1501" s="53">
        <v>1372</v>
      </c>
      <c r="C1501" s="101"/>
      <c r="E1501" s="57"/>
      <c r="F1501" s="102"/>
      <c r="H1501" s="59"/>
      <c r="I1501" s="109"/>
      <c r="J1501" s="109"/>
      <c r="K1501" s="109"/>
      <c r="L1501" s="109"/>
      <c r="M1501" s="109"/>
      <c r="O1501" s="110"/>
      <c r="P1501" s="110"/>
      <c r="Q1501" s="110"/>
      <c r="R1501" s="110"/>
      <c r="S1501" s="110"/>
      <c r="T1501" s="110"/>
      <c r="U1501" s="51"/>
      <c r="V1501" s="110"/>
      <c r="W1501" s="110"/>
      <c r="X1501" s="110"/>
      <c r="Y1501" s="110"/>
      <c r="Z1501" s="110"/>
      <c r="AA1501" s="110"/>
    </row>
    <row r="1502" spans="1:27" ht="11.65" customHeight="1">
      <c r="A1502" s="53">
        <v>1373</v>
      </c>
      <c r="C1502" s="111"/>
      <c r="D1502" s="56"/>
      <c r="E1502" s="112"/>
      <c r="F1502" s="102"/>
      <c r="G1502" s="56"/>
      <c r="H1502" s="113"/>
      <c r="I1502" s="114"/>
      <c r="J1502" s="114"/>
      <c r="K1502" s="114"/>
      <c r="L1502" s="114"/>
      <c r="M1502" s="114"/>
      <c r="O1502" s="115"/>
      <c r="P1502" s="115"/>
      <c r="Q1502" s="115"/>
      <c r="R1502" s="115"/>
      <c r="S1502" s="115"/>
      <c r="T1502" s="115"/>
      <c r="U1502" s="51"/>
      <c r="V1502" s="115"/>
      <c r="W1502" s="115"/>
      <c r="X1502" s="115"/>
      <c r="Y1502" s="115"/>
      <c r="Z1502" s="115"/>
      <c r="AA1502" s="115"/>
    </row>
    <row r="1503" spans="1:27" ht="11.65" customHeight="1">
      <c r="A1503" s="53">
        <v>1374</v>
      </c>
      <c r="C1503" s="57" t="s">
        <v>358</v>
      </c>
      <c r="D1503" s="3" t="s">
        <v>359</v>
      </c>
      <c r="F1503" s="102"/>
      <c r="H1503" s="59"/>
      <c r="I1503" s="7"/>
      <c r="J1503" s="7"/>
      <c r="K1503" s="7"/>
      <c r="L1503" s="7"/>
      <c r="M1503" s="7"/>
      <c r="O1503" s="51"/>
      <c r="P1503" s="51"/>
      <c r="Q1503" s="51"/>
      <c r="R1503" s="51"/>
      <c r="S1503" s="51"/>
      <c r="T1503" s="51"/>
      <c r="U1503" s="51"/>
      <c r="V1503" s="51"/>
      <c r="W1503" s="51"/>
      <c r="X1503" s="51"/>
      <c r="Y1503" s="51"/>
      <c r="Z1503" s="51"/>
      <c r="AA1503" s="51"/>
    </row>
    <row r="1504" spans="1:27" ht="11.65" customHeight="1">
      <c r="A1504" s="53">
        <v>1375</v>
      </c>
      <c r="C1504" s="101"/>
      <c r="F1504" s="104" t="s">
        <v>484</v>
      </c>
      <c r="G1504" s="3" t="s">
        <v>569</v>
      </c>
      <c r="H1504" s="59"/>
      <c r="I1504" s="7">
        <v>-45991203</v>
      </c>
      <c r="J1504" s="7">
        <v>-41989212</v>
      </c>
      <c r="K1504" s="103">
        <v>-4001991</v>
      </c>
      <c r="L1504" s="7">
        <v>87114</v>
      </c>
      <c r="M1504" s="7">
        <v>-3914877</v>
      </c>
      <c r="O1504" s="51"/>
      <c r="P1504" s="51"/>
      <c r="Q1504" s="51"/>
      <c r="R1504" s="51"/>
      <c r="S1504" s="51"/>
      <c r="T1504" s="51"/>
      <c r="U1504" s="51"/>
      <c r="V1504" s="51"/>
      <c r="W1504" s="51"/>
      <c r="X1504" s="51"/>
      <c r="Y1504" s="51"/>
      <c r="Z1504" s="51"/>
      <c r="AA1504" s="51"/>
    </row>
    <row r="1505" spans="1:27" ht="11.65" customHeight="1">
      <c r="A1505" s="53">
        <v>1376</v>
      </c>
      <c r="C1505" s="101"/>
      <c r="F1505" s="104" t="s">
        <v>633</v>
      </c>
      <c r="G1505" s="3" t="s">
        <v>683</v>
      </c>
      <c r="H1505" s="59"/>
      <c r="I1505" s="7">
        <v>-26366186.0260644</v>
      </c>
      <c r="J1505" s="7">
        <v>-24658333.381744109</v>
      </c>
      <c r="K1505" s="103">
        <v>-1707852.6443202922</v>
      </c>
      <c r="L1505" s="7">
        <v>0</v>
      </c>
      <c r="M1505" s="7">
        <v>-1707852.6443202922</v>
      </c>
      <c r="O1505" s="51"/>
      <c r="P1505" s="51"/>
      <c r="Q1505" s="51"/>
      <c r="R1505" s="51"/>
      <c r="S1505" s="51"/>
      <c r="T1505" s="51"/>
      <c r="U1505" s="51"/>
      <c r="V1505" s="51"/>
      <c r="W1505" s="51"/>
      <c r="X1505" s="51"/>
      <c r="Y1505" s="51"/>
      <c r="Z1505" s="51"/>
      <c r="AA1505" s="51"/>
    </row>
    <row r="1506" spans="1:27" ht="11.65" customHeight="1">
      <c r="A1506" s="53">
        <v>1377</v>
      </c>
      <c r="C1506" s="101"/>
      <c r="F1506" s="104" t="s">
        <v>484</v>
      </c>
      <c r="G1506" s="3" t="s">
        <v>685</v>
      </c>
      <c r="H1506" s="59"/>
      <c r="I1506" s="7">
        <v>-244398618</v>
      </c>
      <c r="J1506" s="7">
        <v>-227613749.19739112</v>
      </c>
      <c r="K1506" s="103">
        <v>-16784868.80260887</v>
      </c>
      <c r="L1506" s="7">
        <v>0</v>
      </c>
      <c r="M1506" s="7">
        <v>-16784868.80260887</v>
      </c>
      <c r="O1506" s="51"/>
      <c r="P1506" s="51"/>
      <c r="Q1506" s="51"/>
      <c r="R1506" s="51"/>
      <c r="S1506" s="51"/>
      <c r="T1506" s="51"/>
      <c r="U1506" s="51"/>
      <c r="V1506" s="51"/>
      <c r="W1506" s="51"/>
      <c r="X1506" s="51"/>
      <c r="Y1506" s="51"/>
      <c r="Z1506" s="51"/>
      <c r="AA1506" s="51"/>
    </row>
    <row r="1507" spans="1:27" ht="11.65" customHeight="1">
      <c r="A1507" s="53">
        <v>1378</v>
      </c>
      <c r="C1507" s="101"/>
      <c r="F1507" s="104" t="s">
        <v>484</v>
      </c>
      <c r="G1507" s="3" t="s">
        <v>678</v>
      </c>
      <c r="H1507" s="59"/>
      <c r="I1507" s="7">
        <v>-4992319</v>
      </c>
      <c r="J1507" s="7">
        <v>-4680485.8266659137</v>
      </c>
      <c r="K1507" s="103">
        <v>-311833.17333408602</v>
      </c>
      <c r="L1507" s="7">
        <v>11958.212947152904</v>
      </c>
      <c r="M1507" s="7">
        <v>-299874.96038693312</v>
      </c>
      <c r="O1507" s="51"/>
      <c r="P1507" s="51"/>
      <c r="Q1507" s="51"/>
      <c r="R1507" s="51"/>
      <c r="S1507" s="51"/>
      <c r="T1507" s="51"/>
      <c r="U1507" s="51"/>
      <c r="V1507" s="51"/>
      <c r="W1507" s="51"/>
      <c r="X1507" s="51"/>
      <c r="Y1507" s="51"/>
      <c r="Z1507" s="51"/>
      <c r="AA1507" s="51"/>
    </row>
    <row r="1508" spans="1:27" ht="11.65" customHeight="1">
      <c r="A1508" s="53">
        <v>1379</v>
      </c>
      <c r="C1508" s="101"/>
      <c r="F1508" s="104" t="s">
        <v>631</v>
      </c>
      <c r="G1508" s="3" t="s">
        <v>249</v>
      </c>
      <c r="H1508" s="59"/>
      <c r="I1508" s="7">
        <v>-766</v>
      </c>
      <c r="J1508" s="7">
        <v>-703.2183807733644</v>
      </c>
      <c r="K1508" s="103">
        <v>-62.781619226635613</v>
      </c>
      <c r="L1508" s="7">
        <v>2712.5593602150552</v>
      </c>
      <c r="M1508" s="7">
        <v>2649.7777409884197</v>
      </c>
      <c r="O1508" s="51"/>
      <c r="P1508" s="51"/>
      <c r="Q1508" s="51"/>
      <c r="R1508" s="51"/>
      <c r="S1508" s="51"/>
      <c r="T1508" s="51"/>
      <c r="U1508" s="51"/>
      <c r="V1508" s="51"/>
      <c r="W1508" s="51"/>
      <c r="X1508" s="51"/>
      <c r="Y1508" s="51"/>
      <c r="Z1508" s="51"/>
      <c r="AA1508" s="51"/>
    </row>
    <row r="1509" spans="1:27" ht="11.65" customHeight="1">
      <c r="A1509" s="53">
        <v>1380</v>
      </c>
      <c r="C1509" s="101"/>
      <c r="F1509" s="104" t="s">
        <v>631</v>
      </c>
      <c r="G1509" s="3" t="s">
        <v>664</v>
      </c>
      <c r="H1509" s="59"/>
      <c r="I1509" s="7">
        <v>-550093.00066764897</v>
      </c>
      <c r="J1509" s="7">
        <v>-514461.08238854696</v>
      </c>
      <c r="K1509" s="103">
        <v>-35631.918279102028</v>
      </c>
      <c r="L1509" s="7">
        <v>0</v>
      </c>
      <c r="M1509" s="7">
        <v>-35631.918279102028</v>
      </c>
      <c r="O1509" s="51"/>
      <c r="P1509" s="51"/>
      <c r="Q1509" s="51"/>
      <c r="R1509" s="51"/>
      <c r="S1509" s="51"/>
      <c r="T1509" s="51"/>
      <c r="U1509" s="51"/>
      <c r="V1509" s="51"/>
      <c r="W1509" s="51"/>
      <c r="X1509" s="51"/>
      <c r="Y1509" s="51"/>
      <c r="Z1509" s="51"/>
      <c r="AA1509" s="51"/>
    </row>
    <row r="1510" spans="1:27" ht="11.65" customHeight="1">
      <c r="A1510" s="53">
        <v>1381</v>
      </c>
      <c r="C1510" s="101"/>
      <c r="F1510" s="104" t="s">
        <v>665</v>
      </c>
      <c r="G1510" s="3" t="s">
        <v>632</v>
      </c>
      <c r="H1510" s="59"/>
      <c r="I1510" s="7">
        <v>-11169856</v>
      </c>
      <c r="J1510" s="7">
        <v>-10404362.097210964</v>
      </c>
      <c r="K1510" s="103">
        <v>-765493.90278903616</v>
      </c>
      <c r="L1510" s="7">
        <v>229083.82254155935</v>
      </c>
      <c r="M1510" s="7">
        <v>-536410.08024747681</v>
      </c>
      <c r="O1510" s="51"/>
      <c r="P1510" s="51"/>
      <c r="Q1510" s="51"/>
      <c r="R1510" s="51"/>
      <c r="S1510" s="51"/>
      <c r="T1510" s="51"/>
      <c r="U1510" s="51"/>
      <c r="V1510" s="51"/>
      <c r="W1510" s="51"/>
      <c r="X1510" s="51"/>
      <c r="Y1510" s="51"/>
      <c r="Z1510" s="51"/>
      <c r="AA1510" s="51"/>
    </row>
    <row r="1511" spans="1:27" ht="11.65" customHeight="1">
      <c r="A1511" s="53">
        <v>1382</v>
      </c>
      <c r="C1511" s="101"/>
      <c r="F1511" s="104" t="s">
        <v>682</v>
      </c>
      <c r="G1511" s="3" t="s">
        <v>684</v>
      </c>
      <c r="H1511" s="59"/>
      <c r="I1511" s="7">
        <v>0</v>
      </c>
      <c r="J1511" s="7">
        <v>0</v>
      </c>
      <c r="K1511" s="103">
        <v>0</v>
      </c>
      <c r="L1511" s="7">
        <v>0</v>
      </c>
      <c r="M1511" s="7">
        <v>0</v>
      </c>
      <c r="O1511" s="51"/>
      <c r="P1511" s="51"/>
      <c r="Q1511" s="51"/>
      <c r="R1511" s="51"/>
      <c r="S1511" s="51"/>
      <c r="T1511" s="51"/>
      <c r="U1511" s="51"/>
      <c r="V1511" s="51"/>
      <c r="W1511" s="51"/>
      <c r="X1511" s="51"/>
      <c r="Y1511" s="51"/>
      <c r="Z1511" s="51"/>
      <c r="AA1511" s="51"/>
    </row>
    <row r="1512" spans="1:27" ht="11.65" customHeight="1">
      <c r="A1512" s="53">
        <v>1383</v>
      </c>
      <c r="C1512" s="101"/>
      <c r="F1512" s="104" t="s">
        <v>638</v>
      </c>
      <c r="G1512" s="3" t="s">
        <v>639</v>
      </c>
      <c r="H1512" s="59"/>
      <c r="I1512" s="7">
        <v>0</v>
      </c>
      <c r="J1512" s="7">
        <v>0</v>
      </c>
      <c r="K1512" s="103">
        <v>0</v>
      </c>
      <c r="L1512" s="7">
        <v>-2725.2031303706462</v>
      </c>
      <c r="M1512" s="7">
        <v>-2725.2031303706462</v>
      </c>
      <c r="O1512" s="51"/>
      <c r="P1512" s="51"/>
      <c r="Q1512" s="51"/>
      <c r="R1512" s="51"/>
      <c r="S1512" s="51"/>
      <c r="T1512" s="51"/>
      <c r="U1512" s="51"/>
      <c r="V1512" s="51"/>
      <c r="W1512" s="51"/>
      <c r="X1512" s="51"/>
      <c r="Y1512" s="51"/>
      <c r="Z1512" s="51"/>
      <c r="AA1512" s="51"/>
    </row>
    <row r="1513" spans="1:27" ht="11.65" customHeight="1">
      <c r="A1513" s="53">
        <v>1384</v>
      </c>
      <c r="C1513" s="101"/>
      <c r="F1513" s="104" t="s">
        <v>638</v>
      </c>
      <c r="G1513" s="3" t="s">
        <v>686</v>
      </c>
      <c r="H1513" s="59"/>
      <c r="I1513" s="7">
        <v>386213</v>
      </c>
      <c r="J1513" s="7">
        <v>329912.65433608758</v>
      </c>
      <c r="K1513" s="103">
        <v>56300.345663912442</v>
      </c>
      <c r="L1513" s="7">
        <v>-56300.345663912442</v>
      </c>
      <c r="M1513" s="7">
        <v>0</v>
      </c>
      <c r="O1513" s="51"/>
      <c r="P1513" s="51"/>
      <c r="Q1513" s="51"/>
      <c r="R1513" s="51"/>
      <c r="S1513" s="51"/>
      <c r="T1513" s="51"/>
      <c r="U1513" s="51"/>
      <c r="V1513" s="51"/>
      <c r="W1513" s="51"/>
      <c r="X1513" s="51"/>
      <c r="Y1513" s="51"/>
      <c r="Z1513" s="51"/>
      <c r="AA1513" s="51"/>
    </row>
    <row r="1514" spans="1:27" ht="11.65" customHeight="1">
      <c r="A1514" s="53">
        <v>1385</v>
      </c>
      <c r="C1514" s="101"/>
      <c r="F1514" s="104" t="s">
        <v>484</v>
      </c>
      <c r="G1514" s="3" t="s">
        <v>675</v>
      </c>
      <c r="H1514" s="59"/>
      <c r="I1514" s="7">
        <v>219271</v>
      </c>
      <c r="J1514" s="7">
        <v>204243.89369187437</v>
      </c>
      <c r="K1514" s="103">
        <v>15027.106308125618</v>
      </c>
      <c r="L1514" s="7">
        <v>-15027.106308125618</v>
      </c>
      <c r="M1514" s="7">
        <v>0</v>
      </c>
      <c r="O1514" s="51"/>
      <c r="P1514" s="51"/>
      <c r="Q1514" s="51"/>
      <c r="R1514" s="51"/>
      <c r="S1514" s="51"/>
      <c r="T1514" s="51"/>
      <c r="U1514" s="51"/>
      <c r="V1514" s="51"/>
      <c r="W1514" s="51"/>
      <c r="X1514" s="51"/>
      <c r="Y1514" s="51"/>
      <c r="Z1514" s="51"/>
      <c r="AA1514" s="51"/>
    </row>
    <row r="1515" spans="1:27" ht="11.65" customHeight="1">
      <c r="A1515" s="53">
        <v>1386</v>
      </c>
      <c r="C1515" s="101"/>
      <c r="F1515" s="104" t="s">
        <v>270</v>
      </c>
      <c r="G1515" s="3" t="s">
        <v>653</v>
      </c>
      <c r="H1515" s="59"/>
      <c r="I1515" s="7">
        <v>0</v>
      </c>
      <c r="J1515" s="7">
        <v>0</v>
      </c>
      <c r="K1515" s="103">
        <v>0</v>
      </c>
      <c r="L1515" s="7">
        <v>0</v>
      </c>
      <c r="M1515" s="7">
        <v>0</v>
      </c>
      <c r="O1515" s="51"/>
      <c r="P1515" s="51"/>
      <c r="Q1515" s="51"/>
      <c r="R1515" s="51"/>
      <c r="S1515" s="51"/>
      <c r="T1515" s="51"/>
      <c r="U1515" s="51"/>
      <c r="V1515" s="51"/>
      <c r="W1515" s="51"/>
      <c r="X1515" s="51"/>
      <c r="Y1515" s="51"/>
      <c r="Z1515" s="51"/>
      <c r="AA1515" s="51"/>
    </row>
    <row r="1516" spans="1:27" ht="11.65" customHeight="1">
      <c r="A1516" s="53">
        <v>1387</v>
      </c>
      <c r="C1516" s="101"/>
      <c r="F1516" s="104" t="s">
        <v>270</v>
      </c>
      <c r="G1516" s="3" t="s">
        <v>651</v>
      </c>
      <c r="H1516" s="59"/>
      <c r="I1516" s="7">
        <v>-6942362</v>
      </c>
      <c r="J1516" s="7">
        <v>-5358427.409790189</v>
      </c>
      <c r="K1516" s="103">
        <v>-1583934.5902098112</v>
      </c>
      <c r="L1516" s="7">
        <v>19618.363837606041</v>
      </c>
      <c r="M1516" s="7">
        <v>-1564316.2263722052</v>
      </c>
      <c r="O1516" s="51"/>
      <c r="P1516" s="51"/>
      <c r="Q1516" s="51"/>
      <c r="R1516" s="51"/>
      <c r="S1516" s="51"/>
      <c r="T1516" s="51"/>
      <c r="U1516" s="51"/>
      <c r="V1516" s="51"/>
      <c r="W1516" s="51"/>
      <c r="X1516" s="51"/>
      <c r="Y1516" s="51"/>
      <c r="Z1516" s="51"/>
      <c r="AA1516" s="51"/>
    </row>
    <row r="1517" spans="1:27" ht="11.65" customHeight="1">
      <c r="A1517" s="53">
        <v>1388</v>
      </c>
      <c r="C1517" s="101"/>
      <c r="F1517" s="104" t="s">
        <v>631</v>
      </c>
      <c r="G1517" s="3" t="s">
        <v>634</v>
      </c>
      <c r="H1517" s="59"/>
      <c r="I1517" s="7">
        <v>21896</v>
      </c>
      <c r="J1517" s="7">
        <v>16969.394340934967</v>
      </c>
      <c r="K1517" s="103">
        <v>4926.6056590650323</v>
      </c>
      <c r="L1517" s="7">
        <v>-10404.461951337467</v>
      </c>
      <c r="M1517" s="7">
        <v>-5477.856292272435</v>
      </c>
      <c r="O1517" s="51"/>
      <c r="P1517" s="51"/>
      <c r="Q1517" s="51"/>
      <c r="R1517" s="51"/>
      <c r="S1517" s="51"/>
      <c r="T1517" s="51"/>
      <c r="U1517" s="51"/>
      <c r="V1517" s="51"/>
      <c r="W1517" s="51"/>
      <c r="X1517" s="51"/>
      <c r="Y1517" s="51"/>
      <c r="Z1517" s="51"/>
      <c r="AA1517" s="51"/>
    </row>
    <row r="1518" spans="1:27" ht="11.65" customHeight="1">
      <c r="A1518" s="53">
        <v>1389</v>
      </c>
      <c r="C1518" s="101"/>
      <c r="F1518" s="104" t="s">
        <v>631</v>
      </c>
      <c r="G1518" s="3" t="s">
        <v>636</v>
      </c>
      <c r="H1518" s="59"/>
      <c r="I1518" s="7">
        <v>-472703</v>
      </c>
      <c r="J1518" s="7">
        <v>-472703</v>
      </c>
      <c r="K1518" s="103">
        <v>0</v>
      </c>
      <c r="L1518" s="7">
        <v>0</v>
      </c>
      <c r="M1518" s="7">
        <v>0</v>
      </c>
      <c r="O1518" s="51"/>
      <c r="P1518" s="51"/>
      <c r="Q1518" s="51"/>
      <c r="R1518" s="51"/>
      <c r="S1518" s="51"/>
      <c r="T1518" s="51"/>
      <c r="U1518" s="51"/>
      <c r="V1518" s="51"/>
      <c r="W1518" s="51"/>
      <c r="X1518" s="51"/>
      <c r="Y1518" s="51"/>
      <c r="Z1518" s="51"/>
      <c r="AA1518" s="51"/>
    </row>
    <row r="1519" spans="1:27" ht="11.65" customHeight="1">
      <c r="A1519" s="53">
        <v>1390</v>
      </c>
      <c r="C1519" s="101"/>
      <c r="F1519" s="104" t="s">
        <v>270</v>
      </c>
      <c r="G1519" s="3" t="s">
        <v>630</v>
      </c>
      <c r="H1519" s="59"/>
      <c r="I1519" s="7">
        <v>0</v>
      </c>
      <c r="J1519" s="7">
        <v>0</v>
      </c>
      <c r="K1519" s="103">
        <v>0</v>
      </c>
      <c r="L1519" s="7">
        <v>0</v>
      </c>
      <c r="M1519" s="7">
        <v>0</v>
      </c>
      <c r="O1519" s="51"/>
      <c r="P1519" s="51"/>
      <c r="Q1519" s="51"/>
      <c r="R1519" s="51"/>
      <c r="S1519" s="51"/>
      <c r="T1519" s="51"/>
      <c r="U1519" s="51"/>
      <c r="V1519" s="51"/>
      <c r="W1519" s="51"/>
      <c r="X1519" s="51"/>
      <c r="Y1519" s="51"/>
      <c r="Z1519" s="51"/>
      <c r="AA1519" s="51"/>
    </row>
    <row r="1520" spans="1:27" ht="11.65" customHeight="1">
      <c r="A1520" s="53">
        <v>1391</v>
      </c>
      <c r="C1520" s="101"/>
      <c r="F1520" s="104" t="s">
        <v>270</v>
      </c>
      <c r="G1520" s="3" t="s">
        <v>398</v>
      </c>
      <c r="H1520" s="59"/>
      <c r="I1520" s="7">
        <v>-8396272</v>
      </c>
      <c r="J1520" s="7">
        <v>-8396272</v>
      </c>
      <c r="K1520" s="103">
        <v>0</v>
      </c>
      <c r="L1520" s="7">
        <v>0</v>
      </c>
      <c r="M1520" s="7">
        <v>0</v>
      </c>
      <c r="O1520" s="51"/>
      <c r="P1520" s="51"/>
      <c r="Q1520" s="51"/>
      <c r="R1520" s="51"/>
      <c r="S1520" s="51"/>
      <c r="T1520" s="51"/>
      <c r="U1520" s="51"/>
      <c r="V1520" s="51"/>
      <c r="W1520" s="51"/>
      <c r="X1520" s="51"/>
      <c r="Y1520" s="51"/>
      <c r="Z1520" s="51"/>
      <c r="AA1520" s="51"/>
    </row>
    <row r="1521" spans="1:27" ht="11.65" customHeight="1">
      <c r="A1521" s="53">
        <v>1392</v>
      </c>
      <c r="C1521" s="101"/>
      <c r="F1521" s="102"/>
      <c r="H1521" s="59" t="s">
        <v>342</v>
      </c>
      <c r="I1521" s="106">
        <v>-348652998.02673203</v>
      </c>
      <c r="J1521" s="106">
        <v>-323537583.27120268</v>
      </c>
      <c r="K1521" s="106">
        <v>-25115414.755529325</v>
      </c>
      <c r="L1521" s="106">
        <v>266029.8416327872</v>
      </c>
      <c r="M1521" s="106">
        <v>-24849384.913896535</v>
      </c>
      <c r="O1521" s="51"/>
      <c r="P1521" s="51"/>
      <c r="Q1521" s="51"/>
      <c r="R1521" s="51"/>
      <c r="S1521" s="51"/>
      <c r="T1521" s="51"/>
      <c r="U1521" s="51"/>
      <c r="V1521" s="51"/>
      <c r="W1521" s="51"/>
      <c r="X1521" s="51"/>
      <c r="Y1521" s="51"/>
      <c r="Z1521" s="51"/>
      <c r="AA1521" s="51"/>
    </row>
    <row r="1522" spans="1:27" ht="11.65" customHeight="1">
      <c r="A1522" s="53">
        <v>1393</v>
      </c>
      <c r="C1522" s="101"/>
      <c r="F1522" s="102"/>
      <c r="H1522" s="59"/>
      <c r="I1522" s="7"/>
      <c r="J1522" s="7"/>
      <c r="K1522" s="7"/>
      <c r="L1522" s="7"/>
      <c r="M1522" s="7"/>
      <c r="O1522" s="51"/>
      <c r="P1522" s="51"/>
      <c r="Q1522" s="51"/>
      <c r="R1522" s="51"/>
      <c r="S1522" s="51"/>
      <c r="T1522" s="51"/>
      <c r="U1522" s="51"/>
      <c r="V1522" s="51"/>
      <c r="W1522" s="51"/>
      <c r="X1522" s="51"/>
      <c r="Y1522" s="51"/>
      <c r="Z1522" s="51"/>
      <c r="AA1522" s="51"/>
    </row>
    <row r="1523" spans="1:27" ht="11.65" customHeight="1" thickBot="1">
      <c r="A1523" s="53">
        <v>1394</v>
      </c>
      <c r="C1523" s="91" t="s">
        <v>360</v>
      </c>
      <c r="F1523" s="102"/>
      <c r="G1523" s="89"/>
      <c r="H1523" s="90" t="s">
        <v>342</v>
      </c>
      <c r="I1523" s="108">
        <v>-20362058.02724262</v>
      </c>
      <c r="J1523" s="108">
        <v>-18907681.027991936</v>
      </c>
      <c r="K1523" s="108">
        <v>-1454376.9992507191</v>
      </c>
      <c r="L1523" s="108">
        <v>-129831.01650298113</v>
      </c>
      <c r="M1523" s="108">
        <v>-1584208.0157537027</v>
      </c>
      <c r="N1523" s="7" t="s">
        <v>65</v>
      </c>
      <c r="O1523" s="51"/>
      <c r="P1523" s="51"/>
      <c r="Q1523" s="51"/>
      <c r="R1523" s="51"/>
      <c r="S1523" s="51"/>
      <c r="T1523" s="51"/>
      <c r="U1523" s="51"/>
      <c r="V1523" s="51"/>
      <c r="W1523" s="51"/>
      <c r="X1523" s="51"/>
      <c r="Y1523" s="51"/>
      <c r="Z1523" s="51"/>
      <c r="AA1523" s="51"/>
    </row>
    <row r="1524" spans="1:27" ht="11.65" customHeight="1" thickTop="1">
      <c r="A1524" s="53">
        <v>1395</v>
      </c>
      <c r="C1524" s="101" t="s">
        <v>361</v>
      </c>
      <c r="D1524" s="3" t="s">
        <v>362</v>
      </c>
      <c r="F1524" s="102"/>
      <c r="H1524" s="59"/>
      <c r="I1524" s="7"/>
      <c r="J1524" s="7"/>
      <c r="K1524" s="7"/>
      <c r="L1524" s="7"/>
      <c r="M1524" s="7"/>
      <c r="O1524" s="51"/>
      <c r="P1524" s="51"/>
      <c r="Q1524" s="51"/>
      <c r="R1524" s="51"/>
      <c r="S1524" s="51"/>
      <c r="T1524" s="51"/>
      <c r="U1524" s="51"/>
      <c r="V1524" s="51"/>
      <c r="W1524" s="51"/>
      <c r="X1524" s="51"/>
      <c r="Y1524" s="51"/>
      <c r="Z1524" s="51"/>
      <c r="AA1524" s="51"/>
    </row>
    <row r="1525" spans="1:27" ht="11.65" customHeight="1">
      <c r="A1525" s="53">
        <v>1396</v>
      </c>
      <c r="C1525" s="101"/>
      <c r="F1525" s="104" t="s">
        <v>361</v>
      </c>
      <c r="G1525" s="3" t="s">
        <v>569</v>
      </c>
      <c r="H1525" s="59"/>
      <c r="I1525" s="7">
        <v>0</v>
      </c>
      <c r="J1525" s="7">
        <v>0</v>
      </c>
      <c r="K1525" s="103">
        <v>0</v>
      </c>
      <c r="L1525" s="7">
        <v>0</v>
      </c>
      <c r="M1525" s="7">
        <v>0</v>
      </c>
      <c r="O1525" s="51"/>
      <c r="P1525" s="51"/>
      <c r="Q1525" s="51"/>
      <c r="R1525" s="51"/>
      <c r="S1525" s="51"/>
      <c r="T1525" s="51"/>
      <c r="U1525" s="51"/>
      <c r="V1525" s="51"/>
      <c r="W1525" s="51"/>
      <c r="X1525" s="51"/>
      <c r="Y1525" s="51"/>
      <c r="Z1525" s="51"/>
      <c r="AA1525" s="51"/>
    </row>
    <row r="1526" spans="1:27" ht="11.65" customHeight="1">
      <c r="A1526" s="53">
        <v>1397</v>
      </c>
      <c r="C1526" s="101"/>
      <c r="F1526" s="104" t="s">
        <v>361</v>
      </c>
      <c r="G1526" s="3" t="s">
        <v>678</v>
      </c>
      <c r="H1526" s="59"/>
      <c r="I1526" s="7">
        <v>0</v>
      </c>
      <c r="J1526" s="7">
        <v>0</v>
      </c>
      <c r="K1526" s="103">
        <v>0</v>
      </c>
      <c r="L1526" s="7">
        <v>0</v>
      </c>
      <c r="M1526" s="7">
        <v>0</v>
      </c>
      <c r="O1526" s="51"/>
      <c r="P1526" s="51"/>
      <c r="Q1526" s="51"/>
      <c r="R1526" s="51"/>
      <c r="S1526" s="51"/>
      <c r="T1526" s="51"/>
      <c r="U1526" s="51"/>
      <c r="V1526" s="51"/>
      <c r="W1526" s="51"/>
      <c r="X1526" s="51"/>
      <c r="Y1526" s="51"/>
      <c r="Z1526" s="51"/>
      <c r="AA1526" s="51"/>
    </row>
    <row r="1527" spans="1:27" ht="11.65" customHeight="1">
      <c r="A1527" s="53">
        <v>1398</v>
      </c>
      <c r="C1527" s="101"/>
      <c r="F1527" s="104" t="s">
        <v>361</v>
      </c>
      <c r="G1527" s="3" t="s">
        <v>632</v>
      </c>
      <c r="H1527" s="59"/>
      <c r="I1527" s="7">
        <v>0</v>
      </c>
      <c r="J1527" s="7">
        <v>0</v>
      </c>
      <c r="K1527" s="103">
        <v>0</v>
      </c>
      <c r="L1527" s="7">
        <v>0</v>
      </c>
      <c r="M1527" s="7">
        <v>0</v>
      </c>
      <c r="O1527" s="51"/>
      <c r="P1527" s="51"/>
      <c r="Q1527" s="51"/>
      <c r="R1527" s="51"/>
      <c r="S1527" s="51"/>
      <c r="T1527" s="51"/>
      <c r="U1527" s="51"/>
      <c r="V1527" s="51"/>
      <c r="W1527" s="51"/>
      <c r="X1527" s="51"/>
      <c r="Y1527" s="51"/>
      <c r="Z1527" s="51"/>
      <c r="AA1527" s="51"/>
    </row>
    <row r="1528" spans="1:27" ht="11.65" customHeight="1">
      <c r="A1528" s="53">
        <v>1399</v>
      </c>
      <c r="C1528" s="101"/>
      <c r="F1528" s="104" t="s">
        <v>361</v>
      </c>
      <c r="G1528" s="3" t="s">
        <v>630</v>
      </c>
      <c r="H1528" s="59"/>
      <c r="I1528" s="7">
        <v>0</v>
      </c>
      <c r="J1528" s="7">
        <v>0</v>
      </c>
      <c r="K1528" s="103">
        <v>0</v>
      </c>
      <c r="L1528" s="7">
        <v>0</v>
      </c>
      <c r="M1528" s="7">
        <v>0</v>
      </c>
      <c r="O1528" s="51"/>
      <c r="P1528" s="51"/>
      <c r="Q1528" s="51"/>
      <c r="R1528" s="51"/>
      <c r="S1528" s="51"/>
      <c r="T1528" s="51"/>
      <c r="U1528" s="51"/>
      <c r="V1528" s="51"/>
      <c r="W1528" s="51"/>
      <c r="X1528" s="51"/>
      <c r="Y1528" s="51"/>
      <c r="Z1528" s="51"/>
      <c r="AA1528" s="51"/>
    </row>
    <row r="1529" spans="1:27" ht="11.65" customHeight="1">
      <c r="A1529" s="53">
        <v>1400</v>
      </c>
      <c r="C1529" s="101"/>
      <c r="F1529" s="104" t="s">
        <v>361</v>
      </c>
      <c r="G1529" s="3" t="s">
        <v>654</v>
      </c>
      <c r="H1529" s="59"/>
      <c r="I1529" s="7">
        <v>0</v>
      </c>
      <c r="J1529" s="7">
        <v>0</v>
      </c>
      <c r="K1529" s="103">
        <v>0</v>
      </c>
      <c r="L1529" s="7">
        <v>0</v>
      </c>
      <c r="M1529" s="7">
        <v>0</v>
      </c>
      <c r="O1529" s="51"/>
      <c r="P1529" s="51"/>
      <c r="Q1529" s="51"/>
      <c r="R1529" s="51"/>
      <c r="S1529" s="51"/>
      <c r="T1529" s="51"/>
      <c r="U1529" s="51"/>
      <c r="V1529" s="51"/>
      <c r="W1529" s="51"/>
      <c r="X1529" s="51"/>
      <c r="Y1529" s="51"/>
      <c r="Z1529" s="51"/>
      <c r="AA1529" s="51"/>
    </row>
    <row r="1530" spans="1:27" ht="11.65" customHeight="1">
      <c r="A1530" s="53">
        <v>1401</v>
      </c>
      <c r="C1530" s="101"/>
      <c r="F1530" s="104" t="s">
        <v>361</v>
      </c>
      <c r="G1530" s="3" t="s">
        <v>635</v>
      </c>
      <c r="H1530" s="59"/>
      <c r="I1530" s="7">
        <v>0</v>
      </c>
      <c r="J1530" s="7">
        <v>0</v>
      </c>
      <c r="K1530" s="103">
        <v>0</v>
      </c>
      <c r="L1530" s="7">
        <v>0</v>
      </c>
      <c r="M1530" s="7">
        <v>0</v>
      </c>
      <c r="O1530" s="51"/>
      <c r="P1530" s="51"/>
      <c r="Q1530" s="51"/>
      <c r="R1530" s="51"/>
      <c r="S1530" s="51"/>
      <c r="T1530" s="51"/>
      <c r="U1530" s="51"/>
      <c r="V1530" s="51"/>
      <c r="W1530" s="51"/>
      <c r="X1530" s="51"/>
      <c r="Y1530" s="51"/>
      <c r="Z1530" s="51"/>
      <c r="AA1530" s="51"/>
    </row>
    <row r="1531" spans="1:27" ht="11.65" customHeight="1">
      <c r="A1531" s="53">
        <v>1402</v>
      </c>
      <c r="C1531" s="101"/>
      <c r="F1531" s="102"/>
      <c r="H1531" s="59" t="s">
        <v>351</v>
      </c>
      <c r="I1531" s="106">
        <v>0</v>
      </c>
      <c r="J1531" s="106">
        <v>0</v>
      </c>
      <c r="K1531" s="106">
        <v>0</v>
      </c>
      <c r="L1531" s="106">
        <v>0</v>
      </c>
      <c r="M1531" s="106">
        <v>0</v>
      </c>
      <c r="O1531" s="51"/>
      <c r="P1531" s="51"/>
      <c r="Q1531" s="51"/>
      <c r="R1531" s="51"/>
      <c r="S1531" s="51"/>
      <c r="T1531" s="51"/>
      <c r="U1531" s="51"/>
      <c r="V1531" s="51"/>
      <c r="W1531" s="51"/>
      <c r="X1531" s="51"/>
      <c r="Y1531" s="51"/>
      <c r="Z1531" s="51"/>
      <c r="AA1531" s="51"/>
    </row>
    <row r="1532" spans="1:27" ht="11.65" customHeight="1">
      <c r="A1532" s="53">
        <v>1403</v>
      </c>
      <c r="C1532" s="101"/>
      <c r="F1532" s="102"/>
      <c r="H1532" s="59"/>
      <c r="I1532" s="7"/>
      <c r="J1532" s="7"/>
      <c r="K1532" s="7"/>
      <c r="L1532" s="7"/>
      <c r="M1532" s="7"/>
      <c r="O1532" s="51"/>
      <c r="P1532" s="51"/>
      <c r="Q1532" s="51"/>
      <c r="R1532" s="51"/>
      <c r="S1532" s="51"/>
      <c r="T1532" s="51"/>
      <c r="U1532" s="51"/>
      <c r="V1532" s="51"/>
      <c r="W1532" s="51"/>
      <c r="X1532" s="51"/>
      <c r="Y1532" s="51"/>
      <c r="Z1532" s="51"/>
      <c r="AA1532" s="51"/>
    </row>
    <row r="1533" spans="1:27" ht="11.65" customHeight="1">
      <c r="A1533" s="53">
        <v>1404</v>
      </c>
      <c r="C1533" s="101" t="s">
        <v>363</v>
      </c>
      <c r="D1533" s="3" t="s">
        <v>364</v>
      </c>
      <c r="F1533" s="102"/>
      <c r="H1533" s="59"/>
      <c r="I1533" s="7"/>
      <c r="J1533" s="7"/>
      <c r="K1533" s="7"/>
      <c r="L1533" s="7"/>
      <c r="M1533" s="7"/>
      <c r="O1533" s="51"/>
      <c r="P1533" s="51"/>
      <c r="Q1533" s="51"/>
      <c r="R1533" s="51"/>
      <c r="S1533" s="51"/>
      <c r="T1533" s="51"/>
      <c r="U1533" s="51"/>
      <c r="V1533" s="51"/>
      <c r="W1533" s="51"/>
      <c r="X1533" s="51"/>
      <c r="Y1533" s="51"/>
      <c r="Z1533" s="51"/>
      <c r="AA1533" s="51"/>
    </row>
    <row r="1534" spans="1:27" ht="11.65" customHeight="1">
      <c r="A1534" s="53">
        <v>1405</v>
      </c>
      <c r="C1534" s="101"/>
      <c r="F1534" s="104" t="s">
        <v>270</v>
      </c>
      <c r="G1534" s="3" t="s">
        <v>569</v>
      </c>
      <c r="H1534" s="59"/>
      <c r="I1534" s="7">
        <v>0</v>
      </c>
      <c r="J1534" s="7">
        <v>0</v>
      </c>
      <c r="K1534" s="103">
        <v>0</v>
      </c>
      <c r="L1534" s="7">
        <v>0</v>
      </c>
      <c r="M1534" s="7">
        <v>0</v>
      </c>
      <c r="O1534" s="51"/>
      <c r="P1534" s="51"/>
      <c r="Q1534" s="51"/>
      <c r="R1534" s="51"/>
      <c r="S1534" s="51"/>
      <c r="T1534" s="51"/>
      <c r="U1534" s="51"/>
      <c r="V1534" s="51"/>
      <c r="W1534" s="51"/>
      <c r="X1534" s="51"/>
      <c r="Y1534" s="51"/>
      <c r="Z1534" s="51"/>
      <c r="AA1534" s="51"/>
    </row>
    <row r="1535" spans="1:27" ht="11.65" customHeight="1">
      <c r="A1535" s="53">
        <v>1406</v>
      </c>
      <c r="C1535" s="101"/>
      <c r="F1535" s="104" t="s">
        <v>270</v>
      </c>
      <c r="G1535" s="3" t="s">
        <v>686</v>
      </c>
      <c r="H1535" s="59"/>
      <c r="I1535" s="7">
        <v>0</v>
      </c>
      <c r="J1535" s="7">
        <v>0</v>
      </c>
      <c r="K1535" s="103">
        <v>0</v>
      </c>
      <c r="L1535" s="7">
        <v>0</v>
      </c>
      <c r="M1535" s="7">
        <v>0</v>
      </c>
      <c r="O1535" s="51"/>
      <c r="P1535" s="51"/>
      <c r="Q1535" s="51"/>
      <c r="R1535" s="51"/>
      <c r="S1535" s="51"/>
      <c r="T1535" s="51"/>
      <c r="U1535" s="51"/>
      <c r="V1535" s="51"/>
      <c r="W1535" s="51"/>
      <c r="X1535" s="51"/>
      <c r="Y1535" s="51"/>
      <c r="Z1535" s="51"/>
      <c r="AA1535" s="51"/>
    </row>
    <row r="1536" spans="1:27" ht="11.65" customHeight="1">
      <c r="A1536" s="53">
        <v>1407</v>
      </c>
      <c r="C1536" s="101"/>
      <c r="F1536" s="104" t="s">
        <v>270</v>
      </c>
      <c r="G1536" s="3" t="s">
        <v>651</v>
      </c>
      <c r="H1536" s="59"/>
      <c r="I1536" s="7">
        <v>59711</v>
      </c>
      <c r="J1536" s="7">
        <v>46087.636897353084</v>
      </c>
      <c r="K1536" s="103">
        <v>13623.363102646914</v>
      </c>
      <c r="L1536" s="7">
        <v>0</v>
      </c>
      <c r="M1536" s="7">
        <v>13623.363102646914</v>
      </c>
      <c r="O1536" s="51"/>
      <c r="P1536" s="51"/>
      <c r="Q1536" s="51"/>
      <c r="R1536" s="51"/>
      <c r="S1536" s="51"/>
      <c r="T1536" s="51"/>
      <c r="U1536" s="51"/>
      <c r="V1536" s="51"/>
      <c r="W1536" s="51"/>
      <c r="X1536" s="51"/>
      <c r="Y1536" s="51"/>
      <c r="Z1536" s="51"/>
      <c r="AA1536" s="51"/>
    </row>
    <row r="1537" spans="1:27" ht="11.65" customHeight="1">
      <c r="A1537" s="53">
        <v>1408</v>
      </c>
      <c r="C1537" s="101"/>
      <c r="F1537" s="104" t="s">
        <v>270</v>
      </c>
      <c r="G1537" s="3" t="s">
        <v>685</v>
      </c>
      <c r="H1537" s="59"/>
      <c r="I1537" s="7">
        <v>68490.170000000013</v>
      </c>
      <c r="J1537" s="7">
        <v>63786.385145871347</v>
      </c>
      <c r="K1537" s="103">
        <v>4703.7848541286685</v>
      </c>
      <c r="L1537" s="7">
        <v>0</v>
      </c>
      <c r="M1537" s="7">
        <v>4703.7848541286685</v>
      </c>
      <c r="O1537" s="51"/>
      <c r="P1537" s="51"/>
      <c r="Q1537" s="51"/>
      <c r="R1537" s="51"/>
      <c r="S1537" s="51"/>
      <c r="T1537" s="51"/>
      <c r="U1537" s="51"/>
      <c r="V1537" s="51"/>
      <c r="W1537" s="51"/>
      <c r="X1537" s="51"/>
      <c r="Y1537" s="51"/>
      <c r="Z1537" s="51"/>
      <c r="AA1537" s="51"/>
    </row>
    <row r="1538" spans="1:27" ht="11.65" customHeight="1">
      <c r="A1538" s="53">
        <v>1409</v>
      </c>
      <c r="C1538" s="101"/>
      <c r="F1538" s="104" t="s">
        <v>270</v>
      </c>
      <c r="G1538" s="3" t="s">
        <v>398</v>
      </c>
      <c r="H1538" s="59"/>
      <c r="I1538" s="7">
        <v>0</v>
      </c>
      <c r="J1538" s="7">
        <v>0</v>
      </c>
      <c r="K1538" s="103">
        <v>0</v>
      </c>
      <c r="L1538" s="7">
        <v>0</v>
      </c>
      <c r="M1538" s="7">
        <v>0</v>
      </c>
      <c r="O1538" s="51"/>
      <c r="P1538" s="51"/>
      <c r="Q1538" s="51"/>
      <c r="R1538" s="51"/>
      <c r="S1538" s="51"/>
      <c r="T1538" s="51"/>
      <c r="U1538" s="51"/>
      <c r="V1538" s="51"/>
      <c r="W1538" s="51"/>
      <c r="X1538" s="51"/>
      <c r="Y1538" s="51"/>
      <c r="Z1538" s="51"/>
      <c r="AA1538" s="51"/>
    </row>
    <row r="1539" spans="1:27" ht="11.65" customHeight="1">
      <c r="A1539" s="53">
        <v>1410</v>
      </c>
      <c r="C1539" s="101"/>
      <c r="F1539" s="104" t="s">
        <v>270</v>
      </c>
      <c r="G1539" s="3" t="s">
        <v>634</v>
      </c>
      <c r="H1539" s="59"/>
      <c r="I1539" s="7">
        <v>0</v>
      </c>
      <c r="J1539" s="7">
        <v>0</v>
      </c>
      <c r="K1539" s="103">
        <v>0</v>
      </c>
      <c r="L1539" s="7">
        <v>0</v>
      </c>
      <c r="M1539" s="7">
        <v>0</v>
      </c>
      <c r="O1539" s="51"/>
      <c r="P1539" s="51"/>
      <c r="Q1539" s="51"/>
      <c r="R1539" s="51"/>
      <c r="S1539" s="51"/>
      <c r="T1539" s="51"/>
      <c r="U1539" s="51"/>
      <c r="V1539" s="51"/>
      <c r="W1539" s="51"/>
      <c r="X1539" s="51"/>
      <c r="Y1539" s="51"/>
      <c r="Z1539" s="51"/>
      <c r="AA1539" s="51"/>
    </row>
    <row r="1540" spans="1:27" ht="11.65" customHeight="1">
      <c r="A1540" s="53">
        <v>1411</v>
      </c>
      <c r="C1540" s="101"/>
      <c r="F1540" s="104" t="s">
        <v>270</v>
      </c>
      <c r="G1540" s="3" t="s">
        <v>636</v>
      </c>
      <c r="H1540" s="59"/>
      <c r="I1540" s="7">
        <v>0</v>
      </c>
      <c r="J1540" s="7">
        <v>0</v>
      </c>
      <c r="K1540" s="103">
        <v>0</v>
      </c>
      <c r="L1540" s="7">
        <v>0</v>
      </c>
      <c r="M1540" s="7">
        <v>0</v>
      </c>
      <c r="O1540" s="51"/>
      <c r="P1540" s="51"/>
      <c r="Q1540" s="51"/>
      <c r="R1540" s="51"/>
      <c r="S1540" s="51"/>
      <c r="T1540" s="51"/>
      <c r="U1540" s="51"/>
      <c r="V1540" s="51"/>
      <c r="W1540" s="51"/>
      <c r="X1540" s="51"/>
      <c r="Y1540" s="51"/>
      <c r="Z1540" s="51"/>
      <c r="AA1540" s="51"/>
    </row>
    <row r="1541" spans="1:27" ht="11.65" customHeight="1">
      <c r="A1541" s="53">
        <v>1412</v>
      </c>
      <c r="C1541" s="101"/>
      <c r="F1541" s="104" t="s">
        <v>665</v>
      </c>
      <c r="G1541" s="3" t="s">
        <v>678</v>
      </c>
      <c r="H1541" s="59"/>
      <c r="I1541" s="7">
        <v>0</v>
      </c>
      <c r="J1541" s="7">
        <v>0</v>
      </c>
      <c r="K1541" s="103">
        <v>0</v>
      </c>
      <c r="L1541" s="7">
        <v>0</v>
      </c>
      <c r="M1541" s="7">
        <v>0</v>
      </c>
      <c r="O1541" s="51"/>
      <c r="P1541" s="51"/>
      <c r="Q1541" s="51"/>
      <c r="R1541" s="51"/>
      <c r="S1541" s="51"/>
      <c r="T1541" s="51"/>
      <c r="U1541" s="51"/>
      <c r="V1541" s="51"/>
      <c r="W1541" s="51"/>
      <c r="X1541" s="51"/>
      <c r="Y1541" s="51"/>
      <c r="Z1541" s="51"/>
      <c r="AA1541" s="51"/>
    </row>
    <row r="1542" spans="1:27" ht="11.65" customHeight="1">
      <c r="A1542" s="53">
        <v>1413</v>
      </c>
      <c r="C1542" s="101"/>
      <c r="F1542" s="104" t="s">
        <v>687</v>
      </c>
      <c r="G1542" s="3" t="s">
        <v>632</v>
      </c>
      <c r="H1542" s="59"/>
      <c r="I1542" s="7">
        <v>-279652.15999999992</v>
      </c>
      <c r="J1542" s="7">
        <v>-260487.00483758922</v>
      </c>
      <c r="K1542" s="103">
        <v>-19165.15516241068</v>
      </c>
      <c r="L1542" s="7">
        <v>0</v>
      </c>
      <c r="M1542" s="7">
        <v>-19165.15516241068</v>
      </c>
      <c r="O1542" s="51"/>
      <c r="P1542" s="51"/>
      <c r="Q1542" s="51"/>
      <c r="R1542" s="51"/>
      <c r="S1542" s="51"/>
      <c r="T1542" s="51"/>
      <c r="U1542" s="51"/>
      <c r="V1542" s="51"/>
      <c r="W1542" s="51"/>
      <c r="X1542" s="51"/>
      <c r="Y1542" s="51"/>
      <c r="Z1542" s="51"/>
      <c r="AA1542" s="51"/>
    </row>
    <row r="1543" spans="1:27" ht="11.65" customHeight="1">
      <c r="A1543" s="53">
        <v>1414</v>
      </c>
      <c r="C1543" s="101"/>
      <c r="F1543" s="102"/>
      <c r="H1543" s="59"/>
      <c r="I1543" s="107"/>
      <c r="J1543" s="7"/>
      <c r="K1543" s="7"/>
      <c r="L1543" s="7"/>
      <c r="M1543" s="7"/>
      <c r="O1543" s="51"/>
      <c r="P1543" s="51"/>
      <c r="Q1543" s="51"/>
      <c r="R1543" s="51"/>
      <c r="S1543" s="51"/>
      <c r="T1543" s="51"/>
      <c r="U1543" s="51"/>
      <c r="V1543" s="51"/>
      <c r="W1543" s="51"/>
      <c r="X1543" s="51"/>
      <c r="Y1543" s="51"/>
      <c r="Z1543" s="51"/>
      <c r="AA1543" s="51"/>
    </row>
    <row r="1544" spans="1:27" ht="11.65" customHeight="1">
      <c r="A1544" s="53">
        <v>1415</v>
      </c>
      <c r="C1544" s="101"/>
      <c r="F1544" s="102"/>
      <c r="H1544" s="59" t="s">
        <v>351</v>
      </c>
      <c r="I1544" s="106">
        <v>-151450.9899999999</v>
      </c>
      <c r="J1544" s="106">
        <v>-150612.9827943648</v>
      </c>
      <c r="K1544" s="106">
        <v>-838.00720563509822</v>
      </c>
      <c r="L1544" s="106">
        <v>0</v>
      </c>
      <c r="M1544" s="106">
        <v>-838.00720563509822</v>
      </c>
      <c r="O1544" s="51"/>
      <c r="P1544" s="51"/>
      <c r="Q1544" s="51"/>
      <c r="R1544" s="51"/>
      <c r="S1544" s="51"/>
      <c r="T1544" s="51"/>
      <c r="U1544" s="51"/>
      <c r="V1544" s="51"/>
      <c r="W1544" s="51"/>
      <c r="X1544" s="51"/>
      <c r="Y1544" s="51"/>
      <c r="Z1544" s="51"/>
      <c r="AA1544" s="51"/>
    </row>
    <row r="1545" spans="1:27" ht="11.65" customHeight="1">
      <c r="A1545" s="53">
        <v>1416</v>
      </c>
      <c r="C1545" s="101"/>
      <c r="F1545" s="102"/>
      <c r="H1545" s="59"/>
      <c r="I1545" s="7"/>
      <c r="J1545" s="7"/>
      <c r="K1545" s="7"/>
      <c r="L1545" s="7"/>
      <c r="M1545" s="7"/>
      <c r="O1545" s="51"/>
      <c r="P1545" s="51"/>
      <c r="Q1545" s="51"/>
      <c r="R1545" s="51"/>
      <c r="S1545" s="51"/>
      <c r="T1545" s="51"/>
      <c r="U1545" s="51"/>
      <c r="V1545" s="51"/>
      <c r="W1545" s="51"/>
      <c r="X1545" s="51"/>
      <c r="Y1545" s="51"/>
      <c r="Z1545" s="51"/>
      <c r="AA1545" s="51"/>
    </row>
    <row r="1546" spans="1:27" ht="11.65" customHeight="1">
      <c r="A1546" s="53">
        <v>1417</v>
      </c>
      <c r="C1546" s="101" t="s">
        <v>365</v>
      </c>
      <c r="D1546" s="3" t="s">
        <v>366</v>
      </c>
      <c r="F1546" s="102"/>
      <c r="H1546" s="59"/>
      <c r="I1546" s="7"/>
      <c r="J1546" s="7"/>
      <c r="K1546" s="7"/>
      <c r="L1546" s="7"/>
      <c r="M1546" s="7"/>
      <c r="O1546" s="51"/>
      <c r="P1546" s="51"/>
      <c r="Q1546" s="51"/>
      <c r="R1546" s="51"/>
      <c r="S1546" s="51"/>
      <c r="T1546" s="51"/>
      <c r="U1546" s="51"/>
      <c r="V1546" s="51"/>
      <c r="W1546" s="51"/>
      <c r="X1546" s="51"/>
      <c r="Y1546" s="51"/>
      <c r="Z1546" s="51"/>
      <c r="AA1546" s="51"/>
    </row>
    <row r="1547" spans="1:27" ht="11.65" customHeight="1">
      <c r="A1547" s="53">
        <v>1418</v>
      </c>
      <c r="C1547" s="101"/>
      <c r="F1547" s="104" t="s">
        <v>688</v>
      </c>
      <c r="G1547" s="3" t="s">
        <v>569</v>
      </c>
      <c r="H1547" s="59"/>
      <c r="I1547" s="7">
        <v>104664088.93999998</v>
      </c>
      <c r="J1547" s="7">
        <v>92653993.579999983</v>
      </c>
      <c r="K1547" s="103">
        <v>12010095.359999999</v>
      </c>
      <c r="L1547" s="7">
        <v>140198.07221882045</v>
      </c>
      <c r="M1547" s="7">
        <v>12150293.43221882</v>
      </c>
      <c r="O1547" s="51"/>
      <c r="P1547" s="51"/>
      <c r="Q1547" s="51"/>
      <c r="R1547" s="51"/>
      <c r="S1547" s="51"/>
      <c r="T1547" s="51"/>
      <c r="U1547" s="51"/>
      <c r="V1547" s="51"/>
      <c r="W1547" s="51"/>
      <c r="X1547" s="51"/>
      <c r="Y1547" s="51"/>
      <c r="Z1547" s="51"/>
      <c r="AA1547" s="51"/>
    </row>
    <row r="1548" spans="1:27" ht="11.65" customHeight="1">
      <c r="A1548" s="53">
        <v>1419</v>
      </c>
      <c r="C1548" s="101"/>
      <c r="F1548" s="104" t="s">
        <v>270</v>
      </c>
      <c r="G1548" s="3" t="s">
        <v>651</v>
      </c>
      <c r="H1548" s="59"/>
      <c r="I1548" s="7">
        <v>22202202</v>
      </c>
      <c r="J1548" s="7">
        <v>17136658.640747711</v>
      </c>
      <c r="K1548" s="103">
        <v>5065543.3592522908</v>
      </c>
      <c r="L1548" s="7">
        <v>0</v>
      </c>
      <c r="M1548" s="7">
        <v>5065543.3592522908</v>
      </c>
      <c r="O1548" s="51"/>
      <c r="P1548" s="51"/>
      <c r="Q1548" s="51"/>
      <c r="R1548" s="51"/>
      <c r="S1548" s="51"/>
      <c r="T1548" s="51"/>
      <c r="U1548" s="51"/>
      <c r="V1548" s="51"/>
      <c r="W1548" s="51"/>
      <c r="X1548" s="51"/>
      <c r="Y1548" s="51"/>
      <c r="Z1548" s="51"/>
      <c r="AA1548" s="51"/>
    </row>
    <row r="1549" spans="1:27" ht="11.65" customHeight="1">
      <c r="A1549" s="53">
        <v>1420</v>
      </c>
      <c r="C1549" s="101"/>
      <c r="F1549" s="104" t="s">
        <v>633</v>
      </c>
      <c r="G1549" s="3" t="s">
        <v>683</v>
      </c>
      <c r="H1549" s="59"/>
      <c r="I1549" s="7">
        <v>84321064.084321097</v>
      </c>
      <c r="J1549" s="7">
        <v>78859221.703100353</v>
      </c>
      <c r="K1549" s="103">
        <v>5461842.3812207403</v>
      </c>
      <c r="L1549" s="7">
        <v>0</v>
      </c>
      <c r="M1549" s="7">
        <v>5461842.3812207403</v>
      </c>
      <c r="O1549" s="51"/>
      <c r="P1549" s="51"/>
      <c r="Q1549" s="51"/>
      <c r="R1549" s="51"/>
      <c r="S1549" s="51"/>
      <c r="T1549" s="51"/>
      <c r="U1549" s="51"/>
      <c r="V1549" s="51"/>
      <c r="W1549" s="51"/>
      <c r="X1549" s="51"/>
      <c r="Y1549" s="51"/>
      <c r="Z1549" s="51"/>
      <c r="AA1549" s="51"/>
    </row>
    <row r="1550" spans="1:27" ht="11.65" customHeight="1">
      <c r="A1550" s="53">
        <v>1421</v>
      </c>
      <c r="C1550" s="101"/>
      <c r="F1550" s="104" t="s">
        <v>689</v>
      </c>
      <c r="G1550" s="3" t="s">
        <v>678</v>
      </c>
      <c r="H1550" s="59"/>
      <c r="I1550" s="7">
        <v>15965812.129999999</v>
      </c>
      <c r="J1550" s="7">
        <v>14968546.157742668</v>
      </c>
      <c r="K1550" s="103">
        <v>997265.97225733032</v>
      </c>
      <c r="L1550" s="7">
        <v>0</v>
      </c>
      <c r="M1550" s="7">
        <v>997265.97225733032</v>
      </c>
      <c r="O1550" s="51"/>
      <c r="P1550" s="51"/>
      <c r="Q1550" s="51"/>
      <c r="R1550" s="51"/>
      <c r="S1550" s="51"/>
      <c r="T1550" s="51"/>
      <c r="U1550" s="51"/>
      <c r="V1550" s="51"/>
      <c r="W1550" s="51"/>
      <c r="X1550" s="51"/>
      <c r="Y1550" s="51"/>
      <c r="Z1550" s="51"/>
      <c r="AA1550" s="51"/>
    </row>
    <row r="1551" spans="1:27" ht="11.65" customHeight="1">
      <c r="A1551" s="53">
        <v>1422</v>
      </c>
      <c r="C1551" s="101"/>
      <c r="F1551" s="104" t="s">
        <v>270</v>
      </c>
      <c r="G1551" s="3" t="s">
        <v>681</v>
      </c>
      <c r="H1551" s="59"/>
      <c r="I1551" s="7">
        <v>0</v>
      </c>
      <c r="J1551" s="7">
        <v>0</v>
      </c>
      <c r="K1551" s="103">
        <v>0</v>
      </c>
      <c r="L1551" s="7">
        <v>0</v>
      </c>
      <c r="M1551" s="7">
        <v>0</v>
      </c>
      <c r="O1551" s="51"/>
      <c r="P1551" s="51"/>
      <c r="Q1551" s="51"/>
      <c r="R1551" s="51"/>
      <c r="S1551" s="51"/>
      <c r="T1551" s="51"/>
      <c r="U1551" s="51"/>
      <c r="V1551" s="51"/>
      <c r="W1551" s="51"/>
      <c r="X1551" s="51"/>
      <c r="Y1551" s="51"/>
      <c r="Z1551" s="51"/>
      <c r="AA1551" s="51"/>
    </row>
    <row r="1552" spans="1:27" ht="11.65" customHeight="1">
      <c r="A1552" s="53">
        <v>1423</v>
      </c>
      <c r="C1552" s="101"/>
      <c r="F1552" s="104" t="s">
        <v>270</v>
      </c>
      <c r="G1552" s="3" t="s">
        <v>647</v>
      </c>
      <c r="H1552" s="59"/>
      <c r="I1552" s="7">
        <v>0</v>
      </c>
      <c r="J1552" s="7">
        <v>0</v>
      </c>
      <c r="K1552" s="103">
        <v>0</v>
      </c>
      <c r="L1552" s="7">
        <v>36824.838283256962</v>
      </c>
      <c r="M1552" s="7">
        <v>36824.838283256962</v>
      </c>
      <c r="O1552" s="51"/>
      <c r="P1552" s="51"/>
      <c r="Q1552" s="51"/>
      <c r="R1552" s="51"/>
      <c r="S1552" s="51"/>
      <c r="T1552" s="51"/>
      <c r="U1552" s="51"/>
      <c r="V1552" s="51"/>
      <c r="W1552" s="51"/>
      <c r="X1552" s="51"/>
      <c r="Y1552" s="51"/>
      <c r="Z1552" s="51"/>
      <c r="AA1552" s="51"/>
    </row>
    <row r="1553" spans="1:27" ht="11.65" customHeight="1">
      <c r="A1553" s="53">
        <v>1424</v>
      </c>
      <c r="C1553" s="101"/>
      <c r="F1553" s="104" t="s">
        <v>690</v>
      </c>
      <c r="G1553" s="3" t="s">
        <v>630</v>
      </c>
      <c r="H1553" s="59"/>
      <c r="I1553" s="7">
        <v>0</v>
      </c>
      <c r="J1553" s="7">
        <v>0</v>
      </c>
      <c r="K1553" s="103">
        <v>0</v>
      </c>
      <c r="L1553" s="7">
        <v>0</v>
      </c>
      <c r="M1553" s="7">
        <v>0</v>
      </c>
      <c r="O1553" s="51"/>
      <c r="P1553" s="51"/>
      <c r="Q1553" s="51"/>
      <c r="R1553" s="51"/>
      <c r="S1553" s="51"/>
      <c r="T1553" s="51"/>
      <c r="U1553" s="51"/>
      <c r="V1553" s="51"/>
      <c r="W1553" s="51"/>
      <c r="X1553" s="51"/>
      <c r="Y1553" s="51"/>
      <c r="Z1553" s="51"/>
      <c r="AA1553" s="51"/>
    </row>
    <row r="1554" spans="1:27" ht="11.65" customHeight="1">
      <c r="A1554" s="53">
        <v>1425</v>
      </c>
      <c r="C1554" s="101"/>
      <c r="F1554" s="104" t="s">
        <v>270</v>
      </c>
      <c r="G1554" s="3" t="s">
        <v>249</v>
      </c>
      <c r="H1554" s="59"/>
      <c r="I1554" s="7">
        <v>2449.3200000000002</v>
      </c>
      <c r="J1554" s="7">
        <v>2248.5729039109883</v>
      </c>
      <c r="K1554" s="103">
        <v>200.74709608901196</v>
      </c>
      <c r="L1554" s="7">
        <v>12.966467956940789</v>
      </c>
      <c r="M1554" s="7">
        <v>213.71356404595275</v>
      </c>
      <c r="O1554" s="51"/>
      <c r="P1554" s="51"/>
      <c r="Q1554" s="51"/>
      <c r="R1554" s="51"/>
      <c r="S1554" s="51"/>
      <c r="T1554" s="51"/>
      <c r="U1554" s="51"/>
      <c r="V1554" s="51"/>
      <c r="W1554" s="51"/>
      <c r="X1554" s="51"/>
      <c r="Y1554" s="51"/>
      <c r="Z1554" s="51"/>
      <c r="AA1554" s="51"/>
    </row>
    <row r="1555" spans="1:27" ht="11.65" customHeight="1">
      <c r="A1555" s="53">
        <v>1426</v>
      </c>
      <c r="C1555" s="101"/>
      <c r="F1555" s="104" t="s">
        <v>365</v>
      </c>
      <c r="G1555" s="3" t="s">
        <v>675</v>
      </c>
      <c r="H1555" s="59"/>
      <c r="I1555" s="7">
        <v>-701243.89</v>
      </c>
      <c r="J1555" s="7">
        <v>-653186.16014537471</v>
      </c>
      <c r="K1555" s="103">
        <v>-48057.729854625308</v>
      </c>
      <c r="L1555" s="7">
        <v>0</v>
      </c>
      <c r="M1555" s="7">
        <v>-48057.729854625308</v>
      </c>
      <c r="O1555" s="51"/>
      <c r="P1555" s="51"/>
      <c r="Q1555" s="51"/>
      <c r="R1555" s="51"/>
      <c r="S1555" s="51"/>
      <c r="T1555" s="51"/>
      <c r="U1555" s="51"/>
      <c r="V1555" s="51"/>
      <c r="W1555" s="51"/>
      <c r="X1555" s="51"/>
      <c r="Y1555" s="51"/>
      <c r="Z1555" s="51"/>
      <c r="AA1555" s="51"/>
    </row>
    <row r="1556" spans="1:27" ht="11.65" customHeight="1">
      <c r="A1556" s="53">
        <v>1427</v>
      </c>
      <c r="C1556" s="101"/>
      <c r="F1556" s="104" t="s">
        <v>691</v>
      </c>
      <c r="G1556" s="3" t="s">
        <v>632</v>
      </c>
      <c r="H1556" s="59"/>
      <c r="I1556" s="7">
        <v>35722057.450000003</v>
      </c>
      <c r="J1556" s="7">
        <v>33273949.150926616</v>
      </c>
      <c r="K1556" s="103">
        <v>2448108.2990733869</v>
      </c>
      <c r="L1556" s="7">
        <v>-554288.73829208594</v>
      </c>
      <c r="M1556" s="7">
        <v>1893819.560781301</v>
      </c>
      <c r="O1556" s="51"/>
      <c r="P1556" s="51"/>
      <c r="Q1556" s="51"/>
      <c r="R1556" s="51"/>
      <c r="S1556" s="51"/>
      <c r="T1556" s="51"/>
      <c r="U1556" s="51"/>
      <c r="V1556" s="51"/>
      <c r="W1556" s="51"/>
      <c r="X1556" s="51"/>
      <c r="Y1556" s="51"/>
      <c r="Z1556" s="51"/>
      <c r="AA1556" s="51"/>
    </row>
    <row r="1557" spans="1:27" ht="11.65" customHeight="1">
      <c r="A1557" s="53">
        <v>1428</v>
      </c>
      <c r="C1557" s="101"/>
      <c r="F1557" s="104" t="s">
        <v>689</v>
      </c>
      <c r="G1557" s="3" t="s">
        <v>664</v>
      </c>
      <c r="H1557" s="59"/>
      <c r="I1557" s="7">
        <v>1759238.59175924</v>
      </c>
      <c r="J1557" s="7">
        <v>1645285.049978256</v>
      </c>
      <c r="K1557" s="103">
        <v>113953.54178098396</v>
      </c>
      <c r="L1557" s="7">
        <v>0</v>
      </c>
      <c r="M1557" s="7">
        <v>113953.54178098396</v>
      </c>
      <c r="O1557" s="51"/>
      <c r="P1557" s="51"/>
      <c r="Q1557" s="51"/>
      <c r="R1557" s="51"/>
      <c r="S1557" s="51"/>
      <c r="T1557" s="51"/>
      <c r="U1557" s="51"/>
      <c r="V1557" s="51"/>
      <c r="W1557" s="51"/>
      <c r="X1557" s="51"/>
      <c r="Y1557" s="51"/>
      <c r="Z1557" s="51"/>
      <c r="AA1557" s="51"/>
    </row>
    <row r="1558" spans="1:27" ht="11.65" customHeight="1">
      <c r="A1558" s="53">
        <v>1429</v>
      </c>
      <c r="C1558" s="101"/>
      <c r="F1558" s="104" t="s">
        <v>270</v>
      </c>
      <c r="G1558" s="3" t="s">
        <v>639</v>
      </c>
      <c r="H1558" s="59"/>
      <c r="I1558" s="7">
        <v>0</v>
      </c>
      <c r="J1558" s="7">
        <v>0</v>
      </c>
      <c r="K1558" s="103">
        <v>0</v>
      </c>
      <c r="L1558" s="7">
        <v>115683.76022191209</v>
      </c>
      <c r="M1558" s="7">
        <v>115683.76022191209</v>
      </c>
      <c r="O1558" s="51"/>
      <c r="P1558" s="51"/>
      <c r="Q1558" s="51"/>
      <c r="R1558" s="51"/>
      <c r="S1558" s="51"/>
      <c r="T1558" s="51"/>
      <c r="U1558" s="51"/>
      <c r="V1558" s="51"/>
      <c r="W1558" s="51"/>
      <c r="X1558" s="51"/>
      <c r="Y1558" s="51"/>
      <c r="Z1558" s="51"/>
      <c r="AA1558" s="51"/>
    </row>
    <row r="1559" spans="1:27" ht="11.65" customHeight="1">
      <c r="A1559" s="53">
        <v>1430</v>
      </c>
      <c r="C1559" s="101"/>
      <c r="F1559" s="104" t="s">
        <v>638</v>
      </c>
      <c r="G1559" s="3" t="s">
        <v>686</v>
      </c>
      <c r="H1559" s="59"/>
      <c r="I1559" s="7">
        <v>-1235139.5</v>
      </c>
      <c r="J1559" s="7">
        <v>-1055086.5737827262</v>
      </c>
      <c r="K1559" s="103">
        <v>-180052.92621727384</v>
      </c>
      <c r="L1559" s="7">
        <v>0</v>
      </c>
      <c r="M1559" s="7">
        <v>-180052.92621727384</v>
      </c>
      <c r="O1559" s="51"/>
      <c r="P1559" s="51"/>
      <c r="Q1559" s="51"/>
      <c r="R1559" s="51"/>
      <c r="S1559" s="51"/>
      <c r="T1559" s="51"/>
      <c r="U1559" s="51"/>
      <c r="V1559" s="51"/>
      <c r="W1559" s="51"/>
      <c r="X1559" s="51"/>
      <c r="Y1559" s="51"/>
      <c r="Z1559" s="51"/>
      <c r="AA1559" s="51"/>
    </row>
    <row r="1560" spans="1:27" ht="11.65" customHeight="1">
      <c r="A1560" s="53">
        <v>1431</v>
      </c>
      <c r="C1560" s="101"/>
      <c r="F1560" s="104" t="s">
        <v>270</v>
      </c>
      <c r="G1560" s="3" t="s">
        <v>634</v>
      </c>
      <c r="H1560" s="59"/>
      <c r="I1560" s="7">
        <v>-64244.260000000009</v>
      </c>
      <c r="J1560" s="7">
        <v>-49789.284895942401</v>
      </c>
      <c r="K1560" s="103">
        <v>-14454.975104057605</v>
      </c>
      <c r="L1560" s="7">
        <v>638692.324730149</v>
      </c>
      <c r="M1560" s="7">
        <v>624237.34962609143</v>
      </c>
      <c r="O1560" s="51"/>
      <c r="P1560" s="51"/>
      <c r="Q1560" s="51"/>
      <c r="R1560" s="51"/>
      <c r="S1560" s="51"/>
      <c r="T1560" s="51"/>
      <c r="U1560" s="51"/>
      <c r="V1560" s="51"/>
      <c r="W1560" s="51"/>
      <c r="X1560" s="51"/>
      <c r="Y1560" s="51"/>
      <c r="Z1560" s="51"/>
      <c r="AA1560" s="51"/>
    </row>
    <row r="1561" spans="1:27" ht="11.65" customHeight="1">
      <c r="A1561" s="53">
        <v>1432</v>
      </c>
      <c r="C1561" s="101"/>
      <c r="F1561" s="104" t="s">
        <v>270</v>
      </c>
      <c r="G1561" s="3" t="s">
        <v>636</v>
      </c>
      <c r="H1561" s="59"/>
      <c r="I1561" s="7">
        <v>109008.94</v>
      </c>
      <c r="J1561" s="7">
        <v>109008.94</v>
      </c>
      <c r="K1561" s="103">
        <v>0</v>
      </c>
      <c r="L1561" s="7">
        <v>0</v>
      </c>
      <c r="M1561" s="7">
        <v>0</v>
      </c>
      <c r="O1561" s="51"/>
      <c r="P1561" s="51"/>
      <c r="Q1561" s="51"/>
      <c r="R1561" s="51"/>
      <c r="S1561" s="51"/>
      <c r="T1561" s="51"/>
      <c r="U1561" s="51"/>
      <c r="V1561" s="51"/>
      <c r="W1561" s="51"/>
      <c r="X1561" s="51"/>
      <c r="Y1561" s="51"/>
      <c r="Z1561" s="51"/>
      <c r="AA1561" s="51"/>
    </row>
    <row r="1562" spans="1:27" ht="11.65" customHeight="1">
      <c r="A1562" s="53">
        <v>1433</v>
      </c>
      <c r="C1562" s="101"/>
      <c r="F1562" s="104" t="s">
        <v>690</v>
      </c>
      <c r="G1562" s="3" t="s">
        <v>637</v>
      </c>
      <c r="H1562" s="59"/>
      <c r="I1562" s="7">
        <v>0</v>
      </c>
      <c r="J1562" s="7">
        <v>0</v>
      </c>
      <c r="K1562" s="103">
        <v>0</v>
      </c>
      <c r="L1562" s="7">
        <v>0</v>
      </c>
      <c r="M1562" s="7">
        <v>0</v>
      </c>
      <c r="O1562" s="51"/>
      <c r="P1562" s="51"/>
      <c r="Q1562" s="51"/>
      <c r="R1562" s="51"/>
      <c r="S1562" s="51"/>
      <c r="T1562" s="51"/>
      <c r="U1562" s="51"/>
      <c r="V1562" s="51"/>
      <c r="W1562" s="51"/>
      <c r="X1562" s="51"/>
      <c r="Y1562" s="51"/>
      <c r="Z1562" s="51"/>
      <c r="AA1562" s="51"/>
    </row>
    <row r="1563" spans="1:27" ht="11.65" customHeight="1">
      <c r="A1563" s="53">
        <v>1434</v>
      </c>
      <c r="C1563" s="101"/>
      <c r="F1563" s="104" t="s">
        <v>690</v>
      </c>
      <c r="G1563" s="3" t="s">
        <v>398</v>
      </c>
      <c r="H1563" s="59"/>
      <c r="I1563" s="7">
        <v>26851914.450000003</v>
      </c>
      <c r="J1563" s="7">
        <v>26851914.450000003</v>
      </c>
      <c r="K1563" s="103">
        <v>0</v>
      </c>
      <c r="L1563" s="7">
        <v>0</v>
      </c>
      <c r="M1563" s="7">
        <v>0</v>
      </c>
      <c r="O1563" s="51"/>
      <c r="P1563" s="51"/>
      <c r="Q1563" s="51"/>
      <c r="R1563" s="51"/>
      <c r="S1563" s="51"/>
      <c r="T1563" s="51"/>
      <c r="U1563" s="51"/>
      <c r="V1563" s="51"/>
      <c r="W1563" s="51"/>
      <c r="X1563" s="51"/>
      <c r="Y1563" s="51"/>
      <c r="Z1563" s="51"/>
      <c r="AA1563" s="51"/>
    </row>
    <row r="1564" spans="1:27" ht="11.65" customHeight="1">
      <c r="A1564" s="53">
        <v>1435</v>
      </c>
      <c r="C1564" s="101"/>
      <c r="F1564" s="104" t="s">
        <v>692</v>
      </c>
      <c r="G1564" s="3" t="s">
        <v>685</v>
      </c>
      <c r="H1564" s="59"/>
      <c r="I1564" s="7">
        <v>781605368.0999999</v>
      </c>
      <c r="J1564" s="7">
        <v>727926081.09612119</v>
      </c>
      <c r="K1564" s="103">
        <v>53679287.003878683</v>
      </c>
      <c r="L1564" s="7">
        <v>0</v>
      </c>
      <c r="M1564" s="7">
        <v>53679287.003878683</v>
      </c>
      <c r="O1564" s="51"/>
      <c r="P1564" s="51"/>
      <c r="Q1564" s="51"/>
      <c r="R1564" s="51"/>
      <c r="S1564" s="51"/>
      <c r="T1564" s="51"/>
      <c r="U1564" s="51"/>
      <c r="V1564" s="51"/>
      <c r="W1564" s="51"/>
      <c r="X1564" s="51"/>
      <c r="Y1564" s="51"/>
      <c r="Z1564" s="51"/>
      <c r="AA1564" s="51"/>
    </row>
    <row r="1565" spans="1:27" ht="11.65" customHeight="1">
      <c r="A1565" s="53">
        <v>1436</v>
      </c>
      <c r="C1565" s="101"/>
      <c r="F1565" s="102"/>
      <c r="H1565" s="59" t="s">
        <v>351</v>
      </c>
      <c r="I1565" s="106">
        <v>1071202576.3560803</v>
      </c>
      <c r="J1565" s="106">
        <v>991668845.32269669</v>
      </c>
      <c r="K1565" s="106">
        <v>79533731.033383548</v>
      </c>
      <c r="L1565" s="106">
        <v>377123.22363000957</v>
      </c>
      <c r="M1565" s="106">
        <v>79910854.257013559</v>
      </c>
      <c r="O1565" s="51"/>
      <c r="P1565" s="51"/>
      <c r="Q1565" s="51"/>
      <c r="R1565" s="51"/>
      <c r="S1565" s="51"/>
      <c r="T1565" s="51"/>
      <c r="U1565" s="51"/>
      <c r="V1565" s="51"/>
      <c r="W1565" s="51"/>
      <c r="X1565" s="51"/>
      <c r="Y1565" s="51"/>
      <c r="Z1565" s="51"/>
      <c r="AA1565" s="51"/>
    </row>
    <row r="1566" spans="1:27" ht="11.65" customHeight="1">
      <c r="A1566" s="53">
        <v>1437</v>
      </c>
      <c r="C1566" s="101"/>
      <c r="F1566" s="102"/>
      <c r="H1566" s="59"/>
      <c r="I1566" s="7"/>
      <c r="J1566" s="7"/>
      <c r="K1566" s="7"/>
      <c r="L1566" s="7"/>
      <c r="M1566" s="7"/>
      <c r="O1566" s="51"/>
      <c r="P1566" s="51"/>
      <c r="Q1566" s="51"/>
      <c r="R1566" s="51"/>
      <c r="S1566" s="51"/>
      <c r="T1566" s="51"/>
      <c r="U1566" s="51"/>
      <c r="V1566" s="51"/>
      <c r="W1566" s="51"/>
      <c r="X1566" s="51"/>
      <c r="Y1566" s="51"/>
      <c r="Z1566" s="51"/>
      <c r="AA1566" s="51"/>
    </row>
    <row r="1567" spans="1:27" ht="11.65" customHeight="1">
      <c r="A1567" s="53">
        <v>1438</v>
      </c>
      <c r="C1567" s="101" t="s">
        <v>367</v>
      </c>
      <c r="F1567" s="102"/>
      <c r="H1567" s="59" t="s">
        <v>351</v>
      </c>
      <c r="I1567" s="106">
        <v>1071051125.3660803</v>
      </c>
      <c r="J1567" s="106">
        <v>991518232.33990228</v>
      </c>
      <c r="K1567" s="106">
        <v>79532893.026177913</v>
      </c>
      <c r="L1567" s="106">
        <v>377123.22363000957</v>
      </c>
      <c r="M1567" s="106">
        <v>79910016.249807924</v>
      </c>
      <c r="O1567" s="51"/>
      <c r="P1567" s="51"/>
      <c r="Q1567" s="51"/>
      <c r="R1567" s="51"/>
      <c r="S1567" s="51"/>
      <c r="T1567" s="51"/>
      <c r="U1567" s="51"/>
      <c r="V1567" s="51"/>
      <c r="W1567" s="51"/>
      <c r="X1567" s="51"/>
      <c r="Y1567" s="51"/>
      <c r="Z1567" s="51"/>
      <c r="AA1567" s="51"/>
    </row>
    <row r="1568" spans="1:27" ht="11.65" customHeight="1">
      <c r="A1568" s="53">
        <v>1439</v>
      </c>
      <c r="C1568" s="101"/>
      <c r="F1568" s="102"/>
      <c r="H1568" s="59"/>
      <c r="I1568" s="7"/>
      <c r="J1568" s="7"/>
      <c r="K1568" s="7"/>
      <c r="L1568" s="7"/>
      <c r="M1568" s="7"/>
      <c r="O1568" s="51"/>
      <c r="P1568" s="51"/>
      <c r="Q1568" s="51"/>
      <c r="R1568" s="51"/>
      <c r="S1568" s="51"/>
      <c r="T1568" s="51"/>
      <c r="U1568" s="51"/>
      <c r="V1568" s="51"/>
      <c r="W1568" s="51"/>
      <c r="X1568" s="51"/>
      <c r="Y1568" s="51"/>
      <c r="Z1568" s="51"/>
      <c r="AA1568" s="51"/>
    </row>
    <row r="1569" spans="1:27" ht="11.65" customHeight="1">
      <c r="A1569" s="53">
        <v>1440</v>
      </c>
      <c r="C1569" s="101" t="s">
        <v>368</v>
      </c>
      <c r="D1569" s="3" t="s">
        <v>369</v>
      </c>
      <c r="F1569" s="102"/>
      <c r="H1569" s="59"/>
      <c r="I1569" s="7"/>
      <c r="J1569" s="7"/>
      <c r="K1569" s="7"/>
      <c r="L1569" s="7"/>
      <c r="M1569" s="7"/>
      <c r="O1569" s="51"/>
      <c r="P1569" s="51"/>
      <c r="Q1569" s="51"/>
      <c r="R1569" s="51"/>
      <c r="S1569" s="51"/>
      <c r="T1569" s="51"/>
      <c r="U1569" s="51"/>
      <c r="V1569" s="51"/>
      <c r="W1569" s="51"/>
      <c r="X1569" s="51"/>
      <c r="Y1569" s="51"/>
      <c r="Z1569" s="51"/>
      <c r="AA1569" s="51"/>
    </row>
    <row r="1570" spans="1:27" ht="11.65" customHeight="1">
      <c r="A1570" s="53">
        <v>1441</v>
      </c>
      <c r="C1570" s="101"/>
      <c r="F1570" s="104" t="s">
        <v>368</v>
      </c>
      <c r="G1570" s="3" t="s">
        <v>569</v>
      </c>
      <c r="H1570" s="59"/>
      <c r="I1570" s="7">
        <v>0</v>
      </c>
      <c r="J1570" s="7">
        <v>0</v>
      </c>
      <c r="K1570" s="103">
        <v>0</v>
      </c>
      <c r="L1570" s="7">
        <v>0</v>
      </c>
      <c r="M1570" s="7">
        <v>0</v>
      </c>
      <c r="O1570" s="51"/>
      <c r="P1570" s="51"/>
      <c r="Q1570" s="51"/>
      <c r="R1570" s="51"/>
      <c r="S1570" s="51"/>
      <c r="T1570" s="51"/>
      <c r="U1570" s="51"/>
      <c r="V1570" s="51"/>
      <c r="W1570" s="51"/>
      <c r="X1570" s="51"/>
      <c r="Y1570" s="51"/>
      <c r="Z1570" s="51"/>
      <c r="AA1570" s="51"/>
    </row>
    <row r="1571" spans="1:27" ht="11.65" customHeight="1">
      <c r="A1571" s="53">
        <v>1442</v>
      </c>
      <c r="C1571" s="101"/>
      <c r="F1571" s="104" t="s">
        <v>368</v>
      </c>
      <c r="G1571" s="3" t="s">
        <v>634</v>
      </c>
      <c r="H1571" s="59"/>
      <c r="I1571" s="7">
        <v>0</v>
      </c>
      <c r="J1571" s="7">
        <v>0</v>
      </c>
      <c r="K1571" s="103">
        <v>0</v>
      </c>
      <c r="L1571" s="7">
        <v>0</v>
      </c>
      <c r="M1571" s="7">
        <v>0</v>
      </c>
      <c r="O1571" s="51"/>
      <c r="P1571" s="51"/>
      <c r="Q1571" s="51"/>
      <c r="R1571" s="51"/>
      <c r="S1571" s="51"/>
      <c r="T1571" s="51"/>
      <c r="U1571" s="51"/>
      <c r="V1571" s="51"/>
      <c r="W1571" s="51"/>
      <c r="X1571" s="51"/>
      <c r="Y1571" s="51"/>
      <c r="Z1571" s="51"/>
      <c r="AA1571" s="51"/>
    </row>
    <row r="1572" spans="1:27" ht="11.65" customHeight="1">
      <c r="A1572" s="53">
        <v>1443</v>
      </c>
      <c r="C1572" s="101"/>
      <c r="F1572" s="104" t="s">
        <v>368</v>
      </c>
      <c r="G1572" s="3" t="s">
        <v>636</v>
      </c>
      <c r="H1572" s="59"/>
      <c r="I1572" s="7">
        <v>0</v>
      </c>
      <c r="J1572" s="7">
        <v>0</v>
      </c>
      <c r="K1572" s="103">
        <v>0</v>
      </c>
      <c r="L1572" s="7">
        <v>0</v>
      </c>
      <c r="M1572" s="7">
        <v>0</v>
      </c>
      <c r="O1572" s="51"/>
      <c r="P1572" s="51"/>
      <c r="Q1572" s="51"/>
      <c r="R1572" s="51"/>
      <c r="S1572" s="51"/>
      <c r="T1572" s="51"/>
      <c r="U1572" s="51"/>
      <c r="V1572" s="51"/>
      <c r="W1572" s="51"/>
      <c r="X1572" s="51"/>
      <c r="Y1572" s="51"/>
      <c r="Z1572" s="51"/>
      <c r="AA1572" s="51"/>
    </row>
    <row r="1573" spans="1:27" ht="11.65" customHeight="1">
      <c r="A1573" s="53">
        <v>1444</v>
      </c>
      <c r="C1573" s="101"/>
      <c r="F1573" s="104" t="s">
        <v>368</v>
      </c>
      <c r="G1573" s="3" t="s">
        <v>635</v>
      </c>
      <c r="H1573" s="59"/>
      <c r="I1573" s="7">
        <v>0</v>
      </c>
      <c r="J1573" s="7">
        <v>0</v>
      </c>
      <c r="K1573" s="103">
        <v>0</v>
      </c>
      <c r="L1573" s="7">
        <v>0</v>
      </c>
      <c r="M1573" s="7">
        <v>0</v>
      </c>
      <c r="O1573" s="51"/>
      <c r="P1573" s="51"/>
      <c r="Q1573" s="51"/>
      <c r="R1573" s="51"/>
      <c r="S1573" s="51"/>
      <c r="T1573" s="51"/>
      <c r="U1573" s="51"/>
      <c r="V1573" s="51"/>
      <c r="W1573" s="51"/>
      <c r="X1573" s="51"/>
      <c r="Y1573" s="51"/>
      <c r="Z1573" s="51"/>
      <c r="AA1573" s="51"/>
    </row>
    <row r="1574" spans="1:27" ht="11.65" customHeight="1">
      <c r="A1574" s="53">
        <v>1445</v>
      </c>
      <c r="C1574" s="101"/>
      <c r="F1574" s="104" t="s">
        <v>368</v>
      </c>
      <c r="G1574" s="3" t="s">
        <v>649</v>
      </c>
      <c r="H1574" s="59"/>
      <c r="I1574" s="7">
        <v>0</v>
      </c>
      <c r="J1574" s="7">
        <v>0</v>
      </c>
      <c r="K1574" s="103">
        <v>0</v>
      </c>
      <c r="L1574" s="7">
        <v>0</v>
      </c>
      <c r="M1574" s="7">
        <v>0</v>
      </c>
      <c r="O1574" s="51"/>
      <c r="P1574" s="51"/>
      <c r="Q1574" s="51"/>
      <c r="R1574" s="51"/>
      <c r="S1574" s="51"/>
      <c r="T1574" s="51"/>
      <c r="U1574" s="51"/>
      <c r="V1574" s="51"/>
      <c r="W1574" s="51"/>
      <c r="X1574" s="51"/>
      <c r="Y1574" s="51"/>
      <c r="Z1574" s="51"/>
      <c r="AA1574" s="51"/>
    </row>
    <row r="1575" spans="1:27" ht="11.65" customHeight="1">
      <c r="A1575" s="53">
        <v>1446</v>
      </c>
      <c r="C1575" s="101"/>
      <c r="F1575" s="102"/>
      <c r="H1575" s="59" t="s">
        <v>351</v>
      </c>
      <c r="I1575" s="106">
        <v>0</v>
      </c>
      <c r="J1575" s="106">
        <v>0</v>
      </c>
      <c r="K1575" s="106">
        <v>0</v>
      </c>
      <c r="L1575" s="106">
        <v>0</v>
      </c>
      <c r="M1575" s="106">
        <v>0</v>
      </c>
      <c r="O1575" s="51"/>
      <c r="P1575" s="51"/>
      <c r="Q1575" s="51"/>
      <c r="R1575" s="51"/>
      <c r="S1575" s="51"/>
      <c r="T1575" s="51"/>
      <c r="U1575" s="51"/>
      <c r="V1575" s="51"/>
      <c r="W1575" s="51"/>
      <c r="X1575" s="51"/>
      <c r="Y1575" s="51"/>
      <c r="Z1575" s="51"/>
      <c r="AA1575" s="51"/>
    </row>
    <row r="1576" spans="1:27" ht="11.65" customHeight="1">
      <c r="A1576" s="53">
        <v>1447</v>
      </c>
      <c r="C1576" s="101" t="s">
        <v>370</v>
      </c>
      <c r="D1576" s="3" t="s">
        <v>371</v>
      </c>
      <c r="F1576" s="102"/>
      <c r="H1576" s="59"/>
      <c r="I1576" s="7"/>
      <c r="J1576" s="7"/>
      <c r="K1576" s="103"/>
      <c r="L1576" s="7"/>
      <c r="M1576" s="7"/>
      <c r="O1576" s="51"/>
      <c r="P1576" s="51"/>
      <c r="Q1576" s="51"/>
      <c r="R1576" s="51"/>
      <c r="S1576" s="51"/>
      <c r="T1576" s="51"/>
      <c r="U1576" s="51"/>
      <c r="V1576" s="51"/>
      <c r="W1576" s="51"/>
      <c r="X1576" s="51"/>
      <c r="Y1576" s="51"/>
      <c r="Z1576" s="51"/>
      <c r="AA1576" s="51"/>
    </row>
    <row r="1577" spans="1:27" ht="11.65" customHeight="1">
      <c r="A1577" s="53">
        <v>1448</v>
      </c>
      <c r="C1577" s="101"/>
      <c r="F1577" s="104" t="s">
        <v>370</v>
      </c>
      <c r="G1577" s="3" t="s">
        <v>569</v>
      </c>
      <c r="H1577" s="59"/>
      <c r="I1577" s="7">
        <v>0</v>
      </c>
      <c r="J1577" s="7">
        <v>0</v>
      </c>
      <c r="K1577" s="103">
        <v>0</v>
      </c>
      <c r="L1577" s="7">
        <v>0</v>
      </c>
      <c r="M1577" s="7">
        <v>0</v>
      </c>
      <c r="O1577" s="51"/>
      <c r="P1577" s="51"/>
      <c r="Q1577" s="51"/>
      <c r="R1577" s="51"/>
      <c r="S1577" s="51"/>
      <c r="T1577" s="51"/>
      <c r="U1577" s="51"/>
      <c r="V1577" s="51"/>
      <c r="W1577" s="51"/>
      <c r="X1577" s="51"/>
      <c r="Y1577" s="51"/>
      <c r="Z1577" s="51"/>
      <c r="AA1577" s="51"/>
    </row>
    <row r="1578" spans="1:27" ht="11.65" customHeight="1">
      <c r="A1578" s="53">
        <v>1449</v>
      </c>
      <c r="C1578" s="101"/>
      <c r="F1578" s="104" t="s">
        <v>270</v>
      </c>
      <c r="G1578" s="3" t="s">
        <v>630</v>
      </c>
      <c r="H1578" s="59"/>
      <c r="I1578" s="7">
        <v>0</v>
      </c>
      <c r="J1578" s="7">
        <v>0</v>
      </c>
      <c r="K1578" s="103">
        <v>0</v>
      </c>
      <c r="L1578" s="7">
        <v>0</v>
      </c>
      <c r="M1578" s="7">
        <v>0</v>
      </c>
      <c r="O1578" s="51"/>
      <c r="P1578" s="51"/>
      <c r="Q1578" s="51"/>
      <c r="R1578" s="51"/>
      <c r="S1578" s="51"/>
      <c r="T1578" s="51"/>
      <c r="U1578" s="51"/>
      <c r="V1578" s="51"/>
      <c r="W1578" s="51"/>
      <c r="X1578" s="51"/>
      <c r="Y1578" s="51"/>
      <c r="Z1578" s="51"/>
      <c r="AA1578" s="51"/>
    </row>
    <row r="1579" spans="1:27" ht="11.65" customHeight="1">
      <c r="A1579" s="53">
        <v>1450</v>
      </c>
      <c r="C1579" s="101"/>
      <c r="F1579" s="104" t="s">
        <v>270</v>
      </c>
      <c r="G1579" s="3" t="s">
        <v>637</v>
      </c>
      <c r="H1579" s="59"/>
      <c r="I1579" s="7">
        <v>0</v>
      </c>
      <c r="J1579" s="7">
        <v>0</v>
      </c>
      <c r="K1579" s="103">
        <v>0</v>
      </c>
      <c r="L1579" s="7">
        <v>0</v>
      </c>
      <c r="M1579" s="7">
        <v>0</v>
      </c>
      <c r="O1579" s="51"/>
      <c r="P1579" s="51"/>
      <c r="Q1579" s="51"/>
      <c r="R1579" s="51"/>
      <c r="S1579" s="51"/>
      <c r="T1579" s="51"/>
      <c r="U1579" s="51"/>
      <c r="V1579" s="51"/>
      <c r="W1579" s="51"/>
      <c r="X1579" s="51"/>
      <c r="Y1579" s="51"/>
      <c r="Z1579" s="51"/>
      <c r="AA1579" s="51"/>
    </row>
    <row r="1580" spans="1:27" ht="11.65" customHeight="1">
      <c r="A1580" s="53">
        <v>1451</v>
      </c>
      <c r="C1580" s="101"/>
      <c r="F1580" s="104" t="s">
        <v>270</v>
      </c>
      <c r="G1580" s="3" t="s">
        <v>651</v>
      </c>
      <c r="H1580" s="59"/>
      <c r="I1580" s="7">
        <v>1529926</v>
      </c>
      <c r="J1580" s="7">
        <v>1180865.7360925092</v>
      </c>
      <c r="K1580" s="103">
        <v>349060.26390749076</v>
      </c>
      <c r="L1580" s="7">
        <v>0</v>
      </c>
      <c r="M1580" s="7">
        <v>349060.26390749076</v>
      </c>
      <c r="O1580" s="51"/>
      <c r="P1580" s="51"/>
      <c r="Q1580" s="51"/>
      <c r="R1580" s="51"/>
      <c r="S1580" s="51"/>
      <c r="T1580" s="51"/>
      <c r="U1580" s="51"/>
      <c r="V1580" s="51"/>
      <c r="W1580" s="51"/>
      <c r="X1580" s="51"/>
      <c r="Y1580" s="51"/>
      <c r="Z1580" s="51"/>
      <c r="AA1580" s="51"/>
    </row>
    <row r="1581" spans="1:27" ht="11.65" customHeight="1">
      <c r="A1581" s="53">
        <v>1452</v>
      </c>
      <c r="C1581" s="101"/>
      <c r="F1581" s="104" t="s">
        <v>650</v>
      </c>
      <c r="G1581" s="3" t="s">
        <v>678</v>
      </c>
      <c r="H1581" s="59"/>
      <c r="I1581" s="7">
        <v>81771.510000000009</v>
      </c>
      <c r="J1581" s="7">
        <v>76663.849721956882</v>
      </c>
      <c r="K1581" s="103">
        <v>5107.6602780431203</v>
      </c>
      <c r="L1581" s="7">
        <v>0</v>
      </c>
      <c r="M1581" s="7">
        <v>5107.6602780431203</v>
      </c>
      <c r="O1581" s="51"/>
      <c r="P1581" s="51"/>
      <c r="Q1581" s="51"/>
      <c r="R1581" s="51"/>
      <c r="S1581" s="51"/>
      <c r="T1581" s="51"/>
      <c r="U1581" s="51"/>
      <c r="V1581" s="51"/>
      <c r="W1581" s="51"/>
      <c r="X1581" s="51"/>
      <c r="Y1581" s="51"/>
      <c r="Z1581" s="51"/>
      <c r="AA1581" s="51"/>
    </row>
    <row r="1582" spans="1:27" ht="11.65" customHeight="1">
      <c r="A1582" s="53">
        <v>1453</v>
      </c>
      <c r="C1582" s="101"/>
      <c r="F1582" s="104" t="s">
        <v>370</v>
      </c>
      <c r="G1582" s="3" t="s">
        <v>249</v>
      </c>
      <c r="H1582" s="59"/>
      <c r="I1582" s="7">
        <v>18553426.210000001</v>
      </c>
      <c r="J1582" s="7">
        <v>17032781.119052611</v>
      </c>
      <c r="K1582" s="103">
        <v>1520645.0909473905</v>
      </c>
      <c r="L1582" s="7">
        <v>0</v>
      </c>
      <c r="M1582" s="7">
        <v>1520645.0909473905</v>
      </c>
      <c r="O1582" s="51"/>
      <c r="P1582" s="51"/>
      <c r="Q1582" s="51"/>
      <c r="R1582" s="51"/>
      <c r="S1582" s="51"/>
      <c r="T1582" s="51"/>
      <c r="U1582" s="51"/>
      <c r="V1582" s="51"/>
      <c r="W1582" s="51"/>
      <c r="X1582" s="51"/>
      <c r="Y1582" s="51"/>
      <c r="Z1582" s="51"/>
      <c r="AA1582" s="51"/>
    </row>
    <row r="1583" spans="1:27" ht="11.65" customHeight="1">
      <c r="A1583" s="53">
        <v>1454</v>
      </c>
      <c r="C1583" s="101"/>
      <c r="F1583" s="104" t="s">
        <v>270</v>
      </c>
      <c r="G1583" s="3" t="s">
        <v>685</v>
      </c>
      <c r="H1583" s="59"/>
      <c r="I1583" s="7">
        <v>-10637</v>
      </c>
      <c r="J1583" s="7">
        <v>-9906.469480169686</v>
      </c>
      <c r="K1583" s="103">
        <v>-730.53051983031492</v>
      </c>
      <c r="L1583" s="7">
        <v>0</v>
      </c>
      <c r="M1583" s="7">
        <v>-730.53051983031492</v>
      </c>
      <c r="O1583" s="51"/>
      <c r="P1583" s="51"/>
      <c r="Q1583" s="51"/>
      <c r="R1583" s="51"/>
      <c r="S1583" s="51"/>
      <c r="T1583" s="51"/>
      <c r="U1583" s="51"/>
      <c r="V1583" s="51"/>
      <c r="W1583" s="51"/>
      <c r="X1583" s="51"/>
      <c r="Y1583" s="51"/>
      <c r="Z1583" s="51"/>
      <c r="AA1583" s="51"/>
    </row>
    <row r="1584" spans="1:27" ht="11.65" customHeight="1">
      <c r="A1584" s="53">
        <v>1455</v>
      </c>
      <c r="C1584" s="101"/>
      <c r="F1584" s="104" t="s">
        <v>693</v>
      </c>
      <c r="G1584" s="3" t="s">
        <v>632</v>
      </c>
      <c r="H1584" s="59"/>
      <c r="I1584" s="7">
        <v>0</v>
      </c>
      <c r="J1584" s="7">
        <v>0</v>
      </c>
      <c r="K1584" s="103">
        <v>0</v>
      </c>
      <c r="L1584" s="7">
        <v>0</v>
      </c>
      <c r="M1584" s="7">
        <v>0</v>
      </c>
      <c r="O1584" s="51"/>
      <c r="P1584" s="51"/>
      <c r="Q1584" s="51"/>
      <c r="R1584" s="51"/>
      <c r="S1584" s="51"/>
      <c r="T1584" s="51"/>
      <c r="U1584" s="51"/>
      <c r="V1584" s="51"/>
      <c r="W1584" s="51"/>
      <c r="X1584" s="51"/>
      <c r="Y1584" s="51"/>
      <c r="Z1584" s="51"/>
      <c r="AA1584" s="51"/>
    </row>
    <row r="1585" spans="1:27" ht="11.65" customHeight="1">
      <c r="A1585" s="53">
        <v>1456</v>
      </c>
      <c r="C1585" s="101"/>
      <c r="F1585" s="102"/>
      <c r="H1585" s="59" t="s">
        <v>351</v>
      </c>
      <c r="I1585" s="106">
        <v>20154486.720000003</v>
      </c>
      <c r="J1585" s="106">
        <v>18280404.235386908</v>
      </c>
      <c r="K1585" s="106">
        <v>1874082.4846130942</v>
      </c>
      <c r="L1585" s="106">
        <v>0</v>
      </c>
      <c r="M1585" s="106">
        <v>1874082.4846130942</v>
      </c>
      <c r="O1585" s="51"/>
      <c r="P1585" s="51"/>
      <c r="Q1585" s="51"/>
      <c r="R1585" s="51"/>
      <c r="S1585" s="51"/>
      <c r="T1585" s="51"/>
      <c r="U1585" s="51"/>
      <c r="V1585" s="51"/>
      <c r="W1585" s="51"/>
      <c r="X1585" s="51"/>
      <c r="Y1585" s="51"/>
      <c r="Z1585" s="51"/>
      <c r="AA1585" s="51"/>
    </row>
    <row r="1586" spans="1:27" ht="11.65" customHeight="1">
      <c r="A1586" s="53">
        <v>1457</v>
      </c>
      <c r="C1586" s="101"/>
      <c r="F1586" s="102"/>
      <c r="H1586" s="59"/>
      <c r="I1586" s="7"/>
      <c r="J1586" s="7"/>
      <c r="K1586" s="7"/>
      <c r="L1586" s="7"/>
      <c r="M1586" s="7"/>
      <c r="O1586" s="51"/>
      <c r="P1586" s="51"/>
      <c r="Q1586" s="51"/>
      <c r="R1586" s="51"/>
      <c r="S1586" s="51"/>
      <c r="T1586" s="51"/>
      <c r="U1586" s="51"/>
      <c r="V1586" s="51"/>
      <c r="W1586" s="51"/>
      <c r="X1586" s="51"/>
      <c r="Y1586" s="51"/>
      <c r="Z1586" s="51"/>
      <c r="AA1586" s="51"/>
    </row>
    <row r="1587" spans="1:27" ht="11.65" customHeight="1">
      <c r="A1587" s="53">
        <v>1458</v>
      </c>
      <c r="C1587" s="101" t="s">
        <v>372</v>
      </c>
      <c r="D1587" s="3" t="s">
        <v>373</v>
      </c>
      <c r="F1587" s="102"/>
      <c r="H1587" s="59"/>
      <c r="I1587" s="7"/>
      <c r="J1587" s="7"/>
      <c r="K1587" s="7"/>
      <c r="L1587" s="7"/>
      <c r="M1587" s="7"/>
      <c r="O1587" s="51"/>
      <c r="P1587" s="51"/>
      <c r="Q1587" s="51"/>
      <c r="R1587" s="51"/>
      <c r="S1587" s="51"/>
      <c r="T1587" s="51"/>
      <c r="U1587" s="51"/>
      <c r="V1587" s="51"/>
      <c r="W1587" s="51"/>
      <c r="X1587" s="51"/>
      <c r="Y1587" s="51"/>
      <c r="Z1587" s="51"/>
      <c r="AA1587" s="51"/>
    </row>
    <row r="1588" spans="1:27" ht="11.65" customHeight="1">
      <c r="A1588" s="53">
        <v>1459</v>
      </c>
      <c r="C1588" s="101"/>
      <c r="F1588" s="104" t="s">
        <v>484</v>
      </c>
      <c r="G1588" s="3" t="s">
        <v>569</v>
      </c>
      <c r="H1588" s="59"/>
      <c r="I1588" s="7">
        <v>-13884592.240000002</v>
      </c>
      <c r="J1588" s="7">
        <v>-13884592.240000002</v>
      </c>
      <c r="K1588" s="103">
        <v>0</v>
      </c>
      <c r="L1588" s="7">
        <v>20297.822826229341</v>
      </c>
      <c r="M1588" s="7">
        <v>20297.822826229341</v>
      </c>
      <c r="O1588" s="51"/>
      <c r="P1588" s="51"/>
      <c r="Q1588" s="51"/>
      <c r="R1588" s="51"/>
      <c r="S1588" s="51"/>
      <c r="T1588" s="51"/>
      <c r="U1588" s="51"/>
      <c r="V1588" s="51"/>
      <c r="W1588" s="51"/>
      <c r="X1588" s="51"/>
      <c r="Y1588" s="51"/>
      <c r="Z1588" s="51"/>
      <c r="AA1588" s="51"/>
    </row>
    <row r="1589" spans="1:27" ht="11.65" customHeight="1">
      <c r="A1589" s="53">
        <v>1460</v>
      </c>
      <c r="C1589" s="101"/>
      <c r="F1589" s="104" t="s">
        <v>638</v>
      </c>
      <c r="G1589" s="3" t="s">
        <v>686</v>
      </c>
      <c r="H1589" s="59"/>
      <c r="I1589" s="7">
        <v>0</v>
      </c>
      <c r="J1589" s="7">
        <v>0</v>
      </c>
      <c r="K1589" s="103">
        <v>0</v>
      </c>
      <c r="L1589" s="7">
        <v>0</v>
      </c>
      <c r="M1589" s="7">
        <v>0</v>
      </c>
      <c r="O1589" s="51"/>
      <c r="P1589" s="51"/>
      <c r="Q1589" s="51"/>
      <c r="R1589" s="51"/>
      <c r="S1589" s="51"/>
      <c r="T1589" s="51"/>
      <c r="U1589" s="51"/>
      <c r="V1589" s="51"/>
      <c r="W1589" s="51"/>
      <c r="X1589" s="51"/>
      <c r="Y1589" s="51"/>
      <c r="Z1589" s="51"/>
      <c r="AA1589" s="51"/>
    </row>
    <row r="1590" spans="1:27" ht="11.65" customHeight="1">
      <c r="A1590" s="53">
        <v>1461</v>
      </c>
      <c r="C1590" s="101"/>
      <c r="F1590" s="104" t="s">
        <v>638</v>
      </c>
      <c r="G1590" s="3" t="s">
        <v>647</v>
      </c>
      <c r="H1590" s="59"/>
      <c r="I1590" s="7">
        <v>0</v>
      </c>
      <c r="J1590" s="7">
        <v>0</v>
      </c>
      <c r="K1590" s="103">
        <v>0</v>
      </c>
      <c r="L1590" s="7">
        <v>0</v>
      </c>
      <c r="M1590" s="7">
        <v>0</v>
      </c>
      <c r="O1590" s="51"/>
      <c r="P1590" s="51"/>
      <c r="Q1590" s="51"/>
      <c r="R1590" s="51"/>
      <c r="S1590" s="51"/>
      <c r="T1590" s="51"/>
      <c r="U1590" s="51"/>
      <c r="V1590" s="51"/>
      <c r="W1590" s="51"/>
      <c r="X1590" s="51"/>
      <c r="Y1590" s="51"/>
      <c r="Z1590" s="51"/>
      <c r="AA1590" s="51"/>
    </row>
    <row r="1591" spans="1:27" ht="11.65" customHeight="1">
      <c r="A1591" s="53">
        <v>1462</v>
      </c>
      <c r="C1591" s="101"/>
      <c r="F1591" s="104" t="s">
        <v>694</v>
      </c>
      <c r="G1591" s="3" t="s">
        <v>678</v>
      </c>
      <c r="H1591" s="59"/>
      <c r="I1591" s="7">
        <v>32337802.740000002</v>
      </c>
      <c r="J1591" s="7">
        <v>30317899.835745305</v>
      </c>
      <c r="K1591" s="103">
        <v>2019902.9042546966</v>
      </c>
      <c r="L1591" s="7">
        <v>552450.56196385785</v>
      </c>
      <c r="M1591" s="7">
        <v>2572353.4662185544</v>
      </c>
      <c r="O1591" s="51"/>
      <c r="P1591" s="51"/>
      <c r="Q1591" s="51"/>
      <c r="R1591" s="51"/>
      <c r="S1591" s="51"/>
      <c r="T1591" s="51"/>
      <c r="U1591" s="51"/>
      <c r="V1591" s="51"/>
      <c r="W1591" s="51"/>
      <c r="X1591" s="51"/>
      <c r="Y1591" s="51"/>
      <c r="Z1591" s="51"/>
      <c r="AA1591" s="51"/>
    </row>
    <row r="1592" spans="1:27" ht="11.65" customHeight="1">
      <c r="A1592" s="53">
        <v>1463</v>
      </c>
      <c r="C1592" s="101"/>
      <c r="F1592" s="104" t="s">
        <v>633</v>
      </c>
      <c r="G1592" s="3" t="s">
        <v>664</v>
      </c>
      <c r="H1592" s="59"/>
      <c r="I1592" s="7">
        <v>-1230076.9212300747</v>
      </c>
      <c r="J1592" s="7">
        <v>-1150399.4843583405</v>
      </c>
      <c r="K1592" s="103">
        <v>-79677.4368717342</v>
      </c>
      <c r="L1592" s="7">
        <v>0</v>
      </c>
      <c r="M1592" s="7">
        <v>-79677.4368717342</v>
      </c>
      <c r="O1592" s="51"/>
      <c r="P1592" s="51"/>
      <c r="Q1592" s="51"/>
      <c r="R1592" s="51"/>
      <c r="S1592" s="51"/>
      <c r="T1592" s="51"/>
      <c r="U1592" s="51"/>
      <c r="V1592" s="51"/>
      <c r="W1592" s="51"/>
      <c r="X1592" s="51"/>
      <c r="Y1592" s="51"/>
      <c r="Z1592" s="51"/>
      <c r="AA1592" s="51"/>
    </row>
    <row r="1593" spans="1:27" ht="11.65" customHeight="1">
      <c r="A1593" s="53">
        <v>1464</v>
      </c>
      <c r="C1593" s="101"/>
      <c r="F1593" s="104" t="s">
        <v>270</v>
      </c>
      <c r="G1593" s="3" t="s">
        <v>651</v>
      </c>
      <c r="H1593" s="59"/>
      <c r="I1593" s="7">
        <v>9096698</v>
      </c>
      <c r="J1593" s="7">
        <v>7021240.8834030256</v>
      </c>
      <c r="K1593" s="103">
        <v>2075457.1165969749</v>
      </c>
      <c r="L1593" s="7">
        <v>0</v>
      </c>
      <c r="M1593" s="7">
        <v>2075457.1165969749</v>
      </c>
      <c r="O1593" s="51"/>
      <c r="P1593" s="51"/>
      <c r="Q1593" s="51"/>
      <c r="R1593" s="51"/>
      <c r="S1593" s="51"/>
      <c r="T1593" s="51"/>
      <c r="U1593" s="51"/>
      <c r="V1593" s="51"/>
      <c r="W1593" s="51"/>
      <c r="X1593" s="51"/>
      <c r="Y1593" s="51"/>
      <c r="Z1593" s="51"/>
      <c r="AA1593" s="51"/>
    </row>
    <row r="1594" spans="1:27" ht="11.65" customHeight="1">
      <c r="A1594" s="53">
        <v>1465</v>
      </c>
      <c r="C1594" s="101"/>
      <c r="F1594" s="104" t="s">
        <v>270</v>
      </c>
      <c r="G1594" s="3" t="s">
        <v>630</v>
      </c>
      <c r="H1594" s="59"/>
      <c r="I1594" s="7">
        <v>0</v>
      </c>
      <c r="J1594" s="7">
        <v>0</v>
      </c>
      <c r="K1594" s="103">
        <v>0</v>
      </c>
      <c r="L1594" s="7">
        <v>0</v>
      </c>
      <c r="M1594" s="7">
        <v>0</v>
      </c>
      <c r="O1594" s="51"/>
      <c r="P1594" s="51"/>
      <c r="Q1594" s="51"/>
      <c r="R1594" s="51"/>
      <c r="S1594" s="51"/>
      <c r="T1594" s="51"/>
      <c r="U1594" s="51"/>
      <c r="V1594" s="51"/>
      <c r="W1594" s="51"/>
      <c r="X1594" s="51"/>
      <c r="Y1594" s="51"/>
      <c r="Z1594" s="51"/>
      <c r="AA1594" s="51"/>
    </row>
    <row r="1595" spans="1:27" ht="11.65" customHeight="1">
      <c r="A1595" s="53">
        <v>1466</v>
      </c>
      <c r="C1595" s="101"/>
      <c r="F1595" s="104" t="s">
        <v>695</v>
      </c>
      <c r="G1595" s="3" t="s">
        <v>249</v>
      </c>
      <c r="H1595" s="59"/>
      <c r="I1595" s="7">
        <v>164298066.91</v>
      </c>
      <c r="J1595" s="7">
        <v>150832141.74496615</v>
      </c>
      <c r="K1595" s="103">
        <v>13465925.16503384</v>
      </c>
      <c r="L1595" s="7">
        <v>0</v>
      </c>
      <c r="M1595" s="7">
        <v>13465925.16503384</v>
      </c>
      <c r="O1595" s="51"/>
      <c r="P1595" s="51"/>
      <c r="Q1595" s="51"/>
      <c r="R1595" s="51"/>
      <c r="S1595" s="51"/>
      <c r="T1595" s="51"/>
      <c r="U1595" s="51"/>
      <c r="V1595" s="51"/>
      <c r="W1595" s="51"/>
      <c r="X1595" s="51"/>
      <c r="Y1595" s="51"/>
      <c r="Z1595" s="51"/>
      <c r="AA1595" s="51"/>
    </row>
    <row r="1596" spans="1:27" ht="11.65" customHeight="1">
      <c r="A1596" s="53">
        <v>1467</v>
      </c>
      <c r="C1596" s="101"/>
      <c r="F1596" s="104" t="s">
        <v>696</v>
      </c>
      <c r="G1596" s="3" t="s">
        <v>675</v>
      </c>
      <c r="H1596" s="59"/>
      <c r="I1596" s="7">
        <v>51646631.700000003</v>
      </c>
      <c r="J1596" s="7">
        <v>48107178.58028736</v>
      </c>
      <c r="K1596" s="103">
        <v>3539453.119712641</v>
      </c>
      <c r="L1596" s="7">
        <v>0</v>
      </c>
      <c r="M1596" s="7">
        <v>3539453.119712641</v>
      </c>
      <c r="O1596" s="51"/>
      <c r="P1596" s="51"/>
      <c r="Q1596" s="51"/>
      <c r="R1596" s="51"/>
      <c r="S1596" s="51"/>
      <c r="T1596" s="51"/>
      <c r="U1596" s="51"/>
      <c r="V1596" s="51"/>
      <c r="W1596" s="51"/>
      <c r="X1596" s="51"/>
      <c r="Y1596" s="51"/>
      <c r="Z1596" s="51"/>
      <c r="AA1596" s="51"/>
    </row>
    <row r="1597" spans="1:27" ht="11.65" customHeight="1">
      <c r="A1597" s="53">
        <v>1468</v>
      </c>
      <c r="C1597" s="101"/>
      <c r="F1597" s="104" t="s">
        <v>697</v>
      </c>
      <c r="G1597" s="3" t="s">
        <v>632</v>
      </c>
      <c r="H1597" s="59"/>
      <c r="I1597" s="7">
        <v>16195554.550000001</v>
      </c>
      <c r="J1597" s="7">
        <v>15085638.875141503</v>
      </c>
      <c r="K1597" s="103">
        <v>1109915.674858497</v>
      </c>
      <c r="L1597" s="7">
        <v>-352990.2367076946</v>
      </c>
      <c r="M1597" s="7">
        <v>756925.43815080239</v>
      </c>
      <c r="O1597" s="51"/>
      <c r="P1597" s="51"/>
      <c r="Q1597" s="51"/>
      <c r="R1597" s="51"/>
      <c r="S1597" s="51"/>
      <c r="T1597" s="51"/>
      <c r="U1597" s="51"/>
      <c r="V1597" s="51"/>
      <c r="W1597" s="51"/>
      <c r="X1597" s="51"/>
      <c r="Y1597" s="51"/>
      <c r="Z1597" s="51"/>
      <c r="AA1597" s="51"/>
    </row>
    <row r="1598" spans="1:27" ht="11.65" customHeight="1">
      <c r="A1598" s="53">
        <v>1469</v>
      </c>
      <c r="C1598" s="101"/>
      <c r="F1598" s="104" t="s">
        <v>684</v>
      </c>
      <c r="G1598" s="3" t="s">
        <v>684</v>
      </c>
      <c r="H1598" s="59"/>
      <c r="I1598" s="7">
        <v>775878069</v>
      </c>
      <c r="J1598" s="7">
        <v>722286161.8417294</v>
      </c>
      <c r="K1598" s="103">
        <v>53591907.158270657</v>
      </c>
      <c r="L1598" s="7">
        <v>0</v>
      </c>
      <c r="M1598" s="7">
        <v>53591907.158270657</v>
      </c>
      <c r="O1598" s="51"/>
      <c r="P1598" s="51"/>
      <c r="Q1598" s="51"/>
      <c r="R1598" s="51"/>
      <c r="S1598" s="51"/>
      <c r="T1598" s="51"/>
      <c r="U1598" s="51"/>
      <c r="V1598" s="51"/>
      <c r="W1598" s="51"/>
      <c r="X1598" s="51"/>
      <c r="Y1598" s="51"/>
      <c r="Z1598" s="51"/>
      <c r="AA1598" s="51"/>
    </row>
    <row r="1599" spans="1:27" ht="11.65" customHeight="1">
      <c r="A1599" s="53">
        <v>1470</v>
      </c>
      <c r="C1599" s="101"/>
      <c r="F1599" s="104" t="s">
        <v>695</v>
      </c>
      <c r="G1599" s="3" t="s">
        <v>634</v>
      </c>
      <c r="H1599" s="59"/>
      <c r="I1599" s="7">
        <v>-235937.5</v>
      </c>
      <c r="J1599" s="7">
        <v>-182851.50152148082</v>
      </c>
      <c r="K1599" s="103">
        <v>-53085.998478519185</v>
      </c>
      <c r="L1599" s="7">
        <v>778149.26725075196</v>
      </c>
      <c r="M1599" s="7">
        <v>725063.26877223281</v>
      </c>
      <c r="O1599" s="51"/>
      <c r="P1599" s="51"/>
      <c r="Q1599" s="51"/>
      <c r="R1599" s="51"/>
      <c r="S1599" s="51"/>
      <c r="T1599" s="51"/>
      <c r="U1599" s="51"/>
      <c r="V1599" s="51"/>
      <c r="W1599" s="51"/>
      <c r="X1599" s="51"/>
      <c r="Y1599" s="51"/>
      <c r="Z1599" s="51"/>
      <c r="AA1599" s="51"/>
    </row>
    <row r="1600" spans="1:27" ht="11.65" customHeight="1">
      <c r="A1600" s="53">
        <v>1471</v>
      </c>
      <c r="C1600" s="101"/>
      <c r="F1600" s="104" t="s">
        <v>695</v>
      </c>
      <c r="G1600" s="3" t="s">
        <v>636</v>
      </c>
      <c r="H1600" s="59"/>
      <c r="I1600" s="7">
        <v>282618.96999999997</v>
      </c>
      <c r="J1600" s="7">
        <v>282618.96999999997</v>
      </c>
      <c r="K1600" s="103">
        <v>0</v>
      </c>
      <c r="L1600" s="7">
        <v>0</v>
      </c>
      <c r="M1600" s="7">
        <v>0</v>
      </c>
      <c r="O1600" s="51"/>
      <c r="P1600" s="51"/>
      <c r="Q1600" s="51"/>
      <c r="R1600" s="51"/>
      <c r="S1600" s="51"/>
      <c r="T1600" s="51"/>
      <c r="U1600" s="51"/>
      <c r="V1600" s="51"/>
      <c r="W1600" s="51"/>
      <c r="X1600" s="51"/>
      <c r="Y1600" s="51"/>
      <c r="Z1600" s="51"/>
      <c r="AA1600" s="51"/>
    </row>
    <row r="1601" spans="1:27" ht="11.65" customHeight="1">
      <c r="A1601" s="53">
        <v>1472</v>
      </c>
      <c r="C1601" s="101"/>
      <c r="F1601" s="104" t="s">
        <v>270</v>
      </c>
      <c r="G1601" s="3" t="s">
        <v>639</v>
      </c>
      <c r="H1601" s="59"/>
      <c r="I1601" s="7">
        <v>0</v>
      </c>
      <c r="J1601" s="7">
        <v>0</v>
      </c>
      <c r="K1601" s="103">
        <v>0</v>
      </c>
      <c r="L1601" s="7">
        <v>13117.065067234804</v>
      </c>
      <c r="M1601" s="7">
        <v>13117.065067234804</v>
      </c>
      <c r="O1601" s="51"/>
      <c r="P1601" s="51"/>
      <c r="Q1601" s="51"/>
      <c r="R1601" s="51"/>
      <c r="S1601" s="51"/>
      <c r="T1601" s="51"/>
      <c r="U1601" s="51"/>
      <c r="V1601" s="51"/>
      <c r="W1601" s="51"/>
      <c r="X1601" s="51"/>
      <c r="Y1601" s="51"/>
      <c r="Z1601" s="51"/>
      <c r="AA1601" s="51"/>
    </row>
    <row r="1602" spans="1:27" ht="11.65" customHeight="1">
      <c r="A1602" s="53">
        <v>1473</v>
      </c>
      <c r="C1602" s="101"/>
      <c r="F1602" s="104" t="s">
        <v>270</v>
      </c>
      <c r="G1602" s="3" t="s">
        <v>398</v>
      </c>
      <c r="H1602" s="59"/>
      <c r="I1602" s="7">
        <v>15514526.970000001</v>
      </c>
      <c r="J1602" s="7">
        <v>15514526.970000001</v>
      </c>
      <c r="K1602" s="103">
        <v>0</v>
      </c>
      <c r="L1602" s="7">
        <v>0</v>
      </c>
      <c r="M1602" s="7">
        <v>0</v>
      </c>
      <c r="O1602" s="51"/>
      <c r="P1602" s="51"/>
      <c r="Q1602" s="51"/>
      <c r="R1602" s="51"/>
      <c r="S1602" s="51"/>
      <c r="T1602" s="51"/>
      <c r="U1602" s="51"/>
      <c r="V1602" s="51"/>
      <c r="W1602" s="51"/>
      <c r="X1602" s="51"/>
      <c r="Y1602" s="51"/>
      <c r="Z1602" s="51"/>
      <c r="AA1602" s="51"/>
    </row>
    <row r="1603" spans="1:27" ht="11.65" customHeight="1">
      <c r="A1603" s="53">
        <v>1474</v>
      </c>
      <c r="C1603" s="101"/>
      <c r="F1603" s="104" t="s">
        <v>270</v>
      </c>
      <c r="G1603" s="3" t="s">
        <v>681</v>
      </c>
      <c r="H1603" s="59"/>
      <c r="I1603" s="7">
        <v>0</v>
      </c>
      <c r="J1603" s="7">
        <v>0</v>
      </c>
      <c r="K1603" s="103">
        <v>0</v>
      </c>
      <c r="L1603" s="7">
        <v>0</v>
      </c>
      <c r="M1603" s="7">
        <v>0</v>
      </c>
      <c r="O1603" s="51"/>
      <c r="P1603" s="51"/>
      <c r="Q1603" s="51"/>
      <c r="R1603" s="51"/>
      <c r="S1603" s="51"/>
      <c r="T1603" s="51"/>
      <c r="U1603" s="51"/>
      <c r="V1603" s="51"/>
      <c r="W1603" s="51"/>
      <c r="X1603" s="51"/>
      <c r="Y1603" s="51"/>
      <c r="Z1603" s="51"/>
      <c r="AA1603" s="51"/>
    </row>
    <row r="1604" spans="1:27" ht="11.65" customHeight="1">
      <c r="A1604" s="53">
        <v>1475</v>
      </c>
      <c r="C1604" s="101"/>
      <c r="F1604" s="102"/>
      <c r="H1604" s="59" t="s">
        <v>351</v>
      </c>
      <c r="I1604" s="106">
        <v>1049899362.1787701</v>
      </c>
      <c r="J1604" s="106">
        <v>974229564.47539294</v>
      </c>
      <c r="K1604" s="106">
        <v>75669797.703377053</v>
      </c>
      <c r="L1604" s="106">
        <v>1011024.4804003794</v>
      </c>
      <c r="M1604" s="106">
        <v>76680822.183777422</v>
      </c>
      <c r="O1604" s="51"/>
      <c r="P1604" s="51"/>
      <c r="Q1604" s="51"/>
      <c r="R1604" s="51"/>
      <c r="S1604" s="51"/>
      <c r="T1604" s="51"/>
      <c r="U1604" s="51"/>
      <c r="V1604" s="51"/>
      <c r="W1604" s="51"/>
      <c r="X1604" s="51"/>
      <c r="Y1604" s="51"/>
      <c r="Z1604" s="51"/>
      <c r="AA1604" s="51"/>
    </row>
    <row r="1605" spans="1:27" ht="11.65" customHeight="1">
      <c r="A1605" s="53">
        <v>1476</v>
      </c>
      <c r="C1605" s="101"/>
      <c r="F1605" s="102"/>
      <c r="H1605" s="59"/>
      <c r="I1605" s="7"/>
      <c r="J1605" s="7"/>
      <c r="K1605" s="7"/>
      <c r="L1605" s="7"/>
      <c r="M1605" s="7"/>
      <c r="O1605" s="51"/>
      <c r="P1605" s="51"/>
      <c r="Q1605" s="51"/>
      <c r="R1605" s="51"/>
      <c r="S1605" s="51"/>
      <c r="T1605" s="51"/>
      <c r="U1605" s="51"/>
      <c r="V1605" s="51"/>
      <c r="W1605" s="51"/>
      <c r="X1605" s="51"/>
      <c r="Y1605" s="51"/>
      <c r="Z1605" s="51"/>
      <c r="AA1605" s="51"/>
    </row>
    <row r="1606" spans="1:27" ht="11.65" customHeight="1">
      <c r="A1606" s="53">
        <v>1477</v>
      </c>
      <c r="C1606" s="101" t="s">
        <v>374</v>
      </c>
      <c r="F1606" s="102"/>
      <c r="H1606" s="59" t="s">
        <v>351</v>
      </c>
      <c r="I1606" s="106">
        <v>1070053848.89877</v>
      </c>
      <c r="J1606" s="106">
        <v>992509968.71077991</v>
      </c>
      <c r="K1606" s="106">
        <v>77543880.187990144</v>
      </c>
      <c r="L1606" s="106">
        <v>1011024.4804003794</v>
      </c>
      <c r="M1606" s="106">
        <v>78554904.668390512</v>
      </c>
      <c r="O1606" s="51"/>
      <c r="P1606" s="51"/>
      <c r="Q1606" s="51"/>
      <c r="R1606" s="51"/>
      <c r="S1606" s="51"/>
      <c r="T1606" s="51"/>
      <c r="U1606" s="51"/>
      <c r="V1606" s="51"/>
      <c r="W1606" s="51"/>
      <c r="X1606" s="51"/>
      <c r="Y1606" s="51"/>
      <c r="Z1606" s="51"/>
      <c r="AA1606" s="51"/>
    </row>
    <row r="1607" spans="1:27" ht="11.65" customHeight="1">
      <c r="A1607" s="53">
        <v>1478</v>
      </c>
      <c r="C1607" s="101"/>
      <c r="F1607" s="102"/>
      <c r="H1607" s="59"/>
      <c r="I1607" s="7"/>
      <c r="J1607" s="7"/>
      <c r="K1607" s="7"/>
      <c r="L1607" s="7"/>
      <c r="M1607" s="7"/>
      <c r="O1607" s="51"/>
      <c r="P1607" s="51"/>
      <c r="Q1607" s="51"/>
      <c r="R1607" s="51"/>
      <c r="S1607" s="51"/>
      <c r="T1607" s="51"/>
      <c r="U1607" s="51"/>
      <c r="V1607" s="51"/>
      <c r="W1607" s="51"/>
      <c r="X1607" s="51"/>
      <c r="Y1607" s="51"/>
      <c r="Z1607" s="51"/>
      <c r="AA1607" s="51"/>
    </row>
    <row r="1608" spans="1:27" ht="11.65" customHeight="1" thickBot="1">
      <c r="A1608" s="53">
        <v>1479</v>
      </c>
      <c r="C1608" s="101" t="s">
        <v>375</v>
      </c>
      <c r="F1608" s="102"/>
      <c r="H1608" s="59" t="s">
        <v>351</v>
      </c>
      <c r="I1608" s="133">
        <v>997276.46731030941</v>
      </c>
      <c r="J1608" s="133">
        <v>-991736.37087762356</v>
      </c>
      <c r="K1608" s="133">
        <v>1989012.8381877691</v>
      </c>
      <c r="L1608" s="133">
        <v>-633901.25677036983</v>
      </c>
      <c r="M1608" s="133">
        <v>1355111.5814174116</v>
      </c>
      <c r="N1608" s="134"/>
      <c r="O1608" s="51"/>
      <c r="P1608" s="51"/>
      <c r="Q1608" s="51"/>
      <c r="R1608" s="51"/>
      <c r="S1608" s="51"/>
      <c r="T1608" s="51"/>
      <c r="U1608" s="51"/>
      <c r="V1608" s="51"/>
      <c r="W1608" s="51"/>
      <c r="X1608" s="51"/>
      <c r="Y1608" s="51"/>
      <c r="Z1608" s="51"/>
      <c r="AA1608" s="51"/>
    </row>
    <row r="1609" spans="1:27" ht="11.65" customHeight="1" thickTop="1">
      <c r="A1609" s="53">
        <v>1480</v>
      </c>
      <c r="C1609" s="101"/>
      <c r="F1609" s="102"/>
      <c r="H1609" s="59"/>
      <c r="I1609" s="7"/>
      <c r="J1609" s="7"/>
      <c r="K1609" s="7"/>
      <c r="L1609" s="7"/>
      <c r="M1609" s="7"/>
      <c r="O1609" s="51"/>
      <c r="P1609" s="51"/>
      <c r="Q1609" s="51"/>
      <c r="R1609" s="51"/>
      <c r="S1609" s="51"/>
      <c r="T1609" s="51"/>
      <c r="U1609" s="51"/>
      <c r="V1609" s="51"/>
      <c r="W1609" s="51"/>
      <c r="X1609" s="51"/>
      <c r="Y1609" s="51"/>
      <c r="Z1609" s="51"/>
      <c r="AA1609" s="51"/>
    </row>
    <row r="1610" spans="1:27" ht="11.65" customHeight="1">
      <c r="A1610" s="53">
        <v>1481</v>
      </c>
      <c r="C1610" s="101"/>
      <c r="D1610" s="57"/>
      <c r="F1610" s="102"/>
      <c r="H1610" s="59"/>
      <c r="I1610" s="7"/>
      <c r="J1610" s="7"/>
      <c r="K1610" s="7"/>
      <c r="L1610" s="7"/>
      <c r="M1610" s="7"/>
      <c r="O1610" s="51"/>
      <c r="P1610" s="51"/>
      <c r="Q1610" s="51"/>
      <c r="R1610" s="51"/>
      <c r="S1610" s="51"/>
      <c r="T1610" s="51"/>
      <c r="U1610" s="51"/>
      <c r="V1610" s="51"/>
      <c r="W1610" s="51"/>
      <c r="X1610" s="51"/>
      <c r="Y1610" s="51"/>
      <c r="Z1610" s="51"/>
      <c r="AA1610" s="51"/>
    </row>
    <row r="1611" spans="1:27" ht="11.65" customHeight="1">
      <c r="A1611" s="53">
        <v>1482</v>
      </c>
      <c r="C1611" s="101">
        <v>40911</v>
      </c>
      <c r="D1611" s="3" t="s">
        <v>376</v>
      </c>
      <c r="F1611" s="102"/>
      <c r="H1611" s="59"/>
      <c r="I1611" s="7"/>
      <c r="J1611" s="7"/>
      <c r="K1611" s="7"/>
      <c r="L1611" s="7"/>
      <c r="M1611" s="7"/>
      <c r="O1611" s="51"/>
      <c r="P1611" s="51"/>
      <c r="Q1611" s="51"/>
      <c r="R1611" s="51"/>
      <c r="S1611" s="51"/>
      <c r="T1611" s="51"/>
      <c r="U1611" s="51"/>
      <c r="V1611" s="51"/>
      <c r="W1611" s="51"/>
      <c r="X1611" s="51"/>
      <c r="Y1611" s="51"/>
      <c r="Z1611" s="51"/>
      <c r="AA1611" s="51"/>
    </row>
    <row r="1612" spans="1:27" ht="11.65" customHeight="1">
      <c r="A1612" s="53">
        <v>1483</v>
      </c>
      <c r="C1612" s="101"/>
      <c r="F1612" s="104" t="s">
        <v>682</v>
      </c>
      <c r="G1612" s="3" t="s">
        <v>682</v>
      </c>
      <c r="H1612" s="59"/>
      <c r="I1612" s="7">
        <v>90268483.446724847</v>
      </c>
      <c r="J1612" s="7">
        <v>90268483.446724847</v>
      </c>
      <c r="K1612" s="103">
        <v>0</v>
      </c>
      <c r="L1612" s="7">
        <v>0</v>
      </c>
      <c r="M1612" s="7">
        <v>0</v>
      </c>
      <c r="O1612" s="51"/>
      <c r="P1612" s="51"/>
      <c r="Q1612" s="51"/>
      <c r="R1612" s="51"/>
      <c r="S1612" s="51"/>
      <c r="T1612" s="51"/>
      <c r="U1612" s="51"/>
      <c r="V1612" s="51"/>
      <c r="W1612" s="51"/>
      <c r="X1612" s="51"/>
      <c r="Y1612" s="51"/>
      <c r="Z1612" s="51"/>
      <c r="AA1612" s="51"/>
    </row>
    <row r="1613" spans="1:27" ht="11.65" customHeight="1">
      <c r="A1613" s="53">
        <v>1484</v>
      </c>
      <c r="C1613" s="101"/>
      <c r="E1613" s="3" t="s">
        <v>377</v>
      </c>
      <c r="F1613" s="104" t="s">
        <v>682</v>
      </c>
      <c r="G1613" s="3" t="s">
        <v>682</v>
      </c>
      <c r="H1613" s="59"/>
      <c r="I1613" s="7">
        <v>0</v>
      </c>
      <c r="J1613" s="7">
        <v>0</v>
      </c>
      <c r="K1613" s="103">
        <v>0</v>
      </c>
      <c r="L1613" s="7">
        <v>0</v>
      </c>
      <c r="M1613" s="7">
        <v>0</v>
      </c>
      <c r="O1613" s="51"/>
      <c r="P1613" s="51"/>
      <c r="Q1613" s="51"/>
      <c r="R1613" s="51"/>
      <c r="S1613" s="51"/>
      <c r="T1613" s="51"/>
      <c r="U1613" s="51"/>
      <c r="V1613" s="51"/>
      <c r="W1613" s="51"/>
      <c r="X1613" s="51"/>
      <c r="Y1613" s="51"/>
      <c r="Z1613" s="51"/>
      <c r="AA1613" s="51"/>
    </row>
    <row r="1614" spans="1:27" ht="11.65" customHeight="1">
      <c r="A1614" s="53">
        <v>1485</v>
      </c>
      <c r="C1614" s="101"/>
      <c r="F1614" s="104"/>
      <c r="G1614" s="3" t="s">
        <v>636</v>
      </c>
      <c r="H1614" s="59"/>
      <c r="I1614" s="7">
        <v>0</v>
      </c>
      <c r="J1614" s="7">
        <v>0</v>
      </c>
      <c r="K1614" s="103">
        <v>0</v>
      </c>
      <c r="L1614" s="7">
        <v>0</v>
      </c>
      <c r="M1614" s="7">
        <v>0</v>
      </c>
      <c r="O1614" s="51"/>
      <c r="P1614" s="51"/>
      <c r="Q1614" s="51"/>
      <c r="R1614" s="51"/>
      <c r="S1614" s="51"/>
      <c r="T1614" s="51"/>
      <c r="U1614" s="51"/>
      <c r="V1614" s="51"/>
      <c r="W1614" s="51"/>
      <c r="X1614" s="51"/>
      <c r="Y1614" s="51"/>
      <c r="Z1614" s="51"/>
      <c r="AA1614" s="51"/>
    </row>
    <row r="1615" spans="1:27" ht="11.65" customHeight="1">
      <c r="A1615" s="53">
        <v>1486</v>
      </c>
      <c r="C1615" s="101"/>
      <c r="F1615" s="104" t="s">
        <v>682</v>
      </c>
      <c r="G1615" s="3" t="s">
        <v>682</v>
      </c>
      <c r="H1615" s="59"/>
      <c r="I1615" s="7">
        <v>0</v>
      </c>
      <c r="J1615" s="7">
        <v>0</v>
      </c>
      <c r="K1615" s="103">
        <v>0</v>
      </c>
      <c r="L1615" s="7">
        <v>0</v>
      </c>
      <c r="M1615" s="7">
        <v>0</v>
      </c>
      <c r="O1615" s="51"/>
      <c r="P1615" s="51"/>
      <c r="Q1615" s="51"/>
      <c r="R1615" s="51"/>
      <c r="S1615" s="51"/>
      <c r="T1615" s="51"/>
      <c r="U1615" s="51"/>
      <c r="V1615" s="51"/>
      <c r="W1615" s="51"/>
      <c r="X1615" s="51"/>
      <c r="Y1615" s="51"/>
      <c r="Z1615" s="51"/>
      <c r="AA1615" s="51"/>
    </row>
    <row r="1616" spans="1:27" ht="11.65" customHeight="1" thickBot="1">
      <c r="A1616" s="53">
        <v>1487</v>
      </c>
      <c r="C1616" s="91" t="s">
        <v>378</v>
      </c>
      <c r="F1616" s="102"/>
      <c r="G1616" s="89"/>
      <c r="H1616" s="90" t="s">
        <v>351</v>
      </c>
      <c r="I1616" s="127">
        <v>90268483.446724847</v>
      </c>
      <c r="J1616" s="127">
        <v>90268483.446724847</v>
      </c>
      <c r="K1616" s="127">
        <v>0</v>
      </c>
      <c r="L1616" s="127">
        <v>0</v>
      </c>
      <c r="M1616" s="127">
        <v>0</v>
      </c>
      <c r="N1616" s="7" t="s">
        <v>65</v>
      </c>
      <c r="O1616" s="51"/>
      <c r="P1616" s="51"/>
      <c r="Q1616" s="51"/>
      <c r="R1616" s="51"/>
      <c r="S1616" s="51"/>
      <c r="T1616" s="51"/>
      <c r="U1616" s="51"/>
      <c r="V1616" s="51"/>
      <c r="W1616" s="51"/>
      <c r="X1616" s="51"/>
      <c r="Y1616" s="51"/>
      <c r="Z1616" s="51"/>
      <c r="AA1616" s="51"/>
    </row>
    <row r="1617" spans="1:27" ht="11.65" customHeight="1" thickTop="1">
      <c r="A1617" s="53">
        <v>1488</v>
      </c>
      <c r="C1617" s="101"/>
      <c r="F1617" s="102"/>
      <c r="H1617" s="59"/>
      <c r="I1617" s="7"/>
      <c r="J1617" s="7"/>
      <c r="K1617" s="7"/>
      <c r="L1617" s="7"/>
      <c r="M1617" s="7"/>
      <c r="O1617" s="51"/>
      <c r="P1617" s="51"/>
      <c r="Q1617" s="51"/>
      <c r="R1617" s="51"/>
      <c r="S1617" s="51"/>
      <c r="T1617" s="51"/>
      <c r="U1617" s="51"/>
      <c r="V1617" s="51"/>
      <c r="W1617" s="51"/>
      <c r="X1617" s="51"/>
      <c r="Y1617" s="51"/>
      <c r="Z1617" s="51"/>
      <c r="AA1617" s="51"/>
    </row>
    <row r="1618" spans="1:27" ht="11.65" customHeight="1">
      <c r="A1618" s="53">
        <v>1489</v>
      </c>
      <c r="C1618" s="101"/>
      <c r="F1618" s="102"/>
      <c r="H1618" s="59"/>
      <c r="I1618" s="109"/>
      <c r="J1618" s="7"/>
      <c r="K1618" s="7"/>
      <c r="L1618" s="7"/>
      <c r="M1618" s="7"/>
      <c r="O1618" s="51"/>
      <c r="P1618" s="51"/>
      <c r="Q1618" s="51"/>
      <c r="R1618" s="51"/>
      <c r="S1618" s="51"/>
      <c r="T1618" s="51"/>
      <c r="U1618" s="51"/>
      <c r="V1618" s="51"/>
      <c r="W1618" s="51"/>
      <c r="X1618" s="51"/>
      <c r="Y1618" s="51"/>
      <c r="Z1618" s="51"/>
      <c r="AA1618" s="51"/>
    </row>
    <row r="1619" spans="1:27" ht="11.65" customHeight="1">
      <c r="A1619" s="53">
        <v>1490</v>
      </c>
      <c r="C1619" s="101" t="s">
        <v>379</v>
      </c>
      <c r="F1619" s="102"/>
      <c r="H1619" s="59"/>
      <c r="I1619" s="7"/>
      <c r="J1619" s="7"/>
      <c r="K1619" s="7"/>
      <c r="L1619" s="7"/>
      <c r="M1619" s="7"/>
      <c r="O1619" s="51"/>
      <c r="P1619" s="51"/>
      <c r="Q1619" s="51"/>
      <c r="R1619" s="51"/>
      <c r="S1619" s="51"/>
      <c r="T1619" s="51"/>
      <c r="U1619" s="51"/>
      <c r="V1619" s="51"/>
      <c r="W1619" s="51"/>
      <c r="X1619" s="51"/>
      <c r="Y1619" s="51"/>
      <c r="Z1619" s="51"/>
      <c r="AA1619" s="51"/>
    </row>
    <row r="1620" spans="1:27" ht="11.65" customHeight="1">
      <c r="A1620" s="53">
        <v>1491</v>
      </c>
      <c r="C1620" s="101"/>
      <c r="D1620" s="3" t="s">
        <v>63</v>
      </c>
      <c r="F1620" s="102"/>
      <c r="H1620" s="59"/>
      <c r="I1620" s="135">
        <v>4922099130.3699999</v>
      </c>
      <c r="J1620" s="135">
        <v>4576150792.6013594</v>
      </c>
      <c r="K1620" s="135">
        <v>345948337.76864135</v>
      </c>
      <c r="L1620" s="135">
        <v>19104396.311794937</v>
      </c>
      <c r="M1620" s="135">
        <v>365052734.08043623</v>
      </c>
      <c r="O1620" s="51"/>
      <c r="P1620" s="51"/>
      <c r="Q1620" s="51"/>
      <c r="R1620" s="51"/>
      <c r="S1620" s="51"/>
      <c r="T1620" s="51"/>
      <c r="U1620" s="51"/>
      <c r="V1620" s="51"/>
      <c r="W1620" s="51"/>
      <c r="X1620" s="51"/>
      <c r="Y1620" s="51"/>
      <c r="Z1620" s="51"/>
      <c r="AA1620" s="51"/>
    </row>
    <row r="1621" spans="1:27" ht="11.65" customHeight="1">
      <c r="A1621" s="53">
        <v>1492</v>
      </c>
      <c r="C1621" s="101"/>
      <c r="D1621" s="3" t="s">
        <v>380</v>
      </c>
      <c r="F1621" s="102"/>
      <c r="H1621" s="59"/>
      <c r="I1621" s="7"/>
      <c r="J1621" s="7"/>
      <c r="K1621" s="7"/>
      <c r="L1621" s="7"/>
      <c r="M1621" s="7"/>
      <c r="O1621" s="51"/>
      <c r="P1621" s="51"/>
      <c r="Q1621" s="51"/>
      <c r="R1621" s="51"/>
      <c r="S1621" s="51"/>
      <c r="T1621" s="51"/>
      <c r="U1621" s="51"/>
      <c r="V1621" s="51"/>
      <c r="W1621" s="51"/>
      <c r="X1621" s="51"/>
      <c r="Y1621" s="51"/>
      <c r="Z1621" s="51"/>
      <c r="AA1621" s="51"/>
    </row>
    <row r="1622" spans="1:27" ht="11.65" customHeight="1">
      <c r="A1622" s="53">
        <v>1493</v>
      </c>
      <c r="C1622" s="101"/>
      <c r="D1622" s="3" t="s">
        <v>381</v>
      </c>
      <c r="F1622" s="102"/>
      <c r="H1622" s="59"/>
      <c r="I1622" s="7">
        <v>1575568232.4152563</v>
      </c>
      <c r="J1622" s="7">
        <v>1379839429.6995513</v>
      </c>
      <c r="K1622" s="7">
        <v>195728802.71570474</v>
      </c>
      <c r="L1622" s="7">
        <v>16191324.159187639</v>
      </c>
      <c r="M1622" s="7">
        <v>211920126.87489241</v>
      </c>
      <c r="O1622" s="51"/>
      <c r="P1622" s="51"/>
      <c r="Q1622" s="51"/>
      <c r="R1622" s="51"/>
      <c r="S1622" s="51"/>
      <c r="T1622" s="51"/>
      <c r="U1622" s="51"/>
      <c r="V1622" s="51"/>
      <c r="W1622" s="51"/>
      <c r="X1622" s="51"/>
      <c r="Y1622" s="51"/>
      <c r="Z1622" s="51"/>
      <c r="AA1622" s="51"/>
    </row>
    <row r="1623" spans="1:27" ht="11.65" customHeight="1">
      <c r="A1623" s="53">
        <v>1494</v>
      </c>
      <c r="C1623" s="101"/>
      <c r="D1623" s="3" t="s">
        <v>382</v>
      </c>
      <c r="F1623" s="102"/>
      <c r="H1623" s="59"/>
      <c r="I1623" s="7">
        <v>707996943.75999987</v>
      </c>
      <c r="J1623" s="7">
        <v>659372954.3491447</v>
      </c>
      <c r="K1623" s="7">
        <v>48623989.410855226</v>
      </c>
      <c r="L1623" s="7">
        <v>467275.47854441172</v>
      </c>
      <c r="M1623" s="7">
        <v>49091264.889399633</v>
      </c>
      <c r="O1623" s="51"/>
      <c r="P1623" s="51"/>
      <c r="Q1623" s="51"/>
      <c r="R1623" s="51"/>
      <c r="S1623" s="51"/>
      <c r="T1623" s="51"/>
      <c r="U1623" s="51"/>
      <c r="V1623" s="51"/>
      <c r="W1623" s="51"/>
      <c r="X1623" s="51"/>
      <c r="Y1623" s="51"/>
      <c r="Z1623" s="51"/>
      <c r="AA1623" s="51"/>
    </row>
    <row r="1624" spans="1:27" ht="11.65" customHeight="1">
      <c r="A1624" s="53">
        <v>1495</v>
      </c>
      <c r="C1624" s="101"/>
      <c r="D1624" s="3" t="s">
        <v>383</v>
      </c>
      <c r="F1624" s="102"/>
      <c r="H1624" s="59"/>
      <c r="I1624" s="7">
        <v>50034324.56000001</v>
      </c>
      <c r="J1624" s="7">
        <v>44992827.574095577</v>
      </c>
      <c r="K1624" s="7">
        <v>5041496.9859044272</v>
      </c>
      <c r="L1624" s="7">
        <v>111968.78699082883</v>
      </c>
      <c r="M1624" s="7">
        <v>5153465.7728952561</v>
      </c>
      <c r="O1624" s="51"/>
      <c r="P1624" s="51"/>
      <c r="Q1624" s="51"/>
      <c r="R1624" s="51"/>
      <c r="S1624" s="51"/>
      <c r="T1624" s="51"/>
      <c r="U1624" s="51"/>
      <c r="V1624" s="51"/>
      <c r="W1624" s="51"/>
      <c r="X1624" s="51"/>
      <c r="Y1624" s="51"/>
      <c r="Z1624" s="51"/>
      <c r="AA1624" s="51"/>
    </row>
    <row r="1625" spans="1:27" ht="11.65" customHeight="1">
      <c r="A1625" s="53">
        <v>1496</v>
      </c>
      <c r="C1625" s="101"/>
      <c r="D1625" s="3" t="s">
        <v>384</v>
      </c>
      <c r="F1625" s="102"/>
      <c r="H1625" s="59"/>
      <c r="I1625" s="7">
        <v>199602612.50999999</v>
      </c>
      <c r="J1625" s="7">
        <v>176667537.42805254</v>
      </c>
      <c r="K1625" s="7">
        <v>22935075.081947442</v>
      </c>
      <c r="L1625" s="7">
        <v>226931.92345155776</v>
      </c>
      <c r="M1625" s="7">
        <v>23162007.005399</v>
      </c>
      <c r="O1625" s="51"/>
      <c r="P1625" s="51"/>
      <c r="Q1625" s="51"/>
      <c r="R1625" s="51"/>
      <c r="S1625" s="51"/>
      <c r="T1625" s="51"/>
      <c r="U1625" s="51"/>
      <c r="V1625" s="51"/>
      <c r="W1625" s="51"/>
      <c r="X1625" s="51"/>
      <c r="Y1625" s="51"/>
      <c r="Z1625" s="51"/>
      <c r="AA1625" s="51"/>
    </row>
    <row r="1626" spans="1:27" ht="11.65" customHeight="1">
      <c r="A1626" s="53">
        <v>1497</v>
      </c>
      <c r="C1626" s="101"/>
      <c r="D1626" s="3" t="s">
        <v>385</v>
      </c>
      <c r="F1626" s="102"/>
      <c r="H1626" s="59"/>
      <c r="I1626" s="7">
        <v>-21219276.559999999</v>
      </c>
      <c r="J1626" s="7">
        <v>-19893865.594563216</v>
      </c>
      <c r="K1626" s="7">
        <v>-1325410.9654367815</v>
      </c>
      <c r="L1626" s="7">
        <v>-556116.05661355681</v>
      </c>
      <c r="M1626" s="7">
        <v>-1881527.0220503383</v>
      </c>
      <c r="O1626" s="51"/>
      <c r="P1626" s="51"/>
      <c r="Q1626" s="51"/>
      <c r="R1626" s="51"/>
      <c r="S1626" s="51"/>
      <c r="T1626" s="51"/>
      <c r="U1626" s="51"/>
      <c r="V1626" s="51"/>
      <c r="W1626" s="51"/>
      <c r="X1626" s="51"/>
      <c r="Y1626" s="51"/>
      <c r="Z1626" s="51"/>
      <c r="AA1626" s="51"/>
    </row>
    <row r="1627" spans="1:27" ht="11.65" customHeight="1">
      <c r="A1627" s="53">
        <v>1498</v>
      </c>
      <c r="C1627" s="101"/>
      <c r="D1627" s="3" t="s">
        <v>386</v>
      </c>
      <c r="F1627" s="102"/>
      <c r="H1627" s="59"/>
      <c r="I1627" s="135">
        <v>-384164.11</v>
      </c>
      <c r="J1627" s="135">
        <v>-354208.63867933064</v>
      </c>
      <c r="K1627" s="135">
        <v>-29955.47132066933</v>
      </c>
      <c r="L1627" s="135">
        <v>71406.474686237038</v>
      </c>
      <c r="M1627" s="135">
        <v>41451.003365567703</v>
      </c>
      <c r="O1627" s="51"/>
      <c r="P1627" s="51"/>
      <c r="Q1627" s="51"/>
      <c r="R1627" s="51"/>
      <c r="S1627" s="51"/>
      <c r="T1627" s="51"/>
      <c r="U1627" s="51"/>
      <c r="V1627" s="51"/>
      <c r="W1627" s="51"/>
      <c r="X1627" s="51"/>
      <c r="Y1627" s="51"/>
      <c r="Z1627" s="51"/>
      <c r="AA1627" s="51"/>
    </row>
    <row r="1628" spans="1:27" ht="11.65" customHeight="1">
      <c r="A1628" s="53">
        <v>1499</v>
      </c>
      <c r="C1628" s="101"/>
      <c r="D1628" s="3" t="s">
        <v>387</v>
      </c>
      <c r="F1628" s="102"/>
      <c r="H1628" s="59"/>
      <c r="I1628" s="7">
        <v>2511598672.5752563</v>
      </c>
      <c r="J1628" s="7">
        <v>2240624674.8176017</v>
      </c>
      <c r="K1628" s="7">
        <v>270973997.75765437</v>
      </c>
      <c r="L1628" s="7">
        <v>16512790.766247118</v>
      </c>
      <c r="M1628" s="7">
        <v>287486788.52390158</v>
      </c>
      <c r="O1628" s="51"/>
      <c r="P1628" s="51"/>
      <c r="Q1628" s="51"/>
      <c r="R1628" s="51"/>
      <c r="S1628" s="51"/>
      <c r="T1628" s="51"/>
      <c r="U1628" s="51"/>
      <c r="V1628" s="51"/>
      <c r="W1628" s="51"/>
      <c r="X1628" s="51"/>
      <c r="Y1628" s="51"/>
      <c r="Z1628" s="51"/>
      <c r="AA1628" s="51"/>
    </row>
    <row r="1629" spans="1:27" ht="11.65" customHeight="1">
      <c r="A1629" s="53">
        <v>1500</v>
      </c>
      <c r="C1629" s="101"/>
      <c r="D1629" s="3" t="s">
        <v>388</v>
      </c>
      <c r="F1629" s="102"/>
      <c r="H1629" s="59"/>
      <c r="I1629" s="7"/>
      <c r="J1629" s="7"/>
      <c r="K1629" s="7"/>
      <c r="L1629" s="7"/>
      <c r="M1629" s="7"/>
      <c r="O1629" s="51"/>
      <c r="P1629" s="51"/>
      <c r="Q1629" s="51"/>
      <c r="R1629" s="51"/>
      <c r="S1629" s="51"/>
      <c r="T1629" s="51"/>
      <c r="U1629" s="51"/>
      <c r="V1629" s="51"/>
      <c r="W1629" s="51"/>
      <c r="X1629" s="51"/>
      <c r="Y1629" s="51"/>
      <c r="Z1629" s="51"/>
      <c r="AA1629" s="51"/>
    </row>
    <row r="1630" spans="1:27" ht="11.65" customHeight="1">
      <c r="A1630" s="53">
        <v>1501</v>
      </c>
      <c r="C1630" s="101"/>
      <c r="D1630" s="3" t="s">
        <v>389</v>
      </c>
      <c r="F1630" s="102"/>
      <c r="H1630" s="59"/>
      <c r="I1630" s="7">
        <v>369309843.72000003</v>
      </c>
      <c r="J1630" s="7">
        <v>346241794.48061389</v>
      </c>
      <c r="K1630" s="7">
        <v>23068049.239386141</v>
      </c>
      <c r="L1630" s="7">
        <v>-2202896.5553655587</v>
      </c>
      <c r="M1630" s="7">
        <v>20865152.684020583</v>
      </c>
      <c r="O1630" s="51"/>
      <c r="P1630" s="51"/>
      <c r="Q1630" s="51"/>
      <c r="R1630" s="51"/>
      <c r="S1630" s="51"/>
      <c r="T1630" s="51"/>
      <c r="U1630" s="51"/>
      <c r="V1630" s="51"/>
      <c r="W1630" s="51"/>
      <c r="X1630" s="51"/>
      <c r="Y1630" s="51"/>
      <c r="Z1630" s="51"/>
      <c r="AA1630" s="51"/>
    </row>
    <row r="1631" spans="1:27" ht="11.65" customHeight="1">
      <c r="A1631" s="53">
        <v>1502</v>
      </c>
      <c r="C1631" s="101"/>
      <c r="D1631" s="3" t="s">
        <v>390</v>
      </c>
      <c r="F1631" s="102"/>
      <c r="H1631" s="59"/>
      <c r="I1631" s="7">
        <v>0</v>
      </c>
      <c r="J1631" s="7">
        <v>0</v>
      </c>
      <c r="K1631" s="7">
        <v>0</v>
      </c>
      <c r="L1631" s="7">
        <v>0</v>
      </c>
      <c r="M1631" s="7">
        <v>0</v>
      </c>
      <c r="O1631" s="51"/>
      <c r="P1631" s="51"/>
      <c r="Q1631" s="51"/>
      <c r="R1631" s="51"/>
      <c r="S1631" s="51"/>
      <c r="T1631" s="51"/>
      <c r="U1631" s="51"/>
      <c r="V1631" s="51"/>
      <c r="W1631" s="51"/>
      <c r="X1631" s="51"/>
      <c r="Y1631" s="51"/>
      <c r="Z1631" s="51"/>
      <c r="AA1631" s="51"/>
    </row>
    <row r="1632" spans="1:27" ht="11.65" customHeight="1">
      <c r="A1632" s="53">
        <v>1503</v>
      </c>
      <c r="C1632" s="101"/>
      <c r="D1632" s="3" t="s">
        <v>391</v>
      </c>
      <c r="F1632" s="102"/>
      <c r="H1632" s="59"/>
      <c r="I1632" s="7">
        <v>997276.46731030941</v>
      </c>
      <c r="J1632" s="7">
        <v>-991736.37087762356</v>
      </c>
      <c r="K1632" s="7">
        <v>1989012.8381877691</v>
      </c>
      <c r="L1632" s="7">
        <v>-633901.25677036983</v>
      </c>
      <c r="M1632" s="7">
        <v>1355111.5814174116</v>
      </c>
      <c r="O1632" s="51"/>
      <c r="P1632" s="51"/>
      <c r="Q1632" s="51"/>
      <c r="R1632" s="51"/>
      <c r="S1632" s="51"/>
      <c r="T1632" s="51"/>
      <c r="U1632" s="51"/>
      <c r="V1632" s="51"/>
      <c r="W1632" s="51"/>
      <c r="X1632" s="51"/>
      <c r="Y1632" s="51"/>
      <c r="Z1632" s="51"/>
      <c r="AA1632" s="51"/>
    </row>
    <row r="1633" spans="1:27" ht="11.65" customHeight="1">
      <c r="A1633" s="53">
        <v>1504</v>
      </c>
      <c r="C1633" s="101"/>
      <c r="F1633" s="102"/>
      <c r="H1633" s="59"/>
      <c r="I1633" s="135"/>
      <c r="J1633" s="135"/>
      <c r="K1633" s="135"/>
      <c r="L1633" s="135"/>
      <c r="M1633" s="135"/>
      <c r="O1633" s="51"/>
      <c r="P1633" s="51"/>
      <c r="Q1633" s="51"/>
      <c r="R1633" s="51"/>
      <c r="S1633" s="51"/>
      <c r="T1633" s="51"/>
      <c r="U1633" s="51"/>
      <c r="V1633" s="51"/>
      <c r="W1633" s="51"/>
      <c r="X1633" s="51"/>
      <c r="Y1633" s="51"/>
      <c r="Z1633" s="51"/>
      <c r="AA1633" s="51"/>
    </row>
    <row r="1634" spans="1:27" ht="11.65" customHeight="1">
      <c r="A1634" s="53">
        <v>1505</v>
      </c>
      <c r="C1634" s="101"/>
      <c r="D1634" s="3" t="s">
        <v>392</v>
      </c>
      <c r="F1634" s="102"/>
      <c r="H1634" s="59"/>
      <c r="I1634" s="7">
        <v>2042187890.5420537</v>
      </c>
      <c r="J1634" s="7">
        <v>1988292586.9322662</v>
      </c>
      <c r="K1634" s="7">
        <v>53895303.609788612</v>
      </c>
      <c r="L1634" s="7">
        <v>4160600.8441430079</v>
      </c>
      <c r="M1634" s="7">
        <v>58055904.453931481</v>
      </c>
      <c r="O1634" s="51"/>
      <c r="P1634" s="51"/>
      <c r="Q1634" s="51"/>
      <c r="R1634" s="51"/>
      <c r="S1634" s="51"/>
      <c r="T1634" s="51"/>
      <c r="U1634" s="51"/>
      <c r="V1634" s="51"/>
      <c r="W1634" s="51"/>
      <c r="X1634" s="51"/>
      <c r="Y1634" s="51"/>
      <c r="Z1634" s="51"/>
      <c r="AA1634" s="51"/>
    </row>
    <row r="1635" spans="1:27" ht="11.65" customHeight="1">
      <c r="A1635" s="53">
        <v>1506</v>
      </c>
      <c r="C1635" s="101"/>
      <c r="F1635" s="102"/>
      <c r="H1635" s="59"/>
      <c r="I1635" s="7"/>
      <c r="J1635" s="7"/>
      <c r="K1635" s="7"/>
      <c r="L1635" s="7"/>
      <c r="M1635" s="7"/>
      <c r="O1635" s="51"/>
      <c r="P1635" s="51"/>
      <c r="Q1635" s="51"/>
      <c r="R1635" s="51"/>
      <c r="S1635" s="51"/>
      <c r="T1635" s="51"/>
      <c r="U1635" s="51"/>
      <c r="V1635" s="51"/>
      <c r="W1635" s="51"/>
      <c r="X1635" s="51"/>
      <c r="Y1635" s="51"/>
      <c r="Z1635" s="51"/>
      <c r="AA1635" s="51"/>
    </row>
    <row r="1636" spans="1:27" ht="11.65" customHeight="1">
      <c r="A1636" s="53">
        <v>1507</v>
      </c>
      <c r="C1636" s="101"/>
      <c r="D1636" s="3" t="s">
        <v>376</v>
      </c>
      <c r="F1636" s="102"/>
      <c r="H1636" s="59"/>
      <c r="I1636" s="135">
        <v>90268483.446724847</v>
      </c>
      <c r="J1636" s="135">
        <v>90268483.446724847</v>
      </c>
      <c r="K1636" s="135">
        <v>0</v>
      </c>
      <c r="L1636" s="135">
        <v>0</v>
      </c>
      <c r="M1636" s="135">
        <v>0</v>
      </c>
      <c r="O1636" s="51"/>
      <c r="P1636" s="51"/>
      <c r="Q1636" s="51"/>
      <c r="R1636" s="51"/>
      <c r="S1636" s="51"/>
      <c r="T1636" s="51"/>
      <c r="U1636" s="51"/>
      <c r="V1636" s="51"/>
      <c r="W1636" s="51"/>
      <c r="X1636" s="51"/>
      <c r="Y1636" s="51"/>
      <c r="Z1636" s="51"/>
      <c r="AA1636" s="51"/>
    </row>
    <row r="1637" spans="1:27" ht="11.65" customHeight="1">
      <c r="A1637" s="53">
        <v>1508</v>
      </c>
      <c r="C1637" s="101"/>
      <c r="F1637" s="102"/>
      <c r="H1637" s="59"/>
      <c r="I1637" s="7"/>
      <c r="J1637" s="7"/>
      <c r="K1637" s="7"/>
      <c r="L1637" s="7"/>
      <c r="M1637" s="7"/>
      <c r="O1637" s="51"/>
      <c r="P1637" s="51"/>
      <c r="Q1637" s="51"/>
      <c r="R1637" s="51"/>
      <c r="S1637" s="51"/>
      <c r="T1637" s="51"/>
      <c r="U1637" s="51"/>
      <c r="V1637" s="51"/>
      <c r="W1637" s="51"/>
      <c r="X1637" s="51"/>
      <c r="Y1637" s="51"/>
      <c r="Z1637" s="51"/>
      <c r="AA1637" s="51"/>
    </row>
    <row r="1638" spans="1:27" ht="11.65" customHeight="1" thickBot="1">
      <c r="A1638" s="53">
        <v>1509</v>
      </c>
      <c r="C1638" s="101" t="s">
        <v>393</v>
      </c>
      <c r="F1638" s="102"/>
      <c r="H1638" s="59"/>
      <c r="I1638" s="133">
        <v>1951919407.0953288</v>
      </c>
      <c r="J1638" s="133">
        <v>1898024103.4855413</v>
      </c>
      <c r="K1638" s="133">
        <v>53895303.609788612</v>
      </c>
      <c r="L1638" s="133">
        <v>4160600.8441430079</v>
      </c>
      <c r="M1638" s="133">
        <v>58055904.453931481</v>
      </c>
      <c r="O1638" s="51"/>
      <c r="P1638" s="51"/>
      <c r="Q1638" s="51"/>
      <c r="R1638" s="51"/>
      <c r="S1638" s="51"/>
      <c r="T1638" s="51"/>
      <c r="U1638" s="51"/>
      <c r="V1638" s="51"/>
      <c r="W1638" s="51"/>
      <c r="X1638" s="51"/>
      <c r="Y1638" s="51"/>
      <c r="Z1638" s="51"/>
      <c r="AA1638" s="51"/>
    </row>
    <row r="1639" spans="1:27" ht="11.65" customHeight="1" thickTop="1">
      <c r="A1639" s="53">
        <v>1510</v>
      </c>
      <c r="C1639" s="101"/>
      <c r="F1639" s="102"/>
      <c r="H1639" s="59"/>
      <c r="I1639" s="7"/>
      <c r="J1639" s="7"/>
      <c r="K1639" s="7"/>
      <c r="L1639" s="7"/>
      <c r="M1639" s="7"/>
      <c r="O1639" s="51"/>
      <c r="P1639" s="51"/>
      <c r="Q1639" s="51"/>
      <c r="R1639" s="51"/>
      <c r="S1639" s="51"/>
      <c r="T1639" s="51"/>
      <c r="U1639" s="51"/>
      <c r="V1639" s="51"/>
      <c r="W1639" s="51"/>
      <c r="X1639" s="51"/>
      <c r="Y1639" s="51"/>
      <c r="Z1639" s="51"/>
      <c r="AA1639" s="51"/>
    </row>
    <row r="1640" spans="1:27" ht="11.65" customHeight="1">
      <c r="A1640" s="53">
        <v>1511</v>
      </c>
      <c r="C1640" s="101" t="s">
        <v>394</v>
      </c>
      <c r="F1640" s="102"/>
      <c r="H1640" s="59"/>
      <c r="I1640" s="136">
        <v>0.28000000000000003</v>
      </c>
      <c r="J1640" s="136">
        <v>0.28000000000000003</v>
      </c>
      <c r="K1640" s="136">
        <v>0.28000000000000003</v>
      </c>
      <c r="L1640" s="136">
        <v>0.28000000000000003</v>
      </c>
      <c r="M1640" s="136">
        <v>0.28000000000000003</v>
      </c>
      <c r="O1640" s="137"/>
      <c r="P1640" s="137"/>
      <c r="Q1640" s="137"/>
      <c r="R1640" s="137"/>
      <c r="S1640" s="137"/>
      <c r="T1640" s="137"/>
      <c r="U1640" s="51"/>
      <c r="V1640" s="137"/>
      <c r="W1640" s="137"/>
      <c r="X1640" s="137"/>
      <c r="Y1640" s="137"/>
      <c r="Z1640" s="137"/>
      <c r="AA1640" s="137"/>
    </row>
    <row r="1641" spans="1:27" ht="11.65" customHeight="1">
      <c r="A1641" s="53">
        <v>1512</v>
      </c>
      <c r="C1641" s="101"/>
      <c r="F1641" s="102"/>
      <c r="H1641" s="59"/>
      <c r="I1641" s="33"/>
      <c r="J1641" s="7"/>
      <c r="K1641" s="7"/>
      <c r="L1641" s="7"/>
      <c r="M1641" s="7"/>
      <c r="O1641" s="51"/>
      <c r="P1641" s="51"/>
      <c r="Q1641" s="51"/>
      <c r="R1641" s="51"/>
      <c r="S1641" s="51"/>
      <c r="T1641" s="51"/>
      <c r="U1641" s="51"/>
      <c r="V1641" s="51"/>
      <c r="W1641" s="51"/>
      <c r="X1641" s="51"/>
      <c r="Y1641" s="51"/>
      <c r="Z1641" s="51"/>
      <c r="AA1641" s="51"/>
    </row>
    <row r="1642" spans="1:27" ht="11.65" customHeight="1">
      <c r="A1642" s="53">
        <v>1513</v>
      </c>
      <c r="C1642" s="101" t="s">
        <v>395</v>
      </c>
      <c r="F1642" s="102"/>
      <c r="H1642" s="59"/>
      <c r="I1642" s="7">
        <v>546537433.98669207</v>
      </c>
      <c r="J1642" s="7">
        <v>531446748.97595161</v>
      </c>
      <c r="K1642" s="7">
        <v>15090685.010740813</v>
      </c>
      <c r="L1642" s="7">
        <v>1164968.2363600424</v>
      </c>
      <c r="M1642" s="7">
        <v>16255653.247100817</v>
      </c>
      <c r="O1642" s="51"/>
      <c r="P1642" s="51"/>
      <c r="Q1642" s="51"/>
      <c r="R1642" s="51"/>
      <c r="S1642" s="51"/>
      <c r="T1642" s="51"/>
      <c r="U1642" s="51"/>
      <c r="V1642" s="51"/>
      <c r="W1642" s="51"/>
      <c r="X1642" s="51"/>
      <c r="Y1642" s="51"/>
      <c r="Z1642" s="51"/>
      <c r="AA1642" s="51"/>
    </row>
    <row r="1643" spans="1:27" ht="11.65" customHeight="1">
      <c r="A1643" s="53">
        <v>1514</v>
      </c>
      <c r="C1643" s="101"/>
      <c r="F1643" s="102"/>
      <c r="H1643" s="59"/>
      <c r="I1643" s="7"/>
      <c r="J1643" s="7"/>
      <c r="K1643" s="7"/>
      <c r="L1643" s="7"/>
      <c r="M1643" s="7"/>
      <c r="O1643" s="51"/>
      <c r="P1643" s="51"/>
      <c r="Q1643" s="51"/>
      <c r="R1643" s="51"/>
      <c r="S1643" s="51"/>
      <c r="T1643" s="51"/>
      <c r="U1643" s="51"/>
      <c r="V1643" s="51"/>
      <c r="W1643" s="51"/>
      <c r="X1643" s="51"/>
      <c r="Y1643" s="51"/>
      <c r="Z1643" s="51"/>
      <c r="AA1643" s="51"/>
    </row>
    <row r="1644" spans="1:27" ht="11.65" customHeight="1">
      <c r="A1644" s="53">
        <v>1515</v>
      </c>
      <c r="C1644" s="101" t="s">
        <v>396</v>
      </c>
      <c r="F1644" s="102"/>
      <c r="H1644" s="59"/>
      <c r="I1644" s="7"/>
      <c r="J1644" s="7"/>
      <c r="K1644" s="7"/>
      <c r="L1644" s="7"/>
      <c r="M1644" s="7"/>
      <c r="O1644" s="51"/>
      <c r="P1644" s="51"/>
      <c r="Q1644" s="51"/>
      <c r="R1644" s="51"/>
      <c r="S1644" s="51"/>
      <c r="T1644" s="51"/>
      <c r="U1644" s="51"/>
      <c r="V1644" s="51"/>
      <c r="W1644" s="51"/>
      <c r="X1644" s="51"/>
      <c r="Y1644" s="51"/>
      <c r="Z1644" s="51"/>
      <c r="AA1644" s="51"/>
    </row>
    <row r="1645" spans="1:27" ht="11.65" customHeight="1">
      <c r="A1645" s="53">
        <v>1516</v>
      </c>
      <c r="C1645" s="3">
        <v>40910</v>
      </c>
      <c r="E1645" s="129" t="s">
        <v>397</v>
      </c>
      <c r="F1645" s="104" t="s">
        <v>270</v>
      </c>
      <c r="G1645" s="3" t="s">
        <v>630</v>
      </c>
      <c r="H1645" s="59"/>
      <c r="I1645" s="7">
        <v>0</v>
      </c>
      <c r="J1645" s="7">
        <v>0</v>
      </c>
      <c r="K1645" s="103">
        <v>0</v>
      </c>
      <c r="L1645" s="7">
        <v>0</v>
      </c>
      <c r="M1645" s="7">
        <v>0</v>
      </c>
      <c r="O1645" s="51"/>
      <c r="P1645" s="51"/>
      <c r="Q1645" s="51"/>
      <c r="R1645" s="51"/>
      <c r="S1645" s="51"/>
      <c r="T1645" s="51"/>
      <c r="U1645" s="51"/>
      <c r="V1645" s="51"/>
      <c r="W1645" s="51"/>
      <c r="X1645" s="51"/>
      <c r="Y1645" s="51"/>
      <c r="Z1645" s="51"/>
      <c r="AA1645" s="51"/>
    </row>
    <row r="1646" spans="1:27" ht="11.65" customHeight="1">
      <c r="A1646" s="53">
        <v>1517</v>
      </c>
      <c r="C1646" s="3">
        <v>40910</v>
      </c>
      <c r="E1646" s="129" t="s">
        <v>397</v>
      </c>
      <c r="F1646" s="104" t="s">
        <v>270</v>
      </c>
      <c r="G1646" s="3" t="s">
        <v>651</v>
      </c>
      <c r="H1646" s="59"/>
      <c r="I1646" s="7">
        <v>-26671</v>
      </c>
      <c r="J1646" s="7">
        <v>-20585.87804071786</v>
      </c>
      <c r="K1646" s="103">
        <v>-6085.1219592821399</v>
      </c>
      <c r="L1646" s="7">
        <v>0</v>
      </c>
      <c r="M1646" s="7">
        <v>-6085.1219592821399</v>
      </c>
      <c r="O1646" s="51"/>
      <c r="P1646" s="51"/>
      <c r="Q1646" s="51"/>
      <c r="R1646" s="51"/>
      <c r="S1646" s="51"/>
      <c r="T1646" s="51"/>
      <c r="U1646" s="51"/>
      <c r="V1646" s="51"/>
      <c r="W1646" s="51"/>
      <c r="X1646" s="51"/>
      <c r="Y1646" s="51"/>
      <c r="Z1646" s="51"/>
      <c r="AA1646" s="51"/>
    </row>
    <row r="1647" spans="1:27" ht="11.65" customHeight="1">
      <c r="A1647" s="53">
        <v>1518</v>
      </c>
      <c r="C1647" s="3">
        <v>40910</v>
      </c>
      <c r="E1647" s="129" t="s">
        <v>397</v>
      </c>
      <c r="F1647" s="104" t="s">
        <v>270</v>
      </c>
      <c r="G1647" s="3" t="s">
        <v>632</v>
      </c>
      <c r="H1647" s="59"/>
      <c r="I1647" s="7">
        <v>-2229</v>
      </c>
      <c r="J1647" s="7">
        <v>-2076.2419063131379</v>
      </c>
      <c r="K1647" s="103">
        <v>-152.75809368686234</v>
      </c>
      <c r="L1647" s="7">
        <v>0</v>
      </c>
      <c r="M1647" s="7">
        <v>-152.75809368686234</v>
      </c>
      <c r="O1647" s="51"/>
      <c r="P1647" s="51"/>
      <c r="Q1647" s="51"/>
      <c r="R1647" s="51"/>
      <c r="S1647" s="51"/>
      <c r="T1647" s="51"/>
      <c r="U1647" s="51"/>
      <c r="V1647" s="51"/>
      <c r="W1647" s="51"/>
      <c r="X1647" s="51"/>
      <c r="Y1647" s="51"/>
      <c r="Z1647" s="51"/>
      <c r="AA1647" s="51"/>
    </row>
    <row r="1648" spans="1:27" ht="11.65" customHeight="1">
      <c r="A1648" s="53">
        <v>1519</v>
      </c>
      <c r="C1648" s="3">
        <v>40910</v>
      </c>
      <c r="E1648" s="129" t="s">
        <v>397</v>
      </c>
      <c r="F1648" s="104" t="s">
        <v>270</v>
      </c>
      <c r="G1648" s="3" t="s">
        <v>249</v>
      </c>
      <c r="H1648" s="59"/>
      <c r="I1648" s="7">
        <v>0</v>
      </c>
      <c r="J1648" s="7">
        <v>0</v>
      </c>
      <c r="K1648" s="103">
        <v>0</v>
      </c>
      <c r="L1648" s="7">
        <v>0</v>
      </c>
      <c r="M1648" s="7">
        <v>0</v>
      </c>
      <c r="O1648" s="51"/>
      <c r="P1648" s="51"/>
      <c r="Q1648" s="51"/>
      <c r="R1648" s="51"/>
      <c r="S1648" s="51"/>
      <c r="T1648" s="51"/>
      <c r="U1648" s="51"/>
      <c r="V1648" s="51"/>
      <c r="W1648" s="51"/>
      <c r="X1648" s="51"/>
      <c r="Y1648" s="51"/>
      <c r="Z1648" s="51"/>
      <c r="AA1648" s="51"/>
    </row>
    <row r="1649" spans="1:27" ht="11.65" customHeight="1">
      <c r="A1649" s="53">
        <v>1520</v>
      </c>
      <c r="C1649" s="138">
        <v>40910</v>
      </c>
      <c r="E1649" s="129" t="s">
        <v>397</v>
      </c>
      <c r="F1649" s="104"/>
      <c r="G1649" s="3" t="s">
        <v>634</v>
      </c>
      <c r="H1649" s="59"/>
      <c r="I1649" s="7">
        <v>-8651067</v>
      </c>
      <c r="J1649" s="7">
        <v>-6704574.689114416</v>
      </c>
      <c r="K1649" s="103">
        <v>-1946492.3108855842</v>
      </c>
      <c r="L1649" s="7">
        <v>1946492.3108855842</v>
      </c>
      <c r="M1649" s="7">
        <v>0</v>
      </c>
      <c r="O1649" s="51"/>
      <c r="P1649" s="51"/>
      <c r="Q1649" s="51"/>
      <c r="R1649" s="51"/>
      <c r="S1649" s="51"/>
      <c r="T1649" s="51"/>
      <c r="U1649" s="51"/>
      <c r="V1649" s="51"/>
      <c r="W1649" s="51"/>
      <c r="X1649" s="51"/>
      <c r="Y1649" s="51"/>
      <c r="Z1649" s="51"/>
      <c r="AA1649" s="51"/>
    </row>
    <row r="1650" spans="1:27" ht="11.65" customHeight="1">
      <c r="A1650" s="53">
        <v>1521</v>
      </c>
      <c r="C1650" s="3">
        <v>40910</v>
      </c>
      <c r="E1650" s="129" t="s">
        <v>397</v>
      </c>
      <c r="F1650" s="104"/>
      <c r="G1650" s="3" t="s">
        <v>398</v>
      </c>
      <c r="H1650" s="59"/>
      <c r="I1650" s="7">
        <v>0</v>
      </c>
      <c r="J1650" s="7">
        <v>0</v>
      </c>
      <c r="K1650" s="103">
        <v>0</v>
      </c>
      <c r="L1650" s="7">
        <v>0</v>
      </c>
      <c r="M1650" s="7">
        <v>0</v>
      </c>
      <c r="O1650" s="51"/>
      <c r="P1650" s="51"/>
      <c r="Q1650" s="51"/>
      <c r="R1650" s="51"/>
      <c r="S1650" s="51"/>
      <c r="T1650" s="51"/>
      <c r="U1650" s="51"/>
      <c r="V1650" s="51"/>
      <c r="W1650" s="51"/>
      <c r="X1650" s="51"/>
      <c r="Y1650" s="51"/>
      <c r="Z1650" s="51"/>
      <c r="AA1650" s="51"/>
    </row>
    <row r="1651" spans="1:27" ht="12" customHeight="1" thickBot="1">
      <c r="A1651" s="53">
        <v>1522</v>
      </c>
      <c r="C1651" s="91" t="s">
        <v>399</v>
      </c>
      <c r="F1651" s="102"/>
      <c r="H1651" s="90"/>
      <c r="I1651" s="127">
        <v>537857466.98669207</v>
      </c>
      <c r="J1651" s="127">
        <v>524719512.16689014</v>
      </c>
      <c r="K1651" s="127">
        <v>13137954.81980226</v>
      </c>
      <c r="L1651" s="127">
        <v>3111460.5472456263</v>
      </c>
      <c r="M1651" s="127">
        <v>16249415.367047848</v>
      </c>
      <c r="N1651" s="7" t="s">
        <v>65</v>
      </c>
      <c r="O1651" s="51"/>
      <c r="P1651" s="51"/>
      <c r="Q1651" s="51"/>
      <c r="R1651" s="51"/>
      <c r="S1651" s="51"/>
      <c r="T1651" s="51"/>
      <c r="U1651" s="51"/>
      <c r="V1651" s="51"/>
      <c r="W1651" s="51"/>
      <c r="X1651" s="51"/>
      <c r="Y1651" s="51"/>
      <c r="Z1651" s="51"/>
      <c r="AA1651" s="51"/>
    </row>
    <row r="1652" spans="1:27" ht="11.65" customHeight="1" thickTop="1">
      <c r="A1652" s="53">
        <v>1523</v>
      </c>
      <c r="C1652" s="101"/>
      <c r="F1652" s="102"/>
      <c r="H1652" s="59"/>
      <c r="I1652" s="7"/>
      <c r="J1652" s="7"/>
      <c r="K1652" s="7"/>
      <c r="L1652" s="7"/>
      <c r="M1652" s="7"/>
      <c r="O1652" s="51"/>
      <c r="P1652" s="51"/>
      <c r="Q1652" s="51"/>
      <c r="R1652" s="51"/>
      <c r="S1652" s="51"/>
      <c r="T1652" s="51"/>
      <c r="U1652" s="51"/>
      <c r="V1652" s="51"/>
      <c r="W1652" s="51"/>
      <c r="X1652" s="51"/>
      <c r="Y1652" s="51"/>
      <c r="Z1652" s="51"/>
      <c r="AA1652" s="51"/>
    </row>
    <row r="1653" spans="1:27" ht="11.65" customHeight="1" thickBot="1">
      <c r="A1653" s="53">
        <v>1524</v>
      </c>
      <c r="C1653" s="91" t="s">
        <v>400</v>
      </c>
      <c r="F1653" s="102"/>
      <c r="H1653" s="90"/>
      <c r="I1653" s="108">
        <v>3137119862.9414306</v>
      </c>
      <c r="J1653" s="108">
        <v>2853136876.397788</v>
      </c>
      <c r="K1653" s="108">
        <v>283982986.54364276</v>
      </c>
      <c r="L1653" s="108">
        <v>20050536.353603318</v>
      </c>
      <c r="M1653" s="108">
        <v>304033522.89724606</v>
      </c>
      <c r="O1653" s="105"/>
      <c r="P1653" s="105"/>
      <c r="Q1653" s="105"/>
      <c r="R1653" s="105"/>
      <c r="S1653" s="105"/>
      <c r="T1653" s="105"/>
      <c r="U1653" s="51"/>
      <c r="V1653" s="105"/>
      <c r="W1653" s="105"/>
      <c r="X1653" s="105"/>
      <c r="Y1653" s="105"/>
      <c r="Z1653" s="105"/>
      <c r="AA1653" s="105"/>
    </row>
    <row r="1654" spans="1:27" ht="11.65" customHeight="1" thickTop="1">
      <c r="A1654" s="53">
        <v>1525</v>
      </c>
      <c r="C1654" s="101">
        <v>310</v>
      </c>
      <c r="D1654" s="3" t="s">
        <v>401</v>
      </c>
      <c r="F1654" s="102"/>
      <c r="H1654" s="59"/>
      <c r="I1654" s="7"/>
      <c r="J1654" s="7"/>
      <c r="K1654" s="7"/>
      <c r="L1654" s="7"/>
      <c r="M1654" s="7"/>
      <c r="O1654" s="51"/>
      <c r="P1654" s="51"/>
      <c r="Q1654" s="51"/>
      <c r="R1654" s="51"/>
      <c r="S1654" s="51"/>
      <c r="T1654" s="51"/>
      <c r="U1654" s="51"/>
      <c r="V1654" s="51"/>
      <c r="W1654" s="51"/>
      <c r="X1654" s="51"/>
      <c r="Y1654" s="51"/>
      <c r="Z1654" s="51"/>
      <c r="AA1654" s="51"/>
    </row>
    <row r="1655" spans="1:27" ht="11.65" customHeight="1">
      <c r="A1655" s="53">
        <v>1526</v>
      </c>
      <c r="C1655" s="101"/>
      <c r="F1655" s="104" t="s">
        <v>270</v>
      </c>
      <c r="G1655" s="3" t="s">
        <v>635</v>
      </c>
      <c r="H1655" s="59"/>
      <c r="I1655" s="7">
        <v>0</v>
      </c>
      <c r="J1655" s="7">
        <v>0</v>
      </c>
      <c r="K1655" s="103">
        <v>0</v>
      </c>
      <c r="L1655" s="7">
        <v>0</v>
      </c>
      <c r="M1655" s="7">
        <v>0</v>
      </c>
      <c r="O1655" s="51"/>
      <c r="P1655" s="51"/>
      <c r="Q1655" s="51"/>
      <c r="R1655" s="51"/>
      <c r="S1655" s="51"/>
      <c r="T1655" s="51"/>
      <c r="U1655" s="51"/>
      <c r="V1655" s="51"/>
      <c r="W1655" s="51"/>
      <c r="X1655" s="51"/>
      <c r="Y1655" s="51"/>
      <c r="Z1655" s="51"/>
      <c r="AA1655" s="51"/>
    </row>
    <row r="1656" spans="1:27" ht="11.65" customHeight="1">
      <c r="A1656" s="53">
        <v>1527</v>
      </c>
      <c r="C1656" s="101"/>
      <c r="F1656" s="104" t="s">
        <v>270</v>
      </c>
      <c r="G1656" s="3" t="s">
        <v>649</v>
      </c>
      <c r="H1656" s="59"/>
      <c r="I1656" s="7">
        <v>0</v>
      </c>
      <c r="J1656" s="7">
        <v>0</v>
      </c>
      <c r="K1656" s="103">
        <v>0</v>
      </c>
      <c r="L1656" s="7">
        <v>0</v>
      </c>
      <c r="M1656" s="7">
        <v>0</v>
      </c>
      <c r="O1656" s="51"/>
      <c r="P1656" s="51"/>
      <c r="Q1656" s="51"/>
      <c r="R1656" s="51"/>
      <c r="S1656" s="51"/>
      <c r="T1656" s="51"/>
      <c r="U1656" s="51"/>
      <c r="V1656" s="51"/>
      <c r="W1656" s="51"/>
      <c r="X1656" s="51"/>
      <c r="Y1656" s="51"/>
      <c r="Z1656" s="51"/>
      <c r="AA1656" s="51"/>
    </row>
    <row r="1657" spans="1:27" ht="11.65" customHeight="1">
      <c r="A1657" s="53">
        <v>1528</v>
      </c>
      <c r="C1657" s="101"/>
      <c r="F1657" s="104" t="s">
        <v>270</v>
      </c>
      <c r="G1657" s="3" t="s">
        <v>249</v>
      </c>
      <c r="H1657" s="59"/>
      <c r="I1657" s="7">
        <v>0</v>
      </c>
      <c r="J1657" s="7">
        <v>0</v>
      </c>
      <c r="K1657" s="103">
        <v>0</v>
      </c>
      <c r="L1657" s="7">
        <v>0</v>
      </c>
      <c r="M1657" s="7">
        <v>0</v>
      </c>
      <c r="O1657" s="51"/>
      <c r="P1657" s="51"/>
      <c r="Q1657" s="51"/>
      <c r="R1657" s="51"/>
      <c r="S1657" s="51"/>
      <c r="T1657" s="51"/>
      <c r="U1657" s="51"/>
      <c r="V1657" s="51"/>
      <c r="W1657" s="51"/>
      <c r="X1657" s="51"/>
      <c r="Y1657" s="51"/>
      <c r="Z1657" s="51"/>
      <c r="AA1657" s="51"/>
    </row>
    <row r="1658" spans="1:27" ht="11.65" customHeight="1">
      <c r="A1658" s="53">
        <v>1529</v>
      </c>
      <c r="C1658" s="101"/>
      <c r="F1658" s="104" t="s">
        <v>270</v>
      </c>
      <c r="G1658" s="3" t="s">
        <v>634</v>
      </c>
      <c r="H1658" s="59"/>
      <c r="I1658" s="7">
        <v>1788644.22</v>
      </c>
      <c r="J1658" s="7">
        <v>1386198.8082213206</v>
      </c>
      <c r="K1658" s="103">
        <v>402445.41177867923</v>
      </c>
      <c r="L1658" s="7">
        <v>0</v>
      </c>
      <c r="M1658" s="7">
        <v>402445.41177867923</v>
      </c>
      <c r="O1658" s="51"/>
      <c r="P1658" s="51"/>
      <c r="Q1658" s="51"/>
      <c r="R1658" s="51"/>
      <c r="S1658" s="51"/>
      <c r="T1658" s="51"/>
      <c r="U1658" s="51"/>
      <c r="V1658" s="51"/>
      <c r="W1658" s="51"/>
      <c r="X1658" s="51"/>
      <c r="Y1658" s="51"/>
      <c r="Z1658" s="51"/>
      <c r="AA1658" s="51"/>
    </row>
    <row r="1659" spans="1:27" ht="11.65" customHeight="1">
      <c r="A1659" s="53">
        <v>1530</v>
      </c>
      <c r="C1659" s="101"/>
      <c r="F1659" s="104" t="s">
        <v>270</v>
      </c>
      <c r="G1659" s="3" t="s">
        <v>636</v>
      </c>
      <c r="H1659" s="59"/>
      <c r="I1659" s="7">
        <v>89882887.579583302</v>
      </c>
      <c r="J1659" s="7">
        <v>89882887.579583302</v>
      </c>
      <c r="K1659" s="103">
        <v>0</v>
      </c>
      <c r="L1659" s="7">
        <v>0</v>
      </c>
      <c r="M1659" s="7">
        <v>0</v>
      </c>
      <c r="O1659" s="51"/>
      <c r="P1659" s="51"/>
      <c r="Q1659" s="51"/>
      <c r="R1659" s="51"/>
      <c r="S1659" s="51"/>
      <c r="T1659" s="51"/>
      <c r="U1659" s="51"/>
      <c r="V1659" s="51"/>
      <c r="W1659" s="51"/>
      <c r="X1659" s="51"/>
      <c r="Y1659" s="51"/>
      <c r="Z1659" s="51"/>
      <c r="AA1659" s="51"/>
    </row>
    <row r="1660" spans="1:27" ht="11.65" customHeight="1">
      <c r="A1660" s="53">
        <v>1531</v>
      </c>
      <c r="C1660" s="101"/>
      <c r="F1660" s="104" t="s">
        <v>270</v>
      </c>
      <c r="G1660" s="3" t="s">
        <v>639</v>
      </c>
      <c r="H1660" s="59"/>
      <c r="I1660" s="7">
        <v>1193760.78</v>
      </c>
      <c r="J1660" s="7">
        <v>925164.29597013677</v>
      </c>
      <c r="K1660" s="103">
        <v>268596.48402986332</v>
      </c>
      <c r="L1660" s="7">
        <v>0</v>
      </c>
      <c r="M1660" s="7">
        <v>268596.48402986332</v>
      </c>
      <c r="O1660" s="51"/>
      <c r="P1660" s="51"/>
      <c r="Q1660" s="51"/>
      <c r="R1660" s="51"/>
      <c r="S1660" s="51"/>
      <c r="T1660" s="51"/>
      <c r="U1660" s="51"/>
      <c r="V1660" s="51"/>
      <c r="W1660" s="51"/>
      <c r="X1660" s="51"/>
      <c r="Y1660" s="51"/>
      <c r="Z1660" s="51"/>
      <c r="AA1660" s="51"/>
    </row>
    <row r="1661" spans="1:27" ht="11.65" customHeight="1">
      <c r="A1661" s="53">
        <v>1532</v>
      </c>
      <c r="C1661" s="101"/>
      <c r="F1661" s="104" t="s">
        <v>270</v>
      </c>
      <c r="G1661" s="3" t="s">
        <v>569</v>
      </c>
      <c r="H1661" s="59"/>
      <c r="I1661" s="7">
        <v>0</v>
      </c>
      <c r="J1661" s="7">
        <v>0</v>
      </c>
      <c r="K1661" s="103">
        <v>0</v>
      </c>
      <c r="L1661" s="7">
        <v>0</v>
      </c>
      <c r="M1661" s="7">
        <v>0</v>
      </c>
      <c r="O1661" s="51"/>
      <c r="P1661" s="51"/>
      <c r="Q1661" s="51"/>
      <c r="R1661" s="51"/>
      <c r="S1661" s="51"/>
      <c r="T1661" s="51"/>
      <c r="U1661" s="51"/>
      <c r="V1661" s="51"/>
      <c r="W1661" s="51"/>
      <c r="X1661" s="51"/>
      <c r="Y1661" s="51"/>
      <c r="Z1661" s="51"/>
      <c r="AA1661" s="51"/>
    </row>
    <row r="1662" spans="1:27" ht="11.65" customHeight="1">
      <c r="A1662" s="53">
        <v>1533</v>
      </c>
      <c r="C1662" s="101"/>
      <c r="F1662" s="104" t="s">
        <v>270</v>
      </c>
      <c r="G1662" s="3" t="s">
        <v>636</v>
      </c>
      <c r="H1662" s="59"/>
      <c r="I1662" s="7">
        <v>0</v>
      </c>
      <c r="J1662" s="7">
        <v>0</v>
      </c>
      <c r="K1662" s="103">
        <v>0</v>
      </c>
      <c r="L1662" s="7">
        <v>0</v>
      </c>
      <c r="M1662" s="7">
        <v>0</v>
      </c>
      <c r="O1662" s="51"/>
      <c r="P1662" s="51"/>
      <c r="Q1662" s="51"/>
      <c r="R1662" s="51"/>
      <c r="S1662" s="51"/>
      <c r="T1662" s="51"/>
      <c r="U1662" s="51"/>
      <c r="V1662" s="51"/>
      <c r="W1662" s="51"/>
      <c r="X1662" s="51"/>
      <c r="Y1662" s="51"/>
      <c r="Z1662" s="51"/>
      <c r="AA1662" s="51"/>
    </row>
    <row r="1663" spans="1:27" ht="11.65" customHeight="1">
      <c r="A1663" s="53">
        <v>1534</v>
      </c>
      <c r="C1663" s="101"/>
      <c r="F1663" s="102"/>
      <c r="H1663" s="59" t="s">
        <v>402</v>
      </c>
      <c r="I1663" s="106">
        <v>92865292.579583302</v>
      </c>
      <c r="J1663" s="106">
        <v>92194250.683774769</v>
      </c>
      <c r="K1663" s="106">
        <v>671041.89580854261</v>
      </c>
      <c r="L1663" s="106">
        <v>0</v>
      </c>
      <c r="M1663" s="106">
        <v>671041.89580854261</v>
      </c>
      <c r="O1663" s="51"/>
      <c r="P1663" s="51"/>
      <c r="Q1663" s="51"/>
      <c r="R1663" s="51"/>
      <c r="S1663" s="51"/>
      <c r="T1663" s="51"/>
      <c r="U1663" s="51"/>
      <c r="V1663" s="51"/>
      <c r="W1663" s="51"/>
      <c r="X1663" s="51"/>
      <c r="Y1663" s="51"/>
      <c r="Z1663" s="51"/>
      <c r="AA1663" s="51"/>
    </row>
    <row r="1664" spans="1:27" ht="11.65" customHeight="1">
      <c r="A1664" s="53">
        <v>1535</v>
      </c>
      <c r="C1664" s="101"/>
      <c r="F1664" s="102"/>
      <c r="H1664" s="59"/>
      <c r="I1664" s="7"/>
      <c r="J1664" s="7"/>
      <c r="K1664" s="7"/>
      <c r="L1664" s="7"/>
      <c r="M1664" s="7"/>
      <c r="O1664" s="51"/>
      <c r="P1664" s="51"/>
      <c r="Q1664" s="51"/>
      <c r="R1664" s="51"/>
      <c r="S1664" s="51"/>
      <c r="T1664" s="51"/>
      <c r="U1664" s="51"/>
      <c r="V1664" s="51"/>
      <c r="W1664" s="51"/>
      <c r="X1664" s="51"/>
      <c r="Y1664" s="51"/>
      <c r="Z1664" s="51"/>
      <c r="AA1664" s="51"/>
    </row>
    <row r="1665" spans="1:27" ht="11.65" customHeight="1">
      <c r="A1665" s="53">
        <v>1536</v>
      </c>
      <c r="C1665" s="101">
        <v>311</v>
      </c>
      <c r="D1665" s="3" t="s">
        <v>403</v>
      </c>
      <c r="F1665" s="102"/>
      <c r="H1665" s="59"/>
      <c r="I1665" s="7"/>
      <c r="J1665" s="7"/>
      <c r="K1665" s="7"/>
      <c r="L1665" s="7"/>
      <c r="M1665" s="7"/>
      <c r="O1665" s="51"/>
      <c r="P1665" s="51"/>
      <c r="Q1665" s="51"/>
      <c r="R1665" s="51"/>
      <c r="S1665" s="51"/>
      <c r="T1665" s="51"/>
      <c r="U1665" s="51"/>
      <c r="V1665" s="51"/>
      <c r="W1665" s="51"/>
      <c r="X1665" s="51"/>
      <c r="Y1665" s="51"/>
      <c r="Z1665" s="51"/>
      <c r="AA1665" s="51"/>
    </row>
    <row r="1666" spans="1:27" ht="11.65" customHeight="1">
      <c r="A1666" s="53">
        <v>1537</v>
      </c>
      <c r="C1666" s="101"/>
      <c r="F1666" s="104" t="s">
        <v>270</v>
      </c>
      <c r="G1666" s="3" t="s">
        <v>635</v>
      </c>
      <c r="H1666" s="59"/>
      <c r="I1666" s="7">
        <v>0</v>
      </c>
      <c r="J1666" s="7">
        <v>0</v>
      </c>
      <c r="K1666" s="103">
        <v>0</v>
      </c>
      <c r="L1666" s="7">
        <v>0</v>
      </c>
      <c r="M1666" s="7">
        <v>0</v>
      </c>
      <c r="O1666" s="51"/>
      <c r="P1666" s="51"/>
      <c r="Q1666" s="51"/>
      <c r="R1666" s="51"/>
      <c r="S1666" s="51"/>
      <c r="T1666" s="51"/>
      <c r="U1666" s="51"/>
      <c r="V1666" s="51"/>
      <c r="W1666" s="51"/>
      <c r="X1666" s="51"/>
      <c r="Y1666" s="51"/>
      <c r="Z1666" s="51"/>
      <c r="AA1666" s="51"/>
    </row>
    <row r="1667" spans="1:27" ht="11.65" customHeight="1">
      <c r="A1667" s="53">
        <v>1538</v>
      </c>
      <c r="C1667" s="101"/>
      <c r="F1667" s="104" t="s">
        <v>270</v>
      </c>
      <c r="G1667" s="3" t="s">
        <v>649</v>
      </c>
      <c r="H1667" s="59"/>
      <c r="I1667" s="7">
        <v>0</v>
      </c>
      <c r="J1667" s="7">
        <v>0</v>
      </c>
      <c r="K1667" s="103">
        <v>0</v>
      </c>
      <c r="L1667" s="7">
        <v>0</v>
      </c>
      <c r="M1667" s="7">
        <v>0</v>
      </c>
      <c r="O1667" s="51"/>
      <c r="P1667" s="51"/>
      <c r="Q1667" s="51"/>
      <c r="R1667" s="51"/>
      <c r="S1667" s="51"/>
      <c r="T1667" s="51"/>
      <c r="U1667" s="51"/>
      <c r="V1667" s="51"/>
      <c r="W1667" s="51"/>
      <c r="X1667" s="51"/>
      <c r="Y1667" s="51"/>
      <c r="Z1667" s="51"/>
      <c r="AA1667" s="51"/>
    </row>
    <row r="1668" spans="1:27" ht="11.65" customHeight="1">
      <c r="A1668" s="53">
        <v>1539</v>
      </c>
      <c r="C1668" s="101"/>
      <c r="F1668" s="104" t="s">
        <v>270</v>
      </c>
      <c r="G1668" s="3" t="s">
        <v>249</v>
      </c>
      <c r="H1668" s="59"/>
      <c r="I1668" s="7">
        <v>0</v>
      </c>
      <c r="J1668" s="7">
        <v>0</v>
      </c>
      <c r="K1668" s="103">
        <v>0</v>
      </c>
      <c r="L1668" s="7">
        <v>0</v>
      </c>
      <c r="M1668" s="7">
        <v>0</v>
      </c>
      <c r="O1668" s="51"/>
      <c r="P1668" s="51"/>
      <c r="Q1668" s="51"/>
      <c r="R1668" s="51"/>
      <c r="S1668" s="51"/>
      <c r="T1668" s="51"/>
      <c r="U1668" s="51"/>
      <c r="V1668" s="51"/>
      <c r="W1668" s="51"/>
      <c r="X1668" s="51"/>
      <c r="Y1668" s="51"/>
      <c r="Z1668" s="51"/>
      <c r="AA1668" s="51"/>
    </row>
    <row r="1669" spans="1:27" ht="11.65" customHeight="1">
      <c r="A1669" s="53">
        <v>1540</v>
      </c>
      <c r="C1669" s="101"/>
      <c r="F1669" s="104" t="s">
        <v>270</v>
      </c>
      <c r="G1669" s="3" t="s">
        <v>634</v>
      </c>
      <c r="H1669" s="59"/>
      <c r="I1669" s="7">
        <v>62651691.145000003</v>
      </c>
      <c r="J1669" s="7">
        <v>48555044.444920003</v>
      </c>
      <c r="K1669" s="103">
        <v>14096646.700079996</v>
      </c>
      <c r="L1669" s="7">
        <v>57501.229175180197</v>
      </c>
      <c r="M1669" s="7">
        <v>14154147.929255176</v>
      </c>
      <c r="O1669" s="51"/>
      <c r="P1669" s="51"/>
      <c r="Q1669" s="51"/>
      <c r="R1669" s="51"/>
      <c r="S1669" s="51"/>
      <c r="T1669" s="51"/>
      <c r="U1669" s="51"/>
      <c r="V1669" s="51"/>
      <c r="W1669" s="51"/>
      <c r="X1669" s="51"/>
      <c r="Y1669" s="51"/>
      <c r="Z1669" s="51"/>
      <c r="AA1669" s="51"/>
    </row>
    <row r="1670" spans="1:27" ht="11.65" customHeight="1">
      <c r="A1670" s="53">
        <v>1541</v>
      </c>
      <c r="C1670" s="101"/>
      <c r="F1670" s="104" t="s">
        <v>270</v>
      </c>
      <c r="G1670" s="3" t="s">
        <v>636</v>
      </c>
      <c r="H1670" s="59"/>
      <c r="I1670" s="7">
        <v>813551702.93083298</v>
      </c>
      <c r="J1670" s="7">
        <v>813551702.93083298</v>
      </c>
      <c r="K1670" s="103">
        <v>0</v>
      </c>
      <c r="L1670" s="7">
        <v>0</v>
      </c>
      <c r="M1670" s="7">
        <v>0</v>
      </c>
      <c r="O1670" s="51"/>
      <c r="P1670" s="51"/>
      <c r="Q1670" s="51"/>
      <c r="R1670" s="51"/>
      <c r="S1670" s="51"/>
      <c r="T1670" s="51"/>
      <c r="U1670" s="51"/>
      <c r="V1670" s="51"/>
      <c r="W1670" s="51"/>
      <c r="X1670" s="51"/>
      <c r="Y1670" s="51"/>
      <c r="Z1670" s="51"/>
      <c r="AA1670" s="51"/>
    </row>
    <row r="1671" spans="1:27" ht="11.65" customHeight="1">
      <c r="A1671" s="53">
        <v>1542</v>
      </c>
      <c r="C1671" s="101"/>
      <c r="F1671" s="104" t="s">
        <v>270</v>
      </c>
      <c r="G1671" s="3" t="s">
        <v>639</v>
      </c>
      <c r="H1671" s="59"/>
      <c r="I1671" s="7">
        <v>146995142.02583301</v>
      </c>
      <c r="J1671" s="7">
        <v>113921197.07883187</v>
      </c>
      <c r="K1671" s="103">
        <v>33073944.947001144</v>
      </c>
      <c r="L1671" s="7">
        <v>86345.022369876504</v>
      </c>
      <c r="M1671" s="7">
        <v>33160289.969371021</v>
      </c>
      <c r="O1671" s="51"/>
      <c r="P1671" s="51"/>
      <c r="Q1671" s="51"/>
      <c r="R1671" s="51"/>
      <c r="S1671" s="51"/>
      <c r="T1671" s="51"/>
      <c r="U1671" s="51"/>
      <c r="V1671" s="51"/>
      <c r="W1671" s="51"/>
      <c r="X1671" s="51"/>
      <c r="Y1671" s="51"/>
      <c r="Z1671" s="51"/>
      <c r="AA1671" s="51"/>
    </row>
    <row r="1672" spans="1:27" ht="11.65" customHeight="1">
      <c r="A1672" s="53">
        <v>1543</v>
      </c>
      <c r="C1672" s="101"/>
      <c r="F1672" s="104" t="s">
        <v>270</v>
      </c>
      <c r="G1672" s="3" t="s">
        <v>636</v>
      </c>
      <c r="H1672" s="59"/>
      <c r="I1672" s="7">
        <v>0</v>
      </c>
      <c r="J1672" s="7">
        <v>0</v>
      </c>
      <c r="K1672" s="103">
        <v>0</v>
      </c>
      <c r="L1672" s="7">
        <v>0</v>
      </c>
      <c r="M1672" s="7">
        <v>0</v>
      </c>
      <c r="O1672" s="51"/>
      <c r="P1672" s="51"/>
      <c r="Q1672" s="51"/>
      <c r="R1672" s="51"/>
      <c r="S1672" s="51"/>
      <c r="T1672" s="51"/>
      <c r="U1672" s="51"/>
      <c r="V1672" s="51"/>
      <c r="W1672" s="51"/>
      <c r="X1672" s="51"/>
      <c r="Y1672" s="51"/>
      <c r="Z1672" s="51"/>
      <c r="AA1672" s="51"/>
    </row>
    <row r="1673" spans="1:27" ht="11.65" customHeight="1">
      <c r="A1673" s="53">
        <v>1544</v>
      </c>
      <c r="C1673" s="101"/>
      <c r="F1673" s="102"/>
      <c r="H1673" s="59" t="s">
        <v>402</v>
      </c>
      <c r="I1673" s="106">
        <v>1023198536.101666</v>
      </c>
      <c r="J1673" s="106">
        <v>976027944.45458484</v>
      </c>
      <c r="K1673" s="106">
        <v>47170591.647081137</v>
      </c>
      <c r="L1673" s="106">
        <v>143846.2515450567</v>
      </c>
      <c r="M1673" s="106">
        <v>47314437.898626193</v>
      </c>
      <c r="O1673" s="51"/>
      <c r="P1673" s="51"/>
      <c r="Q1673" s="51"/>
      <c r="R1673" s="51"/>
      <c r="S1673" s="51"/>
      <c r="T1673" s="51"/>
      <c r="U1673" s="51"/>
      <c r="V1673" s="51"/>
      <c r="W1673" s="51"/>
      <c r="X1673" s="51"/>
      <c r="Y1673" s="51"/>
      <c r="Z1673" s="51"/>
      <c r="AA1673" s="51"/>
    </row>
    <row r="1674" spans="1:27" ht="11.65" customHeight="1">
      <c r="A1674" s="53">
        <v>1545</v>
      </c>
      <c r="C1674" s="101"/>
      <c r="F1674" s="102"/>
      <c r="H1674" s="59"/>
      <c r="I1674" s="7"/>
      <c r="J1674" s="7"/>
      <c r="K1674" s="7"/>
      <c r="L1674" s="7"/>
      <c r="M1674" s="7"/>
      <c r="O1674" s="51"/>
      <c r="P1674" s="51"/>
      <c r="Q1674" s="51"/>
      <c r="R1674" s="51"/>
      <c r="S1674" s="51"/>
      <c r="T1674" s="51"/>
      <c r="U1674" s="51"/>
      <c r="V1674" s="51"/>
      <c r="W1674" s="51"/>
      <c r="X1674" s="51"/>
      <c r="Y1674" s="51"/>
      <c r="Z1674" s="51"/>
      <c r="AA1674" s="51"/>
    </row>
    <row r="1675" spans="1:27" ht="11.65" customHeight="1">
      <c r="A1675" s="53">
        <v>1546</v>
      </c>
      <c r="C1675" s="101">
        <v>312</v>
      </c>
      <c r="D1675" s="3" t="s">
        <v>404</v>
      </c>
      <c r="F1675" s="104"/>
      <c r="H1675" s="59"/>
      <c r="I1675" s="7"/>
      <c r="J1675" s="7"/>
      <c r="K1675" s="103"/>
      <c r="L1675" s="7"/>
      <c r="M1675" s="7"/>
      <c r="O1675" s="51"/>
      <c r="P1675" s="51"/>
      <c r="Q1675" s="51"/>
      <c r="R1675" s="51"/>
      <c r="S1675" s="51"/>
      <c r="T1675" s="51"/>
      <c r="U1675" s="51"/>
      <c r="V1675" s="51"/>
      <c r="W1675" s="51"/>
      <c r="X1675" s="51"/>
      <c r="Y1675" s="51"/>
      <c r="Z1675" s="51"/>
      <c r="AA1675" s="51"/>
    </row>
    <row r="1676" spans="1:27" ht="11.65" customHeight="1">
      <c r="A1676" s="53">
        <v>1547</v>
      </c>
      <c r="C1676" s="101"/>
      <c r="F1676" s="104" t="s">
        <v>270</v>
      </c>
      <c r="G1676" s="3" t="s">
        <v>635</v>
      </c>
      <c r="H1676" s="59"/>
      <c r="I1676" s="7">
        <v>0</v>
      </c>
      <c r="J1676" s="7">
        <v>0</v>
      </c>
      <c r="K1676" s="103">
        <v>0</v>
      </c>
      <c r="L1676" s="7">
        <v>0</v>
      </c>
      <c r="M1676" s="7">
        <v>0</v>
      </c>
      <c r="O1676" s="51"/>
      <c r="P1676" s="51"/>
      <c r="Q1676" s="51"/>
      <c r="R1676" s="51"/>
      <c r="S1676" s="51"/>
      <c r="T1676" s="51"/>
      <c r="U1676" s="51"/>
      <c r="V1676" s="51"/>
      <c r="W1676" s="51"/>
      <c r="X1676" s="51"/>
      <c r="Y1676" s="51"/>
      <c r="Z1676" s="51"/>
      <c r="AA1676" s="51"/>
    </row>
    <row r="1677" spans="1:27" ht="11.65" customHeight="1">
      <c r="A1677" s="53">
        <v>1548</v>
      </c>
      <c r="C1677" s="101"/>
      <c r="F1677" s="104" t="s">
        <v>270</v>
      </c>
      <c r="G1677" s="3" t="s">
        <v>649</v>
      </c>
      <c r="H1677" s="59"/>
      <c r="I1677" s="7">
        <v>0</v>
      </c>
      <c r="J1677" s="7">
        <v>0</v>
      </c>
      <c r="K1677" s="103">
        <v>0</v>
      </c>
      <c r="L1677" s="7">
        <v>0</v>
      </c>
      <c r="M1677" s="7">
        <v>0</v>
      </c>
      <c r="O1677" s="51"/>
      <c r="P1677" s="51"/>
      <c r="Q1677" s="51"/>
      <c r="R1677" s="51"/>
      <c r="S1677" s="51"/>
      <c r="T1677" s="51"/>
      <c r="U1677" s="51"/>
      <c r="V1677" s="51"/>
      <c r="W1677" s="51"/>
      <c r="X1677" s="51"/>
      <c r="Y1677" s="51"/>
      <c r="Z1677" s="51"/>
      <c r="AA1677" s="51"/>
    </row>
    <row r="1678" spans="1:27" ht="11.65" customHeight="1">
      <c r="A1678" s="53">
        <v>1549</v>
      </c>
      <c r="C1678" s="101"/>
      <c r="F1678" s="104" t="s">
        <v>270</v>
      </c>
      <c r="G1678" s="3" t="s">
        <v>249</v>
      </c>
      <c r="H1678" s="59"/>
      <c r="I1678" s="7">
        <v>0</v>
      </c>
      <c r="J1678" s="7">
        <v>0</v>
      </c>
      <c r="K1678" s="103">
        <v>0</v>
      </c>
      <c r="L1678" s="7">
        <v>0</v>
      </c>
      <c r="M1678" s="7">
        <v>0</v>
      </c>
      <c r="O1678" s="51"/>
      <c r="P1678" s="51"/>
      <c r="Q1678" s="51"/>
      <c r="R1678" s="51"/>
      <c r="S1678" s="51"/>
      <c r="T1678" s="51"/>
      <c r="U1678" s="51"/>
      <c r="V1678" s="51"/>
      <c r="W1678" s="51"/>
      <c r="X1678" s="51"/>
      <c r="Y1678" s="51"/>
      <c r="Z1678" s="51"/>
      <c r="AA1678" s="51"/>
    </row>
    <row r="1679" spans="1:27" ht="11.65" customHeight="1">
      <c r="A1679" s="53">
        <v>1550</v>
      </c>
      <c r="C1679" s="101"/>
      <c r="F1679" s="104" t="s">
        <v>270</v>
      </c>
      <c r="G1679" s="3" t="s">
        <v>634</v>
      </c>
      <c r="H1679" s="59"/>
      <c r="I1679" s="7">
        <v>121896426.08374999</v>
      </c>
      <c r="J1679" s="7">
        <v>94469698.710530907</v>
      </c>
      <c r="K1679" s="103">
        <v>27426727.373219088</v>
      </c>
      <c r="L1679" s="7">
        <v>-28656099.09652786</v>
      </c>
      <c r="M1679" s="7">
        <v>-1229371.7233087718</v>
      </c>
      <c r="O1679" s="51"/>
      <c r="P1679" s="51"/>
      <c r="Q1679" s="51"/>
      <c r="R1679" s="51"/>
      <c r="S1679" s="51"/>
      <c r="T1679" s="51"/>
      <c r="U1679" s="51"/>
      <c r="V1679" s="51"/>
      <c r="W1679" s="51"/>
      <c r="X1679" s="51"/>
      <c r="Y1679" s="51"/>
      <c r="Z1679" s="51"/>
      <c r="AA1679" s="51"/>
    </row>
    <row r="1680" spans="1:27" ht="11.65" customHeight="1">
      <c r="A1680" s="53">
        <v>1551</v>
      </c>
      <c r="C1680" s="101"/>
      <c r="F1680" s="104" t="s">
        <v>270</v>
      </c>
      <c r="G1680" s="3" t="s">
        <v>636</v>
      </c>
      <c r="H1680" s="59"/>
      <c r="I1680" s="7">
        <v>3493387700.3512502</v>
      </c>
      <c r="J1680" s="7">
        <v>3493387700.3512502</v>
      </c>
      <c r="K1680" s="103">
        <v>0</v>
      </c>
      <c r="L1680" s="7">
        <v>0</v>
      </c>
      <c r="M1680" s="7">
        <v>0</v>
      </c>
      <c r="O1680" s="51"/>
      <c r="P1680" s="51"/>
      <c r="Q1680" s="51"/>
      <c r="R1680" s="51"/>
      <c r="S1680" s="51"/>
      <c r="T1680" s="51"/>
      <c r="U1680" s="51"/>
      <c r="V1680" s="51"/>
      <c r="W1680" s="51"/>
      <c r="X1680" s="51"/>
      <c r="Y1680" s="51"/>
      <c r="Z1680" s="51"/>
      <c r="AA1680" s="51"/>
    </row>
    <row r="1681" spans="1:27" ht="11.65" customHeight="1">
      <c r="A1681" s="53">
        <v>1552</v>
      </c>
      <c r="C1681" s="101"/>
      <c r="F1681" s="104" t="s">
        <v>270</v>
      </c>
      <c r="G1681" s="3" t="s">
        <v>639</v>
      </c>
      <c r="H1681" s="59"/>
      <c r="I1681" s="7">
        <v>977523828.59000003</v>
      </c>
      <c r="J1681" s="7">
        <v>757580714.5142597</v>
      </c>
      <c r="K1681" s="103">
        <v>219943114.07574034</v>
      </c>
      <c r="L1681" s="7">
        <v>-46829117.214060187</v>
      </c>
      <c r="M1681" s="7">
        <v>173113996.86168015</v>
      </c>
      <c r="O1681" s="51"/>
      <c r="P1681" s="51"/>
      <c r="Q1681" s="51"/>
      <c r="R1681" s="51"/>
      <c r="S1681" s="51"/>
      <c r="T1681" s="51"/>
      <c r="U1681" s="51"/>
      <c r="V1681" s="51"/>
      <c r="W1681" s="51"/>
      <c r="X1681" s="51"/>
      <c r="Y1681" s="51"/>
      <c r="Z1681" s="51"/>
      <c r="AA1681" s="51"/>
    </row>
    <row r="1682" spans="1:27" ht="11.65" customHeight="1">
      <c r="A1682" s="53">
        <v>1553</v>
      </c>
      <c r="C1682" s="101"/>
      <c r="F1682" s="104" t="s">
        <v>270</v>
      </c>
      <c r="G1682" s="3" t="s">
        <v>569</v>
      </c>
      <c r="H1682" s="59"/>
      <c r="I1682" s="7">
        <v>0</v>
      </c>
      <c r="J1682" s="7">
        <v>0</v>
      </c>
      <c r="K1682" s="103">
        <v>0</v>
      </c>
      <c r="L1682" s="7">
        <v>-284706.25699999853</v>
      </c>
      <c r="M1682" s="7">
        <v>-284706.25699999853</v>
      </c>
      <c r="O1682" s="51"/>
      <c r="P1682" s="51"/>
      <c r="Q1682" s="51"/>
      <c r="R1682" s="51"/>
      <c r="S1682" s="51"/>
      <c r="T1682" s="51"/>
      <c r="U1682" s="51"/>
      <c r="V1682" s="51"/>
      <c r="W1682" s="51"/>
      <c r="X1682" s="51"/>
      <c r="Y1682" s="51"/>
      <c r="Z1682" s="51"/>
      <c r="AA1682" s="51"/>
    </row>
    <row r="1683" spans="1:27" ht="11.65" customHeight="1">
      <c r="A1683" s="53">
        <v>1554</v>
      </c>
      <c r="C1683" s="101"/>
      <c r="F1683" s="102"/>
      <c r="H1683" s="59" t="s">
        <v>402</v>
      </c>
      <c r="I1683" s="106">
        <v>4592807955.0249996</v>
      </c>
      <c r="J1683" s="106">
        <v>4345438113.5760403</v>
      </c>
      <c r="K1683" s="106">
        <v>247369841.44895941</v>
      </c>
      <c r="L1683" s="106">
        <v>-75769922.567588046</v>
      </c>
      <c r="M1683" s="106">
        <v>171599918.88137138</v>
      </c>
      <c r="O1683" s="51"/>
      <c r="P1683" s="51"/>
      <c r="Q1683" s="51"/>
      <c r="R1683" s="51"/>
      <c r="S1683" s="51"/>
      <c r="T1683" s="51"/>
      <c r="U1683" s="51"/>
      <c r="V1683" s="51"/>
      <c r="W1683" s="51"/>
      <c r="X1683" s="51"/>
      <c r="Y1683" s="51"/>
      <c r="Z1683" s="51"/>
      <c r="AA1683" s="51"/>
    </row>
    <row r="1684" spans="1:27" ht="11.65" customHeight="1">
      <c r="A1684" s="53">
        <v>1555</v>
      </c>
      <c r="C1684" s="101"/>
      <c r="F1684" s="102"/>
      <c r="H1684" s="59"/>
      <c r="I1684" s="7"/>
      <c r="J1684" s="7"/>
      <c r="K1684" s="7"/>
      <c r="L1684" s="7"/>
      <c r="M1684" s="7"/>
      <c r="O1684" s="51"/>
      <c r="P1684" s="51"/>
      <c r="Q1684" s="51"/>
      <c r="R1684" s="51"/>
      <c r="S1684" s="51"/>
      <c r="T1684" s="51"/>
      <c r="U1684" s="51"/>
      <c r="V1684" s="51"/>
      <c r="W1684" s="51"/>
      <c r="X1684" s="51"/>
      <c r="Y1684" s="51"/>
      <c r="Z1684" s="51"/>
      <c r="AA1684" s="51"/>
    </row>
    <row r="1685" spans="1:27" ht="11.65" customHeight="1">
      <c r="A1685" s="53">
        <v>1556</v>
      </c>
      <c r="C1685" s="101">
        <v>314</v>
      </c>
      <c r="D1685" s="3" t="s">
        <v>405</v>
      </c>
      <c r="F1685" s="102"/>
      <c r="H1685" s="59"/>
      <c r="I1685" s="7"/>
      <c r="J1685" s="7"/>
      <c r="K1685" s="7"/>
      <c r="L1685" s="7"/>
      <c r="M1685" s="7"/>
      <c r="O1685" s="51"/>
      <c r="P1685" s="51"/>
      <c r="Q1685" s="51"/>
      <c r="R1685" s="51"/>
      <c r="S1685" s="51"/>
      <c r="T1685" s="51"/>
      <c r="U1685" s="51"/>
      <c r="V1685" s="51"/>
      <c r="W1685" s="51"/>
      <c r="X1685" s="51"/>
      <c r="Y1685" s="51"/>
      <c r="Z1685" s="51"/>
      <c r="AA1685" s="51"/>
    </row>
    <row r="1686" spans="1:27" ht="11.65" customHeight="1">
      <c r="A1686" s="53">
        <v>1557</v>
      </c>
      <c r="C1686" s="101"/>
      <c r="F1686" s="104" t="s">
        <v>270</v>
      </c>
      <c r="G1686" s="3" t="s">
        <v>635</v>
      </c>
      <c r="H1686" s="59"/>
      <c r="I1686" s="7">
        <v>0</v>
      </c>
      <c r="J1686" s="7">
        <v>0</v>
      </c>
      <c r="K1686" s="103">
        <v>0</v>
      </c>
      <c r="L1686" s="7">
        <v>0</v>
      </c>
      <c r="M1686" s="7">
        <v>0</v>
      </c>
      <c r="O1686" s="51"/>
      <c r="P1686" s="51"/>
      <c r="Q1686" s="51"/>
      <c r="R1686" s="51"/>
      <c r="S1686" s="51"/>
      <c r="T1686" s="51"/>
      <c r="U1686" s="51"/>
      <c r="V1686" s="51"/>
      <c r="W1686" s="51"/>
      <c r="X1686" s="51"/>
      <c r="Y1686" s="51"/>
      <c r="Z1686" s="51"/>
      <c r="AA1686" s="51"/>
    </row>
    <row r="1687" spans="1:27" ht="11.65" customHeight="1">
      <c r="A1687" s="53">
        <v>1558</v>
      </c>
      <c r="C1687" s="101"/>
      <c r="F1687" s="104" t="s">
        <v>270</v>
      </c>
      <c r="G1687" s="3" t="s">
        <v>649</v>
      </c>
      <c r="H1687" s="59"/>
      <c r="I1687" s="7">
        <v>0</v>
      </c>
      <c r="J1687" s="7">
        <v>0</v>
      </c>
      <c r="K1687" s="103">
        <v>0</v>
      </c>
      <c r="L1687" s="7">
        <v>0</v>
      </c>
      <c r="M1687" s="7">
        <v>0</v>
      </c>
      <c r="O1687" s="51"/>
      <c r="P1687" s="51"/>
      <c r="Q1687" s="51"/>
      <c r="R1687" s="51"/>
      <c r="S1687" s="51"/>
      <c r="T1687" s="51"/>
      <c r="U1687" s="51"/>
      <c r="V1687" s="51"/>
      <c r="W1687" s="51"/>
      <c r="X1687" s="51"/>
      <c r="Y1687" s="51"/>
      <c r="Z1687" s="51"/>
      <c r="AA1687" s="51"/>
    </row>
    <row r="1688" spans="1:27" ht="11.65" customHeight="1">
      <c r="A1688" s="53">
        <v>1559</v>
      </c>
      <c r="C1688" s="101"/>
      <c r="F1688" s="104" t="s">
        <v>270</v>
      </c>
      <c r="G1688" s="3" t="s">
        <v>249</v>
      </c>
      <c r="H1688" s="59"/>
      <c r="I1688" s="7">
        <v>0</v>
      </c>
      <c r="J1688" s="7">
        <v>0</v>
      </c>
      <c r="K1688" s="103">
        <v>0</v>
      </c>
      <c r="L1688" s="7">
        <v>0</v>
      </c>
      <c r="M1688" s="7">
        <v>0</v>
      </c>
      <c r="O1688" s="51"/>
      <c r="P1688" s="51"/>
      <c r="Q1688" s="51"/>
      <c r="R1688" s="51"/>
      <c r="S1688" s="51"/>
      <c r="T1688" s="51"/>
      <c r="U1688" s="51"/>
      <c r="V1688" s="51"/>
      <c r="W1688" s="51"/>
      <c r="X1688" s="51"/>
      <c r="Y1688" s="51"/>
      <c r="Z1688" s="51"/>
      <c r="AA1688" s="51"/>
    </row>
    <row r="1689" spans="1:27" ht="11.65" customHeight="1">
      <c r="A1689" s="53">
        <v>1560</v>
      </c>
      <c r="C1689" s="101"/>
      <c r="F1689" s="104" t="s">
        <v>270</v>
      </c>
      <c r="G1689" s="3" t="s">
        <v>634</v>
      </c>
      <c r="H1689" s="59"/>
      <c r="I1689" s="7">
        <v>39009279.339166701</v>
      </c>
      <c r="J1689" s="7">
        <v>30232181.405827858</v>
      </c>
      <c r="K1689" s="103">
        <v>8777097.9333388433</v>
      </c>
      <c r="L1689" s="7">
        <v>17249.015000991523</v>
      </c>
      <c r="M1689" s="7">
        <v>8794346.9483398348</v>
      </c>
      <c r="O1689" s="51"/>
      <c r="P1689" s="51"/>
      <c r="Q1689" s="51"/>
      <c r="R1689" s="51"/>
      <c r="S1689" s="51"/>
      <c r="T1689" s="51"/>
      <c r="U1689" s="51"/>
      <c r="V1689" s="51"/>
      <c r="W1689" s="51"/>
      <c r="X1689" s="51"/>
      <c r="Y1689" s="51"/>
      <c r="Z1689" s="51"/>
      <c r="AA1689" s="51"/>
    </row>
    <row r="1690" spans="1:27" ht="11.65" customHeight="1">
      <c r="A1690" s="53">
        <v>1561</v>
      </c>
      <c r="C1690" s="101"/>
      <c r="F1690" s="104" t="s">
        <v>270</v>
      </c>
      <c r="G1690" s="3" t="s">
        <v>636</v>
      </c>
      <c r="H1690" s="59"/>
      <c r="I1690" s="7">
        <v>740664821.677917</v>
      </c>
      <c r="J1690" s="7">
        <v>740664821.677917</v>
      </c>
      <c r="K1690" s="103">
        <v>0</v>
      </c>
      <c r="L1690" s="7">
        <v>0</v>
      </c>
      <c r="M1690" s="7">
        <v>0</v>
      </c>
      <c r="O1690" s="51"/>
      <c r="P1690" s="51"/>
      <c r="Q1690" s="51"/>
      <c r="R1690" s="51"/>
      <c r="S1690" s="51"/>
      <c r="T1690" s="51"/>
      <c r="U1690" s="51"/>
      <c r="V1690" s="51"/>
      <c r="W1690" s="51"/>
      <c r="X1690" s="51"/>
      <c r="Y1690" s="51"/>
      <c r="Z1690" s="51"/>
      <c r="AA1690" s="51"/>
    </row>
    <row r="1691" spans="1:27" ht="11.65" customHeight="1">
      <c r="A1691" s="53">
        <v>1562</v>
      </c>
      <c r="C1691" s="101"/>
      <c r="F1691" s="104" t="s">
        <v>270</v>
      </c>
      <c r="G1691" s="3" t="s">
        <v>639</v>
      </c>
      <c r="H1691" s="59"/>
      <c r="I1691" s="7">
        <v>205562088.535833</v>
      </c>
      <c r="J1691" s="7">
        <v>159310565.48733729</v>
      </c>
      <c r="K1691" s="103">
        <v>46251523.04849571</v>
      </c>
      <c r="L1691" s="7">
        <v>-87074.871833086014</v>
      </c>
      <c r="M1691" s="7">
        <v>46164448.176662624</v>
      </c>
      <c r="O1691" s="51"/>
      <c r="P1691" s="51"/>
      <c r="Q1691" s="51"/>
      <c r="R1691" s="51"/>
      <c r="S1691" s="51"/>
      <c r="T1691" s="51"/>
      <c r="U1691" s="51"/>
      <c r="V1691" s="51"/>
      <c r="W1691" s="51"/>
      <c r="X1691" s="51"/>
      <c r="Y1691" s="51"/>
      <c r="Z1691" s="51"/>
      <c r="AA1691" s="51"/>
    </row>
    <row r="1692" spans="1:27" ht="11.65" customHeight="1">
      <c r="A1692" s="53">
        <v>1563</v>
      </c>
      <c r="C1692" s="101"/>
      <c r="F1692" s="104" t="s">
        <v>270</v>
      </c>
      <c r="G1692" s="3" t="s">
        <v>636</v>
      </c>
      <c r="H1692" s="59"/>
      <c r="I1692" s="7">
        <v>0</v>
      </c>
      <c r="J1692" s="7">
        <v>0</v>
      </c>
      <c r="K1692" s="103">
        <v>0</v>
      </c>
      <c r="L1692" s="7">
        <v>0</v>
      </c>
      <c r="M1692" s="7">
        <v>0</v>
      </c>
      <c r="O1692" s="51"/>
      <c r="P1692" s="51"/>
      <c r="Q1692" s="51"/>
      <c r="R1692" s="51"/>
      <c r="S1692" s="51"/>
      <c r="T1692" s="51"/>
      <c r="U1692" s="51"/>
      <c r="V1692" s="51"/>
      <c r="W1692" s="51"/>
      <c r="X1692" s="51"/>
      <c r="Y1692" s="51"/>
      <c r="Z1692" s="51"/>
      <c r="AA1692" s="51"/>
    </row>
    <row r="1693" spans="1:27" ht="11.65" customHeight="1">
      <c r="A1693" s="53">
        <v>1564</v>
      </c>
      <c r="C1693" s="101"/>
      <c r="F1693" s="102"/>
      <c r="H1693" s="59" t="s">
        <v>402</v>
      </c>
      <c r="I1693" s="106">
        <v>985236189.55291665</v>
      </c>
      <c r="J1693" s="106">
        <v>930207568.57108212</v>
      </c>
      <c r="K1693" s="106">
        <v>55028620.981834553</v>
      </c>
      <c r="L1693" s="106">
        <v>-69825.856832094491</v>
      </c>
      <c r="M1693" s="106">
        <v>54958795.125002459</v>
      </c>
      <c r="O1693" s="51"/>
      <c r="P1693" s="51"/>
      <c r="Q1693" s="51"/>
      <c r="R1693" s="51"/>
      <c r="S1693" s="51"/>
      <c r="T1693" s="51"/>
      <c r="U1693" s="51"/>
      <c r="V1693" s="51"/>
      <c r="W1693" s="51"/>
      <c r="X1693" s="51"/>
      <c r="Y1693" s="51"/>
      <c r="Z1693" s="51"/>
      <c r="AA1693" s="51"/>
    </row>
    <row r="1694" spans="1:27" ht="11.65" customHeight="1">
      <c r="A1694" s="53">
        <v>1565</v>
      </c>
      <c r="C1694" s="101"/>
      <c r="F1694" s="102"/>
      <c r="H1694" s="59"/>
      <c r="I1694" s="7"/>
      <c r="J1694" s="7"/>
      <c r="K1694" s="7"/>
      <c r="L1694" s="7"/>
      <c r="M1694" s="7"/>
      <c r="O1694" s="51"/>
      <c r="P1694" s="51"/>
      <c r="Q1694" s="51"/>
      <c r="R1694" s="51"/>
      <c r="S1694" s="51"/>
      <c r="T1694" s="51"/>
      <c r="U1694" s="51"/>
      <c r="V1694" s="51"/>
      <c r="W1694" s="51"/>
      <c r="X1694" s="51"/>
      <c r="Y1694" s="51"/>
      <c r="Z1694" s="51"/>
      <c r="AA1694" s="51"/>
    </row>
    <row r="1695" spans="1:27" ht="11.65" customHeight="1">
      <c r="A1695" s="53">
        <v>1566</v>
      </c>
      <c r="C1695" s="101">
        <v>315</v>
      </c>
      <c r="D1695" s="3" t="s">
        <v>406</v>
      </c>
      <c r="F1695" s="102"/>
      <c r="H1695" s="59"/>
      <c r="I1695" s="7"/>
      <c r="J1695" s="7"/>
      <c r="K1695" s="7"/>
      <c r="L1695" s="7"/>
      <c r="M1695" s="7"/>
      <c r="O1695" s="51"/>
      <c r="P1695" s="51"/>
      <c r="Q1695" s="51"/>
      <c r="R1695" s="51"/>
      <c r="S1695" s="51"/>
      <c r="T1695" s="51"/>
      <c r="U1695" s="51"/>
      <c r="V1695" s="51"/>
      <c r="W1695" s="51"/>
      <c r="X1695" s="51"/>
      <c r="Y1695" s="51"/>
      <c r="Z1695" s="51"/>
      <c r="AA1695" s="51"/>
    </row>
    <row r="1696" spans="1:27" ht="11.65" customHeight="1">
      <c r="A1696" s="53">
        <v>1567</v>
      </c>
      <c r="C1696" s="101"/>
      <c r="F1696" s="104" t="s">
        <v>270</v>
      </c>
      <c r="G1696" s="3" t="s">
        <v>635</v>
      </c>
      <c r="H1696" s="59"/>
      <c r="I1696" s="7">
        <v>0</v>
      </c>
      <c r="J1696" s="7">
        <v>0</v>
      </c>
      <c r="K1696" s="103">
        <v>0</v>
      </c>
      <c r="L1696" s="7">
        <v>0</v>
      </c>
      <c r="M1696" s="7">
        <v>0</v>
      </c>
      <c r="O1696" s="51"/>
      <c r="P1696" s="51"/>
      <c r="Q1696" s="51"/>
      <c r="R1696" s="51"/>
      <c r="S1696" s="51"/>
      <c r="T1696" s="51"/>
      <c r="U1696" s="51"/>
      <c r="V1696" s="51"/>
      <c r="W1696" s="51"/>
      <c r="X1696" s="51"/>
      <c r="Y1696" s="51"/>
      <c r="Z1696" s="51"/>
      <c r="AA1696" s="51"/>
    </row>
    <row r="1697" spans="1:27" ht="11.65" customHeight="1">
      <c r="A1697" s="53">
        <v>1568</v>
      </c>
      <c r="C1697" s="101"/>
      <c r="F1697" s="104" t="s">
        <v>270</v>
      </c>
      <c r="G1697" s="3" t="s">
        <v>649</v>
      </c>
      <c r="H1697" s="59"/>
      <c r="I1697" s="7">
        <v>0</v>
      </c>
      <c r="J1697" s="7">
        <v>0</v>
      </c>
      <c r="K1697" s="103">
        <v>0</v>
      </c>
      <c r="L1697" s="7">
        <v>0</v>
      </c>
      <c r="M1697" s="7">
        <v>0</v>
      </c>
      <c r="O1697" s="51"/>
      <c r="P1697" s="51"/>
      <c r="Q1697" s="51"/>
      <c r="R1697" s="51"/>
      <c r="S1697" s="51"/>
      <c r="T1697" s="51"/>
      <c r="U1697" s="51"/>
      <c r="V1697" s="51"/>
      <c r="W1697" s="51"/>
      <c r="X1697" s="51"/>
      <c r="Y1697" s="51"/>
      <c r="Z1697" s="51"/>
      <c r="AA1697" s="51"/>
    </row>
    <row r="1698" spans="1:27" ht="11.65" customHeight="1">
      <c r="A1698" s="53">
        <v>1569</v>
      </c>
      <c r="C1698" s="101"/>
      <c r="F1698" s="104" t="s">
        <v>270</v>
      </c>
      <c r="G1698" s="3" t="s">
        <v>249</v>
      </c>
      <c r="H1698" s="59"/>
      <c r="I1698" s="7">
        <v>0</v>
      </c>
      <c r="J1698" s="7">
        <v>0</v>
      </c>
      <c r="K1698" s="103">
        <v>0</v>
      </c>
      <c r="L1698" s="7">
        <v>0</v>
      </c>
      <c r="M1698" s="7">
        <v>0</v>
      </c>
      <c r="O1698" s="51"/>
      <c r="P1698" s="51"/>
      <c r="Q1698" s="51"/>
      <c r="R1698" s="51"/>
      <c r="S1698" s="51"/>
      <c r="T1698" s="51"/>
      <c r="U1698" s="51"/>
      <c r="V1698" s="51"/>
      <c r="W1698" s="51"/>
      <c r="X1698" s="51"/>
      <c r="Y1698" s="51"/>
      <c r="Z1698" s="51"/>
      <c r="AA1698" s="51"/>
    </row>
    <row r="1699" spans="1:27" ht="11.65" customHeight="1">
      <c r="A1699" s="53">
        <v>1570</v>
      </c>
      <c r="C1699" s="101"/>
      <c r="F1699" s="104" t="s">
        <v>270</v>
      </c>
      <c r="G1699" s="3" t="s">
        <v>634</v>
      </c>
      <c r="H1699" s="59"/>
      <c r="I1699" s="7">
        <v>9297179.8945833296</v>
      </c>
      <c r="J1699" s="7">
        <v>7205312.0154273249</v>
      </c>
      <c r="K1699" s="103">
        <v>2091867.8791560044</v>
      </c>
      <c r="L1699" s="7">
        <v>2654.2145175789483</v>
      </c>
      <c r="M1699" s="7">
        <v>2094522.0936735834</v>
      </c>
      <c r="O1699" s="51"/>
      <c r="P1699" s="51"/>
      <c r="Q1699" s="51"/>
      <c r="R1699" s="51"/>
      <c r="S1699" s="51"/>
      <c r="T1699" s="51"/>
      <c r="U1699" s="51"/>
      <c r="V1699" s="51"/>
      <c r="W1699" s="51"/>
      <c r="X1699" s="51"/>
      <c r="Y1699" s="51"/>
      <c r="Z1699" s="51"/>
      <c r="AA1699" s="51"/>
    </row>
    <row r="1700" spans="1:27" ht="11.65" customHeight="1">
      <c r="A1700" s="53">
        <v>1571</v>
      </c>
      <c r="C1700" s="101"/>
      <c r="F1700" s="104" t="s">
        <v>270</v>
      </c>
      <c r="G1700" s="3" t="s">
        <v>636</v>
      </c>
      <c r="H1700" s="59"/>
      <c r="I1700" s="7">
        <v>418001491.82791698</v>
      </c>
      <c r="J1700" s="7">
        <v>418001491.82791698</v>
      </c>
      <c r="K1700" s="103">
        <v>0</v>
      </c>
      <c r="L1700" s="7">
        <v>0</v>
      </c>
      <c r="M1700" s="7">
        <v>0</v>
      </c>
      <c r="O1700" s="51"/>
      <c r="P1700" s="51"/>
      <c r="Q1700" s="51"/>
      <c r="R1700" s="51"/>
      <c r="S1700" s="51"/>
      <c r="T1700" s="51"/>
      <c r="U1700" s="51"/>
      <c r="V1700" s="51"/>
      <c r="W1700" s="51"/>
      <c r="X1700" s="51"/>
      <c r="Y1700" s="51"/>
      <c r="Z1700" s="51"/>
      <c r="AA1700" s="51"/>
    </row>
    <row r="1701" spans="1:27" ht="11.65" customHeight="1">
      <c r="A1701" s="53">
        <v>1572</v>
      </c>
      <c r="C1701" s="101"/>
      <c r="F1701" s="104" t="s">
        <v>270</v>
      </c>
      <c r="G1701" s="3" t="s">
        <v>639</v>
      </c>
      <c r="H1701" s="59"/>
      <c r="I1701" s="7">
        <v>60174404.037083298</v>
      </c>
      <c r="J1701" s="7">
        <v>46635147.576544374</v>
      </c>
      <c r="K1701" s="103">
        <v>13539256.460538924</v>
      </c>
      <c r="L1701" s="7">
        <v>122614.28075012565</v>
      </c>
      <c r="M1701" s="7">
        <v>13661870.741289049</v>
      </c>
      <c r="O1701" s="51"/>
      <c r="P1701" s="51"/>
      <c r="Q1701" s="51"/>
      <c r="R1701" s="51"/>
      <c r="S1701" s="51"/>
      <c r="T1701" s="51"/>
      <c r="U1701" s="51"/>
      <c r="V1701" s="51"/>
      <c r="W1701" s="51"/>
      <c r="X1701" s="51"/>
      <c r="Y1701" s="51"/>
      <c r="Z1701" s="51"/>
      <c r="AA1701" s="51"/>
    </row>
    <row r="1702" spans="1:27" ht="11.65" customHeight="1">
      <c r="A1702" s="53">
        <v>1573</v>
      </c>
      <c r="C1702" s="101"/>
      <c r="F1702" s="104" t="s">
        <v>270</v>
      </c>
      <c r="G1702" s="3" t="s">
        <v>636</v>
      </c>
      <c r="H1702" s="59"/>
      <c r="I1702" s="7">
        <v>0</v>
      </c>
      <c r="J1702" s="7">
        <v>0</v>
      </c>
      <c r="K1702" s="103">
        <v>0</v>
      </c>
      <c r="L1702" s="7">
        <v>0</v>
      </c>
      <c r="M1702" s="7">
        <v>0</v>
      </c>
      <c r="O1702" s="51"/>
      <c r="P1702" s="51"/>
      <c r="Q1702" s="51"/>
      <c r="R1702" s="51"/>
      <c r="S1702" s="51"/>
      <c r="T1702" s="51"/>
      <c r="U1702" s="51"/>
      <c r="V1702" s="51"/>
      <c r="W1702" s="51"/>
      <c r="X1702" s="51"/>
      <c r="Y1702" s="51"/>
      <c r="Z1702" s="51"/>
      <c r="AA1702" s="51"/>
    </row>
    <row r="1703" spans="1:27" ht="11.65" customHeight="1">
      <c r="A1703" s="53">
        <v>1574</v>
      </c>
      <c r="C1703" s="101"/>
      <c r="F1703" s="102"/>
      <c r="H1703" s="59" t="s">
        <v>402</v>
      </c>
      <c r="I1703" s="106">
        <v>487473075.75958359</v>
      </c>
      <c r="J1703" s="106">
        <v>471841951.41988873</v>
      </c>
      <c r="K1703" s="106">
        <v>15631124.339694928</v>
      </c>
      <c r="L1703" s="106">
        <v>125268.49526770459</v>
      </c>
      <c r="M1703" s="106">
        <v>15756392.834962633</v>
      </c>
      <c r="O1703" s="51"/>
      <c r="P1703" s="51"/>
      <c r="Q1703" s="51"/>
      <c r="R1703" s="51"/>
      <c r="S1703" s="51"/>
      <c r="T1703" s="51"/>
      <c r="U1703" s="51"/>
      <c r="V1703" s="51"/>
      <c r="W1703" s="51"/>
      <c r="X1703" s="51"/>
      <c r="Y1703" s="51"/>
      <c r="Z1703" s="51"/>
      <c r="AA1703" s="51"/>
    </row>
    <row r="1704" spans="1:27" ht="11.65" customHeight="1">
      <c r="A1704" s="53">
        <v>1575</v>
      </c>
      <c r="C1704" s="101"/>
      <c r="F1704" s="102"/>
      <c r="H1704" s="59"/>
      <c r="I1704" s="109"/>
      <c r="J1704" s="7"/>
      <c r="K1704" s="7"/>
      <c r="L1704" s="7"/>
      <c r="M1704" s="7"/>
      <c r="O1704" s="51"/>
      <c r="P1704" s="51"/>
      <c r="Q1704" s="51"/>
      <c r="R1704" s="51"/>
      <c r="S1704" s="51"/>
      <c r="T1704" s="51"/>
      <c r="U1704" s="51"/>
      <c r="V1704" s="51"/>
      <c r="W1704" s="51"/>
      <c r="X1704" s="51"/>
      <c r="Y1704" s="51"/>
      <c r="Z1704" s="51"/>
      <c r="AA1704" s="51"/>
    </row>
    <row r="1705" spans="1:27" ht="11.65" customHeight="1">
      <c r="A1705" s="53">
        <v>1576</v>
      </c>
      <c r="C1705" s="101"/>
      <c r="E1705" s="57"/>
      <c r="F1705" s="102"/>
      <c r="H1705" s="59"/>
      <c r="I1705" s="109"/>
      <c r="J1705" s="109"/>
      <c r="K1705" s="109"/>
      <c r="L1705" s="109"/>
      <c r="M1705" s="109"/>
      <c r="O1705" s="110"/>
      <c r="P1705" s="110"/>
      <c r="Q1705" s="110"/>
      <c r="R1705" s="110"/>
      <c r="S1705" s="110"/>
      <c r="T1705" s="110"/>
      <c r="U1705" s="51"/>
      <c r="V1705" s="110"/>
      <c r="W1705" s="110"/>
      <c r="X1705" s="110"/>
      <c r="Y1705" s="110"/>
      <c r="Z1705" s="110"/>
      <c r="AA1705" s="110"/>
    </row>
    <row r="1706" spans="1:27" ht="11.65" customHeight="1">
      <c r="A1706" s="53">
        <v>1577</v>
      </c>
      <c r="C1706" s="111"/>
      <c r="D1706" s="56"/>
      <c r="E1706" s="112"/>
      <c r="F1706" s="102"/>
      <c r="G1706" s="56"/>
      <c r="H1706" s="113"/>
      <c r="I1706" s="114"/>
      <c r="J1706" s="114"/>
      <c r="K1706" s="114"/>
      <c r="L1706" s="114"/>
      <c r="M1706" s="114"/>
      <c r="O1706" s="115"/>
      <c r="P1706" s="115"/>
      <c r="Q1706" s="115"/>
      <c r="R1706" s="115"/>
      <c r="S1706" s="115"/>
      <c r="T1706" s="115"/>
      <c r="U1706" s="51"/>
      <c r="V1706" s="115"/>
      <c r="W1706" s="115"/>
      <c r="X1706" s="115"/>
      <c r="Y1706" s="115"/>
      <c r="Z1706" s="115"/>
      <c r="AA1706" s="115"/>
    </row>
    <row r="1707" spans="1:27" ht="11.65" customHeight="1">
      <c r="A1707" s="53">
        <v>1578</v>
      </c>
      <c r="C1707" s="101">
        <v>316</v>
      </c>
      <c r="D1707" s="3" t="s">
        <v>407</v>
      </c>
      <c r="F1707" s="102"/>
      <c r="H1707" s="59"/>
      <c r="I1707" s="7"/>
      <c r="J1707" s="7"/>
      <c r="K1707" s="7"/>
      <c r="L1707" s="7"/>
      <c r="M1707" s="7"/>
      <c r="O1707" s="51"/>
      <c r="P1707" s="51"/>
      <c r="Q1707" s="51"/>
      <c r="R1707" s="51"/>
      <c r="S1707" s="51"/>
      <c r="T1707" s="51"/>
      <c r="U1707" s="51"/>
      <c r="V1707" s="51"/>
      <c r="W1707" s="51"/>
      <c r="X1707" s="51"/>
      <c r="Y1707" s="51"/>
      <c r="Z1707" s="51"/>
      <c r="AA1707" s="51"/>
    </row>
    <row r="1708" spans="1:27" ht="11.65" customHeight="1">
      <c r="A1708" s="53">
        <v>1579</v>
      </c>
      <c r="C1708" s="101"/>
      <c r="F1708" s="104" t="s">
        <v>270</v>
      </c>
      <c r="G1708" s="3" t="s">
        <v>635</v>
      </c>
      <c r="H1708" s="59"/>
      <c r="I1708" s="7">
        <v>0</v>
      </c>
      <c r="J1708" s="7">
        <v>0</v>
      </c>
      <c r="K1708" s="103">
        <v>0</v>
      </c>
      <c r="L1708" s="7">
        <v>0</v>
      </c>
      <c r="M1708" s="7">
        <v>0</v>
      </c>
      <c r="O1708" s="51"/>
      <c r="P1708" s="51"/>
      <c r="Q1708" s="51"/>
      <c r="R1708" s="51"/>
      <c r="S1708" s="51"/>
      <c r="T1708" s="51"/>
      <c r="U1708" s="51"/>
      <c r="V1708" s="51"/>
      <c r="W1708" s="51"/>
      <c r="X1708" s="51"/>
      <c r="Y1708" s="51"/>
      <c r="Z1708" s="51"/>
      <c r="AA1708" s="51"/>
    </row>
    <row r="1709" spans="1:27" ht="11.65" customHeight="1">
      <c r="A1709" s="53">
        <v>1580</v>
      </c>
      <c r="C1709" s="101"/>
      <c r="F1709" s="104" t="s">
        <v>270</v>
      </c>
      <c r="G1709" s="3" t="s">
        <v>649</v>
      </c>
      <c r="H1709" s="59"/>
      <c r="I1709" s="7">
        <v>0</v>
      </c>
      <c r="J1709" s="7">
        <v>0</v>
      </c>
      <c r="K1709" s="103">
        <v>0</v>
      </c>
      <c r="L1709" s="7">
        <v>0</v>
      </c>
      <c r="M1709" s="7">
        <v>0</v>
      </c>
      <c r="O1709" s="51"/>
      <c r="P1709" s="51"/>
      <c r="Q1709" s="51"/>
      <c r="R1709" s="51"/>
      <c r="S1709" s="51"/>
      <c r="T1709" s="51"/>
      <c r="U1709" s="51"/>
      <c r="V1709" s="51"/>
      <c r="W1709" s="51"/>
      <c r="X1709" s="51"/>
      <c r="Y1709" s="51"/>
      <c r="Z1709" s="51"/>
      <c r="AA1709" s="51"/>
    </row>
    <row r="1710" spans="1:27" ht="11.65" customHeight="1">
      <c r="A1710" s="53">
        <v>1581</v>
      </c>
      <c r="C1710" s="101"/>
      <c r="F1710" s="104" t="s">
        <v>270</v>
      </c>
      <c r="G1710" s="3" t="s">
        <v>249</v>
      </c>
      <c r="H1710" s="59"/>
      <c r="I1710" s="7">
        <v>0</v>
      </c>
      <c r="J1710" s="7">
        <v>0</v>
      </c>
      <c r="K1710" s="103">
        <v>0</v>
      </c>
      <c r="L1710" s="7">
        <v>0</v>
      </c>
      <c r="M1710" s="7">
        <v>0</v>
      </c>
      <c r="O1710" s="51"/>
      <c r="P1710" s="51"/>
      <c r="Q1710" s="51"/>
      <c r="R1710" s="51"/>
      <c r="S1710" s="51"/>
      <c r="T1710" s="51"/>
      <c r="U1710" s="51"/>
      <c r="V1710" s="51"/>
      <c r="W1710" s="51"/>
      <c r="X1710" s="51"/>
      <c r="Y1710" s="51"/>
      <c r="Z1710" s="51"/>
      <c r="AA1710" s="51"/>
    </row>
    <row r="1711" spans="1:27" ht="11.65" customHeight="1">
      <c r="A1711" s="53">
        <v>1582</v>
      </c>
      <c r="C1711" s="101"/>
      <c r="F1711" s="104" t="s">
        <v>270</v>
      </c>
      <c r="G1711" s="3" t="s">
        <v>634</v>
      </c>
      <c r="H1711" s="59"/>
      <c r="I1711" s="7">
        <v>409927.620833333</v>
      </c>
      <c r="J1711" s="7">
        <v>317693.80019921885</v>
      </c>
      <c r="K1711" s="103">
        <v>92233.820634114134</v>
      </c>
      <c r="L1711" s="7">
        <v>1196.8144372499955</v>
      </c>
      <c r="M1711" s="7">
        <v>93430.63507136413</v>
      </c>
      <c r="O1711" s="51"/>
      <c r="P1711" s="51"/>
      <c r="Q1711" s="51"/>
      <c r="R1711" s="51"/>
      <c r="S1711" s="51"/>
      <c r="T1711" s="51"/>
      <c r="U1711" s="51"/>
      <c r="V1711" s="51"/>
      <c r="W1711" s="51"/>
      <c r="X1711" s="51"/>
      <c r="Y1711" s="51"/>
      <c r="Z1711" s="51"/>
      <c r="AA1711" s="51"/>
    </row>
    <row r="1712" spans="1:27" ht="11.65" customHeight="1">
      <c r="A1712" s="53">
        <v>1583</v>
      </c>
      <c r="C1712" s="101"/>
      <c r="F1712" s="104" t="s">
        <v>270</v>
      </c>
      <c r="G1712" s="3" t="s">
        <v>636</v>
      </c>
      <c r="H1712" s="59"/>
      <c r="I1712" s="7">
        <v>26602473.692916699</v>
      </c>
      <c r="J1712" s="7">
        <v>26602473.692916699</v>
      </c>
      <c r="K1712" s="103">
        <v>0</v>
      </c>
      <c r="L1712" s="7">
        <v>0</v>
      </c>
      <c r="M1712" s="7">
        <v>0</v>
      </c>
      <c r="O1712" s="51"/>
      <c r="P1712" s="51"/>
      <c r="Q1712" s="51"/>
      <c r="R1712" s="51"/>
      <c r="S1712" s="51"/>
      <c r="T1712" s="51"/>
      <c r="U1712" s="51"/>
      <c r="V1712" s="51"/>
      <c r="W1712" s="51"/>
      <c r="X1712" s="51"/>
      <c r="Y1712" s="51"/>
      <c r="Z1712" s="51"/>
      <c r="AA1712" s="51"/>
    </row>
    <row r="1713" spans="1:27" ht="11.65" customHeight="1">
      <c r="A1713" s="53">
        <v>1584</v>
      </c>
      <c r="C1713" s="101"/>
      <c r="F1713" s="104" t="s">
        <v>270</v>
      </c>
      <c r="G1713" s="3" t="s">
        <v>639</v>
      </c>
      <c r="H1713" s="59"/>
      <c r="I1713" s="7">
        <v>4866601.0750000002</v>
      </c>
      <c r="J1713" s="7">
        <v>3771614.57534221</v>
      </c>
      <c r="K1713" s="103">
        <v>1094986.4996577899</v>
      </c>
      <c r="L1713" s="7">
        <v>65664.690802338999</v>
      </c>
      <c r="M1713" s="7">
        <v>1160651.1904601289</v>
      </c>
      <c r="O1713" s="51"/>
      <c r="P1713" s="51"/>
      <c r="Q1713" s="51"/>
      <c r="R1713" s="51"/>
      <c r="S1713" s="51"/>
      <c r="T1713" s="51"/>
      <c r="U1713" s="51"/>
      <c r="V1713" s="51"/>
      <c r="W1713" s="51"/>
      <c r="X1713" s="51"/>
      <c r="Y1713" s="51"/>
      <c r="Z1713" s="51"/>
      <c r="AA1713" s="51"/>
    </row>
    <row r="1714" spans="1:27" ht="11.65" customHeight="1">
      <c r="A1714" s="53">
        <v>1585</v>
      </c>
      <c r="C1714" s="101"/>
      <c r="F1714" s="104" t="s">
        <v>270</v>
      </c>
      <c r="G1714" s="3" t="s">
        <v>636</v>
      </c>
      <c r="H1714" s="59"/>
      <c r="I1714" s="7">
        <v>0</v>
      </c>
      <c r="J1714" s="7">
        <v>0</v>
      </c>
      <c r="K1714" s="103">
        <v>0</v>
      </c>
      <c r="L1714" s="7">
        <v>0</v>
      </c>
      <c r="M1714" s="7">
        <v>0</v>
      </c>
      <c r="O1714" s="51"/>
      <c r="P1714" s="51"/>
      <c r="Q1714" s="51"/>
      <c r="R1714" s="51"/>
      <c r="S1714" s="51"/>
      <c r="T1714" s="51"/>
      <c r="U1714" s="51"/>
      <c r="V1714" s="51"/>
      <c r="W1714" s="51"/>
      <c r="X1714" s="51"/>
      <c r="Y1714" s="51"/>
      <c r="Z1714" s="51"/>
      <c r="AA1714" s="51"/>
    </row>
    <row r="1715" spans="1:27" ht="11.65" customHeight="1">
      <c r="A1715" s="53">
        <v>1586</v>
      </c>
      <c r="C1715" s="101"/>
      <c r="F1715" s="102"/>
      <c r="H1715" s="59" t="s">
        <v>402</v>
      </c>
      <c r="I1715" s="106">
        <v>31879002.388750032</v>
      </c>
      <c r="J1715" s="106">
        <v>30691782.068458125</v>
      </c>
      <c r="K1715" s="106">
        <v>1187220.320291904</v>
      </c>
      <c r="L1715" s="106">
        <v>66861.505239588994</v>
      </c>
      <c r="M1715" s="106">
        <v>1254081.8255314932</v>
      </c>
      <c r="O1715" s="51"/>
      <c r="P1715" s="51"/>
      <c r="Q1715" s="51"/>
      <c r="R1715" s="51"/>
      <c r="S1715" s="51"/>
      <c r="T1715" s="51"/>
      <c r="U1715" s="51"/>
      <c r="V1715" s="51"/>
      <c r="W1715" s="51"/>
      <c r="X1715" s="51"/>
      <c r="Y1715" s="51"/>
      <c r="Z1715" s="51"/>
      <c r="AA1715" s="51"/>
    </row>
    <row r="1716" spans="1:27" ht="11.65" customHeight="1">
      <c r="A1716" s="53">
        <v>1587</v>
      </c>
      <c r="C1716" s="101"/>
      <c r="F1716" s="102"/>
      <c r="H1716" s="59"/>
      <c r="I1716" s="7"/>
      <c r="J1716" s="7"/>
      <c r="K1716" s="7"/>
      <c r="L1716" s="7"/>
      <c r="M1716" s="7"/>
      <c r="O1716" s="51"/>
      <c r="P1716" s="51"/>
      <c r="Q1716" s="51"/>
      <c r="R1716" s="51"/>
      <c r="S1716" s="51"/>
      <c r="T1716" s="51"/>
      <c r="U1716" s="51"/>
      <c r="V1716" s="51"/>
      <c r="W1716" s="51"/>
      <c r="X1716" s="51"/>
      <c r="Y1716" s="51"/>
      <c r="Z1716" s="51"/>
      <c r="AA1716" s="51"/>
    </row>
    <row r="1717" spans="1:27" ht="11.65" customHeight="1">
      <c r="A1717" s="53">
        <v>1588</v>
      </c>
      <c r="C1717" s="101">
        <v>317</v>
      </c>
      <c r="D1717" s="3" t="s">
        <v>408</v>
      </c>
      <c r="F1717" s="102"/>
      <c r="H1717" s="59"/>
      <c r="I1717" s="7"/>
      <c r="J1717" s="7"/>
      <c r="K1717" s="7"/>
      <c r="L1717" s="7"/>
      <c r="M1717" s="7"/>
      <c r="O1717" s="51"/>
      <c r="P1717" s="51"/>
      <c r="Q1717" s="51"/>
      <c r="R1717" s="51"/>
      <c r="S1717" s="51"/>
      <c r="T1717" s="51"/>
      <c r="U1717" s="51"/>
      <c r="V1717" s="51"/>
      <c r="W1717" s="51"/>
      <c r="X1717" s="51"/>
      <c r="Y1717" s="51"/>
      <c r="Z1717" s="51"/>
      <c r="AA1717" s="51"/>
    </row>
    <row r="1718" spans="1:27" ht="11.65" customHeight="1">
      <c r="A1718" s="53">
        <v>1589</v>
      </c>
      <c r="C1718" s="101"/>
      <c r="F1718" s="104" t="s">
        <v>270</v>
      </c>
      <c r="G1718" s="3" t="s">
        <v>569</v>
      </c>
      <c r="H1718" s="59"/>
      <c r="I1718" s="7">
        <v>0</v>
      </c>
      <c r="J1718" s="7">
        <v>0</v>
      </c>
      <c r="K1718" s="103">
        <v>0</v>
      </c>
      <c r="L1718" s="7">
        <v>0</v>
      </c>
      <c r="M1718" s="7">
        <v>0</v>
      </c>
      <c r="O1718" s="51"/>
      <c r="P1718" s="51"/>
      <c r="Q1718" s="51"/>
      <c r="R1718" s="51"/>
      <c r="S1718" s="51"/>
      <c r="T1718" s="51"/>
      <c r="U1718" s="51"/>
      <c r="V1718" s="51"/>
      <c r="W1718" s="51"/>
      <c r="X1718" s="51"/>
      <c r="Y1718" s="51"/>
      <c r="Z1718" s="51"/>
      <c r="AA1718" s="51"/>
    </row>
    <row r="1719" spans="1:27" ht="11.65" customHeight="1">
      <c r="A1719" s="53">
        <v>1590</v>
      </c>
      <c r="C1719" s="101"/>
      <c r="F1719" s="102"/>
      <c r="H1719" s="59"/>
      <c r="I1719" s="106">
        <v>0</v>
      </c>
      <c r="J1719" s="106">
        <v>0</v>
      </c>
      <c r="K1719" s="106">
        <v>0</v>
      </c>
      <c r="L1719" s="106">
        <v>0</v>
      </c>
      <c r="M1719" s="106">
        <v>0</v>
      </c>
      <c r="O1719" s="51"/>
      <c r="P1719" s="51"/>
      <c r="Q1719" s="51"/>
      <c r="R1719" s="51"/>
      <c r="S1719" s="51"/>
      <c r="T1719" s="51"/>
      <c r="U1719" s="51"/>
      <c r="V1719" s="51"/>
      <c r="W1719" s="51"/>
      <c r="X1719" s="51"/>
      <c r="Y1719" s="51"/>
      <c r="Z1719" s="51"/>
      <c r="AA1719" s="51"/>
    </row>
    <row r="1720" spans="1:27" ht="11.65" customHeight="1">
      <c r="A1720" s="53">
        <v>1591</v>
      </c>
      <c r="C1720" s="101"/>
      <c r="F1720" s="102"/>
      <c r="H1720" s="59"/>
      <c r="I1720" s="7"/>
      <c r="J1720" s="7"/>
      <c r="K1720" s="7"/>
      <c r="L1720" s="7"/>
      <c r="M1720" s="7"/>
      <c r="O1720" s="51"/>
      <c r="P1720" s="51"/>
      <c r="Q1720" s="51"/>
      <c r="R1720" s="51"/>
      <c r="S1720" s="51"/>
      <c r="T1720" s="51"/>
      <c r="U1720" s="51"/>
      <c r="V1720" s="51"/>
      <c r="W1720" s="51"/>
      <c r="X1720" s="51"/>
      <c r="Y1720" s="51"/>
      <c r="Z1720" s="51"/>
      <c r="AA1720" s="51"/>
    </row>
    <row r="1721" spans="1:27" ht="11.65" customHeight="1">
      <c r="A1721" s="53">
        <v>1592</v>
      </c>
      <c r="C1721" s="101" t="s">
        <v>409</v>
      </c>
      <c r="D1721" s="3" t="s">
        <v>410</v>
      </c>
      <c r="F1721" s="102"/>
      <c r="H1721" s="59"/>
      <c r="I1721" s="7"/>
      <c r="J1721" s="7"/>
      <c r="K1721" s="7"/>
      <c r="L1721" s="7"/>
      <c r="M1721" s="7"/>
      <c r="O1721" s="51"/>
      <c r="P1721" s="51"/>
      <c r="Q1721" s="51"/>
      <c r="R1721" s="51"/>
      <c r="S1721" s="51"/>
      <c r="T1721" s="51"/>
      <c r="U1721" s="51"/>
      <c r="V1721" s="51"/>
      <c r="W1721" s="51"/>
      <c r="X1721" s="51"/>
      <c r="Y1721" s="51"/>
      <c r="Z1721" s="51"/>
      <c r="AA1721" s="51"/>
    </row>
    <row r="1722" spans="1:27" ht="11.65" customHeight="1">
      <c r="A1722" s="53">
        <v>1593</v>
      </c>
      <c r="C1722" s="101"/>
      <c r="F1722" s="104" t="s">
        <v>270</v>
      </c>
      <c r="G1722" s="3" t="s">
        <v>634</v>
      </c>
      <c r="H1722" s="59"/>
      <c r="I1722" s="7">
        <v>553173</v>
      </c>
      <c r="J1722" s="7">
        <v>428708.93203133077</v>
      </c>
      <c r="K1722" s="103">
        <v>124464.06796866922</v>
      </c>
      <c r="L1722" s="7">
        <v>0</v>
      </c>
      <c r="M1722" s="7">
        <v>124464.06796866922</v>
      </c>
      <c r="O1722" s="51"/>
      <c r="P1722" s="51"/>
      <c r="Q1722" s="51"/>
      <c r="R1722" s="51"/>
      <c r="S1722" s="51"/>
      <c r="T1722" s="51"/>
      <c r="U1722" s="51"/>
      <c r="V1722" s="51"/>
      <c r="W1722" s="51"/>
      <c r="X1722" s="51"/>
      <c r="Y1722" s="51"/>
      <c r="Z1722" s="51"/>
      <c r="AA1722" s="51"/>
    </row>
    <row r="1723" spans="1:27" ht="11.65" customHeight="1">
      <c r="A1723" s="53">
        <v>1594</v>
      </c>
      <c r="C1723" s="101"/>
      <c r="F1723" s="104" t="s">
        <v>270</v>
      </c>
      <c r="G1723" s="3" t="s">
        <v>636</v>
      </c>
      <c r="H1723" s="59"/>
      <c r="I1723" s="7">
        <v>-10836048.7916667</v>
      </c>
      <c r="J1723" s="7">
        <v>-10836048.7916667</v>
      </c>
      <c r="K1723" s="103">
        <v>0</v>
      </c>
      <c r="L1723" s="7">
        <v>0</v>
      </c>
      <c r="M1723" s="7">
        <v>0</v>
      </c>
      <c r="O1723" s="51"/>
      <c r="P1723" s="51"/>
      <c r="Q1723" s="51"/>
      <c r="R1723" s="51"/>
      <c r="S1723" s="51"/>
      <c r="T1723" s="51"/>
      <c r="U1723" s="51"/>
      <c r="V1723" s="51"/>
      <c r="W1723" s="51"/>
      <c r="X1723" s="51"/>
      <c r="Y1723" s="51"/>
      <c r="Z1723" s="51"/>
      <c r="AA1723" s="51"/>
    </row>
    <row r="1724" spans="1:27" ht="11.65" customHeight="1">
      <c r="A1724" s="53">
        <v>1595</v>
      </c>
      <c r="C1724" s="101"/>
      <c r="F1724" s="104" t="s">
        <v>270</v>
      </c>
      <c r="G1724" s="3" t="s">
        <v>249</v>
      </c>
      <c r="H1724" s="59"/>
      <c r="I1724" s="7">
        <v>42390350.755000003</v>
      </c>
      <c r="J1724" s="7">
        <v>38916023.261548392</v>
      </c>
      <c r="K1724" s="103">
        <v>3474327.4934516135</v>
      </c>
      <c r="L1724" s="7">
        <v>589243.01255748002</v>
      </c>
      <c r="M1724" s="7">
        <v>4063570.5060090935</v>
      </c>
      <c r="O1724" s="51"/>
      <c r="P1724" s="51"/>
      <c r="Q1724" s="51"/>
      <c r="R1724" s="51"/>
      <c r="S1724" s="51"/>
      <c r="T1724" s="51"/>
      <c r="U1724" s="51"/>
      <c r="V1724" s="51"/>
      <c r="W1724" s="51"/>
      <c r="X1724" s="51"/>
      <c r="Y1724" s="51"/>
      <c r="Z1724" s="51"/>
      <c r="AA1724" s="51"/>
    </row>
    <row r="1725" spans="1:27" ht="11.65" customHeight="1">
      <c r="A1725" s="53">
        <v>1596</v>
      </c>
      <c r="C1725" s="101"/>
      <c r="F1725" s="102"/>
      <c r="H1725" s="59"/>
      <c r="I1725" s="106">
        <v>32107474.963333301</v>
      </c>
      <c r="J1725" s="106">
        <v>28508683.401913024</v>
      </c>
      <c r="K1725" s="106">
        <v>3598791.5614202828</v>
      </c>
      <c r="L1725" s="106">
        <v>589243.01255748002</v>
      </c>
      <c r="M1725" s="106">
        <v>4188034.5739777628</v>
      </c>
      <c r="O1725" s="51"/>
      <c r="P1725" s="51"/>
      <c r="Q1725" s="51"/>
      <c r="R1725" s="51"/>
      <c r="S1725" s="51"/>
      <c r="T1725" s="51"/>
      <c r="U1725" s="51"/>
      <c r="V1725" s="51"/>
      <c r="W1725" s="51"/>
      <c r="X1725" s="51"/>
      <c r="Y1725" s="51"/>
      <c r="Z1725" s="51"/>
      <c r="AA1725" s="51"/>
    </row>
    <row r="1726" spans="1:27" ht="11.65" customHeight="1">
      <c r="A1726" s="53">
        <v>1597</v>
      </c>
      <c r="C1726" s="101"/>
      <c r="F1726" s="102"/>
      <c r="H1726" s="59"/>
      <c r="I1726" s="7"/>
      <c r="J1726" s="7"/>
      <c r="K1726" s="7"/>
      <c r="L1726" s="7"/>
      <c r="M1726" s="7"/>
      <c r="O1726" s="51"/>
      <c r="P1726" s="51"/>
      <c r="Q1726" s="51"/>
      <c r="R1726" s="51"/>
      <c r="S1726" s="51"/>
      <c r="T1726" s="51"/>
      <c r="U1726" s="51"/>
      <c r="V1726" s="51"/>
      <c r="W1726" s="51"/>
      <c r="X1726" s="51"/>
      <c r="Y1726" s="51"/>
      <c r="Z1726" s="51"/>
      <c r="AA1726" s="51"/>
    </row>
    <row r="1727" spans="1:27" ht="11.65" customHeight="1">
      <c r="A1727" s="53">
        <v>1598</v>
      </c>
      <c r="C1727" s="101"/>
      <c r="F1727" s="102"/>
      <c r="H1727" s="59"/>
      <c r="I1727" s="7"/>
      <c r="J1727" s="7"/>
      <c r="K1727" s="7"/>
      <c r="L1727" s="7"/>
      <c r="M1727" s="7"/>
      <c r="O1727" s="51"/>
      <c r="P1727" s="51"/>
      <c r="Q1727" s="51"/>
      <c r="R1727" s="51"/>
      <c r="S1727" s="51"/>
      <c r="T1727" s="51"/>
      <c r="U1727" s="51"/>
      <c r="V1727" s="51"/>
      <c r="W1727" s="51"/>
      <c r="X1727" s="51"/>
      <c r="Y1727" s="51"/>
      <c r="Z1727" s="51"/>
      <c r="AA1727" s="51"/>
    </row>
    <row r="1728" spans="1:27" ht="11.65" customHeight="1" thickBot="1">
      <c r="A1728" s="53">
        <v>1599</v>
      </c>
      <c r="C1728" s="91" t="s">
        <v>411</v>
      </c>
      <c r="F1728" s="102"/>
      <c r="H1728" s="59" t="s">
        <v>402</v>
      </c>
      <c r="I1728" s="108">
        <v>7245567526.3708344</v>
      </c>
      <c r="J1728" s="108">
        <v>6874910294.1757431</v>
      </c>
      <c r="K1728" s="108">
        <v>370657232.19509077</v>
      </c>
      <c r="L1728" s="108">
        <v>-74914529.159810305</v>
      </c>
      <c r="M1728" s="108">
        <v>295742703.03528053</v>
      </c>
      <c r="O1728" s="105"/>
      <c r="P1728" s="105"/>
      <c r="Q1728" s="105"/>
      <c r="R1728" s="105"/>
      <c r="S1728" s="105"/>
      <c r="T1728" s="105"/>
      <c r="U1728" s="51"/>
      <c r="V1728" s="105"/>
      <c r="W1728" s="105"/>
      <c r="X1728" s="105"/>
      <c r="Y1728" s="105"/>
      <c r="Z1728" s="105"/>
      <c r="AA1728" s="105"/>
    </row>
    <row r="1729" spans="1:27" ht="11.65" customHeight="1" thickTop="1">
      <c r="A1729" s="53">
        <v>1600</v>
      </c>
      <c r="C1729" s="101"/>
      <c r="F1729" s="102"/>
      <c r="H1729" s="59"/>
      <c r="I1729" s="7"/>
      <c r="J1729" s="7"/>
      <c r="K1729" s="7"/>
      <c r="L1729" s="7"/>
      <c r="M1729" s="7"/>
      <c r="O1729" s="51"/>
      <c r="P1729" s="51"/>
      <c r="Q1729" s="51"/>
      <c r="R1729" s="51"/>
      <c r="S1729" s="51"/>
      <c r="T1729" s="51"/>
      <c r="U1729" s="51"/>
      <c r="V1729" s="51"/>
      <c r="W1729" s="51"/>
      <c r="X1729" s="51"/>
      <c r="Y1729" s="51"/>
      <c r="Z1729" s="51"/>
      <c r="AA1729" s="51"/>
    </row>
    <row r="1730" spans="1:27" ht="11.65" customHeight="1">
      <c r="A1730" s="53">
        <v>1601</v>
      </c>
      <c r="C1730" s="101"/>
      <c r="F1730" s="102"/>
      <c r="H1730" s="59"/>
      <c r="I1730" s="7"/>
      <c r="J1730" s="7"/>
      <c r="K1730" s="7"/>
      <c r="L1730" s="7"/>
      <c r="M1730" s="7"/>
      <c r="O1730" s="51"/>
      <c r="P1730" s="51"/>
      <c r="Q1730" s="51"/>
      <c r="R1730" s="51"/>
      <c r="S1730" s="51"/>
      <c r="T1730" s="51"/>
      <c r="U1730" s="51"/>
      <c r="V1730" s="51"/>
      <c r="W1730" s="51"/>
      <c r="X1730" s="51"/>
      <c r="Y1730" s="51"/>
      <c r="Z1730" s="51"/>
      <c r="AA1730" s="51"/>
    </row>
    <row r="1731" spans="1:27" ht="11.65" customHeight="1">
      <c r="A1731" s="53">
        <v>1602</v>
      </c>
      <c r="C1731" s="101" t="s">
        <v>412</v>
      </c>
      <c r="F1731" s="102"/>
      <c r="H1731" s="59"/>
      <c r="I1731" s="7"/>
      <c r="J1731" s="7"/>
      <c r="K1731" s="7"/>
      <c r="L1731" s="7"/>
      <c r="M1731" s="7"/>
      <c r="O1731" s="51"/>
      <c r="P1731" s="51"/>
      <c r="Q1731" s="51"/>
      <c r="R1731" s="51"/>
      <c r="S1731" s="51"/>
      <c r="T1731" s="51"/>
      <c r="U1731" s="51"/>
      <c r="V1731" s="51"/>
      <c r="W1731" s="51"/>
      <c r="X1731" s="51"/>
      <c r="Y1731" s="51"/>
      <c r="Z1731" s="51"/>
      <c r="AA1731" s="51"/>
    </row>
    <row r="1732" spans="1:27" ht="11.65" customHeight="1">
      <c r="A1732" s="53">
        <v>1603</v>
      </c>
      <c r="C1732" s="101"/>
      <c r="E1732" s="3" t="s">
        <v>569</v>
      </c>
      <c r="F1732" s="102"/>
      <c r="H1732" s="59"/>
      <c r="I1732" s="7">
        <v>0</v>
      </c>
      <c r="J1732" s="7">
        <v>0</v>
      </c>
      <c r="K1732" s="103">
        <v>0</v>
      </c>
      <c r="L1732" s="7">
        <v>-284706.25699999853</v>
      </c>
      <c r="M1732" s="7">
        <v>-284706.25699999853</v>
      </c>
      <c r="O1732" s="51"/>
      <c r="P1732" s="51"/>
      <c r="Q1732" s="51"/>
      <c r="R1732" s="51"/>
      <c r="S1732" s="51"/>
      <c r="T1732" s="51"/>
      <c r="U1732" s="51"/>
      <c r="V1732" s="51"/>
      <c r="W1732" s="51"/>
      <c r="X1732" s="51"/>
      <c r="Y1732" s="51"/>
      <c r="Z1732" s="51"/>
      <c r="AA1732" s="51"/>
    </row>
    <row r="1733" spans="1:27" ht="11.65" customHeight="1">
      <c r="A1733" s="53">
        <v>1604</v>
      </c>
      <c r="C1733" s="101"/>
      <c r="E1733" s="3" t="s">
        <v>639</v>
      </c>
      <c r="F1733" s="102"/>
      <c r="H1733" s="59"/>
      <c r="I1733" s="7">
        <v>1396315825.0437493</v>
      </c>
      <c r="J1733" s="7">
        <v>1082144403.5282855</v>
      </c>
      <c r="K1733" s="103">
        <v>314171421.51546383</v>
      </c>
      <c r="L1733" s="7">
        <v>-46641568.09197101</v>
      </c>
      <c r="M1733" s="7">
        <v>267529853.42349282</v>
      </c>
      <c r="O1733" s="51"/>
      <c r="P1733" s="51"/>
      <c r="Q1733" s="51"/>
      <c r="R1733" s="51"/>
      <c r="S1733" s="51"/>
      <c r="T1733" s="51"/>
      <c r="U1733" s="51"/>
      <c r="V1733" s="51"/>
      <c r="W1733" s="51"/>
      <c r="X1733" s="51"/>
      <c r="Y1733" s="51"/>
      <c r="Z1733" s="51"/>
      <c r="AA1733" s="51"/>
    </row>
    <row r="1734" spans="1:27" ht="11.65" customHeight="1">
      <c r="A1734" s="53">
        <v>1605</v>
      </c>
      <c r="C1734" s="101"/>
      <c r="E1734" s="3" t="s">
        <v>651</v>
      </c>
      <c r="F1734" s="102"/>
      <c r="H1734" s="59"/>
      <c r="I1734" s="7">
        <v>0</v>
      </c>
      <c r="J1734" s="7">
        <v>0</v>
      </c>
      <c r="K1734" s="103">
        <v>0</v>
      </c>
      <c r="L1734" s="7">
        <v>0</v>
      </c>
      <c r="M1734" s="7">
        <v>0</v>
      </c>
      <c r="O1734" s="51"/>
      <c r="P1734" s="51"/>
      <c r="Q1734" s="51"/>
      <c r="R1734" s="51"/>
      <c r="S1734" s="51"/>
      <c r="T1734" s="51"/>
      <c r="U1734" s="51"/>
      <c r="V1734" s="51"/>
      <c r="W1734" s="51"/>
      <c r="X1734" s="51"/>
      <c r="Y1734" s="51"/>
      <c r="Z1734" s="51"/>
      <c r="AA1734" s="51"/>
    </row>
    <row r="1735" spans="1:27" ht="11.65" customHeight="1">
      <c r="A1735" s="53">
        <v>1606</v>
      </c>
      <c r="C1735" s="101"/>
      <c r="E1735" s="57" t="s">
        <v>249</v>
      </c>
      <c r="F1735" s="102"/>
      <c r="H1735" s="59"/>
      <c r="I1735" s="7">
        <v>42390350.755000003</v>
      </c>
      <c r="J1735" s="7">
        <v>38916023.261548392</v>
      </c>
      <c r="K1735" s="103">
        <v>3474327.4934516135</v>
      </c>
      <c r="L1735" s="7">
        <v>589243.01255748002</v>
      </c>
      <c r="M1735" s="7">
        <v>4063570.5060090935</v>
      </c>
      <c r="O1735" s="51"/>
      <c r="P1735" s="51"/>
      <c r="Q1735" s="51"/>
      <c r="R1735" s="51"/>
      <c r="S1735" s="51"/>
      <c r="T1735" s="51"/>
      <c r="U1735" s="51"/>
      <c r="V1735" s="51"/>
      <c r="W1735" s="51"/>
      <c r="X1735" s="51"/>
      <c r="Y1735" s="51"/>
      <c r="Z1735" s="51"/>
      <c r="AA1735" s="51"/>
    </row>
    <row r="1736" spans="1:27" ht="11.65" customHeight="1">
      <c r="A1736" s="53">
        <v>1607</v>
      </c>
      <c r="C1736" s="101"/>
      <c r="E1736" s="3" t="s">
        <v>634</v>
      </c>
      <c r="F1736" s="104"/>
      <c r="H1736" s="59"/>
      <c r="I1736" s="7">
        <v>235606321.30333334</v>
      </c>
      <c r="J1736" s="7">
        <v>182594838.11715797</v>
      </c>
      <c r="K1736" s="103">
        <v>53011483.186175384</v>
      </c>
      <c r="L1736" s="7">
        <v>-28577497.82339685</v>
      </c>
      <c r="M1736" s="7">
        <v>24433985.362778533</v>
      </c>
      <c r="O1736" s="51"/>
      <c r="P1736" s="51"/>
      <c r="Q1736" s="51"/>
      <c r="R1736" s="51"/>
      <c r="S1736" s="51"/>
      <c r="T1736" s="51"/>
      <c r="U1736" s="51"/>
      <c r="V1736" s="51"/>
      <c r="W1736" s="51"/>
      <c r="X1736" s="51"/>
      <c r="Y1736" s="51"/>
      <c r="Z1736" s="51"/>
      <c r="AA1736" s="51"/>
    </row>
    <row r="1737" spans="1:27" ht="11.65" customHeight="1">
      <c r="A1737" s="53">
        <v>1608</v>
      </c>
      <c r="C1737" s="101"/>
      <c r="E1737" s="3" t="s">
        <v>636</v>
      </c>
      <c r="F1737" s="104"/>
      <c r="H1737" s="59"/>
      <c r="I1737" s="7">
        <v>5571255029.2687502</v>
      </c>
      <c r="J1737" s="7">
        <v>5571255029.2687502</v>
      </c>
      <c r="K1737" s="103">
        <v>0</v>
      </c>
      <c r="L1737" s="7">
        <v>0</v>
      </c>
      <c r="M1737" s="7">
        <v>0</v>
      </c>
      <c r="O1737" s="51"/>
      <c r="P1737" s="51"/>
      <c r="Q1737" s="51"/>
      <c r="R1737" s="51"/>
      <c r="S1737" s="51"/>
      <c r="T1737" s="51"/>
      <c r="U1737" s="51"/>
      <c r="V1737" s="51"/>
      <c r="W1737" s="51"/>
      <c r="X1737" s="51"/>
      <c r="Y1737" s="51"/>
      <c r="Z1737" s="51"/>
      <c r="AA1737" s="51"/>
    </row>
    <row r="1738" spans="1:27" ht="11.65" customHeight="1">
      <c r="A1738" s="53">
        <v>1609</v>
      </c>
      <c r="C1738" s="101"/>
      <c r="E1738" s="101" t="s">
        <v>662</v>
      </c>
      <c r="F1738" s="102"/>
      <c r="H1738" s="59"/>
      <c r="I1738" s="7">
        <v>0</v>
      </c>
      <c r="J1738" s="7">
        <v>0</v>
      </c>
      <c r="K1738" s="103">
        <v>0</v>
      </c>
      <c r="L1738" s="7">
        <v>0</v>
      </c>
      <c r="M1738" s="7">
        <v>0</v>
      </c>
      <c r="O1738" s="51"/>
      <c r="P1738" s="51"/>
      <c r="Q1738" s="51"/>
      <c r="R1738" s="51"/>
      <c r="S1738" s="51"/>
      <c r="T1738" s="51"/>
      <c r="U1738" s="51"/>
      <c r="V1738" s="51"/>
      <c r="W1738" s="51"/>
      <c r="X1738" s="51"/>
      <c r="Y1738" s="51"/>
      <c r="Z1738" s="51"/>
      <c r="AA1738" s="51"/>
    </row>
    <row r="1739" spans="1:27" ht="11.65" customHeight="1" thickBot="1">
      <c r="A1739" s="53">
        <v>1610</v>
      </c>
      <c r="C1739" s="101" t="s">
        <v>413</v>
      </c>
      <c r="F1739" s="102"/>
      <c r="H1739" s="59" t="s">
        <v>402</v>
      </c>
      <c r="I1739" s="118">
        <v>7245567526.3708324</v>
      </c>
      <c r="J1739" s="118">
        <v>6874910294.1757421</v>
      </c>
      <c r="K1739" s="118">
        <v>370657232.19509083</v>
      </c>
      <c r="L1739" s="118">
        <v>-74914529.159810379</v>
      </c>
      <c r="M1739" s="118">
        <v>295742703.03528047</v>
      </c>
      <c r="O1739" s="51">
        <v>0</v>
      </c>
      <c r="P1739" s="51"/>
      <c r="Q1739" s="51"/>
      <c r="R1739" s="51"/>
      <c r="S1739" s="51"/>
      <c r="T1739" s="51"/>
      <c r="U1739" s="51"/>
      <c r="V1739" s="51"/>
      <c r="W1739" s="51"/>
      <c r="X1739" s="51"/>
      <c r="Y1739" s="51"/>
      <c r="Z1739" s="51"/>
      <c r="AA1739" s="51"/>
    </row>
    <row r="1740" spans="1:27" ht="11.65" customHeight="1" thickTop="1">
      <c r="A1740" s="53">
        <v>1611</v>
      </c>
      <c r="C1740" s="101">
        <v>320</v>
      </c>
      <c r="D1740" s="3" t="s">
        <v>401</v>
      </c>
      <c r="F1740" s="102"/>
      <c r="H1740" s="59"/>
      <c r="I1740" s="7"/>
      <c r="J1740" s="7"/>
      <c r="K1740" s="7"/>
      <c r="L1740" s="7"/>
      <c r="M1740" s="7"/>
      <c r="O1740" s="51"/>
      <c r="P1740" s="51"/>
      <c r="Q1740" s="51"/>
      <c r="R1740" s="51"/>
      <c r="S1740" s="51"/>
      <c r="T1740" s="51"/>
      <c r="U1740" s="51"/>
      <c r="V1740" s="51"/>
      <c r="W1740" s="51"/>
      <c r="X1740" s="51"/>
      <c r="Y1740" s="51"/>
      <c r="Z1740" s="51"/>
      <c r="AA1740" s="51"/>
    </row>
    <row r="1741" spans="1:27" ht="11.65" customHeight="1">
      <c r="A1741" s="53">
        <v>1612</v>
      </c>
      <c r="C1741" s="101"/>
      <c r="F1741" s="104" t="s">
        <v>270</v>
      </c>
      <c r="G1741" s="3" t="s">
        <v>635</v>
      </c>
      <c r="H1741" s="59"/>
      <c r="I1741" s="7">
        <v>0</v>
      </c>
      <c r="J1741" s="7">
        <v>0</v>
      </c>
      <c r="K1741" s="103">
        <v>0</v>
      </c>
      <c r="L1741" s="7">
        <v>0</v>
      </c>
      <c r="M1741" s="7">
        <v>0</v>
      </c>
      <c r="O1741" s="51"/>
      <c r="P1741" s="51"/>
      <c r="Q1741" s="51"/>
      <c r="R1741" s="51"/>
      <c r="S1741" s="51"/>
      <c r="T1741" s="51"/>
      <c r="U1741" s="51"/>
      <c r="V1741" s="51"/>
      <c r="W1741" s="51"/>
      <c r="X1741" s="51"/>
      <c r="Y1741" s="51"/>
      <c r="Z1741" s="51"/>
      <c r="AA1741" s="51"/>
    </row>
    <row r="1742" spans="1:27" ht="11.65" customHeight="1">
      <c r="A1742" s="53">
        <v>1613</v>
      </c>
      <c r="C1742" s="101"/>
      <c r="F1742" s="104" t="s">
        <v>270</v>
      </c>
      <c r="G1742" s="3" t="s">
        <v>249</v>
      </c>
      <c r="H1742" s="59"/>
      <c r="I1742" s="7">
        <v>0</v>
      </c>
      <c r="J1742" s="7">
        <v>0</v>
      </c>
      <c r="K1742" s="103">
        <v>0</v>
      </c>
      <c r="L1742" s="7">
        <v>0</v>
      </c>
      <c r="M1742" s="7">
        <v>0</v>
      </c>
      <c r="O1742" s="51"/>
      <c r="P1742" s="51"/>
      <c r="Q1742" s="51"/>
      <c r="R1742" s="51"/>
      <c r="S1742" s="51"/>
      <c r="T1742" s="51"/>
      <c r="U1742" s="51"/>
      <c r="V1742" s="51"/>
      <c r="W1742" s="51"/>
      <c r="X1742" s="51"/>
      <c r="Y1742" s="51"/>
      <c r="Z1742" s="51"/>
      <c r="AA1742" s="51"/>
    </row>
    <row r="1743" spans="1:27" ht="11.65" customHeight="1">
      <c r="A1743" s="53">
        <v>1614</v>
      </c>
      <c r="C1743" s="101"/>
      <c r="F1743" s="102"/>
      <c r="H1743" s="59"/>
      <c r="I1743" s="106">
        <v>0</v>
      </c>
      <c r="J1743" s="106">
        <v>0</v>
      </c>
      <c r="K1743" s="106">
        <v>0</v>
      </c>
      <c r="L1743" s="106">
        <v>0</v>
      </c>
      <c r="M1743" s="106">
        <v>0</v>
      </c>
      <c r="O1743" s="51"/>
      <c r="P1743" s="51"/>
      <c r="Q1743" s="51"/>
      <c r="R1743" s="51"/>
      <c r="S1743" s="51"/>
      <c r="T1743" s="51"/>
      <c r="U1743" s="51"/>
      <c r="V1743" s="51"/>
      <c r="W1743" s="51"/>
      <c r="X1743" s="51"/>
      <c r="Y1743" s="51"/>
      <c r="Z1743" s="51"/>
      <c r="AA1743" s="51"/>
    </row>
    <row r="1744" spans="1:27" ht="11.65" customHeight="1">
      <c r="A1744" s="53">
        <v>1615</v>
      </c>
      <c r="C1744" s="101"/>
      <c r="F1744" s="102"/>
      <c r="H1744" s="59"/>
      <c r="I1744" s="7"/>
      <c r="J1744" s="7"/>
      <c r="K1744" s="7"/>
      <c r="L1744" s="7"/>
      <c r="M1744" s="7"/>
      <c r="O1744" s="51"/>
      <c r="P1744" s="51"/>
      <c r="Q1744" s="51"/>
      <c r="R1744" s="51"/>
      <c r="S1744" s="51"/>
      <c r="T1744" s="51"/>
      <c r="U1744" s="51"/>
      <c r="V1744" s="51"/>
      <c r="W1744" s="51"/>
      <c r="X1744" s="51"/>
      <c r="Y1744" s="51"/>
      <c r="Z1744" s="51"/>
      <c r="AA1744" s="51"/>
    </row>
    <row r="1745" spans="1:27" ht="11.65" customHeight="1">
      <c r="A1745" s="53">
        <v>1616</v>
      </c>
      <c r="C1745" s="101">
        <v>321</v>
      </c>
      <c r="D1745" s="3" t="s">
        <v>403</v>
      </c>
      <c r="F1745" s="102"/>
      <c r="H1745" s="59"/>
      <c r="I1745" s="7"/>
      <c r="J1745" s="7"/>
      <c r="K1745" s="7"/>
      <c r="L1745" s="7"/>
      <c r="M1745" s="7"/>
      <c r="O1745" s="51"/>
      <c r="P1745" s="51"/>
      <c r="Q1745" s="51"/>
      <c r="R1745" s="51"/>
      <c r="S1745" s="51"/>
      <c r="T1745" s="51"/>
      <c r="U1745" s="51"/>
      <c r="V1745" s="51"/>
      <c r="W1745" s="51"/>
      <c r="X1745" s="51"/>
      <c r="Y1745" s="51"/>
      <c r="Z1745" s="51"/>
      <c r="AA1745" s="51"/>
    </row>
    <row r="1746" spans="1:27" ht="11.65" customHeight="1">
      <c r="A1746" s="53">
        <v>1617</v>
      </c>
      <c r="C1746" s="101"/>
      <c r="F1746" s="104" t="s">
        <v>270</v>
      </c>
      <c r="G1746" s="3" t="s">
        <v>635</v>
      </c>
      <c r="H1746" s="59"/>
      <c r="I1746" s="7">
        <v>0</v>
      </c>
      <c r="J1746" s="7">
        <v>0</v>
      </c>
      <c r="K1746" s="103">
        <v>0</v>
      </c>
      <c r="L1746" s="7">
        <v>0</v>
      </c>
      <c r="M1746" s="7">
        <v>0</v>
      </c>
      <c r="O1746" s="51"/>
      <c r="P1746" s="51"/>
      <c r="Q1746" s="51"/>
      <c r="R1746" s="51"/>
      <c r="S1746" s="51"/>
      <c r="T1746" s="51"/>
      <c r="U1746" s="51"/>
      <c r="V1746" s="51"/>
      <c r="W1746" s="51"/>
      <c r="X1746" s="51"/>
      <c r="Y1746" s="51"/>
      <c r="Z1746" s="51"/>
      <c r="AA1746" s="51"/>
    </row>
    <row r="1747" spans="1:27" ht="11.65" customHeight="1">
      <c r="A1747" s="53">
        <v>1618</v>
      </c>
      <c r="C1747" s="101"/>
      <c r="F1747" s="104" t="s">
        <v>270</v>
      </c>
      <c r="G1747" s="3" t="s">
        <v>249</v>
      </c>
      <c r="H1747" s="59"/>
      <c r="I1747" s="7">
        <v>0</v>
      </c>
      <c r="J1747" s="7">
        <v>0</v>
      </c>
      <c r="K1747" s="103">
        <v>0</v>
      </c>
      <c r="L1747" s="7">
        <v>0</v>
      </c>
      <c r="M1747" s="7">
        <v>0</v>
      </c>
      <c r="O1747" s="51"/>
      <c r="P1747" s="51"/>
      <c r="Q1747" s="51"/>
      <c r="R1747" s="51"/>
      <c r="S1747" s="51"/>
      <c r="T1747" s="51"/>
      <c r="U1747" s="51"/>
      <c r="V1747" s="51"/>
      <c r="W1747" s="51"/>
      <c r="X1747" s="51"/>
      <c r="Y1747" s="51"/>
      <c r="Z1747" s="51"/>
      <c r="AA1747" s="51"/>
    </row>
    <row r="1748" spans="1:27" ht="11.65" customHeight="1">
      <c r="A1748" s="53">
        <v>1619</v>
      </c>
      <c r="C1748" s="101"/>
      <c r="F1748" s="102"/>
      <c r="H1748" s="59"/>
      <c r="I1748" s="106">
        <v>0</v>
      </c>
      <c r="J1748" s="106">
        <v>0</v>
      </c>
      <c r="K1748" s="106">
        <v>0</v>
      </c>
      <c r="L1748" s="106">
        <v>0</v>
      </c>
      <c r="M1748" s="106">
        <v>0</v>
      </c>
      <c r="O1748" s="51"/>
      <c r="P1748" s="51"/>
      <c r="Q1748" s="51"/>
      <c r="R1748" s="51"/>
      <c r="S1748" s="51"/>
      <c r="T1748" s="51"/>
      <c r="U1748" s="51"/>
      <c r="V1748" s="51"/>
      <c r="W1748" s="51"/>
      <c r="X1748" s="51"/>
      <c r="Y1748" s="51"/>
      <c r="Z1748" s="51"/>
      <c r="AA1748" s="51"/>
    </row>
    <row r="1749" spans="1:27" ht="11.65" customHeight="1">
      <c r="A1749" s="53">
        <v>1620</v>
      </c>
      <c r="C1749" s="101"/>
      <c r="F1749" s="102"/>
      <c r="H1749" s="59"/>
      <c r="I1749" s="7"/>
      <c r="J1749" s="7"/>
      <c r="K1749" s="7"/>
      <c r="L1749" s="7"/>
      <c r="M1749" s="7"/>
      <c r="O1749" s="51"/>
      <c r="P1749" s="51"/>
      <c r="Q1749" s="51"/>
      <c r="R1749" s="51"/>
      <c r="S1749" s="51"/>
      <c r="T1749" s="51"/>
      <c r="U1749" s="51"/>
      <c r="V1749" s="51"/>
      <c r="W1749" s="51"/>
      <c r="X1749" s="51"/>
      <c r="Y1749" s="51"/>
      <c r="Z1749" s="51"/>
      <c r="AA1749" s="51"/>
    </row>
    <row r="1750" spans="1:27" ht="11.65" customHeight="1">
      <c r="A1750" s="53">
        <v>1621</v>
      </c>
      <c r="C1750" s="101">
        <v>322</v>
      </c>
      <c r="D1750" s="3" t="s">
        <v>414</v>
      </c>
      <c r="F1750" s="102"/>
      <c r="H1750" s="59"/>
      <c r="I1750" s="7"/>
      <c r="J1750" s="7"/>
      <c r="K1750" s="7"/>
      <c r="L1750" s="7"/>
      <c r="M1750" s="7"/>
      <c r="O1750" s="51"/>
      <c r="P1750" s="51"/>
      <c r="Q1750" s="51"/>
      <c r="R1750" s="51"/>
      <c r="S1750" s="51"/>
      <c r="T1750" s="51"/>
      <c r="U1750" s="51"/>
      <c r="V1750" s="51"/>
      <c r="W1750" s="51"/>
      <c r="X1750" s="51"/>
      <c r="Y1750" s="51"/>
      <c r="Z1750" s="51"/>
      <c r="AA1750" s="51"/>
    </row>
    <row r="1751" spans="1:27" ht="11.65" customHeight="1">
      <c r="A1751" s="53">
        <v>1622</v>
      </c>
      <c r="C1751" s="101"/>
      <c r="F1751" s="104" t="s">
        <v>270</v>
      </c>
      <c r="G1751" s="3" t="s">
        <v>635</v>
      </c>
      <c r="H1751" s="59"/>
      <c r="I1751" s="7">
        <v>0</v>
      </c>
      <c r="J1751" s="7">
        <v>0</v>
      </c>
      <c r="K1751" s="103">
        <v>0</v>
      </c>
      <c r="L1751" s="7">
        <v>0</v>
      </c>
      <c r="M1751" s="7">
        <v>0</v>
      </c>
      <c r="O1751" s="51"/>
      <c r="P1751" s="51"/>
      <c r="Q1751" s="51"/>
      <c r="R1751" s="51"/>
      <c r="S1751" s="51"/>
      <c r="T1751" s="51"/>
      <c r="U1751" s="51"/>
      <c r="V1751" s="51"/>
      <c r="W1751" s="51"/>
      <c r="X1751" s="51"/>
      <c r="Y1751" s="51"/>
      <c r="Z1751" s="51"/>
      <c r="AA1751" s="51"/>
    </row>
    <row r="1752" spans="1:27" ht="11.65" customHeight="1">
      <c r="A1752" s="53">
        <v>1623</v>
      </c>
      <c r="C1752" s="101"/>
      <c r="F1752" s="104" t="s">
        <v>270</v>
      </c>
      <c r="G1752" s="3" t="s">
        <v>249</v>
      </c>
      <c r="H1752" s="59"/>
      <c r="I1752" s="7">
        <v>0</v>
      </c>
      <c r="J1752" s="7">
        <v>0</v>
      </c>
      <c r="K1752" s="103">
        <v>0</v>
      </c>
      <c r="L1752" s="7">
        <v>0</v>
      </c>
      <c r="M1752" s="7">
        <v>0</v>
      </c>
      <c r="O1752" s="51"/>
      <c r="P1752" s="51"/>
      <c r="Q1752" s="51"/>
      <c r="R1752" s="51"/>
      <c r="S1752" s="51"/>
      <c r="T1752" s="51"/>
      <c r="U1752" s="51"/>
      <c r="V1752" s="51"/>
      <c r="W1752" s="51"/>
      <c r="X1752" s="51"/>
      <c r="Y1752" s="51"/>
      <c r="Z1752" s="51"/>
      <c r="AA1752" s="51"/>
    </row>
    <row r="1753" spans="1:27" ht="11.65" customHeight="1">
      <c r="A1753" s="53">
        <v>1624</v>
      </c>
      <c r="C1753" s="101"/>
      <c r="F1753" s="102"/>
      <c r="H1753" s="59"/>
      <c r="I1753" s="106">
        <v>0</v>
      </c>
      <c r="J1753" s="106">
        <v>0</v>
      </c>
      <c r="K1753" s="106">
        <v>0</v>
      </c>
      <c r="L1753" s="106">
        <v>0</v>
      </c>
      <c r="M1753" s="106">
        <v>0</v>
      </c>
      <c r="O1753" s="51"/>
      <c r="P1753" s="51"/>
      <c r="Q1753" s="51"/>
      <c r="R1753" s="51"/>
      <c r="S1753" s="51"/>
      <c r="T1753" s="51"/>
      <c r="U1753" s="51"/>
      <c r="V1753" s="51"/>
      <c r="W1753" s="51"/>
      <c r="X1753" s="51"/>
      <c r="Y1753" s="51"/>
      <c r="Z1753" s="51"/>
      <c r="AA1753" s="51"/>
    </row>
    <row r="1754" spans="1:27" ht="11.65" customHeight="1">
      <c r="A1754" s="53">
        <v>1625</v>
      </c>
      <c r="C1754" s="101"/>
      <c r="F1754" s="102"/>
      <c r="H1754" s="59"/>
      <c r="I1754" s="7"/>
      <c r="J1754" s="7"/>
      <c r="K1754" s="7"/>
      <c r="L1754" s="7"/>
      <c r="M1754" s="7"/>
      <c r="O1754" s="51"/>
      <c r="P1754" s="51"/>
      <c r="Q1754" s="51"/>
      <c r="R1754" s="51"/>
      <c r="S1754" s="51"/>
      <c r="T1754" s="51"/>
      <c r="U1754" s="51"/>
      <c r="V1754" s="51"/>
      <c r="W1754" s="51"/>
      <c r="X1754" s="51"/>
      <c r="Y1754" s="51"/>
      <c r="Z1754" s="51"/>
      <c r="AA1754" s="51"/>
    </row>
    <row r="1755" spans="1:27" ht="11.65" customHeight="1">
      <c r="A1755" s="53">
        <v>1626</v>
      </c>
      <c r="C1755" s="101">
        <v>323</v>
      </c>
      <c r="D1755" s="3" t="s">
        <v>405</v>
      </c>
      <c r="F1755" s="102"/>
      <c r="H1755" s="59"/>
      <c r="I1755" s="7"/>
      <c r="J1755" s="7"/>
      <c r="K1755" s="7"/>
      <c r="L1755" s="7"/>
      <c r="M1755" s="7"/>
      <c r="O1755" s="51"/>
      <c r="P1755" s="51"/>
      <c r="Q1755" s="51"/>
      <c r="R1755" s="51"/>
      <c r="S1755" s="51"/>
      <c r="T1755" s="51"/>
      <c r="U1755" s="51"/>
      <c r="V1755" s="51"/>
      <c r="W1755" s="51"/>
      <c r="X1755" s="51"/>
      <c r="Y1755" s="51"/>
      <c r="Z1755" s="51"/>
      <c r="AA1755" s="51"/>
    </row>
    <row r="1756" spans="1:27" ht="11.65" customHeight="1">
      <c r="A1756" s="53">
        <v>1627</v>
      </c>
      <c r="C1756" s="101"/>
      <c r="F1756" s="104" t="s">
        <v>270</v>
      </c>
      <c r="G1756" s="3" t="s">
        <v>635</v>
      </c>
      <c r="H1756" s="59"/>
      <c r="I1756" s="7">
        <v>0</v>
      </c>
      <c r="J1756" s="7">
        <v>0</v>
      </c>
      <c r="K1756" s="103">
        <v>0</v>
      </c>
      <c r="L1756" s="7">
        <v>0</v>
      </c>
      <c r="M1756" s="7">
        <v>0</v>
      </c>
      <c r="O1756" s="51"/>
      <c r="P1756" s="51"/>
      <c r="Q1756" s="51"/>
      <c r="R1756" s="51"/>
      <c r="S1756" s="51"/>
      <c r="T1756" s="51"/>
      <c r="U1756" s="51"/>
      <c r="V1756" s="51"/>
      <c r="W1756" s="51"/>
      <c r="X1756" s="51"/>
      <c r="Y1756" s="51"/>
      <c r="Z1756" s="51"/>
      <c r="AA1756" s="51"/>
    </row>
    <row r="1757" spans="1:27" ht="11.65" customHeight="1">
      <c r="A1757" s="53">
        <v>1628</v>
      </c>
      <c r="C1757" s="101"/>
      <c r="F1757" s="104" t="s">
        <v>270</v>
      </c>
      <c r="G1757" s="3" t="s">
        <v>249</v>
      </c>
      <c r="H1757" s="59"/>
      <c r="I1757" s="7">
        <v>0</v>
      </c>
      <c r="J1757" s="7">
        <v>0</v>
      </c>
      <c r="K1757" s="103">
        <v>0</v>
      </c>
      <c r="L1757" s="7">
        <v>0</v>
      </c>
      <c r="M1757" s="7">
        <v>0</v>
      </c>
      <c r="O1757" s="51"/>
      <c r="P1757" s="51"/>
      <c r="Q1757" s="51"/>
      <c r="R1757" s="51"/>
      <c r="S1757" s="51"/>
      <c r="T1757" s="51"/>
      <c r="U1757" s="51"/>
      <c r="V1757" s="51"/>
      <c r="W1757" s="51"/>
      <c r="X1757" s="51"/>
      <c r="Y1757" s="51"/>
      <c r="Z1757" s="51"/>
      <c r="AA1757" s="51"/>
    </row>
    <row r="1758" spans="1:27" ht="11.65" customHeight="1">
      <c r="A1758" s="53">
        <v>1629</v>
      </c>
      <c r="C1758" s="101"/>
      <c r="F1758" s="102"/>
      <c r="H1758" s="59"/>
      <c r="I1758" s="106">
        <v>0</v>
      </c>
      <c r="J1758" s="106">
        <v>0</v>
      </c>
      <c r="K1758" s="106">
        <v>0</v>
      </c>
      <c r="L1758" s="106">
        <v>0</v>
      </c>
      <c r="M1758" s="106">
        <v>0</v>
      </c>
      <c r="O1758" s="51"/>
      <c r="P1758" s="51"/>
      <c r="Q1758" s="51"/>
      <c r="R1758" s="51"/>
      <c r="S1758" s="51"/>
      <c r="T1758" s="51"/>
      <c r="U1758" s="51"/>
      <c r="V1758" s="51"/>
      <c r="W1758" s="51"/>
      <c r="X1758" s="51"/>
      <c r="Y1758" s="51"/>
      <c r="Z1758" s="51"/>
      <c r="AA1758" s="51"/>
    </row>
    <row r="1759" spans="1:27" ht="11.65" customHeight="1">
      <c r="A1759" s="53">
        <v>1630</v>
      </c>
      <c r="C1759" s="101"/>
      <c r="F1759" s="102"/>
      <c r="H1759" s="59"/>
      <c r="I1759" s="7"/>
      <c r="J1759" s="7"/>
      <c r="K1759" s="7"/>
      <c r="L1759" s="7"/>
      <c r="M1759" s="7"/>
      <c r="O1759" s="51"/>
      <c r="P1759" s="51"/>
      <c r="Q1759" s="51"/>
      <c r="R1759" s="51"/>
      <c r="S1759" s="51"/>
      <c r="T1759" s="51"/>
      <c r="U1759" s="51"/>
      <c r="V1759" s="51"/>
      <c r="W1759" s="51"/>
      <c r="X1759" s="51"/>
      <c r="Y1759" s="51"/>
      <c r="Z1759" s="51"/>
      <c r="AA1759" s="51"/>
    </row>
    <row r="1760" spans="1:27" ht="11.65" customHeight="1">
      <c r="A1760" s="53">
        <v>1631</v>
      </c>
      <c r="C1760" s="101">
        <v>324</v>
      </c>
      <c r="D1760" s="3" t="s">
        <v>401</v>
      </c>
      <c r="F1760" s="102"/>
      <c r="H1760" s="59"/>
      <c r="I1760" s="7"/>
      <c r="J1760" s="7"/>
      <c r="K1760" s="7"/>
      <c r="L1760" s="7"/>
      <c r="M1760" s="7"/>
      <c r="O1760" s="51"/>
      <c r="P1760" s="51"/>
      <c r="Q1760" s="51"/>
      <c r="R1760" s="51"/>
      <c r="S1760" s="51"/>
      <c r="T1760" s="51"/>
      <c r="U1760" s="51"/>
      <c r="V1760" s="51"/>
      <c r="W1760" s="51"/>
      <c r="X1760" s="51"/>
      <c r="Y1760" s="51"/>
      <c r="Z1760" s="51"/>
      <c r="AA1760" s="51"/>
    </row>
    <row r="1761" spans="1:27" ht="11.65" customHeight="1">
      <c r="A1761" s="53">
        <v>1632</v>
      </c>
      <c r="C1761" s="101"/>
      <c r="F1761" s="104" t="s">
        <v>270</v>
      </c>
      <c r="G1761" s="3" t="s">
        <v>635</v>
      </c>
      <c r="H1761" s="59"/>
      <c r="I1761" s="7">
        <v>0</v>
      </c>
      <c r="J1761" s="7">
        <v>0</v>
      </c>
      <c r="K1761" s="103">
        <v>0</v>
      </c>
      <c r="L1761" s="7">
        <v>0</v>
      </c>
      <c r="M1761" s="7">
        <v>0</v>
      </c>
      <c r="O1761" s="51"/>
      <c r="P1761" s="51"/>
      <c r="Q1761" s="51"/>
      <c r="R1761" s="51"/>
      <c r="S1761" s="51"/>
      <c r="T1761" s="51"/>
      <c r="U1761" s="51"/>
      <c r="V1761" s="51"/>
      <c r="W1761" s="51"/>
      <c r="X1761" s="51"/>
      <c r="Y1761" s="51"/>
      <c r="Z1761" s="51"/>
      <c r="AA1761" s="51"/>
    </row>
    <row r="1762" spans="1:27" ht="11.65" customHeight="1">
      <c r="A1762" s="53">
        <v>1633</v>
      </c>
      <c r="C1762" s="101"/>
      <c r="F1762" s="104" t="s">
        <v>270</v>
      </c>
      <c r="G1762" s="3" t="s">
        <v>249</v>
      </c>
      <c r="H1762" s="59"/>
      <c r="I1762" s="7">
        <v>0</v>
      </c>
      <c r="J1762" s="7">
        <v>0</v>
      </c>
      <c r="K1762" s="103">
        <v>0</v>
      </c>
      <c r="L1762" s="7">
        <v>0</v>
      </c>
      <c r="M1762" s="7">
        <v>0</v>
      </c>
      <c r="O1762" s="51"/>
      <c r="P1762" s="51"/>
      <c r="Q1762" s="51"/>
      <c r="R1762" s="51"/>
      <c r="S1762" s="51"/>
      <c r="T1762" s="51"/>
      <c r="U1762" s="51"/>
      <c r="V1762" s="51"/>
      <c r="W1762" s="51"/>
      <c r="X1762" s="51"/>
      <c r="Y1762" s="51"/>
      <c r="Z1762" s="51"/>
      <c r="AA1762" s="51"/>
    </row>
    <row r="1763" spans="1:27" ht="11.65" customHeight="1">
      <c r="A1763" s="53">
        <v>1634</v>
      </c>
      <c r="C1763" s="101"/>
      <c r="F1763" s="102"/>
      <c r="H1763" s="59"/>
      <c r="I1763" s="106">
        <v>0</v>
      </c>
      <c r="J1763" s="106">
        <v>0</v>
      </c>
      <c r="K1763" s="106">
        <v>0</v>
      </c>
      <c r="L1763" s="106">
        <v>0</v>
      </c>
      <c r="M1763" s="106">
        <v>0</v>
      </c>
      <c r="O1763" s="51"/>
      <c r="P1763" s="51"/>
      <c r="Q1763" s="51"/>
      <c r="R1763" s="51"/>
      <c r="S1763" s="51"/>
      <c r="T1763" s="51"/>
      <c r="U1763" s="51"/>
      <c r="V1763" s="51"/>
      <c r="W1763" s="51"/>
      <c r="X1763" s="51"/>
      <c r="Y1763" s="51"/>
      <c r="Z1763" s="51"/>
      <c r="AA1763" s="51"/>
    </row>
    <row r="1764" spans="1:27" ht="11.65" customHeight="1">
      <c r="A1764" s="53">
        <v>1635</v>
      </c>
      <c r="C1764" s="101"/>
      <c r="F1764" s="102"/>
      <c r="H1764" s="59"/>
      <c r="I1764" s="7"/>
      <c r="J1764" s="7"/>
      <c r="K1764" s="7"/>
      <c r="L1764" s="7"/>
      <c r="M1764" s="7"/>
      <c r="O1764" s="51"/>
      <c r="P1764" s="51"/>
      <c r="Q1764" s="51"/>
      <c r="R1764" s="51"/>
      <c r="S1764" s="51"/>
      <c r="T1764" s="51"/>
      <c r="U1764" s="51"/>
      <c r="V1764" s="51"/>
      <c r="W1764" s="51"/>
      <c r="X1764" s="51"/>
      <c r="Y1764" s="51"/>
      <c r="Z1764" s="51"/>
      <c r="AA1764" s="51"/>
    </row>
    <row r="1765" spans="1:27" ht="11.65" customHeight="1">
      <c r="A1765" s="53">
        <v>1636</v>
      </c>
      <c r="C1765" s="101">
        <v>325</v>
      </c>
      <c r="D1765" s="3" t="s">
        <v>415</v>
      </c>
      <c r="F1765" s="102"/>
      <c r="H1765" s="59"/>
      <c r="I1765" s="7"/>
      <c r="J1765" s="7"/>
      <c r="K1765" s="7"/>
      <c r="L1765" s="7"/>
      <c r="M1765" s="7"/>
      <c r="O1765" s="51"/>
      <c r="P1765" s="51"/>
      <c r="Q1765" s="51"/>
      <c r="R1765" s="51"/>
      <c r="S1765" s="51"/>
      <c r="T1765" s="51"/>
      <c r="U1765" s="51"/>
      <c r="V1765" s="51"/>
      <c r="W1765" s="51"/>
      <c r="X1765" s="51"/>
      <c r="Y1765" s="51"/>
      <c r="Z1765" s="51"/>
      <c r="AA1765" s="51"/>
    </row>
    <row r="1766" spans="1:27" ht="11.65" customHeight="1">
      <c r="A1766" s="53">
        <v>1637</v>
      </c>
      <c r="C1766" s="101"/>
      <c r="F1766" s="104" t="s">
        <v>270</v>
      </c>
      <c r="G1766" s="3" t="s">
        <v>635</v>
      </c>
      <c r="H1766" s="59"/>
      <c r="I1766" s="7">
        <v>0</v>
      </c>
      <c r="J1766" s="7">
        <v>0</v>
      </c>
      <c r="K1766" s="103">
        <v>0</v>
      </c>
      <c r="L1766" s="7">
        <v>0</v>
      </c>
      <c r="M1766" s="7">
        <v>0</v>
      </c>
      <c r="O1766" s="51"/>
      <c r="P1766" s="51"/>
      <c r="Q1766" s="51"/>
      <c r="R1766" s="51"/>
      <c r="S1766" s="51"/>
      <c r="T1766" s="51"/>
      <c r="U1766" s="51"/>
      <c r="V1766" s="51"/>
      <c r="W1766" s="51"/>
      <c r="X1766" s="51"/>
      <c r="Y1766" s="51"/>
      <c r="Z1766" s="51"/>
      <c r="AA1766" s="51"/>
    </row>
    <row r="1767" spans="1:27" ht="11.65" customHeight="1">
      <c r="A1767" s="53">
        <v>1638</v>
      </c>
      <c r="C1767" s="101"/>
      <c r="F1767" s="104" t="s">
        <v>270</v>
      </c>
      <c r="G1767" s="3" t="s">
        <v>249</v>
      </c>
      <c r="H1767" s="59"/>
      <c r="I1767" s="7">
        <v>0</v>
      </c>
      <c r="J1767" s="7">
        <v>0</v>
      </c>
      <c r="K1767" s="103">
        <v>0</v>
      </c>
      <c r="L1767" s="7">
        <v>0</v>
      </c>
      <c r="M1767" s="7">
        <v>0</v>
      </c>
      <c r="O1767" s="51"/>
      <c r="P1767" s="51"/>
      <c r="Q1767" s="51"/>
      <c r="R1767" s="51"/>
      <c r="S1767" s="51"/>
      <c r="T1767" s="51"/>
      <c r="U1767" s="51"/>
      <c r="V1767" s="51"/>
      <c r="W1767" s="51"/>
      <c r="X1767" s="51"/>
      <c r="Y1767" s="51"/>
      <c r="Z1767" s="51"/>
      <c r="AA1767" s="51"/>
    </row>
    <row r="1768" spans="1:27" ht="11.65" customHeight="1">
      <c r="A1768" s="53">
        <v>1639</v>
      </c>
      <c r="C1768" s="101"/>
      <c r="F1768" s="102"/>
      <c r="H1768" s="59"/>
      <c r="I1768" s="106">
        <v>0</v>
      </c>
      <c r="J1768" s="106">
        <v>0</v>
      </c>
      <c r="K1768" s="106">
        <v>0</v>
      </c>
      <c r="L1768" s="106">
        <v>0</v>
      </c>
      <c r="M1768" s="106">
        <v>0</v>
      </c>
      <c r="O1768" s="51"/>
      <c r="P1768" s="51"/>
      <c r="Q1768" s="51"/>
      <c r="R1768" s="51"/>
      <c r="S1768" s="51"/>
      <c r="T1768" s="51"/>
      <c r="U1768" s="51"/>
      <c r="V1768" s="51"/>
      <c r="W1768" s="51"/>
      <c r="X1768" s="51"/>
      <c r="Y1768" s="51"/>
      <c r="Z1768" s="51"/>
      <c r="AA1768" s="51"/>
    </row>
    <row r="1769" spans="1:27" ht="11.65" customHeight="1">
      <c r="A1769" s="53">
        <v>1640</v>
      </c>
      <c r="C1769" s="101"/>
      <c r="F1769" s="102"/>
      <c r="H1769" s="59"/>
      <c r="I1769" s="7"/>
      <c r="J1769" s="7"/>
      <c r="K1769" s="7"/>
      <c r="L1769" s="7"/>
      <c r="M1769" s="7"/>
      <c r="O1769" s="51"/>
      <c r="P1769" s="51"/>
      <c r="Q1769" s="51"/>
      <c r="R1769" s="51"/>
      <c r="S1769" s="51"/>
      <c r="T1769" s="51"/>
      <c r="U1769" s="51"/>
      <c r="V1769" s="51"/>
      <c r="W1769" s="51"/>
      <c r="X1769" s="51"/>
      <c r="Y1769" s="51"/>
      <c r="Z1769" s="51"/>
      <c r="AA1769" s="51"/>
    </row>
    <row r="1770" spans="1:27" ht="11.65" customHeight="1">
      <c r="A1770" s="53">
        <v>1641</v>
      </c>
      <c r="C1770" s="101"/>
      <c r="F1770" s="102"/>
      <c r="H1770" s="59"/>
      <c r="I1770" s="7"/>
      <c r="J1770" s="7"/>
      <c r="K1770" s="7"/>
      <c r="L1770" s="7"/>
      <c r="M1770" s="7"/>
      <c r="O1770" s="51"/>
      <c r="P1770" s="51"/>
      <c r="Q1770" s="51"/>
      <c r="R1770" s="51"/>
      <c r="S1770" s="51"/>
      <c r="T1770" s="51"/>
      <c r="U1770" s="51"/>
      <c r="V1770" s="51"/>
      <c r="W1770" s="51"/>
      <c r="X1770" s="51"/>
      <c r="Y1770" s="51"/>
      <c r="Z1770" s="51"/>
      <c r="AA1770" s="51"/>
    </row>
    <row r="1771" spans="1:27" ht="11.65" customHeight="1">
      <c r="A1771" s="53">
        <v>1642</v>
      </c>
      <c r="C1771" s="101" t="s">
        <v>416</v>
      </c>
      <c r="D1771" s="3" t="s">
        <v>417</v>
      </c>
      <c r="F1771" s="102"/>
      <c r="H1771" s="59"/>
      <c r="I1771" s="7"/>
      <c r="J1771" s="7"/>
      <c r="K1771" s="7"/>
      <c r="L1771" s="7"/>
      <c r="M1771" s="7"/>
      <c r="O1771" s="51"/>
      <c r="P1771" s="51"/>
      <c r="Q1771" s="51"/>
      <c r="R1771" s="51"/>
      <c r="S1771" s="51"/>
      <c r="T1771" s="51"/>
      <c r="U1771" s="51"/>
      <c r="V1771" s="51"/>
      <c r="W1771" s="51"/>
      <c r="X1771" s="51"/>
      <c r="Y1771" s="51"/>
      <c r="Z1771" s="51"/>
      <c r="AA1771" s="51"/>
    </row>
    <row r="1772" spans="1:27" ht="11.65" customHeight="1">
      <c r="A1772" s="53">
        <v>1643</v>
      </c>
      <c r="C1772" s="101"/>
      <c r="F1772" s="104" t="s">
        <v>270</v>
      </c>
      <c r="G1772" s="3" t="s">
        <v>249</v>
      </c>
      <c r="H1772" s="59"/>
      <c r="I1772" s="7">
        <v>0</v>
      </c>
      <c r="J1772" s="7">
        <v>0</v>
      </c>
      <c r="K1772" s="103">
        <v>0</v>
      </c>
      <c r="L1772" s="7">
        <v>0</v>
      </c>
      <c r="M1772" s="7">
        <v>0</v>
      </c>
      <c r="O1772" s="51"/>
      <c r="P1772" s="51"/>
      <c r="Q1772" s="51"/>
      <c r="R1772" s="51"/>
      <c r="S1772" s="51"/>
      <c r="T1772" s="51"/>
      <c r="U1772" s="51"/>
      <c r="V1772" s="51"/>
      <c r="W1772" s="51"/>
      <c r="X1772" s="51"/>
      <c r="Y1772" s="51"/>
      <c r="Z1772" s="51"/>
      <c r="AA1772" s="51"/>
    </row>
    <row r="1773" spans="1:27" ht="11.65" customHeight="1">
      <c r="A1773" s="53">
        <v>1644</v>
      </c>
      <c r="C1773" s="101"/>
      <c r="F1773" s="102"/>
      <c r="H1773" s="59"/>
      <c r="I1773" s="106">
        <v>0</v>
      </c>
      <c r="J1773" s="106">
        <v>0</v>
      </c>
      <c r="K1773" s="106">
        <v>0</v>
      </c>
      <c r="L1773" s="106">
        <v>0</v>
      </c>
      <c r="M1773" s="106">
        <v>0</v>
      </c>
      <c r="O1773" s="51"/>
      <c r="P1773" s="51"/>
      <c r="Q1773" s="51"/>
      <c r="R1773" s="51"/>
      <c r="S1773" s="51"/>
      <c r="T1773" s="51"/>
      <c r="U1773" s="51"/>
      <c r="V1773" s="51"/>
      <c r="W1773" s="51"/>
      <c r="X1773" s="51"/>
      <c r="Y1773" s="51"/>
      <c r="Z1773" s="51"/>
      <c r="AA1773" s="51"/>
    </row>
    <row r="1774" spans="1:27" ht="11.65" customHeight="1">
      <c r="A1774" s="53">
        <v>1645</v>
      </c>
      <c r="C1774" s="101"/>
      <c r="F1774" s="102"/>
      <c r="H1774" s="59"/>
      <c r="I1774" s="7"/>
      <c r="J1774" s="7"/>
      <c r="K1774" s="7"/>
      <c r="L1774" s="7"/>
      <c r="M1774" s="7"/>
      <c r="O1774" s="51"/>
      <c r="P1774" s="51"/>
      <c r="Q1774" s="51"/>
      <c r="R1774" s="51"/>
      <c r="S1774" s="51"/>
      <c r="T1774" s="51"/>
      <c r="U1774" s="51"/>
      <c r="V1774" s="51"/>
      <c r="W1774" s="51"/>
      <c r="X1774" s="51"/>
      <c r="Y1774" s="51"/>
      <c r="Z1774" s="51"/>
      <c r="AA1774" s="51"/>
    </row>
    <row r="1775" spans="1:27" ht="11.65" customHeight="1">
      <c r="A1775" s="53">
        <v>1646</v>
      </c>
      <c r="C1775" s="101"/>
      <c r="F1775" s="102"/>
      <c r="H1775" s="59"/>
      <c r="I1775" s="7"/>
      <c r="J1775" s="7"/>
      <c r="K1775" s="7"/>
      <c r="L1775" s="7"/>
      <c r="M1775" s="7"/>
      <c r="O1775" s="51"/>
      <c r="P1775" s="51"/>
      <c r="Q1775" s="51"/>
      <c r="R1775" s="51"/>
      <c r="S1775" s="51"/>
      <c r="T1775" s="51"/>
      <c r="U1775" s="51"/>
      <c r="V1775" s="51"/>
      <c r="W1775" s="51"/>
      <c r="X1775" s="51"/>
      <c r="Y1775" s="51"/>
      <c r="Z1775" s="51"/>
      <c r="AA1775" s="51"/>
    </row>
    <row r="1776" spans="1:27" ht="11.65" customHeight="1" thickBot="1">
      <c r="A1776" s="53">
        <v>1647</v>
      </c>
      <c r="C1776" s="91" t="s">
        <v>418</v>
      </c>
      <c r="F1776" s="102"/>
      <c r="H1776" s="90"/>
      <c r="I1776" s="108">
        <v>0</v>
      </c>
      <c r="J1776" s="108">
        <v>0</v>
      </c>
      <c r="K1776" s="108">
        <v>0</v>
      </c>
      <c r="L1776" s="108">
        <v>0</v>
      </c>
      <c r="M1776" s="108">
        <v>0</v>
      </c>
      <c r="O1776" s="105"/>
      <c r="P1776" s="105"/>
      <c r="Q1776" s="105"/>
      <c r="R1776" s="105"/>
      <c r="S1776" s="105"/>
      <c r="T1776" s="105"/>
      <c r="U1776" s="51"/>
      <c r="V1776" s="105"/>
      <c r="W1776" s="105"/>
      <c r="X1776" s="105"/>
      <c r="Y1776" s="105"/>
      <c r="Z1776" s="105"/>
      <c r="AA1776" s="105"/>
    </row>
    <row r="1777" spans="1:27" ht="11.65" customHeight="1" thickTop="1">
      <c r="A1777" s="53">
        <v>1648</v>
      </c>
      <c r="C1777" s="101"/>
      <c r="F1777" s="102"/>
      <c r="H1777" s="59"/>
      <c r="I1777" s="109"/>
      <c r="J1777" s="7"/>
      <c r="K1777" s="7"/>
      <c r="L1777" s="7"/>
      <c r="M1777" s="7"/>
      <c r="O1777" s="51"/>
      <c r="P1777" s="51"/>
      <c r="Q1777" s="51"/>
      <c r="R1777" s="51"/>
      <c r="S1777" s="51"/>
      <c r="T1777" s="51"/>
      <c r="U1777" s="51"/>
      <c r="V1777" s="51"/>
      <c r="W1777" s="51"/>
      <c r="X1777" s="51"/>
      <c r="Y1777" s="51"/>
      <c r="Z1777" s="51"/>
      <c r="AA1777" s="51"/>
    </row>
    <row r="1778" spans="1:27" ht="11.65" customHeight="1">
      <c r="A1778" s="53">
        <v>1649</v>
      </c>
      <c r="C1778" s="101"/>
      <c r="E1778" s="57"/>
      <c r="F1778" s="102"/>
      <c r="H1778" s="59"/>
      <c r="I1778" s="109"/>
      <c r="J1778" s="109"/>
      <c r="K1778" s="109"/>
      <c r="L1778" s="109"/>
      <c r="M1778" s="109"/>
      <c r="O1778" s="110"/>
      <c r="P1778" s="110"/>
      <c r="Q1778" s="110"/>
      <c r="R1778" s="110"/>
      <c r="S1778" s="110"/>
      <c r="T1778" s="110"/>
      <c r="U1778" s="51"/>
      <c r="V1778" s="110"/>
      <c r="W1778" s="110"/>
      <c r="X1778" s="110"/>
      <c r="Y1778" s="110"/>
      <c r="Z1778" s="110"/>
      <c r="AA1778" s="110"/>
    </row>
    <row r="1779" spans="1:27" ht="11.65" customHeight="1">
      <c r="A1779" s="53">
        <v>1650</v>
      </c>
      <c r="C1779" s="111"/>
      <c r="D1779" s="56"/>
      <c r="E1779" s="112"/>
      <c r="F1779" s="102"/>
      <c r="G1779" s="56"/>
      <c r="H1779" s="113"/>
      <c r="I1779" s="114"/>
      <c r="J1779" s="114"/>
      <c r="K1779" s="114"/>
      <c r="L1779" s="114"/>
      <c r="M1779" s="114"/>
      <c r="O1779" s="115"/>
      <c r="P1779" s="115"/>
      <c r="Q1779" s="115"/>
      <c r="R1779" s="115"/>
      <c r="S1779" s="115"/>
      <c r="T1779" s="115"/>
      <c r="U1779" s="51"/>
      <c r="V1779" s="115"/>
      <c r="W1779" s="115"/>
      <c r="X1779" s="115"/>
      <c r="Y1779" s="115"/>
      <c r="Z1779" s="115"/>
      <c r="AA1779" s="115"/>
    </row>
    <row r="1780" spans="1:27" ht="11.65" customHeight="1">
      <c r="A1780" s="53">
        <v>1651</v>
      </c>
      <c r="C1780" s="101" t="s">
        <v>419</v>
      </c>
      <c r="F1780" s="102"/>
      <c r="H1780" s="59"/>
      <c r="I1780" s="7"/>
      <c r="J1780" s="7"/>
      <c r="K1780" s="7"/>
      <c r="L1780" s="7"/>
      <c r="M1780" s="7"/>
      <c r="O1780" s="51"/>
      <c r="P1780" s="51"/>
      <c r="Q1780" s="51"/>
      <c r="R1780" s="51"/>
      <c r="S1780" s="51"/>
      <c r="T1780" s="51"/>
      <c r="U1780" s="51"/>
      <c r="V1780" s="51"/>
      <c r="W1780" s="51"/>
      <c r="X1780" s="51"/>
      <c r="Y1780" s="51"/>
      <c r="Z1780" s="51"/>
      <c r="AA1780" s="51"/>
    </row>
    <row r="1781" spans="1:27" ht="11.65" customHeight="1">
      <c r="A1781" s="53">
        <v>1652</v>
      </c>
      <c r="C1781" s="101"/>
      <c r="E1781" s="3" t="s">
        <v>635</v>
      </c>
      <c r="F1781" s="102"/>
      <c r="H1781" s="59"/>
      <c r="I1781" s="7">
        <v>0</v>
      </c>
      <c r="J1781" s="7">
        <v>0</v>
      </c>
      <c r="K1781" s="103">
        <v>0</v>
      </c>
      <c r="L1781" s="7">
        <v>0</v>
      </c>
      <c r="M1781" s="7">
        <v>0</v>
      </c>
      <c r="O1781" s="51"/>
      <c r="P1781" s="51"/>
      <c r="Q1781" s="51"/>
      <c r="R1781" s="51"/>
      <c r="S1781" s="51"/>
      <c r="T1781" s="51"/>
      <c r="U1781" s="51"/>
      <c r="V1781" s="51"/>
      <c r="W1781" s="51"/>
      <c r="X1781" s="51"/>
      <c r="Y1781" s="51"/>
      <c r="Z1781" s="51"/>
      <c r="AA1781" s="51"/>
    </row>
    <row r="1782" spans="1:27" ht="11.65" customHeight="1">
      <c r="A1782" s="53">
        <v>1653</v>
      </c>
      <c r="C1782" s="101"/>
      <c r="E1782" s="3" t="s">
        <v>649</v>
      </c>
      <c r="F1782" s="102"/>
      <c r="H1782" s="59"/>
      <c r="I1782" s="7">
        <v>0</v>
      </c>
      <c r="J1782" s="7">
        <v>0</v>
      </c>
      <c r="K1782" s="103">
        <v>0</v>
      </c>
      <c r="L1782" s="7">
        <v>0</v>
      </c>
      <c r="M1782" s="7">
        <v>0</v>
      </c>
      <c r="O1782" s="51"/>
      <c r="P1782" s="51"/>
      <c r="Q1782" s="51"/>
      <c r="R1782" s="51"/>
      <c r="S1782" s="51"/>
      <c r="T1782" s="51"/>
      <c r="U1782" s="51"/>
      <c r="V1782" s="51"/>
      <c r="W1782" s="51"/>
      <c r="X1782" s="51"/>
      <c r="Y1782" s="51"/>
      <c r="Z1782" s="51"/>
      <c r="AA1782" s="51"/>
    </row>
    <row r="1783" spans="1:27" ht="11.65" customHeight="1">
      <c r="A1783" s="53">
        <v>1654</v>
      </c>
      <c r="C1783" s="101"/>
      <c r="E1783" s="3" t="s">
        <v>249</v>
      </c>
      <c r="F1783" s="102"/>
      <c r="H1783" s="59"/>
      <c r="I1783" s="7">
        <v>0</v>
      </c>
      <c r="J1783" s="7">
        <v>0</v>
      </c>
      <c r="K1783" s="103">
        <v>0</v>
      </c>
      <c r="L1783" s="7">
        <v>0</v>
      </c>
      <c r="M1783" s="7">
        <v>0</v>
      </c>
      <c r="O1783" s="51"/>
      <c r="P1783" s="51"/>
      <c r="Q1783" s="51"/>
      <c r="R1783" s="51"/>
      <c r="S1783" s="51"/>
      <c r="T1783" s="51"/>
      <c r="U1783" s="51"/>
      <c r="V1783" s="51"/>
      <c r="W1783" s="51"/>
      <c r="X1783" s="51"/>
      <c r="Y1783" s="51"/>
      <c r="Z1783" s="51"/>
      <c r="AA1783" s="51"/>
    </row>
    <row r="1784" spans="1:27" ht="11.65" customHeight="1">
      <c r="A1784" s="53">
        <v>1655</v>
      </c>
      <c r="C1784" s="101"/>
      <c r="F1784" s="102"/>
      <c r="H1784" s="59"/>
      <c r="I1784" s="7"/>
      <c r="J1784" s="7"/>
      <c r="K1784" s="7"/>
      <c r="L1784" s="7"/>
      <c r="M1784" s="7"/>
      <c r="O1784" s="51"/>
      <c r="P1784" s="51"/>
      <c r="Q1784" s="51"/>
      <c r="R1784" s="51"/>
      <c r="S1784" s="51"/>
      <c r="T1784" s="51"/>
      <c r="U1784" s="51"/>
      <c r="V1784" s="51"/>
      <c r="W1784" s="51"/>
      <c r="X1784" s="51"/>
      <c r="Y1784" s="51"/>
      <c r="Z1784" s="51"/>
      <c r="AA1784" s="51"/>
    </row>
    <row r="1785" spans="1:27" ht="11.65" customHeight="1" thickBot="1">
      <c r="A1785" s="53">
        <v>1656</v>
      </c>
      <c r="C1785" s="101" t="s">
        <v>420</v>
      </c>
      <c r="F1785" s="102"/>
      <c r="H1785" s="59"/>
      <c r="I1785" s="118">
        <v>0</v>
      </c>
      <c r="J1785" s="118">
        <v>0</v>
      </c>
      <c r="K1785" s="118">
        <v>0</v>
      </c>
      <c r="L1785" s="118">
        <v>0</v>
      </c>
      <c r="M1785" s="118">
        <v>0</v>
      </c>
      <c r="N1785" s="51"/>
      <c r="O1785" s="51">
        <v>0</v>
      </c>
      <c r="P1785" s="51"/>
      <c r="Q1785" s="51"/>
      <c r="R1785" s="51"/>
      <c r="S1785" s="51"/>
      <c r="T1785" s="51"/>
      <c r="U1785" s="51"/>
      <c r="V1785" s="51"/>
      <c r="W1785" s="51"/>
      <c r="X1785" s="51"/>
      <c r="Y1785" s="51"/>
      <c r="Z1785" s="51"/>
      <c r="AA1785" s="51"/>
    </row>
    <row r="1786" spans="1:27" ht="11.65" customHeight="1" thickTop="1">
      <c r="A1786" s="53">
        <v>1657</v>
      </c>
      <c r="C1786" s="101"/>
      <c r="F1786" s="102"/>
      <c r="H1786" s="59"/>
      <c r="I1786" s="7"/>
      <c r="J1786" s="7"/>
      <c r="K1786" s="7"/>
      <c r="L1786" s="7"/>
      <c r="M1786" s="7"/>
      <c r="O1786" s="51"/>
      <c r="P1786" s="51"/>
      <c r="Q1786" s="51"/>
      <c r="R1786" s="51"/>
      <c r="S1786" s="51"/>
      <c r="T1786" s="51"/>
      <c r="U1786" s="51"/>
      <c r="V1786" s="51"/>
      <c r="W1786" s="51"/>
      <c r="X1786" s="51"/>
      <c r="Y1786" s="51"/>
      <c r="Z1786" s="51"/>
      <c r="AA1786" s="51"/>
    </row>
    <row r="1787" spans="1:27" ht="11.65" customHeight="1">
      <c r="A1787" s="53">
        <v>1658</v>
      </c>
      <c r="C1787" s="101">
        <v>330</v>
      </c>
      <c r="D1787" s="3" t="s">
        <v>401</v>
      </c>
      <c r="F1787" s="102"/>
      <c r="H1787" s="59"/>
      <c r="I1787" s="7"/>
      <c r="J1787" s="7"/>
      <c r="K1787" s="7"/>
      <c r="L1787" s="7"/>
      <c r="M1787" s="7"/>
      <c r="O1787" s="51"/>
      <c r="P1787" s="51"/>
      <c r="Q1787" s="51"/>
      <c r="R1787" s="51"/>
      <c r="S1787" s="51"/>
      <c r="T1787" s="51"/>
      <c r="U1787" s="51"/>
      <c r="V1787" s="51"/>
      <c r="W1787" s="51"/>
      <c r="X1787" s="51"/>
      <c r="Y1787" s="51"/>
      <c r="Z1787" s="51"/>
      <c r="AA1787" s="51"/>
    </row>
    <row r="1788" spans="1:27" ht="11.65" customHeight="1">
      <c r="A1788" s="53">
        <v>1659</v>
      </c>
      <c r="C1788" s="101"/>
      <c r="E1788" s="57"/>
      <c r="F1788" s="104" t="s">
        <v>270</v>
      </c>
      <c r="G1788" s="3" t="s">
        <v>635</v>
      </c>
      <c r="H1788" s="59"/>
      <c r="I1788" s="7">
        <v>0</v>
      </c>
      <c r="J1788" s="7">
        <v>0</v>
      </c>
      <c r="K1788" s="103">
        <v>0</v>
      </c>
      <c r="L1788" s="7">
        <v>0</v>
      </c>
      <c r="M1788" s="7">
        <v>0</v>
      </c>
      <c r="O1788" s="51"/>
      <c r="P1788" s="51"/>
      <c r="Q1788" s="51"/>
      <c r="R1788" s="51"/>
      <c r="S1788" s="51"/>
      <c r="T1788" s="51"/>
      <c r="U1788" s="51"/>
      <c r="V1788" s="51"/>
      <c r="W1788" s="51"/>
      <c r="X1788" s="51"/>
      <c r="Y1788" s="51"/>
      <c r="Z1788" s="51"/>
      <c r="AA1788" s="51"/>
    </row>
    <row r="1789" spans="1:27" ht="11.65" customHeight="1">
      <c r="A1789" s="53">
        <v>1660</v>
      </c>
      <c r="C1789" s="101"/>
      <c r="E1789" s="57"/>
      <c r="F1789" s="104" t="s">
        <v>270</v>
      </c>
      <c r="G1789" s="3" t="s">
        <v>649</v>
      </c>
      <c r="H1789" s="59"/>
      <c r="I1789" s="7">
        <v>0</v>
      </c>
      <c r="J1789" s="7">
        <v>0</v>
      </c>
      <c r="K1789" s="103">
        <v>0</v>
      </c>
      <c r="L1789" s="7">
        <v>0</v>
      </c>
      <c r="M1789" s="7">
        <v>0</v>
      </c>
      <c r="O1789" s="51"/>
      <c r="P1789" s="51"/>
      <c r="Q1789" s="51"/>
      <c r="R1789" s="51"/>
      <c r="S1789" s="51"/>
      <c r="T1789" s="51"/>
      <c r="U1789" s="51"/>
      <c r="V1789" s="51"/>
      <c r="W1789" s="51"/>
      <c r="X1789" s="51"/>
      <c r="Y1789" s="51"/>
      <c r="Z1789" s="51"/>
      <c r="AA1789" s="51"/>
    </row>
    <row r="1790" spans="1:27" ht="11.65" customHeight="1">
      <c r="A1790" s="53">
        <v>1661</v>
      </c>
      <c r="C1790" s="101"/>
      <c r="E1790" s="57"/>
      <c r="F1790" s="104" t="s">
        <v>270</v>
      </c>
      <c r="G1790" s="3" t="s">
        <v>634</v>
      </c>
      <c r="H1790" s="59"/>
      <c r="I1790" s="7">
        <v>29412070.057916701</v>
      </c>
      <c r="J1790" s="7">
        <v>22794346.693277057</v>
      </c>
      <c r="K1790" s="103">
        <v>6617723.3646396426</v>
      </c>
      <c r="L1790" s="7">
        <v>74802.393892326392</v>
      </c>
      <c r="M1790" s="7">
        <v>6692525.758531969</v>
      </c>
      <c r="O1790" s="51"/>
      <c r="P1790" s="51"/>
      <c r="Q1790" s="51"/>
      <c r="R1790" s="51"/>
      <c r="S1790" s="51"/>
      <c r="T1790" s="51"/>
      <c r="U1790" s="51"/>
      <c r="V1790" s="51"/>
      <c r="W1790" s="51"/>
      <c r="X1790" s="51"/>
      <c r="Y1790" s="51"/>
      <c r="Z1790" s="51"/>
      <c r="AA1790" s="51"/>
    </row>
    <row r="1791" spans="1:27" ht="11.65" customHeight="1">
      <c r="A1791" s="53">
        <v>1662</v>
      </c>
      <c r="C1791" s="101"/>
      <c r="E1791" s="57"/>
      <c r="F1791" s="104" t="s">
        <v>270</v>
      </c>
      <c r="G1791" s="3" t="s">
        <v>636</v>
      </c>
      <c r="H1791" s="59"/>
      <c r="I1791" s="7">
        <v>6553227.1699999999</v>
      </c>
      <c r="J1791" s="7">
        <v>6553227.1699999999</v>
      </c>
      <c r="K1791" s="103">
        <v>0</v>
      </c>
      <c r="L1791" s="7">
        <v>0</v>
      </c>
      <c r="M1791" s="7">
        <v>0</v>
      </c>
      <c r="O1791" s="51"/>
      <c r="P1791" s="51"/>
      <c r="Q1791" s="51"/>
      <c r="R1791" s="51"/>
      <c r="S1791" s="51"/>
      <c r="T1791" s="51"/>
      <c r="U1791" s="51"/>
      <c r="V1791" s="51"/>
      <c r="W1791" s="51"/>
      <c r="X1791" s="51"/>
      <c r="Y1791" s="51"/>
      <c r="Z1791" s="51"/>
      <c r="AA1791" s="51"/>
    </row>
    <row r="1792" spans="1:27" ht="11.65" customHeight="1">
      <c r="A1792" s="53">
        <v>1663</v>
      </c>
      <c r="C1792" s="101"/>
      <c r="E1792" s="57"/>
      <c r="F1792" s="104" t="s">
        <v>270</v>
      </c>
      <c r="G1792" s="3" t="s">
        <v>634</v>
      </c>
      <c r="H1792" s="59"/>
      <c r="I1792" s="7">
        <v>0</v>
      </c>
      <c r="J1792" s="7">
        <v>0</v>
      </c>
      <c r="K1792" s="103">
        <v>0</v>
      </c>
      <c r="L1792" s="7">
        <v>0</v>
      </c>
      <c r="M1792" s="7">
        <v>0</v>
      </c>
      <c r="O1792" s="51"/>
      <c r="P1792" s="51"/>
      <c r="Q1792" s="51"/>
      <c r="R1792" s="51"/>
      <c r="S1792" s="51"/>
      <c r="T1792" s="51"/>
      <c r="U1792" s="51"/>
      <c r="V1792" s="51"/>
      <c r="W1792" s="51"/>
      <c r="X1792" s="51"/>
      <c r="Y1792" s="51"/>
      <c r="Z1792" s="51"/>
      <c r="AA1792" s="51"/>
    </row>
    <row r="1793" spans="1:27" ht="11.65" customHeight="1">
      <c r="A1793" s="53">
        <v>1664</v>
      </c>
      <c r="C1793" s="101"/>
      <c r="E1793" s="57"/>
      <c r="F1793" s="104" t="s">
        <v>270</v>
      </c>
      <c r="G1793" s="3" t="s">
        <v>636</v>
      </c>
      <c r="H1793" s="59"/>
      <c r="I1793" s="7">
        <v>0</v>
      </c>
      <c r="J1793" s="7">
        <v>0</v>
      </c>
      <c r="K1793" s="103">
        <v>0</v>
      </c>
      <c r="L1793" s="7">
        <v>0</v>
      </c>
      <c r="M1793" s="7">
        <v>0</v>
      </c>
      <c r="O1793" s="51"/>
      <c r="P1793" s="51"/>
      <c r="Q1793" s="51"/>
      <c r="R1793" s="51"/>
      <c r="S1793" s="51"/>
      <c r="T1793" s="51"/>
      <c r="U1793" s="51"/>
      <c r="V1793" s="51"/>
      <c r="W1793" s="51"/>
      <c r="X1793" s="51"/>
      <c r="Y1793" s="51"/>
      <c r="Z1793" s="51"/>
      <c r="AA1793" s="51"/>
    </row>
    <row r="1794" spans="1:27" ht="11.65" customHeight="1">
      <c r="A1794" s="53">
        <v>1665</v>
      </c>
      <c r="C1794" s="101"/>
      <c r="F1794" s="102"/>
      <c r="H1794" s="59" t="s">
        <v>402</v>
      </c>
      <c r="I1794" s="106">
        <v>35965297.227916703</v>
      </c>
      <c r="J1794" s="106">
        <v>29347573.863277055</v>
      </c>
      <c r="K1794" s="106">
        <v>6617723.3646396426</v>
      </c>
      <c r="L1794" s="106">
        <v>74802.393892326392</v>
      </c>
      <c r="M1794" s="106">
        <v>6692525.758531969</v>
      </c>
      <c r="O1794" s="51"/>
      <c r="P1794" s="51"/>
      <c r="Q1794" s="51"/>
      <c r="R1794" s="51"/>
      <c r="S1794" s="51"/>
      <c r="T1794" s="51"/>
      <c r="U1794" s="51"/>
      <c r="V1794" s="51"/>
      <c r="W1794" s="51"/>
      <c r="X1794" s="51"/>
      <c r="Y1794" s="51"/>
      <c r="Z1794" s="51"/>
      <c r="AA1794" s="51"/>
    </row>
    <row r="1795" spans="1:27" ht="11.65" customHeight="1">
      <c r="A1795" s="53">
        <v>1666</v>
      </c>
      <c r="C1795" s="101"/>
      <c r="F1795" s="102"/>
      <c r="H1795" s="59"/>
      <c r="I1795" s="7"/>
      <c r="J1795" s="7"/>
      <c r="K1795" s="7"/>
      <c r="L1795" s="7"/>
      <c r="M1795" s="7"/>
      <c r="O1795" s="51"/>
      <c r="P1795" s="51"/>
      <c r="Q1795" s="51"/>
      <c r="R1795" s="51"/>
      <c r="S1795" s="51"/>
      <c r="T1795" s="51"/>
      <c r="U1795" s="51"/>
      <c r="V1795" s="51"/>
      <c r="W1795" s="51"/>
      <c r="X1795" s="51"/>
      <c r="Y1795" s="51"/>
      <c r="Z1795" s="51"/>
      <c r="AA1795" s="51"/>
    </row>
    <row r="1796" spans="1:27" ht="11.65" customHeight="1">
      <c r="A1796" s="53">
        <v>1667</v>
      </c>
      <c r="C1796" s="101">
        <v>331</v>
      </c>
      <c r="D1796" s="3" t="s">
        <v>403</v>
      </c>
      <c r="F1796" s="102"/>
      <c r="H1796" s="59"/>
      <c r="I1796" s="7"/>
      <c r="J1796" s="7"/>
      <c r="K1796" s="7"/>
      <c r="L1796" s="7"/>
      <c r="M1796" s="7"/>
      <c r="O1796" s="51"/>
      <c r="P1796" s="51"/>
      <c r="Q1796" s="51"/>
      <c r="R1796" s="51"/>
      <c r="S1796" s="51"/>
      <c r="T1796" s="51"/>
      <c r="U1796" s="51"/>
      <c r="V1796" s="51"/>
      <c r="W1796" s="51"/>
      <c r="X1796" s="51"/>
      <c r="Y1796" s="51"/>
      <c r="Z1796" s="51"/>
      <c r="AA1796" s="51"/>
    </row>
    <row r="1797" spans="1:27" ht="11.65" customHeight="1">
      <c r="A1797" s="53">
        <v>1668</v>
      </c>
      <c r="C1797" s="101"/>
      <c r="E1797" s="57"/>
      <c r="F1797" s="104" t="s">
        <v>270</v>
      </c>
      <c r="G1797" s="3" t="s">
        <v>635</v>
      </c>
      <c r="H1797" s="59"/>
      <c r="I1797" s="7">
        <v>0</v>
      </c>
      <c r="J1797" s="7">
        <v>0</v>
      </c>
      <c r="K1797" s="103">
        <v>0</v>
      </c>
      <c r="L1797" s="7">
        <v>0</v>
      </c>
      <c r="M1797" s="7">
        <v>0</v>
      </c>
      <c r="O1797" s="51"/>
      <c r="P1797" s="51"/>
      <c r="Q1797" s="51"/>
      <c r="R1797" s="51"/>
      <c r="S1797" s="51"/>
      <c r="T1797" s="51"/>
      <c r="U1797" s="51"/>
      <c r="V1797" s="51"/>
      <c r="W1797" s="51"/>
      <c r="X1797" s="51"/>
      <c r="Y1797" s="51"/>
      <c r="Z1797" s="51"/>
      <c r="AA1797" s="51"/>
    </row>
    <row r="1798" spans="1:27" ht="11.65" customHeight="1">
      <c r="A1798" s="53">
        <v>1669</v>
      </c>
      <c r="C1798" s="101"/>
      <c r="E1798" s="57"/>
      <c r="F1798" s="104" t="s">
        <v>270</v>
      </c>
      <c r="G1798" s="3" t="s">
        <v>649</v>
      </c>
      <c r="H1798" s="59"/>
      <c r="I1798" s="7">
        <v>0</v>
      </c>
      <c r="J1798" s="7">
        <v>0</v>
      </c>
      <c r="K1798" s="103">
        <v>0</v>
      </c>
      <c r="L1798" s="7">
        <v>0</v>
      </c>
      <c r="M1798" s="7">
        <v>0</v>
      </c>
      <c r="O1798" s="51"/>
      <c r="P1798" s="51"/>
      <c r="Q1798" s="51"/>
      <c r="R1798" s="51"/>
      <c r="S1798" s="51"/>
      <c r="T1798" s="51"/>
      <c r="U1798" s="51"/>
      <c r="V1798" s="51"/>
      <c r="W1798" s="51"/>
      <c r="X1798" s="51"/>
      <c r="Y1798" s="51"/>
      <c r="Z1798" s="51"/>
      <c r="AA1798" s="51"/>
    </row>
    <row r="1799" spans="1:27" ht="11.65" customHeight="1">
      <c r="A1799" s="53">
        <v>1670</v>
      </c>
      <c r="C1799" s="101"/>
      <c r="E1799" s="57"/>
      <c r="F1799" s="104" t="s">
        <v>270</v>
      </c>
      <c r="G1799" s="3" t="s">
        <v>634</v>
      </c>
      <c r="H1799" s="59"/>
      <c r="I1799" s="7">
        <v>255536465.11875001</v>
      </c>
      <c r="J1799" s="7">
        <v>198040694.42312032</v>
      </c>
      <c r="K1799" s="103">
        <v>57495770.695629701</v>
      </c>
      <c r="L1799" s="7">
        <v>706700.58055000007</v>
      </c>
      <c r="M1799" s="7">
        <v>58202471.276179701</v>
      </c>
      <c r="O1799" s="51"/>
      <c r="P1799" s="51"/>
      <c r="Q1799" s="51"/>
      <c r="R1799" s="51"/>
      <c r="S1799" s="51"/>
      <c r="T1799" s="51"/>
      <c r="U1799" s="51"/>
      <c r="V1799" s="51"/>
      <c r="W1799" s="51"/>
      <c r="X1799" s="51"/>
      <c r="Y1799" s="51"/>
      <c r="Z1799" s="51"/>
      <c r="AA1799" s="51"/>
    </row>
    <row r="1800" spans="1:27" ht="11.65" customHeight="1">
      <c r="A1800" s="53">
        <v>1671</v>
      </c>
      <c r="C1800" s="101"/>
      <c r="E1800" s="57"/>
      <c r="F1800" s="104" t="s">
        <v>270</v>
      </c>
      <c r="G1800" s="3" t="s">
        <v>636</v>
      </c>
      <c r="H1800" s="59"/>
      <c r="I1800" s="7">
        <v>16296483.4766667</v>
      </c>
      <c r="J1800" s="7">
        <v>16296483.4766667</v>
      </c>
      <c r="K1800" s="103">
        <v>0</v>
      </c>
      <c r="L1800" s="7">
        <v>0</v>
      </c>
      <c r="M1800" s="7">
        <v>0</v>
      </c>
      <c r="O1800" s="51"/>
      <c r="P1800" s="51"/>
      <c r="Q1800" s="51"/>
      <c r="R1800" s="51"/>
      <c r="S1800" s="51"/>
      <c r="T1800" s="51"/>
      <c r="U1800" s="51"/>
      <c r="V1800" s="51"/>
      <c r="W1800" s="51"/>
      <c r="X1800" s="51"/>
      <c r="Y1800" s="51"/>
      <c r="Z1800" s="51"/>
      <c r="AA1800" s="51"/>
    </row>
    <row r="1801" spans="1:27" ht="11.65" customHeight="1">
      <c r="A1801" s="53">
        <v>1672</v>
      </c>
      <c r="C1801" s="101"/>
      <c r="E1801" s="57"/>
      <c r="F1801" s="104" t="s">
        <v>270</v>
      </c>
      <c r="G1801" s="3" t="s">
        <v>634</v>
      </c>
      <c r="H1801" s="59"/>
      <c r="I1801" s="7">
        <v>0</v>
      </c>
      <c r="J1801" s="7">
        <v>0</v>
      </c>
      <c r="K1801" s="103">
        <v>0</v>
      </c>
      <c r="L1801" s="7">
        <v>0</v>
      </c>
      <c r="M1801" s="7">
        <v>0</v>
      </c>
      <c r="O1801" s="51"/>
      <c r="P1801" s="51"/>
      <c r="Q1801" s="51"/>
      <c r="R1801" s="51"/>
      <c r="S1801" s="51"/>
      <c r="T1801" s="51"/>
      <c r="U1801" s="51"/>
      <c r="V1801" s="51"/>
      <c r="W1801" s="51"/>
      <c r="X1801" s="51"/>
      <c r="Y1801" s="51"/>
      <c r="Z1801" s="51"/>
      <c r="AA1801" s="51"/>
    </row>
    <row r="1802" spans="1:27" ht="11.65" customHeight="1">
      <c r="A1802" s="53">
        <v>1673</v>
      </c>
      <c r="C1802" s="101"/>
      <c r="E1802" s="57"/>
      <c r="F1802" s="104" t="s">
        <v>270</v>
      </c>
      <c r="G1802" s="3" t="s">
        <v>636</v>
      </c>
      <c r="H1802" s="59"/>
      <c r="I1802" s="7">
        <v>0</v>
      </c>
      <c r="J1802" s="7">
        <v>0</v>
      </c>
      <c r="K1802" s="103">
        <v>0</v>
      </c>
      <c r="L1802" s="7">
        <v>0</v>
      </c>
      <c r="M1802" s="7">
        <v>0</v>
      </c>
      <c r="O1802" s="51"/>
      <c r="P1802" s="51"/>
      <c r="Q1802" s="51"/>
      <c r="R1802" s="51"/>
      <c r="S1802" s="51"/>
      <c r="T1802" s="51"/>
      <c r="U1802" s="51"/>
      <c r="V1802" s="51"/>
      <c r="W1802" s="51"/>
      <c r="X1802" s="51"/>
      <c r="Y1802" s="51"/>
      <c r="Z1802" s="51"/>
      <c r="AA1802" s="51"/>
    </row>
    <row r="1803" spans="1:27" ht="11.65" customHeight="1">
      <c r="A1803" s="53">
        <v>1674</v>
      </c>
      <c r="C1803" s="101"/>
      <c r="F1803" s="102"/>
      <c r="H1803" s="59" t="s">
        <v>402</v>
      </c>
      <c r="I1803" s="106">
        <v>271832948.59541672</v>
      </c>
      <c r="J1803" s="106">
        <v>214337177.89978701</v>
      </c>
      <c r="K1803" s="106">
        <v>57495770.695629701</v>
      </c>
      <c r="L1803" s="106">
        <v>706700.58055000007</v>
      </c>
      <c r="M1803" s="106">
        <v>58202471.276179701</v>
      </c>
      <c r="O1803" s="51"/>
      <c r="P1803" s="51"/>
      <c r="Q1803" s="51"/>
      <c r="R1803" s="51"/>
      <c r="S1803" s="51"/>
      <c r="T1803" s="51"/>
      <c r="U1803" s="51"/>
      <c r="V1803" s="51"/>
      <c r="W1803" s="51"/>
      <c r="X1803" s="51"/>
      <c r="Y1803" s="51"/>
      <c r="Z1803" s="51"/>
      <c r="AA1803" s="51"/>
    </row>
    <row r="1804" spans="1:27" ht="11.65" customHeight="1">
      <c r="A1804" s="53">
        <v>1675</v>
      </c>
      <c r="C1804" s="101"/>
      <c r="F1804" s="102"/>
      <c r="H1804" s="59"/>
      <c r="I1804" s="7"/>
      <c r="J1804" s="7"/>
      <c r="K1804" s="7"/>
      <c r="L1804" s="7"/>
      <c r="M1804" s="7"/>
      <c r="O1804" s="51"/>
      <c r="P1804" s="51"/>
      <c r="Q1804" s="51"/>
      <c r="R1804" s="51"/>
      <c r="S1804" s="51"/>
      <c r="T1804" s="51"/>
      <c r="U1804" s="51"/>
      <c r="V1804" s="51"/>
      <c r="W1804" s="51"/>
      <c r="X1804" s="51"/>
      <c r="Y1804" s="51"/>
      <c r="Z1804" s="51"/>
      <c r="AA1804" s="51"/>
    </row>
    <row r="1805" spans="1:27" ht="11.65" customHeight="1">
      <c r="A1805" s="53">
        <v>1676</v>
      </c>
      <c r="C1805" s="101">
        <v>332</v>
      </c>
      <c r="D1805" s="3" t="s">
        <v>421</v>
      </c>
      <c r="F1805" s="102"/>
      <c r="H1805" s="59"/>
      <c r="I1805" s="7"/>
      <c r="J1805" s="7"/>
      <c r="K1805" s="7"/>
      <c r="L1805" s="7"/>
      <c r="M1805" s="7"/>
      <c r="O1805" s="51"/>
      <c r="P1805" s="51"/>
      <c r="Q1805" s="51"/>
      <c r="R1805" s="51"/>
      <c r="S1805" s="51"/>
      <c r="T1805" s="51"/>
      <c r="U1805" s="51"/>
      <c r="V1805" s="51"/>
      <c r="W1805" s="51"/>
      <c r="X1805" s="51"/>
      <c r="Y1805" s="51"/>
      <c r="Z1805" s="51"/>
      <c r="AA1805" s="51"/>
    </row>
    <row r="1806" spans="1:27" ht="11.65" customHeight="1">
      <c r="A1806" s="53">
        <v>1677</v>
      </c>
      <c r="C1806" s="101"/>
      <c r="E1806" s="57"/>
      <c r="F1806" s="104" t="s">
        <v>270</v>
      </c>
      <c r="G1806" s="3" t="s">
        <v>635</v>
      </c>
      <c r="H1806" s="59"/>
      <c r="I1806" s="7">
        <v>0</v>
      </c>
      <c r="J1806" s="7">
        <v>0</v>
      </c>
      <c r="K1806" s="103">
        <v>0</v>
      </c>
      <c r="L1806" s="7">
        <v>0</v>
      </c>
      <c r="M1806" s="7">
        <v>0</v>
      </c>
      <c r="O1806" s="51"/>
      <c r="P1806" s="51"/>
      <c r="Q1806" s="51"/>
      <c r="R1806" s="51"/>
      <c r="S1806" s="51"/>
      <c r="T1806" s="51"/>
      <c r="U1806" s="51"/>
      <c r="V1806" s="51"/>
      <c r="W1806" s="51"/>
      <c r="X1806" s="51"/>
      <c r="Y1806" s="51"/>
      <c r="Z1806" s="51"/>
      <c r="AA1806" s="51"/>
    </row>
    <row r="1807" spans="1:27" ht="11.65" customHeight="1">
      <c r="A1807" s="53">
        <v>1678</v>
      </c>
      <c r="C1807" s="101"/>
      <c r="E1807" s="57"/>
      <c r="F1807" s="104" t="s">
        <v>270</v>
      </c>
      <c r="G1807" s="3" t="s">
        <v>649</v>
      </c>
      <c r="H1807" s="59"/>
      <c r="I1807" s="7">
        <v>0</v>
      </c>
      <c r="J1807" s="7">
        <v>0</v>
      </c>
      <c r="K1807" s="103">
        <v>0</v>
      </c>
      <c r="L1807" s="7">
        <v>0</v>
      </c>
      <c r="M1807" s="7">
        <v>0</v>
      </c>
      <c r="O1807" s="51"/>
      <c r="P1807" s="51"/>
      <c r="Q1807" s="51"/>
      <c r="R1807" s="51"/>
      <c r="S1807" s="51"/>
      <c r="T1807" s="51"/>
      <c r="U1807" s="51"/>
      <c r="V1807" s="51"/>
      <c r="W1807" s="51"/>
      <c r="X1807" s="51"/>
      <c r="Y1807" s="51"/>
      <c r="Z1807" s="51"/>
      <c r="AA1807" s="51"/>
    </row>
    <row r="1808" spans="1:27" ht="11.65" customHeight="1">
      <c r="A1808" s="53">
        <v>1679</v>
      </c>
      <c r="C1808" s="101"/>
      <c r="E1808" s="57"/>
      <c r="F1808" s="104" t="s">
        <v>270</v>
      </c>
      <c r="G1808" s="3" t="s">
        <v>634</v>
      </c>
      <c r="H1808" s="59"/>
      <c r="I1808" s="7">
        <v>403396950.45125002</v>
      </c>
      <c r="J1808" s="7">
        <v>312632532.34096938</v>
      </c>
      <c r="K1808" s="103">
        <v>90764418.110280633</v>
      </c>
      <c r="L1808" s="7">
        <v>1486907.5859411955</v>
      </c>
      <c r="M1808" s="7">
        <v>92251325.696221828</v>
      </c>
      <c r="O1808" s="51"/>
      <c r="P1808" s="51"/>
      <c r="Q1808" s="51"/>
      <c r="R1808" s="51"/>
      <c r="S1808" s="51"/>
      <c r="T1808" s="51"/>
      <c r="U1808" s="51"/>
      <c r="V1808" s="51"/>
      <c r="W1808" s="51"/>
      <c r="X1808" s="51"/>
      <c r="Y1808" s="51"/>
      <c r="Z1808" s="51"/>
      <c r="AA1808" s="51"/>
    </row>
    <row r="1809" spans="1:27" ht="11.65" customHeight="1">
      <c r="A1809" s="53">
        <v>1680</v>
      </c>
      <c r="C1809" s="101"/>
      <c r="E1809" s="57"/>
      <c r="F1809" s="104" t="s">
        <v>270</v>
      </c>
      <c r="G1809" s="3" t="s">
        <v>636</v>
      </c>
      <c r="H1809" s="59"/>
      <c r="I1809" s="7">
        <v>98909448.578749999</v>
      </c>
      <c r="J1809" s="7">
        <v>98909448.578749999</v>
      </c>
      <c r="K1809" s="103">
        <v>0</v>
      </c>
      <c r="L1809" s="7">
        <v>0</v>
      </c>
      <c r="M1809" s="7">
        <v>0</v>
      </c>
      <c r="O1809" s="51"/>
      <c r="P1809" s="51"/>
      <c r="Q1809" s="51"/>
      <c r="R1809" s="51"/>
      <c r="S1809" s="51"/>
      <c r="T1809" s="51"/>
      <c r="U1809" s="51"/>
      <c r="V1809" s="51"/>
      <c r="W1809" s="51"/>
      <c r="X1809" s="51"/>
      <c r="Y1809" s="51"/>
      <c r="Z1809" s="51"/>
      <c r="AA1809" s="51"/>
    </row>
    <row r="1810" spans="1:27" ht="11.65" customHeight="1">
      <c r="A1810" s="53">
        <v>1681</v>
      </c>
      <c r="C1810" s="101"/>
      <c r="E1810" s="57"/>
      <c r="F1810" s="104" t="s">
        <v>270</v>
      </c>
      <c r="G1810" s="3" t="s">
        <v>634</v>
      </c>
      <c r="H1810" s="59"/>
      <c r="I1810" s="7">
        <v>0</v>
      </c>
      <c r="J1810" s="7">
        <v>0</v>
      </c>
      <c r="K1810" s="103">
        <v>0</v>
      </c>
      <c r="L1810" s="7">
        <v>0</v>
      </c>
      <c r="M1810" s="7">
        <v>0</v>
      </c>
      <c r="O1810" s="51"/>
      <c r="P1810" s="51"/>
      <c r="Q1810" s="51"/>
      <c r="R1810" s="51"/>
      <c r="S1810" s="51"/>
      <c r="T1810" s="51"/>
      <c r="U1810" s="51"/>
      <c r="V1810" s="51"/>
      <c r="W1810" s="51"/>
      <c r="X1810" s="51"/>
      <c r="Y1810" s="51"/>
      <c r="Z1810" s="51"/>
      <c r="AA1810" s="51"/>
    </row>
    <row r="1811" spans="1:27" ht="11.65" customHeight="1">
      <c r="A1811" s="53">
        <v>1682</v>
      </c>
      <c r="C1811" s="101"/>
      <c r="E1811" s="57"/>
      <c r="F1811" s="104" t="s">
        <v>270</v>
      </c>
      <c r="G1811" s="3" t="s">
        <v>636</v>
      </c>
      <c r="H1811" s="59"/>
      <c r="I1811" s="7">
        <v>0</v>
      </c>
      <c r="J1811" s="7">
        <v>0</v>
      </c>
      <c r="K1811" s="103">
        <v>0</v>
      </c>
      <c r="L1811" s="7">
        <v>0</v>
      </c>
      <c r="M1811" s="7">
        <v>0</v>
      </c>
      <c r="O1811" s="51"/>
      <c r="P1811" s="51"/>
      <c r="Q1811" s="51"/>
      <c r="R1811" s="51"/>
      <c r="S1811" s="51"/>
      <c r="T1811" s="51"/>
      <c r="U1811" s="51"/>
      <c r="V1811" s="51"/>
      <c r="W1811" s="51"/>
      <c r="X1811" s="51"/>
      <c r="Y1811" s="51"/>
      <c r="Z1811" s="51"/>
      <c r="AA1811" s="51"/>
    </row>
    <row r="1812" spans="1:27" ht="11.65" customHeight="1">
      <c r="A1812" s="53">
        <v>1683</v>
      </c>
      <c r="C1812" s="101"/>
      <c r="F1812" s="102"/>
      <c r="H1812" s="59" t="s">
        <v>402</v>
      </c>
      <c r="I1812" s="106">
        <v>502306399.03000003</v>
      </c>
      <c r="J1812" s="106">
        <v>411541980.9197194</v>
      </c>
      <c r="K1812" s="106">
        <v>90764418.110280633</v>
      </c>
      <c r="L1812" s="106">
        <v>1486907.5859411955</v>
      </c>
      <c r="M1812" s="106">
        <v>92251325.696221828</v>
      </c>
      <c r="O1812" s="51"/>
      <c r="P1812" s="51"/>
      <c r="Q1812" s="51"/>
      <c r="R1812" s="51"/>
      <c r="S1812" s="51"/>
      <c r="T1812" s="51"/>
      <c r="U1812" s="51"/>
      <c r="V1812" s="51"/>
      <c r="W1812" s="51"/>
      <c r="X1812" s="51"/>
      <c r="Y1812" s="51"/>
      <c r="Z1812" s="51"/>
      <c r="AA1812" s="51"/>
    </row>
    <row r="1813" spans="1:27" ht="11.65" customHeight="1">
      <c r="A1813" s="53">
        <v>1684</v>
      </c>
      <c r="C1813" s="101"/>
      <c r="F1813" s="102"/>
      <c r="H1813" s="59"/>
      <c r="I1813" s="7"/>
      <c r="J1813" s="7"/>
      <c r="K1813" s="7"/>
      <c r="L1813" s="7"/>
      <c r="M1813" s="7"/>
      <c r="O1813" s="51"/>
      <c r="P1813" s="51"/>
      <c r="Q1813" s="51"/>
      <c r="R1813" s="51"/>
      <c r="S1813" s="51"/>
      <c r="T1813" s="51"/>
      <c r="U1813" s="51"/>
      <c r="V1813" s="51"/>
      <c r="W1813" s="51"/>
      <c r="X1813" s="51"/>
      <c r="Y1813" s="51"/>
      <c r="Z1813" s="51"/>
      <c r="AA1813" s="51"/>
    </row>
    <row r="1814" spans="1:27" ht="11.65" customHeight="1">
      <c r="A1814" s="53">
        <v>1685</v>
      </c>
      <c r="C1814" s="101">
        <v>333</v>
      </c>
      <c r="D1814" s="3" t="s">
        <v>422</v>
      </c>
      <c r="F1814" s="102"/>
      <c r="H1814" s="59"/>
      <c r="I1814" s="7"/>
      <c r="J1814" s="7"/>
      <c r="K1814" s="7"/>
      <c r="L1814" s="7"/>
      <c r="M1814" s="7"/>
      <c r="O1814" s="51"/>
      <c r="P1814" s="51"/>
      <c r="Q1814" s="51"/>
      <c r="R1814" s="51"/>
      <c r="S1814" s="51"/>
      <c r="T1814" s="51"/>
      <c r="U1814" s="51"/>
      <c r="V1814" s="51"/>
      <c r="W1814" s="51"/>
      <c r="X1814" s="51"/>
      <c r="Y1814" s="51"/>
      <c r="Z1814" s="51"/>
      <c r="AA1814" s="51"/>
    </row>
    <row r="1815" spans="1:27" ht="11.65" customHeight="1">
      <c r="A1815" s="53">
        <v>1686</v>
      </c>
      <c r="C1815" s="101"/>
      <c r="E1815" s="57"/>
      <c r="F1815" s="104" t="s">
        <v>270</v>
      </c>
      <c r="G1815" s="3" t="s">
        <v>635</v>
      </c>
      <c r="H1815" s="59"/>
      <c r="I1815" s="7">
        <v>0</v>
      </c>
      <c r="J1815" s="7">
        <v>0</v>
      </c>
      <c r="K1815" s="103">
        <v>0</v>
      </c>
      <c r="L1815" s="7">
        <v>0</v>
      </c>
      <c r="M1815" s="7">
        <v>0</v>
      </c>
      <c r="O1815" s="51"/>
      <c r="P1815" s="51"/>
      <c r="Q1815" s="51"/>
      <c r="R1815" s="51"/>
      <c r="S1815" s="51"/>
      <c r="T1815" s="51"/>
      <c r="U1815" s="51"/>
      <c r="V1815" s="51"/>
      <c r="W1815" s="51"/>
      <c r="X1815" s="51"/>
      <c r="Y1815" s="51"/>
      <c r="Z1815" s="51"/>
      <c r="AA1815" s="51"/>
    </row>
    <row r="1816" spans="1:27" ht="11.65" customHeight="1">
      <c r="A1816" s="53">
        <v>1687</v>
      </c>
      <c r="C1816" s="101"/>
      <c r="E1816" s="57"/>
      <c r="F1816" s="104" t="s">
        <v>270</v>
      </c>
      <c r="G1816" s="3" t="s">
        <v>649</v>
      </c>
      <c r="H1816" s="59"/>
      <c r="I1816" s="7">
        <v>0</v>
      </c>
      <c r="J1816" s="7">
        <v>0</v>
      </c>
      <c r="K1816" s="103">
        <v>0</v>
      </c>
      <c r="L1816" s="7">
        <v>0</v>
      </c>
      <c r="M1816" s="7">
        <v>0</v>
      </c>
      <c r="O1816" s="51"/>
      <c r="P1816" s="51"/>
      <c r="Q1816" s="51"/>
      <c r="R1816" s="51"/>
      <c r="S1816" s="51"/>
      <c r="T1816" s="51"/>
      <c r="U1816" s="51"/>
      <c r="V1816" s="51"/>
      <c r="W1816" s="51"/>
      <c r="X1816" s="51"/>
      <c r="Y1816" s="51"/>
      <c r="Z1816" s="51"/>
      <c r="AA1816" s="51"/>
    </row>
    <row r="1817" spans="1:27" ht="11.65" customHeight="1">
      <c r="A1817" s="53">
        <v>1688</v>
      </c>
      <c r="C1817" s="101"/>
      <c r="E1817" s="57"/>
      <c r="F1817" s="104" t="s">
        <v>270</v>
      </c>
      <c r="G1817" s="3" t="s">
        <v>634</v>
      </c>
      <c r="H1817" s="59"/>
      <c r="I1817" s="7">
        <v>88119403.814166695</v>
      </c>
      <c r="J1817" s="7">
        <v>68292515.18134287</v>
      </c>
      <c r="K1817" s="103">
        <v>19826888.632823821</v>
      </c>
      <c r="L1817" s="7">
        <v>59839.88204902783</v>
      </c>
      <c r="M1817" s="7">
        <v>19886728.514872849</v>
      </c>
      <c r="O1817" s="51"/>
      <c r="P1817" s="51"/>
      <c r="Q1817" s="51"/>
      <c r="R1817" s="51"/>
      <c r="S1817" s="51"/>
      <c r="T1817" s="51"/>
      <c r="U1817" s="51"/>
      <c r="V1817" s="51"/>
      <c r="W1817" s="51"/>
      <c r="X1817" s="51"/>
      <c r="Y1817" s="51"/>
      <c r="Z1817" s="51"/>
      <c r="AA1817" s="51"/>
    </row>
    <row r="1818" spans="1:27" ht="11.65" customHeight="1">
      <c r="A1818" s="53">
        <v>1689</v>
      </c>
      <c r="C1818" s="101"/>
      <c r="E1818" s="57"/>
      <c r="F1818" s="104" t="s">
        <v>270</v>
      </c>
      <c r="G1818" s="3" t="s">
        <v>636</v>
      </c>
      <c r="H1818" s="59"/>
      <c r="I1818" s="7">
        <v>44106185.015833303</v>
      </c>
      <c r="J1818" s="7">
        <v>44106185.015833303</v>
      </c>
      <c r="K1818" s="103">
        <v>0</v>
      </c>
      <c r="L1818" s="7">
        <v>0</v>
      </c>
      <c r="M1818" s="7">
        <v>0</v>
      </c>
      <c r="O1818" s="51"/>
      <c r="P1818" s="51"/>
      <c r="Q1818" s="51"/>
      <c r="R1818" s="51"/>
      <c r="S1818" s="51"/>
      <c r="T1818" s="51"/>
      <c r="U1818" s="51"/>
      <c r="V1818" s="51"/>
      <c r="W1818" s="51"/>
      <c r="X1818" s="51"/>
      <c r="Y1818" s="51"/>
      <c r="Z1818" s="51"/>
      <c r="AA1818" s="51"/>
    </row>
    <row r="1819" spans="1:27" ht="11.65" customHeight="1">
      <c r="A1819" s="53">
        <v>1690</v>
      </c>
      <c r="C1819" s="101"/>
      <c r="E1819" s="57"/>
      <c r="F1819" s="104" t="s">
        <v>270</v>
      </c>
      <c r="G1819" s="3" t="s">
        <v>634</v>
      </c>
      <c r="H1819" s="59"/>
      <c r="I1819" s="7">
        <v>0</v>
      </c>
      <c r="J1819" s="7">
        <v>0</v>
      </c>
      <c r="K1819" s="103">
        <v>0</v>
      </c>
      <c r="L1819" s="7">
        <v>0</v>
      </c>
      <c r="M1819" s="7">
        <v>0</v>
      </c>
      <c r="O1819" s="51"/>
      <c r="P1819" s="51"/>
      <c r="Q1819" s="51"/>
      <c r="R1819" s="51"/>
      <c r="S1819" s="51"/>
      <c r="T1819" s="51"/>
      <c r="U1819" s="51"/>
      <c r="V1819" s="51"/>
      <c r="W1819" s="51"/>
      <c r="X1819" s="51"/>
      <c r="Y1819" s="51"/>
      <c r="Z1819" s="51"/>
      <c r="AA1819" s="51"/>
    </row>
    <row r="1820" spans="1:27" ht="11.65" customHeight="1">
      <c r="A1820" s="53">
        <v>1691</v>
      </c>
      <c r="C1820" s="101"/>
      <c r="E1820" s="57"/>
      <c r="F1820" s="104" t="s">
        <v>270</v>
      </c>
      <c r="G1820" s="3" t="s">
        <v>636</v>
      </c>
      <c r="H1820" s="59"/>
      <c r="I1820" s="7">
        <v>0</v>
      </c>
      <c r="J1820" s="7">
        <v>0</v>
      </c>
      <c r="K1820" s="103">
        <v>0</v>
      </c>
      <c r="L1820" s="7">
        <v>0</v>
      </c>
      <c r="M1820" s="7">
        <v>0</v>
      </c>
      <c r="O1820" s="51"/>
      <c r="P1820" s="51"/>
      <c r="Q1820" s="51"/>
      <c r="R1820" s="51"/>
      <c r="S1820" s="51"/>
      <c r="T1820" s="51"/>
      <c r="U1820" s="51"/>
      <c r="V1820" s="51"/>
      <c r="W1820" s="51"/>
      <c r="X1820" s="51"/>
      <c r="Y1820" s="51"/>
      <c r="Z1820" s="51"/>
      <c r="AA1820" s="51"/>
    </row>
    <row r="1821" spans="1:27" ht="11.65" customHeight="1">
      <c r="A1821" s="53">
        <v>1692</v>
      </c>
      <c r="C1821" s="101"/>
      <c r="F1821" s="102"/>
      <c r="H1821" s="59" t="s">
        <v>402</v>
      </c>
      <c r="I1821" s="106">
        <v>132225588.83</v>
      </c>
      <c r="J1821" s="106">
        <v>112398700.19717617</v>
      </c>
      <c r="K1821" s="106">
        <v>19826888.632823821</v>
      </c>
      <c r="L1821" s="106">
        <v>59839.88204902783</v>
      </c>
      <c r="M1821" s="106">
        <v>19886728.514872849</v>
      </c>
      <c r="O1821" s="51"/>
      <c r="P1821" s="51"/>
      <c r="Q1821" s="51"/>
      <c r="R1821" s="51"/>
      <c r="S1821" s="51"/>
      <c r="T1821" s="51"/>
      <c r="U1821" s="51"/>
      <c r="V1821" s="51"/>
      <c r="W1821" s="51"/>
      <c r="X1821" s="51"/>
      <c r="Y1821" s="51"/>
      <c r="Z1821" s="51"/>
      <c r="AA1821" s="51"/>
    </row>
    <row r="1822" spans="1:27" ht="11.65" customHeight="1">
      <c r="A1822" s="53">
        <v>1693</v>
      </c>
      <c r="C1822" s="101"/>
      <c r="F1822" s="102"/>
      <c r="H1822" s="59"/>
      <c r="I1822" s="7"/>
      <c r="J1822" s="7"/>
      <c r="K1822" s="7"/>
      <c r="L1822" s="7"/>
      <c r="M1822" s="7"/>
      <c r="O1822" s="51"/>
      <c r="P1822" s="51"/>
      <c r="Q1822" s="51"/>
      <c r="R1822" s="51"/>
      <c r="S1822" s="51"/>
      <c r="T1822" s="51"/>
      <c r="U1822" s="51"/>
      <c r="V1822" s="51"/>
      <c r="W1822" s="51"/>
      <c r="X1822" s="51"/>
      <c r="Y1822" s="51"/>
      <c r="Z1822" s="51"/>
      <c r="AA1822" s="51"/>
    </row>
    <row r="1823" spans="1:27" ht="11.65" customHeight="1">
      <c r="A1823" s="53">
        <v>1694</v>
      </c>
      <c r="C1823" s="101">
        <v>334</v>
      </c>
      <c r="D1823" s="3" t="s">
        <v>406</v>
      </c>
      <c r="F1823" s="102"/>
      <c r="H1823" s="59"/>
      <c r="I1823" s="7"/>
      <c r="J1823" s="7"/>
      <c r="K1823" s="7"/>
      <c r="L1823" s="7"/>
      <c r="M1823" s="7"/>
      <c r="O1823" s="51"/>
      <c r="P1823" s="51"/>
      <c r="Q1823" s="51"/>
      <c r="R1823" s="51"/>
      <c r="S1823" s="51"/>
      <c r="T1823" s="51"/>
      <c r="U1823" s="51"/>
      <c r="V1823" s="51"/>
      <c r="W1823" s="51"/>
      <c r="X1823" s="51"/>
      <c r="Y1823" s="51"/>
      <c r="Z1823" s="51"/>
      <c r="AA1823" s="51"/>
    </row>
    <row r="1824" spans="1:27" ht="11.65" customHeight="1">
      <c r="A1824" s="53">
        <v>1695</v>
      </c>
      <c r="C1824" s="101"/>
      <c r="E1824" s="57"/>
      <c r="F1824" s="104" t="s">
        <v>270</v>
      </c>
      <c r="G1824" s="3" t="s">
        <v>635</v>
      </c>
      <c r="H1824" s="59"/>
      <c r="I1824" s="7">
        <v>0</v>
      </c>
      <c r="J1824" s="7">
        <v>0</v>
      </c>
      <c r="K1824" s="103">
        <v>0</v>
      </c>
      <c r="L1824" s="7">
        <v>0</v>
      </c>
      <c r="M1824" s="7">
        <v>0</v>
      </c>
      <c r="O1824" s="51"/>
      <c r="P1824" s="51"/>
      <c r="Q1824" s="51"/>
      <c r="R1824" s="51"/>
      <c r="S1824" s="51"/>
      <c r="T1824" s="51"/>
      <c r="U1824" s="51"/>
      <c r="V1824" s="51"/>
      <c r="W1824" s="51"/>
      <c r="X1824" s="51"/>
      <c r="Y1824" s="51"/>
      <c r="Z1824" s="51"/>
      <c r="AA1824" s="51"/>
    </row>
    <row r="1825" spans="1:27" ht="11.65" customHeight="1">
      <c r="A1825" s="53">
        <v>1696</v>
      </c>
      <c r="C1825" s="101"/>
      <c r="E1825" s="57"/>
      <c r="F1825" s="104" t="s">
        <v>270</v>
      </c>
      <c r="G1825" s="3" t="s">
        <v>649</v>
      </c>
      <c r="H1825" s="59"/>
      <c r="I1825" s="7">
        <v>0</v>
      </c>
      <c r="J1825" s="7">
        <v>0</v>
      </c>
      <c r="K1825" s="103">
        <v>0</v>
      </c>
      <c r="L1825" s="7">
        <v>0</v>
      </c>
      <c r="M1825" s="7">
        <v>0</v>
      </c>
      <c r="O1825" s="51"/>
      <c r="P1825" s="51"/>
      <c r="Q1825" s="51"/>
      <c r="R1825" s="51"/>
      <c r="S1825" s="51"/>
      <c r="T1825" s="51"/>
      <c r="U1825" s="51"/>
      <c r="V1825" s="51"/>
      <c r="W1825" s="51"/>
      <c r="X1825" s="51"/>
      <c r="Y1825" s="51"/>
      <c r="Z1825" s="51"/>
      <c r="AA1825" s="51"/>
    </row>
    <row r="1826" spans="1:27" ht="11.65" customHeight="1">
      <c r="A1826" s="53">
        <v>1697</v>
      </c>
      <c r="C1826" s="101"/>
      <c r="E1826" s="57"/>
      <c r="F1826" s="104" t="s">
        <v>270</v>
      </c>
      <c r="G1826" s="3" t="s">
        <v>634</v>
      </c>
      <c r="H1826" s="59"/>
      <c r="I1826" s="7">
        <v>68371386.599999994</v>
      </c>
      <c r="J1826" s="7">
        <v>52987806.944278263</v>
      </c>
      <c r="K1826" s="103">
        <v>15383579.655721733</v>
      </c>
      <c r="L1826" s="7">
        <v>97827.749872216955</v>
      </c>
      <c r="M1826" s="7">
        <v>15481407.40559395</v>
      </c>
      <c r="O1826" s="51"/>
      <c r="P1826" s="51"/>
      <c r="Q1826" s="51"/>
      <c r="R1826" s="51"/>
      <c r="S1826" s="51"/>
      <c r="T1826" s="51"/>
      <c r="U1826" s="51"/>
      <c r="V1826" s="51"/>
      <c r="W1826" s="51"/>
      <c r="X1826" s="51"/>
      <c r="Y1826" s="51"/>
      <c r="Z1826" s="51"/>
      <c r="AA1826" s="51"/>
    </row>
    <row r="1827" spans="1:27" ht="11.65" customHeight="1">
      <c r="A1827" s="53">
        <v>1698</v>
      </c>
      <c r="C1827" s="101"/>
      <c r="E1827" s="57"/>
      <c r="F1827" s="104" t="s">
        <v>270</v>
      </c>
      <c r="G1827" s="3" t="s">
        <v>636</v>
      </c>
      <c r="H1827" s="59"/>
      <c r="I1827" s="7">
        <v>13444484.210000001</v>
      </c>
      <c r="J1827" s="7">
        <v>13444484.210000001</v>
      </c>
      <c r="K1827" s="103">
        <v>0</v>
      </c>
      <c r="L1827" s="7">
        <v>0</v>
      </c>
      <c r="M1827" s="7">
        <v>0</v>
      </c>
      <c r="O1827" s="51"/>
      <c r="P1827" s="51"/>
      <c r="Q1827" s="51"/>
      <c r="R1827" s="51"/>
      <c r="S1827" s="51"/>
      <c r="T1827" s="51"/>
      <c r="U1827" s="51"/>
      <c r="V1827" s="51"/>
      <c r="W1827" s="51"/>
      <c r="X1827" s="51"/>
      <c r="Y1827" s="51"/>
      <c r="Z1827" s="51"/>
      <c r="AA1827" s="51"/>
    </row>
    <row r="1828" spans="1:27" ht="11.65" customHeight="1">
      <c r="A1828" s="53">
        <v>1699</v>
      </c>
      <c r="C1828" s="101"/>
      <c r="E1828" s="57"/>
      <c r="F1828" s="104" t="s">
        <v>270</v>
      </c>
      <c r="G1828" s="3" t="s">
        <v>634</v>
      </c>
      <c r="H1828" s="59"/>
      <c r="I1828" s="7">
        <v>0</v>
      </c>
      <c r="J1828" s="7">
        <v>0</v>
      </c>
      <c r="K1828" s="103">
        <v>0</v>
      </c>
      <c r="L1828" s="7">
        <v>0</v>
      </c>
      <c r="M1828" s="7">
        <v>0</v>
      </c>
      <c r="O1828" s="51"/>
      <c r="P1828" s="51"/>
      <c r="Q1828" s="51"/>
      <c r="R1828" s="51"/>
      <c r="S1828" s="51"/>
      <c r="T1828" s="51"/>
      <c r="U1828" s="51"/>
      <c r="V1828" s="51"/>
      <c r="W1828" s="51"/>
      <c r="X1828" s="51"/>
      <c r="Y1828" s="51"/>
      <c r="Z1828" s="51"/>
      <c r="AA1828" s="51"/>
    </row>
    <row r="1829" spans="1:27" ht="11.65" customHeight="1">
      <c r="A1829" s="53">
        <v>1700</v>
      </c>
      <c r="C1829" s="101"/>
      <c r="E1829" s="57"/>
      <c r="F1829" s="104" t="s">
        <v>270</v>
      </c>
      <c r="G1829" s="3" t="s">
        <v>636</v>
      </c>
      <c r="H1829" s="59"/>
      <c r="I1829" s="7">
        <v>0</v>
      </c>
      <c r="J1829" s="7">
        <v>0</v>
      </c>
      <c r="K1829" s="103">
        <v>0</v>
      </c>
      <c r="L1829" s="7">
        <v>0</v>
      </c>
      <c r="M1829" s="7">
        <v>0</v>
      </c>
      <c r="O1829" s="51"/>
      <c r="P1829" s="51"/>
      <c r="Q1829" s="51"/>
      <c r="R1829" s="51"/>
      <c r="S1829" s="51"/>
      <c r="T1829" s="51"/>
      <c r="U1829" s="51"/>
      <c r="V1829" s="51"/>
      <c r="W1829" s="51"/>
      <c r="X1829" s="51"/>
      <c r="Y1829" s="51"/>
      <c r="Z1829" s="51"/>
      <c r="AA1829" s="51"/>
    </row>
    <row r="1830" spans="1:27" ht="11.65" customHeight="1">
      <c r="A1830" s="53">
        <v>1701</v>
      </c>
      <c r="C1830" s="101"/>
      <c r="F1830" s="102"/>
      <c r="H1830" s="59" t="s">
        <v>402</v>
      </c>
      <c r="I1830" s="106">
        <v>81815870.810000002</v>
      </c>
      <c r="J1830" s="106">
        <v>66432291.154278263</v>
      </c>
      <c r="K1830" s="106">
        <v>15383579.655721733</v>
      </c>
      <c r="L1830" s="106">
        <v>97827.749872216955</v>
      </c>
      <c r="M1830" s="106">
        <v>15481407.40559395</v>
      </c>
      <c r="O1830" s="51"/>
      <c r="P1830" s="51"/>
      <c r="Q1830" s="51"/>
      <c r="R1830" s="51"/>
      <c r="S1830" s="51"/>
      <c r="T1830" s="51"/>
      <c r="U1830" s="51"/>
      <c r="V1830" s="51"/>
      <c r="W1830" s="51"/>
      <c r="X1830" s="51"/>
      <c r="Y1830" s="51"/>
      <c r="Z1830" s="51"/>
      <c r="AA1830" s="51"/>
    </row>
    <row r="1831" spans="1:27" ht="11.65" customHeight="1">
      <c r="A1831" s="53">
        <v>1702</v>
      </c>
      <c r="C1831" s="101"/>
      <c r="F1831" s="102"/>
      <c r="H1831" s="59"/>
      <c r="I1831" s="109"/>
      <c r="J1831" s="7"/>
      <c r="K1831" s="7"/>
      <c r="L1831" s="7"/>
      <c r="M1831" s="7"/>
      <c r="O1831" s="51"/>
      <c r="P1831" s="51"/>
      <c r="Q1831" s="51"/>
      <c r="R1831" s="51"/>
      <c r="S1831" s="51"/>
      <c r="T1831" s="51"/>
      <c r="U1831" s="51"/>
      <c r="V1831" s="51"/>
      <c r="W1831" s="51"/>
      <c r="X1831" s="51"/>
      <c r="Y1831" s="51"/>
      <c r="Z1831" s="51"/>
      <c r="AA1831" s="51"/>
    </row>
    <row r="1832" spans="1:27" ht="11.65" customHeight="1">
      <c r="A1832" s="53">
        <v>1703</v>
      </c>
      <c r="C1832" s="101"/>
      <c r="E1832" s="57"/>
      <c r="F1832" s="102"/>
      <c r="H1832" s="59"/>
      <c r="I1832" s="109"/>
      <c r="J1832" s="109"/>
      <c r="K1832" s="109"/>
      <c r="L1832" s="109"/>
      <c r="M1832" s="109"/>
      <c r="O1832" s="110"/>
      <c r="P1832" s="110"/>
      <c r="Q1832" s="110"/>
      <c r="R1832" s="110"/>
      <c r="S1832" s="110"/>
      <c r="T1832" s="110"/>
      <c r="U1832" s="51"/>
      <c r="V1832" s="110"/>
      <c r="W1832" s="110"/>
      <c r="X1832" s="110"/>
      <c r="Y1832" s="110"/>
      <c r="Z1832" s="110"/>
      <c r="AA1832" s="110"/>
    </row>
    <row r="1833" spans="1:27" ht="11.65" customHeight="1">
      <c r="A1833" s="53">
        <v>1704</v>
      </c>
      <c r="C1833" s="111"/>
      <c r="D1833" s="56"/>
      <c r="E1833" s="112"/>
      <c r="F1833" s="102"/>
      <c r="G1833" s="56"/>
      <c r="H1833" s="113"/>
      <c r="I1833" s="114"/>
      <c r="J1833" s="114"/>
      <c r="K1833" s="114"/>
      <c r="L1833" s="114"/>
      <c r="M1833" s="114"/>
      <c r="O1833" s="115"/>
      <c r="P1833" s="115"/>
      <c r="Q1833" s="115"/>
      <c r="R1833" s="115"/>
      <c r="S1833" s="115"/>
      <c r="T1833" s="115"/>
      <c r="U1833" s="51"/>
      <c r="V1833" s="115"/>
      <c r="W1833" s="115"/>
      <c r="X1833" s="115"/>
      <c r="Y1833" s="115"/>
      <c r="Z1833" s="115"/>
      <c r="AA1833" s="115"/>
    </row>
    <row r="1834" spans="1:27" ht="11.65" customHeight="1">
      <c r="A1834" s="53">
        <v>1705</v>
      </c>
      <c r="C1834" s="101">
        <v>335</v>
      </c>
      <c r="D1834" s="3" t="s">
        <v>415</v>
      </c>
      <c r="F1834" s="102"/>
      <c r="H1834" s="59"/>
      <c r="I1834" s="7"/>
      <c r="J1834" s="7"/>
      <c r="K1834" s="7"/>
      <c r="L1834" s="7"/>
      <c r="M1834" s="7"/>
      <c r="O1834" s="51"/>
      <c r="P1834" s="51"/>
      <c r="Q1834" s="51"/>
      <c r="R1834" s="51"/>
      <c r="S1834" s="51"/>
      <c r="T1834" s="51"/>
      <c r="U1834" s="51"/>
      <c r="V1834" s="51"/>
      <c r="W1834" s="51"/>
      <c r="X1834" s="51"/>
      <c r="Y1834" s="51"/>
      <c r="Z1834" s="51"/>
      <c r="AA1834" s="51"/>
    </row>
    <row r="1835" spans="1:27" ht="11.65" customHeight="1">
      <c r="A1835" s="53">
        <v>1706</v>
      </c>
      <c r="C1835" s="101"/>
      <c r="E1835" s="57"/>
      <c r="F1835" s="104" t="s">
        <v>270</v>
      </c>
      <c r="G1835" s="3" t="s">
        <v>635</v>
      </c>
      <c r="H1835" s="59"/>
      <c r="I1835" s="7">
        <v>0</v>
      </c>
      <c r="J1835" s="7">
        <v>0</v>
      </c>
      <c r="K1835" s="103">
        <v>0</v>
      </c>
      <c r="L1835" s="7">
        <v>0</v>
      </c>
      <c r="M1835" s="7">
        <v>0</v>
      </c>
      <c r="O1835" s="51"/>
      <c r="P1835" s="51"/>
      <c r="Q1835" s="51"/>
      <c r="R1835" s="51"/>
      <c r="S1835" s="51"/>
      <c r="T1835" s="51"/>
      <c r="U1835" s="51"/>
      <c r="V1835" s="51"/>
      <c r="W1835" s="51"/>
      <c r="X1835" s="51"/>
      <c r="Y1835" s="51"/>
      <c r="Z1835" s="51"/>
      <c r="AA1835" s="51"/>
    </row>
    <row r="1836" spans="1:27" ht="11.65" customHeight="1">
      <c r="A1836" s="53">
        <v>1707</v>
      </c>
      <c r="C1836" s="101"/>
      <c r="E1836" s="57"/>
      <c r="F1836" s="104" t="s">
        <v>270</v>
      </c>
      <c r="G1836" s="3" t="s">
        <v>649</v>
      </c>
      <c r="H1836" s="59"/>
      <c r="I1836" s="7">
        <v>0</v>
      </c>
      <c r="J1836" s="7">
        <v>0</v>
      </c>
      <c r="K1836" s="103">
        <v>0</v>
      </c>
      <c r="L1836" s="7">
        <v>0</v>
      </c>
      <c r="M1836" s="7">
        <v>0</v>
      </c>
      <c r="O1836" s="51"/>
      <c r="P1836" s="51"/>
      <c r="Q1836" s="51"/>
      <c r="R1836" s="51"/>
      <c r="S1836" s="51"/>
      <c r="T1836" s="51"/>
      <c r="U1836" s="51"/>
      <c r="V1836" s="51"/>
      <c r="W1836" s="51"/>
      <c r="X1836" s="51"/>
      <c r="Y1836" s="51"/>
      <c r="Z1836" s="51"/>
      <c r="AA1836" s="51"/>
    </row>
    <row r="1837" spans="1:27" ht="11.65" customHeight="1">
      <c r="A1837" s="53">
        <v>1708</v>
      </c>
      <c r="C1837" s="101"/>
      <c r="E1837" s="57"/>
      <c r="F1837" s="104" t="s">
        <v>270</v>
      </c>
      <c r="G1837" s="3" t="s">
        <v>634</v>
      </c>
      <c r="H1837" s="59"/>
      <c r="I1837" s="7">
        <v>2187995.5804166701</v>
      </c>
      <c r="J1837" s="7">
        <v>1695696.0093310815</v>
      </c>
      <c r="K1837" s="103">
        <v>492299.57108558854</v>
      </c>
      <c r="L1837" s="7">
        <v>508.8199907176313</v>
      </c>
      <c r="M1837" s="7">
        <v>492808.39107630617</v>
      </c>
      <c r="O1837" s="51"/>
      <c r="P1837" s="51"/>
      <c r="Q1837" s="51"/>
      <c r="R1837" s="51"/>
      <c r="S1837" s="51"/>
      <c r="T1837" s="51"/>
      <c r="U1837" s="51"/>
      <c r="V1837" s="51"/>
      <c r="W1837" s="51"/>
      <c r="X1837" s="51"/>
      <c r="Y1837" s="51"/>
      <c r="Z1837" s="51"/>
      <c r="AA1837" s="51"/>
    </row>
    <row r="1838" spans="1:27" ht="11.65" customHeight="1">
      <c r="A1838" s="53">
        <v>1709</v>
      </c>
      <c r="C1838" s="101"/>
      <c r="E1838" s="57"/>
      <c r="F1838" s="104" t="s">
        <v>270</v>
      </c>
      <c r="G1838" s="3" t="s">
        <v>636</v>
      </c>
      <c r="H1838" s="59"/>
      <c r="I1838" s="7">
        <v>175579.26</v>
      </c>
      <c r="J1838" s="7">
        <v>175579.26</v>
      </c>
      <c r="K1838" s="103">
        <v>0</v>
      </c>
      <c r="L1838" s="7">
        <v>0</v>
      </c>
      <c r="M1838" s="7">
        <v>0</v>
      </c>
      <c r="O1838" s="51"/>
      <c r="P1838" s="51"/>
      <c r="Q1838" s="51"/>
      <c r="R1838" s="51"/>
      <c r="S1838" s="51"/>
      <c r="T1838" s="51"/>
      <c r="U1838" s="51"/>
      <c r="V1838" s="51"/>
      <c r="W1838" s="51"/>
      <c r="X1838" s="51"/>
      <c r="Y1838" s="51"/>
      <c r="Z1838" s="51"/>
      <c r="AA1838" s="51"/>
    </row>
    <row r="1839" spans="1:27" ht="11.65" customHeight="1">
      <c r="A1839" s="53">
        <v>1710</v>
      </c>
      <c r="C1839" s="101"/>
      <c r="E1839" s="57"/>
      <c r="F1839" s="104" t="s">
        <v>270</v>
      </c>
      <c r="G1839" s="3" t="s">
        <v>634</v>
      </c>
      <c r="H1839" s="59"/>
      <c r="I1839" s="7">
        <v>0</v>
      </c>
      <c r="J1839" s="7">
        <v>0</v>
      </c>
      <c r="K1839" s="103">
        <v>0</v>
      </c>
      <c r="L1839" s="7">
        <v>0</v>
      </c>
      <c r="M1839" s="7">
        <v>0</v>
      </c>
      <c r="O1839" s="51"/>
      <c r="P1839" s="51"/>
      <c r="Q1839" s="51"/>
      <c r="R1839" s="51"/>
      <c r="S1839" s="51"/>
      <c r="T1839" s="51"/>
      <c r="U1839" s="51"/>
      <c r="V1839" s="51"/>
      <c r="W1839" s="51"/>
      <c r="X1839" s="51"/>
      <c r="Y1839" s="51"/>
      <c r="Z1839" s="51"/>
      <c r="AA1839" s="51"/>
    </row>
    <row r="1840" spans="1:27" ht="11.65" customHeight="1">
      <c r="A1840" s="53">
        <v>1711</v>
      </c>
      <c r="C1840" s="101"/>
      <c r="E1840" s="57"/>
      <c r="F1840" s="104" t="s">
        <v>270</v>
      </c>
      <c r="G1840" s="3" t="s">
        <v>636</v>
      </c>
      <c r="H1840" s="59"/>
      <c r="I1840" s="7">
        <v>0</v>
      </c>
      <c r="J1840" s="7">
        <v>0</v>
      </c>
      <c r="K1840" s="103">
        <v>0</v>
      </c>
      <c r="L1840" s="7">
        <v>0</v>
      </c>
      <c r="M1840" s="7">
        <v>0</v>
      </c>
      <c r="O1840" s="51"/>
      <c r="P1840" s="51"/>
      <c r="Q1840" s="51"/>
      <c r="R1840" s="51"/>
      <c r="S1840" s="51"/>
      <c r="T1840" s="51"/>
      <c r="U1840" s="51"/>
      <c r="V1840" s="51"/>
      <c r="W1840" s="51"/>
      <c r="X1840" s="51"/>
      <c r="Y1840" s="51"/>
      <c r="Z1840" s="51"/>
      <c r="AA1840" s="51"/>
    </row>
    <row r="1841" spans="1:27" ht="11.65" customHeight="1">
      <c r="A1841" s="53">
        <v>1712</v>
      </c>
      <c r="C1841" s="101"/>
      <c r="F1841" s="102"/>
      <c r="H1841" s="59" t="s">
        <v>402</v>
      </c>
      <c r="I1841" s="106">
        <v>2363574.8404166698</v>
      </c>
      <c r="J1841" s="106">
        <v>1871275.2693310815</v>
      </c>
      <c r="K1841" s="106">
        <v>492299.57108558854</v>
      </c>
      <c r="L1841" s="106">
        <v>508.8199907176313</v>
      </c>
      <c r="M1841" s="106">
        <v>492808.39107630617</v>
      </c>
      <c r="O1841" s="51"/>
      <c r="P1841" s="51"/>
      <c r="Q1841" s="51"/>
      <c r="R1841" s="51"/>
      <c r="S1841" s="51"/>
      <c r="T1841" s="51"/>
      <c r="U1841" s="51"/>
      <c r="V1841" s="51"/>
      <c r="W1841" s="51"/>
      <c r="X1841" s="51"/>
      <c r="Y1841" s="51"/>
      <c r="Z1841" s="51"/>
      <c r="AA1841" s="51"/>
    </row>
    <row r="1842" spans="1:27" ht="11.65" customHeight="1">
      <c r="A1842" s="53">
        <v>1713</v>
      </c>
      <c r="C1842" s="101"/>
      <c r="F1842" s="102"/>
      <c r="H1842" s="59"/>
      <c r="I1842" s="7"/>
      <c r="J1842" s="7"/>
      <c r="K1842" s="7"/>
      <c r="L1842" s="7"/>
      <c r="M1842" s="7"/>
      <c r="O1842" s="51"/>
      <c r="P1842" s="51"/>
      <c r="Q1842" s="51"/>
      <c r="R1842" s="51"/>
      <c r="S1842" s="51"/>
      <c r="T1842" s="51"/>
      <c r="U1842" s="51"/>
      <c r="V1842" s="51"/>
      <c r="W1842" s="51"/>
      <c r="X1842" s="51"/>
      <c r="Y1842" s="51"/>
      <c r="Z1842" s="51"/>
      <c r="AA1842" s="51"/>
    </row>
    <row r="1843" spans="1:27" ht="11.65" customHeight="1">
      <c r="A1843" s="53">
        <v>1714</v>
      </c>
      <c r="C1843" s="101">
        <v>336</v>
      </c>
      <c r="D1843" s="3" t="s">
        <v>423</v>
      </c>
      <c r="F1843" s="102"/>
      <c r="H1843" s="59"/>
      <c r="I1843" s="7"/>
      <c r="J1843" s="7"/>
      <c r="K1843" s="7"/>
      <c r="L1843" s="7"/>
      <c r="M1843" s="7"/>
      <c r="O1843" s="51"/>
      <c r="P1843" s="51"/>
      <c r="Q1843" s="51"/>
      <c r="R1843" s="51"/>
      <c r="S1843" s="51"/>
      <c r="T1843" s="51"/>
      <c r="U1843" s="51"/>
      <c r="V1843" s="51"/>
      <c r="W1843" s="51"/>
      <c r="X1843" s="51"/>
      <c r="Y1843" s="51"/>
      <c r="Z1843" s="51"/>
      <c r="AA1843" s="51"/>
    </row>
    <row r="1844" spans="1:27" ht="11.65" customHeight="1">
      <c r="A1844" s="53">
        <v>1715</v>
      </c>
      <c r="C1844" s="101"/>
      <c r="E1844" s="57"/>
      <c r="F1844" s="104" t="s">
        <v>270</v>
      </c>
      <c r="G1844" s="3" t="s">
        <v>635</v>
      </c>
      <c r="H1844" s="59"/>
      <c r="I1844" s="7">
        <v>0</v>
      </c>
      <c r="J1844" s="7">
        <v>0</v>
      </c>
      <c r="K1844" s="103">
        <v>0</v>
      </c>
      <c r="L1844" s="7">
        <v>0</v>
      </c>
      <c r="M1844" s="7">
        <v>0</v>
      </c>
      <c r="O1844" s="51"/>
      <c r="P1844" s="51"/>
      <c r="Q1844" s="51"/>
      <c r="R1844" s="51"/>
      <c r="S1844" s="51"/>
      <c r="T1844" s="51"/>
      <c r="U1844" s="51"/>
      <c r="V1844" s="51"/>
      <c r="W1844" s="51"/>
      <c r="X1844" s="51"/>
      <c r="Y1844" s="51"/>
      <c r="Z1844" s="51"/>
      <c r="AA1844" s="51"/>
    </row>
    <row r="1845" spans="1:27" ht="11.65" customHeight="1">
      <c r="A1845" s="53">
        <v>1716</v>
      </c>
      <c r="C1845" s="101"/>
      <c r="E1845" s="57"/>
      <c r="F1845" s="104" t="s">
        <v>270</v>
      </c>
      <c r="G1845" s="3" t="s">
        <v>649</v>
      </c>
      <c r="H1845" s="59"/>
      <c r="I1845" s="7">
        <v>0</v>
      </c>
      <c r="J1845" s="7">
        <v>0</v>
      </c>
      <c r="K1845" s="103">
        <v>0</v>
      </c>
      <c r="L1845" s="7">
        <v>0</v>
      </c>
      <c r="M1845" s="7">
        <v>0</v>
      </c>
      <c r="O1845" s="51"/>
      <c r="P1845" s="51"/>
      <c r="Q1845" s="51"/>
      <c r="R1845" s="51"/>
      <c r="S1845" s="51"/>
      <c r="T1845" s="51"/>
      <c r="U1845" s="51"/>
      <c r="V1845" s="51"/>
      <c r="W1845" s="51"/>
      <c r="X1845" s="51"/>
      <c r="Y1845" s="51"/>
      <c r="Z1845" s="51"/>
      <c r="AA1845" s="51"/>
    </row>
    <row r="1846" spans="1:27" ht="11.65" customHeight="1">
      <c r="A1846" s="53">
        <v>1717</v>
      </c>
      <c r="C1846" s="101"/>
      <c r="E1846" s="57"/>
      <c r="F1846" s="104" t="s">
        <v>270</v>
      </c>
      <c r="G1846" s="3" t="s">
        <v>634</v>
      </c>
      <c r="H1846" s="59"/>
      <c r="I1846" s="7">
        <v>21213164.460000001</v>
      </c>
      <c r="J1846" s="7">
        <v>16440196.973915182</v>
      </c>
      <c r="K1846" s="103">
        <v>4772967.4860848198</v>
      </c>
      <c r="L1846" s="7">
        <v>78920.422403856181</v>
      </c>
      <c r="M1846" s="7">
        <v>4851887.908488676</v>
      </c>
      <c r="O1846" s="51"/>
      <c r="P1846" s="51"/>
      <c r="Q1846" s="51"/>
      <c r="R1846" s="51"/>
      <c r="S1846" s="51"/>
      <c r="T1846" s="51"/>
      <c r="U1846" s="51"/>
      <c r="V1846" s="51"/>
      <c r="W1846" s="51"/>
      <c r="X1846" s="51"/>
      <c r="Y1846" s="51"/>
      <c r="Z1846" s="51"/>
      <c r="AA1846" s="51"/>
    </row>
    <row r="1847" spans="1:27" ht="11.65" customHeight="1">
      <c r="A1847" s="53">
        <v>1718</v>
      </c>
      <c r="C1847" s="101"/>
      <c r="E1847" s="57"/>
      <c r="F1847" s="104" t="s">
        <v>270</v>
      </c>
      <c r="G1847" s="3" t="s">
        <v>636</v>
      </c>
      <c r="H1847" s="59"/>
      <c r="I1847" s="7">
        <v>2215249.8183333301</v>
      </c>
      <c r="J1847" s="7">
        <v>2215249.8183333301</v>
      </c>
      <c r="K1847" s="103">
        <v>0</v>
      </c>
      <c r="L1847" s="7">
        <v>0</v>
      </c>
      <c r="M1847" s="7">
        <v>0</v>
      </c>
      <c r="O1847" s="51"/>
      <c r="P1847" s="51"/>
      <c r="Q1847" s="51"/>
      <c r="R1847" s="51"/>
      <c r="S1847" s="51"/>
      <c r="T1847" s="51"/>
      <c r="U1847" s="51"/>
      <c r="V1847" s="51"/>
      <c r="W1847" s="51"/>
      <c r="X1847" s="51"/>
      <c r="Y1847" s="51"/>
      <c r="Z1847" s="51"/>
      <c r="AA1847" s="51"/>
    </row>
    <row r="1848" spans="1:27" ht="11.65" customHeight="1">
      <c r="A1848" s="53">
        <v>1719</v>
      </c>
      <c r="C1848" s="101"/>
      <c r="E1848" s="57"/>
      <c r="F1848" s="104" t="s">
        <v>270</v>
      </c>
      <c r="G1848" s="3" t="s">
        <v>634</v>
      </c>
      <c r="H1848" s="59"/>
      <c r="I1848" s="7">
        <v>0</v>
      </c>
      <c r="J1848" s="7">
        <v>0</v>
      </c>
      <c r="K1848" s="103">
        <v>0</v>
      </c>
      <c r="L1848" s="7">
        <v>0</v>
      </c>
      <c r="M1848" s="7">
        <v>0</v>
      </c>
      <c r="O1848" s="51"/>
      <c r="P1848" s="51"/>
      <c r="Q1848" s="51"/>
      <c r="R1848" s="51"/>
      <c r="S1848" s="51"/>
      <c r="T1848" s="51"/>
      <c r="U1848" s="51"/>
      <c r="V1848" s="51"/>
      <c r="W1848" s="51"/>
      <c r="X1848" s="51"/>
      <c r="Y1848" s="51"/>
      <c r="Z1848" s="51"/>
      <c r="AA1848" s="51"/>
    </row>
    <row r="1849" spans="1:27" ht="11.25" customHeight="1">
      <c r="A1849" s="53">
        <v>1720</v>
      </c>
      <c r="C1849" s="101"/>
      <c r="E1849" s="57"/>
      <c r="F1849" s="104" t="s">
        <v>270</v>
      </c>
      <c r="G1849" s="3" t="s">
        <v>636</v>
      </c>
      <c r="H1849" s="59"/>
      <c r="I1849" s="7">
        <v>0</v>
      </c>
      <c r="J1849" s="7">
        <v>0</v>
      </c>
      <c r="K1849" s="103">
        <v>0</v>
      </c>
      <c r="L1849" s="7">
        <v>0</v>
      </c>
      <c r="M1849" s="7">
        <v>0</v>
      </c>
      <c r="O1849" s="51"/>
      <c r="P1849" s="51"/>
      <c r="Q1849" s="51"/>
      <c r="R1849" s="51"/>
      <c r="S1849" s="51"/>
      <c r="T1849" s="51"/>
      <c r="U1849" s="51"/>
      <c r="V1849" s="51"/>
      <c r="W1849" s="51"/>
      <c r="X1849" s="51"/>
      <c r="Y1849" s="51"/>
      <c r="Z1849" s="51"/>
      <c r="AA1849" s="51"/>
    </row>
    <row r="1850" spans="1:27" ht="11.65" customHeight="1">
      <c r="A1850" s="53">
        <v>1721</v>
      </c>
      <c r="C1850" s="101"/>
      <c r="F1850" s="102"/>
      <c r="H1850" s="59" t="s">
        <v>402</v>
      </c>
      <c r="I1850" s="106">
        <v>23428414.278333332</v>
      </c>
      <c r="J1850" s="106">
        <v>18655446.792248514</v>
      </c>
      <c r="K1850" s="106">
        <v>4772967.4860848198</v>
      </c>
      <c r="L1850" s="106">
        <v>78920.422403856181</v>
      </c>
      <c r="M1850" s="106">
        <v>4851887.908488676</v>
      </c>
      <c r="O1850" s="51"/>
      <c r="P1850" s="51"/>
      <c r="Q1850" s="51"/>
      <c r="R1850" s="51"/>
      <c r="S1850" s="51"/>
      <c r="T1850" s="51"/>
      <c r="U1850" s="51"/>
      <c r="V1850" s="51"/>
      <c r="W1850" s="51"/>
      <c r="X1850" s="51"/>
      <c r="Y1850" s="51"/>
      <c r="Z1850" s="51"/>
      <c r="AA1850" s="51"/>
    </row>
    <row r="1851" spans="1:27" ht="11.65" customHeight="1">
      <c r="A1851" s="53">
        <v>1722</v>
      </c>
      <c r="C1851" s="101"/>
      <c r="F1851" s="102"/>
      <c r="H1851" s="59"/>
      <c r="I1851" s="7"/>
      <c r="J1851" s="7"/>
      <c r="K1851" s="7"/>
      <c r="L1851" s="7"/>
      <c r="M1851" s="7"/>
      <c r="O1851" s="51"/>
      <c r="P1851" s="51"/>
      <c r="Q1851" s="51"/>
      <c r="R1851" s="51"/>
      <c r="S1851" s="51"/>
      <c r="T1851" s="51"/>
      <c r="U1851" s="51"/>
      <c r="V1851" s="51"/>
      <c r="W1851" s="51"/>
      <c r="X1851" s="51"/>
      <c r="Y1851" s="51"/>
      <c r="Z1851" s="51"/>
      <c r="AA1851" s="51"/>
    </row>
    <row r="1852" spans="1:27" ht="11.65" customHeight="1">
      <c r="A1852" s="53">
        <v>1723</v>
      </c>
      <c r="C1852" s="101">
        <v>337</v>
      </c>
      <c r="D1852" s="3" t="s">
        <v>424</v>
      </c>
      <c r="F1852" s="102"/>
      <c r="H1852" s="59"/>
      <c r="I1852" s="7"/>
      <c r="J1852" s="7"/>
      <c r="K1852" s="7"/>
      <c r="L1852" s="7"/>
      <c r="M1852" s="7"/>
      <c r="O1852" s="51"/>
      <c r="P1852" s="51"/>
      <c r="Q1852" s="51"/>
      <c r="R1852" s="51"/>
      <c r="S1852" s="51"/>
      <c r="T1852" s="51"/>
      <c r="U1852" s="51"/>
      <c r="V1852" s="51"/>
      <c r="W1852" s="51"/>
      <c r="X1852" s="51"/>
      <c r="Y1852" s="51"/>
      <c r="Z1852" s="51"/>
      <c r="AA1852" s="51"/>
    </row>
    <row r="1853" spans="1:27" ht="11.65" customHeight="1">
      <c r="A1853" s="53">
        <v>1724</v>
      </c>
      <c r="C1853" s="101"/>
      <c r="F1853" s="104" t="s">
        <v>270</v>
      </c>
      <c r="G1853" s="3" t="s">
        <v>569</v>
      </c>
      <c r="H1853" s="59"/>
      <c r="I1853" s="7">
        <v>0</v>
      </c>
      <c r="J1853" s="7">
        <v>0</v>
      </c>
      <c r="K1853" s="103">
        <v>0</v>
      </c>
      <c r="L1853" s="7">
        <v>0</v>
      </c>
      <c r="M1853" s="7">
        <v>0</v>
      </c>
      <c r="O1853" s="51"/>
      <c r="P1853" s="51"/>
      <c r="Q1853" s="51"/>
      <c r="R1853" s="51"/>
      <c r="S1853" s="51"/>
      <c r="T1853" s="51"/>
      <c r="U1853" s="51"/>
      <c r="V1853" s="51"/>
      <c r="W1853" s="51"/>
      <c r="X1853" s="51"/>
      <c r="Y1853" s="51"/>
      <c r="Z1853" s="51"/>
      <c r="AA1853" s="51"/>
    </row>
    <row r="1854" spans="1:27" ht="11.65" customHeight="1">
      <c r="A1854" s="53">
        <v>1725</v>
      </c>
      <c r="C1854" s="101"/>
      <c r="F1854" s="102"/>
      <c r="H1854" s="59"/>
      <c r="I1854" s="106">
        <v>0</v>
      </c>
      <c r="J1854" s="106">
        <v>0</v>
      </c>
      <c r="K1854" s="106">
        <v>0</v>
      </c>
      <c r="L1854" s="106">
        <v>0</v>
      </c>
      <c r="M1854" s="106">
        <v>0</v>
      </c>
      <c r="O1854" s="51"/>
      <c r="P1854" s="51"/>
      <c r="Q1854" s="51"/>
      <c r="R1854" s="51"/>
      <c r="S1854" s="51"/>
      <c r="T1854" s="51"/>
      <c r="U1854" s="51"/>
      <c r="V1854" s="51"/>
      <c r="W1854" s="51"/>
      <c r="X1854" s="51"/>
      <c r="Y1854" s="51"/>
      <c r="Z1854" s="51"/>
      <c r="AA1854" s="51"/>
    </row>
    <row r="1855" spans="1:27" ht="11.65" customHeight="1">
      <c r="A1855" s="53">
        <v>1726</v>
      </c>
      <c r="C1855" s="101"/>
      <c r="F1855" s="102"/>
      <c r="H1855" s="59"/>
      <c r="I1855" s="7"/>
      <c r="J1855" s="7"/>
      <c r="K1855" s="7"/>
      <c r="L1855" s="7"/>
      <c r="M1855" s="7"/>
      <c r="O1855" s="51"/>
      <c r="P1855" s="51"/>
      <c r="Q1855" s="51"/>
      <c r="R1855" s="51"/>
      <c r="S1855" s="51"/>
      <c r="T1855" s="51"/>
      <c r="U1855" s="51"/>
      <c r="V1855" s="51"/>
      <c r="W1855" s="51"/>
      <c r="X1855" s="51"/>
      <c r="Y1855" s="51"/>
      <c r="Z1855" s="51"/>
      <c r="AA1855" s="51"/>
    </row>
    <row r="1856" spans="1:27" ht="11.65" customHeight="1">
      <c r="A1856" s="53">
        <v>1727</v>
      </c>
      <c r="C1856" s="101" t="s">
        <v>425</v>
      </c>
      <c r="D1856" s="3" t="s">
        <v>426</v>
      </c>
      <c r="F1856" s="102"/>
      <c r="H1856" s="59"/>
      <c r="I1856" s="7"/>
      <c r="J1856" s="7"/>
      <c r="K1856" s="7"/>
      <c r="L1856" s="7"/>
      <c r="M1856" s="7"/>
      <c r="O1856" s="51"/>
      <c r="P1856" s="51"/>
      <c r="Q1856" s="51"/>
      <c r="R1856" s="51"/>
      <c r="S1856" s="51"/>
      <c r="T1856" s="51"/>
      <c r="U1856" s="51"/>
      <c r="V1856" s="51"/>
      <c r="W1856" s="51"/>
      <c r="X1856" s="51"/>
      <c r="Y1856" s="51"/>
      <c r="Z1856" s="51"/>
      <c r="AA1856" s="51"/>
    </row>
    <row r="1857" spans="1:27" ht="11.65" customHeight="1">
      <c r="A1857" s="53">
        <v>1728</v>
      </c>
      <c r="C1857" s="101"/>
      <c r="E1857" s="57"/>
      <c r="F1857" s="104" t="s">
        <v>270</v>
      </c>
      <c r="G1857" s="3" t="s">
        <v>569</v>
      </c>
      <c r="H1857" s="59"/>
      <c r="I1857" s="7">
        <v>0</v>
      </c>
      <c r="J1857" s="7">
        <v>0</v>
      </c>
      <c r="K1857" s="103">
        <v>0</v>
      </c>
      <c r="L1857" s="7">
        <v>0</v>
      </c>
      <c r="M1857" s="7">
        <v>0</v>
      </c>
      <c r="O1857" s="51"/>
      <c r="P1857" s="51"/>
      <c r="Q1857" s="51"/>
      <c r="R1857" s="51"/>
      <c r="S1857" s="51"/>
      <c r="T1857" s="51"/>
      <c r="U1857" s="51"/>
      <c r="V1857" s="51"/>
      <c r="W1857" s="51"/>
      <c r="X1857" s="51"/>
      <c r="Y1857" s="51"/>
      <c r="Z1857" s="51"/>
      <c r="AA1857" s="51"/>
    </row>
    <row r="1858" spans="1:27" ht="11.65" customHeight="1">
      <c r="A1858" s="53">
        <v>1729</v>
      </c>
      <c r="C1858" s="101"/>
      <c r="E1858" s="57"/>
      <c r="F1858" s="104" t="s">
        <v>270</v>
      </c>
      <c r="G1858" s="3" t="s">
        <v>649</v>
      </c>
      <c r="H1858" s="59"/>
      <c r="I1858" s="7">
        <v>0</v>
      </c>
      <c r="J1858" s="7">
        <v>0</v>
      </c>
      <c r="K1858" s="103">
        <v>0</v>
      </c>
      <c r="L1858" s="7">
        <v>0</v>
      </c>
      <c r="M1858" s="7">
        <v>0</v>
      </c>
      <c r="O1858" s="51"/>
      <c r="P1858" s="51"/>
      <c r="Q1858" s="51"/>
      <c r="R1858" s="51"/>
      <c r="S1858" s="51"/>
      <c r="T1858" s="51"/>
      <c r="U1858" s="51"/>
      <c r="V1858" s="51"/>
      <c r="W1858" s="51"/>
      <c r="X1858" s="51"/>
      <c r="Y1858" s="51"/>
      <c r="Z1858" s="51"/>
      <c r="AA1858" s="51"/>
    </row>
    <row r="1859" spans="1:27" ht="11.65" customHeight="1">
      <c r="A1859" s="53">
        <v>1730</v>
      </c>
      <c r="C1859" s="101"/>
      <c r="E1859" s="57"/>
      <c r="F1859" s="104" t="s">
        <v>270</v>
      </c>
      <c r="G1859" s="3" t="s">
        <v>634</v>
      </c>
      <c r="H1859" s="59"/>
      <c r="I1859" s="7">
        <v>0</v>
      </c>
      <c r="J1859" s="7">
        <v>0</v>
      </c>
      <c r="K1859" s="103">
        <v>0</v>
      </c>
      <c r="L1859" s="7">
        <v>0</v>
      </c>
      <c r="M1859" s="7">
        <v>0</v>
      </c>
      <c r="O1859" s="51"/>
      <c r="P1859" s="51"/>
      <c r="Q1859" s="51"/>
      <c r="R1859" s="51"/>
      <c r="S1859" s="51"/>
      <c r="T1859" s="51"/>
      <c r="U1859" s="51"/>
      <c r="V1859" s="51"/>
      <c r="W1859" s="51"/>
      <c r="X1859" s="51"/>
      <c r="Y1859" s="51"/>
      <c r="Z1859" s="51"/>
      <c r="AA1859" s="51"/>
    </row>
    <row r="1860" spans="1:27" ht="11.65" customHeight="1">
      <c r="A1860" s="53">
        <v>1731</v>
      </c>
      <c r="C1860" s="101"/>
      <c r="E1860" s="57"/>
      <c r="F1860" s="104" t="s">
        <v>270</v>
      </c>
      <c r="G1860" s="3" t="s">
        <v>636</v>
      </c>
      <c r="H1860" s="59"/>
      <c r="I1860" s="7">
        <v>0</v>
      </c>
      <c r="J1860" s="7">
        <v>0</v>
      </c>
      <c r="K1860" s="103">
        <v>0</v>
      </c>
      <c r="L1860" s="7">
        <v>0</v>
      </c>
      <c r="M1860" s="7">
        <v>0</v>
      </c>
      <c r="O1860" s="51"/>
      <c r="P1860" s="51"/>
      <c r="Q1860" s="51"/>
      <c r="R1860" s="51"/>
      <c r="S1860" s="51"/>
      <c r="T1860" s="51"/>
      <c r="U1860" s="51"/>
      <c r="V1860" s="51"/>
      <c r="W1860" s="51"/>
      <c r="X1860" s="51"/>
      <c r="Y1860" s="51"/>
      <c r="Z1860" s="51"/>
      <c r="AA1860" s="51"/>
    </row>
    <row r="1861" spans="1:27" ht="11.65" customHeight="1">
      <c r="A1861" s="53">
        <v>1732</v>
      </c>
      <c r="C1861" s="101"/>
      <c r="E1861" s="57"/>
      <c r="F1861" s="104" t="s">
        <v>270</v>
      </c>
      <c r="G1861" s="3" t="s">
        <v>634</v>
      </c>
      <c r="H1861" s="59"/>
      <c r="I1861" s="7">
        <v>0</v>
      </c>
      <c r="J1861" s="7">
        <v>0</v>
      </c>
      <c r="K1861" s="103">
        <v>0</v>
      </c>
      <c r="L1861" s="7">
        <v>0</v>
      </c>
      <c r="M1861" s="7">
        <v>0</v>
      </c>
      <c r="O1861" s="51"/>
      <c r="P1861" s="51"/>
      <c r="Q1861" s="51"/>
      <c r="R1861" s="51"/>
      <c r="S1861" s="51"/>
      <c r="T1861" s="51"/>
      <c r="U1861" s="51"/>
      <c r="V1861" s="51"/>
      <c r="W1861" s="51"/>
      <c r="X1861" s="51"/>
      <c r="Y1861" s="51"/>
      <c r="Z1861" s="51"/>
      <c r="AA1861" s="51"/>
    </row>
    <row r="1862" spans="1:27" ht="11.65" customHeight="1">
      <c r="A1862" s="53">
        <v>1733</v>
      </c>
      <c r="C1862" s="101"/>
      <c r="E1862" s="57"/>
      <c r="F1862" s="104" t="s">
        <v>270</v>
      </c>
      <c r="G1862" s="3" t="s">
        <v>636</v>
      </c>
      <c r="H1862" s="59"/>
      <c r="I1862" s="7">
        <v>0</v>
      </c>
      <c r="J1862" s="7">
        <v>0</v>
      </c>
      <c r="K1862" s="103">
        <v>0</v>
      </c>
      <c r="L1862" s="7">
        <v>0</v>
      </c>
      <c r="M1862" s="7">
        <v>0</v>
      </c>
      <c r="O1862" s="51"/>
      <c r="P1862" s="51"/>
      <c r="Q1862" s="51"/>
      <c r="R1862" s="51"/>
      <c r="S1862" s="51"/>
      <c r="T1862" s="51"/>
      <c r="U1862" s="51"/>
      <c r="V1862" s="51"/>
      <c r="W1862" s="51"/>
      <c r="X1862" s="51"/>
      <c r="Y1862" s="51"/>
      <c r="Z1862" s="51"/>
      <c r="AA1862" s="51"/>
    </row>
    <row r="1863" spans="1:27" ht="11.65" customHeight="1">
      <c r="A1863" s="53">
        <v>1734</v>
      </c>
      <c r="C1863" s="101"/>
      <c r="F1863" s="102"/>
      <c r="H1863" s="59"/>
      <c r="I1863" s="106">
        <v>0</v>
      </c>
      <c r="J1863" s="106">
        <v>0</v>
      </c>
      <c r="K1863" s="106">
        <v>0</v>
      </c>
      <c r="L1863" s="106">
        <v>0</v>
      </c>
      <c r="M1863" s="106">
        <v>0</v>
      </c>
      <c r="O1863" s="51"/>
      <c r="P1863" s="51"/>
      <c r="Q1863" s="51"/>
      <c r="R1863" s="51"/>
      <c r="S1863" s="51"/>
      <c r="T1863" s="51"/>
      <c r="U1863" s="51"/>
      <c r="V1863" s="51"/>
      <c r="W1863" s="51"/>
      <c r="X1863" s="51"/>
      <c r="Y1863" s="51"/>
      <c r="Z1863" s="51"/>
      <c r="AA1863" s="51"/>
    </row>
    <row r="1864" spans="1:27" ht="11.65" customHeight="1">
      <c r="A1864" s="53">
        <v>1735</v>
      </c>
      <c r="C1864" s="101"/>
      <c r="F1864" s="102"/>
      <c r="H1864" s="59"/>
      <c r="I1864" s="7"/>
      <c r="J1864" s="7"/>
      <c r="K1864" s="7"/>
      <c r="L1864" s="7"/>
      <c r="M1864" s="7"/>
      <c r="O1864" s="51"/>
      <c r="P1864" s="51"/>
      <c r="Q1864" s="51"/>
      <c r="R1864" s="51"/>
      <c r="S1864" s="51"/>
      <c r="T1864" s="51"/>
      <c r="U1864" s="51"/>
      <c r="V1864" s="51"/>
      <c r="W1864" s="51"/>
      <c r="X1864" s="51"/>
      <c r="Y1864" s="51"/>
      <c r="Z1864" s="51"/>
      <c r="AA1864" s="51"/>
    </row>
    <row r="1865" spans="1:27" ht="11.65" customHeight="1" thickBot="1">
      <c r="A1865" s="53">
        <v>1736</v>
      </c>
      <c r="C1865" s="91" t="s">
        <v>427</v>
      </c>
      <c r="F1865" s="102"/>
      <c r="H1865" s="59" t="s">
        <v>402</v>
      </c>
      <c r="I1865" s="108">
        <v>1049938093.6120834</v>
      </c>
      <c r="J1865" s="108">
        <v>854584446.09581757</v>
      </c>
      <c r="K1865" s="108">
        <v>195353647.51626596</v>
      </c>
      <c r="L1865" s="108">
        <v>2505507.4346993407</v>
      </c>
      <c r="M1865" s="108">
        <v>197859154.95096529</v>
      </c>
      <c r="O1865" s="105"/>
      <c r="P1865" s="105"/>
      <c r="Q1865" s="105"/>
      <c r="R1865" s="105"/>
      <c r="S1865" s="105"/>
      <c r="T1865" s="105"/>
      <c r="U1865" s="51"/>
      <c r="V1865" s="105"/>
      <c r="W1865" s="105"/>
      <c r="X1865" s="105"/>
      <c r="Y1865" s="105"/>
      <c r="Z1865" s="105"/>
      <c r="AA1865" s="105"/>
    </row>
    <row r="1866" spans="1:27" ht="11.65" customHeight="1" thickTop="1">
      <c r="A1866" s="53">
        <v>1737</v>
      </c>
      <c r="C1866" s="101"/>
      <c r="F1866" s="102"/>
      <c r="H1866" s="59"/>
      <c r="I1866" s="7"/>
      <c r="J1866" s="7"/>
      <c r="K1866" s="7"/>
      <c r="L1866" s="7"/>
      <c r="M1866" s="7"/>
      <c r="O1866" s="51"/>
      <c r="P1866" s="51"/>
      <c r="Q1866" s="51"/>
      <c r="R1866" s="51"/>
      <c r="S1866" s="51"/>
      <c r="T1866" s="51"/>
      <c r="U1866" s="51"/>
      <c r="V1866" s="51"/>
      <c r="W1866" s="51"/>
      <c r="X1866" s="51"/>
      <c r="Y1866" s="51"/>
      <c r="Z1866" s="51"/>
      <c r="AA1866" s="51"/>
    </row>
    <row r="1867" spans="1:27" ht="11.65" customHeight="1">
      <c r="A1867" s="53">
        <v>1738</v>
      </c>
      <c r="C1867" s="101" t="s">
        <v>428</v>
      </c>
      <c r="F1867" s="102"/>
      <c r="H1867" s="59"/>
      <c r="I1867" s="7"/>
      <c r="J1867" s="7"/>
      <c r="K1867" s="7"/>
      <c r="L1867" s="7"/>
      <c r="M1867" s="7"/>
      <c r="O1867" s="51"/>
      <c r="P1867" s="51"/>
      <c r="Q1867" s="51"/>
      <c r="R1867" s="51"/>
      <c r="S1867" s="51"/>
      <c r="T1867" s="51"/>
      <c r="U1867" s="51"/>
      <c r="V1867" s="51"/>
      <c r="W1867" s="51"/>
      <c r="X1867" s="51"/>
      <c r="Y1867" s="51"/>
      <c r="Z1867" s="51"/>
      <c r="AA1867" s="51"/>
    </row>
    <row r="1868" spans="1:27" ht="11.65" customHeight="1">
      <c r="A1868" s="53">
        <v>1739</v>
      </c>
      <c r="C1868" s="101"/>
      <c r="E1868" s="3" t="s">
        <v>569</v>
      </c>
      <c r="F1868" s="102"/>
      <c r="H1868" s="59"/>
      <c r="I1868" s="7">
        <v>0</v>
      </c>
      <c r="J1868" s="7">
        <v>0</v>
      </c>
      <c r="K1868" s="103">
        <v>0</v>
      </c>
      <c r="L1868" s="7">
        <v>0</v>
      </c>
      <c r="M1868" s="7">
        <v>0</v>
      </c>
      <c r="O1868" s="51"/>
      <c r="P1868" s="51"/>
      <c r="Q1868" s="51"/>
      <c r="R1868" s="51"/>
      <c r="S1868" s="51"/>
      <c r="T1868" s="51"/>
      <c r="U1868" s="51"/>
      <c r="V1868" s="51"/>
      <c r="W1868" s="51"/>
      <c r="X1868" s="51"/>
      <c r="Y1868" s="51"/>
      <c r="Z1868" s="51"/>
      <c r="AA1868" s="51"/>
    </row>
    <row r="1869" spans="1:27" ht="11.65" customHeight="1">
      <c r="A1869" s="53">
        <v>1740</v>
      </c>
      <c r="C1869" s="101"/>
      <c r="E1869" s="57" t="s">
        <v>249</v>
      </c>
      <c r="F1869" s="102"/>
      <c r="H1869" s="59"/>
      <c r="I1869" s="7">
        <v>0</v>
      </c>
      <c r="J1869" s="7">
        <v>0</v>
      </c>
      <c r="K1869" s="103">
        <v>0</v>
      </c>
      <c r="L1869" s="7">
        <v>0</v>
      </c>
      <c r="M1869" s="7">
        <v>0</v>
      </c>
      <c r="O1869" s="51"/>
      <c r="P1869" s="51"/>
      <c r="Q1869" s="51"/>
      <c r="R1869" s="51"/>
      <c r="S1869" s="51"/>
      <c r="T1869" s="51"/>
      <c r="U1869" s="51"/>
      <c r="V1869" s="51"/>
      <c r="W1869" s="51"/>
      <c r="X1869" s="51"/>
      <c r="Y1869" s="51"/>
      <c r="Z1869" s="51"/>
      <c r="AA1869" s="51"/>
    </row>
    <row r="1870" spans="1:27" ht="11.65" customHeight="1">
      <c r="A1870" s="53">
        <v>1741</v>
      </c>
      <c r="C1870" s="101"/>
      <c r="E1870" s="57" t="s">
        <v>634</v>
      </c>
      <c r="F1870" s="102"/>
      <c r="H1870" s="59"/>
      <c r="I1870" s="7">
        <v>868237436.08250022</v>
      </c>
      <c r="J1870" s="7">
        <v>672883788.56623423</v>
      </c>
      <c r="K1870" s="103">
        <v>195353647.51626596</v>
      </c>
      <c r="L1870" s="7">
        <v>2505507.4346993268</v>
      </c>
      <c r="M1870" s="7">
        <v>197859154.95096529</v>
      </c>
      <c r="O1870" s="51"/>
      <c r="P1870" s="51"/>
      <c r="Q1870" s="51"/>
      <c r="R1870" s="51"/>
      <c r="S1870" s="51"/>
      <c r="T1870" s="51"/>
      <c r="U1870" s="51"/>
      <c r="V1870" s="51"/>
      <c r="W1870" s="51"/>
      <c r="X1870" s="51"/>
      <c r="Y1870" s="51"/>
      <c r="Z1870" s="51"/>
      <c r="AA1870" s="51"/>
    </row>
    <row r="1871" spans="1:27" ht="11.65" customHeight="1">
      <c r="A1871" s="53">
        <v>1742</v>
      </c>
      <c r="C1871" s="101"/>
      <c r="E1871" s="57" t="s">
        <v>636</v>
      </c>
      <c r="F1871" s="102"/>
      <c r="H1871" s="59"/>
      <c r="I1871" s="7">
        <v>181700657.52958331</v>
      </c>
      <c r="J1871" s="7">
        <v>181700657.52958331</v>
      </c>
      <c r="K1871" s="103">
        <v>0</v>
      </c>
      <c r="L1871" s="7">
        <v>0</v>
      </c>
      <c r="M1871" s="7">
        <v>0</v>
      </c>
      <c r="O1871" s="51"/>
      <c r="P1871" s="51"/>
      <c r="Q1871" s="51"/>
      <c r="R1871" s="51"/>
      <c r="S1871" s="51"/>
      <c r="T1871" s="51"/>
      <c r="U1871" s="51"/>
      <c r="V1871" s="51"/>
      <c r="W1871" s="51"/>
      <c r="X1871" s="51"/>
      <c r="Y1871" s="51"/>
      <c r="Z1871" s="51"/>
      <c r="AA1871" s="51"/>
    </row>
    <row r="1872" spans="1:27" ht="11.65" customHeight="1">
      <c r="A1872" s="53">
        <v>1743</v>
      </c>
      <c r="C1872" s="101"/>
      <c r="E1872" s="3" t="s">
        <v>635</v>
      </c>
      <c r="F1872" s="102"/>
      <c r="H1872" s="59"/>
      <c r="I1872" s="7">
        <v>0</v>
      </c>
      <c r="J1872" s="7">
        <v>0</v>
      </c>
      <c r="K1872" s="103">
        <v>0</v>
      </c>
      <c r="L1872" s="7">
        <v>0</v>
      </c>
      <c r="M1872" s="7">
        <v>0</v>
      </c>
      <c r="O1872" s="51"/>
      <c r="P1872" s="51"/>
      <c r="Q1872" s="51"/>
      <c r="R1872" s="51"/>
      <c r="S1872" s="51"/>
      <c r="T1872" s="51"/>
      <c r="U1872" s="51"/>
      <c r="V1872" s="51"/>
      <c r="W1872" s="51"/>
      <c r="X1872" s="51"/>
      <c r="Y1872" s="51"/>
      <c r="Z1872" s="51"/>
      <c r="AA1872" s="51"/>
    </row>
    <row r="1873" spans="1:27" ht="11.65" customHeight="1">
      <c r="A1873" s="53">
        <v>1744</v>
      </c>
      <c r="C1873" s="101"/>
      <c r="E1873" s="3" t="s">
        <v>649</v>
      </c>
      <c r="F1873" s="102"/>
      <c r="H1873" s="59"/>
      <c r="I1873" s="7">
        <v>0</v>
      </c>
      <c r="J1873" s="7">
        <v>0</v>
      </c>
      <c r="K1873" s="103">
        <v>0</v>
      </c>
      <c r="L1873" s="7">
        <v>0</v>
      </c>
      <c r="M1873" s="7">
        <v>0</v>
      </c>
      <c r="O1873" s="51"/>
      <c r="P1873" s="51"/>
      <c r="Q1873" s="51"/>
      <c r="R1873" s="51"/>
      <c r="S1873" s="51"/>
      <c r="T1873" s="51"/>
      <c r="U1873" s="51"/>
      <c r="V1873" s="51"/>
      <c r="W1873" s="51"/>
      <c r="X1873" s="51"/>
      <c r="Y1873" s="51"/>
      <c r="Z1873" s="51"/>
      <c r="AA1873" s="51"/>
    </row>
    <row r="1874" spans="1:27" ht="11.65" customHeight="1" thickBot="1">
      <c r="A1874" s="53">
        <v>1745</v>
      </c>
      <c r="C1874" s="101" t="s">
        <v>429</v>
      </c>
      <c r="F1874" s="102"/>
      <c r="H1874" s="59" t="s">
        <v>402</v>
      </c>
      <c r="I1874" s="118">
        <v>1049938093.6120836</v>
      </c>
      <c r="J1874" s="118">
        <v>854584446.09581757</v>
      </c>
      <c r="K1874" s="118">
        <v>195353647.51626596</v>
      </c>
      <c r="L1874" s="118">
        <v>2505507.4346993268</v>
      </c>
      <c r="M1874" s="118">
        <v>197859154.95096529</v>
      </c>
      <c r="O1874" s="51">
        <v>0</v>
      </c>
      <c r="P1874" s="51"/>
      <c r="Q1874" s="51"/>
      <c r="R1874" s="51"/>
      <c r="S1874" s="51"/>
      <c r="T1874" s="51"/>
      <c r="U1874" s="51"/>
      <c r="V1874" s="51"/>
      <c r="W1874" s="51"/>
      <c r="X1874" s="51"/>
      <c r="Y1874" s="51"/>
      <c r="Z1874" s="51"/>
      <c r="AA1874" s="51"/>
    </row>
    <row r="1875" spans="1:27" ht="11.65" customHeight="1" thickTop="1">
      <c r="A1875" s="53">
        <v>1746</v>
      </c>
      <c r="C1875" s="101"/>
      <c r="F1875" s="102"/>
      <c r="H1875" s="59"/>
      <c r="I1875" s="7"/>
      <c r="J1875" s="7"/>
      <c r="K1875" s="7"/>
      <c r="L1875" s="7"/>
      <c r="M1875" s="7"/>
      <c r="O1875" s="51"/>
      <c r="P1875" s="51"/>
      <c r="Q1875" s="51"/>
      <c r="R1875" s="51"/>
      <c r="S1875" s="51"/>
      <c r="T1875" s="51"/>
      <c r="U1875" s="51"/>
      <c r="V1875" s="51"/>
      <c r="W1875" s="51"/>
      <c r="X1875" s="51"/>
      <c r="Y1875" s="51"/>
      <c r="Z1875" s="51"/>
      <c r="AA1875" s="51"/>
    </row>
    <row r="1876" spans="1:27" ht="11.65" customHeight="1">
      <c r="A1876" s="53">
        <v>1747</v>
      </c>
      <c r="C1876" s="101">
        <v>340</v>
      </c>
      <c r="D1876" s="3" t="s">
        <v>401</v>
      </c>
      <c r="F1876" s="102"/>
      <c r="H1876" s="59"/>
      <c r="I1876" s="7"/>
      <c r="J1876" s="7"/>
      <c r="K1876" s="7"/>
      <c r="L1876" s="7"/>
      <c r="M1876" s="7"/>
      <c r="O1876" s="51"/>
      <c r="P1876" s="51"/>
      <c r="Q1876" s="51"/>
      <c r="R1876" s="51"/>
      <c r="S1876" s="51"/>
      <c r="T1876" s="51"/>
      <c r="U1876" s="51"/>
      <c r="V1876" s="51"/>
      <c r="W1876" s="51"/>
      <c r="X1876" s="51"/>
      <c r="Y1876" s="51"/>
      <c r="Z1876" s="51"/>
      <c r="AA1876" s="51"/>
    </row>
    <row r="1877" spans="1:27" ht="11.65" customHeight="1">
      <c r="A1877" s="53">
        <v>1748</v>
      </c>
      <c r="C1877" s="101"/>
      <c r="F1877" s="104"/>
      <c r="G1877" s="3" t="s">
        <v>569</v>
      </c>
      <c r="H1877" s="59"/>
      <c r="I1877" s="7">
        <v>74985.87</v>
      </c>
      <c r="J1877" s="7">
        <v>74985.87</v>
      </c>
      <c r="K1877" s="103">
        <v>0</v>
      </c>
      <c r="L1877" s="7">
        <v>0</v>
      </c>
      <c r="M1877" s="7">
        <v>0</v>
      </c>
      <c r="O1877" s="51"/>
      <c r="P1877" s="51"/>
      <c r="Q1877" s="51"/>
      <c r="R1877" s="51"/>
      <c r="S1877" s="51"/>
      <c r="T1877" s="51"/>
      <c r="U1877" s="51"/>
      <c r="V1877" s="51"/>
      <c r="W1877" s="51"/>
      <c r="X1877" s="51"/>
      <c r="Y1877" s="51"/>
      <c r="Z1877" s="51"/>
      <c r="AA1877" s="51"/>
    </row>
    <row r="1878" spans="1:27" ht="11.65" customHeight="1">
      <c r="A1878" s="53">
        <v>1749</v>
      </c>
      <c r="C1878" s="101"/>
      <c r="F1878" s="104" t="s">
        <v>270</v>
      </c>
      <c r="G1878" s="3" t="s">
        <v>249</v>
      </c>
      <c r="H1878" s="59"/>
      <c r="I1878" s="7">
        <v>0</v>
      </c>
      <c r="J1878" s="7">
        <v>0</v>
      </c>
      <c r="K1878" s="103">
        <v>0</v>
      </c>
      <c r="L1878" s="7">
        <v>0</v>
      </c>
      <c r="M1878" s="7">
        <v>0</v>
      </c>
      <c r="O1878" s="51"/>
      <c r="P1878" s="51"/>
      <c r="Q1878" s="51"/>
      <c r="R1878" s="51"/>
      <c r="S1878" s="51"/>
      <c r="T1878" s="51"/>
      <c r="U1878" s="51"/>
      <c r="V1878" s="51"/>
      <c r="W1878" s="51"/>
      <c r="X1878" s="51"/>
      <c r="Y1878" s="51"/>
      <c r="Z1878" s="51"/>
      <c r="AA1878" s="51"/>
    </row>
    <row r="1879" spans="1:27" ht="11.65" customHeight="1">
      <c r="A1879" s="53">
        <v>1750</v>
      </c>
      <c r="C1879" s="101"/>
      <c r="F1879" s="104" t="s">
        <v>270</v>
      </c>
      <c r="G1879" s="3" t="s">
        <v>649</v>
      </c>
      <c r="H1879" s="59"/>
      <c r="I1879" s="7">
        <v>0</v>
      </c>
      <c r="J1879" s="7">
        <v>0</v>
      </c>
      <c r="K1879" s="103">
        <v>0</v>
      </c>
      <c r="L1879" s="7">
        <v>0</v>
      </c>
      <c r="M1879" s="7">
        <v>0</v>
      </c>
      <c r="O1879" s="51"/>
      <c r="P1879" s="51"/>
      <c r="Q1879" s="51"/>
      <c r="R1879" s="51"/>
      <c r="S1879" s="51"/>
      <c r="T1879" s="51"/>
      <c r="U1879" s="51"/>
      <c r="V1879" s="51"/>
      <c r="W1879" s="51"/>
      <c r="X1879" s="51"/>
      <c r="Y1879" s="51"/>
      <c r="Z1879" s="51"/>
      <c r="AA1879" s="51"/>
    </row>
    <row r="1880" spans="1:27" ht="11.65" customHeight="1">
      <c r="A1880" s="53">
        <v>1751</v>
      </c>
      <c r="C1880" s="101"/>
      <c r="F1880" s="104" t="s">
        <v>270</v>
      </c>
      <c r="G1880" s="3" t="s">
        <v>634</v>
      </c>
      <c r="H1880" s="59"/>
      <c r="I1880" s="7">
        <v>4572771.5199999996</v>
      </c>
      <c r="J1880" s="7">
        <v>3543896.7461580466</v>
      </c>
      <c r="K1880" s="103">
        <v>1028874.7738419531</v>
      </c>
      <c r="L1880" s="7">
        <v>0</v>
      </c>
      <c r="M1880" s="7">
        <v>1028874.7738419531</v>
      </c>
      <c r="O1880" s="51"/>
      <c r="P1880" s="51"/>
      <c r="Q1880" s="51"/>
      <c r="R1880" s="51"/>
      <c r="S1880" s="51"/>
      <c r="T1880" s="51"/>
      <c r="U1880" s="51"/>
      <c r="V1880" s="51"/>
      <c r="W1880" s="51"/>
      <c r="X1880" s="51"/>
      <c r="Y1880" s="51"/>
      <c r="Z1880" s="51"/>
      <c r="AA1880" s="51"/>
    </row>
    <row r="1881" spans="1:27" ht="11.65" customHeight="1">
      <c r="A1881" s="53">
        <v>1752</v>
      </c>
      <c r="C1881" s="101"/>
      <c r="F1881" s="104" t="s">
        <v>270</v>
      </c>
      <c r="G1881" s="3" t="s">
        <v>636</v>
      </c>
      <c r="H1881" s="59"/>
      <c r="I1881" s="7">
        <v>40830447.450000003</v>
      </c>
      <c r="J1881" s="7">
        <v>40830447.450000003</v>
      </c>
      <c r="K1881" s="103">
        <v>0</v>
      </c>
      <c r="L1881" s="7">
        <v>0</v>
      </c>
      <c r="M1881" s="7">
        <v>0</v>
      </c>
      <c r="O1881" s="51"/>
      <c r="P1881" s="51"/>
      <c r="Q1881" s="51"/>
      <c r="R1881" s="51"/>
      <c r="S1881" s="51"/>
      <c r="T1881" s="51"/>
      <c r="U1881" s="51"/>
      <c r="V1881" s="51"/>
      <c r="W1881" s="51"/>
      <c r="X1881" s="51"/>
      <c r="Y1881" s="51"/>
      <c r="Z1881" s="51"/>
      <c r="AA1881" s="51"/>
    </row>
    <row r="1882" spans="1:27" ht="11.65" customHeight="1">
      <c r="A1882" s="53">
        <v>1753</v>
      </c>
      <c r="C1882" s="101"/>
      <c r="F1882" s="104" t="s">
        <v>270</v>
      </c>
      <c r="G1882" s="3" t="s">
        <v>636</v>
      </c>
      <c r="H1882" s="59"/>
      <c r="I1882" s="7">
        <v>0</v>
      </c>
      <c r="J1882" s="7">
        <v>0</v>
      </c>
      <c r="K1882" s="103">
        <v>0</v>
      </c>
      <c r="L1882" s="7">
        <v>0</v>
      </c>
      <c r="M1882" s="7">
        <v>0</v>
      </c>
      <c r="O1882" s="51"/>
      <c r="P1882" s="51"/>
      <c r="Q1882" s="51"/>
      <c r="R1882" s="51"/>
      <c r="S1882" s="51"/>
      <c r="T1882" s="51"/>
      <c r="U1882" s="51"/>
      <c r="V1882" s="51"/>
      <c r="W1882" s="51"/>
      <c r="X1882" s="51"/>
      <c r="Y1882" s="51"/>
      <c r="Z1882" s="51"/>
      <c r="AA1882" s="51"/>
    </row>
    <row r="1883" spans="1:27" ht="11.65" customHeight="1">
      <c r="A1883" s="53">
        <v>1754</v>
      </c>
      <c r="C1883" s="101"/>
      <c r="F1883" s="102"/>
      <c r="H1883" s="59" t="s">
        <v>402</v>
      </c>
      <c r="I1883" s="106">
        <v>45478204.840000004</v>
      </c>
      <c r="J1883" s="106">
        <v>44449330.066158049</v>
      </c>
      <c r="K1883" s="106">
        <v>1028874.7738419531</v>
      </c>
      <c r="L1883" s="106">
        <v>0</v>
      </c>
      <c r="M1883" s="106">
        <v>1028874.7738419531</v>
      </c>
      <c r="O1883" s="51"/>
      <c r="P1883" s="51"/>
      <c r="Q1883" s="51"/>
      <c r="R1883" s="51"/>
      <c r="S1883" s="51"/>
      <c r="T1883" s="51"/>
      <c r="U1883" s="51"/>
      <c r="V1883" s="51"/>
      <c r="W1883" s="51"/>
      <c r="X1883" s="51"/>
      <c r="Y1883" s="51"/>
      <c r="Z1883" s="51"/>
      <c r="AA1883" s="51"/>
    </row>
    <row r="1884" spans="1:27" ht="11.65" customHeight="1">
      <c r="A1884" s="53">
        <v>1755</v>
      </c>
      <c r="C1884" s="101"/>
      <c r="F1884" s="102"/>
      <c r="H1884" s="59"/>
      <c r="I1884" s="7"/>
      <c r="J1884" s="7"/>
      <c r="K1884" s="7"/>
      <c r="L1884" s="7"/>
      <c r="M1884" s="7"/>
      <c r="O1884" s="51"/>
      <c r="P1884" s="51"/>
      <c r="Q1884" s="51"/>
      <c r="R1884" s="51"/>
      <c r="S1884" s="51"/>
      <c r="T1884" s="51"/>
      <c r="U1884" s="51"/>
      <c r="V1884" s="51"/>
      <c r="W1884" s="51"/>
      <c r="X1884" s="51"/>
      <c r="Y1884" s="51"/>
      <c r="Z1884" s="51"/>
      <c r="AA1884" s="51"/>
    </row>
    <row r="1885" spans="1:27" ht="11.65" customHeight="1">
      <c r="A1885" s="53">
        <v>1756</v>
      </c>
      <c r="C1885" s="101">
        <v>341</v>
      </c>
      <c r="D1885" s="3" t="s">
        <v>403</v>
      </c>
      <c r="F1885" s="102"/>
      <c r="H1885" s="59"/>
      <c r="I1885" s="7"/>
      <c r="J1885" s="7"/>
      <c r="K1885" s="7"/>
      <c r="L1885" s="7"/>
      <c r="M1885" s="7"/>
      <c r="O1885" s="51"/>
      <c r="P1885" s="51"/>
      <c r="Q1885" s="51"/>
      <c r="R1885" s="51"/>
      <c r="S1885" s="51"/>
      <c r="T1885" s="51"/>
      <c r="U1885" s="51"/>
      <c r="V1885" s="51"/>
      <c r="W1885" s="51"/>
      <c r="X1885" s="51"/>
      <c r="Y1885" s="51"/>
      <c r="Z1885" s="51"/>
      <c r="AA1885" s="51"/>
    </row>
    <row r="1886" spans="1:27" ht="11.65" customHeight="1">
      <c r="A1886" s="53">
        <v>1757</v>
      </c>
      <c r="C1886" s="101"/>
      <c r="F1886" s="104" t="s">
        <v>270</v>
      </c>
      <c r="G1886" s="3" t="s">
        <v>249</v>
      </c>
      <c r="H1886" s="59"/>
      <c r="I1886" s="7">
        <v>0</v>
      </c>
      <c r="J1886" s="7">
        <v>0</v>
      </c>
      <c r="K1886" s="103">
        <v>0</v>
      </c>
      <c r="L1886" s="7">
        <v>0</v>
      </c>
      <c r="M1886" s="7">
        <v>0</v>
      </c>
      <c r="O1886" s="51"/>
      <c r="P1886" s="51"/>
      <c r="Q1886" s="51"/>
      <c r="R1886" s="51"/>
      <c r="S1886" s="51"/>
      <c r="T1886" s="51"/>
      <c r="U1886" s="51"/>
      <c r="V1886" s="51"/>
      <c r="W1886" s="51"/>
      <c r="X1886" s="51"/>
      <c r="Y1886" s="51"/>
      <c r="Z1886" s="51"/>
      <c r="AA1886" s="51"/>
    </row>
    <row r="1887" spans="1:27" ht="11.65" customHeight="1">
      <c r="A1887" s="53">
        <v>1758</v>
      </c>
      <c r="C1887" s="101"/>
      <c r="F1887" s="104" t="s">
        <v>270</v>
      </c>
      <c r="G1887" s="3" t="s">
        <v>649</v>
      </c>
      <c r="H1887" s="59"/>
      <c r="I1887" s="7">
        <v>0</v>
      </c>
      <c r="J1887" s="7">
        <v>0</v>
      </c>
      <c r="K1887" s="103">
        <v>0</v>
      </c>
      <c r="L1887" s="7">
        <v>0</v>
      </c>
      <c r="M1887" s="7">
        <v>0</v>
      </c>
      <c r="O1887" s="51"/>
      <c r="P1887" s="51"/>
      <c r="Q1887" s="51"/>
      <c r="R1887" s="51"/>
      <c r="S1887" s="51"/>
      <c r="T1887" s="51"/>
      <c r="U1887" s="51"/>
      <c r="V1887" s="51"/>
      <c r="W1887" s="51"/>
      <c r="X1887" s="51"/>
      <c r="Y1887" s="51"/>
      <c r="Z1887" s="51"/>
      <c r="AA1887" s="51"/>
    </row>
    <row r="1888" spans="1:27" ht="11.65" customHeight="1">
      <c r="A1888" s="53">
        <v>1759</v>
      </c>
      <c r="C1888" s="101"/>
      <c r="F1888" s="104" t="s">
        <v>270</v>
      </c>
      <c r="G1888" s="3" t="s">
        <v>634</v>
      </c>
      <c r="H1888" s="59"/>
      <c r="I1888" s="7">
        <v>57854151.002499998</v>
      </c>
      <c r="J1888" s="7">
        <v>44836952.074416354</v>
      </c>
      <c r="K1888" s="103">
        <v>13017198.92808364</v>
      </c>
      <c r="L1888" s="7">
        <v>32294.95928388834</v>
      </c>
      <c r="M1888" s="7">
        <v>13049493.887367528</v>
      </c>
      <c r="O1888" s="51"/>
      <c r="P1888" s="51"/>
      <c r="Q1888" s="51"/>
      <c r="R1888" s="51"/>
      <c r="S1888" s="51"/>
      <c r="T1888" s="51"/>
      <c r="U1888" s="51"/>
      <c r="V1888" s="51"/>
      <c r="W1888" s="51"/>
      <c r="X1888" s="51"/>
      <c r="Y1888" s="51"/>
      <c r="Z1888" s="51"/>
      <c r="AA1888" s="51"/>
    </row>
    <row r="1889" spans="1:27" ht="11.65" customHeight="1">
      <c r="A1889" s="53">
        <v>1760</v>
      </c>
      <c r="C1889" s="101"/>
      <c r="F1889" s="104" t="s">
        <v>270</v>
      </c>
      <c r="G1889" s="3" t="s">
        <v>636</v>
      </c>
      <c r="H1889" s="59"/>
      <c r="I1889" s="7">
        <v>169788602.46916699</v>
      </c>
      <c r="J1889" s="7">
        <v>169788602.46916699</v>
      </c>
      <c r="K1889" s="103">
        <v>0</v>
      </c>
      <c r="L1889" s="7">
        <v>0</v>
      </c>
      <c r="M1889" s="7">
        <v>0</v>
      </c>
      <c r="O1889" s="51"/>
      <c r="P1889" s="51"/>
      <c r="Q1889" s="51"/>
      <c r="R1889" s="51"/>
      <c r="S1889" s="51"/>
      <c r="T1889" s="51"/>
      <c r="U1889" s="51"/>
      <c r="V1889" s="51"/>
      <c r="W1889" s="51"/>
      <c r="X1889" s="51"/>
      <c r="Y1889" s="51"/>
      <c r="Z1889" s="51"/>
      <c r="AA1889" s="51"/>
    </row>
    <row r="1890" spans="1:27" ht="11.65" customHeight="1">
      <c r="A1890" s="53">
        <v>1761</v>
      </c>
      <c r="C1890" s="101"/>
      <c r="F1890" s="104" t="s">
        <v>270</v>
      </c>
      <c r="G1890" s="3" t="s">
        <v>636</v>
      </c>
      <c r="H1890" s="59"/>
      <c r="I1890" s="7">
        <v>0</v>
      </c>
      <c r="J1890" s="7">
        <v>0</v>
      </c>
      <c r="K1890" s="103">
        <v>0</v>
      </c>
      <c r="L1890" s="7">
        <v>0</v>
      </c>
      <c r="M1890" s="7">
        <v>0</v>
      </c>
      <c r="O1890" s="51"/>
      <c r="P1890" s="51"/>
      <c r="Q1890" s="51"/>
      <c r="R1890" s="51"/>
      <c r="S1890" s="51"/>
      <c r="T1890" s="51"/>
      <c r="U1890" s="51"/>
      <c r="V1890" s="51"/>
      <c r="W1890" s="51"/>
      <c r="X1890" s="51"/>
      <c r="Y1890" s="51"/>
      <c r="Z1890" s="51"/>
      <c r="AA1890" s="51"/>
    </row>
    <row r="1891" spans="1:27" ht="11.65" customHeight="1">
      <c r="A1891" s="53">
        <v>1762</v>
      </c>
      <c r="C1891" s="101"/>
      <c r="F1891" s="102"/>
      <c r="H1891" s="59" t="s">
        <v>402</v>
      </c>
      <c r="I1891" s="106">
        <v>227642753.47166699</v>
      </c>
      <c r="J1891" s="106">
        <v>214625554.54358333</v>
      </c>
      <c r="K1891" s="106">
        <v>13017198.92808364</v>
      </c>
      <c r="L1891" s="106">
        <v>32294.95928388834</v>
      </c>
      <c r="M1891" s="106">
        <v>13049493.887367528</v>
      </c>
      <c r="O1891" s="51"/>
      <c r="P1891" s="51"/>
      <c r="Q1891" s="51"/>
      <c r="R1891" s="51"/>
      <c r="S1891" s="51"/>
      <c r="T1891" s="51"/>
      <c r="U1891" s="51"/>
      <c r="V1891" s="51"/>
      <c r="W1891" s="51"/>
      <c r="X1891" s="51"/>
      <c r="Y1891" s="51"/>
      <c r="Z1891" s="51"/>
      <c r="AA1891" s="51"/>
    </row>
    <row r="1892" spans="1:27" ht="11.65" customHeight="1">
      <c r="A1892" s="53">
        <v>1763</v>
      </c>
      <c r="C1892" s="101"/>
      <c r="F1892" s="102"/>
      <c r="H1892" s="59"/>
      <c r="I1892" s="7"/>
      <c r="J1892" s="7"/>
      <c r="K1892" s="7"/>
      <c r="L1892" s="7"/>
      <c r="M1892" s="7"/>
      <c r="O1892" s="51"/>
      <c r="P1892" s="51"/>
      <c r="Q1892" s="51"/>
      <c r="R1892" s="51"/>
      <c r="S1892" s="51"/>
      <c r="T1892" s="51"/>
      <c r="U1892" s="51"/>
      <c r="V1892" s="51"/>
      <c r="W1892" s="51"/>
      <c r="X1892" s="51"/>
      <c r="Y1892" s="51"/>
      <c r="Z1892" s="51"/>
      <c r="AA1892" s="51"/>
    </row>
    <row r="1893" spans="1:27" ht="11.65" customHeight="1">
      <c r="A1893" s="53">
        <v>1764</v>
      </c>
      <c r="C1893" s="101">
        <v>342</v>
      </c>
      <c r="D1893" s="3" t="s">
        <v>430</v>
      </c>
      <c r="F1893" s="102"/>
      <c r="H1893" s="59"/>
      <c r="I1893" s="7"/>
      <c r="J1893" s="7"/>
      <c r="K1893" s="7"/>
      <c r="L1893" s="7"/>
      <c r="M1893" s="7"/>
      <c r="O1893" s="51"/>
      <c r="P1893" s="51"/>
      <c r="Q1893" s="51"/>
      <c r="R1893" s="51"/>
      <c r="S1893" s="51"/>
      <c r="T1893" s="51"/>
      <c r="U1893" s="51"/>
      <c r="V1893" s="51"/>
      <c r="W1893" s="51"/>
      <c r="X1893" s="51"/>
      <c r="Y1893" s="51"/>
      <c r="Z1893" s="51"/>
      <c r="AA1893" s="51"/>
    </row>
    <row r="1894" spans="1:27" ht="11.65" customHeight="1">
      <c r="A1894" s="53">
        <v>1765</v>
      </c>
      <c r="C1894" s="101"/>
      <c r="F1894" s="104" t="s">
        <v>270</v>
      </c>
      <c r="G1894" s="3" t="s">
        <v>249</v>
      </c>
      <c r="H1894" s="59"/>
      <c r="I1894" s="7">
        <v>0</v>
      </c>
      <c r="J1894" s="7">
        <v>0</v>
      </c>
      <c r="K1894" s="103">
        <v>0</v>
      </c>
      <c r="L1894" s="7">
        <v>0</v>
      </c>
      <c r="M1894" s="7">
        <v>0</v>
      </c>
      <c r="O1894" s="51"/>
      <c r="P1894" s="51"/>
      <c r="Q1894" s="51"/>
      <c r="R1894" s="51"/>
      <c r="S1894" s="51"/>
      <c r="T1894" s="51"/>
      <c r="U1894" s="51"/>
      <c r="V1894" s="51"/>
      <c r="W1894" s="51"/>
      <c r="X1894" s="51"/>
      <c r="Y1894" s="51"/>
      <c r="Z1894" s="51"/>
      <c r="AA1894" s="51"/>
    </row>
    <row r="1895" spans="1:27" ht="11.65" customHeight="1">
      <c r="A1895" s="53">
        <v>1766</v>
      </c>
      <c r="C1895" s="101"/>
      <c r="F1895" s="104" t="s">
        <v>270</v>
      </c>
      <c r="G1895" s="3" t="s">
        <v>649</v>
      </c>
      <c r="H1895" s="59"/>
      <c r="I1895" s="7">
        <v>0</v>
      </c>
      <c r="J1895" s="7">
        <v>0</v>
      </c>
      <c r="K1895" s="103">
        <v>0</v>
      </c>
      <c r="L1895" s="7">
        <v>0</v>
      </c>
      <c r="M1895" s="7">
        <v>0</v>
      </c>
      <c r="O1895" s="51"/>
      <c r="P1895" s="51"/>
      <c r="Q1895" s="51"/>
      <c r="R1895" s="51"/>
      <c r="S1895" s="51"/>
      <c r="T1895" s="51"/>
      <c r="U1895" s="51"/>
      <c r="V1895" s="51"/>
      <c r="W1895" s="51"/>
      <c r="X1895" s="51"/>
      <c r="Y1895" s="51"/>
      <c r="Z1895" s="51"/>
      <c r="AA1895" s="51"/>
    </row>
    <row r="1896" spans="1:27" ht="11.65" customHeight="1">
      <c r="A1896" s="53">
        <v>1767</v>
      </c>
      <c r="C1896" s="101"/>
      <c r="F1896" s="104" t="s">
        <v>270</v>
      </c>
      <c r="G1896" s="3" t="s">
        <v>634</v>
      </c>
      <c r="H1896" s="59"/>
      <c r="I1896" s="7">
        <v>1622667.14</v>
      </c>
      <c r="J1896" s="7">
        <v>1257566.6141184294</v>
      </c>
      <c r="K1896" s="103">
        <v>365100.52588157065</v>
      </c>
      <c r="L1896" s="7">
        <v>0</v>
      </c>
      <c r="M1896" s="7">
        <v>365100.52588157065</v>
      </c>
      <c r="O1896" s="51"/>
      <c r="P1896" s="51"/>
      <c r="Q1896" s="51"/>
      <c r="R1896" s="51"/>
      <c r="S1896" s="51"/>
      <c r="T1896" s="51"/>
      <c r="U1896" s="51"/>
      <c r="V1896" s="51"/>
      <c r="W1896" s="51"/>
      <c r="X1896" s="51"/>
      <c r="Y1896" s="51"/>
      <c r="Z1896" s="51"/>
      <c r="AA1896" s="51"/>
    </row>
    <row r="1897" spans="1:27" ht="11.65" customHeight="1">
      <c r="A1897" s="53">
        <v>1768</v>
      </c>
      <c r="C1897" s="101"/>
      <c r="F1897" s="104" t="s">
        <v>270</v>
      </c>
      <c r="G1897" s="3" t="s">
        <v>636</v>
      </c>
      <c r="H1897" s="59"/>
      <c r="I1897" s="7">
        <v>14565315.130000001</v>
      </c>
      <c r="J1897" s="7">
        <v>14565315.130000001</v>
      </c>
      <c r="K1897" s="103">
        <v>0</v>
      </c>
      <c r="L1897" s="7">
        <v>0</v>
      </c>
      <c r="M1897" s="7">
        <v>0</v>
      </c>
      <c r="O1897" s="51"/>
      <c r="P1897" s="51"/>
      <c r="Q1897" s="51"/>
      <c r="R1897" s="51"/>
      <c r="S1897" s="51"/>
      <c r="T1897" s="51"/>
      <c r="U1897" s="51"/>
      <c r="V1897" s="51"/>
      <c r="W1897" s="51"/>
      <c r="X1897" s="51"/>
      <c r="Y1897" s="51"/>
      <c r="Z1897" s="51"/>
      <c r="AA1897" s="51"/>
    </row>
    <row r="1898" spans="1:27" ht="11.65" customHeight="1">
      <c r="A1898" s="53">
        <v>1769</v>
      </c>
      <c r="C1898" s="101"/>
      <c r="F1898" s="104" t="s">
        <v>270</v>
      </c>
      <c r="G1898" s="3" t="s">
        <v>636</v>
      </c>
      <c r="H1898" s="59"/>
      <c r="I1898" s="7">
        <v>0</v>
      </c>
      <c r="J1898" s="7">
        <v>0</v>
      </c>
      <c r="K1898" s="103">
        <v>0</v>
      </c>
      <c r="L1898" s="7">
        <v>0</v>
      </c>
      <c r="M1898" s="7">
        <v>0</v>
      </c>
      <c r="O1898" s="51"/>
      <c r="P1898" s="51"/>
      <c r="Q1898" s="51"/>
      <c r="R1898" s="51"/>
      <c r="S1898" s="51"/>
      <c r="T1898" s="51"/>
      <c r="U1898" s="51"/>
      <c r="V1898" s="51"/>
      <c r="W1898" s="51"/>
      <c r="X1898" s="51"/>
      <c r="Y1898" s="51"/>
      <c r="Z1898" s="51"/>
      <c r="AA1898" s="51"/>
    </row>
    <row r="1899" spans="1:27" ht="11.65" customHeight="1">
      <c r="A1899" s="53">
        <v>1770</v>
      </c>
      <c r="C1899" s="101"/>
      <c r="F1899" s="102"/>
      <c r="H1899" s="59" t="s">
        <v>402</v>
      </c>
      <c r="I1899" s="106">
        <v>16187982.270000001</v>
      </c>
      <c r="J1899" s="106">
        <v>15822881.74411843</v>
      </c>
      <c r="K1899" s="106">
        <v>365100.52588157065</v>
      </c>
      <c r="L1899" s="106">
        <v>0</v>
      </c>
      <c r="M1899" s="106">
        <v>365100.52588157065</v>
      </c>
      <c r="O1899" s="51"/>
      <c r="P1899" s="51"/>
      <c r="Q1899" s="51"/>
      <c r="R1899" s="51"/>
      <c r="S1899" s="51"/>
      <c r="T1899" s="51"/>
      <c r="U1899" s="51"/>
      <c r="V1899" s="51"/>
      <c r="W1899" s="51"/>
      <c r="X1899" s="51"/>
      <c r="Y1899" s="51"/>
      <c r="Z1899" s="51"/>
      <c r="AA1899" s="51"/>
    </row>
    <row r="1900" spans="1:27" ht="11.65" customHeight="1">
      <c r="A1900" s="53">
        <v>1771</v>
      </c>
      <c r="C1900" s="101"/>
      <c r="F1900" s="102"/>
      <c r="H1900" s="59"/>
      <c r="I1900" s="7"/>
      <c r="J1900" s="7"/>
      <c r="K1900" s="7"/>
      <c r="L1900" s="7"/>
      <c r="M1900" s="7"/>
      <c r="O1900" s="51"/>
      <c r="P1900" s="51"/>
      <c r="Q1900" s="51"/>
      <c r="R1900" s="51"/>
      <c r="S1900" s="51"/>
      <c r="T1900" s="51"/>
      <c r="U1900" s="51"/>
      <c r="V1900" s="51"/>
      <c r="W1900" s="51"/>
      <c r="X1900" s="51"/>
      <c r="Y1900" s="51"/>
      <c r="Z1900" s="51"/>
      <c r="AA1900" s="51"/>
    </row>
    <row r="1901" spans="1:27" ht="11.65" customHeight="1">
      <c r="A1901" s="53">
        <v>1772</v>
      </c>
      <c r="C1901" s="101">
        <v>343</v>
      </c>
      <c r="D1901" s="3" t="s">
        <v>431</v>
      </c>
      <c r="F1901" s="102"/>
      <c r="H1901" s="59"/>
      <c r="I1901" s="7"/>
      <c r="J1901" s="7"/>
      <c r="K1901" s="7"/>
      <c r="L1901" s="7"/>
      <c r="M1901" s="7"/>
      <c r="O1901" s="51"/>
      <c r="P1901" s="51"/>
      <c r="Q1901" s="51"/>
      <c r="R1901" s="51"/>
      <c r="S1901" s="51"/>
      <c r="T1901" s="51"/>
      <c r="U1901" s="51"/>
      <c r="V1901" s="51"/>
      <c r="W1901" s="51"/>
      <c r="X1901" s="51"/>
      <c r="Y1901" s="51"/>
      <c r="Z1901" s="51"/>
      <c r="AA1901" s="51"/>
    </row>
    <row r="1902" spans="1:27" ht="11.65" customHeight="1">
      <c r="A1902" s="53">
        <v>1773</v>
      </c>
      <c r="C1902" s="101"/>
      <c r="F1902" s="104" t="s">
        <v>270</v>
      </c>
      <c r="G1902" s="3" t="s">
        <v>569</v>
      </c>
      <c r="H1902" s="59"/>
      <c r="I1902" s="7">
        <v>0</v>
      </c>
      <c r="J1902" s="7">
        <v>0</v>
      </c>
      <c r="K1902" s="103">
        <v>0</v>
      </c>
      <c r="L1902" s="7">
        <v>0</v>
      </c>
      <c r="M1902" s="7">
        <v>0</v>
      </c>
      <c r="O1902" s="51"/>
      <c r="P1902" s="51"/>
      <c r="Q1902" s="51"/>
      <c r="R1902" s="51"/>
      <c r="S1902" s="51"/>
      <c r="T1902" s="51"/>
      <c r="U1902" s="51"/>
      <c r="V1902" s="51"/>
      <c r="W1902" s="51"/>
      <c r="X1902" s="51"/>
      <c r="Y1902" s="51"/>
      <c r="Z1902" s="51"/>
      <c r="AA1902" s="51"/>
    </row>
    <row r="1903" spans="1:27" ht="11.65" customHeight="1">
      <c r="A1903" s="53">
        <v>1774</v>
      </c>
      <c r="C1903" s="101"/>
      <c r="F1903" s="104" t="s">
        <v>270</v>
      </c>
      <c r="G1903" s="3" t="s">
        <v>649</v>
      </c>
      <c r="H1903" s="59"/>
      <c r="I1903" s="7">
        <v>0</v>
      </c>
      <c r="J1903" s="7">
        <v>0</v>
      </c>
      <c r="K1903" s="103">
        <v>0</v>
      </c>
      <c r="L1903" s="7">
        <v>0</v>
      </c>
      <c r="M1903" s="7">
        <v>0</v>
      </c>
      <c r="O1903" s="51"/>
      <c r="P1903" s="51"/>
      <c r="Q1903" s="51"/>
      <c r="R1903" s="51"/>
      <c r="S1903" s="51"/>
      <c r="T1903" s="51"/>
      <c r="U1903" s="51"/>
      <c r="V1903" s="51"/>
      <c r="W1903" s="51"/>
      <c r="X1903" s="51"/>
      <c r="Y1903" s="51"/>
      <c r="Z1903" s="51"/>
      <c r="AA1903" s="51"/>
    </row>
    <row r="1904" spans="1:27" ht="11.65" customHeight="1">
      <c r="A1904" s="53">
        <v>1775</v>
      </c>
      <c r="C1904" s="101"/>
      <c r="F1904" s="104" t="s">
        <v>270</v>
      </c>
      <c r="G1904" s="3" t="s">
        <v>249</v>
      </c>
      <c r="H1904" s="59"/>
      <c r="I1904" s="7">
        <v>0</v>
      </c>
      <c r="J1904" s="7">
        <v>0</v>
      </c>
      <c r="K1904" s="103">
        <v>0</v>
      </c>
      <c r="L1904" s="7">
        <v>0</v>
      </c>
      <c r="M1904" s="7">
        <v>0</v>
      </c>
      <c r="O1904" s="51"/>
      <c r="P1904" s="51"/>
      <c r="Q1904" s="51"/>
      <c r="R1904" s="51"/>
      <c r="S1904" s="51"/>
      <c r="T1904" s="51"/>
      <c r="U1904" s="51"/>
      <c r="V1904" s="51"/>
      <c r="W1904" s="51"/>
      <c r="X1904" s="51"/>
      <c r="Y1904" s="51"/>
      <c r="Z1904" s="51"/>
      <c r="AA1904" s="51"/>
    </row>
    <row r="1905" spans="1:27" ht="11.65" customHeight="1">
      <c r="A1905" s="53">
        <v>1776</v>
      </c>
      <c r="C1905" s="101"/>
      <c r="F1905" s="104" t="s">
        <v>270</v>
      </c>
      <c r="G1905" s="3" t="s">
        <v>634</v>
      </c>
      <c r="H1905" s="59"/>
      <c r="I1905" s="7">
        <v>976491439.60666704</v>
      </c>
      <c r="J1905" s="7">
        <v>756780613.31899965</v>
      </c>
      <c r="K1905" s="103">
        <v>219710826.28766742</v>
      </c>
      <c r="L1905" s="7">
        <v>304071.74902927876</v>
      </c>
      <c r="M1905" s="7">
        <v>220014898.0366967</v>
      </c>
      <c r="O1905" s="51"/>
      <c r="P1905" s="51"/>
      <c r="Q1905" s="51"/>
      <c r="R1905" s="51"/>
      <c r="S1905" s="51"/>
      <c r="T1905" s="51"/>
      <c r="U1905" s="51"/>
      <c r="V1905" s="51"/>
      <c r="W1905" s="51"/>
      <c r="X1905" s="51"/>
      <c r="Y1905" s="51"/>
      <c r="Z1905" s="51"/>
      <c r="AA1905" s="51"/>
    </row>
    <row r="1906" spans="1:27" ht="11.65" customHeight="1">
      <c r="A1906" s="53">
        <v>1777</v>
      </c>
      <c r="C1906" s="101"/>
      <c r="F1906" s="104" t="s">
        <v>270</v>
      </c>
      <c r="G1906" s="3" t="s">
        <v>636</v>
      </c>
      <c r="H1906" s="59"/>
      <c r="I1906" s="7">
        <v>1943517695.24</v>
      </c>
      <c r="J1906" s="7">
        <v>1943517695.24</v>
      </c>
      <c r="K1906" s="103">
        <v>0</v>
      </c>
      <c r="L1906" s="7">
        <v>0</v>
      </c>
      <c r="M1906" s="7">
        <v>0</v>
      </c>
      <c r="O1906" s="51"/>
      <c r="P1906" s="51"/>
      <c r="Q1906" s="51"/>
      <c r="R1906" s="51"/>
      <c r="S1906" s="51"/>
      <c r="T1906" s="51"/>
      <c r="U1906" s="51"/>
      <c r="V1906" s="51"/>
      <c r="W1906" s="51"/>
      <c r="X1906" s="51"/>
      <c r="Y1906" s="51"/>
      <c r="Z1906" s="51"/>
      <c r="AA1906" s="51"/>
    </row>
    <row r="1907" spans="1:27" ht="11.65" customHeight="1">
      <c r="A1907" s="53">
        <v>1778</v>
      </c>
      <c r="C1907" s="101"/>
      <c r="F1907" s="104" t="s">
        <v>270</v>
      </c>
      <c r="G1907" s="3" t="s">
        <v>636</v>
      </c>
      <c r="H1907" s="59"/>
      <c r="I1907" s="7">
        <v>0</v>
      </c>
      <c r="J1907" s="7">
        <v>0</v>
      </c>
      <c r="K1907" s="103">
        <v>0</v>
      </c>
      <c r="L1907" s="7">
        <v>0</v>
      </c>
      <c r="M1907" s="7">
        <v>0</v>
      </c>
      <c r="O1907" s="51"/>
      <c r="P1907" s="51"/>
      <c r="Q1907" s="51"/>
      <c r="R1907" s="51"/>
      <c r="S1907" s="51"/>
      <c r="T1907" s="51"/>
      <c r="U1907" s="51"/>
      <c r="V1907" s="51"/>
      <c r="W1907" s="51"/>
      <c r="X1907" s="51"/>
      <c r="Y1907" s="51"/>
      <c r="Z1907" s="51"/>
      <c r="AA1907" s="51"/>
    </row>
    <row r="1908" spans="1:27" ht="11.65" customHeight="1">
      <c r="A1908" s="53">
        <v>1779</v>
      </c>
      <c r="C1908" s="101"/>
      <c r="F1908" s="102"/>
      <c r="H1908" s="59" t="s">
        <v>402</v>
      </c>
      <c r="I1908" s="106">
        <v>2920009134.8466673</v>
      </c>
      <c r="J1908" s="106">
        <v>2700298308.5589995</v>
      </c>
      <c r="K1908" s="106">
        <v>219710826.28766742</v>
      </c>
      <c r="L1908" s="106">
        <v>304071.74902927876</v>
      </c>
      <c r="M1908" s="106">
        <v>220014898.0366967</v>
      </c>
      <c r="O1908" s="51"/>
      <c r="P1908" s="51"/>
      <c r="Q1908" s="51"/>
      <c r="R1908" s="51"/>
      <c r="S1908" s="51"/>
      <c r="T1908" s="51"/>
      <c r="U1908" s="51"/>
      <c r="V1908" s="51"/>
      <c r="W1908" s="51"/>
      <c r="X1908" s="51"/>
      <c r="Y1908" s="51"/>
      <c r="Z1908" s="51"/>
      <c r="AA1908" s="51"/>
    </row>
    <row r="1909" spans="1:27" ht="11.65" customHeight="1">
      <c r="A1909" s="53">
        <v>1780</v>
      </c>
      <c r="C1909" s="101"/>
      <c r="F1909" s="102"/>
      <c r="H1909" s="59"/>
      <c r="I1909" s="7"/>
      <c r="J1909" s="7"/>
      <c r="K1909" s="7"/>
      <c r="L1909" s="7"/>
      <c r="M1909" s="7"/>
      <c r="O1909" s="51"/>
      <c r="P1909" s="51"/>
      <c r="Q1909" s="51"/>
      <c r="R1909" s="51"/>
      <c r="S1909" s="51"/>
      <c r="T1909" s="51"/>
      <c r="U1909" s="51"/>
      <c r="V1909" s="51"/>
      <c r="W1909" s="51"/>
      <c r="X1909" s="51"/>
      <c r="Y1909" s="51"/>
      <c r="Z1909" s="51"/>
      <c r="AA1909" s="51"/>
    </row>
    <row r="1910" spans="1:27" ht="11.65" customHeight="1">
      <c r="A1910" s="53">
        <v>1781</v>
      </c>
      <c r="C1910" s="101">
        <v>344</v>
      </c>
      <c r="D1910" s="3" t="s">
        <v>432</v>
      </c>
      <c r="F1910" s="102"/>
      <c r="H1910" s="59"/>
      <c r="I1910" s="7"/>
      <c r="J1910" s="7"/>
      <c r="K1910" s="7"/>
      <c r="L1910" s="7"/>
      <c r="M1910" s="7"/>
      <c r="O1910" s="51"/>
      <c r="P1910" s="51"/>
      <c r="Q1910" s="51"/>
      <c r="R1910" s="51"/>
      <c r="S1910" s="51"/>
      <c r="T1910" s="51"/>
      <c r="U1910" s="51"/>
      <c r="V1910" s="51"/>
      <c r="W1910" s="51"/>
      <c r="X1910" s="51"/>
      <c r="Y1910" s="51"/>
      <c r="Z1910" s="51"/>
      <c r="AA1910" s="51"/>
    </row>
    <row r="1911" spans="1:27" ht="11.65" customHeight="1">
      <c r="A1911" s="53">
        <v>1782</v>
      </c>
      <c r="C1911" s="101"/>
      <c r="F1911" s="104" t="s">
        <v>270</v>
      </c>
      <c r="G1911" s="3" t="s">
        <v>569</v>
      </c>
      <c r="H1911" s="59"/>
      <c r="I1911" s="7">
        <v>0</v>
      </c>
      <c r="J1911" s="7">
        <v>0</v>
      </c>
      <c r="K1911" s="103">
        <v>0</v>
      </c>
      <c r="L1911" s="7">
        <v>0</v>
      </c>
      <c r="M1911" s="7">
        <v>0</v>
      </c>
      <c r="O1911" s="51"/>
      <c r="P1911" s="51"/>
      <c r="Q1911" s="51"/>
      <c r="R1911" s="51"/>
      <c r="S1911" s="51"/>
      <c r="T1911" s="51"/>
      <c r="U1911" s="51"/>
      <c r="V1911" s="51"/>
      <c r="W1911" s="51"/>
      <c r="X1911" s="51"/>
      <c r="Y1911" s="51"/>
      <c r="Z1911" s="51"/>
      <c r="AA1911" s="51"/>
    </row>
    <row r="1912" spans="1:27" ht="11.65" customHeight="1">
      <c r="A1912" s="53">
        <v>1783</v>
      </c>
      <c r="C1912" s="101"/>
      <c r="F1912" s="104" t="s">
        <v>270</v>
      </c>
      <c r="G1912" s="3" t="s">
        <v>649</v>
      </c>
      <c r="H1912" s="59"/>
      <c r="I1912" s="7">
        <v>0</v>
      </c>
      <c r="J1912" s="7">
        <v>0</v>
      </c>
      <c r="K1912" s="103">
        <v>0</v>
      </c>
      <c r="L1912" s="7">
        <v>0</v>
      </c>
      <c r="M1912" s="7">
        <v>0</v>
      </c>
      <c r="O1912" s="51"/>
      <c r="P1912" s="51"/>
      <c r="Q1912" s="51"/>
      <c r="R1912" s="51"/>
      <c r="S1912" s="51"/>
      <c r="T1912" s="51"/>
      <c r="U1912" s="51"/>
      <c r="V1912" s="51"/>
      <c r="W1912" s="51"/>
      <c r="X1912" s="51"/>
      <c r="Y1912" s="51"/>
      <c r="Z1912" s="51"/>
      <c r="AA1912" s="51"/>
    </row>
    <row r="1913" spans="1:27" ht="11.65" customHeight="1">
      <c r="A1913" s="53">
        <v>1784</v>
      </c>
      <c r="C1913" s="101"/>
      <c r="F1913" s="104" t="s">
        <v>270</v>
      </c>
      <c r="G1913" s="3" t="s">
        <v>249</v>
      </c>
      <c r="H1913" s="59"/>
      <c r="I1913" s="7">
        <v>0</v>
      </c>
      <c r="J1913" s="7">
        <v>0</v>
      </c>
      <c r="K1913" s="103">
        <v>0</v>
      </c>
      <c r="L1913" s="7">
        <v>0</v>
      </c>
      <c r="M1913" s="7">
        <v>0</v>
      </c>
      <c r="O1913" s="51"/>
      <c r="P1913" s="51"/>
      <c r="Q1913" s="51"/>
      <c r="R1913" s="51"/>
      <c r="S1913" s="51"/>
      <c r="T1913" s="51"/>
      <c r="U1913" s="51"/>
      <c r="V1913" s="51"/>
      <c r="W1913" s="51"/>
      <c r="X1913" s="51"/>
      <c r="Y1913" s="51"/>
      <c r="Z1913" s="51"/>
      <c r="AA1913" s="51"/>
    </row>
    <row r="1914" spans="1:27" ht="11.65" customHeight="1">
      <c r="A1914" s="53">
        <v>1785</v>
      </c>
      <c r="C1914" s="101"/>
      <c r="F1914" s="104" t="s">
        <v>270</v>
      </c>
      <c r="G1914" s="3" t="s">
        <v>634</v>
      </c>
      <c r="H1914" s="59"/>
      <c r="I1914" s="7">
        <v>134489200.845833</v>
      </c>
      <c r="J1914" s="7">
        <v>104229095.8965174</v>
      </c>
      <c r="K1914" s="103">
        <v>30260104.949315608</v>
      </c>
      <c r="L1914" s="7">
        <v>554.68507473170757</v>
      </c>
      <c r="M1914" s="7">
        <v>30260659.634390339</v>
      </c>
      <c r="O1914" s="51"/>
      <c r="P1914" s="51"/>
      <c r="Q1914" s="51"/>
      <c r="R1914" s="51"/>
      <c r="S1914" s="51"/>
      <c r="T1914" s="51"/>
      <c r="U1914" s="51"/>
      <c r="V1914" s="51"/>
      <c r="W1914" s="51"/>
      <c r="X1914" s="51"/>
      <c r="Y1914" s="51"/>
      <c r="Z1914" s="51"/>
      <c r="AA1914" s="51"/>
    </row>
    <row r="1915" spans="1:27" ht="11.65" customHeight="1">
      <c r="A1915" s="53">
        <v>1786</v>
      </c>
      <c r="C1915" s="101"/>
      <c r="F1915" s="104" t="s">
        <v>270</v>
      </c>
      <c r="G1915" s="3" t="s">
        <v>636</v>
      </c>
      <c r="H1915" s="59"/>
      <c r="I1915" s="7">
        <v>340496892.14416701</v>
      </c>
      <c r="J1915" s="7">
        <v>340496892.14416701</v>
      </c>
      <c r="K1915" s="103">
        <v>0</v>
      </c>
      <c r="L1915" s="7">
        <v>0</v>
      </c>
      <c r="M1915" s="7">
        <v>0</v>
      </c>
      <c r="O1915" s="51"/>
      <c r="P1915" s="51"/>
      <c r="Q1915" s="51"/>
      <c r="R1915" s="51"/>
      <c r="S1915" s="51"/>
      <c r="T1915" s="51"/>
      <c r="U1915" s="51"/>
      <c r="V1915" s="51"/>
      <c r="W1915" s="51"/>
      <c r="X1915" s="51"/>
      <c r="Y1915" s="51"/>
      <c r="Z1915" s="51"/>
      <c r="AA1915" s="51"/>
    </row>
    <row r="1916" spans="1:27" ht="11.65" customHeight="1">
      <c r="A1916" s="53">
        <v>1787</v>
      </c>
      <c r="C1916" s="101"/>
      <c r="F1916" s="104" t="s">
        <v>270</v>
      </c>
      <c r="G1916" s="3" t="s">
        <v>636</v>
      </c>
      <c r="H1916" s="59"/>
      <c r="I1916" s="7">
        <v>0</v>
      </c>
      <c r="J1916" s="7">
        <v>0</v>
      </c>
      <c r="K1916" s="103">
        <v>0</v>
      </c>
      <c r="L1916" s="7">
        <v>0</v>
      </c>
      <c r="M1916" s="7">
        <v>0</v>
      </c>
      <c r="O1916" s="51"/>
      <c r="P1916" s="51"/>
      <c r="Q1916" s="51"/>
      <c r="R1916" s="51"/>
      <c r="S1916" s="51"/>
      <c r="T1916" s="51"/>
      <c r="U1916" s="51"/>
      <c r="V1916" s="51"/>
      <c r="W1916" s="51"/>
      <c r="X1916" s="51"/>
      <c r="Y1916" s="51"/>
      <c r="Z1916" s="51"/>
      <c r="AA1916" s="51"/>
    </row>
    <row r="1917" spans="1:27" ht="11.65" customHeight="1">
      <c r="A1917" s="53">
        <v>1788</v>
      </c>
      <c r="C1917" s="101"/>
      <c r="F1917" s="102"/>
      <c r="H1917" s="59" t="s">
        <v>402</v>
      </c>
      <c r="I1917" s="106">
        <v>474986092.99000001</v>
      </c>
      <c r="J1917" s="106">
        <v>444725988.0406844</v>
      </c>
      <c r="K1917" s="106">
        <v>30260104.949315608</v>
      </c>
      <c r="L1917" s="106">
        <v>554.68507473170757</v>
      </c>
      <c r="M1917" s="106">
        <v>30260659.634390339</v>
      </c>
      <c r="O1917" s="51"/>
      <c r="P1917" s="51"/>
      <c r="Q1917" s="51"/>
      <c r="R1917" s="51"/>
      <c r="S1917" s="51"/>
      <c r="T1917" s="51"/>
      <c r="U1917" s="51"/>
      <c r="V1917" s="51"/>
      <c r="W1917" s="51"/>
      <c r="X1917" s="51"/>
      <c r="Y1917" s="51"/>
      <c r="Z1917" s="51"/>
      <c r="AA1917" s="51"/>
    </row>
    <row r="1918" spans="1:27" ht="11.65" customHeight="1">
      <c r="A1918" s="53">
        <v>1789</v>
      </c>
      <c r="C1918" s="101"/>
      <c r="F1918" s="102"/>
      <c r="H1918" s="59"/>
      <c r="I1918" s="7"/>
      <c r="J1918" s="7"/>
      <c r="K1918" s="7"/>
      <c r="L1918" s="7"/>
      <c r="M1918" s="7"/>
      <c r="O1918" s="51"/>
      <c r="P1918" s="51"/>
      <c r="Q1918" s="51"/>
      <c r="R1918" s="51"/>
      <c r="S1918" s="51"/>
      <c r="T1918" s="51"/>
      <c r="U1918" s="51"/>
      <c r="V1918" s="51"/>
      <c r="W1918" s="51"/>
      <c r="X1918" s="51"/>
      <c r="Y1918" s="51"/>
      <c r="Z1918" s="51"/>
      <c r="AA1918" s="51"/>
    </row>
    <row r="1919" spans="1:27" ht="11.65" customHeight="1">
      <c r="A1919" s="53">
        <v>1790</v>
      </c>
      <c r="C1919" s="101">
        <v>345</v>
      </c>
      <c r="D1919" s="3" t="s">
        <v>433</v>
      </c>
      <c r="F1919" s="102"/>
      <c r="H1919" s="59"/>
      <c r="I1919" s="7"/>
      <c r="J1919" s="7"/>
      <c r="K1919" s="7"/>
      <c r="L1919" s="7"/>
      <c r="M1919" s="7"/>
      <c r="O1919" s="51"/>
      <c r="P1919" s="51"/>
      <c r="Q1919" s="51"/>
      <c r="R1919" s="51"/>
      <c r="S1919" s="51"/>
      <c r="T1919" s="51"/>
      <c r="U1919" s="51"/>
      <c r="V1919" s="51"/>
      <c r="W1919" s="51"/>
      <c r="X1919" s="51"/>
      <c r="Y1919" s="51"/>
      <c r="Z1919" s="51"/>
      <c r="AA1919" s="51"/>
    </row>
    <row r="1920" spans="1:27" ht="11.65" customHeight="1">
      <c r="A1920" s="53">
        <v>1791</v>
      </c>
      <c r="C1920" s="101"/>
      <c r="F1920" s="104" t="s">
        <v>270</v>
      </c>
      <c r="G1920" s="3" t="s">
        <v>249</v>
      </c>
      <c r="H1920" s="59"/>
      <c r="I1920" s="7">
        <v>0</v>
      </c>
      <c r="J1920" s="7">
        <v>0</v>
      </c>
      <c r="K1920" s="103">
        <v>0</v>
      </c>
      <c r="L1920" s="7">
        <v>0</v>
      </c>
      <c r="M1920" s="7">
        <v>0</v>
      </c>
      <c r="O1920" s="51"/>
      <c r="P1920" s="51"/>
      <c r="Q1920" s="51"/>
      <c r="R1920" s="51"/>
      <c r="S1920" s="51"/>
      <c r="T1920" s="51"/>
      <c r="U1920" s="51"/>
      <c r="V1920" s="51"/>
      <c r="W1920" s="51"/>
      <c r="X1920" s="51"/>
      <c r="Y1920" s="51"/>
      <c r="Z1920" s="51"/>
      <c r="AA1920" s="51"/>
    </row>
    <row r="1921" spans="1:27" ht="11.65" customHeight="1">
      <c r="A1921" s="53">
        <v>1792</v>
      </c>
      <c r="C1921" s="101"/>
      <c r="F1921" s="104" t="s">
        <v>270</v>
      </c>
      <c r="G1921" s="3" t="s">
        <v>649</v>
      </c>
      <c r="H1921" s="59"/>
      <c r="I1921" s="7">
        <v>0</v>
      </c>
      <c r="J1921" s="7">
        <v>0</v>
      </c>
      <c r="K1921" s="103">
        <v>0</v>
      </c>
      <c r="L1921" s="7">
        <v>0</v>
      </c>
      <c r="M1921" s="7">
        <v>0</v>
      </c>
      <c r="O1921" s="51"/>
      <c r="P1921" s="51"/>
      <c r="Q1921" s="51"/>
      <c r="R1921" s="51"/>
      <c r="S1921" s="51"/>
      <c r="T1921" s="51"/>
      <c r="U1921" s="51"/>
      <c r="V1921" s="51"/>
      <c r="W1921" s="51"/>
      <c r="X1921" s="51"/>
      <c r="Y1921" s="51"/>
      <c r="Z1921" s="51"/>
      <c r="AA1921" s="51"/>
    </row>
    <row r="1922" spans="1:27" ht="11.65" customHeight="1">
      <c r="A1922" s="53">
        <v>1793</v>
      </c>
      <c r="C1922" s="101"/>
      <c r="F1922" s="104" t="s">
        <v>270</v>
      </c>
      <c r="G1922" s="3" t="s">
        <v>634</v>
      </c>
      <c r="H1922" s="59"/>
      <c r="I1922" s="7">
        <v>88416944.799166694</v>
      </c>
      <c r="J1922" s="7">
        <v>68523109.367817804</v>
      </c>
      <c r="K1922" s="103">
        <v>19893835.431348886</v>
      </c>
      <c r="L1922" s="7">
        <v>-22279.736904665828</v>
      </c>
      <c r="M1922" s="7">
        <v>19871555.694444221</v>
      </c>
      <c r="O1922" s="51"/>
      <c r="P1922" s="51"/>
      <c r="Q1922" s="51"/>
      <c r="R1922" s="51"/>
      <c r="S1922" s="51"/>
      <c r="T1922" s="51"/>
      <c r="U1922" s="51"/>
      <c r="V1922" s="51"/>
      <c r="W1922" s="51"/>
      <c r="X1922" s="51"/>
      <c r="Y1922" s="51"/>
      <c r="Z1922" s="51"/>
      <c r="AA1922" s="51"/>
    </row>
    <row r="1923" spans="1:27" ht="11.65" customHeight="1">
      <c r="A1923" s="53">
        <v>1794</v>
      </c>
      <c r="C1923" s="101"/>
      <c r="F1923" s="104" t="s">
        <v>270</v>
      </c>
      <c r="G1923" s="3" t="s">
        <v>636</v>
      </c>
      <c r="H1923" s="59"/>
      <c r="I1923" s="7">
        <v>238674961.435417</v>
      </c>
      <c r="J1923" s="7">
        <v>238674961.435417</v>
      </c>
      <c r="K1923" s="103">
        <v>0</v>
      </c>
      <c r="L1923" s="7">
        <v>0</v>
      </c>
      <c r="M1923" s="7">
        <v>0</v>
      </c>
      <c r="O1923" s="51"/>
      <c r="P1923" s="51"/>
      <c r="Q1923" s="51"/>
      <c r="R1923" s="51"/>
      <c r="S1923" s="51"/>
      <c r="T1923" s="51"/>
      <c r="U1923" s="51"/>
      <c r="V1923" s="51"/>
      <c r="W1923" s="51"/>
      <c r="X1923" s="51"/>
      <c r="Y1923" s="51"/>
      <c r="Z1923" s="51"/>
      <c r="AA1923" s="51"/>
    </row>
    <row r="1924" spans="1:27" ht="11.65" customHeight="1">
      <c r="A1924" s="53">
        <v>1795</v>
      </c>
      <c r="C1924" s="101"/>
      <c r="F1924" s="104" t="s">
        <v>270</v>
      </c>
      <c r="G1924" s="3" t="s">
        <v>636</v>
      </c>
      <c r="H1924" s="59"/>
      <c r="I1924" s="7">
        <v>0</v>
      </c>
      <c r="J1924" s="7">
        <v>0</v>
      </c>
      <c r="K1924" s="103">
        <v>0</v>
      </c>
      <c r="L1924" s="7">
        <v>0</v>
      </c>
      <c r="M1924" s="7">
        <v>0</v>
      </c>
      <c r="O1924" s="51"/>
      <c r="P1924" s="51"/>
      <c r="Q1924" s="51"/>
      <c r="R1924" s="51"/>
      <c r="S1924" s="51"/>
      <c r="T1924" s="51"/>
      <c r="U1924" s="51"/>
      <c r="V1924" s="51"/>
      <c r="W1924" s="51"/>
      <c r="X1924" s="51"/>
      <c r="Y1924" s="51"/>
      <c r="Z1924" s="51"/>
      <c r="AA1924" s="51"/>
    </row>
    <row r="1925" spans="1:27" ht="11.65" customHeight="1">
      <c r="A1925" s="53">
        <v>1796</v>
      </c>
      <c r="C1925" s="101"/>
      <c r="F1925" s="102"/>
      <c r="H1925" s="59" t="s">
        <v>402</v>
      </c>
      <c r="I1925" s="106">
        <v>327091906.23458368</v>
      </c>
      <c r="J1925" s="106">
        <v>307198070.80323482</v>
      </c>
      <c r="K1925" s="106">
        <v>19893835.431348886</v>
      </c>
      <c r="L1925" s="106">
        <v>-22279.736904665828</v>
      </c>
      <c r="M1925" s="106">
        <v>19871555.694444221</v>
      </c>
      <c r="O1925" s="51"/>
      <c r="P1925" s="51"/>
      <c r="Q1925" s="51"/>
      <c r="R1925" s="51"/>
      <c r="S1925" s="51"/>
      <c r="T1925" s="51"/>
      <c r="U1925" s="51"/>
      <c r="V1925" s="51"/>
      <c r="W1925" s="51"/>
      <c r="X1925" s="51"/>
      <c r="Y1925" s="51"/>
      <c r="Z1925" s="51"/>
      <c r="AA1925" s="51"/>
    </row>
    <row r="1926" spans="1:27" ht="11.65" customHeight="1">
      <c r="A1926" s="53">
        <v>1797</v>
      </c>
      <c r="C1926" s="101"/>
      <c r="F1926" s="102"/>
      <c r="H1926" s="59"/>
      <c r="I1926" s="109"/>
      <c r="J1926" s="7"/>
      <c r="K1926" s="7"/>
      <c r="L1926" s="7"/>
      <c r="M1926" s="7"/>
      <c r="O1926" s="51"/>
      <c r="P1926" s="51"/>
      <c r="Q1926" s="51"/>
      <c r="R1926" s="51"/>
      <c r="S1926" s="51"/>
      <c r="T1926" s="51"/>
      <c r="U1926" s="51"/>
      <c r="V1926" s="51"/>
      <c r="W1926" s="51"/>
      <c r="X1926" s="51"/>
      <c r="Y1926" s="51"/>
      <c r="Z1926" s="51"/>
      <c r="AA1926" s="51"/>
    </row>
    <row r="1927" spans="1:27" ht="11.65" customHeight="1">
      <c r="A1927" s="53">
        <v>1798</v>
      </c>
      <c r="C1927" s="101"/>
      <c r="E1927" s="57"/>
      <c r="F1927" s="102"/>
      <c r="H1927" s="59"/>
      <c r="I1927" s="109"/>
      <c r="J1927" s="109"/>
      <c r="K1927" s="109"/>
      <c r="L1927" s="109"/>
      <c r="M1927" s="109"/>
      <c r="O1927" s="110"/>
      <c r="P1927" s="110"/>
      <c r="Q1927" s="110"/>
      <c r="R1927" s="110"/>
      <c r="S1927" s="110"/>
      <c r="T1927" s="110"/>
      <c r="U1927" s="51"/>
      <c r="V1927" s="110"/>
      <c r="W1927" s="110"/>
      <c r="X1927" s="110"/>
      <c r="Y1927" s="110"/>
      <c r="Z1927" s="110"/>
      <c r="AA1927" s="110"/>
    </row>
    <row r="1928" spans="1:27" ht="11.65" customHeight="1">
      <c r="A1928" s="53">
        <v>1799</v>
      </c>
      <c r="C1928" s="111"/>
      <c r="D1928" s="56"/>
      <c r="E1928" s="112"/>
      <c r="F1928" s="102"/>
      <c r="G1928" s="56"/>
      <c r="H1928" s="113"/>
      <c r="I1928" s="114"/>
      <c r="J1928" s="114"/>
      <c r="K1928" s="114"/>
      <c r="L1928" s="114"/>
      <c r="M1928" s="114"/>
      <c r="O1928" s="115"/>
      <c r="P1928" s="115"/>
      <c r="Q1928" s="115"/>
      <c r="R1928" s="115"/>
      <c r="S1928" s="115"/>
      <c r="T1928" s="115"/>
      <c r="U1928" s="51"/>
      <c r="V1928" s="115"/>
      <c r="W1928" s="115"/>
      <c r="X1928" s="115"/>
      <c r="Y1928" s="115"/>
      <c r="Z1928" s="115"/>
      <c r="AA1928" s="115"/>
    </row>
    <row r="1929" spans="1:27" ht="11.65" customHeight="1">
      <c r="A1929" s="53">
        <v>1800</v>
      </c>
      <c r="C1929" s="101">
        <v>346</v>
      </c>
      <c r="D1929" s="3" t="s">
        <v>415</v>
      </c>
      <c r="F1929" s="102"/>
      <c r="H1929" s="59"/>
      <c r="I1929" s="7"/>
      <c r="J1929" s="7"/>
      <c r="K1929" s="7"/>
      <c r="L1929" s="7"/>
      <c r="M1929" s="7"/>
      <c r="O1929" s="51"/>
      <c r="P1929" s="51"/>
      <c r="Q1929" s="51"/>
      <c r="R1929" s="51"/>
      <c r="S1929" s="51"/>
      <c r="T1929" s="51"/>
      <c r="U1929" s="51"/>
      <c r="V1929" s="51"/>
      <c r="W1929" s="51"/>
      <c r="X1929" s="51"/>
      <c r="Y1929" s="51"/>
      <c r="Z1929" s="51"/>
      <c r="AA1929" s="51"/>
    </row>
    <row r="1930" spans="1:27" ht="11.65" customHeight="1">
      <c r="A1930" s="53">
        <v>1801</v>
      </c>
      <c r="C1930" s="101"/>
      <c r="F1930" s="104" t="s">
        <v>270</v>
      </c>
      <c r="G1930" s="3" t="s">
        <v>249</v>
      </c>
      <c r="H1930" s="59"/>
      <c r="I1930" s="7">
        <v>0</v>
      </c>
      <c r="J1930" s="7">
        <v>0</v>
      </c>
      <c r="K1930" s="103">
        <v>0</v>
      </c>
      <c r="L1930" s="7">
        <v>0</v>
      </c>
      <c r="M1930" s="7">
        <v>0</v>
      </c>
      <c r="O1930" s="51"/>
      <c r="P1930" s="51"/>
      <c r="Q1930" s="51"/>
      <c r="R1930" s="51"/>
      <c r="S1930" s="51"/>
      <c r="T1930" s="51"/>
      <c r="U1930" s="51"/>
      <c r="V1930" s="51"/>
      <c r="W1930" s="51"/>
      <c r="X1930" s="51"/>
      <c r="Y1930" s="51"/>
      <c r="Z1930" s="51"/>
      <c r="AA1930" s="51"/>
    </row>
    <row r="1931" spans="1:27" ht="11.65" customHeight="1">
      <c r="A1931" s="53">
        <v>1802</v>
      </c>
      <c r="C1931" s="101"/>
      <c r="F1931" s="104" t="s">
        <v>270</v>
      </c>
      <c r="G1931" s="3" t="s">
        <v>649</v>
      </c>
      <c r="H1931" s="59"/>
      <c r="I1931" s="7">
        <v>0</v>
      </c>
      <c r="J1931" s="7">
        <v>0</v>
      </c>
      <c r="K1931" s="103">
        <v>0</v>
      </c>
      <c r="L1931" s="7">
        <v>0</v>
      </c>
      <c r="M1931" s="7">
        <v>0</v>
      </c>
      <c r="O1931" s="51"/>
      <c r="P1931" s="51"/>
      <c r="Q1931" s="51"/>
      <c r="R1931" s="51"/>
      <c r="S1931" s="51"/>
      <c r="T1931" s="51"/>
      <c r="U1931" s="51"/>
      <c r="V1931" s="51"/>
      <c r="W1931" s="51"/>
      <c r="X1931" s="51"/>
      <c r="Y1931" s="51"/>
      <c r="Z1931" s="51"/>
      <c r="AA1931" s="51"/>
    </row>
    <row r="1932" spans="1:27" ht="11.65" customHeight="1">
      <c r="A1932" s="53">
        <v>1803</v>
      </c>
      <c r="C1932" s="101"/>
      <c r="F1932" s="104" t="s">
        <v>270</v>
      </c>
      <c r="G1932" s="3" t="s">
        <v>634</v>
      </c>
      <c r="H1932" s="59"/>
      <c r="I1932" s="7">
        <v>4054742.4641666701</v>
      </c>
      <c r="J1932" s="7">
        <v>3142424.3617728623</v>
      </c>
      <c r="K1932" s="103">
        <v>912318.10239380761</v>
      </c>
      <c r="L1932" s="7">
        <v>3777.0289010751294</v>
      </c>
      <c r="M1932" s="7">
        <v>916095.13129488274</v>
      </c>
      <c r="O1932" s="51"/>
      <c r="P1932" s="51"/>
      <c r="Q1932" s="51"/>
      <c r="R1932" s="51"/>
      <c r="S1932" s="51"/>
      <c r="T1932" s="51"/>
      <c r="U1932" s="51"/>
      <c r="V1932" s="51"/>
      <c r="W1932" s="51"/>
      <c r="X1932" s="51"/>
      <c r="Y1932" s="51"/>
      <c r="Z1932" s="51"/>
      <c r="AA1932" s="51"/>
    </row>
    <row r="1933" spans="1:27" ht="11.65" customHeight="1">
      <c r="A1933" s="53">
        <v>1804</v>
      </c>
      <c r="C1933" s="101"/>
      <c r="F1933" s="104" t="s">
        <v>270</v>
      </c>
      <c r="G1933" s="3" t="s">
        <v>636</v>
      </c>
      <c r="H1933" s="59"/>
      <c r="I1933" s="7">
        <v>11835835.01</v>
      </c>
      <c r="J1933" s="7">
        <v>11835835.01</v>
      </c>
      <c r="K1933" s="103">
        <v>0</v>
      </c>
      <c r="L1933" s="7">
        <v>0</v>
      </c>
      <c r="M1933" s="7">
        <v>0</v>
      </c>
      <c r="O1933" s="51"/>
      <c r="P1933" s="51"/>
      <c r="Q1933" s="51"/>
      <c r="R1933" s="51"/>
      <c r="S1933" s="51"/>
      <c r="T1933" s="51"/>
      <c r="U1933" s="51"/>
      <c r="V1933" s="51"/>
      <c r="W1933" s="51"/>
      <c r="X1933" s="51"/>
      <c r="Y1933" s="51"/>
      <c r="Z1933" s="51"/>
      <c r="AA1933" s="51"/>
    </row>
    <row r="1934" spans="1:27" ht="11.65" customHeight="1">
      <c r="A1934" s="53">
        <v>1805</v>
      </c>
      <c r="C1934" s="101"/>
      <c r="F1934" s="102"/>
      <c r="H1934" s="59" t="s">
        <v>402</v>
      </c>
      <c r="I1934" s="106">
        <v>15890577.474166669</v>
      </c>
      <c r="J1934" s="106">
        <v>14978259.371772863</v>
      </c>
      <c r="K1934" s="106">
        <v>912318.10239380761</v>
      </c>
      <c r="L1934" s="106">
        <v>3777.0289010751294</v>
      </c>
      <c r="M1934" s="106">
        <v>916095.13129488274</v>
      </c>
      <c r="O1934" s="51"/>
      <c r="P1934" s="51"/>
      <c r="Q1934" s="51"/>
      <c r="R1934" s="51"/>
      <c r="S1934" s="51"/>
      <c r="T1934" s="51"/>
      <c r="U1934" s="51"/>
      <c r="V1934" s="51"/>
      <c r="W1934" s="51"/>
      <c r="X1934" s="51"/>
      <c r="Y1934" s="51"/>
      <c r="Z1934" s="51"/>
      <c r="AA1934" s="51"/>
    </row>
    <row r="1935" spans="1:27" ht="11.65" customHeight="1">
      <c r="A1935" s="53">
        <v>1806</v>
      </c>
      <c r="C1935" s="101"/>
      <c r="F1935" s="102"/>
      <c r="H1935" s="59"/>
      <c r="I1935" s="7"/>
      <c r="J1935" s="7"/>
      <c r="K1935" s="7"/>
      <c r="L1935" s="7"/>
      <c r="M1935" s="7"/>
      <c r="O1935" s="51"/>
      <c r="P1935" s="51"/>
      <c r="Q1935" s="51"/>
      <c r="R1935" s="51"/>
      <c r="S1935" s="51"/>
      <c r="T1935" s="51"/>
      <c r="U1935" s="51"/>
      <c r="V1935" s="51"/>
      <c r="W1935" s="51"/>
      <c r="X1935" s="51"/>
      <c r="Y1935" s="51"/>
      <c r="Z1935" s="51"/>
      <c r="AA1935" s="51"/>
    </row>
    <row r="1936" spans="1:27" ht="11.65" customHeight="1">
      <c r="A1936" s="53">
        <v>1807</v>
      </c>
      <c r="C1936" s="101">
        <v>347</v>
      </c>
      <c r="D1936" s="3" t="s">
        <v>434</v>
      </c>
      <c r="F1936" s="102"/>
      <c r="H1936" s="59"/>
      <c r="I1936" s="7"/>
      <c r="J1936" s="7"/>
      <c r="K1936" s="7"/>
      <c r="L1936" s="7"/>
      <c r="M1936" s="7"/>
      <c r="O1936" s="51"/>
      <c r="P1936" s="51"/>
      <c r="Q1936" s="51"/>
      <c r="R1936" s="51"/>
      <c r="S1936" s="51"/>
      <c r="T1936" s="51"/>
      <c r="U1936" s="51"/>
      <c r="V1936" s="51"/>
      <c r="W1936" s="51"/>
      <c r="X1936" s="51"/>
      <c r="Y1936" s="51"/>
      <c r="Z1936" s="51"/>
      <c r="AA1936" s="51"/>
    </row>
    <row r="1937" spans="1:27" ht="11.65" customHeight="1">
      <c r="A1937" s="53">
        <v>1808</v>
      </c>
      <c r="C1937" s="101"/>
      <c r="F1937" s="104" t="s">
        <v>270</v>
      </c>
      <c r="G1937" s="3" t="s">
        <v>569</v>
      </c>
      <c r="H1937" s="59"/>
      <c r="I1937" s="7">
        <v>0</v>
      </c>
      <c r="J1937" s="7">
        <v>0</v>
      </c>
      <c r="K1937" s="103">
        <v>0</v>
      </c>
      <c r="L1937" s="7">
        <v>0</v>
      </c>
      <c r="M1937" s="7">
        <v>0</v>
      </c>
      <c r="O1937" s="51"/>
      <c r="P1937" s="51"/>
      <c r="Q1937" s="51"/>
      <c r="R1937" s="51"/>
      <c r="S1937" s="51"/>
      <c r="T1937" s="51"/>
      <c r="U1937" s="51"/>
      <c r="V1937" s="51"/>
      <c r="W1937" s="51"/>
      <c r="X1937" s="51"/>
      <c r="Y1937" s="51"/>
      <c r="Z1937" s="51"/>
      <c r="AA1937" s="51"/>
    </row>
    <row r="1938" spans="1:27" ht="11.65" customHeight="1">
      <c r="A1938" s="53">
        <v>1809</v>
      </c>
      <c r="C1938" s="101"/>
      <c r="F1938" s="102"/>
      <c r="H1938" s="59"/>
      <c r="I1938" s="106">
        <v>0</v>
      </c>
      <c r="J1938" s="106">
        <v>0</v>
      </c>
      <c r="K1938" s="106">
        <v>0</v>
      </c>
      <c r="L1938" s="106">
        <v>0</v>
      </c>
      <c r="M1938" s="106">
        <v>0</v>
      </c>
      <c r="O1938" s="51"/>
      <c r="P1938" s="51"/>
      <c r="Q1938" s="51"/>
      <c r="R1938" s="51"/>
      <c r="S1938" s="51"/>
      <c r="T1938" s="51"/>
      <c r="U1938" s="51"/>
      <c r="V1938" s="51"/>
      <c r="W1938" s="51"/>
      <c r="X1938" s="51"/>
      <c r="Y1938" s="51"/>
      <c r="Z1938" s="51"/>
      <c r="AA1938" s="51"/>
    </row>
    <row r="1939" spans="1:27" ht="11.65" customHeight="1">
      <c r="A1939" s="53">
        <v>1810</v>
      </c>
      <c r="C1939" s="101"/>
      <c r="F1939" s="102"/>
      <c r="H1939" s="59"/>
      <c r="I1939" s="7"/>
      <c r="J1939" s="7"/>
      <c r="K1939" s="7"/>
      <c r="L1939" s="7"/>
      <c r="M1939" s="7"/>
      <c r="O1939" s="51"/>
      <c r="P1939" s="51"/>
      <c r="Q1939" s="51"/>
      <c r="R1939" s="51"/>
      <c r="S1939" s="51"/>
      <c r="T1939" s="51"/>
      <c r="U1939" s="51"/>
      <c r="V1939" s="51"/>
      <c r="W1939" s="51"/>
      <c r="X1939" s="51"/>
      <c r="Y1939" s="51"/>
      <c r="Z1939" s="51"/>
      <c r="AA1939" s="51"/>
    </row>
    <row r="1940" spans="1:27" ht="11.65" customHeight="1">
      <c r="A1940" s="53">
        <v>1811</v>
      </c>
      <c r="C1940" s="101" t="s">
        <v>435</v>
      </c>
      <c r="D1940" s="3" t="s">
        <v>436</v>
      </c>
      <c r="F1940" s="102"/>
      <c r="H1940" s="59"/>
      <c r="I1940" s="7"/>
      <c r="J1940" s="7"/>
      <c r="K1940" s="7"/>
      <c r="L1940" s="7"/>
      <c r="M1940" s="7"/>
      <c r="O1940" s="51"/>
      <c r="P1940" s="51"/>
      <c r="Q1940" s="51"/>
      <c r="R1940" s="51"/>
      <c r="S1940" s="51"/>
      <c r="T1940" s="51"/>
      <c r="U1940" s="51"/>
      <c r="V1940" s="51"/>
      <c r="W1940" s="51"/>
      <c r="X1940" s="51"/>
      <c r="Y1940" s="51"/>
      <c r="Z1940" s="51"/>
      <c r="AA1940" s="51"/>
    </row>
    <row r="1941" spans="1:27" ht="11.65" customHeight="1">
      <c r="A1941" s="53">
        <v>1812</v>
      </c>
      <c r="C1941" s="101"/>
      <c r="F1941" s="104" t="s">
        <v>270</v>
      </c>
      <c r="G1941" s="3" t="s">
        <v>569</v>
      </c>
      <c r="H1941" s="59"/>
      <c r="I1941" s="7">
        <v>0</v>
      </c>
      <c r="J1941" s="7">
        <v>0</v>
      </c>
      <c r="K1941" s="103">
        <v>0</v>
      </c>
      <c r="L1941" s="7">
        <v>0</v>
      </c>
      <c r="M1941" s="7">
        <v>0</v>
      </c>
      <c r="O1941" s="51"/>
      <c r="P1941" s="51"/>
      <c r="Q1941" s="51"/>
      <c r="R1941" s="51"/>
      <c r="S1941" s="51"/>
      <c r="T1941" s="51"/>
      <c r="U1941" s="51"/>
      <c r="V1941" s="51"/>
      <c r="W1941" s="51"/>
      <c r="X1941" s="51"/>
      <c r="Y1941" s="51"/>
      <c r="Z1941" s="51"/>
      <c r="AA1941" s="51"/>
    </row>
    <row r="1942" spans="1:27" ht="11.65" customHeight="1">
      <c r="A1942" s="53">
        <v>1813</v>
      </c>
      <c r="C1942" s="101"/>
      <c r="F1942" s="104" t="s">
        <v>270</v>
      </c>
      <c r="G1942" s="3" t="s">
        <v>249</v>
      </c>
      <c r="H1942" s="59"/>
      <c r="I1942" s="7">
        <v>0</v>
      </c>
      <c r="J1942" s="7">
        <v>0</v>
      </c>
      <c r="K1942" s="103">
        <v>0</v>
      </c>
      <c r="L1942" s="7">
        <v>0</v>
      </c>
      <c r="M1942" s="7">
        <v>0</v>
      </c>
      <c r="O1942" s="51"/>
      <c r="P1942" s="51"/>
      <c r="Q1942" s="51"/>
      <c r="R1942" s="51"/>
      <c r="S1942" s="51"/>
      <c r="T1942" s="51"/>
      <c r="U1942" s="51"/>
      <c r="V1942" s="51"/>
      <c r="W1942" s="51"/>
      <c r="X1942" s="51"/>
      <c r="Y1942" s="51"/>
      <c r="Z1942" s="51"/>
      <c r="AA1942" s="51"/>
    </row>
    <row r="1943" spans="1:27" ht="11.65" customHeight="1">
      <c r="A1943" s="53">
        <v>1814</v>
      </c>
      <c r="C1943" s="101"/>
      <c r="F1943" s="104" t="s">
        <v>270</v>
      </c>
      <c r="G1943" s="3" t="s">
        <v>634</v>
      </c>
      <c r="H1943" s="59"/>
      <c r="I1943" s="7">
        <v>-553173</v>
      </c>
      <c r="J1943" s="7">
        <v>-428708.93203133077</v>
      </c>
      <c r="K1943" s="103">
        <v>-124464.06796866922</v>
      </c>
      <c r="L1943" s="7">
        <v>0</v>
      </c>
      <c r="M1943" s="7">
        <v>-124464.06796866922</v>
      </c>
      <c r="O1943" s="51"/>
      <c r="P1943" s="51"/>
      <c r="Q1943" s="51"/>
      <c r="R1943" s="51"/>
      <c r="S1943" s="51"/>
      <c r="T1943" s="51"/>
      <c r="U1943" s="51"/>
      <c r="V1943" s="51"/>
      <c r="W1943" s="51"/>
      <c r="X1943" s="51"/>
      <c r="Y1943" s="51"/>
      <c r="Z1943" s="51"/>
      <c r="AA1943" s="51"/>
    </row>
    <row r="1944" spans="1:27" ht="11.65" customHeight="1">
      <c r="A1944" s="53">
        <v>1815</v>
      </c>
      <c r="C1944" s="101"/>
      <c r="F1944" s="104" t="s">
        <v>270</v>
      </c>
      <c r="G1944" s="3" t="s">
        <v>636</v>
      </c>
      <c r="H1944" s="59"/>
      <c r="I1944" s="7">
        <v>0</v>
      </c>
      <c r="J1944" s="7">
        <v>0</v>
      </c>
      <c r="K1944" s="103">
        <v>0</v>
      </c>
      <c r="L1944" s="7">
        <v>0</v>
      </c>
      <c r="M1944" s="7">
        <v>0</v>
      </c>
      <c r="O1944" s="51"/>
      <c r="P1944" s="51"/>
      <c r="Q1944" s="51"/>
      <c r="R1944" s="51"/>
      <c r="S1944" s="51"/>
      <c r="T1944" s="51"/>
      <c r="U1944" s="51"/>
      <c r="V1944" s="51"/>
      <c r="W1944" s="51"/>
      <c r="X1944" s="51"/>
      <c r="Y1944" s="51"/>
      <c r="Z1944" s="51"/>
      <c r="AA1944" s="51"/>
    </row>
    <row r="1945" spans="1:27" ht="11.65" customHeight="1">
      <c r="A1945" s="53">
        <v>1816</v>
      </c>
      <c r="C1945" s="101"/>
      <c r="F1945" s="102"/>
      <c r="H1945" s="59"/>
      <c r="I1945" s="106">
        <v>-553173</v>
      </c>
      <c r="J1945" s="106">
        <v>-428708.93203133077</v>
      </c>
      <c r="K1945" s="106">
        <v>-124464.06796866922</v>
      </c>
      <c r="L1945" s="106">
        <v>0</v>
      </c>
      <c r="M1945" s="106">
        <v>-124464.06796866922</v>
      </c>
      <c r="O1945" s="51"/>
      <c r="P1945" s="51"/>
      <c r="Q1945" s="51"/>
      <c r="R1945" s="51"/>
      <c r="S1945" s="51"/>
      <c r="T1945" s="51"/>
      <c r="U1945" s="51"/>
      <c r="V1945" s="51"/>
      <c r="W1945" s="51"/>
      <c r="X1945" s="51"/>
      <c r="Y1945" s="51"/>
      <c r="Z1945" s="51"/>
      <c r="AA1945" s="51"/>
    </row>
    <row r="1946" spans="1:27" ht="11.65" customHeight="1">
      <c r="A1946" s="53">
        <v>1817</v>
      </c>
      <c r="C1946" s="101"/>
      <c r="F1946" s="102"/>
      <c r="H1946" s="59"/>
      <c r="I1946" s="7"/>
      <c r="J1946" s="7"/>
      <c r="K1946" s="7"/>
      <c r="L1946" s="7"/>
      <c r="M1946" s="7"/>
      <c r="O1946" s="51"/>
      <c r="P1946" s="51"/>
      <c r="Q1946" s="51"/>
      <c r="R1946" s="51"/>
      <c r="S1946" s="51"/>
      <c r="T1946" s="51"/>
      <c r="U1946" s="51"/>
      <c r="V1946" s="51"/>
      <c r="W1946" s="51"/>
      <c r="X1946" s="51"/>
      <c r="Y1946" s="51"/>
      <c r="Z1946" s="51"/>
      <c r="AA1946" s="51"/>
    </row>
    <row r="1947" spans="1:27" ht="11.65" customHeight="1" thickBot="1">
      <c r="A1947" s="53">
        <v>1818</v>
      </c>
      <c r="C1947" s="91" t="s">
        <v>437</v>
      </c>
      <c r="F1947" s="102"/>
      <c r="H1947" s="59" t="s">
        <v>402</v>
      </c>
      <c r="I1947" s="108">
        <v>4026733479.1270847</v>
      </c>
      <c r="J1947" s="108">
        <v>3741669684.1965208</v>
      </c>
      <c r="K1947" s="108">
        <v>285063794.93056422</v>
      </c>
      <c r="L1947" s="108">
        <v>318418.6853843081</v>
      </c>
      <c r="M1947" s="108">
        <v>285382213.61594856</v>
      </c>
      <c r="O1947" s="105"/>
      <c r="P1947" s="105"/>
      <c r="Q1947" s="105"/>
      <c r="R1947" s="105"/>
      <c r="S1947" s="105"/>
      <c r="T1947" s="105"/>
      <c r="U1947" s="51"/>
      <c r="V1947" s="105"/>
      <c r="W1947" s="105"/>
      <c r="X1947" s="105"/>
      <c r="Y1947" s="105"/>
      <c r="Z1947" s="105"/>
      <c r="AA1947" s="105"/>
    </row>
    <row r="1948" spans="1:27" ht="11.65" customHeight="1" thickTop="1">
      <c r="A1948" s="53">
        <v>1819</v>
      </c>
      <c r="C1948" s="101"/>
      <c r="F1948" s="102"/>
      <c r="H1948" s="59"/>
      <c r="I1948" s="7"/>
      <c r="J1948" s="7"/>
      <c r="K1948" s="7"/>
      <c r="L1948" s="7"/>
      <c r="M1948" s="7"/>
      <c r="O1948" s="51"/>
      <c r="P1948" s="51"/>
      <c r="Q1948" s="51"/>
      <c r="R1948" s="51"/>
      <c r="S1948" s="51"/>
      <c r="T1948" s="51"/>
      <c r="U1948" s="51"/>
      <c r="V1948" s="51"/>
      <c r="W1948" s="51"/>
      <c r="X1948" s="51"/>
      <c r="Y1948" s="51"/>
      <c r="Z1948" s="51"/>
      <c r="AA1948" s="51"/>
    </row>
    <row r="1949" spans="1:27" ht="11.65" customHeight="1">
      <c r="A1949" s="53">
        <v>1820</v>
      </c>
      <c r="C1949" s="101" t="s">
        <v>438</v>
      </c>
      <c r="F1949" s="102"/>
      <c r="H1949" s="59"/>
      <c r="I1949" s="7"/>
      <c r="J1949" s="7"/>
      <c r="K1949" s="7"/>
      <c r="L1949" s="7"/>
      <c r="M1949" s="7"/>
      <c r="O1949" s="51"/>
      <c r="P1949" s="51"/>
      <c r="Q1949" s="51"/>
      <c r="R1949" s="51"/>
      <c r="S1949" s="51"/>
      <c r="T1949" s="51"/>
      <c r="U1949" s="51"/>
      <c r="V1949" s="51"/>
      <c r="W1949" s="51"/>
      <c r="X1949" s="51"/>
      <c r="Y1949" s="51"/>
      <c r="Z1949" s="51"/>
      <c r="AA1949" s="51"/>
    </row>
    <row r="1950" spans="1:27" ht="11.65" customHeight="1">
      <c r="A1950" s="53">
        <v>1821</v>
      </c>
      <c r="C1950" s="101"/>
      <c r="E1950" s="57" t="s">
        <v>569</v>
      </c>
      <c r="F1950" s="102"/>
      <c r="H1950" s="59"/>
      <c r="I1950" s="7">
        <v>74985.87</v>
      </c>
      <c r="J1950" s="7">
        <v>74985.87</v>
      </c>
      <c r="K1950" s="103">
        <v>0</v>
      </c>
      <c r="L1950" s="7">
        <v>0</v>
      </c>
      <c r="M1950" s="7">
        <v>0</v>
      </c>
      <c r="O1950" s="51"/>
      <c r="P1950" s="51"/>
      <c r="Q1950" s="51"/>
      <c r="R1950" s="51"/>
      <c r="S1950" s="51"/>
      <c r="T1950" s="51"/>
      <c r="U1950" s="51"/>
      <c r="V1950" s="51"/>
      <c r="W1950" s="51"/>
      <c r="X1950" s="51"/>
      <c r="Y1950" s="51"/>
      <c r="Z1950" s="51"/>
      <c r="AA1950" s="51"/>
    </row>
    <row r="1951" spans="1:27" ht="11.65" customHeight="1">
      <c r="A1951" s="53">
        <v>1822</v>
      </c>
      <c r="C1951" s="101"/>
      <c r="E1951" s="3" t="s">
        <v>649</v>
      </c>
      <c r="F1951" s="102"/>
      <c r="H1951" s="59"/>
      <c r="I1951" s="7">
        <v>0</v>
      </c>
      <c r="J1951" s="7">
        <v>0</v>
      </c>
      <c r="K1951" s="103">
        <v>0</v>
      </c>
      <c r="L1951" s="7">
        <v>0</v>
      </c>
      <c r="M1951" s="7">
        <v>0</v>
      </c>
      <c r="O1951" s="51"/>
      <c r="P1951" s="51"/>
      <c r="Q1951" s="51"/>
      <c r="R1951" s="51"/>
      <c r="S1951" s="51"/>
      <c r="T1951" s="51"/>
      <c r="U1951" s="51"/>
      <c r="V1951" s="51"/>
      <c r="W1951" s="51"/>
      <c r="X1951" s="51"/>
      <c r="Y1951" s="51"/>
      <c r="Z1951" s="51"/>
      <c r="AA1951" s="51"/>
    </row>
    <row r="1952" spans="1:27" ht="11.65" customHeight="1">
      <c r="A1952" s="53">
        <v>1823</v>
      </c>
      <c r="C1952" s="101"/>
      <c r="E1952" s="57" t="s">
        <v>249</v>
      </c>
      <c r="F1952" s="102"/>
      <c r="H1952" s="59"/>
      <c r="I1952" s="7">
        <v>0</v>
      </c>
      <c r="J1952" s="7">
        <v>0</v>
      </c>
      <c r="K1952" s="103">
        <v>0</v>
      </c>
      <c r="L1952" s="7">
        <v>0</v>
      </c>
      <c r="M1952" s="7">
        <v>0</v>
      </c>
      <c r="O1952" s="51"/>
      <c r="P1952" s="51"/>
      <c r="Q1952" s="51"/>
      <c r="R1952" s="51"/>
      <c r="S1952" s="51"/>
      <c r="T1952" s="51"/>
      <c r="U1952" s="51"/>
      <c r="V1952" s="51"/>
      <c r="W1952" s="51"/>
      <c r="X1952" s="51"/>
      <c r="Y1952" s="51"/>
      <c r="Z1952" s="51"/>
      <c r="AA1952" s="51"/>
    </row>
    <row r="1953" spans="1:27" ht="11.65" customHeight="1">
      <c r="A1953" s="53">
        <v>1824</v>
      </c>
      <c r="C1953" s="101"/>
      <c r="E1953" s="57" t="s">
        <v>634</v>
      </c>
      <c r="F1953" s="102"/>
      <c r="H1953" s="59"/>
      <c r="I1953" s="7">
        <v>1266948744.3783333</v>
      </c>
      <c r="J1953" s="7">
        <v>981884949.44776917</v>
      </c>
      <c r="K1953" s="103">
        <v>285063794.93056422</v>
      </c>
      <c r="L1953" s="7">
        <v>318418.68538433313</v>
      </c>
      <c r="M1953" s="7">
        <v>285382213.61594856</v>
      </c>
      <c r="O1953" s="51"/>
      <c r="P1953" s="51"/>
      <c r="Q1953" s="51"/>
      <c r="R1953" s="51"/>
      <c r="S1953" s="51"/>
      <c r="T1953" s="51"/>
      <c r="U1953" s="51"/>
      <c r="V1953" s="51"/>
      <c r="W1953" s="51"/>
      <c r="X1953" s="51"/>
      <c r="Y1953" s="51"/>
      <c r="Z1953" s="51"/>
      <c r="AA1953" s="51"/>
    </row>
    <row r="1954" spans="1:27" ht="11.65" customHeight="1">
      <c r="A1954" s="53">
        <v>1825</v>
      </c>
      <c r="C1954" s="101"/>
      <c r="E1954" s="57" t="s">
        <v>636</v>
      </c>
      <c r="F1954" s="102"/>
      <c r="H1954" s="59"/>
      <c r="I1954" s="7">
        <v>2759709748.8787513</v>
      </c>
      <c r="J1954" s="7">
        <v>2759709748.8787513</v>
      </c>
      <c r="K1954" s="103">
        <v>0</v>
      </c>
      <c r="L1954" s="7">
        <v>0</v>
      </c>
      <c r="M1954" s="7">
        <v>0</v>
      </c>
      <c r="O1954" s="51"/>
      <c r="P1954" s="51"/>
      <c r="Q1954" s="51"/>
      <c r="R1954" s="51"/>
      <c r="S1954" s="51"/>
      <c r="T1954" s="51"/>
      <c r="U1954" s="51"/>
      <c r="V1954" s="51"/>
      <c r="W1954" s="51"/>
      <c r="X1954" s="51"/>
      <c r="Y1954" s="51"/>
      <c r="Z1954" s="51"/>
      <c r="AA1954" s="51"/>
    </row>
    <row r="1955" spans="1:27" ht="11.65" customHeight="1">
      <c r="A1955" s="53">
        <v>1826</v>
      </c>
      <c r="C1955" s="101"/>
      <c r="E1955" s="101" t="s">
        <v>660</v>
      </c>
      <c r="F1955" s="102"/>
      <c r="H1955" s="59"/>
      <c r="I1955" s="7">
        <v>0</v>
      </c>
      <c r="J1955" s="7">
        <v>0</v>
      </c>
      <c r="K1955" s="103">
        <v>0</v>
      </c>
      <c r="L1955" s="7">
        <v>0</v>
      </c>
      <c r="M1955" s="7">
        <v>0</v>
      </c>
      <c r="O1955" s="51"/>
      <c r="P1955" s="51"/>
      <c r="Q1955" s="51"/>
      <c r="R1955" s="51"/>
      <c r="S1955" s="51"/>
      <c r="T1955" s="51"/>
      <c r="U1955" s="51"/>
      <c r="V1955" s="51"/>
      <c r="W1955" s="51"/>
      <c r="X1955" s="51"/>
      <c r="Y1955" s="51"/>
      <c r="Z1955" s="51"/>
      <c r="AA1955" s="51"/>
    </row>
    <row r="1956" spans="1:27" ht="11.65" customHeight="1" thickBot="1">
      <c r="A1956" s="53">
        <v>1827</v>
      </c>
      <c r="C1956" s="101" t="s">
        <v>439</v>
      </c>
      <c r="F1956" s="102"/>
      <c r="H1956" s="59" t="s">
        <v>402</v>
      </c>
      <c r="I1956" s="118">
        <v>4026733479.1270847</v>
      </c>
      <c r="J1956" s="118">
        <v>3741669684.1965203</v>
      </c>
      <c r="K1956" s="118">
        <v>285063794.93056422</v>
      </c>
      <c r="L1956" s="118">
        <v>318418.68538433313</v>
      </c>
      <c r="M1956" s="118">
        <v>285382213.61594856</v>
      </c>
      <c r="O1956" s="51">
        <v>0</v>
      </c>
      <c r="P1956" s="51"/>
      <c r="Q1956" s="51"/>
      <c r="R1956" s="51"/>
      <c r="S1956" s="51"/>
      <c r="T1956" s="51"/>
      <c r="U1956" s="51"/>
      <c r="V1956" s="51"/>
      <c r="W1956" s="51"/>
      <c r="X1956" s="51"/>
      <c r="Y1956" s="51"/>
      <c r="Z1956" s="51"/>
      <c r="AA1956" s="51"/>
    </row>
    <row r="1957" spans="1:27" ht="11.65" customHeight="1" thickTop="1">
      <c r="A1957" s="53">
        <v>1828</v>
      </c>
      <c r="C1957" s="101"/>
      <c r="F1957" s="102"/>
      <c r="H1957" s="59"/>
      <c r="I1957" s="7"/>
      <c r="J1957" s="7"/>
      <c r="K1957" s="7"/>
      <c r="L1957" s="7"/>
      <c r="M1957" s="7"/>
      <c r="O1957" s="51"/>
      <c r="P1957" s="51"/>
      <c r="Q1957" s="51"/>
      <c r="R1957" s="51"/>
      <c r="S1957" s="51"/>
      <c r="T1957" s="51"/>
      <c r="U1957" s="51"/>
      <c r="V1957" s="51"/>
      <c r="W1957" s="51"/>
      <c r="X1957" s="51"/>
      <c r="Y1957" s="51"/>
      <c r="Z1957" s="51"/>
      <c r="AA1957" s="51"/>
    </row>
    <row r="1958" spans="1:27" ht="11.65" customHeight="1">
      <c r="A1958" s="53">
        <v>1829</v>
      </c>
      <c r="C1958" s="101" t="s">
        <v>440</v>
      </c>
      <c r="F1958" s="102"/>
      <c r="H1958" s="59"/>
      <c r="I1958" s="7"/>
      <c r="J1958" s="7"/>
      <c r="K1958" s="7"/>
      <c r="L1958" s="7"/>
      <c r="M1958" s="7"/>
      <c r="O1958" s="51"/>
      <c r="P1958" s="51"/>
      <c r="Q1958" s="51"/>
      <c r="R1958" s="51"/>
      <c r="S1958" s="51"/>
      <c r="T1958" s="51"/>
      <c r="U1958" s="51"/>
      <c r="V1958" s="51"/>
      <c r="W1958" s="51"/>
      <c r="X1958" s="51"/>
      <c r="Y1958" s="51"/>
      <c r="Z1958" s="51"/>
      <c r="AA1958" s="51"/>
    </row>
    <row r="1959" spans="1:27" ht="11.65" customHeight="1">
      <c r="A1959" s="53">
        <v>1830</v>
      </c>
      <c r="C1959" s="101">
        <v>103</v>
      </c>
      <c r="D1959" s="3" t="s">
        <v>440</v>
      </c>
      <c r="F1959" s="102"/>
      <c r="H1959" s="59"/>
      <c r="I1959" s="7"/>
      <c r="J1959" s="7"/>
      <c r="K1959" s="7"/>
      <c r="L1959" s="7"/>
      <c r="M1959" s="7"/>
      <c r="O1959" s="51"/>
      <c r="P1959" s="51"/>
      <c r="Q1959" s="51"/>
      <c r="R1959" s="51"/>
      <c r="S1959" s="51"/>
      <c r="T1959" s="51"/>
      <c r="U1959" s="51"/>
      <c r="V1959" s="51"/>
      <c r="W1959" s="51"/>
      <c r="X1959" s="51"/>
      <c r="Y1959" s="51"/>
      <c r="Z1959" s="51"/>
      <c r="AA1959" s="51"/>
    </row>
    <row r="1960" spans="1:27" ht="11.65" customHeight="1">
      <c r="A1960" s="53">
        <v>1831</v>
      </c>
      <c r="C1960" s="101"/>
      <c r="F1960" s="104" t="s">
        <v>270</v>
      </c>
      <c r="G1960" s="3" t="s">
        <v>635</v>
      </c>
      <c r="H1960" s="59"/>
      <c r="I1960" s="7">
        <v>0</v>
      </c>
      <c r="J1960" s="7">
        <v>0</v>
      </c>
      <c r="K1960" s="103">
        <v>0</v>
      </c>
      <c r="L1960" s="7">
        <v>0</v>
      </c>
      <c r="M1960" s="7">
        <v>0</v>
      </c>
      <c r="O1960" s="51"/>
      <c r="P1960" s="51"/>
      <c r="Q1960" s="51"/>
      <c r="R1960" s="51"/>
      <c r="S1960" s="51"/>
      <c r="T1960" s="51"/>
      <c r="U1960" s="51"/>
      <c r="V1960" s="51"/>
      <c r="W1960" s="51"/>
      <c r="X1960" s="51"/>
      <c r="Y1960" s="51"/>
      <c r="Z1960" s="51"/>
      <c r="AA1960" s="51"/>
    </row>
    <row r="1961" spans="1:27" ht="11.65" customHeight="1" thickBot="1">
      <c r="A1961" s="53">
        <v>1832</v>
      </c>
      <c r="C1961" s="91" t="s">
        <v>441</v>
      </c>
      <c r="F1961" s="102"/>
      <c r="H1961" s="90"/>
      <c r="I1961" s="127">
        <v>0</v>
      </c>
      <c r="J1961" s="127">
        <v>0</v>
      </c>
      <c r="K1961" s="127">
        <v>0</v>
      </c>
      <c r="L1961" s="127">
        <v>0</v>
      </c>
      <c r="M1961" s="127">
        <v>0</v>
      </c>
      <c r="O1961" s="105"/>
      <c r="P1961" s="105"/>
      <c r="Q1961" s="105"/>
      <c r="R1961" s="105"/>
      <c r="S1961" s="105"/>
      <c r="T1961" s="105"/>
      <c r="U1961" s="51"/>
      <c r="V1961" s="105"/>
      <c r="W1961" s="105"/>
      <c r="X1961" s="105"/>
      <c r="Y1961" s="105"/>
      <c r="Z1961" s="105"/>
      <c r="AA1961" s="105"/>
    </row>
    <row r="1962" spans="1:27" ht="11.65" customHeight="1" thickTop="1">
      <c r="A1962" s="53">
        <v>1833</v>
      </c>
      <c r="C1962" s="101"/>
      <c r="F1962" s="102"/>
      <c r="H1962" s="59"/>
      <c r="I1962" s="7"/>
      <c r="J1962" s="7"/>
      <c r="K1962" s="7"/>
      <c r="L1962" s="7"/>
      <c r="M1962" s="7"/>
      <c r="O1962" s="51"/>
      <c r="P1962" s="51"/>
      <c r="Q1962" s="51"/>
      <c r="R1962" s="51"/>
      <c r="S1962" s="51"/>
      <c r="T1962" s="51"/>
      <c r="U1962" s="51"/>
      <c r="V1962" s="51"/>
      <c r="W1962" s="51"/>
      <c r="X1962" s="51"/>
      <c r="Y1962" s="51"/>
      <c r="Z1962" s="51"/>
      <c r="AA1962" s="51"/>
    </row>
    <row r="1963" spans="1:27" ht="11.65" customHeight="1" thickBot="1">
      <c r="A1963" s="53">
        <v>1834</v>
      </c>
      <c r="C1963" s="91" t="s">
        <v>442</v>
      </c>
      <c r="F1963" s="102"/>
      <c r="H1963" s="59" t="s">
        <v>402</v>
      </c>
      <c r="I1963" s="108">
        <v>12322239099.110003</v>
      </c>
      <c r="J1963" s="108">
        <v>11471164424.468082</v>
      </c>
      <c r="K1963" s="108">
        <v>851074674.64192092</v>
      </c>
      <c r="L1963" s="108">
        <v>-72090603.03972666</v>
      </c>
      <c r="M1963" s="108">
        <v>778984071.60219431</v>
      </c>
      <c r="O1963" s="105"/>
      <c r="P1963" s="105"/>
      <c r="Q1963" s="105"/>
      <c r="R1963" s="105"/>
      <c r="S1963" s="105"/>
      <c r="T1963" s="105"/>
      <c r="U1963" s="51"/>
      <c r="V1963" s="105"/>
      <c r="W1963" s="105"/>
      <c r="X1963" s="105"/>
      <c r="Y1963" s="105"/>
      <c r="Z1963" s="105"/>
      <c r="AA1963" s="105"/>
    </row>
    <row r="1964" spans="1:27" ht="11.65" customHeight="1" thickTop="1">
      <c r="A1964" s="53">
        <v>1835</v>
      </c>
      <c r="C1964" s="101">
        <v>350</v>
      </c>
      <c r="D1964" s="3" t="s">
        <v>401</v>
      </c>
      <c r="F1964" s="102"/>
      <c r="H1964" s="59"/>
      <c r="I1964" s="7"/>
      <c r="J1964" s="7"/>
      <c r="K1964" s="7"/>
      <c r="L1964" s="7"/>
      <c r="M1964" s="7"/>
      <c r="O1964" s="51"/>
      <c r="P1964" s="51"/>
      <c r="Q1964" s="51"/>
      <c r="R1964" s="51"/>
      <c r="S1964" s="51"/>
      <c r="T1964" s="51"/>
      <c r="U1964" s="51"/>
      <c r="V1964" s="51"/>
      <c r="W1964" s="51"/>
      <c r="X1964" s="51"/>
      <c r="Y1964" s="51"/>
      <c r="Z1964" s="51"/>
      <c r="AA1964" s="51"/>
    </row>
    <row r="1965" spans="1:27" ht="11.65" customHeight="1">
      <c r="A1965" s="53">
        <v>1836</v>
      </c>
      <c r="C1965" s="101"/>
      <c r="F1965" s="104" t="s">
        <v>640</v>
      </c>
      <c r="G1965" s="3" t="s">
        <v>635</v>
      </c>
      <c r="H1965" s="59"/>
      <c r="I1965" s="7">
        <v>0</v>
      </c>
      <c r="J1965" s="7">
        <v>0</v>
      </c>
      <c r="K1965" s="103">
        <v>0</v>
      </c>
      <c r="L1965" s="7">
        <v>0</v>
      </c>
      <c r="M1965" s="7">
        <v>0</v>
      </c>
      <c r="O1965" s="51"/>
      <c r="P1965" s="51"/>
      <c r="Q1965" s="51"/>
      <c r="R1965" s="51"/>
      <c r="S1965" s="51"/>
      <c r="T1965" s="51"/>
      <c r="U1965" s="51"/>
      <c r="V1965" s="51"/>
      <c r="W1965" s="51"/>
      <c r="X1965" s="51"/>
      <c r="Y1965" s="51"/>
      <c r="Z1965" s="51"/>
      <c r="AA1965" s="51"/>
    </row>
    <row r="1966" spans="1:27" ht="11.65" customHeight="1">
      <c r="A1966" s="53">
        <v>1837</v>
      </c>
      <c r="C1966" s="101"/>
      <c r="F1966" s="104" t="s">
        <v>640</v>
      </c>
      <c r="G1966" s="3" t="s">
        <v>649</v>
      </c>
      <c r="H1966" s="59"/>
      <c r="I1966" s="7">
        <v>0</v>
      </c>
      <c r="J1966" s="7">
        <v>0</v>
      </c>
      <c r="K1966" s="103">
        <v>0</v>
      </c>
      <c r="L1966" s="7">
        <v>0</v>
      </c>
      <c r="M1966" s="7">
        <v>0</v>
      </c>
      <c r="O1966" s="51"/>
      <c r="P1966" s="51"/>
      <c r="Q1966" s="51"/>
      <c r="R1966" s="51"/>
      <c r="S1966" s="51"/>
      <c r="T1966" s="51"/>
      <c r="U1966" s="51"/>
      <c r="V1966" s="51"/>
      <c r="W1966" s="51"/>
      <c r="X1966" s="51"/>
      <c r="Y1966" s="51"/>
      <c r="Z1966" s="51"/>
      <c r="AA1966" s="51"/>
    </row>
    <row r="1967" spans="1:27" ht="11.65" customHeight="1">
      <c r="A1967" s="53">
        <v>1838</v>
      </c>
      <c r="C1967" s="101"/>
      <c r="F1967" s="104" t="s">
        <v>640</v>
      </c>
      <c r="G1967" s="3" t="s">
        <v>634</v>
      </c>
      <c r="H1967" s="59"/>
      <c r="I1967" s="7">
        <v>35968801.866666697</v>
      </c>
      <c r="J1967" s="7">
        <v>27875812.150457844</v>
      </c>
      <c r="K1967" s="103">
        <v>8092989.7162088528</v>
      </c>
      <c r="L1967" s="7">
        <v>84028.21702104155</v>
      </c>
      <c r="M1967" s="7">
        <v>8177017.9332298944</v>
      </c>
      <c r="O1967" s="51"/>
      <c r="P1967" s="51"/>
      <c r="Q1967" s="51"/>
      <c r="R1967" s="51"/>
      <c r="S1967" s="51"/>
      <c r="T1967" s="51"/>
      <c r="U1967" s="51"/>
      <c r="V1967" s="51"/>
      <c r="W1967" s="51"/>
      <c r="X1967" s="51"/>
      <c r="Y1967" s="51"/>
      <c r="Z1967" s="51"/>
      <c r="AA1967" s="51"/>
    </row>
    <row r="1968" spans="1:27" ht="11.65" customHeight="1">
      <c r="A1968" s="53">
        <v>1839</v>
      </c>
      <c r="C1968" s="101"/>
      <c r="F1968" s="104" t="s">
        <v>640</v>
      </c>
      <c r="G1968" s="3" t="s">
        <v>636</v>
      </c>
      <c r="H1968" s="59"/>
      <c r="I1968" s="7">
        <v>225127567.57541701</v>
      </c>
      <c r="J1968" s="7">
        <v>225127567.57541701</v>
      </c>
      <c r="K1968" s="103">
        <v>0</v>
      </c>
      <c r="L1968" s="7">
        <v>0</v>
      </c>
      <c r="M1968" s="7">
        <v>0</v>
      </c>
      <c r="O1968" s="51"/>
      <c r="P1968" s="51"/>
      <c r="Q1968" s="51"/>
      <c r="R1968" s="51"/>
      <c r="S1968" s="51"/>
      <c r="T1968" s="51"/>
      <c r="U1968" s="51"/>
      <c r="V1968" s="51"/>
      <c r="W1968" s="51"/>
      <c r="X1968" s="51"/>
      <c r="Y1968" s="51"/>
      <c r="Z1968" s="51"/>
      <c r="AA1968" s="51"/>
    </row>
    <row r="1969" spans="1:27" ht="11.65" customHeight="1">
      <c r="A1969" s="53">
        <v>1840</v>
      </c>
      <c r="C1969" s="101"/>
      <c r="F1969" s="104" t="s">
        <v>640</v>
      </c>
      <c r="G1969" s="3" t="s">
        <v>639</v>
      </c>
      <c r="H1969" s="59"/>
      <c r="I1969" s="7">
        <v>2309450.67</v>
      </c>
      <c r="J1969" s="7">
        <v>1789823.6723678512</v>
      </c>
      <c r="K1969" s="103">
        <v>519626.99763214879</v>
      </c>
      <c r="L1969" s="7">
        <v>0</v>
      </c>
      <c r="M1969" s="7">
        <v>519626.99763214879</v>
      </c>
      <c r="O1969" s="51"/>
      <c r="P1969" s="51"/>
      <c r="Q1969" s="51"/>
      <c r="R1969" s="51"/>
      <c r="S1969" s="51"/>
      <c r="T1969" s="51"/>
      <c r="U1969" s="51"/>
      <c r="V1969" s="51"/>
      <c r="W1969" s="51"/>
      <c r="X1969" s="51"/>
      <c r="Y1969" s="51"/>
      <c r="Z1969" s="51"/>
      <c r="AA1969" s="51"/>
    </row>
    <row r="1970" spans="1:27" ht="11.65" customHeight="1">
      <c r="A1970" s="53">
        <v>1841</v>
      </c>
      <c r="C1970" s="101"/>
      <c r="F1970" s="104" t="s">
        <v>640</v>
      </c>
      <c r="G1970" s="3" t="s">
        <v>249</v>
      </c>
      <c r="H1970" s="59"/>
      <c r="I1970" s="7">
        <v>100387.77</v>
      </c>
      <c r="J1970" s="7">
        <v>92159.954397975103</v>
      </c>
      <c r="K1970" s="103">
        <v>8227.8156020249007</v>
      </c>
      <c r="L1970" s="7">
        <v>0</v>
      </c>
      <c r="M1970" s="7">
        <v>8227.8156020249007</v>
      </c>
      <c r="O1970" s="51"/>
      <c r="P1970" s="51"/>
      <c r="Q1970" s="51"/>
      <c r="R1970" s="51"/>
      <c r="S1970" s="51"/>
      <c r="T1970" s="51"/>
      <c r="U1970" s="51"/>
      <c r="V1970" s="51"/>
      <c r="W1970" s="51"/>
      <c r="X1970" s="51"/>
      <c r="Y1970" s="51"/>
      <c r="Z1970" s="51"/>
      <c r="AA1970" s="51"/>
    </row>
    <row r="1971" spans="1:27" ht="11.65" customHeight="1">
      <c r="A1971" s="53">
        <v>1842</v>
      </c>
      <c r="C1971" s="101"/>
      <c r="F1971" s="102"/>
      <c r="H1971" s="59" t="s">
        <v>402</v>
      </c>
      <c r="I1971" s="106">
        <v>263506207.88208371</v>
      </c>
      <c r="J1971" s="106">
        <v>254885363.35264066</v>
      </c>
      <c r="K1971" s="106">
        <v>8620844.5294430275</v>
      </c>
      <c r="L1971" s="106">
        <v>84028.21702104155</v>
      </c>
      <c r="M1971" s="106">
        <v>8704872.7464640681</v>
      </c>
      <c r="O1971" s="51"/>
      <c r="P1971" s="51"/>
      <c r="Q1971" s="51"/>
      <c r="R1971" s="51"/>
      <c r="S1971" s="51"/>
      <c r="T1971" s="51"/>
      <c r="U1971" s="51"/>
      <c r="V1971" s="51"/>
      <c r="W1971" s="51"/>
      <c r="X1971" s="51"/>
      <c r="Y1971" s="51"/>
      <c r="Z1971" s="51"/>
      <c r="AA1971" s="51"/>
    </row>
    <row r="1972" spans="1:27" ht="11.65" customHeight="1">
      <c r="A1972" s="53">
        <v>1843</v>
      </c>
      <c r="C1972" s="101"/>
      <c r="F1972" s="102"/>
      <c r="H1972" s="59"/>
      <c r="I1972" s="7"/>
      <c r="J1972" s="7"/>
      <c r="K1972" s="7"/>
      <c r="L1972" s="7"/>
      <c r="M1972" s="7"/>
      <c r="O1972" s="51"/>
      <c r="P1972" s="51"/>
      <c r="Q1972" s="51"/>
      <c r="R1972" s="51"/>
      <c r="S1972" s="51"/>
      <c r="T1972" s="51"/>
      <c r="U1972" s="51"/>
      <c r="V1972" s="51"/>
      <c r="W1972" s="51"/>
      <c r="X1972" s="51"/>
      <c r="Y1972" s="51"/>
      <c r="Z1972" s="51"/>
      <c r="AA1972" s="51"/>
    </row>
    <row r="1973" spans="1:27" ht="11.65" customHeight="1">
      <c r="A1973" s="53">
        <v>1844</v>
      </c>
      <c r="C1973" s="101">
        <v>352</v>
      </c>
      <c r="D1973" s="3" t="s">
        <v>403</v>
      </c>
      <c r="F1973" s="102"/>
      <c r="H1973" s="59"/>
      <c r="I1973" s="7"/>
      <c r="J1973" s="7"/>
      <c r="K1973" s="7"/>
      <c r="L1973" s="7"/>
      <c r="M1973" s="7"/>
      <c r="O1973" s="51"/>
      <c r="P1973" s="51"/>
      <c r="Q1973" s="51"/>
      <c r="R1973" s="51"/>
      <c r="S1973" s="51"/>
      <c r="T1973" s="51"/>
      <c r="U1973" s="51"/>
      <c r="V1973" s="51"/>
      <c r="W1973" s="51"/>
      <c r="X1973" s="51"/>
      <c r="Y1973" s="51"/>
      <c r="Z1973" s="51"/>
      <c r="AA1973" s="51"/>
    </row>
    <row r="1974" spans="1:27" ht="11.65" customHeight="1">
      <c r="A1974" s="53">
        <v>1845</v>
      </c>
      <c r="C1974" s="101"/>
      <c r="F1974" s="104" t="s">
        <v>640</v>
      </c>
      <c r="G1974" s="3" t="s">
        <v>569</v>
      </c>
      <c r="H1974" s="59"/>
      <c r="I1974" s="7">
        <v>0</v>
      </c>
      <c r="J1974" s="7">
        <v>0</v>
      </c>
      <c r="K1974" s="103">
        <v>0</v>
      </c>
      <c r="L1974" s="7">
        <v>0</v>
      </c>
      <c r="M1974" s="7">
        <v>0</v>
      </c>
      <c r="O1974" s="51"/>
      <c r="P1974" s="51"/>
      <c r="Q1974" s="51"/>
      <c r="R1974" s="51"/>
      <c r="S1974" s="51"/>
      <c r="T1974" s="51"/>
      <c r="U1974" s="51"/>
      <c r="V1974" s="51"/>
      <c r="W1974" s="51"/>
      <c r="X1974" s="51"/>
      <c r="Y1974" s="51"/>
      <c r="Z1974" s="51"/>
      <c r="AA1974" s="51"/>
    </row>
    <row r="1975" spans="1:27" ht="11.65" customHeight="1">
      <c r="A1975" s="53">
        <v>1846</v>
      </c>
      <c r="C1975" s="101"/>
      <c r="F1975" s="104" t="s">
        <v>640</v>
      </c>
      <c r="G1975" s="3" t="s">
        <v>635</v>
      </c>
      <c r="H1975" s="59"/>
      <c r="I1975" s="7">
        <v>0</v>
      </c>
      <c r="J1975" s="7">
        <v>0</v>
      </c>
      <c r="K1975" s="103">
        <v>0</v>
      </c>
      <c r="L1975" s="7">
        <v>0</v>
      </c>
      <c r="M1975" s="7">
        <v>0</v>
      </c>
      <c r="O1975" s="51"/>
      <c r="P1975" s="51"/>
      <c r="Q1975" s="51"/>
      <c r="R1975" s="51"/>
      <c r="S1975" s="51"/>
      <c r="T1975" s="51"/>
      <c r="U1975" s="51"/>
      <c r="V1975" s="51"/>
      <c r="W1975" s="51"/>
      <c r="X1975" s="51"/>
      <c r="Y1975" s="51"/>
      <c r="Z1975" s="51"/>
      <c r="AA1975" s="51"/>
    </row>
    <row r="1976" spans="1:27" ht="11.65" customHeight="1">
      <c r="A1976" s="53">
        <v>1847</v>
      </c>
      <c r="C1976" s="101"/>
      <c r="F1976" s="104" t="s">
        <v>640</v>
      </c>
      <c r="G1976" s="3" t="s">
        <v>649</v>
      </c>
      <c r="H1976" s="59"/>
      <c r="I1976" s="7">
        <v>0</v>
      </c>
      <c r="J1976" s="7">
        <v>0</v>
      </c>
      <c r="K1976" s="103">
        <v>0</v>
      </c>
      <c r="L1976" s="7">
        <v>0</v>
      </c>
      <c r="M1976" s="7">
        <v>0</v>
      </c>
      <c r="O1976" s="51"/>
      <c r="P1976" s="51"/>
      <c r="Q1976" s="51"/>
      <c r="R1976" s="51"/>
      <c r="S1976" s="51"/>
      <c r="T1976" s="51"/>
      <c r="U1976" s="51"/>
      <c r="V1976" s="51"/>
      <c r="W1976" s="51"/>
      <c r="X1976" s="51"/>
      <c r="Y1976" s="51"/>
      <c r="Z1976" s="51"/>
      <c r="AA1976" s="51"/>
    </row>
    <row r="1977" spans="1:27" ht="11.65" customHeight="1">
      <c r="A1977" s="53">
        <v>1848</v>
      </c>
      <c r="C1977" s="101"/>
      <c r="F1977" s="104" t="s">
        <v>640</v>
      </c>
      <c r="G1977" s="3" t="s">
        <v>634</v>
      </c>
      <c r="H1977" s="59"/>
      <c r="I1977" s="7">
        <v>58555336.048749998</v>
      </c>
      <c r="J1977" s="7">
        <v>45380370.304037429</v>
      </c>
      <c r="K1977" s="103">
        <v>13174965.744712569</v>
      </c>
      <c r="L1977" s="7">
        <v>2260307.5403883066</v>
      </c>
      <c r="M1977" s="7">
        <v>15435273.285100875</v>
      </c>
      <c r="O1977" s="51"/>
      <c r="P1977" s="51"/>
      <c r="Q1977" s="51"/>
      <c r="R1977" s="51"/>
      <c r="S1977" s="51"/>
      <c r="T1977" s="51"/>
      <c r="U1977" s="51"/>
      <c r="V1977" s="51"/>
      <c r="W1977" s="51"/>
      <c r="X1977" s="51"/>
      <c r="Y1977" s="51"/>
      <c r="Z1977" s="51"/>
      <c r="AA1977" s="51"/>
    </row>
    <row r="1978" spans="1:27" ht="11.65" customHeight="1">
      <c r="A1978" s="53">
        <v>1849</v>
      </c>
      <c r="C1978" s="101"/>
      <c r="F1978" s="104" t="s">
        <v>640</v>
      </c>
      <c r="G1978" s="3" t="s">
        <v>636</v>
      </c>
      <c r="H1978" s="59"/>
      <c r="I1978" s="7">
        <v>192128720.478333</v>
      </c>
      <c r="J1978" s="7">
        <v>192128720.478333</v>
      </c>
      <c r="K1978" s="103">
        <v>0</v>
      </c>
      <c r="L1978" s="7">
        <v>0</v>
      </c>
      <c r="M1978" s="7">
        <v>0</v>
      </c>
      <c r="O1978" s="51"/>
      <c r="P1978" s="51"/>
      <c r="Q1978" s="51"/>
      <c r="R1978" s="51"/>
      <c r="S1978" s="51"/>
      <c r="T1978" s="51"/>
      <c r="U1978" s="51"/>
      <c r="V1978" s="51"/>
      <c r="W1978" s="51"/>
      <c r="X1978" s="51"/>
      <c r="Y1978" s="51"/>
      <c r="Z1978" s="51"/>
      <c r="AA1978" s="51"/>
    </row>
    <row r="1979" spans="1:27" ht="11.65" customHeight="1">
      <c r="A1979" s="53">
        <v>1850</v>
      </c>
      <c r="C1979" s="101"/>
      <c r="F1979" s="104" t="s">
        <v>640</v>
      </c>
      <c r="G1979" s="3" t="s">
        <v>639</v>
      </c>
      <c r="H1979" s="59"/>
      <c r="I1979" s="7">
        <v>1677653.0225</v>
      </c>
      <c r="J1979" s="7">
        <v>1300180.658844718</v>
      </c>
      <c r="K1979" s="103">
        <v>377472.36365528201</v>
      </c>
      <c r="L1979" s="7">
        <v>-1383.1176512516104</v>
      </c>
      <c r="M1979" s="7">
        <v>376089.2460040304</v>
      </c>
      <c r="O1979" s="51"/>
      <c r="P1979" s="51"/>
      <c r="Q1979" s="51"/>
      <c r="R1979" s="51"/>
      <c r="S1979" s="51"/>
      <c r="T1979" s="51"/>
      <c r="U1979" s="51"/>
      <c r="V1979" s="51"/>
      <c r="W1979" s="51"/>
      <c r="X1979" s="51"/>
      <c r="Y1979" s="51"/>
      <c r="Z1979" s="51"/>
      <c r="AA1979" s="51"/>
    </row>
    <row r="1980" spans="1:27" ht="11.65" customHeight="1">
      <c r="A1980" s="53">
        <v>1851</v>
      </c>
      <c r="C1980" s="101"/>
      <c r="F1980" s="104" t="s">
        <v>640</v>
      </c>
      <c r="G1980" s="3" t="s">
        <v>249</v>
      </c>
      <c r="H1980" s="59"/>
      <c r="I1980" s="7">
        <v>3167.48</v>
      </c>
      <c r="J1980" s="7">
        <v>2907.8722672741728</v>
      </c>
      <c r="K1980" s="103">
        <v>259.60773272582736</v>
      </c>
      <c r="L1980" s="7">
        <v>0</v>
      </c>
      <c r="M1980" s="7">
        <v>259.60773272582736</v>
      </c>
      <c r="O1980" s="51"/>
      <c r="P1980" s="51"/>
      <c r="Q1980" s="51"/>
      <c r="R1980" s="51"/>
      <c r="S1980" s="51"/>
      <c r="T1980" s="51"/>
      <c r="U1980" s="51"/>
      <c r="V1980" s="51"/>
      <c r="W1980" s="51"/>
      <c r="X1980" s="51"/>
      <c r="Y1980" s="51"/>
      <c r="Z1980" s="51"/>
      <c r="AA1980" s="51"/>
    </row>
    <row r="1981" spans="1:27" ht="11.65" customHeight="1">
      <c r="A1981" s="53">
        <v>1852</v>
      </c>
      <c r="C1981" s="101"/>
      <c r="F1981" s="102"/>
      <c r="H1981" s="59" t="s">
        <v>402</v>
      </c>
      <c r="I1981" s="106">
        <v>252364877.02958298</v>
      </c>
      <c r="J1981" s="106">
        <v>238812179.3134824</v>
      </c>
      <c r="K1981" s="106">
        <v>13552697.716100577</v>
      </c>
      <c r="L1981" s="106">
        <v>2258924.422737055</v>
      </c>
      <c r="M1981" s="106">
        <v>15811622.138837632</v>
      </c>
      <c r="O1981" s="51"/>
      <c r="P1981" s="51"/>
      <c r="Q1981" s="51"/>
      <c r="R1981" s="51"/>
      <c r="S1981" s="51"/>
      <c r="T1981" s="51"/>
      <c r="U1981" s="51"/>
      <c r="V1981" s="51"/>
      <c r="W1981" s="51"/>
      <c r="X1981" s="51"/>
      <c r="Y1981" s="51"/>
      <c r="Z1981" s="51"/>
      <c r="AA1981" s="51"/>
    </row>
    <row r="1982" spans="1:27" ht="11.65" customHeight="1">
      <c r="A1982" s="53">
        <v>1853</v>
      </c>
      <c r="C1982" s="101"/>
      <c r="F1982" s="102"/>
      <c r="H1982" s="59"/>
      <c r="I1982" s="7"/>
      <c r="J1982" s="7"/>
      <c r="K1982" s="7"/>
      <c r="L1982" s="7"/>
      <c r="M1982" s="7"/>
      <c r="O1982" s="51"/>
      <c r="P1982" s="51"/>
      <c r="Q1982" s="51"/>
      <c r="R1982" s="51"/>
      <c r="S1982" s="51"/>
      <c r="T1982" s="51"/>
      <c r="U1982" s="51"/>
      <c r="V1982" s="51"/>
      <c r="W1982" s="51"/>
      <c r="X1982" s="51"/>
      <c r="Y1982" s="51"/>
      <c r="Z1982" s="51"/>
      <c r="AA1982" s="51"/>
    </row>
    <row r="1983" spans="1:27" ht="11.65" customHeight="1">
      <c r="A1983" s="53">
        <v>1854</v>
      </c>
      <c r="C1983" s="101">
        <v>353</v>
      </c>
      <c r="D1983" s="3" t="s">
        <v>296</v>
      </c>
      <c r="F1983" s="102"/>
      <c r="H1983" s="59"/>
      <c r="I1983" s="7"/>
      <c r="J1983" s="7"/>
      <c r="K1983" s="7"/>
      <c r="L1983" s="7"/>
      <c r="M1983" s="7"/>
      <c r="O1983" s="51"/>
      <c r="P1983" s="51"/>
      <c r="Q1983" s="51"/>
      <c r="R1983" s="51"/>
      <c r="S1983" s="51"/>
      <c r="T1983" s="51"/>
      <c r="U1983" s="51"/>
      <c r="V1983" s="51"/>
      <c r="W1983" s="51"/>
      <c r="X1983" s="51"/>
      <c r="Y1983" s="51"/>
      <c r="Z1983" s="51"/>
      <c r="AA1983" s="51"/>
    </row>
    <row r="1984" spans="1:27" ht="11.65" customHeight="1">
      <c r="A1984" s="53">
        <v>1855</v>
      </c>
      <c r="C1984" s="101"/>
      <c r="F1984" s="104" t="s">
        <v>640</v>
      </c>
      <c r="G1984" s="3" t="s">
        <v>635</v>
      </c>
      <c r="H1984" s="59"/>
      <c r="I1984" s="7">
        <v>0</v>
      </c>
      <c r="J1984" s="7">
        <v>0</v>
      </c>
      <c r="K1984" s="103">
        <v>0</v>
      </c>
      <c r="L1984" s="7">
        <v>0</v>
      </c>
      <c r="M1984" s="7">
        <v>0</v>
      </c>
      <c r="O1984" s="51"/>
      <c r="P1984" s="51"/>
      <c r="Q1984" s="51"/>
      <c r="R1984" s="51"/>
      <c r="S1984" s="51"/>
      <c r="T1984" s="51"/>
      <c r="U1984" s="51"/>
      <c r="V1984" s="51"/>
      <c r="W1984" s="51"/>
      <c r="X1984" s="51"/>
      <c r="Y1984" s="51"/>
      <c r="Z1984" s="51"/>
      <c r="AA1984" s="51"/>
    </row>
    <row r="1985" spans="1:27" ht="11.65" customHeight="1">
      <c r="A1985" s="53">
        <v>1856</v>
      </c>
      <c r="C1985" s="101"/>
      <c r="F1985" s="104" t="s">
        <v>640</v>
      </c>
      <c r="G1985" s="3" t="s">
        <v>649</v>
      </c>
      <c r="H1985" s="59"/>
      <c r="I1985" s="7">
        <v>0</v>
      </c>
      <c r="J1985" s="7">
        <v>0</v>
      </c>
      <c r="K1985" s="103">
        <v>0</v>
      </c>
      <c r="L1985" s="7">
        <v>0</v>
      </c>
      <c r="M1985" s="7">
        <v>0</v>
      </c>
      <c r="O1985" s="51"/>
      <c r="P1985" s="51"/>
      <c r="Q1985" s="51"/>
      <c r="R1985" s="51"/>
      <c r="S1985" s="51"/>
      <c r="T1985" s="51"/>
      <c r="U1985" s="51"/>
      <c r="V1985" s="51"/>
      <c r="W1985" s="51"/>
      <c r="X1985" s="51"/>
      <c r="Y1985" s="51"/>
      <c r="Z1985" s="51"/>
      <c r="AA1985" s="51"/>
    </row>
    <row r="1986" spans="1:27" ht="11.65" customHeight="1">
      <c r="A1986" s="53">
        <v>1857</v>
      </c>
      <c r="C1986" s="101"/>
      <c r="F1986" s="104" t="s">
        <v>640</v>
      </c>
      <c r="G1986" s="3" t="s">
        <v>634</v>
      </c>
      <c r="H1986" s="59"/>
      <c r="I1986" s="7">
        <v>534592442.43374997</v>
      </c>
      <c r="J1986" s="7">
        <v>414309004.71966934</v>
      </c>
      <c r="K1986" s="103">
        <v>120283437.71408066</v>
      </c>
      <c r="L1986" s="7">
        <v>10483048.495014071</v>
      </c>
      <c r="M1986" s="7">
        <v>130766486.20909473</v>
      </c>
      <c r="O1986" s="51"/>
      <c r="P1986" s="51"/>
      <c r="Q1986" s="51"/>
      <c r="R1986" s="51"/>
      <c r="S1986" s="51"/>
      <c r="T1986" s="51"/>
      <c r="U1986" s="51"/>
      <c r="V1986" s="51"/>
      <c r="W1986" s="51"/>
      <c r="X1986" s="51"/>
      <c r="Y1986" s="51"/>
      <c r="Z1986" s="51"/>
      <c r="AA1986" s="51"/>
    </row>
    <row r="1987" spans="1:27" ht="11.65" customHeight="1">
      <c r="A1987" s="53">
        <v>1858</v>
      </c>
      <c r="C1987" s="101"/>
      <c r="F1987" s="104" t="s">
        <v>640</v>
      </c>
      <c r="G1987" s="3" t="s">
        <v>636</v>
      </c>
      <c r="H1987" s="59"/>
      <c r="I1987" s="7">
        <v>1490125542.7179201</v>
      </c>
      <c r="J1987" s="7">
        <v>1490125542.7179201</v>
      </c>
      <c r="K1987" s="103">
        <v>0</v>
      </c>
      <c r="L1987" s="7">
        <v>0</v>
      </c>
      <c r="M1987" s="7">
        <v>0</v>
      </c>
      <c r="O1987" s="51"/>
      <c r="P1987" s="51"/>
      <c r="Q1987" s="51"/>
      <c r="R1987" s="51"/>
      <c r="S1987" s="51"/>
      <c r="T1987" s="51"/>
      <c r="U1987" s="51"/>
      <c r="V1987" s="51"/>
      <c r="W1987" s="51"/>
      <c r="X1987" s="51"/>
      <c r="Y1987" s="51"/>
      <c r="Z1987" s="51"/>
      <c r="AA1987" s="51"/>
    </row>
    <row r="1988" spans="1:27" ht="11.65" customHeight="1">
      <c r="A1988" s="53">
        <v>1859</v>
      </c>
      <c r="C1988" s="101"/>
      <c r="F1988" s="104" t="s">
        <v>640</v>
      </c>
      <c r="G1988" s="3" t="s">
        <v>639</v>
      </c>
      <c r="H1988" s="59"/>
      <c r="I1988" s="7">
        <v>39859420.918333299</v>
      </c>
      <c r="J1988" s="7">
        <v>30891040.909961179</v>
      </c>
      <c r="K1988" s="103">
        <v>8968380.0083721206</v>
      </c>
      <c r="L1988" s="7">
        <v>94790.411008311436</v>
      </c>
      <c r="M1988" s="7">
        <v>9063170.419380432</v>
      </c>
      <c r="O1988" s="51"/>
      <c r="P1988" s="51"/>
      <c r="Q1988" s="51"/>
      <c r="R1988" s="51"/>
      <c r="S1988" s="51"/>
      <c r="T1988" s="51"/>
      <c r="U1988" s="51"/>
      <c r="V1988" s="51"/>
      <c r="W1988" s="51"/>
      <c r="X1988" s="51"/>
      <c r="Y1988" s="51"/>
      <c r="Z1988" s="51"/>
      <c r="AA1988" s="51"/>
    </row>
    <row r="1989" spans="1:27" ht="11.65" customHeight="1">
      <c r="A1989" s="53">
        <v>1860</v>
      </c>
      <c r="C1989" s="101"/>
      <c r="F1989" s="104" t="s">
        <v>640</v>
      </c>
      <c r="G1989" s="3" t="s">
        <v>249</v>
      </c>
      <c r="H1989" s="59"/>
      <c r="I1989" s="7">
        <v>952146.51</v>
      </c>
      <c r="J1989" s="7">
        <v>874108.25981881202</v>
      </c>
      <c r="K1989" s="103">
        <v>78038.250181187992</v>
      </c>
      <c r="L1989" s="7">
        <v>0</v>
      </c>
      <c r="M1989" s="7">
        <v>78038.250181187992</v>
      </c>
      <c r="O1989" s="51"/>
      <c r="P1989" s="51"/>
      <c r="Q1989" s="51"/>
      <c r="R1989" s="51"/>
      <c r="S1989" s="51"/>
      <c r="T1989" s="51"/>
      <c r="U1989" s="51"/>
      <c r="V1989" s="51"/>
      <c r="W1989" s="51"/>
      <c r="X1989" s="51"/>
      <c r="Y1989" s="51"/>
      <c r="Z1989" s="51"/>
      <c r="AA1989" s="51"/>
    </row>
    <row r="1990" spans="1:27" ht="11.65" customHeight="1">
      <c r="A1990" s="53">
        <v>1861</v>
      </c>
      <c r="C1990" s="101"/>
      <c r="F1990" s="102"/>
      <c r="H1990" s="59" t="s">
        <v>402</v>
      </c>
      <c r="I1990" s="106">
        <v>2065529552.5800033</v>
      </c>
      <c r="J1990" s="106">
        <v>1936199696.6073694</v>
      </c>
      <c r="K1990" s="106">
        <v>129329855.97263397</v>
      </c>
      <c r="L1990" s="106">
        <v>10577838.906022383</v>
      </c>
      <c r="M1990" s="106">
        <v>139907694.87865636</v>
      </c>
      <c r="O1990" s="51"/>
      <c r="P1990" s="51"/>
      <c r="Q1990" s="51"/>
      <c r="R1990" s="51"/>
      <c r="S1990" s="51"/>
      <c r="T1990" s="51"/>
      <c r="U1990" s="51"/>
      <c r="V1990" s="51"/>
      <c r="W1990" s="51"/>
      <c r="X1990" s="51"/>
      <c r="Y1990" s="51"/>
      <c r="Z1990" s="51"/>
      <c r="AA1990" s="51"/>
    </row>
    <row r="1991" spans="1:27" ht="11.65" customHeight="1">
      <c r="A1991" s="53">
        <v>1862</v>
      </c>
      <c r="C1991" s="101"/>
      <c r="F1991" s="102"/>
      <c r="H1991" s="59"/>
      <c r="I1991" s="7"/>
      <c r="J1991" s="7"/>
      <c r="K1991" s="7"/>
      <c r="L1991" s="7"/>
      <c r="M1991" s="7"/>
      <c r="O1991" s="51"/>
      <c r="P1991" s="51"/>
      <c r="Q1991" s="51"/>
      <c r="R1991" s="51"/>
      <c r="S1991" s="51"/>
      <c r="T1991" s="51"/>
      <c r="U1991" s="51"/>
      <c r="V1991" s="51"/>
      <c r="W1991" s="51"/>
      <c r="X1991" s="51"/>
      <c r="Y1991" s="51"/>
      <c r="Z1991" s="51"/>
      <c r="AA1991" s="51"/>
    </row>
    <row r="1992" spans="1:27" ht="11.65" customHeight="1">
      <c r="A1992" s="53">
        <v>1863</v>
      </c>
      <c r="C1992" s="101">
        <v>354</v>
      </c>
      <c r="D1992" s="3" t="s">
        <v>443</v>
      </c>
      <c r="F1992" s="102"/>
      <c r="H1992" s="59"/>
      <c r="I1992" s="7"/>
      <c r="J1992" s="7"/>
      <c r="K1992" s="7"/>
      <c r="L1992" s="7"/>
      <c r="M1992" s="7"/>
      <c r="O1992" s="51"/>
      <c r="P1992" s="51"/>
      <c r="Q1992" s="51"/>
      <c r="R1992" s="51"/>
      <c r="S1992" s="51"/>
      <c r="T1992" s="51"/>
      <c r="U1992" s="51"/>
      <c r="V1992" s="51"/>
      <c r="W1992" s="51"/>
      <c r="X1992" s="51"/>
      <c r="Y1992" s="51"/>
      <c r="Z1992" s="51"/>
      <c r="AA1992" s="51"/>
    </row>
    <row r="1993" spans="1:27" ht="11.65" customHeight="1">
      <c r="A1993" s="53">
        <v>1864</v>
      </c>
      <c r="C1993" s="101"/>
      <c r="F1993" s="104" t="s">
        <v>640</v>
      </c>
      <c r="G1993" s="3" t="s">
        <v>635</v>
      </c>
      <c r="H1993" s="59"/>
      <c r="I1993" s="7">
        <v>0</v>
      </c>
      <c r="J1993" s="7">
        <v>0</v>
      </c>
      <c r="K1993" s="103">
        <v>0</v>
      </c>
      <c r="L1993" s="7">
        <v>0</v>
      </c>
      <c r="M1993" s="7">
        <v>0</v>
      </c>
      <c r="O1993" s="51"/>
      <c r="P1993" s="51"/>
      <c r="Q1993" s="51"/>
      <c r="R1993" s="51"/>
      <c r="S1993" s="51"/>
      <c r="T1993" s="51"/>
      <c r="U1993" s="51"/>
      <c r="V1993" s="51"/>
      <c r="W1993" s="51"/>
      <c r="X1993" s="51"/>
      <c r="Y1993" s="51"/>
      <c r="Z1993" s="51"/>
      <c r="AA1993" s="51"/>
    </row>
    <row r="1994" spans="1:27" ht="11.65" customHeight="1">
      <c r="A1994" s="53">
        <v>1865</v>
      </c>
      <c r="C1994" s="101"/>
      <c r="F1994" s="104" t="s">
        <v>640</v>
      </c>
      <c r="G1994" s="3" t="s">
        <v>649</v>
      </c>
      <c r="H1994" s="59"/>
      <c r="I1994" s="7">
        <v>0</v>
      </c>
      <c r="J1994" s="7">
        <v>0</v>
      </c>
      <c r="K1994" s="103">
        <v>0</v>
      </c>
      <c r="L1994" s="7">
        <v>0</v>
      </c>
      <c r="M1994" s="7">
        <v>0</v>
      </c>
      <c r="O1994" s="51"/>
      <c r="P1994" s="51"/>
      <c r="Q1994" s="51"/>
      <c r="R1994" s="51"/>
      <c r="S1994" s="51"/>
      <c r="T1994" s="51"/>
      <c r="U1994" s="51"/>
      <c r="V1994" s="51"/>
      <c r="W1994" s="51"/>
      <c r="X1994" s="51"/>
      <c r="Y1994" s="51"/>
      <c r="Z1994" s="51"/>
      <c r="AA1994" s="51"/>
    </row>
    <row r="1995" spans="1:27" ht="11.65" customHeight="1">
      <c r="A1995" s="53">
        <v>1866</v>
      </c>
      <c r="C1995" s="101"/>
      <c r="F1995" s="104" t="s">
        <v>640</v>
      </c>
      <c r="G1995" s="3" t="s">
        <v>634</v>
      </c>
      <c r="H1995" s="59"/>
      <c r="I1995" s="7">
        <v>167006736.785</v>
      </c>
      <c r="J1995" s="7">
        <v>129430177.84514955</v>
      </c>
      <c r="K1995" s="103">
        <v>37576558.939850442</v>
      </c>
      <c r="L1995" s="7">
        <v>5252733.2973044515</v>
      </c>
      <c r="M1995" s="7">
        <v>42829292.237154894</v>
      </c>
      <c r="O1995" s="51"/>
      <c r="P1995" s="51"/>
      <c r="Q1995" s="51"/>
      <c r="R1995" s="51"/>
      <c r="S1995" s="51"/>
      <c r="T1995" s="51"/>
      <c r="U1995" s="51"/>
      <c r="V1995" s="51"/>
      <c r="W1995" s="51"/>
      <c r="X1995" s="51"/>
      <c r="Y1995" s="51"/>
      <c r="Z1995" s="51"/>
      <c r="AA1995" s="51"/>
    </row>
    <row r="1996" spans="1:27" ht="11.65" customHeight="1">
      <c r="A1996" s="53">
        <v>1867</v>
      </c>
      <c r="C1996" s="101"/>
      <c r="F1996" s="104" t="s">
        <v>640</v>
      </c>
      <c r="G1996" s="3" t="s">
        <v>636</v>
      </c>
      <c r="H1996" s="59"/>
      <c r="I1996" s="7">
        <v>1088852684.8841701</v>
      </c>
      <c r="J1996" s="7">
        <v>1088852684.8841701</v>
      </c>
      <c r="K1996" s="103">
        <v>0</v>
      </c>
      <c r="L1996" s="7">
        <v>0</v>
      </c>
      <c r="M1996" s="7">
        <v>0</v>
      </c>
      <c r="O1996" s="51"/>
      <c r="P1996" s="51"/>
      <c r="Q1996" s="51"/>
      <c r="R1996" s="51"/>
      <c r="S1996" s="51"/>
      <c r="T1996" s="51"/>
      <c r="U1996" s="51"/>
      <c r="V1996" s="51"/>
      <c r="W1996" s="51"/>
      <c r="X1996" s="51"/>
      <c r="Y1996" s="51"/>
      <c r="Z1996" s="51"/>
      <c r="AA1996" s="51"/>
    </row>
    <row r="1997" spans="1:27" ht="11.65" customHeight="1">
      <c r="A1997" s="53">
        <v>1868</v>
      </c>
      <c r="C1997" s="101"/>
      <c r="F1997" s="104" t="s">
        <v>640</v>
      </c>
      <c r="G1997" s="3" t="s">
        <v>639</v>
      </c>
      <c r="H1997" s="59"/>
      <c r="I1997" s="7">
        <v>21750535.91</v>
      </c>
      <c r="J1997" s="7">
        <v>16856659.708780453</v>
      </c>
      <c r="K1997" s="103">
        <v>4893876.2012195466</v>
      </c>
      <c r="L1997" s="7">
        <v>1710747.633091745</v>
      </c>
      <c r="M1997" s="7">
        <v>6604623.8343112916</v>
      </c>
      <c r="O1997" s="51"/>
      <c r="P1997" s="51"/>
      <c r="Q1997" s="51"/>
      <c r="R1997" s="51"/>
      <c r="S1997" s="51"/>
      <c r="T1997" s="51"/>
      <c r="U1997" s="51"/>
      <c r="V1997" s="51"/>
      <c r="W1997" s="51"/>
      <c r="X1997" s="51"/>
      <c r="Y1997" s="51"/>
      <c r="Z1997" s="51"/>
      <c r="AA1997" s="51"/>
    </row>
    <row r="1998" spans="1:27" ht="11.65" customHeight="1">
      <c r="A1998" s="53">
        <v>1869</v>
      </c>
      <c r="C1998" s="101"/>
      <c r="F1998" s="104" t="s">
        <v>640</v>
      </c>
      <c r="G1998" s="3" t="s">
        <v>249</v>
      </c>
      <c r="H1998" s="59"/>
      <c r="I1998" s="7">
        <v>123629.91</v>
      </c>
      <c r="J1998" s="7">
        <v>113497.16073806367</v>
      </c>
      <c r="K1998" s="103">
        <v>10132.749261936333</v>
      </c>
      <c r="L1998" s="7">
        <v>0</v>
      </c>
      <c r="M1998" s="7">
        <v>10132.749261936333</v>
      </c>
      <c r="O1998" s="51"/>
      <c r="P1998" s="51"/>
      <c r="Q1998" s="51"/>
      <c r="R1998" s="51"/>
      <c r="S1998" s="51"/>
      <c r="T1998" s="51"/>
      <c r="U1998" s="51"/>
      <c r="V1998" s="51"/>
      <c r="W1998" s="51"/>
      <c r="X1998" s="51"/>
      <c r="Y1998" s="51"/>
      <c r="Z1998" s="51"/>
      <c r="AA1998" s="51"/>
    </row>
    <row r="1999" spans="1:27" ht="11.65" customHeight="1">
      <c r="A1999" s="53">
        <v>1870</v>
      </c>
      <c r="C1999" s="101"/>
      <c r="F1999" s="102"/>
      <c r="H1999" s="59" t="s">
        <v>402</v>
      </c>
      <c r="I1999" s="106">
        <v>1277733587.4891703</v>
      </c>
      <c r="J1999" s="106">
        <v>1235253019.5988381</v>
      </c>
      <c r="K1999" s="106">
        <v>42480567.890331924</v>
      </c>
      <c r="L1999" s="106">
        <v>6963480.9303961964</v>
      </c>
      <c r="M1999" s="106">
        <v>49444048.820728123</v>
      </c>
      <c r="O1999" s="51"/>
      <c r="P1999" s="51"/>
      <c r="Q1999" s="51"/>
      <c r="R1999" s="51"/>
      <c r="S1999" s="51"/>
      <c r="T1999" s="51"/>
      <c r="U1999" s="51"/>
      <c r="V1999" s="51"/>
      <c r="W1999" s="51"/>
      <c r="X1999" s="51"/>
      <c r="Y1999" s="51"/>
      <c r="Z1999" s="51"/>
      <c r="AA1999" s="51"/>
    </row>
    <row r="2000" spans="1:27" ht="11.65" customHeight="1">
      <c r="A2000" s="53">
        <v>1871</v>
      </c>
      <c r="C2000" s="101"/>
      <c r="F2000" s="102"/>
      <c r="H2000" s="59"/>
      <c r="I2000" s="7"/>
      <c r="J2000" s="7"/>
      <c r="K2000" s="7"/>
      <c r="L2000" s="7"/>
      <c r="M2000" s="7"/>
      <c r="O2000" s="51"/>
      <c r="P2000" s="51"/>
      <c r="Q2000" s="51"/>
      <c r="R2000" s="51"/>
      <c r="S2000" s="51"/>
      <c r="T2000" s="51"/>
      <c r="U2000" s="51"/>
      <c r="V2000" s="51"/>
      <c r="W2000" s="51"/>
      <c r="X2000" s="51"/>
      <c r="Y2000" s="51"/>
      <c r="Z2000" s="51"/>
      <c r="AA2000" s="51"/>
    </row>
    <row r="2001" spans="1:27" ht="11.65" customHeight="1">
      <c r="A2001" s="53">
        <v>1872</v>
      </c>
      <c r="C2001" s="101">
        <v>355</v>
      </c>
      <c r="D2001" s="3" t="s">
        <v>444</v>
      </c>
      <c r="F2001" s="102"/>
      <c r="H2001" s="59"/>
      <c r="I2001" s="7"/>
      <c r="J2001" s="7"/>
      <c r="K2001" s="7"/>
      <c r="L2001" s="7"/>
      <c r="M2001" s="7"/>
      <c r="O2001" s="51"/>
      <c r="P2001" s="51"/>
      <c r="Q2001" s="51"/>
      <c r="R2001" s="51"/>
      <c r="S2001" s="51"/>
      <c r="T2001" s="51"/>
      <c r="U2001" s="51"/>
      <c r="V2001" s="51"/>
      <c r="W2001" s="51"/>
      <c r="X2001" s="51"/>
      <c r="Y2001" s="51"/>
      <c r="Z2001" s="51"/>
      <c r="AA2001" s="51"/>
    </row>
    <row r="2002" spans="1:27" ht="11.65" customHeight="1">
      <c r="A2002" s="53">
        <v>1873</v>
      </c>
      <c r="C2002" s="101"/>
      <c r="F2002" s="104" t="s">
        <v>640</v>
      </c>
      <c r="G2002" s="3" t="s">
        <v>635</v>
      </c>
      <c r="H2002" s="59"/>
      <c r="I2002" s="7">
        <v>0</v>
      </c>
      <c r="J2002" s="7">
        <v>0</v>
      </c>
      <c r="K2002" s="103">
        <v>0</v>
      </c>
      <c r="L2002" s="7">
        <v>0</v>
      </c>
      <c r="M2002" s="7">
        <v>0</v>
      </c>
      <c r="O2002" s="51"/>
      <c r="P2002" s="51"/>
      <c r="Q2002" s="51"/>
      <c r="R2002" s="51"/>
      <c r="S2002" s="51"/>
      <c r="T2002" s="51"/>
      <c r="U2002" s="51"/>
      <c r="V2002" s="51"/>
      <c r="W2002" s="51"/>
      <c r="X2002" s="51"/>
      <c r="Y2002" s="51"/>
      <c r="Z2002" s="51"/>
      <c r="AA2002" s="51"/>
    </row>
    <row r="2003" spans="1:27" ht="11.65" customHeight="1">
      <c r="A2003" s="53">
        <v>1874</v>
      </c>
      <c r="C2003" s="101"/>
      <c r="F2003" s="104" t="s">
        <v>640</v>
      </c>
      <c r="G2003" s="3" t="s">
        <v>649</v>
      </c>
      <c r="H2003" s="59"/>
      <c r="I2003" s="7">
        <v>0</v>
      </c>
      <c r="J2003" s="7">
        <v>0</v>
      </c>
      <c r="K2003" s="103">
        <v>0</v>
      </c>
      <c r="L2003" s="7">
        <v>0</v>
      </c>
      <c r="M2003" s="7">
        <v>0</v>
      </c>
      <c r="O2003" s="51"/>
      <c r="P2003" s="51"/>
      <c r="Q2003" s="51"/>
      <c r="R2003" s="51"/>
      <c r="S2003" s="51"/>
      <c r="T2003" s="51"/>
      <c r="U2003" s="51"/>
      <c r="V2003" s="51"/>
      <c r="W2003" s="51"/>
      <c r="X2003" s="51"/>
      <c r="Y2003" s="51"/>
      <c r="Z2003" s="51"/>
      <c r="AA2003" s="51"/>
    </row>
    <row r="2004" spans="1:27" ht="11.65" customHeight="1">
      <c r="A2004" s="53">
        <v>1875</v>
      </c>
      <c r="C2004" s="101"/>
      <c r="F2004" s="104" t="s">
        <v>640</v>
      </c>
      <c r="G2004" s="3" t="s">
        <v>634</v>
      </c>
      <c r="H2004" s="59"/>
      <c r="I2004" s="7">
        <v>268668353.80624998</v>
      </c>
      <c r="J2004" s="7">
        <v>208217904.76196986</v>
      </c>
      <c r="K2004" s="103">
        <v>60450449.044280112</v>
      </c>
      <c r="L2004" s="7">
        <v>17322840.165108502</v>
      </c>
      <c r="M2004" s="7">
        <v>77773289.209388614</v>
      </c>
      <c r="O2004" s="51"/>
      <c r="P2004" s="51"/>
      <c r="Q2004" s="51"/>
      <c r="R2004" s="51"/>
      <c r="S2004" s="51"/>
      <c r="T2004" s="51"/>
      <c r="U2004" s="51"/>
      <c r="V2004" s="51"/>
      <c r="W2004" s="51"/>
      <c r="X2004" s="51"/>
      <c r="Y2004" s="51"/>
      <c r="Z2004" s="51"/>
      <c r="AA2004" s="51"/>
    </row>
    <row r="2005" spans="1:27" ht="11.65" customHeight="1">
      <c r="A2005" s="53">
        <v>1876</v>
      </c>
      <c r="C2005" s="101"/>
      <c r="F2005" s="104" t="s">
        <v>640</v>
      </c>
      <c r="G2005" s="3" t="s">
        <v>636</v>
      </c>
      <c r="H2005" s="59"/>
      <c r="I2005" s="7">
        <v>661278173.48166704</v>
      </c>
      <c r="J2005" s="7">
        <v>661278173.48166704</v>
      </c>
      <c r="K2005" s="103">
        <v>0</v>
      </c>
      <c r="L2005" s="7">
        <v>0</v>
      </c>
      <c r="M2005" s="7">
        <v>0</v>
      </c>
      <c r="O2005" s="51"/>
      <c r="P2005" s="51"/>
      <c r="Q2005" s="51"/>
      <c r="R2005" s="51"/>
      <c r="S2005" s="51"/>
      <c r="T2005" s="51"/>
      <c r="U2005" s="51"/>
      <c r="V2005" s="51"/>
      <c r="W2005" s="51"/>
      <c r="X2005" s="51"/>
      <c r="Y2005" s="51"/>
      <c r="Z2005" s="51"/>
      <c r="AA2005" s="51"/>
    </row>
    <row r="2006" spans="1:27" ht="11.65" customHeight="1">
      <c r="A2006" s="53">
        <v>1877</v>
      </c>
      <c r="C2006" s="101"/>
      <c r="F2006" s="104" t="s">
        <v>640</v>
      </c>
      <c r="G2006" s="3" t="s">
        <v>639</v>
      </c>
      <c r="H2006" s="59"/>
      <c r="I2006" s="7">
        <v>691331.83625000005</v>
      </c>
      <c r="J2006" s="7">
        <v>535781.99441765307</v>
      </c>
      <c r="K2006" s="103">
        <v>155549.84183234701</v>
      </c>
      <c r="L2006" s="7">
        <v>63764.018837836134</v>
      </c>
      <c r="M2006" s="7">
        <v>219313.86067018314</v>
      </c>
      <c r="O2006" s="51"/>
      <c r="P2006" s="51"/>
      <c r="Q2006" s="51"/>
      <c r="R2006" s="51"/>
      <c r="S2006" s="51"/>
      <c r="T2006" s="51"/>
      <c r="U2006" s="51"/>
      <c r="V2006" s="51"/>
      <c r="W2006" s="51"/>
      <c r="X2006" s="51"/>
      <c r="Y2006" s="51"/>
      <c r="Z2006" s="51"/>
      <c r="AA2006" s="51"/>
    </row>
    <row r="2007" spans="1:27" ht="11.65" customHeight="1">
      <c r="A2007" s="53">
        <v>1878</v>
      </c>
      <c r="C2007" s="101"/>
      <c r="F2007" s="104" t="s">
        <v>640</v>
      </c>
      <c r="G2007" s="3" t="s">
        <v>249</v>
      </c>
      <c r="H2007" s="59"/>
      <c r="I2007" s="7">
        <v>697879.94208333304</v>
      </c>
      <c r="J2007" s="7">
        <v>640681.46585646318</v>
      </c>
      <c r="K2007" s="103">
        <v>57198.476226869883</v>
      </c>
      <c r="L2007" s="7">
        <v>765.45939424807148</v>
      </c>
      <c r="M2007" s="7">
        <v>57963.935621117955</v>
      </c>
      <c r="O2007" s="51"/>
      <c r="P2007" s="51"/>
      <c r="Q2007" s="51"/>
      <c r="R2007" s="51"/>
      <c r="S2007" s="51"/>
      <c r="T2007" s="51"/>
      <c r="U2007" s="51"/>
      <c r="V2007" s="51"/>
      <c r="W2007" s="51"/>
      <c r="X2007" s="51"/>
      <c r="Y2007" s="51"/>
      <c r="Z2007" s="51"/>
      <c r="AA2007" s="51"/>
    </row>
    <row r="2008" spans="1:27" ht="11.65" customHeight="1">
      <c r="A2008" s="53">
        <v>1879</v>
      </c>
      <c r="C2008" s="101"/>
      <c r="F2008" s="102"/>
      <c r="H2008" s="59" t="s">
        <v>402</v>
      </c>
      <c r="I2008" s="106">
        <v>931335739.06625032</v>
      </c>
      <c r="J2008" s="106">
        <v>870672541.70391095</v>
      </c>
      <c r="K2008" s="106">
        <v>60663197.362339325</v>
      </c>
      <c r="L2008" s="106">
        <v>17387369.643340584</v>
      </c>
      <c r="M2008" s="106">
        <v>78050567.005679905</v>
      </c>
      <c r="O2008" s="51"/>
      <c r="P2008" s="51"/>
      <c r="Q2008" s="51"/>
      <c r="R2008" s="51"/>
      <c r="S2008" s="51"/>
      <c r="T2008" s="51"/>
      <c r="U2008" s="51"/>
      <c r="V2008" s="51"/>
      <c r="W2008" s="51"/>
      <c r="X2008" s="51"/>
      <c r="Y2008" s="51"/>
      <c r="Z2008" s="51"/>
      <c r="AA2008" s="51"/>
    </row>
    <row r="2009" spans="1:27" ht="11.65" customHeight="1">
      <c r="A2009" s="53">
        <v>1880</v>
      </c>
      <c r="C2009" s="101"/>
      <c r="F2009" s="102"/>
      <c r="H2009" s="59"/>
      <c r="I2009" s="109"/>
      <c r="J2009" s="7"/>
      <c r="K2009" s="7"/>
      <c r="L2009" s="7"/>
      <c r="M2009" s="7"/>
      <c r="O2009" s="51"/>
      <c r="P2009" s="51"/>
      <c r="Q2009" s="51"/>
      <c r="R2009" s="51"/>
      <c r="S2009" s="51"/>
      <c r="T2009" s="51"/>
      <c r="U2009" s="51"/>
      <c r="V2009" s="51"/>
      <c r="W2009" s="51"/>
      <c r="X2009" s="51"/>
      <c r="Y2009" s="51"/>
      <c r="Z2009" s="51"/>
      <c r="AA2009" s="51"/>
    </row>
    <row r="2010" spans="1:27" ht="11.65" customHeight="1">
      <c r="A2010" s="53">
        <v>1881</v>
      </c>
      <c r="C2010" s="101">
        <v>356</v>
      </c>
      <c r="D2010" s="3" t="s">
        <v>445</v>
      </c>
      <c r="F2010" s="102"/>
      <c r="H2010" s="59"/>
      <c r="I2010" s="7"/>
      <c r="J2010" s="7"/>
      <c r="K2010" s="7"/>
      <c r="L2010" s="7"/>
      <c r="M2010" s="7"/>
      <c r="O2010" s="51"/>
      <c r="P2010" s="51"/>
      <c r="Q2010" s="51"/>
      <c r="R2010" s="51"/>
      <c r="S2010" s="51"/>
      <c r="T2010" s="51"/>
      <c r="U2010" s="51"/>
      <c r="V2010" s="51"/>
      <c r="W2010" s="51"/>
      <c r="X2010" s="51"/>
      <c r="Y2010" s="51"/>
      <c r="Z2010" s="51"/>
      <c r="AA2010" s="51"/>
    </row>
    <row r="2011" spans="1:27" ht="11.65" customHeight="1">
      <c r="A2011" s="53">
        <v>1882</v>
      </c>
      <c r="C2011" s="101"/>
      <c r="F2011" s="104" t="s">
        <v>640</v>
      </c>
      <c r="G2011" s="3" t="s">
        <v>635</v>
      </c>
      <c r="H2011" s="59"/>
      <c r="I2011" s="7">
        <v>0</v>
      </c>
      <c r="J2011" s="7">
        <v>0</v>
      </c>
      <c r="K2011" s="103">
        <v>0</v>
      </c>
      <c r="L2011" s="7">
        <v>0</v>
      </c>
      <c r="M2011" s="7">
        <v>0</v>
      </c>
      <c r="O2011" s="51"/>
      <c r="P2011" s="51"/>
      <c r="Q2011" s="51"/>
      <c r="R2011" s="51"/>
      <c r="S2011" s="51"/>
      <c r="T2011" s="51"/>
      <c r="U2011" s="51"/>
      <c r="V2011" s="51"/>
      <c r="W2011" s="51"/>
      <c r="X2011" s="51"/>
      <c r="Y2011" s="51"/>
      <c r="Z2011" s="51"/>
      <c r="AA2011" s="51"/>
    </row>
    <row r="2012" spans="1:27" ht="11.65" customHeight="1">
      <c r="A2012" s="53">
        <v>1883</v>
      </c>
      <c r="C2012" s="101"/>
      <c r="F2012" s="104" t="s">
        <v>640</v>
      </c>
      <c r="G2012" s="3" t="s">
        <v>649</v>
      </c>
      <c r="H2012" s="59"/>
      <c r="I2012" s="7">
        <v>0</v>
      </c>
      <c r="J2012" s="7">
        <v>0</v>
      </c>
      <c r="K2012" s="103">
        <v>0</v>
      </c>
      <c r="L2012" s="7">
        <v>0</v>
      </c>
      <c r="M2012" s="7">
        <v>0</v>
      </c>
      <c r="O2012" s="51"/>
      <c r="P2012" s="51"/>
      <c r="Q2012" s="51"/>
      <c r="R2012" s="51"/>
      <c r="S2012" s="51"/>
      <c r="T2012" s="51"/>
      <c r="U2012" s="51"/>
      <c r="V2012" s="51"/>
      <c r="W2012" s="51"/>
      <c r="X2012" s="51"/>
      <c r="Y2012" s="51"/>
      <c r="Z2012" s="51"/>
      <c r="AA2012" s="51"/>
    </row>
    <row r="2013" spans="1:27" ht="11.65" customHeight="1">
      <c r="A2013" s="53">
        <v>1884</v>
      </c>
      <c r="C2013" s="101"/>
      <c r="F2013" s="104" t="s">
        <v>640</v>
      </c>
      <c r="G2013" s="3" t="s">
        <v>634</v>
      </c>
      <c r="H2013" s="59"/>
      <c r="I2013" s="7">
        <v>302778377.33333302</v>
      </c>
      <c r="J2013" s="7">
        <v>234653164.17965537</v>
      </c>
      <c r="K2013" s="103">
        <v>68125213.153677657</v>
      </c>
      <c r="L2013" s="7">
        <v>4270967.0169498771</v>
      </c>
      <c r="M2013" s="7">
        <v>72396180.170627534</v>
      </c>
      <c r="O2013" s="51"/>
      <c r="P2013" s="51"/>
      <c r="Q2013" s="51"/>
      <c r="R2013" s="51"/>
      <c r="S2013" s="51"/>
      <c r="T2013" s="51"/>
      <c r="U2013" s="51"/>
      <c r="V2013" s="51"/>
      <c r="W2013" s="51"/>
      <c r="X2013" s="51"/>
      <c r="Y2013" s="51"/>
      <c r="Z2013" s="51"/>
      <c r="AA2013" s="51"/>
    </row>
    <row r="2014" spans="1:27" ht="11.65" customHeight="1">
      <c r="A2014" s="53">
        <v>1885</v>
      </c>
      <c r="C2014" s="101"/>
      <c r="F2014" s="104" t="s">
        <v>640</v>
      </c>
      <c r="G2014" s="3" t="s">
        <v>636</v>
      </c>
      <c r="H2014" s="59"/>
      <c r="I2014" s="7">
        <v>898719169.584167</v>
      </c>
      <c r="J2014" s="7">
        <v>898719169.584167</v>
      </c>
      <c r="K2014" s="103">
        <v>0</v>
      </c>
      <c r="L2014" s="7">
        <v>0</v>
      </c>
      <c r="M2014" s="7">
        <v>0</v>
      </c>
      <c r="O2014" s="51"/>
      <c r="P2014" s="51"/>
      <c r="Q2014" s="51"/>
      <c r="R2014" s="51"/>
      <c r="S2014" s="51"/>
      <c r="T2014" s="51"/>
      <c r="U2014" s="51"/>
      <c r="V2014" s="51"/>
      <c r="W2014" s="51"/>
      <c r="X2014" s="51"/>
      <c r="Y2014" s="51"/>
      <c r="Z2014" s="51"/>
      <c r="AA2014" s="51"/>
    </row>
    <row r="2015" spans="1:27" ht="11.65" customHeight="1">
      <c r="A2015" s="53">
        <v>1886</v>
      </c>
      <c r="C2015" s="101"/>
      <c r="F2015" s="104" t="s">
        <v>640</v>
      </c>
      <c r="G2015" s="3" t="s">
        <v>639</v>
      </c>
      <c r="H2015" s="59"/>
      <c r="I2015" s="7">
        <v>13944917.07375</v>
      </c>
      <c r="J2015" s="7">
        <v>10807307.128064517</v>
      </c>
      <c r="K2015" s="103">
        <v>3137609.945685483</v>
      </c>
      <c r="L2015" s="7">
        <v>1232968.8489358104</v>
      </c>
      <c r="M2015" s="7">
        <v>4370578.7946212934</v>
      </c>
      <c r="O2015" s="51"/>
      <c r="P2015" s="51"/>
      <c r="Q2015" s="51"/>
      <c r="R2015" s="51"/>
      <c r="S2015" s="51"/>
      <c r="T2015" s="51"/>
      <c r="U2015" s="51"/>
      <c r="V2015" s="51"/>
      <c r="W2015" s="51"/>
      <c r="X2015" s="51"/>
      <c r="Y2015" s="51"/>
      <c r="Z2015" s="51"/>
      <c r="AA2015" s="51"/>
    </row>
    <row r="2016" spans="1:27" ht="11.65" customHeight="1">
      <c r="A2016" s="53">
        <v>1887</v>
      </c>
      <c r="C2016" s="101"/>
      <c r="F2016" s="104" t="s">
        <v>640</v>
      </c>
      <c r="G2016" s="3" t="s">
        <v>249</v>
      </c>
      <c r="H2016" s="59"/>
      <c r="I2016" s="7">
        <v>1509969.63</v>
      </c>
      <c r="J2016" s="7">
        <v>1386212.0081273578</v>
      </c>
      <c r="K2016" s="103">
        <v>123757.62187264212</v>
      </c>
      <c r="L2016" s="7">
        <v>0</v>
      </c>
      <c r="M2016" s="7">
        <v>123757.62187264212</v>
      </c>
      <c r="O2016" s="51"/>
      <c r="P2016" s="51"/>
      <c r="Q2016" s="51"/>
      <c r="R2016" s="51"/>
      <c r="S2016" s="51"/>
      <c r="T2016" s="51"/>
      <c r="U2016" s="51"/>
      <c r="V2016" s="51"/>
      <c r="W2016" s="51"/>
      <c r="X2016" s="51"/>
      <c r="Y2016" s="51"/>
      <c r="Z2016" s="51"/>
      <c r="AA2016" s="51"/>
    </row>
    <row r="2017" spans="1:27" ht="11.65" customHeight="1">
      <c r="A2017" s="53">
        <v>1888</v>
      </c>
      <c r="C2017" s="101"/>
      <c r="F2017" s="102"/>
      <c r="H2017" s="59" t="s">
        <v>402</v>
      </c>
      <c r="I2017" s="106">
        <v>1216952433.6212502</v>
      </c>
      <c r="J2017" s="106">
        <v>1145565852.9000144</v>
      </c>
      <c r="K2017" s="106">
        <v>71386580.721235782</v>
      </c>
      <c r="L2017" s="106">
        <v>5503935.865885688</v>
      </c>
      <c r="M2017" s="106">
        <v>76890516.587121472</v>
      </c>
      <c r="O2017" s="51"/>
      <c r="P2017" s="51"/>
      <c r="Q2017" s="51"/>
      <c r="R2017" s="51"/>
      <c r="S2017" s="51"/>
      <c r="T2017" s="51"/>
      <c r="U2017" s="51"/>
      <c r="V2017" s="51"/>
      <c r="W2017" s="51"/>
      <c r="X2017" s="51"/>
      <c r="Y2017" s="51"/>
      <c r="Z2017" s="51"/>
      <c r="AA2017" s="51"/>
    </row>
    <row r="2018" spans="1:27" ht="11.65" customHeight="1">
      <c r="A2018" s="53">
        <v>1889</v>
      </c>
      <c r="C2018" s="101"/>
      <c r="F2018" s="102"/>
      <c r="H2018" s="59"/>
      <c r="I2018" s="7"/>
      <c r="J2018" s="7"/>
      <c r="K2018" s="7"/>
      <c r="L2018" s="7"/>
      <c r="M2018" s="7"/>
      <c r="O2018" s="51"/>
      <c r="P2018" s="51"/>
      <c r="Q2018" s="51"/>
      <c r="R2018" s="51"/>
      <c r="S2018" s="51"/>
      <c r="T2018" s="51"/>
      <c r="U2018" s="51"/>
      <c r="V2018" s="51"/>
      <c r="W2018" s="51"/>
      <c r="X2018" s="51"/>
      <c r="Y2018" s="51"/>
      <c r="Z2018" s="51"/>
      <c r="AA2018" s="51"/>
    </row>
    <row r="2019" spans="1:27" ht="11.65" customHeight="1">
      <c r="A2019" s="53">
        <v>1890</v>
      </c>
      <c r="C2019" s="101">
        <v>357</v>
      </c>
      <c r="D2019" s="3" t="s">
        <v>446</v>
      </c>
      <c r="F2019" s="102"/>
      <c r="H2019" s="59"/>
      <c r="I2019" s="7"/>
      <c r="J2019" s="7"/>
      <c r="K2019" s="7"/>
      <c r="L2019" s="7"/>
      <c r="M2019" s="7"/>
      <c r="O2019" s="51"/>
      <c r="P2019" s="51"/>
      <c r="Q2019" s="51"/>
      <c r="R2019" s="51"/>
      <c r="S2019" s="51"/>
      <c r="T2019" s="51"/>
      <c r="U2019" s="51"/>
      <c r="V2019" s="51"/>
      <c r="W2019" s="51"/>
      <c r="X2019" s="51"/>
      <c r="Y2019" s="51"/>
      <c r="Z2019" s="51"/>
      <c r="AA2019" s="51"/>
    </row>
    <row r="2020" spans="1:27" ht="11.65" customHeight="1">
      <c r="A2020" s="53">
        <v>1891</v>
      </c>
      <c r="C2020" s="101"/>
      <c r="F2020" s="104" t="s">
        <v>640</v>
      </c>
      <c r="G2020" s="3" t="s">
        <v>635</v>
      </c>
      <c r="H2020" s="59"/>
      <c r="I2020" s="7">
        <v>0</v>
      </c>
      <c r="J2020" s="7">
        <v>0</v>
      </c>
      <c r="K2020" s="103">
        <v>0</v>
      </c>
      <c r="L2020" s="7">
        <v>0</v>
      </c>
      <c r="M2020" s="7">
        <v>0</v>
      </c>
      <c r="O2020" s="51"/>
      <c r="P2020" s="51"/>
      <c r="Q2020" s="51"/>
      <c r="R2020" s="51"/>
      <c r="S2020" s="51"/>
      <c r="T2020" s="51"/>
      <c r="U2020" s="51"/>
      <c r="V2020" s="51"/>
      <c r="W2020" s="51"/>
      <c r="X2020" s="51"/>
      <c r="Y2020" s="51"/>
      <c r="Z2020" s="51"/>
      <c r="AA2020" s="51"/>
    </row>
    <row r="2021" spans="1:27" ht="11.65" customHeight="1">
      <c r="A2021" s="53">
        <v>1892</v>
      </c>
      <c r="C2021" s="101"/>
      <c r="F2021" s="104" t="s">
        <v>640</v>
      </c>
      <c r="G2021" s="3" t="s">
        <v>649</v>
      </c>
      <c r="H2021" s="59"/>
      <c r="I2021" s="7">
        <v>0</v>
      </c>
      <c r="J2021" s="7">
        <v>0</v>
      </c>
      <c r="K2021" s="103">
        <v>0</v>
      </c>
      <c r="L2021" s="7">
        <v>0</v>
      </c>
      <c r="M2021" s="7">
        <v>0</v>
      </c>
      <c r="O2021" s="51"/>
      <c r="P2021" s="51"/>
      <c r="Q2021" s="51"/>
      <c r="R2021" s="51"/>
      <c r="S2021" s="51"/>
      <c r="T2021" s="51"/>
      <c r="U2021" s="51"/>
      <c r="V2021" s="51"/>
      <c r="W2021" s="51"/>
      <c r="X2021" s="51"/>
      <c r="Y2021" s="51"/>
      <c r="Z2021" s="51"/>
      <c r="AA2021" s="51"/>
    </row>
    <row r="2022" spans="1:27" ht="11.65" customHeight="1">
      <c r="A2022" s="53">
        <v>1893</v>
      </c>
      <c r="C2022" s="101"/>
      <c r="F2022" s="104" t="s">
        <v>640</v>
      </c>
      <c r="G2022" s="3" t="s">
        <v>634</v>
      </c>
      <c r="H2022" s="59"/>
      <c r="I2022" s="7">
        <v>173137.49</v>
      </c>
      <c r="J2022" s="7">
        <v>134181.51000226912</v>
      </c>
      <c r="K2022" s="103">
        <v>38955.979997730879</v>
      </c>
      <c r="L2022" s="7">
        <v>0</v>
      </c>
      <c r="M2022" s="7">
        <v>38955.979997730879</v>
      </c>
      <c r="O2022" s="51"/>
      <c r="P2022" s="51"/>
      <c r="Q2022" s="51"/>
      <c r="R2022" s="51"/>
      <c r="S2022" s="51"/>
      <c r="T2022" s="51"/>
      <c r="U2022" s="51"/>
      <c r="V2022" s="51"/>
      <c r="W2022" s="51"/>
      <c r="X2022" s="51"/>
      <c r="Y2022" s="51"/>
      <c r="Z2022" s="51"/>
      <c r="AA2022" s="51"/>
    </row>
    <row r="2023" spans="1:27" ht="11.65" customHeight="1">
      <c r="A2023" s="53">
        <v>1894</v>
      </c>
      <c r="C2023" s="101"/>
      <c r="F2023" s="104" t="s">
        <v>640</v>
      </c>
      <c r="G2023" s="3" t="s">
        <v>636</v>
      </c>
      <c r="H2023" s="59"/>
      <c r="I2023" s="7">
        <v>3346255.86</v>
      </c>
      <c r="J2023" s="7">
        <v>3346255.86</v>
      </c>
      <c r="K2023" s="103">
        <v>0</v>
      </c>
      <c r="L2023" s="7">
        <v>0</v>
      </c>
      <c r="M2023" s="7">
        <v>0</v>
      </c>
      <c r="O2023" s="51"/>
      <c r="P2023" s="51"/>
      <c r="Q2023" s="51"/>
      <c r="R2023" s="51"/>
      <c r="S2023" s="51"/>
      <c r="T2023" s="51"/>
      <c r="U2023" s="51"/>
      <c r="V2023" s="51"/>
      <c r="W2023" s="51"/>
      <c r="X2023" s="51"/>
      <c r="Y2023" s="51"/>
      <c r="Z2023" s="51"/>
      <c r="AA2023" s="51"/>
    </row>
    <row r="2024" spans="1:27" ht="11.65" customHeight="1">
      <c r="A2024" s="53">
        <v>1895</v>
      </c>
      <c r="C2024" s="101"/>
      <c r="F2024" s="104" t="s">
        <v>640</v>
      </c>
      <c r="G2024" s="3" t="s">
        <v>249</v>
      </c>
      <c r="H2024" s="59"/>
      <c r="I2024" s="7">
        <v>0</v>
      </c>
      <c r="J2024" s="7">
        <v>0</v>
      </c>
      <c r="K2024" s="103">
        <v>0</v>
      </c>
      <c r="L2024" s="7">
        <v>0</v>
      </c>
      <c r="M2024" s="7">
        <v>0</v>
      </c>
      <c r="O2024" s="51"/>
      <c r="P2024" s="51"/>
      <c r="Q2024" s="51"/>
      <c r="R2024" s="51"/>
      <c r="S2024" s="51"/>
      <c r="T2024" s="51"/>
      <c r="U2024" s="51"/>
      <c r="V2024" s="51"/>
      <c r="W2024" s="51"/>
      <c r="X2024" s="51"/>
      <c r="Y2024" s="51"/>
      <c r="Z2024" s="51"/>
      <c r="AA2024" s="51"/>
    </row>
    <row r="2025" spans="1:27" ht="11.65" customHeight="1">
      <c r="A2025" s="53">
        <v>1896</v>
      </c>
      <c r="C2025" s="101"/>
      <c r="F2025" s="102"/>
      <c r="H2025" s="59" t="s">
        <v>402</v>
      </c>
      <c r="I2025" s="106">
        <v>3519393.3499999996</v>
      </c>
      <c r="J2025" s="106">
        <v>3480437.3700022688</v>
      </c>
      <c r="K2025" s="106">
        <v>38955.979997730879</v>
      </c>
      <c r="L2025" s="106">
        <v>0</v>
      </c>
      <c r="M2025" s="106">
        <v>38955.979997730879</v>
      </c>
      <c r="O2025" s="51"/>
      <c r="P2025" s="51"/>
      <c r="Q2025" s="51"/>
      <c r="R2025" s="51"/>
      <c r="S2025" s="51"/>
      <c r="T2025" s="51"/>
      <c r="U2025" s="51"/>
      <c r="V2025" s="51"/>
      <c r="W2025" s="51"/>
      <c r="X2025" s="51"/>
      <c r="Y2025" s="51"/>
      <c r="Z2025" s="51"/>
      <c r="AA2025" s="51"/>
    </row>
    <row r="2026" spans="1:27" ht="11.65" customHeight="1">
      <c r="A2026" s="53">
        <v>1897</v>
      </c>
      <c r="C2026" s="101"/>
      <c r="F2026" s="102"/>
      <c r="H2026" s="59"/>
      <c r="I2026" s="7"/>
      <c r="J2026" s="7"/>
      <c r="K2026" s="7"/>
      <c r="L2026" s="7"/>
      <c r="M2026" s="7"/>
      <c r="O2026" s="51"/>
      <c r="P2026" s="51"/>
      <c r="Q2026" s="51"/>
      <c r="R2026" s="51"/>
      <c r="S2026" s="51"/>
      <c r="T2026" s="51"/>
      <c r="U2026" s="51"/>
      <c r="V2026" s="51"/>
      <c r="W2026" s="51"/>
      <c r="X2026" s="51"/>
      <c r="Y2026" s="51"/>
      <c r="Z2026" s="51"/>
      <c r="AA2026" s="51"/>
    </row>
    <row r="2027" spans="1:27" ht="11.65" customHeight="1">
      <c r="A2027" s="53">
        <v>1898</v>
      </c>
      <c r="C2027" s="101">
        <v>358</v>
      </c>
      <c r="D2027" s="3" t="s">
        <v>447</v>
      </c>
      <c r="F2027" s="102"/>
      <c r="H2027" s="59"/>
      <c r="I2027" s="7"/>
      <c r="J2027" s="7"/>
      <c r="K2027" s="7"/>
      <c r="L2027" s="7"/>
      <c r="M2027" s="7"/>
      <c r="O2027" s="51"/>
      <c r="P2027" s="51"/>
      <c r="Q2027" s="51"/>
      <c r="R2027" s="51"/>
      <c r="S2027" s="51"/>
      <c r="T2027" s="51"/>
      <c r="U2027" s="51"/>
      <c r="V2027" s="51"/>
      <c r="W2027" s="51"/>
      <c r="X2027" s="51"/>
      <c r="Y2027" s="51"/>
      <c r="Z2027" s="51"/>
      <c r="AA2027" s="51"/>
    </row>
    <row r="2028" spans="1:27" ht="11.65" customHeight="1">
      <c r="A2028" s="53">
        <v>1899</v>
      </c>
      <c r="C2028" s="101"/>
      <c r="F2028" s="104" t="s">
        <v>640</v>
      </c>
      <c r="G2028" s="3" t="s">
        <v>635</v>
      </c>
      <c r="H2028" s="59"/>
      <c r="I2028" s="7">
        <v>0</v>
      </c>
      <c r="J2028" s="7">
        <v>0</v>
      </c>
      <c r="K2028" s="103">
        <v>0</v>
      </c>
      <c r="L2028" s="7">
        <v>0</v>
      </c>
      <c r="M2028" s="7">
        <v>0</v>
      </c>
      <c r="O2028" s="51"/>
      <c r="P2028" s="51"/>
      <c r="Q2028" s="51"/>
      <c r="R2028" s="51"/>
      <c r="S2028" s="51"/>
      <c r="T2028" s="51"/>
      <c r="U2028" s="51"/>
      <c r="V2028" s="51"/>
      <c r="W2028" s="51"/>
      <c r="X2028" s="51"/>
      <c r="Y2028" s="51"/>
      <c r="Z2028" s="51"/>
      <c r="AA2028" s="51"/>
    </row>
    <row r="2029" spans="1:27" ht="11.65" customHeight="1">
      <c r="A2029" s="53">
        <v>1900</v>
      </c>
      <c r="C2029" s="101"/>
      <c r="F2029" s="104" t="s">
        <v>640</v>
      </c>
      <c r="G2029" s="3" t="s">
        <v>649</v>
      </c>
      <c r="H2029" s="59"/>
      <c r="I2029" s="7">
        <v>0</v>
      </c>
      <c r="J2029" s="7">
        <v>0</v>
      </c>
      <c r="K2029" s="103">
        <v>0</v>
      </c>
      <c r="L2029" s="7">
        <v>0</v>
      </c>
      <c r="M2029" s="7">
        <v>0</v>
      </c>
      <c r="O2029" s="51"/>
      <c r="P2029" s="51"/>
      <c r="Q2029" s="51"/>
      <c r="R2029" s="51"/>
      <c r="S2029" s="51"/>
      <c r="T2029" s="51"/>
      <c r="U2029" s="51"/>
      <c r="V2029" s="51"/>
      <c r="W2029" s="51"/>
      <c r="X2029" s="51"/>
      <c r="Y2029" s="51"/>
      <c r="Z2029" s="51"/>
      <c r="AA2029" s="51"/>
    </row>
    <row r="2030" spans="1:27" ht="11.65" customHeight="1">
      <c r="A2030" s="53">
        <v>1901</v>
      </c>
      <c r="C2030" s="101"/>
      <c r="F2030" s="104" t="s">
        <v>640</v>
      </c>
      <c r="G2030" s="3" t="s">
        <v>634</v>
      </c>
      <c r="H2030" s="59"/>
      <c r="I2030" s="7">
        <v>306562.21999999997</v>
      </c>
      <c r="J2030" s="7">
        <v>237585.64126838054</v>
      </c>
      <c r="K2030" s="103">
        <v>68976.578731619433</v>
      </c>
      <c r="L2030" s="7">
        <v>0</v>
      </c>
      <c r="M2030" s="7">
        <v>68976.578731619433</v>
      </c>
      <c r="O2030" s="51"/>
      <c r="P2030" s="51"/>
      <c r="Q2030" s="51"/>
      <c r="R2030" s="51"/>
      <c r="S2030" s="51"/>
      <c r="T2030" s="51"/>
      <c r="U2030" s="51"/>
      <c r="V2030" s="51"/>
      <c r="W2030" s="51"/>
      <c r="X2030" s="51"/>
      <c r="Y2030" s="51"/>
      <c r="Z2030" s="51"/>
      <c r="AA2030" s="51"/>
    </row>
    <row r="2031" spans="1:27" ht="11.65" customHeight="1">
      <c r="A2031" s="53">
        <v>1902</v>
      </c>
      <c r="C2031" s="101"/>
      <c r="F2031" s="104" t="s">
        <v>640</v>
      </c>
      <c r="G2031" s="3" t="s">
        <v>636</v>
      </c>
      <c r="H2031" s="59"/>
      <c r="I2031" s="7">
        <v>7728791.7400000002</v>
      </c>
      <c r="J2031" s="7">
        <v>7728791.7400000002</v>
      </c>
      <c r="K2031" s="103">
        <v>0</v>
      </c>
      <c r="L2031" s="7">
        <v>0</v>
      </c>
      <c r="M2031" s="7">
        <v>0</v>
      </c>
      <c r="O2031" s="51"/>
      <c r="P2031" s="51"/>
      <c r="Q2031" s="51"/>
      <c r="R2031" s="51"/>
      <c r="S2031" s="51"/>
      <c r="T2031" s="51"/>
      <c r="U2031" s="51"/>
      <c r="V2031" s="51"/>
      <c r="W2031" s="51"/>
      <c r="X2031" s="51"/>
      <c r="Y2031" s="51"/>
      <c r="Z2031" s="51"/>
      <c r="AA2031" s="51"/>
    </row>
    <row r="2032" spans="1:27" ht="11.65" customHeight="1">
      <c r="A2032" s="53">
        <v>1903</v>
      </c>
      <c r="C2032" s="101"/>
      <c r="F2032" s="104" t="s">
        <v>640</v>
      </c>
      <c r="G2032" s="3" t="s">
        <v>249</v>
      </c>
      <c r="H2032" s="59"/>
      <c r="I2032" s="7">
        <v>0</v>
      </c>
      <c r="J2032" s="7">
        <v>0</v>
      </c>
      <c r="K2032" s="103">
        <v>0</v>
      </c>
      <c r="L2032" s="7">
        <v>0</v>
      </c>
      <c r="M2032" s="7">
        <v>0</v>
      </c>
      <c r="O2032" s="51"/>
      <c r="P2032" s="51"/>
      <c r="Q2032" s="51"/>
      <c r="R2032" s="51"/>
      <c r="S2032" s="51"/>
      <c r="T2032" s="51"/>
      <c r="U2032" s="51"/>
      <c r="V2032" s="51"/>
      <c r="W2032" s="51"/>
      <c r="X2032" s="51"/>
      <c r="Y2032" s="51"/>
      <c r="Z2032" s="51"/>
      <c r="AA2032" s="51"/>
    </row>
    <row r="2033" spans="1:27" ht="11.65" customHeight="1">
      <c r="A2033" s="53">
        <v>1904</v>
      </c>
      <c r="C2033" s="101"/>
      <c r="F2033" s="102"/>
      <c r="H2033" s="59" t="s">
        <v>402</v>
      </c>
      <c r="I2033" s="106">
        <v>8035353.96</v>
      </c>
      <c r="J2033" s="106">
        <v>7966377.3812683811</v>
      </c>
      <c r="K2033" s="106">
        <v>68976.578731619433</v>
      </c>
      <c r="L2033" s="106">
        <v>0</v>
      </c>
      <c r="M2033" s="106">
        <v>68976.578731619433</v>
      </c>
      <c r="O2033" s="51"/>
      <c r="P2033" s="51"/>
      <c r="Q2033" s="51"/>
      <c r="R2033" s="51"/>
      <c r="S2033" s="51"/>
      <c r="T2033" s="51"/>
      <c r="U2033" s="51"/>
      <c r="V2033" s="51"/>
      <c r="W2033" s="51"/>
      <c r="X2033" s="51"/>
      <c r="Y2033" s="51"/>
      <c r="Z2033" s="51"/>
      <c r="AA2033" s="51"/>
    </row>
    <row r="2034" spans="1:27" ht="11.65" customHeight="1">
      <c r="A2034" s="53">
        <v>1905</v>
      </c>
      <c r="C2034" s="101"/>
      <c r="F2034" s="102"/>
      <c r="H2034" s="59"/>
      <c r="I2034" s="7"/>
      <c r="J2034" s="7"/>
      <c r="K2034" s="7"/>
      <c r="L2034" s="7"/>
      <c r="M2034" s="7"/>
      <c r="O2034" s="51"/>
      <c r="P2034" s="51"/>
      <c r="Q2034" s="51"/>
      <c r="R2034" s="51"/>
      <c r="S2034" s="51"/>
      <c r="T2034" s="51"/>
      <c r="U2034" s="51"/>
      <c r="V2034" s="51"/>
      <c r="W2034" s="51"/>
      <c r="X2034" s="51"/>
      <c r="Y2034" s="51"/>
      <c r="Z2034" s="51"/>
      <c r="AA2034" s="51"/>
    </row>
    <row r="2035" spans="1:27" ht="11.65" customHeight="1">
      <c r="A2035" s="53">
        <v>1906</v>
      </c>
      <c r="C2035" s="101">
        <v>359</v>
      </c>
      <c r="D2035" s="3" t="s">
        <v>448</v>
      </c>
      <c r="F2035" s="102"/>
      <c r="H2035" s="59"/>
      <c r="I2035" s="7"/>
      <c r="J2035" s="7"/>
      <c r="K2035" s="7"/>
      <c r="L2035" s="7"/>
      <c r="M2035" s="7"/>
      <c r="O2035" s="51"/>
      <c r="P2035" s="51"/>
      <c r="Q2035" s="51"/>
      <c r="R2035" s="51"/>
      <c r="S2035" s="51"/>
      <c r="T2035" s="51"/>
      <c r="U2035" s="51"/>
      <c r="V2035" s="51"/>
      <c r="W2035" s="51"/>
      <c r="X2035" s="51"/>
      <c r="Y2035" s="51"/>
      <c r="Z2035" s="51"/>
      <c r="AA2035" s="51"/>
    </row>
    <row r="2036" spans="1:27" ht="11.65" customHeight="1">
      <c r="A2036" s="53">
        <v>1907</v>
      </c>
      <c r="C2036" s="101"/>
      <c r="F2036" s="104" t="s">
        <v>640</v>
      </c>
      <c r="G2036" s="3" t="s">
        <v>635</v>
      </c>
      <c r="H2036" s="59"/>
      <c r="I2036" s="7">
        <v>0</v>
      </c>
      <c r="J2036" s="7">
        <v>0</v>
      </c>
      <c r="K2036" s="103">
        <v>0</v>
      </c>
      <c r="L2036" s="7">
        <v>0</v>
      </c>
      <c r="M2036" s="7">
        <v>0</v>
      </c>
      <c r="O2036" s="51"/>
      <c r="P2036" s="51"/>
      <c r="Q2036" s="51"/>
      <c r="R2036" s="51"/>
      <c r="S2036" s="51"/>
      <c r="T2036" s="51"/>
      <c r="U2036" s="51"/>
      <c r="V2036" s="51"/>
      <c r="W2036" s="51"/>
      <c r="X2036" s="51"/>
      <c r="Y2036" s="51"/>
      <c r="Z2036" s="51"/>
      <c r="AA2036" s="51"/>
    </row>
    <row r="2037" spans="1:27" ht="11.65" customHeight="1">
      <c r="A2037" s="53">
        <v>1908</v>
      </c>
      <c r="C2037" s="101"/>
      <c r="F2037" s="104" t="s">
        <v>640</v>
      </c>
      <c r="G2037" s="3" t="s">
        <v>639</v>
      </c>
      <c r="H2037" s="59"/>
      <c r="I2037" s="7">
        <v>4929.3900000000003</v>
      </c>
      <c r="J2037" s="7">
        <v>3820.275975989287</v>
      </c>
      <c r="K2037" s="103">
        <v>1109.1140240107134</v>
      </c>
      <c r="L2037" s="7">
        <v>0</v>
      </c>
      <c r="M2037" s="7">
        <v>1109.1140240107134</v>
      </c>
      <c r="O2037" s="51"/>
      <c r="P2037" s="51"/>
      <c r="Q2037" s="51"/>
      <c r="R2037" s="51"/>
      <c r="S2037" s="51"/>
      <c r="T2037" s="51"/>
      <c r="U2037" s="51"/>
      <c r="V2037" s="51"/>
      <c r="W2037" s="51"/>
      <c r="X2037" s="51"/>
      <c r="Y2037" s="51"/>
      <c r="Z2037" s="51"/>
      <c r="AA2037" s="51"/>
    </row>
    <row r="2038" spans="1:27" ht="11.65" customHeight="1">
      <c r="A2038" s="53">
        <v>1909</v>
      </c>
      <c r="C2038" s="101"/>
      <c r="F2038" s="104" t="s">
        <v>640</v>
      </c>
      <c r="G2038" s="3" t="s">
        <v>634</v>
      </c>
      <c r="H2038" s="59"/>
      <c r="I2038" s="7">
        <v>7055228.5300000003</v>
      </c>
      <c r="J2038" s="7">
        <v>5467800.2873120634</v>
      </c>
      <c r="K2038" s="103">
        <v>1587428.2426879371</v>
      </c>
      <c r="L2038" s="7">
        <v>0</v>
      </c>
      <c r="M2038" s="7">
        <v>1587428.2426879371</v>
      </c>
      <c r="O2038" s="51"/>
      <c r="P2038" s="51"/>
      <c r="Q2038" s="51"/>
      <c r="R2038" s="51"/>
      <c r="S2038" s="51"/>
      <c r="T2038" s="51"/>
      <c r="U2038" s="51"/>
      <c r="V2038" s="51"/>
      <c r="W2038" s="51"/>
      <c r="X2038" s="51"/>
      <c r="Y2038" s="51"/>
      <c r="Z2038" s="51"/>
      <c r="AA2038" s="51"/>
    </row>
    <row r="2039" spans="1:27" ht="11.65" customHeight="1">
      <c r="A2039" s="53">
        <v>1910</v>
      </c>
      <c r="C2039" s="101"/>
      <c r="F2039" s="104" t="s">
        <v>640</v>
      </c>
      <c r="G2039" s="3" t="s">
        <v>636</v>
      </c>
      <c r="H2039" s="59"/>
      <c r="I2039" s="7">
        <v>4861159.43</v>
      </c>
      <c r="J2039" s="7">
        <v>4861159.43</v>
      </c>
      <c r="K2039" s="103">
        <v>0</v>
      </c>
      <c r="L2039" s="7">
        <v>0</v>
      </c>
      <c r="M2039" s="7">
        <v>0</v>
      </c>
      <c r="O2039" s="51"/>
      <c r="P2039" s="51"/>
      <c r="Q2039" s="51"/>
      <c r="R2039" s="51"/>
      <c r="S2039" s="51"/>
      <c r="T2039" s="51"/>
      <c r="U2039" s="51"/>
      <c r="V2039" s="51"/>
      <c r="W2039" s="51"/>
      <c r="X2039" s="51"/>
      <c r="Y2039" s="51"/>
      <c r="Z2039" s="51"/>
      <c r="AA2039" s="51"/>
    </row>
    <row r="2040" spans="1:27" ht="11.65" customHeight="1">
      <c r="A2040" s="53">
        <v>1911</v>
      </c>
      <c r="C2040" s="101"/>
      <c r="F2040" s="104" t="s">
        <v>640</v>
      </c>
      <c r="G2040" s="3" t="s">
        <v>249</v>
      </c>
      <c r="H2040" s="59"/>
      <c r="I2040" s="7">
        <v>15883.01</v>
      </c>
      <c r="J2040" s="7">
        <v>14581.233125335712</v>
      </c>
      <c r="K2040" s="103">
        <v>1301.7768746642896</v>
      </c>
      <c r="L2040" s="7">
        <v>0</v>
      </c>
      <c r="M2040" s="7">
        <v>1301.7768746642896</v>
      </c>
      <c r="O2040" s="51"/>
      <c r="P2040" s="51"/>
      <c r="Q2040" s="51"/>
      <c r="R2040" s="51"/>
      <c r="S2040" s="51"/>
      <c r="T2040" s="51"/>
      <c r="U2040" s="51"/>
      <c r="V2040" s="51"/>
      <c r="W2040" s="51"/>
      <c r="X2040" s="51"/>
      <c r="Y2040" s="51"/>
      <c r="Z2040" s="51"/>
      <c r="AA2040" s="51"/>
    </row>
    <row r="2041" spans="1:27" ht="11.65" customHeight="1">
      <c r="A2041" s="53">
        <v>1912</v>
      </c>
      <c r="C2041" s="101"/>
      <c r="F2041" s="102"/>
      <c r="H2041" s="59" t="s">
        <v>402</v>
      </c>
      <c r="I2041" s="106">
        <v>11937200.359999999</v>
      </c>
      <c r="J2041" s="106">
        <v>10347361.226413388</v>
      </c>
      <c r="K2041" s="106">
        <v>1589839.1335866121</v>
      </c>
      <c r="L2041" s="106">
        <v>0</v>
      </c>
      <c r="M2041" s="106">
        <v>1589839.1335866121</v>
      </c>
      <c r="O2041" s="51"/>
      <c r="P2041" s="51"/>
      <c r="Q2041" s="51"/>
      <c r="R2041" s="51"/>
      <c r="S2041" s="51"/>
      <c r="T2041" s="51"/>
      <c r="U2041" s="51"/>
      <c r="V2041" s="51"/>
      <c r="W2041" s="51"/>
      <c r="X2041" s="51"/>
      <c r="Y2041" s="51"/>
      <c r="Z2041" s="51"/>
      <c r="AA2041" s="51"/>
    </row>
    <row r="2042" spans="1:27" ht="11.65" customHeight="1">
      <c r="A2042" s="53">
        <v>1913</v>
      </c>
      <c r="C2042" s="101"/>
      <c r="F2042" s="102"/>
      <c r="H2042" s="59"/>
      <c r="I2042" s="7"/>
      <c r="J2042" s="7"/>
      <c r="K2042" s="7"/>
      <c r="L2042" s="7"/>
      <c r="M2042" s="7"/>
      <c r="O2042" s="51"/>
      <c r="P2042" s="51"/>
      <c r="Q2042" s="51"/>
      <c r="R2042" s="51"/>
      <c r="S2042" s="51"/>
      <c r="T2042" s="51"/>
      <c r="U2042" s="51"/>
      <c r="V2042" s="51"/>
      <c r="W2042" s="51"/>
      <c r="X2042" s="51"/>
      <c r="Y2042" s="51"/>
      <c r="Z2042" s="51"/>
      <c r="AA2042" s="51"/>
    </row>
    <row r="2043" spans="1:27" ht="11.65" customHeight="1">
      <c r="A2043" s="53">
        <v>1914</v>
      </c>
      <c r="C2043" s="101" t="s">
        <v>449</v>
      </c>
      <c r="D2043" s="3" t="s">
        <v>450</v>
      </c>
      <c r="F2043" s="102"/>
      <c r="H2043" s="59"/>
      <c r="I2043" s="7"/>
      <c r="J2043" s="7"/>
      <c r="K2043" s="7"/>
      <c r="L2043" s="7"/>
      <c r="M2043" s="7"/>
      <c r="O2043" s="51"/>
      <c r="P2043" s="51"/>
      <c r="Q2043" s="51"/>
      <c r="R2043" s="51"/>
      <c r="S2043" s="51"/>
      <c r="T2043" s="51"/>
      <c r="U2043" s="51"/>
      <c r="V2043" s="51"/>
      <c r="W2043" s="51"/>
      <c r="X2043" s="51"/>
      <c r="Y2043" s="51"/>
      <c r="Z2043" s="51"/>
      <c r="AA2043" s="51"/>
    </row>
    <row r="2044" spans="1:27" ht="11.65" customHeight="1">
      <c r="A2044" s="53">
        <v>1915</v>
      </c>
      <c r="C2044" s="101"/>
      <c r="F2044" s="104" t="s">
        <v>640</v>
      </c>
      <c r="G2044" s="3" t="s">
        <v>249</v>
      </c>
      <c r="H2044" s="59"/>
      <c r="I2044" s="7">
        <v>-8978581.5999999996</v>
      </c>
      <c r="J2044" s="7">
        <v>-8242694.013568568</v>
      </c>
      <c r="K2044" s="103">
        <v>-735887.58643143182</v>
      </c>
      <c r="L2044" s="7">
        <v>0</v>
      </c>
      <c r="M2044" s="7">
        <v>-735887.58643143182</v>
      </c>
      <c r="O2044" s="51"/>
      <c r="P2044" s="51"/>
      <c r="Q2044" s="51"/>
      <c r="R2044" s="51"/>
      <c r="S2044" s="51"/>
      <c r="T2044" s="51"/>
      <c r="U2044" s="51"/>
      <c r="V2044" s="51"/>
      <c r="W2044" s="51"/>
      <c r="X2044" s="51"/>
      <c r="Y2044" s="51"/>
      <c r="Z2044" s="51"/>
      <c r="AA2044" s="51"/>
    </row>
    <row r="2045" spans="1:27" ht="11.65" customHeight="1">
      <c r="A2045" s="53">
        <v>1916</v>
      </c>
      <c r="C2045" s="101"/>
      <c r="F2045" s="104" t="s">
        <v>640</v>
      </c>
      <c r="G2045" s="3" t="s">
        <v>634</v>
      </c>
      <c r="H2045" s="59"/>
      <c r="I2045" s="7">
        <v>54838114.814999998</v>
      </c>
      <c r="J2045" s="7">
        <v>42499524.808604449</v>
      </c>
      <c r="K2045" s="103">
        <v>12338590.00639555</v>
      </c>
      <c r="L2045" s="7">
        <v>-9103364.6781755406</v>
      </c>
      <c r="M2045" s="7">
        <v>3235225.3282200098</v>
      </c>
      <c r="O2045" s="51"/>
      <c r="P2045" s="51"/>
      <c r="Q2045" s="51"/>
      <c r="R2045" s="51"/>
      <c r="S2045" s="51"/>
      <c r="T2045" s="51"/>
      <c r="U2045" s="51"/>
      <c r="V2045" s="51"/>
      <c r="W2045" s="51"/>
      <c r="X2045" s="51"/>
      <c r="Y2045" s="51"/>
      <c r="Z2045" s="51"/>
      <c r="AA2045" s="51"/>
    </row>
    <row r="2046" spans="1:27" ht="11.65" customHeight="1">
      <c r="A2046" s="53">
        <v>1917</v>
      </c>
      <c r="C2046" s="101"/>
      <c r="F2046" s="104" t="s">
        <v>640</v>
      </c>
      <c r="G2046" s="3" t="s">
        <v>636</v>
      </c>
      <c r="H2046" s="59"/>
      <c r="I2046" s="7">
        <v>67579371.769166693</v>
      </c>
      <c r="J2046" s="7">
        <v>67579371.769166693</v>
      </c>
      <c r="K2046" s="103">
        <v>0</v>
      </c>
      <c r="L2046" s="7">
        <v>0</v>
      </c>
      <c r="M2046" s="7">
        <v>0</v>
      </c>
      <c r="O2046" s="51"/>
      <c r="P2046" s="51"/>
      <c r="Q2046" s="51"/>
      <c r="R2046" s="51"/>
      <c r="S2046" s="51"/>
      <c r="T2046" s="51"/>
      <c r="U2046" s="51"/>
      <c r="V2046" s="51"/>
      <c r="W2046" s="51"/>
      <c r="X2046" s="51"/>
      <c r="Y2046" s="51"/>
      <c r="Z2046" s="51"/>
      <c r="AA2046" s="51"/>
    </row>
    <row r="2047" spans="1:27" ht="11.65" customHeight="1">
      <c r="A2047" s="53">
        <v>1918</v>
      </c>
      <c r="C2047" s="101"/>
      <c r="F2047" s="102"/>
      <c r="H2047" s="59"/>
      <c r="I2047" s="106">
        <v>113438904.98416668</v>
      </c>
      <c r="J2047" s="106">
        <v>101836202.56420258</v>
      </c>
      <c r="K2047" s="106">
        <v>11602702.419964118</v>
      </c>
      <c r="L2047" s="106">
        <v>-9103364.6781755406</v>
      </c>
      <c r="M2047" s="106">
        <v>2499337.7417885782</v>
      </c>
      <c r="O2047" s="51"/>
      <c r="P2047" s="51"/>
      <c r="Q2047" s="51"/>
      <c r="R2047" s="51"/>
      <c r="S2047" s="51"/>
      <c r="T2047" s="51"/>
      <c r="U2047" s="51"/>
      <c r="V2047" s="51"/>
      <c r="W2047" s="51"/>
      <c r="X2047" s="51"/>
      <c r="Y2047" s="51"/>
      <c r="Z2047" s="51"/>
      <c r="AA2047" s="51"/>
    </row>
    <row r="2048" spans="1:27" ht="11.65" customHeight="1">
      <c r="A2048" s="53">
        <v>1919</v>
      </c>
      <c r="C2048" s="101"/>
      <c r="F2048" s="102"/>
      <c r="H2048" s="59"/>
      <c r="I2048" s="7"/>
      <c r="J2048" s="7"/>
      <c r="K2048" s="7"/>
      <c r="L2048" s="7"/>
      <c r="M2048" s="7"/>
      <c r="O2048" s="51"/>
      <c r="P2048" s="51"/>
      <c r="Q2048" s="51"/>
      <c r="R2048" s="51"/>
      <c r="S2048" s="51"/>
      <c r="T2048" s="51"/>
      <c r="U2048" s="51"/>
      <c r="V2048" s="51"/>
      <c r="W2048" s="51"/>
      <c r="X2048" s="51"/>
      <c r="Y2048" s="51"/>
      <c r="Z2048" s="51"/>
      <c r="AA2048" s="51"/>
    </row>
    <row r="2049" spans="1:27" ht="11.65" customHeight="1">
      <c r="A2049" s="53">
        <v>1920</v>
      </c>
      <c r="C2049" s="101" t="s">
        <v>451</v>
      </c>
      <c r="D2049" s="3" t="s">
        <v>452</v>
      </c>
      <c r="F2049" s="102"/>
      <c r="H2049" s="59"/>
      <c r="I2049" s="7"/>
      <c r="J2049" s="7"/>
      <c r="K2049" s="7"/>
      <c r="L2049" s="7"/>
      <c r="M2049" s="7"/>
      <c r="O2049" s="51"/>
      <c r="P2049" s="51"/>
      <c r="Q2049" s="51"/>
      <c r="R2049" s="51"/>
      <c r="S2049" s="51"/>
      <c r="T2049" s="51"/>
      <c r="U2049" s="51"/>
      <c r="V2049" s="51"/>
      <c r="W2049" s="51"/>
      <c r="X2049" s="51"/>
      <c r="Y2049" s="51"/>
      <c r="Z2049" s="51"/>
      <c r="AA2049" s="51"/>
    </row>
    <row r="2050" spans="1:27" ht="11.65" customHeight="1">
      <c r="A2050" s="53">
        <v>1921</v>
      </c>
      <c r="C2050" s="101"/>
      <c r="F2050" s="104" t="s">
        <v>640</v>
      </c>
      <c r="G2050" s="3" t="s">
        <v>249</v>
      </c>
      <c r="H2050" s="59"/>
      <c r="I2050" s="7">
        <v>0</v>
      </c>
      <c r="J2050" s="7">
        <v>0</v>
      </c>
      <c r="K2050" s="103">
        <v>0</v>
      </c>
      <c r="L2050" s="7">
        <v>0</v>
      </c>
      <c r="M2050" s="7">
        <v>0</v>
      </c>
      <c r="O2050" s="51"/>
      <c r="P2050" s="51"/>
      <c r="Q2050" s="51"/>
      <c r="R2050" s="51"/>
      <c r="S2050" s="51"/>
      <c r="T2050" s="51"/>
      <c r="U2050" s="51"/>
      <c r="V2050" s="51"/>
      <c r="W2050" s="51"/>
      <c r="X2050" s="51"/>
      <c r="Y2050" s="51"/>
      <c r="Z2050" s="51"/>
      <c r="AA2050" s="51"/>
    </row>
    <row r="2051" spans="1:27" ht="11.65" customHeight="1">
      <c r="A2051" s="53">
        <v>1922</v>
      </c>
      <c r="C2051" s="101"/>
      <c r="F2051" s="102"/>
      <c r="H2051" s="59"/>
      <c r="I2051" s="106">
        <v>0</v>
      </c>
      <c r="J2051" s="106">
        <v>0</v>
      </c>
      <c r="K2051" s="106">
        <v>0</v>
      </c>
      <c r="L2051" s="106">
        <v>0</v>
      </c>
      <c r="M2051" s="106">
        <v>0</v>
      </c>
      <c r="O2051" s="51"/>
      <c r="P2051" s="51"/>
      <c r="Q2051" s="51"/>
      <c r="R2051" s="51"/>
      <c r="S2051" s="51"/>
      <c r="T2051" s="51"/>
      <c r="U2051" s="51"/>
      <c r="V2051" s="51"/>
      <c r="W2051" s="51"/>
      <c r="X2051" s="51"/>
      <c r="Y2051" s="51"/>
      <c r="Z2051" s="51"/>
      <c r="AA2051" s="51"/>
    </row>
    <row r="2052" spans="1:27" ht="11.65" customHeight="1">
      <c r="A2052" s="53">
        <v>1923</v>
      </c>
      <c r="C2052" s="101"/>
      <c r="F2052" s="102"/>
      <c r="H2052" s="59"/>
      <c r="I2052" s="109"/>
      <c r="J2052" s="7"/>
      <c r="K2052" s="7"/>
      <c r="L2052" s="7"/>
      <c r="M2052" s="7"/>
      <c r="O2052" s="51"/>
      <c r="P2052" s="51"/>
      <c r="Q2052" s="51"/>
      <c r="R2052" s="51"/>
      <c r="S2052" s="51"/>
      <c r="T2052" s="51"/>
      <c r="U2052" s="51"/>
      <c r="V2052" s="51"/>
      <c r="W2052" s="51"/>
      <c r="X2052" s="51"/>
      <c r="Y2052" s="51"/>
      <c r="Z2052" s="51"/>
      <c r="AA2052" s="51"/>
    </row>
    <row r="2053" spans="1:27" ht="11.65" customHeight="1" thickBot="1">
      <c r="A2053" s="53">
        <v>1924</v>
      </c>
      <c r="C2053" s="91" t="s">
        <v>453</v>
      </c>
      <c r="F2053" s="102"/>
      <c r="H2053" s="59" t="s">
        <v>402</v>
      </c>
      <c r="I2053" s="108">
        <v>6144353250.322506</v>
      </c>
      <c r="J2053" s="108">
        <v>5805019032.0181417</v>
      </c>
      <c r="K2053" s="108">
        <v>339334218.30436474</v>
      </c>
      <c r="L2053" s="108">
        <v>33672213.307227418</v>
      </c>
      <c r="M2053" s="108">
        <v>373006431.61159211</v>
      </c>
      <c r="O2053" s="105"/>
      <c r="P2053" s="105"/>
      <c r="Q2053" s="105"/>
      <c r="R2053" s="105"/>
      <c r="S2053" s="105"/>
      <c r="T2053" s="105"/>
      <c r="U2053" s="51"/>
      <c r="V2053" s="105"/>
      <c r="W2053" s="105"/>
      <c r="X2053" s="105"/>
      <c r="Y2053" s="105"/>
      <c r="Z2053" s="105"/>
      <c r="AA2053" s="105"/>
    </row>
    <row r="2054" spans="1:27" ht="11.65" customHeight="1" thickTop="1">
      <c r="A2054" s="53">
        <v>1925</v>
      </c>
      <c r="C2054" s="101" t="s">
        <v>454</v>
      </c>
      <c r="F2054" s="102"/>
      <c r="H2054" s="59"/>
      <c r="I2054" s="7"/>
      <c r="J2054" s="7"/>
      <c r="K2054" s="7"/>
      <c r="L2054" s="7"/>
      <c r="M2054" s="7"/>
      <c r="O2054" s="51"/>
      <c r="P2054" s="51"/>
      <c r="Q2054" s="51"/>
      <c r="R2054" s="51"/>
      <c r="S2054" s="51"/>
      <c r="T2054" s="51"/>
      <c r="U2054" s="51"/>
      <c r="V2054" s="51"/>
      <c r="W2054" s="51"/>
      <c r="X2054" s="51"/>
      <c r="Y2054" s="51"/>
      <c r="Z2054" s="51"/>
      <c r="AA2054" s="51"/>
    </row>
    <row r="2055" spans="1:27" ht="11.65" customHeight="1">
      <c r="A2055" s="53">
        <v>1926</v>
      </c>
      <c r="C2055" s="101"/>
      <c r="E2055" s="3" t="s">
        <v>639</v>
      </c>
      <c r="F2055" s="102"/>
      <c r="H2055" s="59"/>
      <c r="I2055" s="7">
        <v>80238238.820833296</v>
      </c>
      <c r="J2055" s="7">
        <v>62184614.348412357</v>
      </c>
      <c r="K2055" s="103">
        <v>18053624.472420938</v>
      </c>
      <c r="L2055" s="7">
        <v>3100887.7942224517</v>
      </c>
      <c r="M2055" s="7">
        <v>21154512.26664339</v>
      </c>
      <c r="O2055" s="51"/>
      <c r="P2055" s="51"/>
      <c r="Q2055" s="51"/>
      <c r="R2055" s="51"/>
      <c r="S2055" s="51"/>
      <c r="T2055" s="51"/>
      <c r="U2055" s="51"/>
      <c r="V2055" s="51"/>
      <c r="W2055" s="51"/>
      <c r="X2055" s="51"/>
      <c r="Y2055" s="51"/>
      <c r="Z2055" s="51"/>
      <c r="AA2055" s="51"/>
    </row>
    <row r="2056" spans="1:27" ht="11.65" customHeight="1">
      <c r="A2056" s="53">
        <v>1927</v>
      </c>
      <c r="C2056" s="101"/>
      <c r="E2056" s="3" t="s">
        <v>651</v>
      </c>
      <c r="F2056" s="102"/>
      <c r="H2056" s="59"/>
      <c r="I2056" s="7">
        <v>0</v>
      </c>
      <c r="J2056" s="7">
        <v>0</v>
      </c>
      <c r="K2056" s="103">
        <v>0</v>
      </c>
      <c r="L2056" s="7">
        <v>0</v>
      </c>
      <c r="M2056" s="7">
        <v>0</v>
      </c>
      <c r="O2056" s="51"/>
      <c r="P2056" s="51"/>
      <c r="Q2056" s="51"/>
      <c r="R2056" s="51"/>
      <c r="S2056" s="51"/>
      <c r="T2056" s="51"/>
      <c r="U2056" s="51"/>
      <c r="V2056" s="51"/>
      <c r="W2056" s="51"/>
      <c r="X2056" s="51"/>
      <c r="Y2056" s="51"/>
      <c r="Z2056" s="51"/>
      <c r="AA2056" s="51"/>
    </row>
    <row r="2057" spans="1:27" ht="11.65" customHeight="1">
      <c r="A2057" s="53">
        <v>1928</v>
      </c>
      <c r="C2057" s="101"/>
      <c r="E2057" s="3" t="s">
        <v>634</v>
      </c>
      <c r="F2057" s="102"/>
      <c r="H2057" s="59"/>
      <c r="I2057" s="7">
        <v>1429943091.3287497</v>
      </c>
      <c r="J2057" s="7">
        <v>1108205526.2081265</v>
      </c>
      <c r="K2057" s="103">
        <v>321737565.12062317</v>
      </c>
      <c r="L2057" s="7">
        <v>30570560.053610682</v>
      </c>
      <c r="M2057" s="7">
        <v>352308125.17423385</v>
      </c>
      <c r="O2057" s="51"/>
      <c r="P2057" s="51"/>
      <c r="Q2057" s="51"/>
      <c r="R2057" s="51"/>
      <c r="S2057" s="51"/>
      <c r="T2057" s="51"/>
      <c r="U2057" s="51"/>
      <c r="V2057" s="51"/>
      <c r="W2057" s="51"/>
      <c r="X2057" s="51"/>
      <c r="Y2057" s="51"/>
      <c r="Z2057" s="51"/>
      <c r="AA2057" s="51"/>
    </row>
    <row r="2058" spans="1:27" ht="11.65" customHeight="1">
      <c r="A2058" s="53">
        <v>1929</v>
      </c>
      <c r="C2058" s="101"/>
      <c r="E2058" s="3" t="s">
        <v>636</v>
      </c>
      <c r="F2058" s="102"/>
      <c r="H2058" s="59"/>
      <c r="I2058" s="7">
        <v>4639747437.5208406</v>
      </c>
      <c r="J2058" s="7">
        <v>4639747437.5208406</v>
      </c>
      <c r="K2058" s="103">
        <v>0</v>
      </c>
      <c r="L2058" s="7">
        <v>0</v>
      </c>
      <c r="M2058" s="7">
        <v>0</v>
      </c>
      <c r="O2058" s="51"/>
      <c r="P2058" s="51"/>
      <c r="Q2058" s="51"/>
      <c r="R2058" s="51"/>
      <c r="S2058" s="51"/>
      <c r="T2058" s="51"/>
      <c r="U2058" s="51"/>
      <c r="V2058" s="51"/>
      <c r="W2058" s="51"/>
      <c r="X2058" s="51"/>
      <c r="Y2058" s="51"/>
      <c r="Z2058" s="51"/>
      <c r="AA2058" s="51"/>
    </row>
    <row r="2059" spans="1:27" ht="11.65" customHeight="1">
      <c r="A2059" s="53">
        <v>1930</v>
      </c>
      <c r="C2059" s="101"/>
      <c r="E2059" s="57" t="s">
        <v>249</v>
      </c>
      <c r="F2059" s="102"/>
      <c r="H2059" s="59"/>
      <c r="I2059" s="7">
        <v>-5575517.3479166664</v>
      </c>
      <c r="J2059" s="7">
        <v>-5118546.0592372864</v>
      </c>
      <c r="K2059" s="103">
        <v>-456971.28867938044</v>
      </c>
      <c r="L2059" s="7">
        <v>765.45939424802782</v>
      </c>
      <c r="M2059" s="7">
        <v>-456205.82928513241</v>
      </c>
      <c r="O2059" s="51"/>
      <c r="P2059" s="51"/>
      <c r="Q2059" s="51"/>
      <c r="R2059" s="51"/>
      <c r="S2059" s="51"/>
      <c r="T2059" s="51"/>
      <c r="U2059" s="51"/>
      <c r="V2059" s="51"/>
      <c r="W2059" s="51"/>
      <c r="X2059" s="51"/>
      <c r="Y2059" s="51"/>
      <c r="Z2059" s="51"/>
      <c r="AA2059" s="51"/>
    </row>
    <row r="2060" spans="1:27" ht="11.65" customHeight="1" thickBot="1">
      <c r="A2060" s="53">
        <v>1931</v>
      </c>
      <c r="C2060" s="101" t="s">
        <v>455</v>
      </c>
      <c r="F2060" s="102"/>
      <c r="H2060" s="59" t="s">
        <v>402</v>
      </c>
      <c r="I2060" s="118">
        <v>6144353250.3225069</v>
      </c>
      <c r="J2060" s="118">
        <v>5805019032.0181417</v>
      </c>
      <c r="K2060" s="118">
        <v>339334218.30436474</v>
      </c>
      <c r="L2060" s="118">
        <v>33672213.307227381</v>
      </c>
      <c r="M2060" s="118">
        <v>373006431.61159211</v>
      </c>
      <c r="O2060" s="51">
        <v>0</v>
      </c>
      <c r="P2060" s="51"/>
      <c r="Q2060" s="51"/>
      <c r="R2060" s="51"/>
      <c r="S2060" s="51"/>
      <c r="T2060" s="51"/>
      <c r="U2060" s="51"/>
      <c r="V2060" s="51"/>
      <c r="W2060" s="51"/>
      <c r="X2060" s="51"/>
      <c r="Y2060" s="51"/>
      <c r="Z2060" s="51"/>
      <c r="AA2060" s="51"/>
    </row>
    <row r="2061" spans="1:27" ht="11.65" customHeight="1" thickTop="1">
      <c r="A2061" s="53">
        <v>1932</v>
      </c>
      <c r="C2061" s="101">
        <v>360</v>
      </c>
      <c r="D2061" s="3" t="s">
        <v>401</v>
      </c>
      <c r="F2061" s="102"/>
      <c r="H2061" s="59"/>
      <c r="I2061" s="7"/>
      <c r="J2061" s="7"/>
      <c r="K2061" s="7"/>
      <c r="L2061" s="7"/>
      <c r="M2061" s="7"/>
      <c r="O2061" s="51"/>
      <c r="P2061" s="51"/>
      <c r="Q2061" s="51"/>
      <c r="R2061" s="51"/>
      <c r="S2061" s="51"/>
      <c r="T2061" s="51"/>
      <c r="U2061" s="51"/>
      <c r="V2061" s="51"/>
      <c r="W2061" s="51"/>
      <c r="X2061" s="51"/>
      <c r="Y2061" s="51"/>
      <c r="Z2061" s="51"/>
      <c r="AA2061" s="51"/>
    </row>
    <row r="2062" spans="1:27" ht="11.65" customHeight="1">
      <c r="A2062" s="53">
        <v>1933</v>
      </c>
      <c r="C2062" s="101"/>
      <c r="F2062" s="104" t="s">
        <v>633</v>
      </c>
      <c r="G2062" s="3" t="s">
        <v>569</v>
      </c>
      <c r="H2062" s="59"/>
      <c r="I2062" s="7">
        <v>64100122.883333363</v>
      </c>
      <c r="J2062" s="7">
        <v>62240658.993333362</v>
      </c>
      <c r="K2062" s="103">
        <v>1859463.89</v>
      </c>
      <c r="L2062" s="7">
        <v>0</v>
      </c>
      <c r="M2062" s="7">
        <v>1859463.89</v>
      </c>
      <c r="O2062" s="51"/>
      <c r="P2062" s="51"/>
      <c r="Q2062" s="51"/>
      <c r="R2062" s="51"/>
      <c r="S2062" s="51"/>
      <c r="T2062" s="51"/>
      <c r="U2062" s="51"/>
      <c r="V2062" s="51"/>
      <c r="W2062" s="51"/>
      <c r="X2062" s="51"/>
      <c r="Y2062" s="51"/>
      <c r="Z2062" s="51"/>
      <c r="AA2062" s="51"/>
    </row>
    <row r="2063" spans="1:27" ht="11.65" customHeight="1">
      <c r="A2063" s="53">
        <v>1934</v>
      </c>
      <c r="C2063" s="101"/>
      <c r="F2063" s="102"/>
      <c r="H2063" s="59" t="s">
        <v>402</v>
      </c>
      <c r="I2063" s="106">
        <v>64100122.883333363</v>
      </c>
      <c r="J2063" s="106">
        <v>62240658.993333362</v>
      </c>
      <c r="K2063" s="106">
        <v>1859463.89</v>
      </c>
      <c r="L2063" s="106">
        <v>0</v>
      </c>
      <c r="M2063" s="106">
        <v>1859463.89</v>
      </c>
      <c r="O2063" s="51"/>
      <c r="P2063" s="51"/>
      <c r="Q2063" s="51"/>
      <c r="R2063" s="51"/>
      <c r="S2063" s="51"/>
      <c r="T2063" s="51"/>
      <c r="U2063" s="51"/>
      <c r="V2063" s="51"/>
      <c r="W2063" s="51"/>
      <c r="X2063" s="51"/>
      <c r="Y2063" s="51"/>
      <c r="Z2063" s="51"/>
      <c r="AA2063" s="51"/>
    </row>
    <row r="2064" spans="1:27" ht="11.65" customHeight="1">
      <c r="A2064" s="53">
        <v>1935</v>
      </c>
      <c r="C2064" s="101"/>
      <c r="F2064" s="102"/>
      <c r="H2064" s="59"/>
      <c r="I2064" s="7"/>
      <c r="J2064" s="7"/>
      <c r="K2064" s="7"/>
      <c r="L2064" s="7"/>
      <c r="M2064" s="7"/>
      <c r="O2064" s="51"/>
      <c r="P2064" s="51"/>
      <c r="Q2064" s="51"/>
      <c r="R2064" s="51"/>
      <c r="S2064" s="51"/>
      <c r="T2064" s="51"/>
      <c r="U2064" s="51"/>
      <c r="V2064" s="51"/>
      <c r="W2064" s="51"/>
      <c r="X2064" s="51"/>
      <c r="Y2064" s="51"/>
      <c r="Z2064" s="51"/>
      <c r="AA2064" s="51"/>
    </row>
    <row r="2065" spans="1:27" ht="11.65" customHeight="1">
      <c r="A2065" s="53">
        <v>1936</v>
      </c>
      <c r="C2065" s="101">
        <v>361</v>
      </c>
      <c r="D2065" s="3" t="s">
        <v>403</v>
      </c>
      <c r="F2065" s="102"/>
      <c r="H2065" s="59"/>
      <c r="I2065" s="7"/>
      <c r="J2065" s="7"/>
      <c r="K2065" s="7"/>
      <c r="L2065" s="7"/>
      <c r="M2065" s="7"/>
      <c r="O2065" s="51"/>
      <c r="P2065" s="51"/>
      <c r="Q2065" s="51"/>
      <c r="R2065" s="51"/>
      <c r="S2065" s="51"/>
      <c r="T2065" s="51"/>
      <c r="U2065" s="51"/>
      <c r="V2065" s="51"/>
      <c r="W2065" s="51"/>
      <c r="X2065" s="51"/>
      <c r="Y2065" s="51"/>
      <c r="Z2065" s="51"/>
      <c r="AA2065" s="51"/>
    </row>
    <row r="2066" spans="1:27" ht="11.65" customHeight="1">
      <c r="A2066" s="53">
        <v>1937</v>
      </c>
      <c r="C2066" s="101"/>
      <c r="F2066" s="104" t="s">
        <v>633</v>
      </c>
      <c r="G2066" s="3" t="s">
        <v>569</v>
      </c>
      <c r="H2066" s="59"/>
      <c r="I2066" s="7">
        <v>115065089.01249996</v>
      </c>
      <c r="J2066" s="7">
        <v>110534543.98583329</v>
      </c>
      <c r="K2066" s="103">
        <v>4530545.0266666701</v>
      </c>
      <c r="L2066" s="7">
        <v>299400.84333333001</v>
      </c>
      <c r="M2066" s="7">
        <v>4829945.87</v>
      </c>
      <c r="O2066" s="51"/>
      <c r="P2066" s="51"/>
      <c r="Q2066" s="51"/>
      <c r="R2066" s="51"/>
      <c r="S2066" s="51"/>
      <c r="T2066" s="51"/>
      <c r="U2066" s="51"/>
      <c r="V2066" s="51"/>
      <c r="W2066" s="51"/>
      <c r="X2066" s="51"/>
      <c r="Y2066" s="51"/>
      <c r="Z2066" s="51"/>
      <c r="AA2066" s="51"/>
    </row>
    <row r="2067" spans="1:27" ht="11.65" customHeight="1">
      <c r="A2067" s="53">
        <v>1938</v>
      </c>
      <c r="C2067" s="101"/>
      <c r="F2067" s="102"/>
      <c r="H2067" s="59" t="s">
        <v>402</v>
      </c>
      <c r="I2067" s="106">
        <v>115065089.01249996</v>
      </c>
      <c r="J2067" s="106">
        <v>110534543.98583329</v>
      </c>
      <c r="K2067" s="106">
        <v>4530545.0266666701</v>
      </c>
      <c r="L2067" s="106">
        <v>299400.84333333001</v>
      </c>
      <c r="M2067" s="106">
        <v>4829945.87</v>
      </c>
      <c r="O2067" s="51"/>
      <c r="P2067" s="51"/>
      <c r="Q2067" s="51"/>
      <c r="R2067" s="51"/>
      <c r="S2067" s="51"/>
      <c r="T2067" s="51"/>
      <c r="U2067" s="51"/>
      <c r="V2067" s="51"/>
      <c r="W2067" s="51"/>
      <c r="X2067" s="51"/>
      <c r="Y2067" s="51"/>
      <c r="Z2067" s="51"/>
      <c r="AA2067" s="51"/>
    </row>
    <row r="2068" spans="1:27" ht="11.65" customHeight="1">
      <c r="A2068" s="53">
        <v>1939</v>
      </c>
      <c r="C2068" s="101"/>
      <c r="F2068" s="102"/>
      <c r="H2068" s="59"/>
      <c r="I2068" s="7"/>
      <c r="J2068" s="7"/>
      <c r="K2068" s="7"/>
      <c r="L2068" s="7"/>
      <c r="M2068" s="7"/>
      <c r="O2068" s="51"/>
      <c r="P2068" s="51"/>
      <c r="Q2068" s="51"/>
      <c r="R2068" s="51"/>
      <c r="S2068" s="51"/>
      <c r="T2068" s="51"/>
      <c r="U2068" s="51"/>
      <c r="V2068" s="51"/>
      <c r="W2068" s="51"/>
      <c r="X2068" s="51"/>
      <c r="Y2068" s="51"/>
      <c r="Z2068" s="51"/>
      <c r="AA2068" s="51"/>
    </row>
    <row r="2069" spans="1:27" ht="11.65" customHeight="1">
      <c r="A2069" s="53">
        <v>1940</v>
      </c>
      <c r="C2069" s="101">
        <v>362</v>
      </c>
      <c r="D2069" s="3" t="s">
        <v>296</v>
      </c>
      <c r="F2069" s="102"/>
      <c r="H2069" s="59"/>
      <c r="I2069" s="7"/>
      <c r="J2069" s="7"/>
      <c r="K2069" s="7"/>
      <c r="L2069" s="7"/>
      <c r="M2069" s="7"/>
      <c r="O2069" s="51"/>
      <c r="P2069" s="51"/>
      <c r="Q2069" s="51"/>
      <c r="R2069" s="51"/>
      <c r="S2069" s="51"/>
      <c r="T2069" s="51"/>
      <c r="U2069" s="51"/>
      <c r="V2069" s="51"/>
      <c r="W2069" s="51"/>
      <c r="X2069" s="51"/>
      <c r="Y2069" s="51"/>
      <c r="Z2069" s="51"/>
      <c r="AA2069" s="51"/>
    </row>
    <row r="2070" spans="1:27" ht="11.65" customHeight="1">
      <c r="A2070" s="53">
        <v>1941</v>
      </c>
      <c r="C2070" s="101"/>
      <c r="F2070" s="104" t="s">
        <v>633</v>
      </c>
      <c r="G2070" s="3" t="s">
        <v>569</v>
      </c>
      <c r="H2070" s="59"/>
      <c r="I2070" s="7">
        <v>983216433.35916722</v>
      </c>
      <c r="J2070" s="7">
        <v>916261761.34500051</v>
      </c>
      <c r="K2070" s="103">
        <v>66954672.014166698</v>
      </c>
      <c r="L2070" s="7">
        <v>3968402.6958332956</v>
      </c>
      <c r="M2070" s="7">
        <v>70923074.709999993</v>
      </c>
      <c r="O2070" s="51"/>
      <c r="P2070" s="51"/>
      <c r="Q2070" s="51"/>
      <c r="R2070" s="51"/>
      <c r="S2070" s="51"/>
      <c r="T2070" s="51"/>
      <c r="U2070" s="51"/>
      <c r="V2070" s="51"/>
      <c r="W2070" s="51"/>
      <c r="X2070" s="51"/>
      <c r="Y2070" s="51"/>
      <c r="Z2070" s="51"/>
      <c r="AA2070" s="51"/>
    </row>
    <row r="2071" spans="1:27" ht="11.65" customHeight="1">
      <c r="A2071" s="53">
        <v>1942</v>
      </c>
      <c r="C2071" s="101"/>
      <c r="F2071" s="102"/>
      <c r="H2071" s="59" t="s">
        <v>402</v>
      </c>
      <c r="I2071" s="106">
        <v>983216433.35916722</v>
      </c>
      <c r="J2071" s="106">
        <v>916261761.34500051</v>
      </c>
      <c r="K2071" s="106">
        <v>66954672.014166698</v>
      </c>
      <c r="L2071" s="106">
        <v>3968402.6958332956</v>
      </c>
      <c r="M2071" s="106">
        <v>70923074.709999993</v>
      </c>
      <c r="O2071" s="51"/>
      <c r="P2071" s="51"/>
      <c r="Q2071" s="51"/>
      <c r="R2071" s="51"/>
      <c r="S2071" s="51"/>
      <c r="T2071" s="51"/>
      <c r="U2071" s="51"/>
      <c r="V2071" s="51"/>
      <c r="W2071" s="51"/>
      <c r="X2071" s="51"/>
      <c r="Y2071" s="51"/>
      <c r="Z2071" s="51"/>
      <c r="AA2071" s="51"/>
    </row>
    <row r="2072" spans="1:27" ht="11.65" customHeight="1">
      <c r="A2072" s="53">
        <v>1943</v>
      </c>
      <c r="C2072" s="101"/>
      <c r="F2072" s="102"/>
      <c r="H2072" s="59"/>
      <c r="I2072" s="7"/>
      <c r="J2072" s="7"/>
      <c r="K2072" s="7"/>
      <c r="L2072" s="7"/>
      <c r="M2072" s="7"/>
      <c r="O2072" s="51"/>
      <c r="P2072" s="51"/>
      <c r="Q2072" s="51"/>
      <c r="R2072" s="51"/>
      <c r="S2072" s="51"/>
      <c r="T2072" s="51"/>
      <c r="U2072" s="51"/>
      <c r="V2072" s="51"/>
      <c r="W2072" s="51"/>
      <c r="X2072" s="51"/>
      <c r="Y2072" s="51"/>
      <c r="Z2072" s="51"/>
      <c r="AA2072" s="51"/>
    </row>
    <row r="2073" spans="1:27" ht="11.65" customHeight="1">
      <c r="A2073" s="53">
        <v>1944</v>
      </c>
      <c r="C2073" s="101">
        <v>363</v>
      </c>
      <c r="D2073" s="3" t="s">
        <v>297</v>
      </c>
      <c r="F2073" s="102"/>
      <c r="H2073" s="59"/>
      <c r="I2073" s="7"/>
      <c r="J2073" s="7"/>
      <c r="K2073" s="7"/>
      <c r="L2073" s="7"/>
      <c r="M2073" s="7"/>
      <c r="O2073" s="51"/>
      <c r="P2073" s="51"/>
      <c r="Q2073" s="51"/>
      <c r="R2073" s="51"/>
      <c r="S2073" s="51"/>
      <c r="T2073" s="51"/>
      <c r="U2073" s="51"/>
      <c r="V2073" s="51"/>
      <c r="W2073" s="51"/>
      <c r="X2073" s="51"/>
      <c r="Y2073" s="51"/>
      <c r="Z2073" s="51"/>
      <c r="AA2073" s="51"/>
    </row>
    <row r="2074" spans="1:27" ht="11.65" customHeight="1">
      <c r="A2074" s="53">
        <v>1945</v>
      </c>
      <c r="C2074" s="101"/>
      <c r="F2074" s="104" t="s">
        <v>633</v>
      </c>
      <c r="G2074" s="3" t="s">
        <v>569</v>
      </c>
      <c r="H2074" s="59"/>
      <c r="I2074" s="7">
        <v>0</v>
      </c>
      <c r="J2074" s="7">
        <v>0</v>
      </c>
      <c r="K2074" s="103">
        <v>0</v>
      </c>
      <c r="L2074" s="7">
        <v>0</v>
      </c>
      <c r="M2074" s="7">
        <v>0</v>
      </c>
      <c r="O2074" s="51"/>
      <c r="P2074" s="51"/>
      <c r="Q2074" s="51"/>
      <c r="R2074" s="51"/>
      <c r="S2074" s="51"/>
      <c r="T2074" s="51"/>
      <c r="U2074" s="51"/>
      <c r="V2074" s="51"/>
      <c r="W2074" s="51"/>
      <c r="X2074" s="51"/>
      <c r="Y2074" s="51"/>
      <c r="Z2074" s="51"/>
      <c r="AA2074" s="51"/>
    </row>
    <row r="2075" spans="1:27" ht="11.65" customHeight="1">
      <c r="A2075" s="53">
        <v>1946</v>
      </c>
      <c r="C2075" s="101"/>
      <c r="F2075" s="102"/>
      <c r="H2075" s="59" t="s">
        <v>402</v>
      </c>
      <c r="I2075" s="106">
        <v>0</v>
      </c>
      <c r="J2075" s="106">
        <v>0</v>
      </c>
      <c r="K2075" s="106">
        <v>0</v>
      </c>
      <c r="L2075" s="106">
        <v>0</v>
      </c>
      <c r="M2075" s="106">
        <v>0</v>
      </c>
      <c r="O2075" s="51"/>
      <c r="P2075" s="51"/>
      <c r="Q2075" s="51"/>
      <c r="R2075" s="51"/>
      <c r="S2075" s="51"/>
      <c r="T2075" s="51"/>
      <c r="U2075" s="51"/>
      <c r="V2075" s="51"/>
      <c r="W2075" s="51"/>
      <c r="X2075" s="51"/>
      <c r="Y2075" s="51"/>
      <c r="Z2075" s="51"/>
      <c r="AA2075" s="51"/>
    </row>
    <row r="2076" spans="1:27" ht="11.65" customHeight="1">
      <c r="A2076" s="53">
        <v>1947</v>
      </c>
      <c r="C2076" s="101"/>
      <c r="F2076" s="102"/>
      <c r="H2076" s="59"/>
      <c r="I2076" s="7"/>
      <c r="J2076" s="7"/>
      <c r="K2076" s="7"/>
      <c r="L2076" s="7"/>
      <c r="M2076" s="7"/>
      <c r="O2076" s="51"/>
      <c r="P2076" s="51"/>
      <c r="Q2076" s="51"/>
      <c r="R2076" s="51"/>
      <c r="S2076" s="51"/>
      <c r="T2076" s="51"/>
      <c r="U2076" s="51"/>
      <c r="V2076" s="51"/>
      <c r="W2076" s="51"/>
      <c r="X2076" s="51"/>
      <c r="Y2076" s="51"/>
      <c r="Z2076" s="51"/>
      <c r="AA2076" s="51"/>
    </row>
    <row r="2077" spans="1:27" ht="11.65" customHeight="1">
      <c r="A2077" s="53">
        <v>1948</v>
      </c>
      <c r="C2077" s="101">
        <v>364</v>
      </c>
      <c r="D2077" s="3" t="s">
        <v>456</v>
      </c>
      <c r="F2077" s="102"/>
      <c r="H2077" s="59"/>
      <c r="I2077" s="7"/>
      <c r="J2077" s="7"/>
      <c r="K2077" s="7"/>
      <c r="L2077" s="7"/>
      <c r="M2077" s="7"/>
      <c r="O2077" s="51"/>
      <c r="P2077" s="51"/>
      <c r="Q2077" s="51"/>
      <c r="R2077" s="51"/>
      <c r="S2077" s="51"/>
      <c r="T2077" s="51"/>
      <c r="U2077" s="51"/>
      <c r="V2077" s="51"/>
      <c r="W2077" s="51"/>
      <c r="X2077" s="51"/>
      <c r="Y2077" s="51"/>
      <c r="Z2077" s="51"/>
      <c r="AA2077" s="51"/>
    </row>
    <row r="2078" spans="1:27" ht="11.65" customHeight="1">
      <c r="A2078" s="53">
        <v>1949</v>
      </c>
      <c r="C2078" s="101"/>
      <c r="F2078" s="104" t="s">
        <v>633</v>
      </c>
      <c r="G2078" s="3" t="s">
        <v>569</v>
      </c>
      <c r="H2078" s="59"/>
      <c r="I2078" s="7">
        <v>1176071366.4858344</v>
      </c>
      <c r="J2078" s="7">
        <v>1069831279.4841673</v>
      </c>
      <c r="K2078" s="103">
        <v>106240087.00166699</v>
      </c>
      <c r="L2078" s="7">
        <v>1392840.0683329999</v>
      </c>
      <c r="M2078" s="7">
        <v>107632927.06999999</v>
      </c>
      <c r="O2078" s="51"/>
      <c r="P2078" s="51"/>
      <c r="Q2078" s="51"/>
      <c r="R2078" s="51"/>
      <c r="S2078" s="51"/>
      <c r="T2078" s="51"/>
      <c r="U2078" s="51"/>
      <c r="V2078" s="51"/>
      <c r="W2078" s="51"/>
      <c r="X2078" s="51"/>
      <c r="Y2078" s="51"/>
      <c r="Z2078" s="51"/>
      <c r="AA2078" s="51"/>
    </row>
    <row r="2079" spans="1:27" ht="11.65" customHeight="1">
      <c r="A2079" s="53">
        <v>1950</v>
      </c>
      <c r="C2079" s="101"/>
      <c r="F2079" s="102"/>
      <c r="H2079" s="59" t="s">
        <v>402</v>
      </c>
      <c r="I2079" s="106">
        <v>1176071366.4858344</v>
      </c>
      <c r="J2079" s="106">
        <v>1069831279.4841673</v>
      </c>
      <c r="K2079" s="106">
        <v>106240087.00166699</v>
      </c>
      <c r="L2079" s="106">
        <v>1392840.0683329999</v>
      </c>
      <c r="M2079" s="106">
        <v>107632927.06999999</v>
      </c>
      <c r="O2079" s="51"/>
      <c r="P2079" s="51"/>
      <c r="Q2079" s="51"/>
      <c r="R2079" s="51"/>
      <c r="S2079" s="51"/>
      <c r="T2079" s="51"/>
      <c r="U2079" s="51"/>
      <c r="V2079" s="51"/>
      <c r="W2079" s="51"/>
      <c r="X2079" s="51"/>
      <c r="Y2079" s="51"/>
      <c r="Z2079" s="51"/>
      <c r="AA2079" s="51"/>
    </row>
    <row r="2080" spans="1:27" ht="11.65" customHeight="1">
      <c r="A2080" s="53">
        <v>1951</v>
      </c>
      <c r="C2080" s="101"/>
      <c r="F2080" s="102"/>
      <c r="H2080" s="59"/>
      <c r="I2080" s="109"/>
      <c r="J2080" s="7"/>
      <c r="K2080" s="7"/>
      <c r="L2080" s="7"/>
      <c r="M2080" s="7"/>
      <c r="O2080" s="51"/>
      <c r="P2080" s="51"/>
      <c r="Q2080" s="51"/>
      <c r="R2080" s="51"/>
      <c r="S2080" s="51"/>
      <c r="T2080" s="51"/>
      <c r="U2080" s="51"/>
      <c r="V2080" s="51"/>
      <c r="W2080" s="51"/>
      <c r="X2080" s="51"/>
      <c r="Y2080" s="51"/>
      <c r="Z2080" s="51"/>
      <c r="AA2080" s="51"/>
    </row>
    <row r="2081" spans="1:27" ht="11.65" customHeight="1">
      <c r="A2081" s="53">
        <v>1952</v>
      </c>
      <c r="C2081" s="101">
        <v>365</v>
      </c>
      <c r="D2081" s="3" t="s">
        <v>457</v>
      </c>
      <c r="F2081" s="102"/>
      <c r="H2081" s="59"/>
      <c r="I2081" s="7"/>
      <c r="J2081" s="7"/>
      <c r="K2081" s="7"/>
      <c r="L2081" s="7"/>
      <c r="M2081" s="7"/>
      <c r="O2081" s="51"/>
      <c r="P2081" s="51"/>
      <c r="Q2081" s="51"/>
      <c r="R2081" s="51"/>
      <c r="S2081" s="51"/>
      <c r="T2081" s="51"/>
      <c r="U2081" s="51"/>
      <c r="V2081" s="51"/>
      <c r="W2081" s="51"/>
      <c r="X2081" s="51"/>
      <c r="Y2081" s="51"/>
      <c r="Z2081" s="51"/>
      <c r="AA2081" s="51"/>
    </row>
    <row r="2082" spans="1:27" ht="11.65" customHeight="1">
      <c r="A2082" s="53">
        <v>1953</v>
      </c>
      <c r="C2082" s="101"/>
      <c r="F2082" s="104" t="s">
        <v>633</v>
      </c>
      <c r="G2082" s="3" t="s">
        <v>569</v>
      </c>
      <c r="H2082" s="59"/>
      <c r="I2082" s="7">
        <v>752943942.03250039</v>
      </c>
      <c r="J2082" s="7">
        <v>682243330.82958364</v>
      </c>
      <c r="K2082" s="103">
        <v>70700611.202916697</v>
      </c>
      <c r="L2082" s="7">
        <v>1513385.2570832968</v>
      </c>
      <c r="M2082" s="7">
        <v>72213996.459999993</v>
      </c>
      <c r="O2082" s="51"/>
      <c r="P2082" s="51"/>
      <c r="Q2082" s="51"/>
      <c r="R2082" s="51"/>
      <c r="S2082" s="51"/>
      <c r="T2082" s="51"/>
      <c r="U2082" s="51"/>
      <c r="V2082" s="51"/>
      <c r="W2082" s="51"/>
      <c r="X2082" s="51"/>
      <c r="Y2082" s="51"/>
      <c r="Z2082" s="51"/>
      <c r="AA2082" s="51"/>
    </row>
    <row r="2083" spans="1:27" ht="11.65" customHeight="1">
      <c r="A2083" s="53">
        <v>1954</v>
      </c>
      <c r="C2083" s="101"/>
      <c r="F2083" s="102"/>
      <c r="H2083" s="59" t="s">
        <v>402</v>
      </c>
      <c r="I2083" s="106">
        <v>752943942.03250039</v>
      </c>
      <c r="J2083" s="106">
        <v>682243330.82958364</v>
      </c>
      <c r="K2083" s="106">
        <v>70700611.202916697</v>
      </c>
      <c r="L2083" s="106">
        <v>1513385.2570832968</v>
      </c>
      <c r="M2083" s="106">
        <v>72213996.459999993</v>
      </c>
      <c r="O2083" s="51"/>
      <c r="P2083" s="51"/>
      <c r="Q2083" s="51"/>
      <c r="R2083" s="51"/>
      <c r="S2083" s="51"/>
      <c r="T2083" s="51"/>
      <c r="U2083" s="51"/>
      <c r="V2083" s="51"/>
      <c r="W2083" s="51"/>
      <c r="X2083" s="51"/>
      <c r="Y2083" s="51"/>
      <c r="Z2083" s="51"/>
      <c r="AA2083" s="51"/>
    </row>
    <row r="2084" spans="1:27" ht="11.65" customHeight="1">
      <c r="A2084" s="53">
        <v>1955</v>
      </c>
      <c r="C2084" s="101"/>
      <c r="F2084" s="102"/>
      <c r="H2084" s="59"/>
      <c r="I2084" s="7"/>
      <c r="J2084" s="7"/>
      <c r="K2084" s="7"/>
      <c r="L2084" s="7"/>
      <c r="M2084" s="7"/>
      <c r="O2084" s="51"/>
      <c r="P2084" s="51"/>
      <c r="Q2084" s="51"/>
      <c r="R2084" s="51"/>
      <c r="S2084" s="51"/>
      <c r="T2084" s="51"/>
      <c r="U2084" s="51"/>
      <c r="V2084" s="51"/>
      <c r="W2084" s="51"/>
      <c r="X2084" s="51"/>
      <c r="Y2084" s="51"/>
      <c r="Z2084" s="51"/>
      <c r="AA2084" s="51"/>
    </row>
    <row r="2085" spans="1:27" ht="11.65" customHeight="1">
      <c r="A2085" s="53">
        <v>1956</v>
      </c>
      <c r="C2085" s="101">
        <v>366</v>
      </c>
      <c r="D2085" s="3" t="s">
        <v>446</v>
      </c>
      <c r="F2085" s="102"/>
      <c r="H2085" s="59"/>
      <c r="I2085" s="7"/>
      <c r="J2085" s="7"/>
      <c r="K2085" s="7"/>
      <c r="L2085" s="7"/>
      <c r="M2085" s="7"/>
      <c r="O2085" s="51"/>
      <c r="P2085" s="51"/>
      <c r="Q2085" s="51"/>
      <c r="R2085" s="51"/>
      <c r="S2085" s="51"/>
      <c r="T2085" s="51"/>
      <c r="U2085" s="51"/>
      <c r="V2085" s="51"/>
      <c r="W2085" s="51"/>
      <c r="X2085" s="51"/>
      <c r="Y2085" s="51"/>
      <c r="Z2085" s="51"/>
      <c r="AA2085" s="51"/>
    </row>
    <row r="2086" spans="1:27" ht="11.65" customHeight="1">
      <c r="A2086" s="53">
        <v>1957</v>
      </c>
      <c r="C2086" s="101"/>
      <c r="F2086" s="104" t="s">
        <v>633</v>
      </c>
      <c r="G2086" s="3" t="s">
        <v>569</v>
      </c>
      <c r="H2086" s="59"/>
      <c r="I2086" s="7">
        <v>368546838.47208303</v>
      </c>
      <c r="J2086" s="7">
        <v>350318595.03416634</v>
      </c>
      <c r="K2086" s="103">
        <v>18228243.4379167</v>
      </c>
      <c r="L2086" s="7">
        <v>263215.0620833002</v>
      </c>
      <c r="M2086" s="7">
        <v>18491458.5</v>
      </c>
      <c r="O2086" s="51"/>
      <c r="P2086" s="51"/>
      <c r="Q2086" s="51"/>
      <c r="R2086" s="51"/>
      <c r="S2086" s="51"/>
      <c r="T2086" s="51"/>
      <c r="U2086" s="51"/>
      <c r="V2086" s="51"/>
      <c r="W2086" s="51"/>
      <c r="X2086" s="51"/>
      <c r="Y2086" s="51"/>
      <c r="Z2086" s="51"/>
      <c r="AA2086" s="51"/>
    </row>
    <row r="2087" spans="1:27" ht="11.65" customHeight="1">
      <c r="A2087" s="53">
        <v>1958</v>
      </c>
      <c r="C2087" s="101"/>
      <c r="F2087" s="102"/>
      <c r="H2087" s="59" t="s">
        <v>402</v>
      </c>
      <c r="I2087" s="106">
        <v>368546838.47208303</v>
      </c>
      <c r="J2087" s="106">
        <v>350318595.03416634</v>
      </c>
      <c r="K2087" s="106">
        <v>18228243.4379167</v>
      </c>
      <c r="L2087" s="106">
        <v>263215.0620833002</v>
      </c>
      <c r="M2087" s="106">
        <v>18491458.5</v>
      </c>
      <c r="O2087" s="51"/>
      <c r="P2087" s="51"/>
      <c r="Q2087" s="51"/>
      <c r="R2087" s="51"/>
      <c r="S2087" s="51"/>
      <c r="T2087" s="51"/>
      <c r="U2087" s="51"/>
      <c r="V2087" s="51"/>
      <c r="W2087" s="51"/>
      <c r="X2087" s="51"/>
      <c r="Y2087" s="51"/>
      <c r="Z2087" s="51"/>
      <c r="AA2087" s="51"/>
    </row>
    <row r="2088" spans="1:27" ht="11.65" customHeight="1">
      <c r="A2088" s="53">
        <v>1959</v>
      </c>
      <c r="C2088" s="101"/>
      <c r="F2088" s="102"/>
      <c r="H2088" s="59"/>
      <c r="I2088" s="7"/>
      <c r="J2088" s="7"/>
      <c r="K2088" s="7"/>
      <c r="L2088" s="7"/>
      <c r="M2088" s="7"/>
      <c r="O2088" s="51"/>
      <c r="P2088" s="51"/>
      <c r="Q2088" s="51"/>
      <c r="R2088" s="51"/>
      <c r="S2088" s="51"/>
      <c r="T2088" s="51"/>
      <c r="U2088" s="51"/>
      <c r="V2088" s="51"/>
      <c r="W2088" s="51"/>
      <c r="X2088" s="51"/>
      <c r="Y2088" s="51"/>
      <c r="Z2088" s="51"/>
      <c r="AA2088" s="51"/>
    </row>
    <row r="2089" spans="1:27" ht="11.65" customHeight="1">
      <c r="A2089" s="53">
        <v>1960</v>
      </c>
      <c r="C2089" s="101"/>
      <c r="F2089" s="102"/>
      <c r="H2089" s="59"/>
      <c r="I2089" s="109"/>
      <c r="J2089" s="7"/>
      <c r="K2089" s="7"/>
      <c r="L2089" s="7"/>
      <c r="M2089" s="7"/>
      <c r="O2089" s="51"/>
      <c r="P2089" s="51"/>
      <c r="Q2089" s="51"/>
      <c r="R2089" s="51"/>
      <c r="S2089" s="51"/>
      <c r="T2089" s="51"/>
      <c r="U2089" s="51"/>
      <c r="V2089" s="51"/>
      <c r="W2089" s="51"/>
      <c r="X2089" s="51"/>
      <c r="Y2089" s="51"/>
      <c r="Z2089" s="51"/>
      <c r="AA2089" s="51"/>
    </row>
    <row r="2090" spans="1:27" ht="11.65" customHeight="1">
      <c r="A2090" s="53">
        <v>1961</v>
      </c>
      <c r="C2090" s="101"/>
      <c r="E2090" s="57"/>
      <c r="F2090" s="102"/>
      <c r="H2090" s="59"/>
      <c r="I2090" s="109"/>
      <c r="J2090" s="109"/>
      <c r="K2090" s="109"/>
      <c r="L2090" s="109"/>
      <c r="M2090" s="109"/>
      <c r="O2090" s="110"/>
      <c r="P2090" s="110"/>
      <c r="Q2090" s="110"/>
      <c r="R2090" s="110"/>
      <c r="S2090" s="110"/>
      <c r="T2090" s="110"/>
      <c r="U2090" s="51"/>
      <c r="V2090" s="110"/>
      <c r="W2090" s="110"/>
      <c r="X2090" s="110"/>
      <c r="Y2090" s="110"/>
      <c r="Z2090" s="110"/>
      <c r="AA2090" s="110"/>
    </row>
    <row r="2091" spans="1:27" ht="11.65" customHeight="1">
      <c r="A2091" s="53">
        <v>1962</v>
      </c>
      <c r="C2091" s="111"/>
      <c r="D2091" s="56"/>
      <c r="E2091" s="112"/>
      <c r="F2091" s="102"/>
      <c r="G2091" s="56"/>
      <c r="H2091" s="113"/>
      <c r="I2091" s="114"/>
      <c r="J2091" s="114"/>
      <c r="K2091" s="114"/>
      <c r="L2091" s="114"/>
      <c r="M2091" s="114"/>
      <c r="O2091" s="115"/>
      <c r="P2091" s="115"/>
      <c r="Q2091" s="115"/>
      <c r="R2091" s="115"/>
      <c r="S2091" s="115"/>
      <c r="T2091" s="115"/>
      <c r="U2091" s="51"/>
      <c r="V2091" s="115"/>
      <c r="W2091" s="115"/>
      <c r="X2091" s="115"/>
      <c r="Y2091" s="115"/>
      <c r="Z2091" s="115"/>
      <c r="AA2091" s="115"/>
    </row>
    <row r="2092" spans="1:27" ht="11.65" customHeight="1">
      <c r="A2092" s="53">
        <v>1963</v>
      </c>
      <c r="C2092" s="101">
        <v>367</v>
      </c>
      <c r="D2092" s="3" t="s">
        <v>447</v>
      </c>
      <c r="F2092" s="102"/>
      <c r="H2092" s="59"/>
      <c r="I2092" s="7"/>
      <c r="J2092" s="7"/>
      <c r="K2092" s="7"/>
      <c r="L2092" s="7"/>
      <c r="M2092" s="7"/>
      <c r="O2092" s="51"/>
      <c r="P2092" s="51"/>
      <c r="Q2092" s="51"/>
      <c r="R2092" s="51"/>
      <c r="S2092" s="51"/>
      <c r="T2092" s="51"/>
      <c r="U2092" s="51"/>
      <c r="V2092" s="51"/>
      <c r="W2092" s="51"/>
      <c r="X2092" s="51"/>
      <c r="Y2092" s="51"/>
      <c r="Z2092" s="51"/>
      <c r="AA2092" s="51"/>
    </row>
    <row r="2093" spans="1:27" ht="11.65" customHeight="1">
      <c r="A2093" s="53">
        <v>1964</v>
      </c>
      <c r="C2093" s="101"/>
      <c r="F2093" s="104" t="s">
        <v>633</v>
      </c>
      <c r="G2093" s="3" t="s">
        <v>569</v>
      </c>
      <c r="H2093" s="59"/>
      <c r="I2093" s="7">
        <v>860557234.85166585</v>
      </c>
      <c r="J2093" s="7">
        <v>832932164.81958258</v>
      </c>
      <c r="K2093" s="103">
        <v>27625070.032083299</v>
      </c>
      <c r="L2093" s="7">
        <v>622175.69791670144</v>
      </c>
      <c r="M2093" s="7">
        <v>28247245.73</v>
      </c>
      <c r="O2093" s="51"/>
      <c r="P2093" s="51"/>
      <c r="Q2093" s="51"/>
      <c r="R2093" s="51"/>
      <c r="S2093" s="51"/>
      <c r="T2093" s="51"/>
      <c r="U2093" s="51"/>
      <c r="V2093" s="51"/>
      <c r="W2093" s="51"/>
      <c r="X2093" s="51"/>
      <c r="Y2093" s="51"/>
      <c r="Z2093" s="51"/>
      <c r="AA2093" s="51"/>
    </row>
    <row r="2094" spans="1:27" ht="11.65" customHeight="1">
      <c r="A2094" s="53">
        <v>1965</v>
      </c>
      <c r="C2094" s="101"/>
      <c r="F2094" s="102"/>
      <c r="H2094" s="59" t="s">
        <v>402</v>
      </c>
      <c r="I2094" s="106">
        <v>860557234.85166585</v>
      </c>
      <c r="J2094" s="106">
        <v>832932164.81958258</v>
      </c>
      <c r="K2094" s="106">
        <v>27625070.032083299</v>
      </c>
      <c r="L2094" s="106">
        <v>622175.69791670144</v>
      </c>
      <c r="M2094" s="106">
        <v>28247245.73</v>
      </c>
      <c r="O2094" s="51"/>
      <c r="P2094" s="51"/>
      <c r="Q2094" s="51"/>
      <c r="R2094" s="51"/>
      <c r="S2094" s="51"/>
      <c r="T2094" s="51"/>
      <c r="U2094" s="51"/>
      <c r="V2094" s="51"/>
      <c r="W2094" s="51"/>
      <c r="X2094" s="51"/>
      <c r="Y2094" s="51"/>
      <c r="Z2094" s="51"/>
      <c r="AA2094" s="51"/>
    </row>
    <row r="2095" spans="1:27" ht="11.65" customHeight="1">
      <c r="A2095" s="53">
        <v>1966</v>
      </c>
      <c r="C2095" s="101"/>
      <c r="F2095" s="102"/>
      <c r="H2095" s="59"/>
      <c r="I2095" s="7"/>
      <c r="J2095" s="7"/>
      <c r="K2095" s="7"/>
      <c r="L2095" s="7"/>
      <c r="M2095" s="7"/>
      <c r="O2095" s="51"/>
      <c r="P2095" s="51"/>
      <c r="Q2095" s="51"/>
      <c r="R2095" s="51"/>
      <c r="S2095" s="51"/>
      <c r="T2095" s="51"/>
      <c r="U2095" s="51"/>
      <c r="V2095" s="51"/>
      <c r="W2095" s="51"/>
      <c r="X2095" s="51"/>
      <c r="Y2095" s="51"/>
      <c r="Z2095" s="51"/>
      <c r="AA2095" s="51"/>
    </row>
    <row r="2096" spans="1:27" ht="11.65" customHeight="1">
      <c r="A2096" s="53">
        <v>1967</v>
      </c>
      <c r="C2096" s="101">
        <v>368</v>
      </c>
      <c r="D2096" s="3" t="s">
        <v>458</v>
      </c>
      <c r="F2096" s="102"/>
      <c r="H2096" s="59"/>
      <c r="I2096" s="7"/>
      <c r="J2096" s="7"/>
      <c r="K2096" s="7"/>
      <c r="L2096" s="7"/>
      <c r="M2096" s="7"/>
      <c r="O2096" s="51"/>
      <c r="P2096" s="51"/>
      <c r="Q2096" s="51"/>
      <c r="R2096" s="51"/>
      <c r="S2096" s="51"/>
      <c r="T2096" s="51"/>
      <c r="U2096" s="51"/>
      <c r="V2096" s="51"/>
      <c r="W2096" s="51"/>
      <c r="X2096" s="51"/>
      <c r="Y2096" s="51"/>
      <c r="Z2096" s="51"/>
      <c r="AA2096" s="51"/>
    </row>
    <row r="2097" spans="1:27" ht="11.65" customHeight="1">
      <c r="A2097" s="53">
        <v>1968</v>
      </c>
      <c r="C2097" s="101"/>
      <c r="F2097" s="104" t="s">
        <v>633</v>
      </c>
      <c r="G2097" s="3" t="s">
        <v>569</v>
      </c>
      <c r="H2097" s="59"/>
      <c r="I2097" s="7">
        <v>1340565232.3687496</v>
      </c>
      <c r="J2097" s="7">
        <v>1228782246.8254166</v>
      </c>
      <c r="K2097" s="103">
        <v>111782985.54333299</v>
      </c>
      <c r="L2097" s="7">
        <v>1248445.4166669995</v>
      </c>
      <c r="M2097" s="7">
        <v>113031430.95999999</v>
      </c>
      <c r="O2097" s="51"/>
      <c r="P2097" s="51"/>
      <c r="Q2097" s="51"/>
      <c r="R2097" s="51"/>
      <c r="S2097" s="51"/>
      <c r="T2097" s="51"/>
      <c r="U2097" s="51"/>
      <c r="V2097" s="51"/>
      <c r="W2097" s="51"/>
      <c r="X2097" s="51"/>
      <c r="Y2097" s="51"/>
      <c r="Z2097" s="51"/>
      <c r="AA2097" s="51"/>
    </row>
    <row r="2098" spans="1:27" ht="11.65" customHeight="1">
      <c r="A2098" s="53">
        <v>1969</v>
      </c>
      <c r="C2098" s="101"/>
      <c r="F2098" s="102"/>
      <c r="H2098" s="59" t="s">
        <v>402</v>
      </c>
      <c r="I2098" s="106">
        <v>1340565232.3687496</v>
      </c>
      <c r="J2098" s="106">
        <v>1228782246.8254166</v>
      </c>
      <c r="K2098" s="106">
        <v>111782985.54333299</v>
      </c>
      <c r="L2098" s="106">
        <v>1248445.4166669995</v>
      </c>
      <c r="M2098" s="106">
        <v>113031430.95999999</v>
      </c>
      <c r="O2098" s="51"/>
      <c r="P2098" s="51"/>
      <c r="Q2098" s="51"/>
      <c r="R2098" s="51"/>
      <c r="S2098" s="51"/>
      <c r="T2098" s="51"/>
      <c r="U2098" s="51"/>
      <c r="V2098" s="51"/>
      <c r="W2098" s="51"/>
      <c r="X2098" s="51"/>
      <c r="Y2098" s="51"/>
      <c r="Z2098" s="51"/>
      <c r="AA2098" s="51"/>
    </row>
    <row r="2099" spans="1:27" ht="11.65" customHeight="1">
      <c r="A2099" s="53">
        <v>1970</v>
      </c>
      <c r="C2099" s="101"/>
      <c r="F2099" s="102"/>
      <c r="H2099" s="59"/>
      <c r="I2099" s="7"/>
      <c r="J2099" s="7"/>
      <c r="K2099" s="7"/>
      <c r="L2099" s="7"/>
      <c r="M2099" s="7"/>
      <c r="O2099" s="51"/>
      <c r="P2099" s="51"/>
      <c r="Q2099" s="51"/>
      <c r="R2099" s="51"/>
      <c r="S2099" s="51"/>
      <c r="T2099" s="51"/>
      <c r="U2099" s="51"/>
      <c r="V2099" s="51"/>
      <c r="W2099" s="51"/>
      <c r="X2099" s="51"/>
      <c r="Y2099" s="51"/>
      <c r="Z2099" s="51"/>
      <c r="AA2099" s="51"/>
    </row>
    <row r="2100" spans="1:27" ht="11.65" customHeight="1">
      <c r="A2100" s="53">
        <v>1971</v>
      </c>
      <c r="C2100" s="101">
        <v>369</v>
      </c>
      <c r="D2100" s="3" t="s">
        <v>303</v>
      </c>
      <c r="F2100" s="102"/>
      <c r="H2100" s="59"/>
      <c r="I2100" s="7"/>
      <c r="J2100" s="7"/>
      <c r="K2100" s="7"/>
      <c r="L2100" s="7"/>
      <c r="M2100" s="7"/>
      <c r="O2100" s="51"/>
      <c r="P2100" s="51"/>
      <c r="Q2100" s="51"/>
      <c r="R2100" s="51"/>
      <c r="S2100" s="51"/>
      <c r="T2100" s="51"/>
      <c r="U2100" s="51"/>
      <c r="V2100" s="51"/>
      <c r="W2100" s="51"/>
      <c r="X2100" s="51"/>
      <c r="Y2100" s="51"/>
      <c r="Z2100" s="51"/>
      <c r="AA2100" s="51"/>
    </row>
    <row r="2101" spans="1:27" ht="11.65" customHeight="1">
      <c r="A2101" s="53">
        <v>1972</v>
      </c>
      <c r="C2101" s="101"/>
      <c r="F2101" s="104" t="s">
        <v>633</v>
      </c>
      <c r="G2101" s="3" t="s">
        <v>569</v>
      </c>
      <c r="H2101" s="59"/>
      <c r="I2101" s="7">
        <v>778408159.93083334</v>
      </c>
      <c r="J2101" s="7">
        <v>715356437.94625008</v>
      </c>
      <c r="K2101" s="103">
        <v>63051721.984583303</v>
      </c>
      <c r="L2101" s="7">
        <v>1180179.8654166982</v>
      </c>
      <c r="M2101" s="7">
        <v>64231901.850000001</v>
      </c>
      <c r="O2101" s="51"/>
      <c r="P2101" s="51"/>
      <c r="Q2101" s="51"/>
      <c r="R2101" s="51"/>
      <c r="S2101" s="51"/>
      <c r="T2101" s="51"/>
      <c r="U2101" s="51"/>
      <c r="V2101" s="51"/>
      <c r="W2101" s="51"/>
      <c r="X2101" s="51"/>
      <c r="Y2101" s="51"/>
      <c r="Z2101" s="51"/>
      <c r="AA2101" s="51"/>
    </row>
    <row r="2102" spans="1:27" ht="11.65" customHeight="1">
      <c r="A2102" s="53">
        <v>1973</v>
      </c>
      <c r="C2102" s="101"/>
      <c r="F2102" s="102"/>
      <c r="H2102" s="59" t="s">
        <v>402</v>
      </c>
      <c r="I2102" s="106">
        <v>778408159.93083334</v>
      </c>
      <c r="J2102" s="106">
        <v>715356437.94625008</v>
      </c>
      <c r="K2102" s="106">
        <v>63051721.984583303</v>
      </c>
      <c r="L2102" s="106">
        <v>1180179.8654166982</v>
      </c>
      <c r="M2102" s="106">
        <v>64231901.850000001</v>
      </c>
      <c r="O2102" s="51"/>
      <c r="P2102" s="51"/>
      <c r="Q2102" s="51"/>
      <c r="R2102" s="51"/>
      <c r="S2102" s="51"/>
      <c r="T2102" s="51"/>
      <c r="U2102" s="51"/>
      <c r="V2102" s="51"/>
      <c r="W2102" s="51"/>
      <c r="X2102" s="51"/>
      <c r="Y2102" s="51"/>
      <c r="Z2102" s="51"/>
      <c r="AA2102" s="51"/>
    </row>
    <row r="2103" spans="1:27" ht="11.65" customHeight="1">
      <c r="A2103" s="53">
        <v>1974</v>
      </c>
      <c r="C2103" s="101"/>
      <c r="F2103" s="102"/>
      <c r="H2103" s="59"/>
      <c r="I2103" s="7"/>
      <c r="J2103" s="7"/>
      <c r="K2103" s="7"/>
      <c r="L2103" s="7"/>
      <c r="M2103" s="7"/>
      <c r="O2103" s="51"/>
      <c r="P2103" s="51"/>
      <c r="Q2103" s="51"/>
      <c r="R2103" s="51"/>
      <c r="S2103" s="51"/>
      <c r="T2103" s="51"/>
      <c r="U2103" s="51"/>
      <c r="V2103" s="51"/>
      <c r="W2103" s="51"/>
      <c r="X2103" s="51"/>
      <c r="Y2103" s="51"/>
      <c r="Z2103" s="51"/>
      <c r="AA2103" s="51"/>
    </row>
    <row r="2104" spans="1:27" ht="11.65" customHeight="1">
      <c r="A2104" s="53">
        <v>1975</v>
      </c>
      <c r="C2104" s="101">
        <v>370</v>
      </c>
      <c r="D2104" s="3" t="s">
        <v>304</v>
      </c>
      <c r="F2104" s="102"/>
      <c r="H2104" s="59"/>
      <c r="I2104" s="7"/>
      <c r="J2104" s="7"/>
      <c r="K2104" s="7"/>
      <c r="L2104" s="7"/>
      <c r="M2104" s="7"/>
      <c r="O2104" s="51"/>
      <c r="P2104" s="51"/>
      <c r="Q2104" s="51"/>
      <c r="R2104" s="51"/>
      <c r="S2104" s="51"/>
      <c r="T2104" s="51"/>
      <c r="U2104" s="51"/>
      <c r="V2104" s="51"/>
      <c r="W2104" s="51"/>
      <c r="X2104" s="51"/>
      <c r="Y2104" s="51"/>
      <c r="Z2104" s="51"/>
      <c r="AA2104" s="51"/>
    </row>
    <row r="2105" spans="1:27" ht="11.65" customHeight="1">
      <c r="A2105" s="53">
        <v>1976</v>
      </c>
      <c r="C2105" s="101"/>
      <c r="F2105" s="104" t="s">
        <v>633</v>
      </c>
      <c r="G2105" s="3" t="s">
        <v>569</v>
      </c>
      <c r="H2105" s="59"/>
      <c r="I2105" s="7">
        <v>204844003.23291659</v>
      </c>
      <c r="J2105" s="7">
        <v>192153250.9449999</v>
      </c>
      <c r="K2105" s="103">
        <v>12690752.287916699</v>
      </c>
      <c r="L2105" s="7">
        <v>214964.5220833011</v>
      </c>
      <c r="M2105" s="7">
        <v>12905716.810000001</v>
      </c>
      <c r="O2105" s="51"/>
      <c r="P2105" s="51"/>
      <c r="Q2105" s="51"/>
      <c r="R2105" s="51"/>
      <c r="S2105" s="51"/>
      <c r="T2105" s="51"/>
      <c r="U2105" s="51"/>
      <c r="V2105" s="51"/>
      <c r="W2105" s="51"/>
      <c r="X2105" s="51"/>
      <c r="Y2105" s="51"/>
      <c r="Z2105" s="51"/>
      <c r="AA2105" s="51"/>
    </row>
    <row r="2106" spans="1:27" ht="11.65" customHeight="1">
      <c r="A2106" s="53">
        <v>1977</v>
      </c>
      <c r="C2106" s="101"/>
      <c r="F2106" s="102"/>
      <c r="H2106" s="59" t="s">
        <v>402</v>
      </c>
      <c r="I2106" s="106">
        <v>204844003.23291659</v>
      </c>
      <c r="J2106" s="106">
        <v>192153250.9449999</v>
      </c>
      <c r="K2106" s="106">
        <v>12690752.287916699</v>
      </c>
      <c r="L2106" s="106">
        <v>214964.5220833011</v>
      </c>
      <c r="M2106" s="106">
        <v>12905716.810000001</v>
      </c>
      <c r="O2106" s="51"/>
      <c r="P2106" s="51"/>
      <c r="Q2106" s="51"/>
      <c r="R2106" s="51"/>
      <c r="S2106" s="51"/>
      <c r="T2106" s="51"/>
      <c r="U2106" s="51"/>
      <c r="V2106" s="51"/>
      <c r="W2106" s="51"/>
      <c r="X2106" s="51"/>
      <c r="Y2106" s="51"/>
      <c r="Z2106" s="51"/>
      <c r="AA2106" s="51"/>
    </row>
    <row r="2107" spans="1:27" ht="11.65" customHeight="1">
      <c r="A2107" s="53">
        <v>1978</v>
      </c>
      <c r="C2107" s="101"/>
      <c r="F2107" s="102"/>
      <c r="H2107" s="59"/>
      <c r="I2107" s="7"/>
      <c r="J2107" s="7"/>
      <c r="K2107" s="7"/>
      <c r="L2107" s="7"/>
      <c r="M2107" s="7"/>
      <c r="O2107" s="51"/>
      <c r="P2107" s="51"/>
      <c r="Q2107" s="51"/>
      <c r="R2107" s="51"/>
      <c r="S2107" s="51"/>
      <c r="T2107" s="51"/>
      <c r="U2107" s="51"/>
      <c r="V2107" s="51"/>
      <c r="W2107" s="51"/>
      <c r="X2107" s="51"/>
      <c r="Y2107" s="51"/>
      <c r="Z2107" s="51"/>
      <c r="AA2107" s="51"/>
    </row>
    <row r="2108" spans="1:27" ht="11.65" customHeight="1">
      <c r="A2108" s="53">
        <v>1979</v>
      </c>
      <c r="C2108" s="101">
        <v>371</v>
      </c>
      <c r="D2108" s="3" t="s">
        <v>459</v>
      </c>
      <c r="F2108" s="102"/>
      <c r="H2108" s="59"/>
      <c r="I2108" s="7"/>
      <c r="J2108" s="7"/>
      <c r="K2108" s="7"/>
      <c r="L2108" s="7"/>
      <c r="M2108" s="7"/>
      <c r="O2108" s="51"/>
      <c r="P2108" s="51"/>
      <c r="Q2108" s="51"/>
      <c r="R2108" s="51"/>
      <c r="S2108" s="51"/>
      <c r="T2108" s="51"/>
      <c r="U2108" s="51"/>
      <c r="V2108" s="51"/>
      <c r="W2108" s="51"/>
      <c r="X2108" s="51"/>
      <c r="Y2108" s="51"/>
      <c r="Z2108" s="51"/>
      <c r="AA2108" s="51"/>
    </row>
    <row r="2109" spans="1:27" ht="11.65" customHeight="1">
      <c r="A2109" s="53">
        <v>1980</v>
      </c>
      <c r="C2109" s="101"/>
      <c r="F2109" s="104" t="s">
        <v>633</v>
      </c>
      <c r="G2109" s="3" t="s">
        <v>569</v>
      </c>
      <c r="H2109" s="59" t="s">
        <v>34</v>
      </c>
      <c r="I2109" s="7">
        <v>8810428.9058333375</v>
      </c>
      <c r="J2109" s="7">
        <v>8304065.090833337</v>
      </c>
      <c r="K2109" s="103">
        <v>506363.815</v>
      </c>
      <c r="L2109" s="7">
        <v>605.80499999999302</v>
      </c>
      <c r="M2109" s="7">
        <v>506969.62</v>
      </c>
      <c r="O2109" s="51"/>
      <c r="P2109" s="51"/>
      <c r="Q2109" s="51"/>
      <c r="R2109" s="51"/>
      <c r="S2109" s="51"/>
      <c r="T2109" s="51"/>
      <c r="U2109" s="51"/>
      <c r="V2109" s="51"/>
      <c r="W2109" s="51"/>
      <c r="X2109" s="51"/>
      <c r="Y2109" s="51"/>
      <c r="Z2109" s="51"/>
      <c r="AA2109" s="51"/>
    </row>
    <row r="2110" spans="1:27" ht="11.65" customHeight="1">
      <c r="A2110" s="53">
        <v>1981</v>
      </c>
      <c r="C2110" s="101"/>
      <c r="F2110" s="102"/>
      <c r="H2110" s="59" t="s">
        <v>402</v>
      </c>
      <c r="I2110" s="106">
        <v>8810428.9058333375</v>
      </c>
      <c r="J2110" s="106">
        <v>8304065.090833337</v>
      </c>
      <c r="K2110" s="106">
        <v>506363.815</v>
      </c>
      <c r="L2110" s="106">
        <v>605.80499999999302</v>
      </c>
      <c r="M2110" s="106">
        <v>506969.62</v>
      </c>
      <c r="O2110" s="51"/>
      <c r="P2110" s="51"/>
      <c r="Q2110" s="51"/>
      <c r="R2110" s="51"/>
      <c r="S2110" s="51"/>
      <c r="T2110" s="51"/>
      <c r="U2110" s="51"/>
      <c r="V2110" s="51"/>
      <c r="W2110" s="51"/>
      <c r="X2110" s="51"/>
      <c r="Y2110" s="51"/>
      <c r="Z2110" s="51"/>
      <c r="AA2110" s="51"/>
    </row>
    <row r="2111" spans="1:27" ht="11.65" customHeight="1">
      <c r="A2111" s="53">
        <v>1982</v>
      </c>
      <c r="C2111" s="101"/>
      <c r="F2111" s="102"/>
      <c r="H2111" s="59"/>
      <c r="I2111" s="7"/>
      <c r="J2111" s="7"/>
      <c r="K2111" s="7"/>
      <c r="L2111" s="7"/>
      <c r="M2111" s="7"/>
      <c r="O2111" s="51"/>
      <c r="P2111" s="51"/>
      <c r="Q2111" s="51"/>
      <c r="R2111" s="51"/>
      <c r="S2111" s="51"/>
      <c r="T2111" s="51"/>
      <c r="U2111" s="51"/>
      <c r="V2111" s="51"/>
      <c r="W2111" s="51"/>
      <c r="X2111" s="51"/>
      <c r="Y2111" s="51"/>
      <c r="Z2111" s="51"/>
      <c r="AA2111" s="51"/>
    </row>
    <row r="2112" spans="1:27" ht="11.65" customHeight="1">
      <c r="A2112" s="53">
        <v>1983</v>
      </c>
      <c r="C2112" s="101">
        <v>372</v>
      </c>
      <c r="D2112" s="3" t="s">
        <v>306</v>
      </c>
      <c r="F2112" s="102"/>
      <c r="H2112" s="59"/>
      <c r="I2112" s="7"/>
      <c r="J2112" s="7"/>
      <c r="K2112" s="7"/>
      <c r="L2112" s="7"/>
      <c r="M2112" s="7"/>
      <c r="O2112" s="51"/>
      <c r="P2112" s="51"/>
      <c r="Q2112" s="51"/>
      <c r="R2112" s="51"/>
      <c r="S2112" s="51"/>
      <c r="T2112" s="51"/>
      <c r="U2112" s="51"/>
      <c r="V2112" s="51"/>
      <c r="W2112" s="51"/>
      <c r="X2112" s="51"/>
      <c r="Y2112" s="51"/>
      <c r="Z2112" s="51"/>
      <c r="AA2112" s="51"/>
    </row>
    <row r="2113" spans="1:27" ht="11.65" customHeight="1">
      <c r="A2113" s="53">
        <v>1984</v>
      </c>
      <c r="C2113" s="101"/>
      <c r="F2113" s="104" t="s">
        <v>633</v>
      </c>
      <c r="G2113" s="3" t="s">
        <v>569</v>
      </c>
      <c r="H2113" s="59"/>
      <c r="I2113" s="7">
        <v>0</v>
      </c>
      <c r="J2113" s="7">
        <v>0</v>
      </c>
      <c r="K2113" s="103">
        <v>0</v>
      </c>
      <c r="L2113" s="7">
        <v>0</v>
      </c>
      <c r="M2113" s="7">
        <v>0</v>
      </c>
      <c r="O2113" s="51"/>
      <c r="P2113" s="51"/>
      <c r="Q2113" s="51"/>
      <c r="R2113" s="51"/>
      <c r="S2113" s="51"/>
      <c r="T2113" s="51"/>
      <c r="U2113" s="51"/>
      <c r="V2113" s="51"/>
      <c r="W2113" s="51"/>
      <c r="X2113" s="51"/>
      <c r="Y2113" s="51"/>
      <c r="Z2113" s="51"/>
      <c r="AA2113" s="51"/>
    </row>
    <row r="2114" spans="1:27" ht="11.65" customHeight="1">
      <c r="A2114" s="53">
        <v>1985</v>
      </c>
      <c r="C2114" s="101"/>
      <c r="F2114" s="102"/>
      <c r="H2114" s="59" t="s">
        <v>402</v>
      </c>
      <c r="I2114" s="106">
        <v>0</v>
      </c>
      <c r="J2114" s="106">
        <v>0</v>
      </c>
      <c r="K2114" s="106">
        <v>0</v>
      </c>
      <c r="L2114" s="106">
        <v>0</v>
      </c>
      <c r="M2114" s="106">
        <v>0</v>
      </c>
      <c r="O2114" s="51"/>
      <c r="P2114" s="51"/>
      <c r="Q2114" s="51"/>
      <c r="R2114" s="51"/>
      <c r="S2114" s="51"/>
      <c r="T2114" s="51"/>
      <c r="U2114" s="51"/>
      <c r="V2114" s="51"/>
      <c r="W2114" s="51"/>
      <c r="X2114" s="51"/>
      <c r="Y2114" s="51"/>
      <c r="Z2114" s="51"/>
      <c r="AA2114" s="51"/>
    </row>
    <row r="2115" spans="1:27" ht="11.65" customHeight="1">
      <c r="A2115" s="53">
        <v>1986</v>
      </c>
      <c r="C2115" s="101"/>
      <c r="F2115" s="102"/>
      <c r="H2115" s="59"/>
      <c r="I2115" s="7"/>
      <c r="J2115" s="7"/>
      <c r="K2115" s="7"/>
      <c r="L2115" s="7"/>
      <c r="M2115" s="7"/>
      <c r="O2115" s="51"/>
      <c r="P2115" s="51"/>
      <c r="Q2115" s="51"/>
      <c r="R2115" s="51"/>
      <c r="S2115" s="51"/>
      <c r="T2115" s="51"/>
      <c r="U2115" s="51"/>
      <c r="V2115" s="51"/>
      <c r="W2115" s="51"/>
      <c r="X2115" s="51"/>
      <c r="Y2115" s="51"/>
      <c r="Z2115" s="51"/>
      <c r="AA2115" s="51"/>
    </row>
    <row r="2116" spans="1:27" ht="11.65" customHeight="1">
      <c r="A2116" s="53">
        <v>1987</v>
      </c>
      <c r="C2116" s="101">
        <v>373</v>
      </c>
      <c r="D2116" s="3" t="s">
        <v>460</v>
      </c>
      <c r="F2116" s="102"/>
      <c r="H2116" s="59"/>
      <c r="I2116" s="7"/>
      <c r="J2116" s="7"/>
      <c r="K2116" s="7"/>
      <c r="L2116" s="7"/>
      <c r="M2116" s="7"/>
      <c r="O2116" s="51"/>
      <c r="P2116" s="51"/>
      <c r="Q2116" s="51"/>
      <c r="R2116" s="51"/>
      <c r="S2116" s="51"/>
      <c r="T2116" s="51"/>
      <c r="U2116" s="51"/>
      <c r="V2116" s="51"/>
      <c r="W2116" s="51"/>
      <c r="X2116" s="51"/>
      <c r="Y2116" s="51"/>
      <c r="Z2116" s="51"/>
      <c r="AA2116" s="51"/>
    </row>
    <row r="2117" spans="1:27" ht="11.65" customHeight="1">
      <c r="A2117" s="53">
        <v>1988</v>
      </c>
      <c r="C2117" s="101"/>
      <c r="F2117" s="104" t="s">
        <v>633</v>
      </c>
      <c r="G2117" s="3" t="s">
        <v>569</v>
      </c>
      <c r="H2117" s="59"/>
      <c r="I2117" s="7">
        <v>62530356.468333267</v>
      </c>
      <c r="J2117" s="7">
        <v>57945133.955833264</v>
      </c>
      <c r="K2117" s="103">
        <v>4585222.5125000002</v>
      </c>
      <c r="L2117" s="7">
        <v>122018.15749999974</v>
      </c>
      <c r="M2117" s="7">
        <v>4707240.67</v>
      </c>
      <c r="O2117" s="51"/>
      <c r="P2117" s="51"/>
      <c r="Q2117" s="51"/>
      <c r="R2117" s="51"/>
      <c r="S2117" s="51"/>
      <c r="T2117" s="51"/>
      <c r="U2117" s="51"/>
      <c r="V2117" s="51"/>
      <c r="W2117" s="51"/>
      <c r="X2117" s="51"/>
      <c r="Y2117" s="51"/>
      <c r="Z2117" s="51"/>
      <c r="AA2117" s="51"/>
    </row>
    <row r="2118" spans="1:27" ht="11.65" customHeight="1">
      <c r="A2118" s="53">
        <v>1989</v>
      </c>
      <c r="C2118" s="101"/>
      <c r="F2118" s="102"/>
      <c r="H2118" s="59" t="s">
        <v>402</v>
      </c>
      <c r="I2118" s="106">
        <v>62530356.468333267</v>
      </c>
      <c r="J2118" s="106">
        <v>57945133.955833264</v>
      </c>
      <c r="K2118" s="106">
        <v>4585222.5125000002</v>
      </c>
      <c r="L2118" s="106">
        <v>122018.15749999974</v>
      </c>
      <c r="M2118" s="106">
        <v>4707240.67</v>
      </c>
      <c r="O2118" s="51"/>
      <c r="P2118" s="51"/>
      <c r="Q2118" s="51"/>
      <c r="R2118" s="51"/>
      <c r="S2118" s="51"/>
      <c r="T2118" s="51"/>
      <c r="U2118" s="51"/>
      <c r="V2118" s="51"/>
      <c r="W2118" s="51"/>
      <c r="X2118" s="51"/>
      <c r="Y2118" s="51"/>
      <c r="Z2118" s="51"/>
      <c r="AA2118" s="51"/>
    </row>
    <row r="2119" spans="1:27" ht="11.65" customHeight="1">
      <c r="A2119" s="53">
        <v>1990</v>
      </c>
      <c r="C2119" s="101"/>
      <c r="F2119" s="102"/>
      <c r="H2119" s="59"/>
      <c r="I2119" s="7"/>
      <c r="J2119" s="7"/>
      <c r="K2119" s="7"/>
      <c r="L2119" s="7"/>
      <c r="M2119" s="7"/>
      <c r="O2119" s="51"/>
      <c r="P2119" s="51"/>
      <c r="Q2119" s="51"/>
      <c r="R2119" s="51"/>
      <c r="S2119" s="51"/>
      <c r="T2119" s="51"/>
      <c r="U2119" s="51"/>
      <c r="V2119" s="51"/>
      <c r="W2119" s="51"/>
      <c r="X2119" s="51"/>
      <c r="Y2119" s="51"/>
      <c r="Z2119" s="51"/>
      <c r="AA2119" s="51"/>
    </row>
    <row r="2120" spans="1:27" ht="11.65" customHeight="1">
      <c r="A2120" s="53">
        <v>1991</v>
      </c>
      <c r="C2120" s="101" t="s">
        <v>461</v>
      </c>
      <c r="D2120" s="3" t="s">
        <v>462</v>
      </c>
      <c r="F2120" s="102"/>
      <c r="H2120" s="59"/>
      <c r="I2120" s="7"/>
      <c r="J2120" s="7"/>
      <c r="K2120" s="7"/>
      <c r="L2120" s="7"/>
      <c r="M2120" s="7"/>
      <c r="O2120" s="51"/>
      <c r="P2120" s="51"/>
      <c r="Q2120" s="51"/>
      <c r="R2120" s="51"/>
      <c r="S2120" s="51"/>
      <c r="T2120" s="51"/>
      <c r="U2120" s="51"/>
      <c r="V2120" s="51"/>
      <c r="W2120" s="51"/>
      <c r="X2120" s="51"/>
      <c r="Y2120" s="51"/>
      <c r="Z2120" s="51"/>
      <c r="AA2120" s="51"/>
    </row>
    <row r="2121" spans="1:27" ht="11.65" customHeight="1">
      <c r="A2121" s="53">
        <v>1992</v>
      </c>
      <c r="C2121" s="101"/>
      <c r="F2121" s="104" t="s">
        <v>633</v>
      </c>
      <c r="G2121" s="3" t="s">
        <v>569</v>
      </c>
      <c r="H2121" s="59"/>
      <c r="I2121" s="7">
        <v>61720137.652916595</v>
      </c>
      <c r="J2121" s="7">
        <v>53058621.224999927</v>
      </c>
      <c r="K2121" s="103">
        <v>8661516.4279166702</v>
      </c>
      <c r="L2121" s="7">
        <v>735565.48208332993</v>
      </c>
      <c r="M2121" s="7">
        <v>9397081.9100000001</v>
      </c>
      <c r="O2121" s="51"/>
      <c r="P2121" s="51"/>
      <c r="Q2121" s="51"/>
      <c r="R2121" s="51"/>
      <c r="S2121" s="51"/>
      <c r="T2121" s="51"/>
      <c r="U2121" s="51"/>
      <c r="V2121" s="51"/>
      <c r="W2121" s="51"/>
      <c r="X2121" s="51"/>
      <c r="Y2121" s="51"/>
      <c r="Z2121" s="51"/>
      <c r="AA2121" s="51"/>
    </row>
    <row r="2122" spans="1:27" ht="11.65" customHeight="1">
      <c r="A2122" s="53">
        <v>1993</v>
      </c>
      <c r="C2122" s="101"/>
      <c r="F2122" s="102"/>
      <c r="H2122" s="59"/>
      <c r="I2122" s="106">
        <v>61720137.652916595</v>
      </c>
      <c r="J2122" s="106">
        <v>53058621.224999927</v>
      </c>
      <c r="K2122" s="106">
        <v>8661516.4279166702</v>
      </c>
      <c r="L2122" s="106">
        <v>735565.48208332993</v>
      </c>
      <c r="M2122" s="106">
        <v>9397081.9100000001</v>
      </c>
      <c r="O2122" s="51"/>
      <c r="P2122" s="51"/>
      <c r="Q2122" s="51"/>
      <c r="R2122" s="51"/>
      <c r="S2122" s="51"/>
      <c r="T2122" s="51"/>
      <c r="U2122" s="51"/>
      <c r="V2122" s="51"/>
      <c r="W2122" s="51"/>
      <c r="X2122" s="51"/>
      <c r="Y2122" s="51"/>
      <c r="Z2122" s="51"/>
      <c r="AA2122" s="51"/>
    </row>
    <row r="2123" spans="1:27" ht="11.65" customHeight="1">
      <c r="A2123" s="53">
        <v>1994</v>
      </c>
      <c r="C2123" s="101"/>
      <c r="F2123" s="102"/>
      <c r="H2123" s="59"/>
      <c r="I2123" s="7"/>
      <c r="J2123" s="7"/>
      <c r="K2123" s="7"/>
      <c r="L2123" s="7"/>
      <c r="M2123" s="7"/>
      <c r="O2123" s="51"/>
      <c r="P2123" s="51"/>
      <c r="Q2123" s="51"/>
      <c r="R2123" s="51"/>
      <c r="S2123" s="51"/>
      <c r="T2123" s="51"/>
      <c r="U2123" s="51"/>
      <c r="V2123" s="51"/>
      <c r="W2123" s="51"/>
      <c r="X2123" s="51"/>
      <c r="Y2123" s="51"/>
      <c r="Z2123" s="51"/>
      <c r="AA2123" s="51"/>
    </row>
    <row r="2124" spans="1:27" ht="11.65" customHeight="1">
      <c r="A2124" s="53">
        <v>1995</v>
      </c>
      <c r="C2124" s="101" t="s">
        <v>463</v>
      </c>
      <c r="D2124" s="3" t="s">
        <v>464</v>
      </c>
      <c r="F2124" s="102"/>
      <c r="H2124" s="59"/>
      <c r="I2124" s="7"/>
      <c r="J2124" s="7"/>
      <c r="K2124" s="7"/>
      <c r="L2124" s="7"/>
      <c r="M2124" s="7"/>
      <c r="O2124" s="51"/>
      <c r="P2124" s="51"/>
      <c r="Q2124" s="51"/>
      <c r="R2124" s="51"/>
      <c r="S2124" s="51"/>
      <c r="T2124" s="51"/>
      <c r="U2124" s="51"/>
      <c r="V2124" s="51"/>
      <c r="W2124" s="51"/>
      <c r="X2124" s="51"/>
      <c r="Y2124" s="51"/>
      <c r="Z2124" s="51"/>
      <c r="AA2124" s="51"/>
    </row>
    <row r="2125" spans="1:27" ht="11.65" customHeight="1">
      <c r="A2125" s="53">
        <v>1996</v>
      </c>
      <c r="C2125" s="101"/>
      <c r="F2125" s="104" t="s">
        <v>633</v>
      </c>
      <c r="G2125" s="3" t="s">
        <v>569</v>
      </c>
      <c r="H2125" s="59"/>
      <c r="I2125" s="7">
        <v>0</v>
      </c>
      <c r="J2125" s="7">
        <v>0</v>
      </c>
      <c r="K2125" s="103">
        <v>0</v>
      </c>
      <c r="L2125" s="7">
        <v>0</v>
      </c>
      <c r="M2125" s="7">
        <v>0</v>
      </c>
      <c r="O2125" s="51"/>
      <c r="P2125" s="51"/>
      <c r="Q2125" s="51"/>
      <c r="R2125" s="51"/>
      <c r="S2125" s="51"/>
      <c r="T2125" s="51"/>
      <c r="U2125" s="51"/>
      <c r="V2125" s="51"/>
      <c r="W2125" s="51"/>
      <c r="X2125" s="51"/>
      <c r="Y2125" s="51"/>
      <c r="Z2125" s="51"/>
      <c r="AA2125" s="51"/>
    </row>
    <row r="2126" spans="1:27" ht="11.65" customHeight="1">
      <c r="A2126" s="53">
        <v>1997</v>
      </c>
      <c r="C2126" s="101"/>
      <c r="F2126" s="102"/>
      <c r="H2126" s="59"/>
      <c r="I2126" s="106">
        <v>0</v>
      </c>
      <c r="J2126" s="106">
        <v>0</v>
      </c>
      <c r="K2126" s="106">
        <v>0</v>
      </c>
      <c r="L2126" s="106">
        <v>0</v>
      </c>
      <c r="M2126" s="106">
        <v>0</v>
      </c>
      <c r="O2126" s="51"/>
      <c r="P2126" s="51"/>
      <c r="Q2126" s="51"/>
      <c r="R2126" s="51"/>
      <c r="S2126" s="51"/>
      <c r="T2126" s="51"/>
      <c r="U2126" s="51"/>
      <c r="V2126" s="51"/>
      <c r="W2126" s="51"/>
      <c r="X2126" s="51"/>
      <c r="Y2126" s="51"/>
      <c r="Z2126" s="51"/>
      <c r="AA2126" s="51"/>
    </row>
    <row r="2127" spans="1:27" ht="11.65" customHeight="1">
      <c r="A2127" s="53">
        <v>1998</v>
      </c>
      <c r="C2127" s="101"/>
      <c r="F2127" s="102"/>
      <c r="H2127" s="59"/>
      <c r="I2127" s="7"/>
      <c r="J2127" s="7"/>
      <c r="K2127" s="7"/>
      <c r="L2127" s="7"/>
      <c r="M2127" s="7"/>
      <c r="O2127" s="51"/>
      <c r="P2127" s="51"/>
      <c r="Q2127" s="51"/>
      <c r="R2127" s="51"/>
      <c r="S2127" s="51"/>
      <c r="T2127" s="51"/>
      <c r="U2127" s="51"/>
      <c r="V2127" s="51"/>
      <c r="W2127" s="51"/>
      <c r="X2127" s="51"/>
      <c r="Y2127" s="51"/>
      <c r="Z2127" s="51"/>
      <c r="AA2127" s="51"/>
    </row>
    <row r="2128" spans="1:27" ht="11.65" customHeight="1">
      <c r="A2128" s="53">
        <v>1999</v>
      </c>
      <c r="C2128" s="101"/>
      <c r="F2128" s="102"/>
      <c r="H2128" s="59"/>
      <c r="I2128" s="7"/>
      <c r="J2128" s="7"/>
      <c r="K2128" s="7"/>
      <c r="L2128" s="7"/>
      <c r="M2128" s="7"/>
      <c r="O2128" s="51"/>
      <c r="P2128" s="51"/>
      <c r="Q2128" s="51"/>
      <c r="R2128" s="51"/>
      <c r="S2128" s="51"/>
      <c r="T2128" s="51"/>
      <c r="U2128" s="51"/>
      <c r="V2128" s="51"/>
      <c r="W2128" s="51"/>
      <c r="X2128" s="51"/>
      <c r="Y2128" s="51"/>
      <c r="Z2128" s="51"/>
      <c r="AA2128" s="51"/>
    </row>
    <row r="2129" spans="1:27" ht="11.65" customHeight="1" thickBot="1">
      <c r="A2129" s="53">
        <v>2000</v>
      </c>
      <c r="C2129" s="91" t="s">
        <v>465</v>
      </c>
      <c r="F2129" s="102"/>
      <c r="H2129" s="59" t="s">
        <v>402</v>
      </c>
      <c r="I2129" s="108">
        <v>6777379345.6566677</v>
      </c>
      <c r="J2129" s="108">
        <v>6279962090.4800005</v>
      </c>
      <c r="K2129" s="108">
        <v>497417255.17666668</v>
      </c>
      <c r="L2129" s="108">
        <v>11561198.873333251</v>
      </c>
      <c r="M2129" s="108">
        <v>508978454.05000007</v>
      </c>
      <c r="O2129" s="105"/>
      <c r="P2129" s="105"/>
      <c r="Q2129" s="105"/>
      <c r="R2129" s="105"/>
      <c r="S2129" s="105"/>
      <c r="T2129" s="105"/>
      <c r="U2129" s="51"/>
      <c r="V2129" s="105"/>
      <c r="W2129" s="105"/>
      <c r="X2129" s="105"/>
      <c r="Y2129" s="105"/>
      <c r="Z2129" s="105"/>
      <c r="AA2129" s="105"/>
    </row>
    <row r="2130" spans="1:27" ht="11.65" customHeight="1" thickTop="1">
      <c r="A2130" s="53">
        <v>2001</v>
      </c>
      <c r="C2130" s="101"/>
      <c r="F2130" s="102"/>
      <c r="H2130" s="59"/>
      <c r="I2130" s="109"/>
      <c r="J2130" s="7"/>
      <c r="K2130" s="7"/>
      <c r="L2130" s="7"/>
      <c r="M2130" s="7"/>
      <c r="O2130" s="51"/>
      <c r="P2130" s="51"/>
      <c r="Q2130" s="51"/>
      <c r="R2130" s="51"/>
      <c r="S2130" s="51"/>
      <c r="T2130" s="51"/>
      <c r="U2130" s="51"/>
      <c r="V2130" s="51"/>
      <c r="W2130" s="51"/>
      <c r="X2130" s="51"/>
      <c r="Y2130" s="51"/>
      <c r="Z2130" s="51"/>
      <c r="AA2130" s="51"/>
    </row>
    <row r="2131" spans="1:27" ht="11.65" customHeight="1">
      <c r="A2131" s="53">
        <v>2002</v>
      </c>
      <c r="C2131" s="101" t="s">
        <v>466</v>
      </c>
      <c r="F2131" s="102"/>
      <c r="H2131" s="59"/>
      <c r="I2131" s="7"/>
      <c r="J2131" s="7"/>
      <c r="K2131" s="7"/>
      <c r="L2131" s="7"/>
      <c r="M2131" s="7"/>
      <c r="O2131" s="51"/>
      <c r="P2131" s="51"/>
      <c r="Q2131" s="51"/>
      <c r="R2131" s="51"/>
      <c r="S2131" s="51"/>
      <c r="T2131" s="51"/>
      <c r="U2131" s="51"/>
      <c r="V2131" s="51"/>
      <c r="W2131" s="51"/>
      <c r="X2131" s="51"/>
      <c r="Y2131" s="51"/>
      <c r="Z2131" s="51"/>
      <c r="AA2131" s="51"/>
    </row>
    <row r="2132" spans="1:27" ht="11.65" customHeight="1">
      <c r="A2132" s="53">
        <v>2003</v>
      </c>
      <c r="C2132" s="101"/>
      <c r="E2132" s="3" t="s">
        <v>569</v>
      </c>
      <c r="F2132" s="102"/>
      <c r="H2132" s="59"/>
      <c r="I2132" s="7">
        <v>6777379345.6566677</v>
      </c>
      <c r="J2132" s="7">
        <v>6279962090.4800014</v>
      </c>
      <c r="K2132" s="103">
        <v>497417255.17666668</v>
      </c>
      <c r="L2132" s="7">
        <v>11561198.873333395</v>
      </c>
      <c r="M2132" s="7">
        <v>508978454.05000007</v>
      </c>
      <c r="O2132" s="51"/>
      <c r="P2132" s="51"/>
      <c r="Q2132" s="51"/>
      <c r="R2132" s="51"/>
      <c r="S2132" s="51"/>
      <c r="T2132" s="51"/>
      <c r="U2132" s="51"/>
      <c r="V2132" s="51"/>
      <c r="W2132" s="51"/>
      <c r="X2132" s="51"/>
      <c r="Y2132" s="51"/>
      <c r="Z2132" s="51"/>
      <c r="AA2132" s="51"/>
    </row>
    <row r="2133" spans="1:27" ht="11.65" customHeight="1">
      <c r="A2133" s="53">
        <v>2004</v>
      </c>
      <c r="C2133" s="101"/>
      <c r="F2133" s="102"/>
      <c r="H2133" s="59"/>
      <c r="I2133" s="7"/>
      <c r="J2133" s="7"/>
      <c r="K2133" s="7"/>
      <c r="L2133" s="7"/>
      <c r="M2133" s="7"/>
      <c r="O2133" s="51"/>
      <c r="P2133" s="51"/>
      <c r="Q2133" s="51"/>
      <c r="R2133" s="51"/>
      <c r="S2133" s="51"/>
      <c r="T2133" s="51"/>
      <c r="U2133" s="51"/>
      <c r="V2133" s="51"/>
      <c r="W2133" s="51"/>
      <c r="X2133" s="51"/>
      <c r="Y2133" s="51"/>
      <c r="Z2133" s="51"/>
      <c r="AA2133" s="51"/>
    </row>
    <row r="2134" spans="1:27" ht="11.65" customHeight="1" thickBot="1">
      <c r="A2134" s="53">
        <v>2005</v>
      </c>
      <c r="C2134" s="101" t="s">
        <v>467</v>
      </c>
      <c r="F2134" s="102"/>
      <c r="H2134" s="59" t="s">
        <v>402</v>
      </c>
      <c r="I2134" s="118">
        <v>6777379345.6566677</v>
      </c>
      <c r="J2134" s="118">
        <v>6279962090.4800014</v>
      </c>
      <c r="K2134" s="118">
        <v>497417255.17666668</v>
      </c>
      <c r="L2134" s="118">
        <v>11561198.873333395</v>
      </c>
      <c r="M2134" s="118">
        <v>508978454.05000007</v>
      </c>
      <c r="O2134" s="51">
        <v>0</v>
      </c>
      <c r="P2134" s="51"/>
      <c r="Q2134" s="51"/>
      <c r="R2134" s="51"/>
      <c r="S2134" s="51"/>
      <c r="T2134" s="51"/>
      <c r="U2134" s="51"/>
      <c r="V2134" s="51"/>
      <c r="W2134" s="51"/>
      <c r="X2134" s="51"/>
      <c r="Y2134" s="51"/>
      <c r="Z2134" s="51"/>
      <c r="AA2134" s="51"/>
    </row>
    <row r="2135" spans="1:27" ht="11.65" customHeight="1" thickTop="1">
      <c r="A2135" s="53">
        <v>2006</v>
      </c>
      <c r="C2135" s="101">
        <v>389</v>
      </c>
      <c r="D2135" s="3" t="s">
        <v>401</v>
      </c>
      <c r="F2135" s="102"/>
      <c r="H2135" s="59"/>
      <c r="I2135" s="7"/>
      <c r="J2135" s="7"/>
      <c r="K2135" s="7"/>
      <c r="L2135" s="7"/>
      <c r="M2135" s="7"/>
      <c r="O2135" s="51"/>
      <c r="P2135" s="51"/>
      <c r="Q2135" s="51"/>
      <c r="R2135" s="51"/>
      <c r="S2135" s="51"/>
      <c r="T2135" s="51"/>
      <c r="U2135" s="51"/>
      <c r="V2135" s="51"/>
      <c r="W2135" s="51"/>
      <c r="X2135" s="51"/>
      <c r="Y2135" s="51"/>
      <c r="Z2135" s="51"/>
      <c r="AA2135" s="51"/>
    </row>
    <row r="2136" spans="1:27" ht="11.65" customHeight="1">
      <c r="A2136" s="53">
        <v>2007</v>
      </c>
      <c r="C2136" s="101"/>
      <c r="F2136" s="104" t="s">
        <v>666</v>
      </c>
      <c r="G2136" s="3" t="s">
        <v>569</v>
      </c>
      <c r="H2136" s="59"/>
      <c r="I2136" s="7">
        <v>12977811.720833341</v>
      </c>
      <c r="J2136" s="7">
        <v>11878985.370833341</v>
      </c>
      <c r="K2136" s="103">
        <v>1098826.3500000001</v>
      </c>
      <c r="L2136" s="7">
        <v>0</v>
      </c>
      <c r="M2136" s="7">
        <v>1098826.3500000001</v>
      </c>
      <c r="O2136" s="51"/>
      <c r="P2136" s="51"/>
      <c r="Q2136" s="51"/>
      <c r="R2136" s="51"/>
      <c r="S2136" s="51"/>
      <c r="T2136" s="51"/>
      <c r="U2136" s="51"/>
      <c r="V2136" s="51"/>
      <c r="W2136" s="51"/>
      <c r="X2136" s="51"/>
      <c r="Y2136" s="51"/>
      <c r="Z2136" s="51"/>
      <c r="AA2136" s="51"/>
    </row>
    <row r="2137" spans="1:27" ht="11.65" customHeight="1">
      <c r="A2137" s="53">
        <v>2008</v>
      </c>
      <c r="C2137" s="101"/>
      <c r="F2137" s="104" t="s">
        <v>638</v>
      </c>
      <c r="G2137" s="3" t="s">
        <v>647</v>
      </c>
      <c r="H2137" s="59"/>
      <c r="I2137" s="7">
        <v>1128505.79</v>
      </c>
      <c r="J2137" s="7">
        <v>1049396.8184911755</v>
      </c>
      <c r="K2137" s="103">
        <v>79108.971508824543</v>
      </c>
      <c r="L2137" s="7">
        <v>0</v>
      </c>
      <c r="M2137" s="7">
        <v>79108.971508824543</v>
      </c>
      <c r="O2137" s="51"/>
      <c r="P2137" s="51"/>
      <c r="Q2137" s="51"/>
      <c r="R2137" s="51"/>
      <c r="S2137" s="51"/>
      <c r="T2137" s="51"/>
      <c r="U2137" s="51"/>
      <c r="V2137" s="51"/>
      <c r="W2137" s="51"/>
      <c r="X2137" s="51"/>
      <c r="Y2137" s="51"/>
      <c r="Z2137" s="51"/>
      <c r="AA2137" s="51"/>
    </row>
    <row r="2138" spans="1:27" ht="11.65" customHeight="1">
      <c r="A2138" s="53">
        <v>2009</v>
      </c>
      <c r="C2138" s="101"/>
      <c r="F2138" s="104" t="s">
        <v>668</v>
      </c>
      <c r="G2138" s="3" t="s">
        <v>649</v>
      </c>
      <c r="H2138" s="59"/>
      <c r="I2138" s="7">
        <v>0</v>
      </c>
      <c r="J2138" s="7">
        <v>0</v>
      </c>
      <c r="K2138" s="103">
        <v>0</v>
      </c>
      <c r="L2138" s="7">
        <v>0</v>
      </c>
      <c r="M2138" s="7">
        <v>0</v>
      </c>
      <c r="O2138" s="51"/>
      <c r="P2138" s="51"/>
      <c r="Q2138" s="51"/>
      <c r="R2138" s="51"/>
      <c r="S2138" s="51"/>
      <c r="T2138" s="51"/>
      <c r="U2138" s="51"/>
      <c r="V2138" s="51"/>
      <c r="W2138" s="51"/>
      <c r="X2138" s="51"/>
      <c r="Y2138" s="51"/>
      <c r="Z2138" s="51"/>
      <c r="AA2138" s="51"/>
    </row>
    <row r="2139" spans="1:27" ht="11.65" customHeight="1">
      <c r="A2139" s="53">
        <v>2010</v>
      </c>
      <c r="C2139" s="101"/>
      <c r="F2139" s="104" t="s">
        <v>669</v>
      </c>
      <c r="G2139" s="3" t="s">
        <v>249</v>
      </c>
      <c r="H2139" s="59"/>
      <c r="I2139" s="7">
        <v>0</v>
      </c>
      <c r="J2139" s="7">
        <v>0</v>
      </c>
      <c r="K2139" s="103">
        <v>0</v>
      </c>
      <c r="L2139" s="7">
        <v>0</v>
      </c>
      <c r="M2139" s="7">
        <v>0</v>
      </c>
      <c r="O2139" s="51"/>
      <c r="P2139" s="51"/>
      <c r="Q2139" s="51"/>
      <c r="R2139" s="51"/>
      <c r="S2139" s="51"/>
      <c r="T2139" s="51"/>
      <c r="U2139" s="51"/>
      <c r="V2139" s="51"/>
      <c r="W2139" s="51"/>
      <c r="X2139" s="51"/>
      <c r="Y2139" s="51"/>
      <c r="Z2139" s="51"/>
      <c r="AA2139" s="51"/>
    </row>
    <row r="2140" spans="1:27" ht="11.65" customHeight="1">
      <c r="A2140" s="53">
        <v>2011</v>
      </c>
      <c r="C2140" s="101"/>
      <c r="F2140" s="104" t="s">
        <v>669</v>
      </c>
      <c r="G2140" s="3" t="s">
        <v>634</v>
      </c>
      <c r="H2140" s="59"/>
      <c r="I2140" s="7">
        <v>0</v>
      </c>
      <c r="J2140" s="7">
        <v>0</v>
      </c>
      <c r="K2140" s="103">
        <v>0</v>
      </c>
      <c r="L2140" s="7">
        <v>0</v>
      </c>
      <c r="M2140" s="7">
        <v>0</v>
      </c>
      <c r="O2140" s="51"/>
      <c r="P2140" s="51"/>
      <c r="Q2140" s="51"/>
      <c r="R2140" s="51"/>
      <c r="S2140" s="51"/>
      <c r="T2140" s="51"/>
      <c r="U2140" s="51"/>
      <c r="V2140" s="51"/>
      <c r="W2140" s="51"/>
      <c r="X2140" s="51"/>
      <c r="Y2140" s="51"/>
      <c r="Z2140" s="51"/>
      <c r="AA2140" s="51"/>
    </row>
    <row r="2141" spans="1:27" ht="11.65" customHeight="1">
      <c r="A2141" s="53">
        <v>2012</v>
      </c>
      <c r="C2141" s="101"/>
      <c r="F2141" s="104" t="s">
        <v>669</v>
      </c>
      <c r="G2141" s="3" t="s">
        <v>636</v>
      </c>
      <c r="H2141" s="59"/>
      <c r="I2141" s="7">
        <v>1559.87</v>
      </c>
      <c r="J2141" s="7">
        <v>1559.87</v>
      </c>
      <c r="K2141" s="103">
        <v>0</v>
      </c>
      <c r="L2141" s="7">
        <v>0</v>
      </c>
      <c r="M2141" s="7">
        <v>0</v>
      </c>
      <c r="O2141" s="51"/>
      <c r="P2141" s="51"/>
      <c r="Q2141" s="51"/>
      <c r="R2141" s="51"/>
      <c r="S2141" s="51"/>
      <c r="T2141" s="51"/>
      <c r="U2141" s="51"/>
      <c r="V2141" s="51"/>
      <c r="W2141" s="51"/>
      <c r="X2141" s="51"/>
      <c r="Y2141" s="51"/>
      <c r="Z2141" s="51"/>
      <c r="AA2141" s="51"/>
    </row>
    <row r="2142" spans="1:27" ht="11.65" customHeight="1">
      <c r="A2142" s="53">
        <v>2013</v>
      </c>
      <c r="C2142" s="101"/>
      <c r="F2142" s="104" t="s">
        <v>650</v>
      </c>
      <c r="G2142" s="3" t="s">
        <v>632</v>
      </c>
      <c r="H2142" s="59"/>
      <c r="I2142" s="7">
        <v>7516302.2000000002</v>
      </c>
      <c r="J2142" s="7">
        <v>7001194.0817198884</v>
      </c>
      <c r="K2142" s="103">
        <v>515108.11828011199</v>
      </c>
      <c r="L2142" s="7">
        <v>0</v>
      </c>
      <c r="M2142" s="7">
        <v>515108.11828011199</v>
      </c>
      <c r="O2142" s="51"/>
      <c r="P2142" s="51"/>
      <c r="Q2142" s="51"/>
      <c r="R2142" s="51"/>
      <c r="S2142" s="51"/>
      <c r="T2142" s="51"/>
      <c r="U2142" s="51"/>
      <c r="V2142" s="51"/>
      <c r="W2142" s="51"/>
      <c r="X2142" s="51"/>
      <c r="Y2142" s="51"/>
      <c r="Z2142" s="51"/>
      <c r="AA2142" s="51"/>
    </row>
    <row r="2143" spans="1:27" ht="11.65" customHeight="1">
      <c r="A2143" s="53">
        <v>2014</v>
      </c>
      <c r="C2143" s="101"/>
      <c r="F2143" s="102"/>
      <c r="H2143" s="59" t="s">
        <v>402</v>
      </c>
      <c r="I2143" s="106">
        <v>21624179.580833342</v>
      </c>
      <c r="J2143" s="106">
        <v>19931136.141044404</v>
      </c>
      <c r="K2143" s="106">
        <v>1693043.4397889366</v>
      </c>
      <c r="L2143" s="106">
        <v>0</v>
      </c>
      <c r="M2143" s="106">
        <v>1693043.4397889366</v>
      </c>
      <c r="O2143" s="51"/>
      <c r="P2143" s="51"/>
      <c r="Q2143" s="51"/>
      <c r="R2143" s="51"/>
      <c r="S2143" s="51"/>
      <c r="T2143" s="51"/>
      <c r="U2143" s="51"/>
      <c r="V2143" s="51"/>
      <c r="W2143" s="51"/>
      <c r="X2143" s="51"/>
      <c r="Y2143" s="51"/>
      <c r="Z2143" s="51"/>
      <c r="AA2143" s="51"/>
    </row>
    <row r="2144" spans="1:27" ht="11.65" customHeight="1">
      <c r="A2144" s="53">
        <v>2015</v>
      </c>
      <c r="C2144" s="101"/>
      <c r="F2144" s="102"/>
      <c r="H2144" s="59"/>
      <c r="I2144" s="7"/>
      <c r="J2144" s="7"/>
      <c r="K2144" s="7"/>
      <c r="L2144" s="7"/>
      <c r="M2144" s="7"/>
      <c r="O2144" s="51"/>
      <c r="P2144" s="51"/>
      <c r="Q2144" s="51"/>
      <c r="R2144" s="51"/>
      <c r="S2144" s="51"/>
      <c r="T2144" s="51"/>
      <c r="U2144" s="51"/>
      <c r="V2144" s="51"/>
      <c r="W2144" s="51"/>
      <c r="X2144" s="51"/>
      <c r="Y2144" s="51"/>
      <c r="Z2144" s="51"/>
      <c r="AA2144" s="51"/>
    </row>
    <row r="2145" spans="1:27" ht="11.65" customHeight="1">
      <c r="A2145" s="53">
        <v>2016</v>
      </c>
      <c r="C2145" s="101">
        <v>390</v>
      </c>
      <c r="D2145" s="3" t="s">
        <v>403</v>
      </c>
      <c r="F2145" s="102"/>
      <c r="H2145" s="59"/>
      <c r="I2145" s="7"/>
      <c r="J2145" s="7"/>
      <c r="K2145" s="7"/>
      <c r="L2145" s="7"/>
      <c r="M2145" s="7"/>
      <c r="O2145" s="51"/>
      <c r="P2145" s="51"/>
      <c r="Q2145" s="51"/>
      <c r="R2145" s="51"/>
      <c r="S2145" s="51"/>
      <c r="T2145" s="51"/>
      <c r="U2145" s="51"/>
      <c r="V2145" s="51"/>
      <c r="W2145" s="51"/>
      <c r="X2145" s="51"/>
      <c r="Y2145" s="51"/>
      <c r="Z2145" s="51"/>
      <c r="AA2145" s="51"/>
    </row>
    <row r="2146" spans="1:27" ht="11.65" customHeight="1">
      <c r="A2146" s="53">
        <v>2017</v>
      </c>
      <c r="C2146" s="101"/>
      <c r="F2146" s="104" t="s">
        <v>666</v>
      </c>
      <c r="G2146" s="3" t="s">
        <v>569</v>
      </c>
      <c r="H2146" s="59"/>
      <c r="I2146" s="7">
        <v>129275257.43833323</v>
      </c>
      <c r="J2146" s="7">
        <v>115428644.69583324</v>
      </c>
      <c r="K2146" s="103">
        <v>13846612.7425</v>
      </c>
      <c r="L2146" s="7">
        <v>32670.977500000969</v>
      </c>
      <c r="M2146" s="7">
        <v>13879283.720000001</v>
      </c>
      <c r="O2146" s="51"/>
      <c r="P2146" s="51"/>
      <c r="Q2146" s="51"/>
      <c r="R2146" s="51"/>
      <c r="S2146" s="51"/>
      <c r="T2146" s="51"/>
      <c r="U2146" s="51"/>
      <c r="V2146" s="51"/>
      <c r="W2146" s="51"/>
      <c r="X2146" s="51"/>
      <c r="Y2146" s="51"/>
      <c r="Z2146" s="51"/>
      <c r="AA2146" s="51"/>
    </row>
    <row r="2147" spans="1:27" ht="11.65" customHeight="1">
      <c r="A2147" s="53">
        <v>2018</v>
      </c>
      <c r="C2147" s="101"/>
      <c r="F2147" s="104" t="s">
        <v>667</v>
      </c>
      <c r="G2147" s="3" t="s">
        <v>398</v>
      </c>
      <c r="H2147" s="59"/>
      <c r="I2147" s="7">
        <v>1012184.10375</v>
      </c>
      <c r="J2147" s="7">
        <v>1012184.10375</v>
      </c>
      <c r="K2147" s="103">
        <v>0</v>
      </c>
      <c r="L2147" s="7">
        <v>0</v>
      </c>
      <c r="M2147" s="7">
        <v>0</v>
      </c>
      <c r="O2147" s="51"/>
      <c r="P2147" s="51"/>
      <c r="Q2147" s="51"/>
      <c r="R2147" s="51"/>
      <c r="S2147" s="51"/>
      <c r="T2147" s="51"/>
      <c r="U2147" s="51"/>
      <c r="V2147" s="51"/>
      <c r="W2147" s="51"/>
      <c r="X2147" s="51"/>
      <c r="Y2147" s="51"/>
      <c r="Z2147" s="51"/>
      <c r="AA2147" s="51"/>
    </row>
    <row r="2148" spans="1:27" ht="11.65" customHeight="1">
      <c r="A2148" s="53">
        <v>2019</v>
      </c>
      <c r="C2148" s="101"/>
      <c r="F2148" s="104" t="s">
        <v>668</v>
      </c>
      <c r="G2148" s="3" t="s">
        <v>649</v>
      </c>
      <c r="H2148" s="59"/>
      <c r="I2148" s="7">
        <v>0</v>
      </c>
      <c r="J2148" s="7">
        <v>0</v>
      </c>
      <c r="K2148" s="103">
        <v>0</v>
      </c>
      <c r="L2148" s="7">
        <v>0</v>
      </c>
      <c r="M2148" s="7">
        <v>0</v>
      </c>
      <c r="O2148" s="51"/>
      <c r="P2148" s="51"/>
      <c r="Q2148" s="51"/>
      <c r="R2148" s="51"/>
      <c r="S2148" s="51"/>
      <c r="T2148" s="51"/>
      <c r="U2148" s="51"/>
      <c r="V2148" s="51"/>
      <c r="W2148" s="51"/>
      <c r="X2148" s="51"/>
      <c r="Y2148" s="51"/>
      <c r="Z2148" s="51"/>
      <c r="AA2148" s="51"/>
    </row>
    <row r="2149" spans="1:27" ht="11.65" customHeight="1">
      <c r="A2149" s="53">
        <v>2020</v>
      </c>
      <c r="C2149" s="101"/>
      <c r="F2149" s="104" t="s">
        <v>638</v>
      </c>
      <c r="G2149" s="3" t="s">
        <v>647</v>
      </c>
      <c r="H2149" s="59"/>
      <c r="I2149" s="7">
        <v>8139481.0595833296</v>
      </c>
      <c r="J2149" s="7">
        <v>7568898.2757420568</v>
      </c>
      <c r="K2149" s="103">
        <v>570582.78384127258</v>
      </c>
      <c r="L2149" s="7">
        <v>11.448163770139217</v>
      </c>
      <c r="M2149" s="7">
        <v>570594.23200504272</v>
      </c>
      <c r="O2149" s="51"/>
      <c r="P2149" s="51"/>
      <c r="Q2149" s="51"/>
      <c r="R2149" s="51"/>
      <c r="S2149" s="51"/>
      <c r="T2149" s="51"/>
      <c r="U2149" s="51"/>
      <c r="V2149" s="51"/>
      <c r="W2149" s="51"/>
      <c r="X2149" s="51"/>
      <c r="Y2149" s="51"/>
      <c r="Z2149" s="51"/>
      <c r="AA2149" s="51"/>
    </row>
    <row r="2150" spans="1:27" ht="11.65" customHeight="1">
      <c r="A2150" s="53">
        <v>2021</v>
      </c>
      <c r="C2150" s="101"/>
      <c r="F2150" s="104" t="s">
        <v>669</v>
      </c>
      <c r="G2150" s="3" t="s">
        <v>249</v>
      </c>
      <c r="H2150" s="59"/>
      <c r="I2150" s="7">
        <v>0</v>
      </c>
      <c r="J2150" s="7">
        <v>0</v>
      </c>
      <c r="K2150" s="103">
        <v>0</v>
      </c>
      <c r="L2150" s="7">
        <v>0</v>
      </c>
      <c r="M2150" s="7">
        <v>0</v>
      </c>
      <c r="O2150" s="51"/>
      <c r="P2150" s="51"/>
      <c r="Q2150" s="51"/>
      <c r="R2150" s="51"/>
      <c r="S2150" s="51"/>
      <c r="T2150" s="51"/>
      <c r="U2150" s="51"/>
      <c r="V2150" s="51"/>
      <c r="W2150" s="51"/>
      <c r="X2150" s="51"/>
      <c r="Y2150" s="51"/>
      <c r="Z2150" s="51"/>
      <c r="AA2150" s="51"/>
    </row>
    <row r="2151" spans="1:27" ht="11.65" customHeight="1">
      <c r="A2151" s="53">
        <v>2022</v>
      </c>
      <c r="C2151" s="101"/>
      <c r="F2151" s="104" t="s">
        <v>669</v>
      </c>
      <c r="G2151" s="3" t="s">
        <v>634</v>
      </c>
      <c r="H2151" s="59"/>
      <c r="I2151" s="7">
        <v>3395296.2229166701</v>
      </c>
      <c r="J2151" s="7">
        <v>2631353.6952393139</v>
      </c>
      <c r="K2151" s="103">
        <v>763942.52767735638</v>
      </c>
      <c r="L2151" s="7">
        <v>-14553.323373278487</v>
      </c>
      <c r="M2151" s="7">
        <v>749389.2043040779</v>
      </c>
      <c r="O2151" s="51"/>
      <c r="P2151" s="51"/>
      <c r="Q2151" s="51"/>
      <c r="R2151" s="51"/>
      <c r="S2151" s="51"/>
      <c r="T2151" s="51"/>
      <c r="U2151" s="51"/>
      <c r="V2151" s="51"/>
      <c r="W2151" s="51"/>
      <c r="X2151" s="51"/>
      <c r="Y2151" s="51"/>
      <c r="Z2151" s="51"/>
      <c r="AA2151" s="51"/>
    </row>
    <row r="2152" spans="1:27" ht="11.65" customHeight="1">
      <c r="A2152" s="53">
        <v>2023</v>
      </c>
      <c r="C2152" s="101"/>
      <c r="F2152" s="104" t="s">
        <v>669</v>
      </c>
      <c r="G2152" s="3" t="s">
        <v>636</v>
      </c>
      <c r="H2152" s="59"/>
      <c r="I2152" s="7">
        <v>4243014.1216666698</v>
      </c>
      <c r="J2152" s="7">
        <v>4243014.1216666698</v>
      </c>
      <c r="K2152" s="103">
        <v>0</v>
      </c>
      <c r="L2152" s="7">
        <v>0</v>
      </c>
      <c r="M2152" s="7">
        <v>0</v>
      </c>
      <c r="O2152" s="51"/>
      <c r="P2152" s="51"/>
      <c r="Q2152" s="51"/>
      <c r="R2152" s="51"/>
      <c r="S2152" s="51"/>
      <c r="T2152" s="51"/>
      <c r="U2152" s="51"/>
      <c r="V2152" s="51"/>
      <c r="W2152" s="51"/>
      <c r="X2152" s="51"/>
      <c r="Y2152" s="51"/>
      <c r="Z2152" s="51"/>
      <c r="AA2152" s="51"/>
    </row>
    <row r="2153" spans="1:27" ht="11.65" customHeight="1">
      <c r="A2153" s="53">
        <v>2024</v>
      </c>
      <c r="C2153" s="101"/>
      <c r="F2153" s="104" t="s">
        <v>650</v>
      </c>
      <c r="G2153" s="3" t="s">
        <v>639</v>
      </c>
      <c r="H2153" s="59"/>
      <c r="I2153" s="7">
        <v>22429.3</v>
      </c>
      <c r="J2153" s="7">
        <v>17382.701703102513</v>
      </c>
      <c r="K2153" s="103">
        <v>5046.5982968974849</v>
      </c>
      <c r="L2153" s="7">
        <v>0</v>
      </c>
      <c r="M2153" s="7">
        <v>5046.5982968974849</v>
      </c>
      <c r="O2153" s="51"/>
      <c r="P2153" s="51"/>
      <c r="Q2153" s="51"/>
      <c r="R2153" s="51"/>
      <c r="S2153" s="51"/>
      <c r="T2153" s="51"/>
      <c r="U2153" s="51"/>
      <c r="V2153" s="51"/>
      <c r="W2153" s="51"/>
      <c r="X2153" s="51"/>
      <c r="Y2153" s="51"/>
      <c r="Z2153" s="51"/>
      <c r="AA2153" s="51"/>
    </row>
    <row r="2154" spans="1:27" ht="11.65" customHeight="1">
      <c r="A2154" s="53">
        <v>2025</v>
      </c>
      <c r="C2154" s="101"/>
      <c r="F2154" s="104" t="s">
        <v>650</v>
      </c>
      <c r="G2154" s="3" t="s">
        <v>632</v>
      </c>
      <c r="H2154" s="59"/>
      <c r="I2154" s="7">
        <v>96217266.879166707</v>
      </c>
      <c r="J2154" s="7">
        <v>89623293.676734418</v>
      </c>
      <c r="K2154" s="103">
        <v>6593973.2024322953</v>
      </c>
      <c r="L2154" s="7">
        <v>51154.90677178558</v>
      </c>
      <c r="M2154" s="7">
        <v>6645128.1092040809</v>
      </c>
      <c r="O2154" s="51"/>
      <c r="P2154" s="51"/>
      <c r="Q2154" s="51"/>
      <c r="R2154" s="51"/>
      <c r="S2154" s="51"/>
      <c r="T2154" s="51"/>
      <c r="U2154" s="51"/>
      <c r="V2154" s="51"/>
      <c r="W2154" s="51"/>
      <c r="X2154" s="51"/>
      <c r="Y2154" s="51"/>
      <c r="Z2154" s="51"/>
      <c r="AA2154" s="51"/>
    </row>
    <row r="2155" spans="1:27" ht="11.65" customHeight="1">
      <c r="A2155" s="53">
        <v>2026</v>
      </c>
      <c r="C2155" s="101"/>
      <c r="F2155" s="102"/>
      <c r="H2155" s="59" t="s">
        <v>402</v>
      </c>
      <c r="I2155" s="106">
        <v>242304929.12541664</v>
      </c>
      <c r="J2155" s="106">
        <v>220524771.2706688</v>
      </c>
      <c r="K2155" s="106">
        <v>21780157.854747824</v>
      </c>
      <c r="L2155" s="106">
        <v>69284.009062278201</v>
      </c>
      <c r="M2155" s="106">
        <v>21849441.8638101</v>
      </c>
      <c r="O2155" s="51"/>
      <c r="P2155" s="51"/>
      <c r="Q2155" s="51"/>
      <c r="R2155" s="51"/>
      <c r="S2155" s="51"/>
      <c r="T2155" s="51"/>
      <c r="U2155" s="51"/>
      <c r="V2155" s="51"/>
      <c r="W2155" s="51"/>
      <c r="X2155" s="51"/>
      <c r="Y2155" s="51"/>
      <c r="Z2155" s="51"/>
      <c r="AA2155" s="51"/>
    </row>
    <row r="2156" spans="1:27" ht="11.65" customHeight="1">
      <c r="A2156" s="53">
        <v>2027</v>
      </c>
      <c r="C2156" s="101"/>
      <c r="F2156" s="102"/>
      <c r="H2156" s="59"/>
      <c r="I2156" s="7"/>
      <c r="J2156" s="7"/>
      <c r="K2156" s="7"/>
      <c r="L2156" s="7"/>
      <c r="M2156" s="7"/>
      <c r="O2156" s="51"/>
      <c r="P2156" s="51"/>
      <c r="Q2156" s="51"/>
      <c r="R2156" s="51"/>
      <c r="S2156" s="51"/>
      <c r="T2156" s="51"/>
      <c r="U2156" s="51"/>
      <c r="V2156" s="51"/>
      <c r="W2156" s="51"/>
      <c r="X2156" s="51"/>
      <c r="Y2156" s="51"/>
      <c r="Z2156" s="51"/>
      <c r="AA2156" s="51"/>
    </row>
    <row r="2157" spans="1:27" ht="11.65" customHeight="1">
      <c r="A2157" s="53">
        <v>2028</v>
      </c>
      <c r="C2157" s="101">
        <v>391</v>
      </c>
      <c r="D2157" s="3" t="s">
        <v>468</v>
      </c>
      <c r="F2157" s="102"/>
      <c r="H2157" s="59"/>
      <c r="I2157" s="7"/>
      <c r="J2157" s="7"/>
      <c r="K2157" s="7"/>
      <c r="L2157" s="7"/>
      <c r="M2157" s="7"/>
      <c r="O2157" s="51"/>
      <c r="P2157" s="51"/>
      <c r="Q2157" s="51"/>
      <c r="R2157" s="51"/>
      <c r="S2157" s="51"/>
      <c r="T2157" s="51"/>
      <c r="U2157" s="51"/>
      <c r="V2157" s="51"/>
      <c r="W2157" s="51"/>
      <c r="X2157" s="51"/>
      <c r="Y2157" s="51"/>
      <c r="Z2157" s="51"/>
      <c r="AA2157" s="51"/>
    </row>
    <row r="2158" spans="1:27" ht="11.65" customHeight="1">
      <c r="A2158" s="53">
        <v>2029</v>
      </c>
      <c r="C2158" s="101"/>
      <c r="F2158" s="104" t="s">
        <v>666</v>
      </c>
      <c r="G2158" s="3" t="s">
        <v>569</v>
      </c>
      <c r="H2158" s="59"/>
      <c r="I2158" s="7">
        <v>8439178.5495833326</v>
      </c>
      <c r="J2158" s="7">
        <v>8056761.5299999993</v>
      </c>
      <c r="K2158" s="103">
        <v>382417.01958333299</v>
      </c>
      <c r="L2158" s="7">
        <v>-6386.929583332967</v>
      </c>
      <c r="M2158" s="7">
        <v>376030.09</v>
      </c>
      <c r="O2158" s="51"/>
      <c r="P2158" s="51"/>
      <c r="Q2158" s="51"/>
      <c r="R2158" s="51"/>
      <c r="S2158" s="51"/>
      <c r="T2158" s="51"/>
      <c r="U2158" s="51"/>
      <c r="V2158" s="51"/>
      <c r="W2158" s="51"/>
      <c r="X2158" s="51"/>
      <c r="Y2158" s="51"/>
      <c r="Z2158" s="51"/>
      <c r="AA2158" s="51"/>
    </row>
    <row r="2159" spans="1:27" ht="11.65" customHeight="1">
      <c r="A2159" s="53">
        <v>2030</v>
      </c>
      <c r="C2159" s="101"/>
      <c r="F2159" s="104" t="s">
        <v>667</v>
      </c>
      <c r="G2159" s="3" t="s">
        <v>635</v>
      </c>
      <c r="H2159" s="59"/>
      <c r="I2159" s="7">
        <v>0</v>
      </c>
      <c r="J2159" s="7">
        <v>0</v>
      </c>
      <c r="K2159" s="103">
        <v>0</v>
      </c>
      <c r="L2159" s="7">
        <v>0</v>
      </c>
      <c r="M2159" s="7">
        <v>0</v>
      </c>
      <c r="O2159" s="51"/>
      <c r="P2159" s="51"/>
      <c r="Q2159" s="51"/>
      <c r="R2159" s="51"/>
      <c r="S2159" s="51"/>
      <c r="T2159" s="51"/>
      <c r="U2159" s="51"/>
      <c r="V2159" s="51"/>
      <c r="W2159" s="51"/>
      <c r="X2159" s="51"/>
      <c r="Y2159" s="51"/>
      <c r="Z2159" s="51"/>
      <c r="AA2159" s="51"/>
    </row>
    <row r="2160" spans="1:27" ht="11.65" customHeight="1">
      <c r="A2160" s="53">
        <v>2031</v>
      </c>
      <c r="C2160" s="101"/>
      <c r="F2160" s="104" t="s">
        <v>668</v>
      </c>
      <c r="G2160" s="3" t="s">
        <v>649</v>
      </c>
      <c r="H2160" s="59"/>
      <c r="I2160" s="7">
        <v>0</v>
      </c>
      <c r="J2160" s="7">
        <v>0</v>
      </c>
      <c r="K2160" s="103">
        <v>0</v>
      </c>
      <c r="L2160" s="7">
        <v>0</v>
      </c>
      <c r="M2160" s="7">
        <v>0</v>
      </c>
      <c r="O2160" s="51"/>
      <c r="P2160" s="51"/>
      <c r="Q2160" s="51"/>
      <c r="R2160" s="51"/>
      <c r="S2160" s="51"/>
      <c r="T2160" s="51"/>
      <c r="U2160" s="51"/>
      <c r="V2160" s="51"/>
      <c r="W2160" s="51"/>
      <c r="X2160" s="51"/>
      <c r="Y2160" s="51"/>
      <c r="Z2160" s="51"/>
      <c r="AA2160" s="51"/>
    </row>
    <row r="2161" spans="1:27" ht="11.65" customHeight="1">
      <c r="A2161" s="53">
        <v>2032</v>
      </c>
      <c r="C2161" s="101"/>
      <c r="F2161" s="104" t="s">
        <v>638</v>
      </c>
      <c r="G2161" s="3" t="s">
        <v>647</v>
      </c>
      <c r="H2161" s="59"/>
      <c r="I2161" s="7">
        <v>5816461.3333333302</v>
      </c>
      <c r="J2161" s="7">
        <v>5408723.7054201886</v>
      </c>
      <c r="K2161" s="103">
        <v>407737.62791314168</v>
      </c>
      <c r="L2161" s="7">
        <v>-19169.599072299374</v>
      </c>
      <c r="M2161" s="7">
        <v>388568.02884084231</v>
      </c>
      <c r="O2161" s="51"/>
      <c r="P2161" s="51"/>
      <c r="Q2161" s="51"/>
      <c r="R2161" s="51"/>
      <c r="S2161" s="51"/>
      <c r="T2161" s="51"/>
      <c r="U2161" s="51"/>
      <c r="V2161" s="51"/>
      <c r="W2161" s="51"/>
      <c r="X2161" s="51"/>
      <c r="Y2161" s="51"/>
      <c r="Z2161" s="51"/>
      <c r="AA2161" s="51"/>
    </row>
    <row r="2162" spans="1:27" ht="11.65" customHeight="1">
      <c r="A2162" s="53">
        <v>2033</v>
      </c>
      <c r="C2162" s="101"/>
      <c r="F2162" s="104" t="s">
        <v>669</v>
      </c>
      <c r="G2162" s="3" t="s">
        <v>249</v>
      </c>
      <c r="H2162" s="59"/>
      <c r="I2162" s="7">
        <v>0</v>
      </c>
      <c r="J2162" s="7">
        <v>0</v>
      </c>
      <c r="K2162" s="103">
        <v>0</v>
      </c>
      <c r="L2162" s="7">
        <v>0</v>
      </c>
      <c r="M2162" s="7">
        <v>0</v>
      </c>
      <c r="O2162" s="51"/>
      <c r="P2162" s="51"/>
      <c r="Q2162" s="51"/>
      <c r="R2162" s="51"/>
      <c r="S2162" s="51"/>
      <c r="T2162" s="51"/>
      <c r="U2162" s="51"/>
      <c r="V2162" s="51"/>
      <c r="W2162" s="51"/>
      <c r="X2162" s="51"/>
      <c r="Y2162" s="51"/>
      <c r="Z2162" s="51"/>
      <c r="AA2162" s="51"/>
    </row>
    <row r="2163" spans="1:27" ht="11.65" customHeight="1">
      <c r="A2163" s="53">
        <v>2034</v>
      </c>
      <c r="C2163" s="101"/>
      <c r="F2163" s="104" t="s">
        <v>270</v>
      </c>
      <c r="G2163" s="3" t="s">
        <v>630</v>
      </c>
      <c r="H2163" s="59"/>
      <c r="I2163" s="7">
        <v>0</v>
      </c>
      <c r="J2163" s="7">
        <v>0</v>
      </c>
      <c r="K2163" s="103">
        <v>0</v>
      </c>
      <c r="L2163" s="7">
        <v>0</v>
      </c>
      <c r="M2163" s="7">
        <v>0</v>
      </c>
      <c r="O2163" s="51"/>
      <c r="P2163" s="51"/>
      <c r="Q2163" s="51"/>
      <c r="R2163" s="51"/>
      <c r="S2163" s="51"/>
      <c r="T2163" s="51"/>
      <c r="U2163" s="51"/>
      <c r="V2163" s="51"/>
      <c r="W2163" s="51"/>
      <c r="X2163" s="51"/>
      <c r="Y2163" s="51"/>
      <c r="Z2163" s="51"/>
      <c r="AA2163" s="51"/>
    </row>
    <row r="2164" spans="1:27" ht="11.65" customHeight="1">
      <c r="A2164" s="53">
        <v>2035</v>
      </c>
      <c r="C2164" s="101"/>
      <c r="F2164" s="104" t="s">
        <v>650</v>
      </c>
      <c r="G2164" s="3" t="s">
        <v>632</v>
      </c>
      <c r="H2164" s="59"/>
      <c r="I2164" s="7">
        <v>58304531.088333301</v>
      </c>
      <c r="J2164" s="7">
        <v>54308798.014147483</v>
      </c>
      <c r="K2164" s="103">
        <v>3995733.0741858217</v>
      </c>
      <c r="L2164" s="7">
        <v>200252.74937265506</v>
      </c>
      <c r="M2164" s="7">
        <v>4195985.8235584768</v>
      </c>
      <c r="O2164" s="51"/>
      <c r="P2164" s="51"/>
      <c r="Q2164" s="51"/>
      <c r="R2164" s="51"/>
      <c r="S2164" s="51"/>
      <c r="T2164" s="51"/>
      <c r="U2164" s="51"/>
      <c r="V2164" s="51"/>
      <c r="W2164" s="51"/>
      <c r="X2164" s="51"/>
      <c r="Y2164" s="51"/>
      <c r="Z2164" s="51"/>
      <c r="AA2164" s="51"/>
    </row>
    <row r="2165" spans="1:27" ht="11.65" customHeight="1">
      <c r="A2165" s="53">
        <v>2036</v>
      </c>
      <c r="C2165" s="101"/>
      <c r="F2165" s="104" t="s">
        <v>669</v>
      </c>
      <c r="G2165" s="3" t="s">
        <v>634</v>
      </c>
      <c r="H2165" s="59"/>
      <c r="I2165" s="7">
        <v>496292.587083333</v>
      </c>
      <c r="J2165" s="7">
        <v>384626.62672177044</v>
      </c>
      <c r="K2165" s="103">
        <v>111665.96036156255</v>
      </c>
      <c r="L2165" s="7">
        <v>21372.372456143872</v>
      </c>
      <c r="M2165" s="7">
        <v>133038.33281770642</v>
      </c>
      <c r="O2165" s="51"/>
      <c r="P2165" s="51"/>
      <c r="Q2165" s="51"/>
      <c r="R2165" s="51"/>
      <c r="S2165" s="51"/>
      <c r="T2165" s="51"/>
      <c r="U2165" s="51"/>
      <c r="V2165" s="51"/>
      <c r="W2165" s="51"/>
      <c r="X2165" s="51"/>
      <c r="Y2165" s="51"/>
      <c r="Z2165" s="51"/>
      <c r="AA2165" s="51"/>
    </row>
    <row r="2166" spans="1:27" ht="11.65" customHeight="1">
      <c r="A2166" s="53">
        <v>2037</v>
      </c>
      <c r="C2166" s="101"/>
      <c r="F2166" s="104" t="s">
        <v>669</v>
      </c>
      <c r="G2166" s="3" t="s">
        <v>636</v>
      </c>
      <c r="H2166" s="59"/>
      <c r="I2166" s="7">
        <v>2068910.14583333</v>
      </c>
      <c r="J2166" s="7">
        <v>2068910.14583333</v>
      </c>
      <c r="K2166" s="103">
        <v>0</v>
      </c>
      <c r="L2166" s="7">
        <v>0</v>
      </c>
      <c r="M2166" s="7">
        <v>0</v>
      </c>
      <c r="O2166" s="51"/>
      <c r="P2166" s="51"/>
      <c r="Q2166" s="51"/>
      <c r="R2166" s="51"/>
      <c r="S2166" s="51"/>
      <c r="T2166" s="51"/>
      <c r="U2166" s="51"/>
      <c r="V2166" s="51"/>
      <c r="W2166" s="51"/>
      <c r="X2166" s="51"/>
      <c r="Y2166" s="51"/>
      <c r="Z2166" s="51"/>
      <c r="AA2166" s="51"/>
    </row>
    <row r="2167" spans="1:27" ht="11.65" customHeight="1">
      <c r="A2167" s="53">
        <v>2038</v>
      </c>
      <c r="C2167" s="101"/>
      <c r="F2167" s="104" t="s">
        <v>270</v>
      </c>
      <c r="G2167" s="3" t="s">
        <v>639</v>
      </c>
      <c r="H2167" s="59"/>
      <c r="I2167" s="7">
        <v>268383.57208333298</v>
      </c>
      <c r="J2167" s="7">
        <v>207997.19900031161</v>
      </c>
      <c r="K2167" s="103">
        <v>60386.373083021383</v>
      </c>
      <c r="L2167" s="7">
        <v>-21983.929721123779</v>
      </c>
      <c r="M2167" s="7">
        <v>38402.443361897604</v>
      </c>
      <c r="O2167" s="51"/>
      <c r="P2167" s="51"/>
      <c r="Q2167" s="51"/>
      <c r="R2167" s="51"/>
      <c r="S2167" s="51"/>
      <c r="T2167" s="51"/>
      <c r="U2167" s="51"/>
      <c r="V2167" s="51"/>
      <c r="W2167" s="51"/>
      <c r="X2167" s="51"/>
      <c r="Y2167" s="51"/>
      <c r="Z2167" s="51"/>
      <c r="AA2167" s="51"/>
    </row>
    <row r="2168" spans="1:27" ht="11.65" customHeight="1">
      <c r="A2168" s="53">
        <v>2039</v>
      </c>
      <c r="C2168" s="101"/>
      <c r="F2168" s="104" t="s">
        <v>270</v>
      </c>
      <c r="G2168" s="3" t="s">
        <v>651</v>
      </c>
      <c r="H2168" s="59"/>
      <c r="I2168" s="7">
        <v>0</v>
      </c>
      <c r="J2168" s="7">
        <v>0</v>
      </c>
      <c r="K2168" s="103">
        <v>0</v>
      </c>
      <c r="L2168" s="7">
        <v>0</v>
      </c>
      <c r="M2168" s="7">
        <v>0</v>
      </c>
      <c r="O2168" s="51"/>
      <c r="P2168" s="51"/>
      <c r="Q2168" s="51"/>
      <c r="R2168" s="51"/>
      <c r="S2168" s="51"/>
      <c r="T2168" s="51"/>
      <c r="U2168" s="51"/>
      <c r="V2168" s="51"/>
      <c r="W2168" s="51"/>
      <c r="X2168" s="51"/>
      <c r="Y2168" s="51"/>
      <c r="Z2168" s="51"/>
      <c r="AA2168" s="51"/>
    </row>
    <row r="2169" spans="1:27" ht="11.65" customHeight="1">
      <c r="A2169" s="53">
        <v>2040</v>
      </c>
      <c r="C2169" s="101"/>
      <c r="F2169" s="104" t="s">
        <v>270</v>
      </c>
      <c r="G2169" s="3" t="s">
        <v>398</v>
      </c>
      <c r="H2169" s="59"/>
      <c r="I2169" s="7">
        <v>72575.853333333303</v>
      </c>
      <c r="J2169" s="7">
        <v>72575.853333333303</v>
      </c>
      <c r="K2169" s="103">
        <v>0</v>
      </c>
      <c r="L2169" s="7">
        <v>0</v>
      </c>
      <c r="M2169" s="7">
        <v>0</v>
      </c>
      <c r="O2169" s="51"/>
      <c r="P2169" s="51"/>
      <c r="Q2169" s="51"/>
      <c r="R2169" s="51"/>
      <c r="S2169" s="51"/>
      <c r="T2169" s="51"/>
      <c r="U2169" s="51"/>
      <c r="V2169" s="51"/>
      <c r="W2169" s="51"/>
      <c r="X2169" s="51"/>
      <c r="Y2169" s="51"/>
      <c r="Z2169" s="51"/>
      <c r="AA2169" s="51"/>
    </row>
    <row r="2170" spans="1:27" ht="11.65" customHeight="1">
      <c r="A2170" s="53">
        <v>2041</v>
      </c>
      <c r="C2170" s="101"/>
      <c r="F2170" s="104" t="s">
        <v>669</v>
      </c>
      <c r="G2170" s="3" t="s">
        <v>636</v>
      </c>
      <c r="H2170" s="59"/>
      <c r="I2170" s="7">
        <v>0</v>
      </c>
      <c r="J2170" s="7">
        <v>0</v>
      </c>
      <c r="K2170" s="103">
        <v>0</v>
      </c>
      <c r="L2170" s="7">
        <v>0</v>
      </c>
      <c r="M2170" s="7">
        <v>0</v>
      </c>
      <c r="O2170" s="51"/>
      <c r="P2170" s="51"/>
      <c r="Q2170" s="51"/>
      <c r="R2170" s="51"/>
      <c r="S2170" s="51"/>
      <c r="T2170" s="51"/>
      <c r="U2170" s="51"/>
      <c r="V2170" s="51"/>
      <c r="W2170" s="51"/>
      <c r="X2170" s="51"/>
      <c r="Y2170" s="51"/>
      <c r="Z2170" s="51"/>
      <c r="AA2170" s="51"/>
    </row>
    <row r="2171" spans="1:27" ht="11.65" customHeight="1">
      <c r="A2171" s="53">
        <v>2042</v>
      </c>
      <c r="C2171" s="101"/>
      <c r="F2171" s="104" t="s">
        <v>669</v>
      </c>
      <c r="G2171" s="3" t="s">
        <v>636</v>
      </c>
      <c r="H2171" s="59"/>
      <c r="I2171" s="7">
        <v>0</v>
      </c>
      <c r="J2171" s="7">
        <v>0</v>
      </c>
      <c r="K2171" s="103">
        <v>0</v>
      </c>
      <c r="L2171" s="7">
        <v>0</v>
      </c>
      <c r="M2171" s="7">
        <v>0</v>
      </c>
      <c r="O2171" s="51"/>
      <c r="P2171" s="51"/>
      <c r="Q2171" s="51"/>
      <c r="R2171" s="51"/>
      <c r="S2171" s="51"/>
      <c r="T2171" s="51"/>
      <c r="U2171" s="51"/>
      <c r="V2171" s="51"/>
      <c r="W2171" s="51"/>
      <c r="X2171" s="51"/>
      <c r="Y2171" s="51"/>
      <c r="Z2171" s="51"/>
      <c r="AA2171" s="51"/>
    </row>
    <row r="2172" spans="1:27" ht="11.65" customHeight="1">
      <c r="A2172" s="53">
        <v>2043</v>
      </c>
      <c r="C2172" s="101"/>
      <c r="F2172" s="102"/>
      <c r="H2172" s="59" t="s">
        <v>402</v>
      </c>
      <c r="I2172" s="106">
        <v>75466333.129583314</v>
      </c>
      <c r="J2172" s="106">
        <v>70508393.074456424</v>
      </c>
      <c r="K2172" s="106">
        <v>4957940.0551268803</v>
      </c>
      <c r="L2172" s="106">
        <v>174084.66345204282</v>
      </c>
      <c r="M2172" s="106">
        <v>5132024.7185789235</v>
      </c>
      <c r="O2172" s="51"/>
      <c r="P2172" s="51"/>
      <c r="Q2172" s="51"/>
      <c r="R2172" s="51"/>
      <c r="S2172" s="51"/>
      <c r="T2172" s="51"/>
      <c r="U2172" s="51"/>
      <c r="V2172" s="51"/>
      <c r="W2172" s="51"/>
      <c r="X2172" s="51"/>
      <c r="Y2172" s="51"/>
      <c r="Z2172" s="51"/>
      <c r="AA2172" s="51"/>
    </row>
    <row r="2173" spans="1:27" ht="11.65" customHeight="1">
      <c r="A2173" s="53">
        <v>2044</v>
      </c>
      <c r="C2173" s="101"/>
      <c r="F2173" s="102"/>
      <c r="H2173" s="59"/>
      <c r="I2173" s="109"/>
      <c r="J2173" s="7"/>
      <c r="K2173" s="7"/>
      <c r="L2173" s="7"/>
      <c r="M2173" s="7"/>
      <c r="O2173" s="51"/>
      <c r="P2173" s="51"/>
      <c r="Q2173" s="51"/>
      <c r="R2173" s="51"/>
      <c r="S2173" s="51"/>
      <c r="T2173" s="51"/>
      <c r="U2173" s="51"/>
      <c r="V2173" s="51"/>
      <c r="W2173" s="51"/>
      <c r="X2173" s="51"/>
      <c r="Y2173" s="51"/>
      <c r="Z2173" s="51"/>
      <c r="AA2173" s="51"/>
    </row>
    <row r="2174" spans="1:27" ht="11.65" customHeight="1">
      <c r="A2174" s="53">
        <v>2045</v>
      </c>
      <c r="C2174" s="101">
        <v>392</v>
      </c>
      <c r="D2174" s="3" t="s">
        <v>469</v>
      </c>
      <c r="F2174" s="102"/>
      <c r="H2174" s="59"/>
      <c r="I2174" s="7"/>
      <c r="J2174" s="7"/>
      <c r="K2174" s="7"/>
      <c r="L2174" s="7"/>
      <c r="M2174" s="7"/>
      <c r="O2174" s="51"/>
      <c r="P2174" s="51"/>
      <c r="Q2174" s="51"/>
      <c r="R2174" s="51"/>
      <c r="S2174" s="51"/>
      <c r="T2174" s="51"/>
      <c r="U2174" s="51"/>
      <c r="V2174" s="51"/>
      <c r="W2174" s="51"/>
      <c r="X2174" s="51"/>
      <c r="Y2174" s="51"/>
      <c r="Z2174" s="51"/>
      <c r="AA2174" s="51"/>
    </row>
    <row r="2175" spans="1:27" ht="11.65" customHeight="1">
      <c r="A2175" s="53">
        <v>2046</v>
      </c>
      <c r="C2175" s="101"/>
      <c r="F2175" s="104" t="s">
        <v>666</v>
      </c>
      <c r="G2175" s="3" t="s">
        <v>569</v>
      </c>
      <c r="H2175" s="59"/>
      <c r="I2175" s="7">
        <v>84635827.184999987</v>
      </c>
      <c r="J2175" s="7">
        <v>79448431.863333315</v>
      </c>
      <c r="K2175" s="103">
        <v>5187395.32166667</v>
      </c>
      <c r="L2175" s="7">
        <v>182783.32833333034</v>
      </c>
      <c r="M2175" s="7">
        <v>5370178.6500000004</v>
      </c>
      <c r="O2175" s="51"/>
      <c r="P2175" s="51"/>
      <c r="Q2175" s="51"/>
      <c r="R2175" s="51"/>
      <c r="S2175" s="51"/>
      <c r="T2175" s="51"/>
      <c r="U2175" s="51"/>
      <c r="V2175" s="51"/>
      <c r="W2175" s="51"/>
      <c r="X2175" s="51"/>
      <c r="Y2175" s="51"/>
      <c r="Z2175" s="51"/>
      <c r="AA2175" s="51"/>
    </row>
    <row r="2176" spans="1:27" ht="11.65" customHeight="1">
      <c r="A2176" s="53">
        <v>2047</v>
      </c>
      <c r="C2176" s="101"/>
      <c r="F2176" s="104" t="s">
        <v>650</v>
      </c>
      <c r="G2176" s="3" t="s">
        <v>632</v>
      </c>
      <c r="H2176" s="59"/>
      <c r="I2176" s="7">
        <v>9328126.9900000002</v>
      </c>
      <c r="J2176" s="7">
        <v>8688850.6792501714</v>
      </c>
      <c r="K2176" s="103">
        <v>639276.31074982916</v>
      </c>
      <c r="L2176" s="7">
        <v>-15568.785548889544</v>
      </c>
      <c r="M2176" s="7">
        <v>623707.52520093962</v>
      </c>
      <c r="O2176" s="51"/>
      <c r="P2176" s="51"/>
      <c r="Q2176" s="51"/>
      <c r="R2176" s="51"/>
      <c r="S2176" s="51"/>
      <c r="T2176" s="51"/>
      <c r="U2176" s="51"/>
      <c r="V2176" s="51"/>
      <c r="W2176" s="51"/>
      <c r="X2176" s="51"/>
      <c r="Y2176" s="51"/>
      <c r="Z2176" s="51"/>
      <c r="AA2176" s="51"/>
    </row>
    <row r="2177" spans="1:27" ht="11.65" customHeight="1">
      <c r="A2177" s="53">
        <v>2048</v>
      </c>
      <c r="C2177" s="101"/>
      <c r="F2177" s="104" t="s">
        <v>669</v>
      </c>
      <c r="G2177" s="3" t="s">
        <v>249</v>
      </c>
      <c r="H2177" s="59"/>
      <c r="I2177" s="7">
        <v>0</v>
      </c>
      <c r="J2177" s="7">
        <v>0</v>
      </c>
      <c r="K2177" s="103">
        <v>0</v>
      </c>
      <c r="L2177" s="7">
        <v>0</v>
      </c>
      <c r="M2177" s="7">
        <v>0</v>
      </c>
      <c r="O2177" s="51"/>
      <c r="P2177" s="51"/>
      <c r="Q2177" s="51"/>
      <c r="R2177" s="51"/>
      <c r="S2177" s="51"/>
      <c r="T2177" s="51"/>
      <c r="U2177" s="51"/>
      <c r="V2177" s="51"/>
      <c r="W2177" s="51"/>
      <c r="X2177" s="51"/>
      <c r="Y2177" s="51"/>
      <c r="Z2177" s="51"/>
      <c r="AA2177" s="51"/>
    </row>
    <row r="2178" spans="1:27" ht="11.65" customHeight="1">
      <c r="A2178" s="53">
        <v>2049</v>
      </c>
      <c r="C2178" s="101"/>
      <c r="F2178" s="104" t="s">
        <v>638</v>
      </c>
      <c r="G2178" s="3" t="s">
        <v>647</v>
      </c>
      <c r="H2178" s="59"/>
      <c r="I2178" s="7">
        <v>0</v>
      </c>
      <c r="J2178" s="7">
        <v>0</v>
      </c>
      <c r="K2178" s="103">
        <v>0</v>
      </c>
      <c r="L2178" s="7">
        <v>0</v>
      </c>
      <c r="M2178" s="7">
        <v>0</v>
      </c>
      <c r="O2178" s="51"/>
      <c r="P2178" s="51"/>
      <c r="Q2178" s="51"/>
      <c r="R2178" s="51"/>
      <c r="S2178" s="51"/>
      <c r="T2178" s="51"/>
      <c r="U2178" s="51"/>
      <c r="V2178" s="51"/>
      <c r="W2178" s="51"/>
      <c r="X2178" s="51"/>
      <c r="Y2178" s="51"/>
      <c r="Z2178" s="51"/>
      <c r="AA2178" s="51"/>
    </row>
    <row r="2179" spans="1:27" ht="11.65" customHeight="1">
      <c r="A2179" s="53">
        <v>2050</v>
      </c>
      <c r="C2179" s="101"/>
      <c r="F2179" s="104" t="s">
        <v>668</v>
      </c>
      <c r="G2179" s="3" t="s">
        <v>649</v>
      </c>
      <c r="H2179" s="59"/>
      <c r="I2179" s="7">
        <v>0</v>
      </c>
      <c r="J2179" s="7">
        <v>0</v>
      </c>
      <c r="K2179" s="103">
        <v>0</v>
      </c>
      <c r="L2179" s="7">
        <v>0</v>
      </c>
      <c r="M2179" s="7">
        <v>0</v>
      </c>
      <c r="O2179" s="51"/>
      <c r="P2179" s="51"/>
      <c r="Q2179" s="51"/>
      <c r="R2179" s="51"/>
      <c r="S2179" s="51"/>
      <c r="T2179" s="51"/>
      <c r="U2179" s="51"/>
      <c r="V2179" s="51"/>
      <c r="W2179" s="51"/>
      <c r="X2179" s="51"/>
      <c r="Y2179" s="51"/>
      <c r="Z2179" s="51"/>
      <c r="AA2179" s="51"/>
    </row>
    <row r="2180" spans="1:27" ht="11.65" customHeight="1">
      <c r="A2180" s="53">
        <v>2051</v>
      </c>
      <c r="C2180" s="101"/>
      <c r="F2180" s="104" t="s">
        <v>270</v>
      </c>
      <c r="G2180" s="3" t="s">
        <v>630</v>
      </c>
      <c r="H2180" s="59"/>
      <c r="I2180" s="7">
        <v>0</v>
      </c>
      <c r="J2180" s="7">
        <v>0</v>
      </c>
      <c r="K2180" s="103">
        <v>0</v>
      </c>
      <c r="L2180" s="7">
        <v>0</v>
      </c>
      <c r="M2180" s="7">
        <v>0</v>
      </c>
      <c r="O2180" s="51"/>
      <c r="P2180" s="51"/>
      <c r="Q2180" s="51"/>
      <c r="R2180" s="51"/>
      <c r="S2180" s="51"/>
      <c r="T2180" s="51"/>
      <c r="U2180" s="51"/>
      <c r="V2180" s="51"/>
      <c r="W2180" s="51"/>
      <c r="X2180" s="51"/>
      <c r="Y2180" s="51"/>
      <c r="Z2180" s="51"/>
      <c r="AA2180" s="51"/>
    </row>
    <row r="2181" spans="1:27" ht="11.65" customHeight="1">
      <c r="A2181" s="53">
        <v>2052</v>
      </c>
      <c r="C2181" s="101"/>
      <c r="F2181" s="104" t="s">
        <v>667</v>
      </c>
      <c r="G2181" s="3" t="s">
        <v>635</v>
      </c>
      <c r="H2181" s="59"/>
      <c r="I2181" s="7">
        <v>0</v>
      </c>
      <c r="J2181" s="7">
        <v>0</v>
      </c>
      <c r="K2181" s="103">
        <v>0</v>
      </c>
      <c r="L2181" s="7">
        <v>0</v>
      </c>
      <c r="M2181" s="7">
        <v>0</v>
      </c>
      <c r="O2181" s="51"/>
      <c r="P2181" s="51"/>
      <c r="Q2181" s="51"/>
      <c r="R2181" s="51"/>
      <c r="S2181" s="51"/>
      <c r="T2181" s="51"/>
      <c r="U2181" s="51"/>
      <c r="V2181" s="51"/>
      <c r="W2181" s="51"/>
      <c r="X2181" s="51"/>
      <c r="Y2181" s="51"/>
      <c r="Z2181" s="51"/>
      <c r="AA2181" s="51"/>
    </row>
    <row r="2182" spans="1:27" ht="11.65" customHeight="1">
      <c r="A2182" s="53">
        <v>2053</v>
      </c>
      <c r="C2182" s="101"/>
      <c r="F2182" s="104" t="s">
        <v>669</v>
      </c>
      <c r="G2182" s="3" t="s">
        <v>634</v>
      </c>
      <c r="H2182" s="59"/>
      <c r="I2182" s="7">
        <v>5451749.6612499999</v>
      </c>
      <c r="J2182" s="7">
        <v>4225104.5784531366</v>
      </c>
      <c r="K2182" s="103">
        <v>1226645.0827968635</v>
      </c>
      <c r="L2182" s="7">
        <v>62177.720890696393</v>
      </c>
      <c r="M2182" s="7">
        <v>1288822.8036875599</v>
      </c>
      <c r="O2182" s="51"/>
      <c r="P2182" s="51"/>
      <c r="Q2182" s="51"/>
      <c r="R2182" s="51"/>
      <c r="S2182" s="51"/>
      <c r="T2182" s="51"/>
      <c r="U2182" s="51"/>
      <c r="V2182" s="51"/>
      <c r="W2182" s="51"/>
      <c r="X2182" s="51"/>
      <c r="Y2182" s="51"/>
      <c r="Z2182" s="51"/>
      <c r="AA2182" s="51"/>
    </row>
    <row r="2183" spans="1:27" ht="11.65" customHeight="1">
      <c r="A2183" s="53">
        <v>2054</v>
      </c>
      <c r="C2183" s="101"/>
      <c r="F2183" s="104" t="s">
        <v>669</v>
      </c>
      <c r="G2183" s="3" t="s">
        <v>636</v>
      </c>
      <c r="H2183" s="59"/>
      <c r="I2183" s="7">
        <v>14051342.3008333</v>
      </c>
      <c r="J2183" s="7">
        <v>14051342.3008333</v>
      </c>
      <c r="K2183" s="103">
        <v>0</v>
      </c>
      <c r="L2183" s="7">
        <v>0</v>
      </c>
      <c r="M2183" s="7">
        <v>0</v>
      </c>
      <c r="O2183" s="51"/>
      <c r="P2183" s="51"/>
      <c r="Q2183" s="51"/>
      <c r="R2183" s="51"/>
      <c r="S2183" s="51"/>
      <c r="T2183" s="51"/>
      <c r="U2183" s="51"/>
      <c r="V2183" s="51"/>
      <c r="W2183" s="51"/>
      <c r="X2183" s="51"/>
      <c r="Y2183" s="51"/>
      <c r="Z2183" s="51"/>
      <c r="AA2183" s="51"/>
    </row>
    <row r="2184" spans="1:27" ht="11.65" customHeight="1">
      <c r="A2184" s="53">
        <v>2055</v>
      </c>
      <c r="C2184" s="101"/>
      <c r="F2184" s="104" t="s">
        <v>270</v>
      </c>
      <c r="G2184" s="3" t="s">
        <v>639</v>
      </c>
      <c r="H2184" s="59"/>
      <c r="I2184" s="7">
        <v>2350877.1187499999</v>
      </c>
      <c r="J2184" s="7">
        <v>1821929.1594423526</v>
      </c>
      <c r="K2184" s="103">
        <v>528947.95930764743</v>
      </c>
      <c r="L2184" s="7">
        <v>35167.774677567068</v>
      </c>
      <c r="M2184" s="7">
        <v>564115.73398521449</v>
      </c>
      <c r="O2184" s="51"/>
      <c r="P2184" s="51"/>
      <c r="Q2184" s="51"/>
      <c r="R2184" s="51"/>
      <c r="S2184" s="51"/>
      <c r="T2184" s="51"/>
      <c r="U2184" s="51"/>
      <c r="V2184" s="51"/>
      <c r="W2184" s="51"/>
      <c r="X2184" s="51"/>
      <c r="Y2184" s="51"/>
      <c r="Z2184" s="51"/>
      <c r="AA2184" s="51"/>
    </row>
    <row r="2185" spans="1:27" ht="11.65" customHeight="1">
      <c r="A2185" s="53">
        <v>2056</v>
      </c>
      <c r="C2185" s="101"/>
      <c r="F2185" s="104" t="s">
        <v>270</v>
      </c>
      <c r="G2185" s="3" t="s">
        <v>637</v>
      </c>
      <c r="H2185" s="59"/>
      <c r="I2185" s="7">
        <v>0</v>
      </c>
      <c r="J2185" s="7">
        <v>0</v>
      </c>
      <c r="K2185" s="103">
        <v>0</v>
      </c>
      <c r="L2185" s="7">
        <v>0</v>
      </c>
      <c r="M2185" s="7">
        <v>0</v>
      </c>
      <c r="O2185" s="51"/>
      <c r="P2185" s="51"/>
      <c r="Q2185" s="51"/>
      <c r="R2185" s="51"/>
      <c r="S2185" s="51"/>
      <c r="T2185" s="51"/>
      <c r="U2185" s="51"/>
      <c r="V2185" s="51"/>
      <c r="W2185" s="51"/>
      <c r="X2185" s="51"/>
      <c r="Y2185" s="51"/>
      <c r="Z2185" s="51"/>
      <c r="AA2185" s="51"/>
    </row>
    <row r="2186" spans="1:27" ht="11.65" customHeight="1">
      <c r="A2186" s="53">
        <v>2057</v>
      </c>
      <c r="C2186" s="101"/>
      <c r="F2186" s="104" t="s">
        <v>270</v>
      </c>
      <c r="G2186" s="3" t="s">
        <v>398</v>
      </c>
      <c r="H2186" s="59"/>
      <c r="I2186" s="7">
        <v>541386.31999999995</v>
      </c>
      <c r="J2186" s="7">
        <v>541386.31999999995</v>
      </c>
      <c r="K2186" s="103">
        <v>0</v>
      </c>
      <c r="L2186" s="7">
        <v>0</v>
      </c>
      <c r="M2186" s="7">
        <v>0</v>
      </c>
      <c r="O2186" s="51"/>
      <c r="P2186" s="51"/>
      <c r="Q2186" s="51"/>
      <c r="R2186" s="51"/>
      <c r="S2186" s="51"/>
      <c r="T2186" s="51"/>
      <c r="U2186" s="51"/>
      <c r="V2186" s="51"/>
      <c r="W2186" s="51"/>
      <c r="X2186" s="51"/>
      <c r="Y2186" s="51"/>
      <c r="Z2186" s="51"/>
      <c r="AA2186" s="51"/>
    </row>
    <row r="2187" spans="1:27" ht="11.65" customHeight="1">
      <c r="A2187" s="53">
        <v>2058</v>
      </c>
      <c r="C2187" s="101"/>
      <c r="F2187" s="104" t="s">
        <v>669</v>
      </c>
      <c r="G2187" s="3" t="s">
        <v>636</v>
      </c>
      <c r="H2187" s="59"/>
      <c r="I2187" s="7">
        <v>0</v>
      </c>
      <c r="J2187" s="7">
        <v>0</v>
      </c>
      <c r="K2187" s="103">
        <v>0</v>
      </c>
      <c r="L2187" s="7">
        <v>0</v>
      </c>
      <c r="M2187" s="7">
        <v>0</v>
      </c>
      <c r="O2187" s="51"/>
      <c r="P2187" s="51"/>
      <c r="Q2187" s="51"/>
      <c r="R2187" s="51"/>
      <c r="S2187" s="51"/>
      <c r="T2187" s="51"/>
      <c r="U2187" s="51"/>
      <c r="V2187" s="51"/>
      <c r="W2187" s="51"/>
      <c r="X2187" s="51"/>
      <c r="Y2187" s="51"/>
      <c r="Z2187" s="51"/>
      <c r="AA2187" s="51"/>
    </row>
    <row r="2188" spans="1:27" ht="11.65" customHeight="1">
      <c r="A2188" s="53">
        <v>2059</v>
      </c>
      <c r="C2188" s="101"/>
      <c r="F2188" s="104" t="s">
        <v>669</v>
      </c>
      <c r="G2188" s="3" t="s">
        <v>636</v>
      </c>
      <c r="H2188" s="59"/>
      <c r="I2188" s="7">
        <v>0</v>
      </c>
      <c r="J2188" s="7">
        <v>0</v>
      </c>
      <c r="K2188" s="103">
        <v>0</v>
      </c>
      <c r="L2188" s="7">
        <v>0</v>
      </c>
      <c r="M2188" s="7">
        <v>0</v>
      </c>
      <c r="O2188" s="51"/>
      <c r="P2188" s="51"/>
      <c r="Q2188" s="51"/>
      <c r="R2188" s="51"/>
      <c r="S2188" s="51"/>
      <c r="T2188" s="51"/>
      <c r="U2188" s="51"/>
      <c r="V2188" s="51"/>
      <c r="W2188" s="51"/>
      <c r="X2188" s="51"/>
      <c r="Y2188" s="51"/>
      <c r="Z2188" s="51"/>
      <c r="AA2188" s="51"/>
    </row>
    <row r="2189" spans="1:27" ht="11.65" customHeight="1">
      <c r="A2189" s="53">
        <v>2060</v>
      </c>
      <c r="C2189" s="101"/>
      <c r="F2189" s="102"/>
      <c r="H2189" s="59" t="s">
        <v>402</v>
      </c>
      <c r="I2189" s="106">
        <v>116359309.57583328</v>
      </c>
      <c r="J2189" s="106">
        <v>108777044.90131226</v>
      </c>
      <c r="K2189" s="106">
        <v>7582264.6745210094</v>
      </c>
      <c r="L2189" s="106">
        <v>264560.03835270426</v>
      </c>
      <c r="M2189" s="106">
        <v>7846824.712873715</v>
      </c>
      <c r="O2189" s="51"/>
      <c r="P2189" s="51"/>
      <c r="Q2189" s="51"/>
      <c r="R2189" s="51"/>
      <c r="S2189" s="51"/>
      <c r="T2189" s="51"/>
      <c r="U2189" s="51"/>
      <c r="V2189" s="51"/>
      <c r="W2189" s="51"/>
      <c r="X2189" s="51"/>
      <c r="Y2189" s="51"/>
      <c r="Z2189" s="51"/>
      <c r="AA2189" s="51"/>
    </row>
    <row r="2190" spans="1:27" ht="11.65" customHeight="1">
      <c r="A2190" s="53">
        <v>2061</v>
      </c>
      <c r="C2190" s="101"/>
      <c r="F2190" s="102"/>
      <c r="H2190" s="59"/>
      <c r="I2190" s="7"/>
      <c r="J2190" s="7"/>
      <c r="K2190" s="7"/>
      <c r="L2190" s="7"/>
      <c r="M2190" s="7"/>
      <c r="O2190" s="51"/>
      <c r="P2190" s="51"/>
      <c r="Q2190" s="51"/>
      <c r="R2190" s="51"/>
      <c r="S2190" s="51"/>
      <c r="T2190" s="51"/>
      <c r="U2190" s="51"/>
      <c r="V2190" s="51"/>
      <c r="W2190" s="51"/>
      <c r="X2190" s="51"/>
      <c r="Y2190" s="51"/>
      <c r="Z2190" s="51"/>
      <c r="AA2190" s="51"/>
    </row>
    <row r="2191" spans="1:27" ht="11.65" customHeight="1">
      <c r="A2191" s="53">
        <v>2062</v>
      </c>
      <c r="C2191" s="101">
        <v>393</v>
      </c>
      <c r="D2191" s="3" t="s">
        <v>470</v>
      </c>
      <c r="F2191" s="102"/>
      <c r="H2191" s="59"/>
      <c r="I2191" s="7"/>
      <c r="J2191" s="7"/>
      <c r="K2191" s="7"/>
      <c r="L2191" s="7"/>
      <c r="M2191" s="7"/>
      <c r="O2191" s="51"/>
      <c r="P2191" s="51"/>
      <c r="Q2191" s="51"/>
      <c r="R2191" s="51"/>
      <c r="S2191" s="51"/>
      <c r="T2191" s="51"/>
      <c r="U2191" s="51"/>
      <c r="V2191" s="51"/>
      <c r="W2191" s="51"/>
      <c r="X2191" s="51"/>
      <c r="Y2191" s="51"/>
      <c r="Z2191" s="51"/>
      <c r="AA2191" s="51"/>
    </row>
    <row r="2192" spans="1:27" ht="11.65" customHeight="1">
      <c r="A2192" s="53">
        <v>2063</v>
      </c>
      <c r="C2192" s="101"/>
      <c r="F2192" s="104" t="s">
        <v>666</v>
      </c>
      <c r="G2192" s="3" t="s">
        <v>569</v>
      </c>
      <c r="H2192" s="59"/>
      <c r="I2192" s="7">
        <v>8731207.6083333287</v>
      </c>
      <c r="J2192" s="7">
        <v>7969094.0495833289</v>
      </c>
      <c r="K2192" s="103">
        <v>762113.55874999997</v>
      </c>
      <c r="L2192" s="7">
        <v>-26497.438749999972</v>
      </c>
      <c r="M2192" s="7">
        <v>735616.12</v>
      </c>
      <c r="O2192" s="51"/>
      <c r="P2192" s="51"/>
      <c r="Q2192" s="51"/>
      <c r="R2192" s="51"/>
      <c r="S2192" s="51"/>
      <c r="T2192" s="51"/>
      <c r="U2192" s="51"/>
      <c r="V2192" s="51"/>
      <c r="W2192" s="51"/>
      <c r="X2192" s="51"/>
      <c r="Y2192" s="51"/>
      <c r="Z2192" s="51"/>
      <c r="AA2192" s="51"/>
    </row>
    <row r="2193" spans="1:27" ht="11.65" customHeight="1">
      <c r="A2193" s="53">
        <v>2064</v>
      </c>
      <c r="C2193" s="101"/>
      <c r="F2193" s="104" t="s">
        <v>667</v>
      </c>
      <c r="G2193" s="3" t="s">
        <v>635</v>
      </c>
      <c r="H2193" s="59"/>
      <c r="I2193" s="7">
        <v>0</v>
      </c>
      <c r="J2193" s="7">
        <v>0</v>
      </c>
      <c r="K2193" s="103">
        <v>0</v>
      </c>
      <c r="L2193" s="7">
        <v>0</v>
      </c>
      <c r="M2193" s="7">
        <v>0</v>
      </c>
      <c r="O2193" s="51"/>
      <c r="P2193" s="51"/>
      <c r="Q2193" s="51"/>
      <c r="R2193" s="51"/>
      <c r="S2193" s="51"/>
      <c r="T2193" s="51"/>
      <c r="U2193" s="51"/>
      <c r="V2193" s="51"/>
      <c r="W2193" s="51"/>
      <c r="X2193" s="51"/>
      <c r="Y2193" s="51"/>
      <c r="Z2193" s="51"/>
      <c r="AA2193" s="51"/>
    </row>
    <row r="2194" spans="1:27" ht="11.65" customHeight="1">
      <c r="A2194" s="53">
        <v>2065</v>
      </c>
      <c r="C2194" s="101"/>
      <c r="F2194" s="104" t="s">
        <v>668</v>
      </c>
      <c r="G2194" s="3" t="s">
        <v>649</v>
      </c>
      <c r="H2194" s="59"/>
      <c r="I2194" s="7">
        <v>0</v>
      </c>
      <c r="J2194" s="7">
        <v>0</v>
      </c>
      <c r="K2194" s="103">
        <v>0</v>
      </c>
      <c r="L2194" s="7">
        <v>0</v>
      </c>
      <c r="M2194" s="7">
        <v>0</v>
      </c>
      <c r="O2194" s="51"/>
      <c r="P2194" s="51"/>
      <c r="Q2194" s="51"/>
      <c r="R2194" s="51"/>
      <c r="S2194" s="51"/>
      <c r="T2194" s="51"/>
      <c r="U2194" s="51"/>
      <c r="V2194" s="51"/>
      <c r="W2194" s="51"/>
      <c r="X2194" s="51"/>
      <c r="Y2194" s="51"/>
      <c r="Z2194" s="51"/>
      <c r="AA2194" s="51"/>
    </row>
    <row r="2195" spans="1:27" ht="11.65" customHeight="1">
      <c r="A2195" s="53">
        <v>2066</v>
      </c>
      <c r="C2195" s="101"/>
      <c r="F2195" s="104" t="s">
        <v>650</v>
      </c>
      <c r="G2195" s="3" t="s">
        <v>632</v>
      </c>
      <c r="H2195" s="59"/>
      <c r="I2195" s="7">
        <v>228988.52875</v>
      </c>
      <c r="J2195" s="7">
        <v>213295.45960329327</v>
      </c>
      <c r="K2195" s="103">
        <v>15693.069146706717</v>
      </c>
      <c r="L2195" s="7">
        <v>1788.4170094767742</v>
      </c>
      <c r="M2195" s="7">
        <v>17481.486156183491</v>
      </c>
      <c r="O2195" s="51"/>
      <c r="P2195" s="51"/>
      <c r="Q2195" s="51"/>
      <c r="R2195" s="51"/>
      <c r="S2195" s="51"/>
      <c r="T2195" s="51"/>
      <c r="U2195" s="51"/>
      <c r="V2195" s="51"/>
      <c r="W2195" s="51"/>
      <c r="X2195" s="51"/>
      <c r="Y2195" s="51"/>
      <c r="Z2195" s="51"/>
      <c r="AA2195" s="51"/>
    </row>
    <row r="2196" spans="1:27" ht="11.65" customHeight="1">
      <c r="A2196" s="53">
        <v>2067</v>
      </c>
      <c r="C2196" s="101"/>
      <c r="F2196" s="104" t="s">
        <v>669</v>
      </c>
      <c r="G2196" s="3" t="s">
        <v>249</v>
      </c>
      <c r="H2196" s="59"/>
      <c r="I2196" s="7">
        <v>0</v>
      </c>
      <c r="J2196" s="7">
        <v>0</v>
      </c>
      <c r="K2196" s="103">
        <v>0</v>
      </c>
      <c r="L2196" s="7">
        <v>0</v>
      </c>
      <c r="M2196" s="7">
        <v>0</v>
      </c>
      <c r="O2196" s="51"/>
      <c r="P2196" s="51"/>
      <c r="Q2196" s="51"/>
      <c r="R2196" s="51"/>
      <c r="S2196" s="51"/>
      <c r="T2196" s="51"/>
      <c r="U2196" s="51"/>
      <c r="V2196" s="51"/>
      <c r="W2196" s="51"/>
      <c r="X2196" s="51"/>
      <c r="Y2196" s="51"/>
      <c r="Z2196" s="51"/>
      <c r="AA2196" s="51"/>
    </row>
    <row r="2197" spans="1:27" ht="11.65" customHeight="1">
      <c r="A2197" s="53">
        <v>2068</v>
      </c>
      <c r="C2197" s="101"/>
      <c r="F2197" s="104" t="s">
        <v>669</v>
      </c>
      <c r="G2197" s="3" t="s">
        <v>634</v>
      </c>
      <c r="H2197" s="59"/>
      <c r="I2197" s="7">
        <v>747011.87875000003</v>
      </c>
      <c r="J2197" s="7">
        <v>578934.01296453457</v>
      </c>
      <c r="K2197" s="103">
        <v>168077.86578546546</v>
      </c>
      <c r="L2197" s="7">
        <v>187.54474667782779</v>
      </c>
      <c r="M2197" s="7">
        <v>168265.41053214329</v>
      </c>
      <c r="O2197" s="51"/>
      <c r="P2197" s="51"/>
      <c r="Q2197" s="51"/>
      <c r="R2197" s="51"/>
      <c r="S2197" s="51"/>
      <c r="T2197" s="51"/>
      <c r="U2197" s="51"/>
      <c r="V2197" s="51"/>
      <c r="W2197" s="51"/>
      <c r="X2197" s="51"/>
      <c r="Y2197" s="51"/>
      <c r="Z2197" s="51"/>
      <c r="AA2197" s="51"/>
    </row>
    <row r="2198" spans="1:27" ht="11.65" customHeight="1">
      <c r="A2198" s="53">
        <v>2069</v>
      </c>
      <c r="C2198" s="101"/>
      <c r="F2198" s="104" t="s">
        <v>669</v>
      </c>
      <c r="G2198" s="3" t="s">
        <v>636</v>
      </c>
      <c r="H2198" s="59"/>
      <c r="I2198" s="7">
        <v>4419983.2324999999</v>
      </c>
      <c r="J2198" s="7">
        <v>4419983.2324999999</v>
      </c>
      <c r="K2198" s="103">
        <v>0</v>
      </c>
      <c r="L2198" s="7">
        <v>0</v>
      </c>
      <c r="M2198" s="7">
        <v>0</v>
      </c>
      <c r="O2198" s="51"/>
      <c r="P2198" s="51"/>
      <c r="Q2198" s="51"/>
      <c r="R2198" s="51"/>
      <c r="S2198" s="51"/>
      <c r="T2198" s="51"/>
      <c r="U2198" s="51"/>
      <c r="V2198" s="51"/>
      <c r="W2198" s="51"/>
      <c r="X2198" s="51"/>
      <c r="Y2198" s="51"/>
      <c r="Z2198" s="51"/>
      <c r="AA2198" s="51"/>
    </row>
    <row r="2199" spans="1:27" ht="11.65" customHeight="1">
      <c r="A2199" s="53">
        <v>2070</v>
      </c>
      <c r="C2199" s="101"/>
      <c r="F2199" s="104" t="s">
        <v>669</v>
      </c>
      <c r="G2199" s="3" t="s">
        <v>639</v>
      </c>
      <c r="H2199" s="59"/>
      <c r="I2199" s="7">
        <v>721379.92749999999</v>
      </c>
      <c r="J2199" s="7">
        <v>559069.25737041363</v>
      </c>
      <c r="K2199" s="103">
        <v>162310.67012958633</v>
      </c>
      <c r="L2199" s="7">
        <v>-6279.0389000702708</v>
      </c>
      <c r="M2199" s="7">
        <v>156031.63122951606</v>
      </c>
      <c r="O2199" s="51"/>
      <c r="P2199" s="51"/>
      <c r="Q2199" s="51"/>
      <c r="R2199" s="51"/>
      <c r="S2199" s="51"/>
      <c r="T2199" s="51"/>
      <c r="U2199" s="51"/>
      <c r="V2199" s="51"/>
      <c r="W2199" s="51"/>
      <c r="X2199" s="51"/>
      <c r="Y2199" s="51"/>
      <c r="Z2199" s="51"/>
      <c r="AA2199" s="51"/>
    </row>
    <row r="2200" spans="1:27" ht="11.65" customHeight="1">
      <c r="A2200" s="53">
        <v>2071</v>
      </c>
      <c r="C2200" s="101"/>
      <c r="F2200" s="104" t="s">
        <v>669</v>
      </c>
      <c r="G2200" s="3" t="s">
        <v>636</v>
      </c>
      <c r="H2200" s="59"/>
      <c r="I2200" s="7">
        <v>0</v>
      </c>
      <c r="J2200" s="7">
        <v>0</v>
      </c>
      <c r="K2200" s="103">
        <v>0</v>
      </c>
      <c r="L2200" s="7">
        <v>0</v>
      </c>
      <c r="M2200" s="7">
        <v>0</v>
      </c>
      <c r="O2200" s="51"/>
      <c r="P2200" s="51"/>
      <c r="Q2200" s="51"/>
      <c r="R2200" s="51"/>
      <c r="S2200" s="51"/>
      <c r="T2200" s="51"/>
      <c r="U2200" s="51"/>
      <c r="V2200" s="51"/>
      <c r="W2200" s="51"/>
      <c r="X2200" s="51"/>
      <c r="Y2200" s="51"/>
      <c r="Z2200" s="51"/>
      <c r="AA2200" s="51"/>
    </row>
    <row r="2201" spans="1:27" ht="11.65" customHeight="1">
      <c r="A2201" s="53">
        <v>2072</v>
      </c>
      <c r="C2201" s="101"/>
      <c r="F2201" s="102"/>
      <c r="H2201" s="59" t="s">
        <v>402</v>
      </c>
      <c r="I2201" s="106">
        <v>14848571.17583333</v>
      </c>
      <c r="J2201" s="106">
        <v>13740376.012021571</v>
      </c>
      <c r="K2201" s="106">
        <v>1108195.1638117584</v>
      </c>
      <c r="L2201" s="106">
        <v>-30800.515893915639</v>
      </c>
      <c r="M2201" s="106">
        <v>1077394.647917843</v>
      </c>
      <c r="O2201" s="51"/>
      <c r="P2201" s="51"/>
      <c r="Q2201" s="51"/>
      <c r="R2201" s="51"/>
      <c r="S2201" s="51"/>
      <c r="T2201" s="51"/>
      <c r="U2201" s="51"/>
      <c r="V2201" s="51"/>
      <c r="W2201" s="51"/>
      <c r="X2201" s="51"/>
      <c r="Y2201" s="51"/>
      <c r="Z2201" s="51"/>
      <c r="AA2201" s="51"/>
    </row>
    <row r="2202" spans="1:27" ht="11.65" customHeight="1">
      <c r="A2202" s="53">
        <v>2073</v>
      </c>
      <c r="C2202" s="101"/>
      <c r="F2202" s="102"/>
      <c r="H2202" s="59"/>
      <c r="I2202" s="7"/>
      <c r="J2202" s="7"/>
      <c r="K2202" s="7"/>
      <c r="L2202" s="7"/>
      <c r="M2202" s="7"/>
      <c r="O2202" s="51"/>
      <c r="P2202" s="51"/>
      <c r="Q2202" s="51"/>
      <c r="R2202" s="51"/>
      <c r="S2202" s="51"/>
      <c r="T2202" s="51"/>
      <c r="U2202" s="51"/>
      <c r="V2202" s="51"/>
      <c r="W2202" s="51"/>
      <c r="X2202" s="51"/>
      <c r="Y2202" s="51"/>
      <c r="Z2202" s="51"/>
      <c r="AA2202" s="51"/>
    </row>
    <row r="2203" spans="1:27" ht="11.65" customHeight="1">
      <c r="A2203" s="53">
        <v>2074</v>
      </c>
      <c r="C2203" s="101">
        <v>394</v>
      </c>
      <c r="D2203" s="3" t="s">
        <v>471</v>
      </c>
      <c r="F2203" s="102"/>
      <c r="H2203" s="59"/>
      <c r="I2203" s="7"/>
      <c r="J2203" s="7"/>
      <c r="K2203" s="7"/>
      <c r="L2203" s="7"/>
      <c r="M2203" s="7"/>
      <c r="O2203" s="51"/>
      <c r="P2203" s="51"/>
      <c r="Q2203" s="51"/>
      <c r="R2203" s="51"/>
      <c r="S2203" s="51"/>
      <c r="T2203" s="51"/>
      <c r="U2203" s="51"/>
      <c r="V2203" s="51"/>
      <c r="W2203" s="51"/>
      <c r="X2203" s="51"/>
      <c r="Y2203" s="51"/>
      <c r="Z2203" s="51"/>
      <c r="AA2203" s="51"/>
    </row>
    <row r="2204" spans="1:27" ht="11.65" customHeight="1">
      <c r="A2204" s="53">
        <v>2075</v>
      </c>
      <c r="C2204" s="101"/>
      <c r="F2204" s="104" t="s">
        <v>666</v>
      </c>
      <c r="G2204" s="3" t="s">
        <v>569</v>
      </c>
      <c r="H2204" s="59"/>
      <c r="I2204" s="7">
        <v>34267704.590833336</v>
      </c>
      <c r="J2204" s="7">
        <v>31452246.276666667</v>
      </c>
      <c r="K2204" s="103">
        <v>2815458.3141666702</v>
      </c>
      <c r="L2204" s="7">
        <v>-32424.554166670423</v>
      </c>
      <c r="M2204" s="7">
        <v>2783033.76</v>
      </c>
      <c r="O2204" s="51"/>
      <c r="P2204" s="51"/>
      <c r="Q2204" s="51"/>
      <c r="R2204" s="51"/>
      <c r="S2204" s="51"/>
      <c r="T2204" s="51"/>
      <c r="U2204" s="51"/>
      <c r="V2204" s="51"/>
      <c r="W2204" s="51"/>
      <c r="X2204" s="51"/>
      <c r="Y2204" s="51"/>
      <c r="Z2204" s="51"/>
      <c r="AA2204" s="51"/>
    </row>
    <row r="2205" spans="1:27" ht="11.65" customHeight="1">
      <c r="A2205" s="53">
        <v>2076</v>
      </c>
      <c r="C2205" s="101"/>
      <c r="F2205" s="104" t="s">
        <v>667</v>
      </c>
      <c r="G2205" s="3" t="s">
        <v>635</v>
      </c>
      <c r="H2205" s="59"/>
      <c r="I2205" s="7">
        <v>0</v>
      </c>
      <c r="J2205" s="7">
        <v>0</v>
      </c>
      <c r="K2205" s="103">
        <v>0</v>
      </c>
      <c r="L2205" s="7">
        <v>0</v>
      </c>
      <c r="M2205" s="7">
        <v>0</v>
      </c>
      <c r="O2205" s="51"/>
      <c r="P2205" s="51"/>
      <c r="Q2205" s="51"/>
      <c r="R2205" s="51"/>
      <c r="S2205" s="51"/>
      <c r="T2205" s="51"/>
      <c r="U2205" s="51"/>
      <c r="V2205" s="51"/>
      <c r="W2205" s="51"/>
      <c r="X2205" s="51"/>
      <c r="Y2205" s="51"/>
      <c r="Z2205" s="51"/>
      <c r="AA2205" s="51"/>
    </row>
    <row r="2206" spans="1:27" ht="11.65" customHeight="1">
      <c r="A2206" s="53">
        <v>2077</v>
      </c>
      <c r="C2206" s="101"/>
      <c r="F2206" s="104" t="s">
        <v>669</v>
      </c>
      <c r="G2206" s="3" t="s">
        <v>249</v>
      </c>
      <c r="H2206" s="59"/>
      <c r="I2206" s="7">
        <v>0</v>
      </c>
      <c r="J2206" s="7">
        <v>0</v>
      </c>
      <c r="K2206" s="103">
        <v>0</v>
      </c>
      <c r="L2206" s="7">
        <v>0</v>
      </c>
      <c r="M2206" s="7">
        <v>0</v>
      </c>
      <c r="O2206" s="51"/>
      <c r="P2206" s="51"/>
      <c r="Q2206" s="51"/>
      <c r="R2206" s="51"/>
      <c r="S2206" s="51"/>
      <c r="T2206" s="51"/>
      <c r="U2206" s="51"/>
      <c r="V2206" s="51"/>
      <c r="W2206" s="51"/>
      <c r="X2206" s="51"/>
      <c r="Y2206" s="51"/>
      <c r="Z2206" s="51"/>
      <c r="AA2206" s="51"/>
    </row>
    <row r="2207" spans="1:27" ht="11.65" customHeight="1">
      <c r="A2207" s="53">
        <v>2078</v>
      </c>
      <c r="C2207" s="101"/>
      <c r="F2207" s="104" t="s">
        <v>650</v>
      </c>
      <c r="G2207" s="3" t="s">
        <v>632</v>
      </c>
      <c r="H2207" s="59"/>
      <c r="I2207" s="7">
        <v>3387645.2708333302</v>
      </c>
      <c r="J2207" s="7">
        <v>3155482.7613403676</v>
      </c>
      <c r="K2207" s="103">
        <v>232162.50949296277</v>
      </c>
      <c r="L2207" s="7">
        <v>-27492.865837699268</v>
      </c>
      <c r="M2207" s="7">
        <v>204669.6436552635</v>
      </c>
      <c r="O2207" s="51"/>
      <c r="P2207" s="51"/>
      <c r="Q2207" s="51"/>
      <c r="R2207" s="51"/>
      <c r="S2207" s="51"/>
      <c r="T2207" s="51"/>
      <c r="U2207" s="51"/>
      <c r="V2207" s="51"/>
      <c r="W2207" s="51"/>
      <c r="X2207" s="51"/>
      <c r="Y2207" s="51"/>
      <c r="Z2207" s="51"/>
      <c r="AA2207" s="51"/>
    </row>
    <row r="2208" spans="1:27" ht="11.65" customHeight="1">
      <c r="A2208" s="53">
        <v>2079</v>
      </c>
      <c r="C2208" s="101"/>
      <c r="F2208" s="104" t="s">
        <v>270</v>
      </c>
      <c r="G2208" s="3" t="s">
        <v>630</v>
      </c>
      <c r="H2208" s="59"/>
      <c r="I2208" s="7">
        <v>0</v>
      </c>
      <c r="J2208" s="7">
        <v>0</v>
      </c>
      <c r="K2208" s="103">
        <v>0</v>
      </c>
      <c r="L2208" s="7">
        <v>0</v>
      </c>
      <c r="M2208" s="7">
        <v>0</v>
      </c>
      <c r="O2208" s="51"/>
      <c r="P2208" s="51"/>
      <c r="Q2208" s="51"/>
      <c r="R2208" s="51"/>
      <c r="S2208" s="51"/>
      <c r="T2208" s="51"/>
      <c r="U2208" s="51"/>
      <c r="V2208" s="51"/>
      <c r="W2208" s="51"/>
      <c r="X2208" s="51"/>
      <c r="Y2208" s="51"/>
      <c r="Z2208" s="51"/>
      <c r="AA2208" s="51"/>
    </row>
    <row r="2209" spans="1:27" ht="11.65" customHeight="1">
      <c r="A2209" s="53">
        <v>2080</v>
      </c>
      <c r="C2209" s="101"/>
      <c r="F2209" s="104" t="s">
        <v>668</v>
      </c>
      <c r="G2209" s="3" t="s">
        <v>649</v>
      </c>
      <c r="H2209" s="59"/>
      <c r="I2209" s="7">
        <v>0</v>
      </c>
      <c r="J2209" s="7">
        <v>0</v>
      </c>
      <c r="K2209" s="103">
        <v>0</v>
      </c>
      <c r="L2209" s="7">
        <v>0</v>
      </c>
      <c r="M2209" s="7">
        <v>0</v>
      </c>
      <c r="O2209" s="51"/>
      <c r="P2209" s="51"/>
      <c r="Q2209" s="51"/>
      <c r="R2209" s="51"/>
      <c r="S2209" s="51"/>
      <c r="T2209" s="51"/>
      <c r="U2209" s="51"/>
      <c r="V2209" s="51"/>
      <c r="W2209" s="51"/>
      <c r="X2209" s="51"/>
      <c r="Y2209" s="51"/>
      <c r="Z2209" s="51"/>
      <c r="AA2209" s="51"/>
    </row>
    <row r="2210" spans="1:27" ht="11.65" customHeight="1">
      <c r="A2210" s="53">
        <v>2081</v>
      </c>
      <c r="C2210" s="101"/>
      <c r="F2210" s="104" t="s">
        <v>669</v>
      </c>
      <c r="G2210" s="3" t="s">
        <v>634</v>
      </c>
      <c r="H2210" s="59"/>
      <c r="I2210" s="7">
        <v>2810410.3795833299</v>
      </c>
      <c r="J2210" s="7">
        <v>2178067.3178208922</v>
      </c>
      <c r="K2210" s="103">
        <v>632343.06176243781</v>
      </c>
      <c r="L2210" s="7">
        <v>-5433.9338980691973</v>
      </c>
      <c r="M2210" s="7">
        <v>626909.12786436861</v>
      </c>
      <c r="O2210" s="51"/>
      <c r="P2210" s="51"/>
      <c r="Q2210" s="51"/>
      <c r="R2210" s="51"/>
      <c r="S2210" s="51"/>
      <c r="T2210" s="51"/>
      <c r="U2210" s="51"/>
      <c r="V2210" s="51"/>
      <c r="W2210" s="51"/>
      <c r="X2210" s="51"/>
      <c r="Y2210" s="51"/>
      <c r="Z2210" s="51"/>
      <c r="AA2210" s="51"/>
    </row>
    <row r="2211" spans="1:27" ht="11.65" customHeight="1">
      <c r="A2211" s="53">
        <v>2082</v>
      </c>
      <c r="C2211" s="101"/>
      <c r="F2211" s="104" t="s">
        <v>669</v>
      </c>
      <c r="G2211" s="3" t="s">
        <v>636</v>
      </c>
      <c r="H2211" s="59"/>
      <c r="I2211" s="7">
        <v>18396127.40625</v>
      </c>
      <c r="J2211" s="7">
        <v>18396127.40625</v>
      </c>
      <c r="K2211" s="103">
        <v>0</v>
      </c>
      <c r="L2211" s="7">
        <v>0</v>
      </c>
      <c r="M2211" s="7">
        <v>0</v>
      </c>
      <c r="O2211" s="51"/>
      <c r="P2211" s="51"/>
      <c r="Q2211" s="51"/>
      <c r="R2211" s="51"/>
      <c r="S2211" s="51"/>
      <c r="T2211" s="51"/>
      <c r="U2211" s="51"/>
      <c r="V2211" s="51"/>
      <c r="W2211" s="51"/>
      <c r="X2211" s="51"/>
      <c r="Y2211" s="51"/>
      <c r="Z2211" s="51"/>
      <c r="AA2211" s="51"/>
    </row>
    <row r="2212" spans="1:27" ht="11.65" customHeight="1">
      <c r="A2212" s="53">
        <v>2083</v>
      </c>
      <c r="C2212" s="101"/>
      <c r="F2212" s="104" t="s">
        <v>270</v>
      </c>
      <c r="G2212" s="3" t="s">
        <v>639</v>
      </c>
      <c r="H2212" s="59"/>
      <c r="I2212" s="7">
        <v>2890876.8620833298</v>
      </c>
      <c r="J2212" s="7">
        <v>2240428.8209616686</v>
      </c>
      <c r="K2212" s="103">
        <v>650448.04112166131</v>
      </c>
      <c r="L2212" s="7">
        <v>12774.510705002234</v>
      </c>
      <c r="M2212" s="7">
        <v>663222.55182666355</v>
      </c>
      <c r="O2212" s="51"/>
      <c r="P2212" s="51"/>
      <c r="Q2212" s="51"/>
      <c r="R2212" s="51"/>
      <c r="S2212" s="51"/>
      <c r="T2212" s="51"/>
      <c r="U2212" s="51"/>
      <c r="V2212" s="51"/>
      <c r="W2212" s="51"/>
      <c r="X2212" s="51"/>
      <c r="Y2212" s="51"/>
      <c r="Z2212" s="51"/>
      <c r="AA2212" s="51"/>
    </row>
    <row r="2213" spans="1:27" ht="11.65" customHeight="1">
      <c r="A2213" s="53">
        <v>2084</v>
      </c>
      <c r="C2213" s="101"/>
      <c r="F2213" s="104" t="s">
        <v>270</v>
      </c>
      <c r="G2213" s="3" t="s">
        <v>637</v>
      </c>
      <c r="H2213" s="59"/>
      <c r="I2213" s="7">
        <v>0</v>
      </c>
      <c r="J2213" s="7">
        <v>0</v>
      </c>
      <c r="K2213" s="103">
        <v>0</v>
      </c>
      <c r="L2213" s="7">
        <v>0</v>
      </c>
      <c r="M2213" s="7">
        <v>0</v>
      </c>
      <c r="O2213" s="51"/>
      <c r="P2213" s="51"/>
      <c r="Q2213" s="51"/>
      <c r="R2213" s="51"/>
      <c r="S2213" s="51"/>
      <c r="T2213" s="51"/>
      <c r="U2213" s="51"/>
      <c r="V2213" s="51"/>
      <c r="W2213" s="51"/>
      <c r="X2213" s="51"/>
      <c r="Y2213" s="51"/>
      <c r="Z2213" s="51"/>
      <c r="AA2213" s="51"/>
    </row>
    <row r="2214" spans="1:27" ht="11.65" customHeight="1">
      <c r="A2214" s="53">
        <v>2085</v>
      </c>
      <c r="C2214" s="101"/>
      <c r="F2214" s="104" t="s">
        <v>270</v>
      </c>
      <c r="G2214" s="3" t="s">
        <v>398</v>
      </c>
      <c r="H2214" s="59"/>
      <c r="I2214" s="7">
        <v>124446.043333333</v>
      </c>
      <c r="J2214" s="7">
        <v>124446.043333333</v>
      </c>
      <c r="K2214" s="103">
        <v>0</v>
      </c>
      <c r="L2214" s="7">
        <v>0</v>
      </c>
      <c r="M2214" s="7">
        <v>0</v>
      </c>
      <c r="O2214" s="51"/>
      <c r="P2214" s="51"/>
      <c r="Q2214" s="51"/>
      <c r="R2214" s="51"/>
      <c r="S2214" s="51"/>
      <c r="T2214" s="51"/>
      <c r="U2214" s="51"/>
      <c r="V2214" s="51"/>
      <c r="W2214" s="51"/>
      <c r="X2214" s="51"/>
      <c r="Y2214" s="51"/>
      <c r="Z2214" s="51"/>
      <c r="AA2214" s="51"/>
    </row>
    <row r="2215" spans="1:27" ht="11.65" customHeight="1">
      <c r="A2215" s="53">
        <v>2086</v>
      </c>
      <c r="C2215" s="101"/>
      <c r="F2215" s="104" t="s">
        <v>669</v>
      </c>
      <c r="G2215" s="3" t="s">
        <v>636</v>
      </c>
      <c r="H2215" s="59"/>
      <c r="I2215" s="7">
        <v>0</v>
      </c>
      <c r="J2215" s="7">
        <v>0</v>
      </c>
      <c r="K2215" s="103">
        <v>0</v>
      </c>
      <c r="L2215" s="7">
        <v>0</v>
      </c>
      <c r="M2215" s="7">
        <v>0</v>
      </c>
      <c r="O2215" s="51"/>
      <c r="P2215" s="51"/>
      <c r="Q2215" s="51"/>
      <c r="R2215" s="51"/>
      <c r="S2215" s="51"/>
      <c r="T2215" s="51"/>
      <c r="U2215" s="51"/>
      <c r="V2215" s="51"/>
      <c r="W2215" s="51"/>
      <c r="X2215" s="51"/>
      <c r="Y2215" s="51"/>
      <c r="Z2215" s="51"/>
      <c r="AA2215" s="51"/>
    </row>
    <row r="2216" spans="1:27" ht="11.65" customHeight="1">
      <c r="A2216" s="53">
        <v>2087</v>
      </c>
      <c r="C2216" s="101"/>
      <c r="F2216" s="104" t="s">
        <v>669</v>
      </c>
      <c r="G2216" s="3" t="s">
        <v>636</v>
      </c>
      <c r="H2216" s="59"/>
      <c r="I2216" s="7">
        <v>0</v>
      </c>
      <c r="J2216" s="7">
        <v>0</v>
      </c>
      <c r="K2216" s="103">
        <v>0</v>
      </c>
      <c r="L2216" s="7">
        <v>0</v>
      </c>
      <c r="M2216" s="7">
        <v>0</v>
      </c>
      <c r="O2216" s="51"/>
      <c r="P2216" s="51"/>
      <c r="Q2216" s="51"/>
      <c r="R2216" s="51"/>
      <c r="S2216" s="51"/>
      <c r="T2216" s="51"/>
      <c r="U2216" s="51"/>
      <c r="V2216" s="51"/>
      <c r="W2216" s="51"/>
      <c r="X2216" s="51"/>
      <c r="Y2216" s="51"/>
      <c r="Z2216" s="51"/>
      <c r="AA2216" s="51"/>
    </row>
    <row r="2217" spans="1:27" ht="11.65" customHeight="1">
      <c r="A2217" s="53">
        <v>2088</v>
      </c>
      <c r="C2217" s="101"/>
      <c r="F2217" s="102"/>
      <c r="H2217" s="59" t="s">
        <v>402</v>
      </c>
      <c r="I2217" s="106">
        <v>61877210.552916661</v>
      </c>
      <c r="J2217" s="106">
        <v>57546798.626372933</v>
      </c>
      <c r="K2217" s="106">
        <v>4330411.9265437322</v>
      </c>
      <c r="L2217" s="106">
        <v>-52576.843197436654</v>
      </c>
      <c r="M2217" s="106">
        <v>4277835.0833462952</v>
      </c>
      <c r="O2217" s="51"/>
      <c r="P2217" s="51"/>
      <c r="Q2217" s="51"/>
      <c r="R2217" s="51"/>
      <c r="S2217" s="51"/>
      <c r="T2217" s="51"/>
      <c r="U2217" s="51"/>
      <c r="V2217" s="51"/>
      <c r="W2217" s="51"/>
      <c r="X2217" s="51"/>
      <c r="Y2217" s="51"/>
      <c r="Z2217" s="51"/>
      <c r="AA2217" s="51"/>
    </row>
    <row r="2218" spans="1:27" ht="11.65" customHeight="1">
      <c r="A2218" s="53">
        <v>2089</v>
      </c>
      <c r="C2218" s="101"/>
      <c r="F2218" s="102"/>
      <c r="H2218" s="59"/>
      <c r="I2218" s="7"/>
      <c r="J2218" s="7"/>
      <c r="K2218" s="7"/>
      <c r="L2218" s="7"/>
      <c r="M2218" s="7"/>
      <c r="O2218" s="51"/>
      <c r="P2218" s="51"/>
      <c r="Q2218" s="51"/>
      <c r="R2218" s="51"/>
      <c r="S2218" s="51"/>
      <c r="T2218" s="51"/>
      <c r="U2218" s="51"/>
      <c r="V2218" s="51"/>
      <c r="W2218" s="51"/>
      <c r="X2218" s="51"/>
      <c r="Y2218" s="51"/>
      <c r="Z2218" s="51"/>
      <c r="AA2218" s="51"/>
    </row>
    <row r="2219" spans="1:27" ht="11.65" customHeight="1">
      <c r="A2219" s="53">
        <v>2090</v>
      </c>
      <c r="C2219" s="101">
        <v>395</v>
      </c>
      <c r="D2219" s="3" t="s">
        <v>472</v>
      </c>
      <c r="F2219" s="102"/>
      <c r="H2219" s="59"/>
      <c r="I2219" s="7"/>
      <c r="J2219" s="7"/>
      <c r="K2219" s="7"/>
      <c r="L2219" s="7"/>
      <c r="M2219" s="7"/>
      <c r="O2219" s="51"/>
      <c r="P2219" s="51"/>
      <c r="Q2219" s="51"/>
      <c r="R2219" s="51"/>
      <c r="S2219" s="51"/>
      <c r="T2219" s="51"/>
      <c r="U2219" s="51"/>
      <c r="V2219" s="51"/>
      <c r="W2219" s="51"/>
      <c r="X2219" s="51"/>
      <c r="Y2219" s="51"/>
      <c r="Z2219" s="51"/>
      <c r="AA2219" s="51"/>
    </row>
    <row r="2220" spans="1:27" ht="11.65" customHeight="1">
      <c r="A2220" s="53">
        <v>2091</v>
      </c>
      <c r="C2220" s="101"/>
      <c r="F2220" s="104" t="s">
        <v>666</v>
      </c>
      <c r="G2220" s="3" t="s">
        <v>569</v>
      </c>
      <c r="H2220" s="59"/>
      <c r="I2220" s="7">
        <v>19941141.235000007</v>
      </c>
      <c r="J2220" s="7">
        <v>18593709.611666676</v>
      </c>
      <c r="K2220" s="103">
        <v>1347431.62333333</v>
      </c>
      <c r="L2220" s="7">
        <v>-60454.413333330071</v>
      </c>
      <c r="M2220" s="7">
        <v>1286977.21</v>
      </c>
      <c r="O2220" s="51"/>
      <c r="P2220" s="51"/>
      <c r="Q2220" s="51"/>
      <c r="R2220" s="51"/>
      <c r="S2220" s="51"/>
      <c r="T2220" s="51"/>
      <c r="U2220" s="51"/>
      <c r="V2220" s="51"/>
      <c r="W2220" s="51"/>
      <c r="X2220" s="51"/>
      <c r="Y2220" s="51"/>
      <c r="Z2220" s="51"/>
      <c r="AA2220" s="51"/>
    </row>
    <row r="2221" spans="1:27" ht="11.65" customHeight="1">
      <c r="A2221" s="53">
        <v>2092</v>
      </c>
      <c r="C2221" s="101"/>
      <c r="F2221" s="104" t="s">
        <v>667</v>
      </c>
      <c r="G2221" s="3" t="s">
        <v>635</v>
      </c>
      <c r="H2221" s="59"/>
      <c r="I2221" s="7">
        <v>0</v>
      </c>
      <c r="J2221" s="7">
        <v>0</v>
      </c>
      <c r="K2221" s="103">
        <v>0</v>
      </c>
      <c r="L2221" s="7">
        <v>0</v>
      </c>
      <c r="M2221" s="7">
        <v>0</v>
      </c>
      <c r="O2221" s="51"/>
      <c r="P2221" s="51"/>
      <c r="Q2221" s="51"/>
      <c r="R2221" s="51"/>
      <c r="S2221" s="51"/>
      <c r="T2221" s="51"/>
      <c r="U2221" s="51"/>
      <c r="V2221" s="51"/>
      <c r="W2221" s="51"/>
      <c r="X2221" s="51"/>
      <c r="Y2221" s="51"/>
      <c r="Z2221" s="51"/>
      <c r="AA2221" s="51"/>
    </row>
    <row r="2222" spans="1:27" ht="11.65" customHeight="1">
      <c r="A2222" s="53">
        <v>2093</v>
      </c>
      <c r="C2222" s="101"/>
      <c r="F2222" s="104" t="s">
        <v>668</v>
      </c>
      <c r="G2222" s="3" t="s">
        <v>649</v>
      </c>
      <c r="H2222" s="59"/>
      <c r="I2222" s="7">
        <v>0</v>
      </c>
      <c r="J2222" s="7">
        <v>0</v>
      </c>
      <c r="K2222" s="103">
        <v>0</v>
      </c>
      <c r="L2222" s="7">
        <v>0</v>
      </c>
      <c r="M2222" s="7">
        <v>0</v>
      </c>
      <c r="O2222" s="51"/>
      <c r="P2222" s="51"/>
      <c r="Q2222" s="51"/>
      <c r="R2222" s="51"/>
      <c r="S2222" s="51"/>
      <c r="T2222" s="51"/>
      <c r="U2222" s="51"/>
      <c r="V2222" s="51"/>
      <c r="W2222" s="51"/>
      <c r="X2222" s="51"/>
      <c r="Y2222" s="51"/>
      <c r="Z2222" s="51"/>
      <c r="AA2222" s="51"/>
    </row>
    <row r="2223" spans="1:27" ht="11.65" customHeight="1">
      <c r="A2223" s="53">
        <v>2094</v>
      </c>
      <c r="C2223" s="101"/>
      <c r="F2223" s="104" t="s">
        <v>650</v>
      </c>
      <c r="G2223" s="3" t="s">
        <v>632</v>
      </c>
      <c r="H2223" s="59"/>
      <c r="I2223" s="7">
        <v>4803897.4320833301</v>
      </c>
      <c r="J2223" s="7">
        <v>4474676.1606646385</v>
      </c>
      <c r="K2223" s="103">
        <v>329221.27141869126</v>
      </c>
      <c r="L2223" s="7">
        <v>-10421.308064755052</v>
      </c>
      <c r="M2223" s="7">
        <v>318799.96335393621</v>
      </c>
      <c r="O2223" s="51"/>
      <c r="P2223" s="51"/>
      <c r="Q2223" s="51"/>
      <c r="R2223" s="51"/>
      <c r="S2223" s="51"/>
      <c r="T2223" s="51"/>
      <c r="U2223" s="51"/>
      <c r="V2223" s="51"/>
      <c r="W2223" s="51"/>
      <c r="X2223" s="51"/>
      <c r="Y2223" s="51"/>
      <c r="Z2223" s="51"/>
      <c r="AA2223" s="51"/>
    </row>
    <row r="2224" spans="1:27" ht="11.65" customHeight="1">
      <c r="A2224" s="53">
        <v>2095</v>
      </c>
      <c r="C2224" s="101"/>
      <c r="F2224" s="104" t="s">
        <v>270</v>
      </c>
      <c r="G2224" s="3" t="s">
        <v>630</v>
      </c>
      <c r="H2224" s="59"/>
      <c r="I2224" s="7">
        <v>0</v>
      </c>
      <c r="J2224" s="7">
        <v>0</v>
      </c>
      <c r="K2224" s="103">
        <v>0</v>
      </c>
      <c r="L2224" s="7">
        <v>0</v>
      </c>
      <c r="M2224" s="7">
        <v>0</v>
      </c>
      <c r="O2224" s="51"/>
      <c r="P2224" s="51"/>
      <c r="Q2224" s="51"/>
      <c r="R2224" s="51"/>
      <c r="S2224" s="51"/>
      <c r="T2224" s="51"/>
      <c r="U2224" s="51"/>
      <c r="V2224" s="51"/>
      <c r="W2224" s="51"/>
      <c r="X2224" s="51"/>
      <c r="Y2224" s="51"/>
      <c r="Z2224" s="51"/>
      <c r="AA2224" s="51"/>
    </row>
    <row r="2225" spans="1:27" ht="11.65" customHeight="1">
      <c r="A2225" s="53">
        <v>2096</v>
      </c>
      <c r="C2225" s="101"/>
      <c r="F2225" s="104" t="s">
        <v>669</v>
      </c>
      <c r="G2225" s="3" t="s">
        <v>249</v>
      </c>
      <c r="H2225" s="59"/>
      <c r="I2225" s="7">
        <v>0</v>
      </c>
      <c r="J2225" s="7">
        <v>0</v>
      </c>
      <c r="K2225" s="103">
        <v>0</v>
      </c>
      <c r="L2225" s="7">
        <v>0</v>
      </c>
      <c r="M2225" s="7">
        <v>0</v>
      </c>
      <c r="O2225" s="51"/>
      <c r="P2225" s="51"/>
      <c r="Q2225" s="51"/>
      <c r="R2225" s="51"/>
      <c r="S2225" s="51"/>
      <c r="T2225" s="51"/>
      <c r="U2225" s="51"/>
      <c r="V2225" s="51"/>
      <c r="W2225" s="51"/>
      <c r="X2225" s="51"/>
      <c r="Y2225" s="51"/>
      <c r="Z2225" s="51"/>
      <c r="AA2225" s="51"/>
    </row>
    <row r="2226" spans="1:27" ht="11.65" customHeight="1">
      <c r="A2226" s="53">
        <v>2097</v>
      </c>
      <c r="C2226" s="101"/>
      <c r="F2226" s="104" t="s">
        <v>669</v>
      </c>
      <c r="G2226" s="3" t="s">
        <v>634</v>
      </c>
      <c r="H2226" s="59"/>
      <c r="I2226" s="7">
        <v>1315007.9866666701</v>
      </c>
      <c r="J2226" s="7">
        <v>1019130.8498002228</v>
      </c>
      <c r="K2226" s="103">
        <v>295877.13686644734</v>
      </c>
      <c r="L2226" s="7">
        <v>5589.4459204517771</v>
      </c>
      <c r="M2226" s="7">
        <v>301466.58278689912</v>
      </c>
      <c r="O2226" s="51"/>
      <c r="P2226" s="51"/>
      <c r="Q2226" s="51"/>
      <c r="R2226" s="51"/>
      <c r="S2226" s="51"/>
      <c r="T2226" s="51"/>
      <c r="U2226" s="51"/>
      <c r="V2226" s="51"/>
      <c r="W2226" s="51"/>
      <c r="X2226" s="51"/>
      <c r="Y2226" s="51"/>
      <c r="Z2226" s="51"/>
      <c r="AA2226" s="51"/>
    </row>
    <row r="2227" spans="1:27" ht="11.65" customHeight="1">
      <c r="A2227" s="53">
        <v>2098</v>
      </c>
      <c r="C2227" s="101"/>
      <c r="F2227" s="104" t="s">
        <v>669</v>
      </c>
      <c r="G2227" s="3" t="s">
        <v>636</v>
      </c>
      <c r="H2227" s="59"/>
      <c r="I2227" s="7">
        <v>4688469.7125000004</v>
      </c>
      <c r="J2227" s="7">
        <v>4688469.7125000004</v>
      </c>
      <c r="K2227" s="103">
        <v>0</v>
      </c>
      <c r="L2227" s="7">
        <v>0</v>
      </c>
      <c r="M2227" s="7">
        <v>0</v>
      </c>
      <c r="O2227" s="51"/>
      <c r="P2227" s="51"/>
      <c r="Q2227" s="51"/>
      <c r="R2227" s="51"/>
      <c r="S2227" s="51"/>
      <c r="T2227" s="51"/>
      <c r="U2227" s="51"/>
      <c r="V2227" s="51"/>
      <c r="W2227" s="51"/>
      <c r="X2227" s="51"/>
      <c r="Y2227" s="51"/>
      <c r="Z2227" s="51"/>
      <c r="AA2227" s="51"/>
    </row>
    <row r="2228" spans="1:27" ht="11.65" customHeight="1">
      <c r="A2228" s="53">
        <v>2099</v>
      </c>
      <c r="C2228" s="101"/>
      <c r="F2228" s="104" t="s">
        <v>270</v>
      </c>
      <c r="G2228" s="3" t="s">
        <v>639</v>
      </c>
      <c r="H2228" s="59"/>
      <c r="I2228" s="7">
        <v>252630.19750000001</v>
      </c>
      <c r="J2228" s="7">
        <v>195788.33776971974</v>
      </c>
      <c r="K2228" s="103">
        <v>56841.859730280266</v>
      </c>
      <c r="L2228" s="7">
        <v>889.68308445603907</v>
      </c>
      <c r="M2228" s="7">
        <v>57731.542814736305</v>
      </c>
      <c r="O2228" s="51"/>
      <c r="P2228" s="51"/>
      <c r="Q2228" s="51"/>
      <c r="R2228" s="51"/>
      <c r="S2228" s="51"/>
      <c r="T2228" s="51"/>
      <c r="U2228" s="51"/>
      <c r="V2228" s="51"/>
      <c r="W2228" s="51"/>
      <c r="X2228" s="51"/>
      <c r="Y2228" s="51"/>
      <c r="Z2228" s="51"/>
      <c r="AA2228" s="51"/>
    </row>
    <row r="2229" spans="1:27" ht="11.65" customHeight="1">
      <c r="A2229" s="53">
        <v>2100</v>
      </c>
      <c r="C2229" s="101"/>
      <c r="F2229" s="104" t="s">
        <v>270</v>
      </c>
      <c r="G2229" s="3" t="s">
        <v>637</v>
      </c>
      <c r="H2229" s="59"/>
      <c r="I2229" s="7">
        <v>0</v>
      </c>
      <c r="J2229" s="7">
        <v>0</v>
      </c>
      <c r="K2229" s="103">
        <v>0</v>
      </c>
      <c r="L2229" s="7">
        <v>0</v>
      </c>
      <c r="M2229" s="7">
        <v>0</v>
      </c>
      <c r="O2229" s="51"/>
      <c r="P2229" s="51"/>
      <c r="Q2229" s="51"/>
      <c r="R2229" s="51"/>
      <c r="S2229" s="51"/>
      <c r="T2229" s="51"/>
      <c r="U2229" s="51"/>
      <c r="V2229" s="51"/>
      <c r="W2229" s="51"/>
      <c r="X2229" s="51"/>
      <c r="Y2229" s="51"/>
      <c r="Z2229" s="51"/>
      <c r="AA2229" s="51"/>
    </row>
    <row r="2230" spans="1:27" ht="11.65" customHeight="1">
      <c r="A2230" s="53">
        <v>2101</v>
      </c>
      <c r="C2230" s="101"/>
      <c r="F2230" s="104" t="s">
        <v>270</v>
      </c>
      <c r="G2230" s="3" t="s">
        <v>398</v>
      </c>
      <c r="H2230" s="59"/>
      <c r="I2230" s="7">
        <v>1148490.14791667</v>
      </c>
      <c r="J2230" s="7">
        <v>1148490.14791667</v>
      </c>
      <c r="K2230" s="103">
        <v>0</v>
      </c>
      <c r="L2230" s="7">
        <v>0</v>
      </c>
      <c r="M2230" s="7">
        <v>0</v>
      </c>
      <c r="O2230" s="51"/>
      <c r="P2230" s="51"/>
      <c r="Q2230" s="51"/>
      <c r="R2230" s="51"/>
      <c r="S2230" s="51"/>
      <c r="T2230" s="51"/>
      <c r="U2230" s="51"/>
      <c r="V2230" s="51"/>
      <c r="W2230" s="51"/>
      <c r="X2230" s="51"/>
      <c r="Y2230" s="51"/>
      <c r="Z2230" s="51"/>
      <c r="AA2230" s="51"/>
    </row>
    <row r="2231" spans="1:27" ht="11.65" customHeight="1">
      <c r="A2231" s="53">
        <v>2102</v>
      </c>
      <c r="C2231" s="101"/>
      <c r="F2231" s="104" t="s">
        <v>669</v>
      </c>
      <c r="G2231" s="3" t="s">
        <v>636</v>
      </c>
      <c r="H2231" s="59"/>
      <c r="I2231" s="7">
        <v>0</v>
      </c>
      <c r="J2231" s="7">
        <v>0</v>
      </c>
      <c r="K2231" s="103">
        <v>0</v>
      </c>
      <c r="L2231" s="7">
        <v>0</v>
      </c>
      <c r="M2231" s="7">
        <v>0</v>
      </c>
      <c r="O2231" s="51"/>
      <c r="P2231" s="51"/>
      <c r="Q2231" s="51"/>
      <c r="R2231" s="51"/>
      <c r="S2231" s="51"/>
      <c r="T2231" s="51"/>
      <c r="U2231" s="51"/>
      <c r="V2231" s="51"/>
      <c r="W2231" s="51"/>
      <c r="X2231" s="51"/>
      <c r="Y2231" s="51"/>
      <c r="Z2231" s="51"/>
      <c r="AA2231" s="51"/>
    </row>
    <row r="2232" spans="1:27" ht="11.65" customHeight="1">
      <c r="A2232" s="53">
        <v>2103</v>
      </c>
      <c r="C2232" s="101"/>
      <c r="F2232" s="104" t="s">
        <v>669</v>
      </c>
      <c r="G2232" s="3" t="s">
        <v>636</v>
      </c>
      <c r="H2232" s="59"/>
      <c r="I2232" s="7">
        <v>0</v>
      </c>
      <c r="J2232" s="7">
        <v>0</v>
      </c>
      <c r="K2232" s="103">
        <v>0</v>
      </c>
      <c r="L2232" s="7">
        <v>0</v>
      </c>
      <c r="M2232" s="7">
        <v>0</v>
      </c>
      <c r="O2232" s="51"/>
      <c r="P2232" s="51"/>
      <c r="Q2232" s="51"/>
      <c r="R2232" s="51"/>
      <c r="S2232" s="51"/>
      <c r="T2232" s="51"/>
      <c r="U2232" s="51"/>
      <c r="V2232" s="51"/>
      <c r="W2232" s="51"/>
      <c r="X2232" s="51"/>
      <c r="Y2232" s="51"/>
      <c r="Z2232" s="51"/>
      <c r="AA2232" s="51"/>
    </row>
    <row r="2233" spans="1:27" ht="11.65" customHeight="1">
      <c r="A2233" s="53">
        <v>2104</v>
      </c>
      <c r="C2233" s="101"/>
      <c r="F2233" s="102"/>
      <c r="H2233" s="59" t="s">
        <v>402</v>
      </c>
      <c r="I2233" s="106">
        <v>32149636.711666681</v>
      </c>
      <c r="J2233" s="106">
        <v>30120264.820317924</v>
      </c>
      <c r="K2233" s="106">
        <v>2029371.8913487489</v>
      </c>
      <c r="L2233" s="106">
        <v>-64396.592393177307</v>
      </c>
      <c r="M2233" s="106">
        <v>1964975.2989555714</v>
      </c>
      <c r="O2233" s="51"/>
      <c r="P2233" s="51"/>
      <c r="Q2233" s="51"/>
      <c r="R2233" s="51"/>
      <c r="S2233" s="51"/>
      <c r="T2233" s="51"/>
      <c r="U2233" s="51"/>
      <c r="V2233" s="51"/>
      <c r="W2233" s="51"/>
      <c r="X2233" s="51"/>
      <c r="Y2233" s="51"/>
      <c r="Z2233" s="51"/>
      <c r="AA2233" s="51"/>
    </row>
    <row r="2234" spans="1:27" ht="11.65" customHeight="1">
      <c r="A2234" s="53">
        <v>2105</v>
      </c>
      <c r="F2234" s="102"/>
      <c r="H2234" s="59"/>
      <c r="I2234" s="109"/>
      <c r="J2234" s="7"/>
      <c r="K2234" s="7"/>
      <c r="L2234" s="7"/>
      <c r="M2234" s="7"/>
      <c r="O2234" s="51"/>
      <c r="P2234" s="51"/>
      <c r="Q2234" s="51"/>
      <c r="R2234" s="51"/>
      <c r="S2234" s="51"/>
      <c r="T2234" s="51"/>
      <c r="U2234" s="51"/>
      <c r="V2234" s="51"/>
      <c r="W2234" s="51"/>
      <c r="X2234" s="51"/>
      <c r="Y2234" s="51"/>
      <c r="Z2234" s="51"/>
      <c r="AA2234" s="51"/>
    </row>
    <row r="2235" spans="1:27" ht="11.65" customHeight="1">
      <c r="A2235" s="53">
        <v>2106</v>
      </c>
      <c r="C2235" s="101">
        <v>396</v>
      </c>
      <c r="D2235" s="3" t="s">
        <v>473</v>
      </c>
      <c r="F2235" s="102"/>
      <c r="H2235" s="59"/>
      <c r="I2235" s="7"/>
      <c r="J2235" s="7"/>
      <c r="K2235" s="7"/>
      <c r="L2235" s="7"/>
      <c r="M2235" s="7"/>
      <c r="O2235" s="51"/>
      <c r="P2235" s="51"/>
      <c r="Q2235" s="51"/>
      <c r="R2235" s="51"/>
      <c r="S2235" s="51"/>
      <c r="T2235" s="51"/>
      <c r="U2235" s="51"/>
      <c r="V2235" s="51"/>
      <c r="W2235" s="51"/>
      <c r="X2235" s="51"/>
      <c r="Y2235" s="51"/>
      <c r="Z2235" s="51"/>
      <c r="AA2235" s="51"/>
    </row>
    <row r="2236" spans="1:27" ht="11.65" customHeight="1">
      <c r="A2236" s="53">
        <v>2107</v>
      </c>
      <c r="C2236" s="101"/>
      <c r="F2236" s="104" t="s">
        <v>666</v>
      </c>
      <c r="G2236" s="3" t="s">
        <v>569</v>
      </c>
      <c r="H2236" s="59"/>
      <c r="I2236" s="7">
        <v>127319962.27625002</v>
      </c>
      <c r="J2236" s="7">
        <v>118839796.39625002</v>
      </c>
      <c r="K2236" s="103">
        <v>8480165.8800000008</v>
      </c>
      <c r="L2236" s="7">
        <v>240204.44999999925</v>
      </c>
      <c r="M2236" s="7">
        <v>8720370.3300000001</v>
      </c>
      <c r="O2236" s="51"/>
      <c r="P2236" s="51"/>
      <c r="Q2236" s="51"/>
      <c r="R2236" s="51"/>
      <c r="S2236" s="51"/>
      <c r="T2236" s="51"/>
      <c r="U2236" s="51"/>
      <c r="V2236" s="51"/>
      <c r="W2236" s="51"/>
      <c r="X2236" s="51"/>
      <c r="Y2236" s="51"/>
      <c r="Z2236" s="51"/>
      <c r="AA2236" s="51"/>
    </row>
    <row r="2237" spans="1:27" ht="11.65" customHeight="1">
      <c r="A2237" s="53">
        <v>2108</v>
      </c>
      <c r="C2237" s="101"/>
      <c r="F2237" s="104" t="s">
        <v>667</v>
      </c>
      <c r="G2237" s="3" t="s">
        <v>635</v>
      </c>
      <c r="H2237" s="59"/>
      <c r="I2237" s="7">
        <v>0</v>
      </c>
      <c r="J2237" s="7">
        <v>0</v>
      </c>
      <c r="K2237" s="103">
        <v>0</v>
      </c>
      <c r="L2237" s="7">
        <v>0</v>
      </c>
      <c r="M2237" s="7">
        <v>0</v>
      </c>
      <c r="O2237" s="51"/>
      <c r="P2237" s="51"/>
      <c r="Q2237" s="51"/>
      <c r="R2237" s="51"/>
      <c r="S2237" s="51"/>
      <c r="T2237" s="51"/>
      <c r="U2237" s="51"/>
      <c r="V2237" s="51"/>
      <c r="W2237" s="51"/>
      <c r="X2237" s="51"/>
      <c r="Y2237" s="51"/>
      <c r="Z2237" s="51"/>
      <c r="AA2237" s="51"/>
    </row>
    <row r="2238" spans="1:27" ht="11.65" customHeight="1">
      <c r="A2238" s="53">
        <v>2109</v>
      </c>
      <c r="C2238" s="101"/>
      <c r="F2238" s="104" t="s">
        <v>669</v>
      </c>
      <c r="G2238" s="3" t="s">
        <v>249</v>
      </c>
      <c r="H2238" s="59"/>
      <c r="I2238" s="7">
        <v>0</v>
      </c>
      <c r="J2238" s="7">
        <v>0</v>
      </c>
      <c r="K2238" s="103">
        <v>0</v>
      </c>
      <c r="L2238" s="7">
        <v>0</v>
      </c>
      <c r="M2238" s="7">
        <v>0</v>
      </c>
      <c r="O2238" s="51"/>
      <c r="P2238" s="51"/>
      <c r="Q2238" s="51"/>
      <c r="R2238" s="51"/>
      <c r="S2238" s="51"/>
      <c r="T2238" s="51"/>
      <c r="U2238" s="51"/>
      <c r="V2238" s="51"/>
      <c r="W2238" s="51"/>
      <c r="X2238" s="51"/>
      <c r="Y2238" s="51"/>
      <c r="Z2238" s="51"/>
      <c r="AA2238" s="51"/>
    </row>
    <row r="2239" spans="1:27" ht="11.65" customHeight="1">
      <c r="A2239" s="53">
        <v>2110</v>
      </c>
      <c r="C2239" s="101"/>
      <c r="F2239" s="104" t="s">
        <v>650</v>
      </c>
      <c r="G2239" s="3" t="s">
        <v>632</v>
      </c>
      <c r="H2239" s="59"/>
      <c r="I2239" s="7">
        <v>5203617.0729166698</v>
      </c>
      <c r="J2239" s="7">
        <v>4847002.1674275892</v>
      </c>
      <c r="K2239" s="103">
        <v>356614.90548908076</v>
      </c>
      <c r="L2239" s="7">
        <v>-34704.849711908493</v>
      </c>
      <c r="M2239" s="7">
        <v>321910.05577717227</v>
      </c>
      <c r="O2239" s="51"/>
      <c r="P2239" s="51"/>
      <c r="Q2239" s="51"/>
      <c r="R2239" s="51"/>
      <c r="S2239" s="51"/>
      <c r="T2239" s="51"/>
      <c r="U2239" s="51"/>
      <c r="V2239" s="51"/>
      <c r="W2239" s="51"/>
      <c r="X2239" s="51"/>
      <c r="Y2239" s="51"/>
      <c r="Z2239" s="51"/>
      <c r="AA2239" s="51"/>
    </row>
    <row r="2240" spans="1:27" ht="11.65" customHeight="1">
      <c r="A2240" s="53">
        <v>2111</v>
      </c>
      <c r="C2240" s="101"/>
      <c r="F2240" s="104" t="s">
        <v>668</v>
      </c>
      <c r="G2240" s="3" t="s">
        <v>649</v>
      </c>
      <c r="H2240" s="59"/>
      <c r="I2240" s="7">
        <v>0</v>
      </c>
      <c r="J2240" s="7">
        <v>0</v>
      </c>
      <c r="K2240" s="103">
        <v>0</v>
      </c>
      <c r="L2240" s="7">
        <v>0</v>
      </c>
      <c r="M2240" s="7">
        <v>0</v>
      </c>
      <c r="O2240" s="51"/>
      <c r="P2240" s="51"/>
      <c r="Q2240" s="51"/>
      <c r="R2240" s="51"/>
      <c r="S2240" s="51"/>
      <c r="T2240" s="51"/>
      <c r="U2240" s="51"/>
      <c r="V2240" s="51"/>
      <c r="W2240" s="51"/>
      <c r="X2240" s="51"/>
      <c r="Y2240" s="51"/>
      <c r="Z2240" s="51"/>
      <c r="AA2240" s="51"/>
    </row>
    <row r="2241" spans="1:27" ht="11.65" customHeight="1">
      <c r="A2241" s="53">
        <v>2112</v>
      </c>
      <c r="C2241" s="101"/>
      <c r="F2241" s="104" t="s">
        <v>270</v>
      </c>
      <c r="G2241" s="3" t="s">
        <v>630</v>
      </c>
      <c r="H2241" s="59"/>
      <c r="I2241" s="7">
        <v>0</v>
      </c>
      <c r="J2241" s="7">
        <v>0</v>
      </c>
      <c r="K2241" s="103">
        <v>0</v>
      </c>
      <c r="L2241" s="7">
        <v>0</v>
      </c>
      <c r="M2241" s="7">
        <v>0</v>
      </c>
      <c r="O2241" s="51"/>
      <c r="P2241" s="51"/>
      <c r="Q2241" s="51"/>
      <c r="R2241" s="51"/>
      <c r="S2241" s="51"/>
      <c r="T2241" s="51"/>
      <c r="U2241" s="51"/>
      <c r="V2241" s="51"/>
      <c r="W2241" s="51"/>
      <c r="X2241" s="51"/>
      <c r="Y2241" s="51"/>
      <c r="Z2241" s="51"/>
      <c r="AA2241" s="51"/>
    </row>
    <row r="2242" spans="1:27" ht="11.65" customHeight="1">
      <c r="A2242" s="53">
        <v>2113</v>
      </c>
      <c r="C2242" s="101"/>
      <c r="F2242" s="104" t="s">
        <v>669</v>
      </c>
      <c r="G2242" s="3" t="s">
        <v>634</v>
      </c>
      <c r="H2242" s="59"/>
      <c r="I2242" s="7">
        <v>2837283.02291667</v>
      </c>
      <c r="J2242" s="7">
        <v>2198893.609458942</v>
      </c>
      <c r="K2242" s="103">
        <v>638389.41345772776</v>
      </c>
      <c r="L2242" s="7">
        <v>104540.95142724761</v>
      </c>
      <c r="M2242" s="7">
        <v>742930.36488497537</v>
      </c>
      <c r="O2242" s="51"/>
      <c r="P2242" s="51"/>
      <c r="Q2242" s="51"/>
      <c r="R2242" s="51"/>
      <c r="S2242" s="51"/>
      <c r="T2242" s="51"/>
      <c r="U2242" s="51"/>
      <c r="V2242" s="51"/>
      <c r="W2242" s="51"/>
      <c r="X2242" s="51"/>
      <c r="Y2242" s="51"/>
      <c r="Z2242" s="51"/>
      <c r="AA2242" s="51"/>
    </row>
    <row r="2243" spans="1:27" ht="11.65" customHeight="1">
      <c r="A2243" s="53">
        <v>2114</v>
      </c>
      <c r="C2243" s="101"/>
      <c r="F2243" s="104" t="s">
        <v>669</v>
      </c>
      <c r="G2243" s="3" t="s">
        <v>636</v>
      </c>
      <c r="H2243" s="59"/>
      <c r="I2243" s="7">
        <v>31420853.237916701</v>
      </c>
      <c r="J2243" s="7">
        <v>31420853.237916701</v>
      </c>
      <c r="K2243" s="103">
        <v>0</v>
      </c>
      <c r="L2243" s="7">
        <v>0</v>
      </c>
      <c r="M2243" s="7">
        <v>0</v>
      </c>
      <c r="O2243" s="51"/>
      <c r="P2243" s="51"/>
      <c r="Q2243" s="51"/>
      <c r="R2243" s="51"/>
      <c r="S2243" s="51"/>
      <c r="T2243" s="51"/>
      <c r="U2243" s="51"/>
      <c r="V2243" s="51"/>
      <c r="W2243" s="51"/>
      <c r="X2243" s="51"/>
      <c r="Y2243" s="51"/>
      <c r="Z2243" s="51"/>
      <c r="AA2243" s="51"/>
    </row>
    <row r="2244" spans="1:27" ht="11.65" customHeight="1">
      <c r="A2244" s="53">
        <v>2115</v>
      </c>
      <c r="C2244" s="101"/>
      <c r="F2244" s="104" t="s">
        <v>270</v>
      </c>
      <c r="G2244" s="3" t="s">
        <v>639</v>
      </c>
      <c r="H2244" s="59"/>
      <c r="I2244" s="7">
        <v>9827969.7745833304</v>
      </c>
      <c r="J2244" s="7">
        <v>7616674.0352436192</v>
      </c>
      <c r="K2244" s="103">
        <v>2211295.7393397116</v>
      </c>
      <c r="L2244" s="7">
        <v>54995.014390107244</v>
      </c>
      <c r="M2244" s="7">
        <v>2266290.7537298189</v>
      </c>
      <c r="O2244" s="51"/>
      <c r="P2244" s="51"/>
      <c r="Q2244" s="51"/>
      <c r="R2244" s="51"/>
      <c r="S2244" s="51"/>
      <c r="T2244" s="51"/>
      <c r="U2244" s="51"/>
      <c r="V2244" s="51"/>
      <c r="W2244" s="51"/>
      <c r="X2244" s="51"/>
      <c r="Y2244" s="51"/>
      <c r="Z2244" s="51"/>
      <c r="AA2244" s="51"/>
    </row>
    <row r="2245" spans="1:27" ht="11.65" customHeight="1">
      <c r="A2245" s="53">
        <v>2116</v>
      </c>
      <c r="C2245" s="101"/>
      <c r="F2245" s="104" t="s">
        <v>270</v>
      </c>
      <c r="G2245" s="3" t="s">
        <v>637</v>
      </c>
      <c r="H2245" s="59"/>
      <c r="I2245" s="7">
        <v>0</v>
      </c>
      <c r="J2245" s="7">
        <v>0</v>
      </c>
      <c r="K2245" s="103">
        <v>0</v>
      </c>
      <c r="L2245" s="7">
        <v>0</v>
      </c>
      <c r="M2245" s="7">
        <v>0</v>
      </c>
      <c r="O2245" s="51"/>
      <c r="P2245" s="51"/>
      <c r="Q2245" s="51"/>
      <c r="R2245" s="51"/>
      <c r="S2245" s="51"/>
      <c r="T2245" s="51"/>
      <c r="U2245" s="51"/>
      <c r="V2245" s="51"/>
      <c r="W2245" s="51"/>
      <c r="X2245" s="51"/>
      <c r="Y2245" s="51"/>
      <c r="Z2245" s="51"/>
      <c r="AA2245" s="51"/>
    </row>
    <row r="2246" spans="1:27" ht="11.65" customHeight="1">
      <c r="A2246" s="53">
        <v>2117</v>
      </c>
      <c r="C2246" s="101"/>
      <c r="F2246" s="104" t="s">
        <v>270</v>
      </c>
      <c r="G2246" s="3" t="s">
        <v>398</v>
      </c>
      <c r="H2246" s="59"/>
      <c r="I2246" s="7">
        <v>403876.32</v>
      </c>
      <c r="J2246" s="7">
        <v>403876.32</v>
      </c>
      <c r="K2246" s="103">
        <v>0</v>
      </c>
      <c r="L2246" s="7">
        <v>0</v>
      </c>
      <c r="M2246" s="7">
        <v>0</v>
      </c>
      <c r="O2246" s="51"/>
      <c r="P2246" s="51"/>
      <c r="Q2246" s="51"/>
      <c r="R2246" s="51"/>
      <c r="S2246" s="51"/>
      <c r="T2246" s="51"/>
      <c r="U2246" s="51"/>
      <c r="V2246" s="51"/>
      <c r="W2246" s="51"/>
      <c r="X2246" s="51"/>
      <c r="Y2246" s="51"/>
      <c r="Z2246" s="51"/>
      <c r="AA2246" s="51"/>
    </row>
    <row r="2247" spans="1:27" ht="11.65" customHeight="1">
      <c r="A2247" s="53">
        <v>2118</v>
      </c>
      <c r="C2247" s="101"/>
      <c r="F2247" s="104" t="s">
        <v>669</v>
      </c>
      <c r="G2247" s="3" t="s">
        <v>636</v>
      </c>
      <c r="H2247" s="59"/>
      <c r="I2247" s="7">
        <v>0</v>
      </c>
      <c r="J2247" s="7">
        <v>0</v>
      </c>
      <c r="K2247" s="103">
        <v>0</v>
      </c>
      <c r="L2247" s="7">
        <v>0</v>
      </c>
      <c r="M2247" s="7">
        <v>0</v>
      </c>
      <c r="O2247" s="51"/>
      <c r="P2247" s="51"/>
      <c r="Q2247" s="51"/>
      <c r="R2247" s="51"/>
      <c r="S2247" s="51"/>
      <c r="T2247" s="51"/>
      <c r="U2247" s="51"/>
      <c r="V2247" s="51"/>
      <c r="W2247" s="51"/>
      <c r="X2247" s="51"/>
      <c r="Y2247" s="51"/>
      <c r="Z2247" s="51"/>
      <c r="AA2247" s="51"/>
    </row>
    <row r="2248" spans="1:27" ht="11.65" customHeight="1">
      <c r="A2248" s="53">
        <v>2119</v>
      </c>
      <c r="C2248" s="101"/>
      <c r="F2248" s="104" t="s">
        <v>669</v>
      </c>
      <c r="G2248" s="3" t="s">
        <v>636</v>
      </c>
      <c r="H2248" s="59"/>
      <c r="I2248" s="7">
        <v>0</v>
      </c>
      <c r="J2248" s="7">
        <v>0</v>
      </c>
      <c r="K2248" s="103">
        <v>0</v>
      </c>
      <c r="L2248" s="7">
        <v>0</v>
      </c>
      <c r="M2248" s="7">
        <v>0</v>
      </c>
      <c r="O2248" s="51"/>
      <c r="P2248" s="51"/>
      <c r="Q2248" s="51"/>
      <c r="R2248" s="51"/>
      <c r="S2248" s="51"/>
      <c r="T2248" s="51"/>
      <c r="U2248" s="51"/>
      <c r="V2248" s="51"/>
      <c r="W2248" s="51"/>
      <c r="X2248" s="51"/>
      <c r="Y2248" s="51"/>
      <c r="Z2248" s="51"/>
      <c r="AA2248" s="51"/>
    </row>
    <row r="2249" spans="1:27" ht="11.65" customHeight="1">
      <c r="A2249" s="53">
        <v>2120</v>
      </c>
      <c r="C2249" s="101"/>
      <c r="F2249" s="102"/>
      <c r="H2249" s="59" t="s">
        <v>402</v>
      </c>
      <c r="I2249" s="106">
        <v>177013561.70458341</v>
      </c>
      <c r="J2249" s="106">
        <v>165327095.76629686</v>
      </c>
      <c r="K2249" s="106">
        <v>11686465.938286521</v>
      </c>
      <c r="L2249" s="106">
        <v>365035.56610544561</v>
      </c>
      <c r="M2249" s="106">
        <v>12051501.504391966</v>
      </c>
      <c r="O2249" s="51"/>
      <c r="P2249" s="51"/>
      <c r="Q2249" s="51"/>
      <c r="R2249" s="51"/>
      <c r="S2249" s="51"/>
      <c r="T2249" s="51"/>
      <c r="U2249" s="51"/>
      <c r="V2249" s="51"/>
      <c r="W2249" s="51"/>
      <c r="X2249" s="51"/>
      <c r="Y2249" s="51"/>
      <c r="Z2249" s="51"/>
      <c r="AA2249" s="51"/>
    </row>
    <row r="2250" spans="1:27" ht="11.65" customHeight="1">
      <c r="A2250" s="53">
        <v>2121</v>
      </c>
      <c r="C2250" s="101">
        <v>397</v>
      </c>
      <c r="D2250" s="3" t="s">
        <v>474</v>
      </c>
      <c r="F2250" s="102"/>
      <c r="H2250" s="59"/>
      <c r="I2250" s="7"/>
      <c r="J2250" s="7"/>
      <c r="K2250" s="7"/>
      <c r="L2250" s="7"/>
      <c r="M2250" s="7"/>
      <c r="O2250" s="51"/>
      <c r="P2250" s="51"/>
      <c r="Q2250" s="51"/>
      <c r="R2250" s="51"/>
      <c r="S2250" s="51"/>
      <c r="T2250" s="51"/>
      <c r="U2250" s="51"/>
      <c r="V2250" s="51"/>
      <c r="W2250" s="51"/>
      <c r="X2250" s="51"/>
      <c r="Y2250" s="51"/>
      <c r="Z2250" s="51"/>
      <c r="AA2250" s="51"/>
    </row>
    <row r="2251" spans="1:27" ht="11.65" customHeight="1">
      <c r="A2251" s="53">
        <v>2122</v>
      </c>
      <c r="C2251" s="101"/>
      <c r="F2251" s="104" t="s">
        <v>666</v>
      </c>
      <c r="G2251" s="3" t="s">
        <v>569</v>
      </c>
      <c r="H2251" s="59"/>
      <c r="I2251" s="7">
        <v>188792151.70749998</v>
      </c>
      <c r="J2251" s="7">
        <v>175297427.59916669</v>
      </c>
      <c r="K2251" s="103">
        <v>13494724.108333301</v>
      </c>
      <c r="L2251" s="7">
        <v>214761.94166669995</v>
      </c>
      <c r="M2251" s="7">
        <v>13709486.050000001</v>
      </c>
      <c r="O2251" s="51"/>
      <c r="P2251" s="51"/>
      <c r="Q2251" s="51"/>
      <c r="R2251" s="51"/>
      <c r="S2251" s="51"/>
      <c r="T2251" s="51"/>
      <c r="U2251" s="51"/>
      <c r="V2251" s="51"/>
      <c r="W2251" s="51"/>
      <c r="X2251" s="51"/>
      <c r="Y2251" s="51"/>
      <c r="Z2251" s="51"/>
      <c r="AA2251" s="51"/>
    </row>
    <row r="2252" spans="1:27" ht="11.65" customHeight="1">
      <c r="A2252" s="53">
        <v>2123</v>
      </c>
      <c r="C2252" s="101"/>
      <c r="F2252" s="104" t="s">
        <v>698</v>
      </c>
      <c r="G2252" s="3" t="s">
        <v>635</v>
      </c>
      <c r="H2252" s="59"/>
      <c r="I2252" s="7">
        <v>0</v>
      </c>
      <c r="J2252" s="7">
        <v>0</v>
      </c>
      <c r="K2252" s="103">
        <v>0</v>
      </c>
      <c r="L2252" s="7">
        <v>0</v>
      </c>
      <c r="M2252" s="7">
        <v>0</v>
      </c>
      <c r="O2252" s="51"/>
      <c r="P2252" s="51"/>
      <c r="Q2252" s="51"/>
      <c r="R2252" s="51"/>
      <c r="S2252" s="51"/>
      <c r="T2252" s="51"/>
      <c r="U2252" s="51"/>
      <c r="V2252" s="51"/>
      <c r="W2252" s="51"/>
      <c r="X2252" s="51"/>
      <c r="Y2252" s="51"/>
      <c r="Z2252" s="51"/>
      <c r="AA2252" s="51"/>
    </row>
    <row r="2253" spans="1:27" ht="11.65" customHeight="1">
      <c r="A2253" s="53">
        <v>2124</v>
      </c>
      <c r="C2253" s="101"/>
      <c r="F2253" s="104" t="s">
        <v>698</v>
      </c>
      <c r="G2253" s="3" t="s">
        <v>649</v>
      </c>
      <c r="H2253" s="59"/>
      <c r="I2253" s="7">
        <v>0</v>
      </c>
      <c r="J2253" s="7">
        <v>0</v>
      </c>
      <c r="K2253" s="103">
        <v>0</v>
      </c>
      <c r="L2253" s="7">
        <v>0</v>
      </c>
      <c r="M2253" s="7">
        <v>0</v>
      </c>
      <c r="O2253" s="51"/>
      <c r="P2253" s="51"/>
      <c r="Q2253" s="51"/>
      <c r="R2253" s="51"/>
      <c r="S2253" s="51"/>
      <c r="T2253" s="51"/>
      <c r="U2253" s="51"/>
      <c r="V2253" s="51"/>
      <c r="W2253" s="51"/>
      <c r="X2253" s="51"/>
      <c r="Y2253" s="51"/>
      <c r="Z2253" s="51"/>
      <c r="AA2253" s="51"/>
    </row>
    <row r="2254" spans="1:27" ht="11.65" customHeight="1">
      <c r="A2254" s="53">
        <v>2125</v>
      </c>
      <c r="C2254" s="101"/>
      <c r="F2254" s="104" t="s">
        <v>650</v>
      </c>
      <c r="G2254" s="3" t="s">
        <v>632</v>
      </c>
      <c r="H2254" s="59"/>
      <c r="I2254" s="7">
        <v>88235401.916666701</v>
      </c>
      <c r="J2254" s="7">
        <v>82188442.835247174</v>
      </c>
      <c r="K2254" s="103">
        <v>6046959.0814195266</v>
      </c>
      <c r="L2254" s="7">
        <v>504953.0450578481</v>
      </c>
      <c r="M2254" s="7">
        <v>6551912.1264773747</v>
      </c>
      <c r="O2254" s="51"/>
      <c r="P2254" s="51"/>
      <c r="Q2254" s="51"/>
      <c r="R2254" s="51"/>
      <c r="S2254" s="51"/>
      <c r="T2254" s="51"/>
      <c r="U2254" s="51"/>
      <c r="V2254" s="51"/>
      <c r="W2254" s="51"/>
      <c r="X2254" s="51"/>
      <c r="Y2254" s="51"/>
      <c r="Z2254" s="51"/>
      <c r="AA2254" s="51"/>
    </row>
    <row r="2255" spans="1:27" ht="11.65" customHeight="1">
      <c r="A2255" s="53">
        <v>2126</v>
      </c>
      <c r="C2255" s="101"/>
      <c r="F2255" s="104" t="s">
        <v>638</v>
      </c>
      <c r="G2255" s="3" t="s">
        <v>647</v>
      </c>
      <c r="H2255" s="59"/>
      <c r="I2255" s="7">
        <v>3727172.0795833301</v>
      </c>
      <c r="J2255" s="7">
        <v>3465894.9532584008</v>
      </c>
      <c r="K2255" s="103">
        <v>261277.12632492915</v>
      </c>
      <c r="L2255" s="7">
        <v>8507.6239912579476</v>
      </c>
      <c r="M2255" s="7">
        <v>269784.7503161871</v>
      </c>
      <c r="O2255" s="51"/>
      <c r="P2255" s="51"/>
      <c r="Q2255" s="51"/>
      <c r="R2255" s="51"/>
      <c r="S2255" s="51"/>
      <c r="T2255" s="51"/>
      <c r="U2255" s="51"/>
      <c r="V2255" s="51"/>
      <c r="W2255" s="51"/>
      <c r="X2255" s="51"/>
      <c r="Y2255" s="51"/>
      <c r="Z2255" s="51"/>
      <c r="AA2255" s="51"/>
    </row>
    <row r="2256" spans="1:27" ht="11.65" customHeight="1">
      <c r="A2256" s="53">
        <v>2127</v>
      </c>
      <c r="C2256" s="101"/>
      <c r="F2256" s="104" t="s">
        <v>669</v>
      </c>
      <c r="G2256" s="3" t="s">
        <v>249</v>
      </c>
      <c r="H2256" s="59"/>
      <c r="I2256" s="7">
        <v>138683.51</v>
      </c>
      <c r="J2256" s="7">
        <v>127316.96258768498</v>
      </c>
      <c r="K2256" s="103">
        <v>11366.547412315031</v>
      </c>
      <c r="L2256" s="7">
        <v>0</v>
      </c>
      <c r="M2256" s="7">
        <v>11366.547412315031</v>
      </c>
      <c r="O2256" s="51"/>
      <c r="P2256" s="51"/>
      <c r="Q2256" s="51"/>
      <c r="R2256" s="51"/>
      <c r="S2256" s="51"/>
      <c r="T2256" s="51"/>
      <c r="U2256" s="51"/>
      <c r="V2256" s="51"/>
      <c r="W2256" s="51"/>
      <c r="X2256" s="51"/>
      <c r="Y2256" s="51"/>
      <c r="Z2256" s="51"/>
      <c r="AA2256" s="51"/>
    </row>
    <row r="2257" spans="1:27" ht="11.65" customHeight="1">
      <c r="A2257" s="53">
        <v>2128</v>
      </c>
      <c r="C2257" s="101"/>
      <c r="F2257" s="104" t="s">
        <v>698</v>
      </c>
      <c r="G2257" s="3" t="s">
        <v>630</v>
      </c>
      <c r="H2257" s="59"/>
      <c r="I2257" s="7">
        <v>0</v>
      </c>
      <c r="J2257" s="7">
        <v>0</v>
      </c>
      <c r="K2257" s="103">
        <v>0</v>
      </c>
      <c r="L2257" s="7">
        <v>0</v>
      </c>
      <c r="M2257" s="7">
        <v>0</v>
      </c>
      <c r="O2257" s="51"/>
      <c r="P2257" s="51"/>
      <c r="Q2257" s="51"/>
      <c r="R2257" s="51"/>
      <c r="S2257" s="51"/>
      <c r="T2257" s="51"/>
      <c r="U2257" s="51"/>
      <c r="V2257" s="51"/>
      <c r="W2257" s="51"/>
      <c r="X2257" s="51"/>
      <c r="Y2257" s="51"/>
      <c r="Z2257" s="51"/>
      <c r="AA2257" s="51"/>
    </row>
    <row r="2258" spans="1:27" ht="11.65" customHeight="1">
      <c r="A2258" s="53">
        <v>2129</v>
      </c>
      <c r="C2258" s="101"/>
      <c r="F2258" s="104" t="s">
        <v>669</v>
      </c>
      <c r="G2258" s="3" t="s">
        <v>634</v>
      </c>
      <c r="H2258" s="59"/>
      <c r="I2258" s="7">
        <v>49313656.284166701</v>
      </c>
      <c r="J2258" s="7">
        <v>38218070.875016011</v>
      </c>
      <c r="K2258" s="103">
        <v>11095585.409150692</v>
      </c>
      <c r="L2258" s="7">
        <v>370386.40426581539</v>
      </c>
      <c r="M2258" s="7">
        <v>11465971.813416507</v>
      </c>
      <c r="O2258" s="51"/>
      <c r="P2258" s="51"/>
      <c r="Q2258" s="51"/>
      <c r="R2258" s="51"/>
      <c r="S2258" s="51"/>
      <c r="T2258" s="51"/>
      <c r="U2258" s="51"/>
      <c r="V2258" s="51"/>
      <c r="W2258" s="51"/>
      <c r="X2258" s="51"/>
      <c r="Y2258" s="51"/>
      <c r="Z2258" s="51"/>
      <c r="AA2258" s="51"/>
    </row>
    <row r="2259" spans="1:27" ht="11.65" customHeight="1">
      <c r="A2259" s="53">
        <v>2130</v>
      </c>
      <c r="C2259" s="101"/>
      <c r="F2259" s="104" t="s">
        <v>698</v>
      </c>
      <c r="G2259" s="3" t="s">
        <v>636</v>
      </c>
      <c r="H2259" s="59"/>
      <c r="I2259" s="7">
        <v>117834910.6375</v>
      </c>
      <c r="J2259" s="7">
        <v>117834910.6375</v>
      </c>
      <c r="K2259" s="103">
        <v>0</v>
      </c>
      <c r="L2259" s="7">
        <v>0</v>
      </c>
      <c r="M2259" s="7">
        <v>0</v>
      </c>
      <c r="O2259" s="51"/>
      <c r="P2259" s="51"/>
      <c r="Q2259" s="51"/>
      <c r="R2259" s="51"/>
      <c r="S2259" s="51"/>
      <c r="T2259" s="51"/>
      <c r="U2259" s="51"/>
      <c r="V2259" s="51"/>
      <c r="W2259" s="51"/>
      <c r="X2259" s="51"/>
      <c r="Y2259" s="51"/>
      <c r="Z2259" s="51"/>
      <c r="AA2259" s="51"/>
    </row>
    <row r="2260" spans="1:27" ht="11.65" customHeight="1">
      <c r="A2260" s="53">
        <v>2131</v>
      </c>
      <c r="C2260" s="101"/>
      <c r="F2260" s="104" t="s">
        <v>698</v>
      </c>
      <c r="G2260" s="3" t="s">
        <v>639</v>
      </c>
      <c r="H2260" s="59"/>
      <c r="I2260" s="7">
        <v>4731674.5683333296</v>
      </c>
      <c r="J2260" s="7">
        <v>3667046.5675475663</v>
      </c>
      <c r="K2260" s="103">
        <v>1064628.0007857634</v>
      </c>
      <c r="L2260" s="7">
        <v>22949.477736474946</v>
      </c>
      <c r="M2260" s="7">
        <v>1087577.4785222383</v>
      </c>
      <c r="O2260" s="51"/>
      <c r="P2260" s="51"/>
      <c r="Q2260" s="51"/>
      <c r="R2260" s="51"/>
      <c r="S2260" s="51"/>
      <c r="T2260" s="51"/>
      <c r="U2260" s="51"/>
      <c r="V2260" s="51"/>
      <c r="W2260" s="51"/>
      <c r="X2260" s="51"/>
      <c r="Y2260" s="51"/>
      <c r="Z2260" s="51"/>
      <c r="AA2260" s="51"/>
    </row>
    <row r="2261" spans="1:27" ht="11.65" customHeight="1">
      <c r="A2261" s="53">
        <v>2132</v>
      </c>
      <c r="C2261" s="101"/>
      <c r="F2261" s="104" t="s">
        <v>698</v>
      </c>
      <c r="G2261" s="3" t="s">
        <v>637</v>
      </c>
      <c r="H2261" s="59"/>
      <c r="I2261" s="7">
        <v>0</v>
      </c>
      <c r="J2261" s="7">
        <v>0</v>
      </c>
      <c r="K2261" s="103">
        <v>0</v>
      </c>
      <c r="L2261" s="7">
        <v>0</v>
      </c>
      <c r="M2261" s="7">
        <v>0</v>
      </c>
      <c r="O2261" s="51"/>
      <c r="P2261" s="51"/>
      <c r="Q2261" s="51"/>
      <c r="R2261" s="51"/>
      <c r="S2261" s="51"/>
      <c r="T2261" s="51"/>
      <c r="U2261" s="51"/>
      <c r="V2261" s="51"/>
      <c r="W2261" s="51"/>
      <c r="X2261" s="51"/>
      <c r="Y2261" s="51"/>
      <c r="Z2261" s="51"/>
      <c r="AA2261" s="51"/>
    </row>
    <row r="2262" spans="1:27" ht="11.65" customHeight="1">
      <c r="A2262" s="53">
        <v>2133</v>
      </c>
      <c r="C2262" s="101"/>
      <c r="F2262" s="104" t="s">
        <v>698</v>
      </c>
      <c r="G2262" s="3" t="s">
        <v>398</v>
      </c>
      <c r="H2262" s="59"/>
      <c r="I2262" s="7">
        <v>341557.84</v>
      </c>
      <c r="J2262" s="7">
        <v>341557.84</v>
      </c>
      <c r="K2262" s="103">
        <v>0</v>
      </c>
      <c r="L2262" s="7">
        <v>0</v>
      </c>
      <c r="M2262" s="7">
        <v>0</v>
      </c>
      <c r="O2262" s="51"/>
      <c r="P2262" s="51"/>
      <c r="Q2262" s="51"/>
      <c r="R2262" s="51"/>
      <c r="S2262" s="51"/>
      <c r="T2262" s="51"/>
      <c r="U2262" s="51"/>
      <c r="V2262" s="51"/>
      <c r="W2262" s="51"/>
      <c r="X2262" s="51"/>
      <c r="Y2262" s="51"/>
      <c r="Z2262" s="51"/>
      <c r="AA2262" s="51"/>
    </row>
    <row r="2263" spans="1:27" ht="11.65" customHeight="1">
      <c r="A2263" s="53">
        <v>2134</v>
      </c>
      <c r="C2263" s="101"/>
      <c r="F2263" s="104" t="s">
        <v>698</v>
      </c>
      <c r="G2263" s="3" t="s">
        <v>636</v>
      </c>
      <c r="H2263" s="59"/>
      <c r="I2263" s="7">
        <v>0</v>
      </c>
      <c r="J2263" s="7">
        <v>0</v>
      </c>
      <c r="K2263" s="103">
        <v>0</v>
      </c>
      <c r="L2263" s="7">
        <v>0</v>
      </c>
      <c r="M2263" s="7">
        <v>0</v>
      </c>
      <c r="O2263" s="51"/>
      <c r="P2263" s="51"/>
      <c r="Q2263" s="51"/>
      <c r="R2263" s="51"/>
      <c r="S2263" s="51"/>
      <c r="T2263" s="51"/>
      <c r="U2263" s="51"/>
      <c r="V2263" s="51"/>
      <c r="W2263" s="51"/>
      <c r="X2263" s="51"/>
      <c r="Y2263" s="51"/>
      <c r="Z2263" s="51"/>
      <c r="AA2263" s="51"/>
    </row>
    <row r="2264" spans="1:27" ht="11.65" customHeight="1">
      <c r="A2264" s="53">
        <v>2135</v>
      </c>
      <c r="C2264" s="101"/>
      <c r="F2264" s="104" t="s">
        <v>698</v>
      </c>
      <c r="G2264" s="3" t="s">
        <v>636</v>
      </c>
      <c r="H2264" s="59"/>
      <c r="I2264" s="7">
        <v>0</v>
      </c>
      <c r="J2264" s="7">
        <v>0</v>
      </c>
      <c r="K2264" s="103">
        <v>0</v>
      </c>
      <c r="L2264" s="7">
        <v>0</v>
      </c>
      <c r="M2264" s="7">
        <v>0</v>
      </c>
      <c r="O2264" s="51"/>
      <c r="P2264" s="51"/>
      <c r="Q2264" s="51"/>
      <c r="R2264" s="51"/>
      <c r="S2264" s="51"/>
      <c r="T2264" s="51"/>
      <c r="U2264" s="51"/>
      <c r="V2264" s="51"/>
      <c r="W2264" s="51"/>
      <c r="X2264" s="51"/>
      <c r="Y2264" s="51"/>
      <c r="Z2264" s="51"/>
      <c r="AA2264" s="51"/>
    </row>
    <row r="2265" spans="1:27" ht="11.65" customHeight="1">
      <c r="A2265" s="53">
        <v>2136</v>
      </c>
      <c r="C2265" s="101"/>
      <c r="F2265" s="102"/>
      <c r="H2265" s="59" t="s">
        <v>402</v>
      </c>
      <c r="I2265" s="106">
        <v>453115208.54374999</v>
      </c>
      <c r="J2265" s="106">
        <v>421140668.27032346</v>
      </c>
      <c r="K2265" s="106">
        <v>31974540.273426529</v>
      </c>
      <c r="L2265" s="106">
        <v>1121558.4927180964</v>
      </c>
      <c r="M2265" s="106">
        <v>33096098.766144622</v>
      </c>
      <c r="O2265" s="51"/>
      <c r="P2265" s="51"/>
      <c r="Q2265" s="51"/>
      <c r="R2265" s="51"/>
      <c r="S2265" s="51"/>
      <c r="T2265" s="51"/>
      <c r="U2265" s="51"/>
      <c r="V2265" s="51"/>
      <c r="W2265" s="51"/>
      <c r="X2265" s="51"/>
      <c r="Y2265" s="51"/>
      <c r="Z2265" s="51"/>
      <c r="AA2265" s="51"/>
    </row>
    <row r="2266" spans="1:27" ht="11.65" customHeight="1">
      <c r="A2266" s="53">
        <v>2137</v>
      </c>
      <c r="C2266" s="101"/>
      <c r="F2266" s="102"/>
      <c r="H2266" s="59"/>
      <c r="I2266" s="7"/>
      <c r="J2266" s="7"/>
      <c r="K2266" s="7"/>
      <c r="L2266" s="7"/>
      <c r="M2266" s="7"/>
      <c r="O2266" s="51"/>
      <c r="P2266" s="51"/>
      <c r="Q2266" s="51"/>
      <c r="R2266" s="51"/>
      <c r="S2266" s="51"/>
      <c r="T2266" s="51"/>
      <c r="U2266" s="51"/>
      <c r="V2266" s="51"/>
      <c r="W2266" s="51"/>
      <c r="X2266" s="51"/>
      <c r="Y2266" s="51"/>
      <c r="Z2266" s="51"/>
      <c r="AA2266" s="51"/>
    </row>
    <row r="2267" spans="1:27" ht="11.65" customHeight="1">
      <c r="A2267" s="53">
        <v>2138</v>
      </c>
      <c r="C2267" s="101">
        <v>398</v>
      </c>
      <c r="D2267" s="3" t="s">
        <v>475</v>
      </c>
      <c r="F2267" s="102"/>
      <c r="H2267" s="59"/>
      <c r="I2267" s="7"/>
      <c r="J2267" s="7"/>
      <c r="K2267" s="7"/>
      <c r="L2267" s="7"/>
      <c r="M2267" s="7"/>
      <c r="O2267" s="51"/>
      <c r="P2267" s="51"/>
      <c r="Q2267" s="51"/>
      <c r="R2267" s="51"/>
      <c r="S2267" s="51"/>
      <c r="T2267" s="51"/>
      <c r="U2267" s="51"/>
      <c r="V2267" s="51"/>
      <c r="W2267" s="51"/>
      <c r="X2267" s="51"/>
      <c r="Y2267" s="51"/>
      <c r="Z2267" s="51"/>
      <c r="AA2267" s="51"/>
    </row>
    <row r="2268" spans="1:27" ht="11.65" customHeight="1">
      <c r="A2268" s="53">
        <v>2139</v>
      </c>
      <c r="C2268" s="101"/>
      <c r="F2268" s="104" t="s">
        <v>666</v>
      </c>
      <c r="G2268" s="3" t="s">
        <v>569</v>
      </c>
      <c r="H2268" s="59"/>
      <c r="I2268" s="7">
        <v>2743181.0029166704</v>
      </c>
      <c r="J2268" s="7">
        <v>2558171.1425000033</v>
      </c>
      <c r="K2268" s="103">
        <v>185009.86041666701</v>
      </c>
      <c r="L2268" s="7">
        <v>-1142.5104166670062</v>
      </c>
      <c r="M2268" s="7">
        <v>183867.35</v>
      </c>
      <c r="O2268" s="51"/>
      <c r="P2268" s="51"/>
      <c r="Q2268" s="51"/>
      <c r="R2268" s="51"/>
      <c r="S2268" s="51"/>
      <c r="T2268" s="51"/>
      <c r="U2268" s="51"/>
      <c r="V2268" s="51"/>
      <c r="W2268" s="51"/>
      <c r="X2268" s="51"/>
      <c r="Y2268" s="51"/>
      <c r="Z2268" s="51"/>
      <c r="AA2268" s="51"/>
    </row>
    <row r="2269" spans="1:27" ht="11.65" customHeight="1">
      <c r="A2269" s="53">
        <v>2140</v>
      </c>
      <c r="C2269" s="101"/>
      <c r="F2269" s="104" t="s">
        <v>667</v>
      </c>
      <c r="G2269" s="3" t="s">
        <v>635</v>
      </c>
      <c r="H2269" s="59"/>
      <c r="I2269" s="7">
        <v>0</v>
      </c>
      <c r="J2269" s="7">
        <v>0</v>
      </c>
      <c r="K2269" s="103">
        <v>0</v>
      </c>
      <c r="L2269" s="7">
        <v>0</v>
      </c>
      <c r="M2269" s="7">
        <v>0</v>
      </c>
      <c r="O2269" s="51"/>
      <c r="P2269" s="51"/>
      <c r="Q2269" s="51"/>
      <c r="R2269" s="51"/>
      <c r="S2269" s="51"/>
      <c r="T2269" s="51"/>
      <c r="U2269" s="51"/>
      <c r="V2269" s="51"/>
      <c r="W2269" s="51"/>
      <c r="X2269" s="51"/>
      <c r="Y2269" s="51"/>
      <c r="Z2269" s="51"/>
      <c r="AA2269" s="51"/>
    </row>
    <row r="2270" spans="1:27" ht="11.65" customHeight="1">
      <c r="A2270" s="53">
        <v>2141</v>
      </c>
      <c r="C2270" s="101"/>
      <c r="F2270" s="104" t="s">
        <v>668</v>
      </c>
      <c r="G2270" s="3" t="s">
        <v>649</v>
      </c>
      <c r="H2270" s="59"/>
      <c r="I2270" s="7">
        <v>0</v>
      </c>
      <c r="J2270" s="7">
        <v>0</v>
      </c>
      <c r="K2270" s="103">
        <v>0</v>
      </c>
      <c r="L2270" s="7">
        <v>0</v>
      </c>
      <c r="M2270" s="7">
        <v>0</v>
      </c>
      <c r="O2270" s="51"/>
      <c r="P2270" s="51"/>
      <c r="Q2270" s="51"/>
      <c r="R2270" s="51"/>
      <c r="S2270" s="51"/>
      <c r="T2270" s="51"/>
      <c r="U2270" s="51"/>
      <c r="V2270" s="51"/>
      <c r="W2270" s="51"/>
      <c r="X2270" s="51"/>
      <c r="Y2270" s="51"/>
      <c r="Z2270" s="51"/>
      <c r="AA2270" s="51"/>
    </row>
    <row r="2271" spans="1:27" ht="11.65" customHeight="1">
      <c r="A2271" s="53">
        <v>2142</v>
      </c>
      <c r="C2271" s="101"/>
      <c r="F2271" s="104" t="s">
        <v>638</v>
      </c>
      <c r="G2271" s="3" t="s">
        <v>647</v>
      </c>
      <c r="H2271" s="59"/>
      <c r="I2271" s="7">
        <v>153133.42583333299</v>
      </c>
      <c r="J2271" s="7">
        <v>142398.6755744993</v>
      </c>
      <c r="K2271" s="103">
        <v>10734.750258833707</v>
      </c>
      <c r="L2271" s="7">
        <v>-5588.8029079390399</v>
      </c>
      <c r="M2271" s="7">
        <v>5145.9473508946667</v>
      </c>
      <c r="O2271" s="51"/>
      <c r="P2271" s="51"/>
      <c r="Q2271" s="51"/>
      <c r="R2271" s="51"/>
      <c r="S2271" s="51"/>
      <c r="T2271" s="51"/>
      <c r="U2271" s="51"/>
      <c r="V2271" s="51"/>
      <c r="W2271" s="51"/>
      <c r="X2271" s="51"/>
      <c r="Y2271" s="51"/>
      <c r="Z2271" s="51"/>
      <c r="AA2271" s="51"/>
    </row>
    <row r="2272" spans="1:27" ht="11.65" customHeight="1">
      <c r="A2272" s="53">
        <v>2143</v>
      </c>
      <c r="C2272" s="101"/>
      <c r="F2272" s="104" t="s">
        <v>650</v>
      </c>
      <c r="G2272" s="3" t="s">
        <v>632</v>
      </c>
      <c r="H2272" s="59"/>
      <c r="I2272" s="7">
        <v>2533313.7533333302</v>
      </c>
      <c r="J2272" s="7">
        <v>2359700.3932301854</v>
      </c>
      <c r="K2272" s="103">
        <v>173613.36010314481</v>
      </c>
      <c r="L2272" s="7">
        <v>-7855.0804572291963</v>
      </c>
      <c r="M2272" s="7">
        <v>165758.27964591561</v>
      </c>
      <c r="O2272" s="51"/>
      <c r="P2272" s="51"/>
      <c r="Q2272" s="51"/>
      <c r="R2272" s="51"/>
      <c r="S2272" s="51"/>
      <c r="T2272" s="51"/>
      <c r="U2272" s="51"/>
      <c r="V2272" s="51"/>
      <c r="W2272" s="51"/>
      <c r="X2272" s="51"/>
      <c r="Y2272" s="51"/>
      <c r="Z2272" s="51"/>
      <c r="AA2272" s="51"/>
    </row>
    <row r="2273" spans="1:27" ht="11.65" customHeight="1">
      <c r="A2273" s="53">
        <v>2144</v>
      </c>
      <c r="C2273" s="101"/>
      <c r="F2273" s="104" t="s">
        <v>270</v>
      </c>
      <c r="G2273" s="3" t="s">
        <v>630</v>
      </c>
      <c r="H2273" s="59"/>
      <c r="I2273" s="7">
        <v>0</v>
      </c>
      <c r="J2273" s="7">
        <v>0</v>
      </c>
      <c r="K2273" s="103">
        <v>0</v>
      </c>
      <c r="L2273" s="7">
        <v>0</v>
      </c>
      <c r="M2273" s="7">
        <v>0</v>
      </c>
      <c r="O2273" s="51"/>
      <c r="P2273" s="51"/>
      <c r="Q2273" s="51"/>
      <c r="R2273" s="51"/>
      <c r="S2273" s="51"/>
      <c r="T2273" s="51"/>
      <c r="U2273" s="51"/>
      <c r="V2273" s="51"/>
      <c r="W2273" s="51"/>
      <c r="X2273" s="51"/>
      <c r="Y2273" s="51"/>
      <c r="Z2273" s="51"/>
      <c r="AA2273" s="51"/>
    </row>
    <row r="2274" spans="1:27" ht="11.65" customHeight="1">
      <c r="A2274" s="53">
        <v>2145</v>
      </c>
      <c r="C2274" s="101"/>
      <c r="F2274" s="104" t="s">
        <v>669</v>
      </c>
      <c r="G2274" s="3" t="s">
        <v>249</v>
      </c>
      <c r="H2274" s="59"/>
      <c r="I2274" s="7">
        <v>0</v>
      </c>
      <c r="J2274" s="7">
        <v>0</v>
      </c>
      <c r="K2274" s="103">
        <v>0</v>
      </c>
      <c r="L2274" s="7">
        <v>0</v>
      </c>
      <c r="M2274" s="7">
        <v>0</v>
      </c>
      <c r="O2274" s="51"/>
      <c r="P2274" s="51"/>
      <c r="Q2274" s="51"/>
      <c r="R2274" s="51"/>
      <c r="S2274" s="51"/>
      <c r="T2274" s="51"/>
      <c r="U2274" s="51"/>
      <c r="V2274" s="51"/>
      <c r="W2274" s="51"/>
      <c r="X2274" s="51"/>
      <c r="Y2274" s="51"/>
      <c r="Z2274" s="51"/>
      <c r="AA2274" s="51"/>
    </row>
    <row r="2275" spans="1:27" ht="11.65" customHeight="1">
      <c r="A2275" s="53">
        <v>2146</v>
      </c>
      <c r="C2275" s="101"/>
      <c r="F2275" s="104" t="s">
        <v>669</v>
      </c>
      <c r="G2275" s="3" t="s">
        <v>634</v>
      </c>
      <c r="H2275" s="59"/>
      <c r="I2275" s="7">
        <v>396726.23458333302</v>
      </c>
      <c r="J2275" s="7">
        <v>307462.72926739359</v>
      </c>
      <c r="K2275" s="103">
        <v>89263.50531593943</v>
      </c>
      <c r="L2275" s="7">
        <v>1630.6433418280794</v>
      </c>
      <c r="M2275" s="7">
        <v>90894.14865776751</v>
      </c>
      <c r="O2275" s="51"/>
      <c r="P2275" s="51"/>
      <c r="Q2275" s="51"/>
      <c r="R2275" s="51"/>
      <c r="S2275" s="51"/>
      <c r="T2275" s="51"/>
      <c r="U2275" s="51"/>
      <c r="V2275" s="51"/>
      <c r="W2275" s="51"/>
      <c r="X2275" s="51"/>
      <c r="Y2275" s="51"/>
      <c r="Z2275" s="51"/>
      <c r="AA2275" s="51"/>
    </row>
    <row r="2276" spans="1:27" ht="11.65" customHeight="1">
      <c r="A2276" s="53">
        <v>2147</v>
      </c>
      <c r="C2276" s="101"/>
      <c r="F2276" s="104" t="s">
        <v>669</v>
      </c>
      <c r="G2276" s="3" t="s">
        <v>636</v>
      </c>
      <c r="H2276" s="59"/>
      <c r="I2276" s="7">
        <v>2015929.8512500001</v>
      </c>
      <c r="J2276" s="7">
        <v>2015929.8512500001</v>
      </c>
      <c r="K2276" s="103">
        <v>0</v>
      </c>
      <c r="L2276" s="7">
        <v>0</v>
      </c>
      <c r="M2276" s="7">
        <v>0</v>
      </c>
      <c r="O2276" s="51"/>
      <c r="P2276" s="51"/>
      <c r="Q2276" s="51"/>
      <c r="R2276" s="51"/>
      <c r="S2276" s="51"/>
      <c r="T2276" s="51"/>
      <c r="U2276" s="51"/>
      <c r="V2276" s="51"/>
      <c r="W2276" s="51"/>
      <c r="X2276" s="51"/>
      <c r="Y2276" s="51"/>
      <c r="Z2276" s="51"/>
      <c r="AA2276" s="51"/>
    </row>
    <row r="2277" spans="1:27" ht="11.65" customHeight="1">
      <c r="A2277" s="53">
        <v>2148</v>
      </c>
      <c r="C2277" s="101"/>
      <c r="F2277" s="104" t="s">
        <v>270</v>
      </c>
      <c r="G2277" s="3" t="s">
        <v>639</v>
      </c>
      <c r="H2277" s="59"/>
      <c r="I2277" s="7">
        <v>142507.33083333299</v>
      </c>
      <c r="J2277" s="7">
        <v>110443.14456452813</v>
      </c>
      <c r="K2277" s="103">
        <v>32064.186268804853</v>
      </c>
      <c r="L2277" s="7">
        <v>3478.7648084676148</v>
      </c>
      <c r="M2277" s="7">
        <v>35542.951077272468</v>
      </c>
      <c r="O2277" s="51"/>
      <c r="P2277" s="51"/>
      <c r="Q2277" s="51"/>
      <c r="R2277" s="51"/>
      <c r="S2277" s="51"/>
      <c r="T2277" s="51"/>
      <c r="U2277" s="51"/>
      <c r="V2277" s="51"/>
      <c r="W2277" s="51"/>
      <c r="X2277" s="51"/>
      <c r="Y2277" s="51"/>
      <c r="Z2277" s="51"/>
      <c r="AA2277" s="51"/>
    </row>
    <row r="2278" spans="1:27" ht="11.65" customHeight="1">
      <c r="A2278" s="53">
        <v>2149</v>
      </c>
      <c r="C2278" s="101"/>
      <c r="F2278" s="104" t="s">
        <v>270</v>
      </c>
      <c r="G2278" s="3" t="s">
        <v>637</v>
      </c>
      <c r="H2278" s="59"/>
      <c r="I2278" s="7">
        <v>0</v>
      </c>
      <c r="J2278" s="7">
        <v>0</v>
      </c>
      <c r="K2278" s="103">
        <v>0</v>
      </c>
      <c r="L2278" s="7">
        <v>0</v>
      </c>
      <c r="M2278" s="7">
        <v>0</v>
      </c>
      <c r="O2278" s="51"/>
      <c r="P2278" s="51"/>
      <c r="Q2278" s="51"/>
      <c r="R2278" s="51"/>
      <c r="S2278" s="51"/>
      <c r="T2278" s="51"/>
      <c r="U2278" s="51"/>
      <c r="V2278" s="51"/>
      <c r="W2278" s="51"/>
      <c r="X2278" s="51"/>
      <c r="Y2278" s="51"/>
      <c r="Z2278" s="51"/>
      <c r="AA2278" s="51"/>
    </row>
    <row r="2279" spans="1:27" ht="11.65" customHeight="1">
      <c r="A2279" s="53">
        <v>2150</v>
      </c>
      <c r="C2279" s="101"/>
      <c r="F2279" s="104" t="s">
        <v>270</v>
      </c>
      <c r="G2279" s="3" t="s">
        <v>398</v>
      </c>
      <c r="H2279" s="59"/>
      <c r="I2279" s="7">
        <v>4527.2</v>
      </c>
      <c r="J2279" s="7">
        <v>4527.2</v>
      </c>
      <c r="K2279" s="103">
        <v>0</v>
      </c>
      <c r="L2279" s="7">
        <v>0</v>
      </c>
      <c r="M2279" s="7">
        <v>0</v>
      </c>
      <c r="O2279" s="51"/>
      <c r="P2279" s="51"/>
      <c r="Q2279" s="51"/>
      <c r="R2279" s="51"/>
      <c r="S2279" s="51"/>
      <c r="T2279" s="51"/>
      <c r="U2279" s="51"/>
      <c r="V2279" s="51"/>
      <c r="W2279" s="51"/>
      <c r="X2279" s="51"/>
      <c r="Y2279" s="51"/>
      <c r="Z2279" s="51"/>
      <c r="AA2279" s="51"/>
    </row>
    <row r="2280" spans="1:27" ht="11.65" customHeight="1">
      <c r="A2280" s="53">
        <v>2151</v>
      </c>
      <c r="C2280" s="101"/>
      <c r="F2280" s="104" t="s">
        <v>669</v>
      </c>
      <c r="G2280" s="3" t="s">
        <v>636</v>
      </c>
      <c r="H2280" s="59"/>
      <c r="I2280" s="7">
        <v>0</v>
      </c>
      <c r="J2280" s="7">
        <v>0</v>
      </c>
      <c r="K2280" s="103">
        <v>0</v>
      </c>
      <c r="L2280" s="7">
        <v>0</v>
      </c>
      <c r="M2280" s="7">
        <v>0</v>
      </c>
      <c r="O2280" s="51"/>
      <c r="P2280" s="51"/>
      <c r="Q2280" s="51"/>
      <c r="R2280" s="51"/>
      <c r="S2280" s="51"/>
      <c r="T2280" s="51"/>
      <c r="U2280" s="51"/>
      <c r="V2280" s="51"/>
      <c r="W2280" s="51"/>
      <c r="X2280" s="51"/>
      <c r="Y2280" s="51"/>
      <c r="Z2280" s="51"/>
      <c r="AA2280" s="51"/>
    </row>
    <row r="2281" spans="1:27" ht="11.65" customHeight="1">
      <c r="A2281" s="53">
        <v>2152</v>
      </c>
      <c r="C2281" s="101"/>
      <c r="F2281" s="102"/>
      <c r="H2281" s="59" t="s">
        <v>402</v>
      </c>
      <c r="I2281" s="106">
        <v>7989318.7987499991</v>
      </c>
      <c r="J2281" s="106">
        <v>7498633.1363866096</v>
      </c>
      <c r="K2281" s="106">
        <v>490685.66236338974</v>
      </c>
      <c r="L2281" s="106">
        <v>-9476.9856315395482</v>
      </c>
      <c r="M2281" s="106">
        <v>481208.67673185025</v>
      </c>
      <c r="O2281" s="51"/>
      <c r="P2281" s="51"/>
      <c r="Q2281" s="51"/>
      <c r="R2281" s="51"/>
      <c r="S2281" s="51"/>
      <c r="T2281" s="51"/>
      <c r="U2281" s="51"/>
      <c r="V2281" s="51"/>
      <c r="W2281" s="51"/>
      <c r="X2281" s="51"/>
      <c r="Y2281" s="51"/>
      <c r="Z2281" s="51"/>
      <c r="AA2281" s="51"/>
    </row>
    <row r="2282" spans="1:27" ht="11.65" customHeight="1">
      <c r="A2282" s="53">
        <v>2153</v>
      </c>
      <c r="C2282" s="101"/>
      <c r="F2282" s="102"/>
      <c r="H2282" s="59"/>
      <c r="I2282" s="7"/>
      <c r="J2282" s="7"/>
      <c r="K2282" s="7"/>
      <c r="L2282" s="7"/>
      <c r="M2282" s="7"/>
      <c r="O2282" s="51"/>
      <c r="P2282" s="51"/>
      <c r="Q2282" s="51"/>
      <c r="R2282" s="51"/>
      <c r="S2282" s="51"/>
      <c r="T2282" s="51"/>
      <c r="U2282" s="51"/>
      <c r="V2282" s="51"/>
      <c r="W2282" s="51"/>
      <c r="X2282" s="51"/>
      <c r="Y2282" s="51"/>
      <c r="Z2282" s="51"/>
      <c r="AA2282" s="51"/>
    </row>
    <row r="2283" spans="1:27" ht="11.65" customHeight="1">
      <c r="A2283" s="53">
        <v>2154</v>
      </c>
      <c r="C2283" s="101">
        <v>399</v>
      </c>
      <c r="D2283" s="3" t="s">
        <v>476</v>
      </c>
      <c r="F2283" s="102"/>
      <c r="H2283" s="59"/>
      <c r="I2283" s="7"/>
      <c r="J2283" s="7"/>
      <c r="K2283" s="7"/>
      <c r="L2283" s="7"/>
      <c r="M2283" s="7"/>
      <c r="O2283" s="51"/>
      <c r="P2283" s="51"/>
      <c r="Q2283" s="51"/>
      <c r="R2283" s="51"/>
      <c r="S2283" s="51"/>
      <c r="T2283" s="51"/>
      <c r="U2283" s="51"/>
      <c r="V2283" s="51"/>
      <c r="W2283" s="51"/>
      <c r="X2283" s="51"/>
      <c r="Y2283" s="51"/>
      <c r="Z2283" s="51"/>
      <c r="AA2283" s="51"/>
    </row>
    <row r="2284" spans="1:27" ht="11.65" customHeight="1">
      <c r="A2284" s="53">
        <v>2155</v>
      </c>
      <c r="C2284" s="101"/>
      <c r="F2284" s="104" t="s">
        <v>270</v>
      </c>
      <c r="G2284" s="3" t="s">
        <v>630</v>
      </c>
      <c r="H2284" s="59"/>
      <c r="I2284" s="7">
        <v>0</v>
      </c>
      <c r="J2284" s="7">
        <v>0</v>
      </c>
      <c r="K2284" s="103">
        <v>0</v>
      </c>
      <c r="L2284" s="7">
        <v>0</v>
      </c>
      <c r="M2284" s="7">
        <v>0</v>
      </c>
      <c r="O2284" s="51"/>
      <c r="P2284" s="51"/>
      <c r="Q2284" s="51"/>
      <c r="R2284" s="51"/>
      <c r="S2284" s="51"/>
      <c r="T2284" s="51"/>
      <c r="U2284" s="51"/>
      <c r="V2284" s="51"/>
      <c r="W2284" s="51"/>
      <c r="X2284" s="51"/>
      <c r="Y2284" s="51"/>
      <c r="Z2284" s="51"/>
      <c r="AA2284" s="51"/>
    </row>
    <row r="2285" spans="1:27" ht="11.65" customHeight="1">
      <c r="A2285" s="53">
        <v>2156</v>
      </c>
      <c r="C2285" s="101"/>
      <c r="F2285" s="104" t="s">
        <v>270</v>
      </c>
      <c r="G2285" s="3" t="s">
        <v>637</v>
      </c>
      <c r="H2285" s="59"/>
      <c r="I2285" s="7">
        <v>0</v>
      </c>
      <c r="J2285" s="7">
        <v>0</v>
      </c>
      <c r="K2285" s="103">
        <v>0</v>
      </c>
      <c r="L2285" s="7">
        <v>0</v>
      </c>
      <c r="M2285" s="7">
        <v>0</v>
      </c>
      <c r="O2285" s="51"/>
      <c r="P2285" s="51"/>
      <c r="Q2285" s="51"/>
      <c r="R2285" s="51"/>
      <c r="S2285" s="51"/>
      <c r="T2285" s="51"/>
      <c r="U2285" s="51"/>
      <c r="V2285" s="51"/>
      <c r="W2285" s="51"/>
      <c r="X2285" s="51"/>
      <c r="Y2285" s="51"/>
      <c r="Z2285" s="51"/>
      <c r="AA2285" s="51"/>
    </row>
    <row r="2286" spans="1:27" ht="11.65" customHeight="1">
      <c r="A2286" s="53">
        <v>2157</v>
      </c>
      <c r="C2286" s="101"/>
      <c r="F2286" s="104" t="s">
        <v>270</v>
      </c>
      <c r="G2286" s="3" t="s">
        <v>398</v>
      </c>
      <c r="H2286" s="59"/>
      <c r="I2286" s="7">
        <v>1854827.92</v>
      </c>
      <c r="J2286" s="7">
        <v>1854827.92</v>
      </c>
      <c r="K2286" s="103">
        <v>0</v>
      </c>
      <c r="L2286" s="7">
        <v>0</v>
      </c>
      <c r="M2286" s="7">
        <v>0</v>
      </c>
      <c r="O2286" s="51"/>
      <c r="P2286" s="51"/>
      <c r="Q2286" s="51"/>
      <c r="R2286" s="51"/>
      <c r="S2286" s="51"/>
      <c r="T2286" s="51"/>
      <c r="U2286" s="51"/>
      <c r="V2286" s="51"/>
      <c r="W2286" s="51"/>
      <c r="X2286" s="51"/>
      <c r="Y2286" s="51"/>
      <c r="Z2286" s="51"/>
      <c r="AA2286" s="51"/>
    </row>
    <row r="2287" spans="1:27" ht="11.65" customHeight="1">
      <c r="A2287" s="53">
        <v>2158</v>
      </c>
      <c r="C2287" s="101" t="s">
        <v>477</v>
      </c>
      <c r="F2287" s="104" t="s">
        <v>270</v>
      </c>
      <c r="G2287" s="3" t="s">
        <v>651</v>
      </c>
      <c r="H2287" s="59"/>
      <c r="I2287" s="7">
        <v>0</v>
      </c>
      <c r="J2287" s="7">
        <v>0</v>
      </c>
      <c r="K2287" s="103">
        <v>0</v>
      </c>
      <c r="L2287" s="7">
        <v>69827902.243792892</v>
      </c>
      <c r="M2287" s="7">
        <v>69827902.243792892</v>
      </c>
      <c r="O2287" s="51"/>
      <c r="P2287" s="51"/>
      <c r="Q2287" s="51"/>
      <c r="R2287" s="51"/>
      <c r="S2287" s="51"/>
      <c r="T2287" s="51"/>
      <c r="U2287" s="51"/>
      <c r="V2287" s="51"/>
      <c r="W2287" s="51"/>
      <c r="X2287" s="51"/>
      <c r="Y2287" s="51"/>
      <c r="Z2287" s="51"/>
      <c r="AA2287" s="51"/>
    </row>
    <row r="2288" spans="1:27" ht="11.65" customHeight="1">
      <c r="A2288" s="53">
        <v>2159</v>
      </c>
      <c r="C2288" s="101"/>
      <c r="F2288" s="102"/>
      <c r="H2288" s="59" t="s">
        <v>402</v>
      </c>
      <c r="I2288" s="106">
        <v>1854827.92</v>
      </c>
      <c r="J2288" s="106">
        <v>1854827.92</v>
      </c>
      <c r="K2288" s="106">
        <v>0</v>
      </c>
      <c r="L2288" s="106">
        <v>69827902.243792892</v>
      </c>
      <c r="M2288" s="106">
        <v>69827902.243792892</v>
      </c>
      <c r="O2288" s="51"/>
      <c r="P2288" s="51"/>
      <c r="Q2288" s="51"/>
      <c r="R2288" s="51"/>
      <c r="S2288" s="51"/>
      <c r="T2288" s="51"/>
      <c r="U2288" s="51"/>
      <c r="V2288" s="51"/>
      <c r="W2288" s="51"/>
      <c r="X2288" s="51"/>
      <c r="Y2288" s="51"/>
      <c r="Z2288" s="51"/>
      <c r="AA2288" s="51"/>
    </row>
    <row r="2289" spans="1:27" ht="11.65" customHeight="1">
      <c r="A2289" s="53">
        <v>2160</v>
      </c>
      <c r="C2289" s="101"/>
      <c r="F2289" s="102"/>
      <c r="H2289" s="59"/>
      <c r="I2289" s="109"/>
      <c r="J2289" s="7"/>
      <c r="K2289" s="7"/>
      <c r="L2289" s="7"/>
      <c r="M2289" s="7"/>
      <c r="O2289" s="51"/>
      <c r="P2289" s="51"/>
      <c r="Q2289" s="51"/>
      <c r="R2289" s="51"/>
      <c r="S2289" s="51"/>
      <c r="T2289" s="51"/>
      <c r="U2289" s="51"/>
      <c r="V2289" s="51"/>
      <c r="W2289" s="51"/>
      <c r="X2289" s="51"/>
      <c r="Y2289" s="51"/>
      <c r="Z2289" s="51"/>
      <c r="AA2289" s="51"/>
    </row>
    <row r="2290" spans="1:27" ht="11.65" customHeight="1">
      <c r="A2290" s="53">
        <v>2161</v>
      </c>
      <c r="C2290" s="101" t="s">
        <v>478</v>
      </c>
      <c r="D2290" s="3" t="s">
        <v>479</v>
      </c>
      <c r="F2290" s="102"/>
      <c r="H2290" s="59"/>
      <c r="I2290" s="7"/>
      <c r="J2290" s="7"/>
      <c r="K2290" s="7"/>
      <c r="L2290" s="7"/>
      <c r="M2290" s="7"/>
      <c r="O2290" s="51"/>
      <c r="P2290" s="51"/>
      <c r="Q2290" s="51"/>
      <c r="R2290" s="51"/>
      <c r="S2290" s="51"/>
      <c r="T2290" s="51"/>
      <c r="U2290" s="51"/>
      <c r="V2290" s="51"/>
      <c r="W2290" s="51"/>
      <c r="X2290" s="51"/>
      <c r="Y2290" s="51"/>
      <c r="Z2290" s="51"/>
      <c r="AA2290" s="51"/>
    </row>
    <row r="2291" spans="1:27" ht="11.65" customHeight="1">
      <c r="A2291" s="53">
        <v>2162</v>
      </c>
      <c r="C2291" s="101"/>
      <c r="F2291" s="104" t="s">
        <v>270</v>
      </c>
      <c r="G2291" s="3" t="s">
        <v>630</v>
      </c>
      <c r="H2291" s="59"/>
      <c r="I2291" s="7">
        <v>0</v>
      </c>
      <c r="J2291" s="7">
        <v>0</v>
      </c>
      <c r="K2291" s="139">
        <v>0</v>
      </c>
      <c r="L2291" s="135">
        <v>0</v>
      </c>
      <c r="M2291" s="135">
        <v>0</v>
      </c>
      <c r="O2291" s="51"/>
      <c r="P2291" s="51"/>
      <c r="Q2291" s="51"/>
      <c r="R2291" s="51"/>
      <c r="S2291" s="51"/>
      <c r="T2291" s="51"/>
      <c r="U2291" s="51"/>
      <c r="V2291" s="51"/>
      <c r="W2291" s="51"/>
      <c r="X2291" s="51"/>
      <c r="Y2291" s="51"/>
      <c r="Z2291" s="51"/>
      <c r="AA2291" s="51"/>
    </row>
    <row r="2292" spans="1:27" ht="11.65" customHeight="1">
      <c r="A2292" s="53">
        <v>2163</v>
      </c>
      <c r="C2292" s="101"/>
      <c r="F2292" s="102"/>
      <c r="H2292" s="59"/>
      <c r="I2292" s="140">
        <v>0</v>
      </c>
      <c r="J2292" s="140">
        <v>0</v>
      </c>
      <c r="K2292" s="103">
        <v>0</v>
      </c>
      <c r="L2292" s="7">
        <v>0</v>
      </c>
      <c r="M2292" s="7">
        <v>0</v>
      </c>
      <c r="O2292" s="51"/>
      <c r="P2292" s="51"/>
      <c r="Q2292" s="51"/>
      <c r="R2292" s="51"/>
      <c r="S2292" s="51"/>
      <c r="T2292" s="51"/>
      <c r="U2292" s="51"/>
      <c r="V2292" s="51"/>
      <c r="W2292" s="51"/>
      <c r="X2292" s="51"/>
      <c r="Y2292" s="51"/>
      <c r="Z2292" s="51"/>
      <c r="AA2292" s="51"/>
    </row>
    <row r="2293" spans="1:27" ht="11.65" customHeight="1">
      <c r="A2293" s="53">
        <v>2164</v>
      </c>
      <c r="C2293" s="101"/>
      <c r="F2293" s="102"/>
      <c r="H2293" s="59"/>
      <c r="I2293" s="7"/>
      <c r="J2293" s="7"/>
      <c r="K2293" s="7"/>
      <c r="L2293" s="7"/>
      <c r="M2293" s="7"/>
      <c r="O2293" s="51"/>
      <c r="P2293" s="51"/>
      <c r="Q2293" s="51"/>
      <c r="R2293" s="51"/>
      <c r="S2293" s="51"/>
      <c r="T2293" s="51"/>
      <c r="U2293" s="51"/>
      <c r="V2293" s="51"/>
      <c r="W2293" s="51"/>
      <c r="X2293" s="51"/>
      <c r="Y2293" s="51"/>
      <c r="Z2293" s="51"/>
      <c r="AA2293" s="51"/>
    </row>
    <row r="2294" spans="1:27" ht="11.65" customHeight="1">
      <c r="A2294" s="53">
        <v>2165</v>
      </c>
      <c r="C2294" s="101"/>
      <c r="D2294" s="3" t="s">
        <v>480</v>
      </c>
      <c r="F2294" s="102"/>
      <c r="H2294" s="59"/>
      <c r="I2294" s="7">
        <v>0</v>
      </c>
      <c r="J2294" s="7">
        <v>0</v>
      </c>
      <c r="K2294" s="103">
        <v>0</v>
      </c>
      <c r="L2294" s="7">
        <v>0</v>
      </c>
      <c r="M2294" s="7">
        <v>0</v>
      </c>
      <c r="O2294" s="51"/>
      <c r="P2294" s="51"/>
      <c r="Q2294" s="51"/>
      <c r="R2294" s="51"/>
      <c r="S2294" s="51"/>
      <c r="T2294" s="51"/>
      <c r="U2294" s="51"/>
      <c r="V2294" s="51"/>
      <c r="W2294" s="51"/>
      <c r="X2294" s="51"/>
      <c r="Y2294" s="51"/>
      <c r="Z2294" s="51"/>
      <c r="AA2294" s="51"/>
    </row>
    <row r="2295" spans="1:27" ht="11.65" customHeight="1">
      <c r="A2295" s="53">
        <v>2166</v>
      </c>
      <c r="C2295" s="101"/>
      <c r="F2295" s="102"/>
      <c r="H2295" s="59"/>
      <c r="I2295" s="106">
        <v>0</v>
      </c>
      <c r="J2295" s="106">
        <v>0</v>
      </c>
      <c r="K2295" s="106">
        <v>0</v>
      </c>
      <c r="L2295" s="106">
        <v>0</v>
      </c>
      <c r="M2295" s="106">
        <v>0</v>
      </c>
      <c r="O2295" s="51"/>
      <c r="P2295" s="51"/>
      <c r="Q2295" s="51"/>
      <c r="R2295" s="51"/>
      <c r="S2295" s="51"/>
      <c r="T2295" s="51"/>
      <c r="U2295" s="51"/>
      <c r="V2295" s="51"/>
      <c r="W2295" s="51"/>
      <c r="X2295" s="51"/>
      <c r="Y2295" s="51"/>
      <c r="Z2295" s="51"/>
      <c r="AA2295" s="51"/>
    </row>
    <row r="2296" spans="1:27" ht="11.65" customHeight="1">
      <c r="A2296" s="53">
        <v>2167</v>
      </c>
      <c r="C2296" s="101"/>
      <c r="F2296" s="102"/>
      <c r="H2296" s="59"/>
      <c r="I2296" s="7"/>
      <c r="J2296" s="7"/>
      <c r="K2296" s="7"/>
      <c r="L2296" s="7"/>
      <c r="M2296" s="7"/>
      <c r="O2296" s="51"/>
      <c r="P2296" s="51"/>
      <c r="Q2296" s="51"/>
      <c r="R2296" s="51"/>
      <c r="S2296" s="51"/>
      <c r="T2296" s="51"/>
      <c r="U2296" s="51"/>
      <c r="V2296" s="51"/>
      <c r="W2296" s="51"/>
      <c r="X2296" s="51"/>
      <c r="Y2296" s="51"/>
      <c r="Z2296" s="51"/>
      <c r="AA2296" s="51"/>
    </row>
    <row r="2297" spans="1:27" ht="11.65" customHeight="1">
      <c r="A2297" s="53">
        <v>2168</v>
      </c>
      <c r="C2297" s="101">
        <v>1011390</v>
      </c>
      <c r="D2297" s="3" t="s">
        <v>481</v>
      </c>
      <c r="F2297" s="102"/>
      <c r="H2297" s="59"/>
      <c r="I2297" s="7"/>
      <c r="J2297" s="7"/>
      <c r="K2297" s="7"/>
      <c r="L2297" s="7"/>
      <c r="M2297" s="7"/>
      <c r="O2297" s="51"/>
      <c r="P2297" s="51"/>
      <c r="Q2297" s="51"/>
      <c r="R2297" s="51"/>
      <c r="S2297" s="51"/>
      <c r="T2297" s="51"/>
      <c r="U2297" s="51"/>
      <c r="V2297" s="51"/>
      <c r="W2297" s="51"/>
      <c r="X2297" s="51"/>
      <c r="Y2297" s="51"/>
      <c r="Z2297" s="51"/>
      <c r="AA2297" s="51"/>
    </row>
    <row r="2298" spans="1:27" ht="11.65" customHeight="1">
      <c r="A2298" s="53">
        <v>2169</v>
      </c>
      <c r="C2298" s="101"/>
      <c r="F2298" s="104" t="s">
        <v>666</v>
      </c>
      <c r="G2298" s="3" t="s">
        <v>569</v>
      </c>
      <c r="H2298" s="59"/>
      <c r="I2298" s="7">
        <v>4758628.2658333294</v>
      </c>
      <c r="J2298" s="7">
        <v>4758628.2658333294</v>
      </c>
      <c r="K2298" s="103">
        <v>0</v>
      </c>
      <c r="L2298" s="7">
        <v>0</v>
      </c>
      <c r="M2298" s="7">
        <v>0</v>
      </c>
      <c r="O2298" s="51"/>
      <c r="P2298" s="51"/>
      <c r="Q2298" s="51"/>
      <c r="R2298" s="51"/>
      <c r="S2298" s="51"/>
      <c r="T2298" s="51"/>
      <c r="U2298" s="51"/>
      <c r="V2298" s="51"/>
      <c r="W2298" s="51"/>
      <c r="X2298" s="51"/>
      <c r="Y2298" s="51"/>
      <c r="Z2298" s="51"/>
      <c r="AA2298" s="51"/>
    </row>
    <row r="2299" spans="1:27" ht="11.65" customHeight="1">
      <c r="A2299" s="53">
        <v>2170</v>
      </c>
      <c r="C2299" s="101"/>
      <c r="F2299" s="104" t="s">
        <v>270</v>
      </c>
      <c r="G2299" s="3" t="s">
        <v>634</v>
      </c>
      <c r="H2299" s="59"/>
      <c r="I2299" s="51">
        <v>3496492.6629166701</v>
      </c>
      <c r="J2299" s="51">
        <v>2709780.9100848911</v>
      </c>
      <c r="K2299" s="126">
        <v>786711.75283177884</v>
      </c>
      <c r="L2299" s="51">
        <v>0</v>
      </c>
      <c r="M2299" s="51">
        <v>786711.75283177884</v>
      </c>
      <c r="O2299" s="51"/>
      <c r="P2299" s="51"/>
      <c r="Q2299" s="51"/>
      <c r="R2299" s="51"/>
      <c r="S2299" s="51"/>
      <c r="T2299" s="51"/>
      <c r="U2299" s="51"/>
      <c r="V2299" s="51"/>
      <c r="W2299" s="51"/>
      <c r="X2299" s="51"/>
      <c r="Y2299" s="51"/>
      <c r="Z2299" s="51"/>
      <c r="AA2299" s="51"/>
    </row>
    <row r="2300" spans="1:27" ht="11.65" customHeight="1">
      <c r="A2300" s="53">
        <v>2171</v>
      </c>
      <c r="C2300" s="101"/>
      <c r="F2300" s="104" t="s">
        <v>270</v>
      </c>
      <c r="G2300" s="3" t="s">
        <v>636</v>
      </c>
      <c r="H2300" s="59"/>
      <c r="I2300" s="51">
        <v>8638980.1654166691</v>
      </c>
      <c r="J2300" s="51">
        <v>8638980.1654166691</v>
      </c>
      <c r="K2300" s="126">
        <v>0</v>
      </c>
      <c r="L2300" s="51">
        <v>0</v>
      </c>
      <c r="M2300" s="51">
        <v>0</v>
      </c>
      <c r="O2300" s="51"/>
      <c r="P2300" s="51"/>
      <c r="Q2300" s="51"/>
      <c r="R2300" s="51"/>
      <c r="S2300" s="51"/>
      <c r="T2300" s="51"/>
      <c r="U2300" s="51"/>
      <c r="V2300" s="51"/>
      <c r="W2300" s="51"/>
      <c r="X2300" s="51"/>
      <c r="Y2300" s="51"/>
      <c r="Z2300" s="51"/>
      <c r="AA2300" s="51"/>
    </row>
    <row r="2301" spans="1:27" ht="11.65" customHeight="1">
      <c r="A2301" s="53">
        <v>2172</v>
      </c>
      <c r="C2301" s="101"/>
      <c r="F2301" s="104" t="s">
        <v>650</v>
      </c>
      <c r="G2301" s="3" t="s">
        <v>632</v>
      </c>
      <c r="H2301" s="59"/>
      <c r="I2301" s="135">
        <v>-1612277.0787500001</v>
      </c>
      <c r="J2301" s="135">
        <v>-1501784.3138128654</v>
      </c>
      <c r="K2301" s="139">
        <v>-110492.76493713471</v>
      </c>
      <c r="L2301" s="135">
        <v>0</v>
      </c>
      <c r="M2301" s="135">
        <v>-110492.76493713471</v>
      </c>
      <c r="O2301" s="51"/>
      <c r="P2301" s="51"/>
      <c r="Q2301" s="51"/>
      <c r="R2301" s="51"/>
      <c r="S2301" s="51"/>
      <c r="T2301" s="51"/>
      <c r="U2301" s="51"/>
      <c r="V2301" s="51"/>
      <c r="W2301" s="51"/>
      <c r="X2301" s="51"/>
      <c r="Y2301" s="51"/>
      <c r="Z2301" s="51"/>
      <c r="AA2301" s="51"/>
    </row>
    <row r="2302" spans="1:27" ht="11.65" customHeight="1">
      <c r="A2302" s="53">
        <v>2173</v>
      </c>
      <c r="C2302" s="101"/>
      <c r="F2302" s="102"/>
      <c r="H2302" s="59" t="s">
        <v>482</v>
      </c>
      <c r="I2302" s="7">
        <v>15281824.015416667</v>
      </c>
      <c r="J2302" s="7">
        <v>14605605.027522026</v>
      </c>
      <c r="K2302" s="7">
        <v>676218.98789464415</v>
      </c>
      <c r="L2302" s="7">
        <v>0</v>
      </c>
      <c r="M2302" s="7">
        <v>676218.98789464415</v>
      </c>
      <c r="O2302" s="51"/>
      <c r="P2302" s="51"/>
      <c r="Q2302" s="51"/>
      <c r="R2302" s="51"/>
      <c r="S2302" s="51"/>
      <c r="T2302" s="51"/>
      <c r="U2302" s="51"/>
      <c r="V2302" s="51"/>
      <c r="W2302" s="51"/>
      <c r="X2302" s="51"/>
      <c r="Y2302" s="51"/>
      <c r="Z2302" s="51"/>
      <c r="AA2302" s="51"/>
    </row>
    <row r="2303" spans="1:27" ht="11.65" customHeight="1">
      <c r="A2303" s="53">
        <v>2174</v>
      </c>
      <c r="C2303" s="101"/>
      <c r="F2303" s="102"/>
      <c r="H2303" s="59"/>
      <c r="I2303" s="7"/>
      <c r="J2303" s="7"/>
      <c r="K2303" s="7"/>
      <c r="L2303" s="7"/>
      <c r="M2303" s="7"/>
      <c r="O2303" s="51"/>
      <c r="P2303" s="51"/>
      <c r="Q2303" s="51"/>
      <c r="R2303" s="51"/>
      <c r="S2303" s="51"/>
      <c r="T2303" s="51"/>
      <c r="U2303" s="51"/>
      <c r="V2303" s="51"/>
      <c r="W2303" s="51"/>
      <c r="X2303" s="51"/>
      <c r="Y2303" s="51"/>
      <c r="Z2303" s="51"/>
      <c r="AA2303" s="51"/>
    </row>
    <row r="2304" spans="1:27" ht="11.65" customHeight="1">
      <c r="A2304" s="53">
        <v>2175</v>
      </c>
      <c r="C2304" s="101"/>
      <c r="D2304" s="3" t="s">
        <v>480</v>
      </c>
      <c r="F2304" s="102"/>
      <c r="H2304" s="59"/>
      <c r="I2304" s="135">
        <v>-15281824.015416665</v>
      </c>
      <c r="J2304" s="135">
        <v>-14605605.02752202</v>
      </c>
      <c r="K2304" s="103">
        <v>-676218.98789464415</v>
      </c>
      <c r="L2304" s="7">
        <v>0</v>
      </c>
      <c r="M2304" s="7">
        <v>-676218.98789464415</v>
      </c>
      <c r="O2304" s="51"/>
      <c r="P2304" s="51"/>
      <c r="Q2304" s="51"/>
      <c r="R2304" s="51"/>
      <c r="S2304" s="51"/>
      <c r="T2304" s="51"/>
      <c r="U2304" s="51"/>
      <c r="V2304" s="51"/>
      <c r="W2304" s="51"/>
      <c r="X2304" s="51"/>
      <c r="Y2304" s="51"/>
      <c r="Z2304" s="51"/>
      <c r="AA2304" s="51"/>
    </row>
    <row r="2305" spans="1:27" ht="11.65" customHeight="1">
      <c r="A2305" s="53">
        <v>2176</v>
      </c>
      <c r="C2305" s="101"/>
      <c r="F2305" s="102"/>
      <c r="H2305" s="59" t="s">
        <v>482</v>
      </c>
      <c r="I2305" s="106">
        <v>0</v>
      </c>
      <c r="J2305" s="106">
        <v>0</v>
      </c>
      <c r="K2305" s="106">
        <v>0</v>
      </c>
      <c r="L2305" s="106">
        <v>0</v>
      </c>
      <c r="M2305" s="106">
        <v>0</v>
      </c>
      <c r="O2305" s="51"/>
      <c r="P2305" s="51"/>
      <c r="Q2305" s="51"/>
      <c r="R2305" s="51"/>
      <c r="S2305" s="51"/>
      <c r="T2305" s="51"/>
      <c r="U2305" s="51"/>
      <c r="V2305" s="51"/>
      <c r="W2305" s="51"/>
      <c r="X2305" s="51"/>
      <c r="Y2305" s="51"/>
      <c r="Z2305" s="51"/>
      <c r="AA2305" s="51"/>
    </row>
    <row r="2306" spans="1:27" ht="11.65" customHeight="1">
      <c r="A2306" s="53">
        <v>2177</v>
      </c>
      <c r="C2306" s="101"/>
      <c r="F2306" s="102"/>
      <c r="H2306" s="59"/>
      <c r="I2306" s="7"/>
      <c r="J2306" s="7"/>
      <c r="K2306" s="7"/>
      <c r="L2306" s="7"/>
      <c r="M2306" s="7"/>
      <c r="O2306" s="51"/>
      <c r="P2306" s="51"/>
      <c r="Q2306" s="51"/>
      <c r="R2306" s="51"/>
      <c r="S2306" s="51"/>
      <c r="T2306" s="51"/>
      <c r="U2306" s="51"/>
      <c r="V2306" s="51"/>
      <c r="W2306" s="51"/>
      <c r="X2306" s="51"/>
      <c r="Y2306" s="51"/>
      <c r="Z2306" s="51"/>
      <c r="AA2306" s="51"/>
    </row>
    <row r="2307" spans="1:27" ht="11.65" customHeight="1">
      <c r="A2307" s="53">
        <v>2178</v>
      </c>
      <c r="C2307" s="101">
        <v>1011392</v>
      </c>
      <c r="D2307" s="3" t="s">
        <v>483</v>
      </c>
      <c r="F2307" s="102"/>
      <c r="H2307" s="59"/>
      <c r="I2307" s="7"/>
      <c r="J2307" s="7"/>
      <c r="K2307" s="7"/>
      <c r="L2307" s="7"/>
      <c r="M2307" s="7"/>
      <c r="O2307" s="51"/>
      <c r="P2307" s="51"/>
      <c r="Q2307" s="51"/>
      <c r="R2307" s="51"/>
      <c r="S2307" s="51"/>
      <c r="T2307" s="51"/>
      <c r="U2307" s="51"/>
      <c r="V2307" s="51"/>
      <c r="W2307" s="51"/>
      <c r="X2307" s="51"/>
      <c r="Y2307" s="51"/>
      <c r="Z2307" s="51"/>
      <c r="AA2307" s="51"/>
    </row>
    <row r="2308" spans="1:27" ht="11.65" customHeight="1">
      <c r="A2308" s="53">
        <v>2179</v>
      </c>
      <c r="C2308" s="101"/>
      <c r="F2308" s="104" t="s">
        <v>665</v>
      </c>
      <c r="G2308" s="3" t="s">
        <v>632</v>
      </c>
      <c r="H2308" s="59"/>
      <c r="I2308" s="135">
        <v>0</v>
      </c>
      <c r="J2308" s="135">
        <v>0</v>
      </c>
      <c r="K2308" s="135">
        <v>0</v>
      </c>
      <c r="L2308" s="135">
        <v>0</v>
      </c>
      <c r="M2308" s="135">
        <v>0</v>
      </c>
      <c r="O2308" s="51"/>
      <c r="P2308" s="51"/>
      <c r="Q2308" s="51"/>
      <c r="R2308" s="51"/>
      <c r="S2308" s="51"/>
      <c r="T2308" s="51"/>
      <c r="U2308" s="51"/>
      <c r="V2308" s="51"/>
      <c r="W2308" s="51"/>
      <c r="X2308" s="51"/>
      <c r="Y2308" s="51"/>
      <c r="Z2308" s="51"/>
      <c r="AA2308" s="51"/>
    </row>
    <row r="2309" spans="1:27" ht="11.65" customHeight="1">
      <c r="A2309" s="53">
        <v>2180</v>
      </c>
      <c r="C2309" s="101"/>
      <c r="F2309" s="102"/>
      <c r="H2309" s="59" t="s">
        <v>482</v>
      </c>
      <c r="I2309" s="7">
        <v>0</v>
      </c>
      <c r="J2309" s="7">
        <v>0</v>
      </c>
      <c r="K2309" s="51">
        <v>0</v>
      </c>
      <c r="L2309" s="51">
        <v>0</v>
      </c>
      <c r="M2309" s="51">
        <v>0</v>
      </c>
      <c r="O2309" s="51"/>
      <c r="P2309" s="51"/>
      <c r="Q2309" s="51"/>
      <c r="R2309" s="51"/>
      <c r="S2309" s="51"/>
      <c r="T2309" s="51"/>
      <c r="U2309" s="51"/>
      <c r="V2309" s="51"/>
      <c r="W2309" s="51"/>
      <c r="X2309" s="51"/>
      <c r="Y2309" s="51"/>
      <c r="Z2309" s="51"/>
      <c r="AA2309" s="51"/>
    </row>
    <row r="2310" spans="1:27" ht="11.65" customHeight="1">
      <c r="A2310" s="53">
        <v>2181</v>
      </c>
      <c r="C2310" s="101"/>
      <c r="F2310" s="102"/>
      <c r="H2310" s="59"/>
      <c r="I2310" s="7"/>
      <c r="J2310" s="7"/>
      <c r="K2310" s="7"/>
      <c r="L2310" s="7"/>
      <c r="M2310" s="7"/>
      <c r="O2310" s="51"/>
      <c r="P2310" s="51"/>
      <c r="Q2310" s="51"/>
      <c r="R2310" s="51"/>
      <c r="S2310" s="51"/>
      <c r="T2310" s="51"/>
      <c r="U2310" s="51"/>
      <c r="V2310" s="51"/>
      <c r="W2310" s="51"/>
      <c r="X2310" s="51"/>
      <c r="Y2310" s="51"/>
      <c r="Z2310" s="51"/>
      <c r="AA2310" s="51"/>
    </row>
    <row r="2311" spans="1:27" ht="11.65" customHeight="1">
      <c r="A2311" s="53">
        <v>2182</v>
      </c>
      <c r="C2311" s="101"/>
      <c r="D2311" s="3" t="s">
        <v>480</v>
      </c>
      <c r="F2311" s="102"/>
      <c r="H2311" s="59"/>
      <c r="I2311" s="135">
        <v>0</v>
      </c>
      <c r="J2311" s="135">
        <v>0</v>
      </c>
      <c r="K2311" s="103">
        <v>0</v>
      </c>
      <c r="L2311" s="7">
        <v>0</v>
      </c>
      <c r="M2311" s="7">
        <v>0</v>
      </c>
      <c r="O2311" s="51"/>
      <c r="P2311" s="51"/>
      <c r="Q2311" s="51"/>
      <c r="R2311" s="51"/>
      <c r="S2311" s="51"/>
      <c r="T2311" s="51"/>
      <c r="U2311" s="51"/>
      <c r="V2311" s="51"/>
      <c r="W2311" s="51"/>
      <c r="X2311" s="51"/>
      <c r="Y2311" s="51"/>
      <c r="Z2311" s="51"/>
      <c r="AA2311" s="51"/>
    </row>
    <row r="2312" spans="1:27" ht="11.65" customHeight="1">
      <c r="A2312" s="53">
        <v>2183</v>
      </c>
      <c r="C2312" s="101"/>
      <c r="F2312" s="102"/>
      <c r="H2312" s="59" t="s">
        <v>482</v>
      </c>
      <c r="I2312" s="106">
        <v>0</v>
      </c>
      <c r="J2312" s="106">
        <v>0</v>
      </c>
      <c r="K2312" s="106">
        <v>0</v>
      </c>
      <c r="L2312" s="106">
        <v>0</v>
      </c>
      <c r="M2312" s="106">
        <v>0</v>
      </c>
      <c r="O2312" s="51"/>
      <c r="P2312" s="51"/>
      <c r="Q2312" s="51"/>
      <c r="R2312" s="51"/>
      <c r="S2312" s="51"/>
      <c r="T2312" s="51"/>
      <c r="U2312" s="51"/>
      <c r="V2312" s="51"/>
      <c r="W2312" s="51"/>
      <c r="X2312" s="51"/>
      <c r="Y2312" s="51"/>
      <c r="Z2312" s="51"/>
      <c r="AA2312" s="51"/>
    </row>
    <row r="2313" spans="1:27" ht="11.65" customHeight="1">
      <c r="A2313" s="53">
        <v>2184</v>
      </c>
      <c r="C2313" s="101"/>
      <c r="F2313" s="102"/>
      <c r="H2313" s="59"/>
      <c r="I2313" s="7"/>
      <c r="J2313" s="7"/>
      <c r="K2313" s="7"/>
      <c r="L2313" s="7"/>
      <c r="M2313" s="7"/>
      <c r="O2313" s="51"/>
      <c r="P2313" s="51"/>
      <c r="Q2313" s="51"/>
      <c r="R2313" s="51"/>
      <c r="S2313" s="51"/>
      <c r="T2313" s="51"/>
      <c r="U2313" s="51"/>
      <c r="V2313" s="51"/>
      <c r="W2313" s="51"/>
      <c r="X2313" s="51"/>
      <c r="Y2313" s="51"/>
      <c r="Z2313" s="51"/>
      <c r="AA2313" s="51"/>
    </row>
    <row r="2314" spans="1:27" ht="11.65" customHeight="1">
      <c r="A2314" s="53">
        <v>2185</v>
      </c>
      <c r="C2314" s="101" t="s">
        <v>484</v>
      </c>
      <c r="D2314" s="3" t="s">
        <v>485</v>
      </c>
      <c r="F2314" s="102"/>
      <c r="H2314" s="59"/>
      <c r="I2314" s="7"/>
      <c r="J2314" s="7"/>
      <c r="K2314" s="7"/>
      <c r="L2314" s="7"/>
      <c r="M2314" s="7"/>
      <c r="O2314" s="51"/>
      <c r="P2314" s="51"/>
      <c r="Q2314" s="51"/>
      <c r="R2314" s="51"/>
      <c r="S2314" s="51"/>
      <c r="T2314" s="51"/>
      <c r="U2314" s="51"/>
      <c r="V2314" s="51"/>
      <c r="W2314" s="51"/>
      <c r="X2314" s="51"/>
      <c r="Y2314" s="51"/>
      <c r="Z2314" s="51"/>
      <c r="AA2314" s="51"/>
    </row>
    <row r="2315" spans="1:27" ht="11.65" customHeight="1">
      <c r="A2315" s="53">
        <v>2186</v>
      </c>
      <c r="C2315" s="101"/>
      <c r="F2315" s="104" t="s">
        <v>666</v>
      </c>
      <c r="G2315" s="3" t="s">
        <v>569</v>
      </c>
      <c r="H2315" s="59"/>
      <c r="I2315" s="7">
        <v>0</v>
      </c>
      <c r="J2315" s="7">
        <v>0</v>
      </c>
      <c r="K2315" s="103">
        <v>0</v>
      </c>
      <c r="L2315" s="7">
        <v>0</v>
      </c>
      <c r="M2315" s="7">
        <v>0</v>
      </c>
      <c r="O2315" s="51"/>
      <c r="P2315" s="51"/>
      <c r="Q2315" s="51"/>
      <c r="R2315" s="51"/>
      <c r="S2315" s="51"/>
      <c r="T2315" s="51"/>
      <c r="U2315" s="51"/>
      <c r="V2315" s="51"/>
      <c r="W2315" s="51"/>
      <c r="X2315" s="51"/>
      <c r="Y2315" s="51"/>
      <c r="Z2315" s="51"/>
      <c r="AA2315" s="51"/>
    </row>
    <row r="2316" spans="1:27" ht="11.65" customHeight="1">
      <c r="A2316" s="53">
        <v>2187</v>
      </c>
      <c r="C2316" s="101"/>
      <c r="F2316" s="104" t="s">
        <v>650</v>
      </c>
      <c r="G2316" s="3" t="s">
        <v>632</v>
      </c>
      <c r="H2316" s="59"/>
      <c r="I2316" s="7">
        <v>12331436.3420833</v>
      </c>
      <c r="J2316" s="7">
        <v>11486336.876835413</v>
      </c>
      <c r="K2316" s="103">
        <v>845099.46524788684</v>
      </c>
      <c r="L2316" s="7">
        <v>230178.05555698823</v>
      </c>
      <c r="M2316" s="7">
        <v>1075277.5208048751</v>
      </c>
      <c r="O2316" s="51"/>
      <c r="P2316" s="51"/>
      <c r="Q2316" s="51"/>
      <c r="R2316" s="51"/>
      <c r="S2316" s="51"/>
      <c r="T2316" s="51"/>
      <c r="U2316" s="51"/>
      <c r="V2316" s="51"/>
      <c r="W2316" s="51"/>
      <c r="X2316" s="51"/>
      <c r="Y2316" s="51"/>
      <c r="Z2316" s="51"/>
      <c r="AA2316" s="51"/>
    </row>
    <row r="2317" spans="1:27" ht="11.65" customHeight="1">
      <c r="A2317" s="53">
        <v>2188</v>
      </c>
      <c r="C2317" s="101"/>
      <c r="F2317" s="104" t="s">
        <v>638</v>
      </c>
      <c r="G2317" s="3" t="s">
        <v>647</v>
      </c>
      <c r="H2317" s="59"/>
      <c r="I2317" s="7">
        <v>0</v>
      </c>
      <c r="J2317" s="7">
        <v>0</v>
      </c>
      <c r="K2317" s="103">
        <v>0</v>
      </c>
      <c r="L2317" s="7">
        <v>0</v>
      </c>
      <c r="M2317" s="7">
        <v>0</v>
      </c>
      <c r="O2317" s="51"/>
      <c r="P2317" s="51"/>
      <c r="Q2317" s="51"/>
      <c r="R2317" s="51"/>
      <c r="S2317" s="51"/>
      <c r="T2317" s="51"/>
      <c r="U2317" s="51"/>
      <c r="V2317" s="51"/>
      <c r="W2317" s="51"/>
      <c r="X2317" s="51"/>
      <c r="Y2317" s="51"/>
      <c r="Z2317" s="51"/>
      <c r="AA2317" s="51"/>
    </row>
    <row r="2318" spans="1:27" ht="11.65" customHeight="1">
      <c r="A2318" s="53">
        <v>2189</v>
      </c>
      <c r="C2318" s="101"/>
      <c r="F2318" s="104" t="s">
        <v>669</v>
      </c>
      <c r="G2318" s="3" t="s">
        <v>249</v>
      </c>
      <c r="H2318" s="59"/>
      <c r="I2318" s="7">
        <v>-164298.22</v>
      </c>
      <c r="J2318" s="7">
        <v>-150832.28228765796</v>
      </c>
      <c r="K2318" s="103">
        <v>-13465.937712342047</v>
      </c>
      <c r="L2318" s="7">
        <v>0</v>
      </c>
      <c r="M2318" s="7">
        <v>-13465.937712342047</v>
      </c>
      <c r="O2318" s="51"/>
      <c r="P2318" s="51"/>
      <c r="Q2318" s="51"/>
      <c r="R2318" s="51"/>
      <c r="S2318" s="51"/>
      <c r="T2318" s="51"/>
      <c r="U2318" s="51"/>
      <c r="V2318" s="51"/>
      <c r="W2318" s="51"/>
      <c r="X2318" s="51"/>
      <c r="Y2318" s="51"/>
      <c r="Z2318" s="51"/>
      <c r="AA2318" s="51"/>
    </row>
    <row r="2319" spans="1:27" ht="11.65" customHeight="1">
      <c r="A2319" s="53">
        <v>2190</v>
      </c>
      <c r="C2319" s="101"/>
      <c r="F2319" s="104" t="s">
        <v>669</v>
      </c>
      <c r="G2319" s="3" t="s">
        <v>636</v>
      </c>
      <c r="H2319" s="59"/>
      <c r="I2319" s="7">
        <v>164298.22</v>
      </c>
      <c r="J2319" s="7">
        <v>164298.22</v>
      </c>
      <c r="K2319" s="103">
        <v>0</v>
      </c>
      <c r="L2319" s="7">
        <v>0</v>
      </c>
      <c r="M2319" s="7">
        <v>0</v>
      </c>
      <c r="O2319" s="51"/>
      <c r="P2319" s="51"/>
      <c r="Q2319" s="51"/>
      <c r="R2319" s="51"/>
      <c r="S2319" s="51"/>
      <c r="T2319" s="51"/>
      <c r="U2319" s="51"/>
      <c r="V2319" s="51"/>
      <c r="W2319" s="51"/>
      <c r="X2319" s="51"/>
      <c r="Y2319" s="51"/>
      <c r="Z2319" s="51"/>
      <c r="AA2319" s="51"/>
    </row>
    <row r="2320" spans="1:27" ht="11.65" customHeight="1">
      <c r="A2320" s="53">
        <v>2191</v>
      </c>
      <c r="C2320" s="101"/>
      <c r="F2320" s="104" t="s">
        <v>668</v>
      </c>
      <c r="G2320" s="3" t="s">
        <v>634</v>
      </c>
      <c r="H2320" s="59"/>
      <c r="I2320" s="7">
        <v>0</v>
      </c>
      <c r="J2320" s="7">
        <v>0</v>
      </c>
      <c r="K2320" s="103">
        <v>0</v>
      </c>
      <c r="L2320" s="7">
        <v>0</v>
      </c>
      <c r="M2320" s="7">
        <v>0</v>
      </c>
      <c r="O2320" s="51"/>
      <c r="P2320" s="51"/>
      <c r="Q2320" s="51"/>
      <c r="R2320" s="51"/>
      <c r="S2320" s="51"/>
      <c r="T2320" s="51"/>
      <c r="U2320" s="51"/>
      <c r="V2320" s="51"/>
      <c r="W2320" s="51"/>
      <c r="X2320" s="51"/>
      <c r="Y2320" s="51"/>
      <c r="Z2320" s="51"/>
      <c r="AA2320" s="51"/>
    </row>
    <row r="2321" spans="1:27" ht="11.65" customHeight="1">
      <c r="A2321" s="53">
        <v>2192</v>
      </c>
      <c r="C2321" s="101"/>
      <c r="F2321" s="102"/>
      <c r="H2321" s="59"/>
      <c r="I2321" s="106">
        <v>12331436.3420833</v>
      </c>
      <c r="J2321" s="106">
        <v>11499802.814547757</v>
      </c>
      <c r="K2321" s="106">
        <v>831633.52753554482</v>
      </c>
      <c r="L2321" s="106">
        <v>230178.05555698823</v>
      </c>
      <c r="M2321" s="106">
        <v>1061811.5830925331</v>
      </c>
      <c r="O2321" s="51"/>
      <c r="P2321" s="51"/>
      <c r="Q2321" s="51"/>
      <c r="R2321" s="51"/>
      <c r="S2321" s="51"/>
      <c r="T2321" s="51"/>
      <c r="U2321" s="51"/>
      <c r="V2321" s="51"/>
      <c r="W2321" s="51"/>
      <c r="X2321" s="51"/>
      <c r="Y2321" s="51"/>
      <c r="Z2321" s="51"/>
      <c r="AA2321" s="51"/>
    </row>
    <row r="2322" spans="1:27" ht="11.65" customHeight="1">
      <c r="A2322" s="53">
        <v>2193</v>
      </c>
      <c r="C2322" s="101"/>
      <c r="F2322" s="102"/>
      <c r="H2322" s="59"/>
      <c r="I2322" s="109"/>
      <c r="J2322" s="7"/>
      <c r="K2322" s="7"/>
      <c r="L2322" s="7"/>
      <c r="M2322" s="7"/>
      <c r="O2322" s="51"/>
      <c r="P2322" s="51"/>
      <c r="Q2322" s="51"/>
      <c r="R2322" s="51"/>
      <c r="S2322" s="51"/>
      <c r="T2322" s="51"/>
      <c r="U2322" s="51"/>
      <c r="V2322" s="51"/>
      <c r="W2322" s="51"/>
      <c r="X2322" s="51"/>
      <c r="Y2322" s="51"/>
      <c r="Z2322" s="51"/>
      <c r="AA2322" s="51"/>
    </row>
    <row r="2323" spans="1:27" ht="11.65" customHeight="1">
      <c r="A2323" s="53">
        <v>2194</v>
      </c>
      <c r="C2323" s="101" t="s">
        <v>486</v>
      </c>
      <c r="D2323" s="3" t="s">
        <v>485</v>
      </c>
      <c r="F2323" s="102"/>
      <c r="H2323" s="59"/>
      <c r="I2323" s="7"/>
      <c r="J2323" s="7"/>
      <c r="K2323" s="7"/>
      <c r="L2323" s="7"/>
      <c r="M2323" s="7"/>
      <c r="O2323" s="51"/>
      <c r="P2323" s="51"/>
      <c r="Q2323" s="51"/>
      <c r="R2323" s="51"/>
      <c r="S2323" s="51"/>
      <c r="T2323" s="51"/>
      <c r="U2323" s="51"/>
      <c r="V2323" s="51"/>
      <c r="W2323" s="51"/>
      <c r="X2323" s="51"/>
      <c r="Y2323" s="51"/>
      <c r="Z2323" s="51"/>
      <c r="AA2323" s="51"/>
    </row>
    <row r="2324" spans="1:27" ht="11.65" customHeight="1">
      <c r="A2324" s="53">
        <v>2195</v>
      </c>
      <c r="C2324" s="101"/>
      <c r="F2324" s="104" t="s">
        <v>666</v>
      </c>
      <c r="G2324" s="3" t="s">
        <v>569</v>
      </c>
      <c r="H2324" s="59"/>
      <c r="I2324" s="7">
        <v>0</v>
      </c>
      <c r="J2324" s="7">
        <v>0</v>
      </c>
      <c r="K2324" s="103">
        <v>0</v>
      </c>
      <c r="L2324" s="7">
        <v>0</v>
      </c>
      <c r="M2324" s="7">
        <v>0</v>
      </c>
      <c r="O2324" s="51"/>
      <c r="P2324" s="51"/>
      <c r="Q2324" s="51"/>
      <c r="R2324" s="51"/>
      <c r="S2324" s="51"/>
      <c r="T2324" s="51"/>
      <c r="U2324" s="51"/>
      <c r="V2324" s="51"/>
      <c r="W2324" s="51"/>
      <c r="X2324" s="51"/>
      <c r="Y2324" s="51"/>
      <c r="Z2324" s="51"/>
      <c r="AA2324" s="51"/>
    </row>
    <row r="2325" spans="1:27" ht="11.65" customHeight="1">
      <c r="A2325" s="53">
        <v>2196</v>
      </c>
      <c r="C2325" s="101"/>
      <c r="F2325" s="104" t="s">
        <v>650</v>
      </c>
      <c r="G2325" s="3" t="s">
        <v>632</v>
      </c>
      <c r="H2325" s="59"/>
      <c r="I2325" s="7">
        <v>0</v>
      </c>
      <c r="J2325" s="7">
        <v>0</v>
      </c>
      <c r="K2325" s="103">
        <v>0</v>
      </c>
      <c r="L2325" s="7">
        <v>0</v>
      </c>
      <c r="M2325" s="7">
        <v>0</v>
      </c>
      <c r="O2325" s="51"/>
      <c r="P2325" s="51"/>
      <c r="Q2325" s="51"/>
      <c r="R2325" s="51"/>
      <c r="S2325" s="51"/>
      <c r="T2325" s="51"/>
      <c r="U2325" s="51"/>
      <c r="V2325" s="51"/>
      <c r="W2325" s="51"/>
      <c r="X2325" s="51"/>
      <c r="Y2325" s="51"/>
      <c r="Z2325" s="51"/>
      <c r="AA2325" s="51"/>
    </row>
    <row r="2326" spans="1:27" ht="11.65" customHeight="1">
      <c r="A2326" s="53">
        <v>2197</v>
      </c>
      <c r="C2326" s="101"/>
      <c r="F2326" s="104" t="s">
        <v>669</v>
      </c>
      <c r="G2326" s="3" t="s">
        <v>249</v>
      </c>
      <c r="H2326" s="59"/>
      <c r="I2326" s="7">
        <v>0</v>
      </c>
      <c r="J2326" s="7">
        <v>0</v>
      </c>
      <c r="K2326" s="103">
        <v>0</v>
      </c>
      <c r="L2326" s="7">
        <v>0</v>
      </c>
      <c r="M2326" s="7">
        <v>0</v>
      </c>
      <c r="O2326" s="51"/>
      <c r="P2326" s="51"/>
      <c r="Q2326" s="51"/>
      <c r="R2326" s="51"/>
      <c r="S2326" s="51"/>
      <c r="T2326" s="51"/>
      <c r="U2326" s="51"/>
      <c r="V2326" s="51"/>
      <c r="W2326" s="51"/>
      <c r="X2326" s="51"/>
      <c r="Y2326" s="51"/>
      <c r="Z2326" s="51"/>
      <c r="AA2326" s="51"/>
    </row>
    <row r="2327" spans="1:27" ht="11.65" customHeight="1">
      <c r="A2327" s="53">
        <v>2198</v>
      </c>
      <c r="C2327" s="101"/>
      <c r="F2327" s="104" t="s">
        <v>667</v>
      </c>
      <c r="G2327" s="3" t="s">
        <v>635</v>
      </c>
      <c r="H2327" s="59"/>
      <c r="I2327" s="7">
        <v>0</v>
      </c>
      <c r="J2327" s="7">
        <v>0</v>
      </c>
      <c r="K2327" s="103">
        <v>0</v>
      </c>
      <c r="L2327" s="7">
        <v>0</v>
      </c>
      <c r="M2327" s="7">
        <v>0</v>
      </c>
      <c r="O2327" s="51"/>
      <c r="P2327" s="51"/>
      <c r="Q2327" s="51"/>
      <c r="R2327" s="51"/>
      <c r="S2327" s="51"/>
      <c r="T2327" s="51"/>
      <c r="U2327" s="51"/>
      <c r="V2327" s="51"/>
      <c r="W2327" s="51"/>
      <c r="X2327" s="51"/>
      <c r="Y2327" s="51"/>
      <c r="Z2327" s="51"/>
      <c r="AA2327" s="51"/>
    </row>
    <row r="2328" spans="1:27" ht="11.65" customHeight="1">
      <c r="A2328" s="53">
        <v>2199</v>
      </c>
      <c r="C2328" s="101"/>
      <c r="F2328" s="104" t="s">
        <v>668</v>
      </c>
      <c r="G2328" s="3" t="s">
        <v>649</v>
      </c>
      <c r="H2328" s="59"/>
      <c r="I2328" s="7">
        <v>0</v>
      </c>
      <c r="J2328" s="7">
        <v>0</v>
      </c>
      <c r="K2328" s="103">
        <v>0</v>
      </c>
      <c r="L2328" s="7">
        <v>0</v>
      </c>
      <c r="M2328" s="7">
        <v>0</v>
      </c>
      <c r="O2328" s="51"/>
      <c r="P2328" s="51"/>
      <c r="Q2328" s="51"/>
      <c r="R2328" s="51"/>
      <c r="S2328" s="51"/>
      <c r="T2328" s="51"/>
      <c r="U2328" s="51"/>
      <c r="V2328" s="51"/>
      <c r="W2328" s="51"/>
      <c r="X2328" s="51"/>
      <c r="Y2328" s="51"/>
      <c r="Z2328" s="51"/>
      <c r="AA2328" s="51"/>
    </row>
    <row r="2329" spans="1:27" ht="11.65" customHeight="1">
      <c r="A2329" s="53">
        <v>2200</v>
      </c>
      <c r="C2329" s="101"/>
      <c r="F2329" s="104" t="s">
        <v>34</v>
      </c>
      <c r="H2329" s="59"/>
      <c r="I2329" s="106">
        <v>0</v>
      </c>
      <c r="J2329" s="106">
        <v>0</v>
      </c>
      <c r="K2329" s="106">
        <v>0</v>
      </c>
      <c r="L2329" s="106">
        <v>0</v>
      </c>
      <c r="M2329" s="106">
        <v>0</v>
      </c>
      <c r="O2329" s="51"/>
      <c r="P2329" s="51"/>
      <c r="Q2329" s="51"/>
      <c r="R2329" s="51"/>
      <c r="S2329" s="51"/>
      <c r="T2329" s="51"/>
      <c r="U2329" s="51"/>
      <c r="V2329" s="51"/>
      <c r="W2329" s="51"/>
      <c r="X2329" s="51"/>
      <c r="Y2329" s="51"/>
      <c r="Z2329" s="51"/>
      <c r="AA2329" s="51"/>
    </row>
    <row r="2330" spans="1:27" ht="11.65" customHeight="1">
      <c r="A2330" s="53">
        <v>2201</v>
      </c>
      <c r="C2330" s="101"/>
      <c r="F2330" s="102"/>
      <c r="H2330" s="59"/>
      <c r="I2330" s="7"/>
      <c r="J2330" s="7"/>
      <c r="K2330" s="7"/>
      <c r="L2330" s="7"/>
      <c r="M2330" s="7"/>
      <c r="O2330" s="51"/>
      <c r="P2330" s="51"/>
      <c r="Q2330" s="51"/>
      <c r="R2330" s="51"/>
      <c r="S2330" s="51"/>
      <c r="T2330" s="51"/>
      <c r="U2330" s="51"/>
      <c r="V2330" s="51"/>
      <c r="W2330" s="51"/>
      <c r="X2330" s="51"/>
      <c r="Y2330" s="51"/>
      <c r="Z2330" s="51"/>
      <c r="AA2330" s="51"/>
    </row>
    <row r="2331" spans="1:27" ht="11.65" customHeight="1" thickBot="1">
      <c r="A2331" s="53">
        <v>2202</v>
      </c>
      <c r="C2331" s="91" t="s">
        <v>487</v>
      </c>
      <c r="F2331" s="102"/>
      <c r="H2331" s="59" t="s">
        <v>402</v>
      </c>
      <c r="I2331" s="108">
        <v>1216934523.1612501</v>
      </c>
      <c r="J2331" s="108">
        <v>1128469812.7537491</v>
      </c>
      <c r="K2331" s="108">
        <v>88464710.407500893</v>
      </c>
      <c r="L2331" s="108">
        <v>71895352.131924376</v>
      </c>
      <c r="M2331" s="108">
        <v>160360062.53942525</v>
      </c>
      <c r="O2331" s="105"/>
      <c r="P2331" s="105"/>
      <c r="Q2331" s="105"/>
      <c r="R2331" s="105"/>
      <c r="S2331" s="105"/>
      <c r="T2331" s="105"/>
      <c r="U2331" s="51"/>
      <c r="V2331" s="105"/>
      <c r="W2331" s="105"/>
      <c r="X2331" s="105"/>
      <c r="Y2331" s="105"/>
      <c r="Z2331" s="105"/>
      <c r="AA2331" s="105"/>
    </row>
    <row r="2332" spans="1:27" ht="11.65" customHeight="1" thickTop="1">
      <c r="A2332" s="53">
        <v>2203</v>
      </c>
      <c r="C2332" s="101"/>
      <c r="F2332" s="102"/>
      <c r="H2332" s="59"/>
      <c r="I2332" s="7"/>
      <c r="J2332" s="7"/>
      <c r="K2332" s="7"/>
      <c r="L2332" s="7"/>
      <c r="M2332" s="7"/>
      <c r="O2332" s="51"/>
      <c r="P2332" s="51"/>
      <c r="Q2332" s="51"/>
      <c r="R2332" s="51"/>
      <c r="S2332" s="51"/>
      <c r="T2332" s="51"/>
      <c r="U2332" s="51"/>
      <c r="V2332" s="51"/>
      <c r="W2332" s="51"/>
      <c r="X2332" s="51"/>
      <c r="Y2332" s="51"/>
      <c r="Z2332" s="51"/>
      <c r="AA2332" s="51"/>
    </row>
    <row r="2333" spans="1:27" ht="11.65" customHeight="1">
      <c r="A2333" s="53">
        <v>2204</v>
      </c>
      <c r="C2333" s="101" t="s">
        <v>488</v>
      </c>
      <c r="F2333" s="102"/>
      <c r="H2333" s="59"/>
      <c r="I2333" s="7"/>
      <c r="J2333" s="7"/>
      <c r="K2333" s="7"/>
      <c r="L2333" s="7"/>
      <c r="M2333" s="7"/>
      <c r="O2333" s="51"/>
      <c r="P2333" s="51"/>
      <c r="Q2333" s="51"/>
      <c r="R2333" s="51"/>
      <c r="S2333" s="51"/>
      <c r="T2333" s="51"/>
      <c r="U2333" s="51"/>
      <c r="V2333" s="51"/>
      <c r="W2333" s="51"/>
      <c r="X2333" s="51"/>
      <c r="Y2333" s="51"/>
      <c r="Z2333" s="51"/>
      <c r="AA2333" s="51"/>
    </row>
    <row r="2334" spans="1:27" ht="11.65" customHeight="1">
      <c r="A2334" s="53">
        <v>2205</v>
      </c>
      <c r="C2334" s="101"/>
      <c r="E2334" s="3" t="s">
        <v>569</v>
      </c>
      <c r="F2334" s="102"/>
      <c r="H2334" s="59"/>
      <c r="I2334" s="7">
        <v>621882051.58041656</v>
      </c>
      <c r="J2334" s="7">
        <v>574281896.80166662</v>
      </c>
      <c r="K2334" s="103">
        <v>47600154.778749973</v>
      </c>
      <c r="L2334" s="7">
        <v>543514.8512500301</v>
      </c>
      <c r="M2334" s="7">
        <v>48143669.630000003</v>
      </c>
      <c r="O2334" s="51"/>
      <c r="P2334" s="51"/>
      <c r="Q2334" s="51"/>
      <c r="R2334" s="51"/>
      <c r="S2334" s="51"/>
      <c r="T2334" s="51"/>
      <c r="U2334" s="51"/>
      <c r="V2334" s="51"/>
      <c r="W2334" s="51"/>
      <c r="X2334" s="51"/>
      <c r="Y2334" s="51"/>
      <c r="Z2334" s="51"/>
      <c r="AA2334" s="51"/>
    </row>
    <row r="2335" spans="1:27" ht="11.65" customHeight="1">
      <c r="A2335" s="53">
        <v>2206</v>
      </c>
      <c r="C2335" s="101"/>
      <c r="E2335" s="3" t="s">
        <v>639</v>
      </c>
      <c r="F2335" s="102"/>
      <c r="H2335" s="59"/>
      <c r="I2335" s="7">
        <v>21208728.65166666</v>
      </c>
      <c r="J2335" s="7">
        <v>16436759.223603286</v>
      </c>
      <c r="K2335" s="103">
        <v>4771969.428063374</v>
      </c>
      <c r="L2335" s="7">
        <v>101992.2567808805</v>
      </c>
      <c r="M2335" s="7">
        <v>4873961.6848442545</v>
      </c>
      <c r="O2335" s="51"/>
      <c r="P2335" s="51"/>
      <c r="Q2335" s="51"/>
      <c r="R2335" s="51"/>
      <c r="S2335" s="51"/>
      <c r="T2335" s="51"/>
      <c r="U2335" s="51"/>
      <c r="V2335" s="51"/>
      <c r="W2335" s="51"/>
      <c r="X2335" s="51"/>
      <c r="Y2335" s="51"/>
      <c r="Z2335" s="51"/>
      <c r="AA2335" s="51"/>
    </row>
    <row r="2336" spans="1:27" ht="11.65" customHeight="1">
      <c r="A2336" s="53">
        <v>2207</v>
      </c>
      <c r="C2336" s="101"/>
      <c r="E2336" s="3" t="s">
        <v>651</v>
      </c>
      <c r="F2336" s="102"/>
      <c r="H2336" s="59"/>
      <c r="I2336" s="7">
        <v>0</v>
      </c>
      <c r="J2336" s="7">
        <v>0</v>
      </c>
      <c r="K2336" s="103">
        <v>0</v>
      </c>
      <c r="L2336" s="7">
        <v>69827902.243792892</v>
      </c>
      <c r="M2336" s="7">
        <v>69827902.243792892</v>
      </c>
      <c r="O2336" s="51"/>
      <c r="P2336" s="51"/>
      <c r="Q2336" s="51"/>
      <c r="R2336" s="51"/>
      <c r="S2336" s="51"/>
      <c r="T2336" s="51"/>
      <c r="U2336" s="51"/>
      <c r="V2336" s="51"/>
      <c r="W2336" s="51"/>
      <c r="X2336" s="51"/>
      <c r="Y2336" s="51"/>
      <c r="Z2336" s="51"/>
      <c r="AA2336" s="51"/>
    </row>
    <row r="2337" spans="1:27" ht="11.65" customHeight="1">
      <c r="A2337" s="53">
        <v>2208</v>
      </c>
      <c r="C2337" s="101"/>
      <c r="E2337" s="57" t="s">
        <v>249</v>
      </c>
      <c r="F2337" s="102"/>
      <c r="H2337" s="59"/>
      <c r="I2337" s="7">
        <v>-25614.709999999992</v>
      </c>
      <c r="J2337" s="7">
        <v>-23515.319699972977</v>
      </c>
      <c r="K2337" s="103">
        <v>-2099.3903000270166</v>
      </c>
      <c r="L2337" s="7">
        <v>0</v>
      </c>
      <c r="M2337" s="7">
        <v>-2099.3903000270166</v>
      </c>
      <c r="O2337" s="51"/>
      <c r="P2337" s="51"/>
      <c r="Q2337" s="51"/>
      <c r="R2337" s="51"/>
      <c r="S2337" s="51"/>
      <c r="T2337" s="51"/>
      <c r="U2337" s="51"/>
      <c r="V2337" s="51"/>
      <c r="W2337" s="51"/>
      <c r="X2337" s="51"/>
      <c r="Y2337" s="51"/>
      <c r="Z2337" s="51"/>
      <c r="AA2337" s="51"/>
    </row>
    <row r="2338" spans="1:27" ht="11.65" customHeight="1">
      <c r="A2338" s="53">
        <v>2209</v>
      </c>
      <c r="C2338" s="101"/>
      <c r="E2338" s="57" t="s">
        <v>632</v>
      </c>
      <c r="F2338" s="102"/>
      <c r="H2338" s="59"/>
      <c r="I2338" s="7">
        <v>286478250.39541668</v>
      </c>
      <c r="J2338" s="7">
        <v>266845288.79238775</v>
      </c>
      <c r="K2338" s="103">
        <v>19632961.603028923</v>
      </c>
      <c r="L2338" s="7">
        <v>892284.2841482684</v>
      </c>
      <c r="M2338" s="7">
        <v>20525245.887177192</v>
      </c>
      <c r="O2338" s="51"/>
      <c r="P2338" s="51"/>
      <c r="Q2338" s="51"/>
      <c r="R2338" s="51"/>
      <c r="S2338" s="51"/>
      <c r="T2338" s="51"/>
      <c r="U2338" s="51"/>
      <c r="V2338" s="51"/>
      <c r="W2338" s="51"/>
      <c r="X2338" s="51"/>
      <c r="Y2338" s="51"/>
      <c r="Z2338" s="51"/>
      <c r="AA2338" s="51"/>
    </row>
    <row r="2339" spans="1:27" ht="11.65" customHeight="1">
      <c r="A2339" s="53">
        <v>2210</v>
      </c>
      <c r="C2339" s="101"/>
      <c r="E2339" s="57" t="s">
        <v>630</v>
      </c>
      <c r="F2339" s="102"/>
      <c r="H2339" s="59"/>
      <c r="I2339" s="7">
        <v>0</v>
      </c>
      <c r="J2339" s="7">
        <v>0</v>
      </c>
      <c r="K2339" s="103">
        <v>0</v>
      </c>
      <c r="L2339" s="7">
        <v>0</v>
      </c>
      <c r="M2339" s="7">
        <v>0</v>
      </c>
      <c r="O2339" s="51"/>
      <c r="P2339" s="51"/>
      <c r="Q2339" s="51"/>
      <c r="R2339" s="51"/>
      <c r="S2339" s="51"/>
      <c r="T2339" s="51"/>
      <c r="U2339" s="51"/>
      <c r="V2339" s="51"/>
      <c r="W2339" s="51"/>
      <c r="X2339" s="51"/>
      <c r="Y2339" s="51"/>
      <c r="Z2339" s="51"/>
      <c r="AA2339" s="51"/>
    </row>
    <row r="2340" spans="1:27" ht="11.65" customHeight="1">
      <c r="A2340" s="53">
        <v>2211</v>
      </c>
      <c r="C2340" s="101"/>
      <c r="E2340" s="57" t="s">
        <v>647</v>
      </c>
      <c r="F2340" s="102"/>
      <c r="H2340" s="59"/>
      <c r="I2340" s="7">
        <v>18964753.688333321</v>
      </c>
      <c r="J2340" s="7">
        <v>17635312.428486321</v>
      </c>
      <c r="K2340" s="103">
        <v>1329441.2598470014</v>
      </c>
      <c r="L2340" s="7">
        <v>-16239.329825210152</v>
      </c>
      <c r="M2340" s="7">
        <v>1313201.9300217913</v>
      </c>
      <c r="O2340" s="51"/>
      <c r="P2340" s="51"/>
      <c r="Q2340" s="51"/>
      <c r="R2340" s="51"/>
      <c r="S2340" s="51"/>
      <c r="T2340" s="51"/>
      <c r="U2340" s="51"/>
      <c r="V2340" s="51"/>
      <c r="W2340" s="51"/>
      <c r="X2340" s="51"/>
      <c r="Y2340" s="51"/>
      <c r="Z2340" s="51"/>
      <c r="AA2340" s="51"/>
    </row>
    <row r="2341" spans="1:27" ht="11.65" customHeight="1">
      <c r="A2341" s="53">
        <v>2212</v>
      </c>
      <c r="C2341" s="101"/>
      <c r="E2341" s="101" t="s">
        <v>656</v>
      </c>
      <c r="F2341" s="102"/>
      <c r="H2341" s="59"/>
      <c r="I2341" s="7">
        <v>0</v>
      </c>
      <c r="J2341" s="7">
        <v>0</v>
      </c>
      <c r="K2341" s="103">
        <v>0</v>
      </c>
      <c r="L2341" s="7">
        <v>0</v>
      </c>
      <c r="M2341" s="7">
        <v>0</v>
      </c>
      <c r="O2341" s="51"/>
      <c r="P2341" s="51"/>
      <c r="Q2341" s="51"/>
      <c r="R2341" s="51"/>
      <c r="S2341" s="51"/>
      <c r="T2341" s="51"/>
      <c r="U2341" s="51"/>
      <c r="V2341" s="51"/>
      <c r="W2341" s="51"/>
      <c r="X2341" s="51"/>
      <c r="Y2341" s="51"/>
      <c r="Z2341" s="51"/>
      <c r="AA2341" s="51"/>
    </row>
    <row r="2342" spans="1:27" ht="11.65" customHeight="1">
      <c r="A2342" s="53">
        <v>2213</v>
      </c>
      <c r="C2342" s="101"/>
      <c r="E2342" s="101" t="s">
        <v>634</v>
      </c>
      <c r="F2342" s="102"/>
      <c r="H2342" s="59"/>
      <c r="I2342" s="7">
        <v>70259926.920833379</v>
      </c>
      <c r="J2342" s="7">
        <v>54451425.204827107</v>
      </c>
      <c r="K2342" s="103">
        <v>15808501.71600627</v>
      </c>
      <c r="L2342" s="7">
        <v>545897.82577751577</v>
      </c>
      <c r="M2342" s="7">
        <v>16354399.541783785</v>
      </c>
      <c r="O2342" s="51"/>
      <c r="P2342" s="51"/>
      <c r="Q2342" s="51"/>
      <c r="R2342" s="51"/>
      <c r="S2342" s="51"/>
      <c r="T2342" s="51"/>
      <c r="U2342" s="51"/>
      <c r="V2342" s="51"/>
      <c r="W2342" s="51"/>
      <c r="X2342" s="51"/>
      <c r="Y2342" s="51"/>
      <c r="Z2342" s="51"/>
      <c r="AA2342" s="51"/>
    </row>
    <row r="2343" spans="1:27" ht="11.65" customHeight="1">
      <c r="A2343" s="53">
        <v>2214</v>
      </c>
      <c r="C2343" s="101"/>
      <c r="E2343" s="101" t="s">
        <v>636</v>
      </c>
      <c r="F2343" s="102"/>
      <c r="H2343" s="59"/>
      <c r="I2343" s="7">
        <v>207944378.90166667</v>
      </c>
      <c r="J2343" s="7">
        <v>207944378.90166667</v>
      </c>
      <c r="K2343" s="103">
        <v>0</v>
      </c>
      <c r="L2343" s="7">
        <v>0</v>
      </c>
      <c r="M2343" s="7">
        <v>0</v>
      </c>
      <c r="O2343" s="51"/>
      <c r="P2343" s="51"/>
      <c r="Q2343" s="51"/>
      <c r="R2343" s="51"/>
      <c r="S2343" s="51"/>
      <c r="T2343" s="51"/>
      <c r="U2343" s="51"/>
      <c r="V2343" s="51"/>
      <c r="W2343" s="51"/>
      <c r="X2343" s="51"/>
      <c r="Y2343" s="51"/>
      <c r="Z2343" s="51"/>
      <c r="AA2343" s="51"/>
    </row>
    <row r="2344" spans="1:27" ht="11.65" customHeight="1">
      <c r="A2344" s="53">
        <v>2215</v>
      </c>
      <c r="C2344" s="101"/>
      <c r="E2344" s="101" t="s">
        <v>637</v>
      </c>
      <c r="F2344" s="102"/>
      <c r="H2344" s="59"/>
      <c r="I2344" s="7">
        <v>0</v>
      </c>
      <c r="J2344" s="7">
        <v>0</v>
      </c>
      <c r="K2344" s="103">
        <v>0</v>
      </c>
      <c r="L2344" s="7">
        <v>0</v>
      </c>
      <c r="M2344" s="7">
        <v>0</v>
      </c>
      <c r="O2344" s="51"/>
      <c r="P2344" s="51"/>
      <c r="Q2344" s="51"/>
      <c r="R2344" s="51"/>
      <c r="S2344" s="51"/>
      <c r="T2344" s="51"/>
      <c r="U2344" s="51"/>
      <c r="V2344" s="51"/>
      <c r="W2344" s="51"/>
      <c r="X2344" s="51"/>
      <c r="Y2344" s="51"/>
      <c r="Z2344" s="51"/>
      <c r="AA2344" s="51"/>
    </row>
    <row r="2345" spans="1:27" ht="11.65" customHeight="1">
      <c r="A2345" s="53">
        <v>2216</v>
      </c>
      <c r="C2345" s="101"/>
      <c r="E2345" s="101" t="s">
        <v>398</v>
      </c>
      <c r="F2345" s="102"/>
      <c r="H2345" s="59"/>
      <c r="I2345" s="7">
        <v>5503871.7483333359</v>
      </c>
      <c r="J2345" s="7">
        <v>5503871.7483333359</v>
      </c>
      <c r="K2345" s="103">
        <v>0</v>
      </c>
      <c r="L2345" s="7">
        <v>0</v>
      </c>
      <c r="M2345" s="7">
        <v>0</v>
      </c>
      <c r="O2345" s="51"/>
      <c r="P2345" s="51"/>
      <c r="Q2345" s="51"/>
      <c r="R2345" s="51"/>
      <c r="S2345" s="51"/>
      <c r="T2345" s="51"/>
      <c r="U2345" s="51"/>
      <c r="V2345" s="51"/>
      <c r="W2345" s="51"/>
      <c r="X2345" s="51"/>
      <c r="Y2345" s="51"/>
      <c r="Z2345" s="51"/>
      <c r="AA2345" s="51"/>
    </row>
    <row r="2346" spans="1:27" ht="11.65" customHeight="1">
      <c r="A2346" s="53">
        <v>2217</v>
      </c>
      <c r="C2346" s="101"/>
      <c r="E2346" s="101" t="s">
        <v>660</v>
      </c>
      <c r="F2346" s="102"/>
      <c r="H2346" s="59"/>
      <c r="I2346" s="7">
        <v>0</v>
      </c>
      <c r="J2346" s="7">
        <v>0</v>
      </c>
      <c r="K2346" s="103">
        <v>0</v>
      </c>
      <c r="L2346" s="7">
        <v>0</v>
      </c>
      <c r="M2346" s="7">
        <v>0</v>
      </c>
      <c r="O2346" s="51"/>
      <c r="P2346" s="51"/>
      <c r="Q2346" s="51"/>
      <c r="R2346" s="51"/>
      <c r="S2346" s="51"/>
      <c r="T2346" s="51"/>
      <c r="U2346" s="51"/>
      <c r="V2346" s="51"/>
      <c r="W2346" s="51"/>
      <c r="X2346" s="51"/>
      <c r="Y2346" s="51"/>
      <c r="Z2346" s="51"/>
      <c r="AA2346" s="51"/>
    </row>
    <row r="2347" spans="1:27" ht="11.65" customHeight="1">
      <c r="A2347" s="53">
        <v>2218</v>
      </c>
      <c r="C2347" s="101"/>
      <c r="E2347" s="101" t="s">
        <v>662</v>
      </c>
      <c r="F2347" s="102"/>
      <c r="H2347" s="59"/>
      <c r="I2347" s="7">
        <v>0</v>
      </c>
      <c r="J2347" s="7">
        <v>0</v>
      </c>
      <c r="K2347" s="103">
        <v>0</v>
      </c>
      <c r="L2347" s="7">
        <v>0</v>
      </c>
      <c r="M2347" s="7">
        <v>0</v>
      </c>
      <c r="O2347" s="51"/>
      <c r="P2347" s="51"/>
      <c r="Q2347" s="51"/>
      <c r="R2347" s="51"/>
      <c r="S2347" s="51"/>
      <c r="T2347" s="51"/>
      <c r="U2347" s="51"/>
      <c r="V2347" s="51"/>
      <c r="W2347" s="51"/>
      <c r="X2347" s="51"/>
      <c r="Y2347" s="51"/>
      <c r="Z2347" s="51"/>
      <c r="AA2347" s="51"/>
    </row>
    <row r="2348" spans="1:27" ht="11.65" customHeight="1">
      <c r="A2348" s="53">
        <v>2219</v>
      </c>
      <c r="C2348" s="101"/>
      <c r="E2348" s="3" t="s">
        <v>699</v>
      </c>
      <c r="F2348" s="102"/>
      <c r="H2348" s="59"/>
      <c r="I2348" s="7">
        <v>-15281824.015416665</v>
      </c>
      <c r="J2348" s="7">
        <v>-14605605.02752202</v>
      </c>
      <c r="K2348" s="103">
        <v>-676218.98789464415</v>
      </c>
      <c r="L2348" s="7">
        <v>0</v>
      </c>
      <c r="M2348" s="7">
        <v>-676218.98789464415</v>
      </c>
      <c r="O2348" s="51"/>
      <c r="P2348" s="51"/>
      <c r="Q2348" s="51"/>
      <c r="R2348" s="51"/>
      <c r="S2348" s="51"/>
      <c r="T2348" s="51"/>
      <c r="U2348" s="51"/>
      <c r="V2348" s="51"/>
      <c r="W2348" s="51"/>
      <c r="X2348" s="51"/>
      <c r="Y2348" s="51"/>
      <c r="Z2348" s="51"/>
      <c r="AA2348" s="51"/>
    </row>
    <row r="2349" spans="1:27" ht="11.65" customHeight="1" thickBot="1">
      <c r="A2349" s="53">
        <v>2220</v>
      </c>
      <c r="C2349" s="101" t="s">
        <v>489</v>
      </c>
      <c r="F2349" s="102"/>
      <c r="H2349" s="59" t="s">
        <v>402</v>
      </c>
      <c r="I2349" s="118">
        <v>1216934523.1612499</v>
      </c>
      <c r="J2349" s="118">
        <v>1128469812.7537491</v>
      </c>
      <c r="K2349" s="118">
        <v>88464710.407500878</v>
      </c>
      <c r="L2349" s="118">
        <v>71895352.131924391</v>
      </c>
      <c r="M2349" s="118">
        <v>160360062.53942522</v>
      </c>
      <c r="O2349" s="51">
        <v>0</v>
      </c>
      <c r="P2349" s="51"/>
      <c r="Q2349" s="51"/>
      <c r="R2349" s="51"/>
      <c r="S2349" s="51"/>
      <c r="T2349" s="51"/>
      <c r="U2349" s="51"/>
      <c r="V2349" s="51"/>
      <c r="W2349" s="51"/>
      <c r="X2349" s="51"/>
      <c r="Y2349" s="51"/>
      <c r="Z2349" s="51"/>
      <c r="AA2349" s="51"/>
    </row>
    <row r="2350" spans="1:27" ht="11.65" customHeight="1" thickTop="1">
      <c r="A2350" s="53">
        <v>2221</v>
      </c>
      <c r="C2350" s="101">
        <v>301</v>
      </c>
      <c r="D2350" s="3" t="s">
        <v>490</v>
      </c>
      <c r="F2350" s="102"/>
      <c r="H2350" s="59"/>
      <c r="I2350" s="7"/>
      <c r="J2350" s="7"/>
      <c r="K2350" s="7"/>
      <c r="L2350" s="7"/>
      <c r="M2350" s="7"/>
      <c r="O2350" s="51"/>
      <c r="P2350" s="51"/>
      <c r="Q2350" s="51"/>
      <c r="R2350" s="51"/>
      <c r="S2350" s="51"/>
      <c r="T2350" s="51"/>
      <c r="U2350" s="51"/>
      <c r="V2350" s="51"/>
      <c r="W2350" s="51"/>
      <c r="X2350" s="51"/>
      <c r="Y2350" s="51"/>
      <c r="Z2350" s="51"/>
      <c r="AA2350" s="51"/>
    </row>
    <row r="2351" spans="1:27" ht="11.65" customHeight="1">
      <c r="A2351" s="53">
        <v>2222</v>
      </c>
      <c r="C2351" s="101"/>
      <c r="F2351" s="104" t="s">
        <v>670</v>
      </c>
      <c r="G2351" s="3" t="s">
        <v>569</v>
      </c>
      <c r="H2351" s="59"/>
      <c r="I2351" s="7">
        <v>0</v>
      </c>
      <c r="J2351" s="7">
        <v>0</v>
      </c>
      <c r="K2351" s="103">
        <v>0</v>
      </c>
      <c r="L2351" s="7">
        <v>0</v>
      </c>
      <c r="M2351" s="7">
        <v>0</v>
      </c>
      <c r="O2351" s="51"/>
      <c r="P2351" s="51"/>
      <c r="Q2351" s="51"/>
      <c r="R2351" s="51"/>
      <c r="S2351" s="51"/>
      <c r="T2351" s="51"/>
      <c r="U2351" s="51"/>
      <c r="V2351" s="51"/>
      <c r="W2351" s="51"/>
      <c r="X2351" s="51"/>
      <c r="Y2351" s="51"/>
      <c r="Z2351" s="51"/>
      <c r="AA2351" s="51"/>
    </row>
    <row r="2352" spans="1:27" ht="11.65" customHeight="1">
      <c r="A2352" s="53">
        <v>2223</v>
      </c>
      <c r="C2352" s="101"/>
      <c r="F2352" s="104" t="s">
        <v>650</v>
      </c>
      <c r="G2352" s="3" t="s">
        <v>632</v>
      </c>
      <c r="H2352" s="59"/>
      <c r="I2352" s="7">
        <v>0</v>
      </c>
      <c r="J2352" s="7">
        <v>0</v>
      </c>
      <c r="K2352" s="103">
        <v>0</v>
      </c>
      <c r="L2352" s="7">
        <v>0</v>
      </c>
      <c r="M2352" s="7">
        <v>0</v>
      </c>
      <c r="O2352" s="51"/>
      <c r="P2352" s="51"/>
      <c r="Q2352" s="51"/>
      <c r="R2352" s="51"/>
      <c r="S2352" s="51"/>
      <c r="T2352" s="51"/>
      <c r="U2352" s="51"/>
      <c r="V2352" s="51"/>
      <c r="W2352" s="51"/>
      <c r="X2352" s="51"/>
      <c r="Y2352" s="51"/>
      <c r="Z2352" s="51"/>
      <c r="AA2352" s="51"/>
    </row>
    <row r="2353" spans="1:27" ht="11.65" customHeight="1">
      <c r="A2353" s="53">
        <v>2224</v>
      </c>
      <c r="C2353" s="101"/>
      <c r="F2353" s="104" t="s">
        <v>671</v>
      </c>
      <c r="G2353" s="3" t="s">
        <v>634</v>
      </c>
      <c r="H2353" s="59"/>
      <c r="I2353" s="7">
        <v>0</v>
      </c>
      <c r="J2353" s="7">
        <v>0</v>
      </c>
      <c r="K2353" s="103">
        <v>0</v>
      </c>
      <c r="L2353" s="7">
        <v>0</v>
      </c>
      <c r="M2353" s="7">
        <v>0</v>
      </c>
      <c r="O2353" s="51"/>
      <c r="P2353" s="51"/>
      <c r="Q2353" s="51"/>
      <c r="R2353" s="51"/>
      <c r="S2353" s="51"/>
      <c r="T2353" s="51"/>
      <c r="U2353" s="51"/>
      <c r="V2353" s="51"/>
      <c r="W2353" s="51"/>
      <c r="X2353" s="51"/>
      <c r="Y2353" s="51"/>
      <c r="Z2353" s="51"/>
      <c r="AA2353" s="51"/>
    </row>
    <row r="2354" spans="1:27" ht="11.65" customHeight="1">
      <c r="A2354" s="53">
        <v>2225</v>
      </c>
      <c r="C2354" s="101"/>
      <c r="F2354" s="104" t="s">
        <v>671</v>
      </c>
      <c r="G2354" s="3" t="s">
        <v>636</v>
      </c>
      <c r="H2354" s="59"/>
      <c r="I2354" s="7">
        <v>0</v>
      </c>
      <c r="J2354" s="7">
        <v>0</v>
      </c>
      <c r="K2354" s="103">
        <v>0</v>
      </c>
      <c r="L2354" s="7">
        <v>0</v>
      </c>
      <c r="M2354" s="7">
        <v>0</v>
      </c>
      <c r="O2354" s="51"/>
      <c r="P2354" s="51"/>
      <c r="Q2354" s="51"/>
      <c r="R2354" s="51"/>
      <c r="S2354" s="51"/>
      <c r="T2354" s="51"/>
      <c r="U2354" s="51"/>
      <c r="V2354" s="51"/>
      <c r="W2354" s="51"/>
      <c r="X2354" s="51"/>
      <c r="Y2354" s="51"/>
      <c r="Z2354" s="51"/>
      <c r="AA2354" s="51"/>
    </row>
    <row r="2355" spans="1:27" ht="11.65" customHeight="1">
      <c r="A2355" s="53">
        <v>2226</v>
      </c>
      <c r="C2355" s="101"/>
      <c r="F2355" s="104" t="s">
        <v>671</v>
      </c>
      <c r="G2355" s="3" t="s">
        <v>249</v>
      </c>
      <c r="H2355" s="59"/>
      <c r="I2355" s="7">
        <v>0</v>
      </c>
      <c r="J2355" s="7">
        <v>0</v>
      </c>
      <c r="K2355" s="103">
        <v>0</v>
      </c>
      <c r="L2355" s="7">
        <v>0</v>
      </c>
      <c r="M2355" s="7">
        <v>0</v>
      </c>
      <c r="O2355" s="51"/>
      <c r="P2355" s="51"/>
      <c r="Q2355" s="51"/>
      <c r="R2355" s="51"/>
      <c r="S2355" s="51"/>
      <c r="T2355" s="51"/>
      <c r="U2355" s="51"/>
      <c r="V2355" s="51"/>
      <c r="W2355" s="51"/>
      <c r="X2355" s="51"/>
      <c r="Y2355" s="51"/>
      <c r="Z2355" s="51"/>
      <c r="AA2355" s="51"/>
    </row>
    <row r="2356" spans="1:27" ht="11.65" customHeight="1">
      <c r="A2356" s="53">
        <v>2227</v>
      </c>
      <c r="C2356" s="101"/>
      <c r="F2356" s="102"/>
      <c r="H2356" s="59" t="s">
        <v>402</v>
      </c>
      <c r="I2356" s="106">
        <v>0</v>
      </c>
      <c r="J2356" s="106">
        <v>0</v>
      </c>
      <c r="K2356" s="106">
        <v>0</v>
      </c>
      <c r="L2356" s="106">
        <v>0</v>
      </c>
      <c r="M2356" s="106">
        <v>0</v>
      </c>
      <c r="O2356" s="51"/>
      <c r="P2356" s="51"/>
      <c r="Q2356" s="51"/>
      <c r="R2356" s="51"/>
      <c r="S2356" s="51"/>
      <c r="T2356" s="51"/>
      <c r="U2356" s="51"/>
      <c r="V2356" s="51"/>
      <c r="W2356" s="51"/>
      <c r="X2356" s="51"/>
      <c r="Y2356" s="51"/>
      <c r="Z2356" s="51"/>
      <c r="AA2356" s="51"/>
    </row>
    <row r="2357" spans="1:27" ht="11.65" customHeight="1">
      <c r="A2357" s="53">
        <v>2228</v>
      </c>
      <c r="C2357" s="101">
        <v>302</v>
      </c>
      <c r="D2357" s="3" t="s">
        <v>491</v>
      </c>
      <c r="F2357" s="102"/>
      <c r="H2357" s="59"/>
      <c r="I2357" s="7"/>
      <c r="J2357" s="7"/>
      <c r="K2357" s="7"/>
      <c r="L2357" s="7"/>
      <c r="M2357" s="7"/>
      <c r="O2357" s="51"/>
      <c r="P2357" s="51"/>
      <c r="Q2357" s="51"/>
      <c r="R2357" s="51"/>
      <c r="S2357" s="51"/>
      <c r="T2357" s="51"/>
      <c r="U2357" s="51"/>
      <c r="V2357" s="51"/>
      <c r="W2357" s="51"/>
      <c r="X2357" s="51"/>
      <c r="Y2357" s="51"/>
      <c r="Z2357" s="51"/>
      <c r="AA2357" s="51"/>
    </row>
    <row r="2358" spans="1:27" ht="11.65" customHeight="1">
      <c r="A2358" s="53">
        <v>2229</v>
      </c>
      <c r="C2358" s="101"/>
      <c r="F2358" s="104" t="s">
        <v>670</v>
      </c>
      <c r="G2358" s="3" t="s">
        <v>569</v>
      </c>
      <c r="H2358" s="59"/>
      <c r="I2358" s="7">
        <v>-31081214.850000001</v>
      </c>
      <c r="J2358" s="7">
        <v>-31081214.850000001</v>
      </c>
      <c r="K2358" s="103">
        <v>0</v>
      </c>
      <c r="L2358" s="7">
        <v>0</v>
      </c>
      <c r="M2358" s="7">
        <v>0</v>
      </c>
      <c r="O2358" s="51"/>
      <c r="P2358" s="51"/>
      <c r="Q2358" s="51"/>
      <c r="R2358" s="51"/>
      <c r="S2358" s="51"/>
      <c r="T2358" s="51"/>
      <c r="U2358" s="51"/>
      <c r="V2358" s="51"/>
      <c r="W2358" s="51"/>
      <c r="X2358" s="51"/>
      <c r="Y2358" s="51"/>
      <c r="Z2358" s="51"/>
      <c r="AA2358" s="51"/>
    </row>
    <row r="2359" spans="1:27" ht="11.65" customHeight="1">
      <c r="A2359" s="53">
        <v>2230</v>
      </c>
      <c r="C2359" s="101"/>
      <c r="F2359" s="104" t="s">
        <v>671</v>
      </c>
      <c r="G2359" s="3" t="s">
        <v>249</v>
      </c>
      <c r="H2359" s="59"/>
      <c r="I2359" s="7">
        <v>0</v>
      </c>
      <c r="J2359" s="7">
        <v>0</v>
      </c>
      <c r="K2359" s="103">
        <v>0</v>
      </c>
      <c r="L2359" s="7">
        <v>0</v>
      </c>
      <c r="M2359" s="7">
        <v>0</v>
      </c>
      <c r="O2359" s="51"/>
      <c r="P2359" s="51"/>
      <c r="Q2359" s="51"/>
      <c r="R2359" s="51"/>
      <c r="S2359" s="51"/>
      <c r="T2359" s="51"/>
      <c r="U2359" s="51"/>
      <c r="V2359" s="51"/>
      <c r="W2359" s="51"/>
      <c r="X2359" s="51"/>
      <c r="Y2359" s="51"/>
      <c r="Z2359" s="51"/>
      <c r="AA2359" s="51"/>
    </row>
    <row r="2360" spans="1:27" ht="11.65" customHeight="1">
      <c r="A2360" s="53">
        <v>2231</v>
      </c>
      <c r="C2360" s="101"/>
      <c r="F2360" s="104" t="s">
        <v>671</v>
      </c>
      <c r="G2360" s="3" t="s">
        <v>634</v>
      </c>
      <c r="H2360" s="59"/>
      <c r="I2360" s="7">
        <v>0</v>
      </c>
      <c r="J2360" s="7">
        <v>0</v>
      </c>
      <c r="K2360" s="103">
        <v>0</v>
      </c>
      <c r="L2360" s="7">
        <v>0</v>
      </c>
      <c r="M2360" s="7">
        <v>0</v>
      </c>
      <c r="O2360" s="51"/>
      <c r="P2360" s="51"/>
      <c r="Q2360" s="51"/>
      <c r="R2360" s="51"/>
      <c r="S2360" s="51"/>
      <c r="T2360" s="51"/>
      <c r="U2360" s="51"/>
      <c r="V2360" s="51"/>
      <c r="W2360" s="51"/>
      <c r="X2360" s="51"/>
      <c r="Y2360" s="51"/>
      <c r="Z2360" s="51"/>
      <c r="AA2360" s="51"/>
    </row>
    <row r="2361" spans="1:27" ht="11.65" customHeight="1">
      <c r="A2361" s="53">
        <v>2232</v>
      </c>
      <c r="C2361" s="101"/>
      <c r="F2361" s="104" t="s">
        <v>671</v>
      </c>
      <c r="G2361" s="3" t="s">
        <v>636</v>
      </c>
      <c r="H2361" s="59"/>
      <c r="I2361" s="7">
        <v>0</v>
      </c>
      <c r="J2361" s="7">
        <v>0</v>
      </c>
      <c r="K2361" s="103">
        <v>0</v>
      </c>
      <c r="L2361" s="7">
        <v>0</v>
      </c>
      <c r="M2361" s="7">
        <v>0</v>
      </c>
      <c r="O2361" s="51"/>
      <c r="P2361" s="51"/>
      <c r="Q2361" s="51"/>
      <c r="R2361" s="51"/>
      <c r="S2361" s="51"/>
      <c r="T2361" s="51"/>
      <c r="U2361" s="51"/>
      <c r="V2361" s="51"/>
      <c r="W2361" s="51"/>
      <c r="X2361" s="51"/>
      <c r="Y2361" s="51"/>
      <c r="Z2361" s="51"/>
      <c r="AA2361" s="51"/>
    </row>
    <row r="2362" spans="1:27" ht="11.65" customHeight="1">
      <c r="A2362" s="53">
        <v>2233</v>
      </c>
      <c r="C2362" s="101"/>
      <c r="F2362" s="104" t="s">
        <v>671</v>
      </c>
      <c r="G2362" s="3" t="s">
        <v>634</v>
      </c>
      <c r="H2362" s="59"/>
      <c r="I2362" s="7">
        <v>180638927.185</v>
      </c>
      <c r="J2362" s="7">
        <v>139995121.88188267</v>
      </c>
      <c r="K2362" s="103">
        <v>40643805.303117342</v>
      </c>
      <c r="L2362" s="7">
        <v>176972.17915838957</v>
      </c>
      <c r="M2362" s="7">
        <v>40820777.482275732</v>
      </c>
      <c r="O2362" s="51"/>
      <c r="P2362" s="51"/>
      <c r="Q2362" s="51"/>
      <c r="R2362" s="51"/>
      <c r="S2362" s="51"/>
      <c r="T2362" s="51"/>
      <c r="U2362" s="51"/>
      <c r="V2362" s="51"/>
      <c r="W2362" s="51"/>
      <c r="X2362" s="51"/>
      <c r="Y2362" s="51"/>
      <c r="Z2362" s="51"/>
      <c r="AA2362" s="51"/>
    </row>
    <row r="2363" spans="1:27" ht="11.65" customHeight="1">
      <c r="A2363" s="53">
        <v>2234</v>
      </c>
      <c r="C2363" s="101"/>
      <c r="F2363" s="104" t="s">
        <v>671</v>
      </c>
      <c r="G2363" s="3" t="s">
        <v>636</v>
      </c>
      <c r="H2363" s="59"/>
      <c r="I2363" s="7">
        <v>14386244.550000001</v>
      </c>
      <c r="J2363" s="7">
        <v>14386244.550000001</v>
      </c>
      <c r="K2363" s="103">
        <v>0</v>
      </c>
      <c r="L2363" s="7">
        <v>0</v>
      </c>
      <c r="M2363" s="7">
        <v>0</v>
      </c>
      <c r="O2363" s="51"/>
      <c r="P2363" s="51"/>
      <c r="Q2363" s="51"/>
      <c r="R2363" s="51"/>
      <c r="S2363" s="51"/>
      <c r="T2363" s="51"/>
      <c r="U2363" s="51"/>
      <c r="V2363" s="51"/>
      <c r="W2363" s="51"/>
      <c r="X2363" s="51"/>
      <c r="Y2363" s="51"/>
      <c r="Z2363" s="51"/>
      <c r="AA2363" s="51"/>
    </row>
    <row r="2364" spans="1:27" ht="11.65" customHeight="1">
      <c r="A2364" s="53">
        <v>2235</v>
      </c>
      <c r="C2364" s="101"/>
      <c r="F2364" s="104" t="s">
        <v>673</v>
      </c>
      <c r="G2364" s="3" t="s">
        <v>635</v>
      </c>
      <c r="H2364" s="59"/>
      <c r="I2364" s="7">
        <v>0</v>
      </c>
      <c r="J2364" s="7">
        <v>0</v>
      </c>
      <c r="K2364" s="103">
        <v>0</v>
      </c>
      <c r="L2364" s="7">
        <v>0</v>
      </c>
      <c r="M2364" s="7">
        <v>0</v>
      </c>
      <c r="O2364" s="51"/>
      <c r="P2364" s="51"/>
      <c r="Q2364" s="51"/>
      <c r="R2364" s="51"/>
      <c r="S2364" s="51"/>
      <c r="T2364" s="51"/>
      <c r="U2364" s="51"/>
      <c r="V2364" s="51"/>
      <c r="W2364" s="51"/>
      <c r="X2364" s="51"/>
      <c r="Y2364" s="51"/>
      <c r="Z2364" s="51"/>
      <c r="AA2364" s="51"/>
    </row>
    <row r="2365" spans="1:27" ht="11.65" customHeight="1">
      <c r="A2365" s="53">
        <v>2236</v>
      </c>
      <c r="C2365" s="101"/>
      <c r="F2365" s="104" t="s">
        <v>672</v>
      </c>
      <c r="G2365" s="3" t="s">
        <v>649</v>
      </c>
      <c r="H2365" s="59"/>
      <c r="I2365" s="7">
        <v>0</v>
      </c>
      <c r="J2365" s="7">
        <v>0</v>
      </c>
      <c r="K2365" s="103">
        <v>0</v>
      </c>
      <c r="L2365" s="7">
        <v>0</v>
      </c>
      <c r="M2365" s="7">
        <v>0</v>
      </c>
      <c r="O2365" s="51"/>
      <c r="P2365" s="51"/>
      <c r="Q2365" s="51"/>
      <c r="R2365" s="51"/>
      <c r="S2365" s="51"/>
      <c r="T2365" s="51"/>
      <c r="U2365" s="51"/>
      <c r="V2365" s="51"/>
      <c r="W2365" s="51"/>
      <c r="X2365" s="51"/>
      <c r="Y2365" s="51"/>
      <c r="Z2365" s="51"/>
      <c r="AA2365" s="51"/>
    </row>
    <row r="2366" spans="1:27" ht="11.65" customHeight="1">
      <c r="A2366" s="53">
        <v>2237</v>
      </c>
      <c r="C2366" s="101"/>
      <c r="F2366" s="102"/>
      <c r="H2366" s="59" t="s">
        <v>402</v>
      </c>
      <c r="I2366" s="106">
        <v>163943956.88500002</v>
      </c>
      <c r="J2366" s="106">
        <v>123300151.58188267</v>
      </c>
      <c r="K2366" s="106">
        <v>40643805.303117342</v>
      </c>
      <c r="L2366" s="106">
        <v>176972.17915838957</v>
      </c>
      <c r="M2366" s="106">
        <v>40820777.482275732</v>
      </c>
      <c r="O2366" s="51"/>
      <c r="P2366" s="51"/>
      <c r="Q2366" s="51"/>
      <c r="R2366" s="51"/>
      <c r="S2366" s="51"/>
      <c r="T2366" s="51"/>
      <c r="U2366" s="51"/>
      <c r="V2366" s="51"/>
      <c r="W2366" s="51"/>
      <c r="X2366" s="51"/>
      <c r="Y2366" s="51"/>
      <c r="Z2366" s="51"/>
      <c r="AA2366" s="51"/>
    </row>
    <row r="2367" spans="1:27" ht="11.65" customHeight="1">
      <c r="A2367" s="53">
        <v>2238</v>
      </c>
      <c r="C2367" s="101"/>
      <c r="F2367" s="102"/>
      <c r="H2367" s="59"/>
      <c r="I2367" s="7"/>
      <c r="J2367" s="7"/>
      <c r="K2367" s="7"/>
      <c r="L2367" s="7"/>
      <c r="M2367" s="7"/>
      <c r="O2367" s="51"/>
      <c r="P2367" s="51"/>
      <c r="Q2367" s="51"/>
      <c r="R2367" s="51"/>
      <c r="S2367" s="51"/>
      <c r="T2367" s="51"/>
      <c r="U2367" s="51"/>
      <c r="V2367" s="51"/>
      <c r="W2367" s="51"/>
      <c r="X2367" s="51"/>
      <c r="Y2367" s="51"/>
      <c r="Z2367" s="51"/>
      <c r="AA2367" s="51"/>
    </row>
    <row r="2368" spans="1:27" ht="11.65" customHeight="1">
      <c r="A2368" s="53">
        <v>2239</v>
      </c>
      <c r="C2368" s="101">
        <v>303</v>
      </c>
      <c r="D2368" s="3" t="s">
        <v>492</v>
      </c>
      <c r="F2368" s="102"/>
      <c r="H2368" s="59"/>
      <c r="I2368" s="7"/>
      <c r="J2368" s="7"/>
      <c r="K2368" s="7"/>
      <c r="L2368" s="7"/>
      <c r="M2368" s="7"/>
      <c r="O2368" s="51"/>
      <c r="P2368" s="51"/>
      <c r="Q2368" s="51"/>
      <c r="R2368" s="51"/>
      <c r="S2368" s="51"/>
      <c r="T2368" s="51"/>
      <c r="U2368" s="51"/>
      <c r="V2368" s="51"/>
      <c r="W2368" s="51"/>
      <c r="X2368" s="51"/>
      <c r="Y2368" s="51"/>
      <c r="Z2368" s="51"/>
      <c r="AA2368" s="51"/>
    </row>
    <row r="2369" spans="1:27" ht="11.65" customHeight="1">
      <c r="A2369" s="53">
        <v>2240</v>
      </c>
      <c r="C2369" s="101"/>
      <c r="F2369" s="104" t="s">
        <v>670</v>
      </c>
      <c r="G2369" s="3" t="s">
        <v>569</v>
      </c>
      <c r="H2369" s="59"/>
      <c r="I2369" s="7">
        <v>16021556.874166666</v>
      </c>
      <c r="J2369" s="7">
        <v>13994642.537916666</v>
      </c>
      <c r="K2369" s="103">
        <v>2026914.3362499999</v>
      </c>
      <c r="L2369" s="7">
        <v>9448.7437500001397</v>
      </c>
      <c r="M2369" s="7">
        <v>2036363.08</v>
      </c>
      <c r="O2369" s="51"/>
      <c r="P2369" s="51"/>
      <c r="Q2369" s="51"/>
      <c r="R2369" s="51"/>
      <c r="S2369" s="51"/>
      <c r="T2369" s="51"/>
      <c r="U2369" s="51"/>
      <c r="V2369" s="51"/>
      <c r="W2369" s="51"/>
      <c r="X2369" s="51"/>
      <c r="Y2369" s="51"/>
      <c r="Z2369" s="51"/>
      <c r="AA2369" s="51"/>
    </row>
    <row r="2370" spans="1:27" ht="11.65" customHeight="1">
      <c r="A2370" s="53">
        <v>2241</v>
      </c>
      <c r="C2370" s="101"/>
      <c r="F2370" s="104" t="s">
        <v>671</v>
      </c>
      <c r="G2370" s="3" t="s">
        <v>249</v>
      </c>
      <c r="H2370" s="59"/>
      <c r="I2370" s="7">
        <v>1600187.12</v>
      </c>
      <c r="J2370" s="7">
        <v>1469035.2421159183</v>
      </c>
      <c r="K2370" s="103">
        <v>131151.87788408183</v>
      </c>
      <c r="L2370" s="7">
        <v>0</v>
      </c>
      <c r="M2370" s="7">
        <v>131151.87788408183</v>
      </c>
      <c r="O2370" s="51"/>
      <c r="P2370" s="51"/>
      <c r="Q2370" s="51"/>
      <c r="R2370" s="51"/>
      <c r="S2370" s="51"/>
      <c r="T2370" s="51"/>
      <c r="U2370" s="51"/>
      <c r="V2370" s="51"/>
      <c r="W2370" s="51"/>
      <c r="X2370" s="51"/>
      <c r="Y2370" s="51"/>
      <c r="Z2370" s="51"/>
      <c r="AA2370" s="51"/>
    </row>
    <row r="2371" spans="1:27" ht="11.65" customHeight="1">
      <c r="A2371" s="53">
        <v>2242</v>
      </c>
      <c r="C2371" s="101"/>
      <c r="F2371" s="104" t="s">
        <v>650</v>
      </c>
      <c r="G2371" s="3" t="s">
        <v>632</v>
      </c>
      <c r="H2371" s="59"/>
      <c r="I2371" s="7">
        <v>376687773.89541698</v>
      </c>
      <c r="J2371" s="7">
        <v>350872562.47531301</v>
      </c>
      <c r="K2371" s="103">
        <v>25815211.42010396</v>
      </c>
      <c r="L2371" s="7">
        <v>1025740.3918338679</v>
      </c>
      <c r="M2371" s="7">
        <v>26840951.811937828</v>
      </c>
      <c r="O2371" s="51"/>
      <c r="P2371" s="51"/>
      <c r="Q2371" s="51"/>
      <c r="R2371" s="51"/>
      <c r="S2371" s="51"/>
      <c r="T2371" s="51"/>
      <c r="U2371" s="51"/>
      <c r="V2371" s="51"/>
      <c r="W2371" s="51"/>
      <c r="X2371" s="51"/>
      <c r="Y2371" s="51"/>
      <c r="Z2371" s="51"/>
      <c r="AA2371" s="51"/>
    </row>
    <row r="2372" spans="1:27" ht="11.65" customHeight="1">
      <c r="A2372" s="53">
        <v>2243</v>
      </c>
      <c r="C2372" s="101"/>
      <c r="F2372" s="104" t="s">
        <v>270</v>
      </c>
      <c r="G2372" s="3" t="s">
        <v>630</v>
      </c>
      <c r="H2372" s="59"/>
      <c r="I2372" s="7">
        <v>0</v>
      </c>
      <c r="J2372" s="7">
        <v>0</v>
      </c>
      <c r="K2372" s="103">
        <v>0</v>
      </c>
      <c r="L2372" s="7">
        <v>0</v>
      </c>
      <c r="M2372" s="7">
        <v>0</v>
      </c>
      <c r="O2372" s="51"/>
      <c r="P2372" s="51"/>
      <c r="Q2372" s="51"/>
      <c r="R2372" s="51"/>
      <c r="S2372" s="51"/>
      <c r="T2372" s="51"/>
      <c r="U2372" s="51"/>
      <c r="V2372" s="51"/>
      <c r="W2372" s="51"/>
      <c r="X2372" s="51"/>
      <c r="Y2372" s="51"/>
      <c r="Z2372" s="51"/>
      <c r="AA2372" s="51"/>
    </row>
    <row r="2373" spans="1:27" ht="11.65" customHeight="1">
      <c r="A2373" s="53">
        <v>2244</v>
      </c>
      <c r="C2373" s="101"/>
      <c r="F2373" s="104" t="s">
        <v>638</v>
      </c>
      <c r="G2373" s="3" t="s">
        <v>647</v>
      </c>
      <c r="H2373" s="59"/>
      <c r="I2373" s="7">
        <v>153021489.36375001</v>
      </c>
      <c r="J2373" s="7">
        <v>142294585.92241737</v>
      </c>
      <c r="K2373" s="103">
        <v>10726903.441332629</v>
      </c>
      <c r="L2373" s="7">
        <v>727323.93128697388</v>
      </c>
      <c r="M2373" s="7">
        <v>11454227.372619603</v>
      </c>
      <c r="O2373" s="51"/>
      <c r="P2373" s="51"/>
      <c r="Q2373" s="51"/>
      <c r="R2373" s="51"/>
      <c r="S2373" s="51"/>
      <c r="T2373" s="51"/>
      <c r="U2373" s="51"/>
      <c r="V2373" s="51"/>
      <c r="W2373" s="51"/>
      <c r="X2373" s="51"/>
      <c r="Y2373" s="51"/>
      <c r="Z2373" s="51"/>
      <c r="AA2373" s="51"/>
    </row>
    <row r="2374" spans="1:27" ht="11.65" customHeight="1">
      <c r="A2374" s="53">
        <v>2245</v>
      </c>
      <c r="C2374" s="101"/>
      <c r="F2374" s="104" t="s">
        <v>671</v>
      </c>
      <c r="G2374" s="3" t="s">
        <v>634</v>
      </c>
      <c r="H2374" s="59"/>
      <c r="I2374" s="7">
        <v>75461800.354166701</v>
      </c>
      <c r="J2374" s="7">
        <v>58482875.771225825</v>
      </c>
      <c r="K2374" s="103">
        <v>16978924.582940873</v>
      </c>
      <c r="L2374" s="7">
        <v>336211.5065099895</v>
      </c>
      <c r="M2374" s="7">
        <v>17315136.089450862</v>
      </c>
      <c r="O2374" s="51"/>
      <c r="P2374" s="51"/>
      <c r="Q2374" s="51"/>
      <c r="R2374" s="51"/>
      <c r="S2374" s="51"/>
      <c r="T2374" s="51"/>
      <c r="U2374" s="51"/>
      <c r="V2374" s="51"/>
      <c r="W2374" s="51"/>
      <c r="X2374" s="51"/>
      <c r="Y2374" s="51"/>
      <c r="Z2374" s="51"/>
      <c r="AA2374" s="51"/>
    </row>
    <row r="2375" spans="1:27" ht="11.65" customHeight="1">
      <c r="A2375" s="53">
        <v>2246</v>
      </c>
      <c r="C2375" s="101"/>
      <c r="F2375" s="104" t="s">
        <v>671</v>
      </c>
      <c r="G2375" s="3" t="s">
        <v>636</v>
      </c>
      <c r="H2375" s="59"/>
      <c r="I2375" s="7">
        <v>80702464.173749998</v>
      </c>
      <c r="J2375" s="7">
        <v>80702464.173749998</v>
      </c>
      <c r="K2375" s="103">
        <v>0</v>
      </c>
      <c r="L2375" s="7">
        <v>0</v>
      </c>
      <c r="M2375" s="7">
        <v>0</v>
      </c>
      <c r="O2375" s="51"/>
      <c r="P2375" s="51"/>
      <c r="Q2375" s="51"/>
      <c r="R2375" s="51"/>
      <c r="S2375" s="51"/>
      <c r="T2375" s="51"/>
      <c r="U2375" s="51"/>
      <c r="V2375" s="51"/>
      <c r="W2375" s="51"/>
      <c r="X2375" s="51"/>
      <c r="Y2375" s="51"/>
      <c r="Z2375" s="51"/>
      <c r="AA2375" s="51"/>
    </row>
    <row r="2376" spans="1:27" ht="11.65" customHeight="1">
      <c r="A2376" s="53">
        <v>2247</v>
      </c>
      <c r="C2376" s="101"/>
      <c r="F2376" s="104" t="s">
        <v>270</v>
      </c>
      <c r="G2376" s="3" t="s">
        <v>639</v>
      </c>
      <c r="H2376" s="59"/>
      <c r="I2376" s="7">
        <v>1640348.75916667</v>
      </c>
      <c r="J2376" s="7">
        <v>1271269.8644027486</v>
      </c>
      <c r="K2376" s="103">
        <v>369078.89476392127</v>
      </c>
      <c r="L2376" s="7">
        <v>110063.59936472104</v>
      </c>
      <c r="M2376" s="7">
        <v>479142.49412864231</v>
      </c>
      <c r="O2376" s="51"/>
      <c r="P2376" s="51"/>
      <c r="Q2376" s="51"/>
      <c r="R2376" s="51"/>
      <c r="S2376" s="51"/>
      <c r="T2376" s="51"/>
      <c r="U2376" s="51"/>
      <c r="V2376" s="51"/>
      <c r="W2376" s="51"/>
      <c r="X2376" s="51"/>
      <c r="Y2376" s="51"/>
      <c r="Z2376" s="51"/>
      <c r="AA2376" s="51"/>
    </row>
    <row r="2377" spans="1:27" ht="11.65" customHeight="1">
      <c r="A2377" s="53">
        <v>2248</v>
      </c>
      <c r="C2377" s="101"/>
      <c r="F2377" s="104" t="s">
        <v>270</v>
      </c>
      <c r="G2377" s="3" t="s">
        <v>637</v>
      </c>
      <c r="H2377" s="59"/>
      <c r="I2377" s="7">
        <v>0</v>
      </c>
      <c r="J2377" s="7">
        <v>0</v>
      </c>
      <c r="K2377" s="103">
        <v>0</v>
      </c>
      <c r="L2377" s="7">
        <v>0</v>
      </c>
      <c r="M2377" s="7">
        <v>0</v>
      </c>
      <c r="O2377" s="51"/>
      <c r="P2377" s="51"/>
      <c r="Q2377" s="51"/>
      <c r="R2377" s="51"/>
      <c r="S2377" s="51"/>
      <c r="T2377" s="51"/>
      <c r="U2377" s="51"/>
      <c r="V2377" s="51"/>
      <c r="W2377" s="51"/>
      <c r="X2377" s="51"/>
      <c r="Y2377" s="51"/>
      <c r="Z2377" s="51"/>
      <c r="AA2377" s="51"/>
    </row>
    <row r="2378" spans="1:27" ht="11.65" customHeight="1">
      <c r="A2378" s="53">
        <v>2249</v>
      </c>
      <c r="C2378" s="101"/>
      <c r="F2378" s="104" t="s">
        <v>270</v>
      </c>
      <c r="G2378" s="3" t="s">
        <v>398</v>
      </c>
      <c r="H2378" s="59"/>
      <c r="I2378" s="7">
        <v>14653.35</v>
      </c>
      <c r="J2378" s="7">
        <v>14653.35</v>
      </c>
      <c r="K2378" s="103">
        <v>0</v>
      </c>
      <c r="L2378" s="7">
        <v>0</v>
      </c>
      <c r="M2378" s="7">
        <v>0</v>
      </c>
      <c r="O2378" s="51"/>
      <c r="P2378" s="51"/>
      <c r="Q2378" s="51"/>
      <c r="R2378" s="51"/>
      <c r="S2378" s="51"/>
      <c r="T2378" s="51"/>
      <c r="U2378" s="51"/>
      <c r="V2378" s="51"/>
      <c r="W2378" s="51"/>
      <c r="X2378" s="51"/>
      <c r="Y2378" s="51"/>
      <c r="Z2378" s="51"/>
      <c r="AA2378" s="51"/>
    </row>
    <row r="2379" spans="1:27" ht="11.65" customHeight="1">
      <c r="A2379" s="53">
        <v>2250</v>
      </c>
      <c r="C2379" s="101"/>
      <c r="F2379" s="104" t="s">
        <v>671</v>
      </c>
      <c r="G2379" s="3" t="s">
        <v>636</v>
      </c>
      <c r="H2379" s="59"/>
      <c r="I2379" s="7">
        <v>0</v>
      </c>
      <c r="J2379" s="7">
        <v>0</v>
      </c>
      <c r="K2379" s="103">
        <v>0</v>
      </c>
      <c r="L2379" s="7">
        <v>0</v>
      </c>
      <c r="M2379" s="7">
        <v>0</v>
      </c>
      <c r="O2379" s="51"/>
      <c r="P2379" s="51"/>
      <c r="Q2379" s="51"/>
      <c r="R2379" s="51"/>
      <c r="S2379" s="51"/>
      <c r="T2379" s="51"/>
      <c r="U2379" s="51"/>
      <c r="V2379" s="51"/>
      <c r="W2379" s="51"/>
      <c r="X2379" s="51"/>
      <c r="Y2379" s="51"/>
      <c r="Z2379" s="51"/>
      <c r="AA2379" s="51"/>
    </row>
    <row r="2380" spans="1:27" ht="11.65" customHeight="1">
      <c r="A2380" s="53">
        <v>2251</v>
      </c>
      <c r="C2380" s="101"/>
      <c r="F2380" s="104" t="s">
        <v>671</v>
      </c>
      <c r="G2380" s="3" t="s">
        <v>636</v>
      </c>
      <c r="H2380" s="59"/>
      <c r="I2380" s="7">
        <v>0</v>
      </c>
      <c r="J2380" s="7">
        <v>0</v>
      </c>
      <c r="K2380" s="103">
        <v>0</v>
      </c>
      <c r="L2380" s="7">
        <v>0</v>
      </c>
      <c r="M2380" s="7">
        <v>0</v>
      </c>
      <c r="O2380" s="51"/>
      <c r="P2380" s="51"/>
      <c r="Q2380" s="51"/>
      <c r="R2380" s="51"/>
      <c r="S2380" s="51"/>
      <c r="T2380" s="51"/>
      <c r="U2380" s="51"/>
      <c r="V2380" s="51"/>
      <c r="W2380" s="51"/>
      <c r="X2380" s="51"/>
      <c r="Y2380" s="51"/>
      <c r="Z2380" s="51"/>
      <c r="AA2380" s="51"/>
    </row>
    <row r="2381" spans="1:27" ht="11.65" customHeight="1">
      <c r="A2381" s="53">
        <v>2252</v>
      </c>
      <c r="C2381" s="101"/>
      <c r="F2381" s="102"/>
      <c r="H2381" s="59" t="s">
        <v>402</v>
      </c>
      <c r="I2381" s="106">
        <v>705150273.89041722</v>
      </c>
      <c r="J2381" s="106">
        <v>649102089.33714163</v>
      </c>
      <c r="K2381" s="106">
        <v>56048184.553275473</v>
      </c>
      <c r="L2381" s="106">
        <v>2208788.1727455528</v>
      </c>
      <c r="M2381" s="106">
        <v>58256972.726021022</v>
      </c>
      <c r="O2381" s="51"/>
      <c r="P2381" s="51"/>
      <c r="Q2381" s="51"/>
      <c r="R2381" s="51"/>
      <c r="S2381" s="51"/>
      <c r="T2381" s="51"/>
      <c r="U2381" s="51"/>
      <c r="V2381" s="51"/>
      <c r="W2381" s="51"/>
      <c r="X2381" s="51"/>
      <c r="Y2381" s="51"/>
      <c r="Z2381" s="51"/>
      <c r="AA2381" s="51"/>
    </row>
    <row r="2382" spans="1:27" ht="11.65" customHeight="1">
      <c r="A2382" s="53">
        <v>2253</v>
      </c>
      <c r="C2382" s="101">
        <v>303</v>
      </c>
      <c r="D2382" s="3" t="s">
        <v>493</v>
      </c>
      <c r="F2382" s="102"/>
      <c r="H2382" s="59"/>
      <c r="I2382" s="7"/>
      <c r="J2382" s="7"/>
      <c r="K2382" s="7"/>
      <c r="L2382" s="7"/>
      <c r="M2382" s="7"/>
      <c r="O2382" s="51"/>
      <c r="P2382" s="51"/>
      <c r="Q2382" s="51"/>
      <c r="R2382" s="51"/>
      <c r="S2382" s="51"/>
      <c r="T2382" s="51"/>
      <c r="U2382" s="51"/>
      <c r="V2382" s="51"/>
      <c r="W2382" s="51"/>
      <c r="X2382" s="51"/>
      <c r="Y2382" s="51"/>
      <c r="Z2382" s="51"/>
      <c r="AA2382" s="51"/>
    </row>
    <row r="2383" spans="1:27" ht="11.65" customHeight="1">
      <c r="A2383" s="53">
        <v>2254</v>
      </c>
      <c r="C2383" s="101"/>
      <c r="F2383" s="104" t="s">
        <v>670</v>
      </c>
      <c r="G2383" s="3" t="s">
        <v>569</v>
      </c>
      <c r="H2383" s="59"/>
      <c r="I2383" s="7">
        <v>0</v>
      </c>
      <c r="J2383" s="7">
        <v>0</v>
      </c>
      <c r="K2383" s="103">
        <v>0</v>
      </c>
      <c r="L2383" s="7">
        <v>0</v>
      </c>
      <c r="M2383" s="7">
        <v>0</v>
      </c>
      <c r="O2383" s="51"/>
      <c r="P2383" s="51"/>
      <c r="Q2383" s="51"/>
      <c r="R2383" s="51"/>
      <c r="S2383" s="51"/>
      <c r="T2383" s="51"/>
      <c r="U2383" s="51"/>
      <c r="V2383" s="51"/>
      <c r="W2383" s="51"/>
      <c r="X2383" s="51"/>
      <c r="Y2383" s="51"/>
      <c r="Z2383" s="51"/>
      <c r="AA2383" s="51"/>
    </row>
    <row r="2384" spans="1:27" ht="11.65" customHeight="1">
      <c r="A2384" s="53">
        <v>2255</v>
      </c>
      <c r="C2384" s="101"/>
      <c r="F2384" s="102"/>
      <c r="H2384" s="59" t="s">
        <v>402</v>
      </c>
      <c r="I2384" s="106">
        <v>705150273.89041722</v>
      </c>
      <c r="J2384" s="106">
        <v>649102089.33714163</v>
      </c>
      <c r="K2384" s="106">
        <v>56048184.553275473</v>
      </c>
      <c r="L2384" s="106">
        <v>2208788.1727455528</v>
      </c>
      <c r="M2384" s="106">
        <v>58256972.726021022</v>
      </c>
      <c r="O2384" s="51"/>
      <c r="P2384" s="51"/>
      <c r="Q2384" s="51"/>
      <c r="R2384" s="51"/>
      <c r="S2384" s="51"/>
      <c r="T2384" s="51"/>
      <c r="U2384" s="51"/>
      <c r="V2384" s="51"/>
      <c r="W2384" s="51"/>
      <c r="X2384" s="51"/>
      <c r="Y2384" s="51"/>
      <c r="Z2384" s="51"/>
      <c r="AA2384" s="51"/>
    </row>
    <row r="2385" spans="1:27" ht="11.65" customHeight="1">
      <c r="A2385" s="53">
        <v>2256</v>
      </c>
      <c r="C2385" s="101" t="s">
        <v>494</v>
      </c>
      <c r="D2385" s="3" t="s">
        <v>495</v>
      </c>
      <c r="F2385" s="102"/>
      <c r="H2385" s="59"/>
      <c r="I2385" s="7"/>
      <c r="J2385" s="7"/>
      <c r="K2385" s="7"/>
      <c r="L2385" s="7"/>
      <c r="M2385" s="7"/>
      <c r="O2385" s="51"/>
      <c r="P2385" s="51"/>
      <c r="Q2385" s="51"/>
      <c r="R2385" s="51"/>
      <c r="S2385" s="51"/>
      <c r="T2385" s="51"/>
      <c r="U2385" s="51"/>
      <c r="V2385" s="51"/>
      <c r="W2385" s="51"/>
      <c r="X2385" s="51"/>
      <c r="Y2385" s="51"/>
      <c r="Z2385" s="51"/>
      <c r="AA2385" s="51"/>
    </row>
    <row r="2386" spans="1:27" ht="11.65" customHeight="1">
      <c r="A2386" s="53">
        <v>2257</v>
      </c>
      <c r="C2386" s="101"/>
      <c r="F2386" s="104" t="s">
        <v>670</v>
      </c>
      <c r="G2386" s="3" t="s">
        <v>569</v>
      </c>
      <c r="H2386" s="59"/>
      <c r="I2386" s="7">
        <v>0</v>
      </c>
      <c r="J2386" s="7">
        <v>0</v>
      </c>
      <c r="K2386" s="103">
        <v>0</v>
      </c>
      <c r="L2386" s="7">
        <v>0</v>
      </c>
      <c r="M2386" s="7">
        <v>0</v>
      </c>
      <c r="O2386" s="51"/>
      <c r="P2386" s="51"/>
      <c r="Q2386" s="51"/>
      <c r="R2386" s="51"/>
      <c r="S2386" s="51"/>
      <c r="T2386" s="51"/>
      <c r="U2386" s="51"/>
      <c r="V2386" s="51"/>
      <c r="W2386" s="51"/>
      <c r="X2386" s="51"/>
      <c r="Y2386" s="51"/>
      <c r="Z2386" s="51"/>
      <c r="AA2386" s="51"/>
    </row>
    <row r="2387" spans="1:27" ht="11.65" customHeight="1">
      <c r="A2387" s="53">
        <v>2258</v>
      </c>
      <c r="C2387" s="101"/>
      <c r="F2387" s="104" t="s">
        <v>671</v>
      </c>
      <c r="G2387" s="3" t="s">
        <v>249</v>
      </c>
      <c r="H2387" s="59"/>
      <c r="I2387" s="7">
        <v>0</v>
      </c>
      <c r="J2387" s="7">
        <v>0</v>
      </c>
      <c r="K2387" s="103">
        <v>0</v>
      </c>
      <c r="L2387" s="7">
        <v>0</v>
      </c>
      <c r="M2387" s="7">
        <v>0</v>
      </c>
      <c r="O2387" s="51"/>
      <c r="P2387" s="51"/>
      <c r="Q2387" s="51"/>
      <c r="R2387" s="51"/>
      <c r="S2387" s="51"/>
      <c r="T2387" s="51"/>
      <c r="U2387" s="51"/>
      <c r="V2387" s="51"/>
      <c r="W2387" s="51"/>
      <c r="X2387" s="51"/>
      <c r="Y2387" s="51"/>
      <c r="Z2387" s="51"/>
      <c r="AA2387" s="51"/>
    </row>
    <row r="2388" spans="1:27" ht="11.65" customHeight="1">
      <c r="A2388" s="53">
        <v>2259</v>
      </c>
      <c r="C2388" s="101"/>
      <c r="F2388" s="104" t="s">
        <v>672</v>
      </c>
      <c r="G2388" s="3" t="s">
        <v>649</v>
      </c>
      <c r="H2388" s="59"/>
      <c r="I2388" s="7">
        <v>0</v>
      </c>
      <c r="J2388" s="7">
        <v>0</v>
      </c>
      <c r="K2388" s="103">
        <v>0</v>
      </c>
      <c r="L2388" s="7">
        <v>0</v>
      </c>
      <c r="M2388" s="7">
        <v>0</v>
      </c>
      <c r="O2388" s="51"/>
      <c r="P2388" s="51"/>
      <c r="Q2388" s="51"/>
      <c r="R2388" s="51"/>
      <c r="S2388" s="51"/>
      <c r="T2388" s="51"/>
      <c r="U2388" s="51"/>
      <c r="V2388" s="51"/>
      <c r="W2388" s="51"/>
      <c r="X2388" s="51"/>
      <c r="Y2388" s="51"/>
      <c r="Z2388" s="51"/>
      <c r="AA2388" s="51"/>
    </row>
    <row r="2389" spans="1:27" ht="11.65" customHeight="1">
      <c r="A2389" s="53">
        <v>2260</v>
      </c>
      <c r="C2389" s="101"/>
      <c r="F2389" s="104" t="s">
        <v>650</v>
      </c>
      <c r="G2389" s="3" t="s">
        <v>632</v>
      </c>
      <c r="H2389" s="59"/>
      <c r="I2389" s="7">
        <v>0</v>
      </c>
      <c r="J2389" s="7">
        <v>0</v>
      </c>
      <c r="K2389" s="103">
        <v>0</v>
      </c>
      <c r="L2389" s="7">
        <v>0</v>
      </c>
      <c r="M2389" s="7">
        <v>0</v>
      </c>
      <c r="O2389" s="51"/>
      <c r="P2389" s="51"/>
      <c r="Q2389" s="51"/>
      <c r="R2389" s="51"/>
      <c r="S2389" s="51"/>
      <c r="T2389" s="51"/>
      <c r="U2389" s="51"/>
      <c r="V2389" s="51"/>
      <c r="W2389" s="51"/>
      <c r="X2389" s="51"/>
      <c r="Y2389" s="51"/>
      <c r="Z2389" s="51"/>
      <c r="AA2389" s="51"/>
    </row>
    <row r="2390" spans="1:27" ht="11.65" customHeight="1">
      <c r="A2390" s="53">
        <v>2261</v>
      </c>
      <c r="C2390" s="101"/>
      <c r="F2390" s="102"/>
      <c r="H2390" s="59"/>
      <c r="I2390" s="106">
        <v>0</v>
      </c>
      <c r="J2390" s="106">
        <v>0</v>
      </c>
      <c r="K2390" s="106">
        <v>0</v>
      </c>
      <c r="L2390" s="106">
        <v>0</v>
      </c>
      <c r="M2390" s="106">
        <v>0</v>
      </c>
      <c r="O2390" s="51"/>
      <c r="P2390" s="51"/>
      <c r="Q2390" s="51"/>
      <c r="R2390" s="51"/>
      <c r="S2390" s="51"/>
      <c r="T2390" s="51"/>
      <c r="U2390" s="51"/>
      <c r="V2390" s="51"/>
      <c r="W2390" s="51"/>
      <c r="X2390" s="51"/>
      <c r="Y2390" s="51"/>
      <c r="Z2390" s="51"/>
      <c r="AA2390" s="51"/>
    </row>
    <row r="2391" spans="1:27" ht="11.65" customHeight="1">
      <c r="A2391" s="53">
        <v>2262</v>
      </c>
      <c r="C2391" s="101"/>
      <c r="F2391" s="102"/>
      <c r="H2391" s="59"/>
      <c r="I2391" s="7"/>
      <c r="J2391" s="7"/>
      <c r="K2391" s="7"/>
      <c r="L2391" s="7"/>
      <c r="M2391" s="7"/>
      <c r="O2391" s="51"/>
      <c r="P2391" s="51"/>
      <c r="Q2391" s="51"/>
      <c r="R2391" s="51"/>
      <c r="S2391" s="51"/>
      <c r="T2391" s="51"/>
      <c r="U2391" s="51"/>
      <c r="V2391" s="51"/>
      <c r="W2391" s="51"/>
      <c r="X2391" s="51"/>
      <c r="Y2391" s="51"/>
      <c r="Z2391" s="51"/>
      <c r="AA2391" s="51"/>
    </row>
    <row r="2392" spans="1:27" ht="11.65" customHeight="1" thickBot="1">
      <c r="A2392" s="53">
        <v>2263</v>
      </c>
      <c r="C2392" s="91" t="s">
        <v>496</v>
      </c>
      <c r="F2392" s="102"/>
      <c r="H2392" s="59" t="s">
        <v>402</v>
      </c>
      <c r="I2392" s="108">
        <v>869094230.77541721</v>
      </c>
      <c r="J2392" s="108">
        <v>772402240.91902435</v>
      </c>
      <c r="K2392" s="108">
        <v>96691989.856392801</v>
      </c>
      <c r="L2392" s="108">
        <v>2385760.3519039424</v>
      </c>
      <c r="M2392" s="108">
        <v>99077750.208296746</v>
      </c>
      <c r="O2392" s="105"/>
      <c r="P2392" s="105"/>
      <c r="Q2392" s="105"/>
      <c r="R2392" s="105"/>
      <c r="S2392" s="105"/>
      <c r="T2392" s="105"/>
      <c r="U2392" s="51"/>
      <c r="V2392" s="105"/>
      <c r="W2392" s="105"/>
      <c r="X2392" s="105"/>
      <c r="Y2392" s="105"/>
      <c r="Z2392" s="105"/>
      <c r="AA2392" s="105"/>
    </row>
    <row r="2393" spans="1:27" ht="11.65" customHeight="1" thickTop="1">
      <c r="A2393" s="53">
        <v>2264</v>
      </c>
      <c r="C2393" s="91"/>
      <c r="F2393" s="102"/>
      <c r="H2393" s="59"/>
      <c r="I2393" s="51"/>
      <c r="J2393" s="7"/>
      <c r="K2393" s="7"/>
      <c r="L2393" s="7"/>
      <c r="M2393" s="7"/>
      <c r="O2393" s="51"/>
      <c r="P2393" s="51"/>
      <c r="Q2393" s="51"/>
      <c r="R2393" s="51"/>
      <c r="S2393" s="51"/>
      <c r="T2393" s="51"/>
      <c r="U2393" s="51"/>
      <c r="V2393" s="51"/>
      <c r="W2393" s="51"/>
      <c r="X2393" s="51"/>
      <c r="Y2393" s="51"/>
      <c r="Z2393" s="51"/>
      <c r="AA2393" s="51"/>
    </row>
    <row r="2394" spans="1:27" ht="11.65" customHeight="1">
      <c r="A2394" s="53">
        <v>2265</v>
      </c>
      <c r="C2394" s="101" t="s">
        <v>497</v>
      </c>
      <c r="F2394" s="102"/>
      <c r="H2394" s="59"/>
      <c r="I2394" s="7"/>
      <c r="J2394" s="7"/>
      <c r="K2394" s="7"/>
      <c r="L2394" s="7"/>
      <c r="M2394" s="7"/>
      <c r="O2394" s="51"/>
      <c r="P2394" s="51"/>
      <c r="Q2394" s="51"/>
      <c r="R2394" s="51"/>
      <c r="S2394" s="51"/>
      <c r="T2394" s="51"/>
      <c r="U2394" s="51"/>
      <c r="V2394" s="51"/>
      <c r="W2394" s="51"/>
      <c r="X2394" s="51"/>
      <c r="Y2394" s="51"/>
      <c r="Z2394" s="51"/>
      <c r="AA2394" s="51"/>
    </row>
    <row r="2395" spans="1:27" ht="11.65" customHeight="1">
      <c r="A2395" s="53">
        <v>2266</v>
      </c>
      <c r="C2395" s="101"/>
      <c r="E2395" s="3" t="s">
        <v>569</v>
      </c>
      <c r="F2395" s="102"/>
      <c r="H2395" s="59"/>
      <c r="I2395" s="7">
        <v>-15059657.975833336</v>
      </c>
      <c r="J2395" s="7">
        <v>-17086572.312083337</v>
      </c>
      <c r="K2395" s="103">
        <v>2026914.3362499999</v>
      </c>
      <c r="L2395" s="7">
        <v>9448.7437500001397</v>
      </c>
      <c r="M2395" s="7">
        <v>2036363.08</v>
      </c>
      <c r="O2395" s="51"/>
      <c r="P2395" s="51"/>
      <c r="Q2395" s="51"/>
      <c r="R2395" s="51"/>
      <c r="S2395" s="51"/>
      <c r="T2395" s="51"/>
      <c r="U2395" s="51"/>
      <c r="V2395" s="51"/>
      <c r="W2395" s="51"/>
      <c r="X2395" s="51"/>
      <c r="Y2395" s="51"/>
      <c r="Z2395" s="51"/>
      <c r="AA2395" s="51"/>
    </row>
    <row r="2396" spans="1:27" ht="11.65" customHeight="1">
      <c r="A2396" s="53">
        <v>2267</v>
      </c>
      <c r="C2396" s="101"/>
      <c r="E2396" s="3" t="s">
        <v>639</v>
      </c>
      <c r="F2396" s="102"/>
      <c r="H2396" s="59"/>
      <c r="I2396" s="7">
        <v>1640348.75916667</v>
      </c>
      <c r="J2396" s="7">
        <v>1271269.8644027486</v>
      </c>
      <c r="K2396" s="103">
        <v>369078.89476392127</v>
      </c>
      <c r="L2396" s="7">
        <v>110063.59936472104</v>
      </c>
      <c r="M2396" s="7">
        <v>479142.49412864231</v>
      </c>
      <c r="O2396" s="51"/>
      <c r="P2396" s="51"/>
      <c r="Q2396" s="51"/>
      <c r="R2396" s="51"/>
      <c r="S2396" s="51"/>
      <c r="T2396" s="51"/>
      <c r="U2396" s="51"/>
      <c r="V2396" s="51"/>
      <c r="W2396" s="51"/>
      <c r="X2396" s="51"/>
      <c r="Y2396" s="51"/>
      <c r="Z2396" s="51"/>
      <c r="AA2396" s="51"/>
    </row>
    <row r="2397" spans="1:27" ht="11.65" customHeight="1">
      <c r="A2397" s="53">
        <v>2268</v>
      </c>
      <c r="C2397" s="101"/>
      <c r="E2397" s="3" t="s">
        <v>651</v>
      </c>
      <c r="F2397" s="102"/>
      <c r="H2397" s="59"/>
      <c r="I2397" s="7">
        <v>0</v>
      </c>
      <c r="J2397" s="7">
        <v>0</v>
      </c>
      <c r="K2397" s="103">
        <v>0</v>
      </c>
      <c r="L2397" s="7">
        <v>0</v>
      </c>
      <c r="M2397" s="7">
        <v>0</v>
      </c>
      <c r="O2397" s="51"/>
      <c r="P2397" s="51"/>
      <c r="Q2397" s="51"/>
      <c r="R2397" s="51"/>
      <c r="S2397" s="51"/>
      <c r="T2397" s="51"/>
      <c r="U2397" s="51"/>
      <c r="V2397" s="51"/>
      <c r="W2397" s="51"/>
      <c r="X2397" s="51"/>
      <c r="Y2397" s="51"/>
      <c r="Z2397" s="51"/>
      <c r="AA2397" s="51"/>
    </row>
    <row r="2398" spans="1:27" ht="11.65" customHeight="1">
      <c r="A2398" s="53">
        <v>2269</v>
      </c>
      <c r="C2398" s="101"/>
      <c r="E2398" s="3" t="s">
        <v>249</v>
      </c>
      <c r="F2398" s="102"/>
      <c r="H2398" s="59"/>
      <c r="I2398" s="7">
        <v>1600187.12</v>
      </c>
      <c r="J2398" s="7">
        <v>1469035.2421159183</v>
      </c>
      <c r="K2398" s="103">
        <v>131151.87788408183</v>
      </c>
      <c r="L2398" s="7">
        <v>0</v>
      </c>
      <c r="M2398" s="7">
        <v>131151.87788408183</v>
      </c>
      <c r="O2398" s="51"/>
      <c r="P2398" s="51"/>
      <c r="Q2398" s="51"/>
      <c r="R2398" s="51"/>
      <c r="S2398" s="51"/>
      <c r="T2398" s="51"/>
      <c r="U2398" s="51"/>
      <c r="V2398" s="51"/>
      <c r="W2398" s="51"/>
      <c r="X2398" s="51"/>
      <c r="Y2398" s="51"/>
      <c r="Z2398" s="51"/>
      <c r="AA2398" s="51"/>
    </row>
    <row r="2399" spans="1:27" ht="11.65" customHeight="1">
      <c r="A2399" s="53">
        <v>2270</v>
      </c>
      <c r="C2399" s="101"/>
      <c r="E2399" s="57" t="s">
        <v>632</v>
      </c>
      <c r="F2399" s="102"/>
      <c r="H2399" s="59"/>
      <c r="I2399" s="7">
        <v>376687773.89541698</v>
      </c>
      <c r="J2399" s="7">
        <v>350872562.47531301</v>
      </c>
      <c r="K2399" s="103">
        <v>25815211.42010396</v>
      </c>
      <c r="L2399" s="7">
        <v>1025740.3918338679</v>
      </c>
      <c r="M2399" s="7">
        <v>26840951.811937828</v>
      </c>
      <c r="O2399" s="51"/>
      <c r="P2399" s="51"/>
      <c r="Q2399" s="51"/>
      <c r="R2399" s="51"/>
      <c r="S2399" s="51"/>
      <c r="T2399" s="51"/>
      <c r="U2399" s="51"/>
      <c r="V2399" s="51"/>
      <c r="W2399" s="51"/>
      <c r="X2399" s="51"/>
      <c r="Y2399" s="51"/>
      <c r="Z2399" s="51"/>
      <c r="AA2399" s="51"/>
    </row>
    <row r="2400" spans="1:27" ht="11.65" customHeight="1">
      <c r="A2400" s="53">
        <v>2271</v>
      </c>
      <c r="C2400" s="101"/>
      <c r="E2400" s="57" t="s">
        <v>647</v>
      </c>
      <c r="F2400" s="102"/>
      <c r="H2400" s="59"/>
      <c r="I2400" s="7">
        <v>153021489.36375001</v>
      </c>
      <c r="J2400" s="7">
        <v>142294585.92241737</v>
      </c>
      <c r="K2400" s="103">
        <v>10726903.441332629</v>
      </c>
      <c r="L2400" s="7">
        <v>727323.93128697388</v>
      </c>
      <c r="M2400" s="7">
        <v>11454227.372619603</v>
      </c>
      <c r="O2400" s="51"/>
      <c r="P2400" s="51"/>
      <c r="Q2400" s="51"/>
      <c r="R2400" s="51"/>
      <c r="S2400" s="51"/>
      <c r="T2400" s="51"/>
      <c r="U2400" s="51"/>
      <c r="V2400" s="51"/>
      <c r="W2400" s="51"/>
      <c r="X2400" s="51"/>
      <c r="Y2400" s="51"/>
      <c r="Z2400" s="51"/>
      <c r="AA2400" s="51"/>
    </row>
    <row r="2401" spans="1:27" ht="11.65" customHeight="1">
      <c r="A2401" s="53">
        <v>2272</v>
      </c>
      <c r="C2401" s="101"/>
      <c r="E2401" s="57" t="s">
        <v>634</v>
      </c>
      <c r="F2401" s="102"/>
      <c r="H2401" s="59"/>
      <c r="I2401" s="7">
        <v>256100727.53916669</v>
      </c>
      <c r="J2401" s="7">
        <v>198477997.65310848</v>
      </c>
      <c r="K2401" s="103">
        <v>57622729.886058211</v>
      </c>
      <c r="L2401" s="7">
        <v>513183.68566837907</v>
      </c>
      <c r="M2401" s="7">
        <v>58135913.57172659</v>
      </c>
      <c r="O2401" s="51"/>
      <c r="P2401" s="51"/>
      <c r="Q2401" s="51"/>
      <c r="R2401" s="51"/>
      <c r="S2401" s="51"/>
      <c r="T2401" s="51"/>
      <c r="U2401" s="51"/>
      <c r="V2401" s="51"/>
      <c r="W2401" s="51"/>
      <c r="X2401" s="51"/>
      <c r="Y2401" s="51"/>
      <c r="Z2401" s="51"/>
      <c r="AA2401" s="51"/>
    </row>
    <row r="2402" spans="1:27" ht="11.65" customHeight="1">
      <c r="A2402" s="53">
        <v>2273</v>
      </c>
      <c r="C2402" s="101"/>
      <c r="E2402" s="57" t="s">
        <v>636</v>
      </c>
      <c r="F2402" s="102"/>
      <c r="H2402" s="59"/>
      <c r="I2402" s="7">
        <v>95088708.723749995</v>
      </c>
      <c r="J2402" s="7">
        <v>95088708.723749995</v>
      </c>
      <c r="K2402" s="103">
        <v>0</v>
      </c>
      <c r="L2402" s="7">
        <v>0</v>
      </c>
      <c r="M2402" s="7">
        <v>0</v>
      </c>
      <c r="O2402" s="51"/>
      <c r="P2402" s="51"/>
      <c r="Q2402" s="51"/>
      <c r="R2402" s="51"/>
      <c r="S2402" s="51"/>
      <c r="T2402" s="51"/>
      <c r="U2402" s="51"/>
      <c r="V2402" s="51"/>
      <c r="W2402" s="51"/>
      <c r="X2402" s="51"/>
      <c r="Y2402" s="51"/>
      <c r="Z2402" s="51"/>
      <c r="AA2402" s="51"/>
    </row>
    <row r="2403" spans="1:27" ht="11.65" customHeight="1">
      <c r="A2403" s="53">
        <v>2274</v>
      </c>
      <c r="C2403" s="101"/>
      <c r="E2403" s="57" t="s">
        <v>637</v>
      </c>
      <c r="F2403" s="102"/>
      <c r="H2403" s="59"/>
      <c r="I2403" s="7">
        <v>0</v>
      </c>
      <c r="J2403" s="7">
        <v>0</v>
      </c>
      <c r="K2403" s="103">
        <v>0</v>
      </c>
      <c r="L2403" s="7">
        <v>0</v>
      </c>
      <c r="M2403" s="7">
        <v>0</v>
      </c>
      <c r="O2403" s="51"/>
      <c r="P2403" s="51"/>
      <c r="Q2403" s="51"/>
      <c r="R2403" s="51"/>
      <c r="S2403" s="51"/>
      <c r="T2403" s="51"/>
      <c r="U2403" s="51"/>
      <c r="V2403" s="51"/>
      <c r="W2403" s="51"/>
      <c r="X2403" s="51"/>
      <c r="Y2403" s="51"/>
      <c r="Z2403" s="51"/>
      <c r="AA2403" s="51"/>
    </row>
    <row r="2404" spans="1:27" ht="11.65" customHeight="1">
      <c r="A2404" s="53">
        <v>2275</v>
      </c>
      <c r="C2404" s="101"/>
      <c r="E2404" s="57" t="s">
        <v>398</v>
      </c>
      <c r="F2404" s="102"/>
      <c r="H2404" s="59"/>
      <c r="I2404" s="7">
        <v>14653.35</v>
      </c>
      <c r="J2404" s="7">
        <v>14653.35</v>
      </c>
      <c r="K2404" s="103">
        <v>0</v>
      </c>
      <c r="L2404" s="7">
        <v>0</v>
      </c>
      <c r="M2404" s="7">
        <v>0</v>
      </c>
      <c r="O2404" s="51"/>
      <c r="P2404" s="51"/>
      <c r="Q2404" s="51"/>
      <c r="R2404" s="51"/>
      <c r="S2404" s="51"/>
      <c r="T2404" s="51"/>
      <c r="U2404" s="51"/>
      <c r="V2404" s="51"/>
      <c r="W2404" s="51"/>
      <c r="X2404" s="51"/>
      <c r="Y2404" s="51"/>
      <c r="Z2404" s="51"/>
      <c r="AA2404" s="51"/>
    </row>
    <row r="2405" spans="1:27" ht="11.65" customHeight="1">
      <c r="A2405" s="53">
        <v>2276</v>
      </c>
      <c r="C2405" s="101"/>
      <c r="E2405" s="101" t="s">
        <v>660</v>
      </c>
      <c r="F2405" s="102"/>
      <c r="H2405" s="59"/>
      <c r="I2405" s="7">
        <v>0</v>
      </c>
      <c r="J2405" s="7">
        <v>0</v>
      </c>
      <c r="K2405" s="103">
        <v>0</v>
      </c>
      <c r="L2405" s="7">
        <v>0</v>
      </c>
      <c r="M2405" s="7">
        <v>0</v>
      </c>
      <c r="O2405" s="51"/>
      <c r="P2405" s="51"/>
      <c r="Q2405" s="51"/>
      <c r="R2405" s="51"/>
      <c r="S2405" s="51"/>
      <c r="T2405" s="51"/>
      <c r="U2405" s="51"/>
      <c r="V2405" s="51"/>
      <c r="W2405" s="51"/>
      <c r="X2405" s="51"/>
      <c r="Y2405" s="51"/>
      <c r="Z2405" s="51"/>
      <c r="AA2405" s="51"/>
    </row>
    <row r="2406" spans="1:27" ht="11.65" customHeight="1">
      <c r="A2406" s="53">
        <v>2277</v>
      </c>
      <c r="C2406" s="101"/>
      <c r="E2406" s="101" t="s">
        <v>662</v>
      </c>
      <c r="F2406" s="102"/>
      <c r="H2406" s="59"/>
      <c r="I2406" s="7">
        <v>0</v>
      </c>
      <c r="J2406" s="7">
        <v>0</v>
      </c>
      <c r="K2406" s="103">
        <v>0</v>
      </c>
      <c r="L2406" s="7">
        <v>0</v>
      </c>
      <c r="M2406" s="7">
        <v>0</v>
      </c>
      <c r="O2406" s="51"/>
      <c r="P2406" s="51"/>
      <c r="Q2406" s="51"/>
      <c r="R2406" s="51"/>
      <c r="S2406" s="51"/>
      <c r="T2406" s="51"/>
      <c r="U2406" s="51"/>
      <c r="V2406" s="51"/>
      <c r="W2406" s="51"/>
      <c r="X2406" s="51"/>
      <c r="Y2406" s="51"/>
      <c r="Z2406" s="51"/>
      <c r="AA2406" s="51"/>
    </row>
    <row r="2407" spans="1:27" ht="11.65" customHeight="1">
      <c r="A2407" s="53">
        <v>2278</v>
      </c>
      <c r="C2407" s="101"/>
      <c r="E2407" s="57" t="s">
        <v>630</v>
      </c>
      <c r="F2407" s="102"/>
      <c r="H2407" s="59"/>
      <c r="I2407" s="7">
        <v>0</v>
      </c>
      <c r="J2407" s="7">
        <v>0</v>
      </c>
      <c r="K2407" s="103">
        <v>0</v>
      </c>
      <c r="L2407" s="7">
        <v>0</v>
      </c>
      <c r="M2407" s="7">
        <v>0</v>
      </c>
      <c r="O2407" s="51"/>
      <c r="P2407" s="51"/>
      <c r="Q2407" s="51"/>
      <c r="R2407" s="51"/>
      <c r="S2407" s="51"/>
      <c r="T2407" s="51"/>
      <c r="U2407" s="51"/>
      <c r="V2407" s="51"/>
      <c r="W2407" s="51"/>
      <c r="X2407" s="51"/>
      <c r="Y2407" s="51"/>
      <c r="Z2407" s="51"/>
      <c r="AA2407" s="51"/>
    </row>
    <row r="2408" spans="1:27" ht="11.65" customHeight="1" thickBot="1">
      <c r="A2408" s="53">
        <v>2279</v>
      </c>
      <c r="C2408" s="101" t="s">
        <v>498</v>
      </c>
      <c r="F2408" s="102"/>
      <c r="H2408" s="59" t="s">
        <v>402</v>
      </c>
      <c r="I2408" s="118">
        <v>869094230.77541697</v>
      </c>
      <c r="J2408" s="118">
        <v>772402240.91902423</v>
      </c>
      <c r="K2408" s="118">
        <v>96691989.856392801</v>
      </c>
      <c r="L2408" s="118">
        <v>2385760.3519039419</v>
      </c>
      <c r="M2408" s="118">
        <v>99077750.208296746</v>
      </c>
      <c r="O2408" s="51">
        <v>0</v>
      </c>
      <c r="P2408" s="51"/>
      <c r="Q2408" s="51"/>
      <c r="R2408" s="51"/>
      <c r="S2408" s="51"/>
      <c r="T2408" s="51"/>
      <c r="U2408" s="51"/>
      <c r="V2408" s="51"/>
      <c r="W2408" s="51"/>
      <c r="X2408" s="51"/>
      <c r="Y2408" s="51"/>
      <c r="Z2408" s="51"/>
      <c r="AA2408" s="51"/>
    </row>
    <row r="2409" spans="1:27" ht="11.65" customHeight="1" thickTop="1">
      <c r="A2409" s="53">
        <v>2280</v>
      </c>
      <c r="C2409" s="101" t="s">
        <v>499</v>
      </c>
      <c r="F2409" s="102"/>
      <c r="H2409" s="59"/>
      <c r="I2409" s="7"/>
      <c r="J2409" s="7"/>
      <c r="K2409" s="7"/>
      <c r="L2409" s="7"/>
      <c r="M2409" s="7"/>
      <c r="O2409" s="51"/>
      <c r="P2409" s="51"/>
      <c r="Q2409" s="51"/>
      <c r="R2409" s="51"/>
      <c r="S2409" s="51"/>
      <c r="T2409" s="51"/>
      <c r="U2409" s="51"/>
      <c r="V2409" s="51"/>
      <c r="W2409" s="51"/>
      <c r="X2409" s="51"/>
      <c r="Y2409" s="51"/>
      <c r="Z2409" s="51"/>
      <c r="AA2409" s="51"/>
    </row>
    <row r="2410" spans="1:27" ht="11.65" customHeight="1">
      <c r="A2410" s="53">
        <v>2281</v>
      </c>
      <c r="C2410" s="101"/>
      <c r="E2410" s="3" t="s">
        <v>461</v>
      </c>
      <c r="F2410" s="102"/>
      <c r="H2410" s="59"/>
      <c r="I2410" s="7">
        <v>61720137.652916595</v>
      </c>
      <c r="J2410" s="7">
        <v>53058621.224999927</v>
      </c>
      <c r="K2410" s="103">
        <v>8661516.4279166702</v>
      </c>
      <c r="L2410" s="7">
        <v>735565.48208332993</v>
      </c>
      <c r="M2410" s="7">
        <v>9397081.9100000001</v>
      </c>
      <c r="O2410" s="51"/>
      <c r="P2410" s="51"/>
      <c r="Q2410" s="51"/>
      <c r="R2410" s="51"/>
      <c r="S2410" s="51"/>
      <c r="T2410" s="51"/>
      <c r="U2410" s="51"/>
      <c r="V2410" s="51"/>
      <c r="W2410" s="51"/>
      <c r="X2410" s="51"/>
      <c r="Y2410" s="51"/>
      <c r="Z2410" s="51"/>
      <c r="AA2410" s="51"/>
    </row>
    <row r="2411" spans="1:27" ht="11.65" customHeight="1">
      <c r="A2411" s="53">
        <v>2282</v>
      </c>
      <c r="C2411" s="101"/>
      <c r="E2411" s="3" t="s">
        <v>463</v>
      </c>
      <c r="F2411" s="102"/>
      <c r="H2411" s="59"/>
      <c r="I2411" s="7">
        <v>0</v>
      </c>
      <c r="J2411" s="7">
        <v>0</v>
      </c>
      <c r="K2411" s="103">
        <v>0</v>
      </c>
      <c r="L2411" s="7">
        <v>0</v>
      </c>
      <c r="M2411" s="7">
        <v>0</v>
      </c>
      <c r="O2411" s="51"/>
      <c r="P2411" s="51"/>
      <c r="Q2411" s="51"/>
      <c r="R2411" s="51"/>
      <c r="S2411" s="51"/>
      <c r="T2411" s="51"/>
      <c r="U2411" s="51"/>
      <c r="V2411" s="51"/>
      <c r="W2411" s="51"/>
      <c r="X2411" s="51"/>
      <c r="Y2411" s="51"/>
      <c r="Z2411" s="51"/>
      <c r="AA2411" s="51"/>
    </row>
    <row r="2412" spans="1:27" ht="11.65" customHeight="1">
      <c r="A2412" s="53">
        <v>2283</v>
      </c>
      <c r="C2412" s="101"/>
      <c r="E2412" s="57" t="s">
        <v>484</v>
      </c>
      <c r="F2412" s="102"/>
      <c r="H2412" s="59"/>
      <c r="I2412" s="7">
        <v>12331436.3420833</v>
      </c>
      <c r="J2412" s="7">
        <v>11499802.814547755</v>
      </c>
      <c r="K2412" s="103">
        <v>831633.52753554482</v>
      </c>
      <c r="L2412" s="7">
        <v>230178.05555698823</v>
      </c>
      <c r="M2412" s="7">
        <v>1061811.5830925331</v>
      </c>
      <c r="O2412" s="51"/>
      <c r="P2412" s="51"/>
      <c r="Q2412" s="51"/>
      <c r="R2412" s="51"/>
      <c r="S2412" s="51"/>
      <c r="T2412" s="51"/>
      <c r="U2412" s="51"/>
      <c r="V2412" s="51"/>
      <c r="W2412" s="51"/>
      <c r="X2412" s="51"/>
      <c r="Y2412" s="51"/>
      <c r="Z2412" s="51"/>
      <c r="AA2412" s="51"/>
    </row>
    <row r="2413" spans="1:27" ht="11.65" customHeight="1">
      <c r="A2413" s="53">
        <v>2284</v>
      </c>
      <c r="C2413" s="101"/>
      <c r="E2413" s="57" t="s">
        <v>425</v>
      </c>
      <c r="F2413" s="102"/>
      <c r="H2413" s="59"/>
      <c r="I2413" s="7">
        <v>0</v>
      </c>
      <c r="J2413" s="7">
        <v>0</v>
      </c>
      <c r="K2413" s="103">
        <v>0</v>
      </c>
      <c r="L2413" s="7">
        <v>0</v>
      </c>
      <c r="M2413" s="7">
        <v>0</v>
      </c>
      <c r="O2413" s="51"/>
      <c r="P2413" s="51"/>
      <c r="Q2413" s="51"/>
      <c r="R2413" s="51"/>
      <c r="S2413" s="51"/>
      <c r="T2413" s="51"/>
      <c r="U2413" s="51"/>
      <c r="V2413" s="51"/>
      <c r="W2413" s="51"/>
      <c r="X2413" s="51"/>
      <c r="Y2413" s="51"/>
      <c r="Z2413" s="51"/>
      <c r="AA2413" s="51"/>
    </row>
    <row r="2414" spans="1:27" ht="11.65" customHeight="1">
      <c r="A2414" s="53">
        <v>2285</v>
      </c>
      <c r="C2414" s="101"/>
      <c r="E2414" s="57" t="s">
        <v>416</v>
      </c>
      <c r="F2414" s="102"/>
      <c r="H2414" s="59"/>
      <c r="I2414" s="7">
        <v>0</v>
      </c>
      <c r="J2414" s="7">
        <v>0</v>
      </c>
      <c r="K2414" s="103">
        <v>0</v>
      </c>
      <c r="L2414" s="7">
        <v>0</v>
      </c>
      <c r="M2414" s="7">
        <v>0</v>
      </c>
      <c r="O2414" s="51"/>
      <c r="P2414" s="51"/>
      <c r="Q2414" s="51"/>
      <c r="R2414" s="51"/>
      <c r="S2414" s="51"/>
      <c r="T2414" s="51"/>
      <c r="U2414" s="51"/>
      <c r="V2414" s="51"/>
      <c r="W2414" s="51"/>
      <c r="X2414" s="51"/>
      <c r="Y2414" s="51"/>
      <c r="Z2414" s="51"/>
      <c r="AA2414" s="51"/>
    </row>
    <row r="2415" spans="1:27" ht="11.65" customHeight="1">
      <c r="A2415" s="53">
        <v>2286</v>
      </c>
      <c r="C2415" s="101"/>
      <c r="E2415" s="57" t="s">
        <v>435</v>
      </c>
      <c r="F2415" s="102"/>
      <c r="H2415" s="59"/>
      <c r="I2415" s="7">
        <v>-553173</v>
      </c>
      <c r="J2415" s="7">
        <v>-428708.93203133077</v>
      </c>
      <c r="K2415" s="103">
        <v>-124464.06796866922</v>
      </c>
      <c r="L2415" s="7">
        <v>0</v>
      </c>
      <c r="M2415" s="7">
        <v>-124464.06796866922</v>
      </c>
      <c r="O2415" s="51"/>
      <c r="P2415" s="51"/>
      <c r="Q2415" s="51"/>
      <c r="R2415" s="51"/>
      <c r="S2415" s="51"/>
      <c r="T2415" s="51"/>
      <c r="U2415" s="51"/>
      <c r="V2415" s="51"/>
      <c r="W2415" s="51"/>
      <c r="X2415" s="51"/>
      <c r="Y2415" s="51"/>
      <c r="Z2415" s="51"/>
      <c r="AA2415" s="51"/>
    </row>
    <row r="2416" spans="1:27" ht="11.65" customHeight="1">
      <c r="A2416" s="53">
        <v>2287</v>
      </c>
      <c r="C2416" s="101"/>
      <c r="E2416" s="57" t="s">
        <v>449</v>
      </c>
      <c r="F2416" s="102"/>
      <c r="H2416" s="59"/>
      <c r="I2416" s="7">
        <v>113438904.98416668</v>
      </c>
      <c r="J2416" s="7">
        <v>101836202.56420256</v>
      </c>
      <c r="K2416" s="103">
        <v>11602702.419964118</v>
      </c>
      <c r="L2416" s="7">
        <v>-9103364.6781755388</v>
      </c>
      <c r="M2416" s="7">
        <v>2499337.7417885782</v>
      </c>
      <c r="O2416" s="51"/>
      <c r="P2416" s="51"/>
      <c r="Q2416" s="51"/>
      <c r="R2416" s="51"/>
      <c r="S2416" s="51"/>
      <c r="T2416" s="51"/>
      <c r="U2416" s="51"/>
      <c r="V2416" s="51"/>
      <c r="W2416" s="51"/>
      <c r="X2416" s="51"/>
      <c r="Y2416" s="51"/>
      <c r="Z2416" s="51"/>
      <c r="AA2416" s="51"/>
    </row>
    <row r="2417" spans="1:27" ht="11.65" customHeight="1">
      <c r="A2417" s="53">
        <v>2288</v>
      </c>
      <c r="C2417" s="101"/>
      <c r="E2417" s="3" t="s">
        <v>451</v>
      </c>
      <c r="F2417" s="102"/>
      <c r="H2417" s="59"/>
      <c r="I2417" s="7">
        <v>0</v>
      </c>
      <c r="J2417" s="7">
        <v>0</v>
      </c>
      <c r="K2417" s="103">
        <v>0</v>
      </c>
      <c r="L2417" s="7">
        <v>0</v>
      </c>
      <c r="M2417" s="7">
        <v>0</v>
      </c>
      <c r="O2417" s="51"/>
      <c r="P2417" s="51"/>
      <c r="Q2417" s="51"/>
      <c r="R2417" s="51"/>
      <c r="S2417" s="51"/>
      <c r="T2417" s="51"/>
      <c r="U2417" s="51"/>
      <c r="V2417" s="51"/>
      <c r="W2417" s="51"/>
      <c r="X2417" s="51"/>
      <c r="Y2417" s="51"/>
      <c r="Z2417" s="51"/>
      <c r="AA2417" s="51"/>
    </row>
    <row r="2418" spans="1:27" ht="11.65" customHeight="1">
      <c r="A2418" s="53">
        <v>2289</v>
      </c>
      <c r="C2418" s="101"/>
      <c r="E2418" s="57" t="s">
        <v>494</v>
      </c>
      <c r="F2418" s="102"/>
      <c r="H2418" s="59"/>
      <c r="I2418" s="7">
        <v>0</v>
      </c>
      <c r="J2418" s="7">
        <v>0</v>
      </c>
      <c r="K2418" s="103">
        <v>0</v>
      </c>
      <c r="L2418" s="7">
        <v>0</v>
      </c>
      <c r="M2418" s="7">
        <v>0</v>
      </c>
      <c r="O2418" s="51"/>
      <c r="P2418" s="51"/>
      <c r="Q2418" s="51"/>
      <c r="R2418" s="51"/>
      <c r="S2418" s="51"/>
      <c r="T2418" s="51"/>
      <c r="U2418" s="51"/>
      <c r="V2418" s="51"/>
      <c r="W2418" s="51"/>
      <c r="X2418" s="51"/>
      <c r="Y2418" s="51"/>
      <c r="Z2418" s="51"/>
      <c r="AA2418" s="51"/>
    </row>
    <row r="2419" spans="1:27" ht="11.65" customHeight="1">
      <c r="A2419" s="53">
        <v>2290</v>
      </c>
      <c r="C2419" s="101"/>
      <c r="E2419" s="57" t="s">
        <v>477</v>
      </c>
      <c r="F2419" s="102"/>
      <c r="H2419" s="59"/>
      <c r="I2419" s="7"/>
      <c r="J2419" s="7"/>
      <c r="K2419" s="7"/>
      <c r="L2419" s="7"/>
      <c r="M2419" s="7"/>
      <c r="O2419" s="51"/>
      <c r="P2419" s="51"/>
      <c r="Q2419" s="51"/>
      <c r="R2419" s="51"/>
      <c r="S2419" s="51"/>
      <c r="T2419" s="51"/>
      <c r="U2419" s="51"/>
      <c r="V2419" s="51"/>
      <c r="W2419" s="51"/>
      <c r="X2419" s="51"/>
      <c r="Y2419" s="51"/>
      <c r="Z2419" s="51"/>
      <c r="AA2419" s="51"/>
    </row>
    <row r="2420" spans="1:27" ht="11.65" customHeight="1">
      <c r="A2420" s="53">
        <v>2291</v>
      </c>
      <c r="C2420" s="101"/>
      <c r="E2420" s="57" t="s">
        <v>409</v>
      </c>
      <c r="F2420" s="102"/>
      <c r="H2420" s="59"/>
      <c r="I2420" s="7">
        <v>32107474.963333301</v>
      </c>
      <c r="J2420" s="7">
        <v>28508683.401913017</v>
      </c>
      <c r="K2420" s="103">
        <v>3598791.5614202828</v>
      </c>
      <c r="L2420" s="7">
        <v>589243.01255748002</v>
      </c>
      <c r="M2420" s="7">
        <v>4188034.5739777628</v>
      </c>
      <c r="O2420" s="51"/>
      <c r="P2420" s="51"/>
      <c r="Q2420" s="51"/>
      <c r="R2420" s="51"/>
      <c r="S2420" s="51"/>
      <c r="T2420" s="51"/>
      <c r="U2420" s="51"/>
      <c r="V2420" s="51"/>
      <c r="W2420" s="51"/>
      <c r="X2420" s="51"/>
      <c r="Y2420" s="51"/>
      <c r="Z2420" s="51"/>
      <c r="AA2420" s="51"/>
    </row>
    <row r="2421" spans="1:27" ht="11.65" customHeight="1" thickBot="1">
      <c r="A2421" s="53">
        <v>2292</v>
      </c>
      <c r="C2421" s="101" t="s">
        <v>500</v>
      </c>
      <c r="F2421" s="102"/>
      <c r="H2421" s="59"/>
      <c r="I2421" s="118">
        <v>219044780.94249988</v>
      </c>
      <c r="J2421" s="118">
        <v>194474601.07363191</v>
      </c>
      <c r="K2421" s="118">
        <v>24570179.868867949</v>
      </c>
      <c r="L2421" s="118">
        <v>-7548378.12797774</v>
      </c>
      <c r="M2421" s="118">
        <v>17021801.740890205</v>
      </c>
      <c r="O2421" s="51"/>
      <c r="P2421" s="51"/>
      <c r="Q2421" s="51"/>
      <c r="R2421" s="51"/>
      <c r="S2421" s="51"/>
      <c r="T2421" s="51"/>
      <c r="U2421" s="51"/>
      <c r="V2421" s="51"/>
      <c r="W2421" s="51"/>
      <c r="X2421" s="51"/>
      <c r="Y2421" s="51"/>
      <c r="Z2421" s="51"/>
      <c r="AA2421" s="51"/>
    </row>
    <row r="2422" spans="1:27" ht="11.65" customHeight="1" thickTop="1">
      <c r="A2422" s="53">
        <v>2293</v>
      </c>
      <c r="C2422" s="101"/>
      <c r="F2422" s="102"/>
      <c r="H2422" s="59"/>
      <c r="I2422" s="7"/>
      <c r="J2422" s="7"/>
      <c r="K2422" s="7"/>
      <c r="L2422" s="7"/>
      <c r="M2422" s="7"/>
      <c r="O2422" s="51"/>
      <c r="P2422" s="51"/>
      <c r="Q2422" s="51"/>
      <c r="R2422" s="51"/>
      <c r="S2422" s="51"/>
      <c r="T2422" s="51"/>
      <c r="U2422" s="51"/>
      <c r="V2422" s="51"/>
      <c r="W2422" s="51"/>
      <c r="X2422" s="51"/>
      <c r="Y2422" s="51"/>
      <c r="Z2422" s="51"/>
      <c r="AA2422" s="51"/>
    </row>
    <row r="2423" spans="1:27" ht="11.65" customHeight="1" thickBot="1">
      <c r="A2423" s="53">
        <v>2294</v>
      </c>
      <c r="C2423" s="91" t="s">
        <v>501</v>
      </c>
      <c r="F2423" s="102"/>
      <c r="H2423" s="59" t="s">
        <v>402</v>
      </c>
      <c r="I2423" s="108">
        <v>27330000449.025841</v>
      </c>
      <c r="J2423" s="108">
        <v>25457017600.639</v>
      </c>
      <c r="K2423" s="108">
        <v>1872982848.3868461</v>
      </c>
      <c r="L2423" s="108">
        <v>47423921.624662325</v>
      </c>
      <c r="M2423" s="108">
        <v>1920406770.0115085</v>
      </c>
      <c r="N2423" s="7" t="s">
        <v>65</v>
      </c>
      <c r="O2423" s="105"/>
      <c r="P2423" s="105"/>
      <c r="Q2423" s="105"/>
      <c r="R2423" s="105"/>
      <c r="S2423" s="105"/>
      <c r="T2423" s="105"/>
      <c r="U2423" s="51"/>
      <c r="V2423" s="105"/>
      <c r="W2423" s="105"/>
      <c r="X2423" s="105"/>
      <c r="Y2423" s="105"/>
      <c r="Z2423" s="105"/>
      <c r="AA2423" s="105"/>
    </row>
    <row r="2424" spans="1:27" ht="11.65" customHeight="1" thickTop="1">
      <c r="A2424" s="53">
        <v>2295</v>
      </c>
      <c r="C2424" s="101" t="s">
        <v>502</v>
      </c>
      <c r="F2424" s="102"/>
      <c r="H2424" s="59"/>
      <c r="I2424" s="7"/>
      <c r="J2424" s="7"/>
      <c r="K2424" s="7"/>
      <c r="L2424" s="7"/>
      <c r="M2424" s="7"/>
      <c r="O2424" s="51"/>
      <c r="P2424" s="51"/>
      <c r="Q2424" s="51"/>
      <c r="R2424" s="51"/>
      <c r="S2424" s="51"/>
      <c r="T2424" s="51"/>
      <c r="U2424" s="51"/>
      <c r="V2424" s="51"/>
      <c r="W2424" s="51"/>
      <c r="X2424" s="51"/>
      <c r="Y2424" s="51"/>
      <c r="Z2424" s="51"/>
      <c r="AA2424" s="51"/>
    </row>
    <row r="2425" spans="1:27" ht="11.65" customHeight="1">
      <c r="A2425" s="53">
        <v>2296</v>
      </c>
      <c r="C2425" s="101"/>
      <c r="E2425" s="3" t="s">
        <v>569</v>
      </c>
      <c r="F2425" s="102"/>
      <c r="H2425" s="59"/>
      <c r="I2425" s="7">
        <v>7384276725.1312504</v>
      </c>
      <c r="J2425" s="7">
        <v>6837232400.8395834</v>
      </c>
      <c r="K2425" s="103">
        <v>547044324.29166663</v>
      </c>
      <c r="L2425" s="7">
        <v>11829456.211333394</v>
      </c>
      <c r="M2425" s="7">
        <v>558873780.50300002</v>
      </c>
      <c r="O2425" s="51"/>
      <c r="P2425" s="51"/>
      <c r="Q2425" s="51"/>
      <c r="R2425" s="51"/>
      <c r="S2425" s="51"/>
      <c r="T2425" s="51"/>
      <c r="U2425" s="51"/>
      <c r="V2425" s="51"/>
      <c r="W2425" s="51"/>
      <c r="X2425" s="51"/>
      <c r="Y2425" s="51"/>
      <c r="Z2425" s="51"/>
      <c r="AA2425" s="51"/>
    </row>
    <row r="2426" spans="1:27" ht="11.65" customHeight="1">
      <c r="A2426" s="53">
        <v>2297</v>
      </c>
      <c r="C2426" s="101"/>
      <c r="E2426" s="57" t="s">
        <v>630</v>
      </c>
      <c r="F2426" s="102"/>
      <c r="H2426" s="59"/>
      <c r="I2426" s="7">
        <v>0</v>
      </c>
      <c r="J2426" s="7">
        <v>0</v>
      </c>
      <c r="K2426" s="103">
        <v>0</v>
      </c>
      <c r="L2426" s="7">
        <v>0</v>
      </c>
      <c r="M2426" s="7">
        <v>0</v>
      </c>
      <c r="O2426" s="51"/>
      <c r="P2426" s="51"/>
      <c r="Q2426" s="51"/>
      <c r="R2426" s="51"/>
      <c r="S2426" s="51"/>
      <c r="T2426" s="51"/>
      <c r="U2426" s="51"/>
      <c r="V2426" s="51"/>
      <c r="W2426" s="51"/>
      <c r="X2426" s="51"/>
      <c r="Y2426" s="51"/>
      <c r="Z2426" s="51"/>
      <c r="AA2426" s="51"/>
    </row>
    <row r="2427" spans="1:27" ht="11.65" customHeight="1">
      <c r="A2427" s="53">
        <v>2298</v>
      </c>
      <c r="C2427" s="101"/>
      <c r="E2427" s="3" t="s">
        <v>639</v>
      </c>
      <c r="F2427" s="102"/>
      <c r="H2427" s="59"/>
      <c r="I2427" s="7">
        <v>1499403141.2754166</v>
      </c>
      <c r="J2427" s="7">
        <v>1162037046.9647045</v>
      </c>
      <c r="K2427" s="103">
        <v>337366094.3107121</v>
      </c>
      <c r="L2427" s="7">
        <v>-43328624.441603005</v>
      </c>
      <c r="M2427" s="7">
        <v>294037469.86910909</v>
      </c>
      <c r="O2427" s="51"/>
      <c r="P2427" s="51"/>
      <c r="Q2427" s="51"/>
      <c r="R2427" s="51"/>
      <c r="S2427" s="51"/>
      <c r="T2427" s="51"/>
      <c r="U2427" s="51"/>
      <c r="V2427" s="51"/>
      <c r="W2427" s="51"/>
      <c r="X2427" s="51"/>
      <c r="Y2427" s="51"/>
      <c r="Z2427" s="51"/>
      <c r="AA2427" s="51"/>
    </row>
    <row r="2428" spans="1:27" ht="11.65" customHeight="1">
      <c r="A2428" s="53">
        <v>2299</v>
      </c>
      <c r="C2428" s="101"/>
      <c r="E2428" s="3" t="s">
        <v>651</v>
      </c>
      <c r="F2428" s="102"/>
      <c r="H2428" s="59"/>
      <c r="I2428" s="7">
        <v>0</v>
      </c>
      <c r="J2428" s="7">
        <v>0</v>
      </c>
      <c r="K2428" s="103">
        <v>0</v>
      </c>
      <c r="L2428" s="7">
        <v>69827902.243792892</v>
      </c>
      <c r="M2428" s="7">
        <v>69827902.243792892</v>
      </c>
      <c r="O2428" s="51"/>
      <c r="P2428" s="51"/>
      <c r="Q2428" s="51"/>
      <c r="R2428" s="51"/>
      <c r="S2428" s="51"/>
      <c r="T2428" s="51"/>
      <c r="U2428" s="51"/>
      <c r="V2428" s="51"/>
      <c r="W2428" s="51"/>
      <c r="X2428" s="51"/>
      <c r="Y2428" s="51"/>
      <c r="Z2428" s="51"/>
      <c r="AA2428" s="51"/>
    </row>
    <row r="2429" spans="1:27" ht="11.65" customHeight="1">
      <c r="A2429" s="53">
        <v>2300</v>
      </c>
      <c r="C2429" s="101"/>
      <c r="E2429" s="3" t="s">
        <v>249</v>
      </c>
      <c r="F2429" s="102"/>
      <c r="H2429" s="59"/>
      <c r="I2429" s="7">
        <v>38389405.817083329</v>
      </c>
      <c r="J2429" s="7">
        <v>35242997.124727041</v>
      </c>
      <c r="K2429" s="103">
        <v>3146408.692356288</v>
      </c>
      <c r="L2429" s="7">
        <v>590008.47195172776</v>
      </c>
      <c r="M2429" s="7">
        <v>3736417.1643080157</v>
      </c>
      <c r="O2429" s="51"/>
      <c r="P2429" s="51"/>
      <c r="Q2429" s="51"/>
      <c r="R2429" s="51"/>
      <c r="S2429" s="51"/>
      <c r="T2429" s="51"/>
      <c r="U2429" s="51"/>
      <c r="V2429" s="51"/>
      <c r="W2429" s="51"/>
      <c r="X2429" s="51"/>
      <c r="Y2429" s="51"/>
      <c r="Z2429" s="51"/>
      <c r="AA2429" s="51"/>
    </row>
    <row r="2430" spans="1:27" ht="11.65" customHeight="1">
      <c r="A2430" s="53">
        <v>2301</v>
      </c>
      <c r="C2430" s="101"/>
      <c r="E2430" s="57" t="s">
        <v>632</v>
      </c>
      <c r="F2430" s="102"/>
      <c r="H2430" s="59"/>
      <c r="I2430" s="7">
        <v>663166024.29083371</v>
      </c>
      <c r="J2430" s="7">
        <v>617717851.26770079</v>
      </c>
      <c r="K2430" s="103">
        <v>45448173.023132883</v>
      </c>
      <c r="L2430" s="7">
        <v>1918024.67598214</v>
      </c>
      <c r="M2430" s="7">
        <v>47366197.699115023</v>
      </c>
      <c r="O2430" s="51"/>
      <c r="P2430" s="51"/>
      <c r="Q2430" s="51"/>
      <c r="R2430" s="51"/>
      <c r="S2430" s="51"/>
      <c r="T2430" s="51"/>
      <c r="U2430" s="51"/>
      <c r="V2430" s="51"/>
      <c r="W2430" s="51"/>
      <c r="X2430" s="51"/>
      <c r="Y2430" s="51"/>
      <c r="Z2430" s="51"/>
      <c r="AA2430" s="51"/>
    </row>
    <row r="2431" spans="1:27" ht="11.65" customHeight="1">
      <c r="A2431" s="53">
        <v>2302</v>
      </c>
      <c r="C2431" s="101"/>
      <c r="E2431" s="57" t="s">
        <v>647</v>
      </c>
      <c r="F2431" s="102"/>
      <c r="H2431" s="59"/>
      <c r="I2431" s="7">
        <v>171986243.05208334</v>
      </c>
      <c r="J2431" s="7">
        <v>159929898.35090372</v>
      </c>
      <c r="K2431" s="103">
        <v>12056344.701179631</v>
      </c>
      <c r="L2431" s="7">
        <v>711084.60146176256</v>
      </c>
      <c r="M2431" s="7">
        <v>12767429.302641394</v>
      </c>
      <c r="O2431" s="51"/>
      <c r="P2431" s="51"/>
      <c r="Q2431" s="51"/>
      <c r="R2431" s="51"/>
      <c r="S2431" s="51"/>
      <c r="T2431" s="51"/>
      <c r="U2431" s="51"/>
      <c r="V2431" s="51"/>
      <c r="W2431" s="51"/>
      <c r="X2431" s="51"/>
      <c r="Y2431" s="51"/>
      <c r="Z2431" s="51"/>
      <c r="AA2431" s="51"/>
    </row>
    <row r="2432" spans="1:27" ht="11.65" customHeight="1">
      <c r="A2432" s="53">
        <v>2303</v>
      </c>
      <c r="C2432" s="101"/>
      <c r="E2432" s="3" t="s">
        <v>656</v>
      </c>
      <c r="F2432" s="102"/>
      <c r="H2432" s="59"/>
      <c r="I2432" s="7">
        <v>0</v>
      </c>
      <c r="J2432" s="7">
        <v>0</v>
      </c>
      <c r="K2432" s="103">
        <v>0</v>
      </c>
      <c r="L2432" s="7">
        <v>0</v>
      </c>
      <c r="M2432" s="7">
        <v>0</v>
      </c>
      <c r="O2432" s="51"/>
      <c r="P2432" s="51"/>
      <c r="Q2432" s="51"/>
      <c r="R2432" s="51"/>
      <c r="S2432" s="51"/>
      <c r="T2432" s="51"/>
      <c r="U2432" s="51"/>
      <c r="V2432" s="51"/>
      <c r="W2432" s="51"/>
      <c r="X2432" s="51"/>
      <c r="Y2432" s="51"/>
      <c r="Z2432" s="51"/>
      <c r="AA2432" s="51"/>
    </row>
    <row r="2433" spans="1:27" ht="11.65" customHeight="1">
      <c r="A2433" s="53">
        <v>2304</v>
      </c>
      <c r="C2433" s="101"/>
      <c r="E2433" s="3" t="s">
        <v>634</v>
      </c>
      <c r="F2433" s="102"/>
      <c r="H2433" s="59"/>
      <c r="I2433" s="7">
        <v>4127096247.5529165</v>
      </c>
      <c r="J2433" s="7">
        <v>3198498525.1972232</v>
      </c>
      <c r="K2433" s="103">
        <v>928597722.35569322</v>
      </c>
      <c r="L2433" s="7">
        <v>5876069.8617434502</v>
      </c>
      <c r="M2433" s="7">
        <v>934473792.21743667</v>
      </c>
      <c r="O2433" s="51"/>
      <c r="P2433" s="51"/>
      <c r="Q2433" s="51"/>
      <c r="R2433" s="51"/>
      <c r="S2433" s="51"/>
      <c r="T2433" s="51"/>
      <c r="U2433" s="51"/>
      <c r="V2433" s="51"/>
      <c r="W2433" s="51"/>
      <c r="X2433" s="51"/>
      <c r="Y2433" s="51"/>
      <c r="Z2433" s="51"/>
      <c r="AA2433" s="51"/>
    </row>
    <row r="2434" spans="1:27" ht="11.65" customHeight="1">
      <c r="A2434" s="53">
        <v>2305</v>
      </c>
      <c r="C2434" s="101"/>
      <c r="E2434" s="3" t="s">
        <v>636</v>
      </c>
      <c r="F2434" s="102"/>
      <c r="H2434" s="59"/>
      <c r="I2434" s="7">
        <v>13455445960.823341</v>
      </c>
      <c r="J2434" s="7">
        <v>13455445960.823341</v>
      </c>
      <c r="K2434" s="103">
        <v>0</v>
      </c>
      <c r="L2434" s="7">
        <v>0</v>
      </c>
      <c r="M2434" s="7">
        <v>0</v>
      </c>
      <c r="O2434" s="51"/>
      <c r="P2434" s="51"/>
      <c r="Q2434" s="51"/>
      <c r="R2434" s="51"/>
      <c r="S2434" s="51"/>
      <c r="T2434" s="51"/>
      <c r="U2434" s="51"/>
      <c r="V2434" s="51"/>
      <c r="W2434" s="51"/>
      <c r="X2434" s="51"/>
      <c r="Y2434" s="51"/>
      <c r="Z2434" s="51"/>
      <c r="AA2434" s="51"/>
    </row>
    <row r="2435" spans="1:27" ht="11.65" customHeight="1">
      <c r="A2435" s="53">
        <v>2306</v>
      </c>
      <c r="C2435" s="101"/>
      <c r="E2435" s="3" t="s">
        <v>637</v>
      </c>
      <c r="F2435" s="102"/>
      <c r="H2435" s="59"/>
      <c r="I2435" s="7">
        <v>0</v>
      </c>
      <c r="J2435" s="7">
        <v>0</v>
      </c>
      <c r="K2435" s="103">
        <v>0</v>
      </c>
      <c r="L2435" s="7">
        <v>0</v>
      </c>
      <c r="M2435" s="7">
        <v>0</v>
      </c>
      <c r="O2435" s="51"/>
      <c r="P2435" s="51"/>
      <c r="Q2435" s="51"/>
      <c r="R2435" s="51"/>
      <c r="S2435" s="51"/>
      <c r="T2435" s="51"/>
      <c r="U2435" s="51"/>
      <c r="V2435" s="51"/>
      <c r="W2435" s="51"/>
      <c r="X2435" s="51"/>
      <c r="Y2435" s="51"/>
      <c r="Z2435" s="51"/>
      <c r="AA2435" s="51"/>
    </row>
    <row r="2436" spans="1:27" ht="11.65" customHeight="1">
      <c r="A2436" s="53">
        <v>2307</v>
      </c>
      <c r="C2436" s="101"/>
      <c r="E2436" s="3" t="s">
        <v>398</v>
      </c>
      <c r="F2436" s="102"/>
      <c r="H2436" s="59"/>
      <c r="I2436" s="7">
        <v>5518525.0983333355</v>
      </c>
      <c r="J2436" s="7">
        <v>5518525.0983333355</v>
      </c>
      <c r="K2436" s="103">
        <v>0</v>
      </c>
      <c r="L2436" s="7">
        <v>0</v>
      </c>
      <c r="M2436" s="7">
        <v>0</v>
      </c>
      <c r="O2436" s="51"/>
      <c r="P2436" s="51"/>
      <c r="Q2436" s="51"/>
      <c r="R2436" s="51"/>
      <c r="S2436" s="51"/>
      <c r="T2436" s="51"/>
      <c r="U2436" s="51"/>
      <c r="V2436" s="51"/>
      <c r="W2436" s="51"/>
      <c r="X2436" s="51"/>
      <c r="Y2436" s="51"/>
      <c r="Z2436" s="51"/>
      <c r="AA2436" s="51"/>
    </row>
    <row r="2437" spans="1:27" ht="11.65" customHeight="1">
      <c r="A2437" s="53">
        <v>2308</v>
      </c>
      <c r="C2437" s="101"/>
      <c r="E2437" s="3" t="s">
        <v>662</v>
      </c>
      <c r="F2437" s="102"/>
      <c r="H2437" s="59"/>
      <c r="I2437" s="7">
        <v>0</v>
      </c>
      <c r="J2437" s="7">
        <v>0</v>
      </c>
      <c r="K2437" s="103">
        <v>0</v>
      </c>
      <c r="L2437" s="7">
        <v>0</v>
      </c>
      <c r="M2437" s="7">
        <v>0</v>
      </c>
      <c r="O2437" s="51"/>
      <c r="P2437" s="51"/>
      <c r="Q2437" s="51"/>
      <c r="R2437" s="51"/>
      <c r="S2437" s="51"/>
      <c r="T2437" s="51"/>
      <c r="U2437" s="51"/>
      <c r="V2437" s="51"/>
      <c r="W2437" s="51"/>
      <c r="X2437" s="51"/>
      <c r="Y2437" s="51"/>
      <c r="Z2437" s="51"/>
      <c r="AA2437" s="51"/>
    </row>
    <row r="2438" spans="1:27" ht="11.65" customHeight="1">
      <c r="A2438" s="53">
        <v>2309</v>
      </c>
      <c r="C2438" s="101"/>
      <c r="E2438" s="3" t="s">
        <v>660</v>
      </c>
      <c r="F2438" s="102"/>
      <c r="H2438" s="59"/>
      <c r="I2438" s="7">
        <v>0</v>
      </c>
      <c r="J2438" s="7">
        <v>0</v>
      </c>
      <c r="K2438" s="103">
        <v>0</v>
      </c>
      <c r="L2438" s="7">
        <v>0</v>
      </c>
      <c r="M2438" s="7">
        <v>0</v>
      </c>
      <c r="O2438" s="51"/>
      <c r="P2438" s="51"/>
      <c r="Q2438" s="51"/>
      <c r="R2438" s="51"/>
      <c r="S2438" s="51"/>
      <c r="T2438" s="51"/>
      <c r="U2438" s="51"/>
      <c r="V2438" s="51"/>
      <c r="W2438" s="51"/>
      <c r="X2438" s="51"/>
      <c r="Y2438" s="51"/>
      <c r="Z2438" s="51"/>
      <c r="AA2438" s="51"/>
    </row>
    <row r="2439" spans="1:27" ht="11.65" customHeight="1">
      <c r="A2439" s="53">
        <v>2310</v>
      </c>
      <c r="C2439" s="101"/>
      <c r="E2439" s="3" t="s">
        <v>699</v>
      </c>
      <c r="F2439" s="102"/>
      <c r="H2439" s="59"/>
      <c r="I2439" s="7">
        <v>-15281824.015416665</v>
      </c>
      <c r="J2439" s="7">
        <v>-14605605.02752202</v>
      </c>
      <c r="K2439" s="103">
        <v>-676218.98789464415</v>
      </c>
      <c r="L2439" s="7">
        <v>0</v>
      </c>
      <c r="M2439" s="7">
        <v>-676218.98789464415</v>
      </c>
      <c r="O2439" s="51"/>
      <c r="P2439" s="51"/>
      <c r="Q2439" s="51"/>
      <c r="R2439" s="51"/>
      <c r="S2439" s="51"/>
      <c r="T2439" s="51"/>
      <c r="U2439" s="51"/>
      <c r="V2439" s="51"/>
      <c r="W2439" s="51"/>
      <c r="X2439" s="51"/>
      <c r="Y2439" s="51"/>
      <c r="Z2439" s="51"/>
      <c r="AA2439" s="51"/>
    </row>
    <row r="2440" spans="1:27" ht="11.65" customHeight="1" thickBot="1">
      <c r="A2440" s="53">
        <v>2311</v>
      </c>
      <c r="C2440" s="101"/>
      <c r="F2440" s="102"/>
      <c r="H2440" s="59" t="s">
        <v>402</v>
      </c>
      <c r="I2440" s="118">
        <v>27330000449.025845</v>
      </c>
      <c r="J2440" s="118">
        <v>25457017600.638992</v>
      </c>
      <c r="K2440" s="118">
        <v>1872982848.3868461</v>
      </c>
      <c r="L2440" s="118">
        <v>47423921.624662362</v>
      </c>
      <c r="M2440" s="118">
        <v>1920406770.0115087</v>
      </c>
      <c r="O2440" s="51">
        <v>0</v>
      </c>
      <c r="P2440" s="51"/>
      <c r="Q2440" s="51"/>
      <c r="R2440" s="51"/>
      <c r="S2440" s="51"/>
      <c r="T2440" s="51"/>
      <c r="U2440" s="51"/>
      <c r="V2440" s="51"/>
      <c r="W2440" s="51"/>
      <c r="X2440" s="51"/>
      <c r="Y2440" s="51"/>
      <c r="Z2440" s="51"/>
      <c r="AA2440" s="51"/>
    </row>
    <row r="2441" spans="1:27" ht="11.65" customHeight="1" thickTop="1">
      <c r="A2441" s="53">
        <v>2312</v>
      </c>
      <c r="C2441" s="101">
        <v>105</v>
      </c>
      <c r="D2441" s="3" t="s">
        <v>503</v>
      </c>
      <c r="F2441" s="102"/>
      <c r="H2441" s="59"/>
      <c r="I2441" s="7"/>
      <c r="J2441" s="7"/>
      <c r="K2441" s="7"/>
      <c r="L2441" s="7"/>
      <c r="M2441" s="7"/>
      <c r="O2441" s="51"/>
      <c r="P2441" s="51"/>
      <c r="Q2441" s="51"/>
      <c r="R2441" s="51"/>
      <c r="S2441" s="51"/>
      <c r="T2441" s="51"/>
      <c r="U2441" s="51"/>
      <c r="V2441" s="51"/>
      <c r="W2441" s="51"/>
      <c r="X2441" s="51"/>
      <c r="Y2441" s="51"/>
      <c r="Z2441" s="51"/>
      <c r="AA2441" s="51"/>
    </row>
    <row r="2442" spans="1:27" ht="11.65" customHeight="1">
      <c r="A2442" s="53">
        <v>2313</v>
      </c>
      <c r="C2442" s="101"/>
      <c r="F2442" s="104" t="s">
        <v>633</v>
      </c>
      <c r="G2442" s="3" t="s">
        <v>569</v>
      </c>
      <c r="H2442" s="59"/>
      <c r="I2442" s="7">
        <v>12234951.216250001</v>
      </c>
      <c r="J2442" s="7">
        <v>12234951.216250001</v>
      </c>
      <c r="K2442" s="103">
        <v>0</v>
      </c>
      <c r="L2442" s="7">
        <v>0</v>
      </c>
      <c r="M2442" s="7">
        <v>0</v>
      </c>
      <c r="O2442" s="51"/>
      <c r="P2442" s="51"/>
      <c r="Q2442" s="51"/>
      <c r="R2442" s="51"/>
      <c r="S2442" s="51"/>
      <c r="T2442" s="51"/>
      <c r="U2442" s="51"/>
      <c r="V2442" s="51"/>
      <c r="W2442" s="51"/>
      <c r="X2442" s="51"/>
      <c r="Y2442" s="51"/>
      <c r="Z2442" s="51"/>
      <c r="AA2442" s="51"/>
    </row>
    <row r="2443" spans="1:27" ht="11.65" customHeight="1">
      <c r="A2443" s="53">
        <v>2314</v>
      </c>
      <c r="C2443" s="101"/>
      <c r="F2443" s="104" t="s">
        <v>270</v>
      </c>
      <c r="G2443" s="3" t="s">
        <v>249</v>
      </c>
      <c r="H2443" s="59"/>
      <c r="I2443" s="7">
        <v>0</v>
      </c>
      <c r="J2443" s="7">
        <v>0</v>
      </c>
      <c r="K2443" s="103">
        <v>0</v>
      </c>
      <c r="L2443" s="7">
        <v>0</v>
      </c>
      <c r="M2443" s="7">
        <v>0</v>
      </c>
      <c r="O2443" s="51"/>
      <c r="P2443" s="51"/>
      <c r="Q2443" s="51"/>
      <c r="R2443" s="51"/>
      <c r="S2443" s="51"/>
      <c r="T2443" s="51"/>
      <c r="U2443" s="51"/>
      <c r="V2443" s="51"/>
      <c r="W2443" s="51"/>
      <c r="X2443" s="51"/>
      <c r="Y2443" s="51"/>
      <c r="Z2443" s="51"/>
      <c r="AA2443" s="51"/>
    </row>
    <row r="2444" spans="1:27" ht="11.65" customHeight="1">
      <c r="A2444" s="53">
        <v>2315</v>
      </c>
      <c r="C2444" s="101"/>
      <c r="F2444" s="104" t="s">
        <v>640</v>
      </c>
      <c r="G2444" s="3" t="s">
        <v>249</v>
      </c>
      <c r="H2444" s="59"/>
      <c r="I2444" s="7">
        <v>0</v>
      </c>
      <c r="J2444" s="7">
        <v>0</v>
      </c>
      <c r="K2444" s="103">
        <v>0</v>
      </c>
      <c r="L2444" s="7">
        <v>0</v>
      </c>
      <c r="M2444" s="7">
        <v>0</v>
      </c>
      <c r="O2444" s="51"/>
      <c r="P2444" s="51"/>
      <c r="Q2444" s="51"/>
      <c r="R2444" s="51"/>
      <c r="S2444" s="51"/>
      <c r="T2444" s="51"/>
      <c r="U2444" s="51"/>
      <c r="V2444" s="51"/>
      <c r="W2444" s="51"/>
      <c r="X2444" s="51"/>
      <c r="Y2444" s="51"/>
      <c r="Z2444" s="51"/>
      <c r="AA2444" s="51"/>
    </row>
    <row r="2445" spans="1:27" ht="11.65" customHeight="1">
      <c r="A2445" s="53">
        <v>2316</v>
      </c>
      <c r="C2445" s="101"/>
      <c r="F2445" s="104" t="s">
        <v>270</v>
      </c>
      <c r="G2445" s="3" t="s">
        <v>249</v>
      </c>
      <c r="H2445" s="59"/>
      <c r="I2445" s="7">
        <v>0</v>
      </c>
      <c r="J2445" s="7">
        <v>0</v>
      </c>
      <c r="K2445" s="103">
        <v>0</v>
      </c>
      <c r="L2445" s="7">
        <v>0</v>
      </c>
      <c r="M2445" s="7">
        <v>0</v>
      </c>
      <c r="O2445" s="51"/>
      <c r="P2445" s="51"/>
      <c r="Q2445" s="51"/>
      <c r="R2445" s="51"/>
      <c r="S2445" s="51"/>
      <c r="T2445" s="51"/>
      <c r="U2445" s="51"/>
      <c r="V2445" s="51"/>
      <c r="W2445" s="51"/>
      <c r="X2445" s="51"/>
      <c r="Y2445" s="51"/>
      <c r="Z2445" s="51"/>
      <c r="AA2445" s="51"/>
    </row>
    <row r="2446" spans="1:27" ht="11.65" customHeight="1">
      <c r="A2446" s="53">
        <v>2317</v>
      </c>
      <c r="C2446" s="101"/>
      <c r="F2446" s="104" t="s">
        <v>270</v>
      </c>
      <c r="G2446" s="3" t="s">
        <v>630</v>
      </c>
      <c r="H2446" s="59"/>
      <c r="I2446" s="7">
        <v>0</v>
      </c>
      <c r="J2446" s="7">
        <v>0</v>
      </c>
      <c r="K2446" s="103">
        <v>0</v>
      </c>
      <c r="L2446" s="7">
        <v>0</v>
      </c>
      <c r="M2446" s="7">
        <v>0</v>
      </c>
      <c r="O2446" s="51"/>
      <c r="P2446" s="51"/>
      <c r="Q2446" s="51"/>
      <c r="R2446" s="51"/>
      <c r="S2446" s="51"/>
      <c r="T2446" s="51"/>
      <c r="U2446" s="51"/>
      <c r="V2446" s="51"/>
      <c r="W2446" s="51"/>
      <c r="X2446" s="51"/>
      <c r="Y2446" s="51"/>
      <c r="Z2446" s="51"/>
      <c r="AA2446" s="51"/>
    </row>
    <row r="2447" spans="1:27" ht="11.65" customHeight="1">
      <c r="A2447" s="53">
        <v>2318</v>
      </c>
      <c r="C2447" s="101"/>
      <c r="F2447" s="104" t="s">
        <v>270</v>
      </c>
      <c r="G2447" s="3" t="s">
        <v>249</v>
      </c>
      <c r="H2447" s="59"/>
      <c r="I2447" s="7">
        <v>0</v>
      </c>
      <c r="J2447" s="7">
        <v>0</v>
      </c>
      <c r="K2447" s="103">
        <v>0</v>
      </c>
      <c r="L2447" s="7">
        <v>0</v>
      </c>
      <c r="M2447" s="7">
        <v>0</v>
      </c>
      <c r="O2447" s="51"/>
      <c r="P2447" s="51"/>
      <c r="Q2447" s="51"/>
      <c r="R2447" s="51"/>
      <c r="S2447" s="51"/>
      <c r="T2447" s="51"/>
      <c r="U2447" s="51"/>
      <c r="V2447" s="51"/>
      <c r="W2447" s="51"/>
      <c r="X2447" s="51"/>
      <c r="Y2447" s="51"/>
      <c r="Z2447" s="51"/>
      <c r="AA2447" s="51"/>
    </row>
    <row r="2448" spans="1:27" ht="11.65" customHeight="1">
      <c r="A2448" s="53">
        <v>2319</v>
      </c>
      <c r="C2448" s="101"/>
      <c r="F2448" s="104" t="s">
        <v>270</v>
      </c>
      <c r="G2448" s="3" t="s">
        <v>634</v>
      </c>
      <c r="H2448" s="59"/>
      <c r="I2448" s="7">
        <v>161943.97</v>
      </c>
      <c r="J2448" s="7">
        <v>125506.53489525677</v>
      </c>
      <c r="K2448" s="103">
        <v>36437.435104743228</v>
      </c>
      <c r="L2448" s="7">
        <v>0</v>
      </c>
      <c r="M2448" s="7">
        <v>36437.435104743228</v>
      </c>
      <c r="O2448" s="51"/>
      <c r="P2448" s="51"/>
      <c r="Q2448" s="51"/>
      <c r="R2448" s="51"/>
      <c r="S2448" s="51"/>
      <c r="T2448" s="51"/>
      <c r="U2448" s="51"/>
      <c r="V2448" s="51"/>
      <c r="W2448" s="51"/>
      <c r="X2448" s="51"/>
      <c r="Y2448" s="51"/>
      <c r="Z2448" s="51"/>
      <c r="AA2448" s="51"/>
    </row>
    <row r="2449" spans="1:27" ht="11.65" customHeight="1">
      <c r="A2449" s="53">
        <v>2320</v>
      </c>
      <c r="C2449" s="101"/>
      <c r="F2449" s="104" t="s">
        <v>270</v>
      </c>
      <c r="G2449" s="3" t="s">
        <v>636</v>
      </c>
      <c r="H2449" s="59"/>
      <c r="I2449" s="7">
        <v>12418892.050000001</v>
      </c>
      <c r="J2449" s="7">
        <v>12418892.050000001</v>
      </c>
      <c r="K2449" s="103">
        <v>0</v>
      </c>
      <c r="L2449" s="7">
        <v>0</v>
      </c>
      <c r="M2449" s="7">
        <v>0</v>
      </c>
      <c r="O2449" s="51"/>
      <c r="P2449" s="51"/>
      <c r="Q2449" s="51"/>
      <c r="R2449" s="51"/>
      <c r="S2449" s="51"/>
      <c r="T2449" s="51"/>
      <c r="U2449" s="51"/>
      <c r="V2449" s="51"/>
      <c r="W2449" s="51"/>
      <c r="X2449" s="51"/>
      <c r="Y2449" s="51"/>
      <c r="Z2449" s="51"/>
      <c r="AA2449" s="51"/>
    </row>
    <row r="2450" spans="1:27" ht="11.65" customHeight="1">
      <c r="A2450" s="53">
        <v>2321</v>
      </c>
      <c r="C2450" s="101"/>
      <c r="F2450" s="104" t="s">
        <v>270</v>
      </c>
      <c r="G2450" s="3" t="s">
        <v>637</v>
      </c>
      <c r="H2450" s="59"/>
      <c r="I2450" s="7">
        <v>0</v>
      </c>
      <c r="J2450" s="7">
        <v>0</v>
      </c>
      <c r="K2450" s="103">
        <v>0</v>
      </c>
      <c r="L2450" s="7">
        <v>0</v>
      </c>
      <c r="M2450" s="7">
        <v>0</v>
      </c>
      <c r="O2450" s="51"/>
      <c r="P2450" s="51"/>
      <c r="Q2450" s="51"/>
      <c r="R2450" s="51"/>
      <c r="S2450" s="51"/>
      <c r="T2450" s="51"/>
      <c r="U2450" s="51"/>
      <c r="V2450" s="51"/>
      <c r="W2450" s="51"/>
      <c r="X2450" s="51"/>
      <c r="Y2450" s="51"/>
      <c r="Z2450" s="51"/>
      <c r="AA2450" s="51"/>
    </row>
    <row r="2451" spans="1:27" ht="11.65" customHeight="1">
      <c r="A2451" s="53">
        <v>2322</v>
      </c>
      <c r="C2451" s="101"/>
      <c r="F2451" s="104" t="s">
        <v>270</v>
      </c>
      <c r="G2451" s="3" t="s">
        <v>398</v>
      </c>
      <c r="H2451" s="59"/>
      <c r="I2451" s="7">
        <v>0</v>
      </c>
      <c r="J2451" s="7">
        <v>0</v>
      </c>
      <c r="K2451" s="103">
        <v>0</v>
      </c>
      <c r="L2451" s="7">
        <v>0</v>
      </c>
      <c r="M2451" s="7">
        <v>0</v>
      </c>
      <c r="O2451" s="51"/>
      <c r="P2451" s="51"/>
      <c r="Q2451" s="51"/>
      <c r="R2451" s="51"/>
      <c r="S2451" s="51"/>
      <c r="T2451" s="51"/>
      <c r="U2451" s="51"/>
      <c r="V2451" s="51"/>
      <c r="W2451" s="51"/>
      <c r="X2451" s="51"/>
      <c r="Y2451" s="51"/>
      <c r="Z2451" s="51"/>
      <c r="AA2451" s="51"/>
    </row>
    <row r="2452" spans="1:27" ht="11.65" customHeight="1" thickBot="1">
      <c r="A2452" s="53">
        <v>2323</v>
      </c>
      <c r="C2452" s="91" t="s">
        <v>504</v>
      </c>
      <c r="F2452" s="102"/>
      <c r="H2452" s="59" t="s">
        <v>505</v>
      </c>
      <c r="I2452" s="127">
        <v>24815787.236250002</v>
      </c>
      <c r="J2452" s="127">
        <v>24779349.801145256</v>
      </c>
      <c r="K2452" s="127">
        <v>36437.435104743228</v>
      </c>
      <c r="L2452" s="127">
        <v>0</v>
      </c>
      <c r="M2452" s="127">
        <v>36437.435104743228</v>
      </c>
      <c r="N2452" s="7" t="s">
        <v>65</v>
      </c>
      <c r="O2452" s="51"/>
      <c r="P2452" s="51"/>
      <c r="Q2452" s="51"/>
      <c r="R2452" s="51"/>
      <c r="S2452" s="51"/>
      <c r="T2452" s="51"/>
      <c r="U2452" s="51"/>
      <c r="V2452" s="51"/>
      <c r="W2452" s="51"/>
      <c r="X2452" s="51"/>
      <c r="Y2452" s="51"/>
      <c r="Z2452" s="51"/>
      <c r="AA2452" s="51"/>
    </row>
    <row r="2453" spans="1:27" ht="11.65" customHeight="1" thickTop="1">
      <c r="A2453" s="53">
        <v>2324</v>
      </c>
      <c r="C2453" s="101"/>
      <c r="F2453" s="102"/>
      <c r="H2453" s="59"/>
      <c r="I2453" s="7"/>
      <c r="J2453" s="7"/>
      <c r="K2453" s="7"/>
      <c r="L2453" s="7"/>
      <c r="M2453" s="7"/>
      <c r="O2453" s="51"/>
      <c r="P2453" s="51"/>
      <c r="Q2453" s="51"/>
      <c r="R2453" s="51"/>
      <c r="S2453" s="51"/>
      <c r="T2453" s="51"/>
      <c r="U2453" s="51"/>
      <c r="V2453" s="51"/>
      <c r="W2453" s="51"/>
      <c r="X2453" s="51"/>
      <c r="Y2453" s="51"/>
      <c r="Z2453" s="51"/>
      <c r="AA2453" s="51"/>
    </row>
    <row r="2454" spans="1:27" ht="11.65" customHeight="1">
      <c r="A2454" s="53">
        <v>2325</v>
      </c>
      <c r="C2454" s="101">
        <v>114</v>
      </c>
      <c r="D2454" s="3" t="s">
        <v>506</v>
      </c>
      <c r="F2454" s="102"/>
      <c r="H2454" s="59"/>
      <c r="I2454" s="7"/>
      <c r="J2454" s="7"/>
      <c r="K2454" s="7"/>
      <c r="L2454" s="7"/>
      <c r="M2454" s="7"/>
      <c r="O2454" s="51"/>
      <c r="P2454" s="51"/>
      <c r="Q2454" s="51"/>
      <c r="R2454" s="51"/>
      <c r="S2454" s="51"/>
      <c r="T2454" s="51"/>
      <c r="U2454" s="51"/>
      <c r="V2454" s="51"/>
      <c r="W2454" s="51"/>
      <c r="X2454" s="51"/>
      <c r="Y2454" s="51"/>
      <c r="Z2454" s="51"/>
      <c r="AA2454" s="51"/>
    </row>
    <row r="2455" spans="1:27" ht="11.65" customHeight="1">
      <c r="A2455" s="53">
        <v>2326</v>
      </c>
      <c r="C2455" s="101"/>
      <c r="F2455" s="104" t="s">
        <v>270</v>
      </c>
      <c r="G2455" s="3" t="s">
        <v>569</v>
      </c>
      <c r="H2455" s="59"/>
      <c r="I2455" s="7">
        <v>11763783.68</v>
      </c>
      <c r="J2455" s="7">
        <v>11763783.68</v>
      </c>
      <c r="K2455" s="103">
        <v>0</v>
      </c>
      <c r="L2455" s="7">
        <v>0</v>
      </c>
      <c r="M2455" s="7">
        <v>0</v>
      </c>
      <c r="O2455" s="51"/>
      <c r="P2455" s="51"/>
      <c r="Q2455" s="51"/>
      <c r="R2455" s="51"/>
      <c r="S2455" s="51"/>
      <c r="T2455" s="51"/>
      <c r="U2455" s="51"/>
      <c r="V2455" s="51"/>
      <c r="W2455" s="51"/>
      <c r="X2455" s="51"/>
      <c r="Y2455" s="51"/>
      <c r="Z2455" s="51"/>
      <c r="AA2455" s="51"/>
    </row>
    <row r="2456" spans="1:27" ht="11.65" customHeight="1">
      <c r="A2456" s="53">
        <v>2327</v>
      </c>
      <c r="C2456" s="101"/>
      <c r="F2456" s="104" t="s">
        <v>270</v>
      </c>
      <c r="G2456" s="3" t="s">
        <v>249</v>
      </c>
      <c r="H2456" s="59"/>
      <c r="I2456" s="7">
        <v>0</v>
      </c>
      <c r="J2456" s="7">
        <v>0</v>
      </c>
      <c r="K2456" s="103">
        <v>0</v>
      </c>
      <c r="L2456" s="7">
        <v>0</v>
      </c>
      <c r="M2456" s="7">
        <v>0</v>
      </c>
      <c r="O2456" s="51"/>
      <c r="P2456" s="51"/>
      <c r="Q2456" s="51"/>
      <c r="R2456" s="51"/>
      <c r="S2456" s="51"/>
      <c r="T2456" s="51"/>
      <c r="U2456" s="51"/>
      <c r="V2456" s="51"/>
      <c r="W2456" s="51"/>
      <c r="X2456" s="51"/>
      <c r="Y2456" s="51"/>
      <c r="Z2456" s="51"/>
      <c r="AA2456" s="51"/>
    </row>
    <row r="2457" spans="1:27" ht="11.65" customHeight="1">
      <c r="A2457" s="53">
        <v>2328</v>
      </c>
      <c r="C2457" s="101"/>
      <c r="F2457" s="104" t="s">
        <v>270</v>
      </c>
      <c r="G2457" s="3" t="s">
        <v>634</v>
      </c>
      <c r="H2457" s="59"/>
      <c r="I2457" s="7">
        <v>0</v>
      </c>
      <c r="J2457" s="7">
        <v>0</v>
      </c>
      <c r="K2457" s="103">
        <v>0</v>
      </c>
      <c r="L2457" s="7">
        <v>0</v>
      </c>
      <c r="M2457" s="7">
        <v>0</v>
      </c>
      <c r="O2457" s="51"/>
      <c r="P2457" s="51"/>
      <c r="Q2457" s="51"/>
      <c r="R2457" s="51"/>
      <c r="S2457" s="51"/>
      <c r="T2457" s="51"/>
      <c r="U2457" s="51"/>
      <c r="V2457" s="51"/>
      <c r="W2457" s="51"/>
      <c r="X2457" s="51"/>
      <c r="Y2457" s="51"/>
      <c r="Z2457" s="51"/>
      <c r="AA2457" s="51"/>
    </row>
    <row r="2458" spans="1:27" ht="11.65" customHeight="1">
      <c r="A2458" s="53">
        <v>2329</v>
      </c>
      <c r="C2458" s="101"/>
      <c r="F2458" s="104" t="s">
        <v>270</v>
      </c>
      <c r="G2458" s="3" t="s">
        <v>636</v>
      </c>
      <c r="H2458" s="59"/>
      <c r="I2458" s="7">
        <v>143167970.74000001</v>
      </c>
      <c r="J2458" s="7">
        <v>143167970.74000001</v>
      </c>
      <c r="K2458" s="103">
        <v>0</v>
      </c>
      <c r="L2458" s="7">
        <v>0</v>
      </c>
      <c r="M2458" s="7">
        <v>0</v>
      </c>
      <c r="O2458" s="51"/>
      <c r="P2458" s="51"/>
      <c r="Q2458" s="51"/>
      <c r="R2458" s="51"/>
      <c r="S2458" s="51"/>
      <c r="T2458" s="51"/>
      <c r="U2458" s="51"/>
      <c r="V2458" s="51"/>
      <c r="W2458" s="51"/>
      <c r="X2458" s="51"/>
      <c r="Y2458" s="51"/>
      <c r="Z2458" s="51"/>
      <c r="AA2458" s="51"/>
    </row>
    <row r="2459" spans="1:27" ht="11.65" customHeight="1">
      <c r="A2459" s="53">
        <v>2330</v>
      </c>
      <c r="C2459" s="101"/>
      <c r="F2459" s="104" t="s">
        <v>270</v>
      </c>
      <c r="G2459" s="3" t="s">
        <v>635</v>
      </c>
      <c r="H2459" s="59"/>
      <c r="I2459" s="7">
        <v>0</v>
      </c>
      <c r="J2459" s="7">
        <v>0</v>
      </c>
      <c r="K2459" s="103">
        <v>0</v>
      </c>
      <c r="L2459" s="7">
        <v>0</v>
      </c>
      <c r="M2459" s="7">
        <v>0</v>
      </c>
      <c r="O2459" s="51"/>
      <c r="P2459" s="51"/>
      <c r="Q2459" s="51"/>
      <c r="R2459" s="51"/>
      <c r="S2459" s="51"/>
      <c r="T2459" s="51"/>
      <c r="U2459" s="51"/>
      <c r="V2459" s="51"/>
      <c r="W2459" s="51"/>
      <c r="X2459" s="51"/>
      <c r="Y2459" s="51"/>
      <c r="Z2459" s="51"/>
      <c r="AA2459" s="51"/>
    </row>
    <row r="2460" spans="1:27" ht="11.65" customHeight="1" thickBot="1">
      <c r="A2460" s="53">
        <v>2331</v>
      </c>
      <c r="C2460" s="91" t="s">
        <v>507</v>
      </c>
      <c r="F2460" s="102"/>
      <c r="H2460" s="59" t="s">
        <v>508</v>
      </c>
      <c r="I2460" s="127">
        <v>154931754.42000002</v>
      </c>
      <c r="J2460" s="127">
        <v>154931754.42000002</v>
      </c>
      <c r="K2460" s="127">
        <v>0</v>
      </c>
      <c r="L2460" s="127">
        <v>0</v>
      </c>
      <c r="M2460" s="127">
        <v>0</v>
      </c>
      <c r="N2460" s="7" t="s">
        <v>65</v>
      </c>
      <c r="O2460" s="51"/>
      <c r="P2460" s="51"/>
      <c r="Q2460" s="51"/>
      <c r="R2460" s="51"/>
      <c r="S2460" s="51"/>
      <c r="T2460" s="51"/>
      <c r="U2460" s="51"/>
      <c r="V2460" s="51"/>
      <c r="W2460" s="51"/>
      <c r="X2460" s="51"/>
      <c r="Y2460" s="51"/>
      <c r="Z2460" s="51"/>
      <c r="AA2460" s="51"/>
    </row>
    <row r="2461" spans="1:27" ht="11.65" customHeight="1" thickTop="1">
      <c r="A2461" s="53">
        <v>2332</v>
      </c>
      <c r="C2461" s="101"/>
      <c r="F2461" s="102"/>
      <c r="H2461" s="59"/>
      <c r="I2461" s="7"/>
      <c r="J2461" s="7"/>
      <c r="K2461" s="7"/>
      <c r="L2461" s="7"/>
      <c r="M2461" s="7"/>
      <c r="O2461" s="51"/>
      <c r="P2461" s="51"/>
      <c r="Q2461" s="51"/>
      <c r="R2461" s="51"/>
      <c r="S2461" s="51"/>
      <c r="T2461" s="51"/>
      <c r="U2461" s="51"/>
      <c r="V2461" s="51"/>
      <c r="W2461" s="51"/>
      <c r="X2461" s="51"/>
      <c r="Y2461" s="51"/>
      <c r="Z2461" s="51"/>
      <c r="AA2461" s="51"/>
    </row>
    <row r="2462" spans="1:27" ht="11.65" customHeight="1">
      <c r="A2462" s="53">
        <v>2333</v>
      </c>
      <c r="C2462" s="101">
        <v>115</v>
      </c>
      <c r="D2462" s="3" t="s">
        <v>509</v>
      </c>
      <c r="F2462" s="102"/>
      <c r="H2462" s="59"/>
      <c r="I2462" s="7"/>
      <c r="J2462" s="7"/>
      <c r="K2462" s="7"/>
      <c r="L2462" s="7"/>
      <c r="M2462" s="7"/>
      <c r="O2462" s="51"/>
      <c r="P2462" s="51"/>
      <c r="Q2462" s="51"/>
      <c r="R2462" s="51"/>
      <c r="S2462" s="51"/>
      <c r="T2462" s="51"/>
      <c r="U2462" s="51"/>
      <c r="V2462" s="51"/>
      <c r="W2462" s="51"/>
      <c r="X2462" s="51"/>
      <c r="Y2462" s="51"/>
      <c r="Z2462" s="51"/>
      <c r="AA2462" s="51"/>
    </row>
    <row r="2463" spans="1:27" ht="11.65" customHeight="1">
      <c r="A2463" s="53">
        <v>2334</v>
      </c>
      <c r="C2463" s="101"/>
      <c r="F2463" s="104" t="s">
        <v>270</v>
      </c>
      <c r="G2463" s="3" t="s">
        <v>569</v>
      </c>
      <c r="H2463" s="59"/>
      <c r="I2463" s="7">
        <v>-841817.17</v>
      </c>
      <c r="J2463" s="7">
        <v>-841817.17</v>
      </c>
      <c r="K2463" s="103">
        <v>0</v>
      </c>
      <c r="L2463" s="7">
        <v>0</v>
      </c>
      <c r="M2463" s="7">
        <v>0</v>
      </c>
      <c r="O2463" s="51"/>
      <c r="P2463" s="51"/>
      <c r="Q2463" s="51"/>
      <c r="R2463" s="51"/>
      <c r="S2463" s="51"/>
      <c r="T2463" s="51"/>
      <c r="U2463" s="51"/>
      <c r="V2463" s="51"/>
      <c r="W2463" s="51"/>
      <c r="X2463" s="51"/>
      <c r="Y2463" s="51"/>
      <c r="Z2463" s="51"/>
      <c r="AA2463" s="51"/>
    </row>
    <row r="2464" spans="1:27" ht="11.65" customHeight="1">
      <c r="A2464" s="53">
        <v>2335</v>
      </c>
      <c r="C2464" s="101"/>
      <c r="F2464" s="104" t="s">
        <v>270</v>
      </c>
      <c r="G2464" s="3" t="s">
        <v>249</v>
      </c>
      <c r="H2464" s="59"/>
      <c r="I2464" s="7">
        <v>0</v>
      </c>
      <c r="J2464" s="7">
        <v>0</v>
      </c>
      <c r="K2464" s="103">
        <v>0</v>
      </c>
      <c r="L2464" s="7">
        <v>0</v>
      </c>
      <c r="M2464" s="7">
        <v>0</v>
      </c>
      <c r="O2464" s="51"/>
      <c r="P2464" s="51"/>
      <c r="Q2464" s="51"/>
      <c r="R2464" s="51"/>
      <c r="S2464" s="51"/>
      <c r="T2464" s="51"/>
      <c r="U2464" s="51"/>
      <c r="V2464" s="51"/>
      <c r="W2464" s="51"/>
      <c r="X2464" s="51"/>
      <c r="Y2464" s="51"/>
      <c r="Z2464" s="51"/>
      <c r="AA2464" s="51"/>
    </row>
    <row r="2465" spans="1:27" ht="11.65" customHeight="1">
      <c r="A2465" s="53">
        <v>2336</v>
      </c>
      <c r="C2465" s="101"/>
      <c r="F2465" s="104" t="s">
        <v>270</v>
      </c>
      <c r="G2465" s="3" t="s">
        <v>634</v>
      </c>
      <c r="H2465" s="59"/>
      <c r="I2465" s="7">
        <v>0</v>
      </c>
      <c r="J2465" s="7">
        <v>0</v>
      </c>
      <c r="K2465" s="103">
        <v>0</v>
      </c>
      <c r="L2465" s="7">
        <v>0</v>
      </c>
      <c r="M2465" s="7">
        <v>0</v>
      </c>
      <c r="O2465" s="51"/>
      <c r="P2465" s="51"/>
      <c r="Q2465" s="51"/>
      <c r="R2465" s="51"/>
      <c r="S2465" s="51"/>
      <c r="T2465" s="51"/>
      <c r="U2465" s="51"/>
      <c r="V2465" s="51"/>
      <c r="W2465" s="51"/>
      <c r="X2465" s="51"/>
      <c r="Y2465" s="51"/>
      <c r="Z2465" s="51"/>
      <c r="AA2465" s="51"/>
    </row>
    <row r="2466" spans="1:27" ht="11.65" customHeight="1">
      <c r="A2466" s="53">
        <v>2337</v>
      </c>
      <c r="C2466" s="101"/>
      <c r="F2466" s="104" t="s">
        <v>270</v>
      </c>
      <c r="G2466" s="3" t="s">
        <v>636</v>
      </c>
      <c r="H2466" s="59"/>
      <c r="I2466" s="7">
        <v>-121183550.15125</v>
      </c>
      <c r="J2466" s="7">
        <v>-121183550.15125</v>
      </c>
      <c r="K2466" s="103">
        <v>0</v>
      </c>
      <c r="L2466" s="7">
        <v>0</v>
      </c>
      <c r="M2466" s="7">
        <v>0</v>
      </c>
      <c r="O2466" s="51"/>
      <c r="P2466" s="51"/>
      <c r="Q2466" s="51"/>
      <c r="R2466" s="51"/>
      <c r="S2466" s="51"/>
      <c r="T2466" s="51"/>
      <c r="U2466" s="51"/>
      <c r="V2466" s="51"/>
      <c r="W2466" s="51"/>
      <c r="X2466" s="51"/>
      <c r="Y2466" s="51"/>
      <c r="Z2466" s="51"/>
      <c r="AA2466" s="51"/>
    </row>
    <row r="2467" spans="1:27" ht="11.65" customHeight="1">
      <c r="A2467" s="53">
        <v>2338</v>
      </c>
      <c r="C2467" s="101"/>
      <c r="F2467" s="104" t="s">
        <v>270</v>
      </c>
      <c r="G2467" s="3" t="s">
        <v>635</v>
      </c>
      <c r="H2467" s="59"/>
      <c r="I2467" s="7">
        <v>0</v>
      </c>
      <c r="J2467" s="7">
        <v>0</v>
      </c>
      <c r="K2467" s="103">
        <v>0</v>
      </c>
      <c r="L2467" s="7">
        <v>0</v>
      </c>
      <c r="M2467" s="7">
        <v>0</v>
      </c>
      <c r="O2467" s="51"/>
      <c r="P2467" s="51"/>
      <c r="Q2467" s="51"/>
      <c r="R2467" s="51"/>
      <c r="S2467" s="51"/>
      <c r="T2467" s="51"/>
      <c r="U2467" s="51"/>
      <c r="V2467" s="51"/>
      <c r="W2467" s="51"/>
      <c r="X2467" s="51"/>
      <c r="Y2467" s="51"/>
      <c r="Z2467" s="51"/>
      <c r="AA2467" s="51"/>
    </row>
    <row r="2468" spans="1:27" ht="11.65" customHeight="1" thickBot="1">
      <c r="A2468" s="53">
        <v>2339</v>
      </c>
      <c r="C2468" s="91" t="s">
        <v>510</v>
      </c>
      <c r="D2468" s="89"/>
      <c r="E2468" s="89"/>
      <c r="F2468" s="116"/>
      <c r="H2468" s="59" t="s">
        <v>508</v>
      </c>
      <c r="I2468" s="127">
        <v>-122025367.32125001</v>
      </c>
      <c r="J2468" s="127">
        <v>-122025367.32125001</v>
      </c>
      <c r="K2468" s="127">
        <v>0</v>
      </c>
      <c r="L2468" s="127">
        <v>0</v>
      </c>
      <c r="M2468" s="127">
        <v>0</v>
      </c>
      <c r="N2468" s="7" t="s">
        <v>65</v>
      </c>
      <c r="O2468" s="51"/>
      <c r="P2468" s="51"/>
      <c r="Q2468" s="51"/>
      <c r="R2468" s="51"/>
      <c r="S2468" s="51"/>
      <c r="T2468" s="51"/>
      <c r="U2468" s="51"/>
      <c r="V2468" s="51"/>
      <c r="W2468" s="51"/>
      <c r="X2468" s="51"/>
      <c r="Y2468" s="51"/>
      <c r="Z2468" s="51"/>
      <c r="AA2468" s="51"/>
    </row>
    <row r="2469" spans="1:27" ht="11.65" customHeight="1" thickTop="1">
      <c r="A2469" s="53">
        <v>2340</v>
      </c>
      <c r="C2469" s="101"/>
      <c r="F2469" s="102"/>
      <c r="H2469" s="59"/>
      <c r="I2469" s="7"/>
      <c r="J2469" s="7"/>
      <c r="K2469" s="7"/>
      <c r="L2469" s="7"/>
      <c r="M2469" s="7"/>
      <c r="O2469" s="51"/>
      <c r="P2469" s="51"/>
      <c r="Q2469" s="51"/>
      <c r="R2469" s="51"/>
      <c r="S2469" s="51"/>
      <c r="T2469" s="51"/>
      <c r="U2469" s="51"/>
      <c r="V2469" s="51"/>
      <c r="W2469" s="51"/>
      <c r="X2469" s="51"/>
      <c r="Y2469" s="51"/>
      <c r="Z2469" s="51"/>
      <c r="AA2469" s="51"/>
    </row>
    <row r="2470" spans="1:27" ht="11.65" customHeight="1">
      <c r="A2470" s="53">
        <v>2341</v>
      </c>
      <c r="C2470" s="101">
        <v>128</v>
      </c>
      <c r="D2470" s="3" t="s">
        <v>96</v>
      </c>
      <c r="F2470" s="102"/>
      <c r="H2470" s="59"/>
      <c r="I2470" s="7"/>
      <c r="J2470" s="7"/>
      <c r="K2470" s="7"/>
      <c r="L2470" s="7"/>
      <c r="M2470" s="7"/>
      <c r="O2470" s="51"/>
      <c r="P2470" s="51"/>
      <c r="Q2470" s="51"/>
      <c r="R2470" s="51"/>
      <c r="S2470" s="51"/>
      <c r="T2470" s="51"/>
      <c r="U2470" s="51"/>
      <c r="V2470" s="51"/>
      <c r="W2470" s="51"/>
      <c r="X2470" s="51"/>
      <c r="Y2470" s="51"/>
      <c r="Z2470" s="51"/>
      <c r="AA2470" s="51"/>
    </row>
    <row r="2471" spans="1:27" ht="11.65" customHeight="1">
      <c r="A2471" s="53">
        <v>2342</v>
      </c>
      <c r="C2471" s="101"/>
      <c r="F2471" s="104" t="s">
        <v>270</v>
      </c>
      <c r="G2471" s="3" t="s">
        <v>632</v>
      </c>
      <c r="H2471" s="59"/>
      <c r="I2471" s="7">
        <v>0</v>
      </c>
      <c r="J2471" s="7">
        <v>0</v>
      </c>
      <c r="K2471" s="103">
        <v>0</v>
      </c>
      <c r="L2471" s="7">
        <v>0</v>
      </c>
      <c r="M2471" s="7">
        <v>0</v>
      </c>
      <c r="O2471" s="51"/>
      <c r="P2471" s="51"/>
      <c r="Q2471" s="51"/>
      <c r="R2471" s="51"/>
      <c r="S2471" s="51"/>
      <c r="T2471" s="51"/>
      <c r="U2471" s="51"/>
      <c r="V2471" s="51"/>
      <c r="W2471" s="51"/>
      <c r="X2471" s="51"/>
      <c r="Y2471" s="51"/>
      <c r="Z2471" s="51"/>
      <c r="AA2471" s="51"/>
    </row>
    <row r="2472" spans="1:27" ht="11.65" customHeight="1" thickBot="1">
      <c r="A2472" s="53">
        <v>2343</v>
      </c>
      <c r="C2472" s="91" t="s">
        <v>511</v>
      </c>
      <c r="F2472" s="102"/>
      <c r="H2472" s="59"/>
      <c r="I2472" s="127">
        <v>0</v>
      </c>
      <c r="J2472" s="127">
        <v>0</v>
      </c>
      <c r="K2472" s="127">
        <v>0</v>
      </c>
      <c r="L2472" s="127">
        <v>0</v>
      </c>
      <c r="M2472" s="127">
        <v>0</v>
      </c>
      <c r="N2472" s="7" t="s">
        <v>65</v>
      </c>
      <c r="O2472" s="51"/>
      <c r="P2472" s="51"/>
      <c r="Q2472" s="51"/>
      <c r="R2472" s="51"/>
      <c r="S2472" s="51"/>
      <c r="T2472" s="51"/>
      <c r="U2472" s="51"/>
      <c r="V2472" s="51"/>
      <c r="W2472" s="51"/>
      <c r="X2472" s="51"/>
      <c r="Y2472" s="51"/>
      <c r="Z2472" s="51"/>
      <c r="AA2472" s="51"/>
    </row>
    <row r="2473" spans="1:27" ht="11.65" customHeight="1" thickTop="1">
      <c r="A2473" s="53">
        <v>2344</v>
      </c>
      <c r="C2473" s="101"/>
      <c r="F2473" s="102"/>
      <c r="H2473" s="59"/>
      <c r="I2473" s="7"/>
      <c r="J2473" s="7"/>
      <c r="K2473" s="7"/>
      <c r="L2473" s="7"/>
      <c r="M2473" s="7"/>
      <c r="O2473" s="51"/>
      <c r="P2473" s="51"/>
      <c r="Q2473" s="51"/>
      <c r="R2473" s="51"/>
      <c r="S2473" s="51"/>
      <c r="T2473" s="51"/>
      <c r="U2473" s="51"/>
      <c r="V2473" s="51"/>
      <c r="W2473" s="51"/>
      <c r="X2473" s="51"/>
      <c r="Y2473" s="51"/>
      <c r="Z2473" s="51"/>
      <c r="AA2473" s="51"/>
    </row>
    <row r="2474" spans="1:27" ht="11.65" customHeight="1">
      <c r="A2474" s="53">
        <v>2345</v>
      </c>
      <c r="C2474" s="101">
        <v>124</v>
      </c>
      <c r="D2474" s="3" t="s">
        <v>512</v>
      </c>
      <c r="F2474" s="102"/>
      <c r="H2474" s="59"/>
      <c r="I2474" s="7"/>
      <c r="J2474" s="7"/>
      <c r="K2474" s="7"/>
      <c r="L2474" s="7"/>
      <c r="M2474" s="7"/>
      <c r="O2474" s="51"/>
      <c r="P2474" s="51"/>
      <c r="Q2474" s="51"/>
      <c r="R2474" s="51"/>
      <c r="S2474" s="51"/>
      <c r="T2474" s="51"/>
      <c r="U2474" s="51"/>
      <c r="V2474" s="51"/>
      <c r="W2474" s="51"/>
      <c r="X2474" s="51"/>
      <c r="Y2474" s="51"/>
      <c r="Z2474" s="51"/>
      <c r="AA2474" s="51"/>
    </row>
    <row r="2475" spans="1:27" ht="11.65" customHeight="1">
      <c r="A2475" s="53">
        <v>2346</v>
      </c>
      <c r="C2475" s="101"/>
      <c r="F2475" s="104" t="s">
        <v>641</v>
      </c>
      <c r="G2475" s="3" t="s">
        <v>569</v>
      </c>
      <c r="H2475" s="59"/>
      <c r="I2475" s="7">
        <v>893784.73291666666</v>
      </c>
      <c r="J2475" s="7">
        <v>887108.15458333329</v>
      </c>
      <c r="K2475" s="103">
        <v>6676.5783333333302</v>
      </c>
      <c r="L2475" s="7">
        <v>0</v>
      </c>
      <c r="M2475" s="7">
        <v>6676.5783333333302</v>
      </c>
      <c r="O2475" s="51"/>
      <c r="P2475" s="51"/>
      <c r="Q2475" s="51"/>
      <c r="R2475" s="51"/>
      <c r="S2475" s="51"/>
      <c r="T2475" s="51"/>
      <c r="U2475" s="51"/>
      <c r="V2475" s="51"/>
      <c r="W2475" s="51"/>
      <c r="X2475" s="51"/>
      <c r="Y2475" s="51"/>
      <c r="Z2475" s="51"/>
      <c r="AA2475" s="51"/>
    </row>
    <row r="2476" spans="1:27" ht="11.65" customHeight="1">
      <c r="A2476" s="53">
        <v>2347</v>
      </c>
      <c r="C2476" s="101"/>
      <c r="F2476" s="104" t="s">
        <v>641</v>
      </c>
      <c r="G2476" s="3" t="s">
        <v>632</v>
      </c>
      <c r="H2476" s="59"/>
      <c r="I2476" s="7">
        <v>-4984.8558333333303</v>
      </c>
      <c r="J2476" s="7">
        <v>-4643.2330991907393</v>
      </c>
      <c r="K2476" s="103">
        <v>-341.6227341425909</v>
      </c>
      <c r="L2476" s="7">
        <v>0</v>
      </c>
      <c r="M2476" s="7">
        <v>-341.6227341425909</v>
      </c>
      <c r="O2476" s="51"/>
      <c r="P2476" s="51"/>
      <c r="Q2476" s="51"/>
      <c r="R2476" s="51"/>
      <c r="S2476" s="51"/>
      <c r="T2476" s="51"/>
      <c r="U2476" s="51"/>
      <c r="V2476" s="51"/>
      <c r="W2476" s="51"/>
      <c r="X2476" s="51"/>
      <c r="Y2476" s="51"/>
      <c r="Z2476" s="51"/>
      <c r="AA2476" s="51"/>
    </row>
    <row r="2477" spans="1:27" ht="11.65" customHeight="1" thickBot="1">
      <c r="A2477" s="53">
        <v>2348</v>
      </c>
      <c r="C2477" s="101"/>
      <c r="F2477" s="102"/>
      <c r="H2477" s="59" t="s">
        <v>513</v>
      </c>
      <c r="I2477" s="118">
        <v>888799.87708333333</v>
      </c>
      <c r="J2477" s="118">
        <v>882464.92148414254</v>
      </c>
      <c r="K2477" s="118">
        <v>6334.9555991907391</v>
      </c>
      <c r="L2477" s="118">
        <v>0</v>
      </c>
      <c r="M2477" s="118">
        <v>6334.9555991907391</v>
      </c>
      <c r="O2477" s="51"/>
      <c r="P2477" s="51"/>
      <c r="Q2477" s="51"/>
      <c r="R2477" s="51"/>
      <c r="S2477" s="51"/>
      <c r="T2477" s="51"/>
      <c r="U2477" s="51"/>
      <c r="V2477" s="51"/>
      <c r="W2477" s="51"/>
      <c r="X2477" s="51"/>
      <c r="Y2477" s="51"/>
      <c r="Z2477" s="51"/>
      <c r="AA2477" s="51"/>
    </row>
    <row r="2478" spans="1:27" ht="11.65" customHeight="1" thickTop="1">
      <c r="A2478" s="53">
        <v>2349</v>
      </c>
      <c r="C2478" s="101"/>
      <c r="F2478" s="102"/>
      <c r="H2478" s="59"/>
      <c r="I2478" s="7"/>
      <c r="J2478" s="7"/>
      <c r="K2478" s="7"/>
      <c r="L2478" s="7"/>
      <c r="M2478" s="7"/>
      <c r="O2478" s="51"/>
      <c r="P2478" s="51"/>
      <c r="Q2478" s="51"/>
      <c r="R2478" s="51"/>
      <c r="S2478" s="51"/>
      <c r="T2478" s="51"/>
      <c r="U2478" s="51"/>
      <c r="V2478" s="51"/>
      <c r="W2478" s="51"/>
      <c r="X2478" s="51"/>
      <c r="Y2478" s="51"/>
      <c r="Z2478" s="51"/>
      <c r="AA2478" s="51"/>
    </row>
    <row r="2479" spans="1:27" ht="11.65" customHeight="1">
      <c r="A2479" s="53">
        <v>2350</v>
      </c>
      <c r="C2479" s="101" t="s">
        <v>514</v>
      </c>
      <c r="D2479" s="3" t="s">
        <v>512</v>
      </c>
      <c r="F2479" s="102"/>
      <c r="H2479" s="59"/>
      <c r="I2479" s="7"/>
      <c r="J2479" s="7"/>
      <c r="K2479" s="7"/>
      <c r="L2479" s="7"/>
      <c r="M2479" s="7"/>
      <c r="O2479" s="51"/>
      <c r="P2479" s="51"/>
      <c r="Q2479" s="51"/>
      <c r="R2479" s="51"/>
      <c r="S2479" s="51"/>
      <c r="T2479" s="51"/>
      <c r="U2479" s="51"/>
      <c r="V2479" s="51"/>
      <c r="W2479" s="51"/>
      <c r="X2479" s="51"/>
      <c r="Y2479" s="51"/>
      <c r="Z2479" s="51"/>
      <c r="AA2479" s="51"/>
    </row>
    <row r="2480" spans="1:27" ht="11.65" customHeight="1">
      <c r="A2480" s="53">
        <v>2351</v>
      </c>
      <c r="C2480" s="101"/>
      <c r="F2480" s="104" t="s">
        <v>641</v>
      </c>
      <c r="G2480" s="3" t="s">
        <v>569</v>
      </c>
      <c r="H2480" s="59"/>
      <c r="I2480" s="7">
        <v>-1609606.3908333334</v>
      </c>
      <c r="J2480" s="7">
        <v>-1609606.3908333334</v>
      </c>
      <c r="K2480" s="103">
        <v>0</v>
      </c>
      <c r="L2480" s="7">
        <v>0</v>
      </c>
      <c r="M2480" s="7">
        <v>0</v>
      </c>
      <c r="O2480" s="51"/>
      <c r="P2480" s="51"/>
      <c r="Q2480" s="51"/>
      <c r="R2480" s="51"/>
      <c r="S2480" s="51"/>
      <c r="T2480" s="51"/>
      <c r="U2480" s="51"/>
      <c r="V2480" s="51"/>
      <c r="W2480" s="51"/>
      <c r="X2480" s="51"/>
      <c r="Y2480" s="51"/>
      <c r="Z2480" s="51"/>
      <c r="AA2480" s="51"/>
    </row>
    <row r="2481" spans="1:27" ht="11.65" customHeight="1">
      <c r="A2481" s="53">
        <v>2352</v>
      </c>
      <c r="C2481" s="101"/>
      <c r="F2481" s="104" t="s">
        <v>641</v>
      </c>
      <c r="G2481" s="3" t="s">
        <v>249</v>
      </c>
      <c r="H2481" s="59"/>
      <c r="I2481" s="7">
        <v>0</v>
      </c>
      <c r="J2481" s="7">
        <v>0</v>
      </c>
      <c r="K2481" s="103">
        <v>0</v>
      </c>
      <c r="L2481" s="7">
        <v>0</v>
      </c>
      <c r="M2481" s="7">
        <v>0</v>
      </c>
      <c r="O2481" s="51"/>
      <c r="P2481" s="51"/>
      <c r="Q2481" s="51"/>
      <c r="R2481" s="51"/>
      <c r="S2481" s="51"/>
      <c r="T2481" s="51"/>
      <c r="U2481" s="51"/>
      <c r="V2481" s="51"/>
      <c r="W2481" s="51"/>
      <c r="X2481" s="51"/>
      <c r="Y2481" s="51"/>
      <c r="Z2481" s="51"/>
      <c r="AA2481" s="51"/>
    </row>
    <row r="2482" spans="1:27" ht="11.65" customHeight="1">
      <c r="A2482" s="53">
        <v>2353</v>
      </c>
      <c r="C2482" s="101"/>
      <c r="F2482" s="104" t="s">
        <v>641</v>
      </c>
      <c r="G2482" s="3" t="s">
        <v>636</v>
      </c>
      <c r="H2482" s="59"/>
      <c r="I2482" s="7">
        <v>0</v>
      </c>
      <c r="J2482" s="7">
        <v>0</v>
      </c>
      <c r="K2482" s="103">
        <v>0</v>
      </c>
      <c r="L2482" s="7">
        <v>0</v>
      </c>
      <c r="M2482" s="7">
        <v>0</v>
      </c>
      <c r="O2482" s="51"/>
      <c r="P2482" s="51"/>
      <c r="Q2482" s="51"/>
      <c r="R2482" s="51"/>
      <c r="S2482" s="51"/>
      <c r="T2482" s="51"/>
      <c r="U2482" s="51"/>
      <c r="V2482" s="51"/>
      <c r="W2482" s="51"/>
      <c r="X2482" s="51"/>
      <c r="Y2482" s="51"/>
      <c r="Z2482" s="51"/>
      <c r="AA2482" s="51"/>
    </row>
    <row r="2483" spans="1:27" ht="11.65" customHeight="1">
      <c r="A2483" s="53">
        <v>2354</v>
      </c>
      <c r="C2483" s="101"/>
      <c r="F2483" s="104" t="s">
        <v>641</v>
      </c>
      <c r="G2483" s="3" t="s">
        <v>632</v>
      </c>
      <c r="H2483" s="59"/>
      <c r="I2483" s="7">
        <v>0</v>
      </c>
      <c r="J2483" s="7">
        <v>0</v>
      </c>
      <c r="K2483" s="103">
        <v>0</v>
      </c>
      <c r="L2483" s="7">
        <v>0</v>
      </c>
      <c r="M2483" s="7">
        <v>0</v>
      </c>
      <c r="O2483" s="51"/>
      <c r="P2483" s="51"/>
      <c r="Q2483" s="51"/>
      <c r="R2483" s="51"/>
      <c r="S2483" s="51"/>
      <c r="T2483" s="51"/>
      <c r="U2483" s="51"/>
      <c r="V2483" s="51"/>
      <c r="W2483" s="51"/>
      <c r="X2483" s="51"/>
      <c r="Y2483" s="51"/>
      <c r="Z2483" s="51"/>
      <c r="AA2483" s="51"/>
    </row>
    <row r="2484" spans="1:27" ht="11.65" customHeight="1" thickBot="1">
      <c r="A2484" s="53">
        <v>2355</v>
      </c>
      <c r="C2484" s="101"/>
      <c r="F2484" s="102"/>
      <c r="H2484" s="59" t="s">
        <v>513</v>
      </c>
      <c r="I2484" s="118">
        <v>-1609606.3908333334</v>
      </c>
      <c r="J2484" s="118">
        <v>-1609606.3908333334</v>
      </c>
      <c r="K2484" s="118">
        <v>0</v>
      </c>
      <c r="L2484" s="118">
        <v>0</v>
      </c>
      <c r="M2484" s="118">
        <v>0</v>
      </c>
      <c r="O2484" s="51"/>
      <c r="P2484" s="51"/>
      <c r="Q2484" s="51"/>
      <c r="R2484" s="51"/>
      <c r="S2484" s="51"/>
      <c r="T2484" s="51"/>
      <c r="U2484" s="51"/>
      <c r="V2484" s="51"/>
      <c r="W2484" s="51"/>
      <c r="X2484" s="51"/>
      <c r="Y2484" s="51"/>
      <c r="Z2484" s="51"/>
      <c r="AA2484" s="51"/>
    </row>
    <row r="2485" spans="1:27" ht="11.65" customHeight="1" thickTop="1">
      <c r="A2485" s="53">
        <v>2356</v>
      </c>
      <c r="C2485" s="101"/>
      <c r="F2485" s="102"/>
      <c r="H2485" s="59"/>
      <c r="I2485" s="109"/>
      <c r="J2485" s="7"/>
      <c r="K2485" s="7"/>
      <c r="L2485" s="7"/>
      <c r="M2485" s="7"/>
      <c r="O2485" s="51"/>
      <c r="P2485" s="51"/>
      <c r="Q2485" s="51"/>
      <c r="R2485" s="51"/>
      <c r="S2485" s="51"/>
      <c r="T2485" s="51"/>
      <c r="U2485" s="51"/>
      <c r="V2485" s="51"/>
      <c r="W2485" s="51"/>
      <c r="X2485" s="51"/>
      <c r="Y2485" s="51"/>
      <c r="Z2485" s="51"/>
      <c r="AA2485" s="51"/>
    </row>
    <row r="2486" spans="1:27" ht="11.65" customHeight="1">
      <c r="A2486" s="53">
        <v>2357</v>
      </c>
      <c r="C2486" s="101" t="s">
        <v>515</v>
      </c>
      <c r="D2486" s="3" t="s">
        <v>512</v>
      </c>
      <c r="F2486" s="102"/>
      <c r="H2486" s="59"/>
      <c r="I2486" s="7"/>
      <c r="J2486" s="7"/>
      <c r="K2486" s="7"/>
      <c r="L2486" s="7"/>
      <c r="M2486" s="7"/>
      <c r="O2486" s="51"/>
      <c r="P2486" s="51"/>
      <c r="Q2486" s="51"/>
      <c r="R2486" s="51"/>
      <c r="S2486" s="51"/>
      <c r="T2486" s="51"/>
      <c r="U2486" s="51"/>
      <c r="V2486" s="51"/>
      <c r="W2486" s="51"/>
      <c r="X2486" s="51"/>
      <c r="Y2486" s="51"/>
      <c r="Z2486" s="51"/>
      <c r="AA2486" s="51"/>
    </row>
    <row r="2487" spans="1:27" ht="11.65" customHeight="1">
      <c r="A2487" s="53">
        <v>2358</v>
      </c>
      <c r="C2487" s="101"/>
      <c r="F2487" s="104" t="s">
        <v>641</v>
      </c>
      <c r="G2487" s="3" t="s">
        <v>569</v>
      </c>
      <c r="H2487" s="59"/>
      <c r="I2487" s="7">
        <v>0</v>
      </c>
      <c r="J2487" s="7">
        <v>0</v>
      </c>
      <c r="K2487" s="103">
        <v>0</v>
      </c>
      <c r="L2487" s="7">
        <v>0</v>
      </c>
      <c r="M2487" s="7">
        <v>0</v>
      </c>
      <c r="O2487" s="51"/>
      <c r="P2487" s="51"/>
      <c r="Q2487" s="51"/>
      <c r="R2487" s="51"/>
      <c r="S2487" s="51"/>
      <c r="T2487" s="51"/>
      <c r="U2487" s="51"/>
      <c r="V2487" s="51"/>
      <c r="W2487" s="51"/>
      <c r="X2487" s="51"/>
      <c r="Y2487" s="51"/>
      <c r="Z2487" s="51"/>
      <c r="AA2487" s="51"/>
    </row>
    <row r="2488" spans="1:27" ht="11.65" customHeight="1">
      <c r="A2488" s="53">
        <v>2359</v>
      </c>
      <c r="C2488" s="101"/>
      <c r="F2488" s="104" t="s">
        <v>641</v>
      </c>
      <c r="G2488" s="3" t="s">
        <v>647</v>
      </c>
      <c r="H2488" s="59"/>
      <c r="I2488" s="7">
        <v>0</v>
      </c>
      <c r="J2488" s="7">
        <v>0</v>
      </c>
      <c r="K2488" s="103">
        <v>0</v>
      </c>
      <c r="L2488" s="7">
        <v>0</v>
      </c>
      <c r="M2488" s="7">
        <v>0</v>
      </c>
      <c r="O2488" s="51"/>
      <c r="P2488" s="51"/>
      <c r="Q2488" s="51"/>
      <c r="R2488" s="51"/>
      <c r="S2488" s="51"/>
      <c r="T2488" s="51"/>
      <c r="U2488" s="51"/>
      <c r="V2488" s="51"/>
      <c r="W2488" s="51"/>
      <c r="X2488" s="51"/>
      <c r="Y2488" s="51"/>
      <c r="Z2488" s="51"/>
      <c r="AA2488" s="51"/>
    </row>
    <row r="2489" spans="1:27" ht="11.65" customHeight="1">
      <c r="A2489" s="53">
        <v>2360</v>
      </c>
      <c r="C2489" s="101"/>
      <c r="F2489" s="104" t="s">
        <v>641</v>
      </c>
      <c r="G2489" s="3" t="s">
        <v>700</v>
      </c>
      <c r="H2489" s="59"/>
      <c r="I2489" s="7">
        <v>0</v>
      </c>
      <c r="J2489" s="7">
        <v>0</v>
      </c>
      <c r="K2489" s="103">
        <v>0</v>
      </c>
      <c r="L2489" s="7">
        <v>0</v>
      </c>
      <c r="M2489" s="7">
        <v>0</v>
      </c>
      <c r="O2489" s="51"/>
      <c r="P2489" s="51"/>
      <c r="Q2489" s="51"/>
      <c r="R2489" s="51"/>
      <c r="S2489" s="51"/>
      <c r="T2489" s="51"/>
      <c r="U2489" s="51"/>
      <c r="V2489" s="51"/>
      <c r="W2489" s="51"/>
      <c r="X2489" s="51"/>
      <c r="Y2489" s="51"/>
      <c r="Z2489" s="51"/>
      <c r="AA2489" s="51"/>
    </row>
    <row r="2490" spans="1:27" ht="11.65" customHeight="1">
      <c r="A2490" s="53">
        <v>2361</v>
      </c>
      <c r="C2490" s="101"/>
      <c r="F2490" s="104" t="s">
        <v>641</v>
      </c>
      <c r="G2490" s="3" t="s">
        <v>249</v>
      </c>
      <c r="H2490" s="59"/>
      <c r="I2490" s="7">
        <v>0</v>
      </c>
      <c r="J2490" s="7">
        <v>0</v>
      </c>
      <c r="K2490" s="103">
        <v>0</v>
      </c>
      <c r="L2490" s="7">
        <v>0</v>
      </c>
      <c r="M2490" s="7">
        <v>0</v>
      </c>
      <c r="O2490" s="51"/>
      <c r="P2490" s="51"/>
      <c r="Q2490" s="51"/>
      <c r="R2490" s="51"/>
      <c r="S2490" s="51"/>
      <c r="T2490" s="51"/>
      <c r="U2490" s="51"/>
      <c r="V2490" s="51"/>
      <c r="W2490" s="51"/>
      <c r="X2490" s="51"/>
      <c r="Y2490" s="51"/>
      <c r="Z2490" s="51"/>
      <c r="AA2490" s="51"/>
    </row>
    <row r="2491" spans="1:27" ht="11.65" customHeight="1">
      <c r="A2491" s="53">
        <v>2362</v>
      </c>
      <c r="C2491" s="101"/>
      <c r="F2491" s="104" t="s">
        <v>641</v>
      </c>
      <c r="G2491" s="3" t="s">
        <v>632</v>
      </c>
      <c r="H2491" s="59"/>
      <c r="I2491" s="7">
        <v>0</v>
      </c>
      <c r="J2491" s="7">
        <v>0</v>
      </c>
      <c r="K2491" s="103">
        <v>0</v>
      </c>
      <c r="L2491" s="7">
        <v>0</v>
      </c>
      <c r="M2491" s="7">
        <v>0</v>
      </c>
      <c r="O2491" s="51"/>
      <c r="P2491" s="51"/>
      <c r="Q2491" s="51"/>
      <c r="R2491" s="51"/>
      <c r="S2491" s="51"/>
      <c r="T2491" s="51"/>
      <c r="U2491" s="51"/>
      <c r="V2491" s="51"/>
      <c r="W2491" s="51"/>
      <c r="X2491" s="51"/>
      <c r="Y2491" s="51"/>
      <c r="Z2491" s="51"/>
      <c r="AA2491" s="51"/>
    </row>
    <row r="2492" spans="1:27" ht="11.65" customHeight="1" thickBot="1">
      <c r="A2492" s="53">
        <v>2363</v>
      </c>
      <c r="C2492" s="101"/>
      <c r="F2492" s="102"/>
      <c r="H2492" s="59" t="s">
        <v>513</v>
      </c>
      <c r="I2492" s="118">
        <v>0</v>
      </c>
      <c r="J2492" s="118">
        <v>0</v>
      </c>
      <c r="K2492" s="118">
        <v>0</v>
      </c>
      <c r="L2492" s="118">
        <v>0</v>
      </c>
      <c r="M2492" s="118">
        <v>0</v>
      </c>
      <c r="O2492" s="51"/>
      <c r="P2492" s="51"/>
      <c r="Q2492" s="51"/>
      <c r="R2492" s="51"/>
      <c r="S2492" s="51"/>
      <c r="T2492" s="51"/>
      <c r="U2492" s="51"/>
      <c r="V2492" s="51"/>
      <c r="W2492" s="51"/>
      <c r="X2492" s="51"/>
      <c r="Y2492" s="51"/>
      <c r="Z2492" s="51"/>
      <c r="AA2492" s="51"/>
    </row>
    <row r="2493" spans="1:27" ht="11.65" customHeight="1" thickTop="1">
      <c r="A2493" s="53">
        <v>2364</v>
      </c>
      <c r="C2493" s="101"/>
      <c r="F2493" s="102"/>
      <c r="H2493" s="59"/>
      <c r="I2493" s="7"/>
      <c r="J2493" s="7"/>
      <c r="K2493" s="7"/>
      <c r="L2493" s="7"/>
      <c r="M2493" s="7"/>
      <c r="O2493" s="51"/>
      <c r="P2493" s="51"/>
      <c r="Q2493" s="51"/>
      <c r="R2493" s="51"/>
      <c r="S2493" s="51"/>
      <c r="T2493" s="51"/>
      <c r="U2493" s="51"/>
      <c r="V2493" s="51"/>
      <c r="W2493" s="51"/>
      <c r="X2493" s="51"/>
      <c r="Y2493" s="51"/>
      <c r="Z2493" s="51"/>
      <c r="AA2493" s="51"/>
    </row>
    <row r="2494" spans="1:27" ht="11.65" customHeight="1" thickBot="1">
      <c r="A2494" s="53">
        <v>2365</v>
      </c>
      <c r="C2494" s="89" t="s">
        <v>516</v>
      </c>
      <c r="F2494" s="102"/>
      <c r="H2494" s="90"/>
      <c r="I2494" s="108">
        <v>-720806.51375000004</v>
      </c>
      <c r="J2494" s="108">
        <v>-727141.46934919083</v>
      </c>
      <c r="K2494" s="108">
        <v>6334.9555991907391</v>
      </c>
      <c r="L2494" s="108">
        <v>0</v>
      </c>
      <c r="M2494" s="108">
        <v>6334.9555991907391</v>
      </c>
      <c r="N2494" s="7" t="s">
        <v>65</v>
      </c>
      <c r="O2494" s="51"/>
      <c r="P2494" s="51"/>
      <c r="Q2494" s="51"/>
      <c r="R2494" s="51"/>
      <c r="S2494" s="51"/>
      <c r="T2494" s="51"/>
      <c r="U2494" s="51"/>
      <c r="V2494" s="51"/>
      <c r="W2494" s="51"/>
      <c r="X2494" s="51"/>
      <c r="Y2494" s="51"/>
      <c r="Z2494" s="51"/>
      <c r="AA2494" s="51"/>
    </row>
    <row r="2495" spans="1:27" ht="11.65" customHeight="1" thickTop="1">
      <c r="A2495" s="53">
        <v>2366</v>
      </c>
      <c r="C2495" s="101"/>
      <c r="F2495" s="102"/>
      <c r="H2495" s="59"/>
      <c r="I2495" s="7"/>
      <c r="J2495" s="7"/>
      <c r="K2495" s="7"/>
      <c r="L2495" s="7"/>
      <c r="M2495" s="7"/>
      <c r="O2495" s="51"/>
      <c r="P2495" s="51"/>
      <c r="Q2495" s="51"/>
      <c r="R2495" s="51"/>
      <c r="S2495" s="51"/>
      <c r="T2495" s="51"/>
      <c r="U2495" s="51"/>
      <c r="V2495" s="51"/>
      <c r="W2495" s="51"/>
      <c r="X2495" s="51"/>
      <c r="Y2495" s="51"/>
      <c r="Z2495" s="51"/>
      <c r="AA2495" s="51"/>
    </row>
    <row r="2496" spans="1:27" ht="11.65" customHeight="1">
      <c r="A2496" s="53">
        <v>2367</v>
      </c>
      <c r="C2496" s="101">
        <v>151</v>
      </c>
      <c r="D2496" s="3" t="s">
        <v>98</v>
      </c>
      <c r="F2496" s="102"/>
      <c r="H2496" s="59"/>
      <c r="I2496" s="7"/>
      <c r="J2496" s="7"/>
      <c r="K2496" s="7"/>
      <c r="L2496" s="7"/>
      <c r="M2496" s="7"/>
      <c r="O2496" s="51"/>
      <c r="P2496" s="51"/>
      <c r="Q2496" s="51"/>
      <c r="R2496" s="51"/>
      <c r="S2496" s="51"/>
      <c r="T2496" s="51"/>
      <c r="U2496" s="51"/>
      <c r="V2496" s="51"/>
      <c r="W2496" s="51"/>
      <c r="X2496" s="51"/>
      <c r="Y2496" s="51"/>
      <c r="Z2496" s="51"/>
      <c r="AA2496" s="51"/>
    </row>
    <row r="2497" spans="1:27" ht="11.65" customHeight="1">
      <c r="A2497" s="53">
        <v>2368</v>
      </c>
      <c r="C2497" s="101"/>
      <c r="F2497" s="104" t="s">
        <v>270</v>
      </c>
      <c r="G2497" s="3" t="s">
        <v>656</v>
      </c>
      <c r="H2497" s="59"/>
      <c r="I2497" s="7">
        <v>0</v>
      </c>
      <c r="J2497" s="7">
        <v>0</v>
      </c>
      <c r="K2497" s="103">
        <v>0</v>
      </c>
      <c r="L2497" s="7">
        <v>0</v>
      </c>
      <c r="M2497" s="7">
        <v>0</v>
      </c>
      <c r="O2497" s="51"/>
      <c r="P2497" s="51"/>
      <c r="Q2497" s="51"/>
      <c r="R2497" s="51"/>
      <c r="S2497" s="51"/>
      <c r="T2497" s="51"/>
      <c r="U2497" s="51"/>
      <c r="V2497" s="51"/>
      <c r="W2497" s="51"/>
      <c r="X2497" s="51"/>
      <c r="Y2497" s="51"/>
      <c r="Z2497" s="51"/>
      <c r="AA2497" s="51"/>
    </row>
    <row r="2498" spans="1:27" ht="11.65" customHeight="1">
      <c r="A2498" s="53">
        <v>2369</v>
      </c>
      <c r="C2498" s="101"/>
      <c r="F2498" s="104" t="s">
        <v>270</v>
      </c>
      <c r="G2498" s="3" t="s">
        <v>630</v>
      </c>
      <c r="H2498" s="59"/>
      <c r="I2498" s="7">
        <v>0</v>
      </c>
      <c r="J2498" s="7">
        <v>0</v>
      </c>
      <c r="K2498" s="103">
        <v>0</v>
      </c>
      <c r="L2498" s="7">
        <v>0</v>
      </c>
      <c r="M2498" s="7">
        <v>0</v>
      </c>
      <c r="O2498" s="51"/>
      <c r="P2498" s="51"/>
      <c r="Q2498" s="51"/>
      <c r="R2498" s="51"/>
      <c r="S2498" s="51"/>
      <c r="T2498" s="51"/>
      <c r="U2498" s="51"/>
      <c r="V2498" s="51"/>
      <c r="W2498" s="51"/>
      <c r="X2498" s="51"/>
      <c r="Y2498" s="51"/>
      <c r="Z2498" s="51"/>
      <c r="AA2498" s="51"/>
    </row>
    <row r="2499" spans="1:27" ht="11.65" customHeight="1">
      <c r="A2499" s="53">
        <v>2370</v>
      </c>
      <c r="C2499" s="101"/>
      <c r="F2499" s="104" t="s">
        <v>270</v>
      </c>
      <c r="G2499" s="3" t="s">
        <v>637</v>
      </c>
      <c r="H2499" s="59"/>
      <c r="I2499" s="7">
        <v>1641230.1704166699</v>
      </c>
      <c r="J2499" s="7">
        <v>1266775.3036985549</v>
      </c>
      <c r="K2499" s="103">
        <v>374454.86671811505</v>
      </c>
      <c r="L2499" s="7">
        <v>-374454.86671811336</v>
      </c>
      <c r="M2499" s="7">
        <v>1.6880221664905548E-9</v>
      </c>
      <c r="O2499" s="51"/>
      <c r="P2499" s="51"/>
      <c r="Q2499" s="51"/>
      <c r="R2499" s="51"/>
      <c r="S2499" s="51"/>
      <c r="T2499" s="51"/>
      <c r="U2499" s="51"/>
      <c r="V2499" s="51"/>
      <c r="W2499" s="51"/>
      <c r="X2499" s="51"/>
      <c r="Y2499" s="51"/>
      <c r="Z2499" s="51"/>
      <c r="AA2499" s="51"/>
    </row>
    <row r="2500" spans="1:27" ht="11.65" customHeight="1">
      <c r="A2500" s="53">
        <v>2371</v>
      </c>
      <c r="C2500" s="101"/>
      <c r="F2500" s="104" t="s">
        <v>270</v>
      </c>
      <c r="G2500" s="3" t="s">
        <v>398</v>
      </c>
      <c r="H2500" s="59"/>
      <c r="I2500" s="7">
        <v>179861187.617917</v>
      </c>
      <c r="J2500" s="7">
        <v>179861187.617917</v>
      </c>
      <c r="K2500" s="103">
        <v>0</v>
      </c>
      <c r="L2500" s="7">
        <v>0</v>
      </c>
      <c r="M2500" s="7">
        <v>0</v>
      </c>
      <c r="O2500" s="51"/>
      <c r="P2500" s="51"/>
      <c r="Q2500" s="51"/>
      <c r="R2500" s="51"/>
      <c r="S2500" s="51"/>
      <c r="T2500" s="51"/>
      <c r="U2500" s="51"/>
      <c r="V2500" s="51"/>
      <c r="W2500" s="51"/>
      <c r="X2500" s="51"/>
      <c r="Y2500" s="51"/>
      <c r="Z2500" s="51"/>
      <c r="AA2500" s="51"/>
    </row>
    <row r="2501" spans="1:27" ht="11.65" customHeight="1">
      <c r="A2501" s="53">
        <v>2372</v>
      </c>
      <c r="C2501" s="101"/>
      <c r="F2501" s="104" t="s">
        <v>270</v>
      </c>
      <c r="G2501" s="3" t="s">
        <v>651</v>
      </c>
      <c r="H2501" s="59"/>
      <c r="I2501" s="7">
        <v>26345788.724583302</v>
      </c>
      <c r="J2501" s="7">
        <v>20334865.343286403</v>
      </c>
      <c r="K2501" s="103">
        <v>6010923.381296901</v>
      </c>
      <c r="L2501" s="7">
        <v>-6010923.3812969159</v>
      </c>
      <c r="M2501" s="7">
        <v>-1.4901161193847656E-8</v>
      </c>
      <c r="O2501" s="51"/>
      <c r="P2501" s="51"/>
      <c r="Q2501" s="51"/>
      <c r="R2501" s="51"/>
      <c r="S2501" s="51"/>
      <c r="T2501" s="51"/>
      <c r="U2501" s="51"/>
      <c r="V2501" s="51"/>
      <c r="W2501" s="51"/>
      <c r="X2501" s="51"/>
      <c r="Y2501" s="51"/>
      <c r="Z2501" s="51"/>
      <c r="AA2501" s="51"/>
    </row>
    <row r="2502" spans="1:27" ht="11.65" customHeight="1">
      <c r="A2502" s="53">
        <v>2373</v>
      </c>
      <c r="C2502" s="101"/>
      <c r="F2502" s="104" t="s">
        <v>270</v>
      </c>
      <c r="G2502" s="3" t="s">
        <v>398</v>
      </c>
      <c r="H2502" s="59"/>
      <c r="I2502" s="7">
        <v>0</v>
      </c>
      <c r="J2502" s="7">
        <v>0</v>
      </c>
      <c r="K2502" s="103">
        <v>0</v>
      </c>
      <c r="L2502" s="7">
        <v>0</v>
      </c>
      <c r="M2502" s="7">
        <v>0</v>
      </c>
      <c r="O2502" s="51"/>
      <c r="P2502" s="51"/>
      <c r="Q2502" s="51"/>
      <c r="R2502" s="51"/>
      <c r="S2502" s="51"/>
      <c r="T2502" s="51"/>
      <c r="U2502" s="51"/>
      <c r="V2502" s="51"/>
      <c r="W2502" s="51"/>
      <c r="X2502" s="51"/>
      <c r="Y2502" s="51"/>
      <c r="Z2502" s="51"/>
      <c r="AA2502" s="51"/>
    </row>
    <row r="2503" spans="1:27" ht="11.65" customHeight="1">
      <c r="A2503" s="53">
        <v>2374</v>
      </c>
      <c r="C2503" s="101"/>
      <c r="F2503" s="104" t="s">
        <v>270</v>
      </c>
      <c r="G2503" s="3" t="s">
        <v>398</v>
      </c>
      <c r="H2503" s="59"/>
      <c r="I2503" s="7">
        <v>0</v>
      </c>
      <c r="J2503" s="7">
        <v>0</v>
      </c>
      <c r="K2503" s="103">
        <v>0</v>
      </c>
      <c r="L2503" s="7">
        <v>0</v>
      </c>
      <c r="M2503" s="7">
        <v>0</v>
      </c>
      <c r="O2503" s="51"/>
      <c r="P2503" s="51"/>
      <c r="Q2503" s="51"/>
      <c r="R2503" s="51"/>
      <c r="S2503" s="51"/>
      <c r="T2503" s="51"/>
      <c r="U2503" s="51"/>
      <c r="V2503" s="51"/>
      <c r="W2503" s="51"/>
      <c r="X2503" s="51"/>
      <c r="Y2503" s="51"/>
      <c r="Z2503" s="51"/>
      <c r="AA2503" s="51"/>
    </row>
    <row r="2504" spans="1:27" ht="11.65" customHeight="1">
      <c r="A2504" s="53">
        <v>2375</v>
      </c>
      <c r="C2504" s="101" t="s">
        <v>517</v>
      </c>
      <c r="F2504" s="102"/>
      <c r="H2504" s="59" t="s">
        <v>518</v>
      </c>
      <c r="I2504" s="106">
        <v>207848206.51291698</v>
      </c>
      <c r="J2504" s="106">
        <v>201462828.26490197</v>
      </c>
      <c r="K2504" s="106">
        <v>6385378.2480150163</v>
      </c>
      <c r="L2504" s="106">
        <v>-6385378.2480150294</v>
      </c>
      <c r="M2504" s="106">
        <v>-1.3213139027357101E-8</v>
      </c>
      <c r="O2504" s="51"/>
      <c r="P2504" s="51"/>
      <c r="Q2504" s="51"/>
      <c r="R2504" s="51"/>
      <c r="S2504" s="51"/>
      <c r="T2504" s="51"/>
      <c r="U2504" s="51"/>
      <c r="V2504" s="51"/>
      <c r="W2504" s="51"/>
      <c r="X2504" s="51"/>
      <c r="Y2504" s="51"/>
      <c r="Z2504" s="51"/>
      <c r="AA2504" s="51"/>
    </row>
    <row r="2505" spans="1:27" ht="11.65" customHeight="1">
      <c r="A2505" s="53">
        <v>2376</v>
      </c>
      <c r="C2505" s="101"/>
      <c r="F2505" s="102"/>
      <c r="H2505" s="59"/>
      <c r="I2505" s="7"/>
      <c r="J2505" s="7"/>
      <c r="K2505" s="7"/>
      <c r="L2505" s="7"/>
      <c r="M2505" s="7"/>
      <c r="O2505" s="51"/>
      <c r="P2505" s="51"/>
      <c r="Q2505" s="51"/>
      <c r="R2505" s="51"/>
      <c r="S2505" s="51"/>
      <c r="T2505" s="51"/>
      <c r="U2505" s="51"/>
      <c r="V2505" s="51"/>
      <c r="W2505" s="51"/>
      <c r="X2505" s="51"/>
      <c r="Y2505" s="51"/>
      <c r="Z2505" s="51"/>
      <c r="AA2505" s="51"/>
    </row>
    <row r="2506" spans="1:27" ht="11.65" customHeight="1">
      <c r="A2506" s="53">
        <v>2377</v>
      </c>
      <c r="C2506" s="101">
        <v>152</v>
      </c>
      <c r="D2506" s="3" t="s">
        <v>519</v>
      </c>
      <c r="F2506" s="102"/>
      <c r="H2506" s="59"/>
      <c r="I2506" s="7"/>
      <c r="J2506" s="7"/>
      <c r="K2506" s="7"/>
      <c r="L2506" s="7"/>
      <c r="M2506" s="7"/>
      <c r="O2506" s="51"/>
      <c r="P2506" s="51"/>
      <c r="Q2506" s="51"/>
      <c r="R2506" s="51"/>
      <c r="S2506" s="51"/>
      <c r="T2506" s="51"/>
      <c r="U2506" s="51"/>
      <c r="V2506" s="51"/>
      <c r="W2506" s="51"/>
      <c r="X2506" s="51"/>
      <c r="Y2506" s="51"/>
      <c r="Z2506" s="51"/>
      <c r="AA2506" s="51"/>
    </row>
    <row r="2507" spans="1:27" ht="11.65" customHeight="1">
      <c r="A2507" s="53">
        <v>2378</v>
      </c>
      <c r="C2507" s="101"/>
      <c r="F2507" s="104" t="s">
        <v>270</v>
      </c>
      <c r="G2507" s="3" t="s">
        <v>630</v>
      </c>
      <c r="H2507" s="59"/>
      <c r="I2507" s="7">
        <v>0</v>
      </c>
      <c r="J2507" s="7">
        <v>0</v>
      </c>
      <c r="K2507" s="103">
        <v>0</v>
      </c>
      <c r="L2507" s="7">
        <v>0</v>
      </c>
      <c r="M2507" s="7">
        <v>0</v>
      </c>
      <c r="O2507" s="51"/>
      <c r="P2507" s="51"/>
      <c r="Q2507" s="51"/>
      <c r="R2507" s="51"/>
      <c r="S2507" s="51"/>
      <c r="T2507" s="51"/>
      <c r="U2507" s="51"/>
      <c r="V2507" s="51"/>
      <c r="W2507" s="51"/>
      <c r="X2507" s="51"/>
      <c r="Y2507" s="51"/>
      <c r="Z2507" s="51"/>
      <c r="AA2507" s="51"/>
    </row>
    <row r="2508" spans="1:27" ht="11.65" customHeight="1">
      <c r="A2508" s="53">
        <v>2379</v>
      </c>
      <c r="C2508" s="101"/>
      <c r="F2508" s="104" t="s">
        <v>270</v>
      </c>
      <c r="G2508" s="3" t="s">
        <v>637</v>
      </c>
      <c r="H2508" s="59"/>
      <c r="I2508" s="7">
        <v>0</v>
      </c>
      <c r="J2508" s="7">
        <v>0</v>
      </c>
      <c r="K2508" s="103">
        <v>0</v>
      </c>
      <c r="L2508" s="7">
        <v>0</v>
      </c>
      <c r="M2508" s="7">
        <v>0</v>
      </c>
      <c r="O2508" s="51"/>
      <c r="P2508" s="51"/>
      <c r="Q2508" s="51"/>
      <c r="R2508" s="51"/>
      <c r="S2508" s="51"/>
      <c r="T2508" s="51"/>
      <c r="U2508" s="51"/>
      <c r="V2508" s="51"/>
      <c r="W2508" s="51"/>
      <c r="X2508" s="51"/>
      <c r="Y2508" s="51"/>
      <c r="Z2508" s="51"/>
      <c r="AA2508" s="51"/>
    </row>
    <row r="2509" spans="1:27" ht="11.65" customHeight="1">
      <c r="A2509" s="53">
        <v>2380</v>
      </c>
      <c r="C2509" s="101"/>
      <c r="F2509" s="104" t="s">
        <v>270</v>
      </c>
      <c r="G2509" s="3" t="s">
        <v>398</v>
      </c>
      <c r="H2509" s="59"/>
      <c r="I2509" s="7">
        <v>0</v>
      </c>
      <c r="J2509" s="7">
        <v>0</v>
      </c>
      <c r="K2509" s="103">
        <v>0</v>
      </c>
      <c r="L2509" s="7">
        <v>0</v>
      </c>
      <c r="M2509" s="7">
        <v>0</v>
      </c>
      <c r="O2509" s="51"/>
      <c r="P2509" s="51"/>
      <c r="Q2509" s="51"/>
      <c r="R2509" s="51"/>
      <c r="S2509" s="51"/>
      <c r="T2509" s="51"/>
      <c r="U2509" s="51"/>
      <c r="V2509" s="51"/>
      <c r="W2509" s="51"/>
      <c r="X2509" s="51"/>
      <c r="Y2509" s="51"/>
      <c r="Z2509" s="51"/>
      <c r="AA2509" s="51"/>
    </row>
    <row r="2510" spans="1:27" ht="11.65" customHeight="1">
      <c r="A2510" s="53">
        <v>2381</v>
      </c>
      <c r="C2510" s="101"/>
      <c r="F2510" s="102"/>
      <c r="H2510" s="59"/>
      <c r="I2510" s="106">
        <v>0</v>
      </c>
      <c r="J2510" s="106">
        <v>0</v>
      </c>
      <c r="K2510" s="106">
        <v>0</v>
      </c>
      <c r="L2510" s="106">
        <v>0</v>
      </c>
      <c r="M2510" s="106">
        <v>0</v>
      </c>
      <c r="O2510" s="51"/>
      <c r="P2510" s="51"/>
      <c r="Q2510" s="51"/>
      <c r="R2510" s="51"/>
      <c r="S2510" s="51"/>
      <c r="T2510" s="51"/>
      <c r="U2510" s="51"/>
      <c r="V2510" s="51"/>
      <c r="W2510" s="51"/>
      <c r="X2510" s="51"/>
      <c r="Y2510" s="51"/>
      <c r="Z2510" s="51"/>
      <c r="AA2510" s="51"/>
    </row>
    <row r="2511" spans="1:27" ht="11.65" customHeight="1">
      <c r="A2511" s="53">
        <v>2382</v>
      </c>
      <c r="C2511" s="101"/>
      <c r="F2511" s="102"/>
      <c r="H2511" s="59"/>
      <c r="I2511" s="7"/>
      <c r="J2511" s="7"/>
      <c r="K2511" s="7"/>
      <c r="L2511" s="7"/>
      <c r="M2511" s="7"/>
      <c r="O2511" s="51"/>
      <c r="P2511" s="51"/>
      <c r="Q2511" s="51"/>
      <c r="R2511" s="51"/>
      <c r="S2511" s="51"/>
      <c r="T2511" s="51"/>
      <c r="U2511" s="51"/>
      <c r="V2511" s="51"/>
      <c r="W2511" s="51"/>
      <c r="X2511" s="51"/>
      <c r="Y2511" s="51"/>
      <c r="Z2511" s="51"/>
      <c r="AA2511" s="51"/>
    </row>
    <row r="2512" spans="1:27" ht="11.65" customHeight="1">
      <c r="A2512" s="53">
        <v>2383</v>
      </c>
      <c r="C2512" s="101">
        <v>25316</v>
      </c>
      <c r="D2512" s="3" t="s">
        <v>520</v>
      </c>
      <c r="F2512" s="102"/>
      <c r="H2512" s="59"/>
      <c r="I2512" s="7"/>
      <c r="J2512" s="7"/>
      <c r="K2512" s="7"/>
      <c r="L2512" s="7"/>
      <c r="M2512" s="7"/>
      <c r="O2512" s="51"/>
      <c r="P2512" s="51"/>
      <c r="Q2512" s="51"/>
      <c r="R2512" s="51"/>
      <c r="S2512" s="51"/>
      <c r="T2512" s="51"/>
      <c r="U2512" s="51"/>
      <c r="V2512" s="51"/>
      <c r="W2512" s="51"/>
      <c r="X2512" s="51"/>
      <c r="Y2512" s="51"/>
      <c r="Z2512" s="51"/>
      <c r="AA2512" s="51"/>
    </row>
    <row r="2513" spans="1:27" ht="11.65" customHeight="1">
      <c r="A2513" s="53">
        <v>2384</v>
      </c>
      <c r="C2513" s="101"/>
      <c r="F2513" s="104" t="s">
        <v>270</v>
      </c>
      <c r="G2513" s="3" t="s">
        <v>630</v>
      </c>
      <c r="H2513" s="59"/>
      <c r="I2513" s="7">
        <v>0</v>
      </c>
      <c r="J2513" s="7">
        <v>0</v>
      </c>
      <c r="K2513" s="103">
        <v>0</v>
      </c>
      <c r="L2513" s="7">
        <v>0</v>
      </c>
      <c r="M2513" s="7">
        <v>0</v>
      </c>
      <c r="O2513" s="51"/>
      <c r="P2513" s="51"/>
      <c r="Q2513" s="51"/>
      <c r="R2513" s="51"/>
      <c r="S2513" s="51"/>
      <c r="T2513" s="51"/>
      <c r="U2513" s="51"/>
      <c r="V2513" s="51"/>
      <c r="W2513" s="51"/>
      <c r="X2513" s="51"/>
      <c r="Y2513" s="51"/>
      <c r="Z2513" s="51"/>
      <c r="AA2513" s="51"/>
    </row>
    <row r="2514" spans="1:27" ht="11.65" customHeight="1">
      <c r="A2514" s="53">
        <v>2385</v>
      </c>
      <c r="C2514" s="101"/>
      <c r="F2514" s="104" t="s">
        <v>270</v>
      </c>
      <c r="G2514" s="3" t="s">
        <v>637</v>
      </c>
      <c r="H2514" s="59"/>
      <c r="I2514" s="7">
        <v>0</v>
      </c>
      <c r="J2514" s="7">
        <v>0</v>
      </c>
      <c r="K2514" s="103">
        <v>0</v>
      </c>
      <c r="L2514" s="7">
        <v>0</v>
      </c>
      <c r="M2514" s="7">
        <v>0</v>
      </c>
      <c r="O2514" s="51"/>
      <c r="P2514" s="51"/>
      <c r="Q2514" s="51"/>
      <c r="R2514" s="51"/>
      <c r="S2514" s="51"/>
      <c r="T2514" s="51"/>
      <c r="U2514" s="51"/>
      <c r="V2514" s="51"/>
      <c r="W2514" s="51"/>
      <c r="X2514" s="51"/>
      <c r="Y2514" s="51"/>
      <c r="Z2514" s="51"/>
      <c r="AA2514" s="51"/>
    </row>
    <row r="2515" spans="1:27" ht="11.65" customHeight="1">
      <c r="A2515" s="53">
        <v>2386</v>
      </c>
      <c r="C2515" s="101"/>
      <c r="F2515" s="104" t="s">
        <v>270</v>
      </c>
      <c r="G2515" s="3" t="s">
        <v>398</v>
      </c>
      <c r="H2515" s="59"/>
      <c r="I2515" s="7">
        <v>-2790500</v>
      </c>
      <c r="J2515" s="7">
        <v>-2790500</v>
      </c>
      <c r="K2515" s="103">
        <v>0</v>
      </c>
      <c r="L2515" s="7">
        <v>0</v>
      </c>
      <c r="M2515" s="7">
        <v>0</v>
      </c>
      <c r="O2515" s="51"/>
      <c r="P2515" s="51"/>
      <c r="Q2515" s="51"/>
      <c r="R2515" s="51"/>
      <c r="S2515" s="51"/>
      <c r="T2515" s="51"/>
      <c r="U2515" s="51"/>
      <c r="V2515" s="51"/>
      <c r="W2515" s="51"/>
      <c r="X2515" s="51"/>
      <c r="Y2515" s="51"/>
      <c r="Z2515" s="51"/>
      <c r="AA2515" s="51"/>
    </row>
    <row r="2516" spans="1:27" ht="11.65" customHeight="1">
      <c r="A2516" s="53">
        <v>2387</v>
      </c>
      <c r="C2516" s="101"/>
      <c r="F2516" s="102"/>
      <c r="H2516" s="59" t="s">
        <v>518</v>
      </c>
      <c r="I2516" s="106">
        <v>-2790500</v>
      </c>
      <c r="J2516" s="106">
        <v>-2790500</v>
      </c>
      <c r="K2516" s="106">
        <v>0</v>
      </c>
      <c r="L2516" s="106">
        <v>0</v>
      </c>
      <c r="M2516" s="106">
        <v>0</v>
      </c>
      <c r="O2516" s="51"/>
      <c r="P2516" s="51"/>
      <c r="Q2516" s="51"/>
      <c r="R2516" s="51"/>
      <c r="S2516" s="51"/>
      <c r="T2516" s="51"/>
      <c r="U2516" s="51"/>
      <c r="V2516" s="51"/>
      <c r="W2516" s="51"/>
      <c r="X2516" s="51"/>
      <c r="Y2516" s="51"/>
      <c r="Z2516" s="51"/>
      <c r="AA2516" s="51"/>
    </row>
    <row r="2517" spans="1:27" ht="11.65" customHeight="1">
      <c r="A2517" s="53">
        <v>2388</v>
      </c>
      <c r="C2517" s="101"/>
      <c r="F2517" s="102"/>
      <c r="H2517" s="59"/>
      <c r="I2517" s="7"/>
      <c r="J2517" s="7"/>
      <c r="K2517" s="7"/>
      <c r="L2517" s="7"/>
      <c r="M2517" s="7"/>
      <c r="O2517" s="51"/>
      <c r="P2517" s="51"/>
      <c r="Q2517" s="51"/>
      <c r="R2517" s="51"/>
      <c r="S2517" s="51"/>
      <c r="T2517" s="51"/>
      <c r="U2517" s="51"/>
      <c r="V2517" s="51"/>
      <c r="W2517" s="51"/>
      <c r="X2517" s="51"/>
      <c r="Y2517" s="51"/>
      <c r="Z2517" s="51"/>
      <c r="AA2517" s="51"/>
    </row>
    <row r="2518" spans="1:27" ht="11.65" customHeight="1">
      <c r="A2518" s="53">
        <v>2389</v>
      </c>
      <c r="C2518" s="101">
        <v>25317</v>
      </c>
      <c r="D2518" s="3" t="s">
        <v>520</v>
      </c>
      <c r="F2518" s="102"/>
      <c r="H2518" s="59"/>
      <c r="I2518" s="7"/>
      <c r="J2518" s="7"/>
      <c r="K2518" s="7"/>
      <c r="L2518" s="7"/>
      <c r="M2518" s="7"/>
      <c r="O2518" s="51"/>
      <c r="P2518" s="51"/>
      <c r="Q2518" s="51"/>
      <c r="R2518" s="51"/>
      <c r="S2518" s="51"/>
      <c r="T2518" s="51"/>
      <c r="U2518" s="51"/>
      <c r="V2518" s="51"/>
      <c r="W2518" s="51"/>
      <c r="X2518" s="51"/>
      <c r="Y2518" s="51"/>
      <c r="Z2518" s="51"/>
      <c r="AA2518" s="51"/>
    </row>
    <row r="2519" spans="1:27" ht="11.65" customHeight="1">
      <c r="A2519" s="53">
        <v>2390</v>
      </c>
      <c r="C2519" s="101"/>
      <c r="F2519" s="104" t="s">
        <v>270</v>
      </c>
      <c r="G2519" s="3" t="s">
        <v>630</v>
      </c>
      <c r="H2519" s="59"/>
      <c r="I2519" s="7">
        <v>0</v>
      </c>
      <c r="J2519" s="7">
        <v>0</v>
      </c>
      <c r="K2519" s="103">
        <v>0</v>
      </c>
      <c r="L2519" s="7">
        <v>0</v>
      </c>
      <c r="M2519" s="7">
        <v>0</v>
      </c>
      <c r="O2519" s="51"/>
      <c r="P2519" s="51"/>
      <c r="Q2519" s="51"/>
      <c r="R2519" s="51"/>
      <c r="S2519" s="51"/>
      <c r="T2519" s="51"/>
      <c r="U2519" s="51"/>
      <c r="V2519" s="51"/>
      <c r="W2519" s="51"/>
      <c r="X2519" s="51"/>
      <c r="Y2519" s="51"/>
      <c r="Z2519" s="51"/>
      <c r="AA2519" s="51"/>
    </row>
    <row r="2520" spans="1:27" ht="11.65" customHeight="1">
      <c r="A2520" s="53">
        <v>2391</v>
      </c>
      <c r="C2520" s="101"/>
      <c r="F2520" s="104" t="s">
        <v>270</v>
      </c>
      <c r="G2520" s="3" t="s">
        <v>637</v>
      </c>
      <c r="H2520" s="59"/>
      <c r="I2520" s="7">
        <v>0</v>
      </c>
      <c r="J2520" s="7">
        <v>0</v>
      </c>
      <c r="K2520" s="103">
        <v>0</v>
      </c>
      <c r="L2520" s="7">
        <v>0</v>
      </c>
      <c r="M2520" s="7">
        <v>0</v>
      </c>
      <c r="O2520" s="51"/>
      <c r="P2520" s="51"/>
      <c r="Q2520" s="51"/>
      <c r="R2520" s="51"/>
      <c r="S2520" s="51"/>
      <c r="T2520" s="51"/>
      <c r="U2520" s="51"/>
      <c r="V2520" s="51"/>
      <c r="W2520" s="51"/>
      <c r="X2520" s="51"/>
      <c r="Y2520" s="51"/>
      <c r="Z2520" s="51"/>
      <c r="AA2520" s="51"/>
    </row>
    <row r="2521" spans="1:27" ht="11.65" customHeight="1">
      <c r="A2521" s="53">
        <v>2392</v>
      </c>
      <c r="C2521" s="101"/>
      <c r="F2521" s="104" t="s">
        <v>270</v>
      </c>
      <c r="G2521" s="3" t="s">
        <v>398</v>
      </c>
      <c r="H2521" s="59"/>
      <c r="I2521" s="7">
        <v>-2593330.75</v>
      </c>
      <c r="J2521" s="7">
        <v>-2593330.75</v>
      </c>
      <c r="K2521" s="103">
        <v>0</v>
      </c>
      <c r="L2521" s="7">
        <v>0</v>
      </c>
      <c r="M2521" s="7">
        <v>0</v>
      </c>
      <c r="O2521" s="51"/>
      <c r="P2521" s="51"/>
      <c r="Q2521" s="51"/>
      <c r="R2521" s="51"/>
      <c r="S2521" s="51"/>
      <c r="T2521" s="51"/>
      <c r="U2521" s="51"/>
      <c r="V2521" s="51"/>
      <c r="W2521" s="51"/>
      <c r="X2521" s="51"/>
      <c r="Y2521" s="51"/>
      <c r="Z2521" s="51"/>
      <c r="AA2521" s="51"/>
    </row>
    <row r="2522" spans="1:27" ht="11.65" customHeight="1">
      <c r="A2522" s="53">
        <v>2393</v>
      </c>
      <c r="C2522" s="101"/>
      <c r="F2522" s="102"/>
      <c r="H2522" s="59" t="s">
        <v>518</v>
      </c>
      <c r="I2522" s="106">
        <v>-2593330.75</v>
      </c>
      <c r="J2522" s="106">
        <v>-2593330.75</v>
      </c>
      <c r="K2522" s="106">
        <v>0</v>
      </c>
      <c r="L2522" s="106">
        <v>0</v>
      </c>
      <c r="M2522" s="106">
        <v>0</v>
      </c>
      <c r="O2522" s="51"/>
      <c r="P2522" s="51"/>
      <c r="Q2522" s="51"/>
      <c r="R2522" s="51"/>
      <c r="S2522" s="51"/>
      <c r="T2522" s="51"/>
      <c r="U2522" s="51"/>
      <c r="V2522" s="51"/>
      <c r="W2522" s="51"/>
      <c r="X2522" s="51"/>
      <c r="Y2522" s="51"/>
      <c r="Z2522" s="51"/>
      <c r="AA2522" s="51"/>
    </row>
    <row r="2523" spans="1:27" ht="11.65" customHeight="1">
      <c r="A2523" s="53">
        <v>2394</v>
      </c>
      <c r="C2523" s="101"/>
      <c r="F2523" s="102"/>
      <c r="H2523" s="59"/>
      <c r="I2523" s="7"/>
      <c r="J2523" s="7"/>
      <c r="K2523" s="7"/>
      <c r="L2523" s="7"/>
      <c r="M2523" s="7"/>
      <c r="O2523" s="51"/>
      <c r="P2523" s="51"/>
      <c r="Q2523" s="51"/>
      <c r="R2523" s="51"/>
      <c r="S2523" s="51"/>
      <c r="T2523" s="51"/>
      <c r="U2523" s="51"/>
      <c r="V2523" s="51"/>
      <c r="W2523" s="51"/>
      <c r="X2523" s="51"/>
      <c r="Y2523" s="51"/>
      <c r="Z2523" s="51"/>
      <c r="AA2523" s="51"/>
    </row>
    <row r="2524" spans="1:27" ht="11.65" customHeight="1">
      <c r="A2524" s="53">
        <v>2395</v>
      </c>
      <c r="C2524" s="101">
        <v>25319</v>
      </c>
      <c r="D2524" s="3" t="s">
        <v>521</v>
      </c>
      <c r="F2524" s="102"/>
      <c r="H2524" s="59"/>
      <c r="I2524" s="7"/>
      <c r="J2524" s="7"/>
      <c r="K2524" s="7"/>
      <c r="L2524" s="7"/>
      <c r="M2524" s="7"/>
      <c r="O2524" s="51"/>
      <c r="P2524" s="51"/>
      <c r="Q2524" s="51"/>
      <c r="R2524" s="51"/>
      <c r="S2524" s="51"/>
      <c r="T2524" s="51"/>
      <c r="U2524" s="51"/>
      <c r="V2524" s="51"/>
      <c r="W2524" s="51"/>
      <c r="X2524" s="51"/>
      <c r="Y2524" s="51"/>
      <c r="Z2524" s="51"/>
      <c r="AA2524" s="51"/>
    </row>
    <row r="2525" spans="1:27" ht="11.65" customHeight="1">
      <c r="A2525" s="53">
        <v>2396</v>
      </c>
      <c r="C2525" s="101"/>
      <c r="F2525" s="104" t="s">
        <v>270</v>
      </c>
      <c r="G2525" s="3" t="s">
        <v>630</v>
      </c>
      <c r="H2525" s="59"/>
      <c r="I2525" s="7">
        <v>0</v>
      </c>
      <c r="J2525" s="7">
        <v>0</v>
      </c>
      <c r="K2525" s="103">
        <v>0</v>
      </c>
      <c r="L2525" s="7">
        <v>0</v>
      </c>
      <c r="M2525" s="7">
        <v>0</v>
      </c>
      <c r="O2525" s="51"/>
      <c r="P2525" s="51"/>
      <c r="Q2525" s="51"/>
      <c r="R2525" s="51"/>
      <c r="S2525" s="51"/>
      <c r="T2525" s="51"/>
      <c r="U2525" s="51"/>
      <c r="V2525" s="51"/>
      <c r="W2525" s="51"/>
      <c r="X2525" s="51"/>
      <c r="Y2525" s="51"/>
      <c r="Z2525" s="51"/>
      <c r="AA2525" s="51"/>
    </row>
    <row r="2526" spans="1:27" ht="11.65" customHeight="1">
      <c r="A2526" s="53">
        <v>2397</v>
      </c>
      <c r="C2526" s="101"/>
      <c r="F2526" s="104" t="s">
        <v>270</v>
      </c>
      <c r="G2526" s="3" t="s">
        <v>637</v>
      </c>
      <c r="H2526" s="59"/>
      <c r="I2526" s="7">
        <v>0</v>
      </c>
      <c r="J2526" s="7">
        <v>0</v>
      </c>
      <c r="K2526" s="103">
        <v>0</v>
      </c>
      <c r="L2526" s="7">
        <v>0</v>
      </c>
      <c r="M2526" s="7">
        <v>0</v>
      </c>
      <c r="O2526" s="51"/>
      <c r="P2526" s="51"/>
      <c r="Q2526" s="51"/>
      <c r="R2526" s="51"/>
      <c r="S2526" s="51"/>
      <c r="T2526" s="51"/>
      <c r="U2526" s="51"/>
      <c r="V2526" s="51"/>
      <c r="W2526" s="51"/>
      <c r="X2526" s="51"/>
      <c r="Y2526" s="51"/>
      <c r="Z2526" s="51"/>
      <c r="AA2526" s="51"/>
    </row>
    <row r="2527" spans="1:27" ht="11.65" customHeight="1">
      <c r="A2527" s="53">
        <v>2398</v>
      </c>
      <c r="C2527" s="101"/>
      <c r="F2527" s="104" t="s">
        <v>270</v>
      </c>
      <c r="G2527" s="3" t="s">
        <v>398</v>
      </c>
      <c r="H2527" s="59"/>
      <c r="I2527" s="7">
        <v>0</v>
      </c>
      <c r="J2527" s="7">
        <v>0</v>
      </c>
      <c r="K2527" s="103">
        <v>0</v>
      </c>
      <c r="L2527" s="7">
        <v>0</v>
      </c>
      <c r="M2527" s="7">
        <v>0</v>
      </c>
      <c r="O2527" s="51"/>
      <c r="P2527" s="51"/>
      <c r="Q2527" s="51"/>
      <c r="R2527" s="51"/>
      <c r="S2527" s="51"/>
      <c r="T2527" s="51"/>
      <c r="U2527" s="51"/>
      <c r="V2527" s="51"/>
      <c r="W2527" s="51"/>
      <c r="X2527" s="51"/>
      <c r="Y2527" s="51"/>
      <c r="Z2527" s="51"/>
      <c r="AA2527" s="51"/>
    </row>
    <row r="2528" spans="1:27" ht="11.65" customHeight="1">
      <c r="A2528" s="53">
        <v>2399</v>
      </c>
      <c r="C2528" s="101"/>
      <c r="F2528" s="102"/>
      <c r="H2528" s="59"/>
      <c r="I2528" s="106">
        <v>0</v>
      </c>
      <c r="J2528" s="106">
        <v>0</v>
      </c>
      <c r="K2528" s="106">
        <v>0</v>
      </c>
      <c r="L2528" s="106">
        <v>0</v>
      </c>
      <c r="M2528" s="106">
        <v>0</v>
      </c>
      <c r="O2528" s="51"/>
      <c r="P2528" s="51"/>
      <c r="Q2528" s="51"/>
      <c r="R2528" s="51"/>
      <c r="S2528" s="51"/>
      <c r="T2528" s="51"/>
      <c r="U2528" s="51"/>
      <c r="V2528" s="51"/>
      <c r="W2528" s="51"/>
      <c r="X2528" s="51"/>
      <c r="Y2528" s="51"/>
      <c r="Z2528" s="51"/>
      <c r="AA2528" s="51"/>
    </row>
    <row r="2529" spans="1:27" ht="11.65" customHeight="1">
      <c r="A2529" s="53">
        <v>2400</v>
      </c>
      <c r="C2529" s="101"/>
      <c r="F2529" s="102"/>
      <c r="H2529" s="59"/>
      <c r="I2529" s="7"/>
      <c r="J2529" s="7"/>
      <c r="K2529" s="7"/>
      <c r="L2529" s="7"/>
      <c r="M2529" s="7"/>
      <c r="O2529" s="51"/>
      <c r="P2529" s="51"/>
      <c r="Q2529" s="51"/>
      <c r="R2529" s="51"/>
      <c r="S2529" s="51"/>
      <c r="T2529" s="51"/>
      <c r="U2529" s="51"/>
      <c r="V2529" s="51"/>
      <c r="W2529" s="51"/>
      <c r="X2529" s="51"/>
      <c r="Y2529" s="51"/>
      <c r="Z2529" s="51"/>
      <c r="AA2529" s="51"/>
    </row>
    <row r="2530" spans="1:27" ht="11.65" customHeight="1" thickBot="1">
      <c r="A2530" s="53">
        <v>2401</v>
      </c>
      <c r="C2530" s="89" t="s">
        <v>517</v>
      </c>
      <c r="F2530" s="102"/>
      <c r="H2530" s="59" t="s">
        <v>518</v>
      </c>
      <c r="I2530" s="108">
        <v>202464375.76291698</v>
      </c>
      <c r="J2530" s="108">
        <v>196078997.51490197</v>
      </c>
      <c r="K2530" s="108">
        <v>6385378.2480150163</v>
      </c>
      <c r="L2530" s="108">
        <v>-6385378.2480150294</v>
      </c>
      <c r="M2530" s="108">
        <v>-1.3213139027357101E-8</v>
      </c>
      <c r="N2530" s="7" t="s">
        <v>65</v>
      </c>
      <c r="O2530" s="51"/>
      <c r="P2530" s="51"/>
      <c r="Q2530" s="51"/>
      <c r="R2530" s="51"/>
      <c r="S2530" s="51"/>
      <c r="T2530" s="51"/>
      <c r="U2530" s="51"/>
      <c r="V2530" s="51"/>
      <c r="W2530" s="51"/>
      <c r="X2530" s="51"/>
      <c r="Y2530" s="51"/>
      <c r="Z2530" s="51"/>
      <c r="AA2530" s="51"/>
    </row>
    <row r="2531" spans="1:27" ht="11.65" customHeight="1" thickTop="1">
      <c r="A2531" s="53">
        <v>2402</v>
      </c>
      <c r="C2531" s="101">
        <v>154</v>
      </c>
      <c r="D2531" s="3" t="s">
        <v>522</v>
      </c>
      <c r="F2531" s="102"/>
      <c r="H2531" s="59"/>
      <c r="I2531" s="7"/>
      <c r="J2531" s="7"/>
      <c r="K2531" s="7"/>
      <c r="L2531" s="7"/>
      <c r="M2531" s="7"/>
      <c r="O2531" s="51"/>
      <c r="P2531" s="51"/>
      <c r="Q2531" s="51"/>
      <c r="R2531" s="51"/>
      <c r="S2531" s="51"/>
      <c r="T2531" s="51"/>
      <c r="U2531" s="51"/>
      <c r="V2531" s="51"/>
      <c r="W2531" s="51"/>
      <c r="X2531" s="51"/>
      <c r="Y2531" s="51"/>
      <c r="Z2531" s="51"/>
      <c r="AA2531" s="51"/>
    </row>
    <row r="2532" spans="1:27" ht="11.65" customHeight="1">
      <c r="A2532" s="53">
        <v>2403</v>
      </c>
      <c r="C2532" s="101"/>
      <c r="F2532" s="104" t="s">
        <v>701</v>
      </c>
      <c r="G2532" s="3" t="s">
        <v>569</v>
      </c>
      <c r="H2532" s="59"/>
      <c r="I2532" s="7">
        <v>105383087.67916663</v>
      </c>
      <c r="J2532" s="7">
        <v>100032482.43208329</v>
      </c>
      <c r="K2532" s="103">
        <v>5350605.2470833296</v>
      </c>
      <c r="L2532" s="7">
        <v>-5350605.2470833296</v>
      </c>
      <c r="M2532" s="7">
        <v>0</v>
      </c>
      <c r="O2532" s="51"/>
      <c r="P2532" s="51"/>
      <c r="Q2532" s="51"/>
      <c r="R2532" s="51"/>
      <c r="S2532" s="51"/>
      <c r="T2532" s="51"/>
      <c r="U2532" s="51"/>
      <c r="V2532" s="51"/>
      <c r="W2532" s="51"/>
      <c r="X2532" s="51"/>
      <c r="Y2532" s="51"/>
      <c r="Z2532" s="51"/>
      <c r="AA2532" s="51"/>
    </row>
    <row r="2533" spans="1:27" ht="11.65" customHeight="1">
      <c r="A2533" s="53">
        <v>2404</v>
      </c>
      <c r="C2533" s="101"/>
      <c r="F2533" s="104" t="s">
        <v>701</v>
      </c>
      <c r="G2533" s="3" t="s">
        <v>249</v>
      </c>
      <c r="H2533" s="59"/>
      <c r="I2533" s="7">
        <v>833950.84250000003</v>
      </c>
      <c r="J2533" s="7">
        <v>765599.94922641385</v>
      </c>
      <c r="K2533" s="103">
        <v>68350.893273586131</v>
      </c>
      <c r="L2533" s="7">
        <v>-68350.893273586131</v>
      </c>
      <c r="M2533" s="7">
        <v>0</v>
      </c>
      <c r="O2533" s="51"/>
      <c r="P2533" s="51"/>
      <c r="Q2533" s="51"/>
      <c r="R2533" s="51"/>
      <c r="S2533" s="51"/>
      <c r="T2533" s="51"/>
      <c r="U2533" s="51"/>
      <c r="V2533" s="51"/>
      <c r="W2533" s="51"/>
      <c r="X2533" s="51"/>
      <c r="Y2533" s="51"/>
      <c r="Z2533" s="51"/>
      <c r="AA2533" s="51"/>
    </row>
    <row r="2534" spans="1:27" ht="11.65" customHeight="1">
      <c r="A2534" s="53">
        <v>2405</v>
      </c>
      <c r="C2534" s="101"/>
      <c r="F2534" s="104" t="s">
        <v>701</v>
      </c>
      <c r="G2534" s="3" t="s">
        <v>630</v>
      </c>
      <c r="H2534" s="59"/>
      <c r="I2534" s="7">
        <v>0</v>
      </c>
      <c r="J2534" s="7">
        <v>0</v>
      </c>
      <c r="K2534" s="103">
        <v>0</v>
      </c>
      <c r="L2534" s="7">
        <v>0</v>
      </c>
      <c r="M2534" s="7">
        <v>0</v>
      </c>
      <c r="O2534" s="51"/>
      <c r="P2534" s="51"/>
      <c r="Q2534" s="51"/>
      <c r="R2534" s="51"/>
      <c r="S2534" s="51"/>
      <c r="T2534" s="51"/>
      <c r="U2534" s="51"/>
      <c r="V2534" s="51"/>
      <c r="W2534" s="51"/>
      <c r="X2534" s="51"/>
      <c r="Y2534" s="51"/>
      <c r="Z2534" s="51"/>
      <c r="AA2534" s="51"/>
    </row>
    <row r="2535" spans="1:27" ht="11.65" customHeight="1">
      <c r="A2535" s="53">
        <v>2406</v>
      </c>
      <c r="C2535" s="101"/>
      <c r="F2535" s="104" t="s">
        <v>701</v>
      </c>
      <c r="G2535" s="3" t="s">
        <v>632</v>
      </c>
      <c r="H2535" s="59"/>
      <c r="I2535" s="7">
        <v>83151.182499999995</v>
      </c>
      <c r="J2535" s="7">
        <v>77452.655749659752</v>
      </c>
      <c r="K2535" s="103">
        <v>5698.5267503402374</v>
      </c>
      <c r="L2535" s="7">
        <v>-5698.5267503402374</v>
      </c>
      <c r="M2535" s="7">
        <v>0</v>
      </c>
      <c r="O2535" s="51"/>
      <c r="P2535" s="51"/>
      <c r="Q2535" s="51"/>
      <c r="R2535" s="51"/>
      <c r="S2535" s="51"/>
      <c r="T2535" s="51"/>
      <c r="U2535" s="51"/>
      <c r="V2535" s="51"/>
      <c r="W2535" s="51"/>
      <c r="X2535" s="51"/>
      <c r="Y2535" s="51"/>
      <c r="Z2535" s="51"/>
      <c r="AA2535" s="51"/>
    </row>
    <row r="2536" spans="1:27" ht="11.65" customHeight="1">
      <c r="A2536" s="53">
        <v>2407</v>
      </c>
      <c r="C2536" s="101"/>
      <c r="F2536" s="104" t="s">
        <v>701</v>
      </c>
      <c r="G2536" s="3" t="s">
        <v>658</v>
      </c>
      <c r="H2536" s="59"/>
      <c r="I2536" s="7">
        <v>0</v>
      </c>
      <c r="J2536" s="7">
        <v>0</v>
      </c>
      <c r="K2536" s="103">
        <v>0</v>
      </c>
      <c r="L2536" s="7">
        <v>0</v>
      </c>
      <c r="M2536" s="7">
        <v>0</v>
      </c>
      <c r="O2536" s="51"/>
      <c r="P2536" s="51"/>
      <c r="Q2536" s="51"/>
      <c r="R2536" s="51"/>
      <c r="S2536" s="51"/>
      <c r="T2536" s="51"/>
      <c r="U2536" s="51"/>
      <c r="V2536" s="51"/>
      <c r="W2536" s="51"/>
      <c r="X2536" s="51"/>
      <c r="Y2536" s="51"/>
      <c r="Z2536" s="51"/>
      <c r="AA2536" s="51"/>
    </row>
    <row r="2537" spans="1:27" ht="11.65" customHeight="1">
      <c r="A2537" s="53">
        <v>2408</v>
      </c>
      <c r="C2537" s="101"/>
      <c r="F2537" s="104" t="s">
        <v>701</v>
      </c>
      <c r="G2537" s="3" t="s">
        <v>702</v>
      </c>
      <c r="H2537" s="59"/>
      <c r="I2537" s="7">
        <v>0</v>
      </c>
      <c r="J2537" s="7">
        <v>0</v>
      </c>
      <c r="K2537" s="103">
        <v>0</v>
      </c>
      <c r="L2537" s="7">
        <v>0</v>
      </c>
      <c r="M2537" s="7">
        <v>0</v>
      </c>
      <c r="O2537" s="51"/>
      <c r="P2537" s="51"/>
      <c r="Q2537" s="51"/>
      <c r="R2537" s="51"/>
      <c r="S2537" s="51"/>
      <c r="T2537" s="51"/>
      <c r="U2537" s="51"/>
      <c r="V2537" s="51"/>
      <c r="W2537" s="51"/>
      <c r="X2537" s="51"/>
      <c r="Y2537" s="51"/>
      <c r="Z2537" s="51"/>
      <c r="AA2537" s="51"/>
    </row>
    <row r="2538" spans="1:27" ht="11.65" customHeight="1">
      <c r="A2538" s="53">
        <v>2409</v>
      </c>
      <c r="C2538" s="101"/>
      <c r="F2538" s="104" t="s">
        <v>701</v>
      </c>
      <c r="G2538" s="3" t="s">
        <v>664</v>
      </c>
      <c r="H2538" s="59"/>
      <c r="I2538" s="7">
        <v>-1751922.20916667</v>
      </c>
      <c r="J2538" s="7">
        <v>-1638442.5813353648</v>
      </c>
      <c r="K2538" s="103">
        <v>-113479.6278313051</v>
      </c>
      <c r="L2538" s="7">
        <v>113479.62794478475</v>
      </c>
      <c r="M2538" s="7">
        <v>1.1347964755259454E-4</v>
      </c>
      <c r="O2538" s="51"/>
      <c r="P2538" s="51"/>
      <c r="Q2538" s="51"/>
      <c r="R2538" s="51"/>
      <c r="S2538" s="51"/>
      <c r="T2538" s="51"/>
      <c r="U2538" s="51"/>
      <c r="V2538" s="51"/>
      <c r="W2538" s="51"/>
      <c r="X2538" s="51"/>
      <c r="Y2538" s="51"/>
      <c r="Z2538" s="51"/>
      <c r="AA2538" s="51"/>
    </row>
    <row r="2539" spans="1:27" ht="11.65" customHeight="1">
      <c r="A2539" s="53">
        <v>2410</v>
      </c>
      <c r="C2539" s="101"/>
      <c r="F2539" s="104" t="s">
        <v>701</v>
      </c>
      <c r="G2539" s="3" t="s">
        <v>703</v>
      </c>
      <c r="H2539" s="59"/>
      <c r="I2539" s="7">
        <v>0</v>
      </c>
      <c r="J2539" s="7">
        <v>0</v>
      </c>
      <c r="K2539" s="103">
        <v>0</v>
      </c>
      <c r="L2539" s="7">
        <v>0</v>
      </c>
      <c r="M2539" s="7">
        <v>0</v>
      </c>
      <c r="O2539" s="51"/>
      <c r="P2539" s="51"/>
      <c r="Q2539" s="51"/>
      <c r="R2539" s="51"/>
      <c r="S2539" s="51"/>
      <c r="T2539" s="51"/>
      <c r="U2539" s="51"/>
      <c r="V2539" s="51"/>
      <c r="W2539" s="51"/>
      <c r="X2539" s="51"/>
      <c r="Y2539" s="51"/>
      <c r="Z2539" s="51"/>
      <c r="AA2539" s="51"/>
    </row>
    <row r="2540" spans="1:27" ht="11.65" customHeight="1">
      <c r="A2540" s="53">
        <v>2411</v>
      </c>
      <c r="C2540" s="101"/>
      <c r="F2540" s="104" t="s">
        <v>701</v>
      </c>
      <c r="G2540" s="3" t="s">
        <v>649</v>
      </c>
      <c r="H2540" s="59"/>
      <c r="I2540" s="7">
        <v>0</v>
      </c>
      <c r="J2540" s="7">
        <v>0</v>
      </c>
      <c r="K2540" s="103">
        <v>0</v>
      </c>
      <c r="L2540" s="7">
        <v>0</v>
      </c>
      <c r="M2540" s="7">
        <v>0</v>
      </c>
      <c r="O2540" s="51"/>
      <c r="P2540" s="51"/>
      <c r="Q2540" s="51"/>
      <c r="R2540" s="51"/>
      <c r="S2540" s="51"/>
      <c r="T2540" s="51"/>
      <c r="U2540" s="51"/>
      <c r="V2540" s="51"/>
      <c r="W2540" s="51"/>
      <c r="X2540" s="51"/>
      <c r="Y2540" s="51"/>
      <c r="Z2540" s="51"/>
      <c r="AA2540" s="51"/>
    </row>
    <row r="2541" spans="1:27" ht="11.65" customHeight="1">
      <c r="A2541" s="53">
        <v>2412</v>
      </c>
      <c r="C2541" s="101"/>
      <c r="F2541" s="104" t="s">
        <v>701</v>
      </c>
      <c r="G2541" s="3" t="s">
        <v>635</v>
      </c>
      <c r="H2541" s="59"/>
      <c r="I2541" s="7">
        <v>0</v>
      </c>
      <c r="J2541" s="7">
        <v>0</v>
      </c>
      <c r="K2541" s="103">
        <v>0</v>
      </c>
      <c r="L2541" s="7">
        <v>0</v>
      </c>
      <c r="M2541" s="7">
        <v>0</v>
      </c>
      <c r="O2541" s="51"/>
      <c r="P2541" s="51"/>
      <c r="Q2541" s="51"/>
      <c r="R2541" s="51"/>
      <c r="S2541" s="51"/>
      <c r="T2541" s="51"/>
      <c r="U2541" s="51"/>
      <c r="V2541" s="51"/>
      <c r="W2541" s="51"/>
      <c r="X2541" s="51"/>
      <c r="Y2541" s="51"/>
      <c r="Z2541" s="51"/>
      <c r="AA2541" s="51"/>
    </row>
    <row r="2542" spans="1:27" ht="11.65" customHeight="1">
      <c r="A2542" s="53">
        <v>2413</v>
      </c>
      <c r="C2542" s="101"/>
      <c r="F2542" s="104" t="s">
        <v>701</v>
      </c>
      <c r="G2542" s="3" t="s">
        <v>651</v>
      </c>
      <c r="H2542" s="59"/>
      <c r="I2542" s="7">
        <v>0</v>
      </c>
      <c r="J2542" s="7">
        <v>0</v>
      </c>
      <c r="K2542" s="103">
        <v>0</v>
      </c>
      <c r="L2542" s="7">
        <v>0</v>
      </c>
      <c r="M2542" s="7">
        <v>0</v>
      </c>
      <c r="O2542" s="51"/>
      <c r="P2542" s="51"/>
      <c r="Q2542" s="51"/>
      <c r="R2542" s="51"/>
      <c r="S2542" s="51"/>
      <c r="T2542" s="51"/>
      <c r="U2542" s="51"/>
      <c r="V2542" s="51"/>
      <c r="W2542" s="51"/>
      <c r="X2542" s="51"/>
      <c r="Y2542" s="51"/>
      <c r="Z2542" s="51"/>
      <c r="AA2542" s="51"/>
    </row>
    <row r="2543" spans="1:27" ht="11.65" customHeight="1">
      <c r="A2543" s="53">
        <v>2414</v>
      </c>
      <c r="C2543" s="101"/>
      <c r="F2543" s="104" t="s">
        <v>701</v>
      </c>
      <c r="G2543" s="3" t="s">
        <v>704</v>
      </c>
      <c r="H2543" s="59"/>
      <c r="I2543" s="7">
        <v>0</v>
      </c>
      <c r="J2543" s="7">
        <v>0</v>
      </c>
      <c r="K2543" s="103">
        <v>0</v>
      </c>
      <c r="L2543" s="7">
        <v>0</v>
      </c>
      <c r="M2543" s="7">
        <v>0</v>
      </c>
      <c r="O2543" s="51"/>
      <c r="P2543" s="51"/>
      <c r="Q2543" s="51"/>
      <c r="R2543" s="51"/>
      <c r="S2543" s="51"/>
      <c r="T2543" s="51"/>
      <c r="U2543" s="51"/>
      <c r="V2543" s="51"/>
      <c r="W2543" s="51"/>
      <c r="X2543" s="51"/>
      <c r="Y2543" s="51"/>
      <c r="Z2543" s="51"/>
      <c r="AA2543" s="51"/>
    </row>
    <row r="2544" spans="1:27" ht="11.65" customHeight="1">
      <c r="A2544" s="53">
        <v>2415</v>
      </c>
      <c r="C2544" s="101"/>
      <c r="F2544" s="104" t="s">
        <v>701</v>
      </c>
      <c r="G2544" s="3" t="s">
        <v>634</v>
      </c>
      <c r="H2544" s="59"/>
      <c r="I2544" s="7">
        <v>7673762.3916666703</v>
      </c>
      <c r="J2544" s="7">
        <v>5947163.8702424178</v>
      </c>
      <c r="K2544" s="103">
        <v>1726598.5214242525</v>
      </c>
      <c r="L2544" s="7">
        <v>-1726598.5214242525</v>
      </c>
      <c r="M2544" s="7">
        <v>0</v>
      </c>
      <c r="O2544" s="51"/>
      <c r="P2544" s="51"/>
      <c r="Q2544" s="51"/>
      <c r="R2544" s="51"/>
      <c r="S2544" s="51"/>
      <c r="T2544" s="51"/>
      <c r="U2544" s="51"/>
      <c r="V2544" s="51"/>
      <c r="W2544" s="51"/>
      <c r="X2544" s="51"/>
      <c r="Y2544" s="51"/>
      <c r="Z2544" s="51"/>
      <c r="AA2544" s="51"/>
    </row>
    <row r="2545" spans="1:27" ht="11.65" customHeight="1">
      <c r="A2545" s="53">
        <v>2416</v>
      </c>
      <c r="C2545" s="101"/>
      <c r="F2545" s="104" t="s">
        <v>701</v>
      </c>
      <c r="G2545" s="3" t="s">
        <v>636</v>
      </c>
      <c r="H2545" s="59"/>
      <c r="I2545" s="7">
        <v>119732958.961667</v>
      </c>
      <c r="J2545" s="7">
        <v>119732958.961667</v>
      </c>
      <c r="K2545" s="103">
        <v>0</v>
      </c>
      <c r="L2545" s="7">
        <v>0</v>
      </c>
      <c r="M2545" s="7">
        <v>0</v>
      </c>
      <c r="O2545" s="51"/>
      <c r="P2545" s="51"/>
      <c r="Q2545" s="51"/>
      <c r="R2545" s="51"/>
      <c r="S2545" s="51"/>
      <c r="T2545" s="51"/>
      <c r="U2545" s="51"/>
      <c r="V2545" s="51"/>
      <c r="W2545" s="51"/>
      <c r="X2545" s="51"/>
      <c r="Y2545" s="51"/>
      <c r="Z2545" s="51"/>
      <c r="AA2545" s="51"/>
    </row>
    <row r="2546" spans="1:27" ht="11.65" customHeight="1">
      <c r="A2546" s="53">
        <v>2417</v>
      </c>
      <c r="C2546" s="101"/>
      <c r="F2546" s="104" t="s">
        <v>701</v>
      </c>
      <c r="G2546" s="3" t="s">
        <v>639</v>
      </c>
      <c r="H2546" s="59"/>
      <c r="I2546" s="7">
        <v>4905344.5175000001</v>
      </c>
      <c r="J2546" s="7">
        <v>3801640.7332663899</v>
      </c>
      <c r="K2546" s="103">
        <v>1103703.7842336101</v>
      </c>
      <c r="L2546" s="7">
        <v>-1103703.7842336101</v>
      </c>
      <c r="M2546" s="7">
        <v>0</v>
      </c>
      <c r="O2546" s="51"/>
      <c r="P2546" s="51"/>
      <c r="Q2546" s="51"/>
      <c r="R2546" s="51"/>
      <c r="S2546" s="51"/>
      <c r="T2546" s="51"/>
      <c r="U2546" s="51"/>
      <c r="V2546" s="51"/>
      <c r="W2546" s="51"/>
      <c r="X2546" s="51"/>
      <c r="Y2546" s="51"/>
      <c r="Z2546" s="51"/>
      <c r="AA2546" s="51"/>
    </row>
    <row r="2547" spans="1:27" ht="11.65" customHeight="1">
      <c r="A2547" s="53">
        <v>2418</v>
      </c>
      <c r="C2547" s="101"/>
      <c r="F2547" s="104" t="s">
        <v>701</v>
      </c>
      <c r="G2547" s="3" t="s">
        <v>637</v>
      </c>
      <c r="H2547" s="59"/>
      <c r="I2547" s="7">
        <v>0</v>
      </c>
      <c r="J2547" s="7">
        <v>0</v>
      </c>
      <c r="K2547" s="103">
        <v>0</v>
      </c>
      <c r="L2547" s="7">
        <v>0</v>
      </c>
      <c r="M2547" s="7">
        <v>0</v>
      </c>
      <c r="O2547" s="51"/>
      <c r="P2547" s="51"/>
      <c r="Q2547" s="51"/>
      <c r="R2547" s="51"/>
      <c r="S2547" s="51"/>
      <c r="T2547" s="51"/>
      <c r="U2547" s="51"/>
      <c r="V2547" s="51"/>
      <c r="W2547" s="51"/>
      <c r="X2547" s="51"/>
      <c r="Y2547" s="51"/>
      <c r="Z2547" s="51"/>
      <c r="AA2547" s="51"/>
    </row>
    <row r="2548" spans="1:27" ht="11.65" customHeight="1">
      <c r="A2548" s="53">
        <v>2419</v>
      </c>
      <c r="C2548" s="101"/>
      <c r="F2548" s="104" t="s">
        <v>701</v>
      </c>
      <c r="G2548" s="3" t="s">
        <v>398</v>
      </c>
      <c r="H2548" s="59"/>
      <c r="I2548" s="7">
        <v>0</v>
      </c>
      <c r="J2548" s="7">
        <v>0</v>
      </c>
      <c r="K2548" s="103">
        <v>0</v>
      </c>
      <c r="L2548" s="7">
        <v>0</v>
      </c>
      <c r="M2548" s="7">
        <v>0</v>
      </c>
      <c r="O2548" s="51"/>
      <c r="P2548" s="51"/>
      <c r="Q2548" s="51"/>
      <c r="R2548" s="51"/>
      <c r="S2548" s="51"/>
      <c r="T2548" s="51"/>
      <c r="U2548" s="51"/>
      <c r="V2548" s="51"/>
      <c r="W2548" s="51"/>
      <c r="X2548" s="51"/>
      <c r="Y2548" s="51"/>
      <c r="Z2548" s="51"/>
      <c r="AA2548" s="51"/>
    </row>
    <row r="2549" spans="1:27" ht="11.65" customHeight="1">
      <c r="A2549" s="53">
        <v>2420</v>
      </c>
      <c r="C2549" s="101"/>
      <c r="F2549" s="104" t="s">
        <v>701</v>
      </c>
      <c r="G2549" s="3" t="s">
        <v>636</v>
      </c>
      <c r="H2549" s="59"/>
      <c r="I2549" s="7">
        <v>0</v>
      </c>
      <c r="J2549" s="7">
        <v>0</v>
      </c>
      <c r="K2549" s="103">
        <v>0</v>
      </c>
      <c r="L2549" s="7">
        <v>0</v>
      </c>
      <c r="M2549" s="7">
        <v>0</v>
      </c>
      <c r="O2549" s="51"/>
      <c r="P2549" s="51"/>
      <c r="Q2549" s="51"/>
      <c r="R2549" s="51"/>
      <c r="S2549" s="51"/>
      <c r="T2549" s="51"/>
      <c r="U2549" s="51"/>
      <c r="V2549" s="51"/>
      <c r="W2549" s="51"/>
      <c r="X2549" s="51"/>
      <c r="Y2549" s="51"/>
      <c r="Z2549" s="51"/>
      <c r="AA2549" s="51"/>
    </row>
    <row r="2550" spans="1:27" ht="11.65" customHeight="1">
      <c r="A2550" s="53">
        <v>2421</v>
      </c>
      <c r="C2550" s="101" t="s">
        <v>523</v>
      </c>
      <c r="F2550" s="102"/>
      <c r="H2550" s="59" t="s">
        <v>518</v>
      </c>
      <c r="I2550" s="106">
        <v>236860333.36583364</v>
      </c>
      <c r="J2550" s="106">
        <v>228718856.0208998</v>
      </c>
      <c r="K2550" s="106">
        <v>8141477.3449338134</v>
      </c>
      <c r="L2550" s="106">
        <v>-8141477.3448203336</v>
      </c>
      <c r="M2550" s="106">
        <v>1.1347964755259454E-4</v>
      </c>
      <c r="N2550" s="7" t="s">
        <v>65</v>
      </c>
      <c r="O2550" s="51"/>
      <c r="P2550" s="51"/>
      <c r="Q2550" s="51"/>
      <c r="R2550" s="51"/>
      <c r="S2550" s="51"/>
      <c r="T2550" s="51"/>
      <c r="U2550" s="51"/>
      <c r="V2550" s="51"/>
      <c r="W2550" s="51"/>
      <c r="X2550" s="51"/>
      <c r="Y2550" s="51"/>
      <c r="Z2550" s="51"/>
      <c r="AA2550" s="51"/>
    </row>
    <row r="2551" spans="1:27" ht="11.65" customHeight="1">
      <c r="A2551" s="53">
        <v>2422</v>
      </c>
      <c r="C2551" s="101"/>
      <c r="F2551" s="102"/>
      <c r="H2551" s="59"/>
      <c r="I2551" s="7"/>
      <c r="J2551" s="7"/>
      <c r="K2551" s="7"/>
      <c r="L2551" s="7"/>
      <c r="M2551" s="7"/>
      <c r="O2551" s="51"/>
      <c r="P2551" s="51"/>
      <c r="Q2551" s="51"/>
      <c r="R2551" s="51"/>
      <c r="S2551" s="51"/>
      <c r="T2551" s="51"/>
      <c r="U2551" s="51"/>
      <c r="V2551" s="51"/>
      <c r="W2551" s="51"/>
      <c r="X2551" s="51"/>
      <c r="Y2551" s="51"/>
      <c r="Z2551" s="51"/>
      <c r="AA2551" s="51"/>
    </row>
    <row r="2552" spans="1:27" ht="11.65" customHeight="1">
      <c r="A2552" s="53">
        <v>2423</v>
      </c>
      <c r="C2552" s="101">
        <v>163</v>
      </c>
      <c r="D2552" s="3" t="s">
        <v>524</v>
      </c>
      <c r="F2552" s="102"/>
      <c r="H2552" s="59"/>
      <c r="I2552" s="7"/>
      <c r="J2552" s="7"/>
      <c r="K2552" s="7"/>
      <c r="L2552" s="7"/>
      <c r="M2552" s="7"/>
      <c r="O2552" s="51"/>
      <c r="P2552" s="51"/>
      <c r="Q2552" s="51"/>
      <c r="R2552" s="51"/>
      <c r="S2552" s="51"/>
      <c r="T2552" s="51"/>
      <c r="U2552" s="51"/>
      <c r="V2552" s="51"/>
      <c r="W2552" s="51"/>
      <c r="X2552" s="51"/>
      <c r="Y2552" s="51"/>
      <c r="Z2552" s="51"/>
      <c r="AA2552" s="51"/>
    </row>
    <row r="2553" spans="1:27" ht="11.65" customHeight="1">
      <c r="A2553" s="53">
        <v>2424</v>
      </c>
      <c r="C2553" s="101"/>
      <c r="F2553" s="104" t="s">
        <v>701</v>
      </c>
      <c r="G2553" s="3" t="s">
        <v>632</v>
      </c>
      <c r="H2553" s="59"/>
      <c r="I2553" s="7">
        <v>0</v>
      </c>
      <c r="J2553" s="7">
        <v>0</v>
      </c>
      <c r="K2553" s="103">
        <v>0</v>
      </c>
      <c r="L2553" s="7">
        <v>0</v>
      </c>
      <c r="M2553" s="7">
        <v>0</v>
      </c>
      <c r="O2553" s="51"/>
      <c r="P2553" s="51"/>
      <c r="Q2553" s="51"/>
      <c r="R2553" s="51"/>
      <c r="S2553" s="51"/>
      <c r="T2553" s="51"/>
      <c r="U2553" s="51"/>
      <c r="V2553" s="51"/>
      <c r="W2553" s="51"/>
      <c r="X2553" s="51"/>
      <c r="Y2553" s="51"/>
      <c r="Z2553" s="51"/>
      <c r="AA2553" s="51"/>
    </row>
    <row r="2554" spans="1:27" ht="11.65" customHeight="1">
      <c r="A2554" s="53">
        <v>2425</v>
      </c>
      <c r="C2554" s="101"/>
      <c r="F2554" s="102"/>
      <c r="H2554" s="59"/>
      <c r="I2554" s="7"/>
      <c r="J2554" s="7"/>
      <c r="K2554" s="7"/>
      <c r="L2554" s="7"/>
      <c r="M2554" s="7"/>
      <c r="O2554" s="51"/>
      <c r="P2554" s="51"/>
      <c r="Q2554" s="51"/>
      <c r="R2554" s="51"/>
      <c r="S2554" s="51"/>
      <c r="T2554" s="51"/>
      <c r="U2554" s="51"/>
      <c r="V2554" s="51"/>
      <c r="W2554" s="51"/>
      <c r="X2554" s="51"/>
      <c r="Y2554" s="51"/>
      <c r="Z2554" s="51"/>
      <c r="AA2554" s="51"/>
    </row>
    <row r="2555" spans="1:27" ht="11.65" customHeight="1">
      <c r="A2555" s="53">
        <v>2426</v>
      </c>
      <c r="C2555" s="101"/>
      <c r="F2555" s="102"/>
      <c r="H2555" s="59" t="s">
        <v>518</v>
      </c>
      <c r="I2555" s="106">
        <v>0</v>
      </c>
      <c r="J2555" s="106">
        <v>0</v>
      </c>
      <c r="K2555" s="106">
        <v>0</v>
      </c>
      <c r="L2555" s="106">
        <v>0</v>
      </c>
      <c r="M2555" s="106">
        <v>0</v>
      </c>
      <c r="O2555" s="51"/>
      <c r="P2555" s="51"/>
      <c r="Q2555" s="51"/>
      <c r="R2555" s="51"/>
      <c r="S2555" s="51"/>
      <c r="T2555" s="51"/>
      <c r="U2555" s="51"/>
      <c r="V2555" s="51"/>
      <c r="W2555" s="51"/>
      <c r="X2555" s="51"/>
      <c r="Y2555" s="51"/>
      <c r="Z2555" s="51"/>
      <c r="AA2555" s="51"/>
    </row>
    <row r="2556" spans="1:27" ht="11.65" customHeight="1">
      <c r="A2556" s="53">
        <v>2427</v>
      </c>
      <c r="C2556" s="101"/>
      <c r="F2556" s="102"/>
      <c r="H2556" s="59"/>
      <c r="I2556" s="7"/>
      <c r="J2556" s="7"/>
      <c r="K2556" s="7"/>
      <c r="L2556" s="7"/>
      <c r="M2556" s="7"/>
      <c r="O2556" s="51"/>
      <c r="P2556" s="51"/>
      <c r="Q2556" s="51"/>
      <c r="R2556" s="51"/>
      <c r="S2556" s="51"/>
      <c r="T2556" s="51"/>
      <c r="U2556" s="51"/>
      <c r="V2556" s="51"/>
      <c r="W2556" s="51"/>
      <c r="X2556" s="51"/>
      <c r="Y2556" s="51"/>
      <c r="Z2556" s="51"/>
      <c r="AA2556" s="51"/>
    </row>
    <row r="2557" spans="1:27" ht="11.65" customHeight="1">
      <c r="A2557" s="53">
        <v>2428</v>
      </c>
      <c r="C2557" s="101">
        <v>25318</v>
      </c>
      <c r="D2557" s="3" t="s">
        <v>521</v>
      </c>
      <c r="F2557" s="102"/>
      <c r="H2557" s="59"/>
      <c r="I2557" s="7"/>
      <c r="J2557" s="7"/>
      <c r="K2557" s="7"/>
      <c r="L2557" s="7"/>
      <c r="M2557" s="7"/>
      <c r="O2557" s="51"/>
      <c r="P2557" s="51"/>
      <c r="Q2557" s="51"/>
      <c r="R2557" s="51"/>
      <c r="S2557" s="51"/>
      <c r="T2557" s="51"/>
      <c r="U2557" s="51"/>
      <c r="V2557" s="51"/>
      <c r="W2557" s="51"/>
      <c r="X2557" s="51"/>
      <c r="Y2557" s="51"/>
      <c r="Z2557" s="51"/>
      <c r="AA2557" s="51"/>
    </row>
    <row r="2558" spans="1:27" ht="11.65" customHeight="1">
      <c r="A2558" s="53">
        <v>2429</v>
      </c>
      <c r="C2558" s="101"/>
      <c r="F2558" s="104" t="s">
        <v>701</v>
      </c>
      <c r="G2558" s="3" t="s">
        <v>658</v>
      </c>
      <c r="H2558" s="59"/>
      <c r="I2558" s="7">
        <v>0</v>
      </c>
      <c r="J2558" s="7">
        <v>0</v>
      </c>
      <c r="K2558" s="103">
        <v>0</v>
      </c>
      <c r="L2558" s="7">
        <v>0</v>
      </c>
      <c r="M2558" s="7">
        <v>0</v>
      </c>
      <c r="O2558" s="51"/>
      <c r="P2558" s="51"/>
      <c r="Q2558" s="51"/>
      <c r="R2558" s="51"/>
      <c r="S2558" s="51"/>
      <c r="T2558" s="51"/>
      <c r="U2558" s="51"/>
      <c r="V2558" s="51"/>
      <c r="W2558" s="51"/>
      <c r="X2558" s="51"/>
      <c r="Y2558" s="51"/>
      <c r="Z2558" s="51"/>
      <c r="AA2558" s="51"/>
    </row>
    <row r="2559" spans="1:27" ht="11.65" customHeight="1">
      <c r="A2559" s="53">
        <v>2430</v>
      </c>
      <c r="C2559" s="101"/>
      <c r="F2559" s="104" t="s">
        <v>701</v>
      </c>
      <c r="G2559" s="3" t="s">
        <v>634</v>
      </c>
      <c r="H2559" s="59"/>
      <c r="I2559" s="7">
        <v>0</v>
      </c>
      <c r="J2559" s="7">
        <v>0</v>
      </c>
      <c r="K2559" s="103">
        <v>0</v>
      </c>
      <c r="L2559" s="7">
        <v>0</v>
      </c>
      <c r="M2559" s="7">
        <v>0</v>
      </c>
      <c r="O2559" s="51"/>
      <c r="P2559" s="51"/>
      <c r="Q2559" s="51"/>
      <c r="R2559" s="51"/>
      <c r="S2559" s="51"/>
      <c r="T2559" s="51"/>
      <c r="U2559" s="51"/>
      <c r="V2559" s="51"/>
      <c r="W2559" s="51"/>
      <c r="X2559" s="51"/>
      <c r="Y2559" s="51"/>
      <c r="Z2559" s="51"/>
      <c r="AA2559" s="51"/>
    </row>
    <row r="2560" spans="1:27" ht="11.65" customHeight="1">
      <c r="A2560" s="53">
        <v>2431</v>
      </c>
      <c r="C2560" s="101"/>
      <c r="F2560" s="104" t="s">
        <v>701</v>
      </c>
      <c r="G2560" s="3" t="s">
        <v>636</v>
      </c>
      <c r="H2560" s="59"/>
      <c r="I2560" s="7">
        <v>-273000</v>
      </c>
      <c r="J2560" s="7">
        <v>-273000</v>
      </c>
      <c r="K2560" s="103">
        <v>0</v>
      </c>
      <c r="L2560" s="7">
        <v>0</v>
      </c>
      <c r="M2560" s="7">
        <v>0</v>
      </c>
      <c r="O2560" s="51"/>
      <c r="P2560" s="51"/>
      <c r="Q2560" s="51"/>
      <c r="R2560" s="51"/>
      <c r="S2560" s="51"/>
      <c r="T2560" s="51"/>
      <c r="U2560" s="51"/>
      <c r="V2560" s="51"/>
      <c r="W2560" s="51"/>
      <c r="X2560" s="51"/>
      <c r="Y2560" s="51"/>
      <c r="Z2560" s="51"/>
      <c r="AA2560" s="51"/>
    </row>
    <row r="2561" spans="1:27" ht="11.65" customHeight="1">
      <c r="A2561" s="53">
        <v>2432</v>
      </c>
      <c r="C2561" s="101"/>
      <c r="F2561" s="102"/>
      <c r="H2561" s="59" t="s">
        <v>518</v>
      </c>
      <c r="I2561" s="106">
        <v>-273000</v>
      </c>
      <c r="J2561" s="106">
        <v>-273000</v>
      </c>
      <c r="K2561" s="106">
        <v>0</v>
      </c>
      <c r="L2561" s="106">
        <v>0</v>
      </c>
      <c r="M2561" s="106">
        <v>0</v>
      </c>
      <c r="O2561" s="51"/>
      <c r="P2561" s="51"/>
      <c r="Q2561" s="51"/>
      <c r="R2561" s="51"/>
      <c r="S2561" s="51"/>
      <c r="T2561" s="51"/>
      <c r="U2561" s="51"/>
      <c r="V2561" s="51"/>
      <c r="W2561" s="51"/>
      <c r="X2561" s="51"/>
      <c r="Y2561" s="51"/>
      <c r="Z2561" s="51"/>
      <c r="AA2561" s="51"/>
    </row>
    <row r="2562" spans="1:27" ht="11.65" customHeight="1">
      <c r="A2562" s="53">
        <v>2433</v>
      </c>
      <c r="C2562" s="101"/>
      <c r="F2562" s="102"/>
      <c r="H2562" s="59"/>
      <c r="I2562" s="7"/>
      <c r="J2562" s="7"/>
      <c r="K2562" s="7"/>
      <c r="L2562" s="7"/>
      <c r="M2562" s="7"/>
      <c r="O2562" s="51"/>
      <c r="P2562" s="51"/>
      <c r="Q2562" s="51"/>
      <c r="R2562" s="51"/>
      <c r="S2562" s="51"/>
      <c r="T2562" s="51"/>
      <c r="U2562" s="51"/>
      <c r="V2562" s="51"/>
      <c r="W2562" s="51"/>
      <c r="X2562" s="51"/>
      <c r="Y2562" s="51"/>
      <c r="Z2562" s="51"/>
      <c r="AA2562" s="51"/>
    </row>
    <row r="2563" spans="1:27" ht="11.65" customHeight="1" thickBot="1">
      <c r="A2563" s="53">
        <v>2434</v>
      </c>
      <c r="C2563" s="89" t="s">
        <v>525</v>
      </c>
      <c r="D2563" s="89"/>
      <c r="E2563" s="89"/>
      <c r="F2563" s="102"/>
      <c r="H2563" s="59" t="s">
        <v>518</v>
      </c>
      <c r="I2563" s="108">
        <v>236587333.36583364</v>
      </c>
      <c r="J2563" s="108">
        <v>228445856.0208998</v>
      </c>
      <c r="K2563" s="108">
        <v>8141477.3449338134</v>
      </c>
      <c r="L2563" s="108">
        <v>-8141477.3448203336</v>
      </c>
      <c r="M2563" s="108">
        <v>1.1347964755259454E-4</v>
      </c>
      <c r="N2563" s="7" t="s">
        <v>65</v>
      </c>
      <c r="O2563" s="51"/>
      <c r="P2563" s="51"/>
      <c r="Q2563" s="51"/>
      <c r="R2563" s="51"/>
      <c r="S2563" s="51"/>
      <c r="T2563" s="51"/>
      <c r="U2563" s="51"/>
      <c r="V2563" s="51"/>
      <c r="W2563" s="51"/>
      <c r="X2563" s="51"/>
      <c r="Y2563" s="51"/>
      <c r="Z2563" s="51"/>
      <c r="AA2563" s="51"/>
    </row>
    <row r="2564" spans="1:27" ht="11.65" customHeight="1" thickTop="1">
      <c r="A2564" s="53">
        <v>2435</v>
      </c>
      <c r="C2564" s="101"/>
      <c r="F2564" s="102"/>
      <c r="H2564" s="59"/>
      <c r="I2564" s="7"/>
      <c r="J2564" s="7"/>
      <c r="K2564" s="7"/>
      <c r="L2564" s="7"/>
      <c r="M2564" s="7"/>
      <c r="O2564" s="51"/>
      <c r="P2564" s="51"/>
      <c r="Q2564" s="51"/>
      <c r="R2564" s="51"/>
      <c r="S2564" s="51"/>
      <c r="T2564" s="51"/>
      <c r="U2564" s="51"/>
      <c r="V2564" s="51"/>
      <c r="W2564" s="51"/>
      <c r="X2564" s="51"/>
      <c r="Y2564" s="51"/>
      <c r="Z2564" s="51"/>
      <c r="AA2564" s="51"/>
    </row>
    <row r="2565" spans="1:27" ht="11.65" customHeight="1">
      <c r="A2565" s="53">
        <v>2436</v>
      </c>
      <c r="C2565" s="101">
        <v>165</v>
      </c>
      <c r="D2565" s="3" t="s">
        <v>97</v>
      </c>
      <c r="F2565" s="102"/>
      <c r="H2565" s="59"/>
      <c r="I2565" s="7"/>
      <c r="J2565" s="7"/>
      <c r="K2565" s="7"/>
      <c r="L2565" s="7"/>
      <c r="M2565" s="7"/>
      <c r="O2565" s="51"/>
      <c r="P2565" s="51"/>
      <c r="Q2565" s="51"/>
      <c r="R2565" s="51"/>
      <c r="S2565" s="51"/>
      <c r="T2565" s="51"/>
      <c r="U2565" s="51"/>
      <c r="V2565" s="51"/>
      <c r="W2565" s="51"/>
      <c r="X2565" s="51"/>
      <c r="Y2565" s="51"/>
      <c r="Z2565" s="51"/>
      <c r="AA2565" s="51"/>
    </row>
    <row r="2566" spans="1:27" ht="11.65" customHeight="1">
      <c r="A2566" s="53">
        <v>2437</v>
      </c>
      <c r="C2566" s="101"/>
      <c r="F2566" s="104" t="s">
        <v>641</v>
      </c>
      <c r="G2566" s="3" t="s">
        <v>569</v>
      </c>
      <c r="H2566" s="59"/>
      <c r="I2566" s="7">
        <v>32626672.710000001</v>
      </c>
      <c r="J2566" s="7">
        <v>32626672.710000001</v>
      </c>
      <c r="K2566" s="103">
        <v>0</v>
      </c>
      <c r="L2566" s="7">
        <v>0</v>
      </c>
      <c r="M2566" s="7">
        <v>0</v>
      </c>
      <c r="O2566" s="51"/>
      <c r="P2566" s="51"/>
      <c r="Q2566" s="51"/>
      <c r="R2566" s="51"/>
      <c r="S2566" s="51"/>
      <c r="T2566" s="51"/>
      <c r="U2566" s="51"/>
      <c r="V2566" s="51"/>
      <c r="W2566" s="51"/>
      <c r="X2566" s="51"/>
      <c r="Y2566" s="51"/>
      <c r="Z2566" s="51"/>
      <c r="AA2566" s="51"/>
    </row>
    <row r="2567" spans="1:27" ht="11.65" customHeight="1">
      <c r="A2567" s="53">
        <v>2438</v>
      </c>
      <c r="C2567" s="101"/>
      <c r="F2567" s="104" t="s">
        <v>484</v>
      </c>
      <c r="G2567" s="3" t="s">
        <v>675</v>
      </c>
      <c r="H2567" s="59"/>
      <c r="I2567" s="7">
        <v>4981534.6941666696</v>
      </c>
      <c r="J2567" s="7">
        <v>4640139.5647293134</v>
      </c>
      <c r="K2567" s="103">
        <v>341395.12943735643</v>
      </c>
      <c r="L2567" s="7">
        <v>-341395.12943735591</v>
      </c>
      <c r="M2567" s="7">
        <v>5.2386894822120667E-10</v>
      </c>
      <c r="O2567" s="51"/>
      <c r="P2567" s="51"/>
      <c r="Q2567" s="51"/>
      <c r="R2567" s="51"/>
      <c r="S2567" s="51"/>
      <c r="T2567" s="51"/>
      <c r="U2567" s="51"/>
      <c r="V2567" s="51"/>
      <c r="W2567" s="51"/>
      <c r="X2567" s="51"/>
      <c r="Y2567" s="51"/>
      <c r="Z2567" s="51"/>
      <c r="AA2567" s="51"/>
    </row>
    <row r="2568" spans="1:27" ht="11.65" customHeight="1">
      <c r="A2568" s="53">
        <v>2439</v>
      </c>
      <c r="C2568" s="101"/>
      <c r="F2568" s="104" t="s">
        <v>631</v>
      </c>
      <c r="G2568" s="3" t="s">
        <v>249</v>
      </c>
      <c r="H2568" s="59"/>
      <c r="I2568" s="7">
        <v>1075545.75083333</v>
      </c>
      <c r="J2568" s="7">
        <v>987393.65711316804</v>
      </c>
      <c r="K2568" s="103">
        <v>88152.093720161924</v>
      </c>
      <c r="L2568" s="7">
        <v>-88152.093720162142</v>
      </c>
      <c r="M2568" s="7">
        <v>-2.1827872842550278E-10</v>
      </c>
      <c r="O2568" s="51"/>
      <c r="P2568" s="51"/>
      <c r="Q2568" s="51"/>
      <c r="R2568" s="51"/>
      <c r="S2568" s="51"/>
      <c r="T2568" s="51"/>
      <c r="U2568" s="51"/>
      <c r="V2568" s="51"/>
      <c r="W2568" s="51"/>
      <c r="X2568" s="51"/>
      <c r="Y2568" s="51"/>
      <c r="Z2568" s="51"/>
      <c r="AA2568" s="51"/>
    </row>
    <row r="2569" spans="1:27" ht="11.65" customHeight="1">
      <c r="A2569" s="53">
        <v>2440</v>
      </c>
      <c r="C2569" s="101"/>
      <c r="F2569" s="104" t="s">
        <v>631</v>
      </c>
      <c r="G2569" s="3" t="s">
        <v>634</v>
      </c>
      <c r="H2569" s="59"/>
      <c r="I2569" s="7">
        <v>983688</v>
      </c>
      <c r="J2569" s="7">
        <v>762357.94576386723</v>
      </c>
      <c r="K2569" s="103">
        <v>221330.05423613277</v>
      </c>
      <c r="L2569" s="7">
        <v>-221330.05423613277</v>
      </c>
      <c r="M2569" s="7">
        <v>0</v>
      </c>
      <c r="O2569" s="51"/>
      <c r="P2569" s="51"/>
      <c r="Q2569" s="51"/>
      <c r="R2569" s="51"/>
      <c r="S2569" s="51"/>
      <c r="T2569" s="51"/>
      <c r="U2569" s="51"/>
      <c r="V2569" s="51"/>
      <c r="W2569" s="51"/>
      <c r="X2569" s="51"/>
      <c r="Y2569" s="51"/>
      <c r="Z2569" s="51"/>
      <c r="AA2569" s="51"/>
    </row>
    <row r="2570" spans="1:27" ht="11.65" customHeight="1">
      <c r="A2570" s="53">
        <v>2441</v>
      </c>
      <c r="C2570" s="101"/>
      <c r="F2570" s="104" t="s">
        <v>631</v>
      </c>
      <c r="G2570" s="3" t="s">
        <v>636</v>
      </c>
      <c r="H2570" s="59"/>
      <c r="I2570" s="7">
        <v>1083383.9308333299</v>
      </c>
      <c r="J2570" s="7">
        <v>1083383.9308333299</v>
      </c>
      <c r="K2570" s="103">
        <v>0</v>
      </c>
      <c r="L2570" s="7">
        <v>0</v>
      </c>
      <c r="M2570" s="7">
        <v>0</v>
      </c>
      <c r="O2570" s="51"/>
      <c r="P2570" s="51"/>
      <c r="Q2570" s="51"/>
      <c r="R2570" s="51"/>
      <c r="S2570" s="51"/>
      <c r="T2570" s="51"/>
      <c r="U2570" s="51"/>
      <c r="V2570" s="51"/>
      <c r="W2570" s="51"/>
      <c r="X2570" s="51"/>
      <c r="Y2570" s="51"/>
      <c r="Z2570" s="51"/>
      <c r="AA2570" s="51"/>
    </row>
    <row r="2571" spans="1:27" ht="11.65" customHeight="1">
      <c r="A2571" s="53">
        <v>2442</v>
      </c>
      <c r="C2571" s="101"/>
      <c r="F2571" s="104" t="s">
        <v>270</v>
      </c>
      <c r="G2571" s="3" t="s">
        <v>637</v>
      </c>
      <c r="H2571" s="59"/>
      <c r="I2571" s="7">
        <v>4054.84</v>
      </c>
      <c r="J2571" s="7">
        <v>3129.7079867505686</v>
      </c>
      <c r="K2571" s="103">
        <v>925.13201324943168</v>
      </c>
      <c r="L2571" s="7">
        <v>-925.13201324943168</v>
      </c>
      <c r="M2571" s="7">
        <v>0</v>
      </c>
      <c r="O2571" s="51"/>
      <c r="P2571" s="51"/>
      <c r="Q2571" s="51"/>
      <c r="R2571" s="51"/>
      <c r="S2571" s="51"/>
      <c r="T2571" s="51"/>
      <c r="U2571" s="51"/>
      <c r="V2571" s="51"/>
      <c r="W2571" s="51"/>
      <c r="X2571" s="51"/>
      <c r="Y2571" s="51"/>
      <c r="Z2571" s="51"/>
      <c r="AA2571" s="51"/>
    </row>
    <row r="2572" spans="1:27" ht="11.65" customHeight="1">
      <c r="A2572" s="53">
        <v>2443</v>
      </c>
      <c r="C2572" s="101"/>
      <c r="F2572" s="104" t="s">
        <v>270</v>
      </c>
      <c r="G2572" s="3" t="s">
        <v>398</v>
      </c>
      <c r="H2572" s="59"/>
      <c r="I2572" s="7">
        <v>-32074.080000000002</v>
      </c>
      <c r="J2572" s="7">
        <v>-32074.080000000002</v>
      </c>
      <c r="K2572" s="103">
        <v>0</v>
      </c>
      <c r="L2572" s="7">
        <v>0</v>
      </c>
      <c r="M2572" s="7">
        <v>0</v>
      </c>
      <c r="O2572" s="51"/>
      <c r="P2572" s="51"/>
      <c r="Q2572" s="51"/>
      <c r="R2572" s="51"/>
      <c r="S2572" s="51"/>
      <c r="T2572" s="51"/>
      <c r="U2572" s="51"/>
      <c r="V2572" s="51"/>
      <c r="W2572" s="51"/>
      <c r="X2572" s="51"/>
      <c r="Y2572" s="51"/>
      <c r="Z2572" s="51"/>
      <c r="AA2572" s="51"/>
    </row>
    <row r="2573" spans="1:27" ht="11.65" customHeight="1">
      <c r="A2573" s="53">
        <v>2444</v>
      </c>
      <c r="C2573" s="101"/>
      <c r="F2573" s="104" t="s">
        <v>270</v>
      </c>
      <c r="G2573" s="3" t="s">
        <v>630</v>
      </c>
      <c r="H2573" s="59"/>
      <c r="I2573" s="7">
        <v>0</v>
      </c>
      <c r="J2573" s="7">
        <v>0</v>
      </c>
      <c r="K2573" s="103">
        <v>0</v>
      </c>
      <c r="L2573" s="7">
        <v>0</v>
      </c>
      <c r="M2573" s="7">
        <v>0</v>
      </c>
      <c r="O2573" s="51"/>
      <c r="P2573" s="51"/>
      <c r="Q2573" s="51"/>
      <c r="R2573" s="51"/>
      <c r="S2573" s="51"/>
      <c r="T2573" s="51"/>
      <c r="U2573" s="51"/>
      <c r="V2573" s="51"/>
      <c r="W2573" s="51"/>
      <c r="X2573" s="51"/>
      <c r="Y2573" s="51"/>
      <c r="Z2573" s="51"/>
      <c r="AA2573" s="51"/>
    </row>
    <row r="2574" spans="1:27" ht="11.65" customHeight="1">
      <c r="A2574" s="53">
        <v>2445</v>
      </c>
      <c r="C2574" s="101"/>
      <c r="F2574" s="104" t="s">
        <v>650</v>
      </c>
      <c r="G2574" s="3" t="s">
        <v>632</v>
      </c>
      <c r="H2574" s="59"/>
      <c r="I2574" s="7">
        <v>21741705.9216667</v>
      </c>
      <c r="J2574" s="7">
        <v>20251700.739928626</v>
      </c>
      <c r="K2574" s="103">
        <v>1490005.181738076</v>
      </c>
      <c r="L2574" s="7">
        <v>-1490005.1817380718</v>
      </c>
      <c r="M2574" s="7">
        <v>4.1909515857696533E-9</v>
      </c>
      <c r="O2574" s="51"/>
      <c r="P2574" s="51"/>
      <c r="Q2574" s="51"/>
      <c r="R2574" s="51"/>
      <c r="S2574" s="51"/>
      <c r="T2574" s="51"/>
      <c r="U2574" s="51"/>
      <c r="V2574" s="51"/>
      <c r="W2574" s="51"/>
      <c r="X2574" s="51"/>
      <c r="Y2574" s="51"/>
      <c r="Z2574" s="51"/>
      <c r="AA2574" s="51"/>
    </row>
    <row r="2575" spans="1:27" ht="11.65" customHeight="1" thickBot="1">
      <c r="A2575" s="53">
        <v>2446</v>
      </c>
      <c r="C2575" s="91" t="s">
        <v>526</v>
      </c>
      <c r="F2575" s="102"/>
      <c r="H2575" s="59" t="s">
        <v>508</v>
      </c>
      <c r="I2575" s="127">
        <v>62464511.767500043</v>
      </c>
      <c r="J2575" s="127">
        <v>60322704.176355049</v>
      </c>
      <c r="K2575" s="127">
        <v>2141807.5911449767</v>
      </c>
      <c r="L2575" s="127">
        <v>-2141807.591144972</v>
      </c>
      <c r="M2575" s="127">
        <v>4.4965418055653572E-9</v>
      </c>
      <c r="N2575" s="7" t="s">
        <v>65</v>
      </c>
      <c r="O2575" s="51"/>
      <c r="P2575" s="51"/>
      <c r="Q2575" s="51"/>
      <c r="R2575" s="51"/>
      <c r="S2575" s="51"/>
      <c r="T2575" s="51"/>
      <c r="U2575" s="51"/>
      <c r="V2575" s="51"/>
      <c r="W2575" s="51"/>
      <c r="X2575" s="51"/>
      <c r="Y2575" s="51"/>
      <c r="Z2575" s="51"/>
      <c r="AA2575" s="51"/>
    </row>
    <row r="2576" spans="1:27" ht="11.65" customHeight="1" thickTop="1">
      <c r="A2576" s="53">
        <v>2447</v>
      </c>
      <c r="C2576" s="101"/>
      <c r="F2576" s="102"/>
      <c r="H2576" s="59"/>
      <c r="I2576" s="7"/>
      <c r="J2576" s="7"/>
      <c r="K2576" s="7"/>
      <c r="L2576" s="7"/>
      <c r="M2576" s="7"/>
      <c r="O2576" s="51"/>
      <c r="P2576" s="51"/>
      <c r="Q2576" s="51"/>
      <c r="R2576" s="51"/>
      <c r="S2576" s="51"/>
      <c r="T2576" s="51"/>
      <c r="U2576" s="51"/>
      <c r="V2576" s="51"/>
      <c r="W2576" s="51"/>
      <c r="X2576" s="51"/>
      <c r="Y2576" s="51"/>
      <c r="Z2576" s="51"/>
      <c r="AA2576" s="51"/>
    </row>
    <row r="2577" spans="1:27" ht="11.65" customHeight="1">
      <c r="A2577" s="53">
        <v>2448</v>
      </c>
      <c r="C2577" s="101" t="s">
        <v>527</v>
      </c>
      <c r="D2577" s="3" t="s">
        <v>528</v>
      </c>
      <c r="F2577" s="102"/>
      <c r="H2577" s="59"/>
      <c r="I2577" s="7"/>
      <c r="J2577" s="7"/>
      <c r="K2577" s="7"/>
      <c r="L2577" s="7"/>
      <c r="M2577" s="7"/>
      <c r="O2577" s="51"/>
      <c r="P2577" s="51"/>
      <c r="Q2577" s="51"/>
      <c r="R2577" s="51"/>
      <c r="S2577" s="51"/>
      <c r="T2577" s="51"/>
      <c r="U2577" s="51"/>
      <c r="V2577" s="51"/>
      <c r="W2577" s="51"/>
      <c r="X2577" s="51"/>
      <c r="Y2577" s="51"/>
      <c r="Z2577" s="51"/>
      <c r="AA2577" s="51"/>
    </row>
    <row r="2578" spans="1:27" ht="11.65" customHeight="1">
      <c r="A2578" s="53">
        <v>2449</v>
      </c>
      <c r="C2578" s="101"/>
      <c r="F2578" s="104" t="s">
        <v>270</v>
      </c>
      <c r="G2578" s="3" t="s">
        <v>569</v>
      </c>
      <c r="H2578" s="59"/>
      <c r="I2578" s="7">
        <v>74183721.96541664</v>
      </c>
      <c r="J2578" s="7">
        <v>74022779.225416645</v>
      </c>
      <c r="K2578" s="103">
        <v>160942.74</v>
      </c>
      <c r="L2578" s="7">
        <v>0</v>
      </c>
      <c r="M2578" s="7">
        <v>160942.74</v>
      </c>
      <c r="O2578" s="51"/>
      <c r="P2578" s="51"/>
      <c r="Q2578" s="51"/>
      <c r="R2578" s="51"/>
      <c r="S2578" s="51"/>
      <c r="T2578" s="51"/>
      <c r="U2578" s="51"/>
      <c r="V2578" s="51"/>
      <c r="W2578" s="51"/>
      <c r="X2578" s="51"/>
      <c r="Y2578" s="51"/>
      <c r="Z2578" s="51"/>
      <c r="AA2578" s="51"/>
    </row>
    <row r="2579" spans="1:27" ht="11.65" customHeight="1">
      <c r="A2579" s="53">
        <v>2450</v>
      </c>
      <c r="C2579" s="101"/>
      <c r="F2579" s="104" t="s">
        <v>705</v>
      </c>
      <c r="G2579" s="3" t="s">
        <v>249</v>
      </c>
      <c r="H2579" s="59"/>
      <c r="I2579" s="7">
        <v>0</v>
      </c>
      <c r="J2579" s="7">
        <v>0</v>
      </c>
      <c r="K2579" s="103">
        <v>0</v>
      </c>
      <c r="L2579" s="7">
        <v>0</v>
      </c>
      <c r="M2579" s="7">
        <v>0</v>
      </c>
      <c r="O2579" s="51"/>
      <c r="P2579" s="51"/>
      <c r="Q2579" s="51"/>
      <c r="R2579" s="51"/>
      <c r="S2579" s="51"/>
      <c r="T2579" s="51"/>
      <c r="U2579" s="51"/>
      <c r="V2579" s="51"/>
      <c r="W2579" s="51"/>
      <c r="X2579" s="51"/>
      <c r="Y2579" s="51"/>
      <c r="Z2579" s="51"/>
      <c r="AA2579" s="51"/>
    </row>
    <row r="2580" spans="1:27" ht="11.65" customHeight="1">
      <c r="A2580" s="53">
        <v>2451</v>
      </c>
      <c r="C2580" s="101"/>
      <c r="F2580" s="104" t="s">
        <v>270</v>
      </c>
      <c r="G2580" s="3" t="s">
        <v>636</v>
      </c>
      <c r="H2580" s="59"/>
      <c r="I2580" s="7">
        <v>0</v>
      </c>
      <c r="J2580" s="7">
        <v>0</v>
      </c>
      <c r="K2580" s="103">
        <v>0</v>
      </c>
      <c r="L2580" s="7">
        <v>0</v>
      </c>
      <c r="M2580" s="7">
        <v>0</v>
      </c>
      <c r="O2580" s="51"/>
      <c r="P2580" s="51"/>
      <c r="Q2580" s="51"/>
      <c r="R2580" s="51"/>
      <c r="S2580" s="51"/>
      <c r="T2580" s="51"/>
      <c r="U2580" s="51"/>
      <c r="V2580" s="51"/>
      <c r="W2580" s="51"/>
      <c r="X2580" s="51"/>
      <c r="Y2580" s="51"/>
      <c r="Z2580" s="51"/>
      <c r="AA2580" s="51"/>
    </row>
    <row r="2581" spans="1:27" ht="11.65" customHeight="1">
      <c r="A2581" s="53">
        <v>2452</v>
      </c>
      <c r="C2581" s="101"/>
      <c r="F2581" s="104" t="s">
        <v>270</v>
      </c>
      <c r="G2581" s="3" t="s">
        <v>636</v>
      </c>
      <c r="H2581" s="59"/>
      <c r="I2581" s="7">
        <v>3452566.69916667</v>
      </c>
      <c r="J2581" s="7">
        <v>3452566.69916667</v>
      </c>
      <c r="K2581" s="103">
        <v>0</v>
      </c>
      <c r="L2581" s="7">
        <v>0</v>
      </c>
      <c r="M2581" s="7">
        <v>0</v>
      </c>
      <c r="O2581" s="51"/>
      <c r="P2581" s="51"/>
      <c r="Q2581" s="51"/>
      <c r="R2581" s="51"/>
      <c r="S2581" s="51"/>
      <c r="T2581" s="51"/>
      <c r="U2581" s="51"/>
      <c r="V2581" s="51"/>
      <c r="W2581" s="51"/>
      <c r="X2581" s="51"/>
      <c r="Y2581" s="51"/>
      <c r="Z2581" s="51"/>
      <c r="AA2581" s="51"/>
    </row>
    <row r="2582" spans="1:27" ht="11.65" customHeight="1">
      <c r="A2582" s="53">
        <v>2453</v>
      </c>
      <c r="C2582" s="101"/>
      <c r="F2582" s="104" t="s">
        <v>270</v>
      </c>
      <c r="G2582" s="3" t="s">
        <v>634</v>
      </c>
      <c r="H2582" s="59"/>
      <c r="I2582" s="7">
        <v>0</v>
      </c>
      <c r="J2582" s="7">
        <v>0</v>
      </c>
      <c r="K2582" s="103">
        <v>0</v>
      </c>
      <c r="L2582" s="7">
        <v>0</v>
      </c>
      <c r="M2582" s="7">
        <v>0</v>
      </c>
      <c r="O2582" s="51"/>
      <c r="P2582" s="51"/>
      <c r="Q2582" s="51"/>
      <c r="R2582" s="51"/>
      <c r="S2582" s="51"/>
      <c r="T2582" s="51"/>
      <c r="U2582" s="51"/>
      <c r="V2582" s="51"/>
      <c r="W2582" s="51"/>
      <c r="X2582" s="51"/>
      <c r="Y2582" s="51"/>
      <c r="Z2582" s="51"/>
      <c r="AA2582" s="51"/>
    </row>
    <row r="2583" spans="1:27" ht="11.65" customHeight="1">
      <c r="A2583" s="53">
        <v>2454</v>
      </c>
      <c r="C2583" s="101"/>
      <c r="F2583" s="104" t="s">
        <v>705</v>
      </c>
      <c r="G2583" s="3" t="s">
        <v>639</v>
      </c>
      <c r="H2583" s="59"/>
      <c r="I2583" s="7">
        <v>0</v>
      </c>
      <c r="J2583" s="7">
        <v>0</v>
      </c>
      <c r="K2583" s="103">
        <v>0</v>
      </c>
      <c r="L2583" s="7">
        <v>0</v>
      </c>
      <c r="M2583" s="7">
        <v>0</v>
      </c>
      <c r="O2583" s="51"/>
      <c r="P2583" s="51"/>
      <c r="Q2583" s="51"/>
      <c r="R2583" s="51"/>
      <c r="S2583" s="51"/>
      <c r="T2583" s="51"/>
      <c r="U2583" s="51"/>
      <c r="V2583" s="51"/>
      <c r="W2583" s="51"/>
      <c r="X2583" s="51"/>
      <c r="Y2583" s="51"/>
      <c r="Z2583" s="51"/>
      <c r="AA2583" s="51"/>
    </row>
    <row r="2584" spans="1:27" ht="11.65" customHeight="1">
      <c r="A2584" s="53">
        <v>2455</v>
      </c>
      <c r="C2584" s="101"/>
      <c r="F2584" s="104" t="s">
        <v>270</v>
      </c>
      <c r="G2584" s="3" t="s">
        <v>630</v>
      </c>
      <c r="H2584" s="59"/>
      <c r="I2584" s="7">
        <v>0</v>
      </c>
      <c r="J2584" s="7">
        <v>0</v>
      </c>
      <c r="K2584" s="103">
        <v>0</v>
      </c>
      <c r="L2584" s="7">
        <v>0</v>
      </c>
      <c r="M2584" s="7">
        <v>0</v>
      </c>
      <c r="O2584" s="51"/>
      <c r="P2584" s="51"/>
      <c r="Q2584" s="51"/>
      <c r="R2584" s="51"/>
      <c r="S2584" s="51"/>
      <c r="T2584" s="51"/>
      <c r="U2584" s="51"/>
      <c r="V2584" s="51"/>
      <c r="W2584" s="51"/>
      <c r="X2584" s="51"/>
      <c r="Y2584" s="51"/>
      <c r="Z2584" s="51"/>
      <c r="AA2584" s="51"/>
    </row>
    <row r="2585" spans="1:27" ht="11.65" customHeight="1">
      <c r="A2585" s="53">
        <v>2456</v>
      </c>
      <c r="C2585" s="101"/>
      <c r="F2585" s="104" t="s">
        <v>270</v>
      </c>
      <c r="G2585" s="3" t="s">
        <v>637</v>
      </c>
      <c r="H2585" s="59"/>
      <c r="I2585" s="7">
        <v>0</v>
      </c>
      <c r="J2585" s="7">
        <v>0</v>
      </c>
      <c r="K2585" s="103">
        <v>0</v>
      </c>
      <c r="L2585" s="7">
        <v>0</v>
      </c>
      <c r="M2585" s="7">
        <v>0</v>
      </c>
      <c r="O2585" s="51"/>
      <c r="P2585" s="51"/>
      <c r="Q2585" s="51"/>
      <c r="R2585" s="51"/>
      <c r="S2585" s="51"/>
      <c r="T2585" s="51"/>
      <c r="U2585" s="51"/>
      <c r="V2585" s="51"/>
      <c r="W2585" s="51"/>
      <c r="X2585" s="51"/>
      <c r="Y2585" s="51"/>
      <c r="Z2585" s="51"/>
      <c r="AA2585" s="51"/>
    </row>
    <row r="2586" spans="1:27" ht="11.65" customHeight="1">
      <c r="A2586" s="53">
        <v>2457</v>
      </c>
      <c r="C2586" s="101"/>
      <c r="F2586" s="104" t="s">
        <v>270</v>
      </c>
      <c r="G2586" s="3" t="s">
        <v>398</v>
      </c>
      <c r="H2586" s="59"/>
      <c r="I2586" s="7">
        <v>199878876.651667</v>
      </c>
      <c r="J2586" s="7">
        <v>199878876.651667</v>
      </c>
      <c r="K2586" s="103">
        <v>0</v>
      </c>
      <c r="L2586" s="7">
        <v>0</v>
      </c>
      <c r="M2586" s="7">
        <v>0</v>
      </c>
      <c r="O2586" s="51"/>
      <c r="P2586" s="51"/>
      <c r="Q2586" s="51"/>
      <c r="R2586" s="51"/>
      <c r="S2586" s="51"/>
      <c r="T2586" s="51"/>
      <c r="U2586" s="51"/>
      <c r="V2586" s="51"/>
      <c r="W2586" s="51"/>
      <c r="X2586" s="51"/>
      <c r="Y2586" s="51"/>
      <c r="Z2586" s="51"/>
      <c r="AA2586" s="51"/>
    </row>
    <row r="2587" spans="1:27" ht="11.65" customHeight="1">
      <c r="A2587" s="53">
        <v>2458</v>
      </c>
      <c r="C2587" s="101"/>
      <c r="F2587" s="104" t="s">
        <v>640</v>
      </c>
      <c r="G2587" s="3" t="s">
        <v>632</v>
      </c>
      <c r="H2587" s="59"/>
      <c r="I2587" s="7">
        <v>-3281966.5</v>
      </c>
      <c r="J2587" s="7">
        <v>-3057046.3806262254</v>
      </c>
      <c r="K2587" s="103">
        <v>-224920.11937377465</v>
      </c>
      <c r="L2587" s="7">
        <v>224920.11937377465</v>
      </c>
      <c r="M2587" s="7">
        <v>0</v>
      </c>
      <c r="O2587" s="51"/>
      <c r="P2587" s="51"/>
      <c r="Q2587" s="51"/>
      <c r="R2587" s="51"/>
      <c r="S2587" s="51"/>
      <c r="T2587" s="51"/>
      <c r="U2587" s="51"/>
      <c r="V2587" s="51"/>
      <c r="W2587" s="51"/>
      <c r="X2587" s="51"/>
      <c r="Y2587" s="51"/>
      <c r="Z2587" s="51"/>
      <c r="AA2587" s="51"/>
    </row>
    <row r="2588" spans="1:27" ht="11.65" customHeight="1" thickBot="1">
      <c r="A2588" s="53">
        <v>2459</v>
      </c>
      <c r="C2588" s="101"/>
      <c r="F2588" s="102"/>
      <c r="H2588" s="59" t="s">
        <v>513</v>
      </c>
      <c r="I2588" s="127">
        <v>274233198.81625032</v>
      </c>
      <c r="J2588" s="127">
        <v>274297176.19562411</v>
      </c>
      <c r="K2588" s="127">
        <v>-63977.37937377466</v>
      </c>
      <c r="L2588" s="127">
        <v>224920.11937377465</v>
      </c>
      <c r="M2588" s="127">
        <v>160942.74</v>
      </c>
      <c r="N2588" s="7" t="s">
        <v>65</v>
      </c>
      <c r="O2588" s="51"/>
      <c r="P2588" s="51"/>
      <c r="Q2588" s="51"/>
      <c r="R2588" s="51"/>
      <c r="S2588" s="51"/>
      <c r="T2588" s="51"/>
      <c r="U2588" s="51"/>
      <c r="V2588" s="51"/>
      <c r="W2588" s="51"/>
      <c r="X2588" s="51"/>
      <c r="Y2588" s="51"/>
      <c r="Z2588" s="51"/>
      <c r="AA2588" s="51"/>
    </row>
    <row r="2589" spans="1:27" ht="11.65" customHeight="1" thickTop="1">
      <c r="A2589" s="53">
        <v>2460</v>
      </c>
      <c r="C2589" s="101"/>
      <c r="F2589" s="102"/>
      <c r="H2589" s="59"/>
      <c r="I2589" s="109"/>
      <c r="J2589" s="7"/>
      <c r="K2589" s="7"/>
      <c r="L2589" s="7"/>
      <c r="M2589" s="7"/>
      <c r="O2589" s="51"/>
      <c r="P2589" s="51"/>
      <c r="Q2589" s="51"/>
      <c r="R2589" s="51"/>
      <c r="S2589" s="51"/>
      <c r="T2589" s="51"/>
      <c r="U2589" s="51"/>
      <c r="V2589" s="51"/>
      <c r="W2589" s="51"/>
      <c r="X2589" s="51"/>
      <c r="Y2589" s="51"/>
      <c r="Z2589" s="51"/>
      <c r="AA2589" s="51"/>
    </row>
    <row r="2590" spans="1:27" ht="11.65" customHeight="1">
      <c r="A2590" s="53">
        <v>2461</v>
      </c>
      <c r="C2590" s="101" t="s">
        <v>529</v>
      </c>
      <c r="D2590" s="3" t="s">
        <v>94</v>
      </c>
      <c r="F2590" s="102"/>
      <c r="H2590" s="59"/>
      <c r="I2590" s="7"/>
      <c r="J2590" s="7"/>
      <c r="K2590" s="7"/>
      <c r="L2590" s="7"/>
      <c r="M2590" s="7"/>
      <c r="O2590" s="51"/>
      <c r="P2590" s="51"/>
      <c r="Q2590" s="51"/>
      <c r="R2590" s="51"/>
      <c r="S2590" s="51"/>
      <c r="T2590" s="51"/>
      <c r="U2590" s="51"/>
      <c r="V2590" s="51"/>
      <c r="W2590" s="51"/>
      <c r="X2590" s="51"/>
      <c r="Y2590" s="51"/>
      <c r="Z2590" s="51"/>
      <c r="AA2590" s="51"/>
    </row>
    <row r="2591" spans="1:27" ht="11.65" customHeight="1">
      <c r="A2591" s="53">
        <v>2462</v>
      </c>
      <c r="C2591" s="101"/>
      <c r="F2591" s="104" t="s">
        <v>665</v>
      </c>
      <c r="G2591" s="3" t="s">
        <v>569</v>
      </c>
      <c r="H2591" s="59"/>
      <c r="I2591" s="7">
        <v>4857283.3312499998</v>
      </c>
      <c r="J2591" s="7">
        <v>4857283.3312499998</v>
      </c>
      <c r="K2591" s="103">
        <v>0</v>
      </c>
      <c r="L2591" s="7">
        <v>0</v>
      </c>
      <c r="M2591" s="7">
        <v>0</v>
      </c>
      <c r="O2591" s="51"/>
      <c r="P2591" s="51"/>
      <c r="Q2591" s="51"/>
      <c r="R2591" s="51"/>
      <c r="S2591" s="51"/>
      <c r="T2591" s="51"/>
      <c r="U2591" s="51"/>
      <c r="V2591" s="51"/>
      <c r="W2591" s="51"/>
      <c r="X2591" s="51"/>
      <c r="Y2591" s="51"/>
      <c r="Z2591" s="51"/>
      <c r="AA2591" s="51"/>
    </row>
    <row r="2592" spans="1:27" ht="11.65" customHeight="1">
      <c r="A2592" s="53">
        <v>2463</v>
      </c>
      <c r="C2592" s="101"/>
      <c r="F2592" s="104" t="s">
        <v>270</v>
      </c>
      <c r="G2592" s="3" t="s">
        <v>637</v>
      </c>
      <c r="H2592" s="59"/>
      <c r="I2592" s="7">
        <v>0</v>
      </c>
      <c r="J2592" s="7">
        <v>0</v>
      </c>
      <c r="K2592" s="103">
        <v>0</v>
      </c>
      <c r="L2592" s="7">
        <v>0</v>
      </c>
      <c r="M2592" s="7">
        <v>0</v>
      </c>
      <c r="O2592" s="51"/>
      <c r="P2592" s="51"/>
      <c r="Q2592" s="51"/>
      <c r="R2592" s="51"/>
      <c r="S2592" s="51"/>
      <c r="T2592" s="51"/>
      <c r="U2592" s="51"/>
      <c r="V2592" s="51"/>
      <c r="W2592" s="51"/>
      <c r="X2592" s="51"/>
      <c r="Y2592" s="51"/>
      <c r="Z2592" s="51"/>
      <c r="AA2592" s="51"/>
    </row>
    <row r="2593" spans="1:27" ht="11.65" customHeight="1">
      <c r="A2593" s="53">
        <v>2464</v>
      </c>
      <c r="C2593" s="101"/>
      <c r="F2593" s="104" t="s">
        <v>270</v>
      </c>
      <c r="G2593" s="3" t="s">
        <v>398</v>
      </c>
      <c r="H2593" s="59"/>
      <c r="I2593" s="7">
        <v>0</v>
      </c>
      <c r="J2593" s="7">
        <v>0</v>
      </c>
      <c r="K2593" s="103">
        <v>0</v>
      </c>
      <c r="L2593" s="7">
        <v>0</v>
      </c>
      <c r="M2593" s="7">
        <v>0</v>
      </c>
      <c r="O2593" s="51"/>
      <c r="P2593" s="51"/>
      <c r="Q2593" s="51"/>
      <c r="R2593" s="51"/>
      <c r="S2593" s="51"/>
      <c r="T2593" s="51"/>
      <c r="U2593" s="51"/>
      <c r="V2593" s="51"/>
      <c r="W2593" s="51"/>
      <c r="X2593" s="51"/>
      <c r="Y2593" s="51"/>
      <c r="Z2593" s="51"/>
      <c r="AA2593" s="51"/>
    </row>
    <row r="2594" spans="1:27" ht="11.65" customHeight="1">
      <c r="A2594" s="53">
        <v>2465</v>
      </c>
      <c r="C2594" s="101"/>
      <c r="F2594" s="104" t="s">
        <v>270</v>
      </c>
      <c r="G2594" s="3" t="s">
        <v>249</v>
      </c>
      <c r="H2594" s="59"/>
      <c r="I2594" s="7">
        <v>13161736.975</v>
      </c>
      <c r="J2594" s="7">
        <v>12082996.55838697</v>
      </c>
      <c r="K2594" s="103">
        <v>1078740.4166130298</v>
      </c>
      <c r="L2594" s="7">
        <v>-1078740.416613027</v>
      </c>
      <c r="M2594" s="7">
        <v>2.7939677238464355E-9</v>
      </c>
      <c r="O2594" s="51"/>
      <c r="P2594" s="51"/>
      <c r="Q2594" s="51"/>
      <c r="R2594" s="51"/>
      <c r="S2594" s="51"/>
      <c r="T2594" s="51"/>
      <c r="U2594" s="51"/>
      <c r="V2594" s="51"/>
      <c r="W2594" s="51"/>
      <c r="X2594" s="51"/>
      <c r="Y2594" s="51"/>
      <c r="Z2594" s="51"/>
      <c r="AA2594" s="51"/>
    </row>
    <row r="2595" spans="1:27" ht="11.65" customHeight="1">
      <c r="A2595" s="53">
        <v>2466</v>
      </c>
      <c r="C2595" s="101"/>
      <c r="F2595" s="104" t="s">
        <v>665</v>
      </c>
      <c r="G2595" s="3" t="s">
        <v>632</v>
      </c>
      <c r="H2595" s="59"/>
      <c r="I2595" s="7">
        <v>237170.11583333299</v>
      </c>
      <c r="J2595" s="7">
        <v>220916.3451854226</v>
      </c>
      <c r="K2595" s="103">
        <v>16253.770647910398</v>
      </c>
      <c r="L2595" s="7">
        <v>-16253.770647910418</v>
      </c>
      <c r="M2595" s="7">
        <v>-2.0008883439004421E-11</v>
      </c>
      <c r="O2595" s="51"/>
      <c r="P2595" s="51"/>
      <c r="Q2595" s="51"/>
      <c r="R2595" s="51"/>
      <c r="S2595" s="51"/>
      <c r="T2595" s="51"/>
      <c r="U2595" s="51"/>
      <c r="V2595" s="51"/>
      <c r="W2595" s="51"/>
      <c r="X2595" s="51"/>
      <c r="Y2595" s="51"/>
      <c r="Z2595" s="51"/>
      <c r="AA2595" s="51"/>
    </row>
    <row r="2596" spans="1:27" ht="11.65" customHeight="1">
      <c r="A2596" s="53">
        <v>2467</v>
      </c>
      <c r="C2596" s="101"/>
      <c r="F2596" s="104" t="s">
        <v>270</v>
      </c>
      <c r="G2596" s="3" t="s">
        <v>630</v>
      </c>
      <c r="H2596" s="59"/>
      <c r="I2596" s="7">
        <v>0</v>
      </c>
      <c r="J2596" s="7">
        <v>0</v>
      </c>
      <c r="K2596" s="103">
        <v>0</v>
      </c>
      <c r="L2596" s="7">
        <v>0</v>
      </c>
      <c r="M2596" s="7">
        <v>0</v>
      </c>
      <c r="O2596" s="51"/>
      <c r="P2596" s="51"/>
      <c r="Q2596" s="51"/>
      <c r="R2596" s="51"/>
      <c r="S2596" s="51"/>
      <c r="T2596" s="51"/>
      <c r="U2596" s="51"/>
      <c r="V2596" s="51"/>
      <c r="W2596" s="51"/>
      <c r="X2596" s="51"/>
      <c r="Y2596" s="51"/>
      <c r="Z2596" s="51"/>
      <c r="AA2596" s="51"/>
    </row>
    <row r="2597" spans="1:27" ht="11.65" customHeight="1">
      <c r="A2597" s="53">
        <v>2468</v>
      </c>
      <c r="C2597" s="101"/>
      <c r="F2597" s="104" t="s">
        <v>270</v>
      </c>
      <c r="G2597" s="3" t="s">
        <v>634</v>
      </c>
      <c r="H2597" s="59"/>
      <c r="I2597" s="7">
        <v>12317393.7366667</v>
      </c>
      <c r="J2597" s="7">
        <v>9545976.9624616243</v>
      </c>
      <c r="K2597" s="103">
        <v>2771416.774205076</v>
      </c>
      <c r="L2597" s="7">
        <v>-2771416.7742050695</v>
      </c>
      <c r="M2597" s="7">
        <v>6.5192580223083496E-9</v>
      </c>
      <c r="O2597" s="51"/>
      <c r="P2597" s="51"/>
      <c r="Q2597" s="51"/>
      <c r="R2597" s="51"/>
      <c r="S2597" s="51"/>
      <c r="T2597" s="51"/>
      <c r="U2597" s="51"/>
      <c r="V2597" s="51"/>
      <c r="W2597" s="51"/>
      <c r="X2597" s="51"/>
      <c r="Y2597" s="51"/>
      <c r="Z2597" s="51"/>
      <c r="AA2597" s="51"/>
    </row>
    <row r="2598" spans="1:27" ht="11.65" customHeight="1">
      <c r="A2598" s="53">
        <v>2469</v>
      </c>
      <c r="C2598" s="101"/>
      <c r="F2598" s="104" t="s">
        <v>705</v>
      </c>
      <c r="G2598" s="3" t="s">
        <v>636</v>
      </c>
      <c r="H2598" s="59"/>
      <c r="I2598" s="7">
        <v>37950813.729166701</v>
      </c>
      <c r="J2598" s="7">
        <v>37950813.729166701</v>
      </c>
      <c r="K2598" s="103">
        <v>0</v>
      </c>
      <c r="L2598" s="7">
        <v>0</v>
      </c>
      <c r="M2598" s="7">
        <v>0</v>
      </c>
      <c r="O2598" s="51"/>
      <c r="P2598" s="51"/>
      <c r="Q2598" s="51"/>
      <c r="R2598" s="51"/>
      <c r="S2598" s="51"/>
      <c r="T2598" s="51"/>
      <c r="U2598" s="51"/>
      <c r="V2598" s="51"/>
      <c r="W2598" s="51"/>
      <c r="X2598" s="51"/>
      <c r="Y2598" s="51"/>
      <c r="Z2598" s="51"/>
      <c r="AA2598" s="51"/>
    </row>
    <row r="2599" spans="1:27" ht="11.65" customHeight="1">
      <c r="A2599" s="53">
        <v>2470</v>
      </c>
      <c r="C2599" s="101"/>
      <c r="F2599" s="104" t="s">
        <v>270</v>
      </c>
      <c r="G2599" s="3" t="s">
        <v>637</v>
      </c>
      <c r="H2599" s="59"/>
      <c r="I2599" s="7">
        <v>0</v>
      </c>
      <c r="J2599" s="7">
        <v>0</v>
      </c>
      <c r="K2599" s="103">
        <v>0</v>
      </c>
      <c r="L2599" s="7">
        <v>0</v>
      </c>
      <c r="M2599" s="7">
        <v>0</v>
      </c>
      <c r="O2599" s="51"/>
      <c r="P2599" s="51"/>
      <c r="Q2599" s="51"/>
      <c r="R2599" s="51"/>
      <c r="S2599" s="51"/>
      <c r="T2599" s="51"/>
      <c r="U2599" s="51"/>
      <c r="V2599" s="51"/>
      <c r="W2599" s="51"/>
      <c r="X2599" s="51"/>
      <c r="Y2599" s="51"/>
      <c r="Z2599" s="51"/>
      <c r="AA2599" s="51"/>
    </row>
    <row r="2600" spans="1:27" ht="11.65" customHeight="1">
      <c r="A2600" s="53">
        <v>2471</v>
      </c>
      <c r="C2600" s="101"/>
      <c r="F2600" s="104" t="s">
        <v>270</v>
      </c>
      <c r="G2600" s="3" t="s">
        <v>398</v>
      </c>
      <c r="H2600" s="59"/>
      <c r="I2600" s="7">
        <v>1989101.0491666701</v>
      </c>
      <c r="J2600" s="7">
        <v>1989101.0491666701</v>
      </c>
      <c r="K2600" s="103">
        <v>0</v>
      </c>
      <c r="L2600" s="7">
        <v>0</v>
      </c>
      <c r="M2600" s="7">
        <v>0</v>
      </c>
      <c r="O2600" s="51"/>
      <c r="P2600" s="51"/>
      <c r="Q2600" s="51"/>
      <c r="R2600" s="51"/>
      <c r="S2600" s="51"/>
      <c r="T2600" s="51"/>
      <c r="U2600" s="51"/>
      <c r="V2600" s="51"/>
      <c r="W2600" s="51"/>
      <c r="X2600" s="51"/>
      <c r="Y2600" s="51"/>
      <c r="Z2600" s="51"/>
      <c r="AA2600" s="51"/>
    </row>
    <row r="2601" spans="1:27" ht="11.65" customHeight="1">
      <c r="A2601" s="53">
        <v>2472</v>
      </c>
      <c r="C2601" s="101"/>
      <c r="F2601" s="104" t="s">
        <v>270</v>
      </c>
      <c r="G2601" s="3" t="s">
        <v>651</v>
      </c>
      <c r="H2601" s="59"/>
      <c r="I2601" s="7">
        <v>2132.3375000000001</v>
      </c>
      <c r="J2601" s="7">
        <v>1645.8340413426276</v>
      </c>
      <c r="K2601" s="103">
        <v>486.50345865737239</v>
      </c>
      <c r="L2601" s="7">
        <v>129398.38211004122</v>
      </c>
      <c r="M2601" s="7">
        <v>129884.88556869859</v>
      </c>
      <c r="O2601" s="51"/>
      <c r="P2601" s="51"/>
      <c r="Q2601" s="51"/>
      <c r="R2601" s="51"/>
      <c r="S2601" s="51"/>
      <c r="T2601" s="51"/>
      <c r="U2601" s="51"/>
      <c r="V2601" s="51"/>
      <c r="W2601" s="51"/>
      <c r="X2601" s="51"/>
      <c r="Y2601" s="51"/>
      <c r="Z2601" s="51"/>
      <c r="AA2601" s="51"/>
    </row>
    <row r="2602" spans="1:27" ht="11.65" customHeight="1">
      <c r="A2602" s="53">
        <v>2473</v>
      </c>
      <c r="C2602" s="101"/>
      <c r="F2602" s="104" t="s">
        <v>484</v>
      </c>
      <c r="G2602" s="3" t="s">
        <v>677</v>
      </c>
      <c r="H2602" s="59"/>
      <c r="I2602" s="7">
        <v>0</v>
      </c>
      <c r="J2602" s="7">
        <v>0</v>
      </c>
      <c r="K2602" s="103">
        <v>0</v>
      </c>
      <c r="L2602" s="7">
        <v>0</v>
      </c>
      <c r="M2602" s="7">
        <v>0</v>
      </c>
      <c r="O2602" s="51"/>
      <c r="P2602" s="51"/>
      <c r="Q2602" s="51"/>
      <c r="R2602" s="51"/>
      <c r="S2602" s="51"/>
      <c r="T2602" s="51"/>
      <c r="U2602" s="51"/>
      <c r="V2602" s="51"/>
      <c r="W2602" s="51"/>
      <c r="X2602" s="51"/>
      <c r="Y2602" s="51"/>
      <c r="Z2602" s="51"/>
      <c r="AA2602" s="51"/>
    </row>
    <row r="2603" spans="1:27" ht="11.65" customHeight="1" thickBot="1">
      <c r="A2603" s="53">
        <v>2474</v>
      </c>
      <c r="C2603" s="91" t="s">
        <v>530</v>
      </c>
      <c r="F2603" s="102"/>
      <c r="H2603" s="59" t="s">
        <v>531</v>
      </c>
      <c r="I2603" s="127">
        <v>70515631.274583414</v>
      </c>
      <c r="J2603" s="127">
        <v>66648733.809658729</v>
      </c>
      <c r="K2603" s="127">
        <v>3866897.4649246735</v>
      </c>
      <c r="L2603" s="127">
        <v>-3737012.5793559658</v>
      </c>
      <c r="M2603" s="127">
        <v>129884.88556870789</v>
      </c>
      <c r="N2603" s="7" t="s">
        <v>65</v>
      </c>
      <c r="O2603" s="51"/>
      <c r="P2603" s="51"/>
      <c r="Q2603" s="51"/>
      <c r="R2603" s="51"/>
      <c r="S2603" s="51"/>
      <c r="T2603" s="51"/>
      <c r="U2603" s="51"/>
      <c r="V2603" s="51"/>
      <c r="W2603" s="51"/>
      <c r="X2603" s="51"/>
      <c r="Y2603" s="51"/>
      <c r="Z2603" s="51"/>
      <c r="AA2603" s="51"/>
    </row>
    <row r="2604" spans="1:27" ht="11.65" customHeight="1" thickTop="1">
      <c r="A2604" s="53">
        <v>2475</v>
      </c>
      <c r="C2604" s="101"/>
      <c r="F2604" s="102"/>
      <c r="H2604" s="59"/>
      <c r="I2604" s="7"/>
      <c r="J2604" s="7"/>
      <c r="K2604" s="7"/>
      <c r="L2604" s="7"/>
      <c r="M2604" s="7"/>
      <c r="O2604" s="51"/>
      <c r="P2604" s="51"/>
      <c r="Q2604" s="51"/>
      <c r="R2604" s="51"/>
      <c r="S2604" s="51"/>
      <c r="T2604" s="51"/>
      <c r="U2604" s="51"/>
      <c r="V2604" s="51"/>
      <c r="W2604" s="51"/>
      <c r="X2604" s="51"/>
      <c r="Y2604" s="51"/>
      <c r="Z2604" s="51"/>
      <c r="AA2604" s="51"/>
    </row>
    <row r="2605" spans="1:27" ht="11.65" customHeight="1">
      <c r="A2605" s="53">
        <v>2476</v>
      </c>
      <c r="C2605" s="101" t="s">
        <v>100</v>
      </c>
      <c r="F2605" s="102"/>
      <c r="H2605" s="59"/>
      <c r="I2605" s="7"/>
      <c r="J2605" s="7"/>
      <c r="K2605" s="7"/>
      <c r="L2605" s="7"/>
      <c r="M2605" s="7"/>
      <c r="O2605" s="51"/>
      <c r="P2605" s="51"/>
      <c r="Q2605" s="51"/>
      <c r="R2605" s="51"/>
      <c r="S2605" s="51"/>
      <c r="T2605" s="51"/>
      <c r="U2605" s="51"/>
      <c r="V2605" s="51"/>
      <c r="W2605" s="51"/>
      <c r="X2605" s="51"/>
      <c r="Y2605" s="51"/>
      <c r="Z2605" s="51"/>
      <c r="AA2605" s="51"/>
    </row>
    <row r="2606" spans="1:27" ht="11.65" customHeight="1">
      <c r="A2606" s="53">
        <v>2477</v>
      </c>
      <c r="C2606" s="101" t="s">
        <v>532</v>
      </c>
      <c r="D2606" s="3" t="s">
        <v>533</v>
      </c>
      <c r="F2606" s="102"/>
      <c r="H2606" s="59"/>
      <c r="I2606" s="7"/>
      <c r="J2606" s="7"/>
      <c r="K2606" s="7"/>
      <c r="L2606" s="7"/>
      <c r="M2606" s="7"/>
      <c r="O2606" s="51"/>
      <c r="P2606" s="51"/>
      <c r="Q2606" s="51"/>
      <c r="R2606" s="51"/>
      <c r="S2606" s="51"/>
      <c r="T2606" s="51"/>
      <c r="U2606" s="51"/>
      <c r="V2606" s="51"/>
      <c r="W2606" s="51"/>
      <c r="X2606" s="51"/>
      <c r="Y2606" s="51"/>
      <c r="Z2606" s="51"/>
      <c r="AA2606" s="51"/>
    </row>
    <row r="2607" spans="1:27" ht="11.65" customHeight="1">
      <c r="A2607" s="53">
        <v>2478</v>
      </c>
      <c r="C2607" s="101"/>
      <c r="F2607" s="104" t="s">
        <v>532</v>
      </c>
      <c r="G2607" s="3" t="s">
        <v>569</v>
      </c>
      <c r="H2607" s="59"/>
      <c r="I2607" s="7">
        <v>0</v>
      </c>
      <c r="J2607" s="7">
        <v>0</v>
      </c>
      <c r="K2607" s="103">
        <v>0</v>
      </c>
      <c r="L2607" s="7">
        <v>29192135.175552845</v>
      </c>
      <c r="M2607" s="7">
        <v>29192135.175552845</v>
      </c>
      <c r="N2607" s="51"/>
      <c r="O2607" s="51"/>
      <c r="P2607" s="51"/>
      <c r="Q2607" s="51"/>
      <c r="R2607" s="51"/>
      <c r="S2607" s="51"/>
      <c r="T2607" s="51"/>
      <c r="U2607" s="51"/>
      <c r="V2607" s="51"/>
      <c r="W2607" s="51"/>
      <c r="X2607" s="51"/>
      <c r="Y2607" s="51"/>
      <c r="Z2607" s="51"/>
      <c r="AA2607" s="51"/>
    </row>
    <row r="2608" spans="1:27" ht="11.65" customHeight="1">
      <c r="A2608" s="53">
        <v>2479</v>
      </c>
      <c r="C2608" s="101"/>
      <c r="F2608" s="104" t="s">
        <v>532</v>
      </c>
      <c r="G2608" s="3" t="s">
        <v>632</v>
      </c>
      <c r="H2608" s="59"/>
      <c r="I2608" s="7">
        <v>0</v>
      </c>
      <c r="J2608" s="7">
        <v>0</v>
      </c>
      <c r="K2608" s="103">
        <v>0</v>
      </c>
      <c r="L2608" s="7">
        <v>0</v>
      </c>
      <c r="M2608" s="7">
        <v>0</v>
      </c>
      <c r="N2608" s="51"/>
      <c r="O2608" s="51"/>
      <c r="P2608" s="141"/>
      <c r="Q2608" s="51"/>
      <c r="R2608" s="51"/>
      <c r="S2608" s="51"/>
      <c r="T2608" s="51"/>
      <c r="U2608" s="51"/>
      <c r="V2608" s="51"/>
      <c r="W2608" s="51"/>
      <c r="X2608" s="51"/>
      <c r="Y2608" s="51"/>
      <c r="Z2608" s="51"/>
      <c r="AA2608" s="51"/>
    </row>
    <row r="2609" spans="1:27" ht="11.65" customHeight="1">
      <c r="A2609" s="53">
        <v>2480</v>
      </c>
      <c r="C2609" s="101"/>
      <c r="F2609" s="104" t="s">
        <v>532</v>
      </c>
      <c r="G2609" s="3" t="s">
        <v>630</v>
      </c>
      <c r="H2609" s="59"/>
      <c r="I2609" s="7">
        <v>0</v>
      </c>
      <c r="J2609" s="7">
        <v>0</v>
      </c>
      <c r="K2609" s="103">
        <v>0</v>
      </c>
      <c r="L2609" s="7">
        <v>0</v>
      </c>
      <c r="M2609" s="7">
        <v>0</v>
      </c>
      <c r="N2609" s="51"/>
      <c r="O2609" s="51"/>
      <c r="P2609" s="51"/>
      <c r="Q2609" s="51"/>
      <c r="R2609" s="51"/>
      <c r="S2609" s="51"/>
      <c r="T2609" s="51"/>
      <c r="U2609" s="51"/>
      <c r="V2609" s="51"/>
      <c r="W2609" s="51"/>
      <c r="X2609" s="51"/>
      <c r="Y2609" s="51"/>
      <c r="Z2609" s="51"/>
      <c r="AA2609" s="51"/>
    </row>
    <row r="2610" spans="1:27" ht="11.65" customHeight="1">
      <c r="A2610" s="53">
        <v>2481</v>
      </c>
      <c r="C2610" s="101"/>
      <c r="F2610" s="102"/>
      <c r="H2610" s="59" t="s">
        <v>534</v>
      </c>
      <c r="I2610" s="106">
        <v>0</v>
      </c>
      <c r="J2610" s="106">
        <v>0</v>
      </c>
      <c r="K2610" s="106">
        <v>0</v>
      </c>
      <c r="L2610" s="106">
        <v>29192135.175552845</v>
      </c>
      <c r="M2610" s="106">
        <v>29192135.175552845</v>
      </c>
      <c r="O2610" s="51"/>
      <c r="P2610" s="51"/>
      <c r="Q2610" s="51"/>
      <c r="R2610" s="51"/>
      <c r="S2610" s="51"/>
      <c r="T2610" s="51"/>
      <c r="U2610" s="51"/>
      <c r="V2610" s="51"/>
      <c r="W2610" s="51"/>
      <c r="X2610" s="51"/>
      <c r="Y2610" s="51"/>
      <c r="Z2610" s="51"/>
      <c r="AA2610" s="51"/>
    </row>
    <row r="2611" spans="1:27" ht="11.65" customHeight="1">
      <c r="A2611" s="53">
        <v>2482</v>
      </c>
      <c r="C2611" s="101"/>
      <c r="F2611" s="102"/>
      <c r="H2611" s="59"/>
      <c r="I2611" s="7"/>
      <c r="J2611" s="7"/>
      <c r="K2611" s="7"/>
      <c r="L2611" s="7"/>
      <c r="M2611" s="7"/>
      <c r="O2611" s="51"/>
      <c r="P2611" s="51"/>
      <c r="Q2611" s="51"/>
      <c r="R2611" s="51"/>
      <c r="S2611" s="51"/>
      <c r="T2611" s="51"/>
      <c r="U2611" s="51"/>
      <c r="V2611" s="51"/>
      <c r="W2611" s="51"/>
      <c r="X2611" s="51"/>
      <c r="Y2611" s="51"/>
      <c r="Z2611" s="51"/>
      <c r="AA2611" s="51"/>
    </row>
    <row r="2612" spans="1:27" ht="11.65" customHeight="1">
      <c r="A2612" s="53">
        <v>2483</v>
      </c>
      <c r="C2612" s="101" t="s">
        <v>535</v>
      </c>
      <c r="D2612" s="142" t="s">
        <v>536</v>
      </c>
      <c r="E2612" s="129"/>
      <c r="F2612" s="102"/>
      <c r="H2612" s="59"/>
      <c r="I2612" s="7"/>
      <c r="J2612" s="7"/>
      <c r="K2612" s="7"/>
      <c r="L2612" s="7"/>
      <c r="M2612" s="7"/>
      <c r="O2612" s="51"/>
      <c r="P2612" s="51"/>
      <c r="Q2612" s="51"/>
      <c r="R2612" s="51"/>
      <c r="S2612" s="51"/>
      <c r="T2612" s="51"/>
      <c r="U2612" s="51"/>
      <c r="V2612" s="51"/>
      <c r="W2612" s="51"/>
      <c r="X2612" s="51"/>
      <c r="Y2612" s="51"/>
      <c r="Z2612" s="51"/>
      <c r="AA2612" s="51"/>
    </row>
    <row r="2613" spans="1:27" ht="11.65" customHeight="1">
      <c r="A2613" s="53">
        <v>2484</v>
      </c>
      <c r="C2613" s="101">
        <v>131</v>
      </c>
      <c r="D2613" s="131" t="s">
        <v>537</v>
      </c>
      <c r="E2613" s="129"/>
      <c r="F2613" s="104" t="s">
        <v>484</v>
      </c>
      <c r="G2613" s="3" t="s">
        <v>678</v>
      </c>
      <c r="H2613" s="59"/>
      <c r="I2613" s="7">
        <v>0</v>
      </c>
      <c r="J2613" s="7">
        <v>0</v>
      </c>
      <c r="K2613" s="103">
        <v>0</v>
      </c>
      <c r="L2613" s="7">
        <v>0</v>
      </c>
      <c r="M2613" s="7">
        <v>0</v>
      </c>
      <c r="O2613" s="51"/>
      <c r="P2613" s="51"/>
      <c r="Q2613" s="51"/>
      <c r="R2613" s="51"/>
      <c r="S2613" s="51"/>
      <c r="T2613" s="51"/>
      <c r="U2613" s="51"/>
      <c r="V2613" s="51"/>
      <c r="W2613" s="51"/>
      <c r="X2613" s="51"/>
      <c r="Y2613" s="51"/>
      <c r="Z2613" s="51"/>
      <c r="AA2613" s="51"/>
    </row>
    <row r="2614" spans="1:27" ht="11.65" customHeight="1">
      <c r="A2614" s="53">
        <v>2485</v>
      </c>
      <c r="C2614" s="101">
        <v>135</v>
      </c>
      <c r="D2614" s="131" t="s">
        <v>538</v>
      </c>
      <c r="E2614" s="129"/>
      <c r="F2614" s="104" t="s">
        <v>484</v>
      </c>
      <c r="G2614" s="3" t="s">
        <v>249</v>
      </c>
      <c r="H2614" s="59"/>
      <c r="I2614" s="7">
        <v>0</v>
      </c>
      <c r="J2614" s="7">
        <v>0</v>
      </c>
      <c r="K2614" s="103">
        <v>0</v>
      </c>
      <c r="L2614" s="7">
        <v>0</v>
      </c>
      <c r="M2614" s="7">
        <v>0</v>
      </c>
      <c r="O2614" s="51"/>
      <c r="P2614" s="51"/>
      <c r="Q2614" s="51"/>
      <c r="R2614" s="51"/>
      <c r="S2614" s="51"/>
      <c r="T2614" s="51"/>
      <c r="U2614" s="51"/>
      <c r="V2614" s="51"/>
      <c r="W2614" s="51"/>
      <c r="X2614" s="51"/>
      <c r="Y2614" s="51"/>
      <c r="Z2614" s="51"/>
      <c r="AA2614" s="51"/>
    </row>
    <row r="2615" spans="1:27" ht="11.65" customHeight="1">
      <c r="A2615" s="53">
        <v>2486</v>
      </c>
      <c r="C2615" s="101">
        <v>141</v>
      </c>
      <c r="D2615" s="131" t="s">
        <v>539</v>
      </c>
      <c r="E2615" s="129"/>
      <c r="F2615" s="104" t="s">
        <v>484</v>
      </c>
      <c r="G2615" s="3" t="s">
        <v>632</v>
      </c>
      <c r="H2615" s="59"/>
      <c r="I2615" s="7">
        <v>0</v>
      </c>
      <c r="J2615" s="7">
        <v>0</v>
      </c>
      <c r="K2615" s="103">
        <v>0</v>
      </c>
      <c r="L2615" s="7">
        <v>0</v>
      </c>
      <c r="M2615" s="7">
        <v>0</v>
      </c>
      <c r="O2615" s="51"/>
      <c r="P2615" s="51"/>
      <c r="Q2615" s="51"/>
      <c r="R2615" s="51"/>
      <c r="S2615" s="51"/>
      <c r="T2615" s="51"/>
      <c r="U2615" s="51"/>
      <c r="V2615" s="51"/>
      <c r="W2615" s="51"/>
      <c r="X2615" s="51"/>
      <c r="Y2615" s="51"/>
      <c r="Z2615" s="51"/>
      <c r="AA2615" s="51"/>
    </row>
    <row r="2616" spans="1:27" ht="11.65" customHeight="1">
      <c r="A2616" s="53">
        <v>2487</v>
      </c>
      <c r="C2616" s="101">
        <v>143</v>
      </c>
      <c r="D2616" s="131" t="s">
        <v>539</v>
      </c>
      <c r="E2616" s="129"/>
      <c r="F2616" s="104" t="s">
        <v>650</v>
      </c>
      <c r="G2616" s="3" t="s">
        <v>632</v>
      </c>
      <c r="H2616" s="59"/>
      <c r="I2616" s="7">
        <v>53194370.879999936</v>
      </c>
      <c r="J2616" s="7">
        <v>49548847.914319932</v>
      </c>
      <c r="K2616" s="103">
        <v>3645522.9656800055</v>
      </c>
      <c r="L2616" s="7">
        <v>-3645522.9656800055</v>
      </c>
      <c r="M2616" s="7">
        <v>0</v>
      </c>
      <c r="O2616" s="51"/>
      <c r="P2616" s="51"/>
      <c r="Q2616" s="51"/>
      <c r="R2616" s="51"/>
      <c r="S2616" s="51"/>
      <c r="T2616" s="51"/>
      <c r="U2616" s="51"/>
      <c r="V2616" s="51"/>
      <c r="W2616" s="51"/>
      <c r="X2616" s="51"/>
      <c r="Y2616" s="51"/>
      <c r="Z2616" s="51"/>
      <c r="AA2616" s="51"/>
    </row>
    <row r="2617" spans="1:27" ht="11.65" customHeight="1">
      <c r="A2617" s="53">
        <v>2488</v>
      </c>
      <c r="C2617" s="101">
        <v>232</v>
      </c>
      <c r="D2617" s="131" t="s">
        <v>540</v>
      </c>
      <c r="E2617" s="129"/>
      <c r="F2617" s="104" t="s">
        <v>650</v>
      </c>
      <c r="G2617" s="3" t="s">
        <v>630</v>
      </c>
      <c r="H2617" s="59"/>
      <c r="I2617" s="7">
        <v>0</v>
      </c>
      <c r="J2617" s="7">
        <v>0</v>
      </c>
      <c r="K2617" s="103">
        <v>0</v>
      </c>
      <c r="L2617" s="7">
        <v>0</v>
      </c>
      <c r="M2617" s="7">
        <v>0</v>
      </c>
      <c r="O2617" s="51"/>
      <c r="P2617" s="51"/>
      <c r="Q2617" s="51"/>
      <c r="R2617" s="51"/>
      <c r="S2617" s="51"/>
      <c r="T2617" s="51"/>
      <c r="U2617" s="51"/>
      <c r="V2617" s="51"/>
      <c r="W2617" s="51"/>
      <c r="X2617" s="51"/>
      <c r="Y2617" s="51"/>
      <c r="Z2617" s="51"/>
      <c r="AA2617" s="51"/>
    </row>
    <row r="2618" spans="1:27" ht="11.65" customHeight="1">
      <c r="A2618" s="53">
        <v>2489</v>
      </c>
      <c r="C2618" s="101">
        <v>232</v>
      </c>
      <c r="D2618" s="131" t="s">
        <v>540</v>
      </c>
      <c r="E2618" s="129"/>
      <c r="F2618" s="104" t="s">
        <v>270</v>
      </c>
      <c r="G2618" s="3" t="s">
        <v>632</v>
      </c>
      <c r="H2618" s="59"/>
      <c r="I2618" s="7">
        <v>-6824419.9850000013</v>
      </c>
      <c r="J2618" s="7">
        <v>-6356728.0211475445</v>
      </c>
      <c r="K2618" s="103">
        <v>-467691.96385245665</v>
      </c>
      <c r="L2618" s="7">
        <v>467691.96385245665</v>
      </c>
      <c r="M2618" s="7">
        <v>0</v>
      </c>
      <c r="O2618" s="51"/>
      <c r="P2618" s="51"/>
      <c r="Q2618" s="51"/>
      <c r="R2618" s="51"/>
      <c r="S2618" s="51"/>
      <c r="T2618" s="51"/>
      <c r="U2618" s="51"/>
      <c r="V2618" s="51"/>
      <c r="W2618" s="51"/>
      <c r="X2618" s="51"/>
      <c r="Y2618" s="51"/>
      <c r="Z2618" s="51"/>
      <c r="AA2618" s="51"/>
    </row>
    <row r="2619" spans="1:27" ht="11.65" customHeight="1">
      <c r="A2619" s="53">
        <v>2490</v>
      </c>
      <c r="C2619" s="101">
        <v>232</v>
      </c>
      <c r="D2619" s="131" t="s">
        <v>540</v>
      </c>
      <c r="E2619" s="129"/>
      <c r="F2619" s="104" t="s">
        <v>270</v>
      </c>
      <c r="G2619" s="3" t="s">
        <v>398</v>
      </c>
      <c r="H2619" s="59"/>
      <c r="I2619" s="7">
        <v>-4052509.513333336</v>
      </c>
      <c r="J2619" s="7">
        <v>-4052509.513333336</v>
      </c>
      <c r="K2619" s="103">
        <v>0</v>
      </c>
      <c r="L2619" s="7">
        <v>0</v>
      </c>
      <c r="M2619" s="7">
        <v>0</v>
      </c>
      <c r="O2619" s="51"/>
      <c r="P2619" s="51"/>
      <c r="Q2619" s="51"/>
      <c r="R2619" s="51"/>
      <c r="S2619" s="51"/>
      <c r="T2619" s="51"/>
      <c r="U2619" s="51"/>
      <c r="V2619" s="51"/>
      <c r="W2619" s="51"/>
      <c r="X2619" s="51"/>
      <c r="Y2619" s="51"/>
      <c r="Z2619" s="51"/>
      <c r="AA2619" s="51"/>
    </row>
    <row r="2620" spans="1:27" ht="11.65" customHeight="1">
      <c r="A2620" s="53">
        <v>2491</v>
      </c>
      <c r="C2620" s="101">
        <v>232</v>
      </c>
      <c r="D2620" s="131" t="s">
        <v>540</v>
      </c>
      <c r="E2620" s="129"/>
      <c r="F2620" s="104" t="s">
        <v>640</v>
      </c>
      <c r="G2620" s="3" t="s">
        <v>636</v>
      </c>
      <c r="H2620" s="59"/>
      <c r="I2620" s="7">
        <v>0</v>
      </c>
      <c r="J2620" s="7">
        <v>0</v>
      </c>
      <c r="K2620" s="103">
        <v>0</v>
      </c>
      <c r="L2620" s="7">
        <v>0</v>
      </c>
      <c r="M2620" s="7">
        <v>0</v>
      </c>
      <c r="O2620" s="51"/>
      <c r="P2620" s="51"/>
      <c r="Q2620" s="51"/>
      <c r="R2620" s="51"/>
      <c r="S2620" s="51"/>
      <c r="T2620" s="51"/>
      <c r="V2620" s="51"/>
      <c r="W2620" s="51"/>
      <c r="X2620" s="51"/>
      <c r="Y2620" s="51"/>
      <c r="Z2620" s="51"/>
      <c r="AA2620" s="51"/>
    </row>
    <row r="2621" spans="1:27" ht="11.65" customHeight="1">
      <c r="A2621" s="53">
        <v>2492</v>
      </c>
      <c r="C2621" s="101">
        <v>232</v>
      </c>
      <c r="D2621" s="131" t="s">
        <v>540</v>
      </c>
      <c r="E2621" s="129"/>
      <c r="F2621" s="104" t="s">
        <v>270</v>
      </c>
      <c r="G2621" s="3" t="s">
        <v>569</v>
      </c>
      <c r="H2621" s="59"/>
      <c r="I2621" s="7">
        <v>-18977</v>
      </c>
      <c r="J2621" s="7">
        <v>-18977</v>
      </c>
      <c r="K2621" s="103">
        <v>0</v>
      </c>
      <c r="L2621" s="7">
        <v>0</v>
      </c>
      <c r="M2621" s="7">
        <v>0</v>
      </c>
      <c r="O2621" s="51"/>
      <c r="P2621" s="51"/>
      <c r="Q2621" s="51"/>
      <c r="R2621" s="51"/>
      <c r="S2621" s="51"/>
      <c r="T2621" s="51"/>
      <c r="V2621" s="51"/>
      <c r="W2621" s="51"/>
      <c r="X2621" s="51"/>
      <c r="Y2621" s="51"/>
      <c r="Z2621" s="51"/>
      <c r="AA2621" s="51"/>
    </row>
    <row r="2622" spans="1:27" ht="11.65" customHeight="1">
      <c r="A2622" s="53">
        <v>2493</v>
      </c>
      <c r="C2622" s="101">
        <v>2533</v>
      </c>
      <c r="D2622" s="129" t="s">
        <v>541</v>
      </c>
      <c r="E2622" s="129"/>
      <c r="F2622" s="104" t="s">
        <v>270</v>
      </c>
      <c r="G2622" s="3" t="s">
        <v>59</v>
      </c>
      <c r="H2622" s="59"/>
      <c r="I2622" s="7">
        <v>0</v>
      </c>
      <c r="J2622" s="7">
        <v>0</v>
      </c>
      <c r="K2622" s="103">
        <v>0</v>
      </c>
      <c r="L2622" s="7">
        <v>0</v>
      </c>
      <c r="M2622" s="7">
        <v>0</v>
      </c>
      <c r="O2622" s="51"/>
      <c r="P2622" s="51"/>
      <c r="Q2622" s="51"/>
      <c r="R2622" s="51"/>
      <c r="S2622" s="51"/>
      <c r="T2622" s="51"/>
      <c r="U2622" s="51"/>
      <c r="V2622" s="51"/>
      <c r="W2622" s="51"/>
      <c r="X2622" s="51"/>
      <c r="Y2622" s="51"/>
      <c r="Z2622" s="51"/>
      <c r="AA2622" s="51"/>
    </row>
    <row r="2623" spans="1:27" ht="11.65" customHeight="1">
      <c r="A2623" s="53">
        <v>2494</v>
      </c>
      <c r="C2623" s="101">
        <v>2533</v>
      </c>
      <c r="D2623" s="129" t="s">
        <v>541</v>
      </c>
      <c r="E2623" s="129"/>
      <c r="F2623" s="104" t="s">
        <v>270</v>
      </c>
      <c r="G2623" s="3" t="s">
        <v>637</v>
      </c>
      <c r="H2623" s="59"/>
      <c r="I2623" s="7">
        <v>0</v>
      </c>
      <c r="J2623" s="7">
        <v>0</v>
      </c>
      <c r="K2623" s="103">
        <v>0</v>
      </c>
      <c r="L2623" s="7">
        <v>0</v>
      </c>
      <c r="M2623" s="7">
        <v>0</v>
      </c>
      <c r="O2623" s="51"/>
      <c r="P2623" s="51"/>
      <c r="Q2623" s="51"/>
      <c r="R2623" s="51"/>
      <c r="S2623" s="51"/>
      <c r="T2623" s="51"/>
      <c r="U2623" s="51"/>
      <c r="V2623" s="51"/>
      <c r="W2623" s="51"/>
      <c r="X2623" s="51"/>
      <c r="Y2623" s="51"/>
      <c r="Z2623" s="51"/>
      <c r="AA2623" s="51"/>
    </row>
    <row r="2624" spans="1:27" ht="11.65" customHeight="1">
      <c r="A2624" s="53">
        <v>2495</v>
      </c>
      <c r="C2624" s="101">
        <v>2533</v>
      </c>
      <c r="D2624" s="129" t="s">
        <v>541</v>
      </c>
      <c r="E2624" s="129"/>
      <c r="F2624" s="104" t="s">
        <v>270</v>
      </c>
      <c r="G2624" s="3" t="s">
        <v>636</v>
      </c>
      <c r="H2624" s="59"/>
      <c r="I2624" s="7">
        <v>0</v>
      </c>
      <c r="J2624" s="7">
        <v>0</v>
      </c>
      <c r="K2624" s="103">
        <v>0</v>
      </c>
      <c r="L2624" s="7">
        <v>0</v>
      </c>
      <c r="M2624" s="7">
        <v>0</v>
      </c>
      <c r="O2624" s="51"/>
      <c r="P2624" s="51"/>
      <c r="Q2624" s="51"/>
      <c r="R2624" s="51"/>
      <c r="S2624" s="51"/>
      <c r="T2624" s="51"/>
      <c r="U2624" s="51"/>
      <c r="V2624" s="51"/>
      <c r="W2624" s="51"/>
      <c r="X2624" s="51"/>
      <c r="Y2624" s="51"/>
      <c r="Z2624" s="51"/>
      <c r="AA2624" s="51"/>
    </row>
    <row r="2625" spans="1:27" ht="11.65" customHeight="1">
      <c r="A2625" s="53">
        <v>2496</v>
      </c>
      <c r="C2625" s="101">
        <v>230</v>
      </c>
      <c r="D2625" s="129" t="s">
        <v>542</v>
      </c>
      <c r="E2625" s="129"/>
      <c r="F2625" s="104" t="s">
        <v>270</v>
      </c>
      <c r="G2625" s="3" t="s">
        <v>630</v>
      </c>
      <c r="H2625" s="59"/>
      <c r="I2625" s="7">
        <v>0</v>
      </c>
      <c r="J2625" s="7">
        <v>0</v>
      </c>
      <c r="K2625" s="103">
        <v>0</v>
      </c>
      <c r="L2625" s="7">
        <v>0</v>
      </c>
      <c r="M2625" s="7">
        <v>0</v>
      </c>
      <c r="O2625" s="51"/>
      <c r="P2625" s="51"/>
      <c r="Q2625" s="51"/>
      <c r="R2625" s="51"/>
      <c r="S2625" s="51"/>
      <c r="T2625" s="51"/>
      <c r="U2625" s="51"/>
      <c r="V2625" s="51"/>
      <c r="W2625" s="51"/>
      <c r="X2625" s="51"/>
      <c r="Y2625" s="51"/>
      <c r="Z2625" s="51"/>
      <c r="AA2625" s="51"/>
    </row>
    <row r="2626" spans="1:27" ht="11.65" customHeight="1">
      <c r="A2626" s="53">
        <v>2497</v>
      </c>
      <c r="C2626" s="101">
        <v>230</v>
      </c>
      <c r="D2626" s="129" t="s">
        <v>542</v>
      </c>
      <c r="E2626" s="129"/>
      <c r="F2626" s="104" t="s">
        <v>270</v>
      </c>
      <c r="G2626" s="3" t="s">
        <v>637</v>
      </c>
      <c r="H2626" s="59"/>
      <c r="I2626" s="7">
        <v>0</v>
      </c>
      <c r="J2626" s="7">
        <v>0</v>
      </c>
      <c r="K2626" s="103">
        <v>0</v>
      </c>
      <c r="L2626" s="7">
        <v>0</v>
      </c>
      <c r="M2626" s="7">
        <v>0</v>
      </c>
      <c r="O2626" s="51"/>
      <c r="P2626" s="51"/>
      <c r="Q2626" s="51"/>
      <c r="R2626" s="51"/>
      <c r="S2626" s="51"/>
      <c r="T2626" s="51"/>
      <c r="U2626" s="51"/>
      <c r="V2626" s="51"/>
      <c r="W2626" s="51"/>
      <c r="X2626" s="51"/>
      <c r="Y2626" s="51"/>
      <c r="Z2626" s="51"/>
      <c r="AA2626" s="51"/>
    </row>
    <row r="2627" spans="1:27" ht="11.65" customHeight="1">
      <c r="A2627" s="53">
        <v>2498</v>
      </c>
      <c r="C2627" s="101">
        <v>230</v>
      </c>
      <c r="D2627" s="129" t="s">
        <v>542</v>
      </c>
      <c r="E2627" s="129"/>
      <c r="F2627" s="104" t="s">
        <v>270</v>
      </c>
      <c r="G2627" s="3" t="s">
        <v>398</v>
      </c>
      <c r="H2627" s="59"/>
      <c r="I2627" s="7">
        <v>0</v>
      </c>
      <c r="J2627" s="7">
        <v>0</v>
      </c>
      <c r="K2627" s="103">
        <v>0</v>
      </c>
      <c r="L2627" s="7">
        <v>0</v>
      </c>
      <c r="M2627" s="7">
        <v>0</v>
      </c>
      <c r="O2627" s="51"/>
      <c r="P2627" s="51"/>
      <c r="Q2627" s="51"/>
      <c r="R2627" s="51"/>
      <c r="S2627" s="51"/>
      <c r="T2627" s="51"/>
      <c r="U2627" s="51"/>
      <c r="V2627" s="51"/>
      <c r="W2627" s="51"/>
      <c r="X2627" s="51"/>
      <c r="Y2627" s="51"/>
      <c r="Z2627" s="51"/>
      <c r="AA2627" s="51"/>
    </row>
    <row r="2628" spans="1:27" ht="11.65" customHeight="1">
      <c r="A2628" s="53">
        <v>2499</v>
      </c>
      <c r="C2628" s="101">
        <v>230</v>
      </c>
      <c r="D2628" s="129" t="s">
        <v>542</v>
      </c>
      <c r="E2628" s="129"/>
      <c r="F2628" s="104" t="s">
        <v>270</v>
      </c>
      <c r="G2628" s="3" t="s">
        <v>569</v>
      </c>
      <c r="H2628" s="59"/>
      <c r="I2628" s="7">
        <v>-9819145.0066666696</v>
      </c>
      <c r="J2628" s="7">
        <v>-9819145.0066666696</v>
      </c>
      <c r="K2628" s="103">
        <v>0</v>
      </c>
      <c r="L2628" s="7">
        <v>0</v>
      </c>
      <c r="M2628" s="7">
        <v>0</v>
      </c>
      <c r="O2628" s="51"/>
      <c r="P2628" s="51"/>
      <c r="Q2628" s="51"/>
      <c r="R2628" s="51"/>
      <c r="S2628" s="51"/>
      <c r="T2628" s="51"/>
      <c r="U2628" s="51"/>
      <c r="V2628" s="51"/>
      <c r="W2628" s="51"/>
      <c r="X2628" s="51"/>
      <c r="Y2628" s="51"/>
      <c r="Z2628" s="51"/>
      <c r="AA2628" s="51"/>
    </row>
    <row r="2629" spans="1:27" ht="11.65" customHeight="1">
      <c r="A2629" s="53">
        <v>2500</v>
      </c>
      <c r="C2629" s="101">
        <v>254105</v>
      </c>
      <c r="D2629" s="129" t="s">
        <v>543</v>
      </c>
      <c r="E2629" s="129"/>
      <c r="F2629" s="104" t="s">
        <v>270</v>
      </c>
      <c r="G2629" s="3" t="s">
        <v>569</v>
      </c>
      <c r="H2629" s="59"/>
      <c r="I2629" s="7">
        <v>0</v>
      </c>
      <c r="J2629" s="7">
        <v>0</v>
      </c>
      <c r="K2629" s="103">
        <v>0</v>
      </c>
      <c r="L2629" s="7">
        <v>0</v>
      </c>
      <c r="M2629" s="7">
        <v>0</v>
      </c>
      <c r="O2629" s="51"/>
      <c r="P2629" s="51"/>
      <c r="Q2629" s="51"/>
      <c r="R2629" s="51"/>
      <c r="S2629" s="51"/>
      <c r="T2629" s="51"/>
      <c r="U2629" s="51"/>
      <c r="V2629" s="51"/>
      <c r="W2629" s="51"/>
      <c r="X2629" s="51"/>
      <c r="Y2629" s="51"/>
      <c r="Z2629" s="51"/>
      <c r="AA2629" s="51"/>
    </row>
    <row r="2630" spans="1:27" ht="11.65" customHeight="1">
      <c r="A2630" s="53">
        <v>2501</v>
      </c>
      <c r="C2630" s="101">
        <v>254105</v>
      </c>
      <c r="D2630" s="129" t="s">
        <v>543</v>
      </c>
      <c r="E2630" s="129"/>
      <c r="F2630" s="104" t="s">
        <v>270</v>
      </c>
      <c r="G2630" s="3" t="s">
        <v>630</v>
      </c>
      <c r="H2630" s="59"/>
      <c r="I2630" s="7">
        <v>0</v>
      </c>
      <c r="J2630" s="7">
        <v>0</v>
      </c>
      <c r="K2630" s="103">
        <v>0</v>
      </c>
      <c r="L2630" s="7">
        <v>0</v>
      </c>
      <c r="M2630" s="7">
        <v>0</v>
      </c>
      <c r="O2630" s="51"/>
      <c r="P2630" s="51"/>
      <c r="Q2630" s="51"/>
      <c r="R2630" s="51"/>
      <c r="S2630" s="51"/>
      <c r="T2630" s="51"/>
      <c r="U2630" s="51"/>
      <c r="V2630" s="51"/>
      <c r="W2630" s="51"/>
      <c r="X2630" s="51"/>
      <c r="Y2630" s="51"/>
      <c r="Z2630" s="51"/>
      <c r="AA2630" s="51"/>
    </row>
    <row r="2631" spans="1:27" ht="11.65" customHeight="1">
      <c r="A2631" s="53">
        <v>2502</v>
      </c>
      <c r="C2631" s="101">
        <v>254105</v>
      </c>
      <c r="D2631" s="129" t="s">
        <v>543</v>
      </c>
      <c r="E2631" s="129"/>
      <c r="F2631" s="104" t="s">
        <v>270</v>
      </c>
      <c r="G2631" s="3" t="s">
        <v>636</v>
      </c>
      <c r="H2631" s="59"/>
      <c r="I2631" s="7">
        <v>0</v>
      </c>
      <c r="J2631" s="7">
        <v>0</v>
      </c>
      <c r="K2631" s="103">
        <v>0</v>
      </c>
      <c r="L2631" s="7">
        <v>0</v>
      </c>
      <c r="M2631" s="7">
        <v>0</v>
      </c>
      <c r="O2631" s="51"/>
      <c r="P2631" s="51"/>
      <c r="Q2631" s="51"/>
      <c r="R2631" s="51"/>
      <c r="S2631" s="51"/>
      <c r="T2631" s="51"/>
      <c r="U2631" s="51"/>
      <c r="V2631" s="51"/>
      <c r="W2631" s="51"/>
      <c r="X2631" s="51"/>
      <c r="Y2631" s="51"/>
      <c r="Z2631" s="51"/>
      <c r="AA2631" s="51"/>
    </row>
    <row r="2632" spans="1:27" ht="11.65" customHeight="1">
      <c r="A2632" s="53">
        <v>2503</v>
      </c>
      <c r="C2632" s="101">
        <v>254105</v>
      </c>
      <c r="D2632" s="129" t="s">
        <v>543</v>
      </c>
      <c r="E2632" s="129"/>
      <c r="F2632" s="104" t="s">
        <v>270</v>
      </c>
      <c r="G2632" s="3" t="s">
        <v>398</v>
      </c>
      <c r="H2632" s="59"/>
      <c r="I2632" s="7">
        <v>0</v>
      </c>
      <c r="J2632" s="7">
        <v>0</v>
      </c>
      <c r="K2632" s="103">
        <v>0</v>
      </c>
      <c r="L2632" s="7">
        <v>0</v>
      </c>
      <c r="M2632" s="7">
        <v>0</v>
      </c>
      <c r="O2632" s="51"/>
      <c r="P2632" s="51"/>
      <c r="Q2632" s="51"/>
      <c r="R2632" s="51"/>
      <c r="S2632" s="51"/>
      <c r="T2632" s="51"/>
      <c r="U2632" s="51"/>
      <c r="V2632" s="51"/>
      <c r="W2632" s="51"/>
      <c r="X2632" s="51"/>
      <c r="Y2632" s="51"/>
      <c r="Z2632" s="51"/>
      <c r="AA2632" s="51"/>
    </row>
    <row r="2633" spans="1:27" ht="11.65" customHeight="1">
      <c r="A2633" s="53">
        <v>2504</v>
      </c>
      <c r="C2633" s="101">
        <v>2533</v>
      </c>
      <c r="D2633" s="129" t="s">
        <v>544</v>
      </c>
      <c r="E2633" s="129"/>
      <c r="F2633" s="104" t="s">
        <v>270</v>
      </c>
      <c r="G2633" s="3" t="s">
        <v>398</v>
      </c>
      <c r="H2633" s="59"/>
      <c r="I2633" s="7">
        <v>0</v>
      </c>
      <c r="J2633" s="7">
        <v>0</v>
      </c>
      <c r="K2633" s="103">
        <v>0</v>
      </c>
      <c r="L2633" s="7">
        <v>0</v>
      </c>
      <c r="M2633" s="7">
        <v>0</v>
      </c>
      <c r="O2633" s="51"/>
      <c r="P2633" s="51"/>
      <c r="Q2633" s="51"/>
      <c r="R2633" s="51"/>
      <c r="S2633" s="51"/>
      <c r="T2633" s="51"/>
      <c r="U2633" s="51"/>
      <c r="V2633" s="51"/>
      <c r="W2633" s="51"/>
      <c r="X2633" s="51"/>
      <c r="Y2633" s="51"/>
      <c r="Z2633" s="51"/>
      <c r="AA2633" s="51"/>
    </row>
    <row r="2634" spans="1:27" ht="11.65" customHeight="1">
      <c r="A2634" s="53">
        <v>2505</v>
      </c>
      <c r="C2634" s="101"/>
      <c r="F2634" s="102"/>
      <c r="H2634" s="59" t="s">
        <v>534</v>
      </c>
      <c r="I2634" s="106">
        <v>32479319.374999933</v>
      </c>
      <c r="J2634" s="106">
        <v>29301488.373172387</v>
      </c>
      <c r="K2634" s="106">
        <v>3177831.0018275487</v>
      </c>
      <c r="L2634" s="106">
        <v>-3177831.0018275487</v>
      </c>
      <c r="M2634" s="106">
        <v>0</v>
      </c>
      <c r="O2634" s="51"/>
      <c r="P2634" s="51"/>
      <c r="Q2634" s="51"/>
      <c r="R2634" s="51"/>
      <c r="S2634" s="51"/>
      <c r="T2634" s="51"/>
      <c r="U2634" s="51"/>
      <c r="V2634" s="51"/>
      <c r="W2634" s="51"/>
      <c r="X2634" s="51"/>
      <c r="Y2634" s="51"/>
      <c r="Z2634" s="51"/>
      <c r="AA2634" s="51"/>
    </row>
    <row r="2635" spans="1:27" ht="11.65" customHeight="1">
      <c r="A2635" s="53">
        <v>2506</v>
      </c>
      <c r="C2635" s="101"/>
      <c r="F2635" s="102"/>
      <c r="H2635" s="59"/>
      <c r="I2635" s="7"/>
      <c r="J2635" s="7"/>
      <c r="K2635" s="7"/>
      <c r="L2635" s="7"/>
      <c r="M2635" s="7"/>
      <c r="O2635" s="51"/>
      <c r="P2635" s="51"/>
      <c r="Q2635" s="51"/>
      <c r="R2635" s="51"/>
      <c r="S2635" s="51"/>
      <c r="T2635" s="51"/>
      <c r="U2635" s="51"/>
      <c r="V2635" s="51"/>
      <c r="W2635" s="51"/>
      <c r="X2635" s="51"/>
      <c r="Y2635" s="51"/>
      <c r="Z2635" s="51"/>
      <c r="AA2635" s="51"/>
    </row>
    <row r="2636" spans="1:27" ht="15" customHeight="1" thickBot="1">
      <c r="A2636" s="53">
        <v>2507</v>
      </c>
      <c r="C2636" s="91" t="s">
        <v>545</v>
      </c>
      <c r="F2636" s="102"/>
      <c r="H2636" s="59"/>
      <c r="I2636" s="108">
        <v>32479319.374999933</v>
      </c>
      <c r="J2636" s="108">
        <v>29301488.373172387</v>
      </c>
      <c r="K2636" s="108">
        <v>3177831.0018275487</v>
      </c>
      <c r="L2636" s="108">
        <v>26014304.173725296</v>
      </c>
      <c r="M2636" s="108">
        <v>29192135.175552845</v>
      </c>
      <c r="N2636" s="7" t="s">
        <v>65</v>
      </c>
      <c r="O2636" s="51"/>
      <c r="P2636" s="51"/>
      <c r="Q2636" s="51"/>
      <c r="R2636" s="51"/>
      <c r="S2636" s="51"/>
      <c r="T2636" s="51"/>
      <c r="U2636" s="51"/>
      <c r="V2636" s="51"/>
      <c r="W2636" s="51"/>
      <c r="X2636" s="51"/>
      <c r="Y2636" s="51"/>
      <c r="Z2636" s="51"/>
      <c r="AA2636" s="51"/>
    </row>
    <row r="2637" spans="1:27" ht="11.65" customHeight="1" thickTop="1">
      <c r="A2637" s="53">
        <v>2508</v>
      </c>
      <c r="C2637" s="101" t="s">
        <v>102</v>
      </c>
      <c r="F2637" s="102"/>
      <c r="H2637" s="59"/>
      <c r="I2637" s="7"/>
      <c r="J2637" s="7"/>
      <c r="K2637" s="7"/>
      <c r="L2637" s="7"/>
      <c r="M2637" s="7"/>
      <c r="O2637" s="51"/>
      <c r="P2637" s="51"/>
      <c r="Q2637" s="51"/>
      <c r="R2637" s="51"/>
      <c r="S2637" s="51"/>
      <c r="T2637" s="51"/>
      <c r="U2637" s="51"/>
      <c r="V2637" s="51"/>
      <c r="W2637" s="51"/>
      <c r="X2637" s="51"/>
      <c r="Y2637" s="51"/>
      <c r="Z2637" s="51"/>
      <c r="AA2637" s="51"/>
    </row>
    <row r="2638" spans="1:27" ht="11.65" customHeight="1">
      <c r="A2638" s="53">
        <v>2509</v>
      </c>
      <c r="C2638" s="101">
        <v>18221</v>
      </c>
      <c r="D2638" s="3" t="s">
        <v>546</v>
      </c>
      <c r="F2638" s="102"/>
      <c r="H2638" s="59"/>
      <c r="I2638" s="7"/>
      <c r="J2638" s="7"/>
      <c r="K2638" s="7"/>
      <c r="L2638" s="7"/>
      <c r="M2638" s="7"/>
      <c r="O2638" s="51"/>
      <c r="P2638" s="51"/>
      <c r="Q2638" s="51"/>
      <c r="R2638" s="51"/>
      <c r="S2638" s="51"/>
      <c r="T2638" s="51"/>
      <c r="U2638" s="51"/>
      <c r="V2638" s="51"/>
      <c r="W2638" s="51"/>
      <c r="X2638" s="51"/>
      <c r="Y2638" s="51"/>
      <c r="Z2638" s="51"/>
      <c r="AA2638" s="51"/>
    </row>
    <row r="2639" spans="1:27" ht="11.65" customHeight="1">
      <c r="A2639" s="53">
        <v>2510</v>
      </c>
      <c r="C2639" s="101"/>
      <c r="F2639" s="104" t="s">
        <v>270</v>
      </c>
      <c r="G2639" s="3" t="s">
        <v>569</v>
      </c>
      <c r="H2639" s="59"/>
      <c r="I2639" s="7">
        <v>0</v>
      </c>
      <c r="J2639" s="7">
        <v>0</v>
      </c>
      <c r="K2639" s="103">
        <v>0</v>
      </c>
      <c r="L2639" s="7">
        <v>0</v>
      </c>
      <c r="M2639" s="7">
        <v>0</v>
      </c>
      <c r="O2639" s="51"/>
      <c r="P2639" s="51"/>
      <c r="Q2639" s="51"/>
      <c r="R2639" s="51"/>
      <c r="S2639" s="51"/>
      <c r="T2639" s="51"/>
      <c r="U2639" s="51"/>
      <c r="V2639" s="51"/>
      <c r="W2639" s="51"/>
      <c r="X2639" s="51"/>
      <c r="Y2639" s="51"/>
      <c r="Z2639" s="51"/>
      <c r="AA2639" s="51"/>
    </row>
    <row r="2640" spans="1:27" ht="11.65" customHeight="1">
      <c r="A2640" s="53">
        <v>2511</v>
      </c>
      <c r="C2640" s="101"/>
      <c r="F2640" s="102"/>
      <c r="H2640" s="59"/>
      <c r="I2640" s="7"/>
      <c r="J2640" s="7"/>
      <c r="K2640" s="7"/>
      <c r="L2640" s="7"/>
      <c r="M2640" s="7"/>
      <c r="O2640" s="51"/>
      <c r="P2640" s="51"/>
      <c r="Q2640" s="51"/>
      <c r="R2640" s="51"/>
      <c r="S2640" s="51"/>
      <c r="T2640" s="51"/>
      <c r="U2640" s="51"/>
      <c r="V2640" s="51"/>
      <c r="W2640" s="51"/>
      <c r="X2640" s="51"/>
      <c r="Y2640" s="51"/>
      <c r="Z2640" s="51"/>
      <c r="AA2640" s="51"/>
    </row>
    <row r="2641" spans="1:27" ht="11.65" customHeight="1">
      <c r="A2641" s="53">
        <v>2512</v>
      </c>
      <c r="C2641" s="101"/>
      <c r="F2641" s="102"/>
      <c r="H2641" s="59"/>
      <c r="I2641" s="106">
        <v>0</v>
      </c>
      <c r="J2641" s="106">
        <v>0</v>
      </c>
      <c r="K2641" s="106">
        <v>0</v>
      </c>
      <c r="L2641" s="106">
        <v>0</v>
      </c>
      <c r="M2641" s="106">
        <v>0</v>
      </c>
      <c r="O2641" s="51"/>
      <c r="P2641" s="51"/>
      <c r="Q2641" s="51"/>
      <c r="R2641" s="51"/>
      <c r="S2641" s="51"/>
      <c r="T2641" s="51"/>
      <c r="U2641" s="51"/>
      <c r="V2641" s="51"/>
      <c r="W2641" s="51"/>
      <c r="X2641" s="51"/>
      <c r="Y2641" s="51"/>
      <c r="Z2641" s="51"/>
      <c r="AA2641" s="51"/>
    </row>
    <row r="2642" spans="1:27" ht="11.65" customHeight="1">
      <c r="A2642" s="53">
        <v>2513</v>
      </c>
      <c r="C2642" s="101"/>
      <c r="F2642" s="102"/>
      <c r="H2642" s="59"/>
      <c r="I2642" s="7"/>
      <c r="J2642" s="7"/>
      <c r="K2642" s="7"/>
      <c r="L2642" s="7"/>
      <c r="M2642" s="7"/>
      <c r="O2642" s="51"/>
      <c r="P2642" s="51"/>
      <c r="Q2642" s="51"/>
      <c r="R2642" s="51"/>
      <c r="S2642" s="51"/>
      <c r="T2642" s="51"/>
      <c r="U2642" s="51"/>
      <c r="V2642" s="51"/>
      <c r="W2642" s="51"/>
      <c r="X2642" s="51"/>
      <c r="Y2642" s="51"/>
      <c r="Z2642" s="51"/>
      <c r="AA2642" s="51"/>
    </row>
    <row r="2643" spans="1:27" ht="11.65" customHeight="1">
      <c r="A2643" s="53">
        <v>2514</v>
      </c>
      <c r="C2643" s="101">
        <v>18222</v>
      </c>
      <c r="D2643" s="3" t="s">
        <v>547</v>
      </c>
      <c r="F2643" s="102"/>
      <c r="H2643" s="59"/>
      <c r="I2643" s="7"/>
      <c r="J2643" s="7"/>
      <c r="K2643" s="7"/>
      <c r="L2643" s="7"/>
      <c r="M2643" s="7"/>
      <c r="O2643" s="51"/>
      <c r="P2643" s="51"/>
      <c r="Q2643" s="51"/>
      <c r="R2643" s="51"/>
      <c r="S2643" s="51"/>
      <c r="T2643" s="51"/>
      <c r="U2643" s="51"/>
      <c r="V2643" s="51"/>
      <c r="W2643" s="51"/>
      <c r="X2643" s="51"/>
      <c r="Y2643" s="51"/>
      <c r="Z2643" s="51"/>
      <c r="AA2643" s="51"/>
    </row>
    <row r="2644" spans="1:27" ht="11.65" customHeight="1">
      <c r="A2644" s="53">
        <v>2515</v>
      </c>
      <c r="C2644" s="101"/>
      <c r="F2644" s="104" t="s">
        <v>270</v>
      </c>
      <c r="G2644" s="3" t="s">
        <v>569</v>
      </c>
      <c r="H2644" s="59"/>
      <c r="I2644" s="7">
        <v>0</v>
      </c>
      <c r="J2644" s="7">
        <v>0</v>
      </c>
      <c r="K2644" s="103">
        <v>0</v>
      </c>
      <c r="L2644" s="7">
        <v>0</v>
      </c>
      <c r="M2644" s="7">
        <v>0</v>
      </c>
      <c r="O2644" s="51"/>
      <c r="P2644" s="51"/>
      <c r="Q2644" s="51"/>
      <c r="R2644" s="51"/>
      <c r="S2644" s="51"/>
      <c r="T2644" s="51"/>
      <c r="U2644" s="51"/>
      <c r="V2644" s="51"/>
      <c r="W2644" s="51"/>
      <c r="X2644" s="51"/>
      <c r="Y2644" s="51"/>
      <c r="Z2644" s="51"/>
      <c r="AA2644" s="51"/>
    </row>
    <row r="2645" spans="1:27" ht="11.65" customHeight="1">
      <c r="A2645" s="53">
        <v>2516</v>
      </c>
      <c r="C2645" s="101"/>
      <c r="F2645" s="104" t="s">
        <v>270</v>
      </c>
      <c r="G2645" s="3" t="s">
        <v>654</v>
      </c>
      <c r="H2645" s="59"/>
      <c r="I2645" s="7">
        <v>0</v>
      </c>
      <c r="J2645" s="7">
        <v>0</v>
      </c>
      <c r="K2645" s="103">
        <v>0</v>
      </c>
      <c r="L2645" s="7">
        <v>0</v>
      </c>
      <c r="M2645" s="7">
        <v>0</v>
      </c>
      <c r="O2645" s="51"/>
      <c r="P2645" s="51"/>
      <c r="Q2645" s="51"/>
      <c r="R2645" s="51"/>
      <c r="S2645" s="51"/>
      <c r="T2645" s="51"/>
      <c r="U2645" s="51"/>
      <c r="V2645" s="51"/>
      <c r="W2645" s="51"/>
      <c r="X2645" s="51"/>
      <c r="Y2645" s="51"/>
      <c r="Z2645" s="51"/>
      <c r="AA2645" s="51"/>
    </row>
    <row r="2646" spans="1:27" ht="11.65" customHeight="1">
      <c r="A2646" s="53">
        <v>2517</v>
      </c>
      <c r="C2646" s="101"/>
      <c r="F2646" s="104" t="s">
        <v>270</v>
      </c>
      <c r="G2646" s="3" t="s">
        <v>681</v>
      </c>
      <c r="H2646" s="59"/>
      <c r="I2646" s="7">
        <v>0</v>
      </c>
      <c r="J2646" s="7">
        <v>0</v>
      </c>
      <c r="K2646" s="103">
        <v>0</v>
      </c>
      <c r="L2646" s="7">
        <v>0</v>
      </c>
      <c r="M2646" s="7">
        <v>0</v>
      </c>
      <c r="O2646" s="51"/>
      <c r="P2646" s="51"/>
      <c r="Q2646" s="51"/>
      <c r="R2646" s="51"/>
      <c r="S2646" s="51"/>
      <c r="T2646" s="51"/>
      <c r="U2646" s="51"/>
      <c r="V2646" s="51"/>
      <c r="W2646" s="51"/>
      <c r="X2646" s="51"/>
      <c r="Y2646" s="51"/>
      <c r="Z2646" s="51"/>
      <c r="AA2646" s="51"/>
    </row>
    <row r="2647" spans="1:27" ht="11.65" customHeight="1">
      <c r="A2647" s="53">
        <v>2518</v>
      </c>
      <c r="C2647" s="101"/>
      <c r="F2647" s="102"/>
      <c r="H2647" s="59" t="s">
        <v>513</v>
      </c>
      <c r="I2647" s="106">
        <v>0</v>
      </c>
      <c r="J2647" s="106">
        <v>0</v>
      </c>
      <c r="K2647" s="106">
        <v>0</v>
      </c>
      <c r="L2647" s="106">
        <v>0</v>
      </c>
      <c r="M2647" s="106">
        <v>0</v>
      </c>
      <c r="O2647" s="51"/>
      <c r="P2647" s="51"/>
      <c r="Q2647" s="51"/>
      <c r="R2647" s="51"/>
      <c r="S2647" s="51"/>
      <c r="T2647" s="51"/>
      <c r="U2647" s="51"/>
      <c r="V2647" s="51"/>
      <c r="W2647" s="51"/>
      <c r="X2647" s="51"/>
      <c r="Y2647" s="51"/>
      <c r="Z2647" s="51"/>
      <c r="AA2647" s="51"/>
    </row>
    <row r="2648" spans="1:27" ht="11.65" customHeight="1">
      <c r="A2648" s="53">
        <v>2519</v>
      </c>
      <c r="C2648" s="101"/>
      <c r="F2648" s="102"/>
      <c r="H2648" s="59"/>
      <c r="I2648" s="109"/>
      <c r="J2648" s="7"/>
      <c r="K2648" s="7"/>
      <c r="L2648" s="7"/>
      <c r="M2648" s="7"/>
      <c r="O2648" s="51"/>
      <c r="P2648" s="51"/>
      <c r="Q2648" s="51"/>
      <c r="R2648" s="51"/>
      <c r="S2648" s="51"/>
      <c r="T2648" s="51"/>
      <c r="U2648" s="51"/>
      <c r="V2648" s="51"/>
      <c r="W2648" s="51"/>
      <c r="X2648" s="51"/>
      <c r="Y2648" s="51"/>
      <c r="Z2648" s="51"/>
      <c r="AA2648" s="51"/>
    </row>
    <row r="2649" spans="1:27" ht="11.65" customHeight="1">
      <c r="A2649" s="53">
        <v>2520</v>
      </c>
      <c r="C2649" s="101"/>
      <c r="E2649" s="57"/>
      <c r="F2649" s="102"/>
      <c r="H2649" s="59"/>
      <c r="I2649" s="109"/>
      <c r="J2649" s="109"/>
      <c r="K2649" s="109"/>
      <c r="L2649" s="109"/>
      <c r="M2649" s="109"/>
      <c r="O2649" s="110"/>
      <c r="P2649" s="110"/>
      <c r="Q2649" s="110"/>
      <c r="R2649" s="110"/>
      <c r="S2649" s="110"/>
      <c r="T2649" s="110"/>
      <c r="U2649" s="51"/>
      <c r="V2649" s="110"/>
      <c r="W2649" s="110"/>
      <c r="X2649" s="110"/>
      <c r="Y2649" s="110"/>
      <c r="Z2649" s="110"/>
      <c r="AA2649" s="110"/>
    </row>
    <row r="2650" spans="1:27" ht="11.65" customHeight="1">
      <c r="A2650" s="53">
        <v>2521</v>
      </c>
      <c r="C2650" s="111"/>
      <c r="D2650" s="56"/>
      <c r="E2650" s="112"/>
      <c r="F2650" s="102"/>
      <c r="G2650" s="56"/>
      <c r="H2650" s="113"/>
      <c r="I2650" s="114"/>
      <c r="J2650" s="114"/>
      <c r="K2650" s="114"/>
      <c r="L2650" s="114"/>
      <c r="M2650" s="114"/>
      <c r="O2650" s="115"/>
      <c r="P2650" s="115"/>
      <c r="Q2650" s="115"/>
      <c r="R2650" s="115"/>
      <c r="S2650" s="115"/>
      <c r="T2650" s="115"/>
      <c r="U2650" s="51"/>
      <c r="V2650" s="115"/>
      <c r="W2650" s="115"/>
      <c r="X2650" s="115"/>
      <c r="Y2650" s="115"/>
      <c r="Z2650" s="115"/>
      <c r="AA2650" s="115"/>
    </row>
    <row r="2651" spans="1:27" ht="11.65" customHeight="1">
      <c r="A2651" s="53">
        <v>2522</v>
      </c>
      <c r="C2651" s="101">
        <v>1869</v>
      </c>
      <c r="D2651" s="3" t="s">
        <v>548</v>
      </c>
      <c r="F2651" s="102"/>
      <c r="H2651" s="59"/>
      <c r="I2651" s="7"/>
      <c r="J2651" s="7"/>
      <c r="K2651" s="7"/>
      <c r="L2651" s="7"/>
      <c r="M2651" s="7"/>
      <c r="O2651" s="51"/>
      <c r="P2651" s="51"/>
      <c r="Q2651" s="51"/>
      <c r="R2651" s="51"/>
      <c r="S2651" s="51"/>
      <c r="T2651" s="51"/>
      <c r="U2651" s="51"/>
      <c r="V2651" s="51"/>
      <c r="W2651" s="51"/>
      <c r="X2651" s="51"/>
      <c r="Y2651" s="51"/>
      <c r="Z2651" s="51"/>
      <c r="AA2651" s="51"/>
    </row>
    <row r="2652" spans="1:27" ht="11.65" customHeight="1">
      <c r="A2652" s="53">
        <v>2523</v>
      </c>
      <c r="C2652" s="101"/>
      <c r="F2652" s="104" t="s">
        <v>270</v>
      </c>
      <c r="G2652" s="3" t="s">
        <v>569</v>
      </c>
      <c r="H2652" s="59"/>
      <c r="I2652" s="7">
        <v>0</v>
      </c>
      <c r="J2652" s="7">
        <v>0</v>
      </c>
      <c r="K2652" s="103">
        <v>0</v>
      </c>
      <c r="L2652" s="7">
        <v>0</v>
      </c>
      <c r="M2652" s="7">
        <v>0</v>
      </c>
      <c r="O2652" s="51"/>
      <c r="P2652" s="51"/>
      <c r="Q2652" s="51"/>
      <c r="R2652" s="51"/>
      <c r="S2652" s="51"/>
      <c r="T2652" s="51"/>
      <c r="U2652" s="51"/>
      <c r="V2652" s="51"/>
      <c r="W2652" s="51"/>
      <c r="X2652" s="51"/>
      <c r="Y2652" s="51"/>
      <c r="Z2652" s="51"/>
      <c r="AA2652" s="51"/>
    </row>
    <row r="2653" spans="1:27" ht="11.65" customHeight="1">
      <c r="A2653" s="53">
        <v>2524</v>
      </c>
      <c r="C2653" s="101"/>
      <c r="F2653" s="104" t="s">
        <v>270</v>
      </c>
      <c r="G2653" s="3" t="s">
        <v>706</v>
      </c>
      <c r="H2653" s="59"/>
      <c r="I2653" s="7">
        <v>0</v>
      </c>
      <c r="J2653" s="7">
        <v>0</v>
      </c>
      <c r="K2653" s="103">
        <v>0</v>
      </c>
      <c r="L2653" s="7">
        <v>0</v>
      </c>
      <c r="M2653" s="7">
        <v>0</v>
      </c>
      <c r="O2653" s="51"/>
      <c r="P2653" s="51"/>
      <c r="Q2653" s="51"/>
      <c r="R2653" s="51"/>
      <c r="S2653" s="51"/>
      <c r="T2653" s="51"/>
      <c r="U2653" s="51"/>
      <c r="V2653" s="51"/>
      <c r="W2653" s="51"/>
      <c r="X2653" s="51"/>
      <c r="Y2653" s="51"/>
      <c r="Z2653" s="51"/>
      <c r="AA2653" s="51"/>
    </row>
    <row r="2654" spans="1:27" ht="11.65" customHeight="1">
      <c r="A2654" s="53">
        <v>2525</v>
      </c>
      <c r="C2654" s="101"/>
      <c r="F2654" s="102"/>
      <c r="H2654" s="59"/>
      <c r="I2654" s="106">
        <v>0</v>
      </c>
      <c r="J2654" s="106">
        <v>0</v>
      </c>
      <c r="K2654" s="106">
        <v>0</v>
      </c>
      <c r="L2654" s="106">
        <v>0</v>
      </c>
      <c r="M2654" s="106">
        <v>0</v>
      </c>
      <c r="O2654" s="51"/>
      <c r="P2654" s="51"/>
      <c r="Q2654" s="51"/>
      <c r="R2654" s="51"/>
      <c r="S2654" s="51"/>
      <c r="T2654" s="51"/>
      <c r="U2654" s="51"/>
      <c r="V2654" s="51"/>
      <c r="W2654" s="51"/>
      <c r="X2654" s="51"/>
      <c r="Y2654" s="51"/>
      <c r="Z2654" s="51"/>
      <c r="AA2654" s="51"/>
    </row>
    <row r="2655" spans="1:27" ht="11.65" customHeight="1">
      <c r="A2655" s="53">
        <v>2526</v>
      </c>
      <c r="C2655" s="101"/>
      <c r="F2655" s="102"/>
      <c r="H2655" s="59"/>
      <c r="I2655" s="7"/>
      <c r="J2655" s="7"/>
      <c r="K2655" s="7"/>
      <c r="L2655" s="7"/>
      <c r="M2655" s="7"/>
      <c r="O2655" s="51"/>
      <c r="P2655" s="51"/>
      <c r="Q2655" s="51"/>
      <c r="R2655" s="51"/>
      <c r="S2655" s="51"/>
      <c r="T2655" s="51"/>
      <c r="U2655" s="51"/>
      <c r="V2655" s="51"/>
      <c r="W2655" s="51"/>
      <c r="X2655" s="51"/>
      <c r="Y2655" s="51"/>
      <c r="Z2655" s="51"/>
      <c r="AA2655" s="51"/>
    </row>
    <row r="2656" spans="1:27" ht="11.65" customHeight="1" thickBot="1">
      <c r="A2656" s="53">
        <v>2527</v>
      </c>
      <c r="C2656" s="91" t="s">
        <v>549</v>
      </c>
      <c r="F2656" s="102"/>
      <c r="H2656" s="59"/>
      <c r="I2656" s="133">
        <v>0</v>
      </c>
      <c r="J2656" s="133">
        <v>0</v>
      </c>
      <c r="K2656" s="133">
        <v>0</v>
      </c>
      <c r="L2656" s="133">
        <v>0</v>
      </c>
      <c r="M2656" s="133">
        <v>0</v>
      </c>
      <c r="N2656" s="7" t="s">
        <v>65</v>
      </c>
      <c r="O2656" s="51"/>
      <c r="P2656" s="51"/>
      <c r="Q2656" s="51"/>
      <c r="R2656" s="51"/>
      <c r="S2656" s="51"/>
      <c r="T2656" s="51"/>
      <c r="U2656" s="51"/>
      <c r="V2656" s="51"/>
      <c r="W2656" s="51"/>
      <c r="X2656" s="51"/>
      <c r="Y2656" s="51"/>
      <c r="Z2656" s="51"/>
      <c r="AA2656" s="51"/>
    </row>
    <row r="2657" spans="1:32" ht="11.65" customHeight="1" thickTop="1">
      <c r="A2657" s="53">
        <v>2528</v>
      </c>
      <c r="C2657" s="101"/>
      <c r="F2657" s="102"/>
      <c r="H2657" s="59"/>
      <c r="I2657" s="7"/>
      <c r="J2657" s="7"/>
      <c r="K2657" s="7"/>
      <c r="L2657" s="7"/>
      <c r="M2657" s="7"/>
      <c r="O2657" s="51"/>
      <c r="P2657" s="51"/>
      <c r="Q2657" s="51"/>
      <c r="R2657" s="51"/>
      <c r="S2657" s="51"/>
      <c r="T2657" s="51"/>
      <c r="U2657" s="51"/>
      <c r="V2657" s="51"/>
      <c r="W2657" s="51"/>
      <c r="X2657" s="51"/>
      <c r="Y2657" s="51"/>
      <c r="Z2657" s="51"/>
      <c r="AA2657" s="51"/>
    </row>
    <row r="2658" spans="1:32" ht="11.65" customHeight="1" thickBot="1">
      <c r="A2658" s="53">
        <v>2529</v>
      </c>
      <c r="C2658" s="91" t="s">
        <v>550</v>
      </c>
      <c r="F2658" s="102"/>
      <c r="H2658" s="90"/>
      <c r="I2658" s="108">
        <v>935745738.18333447</v>
      </c>
      <c r="J2658" s="108">
        <v>912053551.52115822</v>
      </c>
      <c r="K2658" s="108">
        <v>23692186.662176188</v>
      </c>
      <c r="L2658" s="108">
        <v>5833548.529762771</v>
      </c>
      <c r="M2658" s="108">
        <v>29525735.191938955</v>
      </c>
      <c r="O2658" s="105"/>
      <c r="P2658" s="105"/>
      <c r="Q2658" s="105"/>
      <c r="R2658" s="105"/>
      <c r="S2658" s="105"/>
      <c r="T2658" s="105"/>
      <c r="U2658" s="51"/>
      <c r="V2658" s="105"/>
      <c r="W2658" s="105"/>
      <c r="X2658" s="105"/>
      <c r="Y2658" s="105"/>
      <c r="Z2658" s="105"/>
      <c r="AA2658" s="105"/>
    </row>
    <row r="2659" spans="1:32" ht="11.65" customHeight="1" thickTop="1">
      <c r="A2659" s="53">
        <v>2530</v>
      </c>
      <c r="C2659" s="101">
        <v>235</v>
      </c>
      <c r="D2659" s="3" t="s">
        <v>110</v>
      </c>
      <c r="F2659" s="102"/>
      <c r="H2659" s="59"/>
      <c r="I2659" s="7"/>
      <c r="J2659" s="7"/>
      <c r="K2659" s="7"/>
      <c r="L2659" s="7"/>
      <c r="M2659" s="7"/>
      <c r="O2659" s="51"/>
      <c r="P2659" s="51"/>
      <c r="Q2659" s="51"/>
      <c r="R2659" s="51"/>
      <c r="S2659" s="51"/>
      <c r="T2659" s="51"/>
      <c r="U2659" s="51"/>
      <c r="V2659" s="51"/>
      <c r="W2659" s="51"/>
      <c r="X2659" s="51"/>
      <c r="Y2659" s="51"/>
      <c r="Z2659" s="51"/>
      <c r="AA2659" s="51"/>
    </row>
    <row r="2660" spans="1:32" ht="11.65" customHeight="1">
      <c r="A2660" s="53">
        <v>2531</v>
      </c>
      <c r="C2660" s="101"/>
      <c r="F2660" s="104" t="s">
        <v>638</v>
      </c>
      <c r="G2660" s="3" t="s">
        <v>569</v>
      </c>
      <c r="H2660" s="59"/>
      <c r="I2660" s="7">
        <v>0</v>
      </c>
      <c r="J2660" s="7">
        <v>0</v>
      </c>
      <c r="K2660" s="103">
        <v>0</v>
      </c>
      <c r="L2660" s="7">
        <v>-2923125.3483333332</v>
      </c>
      <c r="M2660" s="7">
        <v>-2923125.3483333332</v>
      </c>
      <c r="O2660" s="51"/>
      <c r="P2660" s="51"/>
      <c r="Q2660" s="51"/>
      <c r="R2660" s="51"/>
      <c r="S2660" s="51"/>
      <c r="T2660" s="51"/>
      <c r="U2660" s="51"/>
      <c r="V2660" s="51"/>
      <c r="W2660" s="51"/>
      <c r="X2660" s="51"/>
      <c r="Y2660" s="51"/>
      <c r="Z2660" s="51"/>
      <c r="AA2660" s="51"/>
    </row>
    <row r="2661" spans="1:32" ht="11.65" customHeight="1">
      <c r="A2661" s="53">
        <v>2532</v>
      </c>
      <c r="C2661" s="101"/>
      <c r="F2661" s="104" t="s">
        <v>638</v>
      </c>
      <c r="G2661" s="3" t="s">
        <v>647</v>
      </c>
      <c r="H2661" s="59"/>
      <c r="I2661" s="7">
        <v>0</v>
      </c>
      <c r="J2661" s="7">
        <v>0</v>
      </c>
      <c r="K2661" s="103">
        <v>0</v>
      </c>
      <c r="L2661" s="7">
        <v>0</v>
      </c>
      <c r="M2661" s="7">
        <v>0</v>
      </c>
      <c r="O2661" s="51"/>
      <c r="P2661" s="51"/>
      <c r="Q2661" s="51"/>
      <c r="R2661" s="51"/>
      <c r="S2661" s="51"/>
      <c r="T2661" s="51"/>
      <c r="U2661" s="51"/>
      <c r="V2661" s="51"/>
      <c r="W2661" s="51"/>
      <c r="X2661" s="51"/>
      <c r="Y2661" s="51"/>
      <c r="Z2661" s="51"/>
      <c r="AA2661" s="51"/>
    </row>
    <row r="2662" spans="1:32" ht="11.65" customHeight="1" thickBot="1">
      <c r="A2662" s="53">
        <v>2533</v>
      </c>
      <c r="C2662" s="91" t="s">
        <v>551</v>
      </c>
      <c r="F2662" s="102"/>
      <c r="H2662" s="59" t="s">
        <v>508</v>
      </c>
      <c r="I2662" s="127">
        <v>0</v>
      </c>
      <c r="J2662" s="127">
        <v>0</v>
      </c>
      <c r="K2662" s="127">
        <v>0</v>
      </c>
      <c r="L2662" s="127">
        <v>-2923125.3483333332</v>
      </c>
      <c r="M2662" s="127">
        <v>-2923125.3483333332</v>
      </c>
      <c r="N2662" s="7" t="s">
        <v>65</v>
      </c>
      <c r="O2662" s="51"/>
      <c r="P2662" s="51"/>
      <c r="Q2662" s="51"/>
      <c r="R2662" s="51"/>
      <c r="S2662" s="51"/>
      <c r="T2662" s="51"/>
      <c r="U2662" s="51"/>
      <c r="V2662" s="51"/>
      <c r="W2662" s="51"/>
      <c r="X2662" s="51"/>
      <c r="Y2662" s="51"/>
      <c r="Z2662" s="51"/>
      <c r="AA2662" s="51"/>
    </row>
    <row r="2663" spans="1:32" ht="11.65" customHeight="1" thickTop="1">
      <c r="A2663" s="53">
        <v>2534</v>
      </c>
      <c r="C2663" s="101"/>
      <c r="F2663" s="102"/>
      <c r="H2663" s="59"/>
      <c r="I2663" s="7"/>
      <c r="J2663" s="7"/>
      <c r="K2663" s="7"/>
      <c r="L2663" s="7"/>
      <c r="M2663" s="7"/>
      <c r="O2663" s="51"/>
      <c r="P2663" s="51"/>
      <c r="Q2663" s="51"/>
      <c r="R2663" s="51"/>
      <c r="S2663" s="51"/>
      <c r="T2663" s="51"/>
      <c r="U2663" s="51"/>
      <c r="V2663" s="51"/>
      <c r="W2663" s="51"/>
      <c r="X2663" s="51"/>
      <c r="Y2663" s="51"/>
      <c r="Z2663" s="51"/>
      <c r="AA2663" s="51"/>
    </row>
    <row r="2664" spans="1:32" ht="11.65" customHeight="1">
      <c r="A2664" s="53">
        <v>2535</v>
      </c>
      <c r="C2664" s="101">
        <v>2281</v>
      </c>
      <c r="D2664" s="3" t="s">
        <v>552</v>
      </c>
      <c r="E2664" s="129"/>
      <c r="F2664" s="104" t="s">
        <v>650</v>
      </c>
      <c r="G2664" s="3" t="s">
        <v>569</v>
      </c>
      <c r="H2664" s="59"/>
      <c r="I2664" s="7">
        <v>-6080633.719999996</v>
      </c>
      <c r="J2664" s="7">
        <v>-6080633.719999996</v>
      </c>
      <c r="K2664" s="103">
        <v>0</v>
      </c>
      <c r="L2664" s="7">
        <v>0</v>
      </c>
      <c r="M2664" s="7">
        <v>0</v>
      </c>
      <c r="O2664" s="51"/>
      <c r="P2664" s="51"/>
      <c r="Q2664" s="51"/>
      <c r="R2664" s="51"/>
      <c r="S2664" s="51"/>
      <c r="T2664" s="51"/>
      <c r="U2664" s="51"/>
      <c r="V2664" s="51"/>
      <c r="W2664" s="51"/>
      <c r="X2664" s="51"/>
      <c r="Y2664" s="51"/>
      <c r="Z2664" s="51"/>
      <c r="AA2664" s="51"/>
    </row>
    <row r="2665" spans="1:32" ht="11.65" customHeight="1">
      <c r="A2665" s="53">
        <v>2536</v>
      </c>
      <c r="C2665" s="101">
        <v>2282</v>
      </c>
      <c r="D2665" s="3" t="s">
        <v>553</v>
      </c>
      <c r="E2665" s="129"/>
      <c r="F2665" s="104" t="s">
        <v>650</v>
      </c>
      <c r="G2665" s="3" t="s">
        <v>632</v>
      </c>
      <c r="H2665" s="59"/>
      <c r="I2665" s="7">
        <v>231085.77249999999</v>
      </c>
      <c r="J2665" s="7">
        <v>215248.97479463616</v>
      </c>
      <c r="K2665" s="103">
        <v>15836.797705363821</v>
      </c>
      <c r="L2665" s="7">
        <v>-287446.94160804147</v>
      </c>
      <c r="M2665" s="7">
        <v>-271610.14390267764</v>
      </c>
      <c r="O2665" s="51"/>
      <c r="P2665" s="51"/>
      <c r="Q2665" s="51"/>
      <c r="R2665" s="51"/>
      <c r="S2665" s="51"/>
      <c r="T2665" s="51"/>
      <c r="U2665" s="51"/>
      <c r="V2665" s="51"/>
      <c r="W2665" s="51"/>
      <c r="X2665" s="51"/>
      <c r="Y2665" s="51"/>
      <c r="Z2665" s="51"/>
      <c r="AA2665" s="51"/>
    </row>
    <row r="2666" spans="1:32" ht="11.65" customHeight="1">
      <c r="A2666" s="53">
        <v>2537</v>
      </c>
      <c r="C2666" s="101">
        <v>2283</v>
      </c>
      <c r="D2666" s="3" t="s">
        <v>554</v>
      </c>
      <c r="E2666" s="129"/>
      <c r="F2666" s="104" t="s">
        <v>650</v>
      </c>
      <c r="G2666" s="3" t="s">
        <v>632</v>
      </c>
      <c r="H2666" s="59"/>
      <c r="I2666" s="7">
        <v>-2565999.9583333302</v>
      </c>
      <c r="J2666" s="7">
        <v>-2390146.5433330755</v>
      </c>
      <c r="K2666" s="103">
        <v>-175853.4150002547</v>
      </c>
      <c r="L2666" s="7">
        <v>180551.70159318188</v>
      </c>
      <c r="M2666" s="7">
        <v>4698.2865929271793</v>
      </c>
      <c r="O2666" s="51"/>
      <c r="P2666" s="51"/>
      <c r="Q2666" s="51"/>
      <c r="R2666" s="51"/>
      <c r="S2666" s="51"/>
      <c r="T2666" s="51"/>
      <c r="U2666" s="51"/>
      <c r="V2666" s="51"/>
      <c r="W2666" s="51"/>
      <c r="X2666" s="51"/>
      <c r="Y2666" s="51"/>
      <c r="Z2666" s="51"/>
      <c r="AA2666" s="51"/>
    </row>
    <row r="2667" spans="1:32" ht="11.65" customHeight="1">
      <c r="A2667" s="53">
        <v>2538</v>
      </c>
      <c r="C2667" s="101">
        <v>2282</v>
      </c>
      <c r="D2667" s="3" t="s">
        <v>553</v>
      </c>
      <c r="E2667" s="129"/>
      <c r="F2667" s="104" t="s">
        <v>650</v>
      </c>
      <c r="G2667" s="3" t="s">
        <v>569</v>
      </c>
      <c r="H2667" s="59"/>
      <c r="I2667" s="7">
        <v>-8638879.8229166698</v>
      </c>
      <c r="J2667" s="7">
        <v>-8638879.8229166698</v>
      </c>
      <c r="K2667" s="103">
        <v>0</v>
      </c>
      <c r="L2667" s="7">
        <v>0</v>
      </c>
      <c r="M2667" s="7">
        <v>0</v>
      </c>
      <c r="O2667" s="51"/>
      <c r="P2667" s="51"/>
      <c r="Q2667" s="51"/>
      <c r="R2667" s="51"/>
      <c r="S2667" s="51"/>
      <c r="T2667" s="51"/>
      <c r="U2667" s="51"/>
      <c r="V2667" s="51"/>
      <c r="W2667" s="51"/>
      <c r="X2667" s="51"/>
      <c r="Y2667" s="51"/>
      <c r="Z2667" s="51"/>
      <c r="AA2667" s="51"/>
    </row>
    <row r="2668" spans="1:32" ht="11.65" customHeight="1">
      <c r="A2668" s="53">
        <v>2539</v>
      </c>
      <c r="C2668" s="101">
        <v>254</v>
      </c>
      <c r="D2668" s="3" t="s">
        <v>555</v>
      </c>
      <c r="E2668" s="129"/>
      <c r="F2668" s="104" t="s">
        <v>650</v>
      </c>
      <c r="G2668" s="3" t="s">
        <v>632</v>
      </c>
      <c r="H2668" s="59"/>
      <c r="I2668" s="7">
        <v>0</v>
      </c>
      <c r="J2668" s="7">
        <v>0</v>
      </c>
      <c r="K2668" s="103">
        <v>0</v>
      </c>
      <c r="L2668" s="7">
        <v>0</v>
      </c>
      <c r="M2668" s="7">
        <v>0</v>
      </c>
      <c r="O2668" s="51"/>
      <c r="P2668" s="51"/>
      <c r="Q2668" s="51"/>
      <c r="R2668" s="51"/>
      <c r="S2668" s="51"/>
      <c r="T2668" s="51"/>
      <c r="U2668" s="51"/>
      <c r="V2668" s="51"/>
      <c r="W2668" s="51"/>
      <c r="X2668" s="51"/>
      <c r="Y2668" s="51"/>
      <c r="Z2668" s="51"/>
      <c r="AA2668" s="51"/>
      <c r="AE2668" s="3">
        <v>254</v>
      </c>
      <c r="AF2668" s="3" t="s">
        <v>556</v>
      </c>
    </row>
    <row r="2669" spans="1:32" ht="11.65" customHeight="1" thickBot="1">
      <c r="A2669" s="53">
        <v>2540</v>
      </c>
      <c r="C2669" s="91"/>
      <c r="F2669" s="102"/>
      <c r="H2669" s="59" t="s">
        <v>508</v>
      </c>
      <c r="I2669" s="118">
        <v>-17054427.728749998</v>
      </c>
      <c r="J2669" s="118">
        <v>-16894411.111455105</v>
      </c>
      <c r="K2669" s="118">
        <v>-160016.61729489086</v>
      </c>
      <c r="L2669" s="118">
        <v>-106895.24001485959</v>
      </c>
      <c r="M2669" s="118">
        <v>-266911.85730975046</v>
      </c>
      <c r="N2669" s="7" t="s">
        <v>65</v>
      </c>
      <c r="O2669" s="51"/>
      <c r="P2669" s="51"/>
      <c r="Q2669" s="51"/>
      <c r="R2669" s="51"/>
      <c r="S2669" s="51"/>
      <c r="T2669" s="51"/>
      <c r="U2669" s="51"/>
      <c r="V2669" s="51"/>
      <c r="W2669" s="51"/>
      <c r="X2669" s="51"/>
      <c r="Y2669" s="51"/>
      <c r="Z2669" s="51"/>
      <c r="AA2669" s="51"/>
    </row>
    <row r="2670" spans="1:32" ht="11.65" customHeight="1" thickTop="1">
      <c r="A2670" s="53">
        <v>2541</v>
      </c>
      <c r="C2670" s="101"/>
      <c r="F2670" s="102"/>
      <c r="H2670" s="59"/>
      <c r="I2670" s="7"/>
      <c r="J2670" s="7"/>
      <c r="K2670" s="7"/>
      <c r="L2670" s="7"/>
      <c r="M2670" s="7"/>
      <c r="O2670" s="51"/>
      <c r="P2670" s="51"/>
      <c r="Q2670" s="51"/>
      <c r="R2670" s="51"/>
      <c r="S2670" s="51"/>
      <c r="T2670" s="51"/>
      <c r="U2670" s="51"/>
      <c r="V2670" s="51"/>
      <c r="W2670" s="51"/>
      <c r="X2670" s="51"/>
      <c r="Y2670" s="51"/>
      <c r="Z2670" s="51"/>
      <c r="AA2670" s="51"/>
    </row>
    <row r="2671" spans="1:32" ht="11.65" customHeight="1">
      <c r="A2671" s="53">
        <v>2542</v>
      </c>
      <c r="C2671" s="101">
        <v>22841</v>
      </c>
      <c r="D2671" s="131" t="s">
        <v>557</v>
      </c>
      <c r="F2671" s="102"/>
      <c r="H2671" s="59"/>
      <c r="I2671" s="7"/>
      <c r="J2671" s="7"/>
      <c r="K2671" s="7"/>
      <c r="L2671" s="7"/>
      <c r="M2671" s="7"/>
      <c r="O2671" s="51"/>
      <c r="P2671" s="51"/>
      <c r="Q2671" s="51"/>
      <c r="R2671" s="51"/>
      <c r="S2671" s="51"/>
      <c r="T2671" s="51"/>
      <c r="U2671" s="51"/>
      <c r="V2671" s="51"/>
      <c r="W2671" s="51"/>
      <c r="X2671" s="51"/>
      <c r="Y2671" s="51"/>
      <c r="Z2671" s="51"/>
      <c r="AA2671" s="51"/>
    </row>
    <row r="2672" spans="1:32" ht="11.65" customHeight="1">
      <c r="A2672" s="53">
        <v>2543</v>
      </c>
      <c r="C2672" s="101"/>
      <c r="F2672" s="104" t="s">
        <v>270</v>
      </c>
      <c r="G2672" s="3" t="s">
        <v>569</v>
      </c>
      <c r="H2672" s="59"/>
      <c r="I2672" s="7">
        <v>0</v>
      </c>
      <c r="J2672" s="7">
        <v>0</v>
      </c>
      <c r="K2672" s="103">
        <v>0</v>
      </c>
      <c r="L2672" s="7">
        <v>0</v>
      </c>
      <c r="M2672" s="7">
        <v>0</v>
      </c>
      <c r="O2672" s="51"/>
      <c r="P2672" s="51"/>
      <c r="Q2672" s="51"/>
      <c r="R2672" s="51"/>
      <c r="S2672" s="51"/>
      <c r="T2672" s="51"/>
      <c r="U2672" s="51"/>
      <c r="V2672" s="51"/>
      <c r="W2672" s="51"/>
      <c r="X2672" s="51"/>
      <c r="Y2672" s="51"/>
      <c r="Z2672" s="51"/>
      <c r="AA2672" s="51"/>
    </row>
    <row r="2673" spans="1:27" ht="11.65" customHeight="1">
      <c r="A2673" s="53">
        <v>2544</v>
      </c>
      <c r="C2673" s="101"/>
      <c r="F2673" s="104" t="s">
        <v>270</v>
      </c>
      <c r="G2673" s="3" t="s">
        <v>634</v>
      </c>
      <c r="H2673" s="59"/>
      <c r="I2673" s="7">
        <v>-725273.50916666701</v>
      </c>
      <c r="J2673" s="7">
        <v>-562086.78215577663</v>
      </c>
      <c r="K2673" s="103">
        <v>-163186.7270108904</v>
      </c>
      <c r="L2673" s="7">
        <v>0</v>
      </c>
      <c r="M2673" s="7">
        <v>-163186.7270108904</v>
      </c>
      <c r="O2673" s="51"/>
      <c r="P2673" s="51"/>
      <c r="Q2673" s="51"/>
      <c r="R2673" s="51"/>
      <c r="S2673" s="51"/>
      <c r="T2673" s="51"/>
      <c r="U2673" s="51"/>
      <c r="V2673" s="51"/>
      <c r="W2673" s="51"/>
      <c r="X2673" s="51"/>
      <c r="Y2673" s="51"/>
      <c r="Z2673" s="51"/>
      <c r="AA2673" s="51"/>
    </row>
    <row r="2674" spans="1:27" ht="11.65" customHeight="1" thickBot="1">
      <c r="A2674" s="53">
        <v>2545</v>
      </c>
      <c r="C2674" s="101"/>
      <c r="F2674" s="102"/>
      <c r="H2674" s="59" t="s">
        <v>508</v>
      </c>
      <c r="I2674" s="118">
        <v>-725273.50916666701</v>
      </c>
      <c r="J2674" s="118">
        <v>-562086.78215577663</v>
      </c>
      <c r="K2674" s="118">
        <v>-163186.7270108904</v>
      </c>
      <c r="L2674" s="118">
        <v>0</v>
      </c>
      <c r="M2674" s="118">
        <v>-163186.7270108904</v>
      </c>
      <c r="N2674" s="7" t="s">
        <v>65</v>
      </c>
      <c r="O2674" s="51"/>
      <c r="P2674" s="51"/>
      <c r="Q2674" s="51"/>
      <c r="R2674" s="51"/>
      <c r="S2674" s="51"/>
      <c r="T2674" s="51"/>
      <c r="U2674" s="51"/>
      <c r="V2674" s="51"/>
      <c r="W2674" s="51"/>
      <c r="X2674" s="51"/>
      <c r="Y2674" s="51"/>
      <c r="Z2674" s="51"/>
      <c r="AA2674" s="51"/>
    </row>
    <row r="2675" spans="1:27" ht="11.65" customHeight="1" thickTop="1">
      <c r="A2675" s="53">
        <v>2546</v>
      </c>
      <c r="C2675" s="101"/>
      <c r="F2675" s="102"/>
      <c r="H2675" s="59"/>
      <c r="I2675" s="7"/>
      <c r="J2675" s="7"/>
      <c r="K2675" s="7"/>
      <c r="L2675" s="7"/>
      <c r="M2675" s="7"/>
      <c r="O2675" s="51"/>
      <c r="P2675" s="51"/>
      <c r="Q2675" s="51"/>
      <c r="R2675" s="51"/>
      <c r="S2675" s="51"/>
      <c r="T2675" s="51"/>
      <c r="U2675" s="51"/>
      <c r="V2675" s="51"/>
      <c r="W2675" s="51"/>
      <c r="X2675" s="51"/>
      <c r="Y2675" s="51"/>
      <c r="Z2675" s="51"/>
      <c r="AA2675" s="51"/>
    </row>
    <row r="2676" spans="1:27" ht="11.65" customHeight="1">
      <c r="A2676" s="53">
        <v>2547</v>
      </c>
      <c r="C2676" s="101">
        <v>254</v>
      </c>
      <c r="D2676" s="131"/>
      <c r="E2676" s="129"/>
      <c r="F2676" s="104" t="s">
        <v>270</v>
      </c>
      <c r="G2676" s="3" t="s">
        <v>639</v>
      </c>
      <c r="H2676" s="59"/>
      <c r="I2676" s="7">
        <v>0</v>
      </c>
      <c r="J2676" s="7">
        <v>0</v>
      </c>
      <c r="K2676" s="103">
        <v>0</v>
      </c>
      <c r="L2676" s="7">
        <v>0</v>
      </c>
      <c r="M2676" s="7">
        <v>0</v>
      </c>
      <c r="O2676" s="51"/>
      <c r="P2676" s="51"/>
      <c r="Q2676" s="51"/>
      <c r="R2676" s="51"/>
      <c r="S2676" s="51"/>
      <c r="T2676" s="51"/>
      <c r="U2676" s="51"/>
      <c r="V2676" s="51"/>
      <c r="W2676" s="51"/>
      <c r="X2676" s="51"/>
      <c r="Y2676" s="51"/>
      <c r="Z2676" s="51"/>
      <c r="AA2676" s="51"/>
    </row>
    <row r="2677" spans="1:27" ht="11.65" customHeight="1">
      <c r="A2677" s="53">
        <v>2548</v>
      </c>
      <c r="C2677" s="101">
        <v>254</v>
      </c>
      <c r="D2677" s="131"/>
      <c r="E2677" s="129"/>
      <c r="F2677" s="104" t="s">
        <v>270</v>
      </c>
      <c r="G2677" s="3" t="s">
        <v>634</v>
      </c>
      <c r="H2677" s="59"/>
      <c r="I2677" s="7">
        <v>0</v>
      </c>
      <c r="J2677" s="7">
        <v>0</v>
      </c>
      <c r="K2677" s="103">
        <v>0</v>
      </c>
      <c r="L2677" s="7">
        <v>0</v>
      </c>
      <c r="M2677" s="7">
        <v>0</v>
      </c>
      <c r="O2677" s="51"/>
      <c r="P2677" s="51"/>
      <c r="Q2677" s="51"/>
      <c r="R2677" s="51"/>
      <c r="S2677" s="51"/>
      <c r="T2677" s="51"/>
      <c r="U2677" s="51"/>
      <c r="V2677" s="51"/>
      <c r="W2677" s="51"/>
      <c r="X2677" s="51"/>
      <c r="Y2677" s="51"/>
      <c r="Z2677" s="51"/>
      <c r="AA2677" s="51"/>
    </row>
    <row r="2678" spans="1:27" ht="11.65" customHeight="1">
      <c r="A2678" s="53">
        <v>2549</v>
      </c>
      <c r="C2678" s="101">
        <v>254105</v>
      </c>
      <c r="D2678" s="3" t="s">
        <v>558</v>
      </c>
      <c r="E2678" s="129"/>
      <c r="F2678" s="104" t="s">
        <v>270</v>
      </c>
      <c r="G2678" s="3" t="s">
        <v>569</v>
      </c>
      <c r="H2678" s="59"/>
      <c r="I2678" s="7">
        <v>0</v>
      </c>
      <c r="J2678" s="7">
        <v>0</v>
      </c>
      <c r="K2678" s="103">
        <v>0</v>
      </c>
      <c r="L2678" s="7">
        <v>0</v>
      </c>
      <c r="M2678" s="7">
        <v>0</v>
      </c>
      <c r="O2678" s="51"/>
      <c r="P2678" s="51"/>
      <c r="Q2678" s="51"/>
      <c r="R2678" s="51"/>
      <c r="S2678" s="51"/>
      <c r="T2678" s="51"/>
      <c r="U2678" s="51"/>
      <c r="V2678" s="51"/>
      <c r="W2678" s="51"/>
      <c r="X2678" s="51"/>
      <c r="Y2678" s="51"/>
      <c r="Z2678" s="51"/>
      <c r="AA2678" s="51"/>
    </row>
    <row r="2679" spans="1:27" ht="11.65" customHeight="1">
      <c r="A2679" s="53">
        <v>2550</v>
      </c>
      <c r="C2679" s="101">
        <v>2533</v>
      </c>
      <c r="D2679" s="131" t="s">
        <v>559</v>
      </c>
      <c r="E2679" s="129"/>
      <c r="F2679" s="104" t="s">
        <v>270</v>
      </c>
      <c r="G2679" s="3" t="s">
        <v>398</v>
      </c>
      <c r="H2679" s="59"/>
      <c r="I2679" s="7">
        <v>0</v>
      </c>
      <c r="J2679" s="7">
        <v>0</v>
      </c>
      <c r="K2679" s="103">
        <v>0</v>
      </c>
      <c r="L2679" s="7">
        <v>0</v>
      </c>
      <c r="M2679" s="7">
        <v>0</v>
      </c>
      <c r="O2679" s="51"/>
      <c r="P2679" s="51"/>
      <c r="Q2679" s="51"/>
      <c r="R2679" s="51"/>
      <c r="S2679" s="51"/>
      <c r="T2679" s="51"/>
      <c r="U2679" s="51"/>
      <c r="V2679" s="51"/>
      <c r="W2679" s="51"/>
      <c r="X2679" s="51"/>
      <c r="Y2679" s="51"/>
      <c r="Z2679" s="51"/>
      <c r="AA2679" s="51"/>
    </row>
    <row r="2680" spans="1:27" ht="11.65" customHeight="1">
      <c r="A2680" s="53">
        <v>2551</v>
      </c>
      <c r="C2680" s="101">
        <v>254</v>
      </c>
      <c r="D2680" s="131" t="s">
        <v>559</v>
      </c>
      <c r="E2680" s="129"/>
      <c r="F2680" s="104" t="s">
        <v>270</v>
      </c>
      <c r="G2680" s="3" t="s">
        <v>630</v>
      </c>
      <c r="H2680" s="59"/>
      <c r="I2680" s="7">
        <v>0</v>
      </c>
      <c r="J2680" s="7">
        <v>0</v>
      </c>
      <c r="K2680" s="103">
        <v>0</v>
      </c>
      <c r="L2680" s="7">
        <v>0</v>
      </c>
      <c r="M2680" s="7">
        <v>0</v>
      </c>
      <c r="O2680" s="51"/>
      <c r="P2680" s="51"/>
      <c r="Q2680" s="51"/>
      <c r="R2680" s="51"/>
      <c r="S2680" s="51"/>
      <c r="T2680" s="51"/>
      <c r="U2680" s="51"/>
      <c r="V2680" s="51"/>
      <c r="W2680" s="51"/>
      <c r="X2680" s="51"/>
      <c r="Y2680" s="51"/>
      <c r="Z2680" s="51"/>
      <c r="AA2680" s="51"/>
    </row>
    <row r="2681" spans="1:27" ht="11.65" customHeight="1">
      <c r="A2681" s="53">
        <v>2552</v>
      </c>
      <c r="C2681" s="101">
        <v>254</v>
      </c>
      <c r="D2681" s="131" t="s">
        <v>560</v>
      </c>
      <c r="F2681" s="104" t="s">
        <v>270</v>
      </c>
      <c r="G2681" s="3" t="s">
        <v>569</v>
      </c>
      <c r="H2681" s="59"/>
      <c r="I2681" s="7">
        <v>-171638421.0379166</v>
      </c>
      <c r="J2681" s="7">
        <v>-156252613.7558333</v>
      </c>
      <c r="K2681" s="103">
        <v>-15385807.282083301</v>
      </c>
      <c r="L2681" s="7">
        <v>0</v>
      </c>
      <c r="M2681" s="7">
        <v>-15385807.282083301</v>
      </c>
      <c r="O2681" s="51"/>
      <c r="P2681" s="51"/>
      <c r="Q2681" s="51"/>
      <c r="R2681" s="51"/>
      <c r="S2681" s="51"/>
      <c r="T2681" s="51"/>
      <c r="U2681" s="51"/>
      <c r="V2681" s="51"/>
      <c r="W2681" s="51"/>
      <c r="X2681" s="51"/>
      <c r="Y2681" s="51"/>
      <c r="Z2681" s="51"/>
      <c r="AA2681" s="51"/>
    </row>
    <row r="2682" spans="1:27" ht="11.65" customHeight="1" thickBot="1">
      <c r="A2682" s="53">
        <v>2553</v>
      </c>
      <c r="C2682" s="101"/>
      <c r="F2682" s="104"/>
      <c r="H2682" s="59" t="s">
        <v>508</v>
      </c>
      <c r="I2682" s="118">
        <v>-171638421.0379166</v>
      </c>
      <c r="J2682" s="118">
        <v>-156252613.7558333</v>
      </c>
      <c r="K2682" s="118">
        <v>-15385807.282083301</v>
      </c>
      <c r="L2682" s="118">
        <v>0</v>
      </c>
      <c r="M2682" s="118">
        <v>-15385807.282083301</v>
      </c>
      <c r="N2682" s="7" t="s">
        <v>65</v>
      </c>
      <c r="O2682" s="51"/>
      <c r="P2682" s="51"/>
      <c r="Q2682" s="51"/>
      <c r="R2682" s="51"/>
      <c r="S2682" s="51"/>
      <c r="T2682" s="51"/>
      <c r="U2682" s="51"/>
      <c r="V2682" s="51"/>
      <c r="W2682" s="51"/>
      <c r="X2682" s="51"/>
      <c r="Y2682" s="51"/>
      <c r="Z2682" s="51"/>
      <c r="AA2682" s="51"/>
    </row>
    <row r="2683" spans="1:27" ht="11.65" customHeight="1" thickTop="1">
      <c r="A2683" s="53">
        <v>2554</v>
      </c>
      <c r="C2683" s="101"/>
      <c r="F2683" s="102"/>
      <c r="H2683" s="59"/>
      <c r="I2683" s="7"/>
      <c r="J2683" s="7"/>
      <c r="K2683" s="7"/>
      <c r="L2683" s="7"/>
      <c r="M2683" s="7"/>
      <c r="O2683" s="51"/>
      <c r="P2683" s="51"/>
      <c r="Q2683" s="51"/>
      <c r="R2683" s="51"/>
      <c r="S2683" s="51"/>
      <c r="T2683" s="51"/>
      <c r="U2683" s="51"/>
      <c r="V2683" s="51"/>
      <c r="W2683" s="51"/>
      <c r="X2683" s="51"/>
      <c r="Y2683" s="51"/>
      <c r="Z2683" s="51"/>
      <c r="AA2683" s="51"/>
    </row>
    <row r="2684" spans="1:27" ht="11.65" customHeight="1">
      <c r="A2684" s="53">
        <v>2555</v>
      </c>
      <c r="C2684" s="101">
        <v>252</v>
      </c>
      <c r="D2684" s="3" t="s">
        <v>561</v>
      </c>
      <c r="F2684" s="102"/>
      <c r="H2684" s="59"/>
      <c r="I2684" s="7"/>
      <c r="J2684" s="7"/>
      <c r="K2684" s="7"/>
      <c r="L2684" s="7"/>
      <c r="M2684" s="7"/>
      <c r="O2684" s="51"/>
      <c r="P2684" s="51"/>
      <c r="Q2684" s="51"/>
      <c r="R2684" s="51"/>
      <c r="S2684" s="51"/>
      <c r="T2684" s="51"/>
      <c r="U2684" s="51"/>
      <c r="V2684" s="51"/>
      <c r="W2684" s="51"/>
      <c r="X2684" s="51"/>
      <c r="Y2684" s="51"/>
      <c r="Z2684" s="51"/>
      <c r="AA2684" s="51"/>
    </row>
    <row r="2685" spans="1:27" ht="11.65" customHeight="1">
      <c r="A2685" s="53">
        <v>2556</v>
      </c>
      <c r="C2685" s="101"/>
      <c r="F2685" s="104" t="s">
        <v>633</v>
      </c>
      <c r="G2685" s="3" t="s">
        <v>569</v>
      </c>
      <c r="H2685" s="59"/>
      <c r="I2685" s="7">
        <v>-654072.31374999927</v>
      </c>
      <c r="J2685" s="7">
        <v>-646646.69041666598</v>
      </c>
      <c r="K2685" s="103">
        <v>-7425.6233333333303</v>
      </c>
      <c r="L2685" s="7">
        <v>-223983.96958333332</v>
      </c>
      <c r="M2685" s="7">
        <v>-231409.59291666665</v>
      </c>
      <c r="O2685" s="51"/>
      <c r="P2685" s="51"/>
      <c r="Q2685" s="51"/>
      <c r="R2685" s="51"/>
      <c r="S2685" s="51"/>
      <c r="T2685" s="51"/>
      <c r="U2685" s="51"/>
      <c r="V2685" s="51"/>
      <c r="W2685" s="51"/>
      <c r="X2685" s="51"/>
      <c r="Y2685" s="51"/>
      <c r="Z2685" s="51"/>
      <c r="AA2685" s="51"/>
    </row>
    <row r="2686" spans="1:27" ht="11.65" customHeight="1">
      <c r="A2686" s="53">
        <v>2557</v>
      </c>
      <c r="C2686" s="101"/>
      <c r="F2686" s="104" t="s">
        <v>640</v>
      </c>
      <c r="G2686" s="3" t="s">
        <v>249</v>
      </c>
      <c r="H2686" s="59"/>
      <c r="I2686" s="7">
        <v>322408.98</v>
      </c>
      <c r="J2686" s="7">
        <v>295984.23089085118</v>
      </c>
      <c r="K2686" s="103">
        <v>26424.749109148794</v>
      </c>
      <c r="L2686" s="7">
        <v>-333944.09242508112</v>
      </c>
      <c r="M2686" s="7">
        <v>-307519.34331593232</v>
      </c>
      <c r="O2686" s="51"/>
      <c r="P2686" s="51"/>
      <c r="Q2686" s="51"/>
      <c r="R2686" s="51"/>
      <c r="S2686" s="51"/>
      <c r="T2686" s="51"/>
      <c r="U2686" s="51"/>
      <c r="V2686" s="51"/>
      <c r="W2686" s="51"/>
      <c r="X2686" s="51"/>
      <c r="Y2686" s="51"/>
      <c r="Z2686" s="51"/>
      <c r="AA2686" s="51"/>
    </row>
    <row r="2687" spans="1:27" ht="11.65" customHeight="1">
      <c r="A2687" s="53">
        <v>2558</v>
      </c>
      <c r="C2687" s="101"/>
      <c r="F2687" s="104" t="s">
        <v>640</v>
      </c>
      <c r="G2687" s="3" t="s">
        <v>636</v>
      </c>
      <c r="H2687" s="59"/>
      <c r="I2687" s="7">
        <v>-37136975.945</v>
      </c>
      <c r="J2687" s="7">
        <v>-37136975.945</v>
      </c>
      <c r="K2687" s="103">
        <v>0</v>
      </c>
      <c r="L2687" s="7">
        <v>0</v>
      </c>
      <c r="M2687" s="7">
        <v>0</v>
      </c>
      <c r="O2687" s="51"/>
      <c r="P2687" s="51"/>
      <c r="Q2687" s="51"/>
      <c r="R2687" s="51"/>
      <c r="S2687" s="51"/>
      <c r="T2687" s="51"/>
      <c r="U2687" s="51"/>
      <c r="V2687" s="51"/>
      <c r="W2687" s="51"/>
      <c r="X2687" s="51"/>
      <c r="Y2687" s="51"/>
      <c r="Z2687" s="51"/>
      <c r="AA2687" s="51"/>
    </row>
    <row r="2688" spans="1:27" ht="11.65" customHeight="1">
      <c r="A2688" s="53">
        <v>2559</v>
      </c>
      <c r="C2688" s="101"/>
      <c r="F2688" s="104" t="s">
        <v>633</v>
      </c>
      <c r="G2688" s="3" t="s">
        <v>634</v>
      </c>
      <c r="H2688" s="59"/>
      <c r="I2688" s="7">
        <v>0</v>
      </c>
      <c r="J2688" s="7">
        <v>0</v>
      </c>
      <c r="K2688" s="103">
        <v>0</v>
      </c>
      <c r="L2688" s="7">
        <v>0</v>
      </c>
      <c r="M2688" s="7">
        <v>0</v>
      </c>
      <c r="O2688" s="51"/>
      <c r="P2688" s="51"/>
      <c r="Q2688" s="51"/>
      <c r="R2688" s="51"/>
      <c r="S2688" s="51"/>
      <c r="T2688" s="51"/>
      <c r="U2688" s="51"/>
      <c r="V2688" s="51"/>
      <c r="W2688" s="51"/>
      <c r="X2688" s="51"/>
      <c r="Y2688" s="51"/>
      <c r="Z2688" s="51"/>
      <c r="AA2688" s="51"/>
    </row>
    <row r="2689" spans="1:27" ht="11.65" customHeight="1">
      <c r="A2689" s="53">
        <v>2560</v>
      </c>
      <c r="C2689" s="101"/>
      <c r="F2689" s="104" t="s">
        <v>638</v>
      </c>
      <c r="G2689" s="3" t="s">
        <v>647</v>
      </c>
      <c r="H2689" s="59"/>
      <c r="I2689" s="7">
        <v>0</v>
      </c>
      <c r="J2689" s="7">
        <v>0</v>
      </c>
      <c r="K2689" s="103">
        <v>0</v>
      </c>
      <c r="L2689" s="7">
        <v>0</v>
      </c>
      <c r="M2689" s="7">
        <v>0</v>
      </c>
      <c r="O2689" s="51"/>
      <c r="P2689" s="51"/>
      <c r="Q2689" s="51"/>
      <c r="R2689" s="51"/>
      <c r="S2689" s="51"/>
      <c r="T2689" s="51"/>
      <c r="U2689" s="51"/>
      <c r="V2689" s="51"/>
      <c r="W2689" s="51"/>
      <c r="X2689" s="51"/>
      <c r="Y2689" s="51"/>
      <c r="Z2689" s="51"/>
      <c r="AA2689" s="51"/>
    </row>
    <row r="2690" spans="1:27" ht="11.65" customHeight="1" thickBot="1">
      <c r="A2690" s="53">
        <v>2561</v>
      </c>
      <c r="C2690" s="91" t="s">
        <v>562</v>
      </c>
      <c r="F2690" s="102"/>
      <c r="H2690" s="59" t="s">
        <v>563</v>
      </c>
      <c r="I2690" s="127">
        <v>-37468639.278750002</v>
      </c>
      <c r="J2690" s="127">
        <v>-37487638.404525816</v>
      </c>
      <c r="K2690" s="127">
        <v>18999.125775815464</v>
      </c>
      <c r="L2690" s="127">
        <v>-557928.06200841442</v>
      </c>
      <c r="M2690" s="127">
        <v>-538928.93623259896</v>
      </c>
      <c r="N2690" s="7" t="s">
        <v>65</v>
      </c>
      <c r="O2690" s="51"/>
      <c r="P2690" s="51"/>
      <c r="Q2690" s="51"/>
      <c r="R2690" s="51"/>
      <c r="S2690" s="51"/>
      <c r="T2690" s="51"/>
      <c r="U2690" s="51"/>
      <c r="V2690" s="51"/>
      <c r="W2690" s="51"/>
      <c r="X2690" s="51"/>
      <c r="Y2690" s="51"/>
      <c r="Z2690" s="51"/>
      <c r="AA2690" s="51"/>
    </row>
    <row r="2691" spans="1:27" ht="11.65" customHeight="1" thickTop="1">
      <c r="A2691" s="53">
        <v>2562</v>
      </c>
      <c r="C2691" s="101"/>
      <c r="F2691" s="102"/>
      <c r="H2691" s="59"/>
      <c r="I2691" s="7"/>
      <c r="J2691" s="7"/>
      <c r="K2691" s="7"/>
      <c r="L2691" s="7"/>
      <c r="M2691" s="7"/>
      <c r="O2691" s="51"/>
      <c r="P2691" s="51"/>
      <c r="Q2691" s="51"/>
      <c r="R2691" s="51"/>
      <c r="S2691" s="51"/>
      <c r="T2691" s="51"/>
      <c r="U2691" s="51"/>
      <c r="V2691" s="51"/>
      <c r="W2691" s="51"/>
      <c r="X2691" s="51"/>
      <c r="Y2691" s="51"/>
      <c r="Z2691" s="51"/>
      <c r="AA2691" s="51"/>
    </row>
    <row r="2692" spans="1:27" ht="11.65" customHeight="1">
      <c r="A2692" s="53">
        <v>2563</v>
      </c>
      <c r="C2692" s="101">
        <v>25398</v>
      </c>
      <c r="D2692" s="3" t="s">
        <v>564</v>
      </c>
      <c r="F2692" s="102"/>
      <c r="H2692" s="59"/>
      <c r="I2692" s="7"/>
      <c r="J2692" s="7"/>
      <c r="K2692" s="7"/>
      <c r="L2692" s="7"/>
      <c r="M2692" s="7"/>
      <c r="O2692" s="51"/>
      <c r="P2692" s="51"/>
      <c r="Q2692" s="51"/>
      <c r="R2692" s="51"/>
      <c r="S2692" s="51"/>
      <c r="T2692" s="51"/>
      <c r="U2692" s="51"/>
      <c r="V2692" s="51"/>
      <c r="W2692" s="51"/>
      <c r="X2692" s="51"/>
      <c r="Y2692" s="51"/>
      <c r="Z2692" s="51"/>
      <c r="AA2692" s="51"/>
    </row>
    <row r="2693" spans="1:27" ht="11.65" customHeight="1">
      <c r="A2693" s="53">
        <v>2564</v>
      </c>
      <c r="C2693" s="101"/>
      <c r="F2693" s="104" t="s">
        <v>270</v>
      </c>
      <c r="G2693" s="3" t="s">
        <v>569</v>
      </c>
      <c r="H2693" s="59"/>
      <c r="I2693" s="7">
        <v>0</v>
      </c>
      <c r="J2693" s="7">
        <v>0</v>
      </c>
      <c r="K2693" s="103">
        <v>0</v>
      </c>
      <c r="L2693" s="7">
        <v>-33.387419574898949</v>
      </c>
      <c r="M2693" s="7">
        <v>-33.387419574898949</v>
      </c>
      <c r="O2693" s="51"/>
      <c r="P2693" s="51"/>
      <c r="Q2693" s="51"/>
      <c r="R2693" s="51"/>
      <c r="S2693" s="51"/>
      <c r="T2693" s="51"/>
      <c r="U2693" s="51"/>
      <c r="V2693" s="51"/>
      <c r="W2693" s="51"/>
      <c r="X2693" s="51"/>
      <c r="Y2693" s="51"/>
      <c r="Z2693" s="51"/>
      <c r="AA2693" s="51"/>
    </row>
    <row r="2694" spans="1:27" ht="11.65" customHeight="1" thickBot="1">
      <c r="A2694" s="53">
        <v>2565</v>
      </c>
      <c r="C2694" s="101"/>
      <c r="F2694" s="102"/>
      <c r="H2694" s="59"/>
      <c r="I2694" s="118">
        <v>0</v>
      </c>
      <c r="J2694" s="118">
        <v>0</v>
      </c>
      <c r="K2694" s="118">
        <v>0</v>
      </c>
      <c r="L2694" s="118">
        <v>-33.387419574898949</v>
      </c>
      <c r="M2694" s="118">
        <v>-33.387419574898949</v>
      </c>
      <c r="N2694" s="7" t="s">
        <v>65</v>
      </c>
      <c r="O2694" s="51"/>
      <c r="P2694" s="51"/>
      <c r="Q2694" s="51"/>
      <c r="R2694" s="51"/>
      <c r="S2694" s="51"/>
      <c r="T2694" s="51"/>
      <c r="U2694" s="51"/>
      <c r="V2694" s="51"/>
      <c r="W2694" s="51"/>
      <c r="X2694" s="51"/>
      <c r="Y2694" s="51"/>
      <c r="Z2694" s="51"/>
      <c r="AA2694" s="51"/>
    </row>
    <row r="2695" spans="1:27" ht="11.65" customHeight="1" thickTop="1">
      <c r="A2695" s="53">
        <v>2566</v>
      </c>
      <c r="C2695" s="101"/>
      <c r="F2695" s="102"/>
      <c r="H2695" s="59"/>
      <c r="I2695" s="7" t="s">
        <v>34</v>
      </c>
      <c r="J2695" s="7"/>
      <c r="K2695" s="7"/>
      <c r="L2695" s="7"/>
      <c r="M2695" s="7"/>
      <c r="O2695" s="51"/>
      <c r="P2695" s="51"/>
      <c r="Q2695" s="51"/>
      <c r="R2695" s="51"/>
      <c r="S2695" s="51"/>
      <c r="T2695" s="51"/>
      <c r="U2695" s="51"/>
      <c r="V2695" s="51"/>
      <c r="W2695" s="51"/>
      <c r="X2695" s="51"/>
      <c r="Y2695" s="51"/>
      <c r="Z2695" s="51"/>
      <c r="AA2695" s="51"/>
    </row>
    <row r="2696" spans="1:27" ht="11.65" customHeight="1">
      <c r="A2696" s="53">
        <v>2567</v>
      </c>
      <c r="C2696" s="101">
        <v>25399</v>
      </c>
      <c r="D2696" s="3" t="s">
        <v>565</v>
      </c>
      <c r="F2696" s="102"/>
      <c r="H2696" s="59"/>
      <c r="I2696" s="7"/>
      <c r="J2696" s="7"/>
      <c r="K2696" s="7"/>
      <c r="L2696" s="7"/>
      <c r="M2696" s="7"/>
      <c r="O2696" s="51"/>
      <c r="P2696" s="51"/>
      <c r="Q2696" s="51"/>
      <c r="R2696" s="51"/>
      <c r="S2696" s="51"/>
      <c r="T2696" s="51"/>
      <c r="U2696" s="51"/>
      <c r="V2696" s="51"/>
      <c r="W2696" s="51"/>
      <c r="X2696" s="51"/>
      <c r="Y2696" s="51"/>
      <c r="Z2696" s="51"/>
      <c r="AA2696" s="51"/>
    </row>
    <row r="2697" spans="1:27" ht="11.65" customHeight="1">
      <c r="A2697" s="53">
        <v>2568</v>
      </c>
      <c r="C2697" s="101"/>
      <c r="F2697" s="104" t="s">
        <v>270</v>
      </c>
      <c r="G2697" s="3" t="s">
        <v>569</v>
      </c>
      <c r="H2697" s="59"/>
      <c r="I2697" s="7">
        <v>-2774500.1945833336</v>
      </c>
      <c r="J2697" s="7">
        <v>-2425211.7795833335</v>
      </c>
      <c r="K2697" s="103">
        <v>-349288.41499999998</v>
      </c>
      <c r="L2697" s="7">
        <v>0</v>
      </c>
      <c r="M2697" s="7">
        <v>-349288.41499999998</v>
      </c>
      <c r="O2697" s="51"/>
      <c r="P2697" s="60"/>
      <c r="Q2697" s="51"/>
      <c r="R2697" s="51"/>
      <c r="S2697" s="51"/>
      <c r="T2697" s="51"/>
      <c r="U2697" s="51"/>
      <c r="V2697" s="51"/>
      <c r="W2697" s="51"/>
      <c r="X2697" s="51"/>
      <c r="Y2697" s="51"/>
      <c r="Z2697" s="51"/>
      <c r="AA2697" s="51"/>
    </row>
    <row r="2698" spans="1:27" ht="11.65" customHeight="1">
      <c r="A2698" s="53">
        <v>2569</v>
      </c>
      <c r="C2698" s="101"/>
      <c r="F2698" s="104" t="s">
        <v>484</v>
      </c>
      <c r="G2698" s="3" t="s">
        <v>675</v>
      </c>
      <c r="H2698" s="59"/>
      <c r="I2698" s="7">
        <v>0</v>
      </c>
      <c r="J2698" s="7">
        <v>0</v>
      </c>
      <c r="K2698" s="103">
        <v>0</v>
      </c>
      <c r="L2698" s="7">
        <v>0</v>
      </c>
      <c r="M2698" s="7">
        <v>0</v>
      </c>
      <c r="O2698" s="51"/>
      <c r="P2698" s="51"/>
      <c r="Q2698" s="51"/>
      <c r="R2698" s="51"/>
      <c r="S2698" s="51"/>
      <c r="T2698" s="51"/>
      <c r="U2698" s="51"/>
      <c r="V2698" s="51"/>
      <c r="W2698" s="51"/>
      <c r="X2698" s="51"/>
      <c r="Y2698" s="51"/>
      <c r="Z2698" s="51"/>
      <c r="AA2698" s="51"/>
    </row>
    <row r="2699" spans="1:27" ht="11.65" customHeight="1">
      <c r="A2699" s="53">
        <v>2570</v>
      </c>
      <c r="C2699" s="101"/>
      <c r="F2699" s="104" t="s">
        <v>484</v>
      </c>
      <c r="G2699" s="3" t="s">
        <v>632</v>
      </c>
      <c r="H2699" s="59"/>
      <c r="I2699" s="7">
        <v>-53463786.838749997</v>
      </c>
      <c r="J2699" s="7">
        <v>-49799800.226471752</v>
      </c>
      <c r="K2699" s="103">
        <v>-3663986.6122782459</v>
      </c>
      <c r="L2699" s="7">
        <v>0</v>
      </c>
      <c r="M2699" s="7">
        <v>-3663986.6122782459</v>
      </c>
      <c r="O2699" s="51"/>
      <c r="P2699" s="51"/>
      <c r="Q2699" s="51"/>
      <c r="R2699" s="51"/>
      <c r="S2699" s="51"/>
      <c r="T2699" s="51"/>
      <c r="U2699" s="51"/>
      <c r="V2699" s="51"/>
      <c r="W2699" s="51"/>
      <c r="X2699" s="51"/>
      <c r="Y2699" s="51"/>
      <c r="Z2699" s="51"/>
      <c r="AA2699" s="51"/>
    </row>
    <row r="2700" spans="1:27" ht="11.65" customHeight="1">
      <c r="A2700" s="53">
        <v>2571</v>
      </c>
      <c r="C2700" s="101"/>
      <c r="F2700" s="104" t="s">
        <v>270</v>
      </c>
      <c r="G2700" s="3" t="s">
        <v>634</v>
      </c>
      <c r="H2700" s="59"/>
      <c r="I2700" s="7">
        <v>-306570.85166666697</v>
      </c>
      <c r="J2700" s="7">
        <v>-237592.33080781659</v>
      </c>
      <c r="K2700" s="103">
        <v>-68978.520858850388</v>
      </c>
      <c r="L2700" s="7">
        <v>0</v>
      </c>
      <c r="M2700" s="7">
        <v>-68978.520858850388</v>
      </c>
      <c r="O2700" s="51"/>
      <c r="P2700" s="51"/>
      <c r="Q2700" s="51"/>
      <c r="R2700" s="51"/>
      <c r="S2700" s="51"/>
      <c r="T2700" s="51"/>
      <c r="U2700" s="51"/>
      <c r="V2700" s="51"/>
      <c r="W2700" s="51"/>
      <c r="X2700" s="51"/>
      <c r="Y2700" s="51"/>
      <c r="Z2700" s="51"/>
      <c r="AA2700" s="51"/>
    </row>
    <row r="2701" spans="1:27" ht="11.65" customHeight="1">
      <c r="A2701" s="53">
        <v>2572</v>
      </c>
      <c r="C2701" s="101"/>
      <c r="F2701" s="104" t="s">
        <v>270</v>
      </c>
      <c r="G2701" s="3" t="s">
        <v>636</v>
      </c>
      <c r="H2701" s="59"/>
      <c r="I2701" s="7">
        <v>-559778.11333333305</v>
      </c>
      <c r="J2701" s="7">
        <v>-559778.11333333305</v>
      </c>
      <c r="K2701" s="103">
        <v>0</v>
      </c>
      <c r="L2701" s="7">
        <v>0</v>
      </c>
      <c r="M2701" s="7">
        <v>0</v>
      </c>
      <c r="O2701" s="51"/>
      <c r="P2701" s="51"/>
      <c r="Q2701" s="51"/>
      <c r="R2701" s="51"/>
      <c r="S2701" s="51"/>
      <c r="T2701" s="51"/>
      <c r="U2701" s="51"/>
      <c r="V2701" s="51"/>
      <c r="W2701" s="51"/>
      <c r="X2701" s="51"/>
      <c r="Y2701" s="51"/>
      <c r="Z2701" s="51"/>
      <c r="AA2701" s="51"/>
    </row>
    <row r="2702" spans="1:27" ht="11.65" customHeight="1">
      <c r="A2702" s="53">
        <v>2573</v>
      </c>
      <c r="C2702" s="101"/>
      <c r="F2702" s="104" t="s">
        <v>270</v>
      </c>
      <c r="G2702" s="3" t="s">
        <v>249</v>
      </c>
      <c r="H2702" s="59"/>
      <c r="I2702" s="7">
        <v>-6814662.5949999997</v>
      </c>
      <c r="J2702" s="7">
        <v>-6256130.5425231243</v>
      </c>
      <c r="K2702" s="103">
        <v>-558532.05247687537</v>
      </c>
      <c r="L2702" s="7">
        <v>0</v>
      </c>
      <c r="M2702" s="7">
        <v>-558532.05247687537</v>
      </c>
      <c r="O2702" s="51"/>
      <c r="P2702" s="51"/>
      <c r="Q2702" s="51"/>
      <c r="R2702" s="51"/>
      <c r="S2702" s="51"/>
      <c r="T2702" s="51"/>
      <c r="U2702" s="51"/>
      <c r="V2702" s="51"/>
      <c r="W2702" s="51"/>
      <c r="X2702" s="51"/>
      <c r="Y2702" s="51"/>
      <c r="Z2702" s="51"/>
      <c r="AA2702" s="51"/>
    </row>
    <row r="2703" spans="1:27" ht="11.65" customHeight="1">
      <c r="A2703" s="53">
        <v>2574</v>
      </c>
      <c r="C2703" s="101"/>
      <c r="F2703" s="104" t="s">
        <v>270</v>
      </c>
      <c r="G2703" s="3" t="s">
        <v>637</v>
      </c>
      <c r="H2703" s="59"/>
      <c r="I2703" s="7">
        <v>0</v>
      </c>
      <c r="J2703" s="7">
        <v>0</v>
      </c>
      <c r="K2703" s="103">
        <v>0</v>
      </c>
      <c r="L2703" s="7">
        <v>0</v>
      </c>
      <c r="M2703" s="7">
        <v>0</v>
      </c>
      <c r="O2703" s="51"/>
      <c r="P2703" s="51"/>
      <c r="Q2703" s="51"/>
      <c r="R2703" s="51"/>
      <c r="S2703" s="51"/>
      <c r="T2703" s="51"/>
      <c r="U2703" s="51"/>
      <c r="V2703" s="51"/>
      <c r="W2703" s="51"/>
      <c r="X2703" s="51"/>
      <c r="Y2703" s="51"/>
      <c r="Z2703" s="51"/>
      <c r="AA2703" s="51"/>
    </row>
    <row r="2704" spans="1:27" ht="11.65" customHeight="1">
      <c r="A2704" s="53">
        <v>2575</v>
      </c>
      <c r="C2704" s="101"/>
      <c r="F2704" s="104" t="s">
        <v>270</v>
      </c>
      <c r="G2704" s="3" t="s">
        <v>398</v>
      </c>
      <c r="H2704" s="59"/>
      <c r="I2704" s="7">
        <v>-5471075.9900000002</v>
      </c>
      <c r="J2704" s="7">
        <v>-5471075.9900000002</v>
      </c>
      <c r="K2704" s="103">
        <v>0</v>
      </c>
      <c r="L2704" s="7">
        <v>0</v>
      </c>
      <c r="M2704" s="7">
        <v>0</v>
      </c>
      <c r="O2704" s="51"/>
      <c r="P2704" s="51"/>
      <c r="Q2704" s="51"/>
      <c r="R2704" s="51"/>
      <c r="S2704" s="51"/>
      <c r="T2704" s="51"/>
      <c r="U2704" s="51"/>
      <c r="V2704" s="51"/>
      <c r="W2704" s="51"/>
      <c r="X2704" s="51"/>
      <c r="Y2704" s="51"/>
      <c r="Z2704" s="51"/>
      <c r="AA2704" s="51"/>
    </row>
    <row r="2705" spans="1:27" ht="12" customHeight="1">
      <c r="A2705" s="53">
        <v>2576</v>
      </c>
      <c r="C2705" s="101"/>
      <c r="F2705" s="104" t="s">
        <v>270</v>
      </c>
      <c r="G2705" s="3" t="s">
        <v>630</v>
      </c>
      <c r="H2705" s="59"/>
      <c r="I2705" s="7">
        <v>0</v>
      </c>
      <c r="J2705" s="7">
        <v>0</v>
      </c>
      <c r="K2705" s="103">
        <v>0</v>
      </c>
      <c r="L2705" s="7">
        <v>0</v>
      </c>
      <c r="M2705" s="7">
        <v>0</v>
      </c>
      <c r="O2705" s="51"/>
      <c r="P2705" s="51"/>
      <c r="Q2705" s="51"/>
      <c r="R2705" s="51"/>
      <c r="S2705" s="51"/>
      <c r="T2705" s="51"/>
      <c r="U2705" s="51"/>
      <c r="V2705" s="51"/>
      <c r="W2705" s="51"/>
      <c r="X2705" s="51"/>
      <c r="Y2705" s="51"/>
      <c r="Z2705" s="51"/>
      <c r="AA2705" s="51"/>
    </row>
    <row r="2706" spans="1:27" ht="11.65" customHeight="1" thickBot="1">
      <c r="A2706" s="53">
        <v>2577</v>
      </c>
      <c r="C2706" s="101"/>
      <c r="F2706" s="102"/>
      <c r="H2706" s="59" t="s">
        <v>508</v>
      </c>
      <c r="I2706" s="118">
        <v>-69390374.583333328</v>
      </c>
      <c r="J2706" s="118">
        <v>-64749588.982719362</v>
      </c>
      <c r="K2706" s="118">
        <v>-4640785.6006139712</v>
      </c>
      <c r="L2706" s="118">
        <v>0</v>
      </c>
      <c r="M2706" s="118">
        <v>-4640785.6006139712</v>
      </c>
      <c r="N2706" s="7" t="s">
        <v>65</v>
      </c>
      <c r="O2706" s="51"/>
      <c r="P2706" s="51"/>
      <c r="Q2706" s="51"/>
      <c r="R2706" s="51"/>
      <c r="S2706" s="51"/>
      <c r="T2706" s="51"/>
      <c r="U2706" s="51"/>
      <c r="V2706" s="51"/>
      <c r="W2706" s="51"/>
      <c r="X2706" s="51"/>
      <c r="Y2706" s="51"/>
      <c r="Z2706" s="51"/>
      <c r="AA2706" s="51"/>
    </row>
    <row r="2707" spans="1:27" ht="11.65" customHeight="1" thickTop="1">
      <c r="A2707" s="53">
        <v>2578</v>
      </c>
      <c r="C2707" s="101"/>
      <c r="F2707" s="102"/>
      <c r="H2707" s="59"/>
      <c r="I2707" s="109"/>
      <c r="J2707" s="7"/>
      <c r="K2707" s="7"/>
      <c r="L2707" s="7"/>
      <c r="M2707" s="7"/>
      <c r="O2707" s="51"/>
      <c r="P2707" s="51"/>
      <c r="Q2707" s="51"/>
      <c r="R2707" s="51"/>
      <c r="S2707" s="51"/>
      <c r="T2707" s="51"/>
      <c r="U2707" s="51"/>
      <c r="V2707" s="51"/>
      <c r="W2707" s="51"/>
      <c r="X2707" s="51"/>
      <c r="Y2707" s="51"/>
      <c r="Z2707" s="51"/>
      <c r="AA2707" s="51"/>
    </row>
    <row r="2708" spans="1:27" ht="11.65" customHeight="1">
      <c r="A2708" s="53">
        <v>2579</v>
      </c>
      <c r="C2708" s="101">
        <v>190</v>
      </c>
      <c r="D2708" s="3" t="s">
        <v>566</v>
      </c>
      <c r="F2708" s="102"/>
      <c r="H2708" s="59"/>
      <c r="I2708" s="7"/>
      <c r="J2708" s="7"/>
      <c r="K2708" s="7"/>
      <c r="L2708" s="7"/>
      <c r="M2708" s="7"/>
      <c r="O2708" s="51"/>
      <c r="P2708" s="51"/>
      <c r="Q2708" s="51"/>
      <c r="R2708" s="51"/>
      <c r="S2708" s="51"/>
      <c r="T2708" s="51"/>
      <c r="U2708" s="51"/>
      <c r="V2708" s="51"/>
      <c r="W2708" s="51"/>
      <c r="X2708" s="51"/>
      <c r="Y2708" s="51"/>
      <c r="Z2708" s="51"/>
      <c r="AA2708" s="51"/>
    </row>
    <row r="2709" spans="1:27" ht="11.65" customHeight="1">
      <c r="A2709" s="53">
        <v>2580</v>
      </c>
      <c r="C2709" s="101"/>
      <c r="F2709" s="104" t="s">
        <v>270</v>
      </c>
      <c r="G2709" s="3" t="s">
        <v>569</v>
      </c>
      <c r="H2709" s="59"/>
      <c r="I2709" s="7">
        <v>58117907.231666632</v>
      </c>
      <c r="J2709" s="7">
        <v>53654965.192499965</v>
      </c>
      <c r="K2709" s="103">
        <v>4462942.0391666703</v>
      </c>
      <c r="L2709" s="7">
        <v>-167993.60331714805</v>
      </c>
      <c r="M2709" s="7">
        <v>4294948.4358495222</v>
      </c>
      <c r="O2709" s="51"/>
      <c r="P2709" s="51"/>
      <c r="Q2709" s="51"/>
      <c r="R2709" s="51"/>
      <c r="S2709" s="51"/>
      <c r="T2709" s="51"/>
      <c r="U2709" s="51"/>
      <c r="V2709" s="51"/>
      <c r="W2709" s="51"/>
      <c r="X2709" s="51"/>
      <c r="Y2709" s="51"/>
      <c r="Z2709" s="51"/>
      <c r="AA2709" s="51"/>
    </row>
    <row r="2710" spans="1:27" ht="11.65" customHeight="1">
      <c r="A2710" s="53">
        <v>2581</v>
      </c>
      <c r="C2710" s="101"/>
      <c r="F2710" s="104" t="s">
        <v>638</v>
      </c>
      <c r="G2710" s="3" t="s">
        <v>647</v>
      </c>
      <c r="H2710" s="59"/>
      <c r="I2710" s="7">
        <v>0</v>
      </c>
      <c r="J2710" s="7">
        <v>0</v>
      </c>
      <c r="K2710" s="103">
        <v>0</v>
      </c>
      <c r="L2710" s="7">
        <v>0</v>
      </c>
      <c r="M2710" s="7">
        <v>0</v>
      </c>
      <c r="O2710" s="51"/>
      <c r="P2710" s="51"/>
      <c r="Q2710" s="51"/>
      <c r="R2710" s="51"/>
      <c r="S2710" s="51"/>
      <c r="T2710" s="51"/>
      <c r="U2710" s="51"/>
      <c r="V2710" s="51"/>
      <c r="W2710" s="51"/>
      <c r="X2710" s="51"/>
      <c r="Y2710" s="51"/>
      <c r="Z2710" s="51"/>
      <c r="AA2710" s="51"/>
    </row>
    <row r="2711" spans="1:27" ht="11.65" customHeight="1">
      <c r="A2711" s="53">
        <v>2582</v>
      </c>
      <c r="C2711" s="101"/>
      <c r="F2711" s="104" t="s">
        <v>665</v>
      </c>
      <c r="G2711" s="3" t="s">
        <v>632</v>
      </c>
      <c r="H2711" s="59"/>
      <c r="I2711" s="7">
        <v>29555934.649999999</v>
      </c>
      <c r="J2711" s="7">
        <v>27530403.813630559</v>
      </c>
      <c r="K2711" s="103">
        <v>2025530.8363694397</v>
      </c>
      <c r="L2711" s="7">
        <v>-2025530.7918235622</v>
      </c>
      <c r="M2711" s="7">
        <v>4.4545877492055297E-2</v>
      </c>
      <c r="O2711" s="51"/>
      <c r="P2711" s="51"/>
      <c r="Q2711" s="51"/>
      <c r="R2711" s="51"/>
      <c r="S2711" s="51"/>
      <c r="T2711" s="51"/>
      <c r="U2711" s="51"/>
      <c r="V2711" s="51"/>
      <c r="W2711" s="51"/>
      <c r="X2711" s="51"/>
      <c r="Y2711" s="51"/>
      <c r="Z2711" s="51"/>
      <c r="AA2711" s="51"/>
    </row>
    <row r="2712" spans="1:27" ht="11.65" customHeight="1">
      <c r="A2712" s="53">
        <v>2583</v>
      </c>
      <c r="C2712" s="101"/>
      <c r="F2712" s="104" t="s">
        <v>270</v>
      </c>
      <c r="G2712" s="3" t="s">
        <v>682</v>
      </c>
      <c r="H2712" s="59"/>
      <c r="I2712" s="7">
        <v>0</v>
      </c>
      <c r="J2712" s="7">
        <v>0</v>
      </c>
      <c r="K2712" s="103">
        <v>0</v>
      </c>
      <c r="L2712" s="7">
        <v>0</v>
      </c>
      <c r="M2712" s="7">
        <v>0</v>
      </c>
      <c r="O2712" s="51"/>
      <c r="P2712" s="51"/>
      <c r="Q2712" s="51"/>
      <c r="R2712" s="51"/>
      <c r="S2712" s="51"/>
      <c r="T2712" s="51"/>
      <c r="U2712" s="51"/>
      <c r="V2712" s="51"/>
      <c r="W2712" s="51"/>
      <c r="X2712" s="51"/>
      <c r="Y2712" s="51"/>
      <c r="Z2712" s="51"/>
      <c r="AA2712" s="51"/>
    </row>
    <row r="2713" spans="1:27" ht="11.65" customHeight="1">
      <c r="A2713" s="53">
        <v>2584</v>
      </c>
      <c r="C2713" s="101"/>
      <c r="F2713" s="104" t="s">
        <v>638</v>
      </c>
      <c r="G2713" s="3" t="s">
        <v>686</v>
      </c>
      <c r="H2713" s="59"/>
      <c r="I2713" s="7">
        <v>3462393.9933333299</v>
      </c>
      <c r="J2713" s="7">
        <v>2957662.2037526565</v>
      </c>
      <c r="K2713" s="103">
        <v>504731.78958067339</v>
      </c>
      <c r="L2713" s="7">
        <v>-504731.79055250977</v>
      </c>
      <c r="M2713" s="7">
        <v>-9.7183638717979193E-4</v>
      </c>
      <c r="O2713" s="51"/>
      <c r="P2713" s="51"/>
      <c r="Q2713" s="51"/>
      <c r="R2713" s="51"/>
      <c r="S2713" s="51"/>
      <c r="T2713" s="51"/>
      <c r="U2713" s="51"/>
      <c r="V2713" s="51"/>
      <c r="W2713" s="51"/>
      <c r="X2713" s="51"/>
      <c r="Y2713" s="51"/>
      <c r="Z2713" s="51"/>
      <c r="AA2713" s="51"/>
    </row>
    <row r="2714" spans="1:27" ht="11.65" customHeight="1">
      <c r="A2714" s="53">
        <v>2585</v>
      </c>
      <c r="C2714" s="101"/>
      <c r="F2714" s="104" t="s">
        <v>270</v>
      </c>
      <c r="G2714" s="3" t="s">
        <v>681</v>
      </c>
      <c r="H2714" s="59"/>
      <c r="I2714" s="7">
        <v>0</v>
      </c>
      <c r="J2714" s="7">
        <v>0</v>
      </c>
      <c r="K2714" s="103">
        <v>0</v>
      </c>
      <c r="L2714" s="7">
        <v>0</v>
      </c>
      <c r="M2714" s="7">
        <v>0</v>
      </c>
      <c r="O2714" s="51"/>
      <c r="P2714" s="51"/>
      <c r="Q2714" s="51"/>
      <c r="R2714" s="51"/>
      <c r="S2714" s="51"/>
      <c r="T2714" s="51"/>
      <c r="U2714" s="51"/>
      <c r="V2714" s="51"/>
      <c r="W2714" s="51"/>
      <c r="X2714" s="51"/>
      <c r="Y2714" s="51"/>
      <c r="Z2714" s="51"/>
      <c r="AA2714" s="51"/>
    </row>
    <row r="2715" spans="1:27" ht="11.65" customHeight="1">
      <c r="A2715" s="53">
        <v>2586</v>
      </c>
      <c r="C2715" s="101"/>
      <c r="F2715" s="104" t="s">
        <v>270</v>
      </c>
      <c r="G2715" s="3" t="s">
        <v>249</v>
      </c>
      <c r="H2715" s="59"/>
      <c r="I2715" s="7">
        <v>7756706.7379166698</v>
      </c>
      <c r="J2715" s="7">
        <v>7120964.4286835585</v>
      </c>
      <c r="K2715" s="103">
        <v>635742.30923311121</v>
      </c>
      <c r="L2715" s="7">
        <v>-635742.33071354975</v>
      </c>
      <c r="M2715" s="7">
        <v>-2.1480438532307744E-2</v>
      </c>
      <c r="O2715" s="51"/>
      <c r="P2715" s="51"/>
      <c r="Q2715" s="51"/>
      <c r="R2715" s="51"/>
      <c r="S2715" s="51"/>
      <c r="T2715" s="51"/>
      <c r="U2715" s="51"/>
      <c r="V2715" s="51"/>
      <c r="W2715" s="51"/>
      <c r="X2715" s="51"/>
      <c r="Y2715" s="51"/>
      <c r="Z2715" s="51"/>
      <c r="AA2715" s="51"/>
    </row>
    <row r="2716" spans="1:27" ht="11.65" customHeight="1">
      <c r="A2716" s="53">
        <v>2587</v>
      </c>
      <c r="C2716" s="101"/>
      <c r="F2716" s="104" t="s">
        <v>270</v>
      </c>
      <c r="G2716" s="3" t="s">
        <v>630</v>
      </c>
      <c r="H2716" s="59"/>
      <c r="I2716" s="7">
        <v>0</v>
      </c>
      <c r="J2716" s="7">
        <v>0</v>
      </c>
      <c r="K2716" s="103">
        <v>0</v>
      </c>
      <c r="L2716" s="7">
        <v>0</v>
      </c>
      <c r="M2716" s="7">
        <v>0</v>
      </c>
      <c r="O2716" s="51"/>
      <c r="P2716" s="51"/>
      <c r="Q2716" s="51"/>
      <c r="R2716" s="51"/>
      <c r="S2716" s="51"/>
      <c r="T2716" s="51"/>
      <c r="U2716" s="51"/>
      <c r="V2716" s="51"/>
      <c r="W2716" s="51"/>
      <c r="X2716" s="51"/>
      <c r="Y2716" s="51"/>
      <c r="Z2716" s="51"/>
      <c r="AA2716" s="51"/>
    </row>
    <row r="2717" spans="1:27" ht="11.65" customHeight="1">
      <c r="A2717" s="53">
        <v>2588</v>
      </c>
      <c r="C2717" s="101"/>
      <c r="F2717" s="104" t="s">
        <v>650</v>
      </c>
      <c r="G2717" s="3" t="s">
        <v>678</v>
      </c>
      <c r="H2717" s="59"/>
      <c r="I2717" s="7">
        <v>0</v>
      </c>
      <c r="J2717" s="7">
        <v>0</v>
      </c>
      <c r="K2717" s="103">
        <v>0</v>
      </c>
      <c r="L2717" s="7">
        <v>0</v>
      </c>
      <c r="M2717" s="7">
        <v>0</v>
      </c>
      <c r="O2717" s="51"/>
      <c r="P2717" s="51"/>
      <c r="Q2717" s="51"/>
      <c r="R2717" s="51"/>
      <c r="S2717" s="51"/>
      <c r="T2717" s="51"/>
      <c r="U2717" s="51"/>
      <c r="V2717" s="51"/>
      <c r="W2717" s="51"/>
      <c r="X2717" s="51"/>
      <c r="Y2717" s="51"/>
      <c r="Z2717" s="51"/>
      <c r="AA2717" s="51"/>
    </row>
    <row r="2718" spans="1:27" ht="11.65" customHeight="1">
      <c r="A2718" s="53">
        <v>2589</v>
      </c>
      <c r="C2718" s="101"/>
      <c r="F2718" s="104" t="s">
        <v>270</v>
      </c>
      <c r="G2718" s="3" t="s">
        <v>634</v>
      </c>
      <c r="H2718" s="59"/>
      <c r="I2718" s="7">
        <v>225199.64499999999</v>
      </c>
      <c r="J2718" s="7">
        <v>174529.66667170092</v>
      </c>
      <c r="K2718" s="103">
        <v>50669.978328299061</v>
      </c>
      <c r="L2718" s="7">
        <v>-50669.833203132359</v>
      </c>
      <c r="M2718" s="7">
        <v>0.14512516670220066</v>
      </c>
      <c r="O2718" s="51"/>
      <c r="P2718" s="51"/>
      <c r="Q2718" s="51"/>
      <c r="R2718" s="51"/>
      <c r="S2718" s="51"/>
      <c r="T2718" s="51"/>
      <c r="U2718" s="51"/>
      <c r="V2718" s="51"/>
      <c r="W2718" s="51"/>
      <c r="X2718" s="51"/>
      <c r="Y2718" s="51"/>
      <c r="Z2718" s="51"/>
      <c r="AA2718" s="51"/>
    </row>
    <row r="2719" spans="1:27" ht="11.65" customHeight="1">
      <c r="A2719" s="53">
        <v>2590</v>
      </c>
      <c r="C2719" s="101"/>
      <c r="F2719" s="104" t="s">
        <v>270</v>
      </c>
      <c r="G2719" s="3" t="s">
        <v>636</v>
      </c>
      <c r="H2719" s="59"/>
      <c r="I2719" s="7">
        <v>0.22625000029802322</v>
      </c>
      <c r="J2719" s="7">
        <v>0.22625000029802322</v>
      </c>
      <c r="K2719" s="103">
        <v>0</v>
      </c>
      <c r="L2719" s="7">
        <v>0</v>
      </c>
      <c r="M2719" s="7">
        <v>0</v>
      </c>
      <c r="O2719" s="51"/>
      <c r="P2719" s="51"/>
      <c r="Q2719" s="51"/>
      <c r="R2719" s="51"/>
      <c r="S2719" s="51"/>
      <c r="T2719" s="51"/>
      <c r="U2719" s="51"/>
      <c r="V2719" s="51"/>
      <c r="W2719" s="51"/>
      <c r="X2719" s="51"/>
      <c r="Y2719" s="51"/>
      <c r="Z2719" s="51"/>
      <c r="AA2719" s="51"/>
    </row>
    <row r="2720" spans="1:27" ht="11.65" customHeight="1">
      <c r="A2720" s="53">
        <v>2591</v>
      </c>
      <c r="C2720" s="101"/>
      <c r="F2720" s="104" t="s">
        <v>270</v>
      </c>
      <c r="G2720" s="3" t="s">
        <v>637</v>
      </c>
      <c r="H2720" s="59"/>
      <c r="I2720" s="7">
        <v>0</v>
      </c>
      <c r="J2720" s="7">
        <v>0</v>
      </c>
      <c r="K2720" s="103">
        <v>0</v>
      </c>
      <c r="L2720" s="7">
        <v>0</v>
      </c>
      <c r="M2720" s="7">
        <v>0</v>
      </c>
      <c r="O2720" s="51"/>
      <c r="P2720" s="51"/>
      <c r="Q2720" s="51"/>
      <c r="R2720" s="51"/>
      <c r="S2720" s="51"/>
      <c r="T2720" s="51"/>
      <c r="U2720" s="51"/>
      <c r="V2720" s="51"/>
      <c r="W2720" s="51"/>
      <c r="X2720" s="51"/>
      <c r="Y2720" s="51"/>
      <c r="Z2720" s="51"/>
      <c r="AA2720" s="51"/>
    </row>
    <row r="2721" spans="1:27" ht="11.65" customHeight="1">
      <c r="A2721" s="53">
        <v>2592</v>
      </c>
      <c r="C2721" s="101"/>
      <c r="F2721" s="104" t="s">
        <v>270</v>
      </c>
      <c r="G2721" s="3" t="s">
        <v>398</v>
      </c>
      <c r="H2721" s="59"/>
      <c r="I2721" s="7">
        <v>39505303.289583303</v>
      </c>
      <c r="J2721" s="7">
        <v>39505303.289583303</v>
      </c>
      <c r="K2721" s="103">
        <v>0</v>
      </c>
      <c r="L2721" s="7">
        <v>0</v>
      </c>
      <c r="M2721" s="7">
        <v>0</v>
      </c>
      <c r="O2721" s="51"/>
      <c r="P2721" s="51"/>
      <c r="Q2721" s="51"/>
      <c r="R2721" s="51"/>
      <c r="S2721" s="51"/>
      <c r="T2721" s="51"/>
      <c r="U2721" s="51"/>
      <c r="V2721" s="51"/>
      <c r="W2721" s="51"/>
      <c r="X2721" s="51"/>
      <c r="Y2721" s="51"/>
      <c r="Z2721" s="51"/>
      <c r="AA2721" s="51"/>
    </row>
    <row r="2722" spans="1:27" ht="11.65" customHeight="1">
      <c r="A2722" s="53">
        <v>2593</v>
      </c>
      <c r="C2722" s="101"/>
      <c r="F2722" s="104" t="s">
        <v>633</v>
      </c>
      <c r="G2722" s="3" t="s">
        <v>651</v>
      </c>
      <c r="H2722" s="59"/>
      <c r="I2722" s="7">
        <v>-20672472.072500002</v>
      </c>
      <c r="J2722" s="7">
        <v>-15955944.242234301</v>
      </c>
      <c r="K2722" s="103">
        <v>-4716527.8302657017</v>
      </c>
      <c r="L2722" s="7">
        <v>-129864.91240431741</v>
      </c>
      <c r="M2722" s="7">
        <v>-4846392.7426700192</v>
      </c>
      <c r="O2722" s="51"/>
      <c r="P2722" s="51"/>
      <c r="Q2722" s="51"/>
      <c r="R2722" s="51"/>
      <c r="S2722" s="51"/>
      <c r="T2722" s="51"/>
      <c r="U2722" s="51"/>
      <c r="V2722" s="51"/>
      <c r="W2722" s="51"/>
      <c r="X2722" s="51"/>
      <c r="Y2722" s="51"/>
      <c r="Z2722" s="51"/>
      <c r="AA2722" s="51"/>
    </row>
    <row r="2723" spans="1:27" ht="11.65" customHeight="1">
      <c r="A2723" s="53">
        <v>2594</v>
      </c>
      <c r="C2723" s="101"/>
      <c r="F2723" s="104" t="s">
        <v>633</v>
      </c>
      <c r="G2723" s="3" t="s">
        <v>664</v>
      </c>
      <c r="H2723" s="59"/>
      <c r="I2723" s="7">
        <v>1675447.0179166701</v>
      </c>
      <c r="J2723" s="7">
        <v>1566921.0211290093</v>
      </c>
      <c r="K2723" s="103">
        <v>108525.99678766083</v>
      </c>
      <c r="L2723" s="7">
        <v>-108525.99562712011</v>
      </c>
      <c r="M2723" s="7">
        <v>1.1605407198658213E-3</v>
      </c>
      <c r="O2723" s="51"/>
      <c r="P2723" s="51"/>
      <c r="Q2723" s="51"/>
      <c r="R2723" s="51"/>
      <c r="S2723" s="51"/>
      <c r="T2723" s="51"/>
      <c r="U2723" s="51"/>
      <c r="V2723" s="51"/>
      <c r="W2723" s="51"/>
      <c r="X2723" s="51"/>
      <c r="Y2723" s="51"/>
      <c r="Z2723" s="51"/>
      <c r="AA2723" s="51"/>
    </row>
    <row r="2724" spans="1:27" ht="11.65" customHeight="1">
      <c r="A2724" s="53">
        <v>2595</v>
      </c>
      <c r="C2724" s="101"/>
      <c r="F2724" s="102"/>
      <c r="H2724" s="59"/>
      <c r="I2724" s="7"/>
      <c r="J2724" s="7"/>
      <c r="K2724" s="7"/>
      <c r="L2724" s="7"/>
      <c r="M2724" s="7"/>
      <c r="O2724" s="51"/>
      <c r="P2724" s="51"/>
      <c r="Q2724" s="51"/>
      <c r="R2724" s="51"/>
      <c r="S2724" s="51"/>
      <c r="T2724" s="51"/>
      <c r="U2724" s="51"/>
      <c r="V2724" s="51"/>
      <c r="W2724" s="51"/>
      <c r="X2724" s="51"/>
      <c r="Y2724" s="51"/>
      <c r="Z2724" s="51"/>
      <c r="AA2724" s="51"/>
    </row>
    <row r="2725" spans="1:27" ht="11.65" customHeight="1">
      <c r="A2725" s="53">
        <v>2596</v>
      </c>
      <c r="C2725" s="101" t="s">
        <v>567</v>
      </c>
      <c r="F2725" s="102"/>
      <c r="H2725" s="59" t="s">
        <v>568</v>
      </c>
      <c r="I2725" s="106">
        <v>119626420.71916658</v>
      </c>
      <c r="J2725" s="106">
        <v>116554805.59996645</v>
      </c>
      <c r="K2725" s="106">
        <v>3071615.1192001523</v>
      </c>
      <c r="L2725" s="106">
        <v>-3333998.5164067699</v>
      </c>
      <c r="M2725" s="106">
        <v>-551444.13844118628</v>
      </c>
      <c r="O2725" s="51"/>
      <c r="P2725" s="51"/>
      <c r="Q2725" s="51"/>
      <c r="R2725" s="51"/>
      <c r="S2725" s="51"/>
      <c r="T2725" s="51"/>
      <c r="U2725" s="51"/>
      <c r="V2725" s="51"/>
      <c r="W2725" s="51"/>
      <c r="X2725" s="51"/>
      <c r="Y2725" s="51"/>
      <c r="Z2725" s="51"/>
      <c r="AA2725" s="51"/>
    </row>
    <row r="2726" spans="1:27" ht="11.65" customHeight="1">
      <c r="A2726" s="53">
        <v>2597</v>
      </c>
      <c r="C2726" s="101"/>
      <c r="F2726" s="102"/>
      <c r="H2726" s="59"/>
      <c r="I2726" s="51"/>
      <c r="J2726" s="7"/>
      <c r="K2726" s="7"/>
      <c r="L2726" s="7"/>
      <c r="M2726" s="7"/>
      <c r="O2726" s="51"/>
      <c r="P2726" s="51"/>
      <c r="Q2726" s="51"/>
      <c r="R2726" s="51"/>
      <c r="S2726" s="51"/>
      <c r="T2726" s="51"/>
      <c r="U2726" s="51"/>
      <c r="V2726" s="51"/>
      <c r="W2726" s="51"/>
      <c r="X2726" s="51"/>
      <c r="Y2726" s="51"/>
      <c r="Z2726" s="51"/>
      <c r="AA2726" s="51"/>
    </row>
    <row r="2727" spans="1:27" ht="11.65" customHeight="1">
      <c r="A2727" s="53">
        <v>2598</v>
      </c>
      <c r="C2727" s="101">
        <v>281</v>
      </c>
      <c r="D2727" s="3" t="s">
        <v>566</v>
      </c>
      <c r="F2727" s="102"/>
      <c r="H2727" s="59"/>
      <c r="I2727" s="7"/>
      <c r="J2727" s="7"/>
      <c r="K2727" s="7"/>
      <c r="L2727" s="7"/>
      <c r="M2727" s="7"/>
      <c r="O2727" s="51"/>
      <c r="P2727" s="51"/>
      <c r="Q2727" s="51"/>
      <c r="R2727" s="51"/>
      <c r="S2727" s="51"/>
      <c r="T2727" s="51"/>
      <c r="U2727" s="51"/>
      <c r="V2727" s="51"/>
      <c r="W2727" s="51"/>
      <c r="X2727" s="51"/>
      <c r="Y2727" s="51"/>
      <c r="Z2727" s="51"/>
      <c r="AA2727" s="51"/>
    </row>
    <row r="2728" spans="1:27" ht="11.65" customHeight="1">
      <c r="A2728" s="53">
        <v>2599</v>
      </c>
      <c r="C2728" s="101"/>
      <c r="F2728" s="104" t="s">
        <v>270</v>
      </c>
      <c r="G2728" s="3" t="s">
        <v>569</v>
      </c>
      <c r="H2728" s="59"/>
      <c r="I2728" s="7">
        <v>0</v>
      </c>
      <c r="J2728" s="7">
        <v>0</v>
      </c>
      <c r="K2728" s="103">
        <v>0</v>
      </c>
      <c r="L2728" s="7">
        <v>0</v>
      </c>
      <c r="M2728" s="7">
        <v>0</v>
      </c>
      <c r="O2728" s="51"/>
      <c r="P2728" s="51"/>
      <c r="Q2728" s="51"/>
      <c r="R2728" s="51"/>
      <c r="S2728" s="51"/>
      <c r="T2728" s="51"/>
      <c r="U2728" s="51"/>
      <c r="V2728" s="51"/>
      <c r="W2728" s="51"/>
      <c r="X2728" s="51"/>
      <c r="Y2728" s="51"/>
      <c r="Z2728" s="51"/>
      <c r="AA2728" s="51"/>
    </row>
    <row r="2729" spans="1:27" ht="11.65" customHeight="1">
      <c r="A2729" s="53">
        <v>2600</v>
      </c>
      <c r="C2729" s="101"/>
      <c r="F2729" s="104" t="s">
        <v>631</v>
      </c>
      <c r="G2729" s="3" t="s">
        <v>249</v>
      </c>
      <c r="H2729" s="59"/>
      <c r="I2729" s="7">
        <v>0.23791700601577759</v>
      </c>
      <c r="J2729" s="7">
        <v>0.21841724768780929</v>
      </c>
      <c r="K2729" s="103">
        <v>1.9499758327968308E-2</v>
      </c>
      <c r="L2729" s="7">
        <v>0</v>
      </c>
      <c r="M2729" s="7">
        <v>1.9499758327968308E-2</v>
      </c>
      <c r="O2729" s="51"/>
      <c r="P2729" s="51"/>
      <c r="Q2729" s="51"/>
      <c r="R2729" s="51"/>
      <c r="S2729" s="51"/>
      <c r="T2729" s="51"/>
      <c r="U2729" s="51"/>
      <c r="V2729" s="51"/>
      <c r="W2729" s="51"/>
      <c r="X2729" s="51"/>
      <c r="Y2729" s="51"/>
      <c r="Z2729" s="51"/>
      <c r="AA2729" s="51"/>
    </row>
    <row r="2730" spans="1:27" ht="11.65" customHeight="1">
      <c r="A2730" s="53">
        <v>2601</v>
      </c>
      <c r="C2730" s="101"/>
      <c r="F2730" s="104" t="s">
        <v>631</v>
      </c>
      <c r="G2730" s="3" t="s">
        <v>634</v>
      </c>
      <c r="H2730" s="59"/>
      <c r="I2730" s="7">
        <v>0</v>
      </c>
      <c r="J2730" s="7">
        <v>0</v>
      </c>
      <c r="K2730" s="103">
        <v>0</v>
      </c>
      <c r="L2730" s="7">
        <v>0</v>
      </c>
      <c r="M2730" s="7">
        <v>0</v>
      </c>
      <c r="O2730" s="51"/>
      <c r="P2730" s="51"/>
      <c r="Q2730" s="51"/>
      <c r="R2730" s="51"/>
      <c r="S2730" s="51"/>
      <c r="T2730" s="51"/>
      <c r="U2730" s="51"/>
      <c r="V2730" s="51"/>
      <c r="W2730" s="51"/>
      <c r="X2730" s="51"/>
      <c r="Y2730" s="51"/>
      <c r="Z2730" s="51"/>
      <c r="AA2730" s="51"/>
    </row>
    <row r="2731" spans="1:27" ht="11.65" customHeight="1">
      <c r="A2731" s="53">
        <v>2602</v>
      </c>
      <c r="C2731" s="101"/>
      <c r="F2731" s="104" t="s">
        <v>631</v>
      </c>
      <c r="G2731" s="3" t="s">
        <v>636</v>
      </c>
      <c r="H2731" s="59"/>
      <c r="I2731" s="7">
        <v>0</v>
      </c>
      <c r="J2731" s="7">
        <v>0</v>
      </c>
      <c r="K2731" s="103">
        <v>0</v>
      </c>
      <c r="L2731" s="7">
        <v>0</v>
      </c>
      <c r="M2731" s="7">
        <v>0</v>
      </c>
      <c r="O2731" s="51"/>
      <c r="P2731" s="51"/>
      <c r="Q2731" s="51"/>
      <c r="R2731" s="51"/>
      <c r="S2731" s="51"/>
      <c r="T2731" s="51"/>
      <c r="U2731" s="51"/>
      <c r="V2731" s="51"/>
      <c r="W2731" s="51"/>
      <c r="X2731" s="51"/>
      <c r="Y2731" s="51"/>
      <c r="Z2731" s="51"/>
      <c r="AA2731" s="51"/>
    </row>
    <row r="2732" spans="1:27" ht="11.65" customHeight="1">
      <c r="A2732" s="53">
        <v>2603</v>
      </c>
      <c r="C2732" s="101"/>
      <c r="F2732" s="104" t="s">
        <v>640</v>
      </c>
      <c r="G2732" s="3" t="s">
        <v>703</v>
      </c>
      <c r="H2732" s="59"/>
      <c r="I2732" s="7">
        <v>0</v>
      </c>
      <c r="J2732" s="7">
        <v>0</v>
      </c>
      <c r="K2732" s="103">
        <v>0</v>
      </c>
      <c r="L2732" s="7">
        <v>0</v>
      </c>
      <c r="M2732" s="7">
        <v>0</v>
      </c>
      <c r="O2732" s="51"/>
      <c r="P2732" s="51"/>
      <c r="Q2732" s="51"/>
      <c r="R2732" s="51"/>
      <c r="S2732" s="51"/>
      <c r="T2732" s="51"/>
      <c r="U2732" s="51"/>
      <c r="V2732" s="51"/>
      <c r="W2732" s="51"/>
      <c r="X2732" s="51"/>
      <c r="Y2732" s="51"/>
      <c r="Z2732" s="51"/>
      <c r="AA2732" s="51"/>
    </row>
    <row r="2733" spans="1:27" ht="11.65" customHeight="1">
      <c r="A2733" s="53">
        <v>2604</v>
      </c>
      <c r="C2733" s="101"/>
      <c r="F2733" s="102"/>
      <c r="H2733" s="59" t="s">
        <v>568</v>
      </c>
      <c r="I2733" s="106">
        <v>0.23791700601577759</v>
      </c>
      <c r="J2733" s="106">
        <v>0.21841724768780929</v>
      </c>
      <c r="K2733" s="106">
        <v>1.9499758327968308E-2</v>
      </c>
      <c r="L2733" s="106">
        <v>0</v>
      </c>
      <c r="M2733" s="106">
        <v>1.9499758327968308E-2</v>
      </c>
      <c r="O2733" s="51"/>
      <c r="P2733" s="51"/>
      <c r="Q2733" s="51"/>
      <c r="R2733" s="51"/>
      <c r="S2733" s="51"/>
      <c r="T2733" s="51"/>
      <c r="U2733" s="51"/>
      <c r="V2733" s="51"/>
      <c r="W2733" s="51"/>
      <c r="X2733" s="51"/>
      <c r="Y2733" s="51"/>
      <c r="Z2733" s="51"/>
      <c r="AA2733" s="51"/>
    </row>
    <row r="2734" spans="1:27" ht="11.65" customHeight="1">
      <c r="A2734" s="53">
        <v>2605</v>
      </c>
      <c r="C2734" s="101"/>
      <c r="F2734" s="102"/>
      <c r="H2734" s="59"/>
      <c r="I2734" s="7"/>
      <c r="J2734" s="7"/>
      <c r="K2734" s="7"/>
      <c r="L2734" s="7"/>
      <c r="M2734" s="7"/>
      <c r="O2734" s="51"/>
      <c r="P2734" s="51"/>
      <c r="Q2734" s="51"/>
      <c r="R2734" s="51"/>
      <c r="S2734" s="51"/>
      <c r="T2734" s="51"/>
      <c r="U2734" s="51"/>
      <c r="V2734" s="51"/>
      <c r="W2734" s="51"/>
      <c r="X2734" s="51"/>
      <c r="Y2734" s="51"/>
      <c r="Z2734" s="51"/>
      <c r="AA2734" s="51"/>
    </row>
    <row r="2735" spans="1:27" ht="11.65" customHeight="1">
      <c r="A2735" s="53">
        <v>2606</v>
      </c>
      <c r="C2735" s="101">
        <v>282</v>
      </c>
      <c r="D2735" s="3" t="s">
        <v>570</v>
      </c>
      <c r="F2735" s="102"/>
      <c r="H2735" s="59"/>
      <c r="I2735" s="7"/>
      <c r="J2735" s="7"/>
      <c r="K2735" s="7"/>
      <c r="L2735" s="7"/>
      <c r="M2735" s="7"/>
      <c r="O2735" s="51"/>
      <c r="P2735" s="51"/>
      <c r="Q2735" s="51"/>
      <c r="R2735" s="51"/>
      <c r="S2735" s="51"/>
      <c r="T2735" s="51"/>
      <c r="U2735" s="51"/>
      <c r="V2735" s="51"/>
      <c r="W2735" s="51"/>
      <c r="X2735" s="51"/>
      <c r="Y2735" s="51"/>
      <c r="Z2735" s="51"/>
      <c r="AA2735" s="51"/>
    </row>
    <row r="2736" spans="1:27" ht="11.65" customHeight="1">
      <c r="A2736" s="53">
        <v>2607</v>
      </c>
      <c r="C2736" s="101"/>
      <c r="F2736" s="104" t="s">
        <v>484</v>
      </c>
      <c r="G2736" s="3" t="s">
        <v>569</v>
      </c>
      <c r="H2736" s="59"/>
      <c r="I2736" s="7">
        <v>-4521650212.6704168</v>
      </c>
      <c r="J2736" s="7">
        <v>-4243440556.6704168</v>
      </c>
      <c r="K2736" s="103">
        <v>-278209656</v>
      </c>
      <c r="L2736" s="7">
        <v>7467756</v>
      </c>
      <c r="M2736" s="7">
        <v>-270741900</v>
      </c>
      <c r="O2736" s="51"/>
      <c r="P2736" s="51"/>
      <c r="Q2736" s="51"/>
      <c r="R2736" s="51"/>
      <c r="S2736" s="51"/>
      <c r="T2736" s="51"/>
      <c r="U2736" s="51"/>
      <c r="V2736" s="51"/>
      <c r="W2736" s="51"/>
      <c r="X2736" s="51"/>
      <c r="Y2736" s="51"/>
      <c r="Z2736" s="51"/>
      <c r="AA2736" s="51"/>
    </row>
    <row r="2737" spans="1:27" ht="11.65" customHeight="1">
      <c r="A2737" s="53">
        <v>2608</v>
      </c>
      <c r="C2737" s="101"/>
      <c r="F2737" s="104" t="s">
        <v>707</v>
      </c>
      <c r="G2737" s="3" t="s">
        <v>683</v>
      </c>
      <c r="H2737" s="59"/>
      <c r="I2737" s="7">
        <v>78518</v>
      </c>
      <c r="J2737" s="7">
        <v>73432.047341007972</v>
      </c>
      <c r="K2737" s="103">
        <v>5085.9526589920288</v>
      </c>
      <c r="L2737" s="7">
        <v>0</v>
      </c>
      <c r="M2737" s="7">
        <v>5085.9526589920288</v>
      </c>
      <c r="O2737" s="51"/>
      <c r="P2737" s="51"/>
      <c r="Q2737" s="51"/>
      <c r="R2737" s="51"/>
      <c r="S2737" s="51"/>
      <c r="T2737" s="51"/>
      <c r="U2737" s="51"/>
      <c r="V2737" s="51"/>
      <c r="W2737" s="51"/>
      <c r="X2737" s="51"/>
      <c r="Y2737" s="51"/>
      <c r="Z2737" s="51"/>
      <c r="AA2737" s="51"/>
    </row>
    <row r="2738" spans="1:27" ht="11.65" customHeight="1">
      <c r="A2738" s="53">
        <v>2609</v>
      </c>
      <c r="C2738" s="101"/>
      <c r="F2738" s="104" t="s">
        <v>707</v>
      </c>
      <c r="G2738" s="3" t="s">
        <v>708</v>
      </c>
      <c r="H2738" s="59"/>
      <c r="I2738" s="7">
        <v>-0.49958038330078125</v>
      </c>
      <c r="J2738" s="7">
        <v>-0.46867666199868513</v>
      </c>
      <c r="K2738" s="103">
        <v>-3.09037213020961E-2</v>
      </c>
      <c r="L2738" s="7">
        <v>-20404.618217296138</v>
      </c>
      <c r="M2738" s="7">
        <v>-20404.649121017439</v>
      </c>
      <c r="O2738" s="51"/>
      <c r="P2738" s="51"/>
      <c r="Q2738" s="51"/>
      <c r="R2738" s="51"/>
      <c r="S2738" s="51"/>
      <c r="T2738" s="51"/>
      <c r="U2738" s="51"/>
      <c r="V2738" s="51"/>
      <c r="W2738" s="51"/>
      <c r="X2738" s="51"/>
      <c r="Y2738" s="51"/>
      <c r="Z2738" s="51"/>
      <c r="AA2738" s="51"/>
    </row>
    <row r="2739" spans="1:27" ht="11.65" customHeight="1">
      <c r="A2739" s="53">
        <v>2610</v>
      </c>
      <c r="C2739" s="101"/>
      <c r="F2739" s="104" t="s">
        <v>484</v>
      </c>
      <c r="G2739" s="3" t="s">
        <v>651</v>
      </c>
      <c r="H2739" s="59"/>
      <c r="I2739" s="7">
        <v>-5151573.8320833296</v>
      </c>
      <c r="J2739" s="7">
        <v>-3976216.5132548828</v>
      </c>
      <c r="K2739" s="103">
        <v>-1175357.318828447</v>
      </c>
      <c r="L2739" s="7">
        <v>1175357.3571394747</v>
      </c>
      <c r="M2739" s="7">
        <v>3.8311027688905597E-2</v>
      </c>
      <c r="O2739" s="51"/>
      <c r="P2739" s="51"/>
      <c r="Q2739" s="51"/>
      <c r="R2739" s="51"/>
      <c r="S2739" s="51"/>
      <c r="T2739" s="51"/>
      <c r="U2739" s="51"/>
      <c r="V2739" s="51"/>
      <c r="W2739" s="51"/>
      <c r="X2739" s="51"/>
      <c r="Y2739" s="51"/>
      <c r="Z2739" s="51"/>
      <c r="AA2739" s="51"/>
    </row>
    <row r="2740" spans="1:27" ht="11.65" customHeight="1">
      <c r="A2740" s="53">
        <v>2611</v>
      </c>
      <c r="C2740" s="101"/>
      <c r="F2740" s="104" t="s">
        <v>665</v>
      </c>
      <c r="G2740" s="3" t="s">
        <v>632</v>
      </c>
      <c r="H2740" s="59"/>
      <c r="I2740" s="7">
        <v>-1903048.0024999999</v>
      </c>
      <c r="J2740" s="7">
        <v>-1772628.0899578326</v>
      </c>
      <c r="K2740" s="103">
        <v>-130419.91254216745</v>
      </c>
      <c r="L2740" s="7">
        <v>1039.0154591236205</v>
      </c>
      <c r="M2740" s="7">
        <v>-129380.89708304383</v>
      </c>
      <c r="O2740" s="51"/>
      <c r="P2740" s="51"/>
      <c r="Q2740" s="51"/>
      <c r="R2740" s="51"/>
      <c r="S2740" s="51"/>
      <c r="T2740" s="51"/>
      <c r="U2740" s="51"/>
      <c r="V2740" s="51"/>
      <c r="W2740" s="51"/>
      <c r="X2740" s="51"/>
      <c r="Y2740" s="51"/>
      <c r="Z2740" s="51"/>
      <c r="AA2740" s="51"/>
    </row>
    <row r="2741" spans="1:27" ht="11.65" customHeight="1">
      <c r="A2741" s="53">
        <v>2612</v>
      </c>
      <c r="C2741" s="101"/>
      <c r="F2741" s="104" t="s">
        <v>650</v>
      </c>
      <c r="G2741" s="3" t="s">
        <v>664</v>
      </c>
      <c r="H2741" s="59"/>
      <c r="I2741" s="7">
        <v>-758363</v>
      </c>
      <c r="J2741" s="7">
        <v>-709240.52723794326</v>
      </c>
      <c r="K2741" s="103">
        <v>-49122.472762056743</v>
      </c>
      <c r="L2741" s="7">
        <v>1921.0777651033568</v>
      </c>
      <c r="M2741" s="7">
        <v>-47201.394996953386</v>
      </c>
      <c r="O2741" s="51"/>
      <c r="P2741" s="51"/>
      <c r="Q2741" s="51"/>
      <c r="R2741" s="51"/>
      <c r="S2741" s="51"/>
      <c r="T2741" s="51"/>
      <c r="U2741" s="51"/>
      <c r="V2741" s="51"/>
      <c r="W2741" s="51"/>
      <c r="X2741" s="51"/>
      <c r="Y2741" s="51"/>
      <c r="Z2741" s="51"/>
      <c r="AA2741" s="51"/>
    </row>
    <row r="2742" spans="1:27" ht="11.65" customHeight="1">
      <c r="A2742" s="53">
        <v>2613</v>
      </c>
      <c r="C2742" s="101"/>
      <c r="F2742" s="104" t="s">
        <v>270</v>
      </c>
      <c r="G2742" s="3" t="s">
        <v>678</v>
      </c>
      <c r="H2742" s="59"/>
      <c r="I2742" s="7">
        <v>-7173174</v>
      </c>
      <c r="J2742" s="7">
        <v>-6725118.9756120238</v>
      </c>
      <c r="K2742" s="103">
        <v>-448055.02438797662</v>
      </c>
      <c r="L2742" s="7">
        <v>0</v>
      </c>
      <c r="M2742" s="7">
        <v>-448055.02438797662</v>
      </c>
      <c r="O2742" s="51"/>
      <c r="P2742" s="51"/>
      <c r="Q2742" s="51"/>
      <c r="R2742" s="51"/>
      <c r="S2742" s="51"/>
      <c r="T2742" s="51"/>
      <c r="U2742" s="51"/>
      <c r="V2742" s="51"/>
      <c r="W2742" s="51"/>
      <c r="X2742" s="51"/>
      <c r="Y2742" s="51"/>
      <c r="Z2742" s="51"/>
      <c r="AA2742" s="51"/>
    </row>
    <row r="2743" spans="1:27" ht="11.65" customHeight="1">
      <c r="A2743" s="53">
        <v>2614</v>
      </c>
      <c r="C2743" s="101"/>
      <c r="F2743" s="104" t="s">
        <v>270</v>
      </c>
      <c r="G2743" s="3" t="s">
        <v>634</v>
      </c>
      <c r="H2743" s="59"/>
      <c r="I2743" s="7">
        <v>0</v>
      </c>
      <c r="J2743" s="7">
        <v>0</v>
      </c>
      <c r="K2743" s="103">
        <v>0</v>
      </c>
      <c r="L2743" s="7">
        <v>1175105.942969573</v>
      </c>
      <c r="M2743" s="7">
        <v>1175105.942969573</v>
      </c>
      <c r="O2743" s="51"/>
      <c r="P2743" s="51"/>
      <c r="Q2743" s="51"/>
      <c r="R2743" s="51"/>
      <c r="S2743" s="51"/>
      <c r="T2743" s="51"/>
      <c r="U2743" s="51"/>
      <c r="V2743" s="51"/>
      <c r="W2743" s="51"/>
      <c r="X2743" s="51"/>
      <c r="Y2743" s="51"/>
      <c r="Z2743" s="51"/>
      <c r="AA2743" s="51"/>
    </row>
    <row r="2744" spans="1:27" ht="11.65" customHeight="1">
      <c r="A2744" s="53">
        <v>2615</v>
      </c>
      <c r="C2744" s="101"/>
      <c r="F2744" s="104" t="s">
        <v>270</v>
      </c>
      <c r="G2744" s="3" t="s">
        <v>636</v>
      </c>
      <c r="H2744" s="59"/>
      <c r="I2744" s="7">
        <v>-1548014.1070833299</v>
      </c>
      <c r="J2744" s="7">
        <v>-1548014.1070833299</v>
      </c>
      <c r="K2744" s="103">
        <v>0</v>
      </c>
      <c r="L2744" s="7">
        <v>0</v>
      </c>
      <c r="M2744" s="7">
        <v>0</v>
      </c>
      <c r="O2744" s="51"/>
      <c r="P2744" s="51"/>
      <c r="Q2744" s="51"/>
      <c r="R2744" s="51"/>
      <c r="S2744" s="51"/>
      <c r="T2744" s="51"/>
      <c r="U2744" s="51"/>
      <c r="V2744" s="51"/>
      <c r="W2744" s="51"/>
      <c r="X2744" s="51"/>
      <c r="Y2744" s="51"/>
      <c r="Z2744" s="51"/>
      <c r="AA2744" s="51"/>
    </row>
    <row r="2745" spans="1:27" ht="11.65" customHeight="1">
      <c r="A2745" s="53">
        <v>2616</v>
      </c>
      <c r="C2745" s="101"/>
      <c r="F2745" s="104" t="s">
        <v>270</v>
      </c>
      <c r="G2745" s="3" t="s">
        <v>630</v>
      </c>
      <c r="H2745" s="59"/>
      <c r="I2745" s="7">
        <v>0</v>
      </c>
      <c r="J2745" s="7">
        <v>0</v>
      </c>
      <c r="K2745" s="103">
        <v>0</v>
      </c>
      <c r="L2745" s="7">
        <v>0</v>
      </c>
      <c r="M2745" s="7">
        <v>0</v>
      </c>
      <c r="O2745" s="51"/>
      <c r="P2745" s="51"/>
      <c r="Q2745" s="51"/>
      <c r="R2745" s="51"/>
      <c r="S2745" s="51"/>
      <c r="T2745" s="51"/>
      <c r="U2745" s="51"/>
      <c r="V2745" s="51"/>
      <c r="W2745" s="51"/>
      <c r="X2745" s="51"/>
      <c r="Y2745" s="51"/>
      <c r="Z2745" s="51"/>
      <c r="AA2745" s="51"/>
    </row>
    <row r="2746" spans="1:27" ht="11.65" customHeight="1">
      <c r="A2746" s="53">
        <v>2617</v>
      </c>
      <c r="C2746" s="101"/>
      <c r="F2746" s="104" t="s">
        <v>270</v>
      </c>
      <c r="G2746" s="3" t="s">
        <v>398</v>
      </c>
      <c r="H2746" s="59"/>
      <c r="I2746" s="7">
        <v>202955.52041666699</v>
      </c>
      <c r="J2746" s="7">
        <v>202955.52041666699</v>
      </c>
      <c r="K2746" s="103">
        <v>0</v>
      </c>
      <c r="L2746" s="7">
        <v>0</v>
      </c>
      <c r="M2746" s="7">
        <v>0</v>
      </c>
      <c r="O2746" s="51"/>
      <c r="P2746" s="51"/>
      <c r="Q2746" s="51"/>
      <c r="R2746" s="51"/>
      <c r="S2746" s="51"/>
      <c r="T2746" s="51"/>
      <c r="U2746" s="51"/>
      <c r="V2746" s="51"/>
      <c r="W2746" s="51"/>
      <c r="X2746" s="51"/>
      <c r="Y2746" s="51"/>
      <c r="Z2746" s="51"/>
      <c r="AA2746" s="51"/>
    </row>
    <row r="2747" spans="1:27" ht="11.65" customHeight="1">
      <c r="A2747" s="53">
        <v>2618</v>
      </c>
      <c r="C2747" s="101"/>
      <c r="F2747" s="104" t="s">
        <v>270</v>
      </c>
      <c r="G2747" s="3" t="s">
        <v>647</v>
      </c>
      <c r="H2747" s="59"/>
      <c r="I2747" s="7">
        <v>0</v>
      </c>
      <c r="J2747" s="7">
        <v>0</v>
      </c>
      <c r="K2747" s="103">
        <v>0</v>
      </c>
      <c r="L2747" s="7">
        <v>11514.660063080411</v>
      </c>
      <c r="M2747" s="7">
        <v>11514.660063080411</v>
      </c>
      <c r="O2747" s="51"/>
      <c r="P2747" s="51"/>
      <c r="Q2747" s="51"/>
      <c r="R2747" s="51"/>
      <c r="S2747" s="51"/>
      <c r="T2747" s="51"/>
      <c r="U2747" s="51"/>
      <c r="V2747" s="51"/>
      <c r="W2747" s="51"/>
      <c r="X2747" s="51"/>
      <c r="Y2747" s="51"/>
      <c r="Z2747" s="51"/>
      <c r="AA2747" s="51"/>
    </row>
    <row r="2748" spans="1:27" ht="11.65" customHeight="1">
      <c r="A2748" s="53">
        <v>2619</v>
      </c>
      <c r="C2748" s="101"/>
      <c r="F2748" s="104" t="s">
        <v>270</v>
      </c>
      <c r="G2748" s="3" t="s">
        <v>639</v>
      </c>
      <c r="H2748" s="59"/>
      <c r="I2748" s="7">
        <v>6078</v>
      </c>
      <c r="J2748" s="7">
        <v>4710.4484291287326</v>
      </c>
      <c r="K2748" s="103">
        <v>1367.5515708712671</v>
      </c>
      <c r="L2748" s="7">
        <v>1825138.8383362256</v>
      </c>
      <c r="M2748" s="7">
        <v>1826506.389907097</v>
      </c>
      <c r="O2748" s="51"/>
      <c r="P2748" s="51"/>
      <c r="Q2748" s="51"/>
      <c r="R2748" s="51"/>
      <c r="S2748" s="51"/>
      <c r="T2748" s="51"/>
      <c r="U2748" s="51"/>
      <c r="V2748" s="51"/>
      <c r="W2748" s="51"/>
      <c r="X2748" s="51"/>
      <c r="Y2748" s="51"/>
      <c r="Z2748" s="51"/>
      <c r="AA2748" s="51"/>
    </row>
    <row r="2749" spans="1:27" ht="11.65" customHeight="1">
      <c r="A2749" s="53">
        <v>2620</v>
      </c>
      <c r="C2749" s="101"/>
      <c r="F2749" s="104" t="s">
        <v>270</v>
      </c>
      <c r="G2749" s="3" t="s">
        <v>249</v>
      </c>
      <c r="H2749" s="59"/>
      <c r="I2749" s="7">
        <v>13854940</v>
      </c>
      <c r="J2749" s="7">
        <v>12719384.428866994</v>
      </c>
      <c r="K2749" s="103">
        <v>1135555.5711330064</v>
      </c>
      <c r="L2749" s="7">
        <v>-14179.302466640249</v>
      </c>
      <c r="M2749" s="7">
        <v>1121376.2686663661</v>
      </c>
      <c r="O2749" s="51"/>
      <c r="P2749" s="51"/>
      <c r="Q2749" s="51"/>
      <c r="R2749" s="51"/>
      <c r="S2749" s="51"/>
      <c r="T2749" s="51"/>
      <c r="U2749" s="51"/>
      <c r="V2749" s="51"/>
      <c r="W2749" s="51"/>
      <c r="X2749" s="51"/>
      <c r="Y2749" s="51"/>
      <c r="Z2749" s="51"/>
      <c r="AA2749" s="51"/>
    </row>
    <row r="2750" spans="1:27" ht="11.65" customHeight="1">
      <c r="A2750" s="53">
        <v>2621</v>
      </c>
      <c r="C2750" s="101"/>
      <c r="F2750" s="102"/>
      <c r="H2750" s="59" t="s">
        <v>568</v>
      </c>
      <c r="I2750" s="106">
        <v>-4524041894.5912476</v>
      </c>
      <c r="J2750" s="106">
        <v>-4245171292.907186</v>
      </c>
      <c r="K2750" s="106">
        <v>-278870601.68406141</v>
      </c>
      <c r="L2750" s="106">
        <v>11623248.971048646</v>
      </c>
      <c r="M2750" s="106">
        <v>-267247352.71301287</v>
      </c>
      <c r="O2750" s="51"/>
      <c r="P2750" s="51"/>
      <c r="Q2750" s="51"/>
      <c r="R2750" s="51"/>
      <c r="S2750" s="51"/>
      <c r="T2750" s="51"/>
      <c r="U2750" s="51"/>
      <c r="V2750" s="51"/>
      <c r="W2750" s="51"/>
      <c r="X2750" s="51"/>
      <c r="Y2750" s="51"/>
      <c r="Z2750" s="51"/>
      <c r="AA2750" s="51"/>
    </row>
    <row r="2751" spans="1:27" ht="11.65" customHeight="1">
      <c r="A2751" s="53">
        <v>2622</v>
      </c>
      <c r="C2751" s="101"/>
      <c r="F2751" s="102"/>
      <c r="H2751" s="59"/>
      <c r="I2751" s="7"/>
      <c r="J2751" s="7"/>
      <c r="K2751" s="7"/>
      <c r="L2751" s="7"/>
      <c r="M2751" s="7"/>
      <c r="O2751" s="51"/>
      <c r="P2751" s="51"/>
      <c r="Q2751" s="51"/>
      <c r="R2751" s="51"/>
      <c r="S2751" s="51"/>
      <c r="T2751" s="51"/>
      <c r="U2751" s="51"/>
      <c r="V2751" s="51"/>
      <c r="W2751" s="51"/>
      <c r="X2751" s="51"/>
      <c r="Y2751" s="51"/>
      <c r="Z2751" s="51"/>
      <c r="AA2751" s="51"/>
    </row>
    <row r="2752" spans="1:27" ht="11.65" customHeight="1">
      <c r="A2752" s="53">
        <v>2623</v>
      </c>
      <c r="C2752" s="101">
        <v>283</v>
      </c>
      <c r="D2752" s="3" t="s">
        <v>570</v>
      </c>
      <c r="F2752" s="102"/>
      <c r="H2752" s="59"/>
      <c r="I2752" s="7"/>
      <c r="J2752" s="7"/>
      <c r="K2752" s="7"/>
      <c r="L2752" s="7"/>
      <c r="M2752" s="7"/>
      <c r="O2752" s="51"/>
      <c r="P2752" s="51"/>
      <c r="Q2752" s="51"/>
      <c r="R2752" s="51"/>
      <c r="S2752" s="51"/>
      <c r="T2752" s="51"/>
      <c r="U2752" s="51"/>
      <c r="V2752" s="51"/>
      <c r="W2752" s="51"/>
      <c r="X2752" s="51"/>
      <c r="Y2752" s="51"/>
      <c r="Z2752" s="51"/>
      <c r="AA2752" s="51"/>
    </row>
    <row r="2753" spans="1:27" ht="11.65" customHeight="1">
      <c r="A2753" s="53">
        <v>2624</v>
      </c>
      <c r="C2753" s="101"/>
      <c r="F2753" s="104" t="s">
        <v>484</v>
      </c>
      <c r="G2753" s="3" t="s">
        <v>569</v>
      </c>
      <c r="H2753" s="59"/>
      <c r="I2753" s="7">
        <v>-27491172.896666706</v>
      </c>
      <c r="J2753" s="7">
        <v>-28037254.857500039</v>
      </c>
      <c r="K2753" s="103">
        <v>546081.96083333297</v>
      </c>
      <c r="L2753" s="7">
        <v>-546082</v>
      </c>
      <c r="M2753" s="7">
        <v>-3.9166667032986879E-2</v>
      </c>
      <c r="O2753" s="51"/>
      <c r="P2753" s="51"/>
      <c r="Q2753" s="51"/>
      <c r="R2753" s="51"/>
      <c r="S2753" s="51"/>
      <c r="T2753" s="51"/>
      <c r="U2753" s="51"/>
      <c r="V2753" s="51"/>
      <c r="W2753" s="51"/>
      <c r="X2753" s="51"/>
      <c r="Y2753" s="51"/>
      <c r="Z2753" s="51"/>
      <c r="AA2753" s="51"/>
    </row>
    <row r="2754" spans="1:27" ht="11.65" customHeight="1">
      <c r="A2754" s="53">
        <v>2625</v>
      </c>
      <c r="C2754" s="101"/>
      <c r="F2754" s="104" t="s">
        <v>270</v>
      </c>
      <c r="G2754" s="3" t="s">
        <v>249</v>
      </c>
      <c r="H2754" s="59"/>
      <c r="I2754" s="7">
        <v>-19648.52</v>
      </c>
      <c r="J2754" s="7">
        <v>-18038.12065142698</v>
      </c>
      <c r="K2754" s="103">
        <v>-1610.3993485730214</v>
      </c>
      <c r="L2754" s="7">
        <v>1610.3567291970451</v>
      </c>
      <c r="M2754" s="7">
        <v>-4.2619375976300944E-2</v>
      </c>
      <c r="O2754" s="51"/>
      <c r="P2754" s="51"/>
      <c r="Q2754" s="51"/>
      <c r="R2754" s="51"/>
      <c r="S2754" s="51"/>
      <c r="T2754" s="51"/>
      <c r="U2754" s="51"/>
      <c r="V2754" s="51"/>
      <c r="W2754" s="51"/>
      <c r="X2754" s="51"/>
      <c r="Y2754" s="51"/>
      <c r="Z2754" s="51"/>
      <c r="AA2754" s="51"/>
    </row>
    <row r="2755" spans="1:27" ht="11.65" customHeight="1">
      <c r="A2755" s="53">
        <v>2626</v>
      </c>
      <c r="C2755" s="101"/>
      <c r="F2755" s="104" t="s">
        <v>270</v>
      </c>
      <c r="G2755" s="3" t="s">
        <v>630</v>
      </c>
      <c r="H2755" s="59"/>
      <c r="I2755" s="7">
        <v>0</v>
      </c>
      <c r="J2755" s="7">
        <v>0</v>
      </c>
      <c r="K2755" s="103">
        <v>0</v>
      </c>
      <c r="L2755" s="7">
        <v>0</v>
      </c>
      <c r="M2755" s="7">
        <v>0</v>
      </c>
      <c r="O2755" s="51"/>
      <c r="P2755" s="51"/>
      <c r="Q2755" s="51"/>
      <c r="R2755" s="51"/>
      <c r="S2755" s="51"/>
      <c r="T2755" s="51"/>
      <c r="U2755" s="51"/>
      <c r="V2755" s="51"/>
      <c r="W2755" s="51"/>
      <c r="X2755" s="51"/>
      <c r="Y2755" s="51"/>
      <c r="Z2755" s="51"/>
      <c r="AA2755" s="51"/>
    </row>
    <row r="2756" spans="1:27" ht="11.65" customHeight="1">
      <c r="A2756" s="53">
        <v>2627</v>
      </c>
      <c r="C2756" s="101"/>
      <c r="F2756" s="104" t="s">
        <v>665</v>
      </c>
      <c r="G2756" s="3" t="s">
        <v>632</v>
      </c>
      <c r="H2756" s="59"/>
      <c r="I2756" s="7">
        <v>-26371961.180833299</v>
      </c>
      <c r="J2756" s="7">
        <v>-24564634.793768235</v>
      </c>
      <c r="K2756" s="103">
        <v>-1807326.3870650651</v>
      </c>
      <c r="L2756" s="7">
        <v>1807326.4432042951</v>
      </c>
      <c r="M2756" s="7">
        <v>5.6139230029657483E-2</v>
      </c>
      <c r="O2756" s="51"/>
      <c r="P2756" s="51"/>
      <c r="Q2756" s="51"/>
      <c r="R2756" s="51"/>
      <c r="S2756" s="51"/>
      <c r="T2756" s="51"/>
      <c r="U2756" s="51"/>
      <c r="V2756" s="51"/>
      <c r="W2756" s="51"/>
      <c r="X2756" s="51"/>
      <c r="Y2756" s="51"/>
      <c r="Z2756" s="51"/>
      <c r="AA2756" s="51"/>
    </row>
    <row r="2757" spans="1:27" ht="11.65" customHeight="1">
      <c r="A2757" s="53">
        <v>2628</v>
      </c>
      <c r="C2757" s="101"/>
      <c r="F2757" s="104" t="s">
        <v>484</v>
      </c>
      <c r="G2757" s="3" t="s">
        <v>675</v>
      </c>
      <c r="H2757" s="59"/>
      <c r="I2757" s="7">
        <v>-5661865.6291666701</v>
      </c>
      <c r="J2757" s="7">
        <v>-5273845.9789994797</v>
      </c>
      <c r="K2757" s="103">
        <v>-388019.65016719076</v>
      </c>
      <c r="L2757" s="7">
        <v>388019.67558118474</v>
      </c>
      <c r="M2757" s="7">
        <v>2.5413993978872895E-2</v>
      </c>
      <c r="O2757" s="51"/>
      <c r="P2757" s="51"/>
      <c r="Q2757" s="51"/>
      <c r="R2757" s="51"/>
      <c r="S2757" s="51"/>
      <c r="T2757" s="51"/>
      <c r="U2757" s="51"/>
      <c r="V2757" s="51"/>
      <c r="W2757" s="51"/>
      <c r="X2757" s="51"/>
      <c r="Y2757" s="51"/>
      <c r="Z2757" s="51"/>
      <c r="AA2757" s="51"/>
    </row>
    <row r="2758" spans="1:27" ht="11.65" customHeight="1">
      <c r="A2758" s="53">
        <v>2629</v>
      </c>
      <c r="C2758" s="101"/>
      <c r="F2758" s="104" t="s">
        <v>650</v>
      </c>
      <c r="G2758" s="3" t="s">
        <v>678</v>
      </c>
      <c r="H2758" s="59"/>
      <c r="I2758" s="7">
        <v>-1590895.93</v>
      </c>
      <c r="J2758" s="7">
        <v>-1491524.4502736079</v>
      </c>
      <c r="K2758" s="103">
        <v>-99371.479726392077</v>
      </c>
      <c r="L2758" s="7">
        <v>99371.484098773362</v>
      </c>
      <c r="M2758" s="7">
        <v>4.3723812850657851E-3</v>
      </c>
      <c r="O2758" s="51"/>
      <c r="P2758" s="51"/>
      <c r="Q2758" s="51"/>
      <c r="R2758" s="51"/>
      <c r="S2758" s="51"/>
      <c r="T2758" s="51"/>
      <c r="U2758" s="51"/>
      <c r="V2758" s="51"/>
      <c r="W2758" s="51"/>
      <c r="X2758" s="51"/>
      <c r="Y2758" s="51"/>
      <c r="Z2758" s="51"/>
      <c r="AA2758" s="51"/>
    </row>
    <row r="2759" spans="1:27" ht="11.65" customHeight="1">
      <c r="A2759" s="53">
        <v>2630</v>
      </c>
      <c r="C2759" s="101"/>
      <c r="F2759" s="104" t="s">
        <v>270</v>
      </c>
      <c r="G2759" s="3" t="s">
        <v>681</v>
      </c>
      <c r="H2759" s="59"/>
      <c r="I2759" s="7">
        <v>0</v>
      </c>
      <c r="J2759" s="7">
        <v>0</v>
      </c>
      <c r="K2759" s="103">
        <v>0</v>
      </c>
      <c r="L2759" s="7">
        <v>0</v>
      </c>
      <c r="M2759" s="7">
        <v>0</v>
      </c>
      <c r="O2759" s="51"/>
      <c r="P2759" s="51"/>
      <c r="Q2759" s="51"/>
      <c r="R2759" s="51"/>
      <c r="S2759" s="51"/>
      <c r="T2759" s="51"/>
      <c r="U2759" s="51"/>
      <c r="V2759" s="51"/>
      <c r="W2759" s="51"/>
      <c r="X2759" s="51"/>
      <c r="Y2759" s="51"/>
      <c r="Z2759" s="51"/>
      <c r="AA2759" s="51"/>
    </row>
    <row r="2760" spans="1:27" ht="11.65" customHeight="1">
      <c r="A2760" s="53">
        <v>2631</v>
      </c>
      <c r="C2760" s="101"/>
      <c r="F2760" s="104" t="s">
        <v>650</v>
      </c>
      <c r="G2760" s="3" t="s">
        <v>653</v>
      </c>
      <c r="H2760" s="59"/>
      <c r="I2760" s="7">
        <v>0</v>
      </c>
      <c r="J2760" s="7">
        <v>0</v>
      </c>
      <c r="K2760" s="103">
        <v>0</v>
      </c>
      <c r="L2760" s="7">
        <v>0</v>
      </c>
      <c r="M2760" s="7">
        <v>0</v>
      </c>
      <c r="O2760" s="51"/>
      <c r="P2760" s="51"/>
      <c r="Q2760" s="51"/>
      <c r="R2760" s="51"/>
      <c r="S2760" s="51"/>
      <c r="T2760" s="51"/>
      <c r="U2760" s="51"/>
      <c r="V2760" s="51"/>
      <c r="W2760" s="51"/>
      <c r="X2760" s="51"/>
      <c r="Y2760" s="51"/>
      <c r="Z2760" s="51"/>
      <c r="AA2760" s="51"/>
    </row>
    <row r="2761" spans="1:27" ht="11.65" customHeight="1">
      <c r="A2761" s="53">
        <v>2632</v>
      </c>
      <c r="C2761" s="101"/>
      <c r="F2761" s="104" t="s">
        <v>270</v>
      </c>
      <c r="G2761" s="3" t="s">
        <v>634</v>
      </c>
      <c r="H2761" s="59"/>
      <c r="I2761" s="7">
        <v>-982774.183333333</v>
      </c>
      <c r="J2761" s="7">
        <v>-761649.73808337806</v>
      </c>
      <c r="K2761" s="103">
        <v>-221124.44524995497</v>
      </c>
      <c r="L2761" s="7">
        <v>221124.40399990766</v>
      </c>
      <c r="M2761" s="7">
        <v>-4.1250047303037718E-2</v>
      </c>
      <c r="O2761" s="51"/>
      <c r="P2761" s="51"/>
      <c r="Q2761" s="51"/>
      <c r="R2761" s="51"/>
      <c r="S2761" s="51"/>
      <c r="T2761" s="51"/>
      <c r="U2761" s="51"/>
      <c r="V2761" s="51"/>
      <c r="W2761" s="51"/>
      <c r="X2761" s="51"/>
      <c r="Y2761" s="51"/>
      <c r="Z2761" s="51"/>
      <c r="AA2761" s="51"/>
    </row>
    <row r="2762" spans="1:27" ht="11.65" customHeight="1">
      <c r="A2762" s="53">
        <v>2633</v>
      </c>
      <c r="C2762" s="101"/>
      <c r="F2762" s="104" t="s">
        <v>270</v>
      </c>
      <c r="G2762" s="3" t="s">
        <v>636</v>
      </c>
      <c r="H2762" s="59"/>
      <c r="I2762" s="7">
        <v>-1285816.8500000001</v>
      </c>
      <c r="J2762" s="7">
        <v>-1285816.8500000001</v>
      </c>
      <c r="K2762" s="103">
        <v>0</v>
      </c>
      <c r="L2762" s="7">
        <v>0</v>
      </c>
      <c r="M2762" s="7">
        <v>0</v>
      </c>
      <c r="O2762" s="51"/>
      <c r="P2762" s="51"/>
      <c r="Q2762" s="51"/>
      <c r="R2762" s="51"/>
      <c r="S2762" s="51"/>
      <c r="T2762" s="51"/>
      <c r="U2762" s="51"/>
      <c r="V2762" s="51"/>
      <c r="W2762" s="51"/>
      <c r="X2762" s="51"/>
      <c r="Y2762" s="51"/>
      <c r="Z2762" s="51"/>
      <c r="AA2762" s="51"/>
    </row>
    <row r="2763" spans="1:27" ht="11.65" customHeight="1">
      <c r="A2763" s="53">
        <v>2634</v>
      </c>
      <c r="C2763" s="101"/>
      <c r="F2763" s="104" t="s">
        <v>270</v>
      </c>
      <c r="G2763" s="3" t="s">
        <v>637</v>
      </c>
      <c r="H2763" s="59"/>
      <c r="I2763" s="7">
        <v>0</v>
      </c>
      <c r="J2763" s="7">
        <v>0</v>
      </c>
      <c r="K2763" s="103">
        <v>0</v>
      </c>
      <c r="L2763" s="7">
        <v>0</v>
      </c>
      <c r="M2763" s="7">
        <v>0</v>
      </c>
      <c r="O2763" s="51"/>
      <c r="P2763" s="51"/>
      <c r="Q2763" s="51"/>
      <c r="R2763" s="51"/>
      <c r="S2763" s="51"/>
      <c r="T2763" s="51"/>
      <c r="U2763" s="51"/>
      <c r="V2763" s="51"/>
      <c r="W2763" s="51"/>
      <c r="X2763" s="51"/>
      <c r="Y2763" s="51"/>
      <c r="Z2763" s="51"/>
      <c r="AA2763" s="51"/>
    </row>
    <row r="2764" spans="1:27" ht="11.65" customHeight="1">
      <c r="A2764" s="53">
        <v>2635</v>
      </c>
      <c r="C2764" s="101"/>
      <c r="F2764" s="104" t="s">
        <v>270</v>
      </c>
      <c r="G2764" s="3" t="s">
        <v>398</v>
      </c>
      <c r="H2764" s="59"/>
      <c r="I2764" s="7">
        <v>-59927476.305833302</v>
      </c>
      <c r="J2764" s="7">
        <v>-59927476.305833302</v>
      </c>
      <c r="K2764" s="103">
        <v>0</v>
      </c>
      <c r="L2764" s="7">
        <v>0</v>
      </c>
      <c r="M2764" s="7">
        <v>0</v>
      </c>
      <c r="O2764" s="51"/>
      <c r="P2764" s="51"/>
      <c r="Q2764" s="51"/>
      <c r="R2764" s="51"/>
      <c r="S2764" s="51"/>
      <c r="T2764" s="51"/>
      <c r="U2764" s="51"/>
      <c r="V2764" s="51"/>
      <c r="W2764" s="51"/>
      <c r="X2764" s="51"/>
      <c r="Y2764" s="51"/>
      <c r="Z2764" s="51"/>
      <c r="AA2764" s="51"/>
    </row>
    <row r="2765" spans="1:27" ht="11.65" customHeight="1">
      <c r="A2765" s="53">
        <v>2636</v>
      </c>
      <c r="C2765" s="101"/>
      <c r="F2765" s="104" t="s">
        <v>270</v>
      </c>
      <c r="G2765" s="3" t="s">
        <v>651</v>
      </c>
      <c r="H2765" s="59"/>
      <c r="I2765" s="7">
        <v>0</v>
      </c>
      <c r="J2765" s="7">
        <v>0</v>
      </c>
      <c r="K2765" s="103">
        <v>0</v>
      </c>
      <c r="L2765" s="7">
        <v>0</v>
      </c>
      <c r="M2765" s="7">
        <v>0</v>
      </c>
      <c r="O2765" s="51"/>
      <c r="P2765" s="51"/>
      <c r="Q2765" s="51"/>
      <c r="R2765" s="51"/>
      <c r="S2765" s="51"/>
      <c r="T2765" s="51"/>
      <c r="U2765" s="51"/>
      <c r="V2765" s="51"/>
      <c r="W2765" s="51"/>
      <c r="X2765" s="51"/>
      <c r="Y2765" s="51"/>
      <c r="Z2765" s="51"/>
      <c r="AA2765" s="51"/>
    </row>
    <row r="2766" spans="1:27" ht="11.65" customHeight="1">
      <c r="A2766" s="53">
        <v>2637</v>
      </c>
      <c r="C2766" s="101"/>
      <c r="F2766" s="104" t="s">
        <v>270</v>
      </c>
      <c r="G2766" s="3" t="s">
        <v>653</v>
      </c>
      <c r="H2766" s="59"/>
      <c r="I2766" s="7">
        <v>0</v>
      </c>
      <c r="J2766" s="7">
        <v>0</v>
      </c>
      <c r="K2766" s="103">
        <v>0</v>
      </c>
      <c r="L2766" s="7">
        <v>0</v>
      </c>
      <c r="M2766" s="7">
        <v>0</v>
      </c>
      <c r="O2766" s="51"/>
      <c r="P2766" s="51"/>
      <c r="Q2766" s="51"/>
      <c r="R2766" s="51"/>
      <c r="S2766" s="51"/>
      <c r="T2766" s="51"/>
      <c r="U2766" s="51"/>
      <c r="V2766" s="51"/>
      <c r="W2766" s="51"/>
      <c r="X2766" s="51"/>
      <c r="Y2766" s="51"/>
      <c r="Z2766" s="51"/>
      <c r="AA2766" s="51"/>
    </row>
    <row r="2767" spans="1:27" ht="11.65" customHeight="1">
      <c r="A2767" s="53">
        <v>2638</v>
      </c>
      <c r="C2767" s="101"/>
      <c r="F2767" s="102"/>
      <c r="H2767" s="59"/>
      <c r="I2767" s="7"/>
      <c r="J2767" s="7"/>
      <c r="K2767" s="7"/>
      <c r="L2767" s="7"/>
      <c r="M2767" s="7"/>
      <c r="O2767" s="51"/>
      <c r="P2767" s="51"/>
      <c r="Q2767" s="51"/>
      <c r="R2767" s="51"/>
      <c r="S2767" s="51"/>
      <c r="T2767" s="51"/>
      <c r="U2767" s="51"/>
      <c r="V2767" s="51"/>
      <c r="W2767" s="51"/>
      <c r="X2767" s="51"/>
      <c r="Y2767" s="51"/>
      <c r="Z2767" s="51"/>
      <c r="AA2767" s="51"/>
    </row>
    <row r="2768" spans="1:27" ht="11.65" customHeight="1">
      <c r="A2768" s="53">
        <v>2639</v>
      </c>
      <c r="C2768" s="101"/>
      <c r="F2768" s="102"/>
      <c r="H2768" s="59" t="s">
        <v>568</v>
      </c>
      <c r="I2768" s="106">
        <v>-123331611.49583331</v>
      </c>
      <c r="J2768" s="106">
        <v>-121360241.09510946</v>
      </c>
      <c r="K2768" s="106">
        <v>-1971370.4007238429</v>
      </c>
      <c r="L2768" s="106">
        <v>1971370.363613358</v>
      </c>
      <c r="M2768" s="106">
        <v>-3.7110485018729378E-2</v>
      </c>
      <c r="O2768" s="51"/>
      <c r="P2768" s="51"/>
      <c r="Q2768" s="51"/>
      <c r="R2768" s="51"/>
      <c r="S2768" s="51"/>
      <c r="T2768" s="51"/>
      <c r="U2768" s="51"/>
      <c r="V2768" s="51"/>
      <c r="W2768" s="51"/>
      <c r="X2768" s="51"/>
      <c r="Y2768" s="51"/>
      <c r="Z2768" s="51"/>
      <c r="AA2768" s="51"/>
    </row>
    <row r="2769" spans="1:27" ht="11.65" customHeight="1">
      <c r="A2769" s="53">
        <v>2640</v>
      </c>
      <c r="C2769" s="101"/>
      <c r="F2769" s="102"/>
      <c r="H2769" s="59"/>
      <c r="I2769" s="7"/>
      <c r="J2769" s="7"/>
      <c r="K2769" s="7"/>
      <c r="L2769" s="7"/>
      <c r="M2769" s="7"/>
      <c r="O2769" s="51"/>
      <c r="P2769" s="51"/>
      <c r="Q2769" s="51"/>
      <c r="R2769" s="51"/>
      <c r="S2769" s="51"/>
      <c r="T2769" s="51"/>
      <c r="U2769" s="51"/>
      <c r="V2769" s="51"/>
      <c r="W2769" s="51"/>
      <c r="X2769" s="51"/>
      <c r="Y2769" s="51"/>
      <c r="Z2769" s="51"/>
      <c r="AA2769" s="51"/>
    </row>
    <row r="2770" spans="1:27" ht="11.65" customHeight="1" thickBot="1">
      <c r="A2770" s="53">
        <v>2641</v>
      </c>
      <c r="C2770" s="91" t="s">
        <v>571</v>
      </c>
      <c r="F2770" s="102"/>
      <c r="H2770" s="59" t="s">
        <v>568</v>
      </c>
      <c r="I2770" s="108">
        <v>-4527747085.1299973</v>
      </c>
      <c r="J2770" s="108">
        <v>-4249976728.1839118</v>
      </c>
      <c r="K2770" s="108">
        <v>-277770356.94608533</v>
      </c>
      <c r="L2770" s="108">
        <v>9971560.0770206638</v>
      </c>
      <c r="M2770" s="108">
        <v>-267798796.86906475</v>
      </c>
      <c r="N2770" s="7" t="s">
        <v>65</v>
      </c>
      <c r="O2770" s="51"/>
      <c r="P2770" s="51"/>
      <c r="Q2770" s="51"/>
      <c r="R2770" s="51"/>
      <c r="S2770" s="51"/>
      <c r="T2770" s="51"/>
      <c r="U2770" s="51"/>
      <c r="V2770" s="51"/>
      <c r="W2770" s="51"/>
      <c r="X2770" s="51"/>
      <c r="Y2770" s="51"/>
      <c r="Z2770" s="51"/>
      <c r="AA2770" s="51"/>
    </row>
    <row r="2771" spans="1:27" ht="11.65" customHeight="1" thickTop="1">
      <c r="A2771" s="53">
        <v>2642</v>
      </c>
      <c r="C2771" s="101">
        <v>255</v>
      </c>
      <c r="D2771" s="3" t="s">
        <v>572</v>
      </c>
      <c r="F2771" s="102"/>
      <c r="H2771" s="59"/>
      <c r="I2771" s="7"/>
      <c r="J2771" s="7"/>
      <c r="K2771" s="7"/>
      <c r="L2771" s="7"/>
      <c r="M2771" s="7"/>
      <c r="O2771" s="51"/>
      <c r="P2771" s="51"/>
      <c r="Q2771" s="51"/>
      <c r="R2771" s="51"/>
      <c r="S2771" s="51"/>
      <c r="T2771" s="51"/>
      <c r="U2771" s="51"/>
      <c r="V2771" s="51"/>
      <c r="W2771" s="51"/>
      <c r="X2771" s="51"/>
      <c r="Y2771" s="51"/>
      <c r="Z2771" s="51"/>
      <c r="AA2771" s="51"/>
    </row>
    <row r="2772" spans="1:27" ht="11.65" customHeight="1">
      <c r="A2772" s="53">
        <v>2643</v>
      </c>
      <c r="C2772" s="101"/>
      <c r="F2772" s="104" t="s">
        <v>650</v>
      </c>
      <c r="G2772" s="3" t="s">
        <v>569</v>
      </c>
      <c r="H2772" s="59"/>
      <c r="I2772" s="7">
        <v>0</v>
      </c>
      <c r="J2772" s="7">
        <v>0</v>
      </c>
      <c r="K2772" s="103">
        <v>0</v>
      </c>
      <c r="L2772" s="7">
        <v>0</v>
      </c>
      <c r="M2772" s="7">
        <v>0</v>
      </c>
      <c r="O2772" s="51"/>
      <c r="P2772" s="51"/>
      <c r="Q2772" s="51"/>
      <c r="R2772" s="51"/>
      <c r="S2772" s="51"/>
      <c r="T2772" s="51"/>
      <c r="U2772" s="51"/>
      <c r="V2772" s="51"/>
      <c r="W2772" s="51"/>
      <c r="X2772" s="51"/>
      <c r="Y2772" s="51"/>
      <c r="Z2772" s="51"/>
      <c r="AA2772" s="51"/>
    </row>
    <row r="2773" spans="1:27" ht="11.65" customHeight="1">
      <c r="A2773" s="53">
        <v>2644</v>
      </c>
      <c r="C2773" s="101"/>
      <c r="F2773" s="104" t="s">
        <v>650</v>
      </c>
      <c r="G2773" s="3" t="s">
        <v>709</v>
      </c>
      <c r="H2773" s="59"/>
      <c r="I2773" s="7">
        <v>0</v>
      </c>
      <c r="J2773" s="7">
        <v>0</v>
      </c>
      <c r="K2773" s="103">
        <v>0</v>
      </c>
      <c r="L2773" s="7">
        <v>0</v>
      </c>
      <c r="M2773" s="7">
        <v>0</v>
      </c>
      <c r="O2773" s="51"/>
      <c r="P2773" s="51"/>
      <c r="Q2773" s="51"/>
      <c r="R2773" s="51"/>
      <c r="S2773" s="51"/>
      <c r="T2773" s="51"/>
      <c r="U2773" s="51"/>
      <c r="V2773" s="51"/>
      <c r="W2773" s="51"/>
      <c r="X2773" s="51"/>
      <c r="Y2773" s="51"/>
      <c r="Z2773" s="51"/>
      <c r="AA2773" s="51"/>
    </row>
    <row r="2774" spans="1:27" ht="11.65" customHeight="1">
      <c r="A2774" s="53">
        <v>2645</v>
      </c>
      <c r="C2774" s="101"/>
      <c r="F2774" s="104" t="s">
        <v>650</v>
      </c>
      <c r="G2774" s="3" t="s">
        <v>710</v>
      </c>
      <c r="H2774" s="59"/>
      <c r="I2774" s="7">
        <v>0</v>
      </c>
      <c r="J2774" s="7">
        <v>0</v>
      </c>
      <c r="K2774" s="103">
        <v>0</v>
      </c>
      <c r="L2774" s="7">
        <v>0</v>
      </c>
      <c r="M2774" s="7">
        <v>0</v>
      </c>
      <c r="O2774" s="51"/>
      <c r="P2774" s="51"/>
      <c r="Q2774" s="51"/>
      <c r="R2774" s="51"/>
      <c r="S2774" s="51"/>
      <c r="T2774" s="51"/>
      <c r="U2774" s="51"/>
      <c r="V2774" s="51"/>
      <c r="W2774" s="51"/>
      <c r="X2774" s="51"/>
      <c r="Y2774" s="51"/>
      <c r="Z2774" s="51"/>
      <c r="AA2774" s="51"/>
    </row>
    <row r="2775" spans="1:27" ht="11.65" customHeight="1">
      <c r="A2775" s="53">
        <v>2646</v>
      </c>
      <c r="C2775" s="101"/>
      <c r="F2775" s="104" t="s">
        <v>650</v>
      </c>
      <c r="G2775" s="3" t="s">
        <v>711</v>
      </c>
      <c r="H2775" s="59"/>
      <c r="I2775" s="7">
        <v>0</v>
      </c>
      <c r="J2775" s="7">
        <v>0</v>
      </c>
      <c r="K2775" s="103">
        <v>0</v>
      </c>
      <c r="L2775" s="7">
        <v>0</v>
      </c>
      <c r="M2775" s="7">
        <v>0</v>
      </c>
      <c r="O2775" s="51"/>
      <c r="P2775" s="51"/>
      <c r="Q2775" s="51"/>
      <c r="R2775" s="51"/>
      <c r="S2775" s="51"/>
      <c r="T2775" s="51"/>
      <c r="U2775" s="51"/>
      <c r="V2775" s="51"/>
      <c r="W2775" s="51"/>
      <c r="X2775" s="51"/>
      <c r="Y2775" s="51"/>
      <c r="Z2775" s="51"/>
      <c r="AA2775" s="51"/>
    </row>
    <row r="2776" spans="1:27" ht="11.65" customHeight="1">
      <c r="A2776" s="53">
        <v>2647</v>
      </c>
      <c r="C2776" s="101"/>
      <c r="F2776" s="104" t="s">
        <v>650</v>
      </c>
      <c r="G2776" s="3" t="s">
        <v>712</v>
      </c>
      <c r="H2776" s="59"/>
      <c r="I2776" s="7">
        <v>201.25</v>
      </c>
      <c r="J2776" s="7">
        <v>171.143</v>
      </c>
      <c r="K2776" s="103">
        <v>30.107000000000003</v>
      </c>
      <c r="L2776" s="7">
        <v>0</v>
      </c>
      <c r="M2776" s="7">
        <v>30.107000000000003</v>
      </c>
      <c r="O2776" s="51"/>
      <c r="P2776" s="51"/>
      <c r="Q2776" s="51"/>
      <c r="R2776" s="51"/>
      <c r="S2776" s="51"/>
      <c r="T2776" s="51"/>
      <c r="U2776" s="51"/>
      <c r="V2776" s="51"/>
      <c r="W2776" s="51"/>
      <c r="X2776" s="51"/>
      <c r="Y2776" s="51"/>
      <c r="Z2776" s="51"/>
      <c r="AA2776" s="51"/>
    </row>
    <row r="2777" spans="1:27" ht="11.65" customHeight="1">
      <c r="A2777" s="53">
        <v>2648</v>
      </c>
      <c r="C2777" s="101"/>
      <c r="F2777" s="104" t="s">
        <v>650</v>
      </c>
      <c r="G2777" s="3" t="s">
        <v>713</v>
      </c>
      <c r="H2777" s="59"/>
      <c r="I2777" s="7">
        <v>-17186.166666666701</v>
      </c>
      <c r="J2777" s="7">
        <v>-14562.045250666695</v>
      </c>
      <c r="K2777" s="103">
        <v>-2624.121416000005</v>
      </c>
      <c r="L2777" s="7">
        <v>0</v>
      </c>
      <c r="M2777" s="7">
        <v>-2624.121416000005</v>
      </c>
      <c r="O2777" s="51"/>
      <c r="P2777" s="51"/>
      <c r="Q2777" s="51"/>
      <c r="R2777" s="51"/>
      <c r="S2777" s="51"/>
      <c r="T2777" s="51"/>
      <c r="U2777" s="51"/>
      <c r="V2777" s="51"/>
      <c r="W2777" s="51"/>
      <c r="X2777" s="51"/>
      <c r="Y2777" s="51"/>
      <c r="Z2777" s="51"/>
      <c r="AA2777" s="51"/>
    </row>
    <row r="2778" spans="1:27" ht="11.65" customHeight="1">
      <c r="A2778" s="53">
        <v>2649</v>
      </c>
      <c r="C2778" s="101"/>
      <c r="F2778" s="104" t="s">
        <v>650</v>
      </c>
      <c r="G2778" s="3" t="s">
        <v>714</v>
      </c>
      <c r="H2778" s="59"/>
      <c r="I2778" s="7">
        <v>-85698</v>
      </c>
      <c r="J2778" s="7">
        <v>-82344.465863999998</v>
      </c>
      <c r="K2778" s="103">
        <v>-3353.5341360000002</v>
      </c>
      <c r="L2778" s="7">
        <v>0</v>
      </c>
      <c r="M2778" s="7">
        <v>-3353.5341360000002</v>
      </c>
      <c r="O2778" s="51"/>
      <c r="P2778" s="51"/>
      <c r="Q2778" s="51"/>
      <c r="R2778" s="51"/>
      <c r="S2778" s="51"/>
      <c r="T2778" s="51"/>
      <c r="U2778" s="51"/>
      <c r="V2778" s="51"/>
      <c r="W2778" s="51"/>
      <c r="X2778" s="51"/>
      <c r="Y2778" s="51"/>
      <c r="Z2778" s="51"/>
      <c r="AA2778" s="51"/>
    </row>
    <row r="2779" spans="1:27" ht="11.65" customHeight="1">
      <c r="A2779" s="53">
        <v>2650</v>
      </c>
      <c r="C2779" s="101"/>
      <c r="F2779" s="104" t="s">
        <v>650</v>
      </c>
      <c r="G2779" s="3" t="s">
        <v>249</v>
      </c>
      <c r="H2779" s="59"/>
      <c r="I2779" s="7">
        <v>-234071.25625000001</v>
      </c>
      <c r="J2779" s="7">
        <v>-214886.69687429798</v>
      </c>
      <c r="K2779" s="103">
        <v>-19184.559375702025</v>
      </c>
      <c r="L2779" s="7">
        <v>0</v>
      </c>
      <c r="M2779" s="7">
        <v>-19184.559375702025</v>
      </c>
      <c r="O2779" s="51"/>
      <c r="P2779" s="51"/>
      <c r="Q2779" s="51"/>
      <c r="R2779" s="51"/>
      <c r="S2779" s="51"/>
      <c r="T2779" s="51"/>
      <c r="U2779" s="51"/>
      <c r="V2779" s="51"/>
      <c r="W2779" s="51"/>
      <c r="X2779" s="51"/>
      <c r="Y2779" s="51"/>
      <c r="Z2779" s="51"/>
      <c r="AA2779" s="51"/>
    </row>
    <row r="2780" spans="1:27" ht="11.65" customHeight="1" thickBot="1">
      <c r="A2780" s="53">
        <v>2651</v>
      </c>
      <c r="C2780" s="91" t="s">
        <v>573</v>
      </c>
      <c r="F2780" s="102"/>
      <c r="H2780" s="59" t="s">
        <v>568</v>
      </c>
      <c r="I2780" s="127">
        <v>-336754.17291666672</v>
      </c>
      <c r="J2780" s="127">
        <v>-311622.0649889647</v>
      </c>
      <c r="K2780" s="127">
        <v>-25132.107927702033</v>
      </c>
      <c r="L2780" s="127">
        <v>0</v>
      </c>
      <c r="M2780" s="127">
        <v>-25132.107927702033</v>
      </c>
      <c r="N2780" s="7" t="s">
        <v>65</v>
      </c>
      <c r="O2780" s="51"/>
      <c r="P2780" s="51"/>
      <c r="Q2780" s="51"/>
      <c r="R2780" s="51"/>
      <c r="S2780" s="51"/>
      <c r="T2780" s="51"/>
      <c r="U2780" s="51"/>
      <c r="V2780" s="51"/>
      <c r="W2780" s="51"/>
      <c r="X2780" s="51"/>
      <c r="Y2780" s="51"/>
      <c r="Z2780" s="51"/>
      <c r="AA2780" s="51"/>
    </row>
    <row r="2781" spans="1:27" ht="11.65" customHeight="1" thickTop="1">
      <c r="A2781" s="53">
        <v>2652</v>
      </c>
      <c r="C2781" s="101"/>
      <c r="F2781" s="102"/>
      <c r="H2781" s="59"/>
      <c r="I2781" s="7"/>
      <c r="J2781" s="7"/>
      <c r="K2781" s="7"/>
      <c r="L2781" s="7"/>
      <c r="M2781" s="7"/>
      <c r="O2781" s="51"/>
      <c r="P2781" s="51"/>
      <c r="Q2781" s="51"/>
      <c r="R2781" s="51"/>
      <c r="S2781" s="51"/>
      <c r="T2781" s="51"/>
      <c r="U2781" s="51"/>
      <c r="V2781" s="51"/>
      <c r="W2781" s="51"/>
      <c r="X2781" s="51"/>
      <c r="Y2781" s="51"/>
      <c r="Z2781" s="51"/>
      <c r="AA2781" s="51"/>
    </row>
    <row r="2782" spans="1:27" ht="11.65" customHeight="1" thickBot="1">
      <c r="A2782" s="53">
        <v>2653</v>
      </c>
      <c r="C2782" s="91" t="s">
        <v>574</v>
      </c>
      <c r="F2782" s="102"/>
      <c r="H2782" s="90"/>
      <c r="I2782" s="108">
        <v>-4824360975.4408302</v>
      </c>
      <c r="J2782" s="108">
        <v>-4526234689.2855902</v>
      </c>
      <c r="K2782" s="108">
        <v>-298126286.15524024</v>
      </c>
      <c r="L2782" s="108">
        <v>6383578.0392444804</v>
      </c>
      <c r="M2782" s="108">
        <v>-291742708.11599594</v>
      </c>
      <c r="O2782" s="105"/>
      <c r="P2782" s="105"/>
      <c r="Q2782" s="105"/>
      <c r="R2782" s="105"/>
      <c r="S2782" s="105"/>
      <c r="T2782" s="105"/>
      <c r="U2782" s="51"/>
      <c r="V2782" s="105"/>
      <c r="W2782" s="105"/>
      <c r="X2782" s="105"/>
      <c r="Y2782" s="105"/>
      <c r="Z2782" s="105"/>
      <c r="AA2782" s="105"/>
    </row>
    <row r="2783" spans="1:27" ht="11.65" customHeight="1" thickTop="1">
      <c r="A2783" s="53">
        <v>2654</v>
      </c>
      <c r="C2783" s="101"/>
      <c r="F2783" s="102"/>
      <c r="H2783" s="59"/>
      <c r="I2783" s="109"/>
      <c r="J2783" s="7"/>
      <c r="K2783" s="7"/>
      <c r="L2783" s="7"/>
      <c r="M2783" s="7"/>
      <c r="O2783" s="51"/>
      <c r="P2783" s="51"/>
      <c r="Q2783" s="51"/>
      <c r="R2783" s="51"/>
      <c r="S2783" s="51"/>
      <c r="T2783" s="51"/>
      <c r="U2783" s="51"/>
      <c r="V2783" s="51"/>
      <c r="W2783" s="51"/>
      <c r="X2783" s="51"/>
      <c r="Y2783" s="51"/>
      <c r="Z2783" s="51"/>
      <c r="AA2783" s="51"/>
    </row>
    <row r="2784" spans="1:27" ht="15" customHeight="1">
      <c r="A2784" s="53">
        <v>2655</v>
      </c>
      <c r="C2784" s="101"/>
      <c r="F2784" s="102"/>
      <c r="H2784" s="59"/>
      <c r="I2784" s="109"/>
      <c r="J2784" s="7"/>
      <c r="K2784" s="7"/>
      <c r="L2784" s="7"/>
      <c r="M2784" s="7"/>
      <c r="O2784" s="51"/>
      <c r="P2784" s="51"/>
      <c r="Q2784" s="51"/>
      <c r="R2784" s="51"/>
      <c r="S2784" s="51"/>
      <c r="T2784" s="51"/>
      <c r="U2784" s="51"/>
      <c r="V2784" s="51"/>
      <c r="W2784" s="51"/>
      <c r="X2784" s="51"/>
      <c r="Y2784" s="51"/>
      <c r="Z2784" s="51"/>
      <c r="AA2784" s="51"/>
    </row>
    <row r="2785" spans="1:27" ht="15" customHeight="1">
      <c r="A2785" s="53">
        <v>2656</v>
      </c>
      <c r="C2785" s="101"/>
      <c r="F2785" s="102"/>
      <c r="H2785" s="59"/>
      <c r="I2785" s="109"/>
      <c r="J2785" s="7"/>
      <c r="K2785" s="7"/>
      <c r="L2785" s="7"/>
      <c r="M2785" s="7"/>
      <c r="O2785" s="51"/>
      <c r="P2785" s="51"/>
      <c r="Q2785" s="51"/>
      <c r="R2785" s="51"/>
      <c r="S2785" s="51"/>
      <c r="T2785" s="51"/>
      <c r="U2785" s="51"/>
      <c r="V2785" s="51"/>
      <c r="W2785" s="51"/>
      <c r="X2785" s="51"/>
      <c r="Y2785" s="51"/>
      <c r="Z2785" s="51"/>
      <c r="AA2785" s="51"/>
    </row>
    <row r="2786" spans="1:27" ht="11.65" customHeight="1">
      <c r="A2786" s="53">
        <v>2657</v>
      </c>
      <c r="C2786" s="101" t="s">
        <v>575</v>
      </c>
      <c r="D2786" s="3" t="s">
        <v>576</v>
      </c>
      <c r="F2786" s="102"/>
      <c r="H2786" s="59"/>
      <c r="I2786" s="7"/>
      <c r="J2786" s="7"/>
      <c r="K2786" s="7"/>
      <c r="L2786" s="7"/>
      <c r="M2786" s="7"/>
      <c r="O2786" s="51"/>
      <c r="P2786" s="51"/>
      <c r="Q2786" s="51"/>
      <c r="R2786" s="51"/>
      <c r="S2786" s="51"/>
      <c r="T2786" s="51"/>
      <c r="U2786" s="51"/>
      <c r="V2786" s="51"/>
      <c r="W2786" s="51"/>
      <c r="X2786" s="51"/>
      <c r="Y2786" s="51"/>
      <c r="Z2786" s="51"/>
      <c r="AA2786" s="51"/>
    </row>
    <row r="2787" spans="1:27" ht="11.65" customHeight="1">
      <c r="A2787" s="53">
        <v>2658</v>
      </c>
      <c r="C2787" s="101"/>
      <c r="F2787" s="104" t="s">
        <v>270</v>
      </c>
      <c r="G2787" s="3" t="s">
        <v>569</v>
      </c>
      <c r="H2787" s="59"/>
      <c r="I2787" s="7">
        <v>11878883.49</v>
      </c>
      <c r="J2787" s="7">
        <v>11878883.49</v>
      </c>
      <c r="K2787" s="103">
        <v>0</v>
      </c>
      <c r="L2787" s="7">
        <v>0</v>
      </c>
      <c r="M2787" s="7">
        <v>0</v>
      </c>
      <c r="O2787" s="51"/>
      <c r="P2787" s="51"/>
      <c r="Q2787" s="51"/>
      <c r="R2787" s="51"/>
      <c r="S2787" s="51"/>
      <c r="T2787" s="51"/>
      <c r="U2787" s="51"/>
      <c r="V2787" s="51"/>
      <c r="W2787" s="51"/>
      <c r="X2787" s="51"/>
      <c r="Y2787" s="51"/>
      <c r="Z2787" s="51"/>
      <c r="AA2787" s="51"/>
    </row>
    <row r="2788" spans="1:27" ht="11.65" customHeight="1">
      <c r="A2788" s="53">
        <v>2659</v>
      </c>
      <c r="C2788" s="101"/>
      <c r="F2788" s="104" t="s">
        <v>270</v>
      </c>
      <c r="G2788" s="3" t="s">
        <v>635</v>
      </c>
      <c r="H2788" s="59"/>
      <c r="I2788" s="7">
        <v>0</v>
      </c>
      <c r="J2788" s="7">
        <v>0</v>
      </c>
      <c r="K2788" s="103">
        <v>0</v>
      </c>
      <c r="L2788" s="7">
        <v>0</v>
      </c>
      <c r="M2788" s="7">
        <v>0</v>
      </c>
      <c r="O2788" s="51"/>
      <c r="P2788" s="51"/>
      <c r="Q2788" s="51"/>
      <c r="R2788" s="51"/>
      <c r="S2788" s="51"/>
      <c r="T2788" s="51"/>
      <c r="U2788" s="51"/>
      <c r="V2788" s="51"/>
      <c r="W2788" s="51"/>
      <c r="X2788" s="51"/>
      <c r="Y2788" s="51"/>
      <c r="Z2788" s="51"/>
      <c r="AA2788" s="51"/>
    </row>
    <row r="2789" spans="1:27" ht="11.65" customHeight="1">
      <c r="A2789" s="53">
        <v>2660</v>
      </c>
      <c r="C2789" s="101"/>
      <c r="F2789" s="104" t="s">
        <v>270</v>
      </c>
      <c r="G2789" s="3" t="s">
        <v>649</v>
      </c>
      <c r="H2789" s="59"/>
      <c r="I2789" s="7">
        <v>0</v>
      </c>
      <c r="J2789" s="7">
        <v>0</v>
      </c>
      <c r="K2789" s="103">
        <v>0</v>
      </c>
      <c r="L2789" s="7">
        <v>0</v>
      </c>
      <c r="M2789" s="7">
        <v>0</v>
      </c>
      <c r="O2789" s="51"/>
      <c r="P2789" s="51"/>
      <c r="Q2789" s="51"/>
      <c r="R2789" s="51"/>
      <c r="S2789" s="51"/>
      <c r="T2789" s="51"/>
      <c r="U2789" s="51"/>
      <c r="V2789" s="51"/>
      <c r="W2789" s="51"/>
      <c r="X2789" s="51"/>
      <c r="Y2789" s="51"/>
      <c r="Z2789" s="51"/>
      <c r="AA2789" s="51"/>
    </row>
    <row r="2790" spans="1:27" ht="11.65" customHeight="1">
      <c r="A2790" s="53">
        <v>2661</v>
      </c>
      <c r="C2790" s="101"/>
      <c r="F2790" s="104" t="s">
        <v>270</v>
      </c>
      <c r="G2790" s="3" t="s">
        <v>249</v>
      </c>
      <c r="H2790" s="59"/>
      <c r="I2790" s="7">
        <v>0</v>
      </c>
      <c r="J2790" s="7">
        <v>0</v>
      </c>
      <c r="K2790" s="103">
        <v>0</v>
      </c>
      <c r="L2790" s="7">
        <v>0</v>
      </c>
      <c r="M2790" s="7">
        <v>0</v>
      </c>
      <c r="O2790" s="51"/>
      <c r="P2790" s="51"/>
      <c r="Q2790" s="51"/>
      <c r="R2790" s="51"/>
      <c r="S2790" s="51"/>
      <c r="T2790" s="51"/>
      <c r="U2790" s="51"/>
      <c r="V2790" s="51"/>
      <c r="W2790" s="51"/>
      <c r="X2790" s="51"/>
      <c r="Y2790" s="51"/>
      <c r="Z2790" s="51"/>
      <c r="AA2790" s="51"/>
    </row>
    <row r="2791" spans="1:27" ht="11.65" customHeight="1">
      <c r="A2791" s="53">
        <v>2662</v>
      </c>
      <c r="C2791" s="101"/>
      <c r="F2791" s="104" t="s">
        <v>270</v>
      </c>
      <c r="G2791" s="3" t="s">
        <v>634</v>
      </c>
      <c r="H2791" s="59"/>
      <c r="I2791" s="7">
        <v>-125779405.557083</v>
      </c>
      <c r="J2791" s="7">
        <v>-97479006.79880017</v>
      </c>
      <c r="K2791" s="103">
        <v>-28300398.758282829</v>
      </c>
      <c r="L2791" s="7">
        <v>20888172.403652489</v>
      </c>
      <c r="M2791" s="7">
        <v>-7412226.3546303399</v>
      </c>
      <c r="O2791" s="51"/>
      <c r="P2791" s="51"/>
      <c r="Q2791" s="51"/>
      <c r="R2791" s="51"/>
      <c r="S2791" s="51"/>
      <c r="T2791" s="51"/>
      <c r="U2791" s="51"/>
      <c r="V2791" s="51"/>
      <c r="W2791" s="51"/>
      <c r="X2791" s="51"/>
      <c r="Y2791" s="51"/>
      <c r="Z2791" s="51"/>
      <c r="AA2791" s="51"/>
    </row>
    <row r="2792" spans="1:27" ht="11.65" customHeight="1">
      <c r="A2792" s="53">
        <v>2663</v>
      </c>
      <c r="C2792" s="101"/>
      <c r="F2792" s="104" t="s">
        <v>270</v>
      </c>
      <c r="G2792" s="3" t="s">
        <v>636</v>
      </c>
      <c r="H2792" s="59"/>
      <c r="I2792" s="7">
        <v>-2344448774.5349998</v>
      </c>
      <c r="J2792" s="7">
        <v>-2344448774.5349998</v>
      </c>
      <c r="K2792" s="103">
        <v>0</v>
      </c>
      <c r="L2792" s="7">
        <v>0</v>
      </c>
      <c r="M2792" s="7">
        <v>0</v>
      </c>
      <c r="O2792" s="51"/>
      <c r="P2792" s="51"/>
      <c r="Q2792" s="51"/>
      <c r="R2792" s="51"/>
      <c r="S2792" s="51"/>
      <c r="T2792" s="51"/>
      <c r="U2792" s="51"/>
      <c r="V2792" s="51"/>
      <c r="W2792" s="51"/>
      <c r="X2792" s="51"/>
      <c r="Y2792" s="51"/>
      <c r="Z2792" s="51"/>
      <c r="AA2792" s="51"/>
    </row>
    <row r="2793" spans="1:27" ht="11.65" customHeight="1">
      <c r="A2793" s="53">
        <v>2664</v>
      </c>
      <c r="C2793" s="101"/>
      <c r="F2793" s="104" t="s">
        <v>270</v>
      </c>
      <c r="G2793" s="3" t="s">
        <v>639</v>
      </c>
      <c r="H2793" s="59"/>
      <c r="I2793" s="7">
        <v>-561780565.04208302</v>
      </c>
      <c r="J2793" s="7">
        <v>-435379792.71430272</v>
      </c>
      <c r="K2793" s="103">
        <v>-126400772.32778031</v>
      </c>
      <c r="L2793" s="7">
        <v>366633.60463003814</v>
      </c>
      <c r="M2793" s="7">
        <v>-126034138.72315027</v>
      </c>
      <c r="O2793" s="51"/>
      <c r="P2793" s="51"/>
      <c r="Q2793" s="51"/>
      <c r="R2793" s="51"/>
      <c r="S2793" s="51"/>
      <c r="T2793" s="51"/>
      <c r="U2793" s="51"/>
      <c r="V2793" s="51"/>
      <c r="W2793" s="51"/>
      <c r="X2793" s="51"/>
      <c r="Y2793" s="51"/>
      <c r="Z2793" s="51"/>
      <c r="AA2793" s="51"/>
    </row>
    <row r="2794" spans="1:27" ht="11.65" customHeight="1">
      <c r="A2794" s="53">
        <v>2665</v>
      </c>
      <c r="C2794" s="101"/>
      <c r="F2794" s="104" t="s">
        <v>270</v>
      </c>
      <c r="G2794" s="3" t="s">
        <v>636</v>
      </c>
      <c r="H2794" s="59"/>
      <c r="I2794" s="7">
        <v>0</v>
      </c>
      <c r="J2794" s="7">
        <v>0</v>
      </c>
      <c r="K2794" s="103">
        <v>0</v>
      </c>
      <c r="L2794" s="7">
        <v>0</v>
      </c>
      <c r="M2794" s="7">
        <v>0</v>
      </c>
      <c r="O2794" s="51"/>
      <c r="P2794" s="51"/>
      <c r="Q2794" s="51"/>
      <c r="R2794" s="51"/>
      <c r="S2794" s="51"/>
      <c r="T2794" s="51"/>
      <c r="U2794" s="51"/>
      <c r="V2794" s="51"/>
      <c r="W2794" s="51"/>
      <c r="X2794" s="51"/>
      <c r="Y2794" s="51"/>
      <c r="Z2794" s="51"/>
      <c r="AA2794" s="51"/>
    </row>
    <row r="2795" spans="1:27" ht="11.65" customHeight="1">
      <c r="A2795" s="53">
        <v>2666</v>
      </c>
      <c r="C2795" s="101"/>
      <c r="F2795" s="102"/>
      <c r="H2795" s="59" t="s">
        <v>577</v>
      </c>
      <c r="I2795" s="106">
        <v>-3020129861.644166</v>
      </c>
      <c r="J2795" s="106">
        <v>-2865428690.5581026</v>
      </c>
      <c r="K2795" s="106">
        <v>-154701171.08606315</v>
      </c>
      <c r="L2795" s="106">
        <v>21254806.008282527</v>
      </c>
      <c r="M2795" s="106">
        <v>-133446365.0777806</v>
      </c>
      <c r="O2795" s="51"/>
      <c r="P2795" s="51"/>
      <c r="Q2795" s="51"/>
      <c r="R2795" s="51"/>
      <c r="S2795" s="51"/>
      <c r="T2795" s="51"/>
      <c r="U2795" s="51"/>
      <c r="V2795" s="51"/>
      <c r="W2795" s="51"/>
      <c r="X2795" s="51"/>
      <c r="Y2795" s="51"/>
      <c r="Z2795" s="51"/>
      <c r="AA2795" s="51"/>
    </row>
    <row r="2796" spans="1:27" ht="11.65" customHeight="1">
      <c r="A2796" s="53">
        <v>2667</v>
      </c>
      <c r="C2796" s="101"/>
      <c r="F2796" s="102"/>
      <c r="H2796" s="59"/>
      <c r="I2796" s="7"/>
      <c r="J2796" s="7"/>
      <c r="K2796" s="7"/>
      <c r="L2796" s="7"/>
      <c r="M2796" s="7"/>
      <c r="O2796" s="51"/>
      <c r="P2796" s="51"/>
      <c r="Q2796" s="51"/>
      <c r="R2796" s="51"/>
      <c r="S2796" s="51"/>
      <c r="T2796" s="51"/>
      <c r="U2796" s="51"/>
      <c r="V2796" s="51"/>
      <c r="W2796" s="51"/>
      <c r="X2796" s="51"/>
      <c r="Y2796" s="51"/>
      <c r="Z2796" s="51"/>
      <c r="AA2796" s="51"/>
    </row>
    <row r="2797" spans="1:27" ht="11.65" customHeight="1">
      <c r="A2797" s="53">
        <v>2668</v>
      </c>
      <c r="C2797" s="101" t="s">
        <v>578</v>
      </c>
      <c r="D2797" s="3" t="s">
        <v>579</v>
      </c>
      <c r="F2797" s="102"/>
      <c r="H2797" s="59"/>
      <c r="I2797" s="7"/>
      <c r="J2797" s="7"/>
      <c r="K2797" s="7"/>
      <c r="L2797" s="7"/>
      <c r="M2797" s="7"/>
      <c r="O2797" s="51"/>
      <c r="P2797" s="51"/>
      <c r="Q2797" s="51"/>
      <c r="R2797" s="51"/>
      <c r="S2797" s="51"/>
      <c r="T2797" s="51"/>
      <c r="U2797" s="51"/>
      <c r="V2797" s="51"/>
      <c r="W2797" s="51"/>
      <c r="X2797" s="51"/>
      <c r="Y2797" s="51"/>
      <c r="Z2797" s="51"/>
      <c r="AA2797" s="51"/>
    </row>
    <row r="2798" spans="1:27" ht="11.65" customHeight="1">
      <c r="A2798" s="53">
        <v>2669</v>
      </c>
      <c r="C2798" s="101"/>
      <c r="F2798" s="104" t="s">
        <v>270</v>
      </c>
      <c r="G2798" s="3" t="s">
        <v>635</v>
      </c>
      <c r="H2798" s="59"/>
      <c r="I2798" s="7">
        <v>0</v>
      </c>
      <c r="J2798" s="7">
        <v>0</v>
      </c>
      <c r="K2798" s="103">
        <v>0</v>
      </c>
      <c r="L2798" s="7">
        <v>0</v>
      </c>
      <c r="M2798" s="7">
        <v>0</v>
      </c>
      <c r="O2798" s="51"/>
      <c r="P2798" s="51"/>
      <c r="Q2798" s="51"/>
      <c r="R2798" s="51"/>
      <c r="S2798" s="51"/>
      <c r="T2798" s="51"/>
      <c r="U2798" s="51"/>
      <c r="V2798" s="51"/>
      <c r="W2798" s="51"/>
      <c r="X2798" s="51"/>
      <c r="Y2798" s="51"/>
      <c r="Z2798" s="51"/>
      <c r="AA2798" s="51"/>
    </row>
    <row r="2799" spans="1:27" ht="11.65" customHeight="1">
      <c r="A2799" s="53">
        <v>2670</v>
      </c>
      <c r="C2799" s="101"/>
      <c r="F2799" s="104" t="s">
        <v>270</v>
      </c>
      <c r="G2799" s="3" t="s">
        <v>649</v>
      </c>
      <c r="H2799" s="59"/>
      <c r="I2799" s="7">
        <v>0</v>
      </c>
      <c r="J2799" s="7">
        <v>0</v>
      </c>
      <c r="K2799" s="103">
        <v>0</v>
      </c>
      <c r="L2799" s="7">
        <v>0</v>
      </c>
      <c r="M2799" s="7">
        <v>0</v>
      </c>
      <c r="O2799" s="51"/>
      <c r="P2799" s="51"/>
      <c r="Q2799" s="51"/>
      <c r="R2799" s="51"/>
      <c r="S2799" s="51"/>
      <c r="T2799" s="51"/>
      <c r="U2799" s="51"/>
      <c r="V2799" s="51"/>
      <c r="W2799" s="51"/>
      <c r="X2799" s="51"/>
      <c r="Y2799" s="51"/>
      <c r="Z2799" s="51"/>
      <c r="AA2799" s="51"/>
    </row>
    <row r="2800" spans="1:27" ht="11.65" customHeight="1">
      <c r="A2800" s="53">
        <v>2671</v>
      </c>
      <c r="C2800" s="101"/>
      <c r="F2800" s="104" t="s">
        <v>270</v>
      </c>
      <c r="G2800" s="3" t="s">
        <v>249</v>
      </c>
      <c r="H2800" s="59"/>
      <c r="I2800" s="7">
        <v>0</v>
      </c>
      <c r="J2800" s="7">
        <v>0</v>
      </c>
      <c r="K2800" s="103">
        <v>0</v>
      </c>
      <c r="L2800" s="7">
        <v>0</v>
      </c>
      <c r="M2800" s="7">
        <v>0</v>
      </c>
      <c r="O2800" s="51"/>
      <c r="P2800" s="51"/>
      <c r="Q2800" s="51"/>
      <c r="R2800" s="51"/>
      <c r="S2800" s="51"/>
      <c r="T2800" s="51"/>
      <c r="U2800" s="51"/>
      <c r="V2800" s="51"/>
      <c r="W2800" s="51"/>
      <c r="X2800" s="51"/>
      <c r="Y2800" s="51"/>
      <c r="Z2800" s="51"/>
      <c r="AA2800" s="51"/>
    </row>
    <row r="2801" spans="1:27" ht="11.65" customHeight="1">
      <c r="A2801" s="53">
        <v>2672</v>
      </c>
      <c r="C2801" s="101"/>
      <c r="F2801" s="102"/>
      <c r="H2801" s="59"/>
      <c r="I2801" s="106">
        <v>0</v>
      </c>
      <c r="J2801" s="106">
        <v>0</v>
      </c>
      <c r="K2801" s="106">
        <v>0</v>
      </c>
      <c r="L2801" s="106">
        <v>0</v>
      </c>
      <c r="M2801" s="106">
        <v>0</v>
      </c>
      <c r="O2801" s="51"/>
      <c r="P2801" s="51"/>
      <c r="Q2801" s="51"/>
      <c r="R2801" s="51"/>
      <c r="S2801" s="51"/>
      <c r="T2801" s="51"/>
      <c r="U2801" s="51"/>
      <c r="V2801" s="51"/>
      <c r="W2801" s="51"/>
      <c r="X2801" s="51"/>
      <c r="Y2801" s="51"/>
      <c r="Z2801" s="51"/>
      <c r="AA2801" s="51"/>
    </row>
    <row r="2802" spans="1:27" ht="11.65" customHeight="1">
      <c r="A2802" s="53">
        <v>2673</v>
      </c>
      <c r="C2802" s="101"/>
      <c r="F2802" s="102"/>
      <c r="H2802" s="59"/>
      <c r="I2802" s="7"/>
      <c r="J2802" s="7"/>
      <c r="K2802" s="7"/>
      <c r="L2802" s="7"/>
      <c r="M2802" s="7"/>
      <c r="O2802" s="51"/>
      <c r="P2802" s="51"/>
      <c r="Q2802" s="51"/>
      <c r="R2802" s="51"/>
      <c r="S2802" s="51"/>
      <c r="T2802" s="51"/>
      <c r="U2802" s="51"/>
      <c r="V2802" s="51"/>
      <c r="W2802" s="51"/>
      <c r="X2802" s="51"/>
      <c r="Y2802" s="51"/>
      <c r="Z2802" s="51"/>
      <c r="AA2802" s="51"/>
    </row>
    <row r="2803" spans="1:27" ht="11.65" customHeight="1">
      <c r="A2803" s="53">
        <v>2674</v>
      </c>
      <c r="C2803" s="101"/>
      <c r="F2803" s="102"/>
      <c r="H2803" s="59"/>
      <c r="I2803" s="7"/>
      <c r="J2803" s="7"/>
      <c r="K2803" s="7"/>
      <c r="L2803" s="7"/>
      <c r="M2803" s="7"/>
      <c r="O2803" s="51"/>
      <c r="P2803" s="51"/>
      <c r="Q2803" s="51"/>
      <c r="R2803" s="51"/>
      <c r="S2803" s="51"/>
      <c r="T2803" s="51"/>
      <c r="U2803" s="51"/>
      <c r="V2803" s="51"/>
      <c r="W2803" s="51"/>
      <c r="X2803" s="51"/>
      <c r="Y2803" s="51"/>
      <c r="Z2803" s="51"/>
      <c r="AA2803" s="51"/>
    </row>
    <row r="2804" spans="1:27" ht="11.65" customHeight="1">
      <c r="A2804" s="53">
        <v>2675</v>
      </c>
      <c r="C2804" s="101" t="s">
        <v>580</v>
      </c>
      <c r="D2804" s="3" t="s">
        <v>581</v>
      </c>
      <c r="F2804" s="102"/>
      <c r="H2804" s="59"/>
      <c r="I2804" s="7"/>
      <c r="J2804" s="7"/>
      <c r="K2804" s="7"/>
      <c r="L2804" s="7"/>
      <c r="M2804" s="7"/>
      <c r="O2804" s="51"/>
      <c r="P2804" s="51"/>
      <c r="Q2804" s="51"/>
      <c r="R2804" s="51"/>
      <c r="S2804" s="51"/>
      <c r="T2804" s="51"/>
      <c r="U2804" s="51"/>
      <c r="V2804" s="51"/>
      <c r="W2804" s="51"/>
      <c r="X2804" s="51"/>
      <c r="Y2804" s="51"/>
      <c r="Z2804" s="51"/>
      <c r="AA2804" s="51"/>
    </row>
    <row r="2805" spans="1:27" ht="11.65" customHeight="1">
      <c r="A2805" s="53">
        <v>2676</v>
      </c>
      <c r="C2805" s="101"/>
      <c r="F2805" s="104" t="s">
        <v>270</v>
      </c>
      <c r="G2805" s="3" t="s">
        <v>569</v>
      </c>
      <c r="H2805" s="59"/>
      <c r="I2805" s="7">
        <v>2151448.2441666699</v>
      </c>
      <c r="J2805" s="7">
        <v>2151448.2441666699</v>
      </c>
      <c r="K2805" s="103">
        <v>0</v>
      </c>
      <c r="L2805" s="7">
        <v>0</v>
      </c>
      <c r="M2805" s="7">
        <v>0</v>
      </c>
      <c r="O2805" s="51"/>
      <c r="P2805" s="51"/>
      <c r="Q2805" s="51"/>
      <c r="R2805" s="51"/>
      <c r="S2805" s="51"/>
      <c r="T2805" s="51"/>
      <c r="U2805" s="51"/>
      <c r="V2805" s="51"/>
      <c r="W2805" s="51"/>
      <c r="X2805" s="51"/>
      <c r="Y2805" s="51"/>
      <c r="Z2805" s="51"/>
      <c r="AA2805" s="51"/>
    </row>
    <row r="2806" spans="1:27" ht="11.65" customHeight="1">
      <c r="A2806" s="53">
        <v>2677</v>
      </c>
      <c r="C2806" s="101"/>
      <c r="F2806" s="104" t="s">
        <v>270</v>
      </c>
      <c r="G2806" s="3" t="s">
        <v>635</v>
      </c>
      <c r="H2806" s="59"/>
      <c r="I2806" s="7">
        <v>0</v>
      </c>
      <c r="J2806" s="7">
        <v>0</v>
      </c>
      <c r="K2806" s="103">
        <v>0</v>
      </c>
      <c r="L2806" s="7">
        <v>0</v>
      </c>
      <c r="M2806" s="7">
        <v>0</v>
      </c>
      <c r="O2806" s="51"/>
      <c r="P2806" s="51"/>
      <c r="Q2806" s="51"/>
      <c r="R2806" s="51"/>
      <c r="S2806" s="51"/>
      <c r="T2806" s="51"/>
      <c r="U2806" s="51"/>
      <c r="V2806" s="51"/>
      <c r="W2806" s="51"/>
      <c r="X2806" s="51"/>
      <c r="Y2806" s="51"/>
      <c r="Z2806" s="51"/>
      <c r="AA2806" s="51"/>
    </row>
    <row r="2807" spans="1:27" ht="11.65" customHeight="1">
      <c r="A2807" s="53">
        <v>2678</v>
      </c>
      <c r="C2807" s="101"/>
      <c r="E2807" s="57"/>
      <c r="F2807" s="104" t="s">
        <v>270</v>
      </c>
      <c r="G2807" s="3" t="s">
        <v>649</v>
      </c>
      <c r="H2807" s="59"/>
      <c r="I2807" s="7">
        <v>0</v>
      </c>
      <c r="J2807" s="7">
        <v>0</v>
      </c>
      <c r="K2807" s="103">
        <v>0</v>
      </c>
      <c r="L2807" s="7">
        <v>0</v>
      </c>
      <c r="M2807" s="7">
        <v>0</v>
      </c>
      <c r="O2807" s="51"/>
      <c r="P2807" s="51"/>
      <c r="Q2807" s="51"/>
      <c r="R2807" s="51"/>
      <c r="S2807" s="51"/>
      <c r="T2807" s="51"/>
      <c r="U2807" s="51"/>
      <c r="V2807" s="51"/>
      <c r="W2807" s="51"/>
      <c r="X2807" s="51"/>
      <c r="Y2807" s="51"/>
      <c r="Z2807" s="51"/>
      <c r="AA2807" s="51"/>
    </row>
    <row r="2808" spans="1:27" ht="11.65" customHeight="1">
      <c r="A2808" s="53">
        <v>2679</v>
      </c>
      <c r="C2808" s="101"/>
      <c r="F2808" s="104" t="s">
        <v>270</v>
      </c>
      <c r="G2808" s="3" t="s">
        <v>634</v>
      </c>
      <c r="H2808" s="59"/>
      <c r="I2808" s="7">
        <v>-319309209.45833302</v>
      </c>
      <c r="J2808" s="7">
        <v>-247464554.8041037</v>
      </c>
      <c r="K2808" s="103">
        <v>-71844654.654229313</v>
      </c>
      <c r="L2808" s="7">
        <v>-3303603.3516066372</v>
      </c>
      <c r="M2808" s="7">
        <v>-75148258.00583595</v>
      </c>
      <c r="O2808" s="51"/>
      <c r="P2808" s="51"/>
      <c r="Q2808" s="51"/>
      <c r="R2808" s="51"/>
      <c r="S2808" s="51"/>
      <c r="T2808" s="51"/>
      <c r="U2808" s="51"/>
      <c r="V2808" s="51"/>
      <c r="W2808" s="51"/>
      <c r="X2808" s="51"/>
      <c r="Y2808" s="51"/>
      <c r="Z2808" s="51"/>
      <c r="AA2808" s="51"/>
    </row>
    <row r="2809" spans="1:27" ht="11.65" customHeight="1">
      <c r="A2809" s="53">
        <v>2680</v>
      </c>
      <c r="C2809" s="101"/>
      <c r="E2809" s="57"/>
      <c r="F2809" s="104" t="s">
        <v>270</v>
      </c>
      <c r="G2809" s="3" t="s">
        <v>636</v>
      </c>
      <c r="H2809" s="59"/>
      <c r="I2809" s="7">
        <v>-79070432.2533333</v>
      </c>
      <c r="J2809" s="7">
        <v>-79070432.2533333</v>
      </c>
      <c r="K2809" s="103">
        <v>0</v>
      </c>
      <c r="L2809" s="7">
        <v>0</v>
      </c>
      <c r="M2809" s="7">
        <v>0</v>
      </c>
      <c r="O2809" s="51"/>
      <c r="P2809" s="51"/>
      <c r="Q2809" s="51"/>
      <c r="R2809" s="51"/>
      <c r="S2809" s="51"/>
      <c r="T2809" s="51"/>
      <c r="U2809" s="51"/>
      <c r="V2809" s="51"/>
      <c r="W2809" s="51"/>
      <c r="X2809" s="51"/>
      <c r="Y2809" s="51"/>
      <c r="Z2809" s="51"/>
      <c r="AA2809" s="51"/>
    </row>
    <row r="2810" spans="1:27" ht="11.65" customHeight="1">
      <c r="A2810" s="53">
        <v>2681</v>
      </c>
      <c r="C2810" s="101"/>
      <c r="F2810" s="104" t="s">
        <v>270</v>
      </c>
      <c r="G2810" s="3" t="s">
        <v>634</v>
      </c>
      <c r="H2810" s="59"/>
      <c r="I2810" s="7">
        <v>0</v>
      </c>
      <c r="J2810" s="7">
        <v>0</v>
      </c>
      <c r="K2810" s="103">
        <v>0</v>
      </c>
      <c r="L2810" s="7">
        <v>0</v>
      </c>
      <c r="M2810" s="7">
        <v>0</v>
      </c>
      <c r="O2810" s="51"/>
      <c r="P2810" s="51"/>
      <c r="Q2810" s="51"/>
      <c r="R2810" s="51"/>
      <c r="S2810" s="51"/>
      <c r="T2810" s="51"/>
      <c r="U2810" s="51"/>
      <c r="V2810" s="51"/>
      <c r="W2810" s="51"/>
      <c r="X2810" s="51"/>
      <c r="Y2810" s="51"/>
      <c r="Z2810" s="51"/>
      <c r="AA2810" s="51"/>
    </row>
    <row r="2811" spans="1:27" ht="11.65" customHeight="1">
      <c r="A2811" s="53">
        <v>2682</v>
      </c>
      <c r="C2811" s="101"/>
      <c r="F2811" s="104" t="s">
        <v>270</v>
      </c>
      <c r="G2811" s="3" t="s">
        <v>636</v>
      </c>
      <c r="H2811" s="59"/>
      <c r="I2811" s="7">
        <v>0</v>
      </c>
      <c r="J2811" s="7">
        <v>0</v>
      </c>
      <c r="K2811" s="103">
        <v>0</v>
      </c>
      <c r="L2811" s="7">
        <v>0</v>
      </c>
      <c r="M2811" s="7">
        <v>0</v>
      </c>
      <c r="O2811" s="51"/>
      <c r="P2811" s="51"/>
      <c r="Q2811" s="51"/>
      <c r="R2811" s="51"/>
      <c r="S2811" s="51"/>
      <c r="T2811" s="51"/>
      <c r="U2811" s="51"/>
      <c r="V2811" s="51"/>
      <c r="W2811" s="51"/>
      <c r="X2811" s="51"/>
      <c r="Y2811" s="51"/>
      <c r="Z2811" s="51"/>
      <c r="AA2811" s="51"/>
    </row>
    <row r="2812" spans="1:27" ht="11.65" customHeight="1">
      <c r="A2812" s="53">
        <v>2683</v>
      </c>
      <c r="C2812" s="101"/>
      <c r="F2812" s="102"/>
      <c r="H2812" s="59" t="s">
        <v>577</v>
      </c>
      <c r="I2812" s="106">
        <v>-396228193.46749961</v>
      </c>
      <c r="J2812" s="106">
        <v>-324383538.81327033</v>
      </c>
      <c r="K2812" s="106">
        <v>-71844654.654229313</v>
      </c>
      <c r="L2812" s="106">
        <v>-3303603.3516066372</v>
      </c>
      <c r="M2812" s="106">
        <v>-75148258.00583595</v>
      </c>
      <c r="O2812" s="51"/>
      <c r="P2812" s="51"/>
      <c r="Q2812" s="51"/>
      <c r="R2812" s="51"/>
      <c r="S2812" s="51"/>
      <c r="T2812" s="51"/>
      <c r="U2812" s="51"/>
      <c r="V2812" s="51"/>
      <c r="W2812" s="51"/>
      <c r="X2812" s="51"/>
      <c r="Y2812" s="51"/>
      <c r="Z2812" s="51"/>
      <c r="AA2812" s="51"/>
    </row>
    <row r="2813" spans="1:27" ht="11.65" customHeight="1">
      <c r="A2813" s="53">
        <v>2684</v>
      </c>
      <c r="C2813" s="101"/>
      <c r="F2813" s="102"/>
      <c r="H2813" s="59"/>
      <c r="I2813" s="7"/>
      <c r="J2813" s="7"/>
      <c r="K2813" s="7"/>
      <c r="L2813" s="7"/>
      <c r="M2813" s="7"/>
      <c r="O2813" s="51"/>
      <c r="P2813" s="51"/>
      <c r="Q2813" s="51"/>
      <c r="R2813" s="51"/>
      <c r="S2813" s="51"/>
      <c r="T2813" s="51"/>
      <c r="U2813" s="51"/>
      <c r="V2813" s="51"/>
      <c r="W2813" s="51"/>
      <c r="X2813" s="51"/>
      <c r="Y2813" s="51"/>
      <c r="Z2813" s="51"/>
      <c r="AA2813" s="51"/>
    </row>
    <row r="2814" spans="1:27" ht="11.65" customHeight="1">
      <c r="A2814" s="53">
        <v>2685</v>
      </c>
      <c r="C2814" s="101" t="s">
        <v>582</v>
      </c>
      <c r="D2814" s="3" t="s">
        <v>583</v>
      </c>
      <c r="F2814" s="102"/>
      <c r="H2814" s="59"/>
      <c r="I2814" s="7"/>
      <c r="J2814" s="7"/>
      <c r="K2814" s="7"/>
      <c r="L2814" s="7"/>
      <c r="M2814" s="7"/>
      <c r="O2814" s="51"/>
      <c r="P2814" s="51"/>
      <c r="Q2814" s="51"/>
      <c r="R2814" s="51"/>
      <c r="S2814" s="51"/>
      <c r="T2814" s="51"/>
      <c r="U2814" s="51"/>
      <c r="V2814" s="51"/>
      <c r="W2814" s="51"/>
      <c r="X2814" s="51"/>
      <c r="Y2814" s="51"/>
      <c r="Z2814" s="51"/>
      <c r="AA2814" s="51"/>
    </row>
    <row r="2815" spans="1:27" ht="11.65" customHeight="1">
      <c r="A2815" s="53">
        <v>2686</v>
      </c>
      <c r="C2815" s="101"/>
      <c r="F2815" s="104" t="s">
        <v>270</v>
      </c>
      <c r="G2815" s="3" t="s">
        <v>569</v>
      </c>
      <c r="H2815" s="59"/>
      <c r="I2815" s="7">
        <v>0</v>
      </c>
      <c r="J2815" s="7">
        <v>0</v>
      </c>
      <c r="K2815" s="103">
        <v>0</v>
      </c>
      <c r="L2815" s="7">
        <v>0</v>
      </c>
      <c r="M2815" s="7">
        <v>0</v>
      </c>
      <c r="O2815" s="51"/>
      <c r="P2815" s="51"/>
      <c r="Q2815" s="51"/>
      <c r="R2815" s="51"/>
      <c r="S2815" s="51"/>
      <c r="T2815" s="51"/>
      <c r="U2815" s="51"/>
      <c r="V2815" s="51"/>
      <c r="W2815" s="51"/>
      <c r="X2815" s="51"/>
      <c r="Y2815" s="51"/>
      <c r="Z2815" s="51"/>
      <c r="AA2815" s="51"/>
    </row>
    <row r="2816" spans="1:27" ht="11.65" customHeight="1">
      <c r="A2816" s="53">
        <v>2687</v>
      </c>
      <c r="C2816" s="101"/>
      <c r="F2816" s="104" t="s">
        <v>270</v>
      </c>
      <c r="G2816" s="3" t="s">
        <v>649</v>
      </c>
      <c r="H2816" s="59"/>
      <c r="I2816" s="7">
        <v>0</v>
      </c>
      <c r="J2816" s="7">
        <v>0</v>
      </c>
      <c r="K2816" s="103">
        <v>0</v>
      </c>
      <c r="L2816" s="7">
        <v>0</v>
      </c>
      <c r="M2816" s="7">
        <v>0</v>
      </c>
      <c r="O2816" s="51"/>
      <c r="P2816" s="51"/>
      <c r="Q2816" s="51"/>
      <c r="R2816" s="51"/>
      <c r="S2816" s="51"/>
      <c r="T2816" s="51"/>
      <c r="U2816" s="51"/>
      <c r="V2816" s="51"/>
      <c r="W2816" s="51"/>
      <c r="X2816" s="51"/>
      <c r="Y2816" s="51"/>
      <c r="Z2816" s="51"/>
      <c r="AA2816" s="51"/>
    </row>
    <row r="2817" spans="1:27" ht="11.65" customHeight="1">
      <c r="A2817" s="53">
        <v>2688</v>
      </c>
      <c r="C2817" s="101"/>
      <c r="F2817" s="104" t="s">
        <v>270</v>
      </c>
      <c r="G2817" s="3" t="s">
        <v>635</v>
      </c>
      <c r="H2817" s="59"/>
      <c r="I2817" s="7">
        <v>0</v>
      </c>
      <c r="J2817" s="7">
        <v>0</v>
      </c>
      <c r="K2817" s="103">
        <v>0</v>
      </c>
      <c r="L2817" s="7">
        <v>0</v>
      </c>
      <c r="M2817" s="7">
        <v>0</v>
      </c>
      <c r="O2817" s="51"/>
      <c r="P2817" s="51"/>
      <c r="Q2817" s="51"/>
      <c r="R2817" s="51"/>
      <c r="S2817" s="51"/>
      <c r="T2817" s="51"/>
      <c r="U2817" s="51"/>
      <c r="V2817" s="51"/>
      <c r="W2817" s="51"/>
      <c r="X2817" s="51"/>
      <c r="Y2817" s="51"/>
      <c r="Z2817" s="51"/>
      <c r="AA2817" s="51"/>
    </row>
    <row r="2818" spans="1:27" ht="11.65" customHeight="1">
      <c r="A2818" s="53">
        <v>2689</v>
      </c>
      <c r="C2818" s="101"/>
      <c r="F2818" s="104" t="s">
        <v>270</v>
      </c>
      <c r="G2818" s="3" t="s">
        <v>249</v>
      </c>
      <c r="H2818" s="59"/>
      <c r="I2818" s="7">
        <v>0</v>
      </c>
      <c r="J2818" s="7">
        <v>0</v>
      </c>
      <c r="K2818" s="103">
        <v>0</v>
      </c>
      <c r="L2818" s="7">
        <v>0</v>
      </c>
      <c r="M2818" s="7">
        <v>0</v>
      </c>
      <c r="O2818" s="51"/>
      <c r="P2818" s="51"/>
      <c r="Q2818" s="51"/>
      <c r="R2818" s="51"/>
      <c r="S2818" s="51"/>
      <c r="T2818" s="51"/>
      <c r="U2818" s="51"/>
      <c r="V2818" s="51"/>
      <c r="W2818" s="51"/>
      <c r="X2818" s="51"/>
      <c r="Y2818" s="51"/>
      <c r="Z2818" s="51"/>
      <c r="AA2818" s="51"/>
    </row>
    <row r="2819" spans="1:27" ht="11.65" customHeight="1">
      <c r="A2819" s="53">
        <v>2690</v>
      </c>
      <c r="C2819" s="101"/>
      <c r="F2819" s="104" t="s">
        <v>270</v>
      </c>
      <c r="G2819" s="3" t="s">
        <v>634</v>
      </c>
      <c r="H2819" s="59"/>
      <c r="I2819" s="7">
        <v>-436611249.79791701</v>
      </c>
      <c r="J2819" s="7">
        <v>-338373605.75033414</v>
      </c>
      <c r="K2819" s="103">
        <v>-98237644.047582865</v>
      </c>
      <c r="L2819" s="7">
        <v>-4280776.1676860005</v>
      </c>
      <c r="M2819" s="7">
        <v>-102518420.21526887</v>
      </c>
      <c r="O2819" s="51"/>
      <c r="P2819" s="51"/>
      <c r="Q2819" s="51"/>
      <c r="R2819" s="51"/>
      <c r="S2819" s="51"/>
      <c r="T2819" s="51"/>
      <c r="U2819" s="51"/>
      <c r="V2819" s="51"/>
      <c r="W2819" s="51"/>
      <c r="X2819" s="51"/>
      <c r="Y2819" s="51"/>
      <c r="Z2819" s="51"/>
      <c r="AA2819" s="51"/>
    </row>
    <row r="2820" spans="1:27" ht="11.65" customHeight="1">
      <c r="A2820" s="53">
        <v>2691</v>
      </c>
      <c r="C2820" s="101"/>
      <c r="F2820" s="104" t="s">
        <v>270</v>
      </c>
      <c r="G2820" s="3" t="s">
        <v>636</v>
      </c>
      <c r="H2820" s="59"/>
      <c r="I2820" s="7">
        <v>-601960270.54166698</v>
      </c>
      <c r="J2820" s="7">
        <v>-601960270.54166698</v>
      </c>
      <c r="K2820" s="103">
        <v>0</v>
      </c>
      <c r="L2820" s="7">
        <v>0</v>
      </c>
      <c r="M2820" s="7">
        <v>0</v>
      </c>
      <c r="O2820" s="51"/>
      <c r="P2820" s="51"/>
      <c r="Q2820" s="51"/>
      <c r="R2820" s="51"/>
      <c r="S2820" s="51"/>
      <c r="T2820" s="51"/>
      <c r="U2820" s="51"/>
      <c r="V2820" s="51"/>
      <c r="W2820" s="51"/>
      <c r="X2820" s="51"/>
      <c r="Y2820" s="51"/>
      <c r="Z2820" s="51"/>
      <c r="AA2820" s="51"/>
    </row>
    <row r="2821" spans="1:27" ht="11.65" customHeight="1">
      <c r="A2821" s="53">
        <v>2692</v>
      </c>
      <c r="C2821" s="101"/>
      <c r="F2821" s="104" t="s">
        <v>270</v>
      </c>
      <c r="G2821" s="3" t="s">
        <v>636</v>
      </c>
      <c r="H2821" s="59"/>
      <c r="I2821" s="7">
        <v>0</v>
      </c>
      <c r="J2821" s="7">
        <v>0</v>
      </c>
      <c r="K2821" s="103">
        <v>0</v>
      </c>
      <c r="L2821" s="7">
        <v>0</v>
      </c>
      <c r="M2821" s="7">
        <v>0</v>
      </c>
      <c r="O2821" s="51"/>
      <c r="P2821" s="51"/>
      <c r="Q2821" s="51"/>
      <c r="R2821" s="51"/>
      <c r="S2821" s="51"/>
      <c r="T2821" s="51"/>
      <c r="U2821" s="51"/>
      <c r="V2821" s="51"/>
      <c r="W2821" s="51"/>
      <c r="X2821" s="51"/>
      <c r="Y2821" s="51"/>
      <c r="Z2821" s="51"/>
      <c r="AA2821" s="51"/>
    </row>
    <row r="2822" spans="1:27" ht="11.65" customHeight="1">
      <c r="A2822" s="53">
        <v>2693</v>
      </c>
      <c r="C2822" s="101"/>
      <c r="F2822" s="102"/>
      <c r="H2822" s="59" t="s">
        <v>577</v>
      </c>
      <c r="I2822" s="106">
        <v>-1038571520.339584</v>
      </c>
      <c r="J2822" s="106">
        <v>-940333876.29200113</v>
      </c>
      <c r="K2822" s="106">
        <v>-98237644.047582865</v>
      </c>
      <c r="L2822" s="106">
        <v>-4280776.1676860005</v>
      </c>
      <c r="M2822" s="106">
        <v>-102518420.21526887</v>
      </c>
      <c r="O2822" s="51"/>
      <c r="P2822" s="51"/>
      <c r="Q2822" s="51"/>
      <c r="R2822" s="51"/>
      <c r="S2822" s="51"/>
      <c r="T2822" s="51"/>
      <c r="U2822" s="51"/>
      <c r="V2822" s="51"/>
      <c r="W2822" s="51"/>
      <c r="X2822" s="51"/>
      <c r="Y2822" s="51"/>
      <c r="Z2822" s="51"/>
      <c r="AA2822" s="51"/>
    </row>
    <row r="2823" spans="1:27" ht="11.65" customHeight="1">
      <c r="A2823" s="53">
        <v>2694</v>
      </c>
      <c r="C2823" s="101"/>
      <c r="F2823" s="102"/>
      <c r="H2823" s="59"/>
      <c r="I2823" s="7"/>
      <c r="J2823" s="7"/>
      <c r="K2823" s="7"/>
      <c r="L2823" s="7"/>
      <c r="M2823" s="7"/>
      <c r="O2823" s="51"/>
      <c r="P2823" s="51"/>
      <c r="Q2823" s="51"/>
      <c r="R2823" s="51"/>
      <c r="S2823" s="51"/>
      <c r="T2823" s="51"/>
      <c r="U2823" s="51"/>
      <c r="V2823" s="51"/>
      <c r="W2823" s="51"/>
      <c r="X2823" s="51"/>
      <c r="Y2823" s="51"/>
      <c r="Z2823" s="51"/>
      <c r="AA2823" s="51"/>
    </row>
    <row r="2824" spans="1:27" ht="11.65" customHeight="1">
      <c r="A2824" s="53">
        <v>2695</v>
      </c>
      <c r="C2824" s="101" t="s">
        <v>584</v>
      </c>
      <c r="D2824" s="3" t="s">
        <v>585</v>
      </c>
      <c r="F2824" s="102"/>
      <c r="H2824" s="59"/>
      <c r="I2824" s="7"/>
      <c r="J2824" s="7"/>
      <c r="K2824" s="7"/>
      <c r="L2824" s="7"/>
      <c r="M2824" s="7"/>
      <c r="O2824" s="51"/>
      <c r="P2824" s="51"/>
      <c r="Q2824" s="51"/>
      <c r="R2824" s="51"/>
      <c r="S2824" s="51"/>
      <c r="T2824" s="51"/>
      <c r="U2824" s="51"/>
      <c r="V2824" s="51"/>
      <c r="W2824" s="51"/>
      <c r="X2824" s="51"/>
      <c r="Y2824" s="51"/>
      <c r="Z2824" s="51"/>
      <c r="AA2824" s="51"/>
    </row>
    <row r="2825" spans="1:27" ht="11.65" customHeight="1">
      <c r="A2825" s="53">
        <v>2696</v>
      </c>
      <c r="C2825" s="101"/>
      <c r="F2825" s="104" t="s">
        <v>270</v>
      </c>
      <c r="G2825" s="3" t="s">
        <v>635</v>
      </c>
      <c r="H2825" s="59"/>
      <c r="I2825" s="7">
        <v>0</v>
      </c>
      <c r="J2825" s="7">
        <v>0</v>
      </c>
      <c r="K2825" s="103">
        <v>0</v>
      </c>
      <c r="L2825" s="7">
        <v>0</v>
      </c>
      <c r="M2825" s="7">
        <v>0</v>
      </c>
      <c r="O2825" s="51"/>
      <c r="P2825" s="51"/>
      <c r="Q2825" s="51"/>
      <c r="R2825" s="51"/>
      <c r="S2825" s="51"/>
      <c r="T2825" s="51"/>
      <c r="U2825" s="51"/>
      <c r="V2825" s="51"/>
      <c r="W2825" s="51"/>
      <c r="X2825" s="51"/>
      <c r="Y2825" s="51"/>
      <c r="Z2825" s="51"/>
      <c r="AA2825" s="51"/>
    </row>
    <row r="2826" spans="1:27" ht="11.65" customHeight="1">
      <c r="A2826" s="53">
        <v>2697</v>
      </c>
      <c r="C2826" s="101"/>
      <c r="F2826" s="104" t="s">
        <v>270</v>
      </c>
      <c r="G2826" s="3" t="s">
        <v>249</v>
      </c>
      <c r="H2826" s="59"/>
      <c r="I2826" s="7">
        <v>0</v>
      </c>
      <c r="J2826" s="7">
        <v>0</v>
      </c>
      <c r="K2826" s="103">
        <v>0</v>
      </c>
      <c r="L2826" s="7">
        <v>0</v>
      </c>
      <c r="M2826" s="7">
        <v>0</v>
      </c>
      <c r="O2826" s="51"/>
      <c r="P2826" s="51"/>
      <c r="Q2826" s="51"/>
      <c r="R2826" s="51"/>
      <c r="S2826" s="51"/>
      <c r="T2826" s="51"/>
      <c r="U2826" s="51"/>
      <c r="V2826" s="51"/>
      <c r="W2826" s="51"/>
      <c r="X2826" s="51"/>
      <c r="Y2826" s="51"/>
      <c r="Z2826" s="51"/>
      <c r="AA2826" s="51"/>
    </row>
    <row r="2827" spans="1:27" ht="11.65" customHeight="1">
      <c r="A2827" s="53">
        <v>2698</v>
      </c>
      <c r="C2827" s="101"/>
      <c r="F2827" s="102"/>
      <c r="H2827" s="59"/>
      <c r="I2827" s="106">
        <v>0</v>
      </c>
      <c r="J2827" s="106">
        <v>0</v>
      </c>
      <c r="K2827" s="106">
        <v>0</v>
      </c>
      <c r="L2827" s="106">
        <v>0</v>
      </c>
      <c r="M2827" s="106">
        <v>0</v>
      </c>
      <c r="O2827" s="51"/>
      <c r="P2827" s="51"/>
      <c r="Q2827" s="51"/>
      <c r="R2827" s="51"/>
      <c r="S2827" s="51"/>
      <c r="T2827" s="51"/>
      <c r="U2827" s="51"/>
      <c r="V2827" s="51"/>
      <c r="W2827" s="51"/>
      <c r="X2827" s="51"/>
      <c r="Y2827" s="51"/>
      <c r="Z2827" s="51"/>
      <c r="AA2827" s="51"/>
    </row>
    <row r="2828" spans="1:27" ht="11.65" customHeight="1">
      <c r="A2828" s="53">
        <v>2699</v>
      </c>
      <c r="C2828" s="101"/>
      <c r="F2828" s="102"/>
      <c r="H2828" s="59"/>
      <c r="I2828" s="7"/>
      <c r="J2828" s="7"/>
      <c r="K2828" s="7"/>
      <c r="L2828" s="7"/>
      <c r="M2828" s="7"/>
      <c r="O2828" s="51"/>
      <c r="P2828" s="51"/>
      <c r="Q2828" s="51"/>
      <c r="R2828" s="51"/>
      <c r="S2828" s="51"/>
      <c r="T2828" s="51"/>
      <c r="U2828" s="51"/>
      <c r="V2828" s="51"/>
      <c r="W2828" s="51"/>
      <c r="X2828" s="51"/>
      <c r="Y2828" s="51"/>
      <c r="Z2828" s="51"/>
      <c r="AA2828" s="51"/>
    </row>
    <row r="2829" spans="1:27" ht="11.65" customHeight="1" thickBot="1">
      <c r="A2829" s="53">
        <v>2700</v>
      </c>
      <c r="C2829" s="91" t="s">
        <v>586</v>
      </c>
      <c r="F2829" s="102"/>
      <c r="H2829" s="90"/>
      <c r="I2829" s="108">
        <v>-4454929575.4512491</v>
      </c>
      <c r="J2829" s="108">
        <v>-4130146105.6633739</v>
      </c>
      <c r="K2829" s="108">
        <v>-324783469.78787529</v>
      </c>
      <c r="L2829" s="108">
        <v>13670426.48898989</v>
      </c>
      <c r="M2829" s="108">
        <v>-311113043.29888541</v>
      </c>
      <c r="N2829" s="7" t="s">
        <v>65</v>
      </c>
      <c r="O2829" s="105"/>
      <c r="P2829" s="105"/>
      <c r="Q2829" s="105"/>
      <c r="R2829" s="105"/>
      <c r="S2829" s="105"/>
      <c r="T2829" s="105"/>
      <c r="U2829" s="51"/>
      <c r="V2829" s="105"/>
      <c r="W2829" s="105"/>
      <c r="X2829" s="105"/>
      <c r="Y2829" s="105"/>
      <c r="Z2829" s="105"/>
      <c r="AA2829" s="105"/>
    </row>
    <row r="2830" spans="1:27" ht="11.65" customHeight="1" thickTop="1">
      <c r="A2830" s="53">
        <v>2701</v>
      </c>
      <c r="C2830" s="101"/>
      <c r="F2830" s="102"/>
      <c r="H2830" s="59"/>
      <c r="I2830" s="109"/>
      <c r="J2830" s="7"/>
      <c r="K2830" s="7"/>
      <c r="L2830" s="7"/>
      <c r="M2830" s="7"/>
      <c r="O2830" s="51"/>
      <c r="P2830" s="51"/>
      <c r="Q2830" s="51"/>
      <c r="R2830" s="51"/>
      <c r="S2830" s="51"/>
      <c r="T2830" s="51"/>
      <c r="U2830" s="51"/>
      <c r="V2830" s="51"/>
      <c r="W2830" s="51"/>
      <c r="X2830" s="51"/>
      <c r="Y2830" s="51"/>
      <c r="Z2830" s="51"/>
      <c r="AA2830" s="51"/>
    </row>
    <row r="2831" spans="1:27" ht="11.65" customHeight="1">
      <c r="A2831" s="53">
        <v>2702</v>
      </c>
      <c r="C2831" s="101" t="s">
        <v>587</v>
      </c>
      <c r="F2831" s="102"/>
      <c r="H2831" s="59"/>
      <c r="I2831" s="7"/>
      <c r="J2831" s="7"/>
      <c r="K2831" s="7"/>
      <c r="L2831" s="7"/>
      <c r="M2831" s="7"/>
      <c r="O2831" s="51"/>
      <c r="P2831" s="51"/>
      <c r="Q2831" s="51"/>
      <c r="R2831" s="51"/>
      <c r="S2831" s="51"/>
      <c r="T2831" s="51"/>
      <c r="U2831" s="51"/>
      <c r="V2831" s="51"/>
      <c r="W2831" s="51"/>
      <c r="X2831" s="51"/>
      <c r="Y2831" s="51"/>
      <c r="Z2831" s="51"/>
      <c r="AA2831" s="51"/>
    </row>
    <row r="2832" spans="1:27" ht="11.65" customHeight="1">
      <c r="A2832" s="53">
        <v>2703</v>
      </c>
      <c r="C2832" s="101"/>
      <c r="E2832" s="57" t="s">
        <v>569</v>
      </c>
      <c r="F2832" s="102"/>
      <c r="H2832" s="59"/>
      <c r="I2832" s="7">
        <v>14030331.734166671</v>
      </c>
      <c r="J2832" s="7">
        <v>14030331.734166671</v>
      </c>
      <c r="K2832" s="103">
        <v>0</v>
      </c>
      <c r="L2832" s="7">
        <v>0</v>
      </c>
      <c r="M2832" s="7">
        <v>0</v>
      </c>
      <c r="O2832" s="51"/>
      <c r="P2832" s="51"/>
      <c r="Q2832" s="51"/>
      <c r="R2832" s="51"/>
      <c r="S2832" s="51"/>
      <c r="T2832" s="51"/>
      <c r="U2832" s="51"/>
      <c r="V2832" s="51"/>
      <c r="W2832" s="51"/>
      <c r="X2832" s="51"/>
      <c r="Y2832" s="51"/>
      <c r="Z2832" s="51"/>
      <c r="AA2832" s="51"/>
    </row>
    <row r="2833" spans="1:27" ht="11.65" customHeight="1">
      <c r="A2833" s="53">
        <v>2704</v>
      </c>
      <c r="C2833" s="101"/>
      <c r="E2833" s="3" t="s">
        <v>635</v>
      </c>
      <c r="F2833" s="102"/>
      <c r="H2833" s="59"/>
      <c r="I2833" s="7">
        <v>0</v>
      </c>
      <c r="J2833" s="7">
        <v>0</v>
      </c>
      <c r="K2833" s="103">
        <v>0</v>
      </c>
      <c r="L2833" s="7">
        <v>0</v>
      </c>
      <c r="M2833" s="7">
        <v>0</v>
      </c>
      <c r="O2833" s="51"/>
      <c r="P2833" s="51"/>
      <c r="Q2833" s="51"/>
      <c r="R2833" s="51"/>
      <c r="S2833" s="51"/>
      <c r="T2833" s="51"/>
      <c r="U2833" s="51"/>
      <c r="V2833" s="51"/>
      <c r="W2833" s="51"/>
      <c r="X2833" s="51"/>
      <c r="Y2833" s="51"/>
      <c r="Z2833" s="51"/>
      <c r="AA2833" s="51"/>
    </row>
    <row r="2834" spans="1:27" ht="11.65" customHeight="1">
      <c r="A2834" s="53">
        <v>2705</v>
      </c>
      <c r="C2834" s="101"/>
      <c r="E2834" s="3" t="s">
        <v>649</v>
      </c>
      <c r="F2834" s="102"/>
      <c r="H2834" s="59"/>
      <c r="I2834" s="7">
        <v>0</v>
      </c>
      <c r="J2834" s="7">
        <v>0</v>
      </c>
      <c r="K2834" s="103">
        <v>0</v>
      </c>
      <c r="L2834" s="7">
        <v>0</v>
      </c>
      <c r="M2834" s="7">
        <v>0</v>
      </c>
      <c r="O2834" s="51"/>
      <c r="P2834" s="51"/>
      <c r="Q2834" s="51"/>
      <c r="R2834" s="51"/>
      <c r="S2834" s="51"/>
      <c r="T2834" s="51"/>
      <c r="U2834" s="51"/>
      <c r="V2834" s="51"/>
      <c r="W2834" s="51"/>
      <c r="X2834" s="51"/>
      <c r="Y2834" s="51"/>
      <c r="Z2834" s="51"/>
      <c r="AA2834" s="51"/>
    </row>
    <row r="2835" spans="1:27" ht="11.65" customHeight="1">
      <c r="A2835" s="53">
        <v>2706</v>
      </c>
      <c r="C2835" s="101"/>
      <c r="E2835" s="3" t="s">
        <v>249</v>
      </c>
      <c r="F2835" s="102"/>
      <c r="H2835" s="59"/>
      <c r="I2835" s="7">
        <v>0</v>
      </c>
      <c r="J2835" s="7">
        <v>0</v>
      </c>
      <c r="K2835" s="103">
        <v>0</v>
      </c>
      <c r="L2835" s="7">
        <v>0</v>
      </c>
      <c r="M2835" s="7">
        <v>0</v>
      </c>
      <c r="O2835" s="51"/>
      <c r="P2835" s="51"/>
      <c r="Q2835" s="51"/>
      <c r="R2835" s="51"/>
      <c r="S2835" s="51"/>
      <c r="T2835" s="51"/>
      <c r="U2835" s="51"/>
      <c r="V2835" s="51"/>
      <c r="W2835" s="51"/>
      <c r="X2835" s="51"/>
      <c r="Y2835" s="51"/>
      <c r="Z2835" s="51"/>
      <c r="AA2835" s="51"/>
    </row>
    <row r="2836" spans="1:27" ht="11.65" customHeight="1">
      <c r="A2836" s="53">
        <v>2707</v>
      </c>
      <c r="C2836" s="101"/>
      <c r="E2836" s="3" t="s">
        <v>634</v>
      </c>
      <c r="F2836" s="102"/>
      <c r="H2836" s="59"/>
      <c r="I2836" s="7">
        <v>-881699864.81333303</v>
      </c>
      <c r="J2836" s="7">
        <v>-683317167.35323811</v>
      </c>
      <c r="K2836" s="103">
        <v>-198382697.46009499</v>
      </c>
      <c r="L2836" s="7">
        <v>13303792.884359837</v>
      </c>
      <c r="M2836" s="7">
        <v>-185078904.57573515</v>
      </c>
      <c r="O2836" s="51"/>
      <c r="P2836" s="51"/>
      <c r="Q2836" s="51"/>
      <c r="R2836" s="51"/>
      <c r="S2836" s="51"/>
      <c r="T2836" s="51"/>
      <c r="U2836" s="51"/>
      <c r="V2836" s="51"/>
      <c r="W2836" s="51"/>
      <c r="X2836" s="51"/>
      <c r="Y2836" s="51"/>
      <c r="Z2836" s="51"/>
      <c r="AA2836" s="51"/>
    </row>
    <row r="2837" spans="1:27" ht="11.65" customHeight="1">
      <c r="A2837" s="53">
        <v>2708</v>
      </c>
      <c r="C2837" s="101"/>
      <c r="E2837" s="3" t="s">
        <v>636</v>
      </c>
      <c r="F2837" s="102"/>
      <c r="H2837" s="59"/>
      <c r="I2837" s="7">
        <v>-3025479477.3299999</v>
      </c>
      <c r="J2837" s="7">
        <v>-3025479477.3299999</v>
      </c>
      <c r="K2837" s="103">
        <v>0</v>
      </c>
      <c r="L2837" s="7">
        <v>0</v>
      </c>
      <c r="M2837" s="7">
        <v>0</v>
      </c>
      <c r="O2837" s="51"/>
      <c r="P2837" s="51"/>
      <c r="Q2837" s="51"/>
      <c r="R2837" s="51"/>
      <c r="S2837" s="51"/>
      <c r="T2837" s="51"/>
      <c r="U2837" s="51"/>
      <c r="V2837" s="51"/>
      <c r="W2837" s="51"/>
      <c r="X2837" s="51"/>
      <c r="Y2837" s="51"/>
      <c r="Z2837" s="51"/>
      <c r="AA2837" s="51"/>
    </row>
    <row r="2838" spans="1:27" ht="11.65" customHeight="1">
      <c r="A2838" s="53">
        <v>2709</v>
      </c>
      <c r="C2838" s="101"/>
      <c r="E2838" s="3" t="s">
        <v>639</v>
      </c>
      <c r="F2838" s="102"/>
      <c r="H2838" s="59"/>
      <c r="I2838" s="7">
        <v>-561780565.04208302</v>
      </c>
      <c r="J2838" s="7">
        <v>-435379792.71430272</v>
      </c>
      <c r="K2838" s="103">
        <v>-126400772.32778031</v>
      </c>
      <c r="L2838" s="7">
        <v>366633.60463003814</v>
      </c>
      <c r="M2838" s="7">
        <v>-126034138.72315027</v>
      </c>
      <c r="O2838" s="51"/>
      <c r="P2838" s="51"/>
      <c r="Q2838" s="51"/>
      <c r="R2838" s="51"/>
      <c r="S2838" s="51"/>
      <c r="T2838" s="51"/>
      <c r="U2838" s="51"/>
      <c r="V2838" s="51"/>
      <c r="W2838" s="51"/>
      <c r="X2838" s="51"/>
      <c r="Y2838" s="51"/>
      <c r="Z2838" s="51"/>
      <c r="AA2838" s="51"/>
    </row>
    <row r="2839" spans="1:27" ht="11.65" customHeight="1">
      <c r="A2839" s="53">
        <v>2710</v>
      </c>
      <c r="C2839" s="101"/>
      <c r="E2839" s="3" t="s">
        <v>660</v>
      </c>
      <c r="F2839" s="102"/>
      <c r="H2839" s="59"/>
      <c r="I2839" s="7">
        <v>0</v>
      </c>
      <c r="J2839" s="7">
        <v>0</v>
      </c>
      <c r="K2839" s="103">
        <v>0</v>
      </c>
      <c r="L2839" s="7">
        <v>0</v>
      </c>
      <c r="M2839" s="7">
        <v>0</v>
      </c>
      <c r="O2839" s="51"/>
      <c r="P2839" s="51"/>
      <c r="Q2839" s="51"/>
      <c r="R2839" s="51"/>
      <c r="S2839" s="51"/>
      <c r="T2839" s="51"/>
      <c r="U2839" s="51"/>
      <c r="V2839" s="51"/>
      <c r="W2839" s="51"/>
      <c r="X2839" s="51"/>
      <c r="Y2839" s="51"/>
      <c r="Z2839" s="51"/>
      <c r="AA2839" s="51"/>
    </row>
    <row r="2840" spans="1:27" ht="11.65" customHeight="1" thickBot="1">
      <c r="A2840" s="53">
        <v>2711</v>
      </c>
      <c r="C2840" s="101" t="s">
        <v>588</v>
      </c>
      <c r="F2840" s="102"/>
      <c r="H2840" s="59"/>
      <c r="I2840" s="118">
        <v>-4454929575.4512491</v>
      </c>
      <c r="J2840" s="118">
        <v>-4130146105.6633739</v>
      </c>
      <c r="K2840" s="118">
        <v>-324783469.78787529</v>
      </c>
      <c r="L2840" s="118">
        <v>13670426.488989875</v>
      </c>
      <c r="M2840" s="118">
        <v>-311113043.29888541</v>
      </c>
      <c r="O2840" s="51">
        <v>0</v>
      </c>
      <c r="P2840" s="51"/>
      <c r="Q2840" s="51"/>
      <c r="R2840" s="51"/>
      <c r="S2840" s="51"/>
      <c r="T2840" s="51"/>
      <c r="U2840" s="51"/>
      <c r="V2840" s="51"/>
      <c r="W2840" s="51"/>
      <c r="X2840" s="51"/>
      <c r="Y2840" s="51"/>
      <c r="Z2840" s="51"/>
      <c r="AA2840" s="51"/>
    </row>
    <row r="2841" spans="1:27" ht="11.65" customHeight="1" thickTop="1">
      <c r="A2841" s="53">
        <v>2712</v>
      </c>
      <c r="C2841" s="101"/>
      <c r="F2841" s="102"/>
      <c r="H2841" s="59"/>
      <c r="I2841" s="51"/>
      <c r="J2841" s="51"/>
      <c r="K2841" s="51"/>
      <c r="L2841" s="51"/>
      <c r="M2841" s="51"/>
      <c r="O2841" s="51"/>
      <c r="P2841" s="51"/>
      <c r="Q2841" s="51"/>
      <c r="R2841" s="51"/>
      <c r="S2841" s="51"/>
      <c r="T2841" s="51"/>
      <c r="U2841" s="51"/>
      <c r="V2841" s="51"/>
      <c r="W2841" s="51"/>
      <c r="X2841" s="51"/>
      <c r="Y2841" s="51"/>
      <c r="Z2841" s="51"/>
      <c r="AA2841" s="51"/>
    </row>
    <row r="2842" spans="1:27" ht="15" customHeight="1">
      <c r="A2842" s="53">
        <v>2713</v>
      </c>
      <c r="C2842" s="101"/>
      <c r="F2842" s="102"/>
      <c r="H2842" s="59"/>
      <c r="I2842" s="7"/>
      <c r="J2842" s="7"/>
      <c r="K2842" s="7"/>
      <c r="L2842" s="7"/>
      <c r="M2842" s="7"/>
      <c r="O2842" s="51"/>
      <c r="P2842" s="51"/>
      <c r="Q2842" s="51"/>
      <c r="R2842" s="51"/>
      <c r="S2842" s="51"/>
      <c r="T2842" s="51"/>
      <c r="U2842" s="51"/>
      <c r="V2842" s="51"/>
      <c r="W2842" s="51"/>
      <c r="X2842" s="51"/>
      <c r="Y2842" s="51"/>
      <c r="Z2842" s="51"/>
      <c r="AA2842" s="51"/>
    </row>
    <row r="2843" spans="1:27" ht="11.65" customHeight="1">
      <c r="A2843" s="53">
        <v>2714</v>
      </c>
      <c r="C2843" s="101" t="s">
        <v>589</v>
      </c>
      <c r="D2843" s="3" t="s">
        <v>590</v>
      </c>
      <c r="F2843" s="102"/>
      <c r="H2843" s="59"/>
      <c r="I2843" s="7"/>
      <c r="J2843" s="7"/>
      <c r="K2843" s="7"/>
      <c r="L2843" s="7"/>
      <c r="M2843" s="7"/>
      <c r="O2843" s="51"/>
      <c r="P2843" s="51"/>
      <c r="Q2843" s="51"/>
      <c r="R2843" s="51"/>
      <c r="S2843" s="51"/>
      <c r="T2843" s="51"/>
      <c r="U2843" s="51"/>
      <c r="V2843" s="51"/>
      <c r="W2843" s="51"/>
      <c r="X2843" s="51"/>
      <c r="Y2843" s="51"/>
      <c r="Z2843" s="51"/>
      <c r="AA2843" s="51"/>
    </row>
    <row r="2844" spans="1:27" ht="11.65" customHeight="1">
      <c r="A2844" s="53">
        <v>2715</v>
      </c>
      <c r="C2844" s="101"/>
      <c r="F2844" s="104" t="s">
        <v>640</v>
      </c>
      <c r="G2844" s="3" t="s">
        <v>635</v>
      </c>
      <c r="H2844" s="59"/>
      <c r="I2844" s="7">
        <v>0</v>
      </c>
      <c r="J2844" s="7">
        <v>0</v>
      </c>
      <c r="K2844" s="103">
        <v>0</v>
      </c>
      <c r="L2844" s="7">
        <v>0</v>
      </c>
      <c r="M2844" s="7">
        <v>0</v>
      </c>
      <c r="O2844" s="51"/>
      <c r="P2844" s="51"/>
      <c r="Q2844" s="51"/>
      <c r="R2844" s="51"/>
      <c r="S2844" s="51"/>
      <c r="T2844" s="51"/>
      <c r="U2844" s="51"/>
      <c r="V2844" s="51"/>
      <c r="W2844" s="51"/>
      <c r="X2844" s="51"/>
      <c r="Y2844" s="51"/>
      <c r="Z2844" s="51"/>
      <c r="AA2844" s="51"/>
    </row>
    <row r="2845" spans="1:27" ht="11.65" customHeight="1">
      <c r="A2845" s="53">
        <v>2716</v>
      </c>
      <c r="C2845" s="101"/>
      <c r="F2845" s="104" t="s">
        <v>640</v>
      </c>
      <c r="G2845" s="3" t="s">
        <v>649</v>
      </c>
      <c r="H2845" s="59"/>
      <c r="I2845" s="7">
        <v>0</v>
      </c>
      <c r="J2845" s="7">
        <v>0</v>
      </c>
      <c r="K2845" s="103">
        <v>0</v>
      </c>
      <c r="L2845" s="7">
        <v>0</v>
      </c>
      <c r="M2845" s="7">
        <v>0</v>
      </c>
      <c r="O2845" s="51"/>
      <c r="P2845" s="51"/>
      <c r="Q2845" s="51"/>
      <c r="R2845" s="51"/>
      <c r="S2845" s="51"/>
      <c r="T2845" s="51"/>
      <c r="U2845" s="51"/>
      <c r="V2845" s="51"/>
      <c r="W2845" s="51"/>
      <c r="X2845" s="51"/>
      <c r="Y2845" s="51"/>
      <c r="Z2845" s="51"/>
      <c r="AA2845" s="51"/>
    </row>
    <row r="2846" spans="1:27" ht="11.65" customHeight="1">
      <c r="A2846" s="53">
        <v>2717</v>
      </c>
      <c r="C2846" s="101"/>
      <c r="F2846" s="104" t="s">
        <v>640</v>
      </c>
      <c r="G2846" s="3" t="s">
        <v>634</v>
      </c>
      <c r="H2846" s="59"/>
      <c r="I2846" s="7">
        <v>-513740611.120417</v>
      </c>
      <c r="J2846" s="7">
        <v>-398148840.84103382</v>
      </c>
      <c r="K2846" s="103">
        <v>-115591770.2793832</v>
      </c>
      <c r="L2846" s="7">
        <v>-6743981.2021420896</v>
      </c>
      <c r="M2846" s="7">
        <v>-122335751.48152529</v>
      </c>
      <c r="O2846" s="51"/>
      <c r="P2846" s="51"/>
      <c r="Q2846" s="51"/>
      <c r="R2846" s="51"/>
      <c r="S2846" s="51"/>
      <c r="T2846" s="51"/>
      <c r="U2846" s="51"/>
      <c r="V2846" s="51"/>
      <c r="W2846" s="51"/>
      <c r="X2846" s="51"/>
      <c r="Y2846" s="51"/>
      <c r="Z2846" s="51"/>
      <c r="AA2846" s="51"/>
    </row>
    <row r="2847" spans="1:27" ht="11.65" customHeight="1">
      <c r="A2847" s="53">
        <v>2718</v>
      </c>
      <c r="C2847" s="101"/>
      <c r="F2847" s="104" t="s">
        <v>640</v>
      </c>
      <c r="G2847" s="3" t="s">
        <v>636</v>
      </c>
      <c r="H2847" s="59"/>
      <c r="I2847" s="7">
        <v>-1109426294.5383301</v>
      </c>
      <c r="J2847" s="7">
        <v>-1109426294.5383301</v>
      </c>
      <c r="K2847" s="103">
        <v>0</v>
      </c>
      <c r="L2847" s="7">
        <v>0</v>
      </c>
      <c r="M2847" s="7">
        <v>0</v>
      </c>
      <c r="O2847" s="51"/>
      <c r="P2847" s="51"/>
      <c r="Q2847" s="51"/>
      <c r="R2847" s="51"/>
      <c r="S2847" s="51"/>
      <c r="T2847" s="51"/>
      <c r="U2847" s="51"/>
      <c r="V2847" s="51"/>
      <c r="W2847" s="51"/>
      <c r="X2847" s="51"/>
      <c r="Y2847" s="51"/>
      <c r="Z2847" s="51"/>
      <c r="AA2847" s="51"/>
    </row>
    <row r="2848" spans="1:27" ht="11.65" customHeight="1">
      <c r="A2848" s="53">
        <v>2719</v>
      </c>
      <c r="C2848" s="101"/>
      <c r="F2848" s="104" t="s">
        <v>640</v>
      </c>
      <c r="G2848" s="3" t="s">
        <v>639</v>
      </c>
      <c r="H2848" s="59"/>
      <c r="I2848" s="7">
        <v>-41681094.8008333</v>
      </c>
      <c r="J2848" s="7">
        <v>-32302837.698083416</v>
      </c>
      <c r="K2848" s="103">
        <v>-9378257.1027498823</v>
      </c>
      <c r="L2848" s="7">
        <v>-1777448.1829789504</v>
      </c>
      <c r="M2848" s="7">
        <v>-11155705.285728833</v>
      </c>
      <c r="O2848" s="51"/>
      <c r="P2848" s="51"/>
      <c r="Q2848" s="51"/>
      <c r="R2848" s="51"/>
      <c r="S2848" s="51"/>
      <c r="T2848" s="51"/>
      <c r="U2848" s="51"/>
      <c r="V2848" s="51"/>
      <c r="W2848" s="51"/>
      <c r="X2848" s="51"/>
      <c r="Y2848" s="51"/>
      <c r="Z2848" s="51"/>
      <c r="AA2848" s="51"/>
    </row>
    <row r="2849" spans="1:27" ht="11.65" customHeight="1">
      <c r="A2849" s="53">
        <v>2720</v>
      </c>
      <c r="C2849" s="101"/>
      <c r="F2849" s="104" t="s">
        <v>640</v>
      </c>
      <c r="G2849" s="3" t="s">
        <v>249</v>
      </c>
      <c r="H2849" s="59"/>
      <c r="I2849" s="7">
        <v>8379754.92833333</v>
      </c>
      <c r="J2849" s="7">
        <v>7692947.3785642097</v>
      </c>
      <c r="K2849" s="103">
        <v>686807.54976912052</v>
      </c>
      <c r="L2849" s="7">
        <v>13876.453415570315</v>
      </c>
      <c r="M2849" s="7">
        <v>700684.00318469084</v>
      </c>
      <c r="O2849" s="51"/>
      <c r="P2849" s="51"/>
      <c r="Q2849" s="51"/>
      <c r="R2849" s="51"/>
      <c r="S2849" s="51"/>
      <c r="T2849" s="51"/>
      <c r="U2849" s="51"/>
      <c r="V2849" s="51"/>
      <c r="W2849" s="51"/>
      <c r="X2849" s="51"/>
      <c r="Y2849" s="51"/>
      <c r="Z2849" s="51"/>
      <c r="AA2849" s="51"/>
    </row>
    <row r="2850" spans="1:27" ht="11.65" customHeight="1" thickBot="1">
      <c r="A2850" s="53">
        <v>2721</v>
      </c>
      <c r="C2850" s="91" t="s">
        <v>591</v>
      </c>
      <c r="F2850" s="102"/>
      <c r="H2850" s="59" t="s">
        <v>577</v>
      </c>
      <c r="I2850" s="127">
        <v>-1656468245.5312471</v>
      </c>
      <c r="J2850" s="127">
        <v>-1532185025.6988833</v>
      </c>
      <c r="K2850" s="127">
        <v>-124283219.83236396</v>
      </c>
      <c r="L2850" s="127">
        <v>-8507552.9317054693</v>
      </c>
      <c r="M2850" s="127">
        <v>-132790772.76406942</v>
      </c>
      <c r="N2850" s="7" t="s">
        <v>65</v>
      </c>
      <c r="O2850" s="105"/>
      <c r="P2850" s="105"/>
      <c r="Q2850" s="105"/>
      <c r="R2850" s="105"/>
      <c r="S2850" s="105"/>
      <c r="T2850" s="105"/>
      <c r="U2850" s="51"/>
      <c r="V2850" s="105"/>
      <c r="W2850" s="105"/>
      <c r="X2850" s="105"/>
      <c r="Y2850" s="105"/>
      <c r="Z2850" s="105"/>
      <c r="AA2850" s="105"/>
    </row>
    <row r="2851" spans="1:27" ht="11.65" customHeight="1" thickTop="1">
      <c r="A2851" s="53">
        <v>2722</v>
      </c>
      <c r="C2851" s="101">
        <v>108360</v>
      </c>
      <c r="D2851" s="3" t="s">
        <v>401</v>
      </c>
      <c r="F2851" s="102"/>
      <c r="H2851" s="59"/>
      <c r="I2851" s="7"/>
      <c r="J2851" s="7"/>
      <c r="K2851" s="7"/>
      <c r="L2851" s="7"/>
      <c r="M2851" s="7"/>
      <c r="O2851" s="51"/>
      <c r="P2851" s="51"/>
      <c r="Q2851" s="51"/>
      <c r="R2851" s="51"/>
      <c r="S2851" s="51"/>
      <c r="T2851" s="51"/>
      <c r="U2851" s="51"/>
      <c r="V2851" s="51"/>
      <c r="W2851" s="51"/>
      <c r="X2851" s="51"/>
      <c r="Y2851" s="51"/>
      <c r="Z2851" s="51"/>
      <c r="AA2851" s="51"/>
    </row>
    <row r="2852" spans="1:27" ht="11.65" customHeight="1">
      <c r="A2852" s="53">
        <v>2723</v>
      </c>
      <c r="C2852" s="101"/>
      <c r="F2852" s="104" t="s">
        <v>633</v>
      </c>
      <c r="G2852" s="3" t="s">
        <v>569</v>
      </c>
      <c r="H2852" s="59"/>
      <c r="I2852" s="7">
        <v>-9817772.5533333365</v>
      </c>
      <c r="J2852" s="7">
        <v>-9636807.3658333365</v>
      </c>
      <c r="K2852" s="103">
        <v>-180965.1875</v>
      </c>
      <c r="L2852" s="7">
        <v>-3522.3724999999977</v>
      </c>
      <c r="M2852" s="7">
        <v>-184487.56</v>
      </c>
      <c r="O2852" s="51"/>
      <c r="P2852" s="51"/>
      <c r="Q2852" s="51"/>
      <c r="R2852" s="51"/>
      <c r="S2852" s="51"/>
      <c r="T2852" s="51"/>
      <c r="U2852" s="51"/>
      <c r="V2852" s="51"/>
      <c r="W2852" s="51"/>
      <c r="X2852" s="51"/>
      <c r="Y2852" s="51"/>
      <c r="Z2852" s="51"/>
      <c r="AA2852" s="51"/>
    </row>
    <row r="2853" spans="1:27" ht="11.65" customHeight="1">
      <c r="A2853" s="53">
        <v>2724</v>
      </c>
      <c r="C2853" s="101"/>
      <c r="F2853" s="102"/>
      <c r="H2853" s="59" t="s">
        <v>577</v>
      </c>
      <c r="I2853" s="106">
        <v>-9817772.5533333365</v>
      </c>
      <c r="J2853" s="106">
        <v>-9636807.3658333365</v>
      </c>
      <c r="K2853" s="106">
        <v>-180965.1875</v>
      </c>
      <c r="L2853" s="106">
        <v>-3522.3724999999977</v>
      </c>
      <c r="M2853" s="106">
        <v>-184487.56</v>
      </c>
      <c r="O2853" s="51"/>
      <c r="P2853" s="51"/>
      <c r="Q2853" s="51"/>
      <c r="R2853" s="51"/>
      <c r="S2853" s="51"/>
      <c r="T2853" s="51"/>
      <c r="U2853" s="51"/>
      <c r="V2853" s="51"/>
      <c r="W2853" s="51"/>
      <c r="X2853" s="51"/>
      <c r="Y2853" s="51"/>
      <c r="Z2853" s="51"/>
      <c r="AA2853" s="51"/>
    </row>
    <row r="2854" spans="1:27" ht="11.65" customHeight="1">
      <c r="A2854" s="53">
        <v>2725</v>
      </c>
      <c r="C2854" s="101"/>
      <c r="F2854" s="102"/>
      <c r="H2854" s="59"/>
      <c r="I2854" s="7"/>
      <c r="J2854" s="7"/>
      <c r="K2854" s="7"/>
      <c r="L2854" s="7"/>
      <c r="M2854" s="7"/>
      <c r="O2854" s="51"/>
      <c r="P2854" s="51"/>
      <c r="Q2854" s="51"/>
      <c r="R2854" s="51"/>
      <c r="S2854" s="51"/>
      <c r="T2854" s="51"/>
      <c r="U2854" s="51"/>
      <c r="V2854" s="51"/>
      <c r="W2854" s="51"/>
      <c r="X2854" s="51"/>
      <c r="Y2854" s="51"/>
      <c r="Z2854" s="51"/>
      <c r="AA2854" s="51"/>
    </row>
    <row r="2855" spans="1:27" ht="11.65" customHeight="1">
      <c r="A2855" s="53">
        <v>2726</v>
      </c>
      <c r="C2855" s="101">
        <v>108361</v>
      </c>
      <c r="D2855" s="3" t="s">
        <v>403</v>
      </c>
      <c r="F2855" s="102"/>
      <c r="H2855" s="59"/>
      <c r="I2855" s="7"/>
      <c r="J2855" s="7"/>
      <c r="K2855" s="7"/>
      <c r="L2855" s="7"/>
      <c r="M2855" s="7"/>
      <c r="O2855" s="51"/>
      <c r="P2855" s="51"/>
      <c r="Q2855" s="51"/>
      <c r="R2855" s="51"/>
      <c r="S2855" s="51"/>
      <c r="T2855" s="51"/>
      <c r="U2855" s="51"/>
      <c r="V2855" s="51"/>
      <c r="W2855" s="51"/>
      <c r="X2855" s="51"/>
      <c r="Y2855" s="51"/>
      <c r="Z2855" s="51"/>
      <c r="AA2855" s="51"/>
    </row>
    <row r="2856" spans="1:27" ht="11.65" customHeight="1">
      <c r="A2856" s="53">
        <v>2727</v>
      </c>
      <c r="C2856" s="101"/>
      <c r="F2856" s="104" t="s">
        <v>633</v>
      </c>
      <c r="G2856" s="3" t="s">
        <v>569</v>
      </c>
      <c r="H2856" s="59"/>
      <c r="I2856" s="7">
        <v>-26022353.232916702</v>
      </c>
      <c r="J2856" s="7">
        <v>-24937403.778750032</v>
      </c>
      <c r="K2856" s="103">
        <v>-1084949.4541666701</v>
      </c>
      <c r="L2856" s="7">
        <v>-47646.675833329791</v>
      </c>
      <c r="M2856" s="7">
        <v>-1132596.1299999999</v>
      </c>
      <c r="O2856" s="51"/>
      <c r="P2856" s="51"/>
      <c r="Q2856" s="51"/>
      <c r="R2856" s="51"/>
      <c r="S2856" s="51"/>
      <c r="T2856" s="51"/>
      <c r="U2856" s="51"/>
      <c r="V2856" s="51"/>
      <c r="W2856" s="51"/>
      <c r="X2856" s="51"/>
      <c r="Y2856" s="51"/>
      <c r="Z2856" s="51"/>
      <c r="AA2856" s="51"/>
    </row>
    <row r="2857" spans="1:27" ht="11.65" customHeight="1">
      <c r="A2857" s="53">
        <v>2728</v>
      </c>
      <c r="C2857" s="101"/>
      <c r="F2857" s="104" t="s">
        <v>34</v>
      </c>
      <c r="H2857" s="59" t="s">
        <v>577</v>
      </c>
      <c r="I2857" s="106">
        <v>-26022353.232916702</v>
      </c>
      <c r="J2857" s="106">
        <v>-24937403.778750032</v>
      </c>
      <c r="K2857" s="106">
        <v>-1084949.4541666701</v>
      </c>
      <c r="L2857" s="106">
        <v>-47646.675833329791</v>
      </c>
      <c r="M2857" s="106">
        <v>-1132596.1299999999</v>
      </c>
      <c r="O2857" s="51"/>
      <c r="P2857" s="51"/>
      <c r="Q2857" s="51"/>
      <c r="R2857" s="51"/>
      <c r="S2857" s="51"/>
      <c r="T2857" s="51"/>
      <c r="U2857" s="51"/>
      <c r="V2857" s="51"/>
      <c r="W2857" s="51"/>
      <c r="X2857" s="51"/>
      <c r="Y2857" s="51"/>
      <c r="Z2857" s="51"/>
      <c r="AA2857" s="51"/>
    </row>
    <row r="2858" spans="1:27" ht="11.65" customHeight="1">
      <c r="A2858" s="53">
        <v>2729</v>
      </c>
      <c r="C2858" s="101"/>
      <c r="F2858" s="102"/>
      <c r="H2858" s="59"/>
      <c r="I2858" s="7"/>
      <c r="J2858" s="7"/>
      <c r="K2858" s="7"/>
      <c r="L2858" s="7"/>
      <c r="M2858" s="7"/>
      <c r="O2858" s="51"/>
      <c r="P2858" s="51"/>
      <c r="Q2858" s="51"/>
      <c r="R2858" s="51"/>
      <c r="S2858" s="51"/>
      <c r="T2858" s="51"/>
      <c r="U2858" s="51"/>
      <c r="V2858" s="51"/>
      <c r="W2858" s="51"/>
      <c r="X2858" s="51"/>
      <c r="Y2858" s="51"/>
      <c r="Z2858" s="51"/>
      <c r="AA2858" s="51"/>
    </row>
    <row r="2859" spans="1:27" ht="11.65" customHeight="1">
      <c r="A2859" s="53">
        <v>2730</v>
      </c>
      <c r="C2859" s="101">
        <v>108362</v>
      </c>
      <c r="D2859" s="3" t="s">
        <v>296</v>
      </c>
      <c r="F2859" s="102"/>
      <c r="H2859" s="59"/>
      <c r="I2859" s="7"/>
      <c r="J2859" s="7"/>
      <c r="K2859" s="7"/>
      <c r="L2859" s="7"/>
      <c r="M2859" s="7"/>
      <c r="O2859" s="51"/>
      <c r="P2859" s="51"/>
      <c r="Q2859" s="51"/>
      <c r="R2859" s="51"/>
      <c r="S2859" s="51"/>
      <c r="T2859" s="51"/>
      <c r="U2859" s="51"/>
      <c r="V2859" s="51"/>
      <c r="W2859" s="51"/>
      <c r="X2859" s="51"/>
      <c r="Y2859" s="51"/>
      <c r="Z2859" s="51"/>
      <c r="AA2859" s="51"/>
    </row>
    <row r="2860" spans="1:27" ht="11.65" customHeight="1">
      <c r="A2860" s="53">
        <v>2731</v>
      </c>
      <c r="C2860" s="101"/>
      <c r="F2860" s="104" t="s">
        <v>633</v>
      </c>
      <c r="G2860" s="3" t="s">
        <v>569</v>
      </c>
      <c r="H2860" s="59"/>
      <c r="I2860" s="7">
        <v>-278376903.92833364</v>
      </c>
      <c r="J2860" s="7">
        <v>-256907605.15958363</v>
      </c>
      <c r="K2860" s="103">
        <v>-21469298.768750001</v>
      </c>
      <c r="L2860" s="7">
        <v>-552998.07124999911</v>
      </c>
      <c r="M2860" s="7">
        <v>-22022296.84</v>
      </c>
      <c r="O2860" s="51"/>
      <c r="P2860" s="51"/>
      <c r="Q2860" s="51"/>
      <c r="R2860" s="51"/>
      <c r="S2860" s="51"/>
      <c r="T2860" s="51"/>
      <c r="U2860" s="51"/>
      <c r="V2860" s="51"/>
      <c r="W2860" s="51"/>
      <c r="X2860" s="51"/>
      <c r="Y2860" s="51"/>
      <c r="Z2860" s="51"/>
      <c r="AA2860" s="51"/>
    </row>
    <row r="2861" spans="1:27" ht="11.65" customHeight="1">
      <c r="A2861" s="53">
        <v>2732</v>
      </c>
      <c r="C2861" s="101"/>
      <c r="F2861" s="102"/>
      <c r="H2861" s="59" t="s">
        <v>577</v>
      </c>
      <c r="I2861" s="106">
        <v>-278376903.92833364</v>
      </c>
      <c r="J2861" s="106">
        <v>-256907605.15958363</v>
      </c>
      <c r="K2861" s="106">
        <v>-21469298.768750001</v>
      </c>
      <c r="L2861" s="106">
        <v>-552998.07124999911</v>
      </c>
      <c r="M2861" s="106">
        <v>-22022296.84</v>
      </c>
      <c r="O2861" s="51"/>
      <c r="P2861" s="51"/>
      <c r="Q2861" s="51"/>
      <c r="R2861" s="51"/>
      <c r="S2861" s="51"/>
      <c r="T2861" s="51"/>
      <c r="U2861" s="51"/>
      <c r="V2861" s="51"/>
      <c r="W2861" s="51"/>
      <c r="X2861" s="51"/>
      <c r="Y2861" s="51"/>
      <c r="Z2861" s="51"/>
      <c r="AA2861" s="51"/>
    </row>
    <row r="2862" spans="1:27" ht="11.65" customHeight="1">
      <c r="A2862" s="53">
        <v>2733</v>
      </c>
      <c r="C2862" s="101"/>
      <c r="F2862" s="102"/>
      <c r="H2862" s="59"/>
      <c r="I2862" s="7"/>
      <c r="J2862" s="7"/>
      <c r="K2862" s="7"/>
      <c r="L2862" s="7"/>
      <c r="M2862" s="7"/>
      <c r="O2862" s="51"/>
      <c r="P2862" s="51"/>
      <c r="Q2862" s="51"/>
      <c r="R2862" s="51"/>
      <c r="S2862" s="51"/>
      <c r="T2862" s="51"/>
      <c r="U2862" s="51"/>
      <c r="V2862" s="51"/>
      <c r="W2862" s="51"/>
      <c r="X2862" s="51"/>
      <c r="Y2862" s="51"/>
      <c r="Z2862" s="51"/>
      <c r="AA2862" s="51"/>
    </row>
    <row r="2863" spans="1:27" ht="11.65" customHeight="1">
      <c r="A2863" s="53">
        <v>2734</v>
      </c>
      <c r="C2863" s="101">
        <v>108363</v>
      </c>
      <c r="D2863" s="3" t="s">
        <v>297</v>
      </c>
      <c r="F2863" s="102"/>
      <c r="H2863" s="59"/>
      <c r="I2863" s="7"/>
      <c r="J2863" s="7"/>
      <c r="K2863" s="7"/>
      <c r="L2863" s="7"/>
      <c r="M2863" s="7"/>
      <c r="O2863" s="51"/>
      <c r="P2863" s="51"/>
      <c r="Q2863" s="51"/>
      <c r="R2863" s="51"/>
      <c r="S2863" s="51"/>
      <c r="T2863" s="51"/>
      <c r="U2863" s="51"/>
      <c r="V2863" s="51"/>
      <c r="W2863" s="51"/>
      <c r="X2863" s="51"/>
      <c r="Y2863" s="51"/>
      <c r="Z2863" s="51"/>
      <c r="AA2863" s="51"/>
    </row>
    <row r="2864" spans="1:27" ht="11.65" customHeight="1">
      <c r="A2864" s="53">
        <v>2735</v>
      </c>
      <c r="C2864" s="101"/>
      <c r="F2864" s="104" t="s">
        <v>633</v>
      </c>
      <c r="G2864" s="3" t="s">
        <v>569</v>
      </c>
      <c r="H2864" s="59"/>
      <c r="I2864" s="7">
        <v>0</v>
      </c>
      <c r="J2864" s="7">
        <v>0</v>
      </c>
      <c r="K2864" s="103">
        <v>0</v>
      </c>
      <c r="L2864" s="7">
        <v>0</v>
      </c>
      <c r="M2864" s="7">
        <v>0</v>
      </c>
      <c r="O2864" s="51"/>
      <c r="P2864" s="51"/>
      <c r="Q2864" s="51"/>
      <c r="R2864" s="51"/>
      <c r="S2864" s="51"/>
      <c r="T2864" s="51"/>
      <c r="U2864" s="51"/>
      <c r="V2864" s="51"/>
      <c r="W2864" s="51"/>
      <c r="X2864" s="51"/>
      <c r="Y2864" s="51"/>
      <c r="Z2864" s="51"/>
      <c r="AA2864" s="51"/>
    </row>
    <row r="2865" spans="1:27" ht="11.65" customHeight="1">
      <c r="A2865" s="53">
        <v>2736</v>
      </c>
      <c r="C2865" s="101"/>
      <c r="F2865" s="102"/>
      <c r="H2865" s="59" t="s">
        <v>577</v>
      </c>
      <c r="I2865" s="106">
        <v>0</v>
      </c>
      <c r="J2865" s="106">
        <v>0</v>
      </c>
      <c r="K2865" s="106">
        <v>0</v>
      </c>
      <c r="L2865" s="106">
        <v>0</v>
      </c>
      <c r="M2865" s="106">
        <v>0</v>
      </c>
      <c r="O2865" s="51"/>
      <c r="P2865" s="51"/>
      <c r="Q2865" s="51"/>
      <c r="R2865" s="51"/>
      <c r="S2865" s="51"/>
      <c r="T2865" s="51"/>
      <c r="U2865" s="51"/>
      <c r="V2865" s="51"/>
      <c r="W2865" s="51"/>
      <c r="X2865" s="51"/>
      <c r="Y2865" s="51"/>
      <c r="Z2865" s="51"/>
      <c r="AA2865" s="51"/>
    </row>
    <row r="2866" spans="1:27" ht="11.65" customHeight="1">
      <c r="A2866" s="53">
        <v>2737</v>
      </c>
      <c r="C2866" s="101"/>
      <c r="F2866" s="102"/>
      <c r="H2866" s="59"/>
      <c r="I2866" s="7"/>
      <c r="J2866" s="7"/>
      <c r="K2866" s="7"/>
      <c r="L2866" s="7"/>
      <c r="M2866" s="7"/>
      <c r="O2866" s="51"/>
      <c r="P2866" s="51"/>
      <c r="Q2866" s="51"/>
      <c r="R2866" s="51"/>
      <c r="S2866" s="51"/>
      <c r="T2866" s="51"/>
      <c r="U2866" s="51"/>
      <c r="V2866" s="51"/>
      <c r="W2866" s="51"/>
      <c r="X2866" s="51"/>
      <c r="Y2866" s="51"/>
      <c r="Z2866" s="51"/>
      <c r="AA2866" s="51"/>
    </row>
    <row r="2867" spans="1:27" ht="11.65" customHeight="1">
      <c r="A2867" s="53">
        <v>2738</v>
      </c>
      <c r="C2867" s="101">
        <v>108364</v>
      </c>
      <c r="D2867" s="3" t="s">
        <v>456</v>
      </c>
      <c r="F2867" s="102"/>
      <c r="H2867" s="59"/>
      <c r="I2867" s="7"/>
      <c r="J2867" s="7"/>
      <c r="K2867" s="7"/>
      <c r="L2867" s="7"/>
      <c r="M2867" s="7"/>
      <c r="O2867" s="51"/>
      <c r="P2867" s="51"/>
      <c r="Q2867" s="51"/>
      <c r="R2867" s="51"/>
      <c r="S2867" s="51"/>
      <c r="T2867" s="51"/>
      <c r="U2867" s="51"/>
      <c r="V2867" s="51"/>
      <c r="W2867" s="51"/>
      <c r="X2867" s="51"/>
      <c r="Y2867" s="51"/>
      <c r="Z2867" s="51"/>
      <c r="AA2867" s="51"/>
    </row>
    <row r="2868" spans="1:27" ht="11.65" customHeight="1">
      <c r="A2868" s="53">
        <v>2739</v>
      </c>
      <c r="C2868" s="101"/>
      <c r="F2868" s="104" t="s">
        <v>633</v>
      </c>
      <c r="G2868" s="3" t="s">
        <v>569</v>
      </c>
      <c r="H2868" s="59"/>
      <c r="I2868" s="7">
        <v>-633253171.18750036</v>
      </c>
      <c r="J2868" s="7">
        <v>-565971059.6295836</v>
      </c>
      <c r="K2868" s="103">
        <v>-67282111.557916701</v>
      </c>
      <c r="L2868" s="7">
        <v>-1286823.1420833021</v>
      </c>
      <c r="M2868" s="7">
        <v>-68568934.700000003</v>
      </c>
      <c r="O2868" s="51"/>
      <c r="P2868" s="51"/>
      <c r="Q2868" s="51"/>
      <c r="R2868" s="51"/>
      <c r="S2868" s="51"/>
      <c r="T2868" s="51"/>
      <c r="U2868" s="51"/>
      <c r="V2868" s="51"/>
      <c r="W2868" s="51"/>
      <c r="X2868" s="51"/>
      <c r="Y2868" s="51"/>
      <c r="Z2868" s="51"/>
      <c r="AA2868" s="51"/>
    </row>
    <row r="2869" spans="1:27" ht="11.65" customHeight="1">
      <c r="A2869" s="53">
        <v>2740</v>
      </c>
      <c r="C2869" s="101"/>
      <c r="F2869" s="102"/>
      <c r="H2869" s="59" t="s">
        <v>577</v>
      </c>
      <c r="I2869" s="106">
        <v>-633253171.18750036</v>
      </c>
      <c r="J2869" s="106">
        <v>-565971059.6295836</v>
      </c>
      <c r="K2869" s="106">
        <v>-67282111.557916701</v>
      </c>
      <c r="L2869" s="106">
        <v>-1286823.1420833021</v>
      </c>
      <c r="M2869" s="106">
        <v>-68568934.700000003</v>
      </c>
      <c r="O2869" s="51"/>
      <c r="P2869" s="51"/>
      <c r="Q2869" s="51"/>
      <c r="R2869" s="51"/>
      <c r="S2869" s="51"/>
      <c r="T2869" s="51"/>
      <c r="U2869" s="51"/>
      <c r="V2869" s="51"/>
      <c r="W2869" s="51"/>
      <c r="X2869" s="51"/>
      <c r="Y2869" s="51"/>
      <c r="Z2869" s="51"/>
      <c r="AA2869" s="51"/>
    </row>
    <row r="2870" spans="1:27" ht="11.65" customHeight="1">
      <c r="A2870" s="53">
        <v>2741</v>
      </c>
      <c r="C2870" s="101"/>
      <c r="F2870" s="102"/>
      <c r="H2870" s="59"/>
      <c r="I2870" s="7"/>
      <c r="J2870" s="7"/>
      <c r="K2870" s="7"/>
      <c r="L2870" s="7"/>
      <c r="M2870" s="7"/>
      <c r="O2870" s="51"/>
      <c r="P2870" s="51"/>
      <c r="Q2870" s="51"/>
      <c r="R2870" s="51"/>
      <c r="S2870" s="51"/>
      <c r="T2870" s="51"/>
      <c r="U2870" s="51"/>
      <c r="V2870" s="51"/>
      <c r="W2870" s="51"/>
      <c r="X2870" s="51"/>
      <c r="Y2870" s="51"/>
      <c r="Z2870" s="51"/>
      <c r="AA2870" s="51"/>
    </row>
    <row r="2871" spans="1:27" ht="11.65" customHeight="1">
      <c r="A2871" s="53">
        <v>2742</v>
      </c>
      <c r="C2871" s="101">
        <v>108365</v>
      </c>
      <c r="D2871" s="3" t="s">
        <v>457</v>
      </c>
      <c r="F2871" s="102"/>
      <c r="H2871" s="59"/>
      <c r="I2871" s="7"/>
      <c r="J2871" s="7"/>
      <c r="K2871" s="7"/>
      <c r="L2871" s="7"/>
      <c r="M2871" s="7"/>
      <c r="O2871" s="51"/>
      <c r="P2871" s="51"/>
      <c r="Q2871" s="51"/>
      <c r="R2871" s="51"/>
      <c r="S2871" s="51"/>
      <c r="T2871" s="51"/>
      <c r="U2871" s="51"/>
      <c r="V2871" s="51"/>
      <c r="W2871" s="51"/>
      <c r="X2871" s="51"/>
      <c r="Y2871" s="51"/>
      <c r="Z2871" s="51"/>
      <c r="AA2871" s="51"/>
    </row>
    <row r="2872" spans="1:27" ht="11.65" customHeight="1">
      <c r="A2872" s="53">
        <v>2743</v>
      </c>
      <c r="C2872" s="101"/>
      <c r="F2872" s="104" t="s">
        <v>633</v>
      </c>
      <c r="G2872" s="3" t="s">
        <v>569</v>
      </c>
      <c r="H2872" s="59"/>
      <c r="I2872" s="7">
        <v>-324933685.52916628</v>
      </c>
      <c r="J2872" s="7">
        <v>-292087898.99708301</v>
      </c>
      <c r="K2872" s="103">
        <v>-32845786.532083299</v>
      </c>
      <c r="L2872" s="7">
        <v>-461257.59791669995</v>
      </c>
      <c r="M2872" s="7">
        <v>-33307044.129999999</v>
      </c>
      <c r="O2872" s="51"/>
      <c r="P2872" s="51"/>
      <c r="Q2872" s="51"/>
      <c r="R2872" s="51"/>
      <c r="S2872" s="51"/>
      <c r="T2872" s="51"/>
      <c r="U2872" s="51"/>
      <c r="V2872" s="51"/>
      <c r="W2872" s="51"/>
      <c r="X2872" s="51"/>
      <c r="Y2872" s="51"/>
      <c r="Z2872" s="51"/>
      <c r="AA2872" s="51"/>
    </row>
    <row r="2873" spans="1:27" ht="11.65" customHeight="1">
      <c r="A2873" s="53">
        <v>2744</v>
      </c>
      <c r="C2873" s="101"/>
      <c r="F2873" s="102"/>
      <c r="H2873" s="59" t="s">
        <v>577</v>
      </c>
      <c r="I2873" s="106">
        <v>-324933685.52916628</v>
      </c>
      <c r="J2873" s="106">
        <v>-292087898.99708301</v>
      </c>
      <c r="K2873" s="106">
        <v>-32845786.532083299</v>
      </c>
      <c r="L2873" s="106">
        <v>-461257.59791669995</v>
      </c>
      <c r="M2873" s="106">
        <v>-33307044.129999999</v>
      </c>
      <c r="O2873" s="51"/>
      <c r="P2873" s="51"/>
      <c r="Q2873" s="51"/>
      <c r="R2873" s="51"/>
      <c r="S2873" s="51"/>
      <c r="T2873" s="51"/>
      <c r="U2873" s="51"/>
      <c r="V2873" s="51"/>
      <c r="W2873" s="51"/>
      <c r="X2873" s="51"/>
      <c r="Y2873" s="51"/>
      <c r="Z2873" s="51"/>
      <c r="AA2873" s="51"/>
    </row>
    <row r="2874" spans="1:27" ht="11.65" customHeight="1">
      <c r="A2874" s="53">
        <v>2745</v>
      </c>
      <c r="C2874" s="101"/>
      <c r="F2874" s="102"/>
      <c r="H2874" s="59"/>
      <c r="I2874" s="7"/>
      <c r="J2874" s="7"/>
      <c r="K2874" s="7"/>
      <c r="L2874" s="7"/>
      <c r="M2874" s="7"/>
      <c r="O2874" s="51"/>
      <c r="P2874" s="51"/>
      <c r="Q2874" s="51"/>
      <c r="R2874" s="51"/>
      <c r="S2874" s="51"/>
      <c r="T2874" s="51"/>
      <c r="U2874" s="51"/>
      <c r="V2874" s="51"/>
      <c r="W2874" s="51"/>
      <c r="X2874" s="51"/>
      <c r="Y2874" s="51"/>
      <c r="Z2874" s="51"/>
      <c r="AA2874" s="51"/>
    </row>
    <row r="2875" spans="1:27" ht="11.65" customHeight="1">
      <c r="A2875" s="53">
        <v>2746</v>
      </c>
      <c r="C2875" s="101">
        <v>108366</v>
      </c>
      <c r="D2875" s="3" t="s">
        <v>446</v>
      </c>
      <c r="F2875" s="102"/>
      <c r="H2875" s="59"/>
      <c r="I2875" s="7"/>
      <c r="J2875" s="7"/>
      <c r="K2875" s="7"/>
      <c r="L2875" s="7"/>
      <c r="M2875" s="7"/>
      <c r="O2875" s="51"/>
      <c r="P2875" s="51"/>
      <c r="Q2875" s="51"/>
      <c r="R2875" s="51"/>
      <c r="S2875" s="51"/>
      <c r="T2875" s="51"/>
      <c r="U2875" s="51"/>
      <c r="V2875" s="51"/>
      <c r="W2875" s="51"/>
      <c r="X2875" s="51"/>
      <c r="Y2875" s="51"/>
      <c r="Z2875" s="51"/>
      <c r="AA2875" s="51"/>
    </row>
    <row r="2876" spans="1:27" ht="11.65" customHeight="1">
      <c r="A2876" s="53">
        <v>2747</v>
      </c>
      <c r="C2876" s="101"/>
      <c r="F2876" s="104" t="s">
        <v>633</v>
      </c>
      <c r="G2876" s="3" t="s">
        <v>569</v>
      </c>
      <c r="H2876" s="59"/>
      <c r="I2876" s="7">
        <v>-163572829.45791668</v>
      </c>
      <c r="J2876" s="7">
        <v>-152964967.52708337</v>
      </c>
      <c r="K2876" s="103">
        <v>-10607861.930833301</v>
      </c>
      <c r="L2876" s="7">
        <v>-233985.87916669995</v>
      </c>
      <c r="M2876" s="7">
        <v>-10841847.810000001</v>
      </c>
      <c r="O2876" s="51"/>
      <c r="P2876" s="51"/>
      <c r="Q2876" s="51"/>
      <c r="R2876" s="51"/>
      <c r="S2876" s="51"/>
      <c r="T2876" s="51"/>
      <c r="U2876" s="51"/>
      <c r="V2876" s="51"/>
      <c r="W2876" s="51"/>
      <c r="X2876" s="51"/>
      <c r="Y2876" s="51"/>
      <c r="Z2876" s="51"/>
      <c r="AA2876" s="51"/>
    </row>
    <row r="2877" spans="1:27" ht="11.65" customHeight="1">
      <c r="A2877" s="53">
        <v>2748</v>
      </c>
      <c r="C2877" s="101"/>
      <c r="F2877" s="102"/>
      <c r="H2877" s="59" t="s">
        <v>577</v>
      </c>
      <c r="I2877" s="106">
        <v>-163572829.45791668</v>
      </c>
      <c r="J2877" s="106">
        <v>-152964967.52708337</v>
      </c>
      <c r="K2877" s="106">
        <v>-10607861.930833301</v>
      </c>
      <c r="L2877" s="106">
        <v>-233985.87916669995</v>
      </c>
      <c r="M2877" s="106">
        <v>-10841847.810000001</v>
      </c>
      <c r="O2877" s="51"/>
      <c r="P2877" s="51"/>
      <c r="Q2877" s="51"/>
      <c r="R2877" s="51"/>
      <c r="S2877" s="51"/>
      <c r="T2877" s="51"/>
      <c r="U2877" s="51"/>
      <c r="V2877" s="51"/>
      <c r="W2877" s="51"/>
      <c r="X2877" s="51"/>
      <c r="Y2877" s="51"/>
      <c r="Z2877" s="51"/>
      <c r="AA2877" s="51"/>
    </row>
    <row r="2878" spans="1:27" ht="11.65" customHeight="1">
      <c r="A2878" s="53">
        <v>2749</v>
      </c>
      <c r="C2878" s="101"/>
      <c r="F2878" s="102"/>
      <c r="H2878" s="59"/>
      <c r="I2878" s="7"/>
      <c r="J2878" s="7"/>
      <c r="K2878" s="7"/>
      <c r="L2878" s="7"/>
      <c r="M2878" s="7"/>
      <c r="O2878" s="51"/>
      <c r="P2878" s="51"/>
      <c r="Q2878" s="51"/>
      <c r="R2878" s="51"/>
      <c r="S2878" s="51"/>
      <c r="T2878" s="51"/>
      <c r="U2878" s="51"/>
      <c r="V2878" s="51"/>
      <c r="W2878" s="51"/>
      <c r="X2878" s="51"/>
      <c r="Y2878" s="51"/>
      <c r="Z2878" s="51"/>
      <c r="AA2878" s="51"/>
    </row>
    <row r="2879" spans="1:27" ht="11.65" customHeight="1">
      <c r="A2879" s="53">
        <v>2750</v>
      </c>
      <c r="C2879" s="101">
        <v>108367</v>
      </c>
      <c r="D2879" s="3" t="s">
        <v>447</v>
      </c>
      <c r="F2879" s="102"/>
      <c r="H2879" s="59"/>
      <c r="I2879" s="7"/>
      <c r="J2879" s="7"/>
      <c r="K2879" s="7"/>
      <c r="L2879" s="7"/>
      <c r="M2879" s="7"/>
      <c r="O2879" s="51"/>
      <c r="P2879" s="51"/>
      <c r="Q2879" s="51"/>
      <c r="R2879" s="51"/>
      <c r="S2879" s="51"/>
      <c r="T2879" s="51"/>
      <c r="U2879" s="51"/>
      <c r="V2879" s="51"/>
      <c r="W2879" s="51"/>
      <c r="X2879" s="51"/>
      <c r="Y2879" s="51"/>
      <c r="Z2879" s="51"/>
      <c r="AA2879" s="51"/>
    </row>
    <row r="2880" spans="1:27" ht="11.65" customHeight="1">
      <c r="A2880" s="53">
        <v>2751</v>
      </c>
      <c r="C2880" s="101"/>
      <c r="F2880" s="104" t="s">
        <v>633</v>
      </c>
      <c r="G2880" s="3" t="s">
        <v>569</v>
      </c>
      <c r="H2880" s="59"/>
      <c r="I2880" s="7">
        <v>-385960691.85666698</v>
      </c>
      <c r="J2880" s="7">
        <v>-373209827.9950003</v>
      </c>
      <c r="K2880" s="103">
        <v>-12750863.8616667</v>
      </c>
      <c r="L2880" s="7">
        <v>-334243.29833330028</v>
      </c>
      <c r="M2880" s="7">
        <v>-13085107.16</v>
      </c>
      <c r="O2880" s="51"/>
      <c r="P2880" s="51"/>
      <c r="Q2880" s="51"/>
      <c r="R2880" s="51"/>
      <c r="S2880" s="51"/>
      <c r="T2880" s="51"/>
      <c r="U2880" s="51"/>
      <c r="V2880" s="51"/>
      <c r="W2880" s="51"/>
      <c r="X2880" s="51"/>
      <c r="Y2880" s="51"/>
      <c r="Z2880" s="51"/>
      <c r="AA2880" s="51"/>
    </row>
    <row r="2881" spans="1:27" ht="11.65" customHeight="1">
      <c r="A2881" s="53">
        <v>2752</v>
      </c>
      <c r="C2881" s="101"/>
      <c r="F2881" s="102"/>
      <c r="H2881" s="59" t="s">
        <v>577</v>
      </c>
      <c r="I2881" s="106">
        <v>-385960691.85666698</v>
      </c>
      <c r="J2881" s="106">
        <v>-373209827.9950003</v>
      </c>
      <c r="K2881" s="106">
        <v>-12750863.8616667</v>
      </c>
      <c r="L2881" s="106">
        <v>-334243.29833330028</v>
      </c>
      <c r="M2881" s="106">
        <v>-13085107.16</v>
      </c>
      <c r="O2881" s="51"/>
      <c r="P2881" s="51"/>
      <c r="Q2881" s="51"/>
      <c r="R2881" s="51"/>
      <c r="S2881" s="51"/>
      <c r="T2881" s="51"/>
      <c r="U2881" s="51"/>
      <c r="V2881" s="51"/>
      <c r="W2881" s="51"/>
      <c r="X2881" s="51"/>
      <c r="Y2881" s="51"/>
      <c r="Z2881" s="51"/>
      <c r="AA2881" s="51"/>
    </row>
    <row r="2882" spans="1:27" ht="11.65" customHeight="1">
      <c r="A2882" s="53">
        <v>2753</v>
      </c>
      <c r="C2882" s="101"/>
      <c r="F2882" s="102"/>
      <c r="H2882" s="59"/>
      <c r="I2882" s="7"/>
      <c r="J2882" s="7"/>
      <c r="K2882" s="7"/>
      <c r="L2882" s="7"/>
      <c r="M2882" s="7"/>
      <c r="O2882" s="51"/>
      <c r="P2882" s="51"/>
      <c r="Q2882" s="51"/>
      <c r="R2882" s="51"/>
      <c r="S2882" s="51"/>
      <c r="T2882" s="51"/>
      <c r="U2882" s="51"/>
      <c r="V2882" s="51"/>
      <c r="W2882" s="51"/>
      <c r="X2882" s="51"/>
      <c r="Y2882" s="51"/>
      <c r="Z2882" s="51"/>
      <c r="AA2882" s="51"/>
    </row>
    <row r="2883" spans="1:27" ht="11.65" customHeight="1">
      <c r="A2883" s="53">
        <v>2754</v>
      </c>
      <c r="C2883" s="101">
        <v>108368</v>
      </c>
      <c r="D2883" s="3" t="s">
        <v>458</v>
      </c>
      <c r="F2883" s="102"/>
      <c r="H2883" s="59"/>
      <c r="I2883" s="7"/>
      <c r="J2883" s="7"/>
      <c r="K2883" s="7"/>
      <c r="L2883" s="7"/>
      <c r="M2883" s="7"/>
      <c r="O2883" s="51"/>
      <c r="P2883" s="51"/>
      <c r="Q2883" s="51"/>
      <c r="R2883" s="51"/>
      <c r="S2883" s="51"/>
      <c r="T2883" s="51"/>
      <c r="U2883" s="51"/>
      <c r="V2883" s="51"/>
      <c r="W2883" s="51"/>
      <c r="X2883" s="51"/>
      <c r="Y2883" s="51"/>
      <c r="Z2883" s="51"/>
      <c r="AA2883" s="51"/>
    </row>
    <row r="2884" spans="1:27" ht="11.65" customHeight="1">
      <c r="A2884" s="53">
        <v>2755</v>
      </c>
      <c r="C2884" s="101"/>
      <c r="F2884" s="104" t="s">
        <v>633</v>
      </c>
      <c r="G2884" s="3" t="s">
        <v>569</v>
      </c>
      <c r="H2884" s="59"/>
      <c r="I2884" s="7">
        <v>-524195738.7858333</v>
      </c>
      <c r="J2884" s="7">
        <v>-465928592.38083327</v>
      </c>
      <c r="K2884" s="103">
        <v>-58267146.405000001</v>
      </c>
      <c r="L2884" s="7">
        <v>-886180.07499999553</v>
      </c>
      <c r="M2884" s="7">
        <v>-59153326.479999997</v>
      </c>
      <c r="O2884" s="51"/>
      <c r="P2884" s="51"/>
      <c r="Q2884" s="51"/>
      <c r="R2884" s="51"/>
      <c r="S2884" s="51"/>
      <c r="T2884" s="51"/>
      <c r="U2884" s="51"/>
      <c r="V2884" s="51"/>
      <c r="W2884" s="51"/>
      <c r="X2884" s="51"/>
      <c r="Y2884" s="51"/>
      <c r="Z2884" s="51"/>
      <c r="AA2884" s="51"/>
    </row>
    <row r="2885" spans="1:27" ht="11.65" customHeight="1">
      <c r="A2885" s="53">
        <v>2756</v>
      </c>
      <c r="C2885" s="101"/>
      <c r="F2885" s="104" t="s">
        <v>34</v>
      </c>
      <c r="H2885" s="59" t="s">
        <v>577</v>
      </c>
      <c r="I2885" s="106">
        <v>-524195738.7858333</v>
      </c>
      <c r="J2885" s="106">
        <v>-465928592.38083327</v>
      </c>
      <c r="K2885" s="106">
        <v>-58267146.405000001</v>
      </c>
      <c r="L2885" s="106">
        <v>-886180.07499999553</v>
      </c>
      <c r="M2885" s="106">
        <v>-59153326.479999997</v>
      </c>
      <c r="O2885" s="51"/>
      <c r="P2885" s="51"/>
      <c r="Q2885" s="51"/>
      <c r="R2885" s="51"/>
      <c r="S2885" s="51"/>
      <c r="T2885" s="51"/>
      <c r="U2885" s="51"/>
      <c r="V2885" s="51"/>
      <c r="W2885" s="51"/>
      <c r="X2885" s="51"/>
      <c r="Y2885" s="51"/>
      <c r="Z2885" s="51"/>
      <c r="AA2885" s="51"/>
    </row>
    <row r="2886" spans="1:27" ht="11.65" customHeight="1">
      <c r="A2886" s="53">
        <v>2757</v>
      </c>
      <c r="C2886" s="101"/>
      <c r="F2886" s="102"/>
      <c r="H2886" s="59"/>
      <c r="I2886" s="7"/>
      <c r="J2886" s="7"/>
      <c r="K2886" s="7"/>
      <c r="L2886" s="7"/>
      <c r="M2886" s="7"/>
      <c r="O2886" s="51"/>
      <c r="P2886" s="51"/>
      <c r="Q2886" s="51"/>
      <c r="R2886" s="51"/>
      <c r="S2886" s="51"/>
      <c r="T2886" s="51"/>
      <c r="U2886" s="51"/>
      <c r="V2886" s="51"/>
      <c r="W2886" s="51"/>
      <c r="X2886" s="51"/>
      <c r="Y2886" s="51"/>
      <c r="Z2886" s="51"/>
      <c r="AA2886" s="51"/>
    </row>
    <row r="2887" spans="1:27" ht="11.65" customHeight="1">
      <c r="A2887" s="53">
        <v>2758</v>
      </c>
      <c r="C2887" s="101">
        <v>108369</v>
      </c>
      <c r="D2887" s="3" t="s">
        <v>303</v>
      </c>
      <c r="F2887" s="102"/>
      <c r="H2887" s="59"/>
      <c r="I2887" s="7"/>
      <c r="J2887" s="7"/>
      <c r="K2887" s="7"/>
      <c r="L2887" s="7"/>
      <c r="M2887" s="7"/>
      <c r="O2887" s="51"/>
      <c r="P2887" s="51"/>
      <c r="Q2887" s="51"/>
      <c r="R2887" s="51"/>
      <c r="S2887" s="51"/>
      <c r="T2887" s="51"/>
      <c r="U2887" s="51"/>
      <c r="V2887" s="51"/>
      <c r="W2887" s="51"/>
      <c r="X2887" s="51"/>
      <c r="Y2887" s="51"/>
      <c r="Z2887" s="51"/>
      <c r="AA2887" s="51"/>
    </row>
    <row r="2888" spans="1:27" ht="11.65" customHeight="1">
      <c r="A2888" s="53">
        <v>2759</v>
      </c>
      <c r="C2888" s="101"/>
      <c r="F2888" s="104" t="s">
        <v>633</v>
      </c>
      <c r="G2888" s="3" t="s">
        <v>569</v>
      </c>
      <c r="H2888" s="59"/>
      <c r="I2888" s="7">
        <v>-305202902.28291696</v>
      </c>
      <c r="J2888" s="7">
        <v>-277915861.92750025</v>
      </c>
      <c r="K2888" s="103">
        <v>-27287040.3554167</v>
      </c>
      <c r="L2888" s="7">
        <v>-703000.05458329991</v>
      </c>
      <c r="M2888" s="7">
        <v>-27990040.41</v>
      </c>
      <c r="O2888" s="51"/>
      <c r="P2888" s="51"/>
      <c r="Q2888" s="51"/>
      <c r="R2888" s="51"/>
      <c r="S2888" s="51"/>
      <c r="T2888" s="51"/>
      <c r="U2888" s="51"/>
      <c r="V2888" s="51"/>
      <c r="W2888" s="51"/>
      <c r="X2888" s="51"/>
      <c r="Y2888" s="51"/>
      <c r="Z2888" s="51"/>
      <c r="AA2888" s="51"/>
    </row>
    <row r="2889" spans="1:27" ht="11.65" customHeight="1">
      <c r="A2889" s="53">
        <v>2760</v>
      </c>
      <c r="C2889" s="101"/>
      <c r="F2889" s="104" t="s">
        <v>34</v>
      </c>
      <c r="H2889" s="59" t="s">
        <v>577</v>
      </c>
      <c r="I2889" s="106">
        <v>-305202902.28291696</v>
      </c>
      <c r="J2889" s="106">
        <v>-277915861.92750025</v>
      </c>
      <c r="K2889" s="106">
        <v>-27287040.3554167</v>
      </c>
      <c r="L2889" s="106">
        <v>-703000.05458329991</v>
      </c>
      <c r="M2889" s="106">
        <v>-27990040.41</v>
      </c>
      <c r="O2889" s="51"/>
      <c r="P2889" s="51"/>
      <c r="Q2889" s="51"/>
      <c r="R2889" s="51"/>
      <c r="S2889" s="51"/>
      <c r="T2889" s="51"/>
      <c r="U2889" s="51"/>
      <c r="V2889" s="51"/>
      <c r="W2889" s="51"/>
      <c r="X2889" s="51"/>
      <c r="Y2889" s="51"/>
      <c r="Z2889" s="51"/>
      <c r="AA2889" s="51"/>
    </row>
    <row r="2890" spans="1:27" ht="11.65" customHeight="1">
      <c r="A2890" s="53">
        <v>2761</v>
      </c>
      <c r="C2890" s="101"/>
      <c r="F2890" s="102"/>
      <c r="H2890" s="59"/>
      <c r="I2890" s="7"/>
      <c r="J2890" s="7"/>
      <c r="K2890" s="7"/>
      <c r="L2890" s="7"/>
      <c r="M2890" s="7"/>
      <c r="O2890" s="51"/>
      <c r="P2890" s="51"/>
      <c r="Q2890" s="51"/>
      <c r="R2890" s="51"/>
      <c r="S2890" s="51"/>
      <c r="T2890" s="51"/>
      <c r="U2890" s="51"/>
      <c r="V2890" s="51"/>
      <c r="W2890" s="51"/>
      <c r="X2890" s="51"/>
      <c r="Y2890" s="51"/>
      <c r="Z2890" s="51"/>
      <c r="AA2890" s="51"/>
    </row>
    <row r="2891" spans="1:27" ht="11.65" customHeight="1">
      <c r="A2891" s="53">
        <v>2762</v>
      </c>
      <c r="C2891" s="101">
        <v>108370</v>
      </c>
      <c r="D2891" s="3" t="s">
        <v>304</v>
      </c>
      <c r="F2891" s="102"/>
      <c r="H2891" s="59"/>
      <c r="I2891" s="7"/>
      <c r="J2891" s="7"/>
      <c r="K2891" s="7"/>
      <c r="L2891" s="7"/>
      <c r="M2891" s="7"/>
      <c r="O2891" s="51"/>
      <c r="P2891" s="51"/>
      <c r="Q2891" s="51"/>
      <c r="R2891" s="51"/>
      <c r="S2891" s="51"/>
      <c r="T2891" s="51"/>
      <c r="U2891" s="51"/>
      <c r="V2891" s="51"/>
      <c r="W2891" s="51"/>
      <c r="X2891" s="51"/>
      <c r="Y2891" s="51"/>
      <c r="Z2891" s="51"/>
      <c r="AA2891" s="51"/>
    </row>
    <row r="2892" spans="1:27" ht="11.65" customHeight="1">
      <c r="A2892" s="53">
        <v>2763</v>
      </c>
      <c r="C2892" s="101"/>
      <c r="F2892" s="104" t="s">
        <v>633</v>
      </c>
      <c r="G2892" s="3" t="s">
        <v>569</v>
      </c>
      <c r="H2892" s="59"/>
      <c r="I2892" s="7">
        <v>-97171456.226666674</v>
      </c>
      <c r="J2892" s="7">
        <v>-92441090.275416672</v>
      </c>
      <c r="K2892" s="103">
        <v>-4730365.9512499999</v>
      </c>
      <c r="L2892" s="7">
        <v>-262973.04875000007</v>
      </c>
      <c r="M2892" s="7">
        <v>-4993339</v>
      </c>
      <c r="O2892" s="51"/>
      <c r="P2892" s="51"/>
      <c r="Q2892" s="51"/>
      <c r="R2892" s="51"/>
      <c r="S2892" s="51"/>
      <c r="T2892" s="51"/>
      <c r="U2892" s="51"/>
      <c r="V2892" s="51"/>
      <c r="W2892" s="51"/>
      <c r="X2892" s="51"/>
      <c r="Y2892" s="51"/>
      <c r="Z2892" s="51"/>
      <c r="AA2892" s="51"/>
    </row>
    <row r="2893" spans="1:27" ht="11.65" customHeight="1">
      <c r="A2893" s="53">
        <v>2764</v>
      </c>
      <c r="C2893" s="101"/>
      <c r="F2893" s="102"/>
      <c r="H2893" s="59" t="s">
        <v>577</v>
      </c>
      <c r="I2893" s="106">
        <v>-97171456.226666674</v>
      </c>
      <c r="J2893" s="106">
        <v>-92441090.275416672</v>
      </c>
      <c r="K2893" s="106">
        <v>-4730365.9512499999</v>
      </c>
      <c r="L2893" s="106">
        <v>-262973.04875000007</v>
      </c>
      <c r="M2893" s="106">
        <v>-4993339</v>
      </c>
      <c r="O2893" s="51"/>
      <c r="P2893" s="51"/>
      <c r="Q2893" s="51"/>
      <c r="R2893" s="51"/>
      <c r="S2893" s="51"/>
      <c r="T2893" s="51"/>
      <c r="U2893" s="51"/>
      <c r="V2893" s="51"/>
      <c r="W2893" s="51"/>
      <c r="X2893" s="51"/>
      <c r="Y2893" s="51"/>
      <c r="Z2893" s="51"/>
      <c r="AA2893" s="51"/>
    </row>
    <row r="2894" spans="1:27" ht="11.65" customHeight="1">
      <c r="A2894" s="53">
        <v>2765</v>
      </c>
      <c r="C2894" s="101"/>
      <c r="F2894" s="102"/>
      <c r="H2894" s="59"/>
      <c r="I2894" s="109"/>
      <c r="J2894" s="7"/>
      <c r="K2894" s="7"/>
      <c r="L2894" s="7"/>
      <c r="M2894" s="7"/>
      <c r="O2894" s="51"/>
      <c r="P2894" s="51"/>
      <c r="Q2894" s="51"/>
      <c r="R2894" s="51"/>
      <c r="S2894" s="51"/>
      <c r="T2894" s="51"/>
      <c r="U2894" s="51"/>
      <c r="V2894" s="51"/>
      <c r="W2894" s="51"/>
      <c r="X2894" s="51"/>
      <c r="Y2894" s="51"/>
      <c r="Z2894" s="51"/>
      <c r="AA2894" s="51"/>
    </row>
    <row r="2895" spans="1:27" ht="11.65" customHeight="1">
      <c r="A2895" s="53">
        <v>2766</v>
      </c>
      <c r="C2895" s="101"/>
      <c r="E2895" s="57"/>
      <c r="F2895" s="102"/>
      <c r="H2895" s="59"/>
      <c r="I2895" s="109"/>
      <c r="J2895" s="109"/>
      <c r="K2895" s="109"/>
      <c r="L2895" s="109"/>
      <c r="M2895" s="109"/>
      <c r="O2895" s="110"/>
      <c r="P2895" s="110"/>
      <c r="Q2895" s="110"/>
      <c r="R2895" s="110"/>
      <c r="S2895" s="110"/>
      <c r="T2895" s="110"/>
      <c r="U2895" s="51"/>
      <c r="V2895" s="110"/>
      <c r="W2895" s="110"/>
      <c r="X2895" s="110"/>
      <c r="Y2895" s="110"/>
      <c r="Z2895" s="110"/>
      <c r="AA2895" s="110"/>
    </row>
    <row r="2896" spans="1:27" ht="11.65" customHeight="1">
      <c r="A2896" s="53">
        <v>2767</v>
      </c>
      <c r="C2896" s="111"/>
      <c r="D2896" s="56"/>
      <c r="E2896" s="112"/>
      <c r="F2896" s="102"/>
      <c r="G2896" s="56"/>
      <c r="H2896" s="113"/>
      <c r="I2896" s="114"/>
      <c r="J2896" s="114"/>
      <c r="K2896" s="114"/>
      <c r="L2896" s="114"/>
      <c r="M2896" s="114"/>
      <c r="O2896" s="115"/>
      <c r="P2896" s="115"/>
      <c r="Q2896" s="115"/>
      <c r="R2896" s="115"/>
      <c r="S2896" s="115"/>
      <c r="T2896" s="115"/>
      <c r="U2896" s="51"/>
      <c r="V2896" s="115"/>
      <c r="W2896" s="115"/>
      <c r="X2896" s="115"/>
      <c r="Y2896" s="115"/>
      <c r="Z2896" s="115"/>
      <c r="AA2896" s="115"/>
    </row>
    <row r="2897" spans="1:27" ht="11.65" customHeight="1">
      <c r="A2897" s="53">
        <v>2768</v>
      </c>
      <c r="C2897" s="101">
        <v>108371</v>
      </c>
      <c r="D2897" s="3" t="s">
        <v>459</v>
      </c>
      <c r="F2897" s="102"/>
      <c r="H2897" s="59"/>
      <c r="I2897" s="7"/>
      <c r="J2897" s="7"/>
      <c r="K2897" s="7"/>
      <c r="L2897" s="7"/>
      <c r="M2897" s="7"/>
      <c r="O2897" s="51"/>
      <c r="P2897" s="51"/>
      <c r="Q2897" s="51"/>
      <c r="R2897" s="51"/>
      <c r="S2897" s="51"/>
      <c r="T2897" s="51"/>
      <c r="U2897" s="51"/>
      <c r="V2897" s="51"/>
      <c r="W2897" s="51"/>
      <c r="X2897" s="51"/>
      <c r="Y2897" s="51"/>
      <c r="Z2897" s="51"/>
      <c r="AA2897" s="51"/>
    </row>
    <row r="2898" spans="1:27" ht="11.65" customHeight="1">
      <c r="A2898" s="53">
        <v>2769</v>
      </c>
      <c r="C2898" s="101"/>
      <c r="F2898" s="104" t="s">
        <v>633</v>
      </c>
      <c r="G2898" s="3" t="s">
        <v>569</v>
      </c>
      <c r="H2898" s="59"/>
      <c r="I2898" s="7">
        <v>-7274857.8741666628</v>
      </c>
      <c r="J2898" s="7">
        <v>-6910911.97708333</v>
      </c>
      <c r="K2898" s="103">
        <v>-363945.89708333299</v>
      </c>
      <c r="L2898" s="7">
        <v>2786.117083332967</v>
      </c>
      <c r="M2898" s="7">
        <v>-361159.78</v>
      </c>
      <c r="O2898" s="51"/>
      <c r="P2898" s="51"/>
      <c r="Q2898" s="51"/>
      <c r="R2898" s="51"/>
      <c r="S2898" s="51"/>
      <c r="T2898" s="51"/>
      <c r="U2898" s="51"/>
      <c r="V2898" s="51"/>
      <c r="W2898" s="51"/>
      <c r="X2898" s="51"/>
      <c r="Y2898" s="51"/>
      <c r="Z2898" s="51"/>
      <c r="AA2898" s="51"/>
    </row>
    <row r="2899" spans="1:27" ht="11.65" customHeight="1">
      <c r="A2899" s="53">
        <v>2770</v>
      </c>
      <c r="C2899" s="101"/>
      <c r="F2899" s="102"/>
      <c r="H2899" s="59" t="s">
        <v>577</v>
      </c>
      <c r="I2899" s="106">
        <v>-7274857.8741666628</v>
      </c>
      <c r="J2899" s="106">
        <v>-6910911.97708333</v>
      </c>
      <c r="K2899" s="106">
        <v>-363945.89708333299</v>
      </c>
      <c r="L2899" s="106">
        <v>2786.117083332967</v>
      </c>
      <c r="M2899" s="106">
        <v>-361159.78</v>
      </c>
      <c r="O2899" s="51"/>
      <c r="P2899" s="51"/>
      <c r="Q2899" s="51"/>
      <c r="R2899" s="51"/>
      <c r="S2899" s="51"/>
      <c r="T2899" s="51"/>
      <c r="U2899" s="51"/>
      <c r="V2899" s="51"/>
      <c r="W2899" s="51"/>
      <c r="X2899" s="51"/>
      <c r="Y2899" s="51"/>
      <c r="Z2899" s="51"/>
      <c r="AA2899" s="51"/>
    </row>
    <row r="2900" spans="1:27" ht="11.65" customHeight="1">
      <c r="A2900" s="53">
        <v>2771</v>
      </c>
      <c r="C2900" s="101"/>
      <c r="F2900" s="102"/>
      <c r="H2900" s="59"/>
      <c r="I2900" s="7"/>
      <c r="J2900" s="7"/>
      <c r="K2900" s="7"/>
      <c r="L2900" s="7"/>
      <c r="M2900" s="7"/>
      <c r="O2900" s="51"/>
      <c r="P2900" s="51"/>
      <c r="Q2900" s="51"/>
      <c r="R2900" s="51"/>
      <c r="S2900" s="51"/>
      <c r="T2900" s="51"/>
      <c r="U2900" s="51"/>
      <c r="V2900" s="51"/>
      <c r="W2900" s="51"/>
      <c r="X2900" s="51"/>
      <c r="Y2900" s="51"/>
      <c r="Z2900" s="51"/>
      <c r="AA2900" s="51"/>
    </row>
    <row r="2901" spans="1:27" ht="11.65" customHeight="1">
      <c r="A2901" s="53">
        <v>2772</v>
      </c>
      <c r="C2901" s="101">
        <v>108372</v>
      </c>
      <c r="D2901" s="3" t="s">
        <v>306</v>
      </c>
      <c r="F2901" s="102"/>
      <c r="H2901" s="59"/>
      <c r="I2901" s="7"/>
      <c r="J2901" s="7"/>
      <c r="K2901" s="7"/>
      <c r="L2901" s="7"/>
      <c r="M2901" s="7"/>
      <c r="O2901" s="51"/>
      <c r="P2901" s="51"/>
      <c r="Q2901" s="51"/>
      <c r="R2901" s="51"/>
      <c r="S2901" s="51"/>
      <c r="T2901" s="51"/>
      <c r="U2901" s="51"/>
      <c r="V2901" s="51"/>
      <c r="W2901" s="51"/>
      <c r="X2901" s="51"/>
      <c r="Y2901" s="51"/>
      <c r="Z2901" s="51"/>
      <c r="AA2901" s="51"/>
    </row>
    <row r="2902" spans="1:27" ht="11.65" customHeight="1">
      <c r="A2902" s="53">
        <v>2773</v>
      </c>
      <c r="C2902" s="101"/>
      <c r="F2902" s="104" t="s">
        <v>633</v>
      </c>
      <c r="G2902" s="3" t="s">
        <v>569</v>
      </c>
      <c r="H2902" s="59"/>
      <c r="I2902" s="7">
        <v>0</v>
      </c>
      <c r="J2902" s="7">
        <v>0</v>
      </c>
      <c r="K2902" s="103">
        <v>0</v>
      </c>
      <c r="L2902" s="7">
        <v>0</v>
      </c>
      <c r="M2902" s="7">
        <v>0</v>
      </c>
      <c r="O2902" s="51"/>
      <c r="P2902" s="51"/>
      <c r="Q2902" s="51"/>
      <c r="R2902" s="51"/>
      <c r="S2902" s="51"/>
      <c r="T2902" s="51"/>
      <c r="U2902" s="51"/>
      <c r="V2902" s="51"/>
      <c r="W2902" s="51"/>
      <c r="X2902" s="51"/>
      <c r="Y2902" s="51"/>
      <c r="Z2902" s="51"/>
      <c r="AA2902" s="51"/>
    </row>
    <row r="2903" spans="1:27" ht="11.65" customHeight="1">
      <c r="A2903" s="53">
        <v>2774</v>
      </c>
      <c r="C2903" s="101"/>
      <c r="F2903" s="102"/>
      <c r="H2903" s="59" t="s">
        <v>577</v>
      </c>
      <c r="I2903" s="106">
        <v>0</v>
      </c>
      <c r="J2903" s="106">
        <v>0</v>
      </c>
      <c r="K2903" s="106">
        <v>0</v>
      </c>
      <c r="L2903" s="106">
        <v>0</v>
      </c>
      <c r="M2903" s="106">
        <v>0</v>
      </c>
      <c r="O2903" s="51"/>
      <c r="P2903" s="51"/>
      <c r="Q2903" s="51"/>
      <c r="R2903" s="51"/>
      <c r="S2903" s="51"/>
      <c r="T2903" s="51"/>
      <c r="U2903" s="51"/>
      <c r="V2903" s="51"/>
      <c r="W2903" s="51"/>
      <c r="X2903" s="51"/>
      <c r="Y2903" s="51"/>
      <c r="Z2903" s="51"/>
      <c r="AA2903" s="51"/>
    </row>
    <row r="2904" spans="1:27" ht="11.65" customHeight="1">
      <c r="A2904" s="53">
        <v>2775</v>
      </c>
      <c r="C2904" s="101"/>
      <c r="F2904" s="102"/>
      <c r="H2904" s="59"/>
      <c r="I2904" s="7"/>
      <c r="J2904" s="7"/>
      <c r="K2904" s="7"/>
      <c r="L2904" s="7"/>
      <c r="M2904" s="7"/>
      <c r="O2904" s="51"/>
      <c r="P2904" s="51"/>
      <c r="Q2904" s="51"/>
      <c r="R2904" s="51"/>
      <c r="S2904" s="51"/>
      <c r="T2904" s="51"/>
      <c r="U2904" s="51"/>
      <c r="V2904" s="51"/>
      <c r="W2904" s="51"/>
      <c r="X2904" s="51"/>
      <c r="Y2904" s="51"/>
      <c r="Z2904" s="51"/>
      <c r="AA2904" s="51"/>
    </row>
    <row r="2905" spans="1:27" ht="11.65" customHeight="1">
      <c r="A2905" s="53">
        <v>2776</v>
      </c>
      <c r="C2905" s="101">
        <v>108373</v>
      </c>
      <c r="D2905" s="3" t="s">
        <v>460</v>
      </c>
      <c r="F2905" s="102"/>
      <c r="H2905" s="59"/>
      <c r="I2905" s="7"/>
      <c r="J2905" s="7"/>
      <c r="K2905" s="7"/>
      <c r="L2905" s="7"/>
      <c r="M2905" s="7"/>
      <c r="O2905" s="51"/>
      <c r="P2905" s="51"/>
      <c r="Q2905" s="51"/>
      <c r="R2905" s="51"/>
      <c r="S2905" s="51"/>
      <c r="T2905" s="51"/>
      <c r="U2905" s="51"/>
      <c r="V2905" s="51"/>
      <c r="W2905" s="51"/>
      <c r="X2905" s="51"/>
      <c r="Y2905" s="51"/>
      <c r="Z2905" s="51"/>
      <c r="AA2905" s="51"/>
    </row>
    <row r="2906" spans="1:27" ht="11.65" customHeight="1">
      <c r="A2906" s="53">
        <v>2777</v>
      </c>
      <c r="C2906" s="101"/>
      <c r="F2906" s="104" t="s">
        <v>633</v>
      </c>
      <c r="G2906" s="3" t="s">
        <v>569</v>
      </c>
      <c r="H2906" s="59"/>
      <c r="I2906" s="7">
        <v>-31318211.967916634</v>
      </c>
      <c r="J2906" s="7">
        <v>-29205284.019999966</v>
      </c>
      <c r="K2906" s="103">
        <v>-2112927.9479166698</v>
      </c>
      <c r="L2906" s="7">
        <v>-25842.582083330024</v>
      </c>
      <c r="M2906" s="7">
        <v>-2138770.5299999998</v>
      </c>
      <c r="O2906" s="51"/>
      <c r="P2906" s="51"/>
      <c r="Q2906" s="51"/>
      <c r="R2906" s="51"/>
      <c r="S2906" s="51"/>
      <c r="T2906" s="51"/>
      <c r="U2906" s="51"/>
      <c r="V2906" s="51"/>
      <c r="W2906" s="51"/>
      <c r="X2906" s="51"/>
      <c r="Y2906" s="51"/>
      <c r="Z2906" s="51"/>
      <c r="AA2906" s="51"/>
    </row>
    <row r="2907" spans="1:27" ht="11.65" customHeight="1">
      <c r="A2907" s="53">
        <v>2778</v>
      </c>
      <c r="C2907" s="101"/>
      <c r="F2907" s="102"/>
      <c r="H2907" s="59" t="s">
        <v>577</v>
      </c>
      <c r="I2907" s="106">
        <v>-31318211.967916634</v>
      </c>
      <c r="J2907" s="106">
        <v>-29205284.019999966</v>
      </c>
      <c r="K2907" s="106">
        <v>-2112927.9479166698</v>
      </c>
      <c r="L2907" s="106">
        <v>-25842.582083330024</v>
      </c>
      <c r="M2907" s="106">
        <v>-2138770.5299999998</v>
      </c>
      <c r="O2907" s="51"/>
      <c r="P2907" s="51"/>
      <c r="Q2907" s="51"/>
      <c r="R2907" s="51"/>
      <c r="S2907" s="51"/>
      <c r="T2907" s="51"/>
      <c r="U2907" s="51"/>
      <c r="V2907" s="51"/>
      <c r="W2907" s="51"/>
      <c r="X2907" s="51"/>
      <c r="Y2907" s="51"/>
      <c r="Z2907" s="51"/>
      <c r="AA2907" s="51"/>
    </row>
    <row r="2908" spans="1:27" ht="11.65" customHeight="1">
      <c r="A2908" s="53">
        <v>2779</v>
      </c>
      <c r="C2908" s="101"/>
      <c r="F2908" s="102"/>
      <c r="H2908" s="59"/>
      <c r="I2908" s="7"/>
      <c r="J2908" s="7"/>
      <c r="K2908" s="7"/>
      <c r="L2908" s="7"/>
      <c r="M2908" s="7"/>
      <c r="O2908" s="51"/>
      <c r="P2908" s="51"/>
      <c r="Q2908" s="51"/>
      <c r="R2908" s="51"/>
      <c r="S2908" s="51"/>
      <c r="T2908" s="51"/>
      <c r="U2908" s="51"/>
      <c r="V2908" s="51"/>
      <c r="W2908" s="51"/>
      <c r="X2908" s="51"/>
      <c r="Y2908" s="51"/>
      <c r="Z2908" s="51"/>
      <c r="AA2908" s="51"/>
    </row>
    <row r="2909" spans="1:27" ht="11.65" customHeight="1">
      <c r="A2909" s="53">
        <v>2780</v>
      </c>
      <c r="C2909" s="101" t="s">
        <v>592</v>
      </c>
      <c r="D2909" s="3" t="s">
        <v>462</v>
      </c>
      <c r="F2909" s="102"/>
      <c r="H2909" s="59"/>
      <c r="I2909" s="7"/>
      <c r="J2909" s="7"/>
      <c r="K2909" s="7"/>
      <c r="L2909" s="7"/>
      <c r="M2909" s="7"/>
      <c r="O2909" s="51"/>
      <c r="P2909" s="51"/>
      <c r="Q2909" s="51"/>
      <c r="R2909" s="51"/>
      <c r="S2909" s="51"/>
      <c r="T2909" s="51"/>
      <c r="U2909" s="51"/>
      <c r="V2909" s="51"/>
      <c r="W2909" s="51"/>
      <c r="X2909" s="51"/>
      <c r="Y2909" s="51"/>
      <c r="Z2909" s="51"/>
      <c r="AA2909" s="51"/>
    </row>
    <row r="2910" spans="1:27" ht="11.65" customHeight="1">
      <c r="A2910" s="53">
        <v>2781</v>
      </c>
      <c r="C2910" s="101"/>
      <c r="F2910" s="104" t="s">
        <v>633</v>
      </c>
      <c r="G2910" s="3" t="s">
        <v>569</v>
      </c>
      <c r="H2910" s="59"/>
      <c r="I2910" s="7">
        <v>0</v>
      </c>
      <c r="J2910" s="7">
        <v>0</v>
      </c>
      <c r="K2910" s="103">
        <v>0</v>
      </c>
      <c r="L2910" s="7">
        <v>0</v>
      </c>
      <c r="M2910" s="7">
        <v>0</v>
      </c>
      <c r="O2910" s="51"/>
      <c r="P2910" s="51"/>
      <c r="Q2910" s="51"/>
      <c r="R2910" s="51"/>
      <c r="S2910" s="51"/>
      <c r="T2910" s="51"/>
      <c r="U2910" s="51"/>
      <c r="V2910" s="51"/>
      <c r="W2910" s="51"/>
      <c r="X2910" s="51"/>
      <c r="Y2910" s="51"/>
      <c r="Z2910" s="51"/>
      <c r="AA2910" s="51"/>
    </row>
    <row r="2911" spans="1:27" ht="11.65" customHeight="1">
      <c r="A2911" s="53">
        <v>2782</v>
      </c>
      <c r="C2911" s="101"/>
      <c r="F2911" s="102"/>
      <c r="H2911" s="59"/>
      <c r="I2911" s="106">
        <v>0</v>
      </c>
      <c r="J2911" s="106">
        <v>0</v>
      </c>
      <c r="K2911" s="106">
        <v>0</v>
      </c>
      <c r="L2911" s="106">
        <v>0</v>
      </c>
      <c r="M2911" s="106">
        <v>0</v>
      </c>
      <c r="O2911" s="51"/>
      <c r="P2911" s="51"/>
      <c r="Q2911" s="51"/>
      <c r="R2911" s="51"/>
      <c r="S2911" s="51"/>
      <c r="T2911" s="51"/>
      <c r="U2911" s="51"/>
      <c r="V2911" s="51"/>
      <c r="W2911" s="51"/>
      <c r="X2911" s="51"/>
      <c r="Y2911" s="51"/>
      <c r="Z2911" s="51"/>
      <c r="AA2911" s="51"/>
    </row>
    <row r="2912" spans="1:27" ht="11.65" customHeight="1">
      <c r="A2912" s="53">
        <v>2783</v>
      </c>
      <c r="C2912" s="101"/>
      <c r="F2912" s="102"/>
      <c r="H2912" s="59"/>
      <c r="I2912" s="7"/>
      <c r="J2912" s="7"/>
      <c r="K2912" s="7"/>
      <c r="L2912" s="7"/>
      <c r="M2912" s="7"/>
      <c r="O2912" s="51"/>
      <c r="P2912" s="51"/>
      <c r="Q2912" s="51"/>
      <c r="R2912" s="51"/>
      <c r="S2912" s="51"/>
      <c r="T2912" s="51"/>
      <c r="U2912" s="51"/>
      <c r="V2912" s="51"/>
      <c r="W2912" s="51"/>
      <c r="X2912" s="51"/>
      <c r="Y2912" s="51"/>
      <c r="Z2912" s="51"/>
      <c r="AA2912" s="51"/>
    </row>
    <row r="2913" spans="1:27" ht="11.65" customHeight="1">
      <c r="A2913" s="53">
        <v>2784</v>
      </c>
      <c r="C2913" s="101" t="s">
        <v>593</v>
      </c>
      <c r="D2913" s="3" t="s">
        <v>464</v>
      </c>
      <c r="F2913" s="102"/>
      <c r="H2913" s="59"/>
      <c r="I2913" s="7"/>
      <c r="J2913" s="7"/>
      <c r="K2913" s="7"/>
      <c r="L2913" s="7"/>
      <c r="M2913" s="7"/>
      <c r="O2913" s="51"/>
      <c r="P2913" s="51"/>
      <c r="Q2913" s="51"/>
      <c r="R2913" s="51"/>
      <c r="S2913" s="51"/>
      <c r="T2913" s="51"/>
      <c r="U2913" s="51"/>
      <c r="V2913" s="51"/>
      <c r="W2913" s="51"/>
      <c r="X2913" s="51"/>
      <c r="Y2913" s="51"/>
      <c r="Z2913" s="51"/>
      <c r="AA2913" s="51"/>
    </row>
    <row r="2914" spans="1:27" ht="11.65" customHeight="1">
      <c r="A2914" s="53">
        <v>2785</v>
      </c>
      <c r="C2914" s="101"/>
      <c r="F2914" s="104" t="s">
        <v>633</v>
      </c>
      <c r="G2914" s="3" t="s">
        <v>569</v>
      </c>
      <c r="H2914" s="59"/>
      <c r="I2914" s="7">
        <v>0</v>
      </c>
      <c r="J2914" s="7">
        <v>0</v>
      </c>
      <c r="K2914" s="103">
        <v>0</v>
      </c>
      <c r="L2914" s="7">
        <v>0</v>
      </c>
      <c r="M2914" s="7">
        <v>0</v>
      </c>
      <c r="O2914" s="51"/>
      <c r="P2914" s="51"/>
      <c r="Q2914" s="51"/>
      <c r="R2914" s="51"/>
      <c r="S2914" s="51"/>
      <c r="T2914" s="51"/>
      <c r="U2914" s="51"/>
      <c r="V2914" s="51"/>
      <c r="W2914" s="51"/>
      <c r="X2914" s="51"/>
      <c r="Y2914" s="51"/>
      <c r="Z2914" s="51"/>
      <c r="AA2914" s="51"/>
    </row>
    <row r="2915" spans="1:27" ht="11.65" customHeight="1">
      <c r="A2915" s="53">
        <v>2786</v>
      </c>
      <c r="C2915" s="101"/>
      <c r="F2915" s="102"/>
      <c r="H2915" s="59"/>
      <c r="I2915" s="106">
        <v>0</v>
      </c>
      <c r="J2915" s="106">
        <v>0</v>
      </c>
      <c r="K2915" s="106">
        <v>0</v>
      </c>
      <c r="L2915" s="106">
        <v>0</v>
      </c>
      <c r="M2915" s="106">
        <v>0</v>
      </c>
      <c r="O2915" s="51"/>
      <c r="P2915" s="51"/>
      <c r="Q2915" s="51"/>
      <c r="R2915" s="51"/>
      <c r="S2915" s="51"/>
      <c r="T2915" s="51"/>
      <c r="U2915" s="51"/>
      <c r="V2915" s="51"/>
      <c r="W2915" s="51"/>
      <c r="X2915" s="51"/>
      <c r="Y2915" s="51"/>
      <c r="Z2915" s="51"/>
      <c r="AA2915" s="51"/>
    </row>
    <row r="2916" spans="1:27" ht="11.65" customHeight="1">
      <c r="A2916" s="53">
        <v>2787</v>
      </c>
      <c r="C2916" s="101"/>
      <c r="F2916" s="102"/>
      <c r="H2916" s="59"/>
      <c r="I2916" s="7"/>
      <c r="J2916" s="7"/>
      <c r="K2916" s="7"/>
      <c r="L2916" s="7"/>
      <c r="M2916" s="7"/>
      <c r="O2916" s="51"/>
      <c r="P2916" s="51"/>
      <c r="Q2916" s="51"/>
      <c r="R2916" s="51"/>
      <c r="S2916" s="51"/>
      <c r="T2916" s="51"/>
      <c r="U2916" s="51"/>
      <c r="V2916" s="51"/>
      <c r="W2916" s="51"/>
      <c r="X2916" s="51"/>
      <c r="Y2916" s="51"/>
      <c r="Z2916" s="51"/>
      <c r="AA2916" s="51"/>
    </row>
    <row r="2917" spans="1:27" ht="11.65" customHeight="1">
      <c r="A2917" s="53">
        <v>2788</v>
      </c>
      <c r="C2917" s="101" t="s">
        <v>594</v>
      </c>
      <c r="D2917" s="3" t="s">
        <v>464</v>
      </c>
      <c r="F2917" s="102"/>
      <c r="H2917" s="59"/>
      <c r="I2917" s="7"/>
      <c r="J2917" s="7"/>
      <c r="K2917" s="7"/>
      <c r="L2917" s="7"/>
      <c r="M2917" s="7"/>
      <c r="O2917" s="51"/>
      <c r="P2917" s="51"/>
      <c r="Q2917" s="51"/>
      <c r="R2917" s="51"/>
      <c r="S2917" s="51"/>
      <c r="T2917" s="51"/>
      <c r="U2917" s="51"/>
      <c r="V2917" s="51"/>
      <c r="W2917" s="51"/>
      <c r="X2917" s="51"/>
      <c r="Y2917" s="51"/>
      <c r="Z2917" s="51"/>
      <c r="AA2917" s="51"/>
    </row>
    <row r="2918" spans="1:27" ht="11.65" customHeight="1">
      <c r="A2918" s="53">
        <v>2789</v>
      </c>
      <c r="C2918" s="101"/>
      <c r="F2918" s="104" t="s">
        <v>633</v>
      </c>
      <c r="G2918" s="3" t="s">
        <v>569</v>
      </c>
      <c r="H2918" s="59"/>
      <c r="I2918" s="7">
        <v>4186220.674166671</v>
      </c>
      <c r="J2918" s="7">
        <v>3881326.0833333381</v>
      </c>
      <c r="K2918" s="103">
        <v>304894.59083333297</v>
      </c>
      <c r="L2918" s="7">
        <v>19905.409166667028</v>
      </c>
      <c r="M2918" s="7">
        <v>324800</v>
      </c>
      <c r="O2918" s="51"/>
      <c r="P2918" s="51"/>
      <c r="Q2918" s="51"/>
      <c r="R2918" s="51"/>
      <c r="S2918" s="51"/>
      <c r="T2918" s="51"/>
      <c r="U2918" s="51"/>
      <c r="V2918" s="51"/>
      <c r="W2918" s="51"/>
      <c r="X2918" s="51"/>
      <c r="Y2918" s="51"/>
      <c r="Z2918" s="51"/>
      <c r="AA2918" s="51"/>
    </row>
    <row r="2919" spans="1:27" ht="11.65" customHeight="1">
      <c r="A2919" s="53">
        <v>2790</v>
      </c>
      <c r="C2919" s="101"/>
      <c r="F2919" s="102"/>
      <c r="H2919" s="59"/>
      <c r="I2919" s="106">
        <v>4186220.674166671</v>
      </c>
      <c r="J2919" s="106">
        <v>3881326.0833333381</v>
      </c>
      <c r="K2919" s="106">
        <v>304894.59083333297</v>
      </c>
      <c r="L2919" s="106">
        <v>19905.409166667028</v>
      </c>
      <c r="M2919" s="106">
        <v>324800</v>
      </c>
      <c r="O2919" s="51"/>
      <c r="P2919" s="51"/>
      <c r="Q2919" s="51"/>
      <c r="R2919" s="51"/>
      <c r="S2919" s="51"/>
      <c r="T2919" s="51"/>
      <c r="U2919" s="51"/>
      <c r="V2919" s="51"/>
      <c r="W2919" s="51"/>
      <c r="X2919" s="51"/>
      <c r="Y2919" s="51"/>
      <c r="Z2919" s="51"/>
      <c r="AA2919" s="51"/>
    </row>
    <row r="2920" spans="1:27" ht="11.65" customHeight="1">
      <c r="A2920" s="53">
        <v>2791</v>
      </c>
      <c r="C2920" s="101"/>
      <c r="F2920" s="102"/>
      <c r="H2920" s="59"/>
      <c r="I2920" s="7"/>
      <c r="J2920" s="7"/>
      <c r="K2920" s="7"/>
      <c r="L2920" s="7"/>
      <c r="M2920" s="7"/>
      <c r="O2920" s="51"/>
      <c r="P2920" s="51"/>
      <c r="Q2920" s="51"/>
      <c r="R2920" s="51"/>
      <c r="S2920" s="51"/>
      <c r="T2920" s="51"/>
      <c r="U2920" s="51"/>
      <c r="V2920" s="51"/>
      <c r="W2920" s="51"/>
      <c r="X2920" s="51"/>
      <c r="Y2920" s="51"/>
      <c r="Z2920" s="51"/>
      <c r="AA2920" s="51"/>
    </row>
    <row r="2921" spans="1:27" ht="11.65" customHeight="1">
      <c r="A2921" s="53">
        <v>2792</v>
      </c>
      <c r="C2921" s="101"/>
      <c r="F2921" s="102"/>
      <c r="H2921" s="59"/>
      <c r="I2921" s="7"/>
      <c r="J2921" s="7"/>
      <c r="K2921" s="7"/>
      <c r="L2921" s="7"/>
      <c r="M2921" s="7"/>
      <c r="O2921" s="51"/>
      <c r="P2921" s="51"/>
      <c r="Q2921" s="51"/>
      <c r="R2921" s="51"/>
      <c r="S2921" s="51"/>
      <c r="T2921" s="51"/>
      <c r="U2921" s="51"/>
      <c r="V2921" s="51"/>
      <c r="W2921" s="51"/>
      <c r="X2921" s="51"/>
      <c r="Y2921" s="51"/>
      <c r="Z2921" s="51"/>
      <c r="AA2921" s="51"/>
    </row>
    <row r="2922" spans="1:27" ht="11.65" customHeight="1" thickBot="1">
      <c r="A2922" s="53">
        <v>2793</v>
      </c>
      <c r="C2922" s="91" t="s">
        <v>595</v>
      </c>
      <c r="F2922" s="102"/>
      <c r="H2922" s="59" t="s">
        <v>577</v>
      </c>
      <c r="I2922" s="108">
        <v>-2782914354.209167</v>
      </c>
      <c r="J2922" s="108">
        <v>-2544235984.9504175</v>
      </c>
      <c r="K2922" s="108">
        <v>-238678369.25874999</v>
      </c>
      <c r="L2922" s="108">
        <v>-4775781.2712499565</v>
      </c>
      <c r="M2922" s="108">
        <v>-243454150.52999997</v>
      </c>
      <c r="N2922" s="7" t="s">
        <v>65</v>
      </c>
      <c r="O2922" s="105"/>
      <c r="P2922" s="105"/>
      <c r="Q2922" s="105"/>
      <c r="R2922" s="105"/>
      <c r="S2922" s="105"/>
      <c r="T2922" s="105"/>
      <c r="U2922" s="51"/>
      <c r="V2922" s="105"/>
      <c r="W2922" s="105"/>
      <c r="X2922" s="105"/>
      <c r="Y2922" s="105"/>
      <c r="Z2922" s="105"/>
      <c r="AA2922" s="105"/>
    </row>
    <row r="2923" spans="1:27" ht="11.65" customHeight="1" thickTop="1">
      <c r="A2923" s="53">
        <v>2794</v>
      </c>
      <c r="C2923" s="101"/>
      <c r="F2923" s="102"/>
      <c r="H2923" s="59"/>
      <c r="I2923" s="7"/>
      <c r="J2923" s="7"/>
      <c r="K2923" s="7"/>
      <c r="L2923" s="7"/>
      <c r="M2923" s="7"/>
      <c r="O2923" s="51"/>
      <c r="P2923" s="51"/>
      <c r="Q2923" s="51"/>
      <c r="R2923" s="51"/>
      <c r="S2923" s="51"/>
      <c r="T2923" s="51"/>
      <c r="U2923" s="51"/>
      <c r="V2923" s="51"/>
      <c r="W2923" s="51"/>
      <c r="X2923" s="51"/>
      <c r="Y2923" s="51"/>
      <c r="Z2923" s="51"/>
      <c r="AA2923" s="51"/>
    </row>
    <row r="2924" spans="1:27" ht="11.65" customHeight="1">
      <c r="A2924" s="53">
        <v>2795</v>
      </c>
      <c r="C2924" s="101" t="s">
        <v>596</v>
      </c>
      <c r="F2924" s="102"/>
      <c r="H2924" s="59"/>
      <c r="I2924" s="7"/>
      <c r="J2924" s="7"/>
      <c r="K2924" s="7"/>
      <c r="L2924" s="7"/>
      <c r="M2924" s="7"/>
      <c r="O2924" s="51"/>
      <c r="P2924" s="51"/>
      <c r="Q2924" s="51"/>
      <c r="R2924" s="51"/>
      <c r="S2924" s="51"/>
      <c r="T2924" s="51"/>
      <c r="U2924" s="51"/>
      <c r="V2924" s="51"/>
      <c r="W2924" s="51"/>
      <c r="X2924" s="51"/>
      <c r="Y2924" s="51"/>
      <c r="Z2924" s="51"/>
      <c r="AA2924" s="51"/>
    </row>
    <row r="2925" spans="1:27" ht="11.65" customHeight="1">
      <c r="A2925" s="53">
        <v>2796</v>
      </c>
      <c r="C2925" s="101"/>
      <c r="E2925" s="3" t="s">
        <v>569</v>
      </c>
      <c r="F2925" s="102"/>
      <c r="H2925" s="59"/>
      <c r="I2925" s="7">
        <v>-2782914354.209167</v>
      </c>
      <c r="J2925" s="7">
        <v>-2544235984.950417</v>
      </c>
      <c r="K2925" s="103">
        <v>-238678369.25874999</v>
      </c>
      <c r="L2925" s="7">
        <v>-4775781.2712499797</v>
      </c>
      <c r="M2925" s="7">
        <v>-243454150.52999997</v>
      </c>
      <c r="O2925" s="51"/>
      <c r="P2925" s="51"/>
      <c r="Q2925" s="51"/>
      <c r="R2925" s="51"/>
      <c r="S2925" s="51"/>
      <c r="T2925" s="51"/>
      <c r="U2925" s="51"/>
      <c r="V2925" s="51"/>
      <c r="W2925" s="51"/>
      <c r="X2925" s="51"/>
      <c r="Y2925" s="51"/>
      <c r="Z2925" s="51"/>
      <c r="AA2925" s="51"/>
    </row>
    <row r="2926" spans="1:27" ht="11.65" customHeight="1">
      <c r="A2926" s="53">
        <v>2797</v>
      </c>
      <c r="C2926" s="101"/>
      <c r="F2926" s="102"/>
      <c r="H2926" s="59"/>
      <c r="I2926" s="7"/>
      <c r="J2926" s="7"/>
      <c r="K2926" s="7"/>
      <c r="L2926" s="7"/>
      <c r="M2926" s="7"/>
      <c r="O2926" s="51"/>
      <c r="P2926" s="51"/>
      <c r="Q2926" s="51"/>
      <c r="R2926" s="51"/>
      <c r="S2926" s="51"/>
      <c r="T2926" s="51"/>
      <c r="U2926" s="51"/>
      <c r="V2926" s="51"/>
      <c r="W2926" s="51"/>
      <c r="X2926" s="51"/>
      <c r="Y2926" s="51"/>
      <c r="Z2926" s="51"/>
      <c r="AA2926" s="51"/>
    </row>
    <row r="2927" spans="1:27" ht="11.65" customHeight="1" thickBot="1">
      <c r="A2927" s="53">
        <v>2798</v>
      </c>
      <c r="C2927" s="101" t="s">
        <v>597</v>
      </c>
      <c r="F2927" s="102"/>
      <c r="H2927" s="59" t="s">
        <v>577</v>
      </c>
      <c r="I2927" s="118">
        <v>-2782914354.209167</v>
      </c>
      <c r="J2927" s="118">
        <v>-2544235984.950417</v>
      </c>
      <c r="K2927" s="118">
        <v>-238678369.25874999</v>
      </c>
      <c r="L2927" s="118">
        <v>-4775781.2712499797</v>
      </c>
      <c r="M2927" s="118">
        <v>-243454150.52999997</v>
      </c>
      <c r="O2927" s="51">
        <v>0</v>
      </c>
      <c r="P2927" s="51"/>
      <c r="Q2927" s="51"/>
      <c r="R2927" s="51"/>
      <c r="S2927" s="51"/>
      <c r="T2927" s="51"/>
      <c r="U2927" s="51"/>
      <c r="V2927" s="51"/>
      <c r="W2927" s="51"/>
      <c r="X2927" s="51"/>
      <c r="Y2927" s="51"/>
      <c r="Z2927" s="51"/>
      <c r="AA2927" s="51"/>
    </row>
    <row r="2928" spans="1:27" ht="11.65" customHeight="1" thickTop="1">
      <c r="A2928" s="53">
        <v>2799</v>
      </c>
      <c r="C2928" s="101" t="s">
        <v>598</v>
      </c>
      <c r="D2928" s="3" t="s">
        <v>599</v>
      </c>
      <c r="F2928" s="102"/>
      <c r="H2928" s="59"/>
      <c r="I2928" s="7"/>
      <c r="J2928" s="7"/>
      <c r="K2928" s="7"/>
      <c r="L2928" s="7"/>
      <c r="M2928" s="7"/>
      <c r="O2928" s="51"/>
      <c r="P2928" s="51"/>
      <c r="Q2928" s="51"/>
      <c r="R2928" s="51"/>
      <c r="S2928" s="51"/>
      <c r="T2928" s="51"/>
      <c r="U2928" s="51"/>
      <c r="V2928" s="51"/>
      <c r="W2928" s="51"/>
      <c r="X2928" s="51"/>
      <c r="Y2928" s="51"/>
      <c r="Z2928" s="51"/>
      <c r="AA2928" s="51"/>
    </row>
    <row r="2929" spans="1:27" ht="11.65" customHeight="1">
      <c r="A2929" s="53">
        <v>2800</v>
      </c>
      <c r="C2929" s="101"/>
      <c r="F2929" s="104" t="s">
        <v>666</v>
      </c>
      <c r="G2929" s="3" t="s">
        <v>569</v>
      </c>
      <c r="H2929" s="59"/>
      <c r="I2929" s="7">
        <v>-232119280.34458336</v>
      </c>
      <c r="J2929" s="7">
        <v>-208946772.75458336</v>
      </c>
      <c r="K2929" s="103">
        <v>-23172507.59</v>
      </c>
      <c r="L2929" s="7">
        <v>-539082.62000000104</v>
      </c>
      <c r="M2929" s="7">
        <v>-23711590.210000001</v>
      </c>
      <c r="O2929" s="51"/>
      <c r="P2929" s="51"/>
      <c r="Q2929" s="51"/>
      <c r="R2929" s="51"/>
      <c r="S2929" s="51"/>
      <c r="T2929" s="51"/>
      <c r="U2929" s="51"/>
      <c r="V2929" s="51"/>
      <c r="W2929" s="51"/>
      <c r="X2929" s="51"/>
      <c r="Y2929" s="51"/>
      <c r="Z2929" s="51"/>
      <c r="AA2929" s="51"/>
    </row>
    <row r="2930" spans="1:27" ht="11.65" customHeight="1">
      <c r="A2930" s="53">
        <v>2801</v>
      </c>
      <c r="C2930" s="101"/>
      <c r="F2930" s="104" t="s">
        <v>667</v>
      </c>
      <c r="G2930" s="3" t="s">
        <v>635</v>
      </c>
      <c r="H2930" s="59"/>
      <c r="I2930" s="7">
        <v>0</v>
      </c>
      <c r="J2930" s="7">
        <v>0</v>
      </c>
      <c r="K2930" s="103">
        <v>0</v>
      </c>
      <c r="L2930" s="7">
        <v>0</v>
      </c>
      <c r="M2930" s="7">
        <v>0</v>
      </c>
      <c r="O2930" s="51"/>
      <c r="P2930" s="51"/>
      <c r="Q2930" s="51"/>
      <c r="R2930" s="51"/>
      <c r="S2930" s="51"/>
      <c r="T2930" s="51"/>
      <c r="U2930" s="51"/>
      <c r="V2930" s="51"/>
      <c r="W2930" s="51"/>
      <c r="X2930" s="51"/>
      <c r="Y2930" s="51"/>
      <c r="Z2930" s="51"/>
      <c r="AA2930" s="51"/>
    </row>
    <row r="2931" spans="1:27" ht="11.65" customHeight="1">
      <c r="A2931" s="53">
        <v>2802</v>
      </c>
      <c r="C2931" s="101"/>
      <c r="F2931" s="104" t="s">
        <v>668</v>
      </c>
      <c r="G2931" s="3" t="s">
        <v>649</v>
      </c>
      <c r="H2931" s="59"/>
      <c r="I2931" s="7">
        <v>0</v>
      </c>
      <c r="J2931" s="7">
        <v>0</v>
      </c>
      <c r="K2931" s="103">
        <v>0</v>
      </c>
      <c r="L2931" s="7">
        <v>0</v>
      </c>
      <c r="M2931" s="7">
        <v>0</v>
      </c>
      <c r="O2931" s="51"/>
      <c r="P2931" s="51"/>
      <c r="Q2931" s="51"/>
      <c r="R2931" s="51"/>
      <c r="S2931" s="51"/>
      <c r="T2931" s="51"/>
      <c r="U2931" s="51"/>
      <c r="V2931" s="51"/>
      <c r="W2931" s="51"/>
      <c r="X2931" s="51"/>
      <c r="Y2931" s="51"/>
      <c r="Z2931" s="51"/>
      <c r="AA2931" s="51"/>
    </row>
    <row r="2932" spans="1:27" ht="11.65" customHeight="1">
      <c r="A2932" s="53">
        <v>2803</v>
      </c>
      <c r="C2932" s="101"/>
      <c r="F2932" s="104" t="s">
        <v>669</v>
      </c>
      <c r="G2932" s="3" t="s">
        <v>249</v>
      </c>
      <c r="H2932" s="59"/>
      <c r="I2932" s="7">
        <v>33673.96</v>
      </c>
      <c r="J2932" s="7">
        <v>30914.030842594049</v>
      </c>
      <c r="K2932" s="103">
        <v>2759.9291574059512</v>
      </c>
      <c r="L2932" s="7">
        <v>0</v>
      </c>
      <c r="M2932" s="7">
        <v>2759.9291574059512</v>
      </c>
      <c r="O2932" s="51"/>
      <c r="P2932" s="51"/>
      <c r="Q2932" s="51"/>
      <c r="R2932" s="51"/>
      <c r="S2932" s="51"/>
      <c r="T2932" s="51"/>
      <c r="U2932" s="51"/>
      <c r="V2932" s="51"/>
      <c r="W2932" s="51"/>
      <c r="X2932" s="51"/>
      <c r="Y2932" s="51"/>
      <c r="Z2932" s="51"/>
      <c r="AA2932" s="51"/>
    </row>
    <row r="2933" spans="1:27" ht="11.65" customHeight="1">
      <c r="A2933" s="53">
        <v>2804</v>
      </c>
      <c r="C2933" s="101"/>
      <c r="F2933" s="104" t="s">
        <v>638</v>
      </c>
      <c r="G2933" s="3" t="s">
        <v>647</v>
      </c>
      <c r="H2933" s="59"/>
      <c r="I2933" s="7">
        <v>-7378426.2483333303</v>
      </c>
      <c r="J2933" s="7">
        <v>-6861193.8893754156</v>
      </c>
      <c r="K2933" s="103">
        <v>-517232.35895791423</v>
      </c>
      <c r="L2933" s="7">
        <v>20288.894145085069</v>
      </c>
      <c r="M2933" s="7">
        <v>-496943.46481282916</v>
      </c>
      <c r="O2933" s="51"/>
      <c r="P2933" s="51"/>
      <c r="Q2933" s="51"/>
      <c r="R2933" s="51"/>
      <c r="S2933" s="51"/>
      <c r="T2933" s="51"/>
      <c r="U2933" s="51"/>
      <c r="V2933" s="51"/>
      <c r="W2933" s="51"/>
      <c r="X2933" s="51"/>
      <c r="Y2933" s="51"/>
      <c r="Z2933" s="51"/>
      <c r="AA2933" s="51"/>
    </row>
    <row r="2934" spans="1:27" ht="11.65" customHeight="1">
      <c r="A2934" s="53">
        <v>2805</v>
      </c>
      <c r="C2934" s="101"/>
      <c r="F2934" s="104" t="s">
        <v>650</v>
      </c>
      <c r="G2934" s="3" t="s">
        <v>632</v>
      </c>
      <c r="H2934" s="59"/>
      <c r="I2934" s="7">
        <v>-110153210.17291699</v>
      </c>
      <c r="J2934" s="7">
        <v>-102604177.2435751</v>
      </c>
      <c r="K2934" s="103">
        <v>-7549032.9293418992</v>
      </c>
      <c r="L2934" s="7">
        <v>387108.12234148942</v>
      </c>
      <c r="M2934" s="7">
        <v>-7161924.8070004098</v>
      </c>
      <c r="O2934" s="51"/>
      <c r="P2934" s="51"/>
      <c r="Q2934" s="51"/>
      <c r="R2934" s="51"/>
      <c r="S2934" s="51"/>
      <c r="T2934" s="51"/>
      <c r="U2934" s="51"/>
      <c r="V2934" s="51"/>
      <c r="W2934" s="51"/>
      <c r="X2934" s="51"/>
      <c r="Y2934" s="51"/>
      <c r="Z2934" s="51"/>
      <c r="AA2934" s="51"/>
    </row>
    <row r="2935" spans="1:27" ht="11.65" customHeight="1">
      <c r="A2935" s="53">
        <v>2806</v>
      </c>
      <c r="C2935" s="101"/>
      <c r="F2935" s="104" t="s">
        <v>270</v>
      </c>
      <c r="G2935" s="3" t="s">
        <v>630</v>
      </c>
      <c r="H2935" s="59"/>
      <c r="I2935" s="7">
        <v>0</v>
      </c>
      <c r="J2935" s="7">
        <v>0</v>
      </c>
      <c r="K2935" s="103">
        <v>0</v>
      </c>
      <c r="L2935" s="7">
        <v>0</v>
      </c>
      <c r="M2935" s="7">
        <v>0</v>
      </c>
      <c r="O2935" s="51"/>
      <c r="P2935" s="51"/>
      <c r="Q2935" s="51"/>
      <c r="R2935" s="51"/>
      <c r="S2935" s="51"/>
      <c r="T2935" s="51"/>
      <c r="U2935" s="51"/>
      <c r="V2935" s="51"/>
      <c r="W2935" s="51"/>
      <c r="X2935" s="51"/>
      <c r="Y2935" s="51"/>
      <c r="Z2935" s="51"/>
      <c r="AA2935" s="51"/>
    </row>
    <row r="2936" spans="1:27" ht="11.65" customHeight="1">
      <c r="A2936" s="53">
        <v>2807</v>
      </c>
      <c r="C2936" s="101"/>
      <c r="F2936" s="104" t="s">
        <v>669</v>
      </c>
      <c r="G2936" s="3" t="s">
        <v>634</v>
      </c>
      <c r="H2936" s="59"/>
      <c r="I2936" s="7">
        <v>-28459302.327083301</v>
      </c>
      <c r="J2936" s="7">
        <v>-22055951.948125899</v>
      </c>
      <c r="K2936" s="103">
        <v>-6403350.3789574001</v>
      </c>
      <c r="L2936" s="7">
        <v>-301700.63546200655</v>
      </c>
      <c r="M2936" s="7">
        <v>-6705051.0144194067</v>
      </c>
      <c r="O2936" s="51"/>
      <c r="P2936" s="51"/>
      <c r="Q2936" s="51"/>
      <c r="R2936" s="51"/>
      <c r="S2936" s="51"/>
      <c r="T2936" s="51"/>
      <c r="U2936" s="51"/>
      <c r="V2936" s="51"/>
      <c r="W2936" s="51"/>
      <c r="X2936" s="51"/>
      <c r="Y2936" s="51"/>
      <c r="Z2936" s="51"/>
      <c r="AA2936" s="51"/>
    </row>
    <row r="2937" spans="1:27" ht="11.65" customHeight="1">
      <c r="A2937" s="53">
        <v>2808</v>
      </c>
      <c r="C2937" s="101"/>
      <c r="F2937" s="104" t="s">
        <v>669</v>
      </c>
      <c r="G2937" s="3" t="s">
        <v>636</v>
      </c>
      <c r="H2937" s="59"/>
      <c r="I2937" s="7">
        <v>-73205305.303333297</v>
      </c>
      <c r="J2937" s="7">
        <v>-73205305.303333297</v>
      </c>
      <c r="K2937" s="103">
        <v>0</v>
      </c>
      <c r="L2937" s="7">
        <v>0</v>
      </c>
      <c r="M2937" s="7">
        <v>0</v>
      </c>
      <c r="O2937" s="51"/>
      <c r="P2937" s="51"/>
      <c r="Q2937" s="51"/>
      <c r="R2937" s="51"/>
      <c r="S2937" s="51"/>
      <c r="T2937" s="51"/>
      <c r="U2937" s="51"/>
      <c r="V2937" s="51"/>
      <c r="W2937" s="51"/>
      <c r="X2937" s="51"/>
      <c r="Y2937" s="51"/>
      <c r="Z2937" s="51"/>
      <c r="AA2937" s="51"/>
    </row>
    <row r="2938" spans="1:27" ht="11.65" customHeight="1">
      <c r="A2938" s="53">
        <v>2809</v>
      </c>
      <c r="C2938" s="101"/>
      <c r="F2938" s="104" t="s">
        <v>270</v>
      </c>
      <c r="G2938" s="3" t="s">
        <v>639</v>
      </c>
      <c r="H2938" s="59"/>
      <c r="I2938" s="7">
        <v>-6334935.8274999997</v>
      </c>
      <c r="J2938" s="7">
        <v>-4909573.6290356535</v>
      </c>
      <c r="K2938" s="103">
        <v>-1425362.1984643461</v>
      </c>
      <c r="L2938" s="7">
        <v>-48404.263413230656</v>
      </c>
      <c r="M2938" s="7">
        <v>-1473766.4618775768</v>
      </c>
      <c r="O2938" s="51"/>
      <c r="P2938" s="51"/>
      <c r="Q2938" s="51"/>
      <c r="R2938" s="51"/>
      <c r="S2938" s="51"/>
      <c r="T2938" s="51"/>
      <c r="U2938" s="51"/>
      <c r="V2938" s="51"/>
      <c r="W2938" s="51"/>
      <c r="X2938" s="51"/>
      <c r="Y2938" s="51"/>
      <c r="Z2938" s="51"/>
      <c r="AA2938" s="51"/>
    </row>
    <row r="2939" spans="1:27" ht="11.65" customHeight="1">
      <c r="A2939" s="53">
        <v>2810</v>
      </c>
      <c r="C2939" s="101"/>
      <c r="F2939" s="104" t="s">
        <v>270</v>
      </c>
      <c r="G2939" s="3" t="s">
        <v>637</v>
      </c>
      <c r="H2939" s="59"/>
      <c r="I2939" s="7">
        <v>0</v>
      </c>
      <c r="J2939" s="7">
        <v>0</v>
      </c>
      <c r="K2939" s="103">
        <v>0</v>
      </c>
      <c r="L2939" s="7">
        <v>0</v>
      </c>
      <c r="M2939" s="7">
        <v>0</v>
      </c>
      <c r="O2939" s="51"/>
      <c r="P2939" s="51"/>
      <c r="Q2939" s="51"/>
      <c r="R2939" s="51"/>
      <c r="S2939" s="51"/>
      <c r="T2939" s="51"/>
      <c r="U2939" s="51"/>
      <c r="V2939" s="51"/>
      <c r="W2939" s="51"/>
      <c r="X2939" s="51"/>
      <c r="Y2939" s="51"/>
      <c r="Z2939" s="51"/>
      <c r="AA2939" s="51"/>
    </row>
    <row r="2940" spans="1:27" ht="11.65" customHeight="1">
      <c r="A2940" s="53">
        <v>2811</v>
      </c>
      <c r="C2940" s="101"/>
      <c r="F2940" s="104" t="s">
        <v>270</v>
      </c>
      <c r="G2940" s="3" t="s">
        <v>398</v>
      </c>
      <c r="H2940" s="59"/>
      <c r="I2940" s="7">
        <v>-1635579.69583333</v>
      </c>
      <c r="J2940" s="7">
        <v>-1635579.69583333</v>
      </c>
      <c r="K2940" s="103">
        <v>0</v>
      </c>
      <c r="L2940" s="7">
        <v>0</v>
      </c>
      <c r="M2940" s="7">
        <v>0</v>
      </c>
      <c r="O2940" s="51"/>
      <c r="P2940" s="51"/>
      <c r="Q2940" s="51"/>
      <c r="R2940" s="51"/>
      <c r="S2940" s="51"/>
      <c r="T2940" s="51"/>
      <c r="U2940" s="51"/>
      <c r="V2940" s="51"/>
      <c r="W2940" s="51"/>
      <c r="X2940" s="51"/>
      <c r="Y2940" s="51"/>
      <c r="Z2940" s="51"/>
      <c r="AA2940" s="51"/>
    </row>
    <row r="2941" spans="1:27" ht="11.65" customHeight="1">
      <c r="A2941" s="53">
        <v>2812</v>
      </c>
      <c r="C2941" s="101"/>
      <c r="F2941" s="104" t="s">
        <v>669</v>
      </c>
      <c r="G2941" s="3" t="s">
        <v>636</v>
      </c>
      <c r="H2941" s="59"/>
      <c r="I2941" s="7">
        <v>0</v>
      </c>
      <c r="J2941" s="7">
        <v>0</v>
      </c>
      <c r="K2941" s="103">
        <v>0</v>
      </c>
      <c r="L2941" s="7">
        <v>0</v>
      </c>
      <c r="M2941" s="7">
        <v>0</v>
      </c>
      <c r="O2941" s="51"/>
      <c r="P2941" s="51"/>
      <c r="Q2941" s="51"/>
      <c r="R2941" s="51"/>
      <c r="S2941" s="51"/>
      <c r="T2941" s="51"/>
      <c r="U2941" s="51"/>
      <c r="V2941" s="51"/>
      <c r="W2941" s="51"/>
      <c r="X2941" s="51"/>
      <c r="Y2941" s="51"/>
      <c r="Z2941" s="51"/>
      <c r="AA2941" s="51"/>
    </row>
    <row r="2942" spans="1:27" ht="11.65" customHeight="1">
      <c r="A2942" s="53">
        <v>2813</v>
      </c>
      <c r="C2942" s="101"/>
      <c r="F2942" s="104" t="s">
        <v>669</v>
      </c>
      <c r="G2942" s="3" t="s">
        <v>636</v>
      </c>
      <c r="H2942" s="59"/>
      <c r="I2942" s="7">
        <v>0</v>
      </c>
      <c r="J2942" s="7">
        <v>0</v>
      </c>
      <c r="K2942" s="103">
        <v>0</v>
      </c>
      <c r="L2942" s="7">
        <v>0</v>
      </c>
      <c r="M2942" s="7">
        <v>0</v>
      </c>
      <c r="O2942" s="51"/>
      <c r="P2942" s="51"/>
      <c r="Q2942" s="51"/>
      <c r="R2942" s="51"/>
      <c r="S2942" s="51"/>
      <c r="T2942" s="51"/>
      <c r="U2942" s="51"/>
      <c r="V2942" s="51"/>
      <c r="W2942" s="51"/>
      <c r="X2942" s="51"/>
      <c r="Y2942" s="51"/>
      <c r="Z2942" s="51"/>
      <c r="AA2942" s="51"/>
    </row>
    <row r="2943" spans="1:27" ht="11.65" customHeight="1">
      <c r="A2943" s="53">
        <v>2814</v>
      </c>
      <c r="C2943" s="101"/>
      <c r="F2943" s="102"/>
      <c r="H2943" s="59" t="s">
        <v>577</v>
      </c>
      <c r="I2943" s="106">
        <v>-459252365.95958358</v>
      </c>
      <c r="J2943" s="106">
        <v>-420187640.4330194</v>
      </c>
      <c r="K2943" s="106">
        <v>-39064725.526564151</v>
      </c>
      <c r="L2943" s="106">
        <v>-481790.50238866376</v>
      </c>
      <c r="M2943" s="106">
        <v>-39546516.028952815</v>
      </c>
      <c r="O2943" s="51"/>
      <c r="P2943" s="51"/>
      <c r="Q2943" s="51"/>
      <c r="R2943" s="51"/>
      <c r="S2943" s="51"/>
      <c r="T2943" s="51"/>
      <c r="U2943" s="51"/>
      <c r="V2943" s="51"/>
      <c r="W2943" s="51"/>
      <c r="X2943" s="51"/>
      <c r="Y2943" s="51"/>
      <c r="Z2943" s="51"/>
      <c r="AA2943" s="51"/>
    </row>
    <row r="2944" spans="1:27" ht="11.65" customHeight="1">
      <c r="A2944" s="53">
        <v>2815</v>
      </c>
      <c r="C2944" s="101"/>
      <c r="F2944" s="102"/>
      <c r="H2944" s="59"/>
      <c r="I2944" s="7"/>
      <c r="J2944" s="7"/>
      <c r="K2944" s="7"/>
      <c r="L2944" s="7"/>
      <c r="M2944" s="7"/>
      <c r="O2944" s="51"/>
      <c r="P2944" s="51"/>
      <c r="Q2944" s="51"/>
      <c r="R2944" s="51"/>
      <c r="S2944" s="51"/>
      <c r="T2944" s="51"/>
      <c r="U2944" s="51"/>
      <c r="V2944" s="51"/>
      <c r="W2944" s="51"/>
      <c r="X2944" s="51"/>
      <c r="Y2944" s="51"/>
      <c r="Z2944" s="51"/>
      <c r="AA2944" s="51"/>
    </row>
    <row r="2945" spans="1:27" ht="11.65" customHeight="1">
      <c r="A2945" s="53">
        <v>2816</v>
      </c>
      <c r="C2945" s="101"/>
      <c r="F2945" s="102"/>
      <c r="H2945" s="59"/>
      <c r="I2945" s="7"/>
      <c r="J2945" s="7"/>
      <c r="K2945" s="7"/>
      <c r="L2945" s="7"/>
      <c r="M2945" s="7"/>
      <c r="O2945" s="51"/>
      <c r="P2945" s="51"/>
      <c r="Q2945" s="51"/>
      <c r="R2945" s="51"/>
      <c r="S2945" s="51"/>
      <c r="T2945" s="51"/>
      <c r="U2945" s="51"/>
      <c r="V2945" s="51"/>
      <c r="W2945" s="51"/>
      <c r="X2945" s="51"/>
      <c r="Y2945" s="51"/>
      <c r="Z2945" s="51"/>
      <c r="AA2945" s="51"/>
    </row>
    <row r="2946" spans="1:27" ht="11.65" customHeight="1">
      <c r="A2946" s="53">
        <v>2817</v>
      </c>
      <c r="C2946" s="101" t="s">
        <v>600</v>
      </c>
      <c r="D2946" s="3" t="s">
        <v>601</v>
      </c>
      <c r="F2946" s="102"/>
      <c r="H2946" s="59"/>
      <c r="I2946" s="7"/>
      <c r="J2946" s="7"/>
      <c r="K2946" s="7"/>
      <c r="L2946" s="7"/>
      <c r="M2946" s="7"/>
      <c r="O2946" s="51"/>
      <c r="P2946" s="51"/>
      <c r="Q2946" s="51"/>
      <c r="R2946" s="51"/>
      <c r="S2946" s="51"/>
      <c r="T2946" s="51"/>
      <c r="U2946" s="51"/>
      <c r="V2946" s="51"/>
      <c r="W2946" s="51"/>
      <c r="X2946" s="51"/>
      <c r="Y2946" s="51"/>
      <c r="Z2946" s="51"/>
      <c r="AA2946" s="51"/>
    </row>
    <row r="2947" spans="1:27" ht="11.65" customHeight="1">
      <c r="A2947" s="53">
        <v>2818</v>
      </c>
      <c r="C2947" s="101"/>
      <c r="F2947" s="104" t="s">
        <v>270</v>
      </c>
      <c r="G2947" s="3" t="s">
        <v>569</v>
      </c>
      <c r="H2947" s="59"/>
      <c r="I2947" s="7">
        <v>0</v>
      </c>
      <c r="J2947" s="7">
        <v>0</v>
      </c>
      <c r="K2947" s="103">
        <v>0</v>
      </c>
      <c r="L2947" s="7">
        <v>0</v>
      </c>
      <c r="M2947" s="7">
        <v>0</v>
      </c>
      <c r="O2947" s="51"/>
      <c r="P2947" s="51"/>
      <c r="Q2947" s="51"/>
      <c r="R2947" s="51"/>
      <c r="S2947" s="51"/>
      <c r="T2947" s="51"/>
      <c r="U2947" s="51"/>
      <c r="V2947" s="51"/>
      <c r="W2947" s="51"/>
      <c r="X2947" s="51"/>
      <c r="Y2947" s="51"/>
      <c r="Z2947" s="51"/>
      <c r="AA2947" s="51"/>
    </row>
    <row r="2948" spans="1:27" ht="11.65" customHeight="1">
      <c r="A2948" s="53">
        <v>2819</v>
      </c>
      <c r="C2948" s="101"/>
      <c r="F2948" s="104" t="s">
        <v>270</v>
      </c>
      <c r="G2948" s="3" t="s">
        <v>637</v>
      </c>
      <c r="H2948" s="59"/>
      <c r="I2948" s="7">
        <v>0</v>
      </c>
      <c r="J2948" s="7">
        <v>0</v>
      </c>
      <c r="K2948" s="103">
        <v>0</v>
      </c>
      <c r="L2948" s="7">
        <v>0</v>
      </c>
      <c r="M2948" s="7">
        <v>0</v>
      </c>
      <c r="O2948" s="51"/>
      <c r="P2948" s="51"/>
      <c r="Q2948" s="51"/>
      <c r="R2948" s="51"/>
      <c r="S2948" s="51"/>
      <c r="T2948" s="51"/>
      <c r="U2948" s="51"/>
      <c r="V2948" s="51"/>
      <c r="W2948" s="51"/>
      <c r="X2948" s="51"/>
      <c r="Y2948" s="51"/>
      <c r="Z2948" s="51"/>
      <c r="AA2948" s="51"/>
    </row>
    <row r="2949" spans="1:27" ht="11.65" customHeight="1">
      <c r="A2949" s="53">
        <v>2820</v>
      </c>
      <c r="C2949" s="101"/>
      <c r="F2949" s="104" t="s">
        <v>270</v>
      </c>
      <c r="G2949" s="3" t="s">
        <v>398</v>
      </c>
      <c r="H2949" s="59"/>
      <c r="I2949" s="7">
        <v>0</v>
      </c>
      <c r="J2949" s="7">
        <v>0</v>
      </c>
      <c r="K2949" s="103">
        <v>0</v>
      </c>
      <c r="L2949" s="7">
        <v>0</v>
      </c>
      <c r="M2949" s="7">
        <v>0</v>
      </c>
      <c r="O2949" s="51"/>
      <c r="P2949" s="51"/>
      <c r="Q2949" s="51"/>
      <c r="R2949" s="51"/>
      <c r="S2949" s="51"/>
      <c r="T2949" s="51"/>
      <c r="U2949" s="51"/>
      <c r="V2949" s="51"/>
      <c r="W2949" s="51"/>
      <c r="X2949" s="51"/>
      <c r="Y2949" s="51"/>
      <c r="Z2949" s="51"/>
      <c r="AA2949" s="51"/>
    </row>
    <row r="2950" spans="1:27" ht="11.65" customHeight="1">
      <c r="A2950" s="53">
        <v>2821</v>
      </c>
      <c r="C2950" s="101"/>
      <c r="F2950" s="104" t="s">
        <v>270</v>
      </c>
      <c r="G2950" s="3" t="s">
        <v>651</v>
      </c>
      <c r="H2950" s="59"/>
      <c r="I2950" s="7">
        <v>0</v>
      </c>
      <c r="J2950" s="7">
        <v>0</v>
      </c>
      <c r="K2950" s="103">
        <v>0</v>
      </c>
      <c r="L2950" s="7">
        <v>-53428567.589097418</v>
      </c>
      <c r="M2950" s="7">
        <v>-53428567.589097418</v>
      </c>
      <c r="O2950" s="51"/>
      <c r="P2950" s="51"/>
      <c r="Q2950" s="51"/>
      <c r="R2950" s="51"/>
      <c r="S2950" s="51"/>
      <c r="T2950" s="51"/>
      <c r="U2950" s="51"/>
      <c r="V2950" s="51"/>
      <c r="W2950" s="51"/>
      <c r="X2950" s="51"/>
      <c r="Y2950" s="51"/>
      <c r="Z2950" s="51"/>
      <c r="AA2950" s="51"/>
    </row>
    <row r="2951" spans="1:27" ht="11.65" customHeight="1">
      <c r="A2951" s="53">
        <v>2822</v>
      </c>
      <c r="C2951" s="101"/>
      <c r="F2951" s="102"/>
      <c r="H2951" s="59" t="s">
        <v>577</v>
      </c>
      <c r="I2951" s="140">
        <v>0</v>
      </c>
      <c r="J2951" s="140">
        <v>0</v>
      </c>
      <c r="K2951" s="140">
        <v>0</v>
      </c>
      <c r="L2951" s="140">
        <v>-53428567.589097418</v>
      </c>
      <c r="M2951" s="140">
        <v>-53428567.589097418</v>
      </c>
      <c r="O2951" s="51"/>
      <c r="P2951" s="51"/>
      <c r="Q2951" s="51"/>
      <c r="R2951" s="51"/>
      <c r="S2951" s="51"/>
      <c r="T2951" s="51"/>
      <c r="U2951" s="51"/>
      <c r="V2951" s="51"/>
      <c r="W2951" s="51"/>
      <c r="X2951" s="51"/>
      <c r="Y2951" s="51"/>
      <c r="Z2951" s="51"/>
      <c r="AA2951" s="51"/>
    </row>
    <row r="2952" spans="1:27" ht="11.65" customHeight="1">
      <c r="A2952" s="53">
        <v>2823</v>
      </c>
      <c r="C2952" s="101" t="s">
        <v>600</v>
      </c>
      <c r="D2952" s="3" t="s">
        <v>602</v>
      </c>
      <c r="F2952" s="102"/>
      <c r="H2952" s="59"/>
      <c r="I2952" s="7"/>
      <c r="J2952" s="7"/>
      <c r="K2952" s="7"/>
      <c r="L2952" s="7"/>
      <c r="M2952" s="7"/>
      <c r="O2952" s="51"/>
      <c r="P2952" s="51"/>
      <c r="Q2952" s="51"/>
      <c r="R2952" s="51"/>
      <c r="S2952" s="51"/>
      <c r="T2952" s="51"/>
      <c r="U2952" s="51"/>
      <c r="V2952" s="51"/>
      <c r="W2952" s="51"/>
      <c r="X2952" s="51"/>
      <c r="Y2952" s="51"/>
      <c r="Z2952" s="51"/>
      <c r="AA2952" s="51"/>
    </row>
    <row r="2953" spans="1:27" ht="11.65" customHeight="1">
      <c r="A2953" s="53">
        <v>2824</v>
      </c>
      <c r="C2953" s="101"/>
      <c r="F2953" s="104" t="s">
        <v>270</v>
      </c>
      <c r="G2953" s="3" t="s">
        <v>569</v>
      </c>
      <c r="H2953" s="59"/>
      <c r="I2953" s="7">
        <v>0</v>
      </c>
      <c r="J2953" s="7">
        <v>0</v>
      </c>
      <c r="K2953" s="103">
        <v>0</v>
      </c>
      <c r="L2953" s="7">
        <v>0</v>
      </c>
      <c r="M2953" s="7">
        <v>0</v>
      </c>
      <c r="O2953" s="51"/>
      <c r="P2953" s="51"/>
      <c r="Q2953" s="51"/>
      <c r="R2953" s="51"/>
      <c r="S2953" s="51"/>
      <c r="T2953" s="51"/>
      <c r="U2953" s="51"/>
      <c r="V2953" s="51"/>
      <c r="W2953" s="51"/>
      <c r="X2953" s="51"/>
      <c r="Y2953" s="51"/>
      <c r="Z2953" s="51"/>
      <c r="AA2953" s="51"/>
    </row>
    <row r="2954" spans="1:27" ht="11.65" customHeight="1">
      <c r="A2954" s="53">
        <v>2825</v>
      </c>
      <c r="C2954" s="101"/>
      <c r="F2954" s="102"/>
      <c r="H2954" s="59" t="s">
        <v>577</v>
      </c>
      <c r="I2954" s="106">
        <v>0</v>
      </c>
      <c r="J2954" s="106">
        <v>0</v>
      </c>
      <c r="K2954" s="106">
        <v>0</v>
      </c>
      <c r="L2954" s="106">
        <v>-53428567.589097418</v>
      </c>
      <c r="M2954" s="106">
        <v>-53428567.589097418</v>
      </c>
      <c r="O2954" s="51"/>
      <c r="P2954" s="51"/>
      <c r="Q2954" s="51"/>
      <c r="R2954" s="51"/>
      <c r="S2954" s="51"/>
      <c r="T2954" s="51"/>
      <c r="U2954" s="51"/>
      <c r="V2954" s="51"/>
      <c r="W2954" s="51"/>
      <c r="X2954" s="51"/>
      <c r="Y2954" s="51"/>
      <c r="Z2954" s="51"/>
      <c r="AA2954" s="51"/>
    </row>
    <row r="2955" spans="1:27" ht="11.65" customHeight="1">
      <c r="A2955" s="53">
        <v>2826</v>
      </c>
      <c r="C2955" s="101"/>
      <c r="F2955" s="102"/>
      <c r="H2955" s="59"/>
      <c r="I2955" s="7"/>
      <c r="J2955" s="7"/>
      <c r="K2955" s="7"/>
      <c r="L2955" s="7"/>
      <c r="M2955" s="7"/>
      <c r="O2955" s="51"/>
      <c r="P2955" s="51"/>
      <c r="Q2955" s="51"/>
      <c r="R2955" s="51"/>
      <c r="S2955" s="51"/>
      <c r="T2955" s="51"/>
      <c r="U2955" s="51"/>
      <c r="V2955" s="51"/>
      <c r="W2955" s="51"/>
      <c r="X2955" s="51"/>
      <c r="Y2955" s="51"/>
      <c r="Z2955" s="51"/>
      <c r="AA2955" s="51"/>
    </row>
    <row r="2956" spans="1:27" ht="11.65" customHeight="1">
      <c r="A2956" s="53">
        <v>2827</v>
      </c>
      <c r="C2956" s="101">
        <v>1081390</v>
      </c>
      <c r="D2956" s="3" t="s">
        <v>603</v>
      </c>
      <c r="F2956" s="102"/>
      <c r="H2956" s="59"/>
      <c r="I2956" s="7"/>
      <c r="J2956" s="7"/>
      <c r="K2956" s="7"/>
      <c r="L2956" s="7"/>
      <c r="M2956" s="7"/>
      <c r="O2956" s="51"/>
      <c r="P2956" s="51"/>
      <c r="Q2956" s="51"/>
      <c r="R2956" s="51"/>
      <c r="S2956" s="51"/>
      <c r="T2956" s="51"/>
      <c r="U2956" s="51"/>
      <c r="V2956" s="51"/>
      <c r="W2956" s="51"/>
      <c r="X2956" s="51"/>
      <c r="Y2956" s="51"/>
      <c r="Z2956" s="51"/>
      <c r="AA2956" s="51"/>
    </row>
    <row r="2957" spans="1:27" ht="11.65" customHeight="1">
      <c r="A2957" s="53">
        <v>2828</v>
      </c>
      <c r="C2957" s="101"/>
      <c r="F2957" s="104" t="s">
        <v>650</v>
      </c>
      <c r="G2957" s="3" t="s">
        <v>632</v>
      </c>
      <c r="H2957" s="59"/>
      <c r="I2957" s="7">
        <v>0</v>
      </c>
      <c r="J2957" s="7">
        <v>0</v>
      </c>
      <c r="K2957" s="103">
        <v>0</v>
      </c>
      <c r="L2957" s="7">
        <v>0</v>
      </c>
      <c r="M2957" s="7">
        <v>0</v>
      </c>
      <c r="O2957" s="51"/>
      <c r="P2957" s="51"/>
      <c r="Q2957" s="51"/>
      <c r="R2957" s="51"/>
      <c r="S2957" s="51"/>
      <c r="T2957" s="51"/>
      <c r="U2957" s="51"/>
      <c r="V2957" s="51"/>
      <c r="W2957" s="51"/>
      <c r="X2957" s="51"/>
      <c r="Y2957" s="51"/>
      <c r="Z2957" s="51"/>
      <c r="AA2957" s="51"/>
    </row>
    <row r="2958" spans="1:27" ht="11.65" customHeight="1">
      <c r="A2958" s="53">
        <v>2829</v>
      </c>
      <c r="C2958" s="101"/>
      <c r="F2958" s="102"/>
      <c r="H2958" s="59"/>
      <c r="I2958" s="140">
        <v>0</v>
      </c>
      <c r="J2958" s="140">
        <v>0</v>
      </c>
      <c r="K2958" s="140">
        <v>0</v>
      </c>
      <c r="L2958" s="140">
        <v>0</v>
      </c>
      <c r="M2958" s="140">
        <v>0</v>
      </c>
      <c r="O2958" s="51"/>
      <c r="P2958" s="51"/>
      <c r="Q2958" s="51"/>
      <c r="R2958" s="51"/>
      <c r="S2958" s="51"/>
      <c r="T2958" s="51"/>
      <c r="U2958" s="51"/>
      <c r="V2958" s="51"/>
      <c r="W2958" s="51"/>
      <c r="X2958" s="51"/>
      <c r="Y2958" s="51"/>
      <c r="Z2958" s="51"/>
      <c r="AA2958" s="51"/>
    </row>
    <row r="2959" spans="1:27" ht="11.65" customHeight="1">
      <c r="A2959" s="53">
        <v>2830</v>
      </c>
      <c r="C2959" s="101"/>
      <c r="F2959" s="102"/>
      <c r="H2959" s="59"/>
      <c r="I2959" s="7"/>
      <c r="J2959" s="7"/>
      <c r="K2959" s="7"/>
      <c r="L2959" s="7"/>
      <c r="M2959" s="7"/>
      <c r="O2959" s="51"/>
      <c r="P2959" s="51"/>
      <c r="Q2959" s="51"/>
      <c r="R2959" s="51"/>
      <c r="S2959" s="51"/>
      <c r="T2959" s="51"/>
      <c r="U2959" s="51"/>
      <c r="V2959" s="51"/>
      <c r="W2959" s="51"/>
      <c r="X2959" s="51"/>
      <c r="Y2959" s="51"/>
      <c r="Z2959" s="51"/>
      <c r="AA2959" s="51"/>
    </row>
    <row r="2960" spans="1:27" ht="11.65" customHeight="1">
      <c r="A2960" s="53">
        <v>2831</v>
      </c>
      <c r="C2960" s="101"/>
      <c r="D2960" s="3" t="s">
        <v>480</v>
      </c>
      <c r="F2960" s="102"/>
      <c r="H2960" s="59"/>
      <c r="I2960" s="7">
        <v>0</v>
      </c>
      <c r="J2960" s="7">
        <v>0</v>
      </c>
      <c r="K2960" s="103">
        <v>0</v>
      </c>
      <c r="L2960" s="7">
        <v>0</v>
      </c>
      <c r="M2960" s="7">
        <v>0</v>
      </c>
      <c r="O2960" s="51"/>
      <c r="P2960" s="51"/>
      <c r="Q2960" s="51"/>
      <c r="R2960" s="51"/>
      <c r="S2960" s="51"/>
      <c r="T2960" s="51"/>
      <c r="U2960" s="51"/>
      <c r="V2960" s="51"/>
      <c r="W2960" s="51"/>
      <c r="X2960" s="51"/>
      <c r="Y2960" s="51"/>
      <c r="Z2960" s="51"/>
      <c r="AA2960" s="51"/>
    </row>
    <row r="2961" spans="1:27" ht="11.65" customHeight="1">
      <c r="A2961" s="53">
        <v>2832</v>
      </c>
      <c r="C2961" s="101"/>
      <c r="F2961" s="102"/>
      <c r="H2961" s="59"/>
      <c r="I2961" s="106">
        <v>0</v>
      </c>
      <c r="J2961" s="106">
        <v>0</v>
      </c>
      <c r="K2961" s="106">
        <v>0</v>
      </c>
      <c r="L2961" s="106">
        <v>0</v>
      </c>
      <c r="M2961" s="106">
        <v>0</v>
      </c>
      <c r="O2961" s="51"/>
      <c r="P2961" s="51"/>
      <c r="Q2961" s="51"/>
      <c r="R2961" s="51"/>
      <c r="S2961" s="51"/>
      <c r="T2961" s="51"/>
      <c r="U2961" s="51"/>
      <c r="V2961" s="51"/>
      <c r="W2961" s="51"/>
      <c r="X2961" s="51"/>
      <c r="Y2961" s="51"/>
      <c r="Z2961" s="51"/>
      <c r="AA2961" s="51"/>
    </row>
    <row r="2962" spans="1:27" ht="11.65" customHeight="1">
      <c r="A2962" s="53">
        <v>2833</v>
      </c>
      <c r="C2962" s="101"/>
      <c r="F2962" s="102"/>
      <c r="H2962" s="59"/>
      <c r="I2962" s="7"/>
      <c r="J2962" s="7"/>
      <c r="K2962" s="7"/>
      <c r="L2962" s="7"/>
      <c r="M2962" s="7"/>
      <c r="O2962" s="51"/>
      <c r="P2962" s="51"/>
      <c r="Q2962" s="51"/>
      <c r="R2962" s="51"/>
      <c r="S2962" s="51"/>
      <c r="T2962" s="51"/>
      <c r="U2962" s="51"/>
      <c r="V2962" s="51"/>
      <c r="W2962" s="51"/>
      <c r="X2962" s="51"/>
      <c r="Y2962" s="51"/>
      <c r="Z2962" s="51"/>
      <c r="AA2962" s="51"/>
    </row>
    <row r="2963" spans="1:27" ht="11.65" customHeight="1">
      <c r="A2963" s="53">
        <v>2834</v>
      </c>
      <c r="C2963" s="101">
        <v>1081399</v>
      </c>
      <c r="D2963" s="3" t="s">
        <v>603</v>
      </c>
      <c r="F2963" s="102"/>
      <c r="H2963" s="59"/>
      <c r="I2963" s="7"/>
      <c r="J2963" s="7"/>
      <c r="K2963" s="7"/>
      <c r="L2963" s="7"/>
      <c r="M2963" s="7"/>
      <c r="O2963" s="51"/>
      <c r="P2963" s="51"/>
      <c r="Q2963" s="51"/>
      <c r="R2963" s="51"/>
      <c r="S2963" s="51"/>
      <c r="T2963" s="51"/>
      <c r="U2963" s="51"/>
      <c r="V2963" s="51"/>
      <c r="W2963" s="51"/>
      <c r="X2963" s="51"/>
      <c r="Y2963" s="51"/>
      <c r="Z2963" s="51"/>
      <c r="AA2963" s="51"/>
    </row>
    <row r="2964" spans="1:27" ht="11.65" customHeight="1">
      <c r="A2964" s="53">
        <v>2835</v>
      </c>
      <c r="C2964" s="101"/>
      <c r="F2964" s="104" t="s">
        <v>270</v>
      </c>
      <c r="G2964" s="3" t="s">
        <v>569</v>
      </c>
      <c r="H2964" s="59"/>
      <c r="I2964" s="7">
        <v>0</v>
      </c>
      <c r="J2964" s="7">
        <v>0</v>
      </c>
      <c r="K2964" s="103">
        <v>0</v>
      </c>
      <c r="L2964" s="7">
        <v>0</v>
      </c>
      <c r="M2964" s="7">
        <v>0</v>
      </c>
      <c r="O2964" s="51"/>
      <c r="P2964" s="51"/>
      <c r="Q2964" s="51"/>
      <c r="R2964" s="51"/>
      <c r="S2964" s="51"/>
      <c r="T2964" s="51"/>
      <c r="U2964" s="51"/>
      <c r="V2964" s="51"/>
      <c r="W2964" s="51"/>
      <c r="X2964" s="51"/>
      <c r="Y2964" s="51"/>
      <c r="Z2964" s="51"/>
      <c r="AA2964" s="51"/>
    </row>
    <row r="2965" spans="1:27" ht="11.65" customHeight="1">
      <c r="A2965" s="53">
        <v>2836</v>
      </c>
      <c r="C2965" s="101"/>
      <c r="F2965" s="104" t="s">
        <v>270</v>
      </c>
      <c r="G2965" s="3" t="s">
        <v>630</v>
      </c>
      <c r="H2965" s="59"/>
      <c r="I2965" s="7">
        <v>0</v>
      </c>
      <c r="J2965" s="7">
        <v>0</v>
      </c>
      <c r="K2965" s="103">
        <v>0</v>
      </c>
      <c r="L2965" s="7">
        <v>0</v>
      </c>
      <c r="M2965" s="7">
        <v>0</v>
      </c>
      <c r="O2965" s="51"/>
      <c r="P2965" s="51"/>
      <c r="Q2965" s="51"/>
      <c r="R2965" s="51"/>
      <c r="S2965" s="51"/>
      <c r="T2965" s="51"/>
      <c r="U2965" s="51"/>
      <c r="V2965" s="51"/>
      <c r="W2965" s="51"/>
      <c r="X2965" s="51"/>
      <c r="Y2965" s="51"/>
      <c r="Z2965" s="51"/>
      <c r="AA2965" s="51"/>
    </row>
    <row r="2966" spans="1:27" ht="11.65" customHeight="1">
      <c r="A2966" s="53">
        <v>2837</v>
      </c>
      <c r="C2966" s="101"/>
      <c r="F2966" s="102"/>
      <c r="H2966" s="59"/>
      <c r="I2966" s="140">
        <v>0</v>
      </c>
      <c r="J2966" s="140">
        <v>0</v>
      </c>
      <c r="K2966" s="140">
        <v>0</v>
      </c>
      <c r="L2966" s="140">
        <v>0</v>
      </c>
      <c r="M2966" s="140">
        <v>0</v>
      </c>
      <c r="O2966" s="51"/>
      <c r="P2966" s="51"/>
      <c r="Q2966" s="51"/>
      <c r="R2966" s="51"/>
      <c r="S2966" s="51"/>
      <c r="T2966" s="51"/>
      <c r="U2966" s="51"/>
      <c r="V2966" s="51"/>
      <c r="W2966" s="51"/>
      <c r="X2966" s="51"/>
      <c r="Y2966" s="51"/>
      <c r="Z2966" s="51"/>
      <c r="AA2966" s="51"/>
    </row>
    <row r="2967" spans="1:27" ht="11.65" customHeight="1">
      <c r="A2967" s="53">
        <v>2838</v>
      </c>
      <c r="C2967" s="101"/>
      <c r="F2967" s="102"/>
      <c r="H2967" s="59"/>
      <c r="I2967" s="7"/>
      <c r="J2967" s="7"/>
      <c r="K2967" s="7"/>
      <c r="L2967" s="7"/>
      <c r="M2967" s="7"/>
      <c r="O2967" s="51"/>
      <c r="P2967" s="51"/>
      <c r="Q2967" s="51"/>
      <c r="R2967" s="51"/>
      <c r="S2967" s="51"/>
      <c r="T2967" s="51"/>
      <c r="U2967" s="51"/>
      <c r="V2967" s="51"/>
      <c r="W2967" s="51"/>
      <c r="X2967" s="51"/>
      <c r="Y2967" s="51"/>
      <c r="Z2967" s="51"/>
      <c r="AA2967" s="51"/>
    </row>
    <row r="2968" spans="1:27" ht="11.65" customHeight="1">
      <c r="A2968" s="53">
        <v>2839</v>
      </c>
      <c r="C2968" s="101"/>
      <c r="D2968" s="3" t="s">
        <v>480</v>
      </c>
      <c r="F2968" s="102"/>
      <c r="H2968" s="59"/>
      <c r="I2968" s="7">
        <v>0</v>
      </c>
      <c r="J2968" s="7">
        <v>0</v>
      </c>
      <c r="K2968" s="103">
        <v>0</v>
      </c>
      <c r="L2968" s="7">
        <v>0</v>
      </c>
      <c r="M2968" s="7">
        <v>0</v>
      </c>
      <c r="O2968" s="51"/>
      <c r="P2968" s="51"/>
      <c r="Q2968" s="51"/>
      <c r="R2968" s="51"/>
      <c r="S2968" s="51"/>
      <c r="T2968" s="51"/>
      <c r="U2968" s="51"/>
      <c r="V2968" s="51"/>
      <c r="W2968" s="51"/>
      <c r="X2968" s="51"/>
      <c r="Y2968" s="51"/>
      <c r="Z2968" s="51"/>
      <c r="AA2968" s="51"/>
    </row>
    <row r="2969" spans="1:27" ht="11.65" customHeight="1">
      <c r="A2969" s="53">
        <v>2840</v>
      </c>
      <c r="C2969" s="101"/>
      <c r="F2969" s="102"/>
      <c r="H2969" s="59"/>
      <c r="I2969" s="106">
        <v>0</v>
      </c>
      <c r="J2969" s="106">
        <v>0</v>
      </c>
      <c r="K2969" s="106">
        <v>0</v>
      </c>
      <c r="L2969" s="106">
        <v>0</v>
      </c>
      <c r="M2969" s="106">
        <v>0</v>
      </c>
      <c r="O2969" s="51"/>
      <c r="P2969" s="51"/>
      <c r="Q2969" s="51"/>
      <c r="R2969" s="51"/>
      <c r="S2969" s="51"/>
      <c r="T2969" s="51"/>
      <c r="U2969" s="51"/>
      <c r="V2969" s="51"/>
      <c r="W2969" s="51"/>
      <c r="X2969" s="51"/>
      <c r="Y2969" s="51"/>
      <c r="Z2969" s="51"/>
      <c r="AA2969" s="51"/>
    </row>
    <row r="2970" spans="1:27" ht="11.65" customHeight="1">
      <c r="A2970" s="53">
        <v>2841</v>
      </c>
      <c r="C2970" s="101"/>
      <c r="F2970" s="102"/>
      <c r="H2970" s="59"/>
      <c r="I2970" s="7"/>
      <c r="J2970" s="7"/>
      <c r="K2970" s="7"/>
      <c r="L2970" s="7"/>
      <c r="M2970" s="7"/>
      <c r="O2970" s="51"/>
      <c r="P2970" s="51"/>
      <c r="Q2970" s="51"/>
      <c r="R2970" s="51"/>
      <c r="S2970" s="51"/>
      <c r="T2970" s="51"/>
      <c r="U2970" s="51"/>
      <c r="V2970" s="51"/>
      <c r="W2970" s="51"/>
      <c r="X2970" s="51"/>
      <c r="Y2970" s="51"/>
      <c r="Z2970" s="51"/>
      <c r="AA2970" s="51"/>
    </row>
    <row r="2971" spans="1:27" ht="11.65" customHeight="1">
      <c r="A2971" s="53">
        <v>2842</v>
      </c>
      <c r="C2971" s="101"/>
      <c r="F2971" s="102"/>
      <c r="H2971" s="59"/>
      <c r="I2971" s="7"/>
      <c r="J2971" s="7"/>
      <c r="K2971" s="7"/>
      <c r="L2971" s="7"/>
      <c r="M2971" s="7"/>
      <c r="O2971" s="51"/>
      <c r="P2971" s="51"/>
      <c r="Q2971" s="51"/>
      <c r="R2971" s="51"/>
      <c r="S2971" s="51"/>
      <c r="T2971" s="51"/>
      <c r="U2971" s="51"/>
      <c r="V2971" s="51"/>
      <c r="W2971" s="51"/>
      <c r="X2971" s="51"/>
      <c r="Y2971" s="51"/>
      <c r="Z2971" s="51"/>
      <c r="AA2971" s="51"/>
    </row>
    <row r="2972" spans="1:27" ht="11.65" customHeight="1" thickBot="1">
      <c r="A2972" s="53">
        <v>2843</v>
      </c>
      <c r="C2972" s="91" t="s">
        <v>604</v>
      </c>
      <c r="F2972" s="102"/>
      <c r="H2972" s="59" t="s">
        <v>577</v>
      </c>
      <c r="I2972" s="108">
        <v>-459252365.95958358</v>
      </c>
      <c r="J2972" s="108">
        <v>-420187640.4330194</v>
      </c>
      <c r="K2972" s="108">
        <v>-39064725.526564151</v>
      </c>
      <c r="L2972" s="108">
        <v>-53910358.091486081</v>
      </c>
      <c r="M2972" s="108">
        <v>-92975083.618050233</v>
      </c>
      <c r="N2972" s="7" t="s">
        <v>65</v>
      </c>
      <c r="O2972" s="105"/>
      <c r="P2972" s="105"/>
      <c r="Q2972" s="105"/>
      <c r="R2972" s="105"/>
      <c r="S2972" s="105"/>
      <c r="T2972" s="105"/>
      <c r="U2972" s="51"/>
      <c r="V2972" s="105"/>
      <c r="W2972" s="105"/>
      <c r="X2972" s="105"/>
      <c r="Y2972" s="105"/>
      <c r="Z2972" s="105"/>
      <c r="AA2972" s="105"/>
    </row>
    <row r="2973" spans="1:27" ht="11.65" customHeight="1" thickTop="1">
      <c r="A2973" s="53">
        <v>2844</v>
      </c>
      <c r="C2973" s="101"/>
      <c r="F2973" s="102"/>
      <c r="H2973" s="59"/>
      <c r="I2973" s="109"/>
      <c r="J2973" s="7"/>
      <c r="K2973" s="7"/>
      <c r="L2973" s="7"/>
      <c r="M2973" s="7"/>
      <c r="O2973" s="51"/>
      <c r="P2973" s="51"/>
      <c r="Q2973" s="51"/>
      <c r="R2973" s="51"/>
      <c r="S2973" s="51"/>
      <c r="T2973" s="51"/>
      <c r="U2973" s="51"/>
      <c r="V2973" s="51"/>
      <c r="W2973" s="51"/>
      <c r="X2973" s="51"/>
      <c r="Y2973" s="51"/>
      <c r="Z2973" s="51"/>
      <c r="AA2973" s="51"/>
    </row>
    <row r="2974" spans="1:27" ht="11.65" customHeight="1">
      <c r="A2974" s="53">
        <v>2845</v>
      </c>
      <c r="C2974" s="101"/>
      <c r="E2974" s="57"/>
      <c r="F2974" s="102"/>
      <c r="H2974" s="59"/>
      <c r="I2974" s="109"/>
      <c r="J2974" s="109"/>
      <c r="K2974" s="109"/>
      <c r="L2974" s="109"/>
      <c r="M2974" s="109"/>
      <c r="O2974" s="110"/>
      <c r="P2974" s="110"/>
      <c r="Q2974" s="110"/>
      <c r="R2974" s="110"/>
      <c r="S2974" s="110"/>
      <c r="T2974" s="110"/>
      <c r="U2974" s="51"/>
      <c r="V2974" s="110"/>
      <c r="W2974" s="110"/>
      <c r="X2974" s="110"/>
      <c r="Y2974" s="110"/>
      <c r="Z2974" s="110"/>
      <c r="AA2974" s="110"/>
    </row>
    <row r="2975" spans="1:27" ht="11.65" customHeight="1">
      <c r="A2975" s="53">
        <v>2846</v>
      </c>
      <c r="C2975" s="111"/>
      <c r="D2975" s="56"/>
      <c r="E2975" s="112"/>
      <c r="F2975" s="102"/>
      <c r="G2975" s="56"/>
      <c r="H2975" s="113"/>
      <c r="I2975" s="114"/>
      <c r="J2975" s="114"/>
      <c r="K2975" s="114"/>
      <c r="L2975" s="114"/>
      <c r="M2975" s="114"/>
      <c r="O2975" s="115"/>
      <c r="P2975" s="115"/>
      <c r="Q2975" s="115"/>
      <c r="R2975" s="115"/>
      <c r="S2975" s="115"/>
      <c r="T2975" s="115"/>
      <c r="U2975" s="51"/>
      <c r="V2975" s="115"/>
      <c r="W2975" s="115"/>
      <c r="X2975" s="115"/>
      <c r="Y2975" s="115"/>
      <c r="Z2975" s="115"/>
      <c r="AA2975" s="115"/>
    </row>
    <row r="2976" spans="1:27" ht="11.65" customHeight="1">
      <c r="A2976" s="53">
        <v>2847</v>
      </c>
      <c r="C2976" s="101" t="s">
        <v>605</v>
      </c>
      <c r="F2976" s="102"/>
      <c r="H2976" s="59"/>
      <c r="I2976" s="7"/>
      <c r="J2976" s="7"/>
      <c r="K2976" s="7"/>
      <c r="L2976" s="7"/>
      <c r="M2976" s="7"/>
      <c r="O2976" s="51"/>
      <c r="P2976" s="51"/>
      <c r="Q2976" s="51"/>
      <c r="R2976" s="51"/>
      <c r="S2976" s="51"/>
      <c r="T2976" s="51"/>
      <c r="U2976" s="51"/>
      <c r="V2976" s="51"/>
      <c r="W2976" s="51"/>
      <c r="X2976" s="51"/>
      <c r="Y2976" s="51"/>
      <c r="Z2976" s="51"/>
      <c r="AA2976" s="51"/>
    </row>
    <row r="2977" spans="1:27" ht="11.65" customHeight="1">
      <c r="A2977" s="53">
        <v>2848</v>
      </c>
      <c r="C2977" s="101"/>
      <c r="E2977" s="3" t="s">
        <v>569</v>
      </c>
      <c r="F2977" s="102"/>
      <c r="H2977" s="59"/>
      <c r="I2977" s="7">
        <v>-232119280.34458336</v>
      </c>
      <c r="J2977" s="7">
        <v>-208946772.75458336</v>
      </c>
      <c r="K2977" s="103">
        <v>-23172507.59</v>
      </c>
      <c r="L2977" s="7">
        <v>-539082.62000000104</v>
      </c>
      <c r="M2977" s="7">
        <v>-23711590.210000001</v>
      </c>
      <c r="O2977" s="51"/>
      <c r="P2977" s="51"/>
      <c r="Q2977" s="51"/>
      <c r="R2977" s="51"/>
      <c r="S2977" s="51"/>
      <c r="T2977" s="51"/>
      <c r="U2977" s="51"/>
      <c r="V2977" s="51"/>
      <c r="W2977" s="51"/>
      <c r="X2977" s="51"/>
      <c r="Y2977" s="51"/>
      <c r="Z2977" s="51"/>
      <c r="AA2977" s="51"/>
    </row>
    <row r="2978" spans="1:27" ht="11.65" customHeight="1">
      <c r="A2978" s="53">
        <v>2849</v>
      </c>
      <c r="C2978" s="101"/>
      <c r="E2978" s="3" t="s">
        <v>635</v>
      </c>
      <c r="F2978" s="102"/>
      <c r="H2978" s="59"/>
      <c r="I2978" s="7">
        <v>0</v>
      </c>
      <c r="J2978" s="7">
        <v>0</v>
      </c>
      <c r="K2978" s="103">
        <v>0</v>
      </c>
      <c r="L2978" s="7">
        <v>0</v>
      </c>
      <c r="M2978" s="7">
        <v>0</v>
      </c>
      <c r="O2978" s="51"/>
      <c r="P2978" s="51"/>
      <c r="Q2978" s="51"/>
      <c r="R2978" s="51"/>
      <c r="S2978" s="51"/>
      <c r="T2978" s="51"/>
      <c r="U2978" s="51"/>
      <c r="V2978" s="51"/>
      <c r="W2978" s="51"/>
      <c r="X2978" s="51"/>
      <c r="Y2978" s="51"/>
      <c r="Z2978" s="51"/>
      <c r="AA2978" s="51"/>
    </row>
    <row r="2979" spans="1:27" ht="11.65" customHeight="1">
      <c r="A2979" s="53">
        <v>2850</v>
      </c>
      <c r="C2979" s="101"/>
      <c r="E2979" s="3" t="s">
        <v>649</v>
      </c>
      <c r="F2979" s="102"/>
      <c r="H2979" s="59"/>
      <c r="I2979" s="7">
        <v>0</v>
      </c>
      <c r="J2979" s="7">
        <v>0</v>
      </c>
      <c r="K2979" s="103">
        <v>0</v>
      </c>
      <c r="L2979" s="7">
        <v>0</v>
      </c>
      <c r="M2979" s="7">
        <v>0</v>
      </c>
      <c r="O2979" s="51"/>
      <c r="P2979" s="51"/>
      <c r="Q2979" s="51"/>
      <c r="R2979" s="51"/>
      <c r="S2979" s="51"/>
      <c r="T2979" s="51"/>
      <c r="U2979" s="51"/>
      <c r="V2979" s="51"/>
      <c r="W2979" s="51"/>
      <c r="X2979" s="51"/>
      <c r="Y2979" s="51"/>
      <c r="Z2979" s="51"/>
      <c r="AA2979" s="51"/>
    </row>
    <row r="2980" spans="1:27" ht="11.65" customHeight="1">
      <c r="A2980" s="53">
        <v>2851</v>
      </c>
      <c r="C2980" s="101"/>
      <c r="E2980" s="57" t="s">
        <v>630</v>
      </c>
      <c r="F2980" s="102"/>
      <c r="H2980" s="59"/>
      <c r="I2980" s="7">
        <v>0</v>
      </c>
      <c r="J2980" s="7">
        <v>0</v>
      </c>
      <c r="K2980" s="103">
        <v>0</v>
      </c>
      <c r="L2980" s="7">
        <v>0</v>
      </c>
      <c r="M2980" s="7">
        <v>0</v>
      </c>
      <c r="O2980" s="51"/>
      <c r="P2980" s="51"/>
      <c r="Q2980" s="51"/>
      <c r="R2980" s="51"/>
      <c r="S2980" s="51"/>
      <c r="T2980" s="51"/>
      <c r="U2980" s="51"/>
      <c r="V2980" s="51"/>
      <c r="W2980" s="51"/>
      <c r="X2980" s="51"/>
      <c r="Y2980" s="51"/>
      <c r="Z2980" s="51"/>
      <c r="AA2980" s="51"/>
    </row>
    <row r="2981" spans="1:27" ht="11.65" customHeight="1">
      <c r="A2981" s="53">
        <v>2852</v>
      </c>
      <c r="C2981" s="101"/>
      <c r="E2981" s="57" t="s">
        <v>632</v>
      </c>
      <c r="F2981" s="102"/>
      <c r="H2981" s="59"/>
      <c r="I2981" s="7">
        <v>-110153210.17291699</v>
      </c>
      <c r="J2981" s="7">
        <v>-102604177.2435751</v>
      </c>
      <c r="K2981" s="103">
        <v>-7549032.9293418992</v>
      </c>
      <c r="L2981" s="7">
        <v>387108.12234148942</v>
      </c>
      <c r="M2981" s="7">
        <v>-7161924.8070004098</v>
      </c>
      <c r="O2981" s="51"/>
      <c r="P2981" s="51"/>
      <c r="Q2981" s="51"/>
      <c r="R2981" s="51"/>
      <c r="S2981" s="51"/>
      <c r="T2981" s="51"/>
      <c r="U2981" s="51"/>
      <c r="V2981" s="51"/>
      <c r="W2981" s="51"/>
      <c r="X2981" s="51"/>
      <c r="Y2981" s="51"/>
      <c r="Z2981" s="51"/>
      <c r="AA2981" s="51"/>
    </row>
    <row r="2982" spans="1:27" ht="11.65" customHeight="1">
      <c r="A2982" s="53">
        <v>2853</v>
      </c>
      <c r="C2982" s="101"/>
      <c r="E2982" s="57" t="s">
        <v>647</v>
      </c>
      <c r="F2982" s="102"/>
      <c r="H2982" s="59"/>
      <c r="I2982" s="7">
        <v>-7378426.2483333303</v>
      </c>
      <c r="J2982" s="7">
        <v>-6861193.8893754156</v>
      </c>
      <c r="K2982" s="103">
        <v>-517232.35895791423</v>
      </c>
      <c r="L2982" s="7">
        <v>20288.894145085069</v>
      </c>
      <c r="M2982" s="7">
        <v>-496943.46481282916</v>
      </c>
      <c r="O2982" s="51"/>
      <c r="P2982" s="51"/>
      <c r="Q2982" s="51"/>
      <c r="R2982" s="51"/>
      <c r="S2982" s="51"/>
      <c r="T2982" s="51"/>
      <c r="U2982" s="51"/>
      <c r="V2982" s="51"/>
      <c r="W2982" s="51"/>
      <c r="X2982" s="51"/>
      <c r="Y2982" s="51"/>
      <c r="Z2982" s="51"/>
      <c r="AA2982" s="51"/>
    </row>
    <row r="2983" spans="1:27" ht="11.65" customHeight="1">
      <c r="A2983" s="53">
        <v>2854</v>
      </c>
      <c r="C2983" s="101"/>
      <c r="E2983" s="3" t="s">
        <v>249</v>
      </c>
      <c r="F2983" s="102"/>
      <c r="H2983" s="59"/>
      <c r="I2983" s="7">
        <v>33673.96</v>
      </c>
      <c r="J2983" s="7">
        <v>30914.030842594049</v>
      </c>
      <c r="K2983" s="103">
        <v>2759.9291574059512</v>
      </c>
      <c r="L2983" s="7">
        <v>0</v>
      </c>
      <c r="M2983" s="7">
        <v>2759.9291574059512</v>
      </c>
      <c r="O2983" s="51"/>
      <c r="P2983" s="51"/>
      <c r="Q2983" s="51"/>
      <c r="R2983" s="51"/>
      <c r="S2983" s="51"/>
      <c r="T2983" s="51"/>
      <c r="U2983" s="51"/>
      <c r="V2983" s="51"/>
      <c r="W2983" s="51"/>
      <c r="X2983" s="51"/>
      <c r="Y2983" s="51"/>
      <c r="Z2983" s="51"/>
      <c r="AA2983" s="51"/>
    </row>
    <row r="2984" spans="1:27" ht="11.65" customHeight="1">
      <c r="A2984" s="53">
        <v>2855</v>
      </c>
      <c r="C2984" s="101"/>
      <c r="E2984" s="3" t="s">
        <v>656</v>
      </c>
      <c r="F2984" s="102"/>
      <c r="H2984" s="59"/>
      <c r="I2984" s="7">
        <v>0</v>
      </c>
      <c r="J2984" s="7">
        <v>0</v>
      </c>
      <c r="K2984" s="103">
        <v>0</v>
      </c>
      <c r="L2984" s="7">
        <v>0</v>
      </c>
      <c r="M2984" s="7">
        <v>0</v>
      </c>
      <c r="O2984" s="51"/>
      <c r="P2984" s="51"/>
      <c r="Q2984" s="51"/>
      <c r="R2984" s="51"/>
      <c r="S2984" s="51"/>
      <c r="T2984" s="51"/>
      <c r="U2984" s="51"/>
      <c r="V2984" s="51"/>
      <c r="W2984" s="51"/>
      <c r="X2984" s="51"/>
      <c r="Y2984" s="51"/>
      <c r="Z2984" s="51"/>
      <c r="AA2984" s="51"/>
    </row>
    <row r="2985" spans="1:27" ht="11.65" customHeight="1">
      <c r="A2985" s="53">
        <v>2856</v>
      </c>
      <c r="C2985" s="101"/>
      <c r="E2985" s="3" t="s">
        <v>634</v>
      </c>
      <c r="F2985" s="102"/>
      <c r="H2985" s="59"/>
      <c r="I2985" s="7">
        <v>-28459302.327083301</v>
      </c>
      <c r="J2985" s="7">
        <v>-22055951.948125899</v>
      </c>
      <c r="K2985" s="103">
        <v>-6403350.3789574001</v>
      </c>
      <c r="L2985" s="7">
        <v>-301700.63546200655</v>
      </c>
      <c r="M2985" s="7">
        <v>-6705051.0144194067</v>
      </c>
      <c r="O2985" s="51"/>
      <c r="P2985" s="51"/>
      <c r="Q2985" s="51"/>
      <c r="R2985" s="51"/>
      <c r="S2985" s="51"/>
      <c r="T2985" s="51"/>
      <c r="U2985" s="51"/>
      <c r="V2985" s="51"/>
      <c r="W2985" s="51"/>
      <c r="X2985" s="51"/>
      <c r="Y2985" s="51"/>
      <c r="Z2985" s="51"/>
      <c r="AA2985" s="51"/>
    </row>
    <row r="2986" spans="1:27" ht="11.65" customHeight="1">
      <c r="A2986" s="53">
        <v>2857</v>
      </c>
      <c r="C2986" s="101"/>
      <c r="E2986" s="3" t="s">
        <v>636</v>
      </c>
      <c r="F2986" s="102"/>
      <c r="H2986" s="59"/>
      <c r="I2986" s="7">
        <v>-73205305.303333297</v>
      </c>
      <c r="J2986" s="7">
        <v>-73205305.303333297</v>
      </c>
      <c r="K2986" s="103">
        <v>0</v>
      </c>
      <c r="L2986" s="7">
        <v>0</v>
      </c>
      <c r="M2986" s="7">
        <v>0</v>
      </c>
      <c r="O2986" s="51"/>
      <c r="P2986" s="51"/>
      <c r="Q2986" s="51"/>
      <c r="R2986" s="51"/>
      <c r="S2986" s="51"/>
      <c r="T2986" s="51"/>
      <c r="U2986" s="51"/>
      <c r="V2986" s="51"/>
      <c r="W2986" s="51"/>
      <c r="X2986" s="51"/>
      <c r="Y2986" s="51"/>
      <c r="Z2986" s="51"/>
      <c r="AA2986" s="51"/>
    </row>
    <row r="2987" spans="1:27" ht="11.65" customHeight="1">
      <c r="A2987" s="53">
        <v>2858</v>
      </c>
      <c r="C2987" s="101"/>
      <c r="E2987" s="3" t="s">
        <v>637</v>
      </c>
      <c r="F2987" s="102"/>
      <c r="H2987" s="59"/>
      <c r="I2987" s="7">
        <v>0</v>
      </c>
      <c r="J2987" s="7">
        <v>0</v>
      </c>
      <c r="K2987" s="103">
        <v>0</v>
      </c>
      <c r="L2987" s="7">
        <v>0</v>
      </c>
      <c r="M2987" s="7">
        <v>0</v>
      </c>
      <c r="O2987" s="51"/>
      <c r="P2987" s="51"/>
      <c r="Q2987" s="51"/>
      <c r="R2987" s="51"/>
      <c r="S2987" s="51"/>
      <c r="T2987" s="51"/>
      <c r="U2987" s="51"/>
      <c r="V2987" s="51"/>
      <c r="W2987" s="51"/>
      <c r="X2987" s="51"/>
      <c r="Y2987" s="51"/>
      <c r="Z2987" s="51"/>
      <c r="AA2987" s="51"/>
    </row>
    <row r="2988" spans="1:27" ht="11.65" customHeight="1">
      <c r="A2988" s="53">
        <v>2859</v>
      </c>
      <c r="C2988" s="101"/>
      <c r="E2988" s="3" t="s">
        <v>398</v>
      </c>
      <c r="F2988" s="102"/>
      <c r="H2988" s="59"/>
      <c r="I2988" s="7">
        <v>-1635579.69583333</v>
      </c>
      <c r="J2988" s="7">
        <v>-1635579.69583333</v>
      </c>
      <c r="K2988" s="103">
        <v>0</v>
      </c>
      <c r="L2988" s="7">
        <v>0</v>
      </c>
      <c r="M2988" s="7">
        <v>0</v>
      </c>
      <c r="O2988" s="51"/>
      <c r="P2988" s="51"/>
      <c r="Q2988" s="51"/>
      <c r="R2988" s="51"/>
      <c r="S2988" s="51"/>
      <c r="T2988" s="51"/>
      <c r="U2988" s="51"/>
      <c r="V2988" s="51"/>
      <c r="W2988" s="51"/>
      <c r="X2988" s="51"/>
      <c r="Y2988" s="51"/>
      <c r="Z2988" s="51"/>
      <c r="AA2988" s="51"/>
    </row>
    <row r="2989" spans="1:27" ht="11.65" customHeight="1">
      <c r="A2989" s="53">
        <v>2860</v>
      </c>
      <c r="C2989" s="101"/>
      <c r="E2989" s="3" t="s">
        <v>660</v>
      </c>
      <c r="F2989" s="102"/>
      <c r="H2989" s="59"/>
      <c r="I2989" s="7">
        <v>0</v>
      </c>
      <c r="J2989" s="7">
        <v>0</v>
      </c>
      <c r="K2989" s="103">
        <v>0</v>
      </c>
      <c r="L2989" s="7">
        <v>0</v>
      </c>
      <c r="M2989" s="7">
        <v>0</v>
      </c>
      <c r="O2989" s="51"/>
      <c r="P2989" s="51"/>
      <c r="Q2989" s="51"/>
      <c r="R2989" s="51"/>
      <c r="S2989" s="51"/>
      <c r="T2989" s="51"/>
      <c r="U2989" s="51"/>
      <c r="V2989" s="51"/>
      <c r="W2989" s="51"/>
      <c r="X2989" s="51"/>
      <c r="Y2989" s="51"/>
      <c r="Z2989" s="51"/>
      <c r="AA2989" s="51"/>
    </row>
    <row r="2990" spans="1:27" ht="11.65" customHeight="1">
      <c r="A2990" s="53">
        <v>2861</v>
      </c>
      <c r="C2990" s="101"/>
      <c r="E2990" s="3" t="s">
        <v>639</v>
      </c>
      <c r="F2990" s="102"/>
      <c r="H2990" s="59"/>
      <c r="I2990" s="7">
        <v>-6334935.8274999997</v>
      </c>
      <c r="J2990" s="7">
        <v>-4909573.6290356535</v>
      </c>
      <c r="K2990" s="103">
        <v>-1425362.1984643461</v>
      </c>
      <c r="L2990" s="7">
        <v>-48404.263413230656</v>
      </c>
      <c r="M2990" s="7">
        <v>-1473766.4618775768</v>
      </c>
      <c r="O2990" s="51"/>
      <c r="P2990" s="51"/>
      <c r="Q2990" s="51"/>
      <c r="R2990" s="51"/>
      <c r="S2990" s="51"/>
      <c r="T2990" s="51"/>
      <c r="U2990" s="51"/>
      <c r="V2990" s="51"/>
      <c r="W2990" s="51"/>
      <c r="X2990" s="51"/>
      <c r="Y2990" s="51"/>
      <c r="Z2990" s="51"/>
      <c r="AA2990" s="51"/>
    </row>
    <row r="2991" spans="1:27" ht="11.65" customHeight="1">
      <c r="A2991" s="53">
        <v>2862</v>
      </c>
      <c r="C2991" s="101"/>
      <c r="E2991" s="3" t="s">
        <v>480</v>
      </c>
      <c r="F2991" s="102"/>
      <c r="H2991" s="59"/>
      <c r="I2991" s="7">
        <v>0</v>
      </c>
      <c r="J2991" s="7">
        <v>0</v>
      </c>
      <c r="K2991" s="103">
        <v>0</v>
      </c>
      <c r="L2991" s="7">
        <v>0</v>
      </c>
      <c r="M2991" s="7">
        <v>0</v>
      </c>
      <c r="O2991" s="51"/>
      <c r="P2991" s="51"/>
      <c r="Q2991" s="51"/>
      <c r="R2991" s="51"/>
      <c r="S2991" s="51"/>
      <c r="T2991" s="51"/>
      <c r="U2991" s="51"/>
      <c r="V2991" s="51"/>
      <c r="W2991" s="51"/>
      <c r="X2991" s="51"/>
      <c r="Y2991" s="51"/>
      <c r="Z2991" s="51"/>
      <c r="AA2991" s="51"/>
    </row>
    <row r="2992" spans="1:27" ht="11.65" customHeight="1" thickBot="1">
      <c r="A2992" s="53">
        <v>2863</v>
      </c>
      <c r="C2992" s="101" t="s">
        <v>606</v>
      </c>
      <c r="F2992" s="102"/>
      <c r="H2992" s="59" t="s">
        <v>577</v>
      </c>
      <c r="I2992" s="118">
        <v>-459252365.95958358</v>
      </c>
      <c r="J2992" s="118">
        <v>-420187640.4330194</v>
      </c>
      <c r="K2992" s="118">
        <v>-39064725.526564158</v>
      </c>
      <c r="L2992" s="118">
        <v>-481790.50238866376</v>
      </c>
      <c r="M2992" s="118">
        <v>-39546516.028952815</v>
      </c>
      <c r="O2992" s="51">
        <v>0</v>
      </c>
      <c r="P2992" s="51"/>
      <c r="Q2992" s="51"/>
      <c r="R2992" s="51"/>
      <c r="S2992" s="51"/>
      <c r="T2992" s="51"/>
      <c r="U2992" s="51"/>
      <c r="V2992" s="51"/>
      <c r="W2992" s="51"/>
      <c r="X2992" s="51"/>
      <c r="Y2992" s="51"/>
      <c r="Z2992" s="51"/>
      <c r="AA2992" s="51"/>
    </row>
    <row r="2993" spans="1:27" ht="11.65" customHeight="1" thickTop="1">
      <c r="A2993" s="53">
        <v>2864</v>
      </c>
      <c r="C2993" s="101"/>
      <c r="F2993" s="102"/>
      <c r="H2993" s="59"/>
      <c r="I2993" s="7"/>
      <c r="J2993" s="7"/>
      <c r="K2993" s="7"/>
      <c r="L2993" s="7"/>
      <c r="M2993" s="7"/>
      <c r="O2993" s="51"/>
      <c r="P2993" s="51"/>
      <c r="Q2993" s="51"/>
      <c r="R2993" s="51"/>
      <c r="S2993" s="51"/>
      <c r="T2993" s="51"/>
      <c r="U2993" s="51"/>
      <c r="V2993" s="51"/>
      <c r="W2993" s="51"/>
      <c r="X2993" s="51"/>
      <c r="Y2993" s="51"/>
      <c r="Z2993" s="51"/>
      <c r="AA2993" s="51"/>
    </row>
    <row r="2994" spans="1:27" ht="11.65" customHeight="1">
      <c r="A2994" s="53">
        <v>2865</v>
      </c>
      <c r="C2994" s="101"/>
      <c r="F2994" s="102"/>
      <c r="H2994" s="59"/>
      <c r="I2994" s="7"/>
      <c r="J2994" s="7"/>
      <c r="K2994" s="7"/>
      <c r="L2994" s="7"/>
      <c r="M2994" s="7"/>
      <c r="O2994" s="51"/>
      <c r="P2994" s="51"/>
      <c r="Q2994" s="51"/>
      <c r="R2994" s="51"/>
      <c r="S2994" s="51"/>
      <c r="T2994" s="51"/>
      <c r="U2994" s="51"/>
      <c r="V2994" s="51"/>
      <c r="W2994" s="51"/>
      <c r="X2994" s="51"/>
      <c r="Y2994" s="51"/>
      <c r="Z2994" s="51"/>
      <c r="AA2994" s="51"/>
    </row>
    <row r="2995" spans="1:27" ht="11.65" customHeight="1" thickBot="1">
      <c r="A2995" s="53">
        <v>2866</v>
      </c>
      <c r="C2995" s="91" t="s">
        <v>607</v>
      </c>
      <c r="F2995" s="102"/>
      <c r="H2995" s="59" t="s">
        <v>577</v>
      </c>
      <c r="I2995" s="108">
        <v>-9353564541.151247</v>
      </c>
      <c r="J2995" s="108">
        <v>-8626754756.7456932</v>
      </c>
      <c r="K2995" s="108">
        <v>-726809784.40555334</v>
      </c>
      <c r="L2995" s="108">
        <v>-53523265.805451617</v>
      </c>
      <c r="M2995" s="108">
        <v>-780333050.21100497</v>
      </c>
      <c r="N2995" s="7" t="s">
        <v>65</v>
      </c>
      <c r="O2995" s="105"/>
      <c r="P2995" s="105"/>
      <c r="Q2995" s="105"/>
      <c r="R2995" s="105"/>
      <c r="S2995" s="105"/>
      <c r="T2995" s="105"/>
      <c r="U2995" s="51"/>
      <c r="V2995" s="105"/>
      <c r="W2995" s="105"/>
      <c r="X2995" s="105"/>
      <c r="Y2995" s="105"/>
      <c r="Z2995" s="105"/>
      <c r="AA2995" s="105"/>
    </row>
    <row r="2996" spans="1:27" ht="11.65" customHeight="1" thickTop="1">
      <c r="A2996" s="53">
        <v>2867</v>
      </c>
      <c r="C2996" s="101" t="s">
        <v>608</v>
      </c>
      <c r="D2996" s="3" t="s">
        <v>609</v>
      </c>
      <c r="F2996" s="102"/>
      <c r="H2996" s="59"/>
      <c r="I2996" s="7"/>
      <c r="J2996" s="7"/>
      <c r="K2996" s="7"/>
      <c r="L2996" s="7"/>
      <c r="M2996" s="7"/>
      <c r="O2996" s="51"/>
      <c r="P2996" s="51"/>
      <c r="Q2996" s="51"/>
      <c r="R2996" s="51"/>
      <c r="S2996" s="51"/>
      <c r="T2996" s="51"/>
      <c r="U2996" s="51"/>
      <c r="V2996" s="51"/>
      <c r="W2996" s="51"/>
      <c r="X2996" s="51"/>
      <c r="Y2996" s="51"/>
      <c r="Z2996" s="51"/>
      <c r="AA2996" s="51"/>
    </row>
    <row r="2997" spans="1:27" ht="11.65" customHeight="1">
      <c r="A2997" s="53">
        <v>2868</v>
      </c>
      <c r="C2997" s="101"/>
      <c r="F2997" s="104" t="s">
        <v>270</v>
      </c>
      <c r="G2997" s="3" t="s">
        <v>634</v>
      </c>
      <c r="H2997" s="59"/>
      <c r="I2997" s="7">
        <v>0</v>
      </c>
      <c r="J2997" s="7">
        <v>0</v>
      </c>
      <c r="K2997" s="103">
        <v>0</v>
      </c>
      <c r="L2997" s="7">
        <v>0</v>
      </c>
      <c r="M2997" s="7">
        <v>0</v>
      </c>
      <c r="O2997" s="51"/>
      <c r="P2997" s="51"/>
      <c r="Q2997" s="51"/>
      <c r="R2997" s="51"/>
      <c r="S2997" s="51"/>
      <c r="T2997" s="51"/>
      <c r="U2997" s="51"/>
      <c r="V2997" s="51"/>
      <c r="W2997" s="51"/>
      <c r="X2997" s="51"/>
      <c r="Y2997" s="51"/>
      <c r="Z2997" s="51"/>
      <c r="AA2997" s="51"/>
    </row>
    <row r="2998" spans="1:27" ht="11.65" customHeight="1">
      <c r="A2998" s="53">
        <v>2869</v>
      </c>
      <c r="C2998" s="101"/>
      <c r="F2998" s="104" t="s">
        <v>270</v>
      </c>
      <c r="G2998" s="3" t="s">
        <v>634</v>
      </c>
      <c r="H2998" s="59"/>
      <c r="I2998" s="7">
        <v>0</v>
      </c>
      <c r="J2998" s="7">
        <v>0</v>
      </c>
      <c r="K2998" s="103">
        <v>0</v>
      </c>
      <c r="L2998" s="7">
        <v>0</v>
      </c>
      <c r="M2998" s="7">
        <v>0</v>
      </c>
      <c r="O2998" s="51"/>
      <c r="P2998" s="51"/>
      <c r="Q2998" s="51"/>
      <c r="R2998" s="51"/>
      <c r="S2998" s="51"/>
      <c r="T2998" s="51"/>
      <c r="U2998" s="51"/>
      <c r="V2998" s="51"/>
      <c r="W2998" s="51"/>
      <c r="X2998" s="51"/>
      <c r="Y2998" s="51"/>
      <c r="Z2998" s="51"/>
      <c r="AA2998" s="51"/>
    </row>
    <row r="2999" spans="1:27" ht="11.65" customHeight="1">
      <c r="A2999" s="53">
        <v>2870</v>
      </c>
      <c r="C2999" s="101"/>
      <c r="F2999" s="104" t="s">
        <v>270</v>
      </c>
      <c r="G2999" s="3" t="s">
        <v>636</v>
      </c>
      <c r="H2999" s="59"/>
      <c r="I2999" s="7">
        <v>0</v>
      </c>
      <c r="J2999" s="7">
        <v>0</v>
      </c>
      <c r="K2999" s="103">
        <v>0</v>
      </c>
      <c r="L2999" s="7">
        <v>0</v>
      </c>
      <c r="M2999" s="7">
        <v>0</v>
      </c>
      <c r="O2999" s="51"/>
      <c r="P2999" s="51"/>
      <c r="Q2999" s="51"/>
      <c r="R2999" s="51"/>
      <c r="S2999" s="51"/>
      <c r="T2999" s="51"/>
      <c r="U2999" s="51"/>
      <c r="V2999" s="51"/>
      <c r="W2999" s="51"/>
      <c r="X2999" s="51"/>
      <c r="Y2999" s="51"/>
      <c r="Z2999" s="51"/>
      <c r="AA2999" s="51"/>
    </row>
    <row r="3000" spans="1:27" ht="11.65" customHeight="1">
      <c r="A3000" s="53">
        <v>2871</v>
      </c>
      <c r="C3000" s="101"/>
      <c r="F3000" s="104" t="s">
        <v>270</v>
      </c>
      <c r="G3000" s="3" t="s">
        <v>249</v>
      </c>
      <c r="H3000" s="59"/>
      <c r="I3000" s="7">
        <v>0</v>
      </c>
      <c r="J3000" s="7">
        <v>0</v>
      </c>
      <c r="K3000" s="103">
        <v>0</v>
      </c>
      <c r="L3000" s="7">
        <v>0</v>
      </c>
      <c r="M3000" s="7">
        <v>0</v>
      </c>
      <c r="O3000" s="51"/>
      <c r="P3000" s="51"/>
      <c r="Q3000" s="51"/>
      <c r="R3000" s="51"/>
      <c r="S3000" s="51"/>
      <c r="T3000" s="51"/>
      <c r="U3000" s="51"/>
      <c r="V3000" s="51"/>
      <c r="W3000" s="51"/>
      <c r="X3000" s="51"/>
      <c r="Y3000" s="51"/>
      <c r="Z3000" s="51"/>
      <c r="AA3000" s="51"/>
    </row>
    <row r="3001" spans="1:27" ht="11.65" customHeight="1" thickBot="1">
      <c r="A3001" s="53">
        <v>2872</v>
      </c>
      <c r="C3001" s="101"/>
      <c r="F3001" s="102"/>
      <c r="H3001" s="59"/>
      <c r="I3001" s="118">
        <v>0</v>
      </c>
      <c r="J3001" s="118">
        <v>0</v>
      </c>
      <c r="K3001" s="118">
        <v>0</v>
      </c>
      <c r="L3001" s="118">
        <v>0</v>
      </c>
      <c r="M3001" s="118">
        <v>0</v>
      </c>
      <c r="O3001" s="51"/>
      <c r="P3001" s="51"/>
      <c r="Q3001" s="51"/>
      <c r="R3001" s="51"/>
      <c r="S3001" s="51"/>
      <c r="T3001" s="51"/>
      <c r="U3001" s="51"/>
      <c r="V3001" s="51"/>
      <c r="W3001" s="51"/>
      <c r="X3001" s="51"/>
      <c r="Y3001" s="51"/>
      <c r="Z3001" s="51"/>
      <c r="AA3001" s="51"/>
    </row>
    <row r="3002" spans="1:27" ht="11.65" customHeight="1" thickTop="1">
      <c r="A3002" s="53">
        <v>2873</v>
      </c>
      <c r="C3002" s="101"/>
      <c r="F3002" s="102"/>
      <c r="H3002" s="59"/>
      <c r="I3002" s="7"/>
      <c r="J3002" s="7"/>
      <c r="K3002" s="7"/>
      <c r="L3002" s="7"/>
      <c r="M3002" s="7"/>
      <c r="O3002" s="51"/>
      <c r="P3002" s="51"/>
      <c r="Q3002" s="51"/>
      <c r="R3002" s="51"/>
      <c r="S3002" s="51"/>
      <c r="T3002" s="51"/>
      <c r="U3002" s="51"/>
      <c r="V3002" s="51"/>
      <c r="W3002" s="51"/>
      <c r="X3002" s="51"/>
      <c r="Y3002" s="51"/>
      <c r="Z3002" s="51"/>
      <c r="AA3002" s="51"/>
    </row>
    <row r="3003" spans="1:27" ht="11.65" customHeight="1">
      <c r="A3003" s="53">
        <v>2874</v>
      </c>
      <c r="C3003" s="101"/>
      <c r="F3003" s="102"/>
      <c r="H3003" s="59"/>
      <c r="I3003" s="7"/>
      <c r="J3003" s="7"/>
      <c r="K3003" s="7"/>
      <c r="L3003" s="7"/>
      <c r="M3003" s="7"/>
      <c r="O3003" s="51"/>
      <c r="P3003" s="51"/>
      <c r="Q3003" s="51"/>
      <c r="R3003" s="51"/>
      <c r="S3003" s="51"/>
      <c r="T3003" s="51"/>
      <c r="U3003" s="51"/>
      <c r="V3003" s="51"/>
      <c r="W3003" s="51"/>
      <c r="X3003" s="51"/>
      <c r="Y3003" s="51"/>
      <c r="Z3003" s="51"/>
      <c r="AA3003" s="51"/>
    </row>
    <row r="3004" spans="1:27" ht="11.65" customHeight="1">
      <c r="A3004" s="53">
        <v>2875</v>
      </c>
      <c r="C3004" s="101" t="s">
        <v>610</v>
      </c>
      <c r="D3004" s="3" t="s">
        <v>611</v>
      </c>
      <c r="F3004" s="102"/>
      <c r="H3004" s="59"/>
      <c r="I3004" s="7"/>
      <c r="J3004" s="7"/>
      <c r="K3004" s="7"/>
      <c r="L3004" s="7"/>
      <c r="M3004" s="7"/>
      <c r="O3004" s="51"/>
      <c r="P3004" s="51"/>
      <c r="Q3004" s="51"/>
      <c r="R3004" s="51"/>
      <c r="S3004" s="51"/>
      <c r="T3004" s="51"/>
      <c r="U3004" s="51"/>
      <c r="V3004" s="51"/>
      <c r="W3004" s="51"/>
      <c r="X3004" s="51"/>
      <c r="Y3004" s="51"/>
      <c r="Z3004" s="51"/>
      <c r="AA3004" s="51"/>
    </row>
    <row r="3005" spans="1:27" ht="11.65" customHeight="1">
      <c r="A3005" s="53">
        <v>2876</v>
      </c>
      <c r="C3005" s="101"/>
      <c r="F3005" s="104" t="s">
        <v>666</v>
      </c>
      <c r="G3005" s="3" t="s">
        <v>569</v>
      </c>
      <c r="H3005" s="59"/>
      <c r="I3005" s="7">
        <v>-12614735.785416663</v>
      </c>
      <c r="J3005" s="7">
        <v>-11045528.800833333</v>
      </c>
      <c r="K3005" s="103">
        <v>-1569206.9845833301</v>
      </c>
      <c r="L3005" s="7">
        <v>-39788.835416669957</v>
      </c>
      <c r="M3005" s="7">
        <v>-1608995.82</v>
      </c>
      <c r="O3005" s="51"/>
      <c r="P3005" s="51"/>
      <c r="Q3005" s="51"/>
      <c r="R3005" s="51"/>
      <c r="S3005" s="51"/>
      <c r="T3005" s="51"/>
      <c r="U3005" s="51"/>
      <c r="V3005" s="51"/>
      <c r="W3005" s="51"/>
      <c r="X3005" s="51"/>
      <c r="Y3005" s="51"/>
      <c r="Z3005" s="51"/>
      <c r="AA3005" s="51"/>
    </row>
    <row r="3006" spans="1:27" ht="11.65" customHeight="1">
      <c r="A3006" s="53">
        <v>2877</v>
      </c>
      <c r="C3006" s="101"/>
      <c r="F3006" s="104" t="s">
        <v>638</v>
      </c>
      <c r="G3006" s="3" t="s">
        <v>647</v>
      </c>
      <c r="H3006" s="59"/>
      <c r="I3006" s="7">
        <v>0</v>
      </c>
      <c r="J3006" s="7">
        <v>0</v>
      </c>
      <c r="K3006" s="103">
        <v>0</v>
      </c>
      <c r="L3006" s="7">
        <v>0</v>
      </c>
      <c r="M3006" s="7">
        <v>0</v>
      </c>
      <c r="O3006" s="51"/>
      <c r="P3006" s="51"/>
      <c r="Q3006" s="51"/>
      <c r="R3006" s="51"/>
      <c r="S3006" s="51"/>
      <c r="T3006" s="51"/>
      <c r="U3006" s="51"/>
      <c r="V3006" s="51"/>
      <c r="W3006" s="51"/>
      <c r="X3006" s="51"/>
      <c r="Y3006" s="51"/>
      <c r="Z3006" s="51"/>
      <c r="AA3006" s="51"/>
    </row>
    <row r="3007" spans="1:27" ht="11.65" customHeight="1">
      <c r="A3007" s="53">
        <v>2878</v>
      </c>
      <c r="C3007" s="101"/>
      <c r="F3007" s="104" t="s">
        <v>671</v>
      </c>
      <c r="G3007" s="3" t="s">
        <v>249</v>
      </c>
      <c r="H3007" s="59"/>
      <c r="I3007" s="7">
        <v>0</v>
      </c>
      <c r="J3007" s="7">
        <v>0</v>
      </c>
      <c r="K3007" s="103">
        <v>0</v>
      </c>
      <c r="L3007" s="7">
        <v>0</v>
      </c>
      <c r="M3007" s="7">
        <v>0</v>
      </c>
      <c r="O3007" s="51"/>
      <c r="P3007" s="51"/>
      <c r="Q3007" s="51"/>
      <c r="R3007" s="51"/>
      <c r="S3007" s="51"/>
      <c r="T3007" s="51"/>
      <c r="U3007" s="51"/>
      <c r="V3007" s="51"/>
      <c r="W3007" s="51"/>
      <c r="X3007" s="51"/>
      <c r="Y3007" s="51"/>
      <c r="Z3007" s="51"/>
      <c r="AA3007" s="51"/>
    </row>
    <row r="3008" spans="1:27" ht="11.65" customHeight="1">
      <c r="A3008" s="53">
        <v>2879</v>
      </c>
      <c r="C3008" s="101"/>
      <c r="F3008" s="104" t="s">
        <v>650</v>
      </c>
      <c r="G3008" s="3" t="s">
        <v>632</v>
      </c>
      <c r="H3008" s="59"/>
      <c r="I3008" s="7">
        <v>-3507060.7749999999</v>
      </c>
      <c r="J3008" s="7">
        <v>-3266714.4679416912</v>
      </c>
      <c r="K3008" s="103">
        <v>-240346.30705830868</v>
      </c>
      <c r="L3008" s="7">
        <v>-14181.769128399959</v>
      </c>
      <c r="M3008" s="7">
        <v>-254528.07618670864</v>
      </c>
      <c r="O3008" s="51"/>
      <c r="P3008" s="51"/>
      <c r="Q3008" s="51"/>
      <c r="R3008" s="51"/>
      <c r="S3008" s="51"/>
      <c r="T3008" s="51"/>
      <c r="U3008" s="51"/>
      <c r="V3008" s="51"/>
      <c r="W3008" s="51"/>
      <c r="X3008" s="51"/>
      <c r="Y3008" s="51"/>
      <c r="Z3008" s="51"/>
      <c r="AA3008" s="51"/>
    </row>
    <row r="3009" spans="1:27" ht="11.65" customHeight="1">
      <c r="A3009" s="53">
        <v>2880</v>
      </c>
      <c r="C3009" s="101"/>
      <c r="F3009" s="104" t="s">
        <v>671</v>
      </c>
      <c r="G3009" s="3" t="s">
        <v>634</v>
      </c>
      <c r="H3009" s="59"/>
      <c r="I3009" s="7">
        <v>0</v>
      </c>
      <c r="J3009" s="7">
        <v>0</v>
      </c>
      <c r="K3009" s="103">
        <v>0</v>
      </c>
      <c r="L3009" s="7">
        <v>0</v>
      </c>
      <c r="M3009" s="7">
        <v>0</v>
      </c>
      <c r="O3009" s="51"/>
      <c r="P3009" s="51"/>
      <c r="Q3009" s="51"/>
      <c r="R3009" s="51"/>
      <c r="S3009" s="51"/>
      <c r="T3009" s="51"/>
      <c r="U3009" s="51"/>
      <c r="V3009" s="51"/>
      <c r="W3009" s="51"/>
      <c r="X3009" s="51"/>
      <c r="Y3009" s="51"/>
      <c r="Z3009" s="51"/>
      <c r="AA3009" s="51"/>
    </row>
    <row r="3010" spans="1:27" ht="11.65" customHeight="1">
      <c r="A3010" s="53">
        <v>2881</v>
      </c>
      <c r="C3010" s="101"/>
      <c r="F3010" s="104" t="s">
        <v>671</v>
      </c>
      <c r="G3010" s="3" t="s">
        <v>636</v>
      </c>
      <c r="H3010" s="59"/>
      <c r="I3010" s="7">
        <v>0</v>
      </c>
      <c r="J3010" s="7">
        <v>0</v>
      </c>
      <c r="K3010" s="103">
        <v>0</v>
      </c>
      <c r="L3010" s="7">
        <v>0</v>
      </c>
      <c r="M3010" s="7">
        <v>0</v>
      </c>
      <c r="O3010" s="51"/>
      <c r="P3010" s="51"/>
      <c r="Q3010" s="51"/>
      <c r="R3010" s="51"/>
      <c r="S3010" s="51"/>
      <c r="T3010" s="51"/>
      <c r="U3010" s="51"/>
      <c r="V3010" s="51"/>
      <c r="W3010" s="51"/>
      <c r="X3010" s="51"/>
      <c r="Y3010" s="51"/>
      <c r="Z3010" s="51"/>
      <c r="AA3010" s="51"/>
    </row>
    <row r="3011" spans="1:27" ht="11.65" customHeight="1">
      <c r="A3011" s="53">
        <v>2882</v>
      </c>
      <c r="C3011" s="101"/>
      <c r="F3011" s="104" t="s">
        <v>270</v>
      </c>
      <c r="G3011" s="3" t="s">
        <v>637</v>
      </c>
      <c r="H3011" s="59"/>
      <c r="I3011" s="7">
        <v>0</v>
      </c>
      <c r="J3011" s="7">
        <v>0</v>
      </c>
      <c r="K3011" s="103">
        <v>0</v>
      </c>
      <c r="L3011" s="7">
        <v>0</v>
      </c>
      <c r="M3011" s="7">
        <v>0</v>
      </c>
      <c r="O3011" s="51"/>
      <c r="P3011" s="51"/>
      <c r="Q3011" s="51"/>
      <c r="R3011" s="51"/>
      <c r="S3011" s="51"/>
      <c r="T3011" s="51"/>
      <c r="U3011" s="51"/>
      <c r="V3011" s="51"/>
      <c r="W3011" s="51"/>
      <c r="X3011" s="51"/>
      <c r="Y3011" s="51"/>
      <c r="Z3011" s="51"/>
      <c r="AA3011" s="51"/>
    </row>
    <row r="3012" spans="1:27" ht="11.65" customHeight="1">
      <c r="A3012" s="53">
        <v>2883</v>
      </c>
      <c r="C3012" s="101"/>
      <c r="F3012" s="104" t="s">
        <v>270</v>
      </c>
      <c r="G3012" s="3" t="s">
        <v>398</v>
      </c>
      <c r="H3012" s="59"/>
      <c r="I3012" s="7">
        <v>0</v>
      </c>
      <c r="J3012" s="7">
        <v>0</v>
      </c>
      <c r="K3012" s="103">
        <v>0</v>
      </c>
      <c r="L3012" s="7">
        <v>0</v>
      </c>
      <c r="M3012" s="7">
        <v>0</v>
      </c>
      <c r="O3012" s="51"/>
      <c r="P3012" s="51"/>
      <c r="Q3012" s="51"/>
      <c r="R3012" s="51"/>
      <c r="S3012" s="51"/>
      <c r="T3012" s="51"/>
      <c r="U3012" s="51"/>
      <c r="V3012" s="51"/>
      <c r="W3012" s="51"/>
      <c r="X3012" s="51"/>
      <c r="Y3012" s="51"/>
      <c r="Z3012" s="51"/>
      <c r="AA3012" s="51"/>
    </row>
    <row r="3013" spans="1:27" ht="11.65" customHeight="1">
      <c r="A3013" s="53">
        <v>2884</v>
      </c>
      <c r="C3013" s="101"/>
      <c r="F3013" s="104" t="s">
        <v>270</v>
      </c>
      <c r="G3013" s="3" t="s">
        <v>630</v>
      </c>
      <c r="H3013" s="59"/>
      <c r="I3013" s="7">
        <v>0</v>
      </c>
      <c r="J3013" s="7">
        <v>0</v>
      </c>
      <c r="K3013" s="103">
        <v>0</v>
      </c>
      <c r="L3013" s="7">
        <v>0</v>
      </c>
      <c r="M3013" s="7">
        <v>0</v>
      </c>
      <c r="O3013" s="51"/>
      <c r="P3013" s="51"/>
      <c r="Q3013" s="51"/>
      <c r="R3013" s="51"/>
      <c r="S3013" s="51"/>
      <c r="T3013" s="51"/>
      <c r="U3013" s="51"/>
      <c r="V3013" s="51"/>
      <c r="W3013" s="51"/>
      <c r="X3013" s="51"/>
      <c r="Y3013" s="51"/>
      <c r="Z3013" s="51"/>
      <c r="AA3013" s="51"/>
    </row>
    <row r="3014" spans="1:27" ht="11.65" customHeight="1" thickBot="1">
      <c r="A3014" s="53">
        <v>2885</v>
      </c>
      <c r="C3014" s="101"/>
      <c r="F3014" s="102"/>
      <c r="H3014" s="59" t="s">
        <v>612</v>
      </c>
      <c r="I3014" s="118">
        <v>-16121796.560416663</v>
      </c>
      <c r="J3014" s="118">
        <v>-14312243.268775024</v>
      </c>
      <c r="K3014" s="118">
        <v>-1809553.2916416388</v>
      </c>
      <c r="L3014" s="118">
        <v>-53970.604545069917</v>
      </c>
      <c r="M3014" s="118">
        <v>-1863523.8961867087</v>
      </c>
      <c r="O3014" s="51"/>
      <c r="P3014" s="51"/>
      <c r="Q3014" s="51"/>
      <c r="R3014" s="51"/>
      <c r="S3014" s="51"/>
      <c r="T3014" s="51"/>
      <c r="U3014" s="51"/>
      <c r="V3014" s="51"/>
      <c r="W3014" s="51"/>
      <c r="X3014" s="51"/>
      <c r="Y3014" s="51"/>
      <c r="Z3014" s="51"/>
      <c r="AA3014" s="51"/>
    </row>
    <row r="3015" spans="1:27" ht="11.65" customHeight="1" thickTop="1">
      <c r="A3015" s="53">
        <v>2886</v>
      </c>
      <c r="C3015" s="101"/>
      <c r="F3015" s="102"/>
      <c r="H3015" s="59"/>
      <c r="I3015" s="7"/>
      <c r="J3015" s="7"/>
      <c r="K3015" s="7"/>
      <c r="L3015" s="7"/>
      <c r="M3015" s="7"/>
      <c r="O3015" s="51"/>
      <c r="P3015" s="51"/>
      <c r="Q3015" s="51"/>
      <c r="R3015" s="51"/>
      <c r="S3015" s="51"/>
      <c r="T3015" s="51"/>
      <c r="U3015" s="51"/>
      <c r="V3015" s="51"/>
      <c r="W3015" s="51"/>
      <c r="X3015" s="51"/>
      <c r="Y3015" s="51"/>
      <c r="Z3015" s="51"/>
      <c r="AA3015" s="51"/>
    </row>
    <row r="3016" spans="1:27" ht="11.65" customHeight="1">
      <c r="A3016" s="53">
        <v>2887</v>
      </c>
      <c r="C3016" s="101"/>
      <c r="F3016" s="102"/>
      <c r="H3016" s="59"/>
      <c r="I3016" s="7"/>
      <c r="J3016" s="7"/>
      <c r="K3016" s="7"/>
      <c r="L3016" s="7"/>
      <c r="M3016" s="7"/>
      <c r="O3016" s="51"/>
      <c r="P3016" s="51"/>
      <c r="Q3016" s="51"/>
      <c r="R3016" s="51"/>
      <c r="S3016" s="51"/>
      <c r="T3016" s="51"/>
      <c r="U3016" s="51"/>
      <c r="V3016" s="51"/>
      <c r="W3016" s="51"/>
      <c r="X3016" s="51"/>
      <c r="Y3016" s="51"/>
      <c r="Z3016" s="51"/>
      <c r="AA3016" s="51"/>
    </row>
    <row r="3017" spans="1:27" ht="11.65" customHeight="1">
      <c r="A3017" s="53">
        <v>2888</v>
      </c>
      <c r="C3017" s="101" t="s">
        <v>613</v>
      </c>
      <c r="D3017" s="3" t="s">
        <v>614</v>
      </c>
      <c r="F3017" s="102"/>
      <c r="H3017" s="59"/>
      <c r="I3017" s="7"/>
      <c r="J3017" s="7"/>
      <c r="K3017" s="7"/>
      <c r="L3017" s="7"/>
      <c r="M3017" s="7"/>
      <c r="O3017" s="51"/>
      <c r="P3017" s="51"/>
      <c r="Q3017" s="51"/>
      <c r="R3017" s="51"/>
      <c r="S3017" s="51"/>
      <c r="T3017" s="51"/>
      <c r="U3017" s="51"/>
      <c r="V3017" s="51"/>
      <c r="W3017" s="51"/>
      <c r="X3017" s="51"/>
      <c r="Y3017" s="51"/>
      <c r="Z3017" s="51"/>
      <c r="AA3017" s="51"/>
    </row>
    <row r="3018" spans="1:27" ht="11.65" customHeight="1">
      <c r="A3018" s="53">
        <v>2889</v>
      </c>
      <c r="C3018" s="101"/>
      <c r="F3018" s="104" t="s">
        <v>270</v>
      </c>
      <c r="G3018" s="3" t="s">
        <v>635</v>
      </c>
      <c r="H3018" s="59"/>
      <c r="I3018" s="7">
        <v>0</v>
      </c>
      <c r="J3018" s="7">
        <v>0</v>
      </c>
      <c r="K3018" s="103">
        <v>0</v>
      </c>
      <c r="L3018" s="7">
        <v>0</v>
      </c>
      <c r="M3018" s="7">
        <v>0</v>
      </c>
      <c r="O3018" s="51"/>
      <c r="P3018" s="51"/>
      <c r="Q3018" s="51"/>
      <c r="R3018" s="51"/>
      <c r="S3018" s="51"/>
      <c r="T3018" s="51"/>
      <c r="U3018" s="51"/>
      <c r="V3018" s="51"/>
      <c r="W3018" s="51"/>
      <c r="X3018" s="51"/>
      <c r="Y3018" s="51"/>
      <c r="Z3018" s="51"/>
      <c r="AA3018" s="51"/>
    </row>
    <row r="3019" spans="1:27" ht="11.65" customHeight="1">
      <c r="A3019" s="53">
        <v>2890</v>
      </c>
      <c r="C3019" s="101"/>
      <c r="E3019" s="57"/>
      <c r="F3019" s="104" t="s">
        <v>270</v>
      </c>
      <c r="G3019" s="3" t="s">
        <v>649</v>
      </c>
      <c r="H3019" s="59"/>
      <c r="I3019" s="7">
        <v>0</v>
      </c>
      <c r="J3019" s="7">
        <v>0</v>
      </c>
      <c r="K3019" s="103">
        <v>0</v>
      </c>
      <c r="L3019" s="7">
        <v>0</v>
      </c>
      <c r="M3019" s="7">
        <v>0</v>
      </c>
      <c r="O3019" s="51"/>
      <c r="P3019" s="51"/>
      <c r="Q3019" s="51"/>
      <c r="R3019" s="51"/>
      <c r="S3019" s="51"/>
      <c r="T3019" s="51"/>
      <c r="U3019" s="51"/>
      <c r="V3019" s="51"/>
      <c r="W3019" s="51"/>
      <c r="X3019" s="51"/>
      <c r="Y3019" s="51"/>
      <c r="Z3019" s="51"/>
      <c r="AA3019" s="51"/>
    </row>
    <row r="3020" spans="1:27" ht="11.65" customHeight="1">
      <c r="A3020" s="53">
        <v>2891</v>
      </c>
      <c r="C3020" s="101"/>
      <c r="F3020" s="104" t="s">
        <v>270</v>
      </c>
      <c r="G3020" s="3" t="s">
        <v>249</v>
      </c>
      <c r="H3020" s="59"/>
      <c r="I3020" s="7">
        <v>0</v>
      </c>
      <c r="J3020" s="7">
        <v>0</v>
      </c>
      <c r="K3020" s="103">
        <v>0</v>
      </c>
      <c r="L3020" s="7">
        <v>0</v>
      </c>
      <c r="M3020" s="7">
        <v>0</v>
      </c>
      <c r="O3020" s="51"/>
      <c r="P3020" s="51"/>
      <c r="Q3020" s="51"/>
      <c r="R3020" s="51"/>
      <c r="S3020" s="51"/>
      <c r="T3020" s="51"/>
      <c r="U3020" s="51"/>
      <c r="V3020" s="51"/>
      <c r="W3020" s="51"/>
      <c r="X3020" s="51"/>
      <c r="Y3020" s="51"/>
      <c r="Z3020" s="51"/>
      <c r="AA3020" s="51"/>
    </row>
    <row r="3021" spans="1:27" ht="11.65" customHeight="1">
      <c r="A3021" s="53">
        <v>2892</v>
      </c>
      <c r="C3021" s="101"/>
      <c r="F3021" s="104" t="s">
        <v>270</v>
      </c>
      <c r="G3021" s="3" t="s">
        <v>634</v>
      </c>
      <c r="H3021" s="59"/>
      <c r="I3021" s="7">
        <v>-2051553.1179166699</v>
      </c>
      <c r="J3021" s="7">
        <v>-1589953.1361574091</v>
      </c>
      <c r="K3021" s="103">
        <v>-461599.98175926093</v>
      </c>
      <c r="L3021" s="7">
        <v>-34743.849628114433</v>
      </c>
      <c r="M3021" s="7">
        <v>-496343.83138737537</v>
      </c>
      <c r="O3021" s="51"/>
      <c r="P3021" s="51"/>
      <c r="Q3021" s="51"/>
      <c r="R3021" s="51"/>
      <c r="S3021" s="51"/>
      <c r="T3021" s="51"/>
      <c r="U3021" s="51"/>
      <c r="V3021" s="51"/>
      <c r="W3021" s="51"/>
      <c r="X3021" s="51"/>
      <c r="Y3021" s="51"/>
      <c r="Z3021" s="51"/>
      <c r="AA3021" s="51"/>
    </row>
    <row r="3022" spans="1:27" ht="11.65" customHeight="1">
      <c r="A3022" s="53">
        <v>2893</v>
      </c>
      <c r="C3022" s="101"/>
      <c r="F3022" s="104" t="s">
        <v>270</v>
      </c>
      <c r="G3022" s="3" t="s">
        <v>636</v>
      </c>
      <c r="H3022" s="59"/>
      <c r="I3022" s="7">
        <v>0</v>
      </c>
      <c r="J3022" s="7">
        <v>0</v>
      </c>
      <c r="K3022" s="103">
        <v>0</v>
      </c>
      <c r="L3022" s="7">
        <v>0</v>
      </c>
      <c r="M3022" s="7">
        <v>0</v>
      </c>
      <c r="O3022" s="51"/>
      <c r="P3022" s="51"/>
      <c r="Q3022" s="51"/>
      <c r="R3022" s="51"/>
      <c r="S3022" s="51"/>
      <c r="T3022" s="51"/>
      <c r="U3022" s="51"/>
      <c r="V3022" s="51"/>
      <c r="W3022" s="51"/>
      <c r="X3022" s="51"/>
      <c r="Y3022" s="51"/>
      <c r="Z3022" s="51"/>
      <c r="AA3022" s="51"/>
    </row>
    <row r="3023" spans="1:27" ht="11.65" customHeight="1">
      <c r="A3023" s="53">
        <v>2894</v>
      </c>
      <c r="C3023" s="101"/>
      <c r="F3023" s="104" t="s">
        <v>270</v>
      </c>
      <c r="G3023" s="3" t="s">
        <v>636</v>
      </c>
      <c r="H3023" s="59"/>
      <c r="I3023" s="7">
        <v>0</v>
      </c>
      <c r="J3023" s="7">
        <v>0</v>
      </c>
      <c r="K3023" s="103">
        <v>0</v>
      </c>
      <c r="L3023" s="7">
        <v>0</v>
      </c>
      <c r="M3023" s="7">
        <v>0</v>
      </c>
      <c r="O3023" s="51"/>
      <c r="P3023" s="51"/>
      <c r="Q3023" s="51"/>
      <c r="R3023" s="51"/>
      <c r="S3023" s="51"/>
      <c r="T3023" s="51"/>
      <c r="U3023" s="51"/>
      <c r="V3023" s="51"/>
      <c r="W3023" s="51"/>
      <c r="X3023" s="51"/>
      <c r="Y3023" s="51"/>
      <c r="Z3023" s="51"/>
      <c r="AA3023" s="51"/>
    </row>
    <row r="3024" spans="1:27" ht="11.65" customHeight="1">
      <c r="A3024" s="53">
        <v>2895</v>
      </c>
      <c r="C3024" s="101"/>
      <c r="F3024" s="102"/>
      <c r="H3024" s="59" t="s">
        <v>612</v>
      </c>
      <c r="I3024" s="106">
        <v>-2051553.1179166699</v>
      </c>
      <c r="J3024" s="106">
        <v>-1589953.1361574091</v>
      </c>
      <c r="K3024" s="106">
        <v>-461599.98175926093</v>
      </c>
      <c r="L3024" s="106">
        <v>-34743.849628114433</v>
      </c>
      <c r="M3024" s="106">
        <v>-496343.83138737537</v>
      </c>
      <c r="O3024" s="51"/>
      <c r="P3024" s="51"/>
      <c r="Q3024" s="51"/>
      <c r="R3024" s="51"/>
      <c r="S3024" s="51"/>
      <c r="T3024" s="51"/>
      <c r="U3024" s="51"/>
      <c r="V3024" s="51"/>
      <c r="W3024" s="51"/>
      <c r="X3024" s="51"/>
      <c r="Y3024" s="51"/>
      <c r="Z3024" s="51"/>
      <c r="AA3024" s="51"/>
    </row>
    <row r="3025" spans="1:27" ht="11.65" customHeight="1">
      <c r="A3025" s="53">
        <v>2896</v>
      </c>
      <c r="C3025" s="101"/>
      <c r="F3025" s="102"/>
      <c r="H3025" s="59"/>
      <c r="I3025" s="7"/>
      <c r="J3025" s="7"/>
      <c r="K3025" s="7"/>
      <c r="L3025" s="7"/>
      <c r="M3025" s="7"/>
      <c r="O3025" s="51"/>
      <c r="P3025" s="51"/>
      <c r="Q3025" s="51"/>
      <c r="R3025" s="51"/>
      <c r="S3025" s="51"/>
      <c r="T3025" s="51"/>
      <c r="U3025" s="51"/>
      <c r="V3025" s="51"/>
      <c r="W3025" s="51"/>
      <c r="X3025" s="51"/>
      <c r="Y3025" s="51"/>
      <c r="Z3025" s="51"/>
      <c r="AA3025" s="51"/>
    </row>
    <row r="3026" spans="1:27" ht="11.65" customHeight="1">
      <c r="A3026" s="53">
        <v>2897</v>
      </c>
      <c r="C3026" s="101"/>
      <c r="F3026" s="102"/>
      <c r="H3026" s="59"/>
      <c r="I3026" s="7"/>
      <c r="J3026" s="7"/>
      <c r="K3026" s="7"/>
      <c r="L3026" s="7"/>
      <c r="M3026" s="7"/>
      <c r="O3026" s="51"/>
      <c r="P3026" s="51"/>
      <c r="Q3026" s="51"/>
      <c r="R3026" s="51"/>
      <c r="S3026" s="51"/>
      <c r="T3026" s="51"/>
      <c r="U3026" s="51"/>
      <c r="V3026" s="51"/>
      <c r="W3026" s="51"/>
      <c r="X3026" s="51"/>
      <c r="Y3026" s="51"/>
      <c r="Z3026" s="51"/>
      <c r="AA3026" s="51"/>
    </row>
    <row r="3027" spans="1:27" ht="11.65" customHeight="1">
      <c r="A3027" s="53">
        <v>2898</v>
      </c>
      <c r="C3027" s="101" t="s">
        <v>615</v>
      </c>
      <c r="D3027" s="3" t="s">
        <v>616</v>
      </c>
      <c r="F3027" s="102"/>
      <c r="H3027" s="59"/>
      <c r="I3027" s="7"/>
      <c r="J3027" s="7"/>
      <c r="K3027" s="7"/>
      <c r="L3027" s="7"/>
      <c r="M3027" s="7"/>
      <c r="O3027" s="51"/>
      <c r="P3027" s="51"/>
      <c r="Q3027" s="51"/>
      <c r="R3027" s="51"/>
      <c r="S3027" s="51"/>
      <c r="T3027" s="51"/>
      <c r="U3027" s="51"/>
      <c r="V3027" s="51"/>
      <c r="W3027" s="51"/>
      <c r="X3027" s="51"/>
      <c r="Y3027" s="51"/>
      <c r="Z3027" s="51"/>
      <c r="AA3027" s="51"/>
    </row>
    <row r="3028" spans="1:27" ht="11.65" customHeight="1">
      <c r="A3028" s="53">
        <v>2899</v>
      </c>
      <c r="C3028" s="101"/>
      <c r="F3028" s="104" t="s">
        <v>670</v>
      </c>
      <c r="G3028" s="3" t="s">
        <v>569</v>
      </c>
      <c r="H3028" s="59"/>
      <c r="I3028" s="7">
        <v>23988693.517083298</v>
      </c>
      <c r="J3028" s="7">
        <v>23989050.469583299</v>
      </c>
      <c r="K3028" s="103">
        <v>-356.95249999999999</v>
      </c>
      <c r="L3028" s="7">
        <v>-1154.8474999999999</v>
      </c>
      <c r="M3028" s="7">
        <v>-1511.7999999999997</v>
      </c>
      <c r="O3028" s="51"/>
      <c r="P3028" s="51"/>
      <c r="Q3028" s="51"/>
      <c r="R3028" s="51"/>
      <c r="S3028" s="51"/>
      <c r="T3028" s="51"/>
      <c r="U3028" s="51"/>
      <c r="V3028" s="51"/>
      <c r="W3028" s="51"/>
      <c r="X3028" s="51"/>
      <c r="Y3028" s="51"/>
      <c r="Z3028" s="51"/>
      <c r="AA3028" s="51"/>
    </row>
    <row r="3029" spans="1:27" ht="11.65" customHeight="1">
      <c r="A3029" s="53">
        <v>2900</v>
      </c>
      <c r="C3029" s="101"/>
      <c r="F3029" s="104" t="s">
        <v>673</v>
      </c>
      <c r="G3029" s="3" t="s">
        <v>635</v>
      </c>
      <c r="H3029" s="59"/>
      <c r="I3029" s="7">
        <v>0</v>
      </c>
      <c r="J3029" s="7">
        <v>0</v>
      </c>
      <c r="K3029" s="103">
        <v>0</v>
      </c>
      <c r="L3029" s="7">
        <v>0</v>
      </c>
      <c r="M3029" s="7">
        <v>0</v>
      </c>
      <c r="O3029" s="51"/>
      <c r="P3029" s="51"/>
      <c r="Q3029" s="51"/>
      <c r="R3029" s="51"/>
      <c r="S3029" s="51"/>
      <c r="T3029" s="51"/>
      <c r="U3029" s="51"/>
      <c r="V3029" s="51"/>
      <c r="W3029" s="51"/>
      <c r="X3029" s="51"/>
      <c r="Y3029" s="51"/>
      <c r="Z3029" s="51"/>
      <c r="AA3029" s="51"/>
    </row>
    <row r="3030" spans="1:27" ht="11.65" customHeight="1">
      <c r="A3030" s="53">
        <v>2901</v>
      </c>
      <c r="C3030" s="101"/>
      <c r="F3030" s="104" t="s">
        <v>672</v>
      </c>
      <c r="G3030" s="3" t="s">
        <v>649</v>
      </c>
      <c r="H3030" s="59"/>
      <c r="I3030" s="7">
        <v>0</v>
      </c>
      <c r="J3030" s="7">
        <v>0</v>
      </c>
      <c r="K3030" s="103">
        <v>0</v>
      </c>
      <c r="L3030" s="7">
        <v>0</v>
      </c>
      <c r="M3030" s="7">
        <v>0</v>
      </c>
      <c r="O3030" s="51"/>
      <c r="P3030" s="51"/>
      <c r="Q3030" s="51"/>
      <c r="R3030" s="51"/>
      <c r="S3030" s="51"/>
      <c r="T3030" s="51"/>
      <c r="U3030" s="51"/>
      <c r="V3030" s="51"/>
      <c r="W3030" s="51"/>
      <c r="X3030" s="51"/>
      <c r="Y3030" s="51"/>
      <c r="Z3030" s="51"/>
      <c r="AA3030" s="51"/>
    </row>
    <row r="3031" spans="1:27" ht="11.65" customHeight="1">
      <c r="A3031" s="53">
        <v>2902</v>
      </c>
      <c r="C3031" s="101"/>
      <c r="F3031" s="104" t="s">
        <v>270</v>
      </c>
      <c r="G3031" s="3" t="s">
        <v>637</v>
      </c>
      <c r="H3031" s="59"/>
      <c r="I3031" s="7">
        <v>0</v>
      </c>
      <c r="J3031" s="7">
        <v>0</v>
      </c>
      <c r="K3031" s="103">
        <v>0</v>
      </c>
      <c r="L3031" s="7">
        <v>0</v>
      </c>
      <c r="M3031" s="7">
        <v>0</v>
      </c>
      <c r="O3031" s="51"/>
      <c r="P3031" s="51"/>
      <c r="Q3031" s="51"/>
      <c r="R3031" s="51"/>
      <c r="S3031" s="51"/>
      <c r="T3031" s="51"/>
      <c r="U3031" s="51"/>
      <c r="V3031" s="51"/>
      <c r="W3031" s="51"/>
      <c r="X3031" s="51"/>
      <c r="Y3031" s="51"/>
      <c r="Z3031" s="51"/>
      <c r="AA3031" s="51"/>
    </row>
    <row r="3032" spans="1:27" ht="11.65" customHeight="1">
      <c r="A3032" s="53">
        <v>2903</v>
      </c>
      <c r="C3032" s="101"/>
      <c r="F3032" s="104" t="s">
        <v>270</v>
      </c>
      <c r="G3032" s="3" t="s">
        <v>398</v>
      </c>
      <c r="H3032" s="59"/>
      <c r="I3032" s="7">
        <v>-11948.72875</v>
      </c>
      <c r="J3032" s="7">
        <v>-11948.72875</v>
      </c>
      <c r="K3032" s="103">
        <v>0</v>
      </c>
      <c r="L3032" s="7">
        <v>0</v>
      </c>
      <c r="M3032" s="7">
        <v>0</v>
      </c>
      <c r="O3032" s="51"/>
      <c r="P3032" s="51"/>
      <c r="Q3032" s="51"/>
      <c r="R3032" s="51"/>
      <c r="S3032" s="51"/>
      <c r="T3032" s="51"/>
      <c r="U3032" s="51"/>
      <c r="V3032" s="51"/>
      <c r="W3032" s="51"/>
      <c r="X3032" s="51"/>
      <c r="Y3032" s="51"/>
      <c r="Z3032" s="51"/>
      <c r="AA3032" s="51"/>
    </row>
    <row r="3033" spans="1:27" ht="11.65" customHeight="1">
      <c r="A3033" s="53">
        <v>2904</v>
      </c>
      <c r="C3033" s="101"/>
      <c r="F3033" s="104" t="s">
        <v>270</v>
      </c>
      <c r="G3033" s="3" t="s">
        <v>630</v>
      </c>
      <c r="H3033" s="59"/>
      <c r="I3033" s="7">
        <v>0</v>
      </c>
      <c r="J3033" s="7">
        <v>0</v>
      </c>
      <c r="K3033" s="103">
        <v>0</v>
      </c>
      <c r="L3033" s="7">
        <v>0</v>
      </c>
      <c r="M3033" s="7">
        <v>0</v>
      </c>
      <c r="O3033" s="51"/>
      <c r="P3033" s="51"/>
      <c r="Q3033" s="51"/>
      <c r="R3033" s="51"/>
      <c r="S3033" s="51"/>
      <c r="T3033" s="51"/>
      <c r="U3033" s="51"/>
      <c r="V3033" s="51"/>
      <c r="W3033" s="51"/>
      <c r="X3033" s="51"/>
      <c r="Y3033" s="51"/>
      <c r="Z3033" s="51"/>
      <c r="AA3033" s="51"/>
    </row>
    <row r="3034" spans="1:27" ht="11.65" customHeight="1">
      <c r="A3034" s="53">
        <v>2905</v>
      </c>
      <c r="C3034" s="101"/>
      <c r="F3034" s="104" t="s">
        <v>671</v>
      </c>
      <c r="G3034" s="3" t="s">
        <v>249</v>
      </c>
      <c r="H3034" s="59"/>
      <c r="I3034" s="7">
        <v>-15804370.008749999</v>
      </c>
      <c r="J3034" s="7">
        <v>-14509038.494381588</v>
      </c>
      <c r="K3034" s="103">
        <v>-1295331.5143684102</v>
      </c>
      <c r="L3034" s="7">
        <v>-129857.00872918963</v>
      </c>
      <c r="M3034" s="7">
        <v>-1425188.5230975999</v>
      </c>
      <c r="O3034" s="51"/>
      <c r="P3034" s="51"/>
      <c r="Q3034" s="51"/>
      <c r="R3034" s="51"/>
      <c r="S3034" s="51"/>
      <c r="T3034" s="51"/>
      <c r="U3034" s="51"/>
      <c r="V3034" s="51"/>
      <c r="W3034" s="51"/>
      <c r="X3034" s="51"/>
      <c r="Y3034" s="51"/>
      <c r="Z3034" s="51"/>
      <c r="AA3034" s="51"/>
    </row>
    <row r="3035" spans="1:27" ht="11.65" customHeight="1">
      <c r="A3035" s="53">
        <v>2906</v>
      </c>
      <c r="C3035" s="101"/>
      <c r="F3035" s="104" t="s">
        <v>671</v>
      </c>
      <c r="G3035" s="3" t="s">
        <v>634</v>
      </c>
      <c r="H3035" s="59"/>
      <c r="I3035" s="7">
        <v>0</v>
      </c>
      <c r="J3035" s="7">
        <v>0</v>
      </c>
      <c r="K3035" s="103">
        <v>0</v>
      </c>
      <c r="L3035" s="7">
        <v>0</v>
      </c>
      <c r="M3035" s="7">
        <v>0</v>
      </c>
      <c r="O3035" s="51"/>
      <c r="P3035" s="51"/>
      <c r="Q3035" s="51"/>
      <c r="R3035" s="51"/>
      <c r="S3035" s="51"/>
      <c r="T3035" s="51"/>
      <c r="U3035" s="51"/>
      <c r="V3035" s="51"/>
      <c r="W3035" s="51"/>
      <c r="X3035" s="51"/>
      <c r="Y3035" s="51"/>
      <c r="Z3035" s="51"/>
      <c r="AA3035" s="51"/>
    </row>
    <row r="3036" spans="1:27" ht="11.65" customHeight="1">
      <c r="A3036" s="53">
        <v>2907</v>
      </c>
      <c r="C3036" s="101"/>
      <c r="F3036" s="104" t="s">
        <v>671</v>
      </c>
      <c r="G3036" s="3" t="s">
        <v>636</v>
      </c>
      <c r="H3036" s="59"/>
      <c r="I3036" s="7">
        <v>0</v>
      </c>
      <c r="J3036" s="7">
        <v>0</v>
      </c>
      <c r="K3036" s="103">
        <v>0</v>
      </c>
      <c r="L3036" s="7">
        <v>0</v>
      </c>
      <c r="M3036" s="7">
        <v>0</v>
      </c>
      <c r="O3036" s="51"/>
      <c r="P3036" s="51"/>
      <c r="Q3036" s="51"/>
      <c r="R3036" s="51"/>
      <c r="S3036" s="51"/>
      <c r="T3036" s="51"/>
      <c r="U3036" s="51"/>
      <c r="V3036" s="51"/>
      <c r="W3036" s="51"/>
      <c r="X3036" s="51"/>
      <c r="Y3036" s="51"/>
      <c r="Z3036" s="51"/>
      <c r="AA3036" s="51"/>
    </row>
    <row r="3037" spans="1:27" ht="11.65" customHeight="1">
      <c r="A3037" s="53">
        <v>2908</v>
      </c>
      <c r="C3037" s="101"/>
      <c r="F3037" s="104" t="s">
        <v>638</v>
      </c>
      <c r="G3037" s="3" t="s">
        <v>647</v>
      </c>
      <c r="H3037" s="59"/>
      <c r="I3037" s="7">
        <v>-123385065.58</v>
      </c>
      <c r="J3037" s="7">
        <v>-114735694.23952805</v>
      </c>
      <c r="K3037" s="103">
        <v>-8649371.3404719587</v>
      </c>
      <c r="L3037" s="7">
        <v>-277484.72594514675</v>
      </c>
      <c r="M3037" s="7">
        <v>-8926856.0664171055</v>
      </c>
      <c r="O3037" s="51"/>
      <c r="P3037" s="51"/>
      <c r="Q3037" s="51"/>
      <c r="R3037" s="51"/>
      <c r="S3037" s="51"/>
      <c r="T3037" s="51"/>
      <c r="U3037" s="51"/>
      <c r="V3037" s="51"/>
      <c r="W3037" s="51"/>
      <c r="X3037" s="51"/>
      <c r="Y3037" s="51"/>
      <c r="Z3037" s="51"/>
      <c r="AA3037" s="51"/>
    </row>
    <row r="3038" spans="1:27" ht="11.65" customHeight="1">
      <c r="A3038" s="53">
        <v>2909</v>
      </c>
      <c r="C3038" s="101"/>
      <c r="F3038" s="104" t="s">
        <v>270</v>
      </c>
      <c r="G3038" s="3" t="s">
        <v>636</v>
      </c>
      <c r="H3038" s="59"/>
      <c r="I3038" s="7">
        <v>0</v>
      </c>
      <c r="J3038" s="7">
        <v>0</v>
      </c>
      <c r="K3038" s="103">
        <v>0</v>
      </c>
      <c r="L3038" s="7">
        <v>0</v>
      </c>
      <c r="M3038" s="7">
        <v>0</v>
      </c>
      <c r="O3038" s="51"/>
      <c r="P3038" s="51"/>
      <c r="Q3038" s="51"/>
      <c r="R3038" s="51"/>
      <c r="S3038" s="51"/>
      <c r="T3038" s="51"/>
      <c r="U3038" s="51"/>
      <c r="V3038" s="51"/>
      <c r="W3038" s="51"/>
      <c r="X3038" s="51"/>
      <c r="Y3038" s="51"/>
      <c r="Z3038" s="51"/>
      <c r="AA3038" s="51"/>
    </row>
    <row r="3039" spans="1:27" ht="11.65" customHeight="1">
      <c r="A3039" s="53">
        <v>2910</v>
      </c>
      <c r="C3039" s="101"/>
      <c r="F3039" s="104" t="s">
        <v>270</v>
      </c>
      <c r="G3039" s="3" t="s">
        <v>636</v>
      </c>
      <c r="H3039" s="59"/>
      <c r="I3039" s="7">
        <v>0</v>
      </c>
      <c r="J3039" s="7">
        <v>0</v>
      </c>
      <c r="K3039" s="103">
        <v>0</v>
      </c>
      <c r="L3039" s="7">
        <v>0</v>
      </c>
      <c r="M3039" s="7">
        <v>0</v>
      </c>
      <c r="O3039" s="51"/>
      <c r="P3039" s="51"/>
      <c r="Q3039" s="51"/>
      <c r="R3039" s="51"/>
      <c r="S3039" s="51"/>
      <c r="T3039" s="51"/>
      <c r="U3039" s="51"/>
      <c r="V3039" s="51"/>
      <c r="W3039" s="51"/>
      <c r="X3039" s="51"/>
      <c r="Y3039" s="51"/>
      <c r="Z3039" s="51"/>
      <c r="AA3039" s="51"/>
    </row>
    <row r="3040" spans="1:27" ht="11.65" customHeight="1">
      <c r="A3040" s="53">
        <v>2911</v>
      </c>
      <c r="C3040" s="101"/>
      <c r="F3040" s="104" t="s">
        <v>671</v>
      </c>
      <c r="G3040" s="3" t="s">
        <v>634</v>
      </c>
      <c r="H3040" s="59"/>
      <c r="I3040" s="7">
        <v>-120341914.207917</v>
      </c>
      <c r="J3040" s="7">
        <v>-93264952.408527046</v>
      </c>
      <c r="K3040" s="103">
        <v>-27076961.799389958</v>
      </c>
      <c r="L3040" s="7">
        <v>-1541579.4702413082</v>
      </c>
      <c r="M3040" s="7">
        <v>-28618541.269631267</v>
      </c>
      <c r="O3040" s="51"/>
      <c r="P3040" s="51"/>
      <c r="Q3040" s="51"/>
      <c r="R3040" s="51"/>
      <c r="S3040" s="51"/>
      <c r="T3040" s="51"/>
      <c r="U3040" s="51"/>
      <c r="V3040" s="51"/>
      <c r="W3040" s="51"/>
      <c r="X3040" s="51"/>
      <c r="Y3040" s="51"/>
      <c r="Z3040" s="51"/>
      <c r="AA3040" s="51"/>
    </row>
    <row r="3041" spans="1:27" ht="11.65" customHeight="1">
      <c r="A3041" s="53">
        <v>2912</v>
      </c>
      <c r="C3041" s="101"/>
      <c r="F3041" s="104" t="s">
        <v>671</v>
      </c>
      <c r="G3041" s="3" t="s">
        <v>636</v>
      </c>
      <c r="H3041" s="59"/>
      <c r="I3041" s="7">
        <v>-31659594.2466667</v>
      </c>
      <c r="J3041" s="7">
        <v>-31659594.2466667</v>
      </c>
      <c r="K3041" s="103">
        <v>0</v>
      </c>
      <c r="L3041" s="7">
        <v>0</v>
      </c>
      <c r="M3041" s="7">
        <v>0</v>
      </c>
      <c r="O3041" s="51"/>
      <c r="P3041" s="51"/>
      <c r="Q3041" s="51"/>
      <c r="R3041" s="51"/>
      <c r="S3041" s="51"/>
      <c r="T3041" s="51"/>
      <c r="U3041" s="51"/>
      <c r="V3041" s="51"/>
      <c r="W3041" s="51"/>
      <c r="X3041" s="51"/>
      <c r="Y3041" s="51"/>
      <c r="Z3041" s="51"/>
      <c r="AA3041" s="51"/>
    </row>
    <row r="3042" spans="1:27" ht="11.65" customHeight="1">
      <c r="A3042" s="53">
        <v>2913</v>
      </c>
      <c r="C3042" s="101"/>
      <c r="F3042" s="104" t="s">
        <v>650</v>
      </c>
      <c r="G3042" s="3" t="s">
        <v>639</v>
      </c>
      <c r="H3042" s="59"/>
      <c r="I3042" s="7">
        <v>-978621.30916666705</v>
      </c>
      <c r="J3042" s="7">
        <v>-758431.26167753059</v>
      </c>
      <c r="K3042" s="103">
        <v>-220190.04748913649</v>
      </c>
      <c r="L3042" s="7">
        <v>-25289.048236378265</v>
      </c>
      <c r="M3042" s="7">
        <v>-245479.09572551475</v>
      </c>
      <c r="O3042" s="51"/>
      <c r="P3042" s="51"/>
      <c r="Q3042" s="51"/>
      <c r="R3042" s="51"/>
      <c r="S3042" s="51"/>
      <c r="T3042" s="51"/>
      <c r="U3042" s="51"/>
      <c r="V3042" s="51"/>
      <c r="W3042" s="51"/>
      <c r="X3042" s="51"/>
      <c r="Y3042" s="51"/>
      <c r="Z3042" s="51"/>
      <c r="AA3042" s="51"/>
    </row>
    <row r="3043" spans="1:27" ht="11.65" customHeight="1">
      <c r="A3043" s="53">
        <v>2914</v>
      </c>
      <c r="C3043" s="101"/>
      <c r="F3043" s="104" t="s">
        <v>650</v>
      </c>
      <c r="G3043" s="3" t="s">
        <v>632</v>
      </c>
      <c r="H3043" s="59"/>
      <c r="I3043" s="7">
        <v>-278791184.57791698</v>
      </c>
      <c r="J3043" s="7">
        <v>-259685033.88575691</v>
      </c>
      <c r="K3043" s="103">
        <v>-19106150.692160062</v>
      </c>
      <c r="L3043" s="7">
        <v>-280353.24852871895</v>
      </c>
      <c r="M3043" s="7">
        <v>-19386503.940688781</v>
      </c>
      <c r="O3043" s="51"/>
      <c r="P3043" s="51"/>
      <c r="Q3043" s="51"/>
      <c r="R3043" s="51"/>
      <c r="S3043" s="51"/>
      <c r="T3043" s="51"/>
      <c r="U3043" s="51"/>
      <c r="V3043" s="51"/>
      <c r="W3043" s="51"/>
      <c r="X3043" s="51"/>
      <c r="Y3043" s="51"/>
      <c r="Z3043" s="51"/>
      <c r="AA3043" s="51"/>
    </row>
    <row r="3044" spans="1:27" ht="11.65" customHeight="1">
      <c r="A3044" s="53">
        <v>2915</v>
      </c>
      <c r="C3044" s="101"/>
      <c r="F3044" s="102"/>
      <c r="H3044" s="59" t="s">
        <v>612</v>
      </c>
      <c r="I3044" s="140">
        <v>-546984005.14208412</v>
      </c>
      <c r="J3044" s="140">
        <v>-490635642.79570454</v>
      </c>
      <c r="K3044" s="140">
        <v>-56348362.346379526</v>
      </c>
      <c r="L3044" s="140">
        <v>-2255718.3491807422</v>
      </c>
      <c r="M3044" s="140">
        <v>-58604080.695560269</v>
      </c>
      <c r="O3044" s="51"/>
      <c r="P3044" s="51"/>
      <c r="Q3044" s="51"/>
      <c r="R3044" s="51"/>
      <c r="S3044" s="51"/>
      <c r="T3044" s="51"/>
      <c r="U3044" s="51"/>
      <c r="V3044" s="51"/>
      <c r="W3044" s="51"/>
      <c r="X3044" s="51"/>
      <c r="Y3044" s="51"/>
      <c r="Z3044" s="51"/>
      <c r="AA3044" s="51"/>
    </row>
    <row r="3045" spans="1:27" ht="11.65" customHeight="1">
      <c r="A3045" s="53">
        <v>2916</v>
      </c>
      <c r="C3045" s="101" t="s">
        <v>615</v>
      </c>
      <c r="D3045" s="3" t="s">
        <v>493</v>
      </c>
      <c r="F3045" s="102"/>
      <c r="H3045" s="59"/>
      <c r="I3045" s="7"/>
      <c r="J3045" s="7"/>
      <c r="K3045" s="7"/>
      <c r="L3045" s="7"/>
      <c r="M3045" s="7"/>
      <c r="O3045" s="51"/>
      <c r="P3045" s="51"/>
      <c r="Q3045" s="51"/>
      <c r="R3045" s="51"/>
      <c r="S3045" s="51"/>
      <c r="T3045" s="51"/>
      <c r="U3045" s="51"/>
      <c r="V3045" s="51"/>
      <c r="W3045" s="51"/>
      <c r="X3045" s="51"/>
      <c r="Y3045" s="51"/>
      <c r="Z3045" s="51"/>
      <c r="AA3045" s="51"/>
    </row>
    <row r="3046" spans="1:27" ht="11.65" customHeight="1">
      <c r="A3046" s="53">
        <v>2917</v>
      </c>
      <c r="C3046" s="101"/>
      <c r="F3046" s="104" t="s">
        <v>679</v>
      </c>
      <c r="G3046" s="3" t="s">
        <v>680</v>
      </c>
      <c r="H3046" s="59"/>
      <c r="I3046" s="7">
        <v>0</v>
      </c>
      <c r="J3046" s="7">
        <v>0</v>
      </c>
      <c r="K3046" s="103">
        <v>0</v>
      </c>
      <c r="L3046" s="7">
        <v>0</v>
      </c>
      <c r="M3046" s="7">
        <v>0</v>
      </c>
      <c r="O3046" s="51"/>
      <c r="P3046" s="51"/>
      <c r="Q3046" s="51"/>
      <c r="R3046" s="51"/>
      <c r="S3046" s="51"/>
      <c r="T3046" s="51"/>
      <c r="U3046" s="51"/>
      <c r="V3046" s="51"/>
      <c r="W3046" s="51"/>
      <c r="X3046" s="51"/>
      <c r="Y3046" s="51"/>
      <c r="Z3046" s="51"/>
      <c r="AA3046" s="51"/>
    </row>
    <row r="3047" spans="1:27" ht="11.65" customHeight="1" thickBot="1">
      <c r="A3047" s="53">
        <v>2918</v>
      </c>
      <c r="C3047" s="101"/>
      <c r="F3047" s="102"/>
      <c r="H3047" s="59" t="s">
        <v>612</v>
      </c>
      <c r="I3047" s="118">
        <v>-546984005.14208412</v>
      </c>
      <c r="J3047" s="118">
        <v>-490635642.79570454</v>
      </c>
      <c r="K3047" s="118">
        <v>-56348362.346379526</v>
      </c>
      <c r="L3047" s="118">
        <v>-2255718.3491807422</v>
      </c>
      <c r="M3047" s="118">
        <v>-58604080.695560269</v>
      </c>
      <c r="O3047" s="51"/>
      <c r="P3047" s="51"/>
      <c r="Q3047" s="51"/>
      <c r="R3047" s="51"/>
      <c r="S3047" s="51"/>
      <c r="T3047" s="51"/>
      <c r="U3047" s="51"/>
      <c r="V3047" s="51"/>
      <c r="W3047" s="51"/>
      <c r="X3047" s="51"/>
      <c r="Y3047" s="51"/>
      <c r="Z3047" s="51"/>
      <c r="AA3047" s="51"/>
    </row>
    <row r="3048" spans="1:27" ht="11.65" customHeight="1" thickTop="1">
      <c r="A3048" s="53">
        <v>2919</v>
      </c>
      <c r="C3048" s="101"/>
      <c r="F3048" s="102"/>
      <c r="H3048" s="59"/>
      <c r="I3048" s="51"/>
      <c r="J3048" s="7"/>
      <c r="K3048" s="7"/>
      <c r="L3048" s="7"/>
      <c r="M3048" s="7"/>
      <c r="O3048" s="51"/>
      <c r="P3048" s="51"/>
      <c r="Q3048" s="51"/>
      <c r="R3048" s="51"/>
      <c r="S3048" s="51"/>
      <c r="T3048" s="51"/>
      <c r="U3048" s="51"/>
      <c r="V3048" s="51"/>
      <c r="W3048" s="51"/>
      <c r="X3048" s="51"/>
      <c r="Y3048" s="51"/>
      <c r="Z3048" s="51"/>
      <c r="AA3048" s="51"/>
    </row>
    <row r="3049" spans="1:27" ht="11.65" customHeight="1">
      <c r="A3049" s="53">
        <v>2920</v>
      </c>
      <c r="C3049" s="101">
        <v>111390</v>
      </c>
      <c r="D3049" s="57" t="s">
        <v>617</v>
      </c>
      <c r="F3049" s="102"/>
      <c r="H3049" s="59"/>
      <c r="I3049" s="51"/>
      <c r="J3049" s="7"/>
      <c r="K3049" s="7"/>
      <c r="L3049" s="7"/>
      <c r="M3049" s="7"/>
      <c r="O3049" s="51"/>
      <c r="P3049" s="51"/>
      <c r="Q3049" s="51"/>
      <c r="R3049" s="51"/>
      <c r="S3049" s="51"/>
      <c r="T3049" s="51"/>
      <c r="U3049" s="51"/>
      <c r="V3049" s="51"/>
      <c r="W3049" s="51"/>
      <c r="X3049" s="51"/>
      <c r="Y3049" s="51"/>
      <c r="Z3049" s="51"/>
      <c r="AA3049" s="51"/>
    </row>
    <row r="3050" spans="1:27" ht="11.65" customHeight="1">
      <c r="A3050" s="53">
        <v>2921</v>
      </c>
      <c r="C3050" s="101"/>
      <c r="D3050" s="57"/>
      <c r="F3050" s="104" t="s">
        <v>666</v>
      </c>
      <c r="G3050" s="3" t="s">
        <v>569</v>
      </c>
      <c r="H3050" s="59"/>
      <c r="I3050" s="7">
        <v>214693.63499999969</v>
      </c>
      <c r="J3050" s="7">
        <v>214693.63499999969</v>
      </c>
      <c r="K3050" s="103">
        <v>0</v>
      </c>
      <c r="L3050" s="7">
        <v>0</v>
      </c>
      <c r="M3050" s="7">
        <v>0</v>
      </c>
      <c r="O3050" s="51"/>
      <c r="P3050" s="51"/>
      <c r="Q3050" s="51"/>
      <c r="R3050" s="51"/>
      <c r="S3050" s="51"/>
      <c r="T3050" s="51"/>
      <c r="U3050" s="51"/>
      <c r="V3050" s="51"/>
      <c r="W3050" s="51"/>
      <c r="X3050" s="51"/>
      <c r="Y3050" s="51"/>
      <c r="Z3050" s="51"/>
      <c r="AA3050" s="51"/>
    </row>
    <row r="3051" spans="1:27" ht="11.65" customHeight="1">
      <c r="A3051" s="53">
        <v>2922</v>
      </c>
      <c r="C3051" s="101"/>
      <c r="D3051" s="57"/>
      <c r="F3051" s="104" t="s">
        <v>666</v>
      </c>
      <c r="G3051" s="3" t="s">
        <v>249</v>
      </c>
      <c r="H3051" s="59"/>
      <c r="I3051" s="7">
        <v>493081.42541666701</v>
      </c>
      <c r="J3051" s="7">
        <v>452668.30492288643</v>
      </c>
      <c r="K3051" s="103">
        <v>40413.120493780574</v>
      </c>
      <c r="L3051" s="7">
        <v>0</v>
      </c>
      <c r="M3051" s="7">
        <v>40413.120493780574</v>
      </c>
      <c r="O3051" s="51"/>
      <c r="P3051" s="51"/>
      <c r="Q3051" s="51"/>
      <c r="R3051" s="51"/>
      <c r="S3051" s="51"/>
      <c r="T3051" s="51"/>
      <c r="U3051" s="51"/>
      <c r="V3051" s="51"/>
      <c r="W3051" s="51"/>
      <c r="X3051" s="51"/>
      <c r="Y3051" s="51"/>
      <c r="Z3051" s="51"/>
      <c r="AA3051" s="51"/>
    </row>
    <row r="3052" spans="1:27" ht="11.65" customHeight="1">
      <c r="A3052" s="53">
        <v>2923</v>
      </c>
      <c r="C3052" s="101"/>
      <c r="D3052" s="57"/>
      <c r="F3052" s="104" t="s">
        <v>270</v>
      </c>
      <c r="G3052" s="3" t="s">
        <v>636</v>
      </c>
      <c r="H3052" s="59"/>
      <c r="I3052" s="7">
        <v>0</v>
      </c>
      <c r="J3052" s="7">
        <v>0</v>
      </c>
      <c r="K3052" s="103">
        <v>0</v>
      </c>
      <c r="L3052" s="7">
        <v>0</v>
      </c>
      <c r="M3052" s="7">
        <v>0</v>
      </c>
      <c r="O3052" s="51"/>
      <c r="P3052" s="51"/>
      <c r="Q3052" s="51"/>
      <c r="R3052" s="51"/>
      <c r="S3052" s="51"/>
      <c r="T3052" s="51"/>
      <c r="U3052" s="51"/>
      <c r="V3052" s="51"/>
      <c r="W3052" s="51"/>
      <c r="X3052" s="51"/>
      <c r="Y3052" s="51"/>
      <c r="Z3052" s="51"/>
      <c r="AA3052" s="51"/>
    </row>
    <row r="3053" spans="1:27" ht="11.65" customHeight="1">
      <c r="A3053" s="53">
        <v>2924</v>
      </c>
      <c r="C3053" s="101"/>
      <c r="D3053" s="57"/>
      <c r="F3053" s="104" t="s">
        <v>650</v>
      </c>
      <c r="G3053" s="3" t="s">
        <v>634</v>
      </c>
      <c r="H3053" s="59"/>
      <c r="I3053" s="7">
        <v>0</v>
      </c>
      <c r="J3053" s="7">
        <v>0</v>
      </c>
      <c r="K3053" s="103">
        <v>0</v>
      </c>
      <c r="L3053" s="7">
        <v>321965.87904318876</v>
      </c>
      <c r="M3053" s="7">
        <v>321965.87904318876</v>
      </c>
      <c r="O3053" s="51"/>
      <c r="P3053" s="51"/>
      <c r="Q3053" s="51"/>
      <c r="R3053" s="51"/>
      <c r="S3053" s="51"/>
      <c r="T3053" s="51"/>
      <c r="U3053" s="51"/>
      <c r="V3053" s="51"/>
      <c r="W3053" s="51"/>
      <c r="X3053" s="51"/>
      <c r="Y3053" s="51"/>
      <c r="Z3053" s="51"/>
      <c r="AA3053" s="51"/>
    </row>
    <row r="3054" spans="1:27" ht="11.65" customHeight="1">
      <c r="A3054" s="53">
        <v>2925</v>
      </c>
      <c r="C3054" s="101"/>
      <c r="F3054" s="104" t="s">
        <v>650</v>
      </c>
      <c r="G3054" s="3" t="s">
        <v>632</v>
      </c>
      <c r="H3054" s="59"/>
      <c r="I3054" s="7">
        <v>4698028.9362500003</v>
      </c>
      <c r="J3054" s="7">
        <v>4376063.0572068114</v>
      </c>
      <c r="K3054" s="103">
        <v>321965.87904318876</v>
      </c>
      <c r="L3054" s="7">
        <v>0</v>
      </c>
      <c r="M3054" s="7">
        <v>321965.87904318876</v>
      </c>
      <c r="O3054" s="51"/>
      <c r="P3054" s="51"/>
      <c r="Q3054" s="51"/>
      <c r="R3054" s="51"/>
      <c r="S3054" s="51"/>
      <c r="T3054" s="51"/>
      <c r="U3054" s="51"/>
      <c r="V3054" s="51"/>
      <c r="W3054" s="51"/>
      <c r="X3054" s="51"/>
      <c r="Y3054" s="51"/>
      <c r="Z3054" s="51"/>
      <c r="AA3054" s="51"/>
    </row>
    <row r="3055" spans="1:27" ht="11.65" customHeight="1">
      <c r="A3055" s="53">
        <v>2926</v>
      </c>
      <c r="C3055" s="101"/>
      <c r="F3055" s="102"/>
      <c r="H3055" s="59"/>
      <c r="I3055" s="106">
        <v>5405803.9966666671</v>
      </c>
      <c r="J3055" s="106">
        <v>5043424.9971296974</v>
      </c>
      <c r="K3055" s="106">
        <v>362378.99953696935</v>
      </c>
      <c r="L3055" s="106">
        <v>321965.87904318876</v>
      </c>
      <c r="M3055" s="106">
        <v>684344.87858015811</v>
      </c>
      <c r="O3055" s="51"/>
      <c r="P3055" s="51"/>
      <c r="Q3055" s="51"/>
      <c r="R3055" s="51"/>
      <c r="S3055" s="51"/>
      <c r="T3055" s="51"/>
      <c r="U3055" s="51"/>
      <c r="V3055" s="51"/>
      <c r="W3055" s="51"/>
      <c r="X3055" s="51"/>
      <c r="Y3055" s="51"/>
      <c r="Z3055" s="51"/>
      <c r="AA3055" s="51"/>
    </row>
    <row r="3056" spans="1:27" ht="11.65" customHeight="1">
      <c r="A3056" s="53">
        <v>2927</v>
      </c>
      <c r="C3056" s="101"/>
      <c r="F3056" s="102"/>
      <c r="H3056" s="59"/>
      <c r="I3056" s="7"/>
      <c r="J3056" s="7"/>
      <c r="K3056" s="7"/>
      <c r="L3056" s="7"/>
      <c r="M3056" s="7"/>
      <c r="O3056" s="51"/>
      <c r="P3056" s="51"/>
      <c r="Q3056" s="51"/>
      <c r="R3056" s="51"/>
      <c r="S3056" s="51"/>
      <c r="T3056" s="51"/>
      <c r="U3056" s="51"/>
      <c r="V3056" s="51"/>
      <c r="W3056" s="51"/>
      <c r="X3056" s="51"/>
      <c r="Y3056" s="51"/>
      <c r="Z3056" s="51"/>
      <c r="AA3056" s="51"/>
    </row>
    <row r="3057" spans="1:27" ht="11.65" customHeight="1">
      <c r="A3057" s="53">
        <v>2928</v>
      </c>
      <c r="C3057" s="101"/>
      <c r="E3057" s="131" t="s">
        <v>618</v>
      </c>
      <c r="F3057" s="102"/>
      <c r="H3057" s="59"/>
      <c r="I3057" s="106">
        <v>-5405803.9966666671</v>
      </c>
      <c r="J3057" s="106">
        <v>-5043424.9971296974</v>
      </c>
      <c r="K3057" s="106">
        <v>-362378.99953696935</v>
      </c>
      <c r="L3057" s="106">
        <v>-321965.87904318876</v>
      </c>
      <c r="M3057" s="106">
        <v>-684344.87858015811</v>
      </c>
      <c r="O3057" s="51"/>
      <c r="P3057" s="51"/>
      <c r="Q3057" s="51"/>
      <c r="R3057" s="51"/>
      <c r="S3057" s="51"/>
      <c r="T3057" s="51"/>
      <c r="U3057" s="51"/>
      <c r="V3057" s="51"/>
      <c r="W3057" s="51"/>
      <c r="X3057" s="51"/>
      <c r="Y3057" s="51"/>
      <c r="Z3057" s="51"/>
      <c r="AA3057" s="51"/>
    </row>
    <row r="3058" spans="1:27" ht="11.65" customHeight="1">
      <c r="A3058" s="53">
        <v>2929</v>
      </c>
      <c r="C3058" s="101"/>
      <c r="F3058" s="102"/>
      <c r="H3058" s="59"/>
      <c r="I3058" s="7"/>
      <c r="J3058" s="7"/>
      <c r="K3058" s="7"/>
      <c r="L3058" s="7"/>
      <c r="M3058" s="7"/>
      <c r="O3058" s="51"/>
      <c r="P3058" s="51"/>
      <c r="Q3058" s="51"/>
      <c r="R3058" s="51"/>
      <c r="S3058" s="51"/>
      <c r="T3058" s="51"/>
      <c r="U3058" s="51"/>
      <c r="V3058" s="51"/>
      <c r="W3058" s="51"/>
      <c r="X3058" s="51"/>
      <c r="Y3058" s="51"/>
      <c r="Z3058" s="51"/>
      <c r="AA3058" s="51"/>
    </row>
    <row r="3059" spans="1:27" ht="11.65" customHeight="1" thickBot="1">
      <c r="A3059" s="53">
        <v>2930</v>
      </c>
      <c r="C3059" s="91" t="s">
        <v>619</v>
      </c>
      <c r="F3059" s="102"/>
      <c r="H3059" s="59" t="s">
        <v>612</v>
      </c>
      <c r="I3059" s="127">
        <v>-565157354.8204174</v>
      </c>
      <c r="J3059" s="127">
        <v>-506537839.20063698</v>
      </c>
      <c r="K3059" s="127">
        <v>-58619515.619780429</v>
      </c>
      <c r="L3059" s="127">
        <v>-2344432.8033539262</v>
      </c>
      <c r="M3059" s="127">
        <v>-60963948.423134349</v>
      </c>
      <c r="N3059" s="7" t="s">
        <v>65</v>
      </c>
      <c r="O3059" s="105"/>
      <c r="P3059" s="105"/>
      <c r="Q3059" s="105"/>
      <c r="R3059" s="105"/>
      <c r="S3059" s="105"/>
      <c r="T3059" s="105"/>
      <c r="U3059" s="51"/>
      <c r="V3059" s="105"/>
      <c r="W3059" s="105"/>
      <c r="X3059" s="105"/>
      <c r="Y3059" s="105"/>
      <c r="Z3059" s="105"/>
      <c r="AA3059" s="105"/>
    </row>
    <row r="3060" spans="1:27" ht="11.65" customHeight="1" thickTop="1">
      <c r="A3060" s="53">
        <v>2931</v>
      </c>
      <c r="C3060" s="101"/>
      <c r="F3060" s="102"/>
      <c r="H3060" s="59"/>
      <c r="I3060" s="109"/>
      <c r="J3060" s="7"/>
      <c r="K3060" s="7"/>
      <c r="L3060" s="7"/>
      <c r="M3060" s="7"/>
      <c r="O3060" s="51"/>
      <c r="P3060" s="51"/>
      <c r="Q3060" s="51"/>
      <c r="R3060" s="51"/>
      <c r="S3060" s="51"/>
      <c r="T3060" s="51"/>
      <c r="U3060" s="51"/>
      <c r="V3060" s="51"/>
      <c r="W3060" s="51"/>
      <c r="X3060" s="51"/>
      <c r="Y3060" s="51"/>
      <c r="Z3060" s="51"/>
      <c r="AA3060" s="51"/>
    </row>
    <row r="3061" spans="1:27" ht="11.65" customHeight="1">
      <c r="A3061" s="53">
        <v>2932</v>
      </c>
      <c r="C3061" s="101"/>
      <c r="F3061" s="102"/>
      <c r="H3061" s="59"/>
      <c r="I3061" s="109"/>
      <c r="J3061" s="7"/>
      <c r="K3061" s="7"/>
      <c r="L3061" s="7"/>
      <c r="M3061" s="7"/>
      <c r="O3061" s="51"/>
      <c r="P3061" s="51"/>
      <c r="Q3061" s="51"/>
      <c r="R3061" s="51"/>
      <c r="S3061" s="51"/>
      <c r="T3061" s="51"/>
      <c r="U3061" s="51"/>
      <c r="V3061" s="51"/>
      <c r="W3061" s="51"/>
      <c r="X3061" s="51"/>
      <c r="Y3061" s="51"/>
      <c r="Z3061" s="51"/>
      <c r="AA3061" s="51"/>
    </row>
    <row r="3062" spans="1:27" ht="11.65" customHeight="1">
      <c r="A3062" s="53">
        <v>2933</v>
      </c>
      <c r="C3062" s="101"/>
      <c r="E3062" s="57"/>
      <c r="F3062" s="102"/>
      <c r="H3062" s="59"/>
      <c r="I3062" s="109"/>
      <c r="J3062" s="109"/>
      <c r="K3062" s="109"/>
      <c r="L3062" s="109"/>
      <c r="M3062" s="109"/>
      <c r="O3062" s="110"/>
      <c r="P3062" s="110"/>
      <c r="Q3062" s="110"/>
      <c r="R3062" s="110"/>
      <c r="S3062" s="110"/>
      <c r="T3062" s="110"/>
      <c r="U3062" s="51"/>
      <c r="V3062" s="110"/>
      <c r="W3062" s="110"/>
      <c r="X3062" s="110"/>
      <c r="Y3062" s="110"/>
      <c r="Z3062" s="110"/>
      <c r="AA3062" s="110"/>
    </row>
    <row r="3063" spans="1:27" ht="11.65" customHeight="1">
      <c r="A3063" s="53">
        <v>2934</v>
      </c>
      <c r="C3063" s="111"/>
      <c r="D3063" s="56"/>
      <c r="E3063" s="112"/>
      <c r="F3063" s="102"/>
      <c r="G3063" s="56"/>
      <c r="H3063" s="113"/>
      <c r="I3063" s="114"/>
      <c r="J3063" s="114"/>
      <c r="K3063" s="114"/>
      <c r="L3063" s="114"/>
      <c r="M3063" s="114"/>
      <c r="O3063" s="115"/>
      <c r="P3063" s="115"/>
      <c r="Q3063" s="115"/>
      <c r="R3063" s="115"/>
      <c r="S3063" s="115"/>
      <c r="T3063" s="115"/>
      <c r="U3063" s="51"/>
      <c r="V3063" s="115"/>
      <c r="W3063" s="115"/>
      <c r="X3063" s="115"/>
      <c r="Y3063" s="115"/>
      <c r="Z3063" s="115"/>
      <c r="AA3063" s="115"/>
    </row>
    <row r="3064" spans="1:27" ht="11.65" customHeight="1">
      <c r="A3064" s="53">
        <v>2935</v>
      </c>
      <c r="C3064" s="101" t="s">
        <v>620</v>
      </c>
      <c r="F3064" s="102"/>
      <c r="H3064" s="59"/>
      <c r="I3064" s="7"/>
      <c r="J3064" s="7"/>
      <c r="K3064" s="7"/>
      <c r="L3064" s="7"/>
      <c r="M3064" s="7"/>
      <c r="O3064" s="51"/>
      <c r="P3064" s="51"/>
      <c r="Q3064" s="51"/>
      <c r="R3064" s="51"/>
      <c r="S3064" s="51"/>
      <c r="T3064" s="51"/>
      <c r="U3064" s="51"/>
      <c r="V3064" s="51"/>
      <c r="W3064" s="51"/>
      <c r="X3064" s="51"/>
      <c r="Y3064" s="51"/>
      <c r="Z3064" s="51"/>
      <c r="AA3064" s="51"/>
    </row>
    <row r="3065" spans="1:27" ht="11.65" customHeight="1">
      <c r="A3065" s="53">
        <v>2936</v>
      </c>
      <c r="C3065" s="101"/>
      <c r="E3065" s="3" t="s">
        <v>569</v>
      </c>
      <c r="F3065" s="102"/>
      <c r="H3065" s="59"/>
      <c r="I3065" s="7">
        <v>11588651.366666635</v>
      </c>
      <c r="J3065" s="7">
        <v>13158215.303749966</v>
      </c>
      <c r="K3065" s="103">
        <v>-1569563.93708333</v>
      </c>
      <c r="L3065" s="7">
        <v>-40943.682916670106</v>
      </c>
      <c r="M3065" s="7">
        <v>-1610507.62</v>
      </c>
      <c r="O3065" s="51"/>
      <c r="P3065" s="51"/>
      <c r="Q3065" s="51"/>
      <c r="R3065" s="51"/>
      <c r="S3065" s="51"/>
      <c r="T3065" s="51"/>
      <c r="U3065" s="51"/>
      <c r="V3065" s="51"/>
      <c r="W3065" s="51"/>
      <c r="X3065" s="51"/>
      <c r="Y3065" s="51"/>
      <c r="Z3065" s="51"/>
      <c r="AA3065" s="51"/>
    </row>
    <row r="3066" spans="1:27" ht="11.65" customHeight="1">
      <c r="A3066" s="53">
        <v>2937</v>
      </c>
      <c r="C3066" s="101"/>
      <c r="E3066" s="3" t="s">
        <v>635</v>
      </c>
      <c r="F3066" s="102"/>
      <c r="H3066" s="59"/>
      <c r="I3066" s="7">
        <v>0</v>
      </c>
      <c r="J3066" s="7">
        <v>0</v>
      </c>
      <c r="K3066" s="103">
        <v>0</v>
      </c>
      <c r="L3066" s="7">
        <v>0</v>
      </c>
      <c r="M3066" s="7">
        <v>0</v>
      </c>
      <c r="O3066" s="51"/>
      <c r="P3066" s="51"/>
      <c r="Q3066" s="51"/>
      <c r="R3066" s="51"/>
      <c r="S3066" s="51"/>
      <c r="T3066" s="51"/>
      <c r="U3066" s="51"/>
      <c r="V3066" s="51"/>
      <c r="W3066" s="51"/>
      <c r="X3066" s="51"/>
      <c r="Y3066" s="51"/>
      <c r="Z3066" s="51"/>
      <c r="AA3066" s="51"/>
    </row>
    <row r="3067" spans="1:27" ht="11.65" customHeight="1">
      <c r="A3067" s="53">
        <v>2938</v>
      </c>
      <c r="C3067" s="101"/>
      <c r="E3067" s="3" t="s">
        <v>649</v>
      </c>
      <c r="F3067" s="102"/>
      <c r="H3067" s="59"/>
      <c r="I3067" s="7">
        <v>0</v>
      </c>
      <c r="J3067" s="7">
        <v>0</v>
      </c>
      <c r="K3067" s="103">
        <v>0</v>
      </c>
      <c r="L3067" s="7">
        <v>0</v>
      </c>
      <c r="M3067" s="7">
        <v>0</v>
      </c>
      <c r="O3067" s="51"/>
      <c r="P3067" s="51"/>
      <c r="Q3067" s="51"/>
      <c r="R3067" s="51"/>
      <c r="S3067" s="51"/>
      <c r="T3067" s="51"/>
      <c r="U3067" s="51"/>
      <c r="V3067" s="51"/>
      <c r="W3067" s="51"/>
      <c r="X3067" s="51"/>
      <c r="Y3067" s="51"/>
      <c r="Z3067" s="51"/>
      <c r="AA3067" s="51"/>
    </row>
    <row r="3068" spans="1:27" ht="11.65" customHeight="1">
      <c r="A3068" s="53">
        <v>2939</v>
      </c>
      <c r="C3068" s="101"/>
      <c r="E3068" s="57" t="s">
        <v>630</v>
      </c>
      <c r="F3068" s="102"/>
      <c r="H3068" s="59"/>
      <c r="I3068" s="7">
        <v>0</v>
      </c>
      <c r="J3068" s="7">
        <v>0</v>
      </c>
      <c r="K3068" s="103">
        <v>0</v>
      </c>
      <c r="L3068" s="7">
        <v>0</v>
      </c>
      <c r="M3068" s="7">
        <v>0</v>
      </c>
      <c r="O3068" s="51"/>
      <c r="P3068" s="51"/>
      <c r="Q3068" s="51"/>
      <c r="R3068" s="51"/>
      <c r="S3068" s="51"/>
      <c r="T3068" s="51"/>
      <c r="U3068" s="51"/>
      <c r="V3068" s="51"/>
      <c r="W3068" s="51"/>
      <c r="X3068" s="51"/>
      <c r="Y3068" s="51"/>
      <c r="Z3068" s="51"/>
      <c r="AA3068" s="51"/>
    </row>
    <row r="3069" spans="1:27" ht="11.65" customHeight="1">
      <c r="A3069" s="53">
        <v>2940</v>
      </c>
      <c r="C3069" s="101"/>
      <c r="E3069" s="57" t="s">
        <v>632</v>
      </c>
      <c r="F3069" s="102"/>
      <c r="H3069" s="59"/>
      <c r="I3069" s="7">
        <v>-277600216.41666698</v>
      </c>
      <c r="J3069" s="7">
        <v>-258575685.2964918</v>
      </c>
      <c r="K3069" s="103">
        <v>-19024531.120175183</v>
      </c>
      <c r="L3069" s="7">
        <v>-294535.01765711978</v>
      </c>
      <c r="M3069" s="7">
        <v>-19319066.137832303</v>
      </c>
      <c r="O3069" s="51"/>
      <c r="P3069" s="51"/>
      <c r="Q3069" s="51"/>
      <c r="R3069" s="51"/>
      <c r="S3069" s="51"/>
      <c r="T3069" s="51"/>
      <c r="U3069" s="51"/>
      <c r="V3069" s="51"/>
      <c r="W3069" s="51"/>
      <c r="X3069" s="51"/>
      <c r="Y3069" s="51"/>
      <c r="Z3069" s="51"/>
      <c r="AA3069" s="51"/>
    </row>
    <row r="3070" spans="1:27" ht="11.65" customHeight="1">
      <c r="A3070" s="53">
        <v>2941</v>
      </c>
      <c r="C3070" s="101"/>
      <c r="E3070" s="57" t="s">
        <v>647</v>
      </c>
      <c r="F3070" s="102"/>
      <c r="H3070" s="59"/>
      <c r="I3070" s="7">
        <v>-123385065.58</v>
      </c>
      <c r="J3070" s="7">
        <v>-114735694.23952805</v>
      </c>
      <c r="K3070" s="103">
        <v>-8649371.3404719587</v>
      </c>
      <c r="L3070" s="7">
        <v>-277484.72594514675</v>
      </c>
      <c r="M3070" s="7">
        <v>-8926856.0664171055</v>
      </c>
      <c r="O3070" s="51"/>
      <c r="P3070" s="51"/>
      <c r="Q3070" s="51"/>
      <c r="R3070" s="51"/>
      <c r="S3070" s="51"/>
      <c r="T3070" s="51"/>
      <c r="U3070" s="51"/>
      <c r="V3070" s="51"/>
      <c r="W3070" s="51"/>
      <c r="X3070" s="51"/>
      <c r="Y3070" s="51"/>
      <c r="Z3070" s="51"/>
      <c r="AA3070" s="51"/>
    </row>
    <row r="3071" spans="1:27" ht="11.65" customHeight="1">
      <c r="A3071" s="53">
        <v>2942</v>
      </c>
      <c r="C3071" s="101"/>
      <c r="E3071" s="101" t="s">
        <v>660</v>
      </c>
      <c r="F3071" s="102"/>
      <c r="H3071" s="59"/>
      <c r="I3071" s="7">
        <v>0</v>
      </c>
      <c r="J3071" s="7">
        <v>0</v>
      </c>
      <c r="K3071" s="103">
        <v>0</v>
      </c>
      <c r="L3071" s="7">
        <v>0</v>
      </c>
      <c r="M3071" s="7">
        <v>0</v>
      </c>
      <c r="O3071" s="51"/>
      <c r="P3071" s="51"/>
      <c r="Q3071" s="51"/>
      <c r="R3071" s="51"/>
      <c r="S3071" s="51"/>
      <c r="T3071" s="51"/>
      <c r="U3071" s="51"/>
      <c r="V3071" s="51"/>
      <c r="W3071" s="51"/>
      <c r="X3071" s="51"/>
      <c r="Y3071" s="51"/>
      <c r="Z3071" s="51"/>
      <c r="AA3071" s="51"/>
    </row>
    <row r="3072" spans="1:27" ht="11.65" customHeight="1">
      <c r="A3072" s="53">
        <v>2943</v>
      </c>
      <c r="C3072" s="101"/>
      <c r="E3072" s="101" t="s">
        <v>639</v>
      </c>
      <c r="F3072" s="102"/>
      <c r="H3072" s="59"/>
      <c r="I3072" s="7">
        <v>-978621.30916666705</v>
      </c>
      <c r="J3072" s="7">
        <v>-758431.26167753059</v>
      </c>
      <c r="K3072" s="103">
        <v>-220190.04748913649</v>
      </c>
      <c r="L3072" s="7">
        <v>-25289.048236378265</v>
      </c>
      <c r="M3072" s="7">
        <v>-245479.09572551475</v>
      </c>
      <c r="O3072" s="51"/>
      <c r="P3072" s="51"/>
      <c r="Q3072" s="51"/>
      <c r="R3072" s="51"/>
      <c r="S3072" s="51"/>
      <c r="T3072" s="51"/>
      <c r="U3072" s="51"/>
      <c r="V3072" s="51"/>
      <c r="W3072" s="51"/>
      <c r="X3072" s="51"/>
      <c r="Y3072" s="51"/>
      <c r="Z3072" s="51"/>
      <c r="AA3072" s="51"/>
    </row>
    <row r="3073" spans="1:27" ht="11.65" customHeight="1">
      <c r="A3073" s="53">
        <v>2944</v>
      </c>
      <c r="C3073" s="101"/>
      <c r="E3073" s="101" t="s">
        <v>634</v>
      </c>
      <c r="F3073" s="102"/>
      <c r="H3073" s="59"/>
      <c r="I3073" s="7">
        <v>-122393467.32583368</v>
      </c>
      <c r="J3073" s="7">
        <v>-94854905.544684455</v>
      </c>
      <c r="K3073" s="103">
        <v>-27538561.78114922</v>
      </c>
      <c r="L3073" s="7">
        <v>-1254357.4408262335</v>
      </c>
      <c r="M3073" s="7">
        <v>-28792919.221975453</v>
      </c>
      <c r="O3073" s="51"/>
      <c r="P3073" s="51"/>
      <c r="Q3073" s="51"/>
      <c r="R3073" s="51"/>
      <c r="S3073" s="51"/>
      <c r="T3073" s="51"/>
      <c r="U3073" s="51"/>
      <c r="V3073" s="51"/>
      <c r="W3073" s="51"/>
      <c r="X3073" s="51"/>
      <c r="Y3073" s="51"/>
      <c r="Z3073" s="51"/>
      <c r="AA3073" s="51"/>
    </row>
    <row r="3074" spans="1:27" ht="11.65" customHeight="1">
      <c r="A3074" s="53">
        <v>2945</v>
      </c>
      <c r="C3074" s="101"/>
      <c r="E3074" s="101" t="s">
        <v>636</v>
      </c>
      <c r="F3074" s="102"/>
      <c r="H3074" s="59"/>
      <c r="I3074" s="7">
        <v>-31659594.2466667</v>
      </c>
      <c r="J3074" s="7">
        <v>-31659594.2466667</v>
      </c>
      <c r="K3074" s="103">
        <v>0</v>
      </c>
      <c r="L3074" s="7">
        <v>0</v>
      </c>
      <c r="M3074" s="7">
        <v>0</v>
      </c>
      <c r="O3074" s="51"/>
      <c r="P3074" s="51"/>
      <c r="Q3074" s="51"/>
      <c r="R3074" s="51"/>
      <c r="S3074" s="51"/>
      <c r="T3074" s="51"/>
      <c r="U3074" s="51"/>
      <c r="V3074" s="51"/>
      <c r="W3074" s="51"/>
      <c r="X3074" s="51"/>
      <c r="Y3074" s="51"/>
      <c r="Z3074" s="51"/>
      <c r="AA3074" s="51"/>
    </row>
    <row r="3075" spans="1:27" ht="11.65" customHeight="1">
      <c r="A3075" s="53">
        <v>2946</v>
      </c>
      <c r="C3075" s="101"/>
      <c r="E3075" s="101" t="s">
        <v>637</v>
      </c>
      <c r="F3075" s="102"/>
      <c r="H3075" s="59"/>
      <c r="I3075" s="7">
        <v>0</v>
      </c>
      <c r="J3075" s="7">
        <v>0</v>
      </c>
      <c r="K3075" s="103">
        <v>0</v>
      </c>
      <c r="L3075" s="7">
        <v>0</v>
      </c>
      <c r="M3075" s="7">
        <v>0</v>
      </c>
      <c r="O3075" s="51"/>
      <c r="P3075" s="51"/>
      <c r="Q3075" s="51"/>
      <c r="R3075" s="51"/>
      <c r="S3075" s="51"/>
      <c r="T3075" s="51"/>
      <c r="U3075" s="51"/>
      <c r="V3075" s="51"/>
      <c r="W3075" s="51"/>
      <c r="X3075" s="51"/>
      <c r="Y3075" s="51"/>
      <c r="Z3075" s="51"/>
      <c r="AA3075" s="51"/>
    </row>
    <row r="3076" spans="1:27" ht="11.65" customHeight="1">
      <c r="A3076" s="53">
        <v>2947</v>
      </c>
      <c r="C3076" s="101"/>
      <c r="E3076" s="101" t="s">
        <v>398</v>
      </c>
      <c r="F3076" s="102"/>
      <c r="H3076" s="59"/>
      <c r="I3076" s="7">
        <v>-11948.72875</v>
      </c>
      <c r="J3076" s="7">
        <v>-11948.72875</v>
      </c>
      <c r="K3076" s="103">
        <v>0</v>
      </c>
      <c r="L3076" s="7">
        <v>0</v>
      </c>
      <c r="M3076" s="7">
        <v>0</v>
      </c>
      <c r="O3076" s="51"/>
      <c r="P3076" s="51"/>
      <c r="Q3076" s="51"/>
      <c r="R3076" s="51"/>
      <c r="S3076" s="51"/>
      <c r="T3076" s="51"/>
      <c r="U3076" s="51"/>
      <c r="V3076" s="51"/>
      <c r="W3076" s="51"/>
      <c r="X3076" s="51"/>
      <c r="Y3076" s="51"/>
      <c r="Z3076" s="51"/>
      <c r="AA3076" s="51"/>
    </row>
    <row r="3077" spans="1:27" ht="11.65" customHeight="1">
      <c r="A3077" s="53">
        <v>2948</v>
      </c>
      <c r="C3077" s="101"/>
      <c r="E3077" s="3" t="s">
        <v>249</v>
      </c>
      <c r="F3077" s="102"/>
      <c r="H3077" s="59"/>
      <c r="I3077" s="7">
        <v>-15311288.583333332</v>
      </c>
      <c r="J3077" s="7">
        <v>-14056370.189458702</v>
      </c>
      <c r="K3077" s="103">
        <v>-1254918.3938746296</v>
      </c>
      <c r="L3077" s="7">
        <v>-129857.00872918963</v>
      </c>
      <c r="M3077" s="7">
        <v>-1384775.4026038193</v>
      </c>
      <c r="O3077" s="51"/>
      <c r="P3077" s="51"/>
      <c r="Q3077" s="51"/>
      <c r="R3077" s="51"/>
      <c r="S3077" s="51"/>
      <c r="T3077" s="51"/>
      <c r="U3077" s="51"/>
      <c r="V3077" s="51"/>
      <c r="W3077" s="51"/>
      <c r="X3077" s="51"/>
      <c r="Y3077" s="51"/>
      <c r="Z3077" s="51"/>
      <c r="AA3077" s="51"/>
    </row>
    <row r="3078" spans="1:27" ht="11.65" customHeight="1">
      <c r="A3078" s="53">
        <v>2949</v>
      </c>
      <c r="C3078" s="101"/>
      <c r="E3078" s="3" t="s">
        <v>715</v>
      </c>
      <c r="F3078" s="102"/>
      <c r="H3078" s="59"/>
      <c r="I3078" s="7">
        <v>-5405803.9966666671</v>
      </c>
      <c r="J3078" s="7">
        <v>-5043424.9971296974</v>
      </c>
      <c r="K3078" s="7">
        <v>-362378.99953696935</v>
      </c>
      <c r="L3078" s="7">
        <v>-321965.87904318876</v>
      </c>
      <c r="M3078" s="7">
        <v>-684344.87858015811</v>
      </c>
      <c r="O3078" s="51"/>
      <c r="P3078" s="51"/>
      <c r="Q3078" s="51"/>
      <c r="R3078" s="51"/>
      <c r="S3078" s="51"/>
      <c r="T3078" s="51"/>
      <c r="U3078" s="51"/>
      <c r="V3078" s="51"/>
      <c r="W3078" s="51"/>
      <c r="X3078" s="51"/>
      <c r="Y3078" s="51"/>
      <c r="Z3078" s="51"/>
      <c r="AA3078" s="51"/>
    </row>
    <row r="3079" spans="1:27" ht="11.65" customHeight="1" thickBot="1">
      <c r="A3079" s="53">
        <v>2950</v>
      </c>
      <c r="C3079" s="101" t="s">
        <v>621</v>
      </c>
      <c r="F3079" s="102"/>
      <c r="H3079" s="59" t="s">
        <v>612</v>
      </c>
      <c r="I3079" s="118">
        <v>-565157354.8204174</v>
      </c>
      <c r="J3079" s="118">
        <v>-506537839.20063698</v>
      </c>
      <c r="K3079" s="118">
        <v>-58619515.619780429</v>
      </c>
      <c r="L3079" s="118">
        <v>-2344432.8033539266</v>
      </c>
      <c r="M3079" s="118">
        <v>-60963948.423134357</v>
      </c>
      <c r="O3079" s="51">
        <v>0</v>
      </c>
      <c r="P3079" s="51"/>
      <c r="Q3079" s="51"/>
      <c r="R3079" s="51"/>
      <c r="S3079" s="51"/>
      <c r="T3079" s="51"/>
      <c r="U3079" s="51"/>
      <c r="V3079" s="51"/>
      <c r="W3079" s="51"/>
      <c r="X3079" s="51"/>
      <c r="Y3079" s="51"/>
      <c r="Z3079" s="51"/>
      <c r="AA3079" s="51"/>
    </row>
    <row r="3080" spans="1:27" ht="11.65" customHeight="1" thickTop="1">
      <c r="A3080" s="53"/>
      <c r="C3080" s="101"/>
      <c r="F3080" s="102"/>
      <c r="I3080" s="7"/>
      <c r="J3080" s="7"/>
      <c r="K3080" s="7"/>
      <c r="L3080" s="7"/>
      <c r="M3080" s="7"/>
      <c r="O3080" s="51"/>
      <c r="P3080" s="51"/>
      <c r="Q3080" s="51"/>
      <c r="R3080" s="51"/>
      <c r="S3080" s="51"/>
      <c r="T3080" s="51"/>
      <c r="U3080" s="51"/>
      <c r="V3080" s="51"/>
      <c r="W3080" s="51"/>
      <c r="X3080" s="51"/>
      <c r="Y3080" s="51"/>
      <c r="Z3080" s="51"/>
      <c r="AA3080" s="51"/>
    </row>
    <row r="3081" spans="1:27" ht="11.65" customHeight="1">
      <c r="C3081" s="101"/>
      <c r="F3081" s="102"/>
      <c r="I3081" s="7"/>
      <c r="J3081" s="7"/>
      <c r="K3081" s="7"/>
      <c r="L3081" s="7"/>
      <c r="M3081" s="7"/>
      <c r="O3081" s="51"/>
      <c r="P3081" s="51"/>
      <c r="Q3081" s="51"/>
      <c r="R3081" s="51"/>
      <c r="S3081" s="51"/>
      <c r="T3081" s="51"/>
      <c r="U3081" s="51"/>
      <c r="V3081" s="51"/>
      <c r="W3081" s="51"/>
      <c r="X3081" s="51"/>
      <c r="Y3081" s="51"/>
      <c r="Z3081" s="51"/>
      <c r="AA3081" s="51"/>
    </row>
    <row r="3082" spans="1:27" ht="11.65" customHeight="1">
      <c r="B3082" s="117"/>
      <c r="C3082" s="101"/>
      <c r="D3082" s="117"/>
      <c r="E3082" s="117"/>
      <c r="F3082" s="143"/>
      <c r="G3082" s="117"/>
      <c r="I3082" s="109"/>
      <c r="J3082" s="7"/>
      <c r="K3082" s="7"/>
      <c r="L3082" s="7"/>
      <c r="M3082" s="7"/>
      <c r="O3082" s="51"/>
      <c r="P3082" s="51"/>
      <c r="Q3082" s="51"/>
      <c r="R3082" s="51"/>
      <c r="S3082" s="51"/>
      <c r="T3082" s="51"/>
      <c r="U3082" s="51"/>
      <c r="V3082" s="51"/>
      <c r="W3082" s="51"/>
      <c r="X3082" s="51"/>
      <c r="Y3082" s="51"/>
      <c r="Z3082" s="51"/>
      <c r="AA3082" s="51"/>
    </row>
    <row r="3083" spans="1:27">
      <c r="A3083" s="3" t="s">
        <v>622</v>
      </c>
      <c r="C3083" s="101" t="s">
        <v>622</v>
      </c>
      <c r="E3083" s="3" t="s">
        <v>622</v>
      </c>
      <c r="F3083" s="102" t="s">
        <v>622</v>
      </c>
      <c r="G3083" s="3" t="s">
        <v>622</v>
      </c>
      <c r="H3083" s="53" t="s">
        <v>622</v>
      </c>
      <c r="I3083" s="3" t="s">
        <v>622</v>
      </c>
      <c r="J3083" s="3" t="s">
        <v>622</v>
      </c>
      <c r="K3083" s="3" t="s">
        <v>622</v>
      </c>
      <c r="L3083" s="3" t="s">
        <v>622</v>
      </c>
      <c r="M3083" s="3" t="s">
        <v>622</v>
      </c>
      <c r="U3083" s="51"/>
    </row>
    <row r="3084" spans="1:27">
      <c r="F3084" s="102"/>
      <c r="J3084" s="7"/>
      <c r="K3084" s="7"/>
      <c r="L3084" s="7"/>
      <c r="M3084" s="7"/>
      <c r="O3084" s="51"/>
      <c r="P3084" s="51"/>
      <c r="Q3084" s="51"/>
      <c r="R3084" s="51"/>
      <c r="S3084" s="51"/>
      <c r="T3084" s="51"/>
      <c r="U3084" s="51"/>
      <c r="V3084" s="51"/>
      <c r="W3084" s="51"/>
      <c r="X3084" s="51"/>
      <c r="Y3084" s="51"/>
      <c r="Z3084" s="51"/>
      <c r="AA3084" s="51"/>
    </row>
    <row r="3085" spans="1:27">
      <c r="F3085" s="102"/>
      <c r="J3085" s="7"/>
      <c r="K3085" s="7"/>
      <c r="L3085" s="7"/>
      <c r="M3085" s="7"/>
      <c r="O3085" s="51"/>
      <c r="P3085" s="51"/>
      <c r="Q3085" s="51"/>
      <c r="R3085" s="51"/>
      <c r="S3085" s="51"/>
      <c r="T3085" s="51"/>
      <c r="U3085" s="51"/>
      <c r="V3085" s="51"/>
      <c r="W3085" s="51"/>
      <c r="X3085" s="51"/>
      <c r="Y3085" s="51"/>
      <c r="Z3085" s="51"/>
      <c r="AA3085" s="51"/>
    </row>
    <row r="3086" spans="1:27">
      <c r="F3086" s="102"/>
      <c r="J3086" s="7"/>
      <c r="K3086" s="7"/>
      <c r="L3086" s="7"/>
      <c r="M3086" s="7"/>
      <c r="O3086" s="51"/>
      <c r="P3086" s="51"/>
      <c r="Q3086" s="51"/>
      <c r="R3086" s="51"/>
      <c r="S3086" s="51"/>
      <c r="T3086" s="51"/>
      <c r="U3086" s="51"/>
      <c r="V3086" s="51"/>
      <c r="W3086" s="51"/>
      <c r="X3086" s="51"/>
      <c r="Y3086" s="51"/>
      <c r="Z3086" s="51"/>
      <c r="AA3086" s="51"/>
    </row>
    <row r="3087" spans="1:27">
      <c r="F3087" s="102"/>
      <c r="J3087" s="7"/>
      <c r="K3087" s="7"/>
      <c r="L3087" s="7"/>
      <c r="M3087" s="7"/>
      <c r="O3087" s="51"/>
      <c r="P3087" s="51"/>
      <c r="Q3087" s="51"/>
      <c r="R3087" s="51"/>
      <c r="S3087" s="51"/>
      <c r="T3087" s="51"/>
      <c r="U3087" s="51"/>
      <c r="V3087" s="51"/>
      <c r="W3087" s="51"/>
      <c r="X3087" s="51"/>
      <c r="Y3087" s="51"/>
      <c r="Z3087" s="51"/>
      <c r="AA3087" s="51"/>
    </row>
    <row r="3088" spans="1:27">
      <c r="F3088" s="102"/>
      <c r="J3088" s="7"/>
      <c r="K3088" s="7"/>
      <c r="L3088" s="7"/>
      <c r="M3088" s="7"/>
      <c r="O3088" s="51"/>
      <c r="P3088" s="51"/>
      <c r="Q3088" s="51"/>
      <c r="R3088" s="51"/>
      <c r="S3088" s="51"/>
      <c r="T3088" s="51"/>
      <c r="U3088" s="51"/>
      <c r="V3088" s="51"/>
      <c r="W3088" s="51"/>
      <c r="X3088" s="51"/>
      <c r="Y3088" s="51"/>
      <c r="Z3088" s="51"/>
      <c r="AA3088" s="51"/>
    </row>
    <row r="3089" spans="6:27">
      <c r="F3089" s="102"/>
      <c r="J3089" s="7"/>
      <c r="K3089" s="7"/>
      <c r="L3089" s="7"/>
      <c r="M3089" s="7"/>
      <c r="O3089" s="51"/>
      <c r="P3089" s="51"/>
      <c r="Q3089" s="51"/>
      <c r="R3089" s="51"/>
      <c r="S3089" s="51"/>
      <c r="T3089" s="51"/>
      <c r="U3089" s="51"/>
      <c r="V3089" s="51"/>
      <c r="W3089" s="51"/>
      <c r="X3089" s="51"/>
      <c r="Y3089" s="51"/>
      <c r="Z3089" s="51"/>
      <c r="AA3089" s="51"/>
    </row>
    <row r="3090" spans="6:27">
      <c r="F3090" s="102"/>
      <c r="J3090" s="7"/>
      <c r="K3090" s="7"/>
      <c r="L3090" s="7"/>
      <c r="M3090" s="7"/>
      <c r="O3090" s="51"/>
      <c r="P3090" s="51"/>
      <c r="Q3090" s="51"/>
      <c r="R3090" s="51"/>
      <c r="S3090" s="51"/>
      <c r="T3090" s="51"/>
      <c r="U3090" s="51"/>
      <c r="V3090" s="51"/>
      <c r="W3090" s="51"/>
      <c r="X3090" s="51"/>
      <c r="Y3090" s="51"/>
      <c r="Z3090" s="51"/>
      <c r="AA3090" s="51"/>
    </row>
    <row r="3091" spans="6:27">
      <c r="F3091" s="102"/>
      <c r="J3091" s="7"/>
      <c r="K3091" s="7"/>
      <c r="L3091" s="7"/>
      <c r="M3091" s="7"/>
      <c r="O3091" s="51"/>
      <c r="P3091" s="51"/>
      <c r="Q3091" s="51"/>
      <c r="R3091" s="51"/>
      <c r="S3091" s="51"/>
      <c r="T3091" s="51"/>
      <c r="U3091" s="51"/>
      <c r="V3091" s="51"/>
      <c r="W3091" s="51"/>
      <c r="X3091" s="51"/>
      <c r="Y3091" s="51"/>
      <c r="Z3091" s="51"/>
      <c r="AA3091" s="51"/>
    </row>
    <row r="3092" spans="6:27">
      <c r="F3092" s="102"/>
      <c r="J3092" s="7"/>
      <c r="K3092" s="7"/>
      <c r="L3092" s="7"/>
      <c r="M3092" s="7"/>
      <c r="O3092" s="51"/>
      <c r="P3092" s="51"/>
      <c r="Q3092" s="51"/>
      <c r="R3092" s="51"/>
      <c r="S3092" s="51"/>
      <c r="T3092" s="51"/>
      <c r="U3092" s="51"/>
      <c r="V3092" s="51"/>
      <c r="W3092" s="51"/>
      <c r="X3092" s="51"/>
      <c r="Y3092" s="51"/>
      <c r="Z3092" s="51"/>
      <c r="AA3092" s="51"/>
    </row>
    <row r="3093" spans="6:27">
      <c r="F3093" s="102"/>
      <c r="J3093" s="7"/>
      <c r="K3093" s="7"/>
      <c r="L3093" s="7"/>
      <c r="M3093" s="7"/>
      <c r="O3093" s="51"/>
      <c r="P3093" s="51"/>
      <c r="Q3093" s="51"/>
      <c r="R3093" s="51"/>
      <c r="S3093" s="51"/>
      <c r="T3093" s="51"/>
      <c r="U3093" s="51"/>
      <c r="V3093" s="51"/>
      <c r="W3093" s="51"/>
      <c r="X3093" s="51"/>
      <c r="Y3093" s="51"/>
      <c r="Z3093" s="51"/>
      <c r="AA3093" s="51"/>
    </row>
    <row r="3094" spans="6:27">
      <c r="F3094" s="102"/>
      <c r="J3094" s="7"/>
      <c r="K3094" s="7"/>
      <c r="L3094" s="7"/>
      <c r="M3094" s="7"/>
      <c r="O3094" s="51"/>
      <c r="P3094" s="51"/>
      <c r="Q3094" s="51"/>
      <c r="R3094" s="51"/>
      <c r="S3094" s="51"/>
      <c r="T3094" s="51"/>
      <c r="U3094" s="51"/>
      <c r="V3094" s="51"/>
      <c r="W3094" s="51"/>
      <c r="X3094" s="51"/>
      <c r="Y3094" s="51"/>
      <c r="Z3094" s="51"/>
      <c r="AA3094" s="51"/>
    </row>
    <row r="3095" spans="6:27">
      <c r="F3095" s="102"/>
      <c r="J3095" s="7"/>
      <c r="K3095" s="7"/>
      <c r="L3095" s="7"/>
      <c r="M3095" s="7"/>
      <c r="O3095" s="51"/>
      <c r="P3095" s="51"/>
      <c r="Q3095" s="51"/>
      <c r="R3095" s="51"/>
      <c r="S3095" s="51"/>
      <c r="T3095" s="51"/>
      <c r="U3095" s="51"/>
      <c r="V3095" s="51"/>
      <c r="W3095" s="51"/>
      <c r="X3095" s="51"/>
      <c r="Y3095" s="51"/>
      <c r="Z3095" s="51"/>
      <c r="AA3095" s="51"/>
    </row>
    <row r="3096" spans="6:27">
      <c r="F3096" s="102"/>
      <c r="J3096" s="7"/>
      <c r="K3096" s="7"/>
      <c r="L3096" s="7"/>
      <c r="M3096" s="7"/>
      <c r="O3096" s="51"/>
      <c r="P3096" s="51"/>
      <c r="Q3096" s="51"/>
      <c r="R3096" s="51"/>
      <c r="S3096" s="51"/>
      <c r="T3096" s="51"/>
      <c r="U3096" s="51"/>
      <c r="V3096" s="51"/>
      <c r="W3096" s="51"/>
      <c r="X3096" s="51"/>
      <c r="Y3096" s="51"/>
      <c r="Z3096" s="51"/>
      <c r="AA3096" s="51"/>
    </row>
    <row r="3097" spans="6:27">
      <c r="F3097" s="102"/>
      <c r="J3097" s="7"/>
      <c r="K3097" s="7"/>
      <c r="L3097" s="7"/>
      <c r="M3097" s="7"/>
      <c r="O3097" s="51"/>
      <c r="P3097" s="51"/>
      <c r="Q3097" s="51"/>
      <c r="R3097" s="51"/>
      <c r="S3097" s="51"/>
      <c r="T3097" s="51"/>
      <c r="U3097" s="51"/>
      <c r="V3097" s="51"/>
      <c r="W3097" s="51"/>
      <c r="X3097" s="51"/>
      <c r="Y3097" s="51"/>
      <c r="Z3097" s="51"/>
      <c r="AA3097" s="51"/>
    </row>
    <row r="3098" spans="6:27">
      <c r="F3098" s="102"/>
      <c r="J3098" s="7"/>
      <c r="K3098" s="7"/>
      <c r="L3098" s="7"/>
      <c r="M3098" s="7"/>
      <c r="O3098" s="51"/>
      <c r="P3098" s="51"/>
      <c r="Q3098" s="51"/>
      <c r="R3098" s="51"/>
      <c r="S3098" s="51"/>
      <c r="T3098" s="51"/>
      <c r="U3098" s="51"/>
      <c r="V3098" s="51"/>
      <c r="W3098" s="51"/>
      <c r="X3098" s="51"/>
      <c r="Y3098" s="51"/>
      <c r="Z3098" s="51"/>
      <c r="AA3098" s="51"/>
    </row>
    <row r="3099" spans="6:27">
      <c r="F3099" s="102"/>
      <c r="J3099" s="7"/>
      <c r="K3099" s="7"/>
      <c r="L3099" s="7"/>
      <c r="M3099" s="7"/>
      <c r="O3099" s="51"/>
      <c r="P3099" s="51"/>
      <c r="Q3099" s="51"/>
      <c r="R3099" s="51"/>
      <c r="S3099" s="51"/>
      <c r="T3099" s="51"/>
      <c r="U3099" s="51"/>
      <c r="V3099" s="51"/>
      <c r="W3099" s="51"/>
      <c r="X3099" s="51"/>
      <c r="Y3099" s="51"/>
      <c r="Z3099" s="51"/>
      <c r="AA3099" s="51"/>
    </row>
    <row r="3100" spans="6:27">
      <c r="F3100" s="102"/>
      <c r="J3100" s="7"/>
      <c r="K3100" s="7"/>
      <c r="L3100" s="7"/>
      <c r="M3100" s="7"/>
      <c r="O3100" s="51"/>
      <c r="P3100" s="51"/>
      <c r="Q3100" s="51"/>
      <c r="R3100" s="51"/>
      <c r="S3100" s="51"/>
      <c r="T3100" s="51"/>
      <c r="U3100" s="51"/>
      <c r="V3100" s="51"/>
      <c r="W3100" s="51"/>
      <c r="X3100" s="51"/>
      <c r="Y3100" s="51"/>
      <c r="Z3100" s="51"/>
      <c r="AA3100" s="51"/>
    </row>
    <row r="3101" spans="6:27">
      <c r="F3101" s="102"/>
      <c r="J3101" s="7"/>
      <c r="K3101" s="7"/>
      <c r="L3101" s="7"/>
      <c r="M3101" s="7"/>
      <c r="O3101" s="51"/>
      <c r="P3101" s="51"/>
      <c r="Q3101" s="51"/>
      <c r="R3101" s="51"/>
      <c r="S3101" s="51"/>
      <c r="T3101" s="51"/>
      <c r="U3101" s="51"/>
      <c r="V3101" s="51"/>
      <c r="W3101" s="51"/>
      <c r="X3101" s="51"/>
      <c r="Y3101" s="51"/>
      <c r="Z3101" s="51"/>
      <c r="AA3101" s="51"/>
    </row>
    <row r="3102" spans="6:27">
      <c r="F3102" s="102"/>
      <c r="J3102" s="7"/>
      <c r="K3102" s="7"/>
      <c r="L3102" s="7"/>
      <c r="M3102" s="7"/>
      <c r="O3102" s="51"/>
      <c r="P3102" s="51"/>
      <c r="Q3102" s="51"/>
      <c r="R3102" s="51"/>
      <c r="S3102" s="51"/>
      <c r="T3102" s="51"/>
      <c r="U3102" s="51"/>
      <c r="V3102" s="51"/>
      <c r="W3102" s="51"/>
      <c r="X3102" s="51"/>
      <c r="Y3102" s="51"/>
      <c r="Z3102" s="51"/>
      <c r="AA3102" s="51"/>
    </row>
    <row r="3103" spans="6:27">
      <c r="F3103" s="102"/>
      <c r="J3103" s="7"/>
      <c r="K3103" s="7"/>
      <c r="L3103" s="7"/>
      <c r="M3103" s="7"/>
      <c r="O3103" s="51"/>
      <c r="P3103" s="51"/>
      <c r="Q3103" s="51"/>
      <c r="R3103" s="51"/>
      <c r="S3103" s="51"/>
      <c r="T3103" s="51"/>
      <c r="U3103" s="51"/>
      <c r="V3103" s="51"/>
      <c r="W3103" s="51"/>
      <c r="X3103" s="51"/>
      <c r="Y3103" s="51"/>
      <c r="Z3103" s="51"/>
      <c r="AA3103" s="51"/>
    </row>
    <row r="3104" spans="6:27">
      <c r="F3104" s="102"/>
      <c r="J3104" s="7"/>
      <c r="K3104" s="7"/>
      <c r="L3104" s="7"/>
      <c r="M3104" s="7"/>
      <c r="O3104" s="51"/>
      <c r="P3104" s="51"/>
      <c r="Q3104" s="51"/>
      <c r="R3104" s="51"/>
      <c r="S3104" s="51"/>
      <c r="T3104" s="51"/>
      <c r="U3104" s="51"/>
      <c r="V3104" s="51"/>
      <c r="W3104" s="51"/>
      <c r="X3104" s="51"/>
      <c r="Y3104" s="51"/>
      <c r="Z3104" s="51"/>
      <c r="AA3104" s="51"/>
    </row>
    <row r="3105" spans="6:27">
      <c r="F3105" s="102"/>
      <c r="J3105" s="7"/>
      <c r="K3105" s="7"/>
      <c r="L3105" s="7"/>
      <c r="M3105" s="7"/>
      <c r="O3105" s="51"/>
      <c r="P3105" s="51"/>
      <c r="Q3105" s="51"/>
      <c r="R3105" s="51"/>
      <c r="S3105" s="51"/>
      <c r="T3105" s="51"/>
      <c r="U3105" s="51"/>
      <c r="V3105" s="51"/>
      <c r="W3105" s="51"/>
      <c r="X3105" s="51"/>
      <c r="Y3105" s="51"/>
      <c r="Z3105" s="51"/>
      <c r="AA3105" s="51"/>
    </row>
    <row r="3106" spans="6:27">
      <c r="F3106" s="102"/>
      <c r="J3106" s="7"/>
      <c r="K3106" s="7"/>
      <c r="L3106" s="7"/>
      <c r="M3106" s="7"/>
      <c r="O3106" s="51"/>
      <c r="P3106" s="51"/>
      <c r="Q3106" s="51"/>
      <c r="R3106" s="51"/>
      <c r="S3106" s="51"/>
      <c r="T3106" s="51"/>
      <c r="U3106" s="51"/>
      <c r="V3106" s="51"/>
      <c r="W3106" s="51"/>
      <c r="X3106" s="51"/>
      <c r="Y3106" s="51"/>
      <c r="Z3106" s="51"/>
      <c r="AA3106" s="51"/>
    </row>
    <row r="3107" spans="6:27">
      <c r="F3107" s="102"/>
      <c r="J3107" s="7"/>
      <c r="K3107" s="7"/>
      <c r="L3107" s="7"/>
      <c r="M3107" s="7"/>
      <c r="O3107" s="51"/>
      <c r="P3107" s="51"/>
      <c r="Q3107" s="51"/>
      <c r="R3107" s="51"/>
      <c r="S3107" s="51"/>
      <c r="T3107" s="51"/>
      <c r="U3107" s="51"/>
      <c r="V3107" s="51"/>
      <c r="W3107" s="51"/>
      <c r="X3107" s="51"/>
      <c r="Y3107" s="51"/>
      <c r="Z3107" s="51"/>
      <c r="AA3107" s="51"/>
    </row>
    <row r="3108" spans="6:27">
      <c r="F3108" s="102"/>
      <c r="J3108" s="7"/>
      <c r="K3108" s="7"/>
      <c r="L3108" s="7"/>
      <c r="M3108" s="7"/>
      <c r="O3108" s="51"/>
      <c r="P3108" s="51"/>
      <c r="Q3108" s="51"/>
      <c r="R3108" s="51"/>
      <c r="S3108" s="51"/>
      <c r="T3108" s="51"/>
      <c r="U3108" s="51"/>
      <c r="V3108" s="51"/>
      <c r="W3108" s="51"/>
      <c r="X3108" s="51"/>
      <c r="Y3108" s="51"/>
      <c r="Z3108" s="51"/>
      <c r="AA3108" s="51"/>
    </row>
    <row r="3109" spans="6:27">
      <c r="F3109" s="102"/>
      <c r="J3109" s="7"/>
      <c r="K3109" s="7"/>
      <c r="L3109" s="7"/>
      <c r="M3109" s="7"/>
      <c r="O3109" s="51"/>
      <c r="P3109" s="51"/>
      <c r="Q3109" s="51"/>
      <c r="R3109" s="51"/>
      <c r="S3109" s="51"/>
      <c r="T3109" s="51"/>
      <c r="U3109" s="51"/>
      <c r="V3109" s="51"/>
      <c r="W3109" s="51"/>
      <c r="X3109" s="51"/>
      <c r="Y3109" s="51"/>
      <c r="Z3109" s="51"/>
      <c r="AA3109" s="51"/>
    </row>
    <row r="3110" spans="6:27">
      <c r="F3110" s="102"/>
      <c r="J3110" s="7"/>
      <c r="K3110" s="7"/>
      <c r="L3110" s="7"/>
      <c r="M3110" s="7"/>
      <c r="O3110" s="51"/>
      <c r="P3110" s="51"/>
      <c r="Q3110" s="51"/>
      <c r="R3110" s="51"/>
      <c r="S3110" s="51"/>
      <c r="T3110" s="51"/>
      <c r="U3110" s="51"/>
      <c r="V3110" s="51"/>
      <c r="W3110" s="51"/>
      <c r="X3110" s="51"/>
      <c r="Y3110" s="51"/>
      <c r="Z3110" s="51"/>
      <c r="AA3110" s="51"/>
    </row>
    <row r="3111" spans="6:27">
      <c r="F3111" s="102"/>
      <c r="J3111" s="7"/>
      <c r="K3111" s="7"/>
      <c r="L3111" s="7"/>
      <c r="M3111" s="7"/>
      <c r="O3111" s="51"/>
      <c r="P3111" s="51"/>
      <c r="Q3111" s="51"/>
      <c r="R3111" s="51"/>
      <c r="S3111" s="51"/>
      <c r="T3111" s="51"/>
      <c r="U3111" s="51"/>
      <c r="V3111" s="51"/>
      <c r="W3111" s="51"/>
      <c r="X3111" s="51"/>
      <c r="Y3111" s="51"/>
      <c r="Z3111" s="51"/>
      <c r="AA3111" s="51"/>
    </row>
    <row r="3112" spans="6:27">
      <c r="F3112" s="102"/>
      <c r="J3112" s="7"/>
      <c r="K3112" s="7"/>
      <c r="L3112" s="7"/>
      <c r="M3112" s="7"/>
      <c r="O3112" s="51"/>
      <c r="P3112" s="51"/>
      <c r="Q3112" s="51"/>
      <c r="R3112" s="51"/>
      <c r="S3112" s="51"/>
      <c r="T3112" s="51"/>
      <c r="U3112" s="51"/>
      <c r="V3112" s="51"/>
      <c r="W3112" s="51"/>
      <c r="X3112" s="51"/>
      <c r="Y3112" s="51"/>
      <c r="Z3112" s="51"/>
      <c r="AA3112" s="51"/>
    </row>
    <row r="3113" spans="6:27">
      <c r="F3113" s="102"/>
      <c r="J3113" s="7"/>
      <c r="K3113" s="7"/>
      <c r="L3113" s="7"/>
      <c r="M3113" s="7"/>
      <c r="O3113" s="51"/>
      <c r="P3113" s="51"/>
      <c r="Q3113" s="51"/>
      <c r="R3113" s="51"/>
      <c r="S3113" s="51"/>
      <c r="T3113" s="51"/>
      <c r="U3113" s="51"/>
      <c r="V3113" s="51"/>
      <c r="W3113" s="51"/>
      <c r="X3113" s="51"/>
      <c r="Y3113" s="51"/>
      <c r="Z3113" s="51"/>
      <c r="AA3113" s="51"/>
    </row>
    <row r="3114" spans="6:27">
      <c r="F3114" s="102"/>
      <c r="J3114" s="7"/>
      <c r="K3114" s="7"/>
      <c r="L3114" s="7"/>
      <c r="M3114" s="7"/>
      <c r="O3114" s="51"/>
      <c r="P3114" s="51"/>
      <c r="Q3114" s="51"/>
      <c r="R3114" s="51"/>
      <c r="S3114" s="51"/>
      <c r="T3114" s="51"/>
      <c r="U3114" s="51"/>
      <c r="V3114" s="51"/>
      <c r="W3114" s="51"/>
      <c r="X3114" s="51"/>
      <c r="Y3114" s="51"/>
      <c r="Z3114" s="51"/>
      <c r="AA3114" s="51"/>
    </row>
    <row r="3115" spans="6:27">
      <c r="F3115" s="102"/>
      <c r="J3115" s="7"/>
      <c r="K3115" s="7"/>
      <c r="L3115" s="7"/>
      <c r="M3115" s="7"/>
      <c r="O3115" s="51"/>
      <c r="P3115" s="51"/>
      <c r="Q3115" s="51"/>
      <c r="R3115" s="51"/>
      <c r="S3115" s="51"/>
      <c r="T3115" s="51"/>
      <c r="U3115" s="51"/>
      <c r="V3115" s="51"/>
      <c r="W3115" s="51"/>
      <c r="X3115" s="51"/>
      <c r="Y3115" s="51"/>
      <c r="Z3115" s="51"/>
      <c r="AA3115" s="51"/>
    </row>
    <row r="3116" spans="6:27">
      <c r="F3116" s="102"/>
      <c r="J3116" s="7"/>
      <c r="K3116" s="7"/>
      <c r="L3116" s="7"/>
      <c r="M3116" s="7"/>
      <c r="O3116" s="51"/>
      <c r="P3116" s="51"/>
      <c r="Q3116" s="51"/>
      <c r="R3116" s="51"/>
      <c r="S3116" s="51"/>
      <c r="T3116" s="51"/>
      <c r="U3116" s="51"/>
      <c r="V3116" s="51"/>
      <c r="W3116" s="51"/>
      <c r="X3116" s="51"/>
      <c r="Y3116" s="51"/>
      <c r="Z3116" s="51"/>
      <c r="AA3116" s="51"/>
    </row>
    <row r="3117" spans="6:27">
      <c r="F3117" s="102"/>
      <c r="J3117" s="7"/>
      <c r="K3117" s="7"/>
      <c r="L3117" s="7"/>
      <c r="M3117" s="7"/>
      <c r="O3117" s="51"/>
      <c r="P3117" s="51"/>
      <c r="Q3117" s="51"/>
      <c r="R3117" s="51"/>
      <c r="S3117" s="51"/>
      <c r="T3117" s="51"/>
      <c r="U3117" s="51"/>
      <c r="V3117" s="51"/>
      <c r="W3117" s="51"/>
      <c r="X3117" s="51"/>
      <c r="Y3117" s="51"/>
      <c r="Z3117" s="51"/>
      <c r="AA3117" s="51"/>
    </row>
    <row r="3118" spans="6:27">
      <c r="F3118" s="102"/>
      <c r="J3118" s="7"/>
      <c r="K3118" s="7"/>
      <c r="L3118" s="7"/>
      <c r="M3118" s="7"/>
      <c r="O3118" s="51"/>
      <c r="P3118" s="51"/>
      <c r="Q3118" s="51"/>
      <c r="R3118" s="51"/>
      <c r="S3118" s="51"/>
      <c r="T3118" s="51"/>
      <c r="U3118" s="51"/>
      <c r="V3118" s="51"/>
      <c r="W3118" s="51"/>
      <c r="X3118" s="51"/>
      <c r="Y3118" s="51"/>
      <c r="Z3118" s="51"/>
      <c r="AA3118" s="51"/>
    </row>
    <row r="3119" spans="6:27">
      <c r="F3119" s="102"/>
      <c r="J3119" s="7"/>
      <c r="K3119" s="7"/>
      <c r="L3119" s="7"/>
      <c r="M3119" s="7"/>
      <c r="O3119" s="51"/>
      <c r="P3119" s="51"/>
      <c r="Q3119" s="51"/>
      <c r="R3119" s="51"/>
      <c r="S3119" s="51"/>
      <c r="T3119" s="51"/>
      <c r="U3119" s="51"/>
      <c r="V3119" s="51"/>
      <c r="W3119" s="51"/>
      <c r="X3119" s="51"/>
      <c r="Y3119" s="51"/>
      <c r="Z3119" s="51"/>
      <c r="AA3119" s="51"/>
    </row>
    <row r="3120" spans="6:27">
      <c r="F3120" s="102"/>
      <c r="J3120" s="7"/>
      <c r="K3120" s="7"/>
      <c r="L3120" s="7"/>
      <c r="M3120" s="7"/>
      <c r="O3120" s="51"/>
      <c r="P3120" s="51"/>
      <c r="Q3120" s="51"/>
      <c r="R3120" s="51"/>
      <c r="S3120" s="51"/>
      <c r="T3120" s="51"/>
      <c r="U3120" s="51"/>
      <c r="V3120" s="51"/>
      <c r="W3120" s="51"/>
      <c r="X3120" s="51"/>
      <c r="Y3120" s="51"/>
      <c r="Z3120" s="51"/>
      <c r="AA3120" s="51"/>
    </row>
    <row r="3121" spans="6:27">
      <c r="F3121" s="102"/>
      <c r="J3121" s="7"/>
      <c r="K3121" s="7"/>
      <c r="L3121" s="7"/>
      <c r="M3121" s="7"/>
      <c r="O3121" s="51"/>
      <c r="P3121" s="51"/>
      <c r="Q3121" s="51"/>
      <c r="R3121" s="51"/>
      <c r="S3121" s="51"/>
      <c r="T3121" s="51"/>
      <c r="U3121" s="51"/>
      <c r="V3121" s="51"/>
      <c r="W3121" s="51"/>
      <c r="X3121" s="51"/>
      <c r="Y3121" s="51"/>
      <c r="Z3121" s="51"/>
      <c r="AA3121" s="51"/>
    </row>
    <row r="3122" spans="6:27">
      <c r="F3122" s="102"/>
      <c r="J3122" s="7"/>
      <c r="K3122" s="7"/>
      <c r="L3122" s="7"/>
      <c r="M3122" s="7"/>
      <c r="O3122" s="51"/>
      <c r="P3122" s="51"/>
      <c r="Q3122" s="51"/>
      <c r="R3122" s="51"/>
      <c r="S3122" s="51"/>
      <c r="T3122" s="51"/>
      <c r="U3122" s="51"/>
      <c r="V3122" s="51"/>
      <c r="W3122" s="51"/>
      <c r="X3122" s="51"/>
      <c r="Y3122" s="51"/>
      <c r="Z3122" s="51"/>
      <c r="AA3122" s="51"/>
    </row>
    <row r="3123" spans="6:27">
      <c r="F3123" s="102"/>
      <c r="J3123" s="7"/>
      <c r="K3123" s="7"/>
      <c r="L3123" s="7"/>
      <c r="M3123" s="7"/>
      <c r="O3123" s="51"/>
      <c r="P3123" s="51"/>
      <c r="Q3123" s="51"/>
      <c r="R3123" s="51"/>
      <c r="S3123" s="51"/>
      <c r="T3123" s="51"/>
      <c r="U3123" s="51"/>
      <c r="V3123" s="51"/>
      <c r="W3123" s="51"/>
      <c r="X3123" s="51"/>
      <c r="Y3123" s="51"/>
      <c r="Z3123" s="51"/>
      <c r="AA3123" s="51"/>
    </row>
    <row r="3124" spans="6:27">
      <c r="F3124" s="102"/>
      <c r="J3124" s="7"/>
      <c r="K3124" s="7"/>
      <c r="L3124" s="7"/>
      <c r="M3124" s="7"/>
      <c r="O3124" s="51"/>
      <c r="P3124" s="51"/>
      <c r="Q3124" s="51"/>
      <c r="R3124" s="51"/>
      <c r="S3124" s="51"/>
      <c r="T3124" s="51"/>
      <c r="U3124" s="51"/>
      <c r="V3124" s="51"/>
      <c r="W3124" s="51"/>
      <c r="X3124" s="51"/>
      <c r="Y3124" s="51"/>
      <c r="Z3124" s="51"/>
      <c r="AA3124" s="51"/>
    </row>
    <row r="3125" spans="6:27">
      <c r="F3125" s="102"/>
      <c r="J3125" s="7"/>
      <c r="K3125" s="7"/>
      <c r="L3125" s="7"/>
      <c r="M3125" s="7"/>
      <c r="O3125" s="51"/>
      <c r="P3125" s="51"/>
      <c r="Q3125" s="51"/>
      <c r="R3125" s="51"/>
      <c r="S3125" s="51"/>
      <c r="T3125" s="51"/>
      <c r="U3125" s="51"/>
      <c r="V3125" s="51"/>
      <c r="W3125" s="51"/>
      <c r="X3125" s="51"/>
      <c r="Y3125" s="51"/>
      <c r="Z3125" s="51"/>
      <c r="AA3125" s="51"/>
    </row>
    <row r="3126" spans="6:27">
      <c r="F3126" s="102"/>
      <c r="J3126" s="7"/>
      <c r="K3126" s="7"/>
      <c r="L3126" s="7"/>
      <c r="M3126" s="7"/>
      <c r="O3126" s="51"/>
      <c r="P3126" s="51"/>
      <c r="Q3126" s="51"/>
      <c r="R3126" s="51"/>
      <c r="S3126" s="51"/>
      <c r="T3126" s="51"/>
      <c r="U3126" s="51"/>
      <c r="V3126" s="51"/>
      <c r="W3126" s="51"/>
      <c r="X3126" s="51"/>
      <c r="Y3126" s="51"/>
      <c r="Z3126" s="51"/>
      <c r="AA3126" s="51"/>
    </row>
    <row r="3127" spans="6:27">
      <c r="F3127" s="102"/>
      <c r="J3127" s="7"/>
      <c r="K3127" s="7"/>
      <c r="L3127" s="7"/>
      <c r="M3127" s="7"/>
      <c r="O3127" s="51"/>
      <c r="P3127" s="51"/>
      <c r="Q3127" s="51"/>
      <c r="R3127" s="51"/>
      <c r="S3127" s="51"/>
      <c r="T3127" s="51"/>
      <c r="U3127" s="51"/>
      <c r="V3127" s="51"/>
      <c r="W3127" s="51"/>
      <c r="X3127" s="51"/>
      <c r="Y3127" s="51"/>
      <c r="Z3127" s="51"/>
      <c r="AA3127" s="51"/>
    </row>
    <row r="3128" spans="6:27">
      <c r="F3128" s="102"/>
      <c r="J3128" s="7"/>
      <c r="K3128" s="7"/>
      <c r="L3128" s="7"/>
      <c r="M3128" s="7"/>
      <c r="O3128" s="51"/>
      <c r="P3128" s="51"/>
      <c r="Q3128" s="51"/>
      <c r="R3128" s="51"/>
      <c r="S3128" s="51"/>
      <c r="T3128" s="51"/>
      <c r="U3128" s="51"/>
      <c r="V3128" s="51"/>
      <c r="W3128" s="51"/>
      <c r="X3128" s="51"/>
      <c r="Y3128" s="51"/>
      <c r="Z3128" s="51"/>
      <c r="AA3128" s="51"/>
    </row>
    <row r="3129" spans="6:27">
      <c r="F3129" s="102"/>
    </row>
    <row r="3130" spans="6:27">
      <c r="F3130" s="102"/>
    </row>
    <row r="3131" spans="6:27">
      <c r="F3131" s="102"/>
    </row>
    <row r="3132" spans="6:27">
      <c r="F3132" s="102"/>
    </row>
    <row r="3133" spans="6:27">
      <c r="F3133" s="102"/>
    </row>
    <row r="3134" spans="6:27">
      <c r="F3134" s="102"/>
    </row>
    <row r="3135" spans="6:27">
      <c r="F3135" s="102"/>
    </row>
    <row r="3136" spans="6:27">
      <c r="F3136" s="102"/>
    </row>
    <row r="3137" spans="6:6">
      <c r="F3137" s="102"/>
    </row>
    <row r="3138" spans="6:6">
      <c r="F3138" s="102"/>
    </row>
    <row r="3139" spans="6:6">
      <c r="F3139" s="102"/>
    </row>
    <row r="3140" spans="6:6">
      <c r="F3140" s="102"/>
    </row>
    <row r="3141" spans="6:6">
      <c r="F3141" s="102"/>
    </row>
    <row r="3142" spans="6:6">
      <c r="F3142" s="102"/>
    </row>
    <row r="3143" spans="6:6">
      <c r="F3143" s="102"/>
    </row>
    <row r="3144" spans="6:6">
      <c r="F3144" s="102"/>
    </row>
    <row r="3145" spans="6:6">
      <c r="F3145" s="102"/>
    </row>
    <row r="3146" spans="6:6">
      <c r="F3146" s="102"/>
    </row>
    <row r="3147" spans="6:6">
      <c r="F3147" s="102"/>
    </row>
    <row r="3148" spans="6:6">
      <c r="F3148" s="102"/>
    </row>
    <row r="3149" spans="6:6">
      <c r="F3149" s="102"/>
    </row>
    <row r="3150" spans="6:6">
      <c r="F3150" s="102"/>
    </row>
    <row r="3151" spans="6:6">
      <c r="F3151" s="102"/>
    </row>
    <row r="3152" spans="6:6">
      <c r="F3152" s="102"/>
    </row>
    <row r="3153" spans="6:6">
      <c r="F3153" s="102"/>
    </row>
    <row r="3154" spans="6:6">
      <c r="F3154" s="102"/>
    </row>
    <row r="3155" spans="6:6">
      <c r="F3155" s="102"/>
    </row>
    <row r="3156" spans="6:6">
      <c r="F3156" s="102"/>
    </row>
    <row r="3157" spans="6:6">
      <c r="F3157" s="102"/>
    </row>
    <row r="3158" spans="6:6">
      <c r="F3158" s="102"/>
    </row>
    <row r="3159" spans="6:6">
      <c r="F3159" s="102"/>
    </row>
    <row r="3160" spans="6:6">
      <c r="F3160" s="102"/>
    </row>
    <row r="3161" spans="6:6">
      <c r="F3161" s="102"/>
    </row>
    <row r="3162" spans="6:6">
      <c r="F3162" s="102"/>
    </row>
    <row r="3163" spans="6:6">
      <c r="F3163" s="102"/>
    </row>
    <row r="3164" spans="6:6">
      <c r="F3164" s="102"/>
    </row>
    <row r="3165" spans="6:6">
      <c r="F3165" s="102"/>
    </row>
    <row r="3166" spans="6:6">
      <c r="F3166" s="102"/>
    </row>
    <row r="3167" spans="6:6">
      <c r="F3167" s="102"/>
    </row>
    <row r="3168" spans="6:6">
      <c r="F3168" s="102"/>
    </row>
    <row r="3169" spans="6:6">
      <c r="F3169" s="102"/>
    </row>
    <row r="3170" spans="6:6">
      <c r="F3170" s="102"/>
    </row>
    <row r="3171" spans="6:6">
      <c r="F3171" s="102"/>
    </row>
    <row r="3172" spans="6:6">
      <c r="F3172" s="102"/>
    </row>
    <row r="3173" spans="6:6">
      <c r="F3173" s="102"/>
    </row>
    <row r="3174" spans="6:6">
      <c r="F3174" s="102"/>
    </row>
    <row r="3175" spans="6:6">
      <c r="F3175" s="102"/>
    </row>
    <row r="3176" spans="6:6">
      <c r="F3176" s="102"/>
    </row>
    <row r="3177" spans="6:6">
      <c r="F3177" s="102"/>
    </row>
    <row r="3178" spans="6:6">
      <c r="F3178" s="102"/>
    </row>
    <row r="3179" spans="6:6">
      <c r="F3179" s="102"/>
    </row>
    <row r="3180" spans="6:6">
      <c r="F3180" s="102"/>
    </row>
    <row r="3181" spans="6:6">
      <c r="F3181" s="102"/>
    </row>
    <row r="3182" spans="6:6">
      <c r="F3182" s="102"/>
    </row>
    <row r="3183" spans="6:6">
      <c r="F3183" s="102"/>
    </row>
    <row r="3184" spans="6:6">
      <c r="F3184" s="102"/>
    </row>
    <row r="3185" spans="6:6">
      <c r="F3185" s="102"/>
    </row>
    <row r="3186" spans="6:6">
      <c r="F3186" s="102"/>
    </row>
    <row r="3187" spans="6:6">
      <c r="F3187" s="102"/>
    </row>
    <row r="3188" spans="6:6">
      <c r="F3188" s="102"/>
    </row>
    <row r="3189" spans="6:6">
      <c r="F3189" s="102"/>
    </row>
    <row r="3190" spans="6:6">
      <c r="F3190" s="102"/>
    </row>
    <row r="3191" spans="6:6">
      <c r="F3191" s="102"/>
    </row>
    <row r="3192" spans="6:6">
      <c r="F3192" s="102"/>
    </row>
    <row r="3193" spans="6:6">
      <c r="F3193" s="102"/>
    </row>
    <row r="3194" spans="6:6">
      <c r="F3194" s="102"/>
    </row>
    <row r="3195" spans="6:6">
      <c r="F3195" s="102"/>
    </row>
    <row r="3196" spans="6:6">
      <c r="F3196" s="102"/>
    </row>
  </sheetData>
  <mergeCells count="1">
    <mergeCell ref="C100:L107"/>
  </mergeCells>
  <conditionalFormatting sqref="O118:O3083">
    <cfRule type="cellIs" dxfId="67" priority="1" stopIfTrue="1" operator="notEqual">
      <formula>0</formula>
    </cfRule>
  </conditionalFormatting>
  <printOptions horizontalCentered="1"/>
  <pageMargins left="0.5" right="0.5" top="0.75" bottom="0.5" header="0.5" footer="0.25"/>
  <pageSetup scale="75" fitToHeight="0" orientation="portrait" r:id="rId1"/>
  <headerFooter alignWithMargins="0">
    <oddHeader>&amp;RPage 2.&amp;P</oddHeader>
  </headerFooter>
  <rowBreaks count="40" manualBreakCount="40">
    <brk id="108" max="12" man="1"/>
    <brk id="266" max="12" man="1"/>
    <brk id="338" max="12" man="1"/>
    <brk id="414" max="12" man="1"/>
    <brk id="491" max="12" man="1"/>
    <brk id="564" max="12" man="1"/>
    <brk id="640" max="12" man="1"/>
    <brk id="708" max="12" man="1"/>
    <brk id="784" max="12" man="1"/>
    <brk id="860" max="12" man="1"/>
    <brk id="936" max="12" man="1"/>
    <brk id="1010" max="12" man="1"/>
    <brk id="1084" max="12" man="1"/>
    <brk id="1154" max="12" man="1"/>
    <brk id="1227" max="12" man="1"/>
    <brk id="1291" max="12" man="1"/>
    <brk id="1368" max="12" man="1"/>
    <brk id="1443" max="12" man="1"/>
    <brk id="1502" max="12" man="1"/>
    <brk id="1575" max="12" man="1"/>
    <brk id="1643" max="12" man="1"/>
    <brk id="1720" max="12" man="1"/>
    <brk id="1795" max="12" man="1"/>
    <brk id="1866" max="12" man="1"/>
    <brk id="1939" max="12" man="1"/>
    <brk id="2009" max="12" man="1"/>
    <brk id="2084" max="12" man="1"/>
    <brk id="2156" max="12" man="1"/>
    <brk id="2233" max="12" man="1"/>
    <brk id="2309" max="12" man="1"/>
    <brk id="2384" max="12" man="1"/>
    <brk id="2461" max="12" man="1"/>
    <brk id="2530" max="12" man="1"/>
    <brk id="2604" max="12" man="1"/>
    <brk id="2675" max="12" man="1"/>
    <brk id="2751" max="12" man="1"/>
    <brk id="2827" max="12" man="1"/>
    <brk id="2903" max="12" man="1"/>
    <brk id="2975" max="12" man="1"/>
    <brk id="3048" max="12"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04A41-3434-4E99-97EF-1AC3BEF829DC}">
  <sheetPr codeName="Sheet8">
    <pageSetUpPr fitToPage="1"/>
  </sheetPr>
  <dimension ref="A1:DP861"/>
  <sheetViews>
    <sheetView topLeftCell="AH31" zoomScale="80" zoomScaleNormal="80" workbookViewId="0">
      <selection activeCell="AQ52" sqref="AQ52"/>
    </sheetView>
  </sheetViews>
  <sheetFormatPr defaultColWidth="9.140625" defaultRowHeight="12"/>
  <cols>
    <col min="1" max="1" width="32.28515625" style="3" customWidth="1"/>
    <col min="2" max="2" width="10.7109375" style="3" customWidth="1"/>
    <col min="3" max="3" width="16.140625" style="3" customWidth="1"/>
    <col min="4" max="4" width="13.28515625" style="3" customWidth="1"/>
    <col min="5" max="5" width="14.85546875" style="3" bestFit="1" customWidth="1"/>
    <col min="6" max="6" width="13.7109375" style="3" bestFit="1" customWidth="1"/>
    <col min="7" max="7" width="12.5703125" style="3" customWidth="1"/>
    <col min="8" max="8" width="14.28515625" style="3" bestFit="1" customWidth="1"/>
    <col min="9" max="9" width="15" style="3" bestFit="1" customWidth="1"/>
    <col min="10" max="10" width="14.42578125" style="3" bestFit="1" customWidth="1"/>
    <col min="11" max="13" width="12.5703125" style="3" customWidth="1"/>
    <col min="14" max="14" width="11.7109375" style="3" customWidth="1"/>
    <col min="15" max="15" width="19.85546875" style="3" bestFit="1" customWidth="1"/>
    <col min="16" max="16" width="11.7109375" style="3" customWidth="1"/>
    <col min="17" max="19" width="9.140625" style="3"/>
    <col min="20" max="20" width="38" style="3" customWidth="1"/>
    <col min="21" max="21" width="10.85546875" style="3" customWidth="1"/>
    <col min="22" max="22" width="18.28515625" style="3" customWidth="1"/>
    <col min="23" max="23" width="13.7109375" style="3" customWidth="1"/>
    <col min="24" max="24" width="14.28515625" style="3" customWidth="1"/>
    <col min="25" max="25" width="14.42578125" style="3" customWidth="1"/>
    <col min="26" max="26" width="12.5703125" style="3" customWidth="1"/>
    <col min="27" max="28" width="15" style="3" customWidth="1"/>
    <col min="29" max="29" width="18.85546875" style="3" bestFit="1" customWidth="1"/>
    <col min="30" max="31" width="12.5703125" style="3" customWidth="1"/>
    <col min="32" max="32" width="13.140625" style="3" customWidth="1"/>
    <col min="33" max="33" width="12.5703125" style="3" customWidth="1"/>
    <col min="34" max="34" width="20.85546875" style="3" bestFit="1" customWidth="1"/>
    <col min="35" max="35" width="21.7109375" style="3" customWidth="1"/>
    <col min="36" max="38" width="9.140625" style="3"/>
    <col min="39" max="39" width="3.85546875" style="3" customWidth="1"/>
    <col min="40" max="40" width="17.7109375" style="3" customWidth="1"/>
    <col min="41" max="41" width="9.42578125" style="3" bestFit="1" customWidth="1"/>
    <col min="42" max="42" width="12" style="3" bestFit="1" customWidth="1"/>
    <col min="43" max="51" width="10.7109375" style="3" customWidth="1"/>
    <col min="52" max="52" width="7.85546875" style="3" bestFit="1" customWidth="1"/>
    <col min="53" max="53" width="16.5703125" style="3" customWidth="1"/>
    <col min="54" max="54" width="9.140625" style="3"/>
    <col min="55" max="55" width="11.140625" style="3" bestFit="1" customWidth="1"/>
    <col min="56" max="57" width="9.85546875" style="3" bestFit="1" customWidth="1"/>
    <col min="58" max="58" width="11" style="3" customWidth="1"/>
    <col min="59" max="59" width="10.5703125" style="3" bestFit="1" customWidth="1"/>
    <col min="60" max="60" width="10.140625" style="3" customWidth="1"/>
    <col min="61" max="61" width="9.42578125" style="3" bestFit="1" customWidth="1"/>
    <col min="62" max="62" width="9.28515625" style="3" bestFit="1" customWidth="1"/>
    <col min="63" max="64" width="10.140625" style="3" customWidth="1"/>
    <col min="65" max="65" width="10.42578125" style="3" customWidth="1"/>
    <col min="66" max="66" width="9.28515625" style="3" bestFit="1" customWidth="1"/>
    <col min="67" max="68" width="9.140625" style="3"/>
    <col min="69" max="69" width="10.5703125" style="3" customWidth="1"/>
    <col min="70" max="73" width="9.140625" style="3"/>
    <col min="74" max="74" width="3.7109375" style="3" customWidth="1"/>
    <col min="75" max="75" width="14.7109375" style="3" customWidth="1"/>
    <col min="76" max="76" width="9.5703125" style="3" bestFit="1" customWidth="1"/>
    <col min="77" max="77" width="11.7109375" style="3" bestFit="1" customWidth="1"/>
    <col min="78" max="78" width="10.85546875" style="3" bestFit="1" customWidth="1"/>
    <col min="79" max="79" width="9.5703125" style="3" customWidth="1"/>
    <col min="80" max="80" width="11" style="3" bestFit="1" customWidth="1"/>
    <col min="81" max="81" width="11.85546875" style="3" bestFit="1" customWidth="1"/>
    <col min="82" max="82" width="11" style="3" bestFit="1" customWidth="1"/>
    <col min="83" max="83" width="13.42578125" style="3" bestFit="1" customWidth="1"/>
    <col min="84" max="84" width="9.7109375" style="3" bestFit="1" customWidth="1"/>
    <col min="85" max="85" width="11.5703125" style="3" bestFit="1" customWidth="1"/>
    <col min="86" max="86" width="10.85546875" style="3" bestFit="1" customWidth="1"/>
    <col min="87" max="87" width="11.7109375" style="3" customWidth="1"/>
    <col min="88" max="88" width="11.85546875" style="3" bestFit="1" customWidth="1"/>
    <col min="89" max="89" width="11.7109375" style="3" bestFit="1" customWidth="1"/>
    <col min="90" max="91" width="9.28515625" style="3" customWidth="1"/>
    <col min="92" max="95" width="9.140625" style="3"/>
    <col min="96" max="96" width="9.7109375" style="3" customWidth="1"/>
    <col min="97" max="97" width="14.85546875" style="3" customWidth="1"/>
    <col min="98" max="98" width="12.140625" style="3" bestFit="1" customWidth="1"/>
    <col min="99" max="99" width="16.85546875" style="3" bestFit="1" customWidth="1"/>
    <col min="100" max="100" width="13.42578125" style="3" bestFit="1" customWidth="1"/>
    <col min="101" max="101" width="15.85546875" style="3" bestFit="1" customWidth="1"/>
    <col min="102" max="102" width="12.5703125" style="3" bestFit="1" customWidth="1"/>
    <col min="103" max="103" width="13" style="3" bestFit="1" customWidth="1"/>
    <col min="104" max="104" width="13.28515625" style="3" bestFit="1" customWidth="1"/>
    <col min="105" max="105" width="12.7109375" style="3" bestFit="1" customWidth="1"/>
    <col min="106" max="106" width="15.28515625" style="3" customWidth="1"/>
    <col min="107" max="107" width="13.28515625" style="3" customWidth="1"/>
    <col min="108" max="108" width="10.5703125" style="3" bestFit="1" customWidth="1"/>
    <col min="109" max="109" width="12.5703125" style="3" customWidth="1"/>
    <col min="110" max="110" width="9.85546875" style="3" bestFit="1" customWidth="1"/>
    <col min="111" max="111" width="9.28515625" style="3" bestFit="1" customWidth="1"/>
    <col min="112" max="112" width="11" style="3" bestFit="1" customWidth="1"/>
    <col min="113" max="113" width="13.85546875" style="3" bestFit="1" customWidth="1"/>
    <col min="114" max="119" width="9.140625" style="3"/>
    <col min="120" max="120" width="15.7109375" style="3" customWidth="1"/>
    <col min="121" max="256" width="9.140625" style="3"/>
    <col min="257" max="257" width="32.28515625" style="3" customWidth="1"/>
    <col min="258" max="258" width="10.7109375" style="3" customWidth="1"/>
    <col min="259" max="259" width="16.140625" style="3" customWidth="1"/>
    <col min="260" max="260" width="13.28515625" style="3" customWidth="1"/>
    <col min="261" max="261" width="14.85546875" style="3" bestFit="1" customWidth="1"/>
    <col min="262" max="262" width="13.7109375" style="3" bestFit="1" customWidth="1"/>
    <col min="263" max="263" width="12.5703125" style="3" customWidth="1"/>
    <col min="264" max="264" width="14.28515625" style="3" bestFit="1" customWidth="1"/>
    <col min="265" max="265" width="15" style="3" bestFit="1" customWidth="1"/>
    <col min="266" max="266" width="14.42578125" style="3" bestFit="1" customWidth="1"/>
    <col min="267" max="269" width="12.5703125" style="3" customWidth="1"/>
    <col min="270" max="270" width="11.7109375" style="3" customWidth="1"/>
    <col min="271" max="271" width="19.85546875" style="3" bestFit="1" customWidth="1"/>
    <col min="272" max="272" width="11.7109375" style="3" customWidth="1"/>
    <col min="273" max="275" width="9.140625" style="3"/>
    <col min="276" max="276" width="38" style="3" customWidth="1"/>
    <col min="277" max="277" width="10.85546875" style="3" customWidth="1"/>
    <col min="278" max="278" width="18.28515625" style="3" customWidth="1"/>
    <col min="279" max="279" width="13.7109375" style="3" customWidth="1"/>
    <col min="280" max="280" width="14.28515625" style="3" customWidth="1"/>
    <col min="281" max="281" width="14.42578125" style="3" customWidth="1"/>
    <col min="282" max="282" width="12.5703125" style="3" customWidth="1"/>
    <col min="283" max="284" width="15" style="3" customWidth="1"/>
    <col min="285" max="285" width="18.85546875" style="3" bestFit="1" customWidth="1"/>
    <col min="286" max="287" width="12.5703125" style="3" customWidth="1"/>
    <col min="288" max="288" width="13.140625" style="3" customWidth="1"/>
    <col min="289" max="289" width="12.5703125" style="3" customWidth="1"/>
    <col min="290" max="290" width="20.85546875" style="3" bestFit="1" customWidth="1"/>
    <col min="291" max="291" width="21.7109375" style="3" customWidth="1"/>
    <col min="292" max="294" width="9.140625" style="3"/>
    <col min="295" max="295" width="3.85546875" style="3" customWidth="1"/>
    <col min="296" max="296" width="17.7109375" style="3" customWidth="1"/>
    <col min="297" max="297" width="9.42578125" style="3" bestFit="1" customWidth="1"/>
    <col min="298" max="298" width="12" style="3" bestFit="1" customWidth="1"/>
    <col min="299" max="307" width="10.7109375" style="3" customWidth="1"/>
    <col min="308" max="308" width="7.85546875" style="3" bestFit="1" customWidth="1"/>
    <col min="309" max="309" width="16.5703125" style="3" customWidth="1"/>
    <col min="310" max="310" width="9.140625" style="3"/>
    <col min="311" max="311" width="11.140625" style="3" bestFit="1" customWidth="1"/>
    <col min="312" max="313" width="9.85546875" style="3" bestFit="1" customWidth="1"/>
    <col min="314" max="314" width="11" style="3" customWidth="1"/>
    <col min="315" max="315" width="10.5703125" style="3" bestFit="1" customWidth="1"/>
    <col min="316" max="316" width="10.140625" style="3" customWidth="1"/>
    <col min="317" max="317" width="9.42578125" style="3" bestFit="1" customWidth="1"/>
    <col min="318" max="318" width="9.28515625" style="3" bestFit="1" customWidth="1"/>
    <col min="319" max="320" width="10.140625" style="3" customWidth="1"/>
    <col min="321" max="321" width="10.42578125" style="3" customWidth="1"/>
    <col min="322" max="322" width="9.28515625" style="3" bestFit="1" customWidth="1"/>
    <col min="323" max="324" width="9.140625" style="3"/>
    <col min="325" max="325" width="10.5703125" style="3" customWidth="1"/>
    <col min="326" max="329" width="9.140625" style="3"/>
    <col min="330" max="330" width="3.7109375" style="3" customWidth="1"/>
    <col min="331" max="331" width="14.7109375" style="3" customWidth="1"/>
    <col min="332" max="332" width="9.5703125" style="3" bestFit="1" customWidth="1"/>
    <col min="333" max="333" width="11.7109375" style="3" bestFit="1" customWidth="1"/>
    <col min="334" max="334" width="10.85546875" style="3" bestFit="1" customWidth="1"/>
    <col min="335" max="335" width="9.5703125" style="3" customWidth="1"/>
    <col min="336" max="336" width="11" style="3" bestFit="1" customWidth="1"/>
    <col min="337" max="337" width="11.85546875" style="3" bestFit="1" customWidth="1"/>
    <col min="338" max="338" width="11" style="3" bestFit="1" customWidth="1"/>
    <col min="339" max="339" width="13.42578125" style="3" bestFit="1" customWidth="1"/>
    <col min="340" max="340" width="9.7109375" style="3" bestFit="1" customWidth="1"/>
    <col min="341" max="341" width="11.5703125" style="3" bestFit="1" customWidth="1"/>
    <col min="342" max="342" width="10.85546875" style="3" bestFit="1" customWidth="1"/>
    <col min="343" max="343" width="11.7109375" style="3" customWidth="1"/>
    <col min="344" max="344" width="11.85546875" style="3" bestFit="1" customWidth="1"/>
    <col min="345" max="345" width="11.7109375" style="3" bestFit="1" customWidth="1"/>
    <col min="346" max="347" width="9.28515625" style="3" customWidth="1"/>
    <col min="348" max="351" width="9.140625" style="3"/>
    <col min="352" max="352" width="9.7109375" style="3" customWidth="1"/>
    <col min="353" max="353" width="14.85546875" style="3" customWidth="1"/>
    <col min="354" max="354" width="12.140625" style="3" bestFit="1" customWidth="1"/>
    <col min="355" max="355" width="16.85546875" style="3" bestFit="1" customWidth="1"/>
    <col min="356" max="356" width="13.42578125" style="3" bestFit="1" customWidth="1"/>
    <col min="357" max="357" width="15.85546875" style="3" bestFit="1" customWidth="1"/>
    <col min="358" max="358" width="12.5703125" style="3" bestFit="1" customWidth="1"/>
    <col min="359" max="359" width="13" style="3" bestFit="1" customWidth="1"/>
    <col min="360" max="360" width="13.28515625" style="3" bestFit="1" customWidth="1"/>
    <col min="361" max="361" width="12.7109375" style="3" bestFit="1" customWidth="1"/>
    <col min="362" max="362" width="15.28515625" style="3" customWidth="1"/>
    <col min="363" max="363" width="13.28515625" style="3" customWidth="1"/>
    <col min="364" max="364" width="10.5703125" style="3" bestFit="1" customWidth="1"/>
    <col min="365" max="365" width="12.5703125" style="3" customWidth="1"/>
    <col min="366" max="366" width="9.85546875" style="3" bestFit="1" customWidth="1"/>
    <col min="367" max="367" width="9.28515625" style="3" bestFit="1" customWidth="1"/>
    <col min="368" max="368" width="11" style="3" bestFit="1" customWidth="1"/>
    <col min="369" max="369" width="13.85546875" style="3" bestFit="1" customWidth="1"/>
    <col min="370" max="375" width="9.140625" style="3"/>
    <col min="376" max="376" width="15.7109375" style="3" customWidth="1"/>
    <col min="377" max="512" width="9.140625" style="3"/>
    <col min="513" max="513" width="32.28515625" style="3" customWidth="1"/>
    <col min="514" max="514" width="10.7109375" style="3" customWidth="1"/>
    <col min="515" max="515" width="16.140625" style="3" customWidth="1"/>
    <col min="516" max="516" width="13.28515625" style="3" customWidth="1"/>
    <col min="517" max="517" width="14.85546875" style="3" bestFit="1" customWidth="1"/>
    <col min="518" max="518" width="13.7109375" style="3" bestFit="1" customWidth="1"/>
    <col min="519" max="519" width="12.5703125" style="3" customWidth="1"/>
    <col min="520" max="520" width="14.28515625" style="3" bestFit="1" customWidth="1"/>
    <col min="521" max="521" width="15" style="3" bestFit="1" customWidth="1"/>
    <col min="522" max="522" width="14.42578125" style="3" bestFit="1" customWidth="1"/>
    <col min="523" max="525" width="12.5703125" style="3" customWidth="1"/>
    <col min="526" max="526" width="11.7109375" style="3" customWidth="1"/>
    <col min="527" max="527" width="19.85546875" style="3" bestFit="1" customWidth="1"/>
    <col min="528" max="528" width="11.7109375" style="3" customWidth="1"/>
    <col min="529" max="531" width="9.140625" style="3"/>
    <col min="532" max="532" width="38" style="3" customWidth="1"/>
    <col min="533" max="533" width="10.85546875" style="3" customWidth="1"/>
    <col min="534" max="534" width="18.28515625" style="3" customWidth="1"/>
    <col min="535" max="535" width="13.7109375" style="3" customWidth="1"/>
    <col min="536" max="536" width="14.28515625" style="3" customWidth="1"/>
    <col min="537" max="537" width="14.42578125" style="3" customWidth="1"/>
    <col min="538" max="538" width="12.5703125" style="3" customWidth="1"/>
    <col min="539" max="540" width="15" style="3" customWidth="1"/>
    <col min="541" max="541" width="18.85546875" style="3" bestFit="1" customWidth="1"/>
    <col min="542" max="543" width="12.5703125" style="3" customWidth="1"/>
    <col min="544" max="544" width="13.140625" style="3" customWidth="1"/>
    <col min="545" max="545" width="12.5703125" style="3" customWidth="1"/>
    <col min="546" max="546" width="20.85546875" style="3" bestFit="1" customWidth="1"/>
    <col min="547" max="547" width="21.7109375" style="3" customWidth="1"/>
    <col min="548" max="550" width="9.140625" style="3"/>
    <col min="551" max="551" width="3.85546875" style="3" customWidth="1"/>
    <col min="552" max="552" width="17.7109375" style="3" customWidth="1"/>
    <col min="553" max="553" width="9.42578125" style="3" bestFit="1" customWidth="1"/>
    <col min="554" max="554" width="12" style="3" bestFit="1" customWidth="1"/>
    <col min="555" max="563" width="10.7109375" style="3" customWidth="1"/>
    <col min="564" max="564" width="7.85546875" style="3" bestFit="1" customWidth="1"/>
    <col min="565" max="565" width="16.5703125" style="3" customWidth="1"/>
    <col min="566" max="566" width="9.140625" style="3"/>
    <col min="567" max="567" width="11.140625" style="3" bestFit="1" customWidth="1"/>
    <col min="568" max="569" width="9.85546875" style="3" bestFit="1" customWidth="1"/>
    <col min="570" max="570" width="11" style="3" customWidth="1"/>
    <col min="571" max="571" width="10.5703125" style="3" bestFit="1" customWidth="1"/>
    <col min="572" max="572" width="10.140625" style="3" customWidth="1"/>
    <col min="573" max="573" width="9.42578125" style="3" bestFit="1" customWidth="1"/>
    <col min="574" max="574" width="9.28515625" style="3" bestFit="1" customWidth="1"/>
    <col min="575" max="576" width="10.140625" style="3" customWidth="1"/>
    <col min="577" max="577" width="10.42578125" style="3" customWidth="1"/>
    <col min="578" max="578" width="9.28515625" style="3" bestFit="1" customWidth="1"/>
    <col min="579" max="580" width="9.140625" style="3"/>
    <col min="581" max="581" width="10.5703125" style="3" customWidth="1"/>
    <col min="582" max="585" width="9.140625" style="3"/>
    <col min="586" max="586" width="3.7109375" style="3" customWidth="1"/>
    <col min="587" max="587" width="14.7109375" style="3" customWidth="1"/>
    <col min="588" max="588" width="9.5703125" style="3" bestFit="1" customWidth="1"/>
    <col min="589" max="589" width="11.7109375" style="3" bestFit="1" customWidth="1"/>
    <col min="590" max="590" width="10.85546875" style="3" bestFit="1" customWidth="1"/>
    <col min="591" max="591" width="9.5703125" style="3" customWidth="1"/>
    <col min="592" max="592" width="11" style="3" bestFit="1" customWidth="1"/>
    <col min="593" max="593" width="11.85546875" style="3" bestFit="1" customWidth="1"/>
    <col min="594" max="594" width="11" style="3" bestFit="1" customWidth="1"/>
    <col min="595" max="595" width="13.42578125" style="3" bestFit="1" customWidth="1"/>
    <col min="596" max="596" width="9.7109375" style="3" bestFit="1" customWidth="1"/>
    <col min="597" max="597" width="11.5703125" style="3" bestFit="1" customWidth="1"/>
    <col min="598" max="598" width="10.85546875" style="3" bestFit="1" customWidth="1"/>
    <col min="599" max="599" width="11.7109375" style="3" customWidth="1"/>
    <col min="600" max="600" width="11.85546875" style="3" bestFit="1" customWidth="1"/>
    <col min="601" max="601" width="11.7109375" style="3" bestFit="1" customWidth="1"/>
    <col min="602" max="603" width="9.28515625" style="3" customWidth="1"/>
    <col min="604" max="607" width="9.140625" style="3"/>
    <col min="608" max="608" width="9.7109375" style="3" customWidth="1"/>
    <col min="609" max="609" width="14.85546875" style="3" customWidth="1"/>
    <col min="610" max="610" width="12.140625" style="3" bestFit="1" customWidth="1"/>
    <col min="611" max="611" width="16.85546875" style="3" bestFit="1" customWidth="1"/>
    <col min="612" max="612" width="13.42578125" style="3" bestFit="1" customWidth="1"/>
    <col min="613" max="613" width="15.85546875" style="3" bestFit="1" customWidth="1"/>
    <col min="614" max="614" width="12.5703125" style="3" bestFit="1" customWidth="1"/>
    <col min="615" max="615" width="13" style="3" bestFit="1" customWidth="1"/>
    <col min="616" max="616" width="13.28515625" style="3" bestFit="1" customWidth="1"/>
    <col min="617" max="617" width="12.7109375" style="3" bestFit="1" customWidth="1"/>
    <col min="618" max="618" width="15.28515625" style="3" customWidth="1"/>
    <col min="619" max="619" width="13.28515625" style="3" customWidth="1"/>
    <col min="620" max="620" width="10.5703125" style="3" bestFit="1" customWidth="1"/>
    <col min="621" max="621" width="12.5703125" style="3" customWidth="1"/>
    <col min="622" max="622" width="9.85546875" style="3" bestFit="1" customWidth="1"/>
    <col min="623" max="623" width="9.28515625" style="3" bestFit="1" customWidth="1"/>
    <col min="624" max="624" width="11" style="3" bestFit="1" customWidth="1"/>
    <col min="625" max="625" width="13.85546875" style="3" bestFit="1" customWidth="1"/>
    <col min="626" max="631" width="9.140625" style="3"/>
    <col min="632" max="632" width="15.7109375" style="3" customWidth="1"/>
    <col min="633" max="768" width="9.140625" style="3"/>
    <col min="769" max="769" width="32.28515625" style="3" customWidth="1"/>
    <col min="770" max="770" width="10.7109375" style="3" customWidth="1"/>
    <col min="771" max="771" width="16.140625" style="3" customWidth="1"/>
    <col min="772" max="772" width="13.28515625" style="3" customWidth="1"/>
    <col min="773" max="773" width="14.85546875" style="3" bestFit="1" customWidth="1"/>
    <col min="774" max="774" width="13.7109375" style="3" bestFit="1" customWidth="1"/>
    <col min="775" max="775" width="12.5703125" style="3" customWidth="1"/>
    <col min="776" max="776" width="14.28515625" style="3" bestFit="1" customWidth="1"/>
    <col min="777" max="777" width="15" style="3" bestFit="1" customWidth="1"/>
    <col min="778" max="778" width="14.42578125" style="3" bestFit="1" customWidth="1"/>
    <col min="779" max="781" width="12.5703125" style="3" customWidth="1"/>
    <col min="782" max="782" width="11.7109375" style="3" customWidth="1"/>
    <col min="783" max="783" width="19.85546875" style="3" bestFit="1" customWidth="1"/>
    <col min="784" max="784" width="11.7109375" style="3" customWidth="1"/>
    <col min="785" max="787" width="9.140625" style="3"/>
    <col min="788" max="788" width="38" style="3" customWidth="1"/>
    <col min="789" max="789" width="10.85546875" style="3" customWidth="1"/>
    <col min="790" max="790" width="18.28515625" style="3" customWidth="1"/>
    <col min="791" max="791" width="13.7109375" style="3" customWidth="1"/>
    <col min="792" max="792" width="14.28515625" style="3" customWidth="1"/>
    <col min="793" max="793" width="14.42578125" style="3" customWidth="1"/>
    <col min="794" max="794" width="12.5703125" style="3" customWidth="1"/>
    <col min="795" max="796" width="15" style="3" customWidth="1"/>
    <col min="797" max="797" width="18.85546875" style="3" bestFit="1" customWidth="1"/>
    <col min="798" max="799" width="12.5703125" style="3" customWidth="1"/>
    <col min="800" max="800" width="13.140625" style="3" customWidth="1"/>
    <col min="801" max="801" width="12.5703125" style="3" customWidth="1"/>
    <col min="802" max="802" width="20.85546875" style="3" bestFit="1" customWidth="1"/>
    <col min="803" max="803" width="21.7109375" style="3" customWidth="1"/>
    <col min="804" max="806" width="9.140625" style="3"/>
    <col min="807" max="807" width="3.85546875" style="3" customWidth="1"/>
    <col min="808" max="808" width="17.7109375" style="3" customWidth="1"/>
    <col min="809" max="809" width="9.42578125" style="3" bestFit="1" customWidth="1"/>
    <col min="810" max="810" width="12" style="3" bestFit="1" customWidth="1"/>
    <col min="811" max="819" width="10.7109375" style="3" customWidth="1"/>
    <col min="820" max="820" width="7.85546875" style="3" bestFit="1" customWidth="1"/>
    <col min="821" max="821" width="16.5703125" style="3" customWidth="1"/>
    <col min="822" max="822" width="9.140625" style="3"/>
    <col min="823" max="823" width="11.140625" style="3" bestFit="1" customWidth="1"/>
    <col min="824" max="825" width="9.85546875" style="3" bestFit="1" customWidth="1"/>
    <col min="826" max="826" width="11" style="3" customWidth="1"/>
    <col min="827" max="827" width="10.5703125" style="3" bestFit="1" customWidth="1"/>
    <col min="828" max="828" width="10.140625" style="3" customWidth="1"/>
    <col min="829" max="829" width="9.42578125" style="3" bestFit="1" customWidth="1"/>
    <col min="830" max="830" width="9.28515625" style="3" bestFit="1" customWidth="1"/>
    <col min="831" max="832" width="10.140625" style="3" customWidth="1"/>
    <col min="833" max="833" width="10.42578125" style="3" customWidth="1"/>
    <col min="834" max="834" width="9.28515625" style="3" bestFit="1" customWidth="1"/>
    <col min="835" max="836" width="9.140625" style="3"/>
    <col min="837" max="837" width="10.5703125" style="3" customWidth="1"/>
    <col min="838" max="841" width="9.140625" style="3"/>
    <col min="842" max="842" width="3.7109375" style="3" customWidth="1"/>
    <col min="843" max="843" width="14.7109375" style="3" customWidth="1"/>
    <col min="844" max="844" width="9.5703125" style="3" bestFit="1" customWidth="1"/>
    <col min="845" max="845" width="11.7109375" style="3" bestFit="1" customWidth="1"/>
    <col min="846" max="846" width="10.85546875" style="3" bestFit="1" customWidth="1"/>
    <col min="847" max="847" width="9.5703125" style="3" customWidth="1"/>
    <col min="848" max="848" width="11" style="3" bestFit="1" customWidth="1"/>
    <col min="849" max="849" width="11.85546875" style="3" bestFit="1" customWidth="1"/>
    <col min="850" max="850" width="11" style="3" bestFit="1" customWidth="1"/>
    <col min="851" max="851" width="13.42578125" style="3" bestFit="1" customWidth="1"/>
    <col min="852" max="852" width="9.7109375" style="3" bestFit="1" customWidth="1"/>
    <col min="853" max="853" width="11.5703125" style="3" bestFit="1" customWidth="1"/>
    <col min="854" max="854" width="10.85546875" style="3" bestFit="1" customWidth="1"/>
    <col min="855" max="855" width="11.7109375" style="3" customWidth="1"/>
    <col min="856" max="856" width="11.85546875" style="3" bestFit="1" customWidth="1"/>
    <col min="857" max="857" width="11.7109375" style="3" bestFit="1" customWidth="1"/>
    <col min="858" max="859" width="9.28515625" style="3" customWidth="1"/>
    <col min="860" max="863" width="9.140625" style="3"/>
    <col min="864" max="864" width="9.7109375" style="3" customWidth="1"/>
    <col min="865" max="865" width="14.85546875" style="3" customWidth="1"/>
    <col min="866" max="866" width="12.140625" style="3" bestFit="1" customWidth="1"/>
    <col min="867" max="867" width="16.85546875" style="3" bestFit="1" customWidth="1"/>
    <col min="868" max="868" width="13.42578125" style="3" bestFit="1" customWidth="1"/>
    <col min="869" max="869" width="15.85546875" style="3" bestFit="1" customWidth="1"/>
    <col min="870" max="870" width="12.5703125" style="3" bestFit="1" customWidth="1"/>
    <col min="871" max="871" width="13" style="3" bestFit="1" customWidth="1"/>
    <col min="872" max="872" width="13.28515625" style="3" bestFit="1" customWidth="1"/>
    <col min="873" max="873" width="12.7109375" style="3" bestFit="1" customWidth="1"/>
    <col min="874" max="874" width="15.28515625" style="3" customWidth="1"/>
    <col min="875" max="875" width="13.28515625" style="3" customWidth="1"/>
    <col min="876" max="876" width="10.5703125" style="3" bestFit="1" customWidth="1"/>
    <col min="877" max="877" width="12.5703125" style="3" customWidth="1"/>
    <col min="878" max="878" width="9.85546875" style="3" bestFit="1" customWidth="1"/>
    <col min="879" max="879" width="9.28515625" style="3" bestFit="1" customWidth="1"/>
    <col min="880" max="880" width="11" style="3" bestFit="1" customWidth="1"/>
    <col min="881" max="881" width="13.85546875" style="3" bestFit="1" customWidth="1"/>
    <col min="882" max="887" width="9.140625" style="3"/>
    <col min="888" max="888" width="15.7109375" style="3" customWidth="1"/>
    <col min="889" max="1024" width="9.140625" style="3"/>
    <col min="1025" max="1025" width="32.28515625" style="3" customWidth="1"/>
    <col min="1026" max="1026" width="10.7109375" style="3" customWidth="1"/>
    <col min="1027" max="1027" width="16.140625" style="3" customWidth="1"/>
    <col min="1028" max="1028" width="13.28515625" style="3" customWidth="1"/>
    <col min="1029" max="1029" width="14.85546875" style="3" bestFit="1" customWidth="1"/>
    <col min="1030" max="1030" width="13.7109375" style="3" bestFit="1" customWidth="1"/>
    <col min="1031" max="1031" width="12.5703125" style="3" customWidth="1"/>
    <col min="1032" max="1032" width="14.28515625" style="3" bestFit="1" customWidth="1"/>
    <col min="1033" max="1033" width="15" style="3" bestFit="1" customWidth="1"/>
    <col min="1034" max="1034" width="14.42578125" style="3" bestFit="1" customWidth="1"/>
    <col min="1035" max="1037" width="12.5703125" style="3" customWidth="1"/>
    <col min="1038" max="1038" width="11.7109375" style="3" customWidth="1"/>
    <col min="1039" max="1039" width="19.85546875" style="3" bestFit="1" customWidth="1"/>
    <col min="1040" max="1040" width="11.7109375" style="3" customWidth="1"/>
    <col min="1041" max="1043" width="9.140625" style="3"/>
    <col min="1044" max="1044" width="38" style="3" customWidth="1"/>
    <col min="1045" max="1045" width="10.85546875" style="3" customWidth="1"/>
    <col min="1046" max="1046" width="18.28515625" style="3" customWidth="1"/>
    <col min="1047" max="1047" width="13.7109375" style="3" customWidth="1"/>
    <col min="1048" max="1048" width="14.28515625" style="3" customWidth="1"/>
    <col min="1049" max="1049" width="14.42578125" style="3" customWidth="1"/>
    <col min="1050" max="1050" width="12.5703125" style="3" customWidth="1"/>
    <col min="1051" max="1052" width="15" style="3" customWidth="1"/>
    <col min="1053" max="1053" width="18.85546875" style="3" bestFit="1" customWidth="1"/>
    <col min="1054" max="1055" width="12.5703125" style="3" customWidth="1"/>
    <col min="1056" max="1056" width="13.140625" style="3" customWidth="1"/>
    <col min="1057" max="1057" width="12.5703125" style="3" customWidth="1"/>
    <col min="1058" max="1058" width="20.85546875" style="3" bestFit="1" customWidth="1"/>
    <col min="1059" max="1059" width="21.7109375" style="3" customWidth="1"/>
    <col min="1060" max="1062" width="9.140625" style="3"/>
    <col min="1063" max="1063" width="3.85546875" style="3" customWidth="1"/>
    <col min="1064" max="1064" width="17.7109375" style="3" customWidth="1"/>
    <col min="1065" max="1065" width="9.42578125" style="3" bestFit="1" customWidth="1"/>
    <col min="1066" max="1066" width="12" style="3" bestFit="1" customWidth="1"/>
    <col min="1067" max="1075" width="10.7109375" style="3" customWidth="1"/>
    <col min="1076" max="1076" width="7.85546875" style="3" bestFit="1" customWidth="1"/>
    <col min="1077" max="1077" width="16.5703125" style="3" customWidth="1"/>
    <col min="1078" max="1078" width="9.140625" style="3"/>
    <col min="1079" max="1079" width="11.140625" style="3" bestFit="1" customWidth="1"/>
    <col min="1080" max="1081" width="9.85546875" style="3" bestFit="1" customWidth="1"/>
    <col min="1082" max="1082" width="11" style="3" customWidth="1"/>
    <col min="1083" max="1083" width="10.5703125" style="3" bestFit="1" customWidth="1"/>
    <col min="1084" max="1084" width="10.140625" style="3" customWidth="1"/>
    <col min="1085" max="1085" width="9.42578125" style="3" bestFit="1" customWidth="1"/>
    <col min="1086" max="1086" width="9.28515625" style="3" bestFit="1" customWidth="1"/>
    <col min="1087" max="1088" width="10.140625" style="3" customWidth="1"/>
    <col min="1089" max="1089" width="10.42578125" style="3" customWidth="1"/>
    <col min="1090" max="1090" width="9.28515625" style="3" bestFit="1" customWidth="1"/>
    <col min="1091" max="1092" width="9.140625" style="3"/>
    <col min="1093" max="1093" width="10.5703125" style="3" customWidth="1"/>
    <col min="1094" max="1097" width="9.140625" style="3"/>
    <col min="1098" max="1098" width="3.7109375" style="3" customWidth="1"/>
    <col min="1099" max="1099" width="14.7109375" style="3" customWidth="1"/>
    <col min="1100" max="1100" width="9.5703125" style="3" bestFit="1" customWidth="1"/>
    <col min="1101" max="1101" width="11.7109375" style="3" bestFit="1" customWidth="1"/>
    <col min="1102" max="1102" width="10.85546875" style="3" bestFit="1" customWidth="1"/>
    <col min="1103" max="1103" width="9.5703125" style="3" customWidth="1"/>
    <col min="1104" max="1104" width="11" style="3" bestFit="1" customWidth="1"/>
    <col min="1105" max="1105" width="11.85546875" style="3" bestFit="1" customWidth="1"/>
    <col min="1106" max="1106" width="11" style="3" bestFit="1" customWidth="1"/>
    <col min="1107" max="1107" width="13.42578125" style="3" bestFit="1" customWidth="1"/>
    <col min="1108" max="1108" width="9.7109375" style="3" bestFit="1" customWidth="1"/>
    <col min="1109" max="1109" width="11.5703125" style="3" bestFit="1" customWidth="1"/>
    <col min="1110" max="1110" width="10.85546875" style="3" bestFit="1" customWidth="1"/>
    <col min="1111" max="1111" width="11.7109375" style="3" customWidth="1"/>
    <col min="1112" max="1112" width="11.85546875" style="3" bestFit="1" customWidth="1"/>
    <col min="1113" max="1113" width="11.7109375" style="3" bestFit="1" customWidth="1"/>
    <col min="1114" max="1115" width="9.28515625" style="3" customWidth="1"/>
    <col min="1116" max="1119" width="9.140625" style="3"/>
    <col min="1120" max="1120" width="9.7109375" style="3" customWidth="1"/>
    <col min="1121" max="1121" width="14.85546875" style="3" customWidth="1"/>
    <col min="1122" max="1122" width="12.140625" style="3" bestFit="1" customWidth="1"/>
    <col min="1123" max="1123" width="16.85546875" style="3" bestFit="1" customWidth="1"/>
    <col min="1124" max="1124" width="13.42578125" style="3" bestFit="1" customWidth="1"/>
    <col min="1125" max="1125" width="15.85546875" style="3" bestFit="1" customWidth="1"/>
    <col min="1126" max="1126" width="12.5703125" style="3" bestFit="1" customWidth="1"/>
    <col min="1127" max="1127" width="13" style="3" bestFit="1" customWidth="1"/>
    <col min="1128" max="1128" width="13.28515625" style="3" bestFit="1" customWidth="1"/>
    <col min="1129" max="1129" width="12.7109375" style="3" bestFit="1" customWidth="1"/>
    <col min="1130" max="1130" width="15.28515625" style="3" customWidth="1"/>
    <col min="1131" max="1131" width="13.28515625" style="3" customWidth="1"/>
    <col min="1132" max="1132" width="10.5703125" style="3" bestFit="1" customWidth="1"/>
    <col min="1133" max="1133" width="12.5703125" style="3" customWidth="1"/>
    <col min="1134" max="1134" width="9.85546875" style="3" bestFit="1" customWidth="1"/>
    <col min="1135" max="1135" width="9.28515625" style="3" bestFit="1" customWidth="1"/>
    <col min="1136" max="1136" width="11" style="3" bestFit="1" customWidth="1"/>
    <col min="1137" max="1137" width="13.85546875" style="3" bestFit="1" customWidth="1"/>
    <col min="1138" max="1143" width="9.140625" style="3"/>
    <col min="1144" max="1144" width="15.7109375" style="3" customWidth="1"/>
    <col min="1145" max="1280" width="9.140625" style="3"/>
    <col min="1281" max="1281" width="32.28515625" style="3" customWidth="1"/>
    <col min="1282" max="1282" width="10.7109375" style="3" customWidth="1"/>
    <col min="1283" max="1283" width="16.140625" style="3" customWidth="1"/>
    <col min="1284" max="1284" width="13.28515625" style="3" customWidth="1"/>
    <col min="1285" max="1285" width="14.85546875" style="3" bestFit="1" customWidth="1"/>
    <col min="1286" max="1286" width="13.7109375" style="3" bestFit="1" customWidth="1"/>
    <col min="1287" max="1287" width="12.5703125" style="3" customWidth="1"/>
    <col min="1288" max="1288" width="14.28515625" style="3" bestFit="1" customWidth="1"/>
    <col min="1289" max="1289" width="15" style="3" bestFit="1" customWidth="1"/>
    <col min="1290" max="1290" width="14.42578125" style="3" bestFit="1" customWidth="1"/>
    <col min="1291" max="1293" width="12.5703125" style="3" customWidth="1"/>
    <col min="1294" max="1294" width="11.7109375" style="3" customWidth="1"/>
    <col min="1295" max="1295" width="19.85546875" style="3" bestFit="1" customWidth="1"/>
    <col min="1296" max="1296" width="11.7109375" style="3" customWidth="1"/>
    <col min="1297" max="1299" width="9.140625" style="3"/>
    <col min="1300" max="1300" width="38" style="3" customWidth="1"/>
    <col min="1301" max="1301" width="10.85546875" style="3" customWidth="1"/>
    <col min="1302" max="1302" width="18.28515625" style="3" customWidth="1"/>
    <col min="1303" max="1303" width="13.7109375" style="3" customWidth="1"/>
    <col min="1304" max="1304" width="14.28515625" style="3" customWidth="1"/>
    <col min="1305" max="1305" width="14.42578125" style="3" customWidth="1"/>
    <col min="1306" max="1306" width="12.5703125" style="3" customWidth="1"/>
    <col min="1307" max="1308" width="15" style="3" customWidth="1"/>
    <col min="1309" max="1309" width="18.85546875" style="3" bestFit="1" customWidth="1"/>
    <col min="1310" max="1311" width="12.5703125" style="3" customWidth="1"/>
    <col min="1312" max="1312" width="13.140625" style="3" customWidth="1"/>
    <col min="1313" max="1313" width="12.5703125" style="3" customWidth="1"/>
    <col min="1314" max="1314" width="20.85546875" style="3" bestFit="1" customWidth="1"/>
    <col min="1315" max="1315" width="21.7109375" style="3" customWidth="1"/>
    <col min="1316" max="1318" width="9.140625" style="3"/>
    <col min="1319" max="1319" width="3.85546875" style="3" customWidth="1"/>
    <col min="1320" max="1320" width="17.7109375" style="3" customWidth="1"/>
    <col min="1321" max="1321" width="9.42578125" style="3" bestFit="1" customWidth="1"/>
    <col min="1322" max="1322" width="12" style="3" bestFit="1" customWidth="1"/>
    <col min="1323" max="1331" width="10.7109375" style="3" customWidth="1"/>
    <col min="1332" max="1332" width="7.85546875" style="3" bestFit="1" customWidth="1"/>
    <col min="1333" max="1333" width="16.5703125" style="3" customWidth="1"/>
    <col min="1334" max="1334" width="9.140625" style="3"/>
    <col min="1335" max="1335" width="11.140625" style="3" bestFit="1" customWidth="1"/>
    <col min="1336" max="1337" width="9.85546875" style="3" bestFit="1" customWidth="1"/>
    <col min="1338" max="1338" width="11" style="3" customWidth="1"/>
    <col min="1339" max="1339" width="10.5703125" style="3" bestFit="1" customWidth="1"/>
    <col min="1340" max="1340" width="10.140625" style="3" customWidth="1"/>
    <col min="1341" max="1341" width="9.42578125" style="3" bestFit="1" customWidth="1"/>
    <col min="1342" max="1342" width="9.28515625" style="3" bestFit="1" customWidth="1"/>
    <col min="1343" max="1344" width="10.140625" style="3" customWidth="1"/>
    <col min="1345" max="1345" width="10.42578125" style="3" customWidth="1"/>
    <col min="1346" max="1346" width="9.28515625" style="3" bestFit="1" customWidth="1"/>
    <col min="1347" max="1348" width="9.140625" style="3"/>
    <col min="1349" max="1349" width="10.5703125" style="3" customWidth="1"/>
    <col min="1350" max="1353" width="9.140625" style="3"/>
    <col min="1354" max="1354" width="3.7109375" style="3" customWidth="1"/>
    <col min="1355" max="1355" width="14.7109375" style="3" customWidth="1"/>
    <col min="1356" max="1356" width="9.5703125" style="3" bestFit="1" customWidth="1"/>
    <col min="1357" max="1357" width="11.7109375" style="3" bestFit="1" customWidth="1"/>
    <col min="1358" max="1358" width="10.85546875" style="3" bestFit="1" customWidth="1"/>
    <col min="1359" max="1359" width="9.5703125" style="3" customWidth="1"/>
    <col min="1360" max="1360" width="11" style="3" bestFit="1" customWidth="1"/>
    <col min="1361" max="1361" width="11.85546875" style="3" bestFit="1" customWidth="1"/>
    <col min="1362" max="1362" width="11" style="3" bestFit="1" customWidth="1"/>
    <col min="1363" max="1363" width="13.42578125" style="3" bestFit="1" customWidth="1"/>
    <col min="1364" max="1364" width="9.7109375" style="3" bestFit="1" customWidth="1"/>
    <col min="1365" max="1365" width="11.5703125" style="3" bestFit="1" customWidth="1"/>
    <col min="1366" max="1366" width="10.85546875" style="3" bestFit="1" customWidth="1"/>
    <col min="1367" max="1367" width="11.7109375" style="3" customWidth="1"/>
    <col min="1368" max="1368" width="11.85546875" style="3" bestFit="1" customWidth="1"/>
    <col min="1369" max="1369" width="11.7109375" style="3" bestFit="1" customWidth="1"/>
    <col min="1370" max="1371" width="9.28515625" style="3" customWidth="1"/>
    <col min="1372" max="1375" width="9.140625" style="3"/>
    <col min="1376" max="1376" width="9.7109375" style="3" customWidth="1"/>
    <col min="1377" max="1377" width="14.85546875" style="3" customWidth="1"/>
    <col min="1378" max="1378" width="12.140625" style="3" bestFit="1" customWidth="1"/>
    <col min="1379" max="1379" width="16.85546875" style="3" bestFit="1" customWidth="1"/>
    <col min="1380" max="1380" width="13.42578125" style="3" bestFit="1" customWidth="1"/>
    <col min="1381" max="1381" width="15.85546875" style="3" bestFit="1" customWidth="1"/>
    <col min="1382" max="1382" width="12.5703125" style="3" bestFit="1" customWidth="1"/>
    <col min="1383" max="1383" width="13" style="3" bestFit="1" customWidth="1"/>
    <col min="1384" max="1384" width="13.28515625" style="3" bestFit="1" customWidth="1"/>
    <col min="1385" max="1385" width="12.7109375" style="3" bestFit="1" customWidth="1"/>
    <col min="1386" max="1386" width="15.28515625" style="3" customWidth="1"/>
    <col min="1387" max="1387" width="13.28515625" style="3" customWidth="1"/>
    <col min="1388" max="1388" width="10.5703125" style="3" bestFit="1" customWidth="1"/>
    <col min="1389" max="1389" width="12.5703125" style="3" customWidth="1"/>
    <col min="1390" max="1390" width="9.85546875" style="3" bestFit="1" customWidth="1"/>
    <col min="1391" max="1391" width="9.28515625" style="3" bestFit="1" customWidth="1"/>
    <col min="1392" max="1392" width="11" style="3" bestFit="1" customWidth="1"/>
    <col min="1393" max="1393" width="13.85546875" style="3" bestFit="1" customWidth="1"/>
    <col min="1394" max="1399" width="9.140625" style="3"/>
    <col min="1400" max="1400" width="15.7109375" style="3" customWidth="1"/>
    <col min="1401" max="1536" width="9.140625" style="3"/>
    <col min="1537" max="1537" width="32.28515625" style="3" customWidth="1"/>
    <col min="1538" max="1538" width="10.7109375" style="3" customWidth="1"/>
    <col min="1539" max="1539" width="16.140625" style="3" customWidth="1"/>
    <col min="1540" max="1540" width="13.28515625" style="3" customWidth="1"/>
    <col min="1541" max="1541" width="14.85546875" style="3" bestFit="1" customWidth="1"/>
    <col min="1542" max="1542" width="13.7109375" style="3" bestFit="1" customWidth="1"/>
    <col min="1543" max="1543" width="12.5703125" style="3" customWidth="1"/>
    <col min="1544" max="1544" width="14.28515625" style="3" bestFit="1" customWidth="1"/>
    <col min="1545" max="1545" width="15" style="3" bestFit="1" customWidth="1"/>
    <col min="1546" max="1546" width="14.42578125" style="3" bestFit="1" customWidth="1"/>
    <col min="1547" max="1549" width="12.5703125" style="3" customWidth="1"/>
    <col min="1550" max="1550" width="11.7109375" style="3" customWidth="1"/>
    <col min="1551" max="1551" width="19.85546875" style="3" bestFit="1" customWidth="1"/>
    <col min="1552" max="1552" width="11.7109375" style="3" customWidth="1"/>
    <col min="1553" max="1555" width="9.140625" style="3"/>
    <col min="1556" max="1556" width="38" style="3" customWidth="1"/>
    <col min="1557" max="1557" width="10.85546875" style="3" customWidth="1"/>
    <col min="1558" max="1558" width="18.28515625" style="3" customWidth="1"/>
    <col min="1559" max="1559" width="13.7109375" style="3" customWidth="1"/>
    <col min="1560" max="1560" width="14.28515625" style="3" customWidth="1"/>
    <col min="1561" max="1561" width="14.42578125" style="3" customWidth="1"/>
    <col min="1562" max="1562" width="12.5703125" style="3" customWidth="1"/>
    <col min="1563" max="1564" width="15" style="3" customWidth="1"/>
    <col min="1565" max="1565" width="18.85546875" style="3" bestFit="1" customWidth="1"/>
    <col min="1566" max="1567" width="12.5703125" style="3" customWidth="1"/>
    <col min="1568" max="1568" width="13.140625" style="3" customWidth="1"/>
    <col min="1569" max="1569" width="12.5703125" style="3" customWidth="1"/>
    <col min="1570" max="1570" width="20.85546875" style="3" bestFit="1" customWidth="1"/>
    <col min="1571" max="1571" width="21.7109375" style="3" customWidth="1"/>
    <col min="1572" max="1574" width="9.140625" style="3"/>
    <col min="1575" max="1575" width="3.85546875" style="3" customWidth="1"/>
    <col min="1576" max="1576" width="17.7109375" style="3" customWidth="1"/>
    <col min="1577" max="1577" width="9.42578125" style="3" bestFit="1" customWidth="1"/>
    <col min="1578" max="1578" width="12" style="3" bestFit="1" customWidth="1"/>
    <col min="1579" max="1587" width="10.7109375" style="3" customWidth="1"/>
    <col min="1588" max="1588" width="7.85546875" style="3" bestFit="1" customWidth="1"/>
    <col min="1589" max="1589" width="16.5703125" style="3" customWidth="1"/>
    <col min="1590" max="1590" width="9.140625" style="3"/>
    <col min="1591" max="1591" width="11.140625" style="3" bestFit="1" customWidth="1"/>
    <col min="1592" max="1593" width="9.85546875" style="3" bestFit="1" customWidth="1"/>
    <col min="1594" max="1594" width="11" style="3" customWidth="1"/>
    <col min="1595" max="1595" width="10.5703125" style="3" bestFit="1" customWidth="1"/>
    <col min="1596" max="1596" width="10.140625" style="3" customWidth="1"/>
    <col min="1597" max="1597" width="9.42578125" style="3" bestFit="1" customWidth="1"/>
    <col min="1598" max="1598" width="9.28515625" style="3" bestFit="1" customWidth="1"/>
    <col min="1599" max="1600" width="10.140625" style="3" customWidth="1"/>
    <col min="1601" max="1601" width="10.42578125" style="3" customWidth="1"/>
    <col min="1602" max="1602" width="9.28515625" style="3" bestFit="1" customWidth="1"/>
    <col min="1603" max="1604" width="9.140625" style="3"/>
    <col min="1605" max="1605" width="10.5703125" style="3" customWidth="1"/>
    <col min="1606" max="1609" width="9.140625" style="3"/>
    <col min="1610" max="1610" width="3.7109375" style="3" customWidth="1"/>
    <col min="1611" max="1611" width="14.7109375" style="3" customWidth="1"/>
    <col min="1612" max="1612" width="9.5703125" style="3" bestFit="1" customWidth="1"/>
    <col min="1613" max="1613" width="11.7109375" style="3" bestFit="1" customWidth="1"/>
    <col min="1614" max="1614" width="10.85546875" style="3" bestFit="1" customWidth="1"/>
    <col min="1615" max="1615" width="9.5703125" style="3" customWidth="1"/>
    <col min="1616" max="1616" width="11" style="3" bestFit="1" customWidth="1"/>
    <col min="1617" max="1617" width="11.85546875" style="3" bestFit="1" customWidth="1"/>
    <col min="1618" max="1618" width="11" style="3" bestFit="1" customWidth="1"/>
    <col min="1619" max="1619" width="13.42578125" style="3" bestFit="1" customWidth="1"/>
    <col min="1620" max="1620" width="9.7109375" style="3" bestFit="1" customWidth="1"/>
    <col min="1621" max="1621" width="11.5703125" style="3" bestFit="1" customWidth="1"/>
    <col min="1622" max="1622" width="10.85546875" style="3" bestFit="1" customWidth="1"/>
    <col min="1623" max="1623" width="11.7109375" style="3" customWidth="1"/>
    <col min="1624" max="1624" width="11.85546875" style="3" bestFit="1" customWidth="1"/>
    <col min="1625" max="1625" width="11.7109375" style="3" bestFit="1" customWidth="1"/>
    <col min="1626" max="1627" width="9.28515625" style="3" customWidth="1"/>
    <col min="1628" max="1631" width="9.140625" style="3"/>
    <col min="1632" max="1632" width="9.7109375" style="3" customWidth="1"/>
    <col min="1633" max="1633" width="14.85546875" style="3" customWidth="1"/>
    <col min="1634" max="1634" width="12.140625" style="3" bestFit="1" customWidth="1"/>
    <col min="1635" max="1635" width="16.85546875" style="3" bestFit="1" customWidth="1"/>
    <col min="1636" max="1636" width="13.42578125" style="3" bestFit="1" customWidth="1"/>
    <col min="1637" max="1637" width="15.85546875" style="3" bestFit="1" customWidth="1"/>
    <col min="1638" max="1638" width="12.5703125" style="3" bestFit="1" customWidth="1"/>
    <col min="1639" max="1639" width="13" style="3" bestFit="1" customWidth="1"/>
    <col min="1640" max="1640" width="13.28515625" style="3" bestFit="1" customWidth="1"/>
    <col min="1641" max="1641" width="12.7109375" style="3" bestFit="1" customWidth="1"/>
    <col min="1642" max="1642" width="15.28515625" style="3" customWidth="1"/>
    <col min="1643" max="1643" width="13.28515625" style="3" customWidth="1"/>
    <col min="1644" max="1644" width="10.5703125" style="3" bestFit="1" customWidth="1"/>
    <col min="1645" max="1645" width="12.5703125" style="3" customWidth="1"/>
    <col min="1646" max="1646" width="9.85546875" style="3" bestFit="1" customWidth="1"/>
    <col min="1647" max="1647" width="9.28515625" style="3" bestFit="1" customWidth="1"/>
    <col min="1648" max="1648" width="11" style="3" bestFit="1" customWidth="1"/>
    <col min="1649" max="1649" width="13.85546875" style="3" bestFit="1" customWidth="1"/>
    <col min="1650" max="1655" width="9.140625" style="3"/>
    <col min="1656" max="1656" width="15.7109375" style="3" customWidth="1"/>
    <col min="1657" max="1792" width="9.140625" style="3"/>
    <col min="1793" max="1793" width="32.28515625" style="3" customWidth="1"/>
    <col min="1794" max="1794" width="10.7109375" style="3" customWidth="1"/>
    <col min="1795" max="1795" width="16.140625" style="3" customWidth="1"/>
    <col min="1796" max="1796" width="13.28515625" style="3" customWidth="1"/>
    <col min="1797" max="1797" width="14.85546875" style="3" bestFit="1" customWidth="1"/>
    <col min="1798" max="1798" width="13.7109375" style="3" bestFit="1" customWidth="1"/>
    <col min="1799" max="1799" width="12.5703125" style="3" customWidth="1"/>
    <col min="1800" max="1800" width="14.28515625" style="3" bestFit="1" customWidth="1"/>
    <col min="1801" max="1801" width="15" style="3" bestFit="1" customWidth="1"/>
    <col min="1802" max="1802" width="14.42578125" style="3" bestFit="1" customWidth="1"/>
    <col min="1803" max="1805" width="12.5703125" style="3" customWidth="1"/>
    <col min="1806" max="1806" width="11.7109375" style="3" customWidth="1"/>
    <col min="1807" max="1807" width="19.85546875" style="3" bestFit="1" customWidth="1"/>
    <col min="1808" max="1808" width="11.7109375" style="3" customWidth="1"/>
    <col min="1809" max="1811" width="9.140625" style="3"/>
    <col min="1812" max="1812" width="38" style="3" customWidth="1"/>
    <col min="1813" max="1813" width="10.85546875" style="3" customWidth="1"/>
    <col min="1814" max="1814" width="18.28515625" style="3" customWidth="1"/>
    <col min="1815" max="1815" width="13.7109375" style="3" customWidth="1"/>
    <col min="1816" max="1816" width="14.28515625" style="3" customWidth="1"/>
    <col min="1817" max="1817" width="14.42578125" style="3" customWidth="1"/>
    <col min="1818" max="1818" width="12.5703125" style="3" customWidth="1"/>
    <col min="1819" max="1820" width="15" style="3" customWidth="1"/>
    <col min="1821" max="1821" width="18.85546875" style="3" bestFit="1" customWidth="1"/>
    <col min="1822" max="1823" width="12.5703125" style="3" customWidth="1"/>
    <col min="1824" max="1824" width="13.140625" style="3" customWidth="1"/>
    <col min="1825" max="1825" width="12.5703125" style="3" customWidth="1"/>
    <col min="1826" max="1826" width="20.85546875" style="3" bestFit="1" customWidth="1"/>
    <col min="1827" max="1827" width="21.7109375" style="3" customWidth="1"/>
    <col min="1828" max="1830" width="9.140625" style="3"/>
    <col min="1831" max="1831" width="3.85546875" style="3" customWidth="1"/>
    <col min="1832" max="1832" width="17.7109375" style="3" customWidth="1"/>
    <col min="1833" max="1833" width="9.42578125" style="3" bestFit="1" customWidth="1"/>
    <col min="1834" max="1834" width="12" style="3" bestFit="1" customWidth="1"/>
    <col min="1835" max="1843" width="10.7109375" style="3" customWidth="1"/>
    <col min="1844" max="1844" width="7.85546875" style="3" bestFit="1" customWidth="1"/>
    <col min="1845" max="1845" width="16.5703125" style="3" customWidth="1"/>
    <col min="1846" max="1846" width="9.140625" style="3"/>
    <col min="1847" max="1847" width="11.140625" style="3" bestFit="1" customWidth="1"/>
    <col min="1848" max="1849" width="9.85546875" style="3" bestFit="1" customWidth="1"/>
    <col min="1850" max="1850" width="11" style="3" customWidth="1"/>
    <col min="1851" max="1851" width="10.5703125" style="3" bestFit="1" customWidth="1"/>
    <col min="1852" max="1852" width="10.140625" style="3" customWidth="1"/>
    <col min="1853" max="1853" width="9.42578125" style="3" bestFit="1" customWidth="1"/>
    <col min="1854" max="1854" width="9.28515625" style="3" bestFit="1" customWidth="1"/>
    <col min="1855" max="1856" width="10.140625" style="3" customWidth="1"/>
    <col min="1857" max="1857" width="10.42578125" style="3" customWidth="1"/>
    <col min="1858" max="1858" width="9.28515625" style="3" bestFit="1" customWidth="1"/>
    <col min="1859" max="1860" width="9.140625" style="3"/>
    <col min="1861" max="1861" width="10.5703125" style="3" customWidth="1"/>
    <col min="1862" max="1865" width="9.140625" style="3"/>
    <col min="1866" max="1866" width="3.7109375" style="3" customWidth="1"/>
    <col min="1867" max="1867" width="14.7109375" style="3" customWidth="1"/>
    <col min="1868" max="1868" width="9.5703125" style="3" bestFit="1" customWidth="1"/>
    <col min="1869" max="1869" width="11.7109375" style="3" bestFit="1" customWidth="1"/>
    <col min="1870" max="1870" width="10.85546875" style="3" bestFit="1" customWidth="1"/>
    <col min="1871" max="1871" width="9.5703125" style="3" customWidth="1"/>
    <col min="1872" max="1872" width="11" style="3" bestFit="1" customWidth="1"/>
    <col min="1873" max="1873" width="11.85546875" style="3" bestFit="1" customWidth="1"/>
    <col min="1874" max="1874" width="11" style="3" bestFit="1" customWidth="1"/>
    <col min="1875" max="1875" width="13.42578125" style="3" bestFit="1" customWidth="1"/>
    <col min="1876" max="1876" width="9.7109375" style="3" bestFit="1" customWidth="1"/>
    <col min="1877" max="1877" width="11.5703125" style="3" bestFit="1" customWidth="1"/>
    <col min="1878" max="1878" width="10.85546875" style="3" bestFit="1" customWidth="1"/>
    <col min="1879" max="1879" width="11.7109375" style="3" customWidth="1"/>
    <col min="1880" max="1880" width="11.85546875" style="3" bestFit="1" customWidth="1"/>
    <col min="1881" max="1881" width="11.7109375" style="3" bestFit="1" customWidth="1"/>
    <col min="1882" max="1883" width="9.28515625" style="3" customWidth="1"/>
    <col min="1884" max="1887" width="9.140625" style="3"/>
    <col min="1888" max="1888" width="9.7109375" style="3" customWidth="1"/>
    <col min="1889" max="1889" width="14.85546875" style="3" customWidth="1"/>
    <col min="1890" max="1890" width="12.140625" style="3" bestFit="1" customWidth="1"/>
    <col min="1891" max="1891" width="16.85546875" style="3" bestFit="1" customWidth="1"/>
    <col min="1892" max="1892" width="13.42578125" style="3" bestFit="1" customWidth="1"/>
    <col min="1893" max="1893" width="15.85546875" style="3" bestFit="1" customWidth="1"/>
    <col min="1894" max="1894" width="12.5703125" style="3" bestFit="1" customWidth="1"/>
    <col min="1895" max="1895" width="13" style="3" bestFit="1" customWidth="1"/>
    <col min="1896" max="1896" width="13.28515625" style="3" bestFit="1" customWidth="1"/>
    <col min="1897" max="1897" width="12.7109375" style="3" bestFit="1" customWidth="1"/>
    <col min="1898" max="1898" width="15.28515625" style="3" customWidth="1"/>
    <col min="1899" max="1899" width="13.28515625" style="3" customWidth="1"/>
    <col min="1900" max="1900" width="10.5703125" style="3" bestFit="1" customWidth="1"/>
    <col min="1901" max="1901" width="12.5703125" style="3" customWidth="1"/>
    <col min="1902" max="1902" width="9.85546875" style="3" bestFit="1" customWidth="1"/>
    <col min="1903" max="1903" width="9.28515625" style="3" bestFit="1" customWidth="1"/>
    <col min="1904" max="1904" width="11" style="3" bestFit="1" customWidth="1"/>
    <col min="1905" max="1905" width="13.85546875" style="3" bestFit="1" customWidth="1"/>
    <col min="1906" max="1911" width="9.140625" style="3"/>
    <col min="1912" max="1912" width="15.7109375" style="3" customWidth="1"/>
    <col min="1913" max="2048" width="9.140625" style="3"/>
    <col min="2049" max="2049" width="32.28515625" style="3" customWidth="1"/>
    <col min="2050" max="2050" width="10.7109375" style="3" customWidth="1"/>
    <col min="2051" max="2051" width="16.140625" style="3" customWidth="1"/>
    <col min="2052" max="2052" width="13.28515625" style="3" customWidth="1"/>
    <col min="2053" max="2053" width="14.85546875" style="3" bestFit="1" customWidth="1"/>
    <col min="2054" max="2054" width="13.7109375" style="3" bestFit="1" customWidth="1"/>
    <col min="2055" max="2055" width="12.5703125" style="3" customWidth="1"/>
    <col min="2056" max="2056" width="14.28515625" style="3" bestFit="1" customWidth="1"/>
    <col min="2057" max="2057" width="15" style="3" bestFit="1" customWidth="1"/>
    <col min="2058" max="2058" width="14.42578125" style="3" bestFit="1" customWidth="1"/>
    <col min="2059" max="2061" width="12.5703125" style="3" customWidth="1"/>
    <col min="2062" max="2062" width="11.7109375" style="3" customWidth="1"/>
    <col min="2063" max="2063" width="19.85546875" style="3" bestFit="1" customWidth="1"/>
    <col min="2064" max="2064" width="11.7109375" style="3" customWidth="1"/>
    <col min="2065" max="2067" width="9.140625" style="3"/>
    <col min="2068" max="2068" width="38" style="3" customWidth="1"/>
    <col min="2069" max="2069" width="10.85546875" style="3" customWidth="1"/>
    <col min="2070" max="2070" width="18.28515625" style="3" customWidth="1"/>
    <col min="2071" max="2071" width="13.7109375" style="3" customWidth="1"/>
    <col min="2072" max="2072" width="14.28515625" style="3" customWidth="1"/>
    <col min="2073" max="2073" width="14.42578125" style="3" customWidth="1"/>
    <col min="2074" max="2074" width="12.5703125" style="3" customWidth="1"/>
    <col min="2075" max="2076" width="15" style="3" customWidth="1"/>
    <col min="2077" max="2077" width="18.85546875" style="3" bestFit="1" customWidth="1"/>
    <col min="2078" max="2079" width="12.5703125" style="3" customWidth="1"/>
    <col min="2080" max="2080" width="13.140625" style="3" customWidth="1"/>
    <col min="2081" max="2081" width="12.5703125" style="3" customWidth="1"/>
    <col min="2082" max="2082" width="20.85546875" style="3" bestFit="1" customWidth="1"/>
    <col min="2083" max="2083" width="21.7109375" style="3" customWidth="1"/>
    <col min="2084" max="2086" width="9.140625" style="3"/>
    <col min="2087" max="2087" width="3.85546875" style="3" customWidth="1"/>
    <col min="2088" max="2088" width="17.7109375" style="3" customWidth="1"/>
    <col min="2089" max="2089" width="9.42578125" style="3" bestFit="1" customWidth="1"/>
    <col min="2090" max="2090" width="12" style="3" bestFit="1" customWidth="1"/>
    <col min="2091" max="2099" width="10.7109375" style="3" customWidth="1"/>
    <col min="2100" max="2100" width="7.85546875" style="3" bestFit="1" customWidth="1"/>
    <col min="2101" max="2101" width="16.5703125" style="3" customWidth="1"/>
    <col min="2102" max="2102" width="9.140625" style="3"/>
    <col min="2103" max="2103" width="11.140625" style="3" bestFit="1" customWidth="1"/>
    <col min="2104" max="2105" width="9.85546875" style="3" bestFit="1" customWidth="1"/>
    <col min="2106" max="2106" width="11" style="3" customWidth="1"/>
    <col min="2107" max="2107" width="10.5703125" style="3" bestFit="1" customWidth="1"/>
    <col min="2108" max="2108" width="10.140625" style="3" customWidth="1"/>
    <col min="2109" max="2109" width="9.42578125" style="3" bestFit="1" customWidth="1"/>
    <col min="2110" max="2110" width="9.28515625" style="3" bestFit="1" customWidth="1"/>
    <col min="2111" max="2112" width="10.140625" style="3" customWidth="1"/>
    <col min="2113" max="2113" width="10.42578125" style="3" customWidth="1"/>
    <col min="2114" max="2114" width="9.28515625" style="3" bestFit="1" customWidth="1"/>
    <col min="2115" max="2116" width="9.140625" style="3"/>
    <col min="2117" max="2117" width="10.5703125" style="3" customWidth="1"/>
    <col min="2118" max="2121" width="9.140625" style="3"/>
    <col min="2122" max="2122" width="3.7109375" style="3" customWidth="1"/>
    <col min="2123" max="2123" width="14.7109375" style="3" customWidth="1"/>
    <col min="2124" max="2124" width="9.5703125" style="3" bestFit="1" customWidth="1"/>
    <col min="2125" max="2125" width="11.7109375" style="3" bestFit="1" customWidth="1"/>
    <col min="2126" max="2126" width="10.85546875" style="3" bestFit="1" customWidth="1"/>
    <col min="2127" max="2127" width="9.5703125" style="3" customWidth="1"/>
    <col min="2128" max="2128" width="11" style="3" bestFit="1" customWidth="1"/>
    <col min="2129" max="2129" width="11.85546875" style="3" bestFit="1" customWidth="1"/>
    <col min="2130" max="2130" width="11" style="3" bestFit="1" customWidth="1"/>
    <col min="2131" max="2131" width="13.42578125" style="3" bestFit="1" customWidth="1"/>
    <col min="2132" max="2132" width="9.7109375" style="3" bestFit="1" customWidth="1"/>
    <col min="2133" max="2133" width="11.5703125" style="3" bestFit="1" customWidth="1"/>
    <col min="2134" max="2134" width="10.85546875" style="3" bestFit="1" customWidth="1"/>
    <col min="2135" max="2135" width="11.7109375" style="3" customWidth="1"/>
    <col min="2136" max="2136" width="11.85546875" style="3" bestFit="1" customWidth="1"/>
    <col min="2137" max="2137" width="11.7109375" style="3" bestFit="1" customWidth="1"/>
    <col min="2138" max="2139" width="9.28515625" style="3" customWidth="1"/>
    <col min="2140" max="2143" width="9.140625" style="3"/>
    <col min="2144" max="2144" width="9.7109375" style="3" customWidth="1"/>
    <col min="2145" max="2145" width="14.85546875" style="3" customWidth="1"/>
    <col min="2146" max="2146" width="12.140625" style="3" bestFit="1" customWidth="1"/>
    <col min="2147" max="2147" width="16.85546875" style="3" bestFit="1" customWidth="1"/>
    <col min="2148" max="2148" width="13.42578125" style="3" bestFit="1" customWidth="1"/>
    <col min="2149" max="2149" width="15.85546875" style="3" bestFit="1" customWidth="1"/>
    <col min="2150" max="2150" width="12.5703125" style="3" bestFit="1" customWidth="1"/>
    <col min="2151" max="2151" width="13" style="3" bestFit="1" customWidth="1"/>
    <col min="2152" max="2152" width="13.28515625" style="3" bestFit="1" customWidth="1"/>
    <col min="2153" max="2153" width="12.7109375" style="3" bestFit="1" customWidth="1"/>
    <col min="2154" max="2154" width="15.28515625" style="3" customWidth="1"/>
    <col min="2155" max="2155" width="13.28515625" style="3" customWidth="1"/>
    <col min="2156" max="2156" width="10.5703125" style="3" bestFit="1" customWidth="1"/>
    <col min="2157" max="2157" width="12.5703125" style="3" customWidth="1"/>
    <col min="2158" max="2158" width="9.85546875" style="3" bestFit="1" customWidth="1"/>
    <col min="2159" max="2159" width="9.28515625" style="3" bestFit="1" customWidth="1"/>
    <col min="2160" max="2160" width="11" style="3" bestFit="1" customWidth="1"/>
    <col min="2161" max="2161" width="13.85546875" style="3" bestFit="1" customWidth="1"/>
    <col min="2162" max="2167" width="9.140625" style="3"/>
    <col min="2168" max="2168" width="15.7109375" style="3" customWidth="1"/>
    <col min="2169" max="2304" width="9.140625" style="3"/>
    <col min="2305" max="2305" width="32.28515625" style="3" customWidth="1"/>
    <col min="2306" max="2306" width="10.7109375" style="3" customWidth="1"/>
    <col min="2307" max="2307" width="16.140625" style="3" customWidth="1"/>
    <col min="2308" max="2308" width="13.28515625" style="3" customWidth="1"/>
    <col min="2309" max="2309" width="14.85546875" style="3" bestFit="1" customWidth="1"/>
    <col min="2310" max="2310" width="13.7109375" style="3" bestFit="1" customWidth="1"/>
    <col min="2311" max="2311" width="12.5703125" style="3" customWidth="1"/>
    <col min="2312" max="2312" width="14.28515625" style="3" bestFit="1" customWidth="1"/>
    <col min="2313" max="2313" width="15" style="3" bestFit="1" customWidth="1"/>
    <col min="2314" max="2314" width="14.42578125" style="3" bestFit="1" customWidth="1"/>
    <col min="2315" max="2317" width="12.5703125" style="3" customWidth="1"/>
    <col min="2318" max="2318" width="11.7109375" style="3" customWidth="1"/>
    <col min="2319" max="2319" width="19.85546875" style="3" bestFit="1" customWidth="1"/>
    <col min="2320" max="2320" width="11.7109375" style="3" customWidth="1"/>
    <col min="2321" max="2323" width="9.140625" style="3"/>
    <col min="2324" max="2324" width="38" style="3" customWidth="1"/>
    <col min="2325" max="2325" width="10.85546875" style="3" customWidth="1"/>
    <col min="2326" max="2326" width="18.28515625" style="3" customWidth="1"/>
    <col min="2327" max="2327" width="13.7109375" style="3" customWidth="1"/>
    <col min="2328" max="2328" width="14.28515625" style="3" customWidth="1"/>
    <col min="2329" max="2329" width="14.42578125" style="3" customWidth="1"/>
    <col min="2330" max="2330" width="12.5703125" style="3" customWidth="1"/>
    <col min="2331" max="2332" width="15" style="3" customWidth="1"/>
    <col min="2333" max="2333" width="18.85546875" style="3" bestFit="1" customWidth="1"/>
    <col min="2334" max="2335" width="12.5703125" style="3" customWidth="1"/>
    <col min="2336" max="2336" width="13.140625" style="3" customWidth="1"/>
    <col min="2337" max="2337" width="12.5703125" style="3" customWidth="1"/>
    <col min="2338" max="2338" width="20.85546875" style="3" bestFit="1" customWidth="1"/>
    <col min="2339" max="2339" width="21.7109375" style="3" customWidth="1"/>
    <col min="2340" max="2342" width="9.140625" style="3"/>
    <col min="2343" max="2343" width="3.85546875" style="3" customWidth="1"/>
    <col min="2344" max="2344" width="17.7109375" style="3" customWidth="1"/>
    <col min="2345" max="2345" width="9.42578125" style="3" bestFit="1" customWidth="1"/>
    <col min="2346" max="2346" width="12" style="3" bestFit="1" customWidth="1"/>
    <col min="2347" max="2355" width="10.7109375" style="3" customWidth="1"/>
    <col min="2356" max="2356" width="7.85546875" style="3" bestFit="1" customWidth="1"/>
    <col min="2357" max="2357" width="16.5703125" style="3" customWidth="1"/>
    <col min="2358" max="2358" width="9.140625" style="3"/>
    <col min="2359" max="2359" width="11.140625" style="3" bestFit="1" customWidth="1"/>
    <col min="2360" max="2361" width="9.85546875" style="3" bestFit="1" customWidth="1"/>
    <col min="2362" max="2362" width="11" style="3" customWidth="1"/>
    <col min="2363" max="2363" width="10.5703125" style="3" bestFit="1" customWidth="1"/>
    <col min="2364" max="2364" width="10.140625" style="3" customWidth="1"/>
    <col min="2365" max="2365" width="9.42578125" style="3" bestFit="1" customWidth="1"/>
    <col min="2366" max="2366" width="9.28515625" style="3" bestFit="1" customWidth="1"/>
    <col min="2367" max="2368" width="10.140625" style="3" customWidth="1"/>
    <col min="2369" max="2369" width="10.42578125" style="3" customWidth="1"/>
    <col min="2370" max="2370" width="9.28515625" style="3" bestFit="1" customWidth="1"/>
    <col min="2371" max="2372" width="9.140625" style="3"/>
    <col min="2373" max="2373" width="10.5703125" style="3" customWidth="1"/>
    <col min="2374" max="2377" width="9.140625" style="3"/>
    <col min="2378" max="2378" width="3.7109375" style="3" customWidth="1"/>
    <col min="2379" max="2379" width="14.7109375" style="3" customWidth="1"/>
    <col min="2380" max="2380" width="9.5703125" style="3" bestFit="1" customWidth="1"/>
    <col min="2381" max="2381" width="11.7109375" style="3" bestFit="1" customWidth="1"/>
    <col min="2382" max="2382" width="10.85546875" style="3" bestFit="1" customWidth="1"/>
    <col min="2383" max="2383" width="9.5703125" style="3" customWidth="1"/>
    <col min="2384" max="2384" width="11" style="3" bestFit="1" customWidth="1"/>
    <col min="2385" max="2385" width="11.85546875" style="3" bestFit="1" customWidth="1"/>
    <col min="2386" max="2386" width="11" style="3" bestFit="1" customWidth="1"/>
    <col min="2387" max="2387" width="13.42578125" style="3" bestFit="1" customWidth="1"/>
    <col min="2388" max="2388" width="9.7109375" style="3" bestFit="1" customWidth="1"/>
    <col min="2389" max="2389" width="11.5703125" style="3" bestFit="1" customWidth="1"/>
    <col min="2390" max="2390" width="10.85546875" style="3" bestFit="1" customWidth="1"/>
    <col min="2391" max="2391" width="11.7109375" style="3" customWidth="1"/>
    <col min="2392" max="2392" width="11.85546875" style="3" bestFit="1" customWidth="1"/>
    <col min="2393" max="2393" width="11.7109375" style="3" bestFit="1" customWidth="1"/>
    <col min="2394" max="2395" width="9.28515625" style="3" customWidth="1"/>
    <col min="2396" max="2399" width="9.140625" style="3"/>
    <col min="2400" max="2400" width="9.7109375" style="3" customWidth="1"/>
    <col min="2401" max="2401" width="14.85546875" style="3" customWidth="1"/>
    <col min="2402" max="2402" width="12.140625" style="3" bestFit="1" customWidth="1"/>
    <col min="2403" max="2403" width="16.85546875" style="3" bestFit="1" customWidth="1"/>
    <col min="2404" max="2404" width="13.42578125" style="3" bestFit="1" customWidth="1"/>
    <col min="2405" max="2405" width="15.85546875" style="3" bestFit="1" customWidth="1"/>
    <col min="2406" max="2406" width="12.5703125" style="3" bestFit="1" customWidth="1"/>
    <col min="2407" max="2407" width="13" style="3" bestFit="1" customWidth="1"/>
    <col min="2408" max="2408" width="13.28515625" style="3" bestFit="1" customWidth="1"/>
    <col min="2409" max="2409" width="12.7109375" style="3" bestFit="1" customWidth="1"/>
    <col min="2410" max="2410" width="15.28515625" style="3" customWidth="1"/>
    <col min="2411" max="2411" width="13.28515625" style="3" customWidth="1"/>
    <col min="2412" max="2412" width="10.5703125" style="3" bestFit="1" customWidth="1"/>
    <col min="2413" max="2413" width="12.5703125" style="3" customWidth="1"/>
    <col min="2414" max="2414" width="9.85546875" style="3" bestFit="1" customWidth="1"/>
    <col min="2415" max="2415" width="9.28515625" style="3" bestFit="1" customWidth="1"/>
    <col min="2416" max="2416" width="11" style="3" bestFit="1" customWidth="1"/>
    <col min="2417" max="2417" width="13.85546875" style="3" bestFit="1" customWidth="1"/>
    <col min="2418" max="2423" width="9.140625" style="3"/>
    <col min="2424" max="2424" width="15.7109375" style="3" customWidth="1"/>
    <col min="2425" max="2560" width="9.140625" style="3"/>
    <col min="2561" max="2561" width="32.28515625" style="3" customWidth="1"/>
    <col min="2562" max="2562" width="10.7109375" style="3" customWidth="1"/>
    <col min="2563" max="2563" width="16.140625" style="3" customWidth="1"/>
    <col min="2564" max="2564" width="13.28515625" style="3" customWidth="1"/>
    <col min="2565" max="2565" width="14.85546875" style="3" bestFit="1" customWidth="1"/>
    <col min="2566" max="2566" width="13.7109375" style="3" bestFit="1" customWidth="1"/>
    <col min="2567" max="2567" width="12.5703125" style="3" customWidth="1"/>
    <col min="2568" max="2568" width="14.28515625" style="3" bestFit="1" customWidth="1"/>
    <col min="2569" max="2569" width="15" style="3" bestFit="1" customWidth="1"/>
    <col min="2570" max="2570" width="14.42578125" style="3" bestFit="1" customWidth="1"/>
    <col min="2571" max="2573" width="12.5703125" style="3" customWidth="1"/>
    <col min="2574" max="2574" width="11.7109375" style="3" customWidth="1"/>
    <col min="2575" max="2575" width="19.85546875" style="3" bestFit="1" customWidth="1"/>
    <col min="2576" max="2576" width="11.7109375" style="3" customWidth="1"/>
    <col min="2577" max="2579" width="9.140625" style="3"/>
    <col min="2580" max="2580" width="38" style="3" customWidth="1"/>
    <col min="2581" max="2581" width="10.85546875" style="3" customWidth="1"/>
    <col min="2582" max="2582" width="18.28515625" style="3" customWidth="1"/>
    <col min="2583" max="2583" width="13.7109375" style="3" customWidth="1"/>
    <col min="2584" max="2584" width="14.28515625" style="3" customWidth="1"/>
    <col min="2585" max="2585" width="14.42578125" style="3" customWidth="1"/>
    <col min="2586" max="2586" width="12.5703125" style="3" customWidth="1"/>
    <col min="2587" max="2588" width="15" style="3" customWidth="1"/>
    <col min="2589" max="2589" width="18.85546875" style="3" bestFit="1" customWidth="1"/>
    <col min="2590" max="2591" width="12.5703125" style="3" customWidth="1"/>
    <col min="2592" max="2592" width="13.140625" style="3" customWidth="1"/>
    <col min="2593" max="2593" width="12.5703125" style="3" customWidth="1"/>
    <col min="2594" max="2594" width="20.85546875" style="3" bestFit="1" customWidth="1"/>
    <col min="2595" max="2595" width="21.7109375" style="3" customWidth="1"/>
    <col min="2596" max="2598" width="9.140625" style="3"/>
    <col min="2599" max="2599" width="3.85546875" style="3" customWidth="1"/>
    <col min="2600" max="2600" width="17.7109375" style="3" customWidth="1"/>
    <col min="2601" max="2601" width="9.42578125" style="3" bestFit="1" customWidth="1"/>
    <col min="2602" max="2602" width="12" style="3" bestFit="1" customWidth="1"/>
    <col min="2603" max="2611" width="10.7109375" style="3" customWidth="1"/>
    <col min="2612" max="2612" width="7.85546875" style="3" bestFit="1" customWidth="1"/>
    <col min="2613" max="2613" width="16.5703125" style="3" customWidth="1"/>
    <col min="2614" max="2614" width="9.140625" style="3"/>
    <col min="2615" max="2615" width="11.140625" style="3" bestFit="1" customWidth="1"/>
    <col min="2616" max="2617" width="9.85546875" style="3" bestFit="1" customWidth="1"/>
    <col min="2618" max="2618" width="11" style="3" customWidth="1"/>
    <col min="2619" max="2619" width="10.5703125" style="3" bestFit="1" customWidth="1"/>
    <col min="2620" max="2620" width="10.140625" style="3" customWidth="1"/>
    <col min="2621" max="2621" width="9.42578125" style="3" bestFit="1" customWidth="1"/>
    <col min="2622" max="2622" width="9.28515625" style="3" bestFit="1" customWidth="1"/>
    <col min="2623" max="2624" width="10.140625" style="3" customWidth="1"/>
    <col min="2625" max="2625" width="10.42578125" style="3" customWidth="1"/>
    <col min="2626" max="2626" width="9.28515625" style="3" bestFit="1" customWidth="1"/>
    <col min="2627" max="2628" width="9.140625" style="3"/>
    <col min="2629" max="2629" width="10.5703125" style="3" customWidth="1"/>
    <col min="2630" max="2633" width="9.140625" style="3"/>
    <col min="2634" max="2634" width="3.7109375" style="3" customWidth="1"/>
    <col min="2635" max="2635" width="14.7109375" style="3" customWidth="1"/>
    <col min="2636" max="2636" width="9.5703125" style="3" bestFit="1" customWidth="1"/>
    <col min="2637" max="2637" width="11.7109375" style="3" bestFit="1" customWidth="1"/>
    <col min="2638" max="2638" width="10.85546875" style="3" bestFit="1" customWidth="1"/>
    <col min="2639" max="2639" width="9.5703125" style="3" customWidth="1"/>
    <col min="2640" max="2640" width="11" style="3" bestFit="1" customWidth="1"/>
    <col min="2641" max="2641" width="11.85546875" style="3" bestFit="1" customWidth="1"/>
    <col min="2642" max="2642" width="11" style="3" bestFit="1" customWidth="1"/>
    <col min="2643" max="2643" width="13.42578125" style="3" bestFit="1" customWidth="1"/>
    <col min="2644" max="2644" width="9.7109375" style="3" bestFit="1" customWidth="1"/>
    <col min="2645" max="2645" width="11.5703125" style="3" bestFit="1" customWidth="1"/>
    <col min="2646" max="2646" width="10.85546875" style="3" bestFit="1" customWidth="1"/>
    <col min="2647" max="2647" width="11.7109375" style="3" customWidth="1"/>
    <col min="2648" max="2648" width="11.85546875" style="3" bestFit="1" customWidth="1"/>
    <col min="2649" max="2649" width="11.7109375" style="3" bestFit="1" customWidth="1"/>
    <col min="2650" max="2651" width="9.28515625" style="3" customWidth="1"/>
    <col min="2652" max="2655" width="9.140625" style="3"/>
    <col min="2656" max="2656" width="9.7109375" style="3" customWidth="1"/>
    <col min="2657" max="2657" width="14.85546875" style="3" customWidth="1"/>
    <col min="2658" max="2658" width="12.140625" style="3" bestFit="1" customWidth="1"/>
    <col min="2659" max="2659" width="16.85546875" style="3" bestFit="1" customWidth="1"/>
    <col min="2660" max="2660" width="13.42578125" style="3" bestFit="1" customWidth="1"/>
    <col min="2661" max="2661" width="15.85546875" style="3" bestFit="1" customWidth="1"/>
    <col min="2662" max="2662" width="12.5703125" style="3" bestFit="1" customWidth="1"/>
    <col min="2663" max="2663" width="13" style="3" bestFit="1" customWidth="1"/>
    <col min="2664" max="2664" width="13.28515625" style="3" bestFit="1" customWidth="1"/>
    <col min="2665" max="2665" width="12.7109375" style="3" bestFit="1" customWidth="1"/>
    <col min="2666" max="2666" width="15.28515625" style="3" customWidth="1"/>
    <col min="2667" max="2667" width="13.28515625" style="3" customWidth="1"/>
    <col min="2668" max="2668" width="10.5703125" style="3" bestFit="1" customWidth="1"/>
    <col min="2669" max="2669" width="12.5703125" style="3" customWidth="1"/>
    <col min="2670" max="2670" width="9.85546875" style="3" bestFit="1" customWidth="1"/>
    <col min="2671" max="2671" width="9.28515625" style="3" bestFit="1" customWidth="1"/>
    <col min="2672" max="2672" width="11" style="3" bestFit="1" customWidth="1"/>
    <col min="2673" max="2673" width="13.85546875" style="3" bestFit="1" customWidth="1"/>
    <col min="2674" max="2679" width="9.140625" style="3"/>
    <col min="2680" max="2680" width="15.7109375" style="3" customWidth="1"/>
    <col min="2681" max="2816" width="9.140625" style="3"/>
    <col min="2817" max="2817" width="32.28515625" style="3" customWidth="1"/>
    <col min="2818" max="2818" width="10.7109375" style="3" customWidth="1"/>
    <col min="2819" max="2819" width="16.140625" style="3" customWidth="1"/>
    <col min="2820" max="2820" width="13.28515625" style="3" customWidth="1"/>
    <col min="2821" max="2821" width="14.85546875" style="3" bestFit="1" customWidth="1"/>
    <col min="2822" max="2822" width="13.7109375" style="3" bestFit="1" customWidth="1"/>
    <col min="2823" max="2823" width="12.5703125" style="3" customWidth="1"/>
    <col min="2824" max="2824" width="14.28515625" style="3" bestFit="1" customWidth="1"/>
    <col min="2825" max="2825" width="15" style="3" bestFit="1" customWidth="1"/>
    <col min="2826" max="2826" width="14.42578125" style="3" bestFit="1" customWidth="1"/>
    <col min="2827" max="2829" width="12.5703125" style="3" customWidth="1"/>
    <col min="2830" max="2830" width="11.7109375" style="3" customWidth="1"/>
    <col min="2831" max="2831" width="19.85546875" style="3" bestFit="1" customWidth="1"/>
    <col min="2832" max="2832" width="11.7109375" style="3" customWidth="1"/>
    <col min="2833" max="2835" width="9.140625" style="3"/>
    <col min="2836" max="2836" width="38" style="3" customWidth="1"/>
    <col min="2837" max="2837" width="10.85546875" style="3" customWidth="1"/>
    <col min="2838" max="2838" width="18.28515625" style="3" customWidth="1"/>
    <col min="2839" max="2839" width="13.7109375" style="3" customWidth="1"/>
    <col min="2840" max="2840" width="14.28515625" style="3" customWidth="1"/>
    <col min="2841" max="2841" width="14.42578125" style="3" customWidth="1"/>
    <col min="2842" max="2842" width="12.5703125" style="3" customWidth="1"/>
    <col min="2843" max="2844" width="15" style="3" customWidth="1"/>
    <col min="2845" max="2845" width="18.85546875" style="3" bestFit="1" customWidth="1"/>
    <col min="2846" max="2847" width="12.5703125" style="3" customWidth="1"/>
    <col min="2848" max="2848" width="13.140625" style="3" customWidth="1"/>
    <col min="2849" max="2849" width="12.5703125" style="3" customWidth="1"/>
    <col min="2850" max="2850" width="20.85546875" style="3" bestFit="1" customWidth="1"/>
    <col min="2851" max="2851" width="21.7109375" style="3" customWidth="1"/>
    <col min="2852" max="2854" width="9.140625" style="3"/>
    <col min="2855" max="2855" width="3.85546875" style="3" customWidth="1"/>
    <col min="2856" max="2856" width="17.7109375" style="3" customWidth="1"/>
    <col min="2857" max="2857" width="9.42578125" style="3" bestFit="1" customWidth="1"/>
    <col min="2858" max="2858" width="12" style="3" bestFit="1" customWidth="1"/>
    <col min="2859" max="2867" width="10.7109375" style="3" customWidth="1"/>
    <col min="2868" max="2868" width="7.85546875" style="3" bestFit="1" customWidth="1"/>
    <col min="2869" max="2869" width="16.5703125" style="3" customWidth="1"/>
    <col min="2870" max="2870" width="9.140625" style="3"/>
    <col min="2871" max="2871" width="11.140625" style="3" bestFit="1" customWidth="1"/>
    <col min="2872" max="2873" width="9.85546875" style="3" bestFit="1" customWidth="1"/>
    <col min="2874" max="2874" width="11" style="3" customWidth="1"/>
    <col min="2875" max="2875" width="10.5703125" style="3" bestFit="1" customWidth="1"/>
    <col min="2876" max="2876" width="10.140625" style="3" customWidth="1"/>
    <col min="2877" max="2877" width="9.42578125" style="3" bestFit="1" customWidth="1"/>
    <col min="2878" max="2878" width="9.28515625" style="3" bestFit="1" customWidth="1"/>
    <col min="2879" max="2880" width="10.140625" style="3" customWidth="1"/>
    <col min="2881" max="2881" width="10.42578125" style="3" customWidth="1"/>
    <col min="2882" max="2882" width="9.28515625" style="3" bestFit="1" customWidth="1"/>
    <col min="2883" max="2884" width="9.140625" style="3"/>
    <col min="2885" max="2885" width="10.5703125" style="3" customWidth="1"/>
    <col min="2886" max="2889" width="9.140625" style="3"/>
    <col min="2890" max="2890" width="3.7109375" style="3" customWidth="1"/>
    <col min="2891" max="2891" width="14.7109375" style="3" customWidth="1"/>
    <col min="2892" max="2892" width="9.5703125" style="3" bestFit="1" customWidth="1"/>
    <col min="2893" max="2893" width="11.7109375" style="3" bestFit="1" customWidth="1"/>
    <col min="2894" max="2894" width="10.85546875" style="3" bestFit="1" customWidth="1"/>
    <col min="2895" max="2895" width="9.5703125" style="3" customWidth="1"/>
    <col min="2896" max="2896" width="11" style="3" bestFit="1" customWidth="1"/>
    <col min="2897" max="2897" width="11.85546875" style="3" bestFit="1" customWidth="1"/>
    <col min="2898" max="2898" width="11" style="3" bestFit="1" customWidth="1"/>
    <col min="2899" max="2899" width="13.42578125" style="3" bestFit="1" customWidth="1"/>
    <col min="2900" max="2900" width="9.7109375" style="3" bestFit="1" customWidth="1"/>
    <col min="2901" max="2901" width="11.5703125" style="3" bestFit="1" customWidth="1"/>
    <col min="2902" max="2902" width="10.85546875" style="3" bestFit="1" customWidth="1"/>
    <col min="2903" max="2903" width="11.7109375" style="3" customWidth="1"/>
    <col min="2904" max="2904" width="11.85546875" style="3" bestFit="1" customWidth="1"/>
    <col min="2905" max="2905" width="11.7109375" style="3" bestFit="1" customWidth="1"/>
    <col min="2906" max="2907" width="9.28515625" style="3" customWidth="1"/>
    <col min="2908" max="2911" width="9.140625" style="3"/>
    <col min="2912" max="2912" width="9.7109375" style="3" customWidth="1"/>
    <col min="2913" max="2913" width="14.85546875" style="3" customWidth="1"/>
    <col min="2914" max="2914" width="12.140625" style="3" bestFit="1" customWidth="1"/>
    <col min="2915" max="2915" width="16.85546875" style="3" bestFit="1" customWidth="1"/>
    <col min="2916" max="2916" width="13.42578125" style="3" bestFit="1" customWidth="1"/>
    <col min="2917" max="2917" width="15.85546875" style="3" bestFit="1" customWidth="1"/>
    <col min="2918" max="2918" width="12.5703125" style="3" bestFit="1" customWidth="1"/>
    <col min="2919" max="2919" width="13" style="3" bestFit="1" customWidth="1"/>
    <col min="2920" max="2920" width="13.28515625" style="3" bestFit="1" customWidth="1"/>
    <col min="2921" max="2921" width="12.7109375" style="3" bestFit="1" customWidth="1"/>
    <col min="2922" max="2922" width="15.28515625" style="3" customWidth="1"/>
    <col min="2923" max="2923" width="13.28515625" style="3" customWidth="1"/>
    <col min="2924" max="2924" width="10.5703125" style="3" bestFit="1" customWidth="1"/>
    <col min="2925" max="2925" width="12.5703125" style="3" customWidth="1"/>
    <col min="2926" max="2926" width="9.85546875" style="3" bestFit="1" customWidth="1"/>
    <col min="2927" max="2927" width="9.28515625" style="3" bestFit="1" customWidth="1"/>
    <col min="2928" max="2928" width="11" style="3" bestFit="1" customWidth="1"/>
    <col min="2929" max="2929" width="13.85546875" style="3" bestFit="1" customWidth="1"/>
    <col min="2930" max="2935" width="9.140625" style="3"/>
    <col min="2936" max="2936" width="15.7109375" style="3" customWidth="1"/>
    <col min="2937" max="3072" width="9.140625" style="3"/>
    <col min="3073" max="3073" width="32.28515625" style="3" customWidth="1"/>
    <col min="3074" max="3074" width="10.7109375" style="3" customWidth="1"/>
    <col min="3075" max="3075" width="16.140625" style="3" customWidth="1"/>
    <col min="3076" max="3076" width="13.28515625" style="3" customWidth="1"/>
    <col min="3077" max="3077" width="14.85546875" style="3" bestFit="1" customWidth="1"/>
    <col min="3078" max="3078" width="13.7109375" style="3" bestFit="1" customWidth="1"/>
    <col min="3079" max="3079" width="12.5703125" style="3" customWidth="1"/>
    <col min="3080" max="3080" width="14.28515625" style="3" bestFit="1" customWidth="1"/>
    <col min="3081" max="3081" width="15" style="3" bestFit="1" customWidth="1"/>
    <col min="3082" max="3082" width="14.42578125" style="3" bestFit="1" customWidth="1"/>
    <col min="3083" max="3085" width="12.5703125" style="3" customWidth="1"/>
    <col min="3086" max="3086" width="11.7109375" style="3" customWidth="1"/>
    <col min="3087" max="3087" width="19.85546875" style="3" bestFit="1" customWidth="1"/>
    <col min="3088" max="3088" width="11.7109375" style="3" customWidth="1"/>
    <col min="3089" max="3091" width="9.140625" style="3"/>
    <col min="3092" max="3092" width="38" style="3" customWidth="1"/>
    <col min="3093" max="3093" width="10.85546875" style="3" customWidth="1"/>
    <col min="3094" max="3094" width="18.28515625" style="3" customWidth="1"/>
    <col min="3095" max="3095" width="13.7109375" style="3" customWidth="1"/>
    <col min="3096" max="3096" width="14.28515625" style="3" customWidth="1"/>
    <col min="3097" max="3097" width="14.42578125" style="3" customWidth="1"/>
    <col min="3098" max="3098" width="12.5703125" style="3" customWidth="1"/>
    <col min="3099" max="3100" width="15" style="3" customWidth="1"/>
    <col min="3101" max="3101" width="18.85546875" style="3" bestFit="1" customWidth="1"/>
    <col min="3102" max="3103" width="12.5703125" style="3" customWidth="1"/>
    <col min="3104" max="3104" width="13.140625" style="3" customWidth="1"/>
    <col min="3105" max="3105" width="12.5703125" style="3" customWidth="1"/>
    <col min="3106" max="3106" width="20.85546875" style="3" bestFit="1" customWidth="1"/>
    <col min="3107" max="3107" width="21.7109375" style="3" customWidth="1"/>
    <col min="3108" max="3110" width="9.140625" style="3"/>
    <col min="3111" max="3111" width="3.85546875" style="3" customWidth="1"/>
    <col min="3112" max="3112" width="17.7109375" style="3" customWidth="1"/>
    <col min="3113" max="3113" width="9.42578125" style="3" bestFit="1" customWidth="1"/>
    <col min="3114" max="3114" width="12" style="3" bestFit="1" customWidth="1"/>
    <col min="3115" max="3123" width="10.7109375" style="3" customWidth="1"/>
    <col min="3124" max="3124" width="7.85546875" style="3" bestFit="1" customWidth="1"/>
    <col min="3125" max="3125" width="16.5703125" style="3" customWidth="1"/>
    <col min="3126" max="3126" width="9.140625" style="3"/>
    <col min="3127" max="3127" width="11.140625" style="3" bestFit="1" customWidth="1"/>
    <col min="3128" max="3129" width="9.85546875" style="3" bestFit="1" customWidth="1"/>
    <col min="3130" max="3130" width="11" style="3" customWidth="1"/>
    <col min="3131" max="3131" width="10.5703125" style="3" bestFit="1" customWidth="1"/>
    <col min="3132" max="3132" width="10.140625" style="3" customWidth="1"/>
    <col min="3133" max="3133" width="9.42578125" style="3" bestFit="1" customWidth="1"/>
    <col min="3134" max="3134" width="9.28515625" style="3" bestFit="1" customWidth="1"/>
    <col min="3135" max="3136" width="10.140625" style="3" customWidth="1"/>
    <col min="3137" max="3137" width="10.42578125" style="3" customWidth="1"/>
    <col min="3138" max="3138" width="9.28515625" style="3" bestFit="1" customWidth="1"/>
    <col min="3139" max="3140" width="9.140625" style="3"/>
    <col min="3141" max="3141" width="10.5703125" style="3" customWidth="1"/>
    <col min="3142" max="3145" width="9.140625" style="3"/>
    <col min="3146" max="3146" width="3.7109375" style="3" customWidth="1"/>
    <col min="3147" max="3147" width="14.7109375" style="3" customWidth="1"/>
    <col min="3148" max="3148" width="9.5703125" style="3" bestFit="1" customWidth="1"/>
    <col min="3149" max="3149" width="11.7109375" style="3" bestFit="1" customWidth="1"/>
    <col min="3150" max="3150" width="10.85546875" style="3" bestFit="1" customWidth="1"/>
    <col min="3151" max="3151" width="9.5703125" style="3" customWidth="1"/>
    <col min="3152" max="3152" width="11" style="3" bestFit="1" customWidth="1"/>
    <col min="3153" max="3153" width="11.85546875" style="3" bestFit="1" customWidth="1"/>
    <col min="3154" max="3154" width="11" style="3" bestFit="1" customWidth="1"/>
    <col min="3155" max="3155" width="13.42578125" style="3" bestFit="1" customWidth="1"/>
    <col min="3156" max="3156" width="9.7109375" style="3" bestFit="1" customWidth="1"/>
    <col min="3157" max="3157" width="11.5703125" style="3" bestFit="1" customWidth="1"/>
    <col min="3158" max="3158" width="10.85546875" style="3" bestFit="1" customWidth="1"/>
    <col min="3159" max="3159" width="11.7109375" style="3" customWidth="1"/>
    <col min="3160" max="3160" width="11.85546875" style="3" bestFit="1" customWidth="1"/>
    <col min="3161" max="3161" width="11.7109375" style="3" bestFit="1" customWidth="1"/>
    <col min="3162" max="3163" width="9.28515625" style="3" customWidth="1"/>
    <col min="3164" max="3167" width="9.140625" style="3"/>
    <col min="3168" max="3168" width="9.7109375" style="3" customWidth="1"/>
    <col min="3169" max="3169" width="14.85546875" style="3" customWidth="1"/>
    <col min="3170" max="3170" width="12.140625" style="3" bestFit="1" customWidth="1"/>
    <col min="3171" max="3171" width="16.85546875" style="3" bestFit="1" customWidth="1"/>
    <col min="3172" max="3172" width="13.42578125" style="3" bestFit="1" customWidth="1"/>
    <col min="3173" max="3173" width="15.85546875" style="3" bestFit="1" customWidth="1"/>
    <col min="3174" max="3174" width="12.5703125" style="3" bestFit="1" customWidth="1"/>
    <col min="3175" max="3175" width="13" style="3" bestFit="1" customWidth="1"/>
    <col min="3176" max="3176" width="13.28515625" style="3" bestFit="1" customWidth="1"/>
    <col min="3177" max="3177" width="12.7109375" style="3" bestFit="1" customWidth="1"/>
    <col min="3178" max="3178" width="15.28515625" style="3" customWidth="1"/>
    <col min="3179" max="3179" width="13.28515625" style="3" customWidth="1"/>
    <col min="3180" max="3180" width="10.5703125" style="3" bestFit="1" customWidth="1"/>
    <col min="3181" max="3181" width="12.5703125" style="3" customWidth="1"/>
    <col min="3182" max="3182" width="9.85546875" style="3" bestFit="1" customWidth="1"/>
    <col min="3183" max="3183" width="9.28515625" style="3" bestFit="1" customWidth="1"/>
    <col min="3184" max="3184" width="11" style="3" bestFit="1" customWidth="1"/>
    <col min="3185" max="3185" width="13.85546875" style="3" bestFit="1" customWidth="1"/>
    <col min="3186" max="3191" width="9.140625" style="3"/>
    <col min="3192" max="3192" width="15.7109375" style="3" customWidth="1"/>
    <col min="3193" max="3328" width="9.140625" style="3"/>
    <col min="3329" max="3329" width="32.28515625" style="3" customWidth="1"/>
    <col min="3330" max="3330" width="10.7109375" style="3" customWidth="1"/>
    <col min="3331" max="3331" width="16.140625" style="3" customWidth="1"/>
    <col min="3332" max="3332" width="13.28515625" style="3" customWidth="1"/>
    <col min="3333" max="3333" width="14.85546875" style="3" bestFit="1" customWidth="1"/>
    <col min="3334" max="3334" width="13.7109375" style="3" bestFit="1" customWidth="1"/>
    <col min="3335" max="3335" width="12.5703125" style="3" customWidth="1"/>
    <col min="3336" max="3336" width="14.28515625" style="3" bestFit="1" customWidth="1"/>
    <col min="3337" max="3337" width="15" style="3" bestFit="1" customWidth="1"/>
    <col min="3338" max="3338" width="14.42578125" style="3" bestFit="1" customWidth="1"/>
    <col min="3339" max="3341" width="12.5703125" style="3" customWidth="1"/>
    <col min="3342" max="3342" width="11.7109375" style="3" customWidth="1"/>
    <col min="3343" max="3343" width="19.85546875" style="3" bestFit="1" customWidth="1"/>
    <col min="3344" max="3344" width="11.7109375" style="3" customWidth="1"/>
    <col min="3345" max="3347" width="9.140625" style="3"/>
    <col min="3348" max="3348" width="38" style="3" customWidth="1"/>
    <col min="3349" max="3349" width="10.85546875" style="3" customWidth="1"/>
    <col min="3350" max="3350" width="18.28515625" style="3" customWidth="1"/>
    <col min="3351" max="3351" width="13.7109375" style="3" customWidth="1"/>
    <col min="3352" max="3352" width="14.28515625" style="3" customWidth="1"/>
    <col min="3353" max="3353" width="14.42578125" style="3" customWidth="1"/>
    <col min="3354" max="3354" width="12.5703125" style="3" customWidth="1"/>
    <col min="3355" max="3356" width="15" style="3" customWidth="1"/>
    <col min="3357" max="3357" width="18.85546875" style="3" bestFit="1" customWidth="1"/>
    <col min="3358" max="3359" width="12.5703125" style="3" customWidth="1"/>
    <col min="3360" max="3360" width="13.140625" style="3" customWidth="1"/>
    <col min="3361" max="3361" width="12.5703125" style="3" customWidth="1"/>
    <col min="3362" max="3362" width="20.85546875" style="3" bestFit="1" customWidth="1"/>
    <col min="3363" max="3363" width="21.7109375" style="3" customWidth="1"/>
    <col min="3364" max="3366" width="9.140625" style="3"/>
    <col min="3367" max="3367" width="3.85546875" style="3" customWidth="1"/>
    <col min="3368" max="3368" width="17.7109375" style="3" customWidth="1"/>
    <col min="3369" max="3369" width="9.42578125" style="3" bestFit="1" customWidth="1"/>
    <col min="3370" max="3370" width="12" style="3" bestFit="1" customWidth="1"/>
    <col min="3371" max="3379" width="10.7109375" style="3" customWidth="1"/>
    <col min="3380" max="3380" width="7.85546875" style="3" bestFit="1" customWidth="1"/>
    <col min="3381" max="3381" width="16.5703125" style="3" customWidth="1"/>
    <col min="3382" max="3382" width="9.140625" style="3"/>
    <col min="3383" max="3383" width="11.140625" style="3" bestFit="1" customWidth="1"/>
    <col min="3384" max="3385" width="9.85546875" style="3" bestFit="1" customWidth="1"/>
    <col min="3386" max="3386" width="11" style="3" customWidth="1"/>
    <col min="3387" max="3387" width="10.5703125" style="3" bestFit="1" customWidth="1"/>
    <col min="3388" max="3388" width="10.140625" style="3" customWidth="1"/>
    <col min="3389" max="3389" width="9.42578125" style="3" bestFit="1" customWidth="1"/>
    <col min="3390" max="3390" width="9.28515625" style="3" bestFit="1" customWidth="1"/>
    <col min="3391" max="3392" width="10.140625" style="3" customWidth="1"/>
    <col min="3393" max="3393" width="10.42578125" style="3" customWidth="1"/>
    <col min="3394" max="3394" width="9.28515625" style="3" bestFit="1" customWidth="1"/>
    <col min="3395" max="3396" width="9.140625" style="3"/>
    <col min="3397" max="3397" width="10.5703125" style="3" customWidth="1"/>
    <col min="3398" max="3401" width="9.140625" style="3"/>
    <col min="3402" max="3402" width="3.7109375" style="3" customWidth="1"/>
    <col min="3403" max="3403" width="14.7109375" style="3" customWidth="1"/>
    <col min="3404" max="3404" width="9.5703125" style="3" bestFit="1" customWidth="1"/>
    <col min="3405" max="3405" width="11.7109375" style="3" bestFit="1" customWidth="1"/>
    <col min="3406" max="3406" width="10.85546875" style="3" bestFit="1" customWidth="1"/>
    <col min="3407" max="3407" width="9.5703125" style="3" customWidth="1"/>
    <col min="3408" max="3408" width="11" style="3" bestFit="1" customWidth="1"/>
    <col min="3409" max="3409" width="11.85546875" style="3" bestFit="1" customWidth="1"/>
    <col min="3410" max="3410" width="11" style="3" bestFit="1" customWidth="1"/>
    <col min="3411" max="3411" width="13.42578125" style="3" bestFit="1" customWidth="1"/>
    <col min="3412" max="3412" width="9.7109375" style="3" bestFit="1" customWidth="1"/>
    <col min="3413" max="3413" width="11.5703125" style="3" bestFit="1" customWidth="1"/>
    <col min="3414" max="3414" width="10.85546875" style="3" bestFit="1" customWidth="1"/>
    <col min="3415" max="3415" width="11.7109375" style="3" customWidth="1"/>
    <col min="3416" max="3416" width="11.85546875" style="3" bestFit="1" customWidth="1"/>
    <col min="3417" max="3417" width="11.7109375" style="3" bestFit="1" customWidth="1"/>
    <col min="3418" max="3419" width="9.28515625" style="3" customWidth="1"/>
    <col min="3420" max="3423" width="9.140625" style="3"/>
    <col min="3424" max="3424" width="9.7109375" style="3" customWidth="1"/>
    <col min="3425" max="3425" width="14.85546875" style="3" customWidth="1"/>
    <col min="3426" max="3426" width="12.140625" style="3" bestFit="1" customWidth="1"/>
    <col min="3427" max="3427" width="16.85546875" style="3" bestFit="1" customWidth="1"/>
    <col min="3428" max="3428" width="13.42578125" style="3" bestFit="1" customWidth="1"/>
    <col min="3429" max="3429" width="15.85546875" style="3" bestFit="1" customWidth="1"/>
    <col min="3430" max="3430" width="12.5703125" style="3" bestFit="1" customWidth="1"/>
    <col min="3431" max="3431" width="13" style="3" bestFit="1" customWidth="1"/>
    <col min="3432" max="3432" width="13.28515625" style="3" bestFit="1" customWidth="1"/>
    <col min="3433" max="3433" width="12.7109375" style="3" bestFit="1" customWidth="1"/>
    <col min="3434" max="3434" width="15.28515625" style="3" customWidth="1"/>
    <col min="3435" max="3435" width="13.28515625" style="3" customWidth="1"/>
    <col min="3436" max="3436" width="10.5703125" style="3" bestFit="1" customWidth="1"/>
    <col min="3437" max="3437" width="12.5703125" style="3" customWidth="1"/>
    <col min="3438" max="3438" width="9.85546875" style="3" bestFit="1" customWidth="1"/>
    <col min="3439" max="3439" width="9.28515625" style="3" bestFit="1" customWidth="1"/>
    <col min="3440" max="3440" width="11" style="3" bestFit="1" customWidth="1"/>
    <col min="3441" max="3441" width="13.85546875" style="3" bestFit="1" customWidth="1"/>
    <col min="3442" max="3447" width="9.140625" style="3"/>
    <col min="3448" max="3448" width="15.7109375" style="3" customWidth="1"/>
    <col min="3449" max="3584" width="9.140625" style="3"/>
    <col min="3585" max="3585" width="32.28515625" style="3" customWidth="1"/>
    <col min="3586" max="3586" width="10.7109375" style="3" customWidth="1"/>
    <col min="3587" max="3587" width="16.140625" style="3" customWidth="1"/>
    <col min="3588" max="3588" width="13.28515625" style="3" customWidth="1"/>
    <col min="3589" max="3589" width="14.85546875" style="3" bestFit="1" customWidth="1"/>
    <col min="3590" max="3590" width="13.7109375" style="3" bestFit="1" customWidth="1"/>
    <col min="3591" max="3591" width="12.5703125" style="3" customWidth="1"/>
    <col min="3592" max="3592" width="14.28515625" style="3" bestFit="1" customWidth="1"/>
    <col min="3593" max="3593" width="15" style="3" bestFit="1" customWidth="1"/>
    <col min="3594" max="3594" width="14.42578125" style="3" bestFit="1" customWidth="1"/>
    <col min="3595" max="3597" width="12.5703125" style="3" customWidth="1"/>
    <col min="3598" max="3598" width="11.7109375" style="3" customWidth="1"/>
    <col min="3599" max="3599" width="19.85546875" style="3" bestFit="1" customWidth="1"/>
    <col min="3600" max="3600" width="11.7109375" style="3" customWidth="1"/>
    <col min="3601" max="3603" width="9.140625" style="3"/>
    <col min="3604" max="3604" width="38" style="3" customWidth="1"/>
    <col min="3605" max="3605" width="10.85546875" style="3" customWidth="1"/>
    <col min="3606" max="3606" width="18.28515625" style="3" customWidth="1"/>
    <col min="3607" max="3607" width="13.7109375" style="3" customWidth="1"/>
    <col min="3608" max="3608" width="14.28515625" style="3" customWidth="1"/>
    <col min="3609" max="3609" width="14.42578125" style="3" customWidth="1"/>
    <col min="3610" max="3610" width="12.5703125" style="3" customWidth="1"/>
    <col min="3611" max="3612" width="15" style="3" customWidth="1"/>
    <col min="3613" max="3613" width="18.85546875" style="3" bestFit="1" customWidth="1"/>
    <col min="3614" max="3615" width="12.5703125" style="3" customWidth="1"/>
    <col min="3616" max="3616" width="13.140625" style="3" customWidth="1"/>
    <col min="3617" max="3617" width="12.5703125" style="3" customWidth="1"/>
    <col min="3618" max="3618" width="20.85546875" style="3" bestFit="1" customWidth="1"/>
    <col min="3619" max="3619" width="21.7109375" style="3" customWidth="1"/>
    <col min="3620" max="3622" width="9.140625" style="3"/>
    <col min="3623" max="3623" width="3.85546875" style="3" customWidth="1"/>
    <col min="3624" max="3624" width="17.7109375" style="3" customWidth="1"/>
    <col min="3625" max="3625" width="9.42578125" style="3" bestFit="1" customWidth="1"/>
    <col min="3626" max="3626" width="12" style="3" bestFit="1" customWidth="1"/>
    <col min="3627" max="3635" width="10.7109375" style="3" customWidth="1"/>
    <col min="3636" max="3636" width="7.85546875" style="3" bestFit="1" customWidth="1"/>
    <col min="3637" max="3637" width="16.5703125" style="3" customWidth="1"/>
    <col min="3638" max="3638" width="9.140625" style="3"/>
    <col min="3639" max="3639" width="11.140625" style="3" bestFit="1" customWidth="1"/>
    <col min="3640" max="3641" width="9.85546875" style="3" bestFit="1" customWidth="1"/>
    <col min="3642" max="3642" width="11" style="3" customWidth="1"/>
    <col min="3643" max="3643" width="10.5703125" style="3" bestFit="1" customWidth="1"/>
    <col min="3644" max="3644" width="10.140625" style="3" customWidth="1"/>
    <col min="3645" max="3645" width="9.42578125" style="3" bestFit="1" customWidth="1"/>
    <col min="3646" max="3646" width="9.28515625" style="3" bestFit="1" customWidth="1"/>
    <col min="3647" max="3648" width="10.140625" style="3" customWidth="1"/>
    <col min="3649" max="3649" width="10.42578125" style="3" customWidth="1"/>
    <col min="3650" max="3650" width="9.28515625" style="3" bestFit="1" customWidth="1"/>
    <col min="3651" max="3652" width="9.140625" style="3"/>
    <col min="3653" max="3653" width="10.5703125" style="3" customWidth="1"/>
    <col min="3654" max="3657" width="9.140625" style="3"/>
    <col min="3658" max="3658" width="3.7109375" style="3" customWidth="1"/>
    <col min="3659" max="3659" width="14.7109375" style="3" customWidth="1"/>
    <col min="3660" max="3660" width="9.5703125" style="3" bestFit="1" customWidth="1"/>
    <col min="3661" max="3661" width="11.7109375" style="3" bestFit="1" customWidth="1"/>
    <col min="3662" max="3662" width="10.85546875" style="3" bestFit="1" customWidth="1"/>
    <col min="3663" max="3663" width="9.5703125" style="3" customWidth="1"/>
    <col min="3664" max="3664" width="11" style="3" bestFit="1" customWidth="1"/>
    <col min="3665" max="3665" width="11.85546875" style="3" bestFit="1" customWidth="1"/>
    <col min="3666" max="3666" width="11" style="3" bestFit="1" customWidth="1"/>
    <col min="3667" max="3667" width="13.42578125" style="3" bestFit="1" customWidth="1"/>
    <col min="3668" max="3668" width="9.7109375" style="3" bestFit="1" customWidth="1"/>
    <col min="3669" max="3669" width="11.5703125" style="3" bestFit="1" customWidth="1"/>
    <col min="3670" max="3670" width="10.85546875" style="3" bestFit="1" customWidth="1"/>
    <col min="3671" max="3671" width="11.7109375" style="3" customWidth="1"/>
    <col min="3672" max="3672" width="11.85546875" style="3" bestFit="1" customWidth="1"/>
    <col min="3673" max="3673" width="11.7109375" style="3" bestFit="1" customWidth="1"/>
    <col min="3674" max="3675" width="9.28515625" style="3" customWidth="1"/>
    <col min="3676" max="3679" width="9.140625" style="3"/>
    <col min="3680" max="3680" width="9.7109375" style="3" customWidth="1"/>
    <col min="3681" max="3681" width="14.85546875" style="3" customWidth="1"/>
    <col min="3682" max="3682" width="12.140625" style="3" bestFit="1" customWidth="1"/>
    <col min="3683" max="3683" width="16.85546875" style="3" bestFit="1" customWidth="1"/>
    <col min="3684" max="3684" width="13.42578125" style="3" bestFit="1" customWidth="1"/>
    <col min="3685" max="3685" width="15.85546875" style="3" bestFit="1" customWidth="1"/>
    <col min="3686" max="3686" width="12.5703125" style="3" bestFit="1" customWidth="1"/>
    <col min="3687" max="3687" width="13" style="3" bestFit="1" customWidth="1"/>
    <col min="3688" max="3688" width="13.28515625" style="3" bestFit="1" customWidth="1"/>
    <col min="3689" max="3689" width="12.7109375" style="3" bestFit="1" customWidth="1"/>
    <col min="3690" max="3690" width="15.28515625" style="3" customWidth="1"/>
    <col min="3691" max="3691" width="13.28515625" style="3" customWidth="1"/>
    <col min="3692" max="3692" width="10.5703125" style="3" bestFit="1" customWidth="1"/>
    <col min="3693" max="3693" width="12.5703125" style="3" customWidth="1"/>
    <col min="3694" max="3694" width="9.85546875" style="3" bestFit="1" customWidth="1"/>
    <col min="3695" max="3695" width="9.28515625" style="3" bestFit="1" customWidth="1"/>
    <col min="3696" max="3696" width="11" style="3" bestFit="1" customWidth="1"/>
    <col min="3697" max="3697" width="13.85546875" style="3" bestFit="1" customWidth="1"/>
    <col min="3698" max="3703" width="9.140625" style="3"/>
    <col min="3704" max="3704" width="15.7109375" style="3" customWidth="1"/>
    <col min="3705" max="3840" width="9.140625" style="3"/>
    <col min="3841" max="3841" width="32.28515625" style="3" customWidth="1"/>
    <col min="3842" max="3842" width="10.7109375" style="3" customWidth="1"/>
    <col min="3843" max="3843" width="16.140625" style="3" customWidth="1"/>
    <col min="3844" max="3844" width="13.28515625" style="3" customWidth="1"/>
    <col min="3845" max="3845" width="14.85546875" style="3" bestFit="1" customWidth="1"/>
    <col min="3846" max="3846" width="13.7109375" style="3" bestFit="1" customWidth="1"/>
    <col min="3847" max="3847" width="12.5703125" style="3" customWidth="1"/>
    <col min="3848" max="3848" width="14.28515625" style="3" bestFit="1" customWidth="1"/>
    <col min="3849" max="3849" width="15" style="3" bestFit="1" customWidth="1"/>
    <col min="3850" max="3850" width="14.42578125" style="3" bestFit="1" customWidth="1"/>
    <col min="3851" max="3853" width="12.5703125" style="3" customWidth="1"/>
    <col min="3854" max="3854" width="11.7109375" style="3" customWidth="1"/>
    <col min="3855" max="3855" width="19.85546875" style="3" bestFit="1" customWidth="1"/>
    <col min="3856" max="3856" width="11.7109375" style="3" customWidth="1"/>
    <col min="3857" max="3859" width="9.140625" style="3"/>
    <col min="3860" max="3860" width="38" style="3" customWidth="1"/>
    <col min="3861" max="3861" width="10.85546875" style="3" customWidth="1"/>
    <col min="3862" max="3862" width="18.28515625" style="3" customWidth="1"/>
    <col min="3863" max="3863" width="13.7109375" style="3" customWidth="1"/>
    <col min="3864" max="3864" width="14.28515625" style="3" customWidth="1"/>
    <col min="3865" max="3865" width="14.42578125" style="3" customWidth="1"/>
    <col min="3866" max="3866" width="12.5703125" style="3" customWidth="1"/>
    <col min="3867" max="3868" width="15" style="3" customWidth="1"/>
    <col min="3869" max="3869" width="18.85546875" style="3" bestFit="1" customWidth="1"/>
    <col min="3870" max="3871" width="12.5703125" style="3" customWidth="1"/>
    <col min="3872" max="3872" width="13.140625" style="3" customWidth="1"/>
    <col min="3873" max="3873" width="12.5703125" style="3" customWidth="1"/>
    <col min="3874" max="3874" width="20.85546875" style="3" bestFit="1" customWidth="1"/>
    <col min="3875" max="3875" width="21.7109375" style="3" customWidth="1"/>
    <col min="3876" max="3878" width="9.140625" style="3"/>
    <col min="3879" max="3879" width="3.85546875" style="3" customWidth="1"/>
    <col min="3880" max="3880" width="17.7109375" style="3" customWidth="1"/>
    <col min="3881" max="3881" width="9.42578125" style="3" bestFit="1" customWidth="1"/>
    <col min="3882" max="3882" width="12" style="3" bestFit="1" customWidth="1"/>
    <col min="3883" max="3891" width="10.7109375" style="3" customWidth="1"/>
    <col min="3892" max="3892" width="7.85546875" style="3" bestFit="1" customWidth="1"/>
    <col min="3893" max="3893" width="16.5703125" style="3" customWidth="1"/>
    <col min="3894" max="3894" width="9.140625" style="3"/>
    <col min="3895" max="3895" width="11.140625" style="3" bestFit="1" customWidth="1"/>
    <col min="3896" max="3897" width="9.85546875" style="3" bestFit="1" customWidth="1"/>
    <col min="3898" max="3898" width="11" style="3" customWidth="1"/>
    <col min="3899" max="3899" width="10.5703125" style="3" bestFit="1" customWidth="1"/>
    <col min="3900" max="3900" width="10.140625" style="3" customWidth="1"/>
    <col min="3901" max="3901" width="9.42578125" style="3" bestFit="1" customWidth="1"/>
    <col min="3902" max="3902" width="9.28515625" style="3" bestFit="1" customWidth="1"/>
    <col min="3903" max="3904" width="10.140625" style="3" customWidth="1"/>
    <col min="3905" max="3905" width="10.42578125" style="3" customWidth="1"/>
    <col min="3906" max="3906" width="9.28515625" style="3" bestFit="1" customWidth="1"/>
    <col min="3907" max="3908" width="9.140625" style="3"/>
    <col min="3909" max="3909" width="10.5703125" style="3" customWidth="1"/>
    <col min="3910" max="3913" width="9.140625" style="3"/>
    <col min="3914" max="3914" width="3.7109375" style="3" customWidth="1"/>
    <col min="3915" max="3915" width="14.7109375" style="3" customWidth="1"/>
    <col min="3916" max="3916" width="9.5703125" style="3" bestFit="1" customWidth="1"/>
    <col min="3917" max="3917" width="11.7109375" style="3" bestFit="1" customWidth="1"/>
    <col min="3918" max="3918" width="10.85546875" style="3" bestFit="1" customWidth="1"/>
    <col min="3919" max="3919" width="9.5703125" style="3" customWidth="1"/>
    <col min="3920" max="3920" width="11" style="3" bestFit="1" customWidth="1"/>
    <col min="3921" max="3921" width="11.85546875" style="3" bestFit="1" customWidth="1"/>
    <col min="3922" max="3922" width="11" style="3" bestFit="1" customWidth="1"/>
    <col min="3923" max="3923" width="13.42578125" style="3" bestFit="1" customWidth="1"/>
    <col min="3924" max="3924" width="9.7109375" style="3" bestFit="1" customWidth="1"/>
    <col min="3925" max="3925" width="11.5703125" style="3" bestFit="1" customWidth="1"/>
    <col min="3926" max="3926" width="10.85546875" style="3" bestFit="1" customWidth="1"/>
    <col min="3927" max="3927" width="11.7109375" style="3" customWidth="1"/>
    <col min="3928" max="3928" width="11.85546875" style="3" bestFit="1" customWidth="1"/>
    <col min="3929" max="3929" width="11.7109375" style="3" bestFit="1" customWidth="1"/>
    <col min="3930" max="3931" width="9.28515625" style="3" customWidth="1"/>
    <col min="3932" max="3935" width="9.140625" style="3"/>
    <col min="3936" max="3936" width="9.7109375" style="3" customWidth="1"/>
    <col min="3937" max="3937" width="14.85546875" style="3" customWidth="1"/>
    <col min="3938" max="3938" width="12.140625" style="3" bestFit="1" customWidth="1"/>
    <col min="3939" max="3939" width="16.85546875" style="3" bestFit="1" customWidth="1"/>
    <col min="3940" max="3940" width="13.42578125" style="3" bestFit="1" customWidth="1"/>
    <col min="3941" max="3941" width="15.85546875" style="3" bestFit="1" customWidth="1"/>
    <col min="3942" max="3942" width="12.5703125" style="3" bestFit="1" customWidth="1"/>
    <col min="3943" max="3943" width="13" style="3" bestFit="1" customWidth="1"/>
    <col min="3944" max="3944" width="13.28515625" style="3" bestFit="1" customWidth="1"/>
    <col min="3945" max="3945" width="12.7109375" style="3" bestFit="1" customWidth="1"/>
    <col min="3946" max="3946" width="15.28515625" style="3" customWidth="1"/>
    <col min="3947" max="3947" width="13.28515625" style="3" customWidth="1"/>
    <col min="3948" max="3948" width="10.5703125" style="3" bestFit="1" customWidth="1"/>
    <col min="3949" max="3949" width="12.5703125" style="3" customWidth="1"/>
    <col min="3950" max="3950" width="9.85546875" style="3" bestFit="1" customWidth="1"/>
    <col min="3951" max="3951" width="9.28515625" style="3" bestFit="1" customWidth="1"/>
    <col min="3952" max="3952" width="11" style="3" bestFit="1" customWidth="1"/>
    <col min="3953" max="3953" width="13.85546875" style="3" bestFit="1" customWidth="1"/>
    <col min="3954" max="3959" width="9.140625" style="3"/>
    <col min="3960" max="3960" width="15.7109375" style="3" customWidth="1"/>
    <col min="3961" max="4096" width="9.140625" style="3"/>
    <col min="4097" max="4097" width="32.28515625" style="3" customWidth="1"/>
    <col min="4098" max="4098" width="10.7109375" style="3" customWidth="1"/>
    <col min="4099" max="4099" width="16.140625" style="3" customWidth="1"/>
    <col min="4100" max="4100" width="13.28515625" style="3" customWidth="1"/>
    <col min="4101" max="4101" width="14.85546875" style="3" bestFit="1" customWidth="1"/>
    <col min="4102" max="4102" width="13.7109375" style="3" bestFit="1" customWidth="1"/>
    <col min="4103" max="4103" width="12.5703125" style="3" customWidth="1"/>
    <col min="4104" max="4104" width="14.28515625" style="3" bestFit="1" customWidth="1"/>
    <col min="4105" max="4105" width="15" style="3" bestFit="1" customWidth="1"/>
    <col min="4106" max="4106" width="14.42578125" style="3" bestFit="1" customWidth="1"/>
    <col min="4107" max="4109" width="12.5703125" style="3" customWidth="1"/>
    <col min="4110" max="4110" width="11.7109375" style="3" customWidth="1"/>
    <col min="4111" max="4111" width="19.85546875" style="3" bestFit="1" customWidth="1"/>
    <col min="4112" max="4112" width="11.7109375" style="3" customWidth="1"/>
    <col min="4113" max="4115" width="9.140625" style="3"/>
    <col min="4116" max="4116" width="38" style="3" customWidth="1"/>
    <col min="4117" max="4117" width="10.85546875" style="3" customWidth="1"/>
    <col min="4118" max="4118" width="18.28515625" style="3" customWidth="1"/>
    <col min="4119" max="4119" width="13.7109375" style="3" customWidth="1"/>
    <col min="4120" max="4120" width="14.28515625" style="3" customWidth="1"/>
    <col min="4121" max="4121" width="14.42578125" style="3" customWidth="1"/>
    <col min="4122" max="4122" width="12.5703125" style="3" customWidth="1"/>
    <col min="4123" max="4124" width="15" style="3" customWidth="1"/>
    <col min="4125" max="4125" width="18.85546875" style="3" bestFit="1" customWidth="1"/>
    <col min="4126" max="4127" width="12.5703125" style="3" customWidth="1"/>
    <col min="4128" max="4128" width="13.140625" style="3" customWidth="1"/>
    <col min="4129" max="4129" width="12.5703125" style="3" customWidth="1"/>
    <col min="4130" max="4130" width="20.85546875" style="3" bestFit="1" customWidth="1"/>
    <col min="4131" max="4131" width="21.7109375" style="3" customWidth="1"/>
    <col min="4132" max="4134" width="9.140625" style="3"/>
    <col min="4135" max="4135" width="3.85546875" style="3" customWidth="1"/>
    <col min="4136" max="4136" width="17.7109375" style="3" customWidth="1"/>
    <col min="4137" max="4137" width="9.42578125" style="3" bestFit="1" customWidth="1"/>
    <col min="4138" max="4138" width="12" style="3" bestFit="1" customWidth="1"/>
    <col min="4139" max="4147" width="10.7109375" style="3" customWidth="1"/>
    <col min="4148" max="4148" width="7.85546875" style="3" bestFit="1" customWidth="1"/>
    <col min="4149" max="4149" width="16.5703125" style="3" customWidth="1"/>
    <col min="4150" max="4150" width="9.140625" style="3"/>
    <col min="4151" max="4151" width="11.140625" style="3" bestFit="1" customWidth="1"/>
    <col min="4152" max="4153" width="9.85546875" style="3" bestFit="1" customWidth="1"/>
    <col min="4154" max="4154" width="11" style="3" customWidth="1"/>
    <col min="4155" max="4155" width="10.5703125" style="3" bestFit="1" customWidth="1"/>
    <col min="4156" max="4156" width="10.140625" style="3" customWidth="1"/>
    <col min="4157" max="4157" width="9.42578125" style="3" bestFit="1" customWidth="1"/>
    <col min="4158" max="4158" width="9.28515625" style="3" bestFit="1" customWidth="1"/>
    <col min="4159" max="4160" width="10.140625" style="3" customWidth="1"/>
    <col min="4161" max="4161" width="10.42578125" style="3" customWidth="1"/>
    <col min="4162" max="4162" width="9.28515625" style="3" bestFit="1" customWidth="1"/>
    <col min="4163" max="4164" width="9.140625" style="3"/>
    <col min="4165" max="4165" width="10.5703125" style="3" customWidth="1"/>
    <col min="4166" max="4169" width="9.140625" style="3"/>
    <col min="4170" max="4170" width="3.7109375" style="3" customWidth="1"/>
    <col min="4171" max="4171" width="14.7109375" style="3" customWidth="1"/>
    <col min="4172" max="4172" width="9.5703125" style="3" bestFit="1" customWidth="1"/>
    <col min="4173" max="4173" width="11.7109375" style="3" bestFit="1" customWidth="1"/>
    <col min="4174" max="4174" width="10.85546875" style="3" bestFit="1" customWidth="1"/>
    <col min="4175" max="4175" width="9.5703125" style="3" customWidth="1"/>
    <col min="4176" max="4176" width="11" style="3" bestFit="1" customWidth="1"/>
    <col min="4177" max="4177" width="11.85546875" style="3" bestFit="1" customWidth="1"/>
    <col min="4178" max="4178" width="11" style="3" bestFit="1" customWidth="1"/>
    <col min="4179" max="4179" width="13.42578125" style="3" bestFit="1" customWidth="1"/>
    <col min="4180" max="4180" width="9.7109375" style="3" bestFit="1" customWidth="1"/>
    <col min="4181" max="4181" width="11.5703125" style="3" bestFit="1" customWidth="1"/>
    <col min="4182" max="4182" width="10.85546875" style="3" bestFit="1" customWidth="1"/>
    <col min="4183" max="4183" width="11.7109375" style="3" customWidth="1"/>
    <col min="4184" max="4184" width="11.85546875" style="3" bestFit="1" customWidth="1"/>
    <col min="4185" max="4185" width="11.7109375" style="3" bestFit="1" customWidth="1"/>
    <col min="4186" max="4187" width="9.28515625" style="3" customWidth="1"/>
    <col min="4188" max="4191" width="9.140625" style="3"/>
    <col min="4192" max="4192" width="9.7109375" style="3" customWidth="1"/>
    <col min="4193" max="4193" width="14.85546875" style="3" customWidth="1"/>
    <col min="4194" max="4194" width="12.140625" style="3" bestFit="1" customWidth="1"/>
    <col min="4195" max="4195" width="16.85546875" style="3" bestFit="1" customWidth="1"/>
    <col min="4196" max="4196" width="13.42578125" style="3" bestFit="1" customWidth="1"/>
    <col min="4197" max="4197" width="15.85546875" style="3" bestFit="1" customWidth="1"/>
    <col min="4198" max="4198" width="12.5703125" style="3" bestFit="1" customWidth="1"/>
    <col min="4199" max="4199" width="13" style="3" bestFit="1" customWidth="1"/>
    <col min="4200" max="4200" width="13.28515625" style="3" bestFit="1" customWidth="1"/>
    <col min="4201" max="4201" width="12.7109375" style="3" bestFit="1" customWidth="1"/>
    <col min="4202" max="4202" width="15.28515625" style="3" customWidth="1"/>
    <col min="4203" max="4203" width="13.28515625" style="3" customWidth="1"/>
    <col min="4204" max="4204" width="10.5703125" style="3" bestFit="1" customWidth="1"/>
    <col min="4205" max="4205" width="12.5703125" style="3" customWidth="1"/>
    <col min="4206" max="4206" width="9.85546875" style="3" bestFit="1" customWidth="1"/>
    <col min="4207" max="4207" width="9.28515625" style="3" bestFit="1" customWidth="1"/>
    <col min="4208" max="4208" width="11" style="3" bestFit="1" customWidth="1"/>
    <col min="4209" max="4209" width="13.85546875" style="3" bestFit="1" customWidth="1"/>
    <col min="4210" max="4215" width="9.140625" style="3"/>
    <col min="4216" max="4216" width="15.7109375" style="3" customWidth="1"/>
    <col min="4217" max="4352" width="9.140625" style="3"/>
    <col min="4353" max="4353" width="32.28515625" style="3" customWidth="1"/>
    <col min="4354" max="4354" width="10.7109375" style="3" customWidth="1"/>
    <col min="4355" max="4355" width="16.140625" style="3" customWidth="1"/>
    <col min="4356" max="4356" width="13.28515625" style="3" customWidth="1"/>
    <col min="4357" max="4357" width="14.85546875" style="3" bestFit="1" customWidth="1"/>
    <col min="4358" max="4358" width="13.7109375" style="3" bestFit="1" customWidth="1"/>
    <col min="4359" max="4359" width="12.5703125" style="3" customWidth="1"/>
    <col min="4360" max="4360" width="14.28515625" style="3" bestFit="1" customWidth="1"/>
    <col min="4361" max="4361" width="15" style="3" bestFit="1" customWidth="1"/>
    <col min="4362" max="4362" width="14.42578125" style="3" bestFit="1" customWidth="1"/>
    <col min="4363" max="4365" width="12.5703125" style="3" customWidth="1"/>
    <col min="4366" max="4366" width="11.7109375" style="3" customWidth="1"/>
    <col min="4367" max="4367" width="19.85546875" style="3" bestFit="1" customWidth="1"/>
    <col min="4368" max="4368" width="11.7109375" style="3" customWidth="1"/>
    <col min="4369" max="4371" width="9.140625" style="3"/>
    <col min="4372" max="4372" width="38" style="3" customWidth="1"/>
    <col min="4373" max="4373" width="10.85546875" style="3" customWidth="1"/>
    <col min="4374" max="4374" width="18.28515625" style="3" customWidth="1"/>
    <col min="4375" max="4375" width="13.7109375" style="3" customWidth="1"/>
    <col min="4376" max="4376" width="14.28515625" style="3" customWidth="1"/>
    <col min="4377" max="4377" width="14.42578125" style="3" customWidth="1"/>
    <col min="4378" max="4378" width="12.5703125" style="3" customWidth="1"/>
    <col min="4379" max="4380" width="15" style="3" customWidth="1"/>
    <col min="4381" max="4381" width="18.85546875" style="3" bestFit="1" customWidth="1"/>
    <col min="4382" max="4383" width="12.5703125" style="3" customWidth="1"/>
    <col min="4384" max="4384" width="13.140625" style="3" customWidth="1"/>
    <col min="4385" max="4385" width="12.5703125" style="3" customWidth="1"/>
    <col min="4386" max="4386" width="20.85546875" style="3" bestFit="1" customWidth="1"/>
    <col min="4387" max="4387" width="21.7109375" style="3" customWidth="1"/>
    <col min="4388" max="4390" width="9.140625" style="3"/>
    <col min="4391" max="4391" width="3.85546875" style="3" customWidth="1"/>
    <col min="4392" max="4392" width="17.7109375" style="3" customWidth="1"/>
    <col min="4393" max="4393" width="9.42578125" style="3" bestFit="1" customWidth="1"/>
    <col min="4394" max="4394" width="12" style="3" bestFit="1" customWidth="1"/>
    <col min="4395" max="4403" width="10.7109375" style="3" customWidth="1"/>
    <col min="4404" max="4404" width="7.85546875" style="3" bestFit="1" customWidth="1"/>
    <col min="4405" max="4405" width="16.5703125" style="3" customWidth="1"/>
    <col min="4406" max="4406" width="9.140625" style="3"/>
    <col min="4407" max="4407" width="11.140625" style="3" bestFit="1" customWidth="1"/>
    <col min="4408" max="4409" width="9.85546875" style="3" bestFit="1" customWidth="1"/>
    <col min="4410" max="4410" width="11" style="3" customWidth="1"/>
    <col min="4411" max="4411" width="10.5703125" style="3" bestFit="1" customWidth="1"/>
    <col min="4412" max="4412" width="10.140625" style="3" customWidth="1"/>
    <col min="4413" max="4413" width="9.42578125" style="3" bestFit="1" customWidth="1"/>
    <col min="4414" max="4414" width="9.28515625" style="3" bestFit="1" customWidth="1"/>
    <col min="4415" max="4416" width="10.140625" style="3" customWidth="1"/>
    <col min="4417" max="4417" width="10.42578125" style="3" customWidth="1"/>
    <col min="4418" max="4418" width="9.28515625" style="3" bestFit="1" customWidth="1"/>
    <col min="4419" max="4420" width="9.140625" style="3"/>
    <col min="4421" max="4421" width="10.5703125" style="3" customWidth="1"/>
    <col min="4422" max="4425" width="9.140625" style="3"/>
    <col min="4426" max="4426" width="3.7109375" style="3" customWidth="1"/>
    <col min="4427" max="4427" width="14.7109375" style="3" customWidth="1"/>
    <col min="4428" max="4428" width="9.5703125" style="3" bestFit="1" customWidth="1"/>
    <col min="4429" max="4429" width="11.7109375" style="3" bestFit="1" customWidth="1"/>
    <col min="4430" max="4430" width="10.85546875" style="3" bestFit="1" customWidth="1"/>
    <col min="4431" max="4431" width="9.5703125" style="3" customWidth="1"/>
    <col min="4432" max="4432" width="11" style="3" bestFit="1" customWidth="1"/>
    <col min="4433" max="4433" width="11.85546875" style="3" bestFit="1" customWidth="1"/>
    <col min="4434" max="4434" width="11" style="3" bestFit="1" customWidth="1"/>
    <col min="4435" max="4435" width="13.42578125" style="3" bestFit="1" customWidth="1"/>
    <col min="4436" max="4436" width="9.7109375" style="3" bestFit="1" customWidth="1"/>
    <col min="4437" max="4437" width="11.5703125" style="3" bestFit="1" customWidth="1"/>
    <col min="4438" max="4438" width="10.85546875" style="3" bestFit="1" customWidth="1"/>
    <col min="4439" max="4439" width="11.7109375" style="3" customWidth="1"/>
    <col min="4440" max="4440" width="11.85546875" style="3" bestFit="1" customWidth="1"/>
    <col min="4441" max="4441" width="11.7109375" style="3" bestFit="1" customWidth="1"/>
    <col min="4442" max="4443" width="9.28515625" style="3" customWidth="1"/>
    <col min="4444" max="4447" width="9.140625" style="3"/>
    <col min="4448" max="4448" width="9.7109375" style="3" customWidth="1"/>
    <col min="4449" max="4449" width="14.85546875" style="3" customWidth="1"/>
    <col min="4450" max="4450" width="12.140625" style="3" bestFit="1" customWidth="1"/>
    <col min="4451" max="4451" width="16.85546875" style="3" bestFit="1" customWidth="1"/>
    <col min="4452" max="4452" width="13.42578125" style="3" bestFit="1" customWidth="1"/>
    <col min="4453" max="4453" width="15.85546875" style="3" bestFit="1" customWidth="1"/>
    <col min="4454" max="4454" width="12.5703125" style="3" bestFit="1" customWidth="1"/>
    <col min="4455" max="4455" width="13" style="3" bestFit="1" customWidth="1"/>
    <col min="4456" max="4456" width="13.28515625" style="3" bestFit="1" customWidth="1"/>
    <col min="4457" max="4457" width="12.7109375" style="3" bestFit="1" customWidth="1"/>
    <col min="4458" max="4458" width="15.28515625" style="3" customWidth="1"/>
    <col min="4459" max="4459" width="13.28515625" style="3" customWidth="1"/>
    <col min="4460" max="4460" width="10.5703125" style="3" bestFit="1" customWidth="1"/>
    <col min="4461" max="4461" width="12.5703125" style="3" customWidth="1"/>
    <col min="4462" max="4462" width="9.85546875" style="3" bestFit="1" customWidth="1"/>
    <col min="4463" max="4463" width="9.28515625" style="3" bestFit="1" customWidth="1"/>
    <col min="4464" max="4464" width="11" style="3" bestFit="1" customWidth="1"/>
    <col min="4465" max="4465" width="13.85546875" style="3" bestFit="1" customWidth="1"/>
    <col min="4466" max="4471" width="9.140625" style="3"/>
    <col min="4472" max="4472" width="15.7109375" style="3" customWidth="1"/>
    <col min="4473" max="4608" width="9.140625" style="3"/>
    <col min="4609" max="4609" width="32.28515625" style="3" customWidth="1"/>
    <col min="4610" max="4610" width="10.7109375" style="3" customWidth="1"/>
    <col min="4611" max="4611" width="16.140625" style="3" customWidth="1"/>
    <col min="4612" max="4612" width="13.28515625" style="3" customWidth="1"/>
    <col min="4613" max="4613" width="14.85546875" style="3" bestFit="1" customWidth="1"/>
    <col min="4614" max="4614" width="13.7109375" style="3" bestFit="1" customWidth="1"/>
    <col min="4615" max="4615" width="12.5703125" style="3" customWidth="1"/>
    <col min="4616" max="4616" width="14.28515625" style="3" bestFit="1" customWidth="1"/>
    <col min="4617" max="4617" width="15" style="3" bestFit="1" customWidth="1"/>
    <col min="4618" max="4618" width="14.42578125" style="3" bestFit="1" customWidth="1"/>
    <col min="4619" max="4621" width="12.5703125" style="3" customWidth="1"/>
    <col min="4622" max="4622" width="11.7109375" style="3" customWidth="1"/>
    <col min="4623" max="4623" width="19.85546875" style="3" bestFit="1" customWidth="1"/>
    <col min="4624" max="4624" width="11.7109375" style="3" customWidth="1"/>
    <col min="4625" max="4627" width="9.140625" style="3"/>
    <col min="4628" max="4628" width="38" style="3" customWidth="1"/>
    <col min="4629" max="4629" width="10.85546875" style="3" customWidth="1"/>
    <col min="4630" max="4630" width="18.28515625" style="3" customWidth="1"/>
    <col min="4631" max="4631" width="13.7109375" style="3" customWidth="1"/>
    <col min="4632" max="4632" width="14.28515625" style="3" customWidth="1"/>
    <col min="4633" max="4633" width="14.42578125" style="3" customWidth="1"/>
    <col min="4634" max="4634" width="12.5703125" style="3" customWidth="1"/>
    <col min="4635" max="4636" width="15" style="3" customWidth="1"/>
    <col min="4637" max="4637" width="18.85546875" style="3" bestFit="1" customWidth="1"/>
    <col min="4638" max="4639" width="12.5703125" style="3" customWidth="1"/>
    <col min="4640" max="4640" width="13.140625" style="3" customWidth="1"/>
    <col min="4641" max="4641" width="12.5703125" style="3" customWidth="1"/>
    <col min="4642" max="4642" width="20.85546875" style="3" bestFit="1" customWidth="1"/>
    <col min="4643" max="4643" width="21.7109375" style="3" customWidth="1"/>
    <col min="4644" max="4646" width="9.140625" style="3"/>
    <col min="4647" max="4647" width="3.85546875" style="3" customWidth="1"/>
    <col min="4648" max="4648" width="17.7109375" style="3" customWidth="1"/>
    <col min="4649" max="4649" width="9.42578125" style="3" bestFit="1" customWidth="1"/>
    <col min="4650" max="4650" width="12" style="3" bestFit="1" customWidth="1"/>
    <col min="4651" max="4659" width="10.7109375" style="3" customWidth="1"/>
    <col min="4660" max="4660" width="7.85546875" style="3" bestFit="1" customWidth="1"/>
    <col min="4661" max="4661" width="16.5703125" style="3" customWidth="1"/>
    <col min="4662" max="4662" width="9.140625" style="3"/>
    <col min="4663" max="4663" width="11.140625" style="3" bestFit="1" customWidth="1"/>
    <col min="4664" max="4665" width="9.85546875" style="3" bestFit="1" customWidth="1"/>
    <col min="4666" max="4666" width="11" style="3" customWidth="1"/>
    <col min="4667" max="4667" width="10.5703125" style="3" bestFit="1" customWidth="1"/>
    <col min="4668" max="4668" width="10.140625" style="3" customWidth="1"/>
    <col min="4669" max="4669" width="9.42578125" style="3" bestFit="1" customWidth="1"/>
    <col min="4670" max="4670" width="9.28515625" style="3" bestFit="1" customWidth="1"/>
    <col min="4671" max="4672" width="10.140625" style="3" customWidth="1"/>
    <col min="4673" max="4673" width="10.42578125" style="3" customWidth="1"/>
    <col min="4674" max="4674" width="9.28515625" style="3" bestFit="1" customWidth="1"/>
    <col min="4675" max="4676" width="9.140625" style="3"/>
    <col min="4677" max="4677" width="10.5703125" style="3" customWidth="1"/>
    <col min="4678" max="4681" width="9.140625" style="3"/>
    <col min="4682" max="4682" width="3.7109375" style="3" customWidth="1"/>
    <col min="4683" max="4683" width="14.7109375" style="3" customWidth="1"/>
    <col min="4684" max="4684" width="9.5703125" style="3" bestFit="1" customWidth="1"/>
    <col min="4685" max="4685" width="11.7109375" style="3" bestFit="1" customWidth="1"/>
    <col min="4686" max="4686" width="10.85546875" style="3" bestFit="1" customWidth="1"/>
    <col min="4687" max="4687" width="9.5703125" style="3" customWidth="1"/>
    <col min="4688" max="4688" width="11" style="3" bestFit="1" customWidth="1"/>
    <col min="4689" max="4689" width="11.85546875" style="3" bestFit="1" customWidth="1"/>
    <col min="4690" max="4690" width="11" style="3" bestFit="1" customWidth="1"/>
    <col min="4691" max="4691" width="13.42578125" style="3" bestFit="1" customWidth="1"/>
    <col min="4692" max="4692" width="9.7109375" style="3" bestFit="1" customWidth="1"/>
    <col min="4693" max="4693" width="11.5703125" style="3" bestFit="1" customWidth="1"/>
    <col min="4694" max="4694" width="10.85546875" style="3" bestFit="1" customWidth="1"/>
    <col min="4695" max="4695" width="11.7109375" style="3" customWidth="1"/>
    <col min="4696" max="4696" width="11.85546875" style="3" bestFit="1" customWidth="1"/>
    <col min="4697" max="4697" width="11.7109375" style="3" bestFit="1" customWidth="1"/>
    <col min="4698" max="4699" width="9.28515625" style="3" customWidth="1"/>
    <col min="4700" max="4703" width="9.140625" style="3"/>
    <col min="4704" max="4704" width="9.7109375" style="3" customWidth="1"/>
    <col min="4705" max="4705" width="14.85546875" style="3" customWidth="1"/>
    <col min="4706" max="4706" width="12.140625" style="3" bestFit="1" customWidth="1"/>
    <col min="4707" max="4707" width="16.85546875" style="3" bestFit="1" customWidth="1"/>
    <col min="4708" max="4708" width="13.42578125" style="3" bestFit="1" customWidth="1"/>
    <col min="4709" max="4709" width="15.85546875" style="3" bestFit="1" customWidth="1"/>
    <col min="4710" max="4710" width="12.5703125" style="3" bestFit="1" customWidth="1"/>
    <col min="4711" max="4711" width="13" style="3" bestFit="1" customWidth="1"/>
    <col min="4712" max="4712" width="13.28515625" style="3" bestFit="1" customWidth="1"/>
    <col min="4713" max="4713" width="12.7109375" style="3" bestFit="1" customWidth="1"/>
    <col min="4714" max="4714" width="15.28515625" style="3" customWidth="1"/>
    <col min="4715" max="4715" width="13.28515625" style="3" customWidth="1"/>
    <col min="4716" max="4716" width="10.5703125" style="3" bestFit="1" customWidth="1"/>
    <col min="4717" max="4717" width="12.5703125" style="3" customWidth="1"/>
    <col min="4718" max="4718" width="9.85546875" style="3" bestFit="1" customWidth="1"/>
    <col min="4719" max="4719" width="9.28515625" style="3" bestFit="1" customWidth="1"/>
    <col min="4720" max="4720" width="11" style="3" bestFit="1" customWidth="1"/>
    <col min="4721" max="4721" width="13.85546875" style="3" bestFit="1" customWidth="1"/>
    <col min="4722" max="4727" width="9.140625" style="3"/>
    <col min="4728" max="4728" width="15.7109375" style="3" customWidth="1"/>
    <col min="4729" max="4864" width="9.140625" style="3"/>
    <col min="4865" max="4865" width="32.28515625" style="3" customWidth="1"/>
    <col min="4866" max="4866" width="10.7109375" style="3" customWidth="1"/>
    <col min="4867" max="4867" width="16.140625" style="3" customWidth="1"/>
    <col min="4868" max="4868" width="13.28515625" style="3" customWidth="1"/>
    <col min="4869" max="4869" width="14.85546875" style="3" bestFit="1" customWidth="1"/>
    <col min="4870" max="4870" width="13.7109375" style="3" bestFit="1" customWidth="1"/>
    <col min="4871" max="4871" width="12.5703125" style="3" customWidth="1"/>
    <col min="4872" max="4872" width="14.28515625" style="3" bestFit="1" customWidth="1"/>
    <col min="4873" max="4873" width="15" style="3" bestFit="1" customWidth="1"/>
    <col min="4874" max="4874" width="14.42578125" style="3" bestFit="1" customWidth="1"/>
    <col min="4875" max="4877" width="12.5703125" style="3" customWidth="1"/>
    <col min="4878" max="4878" width="11.7109375" style="3" customWidth="1"/>
    <col min="4879" max="4879" width="19.85546875" style="3" bestFit="1" customWidth="1"/>
    <col min="4880" max="4880" width="11.7109375" style="3" customWidth="1"/>
    <col min="4881" max="4883" width="9.140625" style="3"/>
    <col min="4884" max="4884" width="38" style="3" customWidth="1"/>
    <col min="4885" max="4885" width="10.85546875" style="3" customWidth="1"/>
    <col min="4886" max="4886" width="18.28515625" style="3" customWidth="1"/>
    <col min="4887" max="4887" width="13.7109375" style="3" customWidth="1"/>
    <col min="4888" max="4888" width="14.28515625" style="3" customWidth="1"/>
    <col min="4889" max="4889" width="14.42578125" style="3" customWidth="1"/>
    <col min="4890" max="4890" width="12.5703125" style="3" customWidth="1"/>
    <col min="4891" max="4892" width="15" style="3" customWidth="1"/>
    <col min="4893" max="4893" width="18.85546875" style="3" bestFit="1" customWidth="1"/>
    <col min="4894" max="4895" width="12.5703125" style="3" customWidth="1"/>
    <col min="4896" max="4896" width="13.140625" style="3" customWidth="1"/>
    <col min="4897" max="4897" width="12.5703125" style="3" customWidth="1"/>
    <col min="4898" max="4898" width="20.85546875" style="3" bestFit="1" customWidth="1"/>
    <col min="4899" max="4899" width="21.7109375" style="3" customWidth="1"/>
    <col min="4900" max="4902" width="9.140625" style="3"/>
    <col min="4903" max="4903" width="3.85546875" style="3" customWidth="1"/>
    <col min="4904" max="4904" width="17.7109375" style="3" customWidth="1"/>
    <col min="4905" max="4905" width="9.42578125" style="3" bestFit="1" customWidth="1"/>
    <col min="4906" max="4906" width="12" style="3" bestFit="1" customWidth="1"/>
    <col min="4907" max="4915" width="10.7109375" style="3" customWidth="1"/>
    <col min="4916" max="4916" width="7.85546875" style="3" bestFit="1" customWidth="1"/>
    <col min="4917" max="4917" width="16.5703125" style="3" customWidth="1"/>
    <col min="4918" max="4918" width="9.140625" style="3"/>
    <col min="4919" max="4919" width="11.140625" style="3" bestFit="1" customWidth="1"/>
    <col min="4920" max="4921" width="9.85546875" style="3" bestFit="1" customWidth="1"/>
    <col min="4922" max="4922" width="11" style="3" customWidth="1"/>
    <col min="4923" max="4923" width="10.5703125" style="3" bestFit="1" customWidth="1"/>
    <col min="4924" max="4924" width="10.140625" style="3" customWidth="1"/>
    <col min="4925" max="4925" width="9.42578125" style="3" bestFit="1" customWidth="1"/>
    <col min="4926" max="4926" width="9.28515625" style="3" bestFit="1" customWidth="1"/>
    <col min="4927" max="4928" width="10.140625" style="3" customWidth="1"/>
    <col min="4929" max="4929" width="10.42578125" style="3" customWidth="1"/>
    <col min="4930" max="4930" width="9.28515625" style="3" bestFit="1" customWidth="1"/>
    <col min="4931" max="4932" width="9.140625" style="3"/>
    <col min="4933" max="4933" width="10.5703125" style="3" customWidth="1"/>
    <col min="4934" max="4937" width="9.140625" style="3"/>
    <col min="4938" max="4938" width="3.7109375" style="3" customWidth="1"/>
    <col min="4939" max="4939" width="14.7109375" style="3" customWidth="1"/>
    <col min="4940" max="4940" width="9.5703125" style="3" bestFit="1" customWidth="1"/>
    <col min="4941" max="4941" width="11.7109375" style="3" bestFit="1" customWidth="1"/>
    <col min="4942" max="4942" width="10.85546875" style="3" bestFit="1" customWidth="1"/>
    <col min="4943" max="4943" width="9.5703125" style="3" customWidth="1"/>
    <col min="4944" max="4944" width="11" style="3" bestFit="1" customWidth="1"/>
    <col min="4945" max="4945" width="11.85546875" style="3" bestFit="1" customWidth="1"/>
    <col min="4946" max="4946" width="11" style="3" bestFit="1" customWidth="1"/>
    <col min="4947" max="4947" width="13.42578125" style="3" bestFit="1" customWidth="1"/>
    <col min="4948" max="4948" width="9.7109375" style="3" bestFit="1" customWidth="1"/>
    <col min="4949" max="4949" width="11.5703125" style="3" bestFit="1" customWidth="1"/>
    <col min="4950" max="4950" width="10.85546875" style="3" bestFit="1" customWidth="1"/>
    <col min="4951" max="4951" width="11.7109375" style="3" customWidth="1"/>
    <col min="4952" max="4952" width="11.85546875" style="3" bestFit="1" customWidth="1"/>
    <col min="4953" max="4953" width="11.7109375" style="3" bestFit="1" customWidth="1"/>
    <col min="4954" max="4955" width="9.28515625" style="3" customWidth="1"/>
    <col min="4956" max="4959" width="9.140625" style="3"/>
    <col min="4960" max="4960" width="9.7109375" style="3" customWidth="1"/>
    <col min="4961" max="4961" width="14.85546875" style="3" customWidth="1"/>
    <col min="4962" max="4962" width="12.140625" style="3" bestFit="1" customWidth="1"/>
    <col min="4963" max="4963" width="16.85546875" style="3" bestFit="1" customWidth="1"/>
    <col min="4964" max="4964" width="13.42578125" style="3" bestFit="1" customWidth="1"/>
    <col min="4965" max="4965" width="15.85546875" style="3" bestFit="1" customWidth="1"/>
    <col min="4966" max="4966" width="12.5703125" style="3" bestFit="1" customWidth="1"/>
    <col min="4967" max="4967" width="13" style="3" bestFit="1" customWidth="1"/>
    <col min="4968" max="4968" width="13.28515625" style="3" bestFit="1" customWidth="1"/>
    <col min="4969" max="4969" width="12.7109375" style="3" bestFit="1" customWidth="1"/>
    <col min="4970" max="4970" width="15.28515625" style="3" customWidth="1"/>
    <col min="4971" max="4971" width="13.28515625" style="3" customWidth="1"/>
    <col min="4972" max="4972" width="10.5703125" style="3" bestFit="1" customWidth="1"/>
    <col min="4973" max="4973" width="12.5703125" style="3" customWidth="1"/>
    <col min="4974" max="4974" width="9.85546875" style="3" bestFit="1" customWidth="1"/>
    <col min="4975" max="4975" width="9.28515625" style="3" bestFit="1" customWidth="1"/>
    <col min="4976" max="4976" width="11" style="3" bestFit="1" customWidth="1"/>
    <col min="4977" max="4977" width="13.85546875" style="3" bestFit="1" customWidth="1"/>
    <col min="4978" max="4983" width="9.140625" style="3"/>
    <col min="4984" max="4984" width="15.7109375" style="3" customWidth="1"/>
    <col min="4985" max="5120" width="9.140625" style="3"/>
    <col min="5121" max="5121" width="32.28515625" style="3" customWidth="1"/>
    <col min="5122" max="5122" width="10.7109375" style="3" customWidth="1"/>
    <col min="5123" max="5123" width="16.140625" style="3" customWidth="1"/>
    <col min="5124" max="5124" width="13.28515625" style="3" customWidth="1"/>
    <col min="5125" max="5125" width="14.85546875" style="3" bestFit="1" customWidth="1"/>
    <col min="5126" max="5126" width="13.7109375" style="3" bestFit="1" customWidth="1"/>
    <col min="5127" max="5127" width="12.5703125" style="3" customWidth="1"/>
    <col min="5128" max="5128" width="14.28515625" style="3" bestFit="1" customWidth="1"/>
    <col min="5129" max="5129" width="15" style="3" bestFit="1" customWidth="1"/>
    <col min="5130" max="5130" width="14.42578125" style="3" bestFit="1" customWidth="1"/>
    <col min="5131" max="5133" width="12.5703125" style="3" customWidth="1"/>
    <col min="5134" max="5134" width="11.7109375" style="3" customWidth="1"/>
    <col min="5135" max="5135" width="19.85546875" style="3" bestFit="1" customWidth="1"/>
    <col min="5136" max="5136" width="11.7109375" style="3" customWidth="1"/>
    <col min="5137" max="5139" width="9.140625" style="3"/>
    <col min="5140" max="5140" width="38" style="3" customWidth="1"/>
    <col min="5141" max="5141" width="10.85546875" style="3" customWidth="1"/>
    <col min="5142" max="5142" width="18.28515625" style="3" customWidth="1"/>
    <col min="5143" max="5143" width="13.7109375" style="3" customWidth="1"/>
    <col min="5144" max="5144" width="14.28515625" style="3" customWidth="1"/>
    <col min="5145" max="5145" width="14.42578125" style="3" customWidth="1"/>
    <col min="5146" max="5146" width="12.5703125" style="3" customWidth="1"/>
    <col min="5147" max="5148" width="15" style="3" customWidth="1"/>
    <col min="5149" max="5149" width="18.85546875" style="3" bestFit="1" customWidth="1"/>
    <col min="5150" max="5151" width="12.5703125" style="3" customWidth="1"/>
    <col min="5152" max="5152" width="13.140625" style="3" customWidth="1"/>
    <col min="5153" max="5153" width="12.5703125" style="3" customWidth="1"/>
    <col min="5154" max="5154" width="20.85546875" style="3" bestFit="1" customWidth="1"/>
    <col min="5155" max="5155" width="21.7109375" style="3" customWidth="1"/>
    <col min="5156" max="5158" width="9.140625" style="3"/>
    <col min="5159" max="5159" width="3.85546875" style="3" customWidth="1"/>
    <col min="5160" max="5160" width="17.7109375" style="3" customWidth="1"/>
    <col min="5161" max="5161" width="9.42578125" style="3" bestFit="1" customWidth="1"/>
    <col min="5162" max="5162" width="12" style="3" bestFit="1" customWidth="1"/>
    <col min="5163" max="5171" width="10.7109375" style="3" customWidth="1"/>
    <col min="5172" max="5172" width="7.85546875" style="3" bestFit="1" customWidth="1"/>
    <col min="5173" max="5173" width="16.5703125" style="3" customWidth="1"/>
    <col min="5174" max="5174" width="9.140625" style="3"/>
    <col min="5175" max="5175" width="11.140625" style="3" bestFit="1" customWidth="1"/>
    <col min="5176" max="5177" width="9.85546875" style="3" bestFit="1" customWidth="1"/>
    <col min="5178" max="5178" width="11" style="3" customWidth="1"/>
    <col min="5179" max="5179" width="10.5703125" style="3" bestFit="1" customWidth="1"/>
    <col min="5180" max="5180" width="10.140625" style="3" customWidth="1"/>
    <col min="5181" max="5181" width="9.42578125" style="3" bestFit="1" customWidth="1"/>
    <col min="5182" max="5182" width="9.28515625" style="3" bestFit="1" customWidth="1"/>
    <col min="5183" max="5184" width="10.140625" style="3" customWidth="1"/>
    <col min="5185" max="5185" width="10.42578125" style="3" customWidth="1"/>
    <col min="5186" max="5186" width="9.28515625" style="3" bestFit="1" customWidth="1"/>
    <col min="5187" max="5188" width="9.140625" style="3"/>
    <col min="5189" max="5189" width="10.5703125" style="3" customWidth="1"/>
    <col min="5190" max="5193" width="9.140625" style="3"/>
    <col min="5194" max="5194" width="3.7109375" style="3" customWidth="1"/>
    <col min="5195" max="5195" width="14.7109375" style="3" customWidth="1"/>
    <col min="5196" max="5196" width="9.5703125" style="3" bestFit="1" customWidth="1"/>
    <col min="5197" max="5197" width="11.7109375" style="3" bestFit="1" customWidth="1"/>
    <col min="5198" max="5198" width="10.85546875" style="3" bestFit="1" customWidth="1"/>
    <col min="5199" max="5199" width="9.5703125" style="3" customWidth="1"/>
    <col min="5200" max="5200" width="11" style="3" bestFit="1" customWidth="1"/>
    <col min="5201" max="5201" width="11.85546875" style="3" bestFit="1" customWidth="1"/>
    <col min="5202" max="5202" width="11" style="3" bestFit="1" customWidth="1"/>
    <col min="5203" max="5203" width="13.42578125" style="3" bestFit="1" customWidth="1"/>
    <col min="5204" max="5204" width="9.7109375" style="3" bestFit="1" customWidth="1"/>
    <col min="5205" max="5205" width="11.5703125" style="3" bestFit="1" customWidth="1"/>
    <col min="5206" max="5206" width="10.85546875" style="3" bestFit="1" customWidth="1"/>
    <col min="5207" max="5207" width="11.7109375" style="3" customWidth="1"/>
    <col min="5208" max="5208" width="11.85546875" style="3" bestFit="1" customWidth="1"/>
    <col min="5209" max="5209" width="11.7109375" style="3" bestFit="1" customWidth="1"/>
    <col min="5210" max="5211" width="9.28515625" style="3" customWidth="1"/>
    <col min="5212" max="5215" width="9.140625" style="3"/>
    <col min="5216" max="5216" width="9.7109375" style="3" customWidth="1"/>
    <col min="5217" max="5217" width="14.85546875" style="3" customWidth="1"/>
    <col min="5218" max="5218" width="12.140625" style="3" bestFit="1" customWidth="1"/>
    <col min="5219" max="5219" width="16.85546875" style="3" bestFit="1" customWidth="1"/>
    <col min="5220" max="5220" width="13.42578125" style="3" bestFit="1" customWidth="1"/>
    <col min="5221" max="5221" width="15.85546875" style="3" bestFit="1" customWidth="1"/>
    <col min="5222" max="5222" width="12.5703125" style="3" bestFit="1" customWidth="1"/>
    <col min="5223" max="5223" width="13" style="3" bestFit="1" customWidth="1"/>
    <col min="5224" max="5224" width="13.28515625" style="3" bestFit="1" customWidth="1"/>
    <col min="5225" max="5225" width="12.7109375" style="3" bestFit="1" customWidth="1"/>
    <col min="5226" max="5226" width="15.28515625" style="3" customWidth="1"/>
    <col min="5227" max="5227" width="13.28515625" style="3" customWidth="1"/>
    <col min="5228" max="5228" width="10.5703125" style="3" bestFit="1" customWidth="1"/>
    <col min="5229" max="5229" width="12.5703125" style="3" customWidth="1"/>
    <col min="5230" max="5230" width="9.85546875" style="3" bestFit="1" customWidth="1"/>
    <col min="5231" max="5231" width="9.28515625" style="3" bestFit="1" customWidth="1"/>
    <col min="5232" max="5232" width="11" style="3" bestFit="1" customWidth="1"/>
    <col min="5233" max="5233" width="13.85546875" style="3" bestFit="1" customWidth="1"/>
    <col min="5234" max="5239" width="9.140625" style="3"/>
    <col min="5240" max="5240" width="15.7109375" style="3" customWidth="1"/>
    <col min="5241" max="5376" width="9.140625" style="3"/>
    <col min="5377" max="5377" width="32.28515625" style="3" customWidth="1"/>
    <col min="5378" max="5378" width="10.7109375" style="3" customWidth="1"/>
    <col min="5379" max="5379" width="16.140625" style="3" customWidth="1"/>
    <col min="5380" max="5380" width="13.28515625" style="3" customWidth="1"/>
    <col min="5381" max="5381" width="14.85546875" style="3" bestFit="1" customWidth="1"/>
    <col min="5382" max="5382" width="13.7109375" style="3" bestFit="1" customWidth="1"/>
    <col min="5383" max="5383" width="12.5703125" style="3" customWidth="1"/>
    <col min="5384" max="5384" width="14.28515625" style="3" bestFit="1" customWidth="1"/>
    <col min="5385" max="5385" width="15" style="3" bestFit="1" customWidth="1"/>
    <col min="5386" max="5386" width="14.42578125" style="3" bestFit="1" customWidth="1"/>
    <col min="5387" max="5389" width="12.5703125" style="3" customWidth="1"/>
    <col min="5390" max="5390" width="11.7109375" style="3" customWidth="1"/>
    <col min="5391" max="5391" width="19.85546875" style="3" bestFit="1" customWidth="1"/>
    <col min="5392" max="5392" width="11.7109375" style="3" customWidth="1"/>
    <col min="5393" max="5395" width="9.140625" style="3"/>
    <col min="5396" max="5396" width="38" style="3" customWidth="1"/>
    <col min="5397" max="5397" width="10.85546875" style="3" customWidth="1"/>
    <col min="5398" max="5398" width="18.28515625" style="3" customWidth="1"/>
    <col min="5399" max="5399" width="13.7109375" style="3" customWidth="1"/>
    <col min="5400" max="5400" width="14.28515625" style="3" customWidth="1"/>
    <col min="5401" max="5401" width="14.42578125" style="3" customWidth="1"/>
    <col min="5402" max="5402" width="12.5703125" style="3" customWidth="1"/>
    <col min="5403" max="5404" width="15" style="3" customWidth="1"/>
    <col min="5405" max="5405" width="18.85546875" style="3" bestFit="1" customWidth="1"/>
    <col min="5406" max="5407" width="12.5703125" style="3" customWidth="1"/>
    <col min="5408" max="5408" width="13.140625" style="3" customWidth="1"/>
    <col min="5409" max="5409" width="12.5703125" style="3" customWidth="1"/>
    <col min="5410" max="5410" width="20.85546875" style="3" bestFit="1" customWidth="1"/>
    <col min="5411" max="5411" width="21.7109375" style="3" customWidth="1"/>
    <col min="5412" max="5414" width="9.140625" style="3"/>
    <col min="5415" max="5415" width="3.85546875" style="3" customWidth="1"/>
    <col min="5416" max="5416" width="17.7109375" style="3" customWidth="1"/>
    <col min="5417" max="5417" width="9.42578125" style="3" bestFit="1" customWidth="1"/>
    <col min="5418" max="5418" width="12" style="3" bestFit="1" customWidth="1"/>
    <col min="5419" max="5427" width="10.7109375" style="3" customWidth="1"/>
    <col min="5428" max="5428" width="7.85546875" style="3" bestFit="1" customWidth="1"/>
    <col min="5429" max="5429" width="16.5703125" style="3" customWidth="1"/>
    <col min="5430" max="5430" width="9.140625" style="3"/>
    <col min="5431" max="5431" width="11.140625" style="3" bestFit="1" customWidth="1"/>
    <col min="5432" max="5433" width="9.85546875" style="3" bestFit="1" customWidth="1"/>
    <col min="5434" max="5434" width="11" style="3" customWidth="1"/>
    <col min="5435" max="5435" width="10.5703125" style="3" bestFit="1" customWidth="1"/>
    <col min="5436" max="5436" width="10.140625" style="3" customWidth="1"/>
    <col min="5437" max="5437" width="9.42578125" style="3" bestFit="1" customWidth="1"/>
    <col min="5438" max="5438" width="9.28515625" style="3" bestFit="1" customWidth="1"/>
    <col min="5439" max="5440" width="10.140625" style="3" customWidth="1"/>
    <col min="5441" max="5441" width="10.42578125" style="3" customWidth="1"/>
    <col min="5442" max="5442" width="9.28515625" style="3" bestFit="1" customWidth="1"/>
    <col min="5443" max="5444" width="9.140625" style="3"/>
    <col min="5445" max="5445" width="10.5703125" style="3" customWidth="1"/>
    <col min="5446" max="5449" width="9.140625" style="3"/>
    <col min="5450" max="5450" width="3.7109375" style="3" customWidth="1"/>
    <col min="5451" max="5451" width="14.7109375" style="3" customWidth="1"/>
    <col min="5452" max="5452" width="9.5703125" style="3" bestFit="1" customWidth="1"/>
    <col min="5453" max="5453" width="11.7109375" style="3" bestFit="1" customWidth="1"/>
    <col min="5454" max="5454" width="10.85546875" style="3" bestFit="1" customWidth="1"/>
    <col min="5455" max="5455" width="9.5703125" style="3" customWidth="1"/>
    <col min="5456" max="5456" width="11" style="3" bestFit="1" customWidth="1"/>
    <col min="5457" max="5457" width="11.85546875" style="3" bestFit="1" customWidth="1"/>
    <col min="5458" max="5458" width="11" style="3" bestFit="1" customWidth="1"/>
    <col min="5459" max="5459" width="13.42578125" style="3" bestFit="1" customWidth="1"/>
    <col min="5460" max="5460" width="9.7109375" style="3" bestFit="1" customWidth="1"/>
    <col min="5461" max="5461" width="11.5703125" style="3" bestFit="1" customWidth="1"/>
    <col min="5462" max="5462" width="10.85546875" style="3" bestFit="1" customWidth="1"/>
    <col min="5463" max="5463" width="11.7109375" style="3" customWidth="1"/>
    <col min="5464" max="5464" width="11.85546875" style="3" bestFit="1" customWidth="1"/>
    <col min="5465" max="5465" width="11.7109375" style="3" bestFit="1" customWidth="1"/>
    <col min="5466" max="5467" width="9.28515625" style="3" customWidth="1"/>
    <col min="5468" max="5471" width="9.140625" style="3"/>
    <col min="5472" max="5472" width="9.7109375" style="3" customWidth="1"/>
    <col min="5473" max="5473" width="14.85546875" style="3" customWidth="1"/>
    <col min="5474" max="5474" width="12.140625" style="3" bestFit="1" customWidth="1"/>
    <col min="5475" max="5475" width="16.85546875" style="3" bestFit="1" customWidth="1"/>
    <col min="5476" max="5476" width="13.42578125" style="3" bestFit="1" customWidth="1"/>
    <col min="5477" max="5477" width="15.85546875" style="3" bestFit="1" customWidth="1"/>
    <col min="5478" max="5478" width="12.5703125" style="3" bestFit="1" customWidth="1"/>
    <col min="5479" max="5479" width="13" style="3" bestFit="1" customWidth="1"/>
    <col min="5480" max="5480" width="13.28515625" style="3" bestFit="1" customWidth="1"/>
    <col min="5481" max="5481" width="12.7109375" style="3" bestFit="1" customWidth="1"/>
    <col min="5482" max="5482" width="15.28515625" style="3" customWidth="1"/>
    <col min="5483" max="5483" width="13.28515625" style="3" customWidth="1"/>
    <col min="5484" max="5484" width="10.5703125" style="3" bestFit="1" customWidth="1"/>
    <col min="5485" max="5485" width="12.5703125" style="3" customWidth="1"/>
    <col min="5486" max="5486" width="9.85546875" style="3" bestFit="1" customWidth="1"/>
    <col min="5487" max="5487" width="9.28515625" style="3" bestFit="1" customWidth="1"/>
    <col min="5488" max="5488" width="11" style="3" bestFit="1" customWidth="1"/>
    <col min="5489" max="5489" width="13.85546875" style="3" bestFit="1" customWidth="1"/>
    <col min="5490" max="5495" width="9.140625" style="3"/>
    <col min="5496" max="5496" width="15.7109375" style="3" customWidth="1"/>
    <col min="5497" max="5632" width="9.140625" style="3"/>
    <col min="5633" max="5633" width="32.28515625" style="3" customWidth="1"/>
    <col min="5634" max="5634" width="10.7109375" style="3" customWidth="1"/>
    <col min="5635" max="5635" width="16.140625" style="3" customWidth="1"/>
    <col min="5636" max="5636" width="13.28515625" style="3" customWidth="1"/>
    <col min="5637" max="5637" width="14.85546875" style="3" bestFit="1" customWidth="1"/>
    <col min="5638" max="5638" width="13.7109375" style="3" bestFit="1" customWidth="1"/>
    <col min="5639" max="5639" width="12.5703125" style="3" customWidth="1"/>
    <col min="5640" max="5640" width="14.28515625" style="3" bestFit="1" customWidth="1"/>
    <col min="5641" max="5641" width="15" style="3" bestFit="1" customWidth="1"/>
    <col min="5642" max="5642" width="14.42578125" style="3" bestFit="1" customWidth="1"/>
    <col min="5643" max="5645" width="12.5703125" style="3" customWidth="1"/>
    <col min="5646" max="5646" width="11.7109375" style="3" customWidth="1"/>
    <col min="5647" max="5647" width="19.85546875" style="3" bestFit="1" customWidth="1"/>
    <col min="5648" max="5648" width="11.7109375" style="3" customWidth="1"/>
    <col min="5649" max="5651" width="9.140625" style="3"/>
    <col min="5652" max="5652" width="38" style="3" customWidth="1"/>
    <col min="5653" max="5653" width="10.85546875" style="3" customWidth="1"/>
    <col min="5654" max="5654" width="18.28515625" style="3" customWidth="1"/>
    <col min="5655" max="5655" width="13.7109375" style="3" customWidth="1"/>
    <col min="5656" max="5656" width="14.28515625" style="3" customWidth="1"/>
    <col min="5657" max="5657" width="14.42578125" style="3" customWidth="1"/>
    <col min="5658" max="5658" width="12.5703125" style="3" customWidth="1"/>
    <col min="5659" max="5660" width="15" style="3" customWidth="1"/>
    <col min="5661" max="5661" width="18.85546875" style="3" bestFit="1" customWidth="1"/>
    <col min="5662" max="5663" width="12.5703125" style="3" customWidth="1"/>
    <col min="5664" max="5664" width="13.140625" style="3" customWidth="1"/>
    <col min="5665" max="5665" width="12.5703125" style="3" customWidth="1"/>
    <col min="5666" max="5666" width="20.85546875" style="3" bestFit="1" customWidth="1"/>
    <col min="5667" max="5667" width="21.7109375" style="3" customWidth="1"/>
    <col min="5668" max="5670" width="9.140625" style="3"/>
    <col min="5671" max="5671" width="3.85546875" style="3" customWidth="1"/>
    <col min="5672" max="5672" width="17.7109375" style="3" customWidth="1"/>
    <col min="5673" max="5673" width="9.42578125" style="3" bestFit="1" customWidth="1"/>
    <col min="5674" max="5674" width="12" style="3" bestFit="1" customWidth="1"/>
    <col min="5675" max="5683" width="10.7109375" style="3" customWidth="1"/>
    <col min="5684" max="5684" width="7.85546875" style="3" bestFit="1" customWidth="1"/>
    <col min="5685" max="5685" width="16.5703125" style="3" customWidth="1"/>
    <col min="5686" max="5686" width="9.140625" style="3"/>
    <col min="5687" max="5687" width="11.140625" style="3" bestFit="1" customWidth="1"/>
    <col min="5688" max="5689" width="9.85546875" style="3" bestFit="1" customWidth="1"/>
    <col min="5690" max="5690" width="11" style="3" customWidth="1"/>
    <col min="5691" max="5691" width="10.5703125" style="3" bestFit="1" customWidth="1"/>
    <col min="5692" max="5692" width="10.140625" style="3" customWidth="1"/>
    <col min="5693" max="5693" width="9.42578125" style="3" bestFit="1" customWidth="1"/>
    <col min="5694" max="5694" width="9.28515625" style="3" bestFit="1" customWidth="1"/>
    <col min="5695" max="5696" width="10.140625" style="3" customWidth="1"/>
    <col min="5697" max="5697" width="10.42578125" style="3" customWidth="1"/>
    <col min="5698" max="5698" width="9.28515625" style="3" bestFit="1" customWidth="1"/>
    <col min="5699" max="5700" width="9.140625" style="3"/>
    <col min="5701" max="5701" width="10.5703125" style="3" customWidth="1"/>
    <col min="5702" max="5705" width="9.140625" style="3"/>
    <col min="5706" max="5706" width="3.7109375" style="3" customWidth="1"/>
    <col min="5707" max="5707" width="14.7109375" style="3" customWidth="1"/>
    <col min="5708" max="5708" width="9.5703125" style="3" bestFit="1" customWidth="1"/>
    <col min="5709" max="5709" width="11.7109375" style="3" bestFit="1" customWidth="1"/>
    <col min="5710" max="5710" width="10.85546875" style="3" bestFit="1" customWidth="1"/>
    <col min="5711" max="5711" width="9.5703125" style="3" customWidth="1"/>
    <col min="5712" max="5712" width="11" style="3" bestFit="1" customWidth="1"/>
    <col min="5713" max="5713" width="11.85546875" style="3" bestFit="1" customWidth="1"/>
    <col min="5714" max="5714" width="11" style="3" bestFit="1" customWidth="1"/>
    <col min="5715" max="5715" width="13.42578125" style="3" bestFit="1" customWidth="1"/>
    <col min="5716" max="5716" width="9.7109375" style="3" bestFit="1" customWidth="1"/>
    <col min="5717" max="5717" width="11.5703125" style="3" bestFit="1" customWidth="1"/>
    <col min="5718" max="5718" width="10.85546875" style="3" bestFit="1" customWidth="1"/>
    <col min="5719" max="5719" width="11.7109375" style="3" customWidth="1"/>
    <col min="5720" max="5720" width="11.85546875" style="3" bestFit="1" customWidth="1"/>
    <col min="5721" max="5721" width="11.7109375" style="3" bestFit="1" customWidth="1"/>
    <col min="5722" max="5723" width="9.28515625" style="3" customWidth="1"/>
    <col min="5724" max="5727" width="9.140625" style="3"/>
    <col min="5728" max="5728" width="9.7109375" style="3" customWidth="1"/>
    <col min="5729" max="5729" width="14.85546875" style="3" customWidth="1"/>
    <col min="5730" max="5730" width="12.140625" style="3" bestFit="1" customWidth="1"/>
    <col min="5731" max="5731" width="16.85546875" style="3" bestFit="1" customWidth="1"/>
    <col min="5732" max="5732" width="13.42578125" style="3" bestFit="1" customWidth="1"/>
    <col min="5733" max="5733" width="15.85546875" style="3" bestFit="1" customWidth="1"/>
    <col min="5734" max="5734" width="12.5703125" style="3" bestFit="1" customWidth="1"/>
    <col min="5735" max="5735" width="13" style="3" bestFit="1" customWidth="1"/>
    <col min="5736" max="5736" width="13.28515625" style="3" bestFit="1" customWidth="1"/>
    <col min="5737" max="5737" width="12.7109375" style="3" bestFit="1" customWidth="1"/>
    <col min="5738" max="5738" width="15.28515625" style="3" customWidth="1"/>
    <col min="5739" max="5739" width="13.28515625" style="3" customWidth="1"/>
    <col min="5740" max="5740" width="10.5703125" style="3" bestFit="1" customWidth="1"/>
    <col min="5741" max="5741" width="12.5703125" style="3" customWidth="1"/>
    <col min="5742" max="5742" width="9.85546875" style="3" bestFit="1" customWidth="1"/>
    <col min="5743" max="5743" width="9.28515625" style="3" bestFit="1" customWidth="1"/>
    <col min="5744" max="5744" width="11" style="3" bestFit="1" customWidth="1"/>
    <col min="5745" max="5745" width="13.85546875" style="3" bestFit="1" customWidth="1"/>
    <col min="5746" max="5751" width="9.140625" style="3"/>
    <col min="5752" max="5752" width="15.7109375" style="3" customWidth="1"/>
    <col min="5753" max="5888" width="9.140625" style="3"/>
    <col min="5889" max="5889" width="32.28515625" style="3" customWidth="1"/>
    <col min="5890" max="5890" width="10.7109375" style="3" customWidth="1"/>
    <col min="5891" max="5891" width="16.140625" style="3" customWidth="1"/>
    <col min="5892" max="5892" width="13.28515625" style="3" customWidth="1"/>
    <col min="5893" max="5893" width="14.85546875" style="3" bestFit="1" customWidth="1"/>
    <col min="5894" max="5894" width="13.7109375" style="3" bestFit="1" customWidth="1"/>
    <col min="5895" max="5895" width="12.5703125" style="3" customWidth="1"/>
    <col min="5896" max="5896" width="14.28515625" style="3" bestFit="1" customWidth="1"/>
    <col min="5897" max="5897" width="15" style="3" bestFit="1" customWidth="1"/>
    <col min="5898" max="5898" width="14.42578125" style="3" bestFit="1" customWidth="1"/>
    <col min="5899" max="5901" width="12.5703125" style="3" customWidth="1"/>
    <col min="5902" max="5902" width="11.7109375" style="3" customWidth="1"/>
    <col min="5903" max="5903" width="19.85546875" style="3" bestFit="1" customWidth="1"/>
    <col min="5904" max="5904" width="11.7109375" style="3" customWidth="1"/>
    <col min="5905" max="5907" width="9.140625" style="3"/>
    <col min="5908" max="5908" width="38" style="3" customWidth="1"/>
    <col min="5909" max="5909" width="10.85546875" style="3" customWidth="1"/>
    <col min="5910" max="5910" width="18.28515625" style="3" customWidth="1"/>
    <col min="5911" max="5911" width="13.7109375" style="3" customWidth="1"/>
    <col min="5912" max="5912" width="14.28515625" style="3" customWidth="1"/>
    <col min="5913" max="5913" width="14.42578125" style="3" customWidth="1"/>
    <col min="5914" max="5914" width="12.5703125" style="3" customWidth="1"/>
    <col min="5915" max="5916" width="15" style="3" customWidth="1"/>
    <col min="5917" max="5917" width="18.85546875" style="3" bestFit="1" customWidth="1"/>
    <col min="5918" max="5919" width="12.5703125" style="3" customWidth="1"/>
    <col min="5920" max="5920" width="13.140625" style="3" customWidth="1"/>
    <col min="5921" max="5921" width="12.5703125" style="3" customWidth="1"/>
    <col min="5922" max="5922" width="20.85546875" style="3" bestFit="1" customWidth="1"/>
    <col min="5923" max="5923" width="21.7109375" style="3" customWidth="1"/>
    <col min="5924" max="5926" width="9.140625" style="3"/>
    <col min="5927" max="5927" width="3.85546875" style="3" customWidth="1"/>
    <col min="5928" max="5928" width="17.7109375" style="3" customWidth="1"/>
    <col min="5929" max="5929" width="9.42578125" style="3" bestFit="1" customWidth="1"/>
    <col min="5930" max="5930" width="12" style="3" bestFit="1" customWidth="1"/>
    <col min="5931" max="5939" width="10.7109375" style="3" customWidth="1"/>
    <col min="5940" max="5940" width="7.85546875" style="3" bestFit="1" customWidth="1"/>
    <col min="5941" max="5941" width="16.5703125" style="3" customWidth="1"/>
    <col min="5942" max="5942" width="9.140625" style="3"/>
    <col min="5943" max="5943" width="11.140625" style="3" bestFit="1" customWidth="1"/>
    <col min="5944" max="5945" width="9.85546875" style="3" bestFit="1" customWidth="1"/>
    <col min="5946" max="5946" width="11" style="3" customWidth="1"/>
    <col min="5947" max="5947" width="10.5703125" style="3" bestFit="1" customWidth="1"/>
    <col min="5948" max="5948" width="10.140625" style="3" customWidth="1"/>
    <col min="5949" max="5949" width="9.42578125" style="3" bestFit="1" customWidth="1"/>
    <col min="5950" max="5950" width="9.28515625" style="3" bestFit="1" customWidth="1"/>
    <col min="5951" max="5952" width="10.140625" style="3" customWidth="1"/>
    <col min="5953" max="5953" width="10.42578125" style="3" customWidth="1"/>
    <col min="5954" max="5954" width="9.28515625" style="3" bestFit="1" customWidth="1"/>
    <col min="5955" max="5956" width="9.140625" style="3"/>
    <col min="5957" max="5957" width="10.5703125" style="3" customWidth="1"/>
    <col min="5958" max="5961" width="9.140625" style="3"/>
    <col min="5962" max="5962" width="3.7109375" style="3" customWidth="1"/>
    <col min="5963" max="5963" width="14.7109375" style="3" customWidth="1"/>
    <col min="5964" max="5964" width="9.5703125" style="3" bestFit="1" customWidth="1"/>
    <col min="5965" max="5965" width="11.7109375" style="3" bestFit="1" customWidth="1"/>
    <col min="5966" max="5966" width="10.85546875" style="3" bestFit="1" customWidth="1"/>
    <col min="5967" max="5967" width="9.5703125" style="3" customWidth="1"/>
    <col min="5968" max="5968" width="11" style="3" bestFit="1" customWidth="1"/>
    <col min="5969" max="5969" width="11.85546875" style="3" bestFit="1" customWidth="1"/>
    <col min="5970" max="5970" width="11" style="3" bestFit="1" customWidth="1"/>
    <col min="5971" max="5971" width="13.42578125" style="3" bestFit="1" customWidth="1"/>
    <col min="5972" max="5972" width="9.7109375" style="3" bestFit="1" customWidth="1"/>
    <col min="5973" max="5973" width="11.5703125" style="3" bestFit="1" customWidth="1"/>
    <col min="5974" max="5974" width="10.85546875" style="3" bestFit="1" customWidth="1"/>
    <col min="5975" max="5975" width="11.7109375" style="3" customWidth="1"/>
    <col min="5976" max="5976" width="11.85546875" style="3" bestFit="1" customWidth="1"/>
    <col min="5977" max="5977" width="11.7109375" style="3" bestFit="1" customWidth="1"/>
    <col min="5978" max="5979" width="9.28515625" style="3" customWidth="1"/>
    <col min="5980" max="5983" width="9.140625" style="3"/>
    <col min="5984" max="5984" width="9.7109375" style="3" customWidth="1"/>
    <col min="5985" max="5985" width="14.85546875" style="3" customWidth="1"/>
    <col min="5986" max="5986" width="12.140625" style="3" bestFit="1" customWidth="1"/>
    <col min="5987" max="5987" width="16.85546875" style="3" bestFit="1" customWidth="1"/>
    <col min="5988" max="5988" width="13.42578125" style="3" bestFit="1" customWidth="1"/>
    <col min="5989" max="5989" width="15.85546875" style="3" bestFit="1" customWidth="1"/>
    <col min="5990" max="5990" width="12.5703125" style="3" bestFit="1" customWidth="1"/>
    <col min="5991" max="5991" width="13" style="3" bestFit="1" customWidth="1"/>
    <col min="5992" max="5992" width="13.28515625" style="3" bestFit="1" customWidth="1"/>
    <col min="5993" max="5993" width="12.7109375" style="3" bestFit="1" customWidth="1"/>
    <col min="5994" max="5994" width="15.28515625" style="3" customWidth="1"/>
    <col min="5995" max="5995" width="13.28515625" style="3" customWidth="1"/>
    <col min="5996" max="5996" width="10.5703125" style="3" bestFit="1" customWidth="1"/>
    <col min="5997" max="5997" width="12.5703125" style="3" customWidth="1"/>
    <col min="5998" max="5998" width="9.85546875" style="3" bestFit="1" customWidth="1"/>
    <col min="5999" max="5999" width="9.28515625" style="3" bestFit="1" customWidth="1"/>
    <col min="6000" max="6000" width="11" style="3" bestFit="1" customWidth="1"/>
    <col min="6001" max="6001" width="13.85546875" style="3" bestFit="1" customWidth="1"/>
    <col min="6002" max="6007" width="9.140625" style="3"/>
    <col min="6008" max="6008" width="15.7109375" style="3" customWidth="1"/>
    <col min="6009" max="6144" width="9.140625" style="3"/>
    <col min="6145" max="6145" width="32.28515625" style="3" customWidth="1"/>
    <col min="6146" max="6146" width="10.7109375" style="3" customWidth="1"/>
    <col min="6147" max="6147" width="16.140625" style="3" customWidth="1"/>
    <col min="6148" max="6148" width="13.28515625" style="3" customWidth="1"/>
    <col min="6149" max="6149" width="14.85546875" style="3" bestFit="1" customWidth="1"/>
    <col min="6150" max="6150" width="13.7109375" style="3" bestFit="1" customWidth="1"/>
    <col min="6151" max="6151" width="12.5703125" style="3" customWidth="1"/>
    <col min="6152" max="6152" width="14.28515625" style="3" bestFit="1" customWidth="1"/>
    <col min="6153" max="6153" width="15" style="3" bestFit="1" customWidth="1"/>
    <col min="6154" max="6154" width="14.42578125" style="3" bestFit="1" customWidth="1"/>
    <col min="6155" max="6157" width="12.5703125" style="3" customWidth="1"/>
    <col min="6158" max="6158" width="11.7109375" style="3" customWidth="1"/>
    <col min="6159" max="6159" width="19.85546875" style="3" bestFit="1" customWidth="1"/>
    <col min="6160" max="6160" width="11.7109375" style="3" customWidth="1"/>
    <col min="6161" max="6163" width="9.140625" style="3"/>
    <col min="6164" max="6164" width="38" style="3" customWidth="1"/>
    <col min="6165" max="6165" width="10.85546875" style="3" customWidth="1"/>
    <col min="6166" max="6166" width="18.28515625" style="3" customWidth="1"/>
    <col min="6167" max="6167" width="13.7109375" style="3" customWidth="1"/>
    <col min="6168" max="6168" width="14.28515625" style="3" customWidth="1"/>
    <col min="6169" max="6169" width="14.42578125" style="3" customWidth="1"/>
    <col min="6170" max="6170" width="12.5703125" style="3" customWidth="1"/>
    <col min="6171" max="6172" width="15" style="3" customWidth="1"/>
    <col min="6173" max="6173" width="18.85546875" style="3" bestFit="1" customWidth="1"/>
    <col min="6174" max="6175" width="12.5703125" style="3" customWidth="1"/>
    <col min="6176" max="6176" width="13.140625" style="3" customWidth="1"/>
    <col min="6177" max="6177" width="12.5703125" style="3" customWidth="1"/>
    <col min="6178" max="6178" width="20.85546875" style="3" bestFit="1" customWidth="1"/>
    <col min="6179" max="6179" width="21.7109375" style="3" customWidth="1"/>
    <col min="6180" max="6182" width="9.140625" style="3"/>
    <col min="6183" max="6183" width="3.85546875" style="3" customWidth="1"/>
    <col min="6184" max="6184" width="17.7109375" style="3" customWidth="1"/>
    <col min="6185" max="6185" width="9.42578125" style="3" bestFit="1" customWidth="1"/>
    <col min="6186" max="6186" width="12" style="3" bestFit="1" customWidth="1"/>
    <col min="6187" max="6195" width="10.7109375" style="3" customWidth="1"/>
    <col min="6196" max="6196" width="7.85546875" style="3" bestFit="1" customWidth="1"/>
    <col min="6197" max="6197" width="16.5703125" style="3" customWidth="1"/>
    <col min="6198" max="6198" width="9.140625" style="3"/>
    <col min="6199" max="6199" width="11.140625" style="3" bestFit="1" customWidth="1"/>
    <col min="6200" max="6201" width="9.85546875" style="3" bestFit="1" customWidth="1"/>
    <col min="6202" max="6202" width="11" style="3" customWidth="1"/>
    <col min="6203" max="6203" width="10.5703125" style="3" bestFit="1" customWidth="1"/>
    <col min="6204" max="6204" width="10.140625" style="3" customWidth="1"/>
    <col min="6205" max="6205" width="9.42578125" style="3" bestFit="1" customWidth="1"/>
    <col min="6206" max="6206" width="9.28515625" style="3" bestFit="1" customWidth="1"/>
    <col min="6207" max="6208" width="10.140625" style="3" customWidth="1"/>
    <col min="6209" max="6209" width="10.42578125" style="3" customWidth="1"/>
    <col min="6210" max="6210" width="9.28515625" style="3" bestFit="1" customWidth="1"/>
    <col min="6211" max="6212" width="9.140625" style="3"/>
    <col min="6213" max="6213" width="10.5703125" style="3" customWidth="1"/>
    <col min="6214" max="6217" width="9.140625" style="3"/>
    <col min="6218" max="6218" width="3.7109375" style="3" customWidth="1"/>
    <col min="6219" max="6219" width="14.7109375" style="3" customWidth="1"/>
    <col min="6220" max="6220" width="9.5703125" style="3" bestFit="1" customWidth="1"/>
    <col min="6221" max="6221" width="11.7109375" style="3" bestFit="1" customWidth="1"/>
    <col min="6222" max="6222" width="10.85546875" style="3" bestFit="1" customWidth="1"/>
    <col min="6223" max="6223" width="9.5703125" style="3" customWidth="1"/>
    <col min="6224" max="6224" width="11" style="3" bestFit="1" customWidth="1"/>
    <col min="6225" max="6225" width="11.85546875" style="3" bestFit="1" customWidth="1"/>
    <col min="6226" max="6226" width="11" style="3" bestFit="1" customWidth="1"/>
    <col min="6227" max="6227" width="13.42578125" style="3" bestFit="1" customWidth="1"/>
    <col min="6228" max="6228" width="9.7109375" style="3" bestFit="1" customWidth="1"/>
    <col min="6229" max="6229" width="11.5703125" style="3" bestFit="1" customWidth="1"/>
    <col min="6230" max="6230" width="10.85546875" style="3" bestFit="1" customWidth="1"/>
    <col min="6231" max="6231" width="11.7109375" style="3" customWidth="1"/>
    <col min="6232" max="6232" width="11.85546875" style="3" bestFit="1" customWidth="1"/>
    <col min="6233" max="6233" width="11.7109375" style="3" bestFit="1" customWidth="1"/>
    <col min="6234" max="6235" width="9.28515625" style="3" customWidth="1"/>
    <col min="6236" max="6239" width="9.140625" style="3"/>
    <col min="6240" max="6240" width="9.7109375" style="3" customWidth="1"/>
    <col min="6241" max="6241" width="14.85546875" style="3" customWidth="1"/>
    <col min="6242" max="6242" width="12.140625" style="3" bestFit="1" customWidth="1"/>
    <col min="6243" max="6243" width="16.85546875" style="3" bestFit="1" customWidth="1"/>
    <col min="6244" max="6244" width="13.42578125" style="3" bestFit="1" customWidth="1"/>
    <col min="6245" max="6245" width="15.85546875" style="3" bestFit="1" customWidth="1"/>
    <col min="6246" max="6246" width="12.5703125" style="3" bestFit="1" customWidth="1"/>
    <col min="6247" max="6247" width="13" style="3" bestFit="1" customWidth="1"/>
    <col min="6248" max="6248" width="13.28515625" style="3" bestFit="1" customWidth="1"/>
    <col min="6249" max="6249" width="12.7109375" style="3" bestFit="1" customWidth="1"/>
    <col min="6250" max="6250" width="15.28515625" style="3" customWidth="1"/>
    <col min="6251" max="6251" width="13.28515625" style="3" customWidth="1"/>
    <col min="6252" max="6252" width="10.5703125" style="3" bestFit="1" customWidth="1"/>
    <col min="6253" max="6253" width="12.5703125" style="3" customWidth="1"/>
    <col min="6254" max="6254" width="9.85546875" style="3" bestFit="1" customWidth="1"/>
    <col min="6255" max="6255" width="9.28515625" style="3" bestFit="1" customWidth="1"/>
    <col min="6256" max="6256" width="11" style="3" bestFit="1" customWidth="1"/>
    <col min="6257" max="6257" width="13.85546875" style="3" bestFit="1" customWidth="1"/>
    <col min="6258" max="6263" width="9.140625" style="3"/>
    <col min="6264" max="6264" width="15.7109375" style="3" customWidth="1"/>
    <col min="6265" max="6400" width="9.140625" style="3"/>
    <col min="6401" max="6401" width="32.28515625" style="3" customWidth="1"/>
    <col min="6402" max="6402" width="10.7109375" style="3" customWidth="1"/>
    <col min="6403" max="6403" width="16.140625" style="3" customWidth="1"/>
    <col min="6404" max="6404" width="13.28515625" style="3" customWidth="1"/>
    <col min="6405" max="6405" width="14.85546875" style="3" bestFit="1" customWidth="1"/>
    <col min="6406" max="6406" width="13.7109375" style="3" bestFit="1" customWidth="1"/>
    <col min="6407" max="6407" width="12.5703125" style="3" customWidth="1"/>
    <col min="6408" max="6408" width="14.28515625" style="3" bestFit="1" customWidth="1"/>
    <col min="6409" max="6409" width="15" style="3" bestFit="1" customWidth="1"/>
    <col min="6410" max="6410" width="14.42578125" style="3" bestFit="1" customWidth="1"/>
    <col min="6411" max="6413" width="12.5703125" style="3" customWidth="1"/>
    <col min="6414" max="6414" width="11.7109375" style="3" customWidth="1"/>
    <col min="6415" max="6415" width="19.85546875" style="3" bestFit="1" customWidth="1"/>
    <col min="6416" max="6416" width="11.7109375" style="3" customWidth="1"/>
    <col min="6417" max="6419" width="9.140625" style="3"/>
    <col min="6420" max="6420" width="38" style="3" customWidth="1"/>
    <col min="6421" max="6421" width="10.85546875" style="3" customWidth="1"/>
    <col min="6422" max="6422" width="18.28515625" style="3" customWidth="1"/>
    <col min="6423" max="6423" width="13.7109375" style="3" customWidth="1"/>
    <col min="6424" max="6424" width="14.28515625" style="3" customWidth="1"/>
    <col min="6425" max="6425" width="14.42578125" style="3" customWidth="1"/>
    <col min="6426" max="6426" width="12.5703125" style="3" customWidth="1"/>
    <col min="6427" max="6428" width="15" style="3" customWidth="1"/>
    <col min="6429" max="6429" width="18.85546875" style="3" bestFit="1" customWidth="1"/>
    <col min="6430" max="6431" width="12.5703125" style="3" customWidth="1"/>
    <col min="6432" max="6432" width="13.140625" style="3" customWidth="1"/>
    <col min="6433" max="6433" width="12.5703125" style="3" customWidth="1"/>
    <col min="6434" max="6434" width="20.85546875" style="3" bestFit="1" customWidth="1"/>
    <col min="6435" max="6435" width="21.7109375" style="3" customWidth="1"/>
    <col min="6436" max="6438" width="9.140625" style="3"/>
    <col min="6439" max="6439" width="3.85546875" style="3" customWidth="1"/>
    <col min="6440" max="6440" width="17.7109375" style="3" customWidth="1"/>
    <col min="6441" max="6441" width="9.42578125" style="3" bestFit="1" customWidth="1"/>
    <col min="6442" max="6442" width="12" style="3" bestFit="1" customWidth="1"/>
    <col min="6443" max="6451" width="10.7109375" style="3" customWidth="1"/>
    <col min="6452" max="6452" width="7.85546875" style="3" bestFit="1" customWidth="1"/>
    <col min="6453" max="6453" width="16.5703125" style="3" customWidth="1"/>
    <col min="6454" max="6454" width="9.140625" style="3"/>
    <col min="6455" max="6455" width="11.140625" style="3" bestFit="1" customWidth="1"/>
    <col min="6456" max="6457" width="9.85546875" style="3" bestFit="1" customWidth="1"/>
    <col min="6458" max="6458" width="11" style="3" customWidth="1"/>
    <col min="6459" max="6459" width="10.5703125" style="3" bestFit="1" customWidth="1"/>
    <col min="6460" max="6460" width="10.140625" style="3" customWidth="1"/>
    <col min="6461" max="6461" width="9.42578125" style="3" bestFit="1" customWidth="1"/>
    <col min="6462" max="6462" width="9.28515625" style="3" bestFit="1" customWidth="1"/>
    <col min="6463" max="6464" width="10.140625" style="3" customWidth="1"/>
    <col min="6465" max="6465" width="10.42578125" style="3" customWidth="1"/>
    <col min="6466" max="6466" width="9.28515625" style="3" bestFit="1" customWidth="1"/>
    <col min="6467" max="6468" width="9.140625" style="3"/>
    <col min="6469" max="6469" width="10.5703125" style="3" customWidth="1"/>
    <col min="6470" max="6473" width="9.140625" style="3"/>
    <col min="6474" max="6474" width="3.7109375" style="3" customWidth="1"/>
    <col min="6475" max="6475" width="14.7109375" style="3" customWidth="1"/>
    <col min="6476" max="6476" width="9.5703125" style="3" bestFit="1" customWidth="1"/>
    <col min="6477" max="6477" width="11.7109375" style="3" bestFit="1" customWidth="1"/>
    <col min="6478" max="6478" width="10.85546875" style="3" bestFit="1" customWidth="1"/>
    <col min="6479" max="6479" width="9.5703125" style="3" customWidth="1"/>
    <col min="6480" max="6480" width="11" style="3" bestFit="1" customWidth="1"/>
    <col min="6481" max="6481" width="11.85546875" style="3" bestFit="1" customWidth="1"/>
    <col min="6482" max="6482" width="11" style="3" bestFit="1" customWidth="1"/>
    <col min="6483" max="6483" width="13.42578125" style="3" bestFit="1" customWidth="1"/>
    <col min="6484" max="6484" width="9.7109375" style="3" bestFit="1" customWidth="1"/>
    <col min="6485" max="6485" width="11.5703125" style="3" bestFit="1" customWidth="1"/>
    <col min="6486" max="6486" width="10.85546875" style="3" bestFit="1" customWidth="1"/>
    <col min="6487" max="6487" width="11.7109375" style="3" customWidth="1"/>
    <col min="6488" max="6488" width="11.85546875" style="3" bestFit="1" customWidth="1"/>
    <col min="6489" max="6489" width="11.7109375" style="3" bestFit="1" customWidth="1"/>
    <col min="6490" max="6491" width="9.28515625" style="3" customWidth="1"/>
    <col min="6492" max="6495" width="9.140625" style="3"/>
    <col min="6496" max="6496" width="9.7109375" style="3" customWidth="1"/>
    <col min="6497" max="6497" width="14.85546875" style="3" customWidth="1"/>
    <col min="6498" max="6498" width="12.140625" style="3" bestFit="1" customWidth="1"/>
    <col min="6499" max="6499" width="16.85546875" style="3" bestFit="1" customWidth="1"/>
    <col min="6500" max="6500" width="13.42578125" style="3" bestFit="1" customWidth="1"/>
    <col min="6501" max="6501" width="15.85546875" style="3" bestFit="1" customWidth="1"/>
    <col min="6502" max="6502" width="12.5703125" style="3" bestFit="1" customWidth="1"/>
    <col min="6503" max="6503" width="13" style="3" bestFit="1" customWidth="1"/>
    <col min="6504" max="6504" width="13.28515625" style="3" bestFit="1" customWidth="1"/>
    <col min="6505" max="6505" width="12.7109375" style="3" bestFit="1" customWidth="1"/>
    <col min="6506" max="6506" width="15.28515625" style="3" customWidth="1"/>
    <col min="6507" max="6507" width="13.28515625" style="3" customWidth="1"/>
    <col min="6508" max="6508" width="10.5703125" style="3" bestFit="1" customWidth="1"/>
    <col min="6509" max="6509" width="12.5703125" style="3" customWidth="1"/>
    <col min="6510" max="6510" width="9.85546875" style="3" bestFit="1" customWidth="1"/>
    <col min="6511" max="6511" width="9.28515625" style="3" bestFit="1" customWidth="1"/>
    <col min="6512" max="6512" width="11" style="3" bestFit="1" customWidth="1"/>
    <col min="6513" max="6513" width="13.85546875" style="3" bestFit="1" customWidth="1"/>
    <col min="6514" max="6519" width="9.140625" style="3"/>
    <col min="6520" max="6520" width="15.7109375" style="3" customWidth="1"/>
    <col min="6521" max="6656" width="9.140625" style="3"/>
    <col min="6657" max="6657" width="32.28515625" style="3" customWidth="1"/>
    <col min="6658" max="6658" width="10.7109375" style="3" customWidth="1"/>
    <col min="6659" max="6659" width="16.140625" style="3" customWidth="1"/>
    <col min="6660" max="6660" width="13.28515625" style="3" customWidth="1"/>
    <col min="6661" max="6661" width="14.85546875" style="3" bestFit="1" customWidth="1"/>
    <col min="6662" max="6662" width="13.7109375" style="3" bestFit="1" customWidth="1"/>
    <col min="6663" max="6663" width="12.5703125" style="3" customWidth="1"/>
    <col min="6664" max="6664" width="14.28515625" style="3" bestFit="1" customWidth="1"/>
    <col min="6665" max="6665" width="15" style="3" bestFit="1" customWidth="1"/>
    <col min="6666" max="6666" width="14.42578125" style="3" bestFit="1" customWidth="1"/>
    <col min="6667" max="6669" width="12.5703125" style="3" customWidth="1"/>
    <col min="6670" max="6670" width="11.7109375" style="3" customWidth="1"/>
    <col min="6671" max="6671" width="19.85546875" style="3" bestFit="1" customWidth="1"/>
    <col min="6672" max="6672" width="11.7109375" style="3" customWidth="1"/>
    <col min="6673" max="6675" width="9.140625" style="3"/>
    <col min="6676" max="6676" width="38" style="3" customWidth="1"/>
    <col min="6677" max="6677" width="10.85546875" style="3" customWidth="1"/>
    <col min="6678" max="6678" width="18.28515625" style="3" customWidth="1"/>
    <col min="6679" max="6679" width="13.7109375" style="3" customWidth="1"/>
    <col min="6680" max="6680" width="14.28515625" style="3" customWidth="1"/>
    <col min="6681" max="6681" width="14.42578125" style="3" customWidth="1"/>
    <col min="6682" max="6682" width="12.5703125" style="3" customWidth="1"/>
    <col min="6683" max="6684" width="15" style="3" customWidth="1"/>
    <col min="6685" max="6685" width="18.85546875" style="3" bestFit="1" customWidth="1"/>
    <col min="6686" max="6687" width="12.5703125" style="3" customWidth="1"/>
    <col min="6688" max="6688" width="13.140625" style="3" customWidth="1"/>
    <col min="6689" max="6689" width="12.5703125" style="3" customWidth="1"/>
    <col min="6690" max="6690" width="20.85546875" style="3" bestFit="1" customWidth="1"/>
    <col min="6691" max="6691" width="21.7109375" style="3" customWidth="1"/>
    <col min="6692" max="6694" width="9.140625" style="3"/>
    <col min="6695" max="6695" width="3.85546875" style="3" customWidth="1"/>
    <col min="6696" max="6696" width="17.7109375" style="3" customWidth="1"/>
    <col min="6697" max="6697" width="9.42578125" style="3" bestFit="1" customWidth="1"/>
    <col min="6698" max="6698" width="12" style="3" bestFit="1" customWidth="1"/>
    <col min="6699" max="6707" width="10.7109375" style="3" customWidth="1"/>
    <col min="6708" max="6708" width="7.85546875" style="3" bestFit="1" customWidth="1"/>
    <col min="6709" max="6709" width="16.5703125" style="3" customWidth="1"/>
    <col min="6710" max="6710" width="9.140625" style="3"/>
    <col min="6711" max="6711" width="11.140625" style="3" bestFit="1" customWidth="1"/>
    <col min="6712" max="6713" width="9.85546875" style="3" bestFit="1" customWidth="1"/>
    <col min="6714" max="6714" width="11" style="3" customWidth="1"/>
    <col min="6715" max="6715" width="10.5703125" style="3" bestFit="1" customWidth="1"/>
    <col min="6716" max="6716" width="10.140625" style="3" customWidth="1"/>
    <col min="6717" max="6717" width="9.42578125" style="3" bestFit="1" customWidth="1"/>
    <col min="6718" max="6718" width="9.28515625" style="3" bestFit="1" customWidth="1"/>
    <col min="6719" max="6720" width="10.140625" style="3" customWidth="1"/>
    <col min="6721" max="6721" width="10.42578125" style="3" customWidth="1"/>
    <col min="6722" max="6722" width="9.28515625" style="3" bestFit="1" customWidth="1"/>
    <col min="6723" max="6724" width="9.140625" style="3"/>
    <col min="6725" max="6725" width="10.5703125" style="3" customWidth="1"/>
    <col min="6726" max="6729" width="9.140625" style="3"/>
    <col min="6730" max="6730" width="3.7109375" style="3" customWidth="1"/>
    <col min="6731" max="6731" width="14.7109375" style="3" customWidth="1"/>
    <col min="6732" max="6732" width="9.5703125" style="3" bestFit="1" customWidth="1"/>
    <col min="6733" max="6733" width="11.7109375" style="3" bestFit="1" customWidth="1"/>
    <col min="6734" max="6734" width="10.85546875" style="3" bestFit="1" customWidth="1"/>
    <col min="6735" max="6735" width="9.5703125" style="3" customWidth="1"/>
    <col min="6736" max="6736" width="11" style="3" bestFit="1" customWidth="1"/>
    <col min="6737" max="6737" width="11.85546875" style="3" bestFit="1" customWidth="1"/>
    <col min="6738" max="6738" width="11" style="3" bestFit="1" customWidth="1"/>
    <col min="6739" max="6739" width="13.42578125" style="3" bestFit="1" customWidth="1"/>
    <col min="6740" max="6740" width="9.7109375" style="3" bestFit="1" customWidth="1"/>
    <col min="6741" max="6741" width="11.5703125" style="3" bestFit="1" customWidth="1"/>
    <col min="6742" max="6742" width="10.85546875" style="3" bestFit="1" customWidth="1"/>
    <col min="6743" max="6743" width="11.7109375" style="3" customWidth="1"/>
    <col min="6744" max="6744" width="11.85546875" style="3" bestFit="1" customWidth="1"/>
    <col min="6745" max="6745" width="11.7109375" style="3" bestFit="1" customWidth="1"/>
    <col min="6746" max="6747" width="9.28515625" style="3" customWidth="1"/>
    <col min="6748" max="6751" width="9.140625" style="3"/>
    <col min="6752" max="6752" width="9.7109375" style="3" customWidth="1"/>
    <col min="6753" max="6753" width="14.85546875" style="3" customWidth="1"/>
    <col min="6754" max="6754" width="12.140625" style="3" bestFit="1" customWidth="1"/>
    <col min="6755" max="6755" width="16.85546875" style="3" bestFit="1" customWidth="1"/>
    <col min="6756" max="6756" width="13.42578125" style="3" bestFit="1" customWidth="1"/>
    <col min="6757" max="6757" width="15.85546875" style="3" bestFit="1" customWidth="1"/>
    <col min="6758" max="6758" width="12.5703125" style="3" bestFit="1" customWidth="1"/>
    <col min="6759" max="6759" width="13" style="3" bestFit="1" customWidth="1"/>
    <col min="6760" max="6760" width="13.28515625" style="3" bestFit="1" customWidth="1"/>
    <col min="6761" max="6761" width="12.7109375" style="3" bestFit="1" customWidth="1"/>
    <col min="6762" max="6762" width="15.28515625" style="3" customWidth="1"/>
    <col min="6763" max="6763" width="13.28515625" style="3" customWidth="1"/>
    <col min="6764" max="6764" width="10.5703125" style="3" bestFit="1" customWidth="1"/>
    <col min="6765" max="6765" width="12.5703125" style="3" customWidth="1"/>
    <col min="6766" max="6766" width="9.85546875" style="3" bestFit="1" customWidth="1"/>
    <col min="6767" max="6767" width="9.28515625" style="3" bestFit="1" customWidth="1"/>
    <col min="6768" max="6768" width="11" style="3" bestFit="1" customWidth="1"/>
    <col min="6769" max="6769" width="13.85546875" style="3" bestFit="1" customWidth="1"/>
    <col min="6770" max="6775" width="9.140625" style="3"/>
    <col min="6776" max="6776" width="15.7109375" style="3" customWidth="1"/>
    <col min="6777" max="6912" width="9.140625" style="3"/>
    <col min="6913" max="6913" width="32.28515625" style="3" customWidth="1"/>
    <col min="6914" max="6914" width="10.7109375" style="3" customWidth="1"/>
    <col min="6915" max="6915" width="16.140625" style="3" customWidth="1"/>
    <col min="6916" max="6916" width="13.28515625" style="3" customWidth="1"/>
    <col min="6917" max="6917" width="14.85546875" style="3" bestFit="1" customWidth="1"/>
    <col min="6918" max="6918" width="13.7109375" style="3" bestFit="1" customWidth="1"/>
    <col min="6919" max="6919" width="12.5703125" style="3" customWidth="1"/>
    <col min="6920" max="6920" width="14.28515625" style="3" bestFit="1" customWidth="1"/>
    <col min="6921" max="6921" width="15" style="3" bestFit="1" customWidth="1"/>
    <col min="6922" max="6922" width="14.42578125" style="3" bestFit="1" customWidth="1"/>
    <col min="6923" max="6925" width="12.5703125" style="3" customWidth="1"/>
    <col min="6926" max="6926" width="11.7109375" style="3" customWidth="1"/>
    <col min="6927" max="6927" width="19.85546875" style="3" bestFit="1" customWidth="1"/>
    <col min="6928" max="6928" width="11.7109375" style="3" customWidth="1"/>
    <col min="6929" max="6931" width="9.140625" style="3"/>
    <col min="6932" max="6932" width="38" style="3" customWidth="1"/>
    <col min="6933" max="6933" width="10.85546875" style="3" customWidth="1"/>
    <col min="6934" max="6934" width="18.28515625" style="3" customWidth="1"/>
    <col min="6935" max="6935" width="13.7109375" style="3" customWidth="1"/>
    <col min="6936" max="6936" width="14.28515625" style="3" customWidth="1"/>
    <col min="6937" max="6937" width="14.42578125" style="3" customWidth="1"/>
    <col min="6938" max="6938" width="12.5703125" style="3" customWidth="1"/>
    <col min="6939" max="6940" width="15" style="3" customWidth="1"/>
    <col min="6941" max="6941" width="18.85546875" style="3" bestFit="1" customWidth="1"/>
    <col min="6942" max="6943" width="12.5703125" style="3" customWidth="1"/>
    <col min="6944" max="6944" width="13.140625" style="3" customWidth="1"/>
    <col min="6945" max="6945" width="12.5703125" style="3" customWidth="1"/>
    <col min="6946" max="6946" width="20.85546875" style="3" bestFit="1" customWidth="1"/>
    <col min="6947" max="6947" width="21.7109375" style="3" customWidth="1"/>
    <col min="6948" max="6950" width="9.140625" style="3"/>
    <col min="6951" max="6951" width="3.85546875" style="3" customWidth="1"/>
    <col min="6952" max="6952" width="17.7109375" style="3" customWidth="1"/>
    <col min="6953" max="6953" width="9.42578125" style="3" bestFit="1" customWidth="1"/>
    <col min="6954" max="6954" width="12" style="3" bestFit="1" customWidth="1"/>
    <col min="6955" max="6963" width="10.7109375" style="3" customWidth="1"/>
    <col min="6964" max="6964" width="7.85546875" style="3" bestFit="1" customWidth="1"/>
    <col min="6965" max="6965" width="16.5703125" style="3" customWidth="1"/>
    <col min="6966" max="6966" width="9.140625" style="3"/>
    <col min="6967" max="6967" width="11.140625" style="3" bestFit="1" customWidth="1"/>
    <col min="6968" max="6969" width="9.85546875" style="3" bestFit="1" customWidth="1"/>
    <col min="6970" max="6970" width="11" style="3" customWidth="1"/>
    <col min="6971" max="6971" width="10.5703125" style="3" bestFit="1" customWidth="1"/>
    <col min="6972" max="6972" width="10.140625" style="3" customWidth="1"/>
    <col min="6973" max="6973" width="9.42578125" style="3" bestFit="1" customWidth="1"/>
    <col min="6974" max="6974" width="9.28515625" style="3" bestFit="1" customWidth="1"/>
    <col min="6975" max="6976" width="10.140625" style="3" customWidth="1"/>
    <col min="6977" max="6977" width="10.42578125" style="3" customWidth="1"/>
    <col min="6978" max="6978" width="9.28515625" style="3" bestFit="1" customWidth="1"/>
    <col min="6979" max="6980" width="9.140625" style="3"/>
    <col min="6981" max="6981" width="10.5703125" style="3" customWidth="1"/>
    <col min="6982" max="6985" width="9.140625" style="3"/>
    <col min="6986" max="6986" width="3.7109375" style="3" customWidth="1"/>
    <col min="6987" max="6987" width="14.7109375" style="3" customWidth="1"/>
    <col min="6988" max="6988" width="9.5703125" style="3" bestFit="1" customWidth="1"/>
    <col min="6989" max="6989" width="11.7109375" style="3" bestFit="1" customWidth="1"/>
    <col min="6990" max="6990" width="10.85546875" style="3" bestFit="1" customWidth="1"/>
    <col min="6991" max="6991" width="9.5703125" style="3" customWidth="1"/>
    <col min="6992" max="6992" width="11" style="3" bestFit="1" customWidth="1"/>
    <col min="6993" max="6993" width="11.85546875" style="3" bestFit="1" customWidth="1"/>
    <col min="6994" max="6994" width="11" style="3" bestFit="1" customWidth="1"/>
    <col min="6995" max="6995" width="13.42578125" style="3" bestFit="1" customWidth="1"/>
    <col min="6996" max="6996" width="9.7109375" style="3" bestFit="1" customWidth="1"/>
    <col min="6997" max="6997" width="11.5703125" style="3" bestFit="1" customWidth="1"/>
    <col min="6998" max="6998" width="10.85546875" style="3" bestFit="1" customWidth="1"/>
    <col min="6999" max="6999" width="11.7109375" style="3" customWidth="1"/>
    <col min="7000" max="7000" width="11.85546875" style="3" bestFit="1" customWidth="1"/>
    <col min="7001" max="7001" width="11.7109375" style="3" bestFit="1" customWidth="1"/>
    <col min="7002" max="7003" width="9.28515625" style="3" customWidth="1"/>
    <col min="7004" max="7007" width="9.140625" style="3"/>
    <col min="7008" max="7008" width="9.7109375" style="3" customWidth="1"/>
    <col min="7009" max="7009" width="14.85546875" style="3" customWidth="1"/>
    <col min="7010" max="7010" width="12.140625" style="3" bestFit="1" customWidth="1"/>
    <col min="7011" max="7011" width="16.85546875" style="3" bestFit="1" customWidth="1"/>
    <col min="7012" max="7012" width="13.42578125" style="3" bestFit="1" customWidth="1"/>
    <col min="7013" max="7013" width="15.85546875" style="3" bestFit="1" customWidth="1"/>
    <col min="7014" max="7014" width="12.5703125" style="3" bestFit="1" customWidth="1"/>
    <col min="7015" max="7015" width="13" style="3" bestFit="1" customWidth="1"/>
    <col min="7016" max="7016" width="13.28515625" style="3" bestFit="1" customWidth="1"/>
    <col min="7017" max="7017" width="12.7109375" style="3" bestFit="1" customWidth="1"/>
    <col min="7018" max="7018" width="15.28515625" style="3" customWidth="1"/>
    <col min="7019" max="7019" width="13.28515625" style="3" customWidth="1"/>
    <col min="7020" max="7020" width="10.5703125" style="3" bestFit="1" customWidth="1"/>
    <col min="7021" max="7021" width="12.5703125" style="3" customWidth="1"/>
    <col min="7022" max="7022" width="9.85546875" style="3" bestFit="1" customWidth="1"/>
    <col min="7023" max="7023" width="9.28515625" style="3" bestFit="1" customWidth="1"/>
    <col min="7024" max="7024" width="11" style="3" bestFit="1" customWidth="1"/>
    <col min="7025" max="7025" width="13.85546875" style="3" bestFit="1" customWidth="1"/>
    <col min="7026" max="7031" width="9.140625" style="3"/>
    <col min="7032" max="7032" width="15.7109375" style="3" customWidth="1"/>
    <col min="7033" max="7168" width="9.140625" style="3"/>
    <col min="7169" max="7169" width="32.28515625" style="3" customWidth="1"/>
    <col min="7170" max="7170" width="10.7109375" style="3" customWidth="1"/>
    <col min="7171" max="7171" width="16.140625" style="3" customWidth="1"/>
    <col min="7172" max="7172" width="13.28515625" style="3" customWidth="1"/>
    <col min="7173" max="7173" width="14.85546875" style="3" bestFit="1" customWidth="1"/>
    <col min="7174" max="7174" width="13.7109375" style="3" bestFit="1" customWidth="1"/>
    <col min="7175" max="7175" width="12.5703125" style="3" customWidth="1"/>
    <col min="7176" max="7176" width="14.28515625" style="3" bestFit="1" customWidth="1"/>
    <col min="7177" max="7177" width="15" style="3" bestFit="1" customWidth="1"/>
    <col min="7178" max="7178" width="14.42578125" style="3" bestFit="1" customWidth="1"/>
    <col min="7179" max="7181" width="12.5703125" style="3" customWidth="1"/>
    <col min="7182" max="7182" width="11.7109375" style="3" customWidth="1"/>
    <col min="7183" max="7183" width="19.85546875" style="3" bestFit="1" customWidth="1"/>
    <col min="7184" max="7184" width="11.7109375" style="3" customWidth="1"/>
    <col min="7185" max="7187" width="9.140625" style="3"/>
    <col min="7188" max="7188" width="38" style="3" customWidth="1"/>
    <col min="7189" max="7189" width="10.85546875" style="3" customWidth="1"/>
    <col min="7190" max="7190" width="18.28515625" style="3" customWidth="1"/>
    <col min="7191" max="7191" width="13.7109375" style="3" customWidth="1"/>
    <col min="7192" max="7192" width="14.28515625" style="3" customWidth="1"/>
    <col min="7193" max="7193" width="14.42578125" style="3" customWidth="1"/>
    <col min="7194" max="7194" width="12.5703125" style="3" customWidth="1"/>
    <col min="7195" max="7196" width="15" style="3" customWidth="1"/>
    <col min="7197" max="7197" width="18.85546875" style="3" bestFit="1" customWidth="1"/>
    <col min="7198" max="7199" width="12.5703125" style="3" customWidth="1"/>
    <col min="7200" max="7200" width="13.140625" style="3" customWidth="1"/>
    <col min="7201" max="7201" width="12.5703125" style="3" customWidth="1"/>
    <col min="7202" max="7202" width="20.85546875" style="3" bestFit="1" customWidth="1"/>
    <col min="7203" max="7203" width="21.7109375" style="3" customWidth="1"/>
    <col min="7204" max="7206" width="9.140625" style="3"/>
    <col min="7207" max="7207" width="3.85546875" style="3" customWidth="1"/>
    <col min="7208" max="7208" width="17.7109375" style="3" customWidth="1"/>
    <col min="7209" max="7209" width="9.42578125" style="3" bestFit="1" customWidth="1"/>
    <col min="7210" max="7210" width="12" style="3" bestFit="1" customWidth="1"/>
    <col min="7211" max="7219" width="10.7109375" style="3" customWidth="1"/>
    <col min="7220" max="7220" width="7.85546875" style="3" bestFit="1" customWidth="1"/>
    <col min="7221" max="7221" width="16.5703125" style="3" customWidth="1"/>
    <col min="7222" max="7222" width="9.140625" style="3"/>
    <col min="7223" max="7223" width="11.140625" style="3" bestFit="1" customWidth="1"/>
    <col min="7224" max="7225" width="9.85546875" style="3" bestFit="1" customWidth="1"/>
    <col min="7226" max="7226" width="11" style="3" customWidth="1"/>
    <col min="7227" max="7227" width="10.5703125" style="3" bestFit="1" customWidth="1"/>
    <col min="7228" max="7228" width="10.140625" style="3" customWidth="1"/>
    <col min="7229" max="7229" width="9.42578125" style="3" bestFit="1" customWidth="1"/>
    <col min="7230" max="7230" width="9.28515625" style="3" bestFit="1" customWidth="1"/>
    <col min="7231" max="7232" width="10.140625" style="3" customWidth="1"/>
    <col min="7233" max="7233" width="10.42578125" style="3" customWidth="1"/>
    <col min="7234" max="7234" width="9.28515625" style="3" bestFit="1" customWidth="1"/>
    <col min="7235" max="7236" width="9.140625" style="3"/>
    <col min="7237" max="7237" width="10.5703125" style="3" customWidth="1"/>
    <col min="7238" max="7241" width="9.140625" style="3"/>
    <col min="7242" max="7242" width="3.7109375" style="3" customWidth="1"/>
    <col min="7243" max="7243" width="14.7109375" style="3" customWidth="1"/>
    <col min="7244" max="7244" width="9.5703125" style="3" bestFit="1" customWidth="1"/>
    <col min="7245" max="7245" width="11.7109375" style="3" bestFit="1" customWidth="1"/>
    <col min="7246" max="7246" width="10.85546875" style="3" bestFit="1" customWidth="1"/>
    <col min="7247" max="7247" width="9.5703125" style="3" customWidth="1"/>
    <col min="7248" max="7248" width="11" style="3" bestFit="1" customWidth="1"/>
    <col min="7249" max="7249" width="11.85546875" style="3" bestFit="1" customWidth="1"/>
    <col min="7250" max="7250" width="11" style="3" bestFit="1" customWidth="1"/>
    <col min="7251" max="7251" width="13.42578125" style="3" bestFit="1" customWidth="1"/>
    <col min="7252" max="7252" width="9.7109375" style="3" bestFit="1" customWidth="1"/>
    <col min="7253" max="7253" width="11.5703125" style="3" bestFit="1" customWidth="1"/>
    <col min="7254" max="7254" width="10.85546875" style="3" bestFit="1" customWidth="1"/>
    <col min="7255" max="7255" width="11.7109375" style="3" customWidth="1"/>
    <col min="7256" max="7256" width="11.85546875" style="3" bestFit="1" customWidth="1"/>
    <col min="7257" max="7257" width="11.7109375" style="3" bestFit="1" customWidth="1"/>
    <col min="7258" max="7259" width="9.28515625" style="3" customWidth="1"/>
    <col min="7260" max="7263" width="9.140625" style="3"/>
    <col min="7264" max="7264" width="9.7109375" style="3" customWidth="1"/>
    <col min="7265" max="7265" width="14.85546875" style="3" customWidth="1"/>
    <col min="7266" max="7266" width="12.140625" style="3" bestFit="1" customWidth="1"/>
    <col min="7267" max="7267" width="16.85546875" style="3" bestFit="1" customWidth="1"/>
    <col min="7268" max="7268" width="13.42578125" style="3" bestFit="1" customWidth="1"/>
    <col min="7269" max="7269" width="15.85546875" style="3" bestFit="1" customWidth="1"/>
    <col min="7270" max="7270" width="12.5703125" style="3" bestFit="1" customWidth="1"/>
    <col min="7271" max="7271" width="13" style="3" bestFit="1" customWidth="1"/>
    <col min="7272" max="7272" width="13.28515625" style="3" bestFit="1" customWidth="1"/>
    <col min="7273" max="7273" width="12.7109375" style="3" bestFit="1" customWidth="1"/>
    <col min="7274" max="7274" width="15.28515625" style="3" customWidth="1"/>
    <col min="7275" max="7275" width="13.28515625" style="3" customWidth="1"/>
    <col min="7276" max="7276" width="10.5703125" style="3" bestFit="1" customWidth="1"/>
    <col min="7277" max="7277" width="12.5703125" style="3" customWidth="1"/>
    <col min="7278" max="7278" width="9.85546875" style="3" bestFit="1" customWidth="1"/>
    <col min="7279" max="7279" width="9.28515625" style="3" bestFit="1" customWidth="1"/>
    <col min="7280" max="7280" width="11" style="3" bestFit="1" customWidth="1"/>
    <col min="7281" max="7281" width="13.85546875" style="3" bestFit="1" customWidth="1"/>
    <col min="7282" max="7287" width="9.140625" style="3"/>
    <col min="7288" max="7288" width="15.7109375" style="3" customWidth="1"/>
    <col min="7289" max="7424" width="9.140625" style="3"/>
    <col min="7425" max="7425" width="32.28515625" style="3" customWidth="1"/>
    <col min="7426" max="7426" width="10.7109375" style="3" customWidth="1"/>
    <col min="7427" max="7427" width="16.140625" style="3" customWidth="1"/>
    <col min="7428" max="7428" width="13.28515625" style="3" customWidth="1"/>
    <col min="7429" max="7429" width="14.85546875" style="3" bestFit="1" customWidth="1"/>
    <col min="7430" max="7430" width="13.7109375" style="3" bestFit="1" customWidth="1"/>
    <col min="7431" max="7431" width="12.5703125" style="3" customWidth="1"/>
    <col min="7432" max="7432" width="14.28515625" style="3" bestFit="1" customWidth="1"/>
    <col min="7433" max="7433" width="15" style="3" bestFit="1" customWidth="1"/>
    <col min="7434" max="7434" width="14.42578125" style="3" bestFit="1" customWidth="1"/>
    <col min="7435" max="7437" width="12.5703125" style="3" customWidth="1"/>
    <col min="7438" max="7438" width="11.7109375" style="3" customWidth="1"/>
    <col min="7439" max="7439" width="19.85546875" style="3" bestFit="1" customWidth="1"/>
    <col min="7440" max="7440" width="11.7109375" style="3" customWidth="1"/>
    <col min="7441" max="7443" width="9.140625" style="3"/>
    <col min="7444" max="7444" width="38" style="3" customWidth="1"/>
    <col min="7445" max="7445" width="10.85546875" style="3" customWidth="1"/>
    <col min="7446" max="7446" width="18.28515625" style="3" customWidth="1"/>
    <col min="7447" max="7447" width="13.7109375" style="3" customWidth="1"/>
    <col min="7448" max="7448" width="14.28515625" style="3" customWidth="1"/>
    <col min="7449" max="7449" width="14.42578125" style="3" customWidth="1"/>
    <col min="7450" max="7450" width="12.5703125" style="3" customWidth="1"/>
    <col min="7451" max="7452" width="15" style="3" customWidth="1"/>
    <col min="7453" max="7453" width="18.85546875" style="3" bestFit="1" customWidth="1"/>
    <col min="7454" max="7455" width="12.5703125" style="3" customWidth="1"/>
    <col min="7456" max="7456" width="13.140625" style="3" customWidth="1"/>
    <col min="7457" max="7457" width="12.5703125" style="3" customWidth="1"/>
    <col min="7458" max="7458" width="20.85546875" style="3" bestFit="1" customWidth="1"/>
    <col min="7459" max="7459" width="21.7109375" style="3" customWidth="1"/>
    <col min="7460" max="7462" width="9.140625" style="3"/>
    <col min="7463" max="7463" width="3.85546875" style="3" customWidth="1"/>
    <col min="7464" max="7464" width="17.7109375" style="3" customWidth="1"/>
    <col min="7465" max="7465" width="9.42578125" style="3" bestFit="1" customWidth="1"/>
    <col min="7466" max="7466" width="12" style="3" bestFit="1" customWidth="1"/>
    <col min="7467" max="7475" width="10.7109375" style="3" customWidth="1"/>
    <col min="7476" max="7476" width="7.85546875" style="3" bestFit="1" customWidth="1"/>
    <col min="7477" max="7477" width="16.5703125" style="3" customWidth="1"/>
    <col min="7478" max="7478" width="9.140625" style="3"/>
    <col min="7479" max="7479" width="11.140625" style="3" bestFit="1" customWidth="1"/>
    <col min="7480" max="7481" width="9.85546875" style="3" bestFit="1" customWidth="1"/>
    <col min="7482" max="7482" width="11" style="3" customWidth="1"/>
    <col min="7483" max="7483" width="10.5703125" style="3" bestFit="1" customWidth="1"/>
    <col min="7484" max="7484" width="10.140625" style="3" customWidth="1"/>
    <col min="7485" max="7485" width="9.42578125" style="3" bestFit="1" customWidth="1"/>
    <col min="7486" max="7486" width="9.28515625" style="3" bestFit="1" customWidth="1"/>
    <col min="7487" max="7488" width="10.140625" style="3" customWidth="1"/>
    <col min="7489" max="7489" width="10.42578125" style="3" customWidth="1"/>
    <col min="7490" max="7490" width="9.28515625" style="3" bestFit="1" customWidth="1"/>
    <col min="7491" max="7492" width="9.140625" style="3"/>
    <col min="7493" max="7493" width="10.5703125" style="3" customWidth="1"/>
    <col min="7494" max="7497" width="9.140625" style="3"/>
    <col min="7498" max="7498" width="3.7109375" style="3" customWidth="1"/>
    <col min="7499" max="7499" width="14.7109375" style="3" customWidth="1"/>
    <col min="7500" max="7500" width="9.5703125" style="3" bestFit="1" customWidth="1"/>
    <col min="7501" max="7501" width="11.7109375" style="3" bestFit="1" customWidth="1"/>
    <col min="7502" max="7502" width="10.85546875" style="3" bestFit="1" customWidth="1"/>
    <col min="7503" max="7503" width="9.5703125" style="3" customWidth="1"/>
    <col min="7504" max="7504" width="11" style="3" bestFit="1" customWidth="1"/>
    <col min="7505" max="7505" width="11.85546875" style="3" bestFit="1" customWidth="1"/>
    <col min="7506" max="7506" width="11" style="3" bestFit="1" customWidth="1"/>
    <col min="7507" max="7507" width="13.42578125" style="3" bestFit="1" customWidth="1"/>
    <col min="7508" max="7508" width="9.7109375" style="3" bestFit="1" customWidth="1"/>
    <col min="7509" max="7509" width="11.5703125" style="3" bestFit="1" customWidth="1"/>
    <col min="7510" max="7510" width="10.85546875" style="3" bestFit="1" customWidth="1"/>
    <col min="7511" max="7511" width="11.7109375" style="3" customWidth="1"/>
    <col min="7512" max="7512" width="11.85546875" style="3" bestFit="1" customWidth="1"/>
    <col min="7513" max="7513" width="11.7109375" style="3" bestFit="1" customWidth="1"/>
    <col min="7514" max="7515" width="9.28515625" style="3" customWidth="1"/>
    <col min="7516" max="7519" width="9.140625" style="3"/>
    <col min="7520" max="7520" width="9.7109375" style="3" customWidth="1"/>
    <col min="7521" max="7521" width="14.85546875" style="3" customWidth="1"/>
    <col min="7522" max="7522" width="12.140625" style="3" bestFit="1" customWidth="1"/>
    <col min="7523" max="7523" width="16.85546875" style="3" bestFit="1" customWidth="1"/>
    <col min="7524" max="7524" width="13.42578125" style="3" bestFit="1" customWidth="1"/>
    <col min="7525" max="7525" width="15.85546875" style="3" bestFit="1" customWidth="1"/>
    <col min="7526" max="7526" width="12.5703125" style="3" bestFit="1" customWidth="1"/>
    <col min="7527" max="7527" width="13" style="3" bestFit="1" customWidth="1"/>
    <col min="7528" max="7528" width="13.28515625" style="3" bestFit="1" customWidth="1"/>
    <col min="7529" max="7529" width="12.7109375" style="3" bestFit="1" customWidth="1"/>
    <col min="7530" max="7530" width="15.28515625" style="3" customWidth="1"/>
    <col min="7531" max="7531" width="13.28515625" style="3" customWidth="1"/>
    <col min="7532" max="7532" width="10.5703125" style="3" bestFit="1" customWidth="1"/>
    <col min="7533" max="7533" width="12.5703125" style="3" customWidth="1"/>
    <col min="7534" max="7534" width="9.85546875" style="3" bestFit="1" customWidth="1"/>
    <col min="7535" max="7535" width="9.28515625" style="3" bestFit="1" customWidth="1"/>
    <col min="7536" max="7536" width="11" style="3" bestFit="1" customWidth="1"/>
    <col min="7537" max="7537" width="13.85546875" style="3" bestFit="1" customWidth="1"/>
    <col min="7538" max="7543" width="9.140625" style="3"/>
    <col min="7544" max="7544" width="15.7109375" style="3" customWidth="1"/>
    <col min="7545" max="7680" width="9.140625" style="3"/>
    <col min="7681" max="7681" width="32.28515625" style="3" customWidth="1"/>
    <col min="7682" max="7682" width="10.7109375" style="3" customWidth="1"/>
    <col min="7683" max="7683" width="16.140625" style="3" customWidth="1"/>
    <col min="7684" max="7684" width="13.28515625" style="3" customWidth="1"/>
    <col min="7685" max="7685" width="14.85546875" style="3" bestFit="1" customWidth="1"/>
    <col min="7686" max="7686" width="13.7109375" style="3" bestFit="1" customWidth="1"/>
    <col min="7687" max="7687" width="12.5703125" style="3" customWidth="1"/>
    <col min="7688" max="7688" width="14.28515625" style="3" bestFit="1" customWidth="1"/>
    <col min="7689" max="7689" width="15" style="3" bestFit="1" customWidth="1"/>
    <col min="7690" max="7690" width="14.42578125" style="3" bestFit="1" customWidth="1"/>
    <col min="7691" max="7693" width="12.5703125" style="3" customWidth="1"/>
    <col min="7694" max="7694" width="11.7109375" style="3" customWidth="1"/>
    <col min="7695" max="7695" width="19.85546875" style="3" bestFit="1" customWidth="1"/>
    <col min="7696" max="7696" width="11.7109375" style="3" customWidth="1"/>
    <col min="7697" max="7699" width="9.140625" style="3"/>
    <col min="7700" max="7700" width="38" style="3" customWidth="1"/>
    <col min="7701" max="7701" width="10.85546875" style="3" customWidth="1"/>
    <col min="7702" max="7702" width="18.28515625" style="3" customWidth="1"/>
    <col min="7703" max="7703" width="13.7109375" style="3" customWidth="1"/>
    <col min="7704" max="7704" width="14.28515625" style="3" customWidth="1"/>
    <col min="7705" max="7705" width="14.42578125" style="3" customWidth="1"/>
    <col min="7706" max="7706" width="12.5703125" style="3" customWidth="1"/>
    <col min="7707" max="7708" width="15" style="3" customWidth="1"/>
    <col min="7709" max="7709" width="18.85546875" style="3" bestFit="1" customWidth="1"/>
    <col min="7710" max="7711" width="12.5703125" style="3" customWidth="1"/>
    <col min="7712" max="7712" width="13.140625" style="3" customWidth="1"/>
    <col min="7713" max="7713" width="12.5703125" style="3" customWidth="1"/>
    <col min="7714" max="7714" width="20.85546875" style="3" bestFit="1" customWidth="1"/>
    <col min="7715" max="7715" width="21.7109375" style="3" customWidth="1"/>
    <col min="7716" max="7718" width="9.140625" style="3"/>
    <col min="7719" max="7719" width="3.85546875" style="3" customWidth="1"/>
    <col min="7720" max="7720" width="17.7109375" style="3" customWidth="1"/>
    <col min="7721" max="7721" width="9.42578125" style="3" bestFit="1" customWidth="1"/>
    <col min="7722" max="7722" width="12" style="3" bestFit="1" customWidth="1"/>
    <col min="7723" max="7731" width="10.7109375" style="3" customWidth="1"/>
    <col min="7732" max="7732" width="7.85546875" style="3" bestFit="1" customWidth="1"/>
    <col min="7733" max="7733" width="16.5703125" style="3" customWidth="1"/>
    <col min="7734" max="7734" width="9.140625" style="3"/>
    <col min="7735" max="7735" width="11.140625" style="3" bestFit="1" customWidth="1"/>
    <col min="7736" max="7737" width="9.85546875" style="3" bestFit="1" customWidth="1"/>
    <col min="7738" max="7738" width="11" style="3" customWidth="1"/>
    <col min="7739" max="7739" width="10.5703125" style="3" bestFit="1" customWidth="1"/>
    <col min="7740" max="7740" width="10.140625" style="3" customWidth="1"/>
    <col min="7741" max="7741" width="9.42578125" style="3" bestFit="1" customWidth="1"/>
    <col min="7742" max="7742" width="9.28515625" style="3" bestFit="1" customWidth="1"/>
    <col min="7743" max="7744" width="10.140625" style="3" customWidth="1"/>
    <col min="7745" max="7745" width="10.42578125" style="3" customWidth="1"/>
    <col min="7746" max="7746" width="9.28515625" style="3" bestFit="1" customWidth="1"/>
    <col min="7747" max="7748" width="9.140625" style="3"/>
    <col min="7749" max="7749" width="10.5703125" style="3" customWidth="1"/>
    <col min="7750" max="7753" width="9.140625" style="3"/>
    <col min="7754" max="7754" width="3.7109375" style="3" customWidth="1"/>
    <col min="7755" max="7755" width="14.7109375" style="3" customWidth="1"/>
    <col min="7756" max="7756" width="9.5703125" style="3" bestFit="1" customWidth="1"/>
    <col min="7757" max="7757" width="11.7109375" style="3" bestFit="1" customWidth="1"/>
    <col min="7758" max="7758" width="10.85546875" style="3" bestFit="1" customWidth="1"/>
    <col min="7759" max="7759" width="9.5703125" style="3" customWidth="1"/>
    <col min="7760" max="7760" width="11" style="3" bestFit="1" customWidth="1"/>
    <col min="7761" max="7761" width="11.85546875" style="3" bestFit="1" customWidth="1"/>
    <col min="7762" max="7762" width="11" style="3" bestFit="1" customWidth="1"/>
    <col min="7763" max="7763" width="13.42578125" style="3" bestFit="1" customWidth="1"/>
    <col min="7764" max="7764" width="9.7109375" style="3" bestFit="1" customWidth="1"/>
    <col min="7765" max="7765" width="11.5703125" style="3" bestFit="1" customWidth="1"/>
    <col min="7766" max="7766" width="10.85546875" style="3" bestFit="1" customWidth="1"/>
    <col min="7767" max="7767" width="11.7109375" style="3" customWidth="1"/>
    <col min="7768" max="7768" width="11.85546875" style="3" bestFit="1" customWidth="1"/>
    <col min="7769" max="7769" width="11.7109375" style="3" bestFit="1" customWidth="1"/>
    <col min="7770" max="7771" width="9.28515625" style="3" customWidth="1"/>
    <col min="7772" max="7775" width="9.140625" style="3"/>
    <col min="7776" max="7776" width="9.7109375" style="3" customWidth="1"/>
    <col min="7777" max="7777" width="14.85546875" style="3" customWidth="1"/>
    <col min="7778" max="7778" width="12.140625" style="3" bestFit="1" customWidth="1"/>
    <col min="7779" max="7779" width="16.85546875" style="3" bestFit="1" customWidth="1"/>
    <col min="7780" max="7780" width="13.42578125" style="3" bestFit="1" customWidth="1"/>
    <col min="7781" max="7781" width="15.85546875" style="3" bestFit="1" customWidth="1"/>
    <col min="7782" max="7782" width="12.5703125" style="3" bestFit="1" customWidth="1"/>
    <col min="7783" max="7783" width="13" style="3" bestFit="1" customWidth="1"/>
    <col min="7784" max="7784" width="13.28515625" style="3" bestFit="1" customWidth="1"/>
    <col min="7785" max="7785" width="12.7109375" style="3" bestFit="1" customWidth="1"/>
    <col min="7786" max="7786" width="15.28515625" style="3" customWidth="1"/>
    <col min="7787" max="7787" width="13.28515625" style="3" customWidth="1"/>
    <col min="7788" max="7788" width="10.5703125" style="3" bestFit="1" customWidth="1"/>
    <col min="7789" max="7789" width="12.5703125" style="3" customWidth="1"/>
    <col min="7790" max="7790" width="9.85546875" style="3" bestFit="1" customWidth="1"/>
    <col min="7791" max="7791" width="9.28515625" style="3" bestFit="1" customWidth="1"/>
    <col min="7792" max="7792" width="11" style="3" bestFit="1" customWidth="1"/>
    <col min="7793" max="7793" width="13.85546875" style="3" bestFit="1" customWidth="1"/>
    <col min="7794" max="7799" width="9.140625" style="3"/>
    <col min="7800" max="7800" width="15.7109375" style="3" customWidth="1"/>
    <col min="7801" max="7936" width="9.140625" style="3"/>
    <col min="7937" max="7937" width="32.28515625" style="3" customWidth="1"/>
    <col min="7938" max="7938" width="10.7109375" style="3" customWidth="1"/>
    <col min="7939" max="7939" width="16.140625" style="3" customWidth="1"/>
    <col min="7940" max="7940" width="13.28515625" style="3" customWidth="1"/>
    <col min="7941" max="7941" width="14.85546875" style="3" bestFit="1" customWidth="1"/>
    <col min="7942" max="7942" width="13.7109375" style="3" bestFit="1" customWidth="1"/>
    <col min="7943" max="7943" width="12.5703125" style="3" customWidth="1"/>
    <col min="7944" max="7944" width="14.28515625" style="3" bestFit="1" customWidth="1"/>
    <col min="7945" max="7945" width="15" style="3" bestFit="1" customWidth="1"/>
    <col min="7946" max="7946" width="14.42578125" style="3" bestFit="1" customWidth="1"/>
    <col min="7947" max="7949" width="12.5703125" style="3" customWidth="1"/>
    <col min="7950" max="7950" width="11.7109375" style="3" customWidth="1"/>
    <col min="7951" max="7951" width="19.85546875" style="3" bestFit="1" customWidth="1"/>
    <col min="7952" max="7952" width="11.7109375" style="3" customWidth="1"/>
    <col min="7953" max="7955" width="9.140625" style="3"/>
    <col min="7956" max="7956" width="38" style="3" customWidth="1"/>
    <col min="7957" max="7957" width="10.85546875" style="3" customWidth="1"/>
    <col min="7958" max="7958" width="18.28515625" style="3" customWidth="1"/>
    <col min="7959" max="7959" width="13.7109375" style="3" customWidth="1"/>
    <col min="7960" max="7960" width="14.28515625" style="3" customWidth="1"/>
    <col min="7961" max="7961" width="14.42578125" style="3" customWidth="1"/>
    <col min="7962" max="7962" width="12.5703125" style="3" customWidth="1"/>
    <col min="7963" max="7964" width="15" style="3" customWidth="1"/>
    <col min="7965" max="7965" width="18.85546875" style="3" bestFit="1" customWidth="1"/>
    <col min="7966" max="7967" width="12.5703125" style="3" customWidth="1"/>
    <col min="7968" max="7968" width="13.140625" style="3" customWidth="1"/>
    <col min="7969" max="7969" width="12.5703125" style="3" customWidth="1"/>
    <col min="7970" max="7970" width="20.85546875" style="3" bestFit="1" customWidth="1"/>
    <col min="7971" max="7971" width="21.7109375" style="3" customWidth="1"/>
    <col min="7972" max="7974" width="9.140625" style="3"/>
    <col min="7975" max="7975" width="3.85546875" style="3" customWidth="1"/>
    <col min="7976" max="7976" width="17.7109375" style="3" customWidth="1"/>
    <col min="7977" max="7977" width="9.42578125" style="3" bestFit="1" customWidth="1"/>
    <col min="7978" max="7978" width="12" style="3" bestFit="1" customWidth="1"/>
    <col min="7979" max="7987" width="10.7109375" style="3" customWidth="1"/>
    <col min="7988" max="7988" width="7.85546875" style="3" bestFit="1" customWidth="1"/>
    <col min="7989" max="7989" width="16.5703125" style="3" customWidth="1"/>
    <col min="7990" max="7990" width="9.140625" style="3"/>
    <col min="7991" max="7991" width="11.140625" style="3" bestFit="1" customWidth="1"/>
    <col min="7992" max="7993" width="9.85546875" style="3" bestFit="1" customWidth="1"/>
    <col min="7994" max="7994" width="11" style="3" customWidth="1"/>
    <col min="7995" max="7995" width="10.5703125" style="3" bestFit="1" customWidth="1"/>
    <col min="7996" max="7996" width="10.140625" style="3" customWidth="1"/>
    <col min="7997" max="7997" width="9.42578125" style="3" bestFit="1" customWidth="1"/>
    <col min="7998" max="7998" width="9.28515625" style="3" bestFit="1" customWidth="1"/>
    <col min="7999" max="8000" width="10.140625" style="3" customWidth="1"/>
    <col min="8001" max="8001" width="10.42578125" style="3" customWidth="1"/>
    <col min="8002" max="8002" width="9.28515625" style="3" bestFit="1" customWidth="1"/>
    <col min="8003" max="8004" width="9.140625" style="3"/>
    <col min="8005" max="8005" width="10.5703125" style="3" customWidth="1"/>
    <col min="8006" max="8009" width="9.140625" style="3"/>
    <col min="8010" max="8010" width="3.7109375" style="3" customWidth="1"/>
    <col min="8011" max="8011" width="14.7109375" style="3" customWidth="1"/>
    <col min="8012" max="8012" width="9.5703125" style="3" bestFit="1" customWidth="1"/>
    <col min="8013" max="8013" width="11.7109375" style="3" bestFit="1" customWidth="1"/>
    <col min="8014" max="8014" width="10.85546875" style="3" bestFit="1" customWidth="1"/>
    <col min="8015" max="8015" width="9.5703125" style="3" customWidth="1"/>
    <col min="8016" max="8016" width="11" style="3" bestFit="1" customWidth="1"/>
    <col min="8017" max="8017" width="11.85546875" style="3" bestFit="1" customWidth="1"/>
    <col min="8018" max="8018" width="11" style="3" bestFit="1" customWidth="1"/>
    <col min="8019" max="8019" width="13.42578125" style="3" bestFit="1" customWidth="1"/>
    <col min="8020" max="8020" width="9.7109375" style="3" bestFit="1" customWidth="1"/>
    <col min="8021" max="8021" width="11.5703125" style="3" bestFit="1" customWidth="1"/>
    <col min="8022" max="8022" width="10.85546875" style="3" bestFit="1" customWidth="1"/>
    <col min="8023" max="8023" width="11.7109375" style="3" customWidth="1"/>
    <col min="8024" max="8024" width="11.85546875" style="3" bestFit="1" customWidth="1"/>
    <col min="8025" max="8025" width="11.7109375" style="3" bestFit="1" customWidth="1"/>
    <col min="8026" max="8027" width="9.28515625" style="3" customWidth="1"/>
    <col min="8028" max="8031" width="9.140625" style="3"/>
    <col min="8032" max="8032" width="9.7109375" style="3" customWidth="1"/>
    <col min="8033" max="8033" width="14.85546875" style="3" customWidth="1"/>
    <col min="8034" max="8034" width="12.140625" style="3" bestFit="1" customWidth="1"/>
    <col min="8035" max="8035" width="16.85546875" style="3" bestFit="1" customWidth="1"/>
    <col min="8036" max="8036" width="13.42578125" style="3" bestFit="1" customWidth="1"/>
    <col min="8037" max="8037" width="15.85546875" style="3" bestFit="1" customWidth="1"/>
    <col min="8038" max="8038" width="12.5703125" style="3" bestFit="1" customWidth="1"/>
    <col min="8039" max="8039" width="13" style="3" bestFit="1" customWidth="1"/>
    <col min="8040" max="8040" width="13.28515625" style="3" bestFit="1" customWidth="1"/>
    <col min="8041" max="8041" width="12.7109375" style="3" bestFit="1" customWidth="1"/>
    <col min="8042" max="8042" width="15.28515625" style="3" customWidth="1"/>
    <col min="8043" max="8043" width="13.28515625" style="3" customWidth="1"/>
    <col min="8044" max="8044" width="10.5703125" style="3" bestFit="1" customWidth="1"/>
    <col min="8045" max="8045" width="12.5703125" style="3" customWidth="1"/>
    <col min="8046" max="8046" width="9.85546875" style="3" bestFit="1" customWidth="1"/>
    <col min="8047" max="8047" width="9.28515625" style="3" bestFit="1" customWidth="1"/>
    <col min="8048" max="8048" width="11" style="3" bestFit="1" customWidth="1"/>
    <col min="8049" max="8049" width="13.85546875" style="3" bestFit="1" customWidth="1"/>
    <col min="8050" max="8055" width="9.140625" style="3"/>
    <col min="8056" max="8056" width="15.7109375" style="3" customWidth="1"/>
    <col min="8057" max="8192" width="9.140625" style="3"/>
    <col min="8193" max="8193" width="32.28515625" style="3" customWidth="1"/>
    <col min="8194" max="8194" width="10.7109375" style="3" customWidth="1"/>
    <col min="8195" max="8195" width="16.140625" style="3" customWidth="1"/>
    <col min="8196" max="8196" width="13.28515625" style="3" customWidth="1"/>
    <col min="8197" max="8197" width="14.85546875" style="3" bestFit="1" customWidth="1"/>
    <col min="8198" max="8198" width="13.7109375" style="3" bestFit="1" customWidth="1"/>
    <col min="8199" max="8199" width="12.5703125" style="3" customWidth="1"/>
    <col min="8200" max="8200" width="14.28515625" style="3" bestFit="1" customWidth="1"/>
    <col min="8201" max="8201" width="15" style="3" bestFit="1" customWidth="1"/>
    <col min="8202" max="8202" width="14.42578125" style="3" bestFit="1" customWidth="1"/>
    <col min="8203" max="8205" width="12.5703125" style="3" customWidth="1"/>
    <col min="8206" max="8206" width="11.7109375" style="3" customWidth="1"/>
    <col min="8207" max="8207" width="19.85546875" style="3" bestFit="1" customWidth="1"/>
    <col min="8208" max="8208" width="11.7109375" style="3" customWidth="1"/>
    <col min="8209" max="8211" width="9.140625" style="3"/>
    <col min="8212" max="8212" width="38" style="3" customWidth="1"/>
    <col min="8213" max="8213" width="10.85546875" style="3" customWidth="1"/>
    <col min="8214" max="8214" width="18.28515625" style="3" customWidth="1"/>
    <col min="8215" max="8215" width="13.7109375" style="3" customWidth="1"/>
    <col min="8216" max="8216" width="14.28515625" style="3" customWidth="1"/>
    <col min="8217" max="8217" width="14.42578125" style="3" customWidth="1"/>
    <col min="8218" max="8218" width="12.5703125" style="3" customWidth="1"/>
    <col min="8219" max="8220" width="15" style="3" customWidth="1"/>
    <col min="8221" max="8221" width="18.85546875" style="3" bestFit="1" customWidth="1"/>
    <col min="8222" max="8223" width="12.5703125" style="3" customWidth="1"/>
    <col min="8224" max="8224" width="13.140625" style="3" customWidth="1"/>
    <col min="8225" max="8225" width="12.5703125" style="3" customWidth="1"/>
    <col min="8226" max="8226" width="20.85546875" style="3" bestFit="1" customWidth="1"/>
    <col min="8227" max="8227" width="21.7109375" style="3" customWidth="1"/>
    <col min="8228" max="8230" width="9.140625" style="3"/>
    <col min="8231" max="8231" width="3.85546875" style="3" customWidth="1"/>
    <col min="8232" max="8232" width="17.7109375" style="3" customWidth="1"/>
    <col min="8233" max="8233" width="9.42578125" style="3" bestFit="1" customWidth="1"/>
    <col min="8234" max="8234" width="12" style="3" bestFit="1" customWidth="1"/>
    <col min="8235" max="8243" width="10.7109375" style="3" customWidth="1"/>
    <col min="8244" max="8244" width="7.85546875" style="3" bestFit="1" customWidth="1"/>
    <col min="8245" max="8245" width="16.5703125" style="3" customWidth="1"/>
    <col min="8246" max="8246" width="9.140625" style="3"/>
    <col min="8247" max="8247" width="11.140625" style="3" bestFit="1" customWidth="1"/>
    <col min="8248" max="8249" width="9.85546875" style="3" bestFit="1" customWidth="1"/>
    <col min="8250" max="8250" width="11" style="3" customWidth="1"/>
    <col min="8251" max="8251" width="10.5703125" style="3" bestFit="1" customWidth="1"/>
    <col min="8252" max="8252" width="10.140625" style="3" customWidth="1"/>
    <col min="8253" max="8253" width="9.42578125" style="3" bestFit="1" customWidth="1"/>
    <col min="8254" max="8254" width="9.28515625" style="3" bestFit="1" customWidth="1"/>
    <col min="8255" max="8256" width="10.140625" style="3" customWidth="1"/>
    <col min="8257" max="8257" width="10.42578125" style="3" customWidth="1"/>
    <col min="8258" max="8258" width="9.28515625" style="3" bestFit="1" customWidth="1"/>
    <col min="8259" max="8260" width="9.140625" style="3"/>
    <col min="8261" max="8261" width="10.5703125" style="3" customWidth="1"/>
    <col min="8262" max="8265" width="9.140625" style="3"/>
    <col min="8266" max="8266" width="3.7109375" style="3" customWidth="1"/>
    <col min="8267" max="8267" width="14.7109375" style="3" customWidth="1"/>
    <col min="8268" max="8268" width="9.5703125" style="3" bestFit="1" customWidth="1"/>
    <col min="8269" max="8269" width="11.7109375" style="3" bestFit="1" customWidth="1"/>
    <col min="8270" max="8270" width="10.85546875" style="3" bestFit="1" customWidth="1"/>
    <col min="8271" max="8271" width="9.5703125" style="3" customWidth="1"/>
    <col min="8272" max="8272" width="11" style="3" bestFit="1" customWidth="1"/>
    <col min="8273" max="8273" width="11.85546875" style="3" bestFit="1" customWidth="1"/>
    <col min="8274" max="8274" width="11" style="3" bestFit="1" customWidth="1"/>
    <col min="8275" max="8275" width="13.42578125" style="3" bestFit="1" customWidth="1"/>
    <col min="8276" max="8276" width="9.7109375" style="3" bestFit="1" customWidth="1"/>
    <col min="8277" max="8277" width="11.5703125" style="3" bestFit="1" customWidth="1"/>
    <col min="8278" max="8278" width="10.85546875" style="3" bestFit="1" customWidth="1"/>
    <col min="8279" max="8279" width="11.7109375" style="3" customWidth="1"/>
    <col min="8280" max="8280" width="11.85546875" style="3" bestFit="1" customWidth="1"/>
    <col min="8281" max="8281" width="11.7109375" style="3" bestFit="1" customWidth="1"/>
    <col min="8282" max="8283" width="9.28515625" style="3" customWidth="1"/>
    <col min="8284" max="8287" width="9.140625" style="3"/>
    <col min="8288" max="8288" width="9.7109375" style="3" customWidth="1"/>
    <col min="8289" max="8289" width="14.85546875" style="3" customWidth="1"/>
    <col min="8290" max="8290" width="12.140625" style="3" bestFit="1" customWidth="1"/>
    <col min="8291" max="8291" width="16.85546875" style="3" bestFit="1" customWidth="1"/>
    <col min="8292" max="8292" width="13.42578125" style="3" bestFit="1" customWidth="1"/>
    <col min="8293" max="8293" width="15.85546875" style="3" bestFit="1" customWidth="1"/>
    <col min="8294" max="8294" width="12.5703125" style="3" bestFit="1" customWidth="1"/>
    <col min="8295" max="8295" width="13" style="3" bestFit="1" customWidth="1"/>
    <col min="8296" max="8296" width="13.28515625" style="3" bestFit="1" customWidth="1"/>
    <col min="8297" max="8297" width="12.7109375" style="3" bestFit="1" customWidth="1"/>
    <col min="8298" max="8298" width="15.28515625" style="3" customWidth="1"/>
    <col min="8299" max="8299" width="13.28515625" style="3" customWidth="1"/>
    <col min="8300" max="8300" width="10.5703125" style="3" bestFit="1" customWidth="1"/>
    <col min="8301" max="8301" width="12.5703125" style="3" customWidth="1"/>
    <col min="8302" max="8302" width="9.85546875" style="3" bestFit="1" customWidth="1"/>
    <col min="8303" max="8303" width="9.28515625" style="3" bestFit="1" customWidth="1"/>
    <col min="8304" max="8304" width="11" style="3" bestFit="1" customWidth="1"/>
    <col min="8305" max="8305" width="13.85546875" style="3" bestFit="1" customWidth="1"/>
    <col min="8306" max="8311" width="9.140625" style="3"/>
    <col min="8312" max="8312" width="15.7109375" style="3" customWidth="1"/>
    <col min="8313" max="8448" width="9.140625" style="3"/>
    <col min="8449" max="8449" width="32.28515625" style="3" customWidth="1"/>
    <col min="8450" max="8450" width="10.7109375" style="3" customWidth="1"/>
    <col min="8451" max="8451" width="16.140625" style="3" customWidth="1"/>
    <col min="8452" max="8452" width="13.28515625" style="3" customWidth="1"/>
    <col min="8453" max="8453" width="14.85546875" style="3" bestFit="1" customWidth="1"/>
    <col min="8454" max="8454" width="13.7109375" style="3" bestFit="1" customWidth="1"/>
    <col min="8455" max="8455" width="12.5703125" style="3" customWidth="1"/>
    <col min="8456" max="8456" width="14.28515625" style="3" bestFit="1" customWidth="1"/>
    <col min="8457" max="8457" width="15" style="3" bestFit="1" customWidth="1"/>
    <col min="8458" max="8458" width="14.42578125" style="3" bestFit="1" customWidth="1"/>
    <col min="8459" max="8461" width="12.5703125" style="3" customWidth="1"/>
    <col min="8462" max="8462" width="11.7109375" style="3" customWidth="1"/>
    <col min="8463" max="8463" width="19.85546875" style="3" bestFit="1" customWidth="1"/>
    <col min="8464" max="8464" width="11.7109375" style="3" customWidth="1"/>
    <col min="8465" max="8467" width="9.140625" style="3"/>
    <col min="8468" max="8468" width="38" style="3" customWidth="1"/>
    <col min="8469" max="8469" width="10.85546875" style="3" customWidth="1"/>
    <col min="8470" max="8470" width="18.28515625" style="3" customWidth="1"/>
    <col min="8471" max="8471" width="13.7109375" style="3" customWidth="1"/>
    <col min="8472" max="8472" width="14.28515625" style="3" customWidth="1"/>
    <col min="8473" max="8473" width="14.42578125" style="3" customWidth="1"/>
    <col min="8474" max="8474" width="12.5703125" style="3" customWidth="1"/>
    <col min="8475" max="8476" width="15" style="3" customWidth="1"/>
    <col min="8477" max="8477" width="18.85546875" style="3" bestFit="1" customWidth="1"/>
    <col min="8478" max="8479" width="12.5703125" style="3" customWidth="1"/>
    <col min="8480" max="8480" width="13.140625" style="3" customWidth="1"/>
    <col min="8481" max="8481" width="12.5703125" style="3" customWidth="1"/>
    <col min="8482" max="8482" width="20.85546875" style="3" bestFit="1" customWidth="1"/>
    <col min="8483" max="8483" width="21.7109375" style="3" customWidth="1"/>
    <col min="8484" max="8486" width="9.140625" style="3"/>
    <col min="8487" max="8487" width="3.85546875" style="3" customWidth="1"/>
    <col min="8488" max="8488" width="17.7109375" style="3" customWidth="1"/>
    <col min="8489" max="8489" width="9.42578125" style="3" bestFit="1" customWidth="1"/>
    <col min="8490" max="8490" width="12" style="3" bestFit="1" customWidth="1"/>
    <col min="8491" max="8499" width="10.7109375" style="3" customWidth="1"/>
    <col min="8500" max="8500" width="7.85546875" style="3" bestFit="1" customWidth="1"/>
    <col min="8501" max="8501" width="16.5703125" style="3" customWidth="1"/>
    <col min="8502" max="8502" width="9.140625" style="3"/>
    <col min="8503" max="8503" width="11.140625" style="3" bestFit="1" customWidth="1"/>
    <col min="8504" max="8505" width="9.85546875" style="3" bestFit="1" customWidth="1"/>
    <col min="8506" max="8506" width="11" style="3" customWidth="1"/>
    <col min="8507" max="8507" width="10.5703125" style="3" bestFit="1" customWidth="1"/>
    <col min="8508" max="8508" width="10.140625" style="3" customWidth="1"/>
    <col min="8509" max="8509" width="9.42578125" style="3" bestFit="1" customWidth="1"/>
    <col min="8510" max="8510" width="9.28515625" style="3" bestFit="1" customWidth="1"/>
    <col min="8511" max="8512" width="10.140625" style="3" customWidth="1"/>
    <col min="8513" max="8513" width="10.42578125" style="3" customWidth="1"/>
    <col min="8514" max="8514" width="9.28515625" style="3" bestFit="1" customWidth="1"/>
    <col min="8515" max="8516" width="9.140625" style="3"/>
    <col min="8517" max="8517" width="10.5703125" style="3" customWidth="1"/>
    <col min="8518" max="8521" width="9.140625" style="3"/>
    <col min="8522" max="8522" width="3.7109375" style="3" customWidth="1"/>
    <col min="8523" max="8523" width="14.7109375" style="3" customWidth="1"/>
    <col min="8524" max="8524" width="9.5703125" style="3" bestFit="1" customWidth="1"/>
    <col min="8525" max="8525" width="11.7109375" style="3" bestFit="1" customWidth="1"/>
    <col min="8526" max="8526" width="10.85546875" style="3" bestFit="1" customWidth="1"/>
    <col min="8527" max="8527" width="9.5703125" style="3" customWidth="1"/>
    <col min="8528" max="8528" width="11" style="3" bestFit="1" customWidth="1"/>
    <col min="8529" max="8529" width="11.85546875" style="3" bestFit="1" customWidth="1"/>
    <col min="8530" max="8530" width="11" style="3" bestFit="1" customWidth="1"/>
    <col min="8531" max="8531" width="13.42578125" style="3" bestFit="1" customWidth="1"/>
    <col min="8532" max="8532" width="9.7109375" style="3" bestFit="1" customWidth="1"/>
    <col min="8533" max="8533" width="11.5703125" style="3" bestFit="1" customWidth="1"/>
    <col min="8534" max="8534" width="10.85546875" style="3" bestFit="1" customWidth="1"/>
    <col min="8535" max="8535" width="11.7109375" style="3" customWidth="1"/>
    <col min="8536" max="8536" width="11.85546875" style="3" bestFit="1" customWidth="1"/>
    <col min="8537" max="8537" width="11.7109375" style="3" bestFit="1" customWidth="1"/>
    <col min="8538" max="8539" width="9.28515625" style="3" customWidth="1"/>
    <col min="8540" max="8543" width="9.140625" style="3"/>
    <col min="8544" max="8544" width="9.7109375" style="3" customWidth="1"/>
    <col min="8545" max="8545" width="14.85546875" style="3" customWidth="1"/>
    <col min="8546" max="8546" width="12.140625" style="3" bestFit="1" customWidth="1"/>
    <col min="8547" max="8547" width="16.85546875" style="3" bestFit="1" customWidth="1"/>
    <col min="8548" max="8548" width="13.42578125" style="3" bestFit="1" customWidth="1"/>
    <col min="8549" max="8549" width="15.85546875" style="3" bestFit="1" customWidth="1"/>
    <col min="8550" max="8550" width="12.5703125" style="3" bestFit="1" customWidth="1"/>
    <col min="8551" max="8551" width="13" style="3" bestFit="1" customWidth="1"/>
    <col min="8552" max="8552" width="13.28515625" style="3" bestFit="1" customWidth="1"/>
    <col min="8553" max="8553" width="12.7109375" style="3" bestFit="1" customWidth="1"/>
    <col min="8554" max="8554" width="15.28515625" style="3" customWidth="1"/>
    <col min="8555" max="8555" width="13.28515625" style="3" customWidth="1"/>
    <col min="8556" max="8556" width="10.5703125" style="3" bestFit="1" customWidth="1"/>
    <col min="8557" max="8557" width="12.5703125" style="3" customWidth="1"/>
    <col min="8558" max="8558" width="9.85546875" style="3" bestFit="1" customWidth="1"/>
    <col min="8559" max="8559" width="9.28515625" style="3" bestFit="1" customWidth="1"/>
    <col min="8560" max="8560" width="11" style="3" bestFit="1" customWidth="1"/>
    <col min="8561" max="8561" width="13.85546875" style="3" bestFit="1" customWidth="1"/>
    <col min="8562" max="8567" width="9.140625" style="3"/>
    <col min="8568" max="8568" width="15.7109375" style="3" customWidth="1"/>
    <col min="8569" max="8704" width="9.140625" style="3"/>
    <col min="8705" max="8705" width="32.28515625" style="3" customWidth="1"/>
    <col min="8706" max="8706" width="10.7109375" style="3" customWidth="1"/>
    <col min="8707" max="8707" width="16.140625" style="3" customWidth="1"/>
    <col min="8708" max="8708" width="13.28515625" style="3" customWidth="1"/>
    <col min="8709" max="8709" width="14.85546875" style="3" bestFit="1" customWidth="1"/>
    <col min="8710" max="8710" width="13.7109375" style="3" bestFit="1" customWidth="1"/>
    <col min="8711" max="8711" width="12.5703125" style="3" customWidth="1"/>
    <col min="8712" max="8712" width="14.28515625" style="3" bestFit="1" customWidth="1"/>
    <col min="8713" max="8713" width="15" style="3" bestFit="1" customWidth="1"/>
    <col min="8714" max="8714" width="14.42578125" style="3" bestFit="1" customWidth="1"/>
    <col min="8715" max="8717" width="12.5703125" style="3" customWidth="1"/>
    <col min="8718" max="8718" width="11.7109375" style="3" customWidth="1"/>
    <col min="8719" max="8719" width="19.85546875" style="3" bestFit="1" customWidth="1"/>
    <col min="8720" max="8720" width="11.7109375" style="3" customWidth="1"/>
    <col min="8721" max="8723" width="9.140625" style="3"/>
    <col min="8724" max="8724" width="38" style="3" customWidth="1"/>
    <col min="8725" max="8725" width="10.85546875" style="3" customWidth="1"/>
    <col min="8726" max="8726" width="18.28515625" style="3" customWidth="1"/>
    <col min="8727" max="8727" width="13.7109375" style="3" customWidth="1"/>
    <col min="8728" max="8728" width="14.28515625" style="3" customWidth="1"/>
    <col min="8729" max="8729" width="14.42578125" style="3" customWidth="1"/>
    <col min="8730" max="8730" width="12.5703125" style="3" customWidth="1"/>
    <col min="8731" max="8732" width="15" style="3" customWidth="1"/>
    <col min="8733" max="8733" width="18.85546875" style="3" bestFit="1" customWidth="1"/>
    <col min="8734" max="8735" width="12.5703125" style="3" customWidth="1"/>
    <col min="8736" max="8736" width="13.140625" style="3" customWidth="1"/>
    <col min="8737" max="8737" width="12.5703125" style="3" customWidth="1"/>
    <col min="8738" max="8738" width="20.85546875" style="3" bestFit="1" customWidth="1"/>
    <col min="8739" max="8739" width="21.7109375" style="3" customWidth="1"/>
    <col min="8740" max="8742" width="9.140625" style="3"/>
    <col min="8743" max="8743" width="3.85546875" style="3" customWidth="1"/>
    <col min="8744" max="8744" width="17.7109375" style="3" customWidth="1"/>
    <col min="8745" max="8745" width="9.42578125" style="3" bestFit="1" customWidth="1"/>
    <col min="8746" max="8746" width="12" style="3" bestFit="1" customWidth="1"/>
    <col min="8747" max="8755" width="10.7109375" style="3" customWidth="1"/>
    <col min="8756" max="8756" width="7.85546875" style="3" bestFit="1" customWidth="1"/>
    <col min="8757" max="8757" width="16.5703125" style="3" customWidth="1"/>
    <col min="8758" max="8758" width="9.140625" style="3"/>
    <col min="8759" max="8759" width="11.140625" style="3" bestFit="1" customWidth="1"/>
    <col min="8760" max="8761" width="9.85546875" style="3" bestFit="1" customWidth="1"/>
    <col min="8762" max="8762" width="11" style="3" customWidth="1"/>
    <col min="8763" max="8763" width="10.5703125" style="3" bestFit="1" customWidth="1"/>
    <col min="8764" max="8764" width="10.140625" style="3" customWidth="1"/>
    <col min="8765" max="8765" width="9.42578125" style="3" bestFit="1" customWidth="1"/>
    <col min="8766" max="8766" width="9.28515625" style="3" bestFit="1" customWidth="1"/>
    <col min="8767" max="8768" width="10.140625" style="3" customWidth="1"/>
    <col min="8769" max="8769" width="10.42578125" style="3" customWidth="1"/>
    <col min="8770" max="8770" width="9.28515625" style="3" bestFit="1" customWidth="1"/>
    <col min="8771" max="8772" width="9.140625" style="3"/>
    <col min="8773" max="8773" width="10.5703125" style="3" customWidth="1"/>
    <col min="8774" max="8777" width="9.140625" style="3"/>
    <col min="8778" max="8778" width="3.7109375" style="3" customWidth="1"/>
    <col min="8779" max="8779" width="14.7109375" style="3" customWidth="1"/>
    <col min="8780" max="8780" width="9.5703125" style="3" bestFit="1" customWidth="1"/>
    <col min="8781" max="8781" width="11.7109375" style="3" bestFit="1" customWidth="1"/>
    <col min="8782" max="8782" width="10.85546875" style="3" bestFit="1" customWidth="1"/>
    <col min="8783" max="8783" width="9.5703125" style="3" customWidth="1"/>
    <col min="8784" max="8784" width="11" style="3" bestFit="1" customWidth="1"/>
    <col min="8785" max="8785" width="11.85546875" style="3" bestFit="1" customWidth="1"/>
    <col min="8786" max="8786" width="11" style="3" bestFit="1" customWidth="1"/>
    <col min="8787" max="8787" width="13.42578125" style="3" bestFit="1" customWidth="1"/>
    <col min="8788" max="8788" width="9.7109375" style="3" bestFit="1" customWidth="1"/>
    <col min="8789" max="8789" width="11.5703125" style="3" bestFit="1" customWidth="1"/>
    <col min="8790" max="8790" width="10.85546875" style="3" bestFit="1" customWidth="1"/>
    <col min="8791" max="8791" width="11.7109375" style="3" customWidth="1"/>
    <col min="8792" max="8792" width="11.85546875" style="3" bestFit="1" customWidth="1"/>
    <col min="8793" max="8793" width="11.7109375" style="3" bestFit="1" customWidth="1"/>
    <col min="8794" max="8795" width="9.28515625" style="3" customWidth="1"/>
    <col min="8796" max="8799" width="9.140625" style="3"/>
    <col min="8800" max="8800" width="9.7109375" style="3" customWidth="1"/>
    <col min="8801" max="8801" width="14.85546875" style="3" customWidth="1"/>
    <col min="8802" max="8802" width="12.140625" style="3" bestFit="1" customWidth="1"/>
    <col min="8803" max="8803" width="16.85546875" style="3" bestFit="1" customWidth="1"/>
    <col min="8804" max="8804" width="13.42578125" style="3" bestFit="1" customWidth="1"/>
    <col min="8805" max="8805" width="15.85546875" style="3" bestFit="1" customWidth="1"/>
    <col min="8806" max="8806" width="12.5703125" style="3" bestFit="1" customWidth="1"/>
    <col min="8807" max="8807" width="13" style="3" bestFit="1" customWidth="1"/>
    <col min="8808" max="8808" width="13.28515625" style="3" bestFit="1" customWidth="1"/>
    <col min="8809" max="8809" width="12.7109375" style="3" bestFit="1" customWidth="1"/>
    <col min="8810" max="8810" width="15.28515625" style="3" customWidth="1"/>
    <col min="8811" max="8811" width="13.28515625" style="3" customWidth="1"/>
    <col min="8812" max="8812" width="10.5703125" style="3" bestFit="1" customWidth="1"/>
    <col min="8813" max="8813" width="12.5703125" style="3" customWidth="1"/>
    <col min="8814" max="8814" width="9.85546875" style="3" bestFit="1" customWidth="1"/>
    <col min="8815" max="8815" width="9.28515625" style="3" bestFit="1" customWidth="1"/>
    <col min="8816" max="8816" width="11" style="3" bestFit="1" customWidth="1"/>
    <col min="8817" max="8817" width="13.85546875" style="3" bestFit="1" customWidth="1"/>
    <col min="8818" max="8823" width="9.140625" style="3"/>
    <col min="8824" max="8824" width="15.7109375" style="3" customWidth="1"/>
    <col min="8825" max="8960" width="9.140625" style="3"/>
    <col min="8961" max="8961" width="32.28515625" style="3" customWidth="1"/>
    <col min="8962" max="8962" width="10.7109375" style="3" customWidth="1"/>
    <col min="8963" max="8963" width="16.140625" style="3" customWidth="1"/>
    <col min="8964" max="8964" width="13.28515625" style="3" customWidth="1"/>
    <col min="8965" max="8965" width="14.85546875" style="3" bestFit="1" customWidth="1"/>
    <col min="8966" max="8966" width="13.7109375" style="3" bestFit="1" customWidth="1"/>
    <col min="8967" max="8967" width="12.5703125" style="3" customWidth="1"/>
    <col min="8968" max="8968" width="14.28515625" style="3" bestFit="1" customWidth="1"/>
    <col min="8969" max="8969" width="15" style="3" bestFit="1" customWidth="1"/>
    <col min="8970" max="8970" width="14.42578125" style="3" bestFit="1" customWidth="1"/>
    <col min="8971" max="8973" width="12.5703125" style="3" customWidth="1"/>
    <col min="8974" max="8974" width="11.7109375" style="3" customWidth="1"/>
    <col min="8975" max="8975" width="19.85546875" style="3" bestFit="1" customWidth="1"/>
    <col min="8976" max="8976" width="11.7109375" style="3" customWidth="1"/>
    <col min="8977" max="8979" width="9.140625" style="3"/>
    <col min="8980" max="8980" width="38" style="3" customWidth="1"/>
    <col min="8981" max="8981" width="10.85546875" style="3" customWidth="1"/>
    <col min="8982" max="8982" width="18.28515625" style="3" customWidth="1"/>
    <col min="8983" max="8983" width="13.7109375" style="3" customWidth="1"/>
    <col min="8984" max="8984" width="14.28515625" style="3" customWidth="1"/>
    <col min="8985" max="8985" width="14.42578125" style="3" customWidth="1"/>
    <col min="8986" max="8986" width="12.5703125" style="3" customWidth="1"/>
    <col min="8987" max="8988" width="15" style="3" customWidth="1"/>
    <col min="8989" max="8989" width="18.85546875" style="3" bestFit="1" customWidth="1"/>
    <col min="8990" max="8991" width="12.5703125" style="3" customWidth="1"/>
    <col min="8992" max="8992" width="13.140625" style="3" customWidth="1"/>
    <col min="8993" max="8993" width="12.5703125" style="3" customWidth="1"/>
    <col min="8994" max="8994" width="20.85546875" style="3" bestFit="1" customWidth="1"/>
    <col min="8995" max="8995" width="21.7109375" style="3" customWidth="1"/>
    <col min="8996" max="8998" width="9.140625" style="3"/>
    <col min="8999" max="8999" width="3.85546875" style="3" customWidth="1"/>
    <col min="9000" max="9000" width="17.7109375" style="3" customWidth="1"/>
    <col min="9001" max="9001" width="9.42578125" style="3" bestFit="1" customWidth="1"/>
    <col min="9002" max="9002" width="12" style="3" bestFit="1" customWidth="1"/>
    <col min="9003" max="9011" width="10.7109375" style="3" customWidth="1"/>
    <col min="9012" max="9012" width="7.85546875" style="3" bestFit="1" customWidth="1"/>
    <col min="9013" max="9013" width="16.5703125" style="3" customWidth="1"/>
    <col min="9014" max="9014" width="9.140625" style="3"/>
    <col min="9015" max="9015" width="11.140625" style="3" bestFit="1" customWidth="1"/>
    <col min="9016" max="9017" width="9.85546875" style="3" bestFit="1" customWidth="1"/>
    <col min="9018" max="9018" width="11" style="3" customWidth="1"/>
    <col min="9019" max="9019" width="10.5703125" style="3" bestFit="1" customWidth="1"/>
    <col min="9020" max="9020" width="10.140625" style="3" customWidth="1"/>
    <col min="9021" max="9021" width="9.42578125" style="3" bestFit="1" customWidth="1"/>
    <col min="9022" max="9022" width="9.28515625" style="3" bestFit="1" customWidth="1"/>
    <col min="9023" max="9024" width="10.140625" style="3" customWidth="1"/>
    <col min="9025" max="9025" width="10.42578125" style="3" customWidth="1"/>
    <col min="9026" max="9026" width="9.28515625" style="3" bestFit="1" customWidth="1"/>
    <col min="9027" max="9028" width="9.140625" style="3"/>
    <col min="9029" max="9029" width="10.5703125" style="3" customWidth="1"/>
    <col min="9030" max="9033" width="9.140625" style="3"/>
    <col min="9034" max="9034" width="3.7109375" style="3" customWidth="1"/>
    <col min="9035" max="9035" width="14.7109375" style="3" customWidth="1"/>
    <col min="9036" max="9036" width="9.5703125" style="3" bestFit="1" customWidth="1"/>
    <col min="9037" max="9037" width="11.7109375" style="3" bestFit="1" customWidth="1"/>
    <col min="9038" max="9038" width="10.85546875" style="3" bestFit="1" customWidth="1"/>
    <col min="9039" max="9039" width="9.5703125" style="3" customWidth="1"/>
    <col min="9040" max="9040" width="11" style="3" bestFit="1" customWidth="1"/>
    <col min="9041" max="9041" width="11.85546875" style="3" bestFit="1" customWidth="1"/>
    <col min="9042" max="9042" width="11" style="3" bestFit="1" customWidth="1"/>
    <col min="9043" max="9043" width="13.42578125" style="3" bestFit="1" customWidth="1"/>
    <col min="9044" max="9044" width="9.7109375" style="3" bestFit="1" customWidth="1"/>
    <col min="9045" max="9045" width="11.5703125" style="3" bestFit="1" customWidth="1"/>
    <col min="9046" max="9046" width="10.85546875" style="3" bestFit="1" customWidth="1"/>
    <col min="9047" max="9047" width="11.7109375" style="3" customWidth="1"/>
    <col min="9048" max="9048" width="11.85546875" style="3" bestFit="1" customWidth="1"/>
    <col min="9049" max="9049" width="11.7109375" style="3" bestFit="1" customWidth="1"/>
    <col min="9050" max="9051" width="9.28515625" style="3" customWidth="1"/>
    <col min="9052" max="9055" width="9.140625" style="3"/>
    <col min="9056" max="9056" width="9.7109375" style="3" customWidth="1"/>
    <col min="9057" max="9057" width="14.85546875" style="3" customWidth="1"/>
    <col min="9058" max="9058" width="12.140625" style="3" bestFit="1" customWidth="1"/>
    <col min="9059" max="9059" width="16.85546875" style="3" bestFit="1" customWidth="1"/>
    <col min="9060" max="9060" width="13.42578125" style="3" bestFit="1" customWidth="1"/>
    <col min="9061" max="9061" width="15.85546875" style="3" bestFit="1" customWidth="1"/>
    <col min="9062" max="9062" width="12.5703125" style="3" bestFit="1" customWidth="1"/>
    <col min="9063" max="9063" width="13" style="3" bestFit="1" customWidth="1"/>
    <col min="9064" max="9064" width="13.28515625" style="3" bestFit="1" customWidth="1"/>
    <col min="9065" max="9065" width="12.7109375" style="3" bestFit="1" customWidth="1"/>
    <col min="9066" max="9066" width="15.28515625" style="3" customWidth="1"/>
    <col min="9067" max="9067" width="13.28515625" style="3" customWidth="1"/>
    <col min="9068" max="9068" width="10.5703125" style="3" bestFit="1" customWidth="1"/>
    <col min="9069" max="9069" width="12.5703125" style="3" customWidth="1"/>
    <col min="9070" max="9070" width="9.85546875" style="3" bestFit="1" customWidth="1"/>
    <col min="9071" max="9071" width="9.28515625" style="3" bestFit="1" customWidth="1"/>
    <col min="9072" max="9072" width="11" style="3" bestFit="1" customWidth="1"/>
    <col min="9073" max="9073" width="13.85546875" style="3" bestFit="1" customWidth="1"/>
    <col min="9074" max="9079" width="9.140625" style="3"/>
    <col min="9080" max="9080" width="15.7109375" style="3" customWidth="1"/>
    <col min="9081" max="9216" width="9.140625" style="3"/>
    <col min="9217" max="9217" width="32.28515625" style="3" customWidth="1"/>
    <col min="9218" max="9218" width="10.7109375" style="3" customWidth="1"/>
    <col min="9219" max="9219" width="16.140625" style="3" customWidth="1"/>
    <col min="9220" max="9220" width="13.28515625" style="3" customWidth="1"/>
    <col min="9221" max="9221" width="14.85546875" style="3" bestFit="1" customWidth="1"/>
    <col min="9222" max="9222" width="13.7109375" style="3" bestFit="1" customWidth="1"/>
    <col min="9223" max="9223" width="12.5703125" style="3" customWidth="1"/>
    <col min="9224" max="9224" width="14.28515625" style="3" bestFit="1" customWidth="1"/>
    <col min="9225" max="9225" width="15" style="3" bestFit="1" customWidth="1"/>
    <col min="9226" max="9226" width="14.42578125" style="3" bestFit="1" customWidth="1"/>
    <col min="9227" max="9229" width="12.5703125" style="3" customWidth="1"/>
    <col min="9230" max="9230" width="11.7109375" style="3" customWidth="1"/>
    <col min="9231" max="9231" width="19.85546875" style="3" bestFit="1" customWidth="1"/>
    <col min="9232" max="9232" width="11.7109375" style="3" customWidth="1"/>
    <col min="9233" max="9235" width="9.140625" style="3"/>
    <col min="9236" max="9236" width="38" style="3" customWidth="1"/>
    <col min="9237" max="9237" width="10.85546875" style="3" customWidth="1"/>
    <col min="9238" max="9238" width="18.28515625" style="3" customWidth="1"/>
    <col min="9239" max="9239" width="13.7109375" style="3" customWidth="1"/>
    <col min="9240" max="9240" width="14.28515625" style="3" customWidth="1"/>
    <col min="9241" max="9241" width="14.42578125" style="3" customWidth="1"/>
    <col min="9242" max="9242" width="12.5703125" style="3" customWidth="1"/>
    <col min="9243" max="9244" width="15" style="3" customWidth="1"/>
    <col min="9245" max="9245" width="18.85546875" style="3" bestFit="1" customWidth="1"/>
    <col min="9246" max="9247" width="12.5703125" style="3" customWidth="1"/>
    <col min="9248" max="9248" width="13.140625" style="3" customWidth="1"/>
    <col min="9249" max="9249" width="12.5703125" style="3" customWidth="1"/>
    <col min="9250" max="9250" width="20.85546875" style="3" bestFit="1" customWidth="1"/>
    <col min="9251" max="9251" width="21.7109375" style="3" customWidth="1"/>
    <col min="9252" max="9254" width="9.140625" style="3"/>
    <col min="9255" max="9255" width="3.85546875" style="3" customWidth="1"/>
    <col min="9256" max="9256" width="17.7109375" style="3" customWidth="1"/>
    <col min="9257" max="9257" width="9.42578125" style="3" bestFit="1" customWidth="1"/>
    <col min="9258" max="9258" width="12" style="3" bestFit="1" customWidth="1"/>
    <col min="9259" max="9267" width="10.7109375" style="3" customWidth="1"/>
    <col min="9268" max="9268" width="7.85546875" style="3" bestFit="1" customWidth="1"/>
    <col min="9269" max="9269" width="16.5703125" style="3" customWidth="1"/>
    <col min="9270" max="9270" width="9.140625" style="3"/>
    <col min="9271" max="9271" width="11.140625" style="3" bestFit="1" customWidth="1"/>
    <col min="9272" max="9273" width="9.85546875" style="3" bestFit="1" customWidth="1"/>
    <col min="9274" max="9274" width="11" style="3" customWidth="1"/>
    <col min="9275" max="9275" width="10.5703125" style="3" bestFit="1" customWidth="1"/>
    <col min="9276" max="9276" width="10.140625" style="3" customWidth="1"/>
    <col min="9277" max="9277" width="9.42578125" style="3" bestFit="1" customWidth="1"/>
    <col min="9278" max="9278" width="9.28515625" style="3" bestFit="1" customWidth="1"/>
    <col min="9279" max="9280" width="10.140625" style="3" customWidth="1"/>
    <col min="9281" max="9281" width="10.42578125" style="3" customWidth="1"/>
    <col min="9282" max="9282" width="9.28515625" style="3" bestFit="1" customWidth="1"/>
    <col min="9283" max="9284" width="9.140625" style="3"/>
    <col min="9285" max="9285" width="10.5703125" style="3" customWidth="1"/>
    <col min="9286" max="9289" width="9.140625" style="3"/>
    <col min="9290" max="9290" width="3.7109375" style="3" customWidth="1"/>
    <col min="9291" max="9291" width="14.7109375" style="3" customWidth="1"/>
    <col min="9292" max="9292" width="9.5703125" style="3" bestFit="1" customWidth="1"/>
    <col min="9293" max="9293" width="11.7109375" style="3" bestFit="1" customWidth="1"/>
    <col min="9294" max="9294" width="10.85546875" style="3" bestFit="1" customWidth="1"/>
    <col min="9295" max="9295" width="9.5703125" style="3" customWidth="1"/>
    <col min="9296" max="9296" width="11" style="3" bestFit="1" customWidth="1"/>
    <col min="9297" max="9297" width="11.85546875" style="3" bestFit="1" customWidth="1"/>
    <col min="9298" max="9298" width="11" style="3" bestFit="1" customWidth="1"/>
    <col min="9299" max="9299" width="13.42578125" style="3" bestFit="1" customWidth="1"/>
    <col min="9300" max="9300" width="9.7109375" style="3" bestFit="1" customWidth="1"/>
    <col min="9301" max="9301" width="11.5703125" style="3" bestFit="1" customWidth="1"/>
    <col min="9302" max="9302" width="10.85546875" style="3" bestFit="1" customWidth="1"/>
    <col min="9303" max="9303" width="11.7109375" style="3" customWidth="1"/>
    <col min="9304" max="9304" width="11.85546875" style="3" bestFit="1" customWidth="1"/>
    <col min="9305" max="9305" width="11.7109375" style="3" bestFit="1" customWidth="1"/>
    <col min="9306" max="9307" width="9.28515625" style="3" customWidth="1"/>
    <col min="9308" max="9311" width="9.140625" style="3"/>
    <col min="9312" max="9312" width="9.7109375" style="3" customWidth="1"/>
    <col min="9313" max="9313" width="14.85546875" style="3" customWidth="1"/>
    <col min="9314" max="9314" width="12.140625" style="3" bestFit="1" customWidth="1"/>
    <col min="9315" max="9315" width="16.85546875" style="3" bestFit="1" customWidth="1"/>
    <col min="9316" max="9316" width="13.42578125" style="3" bestFit="1" customWidth="1"/>
    <col min="9317" max="9317" width="15.85546875" style="3" bestFit="1" customWidth="1"/>
    <col min="9318" max="9318" width="12.5703125" style="3" bestFit="1" customWidth="1"/>
    <col min="9319" max="9319" width="13" style="3" bestFit="1" customWidth="1"/>
    <col min="9320" max="9320" width="13.28515625" style="3" bestFit="1" customWidth="1"/>
    <col min="9321" max="9321" width="12.7109375" style="3" bestFit="1" customWidth="1"/>
    <col min="9322" max="9322" width="15.28515625" style="3" customWidth="1"/>
    <col min="9323" max="9323" width="13.28515625" style="3" customWidth="1"/>
    <col min="9324" max="9324" width="10.5703125" style="3" bestFit="1" customWidth="1"/>
    <col min="9325" max="9325" width="12.5703125" style="3" customWidth="1"/>
    <col min="9326" max="9326" width="9.85546875" style="3" bestFit="1" customWidth="1"/>
    <col min="9327" max="9327" width="9.28515625" style="3" bestFit="1" customWidth="1"/>
    <col min="9328" max="9328" width="11" style="3" bestFit="1" customWidth="1"/>
    <col min="9329" max="9329" width="13.85546875" style="3" bestFit="1" customWidth="1"/>
    <col min="9330" max="9335" width="9.140625" style="3"/>
    <col min="9336" max="9336" width="15.7109375" style="3" customWidth="1"/>
    <col min="9337" max="9472" width="9.140625" style="3"/>
    <col min="9473" max="9473" width="32.28515625" style="3" customWidth="1"/>
    <col min="9474" max="9474" width="10.7109375" style="3" customWidth="1"/>
    <col min="9475" max="9475" width="16.140625" style="3" customWidth="1"/>
    <col min="9476" max="9476" width="13.28515625" style="3" customWidth="1"/>
    <col min="9477" max="9477" width="14.85546875" style="3" bestFit="1" customWidth="1"/>
    <col min="9478" max="9478" width="13.7109375" style="3" bestFit="1" customWidth="1"/>
    <col min="9479" max="9479" width="12.5703125" style="3" customWidth="1"/>
    <col min="9480" max="9480" width="14.28515625" style="3" bestFit="1" customWidth="1"/>
    <col min="9481" max="9481" width="15" style="3" bestFit="1" customWidth="1"/>
    <col min="9482" max="9482" width="14.42578125" style="3" bestFit="1" customWidth="1"/>
    <col min="9483" max="9485" width="12.5703125" style="3" customWidth="1"/>
    <col min="9486" max="9486" width="11.7109375" style="3" customWidth="1"/>
    <col min="9487" max="9487" width="19.85546875" style="3" bestFit="1" customWidth="1"/>
    <col min="9488" max="9488" width="11.7109375" style="3" customWidth="1"/>
    <col min="9489" max="9491" width="9.140625" style="3"/>
    <col min="9492" max="9492" width="38" style="3" customWidth="1"/>
    <col min="9493" max="9493" width="10.85546875" style="3" customWidth="1"/>
    <col min="9494" max="9494" width="18.28515625" style="3" customWidth="1"/>
    <col min="9495" max="9495" width="13.7109375" style="3" customWidth="1"/>
    <col min="9496" max="9496" width="14.28515625" style="3" customWidth="1"/>
    <col min="9497" max="9497" width="14.42578125" style="3" customWidth="1"/>
    <col min="9498" max="9498" width="12.5703125" style="3" customWidth="1"/>
    <col min="9499" max="9500" width="15" style="3" customWidth="1"/>
    <col min="9501" max="9501" width="18.85546875" style="3" bestFit="1" customWidth="1"/>
    <col min="9502" max="9503" width="12.5703125" style="3" customWidth="1"/>
    <col min="9504" max="9504" width="13.140625" style="3" customWidth="1"/>
    <col min="9505" max="9505" width="12.5703125" style="3" customWidth="1"/>
    <col min="9506" max="9506" width="20.85546875" style="3" bestFit="1" customWidth="1"/>
    <col min="9507" max="9507" width="21.7109375" style="3" customWidth="1"/>
    <col min="9508" max="9510" width="9.140625" style="3"/>
    <col min="9511" max="9511" width="3.85546875" style="3" customWidth="1"/>
    <col min="9512" max="9512" width="17.7109375" style="3" customWidth="1"/>
    <col min="9513" max="9513" width="9.42578125" style="3" bestFit="1" customWidth="1"/>
    <col min="9514" max="9514" width="12" style="3" bestFit="1" customWidth="1"/>
    <col min="9515" max="9523" width="10.7109375" style="3" customWidth="1"/>
    <col min="9524" max="9524" width="7.85546875" style="3" bestFit="1" customWidth="1"/>
    <col min="9525" max="9525" width="16.5703125" style="3" customWidth="1"/>
    <col min="9526" max="9526" width="9.140625" style="3"/>
    <col min="9527" max="9527" width="11.140625" style="3" bestFit="1" customWidth="1"/>
    <col min="9528" max="9529" width="9.85546875" style="3" bestFit="1" customWidth="1"/>
    <col min="9530" max="9530" width="11" style="3" customWidth="1"/>
    <col min="9531" max="9531" width="10.5703125" style="3" bestFit="1" customWidth="1"/>
    <col min="9532" max="9532" width="10.140625" style="3" customWidth="1"/>
    <col min="9533" max="9533" width="9.42578125" style="3" bestFit="1" customWidth="1"/>
    <col min="9534" max="9534" width="9.28515625" style="3" bestFit="1" customWidth="1"/>
    <col min="9535" max="9536" width="10.140625" style="3" customWidth="1"/>
    <col min="9537" max="9537" width="10.42578125" style="3" customWidth="1"/>
    <col min="9538" max="9538" width="9.28515625" style="3" bestFit="1" customWidth="1"/>
    <col min="9539" max="9540" width="9.140625" style="3"/>
    <col min="9541" max="9541" width="10.5703125" style="3" customWidth="1"/>
    <col min="9542" max="9545" width="9.140625" style="3"/>
    <col min="9546" max="9546" width="3.7109375" style="3" customWidth="1"/>
    <col min="9547" max="9547" width="14.7109375" style="3" customWidth="1"/>
    <col min="9548" max="9548" width="9.5703125" style="3" bestFit="1" customWidth="1"/>
    <col min="9549" max="9549" width="11.7109375" style="3" bestFit="1" customWidth="1"/>
    <col min="9550" max="9550" width="10.85546875" style="3" bestFit="1" customWidth="1"/>
    <col min="9551" max="9551" width="9.5703125" style="3" customWidth="1"/>
    <col min="9552" max="9552" width="11" style="3" bestFit="1" customWidth="1"/>
    <col min="9553" max="9553" width="11.85546875" style="3" bestFit="1" customWidth="1"/>
    <col min="9554" max="9554" width="11" style="3" bestFit="1" customWidth="1"/>
    <col min="9555" max="9555" width="13.42578125" style="3" bestFit="1" customWidth="1"/>
    <col min="9556" max="9556" width="9.7109375" style="3" bestFit="1" customWidth="1"/>
    <col min="9557" max="9557" width="11.5703125" style="3" bestFit="1" customWidth="1"/>
    <col min="9558" max="9558" width="10.85546875" style="3" bestFit="1" customWidth="1"/>
    <col min="9559" max="9559" width="11.7109375" style="3" customWidth="1"/>
    <col min="9560" max="9560" width="11.85546875" style="3" bestFit="1" customWidth="1"/>
    <col min="9561" max="9561" width="11.7109375" style="3" bestFit="1" customWidth="1"/>
    <col min="9562" max="9563" width="9.28515625" style="3" customWidth="1"/>
    <col min="9564" max="9567" width="9.140625" style="3"/>
    <col min="9568" max="9568" width="9.7109375" style="3" customWidth="1"/>
    <col min="9569" max="9569" width="14.85546875" style="3" customWidth="1"/>
    <col min="9570" max="9570" width="12.140625" style="3" bestFit="1" customWidth="1"/>
    <col min="9571" max="9571" width="16.85546875" style="3" bestFit="1" customWidth="1"/>
    <col min="9572" max="9572" width="13.42578125" style="3" bestFit="1" customWidth="1"/>
    <col min="9573" max="9573" width="15.85546875" style="3" bestFit="1" customWidth="1"/>
    <col min="9574" max="9574" width="12.5703125" style="3" bestFit="1" customWidth="1"/>
    <col min="9575" max="9575" width="13" style="3" bestFit="1" customWidth="1"/>
    <col min="9576" max="9576" width="13.28515625" style="3" bestFit="1" customWidth="1"/>
    <col min="9577" max="9577" width="12.7109375" style="3" bestFit="1" customWidth="1"/>
    <col min="9578" max="9578" width="15.28515625" style="3" customWidth="1"/>
    <col min="9579" max="9579" width="13.28515625" style="3" customWidth="1"/>
    <col min="9580" max="9580" width="10.5703125" style="3" bestFit="1" customWidth="1"/>
    <col min="9581" max="9581" width="12.5703125" style="3" customWidth="1"/>
    <col min="9582" max="9582" width="9.85546875" style="3" bestFit="1" customWidth="1"/>
    <col min="9583" max="9583" width="9.28515625" style="3" bestFit="1" customWidth="1"/>
    <col min="9584" max="9584" width="11" style="3" bestFit="1" customWidth="1"/>
    <col min="9585" max="9585" width="13.85546875" style="3" bestFit="1" customWidth="1"/>
    <col min="9586" max="9591" width="9.140625" style="3"/>
    <col min="9592" max="9592" width="15.7109375" style="3" customWidth="1"/>
    <col min="9593" max="9728" width="9.140625" style="3"/>
    <col min="9729" max="9729" width="32.28515625" style="3" customWidth="1"/>
    <col min="9730" max="9730" width="10.7109375" style="3" customWidth="1"/>
    <col min="9731" max="9731" width="16.140625" style="3" customWidth="1"/>
    <col min="9732" max="9732" width="13.28515625" style="3" customWidth="1"/>
    <col min="9733" max="9733" width="14.85546875" style="3" bestFit="1" customWidth="1"/>
    <col min="9734" max="9734" width="13.7109375" style="3" bestFit="1" customWidth="1"/>
    <col min="9735" max="9735" width="12.5703125" style="3" customWidth="1"/>
    <col min="9736" max="9736" width="14.28515625" style="3" bestFit="1" customWidth="1"/>
    <col min="9737" max="9737" width="15" style="3" bestFit="1" customWidth="1"/>
    <col min="9738" max="9738" width="14.42578125" style="3" bestFit="1" customWidth="1"/>
    <col min="9739" max="9741" width="12.5703125" style="3" customWidth="1"/>
    <col min="9742" max="9742" width="11.7109375" style="3" customWidth="1"/>
    <col min="9743" max="9743" width="19.85546875" style="3" bestFit="1" customWidth="1"/>
    <col min="9744" max="9744" width="11.7109375" style="3" customWidth="1"/>
    <col min="9745" max="9747" width="9.140625" style="3"/>
    <col min="9748" max="9748" width="38" style="3" customWidth="1"/>
    <col min="9749" max="9749" width="10.85546875" style="3" customWidth="1"/>
    <col min="9750" max="9750" width="18.28515625" style="3" customWidth="1"/>
    <col min="9751" max="9751" width="13.7109375" style="3" customWidth="1"/>
    <col min="9752" max="9752" width="14.28515625" style="3" customWidth="1"/>
    <col min="9753" max="9753" width="14.42578125" style="3" customWidth="1"/>
    <col min="9754" max="9754" width="12.5703125" style="3" customWidth="1"/>
    <col min="9755" max="9756" width="15" style="3" customWidth="1"/>
    <col min="9757" max="9757" width="18.85546875" style="3" bestFit="1" customWidth="1"/>
    <col min="9758" max="9759" width="12.5703125" style="3" customWidth="1"/>
    <col min="9760" max="9760" width="13.140625" style="3" customWidth="1"/>
    <col min="9761" max="9761" width="12.5703125" style="3" customWidth="1"/>
    <col min="9762" max="9762" width="20.85546875" style="3" bestFit="1" customWidth="1"/>
    <col min="9763" max="9763" width="21.7109375" style="3" customWidth="1"/>
    <col min="9764" max="9766" width="9.140625" style="3"/>
    <col min="9767" max="9767" width="3.85546875" style="3" customWidth="1"/>
    <col min="9768" max="9768" width="17.7109375" style="3" customWidth="1"/>
    <col min="9769" max="9769" width="9.42578125" style="3" bestFit="1" customWidth="1"/>
    <col min="9770" max="9770" width="12" style="3" bestFit="1" customWidth="1"/>
    <col min="9771" max="9779" width="10.7109375" style="3" customWidth="1"/>
    <col min="9780" max="9780" width="7.85546875" style="3" bestFit="1" customWidth="1"/>
    <col min="9781" max="9781" width="16.5703125" style="3" customWidth="1"/>
    <col min="9782" max="9782" width="9.140625" style="3"/>
    <col min="9783" max="9783" width="11.140625" style="3" bestFit="1" customWidth="1"/>
    <col min="9784" max="9785" width="9.85546875" style="3" bestFit="1" customWidth="1"/>
    <col min="9786" max="9786" width="11" style="3" customWidth="1"/>
    <col min="9787" max="9787" width="10.5703125" style="3" bestFit="1" customWidth="1"/>
    <col min="9788" max="9788" width="10.140625" style="3" customWidth="1"/>
    <col min="9789" max="9789" width="9.42578125" style="3" bestFit="1" customWidth="1"/>
    <col min="9790" max="9790" width="9.28515625" style="3" bestFit="1" customWidth="1"/>
    <col min="9791" max="9792" width="10.140625" style="3" customWidth="1"/>
    <col min="9793" max="9793" width="10.42578125" style="3" customWidth="1"/>
    <col min="9794" max="9794" width="9.28515625" style="3" bestFit="1" customWidth="1"/>
    <col min="9795" max="9796" width="9.140625" style="3"/>
    <col min="9797" max="9797" width="10.5703125" style="3" customWidth="1"/>
    <col min="9798" max="9801" width="9.140625" style="3"/>
    <col min="9802" max="9802" width="3.7109375" style="3" customWidth="1"/>
    <col min="9803" max="9803" width="14.7109375" style="3" customWidth="1"/>
    <col min="9804" max="9804" width="9.5703125" style="3" bestFit="1" customWidth="1"/>
    <col min="9805" max="9805" width="11.7109375" style="3" bestFit="1" customWidth="1"/>
    <col min="9806" max="9806" width="10.85546875" style="3" bestFit="1" customWidth="1"/>
    <col min="9807" max="9807" width="9.5703125" style="3" customWidth="1"/>
    <col min="9808" max="9808" width="11" style="3" bestFit="1" customWidth="1"/>
    <col min="9809" max="9809" width="11.85546875" style="3" bestFit="1" customWidth="1"/>
    <col min="9810" max="9810" width="11" style="3" bestFit="1" customWidth="1"/>
    <col min="9811" max="9811" width="13.42578125" style="3" bestFit="1" customWidth="1"/>
    <col min="9812" max="9812" width="9.7109375" style="3" bestFit="1" customWidth="1"/>
    <col min="9813" max="9813" width="11.5703125" style="3" bestFit="1" customWidth="1"/>
    <col min="9814" max="9814" width="10.85546875" style="3" bestFit="1" customWidth="1"/>
    <col min="9815" max="9815" width="11.7109375" style="3" customWidth="1"/>
    <col min="9816" max="9816" width="11.85546875" style="3" bestFit="1" customWidth="1"/>
    <col min="9817" max="9817" width="11.7109375" style="3" bestFit="1" customWidth="1"/>
    <col min="9818" max="9819" width="9.28515625" style="3" customWidth="1"/>
    <col min="9820" max="9823" width="9.140625" style="3"/>
    <col min="9824" max="9824" width="9.7109375" style="3" customWidth="1"/>
    <col min="9825" max="9825" width="14.85546875" style="3" customWidth="1"/>
    <col min="9826" max="9826" width="12.140625" style="3" bestFit="1" customWidth="1"/>
    <col min="9827" max="9827" width="16.85546875" style="3" bestFit="1" customWidth="1"/>
    <col min="9828" max="9828" width="13.42578125" style="3" bestFit="1" customWidth="1"/>
    <col min="9829" max="9829" width="15.85546875" style="3" bestFit="1" customWidth="1"/>
    <col min="9830" max="9830" width="12.5703125" style="3" bestFit="1" customWidth="1"/>
    <col min="9831" max="9831" width="13" style="3" bestFit="1" customWidth="1"/>
    <col min="9832" max="9832" width="13.28515625" style="3" bestFit="1" customWidth="1"/>
    <col min="9833" max="9833" width="12.7109375" style="3" bestFit="1" customWidth="1"/>
    <col min="9834" max="9834" width="15.28515625" style="3" customWidth="1"/>
    <col min="9835" max="9835" width="13.28515625" style="3" customWidth="1"/>
    <col min="9836" max="9836" width="10.5703125" style="3" bestFit="1" customWidth="1"/>
    <col min="9837" max="9837" width="12.5703125" style="3" customWidth="1"/>
    <col min="9838" max="9838" width="9.85546875" style="3" bestFit="1" customWidth="1"/>
    <col min="9839" max="9839" width="9.28515625" style="3" bestFit="1" customWidth="1"/>
    <col min="9840" max="9840" width="11" style="3" bestFit="1" customWidth="1"/>
    <col min="9841" max="9841" width="13.85546875" style="3" bestFit="1" customWidth="1"/>
    <col min="9842" max="9847" width="9.140625" style="3"/>
    <col min="9848" max="9848" width="15.7109375" style="3" customWidth="1"/>
    <col min="9849" max="9984" width="9.140625" style="3"/>
    <col min="9985" max="9985" width="32.28515625" style="3" customWidth="1"/>
    <col min="9986" max="9986" width="10.7109375" style="3" customWidth="1"/>
    <col min="9987" max="9987" width="16.140625" style="3" customWidth="1"/>
    <col min="9988" max="9988" width="13.28515625" style="3" customWidth="1"/>
    <col min="9989" max="9989" width="14.85546875" style="3" bestFit="1" customWidth="1"/>
    <col min="9990" max="9990" width="13.7109375" style="3" bestFit="1" customWidth="1"/>
    <col min="9991" max="9991" width="12.5703125" style="3" customWidth="1"/>
    <col min="9992" max="9992" width="14.28515625" style="3" bestFit="1" customWidth="1"/>
    <col min="9993" max="9993" width="15" style="3" bestFit="1" customWidth="1"/>
    <col min="9994" max="9994" width="14.42578125" style="3" bestFit="1" customWidth="1"/>
    <col min="9995" max="9997" width="12.5703125" style="3" customWidth="1"/>
    <col min="9998" max="9998" width="11.7109375" style="3" customWidth="1"/>
    <col min="9999" max="9999" width="19.85546875" style="3" bestFit="1" customWidth="1"/>
    <col min="10000" max="10000" width="11.7109375" style="3" customWidth="1"/>
    <col min="10001" max="10003" width="9.140625" style="3"/>
    <col min="10004" max="10004" width="38" style="3" customWidth="1"/>
    <col min="10005" max="10005" width="10.85546875" style="3" customWidth="1"/>
    <col min="10006" max="10006" width="18.28515625" style="3" customWidth="1"/>
    <col min="10007" max="10007" width="13.7109375" style="3" customWidth="1"/>
    <col min="10008" max="10008" width="14.28515625" style="3" customWidth="1"/>
    <col min="10009" max="10009" width="14.42578125" style="3" customWidth="1"/>
    <col min="10010" max="10010" width="12.5703125" style="3" customWidth="1"/>
    <col min="10011" max="10012" width="15" style="3" customWidth="1"/>
    <col min="10013" max="10013" width="18.85546875" style="3" bestFit="1" customWidth="1"/>
    <col min="10014" max="10015" width="12.5703125" style="3" customWidth="1"/>
    <col min="10016" max="10016" width="13.140625" style="3" customWidth="1"/>
    <col min="10017" max="10017" width="12.5703125" style="3" customWidth="1"/>
    <col min="10018" max="10018" width="20.85546875" style="3" bestFit="1" customWidth="1"/>
    <col min="10019" max="10019" width="21.7109375" style="3" customWidth="1"/>
    <col min="10020" max="10022" width="9.140625" style="3"/>
    <col min="10023" max="10023" width="3.85546875" style="3" customWidth="1"/>
    <col min="10024" max="10024" width="17.7109375" style="3" customWidth="1"/>
    <col min="10025" max="10025" width="9.42578125" style="3" bestFit="1" customWidth="1"/>
    <col min="10026" max="10026" width="12" style="3" bestFit="1" customWidth="1"/>
    <col min="10027" max="10035" width="10.7109375" style="3" customWidth="1"/>
    <col min="10036" max="10036" width="7.85546875" style="3" bestFit="1" customWidth="1"/>
    <col min="10037" max="10037" width="16.5703125" style="3" customWidth="1"/>
    <col min="10038" max="10038" width="9.140625" style="3"/>
    <col min="10039" max="10039" width="11.140625" style="3" bestFit="1" customWidth="1"/>
    <col min="10040" max="10041" width="9.85546875" style="3" bestFit="1" customWidth="1"/>
    <col min="10042" max="10042" width="11" style="3" customWidth="1"/>
    <col min="10043" max="10043" width="10.5703125" style="3" bestFit="1" customWidth="1"/>
    <col min="10044" max="10044" width="10.140625" style="3" customWidth="1"/>
    <col min="10045" max="10045" width="9.42578125" style="3" bestFit="1" customWidth="1"/>
    <col min="10046" max="10046" width="9.28515625" style="3" bestFit="1" customWidth="1"/>
    <col min="10047" max="10048" width="10.140625" style="3" customWidth="1"/>
    <col min="10049" max="10049" width="10.42578125" style="3" customWidth="1"/>
    <col min="10050" max="10050" width="9.28515625" style="3" bestFit="1" customWidth="1"/>
    <col min="10051" max="10052" width="9.140625" style="3"/>
    <col min="10053" max="10053" width="10.5703125" style="3" customWidth="1"/>
    <col min="10054" max="10057" width="9.140625" style="3"/>
    <col min="10058" max="10058" width="3.7109375" style="3" customWidth="1"/>
    <col min="10059" max="10059" width="14.7109375" style="3" customWidth="1"/>
    <col min="10060" max="10060" width="9.5703125" style="3" bestFit="1" customWidth="1"/>
    <col min="10061" max="10061" width="11.7109375" style="3" bestFit="1" customWidth="1"/>
    <col min="10062" max="10062" width="10.85546875" style="3" bestFit="1" customWidth="1"/>
    <col min="10063" max="10063" width="9.5703125" style="3" customWidth="1"/>
    <col min="10064" max="10064" width="11" style="3" bestFit="1" customWidth="1"/>
    <col min="10065" max="10065" width="11.85546875" style="3" bestFit="1" customWidth="1"/>
    <col min="10066" max="10066" width="11" style="3" bestFit="1" customWidth="1"/>
    <col min="10067" max="10067" width="13.42578125" style="3" bestFit="1" customWidth="1"/>
    <col min="10068" max="10068" width="9.7109375" style="3" bestFit="1" customWidth="1"/>
    <col min="10069" max="10069" width="11.5703125" style="3" bestFit="1" customWidth="1"/>
    <col min="10070" max="10070" width="10.85546875" style="3" bestFit="1" customWidth="1"/>
    <col min="10071" max="10071" width="11.7109375" style="3" customWidth="1"/>
    <col min="10072" max="10072" width="11.85546875" style="3" bestFit="1" customWidth="1"/>
    <col min="10073" max="10073" width="11.7109375" style="3" bestFit="1" customWidth="1"/>
    <col min="10074" max="10075" width="9.28515625" style="3" customWidth="1"/>
    <col min="10076" max="10079" width="9.140625" style="3"/>
    <col min="10080" max="10080" width="9.7109375" style="3" customWidth="1"/>
    <col min="10081" max="10081" width="14.85546875" style="3" customWidth="1"/>
    <col min="10082" max="10082" width="12.140625" style="3" bestFit="1" customWidth="1"/>
    <col min="10083" max="10083" width="16.85546875" style="3" bestFit="1" customWidth="1"/>
    <col min="10084" max="10084" width="13.42578125" style="3" bestFit="1" customWidth="1"/>
    <col min="10085" max="10085" width="15.85546875" style="3" bestFit="1" customWidth="1"/>
    <col min="10086" max="10086" width="12.5703125" style="3" bestFit="1" customWidth="1"/>
    <col min="10087" max="10087" width="13" style="3" bestFit="1" customWidth="1"/>
    <col min="10088" max="10088" width="13.28515625" style="3" bestFit="1" customWidth="1"/>
    <col min="10089" max="10089" width="12.7109375" style="3" bestFit="1" customWidth="1"/>
    <col min="10090" max="10090" width="15.28515625" style="3" customWidth="1"/>
    <col min="10091" max="10091" width="13.28515625" style="3" customWidth="1"/>
    <col min="10092" max="10092" width="10.5703125" style="3" bestFit="1" customWidth="1"/>
    <col min="10093" max="10093" width="12.5703125" style="3" customWidth="1"/>
    <col min="10094" max="10094" width="9.85546875" style="3" bestFit="1" customWidth="1"/>
    <col min="10095" max="10095" width="9.28515625" style="3" bestFit="1" customWidth="1"/>
    <col min="10096" max="10096" width="11" style="3" bestFit="1" customWidth="1"/>
    <col min="10097" max="10097" width="13.85546875" style="3" bestFit="1" customWidth="1"/>
    <col min="10098" max="10103" width="9.140625" style="3"/>
    <col min="10104" max="10104" width="15.7109375" style="3" customWidth="1"/>
    <col min="10105" max="10240" width="9.140625" style="3"/>
    <col min="10241" max="10241" width="32.28515625" style="3" customWidth="1"/>
    <col min="10242" max="10242" width="10.7109375" style="3" customWidth="1"/>
    <col min="10243" max="10243" width="16.140625" style="3" customWidth="1"/>
    <col min="10244" max="10244" width="13.28515625" style="3" customWidth="1"/>
    <col min="10245" max="10245" width="14.85546875" style="3" bestFit="1" customWidth="1"/>
    <col min="10246" max="10246" width="13.7109375" style="3" bestFit="1" customWidth="1"/>
    <col min="10247" max="10247" width="12.5703125" style="3" customWidth="1"/>
    <col min="10248" max="10248" width="14.28515625" style="3" bestFit="1" customWidth="1"/>
    <col min="10249" max="10249" width="15" style="3" bestFit="1" customWidth="1"/>
    <col min="10250" max="10250" width="14.42578125" style="3" bestFit="1" customWidth="1"/>
    <col min="10251" max="10253" width="12.5703125" style="3" customWidth="1"/>
    <col min="10254" max="10254" width="11.7109375" style="3" customWidth="1"/>
    <col min="10255" max="10255" width="19.85546875" style="3" bestFit="1" customWidth="1"/>
    <col min="10256" max="10256" width="11.7109375" style="3" customWidth="1"/>
    <col min="10257" max="10259" width="9.140625" style="3"/>
    <col min="10260" max="10260" width="38" style="3" customWidth="1"/>
    <col min="10261" max="10261" width="10.85546875" style="3" customWidth="1"/>
    <col min="10262" max="10262" width="18.28515625" style="3" customWidth="1"/>
    <col min="10263" max="10263" width="13.7109375" style="3" customWidth="1"/>
    <col min="10264" max="10264" width="14.28515625" style="3" customWidth="1"/>
    <col min="10265" max="10265" width="14.42578125" style="3" customWidth="1"/>
    <col min="10266" max="10266" width="12.5703125" style="3" customWidth="1"/>
    <col min="10267" max="10268" width="15" style="3" customWidth="1"/>
    <col min="10269" max="10269" width="18.85546875" style="3" bestFit="1" customWidth="1"/>
    <col min="10270" max="10271" width="12.5703125" style="3" customWidth="1"/>
    <col min="10272" max="10272" width="13.140625" style="3" customWidth="1"/>
    <col min="10273" max="10273" width="12.5703125" style="3" customWidth="1"/>
    <col min="10274" max="10274" width="20.85546875" style="3" bestFit="1" customWidth="1"/>
    <col min="10275" max="10275" width="21.7109375" style="3" customWidth="1"/>
    <col min="10276" max="10278" width="9.140625" style="3"/>
    <col min="10279" max="10279" width="3.85546875" style="3" customWidth="1"/>
    <col min="10280" max="10280" width="17.7109375" style="3" customWidth="1"/>
    <col min="10281" max="10281" width="9.42578125" style="3" bestFit="1" customWidth="1"/>
    <col min="10282" max="10282" width="12" style="3" bestFit="1" customWidth="1"/>
    <col min="10283" max="10291" width="10.7109375" style="3" customWidth="1"/>
    <col min="10292" max="10292" width="7.85546875" style="3" bestFit="1" customWidth="1"/>
    <col min="10293" max="10293" width="16.5703125" style="3" customWidth="1"/>
    <col min="10294" max="10294" width="9.140625" style="3"/>
    <col min="10295" max="10295" width="11.140625" style="3" bestFit="1" customWidth="1"/>
    <col min="10296" max="10297" width="9.85546875" style="3" bestFit="1" customWidth="1"/>
    <col min="10298" max="10298" width="11" style="3" customWidth="1"/>
    <col min="10299" max="10299" width="10.5703125" style="3" bestFit="1" customWidth="1"/>
    <col min="10300" max="10300" width="10.140625" style="3" customWidth="1"/>
    <col min="10301" max="10301" width="9.42578125" style="3" bestFit="1" customWidth="1"/>
    <col min="10302" max="10302" width="9.28515625" style="3" bestFit="1" customWidth="1"/>
    <col min="10303" max="10304" width="10.140625" style="3" customWidth="1"/>
    <col min="10305" max="10305" width="10.42578125" style="3" customWidth="1"/>
    <col min="10306" max="10306" width="9.28515625" style="3" bestFit="1" customWidth="1"/>
    <col min="10307" max="10308" width="9.140625" style="3"/>
    <col min="10309" max="10309" width="10.5703125" style="3" customWidth="1"/>
    <col min="10310" max="10313" width="9.140625" style="3"/>
    <col min="10314" max="10314" width="3.7109375" style="3" customWidth="1"/>
    <col min="10315" max="10315" width="14.7109375" style="3" customWidth="1"/>
    <col min="10316" max="10316" width="9.5703125" style="3" bestFit="1" customWidth="1"/>
    <col min="10317" max="10317" width="11.7109375" style="3" bestFit="1" customWidth="1"/>
    <col min="10318" max="10318" width="10.85546875" style="3" bestFit="1" customWidth="1"/>
    <col min="10319" max="10319" width="9.5703125" style="3" customWidth="1"/>
    <col min="10320" max="10320" width="11" style="3" bestFit="1" customWidth="1"/>
    <col min="10321" max="10321" width="11.85546875" style="3" bestFit="1" customWidth="1"/>
    <col min="10322" max="10322" width="11" style="3" bestFit="1" customWidth="1"/>
    <col min="10323" max="10323" width="13.42578125" style="3" bestFit="1" customWidth="1"/>
    <col min="10324" max="10324" width="9.7109375" style="3" bestFit="1" customWidth="1"/>
    <col min="10325" max="10325" width="11.5703125" style="3" bestFit="1" customWidth="1"/>
    <col min="10326" max="10326" width="10.85546875" style="3" bestFit="1" customWidth="1"/>
    <col min="10327" max="10327" width="11.7109375" style="3" customWidth="1"/>
    <col min="10328" max="10328" width="11.85546875" style="3" bestFit="1" customWidth="1"/>
    <col min="10329" max="10329" width="11.7109375" style="3" bestFit="1" customWidth="1"/>
    <col min="10330" max="10331" width="9.28515625" style="3" customWidth="1"/>
    <col min="10332" max="10335" width="9.140625" style="3"/>
    <col min="10336" max="10336" width="9.7109375" style="3" customWidth="1"/>
    <col min="10337" max="10337" width="14.85546875" style="3" customWidth="1"/>
    <col min="10338" max="10338" width="12.140625" style="3" bestFit="1" customWidth="1"/>
    <col min="10339" max="10339" width="16.85546875" style="3" bestFit="1" customWidth="1"/>
    <col min="10340" max="10340" width="13.42578125" style="3" bestFit="1" customWidth="1"/>
    <col min="10341" max="10341" width="15.85546875" style="3" bestFit="1" customWidth="1"/>
    <col min="10342" max="10342" width="12.5703125" style="3" bestFit="1" customWidth="1"/>
    <col min="10343" max="10343" width="13" style="3" bestFit="1" customWidth="1"/>
    <col min="10344" max="10344" width="13.28515625" style="3" bestFit="1" customWidth="1"/>
    <col min="10345" max="10345" width="12.7109375" style="3" bestFit="1" customWidth="1"/>
    <col min="10346" max="10346" width="15.28515625" style="3" customWidth="1"/>
    <col min="10347" max="10347" width="13.28515625" style="3" customWidth="1"/>
    <col min="10348" max="10348" width="10.5703125" style="3" bestFit="1" customWidth="1"/>
    <col min="10349" max="10349" width="12.5703125" style="3" customWidth="1"/>
    <col min="10350" max="10350" width="9.85546875" style="3" bestFit="1" customWidth="1"/>
    <col min="10351" max="10351" width="9.28515625" style="3" bestFit="1" customWidth="1"/>
    <col min="10352" max="10352" width="11" style="3" bestFit="1" customWidth="1"/>
    <col min="10353" max="10353" width="13.85546875" style="3" bestFit="1" customWidth="1"/>
    <col min="10354" max="10359" width="9.140625" style="3"/>
    <col min="10360" max="10360" width="15.7109375" style="3" customWidth="1"/>
    <col min="10361" max="10496" width="9.140625" style="3"/>
    <col min="10497" max="10497" width="32.28515625" style="3" customWidth="1"/>
    <col min="10498" max="10498" width="10.7109375" style="3" customWidth="1"/>
    <col min="10499" max="10499" width="16.140625" style="3" customWidth="1"/>
    <col min="10500" max="10500" width="13.28515625" style="3" customWidth="1"/>
    <col min="10501" max="10501" width="14.85546875" style="3" bestFit="1" customWidth="1"/>
    <col min="10502" max="10502" width="13.7109375" style="3" bestFit="1" customWidth="1"/>
    <col min="10503" max="10503" width="12.5703125" style="3" customWidth="1"/>
    <col min="10504" max="10504" width="14.28515625" style="3" bestFit="1" customWidth="1"/>
    <col min="10505" max="10505" width="15" style="3" bestFit="1" customWidth="1"/>
    <col min="10506" max="10506" width="14.42578125" style="3" bestFit="1" customWidth="1"/>
    <col min="10507" max="10509" width="12.5703125" style="3" customWidth="1"/>
    <col min="10510" max="10510" width="11.7109375" style="3" customWidth="1"/>
    <col min="10511" max="10511" width="19.85546875" style="3" bestFit="1" customWidth="1"/>
    <col min="10512" max="10512" width="11.7109375" style="3" customWidth="1"/>
    <col min="10513" max="10515" width="9.140625" style="3"/>
    <col min="10516" max="10516" width="38" style="3" customWidth="1"/>
    <col min="10517" max="10517" width="10.85546875" style="3" customWidth="1"/>
    <col min="10518" max="10518" width="18.28515625" style="3" customWidth="1"/>
    <col min="10519" max="10519" width="13.7109375" style="3" customWidth="1"/>
    <col min="10520" max="10520" width="14.28515625" style="3" customWidth="1"/>
    <col min="10521" max="10521" width="14.42578125" style="3" customWidth="1"/>
    <col min="10522" max="10522" width="12.5703125" style="3" customWidth="1"/>
    <col min="10523" max="10524" width="15" style="3" customWidth="1"/>
    <col min="10525" max="10525" width="18.85546875" style="3" bestFit="1" customWidth="1"/>
    <col min="10526" max="10527" width="12.5703125" style="3" customWidth="1"/>
    <col min="10528" max="10528" width="13.140625" style="3" customWidth="1"/>
    <col min="10529" max="10529" width="12.5703125" style="3" customWidth="1"/>
    <col min="10530" max="10530" width="20.85546875" style="3" bestFit="1" customWidth="1"/>
    <col min="10531" max="10531" width="21.7109375" style="3" customWidth="1"/>
    <col min="10532" max="10534" width="9.140625" style="3"/>
    <col min="10535" max="10535" width="3.85546875" style="3" customWidth="1"/>
    <col min="10536" max="10536" width="17.7109375" style="3" customWidth="1"/>
    <col min="10537" max="10537" width="9.42578125" style="3" bestFit="1" customWidth="1"/>
    <col min="10538" max="10538" width="12" style="3" bestFit="1" customWidth="1"/>
    <col min="10539" max="10547" width="10.7109375" style="3" customWidth="1"/>
    <col min="10548" max="10548" width="7.85546875" style="3" bestFit="1" customWidth="1"/>
    <col min="10549" max="10549" width="16.5703125" style="3" customWidth="1"/>
    <col min="10550" max="10550" width="9.140625" style="3"/>
    <col min="10551" max="10551" width="11.140625" style="3" bestFit="1" customWidth="1"/>
    <col min="10552" max="10553" width="9.85546875" style="3" bestFit="1" customWidth="1"/>
    <col min="10554" max="10554" width="11" style="3" customWidth="1"/>
    <col min="10555" max="10555" width="10.5703125" style="3" bestFit="1" customWidth="1"/>
    <col min="10556" max="10556" width="10.140625" style="3" customWidth="1"/>
    <col min="10557" max="10557" width="9.42578125" style="3" bestFit="1" customWidth="1"/>
    <col min="10558" max="10558" width="9.28515625" style="3" bestFit="1" customWidth="1"/>
    <col min="10559" max="10560" width="10.140625" style="3" customWidth="1"/>
    <col min="10561" max="10561" width="10.42578125" style="3" customWidth="1"/>
    <col min="10562" max="10562" width="9.28515625" style="3" bestFit="1" customWidth="1"/>
    <col min="10563" max="10564" width="9.140625" style="3"/>
    <col min="10565" max="10565" width="10.5703125" style="3" customWidth="1"/>
    <col min="10566" max="10569" width="9.140625" style="3"/>
    <col min="10570" max="10570" width="3.7109375" style="3" customWidth="1"/>
    <col min="10571" max="10571" width="14.7109375" style="3" customWidth="1"/>
    <col min="10572" max="10572" width="9.5703125" style="3" bestFit="1" customWidth="1"/>
    <col min="10573" max="10573" width="11.7109375" style="3" bestFit="1" customWidth="1"/>
    <col min="10574" max="10574" width="10.85546875" style="3" bestFit="1" customWidth="1"/>
    <col min="10575" max="10575" width="9.5703125" style="3" customWidth="1"/>
    <col min="10576" max="10576" width="11" style="3" bestFit="1" customWidth="1"/>
    <col min="10577" max="10577" width="11.85546875" style="3" bestFit="1" customWidth="1"/>
    <col min="10578" max="10578" width="11" style="3" bestFit="1" customWidth="1"/>
    <col min="10579" max="10579" width="13.42578125" style="3" bestFit="1" customWidth="1"/>
    <col min="10580" max="10580" width="9.7109375" style="3" bestFit="1" customWidth="1"/>
    <col min="10581" max="10581" width="11.5703125" style="3" bestFit="1" customWidth="1"/>
    <col min="10582" max="10582" width="10.85546875" style="3" bestFit="1" customWidth="1"/>
    <col min="10583" max="10583" width="11.7109375" style="3" customWidth="1"/>
    <col min="10584" max="10584" width="11.85546875" style="3" bestFit="1" customWidth="1"/>
    <col min="10585" max="10585" width="11.7109375" style="3" bestFit="1" customWidth="1"/>
    <col min="10586" max="10587" width="9.28515625" style="3" customWidth="1"/>
    <col min="10588" max="10591" width="9.140625" style="3"/>
    <col min="10592" max="10592" width="9.7109375" style="3" customWidth="1"/>
    <col min="10593" max="10593" width="14.85546875" style="3" customWidth="1"/>
    <col min="10594" max="10594" width="12.140625" style="3" bestFit="1" customWidth="1"/>
    <col min="10595" max="10595" width="16.85546875" style="3" bestFit="1" customWidth="1"/>
    <col min="10596" max="10596" width="13.42578125" style="3" bestFit="1" customWidth="1"/>
    <col min="10597" max="10597" width="15.85546875" style="3" bestFit="1" customWidth="1"/>
    <col min="10598" max="10598" width="12.5703125" style="3" bestFit="1" customWidth="1"/>
    <col min="10599" max="10599" width="13" style="3" bestFit="1" customWidth="1"/>
    <col min="10600" max="10600" width="13.28515625" style="3" bestFit="1" customWidth="1"/>
    <col min="10601" max="10601" width="12.7109375" style="3" bestFit="1" customWidth="1"/>
    <col min="10602" max="10602" width="15.28515625" style="3" customWidth="1"/>
    <col min="10603" max="10603" width="13.28515625" style="3" customWidth="1"/>
    <col min="10604" max="10604" width="10.5703125" style="3" bestFit="1" customWidth="1"/>
    <col min="10605" max="10605" width="12.5703125" style="3" customWidth="1"/>
    <col min="10606" max="10606" width="9.85546875" style="3" bestFit="1" customWidth="1"/>
    <col min="10607" max="10607" width="9.28515625" style="3" bestFit="1" customWidth="1"/>
    <col min="10608" max="10608" width="11" style="3" bestFit="1" customWidth="1"/>
    <col min="10609" max="10609" width="13.85546875" style="3" bestFit="1" customWidth="1"/>
    <col min="10610" max="10615" width="9.140625" style="3"/>
    <col min="10616" max="10616" width="15.7109375" style="3" customWidth="1"/>
    <col min="10617" max="10752" width="9.140625" style="3"/>
    <col min="10753" max="10753" width="32.28515625" style="3" customWidth="1"/>
    <col min="10754" max="10754" width="10.7109375" style="3" customWidth="1"/>
    <col min="10755" max="10755" width="16.140625" style="3" customWidth="1"/>
    <col min="10756" max="10756" width="13.28515625" style="3" customWidth="1"/>
    <col min="10757" max="10757" width="14.85546875" style="3" bestFit="1" customWidth="1"/>
    <col min="10758" max="10758" width="13.7109375" style="3" bestFit="1" customWidth="1"/>
    <col min="10759" max="10759" width="12.5703125" style="3" customWidth="1"/>
    <col min="10760" max="10760" width="14.28515625" style="3" bestFit="1" customWidth="1"/>
    <col min="10761" max="10761" width="15" style="3" bestFit="1" customWidth="1"/>
    <col min="10762" max="10762" width="14.42578125" style="3" bestFit="1" customWidth="1"/>
    <col min="10763" max="10765" width="12.5703125" style="3" customWidth="1"/>
    <col min="10766" max="10766" width="11.7109375" style="3" customWidth="1"/>
    <col min="10767" max="10767" width="19.85546875" style="3" bestFit="1" customWidth="1"/>
    <col min="10768" max="10768" width="11.7109375" style="3" customWidth="1"/>
    <col min="10769" max="10771" width="9.140625" style="3"/>
    <col min="10772" max="10772" width="38" style="3" customWidth="1"/>
    <col min="10773" max="10773" width="10.85546875" style="3" customWidth="1"/>
    <col min="10774" max="10774" width="18.28515625" style="3" customWidth="1"/>
    <col min="10775" max="10775" width="13.7109375" style="3" customWidth="1"/>
    <col min="10776" max="10776" width="14.28515625" style="3" customWidth="1"/>
    <col min="10777" max="10777" width="14.42578125" style="3" customWidth="1"/>
    <col min="10778" max="10778" width="12.5703125" style="3" customWidth="1"/>
    <col min="10779" max="10780" width="15" style="3" customWidth="1"/>
    <col min="10781" max="10781" width="18.85546875" style="3" bestFit="1" customWidth="1"/>
    <col min="10782" max="10783" width="12.5703125" style="3" customWidth="1"/>
    <col min="10784" max="10784" width="13.140625" style="3" customWidth="1"/>
    <col min="10785" max="10785" width="12.5703125" style="3" customWidth="1"/>
    <col min="10786" max="10786" width="20.85546875" style="3" bestFit="1" customWidth="1"/>
    <col min="10787" max="10787" width="21.7109375" style="3" customWidth="1"/>
    <col min="10788" max="10790" width="9.140625" style="3"/>
    <col min="10791" max="10791" width="3.85546875" style="3" customWidth="1"/>
    <col min="10792" max="10792" width="17.7109375" style="3" customWidth="1"/>
    <col min="10793" max="10793" width="9.42578125" style="3" bestFit="1" customWidth="1"/>
    <col min="10794" max="10794" width="12" style="3" bestFit="1" customWidth="1"/>
    <col min="10795" max="10803" width="10.7109375" style="3" customWidth="1"/>
    <col min="10804" max="10804" width="7.85546875" style="3" bestFit="1" customWidth="1"/>
    <col min="10805" max="10805" width="16.5703125" style="3" customWidth="1"/>
    <col min="10806" max="10806" width="9.140625" style="3"/>
    <col min="10807" max="10807" width="11.140625" style="3" bestFit="1" customWidth="1"/>
    <col min="10808" max="10809" width="9.85546875" style="3" bestFit="1" customWidth="1"/>
    <col min="10810" max="10810" width="11" style="3" customWidth="1"/>
    <col min="10811" max="10811" width="10.5703125" style="3" bestFit="1" customWidth="1"/>
    <col min="10812" max="10812" width="10.140625" style="3" customWidth="1"/>
    <col min="10813" max="10813" width="9.42578125" style="3" bestFit="1" customWidth="1"/>
    <col min="10814" max="10814" width="9.28515625" style="3" bestFit="1" customWidth="1"/>
    <col min="10815" max="10816" width="10.140625" style="3" customWidth="1"/>
    <col min="10817" max="10817" width="10.42578125" style="3" customWidth="1"/>
    <col min="10818" max="10818" width="9.28515625" style="3" bestFit="1" customWidth="1"/>
    <col min="10819" max="10820" width="9.140625" style="3"/>
    <col min="10821" max="10821" width="10.5703125" style="3" customWidth="1"/>
    <col min="10822" max="10825" width="9.140625" style="3"/>
    <col min="10826" max="10826" width="3.7109375" style="3" customWidth="1"/>
    <col min="10827" max="10827" width="14.7109375" style="3" customWidth="1"/>
    <col min="10828" max="10828" width="9.5703125" style="3" bestFit="1" customWidth="1"/>
    <col min="10829" max="10829" width="11.7109375" style="3" bestFit="1" customWidth="1"/>
    <col min="10830" max="10830" width="10.85546875" style="3" bestFit="1" customWidth="1"/>
    <col min="10831" max="10831" width="9.5703125" style="3" customWidth="1"/>
    <col min="10832" max="10832" width="11" style="3" bestFit="1" customWidth="1"/>
    <col min="10833" max="10833" width="11.85546875" style="3" bestFit="1" customWidth="1"/>
    <col min="10834" max="10834" width="11" style="3" bestFit="1" customWidth="1"/>
    <col min="10835" max="10835" width="13.42578125" style="3" bestFit="1" customWidth="1"/>
    <col min="10836" max="10836" width="9.7109375" style="3" bestFit="1" customWidth="1"/>
    <col min="10837" max="10837" width="11.5703125" style="3" bestFit="1" customWidth="1"/>
    <col min="10838" max="10838" width="10.85546875" style="3" bestFit="1" customWidth="1"/>
    <col min="10839" max="10839" width="11.7109375" style="3" customWidth="1"/>
    <col min="10840" max="10840" width="11.85546875" style="3" bestFit="1" customWidth="1"/>
    <col min="10841" max="10841" width="11.7109375" style="3" bestFit="1" customWidth="1"/>
    <col min="10842" max="10843" width="9.28515625" style="3" customWidth="1"/>
    <col min="10844" max="10847" width="9.140625" style="3"/>
    <col min="10848" max="10848" width="9.7109375" style="3" customWidth="1"/>
    <col min="10849" max="10849" width="14.85546875" style="3" customWidth="1"/>
    <col min="10850" max="10850" width="12.140625" style="3" bestFit="1" customWidth="1"/>
    <col min="10851" max="10851" width="16.85546875" style="3" bestFit="1" customWidth="1"/>
    <col min="10852" max="10852" width="13.42578125" style="3" bestFit="1" customWidth="1"/>
    <col min="10853" max="10853" width="15.85546875" style="3" bestFit="1" customWidth="1"/>
    <col min="10854" max="10854" width="12.5703125" style="3" bestFit="1" customWidth="1"/>
    <col min="10855" max="10855" width="13" style="3" bestFit="1" customWidth="1"/>
    <col min="10856" max="10856" width="13.28515625" style="3" bestFit="1" customWidth="1"/>
    <col min="10857" max="10857" width="12.7109375" style="3" bestFit="1" customWidth="1"/>
    <col min="10858" max="10858" width="15.28515625" style="3" customWidth="1"/>
    <col min="10859" max="10859" width="13.28515625" style="3" customWidth="1"/>
    <col min="10860" max="10860" width="10.5703125" style="3" bestFit="1" customWidth="1"/>
    <col min="10861" max="10861" width="12.5703125" style="3" customWidth="1"/>
    <col min="10862" max="10862" width="9.85546875" style="3" bestFit="1" customWidth="1"/>
    <col min="10863" max="10863" width="9.28515625" style="3" bestFit="1" customWidth="1"/>
    <col min="10864" max="10864" width="11" style="3" bestFit="1" customWidth="1"/>
    <col min="10865" max="10865" width="13.85546875" style="3" bestFit="1" customWidth="1"/>
    <col min="10866" max="10871" width="9.140625" style="3"/>
    <col min="10872" max="10872" width="15.7109375" style="3" customWidth="1"/>
    <col min="10873" max="11008" width="9.140625" style="3"/>
    <col min="11009" max="11009" width="32.28515625" style="3" customWidth="1"/>
    <col min="11010" max="11010" width="10.7109375" style="3" customWidth="1"/>
    <col min="11011" max="11011" width="16.140625" style="3" customWidth="1"/>
    <col min="11012" max="11012" width="13.28515625" style="3" customWidth="1"/>
    <col min="11013" max="11013" width="14.85546875" style="3" bestFit="1" customWidth="1"/>
    <col min="11014" max="11014" width="13.7109375" style="3" bestFit="1" customWidth="1"/>
    <col min="11015" max="11015" width="12.5703125" style="3" customWidth="1"/>
    <col min="11016" max="11016" width="14.28515625" style="3" bestFit="1" customWidth="1"/>
    <col min="11017" max="11017" width="15" style="3" bestFit="1" customWidth="1"/>
    <col min="11018" max="11018" width="14.42578125" style="3" bestFit="1" customWidth="1"/>
    <col min="11019" max="11021" width="12.5703125" style="3" customWidth="1"/>
    <col min="11022" max="11022" width="11.7109375" style="3" customWidth="1"/>
    <col min="11023" max="11023" width="19.85546875" style="3" bestFit="1" customWidth="1"/>
    <col min="11024" max="11024" width="11.7109375" style="3" customWidth="1"/>
    <col min="11025" max="11027" width="9.140625" style="3"/>
    <col min="11028" max="11028" width="38" style="3" customWidth="1"/>
    <col min="11029" max="11029" width="10.85546875" style="3" customWidth="1"/>
    <col min="11030" max="11030" width="18.28515625" style="3" customWidth="1"/>
    <col min="11031" max="11031" width="13.7109375" style="3" customWidth="1"/>
    <col min="11032" max="11032" width="14.28515625" style="3" customWidth="1"/>
    <col min="11033" max="11033" width="14.42578125" style="3" customWidth="1"/>
    <col min="11034" max="11034" width="12.5703125" style="3" customWidth="1"/>
    <col min="11035" max="11036" width="15" style="3" customWidth="1"/>
    <col min="11037" max="11037" width="18.85546875" style="3" bestFit="1" customWidth="1"/>
    <col min="11038" max="11039" width="12.5703125" style="3" customWidth="1"/>
    <col min="11040" max="11040" width="13.140625" style="3" customWidth="1"/>
    <col min="11041" max="11041" width="12.5703125" style="3" customWidth="1"/>
    <col min="11042" max="11042" width="20.85546875" style="3" bestFit="1" customWidth="1"/>
    <col min="11043" max="11043" width="21.7109375" style="3" customWidth="1"/>
    <col min="11044" max="11046" width="9.140625" style="3"/>
    <col min="11047" max="11047" width="3.85546875" style="3" customWidth="1"/>
    <col min="11048" max="11048" width="17.7109375" style="3" customWidth="1"/>
    <col min="11049" max="11049" width="9.42578125" style="3" bestFit="1" customWidth="1"/>
    <col min="11050" max="11050" width="12" style="3" bestFit="1" customWidth="1"/>
    <col min="11051" max="11059" width="10.7109375" style="3" customWidth="1"/>
    <col min="11060" max="11060" width="7.85546875" style="3" bestFit="1" customWidth="1"/>
    <col min="11061" max="11061" width="16.5703125" style="3" customWidth="1"/>
    <col min="11062" max="11062" width="9.140625" style="3"/>
    <col min="11063" max="11063" width="11.140625" style="3" bestFit="1" customWidth="1"/>
    <col min="11064" max="11065" width="9.85546875" style="3" bestFit="1" customWidth="1"/>
    <col min="11066" max="11066" width="11" style="3" customWidth="1"/>
    <col min="11067" max="11067" width="10.5703125" style="3" bestFit="1" customWidth="1"/>
    <col min="11068" max="11068" width="10.140625" style="3" customWidth="1"/>
    <col min="11069" max="11069" width="9.42578125" style="3" bestFit="1" customWidth="1"/>
    <col min="11070" max="11070" width="9.28515625" style="3" bestFit="1" customWidth="1"/>
    <col min="11071" max="11072" width="10.140625" style="3" customWidth="1"/>
    <col min="11073" max="11073" width="10.42578125" style="3" customWidth="1"/>
    <col min="11074" max="11074" width="9.28515625" style="3" bestFit="1" customWidth="1"/>
    <col min="11075" max="11076" width="9.140625" style="3"/>
    <col min="11077" max="11077" width="10.5703125" style="3" customWidth="1"/>
    <col min="11078" max="11081" width="9.140625" style="3"/>
    <col min="11082" max="11082" width="3.7109375" style="3" customWidth="1"/>
    <col min="11083" max="11083" width="14.7109375" style="3" customWidth="1"/>
    <col min="11084" max="11084" width="9.5703125" style="3" bestFit="1" customWidth="1"/>
    <col min="11085" max="11085" width="11.7109375" style="3" bestFit="1" customWidth="1"/>
    <col min="11086" max="11086" width="10.85546875" style="3" bestFit="1" customWidth="1"/>
    <col min="11087" max="11087" width="9.5703125" style="3" customWidth="1"/>
    <col min="11088" max="11088" width="11" style="3" bestFit="1" customWidth="1"/>
    <col min="11089" max="11089" width="11.85546875" style="3" bestFit="1" customWidth="1"/>
    <col min="11090" max="11090" width="11" style="3" bestFit="1" customWidth="1"/>
    <col min="11091" max="11091" width="13.42578125" style="3" bestFit="1" customWidth="1"/>
    <col min="11092" max="11092" width="9.7109375" style="3" bestFit="1" customWidth="1"/>
    <col min="11093" max="11093" width="11.5703125" style="3" bestFit="1" customWidth="1"/>
    <col min="11094" max="11094" width="10.85546875" style="3" bestFit="1" customWidth="1"/>
    <col min="11095" max="11095" width="11.7109375" style="3" customWidth="1"/>
    <col min="11096" max="11096" width="11.85546875" style="3" bestFit="1" customWidth="1"/>
    <col min="11097" max="11097" width="11.7109375" style="3" bestFit="1" customWidth="1"/>
    <col min="11098" max="11099" width="9.28515625" style="3" customWidth="1"/>
    <col min="11100" max="11103" width="9.140625" style="3"/>
    <col min="11104" max="11104" width="9.7109375" style="3" customWidth="1"/>
    <col min="11105" max="11105" width="14.85546875" style="3" customWidth="1"/>
    <col min="11106" max="11106" width="12.140625" style="3" bestFit="1" customWidth="1"/>
    <col min="11107" max="11107" width="16.85546875" style="3" bestFit="1" customWidth="1"/>
    <col min="11108" max="11108" width="13.42578125" style="3" bestFit="1" customWidth="1"/>
    <col min="11109" max="11109" width="15.85546875" style="3" bestFit="1" customWidth="1"/>
    <col min="11110" max="11110" width="12.5703125" style="3" bestFit="1" customWidth="1"/>
    <col min="11111" max="11111" width="13" style="3" bestFit="1" customWidth="1"/>
    <col min="11112" max="11112" width="13.28515625" style="3" bestFit="1" customWidth="1"/>
    <col min="11113" max="11113" width="12.7109375" style="3" bestFit="1" customWidth="1"/>
    <col min="11114" max="11114" width="15.28515625" style="3" customWidth="1"/>
    <col min="11115" max="11115" width="13.28515625" style="3" customWidth="1"/>
    <col min="11116" max="11116" width="10.5703125" style="3" bestFit="1" customWidth="1"/>
    <col min="11117" max="11117" width="12.5703125" style="3" customWidth="1"/>
    <col min="11118" max="11118" width="9.85546875" style="3" bestFit="1" customWidth="1"/>
    <col min="11119" max="11119" width="9.28515625" style="3" bestFit="1" customWidth="1"/>
    <col min="11120" max="11120" width="11" style="3" bestFit="1" customWidth="1"/>
    <col min="11121" max="11121" width="13.85546875" style="3" bestFit="1" customWidth="1"/>
    <col min="11122" max="11127" width="9.140625" style="3"/>
    <col min="11128" max="11128" width="15.7109375" style="3" customWidth="1"/>
    <col min="11129" max="11264" width="9.140625" style="3"/>
    <col min="11265" max="11265" width="32.28515625" style="3" customWidth="1"/>
    <col min="11266" max="11266" width="10.7109375" style="3" customWidth="1"/>
    <col min="11267" max="11267" width="16.140625" style="3" customWidth="1"/>
    <col min="11268" max="11268" width="13.28515625" style="3" customWidth="1"/>
    <col min="11269" max="11269" width="14.85546875" style="3" bestFit="1" customWidth="1"/>
    <col min="11270" max="11270" width="13.7109375" style="3" bestFit="1" customWidth="1"/>
    <col min="11271" max="11271" width="12.5703125" style="3" customWidth="1"/>
    <col min="11272" max="11272" width="14.28515625" style="3" bestFit="1" customWidth="1"/>
    <col min="11273" max="11273" width="15" style="3" bestFit="1" customWidth="1"/>
    <col min="11274" max="11274" width="14.42578125" style="3" bestFit="1" customWidth="1"/>
    <col min="11275" max="11277" width="12.5703125" style="3" customWidth="1"/>
    <col min="11278" max="11278" width="11.7109375" style="3" customWidth="1"/>
    <col min="11279" max="11279" width="19.85546875" style="3" bestFit="1" customWidth="1"/>
    <col min="11280" max="11280" width="11.7109375" style="3" customWidth="1"/>
    <col min="11281" max="11283" width="9.140625" style="3"/>
    <col min="11284" max="11284" width="38" style="3" customWidth="1"/>
    <col min="11285" max="11285" width="10.85546875" style="3" customWidth="1"/>
    <col min="11286" max="11286" width="18.28515625" style="3" customWidth="1"/>
    <col min="11287" max="11287" width="13.7109375" style="3" customWidth="1"/>
    <col min="11288" max="11288" width="14.28515625" style="3" customWidth="1"/>
    <col min="11289" max="11289" width="14.42578125" style="3" customWidth="1"/>
    <col min="11290" max="11290" width="12.5703125" style="3" customWidth="1"/>
    <col min="11291" max="11292" width="15" style="3" customWidth="1"/>
    <col min="11293" max="11293" width="18.85546875" style="3" bestFit="1" customWidth="1"/>
    <col min="11294" max="11295" width="12.5703125" style="3" customWidth="1"/>
    <col min="11296" max="11296" width="13.140625" style="3" customWidth="1"/>
    <col min="11297" max="11297" width="12.5703125" style="3" customWidth="1"/>
    <col min="11298" max="11298" width="20.85546875" style="3" bestFit="1" customWidth="1"/>
    <col min="11299" max="11299" width="21.7109375" style="3" customWidth="1"/>
    <col min="11300" max="11302" width="9.140625" style="3"/>
    <col min="11303" max="11303" width="3.85546875" style="3" customWidth="1"/>
    <col min="11304" max="11304" width="17.7109375" style="3" customWidth="1"/>
    <col min="11305" max="11305" width="9.42578125" style="3" bestFit="1" customWidth="1"/>
    <col min="11306" max="11306" width="12" style="3" bestFit="1" customWidth="1"/>
    <col min="11307" max="11315" width="10.7109375" style="3" customWidth="1"/>
    <col min="11316" max="11316" width="7.85546875" style="3" bestFit="1" customWidth="1"/>
    <col min="11317" max="11317" width="16.5703125" style="3" customWidth="1"/>
    <col min="11318" max="11318" width="9.140625" style="3"/>
    <col min="11319" max="11319" width="11.140625" style="3" bestFit="1" customWidth="1"/>
    <col min="11320" max="11321" width="9.85546875" style="3" bestFit="1" customWidth="1"/>
    <col min="11322" max="11322" width="11" style="3" customWidth="1"/>
    <col min="11323" max="11323" width="10.5703125" style="3" bestFit="1" customWidth="1"/>
    <col min="11324" max="11324" width="10.140625" style="3" customWidth="1"/>
    <col min="11325" max="11325" width="9.42578125" style="3" bestFit="1" customWidth="1"/>
    <col min="11326" max="11326" width="9.28515625" style="3" bestFit="1" customWidth="1"/>
    <col min="11327" max="11328" width="10.140625" style="3" customWidth="1"/>
    <col min="11329" max="11329" width="10.42578125" style="3" customWidth="1"/>
    <col min="11330" max="11330" width="9.28515625" style="3" bestFit="1" customWidth="1"/>
    <col min="11331" max="11332" width="9.140625" style="3"/>
    <col min="11333" max="11333" width="10.5703125" style="3" customWidth="1"/>
    <col min="11334" max="11337" width="9.140625" style="3"/>
    <col min="11338" max="11338" width="3.7109375" style="3" customWidth="1"/>
    <col min="11339" max="11339" width="14.7109375" style="3" customWidth="1"/>
    <col min="11340" max="11340" width="9.5703125" style="3" bestFit="1" customWidth="1"/>
    <col min="11341" max="11341" width="11.7109375" style="3" bestFit="1" customWidth="1"/>
    <col min="11342" max="11342" width="10.85546875" style="3" bestFit="1" customWidth="1"/>
    <col min="11343" max="11343" width="9.5703125" style="3" customWidth="1"/>
    <col min="11344" max="11344" width="11" style="3" bestFit="1" customWidth="1"/>
    <col min="11345" max="11345" width="11.85546875" style="3" bestFit="1" customWidth="1"/>
    <col min="11346" max="11346" width="11" style="3" bestFit="1" customWidth="1"/>
    <col min="11347" max="11347" width="13.42578125" style="3" bestFit="1" customWidth="1"/>
    <col min="11348" max="11348" width="9.7109375" style="3" bestFit="1" customWidth="1"/>
    <col min="11349" max="11349" width="11.5703125" style="3" bestFit="1" customWidth="1"/>
    <col min="11350" max="11350" width="10.85546875" style="3" bestFit="1" customWidth="1"/>
    <col min="11351" max="11351" width="11.7109375" style="3" customWidth="1"/>
    <col min="11352" max="11352" width="11.85546875" style="3" bestFit="1" customWidth="1"/>
    <col min="11353" max="11353" width="11.7109375" style="3" bestFit="1" customWidth="1"/>
    <col min="11354" max="11355" width="9.28515625" style="3" customWidth="1"/>
    <col min="11356" max="11359" width="9.140625" style="3"/>
    <col min="11360" max="11360" width="9.7109375" style="3" customWidth="1"/>
    <col min="11361" max="11361" width="14.85546875" style="3" customWidth="1"/>
    <col min="11362" max="11362" width="12.140625" style="3" bestFit="1" customWidth="1"/>
    <col min="11363" max="11363" width="16.85546875" style="3" bestFit="1" customWidth="1"/>
    <col min="11364" max="11364" width="13.42578125" style="3" bestFit="1" customWidth="1"/>
    <col min="11365" max="11365" width="15.85546875" style="3" bestFit="1" customWidth="1"/>
    <col min="11366" max="11366" width="12.5703125" style="3" bestFit="1" customWidth="1"/>
    <col min="11367" max="11367" width="13" style="3" bestFit="1" customWidth="1"/>
    <col min="11368" max="11368" width="13.28515625" style="3" bestFit="1" customWidth="1"/>
    <col min="11369" max="11369" width="12.7109375" style="3" bestFit="1" customWidth="1"/>
    <col min="11370" max="11370" width="15.28515625" style="3" customWidth="1"/>
    <col min="11371" max="11371" width="13.28515625" style="3" customWidth="1"/>
    <col min="11372" max="11372" width="10.5703125" style="3" bestFit="1" customWidth="1"/>
    <col min="11373" max="11373" width="12.5703125" style="3" customWidth="1"/>
    <col min="11374" max="11374" width="9.85546875" style="3" bestFit="1" customWidth="1"/>
    <col min="11375" max="11375" width="9.28515625" style="3" bestFit="1" customWidth="1"/>
    <col min="11376" max="11376" width="11" style="3" bestFit="1" customWidth="1"/>
    <col min="11377" max="11377" width="13.85546875" style="3" bestFit="1" customWidth="1"/>
    <col min="11378" max="11383" width="9.140625" style="3"/>
    <col min="11384" max="11384" width="15.7109375" style="3" customWidth="1"/>
    <col min="11385" max="11520" width="9.140625" style="3"/>
    <col min="11521" max="11521" width="32.28515625" style="3" customWidth="1"/>
    <col min="11522" max="11522" width="10.7109375" style="3" customWidth="1"/>
    <col min="11523" max="11523" width="16.140625" style="3" customWidth="1"/>
    <col min="11524" max="11524" width="13.28515625" style="3" customWidth="1"/>
    <col min="11525" max="11525" width="14.85546875" style="3" bestFit="1" customWidth="1"/>
    <col min="11526" max="11526" width="13.7109375" style="3" bestFit="1" customWidth="1"/>
    <col min="11527" max="11527" width="12.5703125" style="3" customWidth="1"/>
    <col min="11528" max="11528" width="14.28515625" style="3" bestFit="1" customWidth="1"/>
    <col min="11529" max="11529" width="15" style="3" bestFit="1" customWidth="1"/>
    <col min="11530" max="11530" width="14.42578125" style="3" bestFit="1" customWidth="1"/>
    <col min="11531" max="11533" width="12.5703125" style="3" customWidth="1"/>
    <col min="11534" max="11534" width="11.7109375" style="3" customWidth="1"/>
    <col min="11535" max="11535" width="19.85546875" style="3" bestFit="1" customWidth="1"/>
    <col min="11536" max="11536" width="11.7109375" style="3" customWidth="1"/>
    <col min="11537" max="11539" width="9.140625" style="3"/>
    <col min="11540" max="11540" width="38" style="3" customWidth="1"/>
    <col min="11541" max="11541" width="10.85546875" style="3" customWidth="1"/>
    <col min="11542" max="11542" width="18.28515625" style="3" customWidth="1"/>
    <col min="11543" max="11543" width="13.7109375" style="3" customWidth="1"/>
    <col min="11544" max="11544" width="14.28515625" style="3" customWidth="1"/>
    <col min="11545" max="11545" width="14.42578125" style="3" customWidth="1"/>
    <col min="11546" max="11546" width="12.5703125" style="3" customWidth="1"/>
    <col min="11547" max="11548" width="15" style="3" customWidth="1"/>
    <col min="11549" max="11549" width="18.85546875" style="3" bestFit="1" customWidth="1"/>
    <col min="11550" max="11551" width="12.5703125" style="3" customWidth="1"/>
    <col min="11552" max="11552" width="13.140625" style="3" customWidth="1"/>
    <col min="11553" max="11553" width="12.5703125" style="3" customWidth="1"/>
    <col min="11554" max="11554" width="20.85546875" style="3" bestFit="1" customWidth="1"/>
    <col min="11555" max="11555" width="21.7109375" style="3" customWidth="1"/>
    <col min="11556" max="11558" width="9.140625" style="3"/>
    <col min="11559" max="11559" width="3.85546875" style="3" customWidth="1"/>
    <col min="11560" max="11560" width="17.7109375" style="3" customWidth="1"/>
    <col min="11561" max="11561" width="9.42578125" style="3" bestFit="1" customWidth="1"/>
    <col min="11562" max="11562" width="12" style="3" bestFit="1" customWidth="1"/>
    <col min="11563" max="11571" width="10.7109375" style="3" customWidth="1"/>
    <col min="11572" max="11572" width="7.85546875" style="3" bestFit="1" customWidth="1"/>
    <col min="11573" max="11573" width="16.5703125" style="3" customWidth="1"/>
    <col min="11574" max="11574" width="9.140625" style="3"/>
    <col min="11575" max="11575" width="11.140625" style="3" bestFit="1" customWidth="1"/>
    <col min="11576" max="11577" width="9.85546875" style="3" bestFit="1" customWidth="1"/>
    <col min="11578" max="11578" width="11" style="3" customWidth="1"/>
    <col min="11579" max="11579" width="10.5703125" style="3" bestFit="1" customWidth="1"/>
    <col min="11580" max="11580" width="10.140625" style="3" customWidth="1"/>
    <col min="11581" max="11581" width="9.42578125" style="3" bestFit="1" customWidth="1"/>
    <col min="11582" max="11582" width="9.28515625" style="3" bestFit="1" customWidth="1"/>
    <col min="11583" max="11584" width="10.140625" style="3" customWidth="1"/>
    <col min="11585" max="11585" width="10.42578125" style="3" customWidth="1"/>
    <col min="11586" max="11586" width="9.28515625" style="3" bestFit="1" customWidth="1"/>
    <col min="11587" max="11588" width="9.140625" style="3"/>
    <col min="11589" max="11589" width="10.5703125" style="3" customWidth="1"/>
    <col min="11590" max="11593" width="9.140625" style="3"/>
    <col min="11594" max="11594" width="3.7109375" style="3" customWidth="1"/>
    <col min="11595" max="11595" width="14.7109375" style="3" customWidth="1"/>
    <col min="11596" max="11596" width="9.5703125" style="3" bestFit="1" customWidth="1"/>
    <col min="11597" max="11597" width="11.7109375" style="3" bestFit="1" customWidth="1"/>
    <col min="11598" max="11598" width="10.85546875" style="3" bestFit="1" customWidth="1"/>
    <col min="11599" max="11599" width="9.5703125" style="3" customWidth="1"/>
    <col min="11600" max="11600" width="11" style="3" bestFit="1" customWidth="1"/>
    <col min="11601" max="11601" width="11.85546875" style="3" bestFit="1" customWidth="1"/>
    <col min="11602" max="11602" width="11" style="3" bestFit="1" customWidth="1"/>
    <col min="11603" max="11603" width="13.42578125" style="3" bestFit="1" customWidth="1"/>
    <col min="11604" max="11604" width="9.7109375" style="3" bestFit="1" customWidth="1"/>
    <col min="11605" max="11605" width="11.5703125" style="3" bestFit="1" customWidth="1"/>
    <col min="11606" max="11606" width="10.85546875" style="3" bestFit="1" customWidth="1"/>
    <col min="11607" max="11607" width="11.7109375" style="3" customWidth="1"/>
    <col min="11608" max="11608" width="11.85546875" style="3" bestFit="1" customWidth="1"/>
    <col min="11609" max="11609" width="11.7109375" style="3" bestFit="1" customWidth="1"/>
    <col min="11610" max="11611" width="9.28515625" style="3" customWidth="1"/>
    <col min="11612" max="11615" width="9.140625" style="3"/>
    <col min="11616" max="11616" width="9.7109375" style="3" customWidth="1"/>
    <col min="11617" max="11617" width="14.85546875" style="3" customWidth="1"/>
    <col min="11618" max="11618" width="12.140625" style="3" bestFit="1" customWidth="1"/>
    <col min="11619" max="11619" width="16.85546875" style="3" bestFit="1" customWidth="1"/>
    <col min="11620" max="11620" width="13.42578125" style="3" bestFit="1" customWidth="1"/>
    <col min="11621" max="11621" width="15.85546875" style="3" bestFit="1" customWidth="1"/>
    <col min="11622" max="11622" width="12.5703125" style="3" bestFit="1" customWidth="1"/>
    <col min="11623" max="11623" width="13" style="3" bestFit="1" customWidth="1"/>
    <col min="11624" max="11624" width="13.28515625" style="3" bestFit="1" customWidth="1"/>
    <col min="11625" max="11625" width="12.7109375" style="3" bestFit="1" customWidth="1"/>
    <col min="11626" max="11626" width="15.28515625" style="3" customWidth="1"/>
    <col min="11627" max="11627" width="13.28515625" style="3" customWidth="1"/>
    <col min="11628" max="11628" width="10.5703125" style="3" bestFit="1" customWidth="1"/>
    <col min="11629" max="11629" width="12.5703125" style="3" customWidth="1"/>
    <col min="11630" max="11630" width="9.85546875" style="3" bestFit="1" customWidth="1"/>
    <col min="11631" max="11631" width="9.28515625" style="3" bestFit="1" customWidth="1"/>
    <col min="11632" max="11632" width="11" style="3" bestFit="1" customWidth="1"/>
    <col min="11633" max="11633" width="13.85546875" style="3" bestFit="1" customWidth="1"/>
    <col min="11634" max="11639" width="9.140625" style="3"/>
    <col min="11640" max="11640" width="15.7109375" style="3" customWidth="1"/>
    <col min="11641" max="11776" width="9.140625" style="3"/>
    <col min="11777" max="11777" width="32.28515625" style="3" customWidth="1"/>
    <col min="11778" max="11778" width="10.7109375" style="3" customWidth="1"/>
    <col min="11779" max="11779" width="16.140625" style="3" customWidth="1"/>
    <col min="11780" max="11780" width="13.28515625" style="3" customWidth="1"/>
    <col min="11781" max="11781" width="14.85546875" style="3" bestFit="1" customWidth="1"/>
    <col min="11782" max="11782" width="13.7109375" style="3" bestFit="1" customWidth="1"/>
    <col min="11783" max="11783" width="12.5703125" style="3" customWidth="1"/>
    <col min="11784" max="11784" width="14.28515625" style="3" bestFit="1" customWidth="1"/>
    <col min="11785" max="11785" width="15" style="3" bestFit="1" customWidth="1"/>
    <col min="11786" max="11786" width="14.42578125" style="3" bestFit="1" customWidth="1"/>
    <col min="11787" max="11789" width="12.5703125" style="3" customWidth="1"/>
    <col min="11790" max="11790" width="11.7109375" style="3" customWidth="1"/>
    <col min="11791" max="11791" width="19.85546875" style="3" bestFit="1" customWidth="1"/>
    <col min="11792" max="11792" width="11.7109375" style="3" customWidth="1"/>
    <col min="11793" max="11795" width="9.140625" style="3"/>
    <col min="11796" max="11796" width="38" style="3" customWidth="1"/>
    <col min="11797" max="11797" width="10.85546875" style="3" customWidth="1"/>
    <col min="11798" max="11798" width="18.28515625" style="3" customWidth="1"/>
    <col min="11799" max="11799" width="13.7109375" style="3" customWidth="1"/>
    <col min="11800" max="11800" width="14.28515625" style="3" customWidth="1"/>
    <col min="11801" max="11801" width="14.42578125" style="3" customWidth="1"/>
    <col min="11802" max="11802" width="12.5703125" style="3" customWidth="1"/>
    <col min="11803" max="11804" width="15" style="3" customWidth="1"/>
    <col min="11805" max="11805" width="18.85546875" style="3" bestFit="1" customWidth="1"/>
    <col min="11806" max="11807" width="12.5703125" style="3" customWidth="1"/>
    <col min="11808" max="11808" width="13.140625" style="3" customWidth="1"/>
    <col min="11809" max="11809" width="12.5703125" style="3" customWidth="1"/>
    <col min="11810" max="11810" width="20.85546875" style="3" bestFit="1" customWidth="1"/>
    <col min="11811" max="11811" width="21.7109375" style="3" customWidth="1"/>
    <col min="11812" max="11814" width="9.140625" style="3"/>
    <col min="11815" max="11815" width="3.85546875" style="3" customWidth="1"/>
    <col min="11816" max="11816" width="17.7109375" style="3" customWidth="1"/>
    <col min="11817" max="11817" width="9.42578125" style="3" bestFit="1" customWidth="1"/>
    <col min="11818" max="11818" width="12" style="3" bestFit="1" customWidth="1"/>
    <col min="11819" max="11827" width="10.7109375" style="3" customWidth="1"/>
    <col min="11828" max="11828" width="7.85546875" style="3" bestFit="1" customWidth="1"/>
    <col min="11829" max="11829" width="16.5703125" style="3" customWidth="1"/>
    <col min="11830" max="11830" width="9.140625" style="3"/>
    <col min="11831" max="11831" width="11.140625" style="3" bestFit="1" customWidth="1"/>
    <col min="11832" max="11833" width="9.85546875" style="3" bestFit="1" customWidth="1"/>
    <col min="11834" max="11834" width="11" style="3" customWidth="1"/>
    <col min="11835" max="11835" width="10.5703125" style="3" bestFit="1" customWidth="1"/>
    <col min="11836" max="11836" width="10.140625" style="3" customWidth="1"/>
    <col min="11837" max="11837" width="9.42578125" style="3" bestFit="1" customWidth="1"/>
    <col min="11838" max="11838" width="9.28515625" style="3" bestFit="1" customWidth="1"/>
    <col min="11839" max="11840" width="10.140625" style="3" customWidth="1"/>
    <col min="11841" max="11841" width="10.42578125" style="3" customWidth="1"/>
    <col min="11842" max="11842" width="9.28515625" style="3" bestFit="1" customWidth="1"/>
    <col min="11843" max="11844" width="9.140625" style="3"/>
    <col min="11845" max="11845" width="10.5703125" style="3" customWidth="1"/>
    <col min="11846" max="11849" width="9.140625" style="3"/>
    <col min="11850" max="11850" width="3.7109375" style="3" customWidth="1"/>
    <col min="11851" max="11851" width="14.7109375" style="3" customWidth="1"/>
    <col min="11852" max="11852" width="9.5703125" style="3" bestFit="1" customWidth="1"/>
    <col min="11853" max="11853" width="11.7109375" style="3" bestFit="1" customWidth="1"/>
    <col min="11854" max="11854" width="10.85546875" style="3" bestFit="1" customWidth="1"/>
    <col min="11855" max="11855" width="9.5703125" style="3" customWidth="1"/>
    <col min="11856" max="11856" width="11" style="3" bestFit="1" customWidth="1"/>
    <col min="11857" max="11857" width="11.85546875" style="3" bestFit="1" customWidth="1"/>
    <col min="11858" max="11858" width="11" style="3" bestFit="1" customWidth="1"/>
    <col min="11859" max="11859" width="13.42578125" style="3" bestFit="1" customWidth="1"/>
    <col min="11860" max="11860" width="9.7109375" style="3" bestFit="1" customWidth="1"/>
    <col min="11861" max="11861" width="11.5703125" style="3" bestFit="1" customWidth="1"/>
    <col min="11862" max="11862" width="10.85546875" style="3" bestFit="1" customWidth="1"/>
    <col min="11863" max="11863" width="11.7109375" style="3" customWidth="1"/>
    <col min="11864" max="11864" width="11.85546875" style="3" bestFit="1" customWidth="1"/>
    <col min="11865" max="11865" width="11.7109375" style="3" bestFit="1" customWidth="1"/>
    <col min="11866" max="11867" width="9.28515625" style="3" customWidth="1"/>
    <col min="11868" max="11871" width="9.140625" style="3"/>
    <col min="11872" max="11872" width="9.7109375" style="3" customWidth="1"/>
    <col min="11873" max="11873" width="14.85546875" style="3" customWidth="1"/>
    <col min="11874" max="11874" width="12.140625" style="3" bestFit="1" customWidth="1"/>
    <col min="11875" max="11875" width="16.85546875" style="3" bestFit="1" customWidth="1"/>
    <col min="11876" max="11876" width="13.42578125" style="3" bestFit="1" customWidth="1"/>
    <col min="11877" max="11877" width="15.85546875" style="3" bestFit="1" customWidth="1"/>
    <col min="11878" max="11878" width="12.5703125" style="3" bestFit="1" customWidth="1"/>
    <col min="11879" max="11879" width="13" style="3" bestFit="1" customWidth="1"/>
    <col min="11880" max="11880" width="13.28515625" style="3" bestFit="1" customWidth="1"/>
    <col min="11881" max="11881" width="12.7109375" style="3" bestFit="1" customWidth="1"/>
    <col min="11882" max="11882" width="15.28515625" style="3" customWidth="1"/>
    <col min="11883" max="11883" width="13.28515625" style="3" customWidth="1"/>
    <col min="11884" max="11884" width="10.5703125" style="3" bestFit="1" customWidth="1"/>
    <col min="11885" max="11885" width="12.5703125" style="3" customWidth="1"/>
    <col min="11886" max="11886" width="9.85546875" style="3" bestFit="1" customWidth="1"/>
    <col min="11887" max="11887" width="9.28515625" style="3" bestFit="1" customWidth="1"/>
    <col min="11888" max="11888" width="11" style="3" bestFit="1" customWidth="1"/>
    <col min="11889" max="11889" width="13.85546875" style="3" bestFit="1" customWidth="1"/>
    <col min="11890" max="11895" width="9.140625" style="3"/>
    <col min="11896" max="11896" width="15.7109375" style="3" customWidth="1"/>
    <col min="11897" max="12032" width="9.140625" style="3"/>
    <col min="12033" max="12033" width="32.28515625" style="3" customWidth="1"/>
    <col min="12034" max="12034" width="10.7109375" style="3" customWidth="1"/>
    <col min="12035" max="12035" width="16.140625" style="3" customWidth="1"/>
    <col min="12036" max="12036" width="13.28515625" style="3" customWidth="1"/>
    <col min="12037" max="12037" width="14.85546875" style="3" bestFit="1" customWidth="1"/>
    <col min="12038" max="12038" width="13.7109375" style="3" bestFit="1" customWidth="1"/>
    <col min="12039" max="12039" width="12.5703125" style="3" customWidth="1"/>
    <col min="12040" max="12040" width="14.28515625" style="3" bestFit="1" customWidth="1"/>
    <col min="12041" max="12041" width="15" style="3" bestFit="1" customWidth="1"/>
    <col min="12042" max="12042" width="14.42578125" style="3" bestFit="1" customWidth="1"/>
    <col min="12043" max="12045" width="12.5703125" style="3" customWidth="1"/>
    <col min="12046" max="12046" width="11.7109375" style="3" customWidth="1"/>
    <col min="12047" max="12047" width="19.85546875" style="3" bestFit="1" customWidth="1"/>
    <col min="12048" max="12048" width="11.7109375" style="3" customWidth="1"/>
    <col min="12049" max="12051" width="9.140625" style="3"/>
    <col min="12052" max="12052" width="38" style="3" customWidth="1"/>
    <col min="12053" max="12053" width="10.85546875" style="3" customWidth="1"/>
    <col min="12054" max="12054" width="18.28515625" style="3" customWidth="1"/>
    <col min="12055" max="12055" width="13.7109375" style="3" customWidth="1"/>
    <col min="12056" max="12056" width="14.28515625" style="3" customWidth="1"/>
    <col min="12057" max="12057" width="14.42578125" style="3" customWidth="1"/>
    <col min="12058" max="12058" width="12.5703125" style="3" customWidth="1"/>
    <col min="12059" max="12060" width="15" style="3" customWidth="1"/>
    <col min="12061" max="12061" width="18.85546875" style="3" bestFit="1" customWidth="1"/>
    <col min="12062" max="12063" width="12.5703125" style="3" customWidth="1"/>
    <col min="12064" max="12064" width="13.140625" style="3" customWidth="1"/>
    <col min="12065" max="12065" width="12.5703125" style="3" customWidth="1"/>
    <col min="12066" max="12066" width="20.85546875" style="3" bestFit="1" customWidth="1"/>
    <col min="12067" max="12067" width="21.7109375" style="3" customWidth="1"/>
    <col min="12068" max="12070" width="9.140625" style="3"/>
    <col min="12071" max="12071" width="3.85546875" style="3" customWidth="1"/>
    <col min="12072" max="12072" width="17.7109375" style="3" customWidth="1"/>
    <col min="12073" max="12073" width="9.42578125" style="3" bestFit="1" customWidth="1"/>
    <col min="12074" max="12074" width="12" style="3" bestFit="1" customWidth="1"/>
    <col min="12075" max="12083" width="10.7109375" style="3" customWidth="1"/>
    <col min="12084" max="12084" width="7.85546875" style="3" bestFit="1" customWidth="1"/>
    <col min="12085" max="12085" width="16.5703125" style="3" customWidth="1"/>
    <col min="12086" max="12086" width="9.140625" style="3"/>
    <col min="12087" max="12087" width="11.140625" style="3" bestFit="1" customWidth="1"/>
    <col min="12088" max="12089" width="9.85546875" style="3" bestFit="1" customWidth="1"/>
    <col min="12090" max="12090" width="11" style="3" customWidth="1"/>
    <col min="12091" max="12091" width="10.5703125" style="3" bestFit="1" customWidth="1"/>
    <col min="12092" max="12092" width="10.140625" style="3" customWidth="1"/>
    <col min="12093" max="12093" width="9.42578125" style="3" bestFit="1" customWidth="1"/>
    <col min="12094" max="12094" width="9.28515625" style="3" bestFit="1" customWidth="1"/>
    <col min="12095" max="12096" width="10.140625" style="3" customWidth="1"/>
    <col min="12097" max="12097" width="10.42578125" style="3" customWidth="1"/>
    <col min="12098" max="12098" width="9.28515625" style="3" bestFit="1" customWidth="1"/>
    <col min="12099" max="12100" width="9.140625" style="3"/>
    <col min="12101" max="12101" width="10.5703125" style="3" customWidth="1"/>
    <col min="12102" max="12105" width="9.140625" style="3"/>
    <col min="12106" max="12106" width="3.7109375" style="3" customWidth="1"/>
    <col min="12107" max="12107" width="14.7109375" style="3" customWidth="1"/>
    <col min="12108" max="12108" width="9.5703125" style="3" bestFit="1" customWidth="1"/>
    <col min="12109" max="12109" width="11.7109375" style="3" bestFit="1" customWidth="1"/>
    <col min="12110" max="12110" width="10.85546875" style="3" bestFit="1" customWidth="1"/>
    <col min="12111" max="12111" width="9.5703125" style="3" customWidth="1"/>
    <col min="12112" max="12112" width="11" style="3" bestFit="1" customWidth="1"/>
    <col min="12113" max="12113" width="11.85546875" style="3" bestFit="1" customWidth="1"/>
    <col min="12114" max="12114" width="11" style="3" bestFit="1" customWidth="1"/>
    <col min="12115" max="12115" width="13.42578125" style="3" bestFit="1" customWidth="1"/>
    <col min="12116" max="12116" width="9.7109375" style="3" bestFit="1" customWidth="1"/>
    <col min="12117" max="12117" width="11.5703125" style="3" bestFit="1" customWidth="1"/>
    <col min="12118" max="12118" width="10.85546875" style="3" bestFit="1" customWidth="1"/>
    <col min="12119" max="12119" width="11.7109375" style="3" customWidth="1"/>
    <col min="12120" max="12120" width="11.85546875" style="3" bestFit="1" customWidth="1"/>
    <col min="12121" max="12121" width="11.7109375" style="3" bestFit="1" customWidth="1"/>
    <col min="12122" max="12123" width="9.28515625" style="3" customWidth="1"/>
    <col min="12124" max="12127" width="9.140625" style="3"/>
    <col min="12128" max="12128" width="9.7109375" style="3" customWidth="1"/>
    <col min="12129" max="12129" width="14.85546875" style="3" customWidth="1"/>
    <col min="12130" max="12130" width="12.140625" style="3" bestFit="1" customWidth="1"/>
    <col min="12131" max="12131" width="16.85546875" style="3" bestFit="1" customWidth="1"/>
    <col min="12132" max="12132" width="13.42578125" style="3" bestFit="1" customWidth="1"/>
    <col min="12133" max="12133" width="15.85546875" style="3" bestFit="1" customWidth="1"/>
    <col min="12134" max="12134" width="12.5703125" style="3" bestFit="1" customWidth="1"/>
    <col min="12135" max="12135" width="13" style="3" bestFit="1" customWidth="1"/>
    <col min="12136" max="12136" width="13.28515625" style="3" bestFit="1" customWidth="1"/>
    <col min="12137" max="12137" width="12.7109375" style="3" bestFit="1" customWidth="1"/>
    <col min="12138" max="12138" width="15.28515625" style="3" customWidth="1"/>
    <col min="12139" max="12139" width="13.28515625" style="3" customWidth="1"/>
    <col min="12140" max="12140" width="10.5703125" style="3" bestFit="1" customWidth="1"/>
    <col min="12141" max="12141" width="12.5703125" style="3" customWidth="1"/>
    <col min="12142" max="12142" width="9.85546875" style="3" bestFit="1" customWidth="1"/>
    <col min="12143" max="12143" width="9.28515625" style="3" bestFit="1" customWidth="1"/>
    <col min="12144" max="12144" width="11" style="3" bestFit="1" customWidth="1"/>
    <col min="12145" max="12145" width="13.85546875" style="3" bestFit="1" customWidth="1"/>
    <col min="12146" max="12151" width="9.140625" style="3"/>
    <col min="12152" max="12152" width="15.7109375" style="3" customWidth="1"/>
    <col min="12153" max="12288" width="9.140625" style="3"/>
    <col min="12289" max="12289" width="32.28515625" style="3" customWidth="1"/>
    <col min="12290" max="12290" width="10.7109375" style="3" customWidth="1"/>
    <col min="12291" max="12291" width="16.140625" style="3" customWidth="1"/>
    <col min="12292" max="12292" width="13.28515625" style="3" customWidth="1"/>
    <col min="12293" max="12293" width="14.85546875" style="3" bestFit="1" customWidth="1"/>
    <col min="12294" max="12294" width="13.7109375" style="3" bestFit="1" customWidth="1"/>
    <col min="12295" max="12295" width="12.5703125" style="3" customWidth="1"/>
    <col min="12296" max="12296" width="14.28515625" style="3" bestFit="1" customWidth="1"/>
    <col min="12297" max="12297" width="15" style="3" bestFit="1" customWidth="1"/>
    <col min="12298" max="12298" width="14.42578125" style="3" bestFit="1" customWidth="1"/>
    <col min="12299" max="12301" width="12.5703125" style="3" customWidth="1"/>
    <col min="12302" max="12302" width="11.7109375" style="3" customWidth="1"/>
    <col min="12303" max="12303" width="19.85546875" style="3" bestFit="1" customWidth="1"/>
    <col min="12304" max="12304" width="11.7109375" style="3" customWidth="1"/>
    <col min="12305" max="12307" width="9.140625" style="3"/>
    <col min="12308" max="12308" width="38" style="3" customWidth="1"/>
    <col min="12309" max="12309" width="10.85546875" style="3" customWidth="1"/>
    <col min="12310" max="12310" width="18.28515625" style="3" customWidth="1"/>
    <col min="12311" max="12311" width="13.7109375" style="3" customWidth="1"/>
    <col min="12312" max="12312" width="14.28515625" style="3" customWidth="1"/>
    <col min="12313" max="12313" width="14.42578125" style="3" customWidth="1"/>
    <col min="12314" max="12314" width="12.5703125" style="3" customWidth="1"/>
    <col min="12315" max="12316" width="15" style="3" customWidth="1"/>
    <col min="12317" max="12317" width="18.85546875" style="3" bestFit="1" customWidth="1"/>
    <col min="12318" max="12319" width="12.5703125" style="3" customWidth="1"/>
    <col min="12320" max="12320" width="13.140625" style="3" customWidth="1"/>
    <col min="12321" max="12321" width="12.5703125" style="3" customWidth="1"/>
    <col min="12322" max="12322" width="20.85546875" style="3" bestFit="1" customWidth="1"/>
    <col min="12323" max="12323" width="21.7109375" style="3" customWidth="1"/>
    <col min="12324" max="12326" width="9.140625" style="3"/>
    <col min="12327" max="12327" width="3.85546875" style="3" customWidth="1"/>
    <col min="12328" max="12328" width="17.7109375" style="3" customWidth="1"/>
    <col min="12329" max="12329" width="9.42578125" style="3" bestFit="1" customWidth="1"/>
    <col min="12330" max="12330" width="12" style="3" bestFit="1" customWidth="1"/>
    <col min="12331" max="12339" width="10.7109375" style="3" customWidth="1"/>
    <col min="12340" max="12340" width="7.85546875" style="3" bestFit="1" customWidth="1"/>
    <col min="12341" max="12341" width="16.5703125" style="3" customWidth="1"/>
    <col min="12342" max="12342" width="9.140625" style="3"/>
    <col min="12343" max="12343" width="11.140625" style="3" bestFit="1" customWidth="1"/>
    <col min="12344" max="12345" width="9.85546875" style="3" bestFit="1" customWidth="1"/>
    <col min="12346" max="12346" width="11" style="3" customWidth="1"/>
    <col min="12347" max="12347" width="10.5703125" style="3" bestFit="1" customWidth="1"/>
    <col min="12348" max="12348" width="10.140625" style="3" customWidth="1"/>
    <col min="12349" max="12349" width="9.42578125" style="3" bestFit="1" customWidth="1"/>
    <col min="12350" max="12350" width="9.28515625" style="3" bestFit="1" customWidth="1"/>
    <col min="12351" max="12352" width="10.140625" style="3" customWidth="1"/>
    <col min="12353" max="12353" width="10.42578125" style="3" customWidth="1"/>
    <col min="12354" max="12354" width="9.28515625" style="3" bestFit="1" customWidth="1"/>
    <col min="12355" max="12356" width="9.140625" style="3"/>
    <col min="12357" max="12357" width="10.5703125" style="3" customWidth="1"/>
    <col min="12358" max="12361" width="9.140625" style="3"/>
    <col min="12362" max="12362" width="3.7109375" style="3" customWidth="1"/>
    <col min="12363" max="12363" width="14.7109375" style="3" customWidth="1"/>
    <col min="12364" max="12364" width="9.5703125" style="3" bestFit="1" customWidth="1"/>
    <col min="12365" max="12365" width="11.7109375" style="3" bestFit="1" customWidth="1"/>
    <col min="12366" max="12366" width="10.85546875" style="3" bestFit="1" customWidth="1"/>
    <col min="12367" max="12367" width="9.5703125" style="3" customWidth="1"/>
    <col min="12368" max="12368" width="11" style="3" bestFit="1" customWidth="1"/>
    <col min="12369" max="12369" width="11.85546875" style="3" bestFit="1" customWidth="1"/>
    <col min="12370" max="12370" width="11" style="3" bestFit="1" customWidth="1"/>
    <col min="12371" max="12371" width="13.42578125" style="3" bestFit="1" customWidth="1"/>
    <col min="12372" max="12372" width="9.7109375" style="3" bestFit="1" customWidth="1"/>
    <col min="12373" max="12373" width="11.5703125" style="3" bestFit="1" customWidth="1"/>
    <col min="12374" max="12374" width="10.85546875" style="3" bestFit="1" customWidth="1"/>
    <col min="12375" max="12375" width="11.7109375" style="3" customWidth="1"/>
    <col min="12376" max="12376" width="11.85546875" style="3" bestFit="1" customWidth="1"/>
    <col min="12377" max="12377" width="11.7109375" style="3" bestFit="1" customWidth="1"/>
    <col min="12378" max="12379" width="9.28515625" style="3" customWidth="1"/>
    <col min="12380" max="12383" width="9.140625" style="3"/>
    <col min="12384" max="12384" width="9.7109375" style="3" customWidth="1"/>
    <col min="12385" max="12385" width="14.85546875" style="3" customWidth="1"/>
    <col min="12386" max="12386" width="12.140625" style="3" bestFit="1" customWidth="1"/>
    <col min="12387" max="12387" width="16.85546875" style="3" bestFit="1" customWidth="1"/>
    <col min="12388" max="12388" width="13.42578125" style="3" bestFit="1" customWidth="1"/>
    <col min="12389" max="12389" width="15.85546875" style="3" bestFit="1" customWidth="1"/>
    <col min="12390" max="12390" width="12.5703125" style="3" bestFit="1" customWidth="1"/>
    <col min="12391" max="12391" width="13" style="3" bestFit="1" customWidth="1"/>
    <col min="12392" max="12392" width="13.28515625" style="3" bestFit="1" customWidth="1"/>
    <col min="12393" max="12393" width="12.7109375" style="3" bestFit="1" customWidth="1"/>
    <col min="12394" max="12394" width="15.28515625" style="3" customWidth="1"/>
    <col min="12395" max="12395" width="13.28515625" style="3" customWidth="1"/>
    <col min="12396" max="12396" width="10.5703125" style="3" bestFit="1" customWidth="1"/>
    <col min="12397" max="12397" width="12.5703125" style="3" customWidth="1"/>
    <col min="12398" max="12398" width="9.85546875" style="3" bestFit="1" customWidth="1"/>
    <col min="12399" max="12399" width="9.28515625" style="3" bestFit="1" customWidth="1"/>
    <col min="12400" max="12400" width="11" style="3" bestFit="1" customWidth="1"/>
    <col min="12401" max="12401" width="13.85546875" style="3" bestFit="1" customWidth="1"/>
    <col min="12402" max="12407" width="9.140625" style="3"/>
    <col min="12408" max="12408" width="15.7109375" style="3" customWidth="1"/>
    <col min="12409" max="12544" width="9.140625" style="3"/>
    <col min="12545" max="12545" width="32.28515625" style="3" customWidth="1"/>
    <col min="12546" max="12546" width="10.7109375" style="3" customWidth="1"/>
    <col min="12547" max="12547" width="16.140625" style="3" customWidth="1"/>
    <col min="12548" max="12548" width="13.28515625" style="3" customWidth="1"/>
    <col min="12549" max="12549" width="14.85546875" style="3" bestFit="1" customWidth="1"/>
    <col min="12550" max="12550" width="13.7109375" style="3" bestFit="1" customWidth="1"/>
    <col min="12551" max="12551" width="12.5703125" style="3" customWidth="1"/>
    <col min="12552" max="12552" width="14.28515625" style="3" bestFit="1" customWidth="1"/>
    <col min="12553" max="12553" width="15" style="3" bestFit="1" customWidth="1"/>
    <col min="12554" max="12554" width="14.42578125" style="3" bestFit="1" customWidth="1"/>
    <col min="12555" max="12557" width="12.5703125" style="3" customWidth="1"/>
    <col min="12558" max="12558" width="11.7109375" style="3" customWidth="1"/>
    <col min="12559" max="12559" width="19.85546875" style="3" bestFit="1" customWidth="1"/>
    <col min="12560" max="12560" width="11.7109375" style="3" customWidth="1"/>
    <col min="12561" max="12563" width="9.140625" style="3"/>
    <col min="12564" max="12564" width="38" style="3" customWidth="1"/>
    <col min="12565" max="12565" width="10.85546875" style="3" customWidth="1"/>
    <col min="12566" max="12566" width="18.28515625" style="3" customWidth="1"/>
    <col min="12567" max="12567" width="13.7109375" style="3" customWidth="1"/>
    <col min="12568" max="12568" width="14.28515625" style="3" customWidth="1"/>
    <col min="12569" max="12569" width="14.42578125" style="3" customWidth="1"/>
    <col min="12570" max="12570" width="12.5703125" style="3" customWidth="1"/>
    <col min="12571" max="12572" width="15" style="3" customWidth="1"/>
    <col min="12573" max="12573" width="18.85546875" style="3" bestFit="1" customWidth="1"/>
    <col min="12574" max="12575" width="12.5703125" style="3" customWidth="1"/>
    <col min="12576" max="12576" width="13.140625" style="3" customWidth="1"/>
    <col min="12577" max="12577" width="12.5703125" style="3" customWidth="1"/>
    <col min="12578" max="12578" width="20.85546875" style="3" bestFit="1" customWidth="1"/>
    <col min="12579" max="12579" width="21.7109375" style="3" customWidth="1"/>
    <col min="12580" max="12582" width="9.140625" style="3"/>
    <col min="12583" max="12583" width="3.85546875" style="3" customWidth="1"/>
    <col min="12584" max="12584" width="17.7109375" style="3" customWidth="1"/>
    <col min="12585" max="12585" width="9.42578125" style="3" bestFit="1" customWidth="1"/>
    <col min="12586" max="12586" width="12" style="3" bestFit="1" customWidth="1"/>
    <col min="12587" max="12595" width="10.7109375" style="3" customWidth="1"/>
    <col min="12596" max="12596" width="7.85546875" style="3" bestFit="1" customWidth="1"/>
    <col min="12597" max="12597" width="16.5703125" style="3" customWidth="1"/>
    <col min="12598" max="12598" width="9.140625" style="3"/>
    <col min="12599" max="12599" width="11.140625" style="3" bestFit="1" customWidth="1"/>
    <col min="12600" max="12601" width="9.85546875" style="3" bestFit="1" customWidth="1"/>
    <col min="12602" max="12602" width="11" style="3" customWidth="1"/>
    <col min="12603" max="12603" width="10.5703125" style="3" bestFit="1" customWidth="1"/>
    <col min="12604" max="12604" width="10.140625" style="3" customWidth="1"/>
    <col min="12605" max="12605" width="9.42578125" style="3" bestFit="1" customWidth="1"/>
    <col min="12606" max="12606" width="9.28515625" style="3" bestFit="1" customWidth="1"/>
    <col min="12607" max="12608" width="10.140625" style="3" customWidth="1"/>
    <col min="12609" max="12609" width="10.42578125" style="3" customWidth="1"/>
    <col min="12610" max="12610" width="9.28515625" style="3" bestFit="1" customWidth="1"/>
    <col min="12611" max="12612" width="9.140625" style="3"/>
    <col min="12613" max="12613" width="10.5703125" style="3" customWidth="1"/>
    <col min="12614" max="12617" width="9.140625" style="3"/>
    <col min="12618" max="12618" width="3.7109375" style="3" customWidth="1"/>
    <col min="12619" max="12619" width="14.7109375" style="3" customWidth="1"/>
    <col min="12620" max="12620" width="9.5703125" style="3" bestFit="1" customWidth="1"/>
    <col min="12621" max="12621" width="11.7109375" style="3" bestFit="1" customWidth="1"/>
    <col min="12622" max="12622" width="10.85546875" style="3" bestFit="1" customWidth="1"/>
    <col min="12623" max="12623" width="9.5703125" style="3" customWidth="1"/>
    <col min="12624" max="12624" width="11" style="3" bestFit="1" customWidth="1"/>
    <col min="12625" max="12625" width="11.85546875" style="3" bestFit="1" customWidth="1"/>
    <col min="12626" max="12626" width="11" style="3" bestFit="1" customWidth="1"/>
    <col min="12627" max="12627" width="13.42578125" style="3" bestFit="1" customWidth="1"/>
    <col min="12628" max="12628" width="9.7109375" style="3" bestFit="1" customWidth="1"/>
    <col min="12629" max="12629" width="11.5703125" style="3" bestFit="1" customWidth="1"/>
    <col min="12630" max="12630" width="10.85546875" style="3" bestFit="1" customWidth="1"/>
    <col min="12631" max="12631" width="11.7109375" style="3" customWidth="1"/>
    <col min="12632" max="12632" width="11.85546875" style="3" bestFit="1" customWidth="1"/>
    <col min="12633" max="12633" width="11.7109375" style="3" bestFit="1" customWidth="1"/>
    <col min="12634" max="12635" width="9.28515625" style="3" customWidth="1"/>
    <col min="12636" max="12639" width="9.140625" style="3"/>
    <col min="12640" max="12640" width="9.7109375" style="3" customWidth="1"/>
    <col min="12641" max="12641" width="14.85546875" style="3" customWidth="1"/>
    <col min="12642" max="12642" width="12.140625" style="3" bestFit="1" customWidth="1"/>
    <col min="12643" max="12643" width="16.85546875" style="3" bestFit="1" customWidth="1"/>
    <col min="12644" max="12644" width="13.42578125" style="3" bestFit="1" customWidth="1"/>
    <col min="12645" max="12645" width="15.85546875" style="3" bestFit="1" customWidth="1"/>
    <col min="12646" max="12646" width="12.5703125" style="3" bestFit="1" customWidth="1"/>
    <col min="12647" max="12647" width="13" style="3" bestFit="1" customWidth="1"/>
    <col min="12648" max="12648" width="13.28515625" style="3" bestFit="1" customWidth="1"/>
    <col min="12649" max="12649" width="12.7109375" style="3" bestFit="1" customWidth="1"/>
    <col min="12650" max="12650" width="15.28515625" style="3" customWidth="1"/>
    <col min="12651" max="12651" width="13.28515625" style="3" customWidth="1"/>
    <col min="12652" max="12652" width="10.5703125" style="3" bestFit="1" customWidth="1"/>
    <col min="12653" max="12653" width="12.5703125" style="3" customWidth="1"/>
    <col min="12654" max="12654" width="9.85546875" style="3" bestFit="1" customWidth="1"/>
    <col min="12655" max="12655" width="9.28515625" style="3" bestFit="1" customWidth="1"/>
    <col min="12656" max="12656" width="11" style="3" bestFit="1" customWidth="1"/>
    <col min="12657" max="12657" width="13.85546875" style="3" bestFit="1" customWidth="1"/>
    <col min="12658" max="12663" width="9.140625" style="3"/>
    <col min="12664" max="12664" width="15.7109375" style="3" customWidth="1"/>
    <col min="12665" max="12800" width="9.140625" style="3"/>
    <col min="12801" max="12801" width="32.28515625" style="3" customWidth="1"/>
    <col min="12802" max="12802" width="10.7109375" style="3" customWidth="1"/>
    <col min="12803" max="12803" width="16.140625" style="3" customWidth="1"/>
    <col min="12804" max="12804" width="13.28515625" style="3" customWidth="1"/>
    <col min="12805" max="12805" width="14.85546875" style="3" bestFit="1" customWidth="1"/>
    <col min="12806" max="12806" width="13.7109375" style="3" bestFit="1" customWidth="1"/>
    <col min="12807" max="12807" width="12.5703125" style="3" customWidth="1"/>
    <col min="12808" max="12808" width="14.28515625" style="3" bestFit="1" customWidth="1"/>
    <col min="12809" max="12809" width="15" style="3" bestFit="1" customWidth="1"/>
    <col min="12810" max="12810" width="14.42578125" style="3" bestFit="1" customWidth="1"/>
    <col min="12811" max="12813" width="12.5703125" style="3" customWidth="1"/>
    <col min="12814" max="12814" width="11.7109375" style="3" customWidth="1"/>
    <col min="12815" max="12815" width="19.85546875" style="3" bestFit="1" customWidth="1"/>
    <col min="12816" max="12816" width="11.7109375" style="3" customWidth="1"/>
    <col min="12817" max="12819" width="9.140625" style="3"/>
    <col min="12820" max="12820" width="38" style="3" customWidth="1"/>
    <col min="12821" max="12821" width="10.85546875" style="3" customWidth="1"/>
    <col min="12822" max="12822" width="18.28515625" style="3" customWidth="1"/>
    <col min="12823" max="12823" width="13.7109375" style="3" customWidth="1"/>
    <col min="12824" max="12824" width="14.28515625" style="3" customWidth="1"/>
    <col min="12825" max="12825" width="14.42578125" style="3" customWidth="1"/>
    <col min="12826" max="12826" width="12.5703125" style="3" customWidth="1"/>
    <col min="12827" max="12828" width="15" style="3" customWidth="1"/>
    <col min="12829" max="12829" width="18.85546875" style="3" bestFit="1" customWidth="1"/>
    <col min="12830" max="12831" width="12.5703125" style="3" customWidth="1"/>
    <col min="12832" max="12832" width="13.140625" style="3" customWidth="1"/>
    <col min="12833" max="12833" width="12.5703125" style="3" customWidth="1"/>
    <col min="12834" max="12834" width="20.85546875" style="3" bestFit="1" customWidth="1"/>
    <col min="12835" max="12835" width="21.7109375" style="3" customWidth="1"/>
    <col min="12836" max="12838" width="9.140625" style="3"/>
    <col min="12839" max="12839" width="3.85546875" style="3" customWidth="1"/>
    <col min="12840" max="12840" width="17.7109375" style="3" customWidth="1"/>
    <col min="12841" max="12841" width="9.42578125" style="3" bestFit="1" customWidth="1"/>
    <col min="12842" max="12842" width="12" style="3" bestFit="1" customWidth="1"/>
    <col min="12843" max="12851" width="10.7109375" style="3" customWidth="1"/>
    <col min="12852" max="12852" width="7.85546875" style="3" bestFit="1" customWidth="1"/>
    <col min="12853" max="12853" width="16.5703125" style="3" customWidth="1"/>
    <col min="12854" max="12854" width="9.140625" style="3"/>
    <col min="12855" max="12855" width="11.140625" style="3" bestFit="1" customWidth="1"/>
    <col min="12856" max="12857" width="9.85546875" style="3" bestFit="1" customWidth="1"/>
    <col min="12858" max="12858" width="11" style="3" customWidth="1"/>
    <col min="12859" max="12859" width="10.5703125" style="3" bestFit="1" customWidth="1"/>
    <col min="12860" max="12860" width="10.140625" style="3" customWidth="1"/>
    <col min="12861" max="12861" width="9.42578125" style="3" bestFit="1" customWidth="1"/>
    <col min="12862" max="12862" width="9.28515625" style="3" bestFit="1" customWidth="1"/>
    <col min="12863" max="12864" width="10.140625" style="3" customWidth="1"/>
    <col min="12865" max="12865" width="10.42578125" style="3" customWidth="1"/>
    <col min="12866" max="12866" width="9.28515625" style="3" bestFit="1" customWidth="1"/>
    <col min="12867" max="12868" width="9.140625" style="3"/>
    <col min="12869" max="12869" width="10.5703125" style="3" customWidth="1"/>
    <col min="12870" max="12873" width="9.140625" style="3"/>
    <col min="12874" max="12874" width="3.7109375" style="3" customWidth="1"/>
    <col min="12875" max="12875" width="14.7109375" style="3" customWidth="1"/>
    <col min="12876" max="12876" width="9.5703125" style="3" bestFit="1" customWidth="1"/>
    <col min="12877" max="12877" width="11.7109375" style="3" bestFit="1" customWidth="1"/>
    <col min="12878" max="12878" width="10.85546875" style="3" bestFit="1" customWidth="1"/>
    <col min="12879" max="12879" width="9.5703125" style="3" customWidth="1"/>
    <col min="12880" max="12880" width="11" style="3" bestFit="1" customWidth="1"/>
    <col min="12881" max="12881" width="11.85546875" style="3" bestFit="1" customWidth="1"/>
    <col min="12882" max="12882" width="11" style="3" bestFit="1" customWidth="1"/>
    <col min="12883" max="12883" width="13.42578125" style="3" bestFit="1" customWidth="1"/>
    <col min="12884" max="12884" width="9.7109375" style="3" bestFit="1" customWidth="1"/>
    <col min="12885" max="12885" width="11.5703125" style="3" bestFit="1" customWidth="1"/>
    <col min="12886" max="12886" width="10.85546875" style="3" bestFit="1" customWidth="1"/>
    <col min="12887" max="12887" width="11.7109375" style="3" customWidth="1"/>
    <col min="12888" max="12888" width="11.85546875" style="3" bestFit="1" customWidth="1"/>
    <col min="12889" max="12889" width="11.7109375" style="3" bestFit="1" customWidth="1"/>
    <col min="12890" max="12891" width="9.28515625" style="3" customWidth="1"/>
    <col min="12892" max="12895" width="9.140625" style="3"/>
    <col min="12896" max="12896" width="9.7109375" style="3" customWidth="1"/>
    <col min="12897" max="12897" width="14.85546875" style="3" customWidth="1"/>
    <col min="12898" max="12898" width="12.140625" style="3" bestFit="1" customWidth="1"/>
    <col min="12899" max="12899" width="16.85546875" style="3" bestFit="1" customWidth="1"/>
    <col min="12900" max="12900" width="13.42578125" style="3" bestFit="1" customWidth="1"/>
    <col min="12901" max="12901" width="15.85546875" style="3" bestFit="1" customWidth="1"/>
    <col min="12902" max="12902" width="12.5703125" style="3" bestFit="1" customWidth="1"/>
    <col min="12903" max="12903" width="13" style="3" bestFit="1" customWidth="1"/>
    <col min="12904" max="12904" width="13.28515625" style="3" bestFit="1" customWidth="1"/>
    <col min="12905" max="12905" width="12.7109375" style="3" bestFit="1" customWidth="1"/>
    <col min="12906" max="12906" width="15.28515625" style="3" customWidth="1"/>
    <col min="12907" max="12907" width="13.28515625" style="3" customWidth="1"/>
    <col min="12908" max="12908" width="10.5703125" style="3" bestFit="1" customWidth="1"/>
    <col min="12909" max="12909" width="12.5703125" style="3" customWidth="1"/>
    <col min="12910" max="12910" width="9.85546875" style="3" bestFit="1" customWidth="1"/>
    <col min="12911" max="12911" width="9.28515625" style="3" bestFit="1" customWidth="1"/>
    <col min="12912" max="12912" width="11" style="3" bestFit="1" customWidth="1"/>
    <col min="12913" max="12913" width="13.85546875" style="3" bestFit="1" customWidth="1"/>
    <col min="12914" max="12919" width="9.140625" style="3"/>
    <col min="12920" max="12920" width="15.7109375" style="3" customWidth="1"/>
    <col min="12921" max="13056" width="9.140625" style="3"/>
    <col min="13057" max="13057" width="32.28515625" style="3" customWidth="1"/>
    <col min="13058" max="13058" width="10.7109375" style="3" customWidth="1"/>
    <col min="13059" max="13059" width="16.140625" style="3" customWidth="1"/>
    <col min="13060" max="13060" width="13.28515625" style="3" customWidth="1"/>
    <col min="13061" max="13061" width="14.85546875" style="3" bestFit="1" customWidth="1"/>
    <col min="13062" max="13062" width="13.7109375" style="3" bestFit="1" customWidth="1"/>
    <col min="13063" max="13063" width="12.5703125" style="3" customWidth="1"/>
    <col min="13064" max="13064" width="14.28515625" style="3" bestFit="1" customWidth="1"/>
    <col min="13065" max="13065" width="15" style="3" bestFit="1" customWidth="1"/>
    <col min="13066" max="13066" width="14.42578125" style="3" bestFit="1" customWidth="1"/>
    <col min="13067" max="13069" width="12.5703125" style="3" customWidth="1"/>
    <col min="13070" max="13070" width="11.7109375" style="3" customWidth="1"/>
    <col min="13071" max="13071" width="19.85546875" style="3" bestFit="1" customWidth="1"/>
    <col min="13072" max="13072" width="11.7109375" style="3" customWidth="1"/>
    <col min="13073" max="13075" width="9.140625" style="3"/>
    <col min="13076" max="13076" width="38" style="3" customWidth="1"/>
    <col min="13077" max="13077" width="10.85546875" style="3" customWidth="1"/>
    <col min="13078" max="13078" width="18.28515625" style="3" customWidth="1"/>
    <col min="13079" max="13079" width="13.7109375" style="3" customWidth="1"/>
    <col min="13080" max="13080" width="14.28515625" style="3" customWidth="1"/>
    <col min="13081" max="13081" width="14.42578125" style="3" customWidth="1"/>
    <col min="13082" max="13082" width="12.5703125" style="3" customWidth="1"/>
    <col min="13083" max="13084" width="15" style="3" customWidth="1"/>
    <col min="13085" max="13085" width="18.85546875" style="3" bestFit="1" customWidth="1"/>
    <col min="13086" max="13087" width="12.5703125" style="3" customWidth="1"/>
    <col min="13088" max="13088" width="13.140625" style="3" customWidth="1"/>
    <col min="13089" max="13089" width="12.5703125" style="3" customWidth="1"/>
    <col min="13090" max="13090" width="20.85546875" style="3" bestFit="1" customWidth="1"/>
    <col min="13091" max="13091" width="21.7109375" style="3" customWidth="1"/>
    <col min="13092" max="13094" width="9.140625" style="3"/>
    <col min="13095" max="13095" width="3.85546875" style="3" customWidth="1"/>
    <col min="13096" max="13096" width="17.7109375" style="3" customWidth="1"/>
    <col min="13097" max="13097" width="9.42578125" style="3" bestFit="1" customWidth="1"/>
    <col min="13098" max="13098" width="12" style="3" bestFit="1" customWidth="1"/>
    <col min="13099" max="13107" width="10.7109375" style="3" customWidth="1"/>
    <col min="13108" max="13108" width="7.85546875" style="3" bestFit="1" customWidth="1"/>
    <col min="13109" max="13109" width="16.5703125" style="3" customWidth="1"/>
    <col min="13110" max="13110" width="9.140625" style="3"/>
    <col min="13111" max="13111" width="11.140625" style="3" bestFit="1" customWidth="1"/>
    <col min="13112" max="13113" width="9.85546875" style="3" bestFit="1" customWidth="1"/>
    <col min="13114" max="13114" width="11" style="3" customWidth="1"/>
    <col min="13115" max="13115" width="10.5703125" style="3" bestFit="1" customWidth="1"/>
    <col min="13116" max="13116" width="10.140625" style="3" customWidth="1"/>
    <col min="13117" max="13117" width="9.42578125" style="3" bestFit="1" customWidth="1"/>
    <col min="13118" max="13118" width="9.28515625" style="3" bestFit="1" customWidth="1"/>
    <col min="13119" max="13120" width="10.140625" style="3" customWidth="1"/>
    <col min="13121" max="13121" width="10.42578125" style="3" customWidth="1"/>
    <col min="13122" max="13122" width="9.28515625" style="3" bestFit="1" customWidth="1"/>
    <col min="13123" max="13124" width="9.140625" style="3"/>
    <col min="13125" max="13125" width="10.5703125" style="3" customWidth="1"/>
    <col min="13126" max="13129" width="9.140625" style="3"/>
    <col min="13130" max="13130" width="3.7109375" style="3" customWidth="1"/>
    <col min="13131" max="13131" width="14.7109375" style="3" customWidth="1"/>
    <col min="13132" max="13132" width="9.5703125" style="3" bestFit="1" customWidth="1"/>
    <col min="13133" max="13133" width="11.7109375" style="3" bestFit="1" customWidth="1"/>
    <col min="13134" max="13134" width="10.85546875" style="3" bestFit="1" customWidth="1"/>
    <col min="13135" max="13135" width="9.5703125" style="3" customWidth="1"/>
    <col min="13136" max="13136" width="11" style="3" bestFit="1" customWidth="1"/>
    <col min="13137" max="13137" width="11.85546875" style="3" bestFit="1" customWidth="1"/>
    <col min="13138" max="13138" width="11" style="3" bestFit="1" customWidth="1"/>
    <col min="13139" max="13139" width="13.42578125" style="3" bestFit="1" customWidth="1"/>
    <col min="13140" max="13140" width="9.7109375" style="3" bestFit="1" customWidth="1"/>
    <col min="13141" max="13141" width="11.5703125" style="3" bestFit="1" customWidth="1"/>
    <col min="13142" max="13142" width="10.85546875" style="3" bestFit="1" customWidth="1"/>
    <col min="13143" max="13143" width="11.7109375" style="3" customWidth="1"/>
    <col min="13144" max="13144" width="11.85546875" style="3" bestFit="1" customWidth="1"/>
    <col min="13145" max="13145" width="11.7109375" style="3" bestFit="1" customWidth="1"/>
    <col min="13146" max="13147" width="9.28515625" style="3" customWidth="1"/>
    <col min="13148" max="13151" width="9.140625" style="3"/>
    <col min="13152" max="13152" width="9.7109375" style="3" customWidth="1"/>
    <col min="13153" max="13153" width="14.85546875" style="3" customWidth="1"/>
    <col min="13154" max="13154" width="12.140625" style="3" bestFit="1" customWidth="1"/>
    <col min="13155" max="13155" width="16.85546875" style="3" bestFit="1" customWidth="1"/>
    <col min="13156" max="13156" width="13.42578125" style="3" bestFit="1" customWidth="1"/>
    <col min="13157" max="13157" width="15.85546875" style="3" bestFit="1" customWidth="1"/>
    <col min="13158" max="13158" width="12.5703125" style="3" bestFit="1" customWidth="1"/>
    <col min="13159" max="13159" width="13" style="3" bestFit="1" customWidth="1"/>
    <col min="13160" max="13160" width="13.28515625" style="3" bestFit="1" customWidth="1"/>
    <col min="13161" max="13161" width="12.7109375" style="3" bestFit="1" customWidth="1"/>
    <col min="13162" max="13162" width="15.28515625" style="3" customWidth="1"/>
    <col min="13163" max="13163" width="13.28515625" style="3" customWidth="1"/>
    <col min="13164" max="13164" width="10.5703125" style="3" bestFit="1" customWidth="1"/>
    <col min="13165" max="13165" width="12.5703125" style="3" customWidth="1"/>
    <col min="13166" max="13166" width="9.85546875" style="3" bestFit="1" customWidth="1"/>
    <col min="13167" max="13167" width="9.28515625" style="3" bestFit="1" customWidth="1"/>
    <col min="13168" max="13168" width="11" style="3" bestFit="1" customWidth="1"/>
    <col min="13169" max="13169" width="13.85546875" style="3" bestFit="1" customWidth="1"/>
    <col min="13170" max="13175" width="9.140625" style="3"/>
    <col min="13176" max="13176" width="15.7109375" style="3" customWidth="1"/>
    <col min="13177" max="13312" width="9.140625" style="3"/>
    <col min="13313" max="13313" width="32.28515625" style="3" customWidth="1"/>
    <col min="13314" max="13314" width="10.7109375" style="3" customWidth="1"/>
    <col min="13315" max="13315" width="16.140625" style="3" customWidth="1"/>
    <col min="13316" max="13316" width="13.28515625" style="3" customWidth="1"/>
    <col min="13317" max="13317" width="14.85546875" style="3" bestFit="1" customWidth="1"/>
    <col min="13318" max="13318" width="13.7109375" style="3" bestFit="1" customWidth="1"/>
    <col min="13319" max="13319" width="12.5703125" style="3" customWidth="1"/>
    <col min="13320" max="13320" width="14.28515625" style="3" bestFit="1" customWidth="1"/>
    <col min="13321" max="13321" width="15" style="3" bestFit="1" customWidth="1"/>
    <col min="13322" max="13322" width="14.42578125" style="3" bestFit="1" customWidth="1"/>
    <col min="13323" max="13325" width="12.5703125" style="3" customWidth="1"/>
    <col min="13326" max="13326" width="11.7109375" style="3" customWidth="1"/>
    <col min="13327" max="13327" width="19.85546875" style="3" bestFit="1" customWidth="1"/>
    <col min="13328" max="13328" width="11.7109375" style="3" customWidth="1"/>
    <col min="13329" max="13331" width="9.140625" style="3"/>
    <col min="13332" max="13332" width="38" style="3" customWidth="1"/>
    <col min="13333" max="13333" width="10.85546875" style="3" customWidth="1"/>
    <col min="13334" max="13334" width="18.28515625" style="3" customWidth="1"/>
    <col min="13335" max="13335" width="13.7109375" style="3" customWidth="1"/>
    <col min="13336" max="13336" width="14.28515625" style="3" customWidth="1"/>
    <col min="13337" max="13337" width="14.42578125" style="3" customWidth="1"/>
    <col min="13338" max="13338" width="12.5703125" style="3" customWidth="1"/>
    <col min="13339" max="13340" width="15" style="3" customWidth="1"/>
    <col min="13341" max="13341" width="18.85546875" style="3" bestFit="1" customWidth="1"/>
    <col min="13342" max="13343" width="12.5703125" style="3" customWidth="1"/>
    <col min="13344" max="13344" width="13.140625" style="3" customWidth="1"/>
    <col min="13345" max="13345" width="12.5703125" style="3" customWidth="1"/>
    <col min="13346" max="13346" width="20.85546875" style="3" bestFit="1" customWidth="1"/>
    <col min="13347" max="13347" width="21.7109375" style="3" customWidth="1"/>
    <col min="13348" max="13350" width="9.140625" style="3"/>
    <col min="13351" max="13351" width="3.85546875" style="3" customWidth="1"/>
    <col min="13352" max="13352" width="17.7109375" style="3" customWidth="1"/>
    <col min="13353" max="13353" width="9.42578125" style="3" bestFit="1" customWidth="1"/>
    <col min="13354" max="13354" width="12" style="3" bestFit="1" customWidth="1"/>
    <col min="13355" max="13363" width="10.7109375" style="3" customWidth="1"/>
    <col min="13364" max="13364" width="7.85546875" style="3" bestFit="1" customWidth="1"/>
    <col min="13365" max="13365" width="16.5703125" style="3" customWidth="1"/>
    <col min="13366" max="13366" width="9.140625" style="3"/>
    <col min="13367" max="13367" width="11.140625" style="3" bestFit="1" customWidth="1"/>
    <col min="13368" max="13369" width="9.85546875" style="3" bestFit="1" customWidth="1"/>
    <col min="13370" max="13370" width="11" style="3" customWidth="1"/>
    <col min="13371" max="13371" width="10.5703125" style="3" bestFit="1" customWidth="1"/>
    <col min="13372" max="13372" width="10.140625" style="3" customWidth="1"/>
    <col min="13373" max="13373" width="9.42578125" style="3" bestFit="1" customWidth="1"/>
    <col min="13374" max="13374" width="9.28515625" style="3" bestFit="1" customWidth="1"/>
    <col min="13375" max="13376" width="10.140625" style="3" customWidth="1"/>
    <col min="13377" max="13377" width="10.42578125" style="3" customWidth="1"/>
    <col min="13378" max="13378" width="9.28515625" style="3" bestFit="1" customWidth="1"/>
    <col min="13379" max="13380" width="9.140625" style="3"/>
    <col min="13381" max="13381" width="10.5703125" style="3" customWidth="1"/>
    <col min="13382" max="13385" width="9.140625" style="3"/>
    <col min="13386" max="13386" width="3.7109375" style="3" customWidth="1"/>
    <col min="13387" max="13387" width="14.7109375" style="3" customWidth="1"/>
    <col min="13388" max="13388" width="9.5703125" style="3" bestFit="1" customWidth="1"/>
    <col min="13389" max="13389" width="11.7109375" style="3" bestFit="1" customWidth="1"/>
    <col min="13390" max="13390" width="10.85546875" style="3" bestFit="1" customWidth="1"/>
    <col min="13391" max="13391" width="9.5703125" style="3" customWidth="1"/>
    <col min="13392" max="13392" width="11" style="3" bestFit="1" customWidth="1"/>
    <col min="13393" max="13393" width="11.85546875" style="3" bestFit="1" customWidth="1"/>
    <col min="13394" max="13394" width="11" style="3" bestFit="1" customWidth="1"/>
    <col min="13395" max="13395" width="13.42578125" style="3" bestFit="1" customWidth="1"/>
    <col min="13396" max="13396" width="9.7109375" style="3" bestFit="1" customWidth="1"/>
    <col min="13397" max="13397" width="11.5703125" style="3" bestFit="1" customWidth="1"/>
    <col min="13398" max="13398" width="10.85546875" style="3" bestFit="1" customWidth="1"/>
    <col min="13399" max="13399" width="11.7109375" style="3" customWidth="1"/>
    <col min="13400" max="13400" width="11.85546875" style="3" bestFit="1" customWidth="1"/>
    <col min="13401" max="13401" width="11.7109375" style="3" bestFit="1" customWidth="1"/>
    <col min="13402" max="13403" width="9.28515625" style="3" customWidth="1"/>
    <col min="13404" max="13407" width="9.140625" style="3"/>
    <col min="13408" max="13408" width="9.7109375" style="3" customWidth="1"/>
    <col min="13409" max="13409" width="14.85546875" style="3" customWidth="1"/>
    <col min="13410" max="13410" width="12.140625" style="3" bestFit="1" customWidth="1"/>
    <col min="13411" max="13411" width="16.85546875" style="3" bestFit="1" customWidth="1"/>
    <col min="13412" max="13412" width="13.42578125" style="3" bestFit="1" customWidth="1"/>
    <col min="13413" max="13413" width="15.85546875" style="3" bestFit="1" customWidth="1"/>
    <col min="13414" max="13414" width="12.5703125" style="3" bestFit="1" customWidth="1"/>
    <col min="13415" max="13415" width="13" style="3" bestFit="1" customWidth="1"/>
    <col min="13416" max="13416" width="13.28515625" style="3" bestFit="1" customWidth="1"/>
    <col min="13417" max="13417" width="12.7109375" style="3" bestFit="1" customWidth="1"/>
    <col min="13418" max="13418" width="15.28515625" style="3" customWidth="1"/>
    <col min="13419" max="13419" width="13.28515625" style="3" customWidth="1"/>
    <col min="13420" max="13420" width="10.5703125" style="3" bestFit="1" customWidth="1"/>
    <col min="13421" max="13421" width="12.5703125" style="3" customWidth="1"/>
    <col min="13422" max="13422" width="9.85546875" style="3" bestFit="1" customWidth="1"/>
    <col min="13423" max="13423" width="9.28515625" style="3" bestFit="1" customWidth="1"/>
    <col min="13424" max="13424" width="11" style="3" bestFit="1" customWidth="1"/>
    <col min="13425" max="13425" width="13.85546875" style="3" bestFit="1" customWidth="1"/>
    <col min="13426" max="13431" width="9.140625" style="3"/>
    <col min="13432" max="13432" width="15.7109375" style="3" customWidth="1"/>
    <col min="13433" max="13568" width="9.140625" style="3"/>
    <col min="13569" max="13569" width="32.28515625" style="3" customWidth="1"/>
    <col min="13570" max="13570" width="10.7109375" style="3" customWidth="1"/>
    <col min="13571" max="13571" width="16.140625" style="3" customWidth="1"/>
    <col min="13572" max="13572" width="13.28515625" style="3" customWidth="1"/>
    <col min="13573" max="13573" width="14.85546875" style="3" bestFit="1" customWidth="1"/>
    <col min="13574" max="13574" width="13.7109375" style="3" bestFit="1" customWidth="1"/>
    <col min="13575" max="13575" width="12.5703125" style="3" customWidth="1"/>
    <col min="13576" max="13576" width="14.28515625" style="3" bestFit="1" customWidth="1"/>
    <col min="13577" max="13577" width="15" style="3" bestFit="1" customWidth="1"/>
    <col min="13578" max="13578" width="14.42578125" style="3" bestFit="1" customWidth="1"/>
    <col min="13579" max="13581" width="12.5703125" style="3" customWidth="1"/>
    <col min="13582" max="13582" width="11.7109375" style="3" customWidth="1"/>
    <col min="13583" max="13583" width="19.85546875" style="3" bestFit="1" customWidth="1"/>
    <col min="13584" max="13584" width="11.7109375" style="3" customWidth="1"/>
    <col min="13585" max="13587" width="9.140625" style="3"/>
    <col min="13588" max="13588" width="38" style="3" customWidth="1"/>
    <col min="13589" max="13589" width="10.85546875" style="3" customWidth="1"/>
    <col min="13590" max="13590" width="18.28515625" style="3" customWidth="1"/>
    <col min="13591" max="13591" width="13.7109375" style="3" customWidth="1"/>
    <col min="13592" max="13592" width="14.28515625" style="3" customWidth="1"/>
    <col min="13593" max="13593" width="14.42578125" style="3" customWidth="1"/>
    <col min="13594" max="13594" width="12.5703125" style="3" customWidth="1"/>
    <col min="13595" max="13596" width="15" style="3" customWidth="1"/>
    <col min="13597" max="13597" width="18.85546875" style="3" bestFit="1" customWidth="1"/>
    <col min="13598" max="13599" width="12.5703125" style="3" customWidth="1"/>
    <col min="13600" max="13600" width="13.140625" style="3" customWidth="1"/>
    <col min="13601" max="13601" width="12.5703125" style="3" customWidth="1"/>
    <col min="13602" max="13602" width="20.85546875" style="3" bestFit="1" customWidth="1"/>
    <col min="13603" max="13603" width="21.7109375" style="3" customWidth="1"/>
    <col min="13604" max="13606" width="9.140625" style="3"/>
    <col min="13607" max="13607" width="3.85546875" style="3" customWidth="1"/>
    <col min="13608" max="13608" width="17.7109375" style="3" customWidth="1"/>
    <col min="13609" max="13609" width="9.42578125" style="3" bestFit="1" customWidth="1"/>
    <col min="13610" max="13610" width="12" style="3" bestFit="1" customWidth="1"/>
    <col min="13611" max="13619" width="10.7109375" style="3" customWidth="1"/>
    <col min="13620" max="13620" width="7.85546875" style="3" bestFit="1" customWidth="1"/>
    <col min="13621" max="13621" width="16.5703125" style="3" customWidth="1"/>
    <col min="13622" max="13622" width="9.140625" style="3"/>
    <col min="13623" max="13623" width="11.140625" style="3" bestFit="1" customWidth="1"/>
    <col min="13624" max="13625" width="9.85546875" style="3" bestFit="1" customWidth="1"/>
    <col min="13626" max="13626" width="11" style="3" customWidth="1"/>
    <col min="13627" max="13627" width="10.5703125" style="3" bestFit="1" customWidth="1"/>
    <col min="13628" max="13628" width="10.140625" style="3" customWidth="1"/>
    <col min="13629" max="13629" width="9.42578125" style="3" bestFit="1" customWidth="1"/>
    <col min="13630" max="13630" width="9.28515625" style="3" bestFit="1" customWidth="1"/>
    <col min="13631" max="13632" width="10.140625" style="3" customWidth="1"/>
    <col min="13633" max="13633" width="10.42578125" style="3" customWidth="1"/>
    <col min="13634" max="13634" width="9.28515625" style="3" bestFit="1" customWidth="1"/>
    <col min="13635" max="13636" width="9.140625" style="3"/>
    <col min="13637" max="13637" width="10.5703125" style="3" customWidth="1"/>
    <col min="13638" max="13641" width="9.140625" style="3"/>
    <col min="13642" max="13642" width="3.7109375" style="3" customWidth="1"/>
    <col min="13643" max="13643" width="14.7109375" style="3" customWidth="1"/>
    <col min="13644" max="13644" width="9.5703125" style="3" bestFit="1" customWidth="1"/>
    <col min="13645" max="13645" width="11.7109375" style="3" bestFit="1" customWidth="1"/>
    <col min="13646" max="13646" width="10.85546875" style="3" bestFit="1" customWidth="1"/>
    <col min="13647" max="13647" width="9.5703125" style="3" customWidth="1"/>
    <col min="13648" max="13648" width="11" style="3" bestFit="1" customWidth="1"/>
    <col min="13649" max="13649" width="11.85546875" style="3" bestFit="1" customWidth="1"/>
    <col min="13650" max="13650" width="11" style="3" bestFit="1" customWidth="1"/>
    <col min="13651" max="13651" width="13.42578125" style="3" bestFit="1" customWidth="1"/>
    <col min="13652" max="13652" width="9.7109375" style="3" bestFit="1" customWidth="1"/>
    <col min="13653" max="13653" width="11.5703125" style="3" bestFit="1" customWidth="1"/>
    <col min="13654" max="13654" width="10.85546875" style="3" bestFit="1" customWidth="1"/>
    <col min="13655" max="13655" width="11.7109375" style="3" customWidth="1"/>
    <col min="13656" max="13656" width="11.85546875" style="3" bestFit="1" customWidth="1"/>
    <col min="13657" max="13657" width="11.7109375" style="3" bestFit="1" customWidth="1"/>
    <col min="13658" max="13659" width="9.28515625" style="3" customWidth="1"/>
    <col min="13660" max="13663" width="9.140625" style="3"/>
    <col min="13664" max="13664" width="9.7109375" style="3" customWidth="1"/>
    <col min="13665" max="13665" width="14.85546875" style="3" customWidth="1"/>
    <col min="13666" max="13666" width="12.140625" style="3" bestFit="1" customWidth="1"/>
    <col min="13667" max="13667" width="16.85546875" style="3" bestFit="1" customWidth="1"/>
    <col min="13668" max="13668" width="13.42578125" style="3" bestFit="1" customWidth="1"/>
    <col min="13669" max="13669" width="15.85546875" style="3" bestFit="1" customWidth="1"/>
    <col min="13670" max="13670" width="12.5703125" style="3" bestFit="1" customWidth="1"/>
    <col min="13671" max="13671" width="13" style="3" bestFit="1" customWidth="1"/>
    <col min="13672" max="13672" width="13.28515625" style="3" bestFit="1" customWidth="1"/>
    <col min="13673" max="13673" width="12.7109375" style="3" bestFit="1" customWidth="1"/>
    <col min="13674" max="13674" width="15.28515625" style="3" customWidth="1"/>
    <col min="13675" max="13675" width="13.28515625" style="3" customWidth="1"/>
    <col min="13676" max="13676" width="10.5703125" style="3" bestFit="1" customWidth="1"/>
    <col min="13677" max="13677" width="12.5703125" style="3" customWidth="1"/>
    <col min="13678" max="13678" width="9.85546875" style="3" bestFit="1" customWidth="1"/>
    <col min="13679" max="13679" width="9.28515625" style="3" bestFit="1" customWidth="1"/>
    <col min="13680" max="13680" width="11" style="3" bestFit="1" customWidth="1"/>
    <col min="13681" max="13681" width="13.85546875" style="3" bestFit="1" customWidth="1"/>
    <col min="13682" max="13687" width="9.140625" style="3"/>
    <col min="13688" max="13688" width="15.7109375" style="3" customWidth="1"/>
    <col min="13689" max="13824" width="9.140625" style="3"/>
    <col min="13825" max="13825" width="32.28515625" style="3" customWidth="1"/>
    <col min="13826" max="13826" width="10.7109375" style="3" customWidth="1"/>
    <col min="13827" max="13827" width="16.140625" style="3" customWidth="1"/>
    <col min="13828" max="13828" width="13.28515625" style="3" customWidth="1"/>
    <col min="13829" max="13829" width="14.85546875" style="3" bestFit="1" customWidth="1"/>
    <col min="13830" max="13830" width="13.7109375" style="3" bestFit="1" customWidth="1"/>
    <col min="13831" max="13831" width="12.5703125" style="3" customWidth="1"/>
    <col min="13832" max="13832" width="14.28515625" style="3" bestFit="1" customWidth="1"/>
    <col min="13833" max="13833" width="15" style="3" bestFit="1" customWidth="1"/>
    <col min="13834" max="13834" width="14.42578125" style="3" bestFit="1" customWidth="1"/>
    <col min="13835" max="13837" width="12.5703125" style="3" customWidth="1"/>
    <col min="13838" max="13838" width="11.7109375" style="3" customWidth="1"/>
    <col min="13839" max="13839" width="19.85546875" style="3" bestFit="1" customWidth="1"/>
    <col min="13840" max="13840" width="11.7109375" style="3" customWidth="1"/>
    <col min="13841" max="13843" width="9.140625" style="3"/>
    <col min="13844" max="13844" width="38" style="3" customWidth="1"/>
    <col min="13845" max="13845" width="10.85546875" style="3" customWidth="1"/>
    <col min="13846" max="13846" width="18.28515625" style="3" customWidth="1"/>
    <col min="13847" max="13847" width="13.7109375" style="3" customWidth="1"/>
    <col min="13848" max="13848" width="14.28515625" style="3" customWidth="1"/>
    <col min="13849" max="13849" width="14.42578125" style="3" customWidth="1"/>
    <col min="13850" max="13850" width="12.5703125" style="3" customWidth="1"/>
    <col min="13851" max="13852" width="15" style="3" customWidth="1"/>
    <col min="13853" max="13853" width="18.85546875" style="3" bestFit="1" customWidth="1"/>
    <col min="13854" max="13855" width="12.5703125" style="3" customWidth="1"/>
    <col min="13856" max="13856" width="13.140625" style="3" customWidth="1"/>
    <col min="13857" max="13857" width="12.5703125" style="3" customWidth="1"/>
    <col min="13858" max="13858" width="20.85546875" style="3" bestFit="1" customWidth="1"/>
    <col min="13859" max="13859" width="21.7109375" style="3" customWidth="1"/>
    <col min="13860" max="13862" width="9.140625" style="3"/>
    <col min="13863" max="13863" width="3.85546875" style="3" customWidth="1"/>
    <col min="13864" max="13864" width="17.7109375" style="3" customWidth="1"/>
    <col min="13865" max="13865" width="9.42578125" style="3" bestFit="1" customWidth="1"/>
    <col min="13866" max="13866" width="12" style="3" bestFit="1" customWidth="1"/>
    <col min="13867" max="13875" width="10.7109375" style="3" customWidth="1"/>
    <col min="13876" max="13876" width="7.85546875" style="3" bestFit="1" customWidth="1"/>
    <col min="13877" max="13877" width="16.5703125" style="3" customWidth="1"/>
    <col min="13878" max="13878" width="9.140625" style="3"/>
    <col min="13879" max="13879" width="11.140625" style="3" bestFit="1" customWidth="1"/>
    <col min="13880" max="13881" width="9.85546875" style="3" bestFit="1" customWidth="1"/>
    <col min="13882" max="13882" width="11" style="3" customWidth="1"/>
    <col min="13883" max="13883" width="10.5703125" style="3" bestFit="1" customWidth="1"/>
    <col min="13884" max="13884" width="10.140625" style="3" customWidth="1"/>
    <col min="13885" max="13885" width="9.42578125" style="3" bestFit="1" customWidth="1"/>
    <col min="13886" max="13886" width="9.28515625" style="3" bestFit="1" customWidth="1"/>
    <col min="13887" max="13888" width="10.140625" style="3" customWidth="1"/>
    <col min="13889" max="13889" width="10.42578125" style="3" customWidth="1"/>
    <col min="13890" max="13890" width="9.28515625" style="3" bestFit="1" customWidth="1"/>
    <col min="13891" max="13892" width="9.140625" style="3"/>
    <col min="13893" max="13893" width="10.5703125" style="3" customWidth="1"/>
    <col min="13894" max="13897" width="9.140625" style="3"/>
    <col min="13898" max="13898" width="3.7109375" style="3" customWidth="1"/>
    <col min="13899" max="13899" width="14.7109375" style="3" customWidth="1"/>
    <col min="13900" max="13900" width="9.5703125" style="3" bestFit="1" customWidth="1"/>
    <col min="13901" max="13901" width="11.7109375" style="3" bestFit="1" customWidth="1"/>
    <col min="13902" max="13902" width="10.85546875" style="3" bestFit="1" customWidth="1"/>
    <col min="13903" max="13903" width="9.5703125" style="3" customWidth="1"/>
    <col min="13904" max="13904" width="11" style="3" bestFit="1" customWidth="1"/>
    <col min="13905" max="13905" width="11.85546875" style="3" bestFit="1" customWidth="1"/>
    <col min="13906" max="13906" width="11" style="3" bestFit="1" customWidth="1"/>
    <col min="13907" max="13907" width="13.42578125" style="3" bestFit="1" customWidth="1"/>
    <col min="13908" max="13908" width="9.7109375" style="3" bestFit="1" customWidth="1"/>
    <col min="13909" max="13909" width="11.5703125" style="3" bestFit="1" customWidth="1"/>
    <col min="13910" max="13910" width="10.85546875" style="3" bestFit="1" customWidth="1"/>
    <col min="13911" max="13911" width="11.7109375" style="3" customWidth="1"/>
    <col min="13912" max="13912" width="11.85546875" style="3" bestFit="1" customWidth="1"/>
    <col min="13913" max="13913" width="11.7109375" style="3" bestFit="1" customWidth="1"/>
    <col min="13914" max="13915" width="9.28515625" style="3" customWidth="1"/>
    <col min="13916" max="13919" width="9.140625" style="3"/>
    <col min="13920" max="13920" width="9.7109375" style="3" customWidth="1"/>
    <col min="13921" max="13921" width="14.85546875" style="3" customWidth="1"/>
    <col min="13922" max="13922" width="12.140625" style="3" bestFit="1" customWidth="1"/>
    <col min="13923" max="13923" width="16.85546875" style="3" bestFit="1" customWidth="1"/>
    <col min="13924" max="13924" width="13.42578125" style="3" bestFit="1" customWidth="1"/>
    <col min="13925" max="13925" width="15.85546875" style="3" bestFit="1" customWidth="1"/>
    <col min="13926" max="13926" width="12.5703125" style="3" bestFit="1" customWidth="1"/>
    <col min="13927" max="13927" width="13" style="3" bestFit="1" customWidth="1"/>
    <col min="13928" max="13928" width="13.28515625" style="3" bestFit="1" customWidth="1"/>
    <col min="13929" max="13929" width="12.7109375" style="3" bestFit="1" customWidth="1"/>
    <col min="13930" max="13930" width="15.28515625" style="3" customWidth="1"/>
    <col min="13931" max="13931" width="13.28515625" style="3" customWidth="1"/>
    <col min="13932" max="13932" width="10.5703125" style="3" bestFit="1" customWidth="1"/>
    <col min="13933" max="13933" width="12.5703125" style="3" customWidth="1"/>
    <col min="13934" max="13934" width="9.85546875" style="3" bestFit="1" customWidth="1"/>
    <col min="13935" max="13935" width="9.28515625" style="3" bestFit="1" customWidth="1"/>
    <col min="13936" max="13936" width="11" style="3" bestFit="1" customWidth="1"/>
    <col min="13937" max="13937" width="13.85546875" style="3" bestFit="1" customWidth="1"/>
    <col min="13938" max="13943" width="9.140625" style="3"/>
    <col min="13944" max="13944" width="15.7109375" style="3" customWidth="1"/>
    <col min="13945" max="14080" width="9.140625" style="3"/>
    <col min="14081" max="14081" width="32.28515625" style="3" customWidth="1"/>
    <col min="14082" max="14082" width="10.7109375" style="3" customWidth="1"/>
    <col min="14083" max="14083" width="16.140625" style="3" customWidth="1"/>
    <col min="14084" max="14084" width="13.28515625" style="3" customWidth="1"/>
    <col min="14085" max="14085" width="14.85546875" style="3" bestFit="1" customWidth="1"/>
    <col min="14086" max="14086" width="13.7109375" style="3" bestFit="1" customWidth="1"/>
    <col min="14087" max="14087" width="12.5703125" style="3" customWidth="1"/>
    <col min="14088" max="14088" width="14.28515625" style="3" bestFit="1" customWidth="1"/>
    <col min="14089" max="14089" width="15" style="3" bestFit="1" customWidth="1"/>
    <col min="14090" max="14090" width="14.42578125" style="3" bestFit="1" customWidth="1"/>
    <col min="14091" max="14093" width="12.5703125" style="3" customWidth="1"/>
    <col min="14094" max="14094" width="11.7109375" style="3" customWidth="1"/>
    <col min="14095" max="14095" width="19.85546875" style="3" bestFit="1" customWidth="1"/>
    <col min="14096" max="14096" width="11.7109375" style="3" customWidth="1"/>
    <col min="14097" max="14099" width="9.140625" style="3"/>
    <col min="14100" max="14100" width="38" style="3" customWidth="1"/>
    <col min="14101" max="14101" width="10.85546875" style="3" customWidth="1"/>
    <col min="14102" max="14102" width="18.28515625" style="3" customWidth="1"/>
    <col min="14103" max="14103" width="13.7109375" style="3" customWidth="1"/>
    <col min="14104" max="14104" width="14.28515625" style="3" customWidth="1"/>
    <col min="14105" max="14105" width="14.42578125" style="3" customWidth="1"/>
    <col min="14106" max="14106" width="12.5703125" style="3" customWidth="1"/>
    <col min="14107" max="14108" width="15" style="3" customWidth="1"/>
    <col min="14109" max="14109" width="18.85546875" style="3" bestFit="1" customWidth="1"/>
    <col min="14110" max="14111" width="12.5703125" style="3" customWidth="1"/>
    <col min="14112" max="14112" width="13.140625" style="3" customWidth="1"/>
    <col min="14113" max="14113" width="12.5703125" style="3" customWidth="1"/>
    <col min="14114" max="14114" width="20.85546875" style="3" bestFit="1" customWidth="1"/>
    <col min="14115" max="14115" width="21.7109375" style="3" customWidth="1"/>
    <col min="14116" max="14118" width="9.140625" style="3"/>
    <col min="14119" max="14119" width="3.85546875" style="3" customWidth="1"/>
    <col min="14120" max="14120" width="17.7109375" style="3" customWidth="1"/>
    <col min="14121" max="14121" width="9.42578125" style="3" bestFit="1" customWidth="1"/>
    <col min="14122" max="14122" width="12" style="3" bestFit="1" customWidth="1"/>
    <col min="14123" max="14131" width="10.7109375" style="3" customWidth="1"/>
    <col min="14132" max="14132" width="7.85546875" style="3" bestFit="1" customWidth="1"/>
    <col min="14133" max="14133" width="16.5703125" style="3" customWidth="1"/>
    <col min="14134" max="14134" width="9.140625" style="3"/>
    <col min="14135" max="14135" width="11.140625" style="3" bestFit="1" customWidth="1"/>
    <col min="14136" max="14137" width="9.85546875" style="3" bestFit="1" customWidth="1"/>
    <col min="14138" max="14138" width="11" style="3" customWidth="1"/>
    <col min="14139" max="14139" width="10.5703125" style="3" bestFit="1" customWidth="1"/>
    <col min="14140" max="14140" width="10.140625" style="3" customWidth="1"/>
    <col min="14141" max="14141" width="9.42578125" style="3" bestFit="1" customWidth="1"/>
    <col min="14142" max="14142" width="9.28515625" style="3" bestFit="1" customWidth="1"/>
    <col min="14143" max="14144" width="10.140625" style="3" customWidth="1"/>
    <col min="14145" max="14145" width="10.42578125" style="3" customWidth="1"/>
    <col min="14146" max="14146" width="9.28515625" style="3" bestFit="1" customWidth="1"/>
    <col min="14147" max="14148" width="9.140625" style="3"/>
    <col min="14149" max="14149" width="10.5703125" style="3" customWidth="1"/>
    <col min="14150" max="14153" width="9.140625" style="3"/>
    <col min="14154" max="14154" width="3.7109375" style="3" customWidth="1"/>
    <col min="14155" max="14155" width="14.7109375" style="3" customWidth="1"/>
    <col min="14156" max="14156" width="9.5703125" style="3" bestFit="1" customWidth="1"/>
    <col min="14157" max="14157" width="11.7109375" style="3" bestFit="1" customWidth="1"/>
    <col min="14158" max="14158" width="10.85546875" style="3" bestFit="1" customWidth="1"/>
    <col min="14159" max="14159" width="9.5703125" style="3" customWidth="1"/>
    <col min="14160" max="14160" width="11" style="3" bestFit="1" customWidth="1"/>
    <col min="14161" max="14161" width="11.85546875" style="3" bestFit="1" customWidth="1"/>
    <col min="14162" max="14162" width="11" style="3" bestFit="1" customWidth="1"/>
    <col min="14163" max="14163" width="13.42578125" style="3" bestFit="1" customWidth="1"/>
    <col min="14164" max="14164" width="9.7109375" style="3" bestFit="1" customWidth="1"/>
    <col min="14165" max="14165" width="11.5703125" style="3" bestFit="1" customWidth="1"/>
    <col min="14166" max="14166" width="10.85546875" style="3" bestFit="1" customWidth="1"/>
    <col min="14167" max="14167" width="11.7109375" style="3" customWidth="1"/>
    <col min="14168" max="14168" width="11.85546875" style="3" bestFit="1" customWidth="1"/>
    <col min="14169" max="14169" width="11.7109375" style="3" bestFit="1" customWidth="1"/>
    <col min="14170" max="14171" width="9.28515625" style="3" customWidth="1"/>
    <col min="14172" max="14175" width="9.140625" style="3"/>
    <col min="14176" max="14176" width="9.7109375" style="3" customWidth="1"/>
    <col min="14177" max="14177" width="14.85546875" style="3" customWidth="1"/>
    <col min="14178" max="14178" width="12.140625" style="3" bestFit="1" customWidth="1"/>
    <col min="14179" max="14179" width="16.85546875" style="3" bestFit="1" customWidth="1"/>
    <col min="14180" max="14180" width="13.42578125" style="3" bestFit="1" customWidth="1"/>
    <col min="14181" max="14181" width="15.85546875" style="3" bestFit="1" customWidth="1"/>
    <col min="14182" max="14182" width="12.5703125" style="3" bestFit="1" customWidth="1"/>
    <col min="14183" max="14183" width="13" style="3" bestFit="1" customWidth="1"/>
    <col min="14184" max="14184" width="13.28515625" style="3" bestFit="1" customWidth="1"/>
    <col min="14185" max="14185" width="12.7109375" style="3" bestFit="1" customWidth="1"/>
    <col min="14186" max="14186" width="15.28515625" style="3" customWidth="1"/>
    <col min="14187" max="14187" width="13.28515625" style="3" customWidth="1"/>
    <col min="14188" max="14188" width="10.5703125" style="3" bestFit="1" customWidth="1"/>
    <col min="14189" max="14189" width="12.5703125" style="3" customWidth="1"/>
    <col min="14190" max="14190" width="9.85546875" style="3" bestFit="1" customWidth="1"/>
    <col min="14191" max="14191" width="9.28515625" style="3" bestFit="1" customWidth="1"/>
    <col min="14192" max="14192" width="11" style="3" bestFit="1" customWidth="1"/>
    <col min="14193" max="14193" width="13.85546875" style="3" bestFit="1" customWidth="1"/>
    <col min="14194" max="14199" width="9.140625" style="3"/>
    <col min="14200" max="14200" width="15.7109375" style="3" customWidth="1"/>
    <col min="14201" max="14336" width="9.140625" style="3"/>
    <col min="14337" max="14337" width="32.28515625" style="3" customWidth="1"/>
    <col min="14338" max="14338" width="10.7109375" style="3" customWidth="1"/>
    <col min="14339" max="14339" width="16.140625" style="3" customWidth="1"/>
    <col min="14340" max="14340" width="13.28515625" style="3" customWidth="1"/>
    <col min="14341" max="14341" width="14.85546875" style="3" bestFit="1" customWidth="1"/>
    <col min="14342" max="14342" width="13.7109375" style="3" bestFit="1" customWidth="1"/>
    <col min="14343" max="14343" width="12.5703125" style="3" customWidth="1"/>
    <col min="14344" max="14344" width="14.28515625" style="3" bestFit="1" customWidth="1"/>
    <col min="14345" max="14345" width="15" style="3" bestFit="1" customWidth="1"/>
    <col min="14346" max="14346" width="14.42578125" style="3" bestFit="1" customWidth="1"/>
    <col min="14347" max="14349" width="12.5703125" style="3" customWidth="1"/>
    <col min="14350" max="14350" width="11.7109375" style="3" customWidth="1"/>
    <col min="14351" max="14351" width="19.85546875" style="3" bestFit="1" customWidth="1"/>
    <col min="14352" max="14352" width="11.7109375" style="3" customWidth="1"/>
    <col min="14353" max="14355" width="9.140625" style="3"/>
    <col min="14356" max="14356" width="38" style="3" customWidth="1"/>
    <col min="14357" max="14357" width="10.85546875" style="3" customWidth="1"/>
    <col min="14358" max="14358" width="18.28515625" style="3" customWidth="1"/>
    <col min="14359" max="14359" width="13.7109375" style="3" customWidth="1"/>
    <col min="14360" max="14360" width="14.28515625" style="3" customWidth="1"/>
    <col min="14361" max="14361" width="14.42578125" style="3" customWidth="1"/>
    <col min="14362" max="14362" width="12.5703125" style="3" customWidth="1"/>
    <col min="14363" max="14364" width="15" style="3" customWidth="1"/>
    <col min="14365" max="14365" width="18.85546875" style="3" bestFit="1" customWidth="1"/>
    <col min="14366" max="14367" width="12.5703125" style="3" customWidth="1"/>
    <col min="14368" max="14368" width="13.140625" style="3" customWidth="1"/>
    <col min="14369" max="14369" width="12.5703125" style="3" customWidth="1"/>
    <col min="14370" max="14370" width="20.85546875" style="3" bestFit="1" customWidth="1"/>
    <col min="14371" max="14371" width="21.7109375" style="3" customWidth="1"/>
    <col min="14372" max="14374" width="9.140625" style="3"/>
    <col min="14375" max="14375" width="3.85546875" style="3" customWidth="1"/>
    <col min="14376" max="14376" width="17.7109375" style="3" customWidth="1"/>
    <col min="14377" max="14377" width="9.42578125" style="3" bestFit="1" customWidth="1"/>
    <col min="14378" max="14378" width="12" style="3" bestFit="1" customWidth="1"/>
    <col min="14379" max="14387" width="10.7109375" style="3" customWidth="1"/>
    <col min="14388" max="14388" width="7.85546875" style="3" bestFit="1" customWidth="1"/>
    <col min="14389" max="14389" width="16.5703125" style="3" customWidth="1"/>
    <col min="14390" max="14390" width="9.140625" style="3"/>
    <col min="14391" max="14391" width="11.140625" style="3" bestFit="1" customWidth="1"/>
    <col min="14392" max="14393" width="9.85546875" style="3" bestFit="1" customWidth="1"/>
    <col min="14394" max="14394" width="11" style="3" customWidth="1"/>
    <col min="14395" max="14395" width="10.5703125" style="3" bestFit="1" customWidth="1"/>
    <col min="14396" max="14396" width="10.140625" style="3" customWidth="1"/>
    <col min="14397" max="14397" width="9.42578125" style="3" bestFit="1" customWidth="1"/>
    <col min="14398" max="14398" width="9.28515625" style="3" bestFit="1" customWidth="1"/>
    <col min="14399" max="14400" width="10.140625" style="3" customWidth="1"/>
    <col min="14401" max="14401" width="10.42578125" style="3" customWidth="1"/>
    <col min="14402" max="14402" width="9.28515625" style="3" bestFit="1" customWidth="1"/>
    <col min="14403" max="14404" width="9.140625" style="3"/>
    <col min="14405" max="14405" width="10.5703125" style="3" customWidth="1"/>
    <col min="14406" max="14409" width="9.140625" style="3"/>
    <col min="14410" max="14410" width="3.7109375" style="3" customWidth="1"/>
    <col min="14411" max="14411" width="14.7109375" style="3" customWidth="1"/>
    <col min="14412" max="14412" width="9.5703125" style="3" bestFit="1" customWidth="1"/>
    <col min="14413" max="14413" width="11.7109375" style="3" bestFit="1" customWidth="1"/>
    <col min="14414" max="14414" width="10.85546875" style="3" bestFit="1" customWidth="1"/>
    <col min="14415" max="14415" width="9.5703125" style="3" customWidth="1"/>
    <col min="14416" max="14416" width="11" style="3" bestFit="1" customWidth="1"/>
    <col min="14417" max="14417" width="11.85546875" style="3" bestFit="1" customWidth="1"/>
    <col min="14418" max="14418" width="11" style="3" bestFit="1" customWidth="1"/>
    <col min="14419" max="14419" width="13.42578125" style="3" bestFit="1" customWidth="1"/>
    <col min="14420" max="14420" width="9.7109375" style="3" bestFit="1" customWidth="1"/>
    <col min="14421" max="14421" width="11.5703125" style="3" bestFit="1" customWidth="1"/>
    <col min="14422" max="14422" width="10.85546875" style="3" bestFit="1" customWidth="1"/>
    <col min="14423" max="14423" width="11.7109375" style="3" customWidth="1"/>
    <col min="14424" max="14424" width="11.85546875" style="3" bestFit="1" customWidth="1"/>
    <col min="14425" max="14425" width="11.7109375" style="3" bestFit="1" customWidth="1"/>
    <col min="14426" max="14427" width="9.28515625" style="3" customWidth="1"/>
    <col min="14428" max="14431" width="9.140625" style="3"/>
    <col min="14432" max="14432" width="9.7109375" style="3" customWidth="1"/>
    <col min="14433" max="14433" width="14.85546875" style="3" customWidth="1"/>
    <col min="14434" max="14434" width="12.140625" style="3" bestFit="1" customWidth="1"/>
    <col min="14435" max="14435" width="16.85546875" style="3" bestFit="1" customWidth="1"/>
    <col min="14436" max="14436" width="13.42578125" style="3" bestFit="1" customWidth="1"/>
    <col min="14437" max="14437" width="15.85546875" style="3" bestFit="1" customWidth="1"/>
    <col min="14438" max="14438" width="12.5703125" style="3" bestFit="1" customWidth="1"/>
    <col min="14439" max="14439" width="13" style="3" bestFit="1" customWidth="1"/>
    <col min="14440" max="14440" width="13.28515625" style="3" bestFit="1" customWidth="1"/>
    <col min="14441" max="14441" width="12.7109375" style="3" bestFit="1" customWidth="1"/>
    <col min="14442" max="14442" width="15.28515625" style="3" customWidth="1"/>
    <col min="14443" max="14443" width="13.28515625" style="3" customWidth="1"/>
    <col min="14444" max="14444" width="10.5703125" style="3" bestFit="1" customWidth="1"/>
    <col min="14445" max="14445" width="12.5703125" style="3" customWidth="1"/>
    <col min="14446" max="14446" width="9.85546875" style="3" bestFit="1" customWidth="1"/>
    <col min="14447" max="14447" width="9.28515625" style="3" bestFit="1" customWidth="1"/>
    <col min="14448" max="14448" width="11" style="3" bestFit="1" customWidth="1"/>
    <col min="14449" max="14449" width="13.85546875" style="3" bestFit="1" customWidth="1"/>
    <col min="14450" max="14455" width="9.140625" style="3"/>
    <col min="14456" max="14456" width="15.7109375" style="3" customWidth="1"/>
    <col min="14457" max="14592" width="9.140625" style="3"/>
    <col min="14593" max="14593" width="32.28515625" style="3" customWidth="1"/>
    <col min="14594" max="14594" width="10.7109375" style="3" customWidth="1"/>
    <col min="14595" max="14595" width="16.140625" style="3" customWidth="1"/>
    <col min="14596" max="14596" width="13.28515625" style="3" customWidth="1"/>
    <col min="14597" max="14597" width="14.85546875" style="3" bestFit="1" customWidth="1"/>
    <col min="14598" max="14598" width="13.7109375" style="3" bestFit="1" customWidth="1"/>
    <col min="14599" max="14599" width="12.5703125" style="3" customWidth="1"/>
    <col min="14600" max="14600" width="14.28515625" style="3" bestFit="1" customWidth="1"/>
    <col min="14601" max="14601" width="15" style="3" bestFit="1" customWidth="1"/>
    <col min="14602" max="14602" width="14.42578125" style="3" bestFit="1" customWidth="1"/>
    <col min="14603" max="14605" width="12.5703125" style="3" customWidth="1"/>
    <col min="14606" max="14606" width="11.7109375" style="3" customWidth="1"/>
    <col min="14607" max="14607" width="19.85546875" style="3" bestFit="1" customWidth="1"/>
    <col min="14608" max="14608" width="11.7109375" style="3" customWidth="1"/>
    <col min="14609" max="14611" width="9.140625" style="3"/>
    <col min="14612" max="14612" width="38" style="3" customWidth="1"/>
    <col min="14613" max="14613" width="10.85546875" style="3" customWidth="1"/>
    <col min="14614" max="14614" width="18.28515625" style="3" customWidth="1"/>
    <col min="14615" max="14615" width="13.7109375" style="3" customWidth="1"/>
    <col min="14616" max="14616" width="14.28515625" style="3" customWidth="1"/>
    <col min="14617" max="14617" width="14.42578125" style="3" customWidth="1"/>
    <col min="14618" max="14618" width="12.5703125" style="3" customWidth="1"/>
    <col min="14619" max="14620" width="15" style="3" customWidth="1"/>
    <col min="14621" max="14621" width="18.85546875" style="3" bestFit="1" customWidth="1"/>
    <col min="14622" max="14623" width="12.5703125" style="3" customWidth="1"/>
    <col min="14624" max="14624" width="13.140625" style="3" customWidth="1"/>
    <col min="14625" max="14625" width="12.5703125" style="3" customWidth="1"/>
    <col min="14626" max="14626" width="20.85546875" style="3" bestFit="1" customWidth="1"/>
    <col min="14627" max="14627" width="21.7109375" style="3" customWidth="1"/>
    <col min="14628" max="14630" width="9.140625" style="3"/>
    <col min="14631" max="14631" width="3.85546875" style="3" customWidth="1"/>
    <col min="14632" max="14632" width="17.7109375" style="3" customWidth="1"/>
    <col min="14633" max="14633" width="9.42578125" style="3" bestFit="1" customWidth="1"/>
    <col min="14634" max="14634" width="12" style="3" bestFit="1" customWidth="1"/>
    <col min="14635" max="14643" width="10.7109375" style="3" customWidth="1"/>
    <col min="14644" max="14644" width="7.85546875" style="3" bestFit="1" customWidth="1"/>
    <col min="14645" max="14645" width="16.5703125" style="3" customWidth="1"/>
    <col min="14646" max="14646" width="9.140625" style="3"/>
    <col min="14647" max="14647" width="11.140625" style="3" bestFit="1" customWidth="1"/>
    <col min="14648" max="14649" width="9.85546875" style="3" bestFit="1" customWidth="1"/>
    <col min="14650" max="14650" width="11" style="3" customWidth="1"/>
    <col min="14651" max="14651" width="10.5703125" style="3" bestFit="1" customWidth="1"/>
    <col min="14652" max="14652" width="10.140625" style="3" customWidth="1"/>
    <col min="14653" max="14653" width="9.42578125" style="3" bestFit="1" customWidth="1"/>
    <col min="14654" max="14654" width="9.28515625" style="3" bestFit="1" customWidth="1"/>
    <col min="14655" max="14656" width="10.140625" style="3" customWidth="1"/>
    <col min="14657" max="14657" width="10.42578125" style="3" customWidth="1"/>
    <col min="14658" max="14658" width="9.28515625" style="3" bestFit="1" customWidth="1"/>
    <col min="14659" max="14660" width="9.140625" style="3"/>
    <col min="14661" max="14661" width="10.5703125" style="3" customWidth="1"/>
    <col min="14662" max="14665" width="9.140625" style="3"/>
    <col min="14666" max="14666" width="3.7109375" style="3" customWidth="1"/>
    <col min="14667" max="14667" width="14.7109375" style="3" customWidth="1"/>
    <col min="14668" max="14668" width="9.5703125" style="3" bestFit="1" customWidth="1"/>
    <col min="14669" max="14669" width="11.7109375" style="3" bestFit="1" customWidth="1"/>
    <col min="14670" max="14670" width="10.85546875" style="3" bestFit="1" customWidth="1"/>
    <col min="14671" max="14671" width="9.5703125" style="3" customWidth="1"/>
    <col min="14672" max="14672" width="11" style="3" bestFit="1" customWidth="1"/>
    <col min="14673" max="14673" width="11.85546875" style="3" bestFit="1" customWidth="1"/>
    <col min="14674" max="14674" width="11" style="3" bestFit="1" customWidth="1"/>
    <col min="14675" max="14675" width="13.42578125" style="3" bestFit="1" customWidth="1"/>
    <col min="14676" max="14676" width="9.7109375" style="3" bestFit="1" customWidth="1"/>
    <col min="14677" max="14677" width="11.5703125" style="3" bestFit="1" customWidth="1"/>
    <col min="14678" max="14678" width="10.85546875" style="3" bestFit="1" customWidth="1"/>
    <col min="14679" max="14679" width="11.7109375" style="3" customWidth="1"/>
    <col min="14680" max="14680" width="11.85546875" style="3" bestFit="1" customWidth="1"/>
    <col min="14681" max="14681" width="11.7109375" style="3" bestFit="1" customWidth="1"/>
    <col min="14682" max="14683" width="9.28515625" style="3" customWidth="1"/>
    <col min="14684" max="14687" width="9.140625" style="3"/>
    <col min="14688" max="14688" width="9.7109375" style="3" customWidth="1"/>
    <col min="14689" max="14689" width="14.85546875" style="3" customWidth="1"/>
    <col min="14690" max="14690" width="12.140625" style="3" bestFit="1" customWidth="1"/>
    <col min="14691" max="14691" width="16.85546875" style="3" bestFit="1" customWidth="1"/>
    <col min="14692" max="14692" width="13.42578125" style="3" bestFit="1" customWidth="1"/>
    <col min="14693" max="14693" width="15.85546875" style="3" bestFit="1" customWidth="1"/>
    <col min="14694" max="14694" width="12.5703125" style="3" bestFit="1" customWidth="1"/>
    <col min="14695" max="14695" width="13" style="3" bestFit="1" customWidth="1"/>
    <col min="14696" max="14696" width="13.28515625" style="3" bestFit="1" customWidth="1"/>
    <col min="14697" max="14697" width="12.7109375" style="3" bestFit="1" customWidth="1"/>
    <col min="14698" max="14698" width="15.28515625" style="3" customWidth="1"/>
    <col min="14699" max="14699" width="13.28515625" style="3" customWidth="1"/>
    <col min="14700" max="14700" width="10.5703125" style="3" bestFit="1" customWidth="1"/>
    <col min="14701" max="14701" width="12.5703125" style="3" customWidth="1"/>
    <col min="14702" max="14702" width="9.85546875" style="3" bestFit="1" customWidth="1"/>
    <col min="14703" max="14703" width="9.28515625" style="3" bestFit="1" customWidth="1"/>
    <col min="14704" max="14704" width="11" style="3" bestFit="1" customWidth="1"/>
    <col min="14705" max="14705" width="13.85546875" style="3" bestFit="1" customWidth="1"/>
    <col min="14706" max="14711" width="9.140625" style="3"/>
    <col min="14712" max="14712" width="15.7109375" style="3" customWidth="1"/>
    <col min="14713" max="14848" width="9.140625" style="3"/>
    <col min="14849" max="14849" width="32.28515625" style="3" customWidth="1"/>
    <col min="14850" max="14850" width="10.7109375" style="3" customWidth="1"/>
    <col min="14851" max="14851" width="16.140625" style="3" customWidth="1"/>
    <col min="14852" max="14852" width="13.28515625" style="3" customWidth="1"/>
    <col min="14853" max="14853" width="14.85546875" style="3" bestFit="1" customWidth="1"/>
    <col min="14854" max="14854" width="13.7109375" style="3" bestFit="1" customWidth="1"/>
    <col min="14855" max="14855" width="12.5703125" style="3" customWidth="1"/>
    <col min="14856" max="14856" width="14.28515625" style="3" bestFit="1" customWidth="1"/>
    <col min="14857" max="14857" width="15" style="3" bestFit="1" customWidth="1"/>
    <col min="14858" max="14858" width="14.42578125" style="3" bestFit="1" customWidth="1"/>
    <col min="14859" max="14861" width="12.5703125" style="3" customWidth="1"/>
    <col min="14862" max="14862" width="11.7109375" style="3" customWidth="1"/>
    <col min="14863" max="14863" width="19.85546875" style="3" bestFit="1" customWidth="1"/>
    <col min="14864" max="14864" width="11.7109375" style="3" customWidth="1"/>
    <col min="14865" max="14867" width="9.140625" style="3"/>
    <col min="14868" max="14868" width="38" style="3" customWidth="1"/>
    <col min="14869" max="14869" width="10.85546875" style="3" customWidth="1"/>
    <col min="14870" max="14870" width="18.28515625" style="3" customWidth="1"/>
    <col min="14871" max="14871" width="13.7109375" style="3" customWidth="1"/>
    <col min="14872" max="14872" width="14.28515625" style="3" customWidth="1"/>
    <col min="14873" max="14873" width="14.42578125" style="3" customWidth="1"/>
    <col min="14874" max="14874" width="12.5703125" style="3" customWidth="1"/>
    <col min="14875" max="14876" width="15" style="3" customWidth="1"/>
    <col min="14877" max="14877" width="18.85546875" style="3" bestFit="1" customWidth="1"/>
    <col min="14878" max="14879" width="12.5703125" style="3" customWidth="1"/>
    <col min="14880" max="14880" width="13.140625" style="3" customWidth="1"/>
    <col min="14881" max="14881" width="12.5703125" style="3" customWidth="1"/>
    <col min="14882" max="14882" width="20.85546875" style="3" bestFit="1" customWidth="1"/>
    <col min="14883" max="14883" width="21.7109375" style="3" customWidth="1"/>
    <col min="14884" max="14886" width="9.140625" style="3"/>
    <col min="14887" max="14887" width="3.85546875" style="3" customWidth="1"/>
    <col min="14888" max="14888" width="17.7109375" style="3" customWidth="1"/>
    <col min="14889" max="14889" width="9.42578125" style="3" bestFit="1" customWidth="1"/>
    <col min="14890" max="14890" width="12" style="3" bestFit="1" customWidth="1"/>
    <col min="14891" max="14899" width="10.7109375" style="3" customWidth="1"/>
    <col min="14900" max="14900" width="7.85546875" style="3" bestFit="1" customWidth="1"/>
    <col min="14901" max="14901" width="16.5703125" style="3" customWidth="1"/>
    <col min="14902" max="14902" width="9.140625" style="3"/>
    <col min="14903" max="14903" width="11.140625" style="3" bestFit="1" customWidth="1"/>
    <col min="14904" max="14905" width="9.85546875" style="3" bestFit="1" customWidth="1"/>
    <col min="14906" max="14906" width="11" style="3" customWidth="1"/>
    <col min="14907" max="14907" width="10.5703125" style="3" bestFit="1" customWidth="1"/>
    <col min="14908" max="14908" width="10.140625" style="3" customWidth="1"/>
    <col min="14909" max="14909" width="9.42578125" style="3" bestFit="1" customWidth="1"/>
    <col min="14910" max="14910" width="9.28515625" style="3" bestFit="1" customWidth="1"/>
    <col min="14911" max="14912" width="10.140625" style="3" customWidth="1"/>
    <col min="14913" max="14913" width="10.42578125" style="3" customWidth="1"/>
    <col min="14914" max="14914" width="9.28515625" style="3" bestFit="1" customWidth="1"/>
    <col min="14915" max="14916" width="9.140625" style="3"/>
    <col min="14917" max="14917" width="10.5703125" style="3" customWidth="1"/>
    <col min="14918" max="14921" width="9.140625" style="3"/>
    <col min="14922" max="14922" width="3.7109375" style="3" customWidth="1"/>
    <col min="14923" max="14923" width="14.7109375" style="3" customWidth="1"/>
    <col min="14924" max="14924" width="9.5703125" style="3" bestFit="1" customWidth="1"/>
    <col min="14925" max="14925" width="11.7109375" style="3" bestFit="1" customWidth="1"/>
    <col min="14926" max="14926" width="10.85546875" style="3" bestFit="1" customWidth="1"/>
    <col min="14927" max="14927" width="9.5703125" style="3" customWidth="1"/>
    <col min="14928" max="14928" width="11" style="3" bestFit="1" customWidth="1"/>
    <col min="14929" max="14929" width="11.85546875" style="3" bestFit="1" customWidth="1"/>
    <col min="14930" max="14930" width="11" style="3" bestFit="1" customWidth="1"/>
    <col min="14931" max="14931" width="13.42578125" style="3" bestFit="1" customWidth="1"/>
    <col min="14932" max="14932" width="9.7109375" style="3" bestFit="1" customWidth="1"/>
    <col min="14933" max="14933" width="11.5703125" style="3" bestFit="1" customWidth="1"/>
    <col min="14934" max="14934" width="10.85546875" style="3" bestFit="1" customWidth="1"/>
    <col min="14935" max="14935" width="11.7109375" style="3" customWidth="1"/>
    <col min="14936" max="14936" width="11.85546875" style="3" bestFit="1" customWidth="1"/>
    <col min="14937" max="14937" width="11.7109375" style="3" bestFit="1" customWidth="1"/>
    <col min="14938" max="14939" width="9.28515625" style="3" customWidth="1"/>
    <col min="14940" max="14943" width="9.140625" style="3"/>
    <col min="14944" max="14944" width="9.7109375" style="3" customWidth="1"/>
    <col min="14945" max="14945" width="14.85546875" style="3" customWidth="1"/>
    <col min="14946" max="14946" width="12.140625" style="3" bestFit="1" customWidth="1"/>
    <col min="14947" max="14947" width="16.85546875" style="3" bestFit="1" customWidth="1"/>
    <col min="14948" max="14948" width="13.42578125" style="3" bestFit="1" customWidth="1"/>
    <col min="14949" max="14949" width="15.85546875" style="3" bestFit="1" customWidth="1"/>
    <col min="14950" max="14950" width="12.5703125" style="3" bestFit="1" customWidth="1"/>
    <col min="14951" max="14951" width="13" style="3" bestFit="1" customWidth="1"/>
    <col min="14952" max="14952" width="13.28515625" style="3" bestFit="1" customWidth="1"/>
    <col min="14953" max="14953" width="12.7109375" style="3" bestFit="1" customWidth="1"/>
    <col min="14954" max="14954" width="15.28515625" style="3" customWidth="1"/>
    <col min="14955" max="14955" width="13.28515625" style="3" customWidth="1"/>
    <col min="14956" max="14956" width="10.5703125" style="3" bestFit="1" customWidth="1"/>
    <col min="14957" max="14957" width="12.5703125" style="3" customWidth="1"/>
    <col min="14958" max="14958" width="9.85546875" style="3" bestFit="1" customWidth="1"/>
    <col min="14959" max="14959" width="9.28515625" style="3" bestFit="1" customWidth="1"/>
    <col min="14960" max="14960" width="11" style="3" bestFit="1" customWidth="1"/>
    <col min="14961" max="14961" width="13.85546875" style="3" bestFit="1" customWidth="1"/>
    <col min="14962" max="14967" width="9.140625" style="3"/>
    <col min="14968" max="14968" width="15.7109375" style="3" customWidth="1"/>
    <col min="14969" max="15104" width="9.140625" style="3"/>
    <col min="15105" max="15105" width="32.28515625" style="3" customWidth="1"/>
    <col min="15106" max="15106" width="10.7109375" style="3" customWidth="1"/>
    <col min="15107" max="15107" width="16.140625" style="3" customWidth="1"/>
    <col min="15108" max="15108" width="13.28515625" style="3" customWidth="1"/>
    <col min="15109" max="15109" width="14.85546875" style="3" bestFit="1" customWidth="1"/>
    <col min="15110" max="15110" width="13.7109375" style="3" bestFit="1" customWidth="1"/>
    <col min="15111" max="15111" width="12.5703125" style="3" customWidth="1"/>
    <col min="15112" max="15112" width="14.28515625" style="3" bestFit="1" customWidth="1"/>
    <col min="15113" max="15113" width="15" style="3" bestFit="1" customWidth="1"/>
    <col min="15114" max="15114" width="14.42578125" style="3" bestFit="1" customWidth="1"/>
    <col min="15115" max="15117" width="12.5703125" style="3" customWidth="1"/>
    <col min="15118" max="15118" width="11.7109375" style="3" customWidth="1"/>
    <col min="15119" max="15119" width="19.85546875" style="3" bestFit="1" customWidth="1"/>
    <col min="15120" max="15120" width="11.7109375" style="3" customWidth="1"/>
    <col min="15121" max="15123" width="9.140625" style="3"/>
    <col min="15124" max="15124" width="38" style="3" customWidth="1"/>
    <col min="15125" max="15125" width="10.85546875" style="3" customWidth="1"/>
    <col min="15126" max="15126" width="18.28515625" style="3" customWidth="1"/>
    <col min="15127" max="15127" width="13.7109375" style="3" customWidth="1"/>
    <col min="15128" max="15128" width="14.28515625" style="3" customWidth="1"/>
    <col min="15129" max="15129" width="14.42578125" style="3" customWidth="1"/>
    <col min="15130" max="15130" width="12.5703125" style="3" customWidth="1"/>
    <col min="15131" max="15132" width="15" style="3" customWidth="1"/>
    <col min="15133" max="15133" width="18.85546875" style="3" bestFit="1" customWidth="1"/>
    <col min="15134" max="15135" width="12.5703125" style="3" customWidth="1"/>
    <col min="15136" max="15136" width="13.140625" style="3" customWidth="1"/>
    <col min="15137" max="15137" width="12.5703125" style="3" customWidth="1"/>
    <col min="15138" max="15138" width="20.85546875" style="3" bestFit="1" customWidth="1"/>
    <col min="15139" max="15139" width="21.7109375" style="3" customWidth="1"/>
    <col min="15140" max="15142" width="9.140625" style="3"/>
    <col min="15143" max="15143" width="3.85546875" style="3" customWidth="1"/>
    <col min="15144" max="15144" width="17.7109375" style="3" customWidth="1"/>
    <col min="15145" max="15145" width="9.42578125" style="3" bestFit="1" customWidth="1"/>
    <col min="15146" max="15146" width="12" style="3" bestFit="1" customWidth="1"/>
    <col min="15147" max="15155" width="10.7109375" style="3" customWidth="1"/>
    <col min="15156" max="15156" width="7.85546875" style="3" bestFit="1" customWidth="1"/>
    <col min="15157" max="15157" width="16.5703125" style="3" customWidth="1"/>
    <col min="15158" max="15158" width="9.140625" style="3"/>
    <col min="15159" max="15159" width="11.140625" style="3" bestFit="1" customWidth="1"/>
    <col min="15160" max="15161" width="9.85546875" style="3" bestFit="1" customWidth="1"/>
    <col min="15162" max="15162" width="11" style="3" customWidth="1"/>
    <col min="15163" max="15163" width="10.5703125" style="3" bestFit="1" customWidth="1"/>
    <col min="15164" max="15164" width="10.140625" style="3" customWidth="1"/>
    <col min="15165" max="15165" width="9.42578125" style="3" bestFit="1" customWidth="1"/>
    <col min="15166" max="15166" width="9.28515625" style="3" bestFit="1" customWidth="1"/>
    <col min="15167" max="15168" width="10.140625" style="3" customWidth="1"/>
    <col min="15169" max="15169" width="10.42578125" style="3" customWidth="1"/>
    <col min="15170" max="15170" width="9.28515625" style="3" bestFit="1" customWidth="1"/>
    <col min="15171" max="15172" width="9.140625" style="3"/>
    <col min="15173" max="15173" width="10.5703125" style="3" customWidth="1"/>
    <col min="15174" max="15177" width="9.140625" style="3"/>
    <col min="15178" max="15178" width="3.7109375" style="3" customWidth="1"/>
    <col min="15179" max="15179" width="14.7109375" style="3" customWidth="1"/>
    <col min="15180" max="15180" width="9.5703125" style="3" bestFit="1" customWidth="1"/>
    <col min="15181" max="15181" width="11.7109375" style="3" bestFit="1" customWidth="1"/>
    <col min="15182" max="15182" width="10.85546875" style="3" bestFit="1" customWidth="1"/>
    <col min="15183" max="15183" width="9.5703125" style="3" customWidth="1"/>
    <col min="15184" max="15184" width="11" style="3" bestFit="1" customWidth="1"/>
    <col min="15185" max="15185" width="11.85546875" style="3" bestFit="1" customWidth="1"/>
    <col min="15186" max="15186" width="11" style="3" bestFit="1" customWidth="1"/>
    <col min="15187" max="15187" width="13.42578125" style="3" bestFit="1" customWidth="1"/>
    <col min="15188" max="15188" width="9.7109375" style="3" bestFit="1" customWidth="1"/>
    <col min="15189" max="15189" width="11.5703125" style="3" bestFit="1" customWidth="1"/>
    <col min="15190" max="15190" width="10.85546875" style="3" bestFit="1" customWidth="1"/>
    <col min="15191" max="15191" width="11.7109375" style="3" customWidth="1"/>
    <col min="15192" max="15192" width="11.85546875" style="3" bestFit="1" customWidth="1"/>
    <col min="15193" max="15193" width="11.7109375" style="3" bestFit="1" customWidth="1"/>
    <col min="15194" max="15195" width="9.28515625" style="3" customWidth="1"/>
    <col min="15196" max="15199" width="9.140625" style="3"/>
    <col min="15200" max="15200" width="9.7109375" style="3" customWidth="1"/>
    <col min="15201" max="15201" width="14.85546875" style="3" customWidth="1"/>
    <col min="15202" max="15202" width="12.140625" style="3" bestFit="1" customWidth="1"/>
    <col min="15203" max="15203" width="16.85546875" style="3" bestFit="1" customWidth="1"/>
    <col min="15204" max="15204" width="13.42578125" style="3" bestFit="1" customWidth="1"/>
    <col min="15205" max="15205" width="15.85546875" style="3" bestFit="1" customWidth="1"/>
    <col min="15206" max="15206" width="12.5703125" style="3" bestFit="1" customWidth="1"/>
    <col min="15207" max="15207" width="13" style="3" bestFit="1" customWidth="1"/>
    <col min="15208" max="15208" width="13.28515625" style="3" bestFit="1" customWidth="1"/>
    <col min="15209" max="15209" width="12.7109375" style="3" bestFit="1" customWidth="1"/>
    <col min="15210" max="15210" width="15.28515625" style="3" customWidth="1"/>
    <col min="15211" max="15211" width="13.28515625" style="3" customWidth="1"/>
    <col min="15212" max="15212" width="10.5703125" style="3" bestFit="1" customWidth="1"/>
    <col min="15213" max="15213" width="12.5703125" style="3" customWidth="1"/>
    <col min="15214" max="15214" width="9.85546875" style="3" bestFit="1" customWidth="1"/>
    <col min="15215" max="15215" width="9.28515625" style="3" bestFit="1" customWidth="1"/>
    <col min="15216" max="15216" width="11" style="3" bestFit="1" customWidth="1"/>
    <col min="15217" max="15217" width="13.85546875" style="3" bestFit="1" customWidth="1"/>
    <col min="15218" max="15223" width="9.140625" style="3"/>
    <col min="15224" max="15224" width="15.7109375" style="3" customWidth="1"/>
    <col min="15225" max="15360" width="9.140625" style="3"/>
    <col min="15361" max="15361" width="32.28515625" style="3" customWidth="1"/>
    <col min="15362" max="15362" width="10.7109375" style="3" customWidth="1"/>
    <col min="15363" max="15363" width="16.140625" style="3" customWidth="1"/>
    <col min="15364" max="15364" width="13.28515625" style="3" customWidth="1"/>
    <col min="15365" max="15365" width="14.85546875" style="3" bestFit="1" customWidth="1"/>
    <col min="15366" max="15366" width="13.7109375" style="3" bestFit="1" customWidth="1"/>
    <col min="15367" max="15367" width="12.5703125" style="3" customWidth="1"/>
    <col min="15368" max="15368" width="14.28515625" style="3" bestFit="1" customWidth="1"/>
    <col min="15369" max="15369" width="15" style="3" bestFit="1" customWidth="1"/>
    <col min="15370" max="15370" width="14.42578125" style="3" bestFit="1" customWidth="1"/>
    <col min="15371" max="15373" width="12.5703125" style="3" customWidth="1"/>
    <col min="15374" max="15374" width="11.7109375" style="3" customWidth="1"/>
    <col min="15375" max="15375" width="19.85546875" style="3" bestFit="1" customWidth="1"/>
    <col min="15376" max="15376" width="11.7109375" style="3" customWidth="1"/>
    <col min="15377" max="15379" width="9.140625" style="3"/>
    <col min="15380" max="15380" width="38" style="3" customWidth="1"/>
    <col min="15381" max="15381" width="10.85546875" style="3" customWidth="1"/>
    <col min="15382" max="15382" width="18.28515625" style="3" customWidth="1"/>
    <col min="15383" max="15383" width="13.7109375" style="3" customWidth="1"/>
    <col min="15384" max="15384" width="14.28515625" style="3" customWidth="1"/>
    <col min="15385" max="15385" width="14.42578125" style="3" customWidth="1"/>
    <col min="15386" max="15386" width="12.5703125" style="3" customWidth="1"/>
    <col min="15387" max="15388" width="15" style="3" customWidth="1"/>
    <col min="15389" max="15389" width="18.85546875" style="3" bestFit="1" customWidth="1"/>
    <col min="15390" max="15391" width="12.5703125" style="3" customWidth="1"/>
    <col min="15392" max="15392" width="13.140625" style="3" customWidth="1"/>
    <col min="15393" max="15393" width="12.5703125" style="3" customWidth="1"/>
    <col min="15394" max="15394" width="20.85546875" style="3" bestFit="1" customWidth="1"/>
    <col min="15395" max="15395" width="21.7109375" style="3" customWidth="1"/>
    <col min="15396" max="15398" width="9.140625" style="3"/>
    <col min="15399" max="15399" width="3.85546875" style="3" customWidth="1"/>
    <col min="15400" max="15400" width="17.7109375" style="3" customWidth="1"/>
    <col min="15401" max="15401" width="9.42578125" style="3" bestFit="1" customWidth="1"/>
    <col min="15402" max="15402" width="12" style="3" bestFit="1" customWidth="1"/>
    <col min="15403" max="15411" width="10.7109375" style="3" customWidth="1"/>
    <col min="15412" max="15412" width="7.85546875" style="3" bestFit="1" customWidth="1"/>
    <col min="15413" max="15413" width="16.5703125" style="3" customWidth="1"/>
    <col min="15414" max="15414" width="9.140625" style="3"/>
    <col min="15415" max="15415" width="11.140625" style="3" bestFit="1" customWidth="1"/>
    <col min="15416" max="15417" width="9.85546875" style="3" bestFit="1" customWidth="1"/>
    <col min="15418" max="15418" width="11" style="3" customWidth="1"/>
    <col min="15419" max="15419" width="10.5703125" style="3" bestFit="1" customWidth="1"/>
    <col min="15420" max="15420" width="10.140625" style="3" customWidth="1"/>
    <col min="15421" max="15421" width="9.42578125" style="3" bestFit="1" customWidth="1"/>
    <col min="15422" max="15422" width="9.28515625" style="3" bestFit="1" customWidth="1"/>
    <col min="15423" max="15424" width="10.140625" style="3" customWidth="1"/>
    <col min="15425" max="15425" width="10.42578125" style="3" customWidth="1"/>
    <col min="15426" max="15426" width="9.28515625" style="3" bestFit="1" customWidth="1"/>
    <col min="15427" max="15428" width="9.140625" style="3"/>
    <col min="15429" max="15429" width="10.5703125" style="3" customWidth="1"/>
    <col min="15430" max="15433" width="9.140625" style="3"/>
    <col min="15434" max="15434" width="3.7109375" style="3" customWidth="1"/>
    <col min="15435" max="15435" width="14.7109375" style="3" customWidth="1"/>
    <col min="15436" max="15436" width="9.5703125" style="3" bestFit="1" customWidth="1"/>
    <col min="15437" max="15437" width="11.7109375" style="3" bestFit="1" customWidth="1"/>
    <col min="15438" max="15438" width="10.85546875" style="3" bestFit="1" customWidth="1"/>
    <col min="15439" max="15439" width="9.5703125" style="3" customWidth="1"/>
    <col min="15440" max="15440" width="11" style="3" bestFit="1" customWidth="1"/>
    <col min="15441" max="15441" width="11.85546875" style="3" bestFit="1" customWidth="1"/>
    <col min="15442" max="15442" width="11" style="3" bestFit="1" customWidth="1"/>
    <col min="15443" max="15443" width="13.42578125" style="3" bestFit="1" customWidth="1"/>
    <col min="15444" max="15444" width="9.7109375" style="3" bestFit="1" customWidth="1"/>
    <col min="15445" max="15445" width="11.5703125" style="3" bestFit="1" customWidth="1"/>
    <col min="15446" max="15446" width="10.85546875" style="3" bestFit="1" customWidth="1"/>
    <col min="15447" max="15447" width="11.7109375" style="3" customWidth="1"/>
    <col min="15448" max="15448" width="11.85546875" style="3" bestFit="1" customWidth="1"/>
    <col min="15449" max="15449" width="11.7109375" style="3" bestFit="1" customWidth="1"/>
    <col min="15450" max="15451" width="9.28515625" style="3" customWidth="1"/>
    <col min="15452" max="15455" width="9.140625" style="3"/>
    <col min="15456" max="15456" width="9.7109375" style="3" customWidth="1"/>
    <col min="15457" max="15457" width="14.85546875" style="3" customWidth="1"/>
    <col min="15458" max="15458" width="12.140625" style="3" bestFit="1" customWidth="1"/>
    <col min="15459" max="15459" width="16.85546875" style="3" bestFit="1" customWidth="1"/>
    <col min="15460" max="15460" width="13.42578125" style="3" bestFit="1" customWidth="1"/>
    <col min="15461" max="15461" width="15.85546875" style="3" bestFit="1" customWidth="1"/>
    <col min="15462" max="15462" width="12.5703125" style="3" bestFit="1" customWidth="1"/>
    <col min="15463" max="15463" width="13" style="3" bestFit="1" customWidth="1"/>
    <col min="15464" max="15464" width="13.28515625" style="3" bestFit="1" customWidth="1"/>
    <col min="15465" max="15465" width="12.7109375" style="3" bestFit="1" customWidth="1"/>
    <col min="15466" max="15466" width="15.28515625" style="3" customWidth="1"/>
    <col min="15467" max="15467" width="13.28515625" style="3" customWidth="1"/>
    <col min="15468" max="15468" width="10.5703125" style="3" bestFit="1" customWidth="1"/>
    <col min="15469" max="15469" width="12.5703125" style="3" customWidth="1"/>
    <col min="15470" max="15470" width="9.85546875" style="3" bestFit="1" customWidth="1"/>
    <col min="15471" max="15471" width="9.28515625" style="3" bestFit="1" customWidth="1"/>
    <col min="15472" max="15472" width="11" style="3" bestFit="1" customWidth="1"/>
    <col min="15473" max="15473" width="13.85546875" style="3" bestFit="1" customWidth="1"/>
    <col min="15474" max="15479" width="9.140625" style="3"/>
    <col min="15480" max="15480" width="15.7109375" style="3" customWidth="1"/>
    <col min="15481" max="15616" width="9.140625" style="3"/>
    <col min="15617" max="15617" width="32.28515625" style="3" customWidth="1"/>
    <col min="15618" max="15618" width="10.7109375" style="3" customWidth="1"/>
    <col min="15619" max="15619" width="16.140625" style="3" customWidth="1"/>
    <col min="15620" max="15620" width="13.28515625" style="3" customWidth="1"/>
    <col min="15621" max="15621" width="14.85546875" style="3" bestFit="1" customWidth="1"/>
    <col min="15622" max="15622" width="13.7109375" style="3" bestFit="1" customWidth="1"/>
    <col min="15623" max="15623" width="12.5703125" style="3" customWidth="1"/>
    <col min="15624" max="15624" width="14.28515625" style="3" bestFit="1" customWidth="1"/>
    <col min="15625" max="15625" width="15" style="3" bestFit="1" customWidth="1"/>
    <col min="15626" max="15626" width="14.42578125" style="3" bestFit="1" customWidth="1"/>
    <col min="15627" max="15629" width="12.5703125" style="3" customWidth="1"/>
    <col min="15630" max="15630" width="11.7109375" style="3" customWidth="1"/>
    <col min="15631" max="15631" width="19.85546875" style="3" bestFit="1" customWidth="1"/>
    <col min="15632" max="15632" width="11.7109375" style="3" customWidth="1"/>
    <col min="15633" max="15635" width="9.140625" style="3"/>
    <col min="15636" max="15636" width="38" style="3" customWidth="1"/>
    <col min="15637" max="15637" width="10.85546875" style="3" customWidth="1"/>
    <col min="15638" max="15638" width="18.28515625" style="3" customWidth="1"/>
    <col min="15639" max="15639" width="13.7109375" style="3" customWidth="1"/>
    <col min="15640" max="15640" width="14.28515625" style="3" customWidth="1"/>
    <col min="15641" max="15641" width="14.42578125" style="3" customWidth="1"/>
    <col min="15642" max="15642" width="12.5703125" style="3" customWidth="1"/>
    <col min="15643" max="15644" width="15" style="3" customWidth="1"/>
    <col min="15645" max="15645" width="18.85546875" style="3" bestFit="1" customWidth="1"/>
    <col min="15646" max="15647" width="12.5703125" style="3" customWidth="1"/>
    <col min="15648" max="15648" width="13.140625" style="3" customWidth="1"/>
    <col min="15649" max="15649" width="12.5703125" style="3" customWidth="1"/>
    <col min="15650" max="15650" width="20.85546875" style="3" bestFit="1" customWidth="1"/>
    <col min="15651" max="15651" width="21.7109375" style="3" customWidth="1"/>
    <col min="15652" max="15654" width="9.140625" style="3"/>
    <col min="15655" max="15655" width="3.85546875" style="3" customWidth="1"/>
    <col min="15656" max="15656" width="17.7109375" style="3" customWidth="1"/>
    <col min="15657" max="15657" width="9.42578125" style="3" bestFit="1" customWidth="1"/>
    <col min="15658" max="15658" width="12" style="3" bestFit="1" customWidth="1"/>
    <col min="15659" max="15667" width="10.7109375" style="3" customWidth="1"/>
    <col min="15668" max="15668" width="7.85546875" style="3" bestFit="1" customWidth="1"/>
    <col min="15669" max="15669" width="16.5703125" style="3" customWidth="1"/>
    <col min="15670" max="15670" width="9.140625" style="3"/>
    <col min="15671" max="15671" width="11.140625" style="3" bestFit="1" customWidth="1"/>
    <col min="15672" max="15673" width="9.85546875" style="3" bestFit="1" customWidth="1"/>
    <col min="15674" max="15674" width="11" style="3" customWidth="1"/>
    <col min="15675" max="15675" width="10.5703125" style="3" bestFit="1" customWidth="1"/>
    <col min="15676" max="15676" width="10.140625" style="3" customWidth="1"/>
    <col min="15677" max="15677" width="9.42578125" style="3" bestFit="1" customWidth="1"/>
    <col min="15678" max="15678" width="9.28515625" style="3" bestFit="1" customWidth="1"/>
    <col min="15679" max="15680" width="10.140625" style="3" customWidth="1"/>
    <col min="15681" max="15681" width="10.42578125" style="3" customWidth="1"/>
    <col min="15682" max="15682" width="9.28515625" style="3" bestFit="1" customWidth="1"/>
    <col min="15683" max="15684" width="9.140625" style="3"/>
    <col min="15685" max="15685" width="10.5703125" style="3" customWidth="1"/>
    <col min="15686" max="15689" width="9.140625" style="3"/>
    <col min="15690" max="15690" width="3.7109375" style="3" customWidth="1"/>
    <col min="15691" max="15691" width="14.7109375" style="3" customWidth="1"/>
    <col min="15692" max="15692" width="9.5703125" style="3" bestFit="1" customWidth="1"/>
    <col min="15693" max="15693" width="11.7109375" style="3" bestFit="1" customWidth="1"/>
    <col min="15694" max="15694" width="10.85546875" style="3" bestFit="1" customWidth="1"/>
    <col min="15695" max="15695" width="9.5703125" style="3" customWidth="1"/>
    <col min="15696" max="15696" width="11" style="3" bestFit="1" customWidth="1"/>
    <col min="15697" max="15697" width="11.85546875" style="3" bestFit="1" customWidth="1"/>
    <col min="15698" max="15698" width="11" style="3" bestFit="1" customWidth="1"/>
    <col min="15699" max="15699" width="13.42578125" style="3" bestFit="1" customWidth="1"/>
    <col min="15700" max="15700" width="9.7109375" style="3" bestFit="1" customWidth="1"/>
    <col min="15701" max="15701" width="11.5703125" style="3" bestFit="1" customWidth="1"/>
    <col min="15702" max="15702" width="10.85546875" style="3" bestFit="1" customWidth="1"/>
    <col min="15703" max="15703" width="11.7109375" style="3" customWidth="1"/>
    <col min="15704" max="15704" width="11.85546875" style="3" bestFit="1" customWidth="1"/>
    <col min="15705" max="15705" width="11.7109375" style="3" bestFit="1" customWidth="1"/>
    <col min="15706" max="15707" width="9.28515625" style="3" customWidth="1"/>
    <col min="15708" max="15711" width="9.140625" style="3"/>
    <col min="15712" max="15712" width="9.7109375" style="3" customWidth="1"/>
    <col min="15713" max="15713" width="14.85546875" style="3" customWidth="1"/>
    <col min="15714" max="15714" width="12.140625" style="3" bestFit="1" customWidth="1"/>
    <col min="15715" max="15715" width="16.85546875" style="3" bestFit="1" customWidth="1"/>
    <col min="15716" max="15716" width="13.42578125" style="3" bestFit="1" customWidth="1"/>
    <col min="15717" max="15717" width="15.85546875" style="3" bestFit="1" customWidth="1"/>
    <col min="15718" max="15718" width="12.5703125" style="3" bestFit="1" customWidth="1"/>
    <col min="15719" max="15719" width="13" style="3" bestFit="1" customWidth="1"/>
    <col min="15720" max="15720" width="13.28515625" style="3" bestFit="1" customWidth="1"/>
    <col min="15721" max="15721" width="12.7109375" style="3" bestFit="1" customWidth="1"/>
    <col min="15722" max="15722" width="15.28515625" style="3" customWidth="1"/>
    <col min="15723" max="15723" width="13.28515625" style="3" customWidth="1"/>
    <col min="15724" max="15724" width="10.5703125" style="3" bestFit="1" customWidth="1"/>
    <col min="15725" max="15725" width="12.5703125" style="3" customWidth="1"/>
    <col min="15726" max="15726" width="9.85546875" style="3" bestFit="1" customWidth="1"/>
    <col min="15727" max="15727" width="9.28515625" style="3" bestFit="1" customWidth="1"/>
    <col min="15728" max="15728" width="11" style="3" bestFit="1" customWidth="1"/>
    <col min="15729" max="15729" width="13.85546875" style="3" bestFit="1" customWidth="1"/>
    <col min="15730" max="15735" width="9.140625" style="3"/>
    <col min="15736" max="15736" width="15.7109375" style="3" customWidth="1"/>
    <col min="15737" max="15872" width="9.140625" style="3"/>
    <col min="15873" max="15873" width="32.28515625" style="3" customWidth="1"/>
    <col min="15874" max="15874" width="10.7109375" style="3" customWidth="1"/>
    <col min="15875" max="15875" width="16.140625" style="3" customWidth="1"/>
    <col min="15876" max="15876" width="13.28515625" style="3" customWidth="1"/>
    <col min="15877" max="15877" width="14.85546875" style="3" bestFit="1" customWidth="1"/>
    <col min="15878" max="15878" width="13.7109375" style="3" bestFit="1" customWidth="1"/>
    <col min="15879" max="15879" width="12.5703125" style="3" customWidth="1"/>
    <col min="15880" max="15880" width="14.28515625" style="3" bestFit="1" customWidth="1"/>
    <col min="15881" max="15881" width="15" style="3" bestFit="1" customWidth="1"/>
    <col min="15882" max="15882" width="14.42578125" style="3" bestFit="1" customWidth="1"/>
    <col min="15883" max="15885" width="12.5703125" style="3" customWidth="1"/>
    <col min="15886" max="15886" width="11.7109375" style="3" customWidth="1"/>
    <col min="15887" max="15887" width="19.85546875" style="3" bestFit="1" customWidth="1"/>
    <col min="15888" max="15888" width="11.7109375" style="3" customWidth="1"/>
    <col min="15889" max="15891" width="9.140625" style="3"/>
    <col min="15892" max="15892" width="38" style="3" customWidth="1"/>
    <col min="15893" max="15893" width="10.85546875" style="3" customWidth="1"/>
    <col min="15894" max="15894" width="18.28515625" style="3" customWidth="1"/>
    <col min="15895" max="15895" width="13.7109375" style="3" customWidth="1"/>
    <col min="15896" max="15896" width="14.28515625" style="3" customWidth="1"/>
    <col min="15897" max="15897" width="14.42578125" style="3" customWidth="1"/>
    <col min="15898" max="15898" width="12.5703125" style="3" customWidth="1"/>
    <col min="15899" max="15900" width="15" style="3" customWidth="1"/>
    <col min="15901" max="15901" width="18.85546875" style="3" bestFit="1" customWidth="1"/>
    <col min="15902" max="15903" width="12.5703125" style="3" customWidth="1"/>
    <col min="15904" max="15904" width="13.140625" style="3" customWidth="1"/>
    <col min="15905" max="15905" width="12.5703125" style="3" customWidth="1"/>
    <col min="15906" max="15906" width="20.85546875" style="3" bestFit="1" customWidth="1"/>
    <col min="15907" max="15907" width="21.7109375" style="3" customWidth="1"/>
    <col min="15908" max="15910" width="9.140625" style="3"/>
    <col min="15911" max="15911" width="3.85546875" style="3" customWidth="1"/>
    <col min="15912" max="15912" width="17.7109375" style="3" customWidth="1"/>
    <col min="15913" max="15913" width="9.42578125" style="3" bestFit="1" customWidth="1"/>
    <col min="15914" max="15914" width="12" style="3" bestFit="1" customWidth="1"/>
    <col min="15915" max="15923" width="10.7109375" style="3" customWidth="1"/>
    <col min="15924" max="15924" width="7.85546875" style="3" bestFit="1" customWidth="1"/>
    <col min="15925" max="15925" width="16.5703125" style="3" customWidth="1"/>
    <col min="15926" max="15926" width="9.140625" style="3"/>
    <col min="15927" max="15927" width="11.140625" style="3" bestFit="1" customWidth="1"/>
    <col min="15928" max="15929" width="9.85546875" style="3" bestFit="1" customWidth="1"/>
    <col min="15930" max="15930" width="11" style="3" customWidth="1"/>
    <col min="15931" max="15931" width="10.5703125" style="3" bestFit="1" customWidth="1"/>
    <col min="15932" max="15932" width="10.140625" style="3" customWidth="1"/>
    <col min="15933" max="15933" width="9.42578125" style="3" bestFit="1" customWidth="1"/>
    <col min="15934" max="15934" width="9.28515625" style="3" bestFit="1" customWidth="1"/>
    <col min="15935" max="15936" width="10.140625" style="3" customWidth="1"/>
    <col min="15937" max="15937" width="10.42578125" style="3" customWidth="1"/>
    <col min="15938" max="15938" width="9.28515625" style="3" bestFit="1" customWidth="1"/>
    <col min="15939" max="15940" width="9.140625" style="3"/>
    <col min="15941" max="15941" width="10.5703125" style="3" customWidth="1"/>
    <col min="15942" max="15945" width="9.140625" style="3"/>
    <col min="15946" max="15946" width="3.7109375" style="3" customWidth="1"/>
    <col min="15947" max="15947" width="14.7109375" style="3" customWidth="1"/>
    <col min="15948" max="15948" width="9.5703125" style="3" bestFit="1" customWidth="1"/>
    <col min="15949" max="15949" width="11.7109375" style="3" bestFit="1" customWidth="1"/>
    <col min="15950" max="15950" width="10.85546875" style="3" bestFit="1" customWidth="1"/>
    <col min="15951" max="15951" width="9.5703125" style="3" customWidth="1"/>
    <col min="15952" max="15952" width="11" style="3" bestFit="1" customWidth="1"/>
    <col min="15953" max="15953" width="11.85546875" style="3" bestFit="1" customWidth="1"/>
    <col min="15954" max="15954" width="11" style="3" bestFit="1" customWidth="1"/>
    <col min="15955" max="15955" width="13.42578125" style="3" bestFit="1" customWidth="1"/>
    <col min="15956" max="15956" width="9.7109375" style="3" bestFit="1" customWidth="1"/>
    <col min="15957" max="15957" width="11.5703125" style="3" bestFit="1" customWidth="1"/>
    <col min="15958" max="15958" width="10.85546875" style="3" bestFit="1" customWidth="1"/>
    <col min="15959" max="15959" width="11.7109375" style="3" customWidth="1"/>
    <col min="15960" max="15960" width="11.85546875" style="3" bestFit="1" customWidth="1"/>
    <col min="15961" max="15961" width="11.7109375" style="3" bestFit="1" customWidth="1"/>
    <col min="15962" max="15963" width="9.28515625" style="3" customWidth="1"/>
    <col min="15964" max="15967" width="9.140625" style="3"/>
    <col min="15968" max="15968" width="9.7109375" style="3" customWidth="1"/>
    <col min="15969" max="15969" width="14.85546875" style="3" customWidth="1"/>
    <col min="15970" max="15970" width="12.140625" style="3" bestFit="1" customWidth="1"/>
    <col min="15971" max="15971" width="16.85546875" style="3" bestFit="1" customWidth="1"/>
    <col min="15972" max="15972" width="13.42578125" style="3" bestFit="1" customWidth="1"/>
    <col min="15973" max="15973" width="15.85546875" style="3" bestFit="1" customWidth="1"/>
    <col min="15974" max="15974" width="12.5703125" style="3" bestFit="1" customWidth="1"/>
    <col min="15975" max="15975" width="13" style="3" bestFit="1" customWidth="1"/>
    <col min="15976" max="15976" width="13.28515625" style="3" bestFit="1" customWidth="1"/>
    <col min="15977" max="15977" width="12.7109375" style="3" bestFit="1" customWidth="1"/>
    <col min="15978" max="15978" width="15.28515625" style="3" customWidth="1"/>
    <col min="15979" max="15979" width="13.28515625" style="3" customWidth="1"/>
    <col min="15980" max="15980" width="10.5703125" style="3" bestFit="1" customWidth="1"/>
    <col min="15981" max="15981" width="12.5703125" style="3" customWidth="1"/>
    <col min="15982" max="15982" width="9.85546875" style="3" bestFit="1" customWidth="1"/>
    <col min="15983" max="15983" width="9.28515625" style="3" bestFit="1" customWidth="1"/>
    <col min="15984" max="15984" width="11" style="3" bestFit="1" customWidth="1"/>
    <col min="15985" max="15985" width="13.85546875" style="3" bestFit="1" customWidth="1"/>
    <col min="15986" max="15991" width="9.140625" style="3"/>
    <col min="15992" max="15992" width="15.7109375" style="3" customWidth="1"/>
    <col min="15993" max="16128" width="9.140625" style="3"/>
    <col min="16129" max="16129" width="32.28515625" style="3" customWidth="1"/>
    <col min="16130" max="16130" width="10.7109375" style="3" customWidth="1"/>
    <col min="16131" max="16131" width="16.140625" style="3" customWidth="1"/>
    <col min="16132" max="16132" width="13.28515625" style="3" customWidth="1"/>
    <col min="16133" max="16133" width="14.85546875" style="3" bestFit="1" customWidth="1"/>
    <col min="16134" max="16134" width="13.7109375" style="3" bestFit="1" customWidth="1"/>
    <col min="16135" max="16135" width="12.5703125" style="3" customWidth="1"/>
    <col min="16136" max="16136" width="14.28515625" style="3" bestFit="1" customWidth="1"/>
    <col min="16137" max="16137" width="15" style="3" bestFit="1" customWidth="1"/>
    <col min="16138" max="16138" width="14.42578125" style="3" bestFit="1" customWidth="1"/>
    <col min="16139" max="16141" width="12.5703125" style="3" customWidth="1"/>
    <col min="16142" max="16142" width="11.7109375" style="3" customWidth="1"/>
    <col min="16143" max="16143" width="19.85546875" style="3" bestFit="1" customWidth="1"/>
    <col min="16144" max="16144" width="11.7109375" style="3" customWidth="1"/>
    <col min="16145" max="16147" width="9.140625" style="3"/>
    <col min="16148" max="16148" width="38" style="3" customWidth="1"/>
    <col min="16149" max="16149" width="10.85546875" style="3" customWidth="1"/>
    <col min="16150" max="16150" width="18.28515625" style="3" customWidth="1"/>
    <col min="16151" max="16151" width="13.7109375" style="3" customWidth="1"/>
    <col min="16152" max="16152" width="14.28515625" style="3" customWidth="1"/>
    <col min="16153" max="16153" width="14.42578125" style="3" customWidth="1"/>
    <col min="16154" max="16154" width="12.5703125" style="3" customWidth="1"/>
    <col min="16155" max="16156" width="15" style="3" customWidth="1"/>
    <col min="16157" max="16157" width="18.85546875" style="3" bestFit="1" customWidth="1"/>
    <col min="16158" max="16159" width="12.5703125" style="3" customWidth="1"/>
    <col min="16160" max="16160" width="13.140625" style="3" customWidth="1"/>
    <col min="16161" max="16161" width="12.5703125" style="3" customWidth="1"/>
    <col min="16162" max="16162" width="20.85546875" style="3" bestFit="1" customWidth="1"/>
    <col min="16163" max="16163" width="21.7109375" style="3" customWidth="1"/>
    <col min="16164" max="16166" width="9.140625" style="3"/>
    <col min="16167" max="16167" width="3.85546875" style="3" customWidth="1"/>
    <col min="16168" max="16168" width="17.7109375" style="3" customWidth="1"/>
    <col min="16169" max="16169" width="9.42578125" style="3" bestFit="1" customWidth="1"/>
    <col min="16170" max="16170" width="12" style="3" bestFit="1" customWidth="1"/>
    <col min="16171" max="16179" width="10.7109375" style="3" customWidth="1"/>
    <col min="16180" max="16180" width="7.85546875" style="3" bestFit="1" customWidth="1"/>
    <col min="16181" max="16181" width="16.5703125" style="3" customWidth="1"/>
    <col min="16182" max="16182" width="9.140625" style="3"/>
    <col min="16183" max="16183" width="11.140625" style="3" bestFit="1" customWidth="1"/>
    <col min="16184" max="16185" width="9.85546875" style="3" bestFit="1" customWidth="1"/>
    <col min="16186" max="16186" width="11" style="3" customWidth="1"/>
    <col min="16187" max="16187" width="10.5703125" style="3" bestFit="1" customWidth="1"/>
    <col min="16188" max="16188" width="10.140625" style="3" customWidth="1"/>
    <col min="16189" max="16189" width="9.42578125" style="3" bestFit="1" customWidth="1"/>
    <col min="16190" max="16190" width="9.28515625" style="3" bestFit="1" customWidth="1"/>
    <col min="16191" max="16192" width="10.140625" style="3" customWidth="1"/>
    <col min="16193" max="16193" width="10.42578125" style="3" customWidth="1"/>
    <col min="16194" max="16194" width="9.28515625" style="3" bestFit="1" customWidth="1"/>
    <col min="16195" max="16196" width="9.140625" style="3"/>
    <col min="16197" max="16197" width="10.5703125" style="3" customWidth="1"/>
    <col min="16198" max="16201" width="9.140625" style="3"/>
    <col min="16202" max="16202" width="3.7109375" style="3" customWidth="1"/>
    <col min="16203" max="16203" width="14.7109375" style="3" customWidth="1"/>
    <col min="16204" max="16204" width="9.5703125" style="3" bestFit="1" customWidth="1"/>
    <col min="16205" max="16205" width="11.7109375" style="3" bestFit="1" customWidth="1"/>
    <col min="16206" max="16206" width="10.85546875" style="3" bestFit="1" customWidth="1"/>
    <col min="16207" max="16207" width="9.5703125" style="3" customWidth="1"/>
    <col min="16208" max="16208" width="11" style="3" bestFit="1" customWidth="1"/>
    <col min="16209" max="16209" width="11.85546875" style="3" bestFit="1" customWidth="1"/>
    <col min="16210" max="16210" width="11" style="3" bestFit="1" customWidth="1"/>
    <col min="16211" max="16211" width="13.42578125" style="3" bestFit="1" customWidth="1"/>
    <col min="16212" max="16212" width="9.7109375" style="3" bestFit="1" customWidth="1"/>
    <col min="16213" max="16213" width="11.5703125" style="3" bestFit="1" customWidth="1"/>
    <col min="16214" max="16214" width="10.85546875" style="3" bestFit="1" customWidth="1"/>
    <col min="16215" max="16215" width="11.7109375" style="3" customWidth="1"/>
    <col min="16216" max="16216" width="11.85546875" style="3" bestFit="1" customWidth="1"/>
    <col min="16217" max="16217" width="11.7109375" style="3" bestFit="1" customWidth="1"/>
    <col min="16218" max="16219" width="9.28515625" style="3" customWidth="1"/>
    <col min="16220" max="16223" width="9.140625" style="3"/>
    <col min="16224" max="16224" width="9.7109375" style="3" customWidth="1"/>
    <col min="16225" max="16225" width="14.85546875" style="3" customWidth="1"/>
    <col min="16226" max="16226" width="12.140625" style="3" bestFit="1" customWidth="1"/>
    <col min="16227" max="16227" width="16.85546875" style="3" bestFit="1" customWidth="1"/>
    <col min="16228" max="16228" width="13.42578125" style="3" bestFit="1" customWidth="1"/>
    <col min="16229" max="16229" width="15.85546875" style="3" bestFit="1" customWidth="1"/>
    <col min="16230" max="16230" width="12.5703125" style="3" bestFit="1" customWidth="1"/>
    <col min="16231" max="16231" width="13" style="3" bestFit="1" customWidth="1"/>
    <col min="16232" max="16232" width="13.28515625" style="3" bestFit="1" customWidth="1"/>
    <col min="16233" max="16233" width="12.7109375" style="3" bestFit="1" customWidth="1"/>
    <col min="16234" max="16234" width="15.28515625" style="3" customWidth="1"/>
    <col min="16235" max="16235" width="13.28515625" style="3" customWidth="1"/>
    <col min="16236" max="16236" width="10.5703125" style="3" bestFit="1" customWidth="1"/>
    <col min="16237" max="16237" width="12.5703125" style="3" customWidth="1"/>
    <col min="16238" max="16238" width="9.85546875" style="3" bestFit="1" customWidth="1"/>
    <col min="16239" max="16239" width="9.28515625" style="3" bestFit="1" customWidth="1"/>
    <col min="16240" max="16240" width="11" style="3" bestFit="1" customWidth="1"/>
    <col min="16241" max="16241" width="13.85546875" style="3" bestFit="1" customWidth="1"/>
    <col min="16242" max="16247" width="9.140625" style="3"/>
    <col min="16248" max="16248" width="15.7109375" style="3" customWidth="1"/>
    <col min="16249" max="16384" width="9.140625" style="3"/>
  </cols>
  <sheetData>
    <row r="1" spans="1:120">
      <c r="A1" s="146" t="s">
        <v>716</v>
      </c>
      <c r="B1" s="89" t="s">
        <v>626</v>
      </c>
      <c r="F1" s="3" t="s">
        <v>34</v>
      </c>
      <c r="G1" s="3" t="s">
        <v>34</v>
      </c>
      <c r="T1" s="147" t="s">
        <v>717</v>
      </c>
      <c r="U1" s="148" t="s">
        <v>626</v>
      </c>
      <c r="V1" s="149"/>
      <c r="W1" s="149"/>
      <c r="X1" s="149"/>
      <c r="Y1" s="149"/>
      <c r="Z1" s="149"/>
      <c r="AA1" s="149"/>
      <c r="AB1" s="149"/>
      <c r="AC1" s="149"/>
      <c r="AD1" s="149"/>
      <c r="AE1" s="149"/>
      <c r="AF1" s="149"/>
      <c r="AG1" s="149"/>
      <c r="AM1" s="150">
        <v>1</v>
      </c>
      <c r="AN1" s="151">
        <v>43252</v>
      </c>
      <c r="AO1" s="152"/>
      <c r="AP1" s="152"/>
      <c r="AQ1" s="152"/>
      <c r="AR1" s="152"/>
      <c r="AS1" s="152"/>
      <c r="AT1" s="152"/>
      <c r="AU1" s="152"/>
      <c r="AV1" s="152"/>
      <c r="AW1" s="152"/>
      <c r="AX1" s="152"/>
      <c r="AY1" s="152"/>
      <c r="AZ1" s="152">
        <v>1</v>
      </c>
      <c r="BA1" s="151">
        <v>43252</v>
      </c>
      <c r="BB1" s="152"/>
      <c r="BC1" s="152"/>
      <c r="BD1" s="152"/>
      <c r="BE1" s="152"/>
      <c r="BF1" s="152"/>
      <c r="BG1" s="152"/>
      <c r="BH1" s="152"/>
      <c r="BI1" s="152"/>
      <c r="BJ1" s="152"/>
      <c r="BK1" s="152"/>
      <c r="BL1" s="152"/>
      <c r="BM1" s="152"/>
      <c r="BN1" s="152"/>
      <c r="BO1" s="152"/>
      <c r="BP1" s="152"/>
      <c r="BQ1" s="152"/>
      <c r="BR1" s="152"/>
      <c r="BS1" s="152"/>
      <c r="BT1" s="152"/>
      <c r="BU1" s="152"/>
      <c r="BV1" s="152">
        <v>1</v>
      </c>
      <c r="BW1" s="151">
        <v>43252</v>
      </c>
      <c r="BX1" s="152"/>
      <c r="BY1" s="152"/>
      <c r="BZ1" s="152"/>
      <c r="CA1" s="152"/>
      <c r="CB1" s="152"/>
      <c r="CC1" s="152"/>
      <c r="CD1" s="152"/>
      <c r="CE1" s="152"/>
      <c r="CF1" s="152"/>
      <c r="CG1" s="152"/>
      <c r="CH1" s="152"/>
      <c r="CI1" s="152"/>
      <c r="CJ1" s="152"/>
      <c r="CK1" s="152"/>
      <c r="CL1" s="152"/>
      <c r="CM1" s="152"/>
      <c r="CN1" s="152"/>
      <c r="CR1" s="152">
        <v>1</v>
      </c>
      <c r="CS1" s="151">
        <v>43252</v>
      </c>
      <c r="DD1" s="152">
        <v>1</v>
      </c>
      <c r="DE1" s="151">
        <v>43252</v>
      </c>
    </row>
    <row r="2" spans="1:120">
      <c r="A2" s="97" t="s">
        <v>718</v>
      </c>
      <c r="B2" s="97" t="s">
        <v>126</v>
      </c>
      <c r="C2" s="97" t="s">
        <v>719</v>
      </c>
      <c r="D2" s="97" t="s">
        <v>720</v>
      </c>
      <c r="E2" s="97" t="s">
        <v>721</v>
      </c>
      <c r="F2" s="97" t="s">
        <v>722</v>
      </c>
      <c r="G2" s="97" t="s">
        <v>723</v>
      </c>
      <c r="H2" s="97" t="s">
        <v>724</v>
      </c>
      <c r="I2" s="97" t="s">
        <v>725</v>
      </c>
      <c r="J2" s="97" t="s">
        <v>726</v>
      </c>
      <c r="K2" s="97" t="s">
        <v>727</v>
      </c>
      <c r="L2" s="97" t="s">
        <v>59</v>
      </c>
      <c r="M2" s="97" t="s">
        <v>728</v>
      </c>
      <c r="O2" s="3" t="s">
        <v>729</v>
      </c>
      <c r="P2" s="3" t="s">
        <v>730</v>
      </c>
      <c r="T2" s="153" t="s">
        <v>718</v>
      </c>
      <c r="U2" s="153" t="s">
        <v>126</v>
      </c>
      <c r="V2" s="153" t="s">
        <v>719</v>
      </c>
      <c r="W2" s="153" t="s">
        <v>720</v>
      </c>
      <c r="X2" s="153" t="s">
        <v>721</v>
      </c>
      <c r="Y2" s="153" t="s">
        <v>722</v>
      </c>
      <c r="Z2" s="153" t="s">
        <v>723</v>
      </c>
      <c r="AA2" s="153" t="s">
        <v>724</v>
      </c>
      <c r="AB2" s="153" t="s">
        <v>725</v>
      </c>
      <c r="AC2" s="153" t="s">
        <v>726</v>
      </c>
      <c r="AD2" s="153" t="s">
        <v>727</v>
      </c>
      <c r="AE2" s="153" t="s">
        <v>59</v>
      </c>
      <c r="AF2" s="153" t="s">
        <v>728</v>
      </c>
      <c r="AG2" s="149"/>
      <c r="AI2" s="3" t="s">
        <v>730</v>
      </c>
      <c r="AM2" s="150">
        <v>2</v>
      </c>
      <c r="AN2" s="154" t="s">
        <v>731</v>
      </c>
      <c r="AO2" s="152"/>
      <c r="AP2" s="152"/>
      <c r="AQ2" s="152"/>
      <c r="AR2" s="152"/>
      <c r="AS2" s="152"/>
      <c r="AT2" s="152"/>
      <c r="AU2" s="152"/>
      <c r="AV2" s="152"/>
      <c r="AW2" s="152"/>
      <c r="AX2" s="152"/>
      <c r="AY2" s="152"/>
      <c r="AZ2" s="152">
        <v>2</v>
      </c>
      <c r="BA2" s="154" t="s">
        <v>732</v>
      </c>
      <c r="BB2" s="152"/>
      <c r="BC2" s="152"/>
      <c r="BD2" s="152"/>
      <c r="BE2" s="152"/>
      <c r="BF2" s="152"/>
      <c r="BG2" s="152"/>
      <c r="BH2" s="152"/>
      <c r="BI2" s="152"/>
      <c r="BJ2" s="152"/>
      <c r="BK2" s="152"/>
      <c r="BL2" s="152"/>
      <c r="BM2" s="152"/>
      <c r="BN2" s="152"/>
      <c r="BO2" s="152"/>
      <c r="BP2" s="152"/>
      <c r="BQ2" s="152"/>
      <c r="BR2" s="152"/>
      <c r="BS2" s="152"/>
      <c r="BT2" s="152"/>
      <c r="BU2" s="152"/>
      <c r="BV2" s="152">
        <v>2</v>
      </c>
      <c r="BW2" s="154" t="s">
        <v>733</v>
      </c>
      <c r="BX2" s="152"/>
      <c r="BY2" s="152"/>
      <c r="BZ2" s="152"/>
      <c r="CA2" s="152"/>
      <c r="CB2" s="152"/>
      <c r="CC2" s="152"/>
      <c r="CD2" s="152"/>
      <c r="CE2" s="152"/>
      <c r="CF2" s="152"/>
      <c r="CG2" s="152"/>
      <c r="CH2" s="152"/>
      <c r="CI2" s="152"/>
      <c r="CJ2" s="152"/>
      <c r="CK2" s="152"/>
      <c r="CL2" s="152"/>
      <c r="CM2" s="152"/>
      <c r="CN2" s="152"/>
      <c r="CR2" s="152">
        <v>2</v>
      </c>
      <c r="CS2" s="154" t="s">
        <v>734</v>
      </c>
      <c r="DD2" s="152">
        <v>2</v>
      </c>
      <c r="DE2" s="154" t="s">
        <v>735</v>
      </c>
    </row>
    <row r="3" spans="1:120">
      <c r="A3" s="3" t="s">
        <v>736</v>
      </c>
      <c r="B3" s="3" t="s">
        <v>569</v>
      </c>
      <c r="C3" s="3" t="s">
        <v>737</v>
      </c>
      <c r="D3" s="3" t="s">
        <v>737</v>
      </c>
      <c r="E3" s="3" t="s">
        <v>737</v>
      </c>
      <c r="F3" s="3" t="s">
        <v>737</v>
      </c>
      <c r="G3" s="3" t="s">
        <v>737</v>
      </c>
      <c r="H3" s="3" t="s">
        <v>737</v>
      </c>
      <c r="I3" s="3" t="s">
        <v>737</v>
      </c>
      <c r="J3" s="3" t="s">
        <v>737</v>
      </c>
      <c r="K3" s="3" t="s">
        <v>737</v>
      </c>
      <c r="O3" s="101"/>
      <c r="P3" s="75"/>
      <c r="T3" s="149" t="s">
        <v>736</v>
      </c>
      <c r="U3" s="149" t="s">
        <v>569</v>
      </c>
      <c r="V3" s="149" t="s">
        <v>737</v>
      </c>
      <c r="W3" s="149" t="s">
        <v>737</v>
      </c>
      <c r="X3" s="149" t="s">
        <v>737</v>
      </c>
      <c r="Y3" s="149" t="s">
        <v>737</v>
      </c>
      <c r="Z3" s="149" t="s">
        <v>737</v>
      </c>
      <c r="AA3" s="149" t="s">
        <v>737</v>
      </c>
      <c r="AB3" s="149" t="s">
        <v>737</v>
      </c>
      <c r="AC3" s="149" t="s">
        <v>737</v>
      </c>
      <c r="AD3" s="149" t="s">
        <v>737</v>
      </c>
      <c r="AE3" s="149"/>
      <c r="AF3" s="149"/>
      <c r="AG3" s="149"/>
      <c r="AI3" s="75"/>
      <c r="AM3" s="150">
        <v>3</v>
      </c>
      <c r="AN3" s="152"/>
      <c r="AO3" s="152"/>
      <c r="AP3" s="152"/>
      <c r="AQ3" s="152"/>
      <c r="AR3" s="152"/>
      <c r="AS3" s="152"/>
      <c r="AT3" s="152"/>
      <c r="AU3" s="152"/>
      <c r="AV3" s="152"/>
      <c r="AW3" s="152"/>
      <c r="AX3" s="152"/>
      <c r="AY3" s="152"/>
      <c r="AZ3" s="152">
        <v>3</v>
      </c>
      <c r="BA3" s="152"/>
      <c r="BB3" s="152"/>
      <c r="BC3" s="152"/>
      <c r="BD3" s="152"/>
      <c r="BE3" s="152"/>
      <c r="BF3" s="152"/>
      <c r="BG3" s="152"/>
      <c r="BH3" s="152"/>
      <c r="BI3" s="152"/>
      <c r="BJ3" s="152"/>
      <c r="BK3" s="152"/>
      <c r="BL3" s="152"/>
      <c r="BM3" s="152"/>
      <c r="BN3" s="152"/>
      <c r="BO3" s="152"/>
      <c r="BP3" s="152"/>
      <c r="BQ3" s="152"/>
      <c r="BR3" s="152"/>
      <c r="BS3" s="152"/>
      <c r="BT3" s="152"/>
      <c r="BU3" s="152"/>
      <c r="BV3" s="152">
        <v>3</v>
      </c>
      <c r="BW3" s="152"/>
      <c r="BX3" s="152"/>
      <c r="BY3" s="152"/>
      <c r="BZ3" s="152"/>
      <c r="CA3" s="152"/>
      <c r="CB3" s="152"/>
      <c r="CC3" s="152"/>
      <c r="CD3" s="152"/>
      <c r="CE3" s="152"/>
      <c r="CF3" s="152"/>
      <c r="CG3" s="152"/>
      <c r="CH3" s="152"/>
      <c r="CI3" s="152"/>
      <c r="CJ3" s="152"/>
      <c r="CK3" s="152"/>
      <c r="CL3" s="152"/>
      <c r="CM3" s="152"/>
      <c r="CN3" s="152"/>
      <c r="CR3" s="152">
        <v>3</v>
      </c>
      <c r="CS3" s="154" t="s">
        <v>738</v>
      </c>
      <c r="DD3" s="152">
        <v>3</v>
      </c>
      <c r="DE3" s="154" t="s">
        <v>739</v>
      </c>
    </row>
    <row r="4" spans="1:120">
      <c r="A4" s="3" t="s">
        <v>740</v>
      </c>
      <c r="B4" s="3" t="s">
        <v>249</v>
      </c>
      <c r="C4" s="155">
        <v>1.5129520140978498E-2</v>
      </c>
      <c r="D4" s="155">
        <v>0.25564661634789582</v>
      </c>
      <c r="E4" s="155">
        <v>8.1960338415973388E-2</v>
      </c>
      <c r="F4" s="155">
        <v>0</v>
      </c>
      <c r="G4" s="155">
        <v>0.1258276919529534</v>
      </c>
      <c r="H4" s="155">
        <v>0.43565547064844989</v>
      </c>
      <c r="I4" s="155">
        <v>6.0213193584406841E-2</v>
      </c>
      <c r="J4" s="155">
        <v>2.5230206846785931E-2</v>
      </c>
      <c r="K4" s="155">
        <v>3.3696206255622843E-4</v>
      </c>
      <c r="O4" s="156">
        <v>0.99999999999999989</v>
      </c>
      <c r="P4" s="75" t="s">
        <v>34</v>
      </c>
      <c r="T4" s="149" t="s">
        <v>740</v>
      </c>
      <c r="U4" s="149" t="s">
        <v>249</v>
      </c>
      <c r="V4" s="157">
        <v>1.5129520140978498E-2</v>
      </c>
      <c r="W4" s="157">
        <v>0.25564661634789582</v>
      </c>
      <c r="X4" s="157">
        <v>8.1960338415973388E-2</v>
      </c>
      <c r="Y4" s="157">
        <v>0</v>
      </c>
      <c r="Z4" s="157">
        <v>0.1258276919529534</v>
      </c>
      <c r="AA4" s="157">
        <v>0.43565547064844989</v>
      </c>
      <c r="AB4" s="157">
        <v>6.0213193584406841E-2</v>
      </c>
      <c r="AC4" s="157">
        <v>2.5230206846785931E-2</v>
      </c>
      <c r="AD4" s="157">
        <v>3.3696206255622843E-4</v>
      </c>
      <c r="AE4" s="149"/>
      <c r="AF4" s="149"/>
      <c r="AG4" s="149"/>
      <c r="AH4" s="75">
        <v>0.99999999999999989</v>
      </c>
      <c r="AI4" s="75" t="s">
        <v>34</v>
      </c>
      <c r="AJ4" s="75"/>
      <c r="AM4" s="150">
        <v>4</v>
      </c>
      <c r="AN4" s="158">
        <v>0.75</v>
      </c>
      <c r="AO4" s="152" t="s">
        <v>741</v>
      </c>
      <c r="AP4" s="152"/>
      <c r="AQ4" s="152"/>
      <c r="AR4" s="152"/>
      <c r="AS4" s="152"/>
      <c r="AT4" s="152"/>
      <c r="AU4" s="152"/>
      <c r="AV4" s="152"/>
      <c r="AW4" s="152"/>
      <c r="AX4" s="152"/>
      <c r="AY4" s="152"/>
      <c r="AZ4" s="152">
        <v>4</v>
      </c>
      <c r="BA4" s="152"/>
      <c r="BB4" s="152"/>
      <c r="BC4" s="152"/>
      <c r="BD4" s="152"/>
      <c r="BE4" s="152"/>
      <c r="BF4" s="152"/>
      <c r="BG4" s="152"/>
      <c r="BH4" s="152"/>
      <c r="BI4" s="152"/>
      <c r="BJ4" s="152"/>
      <c r="BK4" s="152"/>
      <c r="BL4" s="152"/>
      <c r="BM4" s="152"/>
      <c r="BN4" s="152"/>
      <c r="BO4" s="152"/>
      <c r="BP4" s="152"/>
      <c r="BQ4" s="152"/>
      <c r="BR4" s="152"/>
      <c r="BS4" s="152"/>
      <c r="BT4" s="152"/>
      <c r="BU4" s="152"/>
      <c r="BV4" s="152">
        <v>4</v>
      </c>
      <c r="BW4" s="152"/>
      <c r="BX4" s="152"/>
      <c r="BY4" s="152"/>
      <c r="BZ4" s="152"/>
      <c r="CA4" s="152"/>
      <c r="CB4" s="152"/>
      <c r="CC4" s="152"/>
      <c r="CD4" s="152"/>
      <c r="CE4" s="152"/>
      <c r="CF4" s="152"/>
      <c r="CG4" s="152"/>
      <c r="CH4" s="152"/>
      <c r="CI4" s="152"/>
      <c r="CJ4" s="152"/>
      <c r="CK4" s="152"/>
      <c r="CL4" s="152"/>
      <c r="CM4" s="152"/>
      <c r="CN4" s="152"/>
      <c r="CR4" s="152">
        <v>4</v>
      </c>
      <c r="CT4" s="159"/>
      <c r="CU4" s="159"/>
      <c r="CV4" s="159"/>
      <c r="CW4" s="159"/>
      <c r="CX4" s="159"/>
      <c r="CY4" s="159"/>
      <c r="CZ4" s="159"/>
      <c r="DA4" s="159"/>
      <c r="DB4" s="159"/>
      <c r="DD4" s="152">
        <v>4</v>
      </c>
      <c r="DF4" s="159"/>
      <c r="DG4" s="159"/>
      <c r="DH4" s="159"/>
      <c r="DI4" s="159"/>
      <c r="DJ4" s="159"/>
      <c r="DK4" s="159"/>
      <c r="DL4" s="159"/>
      <c r="DM4" s="159"/>
      <c r="DN4" s="159"/>
    </row>
    <row r="5" spans="1:120">
      <c r="A5" s="3" t="s">
        <v>742</v>
      </c>
      <c r="B5" s="3" t="s">
        <v>674</v>
      </c>
      <c r="C5" s="155">
        <v>1.5129520140978498E-2</v>
      </c>
      <c r="D5" s="155">
        <v>0.25564661634789582</v>
      </c>
      <c r="E5" s="155">
        <v>8.1960338415973388E-2</v>
      </c>
      <c r="F5" s="155">
        <v>0</v>
      </c>
      <c r="G5" s="155">
        <v>0.1258276919529534</v>
      </c>
      <c r="H5" s="155">
        <v>0.43565547064844989</v>
      </c>
      <c r="I5" s="155">
        <v>6.0213193584406841E-2</v>
      </c>
      <c r="J5" s="155">
        <v>2.5230206846785931E-2</v>
      </c>
      <c r="K5" s="155">
        <v>3.3696206255622843E-4</v>
      </c>
      <c r="O5" s="156">
        <v>0.99999999999999989</v>
      </c>
      <c r="P5" s="75" t="s">
        <v>34</v>
      </c>
      <c r="T5" s="149" t="s">
        <v>742</v>
      </c>
      <c r="U5" s="149" t="s">
        <v>674</v>
      </c>
      <c r="V5" s="157">
        <v>1.5129520140978498E-2</v>
      </c>
      <c r="W5" s="157">
        <v>0.25564661634789582</v>
      </c>
      <c r="X5" s="157">
        <v>8.1960338415973388E-2</v>
      </c>
      <c r="Y5" s="157">
        <v>0</v>
      </c>
      <c r="Z5" s="157">
        <v>0.1258276919529534</v>
      </c>
      <c r="AA5" s="157">
        <v>0.43565547064844989</v>
      </c>
      <c r="AB5" s="157">
        <v>6.0213193584406841E-2</v>
      </c>
      <c r="AC5" s="157">
        <v>2.5230206846785931E-2</v>
      </c>
      <c r="AD5" s="157">
        <v>3.3696206255622843E-4</v>
      </c>
      <c r="AE5" s="149"/>
      <c r="AF5" s="149"/>
      <c r="AG5" s="149"/>
      <c r="AH5" s="75">
        <v>0.99999999999999989</v>
      </c>
      <c r="AI5" s="75" t="s">
        <v>34</v>
      </c>
      <c r="AM5" s="150">
        <v>5</v>
      </c>
      <c r="AN5" s="158">
        <v>0.25</v>
      </c>
      <c r="AO5" s="152" t="s">
        <v>743</v>
      </c>
      <c r="AP5" s="152"/>
      <c r="AQ5" s="152"/>
      <c r="AR5" s="152"/>
      <c r="AS5" s="152"/>
      <c r="AT5" s="152"/>
      <c r="AU5" s="152"/>
      <c r="AV5" s="152"/>
      <c r="AW5" s="152"/>
      <c r="AX5" s="152"/>
      <c r="AY5" s="152"/>
      <c r="AZ5" s="152">
        <v>5</v>
      </c>
      <c r="BA5" s="152"/>
      <c r="BB5" s="152"/>
      <c r="BC5" s="152"/>
      <c r="BD5" s="152"/>
      <c r="BE5" s="152"/>
      <c r="BF5" s="152"/>
      <c r="BG5" s="152"/>
      <c r="BH5" s="152"/>
      <c r="BI5" s="152"/>
      <c r="BJ5" s="152"/>
      <c r="BK5" s="152"/>
      <c r="BL5" s="152"/>
      <c r="BM5" s="152"/>
      <c r="BN5" s="152"/>
      <c r="BO5" s="152"/>
      <c r="BP5" s="152"/>
      <c r="BQ5" s="152"/>
      <c r="BR5" s="152"/>
      <c r="BS5" s="152"/>
      <c r="BT5" s="152"/>
      <c r="BU5" s="152"/>
      <c r="BV5" s="152">
        <v>5</v>
      </c>
      <c r="BW5" s="152"/>
      <c r="BX5" s="152"/>
      <c r="BY5" s="152"/>
      <c r="BZ5" s="152"/>
      <c r="CA5" s="152"/>
      <c r="CB5" s="152"/>
      <c r="CC5" s="152"/>
      <c r="CD5" s="152"/>
      <c r="CE5" s="152"/>
      <c r="CF5" s="152"/>
      <c r="CG5" s="152"/>
      <c r="CH5" s="152"/>
      <c r="CI5" s="152"/>
      <c r="CJ5" s="152"/>
      <c r="CK5" s="152"/>
      <c r="CL5" s="152"/>
      <c r="CM5" s="152"/>
      <c r="CN5" s="152"/>
      <c r="CR5" s="152">
        <v>5</v>
      </c>
      <c r="CT5" s="53"/>
      <c r="CU5" s="53"/>
      <c r="CV5" s="53"/>
      <c r="CW5" s="53"/>
      <c r="CX5" s="53"/>
      <c r="CY5" s="53"/>
      <c r="CZ5" s="53"/>
      <c r="DA5" s="53"/>
      <c r="DB5" s="53"/>
      <c r="DD5" s="152">
        <v>5</v>
      </c>
      <c r="DF5" s="53"/>
      <c r="DG5" s="53"/>
      <c r="DH5" s="53"/>
      <c r="DI5" s="53"/>
      <c r="DJ5" s="53"/>
      <c r="DK5" s="53"/>
      <c r="DL5" s="53"/>
      <c r="DM5" s="53"/>
      <c r="DN5" s="53"/>
    </row>
    <row r="6" spans="1:120">
      <c r="A6" s="3" t="s">
        <v>744</v>
      </c>
      <c r="B6" s="3" t="s">
        <v>745</v>
      </c>
      <c r="C6" s="155">
        <v>1.5129520140978498E-2</v>
      </c>
      <c r="D6" s="155">
        <v>0.25564661634789582</v>
      </c>
      <c r="E6" s="155">
        <v>8.1960338415973388E-2</v>
      </c>
      <c r="F6" s="155">
        <v>0</v>
      </c>
      <c r="G6" s="155">
        <v>0.1258276919529534</v>
      </c>
      <c r="H6" s="155">
        <v>0.43565547064844989</v>
      </c>
      <c r="I6" s="155">
        <v>6.0213193584406841E-2</v>
      </c>
      <c r="J6" s="155">
        <v>2.5230206846785931E-2</v>
      </c>
      <c r="K6" s="155">
        <v>3.3696206255622843E-4</v>
      </c>
      <c r="O6" s="156">
        <v>0.99999999999999989</v>
      </c>
      <c r="P6" s="75" t="s">
        <v>34</v>
      </c>
      <c r="T6" s="149" t="s">
        <v>744</v>
      </c>
      <c r="U6" s="149" t="s">
        <v>745</v>
      </c>
      <c r="V6" s="157">
        <v>1.5129520140978498E-2</v>
      </c>
      <c r="W6" s="157">
        <v>0.25564661634789582</v>
      </c>
      <c r="X6" s="157">
        <v>8.1960338415973388E-2</v>
      </c>
      <c r="Y6" s="157">
        <v>0</v>
      </c>
      <c r="Z6" s="157">
        <v>0.1258276919529534</v>
      </c>
      <c r="AA6" s="157">
        <v>0.43565547064844989</v>
      </c>
      <c r="AB6" s="157">
        <v>6.0213193584406841E-2</v>
      </c>
      <c r="AC6" s="157">
        <v>2.5230206846785931E-2</v>
      </c>
      <c r="AD6" s="157">
        <v>3.3696206255622843E-4</v>
      </c>
      <c r="AE6" s="149"/>
      <c r="AF6" s="149"/>
      <c r="AG6" s="149"/>
      <c r="AH6" s="75">
        <v>0.99999999999999989</v>
      </c>
      <c r="AI6" s="75" t="s">
        <v>34</v>
      </c>
      <c r="AM6" s="150">
        <v>6</v>
      </c>
      <c r="AY6" s="152"/>
      <c r="AZ6" s="152">
        <v>6</v>
      </c>
      <c r="BB6" s="152"/>
      <c r="BC6" s="152"/>
      <c r="BD6" s="152"/>
      <c r="BE6" s="152"/>
      <c r="BF6" s="152"/>
      <c r="BG6" s="152"/>
      <c r="BH6" s="152"/>
      <c r="BI6" s="152"/>
      <c r="BJ6" s="152"/>
      <c r="BK6" s="152"/>
      <c r="BL6" s="152"/>
      <c r="BM6" s="152"/>
      <c r="BN6" s="152"/>
      <c r="BO6" s="152"/>
      <c r="BP6" s="152"/>
      <c r="BQ6" s="152"/>
      <c r="BR6" s="152"/>
      <c r="BS6" s="152"/>
      <c r="BT6" s="152"/>
      <c r="BU6" s="152"/>
      <c r="BV6" s="152">
        <v>6</v>
      </c>
      <c r="BW6" s="152"/>
      <c r="BX6" s="152"/>
      <c r="BY6" s="152"/>
      <c r="BZ6" s="152"/>
      <c r="CA6" s="152"/>
      <c r="CB6" s="152"/>
      <c r="CC6" s="152"/>
      <c r="CD6" s="152"/>
      <c r="CE6" s="152"/>
      <c r="CF6" s="152"/>
      <c r="CG6" s="152"/>
      <c r="CH6" s="152"/>
      <c r="CI6" s="152"/>
      <c r="CJ6" s="152"/>
      <c r="CK6" s="152"/>
      <c r="CL6" s="152"/>
      <c r="CM6" s="152"/>
      <c r="CN6" s="152"/>
      <c r="CR6" s="152">
        <v>6</v>
      </c>
      <c r="CS6" s="53"/>
      <c r="CT6" s="159"/>
      <c r="CU6" s="159"/>
      <c r="CV6" s="159"/>
      <c r="CW6" s="159"/>
      <c r="CX6" s="159"/>
      <c r="CY6" s="159"/>
      <c r="CZ6" s="159"/>
      <c r="DA6" s="159"/>
      <c r="DB6" s="159"/>
      <c r="DD6" s="152">
        <v>6</v>
      </c>
      <c r="DE6" s="53"/>
      <c r="DF6" s="159"/>
      <c r="DG6" s="159"/>
      <c r="DH6" s="159"/>
      <c r="DI6" s="159"/>
      <c r="DJ6" s="159"/>
      <c r="DK6" s="159"/>
      <c r="DL6" s="159"/>
      <c r="DM6" s="159"/>
      <c r="DN6" s="159"/>
    </row>
    <row r="7" spans="1:120">
      <c r="A7" s="3" t="s">
        <v>746</v>
      </c>
      <c r="B7" s="3" t="s">
        <v>635</v>
      </c>
      <c r="C7" s="155">
        <v>3.1614402391046612E-2</v>
      </c>
      <c r="D7" s="155">
        <v>0.53419506526458704</v>
      </c>
      <c r="E7" s="155">
        <v>0.17126300732901883</v>
      </c>
      <c r="F7" s="155">
        <v>0</v>
      </c>
      <c r="G7" s="155">
        <v>0.26292752501534744</v>
      </c>
      <c r="H7" s="155">
        <v>0</v>
      </c>
      <c r="I7" s="155">
        <v>0</v>
      </c>
      <c r="J7" s="155">
        <v>0</v>
      </c>
      <c r="K7" s="155">
        <v>0</v>
      </c>
      <c r="O7" s="156">
        <v>0.99999999999999989</v>
      </c>
      <c r="P7" s="75" t="s">
        <v>34</v>
      </c>
      <c r="T7" s="149" t="s">
        <v>746</v>
      </c>
      <c r="U7" s="149" t="s">
        <v>635</v>
      </c>
      <c r="V7" s="157">
        <v>3.1614402391046612E-2</v>
      </c>
      <c r="W7" s="157">
        <v>0.53419506526458704</v>
      </c>
      <c r="X7" s="157">
        <v>0.17126300732901883</v>
      </c>
      <c r="Y7" s="157">
        <v>0</v>
      </c>
      <c r="Z7" s="157">
        <v>0.26292752501534744</v>
      </c>
      <c r="AA7" s="157">
        <v>0</v>
      </c>
      <c r="AB7" s="157">
        <v>0</v>
      </c>
      <c r="AC7" s="157">
        <v>0</v>
      </c>
      <c r="AD7" s="157">
        <v>0</v>
      </c>
      <c r="AE7" s="149"/>
      <c r="AF7" s="149"/>
      <c r="AG7" s="149"/>
      <c r="AH7" s="75">
        <v>0.99999999999999989</v>
      </c>
      <c r="AI7" s="75" t="s">
        <v>34</v>
      </c>
      <c r="AM7" s="150">
        <v>7</v>
      </c>
      <c r="AY7" s="152"/>
      <c r="AZ7" s="152">
        <v>7</v>
      </c>
      <c r="BA7" s="154" t="s">
        <v>747</v>
      </c>
      <c r="BB7" s="152"/>
      <c r="BC7" s="152"/>
      <c r="BD7" s="152"/>
      <c r="BE7" s="152"/>
      <c r="BF7" s="152"/>
      <c r="BG7" s="152"/>
      <c r="BH7" s="152"/>
      <c r="BI7" s="152"/>
      <c r="BJ7" s="152"/>
      <c r="BK7" s="152"/>
      <c r="BL7" s="152"/>
      <c r="BM7" s="152"/>
      <c r="BN7" s="152"/>
      <c r="BO7" s="152"/>
      <c r="BP7" s="152"/>
      <c r="BQ7" s="152"/>
      <c r="BR7" s="152"/>
      <c r="BS7" s="152"/>
      <c r="BT7" s="152"/>
      <c r="BU7" s="152"/>
      <c r="BV7" s="152">
        <v>7</v>
      </c>
      <c r="BW7" s="152"/>
      <c r="BX7" s="152"/>
      <c r="BY7" s="152"/>
      <c r="BZ7" s="152"/>
      <c r="CA7" s="152"/>
      <c r="CB7" s="152"/>
      <c r="CC7" s="152"/>
      <c r="CD7" s="152"/>
      <c r="CE7" s="152"/>
      <c r="CF7" s="152"/>
      <c r="CG7" s="152"/>
      <c r="CH7" s="152"/>
      <c r="CI7" s="152"/>
      <c r="CJ7" s="152"/>
      <c r="CK7" s="152"/>
      <c r="CL7" s="152"/>
      <c r="CM7" s="152"/>
      <c r="CN7" s="152"/>
      <c r="CR7" s="152">
        <v>7</v>
      </c>
      <c r="CT7" s="53" t="s">
        <v>748</v>
      </c>
      <c r="CU7" s="53" t="s">
        <v>748</v>
      </c>
      <c r="CV7" s="53" t="s">
        <v>748</v>
      </c>
      <c r="CW7" s="53" t="s">
        <v>748</v>
      </c>
      <c r="CX7" s="53" t="s">
        <v>748</v>
      </c>
      <c r="CY7" s="53" t="s">
        <v>749</v>
      </c>
      <c r="CZ7" s="53" t="s">
        <v>749</v>
      </c>
      <c r="DA7" s="53" t="s">
        <v>749</v>
      </c>
      <c r="DB7" s="53" t="s">
        <v>749</v>
      </c>
      <c r="DD7" s="152">
        <v>7</v>
      </c>
      <c r="DF7" s="53" t="s">
        <v>748</v>
      </c>
      <c r="DG7" s="53" t="s">
        <v>748</v>
      </c>
      <c r="DH7" s="53" t="s">
        <v>748</v>
      </c>
      <c r="DI7" s="53" t="s">
        <v>748</v>
      </c>
      <c r="DJ7" s="53" t="s">
        <v>748</v>
      </c>
      <c r="DK7" s="53" t="s">
        <v>749</v>
      </c>
      <c r="DL7" s="53" t="s">
        <v>749</v>
      </c>
      <c r="DM7" s="53" t="s">
        <v>749</v>
      </c>
      <c r="DN7" s="53" t="s">
        <v>749</v>
      </c>
      <c r="DP7" s="53" t="s">
        <v>750</v>
      </c>
    </row>
    <row r="8" spans="1:120">
      <c r="A8" s="3" t="s">
        <v>751</v>
      </c>
      <c r="B8" s="3" t="s">
        <v>649</v>
      </c>
      <c r="C8" s="155">
        <v>0</v>
      </c>
      <c r="D8" s="155">
        <v>0</v>
      </c>
      <c r="E8" s="155">
        <v>0</v>
      </c>
      <c r="F8" s="155">
        <v>0</v>
      </c>
      <c r="G8" s="155">
        <v>0</v>
      </c>
      <c r="H8" s="155">
        <v>0.83549200679816704</v>
      </c>
      <c r="I8" s="155">
        <v>0.11547574937755825</v>
      </c>
      <c r="J8" s="155">
        <v>4.8386024210778575E-2</v>
      </c>
      <c r="K8" s="155">
        <v>6.4621961349621462E-4</v>
      </c>
      <c r="O8" s="156">
        <v>1</v>
      </c>
      <c r="P8" s="75" t="s">
        <v>34</v>
      </c>
      <c r="T8" s="149" t="s">
        <v>751</v>
      </c>
      <c r="U8" s="149" t="s">
        <v>649</v>
      </c>
      <c r="V8" s="157">
        <v>0</v>
      </c>
      <c r="W8" s="157">
        <v>0</v>
      </c>
      <c r="X8" s="157">
        <v>0</v>
      </c>
      <c r="Y8" s="157">
        <v>0</v>
      </c>
      <c r="Z8" s="157">
        <v>0</v>
      </c>
      <c r="AA8" s="157">
        <v>0.83549200679816704</v>
      </c>
      <c r="AB8" s="157">
        <v>0.11547574937755825</v>
      </c>
      <c r="AC8" s="157">
        <v>4.8386024210778575E-2</v>
      </c>
      <c r="AD8" s="157">
        <v>6.4621961349621462E-4</v>
      </c>
      <c r="AE8" s="149"/>
      <c r="AF8" s="149"/>
      <c r="AG8" s="149"/>
      <c r="AH8" s="75">
        <v>1</v>
      </c>
      <c r="AI8" s="75" t="s">
        <v>34</v>
      </c>
      <c r="AM8" s="150">
        <v>8</v>
      </c>
      <c r="AN8" s="160"/>
      <c r="AO8" s="160" t="s">
        <v>752</v>
      </c>
      <c r="AP8" s="160" t="s">
        <v>753</v>
      </c>
      <c r="AQ8" s="160" t="s">
        <v>752</v>
      </c>
      <c r="AR8" s="160" t="s">
        <v>754</v>
      </c>
      <c r="AS8" s="160" t="s">
        <v>754</v>
      </c>
      <c r="AT8" s="160" t="s">
        <v>755</v>
      </c>
      <c r="AU8" s="160" t="s">
        <v>755</v>
      </c>
      <c r="AV8" s="160" t="s">
        <v>755</v>
      </c>
      <c r="AW8" s="160" t="s">
        <v>755</v>
      </c>
      <c r="AX8" s="152"/>
      <c r="AZ8" s="152">
        <v>8</v>
      </c>
      <c r="BA8" s="152"/>
      <c r="BB8" s="152"/>
      <c r="BC8" s="152"/>
      <c r="BD8" s="152"/>
      <c r="BE8" s="152"/>
      <c r="BF8" s="152"/>
      <c r="BG8" s="152"/>
      <c r="BH8" s="152"/>
      <c r="BI8" s="152"/>
      <c r="BJ8" s="152"/>
      <c r="BK8" s="152"/>
      <c r="BL8" s="152"/>
      <c r="BM8" s="152"/>
      <c r="BN8" s="152"/>
      <c r="BO8" s="152"/>
      <c r="BP8" s="152"/>
      <c r="BQ8" s="152"/>
      <c r="BR8" s="152"/>
      <c r="BS8" s="152"/>
      <c r="BT8" s="152"/>
      <c r="BU8" s="152" t="s">
        <v>756</v>
      </c>
      <c r="BV8" s="152">
        <v>8</v>
      </c>
      <c r="BW8" s="154" t="s">
        <v>757</v>
      </c>
      <c r="BX8" s="152"/>
      <c r="BY8" s="152"/>
      <c r="BZ8" s="152"/>
      <c r="CA8" s="152"/>
      <c r="CB8" s="152"/>
      <c r="CC8" s="152"/>
      <c r="CD8" s="152"/>
      <c r="CE8" s="152"/>
      <c r="CF8" s="152"/>
      <c r="CG8" s="152"/>
      <c r="CH8" s="152"/>
      <c r="CI8" s="152"/>
      <c r="CJ8" s="152"/>
      <c r="CK8" s="152"/>
      <c r="CL8" s="152"/>
      <c r="CM8" s="152"/>
      <c r="CN8" s="152"/>
      <c r="CR8" s="152">
        <v>8</v>
      </c>
      <c r="CT8" s="53" t="s">
        <v>758</v>
      </c>
      <c r="CU8" s="53" t="s">
        <v>759</v>
      </c>
      <c r="CV8" s="53" t="s">
        <v>760</v>
      </c>
      <c r="CW8" s="53" t="s">
        <v>761</v>
      </c>
      <c r="CX8" s="53" t="s">
        <v>762</v>
      </c>
      <c r="CY8" s="53" t="s">
        <v>763</v>
      </c>
      <c r="CZ8" s="53" t="s">
        <v>764</v>
      </c>
      <c r="DA8" s="53" t="s">
        <v>765</v>
      </c>
      <c r="DB8" s="53" t="s">
        <v>120</v>
      </c>
      <c r="DC8" s="53" t="s">
        <v>766</v>
      </c>
      <c r="DD8" s="152">
        <v>8</v>
      </c>
      <c r="DF8" s="53" t="s">
        <v>758</v>
      </c>
      <c r="DG8" s="53" t="s">
        <v>759</v>
      </c>
      <c r="DH8" s="53" t="s">
        <v>760</v>
      </c>
      <c r="DI8" s="53" t="s">
        <v>761</v>
      </c>
      <c r="DJ8" s="53" t="s">
        <v>762</v>
      </c>
      <c r="DK8" s="53" t="s">
        <v>763</v>
      </c>
      <c r="DL8" s="53" t="s">
        <v>764</v>
      </c>
      <c r="DM8" s="53" t="s">
        <v>765</v>
      </c>
      <c r="DN8" s="53" t="s">
        <v>120</v>
      </c>
      <c r="DO8" s="53" t="s">
        <v>766</v>
      </c>
      <c r="DP8" s="53" t="s">
        <v>767</v>
      </c>
    </row>
    <row r="9" spans="1:120">
      <c r="A9" s="3" t="s">
        <v>768</v>
      </c>
      <c r="B9" s="3" t="s">
        <v>769</v>
      </c>
      <c r="C9" s="155">
        <v>1.5252586040580681E-2</v>
      </c>
      <c r="D9" s="155">
        <v>0.25989496576572707</v>
      </c>
      <c r="E9" s="155">
        <v>8.3892431578689475E-2</v>
      </c>
      <c r="F9" s="155">
        <v>0</v>
      </c>
      <c r="G9" s="155">
        <v>0.12104807483514748</v>
      </c>
      <c r="H9" s="155">
        <v>0.4370425147366514</v>
      </c>
      <c r="I9" s="155">
        <v>5.8587965162001383E-2</v>
      </c>
      <c r="J9" s="155">
        <v>2.3940819305592748E-2</v>
      </c>
      <c r="K9" s="155">
        <v>3.4064257560970242E-4</v>
      </c>
      <c r="O9" s="156">
        <v>0.99999999999999989</v>
      </c>
      <c r="P9" s="75" t="s">
        <v>34</v>
      </c>
      <c r="T9" s="149" t="s">
        <v>768</v>
      </c>
      <c r="U9" s="149" t="s">
        <v>769</v>
      </c>
      <c r="V9" s="157">
        <v>1.5252586040580681E-2</v>
      </c>
      <c r="W9" s="157">
        <v>0.25989496576572707</v>
      </c>
      <c r="X9" s="157">
        <v>8.3892431578689475E-2</v>
      </c>
      <c r="Y9" s="157">
        <v>0</v>
      </c>
      <c r="Z9" s="157">
        <v>0.12104807483514748</v>
      </c>
      <c r="AA9" s="157">
        <v>0.4370425147366514</v>
      </c>
      <c r="AB9" s="157">
        <v>5.8587965162001383E-2</v>
      </c>
      <c r="AC9" s="157">
        <v>2.3940819305592748E-2</v>
      </c>
      <c r="AD9" s="157">
        <v>3.4064257560970242E-4</v>
      </c>
      <c r="AE9" s="149"/>
      <c r="AF9" s="149"/>
      <c r="AG9" s="149"/>
      <c r="AH9" s="75">
        <v>0.99999999999999989</v>
      </c>
      <c r="AI9" s="75" t="s">
        <v>34</v>
      </c>
      <c r="AM9" s="150">
        <v>9</v>
      </c>
      <c r="AN9" s="161" t="s">
        <v>770</v>
      </c>
      <c r="AO9" s="161" t="s">
        <v>771</v>
      </c>
      <c r="AP9" s="161" t="s">
        <v>772</v>
      </c>
      <c r="AQ9" s="161" t="s">
        <v>623</v>
      </c>
      <c r="AR9" s="161" t="s">
        <v>773</v>
      </c>
      <c r="AS9" s="161" t="s">
        <v>774</v>
      </c>
      <c r="AT9" s="161" t="s">
        <v>755</v>
      </c>
      <c r="AU9" s="161" t="s">
        <v>775</v>
      </c>
      <c r="AV9" s="161" t="s">
        <v>776</v>
      </c>
      <c r="AW9" s="161" t="s">
        <v>777</v>
      </c>
      <c r="AX9" s="152"/>
      <c r="AZ9" s="152">
        <v>9</v>
      </c>
      <c r="BA9" s="152"/>
      <c r="BB9" s="152"/>
      <c r="BC9" s="152"/>
      <c r="BD9" s="152"/>
      <c r="BE9" s="152"/>
      <c r="BF9" s="152"/>
      <c r="BG9" s="152"/>
      <c r="BH9" s="152"/>
      <c r="BI9" s="152"/>
      <c r="BJ9" s="152"/>
      <c r="BK9" s="152"/>
      <c r="BM9" s="138"/>
      <c r="BN9" s="138"/>
      <c r="BO9" s="160" t="s">
        <v>778</v>
      </c>
      <c r="BP9" s="160" t="s">
        <v>779</v>
      </c>
      <c r="BQ9" s="160"/>
      <c r="BR9" s="160"/>
      <c r="BS9" s="160"/>
      <c r="BT9" s="152"/>
      <c r="BU9" s="152" t="s">
        <v>780</v>
      </c>
      <c r="BV9" s="152">
        <v>9</v>
      </c>
      <c r="BW9" s="152"/>
      <c r="BX9" s="152"/>
      <c r="BY9" s="152"/>
      <c r="BZ9" s="152"/>
      <c r="CA9" s="152"/>
      <c r="CB9" s="152"/>
      <c r="CC9" s="152"/>
      <c r="CD9" s="152"/>
      <c r="CE9" s="152"/>
      <c r="CF9" s="152"/>
      <c r="CG9" s="152"/>
      <c r="CI9" s="160"/>
      <c r="CJ9" s="160"/>
      <c r="CK9" s="160" t="s">
        <v>778</v>
      </c>
      <c r="CL9" s="160" t="s">
        <v>779</v>
      </c>
      <c r="CM9" s="160" t="s">
        <v>778</v>
      </c>
      <c r="CN9" s="138"/>
      <c r="CO9" s="138"/>
      <c r="CR9" s="152">
        <v>9</v>
      </c>
      <c r="DD9" s="152">
        <v>9</v>
      </c>
    </row>
    <row r="10" spans="1:120">
      <c r="A10" s="3" t="s">
        <v>781</v>
      </c>
      <c r="B10" s="3" t="s">
        <v>630</v>
      </c>
      <c r="C10" s="155">
        <v>1.4760322442171953E-2</v>
      </c>
      <c r="D10" s="155">
        <v>0.24290156809440192</v>
      </c>
      <c r="E10" s="155">
        <v>7.6164058927825129E-2</v>
      </c>
      <c r="F10" s="155">
        <v>0</v>
      </c>
      <c r="G10" s="155">
        <v>0.1401665433063711</v>
      </c>
      <c r="H10" s="155">
        <v>0.43149433838384538</v>
      </c>
      <c r="I10" s="155">
        <v>6.5088878851623219E-2</v>
      </c>
      <c r="J10" s="155">
        <v>2.9098369470365485E-2</v>
      </c>
      <c r="K10" s="155">
        <v>3.2592052339580651E-4</v>
      </c>
      <c r="O10" s="156">
        <v>0.99999999999999989</v>
      </c>
      <c r="P10" s="75" t="s">
        <v>34</v>
      </c>
      <c r="T10" s="149" t="s">
        <v>781</v>
      </c>
      <c r="U10" s="149" t="s">
        <v>630</v>
      </c>
      <c r="V10" s="157">
        <v>1.4760322442171953E-2</v>
      </c>
      <c r="W10" s="157">
        <v>0.24290156809440192</v>
      </c>
      <c r="X10" s="157">
        <v>7.6164058927825129E-2</v>
      </c>
      <c r="Y10" s="157">
        <v>0</v>
      </c>
      <c r="Z10" s="157">
        <v>0.1401665433063711</v>
      </c>
      <c r="AA10" s="157">
        <v>0.43149433838384538</v>
      </c>
      <c r="AB10" s="157">
        <v>6.5088878851623219E-2</v>
      </c>
      <c r="AC10" s="157">
        <v>2.9098369470365485E-2</v>
      </c>
      <c r="AD10" s="157">
        <v>3.2592052339580651E-4</v>
      </c>
      <c r="AE10" s="149"/>
      <c r="AF10" s="149"/>
      <c r="AG10" s="149"/>
      <c r="AH10" s="75">
        <v>0.99999999999999989</v>
      </c>
      <c r="AI10" s="75" t="s">
        <v>34</v>
      </c>
      <c r="AM10" s="150">
        <v>10</v>
      </c>
      <c r="AN10" s="162">
        <v>43101</v>
      </c>
      <c r="AO10" s="163">
        <v>134.14307136862433</v>
      </c>
      <c r="AP10" s="163">
        <v>2371.851177574652</v>
      </c>
      <c r="AQ10" s="163">
        <v>852.31074302337811</v>
      </c>
      <c r="AR10" s="163">
        <v>0</v>
      </c>
      <c r="AS10" s="163">
        <v>1049.88640740505</v>
      </c>
      <c r="AT10" s="163">
        <v>3410.5629261273261</v>
      </c>
      <c r="AU10" s="163">
        <v>480.21080108513007</v>
      </c>
      <c r="AV10" s="163">
        <v>207.85519439091024</v>
      </c>
      <c r="AW10" s="163">
        <v>2.6818799999999974</v>
      </c>
      <c r="AX10" s="152"/>
      <c r="AZ10" s="152">
        <v>10</v>
      </c>
      <c r="BA10" s="160"/>
      <c r="BB10" s="160" t="s">
        <v>748</v>
      </c>
      <c r="BC10" s="160" t="s">
        <v>748</v>
      </c>
      <c r="BD10" s="160" t="s">
        <v>748</v>
      </c>
      <c r="BE10" s="160" t="s">
        <v>748</v>
      </c>
      <c r="BF10" s="160" t="s">
        <v>748</v>
      </c>
      <c r="BG10" s="160" t="s">
        <v>749</v>
      </c>
      <c r="BH10" s="160" t="s">
        <v>749</v>
      </c>
      <c r="BI10" s="160" t="s">
        <v>749</v>
      </c>
      <c r="BJ10" s="160" t="s">
        <v>778</v>
      </c>
      <c r="BK10" s="138" t="s">
        <v>782</v>
      </c>
      <c r="BM10" s="160" t="s">
        <v>783</v>
      </c>
      <c r="BN10" s="160" t="s">
        <v>749</v>
      </c>
      <c r="BO10" s="160" t="s">
        <v>784</v>
      </c>
      <c r="BP10" s="160" t="s">
        <v>784</v>
      </c>
      <c r="BQ10" s="160" t="s">
        <v>785</v>
      </c>
      <c r="BR10" s="160" t="s">
        <v>786</v>
      </c>
      <c r="BS10" s="160" t="s">
        <v>787</v>
      </c>
      <c r="BT10" s="152"/>
      <c r="BU10" s="152" t="s">
        <v>788</v>
      </c>
      <c r="BV10" s="152">
        <v>10</v>
      </c>
      <c r="BW10" s="160"/>
      <c r="BX10" s="160" t="s">
        <v>748</v>
      </c>
      <c r="BY10" s="160" t="s">
        <v>748</v>
      </c>
      <c r="BZ10" s="160" t="s">
        <v>748</v>
      </c>
      <c r="CA10" s="160" t="s">
        <v>748</v>
      </c>
      <c r="CB10" s="160" t="s">
        <v>748</v>
      </c>
      <c r="CC10" s="160" t="s">
        <v>749</v>
      </c>
      <c r="CD10" s="160" t="s">
        <v>749</v>
      </c>
      <c r="CE10" s="160" t="s">
        <v>749</v>
      </c>
      <c r="CF10" s="160" t="s">
        <v>749</v>
      </c>
      <c r="CG10" s="160" t="s">
        <v>782</v>
      </c>
      <c r="CI10" s="160" t="s">
        <v>783</v>
      </c>
      <c r="CJ10" s="160" t="s">
        <v>749</v>
      </c>
      <c r="CK10" s="160" t="s">
        <v>784</v>
      </c>
      <c r="CL10" s="160" t="s">
        <v>784</v>
      </c>
      <c r="CM10" s="160" t="s">
        <v>785</v>
      </c>
      <c r="CN10" s="160" t="s">
        <v>786</v>
      </c>
      <c r="CO10" s="160" t="s">
        <v>787</v>
      </c>
      <c r="CR10" s="152">
        <v>10</v>
      </c>
      <c r="CS10" s="53" t="s">
        <v>789</v>
      </c>
      <c r="CT10" s="163">
        <v>0</v>
      </c>
      <c r="CU10" s="163">
        <v>0</v>
      </c>
      <c r="CV10" s="163">
        <v>0</v>
      </c>
      <c r="CW10" s="163">
        <v>0</v>
      </c>
      <c r="CX10" s="163">
        <v>0</v>
      </c>
      <c r="CY10" s="163">
        <v>0</v>
      </c>
      <c r="CZ10" s="163">
        <v>0</v>
      </c>
      <c r="DA10" s="163">
        <v>0</v>
      </c>
      <c r="DB10" s="163">
        <v>0</v>
      </c>
      <c r="DC10" s="53">
        <v>0</v>
      </c>
      <c r="DD10" s="152">
        <v>10</v>
      </c>
      <c r="DE10" s="53" t="s">
        <v>789</v>
      </c>
      <c r="DF10" s="164">
        <v>0</v>
      </c>
      <c r="DG10" s="164">
        <v>0</v>
      </c>
      <c r="DH10" s="164">
        <v>0</v>
      </c>
      <c r="DI10" s="164">
        <v>0</v>
      </c>
      <c r="DJ10" s="164">
        <v>0</v>
      </c>
      <c r="DK10" s="164">
        <v>0</v>
      </c>
      <c r="DL10" s="164">
        <v>0</v>
      </c>
      <c r="DM10" s="164">
        <v>0</v>
      </c>
      <c r="DN10" s="164">
        <v>0</v>
      </c>
      <c r="DO10" s="53">
        <v>0</v>
      </c>
      <c r="DP10" s="165">
        <v>0</v>
      </c>
    </row>
    <row r="11" spans="1:120">
      <c r="A11" s="3" t="s">
        <v>790</v>
      </c>
      <c r="B11" s="3" t="s">
        <v>637</v>
      </c>
      <c r="C11" s="155">
        <v>4.4215623338610691E-2</v>
      </c>
      <c r="D11" s="155">
        <v>0.72762937837553054</v>
      </c>
      <c r="E11" s="155">
        <v>0.22815499828585878</v>
      </c>
      <c r="F11" s="155">
        <v>0</v>
      </c>
      <c r="G11" s="155">
        <v>0</v>
      </c>
      <c r="H11" s="155">
        <v>0</v>
      </c>
      <c r="I11" s="155">
        <v>0</v>
      </c>
      <c r="J11" s="155">
        <v>0</v>
      </c>
      <c r="K11" s="155">
        <v>0</v>
      </c>
      <c r="O11" s="156">
        <v>1</v>
      </c>
      <c r="P11" s="75" t="s">
        <v>34</v>
      </c>
      <c r="T11" s="149" t="s">
        <v>790</v>
      </c>
      <c r="U11" s="149" t="s">
        <v>637</v>
      </c>
      <c r="V11" s="157">
        <v>4.4215623338610691E-2</v>
      </c>
      <c r="W11" s="157">
        <v>0.72762937837553054</v>
      </c>
      <c r="X11" s="157">
        <v>0.22815499828585878</v>
      </c>
      <c r="Y11" s="157">
        <v>0</v>
      </c>
      <c r="Z11" s="157">
        <v>0</v>
      </c>
      <c r="AA11" s="157">
        <v>0</v>
      </c>
      <c r="AB11" s="157">
        <v>0</v>
      </c>
      <c r="AC11" s="157">
        <v>0</v>
      </c>
      <c r="AD11" s="157">
        <v>0</v>
      </c>
      <c r="AE11" s="149"/>
      <c r="AF11" s="149"/>
      <c r="AG11" s="149"/>
      <c r="AH11" s="75">
        <v>1</v>
      </c>
      <c r="AI11" s="75" t="s">
        <v>34</v>
      </c>
      <c r="AM11" s="150">
        <v>11</v>
      </c>
      <c r="AN11" s="162">
        <v>43132</v>
      </c>
      <c r="AO11" s="163">
        <v>146.59480002814598</v>
      </c>
      <c r="AP11" s="163">
        <v>2467.9970290136166</v>
      </c>
      <c r="AQ11" s="163">
        <v>728.6578633346918</v>
      </c>
      <c r="AR11" s="163">
        <v>0</v>
      </c>
      <c r="AS11" s="163">
        <v>1009.2576874208723</v>
      </c>
      <c r="AT11" s="163">
        <v>3205.4926396915657</v>
      </c>
      <c r="AU11" s="163">
        <v>436.47758413022768</v>
      </c>
      <c r="AV11" s="163">
        <v>210.14079012551053</v>
      </c>
      <c r="AW11" s="163">
        <v>2.6315600000000012</v>
      </c>
      <c r="AX11" s="152"/>
      <c r="AZ11" s="152">
        <v>11</v>
      </c>
      <c r="BA11" s="161" t="s">
        <v>770</v>
      </c>
      <c r="BB11" s="161" t="s">
        <v>758</v>
      </c>
      <c r="BC11" s="161" t="s">
        <v>759</v>
      </c>
      <c r="BD11" s="161" t="s">
        <v>760</v>
      </c>
      <c r="BE11" s="161" t="s">
        <v>761</v>
      </c>
      <c r="BF11" s="161" t="s">
        <v>762</v>
      </c>
      <c r="BG11" s="161" t="s">
        <v>791</v>
      </c>
      <c r="BH11" s="161" t="s">
        <v>792</v>
      </c>
      <c r="BI11" s="161" t="s">
        <v>793</v>
      </c>
      <c r="BJ11" s="161" t="s">
        <v>779</v>
      </c>
      <c r="BK11" s="161" t="s">
        <v>794</v>
      </c>
      <c r="BM11" s="161" t="s">
        <v>795</v>
      </c>
      <c r="BN11" s="161" t="s">
        <v>795</v>
      </c>
      <c r="BO11" s="161" t="s">
        <v>796</v>
      </c>
      <c r="BP11" s="161" t="s">
        <v>796</v>
      </c>
      <c r="BQ11" s="161" t="s">
        <v>797</v>
      </c>
      <c r="BR11" s="161" t="s">
        <v>798</v>
      </c>
      <c r="BS11" s="161" t="s">
        <v>799</v>
      </c>
      <c r="BT11" s="152"/>
      <c r="BU11" s="166" t="s">
        <v>800</v>
      </c>
      <c r="BV11" s="152">
        <v>11</v>
      </c>
      <c r="BW11" s="161" t="s">
        <v>770</v>
      </c>
      <c r="BX11" s="161" t="s">
        <v>758</v>
      </c>
      <c r="BY11" s="161" t="s">
        <v>759</v>
      </c>
      <c r="BZ11" s="161" t="s">
        <v>760</v>
      </c>
      <c r="CA11" s="161" t="s">
        <v>761</v>
      </c>
      <c r="CB11" s="161" t="s">
        <v>762</v>
      </c>
      <c r="CC11" s="161" t="s">
        <v>763</v>
      </c>
      <c r="CD11" s="161" t="s">
        <v>764</v>
      </c>
      <c r="CE11" s="161" t="s">
        <v>765</v>
      </c>
      <c r="CF11" s="161" t="s">
        <v>120</v>
      </c>
      <c r="CG11" s="161" t="s">
        <v>794</v>
      </c>
      <c r="CH11" s="152"/>
      <c r="CI11" s="161" t="s">
        <v>795</v>
      </c>
      <c r="CJ11" s="161" t="s">
        <v>795</v>
      </c>
      <c r="CK11" s="161" t="s">
        <v>796</v>
      </c>
      <c r="CL11" s="161" t="s">
        <v>796</v>
      </c>
      <c r="CM11" s="161" t="s">
        <v>797</v>
      </c>
      <c r="CN11" s="161" t="s">
        <v>798</v>
      </c>
      <c r="CO11" s="161" t="s">
        <v>799</v>
      </c>
      <c r="CR11" s="152">
        <v>11</v>
      </c>
      <c r="CS11" s="53" t="s">
        <v>801</v>
      </c>
      <c r="CT11" s="163">
        <v>0</v>
      </c>
      <c r="CU11" s="163">
        <v>0</v>
      </c>
      <c r="CV11" s="163">
        <v>0</v>
      </c>
      <c r="CW11" s="163">
        <v>0</v>
      </c>
      <c r="CX11" s="163">
        <v>0</v>
      </c>
      <c r="CY11" s="163">
        <v>0</v>
      </c>
      <c r="CZ11" s="163">
        <v>0</v>
      </c>
      <c r="DA11" s="163">
        <v>0</v>
      </c>
      <c r="DB11" s="163">
        <v>0</v>
      </c>
      <c r="DC11" s="53">
        <v>0</v>
      </c>
      <c r="DD11" s="152">
        <v>11</v>
      </c>
      <c r="DE11" s="53" t="s">
        <v>801</v>
      </c>
      <c r="DF11" s="164">
        <v>0</v>
      </c>
      <c r="DG11" s="164">
        <v>0</v>
      </c>
      <c r="DH11" s="164">
        <v>0</v>
      </c>
      <c r="DI11" s="164">
        <v>0</v>
      </c>
      <c r="DJ11" s="164">
        <v>0</v>
      </c>
      <c r="DK11" s="164">
        <v>0</v>
      </c>
      <c r="DL11" s="164">
        <v>0</v>
      </c>
      <c r="DM11" s="164">
        <v>0</v>
      </c>
      <c r="DN11" s="164">
        <v>0</v>
      </c>
      <c r="DO11" s="53">
        <v>0</v>
      </c>
      <c r="DP11" s="165">
        <v>0</v>
      </c>
    </row>
    <row r="12" spans="1:120">
      <c r="A12" s="3" t="s">
        <v>802</v>
      </c>
      <c r="B12" s="3" t="s">
        <v>398</v>
      </c>
      <c r="C12" s="155">
        <v>0</v>
      </c>
      <c r="D12" s="155">
        <v>0</v>
      </c>
      <c r="E12" s="155">
        <v>0</v>
      </c>
      <c r="F12" s="155">
        <v>0</v>
      </c>
      <c r="G12" s="155">
        <v>0.21040528851833515</v>
      </c>
      <c r="H12" s="155">
        <v>0.64772012364775511</v>
      </c>
      <c r="I12" s="155">
        <v>9.7705515246791816E-2</v>
      </c>
      <c r="J12" s="155">
        <v>4.3679830289052125E-2</v>
      </c>
      <c r="K12" s="155">
        <v>4.8924229806575001E-4</v>
      </c>
      <c r="O12" s="156">
        <v>1</v>
      </c>
      <c r="P12" s="75" t="s">
        <v>34</v>
      </c>
      <c r="T12" s="149" t="s">
        <v>802</v>
      </c>
      <c r="U12" s="149" t="s">
        <v>398</v>
      </c>
      <c r="V12" s="157">
        <v>0</v>
      </c>
      <c r="W12" s="157">
        <v>0</v>
      </c>
      <c r="X12" s="157">
        <v>0</v>
      </c>
      <c r="Y12" s="157">
        <v>0</v>
      </c>
      <c r="Z12" s="157">
        <v>0.21040528851833515</v>
      </c>
      <c r="AA12" s="157">
        <v>0.64772012364775511</v>
      </c>
      <c r="AB12" s="157">
        <v>9.7705515246791816E-2</v>
      </c>
      <c r="AC12" s="157">
        <v>4.3679830289052125E-2</v>
      </c>
      <c r="AD12" s="157">
        <v>4.8924229806575001E-4</v>
      </c>
      <c r="AE12" s="149"/>
      <c r="AF12" s="149"/>
      <c r="AG12" s="149"/>
      <c r="AH12" s="75">
        <v>1</v>
      </c>
      <c r="AI12" s="75" t="s">
        <v>34</v>
      </c>
      <c r="AM12" s="150">
        <v>12</v>
      </c>
      <c r="AN12" s="162">
        <v>43160</v>
      </c>
      <c r="AO12" s="163">
        <v>133.38858942542942</v>
      </c>
      <c r="AP12" s="163">
        <v>2276.2465197950996</v>
      </c>
      <c r="AQ12" s="163">
        <v>682.61618617293698</v>
      </c>
      <c r="AR12" s="163">
        <v>0</v>
      </c>
      <c r="AS12" s="163">
        <v>1011.0697571741906</v>
      </c>
      <c r="AT12" s="163">
        <v>3103.0016942844454</v>
      </c>
      <c r="AU12" s="163">
        <v>454.78094119816694</v>
      </c>
      <c r="AV12" s="163">
        <v>205.76964051724468</v>
      </c>
      <c r="AW12" s="163">
        <v>2.6965200000000005</v>
      </c>
      <c r="AX12" s="152"/>
      <c r="AZ12" s="152">
        <v>12</v>
      </c>
      <c r="BA12" s="167"/>
      <c r="BB12" s="152"/>
      <c r="BC12" s="152"/>
      <c r="BD12" s="152"/>
      <c r="BE12" s="152"/>
      <c r="BF12" s="152"/>
      <c r="BG12" s="152"/>
      <c r="BH12" s="152"/>
      <c r="BI12" s="152"/>
      <c r="BJ12" s="152"/>
      <c r="BO12" s="152"/>
      <c r="BP12" s="152"/>
      <c r="BQ12" s="152"/>
      <c r="BR12" s="152"/>
      <c r="BS12" s="152"/>
      <c r="BT12" s="152"/>
      <c r="BU12" s="152"/>
      <c r="BV12" s="152">
        <v>12</v>
      </c>
      <c r="BW12" s="152"/>
      <c r="BX12" s="152"/>
      <c r="BY12" s="152"/>
      <c r="BZ12" s="152"/>
      <c r="CA12" s="152"/>
      <c r="CB12" s="152"/>
      <c r="CC12" s="152"/>
      <c r="CD12" s="152"/>
      <c r="CE12" s="152"/>
      <c r="CF12" s="152"/>
      <c r="CG12" s="152"/>
      <c r="CH12" s="152"/>
      <c r="CI12" s="152"/>
      <c r="CJ12" s="152"/>
      <c r="CK12" s="152"/>
      <c r="CL12" s="152"/>
      <c r="CM12" s="152"/>
      <c r="CN12" s="152"/>
      <c r="CO12" s="152"/>
      <c r="CR12" s="152">
        <v>12</v>
      </c>
      <c r="CS12" s="53" t="s">
        <v>803</v>
      </c>
      <c r="CT12" s="163">
        <v>0</v>
      </c>
      <c r="CU12" s="163">
        <v>0</v>
      </c>
      <c r="CV12" s="163">
        <v>0</v>
      </c>
      <c r="CW12" s="163">
        <v>0</v>
      </c>
      <c r="CX12" s="163">
        <v>0</v>
      </c>
      <c r="CY12" s="163">
        <v>0</v>
      </c>
      <c r="CZ12" s="163">
        <v>0</v>
      </c>
      <c r="DA12" s="163">
        <v>0</v>
      </c>
      <c r="DB12" s="163">
        <v>0</v>
      </c>
      <c r="DC12" s="53">
        <v>0</v>
      </c>
      <c r="DD12" s="152">
        <v>12</v>
      </c>
      <c r="DE12" s="53" t="s">
        <v>803</v>
      </c>
      <c r="DF12" s="164">
        <v>0</v>
      </c>
      <c r="DG12" s="164">
        <v>0</v>
      </c>
      <c r="DH12" s="164">
        <v>0</v>
      </c>
      <c r="DI12" s="164">
        <v>0</v>
      </c>
      <c r="DJ12" s="164">
        <v>0</v>
      </c>
      <c r="DK12" s="164">
        <v>0</v>
      </c>
      <c r="DL12" s="164">
        <v>0</v>
      </c>
      <c r="DM12" s="164">
        <v>0</v>
      </c>
      <c r="DN12" s="164">
        <v>0</v>
      </c>
      <c r="DO12" s="53">
        <v>0</v>
      </c>
      <c r="DP12" s="165">
        <v>0</v>
      </c>
    </row>
    <row r="13" spans="1:120">
      <c r="A13" s="3" t="s">
        <v>804</v>
      </c>
      <c r="B13" s="3" t="s">
        <v>657</v>
      </c>
      <c r="C13" s="155">
        <v>3.1140413967084217E-2</v>
      </c>
      <c r="D13" s="155">
        <v>0.51245868193923649</v>
      </c>
      <c r="E13" s="155">
        <v>0.16068621357819526</v>
      </c>
      <c r="F13" s="155">
        <v>0</v>
      </c>
      <c r="G13" s="155">
        <v>0.2957146905154841</v>
      </c>
      <c r="H13" s="155">
        <v>0</v>
      </c>
      <c r="I13" s="155">
        <v>0</v>
      </c>
      <c r="J13" s="155">
        <v>0</v>
      </c>
      <c r="K13" s="155">
        <v>0</v>
      </c>
      <c r="O13" s="156">
        <v>1</v>
      </c>
      <c r="P13" s="75" t="s">
        <v>34</v>
      </c>
      <c r="T13" s="149" t="s">
        <v>804</v>
      </c>
      <c r="U13" s="149" t="s">
        <v>657</v>
      </c>
      <c r="V13" s="157">
        <v>3.1140413967084217E-2</v>
      </c>
      <c r="W13" s="157">
        <v>0.51245868193923649</v>
      </c>
      <c r="X13" s="157">
        <v>0.16068621357819526</v>
      </c>
      <c r="Y13" s="157">
        <v>0</v>
      </c>
      <c r="Z13" s="157">
        <v>0.2957146905154841</v>
      </c>
      <c r="AA13" s="157">
        <v>0</v>
      </c>
      <c r="AB13" s="157">
        <v>0</v>
      </c>
      <c r="AC13" s="157">
        <v>0</v>
      </c>
      <c r="AD13" s="157">
        <v>0</v>
      </c>
      <c r="AE13" s="149"/>
      <c r="AF13" s="149"/>
      <c r="AG13" s="149"/>
      <c r="AH13" s="75">
        <v>1</v>
      </c>
      <c r="AI13" s="75" t="s">
        <v>34</v>
      </c>
      <c r="AM13" s="150">
        <v>13</v>
      </c>
      <c r="AN13" s="162">
        <v>43191</v>
      </c>
      <c r="AO13" s="163">
        <v>125.47686389666427</v>
      </c>
      <c r="AP13" s="163">
        <v>2209.375906225353</v>
      </c>
      <c r="AQ13" s="163">
        <v>600.05329503449616</v>
      </c>
      <c r="AR13" s="163">
        <v>0</v>
      </c>
      <c r="AS13" s="163">
        <v>979.47071464576447</v>
      </c>
      <c r="AT13" s="163">
        <v>2942.8558233183353</v>
      </c>
      <c r="AU13" s="163">
        <v>439.19106980175167</v>
      </c>
      <c r="AV13" s="163">
        <v>199.92971997112826</v>
      </c>
      <c r="AW13" s="163">
        <v>2.4628799999999975</v>
      </c>
      <c r="AX13" s="152"/>
      <c r="AZ13" s="152">
        <v>13</v>
      </c>
      <c r="BA13" s="168">
        <v>43101</v>
      </c>
      <c r="BB13" s="169">
        <v>134.14307136862433</v>
      </c>
      <c r="BC13" s="169">
        <v>2371.851177574652</v>
      </c>
      <c r="BD13" s="169">
        <v>852.31074302337811</v>
      </c>
      <c r="BE13" s="169">
        <v>0</v>
      </c>
      <c r="BF13" s="169">
        <v>1049.88640740505</v>
      </c>
      <c r="BG13" s="170">
        <v>3410.5629261273261</v>
      </c>
      <c r="BH13" s="169">
        <v>480.21080108513007</v>
      </c>
      <c r="BI13" s="169">
        <v>207.85519439091024</v>
      </c>
      <c r="BJ13" s="170">
        <v>2.6818799999999974</v>
      </c>
      <c r="BK13" s="171"/>
      <c r="BM13" s="170">
        <v>4408.1913993717044</v>
      </c>
      <c r="BN13" s="170">
        <v>4101.3108016033666</v>
      </c>
      <c r="BO13" s="169">
        <v>3413.2448061273262</v>
      </c>
      <c r="BP13" s="169">
        <v>2.6818799999999974</v>
      </c>
      <c r="BQ13" s="172"/>
      <c r="BR13" s="173"/>
      <c r="BS13" s="173"/>
      <c r="BT13" s="163"/>
      <c r="BU13" s="152">
        <v>2</v>
      </c>
      <c r="BV13" s="152">
        <v>13</v>
      </c>
      <c r="BW13" s="168">
        <v>43101</v>
      </c>
      <c r="BX13" s="174">
        <v>80267.377605800022</v>
      </c>
      <c r="BY13" s="174">
        <v>1370753.1719712024</v>
      </c>
      <c r="BZ13" s="174">
        <v>457713.20456730021</v>
      </c>
      <c r="CA13" s="174">
        <v>0</v>
      </c>
      <c r="CB13" s="174">
        <v>722476.92833710159</v>
      </c>
      <c r="CC13" s="175">
        <v>2190683.9542346215</v>
      </c>
      <c r="CD13" s="174">
        <v>314060.74986610748</v>
      </c>
      <c r="CE13" s="174">
        <v>151392.00821879998</v>
      </c>
      <c r="CF13" s="175">
        <v>1747.8435599999466</v>
      </c>
      <c r="CG13" s="176">
        <v>0</v>
      </c>
      <c r="CH13" s="175"/>
      <c r="CI13" s="175">
        <v>2631210.6824814044</v>
      </c>
      <c r="CJ13" s="175">
        <v>2657884.5558795291</v>
      </c>
      <c r="CK13" s="177">
        <v>2192431.7977946214</v>
      </c>
      <c r="CL13" s="177">
        <v>1747.8435599999466</v>
      </c>
      <c r="CM13" s="178"/>
      <c r="CN13" s="179"/>
      <c r="CO13" s="179"/>
      <c r="CR13" s="152">
        <v>13</v>
      </c>
      <c r="CS13" s="53" t="s">
        <v>805</v>
      </c>
      <c r="CT13" s="163">
        <v>0</v>
      </c>
      <c r="CU13" s="163">
        <v>0</v>
      </c>
      <c r="CV13" s="163">
        <v>0</v>
      </c>
      <c r="CW13" s="163">
        <v>0</v>
      </c>
      <c r="CX13" s="163">
        <v>0</v>
      </c>
      <c r="CY13" s="163">
        <v>0</v>
      </c>
      <c r="CZ13" s="163">
        <v>0</v>
      </c>
      <c r="DA13" s="163">
        <v>0</v>
      </c>
      <c r="DB13" s="163">
        <v>0</v>
      </c>
      <c r="DC13" s="53">
        <v>0</v>
      </c>
      <c r="DD13" s="152">
        <v>13</v>
      </c>
      <c r="DE13" s="53" t="s">
        <v>805</v>
      </c>
      <c r="DF13" s="164">
        <v>0</v>
      </c>
      <c r="DG13" s="164">
        <v>0</v>
      </c>
      <c r="DH13" s="164">
        <v>0</v>
      </c>
      <c r="DI13" s="164">
        <v>0</v>
      </c>
      <c r="DJ13" s="164">
        <v>0</v>
      </c>
      <c r="DK13" s="164">
        <v>0</v>
      </c>
      <c r="DL13" s="164">
        <v>0</v>
      </c>
      <c r="DM13" s="164">
        <v>0</v>
      </c>
      <c r="DN13" s="164">
        <v>0</v>
      </c>
      <c r="DO13" s="53">
        <v>0</v>
      </c>
      <c r="DP13" s="165">
        <v>0</v>
      </c>
    </row>
    <row r="14" spans="1:120">
      <c r="A14" s="3" t="s">
        <v>806</v>
      </c>
      <c r="B14" s="3" t="s">
        <v>656</v>
      </c>
      <c r="C14" s="155">
        <v>0</v>
      </c>
      <c r="D14" s="155">
        <v>0</v>
      </c>
      <c r="E14" s="155">
        <v>0</v>
      </c>
      <c r="F14" s="155">
        <v>0</v>
      </c>
      <c r="G14" s="155">
        <v>0</v>
      </c>
      <c r="H14" s="155">
        <v>0.82031973394593305</v>
      </c>
      <c r="I14" s="155">
        <v>0.12374134961396663</v>
      </c>
      <c r="J14" s="155">
        <v>5.5319304516474599E-2</v>
      </c>
      <c r="K14" s="155">
        <v>6.196119236255936E-4</v>
      </c>
      <c r="O14" s="156">
        <v>0.99999999999999989</v>
      </c>
      <c r="P14" s="75" t="s">
        <v>34</v>
      </c>
      <c r="T14" s="149" t="s">
        <v>806</v>
      </c>
      <c r="U14" s="149" t="s">
        <v>656</v>
      </c>
      <c r="V14" s="157">
        <v>0</v>
      </c>
      <c r="W14" s="157">
        <v>0</v>
      </c>
      <c r="X14" s="157">
        <v>0</v>
      </c>
      <c r="Y14" s="157">
        <v>0</v>
      </c>
      <c r="Z14" s="157">
        <v>0</v>
      </c>
      <c r="AA14" s="157">
        <v>0.82031973394593305</v>
      </c>
      <c r="AB14" s="157">
        <v>0.12374134961396663</v>
      </c>
      <c r="AC14" s="157">
        <v>5.5319304516474599E-2</v>
      </c>
      <c r="AD14" s="157">
        <v>6.196119236255936E-4</v>
      </c>
      <c r="AE14" s="149"/>
      <c r="AF14" s="149"/>
      <c r="AG14" s="149"/>
      <c r="AH14" s="75">
        <v>0.99999999999999989</v>
      </c>
      <c r="AI14" s="75" t="s">
        <v>34</v>
      </c>
      <c r="AM14" s="150">
        <v>14</v>
      </c>
      <c r="AN14" s="162">
        <v>43221</v>
      </c>
      <c r="AO14" s="163">
        <v>96.119121763096771</v>
      </c>
      <c r="AP14" s="163">
        <v>1800.5444995911919</v>
      </c>
      <c r="AQ14" s="163">
        <v>619.86858238710465</v>
      </c>
      <c r="AR14" s="163">
        <v>0</v>
      </c>
      <c r="AS14" s="163">
        <v>961.27643194962855</v>
      </c>
      <c r="AT14" s="163">
        <v>3600.0495539094113</v>
      </c>
      <c r="AU14" s="163">
        <v>455.93570599281929</v>
      </c>
      <c r="AV14" s="163">
        <v>183.41420831102113</v>
      </c>
      <c r="AW14" s="163">
        <v>2.3193999999999977</v>
      </c>
      <c r="AX14" s="152"/>
      <c r="AZ14" s="152">
        <v>14</v>
      </c>
      <c r="BA14" s="168">
        <v>43132</v>
      </c>
      <c r="BB14" s="169">
        <v>146.59480002814598</v>
      </c>
      <c r="BC14" s="169">
        <v>2467.9970290136166</v>
      </c>
      <c r="BD14" s="169">
        <v>728.6578633346918</v>
      </c>
      <c r="BE14" s="169">
        <v>0</v>
      </c>
      <c r="BF14" s="169">
        <v>1009.2576874208723</v>
      </c>
      <c r="BG14" s="170">
        <v>3205.4926396915657</v>
      </c>
      <c r="BH14" s="169">
        <v>436.47758413022768</v>
      </c>
      <c r="BI14" s="169">
        <v>210.14079012551053</v>
      </c>
      <c r="BJ14" s="170">
        <v>2.6315600000000012</v>
      </c>
      <c r="BK14" s="171"/>
      <c r="BM14" s="170">
        <v>4352.5073797973264</v>
      </c>
      <c r="BN14" s="170">
        <v>3854.7425739473038</v>
      </c>
      <c r="BO14" s="169">
        <v>3208.1241996915655</v>
      </c>
      <c r="BP14" s="169">
        <v>2.6315600000000012</v>
      </c>
      <c r="BQ14" s="172"/>
      <c r="BR14" s="173"/>
      <c r="BS14" s="173"/>
      <c r="BT14" s="163"/>
      <c r="BU14" s="152">
        <v>2</v>
      </c>
      <c r="BV14" s="152">
        <v>14</v>
      </c>
      <c r="BW14" s="168">
        <v>43132</v>
      </c>
      <c r="BX14" s="174">
        <v>66178.894832599966</v>
      </c>
      <c r="BY14" s="174">
        <v>1159672.6882479009</v>
      </c>
      <c r="BZ14" s="174">
        <v>363292.25660230004</v>
      </c>
      <c r="CA14" s="174">
        <v>0</v>
      </c>
      <c r="CB14" s="174">
        <v>648286.08672069921</v>
      </c>
      <c r="CC14" s="175">
        <v>1907762.2903135985</v>
      </c>
      <c r="CD14" s="174">
        <v>254976.26273992343</v>
      </c>
      <c r="CE14" s="174">
        <v>132135.00818699991</v>
      </c>
      <c r="CF14" s="175">
        <v>1502.9363199999966</v>
      </c>
      <c r="CG14" s="176">
        <v>0</v>
      </c>
      <c r="CH14" s="175"/>
      <c r="CI14" s="175">
        <v>2237429.9264035001</v>
      </c>
      <c r="CJ14" s="175">
        <v>2296376.4975605216</v>
      </c>
      <c r="CK14" s="177">
        <v>1909265.2266335986</v>
      </c>
      <c r="CL14" s="177">
        <v>1502.9363199999966</v>
      </c>
      <c r="CM14" s="178"/>
      <c r="CN14" s="179"/>
      <c r="CO14" s="179"/>
      <c r="CR14" s="152">
        <v>14</v>
      </c>
      <c r="CS14" s="53" t="s">
        <v>807</v>
      </c>
      <c r="CT14" s="163">
        <v>0</v>
      </c>
      <c r="CU14" s="163">
        <v>0</v>
      </c>
      <c r="CV14" s="163">
        <v>0</v>
      </c>
      <c r="CW14" s="163">
        <v>0</v>
      </c>
      <c r="CX14" s="163">
        <v>0</v>
      </c>
      <c r="CY14" s="163">
        <v>0</v>
      </c>
      <c r="CZ14" s="163">
        <v>0</v>
      </c>
      <c r="DA14" s="163">
        <v>0</v>
      </c>
      <c r="DB14" s="163">
        <v>0</v>
      </c>
      <c r="DC14" s="53">
        <v>0</v>
      </c>
      <c r="DD14" s="152">
        <v>14</v>
      </c>
      <c r="DE14" s="53" t="s">
        <v>807</v>
      </c>
      <c r="DF14" s="164">
        <v>0</v>
      </c>
      <c r="DG14" s="164">
        <v>0</v>
      </c>
      <c r="DH14" s="164">
        <v>0</v>
      </c>
      <c r="DI14" s="164">
        <v>0</v>
      </c>
      <c r="DJ14" s="164">
        <v>0</v>
      </c>
      <c r="DK14" s="164">
        <v>0</v>
      </c>
      <c r="DL14" s="164">
        <v>0</v>
      </c>
      <c r="DM14" s="164">
        <v>0</v>
      </c>
      <c r="DN14" s="164">
        <v>0</v>
      </c>
      <c r="DO14" s="53">
        <v>0</v>
      </c>
      <c r="DP14" s="165">
        <v>0</v>
      </c>
    </row>
    <row r="15" spans="1:120">
      <c r="A15" s="3" t="s">
        <v>808</v>
      </c>
      <c r="B15" s="3" t="s">
        <v>632</v>
      </c>
      <c r="C15" s="155">
        <v>1.9692672137384591E-2</v>
      </c>
      <c r="D15" s="155">
        <v>0.24129487033798078</v>
      </c>
      <c r="E15" s="155">
        <v>6.8532119195541655E-2</v>
      </c>
      <c r="F15" s="155">
        <v>0</v>
      </c>
      <c r="G15" s="155">
        <v>0.12294303658086972</v>
      </c>
      <c r="H15" s="155">
        <v>0.45948387316992961</v>
      </c>
      <c r="I15" s="155">
        <v>6.289183301189577E-2</v>
      </c>
      <c r="J15" s="155">
        <v>2.4901229021542012E-2</v>
      </c>
      <c r="K15" s="155">
        <v>2.6036654485577497E-4</v>
      </c>
      <c r="O15" s="156">
        <v>0.99999999999999978</v>
      </c>
      <c r="P15" s="75" t="s">
        <v>34</v>
      </c>
      <c r="T15" s="149" t="s">
        <v>808</v>
      </c>
      <c r="U15" s="149" t="s">
        <v>632</v>
      </c>
      <c r="V15" s="157">
        <v>1.9692672137384591E-2</v>
      </c>
      <c r="W15" s="157">
        <v>0.24129487033798078</v>
      </c>
      <c r="X15" s="157">
        <v>6.8532119195541655E-2</v>
      </c>
      <c r="Y15" s="157">
        <v>0</v>
      </c>
      <c r="Z15" s="157">
        <v>0.12294303658086972</v>
      </c>
      <c r="AA15" s="157">
        <v>0.45948387316992961</v>
      </c>
      <c r="AB15" s="157">
        <v>6.289183301189577E-2</v>
      </c>
      <c r="AC15" s="157">
        <v>2.4901229021542012E-2</v>
      </c>
      <c r="AD15" s="157">
        <v>2.6036654485577497E-4</v>
      </c>
      <c r="AE15" s="149"/>
      <c r="AF15" s="149"/>
      <c r="AG15" s="149"/>
      <c r="AH15" s="75">
        <v>0.99999999999999978</v>
      </c>
      <c r="AI15" s="75" t="s">
        <v>34</v>
      </c>
      <c r="AM15" s="150">
        <v>15</v>
      </c>
      <c r="AN15" s="162">
        <v>43252</v>
      </c>
      <c r="AO15" s="163">
        <v>124.82692128374094</v>
      </c>
      <c r="AP15" s="163">
        <v>1892.3579363157917</v>
      </c>
      <c r="AQ15" s="163">
        <v>638.99467620737164</v>
      </c>
      <c r="AR15" s="163">
        <v>0</v>
      </c>
      <c r="AS15" s="163">
        <v>1023.4505633977253</v>
      </c>
      <c r="AT15" s="163">
        <v>4449.0891307544007</v>
      </c>
      <c r="AU15" s="163">
        <v>770.55781064247583</v>
      </c>
      <c r="AV15" s="163">
        <v>198.09819393154922</v>
      </c>
      <c r="AW15" s="163">
        <v>3.5895199999999967</v>
      </c>
      <c r="AX15" s="152"/>
      <c r="AZ15" s="152">
        <v>15</v>
      </c>
      <c r="BA15" s="168">
        <v>43160</v>
      </c>
      <c r="BB15" s="169">
        <v>133.38858942542942</v>
      </c>
      <c r="BC15" s="169">
        <v>2276.2465197950996</v>
      </c>
      <c r="BD15" s="169">
        <v>682.61618617293698</v>
      </c>
      <c r="BE15" s="169">
        <v>0</v>
      </c>
      <c r="BF15" s="169">
        <v>1011.0697571741906</v>
      </c>
      <c r="BG15" s="170">
        <v>3103.0016942844454</v>
      </c>
      <c r="BH15" s="169">
        <v>454.78094119816694</v>
      </c>
      <c r="BI15" s="169">
        <v>205.76964051724468</v>
      </c>
      <c r="BJ15" s="170">
        <v>2.6965200000000005</v>
      </c>
      <c r="BK15" s="171"/>
      <c r="BM15" s="170">
        <v>4103.3210525676568</v>
      </c>
      <c r="BN15" s="170">
        <v>3766.2487959998571</v>
      </c>
      <c r="BO15" s="169">
        <v>3105.6982142844454</v>
      </c>
      <c r="BP15" s="169">
        <v>2.6965200000000005</v>
      </c>
      <c r="BQ15" s="172"/>
      <c r="BR15" s="173"/>
      <c r="BS15" s="173"/>
      <c r="BT15" s="163"/>
      <c r="BU15" s="180">
        <v>2</v>
      </c>
      <c r="BV15" s="152">
        <v>15</v>
      </c>
      <c r="BW15" s="168">
        <v>43160</v>
      </c>
      <c r="BX15" s="174">
        <v>72005.391627872697</v>
      </c>
      <c r="BY15" s="174">
        <v>1216635.4669826601</v>
      </c>
      <c r="BZ15" s="174">
        <v>357112.18344837811</v>
      </c>
      <c r="CA15" s="174">
        <v>0</v>
      </c>
      <c r="CB15" s="174">
        <v>694244.93320428056</v>
      </c>
      <c r="CC15" s="175">
        <v>2011668.9134249892</v>
      </c>
      <c r="CD15" s="174">
        <v>294486.20195039362</v>
      </c>
      <c r="CE15" s="174">
        <v>147208.97659216411</v>
      </c>
      <c r="CF15" s="175">
        <v>1567.42</v>
      </c>
      <c r="CG15" s="176">
        <v>0</v>
      </c>
      <c r="CH15" s="175"/>
      <c r="CI15" s="175">
        <v>2339997.9752631914</v>
      </c>
      <c r="CJ15" s="175">
        <v>2454931.5119675468</v>
      </c>
      <c r="CK15" s="177">
        <v>2013236.3334249891</v>
      </c>
      <c r="CL15" s="177">
        <v>1567.42</v>
      </c>
      <c r="CM15" s="178"/>
      <c r="CN15" s="179"/>
      <c r="CO15" s="179"/>
      <c r="CR15" s="152">
        <v>15</v>
      </c>
      <c r="CS15" s="53" t="s">
        <v>809</v>
      </c>
      <c r="CT15" s="163">
        <v>0</v>
      </c>
      <c r="CU15" s="163">
        <v>0</v>
      </c>
      <c r="CV15" s="163">
        <v>0</v>
      </c>
      <c r="CW15" s="163">
        <v>0</v>
      </c>
      <c r="CX15" s="163">
        <v>0</v>
      </c>
      <c r="CY15" s="163">
        <v>0</v>
      </c>
      <c r="CZ15" s="163">
        <v>0</v>
      </c>
      <c r="DA15" s="163">
        <v>0</v>
      </c>
      <c r="DB15" s="163">
        <v>0</v>
      </c>
      <c r="DC15" s="53">
        <v>0</v>
      </c>
      <c r="DD15" s="152">
        <v>15</v>
      </c>
      <c r="DE15" s="53" t="s">
        <v>809</v>
      </c>
      <c r="DF15" s="164">
        <v>0</v>
      </c>
      <c r="DG15" s="164">
        <v>0</v>
      </c>
      <c r="DH15" s="164">
        <v>0</v>
      </c>
      <c r="DI15" s="164">
        <v>0</v>
      </c>
      <c r="DJ15" s="164">
        <v>0</v>
      </c>
      <c r="DK15" s="164">
        <v>0</v>
      </c>
      <c r="DL15" s="164">
        <v>0</v>
      </c>
      <c r="DM15" s="164">
        <v>0</v>
      </c>
      <c r="DN15" s="164">
        <v>0</v>
      </c>
      <c r="DO15" s="53">
        <v>0</v>
      </c>
      <c r="DP15" s="165">
        <v>0</v>
      </c>
    </row>
    <row r="16" spans="1:120">
      <c r="A16" s="3" t="s">
        <v>810</v>
      </c>
      <c r="B16" s="3" t="s">
        <v>811</v>
      </c>
      <c r="C16" s="155">
        <v>1.9692672137384591E-2</v>
      </c>
      <c r="D16" s="155">
        <v>0.24129487033798078</v>
      </c>
      <c r="E16" s="155">
        <v>6.8532119195541655E-2</v>
      </c>
      <c r="F16" s="155">
        <v>0</v>
      </c>
      <c r="G16" s="155">
        <v>0.12294303658086972</v>
      </c>
      <c r="H16" s="155">
        <v>0.45948387316992961</v>
      </c>
      <c r="I16" s="155">
        <v>6.289183301189577E-2</v>
      </c>
      <c r="J16" s="155">
        <v>2.4901229021542012E-2</v>
      </c>
      <c r="K16" s="155">
        <v>2.6036654485577497E-4</v>
      </c>
      <c r="O16" s="156">
        <v>0.99999999999999978</v>
      </c>
      <c r="P16" s="75" t="s">
        <v>34</v>
      </c>
      <c r="T16" s="149" t="s">
        <v>810</v>
      </c>
      <c r="U16" s="149" t="s">
        <v>811</v>
      </c>
      <c r="V16" s="157">
        <v>1.9692672137384591E-2</v>
      </c>
      <c r="W16" s="157">
        <v>0.24129487033798078</v>
      </c>
      <c r="X16" s="157">
        <v>6.8532119195541655E-2</v>
      </c>
      <c r="Y16" s="157">
        <v>0</v>
      </c>
      <c r="Z16" s="157">
        <v>0.12294303658086972</v>
      </c>
      <c r="AA16" s="157">
        <v>0.45948387316992961</v>
      </c>
      <c r="AB16" s="157">
        <v>6.289183301189577E-2</v>
      </c>
      <c r="AC16" s="157">
        <v>2.4901229021542012E-2</v>
      </c>
      <c r="AD16" s="157">
        <v>2.6036654485577497E-4</v>
      </c>
      <c r="AE16" s="149"/>
      <c r="AF16" s="149"/>
      <c r="AG16" s="149"/>
      <c r="AH16" s="75">
        <v>0.99999999999999978</v>
      </c>
      <c r="AI16" s="75" t="s">
        <v>34</v>
      </c>
      <c r="AM16" s="150">
        <v>16</v>
      </c>
      <c r="AN16" s="162">
        <v>42917</v>
      </c>
      <c r="AO16" s="163">
        <v>142.11037748188593</v>
      </c>
      <c r="AP16" s="163">
        <v>2298.9104511603141</v>
      </c>
      <c r="AQ16" s="163">
        <v>813.70137415435454</v>
      </c>
      <c r="AR16" s="163">
        <v>0</v>
      </c>
      <c r="AS16" s="163">
        <v>1078.8616481183383</v>
      </c>
      <c r="AT16" s="163">
        <v>4580.6329586778766</v>
      </c>
      <c r="AU16" s="163">
        <v>637.53630821963384</v>
      </c>
      <c r="AV16" s="163">
        <v>204.7759581022118</v>
      </c>
      <c r="AW16" s="163">
        <v>3.5631599999999963</v>
      </c>
      <c r="AX16" s="152"/>
      <c r="AZ16" s="152">
        <v>16</v>
      </c>
      <c r="BA16" s="168">
        <v>43191</v>
      </c>
      <c r="BB16" s="169">
        <v>125.47686389666427</v>
      </c>
      <c r="BC16" s="169">
        <v>2209.375906225353</v>
      </c>
      <c r="BD16" s="169">
        <v>600.05329503449616</v>
      </c>
      <c r="BE16" s="169">
        <v>0</v>
      </c>
      <c r="BF16" s="169">
        <v>979.47071464576447</v>
      </c>
      <c r="BG16" s="170">
        <v>2942.8558233183353</v>
      </c>
      <c r="BH16" s="169">
        <v>439.19106980175167</v>
      </c>
      <c r="BI16" s="169">
        <v>199.92971997112826</v>
      </c>
      <c r="BJ16" s="170">
        <v>2.4628799999999975</v>
      </c>
      <c r="BK16" s="171"/>
      <c r="BM16" s="170">
        <v>3914.3767798022777</v>
      </c>
      <c r="BN16" s="170">
        <v>3584.4394930912154</v>
      </c>
      <c r="BO16" s="169">
        <v>2945.3187033183353</v>
      </c>
      <c r="BP16" s="169">
        <v>2.4628799999999975</v>
      </c>
      <c r="BQ16" s="172"/>
      <c r="BR16" s="173"/>
      <c r="BS16" s="173"/>
      <c r="BT16" s="163"/>
      <c r="BU16" s="180">
        <v>2</v>
      </c>
      <c r="BV16" s="152">
        <v>16</v>
      </c>
      <c r="BW16" s="168">
        <v>43191</v>
      </c>
      <c r="BX16" s="174">
        <v>63111.178901948842</v>
      </c>
      <c r="BY16" s="174">
        <v>1087268.9683406996</v>
      </c>
      <c r="BZ16" s="174">
        <v>321271.02070429939</v>
      </c>
      <c r="CA16" s="174">
        <v>0</v>
      </c>
      <c r="CB16" s="174">
        <v>641851.11329420493</v>
      </c>
      <c r="CC16" s="175">
        <v>1883646.6447441876</v>
      </c>
      <c r="CD16" s="174">
        <v>277899.1067818841</v>
      </c>
      <c r="CE16" s="174">
        <v>133895.33669204969</v>
      </c>
      <c r="CF16" s="175">
        <v>1413.6267199999465</v>
      </c>
      <c r="CG16" s="176">
        <v>0</v>
      </c>
      <c r="CH16" s="175"/>
      <c r="CI16" s="175">
        <v>2113502.2812411524</v>
      </c>
      <c r="CJ16" s="175">
        <v>2296854.7149381214</v>
      </c>
      <c r="CK16" s="177">
        <v>1885060.2714641877</v>
      </c>
      <c r="CL16" s="177">
        <v>1413.6267199999465</v>
      </c>
      <c r="CM16" s="181"/>
      <c r="CN16" s="179"/>
      <c r="CO16" s="179"/>
      <c r="CR16" s="152">
        <v>16</v>
      </c>
      <c r="CS16" s="53" t="s">
        <v>812</v>
      </c>
      <c r="CT16" s="163">
        <v>0</v>
      </c>
      <c r="CU16" s="163">
        <v>0</v>
      </c>
      <c r="CV16" s="163">
        <v>0</v>
      </c>
      <c r="CW16" s="163">
        <v>0</v>
      </c>
      <c r="CX16" s="163">
        <v>0</v>
      </c>
      <c r="CY16" s="163">
        <v>0</v>
      </c>
      <c r="CZ16" s="163">
        <v>0</v>
      </c>
      <c r="DA16" s="163">
        <v>0</v>
      </c>
      <c r="DB16" s="163">
        <v>0</v>
      </c>
      <c r="DC16" s="53">
        <v>0</v>
      </c>
      <c r="DD16" s="152">
        <v>16</v>
      </c>
      <c r="DE16" s="53" t="s">
        <v>812</v>
      </c>
      <c r="DF16" s="164">
        <v>0</v>
      </c>
      <c r="DG16" s="164">
        <v>0</v>
      </c>
      <c r="DH16" s="164">
        <v>0</v>
      </c>
      <c r="DI16" s="164">
        <v>0</v>
      </c>
      <c r="DJ16" s="164">
        <v>0</v>
      </c>
      <c r="DK16" s="164">
        <v>0</v>
      </c>
      <c r="DL16" s="164">
        <v>0</v>
      </c>
      <c r="DM16" s="164">
        <v>0</v>
      </c>
      <c r="DN16" s="164">
        <v>0</v>
      </c>
      <c r="DO16" s="53">
        <v>0</v>
      </c>
      <c r="DP16" s="165">
        <v>0</v>
      </c>
    </row>
    <row r="17" spans="1:120">
      <c r="A17" s="3" t="s">
        <v>813</v>
      </c>
      <c r="B17" s="3" t="s">
        <v>814</v>
      </c>
      <c r="C17" s="155">
        <v>1.9692672137384591E-2</v>
      </c>
      <c r="D17" s="155">
        <v>0.24129487033798078</v>
      </c>
      <c r="E17" s="155">
        <v>6.8532119195541655E-2</v>
      </c>
      <c r="F17" s="155">
        <v>0</v>
      </c>
      <c r="G17" s="155">
        <v>0.12294303658086972</v>
      </c>
      <c r="H17" s="155">
        <v>0.45948387316992961</v>
      </c>
      <c r="I17" s="155">
        <v>6.289183301189577E-2</v>
      </c>
      <c r="J17" s="155">
        <v>2.4901229021542012E-2</v>
      </c>
      <c r="K17" s="155">
        <v>2.6036654485577497E-4</v>
      </c>
      <c r="O17" s="156">
        <v>0.99999999999999978</v>
      </c>
      <c r="P17" s="75" t="s">
        <v>34</v>
      </c>
      <c r="T17" s="149" t="s">
        <v>813</v>
      </c>
      <c r="U17" s="149" t="s">
        <v>814</v>
      </c>
      <c r="V17" s="157">
        <v>1.9692672137384591E-2</v>
      </c>
      <c r="W17" s="157">
        <v>0.24129487033798078</v>
      </c>
      <c r="X17" s="157">
        <v>6.8532119195541655E-2</v>
      </c>
      <c r="Y17" s="157">
        <v>0</v>
      </c>
      <c r="Z17" s="157">
        <v>0.12294303658086972</v>
      </c>
      <c r="AA17" s="157">
        <v>0.45948387316992961</v>
      </c>
      <c r="AB17" s="157">
        <v>6.289183301189577E-2</v>
      </c>
      <c r="AC17" s="157">
        <v>2.4901229021542012E-2</v>
      </c>
      <c r="AD17" s="157">
        <v>2.6036654485577497E-4</v>
      </c>
      <c r="AE17" s="149"/>
      <c r="AF17" s="149"/>
      <c r="AG17" s="149"/>
      <c r="AH17" s="75">
        <v>0.99999999999999978</v>
      </c>
      <c r="AI17" s="75" t="s">
        <v>34</v>
      </c>
      <c r="AM17" s="150">
        <v>17</v>
      </c>
      <c r="AN17" s="162">
        <v>42948</v>
      </c>
      <c r="AO17" s="163">
        <v>150.60095828461363</v>
      </c>
      <c r="AP17" s="163">
        <v>2347.638040677502</v>
      </c>
      <c r="AQ17" s="163">
        <v>730.92761897338869</v>
      </c>
      <c r="AR17" s="163">
        <v>0</v>
      </c>
      <c r="AS17" s="163">
        <v>1117.897547277378</v>
      </c>
      <c r="AT17" s="163">
        <v>4710.7153109201099</v>
      </c>
      <c r="AU17" s="163">
        <v>542.16124318779384</v>
      </c>
      <c r="AV17" s="163">
        <v>208.57023377982841</v>
      </c>
      <c r="AW17" s="163">
        <v>3.3785200000000004</v>
      </c>
      <c r="AX17" s="152"/>
      <c r="AZ17" s="152">
        <v>17</v>
      </c>
      <c r="BA17" s="168">
        <v>43221</v>
      </c>
      <c r="BB17" s="169">
        <v>96.119121763096771</v>
      </c>
      <c r="BC17" s="169">
        <v>1800.5444995911919</v>
      </c>
      <c r="BD17" s="169">
        <v>619.86858238710465</v>
      </c>
      <c r="BE17" s="169">
        <v>0</v>
      </c>
      <c r="BF17" s="169">
        <v>961.27643194962855</v>
      </c>
      <c r="BG17" s="170">
        <v>3600.0495539094113</v>
      </c>
      <c r="BH17" s="169">
        <v>455.93570599281929</v>
      </c>
      <c r="BI17" s="169">
        <v>183.41420831102113</v>
      </c>
      <c r="BJ17" s="170">
        <v>2.3193999999999977</v>
      </c>
      <c r="BK17" s="171"/>
      <c r="BM17" s="170">
        <v>3477.8086356910221</v>
      </c>
      <c r="BN17" s="170">
        <v>4241.7188682132519</v>
      </c>
      <c r="BO17" s="169">
        <v>3602.3689539094112</v>
      </c>
      <c r="BP17" s="169">
        <v>2.3193999999999977</v>
      </c>
      <c r="BQ17" s="172"/>
      <c r="BR17" s="173"/>
      <c r="BS17" s="173"/>
      <c r="BT17" s="163"/>
      <c r="BU17" s="180">
        <v>2</v>
      </c>
      <c r="BV17" s="152">
        <v>17</v>
      </c>
      <c r="BW17" s="168">
        <v>43221</v>
      </c>
      <c r="BX17" s="174">
        <v>68429.090638394497</v>
      </c>
      <c r="BY17" s="174">
        <v>1076287.8620801568</v>
      </c>
      <c r="BZ17" s="174">
        <v>297290.19206719787</v>
      </c>
      <c r="CA17" s="174">
        <v>0</v>
      </c>
      <c r="CB17" s="174">
        <v>658766.05907495902</v>
      </c>
      <c r="CC17" s="175">
        <v>1994532.9258468659</v>
      </c>
      <c r="CD17" s="174">
        <v>310370.74823061115</v>
      </c>
      <c r="CE17" s="174">
        <v>139647.64420777187</v>
      </c>
      <c r="CF17" s="175">
        <v>1458.198280000031</v>
      </c>
      <c r="CG17" s="176">
        <v>0</v>
      </c>
      <c r="CH17" s="175"/>
      <c r="CI17" s="175">
        <v>2100773.2038607085</v>
      </c>
      <c r="CJ17" s="175">
        <v>2446009.5165652488</v>
      </c>
      <c r="CK17" s="177">
        <v>1995991.124126866</v>
      </c>
      <c r="CL17" s="177">
        <v>1458.198280000031</v>
      </c>
      <c r="CM17" s="181"/>
      <c r="CN17" s="179"/>
      <c r="CO17" s="179"/>
      <c r="CR17" s="152">
        <v>17</v>
      </c>
      <c r="CS17" s="53" t="s">
        <v>815</v>
      </c>
      <c r="CT17" s="163">
        <v>0</v>
      </c>
      <c r="CU17" s="163">
        <v>0</v>
      </c>
      <c r="CV17" s="163">
        <v>0</v>
      </c>
      <c r="CW17" s="163">
        <v>0</v>
      </c>
      <c r="CX17" s="163">
        <v>0</v>
      </c>
      <c r="CY17" s="163">
        <v>0</v>
      </c>
      <c r="CZ17" s="163">
        <v>0</v>
      </c>
      <c r="DA17" s="163">
        <v>0</v>
      </c>
      <c r="DB17" s="163">
        <v>0</v>
      </c>
      <c r="DC17" s="53">
        <v>0</v>
      </c>
      <c r="DD17" s="152">
        <v>17</v>
      </c>
      <c r="DE17" s="53" t="s">
        <v>815</v>
      </c>
      <c r="DF17" s="164">
        <v>0</v>
      </c>
      <c r="DG17" s="164">
        <v>0</v>
      </c>
      <c r="DH17" s="164">
        <v>0</v>
      </c>
      <c r="DI17" s="164">
        <v>0</v>
      </c>
      <c r="DJ17" s="164">
        <v>0</v>
      </c>
      <c r="DK17" s="164">
        <v>0</v>
      </c>
      <c r="DL17" s="164">
        <v>0</v>
      </c>
      <c r="DM17" s="164">
        <v>0</v>
      </c>
      <c r="DN17" s="164">
        <v>0</v>
      </c>
      <c r="DO17" s="53">
        <v>0</v>
      </c>
      <c r="DP17" s="165">
        <v>0</v>
      </c>
    </row>
    <row r="18" spans="1:120">
      <c r="A18" s="182" t="s">
        <v>816</v>
      </c>
      <c r="B18" s="182" t="s">
        <v>817</v>
      </c>
      <c r="C18" s="183">
        <v>0</v>
      </c>
      <c r="D18" s="183">
        <v>0</v>
      </c>
      <c r="E18" s="183">
        <v>0</v>
      </c>
      <c r="F18" s="183">
        <v>0</v>
      </c>
      <c r="G18" s="183">
        <v>0</v>
      </c>
      <c r="H18" s="183">
        <v>0</v>
      </c>
      <c r="I18" s="183">
        <v>0</v>
      </c>
      <c r="J18" s="183">
        <v>0</v>
      </c>
      <c r="K18" s="183">
        <v>0</v>
      </c>
      <c r="O18" s="156">
        <v>0</v>
      </c>
      <c r="P18" s="75" t="s">
        <v>34</v>
      </c>
      <c r="T18" s="149" t="s">
        <v>816</v>
      </c>
      <c r="U18" s="149" t="s">
        <v>817</v>
      </c>
      <c r="V18" s="157">
        <v>0</v>
      </c>
      <c r="W18" s="157">
        <v>0</v>
      </c>
      <c r="X18" s="157">
        <v>0</v>
      </c>
      <c r="Y18" s="157">
        <v>0</v>
      </c>
      <c r="Z18" s="157">
        <v>0</v>
      </c>
      <c r="AA18" s="157">
        <v>0</v>
      </c>
      <c r="AB18" s="157">
        <v>0</v>
      </c>
      <c r="AC18" s="157">
        <v>0</v>
      </c>
      <c r="AD18" s="157">
        <v>0</v>
      </c>
      <c r="AE18" s="149"/>
      <c r="AF18" s="149"/>
      <c r="AG18" s="149"/>
      <c r="AH18" s="75">
        <v>0</v>
      </c>
      <c r="AI18" s="75" t="s">
        <v>34</v>
      </c>
      <c r="AM18" s="150">
        <v>18</v>
      </c>
      <c r="AN18" s="162">
        <v>42979</v>
      </c>
      <c r="AO18" s="163">
        <v>133.68586996909229</v>
      </c>
      <c r="AP18" s="163">
        <v>2040.5195810013604</v>
      </c>
      <c r="AQ18" s="163">
        <v>663.48509000394631</v>
      </c>
      <c r="AR18" s="163">
        <v>0</v>
      </c>
      <c r="AS18" s="163">
        <v>1028.0554628990378</v>
      </c>
      <c r="AT18" s="163">
        <v>4340.1834085680366</v>
      </c>
      <c r="AU18" s="163">
        <v>490.57809475553756</v>
      </c>
      <c r="AV18" s="163">
        <v>188.03557403620016</v>
      </c>
      <c r="AW18" s="163">
        <v>3.5571200000000025</v>
      </c>
      <c r="AX18" s="152"/>
      <c r="AZ18" s="152">
        <v>18</v>
      </c>
      <c r="BA18" s="168">
        <v>43252</v>
      </c>
      <c r="BB18" s="169">
        <v>124.82692128374094</v>
      </c>
      <c r="BC18" s="169">
        <v>1892.3579363157917</v>
      </c>
      <c r="BD18" s="169">
        <v>638.99467620737164</v>
      </c>
      <c r="BE18" s="169">
        <v>0</v>
      </c>
      <c r="BF18" s="169">
        <v>1023.4505633977253</v>
      </c>
      <c r="BG18" s="170">
        <v>4449.0891307544007</v>
      </c>
      <c r="BH18" s="169">
        <v>770.55781064247583</v>
      </c>
      <c r="BI18" s="169">
        <v>198.09819393154922</v>
      </c>
      <c r="BJ18" s="170">
        <v>3.5895199999999967</v>
      </c>
      <c r="BK18" s="171"/>
      <c r="BM18" s="170">
        <v>3679.6300972046292</v>
      </c>
      <c r="BN18" s="170">
        <v>5421.3346553284255</v>
      </c>
      <c r="BO18" s="169">
        <v>4452.6786507544011</v>
      </c>
      <c r="BP18" s="169">
        <v>3.5895199999999967</v>
      </c>
      <c r="BQ18" s="172"/>
      <c r="BR18" s="173"/>
      <c r="BS18" s="173"/>
      <c r="BT18" s="163"/>
      <c r="BU18" s="152">
        <v>2</v>
      </c>
      <c r="BV18" s="152">
        <v>18</v>
      </c>
      <c r="BW18" s="168">
        <v>43252</v>
      </c>
      <c r="BX18" s="174">
        <v>68220.948677115797</v>
      </c>
      <c r="BY18" s="174">
        <v>1080286.6681801053</v>
      </c>
      <c r="BZ18" s="174">
        <v>340985.11860493367</v>
      </c>
      <c r="CA18" s="174">
        <v>0</v>
      </c>
      <c r="CB18" s="174">
        <v>656726.26203662017</v>
      </c>
      <c r="CC18" s="175">
        <v>2255653.2710528262</v>
      </c>
      <c r="CD18" s="174">
        <v>405665.8232154859</v>
      </c>
      <c r="CE18" s="174">
        <v>134335.38946452175</v>
      </c>
      <c r="CF18" s="175">
        <v>1663.7421200000531</v>
      </c>
      <c r="CG18" s="176">
        <v>0</v>
      </c>
      <c r="CH18" s="175"/>
      <c r="CI18" s="175">
        <v>2146218.9974987749</v>
      </c>
      <c r="CJ18" s="175">
        <v>2797318.2258528341</v>
      </c>
      <c r="CK18" s="177">
        <v>2257317.0131728263</v>
      </c>
      <c r="CL18" s="177">
        <v>1663.7421200000531</v>
      </c>
      <c r="CM18" s="181"/>
      <c r="CN18" s="179"/>
      <c r="CO18" s="179"/>
      <c r="CR18" s="152">
        <v>18</v>
      </c>
      <c r="CS18" s="53" t="s">
        <v>818</v>
      </c>
      <c r="CT18" s="163">
        <v>0</v>
      </c>
      <c r="CU18" s="163">
        <v>0</v>
      </c>
      <c r="CV18" s="163">
        <v>0</v>
      </c>
      <c r="CW18" s="163">
        <v>0</v>
      </c>
      <c r="CX18" s="163">
        <v>0</v>
      </c>
      <c r="CY18" s="163">
        <v>0</v>
      </c>
      <c r="CZ18" s="163">
        <v>0</v>
      </c>
      <c r="DA18" s="163">
        <v>0</v>
      </c>
      <c r="DB18" s="163">
        <v>0</v>
      </c>
      <c r="DC18" s="53">
        <v>0</v>
      </c>
      <c r="DD18" s="152">
        <v>18</v>
      </c>
      <c r="DE18" s="53" t="s">
        <v>818</v>
      </c>
      <c r="DF18" s="164">
        <v>0</v>
      </c>
      <c r="DG18" s="164">
        <v>0</v>
      </c>
      <c r="DH18" s="164">
        <v>0</v>
      </c>
      <c r="DI18" s="164">
        <v>0</v>
      </c>
      <c r="DJ18" s="164">
        <v>0</v>
      </c>
      <c r="DK18" s="164">
        <v>0</v>
      </c>
      <c r="DL18" s="164">
        <v>0</v>
      </c>
      <c r="DM18" s="164">
        <v>0</v>
      </c>
      <c r="DN18" s="164">
        <v>0</v>
      </c>
      <c r="DO18" s="53">
        <v>0</v>
      </c>
      <c r="DP18" s="165">
        <v>0</v>
      </c>
    </row>
    <row r="19" spans="1:120">
      <c r="A19" s="182" t="s">
        <v>819</v>
      </c>
      <c r="B19" s="182" t="s">
        <v>820</v>
      </c>
      <c r="C19" s="183">
        <v>0</v>
      </c>
      <c r="D19" s="183">
        <v>0</v>
      </c>
      <c r="E19" s="183">
        <v>0</v>
      </c>
      <c r="F19" s="183">
        <v>0</v>
      </c>
      <c r="G19" s="183">
        <v>0</v>
      </c>
      <c r="H19" s="183">
        <v>0</v>
      </c>
      <c r="I19" s="183">
        <v>0</v>
      </c>
      <c r="J19" s="183">
        <v>0</v>
      </c>
      <c r="K19" s="183">
        <v>0</v>
      </c>
      <c r="O19" s="156">
        <v>0</v>
      </c>
      <c r="P19" s="75" t="s">
        <v>34</v>
      </c>
      <c r="T19" s="149" t="s">
        <v>819</v>
      </c>
      <c r="U19" s="149" t="s">
        <v>820</v>
      </c>
      <c r="V19" s="157">
        <v>0</v>
      </c>
      <c r="W19" s="157">
        <v>0</v>
      </c>
      <c r="X19" s="157">
        <v>0</v>
      </c>
      <c r="Y19" s="157">
        <v>0</v>
      </c>
      <c r="Z19" s="157">
        <v>0</v>
      </c>
      <c r="AA19" s="157">
        <v>0</v>
      </c>
      <c r="AB19" s="157">
        <v>0</v>
      </c>
      <c r="AC19" s="157">
        <v>0</v>
      </c>
      <c r="AD19" s="157">
        <v>0</v>
      </c>
      <c r="AE19" s="149"/>
      <c r="AF19" s="149"/>
      <c r="AG19" s="149"/>
      <c r="AH19" s="75">
        <v>0</v>
      </c>
      <c r="AI19" s="75" t="s">
        <v>34</v>
      </c>
      <c r="AM19" s="150">
        <v>19</v>
      </c>
      <c r="AN19" s="162">
        <v>43009</v>
      </c>
      <c r="AO19" s="163">
        <v>109.87854217206849</v>
      </c>
      <c r="AP19" s="163">
        <v>1971.7024790973271</v>
      </c>
      <c r="AQ19" s="163">
        <v>669.27497008209457</v>
      </c>
      <c r="AR19" s="163">
        <v>0</v>
      </c>
      <c r="AS19" s="163">
        <v>973.6230276064307</v>
      </c>
      <c r="AT19" s="163">
        <v>3004.5658433388508</v>
      </c>
      <c r="AU19" s="163">
        <v>383.85066057175561</v>
      </c>
      <c r="AV19" s="163">
        <v>199.27369874490046</v>
      </c>
      <c r="AW19" s="163">
        <v>2.2445600000000048</v>
      </c>
      <c r="AX19" s="152"/>
      <c r="AZ19" s="152">
        <v>19</v>
      </c>
      <c r="BA19" s="168">
        <v>42917</v>
      </c>
      <c r="BB19" s="169">
        <v>142.11037748188593</v>
      </c>
      <c r="BC19" s="169">
        <v>2298.9104511603141</v>
      </c>
      <c r="BD19" s="169">
        <v>813.70137415435454</v>
      </c>
      <c r="BE19" s="169">
        <v>0</v>
      </c>
      <c r="BF19" s="169">
        <v>1078.8616481183383</v>
      </c>
      <c r="BG19" s="170">
        <v>4580.6329586778766</v>
      </c>
      <c r="BH19" s="169">
        <v>637.53630821963384</v>
      </c>
      <c r="BI19" s="169">
        <v>204.7759581022118</v>
      </c>
      <c r="BJ19" s="170">
        <v>3.5631599999999963</v>
      </c>
      <c r="BK19" s="171"/>
      <c r="BM19" s="170">
        <v>4333.5838509148925</v>
      </c>
      <c r="BN19" s="170">
        <v>5426.5083849997218</v>
      </c>
      <c r="BO19" s="169">
        <v>4584.1961186778763</v>
      </c>
      <c r="BP19" s="169">
        <v>3.5631599999999963</v>
      </c>
      <c r="BQ19" s="172"/>
      <c r="BR19" s="173"/>
      <c r="BS19" s="173"/>
      <c r="BT19" s="163"/>
      <c r="BU19" s="152">
        <v>2</v>
      </c>
      <c r="BV19" s="152">
        <v>19</v>
      </c>
      <c r="BW19" s="168">
        <v>42917</v>
      </c>
      <c r="BX19" s="174">
        <v>86717.036308664552</v>
      </c>
      <c r="BY19" s="174">
        <v>1243249.4051017577</v>
      </c>
      <c r="BZ19" s="174">
        <v>388090.27328322281</v>
      </c>
      <c r="CA19" s="174">
        <v>0</v>
      </c>
      <c r="CB19" s="174">
        <v>729191.9243374631</v>
      </c>
      <c r="CC19" s="175">
        <v>2524249.5825622464</v>
      </c>
      <c r="CD19" s="174">
        <v>457732.50796678889</v>
      </c>
      <c r="CE19" s="174">
        <v>145495.39939988079</v>
      </c>
      <c r="CF19" s="175">
        <v>1856.4450800000429</v>
      </c>
      <c r="CG19" s="176">
        <v>0</v>
      </c>
      <c r="CH19" s="175"/>
      <c r="CI19" s="175">
        <v>2447248.639031108</v>
      </c>
      <c r="CJ19" s="175">
        <v>3129333.9350089161</v>
      </c>
      <c r="CK19" s="177">
        <v>2526106.0276422463</v>
      </c>
      <c r="CL19" s="177">
        <v>1856.4450800000429</v>
      </c>
      <c r="CM19" s="181"/>
      <c r="CN19" s="179"/>
      <c r="CO19" s="179"/>
      <c r="CR19" s="152">
        <v>19</v>
      </c>
      <c r="CS19" s="53" t="s">
        <v>821</v>
      </c>
      <c r="CT19" s="163">
        <v>0</v>
      </c>
      <c r="CU19" s="163">
        <v>0</v>
      </c>
      <c r="CV19" s="163">
        <v>0</v>
      </c>
      <c r="CW19" s="163">
        <v>0</v>
      </c>
      <c r="CX19" s="163">
        <v>0</v>
      </c>
      <c r="CY19" s="163">
        <v>0</v>
      </c>
      <c r="CZ19" s="163">
        <v>0</v>
      </c>
      <c r="DA19" s="163">
        <v>0</v>
      </c>
      <c r="DB19" s="163">
        <v>0</v>
      </c>
      <c r="DC19" s="53">
        <v>0</v>
      </c>
      <c r="DD19" s="152">
        <v>19</v>
      </c>
      <c r="DE19" s="53" t="s">
        <v>821</v>
      </c>
      <c r="DF19" s="164">
        <v>0</v>
      </c>
      <c r="DG19" s="164">
        <v>0</v>
      </c>
      <c r="DH19" s="164">
        <v>0</v>
      </c>
      <c r="DI19" s="164">
        <v>0</v>
      </c>
      <c r="DJ19" s="164">
        <v>0</v>
      </c>
      <c r="DK19" s="164">
        <v>0</v>
      </c>
      <c r="DL19" s="164">
        <v>0</v>
      </c>
      <c r="DM19" s="164">
        <v>0</v>
      </c>
      <c r="DN19" s="164">
        <v>0</v>
      </c>
      <c r="DO19" s="53">
        <v>0</v>
      </c>
      <c r="DP19" s="165">
        <v>0</v>
      </c>
    </row>
    <row r="20" spans="1:120">
      <c r="A20" s="3" t="s">
        <v>822</v>
      </c>
      <c r="B20" s="3" t="s">
        <v>675</v>
      </c>
      <c r="C20" s="155">
        <v>1.9692672137384595E-2</v>
      </c>
      <c r="D20" s="155">
        <v>0.24129487033798089</v>
      </c>
      <c r="E20" s="155">
        <v>6.8532119195541669E-2</v>
      </c>
      <c r="F20" s="155">
        <v>0</v>
      </c>
      <c r="G20" s="155">
        <v>0.12294303658086977</v>
      </c>
      <c r="H20" s="155">
        <v>0.45948387316992956</v>
      </c>
      <c r="I20" s="155">
        <v>6.2891833011895784E-2</v>
      </c>
      <c r="J20" s="155">
        <v>2.4901229021542015E-2</v>
      </c>
      <c r="K20" s="155">
        <v>2.6036654485577507E-4</v>
      </c>
      <c r="O20" s="156">
        <v>1.0000000000000002</v>
      </c>
      <c r="P20" s="75" t="s">
        <v>34</v>
      </c>
      <c r="T20" s="149" t="s">
        <v>822</v>
      </c>
      <c r="U20" s="149" t="s">
        <v>675</v>
      </c>
      <c r="V20" s="157">
        <v>1.9692672137384595E-2</v>
      </c>
      <c r="W20" s="157">
        <v>0.24129487033798089</v>
      </c>
      <c r="X20" s="157">
        <v>6.8532119195541669E-2</v>
      </c>
      <c r="Y20" s="157">
        <v>0</v>
      </c>
      <c r="Z20" s="157">
        <v>0.12294303658086977</v>
      </c>
      <c r="AA20" s="157">
        <v>0.45948387316992967</v>
      </c>
      <c r="AB20" s="157">
        <v>6.289183301189577E-2</v>
      </c>
      <c r="AC20" s="157">
        <v>2.4901229021542019E-2</v>
      </c>
      <c r="AD20" s="157">
        <v>2.6036654485577507E-4</v>
      </c>
      <c r="AE20" s="157"/>
      <c r="AF20" s="149"/>
      <c r="AG20" s="149"/>
      <c r="AH20" s="75">
        <v>1.0000000000000002</v>
      </c>
      <c r="AI20" s="75" t="s">
        <v>34</v>
      </c>
      <c r="AM20" s="150">
        <v>20</v>
      </c>
      <c r="AN20" s="162">
        <v>43040</v>
      </c>
      <c r="AO20" s="163">
        <v>113.43491809576157</v>
      </c>
      <c r="AP20" s="163">
        <v>2128.2328247825308</v>
      </c>
      <c r="AQ20" s="163">
        <v>736.24021349391876</v>
      </c>
      <c r="AR20" s="163">
        <v>0</v>
      </c>
      <c r="AS20" s="163">
        <v>992.63793853661161</v>
      </c>
      <c r="AT20" s="163">
        <v>3332.1845283841426</v>
      </c>
      <c r="AU20" s="163">
        <v>402.71035237586045</v>
      </c>
      <c r="AV20" s="163">
        <v>210.6528842978183</v>
      </c>
      <c r="AW20" s="163">
        <v>2.4394000000000013</v>
      </c>
      <c r="AX20" s="152"/>
      <c r="AZ20" s="152">
        <v>20</v>
      </c>
      <c r="BA20" s="168">
        <v>42948</v>
      </c>
      <c r="BB20" s="169">
        <v>150.60095828461363</v>
      </c>
      <c r="BC20" s="169">
        <v>2347.638040677502</v>
      </c>
      <c r="BD20" s="169">
        <v>730.92761897338869</v>
      </c>
      <c r="BE20" s="169">
        <v>0</v>
      </c>
      <c r="BF20" s="169">
        <v>1117.897547277378</v>
      </c>
      <c r="BG20" s="170">
        <v>4710.7153109201099</v>
      </c>
      <c r="BH20" s="169">
        <v>542.16124318779384</v>
      </c>
      <c r="BI20" s="169">
        <v>208.57023377982841</v>
      </c>
      <c r="BJ20" s="170">
        <v>3.3785200000000004</v>
      </c>
      <c r="BK20" s="171"/>
      <c r="BM20" s="170">
        <v>4347.0641652128825</v>
      </c>
      <c r="BN20" s="170">
        <v>5464.8253078877324</v>
      </c>
      <c r="BO20" s="169">
        <v>4714.0938309201101</v>
      </c>
      <c r="BP20" s="169">
        <v>3.3785200000000004</v>
      </c>
      <c r="BQ20" s="172"/>
      <c r="BR20" s="173"/>
      <c r="BS20" s="173"/>
      <c r="BT20" s="163"/>
      <c r="BU20" s="152">
        <v>2</v>
      </c>
      <c r="BV20" s="152">
        <v>20</v>
      </c>
      <c r="BW20" s="168">
        <v>42948</v>
      </c>
      <c r="BX20" s="174">
        <v>82945.097990666924</v>
      </c>
      <c r="BY20" s="174">
        <v>1227286.006363851</v>
      </c>
      <c r="BZ20" s="174">
        <v>370488.40205059474</v>
      </c>
      <c r="CA20" s="174">
        <v>0</v>
      </c>
      <c r="CB20" s="174">
        <v>730887.32986976532</v>
      </c>
      <c r="CC20" s="175">
        <v>2444996.7284241384</v>
      </c>
      <c r="CD20" s="174">
        <v>380263.73913235014</v>
      </c>
      <c r="CE20" s="174">
        <v>144221.76869549908</v>
      </c>
      <c r="CF20" s="175">
        <v>1733.1296400000228</v>
      </c>
      <c r="CG20" s="176">
        <v>0</v>
      </c>
      <c r="CH20" s="175"/>
      <c r="CI20" s="175">
        <v>2411606.8362748781</v>
      </c>
      <c r="CJ20" s="175">
        <v>2971215.3658919879</v>
      </c>
      <c r="CK20" s="177">
        <v>2446729.8580641383</v>
      </c>
      <c r="CL20" s="177">
        <v>1733.1296400000228</v>
      </c>
      <c r="CM20" s="181"/>
      <c r="CN20" s="179"/>
      <c r="CO20" s="179"/>
      <c r="CR20" s="152">
        <v>20</v>
      </c>
      <c r="CS20" s="53" t="s">
        <v>823</v>
      </c>
      <c r="CT20" s="163">
        <v>0</v>
      </c>
      <c r="CU20" s="163">
        <v>0</v>
      </c>
      <c r="CV20" s="163">
        <v>0</v>
      </c>
      <c r="CW20" s="163">
        <v>0</v>
      </c>
      <c r="CX20" s="163">
        <v>0</v>
      </c>
      <c r="CY20" s="163">
        <v>0</v>
      </c>
      <c r="CZ20" s="163">
        <v>0</v>
      </c>
      <c r="DA20" s="163">
        <v>0</v>
      </c>
      <c r="DB20" s="163">
        <v>0</v>
      </c>
      <c r="DC20" s="53">
        <v>0</v>
      </c>
      <c r="DD20" s="152">
        <v>20</v>
      </c>
      <c r="DE20" s="53" t="s">
        <v>823</v>
      </c>
      <c r="DF20" s="164">
        <v>0</v>
      </c>
      <c r="DG20" s="164">
        <v>0</v>
      </c>
      <c r="DH20" s="164">
        <v>0</v>
      </c>
      <c r="DI20" s="164">
        <v>0</v>
      </c>
      <c r="DJ20" s="164">
        <v>0</v>
      </c>
      <c r="DK20" s="164">
        <v>0</v>
      </c>
      <c r="DL20" s="164">
        <v>0</v>
      </c>
      <c r="DM20" s="164">
        <v>0</v>
      </c>
      <c r="DN20" s="164">
        <v>0</v>
      </c>
      <c r="DO20" s="53">
        <v>0</v>
      </c>
      <c r="DP20" s="165">
        <v>0</v>
      </c>
    </row>
    <row r="21" spans="1:120">
      <c r="A21" s="3" t="s">
        <v>824</v>
      </c>
      <c r="B21" s="3" t="s">
        <v>825</v>
      </c>
      <c r="C21" s="155">
        <v>0</v>
      </c>
      <c r="D21" s="155">
        <v>0</v>
      </c>
      <c r="E21" s="155">
        <v>0</v>
      </c>
      <c r="F21" s="155">
        <v>0</v>
      </c>
      <c r="G21" s="155">
        <v>0</v>
      </c>
      <c r="H21" s="155">
        <v>0</v>
      </c>
      <c r="I21" s="155">
        <v>0</v>
      </c>
      <c r="J21" s="155">
        <v>0</v>
      </c>
      <c r="K21" s="155">
        <v>0</v>
      </c>
      <c r="O21" s="156">
        <v>0</v>
      </c>
      <c r="P21" s="75" t="s">
        <v>34</v>
      </c>
      <c r="T21" s="149" t="s">
        <v>824</v>
      </c>
      <c r="U21" s="149" t="s">
        <v>825</v>
      </c>
      <c r="V21" s="157">
        <v>0</v>
      </c>
      <c r="W21" s="157">
        <v>0</v>
      </c>
      <c r="X21" s="157">
        <v>0</v>
      </c>
      <c r="Y21" s="157">
        <v>0</v>
      </c>
      <c r="Z21" s="157">
        <v>0</v>
      </c>
      <c r="AA21" s="157">
        <v>0</v>
      </c>
      <c r="AB21" s="157">
        <v>0</v>
      </c>
      <c r="AC21" s="157">
        <v>0</v>
      </c>
      <c r="AD21" s="157">
        <v>0</v>
      </c>
      <c r="AE21" s="149"/>
      <c r="AF21" s="149"/>
      <c r="AG21" s="149"/>
      <c r="AH21" s="75">
        <v>0</v>
      </c>
      <c r="AI21" s="75" t="s">
        <v>34</v>
      </c>
      <c r="AM21" s="150">
        <v>21</v>
      </c>
      <c r="AN21" s="162">
        <v>43070</v>
      </c>
      <c r="AO21" s="163">
        <v>131.64368144713745</v>
      </c>
      <c r="AP21" s="163">
        <v>2467.7428942658789</v>
      </c>
      <c r="AQ21" s="163">
        <v>744.66415764210899</v>
      </c>
      <c r="AR21" s="163">
        <v>0</v>
      </c>
      <c r="AS21" s="163">
        <v>1011.4197755430189</v>
      </c>
      <c r="AT21" s="163">
        <v>3501.8611208376678</v>
      </c>
      <c r="AU21" s="163">
        <v>428.74285238421652</v>
      </c>
      <c r="AV21" s="163">
        <v>203.69239397169804</v>
      </c>
      <c r="AW21" s="163">
        <v>2.871479999999996</v>
      </c>
      <c r="AX21" s="152"/>
      <c r="AZ21" s="152">
        <v>21</v>
      </c>
      <c r="BA21" s="168">
        <v>42979</v>
      </c>
      <c r="BB21" s="169">
        <v>133.68586996909229</v>
      </c>
      <c r="BC21" s="169">
        <v>2040.5195810013604</v>
      </c>
      <c r="BD21" s="169">
        <v>663.48509000394631</v>
      </c>
      <c r="BE21" s="169">
        <v>0</v>
      </c>
      <c r="BF21" s="169">
        <v>1028.0554628990378</v>
      </c>
      <c r="BG21" s="170">
        <v>4340.1834085680366</v>
      </c>
      <c r="BH21" s="169">
        <v>490.57809475553756</v>
      </c>
      <c r="BI21" s="169">
        <v>188.03557403620016</v>
      </c>
      <c r="BJ21" s="170">
        <v>3.5571200000000025</v>
      </c>
      <c r="BK21" s="171"/>
      <c r="BM21" s="170">
        <v>3865.7460038734371</v>
      </c>
      <c r="BN21" s="170">
        <v>5022.3541973597748</v>
      </c>
      <c r="BO21" s="169">
        <v>4343.740528568037</v>
      </c>
      <c r="BP21" s="169">
        <v>3.5571200000000025</v>
      </c>
      <c r="BQ21" s="172"/>
      <c r="BR21" s="173"/>
      <c r="BS21" s="173"/>
      <c r="BT21" s="163"/>
      <c r="BU21" s="152">
        <v>2</v>
      </c>
      <c r="BV21" s="152">
        <v>21</v>
      </c>
      <c r="BW21" s="168">
        <v>42979</v>
      </c>
      <c r="BX21" s="174">
        <v>66640.811065319736</v>
      </c>
      <c r="BY21" s="174">
        <v>1064093.719617543</v>
      </c>
      <c r="BZ21" s="174">
        <v>343267.79416980757</v>
      </c>
      <c r="CA21" s="174">
        <v>0</v>
      </c>
      <c r="CB21" s="174">
        <v>657167.66109732527</v>
      </c>
      <c r="CC21" s="175">
        <v>2018118.6417755422</v>
      </c>
      <c r="CD21" s="174">
        <v>287372.95000849816</v>
      </c>
      <c r="CE21" s="174">
        <v>135694.83497262976</v>
      </c>
      <c r="CF21" s="175">
        <v>1484.6771599999927</v>
      </c>
      <c r="CG21" s="176">
        <v>0</v>
      </c>
      <c r="CH21" s="175"/>
      <c r="CI21" s="175">
        <v>2131169.9859499955</v>
      </c>
      <c r="CJ21" s="175">
        <v>2442671.1039166702</v>
      </c>
      <c r="CK21" s="177">
        <v>2019603.3189355421</v>
      </c>
      <c r="CL21" s="177">
        <v>1484.6771599999927</v>
      </c>
      <c r="CM21" s="181"/>
      <c r="CN21" s="179"/>
      <c r="CO21" s="179"/>
      <c r="CR21" s="152">
        <v>21</v>
      </c>
      <c r="CS21" s="53" t="s">
        <v>826</v>
      </c>
      <c r="CT21" s="163">
        <v>0</v>
      </c>
      <c r="CU21" s="163">
        <v>0</v>
      </c>
      <c r="CV21" s="163">
        <v>0</v>
      </c>
      <c r="CW21" s="163">
        <v>0</v>
      </c>
      <c r="CX21" s="163">
        <v>0</v>
      </c>
      <c r="CY21" s="163">
        <v>0</v>
      </c>
      <c r="CZ21" s="163">
        <v>0</v>
      </c>
      <c r="DA21" s="163">
        <v>0</v>
      </c>
      <c r="DB21" s="163">
        <v>0</v>
      </c>
      <c r="DC21" s="53">
        <v>0</v>
      </c>
      <c r="DD21" s="152">
        <v>21</v>
      </c>
      <c r="DE21" s="53" t="s">
        <v>826</v>
      </c>
      <c r="DF21" s="164">
        <v>0</v>
      </c>
      <c r="DG21" s="164">
        <v>0</v>
      </c>
      <c r="DH21" s="164">
        <v>0</v>
      </c>
      <c r="DI21" s="164">
        <v>0</v>
      </c>
      <c r="DJ21" s="164">
        <v>0</v>
      </c>
      <c r="DK21" s="164">
        <v>0</v>
      </c>
      <c r="DL21" s="164">
        <v>0</v>
      </c>
      <c r="DM21" s="164">
        <v>0</v>
      </c>
      <c r="DN21" s="164">
        <v>0</v>
      </c>
      <c r="DO21" s="53">
        <v>0</v>
      </c>
      <c r="DP21" s="165">
        <v>0</v>
      </c>
    </row>
    <row r="22" spans="1:120">
      <c r="A22" s="3" t="s">
        <v>827</v>
      </c>
      <c r="B22" s="3" t="s">
        <v>828</v>
      </c>
      <c r="C22" s="155">
        <v>0</v>
      </c>
      <c r="D22" s="155">
        <v>0</v>
      </c>
      <c r="E22" s="155">
        <v>0</v>
      </c>
      <c r="F22" s="155">
        <v>0</v>
      </c>
      <c r="G22" s="155">
        <v>0</v>
      </c>
      <c r="H22" s="155">
        <v>0</v>
      </c>
      <c r="I22" s="155">
        <v>0</v>
      </c>
      <c r="J22" s="155">
        <v>0</v>
      </c>
      <c r="K22" s="155">
        <v>0</v>
      </c>
      <c r="O22" s="156">
        <v>0</v>
      </c>
      <c r="P22" s="75" t="s">
        <v>34</v>
      </c>
      <c r="T22" s="149" t="s">
        <v>827</v>
      </c>
      <c r="U22" s="149" t="s">
        <v>828</v>
      </c>
      <c r="V22" s="157">
        <v>0</v>
      </c>
      <c r="W22" s="157">
        <v>0</v>
      </c>
      <c r="X22" s="157">
        <v>0</v>
      </c>
      <c r="Y22" s="157">
        <v>0</v>
      </c>
      <c r="Z22" s="157">
        <v>0</v>
      </c>
      <c r="AA22" s="157">
        <v>0</v>
      </c>
      <c r="AB22" s="157">
        <v>0</v>
      </c>
      <c r="AC22" s="157">
        <v>0</v>
      </c>
      <c r="AD22" s="157">
        <v>0</v>
      </c>
      <c r="AE22" s="149"/>
      <c r="AF22" s="149"/>
      <c r="AG22" s="149"/>
      <c r="AH22" s="75">
        <v>0</v>
      </c>
      <c r="AI22" s="75" t="s">
        <v>34</v>
      </c>
      <c r="AM22" s="150">
        <v>22</v>
      </c>
      <c r="AN22" s="152" t="s">
        <v>829</v>
      </c>
      <c r="AO22" s="184">
        <v>0</v>
      </c>
      <c r="AP22" s="184">
        <v>0</v>
      </c>
      <c r="AQ22" s="184">
        <v>0</v>
      </c>
      <c r="AR22" s="184">
        <v>0</v>
      </c>
      <c r="AS22" s="184">
        <v>0</v>
      </c>
      <c r="AT22" s="184">
        <v>0</v>
      </c>
      <c r="AU22" s="184">
        <v>0</v>
      </c>
      <c r="AV22" s="184">
        <v>0</v>
      </c>
      <c r="AW22" s="184">
        <v>0</v>
      </c>
      <c r="AX22" s="152"/>
      <c r="AZ22" s="152">
        <v>22</v>
      </c>
      <c r="BA22" s="168">
        <v>43009</v>
      </c>
      <c r="BB22" s="169">
        <v>109.87854217206849</v>
      </c>
      <c r="BC22" s="169">
        <v>1971.7024790973271</v>
      </c>
      <c r="BD22" s="169">
        <v>669.27497008209457</v>
      </c>
      <c r="BE22" s="169">
        <v>0</v>
      </c>
      <c r="BF22" s="169">
        <v>973.6230276064307</v>
      </c>
      <c r="BG22" s="170">
        <v>3004.5658433388508</v>
      </c>
      <c r="BH22" s="169">
        <v>383.85066057175561</v>
      </c>
      <c r="BI22" s="169">
        <v>199.27369874490046</v>
      </c>
      <c r="BJ22" s="170">
        <v>2.2445600000000048</v>
      </c>
      <c r="BK22" s="171"/>
      <c r="BM22" s="170">
        <v>3724.4790189579207</v>
      </c>
      <c r="BN22" s="170">
        <v>3589.9347626555073</v>
      </c>
      <c r="BO22" s="169">
        <v>3006.8104033388508</v>
      </c>
      <c r="BP22" s="169">
        <v>2.2445600000000048</v>
      </c>
      <c r="BQ22" s="172"/>
      <c r="BR22" s="185"/>
      <c r="BS22" s="185"/>
      <c r="BT22" s="163"/>
      <c r="BU22" s="180">
        <v>2</v>
      </c>
      <c r="BV22" s="152">
        <v>22</v>
      </c>
      <c r="BW22" s="168">
        <v>43009</v>
      </c>
      <c r="BX22" s="174">
        <v>61165.932026551694</v>
      </c>
      <c r="BY22" s="174">
        <v>1106879.9595589538</v>
      </c>
      <c r="BZ22" s="174">
        <v>357231.7188068846</v>
      </c>
      <c r="CA22" s="174">
        <v>0</v>
      </c>
      <c r="CB22" s="174">
        <v>665497.4123235005</v>
      </c>
      <c r="CC22" s="175">
        <v>1935171.8979158709</v>
      </c>
      <c r="CD22" s="174">
        <v>271427.09306031588</v>
      </c>
      <c r="CE22" s="174">
        <v>142105.18793324125</v>
      </c>
      <c r="CF22" s="175">
        <v>1391.6367999999895</v>
      </c>
      <c r="CG22" s="176">
        <v>0</v>
      </c>
      <c r="CH22" s="175"/>
      <c r="CI22" s="175">
        <v>2190775.0227158908</v>
      </c>
      <c r="CJ22" s="175">
        <v>2350095.8157094284</v>
      </c>
      <c r="CK22" s="177">
        <v>1936563.5347158709</v>
      </c>
      <c r="CL22" s="177">
        <v>1391.6367999999895</v>
      </c>
      <c r="CM22" s="178"/>
      <c r="CN22" s="179"/>
      <c r="CO22" s="179"/>
      <c r="CR22" s="152">
        <v>22</v>
      </c>
      <c r="CS22" s="53" t="s">
        <v>830</v>
      </c>
      <c r="CT22" s="163">
        <v>0</v>
      </c>
      <c r="CU22" s="163">
        <v>0</v>
      </c>
      <c r="CV22" s="163">
        <v>0</v>
      </c>
      <c r="CW22" s="163">
        <v>0</v>
      </c>
      <c r="CX22" s="163">
        <v>0</v>
      </c>
      <c r="CY22" s="163">
        <v>0</v>
      </c>
      <c r="CZ22" s="163">
        <v>0</v>
      </c>
      <c r="DA22" s="163">
        <v>0</v>
      </c>
      <c r="DB22" s="163">
        <v>0</v>
      </c>
      <c r="DC22" s="53">
        <v>0</v>
      </c>
      <c r="DD22" s="152">
        <v>22</v>
      </c>
      <c r="DE22" s="53" t="s">
        <v>830</v>
      </c>
      <c r="DF22" s="164">
        <v>0</v>
      </c>
      <c r="DG22" s="164">
        <v>0</v>
      </c>
      <c r="DH22" s="164">
        <v>0</v>
      </c>
      <c r="DI22" s="164">
        <v>0</v>
      </c>
      <c r="DJ22" s="164">
        <v>0</v>
      </c>
      <c r="DK22" s="164">
        <v>0</v>
      </c>
      <c r="DL22" s="164">
        <v>0</v>
      </c>
      <c r="DM22" s="164">
        <v>0</v>
      </c>
      <c r="DN22" s="164">
        <v>0</v>
      </c>
      <c r="DO22" s="53">
        <v>0</v>
      </c>
      <c r="DP22" s="165">
        <v>0</v>
      </c>
    </row>
    <row r="23" spans="1:120">
      <c r="A23" s="3" t="s">
        <v>831</v>
      </c>
      <c r="B23" s="3" t="s">
        <v>678</v>
      </c>
      <c r="C23" s="155">
        <v>1.6865740197410533E-2</v>
      </c>
      <c r="D23" s="155">
        <v>0.21731180938201586</v>
      </c>
      <c r="E23" s="155">
        <v>6.2462589697109903E-2</v>
      </c>
      <c r="F23" s="155">
        <v>0</v>
      </c>
      <c r="G23" s="155">
        <v>0.12708838726648966</v>
      </c>
      <c r="H23" s="155">
        <v>0.48553099267565303</v>
      </c>
      <c r="I23" s="155">
        <v>6.4705897966674239E-2</v>
      </c>
      <c r="J23" s="155">
        <v>2.5633826559072544E-2</v>
      </c>
      <c r="K23" s="155">
        <v>2.7718989957059104E-4</v>
      </c>
      <c r="L23" s="155">
        <v>1.2356635600372246E-4</v>
      </c>
      <c r="O23" s="156">
        <v>1</v>
      </c>
      <c r="P23" s="75" t="s">
        <v>34</v>
      </c>
      <c r="T23" s="149" t="s">
        <v>831</v>
      </c>
      <c r="U23" s="149" t="s">
        <v>678</v>
      </c>
      <c r="V23" s="157">
        <v>1.6865740197410533E-2</v>
      </c>
      <c r="W23" s="157">
        <v>0.21731180938201586</v>
      </c>
      <c r="X23" s="157">
        <v>6.2462589697109903E-2</v>
      </c>
      <c r="Y23" s="157">
        <v>0</v>
      </c>
      <c r="Z23" s="157">
        <v>0.12708838726648966</v>
      </c>
      <c r="AA23" s="157">
        <v>0.48553099267565314</v>
      </c>
      <c r="AB23" s="157">
        <v>6.4705897966674225E-2</v>
      </c>
      <c r="AC23" s="157">
        <v>2.5633826559072551E-2</v>
      </c>
      <c r="AD23" s="157">
        <v>2.7718989957059104E-4</v>
      </c>
      <c r="AE23" s="157">
        <v>1.2356635600372246E-4</v>
      </c>
      <c r="AF23" s="149"/>
      <c r="AG23" s="149"/>
      <c r="AH23" s="75">
        <v>1.0000000000000002</v>
      </c>
      <c r="AI23" s="75" t="s">
        <v>34</v>
      </c>
      <c r="AM23" s="150">
        <v>23</v>
      </c>
      <c r="AN23" s="152" t="s">
        <v>832</v>
      </c>
      <c r="AO23" s="163">
        <v>1541.9037152162609</v>
      </c>
      <c r="AP23" s="163">
        <v>26273.119339500619</v>
      </c>
      <c r="AQ23" s="163">
        <v>8480.7947705097904</v>
      </c>
      <c r="AR23" s="163">
        <v>0</v>
      </c>
      <c r="AS23" s="163">
        <v>12236.906961974046</v>
      </c>
      <c r="AT23" s="163">
        <v>44181.194938812165</v>
      </c>
      <c r="AU23" s="163">
        <v>5922.7334243453697</v>
      </c>
      <c r="AV23" s="163">
        <v>2420.2084901800213</v>
      </c>
      <c r="AW23" s="163">
        <v>34.435999999999993</v>
      </c>
      <c r="AX23" s="152"/>
      <c r="AZ23" s="152">
        <v>23</v>
      </c>
      <c r="BA23" s="168">
        <v>43040</v>
      </c>
      <c r="BB23" s="169">
        <v>113.43491809576157</v>
      </c>
      <c r="BC23" s="169">
        <v>2128.2328247825308</v>
      </c>
      <c r="BD23" s="169">
        <v>736.24021349391876</v>
      </c>
      <c r="BE23" s="169">
        <v>0</v>
      </c>
      <c r="BF23" s="169">
        <v>992.63793853661161</v>
      </c>
      <c r="BG23" s="170">
        <v>3332.1845283841426</v>
      </c>
      <c r="BH23" s="169">
        <v>402.71035237586045</v>
      </c>
      <c r="BI23" s="169">
        <v>210.6528842978183</v>
      </c>
      <c r="BJ23" s="170">
        <v>2.4394000000000013</v>
      </c>
      <c r="BK23" s="171"/>
      <c r="BM23" s="170">
        <v>3970.5458949088229</v>
      </c>
      <c r="BN23" s="170">
        <v>3947.9871650578216</v>
      </c>
      <c r="BO23" s="169">
        <v>3334.6239283841428</v>
      </c>
      <c r="BP23" s="169">
        <v>2.4394000000000013</v>
      </c>
      <c r="BQ23" s="172"/>
      <c r="BR23" s="185"/>
      <c r="BS23" s="185"/>
      <c r="BT23" s="163"/>
      <c r="BU23" s="152">
        <v>2</v>
      </c>
      <c r="BV23" s="152">
        <v>23</v>
      </c>
      <c r="BW23" s="168">
        <v>43040</v>
      </c>
      <c r="BX23" s="174">
        <v>68412.927240278252</v>
      </c>
      <c r="BY23" s="174">
        <v>1207108.7148064051</v>
      </c>
      <c r="BZ23" s="174">
        <v>401302.45433710393</v>
      </c>
      <c r="CA23" s="174">
        <v>0</v>
      </c>
      <c r="CB23" s="174">
        <v>676500.44614552998</v>
      </c>
      <c r="CC23" s="175">
        <v>1938809.6770272681</v>
      </c>
      <c r="CD23" s="174">
        <v>263156.88856436935</v>
      </c>
      <c r="CE23" s="174">
        <v>146412.70297835604</v>
      </c>
      <c r="CF23" s="175">
        <v>1487.2947599999829</v>
      </c>
      <c r="CG23" s="176">
        <v>0</v>
      </c>
      <c r="CH23" s="175"/>
      <c r="CI23" s="175">
        <v>2353324.5425293176</v>
      </c>
      <c r="CJ23" s="175">
        <v>2349866.5633299937</v>
      </c>
      <c r="CK23" s="177">
        <v>1940296.9717872681</v>
      </c>
      <c r="CL23" s="177">
        <v>1487.2947599999829</v>
      </c>
      <c r="CM23" s="178"/>
      <c r="CN23" s="179"/>
      <c r="CO23" s="179"/>
      <c r="CR23" s="152">
        <v>23</v>
      </c>
      <c r="CS23" s="53" t="s">
        <v>833</v>
      </c>
      <c r="CT23" s="163">
        <v>0</v>
      </c>
      <c r="CU23" s="163">
        <v>0</v>
      </c>
      <c r="CV23" s="163">
        <v>0</v>
      </c>
      <c r="CW23" s="163">
        <v>0</v>
      </c>
      <c r="CX23" s="163">
        <v>0</v>
      </c>
      <c r="CY23" s="163">
        <v>0</v>
      </c>
      <c r="CZ23" s="163">
        <v>0</v>
      </c>
      <c r="DA23" s="163">
        <v>0</v>
      </c>
      <c r="DB23" s="163">
        <v>0</v>
      </c>
      <c r="DC23" s="53">
        <v>0</v>
      </c>
      <c r="DD23" s="152">
        <v>23</v>
      </c>
      <c r="DE23" s="53" t="s">
        <v>833</v>
      </c>
      <c r="DF23" s="164">
        <v>0</v>
      </c>
      <c r="DG23" s="164">
        <v>0</v>
      </c>
      <c r="DH23" s="164">
        <v>0</v>
      </c>
      <c r="DI23" s="164">
        <v>0</v>
      </c>
      <c r="DJ23" s="164">
        <v>0</v>
      </c>
      <c r="DK23" s="164">
        <v>0</v>
      </c>
      <c r="DL23" s="164">
        <v>0</v>
      </c>
      <c r="DM23" s="164">
        <v>0</v>
      </c>
      <c r="DN23" s="164">
        <v>0</v>
      </c>
      <c r="DO23" s="53">
        <v>0</v>
      </c>
      <c r="DP23" s="165">
        <v>0</v>
      </c>
    </row>
    <row r="24" spans="1:120">
      <c r="A24" s="182" t="s">
        <v>834</v>
      </c>
      <c r="B24" s="182" t="s">
        <v>835</v>
      </c>
      <c r="C24" s="183">
        <v>0</v>
      </c>
      <c r="D24" s="183">
        <v>0</v>
      </c>
      <c r="E24" s="183">
        <v>0</v>
      </c>
      <c r="F24" s="183">
        <v>0</v>
      </c>
      <c r="G24" s="183">
        <v>0</v>
      </c>
      <c r="H24" s="183">
        <v>0</v>
      </c>
      <c r="I24" s="183">
        <v>0</v>
      </c>
      <c r="J24" s="183">
        <v>0</v>
      </c>
      <c r="K24" s="183">
        <v>0</v>
      </c>
      <c r="O24" s="156">
        <v>0</v>
      </c>
      <c r="P24" s="75" t="s">
        <v>34</v>
      </c>
      <c r="T24" s="149" t="s">
        <v>834</v>
      </c>
      <c r="U24" s="149" t="s">
        <v>835</v>
      </c>
      <c r="V24" s="157">
        <v>0</v>
      </c>
      <c r="W24" s="157">
        <v>0</v>
      </c>
      <c r="X24" s="157">
        <v>0</v>
      </c>
      <c r="Y24" s="157">
        <v>0</v>
      </c>
      <c r="Z24" s="157">
        <v>0</v>
      </c>
      <c r="AA24" s="157">
        <v>0</v>
      </c>
      <c r="AB24" s="157">
        <v>0</v>
      </c>
      <c r="AC24" s="157">
        <v>0</v>
      </c>
      <c r="AD24" s="157">
        <v>0</v>
      </c>
      <c r="AE24" s="149"/>
      <c r="AF24" s="149"/>
      <c r="AG24" s="149"/>
      <c r="AH24" s="75">
        <v>0</v>
      </c>
      <c r="AI24" s="75" t="s">
        <v>34</v>
      </c>
      <c r="AM24" s="150">
        <v>24</v>
      </c>
      <c r="AN24" s="152"/>
      <c r="AO24" s="152"/>
      <c r="AP24" s="152"/>
      <c r="AQ24" s="152"/>
      <c r="AR24" s="152"/>
      <c r="AS24" s="152"/>
      <c r="AT24" s="152"/>
      <c r="AU24" s="152"/>
      <c r="AV24" s="152"/>
      <c r="AW24" s="152"/>
      <c r="AX24" s="152"/>
      <c r="AZ24" s="152">
        <v>24</v>
      </c>
      <c r="BA24" s="186">
        <v>43070</v>
      </c>
      <c r="BB24" s="169">
        <v>131.64368144713745</v>
      </c>
      <c r="BC24" s="169">
        <v>2467.7428942658789</v>
      </c>
      <c r="BD24" s="169">
        <v>744.66415764210899</v>
      </c>
      <c r="BE24" s="169">
        <v>0</v>
      </c>
      <c r="BF24" s="169">
        <v>1011.4197755430189</v>
      </c>
      <c r="BG24" s="170">
        <v>3501.8611208376678</v>
      </c>
      <c r="BH24" s="169">
        <v>428.74285238421652</v>
      </c>
      <c r="BI24" s="169">
        <v>203.69239397169804</v>
      </c>
      <c r="BJ24" s="170">
        <v>2.871479999999996</v>
      </c>
      <c r="BK24" s="171"/>
      <c r="BM24" s="170">
        <v>4355.4705088981445</v>
      </c>
      <c r="BN24" s="170">
        <v>4137.167847193582</v>
      </c>
      <c r="BO24" s="169">
        <v>3504.7326008376676</v>
      </c>
      <c r="BP24" s="169">
        <v>2.871479999999996</v>
      </c>
      <c r="BQ24" s="172"/>
      <c r="BR24" s="185"/>
      <c r="BS24" s="185"/>
      <c r="BT24" s="163"/>
      <c r="BU24" s="152">
        <v>2</v>
      </c>
      <c r="BV24" s="152">
        <v>24</v>
      </c>
      <c r="BW24" s="186">
        <v>43070</v>
      </c>
      <c r="BX24" s="174">
        <v>80236.975459900044</v>
      </c>
      <c r="BY24" s="174">
        <v>1384253.100416498</v>
      </c>
      <c r="BZ24" s="174">
        <v>461953.32003689912</v>
      </c>
      <c r="CA24" s="174">
        <v>0</v>
      </c>
      <c r="CB24" s="174">
        <v>726244.95678709983</v>
      </c>
      <c r="CC24" s="175">
        <v>2162054.4931291267</v>
      </c>
      <c r="CD24" s="174">
        <v>294047.94775894226</v>
      </c>
      <c r="CE24" s="174">
        <v>151391.55810259978</v>
      </c>
      <c r="CF24" s="175">
        <v>1778.2307199999243</v>
      </c>
      <c r="CG24" s="176">
        <v>0</v>
      </c>
      <c r="CH24" s="175"/>
      <c r="CI24" s="175">
        <v>2652688.3527003969</v>
      </c>
      <c r="CJ24" s="175">
        <v>2609272.2297106688</v>
      </c>
      <c r="CK24" s="177">
        <v>2163832.7238491266</v>
      </c>
      <c r="CL24" s="177">
        <v>1778.2307199999243</v>
      </c>
      <c r="CM24" s="178"/>
      <c r="CN24" s="179"/>
      <c r="CO24" s="179"/>
      <c r="CR24" s="152">
        <v>24</v>
      </c>
      <c r="CS24" s="53" t="s">
        <v>836</v>
      </c>
      <c r="CT24" s="163">
        <v>0</v>
      </c>
      <c r="CU24" s="163">
        <v>0</v>
      </c>
      <c r="CV24" s="163">
        <v>0</v>
      </c>
      <c r="CW24" s="163">
        <v>0</v>
      </c>
      <c r="CX24" s="163">
        <v>0</v>
      </c>
      <c r="CY24" s="163">
        <v>0</v>
      </c>
      <c r="CZ24" s="163">
        <v>0</v>
      </c>
      <c r="DA24" s="163">
        <v>0</v>
      </c>
      <c r="DB24" s="163">
        <v>0</v>
      </c>
      <c r="DC24" s="53">
        <v>0</v>
      </c>
      <c r="DD24" s="152">
        <v>24</v>
      </c>
      <c r="DE24" s="53" t="s">
        <v>836</v>
      </c>
      <c r="DF24" s="164">
        <v>0</v>
      </c>
      <c r="DG24" s="164">
        <v>0</v>
      </c>
      <c r="DH24" s="164">
        <v>0</v>
      </c>
      <c r="DI24" s="164">
        <v>0</v>
      </c>
      <c r="DJ24" s="164">
        <v>0</v>
      </c>
      <c r="DK24" s="164">
        <v>0</v>
      </c>
      <c r="DL24" s="164">
        <v>0</v>
      </c>
      <c r="DM24" s="164">
        <v>0</v>
      </c>
      <c r="DN24" s="164">
        <v>0</v>
      </c>
      <c r="DO24" s="53">
        <v>0</v>
      </c>
      <c r="DP24" s="165">
        <v>0</v>
      </c>
    </row>
    <row r="25" spans="1:120">
      <c r="A25" s="182" t="s">
        <v>837</v>
      </c>
      <c r="B25" s="182" t="s">
        <v>652</v>
      </c>
      <c r="C25" s="183">
        <v>0</v>
      </c>
      <c r="D25" s="183">
        <v>0</v>
      </c>
      <c r="E25" s="183">
        <v>0</v>
      </c>
      <c r="F25" s="183">
        <v>0</v>
      </c>
      <c r="G25" s="183">
        <v>0</v>
      </c>
      <c r="H25" s="183">
        <v>0</v>
      </c>
      <c r="I25" s="183">
        <v>0</v>
      </c>
      <c r="J25" s="183">
        <v>0</v>
      </c>
      <c r="K25" s="183">
        <v>0</v>
      </c>
      <c r="O25" s="156">
        <v>0</v>
      </c>
      <c r="P25" s="75" t="s">
        <v>34</v>
      </c>
      <c r="T25" s="149" t="s">
        <v>837</v>
      </c>
      <c r="U25" s="149" t="s">
        <v>652</v>
      </c>
      <c r="V25" s="157">
        <v>0</v>
      </c>
      <c r="W25" s="157">
        <v>0</v>
      </c>
      <c r="X25" s="157">
        <v>0</v>
      </c>
      <c r="Y25" s="157">
        <v>0</v>
      </c>
      <c r="Z25" s="157">
        <v>0</v>
      </c>
      <c r="AA25" s="157">
        <v>0</v>
      </c>
      <c r="AB25" s="157">
        <v>0</v>
      </c>
      <c r="AC25" s="157">
        <v>0</v>
      </c>
      <c r="AD25" s="157">
        <v>0</v>
      </c>
      <c r="AE25" s="149"/>
      <c r="AF25" s="149"/>
      <c r="AG25" s="149"/>
      <c r="AH25" s="75">
        <v>0</v>
      </c>
      <c r="AI25" s="75" t="s">
        <v>34</v>
      </c>
      <c r="AM25" s="150">
        <v>25</v>
      </c>
      <c r="AN25" s="152" t="s">
        <v>838</v>
      </c>
      <c r="AO25" s="187">
        <v>3.1770392492426046E-2</v>
      </c>
      <c r="AP25" s="187">
        <v>0.54134853245308601</v>
      </c>
      <c r="AQ25" s="187">
        <v>0.1747438415562933</v>
      </c>
      <c r="AR25" s="187">
        <v>0</v>
      </c>
      <c r="AS25" s="187">
        <v>0.25213723349819467</v>
      </c>
      <c r="AT25" s="187">
        <v>0.84060872547087406</v>
      </c>
      <c r="AU25" s="187">
        <v>0.11268824670853417</v>
      </c>
      <c r="AV25" s="187">
        <v>4.6047834992276312E-2</v>
      </c>
      <c r="AW25" s="187">
        <v>6.5519282831541438E-4</v>
      </c>
      <c r="AX25" s="188">
        <v>2</v>
      </c>
      <c r="AZ25" s="152">
        <v>25</v>
      </c>
      <c r="BA25" s="154" t="s">
        <v>839</v>
      </c>
      <c r="BB25" s="189">
        <v>1541.9037152162609</v>
      </c>
      <c r="BC25" s="189">
        <v>26273.119339500619</v>
      </c>
      <c r="BD25" s="189">
        <v>8480.7947705097904</v>
      </c>
      <c r="BE25" s="189">
        <v>0</v>
      </c>
      <c r="BF25" s="189">
        <v>12236.906961974046</v>
      </c>
      <c r="BG25" s="189">
        <v>44181.194938812165</v>
      </c>
      <c r="BH25" s="189">
        <v>5922.7334243453697</v>
      </c>
      <c r="BI25" s="189">
        <v>2420.2084901800213</v>
      </c>
      <c r="BJ25" s="189">
        <v>34.435999999999993</v>
      </c>
      <c r="BK25" s="189">
        <v>0</v>
      </c>
      <c r="BM25" s="189">
        <v>48532.724787200714</v>
      </c>
      <c r="BN25" s="189">
        <v>52558.572853337559</v>
      </c>
      <c r="BO25" s="189">
        <v>44215.630938812174</v>
      </c>
      <c r="BP25" s="189">
        <v>34.435999999999993</v>
      </c>
      <c r="BQ25" s="189">
        <v>0</v>
      </c>
      <c r="BR25" s="189">
        <v>0</v>
      </c>
      <c r="BS25" s="189">
        <v>0</v>
      </c>
      <c r="BT25" s="163"/>
      <c r="BU25" s="163"/>
      <c r="BV25" s="152">
        <v>25</v>
      </c>
      <c r="BW25" s="154" t="s">
        <v>840</v>
      </c>
      <c r="BX25" s="190">
        <v>864331.66237511276</v>
      </c>
      <c r="BY25" s="190">
        <v>14223775.731667735</v>
      </c>
      <c r="BZ25" s="190">
        <v>4459997.9386789221</v>
      </c>
      <c r="CA25" s="190">
        <v>0</v>
      </c>
      <c r="CB25" s="190">
        <v>8207841.1132285492</v>
      </c>
      <c r="CC25" s="190">
        <v>25267349.020451277</v>
      </c>
      <c r="CD25" s="190">
        <v>3811460.0192756704</v>
      </c>
      <c r="CE25" s="190">
        <v>1703935.8154445142</v>
      </c>
      <c r="CF25" s="190">
        <v>19085.181159999927</v>
      </c>
      <c r="CG25" s="190">
        <v>0</v>
      </c>
      <c r="CH25" s="175"/>
      <c r="CI25" s="190">
        <v>27755946.445950326</v>
      </c>
      <c r="CJ25" s="190">
        <v>30801830.036331467</v>
      </c>
      <c r="CK25" s="190">
        <v>25286434.20161128</v>
      </c>
      <c r="CL25" s="190">
        <v>19085.181159999927</v>
      </c>
      <c r="CM25" s="190">
        <v>0</v>
      </c>
      <c r="CN25" s="164"/>
      <c r="CO25" s="164"/>
      <c r="CR25" s="152">
        <v>25</v>
      </c>
      <c r="CS25" s="53" t="s">
        <v>841</v>
      </c>
      <c r="CT25" s="163">
        <v>0</v>
      </c>
      <c r="CU25" s="163">
        <v>0</v>
      </c>
      <c r="CV25" s="163">
        <v>0</v>
      </c>
      <c r="CW25" s="163">
        <v>0</v>
      </c>
      <c r="CX25" s="163">
        <v>0</v>
      </c>
      <c r="CY25" s="163">
        <v>0</v>
      </c>
      <c r="CZ25" s="163">
        <v>0</v>
      </c>
      <c r="DA25" s="163">
        <v>0</v>
      </c>
      <c r="DB25" s="163">
        <v>0</v>
      </c>
      <c r="DC25" s="53">
        <v>0</v>
      </c>
      <c r="DD25" s="152">
        <v>25</v>
      </c>
      <c r="DE25" s="53" t="s">
        <v>841</v>
      </c>
      <c r="DF25" s="164">
        <v>0</v>
      </c>
      <c r="DG25" s="164">
        <v>0</v>
      </c>
      <c r="DH25" s="164">
        <v>0</v>
      </c>
      <c r="DI25" s="164">
        <v>0</v>
      </c>
      <c r="DJ25" s="164">
        <v>0</v>
      </c>
      <c r="DK25" s="164">
        <v>0</v>
      </c>
      <c r="DL25" s="164">
        <v>0</v>
      </c>
      <c r="DM25" s="164">
        <v>0</v>
      </c>
      <c r="DN25" s="164">
        <v>0</v>
      </c>
      <c r="DO25" s="53">
        <v>0</v>
      </c>
      <c r="DP25" s="165">
        <v>0</v>
      </c>
    </row>
    <row r="26" spans="1:120">
      <c r="A26" s="182" t="s">
        <v>842</v>
      </c>
      <c r="B26" s="182" t="s">
        <v>843</v>
      </c>
      <c r="C26" s="183">
        <v>0</v>
      </c>
      <c r="D26" s="183">
        <v>0</v>
      </c>
      <c r="E26" s="183">
        <v>0</v>
      </c>
      <c r="F26" s="183">
        <v>0</v>
      </c>
      <c r="G26" s="183">
        <v>0</v>
      </c>
      <c r="H26" s="183">
        <v>0</v>
      </c>
      <c r="I26" s="183">
        <v>0</v>
      </c>
      <c r="J26" s="183">
        <v>0</v>
      </c>
      <c r="K26" s="183">
        <v>0</v>
      </c>
      <c r="O26" s="156">
        <v>0</v>
      </c>
      <c r="P26" s="75" t="s">
        <v>34</v>
      </c>
      <c r="T26" s="149" t="s">
        <v>842</v>
      </c>
      <c r="U26" s="149" t="s">
        <v>843</v>
      </c>
      <c r="V26" s="157">
        <v>0</v>
      </c>
      <c r="W26" s="157">
        <v>0</v>
      </c>
      <c r="X26" s="157">
        <v>0</v>
      </c>
      <c r="Y26" s="157">
        <v>0</v>
      </c>
      <c r="Z26" s="157">
        <v>0</v>
      </c>
      <c r="AA26" s="157">
        <v>0</v>
      </c>
      <c r="AB26" s="157">
        <v>0</v>
      </c>
      <c r="AC26" s="157">
        <v>0</v>
      </c>
      <c r="AD26" s="157">
        <v>0</v>
      </c>
      <c r="AE26" s="149"/>
      <c r="AF26" s="149"/>
      <c r="AG26" s="149"/>
      <c r="AH26" s="75">
        <v>0</v>
      </c>
      <c r="AI26" s="75" t="s">
        <v>34</v>
      </c>
      <c r="AM26" s="150">
        <v>26</v>
      </c>
      <c r="AN26" s="152"/>
      <c r="AO26" s="152"/>
      <c r="AP26" s="152"/>
      <c r="AQ26" s="152"/>
      <c r="AR26" s="152"/>
      <c r="AS26" s="152"/>
      <c r="AT26" s="152"/>
      <c r="AU26" s="152"/>
      <c r="AV26" s="152"/>
      <c r="AW26" s="152"/>
      <c r="AX26" s="152"/>
      <c r="AZ26" s="152">
        <v>26</v>
      </c>
      <c r="BA26" s="152"/>
      <c r="BB26" s="170"/>
      <c r="BC26" s="170"/>
      <c r="BD26" s="170"/>
      <c r="BE26" s="170"/>
      <c r="BF26" s="170"/>
      <c r="BG26" s="170"/>
      <c r="BH26" s="170"/>
      <c r="BI26" s="170"/>
      <c r="BJ26" s="170"/>
      <c r="BK26" s="170"/>
      <c r="BL26" s="170"/>
      <c r="BM26" s="152"/>
      <c r="BN26" s="170"/>
      <c r="BO26" s="170"/>
      <c r="BP26" s="170"/>
      <c r="BQ26" s="170"/>
      <c r="BR26" s="170"/>
      <c r="BS26" s="170"/>
      <c r="BT26" s="152"/>
      <c r="BU26" s="152"/>
      <c r="BV26" s="152">
        <v>26</v>
      </c>
      <c r="BW26" s="152"/>
      <c r="BX26" s="175"/>
      <c r="BY26" s="175"/>
      <c r="BZ26" s="175"/>
      <c r="CA26" s="175"/>
      <c r="CB26" s="175"/>
      <c r="CC26" s="175"/>
      <c r="CD26" s="175"/>
      <c r="CE26" s="175"/>
      <c r="CF26" s="175"/>
      <c r="CG26" s="175"/>
      <c r="CH26" s="54"/>
      <c r="CI26" s="54"/>
      <c r="CJ26" s="175"/>
      <c r="CK26" s="175"/>
      <c r="CL26" s="175"/>
      <c r="CM26" s="175"/>
      <c r="CN26" s="164"/>
      <c r="CO26" s="164"/>
      <c r="CR26" s="152">
        <v>26</v>
      </c>
      <c r="DD26" s="152">
        <v>26</v>
      </c>
      <c r="DF26" s="191"/>
      <c r="DG26" s="191"/>
      <c r="DH26" s="191"/>
      <c r="DI26" s="191"/>
      <c r="DJ26" s="191"/>
      <c r="DK26" s="191"/>
      <c r="DL26" s="191"/>
      <c r="DM26" s="191"/>
      <c r="DN26" s="191"/>
    </row>
    <row r="27" spans="1:120">
      <c r="A27" s="182" t="s">
        <v>844</v>
      </c>
      <c r="B27" s="182" t="s">
        <v>663</v>
      </c>
      <c r="C27" s="183">
        <v>0</v>
      </c>
      <c r="D27" s="183">
        <v>0</v>
      </c>
      <c r="E27" s="183">
        <v>0</v>
      </c>
      <c r="F27" s="183">
        <v>0</v>
      </c>
      <c r="G27" s="183">
        <v>0</v>
      </c>
      <c r="H27" s="183">
        <v>0</v>
      </c>
      <c r="I27" s="183">
        <v>0</v>
      </c>
      <c r="J27" s="183">
        <v>0</v>
      </c>
      <c r="K27" s="183">
        <v>0</v>
      </c>
      <c r="O27" s="156">
        <v>0</v>
      </c>
      <c r="P27" s="75" t="s">
        <v>34</v>
      </c>
      <c r="T27" s="149" t="s">
        <v>844</v>
      </c>
      <c r="U27" s="149" t="s">
        <v>663</v>
      </c>
      <c r="V27" s="157">
        <v>0</v>
      </c>
      <c r="W27" s="157">
        <v>0</v>
      </c>
      <c r="X27" s="157">
        <v>0</v>
      </c>
      <c r="Y27" s="157">
        <v>0</v>
      </c>
      <c r="Z27" s="157">
        <v>0</v>
      </c>
      <c r="AA27" s="157">
        <v>0</v>
      </c>
      <c r="AB27" s="157">
        <v>0</v>
      </c>
      <c r="AC27" s="157">
        <v>0</v>
      </c>
      <c r="AD27" s="157">
        <v>0</v>
      </c>
      <c r="AE27" s="149"/>
      <c r="AF27" s="149"/>
      <c r="AG27" s="149"/>
      <c r="AH27" s="75">
        <v>0</v>
      </c>
      <c r="AI27" s="75" t="s">
        <v>34</v>
      </c>
      <c r="AM27" s="150">
        <v>27</v>
      </c>
      <c r="AN27" s="152" t="s">
        <v>845</v>
      </c>
      <c r="AO27" s="192">
        <v>0</v>
      </c>
      <c r="AP27" s="192">
        <v>0</v>
      </c>
      <c r="AQ27" s="192">
        <v>0</v>
      </c>
      <c r="AR27" s="192">
        <v>0</v>
      </c>
      <c r="AS27" s="192">
        <v>0</v>
      </c>
      <c r="AT27" s="192">
        <v>0</v>
      </c>
      <c r="AU27" s="192">
        <v>0</v>
      </c>
      <c r="AV27" s="192">
        <v>0</v>
      </c>
      <c r="AW27" s="192">
        <v>0</v>
      </c>
      <c r="AX27" s="152"/>
      <c r="AZ27" s="152">
        <v>27</v>
      </c>
      <c r="BA27" s="91" t="s">
        <v>829</v>
      </c>
      <c r="BB27" s="193">
        <v>0</v>
      </c>
      <c r="BC27" s="193">
        <v>0</v>
      </c>
      <c r="BD27" s="193">
        <v>0</v>
      </c>
      <c r="BE27" s="193">
        <v>0</v>
      </c>
      <c r="BF27" s="193">
        <v>0</v>
      </c>
      <c r="BG27" s="170">
        <v>0</v>
      </c>
      <c r="BH27" s="193">
        <v>0</v>
      </c>
      <c r="BI27" s="193">
        <v>0</v>
      </c>
      <c r="BJ27" s="170">
        <v>0</v>
      </c>
      <c r="BK27" s="173"/>
      <c r="BL27" s="163"/>
      <c r="BM27" s="170">
        <v>0</v>
      </c>
      <c r="BN27" s="170">
        <v>0</v>
      </c>
      <c r="BO27" s="193">
        <v>0</v>
      </c>
      <c r="BP27" s="193">
        <v>0</v>
      </c>
      <c r="BQ27" s="193">
        <v>0</v>
      </c>
      <c r="BR27" s="173"/>
      <c r="BS27" s="173"/>
      <c r="BT27" s="152"/>
      <c r="BU27" s="152"/>
      <c r="BV27" s="152">
        <v>27</v>
      </c>
      <c r="BW27" s="194" t="s">
        <v>829</v>
      </c>
      <c r="BX27" s="195">
        <v>0</v>
      </c>
      <c r="BY27" s="195">
        <v>0</v>
      </c>
      <c r="BZ27" s="195">
        <v>0</v>
      </c>
      <c r="CA27" s="195">
        <v>0</v>
      </c>
      <c r="CB27" s="195">
        <v>0</v>
      </c>
      <c r="CC27" s="175">
        <v>0</v>
      </c>
      <c r="CD27" s="195">
        <v>0</v>
      </c>
      <c r="CE27" s="195">
        <v>0</v>
      </c>
      <c r="CF27" s="175">
        <v>0</v>
      </c>
      <c r="CG27" s="196"/>
      <c r="CH27" s="197"/>
      <c r="CI27" s="197">
        <v>0</v>
      </c>
      <c r="CJ27" s="197">
        <v>0</v>
      </c>
      <c r="CK27" s="195">
        <v>0</v>
      </c>
      <c r="CL27" s="195">
        <v>0</v>
      </c>
      <c r="CM27" s="195">
        <v>0</v>
      </c>
      <c r="CN27" s="179"/>
      <c r="CO27" s="198"/>
      <c r="CR27" s="152">
        <v>27</v>
      </c>
      <c r="CS27" s="95" t="s">
        <v>846</v>
      </c>
      <c r="CT27" s="163">
        <v>0</v>
      </c>
      <c r="CU27" s="163">
        <v>0</v>
      </c>
      <c r="CV27" s="163">
        <v>0</v>
      </c>
      <c r="CW27" s="163">
        <v>0</v>
      </c>
      <c r="CX27" s="163">
        <v>0</v>
      </c>
      <c r="CY27" s="163">
        <v>0</v>
      </c>
      <c r="CZ27" s="163">
        <v>0</v>
      </c>
      <c r="DA27" s="163">
        <v>0</v>
      </c>
      <c r="DB27" s="163">
        <v>0</v>
      </c>
      <c r="DD27" s="152">
        <v>27</v>
      </c>
      <c r="DE27" s="95" t="s">
        <v>846</v>
      </c>
      <c r="DF27" s="164">
        <v>0</v>
      </c>
      <c r="DG27" s="164">
        <v>0</v>
      </c>
      <c r="DH27" s="164">
        <v>0</v>
      </c>
      <c r="DI27" s="164">
        <v>0</v>
      </c>
      <c r="DJ27" s="164">
        <v>0</v>
      </c>
      <c r="DK27" s="164">
        <v>0</v>
      </c>
      <c r="DL27" s="164">
        <v>0</v>
      </c>
      <c r="DM27" s="164">
        <v>0</v>
      </c>
      <c r="DN27" s="164">
        <v>0</v>
      </c>
      <c r="DP27" s="199">
        <v>0</v>
      </c>
    </row>
    <row r="28" spans="1:120">
      <c r="A28" s="182" t="s">
        <v>847</v>
      </c>
      <c r="B28" s="182" t="s">
        <v>662</v>
      </c>
      <c r="C28" s="183">
        <v>0</v>
      </c>
      <c r="D28" s="183">
        <v>0</v>
      </c>
      <c r="E28" s="183">
        <v>0</v>
      </c>
      <c r="F28" s="183">
        <v>0</v>
      </c>
      <c r="G28" s="183">
        <v>0</v>
      </c>
      <c r="H28" s="183">
        <v>0</v>
      </c>
      <c r="I28" s="183">
        <v>0</v>
      </c>
      <c r="J28" s="183">
        <v>0</v>
      </c>
      <c r="K28" s="183">
        <v>0</v>
      </c>
      <c r="O28" s="156">
        <v>0</v>
      </c>
      <c r="P28" s="75" t="s">
        <v>34</v>
      </c>
      <c r="T28" s="149" t="s">
        <v>847</v>
      </c>
      <c r="U28" s="149" t="s">
        <v>662</v>
      </c>
      <c r="V28" s="157">
        <v>0</v>
      </c>
      <c r="W28" s="157">
        <v>0</v>
      </c>
      <c r="X28" s="157">
        <v>0</v>
      </c>
      <c r="Y28" s="157">
        <v>0</v>
      </c>
      <c r="Z28" s="157">
        <v>0</v>
      </c>
      <c r="AA28" s="157">
        <v>0</v>
      </c>
      <c r="AB28" s="157">
        <v>0</v>
      </c>
      <c r="AC28" s="157">
        <v>0</v>
      </c>
      <c r="AD28" s="157">
        <v>0</v>
      </c>
      <c r="AE28" s="149"/>
      <c r="AF28" s="149"/>
      <c r="AG28" s="149"/>
      <c r="AH28" s="75">
        <v>0</v>
      </c>
      <c r="AI28" s="75" t="s">
        <v>34</v>
      </c>
      <c r="AM28" s="150">
        <v>28</v>
      </c>
      <c r="AN28" s="152"/>
      <c r="AO28" s="152"/>
      <c r="AP28" s="152"/>
      <c r="AQ28" s="152"/>
      <c r="AR28" s="152"/>
      <c r="AS28" s="152"/>
      <c r="AT28" s="152"/>
      <c r="AU28" s="152"/>
      <c r="AV28" s="152"/>
      <c r="AW28" s="152"/>
      <c r="AX28" s="152"/>
      <c r="AZ28" s="152">
        <v>28</v>
      </c>
      <c r="BA28" s="200"/>
      <c r="BB28" s="170"/>
      <c r="BC28" s="170"/>
      <c r="BD28" s="170"/>
      <c r="BE28" s="170"/>
      <c r="BF28" s="170"/>
      <c r="BG28" s="170"/>
      <c r="BH28" s="170"/>
      <c r="BI28" s="170"/>
      <c r="BJ28" s="170"/>
      <c r="BK28" s="170"/>
      <c r="BL28" s="152"/>
      <c r="BM28" s="170"/>
      <c r="BN28" s="170"/>
      <c r="BO28" s="170"/>
      <c r="BP28" s="170"/>
      <c r="BQ28" s="170"/>
      <c r="BR28" s="170"/>
      <c r="BS28" s="170"/>
      <c r="BT28" s="152"/>
      <c r="BU28" s="152"/>
      <c r="BV28" s="152">
        <v>28</v>
      </c>
      <c r="BW28" s="154"/>
      <c r="BX28" s="175"/>
      <c r="BY28" s="175"/>
      <c r="BZ28" s="175"/>
      <c r="CA28" s="175"/>
      <c r="CB28" s="175"/>
      <c r="CC28" s="175"/>
      <c r="CD28" s="175"/>
      <c r="CE28" s="175"/>
      <c r="CF28" s="175"/>
      <c r="CG28" s="175"/>
      <c r="CH28" s="175"/>
      <c r="CI28" s="175"/>
      <c r="CJ28" s="175"/>
      <c r="CK28" s="175"/>
      <c r="CL28" s="175"/>
      <c r="CM28" s="175"/>
      <c r="CN28" s="164"/>
      <c r="CO28" s="191"/>
      <c r="CR28" s="152">
        <v>28</v>
      </c>
    </row>
    <row r="29" spans="1:120">
      <c r="A29" s="182" t="s">
        <v>848</v>
      </c>
      <c r="B29" s="182" t="s">
        <v>849</v>
      </c>
      <c r="C29" s="183">
        <v>0</v>
      </c>
      <c r="D29" s="183">
        <v>0</v>
      </c>
      <c r="E29" s="183">
        <v>0</v>
      </c>
      <c r="F29" s="183">
        <v>0</v>
      </c>
      <c r="G29" s="183">
        <v>0</v>
      </c>
      <c r="H29" s="183">
        <v>0</v>
      </c>
      <c r="I29" s="183">
        <v>0</v>
      </c>
      <c r="J29" s="183">
        <v>0</v>
      </c>
      <c r="K29" s="183">
        <v>0</v>
      </c>
      <c r="O29" s="156">
        <v>0</v>
      </c>
      <c r="P29" s="75" t="s">
        <v>34</v>
      </c>
      <c r="T29" s="149" t="s">
        <v>848</v>
      </c>
      <c r="U29" s="149" t="s">
        <v>849</v>
      </c>
      <c r="V29" s="157">
        <v>0</v>
      </c>
      <c r="W29" s="157">
        <v>0</v>
      </c>
      <c r="X29" s="157">
        <v>0</v>
      </c>
      <c r="Y29" s="157">
        <v>0</v>
      </c>
      <c r="Z29" s="157">
        <v>0</v>
      </c>
      <c r="AA29" s="157">
        <v>0</v>
      </c>
      <c r="AB29" s="157">
        <v>0</v>
      </c>
      <c r="AC29" s="157">
        <v>0</v>
      </c>
      <c r="AD29" s="157">
        <v>0</v>
      </c>
      <c r="AE29" s="149"/>
      <c r="AF29" s="149"/>
      <c r="AG29" s="149"/>
      <c r="AH29" s="75">
        <v>0</v>
      </c>
      <c r="AI29" s="75" t="s">
        <v>34</v>
      </c>
      <c r="AM29" s="150">
        <v>29</v>
      </c>
      <c r="AN29" s="152" t="s">
        <v>850</v>
      </c>
      <c r="AO29" s="192">
        <v>0</v>
      </c>
      <c r="AP29" s="192">
        <v>0</v>
      </c>
      <c r="AQ29" s="192">
        <v>0</v>
      </c>
      <c r="AR29" s="192">
        <v>0</v>
      </c>
      <c r="AS29" s="192">
        <v>0</v>
      </c>
      <c r="AT29" s="192">
        <v>0</v>
      </c>
      <c r="AU29" s="192">
        <v>0</v>
      </c>
      <c r="AV29" s="192">
        <v>0</v>
      </c>
      <c r="AW29" s="192">
        <v>0</v>
      </c>
      <c r="AX29" s="152"/>
      <c r="AZ29" s="152">
        <v>29</v>
      </c>
      <c r="BA29" s="200" t="s">
        <v>851</v>
      </c>
      <c r="BB29" s="170"/>
      <c r="BC29" s="170"/>
      <c r="BD29" s="170"/>
      <c r="BE29" s="170"/>
      <c r="BF29" s="170"/>
      <c r="BG29" s="170"/>
      <c r="BH29" s="170"/>
      <c r="BI29" s="170"/>
      <c r="BJ29" s="170"/>
      <c r="BK29" s="170"/>
      <c r="BM29" s="201"/>
      <c r="BN29" s="202"/>
      <c r="BO29" s="202" t="s">
        <v>778</v>
      </c>
      <c r="BP29" s="202" t="s">
        <v>779</v>
      </c>
      <c r="BQ29" s="202"/>
      <c r="BR29" s="201"/>
      <c r="BS29" s="201"/>
      <c r="BT29" s="152"/>
      <c r="BU29" s="152"/>
      <c r="BV29" s="152">
        <v>29</v>
      </c>
      <c r="BW29" s="154" t="s">
        <v>852</v>
      </c>
      <c r="BX29" s="175"/>
      <c r="BY29" s="175"/>
      <c r="BZ29" s="175"/>
      <c r="CA29" s="175"/>
      <c r="CB29" s="175"/>
      <c r="CC29" s="175"/>
      <c r="CD29" s="175"/>
      <c r="CE29" s="175"/>
      <c r="CF29" s="175"/>
      <c r="CG29" s="175"/>
      <c r="CH29" s="54"/>
      <c r="CI29" s="203"/>
      <c r="CJ29" s="204"/>
      <c r="CK29" s="204" t="s">
        <v>778</v>
      </c>
      <c r="CL29" s="204" t="s">
        <v>779</v>
      </c>
      <c r="CM29" s="204" t="s">
        <v>778</v>
      </c>
      <c r="CN29" s="205"/>
      <c r="CO29" s="205"/>
      <c r="CR29" s="152">
        <v>29</v>
      </c>
      <c r="CS29" s="3" t="s">
        <v>853</v>
      </c>
      <c r="CU29" s="199">
        <v>0</v>
      </c>
      <c r="CV29" s="199">
        <v>0</v>
      </c>
      <c r="CW29" s="3">
        <v>0</v>
      </c>
      <c r="CX29" s="199">
        <v>0</v>
      </c>
      <c r="CY29" s="199">
        <v>0</v>
      </c>
      <c r="CZ29" s="199">
        <v>0</v>
      </c>
      <c r="DA29" s="199">
        <v>0</v>
      </c>
      <c r="DB29" s="3">
        <v>0</v>
      </c>
      <c r="DP29" s="165">
        <v>0</v>
      </c>
    </row>
    <row r="30" spans="1:120">
      <c r="A30" s="182" t="s">
        <v>854</v>
      </c>
      <c r="B30" s="182" t="s">
        <v>855</v>
      </c>
      <c r="C30" s="183">
        <v>0</v>
      </c>
      <c r="D30" s="183">
        <v>0</v>
      </c>
      <c r="E30" s="183">
        <v>0</v>
      </c>
      <c r="F30" s="183">
        <v>0</v>
      </c>
      <c r="G30" s="183">
        <v>0</v>
      </c>
      <c r="H30" s="183">
        <v>0</v>
      </c>
      <c r="I30" s="183">
        <v>0</v>
      </c>
      <c r="J30" s="183">
        <v>0</v>
      </c>
      <c r="K30" s="183">
        <v>0</v>
      </c>
      <c r="O30" s="156">
        <v>0</v>
      </c>
      <c r="P30" s="75" t="s">
        <v>34</v>
      </c>
      <c r="T30" s="149" t="s">
        <v>854</v>
      </c>
      <c r="U30" s="149" t="s">
        <v>855</v>
      </c>
      <c r="V30" s="157">
        <v>0</v>
      </c>
      <c r="W30" s="157">
        <v>0</v>
      </c>
      <c r="X30" s="157">
        <v>0</v>
      </c>
      <c r="Y30" s="157">
        <v>0</v>
      </c>
      <c r="Z30" s="157">
        <v>0</v>
      </c>
      <c r="AA30" s="157">
        <v>0</v>
      </c>
      <c r="AB30" s="157">
        <v>0</v>
      </c>
      <c r="AC30" s="157">
        <v>0</v>
      </c>
      <c r="AD30" s="157">
        <v>0</v>
      </c>
      <c r="AE30" s="149"/>
      <c r="AF30" s="149"/>
      <c r="AG30" s="149"/>
      <c r="AH30" s="75">
        <v>0</v>
      </c>
      <c r="AI30" s="75" t="s">
        <v>34</v>
      </c>
      <c r="AM30" s="150">
        <v>30</v>
      </c>
      <c r="AN30" s="152" t="s">
        <v>856</v>
      </c>
      <c r="AO30" s="192">
        <v>1541.9037152162609</v>
      </c>
      <c r="AP30" s="192">
        <v>26273.119339500619</v>
      </c>
      <c r="AQ30" s="192">
        <v>8480.7947705097904</v>
      </c>
      <c r="AR30" s="192">
        <v>0</v>
      </c>
      <c r="AS30" s="192">
        <v>12236.906961974046</v>
      </c>
      <c r="AT30" s="192">
        <v>44181.194938812165</v>
      </c>
      <c r="AU30" s="192">
        <v>5922.7334243453697</v>
      </c>
      <c r="AV30" s="192">
        <v>2420.2084901800213</v>
      </c>
      <c r="AW30" s="192">
        <v>34.435999999999993</v>
      </c>
      <c r="AX30" s="152"/>
      <c r="AZ30" s="152">
        <v>30</v>
      </c>
      <c r="BA30" s="160"/>
      <c r="BB30" s="202" t="s">
        <v>748</v>
      </c>
      <c r="BC30" s="202" t="s">
        <v>748</v>
      </c>
      <c r="BD30" s="202" t="s">
        <v>748</v>
      </c>
      <c r="BE30" s="202" t="s">
        <v>748</v>
      </c>
      <c r="BF30" s="202" t="s">
        <v>748</v>
      </c>
      <c r="BG30" s="202" t="s">
        <v>749</v>
      </c>
      <c r="BH30" s="202" t="s">
        <v>749</v>
      </c>
      <c r="BI30" s="202" t="s">
        <v>749</v>
      </c>
      <c r="BJ30" s="202" t="s">
        <v>749</v>
      </c>
      <c r="BK30" s="201"/>
      <c r="BM30" s="202" t="s">
        <v>783</v>
      </c>
      <c r="BN30" s="202" t="s">
        <v>749</v>
      </c>
      <c r="BO30" s="202" t="s">
        <v>784</v>
      </c>
      <c r="BP30" s="202" t="s">
        <v>784</v>
      </c>
      <c r="BQ30" s="202" t="s">
        <v>785</v>
      </c>
      <c r="BR30" s="202" t="s">
        <v>786</v>
      </c>
      <c r="BS30" s="202" t="s">
        <v>787</v>
      </c>
      <c r="BT30" s="152"/>
      <c r="BU30" s="152"/>
      <c r="BV30" s="152">
        <v>30</v>
      </c>
      <c r="BW30" s="160"/>
      <c r="BX30" s="204" t="s">
        <v>748</v>
      </c>
      <c r="BY30" s="204" t="s">
        <v>748</v>
      </c>
      <c r="BZ30" s="204" t="s">
        <v>748</v>
      </c>
      <c r="CA30" s="204" t="s">
        <v>748</v>
      </c>
      <c r="CB30" s="204" t="s">
        <v>748</v>
      </c>
      <c r="CC30" s="204" t="s">
        <v>749</v>
      </c>
      <c r="CD30" s="204" t="s">
        <v>749</v>
      </c>
      <c r="CE30" s="204" t="s">
        <v>749</v>
      </c>
      <c r="CF30" s="204" t="s">
        <v>749</v>
      </c>
      <c r="CG30" s="203"/>
      <c r="CH30" s="54"/>
      <c r="CI30" s="204" t="s">
        <v>783</v>
      </c>
      <c r="CJ30" s="204" t="s">
        <v>749</v>
      </c>
      <c r="CK30" s="204" t="s">
        <v>784</v>
      </c>
      <c r="CL30" s="204" t="s">
        <v>784</v>
      </c>
      <c r="CM30" s="204" t="s">
        <v>785</v>
      </c>
      <c r="CN30" s="206" t="s">
        <v>786</v>
      </c>
      <c r="CO30" s="206" t="s">
        <v>787</v>
      </c>
      <c r="CR30" s="152">
        <v>30</v>
      </c>
    </row>
    <row r="31" spans="1:120">
      <c r="A31" s="182" t="s">
        <v>857</v>
      </c>
      <c r="B31" s="182" t="s">
        <v>661</v>
      </c>
      <c r="C31" s="183">
        <v>0</v>
      </c>
      <c r="D31" s="183">
        <v>0</v>
      </c>
      <c r="E31" s="183">
        <v>0</v>
      </c>
      <c r="F31" s="183">
        <v>0</v>
      </c>
      <c r="G31" s="183">
        <v>0</v>
      </c>
      <c r="H31" s="183">
        <v>0</v>
      </c>
      <c r="I31" s="183">
        <v>0</v>
      </c>
      <c r="J31" s="183">
        <v>0</v>
      </c>
      <c r="K31" s="183">
        <v>0</v>
      </c>
      <c r="O31" s="156">
        <v>0</v>
      </c>
      <c r="P31" s="75" t="s">
        <v>34</v>
      </c>
      <c r="T31" s="149" t="s">
        <v>857</v>
      </c>
      <c r="U31" s="149" t="s">
        <v>661</v>
      </c>
      <c r="V31" s="157">
        <v>0</v>
      </c>
      <c r="W31" s="157">
        <v>0</v>
      </c>
      <c r="X31" s="157">
        <v>0</v>
      </c>
      <c r="Y31" s="157">
        <v>0</v>
      </c>
      <c r="Z31" s="157">
        <v>0</v>
      </c>
      <c r="AA31" s="157">
        <v>0</v>
      </c>
      <c r="AB31" s="157">
        <v>0</v>
      </c>
      <c r="AC31" s="157">
        <v>0</v>
      </c>
      <c r="AD31" s="157">
        <v>0</v>
      </c>
      <c r="AE31" s="149"/>
      <c r="AF31" s="149"/>
      <c r="AG31" s="149"/>
      <c r="AH31" s="75">
        <v>0</v>
      </c>
      <c r="AI31" s="75" t="s">
        <v>34</v>
      </c>
      <c r="AM31" s="150">
        <v>31</v>
      </c>
      <c r="AN31" s="152" t="s">
        <v>858</v>
      </c>
      <c r="AO31" s="187">
        <v>1.5252586040580681E-2</v>
      </c>
      <c r="AP31" s="187">
        <v>0.25989496576572707</v>
      </c>
      <c r="AQ31" s="187">
        <v>8.3892431578689475E-2</v>
      </c>
      <c r="AR31" s="187">
        <v>0</v>
      </c>
      <c r="AS31" s="187">
        <v>0.12104807483514748</v>
      </c>
      <c r="AT31" s="187">
        <v>0.4370425147366514</v>
      </c>
      <c r="AU31" s="187">
        <v>5.8587965162001383E-2</v>
      </c>
      <c r="AV31" s="187">
        <v>2.3940819305592748E-2</v>
      </c>
      <c r="AW31" s="187">
        <v>3.4064257560970242E-4</v>
      </c>
      <c r="AX31" s="188">
        <v>0.99999999999999989</v>
      </c>
      <c r="AZ31" s="152">
        <v>31</v>
      </c>
      <c r="BA31" s="161" t="s">
        <v>770</v>
      </c>
      <c r="BB31" s="207" t="s">
        <v>758</v>
      </c>
      <c r="BC31" s="207" t="s">
        <v>759</v>
      </c>
      <c r="BD31" s="207" t="s">
        <v>760</v>
      </c>
      <c r="BE31" s="207" t="s">
        <v>761</v>
      </c>
      <c r="BF31" s="207" t="s">
        <v>762</v>
      </c>
      <c r="BG31" s="207" t="s">
        <v>763</v>
      </c>
      <c r="BH31" s="207" t="s">
        <v>764</v>
      </c>
      <c r="BI31" s="207" t="s">
        <v>765</v>
      </c>
      <c r="BJ31" s="207" t="s">
        <v>120</v>
      </c>
      <c r="BK31" s="207" t="s">
        <v>859</v>
      </c>
      <c r="BM31" s="207" t="s">
        <v>795</v>
      </c>
      <c r="BN31" s="207" t="s">
        <v>795</v>
      </c>
      <c r="BO31" s="207" t="s">
        <v>796</v>
      </c>
      <c r="BP31" s="207" t="s">
        <v>796</v>
      </c>
      <c r="BQ31" s="207" t="s">
        <v>797</v>
      </c>
      <c r="BR31" s="207" t="s">
        <v>798</v>
      </c>
      <c r="BS31" s="207" t="s">
        <v>799</v>
      </c>
      <c r="BT31" s="152"/>
      <c r="BU31" s="152"/>
      <c r="BV31" s="152">
        <v>31</v>
      </c>
      <c r="BW31" s="160" t="s">
        <v>770</v>
      </c>
      <c r="BX31" s="208" t="s">
        <v>758</v>
      </c>
      <c r="BY31" s="208" t="s">
        <v>759</v>
      </c>
      <c r="BZ31" s="208" t="s">
        <v>760</v>
      </c>
      <c r="CA31" s="208" t="s">
        <v>761</v>
      </c>
      <c r="CB31" s="208" t="s">
        <v>762</v>
      </c>
      <c r="CC31" s="208" t="s">
        <v>763</v>
      </c>
      <c r="CD31" s="208" t="s">
        <v>764</v>
      </c>
      <c r="CE31" s="208" t="s">
        <v>765</v>
      </c>
      <c r="CF31" s="208" t="s">
        <v>120</v>
      </c>
      <c r="CG31" s="203"/>
      <c r="CH31" s="54"/>
      <c r="CI31" s="208" t="s">
        <v>795</v>
      </c>
      <c r="CJ31" s="208" t="s">
        <v>795</v>
      </c>
      <c r="CK31" s="208" t="s">
        <v>796</v>
      </c>
      <c r="CL31" s="208" t="s">
        <v>796</v>
      </c>
      <c r="CM31" s="208" t="s">
        <v>797</v>
      </c>
      <c r="CN31" s="209" t="s">
        <v>798</v>
      </c>
      <c r="CO31" s="209" t="s">
        <v>799</v>
      </c>
      <c r="CR31" s="152">
        <v>31</v>
      </c>
    </row>
    <row r="32" spans="1:120">
      <c r="A32" s="182" t="s">
        <v>860</v>
      </c>
      <c r="B32" s="182" t="s">
        <v>660</v>
      </c>
      <c r="C32" s="183">
        <v>0</v>
      </c>
      <c r="D32" s="183">
        <v>0</v>
      </c>
      <c r="E32" s="183">
        <v>0</v>
      </c>
      <c r="F32" s="183">
        <v>0</v>
      </c>
      <c r="G32" s="183">
        <v>0</v>
      </c>
      <c r="H32" s="183">
        <v>0</v>
      </c>
      <c r="I32" s="183">
        <v>0</v>
      </c>
      <c r="J32" s="183">
        <v>0</v>
      </c>
      <c r="K32" s="183">
        <v>0</v>
      </c>
      <c r="O32" s="156">
        <v>0</v>
      </c>
      <c r="P32" s="75" t="s">
        <v>34</v>
      </c>
      <c r="T32" s="149" t="s">
        <v>860</v>
      </c>
      <c r="U32" s="149" t="s">
        <v>660</v>
      </c>
      <c r="V32" s="157">
        <v>0</v>
      </c>
      <c r="W32" s="157">
        <v>0</v>
      </c>
      <c r="X32" s="157">
        <v>0</v>
      </c>
      <c r="Y32" s="157">
        <v>0</v>
      </c>
      <c r="Z32" s="157">
        <v>0</v>
      </c>
      <c r="AA32" s="157">
        <v>0</v>
      </c>
      <c r="AB32" s="157">
        <v>0</v>
      </c>
      <c r="AC32" s="157">
        <v>0</v>
      </c>
      <c r="AD32" s="157">
        <v>0</v>
      </c>
      <c r="AE32" s="149"/>
      <c r="AF32" s="149"/>
      <c r="AG32" s="149"/>
      <c r="AH32" s="75">
        <v>0</v>
      </c>
      <c r="AI32" s="75" t="s">
        <v>34</v>
      </c>
      <c r="AM32" s="150">
        <v>32</v>
      </c>
      <c r="AN32" s="152"/>
      <c r="AO32" s="152"/>
      <c r="AP32" s="152"/>
      <c r="AQ32" s="152"/>
      <c r="AR32" s="152"/>
      <c r="AS32" s="152"/>
      <c r="AT32" s="152"/>
      <c r="AU32" s="152"/>
      <c r="AV32" s="152"/>
      <c r="AW32" s="152"/>
      <c r="AX32" s="152"/>
      <c r="AZ32" s="152">
        <v>32</v>
      </c>
      <c r="BA32" s="152"/>
      <c r="BB32" s="170"/>
      <c r="BC32" s="170"/>
      <c r="BD32" s="170"/>
      <c r="BE32" s="170"/>
      <c r="BF32" s="170"/>
      <c r="BG32" s="170"/>
      <c r="BH32" s="170"/>
      <c r="BI32" s="170"/>
      <c r="BJ32" s="170"/>
      <c r="BK32" s="210"/>
      <c r="BM32" s="170"/>
      <c r="BN32" s="170"/>
      <c r="BO32" s="170"/>
      <c r="BP32" s="170"/>
      <c r="BQ32" s="210"/>
      <c r="BR32" s="210"/>
      <c r="BS32" s="210"/>
      <c r="BT32" s="152"/>
      <c r="BU32" s="152"/>
      <c r="BV32" s="152">
        <v>32</v>
      </c>
      <c r="BW32" s="152"/>
      <c r="BX32" s="175"/>
      <c r="BY32" s="175"/>
      <c r="BZ32" s="175"/>
      <c r="CA32" s="175"/>
      <c r="CB32" s="175"/>
      <c r="CC32" s="175"/>
      <c r="CD32" s="175"/>
      <c r="CE32" s="175"/>
      <c r="CF32" s="175"/>
      <c r="CG32" s="54"/>
      <c r="CH32" s="54"/>
      <c r="CI32" s="175"/>
      <c r="CJ32" s="175"/>
      <c r="CK32" s="175"/>
      <c r="CL32" s="175"/>
      <c r="CM32" s="54"/>
      <c r="CN32" s="191"/>
      <c r="CO32" s="191"/>
      <c r="CR32" s="152">
        <v>32</v>
      </c>
    </row>
    <row r="33" spans="1:119">
      <c r="A33" s="182" t="s">
        <v>861</v>
      </c>
      <c r="B33" s="182" t="s">
        <v>655</v>
      </c>
      <c r="C33" s="183">
        <v>0</v>
      </c>
      <c r="D33" s="183">
        <v>0</v>
      </c>
      <c r="E33" s="183">
        <v>0</v>
      </c>
      <c r="F33" s="183">
        <v>0</v>
      </c>
      <c r="G33" s="183">
        <v>0</v>
      </c>
      <c r="H33" s="183">
        <v>0</v>
      </c>
      <c r="I33" s="183">
        <v>0</v>
      </c>
      <c r="J33" s="183">
        <v>0</v>
      </c>
      <c r="K33" s="183">
        <v>0</v>
      </c>
      <c r="O33" s="156">
        <v>0</v>
      </c>
      <c r="P33" s="75" t="s">
        <v>34</v>
      </c>
      <c r="T33" s="149" t="s">
        <v>861</v>
      </c>
      <c r="U33" s="149" t="s">
        <v>655</v>
      </c>
      <c r="V33" s="157">
        <v>0</v>
      </c>
      <c r="W33" s="157">
        <v>0</v>
      </c>
      <c r="X33" s="157">
        <v>0</v>
      </c>
      <c r="Y33" s="157">
        <v>0</v>
      </c>
      <c r="Z33" s="157">
        <v>0</v>
      </c>
      <c r="AA33" s="157">
        <v>0</v>
      </c>
      <c r="AB33" s="157">
        <v>0</v>
      </c>
      <c r="AC33" s="157">
        <v>0</v>
      </c>
      <c r="AD33" s="157">
        <v>0</v>
      </c>
      <c r="AE33" s="149"/>
      <c r="AF33" s="149"/>
      <c r="AG33" s="149"/>
      <c r="AH33" s="75">
        <v>0</v>
      </c>
      <c r="AI33" s="75" t="s">
        <v>34</v>
      </c>
      <c r="AM33" s="150">
        <v>33</v>
      </c>
      <c r="AN33" s="152"/>
      <c r="AO33" s="152"/>
      <c r="AP33" s="152"/>
      <c r="AQ33" s="152"/>
      <c r="AR33" s="152"/>
      <c r="AS33" s="152"/>
      <c r="AT33" s="152"/>
      <c r="AU33" s="152"/>
      <c r="AV33" s="152"/>
      <c r="AW33" s="152"/>
      <c r="AX33" s="152"/>
      <c r="AZ33" s="152">
        <v>33</v>
      </c>
      <c r="BA33" s="211">
        <v>43101</v>
      </c>
      <c r="BB33" s="212"/>
      <c r="BC33" s="212"/>
      <c r="BD33" s="212"/>
      <c r="BE33" s="212"/>
      <c r="BF33" s="212"/>
      <c r="BG33" s="170">
        <v>0</v>
      </c>
      <c r="BH33" s="212"/>
      <c r="BI33" s="212"/>
      <c r="BJ33" s="170">
        <v>0</v>
      </c>
      <c r="BK33" s="213"/>
      <c r="BM33" s="170">
        <v>0</v>
      </c>
      <c r="BN33" s="170">
        <v>0</v>
      </c>
      <c r="BO33" s="212"/>
      <c r="BP33" s="171"/>
      <c r="BQ33" s="171"/>
      <c r="BR33" s="213"/>
      <c r="BS33" s="213"/>
      <c r="BT33" s="152"/>
      <c r="BU33" s="152"/>
      <c r="BV33" s="152">
        <v>33</v>
      </c>
      <c r="BW33" s="211">
        <v>43101</v>
      </c>
      <c r="BX33" s="214"/>
      <c r="BY33" s="214"/>
      <c r="BZ33" s="214"/>
      <c r="CA33" s="214"/>
      <c r="CB33" s="214"/>
      <c r="CC33" s="175">
        <v>0</v>
      </c>
      <c r="CD33" s="214"/>
      <c r="CE33" s="214"/>
      <c r="CF33" s="175">
        <v>0</v>
      </c>
      <c r="CG33" s="54"/>
      <c r="CH33" s="54"/>
      <c r="CI33" s="175">
        <v>0</v>
      </c>
      <c r="CJ33" s="175">
        <v>0</v>
      </c>
      <c r="CK33" s="214"/>
      <c r="CL33" s="176"/>
      <c r="CM33" s="176"/>
      <c r="CN33" s="215"/>
      <c r="CO33" s="215"/>
      <c r="CR33" s="152">
        <v>33</v>
      </c>
      <c r="CS33" s="216">
        <v>43252</v>
      </c>
    </row>
    <row r="34" spans="1:119">
      <c r="A34" s="3" t="s">
        <v>862</v>
      </c>
      <c r="B34" s="3" t="s">
        <v>664</v>
      </c>
      <c r="C34" s="155">
        <v>3.1978564387678945E-2</v>
      </c>
      <c r="D34" s="155">
        <v>0.2599223996500124</v>
      </c>
      <c r="E34" s="155">
        <v>6.4774353129117251E-2</v>
      </c>
      <c r="F34" s="155">
        <v>0</v>
      </c>
      <c r="G34" s="155">
        <v>8.8534447900329855E-2</v>
      </c>
      <c r="H34" s="155">
        <v>0.48585463037276277</v>
      </c>
      <c r="I34" s="155">
        <v>5.0232903260207219E-2</v>
      </c>
      <c r="J34" s="155">
        <v>1.8702701299891624E-2</v>
      </c>
      <c r="K34" s="155">
        <v>0</v>
      </c>
      <c r="O34" s="156">
        <v>1</v>
      </c>
      <c r="P34" s="75" t="s">
        <v>34</v>
      </c>
      <c r="T34" s="149" t="s">
        <v>862</v>
      </c>
      <c r="U34" s="149" t="s">
        <v>664</v>
      </c>
      <c r="V34" s="157">
        <v>3.1978564387678945E-2</v>
      </c>
      <c r="W34" s="157">
        <v>0.2599223996500124</v>
      </c>
      <c r="X34" s="157">
        <v>6.4774353129117251E-2</v>
      </c>
      <c r="Y34" s="157">
        <v>0</v>
      </c>
      <c r="Z34" s="157">
        <v>8.8534447900329855E-2</v>
      </c>
      <c r="AA34" s="157">
        <v>0.48585463037276277</v>
      </c>
      <c r="AB34" s="157">
        <v>5.0232903260207219E-2</v>
      </c>
      <c r="AC34" s="157">
        <v>1.8702701299891624E-2</v>
      </c>
      <c r="AD34" s="157">
        <v>0</v>
      </c>
      <c r="AE34" s="149"/>
      <c r="AF34" s="149"/>
      <c r="AG34" s="149"/>
      <c r="AH34" s="75">
        <v>1</v>
      </c>
      <c r="AI34" s="75" t="s">
        <v>34</v>
      </c>
      <c r="AM34" s="150">
        <v>34</v>
      </c>
      <c r="AN34" s="152"/>
      <c r="AO34" s="152"/>
      <c r="AP34" s="152"/>
      <c r="AQ34" s="152"/>
      <c r="AR34" s="152"/>
      <c r="AS34" s="152"/>
      <c r="AT34" s="152"/>
      <c r="AU34" s="152"/>
      <c r="AV34" s="152"/>
      <c r="AW34" s="152"/>
      <c r="AX34" s="152"/>
      <c r="AZ34" s="152">
        <v>34</v>
      </c>
      <c r="BA34" s="211">
        <v>43132</v>
      </c>
      <c r="BB34" s="212"/>
      <c r="BC34" s="212"/>
      <c r="BD34" s="212"/>
      <c r="BE34" s="212"/>
      <c r="BF34" s="212"/>
      <c r="BG34" s="170">
        <v>0</v>
      </c>
      <c r="BH34" s="212"/>
      <c r="BI34" s="212"/>
      <c r="BJ34" s="170">
        <v>0</v>
      </c>
      <c r="BK34" s="213"/>
      <c r="BM34" s="170">
        <v>0</v>
      </c>
      <c r="BN34" s="170">
        <v>0</v>
      </c>
      <c r="BO34" s="212"/>
      <c r="BP34" s="171"/>
      <c r="BQ34" s="171"/>
      <c r="BR34" s="213"/>
      <c r="BS34" s="213"/>
      <c r="BT34" s="152"/>
      <c r="BU34" s="152"/>
      <c r="BV34" s="152">
        <v>34</v>
      </c>
      <c r="BW34" s="211">
        <v>43132</v>
      </c>
      <c r="BX34" s="214"/>
      <c r="BY34" s="214"/>
      <c r="BZ34" s="214"/>
      <c r="CA34" s="214"/>
      <c r="CB34" s="214"/>
      <c r="CC34" s="175">
        <v>0</v>
      </c>
      <c r="CD34" s="214"/>
      <c r="CE34" s="214"/>
      <c r="CF34" s="175">
        <v>0</v>
      </c>
      <c r="CG34" s="54"/>
      <c r="CH34" s="54"/>
      <c r="CI34" s="175">
        <v>0</v>
      </c>
      <c r="CJ34" s="175">
        <v>0</v>
      </c>
      <c r="CK34" s="214"/>
      <c r="CL34" s="176"/>
      <c r="CM34" s="176"/>
      <c r="CN34" s="215"/>
      <c r="CO34" s="215"/>
      <c r="CR34" s="152">
        <v>34</v>
      </c>
      <c r="CS34" s="89" t="s">
        <v>863</v>
      </c>
    </row>
    <row r="35" spans="1:119">
      <c r="A35" s="3" t="s">
        <v>864</v>
      </c>
      <c r="B35" s="3" t="s">
        <v>634</v>
      </c>
      <c r="C35" s="155">
        <v>4.2667745215178007E-2</v>
      </c>
      <c r="D35" s="155">
        <v>0.73233199633281987</v>
      </c>
      <c r="E35" s="155">
        <v>0.22500025845200183</v>
      </c>
      <c r="F35" s="155">
        <v>0</v>
      </c>
      <c r="G35" s="155">
        <v>0</v>
      </c>
      <c r="H35" s="155">
        <v>0</v>
      </c>
      <c r="I35" s="155">
        <v>0</v>
      </c>
      <c r="J35" s="155">
        <v>0</v>
      </c>
      <c r="K35" s="155">
        <v>0</v>
      </c>
      <c r="O35" s="156">
        <v>0.99999999999999978</v>
      </c>
      <c r="P35" s="75" t="s">
        <v>34</v>
      </c>
      <c r="T35" s="149" t="s">
        <v>864</v>
      </c>
      <c r="U35" s="149" t="s">
        <v>634</v>
      </c>
      <c r="V35" s="157">
        <v>4.2667745215178007E-2</v>
      </c>
      <c r="W35" s="157">
        <v>0.73233199633281987</v>
      </c>
      <c r="X35" s="157">
        <v>0.22500025845200183</v>
      </c>
      <c r="Y35" s="157">
        <v>0</v>
      </c>
      <c r="Z35" s="157">
        <v>0</v>
      </c>
      <c r="AA35" s="157">
        <v>0</v>
      </c>
      <c r="AB35" s="157">
        <v>0</v>
      </c>
      <c r="AC35" s="157">
        <v>0</v>
      </c>
      <c r="AD35" s="157">
        <v>0</v>
      </c>
      <c r="AE35" s="149"/>
      <c r="AF35" s="149"/>
      <c r="AG35" s="149"/>
      <c r="AH35" s="75">
        <v>0.99999999999999978</v>
      </c>
      <c r="AI35" s="75" t="s">
        <v>34</v>
      </c>
      <c r="AM35" s="150">
        <v>35</v>
      </c>
      <c r="AN35" s="154" t="s">
        <v>865</v>
      </c>
      <c r="AO35" s="152"/>
      <c r="AP35" s="152"/>
      <c r="AQ35" s="152"/>
      <c r="AR35" s="152"/>
      <c r="AS35" s="152"/>
      <c r="AT35" s="152"/>
      <c r="AU35" s="152"/>
      <c r="AV35" s="152"/>
      <c r="AW35" s="152"/>
      <c r="AX35" s="152"/>
      <c r="AZ35" s="152">
        <v>35</v>
      </c>
      <c r="BA35" s="211">
        <v>43160</v>
      </c>
      <c r="BB35" s="212"/>
      <c r="BC35" s="212"/>
      <c r="BD35" s="212"/>
      <c r="BE35" s="212"/>
      <c r="BF35" s="212"/>
      <c r="BG35" s="170">
        <v>0</v>
      </c>
      <c r="BH35" s="212"/>
      <c r="BI35" s="212"/>
      <c r="BJ35" s="170">
        <v>0</v>
      </c>
      <c r="BK35" s="213"/>
      <c r="BM35" s="170">
        <v>0</v>
      </c>
      <c r="BN35" s="170">
        <v>0</v>
      </c>
      <c r="BO35" s="212"/>
      <c r="BP35" s="171"/>
      <c r="BQ35" s="171"/>
      <c r="BR35" s="213"/>
      <c r="BS35" s="213"/>
      <c r="BT35" s="152"/>
      <c r="BU35" s="152"/>
      <c r="BV35" s="152">
        <v>35</v>
      </c>
      <c r="BW35" s="211">
        <v>43160</v>
      </c>
      <c r="BX35" s="214"/>
      <c r="BY35" s="214"/>
      <c r="BZ35" s="214"/>
      <c r="CA35" s="214"/>
      <c r="CB35" s="214"/>
      <c r="CC35" s="175">
        <v>0</v>
      </c>
      <c r="CD35" s="214"/>
      <c r="CE35" s="214"/>
      <c r="CF35" s="175">
        <v>0</v>
      </c>
      <c r="CG35" s="54"/>
      <c r="CH35" s="54"/>
      <c r="CI35" s="175">
        <v>0</v>
      </c>
      <c r="CJ35" s="175">
        <v>0</v>
      </c>
      <c r="CK35" s="214"/>
      <c r="CL35" s="176"/>
      <c r="CM35" s="176"/>
      <c r="CN35" s="215"/>
      <c r="CO35" s="215"/>
      <c r="CR35" s="152">
        <v>35</v>
      </c>
      <c r="CS35" s="89" t="s">
        <v>866</v>
      </c>
      <c r="DE35" s="138" t="s">
        <v>867</v>
      </c>
      <c r="DF35" s="138" t="s">
        <v>867</v>
      </c>
      <c r="DG35" s="138" t="s">
        <v>867</v>
      </c>
      <c r="DH35" s="138" t="s">
        <v>867</v>
      </c>
      <c r="DI35" s="138" t="s">
        <v>867</v>
      </c>
      <c r="DK35" s="217" t="s">
        <v>868</v>
      </c>
    </row>
    <row r="36" spans="1:119">
      <c r="A36" s="3" t="s">
        <v>869</v>
      </c>
      <c r="B36" s="3" t="s">
        <v>636</v>
      </c>
      <c r="C36" s="155">
        <v>0</v>
      </c>
      <c r="D36" s="155">
        <v>0</v>
      </c>
      <c r="E36" s="155">
        <v>0</v>
      </c>
      <c r="F36" s="155">
        <v>0</v>
      </c>
      <c r="G36" s="155">
        <v>0.19212357826428716</v>
      </c>
      <c r="H36" s="155">
        <v>0.67417847145631649</v>
      </c>
      <c r="I36" s="155">
        <v>9.4903042088000239E-2</v>
      </c>
      <c r="J36" s="155">
        <v>3.8279760164128769E-2</v>
      </c>
      <c r="K36" s="155">
        <v>5.1514802726740317E-4</v>
      </c>
      <c r="O36" s="156">
        <v>1.0000000000000002</v>
      </c>
      <c r="P36" s="75" t="s">
        <v>34</v>
      </c>
      <c r="T36" s="149" t="s">
        <v>869</v>
      </c>
      <c r="U36" s="149" t="s">
        <v>636</v>
      </c>
      <c r="V36" s="157">
        <v>0</v>
      </c>
      <c r="W36" s="157">
        <v>0</v>
      </c>
      <c r="X36" s="157">
        <v>0</v>
      </c>
      <c r="Y36" s="157">
        <v>0</v>
      </c>
      <c r="Z36" s="157">
        <v>0.19212357826428716</v>
      </c>
      <c r="AA36" s="157">
        <v>0.67417847145631649</v>
      </c>
      <c r="AB36" s="157">
        <v>9.4903042088000239E-2</v>
      </c>
      <c r="AC36" s="157">
        <v>3.8279760164128769E-2</v>
      </c>
      <c r="AD36" s="157">
        <v>5.1514802726740317E-4</v>
      </c>
      <c r="AE36" s="149"/>
      <c r="AF36" s="149"/>
      <c r="AG36" s="149"/>
      <c r="AH36" s="75">
        <v>1.0000000000000002</v>
      </c>
      <c r="AI36" s="75" t="s">
        <v>34</v>
      </c>
      <c r="AM36" s="150">
        <v>36</v>
      </c>
      <c r="AN36" s="160"/>
      <c r="AO36" s="160" t="s">
        <v>870</v>
      </c>
      <c r="AP36" s="160" t="s">
        <v>870</v>
      </c>
      <c r="AQ36" s="160" t="s">
        <v>870</v>
      </c>
      <c r="AR36" s="160" t="s">
        <v>870</v>
      </c>
      <c r="AS36" s="160" t="s">
        <v>870</v>
      </c>
      <c r="AT36" s="160" t="s">
        <v>755</v>
      </c>
      <c r="AU36" s="160" t="s">
        <v>755</v>
      </c>
      <c r="AV36" s="160" t="s">
        <v>755</v>
      </c>
      <c r="AW36" s="160" t="s">
        <v>755</v>
      </c>
      <c r="AX36" s="152"/>
      <c r="AZ36" s="152">
        <v>36</v>
      </c>
      <c r="BA36" s="211">
        <v>43191</v>
      </c>
      <c r="BB36" s="212"/>
      <c r="BC36" s="212"/>
      <c r="BD36" s="212"/>
      <c r="BE36" s="212"/>
      <c r="BF36" s="212"/>
      <c r="BG36" s="170">
        <v>0</v>
      </c>
      <c r="BH36" s="212"/>
      <c r="BI36" s="212"/>
      <c r="BJ36" s="170">
        <v>0</v>
      </c>
      <c r="BK36" s="213"/>
      <c r="BM36" s="170">
        <v>0</v>
      </c>
      <c r="BN36" s="170">
        <v>0</v>
      </c>
      <c r="BO36" s="212"/>
      <c r="BP36" s="171"/>
      <c r="BQ36" s="171"/>
      <c r="BR36" s="213"/>
      <c r="BS36" s="213"/>
      <c r="BT36" s="152"/>
      <c r="BU36" s="152"/>
      <c r="BV36" s="152">
        <v>36</v>
      </c>
      <c r="BW36" s="211">
        <v>43191</v>
      </c>
      <c r="BX36" s="214"/>
      <c r="BY36" s="214"/>
      <c r="BZ36" s="214"/>
      <c r="CA36" s="214"/>
      <c r="CB36" s="214"/>
      <c r="CC36" s="175">
        <v>0</v>
      </c>
      <c r="CD36" s="214"/>
      <c r="CE36" s="214"/>
      <c r="CF36" s="175">
        <v>0</v>
      </c>
      <c r="CG36" s="54"/>
      <c r="CH36" s="54"/>
      <c r="CI36" s="175">
        <v>0</v>
      </c>
      <c r="CJ36" s="175">
        <v>0</v>
      </c>
      <c r="CK36" s="214"/>
      <c r="CL36" s="176"/>
      <c r="CM36" s="176"/>
      <c r="CN36" s="215"/>
      <c r="CO36" s="215"/>
      <c r="CR36" s="152">
        <v>36</v>
      </c>
      <c r="CT36" s="53"/>
      <c r="CU36" s="53"/>
      <c r="CY36" s="138"/>
      <c r="CZ36" s="138" t="s">
        <v>871</v>
      </c>
      <c r="DB36" s="217" t="s">
        <v>872</v>
      </c>
      <c r="DC36" s="217" t="s">
        <v>872</v>
      </c>
      <c r="DD36" s="217" t="s">
        <v>872</v>
      </c>
      <c r="DE36" s="218" t="s">
        <v>873</v>
      </c>
      <c r="DF36" s="218" t="s">
        <v>873</v>
      </c>
      <c r="DG36" s="218" t="s">
        <v>873</v>
      </c>
      <c r="DH36" s="218" t="s">
        <v>873</v>
      </c>
      <c r="DI36" s="218" t="s">
        <v>873</v>
      </c>
      <c r="DJ36" s="218" t="s">
        <v>868</v>
      </c>
      <c r="DK36" s="217" t="s">
        <v>874</v>
      </c>
      <c r="DL36" s="217"/>
      <c r="DM36" s="217"/>
      <c r="DN36" s="217"/>
      <c r="DO36" s="53" t="s">
        <v>832</v>
      </c>
    </row>
    <row r="37" spans="1:119">
      <c r="A37" s="219" t="s">
        <v>875</v>
      </c>
      <c r="B37" s="219" t="s">
        <v>876</v>
      </c>
      <c r="C37" s="220">
        <v>0</v>
      </c>
      <c r="D37" s="220">
        <v>0</v>
      </c>
      <c r="E37" s="220">
        <v>0</v>
      </c>
      <c r="F37" s="220">
        <v>0</v>
      </c>
      <c r="G37" s="220">
        <v>0</v>
      </c>
      <c r="H37" s="220">
        <v>0</v>
      </c>
      <c r="I37" s="220">
        <v>0</v>
      </c>
      <c r="J37" s="220">
        <v>0</v>
      </c>
      <c r="K37" s="220">
        <v>0</v>
      </c>
      <c r="L37" s="219"/>
      <c r="O37" s="156">
        <v>0</v>
      </c>
      <c r="P37" s="75" t="s">
        <v>34</v>
      </c>
      <c r="T37" s="149" t="s">
        <v>875</v>
      </c>
      <c r="U37" s="149" t="s">
        <v>876</v>
      </c>
      <c r="V37" s="157">
        <v>0</v>
      </c>
      <c r="W37" s="157">
        <v>0</v>
      </c>
      <c r="X37" s="157">
        <v>0</v>
      </c>
      <c r="Y37" s="157">
        <v>0</v>
      </c>
      <c r="Z37" s="157">
        <v>0</v>
      </c>
      <c r="AA37" s="157">
        <v>0</v>
      </c>
      <c r="AB37" s="157">
        <v>0</v>
      </c>
      <c r="AC37" s="157">
        <v>0</v>
      </c>
      <c r="AD37" s="157">
        <v>0</v>
      </c>
      <c r="AE37" s="149"/>
      <c r="AF37" s="149"/>
      <c r="AG37" s="149"/>
      <c r="AH37" s="75">
        <v>0</v>
      </c>
      <c r="AI37" s="75" t="s">
        <v>34</v>
      </c>
      <c r="AM37" s="150">
        <v>37</v>
      </c>
      <c r="AN37" s="160" t="s">
        <v>770</v>
      </c>
      <c r="AO37" s="160" t="s">
        <v>877</v>
      </c>
      <c r="AP37" s="160" t="s">
        <v>878</v>
      </c>
      <c r="AQ37" s="160" t="s">
        <v>879</v>
      </c>
      <c r="AR37" s="160" t="s">
        <v>880</v>
      </c>
      <c r="AS37" s="160" t="s">
        <v>881</v>
      </c>
      <c r="AT37" s="160" t="s">
        <v>755</v>
      </c>
      <c r="AU37" s="160" t="s">
        <v>775</v>
      </c>
      <c r="AV37" s="160" t="s">
        <v>881</v>
      </c>
      <c r="AW37" s="160" t="s">
        <v>882</v>
      </c>
      <c r="AX37" s="152"/>
      <c r="AZ37" s="152">
        <v>37</v>
      </c>
      <c r="BA37" s="211">
        <v>43221</v>
      </c>
      <c r="BB37" s="212"/>
      <c r="BC37" s="212"/>
      <c r="BD37" s="212"/>
      <c r="BE37" s="212"/>
      <c r="BF37" s="212"/>
      <c r="BG37" s="170">
        <v>0</v>
      </c>
      <c r="BH37" s="212"/>
      <c r="BI37" s="212"/>
      <c r="BJ37" s="170">
        <v>0</v>
      </c>
      <c r="BK37" s="213"/>
      <c r="BM37" s="170">
        <v>0</v>
      </c>
      <c r="BN37" s="170">
        <v>0</v>
      </c>
      <c r="BO37" s="212"/>
      <c r="BP37" s="171"/>
      <c r="BQ37" s="171"/>
      <c r="BR37" s="213"/>
      <c r="BS37" s="213"/>
      <c r="BT37" s="152"/>
      <c r="BU37" s="152"/>
      <c r="BV37" s="152">
        <v>37</v>
      </c>
      <c r="BW37" s="211">
        <v>43221</v>
      </c>
      <c r="BX37" s="214"/>
      <c r="BY37" s="214"/>
      <c r="BZ37" s="214"/>
      <c r="CA37" s="214"/>
      <c r="CB37" s="214"/>
      <c r="CC37" s="175">
        <v>0</v>
      </c>
      <c r="CD37" s="214"/>
      <c r="CE37" s="214"/>
      <c r="CF37" s="175">
        <v>0</v>
      </c>
      <c r="CG37" s="54"/>
      <c r="CH37" s="54"/>
      <c r="CI37" s="175">
        <v>0</v>
      </c>
      <c r="CJ37" s="175">
        <v>0</v>
      </c>
      <c r="CK37" s="214"/>
      <c r="CL37" s="176"/>
      <c r="CM37" s="176"/>
      <c r="CN37" s="215"/>
      <c r="CO37" s="215"/>
      <c r="CR37" s="152">
        <v>37</v>
      </c>
      <c r="CT37" s="221" t="s">
        <v>883</v>
      </c>
      <c r="CU37" s="221" t="s">
        <v>884</v>
      </c>
      <c r="CV37" s="221" t="s">
        <v>885</v>
      </c>
      <c r="CW37" s="221" t="s">
        <v>832</v>
      </c>
      <c r="CY37" s="221" t="s">
        <v>886</v>
      </c>
      <c r="CZ37" s="221" t="s">
        <v>887</v>
      </c>
      <c r="DB37" s="222" t="s">
        <v>888</v>
      </c>
      <c r="DC37" s="222" t="s">
        <v>889</v>
      </c>
      <c r="DD37" s="222" t="s">
        <v>890</v>
      </c>
      <c r="DE37" s="222" t="s">
        <v>891</v>
      </c>
      <c r="DF37" s="222" t="s">
        <v>892</v>
      </c>
      <c r="DG37" s="222" t="s">
        <v>893</v>
      </c>
      <c r="DH37" s="222" t="s">
        <v>894</v>
      </c>
      <c r="DI37" s="222" t="s">
        <v>895</v>
      </c>
      <c r="DJ37" s="222" t="s">
        <v>896</v>
      </c>
      <c r="DK37" s="222" t="s">
        <v>897</v>
      </c>
      <c r="DL37" s="222"/>
      <c r="DM37" s="222"/>
      <c r="DN37" s="222"/>
      <c r="DO37" s="223" t="s">
        <v>898</v>
      </c>
    </row>
    <row r="38" spans="1:119">
      <c r="A38" s="219" t="s">
        <v>899</v>
      </c>
      <c r="B38" s="219" t="s">
        <v>900</v>
      </c>
      <c r="C38" s="220">
        <v>0</v>
      </c>
      <c r="D38" s="220">
        <v>0</v>
      </c>
      <c r="E38" s="220">
        <v>0</v>
      </c>
      <c r="F38" s="220">
        <v>0</v>
      </c>
      <c r="G38" s="220">
        <v>0.21040528851833518</v>
      </c>
      <c r="H38" s="220">
        <v>0.64772012364775522</v>
      </c>
      <c r="I38" s="220">
        <v>9.7705515246791816E-2</v>
      </c>
      <c r="J38" s="220">
        <v>4.3679830289052132E-2</v>
      </c>
      <c r="K38" s="220">
        <v>4.8924229806575001E-4</v>
      </c>
      <c r="L38" s="219"/>
      <c r="O38" s="156">
        <v>1</v>
      </c>
      <c r="P38" s="75" t="s">
        <v>34</v>
      </c>
      <c r="T38" s="149" t="s">
        <v>899</v>
      </c>
      <c r="U38" s="149" t="s">
        <v>900</v>
      </c>
      <c r="V38" s="157">
        <v>0</v>
      </c>
      <c r="W38" s="157">
        <v>0</v>
      </c>
      <c r="X38" s="157">
        <v>0</v>
      </c>
      <c r="Y38" s="157">
        <v>0</v>
      </c>
      <c r="Z38" s="157">
        <v>0.21040528851833518</v>
      </c>
      <c r="AA38" s="157">
        <v>0.64772012364775522</v>
      </c>
      <c r="AB38" s="157">
        <v>9.7705515246791816E-2</v>
      </c>
      <c r="AC38" s="157">
        <v>4.3679830289052132E-2</v>
      </c>
      <c r="AD38" s="157">
        <v>4.8924229806575001E-4</v>
      </c>
      <c r="AE38" s="149"/>
      <c r="AF38" s="149"/>
      <c r="AG38" s="149"/>
      <c r="AH38" s="75">
        <v>1</v>
      </c>
      <c r="AI38" s="75" t="s">
        <v>34</v>
      </c>
      <c r="AM38" s="150">
        <v>38</v>
      </c>
      <c r="AN38" s="152" t="s">
        <v>901</v>
      </c>
      <c r="AO38" s="152" t="s">
        <v>902</v>
      </c>
      <c r="AP38" s="152" t="s">
        <v>902</v>
      </c>
      <c r="AQ38" s="152" t="s">
        <v>902</v>
      </c>
      <c r="AR38" s="152" t="s">
        <v>902</v>
      </c>
      <c r="AS38" s="152" t="s">
        <v>902</v>
      </c>
      <c r="AT38" s="152" t="s">
        <v>902</v>
      </c>
      <c r="AU38" s="152" t="s">
        <v>902</v>
      </c>
      <c r="AV38" s="152" t="s">
        <v>902</v>
      </c>
      <c r="AW38" s="152" t="s">
        <v>902</v>
      </c>
      <c r="AX38" s="152"/>
      <c r="AZ38" s="152">
        <v>38</v>
      </c>
      <c r="BA38" s="211">
        <v>43252</v>
      </c>
      <c r="BB38" s="212"/>
      <c r="BC38" s="212"/>
      <c r="BD38" s="212"/>
      <c r="BE38" s="212"/>
      <c r="BF38" s="212"/>
      <c r="BG38" s="170">
        <v>0</v>
      </c>
      <c r="BH38" s="212"/>
      <c r="BI38" s="212"/>
      <c r="BJ38" s="170">
        <v>0</v>
      </c>
      <c r="BK38" s="213"/>
      <c r="BM38" s="170">
        <v>0</v>
      </c>
      <c r="BN38" s="170">
        <v>0</v>
      </c>
      <c r="BO38" s="212"/>
      <c r="BP38" s="171"/>
      <c r="BQ38" s="171"/>
      <c r="BR38" s="213"/>
      <c r="BS38" s="213"/>
      <c r="BT38" s="152"/>
      <c r="BU38" s="152"/>
      <c r="BV38" s="152">
        <v>38</v>
      </c>
      <c r="BW38" s="211">
        <v>43252</v>
      </c>
      <c r="BX38" s="214"/>
      <c r="BY38" s="214"/>
      <c r="BZ38" s="214"/>
      <c r="CA38" s="214"/>
      <c r="CB38" s="214"/>
      <c r="CC38" s="175">
        <v>0</v>
      </c>
      <c r="CD38" s="214"/>
      <c r="CE38" s="214"/>
      <c r="CF38" s="175">
        <v>0</v>
      </c>
      <c r="CG38" s="54"/>
      <c r="CH38" s="54"/>
      <c r="CI38" s="175">
        <v>0</v>
      </c>
      <c r="CJ38" s="175">
        <v>0</v>
      </c>
      <c r="CK38" s="214"/>
      <c r="CL38" s="176"/>
      <c r="CM38" s="176"/>
      <c r="CN38" s="215"/>
      <c r="CO38" s="215"/>
      <c r="CR38" s="152">
        <v>38</v>
      </c>
      <c r="CS38" s="224">
        <v>39840</v>
      </c>
      <c r="CT38" s="225"/>
      <c r="CU38" s="225"/>
      <c r="CV38" s="225"/>
      <c r="CW38" s="68">
        <v>0</v>
      </c>
      <c r="CY38" s="225"/>
      <c r="CZ38" s="225"/>
      <c r="DB38" s="225"/>
      <c r="DC38" s="225"/>
      <c r="DD38" s="225"/>
      <c r="DE38" s="225"/>
      <c r="DF38" s="225"/>
      <c r="DG38" s="225"/>
      <c r="DH38" s="225"/>
      <c r="DI38" s="225"/>
      <c r="DJ38" s="225"/>
      <c r="DK38" s="225"/>
      <c r="DL38" s="225"/>
      <c r="DM38" s="225"/>
      <c r="DN38" s="225"/>
      <c r="DO38" s="68">
        <v>0</v>
      </c>
    </row>
    <row r="39" spans="1:119">
      <c r="A39" s="3" t="s">
        <v>903</v>
      </c>
      <c r="B39" s="3" t="s">
        <v>639</v>
      </c>
      <c r="C39" s="155">
        <v>4.2667745215178007E-2</v>
      </c>
      <c r="D39" s="155">
        <v>0.73233199633281987</v>
      </c>
      <c r="E39" s="155">
        <v>0.22500025845200183</v>
      </c>
      <c r="F39" s="155">
        <v>0</v>
      </c>
      <c r="G39" s="155">
        <v>0</v>
      </c>
      <c r="H39" s="155">
        <v>0</v>
      </c>
      <c r="I39" s="155">
        <v>0</v>
      </c>
      <c r="J39" s="155">
        <v>0</v>
      </c>
      <c r="K39" s="155">
        <v>0</v>
      </c>
      <c r="O39" s="156">
        <v>0.99999999999999978</v>
      </c>
      <c r="P39" s="75" t="s">
        <v>34</v>
      </c>
      <c r="T39" s="149" t="s">
        <v>903</v>
      </c>
      <c r="U39" s="149" t="s">
        <v>639</v>
      </c>
      <c r="V39" s="157">
        <v>4.2667745215178007E-2</v>
      </c>
      <c r="W39" s="157">
        <v>0.73233199633281987</v>
      </c>
      <c r="X39" s="157">
        <v>0.22500025845200183</v>
      </c>
      <c r="Y39" s="157">
        <v>0</v>
      </c>
      <c r="Z39" s="157">
        <v>0</v>
      </c>
      <c r="AA39" s="157">
        <v>0</v>
      </c>
      <c r="AB39" s="157">
        <v>0</v>
      </c>
      <c r="AC39" s="157">
        <v>0</v>
      </c>
      <c r="AD39" s="157">
        <v>0</v>
      </c>
      <c r="AE39" s="149"/>
      <c r="AF39" s="149"/>
      <c r="AG39" s="149"/>
      <c r="AH39" s="75">
        <v>0.99999999999999978</v>
      </c>
      <c r="AI39" s="75" t="s">
        <v>34</v>
      </c>
      <c r="AM39" s="150">
        <v>39</v>
      </c>
      <c r="AN39" s="226">
        <v>43101</v>
      </c>
      <c r="AO39" s="164">
        <v>80267.377605800022</v>
      </c>
      <c r="AP39" s="164">
        <v>1370753.1719712024</v>
      </c>
      <c r="AQ39" s="164">
        <v>457713.20456730021</v>
      </c>
      <c r="AR39" s="164">
        <v>0</v>
      </c>
      <c r="AS39" s="164">
        <v>722476.92833710159</v>
      </c>
      <c r="AT39" s="164">
        <v>2190683.9542346215</v>
      </c>
      <c r="AU39" s="164">
        <v>314060.74986610748</v>
      </c>
      <c r="AV39" s="164">
        <v>151392.00821879998</v>
      </c>
      <c r="AW39" s="164">
        <v>1747.8435599999466</v>
      </c>
      <c r="AX39" s="152"/>
      <c r="AZ39" s="152">
        <v>39</v>
      </c>
      <c r="BA39" s="211">
        <v>42917</v>
      </c>
      <c r="BB39" s="212"/>
      <c r="BC39" s="212"/>
      <c r="BD39" s="212"/>
      <c r="BE39" s="212"/>
      <c r="BF39" s="212"/>
      <c r="BG39" s="170">
        <v>0</v>
      </c>
      <c r="BH39" s="212"/>
      <c r="BI39" s="212"/>
      <c r="BJ39" s="170">
        <v>0</v>
      </c>
      <c r="BK39" s="213"/>
      <c r="BM39" s="170">
        <v>0</v>
      </c>
      <c r="BN39" s="170">
        <v>0</v>
      </c>
      <c r="BO39" s="212"/>
      <c r="BP39" s="171"/>
      <c r="BQ39" s="171"/>
      <c r="BR39" s="213"/>
      <c r="BS39" s="213"/>
      <c r="BT39" s="152"/>
      <c r="BU39" s="152"/>
      <c r="BV39" s="152">
        <v>39</v>
      </c>
      <c r="BW39" s="211">
        <v>42917</v>
      </c>
      <c r="BX39" s="214"/>
      <c r="BY39" s="214"/>
      <c r="BZ39" s="214"/>
      <c r="CA39" s="214"/>
      <c r="CB39" s="214"/>
      <c r="CC39" s="175">
        <v>0</v>
      </c>
      <c r="CD39" s="214"/>
      <c r="CE39" s="214"/>
      <c r="CF39" s="175">
        <v>0</v>
      </c>
      <c r="CG39" s="54"/>
      <c r="CH39" s="54"/>
      <c r="CI39" s="175">
        <v>0</v>
      </c>
      <c r="CJ39" s="175">
        <v>0</v>
      </c>
      <c r="CK39" s="214"/>
      <c r="CL39" s="176"/>
      <c r="CM39" s="176"/>
      <c r="CN39" s="215"/>
      <c r="CO39" s="215"/>
      <c r="CR39" s="152">
        <v>39</v>
      </c>
      <c r="CS39" s="224">
        <v>39854</v>
      </c>
      <c r="CT39" s="225"/>
      <c r="CU39" s="225"/>
      <c r="CV39" s="225"/>
      <c r="CW39" s="68">
        <v>0</v>
      </c>
      <c r="CY39" s="225"/>
      <c r="CZ39" s="225"/>
      <c r="DB39" s="225"/>
      <c r="DC39" s="225"/>
      <c r="DD39" s="225"/>
      <c r="DE39" s="225"/>
      <c r="DF39" s="225"/>
      <c r="DG39" s="225"/>
      <c r="DH39" s="225"/>
      <c r="DI39" s="225"/>
      <c r="DJ39" s="225"/>
      <c r="DK39" s="225"/>
      <c r="DL39" s="225"/>
      <c r="DM39" s="225"/>
      <c r="DN39" s="225"/>
      <c r="DO39" s="68">
        <v>0</v>
      </c>
    </row>
    <row r="40" spans="1:119">
      <c r="A40" s="3" t="s">
        <v>904</v>
      </c>
      <c r="B40" s="3" t="s">
        <v>651</v>
      </c>
      <c r="C40" s="155">
        <v>4.4215623338610691E-2</v>
      </c>
      <c r="D40" s="155">
        <v>0.72762937837553054</v>
      </c>
      <c r="E40" s="155">
        <v>0.22815499828585878</v>
      </c>
      <c r="F40" s="155">
        <v>0</v>
      </c>
      <c r="G40" s="155">
        <v>0</v>
      </c>
      <c r="H40" s="155">
        <v>0</v>
      </c>
      <c r="I40" s="155">
        <v>0</v>
      </c>
      <c r="J40" s="155">
        <v>0</v>
      </c>
      <c r="K40" s="155">
        <v>0</v>
      </c>
      <c r="O40" s="156">
        <v>1</v>
      </c>
      <c r="P40" s="75" t="s">
        <v>34</v>
      </c>
      <c r="T40" s="149" t="s">
        <v>904</v>
      </c>
      <c r="U40" s="149" t="s">
        <v>651</v>
      </c>
      <c r="V40" s="157">
        <v>4.4215623338610691E-2</v>
      </c>
      <c r="W40" s="157">
        <v>0.72762937837553054</v>
      </c>
      <c r="X40" s="157">
        <v>0.22815499828585878</v>
      </c>
      <c r="Y40" s="157">
        <v>0</v>
      </c>
      <c r="Z40" s="157">
        <v>0</v>
      </c>
      <c r="AA40" s="157">
        <v>0</v>
      </c>
      <c r="AB40" s="157">
        <v>0</v>
      </c>
      <c r="AC40" s="157">
        <v>0</v>
      </c>
      <c r="AD40" s="157">
        <v>0</v>
      </c>
      <c r="AE40" s="149"/>
      <c r="AF40" s="149"/>
      <c r="AG40" s="149"/>
      <c r="AH40" s="75">
        <v>1</v>
      </c>
      <c r="AI40" s="75" t="s">
        <v>34</v>
      </c>
      <c r="AM40" s="150">
        <v>40</v>
      </c>
      <c r="AN40" s="226">
        <v>43132</v>
      </c>
      <c r="AO40" s="164">
        <v>66178.894832599966</v>
      </c>
      <c r="AP40" s="164">
        <v>1159672.6882479009</v>
      </c>
      <c r="AQ40" s="164">
        <v>363292.25660230004</v>
      </c>
      <c r="AR40" s="164">
        <v>0</v>
      </c>
      <c r="AS40" s="164">
        <v>648286.08672069921</v>
      </c>
      <c r="AT40" s="164">
        <v>1907762.2903135985</v>
      </c>
      <c r="AU40" s="164">
        <v>254976.26273992343</v>
      </c>
      <c r="AV40" s="164">
        <v>132135.00818699991</v>
      </c>
      <c r="AW40" s="164">
        <v>1502.9363199999966</v>
      </c>
      <c r="AX40" s="152"/>
      <c r="AZ40" s="152">
        <v>40</v>
      </c>
      <c r="BA40" s="211">
        <v>42948</v>
      </c>
      <c r="BB40" s="212"/>
      <c r="BC40" s="212"/>
      <c r="BD40" s="212"/>
      <c r="BE40" s="212"/>
      <c r="BF40" s="212"/>
      <c r="BG40" s="170">
        <v>0</v>
      </c>
      <c r="BH40" s="212"/>
      <c r="BI40" s="212"/>
      <c r="BJ40" s="170">
        <v>0</v>
      </c>
      <c r="BK40" s="213"/>
      <c r="BM40" s="170">
        <v>0</v>
      </c>
      <c r="BN40" s="170">
        <v>0</v>
      </c>
      <c r="BO40" s="212"/>
      <c r="BP40" s="171"/>
      <c r="BQ40" s="171"/>
      <c r="BR40" s="213"/>
      <c r="BS40" s="213"/>
      <c r="BT40" s="152"/>
      <c r="BU40" s="152"/>
      <c r="BV40" s="152">
        <v>40</v>
      </c>
      <c r="BW40" s="211">
        <v>42948</v>
      </c>
      <c r="BX40" s="214"/>
      <c r="BY40" s="214"/>
      <c r="BZ40" s="214"/>
      <c r="CA40" s="214"/>
      <c r="CB40" s="214"/>
      <c r="CC40" s="175">
        <v>0</v>
      </c>
      <c r="CD40" s="214"/>
      <c r="CE40" s="214"/>
      <c r="CF40" s="175">
        <v>0</v>
      </c>
      <c r="CG40" s="54"/>
      <c r="CH40" s="54"/>
      <c r="CI40" s="175">
        <v>0</v>
      </c>
      <c r="CJ40" s="175">
        <v>0</v>
      </c>
      <c r="CK40" s="214"/>
      <c r="CL40" s="176"/>
      <c r="CM40" s="176"/>
      <c r="CN40" s="215"/>
      <c r="CO40" s="215"/>
      <c r="CR40" s="152">
        <v>40</v>
      </c>
      <c r="CS40" s="224">
        <v>39883</v>
      </c>
      <c r="CT40" s="225"/>
      <c r="CU40" s="225"/>
      <c r="CV40" s="225"/>
      <c r="CW40" s="68">
        <v>0</v>
      </c>
      <c r="CY40" s="225"/>
      <c r="CZ40" s="225"/>
      <c r="DB40" s="225"/>
      <c r="DC40" s="225"/>
      <c r="DD40" s="225"/>
      <c r="DE40" s="225"/>
      <c r="DF40" s="225"/>
      <c r="DG40" s="225"/>
      <c r="DH40" s="225"/>
      <c r="DI40" s="225"/>
      <c r="DJ40" s="225"/>
      <c r="DK40" s="225"/>
      <c r="DL40" s="225"/>
      <c r="DM40" s="225"/>
      <c r="DN40" s="225"/>
      <c r="DO40" s="68">
        <v>0</v>
      </c>
    </row>
    <row r="41" spans="1:119">
      <c r="A41" s="3" t="s">
        <v>905</v>
      </c>
      <c r="B41" s="3" t="s">
        <v>645</v>
      </c>
      <c r="C41" s="155">
        <v>9.0866065949694666E-3</v>
      </c>
      <c r="D41" s="155">
        <v>0.15595885636857632</v>
      </c>
      <c r="E41" s="155">
        <v>4.7916495751280465E-2</v>
      </c>
      <c r="F41" s="155">
        <v>0</v>
      </c>
      <c r="G41" s="155">
        <v>0.15120856472182337</v>
      </c>
      <c r="H41" s="155">
        <v>0.53060410365161181</v>
      </c>
      <c r="I41" s="155">
        <v>7.4692304356944128E-2</v>
      </c>
      <c r="J41" s="155">
        <v>3.0127627460442133E-2</v>
      </c>
      <c r="K41" s="155">
        <v>4.0544109435245834E-4</v>
      </c>
      <c r="O41" s="156">
        <v>1.0000000000000002</v>
      </c>
      <c r="P41" s="75" t="s">
        <v>34</v>
      </c>
      <c r="T41" s="149" t="s">
        <v>905</v>
      </c>
      <c r="U41" s="149" t="s">
        <v>645</v>
      </c>
      <c r="V41" s="157">
        <v>9.0866065949694666E-3</v>
      </c>
      <c r="W41" s="157">
        <v>0.15595885636857632</v>
      </c>
      <c r="X41" s="157">
        <v>4.7916495751280465E-2</v>
      </c>
      <c r="Y41" s="157">
        <v>0</v>
      </c>
      <c r="Z41" s="157">
        <v>0.15120856472182337</v>
      </c>
      <c r="AA41" s="157">
        <v>0.53060410365161181</v>
      </c>
      <c r="AB41" s="157">
        <v>7.4692304356944128E-2</v>
      </c>
      <c r="AC41" s="157">
        <v>3.0127627460442133E-2</v>
      </c>
      <c r="AD41" s="157">
        <v>4.0544109435245834E-4</v>
      </c>
      <c r="AE41" s="149"/>
      <c r="AF41" s="149"/>
      <c r="AG41" s="149"/>
      <c r="AH41" s="75">
        <v>1.0000000000000002</v>
      </c>
      <c r="AI41" s="75" t="s">
        <v>34</v>
      </c>
      <c r="AM41" s="150">
        <v>41</v>
      </c>
      <c r="AN41" s="226">
        <v>43160</v>
      </c>
      <c r="AO41" s="164">
        <v>72005.391627872697</v>
      </c>
      <c r="AP41" s="164">
        <v>1216635.4669826601</v>
      </c>
      <c r="AQ41" s="164">
        <v>357112.18344837811</v>
      </c>
      <c r="AR41" s="164">
        <v>0</v>
      </c>
      <c r="AS41" s="164">
        <v>694244.93320428056</v>
      </c>
      <c r="AT41" s="164">
        <v>2011668.9134249892</v>
      </c>
      <c r="AU41" s="164">
        <v>294486.20195039362</v>
      </c>
      <c r="AV41" s="164">
        <v>147208.97659216411</v>
      </c>
      <c r="AW41" s="164">
        <v>1567.42</v>
      </c>
      <c r="AX41" s="152"/>
      <c r="AZ41" s="152">
        <v>41</v>
      </c>
      <c r="BA41" s="211">
        <v>42979</v>
      </c>
      <c r="BB41" s="212"/>
      <c r="BC41" s="212"/>
      <c r="BD41" s="212"/>
      <c r="BE41" s="212"/>
      <c r="BF41" s="212"/>
      <c r="BG41" s="170">
        <v>0</v>
      </c>
      <c r="BH41" s="212"/>
      <c r="BI41" s="212"/>
      <c r="BJ41" s="170">
        <v>0</v>
      </c>
      <c r="BK41" s="213"/>
      <c r="BM41" s="170">
        <v>0</v>
      </c>
      <c r="BN41" s="170">
        <v>0</v>
      </c>
      <c r="BO41" s="212"/>
      <c r="BP41" s="171"/>
      <c r="BQ41" s="171"/>
      <c r="BR41" s="213"/>
      <c r="BS41" s="213"/>
      <c r="BT41" s="152"/>
      <c r="BU41" s="152"/>
      <c r="BV41" s="152">
        <v>41</v>
      </c>
      <c r="BW41" s="211">
        <v>42979</v>
      </c>
      <c r="BX41" s="214"/>
      <c r="BY41" s="214"/>
      <c r="BZ41" s="214"/>
      <c r="CA41" s="214"/>
      <c r="CB41" s="214"/>
      <c r="CC41" s="175">
        <v>0</v>
      </c>
      <c r="CD41" s="214"/>
      <c r="CE41" s="214"/>
      <c r="CF41" s="175">
        <v>0</v>
      </c>
      <c r="CG41" s="54"/>
      <c r="CH41" s="54"/>
      <c r="CI41" s="175">
        <v>0</v>
      </c>
      <c r="CJ41" s="175">
        <v>0</v>
      </c>
      <c r="CK41" s="214"/>
      <c r="CL41" s="176"/>
      <c r="CM41" s="176"/>
      <c r="CN41" s="215"/>
      <c r="CO41" s="215"/>
      <c r="CR41" s="152">
        <v>41</v>
      </c>
      <c r="CS41" s="224">
        <v>39904</v>
      </c>
      <c r="CT41" s="225"/>
      <c r="CU41" s="225"/>
      <c r="CV41" s="225"/>
      <c r="CW41" s="68">
        <v>0</v>
      </c>
      <c r="CY41" s="225"/>
      <c r="CZ41" s="225"/>
      <c r="DB41" s="225"/>
      <c r="DC41" s="225"/>
      <c r="DD41" s="225"/>
      <c r="DE41" s="225"/>
      <c r="DF41" s="225"/>
      <c r="DG41" s="225"/>
      <c r="DH41" s="225"/>
      <c r="DI41" s="225"/>
      <c r="DJ41" s="225"/>
      <c r="DK41" s="225"/>
      <c r="DL41" s="225"/>
      <c r="DM41" s="225"/>
      <c r="DN41" s="225"/>
      <c r="DO41" s="68">
        <v>0</v>
      </c>
    </row>
    <row r="42" spans="1:119">
      <c r="A42" s="3" t="s">
        <v>906</v>
      </c>
      <c r="B42" s="3" t="s">
        <v>646</v>
      </c>
      <c r="C42" s="155">
        <v>9.416245751987521E-3</v>
      </c>
      <c r="D42" s="155">
        <v>0.15495737763730447</v>
      </c>
      <c r="E42" s="155">
        <v>4.8588335325534325E-2</v>
      </c>
      <c r="F42" s="155">
        <v>0</v>
      </c>
      <c r="G42" s="155">
        <v>0.16559696615151237</v>
      </c>
      <c r="H42" s="155">
        <v>0.50978037741671978</v>
      </c>
      <c r="I42" s="155">
        <v>7.689795734259372E-2</v>
      </c>
      <c r="J42" s="155">
        <v>3.4377688074364393E-2</v>
      </c>
      <c r="K42" s="155">
        <v>3.8505229998352509E-4</v>
      </c>
      <c r="O42" s="156">
        <v>1</v>
      </c>
      <c r="P42" s="75" t="s">
        <v>34</v>
      </c>
      <c r="T42" s="149" t="s">
        <v>906</v>
      </c>
      <c r="U42" s="149" t="s">
        <v>646</v>
      </c>
      <c r="V42" s="157">
        <v>9.416245751987521E-3</v>
      </c>
      <c r="W42" s="157">
        <v>0.15495737763730447</v>
      </c>
      <c r="X42" s="157">
        <v>4.8588335325534325E-2</v>
      </c>
      <c r="Y42" s="157">
        <v>0</v>
      </c>
      <c r="Z42" s="157">
        <v>0.16559696615151237</v>
      </c>
      <c r="AA42" s="157">
        <v>0.50978037741671978</v>
      </c>
      <c r="AB42" s="157">
        <v>7.689795734259372E-2</v>
      </c>
      <c r="AC42" s="157">
        <v>3.4377688074364393E-2</v>
      </c>
      <c r="AD42" s="157">
        <v>3.8505229998352509E-4</v>
      </c>
      <c r="AE42" s="149"/>
      <c r="AF42" s="149"/>
      <c r="AG42" s="149"/>
      <c r="AH42" s="75">
        <v>1</v>
      </c>
      <c r="AI42" s="75" t="s">
        <v>34</v>
      </c>
      <c r="AM42" s="150">
        <v>42</v>
      </c>
      <c r="AN42" s="226">
        <v>43191</v>
      </c>
      <c r="AO42" s="164">
        <v>63111.178901948842</v>
      </c>
      <c r="AP42" s="164">
        <v>1087268.9683406996</v>
      </c>
      <c r="AQ42" s="164">
        <v>321271.02070429939</v>
      </c>
      <c r="AR42" s="164">
        <v>0</v>
      </c>
      <c r="AS42" s="164">
        <v>641851.11329420493</v>
      </c>
      <c r="AT42" s="164">
        <v>1883646.6447441876</v>
      </c>
      <c r="AU42" s="164">
        <v>277899.1067818841</v>
      </c>
      <c r="AV42" s="164">
        <v>133895.33669204969</v>
      </c>
      <c r="AW42" s="164">
        <v>1413.6267199999465</v>
      </c>
      <c r="AX42" s="152"/>
      <c r="AZ42" s="152">
        <v>42</v>
      </c>
      <c r="BA42" s="211">
        <v>43009</v>
      </c>
      <c r="BB42" s="212"/>
      <c r="BC42" s="212"/>
      <c r="BD42" s="212"/>
      <c r="BE42" s="212"/>
      <c r="BF42" s="212"/>
      <c r="BG42" s="170">
        <v>0</v>
      </c>
      <c r="BH42" s="212"/>
      <c r="BI42" s="212"/>
      <c r="BJ42" s="170">
        <v>0</v>
      </c>
      <c r="BK42" s="213"/>
      <c r="BM42" s="170">
        <v>0</v>
      </c>
      <c r="BN42" s="170">
        <v>0</v>
      </c>
      <c r="BO42" s="212"/>
      <c r="BP42" s="171"/>
      <c r="BQ42" s="171"/>
      <c r="BR42" s="213"/>
      <c r="BS42" s="213"/>
      <c r="BT42" s="152"/>
      <c r="BU42" s="152"/>
      <c r="BV42" s="152">
        <v>42</v>
      </c>
      <c r="BW42" s="211">
        <v>43009</v>
      </c>
      <c r="BX42" s="214"/>
      <c r="BY42" s="214"/>
      <c r="BZ42" s="214"/>
      <c r="CA42" s="214"/>
      <c r="CB42" s="214"/>
      <c r="CC42" s="175">
        <v>0</v>
      </c>
      <c r="CD42" s="214"/>
      <c r="CE42" s="214"/>
      <c r="CF42" s="175">
        <v>0</v>
      </c>
      <c r="CG42" s="54"/>
      <c r="CH42" s="54"/>
      <c r="CI42" s="175">
        <v>0</v>
      </c>
      <c r="CJ42" s="175">
        <v>0</v>
      </c>
      <c r="CK42" s="214"/>
      <c r="CL42" s="176"/>
      <c r="CM42" s="176"/>
      <c r="CN42" s="215"/>
      <c r="CO42" s="215"/>
      <c r="CR42" s="152">
        <v>42</v>
      </c>
      <c r="CS42" s="224">
        <v>39962</v>
      </c>
      <c r="CT42" s="225"/>
      <c r="CU42" s="225"/>
      <c r="CV42" s="225"/>
      <c r="CW42" s="68">
        <v>0</v>
      </c>
      <c r="CY42" s="225"/>
      <c r="CZ42" s="225"/>
      <c r="DB42" s="225"/>
      <c r="DC42" s="225"/>
      <c r="DD42" s="225"/>
      <c r="DE42" s="225"/>
      <c r="DF42" s="225"/>
      <c r="DG42" s="225"/>
      <c r="DH42" s="225"/>
      <c r="DI42" s="225"/>
      <c r="DJ42" s="225"/>
      <c r="DK42" s="225"/>
      <c r="DL42" s="225"/>
      <c r="DM42" s="225"/>
      <c r="DN42" s="225"/>
      <c r="DO42" s="68">
        <v>0</v>
      </c>
    </row>
    <row r="43" spans="1:119">
      <c r="A43" s="219" t="s">
        <v>907</v>
      </c>
      <c r="B43" s="219" t="s">
        <v>908</v>
      </c>
      <c r="C43" s="220">
        <v>0</v>
      </c>
      <c r="D43" s="220">
        <v>0</v>
      </c>
      <c r="E43" s="220">
        <v>0</v>
      </c>
      <c r="F43" s="220">
        <v>0</v>
      </c>
      <c r="G43" s="220">
        <v>0</v>
      </c>
      <c r="H43" s="220">
        <v>0</v>
      </c>
      <c r="I43" s="220">
        <v>0</v>
      </c>
      <c r="J43" s="220">
        <v>0</v>
      </c>
      <c r="K43" s="220">
        <v>0</v>
      </c>
      <c r="L43" s="219"/>
      <c r="M43" s="219"/>
      <c r="O43" s="156">
        <v>0</v>
      </c>
      <c r="P43" s="75" t="s">
        <v>34</v>
      </c>
      <c r="T43" s="149" t="s">
        <v>907</v>
      </c>
      <c r="U43" s="149" t="s">
        <v>908</v>
      </c>
      <c r="V43" s="157">
        <v>0</v>
      </c>
      <c r="W43" s="157">
        <v>0</v>
      </c>
      <c r="X43" s="157">
        <v>0</v>
      </c>
      <c r="Y43" s="157">
        <v>0</v>
      </c>
      <c r="Z43" s="157">
        <v>0</v>
      </c>
      <c r="AA43" s="157">
        <v>0</v>
      </c>
      <c r="AB43" s="157">
        <v>0</v>
      </c>
      <c r="AC43" s="157">
        <v>0</v>
      </c>
      <c r="AD43" s="157">
        <v>0</v>
      </c>
      <c r="AE43" s="149"/>
      <c r="AF43" s="149"/>
      <c r="AG43" s="149"/>
      <c r="AH43" s="75">
        <v>0</v>
      </c>
      <c r="AI43" s="75" t="s">
        <v>34</v>
      </c>
      <c r="AM43" s="150">
        <v>43</v>
      </c>
      <c r="AN43" s="226">
        <v>43221</v>
      </c>
      <c r="AO43" s="164">
        <v>68429.090638394497</v>
      </c>
      <c r="AP43" s="164">
        <v>1076287.8620801568</v>
      </c>
      <c r="AQ43" s="164">
        <v>297290.19206719787</v>
      </c>
      <c r="AR43" s="164">
        <v>0</v>
      </c>
      <c r="AS43" s="164">
        <v>658766.05907495902</v>
      </c>
      <c r="AT43" s="164">
        <v>1994532.9258468659</v>
      </c>
      <c r="AU43" s="164">
        <v>310370.74823061115</v>
      </c>
      <c r="AV43" s="164">
        <v>139647.64420777187</v>
      </c>
      <c r="AW43" s="164">
        <v>1458.198280000031</v>
      </c>
      <c r="AX43" s="152"/>
      <c r="AZ43" s="152">
        <v>43</v>
      </c>
      <c r="BA43" s="211">
        <v>43040</v>
      </c>
      <c r="BB43" s="212"/>
      <c r="BC43" s="212"/>
      <c r="BD43" s="212"/>
      <c r="BE43" s="212"/>
      <c r="BF43" s="212"/>
      <c r="BG43" s="170">
        <v>0</v>
      </c>
      <c r="BH43" s="212"/>
      <c r="BI43" s="212"/>
      <c r="BJ43" s="170">
        <v>0</v>
      </c>
      <c r="BK43" s="213"/>
      <c r="BM43" s="170">
        <v>0</v>
      </c>
      <c r="BN43" s="170">
        <v>0</v>
      </c>
      <c r="BO43" s="212"/>
      <c r="BP43" s="171"/>
      <c r="BQ43" s="171"/>
      <c r="BR43" s="213"/>
      <c r="BS43" s="213"/>
      <c r="BT43" s="152"/>
      <c r="BU43" s="152"/>
      <c r="BV43" s="152">
        <v>43</v>
      </c>
      <c r="BW43" s="211">
        <v>43040</v>
      </c>
      <c r="BX43" s="214"/>
      <c r="BY43" s="214"/>
      <c r="BZ43" s="214"/>
      <c r="CA43" s="214"/>
      <c r="CB43" s="214"/>
      <c r="CC43" s="175">
        <v>0</v>
      </c>
      <c r="CD43" s="214"/>
      <c r="CE43" s="214"/>
      <c r="CF43" s="175">
        <v>0</v>
      </c>
      <c r="CG43" s="54"/>
      <c r="CH43" s="54"/>
      <c r="CI43" s="175">
        <v>0</v>
      </c>
      <c r="CJ43" s="175">
        <v>0</v>
      </c>
      <c r="CK43" s="214"/>
      <c r="CL43" s="176"/>
      <c r="CM43" s="176"/>
      <c r="CN43" s="215"/>
      <c r="CO43" s="215"/>
      <c r="CR43" s="152">
        <v>43</v>
      </c>
      <c r="CS43" s="224">
        <v>39993</v>
      </c>
      <c r="CT43" s="225"/>
      <c r="CU43" s="225"/>
      <c r="CV43" s="225"/>
      <c r="CW43" s="68">
        <v>0</v>
      </c>
      <c r="CY43" s="225"/>
      <c r="CZ43" s="225"/>
      <c r="DB43" s="225"/>
      <c r="DC43" s="225"/>
      <c r="DD43" s="225"/>
      <c r="DE43" s="225"/>
      <c r="DF43" s="225"/>
      <c r="DG43" s="225"/>
      <c r="DH43" s="225"/>
      <c r="DI43" s="225"/>
      <c r="DJ43" s="225"/>
      <c r="DK43" s="225"/>
      <c r="DL43" s="225"/>
      <c r="DM43" s="225"/>
      <c r="DN43" s="225"/>
      <c r="DO43" s="68">
        <v>0</v>
      </c>
    </row>
    <row r="44" spans="1:119">
      <c r="A44" s="219" t="s">
        <v>909</v>
      </c>
      <c r="B44" s="219" t="s">
        <v>910</v>
      </c>
      <c r="C44" s="220">
        <v>0</v>
      </c>
      <c r="D44" s="220">
        <v>0</v>
      </c>
      <c r="E44" s="220">
        <v>0</v>
      </c>
      <c r="F44" s="220">
        <v>0</v>
      </c>
      <c r="G44" s="220">
        <v>0</v>
      </c>
      <c r="H44" s="220">
        <v>0</v>
      </c>
      <c r="I44" s="220">
        <v>0</v>
      </c>
      <c r="J44" s="220">
        <v>0</v>
      </c>
      <c r="K44" s="220">
        <v>0</v>
      </c>
      <c r="L44" s="219"/>
      <c r="M44" s="219"/>
      <c r="O44" s="156">
        <v>0</v>
      </c>
      <c r="P44" s="75" t="s">
        <v>34</v>
      </c>
      <c r="T44" s="149" t="s">
        <v>909</v>
      </c>
      <c r="U44" s="149" t="s">
        <v>910</v>
      </c>
      <c r="V44" s="157">
        <v>0</v>
      </c>
      <c r="W44" s="157">
        <v>0</v>
      </c>
      <c r="X44" s="157">
        <v>0</v>
      </c>
      <c r="Y44" s="157">
        <v>0</v>
      </c>
      <c r="Z44" s="157">
        <v>0</v>
      </c>
      <c r="AA44" s="157">
        <v>0</v>
      </c>
      <c r="AB44" s="157">
        <v>0</v>
      </c>
      <c r="AC44" s="157">
        <v>0</v>
      </c>
      <c r="AD44" s="157">
        <v>0</v>
      </c>
      <c r="AE44" s="149"/>
      <c r="AF44" s="149"/>
      <c r="AG44" s="149"/>
      <c r="AH44" s="75">
        <v>0</v>
      </c>
      <c r="AI44" s="75" t="s">
        <v>34</v>
      </c>
      <c r="AM44" s="150">
        <v>44</v>
      </c>
      <c r="AN44" s="226">
        <v>43252</v>
      </c>
      <c r="AO44" s="164">
        <v>68220.948677115797</v>
      </c>
      <c r="AP44" s="164">
        <v>1080286.6681801053</v>
      </c>
      <c r="AQ44" s="164">
        <v>340985.11860493367</v>
      </c>
      <c r="AR44" s="164">
        <v>0</v>
      </c>
      <c r="AS44" s="164">
        <v>656726.26203662017</v>
      </c>
      <c r="AT44" s="164">
        <v>2255653.2710528262</v>
      </c>
      <c r="AU44" s="164">
        <v>405665.8232154859</v>
      </c>
      <c r="AV44" s="164">
        <v>134335.38946452175</v>
      </c>
      <c r="AW44" s="164">
        <v>1663.7421200000531</v>
      </c>
      <c r="AX44" s="152"/>
      <c r="AZ44" s="152">
        <v>44</v>
      </c>
      <c r="BA44" s="227">
        <v>43070</v>
      </c>
      <c r="BB44" s="212"/>
      <c r="BC44" s="212"/>
      <c r="BD44" s="212"/>
      <c r="BE44" s="212"/>
      <c r="BF44" s="212"/>
      <c r="BG44" s="170">
        <v>0</v>
      </c>
      <c r="BH44" s="212"/>
      <c r="BI44" s="212"/>
      <c r="BJ44" s="170">
        <v>0</v>
      </c>
      <c r="BK44" s="213"/>
      <c r="BM44" s="170">
        <v>0</v>
      </c>
      <c r="BN44" s="170">
        <v>0</v>
      </c>
      <c r="BO44" s="212"/>
      <c r="BP44" s="171"/>
      <c r="BQ44" s="171"/>
      <c r="BR44" s="213"/>
      <c r="BS44" s="213"/>
      <c r="BT44" s="152"/>
      <c r="BU44" s="152"/>
      <c r="BV44" s="152">
        <v>44</v>
      </c>
      <c r="BW44" s="227">
        <v>43070</v>
      </c>
      <c r="BX44" s="214"/>
      <c r="BY44" s="214"/>
      <c r="BZ44" s="214"/>
      <c r="CA44" s="214"/>
      <c r="CB44" s="214"/>
      <c r="CC44" s="175">
        <v>0</v>
      </c>
      <c r="CD44" s="214"/>
      <c r="CE44" s="214"/>
      <c r="CF44" s="175">
        <v>0</v>
      </c>
      <c r="CG44" s="54"/>
      <c r="CH44" s="54"/>
      <c r="CI44" s="175">
        <v>0</v>
      </c>
      <c r="CJ44" s="175">
        <v>0</v>
      </c>
      <c r="CK44" s="214"/>
      <c r="CL44" s="176"/>
      <c r="CM44" s="176"/>
      <c r="CN44" s="215"/>
      <c r="CO44" s="215"/>
      <c r="CR44" s="152">
        <v>44</v>
      </c>
      <c r="CS44" s="224">
        <v>40021</v>
      </c>
      <c r="CT44" s="225"/>
      <c r="CU44" s="225"/>
      <c r="CV44" s="225"/>
      <c r="CW44" s="68">
        <v>0</v>
      </c>
      <c r="CY44" s="225"/>
      <c r="CZ44" s="225"/>
      <c r="DB44" s="225"/>
      <c r="DC44" s="225"/>
      <c r="DD44" s="225"/>
      <c r="DE44" s="225"/>
      <c r="DF44" s="225"/>
      <c r="DG44" s="225"/>
      <c r="DH44" s="225"/>
      <c r="DI44" s="225"/>
      <c r="DJ44" s="225"/>
      <c r="DK44" s="225"/>
      <c r="DL44" s="225"/>
      <c r="DM44" s="225"/>
      <c r="DN44" s="225"/>
      <c r="DO44" s="68">
        <v>0</v>
      </c>
    </row>
    <row r="45" spans="1:119">
      <c r="A45" s="3" t="s">
        <v>911</v>
      </c>
      <c r="B45" s="3" t="s">
        <v>912</v>
      </c>
      <c r="C45" s="155">
        <v>3.5807098421673254E-2</v>
      </c>
      <c r="D45" s="155">
        <v>0.61457861759007748</v>
      </c>
      <c r="E45" s="155">
        <v>0.18882193935166769</v>
      </c>
      <c r="F45" s="155">
        <v>0</v>
      </c>
      <c r="G45" s="155">
        <v>3.025770514274739E-2</v>
      </c>
      <c r="H45" s="155">
        <v>0.10617693875580514</v>
      </c>
      <c r="I45" s="155">
        <v>1.494636051749111E-2</v>
      </c>
      <c r="J45" s="155">
        <v>6.028711865797046E-3</v>
      </c>
      <c r="K45" s="155">
        <v>8.1131099341087432E-5</v>
      </c>
      <c r="L45" s="155">
        <v>3.3014972553994282E-3</v>
      </c>
      <c r="O45" s="156">
        <v>0.99999999999999956</v>
      </c>
      <c r="P45" s="75" t="s">
        <v>34</v>
      </c>
      <c r="T45" s="149" t="s">
        <v>911</v>
      </c>
      <c r="U45" s="149" t="s">
        <v>912</v>
      </c>
      <c r="V45" s="157">
        <v>3.5807098421673254E-2</v>
      </c>
      <c r="W45" s="157">
        <v>0.61457861759007748</v>
      </c>
      <c r="X45" s="157">
        <v>0.18882193935166769</v>
      </c>
      <c r="Y45" s="157">
        <v>0</v>
      </c>
      <c r="Z45" s="157">
        <v>3.025770514274739E-2</v>
      </c>
      <c r="AA45" s="157">
        <v>0.10617693875580514</v>
      </c>
      <c r="AB45" s="157">
        <v>1.494636051749111E-2</v>
      </c>
      <c r="AC45" s="157">
        <v>6.028711865797046E-3</v>
      </c>
      <c r="AD45" s="157">
        <v>8.1131099341087432E-5</v>
      </c>
      <c r="AE45" s="157">
        <v>3.3014972553994282E-3</v>
      </c>
      <c r="AF45" s="157">
        <v>0</v>
      </c>
      <c r="AG45" s="149"/>
      <c r="AH45" s="75">
        <v>0.99999999999999956</v>
      </c>
      <c r="AI45" s="75" t="s">
        <v>34</v>
      </c>
      <c r="AM45" s="150">
        <v>45</v>
      </c>
      <c r="AN45" s="226">
        <v>42917</v>
      </c>
      <c r="AO45" s="164">
        <v>86717.036308664552</v>
      </c>
      <c r="AP45" s="164">
        <v>1243249.4051017577</v>
      </c>
      <c r="AQ45" s="164">
        <v>388090.27328322281</v>
      </c>
      <c r="AR45" s="164">
        <v>0</v>
      </c>
      <c r="AS45" s="164">
        <v>729191.9243374631</v>
      </c>
      <c r="AT45" s="164">
        <v>2524249.5825622464</v>
      </c>
      <c r="AU45" s="164">
        <v>457732.50796678889</v>
      </c>
      <c r="AV45" s="164">
        <v>145495.39939988079</v>
      </c>
      <c r="AW45" s="164">
        <v>1856.4450800000429</v>
      </c>
      <c r="AX45" s="152"/>
      <c r="AZ45" s="152">
        <v>45</v>
      </c>
      <c r="BA45" s="154" t="s">
        <v>913</v>
      </c>
      <c r="BB45" s="189">
        <v>0</v>
      </c>
      <c r="BC45" s="189">
        <v>0</v>
      </c>
      <c r="BD45" s="189">
        <v>0</v>
      </c>
      <c r="BE45" s="189">
        <v>0</v>
      </c>
      <c r="BF45" s="189">
        <v>0</v>
      </c>
      <c r="BG45" s="189">
        <v>0</v>
      </c>
      <c r="BH45" s="189">
        <v>0</v>
      </c>
      <c r="BI45" s="189">
        <v>0</v>
      </c>
      <c r="BJ45" s="189">
        <v>0</v>
      </c>
      <c r="BK45" s="210"/>
      <c r="BM45" s="189">
        <v>0</v>
      </c>
      <c r="BN45" s="189">
        <v>0</v>
      </c>
      <c r="BO45" s="189">
        <v>0</v>
      </c>
      <c r="BP45" s="189">
        <v>0</v>
      </c>
      <c r="BQ45" s="189">
        <v>0</v>
      </c>
      <c r="BR45" s="189">
        <v>0</v>
      </c>
      <c r="BS45" s="189">
        <v>0</v>
      </c>
      <c r="BT45" s="152"/>
      <c r="BU45" s="152"/>
      <c r="BV45" s="152">
        <v>45</v>
      </c>
      <c r="BW45" s="154" t="s">
        <v>913</v>
      </c>
      <c r="BX45" s="190">
        <v>0</v>
      </c>
      <c r="BY45" s="190">
        <v>0</v>
      </c>
      <c r="BZ45" s="190">
        <v>0</v>
      </c>
      <c r="CA45" s="190">
        <v>0</v>
      </c>
      <c r="CB45" s="190">
        <v>0</v>
      </c>
      <c r="CC45" s="190">
        <v>0</v>
      </c>
      <c r="CD45" s="190">
        <v>0</v>
      </c>
      <c r="CE45" s="190">
        <v>0</v>
      </c>
      <c r="CF45" s="190">
        <v>0</v>
      </c>
      <c r="CG45" s="54"/>
      <c r="CH45" s="54"/>
      <c r="CI45" s="190">
        <v>0</v>
      </c>
      <c r="CJ45" s="190">
        <v>0</v>
      </c>
      <c r="CK45" s="190">
        <v>0</v>
      </c>
      <c r="CL45" s="190">
        <v>0</v>
      </c>
      <c r="CM45" s="190">
        <v>0</v>
      </c>
      <c r="CN45" s="228">
        <v>0</v>
      </c>
      <c r="CO45" s="228">
        <v>0</v>
      </c>
      <c r="CR45" s="152">
        <v>45</v>
      </c>
      <c r="CS45" s="224">
        <v>40028</v>
      </c>
      <c r="CT45" s="225"/>
      <c r="CU45" s="225"/>
      <c r="CV45" s="225"/>
      <c r="CW45" s="68">
        <v>0</v>
      </c>
      <c r="CY45" s="225"/>
      <c r="CZ45" s="225"/>
      <c r="DB45" s="225"/>
      <c r="DC45" s="225"/>
      <c r="DD45" s="225"/>
      <c r="DE45" s="225"/>
      <c r="DF45" s="225"/>
      <c r="DG45" s="225"/>
      <c r="DH45" s="225"/>
      <c r="DI45" s="225"/>
      <c r="DJ45" s="225"/>
      <c r="DK45" s="225"/>
      <c r="DL45" s="225"/>
      <c r="DM45" s="225"/>
      <c r="DN45" s="225"/>
      <c r="DO45" s="68">
        <v>0</v>
      </c>
    </row>
    <row r="46" spans="1:119" ht="12.75" thickBot="1">
      <c r="A46" s="3" t="s">
        <v>914</v>
      </c>
      <c r="B46" s="3" t="s">
        <v>915</v>
      </c>
      <c r="C46" s="155">
        <v>3.5807098421673254E-2</v>
      </c>
      <c r="D46" s="155">
        <v>0.61457861759007748</v>
      </c>
      <c r="E46" s="155">
        <v>0.18882193935166769</v>
      </c>
      <c r="F46" s="155">
        <v>0</v>
      </c>
      <c r="G46" s="155">
        <v>3.025770514274739E-2</v>
      </c>
      <c r="H46" s="155">
        <v>0.10617693875580514</v>
      </c>
      <c r="I46" s="155">
        <v>1.494636051749111E-2</v>
      </c>
      <c r="J46" s="155">
        <v>6.028711865797046E-3</v>
      </c>
      <c r="K46" s="155">
        <v>8.1131099341087432E-5</v>
      </c>
      <c r="L46" s="155">
        <v>3.3014972553994282E-3</v>
      </c>
      <c r="O46" s="156">
        <v>0.99999999999999956</v>
      </c>
      <c r="P46" s="75" t="s">
        <v>34</v>
      </c>
      <c r="T46" s="149" t="s">
        <v>914</v>
      </c>
      <c r="U46" s="149" t="s">
        <v>915</v>
      </c>
      <c r="V46" s="157">
        <v>3.5807098421673254E-2</v>
      </c>
      <c r="W46" s="157">
        <v>0.61457861759007748</v>
      </c>
      <c r="X46" s="157">
        <v>0.18882193935166769</v>
      </c>
      <c r="Y46" s="157">
        <v>0</v>
      </c>
      <c r="Z46" s="157">
        <v>3.025770514274739E-2</v>
      </c>
      <c r="AA46" s="157">
        <v>0.10617693875580514</v>
      </c>
      <c r="AB46" s="157">
        <v>1.494636051749111E-2</v>
      </c>
      <c r="AC46" s="157">
        <v>6.028711865797046E-3</v>
      </c>
      <c r="AD46" s="157">
        <v>8.1131099341087432E-5</v>
      </c>
      <c r="AE46" s="157">
        <v>3.3014972553994282E-3</v>
      </c>
      <c r="AF46" s="157">
        <v>0</v>
      </c>
      <c r="AG46" s="149"/>
      <c r="AH46" s="75">
        <v>0.99999999999999956</v>
      </c>
      <c r="AI46" s="75" t="s">
        <v>34</v>
      </c>
      <c r="AM46" s="150">
        <v>46</v>
      </c>
      <c r="AN46" s="226">
        <v>42948</v>
      </c>
      <c r="AO46" s="164">
        <v>82945.097990666924</v>
      </c>
      <c r="AP46" s="164">
        <v>1227286.006363851</v>
      </c>
      <c r="AQ46" s="164">
        <v>370488.40205059474</v>
      </c>
      <c r="AR46" s="164">
        <v>0</v>
      </c>
      <c r="AS46" s="164">
        <v>730887.32986976532</v>
      </c>
      <c r="AT46" s="164">
        <v>2444996.7284241384</v>
      </c>
      <c r="AU46" s="164">
        <v>380263.73913235014</v>
      </c>
      <c r="AV46" s="164">
        <v>144221.76869549908</v>
      </c>
      <c r="AW46" s="164">
        <v>1733.1296400000228</v>
      </c>
      <c r="AX46" s="152"/>
      <c r="AZ46" s="152">
        <v>46</v>
      </c>
      <c r="BA46" s="154" t="s">
        <v>916</v>
      </c>
      <c r="BB46" s="229">
        <v>1541.9037152162609</v>
      </c>
      <c r="BC46" s="229">
        <v>26273.119339500619</v>
      </c>
      <c r="BD46" s="229">
        <v>8480.7947705097904</v>
      </c>
      <c r="BE46" s="229">
        <v>0</v>
      </c>
      <c r="BF46" s="229">
        <v>12236.906961974046</v>
      </c>
      <c r="BG46" s="229">
        <v>44181.194938812165</v>
      </c>
      <c r="BH46" s="229">
        <v>5922.7334243453697</v>
      </c>
      <c r="BI46" s="229">
        <v>2420.2084901800213</v>
      </c>
      <c r="BJ46" s="229">
        <v>34.435999999999993</v>
      </c>
      <c r="BK46" s="210"/>
      <c r="BN46" s="152"/>
      <c r="BO46" s="230"/>
      <c r="BP46" s="152"/>
      <c r="BQ46" s="152"/>
      <c r="BT46" s="152"/>
      <c r="BU46" s="152"/>
      <c r="BV46" s="152">
        <v>46</v>
      </c>
      <c r="BW46" s="154" t="s">
        <v>917</v>
      </c>
      <c r="BX46" s="231">
        <v>864331.66237511276</v>
      </c>
      <c r="BY46" s="231">
        <v>14223775.731667735</v>
      </c>
      <c r="BZ46" s="231">
        <v>4459997.9386789221</v>
      </c>
      <c r="CA46" s="231">
        <v>0</v>
      </c>
      <c r="CB46" s="231">
        <v>8207841.1132285492</v>
      </c>
      <c r="CC46" s="231">
        <v>25267349.020451277</v>
      </c>
      <c r="CD46" s="231">
        <v>3811460.0192756704</v>
      </c>
      <c r="CE46" s="231">
        <v>1703935.8154445142</v>
      </c>
      <c r="CF46" s="231">
        <v>19085.181159999927</v>
      </c>
      <c r="CG46" s="54"/>
      <c r="CH46" s="54"/>
      <c r="CI46" s="175">
        <v>27755946.445950326</v>
      </c>
      <c r="CJ46" s="175">
        <v>30801830.036331467</v>
      </c>
      <c r="CK46" s="175">
        <v>25286434.20161128</v>
      </c>
      <c r="CL46" s="175">
        <v>19085.181159999927</v>
      </c>
      <c r="CM46" s="175">
        <v>0</v>
      </c>
      <c r="CN46" s="164">
        <v>0</v>
      </c>
      <c r="CO46" s="164">
        <v>0</v>
      </c>
      <c r="CR46" s="152">
        <v>46</v>
      </c>
      <c r="CS46" s="224">
        <v>40058</v>
      </c>
      <c r="CT46" s="225"/>
      <c r="CU46" s="225"/>
      <c r="CV46" s="225"/>
      <c r="CW46" s="68">
        <v>0</v>
      </c>
      <c r="CY46" s="225"/>
      <c r="CZ46" s="225"/>
      <c r="DB46" s="225"/>
      <c r="DC46" s="225"/>
      <c r="DD46" s="225"/>
      <c r="DE46" s="225"/>
      <c r="DF46" s="225"/>
      <c r="DG46" s="225"/>
      <c r="DH46" s="225"/>
      <c r="DI46" s="225"/>
      <c r="DJ46" s="225"/>
      <c r="DK46" s="225"/>
      <c r="DL46" s="225"/>
      <c r="DM46" s="225"/>
      <c r="DN46" s="225"/>
      <c r="DO46" s="68">
        <v>0</v>
      </c>
    </row>
    <row r="47" spans="1:119" ht="12.75" thickTop="1">
      <c r="A47" s="3" t="s">
        <v>918</v>
      </c>
      <c r="B47" s="3" t="s">
        <v>647</v>
      </c>
      <c r="C47" s="155">
        <v>2.425984162681169E-2</v>
      </c>
      <c r="D47" s="155">
        <v>0.31359440845053799</v>
      </c>
      <c r="E47" s="155">
        <v>7.0100634139258197E-2</v>
      </c>
      <c r="F47" s="155">
        <v>0</v>
      </c>
      <c r="G47" s="155">
        <v>6.6955849356137506E-2</v>
      </c>
      <c r="H47" s="155">
        <v>0.47520525249353368</v>
      </c>
      <c r="I47" s="155">
        <v>4.1543073905264447E-2</v>
      </c>
      <c r="J47" s="155">
        <v>8.34094002845648E-3</v>
      </c>
      <c r="K47" s="155">
        <v>0</v>
      </c>
      <c r="L47" s="75">
        <v>0</v>
      </c>
      <c r="M47" s="75">
        <v>0</v>
      </c>
      <c r="O47" s="156">
        <v>1</v>
      </c>
      <c r="P47" s="75" t="s">
        <v>34</v>
      </c>
      <c r="T47" s="149" t="s">
        <v>918</v>
      </c>
      <c r="U47" s="149" t="s">
        <v>647</v>
      </c>
      <c r="V47" s="157">
        <v>2.425984162681169E-2</v>
      </c>
      <c r="W47" s="157">
        <v>0.31359440845053799</v>
      </c>
      <c r="X47" s="157">
        <v>7.0100634139258197E-2</v>
      </c>
      <c r="Y47" s="157">
        <v>0</v>
      </c>
      <c r="Z47" s="157">
        <v>6.6955849356137506E-2</v>
      </c>
      <c r="AA47" s="157">
        <v>0.47520525249353368</v>
      </c>
      <c r="AB47" s="157">
        <v>4.1543073905264447E-2</v>
      </c>
      <c r="AC47" s="157">
        <v>8.34094002845648E-3</v>
      </c>
      <c r="AD47" s="157">
        <v>0</v>
      </c>
      <c r="AE47" s="232">
        <v>0</v>
      </c>
      <c r="AF47" s="232">
        <v>0</v>
      </c>
      <c r="AG47" s="149"/>
      <c r="AH47" s="75">
        <v>1</v>
      </c>
      <c r="AI47" s="75" t="s">
        <v>34</v>
      </c>
      <c r="AM47" s="150">
        <v>47</v>
      </c>
      <c r="AN47" s="226">
        <v>42979</v>
      </c>
      <c r="AO47" s="164">
        <v>66640.811065319736</v>
      </c>
      <c r="AP47" s="164">
        <v>1064093.719617543</v>
      </c>
      <c r="AQ47" s="164">
        <v>343267.79416980757</v>
      </c>
      <c r="AR47" s="164">
        <v>0</v>
      </c>
      <c r="AS47" s="164">
        <v>657167.66109732527</v>
      </c>
      <c r="AT47" s="164">
        <v>2018118.6417755422</v>
      </c>
      <c r="AU47" s="164">
        <v>287372.95000849816</v>
      </c>
      <c r="AV47" s="164">
        <v>135694.83497262976</v>
      </c>
      <c r="AW47" s="164">
        <v>1484.6771599999927</v>
      </c>
      <c r="AX47" s="152"/>
      <c r="AZ47" s="152">
        <v>47</v>
      </c>
      <c r="BA47" s="152" t="s">
        <v>919</v>
      </c>
      <c r="BB47" s="152"/>
      <c r="BC47" s="152"/>
      <c r="BD47" s="152"/>
      <c r="BE47" s="152" t="s">
        <v>920</v>
      </c>
      <c r="BF47" s="152"/>
      <c r="BG47" s="152"/>
      <c r="BH47" s="152"/>
      <c r="BI47" s="152"/>
      <c r="BJ47" s="152"/>
      <c r="BK47" s="152"/>
      <c r="BL47" s="152"/>
      <c r="BM47" s="152"/>
      <c r="BN47" s="152"/>
      <c r="BO47" s="152"/>
      <c r="BP47" s="152"/>
      <c r="BQ47" s="152"/>
      <c r="BR47" s="152"/>
      <c r="BS47" s="152"/>
      <c r="BT47" s="152"/>
      <c r="BU47" s="152"/>
      <c r="BV47" s="152">
        <v>47</v>
      </c>
      <c r="BW47" s="152" t="s">
        <v>919</v>
      </c>
      <c r="BX47" s="152"/>
      <c r="BY47" s="152"/>
      <c r="BZ47" s="152"/>
      <c r="CA47" s="152" t="s">
        <v>920</v>
      </c>
      <c r="CB47" s="152"/>
      <c r="CC47" s="152"/>
      <c r="CD47" s="152"/>
      <c r="CE47" s="152"/>
      <c r="CF47" s="152"/>
      <c r="CG47" s="152"/>
      <c r="CH47" s="152"/>
      <c r="CI47" s="152"/>
      <c r="CJ47" s="152"/>
      <c r="CK47" s="152"/>
      <c r="CL47" s="152"/>
      <c r="CM47" s="152"/>
      <c r="CN47" s="152"/>
      <c r="CR47" s="152">
        <v>47</v>
      </c>
      <c r="CS47" s="224">
        <v>40114</v>
      </c>
      <c r="CT47" s="225"/>
      <c r="CU47" s="225"/>
      <c r="CV47" s="225"/>
      <c r="CW47" s="68">
        <v>0</v>
      </c>
      <c r="CY47" s="225"/>
      <c r="CZ47" s="225"/>
      <c r="DB47" s="225"/>
      <c r="DC47" s="225"/>
      <c r="DD47" s="225"/>
      <c r="DE47" s="225"/>
      <c r="DF47" s="225"/>
      <c r="DG47" s="225"/>
      <c r="DH47" s="225"/>
      <c r="DI47" s="225"/>
      <c r="DJ47" s="225"/>
      <c r="DK47" s="225"/>
      <c r="DL47" s="225"/>
      <c r="DM47" s="225"/>
      <c r="DN47" s="225"/>
      <c r="DO47" s="68">
        <v>0</v>
      </c>
    </row>
    <row r="48" spans="1:119">
      <c r="A48" s="219" t="s">
        <v>921</v>
      </c>
      <c r="B48" s="219" t="s">
        <v>700</v>
      </c>
      <c r="C48" s="220">
        <v>5.1082950777518357E-2</v>
      </c>
      <c r="D48" s="220">
        <v>0.66032284865699409</v>
      </c>
      <c r="E48" s="220">
        <v>0.14760802227376987</v>
      </c>
      <c r="F48" s="220">
        <v>0</v>
      </c>
      <c r="G48" s="220">
        <v>0.14098617829171767</v>
      </c>
      <c r="H48" s="220">
        <v>0</v>
      </c>
      <c r="I48" s="220">
        <v>0</v>
      </c>
      <c r="J48" s="220">
        <v>0</v>
      </c>
      <c r="K48" s="220">
        <v>0</v>
      </c>
      <c r="L48" s="233">
        <v>0</v>
      </c>
      <c r="M48" s="233">
        <v>0</v>
      </c>
      <c r="O48" s="156">
        <v>1</v>
      </c>
      <c r="P48" s="75" t="s">
        <v>34</v>
      </c>
      <c r="T48" s="149" t="s">
        <v>921</v>
      </c>
      <c r="U48" s="149" t="s">
        <v>700</v>
      </c>
      <c r="V48" s="157">
        <v>5.1082950777518357E-2</v>
      </c>
      <c r="W48" s="157">
        <v>0.66032284865699409</v>
      </c>
      <c r="X48" s="157">
        <v>0.14760802227376987</v>
      </c>
      <c r="Y48" s="157">
        <v>0</v>
      </c>
      <c r="Z48" s="157">
        <v>0.14098617829171767</v>
      </c>
      <c r="AA48" s="157">
        <v>0</v>
      </c>
      <c r="AB48" s="157">
        <v>0</v>
      </c>
      <c r="AC48" s="157">
        <v>0</v>
      </c>
      <c r="AD48" s="157">
        <v>0</v>
      </c>
      <c r="AE48" s="232">
        <v>0</v>
      </c>
      <c r="AF48" s="232">
        <v>0</v>
      </c>
      <c r="AG48" s="149"/>
      <c r="AH48" s="75">
        <v>1</v>
      </c>
      <c r="AI48" s="75" t="s">
        <v>34</v>
      </c>
      <c r="AM48" s="150">
        <v>48</v>
      </c>
      <c r="AN48" s="226">
        <v>43009</v>
      </c>
      <c r="AO48" s="164">
        <v>61165.932026551694</v>
      </c>
      <c r="AP48" s="164">
        <v>1106879.9595589538</v>
      </c>
      <c r="AQ48" s="164">
        <v>357231.7188068846</v>
      </c>
      <c r="AR48" s="164">
        <v>0</v>
      </c>
      <c r="AS48" s="164">
        <v>665497.4123235005</v>
      </c>
      <c r="AT48" s="164">
        <v>1935171.8979158709</v>
      </c>
      <c r="AU48" s="164">
        <v>271427.09306031588</v>
      </c>
      <c r="AV48" s="164">
        <v>142105.18793324125</v>
      </c>
      <c r="AW48" s="164">
        <v>1391.6367999999895</v>
      </c>
      <c r="AX48" s="152"/>
      <c r="AZ48" s="152">
        <v>48</v>
      </c>
      <c r="BA48" s="152" t="s">
        <v>922</v>
      </c>
      <c r="BB48" s="152"/>
      <c r="BC48" s="152"/>
      <c r="BD48" s="152"/>
      <c r="BE48" s="152" t="s">
        <v>923</v>
      </c>
      <c r="BF48" s="152"/>
      <c r="BG48" s="152"/>
      <c r="BH48" s="152"/>
      <c r="BI48" s="152"/>
      <c r="BJ48" s="152"/>
      <c r="BK48" s="152"/>
      <c r="BL48" s="152"/>
      <c r="BM48" s="152"/>
      <c r="BN48" s="152"/>
      <c r="BO48" s="152"/>
      <c r="BP48" s="152"/>
      <c r="BQ48" s="152"/>
      <c r="BR48" s="152"/>
      <c r="BS48" s="152"/>
      <c r="BT48" s="152"/>
      <c r="BU48" s="152"/>
      <c r="BV48" s="152">
        <v>48</v>
      </c>
      <c r="BW48" s="152" t="s">
        <v>922</v>
      </c>
      <c r="BX48" s="152"/>
      <c r="BY48" s="152"/>
      <c r="BZ48" s="152"/>
      <c r="CA48" s="152" t="s">
        <v>923</v>
      </c>
      <c r="CB48" s="152"/>
      <c r="CC48" s="152"/>
      <c r="CD48" s="152"/>
      <c r="CE48" s="152"/>
      <c r="CF48" s="152"/>
      <c r="CG48" s="152"/>
      <c r="CH48" s="152"/>
      <c r="CI48" s="152"/>
      <c r="CJ48" s="152"/>
      <c r="CK48" s="152"/>
      <c r="CL48" s="152"/>
      <c r="CM48" s="152"/>
      <c r="CN48" s="152"/>
      <c r="CR48" s="152">
        <v>48</v>
      </c>
      <c r="CS48" s="224">
        <v>40147</v>
      </c>
      <c r="CT48" s="225"/>
      <c r="CU48" s="225"/>
      <c r="CV48" s="225"/>
      <c r="CW48" s="68">
        <v>0</v>
      </c>
      <c r="CY48" s="225"/>
      <c r="CZ48" s="225"/>
      <c r="DB48" s="225"/>
      <c r="DC48" s="225"/>
      <c r="DD48" s="225"/>
      <c r="DE48" s="225"/>
      <c r="DF48" s="225"/>
      <c r="DG48" s="225"/>
      <c r="DH48" s="225"/>
      <c r="DI48" s="225"/>
      <c r="DJ48" s="225"/>
      <c r="DK48" s="225"/>
      <c r="DL48" s="225"/>
      <c r="DM48" s="225"/>
      <c r="DN48" s="225"/>
      <c r="DO48" s="68">
        <v>0</v>
      </c>
    </row>
    <row r="49" spans="1:119">
      <c r="A49" s="219" t="s">
        <v>924</v>
      </c>
      <c r="B49" s="234" t="s">
        <v>925</v>
      </c>
      <c r="C49" s="220">
        <v>0</v>
      </c>
      <c r="D49" s="220">
        <v>0</v>
      </c>
      <c r="E49" s="220">
        <v>0</v>
      </c>
      <c r="F49" s="220">
        <v>0</v>
      </c>
      <c r="G49" s="220">
        <v>0</v>
      </c>
      <c r="H49" s="220">
        <v>0.90499898374778187</v>
      </c>
      <c r="I49" s="220">
        <v>7.9116212349809645E-2</v>
      </c>
      <c r="J49" s="220">
        <v>1.5884803902408519E-2</v>
      </c>
      <c r="K49" s="220">
        <v>0</v>
      </c>
      <c r="L49" s="233">
        <v>0</v>
      </c>
      <c r="M49" s="233">
        <v>0</v>
      </c>
      <c r="O49" s="156">
        <v>1</v>
      </c>
      <c r="P49" s="75" t="s">
        <v>34</v>
      </c>
      <c r="T49" s="149" t="s">
        <v>924</v>
      </c>
      <c r="U49" s="235" t="s">
        <v>925</v>
      </c>
      <c r="V49" s="157">
        <v>0</v>
      </c>
      <c r="W49" s="157">
        <v>0</v>
      </c>
      <c r="X49" s="157">
        <v>0</v>
      </c>
      <c r="Y49" s="157">
        <v>0</v>
      </c>
      <c r="Z49" s="157">
        <v>0</v>
      </c>
      <c r="AA49" s="157">
        <v>0.90499898374778187</v>
      </c>
      <c r="AB49" s="157">
        <v>7.9116212349809645E-2</v>
      </c>
      <c r="AC49" s="157">
        <v>1.5884803902408519E-2</v>
      </c>
      <c r="AD49" s="157">
        <v>0</v>
      </c>
      <c r="AE49" s="232">
        <v>0</v>
      </c>
      <c r="AF49" s="232">
        <v>0</v>
      </c>
      <c r="AG49" s="149"/>
      <c r="AH49" s="75">
        <v>1</v>
      </c>
      <c r="AI49" s="75" t="s">
        <v>34</v>
      </c>
      <c r="AM49" s="150">
        <v>49</v>
      </c>
      <c r="AN49" s="226">
        <v>43040</v>
      </c>
      <c r="AO49" s="164">
        <v>68412.927240278252</v>
      </c>
      <c r="AP49" s="164">
        <v>1207108.7148064051</v>
      </c>
      <c r="AQ49" s="164">
        <v>401302.45433710393</v>
      </c>
      <c r="AR49" s="164">
        <v>0</v>
      </c>
      <c r="AS49" s="164">
        <v>676500.44614552998</v>
      </c>
      <c r="AT49" s="164">
        <v>1938809.6770272681</v>
      </c>
      <c r="AU49" s="164">
        <v>263156.88856436935</v>
      </c>
      <c r="AV49" s="164">
        <v>146412.70297835604</v>
      </c>
      <c r="AW49" s="164">
        <v>1487.2947599999829</v>
      </c>
      <c r="AX49" s="152"/>
      <c r="AZ49" s="152">
        <v>49</v>
      </c>
      <c r="BA49" s="152"/>
      <c r="BB49" s="152"/>
      <c r="BC49" s="152"/>
      <c r="BD49" s="152"/>
      <c r="BE49" s="152" t="s">
        <v>926</v>
      </c>
      <c r="BF49" s="152"/>
      <c r="BG49" s="152"/>
      <c r="BH49" s="152"/>
      <c r="BI49" s="236" t="s">
        <v>927</v>
      </c>
      <c r="BJ49" s="152"/>
      <c r="BK49" s="236" t="s">
        <v>928</v>
      </c>
      <c r="BL49" s="152"/>
      <c r="BM49" s="152"/>
      <c r="BN49" s="152"/>
      <c r="BO49" s="152"/>
      <c r="BP49" s="152"/>
      <c r="BQ49" s="152"/>
      <c r="BR49" s="152"/>
      <c r="BS49" s="152"/>
      <c r="BT49" s="152"/>
      <c r="BU49" s="152"/>
      <c r="BV49" s="152">
        <v>49</v>
      </c>
      <c r="BW49" s="152"/>
      <c r="BX49" s="152"/>
      <c r="BY49" s="152"/>
      <c r="BZ49" s="152"/>
      <c r="CA49" s="152" t="s">
        <v>926</v>
      </c>
      <c r="CB49" s="152"/>
      <c r="CC49" s="152"/>
      <c r="CD49" s="152"/>
      <c r="CE49" s="236" t="s">
        <v>927</v>
      </c>
      <c r="CF49" s="152"/>
      <c r="CG49" s="236" t="s">
        <v>929</v>
      </c>
      <c r="CH49" s="152"/>
      <c r="CI49" s="152"/>
      <c r="CJ49" s="152"/>
      <c r="CK49" s="152"/>
      <c r="CL49" s="152"/>
      <c r="CM49" s="152"/>
      <c r="CN49" s="152"/>
      <c r="CR49" s="152">
        <v>49</v>
      </c>
      <c r="CS49" s="237">
        <v>40156</v>
      </c>
      <c r="CT49" s="238"/>
      <c r="CU49" s="238"/>
      <c r="CV49" s="238"/>
      <c r="CW49" s="239">
        <v>0</v>
      </c>
      <c r="CY49" s="238"/>
      <c r="CZ49" s="238"/>
      <c r="DB49" s="238"/>
      <c r="DC49" s="238"/>
      <c r="DD49" s="238"/>
      <c r="DE49" s="238"/>
      <c r="DF49" s="238"/>
      <c r="DG49" s="238"/>
      <c r="DH49" s="238"/>
      <c r="DI49" s="238"/>
      <c r="DJ49" s="238"/>
      <c r="DK49" s="238"/>
      <c r="DL49" s="238"/>
      <c r="DM49" s="238"/>
      <c r="DN49" s="238"/>
      <c r="DO49" s="239">
        <v>0</v>
      </c>
    </row>
    <row r="50" spans="1:119">
      <c r="A50" s="3" t="s">
        <v>930</v>
      </c>
      <c r="B50" s="3" t="s">
        <v>931</v>
      </c>
      <c r="C50" s="155">
        <v>0</v>
      </c>
      <c r="D50" s="155">
        <v>0</v>
      </c>
      <c r="E50" s="155">
        <v>1</v>
      </c>
      <c r="F50" s="155">
        <v>0</v>
      </c>
      <c r="G50" s="155">
        <v>0</v>
      </c>
      <c r="H50" s="155">
        <v>0</v>
      </c>
      <c r="I50" s="155">
        <v>0</v>
      </c>
      <c r="J50" s="155">
        <v>0</v>
      </c>
      <c r="K50" s="155">
        <v>0</v>
      </c>
      <c r="L50" s="75">
        <v>0</v>
      </c>
      <c r="M50" s="75">
        <v>0</v>
      </c>
      <c r="O50" s="156">
        <v>1</v>
      </c>
      <c r="P50" s="75" t="s">
        <v>34</v>
      </c>
      <c r="T50" s="149" t="s">
        <v>930</v>
      </c>
      <c r="U50" s="149" t="s">
        <v>931</v>
      </c>
      <c r="V50" s="157">
        <v>0</v>
      </c>
      <c r="W50" s="157">
        <v>0</v>
      </c>
      <c r="X50" s="157">
        <v>1</v>
      </c>
      <c r="Y50" s="157">
        <v>0</v>
      </c>
      <c r="Z50" s="157">
        <v>0</v>
      </c>
      <c r="AA50" s="157">
        <v>0</v>
      </c>
      <c r="AB50" s="157">
        <v>0</v>
      </c>
      <c r="AC50" s="157">
        <v>0</v>
      </c>
      <c r="AD50" s="157">
        <v>0</v>
      </c>
      <c r="AE50" s="232">
        <v>0</v>
      </c>
      <c r="AF50" s="232">
        <v>0</v>
      </c>
      <c r="AG50" s="149"/>
      <c r="AH50" s="75">
        <v>1</v>
      </c>
      <c r="AI50" s="75" t="s">
        <v>34</v>
      </c>
      <c r="AM50" s="150">
        <v>50</v>
      </c>
      <c r="AN50" s="226">
        <v>43070</v>
      </c>
      <c r="AO50" s="164">
        <v>80236.975459900044</v>
      </c>
      <c r="AP50" s="164">
        <v>1384253.100416498</v>
      </c>
      <c r="AQ50" s="164">
        <v>461953.32003689912</v>
      </c>
      <c r="AR50" s="164">
        <v>0</v>
      </c>
      <c r="AS50" s="164">
        <v>726244.95678709983</v>
      </c>
      <c r="AT50" s="164">
        <v>2162054.4931291267</v>
      </c>
      <c r="AU50" s="164">
        <v>294047.94775894226</v>
      </c>
      <c r="AV50" s="164">
        <v>151391.55810259978</v>
      </c>
      <c r="AW50" s="164">
        <v>1778.2307199999243</v>
      </c>
      <c r="AX50" s="152"/>
      <c r="AZ50" s="152">
        <v>50</v>
      </c>
      <c r="BA50" s="160"/>
      <c r="BB50" s="160"/>
      <c r="BC50" s="160"/>
      <c r="BD50" s="160"/>
      <c r="BE50" s="160"/>
      <c r="BF50" s="160"/>
      <c r="BG50" s="160"/>
      <c r="BH50" s="160" t="s">
        <v>932</v>
      </c>
      <c r="BI50" s="160"/>
      <c r="BJ50" s="160"/>
      <c r="BK50" s="160"/>
      <c r="BL50" s="160"/>
      <c r="BM50" s="152"/>
      <c r="BN50" s="152"/>
      <c r="BO50" s="152"/>
      <c r="BP50" s="152"/>
      <c r="BQ50" s="152"/>
      <c r="BR50" s="152"/>
      <c r="BS50" s="152"/>
      <c r="BT50" s="152"/>
      <c r="BU50" s="152"/>
      <c r="BV50" s="152">
        <v>50</v>
      </c>
      <c r="BW50" s="160"/>
      <c r="BX50" s="160"/>
      <c r="BY50" s="160"/>
      <c r="BZ50" s="160"/>
      <c r="CA50" s="160"/>
      <c r="CB50" s="160"/>
      <c r="CC50" s="160"/>
      <c r="CD50" s="160" t="s">
        <v>932</v>
      </c>
      <c r="CE50" s="160"/>
      <c r="CF50" s="160"/>
      <c r="CG50" s="160"/>
      <c r="CH50" s="160"/>
      <c r="CI50" s="160" t="s">
        <v>933</v>
      </c>
      <c r="CJ50" s="160" t="s">
        <v>934</v>
      </c>
      <c r="CK50" s="152"/>
      <c r="CL50" s="152"/>
      <c r="CM50" s="152"/>
      <c r="CN50" s="152"/>
      <c r="CR50" s="152">
        <v>50</v>
      </c>
      <c r="CT50" s="68">
        <v>0</v>
      </c>
      <c r="CU50" s="68">
        <v>0</v>
      </c>
      <c r="CV50" s="68">
        <v>0</v>
      </c>
      <c r="CW50" s="68">
        <v>0</v>
      </c>
      <c r="CY50" s="68">
        <v>0</v>
      </c>
      <c r="CZ50" s="68">
        <v>0</v>
      </c>
      <c r="DB50" s="68">
        <v>0</v>
      </c>
      <c r="DC50" s="68">
        <v>0</v>
      </c>
      <c r="DD50" s="68">
        <v>0</v>
      </c>
      <c r="DE50" s="68">
        <v>0</v>
      </c>
      <c r="DF50" s="68">
        <v>0</v>
      </c>
      <c r="DG50" s="68">
        <v>0</v>
      </c>
      <c r="DH50" s="68">
        <v>0</v>
      </c>
      <c r="DI50" s="68">
        <v>0</v>
      </c>
      <c r="DJ50" s="68">
        <v>0</v>
      </c>
      <c r="DK50" s="68">
        <v>0</v>
      </c>
      <c r="DL50" s="68">
        <v>0</v>
      </c>
      <c r="DM50" s="68">
        <v>0</v>
      </c>
      <c r="DN50" s="68">
        <v>0</v>
      </c>
      <c r="DO50" s="68">
        <v>0</v>
      </c>
    </row>
    <row r="51" spans="1:119">
      <c r="A51" s="219" t="s">
        <v>935</v>
      </c>
      <c r="B51" s="219" t="s">
        <v>676</v>
      </c>
      <c r="C51" s="220">
        <v>0</v>
      </c>
      <c r="D51" s="220">
        <v>0</v>
      </c>
      <c r="E51" s="220">
        <v>0</v>
      </c>
      <c r="F51" s="220">
        <v>0</v>
      </c>
      <c r="G51" s="220">
        <v>0</v>
      </c>
      <c r="H51" s="220">
        <v>0</v>
      </c>
      <c r="I51" s="220">
        <v>0</v>
      </c>
      <c r="J51" s="220">
        <v>0</v>
      </c>
      <c r="K51" s="220">
        <v>0</v>
      </c>
      <c r="L51" s="219"/>
      <c r="M51" s="219"/>
      <c r="O51" s="156">
        <v>0</v>
      </c>
      <c r="P51" s="75" t="s">
        <v>34</v>
      </c>
      <c r="T51" s="149" t="s">
        <v>935</v>
      </c>
      <c r="U51" s="149" t="s">
        <v>676</v>
      </c>
      <c r="V51" s="157">
        <v>0</v>
      </c>
      <c r="W51" s="157">
        <v>0</v>
      </c>
      <c r="X51" s="157">
        <v>0</v>
      </c>
      <c r="Y51" s="157">
        <v>0</v>
      </c>
      <c r="Z51" s="157">
        <v>0</v>
      </c>
      <c r="AA51" s="157">
        <v>0</v>
      </c>
      <c r="AB51" s="157">
        <v>0</v>
      </c>
      <c r="AC51" s="157">
        <v>0</v>
      </c>
      <c r="AD51" s="157">
        <v>0</v>
      </c>
      <c r="AE51" s="149"/>
      <c r="AF51" s="149"/>
      <c r="AG51" s="149"/>
      <c r="AH51" s="75">
        <v>0</v>
      </c>
      <c r="AI51" s="75" t="s">
        <v>34</v>
      </c>
      <c r="AM51" s="150">
        <v>51</v>
      </c>
      <c r="AN51" s="152" t="s">
        <v>829</v>
      </c>
      <c r="AO51" s="240">
        <v>0</v>
      </c>
      <c r="AP51" s="240">
        <v>0</v>
      </c>
      <c r="AQ51" s="240">
        <v>0</v>
      </c>
      <c r="AR51" s="240">
        <v>0</v>
      </c>
      <c r="AS51" s="240">
        <v>0</v>
      </c>
      <c r="AT51" s="240">
        <v>0</v>
      </c>
      <c r="AU51" s="240">
        <v>0</v>
      </c>
      <c r="AV51" s="240">
        <v>0</v>
      </c>
      <c r="AW51" s="240">
        <v>0</v>
      </c>
      <c r="AX51" s="152"/>
      <c r="AZ51" s="152">
        <v>51</v>
      </c>
      <c r="BA51" s="160" t="s">
        <v>770</v>
      </c>
      <c r="BB51" s="160" t="s">
        <v>783</v>
      </c>
      <c r="BC51" s="160" t="s">
        <v>749</v>
      </c>
      <c r="BD51" s="160"/>
      <c r="BE51" s="160" t="s">
        <v>770</v>
      </c>
      <c r="BF51" s="160" t="s">
        <v>783</v>
      </c>
      <c r="BG51" s="160" t="s">
        <v>749</v>
      </c>
      <c r="BH51" s="160" t="s">
        <v>936</v>
      </c>
      <c r="BI51" s="160" t="s">
        <v>937</v>
      </c>
      <c r="BJ51" s="160" t="s">
        <v>938</v>
      </c>
      <c r="BK51" s="160" t="s">
        <v>937</v>
      </c>
      <c r="BL51" s="160" t="s">
        <v>938</v>
      </c>
      <c r="BM51" s="152"/>
      <c r="BN51" s="152"/>
      <c r="BO51" s="152"/>
      <c r="BP51" s="152"/>
      <c r="BQ51" s="152"/>
      <c r="BR51" s="152"/>
      <c r="BS51" s="152"/>
      <c r="BT51" s="152"/>
      <c r="BU51" s="152"/>
      <c r="BV51" s="152">
        <v>51</v>
      </c>
      <c r="BW51" s="160" t="s">
        <v>770</v>
      </c>
      <c r="BX51" s="160" t="s">
        <v>783</v>
      </c>
      <c r="BY51" s="160" t="s">
        <v>749</v>
      </c>
      <c r="BZ51" s="160"/>
      <c r="CA51" s="160" t="s">
        <v>770</v>
      </c>
      <c r="CB51" s="160" t="s">
        <v>783</v>
      </c>
      <c r="CC51" s="160" t="s">
        <v>749</v>
      </c>
      <c r="CD51" s="160" t="s">
        <v>936</v>
      </c>
      <c r="CE51" s="160" t="s">
        <v>937</v>
      </c>
      <c r="CF51" s="160" t="s">
        <v>938</v>
      </c>
      <c r="CG51" s="160" t="s">
        <v>937</v>
      </c>
      <c r="CH51" s="160" t="s">
        <v>939</v>
      </c>
      <c r="CI51" s="160" t="s">
        <v>940</v>
      </c>
      <c r="CJ51" s="160" t="s">
        <v>941</v>
      </c>
      <c r="CK51" s="152"/>
      <c r="CL51" s="152"/>
      <c r="CM51" s="152"/>
      <c r="CN51" s="152"/>
      <c r="CR51" s="152">
        <v>51</v>
      </c>
      <c r="CS51" s="3" t="s">
        <v>942</v>
      </c>
    </row>
    <row r="52" spans="1:119">
      <c r="A52" s="219" t="s">
        <v>943</v>
      </c>
      <c r="B52" s="219" t="s">
        <v>944</v>
      </c>
      <c r="C52" s="220">
        <v>0</v>
      </c>
      <c r="D52" s="220">
        <v>0</v>
      </c>
      <c r="E52" s="220">
        <v>0</v>
      </c>
      <c r="F52" s="220">
        <v>0</v>
      </c>
      <c r="G52" s="220">
        <v>0</v>
      </c>
      <c r="H52" s="220">
        <v>0</v>
      </c>
      <c r="I52" s="220">
        <v>0</v>
      </c>
      <c r="J52" s="220">
        <v>0</v>
      </c>
      <c r="K52" s="220">
        <v>0</v>
      </c>
      <c r="L52" s="219"/>
      <c r="M52" s="219"/>
      <c r="O52" s="156">
        <v>0</v>
      </c>
      <c r="P52" s="75" t="s">
        <v>34</v>
      </c>
      <c r="T52" s="149" t="s">
        <v>943</v>
      </c>
      <c r="U52" s="149" t="s">
        <v>944</v>
      </c>
      <c r="V52" s="157">
        <v>0</v>
      </c>
      <c r="W52" s="157">
        <v>0</v>
      </c>
      <c r="X52" s="157">
        <v>0</v>
      </c>
      <c r="Y52" s="157">
        <v>0</v>
      </c>
      <c r="Z52" s="157">
        <v>0</v>
      </c>
      <c r="AA52" s="157">
        <v>0</v>
      </c>
      <c r="AB52" s="157">
        <v>0</v>
      </c>
      <c r="AC52" s="157">
        <v>0</v>
      </c>
      <c r="AD52" s="157">
        <v>0</v>
      </c>
      <c r="AE52" s="149"/>
      <c r="AF52" s="149"/>
      <c r="AG52" s="149"/>
      <c r="AH52" s="75">
        <v>0</v>
      </c>
      <c r="AI52" s="75" t="s">
        <v>34</v>
      </c>
      <c r="AM52" s="150">
        <v>52</v>
      </c>
      <c r="AN52" s="152" t="s">
        <v>832</v>
      </c>
      <c r="AO52" s="164">
        <v>864331.66237511276</v>
      </c>
      <c r="AP52" s="164">
        <v>14223775.731667735</v>
      </c>
      <c r="AQ52" s="164">
        <v>4459997.9386789221</v>
      </c>
      <c r="AR52" s="164">
        <v>0</v>
      </c>
      <c r="AS52" s="164">
        <v>8207841.1132285492</v>
      </c>
      <c r="AT52" s="164">
        <v>25267349.020451277</v>
      </c>
      <c r="AU52" s="164">
        <v>3811460.0192756704</v>
      </c>
      <c r="AV52" s="164">
        <v>1703935.8154445142</v>
      </c>
      <c r="AW52" s="164">
        <v>19085.181159999927</v>
      </c>
      <c r="AX52" s="152"/>
      <c r="AZ52" s="152">
        <v>52</v>
      </c>
      <c r="BA52" s="241"/>
      <c r="BB52" s="241"/>
      <c r="BC52" s="241"/>
      <c r="BD52" s="241"/>
      <c r="BE52" s="241"/>
      <c r="BF52" s="241"/>
      <c r="BG52" s="241"/>
      <c r="BH52" s="241"/>
      <c r="BI52" s="241"/>
      <c r="BJ52" s="241"/>
      <c r="BK52" s="241"/>
      <c r="BL52" s="241"/>
      <c r="BM52" s="152"/>
      <c r="BN52" s="152"/>
      <c r="BO52" s="152"/>
      <c r="BP52" s="152"/>
      <c r="BQ52" s="152"/>
      <c r="BR52" s="152"/>
      <c r="BS52" s="152"/>
      <c r="BT52" s="152"/>
      <c r="BU52" s="152"/>
      <c r="BV52" s="152">
        <v>52</v>
      </c>
      <c r="BW52" s="241"/>
      <c r="BX52" s="241"/>
      <c r="BY52" s="241"/>
      <c r="BZ52" s="241"/>
      <c r="CA52" s="241"/>
      <c r="CB52" s="241"/>
      <c r="CC52" s="241"/>
      <c r="CD52" s="241"/>
      <c r="CE52" s="241"/>
      <c r="CF52" s="241"/>
      <c r="CG52" s="241"/>
      <c r="CH52" s="241"/>
      <c r="CI52" s="241"/>
      <c r="CJ52" s="241"/>
      <c r="CK52" s="152"/>
      <c r="CL52" s="152"/>
      <c r="CM52" s="152"/>
      <c r="CN52" s="152"/>
    </row>
    <row r="53" spans="1:119">
      <c r="A53" s="219" t="s">
        <v>945</v>
      </c>
      <c r="B53" s="219" t="s">
        <v>677</v>
      </c>
      <c r="C53" s="220">
        <v>1.7996001050363652E-2</v>
      </c>
      <c r="D53" s="220">
        <v>0.16429873356515487</v>
      </c>
      <c r="E53" s="220">
        <v>2.7611438983534041E-2</v>
      </c>
      <c r="F53" s="220">
        <v>0</v>
      </c>
      <c r="G53" s="220">
        <v>0.13782687968493337</v>
      </c>
      <c r="H53" s="220">
        <v>0.47765854528161084</v>
      </c>
      <c r="I53" s="220">
        <v>7.9965237900111646E-2</v>
      </c>
      <c r="J53" s="220">
        <v>3.6353601761469255E-2</v>
      </c>
      <c r="K53" s="220">
        <v>6.6158534866230367E-3</v>
      </c>
      <c r="L53" s="220">
        <v>5.4215751313723755E-2</v>
      </c>
      <c r="M53" s="220">
        <v>-2.5420430275243629E-3</v>
      </c>
      <c r="O53" s="156">
        <v>1.0000000000000004</v>
      </c>
      <c r="P53" s="75" t="s">
        <v>34</v>
      </c>
      <c r="Q53" s="3" t="s">
        <v>946</v>
      </c>
      <c r="T53" s="149" t="s">
        <v>945</v>
      </c>
      <c r="U53" s="149" t="s">
        <v>677</v>
      </c>
      <c r="V53" s="157">
        <v>1.7996001050363652E-2</v>
      </c>
      <c r="W53" s="157">
        <v>0.16429873356515487</v>
      </c>
      <c r="X53" s="157">
        <v>2.7611438983534041E-2</v>
      </c>
      <c r="Y53" s="157">
        <v>0</v>
      </c>
      <c r="Z53" s="157">
        <v>0.13782687968493337</v>
      </c>
      <c r="AA53" s="157">
        <v>0.47765854528161084</v>
      </c>
      <c r="AB53" s="157">
        <v>7.996523790011166E-2</v>
      </c>
      <c r="AC53" s="157">
        <v>3.6353601761469248E-2</v>
      </c>
      <c r="AD53" s="157">
        <v>6.6158534866230367E-3</v>
      </c>
      <c r="AE53" s="157">
        <v>5.4215751313723755E-2</v>
      </c>
      <c r="AF53" s="157">
        <v>-2.5420430275243629E-3</v>
      </c>
      <c r="AG53" s="149"/>
      <c r="AH53" s="75">
        <v>1.0000000000000004</v>
      </c>
      <c r="AI53" s="75" t="s">
        <v>34</v>
      </c>
      <c r="AJ53" s="3" t="s">
        <v>946</v>
      </c>
      <c r="AM53" s="150">
        <v>53</v>
      </c>
      <c r="AN53" s="152"/>
      <c r="AO53" s="152"/>
      <c r="AP53" s="152"/>
      <c r="AQ53" s="152"/>
      <c r="AR53" s="152"/>
      <c r="AS53" s="152"/>
      <c r="AT53" s="152"/>
      <c r="AU53" s="152"/>
      <c r="AV53" s="152"/>
      <c r="AW53" s="152"/>
      <c r="AX53" s="152"/>
      <c r="AZ53" s="152">
        <v>53</v>
      </c>
      <c r="BA53" s="211">
        <v>43101</v>
      </c>
      <c r="BB53" s="152">
        <v>0</v>
      </c>
      <c r="BC53" s="152">
        <v>0</v>
      </c>
      <c r="BD53" s="152"/>
      <c r="BE53" s="211">
        <v>43101</v>
      </c>
      <c r="BF53" s="242">
        <v>0</v>
      </c>
      <c r="BG53" s="242">
        <v>0</v>
      </c>
      <c r="BH53" s="242">
        <v>0</v>
      </c>
      <c r="BI53" s="242">
        <v>0</v>
      </c>
      <c r="BJ53" s="242">
        <v>0</v>
      </c>
      <c r="BK53" s="242">
        <v>0</v>
      </c>
      <c r="BL53" s="242">
        <v>0</v>
      </c>
      <c r="BM53" s="152"/>
      <c r="BN53" s="152"/>
      <c r="BO53" s="152"/>
      <c r="BP53" s="152"/>
      <c r="BQ53" s="152"/>
      <c r="BR53" s="152"/>
      <c r="BS53" s="152"/>
      <c r="BT53" s="152"/>
      <c r="BU53" s="152"/>
      <c r="BV53" s="152">
        <v>53</v>
      </c>
      <c r="BW53" s="243">
        <v>43101</v>
      </c>
      <c r="BX53" s="164">
        <v>0</v>
      </c>
      <c r="BY53" s="164">
        <v>0</v>
      </c>
      <c r="BZ53" s="152"/>
      <c r="CA53" s="243">
        <v>43101</v>
      </c>
      <c r="CB53" s="242">
        <v>0</v>
      </c>
      <c r="CC53" s="242">
        <v>0</v>
      </c>
      <c r="CD53" s="242">
        <v>0</v>
      </c>
      <c r="CE53" s="244">
        <v>0</v>
      </c>
      <c r="CF53" s="244">
        <v>0</v>
      </c>
      <c r="CG53" s="244">
        <v>0</v>
      </c>
      <c r="CH53" s="244">
        <v>0</v>
      </c>
      <c r="CI53" s="164">
        <v>0</v>
      </c>
      <c r="CJ53" s="242">
        <v>31</v>
      </c>
      <c r="CK53" s="152"/>
      <c r="CL53" s="152"/>
      <c r="CM53" s="152"/>
      <c r="CN53" s="152"/>
    </row>
    <row r="54" spans="1:119">
      <c r="A54" s="3" t="s">
        <v>947</v>
      </c>
      <c r="B54" s="3" t="s">
        <v>948</v>
      </c>
      <c r="C54" s="155">
        <v>1.6865740197410533E-2</v>
      </c>
      <c r="D54" s="155">
        <v>0.21731180938201586</v>
      </c>
      <c r="E54" s="155">
        <v>6.2462589697109903E-2</v>
      </c>
      <c r="F54" s="155">
        <v>0</v>
      </c>
      <c r="G54" s="155">
        <v>0.12708838726648966</v>
      </c>
      <c r="H54" s="155">
        <v>0.48553099267565303</v>
      </c>
      <c r="I54" s="155">
        <v>6.4705897966674239E-2</v>
      </c>
      <c r="J54" s="155">
        <v>2.5633826559072544E-2</v>
      </c>
      <c r="K54" s="155">
        <v>2.7718989957059104E-4</v>
      </c>
      <c r="L54" s="155">
        <v>1.2356635600372246E-4</v>
      </c>
      <c r="M54" s="155">
        <v>0</v>
      </c>
      <c r="O54" s="156">
        <v>1</v>
      </c>
      <c r="P54" s="75" t="s">
        <v>34</v>
      </c>
      <c r="Q54" s="245">
        <v>0</v>
      </c>
      <c r="T54" s="149" t="s">
        <v>947</v>
      </c>
      <c r="U54" s="149" t="s">
        <v>948</v>
      </c>
      <c r="V54" s="157">
        <v>1.6865740197410533E-2</v>
      </c>
      <c r="W54" s="157">
        <v>0.21731180938201586</v>
      </c>
      <c r="X54" s="157">
        <v>6.2462589697109903E-2</v>
      </c>
      <c r="Y54" s="157">
        <v>0</v>
      </c>
      <c r="Z54" s="157">
        <v>0.12708838726648966</v>
      </c>
      <c r="AA54" s="157">
        <v>0.48553099267565314</v>
      </c>
      <c r="AB54" s="157">
        <v>6.4705897966674225E-2</v>
      </c>
      <c r="AC54" s="157">
        <v>2.5633826559072551E-2</v>
      </c>
      <c r="AD54" s="157">
        <v>2.7718989957059104E-4</v>
      </c>
      <c r="AE54" s="157">
        <v>1.2356635600372246E-4</v>
      </c>
      <c r="AF54" s="157">
        <v>0</v>
      </c>
      <c r="AG54" s="149"/>
      <c r="AH54" s="75">
        <v>1.0000000000000002</v>
      </c>
      <c r="AI54" s="75" t="s">
        <v>34</v>
      </c>
      <c r="AJ54" s="155">
        <v>0</v>
      </c>
      <c r="AM54" s="150">
        <v>54</v>
      </c>
      <c r="AN54" s="152" t="s">
        <v>838</v>
      </c>
      <c r="AO54" s="187">
        <v>3.1140413967084214E-2</v>
      </c>
      <c r="AP54" s="187">
        <v>0.51245868193923649</v>
      </c>
      <c r="AQ54" s="187">
        <v>0.16068621357819524</v>
      </c>
      <c r="AR54" s="187">
        <v>0</v>
      </c>
      <c r="AS54" s="187">
        <v>0.2957146905154841</v>
      </c>
      <c r="AT54" s="187">
        <v>0.82031973394593316</v>
      </c>
      <c r="AU54" s="187">
        <v>0.12374134961396666</v>
      </c>
      <c r="AV54" s="187">
        <v>5.5319304516474606E-2</v>
      </c>
      <c r="AW54" s="187">
        <v>6.1961192362559371E-4</v>
      </c>
      <c r="AX54" s="188">
        <v>2</v>
      </c>
      <c r="AZ54" s="152">
        <v>54</v>
      </c>
      <c r="BA54" s="211">
        <v>43132</v>
      </c>
      <c r="BB54" s="152">
        <v>0</v>
      </c>
      <c r="BC54" s="152">
        <v>0</v>
      </c>
      <c r="BD54" s="152"/>
      <c r="BE54" s="211">
        <v>43132</v>
      </c>
      <c r="BF54" s="242">
        <v>0</v>
      </c>
      <c r="BG54" s="242">
        <v>0</v>
      </c>
      <c r="BH54" s="242">
        <v>0</v>
      </c>
      <c r="BI54" s="242">
        <v>0</v>
      </c>
      <c r="BJ54" s="242">
        <v>0</v>
      </c>
      <c r="BK54" s="242">
        <v>0</v>
      </c>
      <c r="BL54" s="242">
        <v>0</v>
      </c>
      <c r="BM54" s="152"/>
      <c r="BN54" s="152"/>
      <c r="BO54" s="152"/>
      <c r="BP54" s="152"/>
      <c r="BQ54" s="152"/>
      <c r="BR54" s="152"/>
      <c r="BS54" s="152"/>
      <c r="BT54" s="152"/>
      <c r="BU54" s="152"/>
      <c r="BV54" s="152">
        <v>54</v>
      </c>
      <c r="BW54" s="243">
        <v>43132</v>
      </c>
      <c r="BX54" s="164">
        <v>0</v>
      </c>
      <c r="BY54" s="164">
        <v>0</v>
      </c>
      <c r="BZ54" s="152"/>
      <c r="CA54" s="243">
        <v>43132</v>
      </c>
      <c r="CB54" s="242">
        <v>0</v>
      </c>
      <c r="CC54" s="242">
        <v>0</v>
      </c>
      <c r="CD54" s="242">
        <v>0</v>
      </c>
      <c r="CE54" s="244">
        <v>0</v>
      </c>
      <c r="CF54" s="244">
        <v>0</v>
      </c>
      <c r="CG54" s="244">
        <v>0</v>
      </c>
      <c r="CH54" s="244">
        <v>0</v>
      </c>
      <c r="CI54" s="164">
        <v>0</v>
      </c>
      <c r="CJ54" s="242">
        <v>28</v>
      </c>
      <c r="CK54" s="152"/>
      <c r="CL54" s="152"/>
      <c r="CM54" s="152"/>
      <c r="CN54" s="152"/>
    </row>
    <row r="55" spans="1:119">
      <c r="A55" s="3" t="s">
        <v>683</v>
      </c>
      <c r="B55" s="3" t="s">
        <v>683</v>
      </c>
      <c r="C55" s="155">
        <v>3.1978564387678945E-2</v>
      </c>
      <c r="D55" s="155">
        <v>0.2599223996500124</v>
      </c>
      <c r="E55" s="155">
        <v>6.4774353129117251E-2</v>
      </c>
      <c r="F55" s="155">
        <v>0</v>
      </c>
      <c r="G55" s="155">
        <v>8.8534447900329868E-2</v>
      </c>
      <c r="H55" s="155">
        <v>0.48585463037276277</v>
      </c>
      <c r="I55" s="155">
        <v>5.0232903260207219E-2</v>
      </c>
      <c r="J55" s="155">
        <v>1.8702701299891624E-2</v>
      </c>
      <c r="K55" s="155">
        <v>0</v>
      </c>
      <c r="O55" s="156">
        <v>1</v>
      </c>
      <c r="P55" s="75" t="s">
        <v>34</v>
      </c>
      <c r="Q55" s="3" t="s">
        <v>949</v>
      </c>
      <c r="T55" s="149" t="s">
        <v>683</v>
      </c>
      <c r="U55" s="149" t="s">
        <v>683</v>
      </c>
      <c r="V55" s="246">
        <v>3.1978564387678945E-2</v>
      </c>
      <c r="W55" s="246">
        <v>0.2599223996500124</v>
      </c>
      <c r="X55" s="246">
        <v>6.4774353129117251E-2</v>
      </c>
      <c r="Y55" s="246">
        <v>0</v>
      </c>
      <c r="Z55" s="246">
        <v>8.8534447900329868E-2</v>
      </c>
      <c r="AA55" s="246">
        <v>0.48585463037276277</v>
      </c>
      <c r="AB55" s="246">
        <v>5.0232903260207219E-2</v>
      </c>
      <c r="AC55" s="246">
        <v>1.8702701299891624E-2</v>
      </c>
      <c r="AD55" s="246">
        <v>0</v>
      </c>
      <c r="AE55" s="149"/>
      <c r="AF55" s="149"/>
      <c r="AG55" s="149"/>
      <c r="AH55" s="75">
        <v>1</v>
      </c>
      <c r="AI55" s="75" t="s">
        <v>34</v>
      </c>
      <c r="AJ55" s="57" t="s">
        <v>949</v>
      </c>
      <c r="AM55" s="150">
        <v>55</v>
      </c>
      <c r="AN55" s="152"/>
      <c r="AO55" s="152"/>
      <c r="AP55" s="152"/>
      <c r="AQ55" s="152"/>
      <c r="AR55" s="152"/>
      <c r="AS55" s="152"/>
      <c r="AT55" s="152"/>
      <c r="AU55" s="152"/>
      <c r="AV55" s="152"/>
      <c r="AW55" s="152"/>
      <c r="AX55" s="152"/>
      <c r="AZ55" s="152">
        <v>55</v>
      </c>
      <c r="BA55" s="211">
        <v>43160</v>
      </c>
      <c r="BB55" s="152">
        <v>0</v>
      </c>
      <c r="BC55" s="152">
        <v>0</v>
      </c>
      <c r="BD55" s="152"/>
      <c r="BE55" s="211">
        <v>43160</v>
      </c>
      <c r="BF55" s="242">
        <v>0</v>
      </c>
      <c r="BG55" s="242">
        <v>0</v>
      </c>
      <c r="BH55" s="242">
        <v>0</v>
      </c>
      <c r="BI55" s="242">
        <v>0</v>
      </c>
      <c r="BJ55" s="242">
        <v>0</v>
      </c>
      <c r="BK55" s="242">
        <v>0</v>
      </c>
      <c r="BL55" s="242">
        <v>0</v>
      </c>
      <c r="BM55" s="152"/>
      <c r="BN55" s="152"/>
      <c r="BO55" s="152"/>
      <c r="BP55" s="152"/>
      <c r="BQ55" s="152"/>
      <c r="BR55" s="152"/>
      <c r="BS55" s="152"/>
      <c r="BT55" s="152"/>
      <c r="BU55" s="152"/>
      <c r="BV55" s="152">
        <v>55</v>
      </c>
      <c r="BW55" s="243">
        <v>43160</v>
      </c>
      <c r="BX55" s="164">
        <v>0</v>
      </c>
      <c r="BY55" s="164">
        <v>0</v>
      </c>
      <c r="BZ55" s="152"/>
      <c r="CA55" s="243">
        <v>43160</v>
      </c>
      <c r="CB55" s="242">
        <v>0</v>
      </c>
      <c r="CC55" s="242">
        <v>0</v>
      </c>
      <c r="CD55" s="242">
        <v>0</v>
      </c>
      <c r="CE55" s="244">
        <v>0</v>
      </c>
      <c r="CF55" s="244">
        <v>0</v>
      </c>
      <c r="CG55" s="244">
        <v>0</v>
      </c>
      <c r="CH55" s="244">
        <v>0</v>
      </c>
      <c r="CI55" s="164">
        <v>0</v>
      </c>
      <c r="CJ55" s="242">
        <v>31</v>
      </c>
      <c r="CK55" s="152"/>
      <c r="CL55" s="152"/>
      <c r="CM55" s="152"/>
      <c r="CN55" s="152"/>
      <c r="CS55" s="216">
        <v>43252</v>
      </c>
    </row>
    <row r="56" spans="1:119">
      <c r="A56" s="219" t="s">
        <v>950</v>
      </c>
      <c r="B56" s="219" t="s">
        <v>951</v>
      </c>
      <c r="C56" s="220">
        <v>0</v>
      </c>
      <c r="D56" s="220">
        <v>0</v>
      </c>
      <c r="E56" s="220">
        <v>0</v>
      </c>
      <c r="F56" s="220">
        <v>0</v>
      </c>
      <c r="G56" s="220">
        <v>0</v>
      </c>
      <c r="H56" s="220">
        <v>0</v>
      </c>
      <c r="I56" s="220">
        <v>1</v>
      </c>
      <c r="J56" s="220">
        <v>0</v>
      </c>
      <c r="K56" s="220">
        <v>0</v>
      </c>
      <c r="L56" s="219"/>
      <c r="M56" s="233">
        <v>0</v>
      </c>
      <c r="O56" s="156">
        <v>1</v>
      </c>
      <c r="P56" s="75" t="s">
        <v>34</v>
      </c>
      <c r="Q56" s="245">
        <v>0</v>
      </c>
      <c r="T56" s="149" t="s">
        <v>950</v>
      </c>
      <c r="U56" s="149" t="s">
        <v>951</v>
      </c>
      <c r="V56" s="232">
        <v>0</v>
      </c>
      <c r="W56" s="232">
        <v>0</v>
      </c>
      <c r="X56" s="232">
        <v>0</v>
      </c>
      <c r="Y56" s="232">
        <v>0</v>
      </c>
      <c r="Z56" s="232">
        <v>0</v>
      </c>
      <c r="AA56" s="232">
        <v>0</v>
      </c>
      <c r="AB56" s="232">
        <v>1</v>
      </c>
      <c r="AC56" s="232">
        <v>0</v>
      </c>
      <c r="AD56" s="232">
        <v>0</v>
      </c>
      <c r="AE56" s="149"/>
      <c r="AF56" s="157">
        <v>0</v>
      </c>
      <c r="AG56" s="149"/>
      <c r="AH56" s="75">
        <v>1</v>
      </c>
      <c r="AI56" s="75" t="s">
        <v>34</v>
      </c>
      <c r="AJ56" s="155">
        <v>0</v>
      </c>
      <c r="AM56" s="150">
        <v>56</v>
      </c>
      <c r="AN56" s="152" t="s">
        <v>845</v>
      </c>
      <c r="AO56" s="175">
        <v>0</v>
      </c>
      <c r="AP56" s="175">
        <v>0</v>
      </c>
      <c r="AQ56" s="175">
        <v>0</v>
      </c>
      <c r="AR56" s="175">
        <v>0</v>
      </c>
      <c r="AS56" s="175">
        <v>0</v>
      </c>
      <c r="AT56" s="175">
        <v>0</v>
      </c>
      <c r="AU56" s="175">
        <v>0</v>
      </c>
      <c r="AV56" s="175">
        <v>0</v>
      </c>
      <c r="AW56" s="175">
        <v>0</v>
      </c>
      <c r="AX56" s="152"/>
      <c r="AZ56" s="152">
        <v>56</v>
      </c>
      <c r="BA56" s="211">
        <v>43191</v>
      </c>
      <c r="BB56" s="152">
        <v>0</v>
      </c>
      <c r="BC56" s="152">
        <v>0</v>
      </c>
      <c r="BD56" s="152"/>
      <c r="BE56" s="211">
        <v>43191</v>
      </c>
      <c r="BF56" s="242">
        <v>0</v>
      </c>
      <c r="BG56" s="242">
        <v>0</v>
      </c>
      <c r="BH56" s="242">
        <v>0</v>
      </c>
      <c r="BI56" s="242">
        <v>0</v>
      </c>
      <c r="BJ56" s="242">
        <v>0</v>
      </c>
      <c r="BK56" s="242">
        <v>0</v>
      </c>
      <c r="BL56" s="242">
        <v>0</v>
      </c>
      <c r="BM56" s="152"/>
      <c r="BN56" s="152"/>
      <c r="BO56" s="152"/>
      <c r="BP56" s="152"/>
      <c r="BQ56" s="152"/>
      <c r="BR56" s="152"/>
      <c r="BS56" s="152"/>
      <c r="BT56" s="152"/>
      <c r="BU56" s="152"/>
      <c r="BV56" s="152">
        <v>56</v>
      </c>
      <c r="BW56" s="243">
        <v>43191</v>
      </c>
      <c r="BX56" s="164">
        <v>0</v>
      </c>
      <c r="BY56" s="164">
        <v>0</v>
      </c>
      <c r="BZ56" s="152"/>
      <c r="CA56" s="243">
        <v>43191</v>
      </c>
      <c r="CB56" s="242">
        <v>0</v>
      </c>
      <c r="CC56" s="242">
        <v>0</v>
      </c>
      <c r="CD56" s="242">
        <v>0</v>
      </c>
      <c r="CE56" s="244">
        <v>0</v>
      </c>
      <c r="CF56" s="244">
        <v>0</v>
      </c>
      <c r="CG56" s="244">
        <v>0</v>
      </c>
      <c r="CH56" s="244">
        <v>0</v>
      </c>
      <c r="CI56" s="164">
        <v>0</v>
      </c>
      <c r="CJ56" s="242">
        <v>30</v>
      </c>
      <c r="CK56" s="152"/>
      <c r="CL56" s="152"/>
      <c r="CM56" s="152"/>
      <c r="CN56" s="152"/>
      <c r="CS56" s="89" t="s">
        <v>952</v>
      </c>
    </row>
    <row r="57" spans="1:119">
      <c r="A57" s="247" t="s">
        <v>953</v>
      </c>
      <c r="B57" s="219" t="s">
        <v>954</v>
      </c>
      <c r="C57" s="220">
        <v>0</v>
      </c>
      <c r="D57" s="220">
        <v>0</v>
      </c>
      <c r="E57" s="220">
        <v>0</v>
      </c>
      <c r="F57" s="220">
        <v>0</v>
      </c>
      <c r="G57" s="220">
        <v>0</v>
      </c>
      <c r="H57" s="220">
        <v>0</v>
      </c>
      <c r="I57" s="220">
        <v>0</v>
      </c>
      <c r="J57" s="220">
        <v>0</v>
      </c>
      <c r="K57" s="220">
        <v>0</v>
      </c>
      <c r="L57" s="220">
        <v>0</v>
      </c>
      <c r="M57" s="220">
        <v>0</v>
      </c>
      <c r="N57" s="155"/>
      <c r="O57" s="156">
        <v>0</v>
      </c>
      <c r="P57" s="75" t="s">
        <v>34</v>
      </c>
      <c r="Q57" s="3" t="s">
        <v>955</v>
      </c>
      <c r="T57" s="235" t="s">
        <v>956</v>
      </c>
      <c r="U57" s="149" t="s">
        <v>954</v>
      </c>
      <c r="V57" s="157">
        <v>0</v>
      </c>
      <c r="W57" s="157">
        <v>0</v>
      </c>
      <c r="X57" s="157">
        <v>0</v>
      </c>
      <c r="Y57" s="157">
        <v>0</v>
      </c>
      <c r="Z57" s="157">
        <v>0</v>
      </c>
      <c r="AA57" s="157">
        <v>0</v>
      </c>
      <c r="AB57" s="157">
        <v>0</v>
      </c>
      <c r="AC57" s="157">
        <v>0</v>
      </c>
      <c r="AD57" s="157">
        <v>0</v>
      </c>
      <c r="AE57" s="149"/>
      <c r="AF57" s="149"/>
      <c r="AG57" s="149"/>
      <c r="AH57" s="75">
        <v>0</v>
      </c>
      <c r="AI57" s="75" t="s">
        <v>34</v>
      </c>
      <c r="AJ57" s="57" t="s">
        <v>955</v>
      </c>
      <c r="AM57" s="150">
        <v>57</v>
      </c>
      <c r="AN57" s="152"/>
      <c r="AO57" s="152"/>
      <c r="AP57" s="152"/>
      <c r="AQ57" s="152"/>
      <c r="AR57" s="152"/>
      <c r="AS57" s="152"/>
      <c r="AT57" s="152"/>
      <c r="AU57" s="152"/>
      <c r="AV57" s="152"/>
      <c r="AW57" s="152"/>
      <c r="AX57" s="152"/>
      <c r="AZ57" s="152">
        <v>57</v>
      </c>
      <c r="BA57" s="211">
        <v>43221</v>
      </c>
      <c r="BB57" s="152">
        <v>0</v>
      </c>
      <c r="BC57" s="152">
        <v>0</v>
      </c>
      <c r="BD57" s="152"/>
      <c r="BE57" s="211">
        <v>43221</v>
      </c>
      <c r="BF57" s="242">
        <v>0</v>
      </c>
      <c r="BG57" s="242">
        <v>0</v>
      </c>
      <c r="BH57" s="242">
        <v>0</v>
      </c>
      <c r="BI57" s="242">
        <v>0</v>
      </c>
      <c r="BJ57" s="242">
        <v>0</v>
      </c>
      <c r="BK57" s="242">
        <v>0</v>
      </c>
      <c r="BL57" s="242">
        <v>0</v>
      </c>
      <c r="BM57" s="152"/>
      <c r="BN57" s="152"/>
      <c r="BO57" s="152"/>
      <c r="BP57" s="152"/>
      <c r="BQ57" s="152"/>
      <c r="BR57" s="152"/>
      <c r="BS57" s="152"/>
      <c r="BT57" s="152"/>
      <c r="BU57" s="152"/>
      <c r="BV57" s="152">
        <v>57</v>
      </c>
      <c r="BW57" s="243">
        <v>43221</v>
      </c>
      <c r="BX57" s="164">
        <v>0</v>
      </c>
      <c r="BY57" s="164">
        <v>0</v>
      </c>
      <c r="BZ57" s="152"/>
      <c r="CA57" s="243">
        <v>43221</v>
      </c>
      <c r="CB57" s="242">
        <v>0</v>
      </c>
      <c r="CC57" s="242">
        <v>0</v>
      </c>
      <c r="CD57" s="242">
        <v>0</v>
      </c>
      <c r="CE57" s="244">
        <v>0</v>
      </c>
      <c r="CF57" s="244">
        <v>0</v>
      </c>
      <c r="CG57" s="244">
        <v>0</v>
      </c>
      <c r="CH57" s="244">
        <v>0</v>
      </c>
      <c r="CI57" s="164">
        <v>0</v>
      </c>
      <c r="CJ57" s="242">
        <v>31</v>
      </c>
      <c r="CK57" s="152"/>
      <c r="CL57" s="152"/>
      <c r="CM57" s="152"/>
      <c r="CN57" s="152"/>
      <c r="CS57" s="89" t="s">
        <v>866</v>
      </c>
      <c r="CU57" s="138" t="s">
        <v>957</v>
      </c>
      <c r="DE57" s="138" t="s">
        <v>957</v>
      </c>
    </row>
    <row r="58" spans="1:119">
      <c r="A58" s="3" t="s">
        <v>958</v>
      </c>
      <c r="B58" s="3" t="s">
        <v>686</v>
      </c>
      <c r="C58" s="245">
        <v>4.4883920174612478E-2</v>
      </c>
      <c r="D58" s="245">
        <v>0.37377581637513307</v>
      </c>
      <c r="E58" s="245">
        <v>0.14577537696533374</v>
      </c>
      <c r="F58" s="245">
        <v>0</v>
      </c>
      <c r="G58" s="245">
        <v>6.1098927062013503E-2</v>
      </c>
      <c r="H58" s="245">
        <v>0.31211557897978587</v>
      </c>
      <c r="I58" s="245">
        <v>6.2330408147797667E-2</v>
      </c>
      <c r="J58" s="245">
        <v>1.9972295323772115E-5</v>
      </c>
      <c r="K58" s="245">
        <v>0</v>
      </c>
      <c r="L58" s="155">
        <v>0</v>
      </c>
      <c r="M58" s="155">
        <v>0</v>
      </c>
      <c r="O58" s="156">
        <v>1</v>
      </c>
      <c r="P58" s="75" t="s">
        <v>34</v>
      </c>
      <c r="Q58" s="245">
        <v>0</v>
      </c>
      <c r="T58" s="149" t="s">
        <v>958</v>
      </c>
      <c r="U58" s="149" t="s">
        <v>686</v>
      </c>
      <c r="V58" s="157">
        <v>4.4883920174612478E-2</v>
      </c>
      <c r="W58" s="157">
        <v>0.37377581637513307</v>
      </c>
      <c r="X58" s="157">
        <v>0.14577537696533374</v>
      </c>
      <c r="Y58" s="157">
        <v>0</v>
      </c>
      <c r="Z58" s="157">
        <v>6.1098927062013503E-2</v>
      </c>
      <c r="AA58" s="157">
        <v>0.31211557897978587</v>
      </c>
      <c r="AB58" s="157">
        <v>6.2330408147797667E-2</v>
      </c>
      <c r="AC58" s="157">
        <v>1.9972295323772115E-5</v>
      </c>
      <c r="AD58" s="157">
        <v>0</v>
      </c>
      <c r="AE58" s="157">
        <v>0</v>
      </c>
      <c r="AF58" s="157">
        <v>0</v>
      </c>
      <c r="AG58" s="149"/>
      <c r="AH58" s="75">
        <v>1</v>
      </c>
      <c r="AI58" s="75" t="s">
        <v>34</v>
      </c>
      <c r="AJ58" s="155">
        <v>0</v>
      </c>
      <c r="AM58" s="150">
        <v>58</v>
      </c>
      <c r="AN58" s="152" t="s">
        <v>850</v>
      </c>
      <c r="AO58" s="152">
        <v>0</v>
      </c>
      <c r="AP58" s="152">
        <v>0</v>
      </c>
      <c r="AQ58" s="152">
        <v>0</v>
      </c>
      <c r="AR58" s="152">
        <v>0</v>
      </c>
      <c r="AS58" s="152">
        <v>0</v>
      </c>
      <c r="AT58" s="152">
        <v>0</v>
      </c>
      <c r="AU58" s="152">
        <v>0</v>
      </c>
      <c r="AV58" s="152">
        <v>0</v>
      </c>
      <c r="AW58" s="152">
        <v>0</v>
      </c>
      <c r="AX58" s="152"/>
      <c r="AZ58" s="152">
        <v>58</v>
      </c>
      <c r="BA58" s="211">
        <v>43252</v>
      </c>
      <c r="BB58" s="152">
        <v>0</v>
      </c>
      <c r="BC58" s="152">
        <v>0</v>
      </c>
      <c r="BD58" s="152"/>
      <c r="BE58" s="211">
        <v>43252</v>
      </c>
      <c r="BF58" s="242">
        <v>0</v>
      </c>
      <c r="BG58" s="242">
        <v>0</v>
      </c>
      <c r="BH58" s="242">
        <v>0</v>
      </c>
      <c r="BI58" s="242">
        <v>0</v>
      </c>
      <c r="BJ58" s="242">
        <v>0</v>
      </c>
      <c r="BK58" s="242">
        <v>0</v>
      </c>
      <c r="BL58" s="242">
        <v>0</v>
      </c>
      <c r="BM58" s="152"/>
      <c r="BN58" s="152"/>
      <c r="BO58" s="152"/>
      <c r="BP58" s="152"/>
      <c r="BQ58" s="152"/>
      <c r="BR58" s="152"/>
      <c r="BS58" s="152"/>
      <c r="BT58" s="152"/>
      <c r="BU58" s="152"/>
      <c r="BV58" s="152">
        <v>58</v>
      </c>
      <c r="BW58" s="243">
        <v>43252</v>
      </c>
      <c r="BX58" s="164">
        <v>0</v>
      </c>
      <c r="BY58" s="164">
        <v>0</v>
      </c>
      <c r="BZ58" s="152"/>
      <c r="CA58" s="243">
        <v>43252</v>
      </c>
      <c r="CB58" s="242">
        <v>0</v>
      </c>
      <c r="CC58" s="242">
        <v>0</v>
      </c>
      <c r="CD58" s="242">
        <v>0</v>
      </c>
      <c r="CE58" s="244">
        <v>0</v>
      </c>
      <c r="CF58" s="244">
        <v>0</v>
      </c>
      <c r="CG58" s="244">
        <v>0</v>
      </c>
      <c r="CH58" s="244">
        <v>0</v>
      </c>
      <c r="CI58" s="164">
        <v>0</v>
      </c>
      <c r="CJ58" s="242">
        <v>30</v>
      </c>
      <c r="CK58" s="152"/>
      <c r="CL58" s="152"/>
      <c r="CM58" s="152"/>
      <c r="CN58" s="152"/>
      <c r="CT58" s="138" t="s">
        <v>959</v>
      </c>
      <c r="CU58" s="138" t="s">
        <v>959</v>
      </c>
      <c r="CV58" s="138" t="s">
        <v>749</v>
      </c>
      <c r="CW58" s="138" t="s">
        <v>749</v>
      </c>
      <c r="CX58" s="138" t="s">
        <v>960</v>
      </c>
      <c r="CY58" s="138" t="s">
        <v>778</v>
      </c>
      <c r="CZ58" s="138" t="s">
        <v>961</v>
      </c>
      <c r="DA58" s="138" t="s">
        <v>962</v>
      </c>
      <c r="DB58" s="138" t="s">
        <v>963</v>
      </c>
      <c r="DC58" s="138" t="s">
        <v>721</v>
      </c>
      <c r="DD58" s="138" t="s">
        <v>964</v>
      </c>
      <c r="DE58" s="138" t="s">
        <v>965</v>
      </c>
    </row>
    <row r="59" spans="1:119">
      <c r="A59" s="247" t="s">
        <v>953</v>
      </c>
      <c r="B59" s="219" t="s">
        <v>954</v>
      </c>
      <c r="C59" s="220">
        <v>0</v>
      </c>
      <c r="D59" s="220">
        <v>0</v>
      </c>
      <c r="E59" s="220">
        <v>0</v>
      </c>
      <c r="F59" s="220">
        <v>0</v>
      </c>
      <c r="G59" s="220">
        <v>0</v>
      </c>
      <c r="H59" s="220">
        <v>0</v>
      </c>
      <c r="I59" s="220">
        <v>0</v>
      </c>
      <c r="J59" s="220">
        <v>0</v>
      </c>
      <c r="K59" s="220">
        <v>0</v>
      </c>
      <c r="L59" s="220">
        <v>0</v>
      </c>
      <c r="M59" s="220">
        <v>0</v>
      </c>
      <c r="O59" s="156">
        <v>0</v>
      </c>
      <c r="P59" s="75" t="s">
        <v>34</v>
      </c>
      <c r="T59" s="235" t="s">
        <v>966</v>
      </c>
      <c r="U59" s="149" t="s">
        <v>954</v>
      </c>
      <c r="V59" s="157">
        <v>0</v>
      </c>
      <c r="W59" s="157">
        <v>0</v>
      </c>
      <c r="X59" s="157">
        <v>0</v>
      </c>
      <c r="Y59" s="157">
        <v>0</v>
      </c>
      <c r="Z59" s="157">
        <v>0</v>
      </c>
      <c r="AA59" s="157">
        <v>0</v>
      </c>
      <c r="AB59" s="157">
        <v>0</v>
      </c>
      <c r="AC59" s="157">
        <v>0</v>
      </c>
      <c r="AD59" s="157">
        <v>0</v>
      </c>
      <c r="AE59" s="157">
        <v>0</v>
      </c>
      <c r="AF59" s="157">
        <v>0</v>
      </c>
      <c r="AG59" s="149"/>
      <c r="AH59" s="75">
        <v>0</v>
      </c>
      <c r="AI59" s="75" t="s">
        <v>34</v>
      </c>
      <c r="AM59" s="150">
        <v>59</v>
      </c>
      <c r="AN59" s="152" t="s">
        <v>856</v>
      </c>
      <c r="AO59" s="164">
        <v>864331.66237511276</v>
      </c>
      <c r="AP59" s="164">
        <v>14223775.731667735</v>
      </c>
      <c r="AQ59" s="164">
        <v>4459997.9386789221</v>
      </c>
      <c r="AR59" s="164">
        <v>0</v>
      </c>
      <c r="AS59" s="164">
        <v>8207841.1132285492</v>
      </c>
      <c r="AT59" s="164">
        <v>25267349.020451277</v>
      </c>
      <c r="AU59" s="164">
        <v>3811460.0192756704</v>
      </c>
      <c r="AV59" s="164">
        <v>1703935.8154445142</v>
      </c>
      <c r="AW59" s="164">
        <v>19085.181159999927</v>
      </c>
      <c r="AX59" s="152"/>
      <c r="AZ59" s="152">
        <v>59</v>
      </c>
      <c r="BA59" s="211">
        <v>42917</v>
      </c>
      <c r="BB59" s="152">
        <v>0</v>
      </c>
      <c r="BC59" s="152">
        <v>0</v>
      </c>
      <c r="BD59" s="152"/>
      <c r="BE59" s="211">
        <v>42917</v>
      </c>
      <c r="BF59" s="242">
        <v>0</v>
      </c>
      <c r="BG59" s="242">
        <v>0</v>
      </c>
      <c r="BH59" s="242">
        <v>0</v>
      </c>
      <c r="BI59" s="242">
        <v>0</v>
      </c>
      <c r="BJ59" s="242">
        <v>0</v>
      </c>
      <c r="BK59" s="242">
        <v>0</v>
      </c>
      <c r="BL59" s="242">
        <v>0</v>
      </c>
      <c r="BM59" s="152"/>
      <c r="BN59" s="152"/>
      <c r="BO59" s="152"/>
      <c r="BP59" s="152"/>
      <c r="BQ59" s="152"/>
      <c r="BR59" s="152"/>
      <c r="BS59" s="152"/>
      <c r="BT59" s="152"/>
      <c r="BU59" s="152"/>
      <c r="BV59" s="152">
        <v>59</v>
      </c>
      <c r="BW59" s="243">
        <v>42917</v>
      </c>
      <c r="BX59" s="164">
        <v>0</v>
      </c>
      <c r="BY59" s="164">
        <v>0</v>
      </c>
      <c r="BZ59" s="152"/>
      <c r="CA59" s="243">
        <v>42917</v>
      </c>
      <c r="CB59" s="242">
        <v>0</v>
      </c>
      <c r="CC59" s="242">
        <v>0</v>
      </c>
      <c r="CD59" s="242">
        <v>0</v>
      </c>
      <c r="CE59" s="244">
        <v>0</v>
      </c>
      <c r="CF59" s="244">
        <v>0</v>
      </c>
      <c r="CG59" s="244">
        <v>0</v>
      </c>
      <c r="CH59" s="244">
        <v>0</v>
      </c>
      <c r="CI59" s="164">
        <v>0</v>
      </c>
      <c r="CJ59" s="242">
        <v>31</v>
      </c>
      <c r="CK59" s="152"/>
      <c r="CL59" s="152"/>
      <c r="CM59" s="152"/>
      <c r="CN59" s="152"/>
      <c r="CT59" s="221" t="s">
        <v>967</v>
      </c>
      <c r="CU59" s="221" t="s">
        <v>968</v>
      </c>
      <c r="CV59" s="221" t="s">
        <v>969</v>
      </c>
      <c r="CW59" s="221"/>
      <c r="CX59" s="221" t="s">
        <v>970</v>
      </c>
      <c r="CY59" s="221" t="s">
        <v>971</v>
      </c>
      <c r="CZ59" s="221" t="s">
        <v>970</v>
      </c>
      <c r="DA59" s="221" t="s">
        <v>970</v>
      </c>
      <c r="DB59" s="221" t="s">
        <v>971</v>
      </c>
      <c r="DC59" s="221" t="s">
        <v>970</v>
      </c>
      <c r="DD59" s="221" t="s">
        <v>970</v>
      </c>
      <c r="DE59" s="221" t="s">
        <v>972</v>
      </c>
      <c r="DF59" s="223" t="s">
        <v>832</v>
      </c>
    </row>
    <row r="60" spans="1:119">
      <c r="A60" s="247" t="s">
        <v>953</v>
      </c>
      <c r="B60" s="219" t="s">
        <v>954</v>
      </c>
      <c r="C60" s="220">
        <v>0</v>
      </c>
      <c r="D60" s="220">
        <v>0</v>
      </c>
      <c r="E60" s="220">
        <v>0</v>
      </c>
      <c r="F60" s="220">
        <v>0</v>
      </c>
      <c r="G60" s="220">
        <v>0</v>
      </c>
      <c r="H60" s="220">
        <v>0</v>
      </c>
      <c r="I60" s="220">
        <v>0</v>
      </c>
      <c r="J60" s="220">
        <v>0</v>
      </c>
      <c r="K60" s="220">
        <v>0</v>
      </c>
      <c r="L60" s="220">
        <v>0</v>
      </c>
      <c r="M60" s="220">
        <v>0</v>
      </c>
      <c r="O60" s="156">
        <v>0</v>
      </c>
      <c r="P60" s="75" t="s">
        <v>34</v>
      </c>
      <c r="T60" s="235" t="s">
        <v>973</v>
      </c>
      <c r="U60" s="149" t="s">
        <v>954</v>
      </c>
      <c r="V60" s="157">
        <v>0</v>
      </c>
      <c r="W60" s="157">
        <v>0</v>
      </c>
      <c r="X60" s="157">
        <v>0</v>
      </c>
      <c r="Y60" s="157">
        <v>0</v>
      </c>
      <c r="Z60" s="157">
        <v>0</v>
      </c>
      <c r="AA60" s="157">
        <v>0</v>
      </c>
      <c r="AB60" s="157">
        <v>0</v>
      </c>
      <c r="AC60" s="157">
        <v>0</v>
      </c>
      <c r="AD60" s="157">
        <v>0</v>
      </c>
      <c r="AE60" s="157">
        <v>0</v>
      </c>
      <c r="AF60" s="157">
        <v>0</v>
      </c>
      <c r="AG60" s="149"/>
      <c r="AH60" s="75">
        <v>0</v>
      </c>
      <c r="AI60" s="75" t="s">
        <v>34</v>
      </c>
      <c r="AM60" s="150">
        <v>60</v>
      </c>
      <c r="AN60" s="152" t="s">
        <v>974</v>
      </c>
      <c r="AO60" s="187">
        <v>1.4760322442171953E-2</v>
      </c>
      <c r="AP60" s="187">
        <v>0.24290156809440192</v>
      </c>
      <c r="AQ60" s="187">
        <v>7.6164058927825129E-2</v>
      </c>
      <c r="AR60" s="187">
        <v>0</v>
      </c>
      <c r="AS60" s="187">
        <v>0.1401665433063711</v>
      </c>
      <c r="AT60" s="187">
        <v>0.43149433838384538</v>
      </c>
      <c r="AU60" s="187">
        <v>6.5088878851623219E-2</v>
      </c>
      <c r="AV60" s="187">
        <v>2.9098369470365485E-2</v>
      </c>
      <c r="AW60" s="187">
        <v>3.2592052339580651E-4</v>
      </c>
      <c r="AX60" s="188">
        <v>0.99999999999999989</v>
      </c>
      <c r="AZ60" s="152">
        <v>60</v>
      </c>
      <c r="BA60" s="211">
        <v>42948</v>
      </c>
      <c r="BB60" s="152">
        <v>0</v>
      </c>
      <c r="BC60" s="152">
        <v>0</v>
      </c>
      <c r="BD60" s="152"/>
      <c r="BE60" s="211">
        <v>42948</v>
      </c>
      <c r="BF60" s="242">
        <v>0</v>
      </c>
      <c r="BG60" s="242">
        <v>0</v>
      </c>
      <c r="BH60" s="242">
        <v>0</v>
      </c>
      <c r="BI60" s="242">
        <v>0</v>
      </c>
      <c r="BJ60" s="242">
        <v>0</v>
      </c>
      <c r="BK60" s="242">
        <v>0</v>
      </c>
      <c r="BL60" s="242">
        <v>0</v>
      </c>
      <c r="BM60" s="152"/>
      <c r="BN60" s="152"/>
      <c r="BO60" s="152"/>
      <c r="BP60" s="152"/>
      <c r="BQ60" s="152"/>
      <c r="BR60" s="152"/>
      <c r="BS60" s="152"/>
      <c r="BT60" s="152"/>
      <c r="BU60" s="152"/>
      <c r="BV60" s="152">
        <v>60</v>
      </c>
      <c r="BW60" s="243">
        <v>42948</v>
      </c>
      <c r="BX60" s="164">
        <v>0</v>
      </c>
      <c r="BY60" s="164">
        <v>0</v>
      </c>
      <c r="BZ60" s="152"/>
      <c r="CA60" s="243">
        <v>42948</v>
      </c>
      <c r="CB60" s="242">
        <v>0</v>
      </c>
      <c r="CC60" s="242">
        <v>0</v>
      </c>
      <c r="CD60" s="242">
        <v>0</v>
      </c>
      <c r="CE60" s="244">
        <v>0</v>
      </c>
      <c r="CF60" s="244">
        <v>0</v>
      </c>
      <c r="CG60" s="244">
        <v>0</v>
      </c>
      <c r="CH60" s="244">
        <v>0</v>
      </c>
      <c r="CI60" s="164">
        <v>0</v>
      </c>
      <c r="CJ60" s="242">
        <v>31</v>
      </c>
      <c r="CK60" s="152"/>
      <c r="CL60" s="152"/>
      <c r="CM60" s="152"/>
      <c r="CN60" s="152"/>
      <c r="CS60" s="224">
        <v>39840</v>
      </c>
      <c r="CT60" s="225"/>
      <c r="CU60" s="225"/>
      <c r="CV60" s="225"/>
      <c r="CW60" s="225"/>
      <c r="CX60" s="248"/>
      <c r="CY60" s="225"/>
      <c r="CZ60" s="225"/>
      <c r="DA60" s="225"/>
      <c r="DB60" s="225"/>
      <c r="DC60" s="225"/>
      <c r="DD60" s="225"/>
      <c r="DE60" s="225"/>
      <c r="DF60" s="249">
        <v>0</v>
      </c>
    </row>
    <row r="61" spans="1:119">
      <c r="A61" s="3" t="s">
        <v>975</v>
      </c>
      <c r="B61" s="3" t="s">
        <v>709</v>
      </c>
      <c r="C61" s="75">
        <v>3.2870000000000003E-2</v>
      </c>
      <c r="D61" s="75">
        <v>0.70975999999999995</v>
      </c>
      <c r="E61" s="75">
        <v>0.14180000000000001</v>
      </c>
      <c r="F61" s="75">
        <v>0</v>
      </c>
      <c r="G61" s="75">
        <v>0.10946</v>
      </c>
      <c r="L61" s="75"/>
      <c r="M61" s="75">
        <v>6.11E-3</v>
      </c>
      <c r="N61" s="250"/>
      <c r="O61" s="156">
        <v>0.99999999999999989</v>
      </c>
      <c r="P61" s="75" t="s">
        <v>34</v>
      </c>
      <c r="T61" s="149" t="s">
        <v>975</v>
      </c>
      <c r="U61" s="149" t="s">
        <v>709</v>
      </c>
      <c r="V61" s="232">
        <v>3.2870000000000003E-2</v>
      </c>
      <c r="W61" s="232">
        <v>0.70975999999999995</v>
      </c>
      <c r="X61" s="232">
        <v>0.14180000000000001</v>
      </c>
      <c r="Y61" s="232">
        <v>0</v>
      </c>
      <c r="Z61" s="232">
        <v>0.10946</v>
      </c>
      <c r="AA61" s="149"/>
      <c r="AB61" s="149"/>
      <c r="AC61" s="149"/>
      <c r="AD61" s="149"/>
      <c r="AE61" s="232"/>
      <c r="AF61" s="232">
        <v>6.11E-3</v>
      </c>
      <c r="AG61" s="149"/>
      <c r="AH61" s="75">
        <v>0.99999999999999989</v>
      </c>
      <c r="AI61" s="75" t="s">
        <v>34</v>
      </c>
      <c r="AM61" s="150">
        <v>61</v>
      </c>
      <c r="AN61" s="152" t="s">
        <v>804</v>
      </c>
      <c r="AO61" s="251">
        <v>3.1140413967084217E-2</v>
      </c>
      <c r="AP61" s="251">
        <v>0.51245868193923649</v>
      </c>
      <c r="AQ61" s="251">
        <v>0.16068621357819526</v>
      </c>
      <c r="AR61" s="251">
        <v>0</v>
      </c>
      <c r="AS61" s="251">
        <v>0.2957146905154841</v>
      </c>
      <c r="AT61" s="187">
        <v>0</v>
      </c>
      <c r="AU61" s="187">
        <v>0</v>
      </c>
      <c r="AV61" s="187">
        <v>0</v>
      </c>
      <c r="AW61" s="187">
        <v>0</v>
      </c>
      <c r="AX61" s="188">
        <v>1</v>
      </c>
      <c r="AZ61" s="152">
        <v>61</v>
      </c>
      <c r="BA61" s="211">
        <v>42979</v>
      </c>
      <c r="BB61" s="152">
        <v>0</v>
      </c>
      <c r="BC61" s="152">
        <v>0</v>
      </c>
      <c r="BD61" s="152"/>
      <c r="BE61" s="211">
        <v>42979</v>
      </c>
      <c r="BF61" s="242">
        <v>0</v>
      </c>
      <c r="BG61" s="242">
        <v>0</v>
      </c>
      <c r="BH61" s="242">
        <v>0</v>
      </c>
      <c r="BI61" s="242">
        <v>0</v>
      </c>
      <c r="BJ61" s="242">
        <v>0</v>
      </c>
      <c r="BK61" s="242">
        <v>0</v>
      </c>
      <c r="BL61" s="242">
        <v>0</v>
      </c>
      <c r="BM61" s="152"/>
      <c r="BN61" s="152"/>
      <c r="BO61" s="152"/>
      <c r="BP61" s="152"/>
      <c r="BQ61" s="152"/>
      <c r="BR61" s="152"/>
      <c r="BS61" s="152"/>
      <c r="BT61" s="152"/>
      <c r="BU61" s="152"/>
      <c r="BV61" s="152">
        <v>61</v>
      </c>
      <c r="BW61" s="243">
        <v>42979</v>
      </c>
      <c r="BX61" s="164">
        <v>0</v>
      </c>
      <c r="BY61" s="164">
        <v>0</v>
      </c>
      <c r="BZ61" s="152"/>
      <c r="CA61" s="243">
        <v>42979</v>
      </c>
      <c r="CB61" s="242">
        <v>0</v>
      </c>
      <c r="CC61" s="242">
        <v>0</v>
      </c>
      <c r="CD61" s="242">
        <v>0</v>
      </c>
      <c r="CE61" s="244">
        <v>0</v>
      </c>
      <c r="CF61" s="244">
        <v>0</v>
      </c>
      <c r="CG61" s="244">
        <v>0</v>
      </c>
      <c r="CH61" s="244">
        <v>0</v>
      </c>
      <c r="CI61" s="164">
        <v>0</v>
      </c>
      <c r="CJ61" s="242">
        <v>30</v>
      </c>
      <c r="CK61" s="152"/>
      <c r="CL61" s="152"/>
      <c r="CM61" s="152"/>
      <c r="CN61" s="152"/>
      <c r="CS61" s="224">
        <v>39854</v>
      </c>
      <c r="CT61" s="225"/>
      <c r="CU61" s="225"/>
      <c r="CV61" s="225"/>
      <c r="CW61" s="225"/>
      <c r="CX61" s="248"/>
      <c r="CY61" s="225"/>
      <c r="CZ61" s="225"/>
      <c r="DA61" s="225"/>
      <c r="DB61" s="225"/>
      <c r="DC61" s="225"/>
      <c r="DD61" s="225"/>
      <c r="DE61" s="225"/>
      <c r="DF61" s="249">
        <v>0</v>
      </c>
    </row>
    <row r="62" spans="1:119">
      <c r="A62" s="3" t="s">
        <v>976</v>
      </c>
      <c r="B62" s="3" t="s">
        <v>710</v>
      </c>
      <c r="C62" s="75">
        <v>5.4199999999999998E-2</v>
      </c>
      <c r="D62" s="75">
        <v>0.67689999999999995</v>
      </c>
      <c r="E62" s="75">
        <v>0.1336</v>
      </c>
      <c r="F62" s="75">
        <v>0</v>
      </c>
      <c r="G62" s="75">
        <v>0.11609999999999999</v>
      </c>
      <c r="L62" s="75"/>
      <c r="M62" s="75">
        <v>1.9199999999999998E-2</v>
      </c>
      <c r="N62" s="250"/>
      <c r="O62" s="156">
        <v>1</v>
      </c>
      <c r="P62" s="75" t="s">
        <v>34</v>
      </c>
      <c r="T62" s="149" t="s">
        <v>976</v>
      </c>
      <c r="U62" s="149" t="s">
        <v>710</v>
      </c>
      <c r="V62" s="232">
        <v>5.4199999999999998E-2</v>
      </c>
      <c r="W62" s="232">
        <v>0.67689999999999995</v>
      </c>
      <c r="X62" s="232">
        <v>0.1336</v>
      </c>
      <c r="Y62" s="232">
        <v>0</v>
      </c>
      <c r="Z62" s="232">
        <v>0.11609999999999999</v>
      </c>
      <c r="AA62" s="149"/>
      <c r="AB62" s="149"/>
      <c r="AC62" s="149"/>
      <c r="AD62" s="149"/>
      <c r="AE62" s="232"/>
      <c r="AF62" s="232">
        <v>1.9199999999999998E-2</v>
      </c>
      <c r="AG62" s="149"/>
      <c r="AH62" s="75">
        <v>1</v>
      </c>
      <c r="AI62" s="75" t="s">
        <v>34</v>
      </c>
      <c r="AM62" s="150">
        <v>62</v>
      </c>
      <c r="AN62" s="152" t="s">
        <v>806</v>
      </c>
      <c r="AO62" s="187">
        <v>0</v>
      </c>
      <c r="AP62" s="187">
        <v>0</v>
      </c>
      <c r="AQ62" s="187">
        <v>0</v>
      </c>
      <c r="AR62" s="187">
        <v>0</v>
      </c>
      <c r="AS62" s="187">
        <v>0</v>
      </c>
      <c r="AT62" s="187">
        <v>0.82031973394593305</v>
      </c>
      <c r="AU62" s="187">
        <v>0.12374134961396663</v>
      </c>
      <c r="AV62" s="187">
        <v>5.5319304516474599E-2</v>
      </c>
      <c r="AW62" s="187">
        <v>6.196119236255936E-4</v>
      </c>
      <c r="AX62" s="188">
        <v>0.99999999999999989</v>
      </c>
      <c r="AZ62" s="152">
        <v>62</v>
      </c>
      <c r="BA62" s="211">
        <v>43009</v>
      </c>
      <c r="BB62" s="152">
        <v>0</v>
      </c>
      <c r="BC62" s="152">
        <v>0</v>
      </c>
      <c r="BD62" s="152"/>
      <c r="BE62" s="211">
        <v>43009</v>
      </c>
      <c r="BF62" s="242">
        <v>0</v>
      </c>
      <c r="BG62" s="242">
        <v>0</v>
      </c>
      <c r="BH62" s="242">
        <v>0</v>
      </c>
      <c r="BI62" s="242">
        <v>0</v>
      </c>
      <c r="BJ62" s="242">
        <v>0</v>
      </c>
      <c r="BK62" s="242">
        <v>0</v>
      </c>
      <c r="BL62" s="242">
        <v>0</v>
      </c>
      <c r="BM62" s="152"/>
      <c r="BN62" s="152"/>
      <c r="BO62" s="152"/>
      <c r="BP62" s="152"/>
      <c r="BQ62" s="152"/>
      <c r="BR62" s="152"/>
      <c r="BS62" s="152"/>
      <c r="BT62" s="152"/>
      <c r="BU62" s="152"/>
      <c r="BV62" s="152">
        <v>62</v>
      </c>
      <c r="BW62" s="243">
        <v>43009</v>
      </c>
      <c r="BX62" s="164">
        <v>0</v>
      </c>
      <c r="BY62" s="164">
        <v>0</v>
      </c>
      <c r="BZ62" s="152"/>
      <c r="CA62" s="243">
        <v>43009</v>
      </c>
      <c r="CB62" s="242">
        <v>0</v>
      </c>
      <c r="CC62" s="242">
        <v>0</v>
      </c>
      <c r="CD62" s="242">
        <v>0</v>
      </c>
      <c r="CE62" s="244">
        <v>0</v>
      </c>
      <c r="CF62" s="244">
        <v>0</v>
      </c>
      <c r="CG62" s="244">
        <v>0</v>
      </c>
      <c r="CH62" s="244">
        <v>0</v>
      </c>
      <c r="CI62" s="164">
        <v>0</v>
      </c>
      <c r="CJ62" s="242">
        <v>31</v>
      </c>
      <c r="CK62" s="152"/>
      <c r="CL62" s="152"/>
      <c r="CM62" s="152"/>
      <c r="CN62" s="152"/>
      <c r="CS62" s="224">
        <v>39883</v>
      </c>
      <c r="CT62" s="225"/>
      <c r="CU62" s="225"/>
      <c r="CV62" s="225"/>
      <c r="CW62" s="225"/>
      <c r="CX62" s="248"/>
      <c r="CY62" s="225"/>
      <c r="CZ62" s="225"/>
      <c r="DA62" s="225"/>
      <c r="DB62" s="225"/>
      <c r="DC62" s="225"/>
      <c r="DD62" s="225"/>
      <c r="DE62" s="225"/>
      <c r="DF62" s="249">
        <v>0</v>
      </c>
    </row>
    <row r="63" spans="1:119">
      <c r="A63" s="3" t="s">
        <v>977</v>
      </c>
      <c r="B63" s="3" t="s">
        <v>711</v>
      </c>
      <c r="C63" s="75">
        <v>4.7890000000000002E-2</v>
      </c>
      <c r="D63" s="75">
        <v>0.64607999999999999</v>
      </c>
      <c r="E63" s="75">
        <v>0.13125999999999999</v>
      </c>
      <c r="F63" s="75">
        <v>0</v>
      </c>
      <c r="G63" s="75">
        <v>0.155</v>
      </c>
      <c r="L63" s="75"/>
      <c r="M63" s="75">
        <v>1.9769999999999999E-2</v>
      </c>
      <c r="N63" s="250"/>
      <c r="O63" s="156">
        <v>0.99999999999999989</v>
      </c>
      <c r="P63" s="75" t="s">
        <v>34</v>
      </c>
      <c r="T63" s="149" t="s">
        <v>977</v>
      </c>
      <c r="U63" s="149" t="s">
        <v>711</v>
      </c>
      <c r="V63" s="232">
        <v>4.7890000000000002E-2</v>
      </c>
      <c r="W63" s="232">
        <v>0.64607999999999999</v>
      </c>
      <c r="X63" s="232">
        <v>0.13125999999999999</v>
      </c>
      <c r="Y63" s="232">
        <v>0</v>
      </c>
      <c r="Z63" s="232">
        <v>0.155</v>
      </c>
      <c r="AA63" s="149"/>
      <c r="AB63" s="149"/>
      <c r="AC63" s="149"/>
      <c r="AD63" s="149"/>
      <c r="AE63" s="232"/>
      <c r="AF63" s="232">
        <v>1.9769999999999999E-2</v>
      </c>
      <c r="AG63" s="149"/>
      <c r="AH63" s="75">
        <v>0.99999999999999989</v>
      </c>
      <c r="AI63" s="75" t="s">
        <v>34</v>
      </c>
      <c r="AM63" s="150">
        <v>63</v>
      </c>
      <c r="AN63" s="152"/>
      <c r="AO63" s="152"/>
      <c r="AP63" s="152"/>
      <c r="AQ63" s="152"/>
      <c r="AR63" s="152"/>
      <c r="AS63" s="152"/>
      <c r="AT63" s="152"/>
      <c r="AU63" s="152"/>
      <c r="AV63" s="152"/>
      <c r="AW63" s="152"/>
      <c r="AX63" s="152"/>
      <c r="AZ63" s="152">
        <v>63</v>
      </c>
      <c r="BA63" s="211">
        <v>43040</v>
      </c>
      <c r="BB63" s="152">
        <v>0</v>
      </c>
      <c r="BC63" s="152">
        <v>0</v>
      </c>
      <c r="BD63" s="152"/>
      <c r="BE63" s="211">
        <v>43040</v>
      </c>
      <c r="BF63" s="242">
        <v>0</v>
      </c>
      <c r="BG63" s="242">
        <v>0</v>
      </c>
      <c r="BH63" s="242">
        <v>0</v>
      </c>
      <c r="BI63" s="242">
        <v>0</v>
      </c>
      <c r="BJ63" s="242">
        <v>0</v>
      </c>
      <c r="BK63" s="242">
        <v>0</v>
      </c>
      <c r="BL63" s="242">
        <v>0</v>
      </c>
      <c r="BM63" s="152"/>
      <c r="BN63" s="152"/>
      <c r="BO63" s="152"/>
      <c r="BP63" s="152"/>
      <c r="BQ63" s="152"/>
      <c r="BR63" s="152"/>
      <c r="BS63" s="152"/>
      <c r="BT63" s="152"/>
      <c r="BU63" s="152"/>
      <c r="BV63" s="152">
        <v>63</v>
      </c>
      <c r="BW63" s="243">
        <v>43040</v>
      </c>
      <c r="BX63" s="164">
        <v>0</v>
      </c>
      <c r="BY63" s="164">
        <v>0</v>
      </c>
      <c r="BZ63" s="152"/>
      <c r="CA63" s="243">
        <v>43040</v>
      </c>
      <c r="CB63" s="242">
        <v>0</v>
      </c>
      <c r="CC63" s="242">
        <v>0</v>
      </c>
      <c r="CD63" s="242">
        <v>0</v>
      </c>
      <c r="CE63" s="244">
        <v>0</v>
      </c>
      <c r="CF63" s="244">
        <v>0</v>
      </c>
      <c r="CG63" s="244">
        <v>0</v>
      </c>
      <c r="CH63" s="244">
        <v>0</v>
      </c>
      <c r="CI63" s="164">
        <v>0</v>
      </c>
      <c r="CJ63" s="242">
        <v>30</v>
      </c>
      <c r="CK63" s="152"/>
      <c r="CL63" s="152"/>
      <c r="CM63" s="152"/>
      <c r="CN63" s="152"/>
      <c r="CS63" s="224">
        <v>39904</v>
      </c>
      <c r="CT63" s="225"/>
      <c r="CU63" s="225"/>
      <c r="CV63" s="225"/>
      <c r="CW63" s="225"/>
      <c r="CX63" s="248"/>
      <c r="CY63" s="225"/>
      <c r="CZ63" s="225"/>
      <c r="DA63" s="225"/>
      <c r="DB63" s="225"/>
      <c r="DC63" s="225"/>
      <c r="DD63" s="225"/>
      <c r="DE63" s="225"/>
      <c r="DF63" s="249">
        <v>0</v>
      </c>
    </row>
    <row r="64" spans="1:119">
      <c r="A64" s="3" t="s">
        <v>978</v>
      </c>
      <c r="B64" s="3" t="s">
        <v>712</v>
      </c>
      <c r="C64" s="75">
        <v>4.2700000000000002E-2</v>
      </c>
      <c r="D64" s="75">
        <v>0.61199999999999999</v>
      </c>
      <c r="E64" s="75">
        <v>0.14960000000000001</v>
      </c>
      <c r="F64" s="75">
        <v>0</v>
      </c>
      <c r="G64" s="75">
        <v>0.1671</v>
      </c>
      <c r="L64" s="75"/>
      <c r="M64" s="75">
        <v>2.86E-2</v>
      </c>
      <c r="N64" s="250"/>
      <c r="O64" s="156">
        <v>1</v>
      </c>
      <c r="P64" s="75" t="s">
        <v>34</v>
      </c>
      <c r="T64" s="149" t="s">
        <v>978</v>
      </c>
      <c r="U64" s="149" t="s">
        <v>712</v>
      </c>
      <c r="V64" s="232">
        <v>4.2700000000000002E-2</v>
      </c>
      <c r="W64" s="232">
        <v>0.61199999999999999</v>
      </c>
      <c r="X64" s="232">
        <v>0.14960000000000001</v>
      </c>
      <c r="Y64" s="232">
        <v>0</v>
      </c>
      <c r="Z64" s="232">
        <v>0.1671</v>
      </c>
      <c r="AA64" s="149"/>
      <c r="AB64" s="149"/>
      <c r="AC64" s="149"/>
      <c r="AD64" s="149"/>
      <c r="AE64" s="232"/>
      <c r="AF64" s="232">
        <v>2.86E-2</v>
      </c>
      <c r="AG64" s="149"/>
      <c r="AH64" s="75">
        <v>1</v>
      </c>
      <c r="AI64" s="75" t="s">
        <v>34</v>
      </c>
      <c r="AM64" s="150">
        <v>64</v>
      </c>
      <c r="AN64" s="152" t="s">
        <v>979</v>
      </c>
      <c r="AO64" s="187">
        <v>1.5129520140978498E-2</v>
      </c>
      <c r="AP64" s="187">
        <v>0.25564661634789582</v>
      </c>
      <c r="AQ64" s="187">
        <v>8.1960338415973388E-2</v>
      </c>
      <c r="AR64" s="187">
        <v>0</v>
      </c>
      <c r="AS64" s="187">
        <v>0.1258276919529534</v>
      </c>
      <c r="AT64" s="187">
        <v>0.43565547064844989</v>
      </c>
      <c r="AU64" s="187">
        <v>6.0213193584406841E-2</v>
      </c>
      <c r="AV64" s="187">
        <v>2.5230206846785931E-2</v>
      </c>
      <c r="AW64" s="187">
        <v>3.3696206255622843E-4</v>
      </c>
      <c r="AX64" s="188">
        <v>0.99999999999999989</v>
      </c>
      <c r="AZ64" s="152">
        <v>64</v>
      </c>
      <c r="BA64" s="227">
        <v>43070</v>
      </c>
      <c r="BB64" s="152">
        <v>0</v>
      </c>
      <c r="BC64" s="152">
        <v>0</v>
      </c>
      <c r="BD64" s="152"/>
      <c r="BE64" s="227">
        <v>43070</v>
      </c>
      <c r="BF64" s="252">
        <v>0</v>
      </c>
      <c r="BG64" s="252">
        <v>0</v>
      </c>
      <c r="BH64" s="252">
        <v>0</v>
      </c>
      <c r="BI64" s="252">
        <v>0</v>
      </c>
      <c r="BJ64" s="252">
        <v>0</v>
      </c>
      <c r="BK64" s="252">
        <v>0</v>
      </c>
      <c r="BL64" s="252">
        <v>0</v>
      </c>
      <c r="BM64" s="152"/>
      <c r="BN64" s="152"/>
      <c r="BO64" s="152"/>
      <c r="BP64" s="152"/>
      <c r="BQ64" s="152"/>
      <c r="BR64" s="152"/>
      <c r="BS64" s="152"/>
      <c r="BT64" s="152"/>
      <c r="BU64" s="152"/>
      <c r="BV64" s="152">
        <v>64</v>
      </c>
      <c r="BW64" s="253">
        <v>43070</v>
      </c>
      <c r="BX64" s="164">
        <v>0</v>
      </c>
      <c r="BY64" s="164">
        <v>0</v>
      </c>
      <c r="BZ64" s="152"/>
      <c r="CA64" s="243">
        <v>43070</v>
      </c>
      <c r="CB64" s="242">
        <v>0</v>
      </c>
      <c r="CC64" s="242">
        <v>0</v>
      </c>
      <c r="CD64" s="242">
        <v>0</v>
      </c>
      <c r="CE64" s="244">
        <v>0</v>
      </c>
      <c r="CF64" s="244">
        <v>0</v>
      </c>
      <c r="CG64" s="244">
        <v>0</v>
      </c>
      <c r="CH64" s="244">
        <v>0</v>
      </c>
      <c r="CI64" s="164">
        <v>0</v>
      </c>
      <c r="CJ64" s="242">
        <v>31</v>
      </c>
      <c r="CK64" s="152"/>
      <c r="CL64" s="152"/>
      <c r="CM64" s="152"/>
      <c r="CN64" s="152"/>
      <c r="CS64" s="224">
        <v>39962</v>
      </c>
      <c r="CT64" s="225"/>
      <c r="CU64" s="225"/>
      <c r="CV64" s="225"/>
      <c r="CW64" s="225"/>
      <c r="CX64" s="248"/>
      <c r="CY64" s="225"/>
      <c r="CZ64" s="225"/>
      <c r="DA64" s="225"/>
      <c r="DB64" s="225"/>
      <c r="DC64" s="225"/>
      <c r="DD64" s="225"/>
      <c r="DE64" s="225"/>
      <c r="DF64" s="249">
        <v>0</v>
      </c>
    </row>
    <row r="65" spans="1:110">
      <c r="A65" s="3" t="s">
        <v>980</v>
      </c>
      <c r="B65" s="3" t="s">
        <v>713</v>
      </c>
      <c r="C65" s="75">
        <v>4.8806000000000002E-2</v>
      </c>
      <c r="D65" s="75">
        <v>0.563558</v>
      </c>
      <c r="E65" s="75">
        <v>0.15268799999999999</v>
      </c>
      <c r="F65" s="75">
        <v>0</v>
      </c>
      <c r="G65" s="75">
        <v>0.20677599999999999</v>
      </c>
      <c r="L65" s="75"/>
      <c r="M65" s="75">
        <v>2.8171999999999999E-2</v>
      </c>
      <c r="N65" s="250"/>
      <c r="O65" s="156">
        <v>1</v>
      </c>
      <c r="P65" s="75" t="s">
        <v>34</v>
      </c>
      <c r="T65" s="149" t="s">
        <v>980</v>
      </c>
      <c r="U65" s="149" t="s">
        <v>713</v>
      </c>
      <c r="V65" s="232">
        <v>4.8806000000000002E-2</v>
      </c>
      <c r="W65" s="232">
        <v>0.563558</v>
      </c>
      <c r="X65" s="232">
        <v>0.15268799999999999</v>
      </c>
      <c r="Y65" s="232">
        <v>0</v>
      </c>
      <c r="Z65" s="232">
        <v>0.20677599999999999</v>
      </c>
      <c r="AA65" s="149"/>
      <c r="AB65" s="149"/>
      <c r="AC65" s="149"/>
      <c r="AD65" s="149"/>
      <c r="AE65" s="232"/>
      <c r="AF65" s="232">
        <v>2.8171999999999999E-2</v>
      </c>
      <c r="AG65" s="149"/>
      <c r="AH65" s="75">
        <v>1</v>
      </c>
      <c r="AI65" s="75" t="s">
        <v>34</v>
      </c>
      <c r="AM65" s="150">
        <v>65</v>
      </c>
      <c r="AN65" s="152" t="s">
        <v>746</v>
      </c>
      <c r="AO65" s="251">
        <v>3.1614402391046612E-2</v>
      </c>
      <c r="AP65" s="251">
        <v>0.53419506526458704</v>
      </c>
      <c r="AQ65" s="251">
        <v>0.17126300732901883</v>
      </c>
      <c r="AR65" s="251">
        <v>0</v>
      </c>
      <c r="AS65" s="251">
        <v>0.26292752501534744</v>
      </c>
      <c r="AT65" s="187">
        <v>0</v>
      </c>
      <c r="AU65" s="187">
        <v>0</v>
      </c>
      <c r="AV65" s="187">
        <v>0</v>
      </c>
      <c r="AW65" s="187">
        <v>0</v>
      </c>
      <c r="AX65" s="188">
        <v>0.99999999999999989</v>
      </c>
      <c r="AZ65" s="152">
        <v>65</v>
      </c>
      <c r="BA65" s="152"/>
      <c r="BB65" s="241"/>
      <c r="BC65" s="241"/>
      <c r="BD65" s="152"/>
      <c r="BE65" s="152"/>
      <c r="BF65" s="152"/>
      <c r="BG65" s="152"/>
      <c r="BH65" s="152"/>
      <c r="BI65" s="152"/>
      <c r="BJ65" s="152"/>
      <c r="BK65" s="152"/>
      <c r="BL65" s="152"/>
      <c r="BM65" s="152"/>
      <c r="BN65" s="152"/>
      <c r="BO65" s="152"/>
      <c r="BP65" s="152"/>
      <c r="BQ65" s="152"/>
      <c r="BR65" s="152"/>
      <c r="BS65" s="152"/>
      <c r="BT65" s="152"/>
      <c r="BU65" s="152"/>
      <c r="BV65" s="152">
        <v>65</v>
      </c>
      <c r="BW65" s="152"/>
      <c r="BX65" s="241"/>
      <c r="BY65" s="241"/>
      <c r="BZ65" s="241"/>
      <c r="CA65" s="241"/>
      <c r="CB65" s="241"/>
      <c r="CC65" s="241"/>
      <c r="CD65" s="241"/>
      <c r="CE65" s="241"/>
      <c r="CF65" s="241"/>
      <c r="CG65" s="241"/>
      <c r="CH65" s="241"/>
      <c r="CI65" s="241"/>
      <c r="CJ65" s="152"/>
      <c r="CK65" s="152"/>
      <c r="CL65" s="152"/>
      <c r="CM65" s="152"/>
      <c r="CN65" s="152"/>
      <c r="CS65" s="224">
        <v>39993</v>
      </c>
      <c r="CT65" s="225"/>
      <c r="CU65" s="225"/>
      <c r="CV65" s="225"/>
      <c r="CW65" s="225"/>
      <c r="CX65" s="248"/>
      <c r="CY65" s="225"/>
      <c r="CZ65" s="225"/>
      <c r="DA65" s="225"/>
      <c r="DB65" s="225"/>
      <c r="DC65" s="225"/>
      <c r="DD65" s="225"/>
      <c r="DE65" s="225"/>
      <c r="DF65" s="249">
        <v>0</v>
      </c>
    </row>
    <row r="66" spans="1:110">
      <c r="A66" s="3" t="s">
        <v>981</v>
      </c>
      <c r="B66" s="3" t="s">
        <v>714</v>
      </c>
      <c r="C66" s="75">
        <v>1.5047E-2</v>
      </c>
      <c r="D66" s="75">
        <v>0.159356</v>
      </c>
      <c r="E66" s="75">
        <v>3.9132E-2</v>
      </c>
      <c r="F66" s="75">
        <v>0</v>
      </c>
      <c r="G66" s="75">
        <v>3.8051000000000001E-2</v>
      </c>
      <c r="H66" s="75">
        <v>0.46935500000000002</v>
      </c>
      <c r="I66" s="75">
        <v>0.13981499999999999</v>
      </c>
      <c r="J66" s="75">
        <v>0.135384</v>
      </c>
      <c r="L66" s="75"/>
      <c r="M66" s="75">
        <v>3.8600000000000001E-3</v>
      </c>
      <c r="N66" s="250"/>
      <c r="O66" s="156">
        <v>1</v>
      </c>
      <c r="P66" s="75" t="s">
        <v>34</v>
      </c>
      <c r="T66" s="149" t="s">
        <v>981</v>
      </c>
      <c r="U66" s="149" t="s">
        <v>714</v>
      </c>
      <c r="V66" s="232">
        <v>1.5047E-2</v>
      </c>
      <c r="W66" s="232">
        <v>0.159356</v>
      </c>
      <c r="X66" s="232">
        <v>3.9132E-2</v>
      </c>
      <c r="Y66" s="232">
        <v>0</v>
      </c>
      <c r="Z66" s="232">
        <v>3.8051000000000001E-2</v>
      </c>
      <c r="AA66" s="232">
        <v>0.46935500000000002</v>
      </c>
      <c r="AB66" s="232">
        <v>0.13981499999999999</v>
      </c>
      <c r="AC66" s="232">
        <v>0.135384</v>
      </c>
      <c r="AD66" s="149"/>
      <c r="AE66" s="232"/>
      <c r="AF66" s="232">
        <v>3.8600000000000001E-3</v>
      </c>
      <c r="AG66" s="149"/>
      <c r="AH66" s="75">
        <v>1</v>
      </c>
      <c r="AI66" s="75" t="s">
        <v>34</v>
      </c>
      <c r="AM66" s="150">
        <v>66</v>
      </c>
      <c r="AN66" s="152" t="s">
        <v>751</v>
      </c>
      <c r="AO66" s="187">
        <v>0</v>
      </c>
      <c r="AP66" s="187">
        <v>0</v>
      </c>
      <c r="AQ66" s="187">
        <v>0</v>
      </c>
      <c r="AR66" s="187">
        <v>0</v>
      </c>
      <c r="AS66" s="187">
        <v>0</v>
      </c>
      <c r="AT66" s="251">
        <v>0.83549200679816704</v>
      </c>
      <c r="AU66" s="251">
        <v>0.11547574937755825</v>
      </c>
      <c r="AV66" s="251">
        <v>4.8386024210778575E-2</v>
      </c>
      <c r="AW66" s="251">
        <v>6.4621961349621462E-4</v>
      </c>
      <c r="AX66" s="188">
        <v>1</v>
      </c>
      <c r="AZ66" s="152">
        <v>66</v>
      </c>
      <c r="BA66" s="152" t="s">
        <v>982</v>
      </c>
      <c r="BB66" s="163">
        <v>0</v>
      </c>
      <c r="BC66" s="163">
        <v>0</v>
      </c>
      <c r="BD66" s="152"/>
      <c r="BE66" s="152" t="s">
        <v>982</v>
      </c>
      <c r="BF66" s="163">
        <v>0</v>
      </c>
      <c r="BG66" s="163">
        <v>0</v>
      </c>
      <c r="BH66" s="163">
        <v>0</v>
      </c>
      <c r="BI66" s="163">
        <v>0</v>
      </c>
      <c r="BJ66" s="163">
        <v>0</v>
      </c>
      <c r="BK66" s="163">
        <v>0</v>
      </c>
      <c r="BL66" s="163">
        <v>0</v>
      </c>
      <c r="BM66" s="152"/>
      <c r="BN66" s="152"/>
      <c r="BO66" s="152"/>
      <c r="BP66" s="152"/>
      <c r="BQ66" s="152"/>
      <c r="BR66" s="152"/>
      <c r="BS66" s="152"/>
      <c r="BT66" s="152"/>
      <c r="BU66" s="152"/>
      <c r="BV66" s="152">
        <v>66</v>
      </c>
      <c r="BW66" s="152" t="s">
        <v>982</v>
      </c>
      <c r="BX66" s="164">
        <v>0</v>
      </c>
      <c r="BY66" s="164">
        <v>0</v>
      </c>
      <c r="BZ66" s="152"/>
      <c r="CA66" s="152" t="s">
        <v>982</v>
      </c>
      <c r="CB66" s="164">
        <v>0</v>
      </c>
      <c r="CC66" s="164">
        <v>0</v>
      </c>
      <c r="CD66" s="152"/>
      <c r="CE66" s="164">
        <v>0</v>
      </c>
      <c r="CF66" s="164">
        <v>0</v>
      </c>
      <c r="CG66" s="164">
        <v>0</v>
      </c>
      <c r="CH66" s="164">
        <v>0</v>
      </c>
      <c r="CI66" s="164">
        <v>0</v>
      </c>
      <c r="CJ66" s="152"/>
      <c r="CK66" s="152"/>
      <c r="CL66" s="152"/>
      <c r="CM66" s="152"/>
      <c r="CN66" s="152"/>
      <c r="CS66" s="224">
        <v>40021</v>
      </c>
      <c r="CT66" s="225"/>
      <c r="CU66" s="225"/>
      <c r="CV66" s="225"/>
      <c r="CW66" s="225"/>
      <c r="CX66" s="248"/>
      <c r="CY66" s="225"/>
      <c r="CZ66" s="225"/>
      <c r="DA66" s="225"/>
      <c r="DB66" s="225"/>
      <c r="DC66" s="225"/>
      <c r="DD66" s="225"/>
      <c r="DE66" s="225"/>
      <c r="DF66" s="249">
        <v>0</v>
      </c>
    </row>
    <row r="67" spans="1:110">
      <c r="A67" s="3" t="s">
        <v>983</v>
      </c>
      <c r="B67" s="3" t="s">
        <v>59</v>
      </c>
      <c r="C67" s="75">
        <v>0</v>
      </c>
      <c r="D67" s="75">
        <v>0</v>
      </c>
      <c r="E67" s="75">
        <v>0</v>
      </c>
      <c r="F67" s="75">
        <v>0</v>
      </c>
      <c r="G67" s="75">
        <v>0</v>
      </c>
      <c r="H67" s="75">
        <v>0</v>
      </c>
      <c r="I67" s="75">
        <v>0</v>
      </c>
      <c r="J67" s="75">
        <v>0</v>
      </c>
      <c r="K67" s="75">
        <v>0</v>
      </c>
      <c r="L67" s="75">
        <v>1</v>
      </c>
      <c r="M67" s="75">
        <v>0</v>
      </c>
      <c r="O67" s="156">
        <v>1</v>
      </c>
      <c r="P67" s="75" t="s">
        <v>34</v>
      </c>
      <c r="T67" s="149" t="s">
        <v>983</v>
      </c>
      <c r="U67" s="149" t="s">
        <v>59</v>
      </c>
      <c r="V67" s="232">
        <v>0</v>
      </c>
      <c r="W67" s="232">
        <v>0</v>
      </c>
      <c r="X67" s="232">
        <v>0</v>
      </c>
      <c r="Y67" s="232">
        <v>0</v>
      </c>
      <c r="Z67" s="232">
        <v>0</v>
      </c>
      <c r="AA67" s="232">
        <v>0</v>
      </c>
      <c r="AB67" s="232">
        <v>0</v>
      </c>
      <c r="AC67" s="232">
        <v>0</v>
      </c>
      <c r="AD67" s="232">
        <v>0</v>
      </c>
      <c r="AE67" s="232">
        <v>1</v>
      </c>
      <c r="AF67" s="232">
        <v>0</v>
      </c>
      <c r="AG67" s="149"/>
      <c r="AH67" s="75">
        <v>1</v>
      </c>
      <c r="AI67" s="75" t="s">
        <v>34</v>
      </c>
      <c r="AM67" s="150">
        <v>67</v>
      </c>
      <c r="AN67" s="152"/>
      <c r="AO67" s="152"/>
      <c r="AP67" s="152"/>
      <c r="AQ67" s="152"/>
      <c r="AR67" s="152"/>
      <c r="AS67" s="152"/>
      <c r="AT67" s="152"/>
      <c r="AU67" s="152"/>
      <c r="AV67" s="152"/>
      <c r="AW67" s="152"/>
      <c r="AX67" s="152"/>
      <c r="AZ67" s="152">
        <v>67</v>
      </c>
      <c r="BA67" s="152"/>
      <c r="BB67" s="152"/>
      <c r="BC67" s="152"/>
      <c r="BD67" s="152"/>
      <c r="BE67" s="152"/>
      <c r="BF67" s="152"/>
      <c r="BG67" s="152"/>
      <c r="BH67" s="152"/>
      <c r="BI67" s="152"/>
      <c r="BJ67" s="152"/>
      <c r="BK67" s="152"/>
      <c r="BL67" s="152"/>
      <c r="BM67" s="152"/>
      <c r="BN67" s="152"/>
      <c r="BO67" s="152"/>
      <c r="BP67" s="152"/>
      <c r="BQ67" s="152"/>
      <c r="BR67" s="152"/>
      <c r="BS67" s="152"/>
      <c r="BT67" s="152"/>
      <c r="BU67" s="152"/>
      <c r="BV67" s="152">
        <v>67</v>
      </c>
      <c r="BW67" s="152"/>
      <c r="BX67" s="152"/>
      <c r="BY67" s="152"/>
      <c r="BZ67" s="152"/>
      <c r="CA67" s="152"/>
      <c r="CB67" s="152"/>
      <c r="CC67" s="152"/>
      <c r="CD67" s="152"/>
      <c r="CE67" s="152"/>
      <c r="CF67" s="152"/>
      <c r="CG67" s="152"/>
      <c r="CH67" s="152"/>
      <c r="CI67" s="152"/>
      <c r="CJ67" s="152"/>
      <c r="CK67" s="152"/>
      <c r="CL67" s="152"/>
      <c r="CM67" s="152"/>
      <c r="CN67" s="152"/>
      <c r="CS67" s="224">
        <v>40028</v>
      </c>
      <c r="CT67" s="225"/>
      <c r="CU67" s="225"/>
      <c r="CV67" s="225"/>
      <c r="CW67" s="225"/>
      <c r="CX67" s="248"/>
      <c r="CY67" s="225"/>
      <c r="CZ67" s="225"/>
      <c r="DA67" s="225"/>
      <c r="DB67" s="225"/>
      <c r="DC67" s="225"/>
      <c r="DD67" s="225"/>
      <c r="DE67" s="225"/>
      <c r="DF67" s="249">
        <v>0</v>
      </c>
    </row>
    <row r="68" spans="1:110">
      <c r="A68" s="3" t="s">
        <v>984</v>
      </c>
      <c r="B68" s="3" t="s">
        <v>679</v>
      </c>
      <c r="C68" s="75">
        <v>0</v>
      </c>
      <c r="D68" s="75">
        <v>0</v>
      </c>
      <c r="E68" s="75">
        <v>0</v>
      </c>
      <c r="F68" s="75">
        <v>0</v>
      </c>
      <c r="G68" s="75">
        <v>0</v>
      </c>
      <c r="H68" s="75">
        <v>0</v>
      </c>
      <c r="I68" s="75">
        <v>0</v>
      </c>
      <c r="J68" s="75">
        <v>0</v>
      </c>
      <c r="K68" s="75">
        <v>0</v>
      </c>
      <c r="L68" s="75">
        <v>0</v>
      </c>
      <c r="M68" s="75">
        <v>1</v>
      </c>
      <c r="O68" s="156">
        <v>1</v>
      </c>
      <c r="P68" s="75" t="s">
        <v>34</v>
      </c>
      <c r="T68" s="149" t="s">
        <v>984</v>
      </c>
      <c r="U68" s="149" t="s">
        <v>679</v>
      </c>
      <c r="V68" s="232">
        <v>0</v>
      </c>
      <c r="W68" s="232">
        <v>0</v>
      </c>
      <c r="X68" s="232">
        <v>0</v>
      </c>
      <c r="Y68" s="232">
        <v>0</v>
      </c>
      <c r="Z68" s="232">
        <v>0</v>
      </c>
      <c r="AA68" s="232">
        <v>0</v>
      </c>
      <c r="AB68" s="232">
        <v>0</v>
      </c>
      <c r="AC68" s="232">
        <v>0</v>
      </c>
      <c r="AD68" s="232">
        <v>0</v>
      </c>
      <c r="AE68" s="232">
        <v>0</v>
      </c>
      <c r="AF68" s="232">
        <v>1</v>
      </c>
      <c r="AG68" s="149"/>
      <c r="AH68" s="75">
        <v>1</v>
      </c>
      <c r="AI68" s="75" t="s">
        <v>34</v>
      </c>
      <c r="AL68" s="152"/>
      <c r="AN68" s="152" t="s">
        <v>985</v>
      </c>
      <c r="AO68" s="152"/>
      <c r="AP68" s="152"/>
      <c r="AQ68" s="152"/>
      <c r="AR68" s="152"/>
      <c r="AS68" s="152"/>
      <c r="AT68" s="152"/>
      <c r="AU68" s="152"/>
      <c r="AV68" s="152"/>
      <c r="AW68" s="152"/>
      <c r="AX68" s="152"/>
      <c r="AZ68" s="152">
        <v>68</v>
      </c>
      <c r="BA68" s="152"/>
      <c r="BB68" s="152"/>
      <c r="BC68" s="152"/>
      <c r="BD68" s="152"/>
      <c r="BE68" s="152"/>
      <c r="BF68" s="152"/>
      <c r="BG68" s="152"/>
      <c r="BH68" s="152"/>
      <c r="BI68" s="152"/>
      <c r="BJ68" s="152"/>
      <c r="BK68" s="152"/>
      <c r="BL68" s="152"/>
      <c r="BM68" s="152"/>
      <c r="BN68" s="152"/>
      <c r="BO68" s="152"/>
      <c r="BP68" s="152"/>
      <c r="BQ68" s="152"/>
      <c r="BR68" s="152"/>
      <c r="BS68" s="152"/>
      <c r="BT68" s="152"/>
      <c r="BU68" s="152"/>
      <c r="BV68" s="152">
        <v>68</v>
      </c>
      <c r="BW68" s="152"/>
      <c r="BX68" s="152"/>
      <c r="BY68" s="152"/>
      <c r="BZ68" s="152"/>
      <c r="CA68" s="152"/>
      <c r="CB68" s="152"/>
      <c r="CC68" s="152"/>
      <c r="CD68" s="152"/>
      <c r="CE68" s="152"/>
      <c r="CF68" s="152"/>
      <c r="CG68" s="152"/>
      <c r="CH68" s="152"/>
      <c r="CI68" s="152"/>
      <c r="CJ68" s="152"/>
      <c r="CK68" s="152"/>
      <c r="CL68" s="152"/>
      <c r="CM68" s="152"/>
      <c r="CN68" s="152"/>
      <c r="CS68" s="224">
        <v>40058</v>
      </c>
      <c r="CT68" s="225"/>
      <c r="CU68" s="225"/>
      <c r="CV68" s="225"/>
      <c r="CW68" s="225"/>
      <c r="CX68" s="248"/>
      <c r="CY68" s="225"/>
      <c r="CZ68" s="225"/>
      <c r="DA68" s="225"/>
      <c r="DB68" s="225"/>
      <c r="DC68" s="225"/>
      <c r="DD68" s="225"/>
      <c r="DE68" s="225"/>
      <c r="DF68" s="249">
        <v>0</v>
      </c>
    </row>
    <row r="69" spans="1:110">
      <c r="A69" s="3" t="s">
        <v>986</v>
      </c>
      <c r="B69" s="3" t="s">
        <v>658</v>
      </c>
      <c r="C69" s="155">
        <v>9.687789436089618E-3</v>
      </c>
      <c r="D69" s="155">
        <v>0.16623688311076565</v>
      </c>
      <c r="E69" s="155">
        <v>5.110856631770886E-2</v>
      </c>
      <c r="F69" s="155">
        <v>0</v>
      </c>
      <c r="G69" s="155">
        <v>0.14835980829980147</v>
      </c>
      <c r="H69" s="155">
        <v>0.52135106004544673</v>
      </c>
      <c r="I69" s="155">
        <v>7.3373200467979599E-2</v>
      </c>
      <c r="J69" s="155">
        <v>2.9485912876017914E-2</v>
      </c>
      <c r="K69" s="155">
        <v>3.9677944619058734E-4</v>
      </c>
      <c r="O69" s="156">
        <v>1.0000000000000004</v>
      </c>
      <c r="P69" s="75" t="s">
        <v>34</v>
      </c>
      <c r="T69" s="149" t="s">
        <v>986</v>
      </c>
      <c r="U69" s="149" t="s">
        <v>658</v>
      </c>
      <c r="V69" s="157">
        <v>9.687789436089618E-3</v>
      </c>
      <c r="W69" s="157">
        <v>0.16623688311076565</v>
      </c>
      <c r="X69" s="157">
        <v>5.110856631770886E-2</v>
      </c>
      <c r="Y69" s="157">
        <v>0</v>
      </c>
      <c r="Z69" s="157">
        <v>0.14835980829980147</v>
      </c>
      <c r="AA69" s="157">
        <v>0.52135106004544673</v>
      </c>
      <c r="AB69" s="157">
        <v>7.3373200467979599E-2</v>
      </c>
      <c r="AC69" s="157">
        <v>2.9485912876017914E-2</v>
      </c>
      <c r="AD69" s="157">
        <v>3.9677944619058734E-4</v>
      </c>
      <c r="AE69" s="149"/>
      <c r="AF69" s="149"/>
      <c r="AG69" s="149"/>
      <c r="AH69" s="75">
        <v>1.0000000000000004</v>
      </c>
      <c r="AI69" s="75" t="s">
        <v>34</v>
      </c>
      <c r="AL69" s="152"/>
      <c r="AM69" s="152"/>
      <c r="AN69" s="152" t="s">
        <v>987</v>
      </c>
      <c r="AO69" s="163">
        <v>1541.9037152162609</v>
      </c>
      <c r="AP69" s="163">
        <v>26273.119339500619</v>
      </c>
      <c r="AQ69" s="163">
        <v>8480.7947705097904</v>
      </c>
      <c r="AR69" s="163">
        <v>0</v>
      </c>
      <c r="AS69" s="163">
        <v>12236.906961974046</v>
      </c>
      <c r="AT69" s="163">
        <v>44181.194938812165</v>
      </c>
      <c r="AU69" s="163">
        <v>5922.7334243453697</v>
      </c>
      <c r="AV69" s="163">
        <v>2420.2084901800213</v>
      </c>
      <c r="AW69" s="163">
        <v>34.435999999999993</v>
      </c>
      <c r="AX69" s="163">
        <v>101091.29764053828</v>
      </c>
      <c r="AZ69" s="152">
        <v>69</v>
      </c>
      <c r="BA69" s="152"/>
      <c r="BB69" s="152"/>
      <c r="BC69" s="152"/>
      <c r="BD69" s="152"/>
      <c r="BE69" s="152"/>
      <c r="BF69" s="152"/>
      <c r="BG69" s="152"/>
      <c r="BH69" s="152"/>
      <c r="BI69" s="152"/>
      <c r="BJ69" s="152"/>
      <c r="BK69" s="152"/>
      <c r="BL69" s="152"/>
      <c r="BM69" s="152"/>
      <c r="BN69" s="152"/>
      <c r="BO69" s="152"/>
      <c r="BP69" s="152"/>
      <c r="BQ69" s="152"/>
      <c r="BR69" s="152"/>
      <c r="BS69" s="152"/>
      <c r="BT69" s="152"/>
      <c r="BU69" s="152"/>
      <c r="BV69" s="152">
        <v>69</v>
      </c>
      <c r="BW69" s="152"/>
      <c r="BX69" s="152"/>
      <c r="BY69" s="152"/>
      <c r="BZ69" s="152"/>
      <c r="CA69" s="152"/>
      <c r="CB69" s="152"/>
      <c r="CC69" s="152"/>
      <c r="CD69" s="152"/>
      <c r="CE69" s="152"/>
      <c r="CF69" s="152"/>
      <c r="CG69" s="152"/>
      <c r="CH69" s="152"/>
      <c r="CI69" s="152"/>
      <c r="CJ69" s="152"/>
      <c r="CK69" s="152"/>
      <c r="CL69" s="152"/>
      <c r="CM69" s="152"/>
      <c r="CN69" s="152"/>
      <c r="CS69" s="224">
        <v>40114</v>
      </c>
      <c r="CT69" s="225"/>
      <c r="CU69" s="225"/>
      <c r="CV69" s="225"/>
      <c r="CW69" s="225"/>
      <c r="CX69" s="248"/>
      <c r="CY69" s="225"/>
      <c r="CZ69" s="225"/>
      <c r="DA69" s="225"/>
      <c r="DB69" s="225"/>
      <c r="DC69" s="225"/>
      <c r="DD69" s="225"/>
      <c r="DE69" s="225"/>
      <c r="DF69" s="249">
        <v>0</v>
      </c>
    </row>
    <row r="70" spans="1:110">
      <c r="A70" s="3" t="s">
        <v>988</v>
      </c>
      <c r="B70" s="3" t="s">
        <v>703</v>
      </c>
      <c r="C70" s="155">
        <v>9.0866559891196116E-3</v>
      </c>
      <c r="D70" s="155">
        <v>0.15595718578589818</v>
      </c>
      <c r="E70" s="155">
        <v>4.7918116939808533E-2</v>
      </c>
      <c r="F70" s="155">
        <v>0</v>
      </c>
      <c r="G70" s="155">
        <v>0.15120948518730223</v>
      </c>
      <c r="H70" s="155">
        <v>0.53060365647214935</v>
      </c>
      <c r="I70" s="155">
        <v>7.469154574126699E-2</v>
      </c>
      <c r="J70" s="155">
        <v>3.0127910587186234E-2</v>
      </c>
      <c r="K70" s="155">
        <v>4.0544329726903758E-4</v>
      </c>
      <c r="O70" s="156">
        <v>1.0000000000000002</v>
      </c>
      <c r="P70" s="75" t="s">
        <v>34</v>
      </c>
      <c r="T70" s="149" t="s">
        <v>988</v>
      </c>
      <c r="U70" s="149" t="s">
        <v>703</v>
      </c>
      <c r="V70" s="157">
        <v>9.0866559891196116E-3</v>
      </c>
      <c r="W70" s="157">
        <v>0.15595718578589818</v>
      </c>
      <c r="X70" s="157">
        <v>4.7918116939808533E-2</v>
      </c>
      <c r="Y70" s="157">
        <v>0</v>
      </c>
      <c r="Z70" s="157">
        <v>0.15120948518730223</v>
      </c>
      <c r="AA70" s="157">
        <v>0.53060365647214935</v>
      </c>
      <c r="AB70" s="157">
        <v>7.469154574126699E-2</v>
      </c>
      <c r="AC70" s="157">
        <v>3.0127910587186234E-2</v>
      </c>
      <c r="AD70" s="157">
        <v>4.0544329726903758E-4</v>
      </c>
      <c r="AE70" s="149"/>
      <c r="AF70" s="149"/>
      <c r="AG70" s="149"/>
      <c r="AH70" s="75">
        <v>1.0000000000000002</v>
      </c>
      <c r="AI70" s="75" t="s">
        <v>34</v>
      </c>
      <c r="AL70" s="152"/>
      <c r="AM70" s="152"/>
      <c r="AN70" s="152" t="s">
        <v>989</v>
      </c>
      <c r="AO70" s="163">
        <v>1541.9037152162609</v>
      </c>
      <c r="AP70" s="163">
        <v>26273.119339500619</v>
      </c>
      <c r="AQ70" s="163">
        <v>8480.7947705097904</v>
      </c>
      <c r="AR70" s="163">
        <v>0</v>
      </c>
      <c r="AS70" s="163">
        <v>12236.906961974046</v>
      </c>
      <c r="AT70" s="163">
        <v>44181.194938812165</v>
      </c>
      <c r="AU70" s="163">
        <v>5922.7334243453697</v>
      </c>
      <c r="AV70" s="163">
        <v>2420.2084901800213</v>
      </c>
      <c r="AW70" s="163">
        <v>34.435999999999993</v>
      </c>
      <c r="AX70" s="163">
        <v>101091.29764053828</v>
      </c>
      <c r="AZ70" s="152">
        <v>70</v>
      </c>
      <c r="BA70" s="152"/>
      <c r="BB70" s="152"/>
      <c r="BC70" s="152"/>
      <c r="BD70" s="152"/>
      <c r="BE70" s="152"/>
      <c r="BF70" s="152"/>
      <c r="BG70" s="152"/>
      <c r="BH70" s="152"/>
      <c r="BI70" s="152"/>
      <c r="BJ70" s="152"/>
      <c r="BK70" s="152"/>
      <c r="BL70" s="152"/>
      <c r="BM70" s="152"/>
      <c r="BN70" s="152"/>
      <c r="BO70" s="152"/>
      <c r="BP70" s="152"/>
      <c r="BQ70" s="152"/>
      <c r="BR70" s="152"/>
      <c r="BS70" s="152"/>
      <c r="BT70" s="152"/>
      <c r="BU70" s="152"/>
      <c r="BV70" s="152">
        <v>70</v>
      </c>
      <c r="BW70" s="152"/>
      <c r="BX70" s="152"/>
      <c r="BY70" s="152"/>
      <c r="BZ70" s="152"/>
      <c r="CA70" s="152"/>
      <c r="CB70" s="152"/>
      <c r="CC70" s="152"/>
      <c r="CD70" s="152"/>
      <c r="CE70" s="152"/>
      <c r="CF70" s="152"/>
      <c r="CG70" s="152"/>
      <c r="CH70" s="152"/>
      <c r="CI70" s="152"/>
      <c r="CJ70" s="152"/>
      <c r="CK70" s="152"/>
      <c r="CL70" s="152"/>
      <c r="CM70" s="152"/>
      <c r="CN70" s="152"/>
      <c r="CS70" s="224">
        <v>40147</v>
      </c>
      <c r="CT70" s="225"/>
      <c r="CU70" s="225"/>
      <c r="CV70" s="225"/>
      <c r="CW70" s="225"/>
      <c r="CX70" s="248"/>
      <c r="CY70" s="225"/>
      <c r="CZ70" s="225"/>
      <c r="DA70" s="225"/>
      <c r="DB70" s="225"/>
      <c r="DC70" s="225"/>
      <c r="DD70" s="225"/>
      <c r="DE70" s="225"/>
      <c r="DF70" s="249">
        <v>0</v>
      </c>
    </row>
    <row r="71" spans="1:110">
      <c r="A71" s="3" t="s">
        <v>990</v>
      </c>
      <c r="B71" s="3" t="s">
        <v>704</v>
      </c>
      <c r="C71" s="155">
        <v>1.267571565678652E-2</v>
      </c>
      <c r="D71" s="155">
        <v>0.2175486907784269</v>
      </c>
      <c r="E71" s="155">
        <v>6.685471815950228E-2</v>
      </c>
      <c r="F71" s="155">
        <v>0</v>
      </c>
      <c r="G71" s="155">
        <v>0.13491704439832933</v>
      </c>
      <c r="H71" s="155">
        <v>0.47383515621647904</v>
      </c>
      <c r="I71" s="155">
        <v>6.6692128465526967E-2</v>
      </c>
      <c r="J71" s="155">
        <v>2.6841799794754977E-2</v>
      </c>
      <c r="K71" s="155">
        <v>3.6120836371237648E-4</v>
      </c>
      <c r="L71" s="155">
        <v>2.7353816648161775E-4</v>
      </c>
      <c r="O71" s="156">
        <v>0.99999999999999989</v>
      </c>
      <c r="P71" s="75" t="s">
        <v>34</v>
      </c>
      <c r="T71" s="149" t="s">
        <v>990</v>
      </c>
      <c r="U71" s="149" t="s">
        <v>704</v>
      </c>
      <c r="V71" s="157">
        <v>1.2675715656786523E-2</v>
      </c>
      <c r="W71" s="157">
        <v>0.2175486907784269</v>
      </c>
      <c r="X71" s="157">
        <v>6.6854718159502294E-2</v>
      </c>
      <c r="Y71" s="157">
        <v>0</v>
      </c>
      <c r="Z71" s="157">
        <v>0.13491704439832936</v>
      </c>
      <c r="AA71" s="157">
        <v>0.4738351562164792</v>
      </c>
      <c r="AB71" s="157">
        <v>6.6692128465526954E-2</v>
      </c>
      <c r="AC71" s="157">
        <v>2.6841799794754984E-2</v>
      </c>
      <c r="AD71" s="157">
        <v>3.6120836371237648E-4</v>
      </c>
      <c r="AE71" s="157">
        <v>2.7353816648161775E-4</v>
      </c>
      <c r="AF71" s="149"/>
      <c r="AG71" s="149"/>
      <c r="AH71" s="75">
        <v>1.0000000000000002</v>
      </c>
      <c r="AI71" s="75" t="s">
        <v>34</v>
      </c>
      <c r="AL71" s="152"/>
      <c r="AM71" s="152"/>
      <c r="AN71" s="152" t="s">
        <v>991</v>
      </c>
      <c r="AO71" s="163">
        <v>1541.9037152162609</v>
      </c>
      <c r="AP71" s="163">
        <v>26273.119339500619</v>
      </c>
      <c r="AQ71" s="163">
        <v>8480.7947705097904</v>
      </c>
      <c r="AR71" s="163">
        <v>0</v>
      </c>
      <c r="AS71" s="163">
        <v>12236.906961974046</v>
      </c>
      <c r="AT71" s="163">
        <v>44181.194938812165</v>
      </c>
      <c r="AU71" s="163">
        <v>5922.7334243453697</v>
      </c>
      <c r="AV71" s="163">
        <v>2420.2084901800213</v>
      </c>
      <c r="AW71" s="163">
        <v>34.435999999999993</v>
      </c>
      <c r="AX71" s="163">
        <v>101091.29764053828</v>
      </c>
      <c r="AZ71" s="152">
        <v>71</v>
      </c>
      <c r="BA71" s="152"/>
      <c r="BB71" s="152"/>
      <c r="BC71" s="152"/>
      <c r="BD71" s="152"/>
      <c r="BE71" s="152"/>
      <c r="BF71" s="152"/>
      <c r="BG71" s="152"/>
      <c r="BH71" s="152"/>
      <c r="BI71" s="152"/>
      <c r="BJ71" s="152"/>
      <c r="BK71" s="152"/>
      <c r="BL71" s="152"/>
      <c r="BM71" s="152"/>
      <c r="BN71" s="152"/>
      <c r="BO71" s="152"/>
      <c r="BP71" s="152"/>
      <c r="BQ71" s="152"/>
      <c r="BR71" s="152"/>
      <c r="BS71" s="152"/>
      <c r="BT71" s="152"/>
      <c r="BU71" s="152"/>
      <c r="BV71" s="152">
        <v>71</v>
      </c>
      <c r="BW71" s="152"/>
      <c r="BX71" s="152"/>
      <c r="BY71" s="152"/>
      <c r="BZ71" s="152"/>
      <c r="CA71" s="152"/>
      <c r="CB71" s="152"/>
      <c r="CC71" s="152"/>
      <c r="CD71" s="152"/>
      <c r="CE71" s="152"/>
      <c r="CF71" s="152"/>
      <c r="CG71" s="152"/>
      <c r="CH71" s="152"/>
      <c r="CI71" s="152"/>
      <c r="CJ71" s="152"/>
      <c r="CK71" s="152"/>
      <c r="CL71" s="152"/>
      <c r="CM71" s="152"/>
      <c r="CN71" s="152"/>
      <c r="CS71" s="237">
        <v>40156</v>
      </c>
      <c r="CT71" s="238"/>
      <c r="CU71" s="238"/>
      <c r="CV71" s="238"/>
      <c r="CW71" s="238"/>
      <c r="CX71" s="254"/>
      <c r="CY71" s="238"/>
      <c r="CZ71" s="238"/>
      <c r="DA71" s="238"/>
      <c r="DB71" s="238"/>
      <c r="DC71" s="238"/>
      <c r="DD71" s="238"/>
      <c r="DE71" s="238"/>
      <c r="DF71" s="255">
        <v>0</v>
      </c>
    </row>
    <row r="72" spans="1:110">
      <c r="A72" s="3" t="s">
        <v>992</v>
      </c>
      <c r="B72" s="3" t="s">
        <v>702</v>
      </c>
      <c r="C72" s="155">
        <v>3.5807098421673254E-2</v>
      </c>
      <c r="D72" s="155">
        <v>0.61457861759007748</v>
      </c>
      <c r="E72" s="155">
        <v>0.18882193935166769</v>
      </c>
      <c r="F72" s="155">
        <v>0</v>
      </c>
      <c r="G72" s="155">
        <v>3.025770514274739E-2</v>
      </c>
      <c r="H72" s="155">
        <v>0.10617693875580514</v>
      </c>
      <c r="I72" s="155">
        <v>1.494636051749111E-2</v>
      </c>
      <c r="J72" s="155">
        <v>6.028711865797046E-3</v>
      </c>
      <c r="K72" s="155">
        <v>8.1131099341087432E-5</v>
      </c>
      <c r="L72" s="155">
        <v>3.3014972553994282E-3</v>
      </c>
      <c r="O72" s="156">
        <v>0.99999999999999956</v>
      </c>
      <c r="P72" s="75" t="s">
        <v>34</v>
      </c>
      <c r="T72" s="149" t="s">
        <v>992</v>
      </c>
      <c r="U72" s="149" t="s">
        <v>702</v>
      </c>
      <c r="V72" s="157">
        <v>3.5807098421673254E-2</v>
      </c>
      <c r="W72" s="157">
        <v>0.61457861759007748</v>
      </c>
      <c r="X72" s="157">
        <v>0.18882193935166769</v>
      </c>
      <c r="Y72" s="157">
        <v>0</v>
      </c>
      <c r="Z72" s="157">
        <v>3.025770514274739E-2</v>
      </c>
      <c r="AA72" s="157">
        <v>0.10617693875580514</v>
      </c>
      <c r="AB72" s="157">
        <v>1.494636051749111E-2</v>
      </c>
      <c r="AC72" s="157">
        <v>6.028711865797046E-3</v>
      </c>
      <c r="AD72" s="157">
        <v>8.1131099341087432E-5</v>
      </c>
      <c r="AE72" s="157">
        <v>3.3014972553994282E-3</v>
      </c>
      <c r="AF72" s="157"/>
      <c r="AG72" s="149"/>
      <c r="AH72" s="75">
        <v>0.99999999999999956</v>
      </c>
      <c r="AI72" s="75" t="s">
        <v>34</v>
      </c>
      <c r="AL72" s="152"/>
      <c r="AM72" s="152"/>
      <c r="AN72" s="152" t="s">
        <v>993</v>
      </c>
      <c r="AO72" s="163">
        <v>1541.9037152162609</v>
      </c>
      <c r="AP72" s="163">
        <v>26273.119339500619</v>
      </c>
      <c r="AQ72" s="163">
        <v>8480.7947705097904</v>
      </c>
      <c r="AR72" s="163">
        <v>0</v>
      </c>
      <c r="AS72" s="163">
        <v>12236.906961974046</v>
      </c>
      <c r="AT72" s="163">
        <v>44181.194938812165</v>
      </c>
      <c r="AU72" s="163">
        <v>5922.7334243453697</v>
      </c>
      <c r="AV72" s="163">
        <v>2420.2084901800213</v>
      </c>
      <c r="AW72" s="163">
        <v>34.435999999999993</v>
      </c>
      <c r="AX72" s="163">
        <v>101091.29764053828</v>
      </c>
      <c r="AZ72" s="152">
        <v>72</v>
      </c>
      <c r="BA72" s="151">
        <v>43252</v>
      </c>
      <c r="BB72" s="152"/>
      <c r="BC72" s="152"/>
      <c r="BD72" s="152"/>
      <c r="BE72" s="152"/>
      <c r="BF72" s="152"/>
      <c r="BG72" s="152"/>
      <c r="BH72" s="152"/>
      <c r="BI72" s="152"/>
      <c r="BJ72" s="152"/>
      <c r="BK72" s="152"/>
      <c r="BL72" s="152"/>
      <c r="BM72" s="152"/>
      <c r="BN72" s="152"/>
      <c r="BO72" s="152"/>
      <c r="BP72" s="152"/>
      <c r="BQ72" s="152"/>
      <c r="BR72" s="152"/>
      <c r="BS72" s="152"/>
      <c r="BT72" s="152"/>
      <c r="BU72" s="152"/>
      <c r="BV72" s="152">
        <v>72</v>
      </c>
      <c r="BW72" s="151">
        <v>43252</v>
      </c>
      <c r="BX72" s="152"/>
      <c r="BY72" s="152"/>
      <c r="BZ72" s="152"/>
      <c r="CA72" s="152"/>
      <c r="CB72" s="152"/>
      <c r="CC72" s="152"/>
      <c r="CD72" s="152"/>
      <c r="CE72" s="152"/>
      <c r="CF72" s="152"/>
      <c r="CG72" s="152"/>
      <c r="CH72" s="152"/>
      <c r="CI72" s="152"/>
      <c r="CJ72" s="152"/>
      <c r="CK72" s="152"/>
      <c r="CL72" s="152"/>
      <c r="CM72" s="152"/>
      <c r="CN72" s="152"/>
      <c r="CT72" s="249">
        <v>0</v>
      </c>
      <c r="CU72" s="249">
        <v>0</v>
      </c>
      <c r="CV72" s="249">
        <v>0</v>
      </c>
      <c r="CW72" s="249">
        <v>0</v>
      </c>
      <c r="CX72" s="249">
        <v>0</v>
      </c>
      <c r="CY72" s="249">
        <v>0</v>
      </c>
      <c r="CZ72" s="249">
        <v>0</v>
      </c>
      <c r="DA72" s="249">
        <v>0</v>
      </c>
      <c r="DB72" s="249">
        <v>0</v>
      </c>
      <c r="DC72" s="249">
        <v>0</v>
      </c>
      <c r="DD72" s="249">
        <v>0</v>
      </c>
      <c r="DE72" s="249">
        <v>0</v>
      </c>
      <c r="DF72" s="249">
        <v>0</v>
      </c>
    </row>
    <row r="73" spans="1:110">
      <c r="A73" s="3" t="s">
        <v>994</v>
      </c>
      <c r="B73" s="3" t="s">
        <v>706</v>
      </c>
      <c r="C73" s="155">
        <v>4.2667745215178014E-2</v>
      </c>
      <c r="D73" s="155">
        <v>0.73233199633281998</v>
      </c>
      <c r="E73" s="155">
        <v>0.22500025845200181</v>
      </c>
      <c r="F73" s="155">
        <v>0</v>
      </c>
      <c r="G73" s="155">
        <v>0</v>
      </c>
      <c r="H73" s="155">
        <v>0</v>
      </c>
      <c r="I73" s="155">
        <v>0</v>
      </c>
      <c r="J73" s="155">
        <v>0</v>
      </c>
      <c r="K73" s="155">
        <v>0</v>
      </c>
      <c r="O73" s="156">
        <v>0.99999999999999978</v>
      </c>
      <c r="P73" s="75" t="s">
        <v>34</v>
      </c>
      <c r="T73" s="149" t="s">
        <v>994</v>
      </c>
      <c r="U73" s="149" t="s">
        <v>706</v>
      </c>
      <c r="V73" s="157">
        <v>4.2667745215178014E-2</v>
      </c>
      <c r="W73" s="157">
        <v>0.73233199633281998</v>
      </c>
      <c r="X73" s="157">
        <v>0.22500025845200181</v>
      </c>
      <c r="Y73" s="157">
        <v>0</v>
      </c>
      <c r="Z73" s="157">
        <v>0</v>
      </c>
      <c r="AA73" s="157">
        <v>0</v>
      </c>
      <c r="AB73" s="157">
        <v>0</v>
      </c>
      <c r="AC73" s="157">
        <v>0</v>
      </c>
      <c r="AD73" s="157">
        <v>0</v>
      </c>
      <c r="AE73" s="149"/>
      <c r="AF73" s="149"/>
      <c r="AG73" s="149"/>
      <c r="AH73" s="75">
        <v>0.99999999999999978</v>
      </c>
      <c r="AI73" s="75" t="s">
        <v>34</v>
      </c>
      <c r="AL73" s="152"/>
      <c r="AM73" s="152"/>
      <c r="AN73" s="152" t="s">
        <v>995</v>
      </c>
      <c r="AO73" s="163">
        <v>1541.9037152162609</v>
      </c>
      <c r="AP73" s="163">
        <v>26273.119339500619</v>
      </c>
      <c r="AQ73" s="163">
        <v>8480.7947705097904</v>
      </c>
      <c r="AR73" s="163">
        <v>0</v>
      </c>
      <c r="AS73" s="163">
        <v>12236.906961974046</v>
      </c>
      <c r="AT73" s="163">
        <v>44181.194938812165</v>
      </c>
      <c r="AU73" s="163">
        <v>5922.7334243453697</v>
      </c>
      <c r="AV73" s="163">
        <v>2420.2084901800213</v>
      </c>
      <c r="AW73" s="163">
        <v>34.435999999999993</v>
      </c>
      <c r="AX73" s="163">
        <v>101091.29764053828</v>
      </c>
      <c r="AZ73" s="152">
        <v>73</v>
      </c>
      <c r="BA73" s="154" t="s">
        <v>996</v>
      </c>
      <c r="BB73" s="152"/>
      <c r="BC73" s="152"/>
      <c r="BD73" s="152"/>
      <c r="BE73" s="152"/>
      <c r="BF73" s="152"/>
      <c r="BG73" s="152"/>
      <c r="BH73" s="152"/>
      <c r="BI73" s="152"/>
      <c r="BJ73" s="152"/>
      <c r="BK73" s="152"/>
      <c r="BL73" s="152"/>
      <c r="BM73" s="152"/>
      <c r="BN73" s="152"/>
      <c r="BO73" s="152"/>
      <c r="BP73" s="152"/>
      <c r="BQ73" s="152"/>
      <c r="BR73" s="152"/>
      <c r="BS73" s="152"/>
      <c r="BT73" s="152"/>
      <c r="BU73" s="152"/>
      <c r="BV73" s="152">
        <v>73</v>
      </c>
      <c r="BW73" s="154" t="s">
        <v>997</v>
      </c>
      <c r="BX73" s="152"/>
      <c r="BY73" s="152"/>
      <c r="BZ73" s="152"/>
      <c r="CA73" s="152"/>
      <c r="CB73" s="152"/>
      <c r="CC73" s="152"/>
      <c r="CD73" s="152"/>
      <c r="CE73" s="152"/>
      <c r="CF73" s="152"/>
      <c r="CG73" s="152"/>
      <c r="CH73" s="152"/>
      <c r="CI73" s="152"/>
      <c r="CJ73" s="152"/>
      <c r="CK73" s="152"/>
      <c r="CL73" s="152"/>
      <c r="CM73" s="152"/>
      <c r="CN73" s="152"/>
      <c r="CS73" s="3" t="s">
        <v>998</v>
      </c>
      <c r="CT73" s="256"/>
      <c r="CU73" s="256"/>
      <c r="CV73" s="256"/>
      <c r="CW73" s="256"/>
      <c r="CX73" s="256"/>
      <c r="CY73" s="256"/>
      <c r="CZ73" s="256"/>
      <c r="DA73" s="256"/>
      <c r="DB73" s="256"/>
      <c r="DC73" s="256"/>
      <c r="DD73" s="256"/>
      <c r="DE73" s="256"/>
      <c r="DF73" s="249">
        <v>0</v>
      </c>
    </row>
    <row r="74" spans="1:110">
      <c r="A74" s="3" t="s">
        <v>999</v>
      </c>
      <c r="B74" s="3" t="s">
        <v>659</v>
      </c>
      <c r="C74" s="155">
        <v>1.1856328120762989E-2</v>
      </c>
      <c r="D74" s="155">
        <v>0.20352233556739308</v>
      </c>
      <c r="E74" s="155">
        <v>6.2522096680057246E-2</v>
      </c>
      <c r="F74" s="155">
        <v>0</v>
      </c>
      <c r="G74" s="155">
        <v>0.13873228977997978</v>
      </c>
      <c r="H74" s="155">
        <v>0.48682376161472618</v>
      </c>
      <c r="I74" s="155">
        <v>6.85294145304884E-2</v>
      </c>
      <c r="J74" s="155">
        <v>2.7641785707804539E-2</v>
      </c>
      <c r="K74" s="155">
        <v>3.7198799878760666E-4</v>
      </c>
      <c r="O74" s="156">
        <v>0.99999999999999978</v>
      </c>
      <c r="P74" s="75" t="s">
        <v>34</v>
      </c>
      <c r="T74" s="149" t="s">
        <v>999</v>
      </c>
      <c r="U74" s="149" t="s">
        <v>659</v>
      </c>
      <c r="V74" s="157">
        <v>1.1856328120762989E-2</v>
      </c>
      <c r="W74" s="157">
        <v>0.20352233556739308</v>
      </c>
      <c r="X74" s="157">
        <v>6.2522096680057246E-2</v>
      </c>
      <c r="Y74" s="157">
        <v>0</v>
      </c>
      <c r="Z74" s="157">
        <v>0.13873228977997978</v>
      </c>
      <c r="AA74" s="157">
        <v>0.48682376161472618</v>
      </c>
      <c r="AB74" s="157">
        <v>6.85294145304884E-2</v>
      </c>
      <c r="AC74" s="157">
        <v>2.7641785707804539E-2</v>
      </c>
      <c r="AD74" s="157">
        <v>3.7198799878760666E-4</v>
      </c>
      <c r="AE74" s="149"/>
      <c r="AF74" s="149"/>
      <c r="AG74" s="149"/>
      <c r="AH74" s="75">
        <v>0.99999999999999978</v>
      </c>
      <c r="AI74" s="75" t="s">
        <v>34</v>
      </c>
      <c r="AL74" s="152"/>
      <c r="AN74" s="152"/>
      <c r="AO74" s="152"/>
      <c r="AP74" s="152"/>
      <c r="AQ74" s="152"/>
      <c r="AR74" s="152"/>
      <c r="AS74" s="152"/>
      <c r="AT74" s="152"/>
      <c r="AU74" s="152"/>
      <c r="AV74" s="152"/>
      <c r="AW74" s="152"/>
      <c r="AX74" s="152"/>
      <c r="AZ74" s="152">
        <v>74</v>
      </c>
      <c r="BA74" s="152"/>
      <c r="BD74" s="152"/>
      <c r="BE74" s="152"/>
      <c r="BF74" s="152"/>
      <c r="BG74" s="152"/>
      <c r="BH74" s="152"/>
      <c r="BI74" s="152"/>
      <c r="BJ74" s="152"/>
      <c r="BK74" s="152"/>
      <c r="BL74" s="152"/>
      <c r="BM74" s="152"/>
      <c r="BN74" s="152"/>
      <c r="BO74" s="152"/>
      <c r="BP74" s="152"/>
      <c r="BQ74" s="152"/>
      <c r="BR74" s="152"/>
      <c r="BS74" s="152"/>
      <c r="BT74" s="152"/>
      <c r="BU74" s="152"/>
      <c r="BV74" s="152">
        <v>74</v>
      </c>
      <c r="BW74" s="152"/>
      <c r="BZ74" s="152"/>
      <c r="CA74" s="152"/>
      <c r="CB74" s="152"/>
      <c r="CC74" s="152"/>
      <c r="CD74" s="152"/>
      <c r="CE74" s="152"/>
      <c r="CF74" s="152"/>
      <c r="CG74" s="152"/>
      <c r="CH74" s="152"/>
      <c r="CI74" s="152"/>
      <c r="CJ74" s="152"/>
      <c r="CK74" s="152"/>
      <c r="CL74" s="152"/>
      <c r="CM74" s="152"/>
      <c r="CN74" s="152"/>
    </row>
    <row r="75" spans="1:110">
      <c r="A75" s="3" t="s">
        <v>1000</v>
      </c>
      <c r="B75" s="3" t="s">
        <v>1001</v>
      </c>
      <c r="C75" s="155">
        <v>2.2591299113381411E-2</v>
      </c>
      <c r="D75" s="155">
        <v>0.27136248482022751</v>
      </c>
      <c r="E75" s="155">
        <v>6.4336995580143982E-2</v>
      </c>
      <c r="F75" s="155">
        <v>0</v>
      </c>
      <c r="G75" s="155">
        <v>0.12613031369717881</v>
      </c>
      <c r="H75" s="155">
        <v>0.42019085266325762</v>
      </c>
      <c r="I75" s="155">
        <v>6.759626478354247E-2</v>
      </c>
      <c r="J75" s="155">
        <v>2.7641237805021812E-2</v>
      </c>
      <c r="K75" s="155">
        <v>1.5055153724661212E-4</v>
      </c>
      <c r="O75" s="156">
        <v>1.0000000000000002</v>
      </c>
      <c r="P75" s="75" t="s">
        <v>34</v>
      </c>
      <c r="T75" s="149" t="s">
        <v>1000</v>
      </c>
      <c r="U75" s="149" t="s">
        <v>1001</v>
      </c>
      <c r="V75" s="157">
        <v>2.2591299113381411E-2</v>
      </c>
      <c r="W75" s="157">
        <v>0.27136248482022751</v>
      </c>
      <c r="X75" s="157">
        <v>6.4336995580143982E-2</v>
      </c>
      <c r="Y75" s="157">
        <v>0</v>
      </c>
      <c r="Z75" s="157">
        <v>0.12613031369717881</v>
      </c>
      <c r="AA75" s="157">
        <v>0.42019085266325762</v>
      </c>
      <c r="AB75" s="157">
        <v>6.759626478354247E-2</v>
      </c>
      <c r="AC75" s="157">
        <v>2.7641237805021812E-2</v>
      </c>
      <c r="AD75" s="157">
        <v>1.5055153724661212E-4</v>
      </c>
      <c r="AE75" s="149"/>
      <c r="AF75" s="149"/>
      <c r="AG75" s="149"/>
      <c r="AH75" s="257">
        <v>1.0000000000000002</v>
      </c>
      <c r="AI75" s="75" t="s">
        <v>34</v>
      </c>
      <c r="AL75" s="152"/>
      <c r="AM75" s="152"/>
      <c r="AN75" s="152" t="s">
        <v>858</v>
      </c>
      <c r="AO75" s="152"/>
      <c r="AP75" s="152"/>
      <c r="AQ75" s="152"/>
      <c r="AR75" s="152"/>
      <c r="AS75" s="152"/>
      <c r="AT75" s="152"/>
      <c r="AU75" s="152"/>
      <c r="AV75" s="152"/>
      <c r="AW75" s="152"/>
      <c r="AX75" s="152"/>
      <c r="AZ75" s="152">
        <v>75</v>
      </c>
      <c r="BA75" s="152"/>
      <c r="BD75" s="152"/>
      <c r="BE75" s="152"/>
      <c r="BF75" s="152"/>
      <c r="BG75" s="152"/>
      <c r="BH75" s="152"/>
      <c r="BI75" s="152"/>
      <c r="BJ75" s="152"/>
      <c r="BK75" s="152"/>
      <c r="BL75" s="152"/>
      <c r="BM75" s="152"/>
      <c r="BN75" s="152"/>
      <c r="BO75" s="152"/>
      <c r="BP75" s="152"/>
      <c r="BQ75" s="152"/>
      <c r="BR75" s="152"/>
      <c r="BS75" s="152"/>
      <c r="BT75" s="152"/>
      <c r="BU75" s="152"/>
      <c r="BV75" s="152">
        <v>75</v>
      </c>
      <c r="BW75" s="152"/>
      <c r="BZ75" s="152"/>
      <c r="CA75" s="152"/>
      <c r="CB75" s="152"/>
      <c r="CC75" s="152"/>
      <c r="CD75" s="152"/>
      <c r="CE75" s="152"/>
      <c r="CF75" s="152"/>
      <c r="CG75" s="152"/>
      <c r="CH75" s="152"/>
      <c r="CI75" s="152"/>
      <c r="CJ75" s="152"/>
      <c r="CK75" s="152"/>
      <c r="CL75" s="152"/>
      <c r="CM75" s="152"/>
      <c r="CN75" s="152"/>
    </row>
    <row r="76" spans="1:110">
      <c r="A76" s="3" t="s">
        <v>1002</v>
      </c>
      <c r="B76" s="3" t="s">
        <v>1003</v>
      </c>
      <c r="C76" s="155">
        <v>2.7097230258424754E-2</v>
      </c>
      <c r="D76" s="155">
        <v>0.41508368404750751</v>
      </c>
      <c r="E76" s="155">
        <v>0.12524789435259204</v>
      </c>
      <c r="F76" s="155">
        <v>0</v>
      </c>
      <c r="G76" s="155">
        <v>7.9680371433133057E-2</v>
      </c>
      <c r="H76" s="155">
        <v>0.28823427468356427</v>
      </c>
      <c r="I76" s="155">
        <v>4.972961950549188E-2</v>
      </c>
      <c r="J76" s="155">
        <v>1.4761207812458004E-2</v>
      </c>
      <c r="K76" s="155">
        <v>1.6571790682829771E-4</v>
      </c>
      <c r="O76" s="156">
        <v>0.99999999999999978</v>
      </c>
      <c r="P76" s="75" t="s">
        <v>34</v>
      </c>
      <c r="T76" s="149" t="s">
        <v>1002</v>
      </c>
      <c r="U76" s="149" t="s">
        <v>1003</v>
      </c>
      <c r="V76" s="157">
        <v>2.7097230258424764E-2</v>
      </c>
      <c r="W76" s="157">
        <v>0.41508368404750751</v>
      </c>
      <c r="X76" s="157">
        <v>0.12524789435259204</v>
      </c>
      <c r="Y76" s="157">
        <v>0</v>
      </c>
      <c r="Z76" s="157">
        <v>7.9680371433133057E-2</v>
      </c>
      <c r="AA76" s="157">
        <v>0.28823427468356427</v>
      </c>
      <c r="AB76" s="157">
        <v>4.972961950549188E-2</v>
      </c>
      <c r="AC76" s="157">
        <v>1.4761207812458004E-2</v>
      </c>
      <c r="AD76" s="157">
        <v>1.6571790682829782E-4</v>
      </c>
      <c r="AE76" s="149"/>
      <c r="AF76" s="149"/>
      <c r="AG76" s="149"/>
      <c r="AH76" s="75">
        <v>0.99999999999999978</v>
      </c>
      <c r="AI76" s="75" t="s">
        <v>34</v>
      </c>
      <c r="AL76" s="152"/>
      <c r="AM76" s="152"/>
      <c r="AN76" s="152" t="s">
        <v>987</v>
      </c>
      <c r="AO76" s="187">
        <v>1.5252586040580681E-2</v>
      </c>
      <c r="AP76" s="187">
        <v>0.25989496576572707</v>
      </c>
      <c r="AQ76" s="187">
        <v>8.3892431578689475E-2</v>
      </c>
      <c r="AR76" s="187">
        <v>0</v>
      </c>
      <c r="AS76" s="187">
        <v>0.12104807483514748</v>
      </c>
      <c r="AT76" s="187">
        <v>0.4370425147366514</v>
      </c>
      <c r="AU76" s="187">
        <v>5.8587965162001383E-2</v>
      </c>
      <c r="AV76" s="187">
        <v>2.3940819305592748E-2</v>
      </c>
      <c r="AW76" s="187">
        <v>3.4064257560970242E-4</v>
      </c>
      <c r="AX76" s="188">
        <v>0.99999999999999989</v>
      </c>
      <c r="AZ76" s="152">
        <v>76</v>
      </c>
      <c r="BB76" s="152"/>
      <c r="BC76" s="152"/>
      <c r="BD76" s="258" t="s">
        <v>752</v>
      </c>
      <c r="BE76" s="160" t="s">
        <v>753</v>
      </c>
      <c r="BF76" s="160" t="s">
        <v>752</v>
      </c>
      <c r="BG76" s="160" t="s">
        <v>754</v>
      </c>
      <c r="BH76" s="160" t="s">
        <v>754</v>
      </c>
      <c r="BI76" s="160" t="s">
        <v>755</v>
      </c>
      <c r="BJ76" s="160" t="s">
        <v>755</v>
      </c>
      <c r="BK76" s="160" t="s">
        <v>755</v>
      </c>
      <c r="BL76" s="160" t="s">
        <v>755</v>
      </c>
      <c r="BM76" s="152"/>
      <c r="BP76" s="152"/>
      <c r="BQ76" s="152"/>
      <c r="BR76" s="152"/>
      <c r="BS76" s="152"/>
      <c r="BT76" s="152"/>
      <c r="BU76" s="152"/>
      <c r="BV76" s="152">
        <v>76</v>
      </c>
      <c r="BX76" s="152"/>
      <c r="BY76" s="152"/>
      <c r="BZ76" s="258" t="s">
        <v>752</v>
      </c>
      <c r="CA76" s="160" t="s">
        <v>753</v>
      </c>
      <c r="CB76" s="160" t="s">
        <v>752</v>
      </c>
      <c r="CC76" s="160" t="s">
        <v>754</v>
      </c>
      <c r="CD76" s="160" t="s">
        <v>754</v>
      </c>
      <c r="CE76" s="160" t="s">
        <v>755</v>
      </c>
      <c r="CF76" s="160" t="s">
        <v>755</v>
      </c>
      <c r="CG76" s="160" t="s">
        <v>755</v>
      </c>
      <c r="CH76" s="160" t="s">
        <v>755</v>
      </c>
      <c r="CI76" s="152"/>
      <c r="CL76" s="152"/>
      <c r="CM76" s="152"/>
      <c r="CN76" s="152"/>
      <c r="CS76" s="216">
        <v>43252</v>
      </c>
    </row>
    <row r="77" spans="1:110">
      <c r="A77" s="3" t="s">
        <v>1004</v>
      </c>
      <c r="B77" s="3" t="s">
        <v>654</v>
      </c>
      <c r="C77" s="155">
        <v>4.290287974823654E-2</v>
      </c>
      <c r="D77" s="155">
        <v>0.7316176326753715</v>
      </c>
      <c r="E77" s="155">
        <v>0.22547948757639183</v>
      </c>
      <c r="F77" s="155">
        <v>0</v>
      </c>
      <c r="G77" s="155">
        <v>0</v>
      </c>
      <c r="H77" s="155">
        <v>0</v>
      </c>
      <c r="I77" s="155">
        <v>0</v>
      </c>
      <c r="J77" s="155">
        <v>0</v>
      </c>
      <c r="K77" s="155">
        <v>0</v>
      </c>
      <c r="O77" s="156">
        <v>0.99999999999999989</v>
      </c>
      <c r="P77" s="75" t="s">
        <v>34</v>
      </c>
      <c r="T77" s="149" t="s">
        <v>1004</v>
      </c>
      <c r="U77" s="149" t="s">
        <v>654</v>
      </c>
      <c r="V77" s="157">
        <v>4.290287974823654E-2</v>
      </c>
      <c r="W77" s="157">
        <v>0.7316176326753715</v>
      </c>
      <c r="X77" s="157">
        <v>0.22547948757639183</v>
      </c>
      <c r="Y77" s="157">
        <v>0</v>
      </c>
      <c r="Z77" s="157">
        <v>0</v>
      </c>
      <c r="AA77" s="157">
        <v>0</v>
      </c>
      <c r="AB77" s="157">
        <v>0</v>
      </c>
      <c r="AC77" s="157">
        <v>0</v>
      </c>
      <c r="AD77" s="157">
        <v>0</v>
      </c>
      <c r="AE77" s="149"/>
      <c r="AF77" s="149"/>
      <c r="AG77" s="149"/>
      <c r="AH77" s="75">
        <v>0.99999999999999989</v>
      </c>
      <c r="AI77" s="75" t="s">
        <v>34</v>
      </c>
      <c r="AL77" s="152"/>
      <c r="AM77" s="152"/>
      <c r="AN77" s="152" t="s">
        <v>989</v>
      </c>
      <c r="AO77" s="187">
        <v>1.5252586040580681E-2</v>
      </c>
      <c r="AP77" s="187">
        <v>0.25989496576572707</v>
      </c>
      <c r="AQ77" s="187">
        <v>8.3892431578689475E-2</v>
      </c>
      <c r="AR77" s="187">
        <v>0</v>
      </c>
      <c r="AS77" s="187">
        <v>0.12104807483514748</v>
      </c>
      <c r="AT77" s="187">
        <v>0.4370425147366514</v>
      </c>
      <c r="AU77" s="187">
        <v>5.8587965162001383E-2</v>
      </c>
      <c r="AV77" s="187">
        <v>2.3940819305592748E-2</v>
      </c>
      <c r="AW77" s="187">
        <v>3.4064257560970242E-4</v>
      </c>
      <c r="AX77" s="188">
        <v>0.99999999999999989</v>
      </c>
      <c r="AZ77" s="152">
        <v>77</v>
      </c>
      <c r="BA77" s="166" t="s">
        <v>770</v>
      </c>
      <c r="BB77" s="259" t="s">
        <v>739</v>
      </c>
      <c r="BC77" s="166" t="s">
        <v>1005</v>
      </c>
      <c r="BD77" s="260" t="s">
        <v>771</v>
      </c>
      <c r="BE77" s="161" t="s">
        <v>772</v>
      </c>
      <c r="BF77" s="161" t="s">
        <v>623</v>
      </c>
      <c r="BG77" s="161" t="s">
        <v>773</v>
      </c>
      <c r="BH77" s="161" t="s">
        <v>774</v>
      </c>
      <c r="BI77" s="161" t="s">
        <v>755</v>
      </c>
      <c r="BJ77" s="161" t="s">
        <v>775</v>
      </c>
      <c r="BK77" s="161" t="s">
        <v>776</v>
      </c>
      <c r="BL77" s="161" t="s">
        <v>777</v>
      </c>
      <c r="BM77" s="152"/>
      <c r="BP77" s="152"/>
      <c r="BQ77" s="152"/>
      <c r="BR77" s="152"/>
      <c r="BS77" s="152"/>
      <c r="BT77" s="152"/>
      <c r="BU77" s="152"/>
      <c r="BV77" s="152">
        <v>77</v>
      </c>
      <c r="BW77" s="166" t="s">
        <v>770</v>
      </c>
      <c r="BX77" s="259" t="s">
        <v>832</v>
      </c>
      <c r="BY77" s="166" t="s">
        <v>1005</v>
      </c>
      <c r="BZ77" s="260" t="s">
        <v>771</v>
      </c>
      <c r="CA77" s="161" t="s">
        <v>772</v>
      </c>
      <c r="CB77" s="161" t="s">
        <v>623</v>
      </c>
      <c r="CC77" s="161" t="s">
        <v>773</v>
      </c>
      <c r="CD77" s="161" t="s">
        <v>774</v>
      </c>
      <c r="CE77" s="161" t="s">
        <v>755</v>
      </c>
      <c r="CF77" s="161" t="s">
        <v>775</v>
      </c>
      <c r="CG77" s="161" t="s">
        <v>776</v>
      </c>
      <c r="CH77" s="161" t="s">
        <v>777</v>
      </c>
      <c r="CI77" s="152"/>
      <c r="CL77" s="152"/>
      <c r="CM77" s="152"/>
      <c r="CN77" s="152"/>
      <c r="CS77" s="89" t="s">
        <v>1006</v>
      </c>
    </row>
    <row r="78" spans="1:110">
      <c r="A78" s="3" t="s">
        <v>1007</v>
      </c>
      <c r="B78" s="3" t="s">
        <v>681</v>
      </c>
      <c r="C78" s="155">
        <v>4.2944409258857209E-2</v>
      </c>
      <c r="D78" s="155">
        <v>0.73149146161613499</v>
      </c>
      <c r="E78" s="155">
        <v>0.22556412912500748</v>
      </c>
      <c r="F78" s="155">
        <v>0</v>
      </c>
      <c r="G78" s="155">
        <v>0</v>
      </c>
      <c r="H78" s="155">
        <v>0</v>
      </c>
      <c r="I78" s="155">
        <v>0</v>
      </c>
      <c r="J78" s="155">
        <v>0</v>
      </c>
      <c r="K78" s="155">
        <v>0</v>
      </c>
      <c r="O78" s="156">
        <v>0.99999999999999967</v>
      </c>
      <c r="P78" s="75" t="s">
        <v>34</v>
      </c>
      <c r="T78" s="149" t="s">
        <v>1007</v>
      </c>
      <c r="U78" s="149" t="s">
        <v>681</v>
      </c>
      <c r="V78" s="157">
        <v>4.2944409258857209E-2</v>
      </c>
      <c r="W78" s="157">
        <v>0.73149146161613499</v>
      </c>
      <c r="X78" s="157">
        <v>0.22556412912500748</v>
      </c>
      <c r="Y78" s="157">
        <v>0</v>
      </c>
      <c r="Z78" s="157">
        <v>0</v>
      </c>
      <c r="AA78" s="157">
        <v>0</v>
      </c>
      <c r="AB78" s="157">
        <v>0</v>
      </c>
      <c r="AC78" s="157">
        <v>0</v>
      </c>
      <c r="AD78" s="157">
        <v>0</v>
      </c>
      <c r="AE78" s="149"/>
      <c r="AF78" s="149"/>
      <c r="AG78" s="149"/>
      <c r="AH78" s="75">
        <v>0.99999999999999967</v>
      </c>
      <c r="AI78" s="75" t="s">
        <v>34</v>
      </c>
      <c r="AL78" s="152"/>
      <c r="AM78" s="152"/>
      <c r="AN78" s="152" t="s">
        <v>991</v>
      </c>
      <c r="AO78" s="187">
        <v>1.5252586040580681E-2</v>
      </c>
      <c r="AP78" s="187">
        <v>0.25989496576572707</v>
      </c>
      <c r="AQ78" s="187">
        <v>8.3892431578689475E-2</v>
      </c>
      <c r="AR78" s="187">
        <v>0</v>
      </c>
      <c r="AS78" s="187">
        <v>0.12104807483514748</v>
      </c>
      <c r="AT78" s="187">
        <v>0.4370425147366514</v>
      </c>
      <c r="AU78" s="187">
        <v>5.8587965162001383E-2</v>
      </c>
      <c r="AV78" s="187">
        <v>2.3940819305592748E-2</v>
      </c>
      <c r="AW78" s="187">
        <v>3.4064257560970242E-4</v>
      </c>
      <c r="AX78" s="188">
        <v>0.99999999999999989</v>
      </c>
      <c r="AZ78" s="152">
        <v>78</v>
      </c>
      <c r="BA78" s="226">
        <v>43101</v>
      </c>
      <c r="BB78" s="261">
        <v>0</v>
      </c>
      <c r="BC78" s="262" t="e">
        <v>#DIV/0!</v>
      </c>
      <c r="BD78" s="263" t="e">
        <v>#DIV/0!</v>
      </c>
      <c r="BE78" s="264" t="e">
        <v>#DIV/0!</v>
      </c>
      <c r="BF78" s="264" t="e">
        <v>#DIV/0!</v>
      </c>
      <c r="BG78" s="264" t="e">
        <v>#DIV/0!</v>
      </c>
      <c r="BH78" s="264" t="e">
        <v>#DIV/0!</v>
      </c>
      <c r="BI78" s="264" t="e">
        <v>#DIV/0!</v>
      </c>
      <c r="BJ78" s="264" t="e">
        <v>#DIV/0!</v>
      </c>
      <c r="BK78" s="264" t="e">
        <v>#DIV/0!</v>
      </c>
      <c r="BL78" s="264" t="e">
        <v>#DIV/0!</v>
      </c>
      <c r="BM78" s="152"/>
      <c r="BP78" s="152"/>
      <c r="BQ78" s="152"/>
      <c r="BR78" s="152"/>
      <c r="BS78" s="152"/>
      <c r="BT78" s="152"/>
      <c r="BU78" s="152"/>
      <c r="BV78" s="152">
        <v>78</v>
      </c>
      <c r="BW78" s="226">
        <v>43101</v>
      </c>
      <c r="BX78" s="261">
        <v>0</v>
      </c>
      <c r="BY78" s="262" t="e">
        <v>#DIV/0!</v>
      </c>
      <c r="BZ78" s="265" t="e">
        <v>#DIV/0!</v>
      </c>
      <c r="CA78" s="266" t="e">
        <v>#DIV/0!</v>
      </c>
      <c r="CB78" s="266" t="e">
        <v>#DIV/0!</v>
      </c>
      <c r="CC78" s="266" t="e">
        <v>#DIV/0!</v>
      </c>
      <c r="CD78" s="266" t="e">
        <v>#DIV/0!</v>
      </c>
      <c r="CE78" s="266" t="e">
        <v>#DIV/0!</v>
      </c>
      <c r="CF78" s="266" t="e">
        <v>#DIV/0!</v>
      </c>
      <c r="CG78" s="266" t="e">
        <v>#DIV/0!</v>
      </c>
      <c r="CH78" s="266" t="e">
        <v>#DIV/0!</v>
      </c>
      <c r="CI78" s="152"/>
      <c r="CL78" s="152"/>
      <c r="CM78" s="152"/>
      <c r="CN78" s="152"/>
      <c r="CS78" s="89" t="s">
        <v>866</v>
      </c>
    </row>
    <row r="79" spans="1:110">
      <c r="A79" s="3" t="s">
        <v>1008</v>
      </c>
      <c r="B79" s="3" t="s">
        <v>682</v>
      </c>
      <c r="C79" s="155">
        <v>1.8908542073845E-2</v>
      </c>
      <c r="D79" s="155">
        <v>0.17343424254096595</v>
      </c>
      <c r="E79" s="155">
        <v>0</v>
      </c>
      <c r="F79" s="155">
        <v>0</v>
      </c>
      <c r="G79" s="155">
        <v>0.14215731324496525</v>
      </c>
      <c r="H79" s="155">
        <v>0.48874966026043398</v>
      </c>
      <c r="I79" s="155">
        <v>8.1496762262260339E-2</v>
      </c>
      <c r="J79" s="155">
        <v>3.5884988449695503E-2</v>
      </c>
      <c r="K79" s="155">
        <v>6.723650734192726E-3</v>
      </c>
      <c r="L79" s="155">
        <v>5.5233539406959235E-2</v>
      </c>
      <c r="M79" s="155">
        <v>-2.5886989733180073E-3</v>
      </c>
      <c r="O79" s="156">
        <v>0.99999999999999989</v>
      </c>
      <c r="P79" s="75" t="s">
        <v>34</v>
      </c>
      <c r="T79" s="149" t="s">
        <v>1008</v>
      </c>
      <c r="U79" s="149" t="s">
        <v>682</v>
      </c>
      <c r="V79" s="157">
        <v>1.8908542073845E-2</v>
      </c>
      <c r="W79" s="157">
        <v>0.17343424254096593</v>
      </c>
      <c r="X79" s="157">
        <v>0</v>
      </c>
      <c r="Y79" s="157">
        <v>0</v>
      </c>
      <c r="Z79" s="157">
        <v>0.14215731324496522</v>
      </c>
      <c r="AA79" s="157">
        <v>0.48874966026043393</v>
      </c>
      <c r="AB79" s="157">
        <v>8.1496762262260353E-2</v>
      </c>
      <c r="AC79" s="157">
        <v>3.5884988449695503E-2</v>
      </c>
      <c r="AD79" s="157">
        <v>6.7236507341927251E-3</v>
      </c>
      <c r="AE79" s="157">
        <v>5.5233539406959228E-2</v>
      </c>
      <c r="AF79" s="246">
        <v>-2.5886989733180069E-3</v>
      </c>
      <c r="AG79" s="149"/>
      <c r="AH79" s="75">
        <v>0.99999999999999967</v>
      </c>
      <c r="AI79" s="75" t="s">
        <v>34</v>
      </c>
      <c r="AL79" s="152"/>
      <c r="AM79" s="152"/>
      <c r="AN79" s="152" t="s">
        <v>993</v>
      </c>
      <c r="AO79" s="187">
        <v>1.5252586040580681E-2</v>
      </c>
      <c r="AP79" s="187">
        <v>0.25989496576572707</v>
      </c>
      <c r="AQ79" s="187">
        <v>8.3892431578689475E-2</v>
      </c>
      <c r="AR79" s="187">
        <v>0</v>
      </c>
      <c r="AS79" s="187">
        <v>0.12104807483514748</v>
      </c>
      <c r="AT79" s="187">
        <v>0.4370425147366514</v>
      </c>
      <c r="AU79" s="187">
        <v>5.8587965162001383E-2</v>
      </c>
      <c r="AV79" s="187">
        <v>2.3940819305592748E-2</v>
      </c>
      <c r="AW79" s="187">
        <v>3.4064257560970242E-4</v>
      </c>
      <c r="AX79" s="188">
        <v>0.99999999999999989</v>
      </c>
      <c r="AZ79" s="152">
        <v>79</v>
      </c>
      <c r="BA79" s="226">
        <v>43132</v>
      </c>
      <c r="BB79" s="261">
        <v>0</v>
      </c>
      <c r="BC79" s="262" t="e">
        <v>#DIV/0!</v>
      </c>
      <c r="BD79" s="263" t="e">
        <v>#DIV/0!</v>
      </c>
      <c r="BE79" s="264" t="e">
        <v>#DIV/0!</v>
      </c>
      <c r="BF79" s="264" t="e">
        <v>#DIV/0!</v>
      </c>
      <c r="BG79" s="264" t="e">
        <v>#DIV/0!</v>
      </c>
      <c r="BH79" s="264" t="e">
        <v>#DIV/0!</v>
      </c>
      <c r="BI79" s="264" t="e">
        <v>#DIV/0!</v>
      </c>
      <c r="BJ79" s="264" t="e">
        <v>#DIV/0!</v>
      </c>
      <c r="BK79" s="264" t="e">
        <v>#DIV/0!</v>
      </c>
      <c r="BL79" s="264" t="e">
        <v>#DIV/0!</v>
      </c>
      <c r="BM79" s="152"/>
      <c r="BP79" s="152"/>
      <c r="BQ79" s="152"/>
      <c r="BR79" s="152"/>
      <c r="BS79" s="152"/>
      <c r="BT79" s="152"/>
      <c r="BU79" s="152"/>
      <c r="BV79" s="152">
        <v>79</v>
      </c>
      <c r="BW79" s="226">
        <v>43132</v>
      </c>
      <c r="BX79" s="261">
        <v>0</v>
      </c>
      <c r="BY79" s="262" t="e">
        <v>#DIV/0!</v>
      </c>
      <c r="BZ79" s="265" t="e">
        <v>#DIV/0!</v>
      </c>
      <c r="CA79" s="266" t="e">
        <v>#DIV/0!</v>
      </c>
      <c r="CB79" s="266" t="e">
        <v>#DIV/0!</v>
      </c>
      <c r="CC79" s="266" t="e">
        <v>#DIV/0!</v>
      </c>
      <c r="CD79" s="266" t="e">
        <v>#DIV/0!</v>
      </c>
      <c r="CE79" s="266" t="e">
        <v>#DIV/0!</v>
      </c>
      <c r="CF79" s="266" t="e">
        <v>#DIV/0!</v>
      </c>
      <c r="CG79" s="266" t="e">
        <v>#DIV/0!</v>
      </c>
      <c r="CH79" s="266" t="e">
        <v>#DIV/0!</v>
      </c>
      <c r="CI79" s="152"/>
      <c r="CL79" s="152"/>
      <c r="CM79" s="152"/>
      <c r="CN79" s="152"/>
      <c r="CT79" s="138" t="s">
        <v>1009</v>
      </c>
      <c r="CU79" s="138" t="s">
        <v>1010</v>
      </c>
      <c r="CV79" s="138" t="s">
        <v>1011</v>
      </c>
      <c r="CW79" s="138" t="s">
        <v>1011</v>
      </c>
      <c r="CX79" s="138" t="s">
        <v>1011</v>
      </c>
      <c r="CY79" s="138" t="s">
        <v>1011</v>
      </c>
    </row>
    <row r="80" spans="1:110">
      <c r="A80" s="3" t="s">
        <v>1012</v>
      </c>
      <c r="B80" s="3" t="s">
        <v>1013</v>
      </c>
      <c r="C80" s="155">
        <v>1.9141955588282758E-2</v>
      </c>
      <c r="D80" s="155">
        <v>0.27398036455512026</v>
      </c>
      <c r="E80" s="155">
        <v>3.2100059840287035E-2</v>
      </c>
      <c r="F80" s="155">
        <v>0</v>
      </c>
      <c r="G80" s="155">
        <v>0.12117948257707835</v>
      </c>
      <c r="H80" s="155">
        <v>0.41769949533400635</v>
      </c>
      <c r="I80" s="155">
        <v>4.9355006141802826E-2</v>
      </c>
      <c r="J80" s="155">
        <v>2.6508898015263672E-2</v>
      </c>
      <c r="K80" s="155">
        <v>3.2247311804357438E-3</v>
      </c>
      <c r="L80" s="155">
        <v>0</v>
      </c>
      <c r="M80" s="155">
        <v>5.6810006767722993E-2</v>
      </c>
      <c r="O80" s="156">
        <v>1</v>
      </c>
      <c r="P80" s="75" t="s">
        <v>34</v>
      </c>
      <c r="T80" s="149" t="s">
        <v>1012</v>
      </c>
      <c r="U80" s="149" t="s">
        <v>1013</v>
      </c>
      <c r="V80" s="157">
        <v>1.9141955588282758E-2</v>
      </c>
      <c r="W80" s="157">
        <v>0.27398036455512026</v>
      </c>
      <c r="X80" s="157">
        <v>3.2100059840287035E-2</v>
      </c>
      <c r="Y80" s="157">
        <v>0</v>
      </c>
      <c r="Z80" s="157">
        <v>0.12117948257707835</v>
      </c>
      <c r="AA80" s="157">
        <v>0.41769949533400635</v>
      </c>
      <c r="AB80" s="157">
        <v>4.9355006141802826E-2</v>
      </c>
      <c r="AC80" s="157">
        <v>2.6508898015263672E-2</v>
      </c>
      <c r="AD80" s="157">
        <v>3.2247311804357438E-3</v>
      </c>
      <c r="AE80" s="157">
        <v>0</v>
      </c>
      <c r="AF80" s="157">
        <v>5.6810006767722993E-2</v>
      </c>
      <c r="AG80" s="149"/>
      <c r="AH80" s="75">
        <v>1</v>
      </c>
      <c r="AI80" s="75" t="s">
        <v>34</v>
      </c>
      <c r="AL80" s="152"/>
      <c r="AN80" s="152" t="s">
        <v>995</v>
      </c>
      <c r="AO80" s="187">
        <v>1.5252586040580681E-2</v>
      </c>
      <c r="AP80" s="187">
        <v>0.25989496576572707</v>
      </c>
      <c r="AQ80" s="187">
        <v>8.3892431578689475E-2</v>
      </c>
      <c r="AR80" s="187">
        <v>0</v>
      </c>
      <c r="AS80" s="187">
        <v>0.12104807483514748</v>
      </c>
      <c r="AT80" s="187">
        <v>0.4370425147366514</v>
      </c>
      <c r="AU80" s="187">
        <v>5.8587965162001383E-2</v>
      </c>
      <c r="AV80" s="187">
        <v>2.3940819305592748E-2</v>
      </c>
      <c r="AW80" s="187">
        <v>3.4064257560970242E-4</v>
      </c>
      <c r="AX80" s="188">
        <v>0.99999999999999989</v>
      </c>
      <c r="AZ80" s="152">
        <v>80</v>
      </c>
      <c r="BA80" s="226">
        <v>43160</v>
      </c>
      <c r="BB80" s="261">
        <v>0</v>
      </c>
      <c r="BC80" s="262" t="e">
        <v>#DIV/0!</v>
      </c>
      <c r="BD80" s="263" t="e">
        <v>#DIV/0!</v>
      </c>
      <c r="BE80" s="264" t="e">
        <v>#DIV/0!</v>
      </c>
      <c r="BF80" s="264" t="e">
        <v>#DIV/0!</v>
      </c>
      <c r="BG80" s="264" t="e">
        <v>#DIV/0!</v>
      </c>
      <c r="BH80" s="264" t="e">
        <v>#DIV/0!</v>
      </c>
      <c r="BI80" s="264" t="e">
        <v>#DIV/0!</v>
      </c>
      <c r="BJ80" s="264" t="e">
        <v>#DIV/0!</v>
      </c>
      <c r="BK80" s="264" t="e">
        <v>#DIV/0!</v>
      </c>
      <c r="BL80" s="264" t="e">
        <v>#DIV/0!</v>
      </c>
      <c r="BM80" s="152"/>
      <c r="BP80" s="152"/>
      <c r="BQ80" s="152"/>
      <c r="BR80" s="152"/>
      <c r="BS80" s="152"/>
      <c r="BT80" s="152"/>
      <c r="BU80" s="152"/>
      <c r="BV80" s="152">
        <v>80</v>
      </c>
      <c r="BW80" s="226">
        <v>43160</v>
      </c>
      <c r="BX80" s="261">
        <v>0</v>
      </c>
      <c r="BY80" s="262" t="e">
        <v>#DIV/0!</v>
      </c>
      <c r="BZ80" s="265" t="e">
        <v>#DIV/0!</v>
      </c>
      <c r="CA80" s="266" t="e">
        <v>#DIV/0!</v>
      </c>
      <c r="CB80" s="266" t="e">
        <v>#DIV/0!</v>
      </c>
      <c r="CC80" s="266" t="e">
        <v>#DIV/0!</v>
      </c>
      <c r="CD80" s="266" t="e">
        <v>#DIV/0!</v>
      </c>
      <c r="CE80" s="266" t="e">
        <v>#DIV/0!</v>
      </c>
      <c r="CF80" s="266" t="e">
        <v>#DIV/0!</v>
      </c>
      <c r="CG80" s="266" t="e">
        <v>#DIV/0!</v>
      </c>
      <c r="CH80" s="266" t="e">
        <v>#DIV/0!</v>
      </c>
      <c r="CI80" s="152"/>
      <c r="CL80" s="152"/>
      <c r="CM80" s="152"/>
      <c r="CN80" s="152"/>
      <c r="CT80" s="221" t="s">
        <v>1014</v>
      </c>
      <c r="CU80" s="221" t="s">
        <v>1015</v>
      </c>
      <c r="CV80" s="221" t="s">
        <v>1016</v>
      </c>
      <c r="CW80" s="221" t="s">
        <v>1017</v>
      </c>
      <c r="CX80" s="221" t="s">
        <v>1018</v>
      </c>
      <c r="CY80" s="221" t="s">
        <v>1019</v>
      </c>
      <c r="CZ80" s="221"/>
      <c r="DA80" s="221" t="s">
        <v>832</v>
      </c>
      <c r="DC80" s="3" t="s">
        <v>1020</v>
      </c>
    </row>
    <row r="81" spans="1:107">
      <c r="A81" s="3" t="s">
        <v>973</v>
      </c>
      <c r="B81" s="3" t="s">
        <v>708</v>
      </c>
      <c r="C81" s="155">
        <v>2.1576430398340035E-2</v>
      </c>
      <c r="D81" s="155">
        <v>0.25917039161342664</v>
      </c>
      <c r="E81" s="155">
        <v>6.1859357042628245E-2</v>
      </c>
      <c r="F81" s="155">
        <v>0</v>
      </c>
      <c r="G81" s="155">
        <v>0.11713173982228117</v>
      </c>
      <c r="H81" s="155">
        <v>0.44139269103816559</v>
      </c>
      <c r="I81" s="155">
        <v>5.6226169160687615E-2</v>
      </c>
      <c r="J81" s="155">
        <v>2.4653847889083619E-2</v>
      </c>
      <c r="K81" s="155">
        <v>2.4873693855415658E-3</v>
      </c>
      <c r="L81" s="155">
        <v>0</v>
      </c>
      <c r="M81" s="155">
        <v>1.5502003649845475E-2</v>
      </c>
      <c r="O81" s="156">
        <v>1</v>
      </c>
      <c r="P81" s="75" t="s">
        <v>34</v>
      </c>
      <c r="T81" s="149" t="s">
        <v>973</v>
      </c>
      <c r="U81" s="149" t="s">
        <v>708</v>
      </c>
      <c r="V81" s="157">
        <v>2.1576430398340035E-2</v>
      </c>
      <c r="W81" s="157">
        <v>0.25917039161342664</v>
      </c>
      <c r="X81" s="157">
        <v>6.1859357042628245E-2</v>
      </c>
      <c r="Y81" s="157">
        <v>0</v>
      </c>
      <c r="Z81" s="157">
        <v>0.11713173982228117</v>
      </c>
      <c r="AA81" s="157">
        <v>0.44139269103816559</v>
      </c>
      <c r="AB81" s="157">
        <v>5.6226169160687615E-2</v>
      </c>
      <c r="AC81" s="157">
        <v>2.4653847889083619E-2</v>
      </c>
      <c r="AD81" s="157">
        <v>2.4873693855415658E-3</v>
      </c>
      <c r="AE81" s="157">
        <v>0</v>
      </c>
      <c r="AF81" s="157">
        <v>1.5502003649845475E-2</v>
      </c>
      <c r="AG81" s="149"/>
      <c r="AH81" s="75">
        <v>1</v>
      </c>
      <c r="AI81" s="75" t="s">
        <v>34</v>
      </c>
      <c r="AL81" s="152"/>
      <c r="AM81" s="152"/>
      <c r="AN81" s="152"/>
      <c r="AO81" s="152"/>
      <c r="AP81" s="152"/>
      <c r="AQ81" s="152"/>
      <c r="AR81" s="152"/>
      <c r="AS81" s="152"/>
      <c r="AT81" s="152"/>
      <c r="AU81" s="152"/>
      <c r="AV81" s="152"/>
      <c r="AW81" s="152"/>
      <c r="AX81" s="152"/>
      <c r="AZ81" s="152">
        <v>81</v>
      </c>
      <c r="BA81" s="226">
        <v>43191</v>
      </c>
      <c r="BB81" s="261">
        <v>0</v>
      </c>
      <c r="BC81" s="262" t="e">
        <v>#DIV/0!</v>
      </c>
      <c r="BD81" s="263" t="e">
        <v>#DIV/0!</v>
      </c>
      <c r="BE81" s="264" t="e">
        <v>#DIV/0!</v>
      </c>
      <c r="BF81" s="264" t="e">
        <v>#DIV/0!</v>
      </c>
      <c r="BG81" s="264" t="e">
        <v>#DIV/0!</v>
      </c>
      <c r="BH81" s="264" t="e">
        <v>#DIV/0!</v>
      </c>
      <c r="BI81" s="264" t="e">
        <v>#DIV/0!</v>
      </c>
      <c r="BJ81" s="264" t="e">
        <v>#DIV/0!</v>
      </c>
      <c r="BK81" s="264" t="e">
        <v>#DIV/0!</v>
      </c>
      <c r="BL81" s="264" t="e">
        <v>#DIV/0!</v>
      </c>
      <c r="BM81" s="152"/>
      <c r="BP81" s="152"/>
      <c r="BQ81" s="152"/>
      <c r="BR81" s="152"/>
      <c r="BS81" s="152"/>
      <c r="BT81" s="152"/>
      <c r="BU81" s="152"/>
      <c r="BV81" s="152">
        <v>81</v>
      </c>
      <c r="BW81" s="226">
        <v>43191</v>
      </c>
      <c r="BX81" s="261">
        <v>0</v>
      </c>
      <c r="BY81" s="262" t="e">
        <v>#DIV/0!</v>
      </c>
      <c r="BZ81" s="265" t="e">
        <v>#DIV/0!</v>
      </c>
      <c r="CA81" s="266" t="e">
        <v>#DIV/0!</v>
      </c>
      <c r="CB81" s="266" t="e">
        <v>#DIV/0!</v>
      </c>
      <c r="CC81" s="266" t="e">
        <v>#DIV/0!</v>
      </c>
      <c r="CD81" s="266" t="e">
        <v>#DIV/0!</v>
      </c>
      <c r="CE81" s="266" t="e">
        <v>#DIV/0!</v>
      </c>
      <c r="CF81" s="266" t="e">
        <v>#DIV/0!</v>
      </c>
      <c r="CG81" s="266" t="e">
        <v>#DIV/0!</v>
      </c>
      <c r="CH81" s="266" t="e">
        <v>#DIV/0!</v>
      </c>
      <c r="CI81" s="152"/>
      <c r="CL81" s="152"/>
      <c r="CM81" s="152"/>
      <c r="CN81" s="152"/>
      <c r="CS81" s="224">
        <v>39840</v>
      </c>
      <c r="CT81" s="225"/>
      <c r="CU81" s="225"/>
      <c r="CV81" s="225"/>
      <c r="CW81" s="225"/>
      <c r="CX81" s="225"/>
      <c r="CY81" s="225"/>
      <c r="CZ81" s="225"/>
      <c r="DA81" s="249">
        <v>0</v>
      </c>
      <c r="DC81" s="256"/>
    </row>
    <row r="82" spans="1:107">
      <c r="A82" s="3" t="s">
        <v>1021</v>
      </c>
      <c r="B82" s="3" t="s">
        <v>684</v>
      </c>
      <c r="C82" s="155">
        <v>2.1242496454368185E-2</v>
      </c>
      <c r="D82" s="155">
        <v>0.26049990677578722</v>
      </c>
      <c r="E82" s="155">
        <v>6.9072589237305346E-2</v>
      </c>
      <c r="F82" s="155">
        <v>0</v>
      </c>
      <c r="G82" s="155">
        <v>0.1128144442222955</v>
      </c>
      <c r="H82" s="155">
        <v>0.44964446786940648</v>
      </c>
      <c r="I82" s="155">
        <v>5.6521976447323617E-2</v>
      </c>
      <c r="J82" s="155">
        <v>2.3284535182736932E-2</v>
      </c>
      <c r="K82" s="155">
        <v>2.2027691812063826E-4</v>
      </c>
      <c r="L82" s="155">
        <v>0</v>
      </c>
      <c r="M82" s="155">
        <v>6.6993068926561369E-3</v>
      </c>
      <c r="O82" s="156">
        <v>1</v>
      </c>
      <c r="P82" s="75" t="s">
        <v>34</v>
      </c>
      <c r="T82" s="149" t="s">
        <v>1021</v>
      </c>
      <c r="U82" s="149" t="s">
        <v>684</v>
      </c>
      <c r="V82" s="157">
        <v>2.1242496454368185E-2</v>
      </c>
      <c r="W82" s="157">
        <v>0.26049990677578722</v>
      </c>
      <c r="X82" s="157">
        <v>6.9072589237305346E-2</v>
      </c>
      <c r="Y82" s="157">
        <v>0</v>
      </c>
      <c r="Z82" s="157">
        <v>0.1128144442222955</v>
      </c>
      <c r="AA82" s="157">
        <v>0.44964446786940648</v>
      </c>
      <c r="AB82" s="157">
        <v>5.6521976447323617E-2</v>
      </c>
      <c r="AC82" s="157">
        <v>2.3284535182736932E-2</v>
      </c>
      <c r="AD82" s="157">
        <v>2.2027691812063826E-4</v>
      </c>
      <c r="AE82" s="157">
        <v>0</v>
      </c>
      <c r="AF82" s="157">
        <v>6.6993068926561369E-3</v>
      </c>
      <c r="AG82" s="149"/>
      <c r="AH82" s="75">
        <v>1</v>
      </c>
      <c r="AI82" s="75" t="s">
        <v>34</v>
      </c>
      <c r="AL82" s="152"/>
      <c r="AM82" s="152"/>
      <c r="AN82" s="152" t="s">
        <v>1022</v>
      </c>
      <c r="AO82" s="152"/>
      <c r="AP82" s="152"/>
      <c r="AQ82" s="152"/>
      <c r="AR82" s="152"/>
      <c r="AS82" s="152"/>
      <c r="AT82" s="152"/>
      <c r="AU82" s="152"/>
      <c r="AV82" s="152"/>
      <c r="AW82" s="152"/>
      <c r="AX82" s="152"/>
      <c r="AZ82" s="152">
        <v>82</v>
      </c>
      <c r="BA82" s="226">
        <v>43221</v>
      </c>
      <c r="BB82" s="261">
        <v>0</v>
      </c>
      <c r="BC82" s="262" t="e">
        <v>#DIV/0!</v>
      </c>
      <c r="BD82" s="263" t="e">
        <v>#DIV/0!</v>
      </c>
      <c r="BE82" s="264" t="e">
        <v>#DIV/0!</v>
      </c>
      <c r="BF82" s="264" t="e">
        <v>#DIV/0!</v>
      </c>
      <c r="BG82" s="264" t="e">
        <v>#DIV/0!</v>
      </c>
      <c r="BH82" s="264" t="e">
        <v>#DIV/0!</v>
      </c>
      <c r="BI82" s="264" t="e">
        <v>#DIV/0!</v>
      </c>
      <c r="BJ82" s="264" t="e">
        <v>#DIV/0!</v>
      </c>
      <c r="BK82" s="264" t="e">
        <v>#DIV/0!</v>
      </c>
      <c r="BL82" s="264" t="e">
        <v>#DIV/0!</v>
      </c>
      <c r="BM82" s="152"/>
      <c r="BP82" s="152"/>
      <c r="BQ82" s="152"/>
      <c r="BR82" s="152"/>
      <c r="BS82" s="152"/>
      <c r="BT82" s="152"/>
      <c r="BU82" s="152"/>
      <c r="BV82" s="152">
        <v>82</v>
      </c>
      <c r="BW82" s="226">
        <v>43221</v>
      </c>
      <c r="BX82" s="261">
        <v>0</v>
      </c>
      <c r="BY82" s="262" t="e">
        <v>#DIV/0!</v>
      </c>
      <c r="BZ82" s="265" t="e">
        <v>#DIV/0!</v>
      </c>
      <c r="CA82" s="266" t="e">
        <v>#DIV/0!</v>
      </c>
      <c r="CB82" s="266" t="e">
        <v>#DIV/0!</v>
      </c>
      <c r="CC82" s="266" t="e">
        <v>#DIV/0!</v>
      </c>
      <c r="CD82" s="266" t="e">
        <v>#DIV/0!</v>
      </c>
      <c r="CE82" s="266" t="e">
        <v>#DIV/0!</v>
      </c>
      <c r="CF82" s="266" t="e">
        <v>#DIV/0!</v>
      </c>
      <c r="CG82" s="266" t="e">
        <v>#DIV/0!</v>
      </c>
      <c r="CH82" s="266" t="e">
        <v>#DIV/0!</v>
      </c>
      <c r="CI82" s="152"/>
      <c r="CL82" s="152"/>
      <c r="CM82" s="152"/>
      <c r="CN82" s="152"/>
      <c r="CS82" s="224">
        <v>39854</v>
      </c>
      <c r="CT82" s="225"/>
      <c r="CU82" s="225"/>
      <c r="CV82" s="225"/>
      <c r="CW82" s="225"/>
      <c r="CX82" s="225"/>
      <c r="CY82" s="225"/>
      <c r="CZ82" s="225"/>
      <c r="DA82" s="249">
        <v>0</v>
      </c>
      <c r="DC82" s="3" t="s">
        <v>1023</v>
      </c>
    </row>
    <row r="83" spans="1:107">
      <c r="A83" s="219" t="s">
        <v>953</v>
      </c>
      <c r="B83" s="247" t="s">
        <v>954</v>
      </c>
      <c r="C83" s="220">
        <v>0</v>
      </c>
      <c r="D83" s="220">
        <v>0</v>
      </c>
      <c r="E83" s="220">
        <v>0</v>
      </c>
      <c r="F83" s="220">
        <v>0</v>
      </c>
      <c r="G83" s="220">
        <v>0</v>
      </c>
      <c r="H83" s="220">
        <v>0</v>
      </c>
      <c r="I83" s="220">
        <v>0</v>
      </c>
      <c r="J83" s="220">
        <v>0</v>
      </c>
      <c r="K83" s="220">
        <v>0</v>
      </c>
      <c r="L83" s="220">
        <v>0</v>
      </c>
      <c r="M83" s="220">
        <v>0</v>
      </c>
      <c r="O83" s="156">
        <v>0</v>
      </c>
      <c r="P83" s="75" t="s">
        <v>34</v>
      </c>
      <c r="T83" s="149" t="s">
        <v>1024</v>
      </c>
      <c r="U83" s="267" t="s">
        <v>954</v>
      </c>
      <c r="V83" s="157">
        <v>0</v>
      </c>
      <c r="W83" s="157">
        <v>0</v>
      </c>
      <c r="X83" s="157">
        <v>0</v>
      </c>
      <c r="Y83" s="157">
        <v>0</v>
      </c>
      <c r="Z83" s="157">
        <v>0</v>
      </c>
      <c r="AA83" s="157">
        <v>0</v>
      </c>
      <c r="AB83" s="157">
        <v>0</v>
      </c>
      <c r="AC83" s="157">
        <v>0</v>
      </c>
      <c r="AD83" s="157">
        <v>0</v>
      </c>
      <c r="AE83" s="157">
        <v>0</v>
      </c>
      <c r="AF83" s="157">
        <v>0</v>
      </c>
      <c r="AG83" s="149"/>
      <c r="AH83" s="75">
        <v>0</v>
      </c>
      <c r="AI83" s="75" t="s">
        <v>34</v>
      </c>
      <c r="AL83" s="152"/>
      <c r="AM83" s="152"/>
      <c r="AN83" s="152" t="s">
        <v>987</v>
      </c>
      <c r="AO83" s="164">
        <v>864331.66237511276</v>
      </c>
      <c r="AP83" s="164">
        <v>14223775.731667735</v>
      </c>
      <c r="AQ83" s="164">
        <v>4459997.9386789221</v>
      </c>
      <c r="AR83" s="164">
        <v>0</v>
      </c>
      <c r="AS83" s="164">
        <v>8207841.1132285492</v>
      </c>
      <c r="AT83" s="164">
        <v>25267349.020451277</v>
      </c>
      <c r="AU83" s="164">
        <v>3811460.0192756704</v>
      </c>
      <c r="AV83" s="164">
        <v>1703935.8154445142</v>
      </c>
      <c r="AW83" s="164">
        <v>19085.181159999927</v>
      </c>
      <c r="AX83" s="164">
        <v>58557776.482281782</v>
      </c>
      <c r="AZ83" s="152">
        <v>83</v>
      </c>
      <c r="BA83" s="226">
        <v>43252</v>
      </c>
      <c r="BB83" s="261">
        <v>0</v>
      </c>
      <c r="BC83" s="262" t="e">
        <v>#DIV/0!</v>
      </c>
      <c r="BD83" s="263" t="e">
        <v>#DIV/0!</v>
      </c>
      <c r="BE83" s="264" t="e">
        <v>#DIV/0!</v>
      </c>
      <c r="BF83" s="264" t="e">
        <v>#DIV/0!</v>
      </c>
      <c r="BG83" s="264" t="e">
        <v>#DIV/0!</v>
      </c>
      <c r="BH83" s="264" t="e">
        <v>#DIV/0!</v>
      </c>
      <c r="BI83" s="264" t="e">
        <v>#DIV/0!</v>
      </c>
      <c r="BJ83" s="264" t="e">
        <v>#DIV/0!</v>
      </c>
      <c r="BK83" s="264" t="e">
        <v>#DIV/0!</v>
      </c>
      <c r="BL83" s="264" t="e">
        <v>#DIV/0!</v>
      </c>
      <c r="BM83" s="152"/>
      <c r="BP83" s="152"/>
      <c r="BQ83" s="152"/>
      <c r="BR83" s="152"/>
      <c r="BS83" s="152"/>
      <c r="BT83" s="152"/>
      <c r="BU83" s="152"/>
      <c r="BV83" s="152">
        <v>83</v>
      </c>
      <c r="BW83" s="226">
        <v>43252</v>
      </c>
      <c r="BX83" s="261">
        <v>0</v>
      </c>
      <c r="BY83" s="262" t="e">
        <v>#DIV/0!</v>
      </c>
      <c r="BZ83" s="265" t="e">
        <v>#DIV/0!</v>
      </c>
      <c r="CA83" s="266" t="e">
        <v>#DIV/0!</v>
      </c>
      <c r="CB83" s="266" t="e">
        <v>#DIV/0!</v>
      </c>
      <c r="CC83" s="266" t="e">
        <v>#DIV/0!</v>
      </c>
      <c r="CD83" s="266" t="e">
        <v>#DIV/0!</v>
      </c>
      <c r="CE83" s="266" t="e">
        <v>#DIV/0!</v>
      </c>
      <c r="CF83" s="266" t="e">
        <v>#DIV/0!</v>
      </c>
      <c r="CG83" s="266" t="e">
        <v>#DIV/0!</v>
      </c>
      <c r="CH83" s="266" t="e">
        <v>#DIV/0!</v>
      </c>
      <c r="CI83" s="152"/>
      <c r="CL83" s="152"/>
      <c r="CM83" s="152"/>
      <c r="CN83" s="152"/>
      <c r="CS83" s="224">
        <v>39883</v>
      </c>
      <c r="CT83" s="225"/>
      <c r="CU83" s="225"/>
      <c r="CV83" s="225"/>
      <c r="CW83" s="225"/>
      <c r="CX83" s="225"/>
      <c r="CY83" s="225"/>
      <c r="CZ83" s="225"/>
      <c r="DA83" s="249">
        <v>0</v>
      </c>
      <c r="DC83" s="256"/>
    </row>
    <row r="84" spans="1:107">
      <c r="A84" s="219" t="s">
        <v>953</v>
      </c>
      <c r="B84" s="219" t="s">
        <v>954</v>
      </c>
      <c r="C84" s="220">
        <v>0</v>
      </c>
      <c r="D84" s="220">
        <v>0</v>
      </c>
      <c r="E84" s="220">
        <v>0</v>
      </c>
      <c r="F84" s="220">
        <v>0</v>
      </c>
      <c r="G84" s="220">
        <v>0</v>
      </c>
      <c r="H84" s="220">
        <v>0</v>
      </c>
      <c r="I84" s="220">
        <v>0</v>
      </c>
      <c r="J84" s="220">
        <v>0</v>
      </c>
      <c r="K84" s="220">
        <v>0</v>
      </c>
      <c r="L84" s="220">
        <v>0</v>
      </c>
      <c r="M84" s="220">
        <v>0</v>
      </c>
      <c r="O84" s="156">
        <v>0</v>
      </c>
      <c r="P84" s="75" t="s">
        <v>34</v>
      </c>
      <c r="T84" s="149" t="s">
        <v>1025</v>
      </c>
      <c r="U84" s="149" t="s">
        <v>954</v>
      </c>
      <c r="V84" s="157">
        <v>0</v>
      </c>
      <c r="W84" s="157">
        <v>0</v>
      </c>
      <c r="X84" s="157">
        <v>0</v>
      </c>
      <c r="Y84" s="157">
        <v>0</v>
      </c>
      <c r="Z84" s="157">
        <v>0</v>
      </c>
      <c r="AA84" s="157">
        <v>0</v>
      </c>
      <c r="AB84" s="157">
        <v>0</v>
      </c>
      <c r="AC84" s="157">
        <v>0</v>
      </c>
      <c r="AD84" s="157">
        <v>0</v>
      </c>
      <c r="AE84" s="157">
        <v>0</v>
      </c>
      <c r="AF84" s="157">
        <v>0</v>
      </c>
      <c r="AG84" s="149"/>
      <c r="AH84" s="75">
        <v>0</v>
      </c>
      <c r="AI84" s="75" t="s">
        <v>34</v>
      </c>
      <c r="AL84" s="152"/>
      <c r="AM84" s="152"/>
      <c r="AN84" s="152" t="s">
        <v>989</v>
      </c>
      <c r="AO84" s="164">
        <v>864331.66237511276</v>
      </c>
      <c r="AP84" s="164">
        <v>14223775.731667735</v>
      </c>
      <c r="AQ84" s="164">
        <v>4459997.9386789221</v>
      </c>
      <c r="AR84" s="164">
        <v>0</v>
      </c>
      <c r="AS84" s="164">
        <v>8207841.1132285492</v>
      </c>
      <c r="AT84" s="164">
        <v>25267349.020451277</v>
      </c>
      <c r="AU84" s="164">
        <v>3811460.0192756704</v>
      </c>
      <c r="AV84" s="164">
        <v>1703935.8154445142</v>
      </c>
      <c r="AW84" s="164">
        <v>19085.181159999927</v>
      </c>
      <c r="AX84" s="164">
        <v>58557776.482281782</v>
      </c>
      <c r="AZ84" s="152">
        <v>84</v>
      </c>
      <c r="BA84" s="226">
        <v>42917</v>
      </c>
      <c r="BB84" s="261">
        <v>0</v>
      </c>
      <c r="BC84" s="262" t="e">
        <v>#DIV/0!</v>
      </c>
      <c r="BD84" s="263" t="e">
        <v>#DIV/0!</v>
      </c>
      <c r="BE84" s="264" t="e">
        <v>#DIV/0!</v>
      </c>
      <c r="BF84" s="264" t="e">
        <v>#DIV/0!</v>
      </c>
      <c r="BG84" s="264" t="e">
        <v>#DIV/0!</v>
      </c>
      <c r="BH84" s="264" t="e">
        <v>#DIV/0!</v>
      </c>
      <c r="BI84" s="264" t="e">
        <v>#DIV/0!</v>
      </c>
      <c r="BJ84" s="264" t="e">
        <v>#DIV/0!</v>
      </c>
      <c r="BK84" s="264" t="e">
        <v>#DIV/0!</v>
      </c>
      <c r="BL84" s="264" t="e">
        <v>#DIV/0!</v>
      </c>
      <c r="BM84" s="152"/>
      <c r="BP84" s="152"/>
      <c r="BQ84" s="152"/>
      <c r="BR84" s="152"/>
      <c r="BS84" s="152"/>
      <c r="BT84" s="152"/>
      <c r="BU84" s="152"/>
      <c r="BV84" s="152">
        <v>84</v>
      </c>
      <c r="BW84" s="226">
        <v>42917</v>
      </c>
      <c r="BX84" s="261">
        <v>0</v>
      </c>
      <c r="BY84" s="262" t="e">
        <v>#DIV/0!</v>
      </c>
      <c r="BZ84" s="265" t="e">
        <v>#DIV/0!</v>
      </c>
      <c r="CA84" s="266" t="e">
        <v>#DIV/0!</v>
      </c>
      <c r="CB84" s="266" t="e">
        <v>#DIV/0!</v>
      </c>
      <c r="CC84" s="266" t="e">
        <v>#DIV/0!</v>
      </c>
      <c r="CD84" s="266" t="e">
        <v>#DIV/0!</v>
      </c>
      <c r="CE84" s="266" t="e">
        <v>#DIV/0!</v>
      </c>
      <c r="CF84" s="266" t="e">
        <v>#DIV/0!</v>
      </c>
      <c r="CG84" s="266" t="e">
        <v>#DIV/0!</v>
      </c>
      <c r="CH84" s="266" t="e">
        <v>#DIV/0!</v>
      </c>
      <c r="CI84" s="152"/>
      <c r="CL84" s="152"/>
      <c r="CM84" s="152"/>
      <c r="CN84" s="152"/>
      <c r="CS84" s="224">
        <v>39904</v>
      </c>
      <c r="CT84" s="225"/>
      <c r="CU84" s="225"/>
      <c r="CV84" s="225"/>
      <c r="CW84" s="225"/>
      <c r="CX84" s="225"/>
      <c r="CY84" s="225"/>
      <c r="CZ84" s="225"/>
      <c r="DA84" s="249">
        <v>0</v>
      </c>
    </row>
    <row r="85" spans="1:107">
      <c r="A85" s="219" t="s">
        <v>953</v>
      </c>
      <c r="B85" s="219" t="s">
        <v>954</v>
      </c>
      <c r="C85" s="220">
        <v>0</v>
      </c>
      <c r="D85" s="220">
        <v>0</v>
      </c>
      <c r="E85" s="220">
        <v>0</v>
      </c>
      <c r="F85" s="220">
        <v>0</v>
      </c>
      <c r="G85" s="220">
        <v>0</v>
      </c>
      <c r="H85" s="220">
        <v>0</v>
      </c>
      <c r="I85" s="220">
        <v>0</v>
      </c>
      <c r="J85" s="220">
        <v>0</v>
      </c>
      <c r="K85" s="220">
        <v>0</v>
      </c>
      <c r="L85" s="220">
        <v>0</v>
      </c>
      <c r="M85" s="220">
        <v>0</v>
      </c>
      <c r="O85" s="156">
        <v>0</v>
      </c>
      <c r="P85" s="75" t="s">
        <v>34</v>
      </c>
      <c r="T85" s="149" t="s">
        <v>1026</v>
      </c>
      <c r="U85" s="149" t="s">
        <v>954</v>
      </c>
      <c r="V85" s="157">
        <v>0</v>
      </c>
      <c r="W85" s="157">
        <v>0</v>
      </c>
      <c r="X85" s="157">
        <v>0</v>
      </c>
      <c r="Y85" s="157">
        <v>0</v>
      </c>
      <c r="Z85" s="157">
        <v>0</v>
      </c>
      <c r="AA85" s="157">
        <v>0</v>
      </c>
      <c r="AB85" s="157">
        <v>0</v>
      </c>
      <c r="AC85" s="157">
        <v>0</v>
      </c>
      <c r="AD85" s="157">
        <v>0</v>
      </c>
      <c r="AE85" s="157">
        <v>0</v>
      </c>
      <c r="AF85" s="157">
        <v>0</v>
      </c>
      <c r="AG85" s="149"/>
      <c r="AH85" s="75">
        <v>0</v>
      </c>
      <c r="AI85" s="75" t="s">
        <v>34</v>
      </c>
      <c r="AL85" s="152"/>
      <c r="AM85" s="152"/>
      <c r="AN85" s="152" t="s">
        <v>991</v>
      </c>
      <c r="AO85" s="164">
        <v>864331.66237511276</v>
      </c>
      <c r="AP85" s="164">
        <v>14223775.731667735</v>
      </c>
      <c r="AQ85" s="164">
        <v>4459997.9386789221</v>
      </c>
      <c r="AR85" s="164">
        <v>0</v>
      </c>
      <c r="AS85" s="164">
        <v>8207841.1132285492</v>
      </c>
      <c r="AT85" s="164">
        <v>25267349.020451277</v>
      </c>
      <c r="AU85" s="164">
        <v>3811460.0192756704</v>
      </c>
      <c r="AV85" s="164">
        <v>1703935.8154445142</v>
      </c>
      <c r="AW85" s="164">
        <v>19085.181159999927</v>
      </c>
      <c r="AX85" s="164">
        <v>58557776.482281782</v>
      </c>
      <c r="AZ85" s="152">
        <v>85</v>
      </c>
      <c r="BA85" s="226">
        <v>42948</v>
      </c>
      <c r="BB85" s="261">
        <v>0</v>
      </c>
      <c r="BC85" s="262" t="e">
        <v>#DIV/0!</v>
      </c>
      <c r="BD85" s="263" t="e">
        <v>#DIV/0!</v>
      </c>
      <c r="BE85" s="264" t="e">
        <v>#DIV/0!</v>
      </c>
      <c r="BF85" s="264" t="e">
        <v>#DIV/0!</v>
      </c>
      <c r="BG85" s="264" t="e">
        <v>#DIV/0!</v>
      </c>
      <c r="BH85" s="264" t="e">
        <v>#DIV/0!</v>
      </c>
      <c r="BI85" s="264" t="e">
        <v>#DIV/0!</v>
      </c>
      <c r="BJ85" s="264" t="e">
        <v>#DIV/0!</v>
      </c>
      <c r="BK85" s="264" t="e">
        <v>#DIV/0!</v>
      </c>
      <c r="BL85" s="264" t="e">
        <v>#DIV/0!</v>
      </c>
      <c r="BM85" s="152"/>
      <c r="BP85" s="152"/>
      <c r="BQ85" s="152"/>
      <c r="BR85" s="152"/>
      <c r="BS85" s="152"/>
      <c r="BT85" s="152"/>
      <c r="BU85" s="152"/>
      <c r="BV85" s="152">
        <v>85</v>
      </c>
      <c r="BW85" s="226">
        <v>42948</v>
      </c>
      <c r="BX85" s="261">
        <v>0</v>
      </c>
      <c r="BY85" s="262" t="e">
        <v>#DIV/0!</v>
      </c>
      <c r="BZ85" s="265" t="e">
        <v>#DIV/0!</v>
      </c>
      <c r="CA85" s="266" t="e">
        <v>#DIV/0!</v>
      </c>
      <c r="CB85" s="266" t="e">
        <v>#DIV/0!</v>
      </c>
      <c r="CC85" s="266" t="e">
        <v>#DIV/0!</v>
      </c>
      <c r="CD85" s="266" t="e">
        <v>#DIV/0!</v>
      </c>
      <c r="CE85" s="266" t="e">
        <v>#DIV/0!</v>
      </c>
      <c r="CF85" s="266" t="e">
        <v>#DIV/0!</v>
      </c>
      <c r="CG85" s="266" t="e">
        <v>#DIV/0!</v>
      </c>
      <c r="CH85" s="266" t="e">
        <v>#DIV/0!</v>
      </c>
      <c r="CI85" s="152"/>
      <c r="CL85" s="152"/>
      <c r="CM85" s="152"/>
      <c r="CN85" s="152"/>
      <c r="CS85" s="224">
        <v>39962</v>
      </c>
      <c r="CT85" s="225"/>
      <c r="CU85" s="225"/>
      <c r="CV85" s="225"/>
      <c r="CW85" s="225"/>
      <c r="CX85" s="225"/>
      <c r="CY85" s="225"/>
      <c r="CZ85" s="225"/>
      <c r="DA85" s="249">
        <v>0</v>
      </c>
      <c r="DC85" s="3" t="s">
        <v>1027</v>
      </c>
    </row>
    <row r="86" spans="1:107">
      <c r="A86" s="3" t="s">
        <v>1028</v>
      </c>
      <c r="B86" s="3" t="s">
        <v>685</v>
      </c>
      <c r="C86" s="155">
        <v>2.0409234834423379E-2</v>
      </c>
      <c r="D86" s="155">
        <v>0.23519784592761808</v>
      </c>
      <c r="E86" s="155">
        <v>6.867824761025805E-2</v>
      </c>
      <c r="F86" s="155">
        <v>0</v>
      </c>
      <c r="G86" s="155">
        <v>0.13120049512239645</v>
      </c>
      <c r="H86" s="155">
        <v>0.45384803705212179</v>
      </c>
      <c r="I86" s="155">
        <v>6.3389226717671179E-2</v>
      </c>
      <c r="J86" s="155">
        <v>2.6994212296991602E-2</v>
      </c>
      <c r="K86" s="155">
        <v>2.8270043851925166E-4</v>
      </c>
      <c r="L86" s="155">
        <v>0</v>
      </c>
      <c r="M86" s="155">
        <v>0</v>
      </c>
      <c r="O86" s="156">
        <v>0.99999999999999989</v>
      </c>
      <c r="P86" s="75" t="s">
        <v>34</v>
      </c>
      <c r="T86" s="149" t="s">
        <v>1028</v>
      </c>
      <c r="U86" s="149" t="s">
        <v>685</v>
      </c>
      <c r="V86" s="157">
        <v>2.0409234834423379E-2</v>
      </c>
      <c r="W86" s="157">
        <v>0.23519784592761808</v>
      </c>
      <c r="X86" s="157">
        <v>6.867824761025805E-2</v>
      </c>
      <c r="Y86" s="157">
        <v>0</v>
      </c>
      <c r="Z86" s="157">
        <v>0.13120049512239645</v>
      </c>
      <c r="AA86" s="157">
        <v>0.45384803705212179</v>
      </c>
      <c r="AB86" s="157">
        <v>6.3389226717671179E-2</v>
      </c>
      <c r="AC86" s="157">
        <v>2.6994212296991602E-2</v>
      </c>
      <c r="AD86" s="157">
        <v>2.8270043851925166E-4</v>
      </c>
      <c r="AE86" s="157">
        <v>0</v>
      </c>
      <c r="AF86" s="157">
        <v>0</v>
      </c>
      <c r="AG86" s="149"/>
      <c r="AH86" s="75">
        <v>0.99999999999999989</v>
      </c>
      <c r="AI86" s="75" t="s">
        <v>34</v>
      </c>
      <c r="AL86" s="152"/>
      <c r="AN86" s="152" t="s">
        <v>993</v>
      </c>
      <c r="AO86" s="164">
        <v>864331.66237511276</v>
      </c>
      <c r="AP86" s="164">
        <v>14223775.731667735</v>
      </c>
      <c r="AQ86" s="164">
        <v>4459997.9386789221</v>
      </c>
      <c r="AR86" s="164">
        <v>0</v>
      </c>
      <c r="AS86" s="164">
        <v>8207841.1132285492</v>
      </c>
      <c r="AT86" s="164">
        <v>25267349.020451277</v>
      </c>
      <c r="AU86" s="164">
        <v>3811460.0192756704</v>
      </c>
      <c r="AV86" s="164">
        <v>1703935.8154445142</v>
      </c>
      <c r="AW86" s="164">
        <v>19085.181159999927</v>
      </c>
      <c r="AX86" s="164">
        <v>58557776.482281782</v>
      </c>
      <c r="AZ86" s="152">
        <v>86</v>
      </c>
      <c r="BA86" s="226">
        <v>42979</v>
      </c>
      <c r="BB86" s="261">
        <v>0</v>
      </c>
      <c r="BC86" s="262" t="e">
        <v>#DIV/0!</v>
      </c>
      <c r="BD86" s="263" t="e">
        <v>#DIV/0!</v>
      </c>
      <c r="BE86" s="264" t="e">
        <v>#DIV/0!</v>
      </c>
      <c r="BF86" s="264" t="e">
        <v>#DIV/0!</v>
      </c>
      <c r="BG86" s="264" t="e">
        <v>#DIV/0!</v>
      </c>
      <c r="BH86" s="264" t="e">
        <v>#DIV/0!</v>
      </c>
      <c r="BI86" s="264" t="e">
        <v>#DIV/0!</v>
      </c>
      <c r="BJ86" s="264" t="e">
        <v>#DIV/0!</v>
      </c>
      <c r="BK86" s="264" t="e">
        <v>#DIV/0!</v>
      </c>
      <c r="BL86" s="264" t="e">
        <v>#DIV/0!</v>
      </c>
      <c r="BM86" s="152"/>
      <c r="BP86" s="152"/>
      <c r="BQ86" s="152"/>
      <c r="BR86" s="152"/>
      <c r="BS86" s="152"/>
      <c r="BT86" s="152"/>
      <c r="BU86" s="152"/>
      <c r="BV86" s="152">
        <v>86</v>
      </c>
      <c r="BW86" s="226">
        <v>42979</v>
      </c>
      <c r="BX86" s="261">
        <v>0</v>
      </c>
      <c r="BY86" s="262" t="e">
        <v>#DIV/0!</v>
      </c>
      <c r="BZ86" s="265" t="e">
        <v>#DIV/0!</v>
      </c>
      <c r="CA86" s="266" t="e">
        <v>#DIV/0!</v>
      </c>
      <c r="CB86" s="266" t="e">
        <v>#DIV/0!</v>
      </c>
      <c r="CC86" s="266" t="e">
        <v>#DIV/0!</v>
      </c>
      <c r="CD86" s="266" t="e">
        <v>#DIV/0!</v>
      </c>
      <c r="CE86" s="266" t="e">
        <v>#DIV/0!</v>
      </c>
      <c r="CF86" s="266" t="e">
        <v>#DIV/0!</v>
      </c>
      <c r="CG86" s="266" t="e">
        <v>#DIV/0!</v>
      </c>
      <c r="CH86" s="266" t="e">
        <v>#DIV/0!</v>
      </c>
      <c r="CI86" s="152"/>
      <c r="CL86" s="152"/>
      <c r="CM86" s="152"/>
      <c r="CN86" s="152"/>
      <c r="CS86" s="224">
        <v>39993</v>
      </c>
      <c r="CT86" s="225"/>
      <c r="CU86" s="225"/>
      <c r="CV86" s="225"/>
      <c r="CW86" s="225"/>
      <c r="CX86" s="225"/>
      <c r="CY86" s="225"/>
      <c r="CZ86" s="225"/>
      <c r="DA86" s="249">
        <v>0</v>
      </c>
      <c r="DC86" s="256"/>
    </row>
    <row r="87" spans="1:107">
      <c r="A87" s="3" t="s">
        <v>1029</v>
      </c>
      <c r="B87" s="3" t="s">
        <v>1030</v>
      </c>
      <c r="C87" s="155">
        <v>2.3458904564911346E-2</v>
      </c>
      <c r="D87" s="155">
        <v>0.34395400959769096</v>
      </c>
      <c r="E87" s="155">
        <v>0.10076076833731971</v>
      </c>
      <c r="F87" s="155">
        <v>0</v>
      </c>
      <c r="G87" s="155">
        <v>9.2757811051434227E-2</v>
      </c>
      <c r="H87" s="155">
        <v>0.28549726689559646</v>
      </c>
      <c r="I87" s="155">
        <v>4.5744297939512478E-2</v>
      </c>
      <c r="J87" s="155">
        <v>1.7099990150648121E-2</v>
      </c>
      <c r="K87" s="155">
        <v>1.9623420361462117E-4</v>
      </c>
      <c r="L87" s="155">
        <v>9.0530717259271809E-2</v>
      </c>
      <c r="M87" s="155">
        <v>0</v>
      </c>
      <c r="O87" s="156">
        <v>0.99999999999999978</v>
      </c>
      <c r="P87" s="75" t="s">
        <v>34</v>
      </c>
      <c r="T87" s="149" t="s">
        <v>1029</v>
      </c>
      <c r="U87" s="149" t="s">
        <v>1030</v>
      </c>
      <c r="V87" s="157">
        <v>2.3458904564911346E-2</v>
      </c>
      <c r="W87" s="157">
        <v>0.34395400959769096</v>
      </c>
      <c r="X87" s="157">
        <v>0.10076076833731971</v>
      </c>
      <c r="Y87" s="157">
        <v>0</v>
      </c>
      <c r="Z87" s="157">
        <v>9.2757811051434227E-2</v>
      </c>
      <c r="AA87" s="157">
        <v>0.28549726689559646</v>
      </c>
      <c r="AB87" s="157">
        <v>4.5744297939512478E-2</v>
      </c>
      <c r="AC87" s="157">
        <v>1.7099990150648121E-2</v>
      </c>
      <c r="AD87" s="157">
        <v>1.9623420361462117E-4</v>
      </c>
      <c r="AE87" s="157">
        <v>9.0530717259271809E-2</v>
      </c>
      <c r="AF87" s="157">
        <v>0</v>
      </c>
      <c r="AG87" s="149"/>
      <c r="AH87" s="75">
        <v>0.99999999999999978</v>
      </c>
      <c r="AI87" s="75" t="s">
        <v>34</v>
      </c>
      <c r="AL87" s="152"/>
      <c r="AM87" s="152"/>
      <c r="AN87" s="152" t="s">
        <v>995</v>
      </c>
      <c r="AO87" s="164">
        <v>864331.66237511276</v>
      </c>
      <c r="AP87" s="164">
        <v>14223775.731667735</v>
      </c>
      <c r="AQ87" s="164">
        <v>4459997.9386789221</v>
      </c>
      <c r="AR87" s="164">
        <v>0</v>
      </c>
      <c r="AS87" s="164">
        <v>8207841.1132285492</v>
      </c>
      <c r="AT87" s="164">
        <v>25267349.020451277</v>
      </c>
      <c r="AU87" s="164">
        <v>3811460.0192756704</v>
      </c>
      <c r="AV87" s="164">
        <v>1703935.8154445142</v>
      </c>
      <c r="AW87" s="164">
        <v>19085.181159999927</v>
      </c>
      <c r="AX87" s="164">
        <v>58557776.482281782</v>
      </c>
      <c r="AZ87" s="152">
        <v>87</v>
      </c>
      <c r="BA87" s="226">
        <v>43009</v>
      </c>
      <c r="BB87" s="261">
        <v>0</v>
      </c>
      <c r="BC87" s="262" t="e">
        <v>#DIV/0!</v>
      </c>
      <c r="BD87" s="263" t="e">
        <v>#DIV/0!</v>
      </c>
      <c r="BE87" s="264" t="e">
        <v>#DIV/0!</v>
      </c>
      <c r="BF87" s="264" t="e">
        <v>#DIV/0!</v>
      </c>
      <c r="BG87" s="264" t="e">
        <v>#DIV/0!</v>
      </c>
      <c r="BH87" s="264" t="e">
        <v>#DIV/0!</v>
      </c>
      <c r="BI87" s="264" t="e">
        <v>#DIV/0!</v>
      </c>
      <c r="BJ87" s="264" t="e">
        <v>#DIV/0!</v>
      </c>
      <c r="BK87" s="264" t="e">
        <v>#DIV/0!</v>
      </c>
      <c r="BL87" s="264" t="e">
        <v>#DIV/0!</v>
      </c>
      <c r="BM87" s="152"/>
      <c r="BP87" s="152"/>
      <c r="BQ87" s="152"/>
      <c r="BR87" s="152"/>
      <c r="BS87" s="152"/>
      <c r="BT87" s="152"/>
      <c r="BU87" s="152"/>
      <c r="BV87" s="152">
        <v>87</v>
      </c>
      <c r="BW87" s="226">
        <v>43009</v>
      </c>
      <c r="BX87" s="261">
        <v>0</v>
      </c>
      <c r="BY87" s="262" t="e">
        <v>#DIV/0!</v>
      </c>
      <c r="BZ87" s="265" t="e">
        <v>#DIV/0!</v>
      </c>
      <c r="CA87" s="266" t="e">
        <v>#DIV/0!</v>
      </c>
      <c r="CB87" s="266" t="e">
        <v>#DIV/0!</v>
      </c>
      <c r="CC87" s="266" t="e">
        <v>#DIV/0!</v>
      </c>
      <c r="CD87" s="266" t="e">
        <v>#DIV/0!</v>
      </c>
      <c r="CE87" s="266" t="e">
        <v>#DIV/0!</v>
      </c>
      <c r="CF87" s="266" t="e">
        <v>#DIV/0!</v>
      </c>
      <c r="CG87" s="266" t="e">
        <v>#DIV/0!</v>
      </c>
      <c r="CH87" s="266" t="e">
        <v>#DIV/0!</v>
      </c>
      <c r="CI87" s="152"/>
      <c r="CL87" s="152"/>
      <c r="CM87" s="152"/>
      <c r="CN87" s="152"/>
      <c r="CS87" s="224">
        <v>40021</v>
      </c>
      <c r="CT87" s="225"/>
      <c r="CU87" s="225"/>
      <c r="CV87" s="225"/>
      <c r="CW87" s="225"/>
      <c r="CX87" s="225"/>
      <c r="CY87" s="225"/>
      <c r="CZ87" s="225"/>
      <c r="DA87" s="249">
        <v>0</v>
      </c>
    </row>
    <row r="88" spans="1:107">
      <c r="A88" s="3" t="s">
        <v>1031</v>
      </c>
      <c r="B88" s="3" t="s">
        <v>653</v>
      </c>
      <c r="C88" s="155">
        <v>1.5134619933727373E-2</v>
      </c>
      <c r="D88" s="155">
        <v>0.25573278859580434</v>
      </c>
      <c r="E88" s="155">
        <v>8.1987965249848777E-2</v>
      </c>
      <c r="F88" s="155">
        <v>0</v>
      </c>
      <c r="G88" s="155">
        <v>0.12587010540328428</v>
      </c>
      <c r="H88" s="155">
        <v>0.43580231949689441</v>
      </c>
      <c r="I88" s="155">
        <v>6.0233489985427296E-2</v>
      </c>
      <c r="J88" s="155">
        <v>2.5238711335013639E-2</v>
      </c>
      <c r="O88" s="156">
        <v>1</v>
      </c>
      <c r="P88" s="75" t="s">
        <v>34</v>
      </c>
      <c r="T88" s="149" t="s">
        <v>1031</v>
      </c>
      <c r="U88" s="149" t="s">
        <v>653</v>
      </c>
      <c r="V88" s="157">
        <v>1.5134619933727373E-2</v>
      </c>
      <c r="W88" s="157">
        <v>0.25573278859580434</v>
      </c>
      <c r="X88" s="157">
        <v>8.1987965249848777E-2</v>
      </c>
      <c r="Y88" s="157">
        <v>0</v>
      </c>
      <c r="Z88" s="157">
        <v>0.12587010540328428</v>
      </c>
      <c r="AA88" s="157">
        <v>0.43580231949689441</v>
      </c>
      <c r="AB88" s="157">
        <v>6.0233489985427296E-2</v>
      </c>
      <c r="AC88" s="157">
        <v>2.5238711335013639E-2</v>
      </c>
      <c r="AD88" s="149"/>
      <c r="AE88" s="149"/>
      <c r="AF88" s="149"/>
      <c r="AG88" s="149"/>
      <c r="AH88" s="75">
        <v>1</v>
      </c>
      <c r="AI88" s="75" t="s">
        <v>34</v>
      </c>
      <c r="AL88" s="152"/>
      <c r="AM88" s="152"/>
      <c r="AN88" s="152"/>
      <c r="AO88" s="152"/>
      <c r="AP88" s="152"/>
      <c r="AQ88" s="152"/>
      <c r="AR88" s="152"/>
      <c r="AS88" s="152"/>
      <c r="AT88" s="152"/>
      <c r="AU88" s="152"/>
      <c r="AV88" s="152"/>
      <c r="AW88" s="152"/>
      <c r="AX88" s="152"/>
      <c r="AZ88" s="152">
        <v>88</v>
      </c>
      <c r="BA88" s="226">
        <v>43040</v>
      </c>
      <c r="BB88" s="261">
        <v>0</v>
      </c>
      <c r="BC88" s="262" t="e">
        <v>#DIV/0!</v>
      </c>
      <c r="BD88" s="263" t="e">
        <v>#DIV/0!</v>
      </c>
      <c r="BE88" s="264" t="e">
        <v>#DIV/0!</v>
      </c>
      <c r="BF88" s="264" t="e">
        <v>#DIV/0!</v>
      </c>
      <c r="BG88" s="264" t="e">
        <v>#DIV/0!</v>
      </c>
      <c r="BH88" s="264" t="e">
        <v>#DIV/0!</v>
      </c>
      <c r="BI88" s="264" t="e">
        <v>#DIV/0!</v>
      </c>
      <c r="BJ88" s="264" t="e">
        <v>#DIV/0!</v>
      </c>
      <c r="BK88" s="264" t="e">
        <v>#DIV/0!</v>
      </c>
      <c r="BL88" s="264" t="e">
        <v>#DIV/0!</v>
      </c>
      <c r="BM88" s="152"/>
      <c r="BP88" s="152"/>
      <c r="BQ88" s="152"/>
      <c r="BR88" s="152"/>
      <c r="BS88" s="152"/>
      <c r="BT88" s="152"/>
      <c r="BU88" s="152"/>
      <c r="BV88" s="152">
        <v>88</v>
      </c>
      <c r="BW88" s="226">
        <v>43040</v>
      </c>
      <c r="BX88" s="261">
        <v>0</v>
      </c>
      <c r="BY88" s="262" t="e">
        <v>#DIV/0!</v>
      </c>
      <c r="BZ88" s="265" t="e">
        <v>#DIV/0!</v>
      </c>
      <c r="CA88" s="266" t="e">
        <v>#DIV/0!</v>
      </c>
      <c r="CB88" s="266" t="e">
        <v>#DIV/0!</v>
      </c>
      <c r="CC88" s="266" t="e">
        <v>#DIV/0!</v>
      </c>
      <c r="CD88" s="266" t="e">
        <v>#DIV/0!</v>
      </c>
      <c r="CE88" s="266" t="e">
        <v>#DIV/0!</v>
      </c>
      <c r="CF88" s="266" t="e">
        <v>#DIV/0!</v>
      </c>
      <c r="CG88" s="266" t="e">
        <v>#DIV/0!</v>
      </c>
      <c r="CH88" s="266" t="e">
        <v>#DIV/0!</v>
      </c>
      <c r="CI88" s="152"/>
      <c r="CL88" s="152"/>
      <c r="CM88" s="152"/>
      <c r="CN88" s="152"/>
      <c r="CS88" s="224">
        <v>40028</v>
      </c>
      <c r="CT88" s="225"/>
      <c r="CU88" s="225"/>
      <c r="CV88" s="225"/>
      <c r="CW88" s="225"/>
      <c r="CX88" s="225"/>
      <c r="CY88" s="225"/>
      <c r="CZ88" s="225"/>
      <c r="DA88" s="249">
        <v>0</v>
      </c>
    </row>
    <row r="89" spans="1:107">
      <c r="O89" s="101"/>
      <c r="T89" s="149"/>
      <c r="U89" s="149"/>
      <c r="V89" s="149"/>
      <c r="W89" s="149"/>
      <c r="X89" s="149"/>
      <c r="Y89" s="149"/>
      <c r="Z89" s="149"/>
      <c r="AA89" s="149"/>
      <c r="AB89" s="149"/>
      <c r="AC89" s="149"/>
      <c r="AD89" s="149"/>
      <c r="AE89" s="149"/>
      <c r="AF89" s="149"/>
      <c r="AG89" s="149"/>
      <c r="AL89" s="152"/>
      <c r="AM89" s="152"/>
      <c r="AN89" s="152" t="s">
        <v>974</v>
      </c>
      <c r="AO89" s="152"/>
      <c r="AP89" s="152"/>
      <c r="AQ89" s="152"/>
      <c r="AR89" s="152"/>
      <c r="AS89" s="152"/>
      <c r="AT89" s="152"/>
      <c r="AU89" s="152"/>
      <c r="AV89" s="152"/>
      <c r="AW89" s="152"/>
      <c r="AX89" s="152"/>
      <c r="AZ89" s="152">
        <v>89</v>
      </c>
      <c r="BA89" s="226">
        <v>43070</v>
      </c>
      <c r="BB89" s="268">
        <v>0</v>
      </c>
      <c r="BC89" s="269" t="e">
        <v>#DIV/0!</v>
      </c>
      <c r="BD89" s="270" t="e">
        <v>#DIV/0!</v>
      </c>
      <c r="BE89" s="184" t="e">
        <v>#DIV/0!</v>
      </c>
      <c r="BF89" s="184" t="e">
        <v>#DIV/0!</v>
      </c>
      <c r="BG89" s="184" t="e">
        <v>#DIV/0!</v>
      </c>
      <c r="BH89" s="184" t="e">
        <v>#DIV/0!</v>
      </c>
      <c r="BI89" s="184" t="e">
        <v>#DIV/0!</v>
      </c>
      <c r="BJ89" s="184" t="e">
        <v>#DIV/0!</v>
      </c>
      <c r="BK89" s="184" t="e">
        <v>#DIV/0!</v>
      </c>
      <c r="BL89" s="184" t="e">
        <v>#DIV/0!</v>
      </c>
      <c r="BM89" s="152"/>
      <c r="BP89" s="152"/>
      <c r="BQ89" s="152"/>
      <c r="BR89" s="152"/>
      <c r="BS89" s="152"/>
      <c r="BT89" s="152"/>
      <c r="BU89" s="152"/>
      <c r="BV89" s="152">
        <v>89</v>
      </c>
      <c r="BW89" s="226">
        <v>43070</v>
      </c>
      <c r="BX89" s="268">
        <v>0</v>
      </c>
      <c r="BY89" s="269" t="e">
        <v>#DIV/0!</v>
      </c>
      <c r="BZ89" s="271" t="e">
        <v>#DIV/0!</v>
      </c>
      <c r="CA89" s="272" t="e">
        <v>#DIV/0!</v>
      </c>
      <c r="CB89" s="272" t="e">
        <v>#DIV/0!</v>
      </c>
      <c r="CC89" s="272" t="e">
        <v>#DIV/0!</v>
      </c>
      <c r="CD89" s="272" t="e">
        <v>#DIV/0!</v>
      </c>
      <c r="CE89" s="272" t="e">
        <v>#DIV/0!</v>
      </c>
      <c r="CF89" s="272" t="e">
        <v>#DIV/0!</v>
      </c>
      <c r="CG89" s="272" t="e">
        <v>#DIV/0!</v>
      </c>
      <c r="CH89" s="272" t="e">
        <v>#DIV/0!</v>
      </c>
      <c r="CI89" s="152"/>
      <c r="CL89" s="152"/>
      <c r="CM89" s="152"/>
      <c r="CN89" s="152"/>
      <c r="CS89" s="224">
        <v>40058</v>
      </c>
      <c r="CT89" s="225"/>
      <c r="CU89" s="225"/>
      <c r="CV89" s="225"/>
      <c r="CW89" s="225"/>
      <c r="CX89" s="225"/>
      <c r="CY89" s="225"/>
      <c r="CZ89" s="225"/>
      <c r="DA89" s="249">
        <v>0</v>
      </c>
    </row>
    <row r="90" spans="1:107">
      <c r="T90" s="149"/>
      <c r="U90" s="149"/>
      <c r="V90" s="149"/>
      <c r="W90" s="149"/>
      <c r="X90" s="149"/>
      <c r="Y90" s="149"/>
      <c r="Z90" s="149"/>
      <c r="AA90" s="149"/>
      <c r="AB90" s="149"/>
      <c r="AC90" s="149"/>
      <c r="AD90" s="149"/>
      <c r="AE90" s="149"/>
      <c r="AF90" s="149"/>
      <c r="AG90" s="149"/>
      <c r="AL90" s="152"/>
      <c r="AM90" s="152"/>
      <c r="AN90" s="152" t="s">
        <v>987</v>
      </c>
      <c r="AO90" s="187">
        <v>1.4760322442171953E-2</v>
      </c>
      <c r="AP90" s="187">
        <v>0.24290156809440192</v>
      </c>
      <c r="AQ90" s="187">
        <v>7.6164058927825129E-2</v>
      </c>
      <c r="AR90" s="187">
        <v>0</v>
      </c>
      <c r="AS90" s="187">
        <v>0.1401665433063711</v>
      </c>
      <c r="AT90" s="187">
        <v>0.43149433838384538</v>
      </c>
      <c r="AU90" s="187">
        <v>6.5088878851623219E-2</v>
      </c>
      <c r="AV90" s="187">
        <v>2.9098369470365485E-2</v>
      </c>
      <c r="AW90" s="187">
        <v>3.2592052339580651E-4</v>
      </c>
      <c r="AX90" s="188">
        <v>0.99999999999999989</v>
      </c>
      <c r="AZ90" s="152">
        <v>90</v>
      </c>
      <c r="BA90" s="152"/>
      <c r="BB90" s="152"/>
      <c r="BC90" s="152"/>
      <c r="BD90" s="273"/>
      <c r="BE90" s="152"/>
      <c r="BF90" s="152"/>
      <c r="BG90" s="152"/>
      <c r="BH90" s="152"/>
      <c r="BI90" s="152"/>
      <c r="BJ90" s="152"/>
      <c r="BK90" s="152"/>
      <c r="BL90" s="152"/>
      <c r="BM90" s="152"/>
      <c r="BP90" s="152"/>
      <c r="BQ90" s="152"/>
      <c r="BR90" s="152"/>
      <c r="BS90" s="152"/>
      <c r="BT90" s="152"/>
      <c r="BU90" s="152"/>
      <c r="BV90" s="152">
        <v>90</v>
      </c>
      <c r="BW90" s="152"/>
      <c r="BX90" s="152"/>
      <c r="BY90" s="152"/>
      <c r="BZ90" s="273"/>
      <c r="CA90" s="152"/>
      <c r="CB90" s="152"/>
      <c r="CC90" s="152"/>
      <c r="CD90" s="152"/>
      <c r="CE90" s="152"/>
      <c r="CF90" s="152"/>
      <c r="CG90" s="152"/>
      <c r="CH90" s="152"/>
      <c r="CI90" s="152"/>
      <c r="CL90" s="152"/>
      <c r="CM90" s="152"/>
      <c r="CN90" s="152"/>
      <c r="CS90" s="224">
        <v>40114</v>
      </c>
      <c r="CT90" s="225"/>
      <c r="CU90" s="225"/>
      <c r="CV90" s="225"/>
      <c r="CW90" s="225"/>
      <c r="CX90" s="225"/>
      <c r="CY90" s="225"/>
      <c r="CZ90" s="225"/>
      <c r="DA90" s="249">
        <v>0</v>
      </c>
    </row>
    <row r="91" spans="1:107">
      <c r="T91" s="149"/>
      <c r="U91" s="149"/>
      <c r="V91" s="149"/>
      <c r="W91" s="149"/>
      <c r="X91" s="149"/>
      <c r="Y91" s="149"/>
      <c r="Z91" s="149"/>
      <c r="AA91" s="149"/>
      <c r="AB91" s="149"/>
      <c r="AC91" s="149"/>
      <c r="AD91" s="149"/>
      <c r="AE91" s="149"/>
      <c r="AF91" s="149"/>
      <c r="AG91" s="149"/>
      <c r="AL91" s="152"/>
      <c r="AM91" s="152"/>
      <c r="AN91" s="152" t="s">
        <v>989</v>
      </c>
      <c r="AO91" s="187">
        <v>1.4760322442171953E-2</v>
      </c>
      <c r="AP91" s="187">
        <v>0.24290156809440192</v>
      </c>
      <c r="AQ91" s="187">
        <v>7.6164058927825129E-2</v>
      </c>
      <c r="AR91" s="187">
        <v>0</v>
      </c>
      <c r="AS91" s="187">
        <v>0.1401665433063711</v>
      </c>
      <c r="AT91" s="187">
        <v>0.43149433838384538</v>
      </c>
      <c r="AU91" s="187">
        <v>6.5088878851623219E-2</v>
      </c>
      <c r="AV91" s="187">
        <v>2.9098369470365485E-2</v>
      </c>
      <c r="AW91" s="187">
        <v>3.2592052339580651E-4</v>
      </c>
      <c r="AX91" s="188">
        <v>0.99999999999999989</v>
      </c>
      <c r="AZ91" s="152">
        <v>91</v>
      </c>
      <c r="BA91" s="152"/>
      <c r="BB91" s="261">
        <v>0</v>
      </c>
      <c r="BC91" s="262" t="e">
        <v>#DIV/0!</v>
      </c>
      <c r="BD91" s="274" t="e">
        <v>#DIV/0!</v>
      </c>
      <c r="BE91" s="261" t="e">
        <v>#DIV/0!</v>
      </c>
      <c r="BF91" s="261" t="e">
        <v>#DIV/0!</v>
      </c>
      <c r="BG91" s="261" t="e">
        <v>#DIV/0!</v>
      </c>
      <c r="BH91" s="261" t="e">
        <v>#DIV/0!</v>
      </c>
      <c r="BI91" s="261" t="e">
        <v>#DIV/0!</v>
      </c>
      <c r="BJ91" s="261" t="e">
        <v>#DIV/0!</v>
      </c>
      <c r="BK91" s="261" t="e">
        <v>#DIV/0!</v>
      </c>
      <c r="BL91" s="261" t="e">
        <v>#DIV/0!</v>
      </c>
      <c r="BM91" s="152"/>
      <c r="BP91" s="152"/>
      <c r="BQ91" s="152"/>
      <c r="BR91" s="152"/>
      <c r="BS91" s="152"/>
      <c r="BT91" s="152"/>
      <c r="BU91" s="152"/>
      <c r="BV91" s="152">
        <v>91</v>
      </c>
      <c r="BW91" s="152"/>
      <c r="BX91" s="261">
        <v>0</v>
      </c>
      <c r="BY91" s="262" t="e">
        <v>#DIV/0!</v>
      </c>
      <c r="BZ91" s="274" t="e">
        <v>#DIV/0!</v>
      </c>
      <c r="CA91" s="261" t="e">
        <v>#DIV/0!</v>
      </c>
      <c r="CB91" s="261" t="e">
        <v>#DIV/0!</v>
      </c>
      <c r="CC91" s="261" t="e">
        <v>#DIV/0!</v>
      </c>
      <c r="CD91" s="261" t="e">
        <v>#DIV/0!</v>
      </c>
      <c r="CE91" s="261" t="e">
        <v>#DIV/0!</v>
      </c>
      <c r="CF91" s="261" t="e">
        <v>#DIV/0!</v>
      </c>
      <c r="CG91" s="261" t="e">
        <v>#DIV/0!</v>
      </c>
      <c r="CH91" s="261" t="e">
        <v>#DIV/0!</v>
      </c>
      <c r="CI91" s="152"/>
      <c r="CL91" s="152"/>
      <c r="CM91" s="152"/>
      <c r="CN91" s="152"/>
      <c r="CS91" s="224">
        <v>40147</v>
      </c>
      <c r="CT91" s="225"/>
      <c r="CU91" s="225"/>
      <c r="CV91" s="225"/>
      <c r="CW91" s="225"/>
      <c r="CX91" s="225"/>
      <c r="CY91" s="225"/>
      <c r="CZ91" s="225"/>
      <c r="DA91" s="249">
        <v>0</v>
      </c>
    </row>
    <row r="92" spans="1:107">
      <c r="T92" s="149"/>
      <c r="U92" s="149"/>
      <c r="V92" s="149"/>
      <c r="W92" s="149"/>
      <c r="X92" s="149"/>
      <c r="Y92" s="149"/>
      <c r="Z92" s="149"/>
      <c r="AA92" s="149"/>
      <c r="AB92" s="149"/>
      <c r="AC92" s="149"/>
      <c r="AD92" s="149"/>
      <c r="AE92" s="149"/>
      <c r="AF92" s="149"/>
      <c r="AG92" s="149"/>
      <c r="AL92" s="152"/>
      <c r="AN92" s="152" t="s">
        <v>991</v>
      </c>
      <c r="AO92" s="187">
        <v>1.4760322442171953E-2</v>
      </c>
      <c r="AP92" s="187">
        <v>0.24290156809440192</v>
      </c>
      <c r="AQ92" s="187">
        <v>7.6164058927825129E-2</v>
      </c>
      <c r="AR92" s="187">
        <v>0</v>
      </c>
      <c r="AS92" s="187">
        <v>0.1401665433063711</v>
      </c>
      <c r="AT92" s="187">
        <v>0.43149433838384538</v>
      </c>
      <c r="AU92" s="187">
        <v>6.5088878851623219E-2</v>
      </c>
      <c r="AV92" s="187">
        <v>2.9098369470365485E-2</v>
      </c>
      <c r="AW92" s="187">
        <v>3.2592052339580651E-4</v>
      </c>
      <c r="AX92" s="188">
        <v>0.99999999999999989</v>
      </c>
      <c r="AZ92" s="152">
        <v>92</v>
      </c>
      <c r="BD92" s="275"/>
      <c r="BP92" s="152"/>
      <c r="BQ92" s="152"/>
      <c r="BR92" s="152"/>
      <c r="BS92" s="152"/>
      <c r="BT92" s="152"/>
      <c r="BU92" s="152"/>
      <c r="BV92" s="152">
        <v>92</v>
      </c>
      <c r="BZ92" s="275"/>
      <c r="CL92" s="152"/>
      <c r="CM92" s="152"/>
      <c r="CN92" s="152"/>
      <c r="CS92" s="237">
        <v>40156</v>
      </c>
      <c r="CT92" s="238"/>
      <c r="CU92" s="238"/>
      <c r="CV92" s="238"/>
      <c r="CW92" s="238"/>
      <c r="CX92" s="238"/>
      <c r="CY92" s="238"/>
      <c r="CZ92" s="238"/>
      <c r="DA92" s="255">
        <v>0</v>
      </c>
    </row>
    <row r="93" spans="1:107">
      <c r="T93" s="149"/>
      <c r="U93" s="149"/>
      <c r="V93" s="149"/>
      <c r="W93" s="149"/>
      <c r="X93" s="149"/>
      <c r="Y93" s="149"/>
      <c r="Z93" s="149"/>
      <c r="AA93" s="149"/>
      <c r="AB93" s="149"/>
      <c r="AC93" s="149"/>
      <c r="AD93" s="149"/>
      <c r="AE93" s="149"/>
      <c r="AF93" s="149"/>
      <c r="AG93" s="149"/>
      <c r="AL93" s="152"/>
      <c r="AM93" s="152"/>
      <c r="AN93" s="152" t="s">
        <v>993</v>
      </c>
      <c r="AO93" s="187">
        <v>1.4760322442171953E-2</v>
      </c>
      <c r="AP93" s="187">
        <v>0.24290156809440192</v>
      </c>
      <c r="AQ93" s="187">
        <v>7.6164058927825129E-2</v>
      </c>
      <c r="AR93" s="187">
        <v>0</v>
      </c>
      <c r="AS93" s="187">
        <v>0.1401665433063711</v>
      </c>
      <c r="AT93" s="187">
        <v>0.43149433838384538</v>
      </c>
      <c r="AU93" s="187">
        <v>6.5088878851623219E-2</v>
      </c>
      <c r="AV93" s="187">
        <v>2.9098369470365485E-2</v>
      </c>
      <c r="AW93" s="187">
        <v>3.2592052339580651E-4</v>
      </c>
      <c r="AX93" s="188">
        <v>0.99999999999999989</v>
      </c>
      <c r="AZ93" s="152">
        <v>93</v>
      </c>
      <c r="BA93" s="152" t="s">
        <v>1032</v>
      </c>
      <c r="BB93" s="152"/>
      <c r="BC93" s="152"/>
      <c r="BD93" s="276">
        <v>0</v>
      </c>
      <c r="BE93" s="262">
        <v>0</v>
      </c>
      <c r="BF93" s="262">
        <v>0</v>
      </c>
      <c r="BG93" s="262">
        <v>0</v>
      </c>
      <c r="BH93" s="262">
        <v>0</v>
      </c>
      <c r="BI93" s="262">
        <v>0</v>
      </c>
      <c r="BJ93" s="262">
        <v>0</v>
      </c>
      <c r="BK93" s="262">
        <v>0</v>
      </c>
      <c r="BL93" s="262">
        <v>0</v>
      </c>
      <c r="BM93" s="188">
        <v>0</v>
      </c>
      <c r="BP93" s="152"/>
      <c r="BQ93" s="152"/>
      <c r="BR93" s="152"/>
      <c r="BS93" s="152"/>
      <c r="BT93" s="152"/>
      <c r="BU93" s="152"/>
      <c r="BV93" s="152">
        <v>93</v>
      </c>
      <c r="BW93" s="152" t="s">
        <v>1033</v>
      </c>
      <c r="BX93" s="152"/>
      <c r="BY93" s="152"/>
      <c r="BZ93" s="276">
        <v>0</v>
      </c>
      <c r="CA93" s="262">
        <v>0</v>
      </c>
      <c r="CB93" s="262">
        <v>0</v>
      </c>
      <c r="CC93" s="262">
        <v>0</v>
      </c>
      <c r="CD93" s="262">
        <v>0</v>
      </c>
      <c r="CE93" s="262">
        <v>0</v>
      </c>
      <c r="CF93" s="262">
        <v>0</v>
      </c>
      <c r="CG93" s="262">
        <v>0</v>
      </c>
      <c r="CH93" s="262">
        <v>0</v>
      </c>
      <c r="CI93" s="188">
        <v>0</v>
      </c>
      <c r="CL93" s="152"/>
      <c r="CM93" s="152"/>
      <c r="CN93" s="152"/>
      <c r="CT93" s="249">
        <v>0</v>
      </c>
      <c r="CU93" s="249">
        <v>0</v>
      </c>
      <c r="CV93" s="249">
        <v>0</v>
      </c>
      <c r="CW93" s="249">
        <v>0</v>
      </c>
      <c r="CX93" s="249">
        <v>0</v>
      </c>
      <c r="CY93" s="249">
        <v>0</v>
      </c>
      <c r="CZ93" s="249">
        <v>0</v>
      </c>
      <c r="DA93" s="249">
        <v>0</v>
      </c>
    </row>
    <row r="94" spans="1:107">
      <c r="T94" s="149"/>
      <c r="U94" s="149"/>
      <c r="V94" s="149"/>
      <c r="W94" s="149"/>
      <c r="X94" s="149"/>
      <c r="Y94" s="149"/>
      <c r="Z94" s="149"/>
      <c r="AA94" s="149"/>
      <c r="AB94" s="149"/>
      <c r="AC94" s="149"/>
      <c r="AD94" s="149"/>
      <c r="AE94" s="149"/>
      <c r="AF94" s="149"/>
      <c r="AG94" s="149"/>
      <c r="AL94" s="152"/>
      <c r="AM94" s="152"/>
      <c r="AN94" s="152" t="s">
        <v>995</v>
      </c>
      <c r="AO94" s="187">
        <v>1.4760322442171953E-2</v>
      </c>
      <c r="AP94" s="187">
        <v>0.24290156809440192</v>
      </c>
      <c r="AQ94" s="187">
        <v>7.6164058927825129E-2</v>
      </c>
      <c r="AR94" s="187">
        <v>0</v>
      </c>
      <c r="AS94" s="187">
        <v>0.1401665433063711</v>
      </c>
      <c r="AT94" s="187">
        <v>0.43149433838384538</v>
      </c>
      <c r="AU94" s="187">
        <v>6.5088878851623219E-2</v>
      </c>
      <c r="AV94" s="187">
        <v>2.9098369470365485E-2</v>
      </c>
      <c r="AW94" s="187">
        <v>3.2592052339580651E-4</v>
      </c>
      <c r="AX94" s="188">
        <v>0.99999999999999989</v>
      </c>
      <c r="AZ94" s="152">
        <v>94</v>
      </c>
      <c r="BA94" s="152" t="s">
        <v>1034</v>
      </c>
      <c r="BB94" s="152"/>
      <c r="BC94" s="152"/>
      <c r="BD94" s="276">
        <v>0</v>
      </c>
      <c r="BE94" s="262">
        <v>0</v>
      </c>
      <c r="BF94" s="262">
        <v>0</v>
      </c>
      <c r="BG94" s="262">
        <v>0</v>
      </c>
      <c r="BH94" s="262">
        <v>0</v>
      </c>
      <c r="BI94" s="262">
        <v>0</v>
      </c>
      <c r="BJ94" s="262">
        <v>0</v>
      </c>
      <c r="BK94" s="262">
        <v>0</v>
      </c>
      <c r="BL94" s="262">
        <v>0</v>
      </c>
      <c r="BM94" s="188">
        <v>0</v>
      </c>
      <c r="BP94" s="152"/>
      <c r="BQ94" s="152"/>
      <c r="BR94" s="152"/>
      <c r="BS94" s="152"/>
      <c r="BT94" s="152"/>
      <c r="BU94" s="152"/>
      <c r="BV94" s="152">
        <v>94</v>
      </c>
      <c r="BW94" s="152"/>
      <c r="BX94" s="152"/>
      <c r="BY94" s="152"/>
      <c r="BZ94" s="152"/>
      <c r="CA94" s="152"/>
      <c r="CB94" s="152"/>
      <c r="CC94" s="152"/>
      <c r="CD94" s="152"/>
      <c r="CE94" s="152"/>
      <c r="CF94" s="152"/>
      <c r="CG94" s="152"/>
      <c r="CH94" s="152"/>
      <c r="CI94" s="152"/>
      <c r="CJ94" s="152"/>
      <c r="CK94" s="152"/>
      <c r="CL94" s="152"/>
      <c r="CM94" s="152"/>
      <c r="CN94" s="152"/>
    </row>
    <row r="95" spans="1:107">
      <c r="T95" s="149"/>
      <c r="U95" s="149"/>
      <c r="V95" s="149"/>
      <c r="W95" s="149"/>
      <c r="X95" s="149"/>
      <c r="Y95" s="149"/>
      <c r="Z95" s="149"/>
      <c r="AA95" s="149"/>
      <c r="AB95" s="149"/>
      <c r="AC95" s="149"/>
      <c r="AD95" s="149"/>
      <c r="AE95" s="149"/>
      <c r="AF95" s="149"/>
      <c r="AG95" s="149"/>
      <c r="AL95" s="152"/>
      <c r="AM95" s="152"/>
      <c r="AN95" s="152"/>
      <c r="AO95" s="152"/>
      <c r="AP95" s="152"/>
      <c r="AQ95" s="152"/>
      <c r="AR95" s="152"/>
      <c r="AS95" s="152"/>
      <c r="AT95" s="152"/>
      <c r="AU95" s="152"/>
      <c r="AV95" s="152"/>
      <c r="AW95" s="152"/>
      <c r="AX95" s="152"/>
      <c r="AZ95" s="152">
        <v>95</v>
      </c>
      <c r="BA95" s="152"/>
      <c r="BB95" s="152"/>
      <c r="BC95" s="152"/>
      <c r="BD95" s="152"/>
      <c r="BE95" s="152"/>
      <c r="BF95" s="152"/>
      <c r="BG95" s="262"/>
      <c r="BH95" s="152"/>
      <c r="BI95" s="152"/>
      <c r="BJ95" s="152"/>
      <c r="BK95" s="152"/>
      <c r="BL95" s="152"/>
      <c r="BM95" s="152"/>
      <c r="BN95" s="152"/>
      <c r="BO95" s="152"/>
      <c r="BP95" s="152"/>
      <c r="BQ95" s="152"/>
      <c r="BR95" s="152"/>
      <c r="BS95" s="152"/>
      <c r="BT95" s="152"/>
      <c r="BU95" s="152"/>
      <c r="BV95" s="152">
        <v>95</v>
      </c>
      <c r="BW95" s="152"/>
      <c r="BX95" s="152"/>
      <c r="BY95" s="152"/>
      <c r="BZ95" s="152"/>
      <c r="CA95" s="152"/>
      <c r="CB95" s="152"/>
      <c r="CC95" s="152"/>
      <c r="CD95" s="152"/>
      <c r="CE95" s="152"/>
      <c r="CF95" s="152"/>
      <c r="CG95" s="152"/>
      <c r="CH95" s="152"/>
      <c r="CI95" s="152"/>
      <c r="CJ95" s="152"/>
      <c r="CK95" s="152"/>
      <c r="CL95" s="152"/>
      <c r="CM95" s="152"/>
      <c r="CN95" s="152"/>
    </row>
    <row r="96" spans="1:107">
      <c r="T96" s="149"/>
      <c r="U96" s="149"/>
      <c r="V96" s="149"/>
      <c r="W96" s="149"/>
      <c r="X96" s="149"/>
      <c r="Y96" s="149"/>
      <c r="Z96" s="149"/>
      <c r="AA96" s="149"/>
      <c r="AB96" s="149"/>
      <c r="AC96" s="149"/>
      <c r="AD96" s="149"/>
      <c r="AE96" s="149"/>
      <c r="AF96" s="149"/>
      <c r="AG96" s="149"/>
      <c r="AL96" s="152"/>
      <c r="AM96" s="152"/>
      <c r="AN96" s="152" t="s">
        <v>1035</v>
      </c>
      <c r="AO96" s="152"/>
      <c r="AP96" s="152"/>
      <c r="AQ96" s="152"/>
      <c r="AR96" s="152"/>
      <c r="AS96" s="152"/>
      <c r="AT96" s="152"/>
      <c r="AU96" s="152"/>
      <c r="AV96" s="152"/>
      <c r="AW96" s="152"/>
      <c r="AX96" s="152"/>
      <c r="AZ96" s="152">
        <v>96</v>
      </c>
      <c r="BA96" s="152"/>
      <c r="BB96" s="152"/>
      <c r="BC96" s="152"/>
      <c r="BD96" s="152"/>
      <c r="BE96" s="152"/>
      <c r="BF96" s="152"/>
      <c r="BG96" s="152"/>
      <c r="BH96" s="152"/>
      <c r="BI96" s="152"/>
      <c r="BJ96" s="152"/>
      <c r="BK96" s="152"/>
      <c r="BL96" s="152"/>
      <c r="BM96" s="152"/>
      <c r="BN96" s="152"/>
      <c r="BO96" s="152"/>
      <c r="BP96" s="152"/>
      <c r="BQ96" s="152"/>
      <c r="BR96" s="152"/>
      <c r="BS96" s="152"/>
      <c r="BT96" s="152"/>
      <c r="BU96" s="152"/>
      <c r="BV96" s="152">
        <v>96</v>
      </c>
      <c r="BW96" s="152"/>
      <c r="BX96" s="152"/>
      <c r="BY96" s="152"/>
      <c r="BZ96" s="152"/>
      <c r="CA96" s="152"/>
      <c r="CB96" s="152"/>
      <c r="CC96" s="152"/>
      <c r="CD96" s="152"/>
      <c r="CE96" s="152"/>
      <c r="CF96" s="152"/>
      <c r="CG96" s="152"/>
      <c r="CH96" s="152"/>
      <c r="CI96" s="152"/>
      <c r="CJ96" s="152"/>
      <c r="CK96" s="152"/>
      <c r="CL96" s="152"/>
      <c r="CM96" s="152"/>
      <c r="CN96" s="152"/>
      <c r="CS96" s="216">
        <v>43252</v>
      </c>
    </row>
    <row r="97" spans="1:104">
      <c r="T97" s="149"/>
      <c r="U97" s="149"/>
      <c r="V97" s="149"/>
      <c r="W97" s="149"/>
      <c r="X97" s="149"/>
      <c r="Y97" s="149"/>
      <c r="Z97" s="149"/>
      <c r="AA97" s="149"/>
      <c r="AB97" s="149"/>
      <c r="AC97" s="149"/>
      <c r="AD97" s="149"/>
      <c r="AE97" s="149"/>
      <c r="AF97" s="149"/>
      <c r="AG97" s="149"/>
      <c r="AL97" s="152"/>
      <c r="AM97" s="152"/>
      <c r="AN97" s="152" t="s">
        <v>987</v>
      </c>
      <c r="AO97" s="187">
        <v>1.5129520140978498E-2</v>
      </c>
      <c r="AP97" s="187">
        <v>0.25564661634789582</v>
      </c>
      <c r="AQ97" s="187">
        <v>8.1960338415973388E-2</v>
      </c>
      <c r="AR97" s="187">
        <v>0</v>
      </c>
      <c r="AS97" s="187">
        <v>0.1258276919529534</v>
      </c>
      <c r="AT97" s="187">
        <v>0.43565547064844989</v>
      </c>
      <c r="AU97" s="187">
        <v>6.0213193584406841E-2</v>
      </c>
      <c r="AV97" s="187">
        <v>2.5230206846785931E-2</v>
      </c>
      <c r="AW97" s="187">
        <v>3.3696206255622843E-4</v>
      </c>
      <c r="AX97" s="188">
        <v>0.99999999999999989</v>
      </c>
      <c r="AY97" s="152"/>
      <c r="AZ97" s="152">
        <v>97</v>
      </c>
      <c r="BA97" s="152"/>
      <c r="BB97" s="152"/>
      <c r="BC97" s="152"/>
      <c r="BD97" s="152"/>
      <c r="BE97" s="152"/>
      <c r="BF97" s="152"/>
      <c r="BG97" s="152"/>
      <c r="BH97" s="152"/>
      <c r="BI97" s="152"/>
      <c r="BJ97" s="152"/>
      <c r="BK97" s="152"/>
      <c r="BL97" s="152"/>
      <c r="BM97" s="152"/>
      <c r="BN97" s="152"/>
      <c r="BO97" s="152"/>
      <c r="BP97" s="152"/>
      <c r="BQ97" s="152"/>
      <c r="BR97" s="152"/>
      <c r="BS97" s="152"/>
      <c r="BT97" s="152"/>
      <c r="BU97" s="152"/>
      <c r="BV97" s="152">
        <v>97</v>
      </c>
      <c r="BW97" s="152"/>
      <c r="BX97" s="152"/>
      <c r="BY97" s="152"/>
      <c r="BZ97" s="152"/>
      <c r="CA97" s="152"/>
      <c r="CB97" s="152"/>
      <c r="CC97" s="152"/>
      <c r="CD97" s="152"/>
      <c r="CE97" s="152"/>
      <c r="CF97" s="152"/>
      <c r="CG97" s="152"/>
      <c r="CH97" s="152"/>
      <c r="CI97" s="152"/>
      <c r="CJ97" s="152"/>
      <c r="CK97" s="152"/>
      <c r="CL97" s="152"/>
      <c r="CM97" s="152"/>
      <c r="CN97" s="152"/>
      <c r="CS97" s="89" t="s">
        <v>1036</v>
      </c>
    </row>
    <row r="98" spans="1:104">
      <c r="A98" s="89" t="s">
        <v>716</v>
      </c>
      <c r="T98" s="148" t="s">
        <v>717</v>
      </c>
      <c r="U98" s="149"/>
      <c r="V98" s="149"/>
      <c r="W98" s="149"/>
      <c r="X98" s="149"/>
      <c r="Y98" s="149"/>
      <c r="Z98" s="149"/>
      <c r="AA98" s="149"/>
      <c r="AB98" s="149"/>
      <c r="AC98" s="149"/>
      <c r="AD98" s="149"/>
      <c r="AE98" s="149"/>
      <c r="AF98" s="149"/>
      <c r="AG98" s="149"/>
      <c r="AL98" s="152"/>
      <c r="AM98" s="188"/>
      <c r="AN98" s="152" t="s">
        <v>989</v>
      </c>
      <c r="AO98" s="187">
        <v>1.5129520140978498E-2</v>
      </c>
      <c r="AP98" s="187">
        <v>0.25564661634789582</v>
      </c>
      <c r="AQ98" s="187">
        <v>8.1960338415973388E-2</v>
      </c>
      <c r="AR98" s="187">
        <v>0</v>
      </c>
      <c r="AS98" s="187">
        <v>0.1258276919529534</v>
      </c>
      <c r="AT98" s="187">
        <v>0.43565547064844989</v>
      </c>
      <c r="AU98" s="187">
        <v>6.0213193584406841E-2</v>
      </c>
      <c r="AV98" s="187">
        <v>2.5230206846785931E-2</v>
      </c>
      <c r="AW98" s="187">
        <v>3.3696206255622843E-4</v>
      </c>
      <c r="AX98" s="188">
        <v>0.99999999999999989</v>
      </c>
      <c r="AY98" s="152"/>
      <c r="AZ98" s="152">
        <v>98</v>
      </c>
      <c r="BA98" s="152"/>
      <c r="BB98" s="152"/>
      <c r="BC98" s="152"/>
      <c r="BD98" s="152"/>
      <c r="BE98" s="152"/>
      <c r="BF98" s="152"/>
      <c r="BG98" s="152"/>
      <c r="BH98" s="152"/>
      <c r="BI98" s="152"/>
      <c r="BJ98" s="152"/>
      <c r="BK98" s="152"/>
      <c r="BL98" s="152"/>
      <c r="BM98" s="152"/>
      <c r="BN98" s="152"/>
      <c r="BO98" s="152"/>
      <c r="BP98" s="152"/>
      <c r="BQ98" s="152"/>
      <c r="BR98" s="152"/>
      <c r="BS98" s="152"/>
      <c r="BT98" s="152"/>
      <c r="BU98" s="152"/>
      <c r="BV98" s="152">
        <v>98</v>
      </c>
      <c r="BW98" s="152"/>
      <c r="BX98" s="152"/>
      <c r="BY98" s="152"/>
      <c r="BZ98" s="152"/>
      <c r="CA98" s="152"/>
      <c r="CB98" s="152"/>
      <c r="CC98" s="152"/>
      <c r="CD98" s="152"/>
      <c r="CE98" s="152"/>
      <c r="CF98" s="152"/>
      <c r="CG98" s="152"/>
      <c r="CH98" s="152"/>
      <c r="CI98" s="152"/>
      <c r="CJ98" s="152"/>
      <c r="CK98" s="152"/>
      <c r="CL98" s="152"/>
      <c r="CM98" s="152"/>
      <c r="CN98" s="152"/>
      <c r="CS98" s="89" t="s">
        <v>866</v>
      </c>
    </row>
    <row r="99" spans="1:104">
      <c r="A99" s="89" t="s">
        <v>1037</v>
      </c>
      <c r="T99" s="148" t="s">
        <v>1037</v>
      </c>
      <c r="U99" s="149"/>
      <c r="V99" s="149"/>
      <c r="W99" s="149"/>
      <c r="X99" s="149"/>
      <c r="Y99" s="149"/>
      <c r="Z99" s="149"/>
      <c r="AA99" s="149"/>
      <c r="AB99" s="149"/>
      <c r="AC99" s="149"/>
      <c r="AD99" s="149"/>
      <c r="AE99" s="149"/>
      <c r="AF99" s="149"/>
      <c r="AG99" s="149"/>
      <c r="AL99" s="152"/>
      <c r="AM99" s="188"/>
      <c r="AN99" s="152" t="s">
        <v>991</v>
      </c>
      <c r="AO99" s="187">
        <v>1.5129520140978498E-2</v>
      </c>
      <c r="AP99" s="187">
        <v>0.25564661634789582</v>
      </c>
      <c r="AQ99" s="187">
        <v>8.1960338415973388E-2</v>
      </c>
      <c r="AR99" s="187">
        <v>0</v>
      </c>
      <c r="AS99" s="187">
        <v>0.1258276919529534</v>
      </c>
      <c r="AT99" s="187">
        <v>0.43565547064844989</v>
      </c>
      <c r="AU99" s="187">
        <v>6.0213193584406841E-2</v>
      </c>
      <c r="AV99" s="187">
        <v>2.5230206846785931E-2</v>
      </c>
      <c r="AW99" s="187">
        <v>3.3696206255622843E-4</v>
      </c>
      <c r="AX99" s="188">
        <v>0.99999999999999989</v>
      </c>
      <c r="AY99" s="152"/>
      <c r="AZ99" s="152">
        <v>99</v>
      </c>
      <c r="BA99" s="151">
        <v>43252</v>
      </c>
      <c r="BB99" s="152"/>
      <c r="BC99" s="152"/>
      <c r="BD99" s="152"/>
      <c r="BE99" s="152"/>
      <c r="BF99" s="152"/>
      <c r="BG99" s="152"/>
      <c r="BH99" s="152"/>
      <c r="BI99" s="152"/>
      <c r="BJ99" s="152"/>
      <c r="BK99" s="152"/>
      <c r="BL99" s="152"/>
      <c r="BM99" s="152"/>
      <c r="BN99" s="152"/>
      <c r="BO99" s="152"/>
      <c r="BP99" s="152"/>
      <c r="BQ99" s="152"/>
      <c r="BR99" s="152"/>
      <c r="BS99" s="152"/>
      <c r="BT99" s="152"/>
      <c r="BU99" s="152"/>
      <c r="BV99" s="152">
        <v>99</v>
      </c>
      <c r="BW99" s="151">
        <v>43252</v>
      </c>
      <c r="BX99" s="152"/>
      <c r="BY99" s="152"/>
      <c r="BZ99" s="152"/>
      <c r="CA99" s="152"/>
      <c r="CB99" s="152"/>
      <c r="CC99" s="152"/>
      <c r="CD99" s="152"/>
      <c r="CE99" s="152"/>
      <c r="CF99" s="152"/>
      <c r="CG99" s="152"/>
      <c r="CH99" s="152"/>
      <c r="CI99" s="152"/>
      <c r="CJ99" s="152"/>
      <c r="CK99" s="152"/>
      <c r="CL99" s="152"/>
      <c r="CM99" s="152"/>
      <c r="CN99" s="152"/>
    </row>
    <row r="100" spans="1:104">
      <c r="T100" s="149"/>
      <c r="U100" s="149"/>
      <c r="V100" s="149"/>
      <c r="W100" s="149"/>
      <c r="X100" s="149"/>
      <c r="Y100" s="149"/>
      <c r="Z100" s="149"/>
      <c r="AA100" s="149"/>
      <c r="AB100" s="149"/>
      <c r="AC100" s="149"/>
      <c r="AD100" s="149"/>
      <c r="AE100" s="149"/>
      <c r="AF100" s="149"/>
      <c r="AG100" s="149"/>
      <c r="AN100" s="152" t="s">
        <v>993</v>
      </c>
      <c r="AO100" s="187">
        <v>1.5129520140978498E-2</v>
      </c>
      <c r="AP100" s="187">
        <v>0.25564661634789582</v>
      </c>
      <c r="AQ100" s="187">
        <v>8.1960338415973388E-2</v>
      </c>
      <c r="AR100" s="187">
        <v>0</v>
      </c>
      <c r="AS100" s="187">
        <v>0.1258276919529534</v>
      </c>
      <c r="AT100" s="187">
        <v>0.43565547064844989</v>
      </c>
      <c r="AU100" s="187">
        <v>6.0213193584406841E-2</v>
      </c>
      <c r="AV100" s="187">
        <v>2.5230206846785931E-2</v>
      </c>
      <c r="AW100" s="187">
        <v>3.3696206255622843E-4</v>
      </c>
      <c r="AX100" s="188">
        <v>0.99999999999999989</v>
      </c>
      <c r="AZ100" s="152">
        <v>100</v>
      </c>
      <c r="BA100" s="154" t="s">
        <v>1038</v>
      </c>
      <c r="BB100" s="152"/>
      <c r="BC100" s="152"/>
      <c r="BD100" s="152"/>
      <c r="BE100" s="152"/>
      <c r="BF100" s="152"/>
      <c r="BG100" s="152"/>
      <c r="BH100" s="152"/>
      <c r="BI100" s="152"/>
      <c r="BJ100" s="152"/>
      <c r="BK100" s="152"/>
      <c r="BL100" s="152"/>
      <c r="BM100" s="152"/>
      <c r="BN100" s="152"/>
      <c r="BO100" s="152"/>
      <c r="BV100" s="152">
        <v>100</v>
      </c>
      <c r="BW100" s="154" t="s">
        <v>1038</v>
      </c>
      <c r="BX100" s="152"/>
      <c r="BY100" s="152"/>
      <c r="BZ100" s="152"/>
      <c r="CA100" s="152"/>
      <c r="CB100" s="152"/>
      <c r="CC100" s="152"/>
      <c r="CD100" s="152"/>
      <c r="CE100" s="152"/>
      <c r="CF100" s="152"/>
      <c r="CG100" s="152"/>
      <c r="CH100" s="152"/>
      <c r="CI100" s="152"/>
      <c r="CJ100" s="152"/>
      <c r="CK100" s="152"/>
      <c r="CT100" s="221" t="s">
        <v>1039</v>
      </c>
      <c r="CU100" s="221" t="s">
        <v>1040</v>
      </c>
      <c r="CV100" s="221" t="s">
        <v>1041</v>
      </c>
      <c r="CW100" s="221" t="s">
        <v>1042</v>
      </c>
      <c r="CX100" s="221" t="s">
        <v>1043</v>
      </c>
      <c r="CY100" s="221" t="s">
        <v>1044</v>
      </c>
      <c r="CZ100" s="221" t="s">
        <v>1045</v>
      </c>
    </row>
    <row r="101" spans="1:104">
      <c r="A101" s="277"/>
      <c r="B101" s="277"/>
      <c r="C101" s="277"/>
      <c r="D101" s="277"/>
      <c r="E101" s="277"/>
      <c r="F101" s="277"/>
      <c r="G101" s="277"/>
      <c r="H101" s="277"/>
      <c r="I101" s="277"/>
      <c r="J101" s="277"/>
      <c r="K101" s="277"/>
      <c r="L101" s="277"/>
      <c r="M101" s="277"/>
      <c r="N101" s="277"/>
      <c r="T101" s="147"/>
      <c r="U101" s="149"/>
      <c r="V101" s="149"/>
      <c r="W101" s="149"/>
      <c r="X101" s="149"/>
      <c r="Y101" s="149"/>
      <c r="Z101" s="149"/>
      <c r="AA101" s="149"/>
      <c r="AB101" s="149"/>
      <c r="AC101" s="149"/>
      <c r="AD101" s="149"/>
      <c r="AE101" s="149"/>
      <c r="AF101" s="149"/>
      <c r="AG101" s="149"/>
      <c r="AN101" s="152" t="s">
        <v>995</v>
      </c>
      <c r="AO101" s="187">
        <v>1.5129520140978498E-2</v>
      </c>
      <c r="AP101" s="187">
        <v>0.25564661634789582</v>
      </c>
      <c r="AQ101" s="187">
        <v>8.1960338415973388E-2</v>
      </c>
      <c r="AR101" s="187">
        <v>0</v>
      </c>
      <c r="AS101" s="187">
        <v>0.1258276919529534</v>
      </c>
      <c r="AT101" s="187">
        <v>0.43565547064844989</v>
      </c>
      <c r="AU101" s="187">
        <v>6.0213193584406841E-2</v>
      </c>
      <c r="AV101" s="187">
        <v>2.5230206846785931E-2</v>
      </c>
      <c r="AW101" s="187">
        <v>3.3696206255622843E-4</v>
      </c>
      <c r="AX101" s="188">
        <v>0.99999999999999989</v>
      </c>
      <c r="AZ101" s="152">
        <v>101</v>
      </c>
      <c r="BA101" s="152"/>
      <c r="BD101" s="152"/>
      <c r="BE101" s="152"/>
      <c r="BF101" s="152"/>
      <c r="BG101" s="152"/>
      <c r="BH101" s="152"/>
      <c r="BI101" s="152"/>
      <c r="BJ101" s="152"/>
      <c r="BK101" s="152"/>
      <c r="BL101" s="152"/>
      <c r="BM101" s="152"/>
      <c r="BN101" s="152"/>
      <c r="BO101" s="152"/>
      <c r="BV101" s="152">
        <v>101</v>
      </c>
      <c r="BW101" s="152"/>
      <c r="BZ101" s="152"/>
      <c r="CA101" s="152"/>
      <c r="CB101" s="152"/>
      <c r="CC101" s="152"/>
      <c r="CD101" s="152"/>
      <c r="CE101" s="152"/>
      <c r="CF101" s="152"/>
      <c r="CG101" s="152"/>
      <c r="CH101" s="152"/>
      <c r="CI101" s="152"/>
      <c r="CJ101" s="152"/>
      <c r="CK101" s="152"/>
      <c r="CS101" s="224">
        <v>39840</v>
      </c>
      <c r="CT101" s="225"/>
      <c r="CU101" s="225"/>
      <c r="CV101" s="225"/>
      <c r="CW101" s="225"/>
      <c r="CX101" s="225"/>
      <c r="CY101" s="225"/>
      <c r="CZ101" s="249">
        <v>0</v>
      </c>
    </row>
    <row r="102" spans="1:104">
      <c r="A102" s="146" t="s">
        <v>1046</v>
      </c>
      <c r="C102" s="278" t="s">
        <v>58</v>
      </c>
      <c r="D102" s="278" t="s">
        <v>962</v>
      </c>
      <c r="E102" s="278" t="s">
        <v>959</v>
      </c>
      <c r="F102" s="278" t="s">
        <v>721</v>
      </c>
      <c r="G102" s="278" t="s">
        <v>1047</v>
      </c>
      <c r="H102" s="278" t="s">
        <v>723</v>
      </c>
      <c r="I102" s="278" t="s">
        <v>749</v>
      </c>
      <c r="J102" s="278" t="s">
        <v>725</v>
      </c>
      <c r="K102" s="278" t="s">
        <v>1048</v>
      </c>
      <c r="L102" s="278" t="s">
        <v>120</v>
      </c>
      <c r="M102" s="278" t="s">
        <v>59</v>
      </c>
      <c r="N102" s="278" t="s">
        <v>728</v>
      </c>
      <c r="O102" s="279" t="s">
        <v>1049</v>
      </c>
      <c r="T102" s="147" t="s">
        <v>1046</v>
      </c>
      <c r="U102" s="149"/>
      <c r="V102" s="280" t="s">
        <v>58</v>
      </c>
      <c r="W102" s="280" t="s">
        <v>962</v>
      </c>
      <c r="X102" s="280" t="s">
        <v>959</v>
      </c>
      <c r="Y102" s="280" t="s">
        <v>721</v>
      </c>
      <c r="Z102" s="280" t="s">
        <v>1047</v>
      </c>
      <c r="AA102" s="280" t="s">
        <v>723</v>
      </c>
      <c r="AB102" s="280" t="s">
        <v>749</v>
      </c>
      <c r="AC102" s="280" t="s">
        <v>725</v>
      </c>
      <c r="AD102" s="280" t="s">
        <v>1048</v>
      </c>
      <c r="AE102" s="280" t="s">
        <v>120</v>
      </c>
      <c r="AF102" s="280" t="s">
        <v>59</v>
      </c>
      <c r="AG102" s="280" t="s">
        <v>728</v>
      </c>
      <c r="AZ102" s="152">
        <v>102</v>
      </c>
      <c r="BA102" s="152"/>
      <c r="BD102" s="152"/>
      <c r="BE102" s="152"/>
      <c r="BF102" s="152"/>
      <c r="BG102" s="152"/>
      <c r="BH102" s="152"/>
      <c r="BI102" s="152"/>
      <c r="BJ102" s="152"/>
      <c r="BK102" s="152"/>
      <c r="BL102" s="152"/>
      <c r="BM102" s="152"/>
      <c r="BN102" s="152"/>
      <c r="BO102" s="152"/>
      <c r="BV102" s="152">
        <v>102</v>
      </c>
      <c r="BW102" s="152"/>
      <c r="BZ102" s="152"/>
      <c r="CA102" s="152"/>
      <c r="CB102" s="152"/>
      <c r="CC102" s="152"/>
      <c r="CD102" s="152"/>
      <c r="CE102" s="152"/>
      <c r="CF102" s="152"/>
      <c r="CG102" s="152"/>
      <c r="CH102" s="152"/>
      <c r="CI102" s="152"/>
      <c r="CJ102" s="152"/>
      <c r="CK102" s="152"/>
      <c r="CS102" s="224">
        <v>39854</v>
      </c>
      <c r="CT102" s="225"/>
      <c r="CU102" s="225"/>
      <c r="CV102" s="225"/>
      <c r="CW102" s="225"/>
      <c r="CX102" s="225"/>
      <c r="CY102" s="225"/>
      <c r="CZ102" s="249">
        <v>0</v>
      </c>
    </row>
    <row r="103" spans="1:104">
      <c r="A103" s="146"/>
      <c r="C103" s="278"/>
      <c r="D103" s="278"/>
      <c r="E103" s="278"/>
      <c r="F103" s="278"/>
      <c r="G103" s="278"/>
      <c r="H103" s="278"/>
      <c r="I103" s="278"/>
      <c r="J103" s="278"/>
      <c r="K103" s="278"/>
      <c r="L103" s="278"/>
      <c r="T103" s="147"/>
      <c r="U103" s="149"/>
      <c r="V103" s="280"/>
      <c r="W103" s="280"/>
      <c r="X103" s="280"/>
      <c r="Y103" s="280"/>
      <c r="Z103" s="280"/>
      <c r="AA103" s="280"/>
      <c r="AB103" s="280"/>
      <c r="AC103" s="280"/>
      <c r="AD103" s="280"/>
      <c r="AE103" s="280"/>
      <c r="AF103" s="280"/>
      <c r="AG103" s="280"/>
      <c r="AN103" s="3" t="s">
        <v>1050</v>
      </c>
      <c r="AX103" s="281"/>
      <c r="AZ103" s="152">
        <v>103</v>
      </c>
      <c r="BB103" s="282" t="s">
        <v>739</v>
      </c>
      <c r="BC103" s="282"/>
      <c r="BD103" s="152"/>
      <c r="BE103" s="152"/>
      <c r="BF103" s="258" t="s">
        <v>752</v>
      </c>
      <c r="BG103" s="160" t="s">
        <v>753</v>
      </c>
      <c r="BH103" s="160" t="s">
        <v>752</v>
      </c>
      <c r="BI103" s="160" t="s">
        <v>754</v>
      </c>
      <c r="BJ103" s="160" t="s">
        <v>754</v>
      </c>
      <c r="BK103" s="160" t="s">
        <v>755</v>
      </c>
      <c r="BL103" s="160" t="s">
        <v>755</v>
      </c>
      <c r="BM103" s="160" t="s">
        <v>755</v>
      </c>
      <c r="BN103" s="160" t="s">
        <v>755</v>
      </c>
      <c r="BO103" s="152"/>
      <c r="BV103" s="152">
        <v>103</v>
      </c>
      <c r="BX103" s="282" t="s">
        <v>739</v>
      </c>
      <c r="BY103" s="282"/>
      <c r="BZ103" s="152"/>
      <c r="CA103" s="152"/>
      <c r="CB103" s="258" t="s">
        <v>752</v>
      </c>
      <c r="CC103" s="160" t="s">
        <v>753</v>
      </c>
      <c r="CD103" s="160" t="s">
        <v>752</v>
      </c>
      <c r="CE103" s="160" t="s">
        <v>754</v>
      </c>
      <c r="CF103" s="160" t="s">
        <v>754</v>
      </c>
      <c r="CG103" s="160" t="s">
        <v>755</v>
      </c>
      <c r="CH103" s="160" t="s">
        <v>755</v>
      </c>
      <c r="CI103" s="160" t="s">
        <v>755</v>
      </c>
      <c r="CJ103" s="160" t="s">
        <v>755</v>
      </c>
      <c r="CK103" s="152"/>
      <c r="CS103" s="224">
        <v>39883</v>
      </c>
      <c r="CT103" s="225"/>
      <c r="CU103" s="225"/>
      <c r="CV103" s="225"/>
      <c r="CW103" s="225"/>
      <c r="CX103" s="225"/>
      <c r="CY103" s="225"/>
      <c r="CZ103" s="249">
        <v>0</v>
      </c>
    </row>
    <row r="104" spans="1:104">
      <c r="A104" s="146" t="s">
        <v>1051</v>
      </c>
      <c r="T104" s="147" t="s">
        <v>1051</v>
      </c>
      <c r="U104" s="149"/>
      <c r="V104" s="149"/>
      <c r="W104" s="149"/>
      <c r="X104" s="149"/>
      <c r="Y104" s="149"/>
      <c r="Z104" s="149"/>
      <c r="AA104" s="149"/>
      <c r="AB104" s="149"/>
      <c r="AC104" s="149"/>
      <c r="AD104" s="149"/>
      <c r="AE104" s="149"/>
      <c r="AF104" s="149"/>
      <c r="AG104" s="149"/>
      <c r="AN104" s="3" t="s">
        <v>637</v>
      </c>
      <c r="AO104" s="245">
        <v>4.4215623338610691E-2</v>
      </c>
      <c r="AP104" s="245">
        <v>0.72762937837553054</v>
      </c>
      <c r="AQ104" s="245">
        <v>0.22815499828585878</v>
      </c>
      <c r="AR104" s="245">
        <v>0</v>
      </c>
      <c r="AS104" s="245">
        <v>0</v>
      </c>
      <c r="AT104" s="245">
        <v>0</v>
      </c>
      <c r="AU104" s="245">
        <v>0</v>
      </c>
      <c r="AV104" s="245">
        <v>0</v>
      </c>
      <c r="AW104" s="245">
        <v>0</v>
      </c>
      <c r="AX104" s="188">
        <v>1</v>
      </c>
      <c r="AZ104" s="152">
        <v>104</v>
      </c>
      <c r="BA104" s="166" t="s">
        <v>770</v>
      </c>
      <c r="BB104" s="259" t="s">
        <v>1052</v>
      </c>
      <c r="BC104" s="259" t="s">
        <v>872</v>
      </c>
      <c r="BD104" s="259" t="s">
        <v>832</v>
      </c>
      <c r="BE104" s="166" t="s">
        <v>1005</v>
      </c>
      <c r="BF104" s="260" t="s">
        <v>771</v>
      </c>
      <c r="BG104" s="161" t="s">
        <v>772</v>
      </c>
      <c r="BH104" s="161" t="s">
        <v>623</v>
      </c>
      <c r="BI104" s="161" t="s">
        <v>773</v>
      </c>
      <c r="BJ104" s="161" t="s">
        <v>774</v>
      </c>
      <c r="BK104" s="161" t="s">
        <v>755</v>
      </c>
      <c r="BL104" s="161" t="s">
        <v>775</v>
      </c>
      <c r="BM104" s="161" t="s">
        <v>776</v>
      </c>
      <c r="BN104" s="161" t="s">
        <v>777</v>
      </c>
      <c r="BO104" s="152"/>
      <c r="BV104" s="152">
        <v>104</v>
      </c>
      <c r="BW104" s="166" t="s">
        <v>770</v>
      </c>
      <c r="BX104" s="259" t="s">
        <v>1052</v>
      </c>
      <c r="BY104" s="259" t="s">
        <v>872</v>
      </c>
      <c r="BZ104" s="259" t="s">
        <v>832</v>
      </c>
      <c r="CA104" s="166" t="s">
        <v>1005</v>
      </c>
      <c r="CB104" s="260" t="s">
        <v>771</v>
      </c>
      <c r="CC104" s="161" t="s">
        <v>772</v>
      </c>
      <c r="CD104" s="161" t="s">
        <v>623</v>
      </c>
      <c r="CE104" s="161" t="s">
        <v>773</v>
      </c>
      <c r="CF104" s="161" t="s">
        <v>774</v>
      </c>
      <c r="CG104" s="161" t="s">
        <v>755</v>
      </c>
      <c r="CH104" s="161" t="s">
        <v>775</v>
      </c>
      <c r="CI104" s="161" t="s">
        <v>776</v>
      </c>
      <c r="CJ104" s="161" t="s">
        <v>777</v>
      </c>
      <c r="CK104" s="152"/>
      <c r="CS104" s="224">
        <v>39904</v>
      </c>
      <c r="CT104" s="225"/>
      <c r="CU104" s="225"/>
      <c r="CV104" s="225"/>
      <c r="CW104" s="225"/>
      <c r="CX104" s="225"/>
      <c r="CY104" s="225"/>
      <c r="CZ104" s="249">
        <v>0</v>
      </c>
    </row>
    <row r="105" spans="1:104">
      <c r="A105" s="3" t="s">
        <v>1053</v>
      </c>
      <c r="T105" s="149" t="s">
        <v>1053</v>
      </c>
      <c r="U105" s="149"/>
      <c r="V105" s="149"/>
      <c r="W105" s="149"/>
      <c r="X105" s="149"/>
      <c r="Y105" s="149"/>
      <c r="Z105" s="149"/>
      <c r="AA105" s="149"/>
      <c r="AB105" s="149"/>
      <c r="AC105" s="149"/>
      <c r="AD105" s="149"/>
      <c r="AE105" s="149"/>
      <c r="AF105" s="149"/>
      <c r="AG105" s="149"/>
      <c r="AN105" s="3" t="s">
        <v>398</v>
      </c>
      <c r="AO105" s="245">
        <v>0</v>
      </c>
      <c r="AP105" s="245">
        <v>0</v>
      </c>
      <c r="AQ105" s="245">
        <v>0</v>
      </c>
      <c r="AR105" s="245">
        <v>0</v>
      </c>
      <c r="AS105" s="245">
        <v>0.21040528851833515</v>
      </c>
      <c r="AT105" s="245">
        <v>0.64772012364775511</v>
      </c>
      <c r="AU105" s="245">
        <v>9.7705515246791816E-2</v>
      </c>
      <c r="AV105" s="245">
        <v>4.3679830289052125E-2</v>
      </c>
      <c r="AW105" s="245">
        <v>4.8924229806575001E-4</v>
      </c>
      <c r="AX105" s="188">
        <v>1</v>
      </c>
      <c r="AZ105" s="152">
        <v>105</v>
      </c>
      <c r="BA105" s="226">
        <v>43101</v>
      </c>
      <c r="BB105" s="266">
        <v>0</v>
      </c>
      <c r="BC105" s="266">
        <v>0</v>
      </c>
      <c r="BD105" s="261">
        <v>0</v>
      </c>
      <c r="BE105" s="262" t="e">
        <v>#DIV/0!</v>
      </c>
      <c r="BF105" s="263" t="e">
        <v>#DIV/0!</v>
      </c>
      <c r="BG105" s="264" t="e">
        <v>#DIV/0!</v>
      </c>
      <c r="BH105" s="264" t="e">
        <v>#DIV/0!</v>
      </c>
      <c r="BI105" s="264" t="e">
        <v>#DIV/0!</v>
      </c>
      <c r="BJ105" s="264" t="e">
        <v>#DIV/0!</v>
      </c>
      <c r="BK105" s="264" t="e">
        <v>#DIV/0!</v>
      </c>
      <c r="BL105" s="264" t="e">
        <v>#DIV/0!</v>
      </c>
      <c r="BM105" s="264" t="e">
        <v>#DIV/0!</v>
      </c>
      <c r="BN105" s="264" t="e">
        <v>#DIV/0!</v>
      </c>
      <c r="BO105" s="152"/>
      <c r="BV105" s="152">
        <v>105</v>
      </c>
      <c r="BW105" s="226">
        <v>43101</v>
      </c>
      <c r="BX105" s="266">
        <v>0</v>
      </c>
      <c r="BY105" s="266">
        <v>0</v>
      </c>
      <c r="BZ105" s="261">
        <v>0</v>
      </c>
      <c r="CA105" s="262" t="e">
        <v>#DIV/0!</v>
      </c>
      <c r="CB105" s="265" t="e">
        <v>#DIV/0!</v>
      </c>
      <c r="CC105" s="266" t="e">
        <v>#DIV/0!</v>
      </c>
      <c r="CD105" s="266" t="e">
        <v>#DIV/0!</v>
      </c>
      <c r="CE105" s="266" t="e">
        <v>#DIV/0!</v>
      </c>
      <c r="CF105" s="266" t="e">
        <v>#DIV/0!</v>
      </c>
      <c r="CG105" s="266" t="e">
        <v>#DIV/0!</v>
      </c>
      <c r="CH105" s="266" t="e">
        <v>#DIV/0!</v>
      </c>
      <c r="CI105" s="266" t="e">
        <v>#DIV/0!</v>
      </c>
      <c r="CJ105" s="266" t="e">
        <v>#DIV/0!</v>
      </c>
      <c r="CK105" s="152"/>
      <c r="CS105" s="224">
        <v>39962</v>
      </c>
      <c r="CT105" s="225"/>
      <c r="CU105" s="225"/>
      <c r="CV105" s="225"/>
      <c r="CW105" s="225"/>
      <c r="CX105" s="225"/>
      <c r="CY105" s="225"/>
      <c r="CZ105" s="249">
        <v>0</v>
      </c>
    </row>
    <row r="106" spans="1:104">
      <c r="B106" s="3" t="s">
        <v>639</v>
      </c>
      <c r="C106" s="191">
        <v>1396315825.0437493</v>
      </c>
      <c r="D106" s="191">
        <v>59577647.862887777</v>
      </c>
      <c r="E106" s="191">
        <v>1022566755.6653973</v>
      </c>
      <c r="F106" s="191">
        <v>314171421.51546383</v>
      </c>
      <c r="G106" s="191">
        <v>0</v>
      </c>
      <c r="H106" s="191">
        <v>0</v>
      </c>
      <c r="I106" s="191">
        <v>0</v>
      </c>
      <c r="J106" s="191">
        <v>0</v>
      </c>
      <c r="K106" s="191">
        <v>0</v>
      </c>
      <c r="L106" s="191">
        <v>0</v>
      </c>
      <c r="M106" s="3">
        <v>0</v>
      </c>
      <c r="N106" s="3">
        <v>0</v>
      </c>
      <c r="T106" s="149"/>
      <c r="U106" s="149" t="s">
        <v>639</v>
      </c>
      <c r="V106" s="283">
        <v>1396315825.0437493</v>
      </c>
      <c r="W106" s="283">
        <v>59577647.862887777</v>
      </c>
      <c r="X106" s="283">
        <v>1022566755.6653973</v>
      </c>
      <c r="Y106" s="283">
        <v>314171421.51546383</v>
      </c>
      <c r="Z106" s="283">
        <v>0</v>
      </c>
      <c r="AA106" s="283">
        <v>0</v>
      </c>
      <c r="AB106" s="283">
        <v>0</v>
      </c>
      <c r="AC106" s="283">
        <v>0</v>
      </c>
      <c r="AD106" s="283">
        <v>0</v>
      </c>
      <c r="AE106" s="283">
        <v>0</v>
      </c>
      <c r="AF106" s="283">
        <v>0</v>
      </c>
      <c r="AG106" s="283">
        <v>0</v>
      </c>
      <c r="AH106" s="3" t="s">
        <v>65</v>
      </c>
      <c r="AR106" s="191"/>
      <c r="AX106" s="281"/>
      <c r="AZ106" s="152">
        <v>106</v>
      </c>
      <c r="BA106" s="226">
        <v>43132</v>
      </c>
      <c r="BB106" s="266">
        <v>0</v>
      </c>
      <c r="BC106" s="266">
        <v>0</v>
      </c>
      <c r="BD106" s="261">
        <v>0</v>
      </c>
      <c r="BE106" s="262" t="e">
        <v>#DIV/0!</v>
      </c>
      <c r="BF106" s="263" t="e">
        <v>#DIV/0!</v>
      </c>
      <c r="BG106" s="264" t="e">
        <v>#DIV/0!</v>
      </c>
      <c r="BH106" s="264" t="e">
        <v>#DIV/0!</v>
      </c>
      <c r="BI106" s="264" t="e">
        <v>#DIV/0!</v>
      </c>
      <c r="BJ106" s="264" t="e">
        <v>#DIV/0!</v>
      </c>
      <c r="BK106" s="264" t="e">
        <v>#DIV/0!</v>
      </c>
      <c r="BL106" s="264" t="e">
        <v>#DIV/0!</v>
      </c>
      <c r="BM106" s="264" t="e">
        <v>#DIV/0!</v>
      </c>
      <c r="BN106" s="264" t="e">
        <v>#DIV/0!</v>
      </c>
      <c r="BO106" s="152"/>
      <c r="BV106" s="152">
        <v>106</v>
      </c>
      <c r="BW106" s="226">
        <v>43132</v>
      </c>
      <c r="BX106" s="266">
        <v>0</v>
      </c>
      <c r="BY106" s="266">
        <v>0</v>
      </c>
      <c r="BZ106" s="261">
        <v>0</v>
      </c>
      <c r="CA106" s="262" t="e">
        <v>#DIV/0!</v>
      </c>
      <c r="CB106" s="265" t="e">
        <v>#DIV/0!</v>
      </c>
      <c r="CC106" s="266" t="e">
        <v>#DIV/0!</v>
      </c>
      <c r="CD106" s="266" t="e">
        <v>#DIV/0!</v>
      </c>
      <c r="CE106" s="266" t="e">
        <v>#DIV/0!</v>
      </c>
      <c r="CF106" s="266" t="e">
        <v>#DIV/0!</v>
      </c>
      <c r="CG106" s="266" t="e">
        <v>#DIV/0!</v>
      </c>
      <c r="CH106" s="266" t="e">
        <v>#DIV/0!</v>
      </c>
      <c r="CI106" s="266" t="e">
        <v>#DIV/0!</v>
      </c>
      <c r="CJ106" s="266" t="e">
        <v>#DIV/0!</v>
      </c>
      <c r="CK106" s="152"/>
      <c r="CS106" s="224">
        <v>39993</v>
      </c>
      <c r="CT106" s="225"/>
      <c r="CU106" s="225"/>
      <c r="CV106" s="225"/>
      <c r="CW106" s="225"/>
      <c r="CX106" s="225"/>
      <c r="CY106" s="225"/>
      <c r="CZ106" s="249">
        <v>0</v>
      </c>
    </row>
    <row r="107" spans="1:104">
      <c r="B107" s="3" t="s">
        <v>569</v>
      </c>
      <c r="C107" s="54">
        <v>0</v>
      </c>
      <c r="D107" s="54">
        <v>0</v>
      </c>
      <c r="E107" s="54">
        <v>0</v>
      </c>
      <c r="F107" s="54">
        <v>0</v>
      </c>
      <c r="G107" s="54">
        <v>0</v>
      </c>
      <c r="H107" s="54">
        <v>0</v>
      </c>
      <c r="I107" s="54">
        <v>0</v>
      </c>
      <c r="J107" s="54">
        <v>0</v>
      </c>
      <c r="K107" s="54">
        <v>0</v>
      </c>
      <c r="L107" s="54">
        <v>0</v>
      </c>
      <c r="M107" s="3">
        <v>0</v>
      </c>
      <c r="N107" s="3">
        <v>0</v>
      </c>
      <c r="T107" s="149"/>
      <c r="U107" s="149" t="s">
        <v>569</v>
      </c>
      <c r="V107" s="284">
        <v>0</v>
      </c>
      <c r="W107" s="284">
        <v>0</v>
      </c>
      <c r="X107" s="284">
        <v>0</v>
      </c>
      <c r="Y107" s="284">
        <v>0</v>
      </c>
      <c r="Z107" s="284">
        <v>0</v>
      </c>
      <c r="AA107" s="284">
        <v>0</v>
      </c>
      <c r="AB107" s="284">
        <v>0</v>
      </c>
      <c r="AC107" s="284">
        <v>0</v>
      </c>
      <c r="AD107" s="284">
        <v>0</v>
      </c>
      <c r="AE107" s="284">
        <v>0</v>
      </c>
      <c r="AF107" s="284">
        <v>0</v>
      </c>
      <c r="AG107" s="284">
        <v>0</v>
      </c>
      <c r="AN107" s="3" t="s">
        <v>1054</v>
      </c>
      <c r="AR107" s="191"/>
      <c r="AX107" s="281"/>
      <c r="AZ107" s="152">
        <v>107</v>
      </c>
      <c r="BA107" s="226">
        <v>43160</v>
      </c>
      <c r="BB107" s="266">
        <v>0</v>
      </c>
      <c r="BC107" s="266">
        <v>0</v>
      </c>
      <c r="BD107" s="261">
        <v>0</v>
      </c>
      <c r="BE107" s="262" t="e">
        <v>#DIV/0!</v>
      </c>
      <c r="BF107" s="263" t="e">
        <v>#DIV/0!</v>
      </c>
      <c r="BG107" s="264" t="e">
        <v>#DIV/0!</v>
      </c>
      <c r="BH107" s="264" t="e">
        <v>#DIV/0!</v>
      </c>
      <c r="BI107" s="264" t="e">
        <v>#DIV/0!</v>
      </c>
      <c r="BJ107" s="264" t="e">
        <v>#DIV/0!</v>
      </c>
      <c r="BK107" s="264" t="e">
        <v>#DIV/0!</v>
      </c>
      <c r="BL107" s="264" t="e">
        <v>#DIV/0!</v>
      </c>
      <c r="BM107" s="264" t="e">
        <v>#DIV/0!</v>
      </c>
      <c r="BN107" s="264" t="e">
        <v>#DIV/0!</v>
      </c>
      <c r="BO107" s="152"/>
      <c r="BV107" s="152">
        <v>107</v>
      </c>
      <c r="BW107" s="226">
        <v>43160</v>
      </c>
      <c r="BX107" s="266">
        <v>0</v>
      </c>
      <c r="BY107" s="266">
        <v>0</v>
      </c>
      <c r="BZ107" s="261">
        <v>0</v>
      </c>
      <c r="CA107" s="262" t="e">
        <v>#DIV/0!</v>
      </c>
      <c r="CB107" s="265" t="e">
        <v>#DIV/0!</v>
      </c>
      <c r="CC107" s="266" t="e">
        <v>#DIV/0!</v>
      </c>
      <c r="CD107" s="266" t="e">
        <v>#DIV/0!</v>
      </c>
      <c r="CE107" s="266" t="e">
        <v>#DIV/0!</v>
      </c>
      <c r="CF107" s="266" t="e">
        <v>#DIV/0!</v>
      </c>
      <c r="CG107" s="266" t="e">
        <v>#DIV/0!</v>
      </c>
      <c r="CH107" s="266" t="e">
        <v>#DIV/0!</v>
      </c>
      <c r="CI107" s="266" t="e">
        <v>#DIV/0!</v>
      </c>
      <c r="CJ107" s="266" t="e">
        <v>#DIV/0!</v>
      </c>
      <c r="CK107" s="152"/>
      <c r="CS107" s="224">
        <v>40021</v>
      </c>
      <c r="CT107" s="225"/>
      <c r="CU107" s="225"/>
      <c r="CV107" s="225"/>
      <c r="CW107" s="225"/>
      <c r="CX107" s="225"/>
      <c r="CY107" s="225"/>
      <c r="CZ107" s="249">
        <v>0</v>
      </c>
    </row>
    <row r="108" spans="1:104">
      <c r="B108" s="3" t="s">
        <v>249</v>
      </c>
      <c r="C108" s="191">
        <v>42390350.755000003</v>
      </c>
      <c r="D108" s="191">
        <v>641345.6655309156</v>
      </c>
      <c r="E108" s="191">
        <v>10836949.736316221</v>
      </c>
      <c r="F108" s="191">
        <v>3474327.4934516135</v>
      </c>
      <c r="G108" s="191">
        <v>0</v>
      </c>
      <c r="H108" s="191">
        <v>5333879.9965777863</v>
      </c>
      <c r="I108" s="191">
        <v>18467588.209122401</v>
      </c>
      <c r="J108" s="191">
        <v>2552458.3961217217</v>
      </c>
      <c r="K108" s="191">
        <v>1069517.3178564582</v>
      </c>
      <c r="L108" s="191">
        <v>14283.940022886776</v>
      </c>
      <c r="M108" s="3">
        <v>0</v>
      </c>
      <c r="N108" s="3">
        <v>0</v>
      </c>
      <c r="T108" s="149"/>
      <c r="U108" s="149" t="s">
        <v>249</v>
      </c>
      <c r="V108" s="283">
        <v>42390350.755000003</v>
      </c>
      <c r="W108" s="283">
        <v>641345.6655309156</v>
      </c>
      <c r="X108" s="283">
        <v>10836949.736316221</v>
      </c>
      <c r="Y108" s="283">
        <v>3474327.4934516135</v>
      </c>
      <c r="Z108" s="283">
        <v>0</v>
      </c>
      <c r="AA108" s="283">
        <v>5333879.9965777863</v>
      </c>
      <c r="AB108" s="283">
        <v>18467588.209122401</v>
      </c>
      <c r="AC108" s="283">
        <v>2552458.3961217217</v>
      </c>
      <c r="AD108" s="283">
        <v>1069517.3178564582</v>
      </c>
      <c r="AE108" s="283">
        <v>14283.940022886776</v>
      </c>
      <c r="AF108" s="283">
        <v>0</v>
      </c>
      <c r="AG108" s="283">
        <v>0</v>
      </c>
      <c r="AN108" s="3" t="s">
        <v>634</v>
      </c>
      <c r="AO108" s="155">
        <v>4.2667745215178007E-2</v>
      </c>
      <c r="AP108" s="155">
        <v>0.73233199633281987</v>
      </c>
      <c r="AQ108" s="155">
        <v>0.22500025845200183</v>
      </c>
      <c r="AR108" s="245">
        <v>0</v>
      </c>
      <c r="AS108" s="245">
        <v>0</v>
      </c>
      <c r="AT108" s="245">
        <v>0</v>
      </c>
      <c r="AU108" s="245">
        <v>0</v>
      </c>
      <c r="AV108" s="245">
        <v>0</v>
      </c>
      <c r="AW108" s="245">
        <v>0</v>
      </c>
      <c r="AX108" s="188">
        <v>0.99999999999999978</v>
      </c>
      <c r="AZ108" s="152">
        <v>108</v>
      </c>
      <c r="BA108" s="226">
        <v>43191</v>
      </c>
      <c r="BB108" s="266">
        <v>0</v>
      </c>
      <c r="BC108" s="266">
        <v>0</v>
      </c>
      <c r="BD108" s="261">
        <v>0</v>
      </c>
      <c r="BE108" s="262" t="e">
        <v>#DIV/0!</v>
      </c>
      <c r="BF108" s="263" t="e">
        <v>#DIV/0!</v>
      </c>
      <c r="BG108" s="264" t="e">
        <v>#DIV/0!</v>
      </c>
      <c r="BH108" s="264" t="e">
        <v>#DIV/0!</v>
      </c>
      <c r="BI108" s="264" t="e">
        <v>#DIV/0!</v>
      </c>
      <c r="BJ108" s="264" t="e">
        <v>#DIV/0!</v>
      </c>
      <c r="BK108" s="264" t="e">
        <v>#DIV/0!</v>
      </c>
      <c r="BL108" s="264" t="e">
        <v>#DIV/0!</v>
      </c>
      <c r="BM108" s="264" t="e">
        <v>#DIV/0!</v>
      </c>
      <c r="BN108" s="264" t="e">
        <v>#DIV/0!</v>
      </c>
      <c r="BO108" s="152"/>
      <c r="BV108" s="152">
        <v>108</v>
      </c>
      <c r="BW108" s="226">
        <v>43191</v>
      </c>
      <c r="BX108" s="266">
        <v>0</v>
      </c>
      <c r="BY108" s="266">
        <v>0</v>
      </c>
      <c r="BZ108" s="261">
        <v>0</v>
      </c>
      <c r="CA108" s="262" t="e">
        <v>#DIV/0!</v>
      </c>
      <c r="CB108" s="265" t="e">
        <v>#DIV/0!</v>
      </c>
      <c r="CC108" s="266" t="e">
        <v>#DIV/0!</v>
      </c>
      <c r="CD108" s="266" t="e">
        <v>#DIV/0!</v>
      </c>
      <c r="CE108" s="266" t="e">
        <v>#DIV/0!</v>
      </c>
      <c r="CF108" s="266" t="e">
        <v>#DIV/0!</v>
      </c>
      <c r="CG108" s="266" t="e">
        <v>#DIV/0!</v>
      </c>
      <c r="CH108" s="266" t="e">
        <v>#DIV/0!</v>
      </c>
      <c r="CI108" s="266" t="e">
        <v>#DIV/0!</v>
      </c>
      <c r="CJ108" s="266" t="e">
        <v>#DIV/0!</v>
      </c>
      <c r="CK108" s="152"/>
      <c r="CS108" s="224">
        <v>40028</v>
      </c>
      <c r="CT108" s="225"/>
      <c r="CU108" s="225"/>
      <c r="CV108" s="225"/>
      <c r="CW108" s="225"/>
      <c r="CX108" s="225"/>
      <c r="CY108" s="225"/>
      <c r="CZ108" s="249">
        <v>0</v>
      </c>
    </row>
    <row r="109" spans="1:104">
      <c r="B109" s="3" t="s">
        <v>634</v>
      </c>
      <c r="C109" s="191">
        <v>235606321.30333334</v>
      </c>
      <c r="D109" s="191">
        <v>10052790.488455996</v>
      </c>
      <c r="E109" s="191">
        <v>172542047.62870193</v>
      </c>
      <c r="F109" s="191">
        <v>53011483.186175384</v>
      </c>
      <c r="G109" s="191">
        <v>0</v>
      </c>
      <c r="H109" s="191">
        <v>0</v>
      </c>
      <c r="I109" s="191">
        <v>0</v>
      </c>
      <c r="J109" s="191">
        <v>0</v>
      </c>
      <c r="K109" s="191">
        <v>0</v>
      </c>
      <c r="L109" s="191">
        <v>0</v>
      </c>
      <c r="M109" s="3">
        <v>0</v>
      </c>
      <c r="N109" s="3">
        <v>0</v>
      </c>
      <c r="T109" s="149"/>
      <c r="U109" s="149" t="s">
        <v>634</v>
      </c>
      <c r="V109" s="283">
        <v>235606321.30333334</v>
      </c>
      <c r="W109" s="283">
        <v>10052790.488455996</v>
      </c>
      <c r="X109" s="283">
        <v>172542047.62870193</v>
      </c>
      <c r="Y109" s="283">
        <v>53011483.186175384</v>
      </c>
      <c r="Z109" s="283">
        <v>0</v>
      </c>
      <c r="AA109" s="283">
        <v>0</v>
      </c>
      <c r="AB109" s="283">
        <v>0</v>
      </c>
      <c r="AC109" s="283">
        <v>0</v>
      </c>
      <c r="AD109" s="283">
        <v>0</v>
      </c>
      <c r="AE109" s="283">
        <v>0</v>
      </c>
      <c r="AF109" s="283">
        <v>0</v>
      </c>
      <c r="AG109" s="283">
        <v>0</v>
      </c>
      <c r="AN109" s="3" t="s">
        <v>636</v>
      </c>
      <c r="AO109" s="245">
        <v>0</v>
      </c>
      <c r="AP109" s="245">
        <v>0</v>
      </c>
      <c r="AQ109" s="245">
        <v>0</v>
      </c>
      <c r="AR109" s="245">
        <v>0</v>
      </c>
      <c r="AS109" s="155">
        <v>0.19212357826428716</v>
      </c>
      <c r="AT109" s="155">
        <v>0.67417847145631649</v>
      </c>
      <c r="AU109" s="155">
        <v>9.4903042088000239E-2</v>
      </c>
      <c r="AV109" s="155">
        <v>3.8279760164128769E-2</v>
      </c>
      <c r="AW109" s="155">
        <v>5.1514802726740317E-4</v>
      </c>
      <c r="AX109" s="188"/>
      <c r="AZ109" s="152">
        <v>109</v>
      </c>
      <c r="BA109" s="226">
        <v>43221</v>
      </c>
      <c r="BB109" s="266">
        <v>0</v>
      </c>
      <c r="BC109" s="266">
        <v>0</v>
      </c>
      <c r="BD109" s="261">
        <v>0</v>
      </c>
      <c r="BE109" s="262" t="e">
        <v>#DIV/0!</v>
      </c>
      <c r="BF109" s="263" t="e">
        <v>#DIV/0!</v>
      </c>
      <c r="BG109" s="264" t="e">
        <v>#DIV/0!</v>
      </c>
      <c r="BH109" s="264" t="e">
        <v>#DIV/0!</v>
      </c>
      <c r="BI109" s="264" t="e">
        <v>#DIV/0!</v>
      </c>
      <c r="BJ109" s="264" t="e">
        <v>#DIV/0!</v>
      </c>
      <c r="BK109" s="264" t="e">
        <v>#DIV/0!</v>
      </c>
      <c r="BL109" s="264" t="e">
        <v>#DIV/0!</v>
      </c>
      <c r="BM109" s="264" t="e">
        <v>#DIV/0!</v>
      </c>
      <c r="BN109" s="264" t="e">
        <v>#DIV/0!</v>
      </c>
      <c r="BO109" s="152"/>
      <c r="BV109" s="152">
        <v>109</v>
      </c>
      <c r="BW109" s="226">
        <v>43221</v>
      </c>
      <c r="BX109" s="266">
        <v>0</v>
      </c>
      <c r="BY109" s="266">
        <v>0</v>
      </c>
      <c r="BZ109" s="261">
        <v>0</v>
      </c>
      <c r="CA109" s="262" t="e">
        <v>#DIV/0!</v>
      </c>
      <c r="CB109" s="265" t="e">
        <v>#DIV/0!</v>
      </c>
      <c r="CC109" s="266" t="e">
        <v>#DIV/0!</v>
      </c>
      <c r="CD109" s="266" t="e">
        <v>#DIV/0!</v>
      </c>
      <c r="CE109" s="266" t="e">
        <v>#DIV/0!</v>
      </c>
      <c r="CF109" s="266" t="e">
        <v>#DIV/0!</v>
      </c>
      <c r="CG109" s="266" t="e">
        <v>#DIV/0!</v>
      </c>
      <c r="CH109" s="266" t="e">
        <v>#DIV/0!</v>
      </c>
      <c r="CI109" s="266" t="e">
        <v>#DIV/0!</v>
      </c>
      <c r="CJ109" s="266" t="e">
        <v>#DIV/0!</v>
      </c>
      <c r="CK109" s="152"/>
      <c r="CS109" s="224">
        <v>40058</v>
      </c>
      <c r="CT109" s="225"/>
      <c r="CU109" s="225"/>
      <c r="CV109" s="225"/>
      <c r="CW109" s="225"/>
      <c r="CX109" s="225"/>
      <c r="CY109" s="225"/>
      <c r="CZ109" s="249">
        <v>0</v>
      </c>
    </row>
    <row r="110" spans="1:104">
      <c r="B110" s="3" t="s">
        <v>636</v>
      </c>
      <c r="C110" s="191">
        <v>5571255029.2687502</v>
      </c>
      <c r="D110" s="191">
        <v>0</v>
      </c>
      <c r="E110" s="191">
        <v>0</v>
      </c>
      <c r="F110" s="191">
        <v>0</v>
      </c>
      <c r="G110" s="191">
        <v>0</v>
      </c>
      <c r="H110" s="191">
        <v>1070369451.6460184</v>
      </c>
      <c r="I110" s="191">
        <v>3756020199.7257223</v>
      </c>
      <c r="J110" s="191">
        <v>528729050.52567524</v>
      </c>
      <c r="K110" s="191">
        <v>213266306.33360401</v>
      </c>
      <c r="L110" s="191">
        <v>2870021.0377313946</v>
      </c>
      <c r="M110" s="3">
        <v>0</v>
      </c>
      <c r="N110" s="3">
        <v>0</v>
      </c>
      <c r="T110" s="149"/>
      <c r="U110" s="149" t="s">
        <v>636</v>
      </c>
      <c r="V110" s="283">
        <v>5571255029.2687502</v>
      </c>
      <c r="W110" s="283">
        <v>0</v>
      </c>
      <c r="X110" s="283">
        <v>0</v>
      </c>
      <c r="Y110" s="283">
        <v>0</v>
      </c>
      <c r="Z110" s="283">
        <v>0</v>
      </c>
      <c r="AA110" s="283">
        <v>1070369451.6460184</v>
      </c>
      <c r="AB110" s="283">
        <v>3756020199.7257223</v>
      </c>
      <c r="AC110" s="283">
        <v>528729050.52567524</v>
      </c>
      <c r="AD110" s="283">
        <v>213266306.33360401</v>
      </c>
      <c r="AE110" s="283">
        <v>2870021.0377313946</v>
      </c>
      <c r="AF110" s="283">
        <v>0</v>
      </c>
      <c r="AG110" s="283">
        <v>0</v>
      </c>
      <c r="AZ110" s="152">
        <v>110</v>
      </c>
      <c r="BA110" s="226">
        <v>43252</v>
      </c>
      <c r="BB110" s="266">
        <v>0</v>
      </c>
      <c r="BC110" s="266">
        <v>0</v>
      </c>
      <c r="BD110" s="261">
        <v>0</v>
      </c>
      <c r="BE110" s="262" t="e">
        <v>#DIV/0!</v>
      </c>
      <c r="BF110" s="263" t="e">
        <v>#DIV/0!</v>
      </c>
      <c r="BG110" s="264" t="e">
        <v>#DIV/0!</v>
      </c>
      <c r="BH110" s="264" t="e">
        <v>#DIV/0!</v>
      </c>
      <c r="BI110" s="264" t="e">
        <v>#DIV/0!</v>
      </c>
      <c r="BJ110" s="264" t="e">
        <v>#DIV/0!</v>
      </c>
      <c r="BK110" s="264" t="e">
        <v>#DIV/0!</v>
      </c>
      <c r="BL110" s="264" t="e">
        <v>#DIV/0!</v>
      </c>
      <c r="BM110" s="264" t="e">
        <v>#DIV/0!</v>
      </c>
      <c r="BN110" s="264" t="e">
        <v>#DIV/0!</v>
      </c>
      <c r="BO110" s="152"/>
      <c r="BV110" s="152">
        <v>110</v>
      </c>
      <c r="BW110" s="226">
        <v>43252</v>
      </c>
      <c r="BX110" s="266">
        <v>0</v>
      </c>
      <c r="BY110" s="266">
        <v>0</v>
      </c>
      <c r="BZ110" s="261">
        <v>0</v>
      </c>
      <c r="CA110" s="262" t="e">
        <v>#DIV/0!</v>
      </c>
      <c r="CB110" s="265" t="e">
        <v>#DIV/0!</v>
      </c>
      <c r="CC110" s="266" t="e">
        <v>#DIV/0!</v>
      </c>
      <c r="CD110" s="266" t="e">
        <v>#DIV/0!</v>
      </c>
      <c r="CE110" s="266" t="e">
        <v>#DIV/0!</v>
      </c>
      <c r="CF110" s="266" t="e">
        <v>#DIV/0!</v>
      </c>
      <c r="CG110" s="266" t="e">
        <v>#DIV/0!</v>
      </c>
      <c r="CH110" s="266" t="e">
        <v>#DIV/0!</v>
      </c>
      <c r="CI110" s="266" t="e">
        <v>#DIV/0!</v>
      </c>
      <c r="CJ110" s="266" t="e">
        <v>#DIV/0!</v>
      </c>
      <c r="CK110" s="152"/>
      <c r="CS110" s="224">
        <v>40114</v>
      </c>
      <c r="CT110" s="225"/>
      <c r="CU110" s="225"/>
      <c r="CV110" s="225"/>
      <c r="CW110" s="225"/>
      <c r="CX110" s="225"/>
      <c r="CY110" s="225"/>
      <c r="CZ110" s="249">
        <v>0</v>
      </c>
    </row>
    <row r="111" spans="1:104">
      <c r="B111" s="3" t="s">
        <v>662</v>
      </c>
      <c r="C111" s="191">
        <v>0</v>
      </c>
      <c r="D111" s="191">
        <v>0</v>
      </c>
      <c r="E111" s="191">
        <v>0</v>
      </c>
      <c r="F111" s="191">
        <v>0</v>
      </c>
      <c r="G111" s="191">
        <v>0</v>
      </c>
      <c r="H111" s="191">
        <v>0</v>
      </c>
      <c r="I111" s="191">
        <v>0</v>
      </c>
      <c r="J111" s="191">
        <v>0</v>
      </c>
      <c r="K111" s="191">
        <v>0</v>
      </c>
      <c r="L111" s="191">
        <v>0</v>
      </c>
      <c r="M111" s="3">
        <v>0</v>
      </c>
      <c r="N111" s="3">
        <v>0</v>
      </c>
      <c r="T111" s="149"/>
      <c r="U111" s="149" t="s">
        <v>662</v>
      </c>
      <c r="V111" s="283">
        <v>0</v>
      </c>
      <c r="W111" s="283">
        <v>0</v>
      </c>
      <c r="X111" s="283">
        <v>0</v>
      </c>
      <c r="Y111" s="283">
        <v>0</v>
      </c>
      <c r="Z111" s="283">
        <v>0</v>
      </c>
      <c r="AA111" s="283">
        <v>0</v>
      </c>
      <c r="AB111" s="283">
        <v>0</v>
      </c>
      <c r="AC111" s="283">
        <v>0</v>
      </c>
      <c r="AD111" s="283">
        <v>0</v>
      </c>
      <c r="AE111" s="283">
        <v>0</v>
      </c>
      <c r="AF111" s="283">
        <v>0</v>
      </c>
      <c r="AG111" s="283">
        <v>0</v>
      </c>
      <c r="AZ111" s="152">
        <v>111</v>
      </c>
      <c r="BA111" s="226">
        <v>42917</v>
      </c>
      <c r="BB111" s="266">
        <v>0</v>
      </c>
      <c r="BC111" s="266">
        <v>0</v>
      </c>
      <c r="BD111" s="261">
        <v>0</v>
      </c>
      <c r="BE111" s="262" t="e">
        <v>#DIV/0!</v>
      </c>
      <c r="BF111" s="263" t="e">
        <v>#DIV/0!</v>
      </c>
      <c r="BG111" s="264" t="e">
        <v>#DIV/0!</v>
      </c>
      <c r="BH111" s="264" t="e">
        <v>#DIV/0!</v>
      </c>
      <c r="BI111" s="264" t="e">
        <v>#DIV/0!</v>
      </c>
      <c r="BJ111" s="264" t="e">
        <v>#DIV/0!</v>
      </c>
      <c r="BK111" s="264" t="e">
        <v>#DIV/0!</v>
      </c>
      <c r="BL111" s="264" t="e">
        <v>#DIV/0!</v>
      </c>
      <c r="BM111" s="264" t="e">
        <v>#DIV/0!</v>
      </c>
      <c r="BN111" s="264" t="e">
        <v>#DIV/0!</v>
      </c>
      <c r="BO111" s="152"/>
      <c r="BV111" s="152">
        <v>111</v>
      </c>
      <c r="BW111" s="226">
        <v>42917</v>
      </c>
      <c r="BX111" s="266">
        <v>0</v>
      </c>
      <c r="BY111" s="266">
        <v>0</v>
      </c>
      <c r="BZ111" s="261">
        <v>0</v>
      </c>
      <c r="CA111" s="262" t="e">
        <v>#DIV/0!</v>
      </c>
      <c r="CB111" s="265" t="e">
        <v>#DIV/0!</v>
      </c>
      <c r="CC111" s="266" t="e">
        <v>#DIV/0!</v>
      </c>
      <c r="CD111" s="266" t="e">
        <v>#DIV/0!</v>
      </c>
      <c r="CE111" s="266" t="e">
        <v>#DIV/0!</v>
      </c>
      <c r="CF111" s="266" t="e">
        <v>#DIV/0!</v>
      </c>
      <c r="CG111" s="266" t="e">
        <v>#DIV/0!</v>
      </c>
      <c r="CH111" s="266" t="e">
        <v>#DIV/0!</v>
      </c>
      <c r="CI111" s="266" t="e">
        <v>#DIV/0!</v>
      </c>
      <c r="CJ111" s="266" t="e">
        <v>#DIV/0!</v>
      </c>
      <c r="CK111" s="152"/>
      <c r="CS111" s="224">
        <v>40147</v>
      </c>
      <c r="CT111" s="225"/>
      <c r="CU111" s="225"/>
      <c r="CV111" s="225"/>
      <c r="CW111" s="225"/>
      <c r="CX111" s="225"/>
      <c r="CY111" s="225"/>
      <c r="CZ111" s="249">
        <v>0</v>
      </c>
    </row>
    <row r="112" spans="1:104">
      <c r="C112" s="285">
        <v>7245567526.3708324</v>
      </c>
      <c r="D112" s="285">
        <v>70271784.016874686</v>
      </c>
      <c r="E112" s="285">
        <v>1205945753.0304155</v>
      </c>
      <c r="F112" s="285">
        <v>370657232.19509083</v>
      </c>
      <c r="G112" s="285">
        <v>0</v>
      </c>
      <c r="H112" s="285">
        <v>1075703331.6425962</v>
      </c>
      <c r="I112" s="285">
        <v>3774487787.9348445</v>
      </c>
      <c r="J112" s="285">
        <v>531281508.92179698</v>
      </c>
      <c r="K112" s="285">
        <v>214335823.65146047</v>
      </c>
      <c r="L112" s="285">
        <v>2884304.9777542814</v>
      </c>
      <c r="M112" s="285">
        <v>0</v>
      </c>
      <c r="N112" s="285">
        <v>0</v>
      </c>
      <c r="T112" s="149"/>
      <c r="U112" s="149"/>
      <c r="V112" s="286">
        <v>7245567526.3708324</v>
      </c>
      <c r="W112" s="286">
        <v>70271784.016874686</v>
      </c>
      <c r="X112" s="286">
        <v>1205945753.0304155</v>
      </c>
      <c r="Y112" s="286">
        <v>370657232.19509083</v>
      </c>
      <c r="Z112" s="286">
        <v>0</v>
      </c>
      <c r="AA112" s="286">
        <v>1075703331.6425962</v>
      </c>
      <c r="AB112" s="286">
        <v>3774487787.9348445</v>
      </c>
      <c r="AC112" s="286">
        <v>531281508.92179698</v>
      </c>
      <c r="AD112" s="286">
        <v>214335823.65146047</v>
      </c>
      <c r="AE112" s="286">
        <v>2884304.9777542814</v>
      </c>
      <c r="AF112" s="286">
        <v>0</v>
      </c>
      <c r="AG112" s="286">
        <v>0</v>
      </c>
      <c r="AZ112" s="152">
        <v>112</v>
      </c>
      <c r="BA112" s="226">
        <v>42948</v>
      </c>
      <c r="BB112" s="266">
        <v>0</v>
      </c>
      <c r="BC112" s="266">
        <v>0</v>
      </c>
      <c r="BD112" s="261">
        <v>0</v>
      </c>
      <c r="BE112" s="262" t="e">
        <v>#DIV/0!</v>
      </c>
      <c r="BF112" s="263" t="e">
        <v>#DIV/0!</v>
      </c>
      <c r="BG112" s="264" t="e">
        <v>#DIV/0!</v>
      </c>
      <c r="BH112" s="264" t="e">
        <v>#DIV/0!</v>
      </c>
      <c r="BI112" s="264" t="e">
        <v>#DIV/0!</v>
      </c>
      <c r="BJ112" s="264" t="e">
        <v>#DIV/0!</v>
      </c>
      <c r="BK112" s="264" t="e">
        <v>#DIV/0!</v>
      </c>
      <c r="BL112" s="264" t="e">
        <v>#DIV/0!</v>
      </c>
      <c r="BM112" s="264" t="e">
        <v>#DIV/0!</v>
      </c>
      <c r="BN112" s="264" t="e">
        <v>#DIV/0!</v>
      </c>
      <c r="BO112" s="152"/>
      <c r="BV112" s="152">
        <v>112</v>
      </c>
      <c r="BW112" s="226">
        <v>42948</v>
      </c>
      <c r="BX112" s="266">
        <v>0</v>
      </c>
      <c r="BY112" s="266">
        <v>0</v>
      </c>
      <c r="BZ112" s="261">
        <v>0</v>
      </c>
      <c r="CA112" s="262" t="e">
        <v>#DIV/0!</v>
      </c>
      <c r="CB112" s="265" t="e">
        <v>#DIV/0!</v>
      </c>
      <c r="CC112" s="266" t="e">
        <v>#DIV/0!</v>
      </c>
      <c r="CD112" s="266" t="e">
        <v>#DIV/0!</v>
      </c>
      <c r="CE112" s="266" t="e">
        <v>#DIV/0!</v>
      </c>
      <c r="CF112" s="266" t="e">
        <v>#DIV/0!</v>
      </c>
      <c r="CG112" s="266" t="e">
        <v>#DIV/0!</v>
      </c>
      <c r="CH112" s="266" t="e">
        <v>#DIV/0!</v>
      </c>
      <c r="CI112" s="266" t="e">
        <v>#DIV/0!</v>
      </c>
      <c r="CJ112" s="266" t="e">
        <v>#DIV/0!</v>
      </c>
      <c r="CK112" s="152"/>
      <c r="CS112" s="237">
        <v>40156</v>
      </c>
      <c r="CT112" s="238"/>
      <c r="CU112" s="238"/>
      <c r="CV112" s="238"/>
      <c r="CW112" s="238"/>
      <c r="CX112" s="238"/>
      <c r="CY112" s="238"/>
      <c r="CZ112" s="255">
        <v>0</v>
      </c>
    </row>
    <row r="113" spans="1:104">
      <c r="B113" s="279" t="s">
        <v>1055</v>
      </c>
      <c r="C113" s="165">
        <v>0</v>
      </c>
      <c r="D113" s="165">
        <v>0</v>
      </c>
      <c r="E113" s="165">
        <v>0</v>
      </c>
      <c r="F113" s="165">
        <v>0</v>
      </c>
      <c r="G113" s="165">
        <v>0</v>
      </c>
      <c r="H113" s="165">
        <v>0</v>
      </c>
      <c r="I113" s="165">
        <v>0</v>
      </c>
      <c r="J113" s="165">
        <v>0</v>
      </c>
      <c r="K113" s="165">
        <v>0</v>
      </c>
      <c r="L113" s="165">
        <v>0</v>
      </c>
      <c r="M113" s="165">
        <v>0</v>
      </c>
      <c r="N113" s="165">
        <v>0</v>
      </c>
      <c r="O113" s="165">
        <v>0</v>
      </c>
      <c r="T113" s="149"/>
      <c r="U113" s="149"/>
      <c r="V113" s="287">
        <v>0</v>
      </c>
      <c r="W113" s="287">
        <v>0</v>
      </c>
      <c r="X113" s="287">
        <v>0</v>
      </c>
      <c r="Y113" s="287">
        <v>0</v>
      </c>
      <c r="Z113" s="287">
        <v>0</v>
      </c>
      <c r="AA113" s="287">
        <v>0</v>
      </c>
      <c r="AB113" s="287">
        <v>0</v>
      </c>
      <c r="AC113" s="287">
        <v>0</v>
      </c>
      <c r="AD113" s="287">
        <v>0</v>
      </c>
      <c r="AE113" s="287">
        <v>0</v>
      </c>
      <c r="AF113" s="287">
        <v>0</v>
      </c>
      <c r="AG113" s="287">
        <v>0</v>
      </c>
      <c r="AZ113" s="152">
        <v>113</v>
      </c>
      <c r="BA113" s="226">
        <v>42979</v>
      </c>
      <c r="BB113" s="266">
        <v>0</v>
      </c>
      <c r="BC113" s="266">
        <v>0</v>
      </c>
      <c r="BD113" s="261">
        <v>0</v>
      </c>
      <c r="BE113" s="262" t="e">
        <v>#DIV/0!</v>
      </c>
      <c r="BF113" s="263" t="e">
        <v>#DIV/0!</v>
      </c>
      <c r="BG113" s="264" t="e">
        <v>#DIV/0!</v>
      </c>
      <c r="BH113" s="264" t="e">
        <v>#DIV/0!</v>
      </c>
      <c r="BI113" s="264" t="e">
        <v>#DIV/0!</v>
      </c>
      <c r="BJ113" s="264" t="e">
        <v>#DIV/0!</v>
      </c>
      <c r="BK113" s="264" t="e">
        <v>#DIV/0!</v>
      </c>
      <c r="BL113" s="264" t="e">
        <v>#DIV/0!</v>
      </c>
      <c r="BM113" s="264" t="e">
        <v>#DIV/0!</v>
      </c>
      <c r="BN113" s="264" t="e">
        <v>#DIV/0!</v>
      </c>
      <c r="BO113" s="152"/>
      <c r="BV113" s="152">
        <v>113</v>
      </c>
      <c r="BW113" s="226">
        <v>42979</v>
      </c>
      <c r="BX113" s="266">
        <v>0</v>
      </c>
      <c r="BY113" s="266">
        <v>0</v>
      </c>
      <c r="BZ113" s="261">
        <v>0</v>
      </c>
      <c r="CA113" s="262" t="e">
        <v>#DIV/0!</v>
      </c>
      <c r="CB113" s="265" t="e">
        <v>#DIV/0!</v>
      </c>
      <c r="CC113" s="266" t="e">
        <v>#DIV/0!</v>
      </c>
      <c r="CD113" s="266" t="e">
        <v>#DIV/0!</v>
      </c>
      <c r="CE113" s="266" t="e">
        <v>#DIV/0!</v>
      </c>
      <c r="CF113" s="266" t="e">
        <v>#DIV/0!</v>
      </c>
      <c r="CG113" s="266" t="e">
        <v>#DIV/0!</v>
      </c>
      <c r="CH113" s="266" t="e">
        <v>#DIV/0!</v>
      </c>
      <c r="CI113" s="266" t="e">
        <v>#DIV/0!</v>
      </c>
      <c r="CJ113" s="266" t="e">
        <v>#DIV/0!</v>
      </c>
      <c r="CK113" s="152"/>
      <c r="CT113" s="249">
        <v>0</v>
      </c>
      <c r="CU113" s="249">
        <v>0</v>
      </c>
      <c r="CV113" s="249">
        <v>0</v>
      </c>
      <c r="CW113" s="249">
        <v>0</v>
      </c>
      <c r="CX113" s="249">
        <v>0</v>
      </c>
      <c r="CY113" s="249">
        <v>0</v>
      </c>
      <c r="CZ113" s="249">
        <v>0</v>
      </c>
    </row>
    <row r="114" spans="1:104">
      <c r="A114" s="3" t="s">
        <v>1056</v>
      </c>
      <c r="T114" s="149" t="s">
        <v>1056</v>
      </c>
      <c r="U114" s="149"/>
      <c r="V114" s="149"/>
      <c r="W114" s="149"/>
      <c r="X114" s="149"/>
      <c r="Y114" s="149"/>
      <c r="Z114" s="149"/>
      <c r="AA114" s="149"/>
      <c r="AB114" s="149"/>
      <c r="AC114" s="149"/>
      <c r="AD114" s="149"/>
      <c r="AE114" s="149"/>
      <c r="AF114" s="149"/>
      <c r="AG114" s="149"/>
      <c r="AZ114" s="152">
        <v>114</v>
      </c>
      <c r="BA114" s="226">
        <v>43009</v>
      </c>
      <c r="BB114" s="266">
        <v>0</v>
      </c>
      <c r="BC114" s="266">
        <v>0</v>
      </c>
      <c r="BD114" s="261">
        <v>0</v>
      </c>
      <c r="BE114" s="262" t="e">
        <v>#DIV/0!</v>
      </c>
      <c r="BF114" s="263" t="e">
        <v>#DIV/0!</v>
      </c>
      <c r="BG114" s="264" t="e">
        <v>#DIV/0!</v>
      </c>
      <c r="BH114" s="264" t="e">
        <v>#DIV/0!</v>
      </c>
      <c r="BI114" s="264" t="e">
        <v>#DIV/0!</v>
      </c>
      <c r="BJ114" s="264" t="e">
        <v>#DIV/0!</v>
      </c>
      <c r="BK114" s="264" t="e">
        <v>#DIV/0!</v>
      </c>
      <c r="BL114" s="264" t="e">
        <v>#DIV/0!</v>
      </c>
      <c r="BM114" s="264" t="e">
        <v>#DIV/0!</v>
      </c>
      <c r="BN114" s="264" t="e">
        <v>#DIV/0!</v>
      </c>
      <c r="BO114" s="152"/>
      <c r="BV114" s="152">
        <v>114</v>
      </c>
      <c r="BW114" s="226">
        <v>43009</v>
      </c>
      <c r="BX114" s="266">
        <v>0</v>
      </c>
      <c r="BY114" s="266">
        <v>0</v>
      </c>
      <c r="BZ114" s="261">
        <v>0</v>
      </c>
      <c r="CA114" s="262" t="e">
        <v>#DIV/0!</v>
      </c>
      <c r="CB114" s="265" t="e">
        <v>#DIV/0!</v>
      </c>
      <c r="CC114" s="266" t="e">
        <v>#DIV/0!</v>
      </c>
      <c r="CD114" s="266" t="e">
        <v>#DIV/0!</v>
      </c>
      <c r="CE114" s="266" t="e">
        <v>#DIV/0!</v>
      </c>
      <c r="CF114" s="266" t="e">
        <v>#DIV/0!</v>
      </c>
      <c r="CG114" s="266" t="e">
        <v>#DIV/0!</v>
      </c>
      <c r="CH114" s="266" t="e">
        <v>#DIV/0!</v>
      </c>
      <c r="CI114" s="266" t="e">
        <v>#DIV/0!</v>
      </c>
      <c r="CJ114" s="266" t="e">
        <v>#DIV/0!</v>
      </c>
      <c r="CK114" s="152"/>
    </row>
    <row r="115" spans="1:104">
      <c r="B115" s="3" t="s">
        <v>639</v>
      </c>
      <c r="C115" s="54">
        <v>-561780565.04208302</v>
      </c>
      <c r="D115" s="54">
        <v>-23969910.016054336</v>
      </c>
      <c r="E115" s="54">
        <v>-411409882.69824821</v>
      </c>
      <c r="F115" s="54">
        <v>-126400772.32778031</v>
      </c>
      <c r="G115" s="54">
        <v>0</v>
      </c>
      <c r="H115" s="54">
        <v>0</v>
      </c>
      <c r="I115" s="54">
        <v>0</v>
      </c>
      <c r="J115" s="54">
        <v>0</v>
      </c>
      <c r="K115" s="54">
        <v>0</v>
      </c>
      <c r="L115" s="54">
        <v>0</v>
      </c>
      <c r="M115" s="54">
        <v>0</v>
      </c>
      <c r="N115" s="54">
        <v>0</v>
      </c>
      <c r="T115" s="149"/>
      <c r="U115" s="149" t="s">
        <v>639</v>
      </c>
      <c r="V115" s="288">
        <v>-561780565.04208302</v>
      </c>
      <c r="W115" s="288">
        <v>-23969910.016054336</v>
      </c>
      <c r="X115" s="288">
        <v>-411409882.69824821</v>
      </c>
      <c r="Y115" s="288">
        <v>-126400772.32778031</v>
      </c>
      <c r="Z115" s="288">
        <v>0</v>
      </c>
      <c r="AA115" s="288">
        <v>0</v>
      </c>
      <c r="AB115" s="288">
        <v>0</v>
      </c>
      <c r="AC115" s="288">
        <v>0</v>
      </c>
      <c r="AD115" s="288">
        <v>0</v>
      </c>
      <c r="AE115" s="288">
        <v>0</v>
      </c>
      <c r="AF115" s="288">
        <v>0</v>
      </c>
      <c r="AG115" s="288">
        <v>0</v>
      </c>
      <c r="AZ115" s="152">
        <v>115</v>
      </c>
      <c r="BA115" s="226">
        <v>43040</v>
      </c>
      <c r="BB115" s="266">
        <v>0</v>
      </c>
      <c r="BC115" s="266">
        <v>0</v>
      </c>
      <c r="BD115" s="261">
        <v>0</v>
      </c>
      <c r="BE115" s="262" t="e">
        <v>#DIV/0!</v>
      </c>
      <c r="BF115" s="263" t="e">
        <v>#DIV/0!</v>
      </c>
      <c r="BG115" s="264" t="e">
        <v>#DIV/0!</v>
      </c>
      <c r="BH115" s="264" t="e">
        <v>#DIV/0!</v>
      </c>
      <c r="BI115" s="264" t="e">
        <v>#DIV/0!</v>
      </c>
      <c r="BJ115" s="264" t="e">
        <v>#DIV/0!</v>
      </c>
      <c r="BK115" s="264" t="e">
        <v>#DIV/0!</v>
      </c>
      <c r="BL115" s="264" t="e">
        <v>#DIV/0!</v>
      </c>
      <c r="BM115" s="264" t="e">
        <v>#DIV/0!</v>
      </c>
      <c r="BN115" s="264" t="e">
        <v>#DIV/0!</v>
      </c>
      <c r="BO115" s="152"/>
      <c r="BV115" s="152">
        <v>115</v>
      </c>
      <c r="BW115" s="226">
        <v>43040</v>
      </c>
      <c r="BX115" s="266">
        <v>0</v>
      </c>
      <c r="BY115" s="266">
        <v>0</v>
      </c>
      <c r="BZ115" s="261">
        <v>0</v>
      </c>
      <c r="CA115" s="262" t="e">
        <v>#DIV/0!</v>
      </c>
      <c r="CB115" s="265" t="e">
        <v>#DIV/0!</v>
      </c>
      <c r="CC115" s="266" t="e">
        <v>#DIV/0!</v>
      </c>
      <c r="CD115" s="266" t="e">
        <v>#DIV/0!</v>
      </c>
      <c r="CE115" s="266" t="e">
        <v>#DIV/0!</v>
      </c>
      <c r="CF115" s="266" t="e">
        <v>#DIV/0!</v>
      </c>
      <c r="CG115" s="266" t="e">
        <v>#DIV/0!</v>
      </c>
      <c r="CH115" s="266" t="e">
        <v>#DIV/0!</v>
      </c>
      <c r="CI115" s="266" t="e">
        <v>#DIV/0!</v>
      </c>
      <c r="CJ115" s="266" t="e">
        <v>#DIV/0!</v>
      </c>
      <c r="CK115" s="152"/>
    </row>
    <row r="116" spans="1:104">
      <c r="B116" s="3" t="s">
        <v>569</v>
      </c>
      <c r="C116" s="54">
        <v>11878883.49</v>
      </c>
      <c r="D116" s="54">
        <v>0</v>
      </c>
      <c r="E116" s="54">
        <v>0</v>
      </c>
      <c r="F116" s="54">
        <v>0</v>
      </c>
      <c r="G116" s="54">
        <v>0</v>
      </c>
      <c r="H116" s="54">
        <v>1605677.9</v>
      </c>
      <c r="I116" s="54">
        <v>9025508.9499999993</v>
      </c>
      <c r="J116" s="54">
        <v>1247696.6399999999</v>
      </c>
      <c r="K116" s="54">
        <v>0</v>
      </c>
      <c r="L116" s="54">
        <v>0</v>
      </c>
      <c r="M116" s="54">
        <v>0</v>
      </c>
      <c r="N116" s="54">
        <v>0</v>
      </c>
      <c r="T116" s="149"/>
      <c r="U116" s="149" t="s">
        <v>569</v>
      </c>
      <c r="V116" s="288">
        <v>11878883.49</v>
      </c>
      <c r="W116" s="288">
        <v>0</v>
      </c>
      <c r="X116" s="288">
        <v>0</v>
      </c>
      <c r="Y116" s="288">
        <v>0</v>
      </c>
      <c r="Z116" s="288">
        <v>0</v>
      </c>
      <c r="AA116" s="288">
        <v>1605677.9</v>
      </c>
      <c r="AB116" s="288">
        <v>9025508.9499999993</v>
      </c>
      <c r="AC116" s="288">
        <v>1247696.6399999999</v>
      </c>
      <c r="AD116" s="288">
        <v>0</v>
      </c>
      <c r="AE116" s="288">
        <v>0</v>
      </c>
      <c r="AF116" s="288">
        <v>0</v>
      </c>
      <c r="AG116" s="288">
        <v>0</v>
      </c>
      <c r="AZ116" s="152">
        <v>116</v>
      </c>
      <c r="BA116" s="226">
        <v>43070</v>
      </c>
      <c r="BB116" s="272">
        <v>0</v>
      </c>
      <c r="BC116" s="272">
        <v>0</v>
      </c>
      <c r="BD116" s="268">
        <v>0</v>
      </c>
      <c r="BE116" s="269" t="e">
        <v>#DIV/0!</v>
      </c>
      <c r="BF116" s="270" t="e">
        <v>#DIV/0!</v>
      </c>
      <c r="BG116" s="184" t="e">
        <v>#DIV/0!</v>
      </c>
      <c r="BH116" s="184" t="e">
        <v>#DIV/0!</v>
      </c>
      <c r="BI116" s="184" t="e">
        <v>#DIV/0!</v>
      </c>
      <c r="BJ116" s="184" t="e">
        <v>#DIV/0!</v>
      </c>
      <c r="BK116" s="184" t="e">
        <v>#DIV/0!</v>
      </c>
      <c r="BL116" s="184" t="e">
        <v>#DIV/0!</v>
      </c>
      <c r="BM116" s="184" t="e">
        <v>#DIV/0!</v>
      </c>
      <c r="BN116" s="184" t="e">
        <v>#DIV/0!</v>
      </c>
      <c r="BO116" s="152"/>
      <c r="BV116" s="152">
        <v>116</v>
      </c>
      <c r="BW116" s="226">
        <v>43070</v>
      </c>
      <c r="BX116" s="272">
        <v>0</v>
      </c>
      <c r="BY116" s="272">
        <v>0</v>
      </c>
      <c r="BZ116" s="268">
        <v>0</v>
      </c>
      <c r="CA116" s="269" t="e">
        <v>#DIV/0!</v>
      </c>
      <c r="CB116" s="271" t="e">
        <v>#DIV/0!</v>
      </c>
      <c r="CC116" s="272" t="e">
        <v>#DIV/0!</v>
      </c>
      <c r="CD116" s="272" t="e">
        <v>#DIV/0!</v>
      </c>
      <c r="CE116" s="272" t="e">
        <v>#DIV/0!</v>
      </c>
      <c r="CF116" s="272" t="e">
        <v>#DIV/0!</v>
      </c>
      <c r="CG116" s="272" t="e">
        <v>#DIV/0!</v>
      </c>
      <c r="CH116" s="272" t="e">
        <v>#DIV/0!</v>
      </c>
      <c r="CI116" s="272" t="e">
        <v>#DIV/0!</v>
      </c>
      <c r="CJ116" s="272" t="e">
        <v>#DIV/0!</v>
      </c>
      <c r="CK116" s="152"/>
      <c r="CS116" s="3" t="s">
        <v>1057</v>
      </c>
    </row>
    <row r="117" spans="1:104">
      <c r="B117" s="3" t="s">
        <v>249</v>
      </c>
      <c r="C117" s="54">
        <v>0</v>
      </c>
      <c r="D117" s="54">
        <v>0</v>
      </c>
      <c r="E117" s="54">
        <v>0</v>
      </c>
      <c r="F117" s="54">
        <v>0</v>
      </c>
      <c r="G117" s="54">
        <v>0</v>
      </c>
      <c r="H117" s="54">
        <v>0</v>
      </c>
      <c r="I117" s="54">
        <v>0</v>
      </c>
      <c r="J117" s="54">
        <v>0</v>
      </c>
      <c r="K117" s="54">
        <v>0</v>
      </c>
      <c r="L117" s="54">
        <v>0</v>
      </c>
      <c r="M117" s="54">
        <v>0</v>
      </c>
      <c r="N117" s="54">
        <v>0</v>
      </c>
      <c r="T117" s="149"/>
      <c r="U117" s="149" t="s">
        <v>249</v>
      </c>
      <c r="V117" s="288">
        <v>0</v>
      </c>
      <c r="W117" s="288">
        <v>0</v>
      </c>
      <c r="X117" s="288">
        <v>0</v>
      </c>
      <c r="Y117" s="288">
        <v>0</v>
      </c>
      <c r="Z117" s="288">
        <v>0</v>
      </c>
      <c r="AA117" s="288">
        <v>0</v>
      </c>
      <c r="AB117" s="288">
        <v>0</v>
      </c>
      <c r="AC117" s="288">
        <v>0</v>
      </c>
      <c r="AD117" s="288">
        <v>0</v>
      </c>
      <c r="AE117" s="288">
        <v>0</v>
      </c>
      <c r="AF117" s="288">
        <v>0</v>
      </c>
      <c r="AG117" s="288">
        <v>0</v>
      </c>
      <c r="AZ117" s="152">
        <v>117</v>
      </c>
      <c r="BA117" s="152"/>
      <c r="BD117" s="152"/>
      <c r="BE117" s="152"/>
      <c r="BF117" s="273"/>
      <c r="BG117" s="152"/>
      <c r="BH117" s="152"/>
      <c r="BI117" s="152"/>
      <c r="BJ117" s="152"/>
      <c r="BK117" s="152"/>
      <c r="BL117" s="152"/>
      <c r="BM117" s="152"/>
      <c r="BN117" s="152"/>
      <c r="BO117" s="152"/>
      <c r="BV117" s="152">
        <v>117</v>
      </c>
      <c r="BW117" s="152"/>
      <c r="BZ117" s="152"/>
      <c r="CA117" s="152"/>
      <c r="CB117" s="273"/>
      <c r="CC117" s="152"/>
      <c r="CD117" s="152"/>
      <c r="CE117" s="152"/>
      <c r="CF117" s="152"/>
      <c r="CG117" s="152"/>
      <c r="CH117" s="152"/>
      <c r="CI117" s="152"/>
      <c r="CJ117" s="152"/>
      <c r="CK117" s="152"/>
    </row>
    <row r="118" spans="1:104">
      <c r="B118" s="3" t="s">
        <v>634</v>
      </c>
      <c r="C118" s="54">
        <v>-125779405.557083</v>
      </c>
      <c r="D118" s="54">
        <v>-5366723.6296261624</v>
      </c>
      <c r="E118" s="54">
        <v>-92112283.169173971</v>
      </c>
      <c r="F118" s="54">
        <v>-28300398.758282829</v>
      </c>
      <c r="G118" s="54">
        <v>0</v>
      </c>
      <c r="H118" s="54">
        <v>0</v>
      </c>
      <c r="I118" s="54">
        <v>0</v>
      </c>
      <c r="J118" s="54">
        <v>0</v>
      </c>
      <c r="K118" s="54">
        <v>0</v>
      </c>
      <c r="L118" s="54">
        <v>0</v>
      </c>
      <c r="M118" s="54">
        <v>0</v>
      </c>
      <c r="N118" s="54">
        <v>0</v>
      </c>
      <c r="T118" s="149"/>
      <c r="U118" s="149" t="s">
        <v>634</v>
      </c>
      <c r="V118" s="288">
        <v>-125779405.557083</v>
      </c>
      <c r="W118" s="288">
        <v>-5366723.6296261624</v>
      </c>
      <c r="X118" s="288">
        <v>-92112283.169173971</v>
      </c>
      <c r="Y118" s="288">
        <v>-28300398.758282829</v>
      </c>
      <c r="Z118" s="288">
        <v>0</v>
      </c>
      <c r="AA118" s="288">
        <v>0</v>
      </c>
      <c r="AB118" s="288">
        <v>0</v>
      </c>
      <c r="AC118" s="288">
        <v>0</v>
      </c>
      <c r="AD118" s="288">
        <v>0</v>
      </c>
      <c r="AE118" s="288">
        <v>0</v>
      </c>
      <c r="AF118" s="288">
        <v>0</v>
      </c>
      <c r="AG118" s="288">
        <v>0</v>
      </c>
      <c r="AZ118" s="152">
        <v>118</v>
      </c>
      <c r="BA118" s="152"/>
      <c r="BB118" s="261">
        <v>0</v>
      </c>
      <c r="BC118" s="261">
        <v>0</v>
      </c>
      <c r="BD118" s="261">
        <v>0</v>
      </c>
      <c r="BE118" s="262" t="e">
        <v>#DIV/0!</v>
      </c>
      <c r="BF118" s="274" t="e">
        <v>#DIV/0!</v>
      </c>
      <c r="BG118" s="261" t="e">
        <v>#DIV/0!</v>
      </c>
      <c r="BH118" s="261" t="e">
        <v>#DIV/0!</v>
      </c>
      <c r="BI118" s="261" t="e">
        <v>#DIV/0!</v>
      </c>
      <c r="BJ118" s="261" t="e">
        <v>#DIV/0!</v>
      </c>
      <c r="BK118" s="261" t="e">
        <v>#DIV/0!</v>
      </c>
      <c r="BL118" s="261" t="e">
        <v>#DIV/0!</v>
      </c>
      <c r="BM118" s="261" t="e">
        <v>#DIV/0!</v>
      </c>
      <c r="BN118" s="261" t="e">
        <v>#DIV/0!</v>
      </c>
      <c r="BO118" s="152"/>
      <c r="BV118" s="152">
        <v>118</v>
      </c>
      <c r="BW118" s="152"/>
      <c r="BX118" s="261">
        <v>0</v>
      </c>
      <c r="BY118" s="261">
        <v>0</v>
      </c>
      <c r="BZ118" s="261">
        <v>0</v>
      </c>
      <c r="CA118" s="262" t="e">
        <v>#DIV/0!</v>
      </c>
      <c r="CB118" s="274" t="e">
        <v>#DIV/0!</v>
      </c>
      <c r="CC118" s="261" t="e">
        <v>#DIV/0!</v>
      </c>
      <c r="CD118" s="261" t="e">
        <v>#DIV/0!</v>
      </c>
      <c r="CE118" s="261" t="e">
        <v>#DIV/0!</v>
      </c>
      <c r="CF118" s="261" t="e">
        <v>#DIV/0!</v>
      </c>
      <c r="CG118" s="261" t="e">
        <v>#DIV/0!</v>
      </c>
      <c r="CH118" s="261" t="e">
        <v>#DIV/0!</v>
      </c>
      <c r="CI118" s="261" t="e">
        <v>#DIV/0!</v>
      </c>
      <c r="CJ118" s="261" t="e">
        <v>#DIV/0!</v>
      </c>
      <c r="CK118" s="152"/>
    </row>
    <row r="119" spans="1:104">
      <c r="B119" s="3" t="s">
        <v>636</v>
      </c>
      <c r="C119" s="54">
        <v>-2344448774.5349998</v>
      </c>
      <c r="D119" s="54">
        <v>0</v>
      </c>
      <c r="E119" s="54">
        <v>0</v>
      </c>
      <c r="F119" s="54">
        <v>0</v>
      </c>
      <c r="G119" s="54">
        <v>0</v>
      </c>
      <c r="H119" s="54">
        <v>-450423887.62098718</v>
      </c>
      <c r="I119" s="54">
        <v>-1580576891.2236404</v>
      </c>
      <c r="J119" s="54">
        <v>-222495320.72285569</v>
      </c>
      <c r="K119" s="54">
        <v>-89744936.806285396</v>
      </c>
      <c r="L119" s="54">
        <v>-1207738.161231186</v>
      </c>
      <c r="M119" s="54">
        <v>0</v>
      </c>
      <c r="N119" s="54">
        <v>0</v>
      </c>
      <c r="T119" s="149"/>
      <c r="U119" s="149" t="s">
        <v>636</v>
      </c>
      <c r="V119" s="288">
        <v>-2344448774.5349998</v>
      </c>
      <c r="W119" s="288">
        <v>0</v>
      </c>
      <c r="X119" s="288">
        <v>0</v>
      </c>
      <c r="Y119" s="288">
        <v>0</v>
      </c>
      <c r="Z119" s="288">
        <v>0</v>
      </c>
      <c r="AA119" s="288">
        <v>-450423887.62098718</v>
      </c>
      <c r="AB119" s="288">
        <v>-1580576891.2236404</v>
      </c>
      <c r="AC119" s="288">
        <v>-222495320.72285569</v>
      </c>
      <c r="AD119" s="288">
        <v>-89744936.806285396</v>
      </c>
      <c r="AE119" s="288">
        <v>-1207738.161231186</v>
      </c>
      <c r="AF119" s="288">
        <v>0</v>
      </c>
      <c r="AG119" s="288">
        <v>0</v>
      </c>
      <c r="AZ119" s="152">
        <v>119</v>
      </c>
      <c r="BF119" s="275"/>
      <c r="BV119" s="152">
        <v>119</v>
      </c>
      <c r="CB119" s="275"/>
    </row>
    <row r="120" spans="1:104">
      <c r="B120" s="3" t="s">
        <v>662</v>
      </c>
      <c r="C120" s="54">
        <v>0</v>
      </c>
      <c r="D120" s="54">
        <v>0</v>
      </c>
      <c r="E120" s="54">
        <v>0</v>
      </c>
      <c r="F120" s="54">
        <v>0</v>
      </c>
      <c r="G120" s="54">
        <v>0</v>
      </c>
      <c r="H120" s="54">
        <v>0</v>
      </c>
      <c r="I120" s="54">
        <v>0</v>
      </c>
      <c r="J120" s="54">
        <v>0</v>
      </c>
      <c r="K120" s="54">
        <v>0</v>
      </c>
      <c r="L120" s="54">
        <v>0</v>
      </c>
      <c r="M120" s="54">
        <v>0</v>
      </c>
      <c r="N120" s="54">
        <v>0</v>
      </c>
      <c r="T120" s="149"/>
      <c r="U120" s="149" t="s">
        <v>662</v>
      </c>
      <c r="V120" s="288">
        <v>0</v>
      </c>
      <c r="W120" s="288">
        <v>0</v>
      </c>
      <c r="X120" s="288">
        <v>0</v>
      </c>
      <c r="Y120" s="288">
        <v>0</v>
      </c>
      <c r="Z120" s="288">
        <v>0</v>
      </c>
      <c r="AA120" s="288">
        <v>0</v>
      </c>
      <c r="AB120" s="288">
        <v>0</v>
      </c>
      <c r="AC120" s="288">
        <v>0</v>
      </c>
      <c r="AD120" s="288">
        <v>0</v>
      </c>
      <c r="AE120" s="288">
        <v>0</v>
      </c>
      <c r="AF120" s="288">
        <v>0</v>
      </c>
      <c r="AG120" s="288">
        <v>0</v>
      </c>
      <c r="AZ120" s="152">
        <v>120</v>
      </c>
      <c r="BA120" s="152" t="s">
        <v>1058</v>
      </c>
      <c r="BB120" s="152"/>
      <c r="BC120" s="152"/>
      <c r="BD120" s="152"/>
      <c r="BE120" s="152"/>
      <c r="BF120" s="276">
        <v>0</v>
      </c>
      <c r="BG120" s="262">
        <v>0</v>
      </c>
      <c r="BH120" s="262">
        <v>0</v>
      </c>
      <c r="BI120" s="262">
        <v>0</v>
      </c>
      <c r="BJ120" s="262">
        <v>0</v>
      </c>
      <c r="BK120" s="262">
        <v>0</v>
      </c>
      <c r="BL120" s="262">
        <v>0</v>
      </c>
      <c r="BM120" s="262">
        <v>0</v>
      </c>
      <c r="BN120" s="262">
        <v>0</v>
      </c>
      <c r="BO120" s="188">
        <v>0</v>
      </c>
      <c r="BV120" s="152">
        <v>120</v>
      </c>
      <c r="BW120" s="152" t="s">
        <v>1059</v>
      </c>
      <c r="BX120" s="152"/>
      <c r="BY120" s="152"/>
      <c r="BZ120" s="152"/>
      <c r="CA120" s="152"/>
      <c r="CB120" s="276">
        <v>0</v>
      </c>
      <c r="CC120" s="276">
        <v>0</v>
      </c>
      <c r="CD120" s="276">
        <v>0</v>
      </c>
      <c r="CE120" s="276">
        <v>0</v>
      </c>
      <c r="CF120" s="276">
        <v>0</v>
      </c>
      <c r="CG120" s="276">
        <v>0</v>
      </c>
      <c r="CH120" s="276">
        <v>0</v>
      </c>
      <c r="CI120" s="276">
        <v>0</v>
      </c>
      <c r="CJ120" s="276">
        <v>0</v>
      </c>
      <c r="CK120" s="188">
        <v>0</v>
      </c>
    </row>
    <row r="121" spans="1:104">
      <c r="C121" s="67">
        <v>-3020129861.644166</v>
      </c>
      <c r="D121" s="67">
        <v>-29336633.645680498</v>
      </c>
      <c r="E121" s="67">
        <v>-503522165.86742216</v>
      </c>
      <c r="F121" s="67">
        <v>-154701171.08606315</v>
      </c>
      <c r="G121" s="67">
        <v>0</v>
      </c>
      <c r="H121" s="67">
        <v>-448818209.7209872</v>
      </c>
      <c r="I121" s="67">
        <v>-1571551382.2736404</v>
      </c>
      <c r="J121" s="67">
        <v>-221247624.0828557</v>
      </c>
      <c r="K121" s="67">
        <v>-89744936.806285396</v>
      </c>
      <c r="L121" s="67">
        <v>-1207738.161231186</v>
      </c>
      <c r="M121" s="67">
        <v>0</v>
      </c>
      <c r="N121" s="67">
        <v>0</v>
      </c>
      <c r="T121" s="149"/>
      <c r="U121" s="149"/>
      <c r="V121" s="289">
        <v>-3020129861.644166</v>
      </c>
      <c r="W121" s="289">
        <v>-29336633.645680498</v>
      </c>
      <c r="X121" s="289">
        <v>-503522165.86742216</v>
      </c>
      <c r="Y121" s="289">
        <v>-154701171.08606315</v>
      </c>
      <c r="Z121" s="289">
        <v>0</v>
      </c>
      <c r="AA121" s="289">
        <v>-448818209.7209872</v>
      </c>
      <c r="AB121" s="289">
        <v>-1571551382.2736404</v>
      </c>
      <c r="AC121" s="289">
        <v>-221247624.0828557</v>
      </c>
      <c r="AD121" s="289">
        <v>-89744936.806285396</v>
      </c>
      <c r="AE121" s="289">
        <v>-1207738.161231186</v>
      </c>
      <c r="AF121" s="289">
        <v>0</v>
      </c>
      <c r="AG121" s="289">
        <v>0</v>
      </c>
      <c r="AZ121" s="152">
        <v>121</v>
      </c>
      <c r="BF121" s="275"/>
      <c r="BV121" s="152">
        <v>121</v>
      </c>
    </row>
    <row r="122" spans="1:104">
      <c r="B122" s="279" t="s">
        <v>1055</v>
      </c>
      <c r="C122" s="165">
        <v>0</v>
      </c>
      <c r="D122" s="165">
        <v>0</v>
      </c>
      <c r="E122" s="165">
        <v>0</v>
      </c>
      <c r="F122" s="165">
        <v>0</v>
      </c>
      <c r="G122" s="165">
        <v>0</v>
      </c>
      <c r="H122" s="165">
        <v>0</v>
      </c>
      <c r="I122" s="165">
        <v>0</v>
      </c>
      <c r="J122" s="165">
        <v>0</v>
      </c>
      <c r="K122" s="165">
        <v>0</v>
      </c>
      <c r="L122" s="165">
        <v>0</v>
      </c>
      <c r="M122" s="165">
        <v>0</v>
      </c>
      <c r="N122" s="165">
        <v>0</v>
      </c>
      <c r="O122" s="165">
        <v>0</v>
      </c>
      <c r="T122" s="149"/>
      <c r="U122" s="149"/>
      <c r="V122" s="287">
        <v>0</v>
      </c>
      <c r="W122" s="287">
        <v>0</v>
      </c>
      <c r="X122" s="287">
        <v>0</v>
      </c>
      <c r="Y122" s="287">
        <v>0</v>
      </c>
      <c r="Z122" s="287">
        <v>0</v>
      </c>
      <c r="AA122" s="287">
        <v>0</v>
      </c>
      <c r="AB122" s="287">
        <v>0</v>
      </c>
      <c r="AC122" s="287">
        <v>0</v>
      </c>
      <c r="AD122" s="287">
        <v>0</v>
      </c>
      <c r="AE122" s="287">
        <v>0</v>
      </c>
      <c r="AF122" s="287">
        <v>0</v>
      </c>
      <c r="AG122" s="287">
        <v>0</v>
      </c>
      <c r="AZ122" s="152">
        <v>122</v>
      </c>
      <c r="BA122" s="3" t="s">
        <v>1060</v>
      </c>
      <c r="BF122" s="276">
        <v>0</v>
      </c>
      <c r="BG122" s="262">
        <v>0</v>
      </c>
      <c r="BH122" s="262">
        <v>0</v>
      </c>
      <c r="BI122" s="262">
        <v>0</v>
      </c>
      <c r="BJ122" s="262">
        <v>0</v>
      </c>
      <c r="BK122" s="262">
        <v>0</v>
      </c>
      <c r="BL122" s="262">
        <v>0</v>
      </c>
      <c r="BM122" s="262">
        <v>0</v>
      </c>
      <c r="BN122" s="262">
        <v>0</v>
      </c>
      <c r="BO122" s="188">
        <v>0</v>
      </c>
      <c r="BV122" s="152">
        <v>122</v>
      </c>
    </row>
    <row r="123" spans="1:104">
      <c r="T123" s="149"/>
      <c r="U123" s="149"/>
      <c r="V123" s="149"/>
      <c r="W123" s="149"/>
      <c r="X123" s="149"/>
      <c r="Y123" s="149"/>
      <c r="Z123" s="149"/>
      <c r="AA123" s="149"/>
      <c r="AB123" s="149"/>
      <c r="AC123" s="149"/>
      <c r="AD123" s="149"/>
      <c r="AE123" s="149"/>
      <c r="AF123" s="149"/>
      <c r="AG123" s="149"/>
      <c r="AZ123" s="152">
        <v>123</v>
      </c>
      <c r="BV123" s="152">
        <v>123</v>
      </c>
    </row>
    <row r="124" spans="1:104">
      <c r="A124" s="3" t="s">
        <v>1061</v>
      </c>
      <c r="C124" s="54">
        <v>4225437664.7266665</v>
      </c>
      <c r="D124" s="54">
        <v>40935150.371194184</v>
      </c>
      <c r="E124" s="54">
        <v>702423587.16299343</v>
      </c>
      <c r="F124" s="54">
        <v>215956061.10902768</v>
      </c>
      <c r="G124" s="54">
        <v>0</v>
      </c>
      <c r="H124" s="54">
        <v>626885121.92160904</v>
      </c>
      <c r="I124" s="54">
        <v>2202936405.6612043</v>
      </c>
      <c r="J124" s="54">
        <v>310033884.83894128</v>
      </c>
      <c r="K124" s="54">
        <v>124590886.84517507</v>
      </c>
      <c r="L124" s="54">
        <v>1676566.8165230954</v>
      </c>
      <c r="M124" s="54">
        <v>0</v>
      </c>
      <c r="N124" s="54">
        <v>0</v>
      </c>
      <c r="T124" s="149" t="s">
        <v>1061</v>
      </c>
      <c r="U124" s="149"/>
      <c r="V124" s="288">
        <v>4225437664.7266665</v>
      </c>
      <c r="W124" s="288">
        <v>40935150.371194184</v>
      </c>
      <c r="X124" s="288">
        <v>702423587.16299343</v>
      </c>
      <c r="Y124" s="288">
        <v>215956061.10902768</v>
      </c>
      <c r="Z124" s="288">
        <v>0</v>
      </c>
      <c r="AA124" s="288">
        <v>626885121.92160904</v>
      </c>
      <c r="AB124" s="288">
        <v>2202936405.6612043</v>
      </c>
      <c r="AC124" s="288">
        <v>310033884.83894128</v>
      </c>
      <c r="AD124" s="288">
        <v>124590886.84517507</v>
      </c>
      <c r="AE124" s="288">
        <v>1676566.8165230954</v>
      </c>
      <c r="AF124" s="288">
        <v>0</v>
      </c>
      <c r="AG124" s="288">
        <v>0</v>
      </c>
      <c r="AZ124" s="152">
        <v>124</v>
      </c>
      <c r="BV124" s="152">
        <v>124</v>
      </c>
    </row>
    <row r="125" spans="1:104">
      <c r="A125" s="89" t="s">
        <v>658</v>
      </c>
      <c r="T125" s="148" t="s">
        <v>658</v>
      </c>
      <c r="U125" s="149"/>
      <c r="V125" s="149"/>
      <c r="W125" s="149"/>
      <c r="X125" s="149"/>
      <c r="Y125" s="149"/>
      <c r="Z125" s="149"/>
      <c r="AA125" s="149"/>
      <c r="AB125" s="149"/>
      <c r="AC125" s="149"/>
      <c r="AD125" s="149"/>
      <c r="AE125" s="149"/>
      <c r="AF125" s="149"/>
      <c r="AG125" s="149"/>
      <c r="AZ125" s="152">
        <v>125</v>
      </c>
      <c r="BV125" s="152">
        <v>125</v>
      </c>
    </row>
    <row r="126" spans="1:104">
      <c r="A126" s="89" t="s">
        <v>1062</v>
      </c>
      <c r="C126" s="155">
        <v>1.0000000000000004</v>
      </c>
      <c r="D126" s="155">
        <v>9.687789436089618E-3</v>
      </c>
      <c r="E126" s="155">
        <v>0.16623688311076565</v>
      </c>
      <c r="F126" s="155">
        <v>5.110856631770886E-2</v>
      </c>
      <c r="G126" s="155">
        <v>0</v>
      </c>
      <c r="H126" s="155">
        <v>0.14835980829980147</v>
      </c>
      <c r="I126" s="155">
        <v>0.52135106004544673</v>
      </c>
      <c r="J126" s="155">
        <v>7.3373200467979599E-2</v>
      </c>
      <c r="K126" s="155">
        <v>2.9485912876017914E-2</v>
      </c>
      <c r="L126" s="155">
        <v>3.9677944619058734E-4</v>
      </c>
      <c r="M126" s="155">
        <v>0</v>
      </c>
      <c r="N126" s="155">
        <v>0</v>
      </c>
      <c r="T126" s="148" t="s">
        <v>1062</v>
      </c>
      <c r="U126" s="149"/>
      <c r="V126" s="157">
        <v>1.0000000000000004</v>
      </c>
      <c r="W126" s="157">
        <v>9.687789436089618E-3</v>
      </c>
      <c r="X126" s="157">
        <v>0.16623688311076565</v>
      </c>
      <c r="Y126" s="157">
        <v>5.110856631770886E-2</v>
      </c>
      <c r="Z126" s="157">
        <v>0</v>
      </c>
      <c r="AA126" s="157">
        <v>0.14835980829980147</v>
      </c>
      <c r="AB126" s="157">
        <v>0.52135106004544673</v>
      </c>
      <c r="AC126" s="157">
        <v>7.3373200467979599E-2</v>
      </c>
      <c r="AD126" s="157">
        <v>2.9485912876017914E-2</v>
      </c>
      <c r="AE126" s="157">
        <v>3.9677944619058734E-4</v>
      </c>
      <c r="AF126" s="157">
        <v>0</v>
      </c>
      <c r="AG126" s="157">
        <v>0</v>
      </c>
      <c r="AZ126" s="152">
        <v>126</v>
      </c>
      <c r="BV126" s="152">
        <v>126</v>
      </c>
    </row>
    <row r="127" spans="1:104">
      <c r="D127" s="165">
        <v>0</v>
      </c>
      <c r="E127" s="165">
        <v>0</v>
      </c>
      <c r="F127" s="165">
        <v>0</v>
      </c>
      <c r="G127" s="165">
        <v>0</v>
      </c>
      <c r="H127" s="165">
        <v>0</v>
      </c>
      <c r="I127" s="165">
        <v>0</v>
      </c>
      <c r="J127" s="165">
        <v>0</v>
      </c>
      <c r="K127" s="165">
        <v>0</v>
      </c>
      <c r="L127" s="165">
        <v>0</v>
      </c>
      <c r="M127" s="165">
        <v>0</v>
      </c>
      <c r="N127" s="165">
        <v>0</v>
      </c>
      <c r="T127" s="149"/>
      <c r="U127" s="149"/>
      <c r="V127" s="149"/>
      <c r="W127" s="149"/>
      <c r="X127" s="149"/>
      <c r="Y127" s="149"/>
      <c r="Z127" s="149"/>
      <c r="AA127" s="149"/>
      <c r="AB127" s="149"/>
      <c r="AC127" s="149"/>
      <c r="AD127" s="149"/>
      <c r="AE127" s="149"/>
      <c r="AF127" s="149"/>
      <c r="AG127" s="149"/>
      <c r="AZ127" s="152">
        <v>127</v>
      </c>
      <c r="BV127" s="152">
        <v>127</v>
      </c>
    </row>
    <row r="128" spans="1:104">
      <c r="T128" s="149"/>
      <c r="U128" s="149"/>
      <c r="V128" s="149"/>
      <c r="W128" s="149"/>
      <c r="X128" s="149"/>
      <c r="Y128" s="149"/>
      <c r="Z128" s="149"/>
      <c r="AA128" s="149"/>
      <c r="AB128" s="149"/>
      <c r="AC128" s="149"/>
      <c r="AD128" s="149"/>
      <c r="AE128" s="149"/>
      <c r="AF128" s="149"/>
      <c r="AG128" s="149"/>
      <c r="AZ128" s="152">
        <v>128</v>
      </c>
      <c r="BA128" s="151">
        <v>43252</v>
      </c>
      <c r="BB128" s="152"/>
      <c r="BC128" s="152"/>
      <c r="BD128" s="152"/>
      <c r="BE128" s="152"/>
      <c r="BF128" s="152"/>
      <c r="BG128" s="152"/>
      <c r="BH128" s="152"/>
      <c r="BI128" s="152"/>
      <c r="BJ128" s="152"/>
      <c r="BK128" s="152"/>
      <c r="BL128" s="152"/>
      <c r="BM128" s="152"/>
      <c r="BN128" s="152"/>
      <c r="BO128" s="152"/>
      <c r="BV128" s="152">
        <v>128</v>
      </c>
      <c r="BW128" s="151">
        <v>43252</v>
      </c>
      <c r="BX128" s="152"/>
      <c r="BY128" s="152"/>
      <c r="BZ128" s="152"/>
      <c r="CA128" s="152"/>
      <c r="CB128" s="152"/>
      <c r="CC128" s="152"/>
      <c r="CD128" s="152"/>
      <c r="CE128" s="152"/>
      <c r="CF128" s="152"/>
      <c r="CG128" s="152"/>
      <c r="CH128" s="152"/>
      <c r="CI128" s="152"/>
      <c r="CJ128" s="152"/>
      <c r="CK128" s="152"/>
    </row>
    <row r="129" spans="1:89">
      <c r="A129" s="146" t="s">
        <v>1063</v>
      </c>
      <c r="C129" s="278" t="s">
        <v>58</v>
      </c>
      <c r="D129" s="278" t="s">
        <v>962</v>
      </c>
      <c r="E129" s="278" t="s">
        <v>959</v>
      </c>
      <c r="F129" s="278" t="s">
        <v>721</v>
      </c>
      <c r="G129" s="278" t="s">
        <v>1047</v>
      </c>
      <c r="H129" s="278" t="s">
        <v>723</v>
      </c>
      <c r="I129" s="278" t="s">
        <v>749</v>
      </c>
      <c r="J129" s="278" t="s">
        <v>725</v>
      </c>
      <c r="K129" s="278" t="s">
        <v>1048</v>
      </c>
      <c r="L129" s="278" t="s">
        <v>120</v>
      </c>
      <c r="M129" s="278" t="s">
        <v>59</v>
      </c>
      <c r="N129" s="278" t="s">
        <v>728</v>
      </c>
      <c r="T129" s="147" t="s">
        <v>1063</v>
      </c>
      <c r="U129" s="149"/>
      <c r="V129" s="280" t="s">
        <v>58</v>
      </c>
      <c r="W129" s="280" t="s">
        <v>962</v>
      </c>
      <c r="X129" s="280" t="s">
        <v>959</v>
      </c>
      <c r="Y129" s="280" t="s">
        <v>721</v>
      </c>
      <c r="Z129" s="280" t="s">
        <v>1047</v>
      </c>
      <c r="AA129" s="280" t="s">
        <v>723</v>
      </c>
      <c r="AB129" s="280" t="s">
        <v>749</v>
      </c>
      <c r="AC129" s="280" t="s">
        <v>725</v>
      </c>
      <c r="AD129" s="280" t="s">
        <v>1048</v>
      </c>
      <c r="AE129" s="280" t="s">
        <v>120</v>
      </c>
      <c r="AF129" s="280" t="s">
        <v>59</v>
      </c>
      <c r="AG129" s="280" t="s">
        <v>728</v>
      </c>
      <c r="AN129" s="151">
        <v>43252</v>
      </c>
      <c r="AZ129" s="152">
        <v>129</v>
      </c>
      <c r="BA129" s="154" t="s">
        <v>1064</v>
      </c>
      <c r="BB129" s="152"/>
      <c r="BC129" s="152"/>
      <c r="BD129" s="152"/>
      <c r="BE129" s="152"/>
      <c r="BF129" s="152"/>
      <c r="BG129" s="152"/>
      <c r="BH129" s="152"/>
      <c r="BI129" s="152"/>
      <c r="BJ129" s="152"/>
      <c r="BK129" s="152"/>
      <c r="BL129" s="152"/>
      <c r="BM129" s="152"/>
      <c r="BN129" s="152"/>
      <c r="BO129" s="152"/>
      <c r="BV129" s="152">
        <v>129</v>
      </c>
      <c r="BW129" s="154" t="s">
        <v>1064</v>
      </c>
      <c r="BX129" s="152"/>
      <c r="BY129" s="152"/>
      <c r="BZ129" s="152"/>
      <c r="CA129" s="152"/>
      <c r="CB129" s="152"/>
      <c r="CC129" s="152"/>
      <c r="CD129" s="152"/>
      <c r="CE129" s="152"/>
      <c r="CF129" s="152"/>
      <c r="CG129" s="152"/>
      <c r="CH129" s="152"/>
      <c r="CI129" s="152"/>
      <c r="CJ129" s="152"/>
      <c r="CK129" s="152"/>
    </row>
    <row r="130" spans="1:89">
      <c r="A130" s="3" t="s">
        <v>1065</v>
      </c>
      <c r="T130" s="149" t="s">
        <v>1066</v>
      </c>
      <c r="U130" s="149"/>
      <c r="V130" s="149"/>
      <c r="W130" s="149"/>
      <c r="X130" s="149"/>
      <c r="Y130" s="149"/>
      <c r="Z130" s="149"/>
      <c r="AA130" s="149"/>
      <c r="AB130" s="149"/>
      <c r="AC130" s="149"/>
      <c r="AD130" s="149"/>
      <c r="AE130" s="149"/>
      <c r="AF130" s="149"/>
      <c r="AG130" s="149"/>
      <c r="AN130" s="290" t="s">
        <v>1067</v>
      </c>
      <c r="AZ130" s="152">
        <v>130</v>
      </c>
      <c r="BA130" s="152"/>
      <c r="BD130" s="152"/>
      <c r="BE130" s="152"/>
      <c r="BF130" s="152"/>
      <c r="BG130" s="152"/>
      <c r="BH130" s="152"/>
      <c r="BI130" s="152"/>
      <c r="BJ130" s="152"/>
      <c r="BK130" s="152"/>
      <c r="BL130" s="152"/>
      <c r="BM130" s="152"/>
      <c r="BN130" s="152"/>
      <c r="BO130" s="152"/>
      <c r="BV130" s="152">
        <v>130</v>
      </c>
      <c r="BW130" s="152"/>
      <c r="BZ130" s="152"/>
      <c r="CA130" s="152"/>
      <c r="CB130" s="152"/>
      <c r="CC130" s="152"/>
      <c r="CD130" s="152"/>
      <c r="CE130" s="152"/>
      <c r="CF130" s="152"/>
      <c r="CG130" s="152"/>
      <c r="CH130" s="152"/>
      <c r="CI130" s="152"/>
      <c r="CJ130" s="152"/>
      <c r="CK130" s="152"/>
    </row>
    <row r="131" spans="1:89">
      <c r="B131" s="3" t="s">
        <v>635</v>
      </c>
      <c r="C131" s="54">
        <v>0</v>
      </c>
      <c r="D131" s="54">
        <v>0</v>
      </c>
      <c r="E131" s="54">
        <v>0</v>
      </c>
      <c r="F131" s="54">
        <v>0</v>
      </c>
      <c r="G131" s="54">
        <v>0</v>
      </c>
      <c r="H131" s="54">
        <v>0</v>
      </c>
      <c r="I131" s="54">
        <v>0</v>
      </c>
      <c r="J131" s="54">
        <v>0</v>
      </c>
      <c r="K131" s="54">
        <v>0</v>
      </c>
      <c r="L131" s="54">
        <v>0</v>
      </c>
      <c r="M131" s="54">
        <v>0</v>
      </c>
      <c r="N131" s="54">
        <v>0</v>
      </c>
      <c r="T131" s="149"/>
      <c r="U131" s="149" t="s">
        <v>635</v>
      </c>
      <c r="V131" s="288">
        <v>0</v>
      </c>
      <c r="W131" s="288">
        <v>0</v>
      </c>
      <c r="X131" s="288">
        <v>0</v>
      </c>
      <c r="Y131" s="288">
        <v>0</v>
      </c>
      <c r="Z131" s="288">
        <v>0</v>
      </c>
      <c r="AA131" s="288">
        <v>0</v>
      </c>
      <c r="AB131" s="288">
        <v>0</v>
      </c>
      <c r="AC131" s="288">
        <v>0</v>
      </c>
      <c r="AD131" s="288">
        <v>0</v>
      </c>
      <c r="AE131" s="288">
        <v>0</v>
      </c>
      <c r="AF131" s="288">
        <v>0</v>
      </c>
      <c r="AG131" s="288">
        <v>0</v>
      </c>
      <c r="AZ131" s="152">
        <v>131</v>
      </c>
      <c r="BA131" s="152"/>
      <c r="BD131" s="152"/>
      <c r="BE131" s="152"/>
      <c r="BF131" s="152"/>
      <c r="BG131" s="152"/>
      <c r="BH131" s="152"/>
      <c r="BI131" s="152"/>
      <c r="BJ131" s="152"/>
      <c r="BK131" s="152"/>
      <c r="BL131" s="152"/>
      <c r="BM131" s="152"/>
      <c r="BN131" s="152"/>
      <c r="BO131" s="152"/>
      <c r="BV131" s="152">
        <v>131</v>
      </c>
      <c r="BW131" s="152"/>
      <c r="BZ131" s="152"/>
      <c r="CA131" s="152"/>
      <c r="CB131" s="152"/>
      <c r="CC131" s="152"/>
      <c r="CD131" s="152"/>
      <c r="CE131" s="152"/>
      <c r="CF131" s="152"/>
      <c r="CG131" s="152"/>
      <c r="CH131" s="152"/>
      <c r="CI131" s="152"/>
      <c r="CJ131" s="152"/>
      <c r="CK131" s="152"/>
    </row>
    <row r="132" spans="1:89">
      <c r="B132" s="3" t="s">
        <v>649</v>
      </c>
      <c r="C132" s="54">
        <v>0</v>
      </c>
      <c r="D132" s="54">
        <v>0</v>
      </c>
      <c r="E132" s="54">
        <v>0</v>
      </c>
      <c r="F132" s="54">
        <v>0</v>
      </c>
      <c r="G132" s="54">
        <v>0</v>
      </c>
      <c r="H132" s="54">
        <v>0</v>
      </c>
      <c r="I132" s="54">
        <v>0</v>
      </c>
      <c r="J132" s="54">
        <v>0</v>
      </c>
      <c r="K132" s="54">
        <v>0</v>
      </c>
      <c r="L132" s="54">
        <v>0</v>
      </c>
      <c r="M132" s="54">
        <v>0</v>
      </c>
      <c r="N132" s="54">
        <v>0</v>
      </c>
      <c r="T132" s="149"/>
      <c r="U132" s="149" t="s">
        <v>649</v>
      </c>
      <c r="V132" s="288">
        <v>0</v>
      </c>
      <c r="W132" s="288">
        <v>0</v>
      </c>
      <c r="X132" s="288">
        <v>0</v>
      </c>
      <c r="Y132" s="288">
        <v>0</v>
      </c>
      <c r="Z132" s="288">
        <v>0</v>
      </c>
      <c r="AA132" s="288">
        <v>0</v>
      </c>
      <c r="AB132" s="288">
        <v>0</v>
      </c>
      <c r="AC132" s="288">
        <v>0</v>
      </c>
      <c r="AD132" s="288">
        <v>0</v>
      </c>
      <c r="AE132" s="288">
        <v>0</v>
      </c>
      <c r="AF132" s="288">
        <v>0</v>
      </c>
      <c r="AG132" s="288">
        <v>0</v>
      </c>
      <c r="AN132" s="160"/>
      <c r="AO132" s="160" t="s">
        <v>748</v>
      </c>
      <c r="AP132" s="160" t="s">
        <v>748</v>
      </c>
      <c r="AQ132" s="160" t="s">
        <v>748</v>
      </c>
      <c r="AS132" s="160"/>
      <c r="AT132" s="160"/>
      <c r="AU132" s="160"/>
      <c r="AV132" s="160"/>
      <c r="AW132" s="160"/>
      <c r="AZ132" s="152">
        <v>132</v>
      </c>
      <c r="BB132" s="152"/>
      <c r="BC132" s="152"/>
      <c r="BD132" s="258" t="s">
        <v>752</v>
      </c>
      <c r="BE132" s="160" t="s">
        <v>753</v>
      </c>
      <c r="BF132" s="160" t="s">
        <v>752</v>
      </c>
      <c r="BG132" s="160" t="s">
        <v>754</v>
      </c>
      <c r="BH132" s="160" t="s">
        <v>754</v>
      </c>
      <c r="BI132" s="160" t="s">
        <v>755</v>
      </c>
      <c r="BJ132" s="160" t="s">
        <v>755</v>
      </c>
      <c r="BK132" s="160" t="s">
        <v>755</v>
      </c>
      <c r="BL132" s="160" t="s">
        <v>755</v>
      </c>
      <c r="BM132" s="152"/>
      <c r="BV132" s="152">
        <v>132</v>
      </c>
      <c r="BX132" s="152"/>
      <c r="BY132" s="152"/>
      <c r="BZ132" s="258" t="s">
        <v>752</v>
      </c>
      <c r="CA132" s="160" t="s">
        <v>753</v>
      </c>
      <c r="CB132" s="160" t="s">
        <v>752</v>
      </c>
      <c r="CC132" s="160" t="s">
        <v>754</v>
      </c>
      <c r="CD132" s="160" t="s">
        <v>754</v>
      </c>
      <c r="CE132" s="160" t="s">
        <v>755</v>
      </c>
      <c r="CF132" s="160" t="s">
        <v>755</v>
      </c>
      <c r="CG132" s="160" t="s">
        <v>755</v>
      </c>
      <c r="CH132" s="160" t="s">
        <v>755</v>
      </c>
      <c r="CI132" s="152"/>
    </row>
    <row r="133" spans="1:89">
      <c r="B133" s="3" t="s">
        <v>249</v>
      </c>
      <c r="C133" s="54">
        <v>0</v>
      </c>
      <c r="D133" s="54">
        <v>0</v>
      </c>
      <c r="E133" s="54">
        <v>0</v>
      </c>
      <c r="F133" s="54">
        <v>0</v>
      </c>
      <c r="G133" s="54">
        <v>0</v>
      </c>
      <c r="H133" s="54">
        <v>0</v>
      </c>
      <c r="I133" s="54">
        <v>0</v>
      </c>
      <c r="J133" s="54">
        <v>0</v>
      </c>
      <c r="K133" s="54">
        <v>0</v>
      </c>
      <c r="L133" s="54">
        <v>0</v>
      </c>
      <c r="M133" s="54">
        <v>0</v>
      </c>
      <c r="N133" s="54">
        <v>0</v>
      </c>
      <c r="T133" s="149"/>
      <c r="U133" s="149" t="s">
        <v>249</v>
      </c>
      <c r="V133" s="288">
        <v>0</v>
      </c>
      <c r="W133" s="288">
        <v>0</v>
      </c>
      <c r="X133" s="288">
        <v>0</v>
      </c>
      <c r="Y133" s="288">
        <v>0</v>
      </c>
      <c r="Z133" s="288">
        <v>0</v>
      </c>
      <c r="AA133" s="288">
        <v>0</v>
      </c>
      <c r="AB133" s="288">
        <v>0</v>
      </c>
      <c r="AC133" s="288">
        <v>0</v>
      </c>
      <c r="AD133" s="288">
        <v>0</v>
      </c>
      <c r="AE133" s="288">
        <v>0</v>
      </c>
      <c r="AF133" s="288">
        <v>0</v>
      </c>
      <c r="AG133" s="288">
        <v>0</v>
      </c>
      <c r="AN133" s="161" t="s">
        <v>770</v>
      </c>
      <c r="AO133" s="161" t="s">
        <v>758</v>
      </c>
      <c r="AP133" s="161" t="s">
        <v>759</v>
      </c>
      <c r="AQ133" s="161" t="s">
        <v>760</v>
      </c>
      <c r="AR133" s="223" t="s">
        <v>122</v>
      </c>
      <c r="AS133" s="161" t="s">
        <v>965</v>
      </c>
      <c r="AT133" s="161" t="s">
        <v>1068</v>
      </c>
      <c r="AU133" s="161" t="s">
        <v>764</v>
      </c>
      <c r="AV133" s="161" t="s">
        <v>1069</v>
      </c>
      <c r="AW133" s="161" t="s">
        <v>120</v>
      </c>
      <c r="AX133" s="223" t="s">
        <v>1070</v>
      </c>
      <c r="AZ133" s="152">
        <v>133</v>
      </c>
      <c r="BA133" s="166" t="s">
        <v>770</v>
      </c>
      <c r="BB133" s="259" t="s">
        <v>832</v>
      </c>
      <c r="BC133" s="166" t="s">
        <v>1005</v>
      </c>
      <c r="BD133" s="260" t="s">
        <v>771</v>
      </c>
      <c r="BE133" s="161" t="s">
        <v>772</v>
      </c>
      <c r="BF133" s="161" t="s">
        <v>623</v>
      </c>
      <c r="BG133" s="161" t="s">
        <v>773</v>
      </c>
      <c r="BH133" s="161" t="s">
        <v>774</v>
      </c>
      <c r="BI133" s="161" t="s">
        <v>755</v>
      </c>
      <c r="BJ133" s="161" t="s">
        <v>775</v>
      </c>
      <c r="BK133" s="161" t="s">
        <v>776</v>
      </c>
      <c r="BL133" s="161" t="s">
        <v>777</v>
      </c>
      <c r="BM133" s="152"/>
      <c r="BV133" s="152">
        <v>133</v>
      </c>
      <c r="BW133" s="166" t="s">
        <v>770</v>
      </c>
      <c r="BX133" s="259" t="s">
        <v>832</v>
      </c>
      <c r="BY133" s="166" t="s">
        <v>1005</v>
      </c>
      <c r="BZ133" s="260" t="s">
        <v>771</v>
      </c>
      <c r="CA133" s="161" t="s">
        <v>772</v>
      </c>
      <c r="CB133" s="161" t="s">
        <v>623</v>
      </c>
      <c r="CC133" s="161" t="s">
        <v>773</v>
      </c>
      <c r="CD133" s="161" t="s">
        <v>774</v>
      </c>
      <c r="CE133" s="161" t="s">
        <v>755</v>
      </c>
      <c r="CF133" s="161" t="s">
        <v>775</v>
      </c>
      <c r="CG133" s="161" t="s">
        <v>776</v>
      </c>
      <c r="CH133" s="161" t="s">
        <v>777</v>
      </c>
      <c r="CI133" s="152"/>
    </row>
    <row r="134" spans="1:89">
      <c r="C134" s="67">
        <v>0</v>
      </c>
      <c r="D134" s="67">
        <v>0</v>
      </c>
      <c r="E134" s="67">
        <v>0</v>
      </c>
      <c r="F134" s="67">
        <v>0</v>
      </c>
      <c r="G134" s="67">
        <v>0</v>
      </c>
      <c r="H134" s="67">
        <v>0</v>
      </c>
      <c r="I134" s="67">
        <v>0</v>
      </c>
      <c r="J134" s="67">
        <v>0</v>
      </c>
      <c r="K134" s="67">
        <v>0</v>
      </c>
      <c r="L134" s="67">
        <v>0</v>
      </c>
      <c r="M134" s="67">
        <v>0</v>
      </c>
      <c r="N134" s="67">
        <v>0</v>
      </c>
      <c r="T134" s="149"/>
      <c r="U134" s="149"/>
      <c r="V134" s="289">
        <v>0</v>
      </c>
      <c r="W134" s="289">
        <v>0</v>
      </c>
      <c r="X134" s="289">
        <v>0</v>
      </c>
      <c r="Y134" s="289">
        <v>0</v>
      </c>
      <c r="Z134" s="289">
        <v>0</v>
      </c>
      <c r="AA134" s="289">
        <v>0</v>
      </c>
      <c r="AB134" s="289">
        <v>0</v>
      </c>
      <c r="AC134" s="289">
        <v>0</v>
      </c>
      <c r="AD134" s="289">
        <v>0</v>
      </c>
      <c r="AE134" s="289">
        <v>0</v>
      </c>
      <c r="AF134" s="289">
        <v>0</v>
      </c>
      <c r="AG134" s="289">
        <v>0</v>
      </c>
      <c r="AN134" s="226">
        <v>43101</v>
      </c>
      <c r="AO134" s="291">
        <v>134.14307136862433</v>
      </c>
      <c r="AP134" s="291">
        <v>2371.851177574652</v>
      </c>
      <c r="AQ134" s="291">
        <v>852.31074302337811</v>
      </c>
      <c r="AR134" s="292">
        <v>3358.3049919666546</v>
      </c>
      <c r="AS134" s="291">
        <v>1066.534901341618</v>
      </c>
      <c r="AT134" s="291">
        <v>3553.5389756249488</v>
      </c>
      <c r="AU134" s="291">
        <v>479.39669257505312</v>
      </c>
      <c r="AV134" s="291">
        <v>208.50019362489135</v>
      </c>
      <c r="AW134" s="291">
        <v>2.852720000000001</v>
      </c>
      <c r="AX134" s="292">
        <v>5310.8234831665104</v>
      </c>
      <c r="AZ134" s="152">
        <v>134</v>
      </c>
      <c r="BA134" s="226">
        <v>43101</v>
      </c>
      <c r="BB134" s="261">
        <v>0</v>
      </c>
      <c r="BC134" s="293" t="e">
        <v>#DIV/0!</v>
      </c>
      <c r="BD134" s="263" t="e">
        <v>#DIV/0!</v>
      </c>
      <c r="BE134" s="264" t="e">
        <v>#DIV/0!</v>
      </c>
      <c r="BF134" s="264" t="e">
        <v>#DIV/0!</v>
      </c>
      <c r="BG134" s="264" t="e">
        <v>#DIV/0!</v>
      </c>
      <c r="BH134" s="264" t="e">
        <v>#DIV/0!</v>
      </c>
      <c r="BI134" s="264" t="e">
        <v>#DIV/0!</v>
      </c>
      <c r="BJ134" s="264" t="e">
        <v>#DIV/0!</v>
      </c>
      <c r="BK134" s="264" t="e">
        <v>#DIV/0!</v>
      </c>
      <c r="BL134" s="264" t="e">
        <v>#DIV/0!</v>
      </c>
      <c r="BM134" s="152"/>
      <c r="BV134" s="152">
        <v>134</v>
      </c>
      <c r="BW134" s="226">
        <v>43101</v>
      </c>
      <c r="BX134" s="261">
        <v>0</v>
      </c>
      <c r="BY134" s="293" t="e">
        <v>#DIV/0!</v>
      </c>
      <c r="BZ134" s="263" t="e">
        <v>#DIV/0!</v>
      </c>
      <c r="CA134" s="264" t="e">
        <v>#DIV/0!</v>
      </c>
      <c r="CB134" s="264" t="e">
        <v>#DIV/0!</v>
      </c>
      <c r="CC134" s="264" t="e">
        <v>#DIV/0!</v>
      </c>
      <c r="CD134" s="264" t="e">
        <v>#DIV/0!</v>
      </c>
      <c r="CE134" s="264" t="e">
        <v>#DIV/0!</v>
      </c>
      <c r="CF134" s="264" t="e">
        <v>#DIV/0!</v>
      </c>
      <c r="CG134" s="264" t="e">
        <v>#DIV/0!</v>
      </c>
      <c r="CH134" s="264" t="e">
        <v>#DIV/0!</v>
      </c>
      <c r="CI134" s="152"/>
    </row>
    <row r="135" spans="1:89">
      <c r="B135" s="279" t="s">
        <v>1055</v>
      </c>
      <c r="C135" s="165">
        <v>0</v>
      </c>
      <c r="D135" s="165">
        <v>0</v>
      </c>
      <c r="E135" s="165">
        <v>0</v>
      </c>
      <c r="F135" s="165">
        <v>0</v>
      </c>
      <c r="G135" s="165">
        <v>0</v>
      </c>
      <c r="H135" s="165">
        <v>0</v>
      </c>
      <c r="I135" s="165">
        <v>0</v>
      </c>
      <c r="J135" s="165">
        <v>0</v>
      </c>
      <c r="K135" s="165">
        <v>0</v>
      </c>
      <c r="L135" s="165">
        <v>0</v>
      </c>
      <c r="M135" s="165">
        <v>0</v>
      </c>
      <c r="N135" s="165">
        <v>0</v>
      </c>
      <c r="O135" s="165">
        <v>0</v>
      </c>
      <c r="T135" s="149"/>
      <c r="U135" s="149"/>
      <c r="V135" s="288"/>
      <c r="W135" s="288"/>
      <c r="X135" s="288"/>
      <c r="Y135" s="288"/>
      <c r="Z135" s="288"/>
      <c r="AA135" s="288"/>
      <c r="AB135" s="288"/>
      <c r="AC135" s="288"/>
      <c r="AD135" s="288"/>
      <c r="AE135" s="288"/>
      <c r="AF135" s="288"/>
      <c r="AG135" s="288"/>
      <c r="AN135" s="226">
        <v>43132</v>
      </c>
      <c r="AO135" s="291">
        <v>146.59480002814598</v>
      </c>
      <c r="AP135" s="291">
        <v>2467.9970290136166</v>
      </c>
      <c r="AQ135" s="291">
        <v>728.6578633346918</v>
      </c>
      <c r="AR135" s="292">
        <v>3343.2496923764543</v>
      </c>
      <c r="AS135" s="291">
        <v>1039.9396890718772</v>
      </c>
      <c r="AT135" s="291">
        <v>3341.0665604278183</v>
      </c>
      <c r="AU135" s="291">
        <v>459.24607832466199</v>
      </c>
      <c r="AV135" s="291">
        <v>207.89008666106693</v>
      </c>
      <c r="AW135" s="291">
        <v>3.0133199999999998</v>
      </c>
      <c r="AX135" s="292">
        <v>5051.1557344854236</v>
      </c>
      <c r="AZ135" s="152">
        <v>135</v>
      </c>
      <c r="BA135" s="226">
        <v>43132</v>
      </c>
      <c r="BB135" s="261">
        <v>0</v>
      </c>
      <c r="BC135" s="293" t="e">
        <v>#DIV/0!</v>
      </c>
      <c r="BD135" s="263" t="e">
        <v>#DIV/0!</v>
      </c>
      <c r="BE135" s="264" t="e">
        <v>#DIV/0!</v>
      </c>
      <c r="BF135" s="264" t="e">
        <v>#DIV/0!</v>
      </c>
      <c r="BG135" s="264" t="e">
        <v>#DIV/0!</v>
      </c>
      <c r="BH135" s="264" t="e">
        <v>#DIV/0!</v>
      </c>
      <c r="BI135" s="264" t="e">
        <v>#DIV/0!</v>
      </c>
      <c r="BJ135" s="264" t="e">
        <v>#DIV/0!</v>
      </c>
      <c r="BK135" s="264" t="e">
        <v>#DIV/0!</v>
      </c>
      <c r="BL135" s="264" t="e">
        <v>#DIV/0!</v>
      </c>
      <c r="BM135" s="152"/>
      <c r="BV135" s="152">
        <v>135</v>
      </c>
      <c r="BW135" s="226">
        <v>43132</v>
      </c>
      <c r="BX135" s="261">
        <v>0</v>
      </c>
      <c r="BY135" s="293" t="e">
        <v>#DIV/0!</v>
      </c>
      <c r="BZ135" s="263" t="e">
        <v>#DIV/0!</v>
      </c>
      <c r="CA135" s="264" t="e">
        <v>#DIV/0!</v>
      </c>
      <c r="CB135" s="264" t="e">
        <v>#DIV/0!</v>
      </c>
      <c r="CC135" s="264" t="e">
        <v>#DIV/0!</v>
      </c>
      <c r="CD135" s="264" t="e">
        <v>#DIV/0!</v>
      </c>
      <c r="CE135" s="264" t="e">
        <v>#DIV/0!</v>
      </c>
      <c r="CF135" s="264" t="e">
        <v>#DIV/0!</v>
      </c>
      <c r="CG135" s="264" t="e">
        <v>#DIV/0!</v>
      </c>
      <c r="CH135" s="264" t="e">
        <v>#DIV/0!</v>
      </c>
      <c r="CI135" s="152"/>
    </row>
    <row r="136" spans="1:89">
      <c r="A136" s="3" t="s">
        <v>1056</v>
      </c>
      <c r="T136" s="149" t="s">
        <v>1056</v>
      </c>
      <c r="U136" s="149"/>
      <c r="V136" s="149"/>
      <c r="W136" s="149"/>
      <c r="X136" s="149"/>
      <c r="Y136" s="149"/>
      <c r="Z136" s="149"/>
      <c r="AA136" s="149"/>
      <c r="AB136" s="149"/>
      <c r="AC136" s="149"/>
      <c r="AD136" s="149"/>
      <c r="AE136" s="149"/>
      <c r="AF136" s="149"/>
      <c r="AG136" s="149"/>
      <c r="AN136" s="226">
        <v>43160</v>
      </c>
      <c r="AO136" s="291">
        <v>133.38858942542942</v>
      </c>
      <c r="AP136" s="291">
        <v>2276.2465197950996</v>
      </c>
      <c r="AQ136" s="291">
        <v>682.61618617293698</v>
      </c>
      <c r="AR136" s="292">
        <v>3092.2512953934661</v>
      </c>
      <c r="AS136" s="291">
        <v>1048.7621826074258</v>
      </c>
      <c r="AT136" s="291">
        <v>3279.1088576219099</v>
      </c>
      <c r="AU136" s="291">
        <v>454.43211325180278</v>
      </c>
      <c r="AV136" s="291">
        <v>209.33931706530325</v>
      </c>
      <c r="AW136" s="291">
        <v>2.6114399999999987</v>
      </c>
      <c r="AX136" s="292">
        <v>4994.2539105464411</v>
      </c>
      <c r="AZ136" s="152">
        <v>136</v>
      </c>
      <c r="BA136" s="226">
        <v>43160</v>
      </c>
      <c r="BB136" s="261">
        <v>0</v>
      </c>
      <c r="BC136" s="293" t="e">
        <v>#DIV/0!</v>
      </c>
      <c r="BD136" s="263" t="e">
        <v>#DIV/0!</v>
      </c>
      <c r="BE136" s="264" t="e">
        <v>#DIV/0!</v>
      </c>
      <c r="BF136" s="264" t="e">
        <v>#DIV/0!</v>
      </c>
      <c r="BG136" s="264" t="e">
        <v>#DIV/0!</v>
      </c>
      <c r="BH136" s="264" t="e">
        <v>#DIV/0!</v>
      </c>
      <c r="BI136" s="264" t="e">
        <v>#DIV/0!</v>
      </c>
      <c r="BJ136" s="264" t="e">
        <v>#DIV/0!</v>
      </c>
      <c r="BK136" s="264" t="e">
        <v>#DIV/0!</v>
      </c>
      <c r="BL136" s="264" t="e">
        <v>#DIV/0!</v>
      </c>
      <c r="BM136" s="152"/>
      <c r="BV136" s="152">
        <v>136</v>
      </c>
      <c r="BW136" s="226">
        <v>43160</v>
      </c>
      <c r="BX136" s="261">
        <v>0</v>
      </c>
      <c r="BY136" s="293" t="e">
        <v>#DIV/0!</v>
      </c>
      <c r="BZ136" s="263" t="e">
        <v>#DIV/0!</v>
      </c>
      <c r="CA136" s="264" t="e">
        <v>#DIV/0!</v>
      </c>
      <c r="CB136" s="264" t="e">
        <v>#DIV/0!</v>
      </c>
      <c r="CC136" s="264" t="e">
        <v>#DIV/0!</v>
      </c>
      <c r="CD136" s="264" t="e">
        <v>#DIV/0!</v>
      </c>
      <c r="CE136" s="264" t="e">
        <v>#DIV/0!</v>
      </c>
      <c r="CF136" s="264" t="e">
        <v>#DIV/0!</v>
      </c>
      <c r="CG136" s="264" t="e">
        <v>#DIV/0!</v>
      </c>
      <c r="CH136" s="264" t="e">
        <v>#DIV/0!</v>
      </c>
      <c r="CI136" s="152"/>
    </row>
    <row r="137" spans="1:89">
      <c r="B137" s="3" t="s">
        <v>635</v>
      </c>
      <c r="C137" s="54">
        <v>0</v>
      </c>
      <c r="D137" s="54">
        <v>0</v>
      </c>
      <c r="E137" s="54">
        <v>0</v>
      </c>
      <c r="F137" s="54">
        <v>0</v>
      </c>
      <c r="G137" s="54">
        <v>0</v>
      </c>
      <c r="H137" s="54">
        <v>0</v>
      </c>
      <c r="I137" s="54">
        <v>0</v>
      </c>
      <c r="J137" s="54">
        <v>0</v>
      </c>
      <c r="K137" s="54">
        <v>0</v>
      </c>
      <c r="L137" s="54">
        <v>0</v>
      </c>
      <c r="M137" s="54">
        <v>0</v>
      </c>
      <c r="N137" s="54">
        <v>0</v>
      </c>
      <c r="T137" s="149"/>
      <c r="U137" s="149" t="s">
        <v>635</v>
      </c>
      <c r="V137" s="288">
        <v>0</v>
      </c>
      <c r="W137" s="288">
        <v>0</v>
      </c>
      <c r="X137" s="288">
        <v>0</v>
      </c>
      <c r="Y137" s="288">
        <v>0</v>
      </c>
      <c r="Z137" s="288">
        <v>0</v>
      </c>
      <c r="AA137" s="288">
        <v>0</v>
      </c>
      <c r="AB137" s="288">
        <v>0</v>
      </c>
      <c r="AC137" s="288">
        <v>0</v>
      </c>
      <c r="AD137" s="288">
        <v>0</v>
      </c>
      <c r="AE137" s="288">
        <v>0</v>
      </c>
      <c r="AF137" s="288">
        <v>0</v>
      </c>
      <c r="AG137" s="288">
        <v>0</v>
      </c>
      <c r="AN137" s="226">
        <v>43191</v>
      </c>
      <c r="AO137" s="291">
        <v>125.47686389666427</v>
      </c>
      <c r="AP137" s="291">
        <v>2209.375906225353</v>
      </c>
      <c r="AQ137" s="291">
        <v>600.05329503449616</v>
      </c>
      <c r="AR137" s="292">
        <v>2934.9060651565133</v>
      </c>
      <c r="AS137" s="291">
        <v>970.79253558685241</v>
      </c>
      <c r="AT137" s="291">
        <v>2994.2478333652462</v>
      </c>
      <c r="AU137" s="291">
        <v>434.69192911902655</v>
      </c>
      <c r="AV137" s="291">
        <v>201.23145752314281</v>
      </c>
      <c r="AW137" s="291">
        <v>2.495880000000001</v>
      </c>
      <c r="AX137" s="292">
        <v>4603.4596355942685</v>
      </c>
      <c r="AZ137" s="152">
        <v>137</v>
      </c>
      <c r="BA137" s="226">
        <v>43191</v>
      </c>
      <c r="BB137" s="261">
        <v>0</v>
      </c>
      <c r="BC137" s="293" t="e">
        <v>#DIV/0!</v>
      </c>
      <c r="BD137" s="263" t="e">
        <v>#DIV/0!</v>
      </c>
      <c r="BE137" s="264" t="e">
        <v>#DIV/0!</v>
      </c>
      <c r="BF137" s="264" t="e">
        <v>#DIV/0!</v>
      </c>
      <c r="BG137" s="264" t="e">
        <v>#DIV/0!</v>
      </c>
      <c r="BH137" s="264" t="e">
        <v>#DIV/0!</v>
      </c>
      <c r="BI137" s="264" t="e">
        <v>#DIV/0!</v>
      </c>
      <c r="BJ137" s="264" t="e">
        <v>#DIV/0!</v>
      </c>
      <c r="BK137" s="264" t="e">
        <v>#DIV/0!</v>
      </c>
      <c r="BL137" s="264" t="e">
        <v>#DIV/0!</v>
      </c>
      <c r="BM137" s="152"/>
      <c r="BV137" s="152">
        <v>137</v>
      </c>
      <c r="BW137" s="226">
        <v>43191</v>
      </c>
      <c r="BX137" s="261">
        <v>0</v>
      </c>
      <c r="BY137" s="293" t="e">
        <v>#DIV/0!</v>
      </c>
      <c r="BZ137" s="263" t="e">
        <v>#DIV/0!</v>
      </c>
      <c r="CA137" s="264" t="e">
        <v>#DIV/0!</v>
      </c>
      <c r="CB137" s="264" t="e">
        <v>#DIV/0!</v>
      </c>
      <c r="CC137" s="264" t="e">
        <v>#DIV/0!</v>
      </c>
      <c r="CD137" s="264" t="e">
        <v>#DIV/0!</v>
      </c>
      <c r="CE137" s="264" t="e">
        <v>#DIV/0!</v>
      </c>
      <c r="CF137" s="264" t="e">
        <v>#DIV/0!</v>
      </c>
      <c r="CG137" s="264" t="e">
        <v>#DIV/0!</v>
      </c>
      <c r="CH137" s="264" t="e">
        <v>#DIV/0!</v>
      </c>
      <c r="CI137" s="152"/>
    </row>
    <row r="138" spans="1:89">
      <c r="B138" s="3" t="s">
        <v>649</v>
      </c>
      <c r="C138" s="54">
        <v>0</v>
      </c>
      <c r="D138" s="54">
        <v>0</v>
      </c>
      <c r="E138" s="54">
        <v>0</v>
      </c>
      <c r="F138" s="54">
        <v>0</v>
      </c>
      <c r="G138" s="54">
        <v>0</v>
      </c>
      <c r="H138" s="54">
        <v>0</v>
      </c>
      <c r="I138" s="54">
        <v>0</v>
      </c>
      <c r="J138" s="54">
        <v>0</v>
      </c>
      <c r="K138" s="54">
        <v>0</v>
      </c>
      <c r="L138" s="54">
        <v>0</v>
      </c>
      <c r="M138" s="54">
        <v>0</v>
      </c>
      <c r="N138" s="54">
        <v>0</v>
      </c>
      <c r="T138" s="149"/>
      <c r="U138" s="149" t="s">
        <v>649</v>
      </c>
      <c r="V138" s="288">
        <v>0</v>
      </c>
      <c r="W138" s="288">
        <v>0</v>
      </c>
      <c r="X138" s="288">
        <v>0</v>
      </c>
      <c r="Y138" s="288">
        <v>0</v>
      </c>
      <c r="Z138" s="288">
        <v>0</v>
      </c>
      <c r="AA138" s="288">
        <v>0</v>
      </c>
      <c r="AB138" s="288">
        <v>0</v>
      </c>
      <c r="AC138" s="288">
        <v>0</v>
      </c>
      <c r="AD138" s="288">
        <v>0</v>
      </c>
      <c r="AE138" s="288">
        <v>0</v>
      </c>
      <c r="AF138" s="288">
        <v>0</v>
      </c>
      <c r="AG138" s="288">
        <v>0</v>
      </c>
      <c r="AN138" s="226">
        <v>43221</v>
      </c>
      <c r="AO138" s="291">
        <v>106.81742060246428</v>
      </c>
      <c r="AP138" s="291">
        <v>1944.0226931723685</v>
      </c>
      <c r="AQ138" s="291">
        <v>570.52725700764097</v>
      </c>
      <c r="AR138" s="292">
        <v>2621.3673707824737</v>
      </c>
      <c r="AS138" s="291">
        <v>994.32286308385756</v>
      </c>
      <c r="AT138" s="291">
        <v>3553.024453701898</v>
      </c>
      <c r="AU138" s="291">
        <v>487.47346578892979</v>
      </c>
      <c r="AV138" s="291">
        <v>182.26290862759774</v>
      </c>
      <c r="AW138" s="291">
        <v>2.3531200000000028</v>
      </c>
      <c r="AX138" s="292">
        <v>5219.4368112022821</v>
      </c>
      <c r="AZ138" s="152">
        <v>138</v>
      </c>
      <c r="BA138" s="226">
        <v>43221</v>
      </c>
      <c r="BB138" s="261">
        <v>0</v>
      </c>
      <c r="BC138" s="293" t="e">
        <v>#DIV/0!</v>
      </c>
      <c r="BD138" s="263" t="e">
        <v>#DIV/0!</v>
      </c>
      <c r="BE138" s="264" t="e">
        <v>#DIV/0!</v>
      </c>
      <c r="BF138" s="264" t="e">
        <v>#DIV/0!</v>
      </c>
      <c r="BG138" s="264" t="e">
        <v>#DIV/0!</v>
      </c>
      <c r="BH138" s="264" t="e">
        <v>#DIV/0!</v>
      </c>
      <c r="BI138" s="264" t="e">
        <v>#DIV/0!</v>
      </c>
      <c r="BJ138" s="264" t="e">
        <v>#DIV/0!</v>
      </c>
      <c r="BK138" s="264" t="e">
        <v>#DIV/0!</v>
      </c>
      <c r="BL138" s="264" t="e">
        <v>#DIV/0!</v>
      </c>
      <c r="BM138" s="152"/>
      <c r="BV138" s="152">
        <v>138</v>
      </c>
      <c r="BW138" s="226">
        <v>43221</v>
      </c>
      <c r="BX138" s="261">
        <v>0</v>
      </c>
      <c r="BY138" s="293" t="e">
        <v>#DIV/0!</v>
      </c>
      <c r="BZ138" s="263" t="e">
        <v>#DIV/0!</v>
      </c>
      <c r="CA138" s="264" t="e">
        <v>#DIV/0!</v>
      </c>
      <c r="CB138" s="264" t="e">
        <v>#DIV/0!</v>
      </c>
      <c r="CC138" s="264" t="e">
        <v>#DIV/0!</v>
      </c>
      <c r="CD138" s="264" t="e">
        <v>#DIV/0!</v>
      </c>
      <c r="CE138" s="264" t="e">
        <v>#DIV/0!</v>
      </c>
      <c r="CF138" s="264" t="e">
        <v>#DIV/0!</v>
      </c>
      <c r="CG138" s="264" t="e">
        <v>#DIV/0!</v>
      </c>
      <c r="CH138" s="264" t="e">
        <v>#DIV/0!</v>
      </c>
      <c r="CI138" s="152"/>
    </row>
    <row r="139" spans="1:89">
      <c r="B139" s="3" t="s">
        <v>249</v>
      </c>
      <c r="C139" s="54">
        <v>0</v>
      </c>
      <c r="D139" s="54">
        <v>0</v>
      </c>
      <c r="E139" s="54">
        <v>0</v>
      </c>
      <c r="F139" s="54">
        <v>0</v>
      </c>
      <c r="G139" s="54">
        <v>0</v>
      </c>
      <c r="H139" s="54">
        <v>0</v>
      </c>
      <c r="I139" s="54">
        <v>0</v>
      </c>
      <c r="J139" s="54">
        <v>0</v>
      </c>
      <c r="K139" s="54">
        <v>0</v>
      </c>
      <c r="L139" s="54">
        <v>0</v>
      </c>
      <c r="M139" s="54">
        <v>0</v>
      </c>
      <c r="N139" s="54">
        <v>0</v>
      </c>
      <c r="T139" s="149"/>
      <c r="U139" s="149" t="s">
        <v>249</v>
      </c>
      <c r="V139" s="288">
        <v>0</v>
      </c>
      <c r="W139" s="288">
        <v>0</v>
      </c>
      <c r="X139" s="288">
        <v>0</v>
      </c>
      <c r="Y139" s="288">
        <v>0</v>
      </c>
      <c r="Z139" s="288">
        <v>0</v>
      </c>
      <c r="AA139" s="288">
        <v>0</v>
      </c>
      <c r="AB139" s="288">
        <v>0</v>
      </c>
      <c r="AC139" s="288">
        <v>0</v>
      </c>
      <c r="AD139" s="288">
        <v>0</v>
      </c>
      <c r="AE139" s="288">
        <v>0</v>
      </c>
      <c r="AF139" s="288">
        <v>0</v>
      </c>
      <c r="AG139" s="288">
        <v>0</v>
      </c>
      <c r="AN139" s="226">
        <v>43252</v>
      </c>
      <c r="AO139" s="291">
        <v>114.60738623256275</v>
      </c>
      <c r="AP139" s="291">
        <v>2116.4039708464466</v>
      </c>
      <c r="AQ139" s="291">
        <v>730.59157859676952</v>
      </c>
      <c r="AR139" s="292">
        <v>2961.602935675779</v>
      </c>
      <c r="AS139" s="291">
        <v>1081.6559651645061</v>
      </c>
      <c r="AT139" s="291">
        <v>4671.6111942375846</v>
      </c>
      <c r="AU139" s="291">
        <v>777.8566708671151</v>
      </c>
      <c r="AV139" s="291">
        <v>198.66883344871425</v>
      </c>
      <c r="AW139" s="291">
        <v>3.4909600000000029</v>
      </c>
      <c r="AX139" s="292">
        <v>6733.2836237179199</v>
      </c>
      <c r="AZ139" s="152">
        <v>139</v>
      </c>
      <c r="BA139" s="226">
        <v>43252</v>
      </c>
      <c r="BB139" s="261">
        <v>0</v>
      </c>
      <c r="BC139" s="293" t="e">
        <v>#DIV/0!</v>
      </c>
      <c r="BD139" s="263" t="e">
        <v>#DIV/0!</v>
      </c>
      <c r="BE139" s="264" t="e">
        <v>#DIV/0!</v>
      </c>
      <c r="BF139" s="264" t="e">
        <v>#DIV/0!</v>
      </c>
      <c r="BG139" s="264" t="e">
        <v>#DIV/0!</v>
      </c>
      <c r="BH139" s="264" t="e">
        <v>#DIV/0!</v>
      </c>
      <c r="BI139" s="264" t="e">
        <v>#DIV/0!</v>
      </c>
      <c r="BJ139" s="264" t="e">
        <v>#DIV/0!</v>
      </c>
      <c r="BK139" s="264" t="e">
        <v>#DIV/0!</v>
      </c>
      <c r="BL139" s="264" t="e">
        <v>#DIV/0!</v>
      </c>
      <c r="BM139" s="152"/>
      <c r="BV139" s="152">
        <v>139</v>
      </c>
      <c r="BW139" s="226">
        <v>43252</v>
      </c>
      <c r="BX139" s="261">
        <v>0</v>
      </c>
      <c r="BY139" s="293" t="e">
        <v>#DIV/0!</v>
      </c>
      <c r="BZ139" s="263" t="e">
        <v>#DIV/0!</v>
      </c>
      <c r="CA139" s="264" t="e">
        <v>#DIV/0!</v>
      </c>
      <c r="CB139" s="264" t="e">
        <v>#DIV/0!</v>
      </c>
      <c r="CC139" s="264" t="e">
        <v>#DIV/0!</v>
      </c>
      <c r="CD139" s="264" t="e">
        <v>#DIV/0!</v>
      </c>
      <c r="CE139" s="264" t="e">
        <v>#DIV/0!</v>
      </c>
      <c r="CF139" s="264" t="e">
        <v>#DIV/0!</v>
      </c>
      <c r="CG139" s="264" t="e">
        <v>#DIV/0!</v>
      </c>
      <c r="CH139" s="264" t="e">
        <v>#DIV/0!</v>
      </c>
      <c r="CI139" s="152"/>
    </row>
    <row r="140" spans="1:89">
      <c r="C140" s="67">
        <v>0</v>
      </c>
      <c r="D140" s="67">
        <v>0</v>
      </c>
      <c r="E140" s="67">
        <v>0</v>
      </c>
      <c r="F140" s="67">
        <v>0</v>
      </c>
      <c r="G140" s="67">
        <v>0</v>
      </c>
      <c r="H140" s="67">
        <v>0</v>
      </c>
      <c r="I140" s="67">
        <v>0</v>
      </c>
      <c r="J140" s="67">
        <v>0</v>
      </c>
      <c r="K140" s="67">
        <v>0</v>
      </c>
      <c r="L140" s="67">
        <v>0</v>
      </c>
      <c r="M140" s="67">
        <v>0</v>
      </c>
      <c r="N140" s="67">
        <v>0</v>
      </c>
      <c r="T140" s="149"/>
      <c r="U140" s="149"/>
      <c r="V140" s="289">
        <v>0</v>
      </c>
      <c r="W140" s="289">
        <v>0</v>
      </c>
      <c r="X140" s="289">
        <v>0</v>
      </c>
      <c r="Y140" s="289">
        <v>0</v>
      </c>
      <c r="Z140" s="289">
        <v>0</v>
      </c>
      <c r="AA140" s="289">
        <v>0</v>
      </c>
      <c r="AB140" s="289">
        <v>0</v>
      </c>
      <c r="AC140" s="289">
        <v>0</v>
      </c>
      <c r="AD140" s="289">
        <v>0</v>
      </c>
      <c r="AE140" s="289">
        <v>0</v>
      </c>
      <c r="AF140" s="289">
        <v>0</v>
      </c>
      <c r="AG140" s="289">
        <v>0</v>
      </c>
      <c r="AN140" s="226">
        <v>42917</v>
      </c>
      <c r="AO140" s="291">
        <v>144.30887062929312</v>
      </c>
      <c r="AP140" s="291">
        <v>2536.1314799522429</v>
      </c>
      <c r="AQ140" s="291">
        <v>726.13419427025212</v>
      </c>
      <c r="AR140" s="292">
        <v>3406.5745448517882</v>
      </c>
      <c r="AS140" s="291">
        <v>1088.1070773399717</v>
      </c>
      <c r="AT140" s="291">
        <v>4784.283032713297</v>
      </c>
      <c r="AU140" s="291">
        <v>823.85002244297334</v>
      </c>
      <c r="AV140" s="291">
        <v>210.74208437597181</v>
      </c>
      <c r="AW140" s="291">
        <v>3.5213599999999969</v>
      </c>
      <c r="AX140" s="292">
        <v>6910.5035768722137</v>
      </c>
      <c r="AZ140" s="152">
        <v>140</v>
      </c>
      <c r="BA140" s="226">
        <v>42917</v>
      </c>
      <c r="BB140" s="261">
        <v>0</v>
      </c>
      <c r="BC140" s="293" t="e">
        <v>#DIV/0!</v>
      </c>
      <c r="BD140" s="263" t="e">
        <v>#DIV/0!</v>
      </c>
      <c r="BE140" s="264" t="e">
        <v>#DIV/0!</v>
      </c>
      <c r="BF140" s="264" t="e">
        <v>#DIV/0!</v>
      </c>
      <c r="BG140" s="264" t="e">
        <v>#DIV/0!</v>
      </c>
      <c r="BH140" s="264" t="e">
        <v>#DIV/0!</v>
      </c>
      <c r="BI140" s="264" t="e">
        <v>#DIV/0!</v>
      </c>
      <c r="BJ140" s="264" t="e">
        <v>#DIV/0!</v>
      </c>
      <c r="BK140" s="264" t="e">
        <v>#DIV/0!</v>
      </c>
      <c r="BL140" s="264" t="e">
        <v>#DIV/0!</v>
      </c>
      <c r="BM140" s="152"/>
      <c r="BV140" s="152">
        <v>140</v>
      </c>
      <c r="BW140" s="226">
        <v>42917</v>
      </c>
      <c r="BX140" s="261">
        <v>0</v>
      </c>
      <c r="BY140" s="293" t="e">
        <v>#DIV/0!</v>
      </c>
      <c r="BZ140" s="263" t="e">
        <v>#DIV/0!</v>
      </c>
      <c r="CA140" s="264" t="e">
        <v>#DIV/0!</v>
      </c>
      <c r="CB140" s="264" t="e">
        <v>#DIV/0!</v>
      </c>
      <c r="CC140" s="264" t="e">
        <v>#DIV/0!</v>
      </c>
      <c r="CD140" s="264" t="e">
        <v>#DIV/0!</v>
      </c>
      <c r="CE140" s="264" t="e">
        <v>#DIV/0!</v>
      </c>
      <c r="CF140" s="264" t="e">
        <v>#DIV/0!</v>
      </c>
      <c r="CG140" s="264" t="e">
        <v>#DIV/0!</v>
      </c>
      <c r="CH140" s="264" t="e">
        <v>#DIV/0!</v>
      </c>
      <c r="CI140" s="152"/>
    </row>
    <row r="141" spans="1:89">
      <c r="B141" s="279" t="s">
        <v>1055</v>
      </c>
      <c r="C141" s="165">
        <v>0</v>
      </c>
      <c r="D141" s="165">
        <v>0</v>
      </c>
      <c r="E141" s="165">
        <v>0</v>
      </c>
      <c r="F141" s="165">
        <v>0</v>
      </c>
      <c r="G141" s="165">
        <v>0</v>
      </c>
      <c r="H141" s="165">
        <v>0</v>
      </c>
      <c r="I141" s="165">
        <v>0</v>
      </c>
      <c r="J141" s="165">
        <v>0</v>
      </c>
      <c r="K141" s="165">
        <v>0</v>
      </c>
      <c r="L141" s="165">
        <v>0</v>
      </c>
      <c r="M141" s="165">
        <v>0</v>
      </c>
      <c r="N141" s="165">
        <v>0</v>
      </c>
      <c r="O141" s="165">
        <v>0</v>
      </c>
      <c r="T141" s="149"/>
      <c r="U141" s="149"/>
      <c r="V141" s="149"/>
      <c r="W141" s="149"/>
      <c r="X141" s="149"/>
      <c r="Y141" s="149"/>
      <c r="Z141" s="149"/>
      <c r="AA141" s="149"/>
      <c r="AB141" s="149"/>
      <c r="AC141" s="149"/>
      <c r="AD141" s="149"/>
      <c r="AE141" s="149"/>
      <c r="AF141" s="149"/>
      <c r="AG141" s="149"/>
      <c r="AN141" s="226">
        <v>42948</v>
      </c>
      <c r="AO141" s="291">
        <v>140.76341816806678</v>
      </c>
      <c r="AP141" s="291">
        <v>2395.7621586271139</v>
      </c>
      <c r="AQ141" s="291">
        <v>731.82375879002609</v>
      </c>
      <c r="AR141" s="292">
        <v>3268.349335585207</v>
      </c>
      <c r="AS141" s="291">
        <v>1117.897547277378</v>
      </c>
      <c r="AT141" s="291">
        <v>4827.446045503284</v>
      </c>
      <c r="AU141" s="291">
        <v>597.17861893534507</v>
      </c>
      <c r="AV141" s="291">
        <v>208.57023377982841</v>
      </c>
      <c r="AW141" s="291">
        <v>3.3785200000000004</v>
      </c>
      <c r="AX141" s="292">
        <v>6754.470965495836</v>
      </c>
      <c r="AZ141" s="152">
        <v>141</v>
      </c>
      <c r="BA141" s="226">
        <v>42948</v>
      </c>
      <c r="BB141" s="261">
        <v>0</v>
      </c>
      <c r="BC141" s="293" t="e">
        <v>#DIV/0!</v>
      </c>
      <c r="BD141" s="263" t="e">
        <v>#DIV/0!</v>
      </c>
      <c r="BE141" s="264" t="e">
        <v>#DIV/0!</v>
      </c>
      <c r="BF141" s="264" t="e">
        <v>#DIV/0!</v>
      </c>
      <c r="BG141" s="264" t="e">
        <v>#DIV/0!</v>
      </c>
      <c r="BH141" s="264" t="e">
        <v>#DIV/0!</v>
      </c>
      <c r="BI141" s="264" t="e">
        <v>#DIV/0!</v>
      </c>
      <c r="BJ141" s="264" t="e">
        <v>#DIV/0!</v>
      </c>
      <c r="BK141" s="264" t="e">
        <v>#DIV/0!</v>
      </c>
      <c r="BL141" s="264" t="e">
        <v>#DIV/0!</v>
      </c>
      <c r="BM141" s="152"/>
      <c r="BV141" s="152">
        <v>141</v>
      </c>
      <c r="BW141" s="226">
        <v>42948</v>
      </c>
      <c r="BX141" s="261">
        <v>0</v>
      </c>
      <c r="BY141" s="293" t="e">
        <v>#DIV/0!</v>
      </c>
      <c r="BZ141" s="263" t="e">
        <v>#DIV/0!</v>
      </c>
      <c r="CA141" s="264" t="e">
        <v>#DIV/0!</v>
      </c>
      <c r="CB141" s="264" t="e">
        <v>#DIV/0!</v>
      </c>
      <c r="CC141" s="264" t="e">
        <v>#DIV/0!</v>
      </c>
      <c r="CD141" s="264" t="e">
        <v>#DIV/0!</v>
      </c>
      <c r="CE141" s="264" t="e">
        <v>#DIV/0!</v>
      </c>
      <c r="CF141" s="264" t="e">
        <v>#DIV/0!</v>
      </c>
      <c r="CG141" s="264" t="e">
        <v>#DIV/0!</v>
      </c>
      <c r="CH141" s="264" t="e">
        <v>#DIV/0!</v>
      </c>
      <c r="CI141" s="152"/>
    </row>
    <row r="142" spans="1:89">
      <c r="A142" s="3" t="s">
        <v>1071</v>
      </c>
      <c r="C142" s="54">
        <v>0</v>
      </c>
      <c r="D142" s="54">
        <v>0</v>
      </c>
      <c r="E142" s="54">
        <v>0</v>
      </c>
      <c r="F142" s="54">
        <v>0</v>
      </c>
      <c r="G142" s="54">
        <v>0</v>
      </c>
      <c r="H142" s="54">
        <v>0</v>
      </c>
      <c r="I142" s="54">
        <v>0</v>
      </c>
      <c r="J142" s="54">
        <v>0</v>
      </c>
      <c r="K142" s="54">
        <v>0</v>
      </c>
      <c r="L142" s="54">
        <v>0</v>
      </c>
      <c r="M142" s="54">
        <v>0</v>
      </c>
      <c r="N142" s="54">
        <v>0</v>
      </c>
      <c r="T142" s="149" t="s">
        <v>1071</v>
      </c>
      <c r="U142" s="149"/>
      <c r="V142" s="288">
        <v>0</v>
      </c>
      <c r="W142" s="288">
        <v>0</v>
      </c>
      <c r="X142" s="288">
        <v>0</v>
      </c>
      <c r="Y142" s="288">
        <v>0</v>
      </c>
      <c r="Z142" s="288">
        <v>0</v>
      </c>
      <c r="AA142" s="288">
        <v>0</v>
      </c>
      <c r="AB142" s="288">
        <v>0</v>
      </c>
      <c r="AC142" s="288">
        <v>0</v>
      </c>
      <c r="AD142" s="288">
        <v>0</v>
      </c>
      <c r="AE142" s="288">
        <v>0</v>
      </c>
      <c r="AF142" s="288">
        <v>0</v>
      </c>
      <c r="AG142" s="288">
        <v>0</v>
      </c>
      <c r="AN142" s="226">
        <v>42979</v>
      </c>
      <c r="AO142" s="291">
        <v>130.83818703704006</v>
      </c>
      <c r="AP142" s="291">
        <v>2104.8625312564363</v>
      </c>
      <c r="AQ142" s="291">
        <v>673.08322771173141</v>
      </c>
      <c r="AR142" s="292">
        <v>2908.7839460052078</v>
      </c>
      <c r="AS142" s="291">
        <v>1028.0554628990378</v>
      </c>
      <c r="AT142" s="291">
        <v>4340.1834085680366</v>
      </c>
      <c r="AU142" s="291">
        <v>490.57809475553756</v>
      </c>
      <c r="AV142" s="291">
        <v>188.03557403620016</v>
      </c>
      <c r="AW142" s="291">
        <v>3.5571200000000025</v>
      </c>
      <c r="AX142" s="292">
        <v>6050.4096602588124</v>
      </c>
      <c r="AZ142" s="152">
        <v>142</v>
      </c>
      <c r="BA142" s="226">
        <v>42979</v>
      </c>
      <c r="BB142" s="261">
        <v>0</v>
      </c>
      <c r="BC142" s="293" t="e">
        <v>#DIV/0!</v>
      </c>
      <c r="BD142" s="263" t="e">
        <v>#DIV/0!</v>
      </c>
      <c r="BE142" s="264" t="e">
        <v>#DIV/0!</v>
      </c>
      <c r="BF142" s="264" t="e">
        <v>#DIV/0!</v>
      </c>
      <c r="BG142" s="264" t="e">
        <v>#DIV/0!</v>
      </c>
      <c r="BH142" s="264" t="e">
        <v>#DIV/0!</v>
      </c>
      <c r="BI142" s="264" t="e">
        <v>#DIV/0!</v>
      </c>
      <c r="BJ142" s="264" t="e">
        <v>#DIV/0!</v>
      </c>
      <c r="BK142" s="264" t="e">
        <v>#DIV/0!</v>
      </c>
      <c r="BL142" s="264" t="e">
        <v>#DIV/0!</v>
      </c>
      <c r="BM142" s="152"/>
      <c r="BV142" s="152">
        <v>142</v>
      </c>
      <c r="BW142" s="226">
        <v>42979</v>
      </c>
      <c r="BX142" s="261">
        <v>0</v>
      </c>
      <c r="BY142" s="293" t="e">
        <v>#DIV/0!</v>
      </c>
      <c r="BZ142" s="263" t="e">
        <v>#DIV/0!</v>
      </c>
      <c r="CA142" s="264" t="e">
        <v>#DIV/0!</v>
      </c>
      <c r="CB142" s="264" t="e">
        <v>#DIV/0!</v>
      </c>
      <c r="CC142" s="264" t="e">
        <v>#DIV/0!</v>
      </c>
      <c r="CD142" s="264" t="e">
        <v>#DIV/0!</v>
      </c>
      <c r="CE142" s="264" t="e">
        <v>#DIV/0!</v>
      </c>
      <c r="CF142" s="264" t="e">
        <v>#DIV/0!</v>
      </c>
      <c r="CG142" s="264" t="e">
        <v>#DIV/0!</v>
      </c>
      <c r="CH142" s="264" t="e">
        <v>#DIV/0!</v>
      </c>
      <c r="CI142" s="152"/>
    </row>
    <row r="143" spans="1:89">
      <c r="A143" s="89" t="s">
        <v>706</v>
      </c>
      <c r="T143" s="148" t="s">
        <v>706</v>
      </c>
      <c r="U143" s="149"/>
      <c r="V143" s="149"/>
      <c r="W143" s="149"/>
      <c r="X143" s="149"/>
      <c r="Y143" s="149"/>
      <c r="Z143" s="149"/>
      <c r="AA143" s="149"/>
      <c r="AB143" s="149"/>
      <c r="AC143" s="149"/>
      <c r="AD143" s="149"/>
      <c r="AE143" s="149"/>
      <c r="AF143" s="149"/>
      <c r="AG143" s="149"/>
      <c r="AN143" s="226">
        <v>43009</v>
      </c>
      <c r="AO143" s="291">
        <v>118.79440674174795</v>
      </c>
      <c r="AP143" s="291">
        <v>2048.4965502444834</v>
      </c>
      <c r="AQ143" s="291">
        <v>593.57114254708222</v>
      </c>
      <c r="AR143" s="292">
        <v>2760.8620995333135</v>
      </c>
      <c r="AS143" s="291">
        <v>920.85042987565896</v>
      </c>
      <c r="AT143" s="291">
        <v>3098.7150777977445</v>
      </c>
      <c r="AU143" s="291">
        <v>407.724145878721</v>
      </c>
      <c r="AV143" s="291">
        <v>194.35615228552527</v>
      </c>
      <c r="AW143" s="291">
        <v>2.218119999999999</v>
      </c>
      <c r="AX143" s="292">
        <v>4623.8639258376497</v>
      </c>
      <c r="AZ143" s="152">
        <v>143</v>
      </c>
      <c r="BA143" s="226">
        <v>43009</v>
      </c>
      <c r="BB143" s="261">
        <v>0</v>
      </c>
      <c r="BC143" s="293" t="e">
        <v>#DIV/0!</v>
      </c>
      <c r="BD143" s="263" t="e">
        <v>#DIV/0!</v>
      </c>
      <c r="BE143" s="264" t="e">
        <v>#DIV/0!</v>
      </c>
      <c r="BF143" s="264" t="e">
        <v>#DIV/0!</v>
      </c>
      <c r="BG143" s="264" t="e">
        <v>#DIV/0!</v>
      </c>
      <c r="BH143" s="264" t="e">
        <v>#DIV/0!</v>
      </c>
      <c r="BI143" s="264" t="e">
        <v>#DIV/0!</v>
      </c>
      <c r="BJ143" s="264" t="e">
        <v>#DIV/0!</v>
      </c>
      <c r="BK143" s="264" t="e">
        <v>#DIV/0!</v>
      </c>
      <c r="BL143" s="264" t="e">
        <v>#DIV/0!</v>
      </c>
      <c r="BM143" s="152"/>
      <c r="BV143" s="152">
        <v>143</v>
      </c>
      <c r="BW143" s="226">
        <v>43009</v>
      </c>
      <c r="BX143" s="261">
        <v>0</v>
      </c>
      <c r="BY143" s="293" t="e">
        <v>#DIV/0!</v>
      </c>
      <c r="BZ143" s="263" t="e">
        <v>#DIV/0!</v>
      </c>
      <c r="CA143" s="264" t="e">
        <v>#DIV/0!</v>
      </c>
      <c r="CB143" s="264" t="e">
        <v>#DIV/0!</v>
      </c>
      <c r="CC143" s="264" t="e">
        <v>#DIV/0!</v>
      </c>
      <c r="CD143" s="264" t="e">
        <v>#DIV/0!</v>
      </c>
      <c r="CE143" s="264" t="e">
        <v>#DIV/0!</v>
      </c>
      <c r="CF143" s="264" t="e">
        <v>#DIV/0!</v>
      </c>
      <c r="CG143" s="264" t="e">
        <v>#DIV/0!</v>
      </c>
      <c r="CH143" s="264" t="e">
        <v>#DIV/0!</v>
      </c>
      <c r="CI143" s="152"/>
    </row>
    <row r="144" spans="1:89">
      <c r="A144" s="89" t="s">
        <v>1072</v>
      </c>
      <c r="C144" s="155">
        <v>0</v>
      </c>
      <c r="D144" s="155">
        <v>0</v>
      </c>
      <c r="E144" s="155">
        <v>0</v>
      </c>
      <c r="F144" s="155">
        <v>0</v>
      </c>
      <c r="G144" s="155">
        <v>0</v>
      </c>
      <c r="H144" s="155">
        <v>0</v>
      </c>
      <c r="I144" s="155">
        <v>0</v>
      </c>
      <c r="J144" s="155">
        <v>0</v>
      </c>
      <c r="K144" s="155">
        <v>0</v>
      </c>
      <c r="L144" s="155">
        <v>0</v>
      </c>
      <c r="M144" s="155">
        <v>0</v>
      </c>
      <c r="N144" s="155">
        <v>0</v>
      </c>
      <c r="T144" s="148" t="s">
        <v>1072</v>
      </c>
      <c r="U144" s="149"/>
      <c r="V144" s="157">
        <v>0</v>
      </c>
      <c r="W144" s="246">
        <v>0</v>
      </c>
      <c r="X144" s="246">
        <v>0</v>
      </c>
      <c r="Y144" s="246">
        <v>0</v>
      </c>
      <c r="Z144" s="246">
        <v>0</v>
      </c>
      <c r="AA144" s="246">
        <v>0</v>
      </c>
      <c r="AB144" s="246">
        <v>0</v>
      </c>
      <c r="AC144" s="246">
        <v>0</v>
      </c>
      <c r="AD144" s="246">
        <v>0</v>
      </c>
      <c r="AE144" s="246">
        <v>0</v>
      </c>
      <c r="AF144" s="246">
        <v>0</v>
      </c>
      <c r="AG144" s="246">
        <v>0</v>
      </c>
      <c r="AN144" s="226">
        <v>43040</v>
      </c>
      <c r="AO144" s="291">
        <v>131.06545259933068</v>
      </c>
      <c r="AP144" s="291">
        <v>2290.9940966257241</v>
      </c>
      <c r="AQ144" s="291">
        <v>758.16298554766774</v>
      </c>
      <c r="AR144" s="292">
        <v>3180.2225347727226</v>
      </c>
      <c r="AS144" s="291">
        <v>992.63793853661161</v>
      </c>
      <c r="AT144" s="291">
        <v>3332.1845283841426</v>
      </c>
      <c r="AU144" s="291">
        <v>402.71035237586045</v>
      </c>
      <c r="AV144" s="291">
        <v>210.6528842978183</v>
      </c>
      <c r="AW144" s="291">
        <v>2.4394000000000013</v>
      </c>
      <c r="AX144" s="292">
        <v>4940.6251035944333</v>
      </c>
      <c r="AZ144" s="152">
        <v>144</v>
      </c>
      <c r="BA144" s="226">
        <v>43040</v>
      </c>
      <c r="BB144" s="261">
        <v>0</v>
      </c>
      <c r="BC144" s="293" t="e">
        <v>#DIV/0!</v>
      </c>
      <c r="BD144" s="263" t="e">
        <v>#DIV/0!</v>
      </c>
      <c r="BE144" s="264" t="e">
        <v>#DIV/0!</v>
      </c>
      <c r="BF144" s="264" t="e">
        <v>#DIV/0!</v>
      </c>
      <c r="BG144" s="264" t="e">
        <v>#DIV/0!</v>
      </c>
      <c r="BH144" s="264" t="e">
        <v>#DIV/0!</v>
      </c>
      <c r="BI144" s="264" t="e">
        <v>#DIV/0!</v>
      </c>
      <c r="BJ144" s="264" t="e">
        <v>#DIV/0!</v>
      </c>
      <c r="BK144" s="264" t="e">
        <v>#DIV/0!</v>
      </c>
      <c r="BL144" s="264" t="e">
        <v>#DIV/0!</v>
      </c>
      <c r="BM144" s="152"/>
      <c r="BV144" s="152">
        <v>144</v>
      </c>
      <c r="BW144" s="226">
        <v>43040</v>
      </c>
      <c r="BX144" s="261">
        <v>0</v>
      </c>
      <c r="BY144" s="293" t="e">
        <v>#DIV/0!</v>
      </c>
      <c r="BZ144" s="263" t="e">
        <v>#DIV/0!</v>
      </c>
      <c r="CA144" s="264" t="e">
        <v>#DIV/0!</v>
      </c>
      <c r="CB144" s="264" t="e">
        <v>#DIV/0!</v>
      </c>
      <c r="CC144" s="264" t="e">
        <v>#DIV/0!</v>
      </c>
      <c r="CD144" s="264" t="e">
        <v>#DIV/0!</v>
      </c>
      <c r="CE144" s="264" t="e">
        <v>#DIV/0!</v>
      </c>
      <c r="CF144" s="264" t="e">
        <v>#DIV/0!</v>
      </c>
      <c r="CG144" s="264" t="e">
        <v>#DIV/0!</v>
      </c>
      <c r="CH144" s="264" t="e">
        <v>#DIV/0!</v>
      </c>
      <c r="CI144" s="152"/>
    </row>
    <row r="145" spans="1:87">
      <c r="B145" s="165"/>
      <c r="C145" s="165"/>
      <c r="D145" s="165">
        <v>0</v>
      </c>
      <c r="E145" s="165">
        <v>0</v>
      </c>
      <c r="F145" s="165">
        <v>0</v>
      </c>
      <c r="G145" s="165">
        <v>0</v>
      </c>
      <c r="H145" s="165">
        <v>0</v>
      </c>
      <c r="I145" s="165">
        <v>0</v>
      </c>
      <c r="J145" s="165">
        <v>0</v>
      </c>
      <c r="K145" s="165">
        <v>0</v>
      </c>
      <c r="L145" s="165">
        <v>0</v>
      </c>
      <c r="M145" s="165">
        <v>0</v>
      </c>
      <c r="N145" s="165">
        <v>0</v>
      </c>
      <c r="O145" s="165"/>
      <c r="T145" s="149"/>
      <c r="U145" s="149"/>
      <c r="V145" s="149"/>
      <c r="W145" s="149"/>
      <c r="X145" s="149"/>
      <c r="Y145" s="149"/>
      <c r="Z145" s="149"/>
      <c r="AA145" s="149"/>
      <c r="AB145" s="149"/>
      <c r="AC145" s="149"/>
      <c r="AD145" s="149"/>
      <c r="AE145" s="149"/>
      <c r="AF145" s="149"/>
      <c r="AG145" s="149"/>
      <c r="AN145" s="226">
        <v>43070</v>
      </c>
      <c r="AO145" s="291">
        <v>149.36656888629489</v>
      </c>
      <c r="AP145" s="291">
        <v>2680.2705952789688</v>
      </c>
      <c r="AQ145" s="291">
        <v>726.49201855257627</v>
      </c>
      <c r="AR145" s="292">
        <v>3556.1291827178397</v>
      </c>
      <c r="AS145" s="291">
        <v>1011.4197755430189</v>
      </c>
      <c r="AT145" s="291">
        <v>3607.2482809905978</v>
      </c>
      <c r="AU145" s="291">
        <v>428.74285238421652</v>
      </c>
      <c r="AV145" s="291">
        <v>203.69239397169804</v>
      </c>
      <c r="AW145" s="291">
        <v>2.871479999999996</v>
      </c>
      <c r="AX145" s="292">
        <v>5253.9747828895306</v>
      </c>
      <c r="AZ145" s="152">
        <v>145</v>
      </c>
      <c r="BA145" s="226">
        <v>43070</v>
      </c>
      <c r="BB145" s="268">
        <v>0</v>
      </c>
      <c r="BC145" s="294" t="e">
        <v>#DIV/0!</v>
      </c>
      <c r="BD145" s="270" t="e">
        <v>#DIV/0!</v>
      </c>
      <c r="BE145" s="184" t="e">
        <v>#DIV/0!</v>
      </c>
      <c r="BF145" s="184" t="e">
        <v>#DIV/0!</v>
      </c>
      <c r="BG145" s="184" t="e">
        <v>#DIV/0!</v>
      </c>
      <c r="BH145" s="184" t="e">
        <v>#DIV/0!</v>
      </c>
      <c r="BI145" s="184" t="e">
        <v>#DIV/0!</v>
      </c>
      <c r="BJ145" s="184" t="e">
        <v>#DIV/0!</v>
      </c>
      <c r="BK145" s="184" t="e">
        <v>#DIV/0!</v>
      </c>
      <c r="BL145" s="184" t="e">
        <v>#DIV/0!</v>
      </c>
      <c r="BM145" s="152"/>
      <c r="BV145" s="152">
        <v>145</v>
      </c>
      <c r="BW145" s="226">
        <v>43070</v>
      </c>
      <c r="BX145" s="268">
        <v>0</v>
      </c>
      <c r="BY145" s="294" t="e">
        <v>#DIV/0!</v>
      </c>
      <c r="BZ145" s="270" t="e">
        <v>#DIV/0!</v>
      </c>
      <c r="CA145" s="184" t="e">
        <v>#DIV/0!</v>
      </c>
      <c r="CB145" s="184" t="e">
        <v>#DIV/0!</v>
      </c>
      <c r="CC145" s="184" t="e">
        <v>#DIV/0!</v>
      </c>
      <c r="CD145" s="184" t="e">
        <v>#DIV/0!</v>
      </c>
      <c r="CE145" s="184" t="e">
        <v>#DIV/0!</v>
      </c>
      <c r="CF145" s="184" t="e">
        <v>#DIV/0!</v>
      </c>
      <c r="CG145" s="184" t="e">
        <v>#DIV/0!</v>
      </c>
      <c r="CH145" s="184" t="e">
        <v>#DIV/0!</v>
      </c>
      <c r="CI145" s="152"/>
    </row>
    <row r="146" spans="1:87">
      <c r="T146" s="149"/>
      <c r="U146" s="149"/>
      <c r="V146" s="149"/>
      <c r="W146" s="149"/>
      <c r="X146" s="149"/>
      <c r="Y146" s="149"/>
      <c r="Z146" s="149"/>
      <c r="AA146" s="149"/>
      <c r="AB146" s="149"/>
      <c r="AC146" s="149"/>
      <c r="AD146" s="149"/>
      <c r="AE146" s="149"/>
      <c r="AF146" s="149"/>
      <c r="AG146" s="149"/>
      <c r="AN146" s="154" t="s">
        <v>839</v>
      </c>
      <c r="AO146" s="295">
        <v>1576.1650356156642</v>
      </c>
      <c r="AP146" s="295">
        <v>27442.414708612505</v>
      </c>
      <c r="AQ146" s="295">
        <v>8374.0242505892493</v>
      </c>
      <c r="AR146" s="295">
        <v>37392.603994817429</v>
      </c>
      <c r="AS146" s="295">
        <v>12360.976368327814</v>
      </c>
      <c r="AT146" s="295">
        <v>45382.65824893651</v>
      </c>
      <c r="AU146" s="295">
        <v>6243.8810366992439</v>
      </c>
      <c r="AV146" s="295">
        <v>2423.9421196977582</v>
      </c>
      <c r="AW146" s="295">
        <v>34.803440000000002</v>
      </c>
      <c r="AX146" s="295">
        <v>66446.261213661317</v>
      </c>
      <c r="AZ146" s="152">
        <v>146</v>
      </c>
      <c r="BA146" s="152"/>
      <c r="BB146" s="152"/>
      <c r="BC146" s="293"/>
      <c r="BD146" s="273"/>
      <c r="BE146" s="152"/>
      <c r="BF146" s="152"/>
      <c r="BG146" s="152"/>
      <c r="BH146" s="152"/>
      <c r="BI146" s="152"/>
      <c r="BJ146" s="152"/>
      <c r="BK146" s="152"/>
      <c r="BL146" s="152"/>
      <c r="BM146" s="152"/>
      <c r="BV146" s="152">
        <v>146</v>
      </c>
      <c r="BW146" s="152"/>
      <c r="BX146" s="152"/>
      <c r="BY146" s="293"/>
      <c r="BZ146" s="273"/>
      <c r="CA146" s="152"/>
      <c r="CB146" s="152"/>
      <c r="CC146" s="152"/>
      <c r="CD146" s="152"/>
      <c r="CE146" s="152"/>
      <c r="CF146" s="152"/>
      <c r="CG146" s="152"/>
      <c r="CH146" s="152"/>
      <c r="CI146" s="152"/>
    </row>
    <row r="147" spans="1:87">
      <c r="A147" s="146" t="s">
        <v>1073</v>
      </c>
      <c r="C147" s="278" t="s">
        <v>58</v>
      </c>
      <c r="D147" s="278" t="s">
        <v>962</v>
      </c>
      <c r="E147" s="278" t="s">
        <v>959</v>
      </c>
      <c r="F147" s="278" t="s">
        <v>721</v>
      </c>
      <c r="G147" s="278" t="s">
        <v>1047</v>
      </c>
      <c r="H147" s="278" t="s">
        <v>723</v>
      </c>
      <c r="I147" s="278" t="s">
        <v>749</v>
      </c>
      <c r="J147" s="278" t="s">
        <v>725</v>
      </c>
      <c r="K147" s="278" t="s">
        <v>1048</v>
      </c>
      <c r="L147" s="278" t="s">
        <v>120</v>
      </c>
      <c r="M147" s="278" t="s">
        <v>59</v>
      </c>
      <c r="N147" s="278" t="s">
        <v>728</v>
      </c>
      <c r="T147" s="147" t="s">
        <v>1073</v>
      </c>
      <c r="U147" s="149"/>
      <c r="V147" s="280" t="s">
        <v>58</v>
      </c>
      <c r="W147" s="280" t="s">
        <v>962</v>
      </c>
      <c r="X147" s="280" t="s">
        <v>959</v>
      </c>
      <c r="Y147" s="280" t="s">
        <v>721</v>
      </c>
      <c r="Z147" s="280" t="s">
        <v>1047</v>
      </c>
      <c r="AA147" s="280" t="s">
        <v>723</v>
      </c>
      <c r="AB147" s="280" t="s">
        <v>749</v>
      </c>
      <c r="AC147" s="280" t="s">
        <v>725</v>
      </c>
      <c r="AD147" s="280" t="s">
        <v>1048</v>
      </c>
      <c r="AE147" s="280" t="s">
        <v>120</v>
      </c>
      <c r="AF147" s="280" t="s">
        <v>59</v>
      </c>
      <c r="AG147" s="280" t="s">
        <v>728</v>
      </c>
      <c r="AO147" s="296"/>
      <c r="AP147" s="296"/>
      <c r="AQ147" s="296"/>
      <c r="AZ147" s="152">
        <v>147</v>
      </c>
      <c r="BA147" s="152"/>
      <c r="BB147" s="261">
        <v>0</v>
      </c>
      <c r="BC147" s="293" t="e">
        <v>#DIV/0!</v>
      </c>
      <c r="BD147" s="274" t="e">
        <v>#DIV/0!</v>
      </c>
      <c r="BE147" s="261" t="e">
        <v>#DIV/0!</v>
      </c>
      <c r="BF147" s="261" t="e">
        <v>#DIV/0!</v>
      </c>
      <c r="BG147" s="261" t="e">
        <v>#DIV/0!</v>
      </c>
      <c r="BH147" s="261" t="e">
        <v>#DIV/0!</v>
      </c>
      <c r="BI147" s="261" t="e">
        <v>#DIV/0!</v>
      </c>
      <c r="BJ147" s="261" t="e">
        <v>#DIV/0!</v>
      </c>
      <c r="BK147" s="261" t="e">
        <v>#DIV/0!</v>
      </c>
      <c r="BL147" s="261" t="e">
        <v>#DIV/0!</v>
      </c>
      <c r="BM147" s="152"/>
      <c r="BV147" s="152">
        <v>147</v>
      </c>
      <c r="BW147" s="152"/>
      <c r="BX147" s="261">
        <v>0</v>
      </c>
      <c r="BY147" s="293" t="e">
        <v>#DIV/0!</v>
      </c>
      <c r="BZ147" s="274" t="e">
        <v>#DIV/0!</v>
      </c>
      <c r="CA147" s="261" t="e">
        <v>#DIV/0!</v>
      </c>
      <c r="CB147" s="261" t="e">
        <v>#DIV/0!</v>
      </c>
      <c r="CC147" s="261" t="e">
        <v>#DIV/0!</v>
      </c>
      <c r="CD147" s="261" t="e">
        <v>#DIV/0!</v>
      </c>
      <c r="CE147" s="261" t="e">
        <v>#DIV/0!</v>
      </c>
      <c r="CF147" s="261" t="e">
        <v>#DIV/0!</v>
      </c>
      <c r="CG147" s="261" t="e">
        <v>#DIV/0!</v>
      </c>
      <c r="CH147" s="261" t="e">
        <v>#DIV/0!</v>
      </c>
      <c r="CI147" s="152"/>
    </row>
    <row r="148" spans="1:87">
      <c r="A148" s="3" t="s">
        <v>1074</v>
      </c>
      <c r="T148" s="149" t="s">
        <v>1074</v>
      </c>
      <c r="U148" s="149"/>
      <c r="V148" s="149"/>
      <c r="W148" s="149"/>
      <c r="X148" s="149"/>
      <c r="Y148" s="149"/>
      <c r="Z148" s="149"/>
      <c r="AA148" s="149"/>
      <c r="AB148" s="149"/>
      <c r="AC148" s="149"/>
      <c r="AD148" s="149"/>
      <c r="AE148" s="149"/>
      <c r="AF148" s="149"/>
      <c r="AG148" s="149"/>
      <c r="AN148" s="3" t="s">
        <v>1075</v>
      </c>
      <c r="AO148" s="245">
        <v>4.2151785840700444E-2</v>
      </c>
      <c r="AP148" s="245">
        <v>0.73389953565191635</v>
      </c>
      <c r="AQ148" s="245">
        <v>0.22394867850738287</v>
      </c>
      <c r="AR148" s="245">
        <v>1</v>
      </c>
      <c r="AZ148" s="152">
        <v>148</v>
      </c>
      <c r="BD148" s="275"/>
      <c r="BV148" s="152">
        <v>148</v>
      </c>
      <c r="BZ148" s="275"/>
    </row>
    <row r="149" spans="1:87">
      <c r="B149" s="3" t="s">
        <v>635</v>
      </c>
      <c r="C149" s="54">
        <v>0</v>
      </c>
      <c r="D149" s="54">
        <v>0</v>
      </c>
      <c r="E149" s="54">
        <v>0</v>
      </c>
      <c r="F149" s="54">
        <v>0</v>
      </c>
      <c r="G149" s="54">
        <v>0</v>
      </c>
      <c r="H149" s="54">
        <v>0</v>
      </c>
      <c r="I149" s="54">
        <v>0</v>
      </c>
      <c r="J149" s="54">
        <v>0</v>
      </c>
      <c r="K149" s="54">
        <v>0</v>
      </c>
      <c r="L149" s="54">
        <v>0</v>
      </c>
      <c r="M149" s="54">
        <v>0</v>
      </c>
      <c r="N149" s="54">
        <v>0</v>
      </c>
      <c r="T149" s="149"/>
      <c r="U149" s="149" t="s">
        <v>635</v>
      </c>
      <c r="V149" s="288">
        <v>0</v>
      </c>
      <c r="W149" s="288">
        <v>0</v>
      </c>
      <c r="X149" s="288">
        <v>0</v>
      </c>
      <c r="Y149" s="288">
        <v>0</v>
      </c>
      <c r="Z149" s="288">
        <v>0</v>
      </c>
      <c r="AA149" s="288">
        <v>0</v>
      </c>
      <c r="AB149" s="288">
        <v>0</v>
      </c>
      <c r="AC149" s="288">
        <v>0</v>
      </c>
      <c r="AD149" s="288">
        <v>0</v>
      </c>
      <c r="AE149" s="288">
        <v>0</v>
      </c>
      <c r="AF149" s="288">
        <v>0</v>
      </c>
      <c r="AG149" s="288">
        <v>0</v>
      </c>
      <c r="AN149" s="3" t="s">
        <v>1076</v>
      </c>
      <c r="AS149" s="245">
        <v>0.18602967484627117</v>
      </c>
      <c r="AT149" s="245">
        <v>0.68299792072583698</v>
      </c>
      <c r="AU149" s="245">
        <v>9.3968884368403033E-2</v>
      </c>
      <c r="AV149" s="245">
        <v>3.6479736789154317E-2</v>
      </c>
      <c r="AW149" s="245">
        <v>5.237832703346209E-4</v>
      </c>
      <c r="AX149" s="245">
        <v>1</v>
      </c>
      <c r="AZ149" s="152">
        <v>149</v>
      </c>
      <c r="BA149" s="152" t="s">
        <v>1077</v>
      </c>
      <c r="BB149" s="152"/>
      <c r="BC149" s="152"/>
      <c r="BD149" s="276">
        <v>0</v>
      </c>
      <c r="BE149" s="262">
        <v>0</v>
      </c>
      <c r="BF149" s="262">
        <v>0</v>
      </c>
      <c r="BG149" s="262">
        <v>0</v>
      </c>
      <c r="BH149" s="262">
        <v>0</v>
      </c>
      <c r="BI149" s="262">
        <v>0</v>
      </c>
      <c r="BJ149" s="262">
        <v>0</v>
      </c>
      <c r="BK149" s="262">
        <v>0</v>
      </c>
      <c r="BL149" s="262">
        <v>0</v>
      </c>
      <c r="BM149" s="188">
        <v>0</v>
      </c>
      <c r="BV149" s="152">
        <v>149</v>
      </c>
      <c r="BW149" s="152" t="s">
        <v>1078</v>
      </c>
      <c r="BX149" s="152"/>
      <c r="BY149" s="152"/>
      <c r="BZ149" s="276">
        <v>0</v>
      </c>
      <c r="CA149" s="276">
        <v>0</v>
      </c>
      <c r="CB149" s="276">
        <v>0</v>
      </c>
      <c r="CC149" s="276">
        <v>0</v>
      </c>
      <c r="CD149" s="276">
        <v>0</v>
      </c>
      <c r="CE149" s="276">
        <v>0</v>
      </c>
      <c r="CF149" s="276">
        <v>0</v>
      </c>
      <c r="CG149" s="276">
        <v>0</v>
      </c>
      <c r="CH149" s="276">
        <v>0</v>
      </c>
      <c r="CI149" s="188">
        <v>0</v>
      </c>
    </row>
    <row r="150" spans="1:87">
      <c r="B150" s="3" t="s">
        <v>569</v>
      </c>
      <c r="C150" s="54">
        <v>0</v>
      </c>
      <c r="D150" s="54">
        <v>0</v>
      </c>
      <c r="E150" s="54">
        <v>0</v>
      </c>
      <c r="F150" s="54">
        <v>0</v>
      </c>
      <c r="G150" s="54">
        <v>0</v>
      </c>
      <c r="H150" s="54">
        <v>0</v>
      </c>
      <c r="I150" s="54">
        <v>0</v>
      </c>
      <c r="J150" s="54">
        <v>0</v>
      </c>
      <c r="K150" s="54">
        <v>0</v>
      </c>
      <c r="L150" s="54">
        <v>0</v>
      </c>
      <c r="M150" s="54">
        <v>0</v>
      </c>
      <c r="N150" s="54">
        <v>0</v>
      </c>
      <c r="T150" s="149"/>
      <c r="U150" s="149" t="s">
        <v>569</v>
      </c>
      <c r="V150" s="288">
        <v>0</v>
      </c>
      <c r="W150" s="288">
        <v>0</v>
      </c>
      <c r="X150" s="288">
        <v>0</v>
      </c>
      <c r="Y150" s="288">
        <v>0</v>
      </c>
      <c r="Z150" s="288">
        <v>0</v>
      </c>
      <c r="AA150" s="288">
        <v>0</v>
      </c>
      <c r="AB150" s="288">
        <v>0</v>
      </c>
      <c r="AC150" s="288">
        <v>0</v>
      </c>
      <c r="AD150" s="288">
        <v>0</v>
      </c>
      <c r="AE150" s="288">
        <v>0</v>
      </c>
      <c r="AF150" s="288">
        <v>0</v>
      </c>
      <c r="AG150" s="288">
        <v>0</v>
      </c>
      <c r="AZ150" s="152">
        <v>150</v>
      </c>
      <c r="BD150" s="275"/>
      <c r="BV150" s="152">
        <v>150</v>
      </c>
    </row>
    <row r="151" spans="1:87">
      <c r="B151" s="3" t="s">
        <v>634</v>
      </c>
      <c r="C151" s="54">
        <v>868237436.08250022</v>
      </c>
      <c r="D151" s="54">
        <v>37045733.709047511</v>
      </c>
      <c r="E151" s="54">
        <v>635838054.85718644</v>
      </c>
      <c r="F151" s="54">
        <v>195353647.51626596</v>
      </c>
      <c r="G151" s="54">
        <v>0</v>
      </c>
      <c r="H151" s="54">
        <v>0</v>
      </c>
      <c r="I151" s="54">
        <v>0</v>
      </c>
      <c r="J151" s="54">
        <v>0</v>
      </c>
      <c r="K151" s="54">
        <v>0</v>
      </c>
      <c r="L151" s="54">
        <v>0</v>
      </c>
      <c r="M151" s="54">
        <v>0</v>
      </c>
      <c r="N151" s="54">
        <v>0</v>
      </c>
      <c r="T151" s="149"/>
      <c r="U151" s="149" t="s">
        <v>634</v>
      </c>
      <c r="V151" s="288">
        <v>868237436.08250022</v>
      </c>
      <c r="W151" s="288">
        <v>37045733.709047511</v>
      </c>
      <c r="X151" s="288">
        <v>635838054.85718644</v>
      </c>
      <c r="Y151" s="288">
        <v>195353647.51626596</v>
      </c>
      <c r="Z151" s="288">
        <v>0</v>
      </c>
      <c r="AA151" s="288">
        <v>0</v>
      </c>
      <c r="AB151" s="288">
        <v>0</v>
      </c>
      <c r="AC151" s="288">
        <v>0</v>
      </c>
      <c r="AD151" s="288">
        <v>0</v>
      </c>
      <c r="AE151" s="288">
        <v>0</v>
      </c>
      <c r="AF151" s="288">
        <v>0</v>
      </c>
      <c r="AG151" s="288">
        <v>0</v>
      </c>
      <c r="AZ151" s="152">
        <v>151</v>
      </c>
      <c r="BA151" s="3" t="s">
        <v>1079</v>
      </c>
      <c r="BD151" s="276">
        <v>0</v>
      </c>
      <c r="BE151" s="262">
        <v>0</v>
      </c>
      <c r="BF151" s="262">
        <v>0</v>
      </c>
      <c r="BG151" s="262">
        <v>0</v>
      </c>
      <c r="BH151" s="262">
        <v>0</v>
      </c>
      <c r="BI151" s="262">
        <v>0</v>
      </c>
      <c r="BJ151" s="262">
        <v>0</v>
      </c>
      <c r="BK151" s="262">
        <v>0</v>
      </c>
      <c r="BL151" s="262">
        <v>0</v>
      </c>
      <c r="BM151" s="188">
        <v>0</v>
      </c>
      <c r="BV151" s="152">
        <v>151</v>
      </c>
    </row>
    <row r="152" spans="1:87">
      <c r="B152" s="3" t="s">
        <v>636</v>
      </c>
      <c r="C152" s="54">
        <v>181700657.52958331</v>
      </c>
      <c r="D152" s="54">
        <v>0</v>
      </c>
      <c r="E152" s="54">
        <v>0</v>
      </c>
      <c r="F152" s="54">
        <v>0</v>
      </c>
      <c r="G152" s="54">
        <v>0</v>
      </c>
      <c r="H152" s="54">
        <v>34908980.49755735</v>
      </c>
      <c r="I152" s="54">
        <v>122498671.55590212</v>
      </c>
      <c r="J152" s="54">
        <v>17243945.148947362</v>
      </c>
      <c r="K152" s="54">
        <v>6955457.5918969484</v>
      </c>
      <c r="L152" s="54">
        <v>93602.735279554865</v>
      </c>
      <c r="M152" s="54">
        <v>0</v>
      </c>
      <c r="N152" s="54">
        <v>0</v>
      </c>
      <c r="T152" s="149"/>
      <c r="U152" s="149" t="s">
        <v>636</v>
      </c>
      <c r="V152" s="288">
        <v>181700657.52958331</v>
      </c>
      <c r="W152" s="288">
        <v>0</v>
      </c>
      <c r="X152" s="288">
        <v>0</v>
      </c>
      <c r="Y152" s="288">
        <v>0</v>
      </c>
      <c r="Z152" s="288">
        <v>0</v>
      </c>
      <c r="AA152" s="288">
        <v>34908980.49755735</v>
      </c>
      <c r="AB152" s="288">
        <v>122498671.55590212</v>
      </c>
      <c r="AC152" s="288">
        <v>17243945.148947362</v>
      </c>
      <c r="AD152" s="288">
        <v>6955457.5918969484</v>
      </c>
      <c r="AE152" s="288">
        <v>93602.735279554865</v>
      </c>
      <c r="AF152" s="288">
        <v>0</v>
      </c>
      <c r="AG152" s="288">
        <v>0</v>
      </c>
      <c r="AN152" s="151"/>
    </row>
    <row r="153" spans="1:87">
      <c r="B153" s="3" t="s">
        <v>249</v>
      </c>
      <c r="C153" s="54">
        <v>0</v>
      </c>
      <c r="D153" s="54">
        <v>0</v>
      </c>
      <c r="E153" s="54">
        <v>0</v>
      </c>
      <c r="F153" s="54">
        <v>0</v>
      </c>
      <c r="G153" s="54">
        <v>0</v>
      </c>
      <c r="H153" s="54">
        <v>0</v>
      </c>
      <c r="I153" s="54">
        <v>0</v>
      </c>
      <c r="J153" s="54">
        <v>0</v>
      </c>
      <c r="K153" s="54">
        <v>0</v>
      </c>
      <c r="L153" s="54">
        <v>0</v>
      </c>
      <c r="M153" s="54">
        <v>0</v>
      </c>
      <c r="N153" s="54">
        <v>0</v>
      </c>
      <c r="T153" s="149"/>
      <c r="U153" s="149" t="s">
        <v>249</v>
      </c>
      <c r="V153" s="288">
        <v>0</v>
      </c>
      <c r="W153" s="288">
        <v>0</v>
      </c>
      <c r="X153" s="288">
        <v>0</v>
      </c>
      <c r="Y153" s="288">
        <v>0</v>
      </c>
      <c r="Z153" s="288">
        <v>0</v>
      </c>
      <c r="AA153" s="288">
        <v>0</v>
      </c>
      <c r="AB153" s="288">
        <v>0</v>
      </c>
      <c r="AC153" s="288">
        <v>0</v>
      </c>
      <c r="AD153" s="288">
        <v>0</v>
      </c>
      <c r="AE153" s="288">
        <v>0</v>
      </c>
      <c r="AF153" s="288">
        <v>0</v>
      </c>
      <c r="AG153" s="288">
        <v>0</v>
      </c>
      <c r="AN153" s="290"/>
    </row>
    <row r="154" spans="1:87">
      <c r="C154" s="67">
        <v>1049938093.6120836</v>
      </c>
      <c r="D154" s="67">
        <v>37045733.709047511</v>
      </c>
      <c r="E154" s="67">
        <v>635838054.85718644</v>
      </c>
      <c r="F154" s="67">
        <v>195353647.51626596</v>
      </c>
      <c r="G154" s="67">
        <v>0</v>
      </c>
      <c r="H154" s="67">
        <v>34908980.49755735</v>
      </c>
      <c r="I154" s="67">
        <v>122498671.55590212</v>
      </c>
      <c r="J154" s="67">
        <v>17243945.148947362</v>
      </c>
      <c r="K154" s="67">
        <v>6955457.5918969484</v>
      </c>
      <c r="L154" s="67">
        <v>93602.735279554865</v>
      </c>
      <c r="M154" s="67">
        <v>0</v>
      </c>
      <c r="N154" s="67">
        <v>0</v>
      </c>
      <c r="T154" s="149"/>
      <c r="U154" s="149"/>
      <c r="V154" s="289">
        <v>1049938093.6120836</v>
      </c>
      <c r="W154" s="289">
        <v>37045733.709047511</v>
      </c>
      <c r="X154" s="289">
        <v>635838054.85718644</v>
      </c>
      <c r="Y154" s="289">
        <v>195353647.51626596</v>
      </c>
      <c r="Z154" s="289">
        <v>0</v>
      </c>
      <c r="AA154" s="289">
        <v>34908980.49755735</v>
      </c>
      <c r="AB154" s="289">
        <v>122498671.55590212</v>
      </c>
      <c r="AC154" s="289">
        <v>17243945.148947362</v>
      </c>
      <c r="AD154" s="289">
        <v>6955457.5918969484</v>
      </c>
      <c r="AE154" s="289">
        <v>93602.735279554865</v>
      </c>
      <c r="AF154" s="289">
        <v>0</v>
      </c>
      <c r="AG154" s="289">
        <v>0</v>
      </c>
    </row>
    <row r="155" spans="1:87">
      <c r="B155" s="279" t="s">
        <v>1055</v>
      </c>
      <c r="C155" s="165">
        <v>0</v>
      </c>
      <c r="D155" s="165">
        <v>0</v>
      </c>
      <c r="E155" s="165">
        <v>0</v>
      </c>
      <c r="F155" s="165">
        <v>0</v>
      </c>
      <c r="G155" s="165">
        <v>0</v>
      </c>
      <c r="H155" s="165">
        <v>0</v>
      </c>
      <c r="I155" s="165">
        <v>0</v>
      </c>
      <c r="J155" s="165">
        <v>0</v>
      </c>
      <c r="K155" s="165">
        <v>0</v>
      </c>
      <c r="L155" s="165">
        <v>0</v>
      </c>
      <c r="M155" s="165">
        <v>0</v>
      </c>
      <c r="N155" s="165">
        <v>0</v>
      </c>
      <c r="T155" s="149"/>
      <c r="U155" s="149"/>
      <c r="V155" s="287">
        <v>0</v>
      </c>
      <c r="W155" s="287">
        <v>0</v>
      </c>
      <c r="X155" s="287">
        <v>0</v>
      </c>
      <c r="Y155" s="287">
        <v>0</v>
      </c>
      <c r="Z155" s="287">
        <v>0</v>
      </c>
      <c r="AA155" s="287">
        <v>0</v>
      </c>
      <c r="AB155" s="287">
        <v>0</v>
      </c>
      <c r="AC155" s="287">
        <v>0</v>
      </c>
      <c r="AD155" s="287">
        <v>0</v>
      </c>
      <c r="AE155" s="287">
        <v>0</v>
      </c>
      <c r="AF155" s="287">
        <v>0</v>
      </c>
      <c r="AG155" s="287">
        <v>0</v>
      </c>
      <c r="AN155" s="160"/>
      <c r="AO155" s="160"/>
      <c r="AP155" s="160"/>
      <c r="AQ155" s="160"/>
      <c r="AS155" s="160"/>
      <c r="AT155" s="160"/>
      <c r="AU155" s="160"/>
      <c r="AV155" s="160"/>
      <c r="AW155" s="160"/>
      <c r="BA155" s="151">
        <v>43252</v>
      </c>
    </row>
    <row r="156" spans="1:87">
      <c r="A156" s="3" t="s">
        <v>1080</v>
      </c>
      <c r="T156" s="149" t="s">
        <v>1080</v>
      </c>
      <c r="U156" s="149"/>
      <c r="V156" s="149"/>
      <c r="W156" s="149"/>
      <c r="X156" s="149"/>
      <c r="Y156" s="149"/>
      <c r="Z156" s="149"/>
      <c r="AA156" s="149"/>
      <c r="AB156" s="149"/>
      <c r="AC156" s="149"/>
      <c r="AD156" s="149"/>
      <c r="AE156" s="149"/>
      <c r="AF156" s="149"/>
      <c r="AG156" s="149"/>
      <c r="AN156" s="160"/>
      <c r="AO156" s="160"/>
      <c r="AP156" s="160"/>
      <c r="AQ156" s="160"/>
      <c r="AR156" s="53"/>
      <c r="AS156" s="160"/>
      <c r="AT156" s="160"/>
      <c r="AU156" s="160"/>
      <c r="AV156" s="160"/>
      <c r="AW156" s="160"/>
      <c r="AX156" s="53"/>
      <c r="BA156" s="154" t="s">
        <v>1081</v>
      </c>
    </row>
    <row r="157" spans="1:87">
      <c r="B157" s="3" t="s">
        <v>635</v>
      </c>
      <c r="C157" s="54">
        <v>0</v>
      </c>
      <c r="D157" s="54">
        <v>0</v>
      </c>
      <c r="E157" s="54">
        <v>0</v>
      </c>
      <c r="F157" s="54">
        <v>0</v>
      </c>
      <c r="G157" s="54">
        <v>0</v>
      </c>
      <c r="H157" s="54">
        <v>0</v>
      </c>
      <c r="I157" s="54">
        <v>0</v>
      </c>
      <c r="J157" s="54">
        <v>0</v>
      </c>
      <c r="K157" s="54">
        <v>0</v>
      </c>
      <c r="L157" s="54">
        <v>0</v>
      </c>
      <c r="M157" s="54">
        <v>0</v>
      </c>
      <c r="N157" s="54">
        <v>0</v>
      </c>
      <c r="T157" s="149"/>
      <c r="U157" s="149" t="s">
        <v>635</v>
      </c>
      <c r="V157" s="288">
        <v>0</v>
      </c>
      <c r="W157" s="288">
        <v>0</v>
      </c>
      <c r="X157" s="288">
        <v>0</v>
      </c>
      <c r="Y157" s="288">
        <v>0</v>
      </c>
      <c r="Z157" s="288">
        <v>0</v>
      </c>
      <c r="AA157" s="288">
        <v>0</v>
      </c>
      <c r="AB157" s="288">
        <v>0</v>
      </c>
      <c r="AC157" s="288">
        <v>0</v>
      </c>
      <c r="AD157" s="288">
        <v>0</v>
      </c>
      <c r="AE157" s="288">
        <v>0</v>
      </c>
      <c r="AF157" s="288">
        <v>0</v>
      </c>
      <c r="AG157" s="288">
        <v>0</v>
      </c>
      <c r="AN157" s="297"/>
      <c r="AO157" s="171"/>
      <c r="AP157" s="171"/>
      <c r="AQ157" s="171"/>
      <c r="AR157" s="210"/>
      <c r="AS157" s="171"/>
      <c r="AT157" s="171"/>
      <c r="AU157" s="171"/>
      <c r="AV157" s="171"/>
      <c r="AW157" s="171"/>
      <c r="AX157" s="210"/>
      <c r="BB157" s="160" t="s">
        <v>748</v>
      </c>
      <c r="BC157" s="160" t="s">
        <v>748</v>
      </c>
      <c r="BD157" s="160" t="s">
        <v>748</v>
      </c>
      <c r="BE157" s="160" t="s">
        <v>748</v>
      </c>
      <c r="BF157" s="160" t="s">
        <v>748</v>
      </c>
      <c r="BG157" s="160" t="s">
        <v>749</v>
      </c>
      <c r="BH157" s="160" t="s">
        <v>749</v>
      </c>
      <c r="BI157" s="160" t="s">
        <v>749</v>
      </c>
      <c r="BJ157" s="160"/>
      <c r="BK157" s="160"/>
    </row>
    <row r="158" spans="1:87">
      <c r="B158" s="3" t="s">
        <v>569</v>
      </c>
      <c r="C158" s="54">
        <v>2151448.2441666699</v>
      </c>
      <c r="D158" s="54">
        <v>0</v>
      </c>
      <c r="E158" s="54">
        <v>0</v>
      </c>
      <c r="F158" s="54">
        <v>0</v>
      </c>
      <c r="G158" s="54">
        <v>0</v>
      </c>
      <c r="H158" s="54">
        <v>0</v>
      </c>
      <c r="I158" s="54">
        <v>0</v>
      </c>
      <c r="J158" s="54">
        <v>0</v>
      </c>
      <c r="K158" s="54">
        <v>0</v>
      </c>
      <c r="L158" s="54">
        <v>0</v>
      </c>
      <c r="M158" s="54">
        <v>2151448.2441666699</v>
      </c>
      <c r="N158" s="54">
        <v>0</v>
      </c>
      <c r="T158" s="149"/>
      <c r="U158" s="149" t="s">
        <v>569</v>
      </c>
      <c r="V158" s="288">
        <v>2151448.2441666699</v>
      </c>
      <c r="W158" s="288">
        <v>0</v>
      </c>
      <c r="X158" s="288">
        <v>0</v>
      </c>
      <c r="Y158" s="288">
        <v>0</v>
      </c>
      <c r="Z158" s="288">
        <v>0</v>
      </c>
      <c r="AA158" s="288">
        <v>0</v>
      </c>
      <c r="AB158" s="288">
        <v>0</v>
      </c>
      <c r="AC158" s="288">
        <v>0</v>
      </c>
      <c r="AD158" s="288">
        <v>0</v>
      </c>
      <c r="AE158" s="288">
        <v>0</v>
      </c>
      <c r="AF158" s="288">
        <v>2151448.2441666699</v>
      </c>
      <c r="AG158" s="288">
        <v>0</v>
      </c>
      <c r="AN158" s="297"/>
      <c r="AO158" s="171"/>
      <c r="AP158" s="171"/>
      <c r="AQ158" s="171"/>
      <c r="AR158" s="210"/>
      <c r="AS158" s="171"/>
      <c r="AT158" s="171"/>
      <c r="AU158" s="171"/>
      <c r="AV158" s="171"/>
      <c r="AW158" s="171"/>
      <c r="AX158" s="210"/>
      <c r="BA158" s="166" t="s">
        <v>750</v>
      </c>
      <c r="BB158" s="161" t="s">
        <v>758</v>
      </c>
      <c r="BC158" s="161" t="s">
        <v>759</v>
      </c>
      <c r="BD158" s="161" t="s">
        <v>760</v>
      </c>
      <c r="BE158" s="161" t="s">
        <v>761</v>
      </c>
      <c r="BF158" s="161" t="s">
        <v>762</v>
      </c>
      <c r="BG158" s="161" t="s">
        <v>791</v>
      </c>
      <c r="BH158" s="161" t="s">
        <v>792</v>
      </c>
      <c r="BI158" s="161" t="s">
        <v>793</v>
      </c>
      <c r="BJ158" s="161" t="s">
        <v>727</v>
      </c>
      <c r="BK158" s="161" t="s">
        <v>59</v>
      </c>
    </row>
    <row r="159" spans="1:87">
      <c r="B159" s="3" t="s">
        <v>636</v>
      </c>
      <c r="C159" s="54">
        <v>-79070432.2533333</v>
      </c>
      <c r="D159" s="54">
        <v>0</v>
      </c>
      <c r="E159" s="54">
        <v>0</v>
      </c>
      <c r="F159" s="54">
        <v>0</v>
      </c>
      <c r="G159" s="54">
        <v>0</v>
      </c>
      <c r="H159" s="54">
        <v>-15191294.379414296</v>
      </c>
      <c r="I159" s="54">
        <v>-53307583.153942473</v>
      </c>
      <c r="J159" s="54">
        <v>-7504024.5600544615</v>
      </c>
      <c r="K159" s="54">
        <v>-3026797.1827315907</v>
      </c>
      <c r="L159" s="54">
        <v>-40732.977190485501</v>
      </c>
      <c r="M159" s="54">
        <v>0</v>
      </c>
      <c r="N159" s="54">
        <v>0</v>
      </c>
      <c r="T159" s="149"/>
      <c r="U159" s="149" t="s">
        <v>636</v>
      </c>
      <c r="V159" s="288">
        <v>-79070432.2533333</v>
      </c>
      <c r="W159" s="288">
        <v>0</v>
      </c>
      <c r="X159" s="288">
        <v>0</v>
      </c>
      <c r="Y159" s="288">
        <v>0</v>
      </c>
      <c r="Z159" s="288">
        <v>0</v>
      </c>
      <c r="AA159" s="288">
        <v>-15191294.379414296</v>
      </c>
      <c r="AB159" s="288">
        <v>-53307583.153942473</v>
      </c>
      <c r="AC159" s="288">
        <v>-7504024.5600544615</v>
      </c>
      <c r="AD159" s="288">
        <v>-3026797.1827315907</v>
      </c>
      <c r="AE159" s="288">
        <v>-40732.977190485501</v>
      </c>
      <c r="AF159" s="288">
        <v>0</v>
      </c>
      <c r="AG159" s="288">
        <v>0</v>
      </c>
      <c r="AN159" s="297"/>
      <c r="AO159" s="171"/>
      <c r="AP159" s="171"/>
      <c r="AQ159" s="171"/>
      <c r="AR159" s="210"/>
      <c r="AS159" s="171"/>
      <c r="AT159" s="171"/>
      <c r="AU159" s="171"/>
      <c r="AV159" s="171"/>
      <c r="AW159" s="171"/>
      <c r="AX159" s="210"/>
      <c r="BA159" s="298" t="s">
        <v>1014</v>
      </c>
      <c r="BB159" s="68">
        <v>0</v>
      </c>
      <c r="BC159" s="68">
        <v>0</v>
      </c>
      <c r="BD159" s="68">
        <v>0</v>
      </c>
      <c r="BE159" s="68">
        <v>0</v>
      </c>
      <c r="BF159" s="68">
        <v>0</v>
      </c>
      <c r="BG159" s="68">
        <v>0</v>
      </c>
      <c r="BH159" s="68">
        <v>0</v>
      </c>
      <c r="BI159" s="68">
        <v>0</v>
      </c>
      <c r="BJ159" s="68">
        <v>0</v>
      </c>
      <c r="BK159" s="68">
        <v>0</v>
      </c>
      <c r="BL159" s="68">
        <v>0</v>
      </c>
    </row>
    <row r="160" spans="1:87">
      <c r="B160" s="3" t="s">
        <v>634</v>
      </c>
      <c r="C160" s="54">
        <v>-321360762.57624966</v>
      </c>
      <c r="D160" s="54">
        <v>-13711739.139758732</v>
      </c>
      <c r="E160" s="54">
        <v>-235342768.8005023</v>
      </c>
      <c r="F160" s="54">
        <v>-72306254.635988578</v>
      </c>
      <c r="G160" s="54">
        <v>0</v>
      </c>
      <c r="H160" s="54">
        <v>0</v>
      </c>
      <c r="I160" s="54">
        <v>0</v>
      </c>
      <c r="J160" s="54">
        <v>0</v>
      </c>
      <c r="K160" s="54">
        <v>0</v>
      </c>
      <c r="L160" s="54">
        <v>0</v>
      </c>
      <c r="M160" s="54">
        <v>0</v>
      </c>
      <c r="N160" s="54">
        <v>0</v>
      </c>
      <c r="T160" s="149"/>
      <c r="U160" s="149" t="s">
        <v>634</v>
      </c>
      <c r="V160" s="288">
        <v>-321360762.57624966</v>
      </c>
      <c r="W160" s="288">
        <v>-13711739.139758732</v>
      </c>
      <c r="X160" s="288">
        <v>-235342768.8005023</v>
      </c>
      <c r="Y160" s="288">
        <v>-72306254.635988578</v>
      </c>
      <c r="Z160" s="288">
        <v>0</v>
      </c>
      <c r="AA160" s="288">
        <v>0</v>
      </c>
      <c r="AB160" s="288">
        <v>0</v>
      </c>
      <c r="AC160" s="288">
        <v>0</v>
      </c>
      <c r="AD160" s="288">
        <v>0</v>
      </c>
      <c r="AE160" s="288">
        <v>0</v>
      </c>
      <c r="AF160" s="288">
        <v>0</v>
      </c>
      <c r="AG160" s="288">
        <v>0</v>
      </c>
      <c r="AN160" s="297"/>
      <c r="AO160" s="171"/>
      <c r="AP160" s="171"/>
      <c r="AQ160" s="171"/>
      <c r="AR160" s="210"/>
      <c r="AS160" s="171"/>
      <c r="AT160" s="171"/>
      <c r="AU160" s="171"/>
      <c r="AV160" s="171"/>
      <c r="AW160" s="171"/>
      <c r="AX160" s="210"/>
      <c r="BA160" s="298" t="s">
        <v>1015</v>
      </c>
      <c r="BB160" s="68">
        <v>0</v>
      </c>
      <c r="BC160" s="68">
        <v>0</v>
      </c>
      <c r="BD160" s="68">
        <v>0</v>
      </c>
      <c r="BE160" s="68">
        <v>0</v>
      </c>
      <c r="BF160" s="68">
        <v>0</v>
      </c>
      <c r="BG160" s="68">
        <v>0</v>
      </c>
      <c r="BH160" s="68">
        <v>0</v>
      </c>
      <c r="BI160" s="68">
        <v>0</v>
      </c>
      <c r="BJ160" s="68">
        <v>0</v>
      </c>
      <c r="BK160" s="68">
        <v>0</v>
      </c>
      <c r="BL160" s="68">
        <v>0</v>
      </c>
    </row>
    <row r="161" spans="1:64">
      <c r="B161" s="3" t="s">
        <v>249</v>
      </c>
      <c r="C161" s="54">
        <v>0</v>
      </c>
      <c r="D161" s="54">
        <v>0</v>
      </c>
      <c r="E161" s="54">
        <v>0</v>
      </c>
      <c r="F161" s="54">
        <v>0</v>
      </c>
      <c r="G161" s="54">
        <v>0</v>
      </c>
      <c r="H161" s="54">
        <v>0</v>
      </c>
      <c r="I161" s="54">
        <v>0</v>
      </c>
      <c r="J161" s="54">
        <v>0</v>
      </c>
      <c r="K161" s="54">
        <v>0</v>
      </c>
      <c r="L161" s="54">
        <v>0</v>
      </c>
      <c r="M161" s="54">
        <v>0</v>
      </c>
      <c r="N161" s="54">
        <v>0</v>
      </c>
      <c r="T161" s="149"/>
      <c r="U161" s="149" t="s">
        <v>249</v>
      </c>
      <c r="V161" s="288">
        <v>0</v>
      </c>
      <c r="W161" s="288">
        <v>0</v>
      </c>
      <c r="X161" s="288">
        <v>0</v>
      </c>
      <c r="Y161" s="288">
        <v>0</v>
      </c>
      <c r="Z161" s="288">
        <v>0</v>
      </c>
      <c r="AA161" s="288">
        <v>0</v>
      </c>
      <c r="AB161" s="288">
        <v>0</v>
      </c>
      <c r="AC161" s="288">
        <v>0</v>
      </c>
      <c r="AD161" s="288">
        <v>0</v>
      </c>
      <c r="AE161" s="288">
        <v>0</v>
      </c>
      <c r="AF161" s="288">
        <v>0</v>
      </c>
      <c r="AG161" s="288">
        <v>0</v>
      </c>
      <c r="AN161" s="297"/>
      <c r="AO161" s="171"/>
      <c r="AP161" s="171"/>
      <c r="AQ161" s="171"/>
      <c r="AR161" s="210"/>
      <c r="AS161" s="171"/>
      <c r="AT161" s="171"/>
      <c r="AU161" s="171"/>
      <c r="AV161" s="171"/>
      <c r="AW161" s="171"/>
      <c r="AX161" s="210"/>
      <c r="BA161" s="298" t="s">
        <v>1016</v>
      </c>
      <c r="BB161" s="68"/>
      <c r="BC161" s="68">
        <v>0</v>
      </c>
      <c r="BD161" s="68">
        <v>0</v>
      </c>
      <c r="BE161" s="68"/>
      <c r="BF161" s="68"/>
      <c r="BG161" s="68"/>
      <c r="BH161" s="68"/>
      <c r="BI161" s="68"/>
      <c r="BJ161" s="68"/>
      <c r="BK161" s="68"/>
      <c r="BL161" s="68">
        <v>0</v>
      </c>
    </row>
    <row r="162" spans="1:64">
      <c r="C162" s="67">
        <v>-398279746.58541632</v>
      </c>
      <c r="D162" s="67">
        <v>-13711739.139758732</v>
      </c>
      <c r="E162" s="67">
        <v>-235342768.8005023</v>
      </c>
      <c r="F162" s="67">
        <v>-72306254.635988578</v>
      </c>
      <c r="G162" s="67">
        <v>0</v>
      </c>
      <c r="H162" s="67">
        <v>-15191294.379414296</v>
      </c>
      <c r="I162" s="67">
        <v>-53307583.153942473</v>
      </c>
      <c r="J162" s="67">
        <v>-7504024.5600544615</v>
      </c>
      <c r="K162" s="67">
        <v>-3026797.1827315907</v>
      </c>
      <c r="L162" s="67">
        <v>-40732.977190485501</v>
      </c>
      <c r="M162" s="67">
        <v>2151448.2441666699</v>
      </c>
      <c r="N162" s="67">
        <v>0</v>
      </c>
      <c r="T162" s="149"/>
      <c r="U162" s="149"/>
      <c r="V162" s="289">
        <v>-398279746.58541632</v>
      </c>
      <c r="W162" s="289">
        <v>-13711739.139758732</v>
      </c>
      <c r="X162" s="289">
        <v>-235342768.8005023</v>
      </c>
      <c r="Y162" s="289">
        <v>-72306254.635988578</v>
      </c>
      <c r="Z162" s="289">
        <v>0</v>
      </c>
      <c r="AA162" s="289">
        <v>-15191294.379414296</v>
      </c>
      <c r="AB162" s="289">
        <v>-53307583.153942473</v>
      </c>
      <c r="AC162" s="289">
        <v>-7504024.5600544615</v>
      </c>
      <c r="AD162" s="289">
        <v>-3026797.1827315907</v>
      </c>
      <c r="AE162" s="289">
        <v>-40732.977190485501</v>
      </c>
      <c r="AF162" s="289">
        <v>2151448.2441666699</v>
      </c>
      <c r="AG162" s="289">
        <v>0</v>
      </c>
      <c r="AN162" s="297"/>
      <c r="AO162" s="171"/>
      <c r="AP162" s="171"/>
      <c r="AQ162" s="171"/>
      <c r="AR162" s="210"/>
      <c r="AS162" s="171"/>
      <c r="AT162" s="171"/>
      <c r="AU162" s="171"/>
      <c r="AV162" s="171"/>
      <c r="AW162" s="171"/>
      <c r="AX162" s="210"/>
      <c r="BA162" s="298" t="s">
        <v>1017</v>
      </c>
      <c r="BB162" s="68"/>
      <c r="BC162" s="68">
        <v>0</v>
      </c>
      <c r="BD162" s="68"/>
      <c r="BE162" s="68"/>
      <c r="BF162" s="68"/>
      <c r="BG162" s="68"/>
      <c r="BH162" s="68"/>
      <c r="BI162" s="68"/>
      <c r="BJ162" s="68"/>
      <c r="BK162" s="68"/>
      <c r="BL162" s="68">
        <v>0</v>
      </c>
    </row>
    <row r="163" spans="1:64">
      <c r="B163" s="279" t="s">
        <v>1055</v>
      </c>
      <c r="C163" s="165">
        <v>-3.3294782042503357E-8</v>
      </c>
      <c r="D163" s="165">
        <v>1.1641532182693481E-10</v>
      </c>
      <c r="E163" s="165">
        <v>-1.3038516044616699E-8</v>
      </c>
      <c r="F163" s="165">
        <v>-4.1327439248561859E-9</v>
      </c>
      <c r="G163" s="165">
        <v>0</v>
      </c>
      <c r="H163" s="165">
        <v>0</v>
      </c>
      <c r="I163" s="165">
        <v>0</v>
      </c>
      <c r="J163" s="165">
        <v>0</v>
      </c>
      <c r="K163" s="165">
        <v>0</v>
      </c>
      <c r="L163" s="165">
        <v>0</v>
      </c>
      <c r="M163" s="165">
        <v>0</v>
      </c>
      <c r="N163" s="165">
        <v>0</v>
      </c>
      <c r="T163" s="149"/>
      <c r="U163" s="149"/>
      <c r="V163" s="287">
        <v>-3.3294782042503357E-8</v>
      </c>
      <c r="W163" s="287">
        <v>1.1641532182693481E-10</v>
      </c>
      <c r="X163" s="287">
        <v>-1.3038516044616699E-8</v>
      </c>
      <c r="Y163" s="287">
        <v>-4.1327439248561859E-9</v>
      </c>
      <c r="Z163" s="287">
        <v>0</v>
      </c>
      <c r="AA163" s="287">
        <v>0</v>
      </c>
      <c r="AB163" s="287">
        <v>0</v>
      </c>
      <c r="AC163" s="287">
        <v>0</v>
      </c>
      <c r="AD163" s="287">
        <v>0</v>
      </c>
      <c r="AE163" s="287">
        <v>0</v>
      </c>
      <c r="AF163" s="287">
        <v>0</v>
      </c>
      <c r="AG163" s="287">
        <v>0</v>
      </c>
      <c r="AH163" s="165"/>
      <c r="AN163" s="297"/>
      <c r="AO163" s="171"/>
      <c r="AP163" s="171"/>
      <c r="AQ163" s="171"/>
      <c r="AR163" s="210"/>
      <c r="AS163" s="171"/>
      <c r="AT163" s="171"/>
      <c r="AU163" s="171"/>
      <c r="AV163" s="171"/>
      <c r="AW163" s="171"/>
      <c r="AX163" s="210"/>
      <c r="BA163" s="298" t="s">
        <v>1018</v>
      </c>
      <c r="BB163" s="68"/>
      <c r="BC163" s="68">
        <v>0</v>
      </c>
      <c r="BD163" s="68"/>
      <c r="BE163" s="68"/>
      <c r="BF163" s="68"/>
      <c r="BG163" s="68"/>
      <c r="BH163" s="68"/>
      <c r="BI163" s="68"/>
      <c r="BJ163" s="68"/>
      <c r="BK163" s="68"/>
      <c r="BL163" s="68">
        <v>0</v>
      </c>
    </row>
    <row r="164" spans="1:64">
      <c r="A164" s="3" t="s">
        <v>1082</v>
      </c>
      <c r="C164" s="54">
        <v>651658347.02666724</v>
      </c>
      <c r="D164" s="54">
        <v>23333994.569288779</v>
      </c>
      <c r="E164" s="54">
        <v>400495286.05668414</v>
      </c>
      <c r="F164" s="54">
        <v>123047392.88027738</v>
      </c>
      <c r="G164" s="54">
        <v>0</v>
      </c>
      <c r="H164" s="54">
        <v>19717686.118143052</v>
      </c>
      <c r="I164" s="54">
        <v>69191088.401959658</v>
      </c>
      <c r="J164" s="54">
        <v>9739920.5888928995</v>
      </c>
      <c r="K164" s="54">
        <v>3928660.4091653577</v>
      </c>
      <c r="L164" s="54">
        <v>52869.758089069364</v>
      </c>
      <c r="M164" s="54">
        <v>2151448.2441666699</v>
      </c>
      <c r="N164" s="54">
        <v>0</v>
      </c>
      <c r="T164" s="149" t="s">
        <v>1082</v>
      </c>
      <c r="U164" s="149"/>
      <c r="V164" s="288">
        <v>651658347.02666724</v>
      </c>
      <c r="W164" s="288">
        <v>23333994.569288779</v>
      </c>
      <c r="X164" s="288">
        <v>400495286.05668414</v>
      </c>
      <c r="Y164" s="288">
        <v>123047392.88027738</v>
      </c>
      <c r="Z164" s="288">
        <v>0</v>
      </c>
      <c r="AA164" s="288">
        <v>19717686.118143052</v>
      </c>
      <c r="AB164" s="288">
        <v>69191088.401959658</v>
      </c>
      <c r="AC164" s="288">
        <v>9739920.5888928995</v>
      </c>
      <c r="AD164" s="288">
        <v>3928660.4091653577</v>
      </c>
      <c r="AE164" s="288">
        <v>52869.758089069364</v>
      </c>
      <c r="AF164" s="288">
        <v>2151448.2441666699</v>
      </c>
      <c r="AG164" s="288">
        <v>0</v>
      </c>
      <c r="AN164" s="297"/>
      <c r="AO164" s="171"/>
      <c r="AP164" s="171"/>
      <c r="AQ164" s="171"/>
      <c r="AR164" s="210"/>
      <c r="AS164" s="171"/>
      <c r="AT164" s="171"/>
      <c r="AU164" s="171"/>
      <c r="AV164" s="171"/>
      <c r="AW164" s="171"/>
      <c r="AX164" s="210"/>
      <c r="BA164" s="298" t="s">
        <v>1019</v>
      </c>
      <c r="BB164" s="68"/>
      <c r="BC164" s="68">
        <v>0</v>
      </c>
      <c r="BD164" s="68"/>
      <c r="BE164" s="68"/>
      <c r="BF164" s="68"/>
      <c r="BG164" s="68"/>
      <c r="BH164" s="68"/>
      <c r="BI164" s="68"/>
      <c r="BJ164" s="68"/>
      <c r="BK164" s="68"/>
      <c r="BL164" s="68">
        <v>0</v>
      </c>
    </row>
    <row r="165" spans="1:64">
      <c r="A165" s="89" t="s">
        <v>702</v>
      </c>
      <c r="C165" s="54"/>
      <c r="T165" s="148" t="s">
        <v>702</v>
      </c>
      <c r="U165" s="149"/>
      <c r="V165" s="149"/>
      <c r="W165" s="149"/>
      <c r="X165" s="149"/>
      <c r="Y165" s="149"/>
      <c r="Z165" s="149"/>
      <c r="AA165" s="149"/>
      <c r="AB165" s="149"/>
      <c r="AC165" s="149"/>
      <c r="AD165" s="149"/>
      <c r="AE165" s="149"/>
      <c r="AF165" s="149"/>
      <c r="AG165" s="149"/>
      <c r="AN165" s="297"/>
      <c r="AO165" s="171"/>
      <c r="AP165" s="171"/>
      <c r="AQ165" s="171"/>
      <c r="AR165" s="210"/>
      <c r="AS165" s="171"/>
      <c r="AT165" s="171"/>
      <c r="AU165" s="171"/>
      <c r="AV165" s="171"/>
      <c r="AW165" s="171"/>
      <c r="AX165" s="210"/>
      <c r="BA165" s="299">
        <v>0</v>
      </c>
      <c r="BB165" s="239"/>
      <c r="BC165" s="239">
        <v>0</v>
      </c>
      <c r="BD165" s="239"/>
      <c r="BE165" s="239"/>
      <c r="BF165" s="239"/>
      <c r="BG165" s="239"/>
      <c r="BH165" s="239"/>
      <c r="BI165" s="239"/>
      <c r="BJ165" s="239"/>
      <c r="BK165" s="239"/>
      <c r="BL165" s="68">
        <v>0</v>
      </c>
    </row>
    <row r="166" spans="1:64">
      <c r="A166" s="89" t="s">
        <v>1083</v>
      </c>
      <c r="C166" s="155">
        <v>0.99999999999999956</v>
      </c>
      <c r="D166" s="155">
        <v>3.5807098421673254E-2</v>
      </c>
      <c r="E166" s="155">
        <v>0.61457861759007748</v>
      </c>
      <c r="F166" s="155">
        <v>0.18882193935166769</v>
      </c>
      <c r="G166" s="155">
        <v>0</v>
      </c>
      <c r="H166" s="155">
        <v>3.025770514274739E-2</v>
      </c>
      <c r="I166" s="155">
        <v>0.10617693875580514</v>
      </c>
      <c r="J166" s="155">
        <v>1.494636051749111E-2</v>
      </c>
      <c r="K166" s="155">
        <v>6.028711865797046E-3</v>
      </c>
      <c r="L166" s="155">
        <v>8.1131099341087432E-5</v>
      </c>
      <c r="M166" s="155">
        <v>3.3014972553994282E-3</v>
      </c>
      <c r="N166" s="155">
        <v>0</v>
      </c>
      <c r="T166" s="148" t="s">
        <v>1083</v>
      </c>
      <c r="U166" s="149"/>
      <c r="V166" s="157">
        <v>0.99999999999999956</v>
      </c>
      <c r="W166" s="157">
        <v>3.5807098421673254E-2</v>
      </c>
      <c r="X166" s="157">
        <v>0.61457861759007748</v>
      </c>
      <c r="Y166" s="157">
        <v>0.18882193935166769</v>
      </c>
      <c r="Z166" s="157">
        <v>0</v>
      </c>
      <c r="AA166" s="157">
        <v>3.025770514274739E-2</v>
      </c>
      <c r="AB166" s="157">
        <v>0.10617693875580514</v>
      </c>
      <c r="AC166" s="157">
        <v>1.494636051749111E-2</v>
      </c>
      <c r="AD166" s="157">
        <v>6.028711865797046E-3</v>
      </c>
      <c r="AE166" s="157">
        <v>8.1131099341087432E-5</v>
      </c>
      <c r="AF166" s="157">
        <v>3.3014972553994282E-3</v>
      </c>
      <c r="AG166" s="157">
        <v>0</v>
      </c>
      <c r="AN166" s="297"/>
      <c r="AO166" s="171"/>
      <c r="AP166" s="171"/>
      <c r="AQ166" s="171"/>
      <c r="AR166" s="210"/>
      <c r="AS166" s="171"/>
      <c r="AT166" s="171"/>
      <c r="AU166" s="171"/>
      <c r="AV166" s="171"/>
      <c r="AW166" s="171"/>
      <c r="AX166" s="210"/>
      <c r="BA166" s="300" t="s">
        <v>832</v>
      </c>
      <c r="BB166" s="68">
        <v>0</v>
      </c>
      <c r="BC166" s="68">
        <v>0</v>
      </c>
      <c r="BD166" s="68">
        <v>0</v>
      </c>
      <c r="BE166" s="68">
        <v>0</v>
      </c>
      <c r="BF166" s="68">
        <v>0</v>
      </c>
      <c r="BG166" s="68">
        <v>0</v>
      </c>
      <c r="BH166" s="68">
        <v>0</v>
      </c>
      <c r="BI166" s="68">
        <v>0</v>
      </c>
      <c r="BJ166" s="68">
        <v>0</v>
      </c>
      <c r="BK166" s="68">
        <v>0</v>
      </c>
      <c r="BL166" s="68">
        <v>0</v>
      </c>
    </row>
    <row r="167" spans="1:64">
      <c r="C167" s="301"/>
      <c r="D167" s="302">
        <v>0</v>
      </c>
      <c r="E167" s="302">
        <v>0</v>
      </c>
      <c r="F167" s="302">
        <v>0</v>
      </c>
      <c r="G167" s="302">
        <v>0</v>
      </c>
      <c r="H167" s="302">
        <v>0</v>
      </c>
      <c r="I167" s="302">
        <v>0</v>
      </c>
      <c r="J167" s="302">
        <v>0</v>
      </c>
      <c r="K167" s="302">
        <v>0</v>
      </c>
      <c r="L167" s="302">
        <v>0</v>
      </c>
      <c r="M167" s="302">
        <v>0</v>
      </c>
      <c r="N167" s="302">
        <v>0</v>
      </c>
      <c r="O167" s="302">
        <v>0</v>
      </c>
      <c r="P167" s="301"/>
      <c r="Q167" s="301"/>
      <c r="R167" s="301"/>
      <c r="AN167" s="297"/>
      <c r="AO167" s="171"/>
      <c r="AP167" s="171"/>
      <c r="AQ167" s="171"/>
      <c r="AR167" s="210"/>
      <c r="AS167" s="171"/>
      <c r="AT167" s="171"/>
      <c r="AU167" s="171"/>
      <c r="AV167" s="171"/>
      <c r="AW167" s="171"/>
      <c r="AX167" s="210"/>
      <c r="BA167" s="300"/>
    </row>
    <row r="168" spans="1:64">
      <c r="T168" s="149"/>
      <c r="U168" s="149"/>
      <c r="V168" s="149"/>
      <c r="W168" s="149"/>
      <c r="X168" s="149"/>
      <c r="Y168" s="149"/>
      <c r="Z168" s="149"/>
      <c r="AA168" s="149"/>
      <c r="AB168" s="149"/>
      <c r="AC168" s="149"/>
      <c r="AD168" s="149"/>
      <c r="AE168" s="149"/>
      <c r="AF168" s="149"/>
      <c r="AG168" s="149"/>
      <c r="AN168" s="297"/>
      <c r="AO168" s="171"/>
      <c r="AP168" s="171"/>
      <c r="AQ168" s="171"/>
      <c r="AR168" s="210"/>
      <c r="AS168" s="171"/>
      <c r="AT168" s="171"/>
      <c r="AU168" s="171"/>
      <c r="AV168" s="171"/>
      <c r="AW168" s="171"/>
      <c r="AX168" s="210"/>
      <c r="BA168" s="300" t="s">
        <v>1084</v>
      </c>
      <c r="BB168" s="245">
        <v>0</v>
      </c>
      <c r="BC168" s="245">
        <v>0</v>
      </c>
      <c r="BD168" s="245">
        <v>0</v>
      </c>
      <c r="BE168" s="245">
        <v>0</v>
      </c>
      <c r="BF168" s="245">
        <v>0</v>
      </c>
      <c r="BG168" s="245">
        <v>0</v>
      </c>
      <c r="BH168" s="245">
        <v>0</v>
      </c>
      <c r="BI168" s="245">
        <v>0</v>
      </c>
      <c r="BJ168" s="245">
        <v>0</v>
      </c>
      <c r="BK168" s="245">
        <v>0</v>
      </c>
      <c r="BL168" s="245">
        <v>0</v>
      </c>
    </row>
    <row r="169" spans="1:64">
      <c r="A169" s="146" t="s">
        <v>1085</v>
      </c>
      <c r="C169" s="278" t="s">
        <v>58</v>
      </c>
      <c r="D169" s="278" t="s">
        <v>962</v>
      </c>
      <c r="E169" s="278" t="s">
        <v>959</v>
      </c>
      <c r="F169" s="278" t="s">
        <v>721</v>
      </c>
      <c r="G169" s="278" t="s">
        <v>1047</v>
      </c>
      <c r="H169" s="278" t="s">
        <v>723</v>
      </c>
      <c r="I169" s="278" t="s">
        <v>749</v>
      </c>
      <c r="J169" s="278" t="s">
        <v>725</v>
      </c>
      <c r="K169" s="278" t="s">
        <v>1048</v>
      </c>
      <c r="L169" s="278" t="s">
        <v>120</v>
      </c>
      <c r="M169" s="278" t="s">
        <v>59</v>
      </c>
      <c r="N169" s="278" t="s">
        <v>728</v>
      </c>
      <c r="T169" s="147" t="s">
        <v>1085</v>
      </c>
      <c r="U169" s="149"/>
      <c r="V169" s="280" t="s">
        <v>58</v>
      </c>
      <c r="W169" s="280" t="s">
        <v>962</v>
      </c>
      <c r="X169" s="280" t="s">
        <v>959</v>
      </c>
      <c r="Y169" s="280" t="s">
        <v>721</v>
      </c>
      <c r="Z169" s="280" t="s">
        <v>1047</v>
      </c>
      <c r="AA169" s="280" t="s">
        <v>723</v>
      </c>
      <c r="AB169" s="280" t="s">
        <v>749</v>
      </c>
      <c r="AC169" s="280" t="s">
        <v>725</v>
      </c>
      <c r="AD169" s="280" t="s">
        <v>1048</v>
      </c>
      <c r="AE169" s="280" t="s">
        <v>120</v>
      </c>
      <c r="AF169" s="280" t="s">
        <v>59</v>
      </c>
      <c r="AG169" s="280" t="s">
        <v>728</v>
      </c>
      <c r="AN169" s="154"/>
      <c r="AO169" s="170"/>
      <c r="AP169" s="170"/>
      <c r="AQ169" s="170"/>
      <c r="AR169" s="170"/>
      <c r="AS169" s="170"/>
      <c r="AT169" s="170"/>
      <c r="AU169" s="170"/>
      <c r="AV169" s="170"/>
      <c r="AW169" s="170"/>
      <c r="AX169" s="170"/>
      <c r="BA169" s="300"/>
    </row>
    <row r="170" spans="1:64">
      <c r="A170" s="3" t="s">
        <v>1086</v>
      </c>
      <c r="T170" s="149" t="s">
        <v>1087</v>
      </c>
      <c r="U170" s="149"/>
      <c r="V170" s="149"/>
      <c r="W170" s="149"/>
      <c r="X170" s="149"/>
      <c r="Y170" s="149"/>
      <c r="Z170" s="149"/>
      <c r="AA170" s="149"/>
      <c r="AB170" s="149"/>
      <c r="AC170" s="149"/>
      <c r="AD170" s="149"/>
      <c r="AE170" s="149"/>
      <c r="AF170" s="149"/>
      <c r="AG170" s="149"/>
      <c r="BA170" s="300"/>
    </row>
    <row r="171" spans="1:64">
      <c r="B171" s="3" t="s">
        <v>569</v>
      </c>
      <c r="C171" s="54">
        <v>74985.87</v>
      </c>
      <c r="D171" s="54">
        <v>0</v>
      </c>
      <c r="E171" s="54">
        <v>74985.87</v>
      </c>
      <c r="F171" s="54">
        <v>0</v>
      </c>
      <c r="G171" s="54">
        <v>0</v>
      </c>
      <c r="H171" s="54">
        <v>0</v>
      </c>
      <c r="I171" s="54">
        <v>0</v>
      </c>
      <c r="J171" s="54">
        <v>0</v>
      </c>
      <c r="K171" s="54">
        <v>0</v>
      </c>
      <c r="L171" s="54">
        <v>0</v>
      </c>
      <c r="M171" s="3">
        <v>0</v>
      </c>
      <c r="N171" s="3">
        <v>0</v>
      </c>
      <c r="T171" s="149"/>
      <c r="U171" s="149" t="s">
        <v>569</v>
      </c>
      <c r="V171" s="284">
        <v>74985.87</v>
      </c>
      <c r="W171" s="284">
        <v>0</v>
      </c>
      <c r="X171" s="284">
        <v>74985.87</v>
      </c>
      <c r="Y171" s="284">
        <v>0</v>
      </c>
      <c r="Z171" s="284">
        <v>0</v>
      </c>
      <c r="AA171" s="284">
        <v>0</v>
      </c>
      <c r="AB171" s="284">
        <v>0</v>
      </c>
      <c r="AC171" s="284">
        <v>0</v>
      </c>
      <c r="AD171" s="284">
        <v>0</v>
      </c>
      <c r="AE171" s="284">
        <v>0</v>
      </c>
      <c r="AF171" s="284">
        <v>0</v>
      </c>
      <c r="AG171" s="284">
        <v>0</v>
      </c>
      <c r="BA171" s="300"/>
    </row>
    <row r="172" spans="1:64">
      <c r="B172" s="3" t="s">
        <v>635</v>
      </c>
      <c r="C172" s="3">
        <v>0</v>
      </c>
      <c r="D172" s="3">
        <v>0</v>
      </c>
      <c r="E172" s="3">
        <v>0</v>
      </c>
      <c r="F172" s="3">
        <v>0</v>
      </c>
      <c r="G172" s="3">
        <v>0</v>
      </c>
      <c r="H172" s="3">
        <v>0</v>
      </c>
      <c r="I172" s="3">
        <v>0</v>
      </c>
      <c r="J172" s="3">
        <v>0</v>
      </c>
      <c r="K172" s="3">
        <v>0</v>
      </c>
      <c r="L172" s="3">
        <v>0</v>
      </c>
      <c r="M172" s="3">
        <v>0</v>
      </c>
      <c r="N172" s="3">
        <v>0</v>
      </c>
      <c r="T172" s="149"/>
      <c r="U172" s="149" t="s">
        <v>635</v>
      </c>
      <c r="V172" s="149">
        <v>0</v>
      </c>
      <c r="W172" s="149">
        <v>0</v>
      </c>
      <c r="X172" s="149">
        <v>0</v>
      </c>
      <c r="Y172" s="149">
        <v>0</v>
      </c>
      <c r="Z172" s="149">
        <v>0</v>
      </c>
      <c r="AA172" s="149">
        <v>0</v>
      </c>
      <c r="AB172" s="149">
        <v>0</v>
      </c>
      <c r="AC172" s="149">
        <v>0</v>
      </c>
      <c r="AD172" s="149">
        <v>0</v>
      </c>
      <c r="AE172" s="149">
        <v>0</v>
      </c>
      <c r="AF172" s="149">
        <v>0</v>
      </c>
      <c r="AG172" s="149">
        <v>0</v>
      </c>
      <c r="AO172" s="303"/>
      <c r="AP172" s="303"/>
      <c r="AQ172" s="303"/>
      <c r="AR172" s="303"/>
    </row>
    <row r="173" spans="1:64">
      <c r="B173" s="3" t="s">
        <v>649</v>
      </c>
      <c r="C173" s="54">
        <v>0</v>
      </c>
      <c r="D173" s="54">
        <v>0</v>
      </c>
      <c r="E173" s="54">
        <v>0</v>
      </c>
      <c r="F173" s="54">
        <v>0</v>
      </c>
      <c r="G173" s="54">
        <v>0</v>
      </c>
      <c r="H173" s="54">
        <v>0</v>
      </c>
      <c r="I173" s="54">
        <v>0</v>
      </c>
      <c r="J173" s="54">
        <v>0</v>
      </c>
      <c r="K173" s="54">
        <v>0</v>
      </c>
      <c r="L173" s="54">
        <v>0</v>
      </c>
      <c r="M173" s="54">
        <v>0</v>
      </c>
      <c r="N173" s="54">
        <v>0</v>
      </c>
      <c r="T173" s="149"/>
      <c r="U173" s="149" t="s">
        <v>649</v>
      </c>
      <c r="V173" s="288">
        <v>0</v>
      </c>
      <c r="W173" s="288">
        <v>0</v>
      </c>
      <c r="X173" s="288">
        <v>0</v>
      </c>
      <c r="Y173" s="288">
        <v>0</v>
      </c>
      <c r="Z173" s="288">
        <v>0</v>
      </c>
      <c r="AA173" s="288">
        <v>0</v>
      </c>
      <c r="AB173" s="288">
        <v>0</v>
      </c>
      <c r="AC173" s="288">
        <v>0</v>
      </c>
      <c r="AD173" s="288">
        <v>0</v>
      </c>
      <c r="AE173" s="288">
        <v>0</v>
      </c>
      <c r="AF173" s="288">
        <v>0</v>
      </c>
      <c r="AG173" s="288">
        <v>0</v>
      </c>
      <c r="AN173" s="151"/>
    </row>
    <row r="174" spans="1:64">
      <c r="B174" s="3" t="s">
        <v>249</v>
      </c>
      <c r="C174" s="54">
        <v>0</v>
      </c>
      <c r="D174" s="54">
        <v>0</v>
      </c>
      <c r="E174" s="54">
        <v>0</v>
      </c>
      <c r="F174" s="54">
        <v>0</v>
      </c>
      <c r="G174" s="54">
        <v>0</v>
      </c>
      <c r="H174" s="54">
        <v>0</v>
      </c>
      <c r="I174" s="54">
        <v>0</v>
      </c>
      <c r="J174" s="54">
        <v>0</v>
      </c>
      <c r="K174" s="54">
        <v>0</v>
      </c>
      <c r="L174" s="54">
        <v>0</v>
      </c>
      <c r="M174" s="54">
        <v>0</v>
      </c>
      <c r="N174" s="54">
        <v>0</v>
      </c>
      <c r="T174" s="149"/>
      <c r="U174" s="149" t="s">
        <v>249</v>
      </c>
      <c r="V174" s="288">
        <v>0</v>
      </c>
      <c r="W174" s="288">
        <v>0</v>
      </c>
      <c r="X174" s="288">
        <v>0</v>
      </c>
      <c r="Y174" s="288">
        <v>0</v>
      </c>
      <c r="Z174" s="288">
        <v>0</v>
      </c>
      <c r="AA174" s="288">
        <v>0</v>
      </c>
      <c r="AB174" s="288">
        <v>0</v>
      </c>
      <c r="AC174" s="288">
        <v>0</v>
      </c>
      <c r="AD174" s="288">
        <v>0</v>
      </c>
      <c r="AE174" s="288">
        <v>0</v>
      </c>
      <c r="AF174" s="288">
        <v>0</v>
      </c>
      <c r="AG174" s="288">
        <v>0</v>
      </c>
      <c r="AN174" s="290"/>
    </row>
    <row r="175" spans="1:64">
      <c r="B175" s="3" t="s">
        <v>634</v>
      </c>
      <c r="C175" s="54">
        <v>1266948744.3783333</v>
      </c>
      <c r="D175" s="54">
        <v>54057846.225824431</v>
      </c>
      <c r="E175" s="54">
        <v>927827103.22194445</v>
      </c>
      <c r="F175" s="54">
        <v>285063794.93056422</v>
      </c>
      <c r="G175" s="54">
        <v>0</v>
      </c>
      <c r="H175" s="54">
        <v>0</v>
      </c>
      <c r="I175" s="54">
        <v>0</v>
      </c>
      <c r="J175" s="54">
        <v>0</v>
      </c>
      <c r="K175" s="54">
        <v>0</v>
      </c>
      <c r="L175" s="54">
        <v>0</v>
      </c>
      <c r="M175" s="54">
        <v>0</v>
      </c>
      <c r="N175" s="54">
        <v>0</v>
      </c>
      <c r="T175" s="149"/>
      <c r="U175" s="149" t="s">
        <v>634</v>
      </c>
      <c r="V175" s="288">
        <v>1266948744.3783333</v>
      </c>
      <c r="W175" s="288">
        <v>54057846.225824431</v>
      </c>
      <c r="X175" s="288">
        <v>927827103.22194445</v>
      </c>
      <c r="Y175" s="288">
        <v>285063794.93056422</v>
      </c>
      <c r="Z175" s="288">
        <v>0</v>
      </c>
      <c r="AA175" s="288">
        <v>0</v>
      </c>
      <c r="AB175" s="288">
        <v>0</v>
      </c>
      <c r="AC175" s="288">
        <v>0</v>
      </c>
      <c r="AD175" s="288">
        <v>0</v>
      </c>
      <c r="AE175" s="288">
        <v>0</v>
      </c>
      <c r="AF175" s="288">
        <v>0</v>
      </c>
      <c r="AG175" s="288">
        <v>0</v>
      </c>
    </row>
    <row r="176" spans="1:64">
      <c r="B176" s="3" t="s">
        <v>636</v>
      </c>
      <c r="C176" s="54">
        <v>2759709748.8787513</v>
      </c>
      <c r="D176" s="54">
        <v>0</v>
      </c>
      <c r="E176" s="54">
        <v>0</v>
      </c>
      <c r="F176" s="54">
        <v>0</v>
      </c>
      <c r="G176" s="54">
        <v>0</v>
      </c>
      <c r="H176" s="54">
        <v>530205311.92542303</v>
      </c>
      <c r="I176" s="54">
        <v>1860536900.1621714</v>
      </c>
      <c r="J176" s="54">
        <v>261904850.44850469</v>
      </c>
      <c r="K176" s="54">
        <v>105641027.30968663</v>
      </c>
      <c r="L176" s="54">
        <v>1421659.0329655092</v>
      </c>
      <c r="M176" s="54">
        <v>0</v>
      </c>
      <c r="N176" s="54">
        <v>0</v>
      </c>
      <c r="T176" s="149"/>
      <c r="U176" s="149" t="s">
        <v>636</v>
      </c>
      <c r="V176" s="288">
        <v>2759709748.8787513</v>
      </c>
      <c r="W176" s="288">
        <v>0</v>
      </c>
      <c r="X176" s="288">
        <v>0</v>
      </c>
      <c r="Y176" s="288">
        <v>0</v>
      </c>
      <c r="Z176" s="288">
        <v>0</v>
      </c>
      <c r="AA176" s="288">
        <v>530205311.92542303</v>
      </c>
      <c r="AB176" s="288">
        <v>1860536900.1621714</v>
      </c>
      <c r="AC176" s="288">
        <v>261904850.44850469</v>
      </c>
      <c r="AD176" s="288">
        <v>105641027.30968663</v>
      </c>
      <c r="AE176" s="288">
        <v>1421659.0329655092</v>
      </c>
      <c r="AF176" s="288">
        <v>0</v>
      </c>
      <c r="AG176" s="288">
        <v>0</v>
      </c>
      <c r="AN176" s="160"/>
      <c r="AO176" s="160"/>
      <c r="AP176" s="160"/>
      <c r="AQ176" s="160"/>
      <c r="AS176" s="160"/>
      <c r="AT176" s="160"/>
      <c r="AU176" s="160"/>
      <c r="AV176" s="160"/>
      <c r="AW176" s="160"/>
    </row>
    <row r="177" spans="1:64">
      <c r="B177" s="3" t="s">
        <v>660</v>
      </c>
      <c r="C177" s="54">
        <v>0</v>
      </c>
      <c r="D177" s="54">
        <v>0</v>
      </c>
      <c r="E177" s="54">
        <v>0</v>
      </c>
      <c r="F177" s="54">
        <v>0</v>
      </c>
      <c r="G177" s="54">
        <v>0</v>
      </c>
      <c r="H177" s="54">
        <v>0</v>
      </c>
      <c r="I177" s="54">
        <v>0</v>
      </c>
      <c r="J177" s="54">
        <v>0</v>
      </c>
      <c r="K177" s="54">
        <v>0</v>
      </c>
      <c r="L177" s="54">
        <v>0</v>
      </c>
      <c r="M177" s="54">
        <v>0</v>
      </c>
      <c r="N177" s="54">
        <v>0</v>
      </c>
      <c r="T177" s="149"/>
      <c r="U177" s="149" t="s">
        <v>660</v>
      </c>
      <c r="V177" s="288">
        <v>0</v>
      </c>
      <c r="W177" s="288">
        <v>0</v>
      </c>
      <c r="X177" s="288">
        <v>0</v>
      </c>
      <c r="Y177" s="288">
        <v>0</v>
      </c>
      <c r="Z177" s="288">
        <v>0</v>
      </c>
      <c r="AA177" s="288">
        <v>0</v>
      </c>
      <c r="AB177" s="288">
        <v>0</v>
      </c>
      <c r="AC177" s="288">
        <v>0</v>
      </c>
      <c r="AD177" s="288">
        <v>0</v>
      </c>
      <c r="AE177" s="288">
        <v>0</v>
      </c>
      <c r="AF177" s="288">
        <v>0</v>
      </c>
      <c r="AG177" s="288">
        <v>0</v>
      </c>
      <c r="AN177" s="160"/>
      <c r="AO177" s="160"/>
      <c r="AP177" s="160"/>
      <c r="AQ177" s="160"/>
      <c r="AR177" s="53"/>
      <c r="AS177" s="160"/>
      <c r="AT177" s="160"/>
      <c r="AU177" s="160"/>
      <c r="AV177" s="160"/>
      <c r="AW177" s="160"/>
      <c r="AX177" s="53"/>
    </row>
    <row r="178" spans="1:64">
      <c r="C178" s="67">
        <v>4026733479.1270847</v>
      </c>
      <c r="D178" s="67">
        <v>54057846.225824431</v>
      </c>
      <c r="E178" s="67">
        <v>927902089.09194446</v>
      </c>
      <c r="F178" s="67">
        <v>285063794.93056422</v>
      </c>
      <c r="G178" s="67">
        <v>0</v>
      </c>
      <c r="H178" s="67">
        <v>530205311.92542303</v>
      </c>
      <c r="I178" s="67">
        <v>1860536900.1621714</v>
      </c>
      <c r="J178" s="67">
        <v>261904850.44850469</v>
      </c>
      <c r="K178" s="67">
        <v>105641027.30968663</v>
      </c>
      <c r="L178" s="67">
        <v>1421659.0329655092</v>
      </c>
      <c r="M178" s="67">
        <v>0</v>
      </c>
      <c r="N178" s="67">
        <v>0</v>
      </c>
      <c r="T178" s="149"/>
      <c r="U178" s="149"/>
      <c r="V178" s="289">
        <v>4026733479.1270847</v>
      </c>
      <c r="W178" s="289">
        <v>54057846.225824431</v>
      </c>
      <c r="X178" s="289">
        <v>927902089.09194446</v>
      </c>
      <c r="Y178" s="289">
        <v>285063794.93056422</v>
      </c>
      <c r="Z178" s="289">
        <v>0</v>
      </c>
      <c r="AA178" s="289">
        <v>530205311.92542303</v>
      </c>
      <c r="AB178" s="289">
        <v>1860536900.1621714</v>
      </c>
      <c r="AC178" s="289">
        <v>261904850.44850469</v>
      </c>
      <c r="AD178" s="289">
        <v>105641027.30968663</v>
      </c>
      <c r="AE178" s="289">
        <v>1421659.0329655092</v>
      </c>
      <c r="AF178" s="289">
        <v>0</v>
      </c>
      <c r="AG178" s="289">
        <v>0</v>
      </c>
      <c r="AN178" s="297"/>
      <c r="AO178" s="171"/>
      <c r="AP178" s="171"/>
      <c r="AQ178" s="171"/>
      <c r="AR178" s="210"/>
      <c r="AS178" s="171"/>
      <c r="AT178" s="171"/>
      <c r="AU178" s="171"/>
      <c r="AV178" s="171"/>
      <c r="AW178" s="171"/>
      <c r="AX178" s="210"/>
    </row>
    <row r="179" spans="1:64">
      <c r="B179" s="279" t="s">
        <v>1055</v>
      </c>
      <c r="C179" s="165">
        <v>0</v>
      </c>
      <c r="D179" s="165">
        <v>0</v>
      </c>
      <c r="E179" s="165">
        <v>0</v>
      </c>
      <c r="F179" s="165">
        <v>0</v>
      </c>
      <c r="G179" s="165">
        <v>0</v>
      </c>
      <c r="H179" s="165">
        <v>0</v>
      </c>
      <c r="I179" s="165">
        <v>0</v>
      </c>
      <c r="J179" s="165">
        <v>0</v>
      </c>
      <c r="K179" s="165">
        <v>0</v>
      </c>
      <c r="L179" s="165">
        <v>0</v>
      </c>
      <c r="M179" s="165">
        <v>0</v>
      </c>
      <c r="N179" s="165">
        <v>0</v>
      </c>
      <c r="O179" s="165">
        <v>0</v>
      </c>
      <c r="T179" s="149"/>
      <c r="U179" s="149"/>
      <c r="V179" s="287">
        <v>0</v>
      </c>
      <c r="W179" s="287">
        <v>0</v>
      </c>
      <c r="X179" s="287">
        <v>0</v>
      </c>
      <c r="Y179" s="287">
        <v>0</v>
      </c>
      <c r="Z179" s="287">
        <v>0</v>
      </c>
      <c r="AA179" s="287">
        <v>0</v>
      </c>
      <c r="AB179" s="287">
        <v>0</v>
      </c>
      <c r="AC179" s="287">
        <v>0</v>
      </c>
      <c r="AD179" s="287">
        <v>0</v>
      </c>
      <c r="AE179" s="287">
        <v>0</v>
      </c>
      <c r="AF179" s="287">
        <v>0</v>
      </c>
      <c r="AG179" s="287">
        <v>0</v>
      </c>
      <c r="AN179" s="297"/>
      <c r="AO179" s="171"/>
      <c r="AP179" s="171"/>
      <c r="AQ179" s="171"/>
      <c r="AR179" s="210"/>
      <c r="AS179" s="171"/>
      <c r="AT179" s="171"/>
      <c r="AU179" s="171"/>
      <c r="AV179" s="171"/>
      <c r="AW179" s="171"/>
      <c r="AX179" s="210"/>
    </row>
    <row r="180" spans="1:64">
      <c r="A180" s="3" t="s">
        <v>1056</v>
      </c>
      <c r="T180" s="149" t="s">
        <v>1056</v>
      </c>
      <c r="U180" s="149"/>
      <c r="V180" s="149"/>
      <c r="W180" s="149"/>
      <c r="X180" s="149"/>
      <c r="Y180" s="149"/>
      <c r="Z180" s="149"/>
      <c r="AA180" s="149"/>
      <c r="AB180" s="149"/>
      <c r="AC180" s="149"/>
      <c r="AD180" s="149"/>
      <c r="AE180" s="149"/>
      <c r="AF180" s="149"/>
      <c r="AG180" s="149"/>
      <c r="AN180" s="297"/>
      <c r="AO180" s="171"/>
      <c r="AP180" s="171"/>
      <c r="AQ180" s="171"/>
      <c r="AR180" s="210"/>
      <c r="AS180" s="171"/>
      <c r="AT180" s="171"/>
      <c r="AU180" s="171"/>
      <c r="AV180" s="171"/>
      <c r="AW180" s="171"/>
      <c r="AX180" s="210"/>
    </row>
    <row r="181" spans="1:64">
      <c r="B181" s="3" t="s">
        <v>569</v>
      </c>
      <c r="C181" s="3">
        <v>0</v>
      </c>
      <c r="D181" s="3">
        <v>0</v>
      </c>
      <c r="E181" s="3">
        <v>0</v>
      </c>
      <c r="F181" s="3">
        <v>0</v>
      </c>
      <c r="G181" s="3">
        <v>0</v>
      </c>
      <c r="H181" s="3">
        <v>0</v>
      </c>
      <c r="I181" s="3">
        <v>0</v>
      </c>
      <c r="J181" s="3">
        <v>0</v>
      </c>
      <c r="K181" s="3">
        <v>0</v>
      </c>
      <c r="L181" s="3">
        <v>0</v>
      </c>
      <c r="M181" s="3">
        <v>0</v>
      </c>
      <c r="N181" s="3">
        <v>0</v>
      </c>
      <c r="T181" s="149"/>
      <c r="U181" s="149" t="s">
        <v>569</v>
      </c>
      <c r="V181" s="149">
        <v>0</v>
      </c>
      <c r="W181" s="149">
        <v>0</v>
      </c>
      <c r="X181" s="149">
        <v>0</v>
      </c>
      <c r="Y181" s="149">
        <v>0</v>
      </c>
      <c r="Z181" s="149">
        <v>0</v>
      </c>
      <c r="AA181" s="149">
        <v>0</v>
      </c>
      <c r="AB181" s="149">
        <v>0</v>
      </c>
      <c r="AC181" s="149">
        <v>0</v>
      </c>
      <c r="AD181" s="149">
        <v>0</v>
      </c>
      <c r="AE181" s="149">
        <v>0</v>
      </c>
      <c r="AF181" s="149">
        <v>0</v>
      </c>
      <c r="AG181" s="149">
        <v>0</v>
      </c>
      <c r="AN181" s="297"/>
      <c r="AO181" s="171"/>
      <c r="AP181" s="171"/>
      <c r="AQ181" s="171"/>
      <c r="AR181" s="210"/>
      <c r="AS181" s="171"/>
      <c r="AT181" s="171"/>
      <c r="AU181" s="171"/>
      <c r="AV181" s="171"/>
      <c r="AW181" s="171"/>
      <c r="AX181" s="210"/>
    </row>
    <row r="182" spans="1:64">
      <c r="B182" s="3" t="s">
        <v>635</v>
      </c>
      <c r="C182" s="54">
        <v>0</v>
      </c>
      <c r="D182" s="54">
        <v>0</v>
      </c>
      <c r="E182" s="54">
        <v>0</v>
      </c>
      <c r="F182" s="54">
        <v>0</v>
      </c>
      <c r="G182" s="54">
        <v>0</v>
      </c>
      <c r="H182" s="54">
        <v>0</v>
      </c>
      <c r="I182" s="54">
        <v>0</v>
      </c>
      <c r="J182" s="54">
        <v>0</v>
      </c>
      <c r="K182" s="54">
        <v>0</v>
      </c>
      <c r="L182" s="54">
        <v>0</v>
      </c>
      <c r="M182" s="54">
        <v>0</v>
      </c>
      <c r="N182" s="54">
        <v>0</v>
      </c>
      <c r="T182" s="149"/>
      <c r="U182" s="149" t="s">
        <v>635</v>
      </c>
      <c r="V182" s="288">
        <v>0</v>
      </c>
      <c r="W182" s="288">
        <v>0</v>
      </c>
      <c r="X182" s="288">
        <v>0</v>
      </c>
      <c r="Y182" s="288">
        <v>0</v>
      </c>
      <c r="Z182" s="288">
        <v>0</v>
      </c>
      <c r="AA182" s="288">
        <v>0</v>
      </c>
      <c r="AB182" s="288">
        <v>0</v>
      </c>
      <c r="AC182" s="288">
        <v>0</v>
      </c>
      <c r="AD182" s="288">
        <v>0</v>
      </c>
      <c r="AE182" s="288">
        <v>0</v>
      </c>
      <c r="AF182" s="288">
        <v>0</v>
      </c>
      <c r="AG182" s="288">
        <v>0</v>
      </c>
      <c r="AN182" s="297"/>
      <c r="AO182" s="171"/>
      <c r="AP182" s="171"/>
      <c r="AQ182" s="171"/>
      <c r="AR182" s="210"/>
      <c r="AS182" s="171"/>
      <c r="AT182" s="171"/>
      <c r="AU182" s="171"/>
      <c r="AV182" s="171"/>
      <c r="AW182" s="171"/>
      <c r="AX182" s="210"/>
    </row>
    <row r="183" spans="1:64">
      <c r="B183" s="3" t="s">
        <v>649</v>
      </c>
      <c r="C183" s="54">
        <v>0</v>
      </c>
      <c r="D183" s="54">
        <v>0</v>
      </c>
      <c r="E183" s="54">
        <v>0</v>
      </c>
      <c r="F183" s="54">
        <v>0</v>
      </c>
      <c r="G183" s="54">
        <v>0</v>
      </c>
      <c r="H183" s="54">
        <v>0</v>
      </c>
      <c r="I183" s="54">
        <v>0</v>
      </c>
      <c r="J183" s="54">
        <v>0</v>
      </c>
      <c r="K183" s="54">
        <v>0</v>
      </c>
      <c r="L183" s="54">
        <v>0</v>
      </c>
      <c r="M183" s="54">
        <v>0</v>
      </c>
      <c r="N183" s="54">
        <v>0</v>
      </c>
      <c r="T183" s="149"/>
      <c r="U183" s="149" t="s">
        <v>649</v>
      </c>
      <c r="V183" s="288">
        <v>0</v>
      </c>
      <c r="W183" s="288">
        <v>0</v>
      </c>
      <c r="X183" s="288">
        <v>0</v>
      </c>
      <c r="Y183" s="288">
        <v>0</v>
      </c>
      <c r="Z183" s="288">
        <v>0</v>
      </c>
      <c r="AA183" s="288">
        <v>0</v>
      </c>
      <c r="AB183" s="288">
        <v>0</v>
      </c>
      <c r="AC183" s="288">
        <v>0</v>
      </c>
      <c r="AD183" s="288">
        <v>0</v>
      </c>
      <c r="AE183" s="288">
        <v>0</v>
      </c>
      <c r="AF183" s="288">
        <v>0</v>
      </c>
      <c r="AG183" s="288">
        <v>0</v>
      </c>
      <c r="AN183" s="297"/>
      <c r="AO183" s="171"/>
      <c r="AP183" s="171"/>
      <c r="AQ183" s="171"/>
      <c r="AR183" s="210"/>
      <c r="AS183" s="171"/>
      <c r="AT183" s="171"/>
      <c r="AU183" s="171"/>
      <c r="AV183" s="171"/>
      <c r="AW183" s="171"/>
      <c r="AX183" s="210"/>
    </row>
    <row r="184" spans="1:64">
      <c r="B184" s="3" t="s">
        <v>249</v>
      </c>
      <c r="C184" s="54">
        <v>0</v>
      </c>
      <c r="D184" s="54">
        <v>0</v>
      </c>
      <c r="E184" s="54">
        <v>0</v>
      </c>
      <c r="F184" s="54">
        <v>0</v>
      </c>
      <c r="G184" s="54">
        <v>0</v>
      </c>
      <c r="H184" s="54">
        <v>0</v>
      </c>
      <c r="I184" s="54">
        <v>0</v>
      </c>
      <c r="J184" s="54">
        <v>0</v>
      </c>
      <c r="K184" s="54">
        <v>0</v>
      </c>
      <c r="L184" s="54">
        <v>0</v>
      </c>
      <c r="M184" s="54">
        <v>0</v>
      </c>
      <c r="N184" s="54">
        <v>0</v>
      </c>
      <c r="T184" s="149"/>
      <c r="U184" s="149" t="s">
        <v>249</v>
      </c>
      <c r="V184" s="288">
        <v>0</v>
      </c>
      <c r="W184" s="288">
        <v>0</v>
      </c>
      <c r="X184" s="288">
        <v>0</v>
      </c>
      <c r="Y184" s="288">
        <v>0</v>
      </c>
      <c r="Z184" s="288">
        <v>0</v>
      </c>
      <c r="AA184" s="288">
        <v>0</v>
      </c>
      <c r="AB184" s="288">
        <v>0</v>
      </c>
      <c r="AC184" s="288">
        <v>0</v>
      </c>
      <c r="AD184" s="288">
        <v>0</v>
      </c>
      <c r="AE184" s="288">
        <v>0</v>
      </c>
      <c r="AF184" s="288">
        <v>0</v>
      </c>
      <c r="AG184" s="288">
        <v>0</v>
      </c>
      <c r="AN184" s="297"/>
      <c r="AO184" s="171"/>
      <c r="AP184" s="171"/>
      <c r="AQ184" s="171"/>
      <c r="AR184" s="210"/>
      <c r="AS184" s="171"/>
      <c r="AT184" s="171"/>
      <c r="AU184" s="171"/>
      <c r="AV184" s="171"/>
      <c r="AW184" s="171"/>
      <c r="AX184" s="210"/>
    </row>
    <row r="185" spans="1:64">
      <c r="B185" s="3" t="s">
        <v>634</v>
      </c>
      <c r="C185" s="54">
        <v>-436611249.79791701</v>
      </c>
      <c r="D185" s="54">
        <v>-18629217.564457964</v>
      </c>
      <c r="E185" s="54">
        <v>-319744388.18587607</v>
      </c>
      <c r="F185" s="54">
        <v>-98237644.047582865</v>
      </c>
      <c r="G185" s="54">
        <v>0</v>
      </c>
      <c r="H185" s="54">
        <v>0</v>
      </c>
      <c r="I185" s="54">
        <v>0</v>
      </c>
      <c r="J185" s="54">
        <v>0</v>
      </c>
      <c r="K185" s="54">
        <v>0</v>
      </c>
      <c r="L185" s="54">
        <v>0</v>
      </c>
      <c r="M185" s="54">
        <v>0</v>
      </c>
      <c r="N185" s="54">
        <v>0</v>
      </c>
      <c r="T185" s="149"/>
      <c r="U185" s="149" t="s">
        <v>634</v>
      </c>
      <c r="V185" s="288">
        <v>-436611249.79791701</v>
      </c>
      <c r="W185" s="288">
        <v>-18629217.564457964</v>
      </c>
      <c r="X185" s="288">
        <v>-319744388.18587607</v>
      </c>
      <c r="Y185" s="288">
        <v>-98237644.047582865</v>
      </c>
      <c r="Z185" s="288">
        <v>0</v>
      </c>
      <c r="AA185" s="288">
        <v>0</v>
      </c>
      <c r="AB185" s="288">
        <v>0</v>
      </c>
      <c r="AC185" s="288">
        <v>0</v>
      </c>
      <c r="AD185" s="288">
        <v>0</v>
      </c>
      <c r="AE185" s="288">
        <v>0</v>
      </c>
      <c r="AF185" s="288">
        <v>0</v>
      </c>
      <c r="AG185" s="288">
        <v>0</v>
      </c>
      <c r="AN185" s="297"/>
      <c r="AO185" s="171"/>
      <c r="AP185" s="171"/>
      <c r="AQ185" s="171"/>
      <c r="AR185" s="210"/>
      <c r="AS185" s="171"/>
      <c r="AT185" s="171"/>
      <c r="AU185" s="171"/>
      <c r="AV185" s="171"/>
      <c r="AW185" s="171"/>
      <c r="AX185" s="210"/>
    </row>
    <row r="186" spans="1:64">
      <c r="B186" s="3" t="s">
        <v>636</v>
      </c>
      <c r="C186" s="54">
        <v>-601960270.54166698</v>
      </c>
      <c r="D186" s="54">
        <v>0</v>
      </c>
      <c r="E186" s="54">
        <v>0</v>
      </c>
      <c r="F186" s="54">
        <v>0</v>
      </c>
      <c r="G186" s="54">
        <v>0</v>
      </c>
      <c r="H186" s="54">
        <v>-115650761.14940344</v>
      </c>
      <c r="I186" s="54">
        <v>-405828655.07121176</v>
      </c>
      <c r="J186" s="54">
        <v>-57127860.890519835</v>
      </c>
      <c r="K186" s="54">
        <v>-23042894.784669079</v>
      </c>
      <c r="L186" s="54">
        <v>-310098.64586289204</v>
      </c>
      <c r="M186" s="54">
        <v>0</v>
      </c>
      <c r="N186" s="54">
        <v>0</v>
      </c>
      <c r="T186" s="149"/>
      <c r="U186" s="149" t="s">
        <v>636</v>
      </c>
      <c r="V186" s="288">
        <v>-601960270.54166698</v>
      </c>
      <c r="W186" s="288">
        <v>0</v>
      </c>
      <c r="X186" s="288">
        <v>0</v>
      </c>
      <c r="Y186" s="288">
        <v>0</v>
      </c>
      <c r="Z186" s="288">
        <v>0</v>
      </c>
      <c r="AA186" s="288">
        <v>-115650761.14940344</v>
      </c>
      <c r="AB186" s="288">
        <v>-405828655.07121176</v>
      </c>
      <c r="AC186" s="288">
        <v>-57127860.890519835</v>
      </c>
      <c r="AD186" s="288">
        <v>-23042894.784669079</v>
      </c>
      <c r="AE186" s="288">
        <v>-310098.64586289204</v>
      </c>
      <c r="AF186" s="288">
        <v>0</v>
      </c>
      <c r="AG186" s="288">
        <v>0</v>
      </c>
      <c r="AN186" s="297"/>
      <c r="AO186" s="171"/>
      <c r="AP186" s="171"/>
      <c r="AQ186" s="171"/>
      <c r="AR186" s="210"/>
      <c r="AS186" s="171"/>
      <c r="AT186" s="171"/>
      <c r="AU186" s="171"/>
      <c r="AV186" s="171"/>
      <c r="AW186" s="171"/>
      <c r="AX186" s="210"/>
    </row>
    <row r="187" spans="1:64">
      <c r="B187" s="3" t="s">
        <v>660</v>
      </c>
      <c r="C187" s="54">
        <v>0</v>
      </c>
      <c r="D187" s="54">
        <v>0</v>
      </c>
      <c r="E187" s="54">
        <v>0</v>
      </c>
      <c r="F187" s="54">
        <v>0</v>
      </c>
      <c r="G187" s="54">
        <v>0</v>
      </c>
      <c r="H187" s="54">
        <v>0</v>
      </c>
      <c r="I187" s="54">
        <v>0</v>
      </c>
      <c r="J187" s="54">
        <v>0</v>
      </c>
      <c r="K187" s="54">
        <v>0</v>
      </c>
      <c r="L187" s="54">
        <v>0</v>
      </c>
      <c r="M187" s="54">
        <v>0</v>
      </c>
      <c r="N187" s="54">
        <v>0</v>
      </c>
      <c r="T187" s="149"/>
      <c r="U187" s="149" t="s">
        <v>660</v>
      </c>
      <c r="V187" s="288">
        <v>0</v>
      </c>
      <c r="W187" s="288">
        <v>0</v>
      </c>
      <c r="X187" s="288">
        <v>0</v>
      </c>
      <c r="Y187" s="288">
        <v>0</v>
      </c>
      <c r="Z187" s="288">
        <v>0</v>
      </c>
      <c r="AA187" s="288">
        <v>0</v>
      </c>
      <c r="AB187" s="288">
        <v>0</v>
      </c>
      <c r="AC187" s="288">
        <v>0</v>
      </c>
      <c r="AD187" s="288">
        <v>0</v>
      </c>
      <c r="AE187" s="288">
        <v>0</v>
      </c>
      <c r="AF187" s="288">
        <v>0</v>
      </c>
      <c r="AG187" s="288">
        <v>0</v>
      </c>
      <c r="AN187" s="297"/>
      <c r="AO187" s="171"/>
      <c r="AP187" s="171"/>
      <c r="AQ187" s="171"/>
      <c r="AR187" s="210"/>
      <c r="AS187" s="171"/>
      <c r="AT187" s="171"/>
      <c r="AU187" s="171"/>
      <c r="AV187" s="171"/>
      <c r="AW187" s="171"/>
      <c r="AX187" s="210"/>
    </row>
    <row r="188" spans="1:64">
      <c r="C188" s="67">
        <v>-1038571520.339584</v>
      </c>
      <c r="D188" s="67">
        <v>-18629217.564457964</v>
      </c>
      <c r="E188" s="67">
        <v>-319744388.18587607</v>
      </c>
      <c r="F188" s="67">
        <v>-98237644.047582865</v>
      </c>
      <c r="G188" s="67">
        <v>0</v>
      </c>
      <c r="H188" s="67">
        <v>-115650761.14940344</v>
      </c>
      <c r="I188" s="67">
        <v>-405828655.07121176</v>
      </c>
      <c r="J188" s="67">
        <v>-57127860.890519835</v>
      </c>
      <c r="K188" s="67">
        <v>-23042894.784669079</v>
      </c>
      <c r="L188" s="67">
        <v>-310098.64586289204</v>
      </c>
      <c r="M188" s="67">
        <v>0</v>
      </c>
      <c r="N188" s="67">
        <v>0</v>
      </c>
      <c r="T188" s="149"/>
      <c r="U188" s="149"/>
      <c r="V188" s="289">
        <v>-1038571520.339584</v>
      </c>
      <c r="W188" s="289">
        <v>-18629217.564457964</v>
      </c>
      <c r="X188" s="289">
        <v>-319744388.18587607</v>
      </c>
      <c r="Y188" s="289">
        <v>-98237644.047582865</v>
      </c>
      <c r="Z188" s="289">
        <v>0</v>
      </c>
      <c r="AA188" s="289">
        <v>-115650761.14940344</v>
      </c>
      <c r="AB188" s="289">
        <v>-405828655.07121176</v>
      </c>
      <c r="AC188" s="289">
        <v>-57127860.890519835</v>
      </c>
      <c r="AD188" s="289">
        <v>-23042894.784669079</v>
      </c>
      <c r="AE188" s="289">
        <v>-310098.64586289204</v>
      </c>
      <c r="AF188" s="289">
        <v>0</v>
      </c>
      <c r="AG188" s="289">
        <v>0</v>
      </c>
      <c r="AN188" s="297"/>
      <c r="AO188" s="171"/>
      <c r="AP188" s="171"/>
      <c r="AQ188" s="171"/>
      <c r="AR188" s="210"/>
      <c r="AS188" s="171"/>
      <c r="AT188" s="171"/>
      <c r="AU188" s="171"/>
      <c r="AV188" s="171"/>
      <c r="AW188" s="171"/>
      <c r="AX188" s="210"/>
    </row>
    <row r="189" spans="1:64">
      <c r="B189" s="279" t="s">
        <v>1055</v>
      </c>
      <c r="C189" s="165">
        <v>0</v>
      </c>
      <c r="D189" s="165">
        <v>0</v>
      </c>
      <c r="E189" s="165">
        <v>0</v>
      </c>
      <c r="F189" s="165">
        <v>0</v>
      </c>
      <c r="G189" s="165">
        <v>0</v>
      </c>
      <c r="H189" s="165">
        <v>0</v>
      </c>
      <c r="I189" s="165">
        <v>0</v>
      </c>
      <c r="J189" s="165">
        <v>0</v>
      </c>
      <c r="K189" s="165">
        <v>0</v>
      </c>
      <c r="L189" s="165">
        <v>0</v>
      </c>
      <c r="M189" s="165">
        <v>0</v>
      </c>
      <c r="N189" s="165">
        <v>0</v>
      </c>
      <c r="O189" s="165">
        <v>0</v>
      </c>
      <c r="T189" s="149"/>
      <c r="U189" s="149"/>
      <c r="V189" s="287">
        <v>0</v>
      </c>
      <c r="W189" s="287">
        <v>0</v>
      </c>
      <c r="X189" s="287">
        <v>0</v>
      </c>
      <c r="Y189" s="287">
        <v>0</v>
      </c>
      <c r="Z189" s="287">
        <v>0</v>
      </c>
      <c r="AA189" s="287">
        <v>0</v>
      </c>
      <c r="AB189" s="287">
        <v>0</v>
      </c>
      <c r="AC189" s="287">
        <v>0</v>
      </c>
      <c r="AD189" s="287">
        <v>0</v>
      </c>
      <c r="AE189" s="287">
        <v>0</v>
      </c>
      <c r="AF189" s="287">
        <v>0</v>
      </c>
      <c r="AG189" s="287">
        <v>0</v>
      </c>
      <c r="AN189" s="297"/>
      <c r="AO189" s="171"/>
      <c r="AP189" s="171"/>
      <c r="AQ189" s="171"/>
      <c r="AR189" s="210"/>
      <c r="AS189" s="171"/>
      <c r="AT189" s="171"/>
      <c r="AU189" s="171"/>
      <c r="AV189" s="171"/>
      <c r="AW189" s="171"/>
      <c r="AX189" s="210"/>
    </row>
    <row r="190" spans="1:64">
      <c r="A190" s="3" t="s">
        <v>1088</v>
      </c>
      <c r="C190" s="54">
        <v>2988161958.7875009</v>
      </c>
      <c r="D190" s="54">
        <v>35428628.661366463</v>
      </c>
      <c r="E190" s="54">
        <v>608157700.90606833</v>
      </c>
      <c r="F190" s="54">
        <v>186826150.88298136</v>
      </c>
      <c r="G190" s="54">
        <v>0</v>
      </c>
      <c r="H190" s="54">
        <v>414554550.77601957</v>
      </c>
      <c r="I190" s="54">
        <v>1454708245.0909595</v>
      </c>
      <c r="J190" s="54">
        <v>204776989.55798486</v>
      </c>
      <c r="K190" s="54">
        <v>82598132.52501756</v>
      </c>
      <c r="L190" s="54">
        <v>1111560.3871026172</v>
      </c>
      <c r="M190" s="54">
        <v>0</v>
      </c>
      <c r="N190" s="54">
        <v>0</v>
      </c>
      <c r="T190" s="149" t="s">
        <v>1088</v>
      </c>
      <c r="U190" s="149"/>
      <c r="V190" s="288">
        <v>2988161958.7875009</v>
      </c>
      <c r="W190" s="288">
        <v>35428628.661366463</v>
      </c>
      <c r="X190" s="288">
        <v>608157700.90606833</v>
      </c>
      <c r="Y190" s="288">
        <v>186826150.88298136</v>
      </c>
      <c r="Z190" s="288">
        <v>0</v>
      </c>
      <c r="AA190" s="288">
        <v>414554550.77601957</v>
      </c>
      <c r="AB190" s="288">
        <v>1454708245.0909595</v>
      </c>
      <c r="AC190" s="288">
        <v>204776989.55798486</v>
      </c>
      <c r="AD190" s="288">
        <v>82598132.52501756</v>
      </c>
      <c r="AE190" s="288">
        <v>1111560.3871026172</v>
      </c>
      <c r="AF190" s="288">
        <v>0</v>
      </c>
      <c r="AG190" s="288">
        <v>0</v>
      </c>
      <c r="AN190" s="297"/>
      <c r="AO190" s="171"/>
      <c r="AP190" s="171"/>
      <c r="AQ190" s="171"/>
      <c r="AR190" s="210"/>
      <c r="AS190" s="171"/>
      <c r="AT190" s="171"/>
      <c r="AU190" s="171"/>
      <c r="AV190" s="171"/>
      <c r="AW190" s="171"/>
      <c r="AX190" s="210"/>
    </row>
    <row r="191" spans="1:64">
      <c r="A191" s="89" t="s">
        <v>659</v>
      </c>
      <c r="T191" s="148" t="s">
        <v>659</v>
      </c>
      <c r="U191" s="149"/>
      <c r="V191" s="149"/>
      <c r="W191" s="149"/>
      <c r="X191" s="149"/>
      <c r="Y191" s="149"/>
      <c r="Z191" s="149"/>
      <c r="AA191" s="149"/>
      <c r="AB191" s="149"/>
      <c r="AC191" s="149"/>
      <c r="AD191" s="149"/>
      <c r="AE191" s="149"/>
      <c r="AF191" s="149"/>
      <c r="AG191" s="149"/>
      <c r="AN191" s="154"/>
      <c r="AO191" s="170"/>
      <c r="AP191" s="170"/>
      <c r="AQ191" s="170"/>
      <c r="AR191" s="170"/>
      <c r="AS191" s="170"/>
      <c r="AT191" s="170"/>
      <c r="AU191" s="170"/>
      <c r="AV191" s="170"/>
      <c r="AW191" s="170"/>
      <c r="AX191" s="170"/>
      <c r="BL191" s="292"/>
    </row>
    <row r="192" spans="1:64">
      <c r="A192" s="89" t="s">
        <v>1089</v>
      </c>
      <c r="C192" s="155">
        <v>0.99999999999999978</v>
      </c>
      <c r="D192" s="155">
        <v>1.1856328120762989E-2</v>
      </c>
      <c r="E192" s="155">
        <v>0.20352233556739308</v>
      </c>
      <c r="F192" s="155">
        <v>6.2522096680057246E-2</v>
      </c>
      <c r="G192" s="155">
        <v>0</v>
      </c>
      <c r="H192" s="155">
        <v>0.13873228977997978</v>
      </c>
      <c r="I192" s="155">
        <v>0.48682376161472618</v>
      </c>
      <c r="J192" s="155">
        <v>6.85294145304884E-2</v>
      </c>
      <c r="K192" s="155">
        <v>2.7641785707804539E-2</v>
      </c>
      <c r="L192" s="155">
        <v>3.7198799878760666E-4</v>
      </c>
      <c r="M192" s="155">
        <v>0</v>
      </c>
      <c r="N192" s="155">
        <v>0</v>
      </c>
      <c r="T192" s="148" t="s">
        <v>1089</v>
      </c>
      <c r="U192" s="149"/>
      <c r="V192" s="157">
        <v>0.99999999999999978</v>
      </c>
      <c r="W192" s="157">
        <v>1.1856328120762989E-2</v>
      </c>
      <c r="X192" s="157">
        <v>0.20352233556739308</v>
      </c>
      <c r="Y192" s="157">
        <v>6.2522096680057246E-2</v>
      </c>
      <c r="Z192" s="157">
        <v>0</v>
      </c>
      <c r="AA192" s="157">
        <v>0.13873228977997978</v>
      </c>
      <c r="AB192" s="157">
        <v>0.48682376161472618</v>
      </c>
      <c r="AC192" s="157">
        <v>6.85294145304884E-2</v>
      </c>
      <c r="AD192" s="157">
        <v>2.7641785707804539E-2</v>
      </c>
      <c r="AE192" s="157">
        <v>3.7198799878760666E-4</v>
      </c>
      <c r="AF192" s="157">
        <v>0</v>
      </c>
      <c r="AG192" s="157">
        <v>0</v>
      </c>
    </row>
    <row r="193" spans="1:33">
      <c r="D193" s="165">
        <v>0</v>
      </c>
      <c r="E193" s="165">
        <v>0</v>
      </c>
      <c r="F193" s="165">
        <v>0</v>
      </c>
      <c r="G193" s="165">
        <v>0</v>
      </c>
      <c r="H193" s="165">
        <v>0</v>
      </c>
      <c r="I193" s="165">
        <v>0</v>
      </c>
      <c r="J193" s="165">
        <v>0</v>
      </c>
      <c r="K193" s="165">
        <v>0</v>
      </c>
      <c r="L193" s="165">
        <v>0</v>
      </c>
      <c r="M193" s="165">
        <v>0</v>
      </c>
      <c r="N193" s="165">
        <v>0</v>
      </c>
      <c r="T193" s="149"/>
      <c r="U193" s="149"/>
      <c r="V193" s="149"/>
      <c r="W193" s="149"/>
      <c r="X193" s="149"/>
      <c r="Y193" s="149"/>
      <c r="Z193" s="149"/>
      <c r="AA193" s="149"/>
      <c r="AB193" s="149"/>
      <c r="AC193" s="149"/>
      <c r="AD193" s="149"/>
      <c r="AE193" s="149"/>
      <c r="AF193" s="149"/>
      <c r="AG193" s="149"/>
    </row>
    <row r="194" spans="1:33">
      <c r="T194" s="149"/>
      <c r="U194" s="149"/>
      <c r="V194" s="149"/>
      <c r="W194" s="149"/>
      <c r="X194" s="149"/>
      <c r="Y194" s="149"/>
      <c r="Z194" s="149"/>
      <c r="AA194" s="149"/>
      <c r="AB194" s="149"/>
      <c r="AC194" s="149"/>
      <c r="AD194" s="149"/>
      <c r="AE194" s="149"/>
      <c r="AF194" s="149"/>
      <c r="AG194" s="149"/>
    </row>
    <row r="195" spans="1:33">
      <c r="A195" s="146" t="s">
        <v>1090</v>
      </c>
      <c r="C195" s="278" t="s">
        <v>58</v>
      </c>
      <c r="D195" s="278" t="s">
        <v>962</v>
      </c>
      <c r="E195" s="278" t="s">
        <v>959</v>
      </c>
      <c r="F195" s="278" t="s">
        <v>721</v>
      </c>
      <c r="G195" s="278" t="s">
        <v>1047</v>
      </c>
      <c r="H195" s="278" t="s">
        <v>723</v>
      </c>
      <c r="I195" s="278" t="s">
        <v>749</v>
      </c>
      <c r="J195" s="278" t="s">
        <v>725</v>
      </c>
      <c r="K195" s="278" t="s">
        <v>1048</v>
      </c>
      <c r="L195" s="278" t="s">
        <v>120</v>
      </c>
      <c r="M195" s="278" t="s">
        <v>59</v>
      </c>
      <c r="N195" s="278" t="s">
        <v>728</v>
      </c>
      <c r="T195" s="147" t="s">
        <v>1090</v>
      </c>
      <c r="U195" s="149"/>
      <c r="V195" s="280" t="s">
        <v>58</v>
      </c>
      <c r="W195" s="280" t="s">
        <v>962</v>
      </c>
      <c r="X195" s="280" t="s">
        <v>959</v>
      </c>
      <c r="Y195" s="280" t="s">
        <v>721</v>
      </c>
      <c r="Z195" s="280" t="s">
        <v>1047</v>
      </c>
      <c r="AA195" s="280" t="s">
        <v>723</v>
      </c>
      <c r="AB195" s="280" t="s">
        <v>749</v>
      </c>
      <c r="AC195" s="280" t="s">
        <v>725</v>
      </c>
      <c r="AD195" s="280" t="s">
        <v>1048</v>
      </c>
      <c r="AE195" s="280" t="s">
        <v>120</v>
      </c>
      <c r="AF195" s="280" t="s">
        <v>59</v>
      </c>
      <c r="AG195" s="280" t="s">
        <v>728</v>
      </c>
    </row>
    <row r="196" spans="1:33">
      <c r="A196" s="3" t="s">
        <v>442</v>
      </c>
      <c r="T196" s="149" t="s">
        <v>442</v>
      </c>
      <c r="U196" s="149"/>
      <c r="V196" s="149"/>
      <c r="W196" s="149"/>
      <c r="X196" s="149"/>
      <c r="Y196" s="149"/>
      <c r="Z196" s="149"/>
      <c r="AA196" s="149"/>
      <c r="AB196" s="149"/>
      <c r="AC196" s="149"/>
      <c r="AD196" s="149"/>
      <c r="AE196" s="149"/>
      <c r="AF196" s="149"/>
      <c r="AG196" s="149"/>
    </row>
    <row r="197" spans="1:33">
      <c r="B197" s="3" t="s">
        <v>639</v>
      </c>
      <c r="C197" s="54">
        <v>1396315825.0437493</v>
      </c>
      <c r="D197" s="54">
        <v>59577647.862887777</v>
      </c>
      <c r="E197" s="54">
        <v>1022566755.6653973</v>
      </c>
      <c r="F197" s="54">
        <v>314171421.51546383</v>
      </c>
      <c r="G197" s="54">
        <v>0</v>
      </c>
      <c r="H197" s="54">
        <v>0</v>
      </c>
      <c r="I197" s="54">
        <v>0</v>
      </c>
      <c r="J197" s="54">
        <v>0</v>
      </c>
      <c r="K197" s="54">
        <v>0</v>
      </c>
      <c r="L197" s="54">
        <v>0</v>
      </c>
      <c r="M197" s="3">
        <v>0</v>
      </c>
      <c r="N197" s="3">
        <v>0</v>
      </c>
      <c r="T197" s="149"/>
      <c r="U197" s="149" t="s">
        <v>639</v>
      </c>
      <c r="V197" s="288">
        <v>1396315825.0437493</v>
      </c>
      <c r="W197" s="288">
        <v>59577647.862887777</v>
      </c>
      <c r="X197" s="288">
        <v>1022566755.6653973</v>
      </c>
      <c r="Y197" s="288">
        <v>314171421.51546383</v>
      </c>
      <c r="Z197" s="288">
        <v>0</v>
      </c>
      <c r="AA197" s="288">
        <v>0</v>
      </c>
      <c r="AB197" s="288">
        <v>0</v>
      </c>
      <c r="AC197" s="288">
        <v>0</v>
      </c>
      <c r="AD197" s="288">
        <v>0</v>
      </c>
      <c r="AE197" s="288">
        <v>0</v>
      </c>
      <c r="AF197" s="288">
        <v>0</v>
      </c>
      <c r="AG197" s="288">
        <v>0</v>
      </c>
    </row>
    <row r="198" spans="1:33">
      <c r="B198" s="3" t="s">
        <v>649</v>
      </c>
      <c r="C198" s="54">
        <v>0</v>
      </c>
      <c r="D198" s="54">
        <v>0</v>
      </c>
      <c r="E198" s="54">
        <v>0</v>
      </c>
      <c r="F198" s="54">
        <v>0</v>
      </c>
      <c r="G198" s="54">
        <v>0</v>
      </c>
      <c r="H198" s="54">
        <v>0</v>
      </c>
      <c r="I198" s="54">
        <v>0</v>
      </c>
      <c r="J198" s="54">
        <v>0</v>
      </c>
      <c r="K198" s="54">
        <v>0</v>
      </c>
      <c r="L198" s="54">
        <v>0</v>
      </c>
      <c r="M198" s="3">
        <v>0</v>
      </c>
      <c r="N198" s="3">
        <v>0</v>
      </c>
      <c r="T198" s="149"/>
      <c r="U198" s="149" t="s">
        <v>649</v>
      </c>
      <c r="V198" s="288">
        <v>0</v>
      </c>
      <c r="W198" s="288">
        <v>0</v>
      </c>
      <c r="X198" s="288">
        <v>0</v>
      </c>
      <c r="Y198" s="288">
        <v>0</v>
      </c>
      <c r="Z198" s="288">
        <v>0</v>
      </c>
      <c r="AA198" s="288">
        <v>0</v>
      </c>
      <c r="AB198" s="288">
        <v>0</v>
      </c>
      <c r="AC198" s="288">
        <v>0</v>
      </c>
      <c r="AD198" s="288">
        <v>0</v>
      </c>
      <c r="AE198" s="288">
        <v>0</v>
      </c>
      <c r="AF198" s="288">
        <v>0</v>
      </c>
      <c r="AG198" s="288">
        <v>0</v>
      </c>
    </row>
    <row r="199" spans="1:33">
      <c r="B199" s="3" t="s">
        <v>249</v>
      </c>
      <c r="C199" s="54">
        <v>42390350.755000003</v>
      </c>
      <c r="D199" s="54">
        <v>641345.6655309156</v>
      </c>
      <c r="E199" s="54">
        <v>10836949.736316221</v>
      </c>
      <c r="F199" s="54">
        <v>3474327.4934516135</v>
      </c>
      <c r="G199" s="54">
        <v>0</v>
      </c>
      <c r="H199" s="54">
        <v>5333879.9965777863</v>
      </c>
      <c r="I199" s="54">
        <v>18467588.209122401</v>
      </c>
      <c r="J199" s="54">
        <v>2552458.3961217217</v>
      </c>
      <c r="K199" s="54">
        <v>1069517.3178564582</v>
      </c>
      <c r="L199" s="54">
        <v>14283.940022886776</v>
      </c>
      <c r="M199" s="3">
        <v>0</v>
      </c>
      <c r="N199" s="3">
        <v>0</v>
      </c>
      <c r="T199" s="149"/>
      <c r="U199" s="149" t="s">
        <v>249</v>
      </c>
      <c r="V199" s="288">
        <v>42390350.755000003</v>
      </c>
      <c r="W199" s="288">
        <v>641345.6655309156</v>
      </c>
      <c r="X199" s="288">
        <v>10836949.736316221</v>
      </c>
      <c r="Y199" s="288">
        <v>3474327.4934516135</v>
      </c>
      <c r="Z199" s="288">
        <v>0</v>
      </c>
      <c r="AA199" s="288">
        <v>5333879.9965777863</v>
      </c>
      <c r="AB199" s="288">
        <v>18467588.209122401</v>
      </c>
      <c r="AC199" s="288">
        <v>2552458.3961217217</v>
      </c>
      <c r="AD199" s="288">
        <v>1069517.3178564582</v>
      </c>
      <c r="AE199" s="288">
        <v>14283.940022886776</v>
      </c>
      <c r="AF199" s="288">
        <v>0</v>
      </c>
      <c r="AG199" s="288">
        <v>0</v>
      </c>
    </row>
    <row r="200" spans="1:33">
      <c r="B200" s="3" t="s">
        <v>634</v>
      </c>
      <c r="C200" s="54">
        <v>2370792501.7641668</v>
      </c>
      <c r="D200" s="54">
        <v>101156370.42332792</v>
      </c>
      <c r="E200" s="54">
        <v>1736207205.7078326</v>
      </c>
      <c r="F200" s="54">
        <v>533428925.6330055</v>
      </c>
      <c r="G200" s="54">
        <v>0</v>
      </c>
      <c r="H200" s="54">
        <v>0</v>
      </c>
      <c r="I200" s="54">
        <v>0</v>
      </c>
      <c r="J200" s="54">
        <v>0</v>
      </c>
      <c r="K200" s="54">
        <v>0</v>
      </c>
      <c r="L200" s="54">
        <v>0</v>
      </c>
      <c r="M200" s="3">
        <v>0</v>
      </c>
      <c r="N200" s="3">
        <v>0</v>
      </c>
      <c r="T200" s="149"/>
      <c r="U200" s="149" t="s">
        <v>634</v>
      </c>
      <c r="V200" s="288">
        <v>2370792501.7641668</v>
      </c>
      <c r="W200" s="288">
        <v>101156370.42332794</v>
      </c>
      <c r="X200" s="288">
        <v>1736207205.7078328</v>
      </c>
      <c r="Y200" s="288">
        <v>533428925.63300556</v>
      </c>
      <c r="Z200" s="288">
        <v>0</v>
      </c>
      <c r="AA200" s="288">
        <v>0</v>
      </c>
      <c r="AB200" s="288">
        <v>0</v>
      </c>
      <c r="AC200" s="288">
        <v>0</v>
      </c>
      <c r="AD200" s="288">
        <v>0</v>
      </c>
      <c r="AE200" s="288">
        <v>0</v>
      </c>
      <c r="AF200" s="288">
        <v>0</v>
      </c>
      <c r="AG200" s="288">
        <v>0</v>
      </c>
    </row>
    <row r="201" spans="1:33">
      <c r="B201" s="3" t="s">
        <v>636</v>
      </c>
      <c r="C201" s="54">
        <v>8512665435.677084</v>
      </c>
      <c r="D201" s="54">
        <v>0</v>
      </c>
      <c r="E201" s="54">
        <v>0</v>
      </c>
      <c r="F201" s="54">
        <v>0</v>
      </c>
      <c r="G201" s="54">
        <v>0</v>
      </c>
      <c r="H201" s="54">
        <v>1635483744.0689986</v>
      </c>
      <c r="I201" s="54">
        <v>5739055771.4437952</v>
      </c>
      <c r="J201" s="54">
        <v>807877846.12312746</v>
      </c>
      <c r="K201" s="54">
        <v>325862791.23518753</v>
      </c>
      <c r="L201" s="54">
        <v>4385282.8059764588</v>
      </c>
      <c r="M201" s="3">
        <v>0</v>
      </c>
      <c r="N201" s="3">
        <v>0</v>
      </c>
      <c r="T201" s="149"/>
      <c r="U201" s="149" t="s">
        <v>636</v>
      </c>
      <c r="V201" s="288">
        <v>8512665435.677084</v>
      </c>
      <c r="W201" s="288">
        <v>0</v>
      </c>
      <c r="X201" s="288">
        <v>0</v>
      </c>
      <c r="Y201" s="288">
        <v>0</v>
      </c>
      <c r="Z201" s="288">
        <v>0</v>
      </c>
      <c r="AA201" s="288">
        <v>1635483744.0689988</v>
      </c>
      <c r="AB201" s="288">
        <v>5739055771.4437962</v>
      </c>
      <c r="AC201" s="288">
        <v>807877846.12312734</v>
      </c>
      <c r="AD201" s="288">
        <v>325862791.23518759</v>
      </c>
      <c r="AE201" s="288">
        <v>4385282.8059764588</v>
      </c>
      <c r="AF201" s="288">
        <v>0</v>
      </c>
      <c r="AG201" s="288">
        <v>0</v>
      </c>
    </row>
    <row r="202" spans="1:33">
      <c r="B202" s="3" t="s">
        <v>569</v>
      </c>
      <c r="C202" s="54">
        <v>74985.87</v>
      </c>
      <c r="D202" s="54">
        <v>0</v>
      </c>
      <c r="E202" s="54">
        <v>74985.87</v>
      </c>
      <c r="F202" s="54">
        <v>0</v>
      </c>
      <c r="G202" s="54">
        <v>0</v>
      </c>
      <c r="H202" s="54">
        <v>0</v>
      </c>
      <c r="I202" s="54">
        <v>0</v>
      </c>
      <c r="J202" s="54">
        <v>0</v>
      </c>
      <c r="K202" s="54">
        <v>0</v>
      </c>
      <c r="L202" s="54">
        <v>0</v>
      </c>
      <c r="M202" s="54">
        <v>0</v>
      </c>
      <c r="N202" s="54">
        <v>0</v>
      </c>
      <c r="T202" s="149"/>
      <c r="U202" s="149" t="s">
        <v>569</v>
      </c>
      <c r="V202" s="288">
        <v>74985.87</v>
      </c>
      <c r="W202" s="288">
        <v>0</v>
      </c>
      <c r="X202" s="288">
        <v>74985.87</v>
      </c>
      <c r="Y202" s="288">
        <v>0</v>
      </c>
      <c r="Z202" s="288">
        <v>0</v>
      </c>
      <c r="AA202" s="288">
        <v>0</v>
      </c>
      <c r="AB202" s="288">
        <v>0</v>
      </c>
      <c r="AC202" s="288">
        <v>0</v>
      </c>
      <c r="AD202" s="288">
        <v>0</v>
      </c>
      <c r="AE202" s="288">
        <v>0</v>
      </c>
      <c r="AF202" s="288">
        <v>0</v>
      </c>
      <c r="AG202" s="288">
        <v>0</v>
      </c>
    </row>
    <row r="203" spans="1:33">
      <c r="B203" s="3" t="s">
        <v>660</v>
      </c>
      <c r="C203" s="54">
        <v>0</v>
      </c>
      <c r="D203" s="54">
        <v>0</v>
      </c>
      <c r="E203" s="54">
        <v>0</v>
      </c>
      <c r="F203" s="54">
        <v>0</v>
      </c>
      <c r="G203" s="54">
        <v>0</v>
      </c>
      <c r="H203" s="54">
        <v>0</v>
      </c>
      <c r="I203" s="54">
        <v>0</v>
      </c>
      <c r="J203" s="54">
        <v>0</v>
      </c>
      <c r="K203" s="54">
        <v>0</v>
      </c>
      <c r="L203" s="54">
        <v>0</v>
      </c>
      <c r="M203" s="3">
        <v>0</v>
      </c>
      <c r="N203" s="3">
        <v>0</v>
      </c>
      <c r="T203" s="149"/>
      <c r="U203" s="149" t="s">
        <v>660</v>
      </c>
      <c r="V203" s="288">
        <v>0</v>
      </c>
      <c r="W203" s="288">
        <v>0</v>
      </c>
      <c r="X203" s="288">
        <v>0</v>
      </c>
      <c r="Y203" s="288">
        <v>0</v>
      </c>
      <c r="Z203" s="288">
        <v>0</v>
      </c>
      <c r="AA203" s="288">
        <v>0</v>
      </c>
      <c r="AB203" s="288">
        <v>0</v>
      </c>
      <c r="AC203" s="288">
        <v>0</v>
      </c>
      <c r="AD203" s="288">
        <v>0</v>
      </c>
      <c r="AE203" s="288">
        <v>0</v>
      </c>
      <c r="AF203" s="288">
        <v>0</v>
      </c>
      <c r="AG203" s="288">
        <v>0</v>
      </c>
    </row>
    <row r="204" spans="1:33">
      <c r="C204" s="67">
        <v>12322239099.110001</v>
      </c>
      <c r="D204" s="67">
        <v>161375363.95174661</v>
      </c>
      <c r="E204" s="67">
        <v>2769685896.9795461</v>
      </c>
      <c r="F204" s="67">
        <v>851074674.64192092</v>
      </c>
      <c r="G204" s="67">
        <v>0</v>
      </c>
      <c r="H204" s="67">
        <v>1640817624.0655763</v>
      </c>
      <c r="I204" s="67">
        <v>5757523359.6529179</v>
      </c>
      <c r="J204" s="67">
        <v>810430304.5192492</v>
      </c>
      <c r="K204" s="67">
        <v>326932308.55304396</v>
      </c>
      <c r="L204" s="67">
        <v>4399566.7459993456</v>
      </c>
      <c r="M204" s="67">
        <v>0</v>
      </c>
      <c r="N204" s="67">
        <v>0</v>
      </c>
      <c r="T204" s="149"/>
      <c r="U204" s="149"/>
      <c r="V204" s="289">
        <v>12322239099.110001</v>
      </c>
      <c r="W204" s="289">
        <v>161375363.95174664</v>
      </c>
      <c r="X204" s="289">
        <v>2769685896.9795461</v>
      </c>
      <c r="Y204" s="289">
        <v>851074674.64192104</v>
      </c>
      <c r="Z204" s="289">
        <v>0</v>
      </c>
      <c r="AA204" s="289">
        <v>1640817624.0655766</v>
      </c>
      <c r="AB204" s="289">
        <v>5757523359.6529188</v>
      </c>
      <c r="AC204" s="289">
        <v>810430304.51924908</v>
      </c>
      <c r="AD204" s="289">
        <v>326932308.55304402</v>
      </c>
      <c r="AE204" s="289">
        <v>4399566.7459993456</v>
      </c>
      <c r="AF204" s="289">
        <v>0</v>
      </c>
      <c r="AG204" s="289">
        <v>0</v>
      </c>
    </row>
    <row r="205" spans="1:33">
      <c r="B205" s="279" t="s">
        <v>1055</v>
      </c>
      <c r="C205" s="165">
        <v>0</v>
      </c>
      <c r="D205" s="165">
        <v>0</v>
      </c>
      <c r="E205" s="165">
        <v>0</v>
      </c>
      <c r="F205" s="165">
        <v>0</v>
      </c>
      <c r="G205" s="165">
        <v>0</v>
      </c>
      <c r="H205" s="165">
        <v>0</v>
      </c>
      <c r="I205" s="165">
        <v>0</v>
      </c>
      <c r="J205" s="165">
        <v>0</v>
      </c>
      <c r="K205" s="165">
        <v>0</v>
      </c>
      <c r="L205" s="165">
        <v>0</v>
      </c>
      <c r="M205" s="165">
        <v>0</v>
      </c>
      <c r="N205" s="165">
        <v>0</v>
      </c>
      <c r="O205" s="165">
        <v>0</v>
      </c>
      <c r="T205" s="149"/>
      <c r="U205" s="149"/>
      <c r="V205" s="287">
        <v>0</v>
      </c>
      <c r="W205" s="287">
        <v>0</v>
      </c>
      <c r="X205" s="287">
        <v>0</v>
      </c>
      <c r="Y205" s="287">
        <v>0</v>
      </c>
      <c r="Z205" s="287">
        <v>0</v>
      </c>
      <c r="AA205" s="287">
        <v>0</v>
      </c>
      <c r="AB205" s="287">
        <v>0</v>
      </c>
      <c r="AC205" s="287">
        <v>0</v>
      </c>
      <c r="AD205" s="287">
        <v>0</v>
      </c>
      <c r="AE205" s="287">
        <v>0</v>
      </c>
      <c r="AF205" s="287">
        <v>0</v>
      </c>
      <c r="AG205" s="287">
        <v>0</v>
      </c>
    </row>
    <row r="206" spans="1:33">
      <c r="A206" s="3" t="s">
        <v>1056</v>
      </c>
      <c r="T206" s="149" t="s">
        <v>1056</v>
      </c>
      <c r="U206" s="149"/>
      <c r="V206" s="149"/>
      <c r="W206" s="149"/>
      <c r="X206" s="149"/>
      <c r="Y206" s="149"/>
      <c r="Z206" s="149"/>
      <c r="AA206" s="149"/>
      <c r="AB206" s="149"/>
      <c r="AC206" s="149"/>
      <c r="AD206" s="149"/>
      <c r="AE206" s="149"/>
      <c r="AF206" s="149"/>
      <c r="AG206" s="149"/>
    </row>
    <row r="207" spans="1:33">
      <c r="B207" s="3" t="s">
        <v>569</v>
      </c>
      <c r="C207" s="54">
        <v>14030331.734166671</v>
      </c>
      <c r="D207" s="54">
        <v>0</v>
      </c>
      <c r="E207" s="54">
        <v>0</v>
      </c>
      <c r="F207" s="54">
        <v>0</v>
      </c>
      <c r="G207" s="54">
        <v>0</v>
      </c>
      <c r="H207" s="54">
        <v>1605677.9</v>
      </c>
      <c r="I207" s="54">
        <v>9025508.9499999993</v>
      </c>
      <c r="J207" s="54">
        <v>1247696.6399999999</v>
      </c>
      <c r="K207" s="54">
        <v>0</v>
      </c>
      <c r="L207" s="54">
        <v>0</v>
      </c>
      <c r="M207" s="54">
        <v>2151448.2441666699</v>
      </c>
      <c r="N207" s="54">
        <v>0</v>
      </c>
      <c r="T207" s="149"/>
      <c r="U207" s="149" t="s">
        <v>569</v>
      </c>
      <c r="V207" s="288">
        <v>14030331.734166671</v>
      </c>
      <c r="W207" s="288">
        <v>0</v>
      </c>
      <c r="X207" s="288">
        <v>0</v>
      </c>
      <c r="Y207" s="288">
        <v>0</v>
      </c>
      <c r="Z207" s="288">
        <v>0</v>
      </c>
      <c r="AA207" s="288">
        <v>1605677.9</v>
      </c>
      <c r="AB207" s="288">
        <v>9025508.9499999993</v>
      </c>
      <c r="AC207" s="288">
        <v>1247696.6399999999</v>
      </c>
      <c r="AD207" s="288">
        <v>0</v>
      </c>
      <c r="AE207" s="288">
        <v>0</v>
      </c>
      <c r="AF207" s="288">
        <v>2151448.2441666699</v>
      </c>
      <c r="AG207" s="288">
        <v>0</v>
      </c>
    </row>
    <row r="208" spans="1:33">
      <c r="B208" s="3" t="s">
        <v>649</v>
      </c>
      <c r="C208" s="54">
        <v>0</v>
      </c>
      <c r="D208" s="54">
        <v>0</v>
      </c>
      <c r="E208" s="54">
        <v>0</v>
      </c>
      <c r="F208" s="54">
        <v>0</v>
      </c>
      <c r="G208" s="54">
        <v>0</v>
      </c>
      <c r="H208" s="54">
        <v>0</v>
      </c>
      <c r="I208" s="54">
        <v>0</v>
      </c>
      <c r="J208" s="54">
        <v>0</v>
      </c>
      <c r="K208" s="54">
        <v>0</v>
      </c>
      <c r="L208" s="54">
        <v>0</v>
      </c>
      <c r="M208" s="54">
        <v>0</v>
      </c>
      <c r="N208" s="54">
        <v>0</v>
      </c>
      <c r="T208" s="149"/>
      <c r="U208" s="149" t="s">
        <v>649</v>
      </c>
      <c r="V208" s="288">
        <v>0</v>
      </c>
      <c r="W208" s="288">
        <v>0</v>
      </c>
      <c r="X208" s="288">
        <v>0</v>
      </c>
      <c r="Y208" s="288">
        <v>0</v>
      </c>
      <c r="Z208" s="288">
        <v>0</v>
      </c>
      <c r="AA208" s="288">
        <v>0</v>
      </c>
      <c r="AB208" s="288">
        <v>0</v>
      </c>
      <c r="AC208" s="288">
        <v>0</v>
      </c>
      <c r="AD208" s="288">
        <v>0</v>
      </c>
      <c r="AE208" s="288">
        <v>0</v>
      </c>
      <c r="AF208" s="288">
        <v>0</v>
      </c>
      <c r="AG208" s="288">
        <v>0</v>
      </c>
    </row>
    <row r="209" spans="1:33">
      <c r="B209" s="3" t="s">
        <v>249</v>
      </c>
      <c r="C209" s="54">
        <v>0</v>
      </c>
      <c r="D209" s="54">
        <v>0</v>
      </c>
      <c r="E209" s="54">
        <v>0</v>
      </c>
      <c r="F209" s="54">
        <v>0</v>
      </c>
      <c r="G209" s="54">
        <v>0</v>
      </c>
      <c r="H209" s="54">
        <v>0</v>
      </c>
      <c r="I209" s="54">
        <v>0</v>
      </c>
      <c r="J209" s="54">
        <v>0</v>
      </c>
      <c r="K209" s="54">
        <v>0</v>
      </c>
      <c r="L209" s="54">
        <v>0</v>
      </c>
      <c r="M209" s="54">
        <v>0</v>
      </c>
      <c r="N209" s="54">
        <v>0</v>
      </c>
      <c r="T209" s="149"/>
      <c r="U209" s="149" t="s">
        <v>249</v>
      </c>
      <c r="V209" s="288">
        <v>0</v>
      </c>
      <c r="W209" s="288">
        <v>0</v>
      </c>
      <c r="X209" s="288">
        <v>0</v>
      </c>
      <c r="Y209" s="288">
        <v>0</v>
      </c>
      <c r="Z209" s="288">
        <v>0</v>
      </c>
      <c r="AA209" s="288">
        <v>0</v>
      </c>
      <c r="AB209" s="288">
        <v>0</v>
      </c>
      <c r="AC209" s="288">
        <v>0</v>
      </c>
      <c r="AD209" s="288">
        <v>0</v>
      </c>
      <c r="AE209" s="288">
        <v>0</v>
      </c>
      <c r="AF209" s="288">
        <v>0</v>
      </c>
      <c r="AG209" s="288">
        <v>0</v>
      </c>
    </row>
    <row r="210" spans="1:33">
      <c r="B210" s="3" t="s">
        <v>634</v>
      </c>
      <c r="C210" s="54">
        <v>-883751417.93124974</v>
      </c>
      <c r="D210" s="54">
        <v>-37707680.333842859</v>
      </c>
      <c r="E210" s="54">
        <v>-647199440.15555239</v>
      </c>
      <c r="F210" s="54">
        <v>-198844297.44185424</v>
      </c>
      <c r="G210" s="54">
        <v>0</v>
      </c>
      <c r="H210" s="54">
        <v>0</v>
      </c>
      <c r="I210" s="54">
        <v>0</v>
      </c>
      <c r="J210" s="54">
        <v>0</v>
      </c>
      <c r="K210" s="54">
        <v>0</v>
      </c>
      <c r="L210" s="54">
        <v>0</v>
      </c>
      <c r="M210" s="54">
        <v>0</v>
      </c>
      <c r="N210" s="54">
        <v>0</v>
      </c>
      <c r="T210" s="149"/>
      <c r="U210" s="149" t="s">
        <v>634</v>
      </c>
      <c r="V210" s="288">
        <v>-883751417.93124974</v>
      </c>
      <c r="W210" s="288">
        <v>-37707680.333842859</v>
      </c>
      <c r="X210" s="288">
        <v>-647199440.15555239</v>
      </c>
      <c r="Y210" s="288">
        <v>-198844297.44185424</v>
      </c>
      <c r="Z210" s="288">
        <v>0</v>
      </c>
      <c r="AA210" s="288">
        <v>0</v>
      </c>
      <c r="AB210" s="288">
        <v>0</v>
      </c>
      <c r="AC210" s="288">
        <v>0</v>
      </c>
      <c r="AD210" s="288">
        <v>0</v>
      </c>
      <c r="AE210" s="288">
        <v>0</v>
      </c>
      <c r="AF210" s="288">
        <v>0</v>
      </c>
      <c r="AG210" s="288">
        <v>0</v>
      </c>
    </row>
    <row r="211" spans="1:33">
      <c r="B211" s="3" t="s">
        <v>636</v>
      </c>
      <c r="C211" s="54">
        <v>-3025479477.3299999</v>
      </c>
      <c r="D211" s="54">
        <v>0</v>
      </c>
      <c r="E211" s="54">
        <v>0</v>
      </c>
      <c r="F211" s="54">
        <v>0</v>
      </c>
      <c r="G211" s="54">
        <v>0</v>
      </c>
      <c r="H211" s="54">
        <v>-581265943.14980495</v>
      </c>
      <c r="I211" s="54">
        <v>-2039713129.4487948</v>
      </c>
      <c r="J211" s="54">
        <v>-287127206.17342997</v>
      </c>
      <c r="K211" s="54">
        <v>-115814628.77368605</v>
      </c>
      <c r="L211" s="54">
        <v>-1558569.7842845635</v>
      </c>
      <c r="M211" s="54">
        <v>0</v>
      </c>
      <c r="N211" s="54">
        <v>0</v>
      </c>
      <c r="T211" s="149"/>
      <c r="U211" s="149" t="s">
        <v>636</v>
      </c>
      <c r="V211" s="288">
        <v>-3025479477.3299999</v>
      </c>
      <c r="W211" s="288">
        <v>0</v>
      </c>
      <c r="X211" s="288">
        <v>0</v>
      </c>
      <c r="Y211" s="288">
        <v>0</v>
      </c>
      <c r="Z211" s="288">
        <v>0</v>
      </c>
      <c r="AA211" s="288">
        <v>-581265943.14980495</v>
      </c>
      <c r="AB211" s="288">
        <v>-2039713129.4487948</v>
      </c>
      <c r="AC211" s="288">
        <v>-287127206.17342997</v>
      </c>
      <c r="AD211" s="288">
        <v>-115814628.77368605</v>
      </c>
      <c r="AE211" s="288">
        <v>-1558569.7842845635</v>
      </c>
      <c r="AF211" s="288">
        <v>0</v>
      </c>
      <c r="AG211" s="288">
        <v>0</v>
      </c>
    </row>
    <row r="212" spans="1:33">
      <c r="B212" s="3" t="s">
        <v>639</v>
      </c>
      <c r="C212" s="54">
        <v>-561780565.04208302</v>
      </c>
      <c r="D212" s="54">
        <v>-23969910.016054336</v>
      </c>
      <c r="E212" s="54">
        <v>-411409882.69824821</v>
      </c>
      <c r="F212" s="54">
        <v>-126400772.32778031</v>
      </c>
      <c r="G212" s="54">
        <v>0</v>
      </c>
      <c r="H212" s="54">
        <v>0</v>
      </c>
      <c r="I212" s="54">
        <v>0</v>
      </c>
      <c r="J212" s="54">
        <v>0</v>
      </c>
      <c r="K212" s="54">
        <v>0</v>
      </c>
      <c r="L212" s="54">
        <v>0</v>
      </c>
      <c r="M212" s="54">
        <v>0</v>
      </c>
      <c r="N212" s="54">
        <v>0</v>
      </c>
      <c r="T212" s="149"/>
      <c r="U212" s="149" t="s">
        <v>639</v>
      </c>
      <c r="V212" s="288">
        <v>-561780565.04208302</v>
      </c>
      <c r="W212" s="288">
        <v>-23969910.016054336</v>
      </c>
      <c r="X212" s="288">
        <v>-411409882.69824821</v>
      </c>
      <c r="Y212" s="288">
        <v>-126400772.32778031</v>
      </c>
      <c r="Z212" s="288">
        <v>0</v>
      </c>
      <c r="AA212" s="288">
        <v>0</v>
      </c>
      <c r="AB212" s="288">
        <v>0</v>
      </c>
      <c r="AC212" s="288">
        <v>0</v>
      </c>
      <c r="AD212" s="288">
        <v>0</v>
      </c>
      <c r="AE212" s="288">
        <v>0</v>
      </c>
      <c r="AF212" s="288">
        <v>0</v>
      </c>
      <c r="AG212" s="288">
        <v>0</v>
      </c>
    </row>
    <row r="213" spans="1:33">
      <c r="B213" s="3" t="s">
        <v>660</v>
      </c>
      <c r="C213" s="54">
        <v>0</v>
      </c>
      <c r="D213" s="54">
        <v>0</v>
      </c>
      <c r="E213" s="54">
        <v>0</v>
      </c>
      <c r="F213" s="54">
        <v>0</v>
      </c>
      <c r="G213" s="54">
        <v>0</v>
      </c>
      <c r="H213" s="54">
        <v>0</v>
      </c>
      <c r="I213" s="54">
        <v>0</v>
      </c>
      <c r="J213" s="54">
        <v>0</v>
      </c>
      <c r="K213" s="54">
        <v>0</v>
      </c>
      <c r="L213" s="54">
        <v>0</v>
      </c>
      <c r="M213" s="54">
        <v>0</v>
      </c>
      <c r="N213" s="54">
        <v>0</v>
      </c>
      <c r="T213" s="149"/>
      <c r="U213" s="149" t="s">
        <v>660</v>
      </c>
      <c r="V213" s="288">
        <v>0</v>
      </c>
      <c r="W213" s="288">
        <v>0</v>
      </c>
      <c r="X213" s="288">
        <v>0</v>
      </c>
      <c r="Y213" s="288">
        <v>0</v>
      </c>
      <c r="Z213" s="288">
        <v>0</v>
      </c>
      <c r="AA213" s="288">
        <v>0</v>
      </c>
      <c r="AB213" s="288">
        <v>0</v>
      </c>
      <c r="AC213" s="288">
        <v>0</v>
      </c>
      <c r="AD213" s="288">
        <v>0</v>
      </c>
      <c r="AE213" s="288">
        <v>0</v>
      </c>
      <c r="AF213" s="288">
        <v>0</v>
      </c>
      <c r="AG213" s="288">
        <v>0</v>
      </c>
    </row>
    <row r="214" spans="1:33">
      <c r="C214" s="67">
        <v>-4456981128.5691662</v>
      </c>
      <c r="D214" s="67">
        <v>-61677590.349897191</v>
      </c>
      <c r="E214" s="67">
        <v>-1058609322.8538005</v>
      </c>
      <c r="F214" s="67">
        <v>-325245069.76963454</v>
      </c>
      <c r="G214" s="67">
        <v>0</v>
      </c>
      <c r="H214" s="67">
        <v>-579660265.24980497</v>
      </c>
      <c r="I214" s="67">
        <v>-2030687620.4987948</v>
      </c>
      <c r="J214" s="67">
        <v>-285879509.53342998</v>
      </c>
      <c r="K214" s="67">
        <v>-115814628.77368605</v>
      </c>
      <c r="L214" s="67">
        <v>-1558569.7842845635</v>
      </c>
      <c r="M214" s="67">
        <v>2151448.2441666699</v>
      </c>
      <c r="N214" s="67">
        <v>0</v>
      </c>
      <c r="T214" s="149"/>
      <c r="U214" s="149"/>
      <c r="V214" s="289">
        <v>-4456981128.5691662</v>
      </c>
      <c r="W214" s="289">
        <v>-61677590.349897191</v>
      </c>
      <c r="X214" s="289">
        <v>-1058609322.8538005</v>
      </c>
      <c r="Y214" s="289">
        <v>-325245069.76963454</v>
      </c>
      <c r="Z214" s="289">
        <v>0</v>
      </c>
      <c r="AA214" s="289">
        <v>-579660265.24980497</v>
      </c>
      <c r="AB214" s="289">
        <v>-2030687620.4987948</v>
      </c>
      <c r="AC214" s="289">
        <v>-285879509.53342998</v>
      </c>
      <c r="AD214" s="289">
        <v>-115814628.77368605</v>
      </c>
      <c r="AE214" s="289">
        <v>-1558569.7842845635</v>
      </c>
      <c r="AF214" s="289">
        <v>2151448.2441666699</v>
      </c>
      <c r="AG214" s="289">
        <v>0</v>
      </c>
    </row>
    <row r="215" spans="1:33">
      <c r="B215" s="279" t="s">
        <v>1055</v>
      </c>
      <c r="C215" s="165">
        <v>0</v>
      </c>
      <c r="D215" s="165">
        <v>0</v>
      </c>
      <c r="E215" s="165">
        <v>0</v>
      </c>
      <c r="F215" s="165">
        <v>0</v>
      </c>
      <c r="G215" s="165">
        <v>0</v>
      </c>
      <c r="H215" s="165">
        <v>0</v>
      </c>
      <c r="I215" s="165">
        <v>0</v>
      </c>
      <c r="J215" s="165">
        <v>0</v>
      </c>
      <c r="K215" s="165">
        <v>0</v>
      </c>
      <c r="L215" s="165">
        <v>0</v>
      </c>
      <c r="M215" s="165">
        <v>0</v>
      </c>
      <c r="N215" s="165">
        <v>0</v>
      </c>
      <c r="O215" s="165">
        <v>0</v>
      </c>
      <c r="T215" s="149"/>
      <c r="U215" s="149"/>
      <c r="V215" s="287">
        <v>-3.9092265069484711E-7</v>
      </c>
      <c r="W215" s="287">
        <v>-1.7462298274040222E-9</v>
      </c>
      <c r="X215" s="287">
        <v>-4.2840838432312012E-8</v>
      </c>
      <c r="Y215" s="287">
        <v>1.076841726899147E-8</v>
      </c>
      <c r="Z215" s="287">
        <v>0</v>
      </c>
      <c r="AA215" s="287">
        <v>0</v>
      </c>
      <c r="AB215" s="287">
        <v>0</v>
      </c>
      <c r="AC215" s="287">
        <v>0</v>
      </c>
      <c r="AD215" s="287">
        <v>0</v>
      </c>
      <c r="AE215" s="287">
        <v>0</v>
      </c>
      <c r="AF215" s="287">
        <v>0</v>
      </c>
      <c r="AG215" s="287">
        <v>0</v>
      </c>
    </row>
    <row r="216" spans="1:33">
      <c r="A216" s="3" t="s">
        <v>1091</v>
      </c>
      <c r="C216" s="54">
        <v>7865257970.5408344</v>
      </c>
      <c r="D216" s="54">
        <v>99697773.601849422</v>
      </c>
      <c r="E216" s="54">
        <v>1711076574.1257455</v>
      </c>
      <c r="F216" s="54">
        <v>525829604.87228638</v>
      </c>
      <c r="G216" s="54">
        <v>0</v>
      </c>
      <c r="H216" s="54">
        <v>1061157358.8157713</v>
      </c>
      <c r="I216" s="54">
        <v>3726835739.1541233</v>
      </c>
      <c r="J216" s="54">
        <v>524550794.98581922</v>
      </c>
      <c r="K216" s="54">
        <v>211117679.77935791</v>
      </c>
      <c r="L216" s="54">
        <v>2840996.9617147818</v>
      </c>
      <c r="M216" s="54">
        <v>2151448.2441666699</v>
      </c>
      <c r="N216" s="54">
        <v>0</v>
      </c>
      <c r="T216" s="149" t="s">
        <v>1091</v>
      </c>
      <c r="U216" s="149"/>
      <c r="V216" s="288">
        <v>7865257970.5408344</v>
      </c>
      <c r="W216" s="288">
        <v>99697773.601849452</v>
      </c>
      <c r="X216" s="288">
        <v>1711076574.1257455</v>
      </c>
      <c r="Y216" s="288">
        <v>525829604.8722865</v>
      </c>
      <c r="Z216" s="288">
        <v>0</v>
      </c>
      <c r="AA216" s="288">
        <v>1061157358.8157716</v>
      </c>
      <c r="AB216" s="288">
        <v>3726835739.1541243</v>
      </c>
      <c r="AC216" s="288">
        <v>524550794.9858191</v>
      </c>
      <c r="AD216" s="288">
        <v>211117679.77935797</v>
      </c>
      <c r="AE216" s="288">
        <v>2840996.9617147818</v>
      </c>
      <c r="AF216" s="288">
        <v>2151448.2441666699</v>
      </c>
      <c r="AG216" s="288">
        <v>0</v>
      </c>
    </row>
    <row r="217" spans="1:33">
      <c r="A217" s="89" t="s">
        <v>704</v>
      </c>
      <c r="T217" s="148" t="s">
        <v>704</v>
      </c>
      <c r="U217" s="149"/>
      <c r="V217" s="149"/>
      <c r="W217" s="149"/>
      <c r="X217" s="149"/>
      <c r="Y217" s="149"/>
      <c r="Z217" s="149"/>
      <c r="AA217" s="149"/>
      <c r="AB217" s="149"/>
      <c r="AC217" s="149"/>
      <c r="AD217" s="149"/>
      <c r="AE217" s="149"/>
      <c r="AF217" s="149"/>
      <c r="AG217" s="149"/>
    </row>
    <row r="218" spans="1:33">
      <c r="A218" s="89" t="s">
        <v>1092</v>
      </c>
      <c r="C218" s="155">
        <v>0.99999999999999989</v>
      </c>
      <c r="D218" s="155">
        <v>1.267571565678652E-2</v>
      </c>
      <c r="E218" s="155">
        <v>0.2175486907784269</v>
      </c>
      <c r="F218" s="155">
        <v>6.685471815950228E-2</v>
      </c>
      <c r="G218" s="155">
        <v>0</v>
      </c>
      <c r="H218" s="155">
        <v>0.13491704439832933</v>
      </c>
      <c r="I218" s="155">
        <v>0.47383515621647904</v>
      </c>
      <c r="J218" s="155">
        <v>6.6692128465526967E-2</v>
      </c>
      <c r="K218" s="155">
        <v>2.6841799794754977E-2</v>
      </c>
      <c r="L218" s="155">
        <v>3.6120836371237648E-4</v>
      </c>
      <c r="M218" s="155">
        <v>2.7353816648161775E-4</v>
      </c>
      <c r="N218" s="155">
        <v>0</v>
      </c>
      <c r="T218" s="148" t="s">
        <v>1092</v>
      </c>
      <c r="U218" s="149"/>
      <c r="V218" s="157">
        <v>1.0000000000000002</v>
      </c>
      <c r="W218" s="157">
        <v>1.2675715656786523E-2</v>
      </c>
      <c r="X218" s="157">
        <v>0.2175486907784269</v>
      </c>
      <c r="Y218" s="157">
        <v>6.6854718159502294E-2</v>
      </c>
      <c r="Z218" s="157">
        <v>0</v>
      </c>
      <c r="AA218" s="157">
        <v>0.13491704439832936</v>
      </c>
      <c r="AB218" s="157">
        <v>0.4738351562164792</v>
      </c>
      <c r="AC218" s="157">
        <v>6.6692128465526954E-2</v>
      </c>
      <c r="AD218" s="157">
        <v>2.6841799794754984E-2</v>
      </c>
      <c r="AE218" s="157">
        <v>3.6120836371237648E-4</v>
      </c>
      <c r="AF218" s="157">
        <v>2.7353816648161775E-4</v>
      </c>
      <c r="AG218" s="157">
        <v>0</v>
      </c>
    </row>
    <row r="219" spans="1:33" s="302" customFormat="1">
      <c r="D219" s="302">
        <v>0</v>
      </c>
      <c r="E219" s="302">
        <v>0</v>
      </c>
      <c r="F219" s="302">
        <v>0</v>
      </c>
      <c r="G219" s="302">
        <v>0</v>
      </c>
      <c r="H219" s="302">
        <v>0</v>
      </c>
      <c r="I219" s="302">
        <v>0</v>
      </c>
      <c r="J219" s="302">
        <v>0</v>
      </c>
      <c r="K219" s="302">
        <v>0</v>
      </c>
      <c r="L219" s="302">
        <v>0</v>
      </c>
      <c r="M219" s="302">
        <v>0</v>
      </c>
      <c r="N219" s="302">
        <v>0</v>
      </c>
    </row>
    <row r="220" spans="1:33">
      <c r="T220" s="149"/>
      <c r="U220" s="149"/>
      <c r="V220" s="149"/>
      <c r="W220" s="149"/>
      <c r="X220" s="149"/>
      <c r="Y220" s="149"/>
      <c r="Z220" s="149"/>
      <c r="AA220" s="149"/>
      <c r="AB220" s="149"/>
      <c r="AC220" s="149"/>
      <c r="AD220" s="149"/>
      <c r="AE220" s="149"/>
      <c r="AF220" s="149"/>
      <c r="AG220" s="149"/>
    </row>
    <row r="221" spans="1:33">
      <c r="A221" s="146" t="s">
        <v>1093</v>
      </c>
      <c r="C221" s="278" t="s">
        <v>58</v>
      </c>
      <c r="D221" s="278" t="s">
        <v>962</v>
      </c>
      <c r="E221" s="278" t="s">
        <v>959</v>
      </c>
      <c r="F221" s="278" t="s">
        <v>721</v>
      </c>
      <c r="G221" s="278" t="s">
        <v>1047</v>
      </c>
      <c r="H221" s="278" t="s">
        <v>723</v>
      </c>
      <c r="I221" s="278" t="s">
        <v>749</v>
      </c>
      <c r="J221" s="278" t="s">
        <v>725</v>
      </c>
      <c r="K221" s="278" t="s">
        <v>1048</v>
      </c>
      <c r="L221" s="278" t="s">
        <v>120</v>
      </c>
      <c r="M221" s="278" t="s">
        <v>59</v>
      </c>
      <c r="N221" s="278" t="s">
        <v>728</v>
      </c>
      <c r="T221" s="147" t="s">
        <v>1093</v>
      </c>
      <c r="U221" s="149"/>
      <c r="V221" s="280" t="s">
        <v>58</v>
      </c>
      <c r="W221" s="280" t="s">
        <v>962</v>
      </c>
      <c r="X221" s="280" t="s">
        <v>959</v>
      </c>
      <c r="Y221" s="280" t="s">
        <v>721</v>
      </c>
      <c r="Z221" s="280" t="s">
        <v>1047</v>
      </c>
      <c r="AA221" s="280" t="s">
        <v>723</v>
      </c>
      <c r="AB221" s="280" t="s">
        <v>749</v>
      </c>
      <c r="AC221" s="280" t="s">
        <v>725</v>
      </c>
      <c r="AD221" s="280" t="s">
        <v>1048</v>
      </c>
      <c r="AE221" s="280" t="s">
        <v>120</v>
      </c>
      <c r="AF221" s="280" t="s">
        <v>59</v>
      </c>
      <c r="AG221" s="280" t="s">
        <v>728</v>
      </c>
    </row>
    <row r="222" spans="1:33">
      <c r="A222" s="3" t="s">
        <v>1094</v>
      </c>
      <c r="T222" s="149" t="s">
        <v>1095</v>
      </c>
      <c r="U222" s="149"/>
      <c r="V222" s="149"/>
      <c r="W222" s="149"/>
      <c r="X222" s="149"/>
      <c r="Y222" s="149"/>
      <c r="Z222" s="149"/>
      <c r="AA222" s="149"/>
      <c r="AB222" s="149"/>
      <c r="AC222" s="149"/>
      <c r="AD222" s="149"/>
      <c r="AE222" s="149"/>
      <c r="AF222" s="149"/>
      <c r="AG222" s="149"/>
    </row>
    <row r="223" spans="1:33">
      <c r="B223" s="3" t="s">
        <v>639</v>
      </c>
      <c r="C223" s="54">
        <v>80238238.820833296</v>
      </c>
      <c r="D223" s="54">
        <v>3423584.7305219206</v>
      </c>
      <c r="E223" s="54">
        <v>58761029.617890425</v>
      </c>
      <c r="F223" s="54">
        <v>18053624.472420938</v>
      </c>
      <c r="G223" s="54">
        <v>0</v>
      </c>
      <c r="H223" s="54">
        <v>0</v>
      </c>
      <c r="I223" s="54">
        <v>0</v>
      </c>
      <c r="J223" s="54">
        <v>0</v>
      </c>
      <c r="K223" s="54">
        <v>0</v>
      </c>
      <c r="L223" s="54">
        <v>0</v>
      </c>
      <c r="M223" s="54">
        <v>0</v>
      </c>
      <c r="N223" s="54">
        <v>0</v>
      </c>
      <c r="T223" s="149"/>
      <c r="U223" s="149" t="s">
        <v>639</v>
      </c>
      <c r="V223" s="288">
        <v>80238238.820833296</v>
      </c>
      <c r="W223" s="288">
        <v>3423584.7305219206</v>
      </c>
      <c r="X223" s="288">
        <v>58761029.617890425</v>
      </c>
      <c r="Y223" s="288">
        <v>18053624.472420938</v>
      </c>
      <c r="Z223" s="288">
        <v>0</v>
      </c>
      <c r="AA223" s="288">
        <v>0</v>
      </c>
      <c r="AB223" s="288">
        <v>0</v>
      </c>
      <c r="AC223" s="288">
        <v>0</v>
      </c>
      <c r="AD223" s="288">
        <v>0</v>
      </c>
      <c r="AE223" s="288">
        <v>0</v>
      </c>
      <c r="AF223" s="288">
        <v>0</v>
      </c>
      <c r="AG223" s="288">
        <v>0</v>
      </c>
    </row>
    <row r="224" spans="1:33">
      <c r="B224" s="3" t="s">
        <v>649</v>
      </c>
      <c r="C224" s="54">
        <v>0</v>
      </c>
      <c r="D224" s="54">
        <v>0</v>
      </c>
      <c r="E224" s="54">
        <v>0</v>
      </c>
      <c r="F224" s="54">
        <v>0</v>
      </c>
      <c r="G224" s="54">
        <v>0</v>
      </c>
      <c r="H224" s="54">
        <v>0</v>
      </c>
      <c r="I224" s="54">
        <v>0</v>
      </c>
      <c r="J224" s="54">
        <v>0</v>
      </c>
      <c r="K224" s="54">
        <v>0</v>
      </c>
      <c r="L224" s="54">
        <v>0</v>
      </c>
      <c r="M224" s="54">
        <v>0</v>
      </c>
      <c r="N224" s="54">
        <v>0</v>
      </c>
      <c r="T224" s="149"/>
      <c r="U224" s="149" t="s">
        <v>649</v>
      </c>
      <c r="V224" s="288">
        <v>0</v>
      </c>
      <c r="W224" s="288">
        <v>0</v>
      </c>
      <c r="X224" s="288">
        <v>0</v>
      </c>
      <c r="Y224" s="288">
        <v>0</v>
      </c>
      <c r="Z224" s="288">
        <v>0</v>
      </c>
      <c r="AA224" s="288">
        <v>0</v>
      </c>
      <c r="AB224" s="288">
        <v>0</v>
      </c>
      <c r="AC224" s="288">
        <v>0</v>
      </c>
      <c r="AD224" s="288">
        <v>0</v>
      </c>
      <c r="AE224" s="288">
        <v>0</v>
      </c>
      <c r="AF224" s="288">
        <v>0</v>
      </c>
      <c r="AG224" s="288">
        <v>0</v>
      </c>
    </row>
    <row r="225" spans="1:33">
      <c r="B225" s="3" t="s">
        <v>634</v>
      </c>
      <c r="C225" s="54">
        <v>1429943091.3287497</v>
      </c>
      <c r="D225" s="54">
        <v>61012447.493019104</v>
      </c>
      <c r="E225" s="54">
        <v>1047193078.7151072</v>
      </c>
      <c r="F225" s="54">
        <v>321737565.12062317</v>
      </c>
      <c r="G225" s="54">
        <v>0</v>
      </c>
      <c r="H225" s="54">
        <v>0</v>
      </c>
      <c r="I225" s="54">
        <v>0</v>
      </c>
      <c r="J225" s="54">
        <v>0</v>
      </c>
      <c r="K225" s="54">
        <v>0</v>
      </c>
      <c r="L225" s="54">
        <v>0</v>
      </c>
      <c r="M225" s="54">
        <v>0</v>
      </c>
      <c r="N225" s="54">
        <v>0</v>
      </c>
      <c r="T225" s="149"/>
      <c r="U225" s="149" t="s">
        <v>634</v>
      </c>
      <c r="V225" s="288">
        <v>1429943091.3287497</v>
      </c>
      <c r="W225" s="288">
        <v>61012447.493019104</v>
      </c>
      <c r="X225" s="288">
        <v>1047193078.7151072</v>
      </c>
      <c r="Y225" s="288">
        <v>321737565.12062317</v>
      </c>
      <c r="Z225" s="288">
        <v>0</v>
      </c>
      <c r="AA225" s="288">
        <v>0</v>
      </c>
      <c r="AB225" s="288">
        <v>0</v>
      </c>
      <c r="AC225" s="288">
        <v>0</v>
      </c>
      <c r="AD225" s="288">
        <v>0</v>
      </c>
      <c r="AE225" s="288">
        <v>0</v>
      </c>
      <c r="AF225" s="288">
        <v>0</v>
      </c>
      <c r="AG225" s="288">
        <v>0</v>
      </c>
    </row>
    <row r="226" spans="1:33">
      <c r="B226" s="3" t="s">
        <v>636</v>
      </c>
      <c r="C226" s="54">
        <v>4639747437.5208406</v>
      </c>
      <c r="D226" s="54">
        <v>0</v>
      </c>
      <c r="E226" s="54">
        <v>0</v>
      </c>
      <c r="F226" s="54">
        <v>0</v>
      </c>
      <c r="G226" s="54">
        <v>0</v>
      </c>
      <c r="H226" s="54">
        <v>891404879.93906116</v>
      </c>
      <c r="I226" s="54">
        <v>3128017835.3711619</v>
      </c>
      <c r="J226" s="54">
        <v>440326146.34073162</v>
      </c>
      <c r="K226" s="54">
        <v>177608419.13042885</v>
      </c>
      <c r="L226" s="54">
        <v>2390156.7394578499</v>
      </c>
      <c r="M226" s="54">
        <v>0</v>
      </c>
      <c r="N226" s="54">
        <v>0</v>
      </c>
      <c r="T226" s="149"/>
      <c r="U226" s="149" t="s">
        <v>636</v>
      </c>
      <c r="V226" s="288">
        <v>4639747437.5208406</v>
      </c>
      <c r="W226" s="288">
        <v>0</v>
      </c>
      <c r="X226" s="288">
        <v>0</v>
      </c>
      <c r="Y226" s="288">
        <v>0</v>
      </c>
      <c r="Z226" s="288">
        <v>0</v>
      </c>
      <c r="AA226" s="288">
        <v>891404879.93906116</v>
      </c>
      <c r="AB226" s="288">
        <v>3128017835.3711619</v>
      </c>
      <c r="AC226" s="288">
        <v>440326146.34073162</v>
      </c>
      <c r="AD226" s="288">
        <v>177608419.13042885</v>
      </c>
      <c r="AE226" s="288">
        <v>2390156.7394578499</v>
      </c>
      <c r="AF226" s="288">
        <v>0</v>
      </c>
      <c r="AG226" s="288">
        <v>0</v>
      </c>
    </row>
    <row r="227" spans="1:33">
      <c r="B227" s="3" t="s">
        <v>249</v>
      </c>
      <c r="C227" s="54">
        <v>-5575517.3479166664</v>
      </c>
      <c r="D227" s="54">
        <v>-84354.902011680242</v>
      </c>
      <c r="E227" s="54">
        <v>-1425362.1443838894</v>
      </c>
      <c r="F227" s="54">
        <v>-456971.28867938044</v>
      </c>
      <c r="G227" s="54">
        <v>0</v>
      </c>
      <c r="H227" s="54">
        <v>-701554.47933200607</v>
      </c>
      <c r="I227" s="54">
        <v>-2429004.6343152327</v>
      </c>
      <c r="J227" s="54">
        <v>-335719.7054033248</v>
      </c>
      <c r="K227" s="54">
        <v>-140671.45596578083</v>
      </c>
      <c r="L227" s="54">
        <v>-1878.7378253720331</v>
      </c>
      <c r="M227" s="54">
        <v>0</v>
      </c>
      <c r="N227" s="54">
        <v>0</v>
      </c>
      <c r="T227" s="149"/>
      <c r="U227" s="149" t="s">
        <v>249</v>
      </c>
      <c r="V227" s="288">
        <v>-5575517.3479166664</v>
      </c>
      <c r="W227" s="288">
        <v>-84354.902011680242</v>
      </c>
      <c r="X227" s="288">
        <v>-1425362.1443838894</v>
      </c>
      <c r="Y227" s="288">
        <v>-456971.28867938044</v>
      </c>
      <c r="Z227" s="288">
        <v>0</v>
      </c>
      <c r="AA227" s="288">
        <v>-701554.47933200607</v>
      </c>
      <c r="AB227" s="288">
        <v>-2429004.6343152327</v>
      </c>
      <c r="AC227" s="288">
        <v>-335719.7054033248</v>
      </c>
      <c r="AD227" s="288">
        <v>-140671.45596578083</v>
      </c>
      <c r="AE227" s="288">
        <v>-1878.7378253720331</v>
      </c>
      <c r="AF227" s="288">
        <v>0</v>
      </c>
      <c r="AG227" s="288">
        <v>0</v>
      </c>
    </row>
    <row r="228" spans="1:33">
      <c r="C228" s="67">
        <v>6144353250.3225069</v>
      </c>
      <c r="D228" s="67">
        <v>64351677.321529344</v>
      </c>
      <c r="E228" s="67">
        <v>1104528746.1886137</v>
      </c>
      <c r="F228" s="67">
        <v>339334218.30436474</v>
      </c>
      <c r="G228" s="67">
        <v>0</v>
      </c>
      <c r="H228" s="67">
        <v>890703325.45972919</v>
      </c>
      <c r="I228" s="67">
        <v>3125588830.7368469</v>
      </c>
      <c r="J228" s="67">
        <v>439990426.63532829</v>
      </c>
      <c r="K228" s="67">
        <v>177467747.67446306</v>
      </c>
      <c r="L228" s="67">
        <v>2388278.0016324776</v>
      </c>
      <c r="M228" s="67">
        <v>0</v>
      </c>
      <c r="N228" s="67">
        <v>0</v>
      </c>
      <c r="T228" s="149"/>
      <c r="U228" s="149"/>
      <c r="V228" s="289">
        <v>6144353250.3225069</v>
      </c>
      <c r="W228" s="289">
        <v>64351677.321529344</v>
      </c>
      <c r="X228" s="289">
        <v>1104528746.1886137</v>
      </c>
      <c r="Y228" s="289">
        <v>339334218.30436474</v>
      </c>
      <c r="Z228" s="289">
        <v>0</v>
      </c>
      <c r="AA228" s="289">
        <v>890703325.45972919</v>
      </c>
      <c r="AB228" s="289">
        <v>3125588830.7368469</v>
      </c>
      <c r="AC228" s="289">
        <v>439990426.63532829</v>
      </c>
      <c r="AD228" s="289">
        <v>177467747.67446306</v>
      </c>
      <c r="AE228" s="289">
        <v>2388278.0016324776</v>
      </c>
      <c r="AF228" s="289">
        <v>0</v>
      </c>
      <c r="AG228" s="289">
        <v>0</v>
      </c>
    </row>
    <row r="229" spans="1:33">
      <c r="B229" s="279" t="s">
        <v>1055</v>
      </c>
      <c r="C229" s="165">
        <v>0</v>
      </c>
      <c r="D229" s="165">
        <v>0</v>
      </c>
      <c r="E229" s="165">
        <v>0</v>
      </c>
      <c r="F229" s="165">
        <v>0</v>
      </c>
      <c r="G229" s="165">
        <v>0</v>
      </c>
      <c r="H229" s="165">
        <v>0</v>
      </c>
      <c r="I229" s="165">
        <v>0</v>
      </c>
      <c r="J229" s="165">
        <v>0</v>
      </c>
      <c r="K229" s="165">
        <v>0</v>
      </c>
      <c r="L229" s="165">
        <v>0</v>
      </c>
      <c r="M229" s="165">
        <v>0</v>
      </c>
      <c r="N229" s="165">
        <v>0</v>
      </c>
      <c r="O229" s="165">
        <v>0</v>
      </c>
      <c r="T229" s="149"/>
      <c r="U229" s="149"/>
      <c r="V229" s="287">
        <v>0</v>
      </c>
      <c r="W229" s="287">
        <v>0</v>
      </c>
      <c r="X229" s="287">
        <v>0</v>
      </c>
      <c r="Y229" s="287">
        <v>0</v>
      </c>
      <c r="Z229" s="287">
        <v>0</v>
      </c>
      <c r="AA229" s="287">
        <v>0</v>
      </c>
      <c r="AB229" s="287">
        <v>0</v>
      </c>
      <c r="AC229" s="287">
        <v>0</v>
      </c>
      <c r="AD229" s="287">
        <v>0</v>
      </c>
      <c r="AE229" s="287">
        <v>0</v>
      </c>
      <c r="AF229" s="287">
        <v>0</v>
      </c>
      <c r="AG229" s="287">
        <v>0</v>
      </c>
    </row>
    <row r="230" spans="1:33">
      <c r="A230" s="3" t="s">
        <v>1056</v>
      </c>
      <c r="T230" s="149" t="s">
        <v>1056</v>
      </c>
      <c r="U230" s="149"/>
      <c r="V230" s="149"/>
      <c r="W230" s="149"/>
      <c r="X230" s="149"/>
      <c r="Y230" s="149"/>
      <c r="Z230" s="149"/>
      <c r="AA230" s="149"/>
      <c r="AB230" s="149"/>
      <c r="AC230" s="149"/>
      <c r="AD230" s="149"/>
      <c r="AE230" s="149"/>
      <c r="AF230" s="149"/>
      <c r="AG230" s="149"/>
    </row>
    <row r="231" spans="1:33">
      <c r="B231" s="3" t="s">
        <v>635</v>
      </c>
      <c r="C231" s="54">
        <v>0</v>
      </c>
      <c r="D231" s="54">
        <v>0</v>
      </c>
      <c r="E231" s="54">
        <v>0</v>
      </c>
      <c r="F231" s="54">
        <v>0</v>
      </c>
      <c r="G231" s="54">
        <v>0</v>
      </c>
      <c r="H231" s="54">
        <v>0</v>
      </c>
      <c r="I231" s="54">
        <v>0</v>
      </c>
      <c r="J231" s="54">
        <v>0</v>
      </c>
      <c r="K231" s="54">
        <v>0</v>
      </c>
      <c r="L231" s="54">
        <v>0</v>
      </c>
      <c r="M231" s="54">
        <v>0</v>
      </c>
      <c r="N231" s="54">
        <v>0</v>
      </c>
      <c r="T231" s="149"/>
      <c r="U231" s="149" t="s">
        <v>635</v>
      </c>
      <c r="V231" s="288">
        <v>0</v>
      </c>
      <c r="W231" s="288">
        <v>0</v>
      </c>
      <c r="X231" s="288">
        <v>0</v>
      </c>
      <c r="Y231" s="288">
        <v>0</v>
      </c>
      <c r="Z231" s="288">
        <v>0</v>
      </c>
      <c r="AA231" s="288">
        <v>0</v>
      </c>
      <c r="AB231" s="288">
        <v>0</v>
      </c>
      <c r="AC231" s="288">
        <v>0</v>
      </c>
      <c r="AD231" s="288">
        <v>0</v>
      </c>
      <c r="AE231" s="288">
        <v>0</v>
      </c>
      <c r="AF231" s="288">
        <v>0</v>
      </c>
      <c r="AG231" s="288">
        <v>0</v>
      </c>
    </row>
    <row r="232" spans="1:33">
      <c r="B232" s="3" t="s">
        <v>639</v>
      </c>
      <c r="C232" s="54">
        <v>-41681094.8008333</v>
      </c>
      <c r="D232" s="54">
        <v>-1778438.333251636</v>
      </c>
      <c r="E232" s="54">
        <v>-30524399.364831768</v>
      </c>
      <c r="F232" s="54">
        <v>-9378257.1027498823</v>
      </c>
      <c r="G232" s="54">
        <v>0</v>
      </c>
      <c r="H232" s="54">
        <v>0</v>
      </c>
      <c r="I232" s="54">
        <v>0</v>
      </c>
      <c r="J232" s="54">
        <v>0</v>
      </c>
      <c r="K232" s="54">
        <v>0</v>
      </c>
      <c r="L232" s="54">
        <v>0</v>
      </c>
      <c r="M232" s="54">
        <v>0</v>
      </c>
      <c r="N232" s="54">
        <v>0</v>
      </c>
      <c r="T232" s="149"/>
      <c r="U232" s="149" t="s">
        <v>639</v>
      </c>
      <c r="V232" s="288">
        <v>-41681094.8008333</v>
      </c>
      <c r="W232" s="288">
        <v>-1778438.333251636</v>
      </c>
      <c r="X232" s="288">
        <v>-30524399.364831768</v>
      </c>
      <c r="Y232" s="288">
        <v>-9378257.1027498823</v>
      </c>
      <c r="Z232" s="288">
        <v>0</v>
      </c>
      <c r="AA232" s="288">
        <v>0</v>
      </c>
      <c r="AB232" s="288">
        <v>0</v>
      </c>
      <c r="AC232" s="288">
        <v>0</v>
      </c>
      <c r="AD232" s="288">
        <v>0</v>
      </c>
      <c r="AE232" s="288">
        <v>0</v>
      </c>
      <c r="AF232" s="288">
        <v>0</v>
      </c>
      <c r="AG232" s="288">
        <v>0</v>
      </c>
    </row>
    <row r="233" spans="1:33">
      <c r="B233" s="3" t="s">
        <v>634</v>
      </c>
      <c r="C233" s="54">
        <v>-513740611.120417</v>
      </c>
      <c r="D233" s="54">
        <v>-21920153.501975797</v>
      </c>
      <c r="E233" s="54">
        <v>-376228687.33905786</v>
      </c>
      <c r="F233" s="54">
        <v>-115591770.2793832</v>
      </c>
      <c r="G233" s="54">
        <v>0</v>
      </c>
      <c r="H233" s="54">
        <v>0</v>
      </c>
      <c r="I233" s="54">
        <v>0</v>
      </c>
      <c r="J233" s="54">
        <v>0</v>
      </c>
      <c r="K233" s="54">
        <v>0</v>
      </c>
      <c r="L233" s="54">
        <v>0</v>
      </c>
      <c r="M233" s="54">
        <v>0</v>
      </c>
      <c r="N233" s="54">
        <v>0</v>
      </c>
      <c r="T233" s="149"/>
      <c r="U233" s="149" t="s">
        <v>634</v>
      </c>
      <c r="V233" s="288">
        <v>-513740611.120417</v>
      </c>
      <c r="W233" s="288">
        <v>-21920153.501975797</v>
      </c>
      <c r="X233" s="288">
        <v>-376228687.33905786</v>
      </c>
      <c r="Y233" s="288">
        <v>-115591770.2793832</v>
      </c>
      <c r="Z233" s="288">
        <v>0</v>
      </c>
      <c r="AA233" s="288">
        <v>0</v>
      </c>
      <c r="AB233" s="288">
        <v>0</v>
      </c>
      <c r="AC233" s="288">
        <v>0</v>
      </c>
      <c r="AD233" s="288">
        <v>0</v>
      </c>
      <c r="AE233" s="288">
        <v>0</v>
      </c>
      <c r="AF233" s="288">
        <v>0</v>
      </c>
      <c r="AG233" s="288">
        <v>0</v>
      </c>
    </row>
    <row r="234" spans="1:33">
      <c r="B234" s="3" t="s">
        <v>636</v>
      </c>
      <c r="C234" s="54">
        <v>-1109426294.5383301</v>
      </c>
      <c r="D234" s="54">
        <v>0</v>
      </c>
      <c r="E234" s="54">
        <v>0</v>
      </c>
      <c r="F234" s="54">
        <v>0</v>
      </c>
      <c r="G234" s="54">
        <v>0</v>
      </c>
      <c r="H234" s="54">
        <v>-213146949.52719295</v>
      </c>
      <c r="I234" s="54">
        <v>-747951323.44529653</v>
      </c>
      <c r="J234" s="54">
        <v>-105287930.32410529</v>
      </c>
      <c r="K234" s="54">
        <v>-42468572.474705361</v>
      </c>
      <c r="L234" s="54">
        <v>-571518.76703000569</v>
      </c>
      <c r="M234" s="54">
        <v>0</v>
      </c>
      <c r="N234" s="54">
        <v>0</v>
      </c>
      <c r="T234" s="149"/>
      <c r="U234" s="149" t="s">
        <v>636</v>
      </c>
      <c r="V234" s="288">
        <v>-1109426294.5383301</v>
      </c>
      <c r="W234" s="288">
        <v>0</v>
      </c>
      <c r="X234" s="288">
        <v>0</v>
      </c>
      <c r="Y234" s="288">
        <v>0</v>
      </c>
      <c r="Z234" s="288">
        <v>0</v>
      </c>
      <c r="AA234" s="288">
        <v>-213146949.52719295</v>
      </c>
      <c r="AB234" s="288">
        <v>-747951323.44529653</v>
      </c>
      <c r="AC234" s="288">
        <v>-105287930.32410529</v>
      </c>
      <c r="AD234" s="288">
        <v>-42468572.474705361</v>
      </c>
      <c r="AE234" s="288">
        <v>-571518.76703000569</v>
      </c>
      <c r="AF234" s="288">
        <v>0</v>
      </c>
      <c r="AG234" s="288">
        <v>0</v>
      </c>
    </row>
    <row r="235" spans="1:33">
      <c r="B235" s="3" t="s">
        <v>249</v>
      </c>
      <c r="C235" s="54">
        <v>8379754.92833333</v>
      </c>
      <c r="D235" s="54">
        <v>126781.67096468295</v>
      </c>
      <c r="E235" s="54">
        <v>2142255.9932530201</v>
      </c>
      <c r="F235" s="54">
        <v>686807.54976912052</v>
      </c>
      <c r="G235" s="54">
        <v>0</v>
      </c>
      <c r="H235" s="54">
        <v>1054405.2217635694</v>
      </c>
      <c r="I235" s="54">
        <v>3650686.0772217242</v>
      </c>
      <c r="J235" s="54">
        <v>504571.80568962207</v>
      </c>
      <c r="K235" s="54">
        <v>211422.95016722372</v>
      </c>
      <c r="L235" s="54">
        <v>2823.659504366919</v>
      </c>
      <c r="M235" s="54">
        <v>0</v>
      </c>
      <c r="N235" s="54">
        <v>0</v>
      </c>
      <c r="T235" s="149"/>
      <c r="U235" s="149" t="s">
        <v>249</v>
      </c>
      <c r="V235" s="288">
        <v>8379754.92833333</v>
      </c>
      <c r="W235" s="288">
        <v>126781.67096468295</v>
      </c>
      <c r="X235" s="288">
        <v>2142255.9932530201</v>
      </c>
      <c r="Y235" s="288">
        <v>686807.54976912052</v>
      </c>
      <c r="Z235" s="288">
        <v>0</v>
      </c>
      <c r="AA235" s="288">
        <v>1054405.2217635694</v>
      </c>
      <c r="AB235" s="288">
        <v>3650686.0772217242</v>
      </c>
      <c r="AC235" s="288">
        <v>504571.80568962207</v>
      </c>
      <c r="AD235" s="288">
        <v>211422.95016722372</v>
      </c>
      <c r="AE235" s="288">
        <v>2823.659504366919</v>
      </c>
      <c r="AF235" s="288">
        <v>0</v>
      </c>
      <c r="AG235" s="288">
        <v>0</v>
      </c>
    </row>
    <row r="236" spans="1:33">
      <c r="C236" s="67">
        <v>-1656468245.5312471</v>
      </c>
      <c r="D236" s="67">
        <v>-23571810.164262749</v>
      </c>
      <c r="E236" s="67">
        <v>-404610830.71063662</v>
      </c>
      <c r="F236" s="67">
        <v>-124283219.83236396</v>
      </c>
      <c r="G236" s="67">
        <v>0</v>
      </c>
      <c r="H236" s="67">
        <v>-212092544.30542937</v>
      </c>
      <c r="I236" s="67">
        <v>-744300637.36807477</v>
      </c>
      <c r="J236" s="67">
        <v>-104783358.51841567</v>
      </c>
      <c r="K236" s="67">
        <v>-42257149.524538137</v>
      </c>
      <c r="L236" s="67">
        <v>-568695.10752563877</v>
      </c>
      <c r="M236" s="67">
        <v>0</v>
      </c>
      <c r="N236" s="67">
        <v>0</v>
      </c>
      <c r="T236" s="149"/>
      <c r="U236" s="149"/>
      <c r="V236" s="289">
        <v>-1656468245.5312471</v>
      </c>
      <c r="W236" s="289">
        <v>-23571810.164262749</v>
      </c>
      <c r="X236" s="289">
        <v>-404610830.71063662</v>
      </c>
      <c r="Y236" s="289">
        <v>-124283219.83236396</v>
      </c>
      <c r="Z236" s="289">
        <v>0</v>
      </c>
      <c r="AA236" s="289">
        <v>-212092544.30542937</v>
      </c>
      <c r="AB236" s="289">
        <v>-744300637.36807477</v>
      </c>
      <c r="AC236" s="289">
        <v>-104783358.51841567</v>
      </c>
      <c r="AD236" s="289">
        <v>-42257149.524538137</v>
      </c>
      <c r="AE236" s="289">
        <v>-568695.10752563877</v>
      </c>
      <c r="AF236" s="289">
        <v>0</v>
      </c>
      <c r="AG236" s="289">
        <v>0</v>
      </c>
    </row>
    <row r="237" spans="1:33">
      <c r="B237" s="279" t="s">
        <v>1055</v>
      </c>
      <c r="C237" s="165">
        <v>0</v>
      </c>
      <c r="D237" s="165">
        <v>0</v>
      </c>
      <c r="E237" s="165">
        <v>0</v>
      </c>
      <c r="F237" s="165">
        <v>0</v>
      </c>
      <c r="G237" s="165">
        <v>0</v>
      </c>
      <c r="H237" s="165">
        <v>0</v>
      </c>
      <c r="I237" s="165">
        <v>0</v>
      </c>
      <c r="J237" s="165">
        <v>0</v>
      </c>
      <c r="K237" s="165">
        <v>0</v>
      </c>
      <c r="L237" s="165">
        <v>0</v>
      </c>
      <c r="M237" s="165">
        <v>0</v>
      </c>
      <c r="N237" s="165">
        <v>0</v>
      </c>
      <c r="O237" s="165">
        <v>0</v>
      </c>
      <c r="T237" s="149"/>
      <c r="U237" s="149"/>
      <c r="V237" s="287">
        <v>0</v>
      </c>
      <c r="W237" s="287">
        <v>0</v>
      </c>
      <c r="X237" s="287">
        <v>0</v>
      </c>
      <c r="Y237" s="287">
        <v>0</v>
      </c>
      <c r="Z237" s="287">
        <v>0</v>
      </c>
      <c r="AA237" s="287">
        <v>0</v>
      </c>
      <c r="AB237" s="287">
        <v>0</v>
      </c>
      <c r="AC237" s="287">
        <v>0</v>
      </c>
      <c r="AD237" s="287">
        <v>0</v>
      </c>
      <c r="AE237" s="287">
        <v>0</v>
      </c>
      <c r="AF237" s="287">
        <v>0</v>
      </c>
      <c r="AG237" s="287">
        <v>0</v>
      </c>
    </row>
    <row r="238" spans="1:33">
      <c r="A238" s="3" t="s">
        <v>1096</v>
      </c>
      <c r="C238" s="54">
        <v>4487885004.7912598</v>
      </c>
      <c r="D238" s="54">
        <v>40779867.157266594</v>
      </c>
      <c r="E238" s="54">
        <v>699917915.47797704</v>
      </c>
      <c r="F238" s="54">
        <v>215050998.47200078</v>
      </c>
      <c r="G238" s="54">
        <v>0</v>
      </c>
      <c r="H238" s="54">
        <v>678610781.15429986</v>
      </c>
      <c r="I238" s="54">
        <v>2381288193.368772</v>
      </c>
      <c r="J238" s="54">
        <v>335207068.1169126</v>
      </c>
      <c r="K238" s="54">
        <v>135210598.14992493</v>
      </c>
      <c r="L238" s="54">
        <v>1819582.8941068389</v>
      </c>
      <c r="M238" s="54">
        <v>0</v>
      </c>
      <c r="N238" s="54">
        <v>0</v>
      </c>
      <c r="T238" s="149" t="s">
        <v>1096</v>
      </c>
      <c r="U238" s="149"/>
      <c r="V238" s="288">
        <v>4487885004.7912598</v>
      </c>
      <c r="W238" s="288">
        <v>40779867.157266594</v>
      </c>
      <c r="X238" s="288">
        <v>699917915.47797704</v>
      </c>
      <c r="Y238" s="288">
        <v>215050998.47200078</v>
      </c>
      <c r="Z238" s="288">
        <v>0</v>
      </c>
      <c r="AA238" s="288">
        <v>678610781.15429986</v>
      </c>
      <c r="AB238" s="288">
        <v>2381288193.368772</v>
      </c>
      <c r="AC238" s="288">
        <v>335207068.1169126</v>
      </c>
      <c r="AD238" s="288">
        <v>135210598.14992493</v>
      </c>
      <c r="AE238" s="288">
        <v>1819582.8941068389</v>
      </c>
      <c r="AF238" s="288">
        <v>0</v>
      </c>
      <c r="AG238" s="288">
        <v>0</v>
      </c>
    </row>
    <row r="239" spans="1:33">
      <c r="A239" s="89" t="s">
        <v>703</v>
      </c>
      <c r="T239" s="148" t="s">
        <v>703</v>
      </c>
      <c r="U239" s="149"/>
      <c r="V239" s="149"/>
      <c r="W239" s="149"/>
      <c r="X239" s="149"/>
      <c r="Y239" s="149"/>
      <c r="Z239" s="149"/>
      <c r="AA239" s="149"/>
      <c r="AB239" s="149"/>
      <c r="AC239" s="149"/>
      <c r="AD239" s="149"/>
      <c r="AE239" s="149"/>
      <c r="AF239" s="149"/>
      <c r="AG239" s="149"/>
    </row>
    <row r="240" spans="1:33">
      <c r="A240" s="89" t="s">
        <v>1097</v>
      </c>
      <c r="C240" s="155">
        <v>1.0000000000000002</v>
      </c>
      <c r="D240" s="155">
        <v>9.0866559891196116E-3</v>
      </c>
      <c r="E240" s="155">
        <v>0.15595718578589818</v>
      </c>
      <c r="F240" s="155">
        <v>4.7918116939808533E-2</v>
      </c>
      <c r="G240" s="155">
        <v>0</v>
      </c>
      <c r="H240" s="155">
        <v>0.15120948518730223</v>
      </c>
      <c r="I240" s="155">
        <v>0.53060365647214935</v>
      </c>
      <c r="J240" s="155">
        <v>7.469154574126699E-2</v>
      </c>
      <c r="K240" s="155">
        <v>3.0127910587186234E-2</v>
      </c>
      <c r="L240" s="155">
        <v>4.0544329726903758E-4</v>
      </c>
      <c r="M240" s="155">
        <v>0</v>
      </c>
      <c r="N240" s="155">
        <v>0</v>
      </c>
      <c r="T240" s="148" t="s">
        <v>1098</v>
      </c>
      <c r="U240" s="149"/>
      <c r="V240" s="157">
        <v>1.0000000000000002</v>
      </c>
      <c r="W240" s="157">
        <v>9.0866559891196116E-3</v>
      </c>
      <c r="X240" s="157">
        <v>0.15595718578589818</v>
      </c>
      <c r="Y240" s="157">
        <v>4.7918116939808533E-2</v>
      </c>
      <c r="Z240" s="157">
        <v>0</v>
      </c>
      <c r="AA240" s="157">
        <v>0.15120948518730223</v>
      </c>
      <c r="AB240" s="157">
        <v>0.53060365647214935</v>
      </c>
      <c r="AC240" s="157">
        <v>7.469154574126699E-2</v>
      </c>
      <c r="AD240" s="157">
        <v>3.0127910587186234E-2</v>
      </c>
      <c r="AE240" s="157">
        <v>4.0544329726903758E-4</v>
      </c>
      <c r="AF240" s="157">
        <v>0</v>
      </c>
      <c r="AG240" s="157">
        <v>0</v>
      </c>
    </row>
    <row r="241" spans="1:33">
      <c r="D241" s="165">
        <v>0</v>
      </c>
      <c r="E241" s="165">
        <v>0</v>
      </c>
      <c r="F241" s="165">
        <v>0</v>
      </c>
      <c r="G241" s="165">
        <v>0</v>
      </c>
      <c r="H241" s="165">
        <v>0</v>
      </c>
      <c r="I241" s="165">
        <v>0</v>
      </c>
      <c r="J241" s="165">
        <v>0</v>
      </c>
      <c r="K241" s="165">
        <v>0</v>
      </c>
      <c r="L241" s="165">
        <v>0</v>
      </c>
      <c r="M241" s="165">
        <v>0</v>
      </c>
      <c r="N241" s="165">
        <v>0</v>
      </c>
      <c r="T241" s="149"/>
      <c r="U241" s="149"/>
      <c r="V241" s="149"/>
      <c r="W241" s="149"/>
      <c r="X241" s="149"/>
      <c r="Y241" s="149"/>
      <c r="Z241" s="149"/>
      <c r="AA241" s="149"/>
      <c r="AB241" s="149"/>
      <c r="AC241" s="149"/>
      <c r="AD241" s="149"/>
      <c r="AE241" s="149"/>
      <c r="AF241" s="149"/>
      <c r="AG241" s="149"/>
    </row>
    <row r="242" spans="1:33">
      <c r="T242" s="149"/>
      <c r="U242" s="149"/>
      <c r="V242" s="149"/>
      <c r="W242" s="149"/>
      <c r="X242" s="149"/>
      <c r="Y242" s="149"/>
      <c r="Z242" s="149"/>
      <c r="AA242" s="149"/>
      <c r="AB242" s="149"/>
      <c r="AC242" s="149"/>
      <c r="AD242" s="149"/>
      <c r="AE242" s="149"/>
      <c r="AF242" s="149"/>
      <c r="AG242" s="149"/>
    </row>
    <row r="243" spans="1:33">
      <c r="A243" s="146" t="s">
        <v>1099</v>
      </c>
      <c r="C243" s="278" t="s">
        <v>58</v>
      </c>
      <c r="D243" s="278" t="s">
        <v>962</v>
      </c>
      <c r="E243" s="278" t="s">
        <v>959</v>
      </c>
      <c r="F243" s="278" t="s">
        <v>721</v>
      </c>
      <c r="G243" s="278" t="s">
        <v>1047</v>
      </c>
      <c r="H243" s="278" t="s">
        <v>723</v>
      </c>
      <c r="I243" s="278" t="s">
        <v>749</v>
      </c>
      <c r="J243" s="278" t="s">
        <v>725</v>
      </c>
      <c r="K243" s="278" t="s">
        <v>1048</v>
      </c>
      <c r="L243" s="278" t="s">
        <v>120</v>
      </c>
      <c r="M243" s="278" t="s">
        <v>59</v>
      </c>
      <c r="N243" s="278" t="s">
        <v>728</v>
      </c>
      <c r="T243" s="147" t="s">
        <v>1099</v>
      </c>
      <c r="U243" s="149"/>
      <c r="V243" s="280" t="s">
        <v>58</v>
      </c>
      <c r="W243" s="280" t="s">
        <v>962</v>
      </c>
      <c r="X243" s="280" t="s">
        <v>959</v>
      </c>
      <c r="Y243" s="280" t="s">
        <v>721</v>
      </c>
      <c r="Z243" s="280" t="s">
        <v>1047</v>
      </c>
      <c r="AA243" s="280" t="s">
        <v>723</v>
      </c>
      <c r="AB243" s="280" t="s">
        <v>749</v>
      </c>
      <c r="AC243" s="280" t="s">
        <v>725</v>
      </c>
      <c r="AD243" s="280" t="s">
        <v>1048</v>
      </c>
      <c r="AE243" s="280" t="s">
        <v>120</v>
      </c>
      <c r="AF243" s="280" t="s">
        <v>59</v>
      </c>
      <c r="AG243" s="280" t="s">
        <v>728</v>
      </c>
    </row>
    <row r="244" spans="1:33">
      <c r="A244" s="3" t="s">
        <v>1100</v>
      </c>
      <c r="T244" s="149" t="s">
        <v>1100</v>
      </c>
      <c r="U244" s="149"/>
      <c r="V244" s="149"/>
      <c r="W244" s="149"/>
      <c r="X244" s="149"/>
      <c r="Y244" s="149"/>
      <c r="Z244" s="149"/>
      <c r="AA244" s="149"/>
      <c r="AB244" s="149"/>
      <c r="AC244" s="149"/>
      <c r="AD244" s="149"/>
      <c r="AE244" s="149"/>
      <c r="AF244" s="149"/>
      <c r="AG244" s="149"/>
    </row>
    <row r="245" spans="1:33">
      <c r="B245" s="3" t="s">
        <v>569</v>
      </c>
      <c r="C245" s="54">
        <v>3411052342.2849998</v>
      </c>
      <c r="D245" s="54">
        <v>261588169.81625</v>
      </c>
      <c r="E245" s="54">
        <v>2049644199.445833</v>
      </c>
      <c r="F245" s="54">
        <v>497417255.17666668</v>
      </c>
      <c r="G245" s="54">
        <v>0</v>
      </c>
      <c r="H245" s="54">
        <v>602402717.84625006</v>
      </c>
      <c r="I245" s="191">
        <v>0</v>
      </c>
      <c r="J245" s="191">
        <v>0</v>
      </c>
      <c r="K245" s="191">
        <v>0</v>
      </c>
      <c r="L245" s="191">
        <v>0</v>
      </c>
      <c r="M245" s="191">
        <v>0</v>
      </c>
      <c r="N245" s="191">
        <v>0</v>
      </c>
      <c r="O245" s="191"/>
      <c r="T245" s="149"/>
      <c r="U245" s="149" t="s">
        <v>569</v>
      </c>
      <c r="V245" s="288">
        <v>3411052342.2849998</v>
      </c>
      <c r="W245" s="288">
        <v>261588169.81625</v>
      </c>
      <c r="X245" s="288">
        <v>2049644199.445833</v>
      </c>
      <c r="Y245" s="288">
        <v>497417255.17666668</v>
      </c>
      <c r="Z245" s="288">
        <v>0</v>
      </c>
      <c r="AA245" s="288">
        <v>602402717.84625006</v>
      </c>
      <c r="AB245" s="283">
        <v>0</v>
      </c>
      <c r="AC245" s="283">
        <v>0</v>
      </c>
      <c r="AD245" s="283">
        <v>0</v>
      </c>
      <c r="AE245" s="283">
        <v>0</v>
      </c>
      <c r="AF245" s="283">
        <v>0</v>
      </c>
      <c r="AG245" s="283">
        <v>0</v>
      </c>
    </row>
    <row r="246" spans="1:33">
      <c r="A246" s="3" t="s">
        <v>1056</v>
      </c>
      <c r="T246" s="149" t="s">
        <v>1056</v>
      </c>
      <c r="U246" s="149"/>
      <c r="V246" s="149"/>
      <c r="W246" s="149"/>
      <c r="X246" s="149"/>
      <c r="Y246" s="149"/>
      <c r="Z246" s="149"/>
      <c r="AA246" s="149"/>
      <c r="AB246" s="149"/>
      <c r="AC246" s="149"/>
      <c r="AD246" s="149"/>
      <c r="AE246" s="149"/>
      <c r="AF246" s="149"/>
      <c r="AG246" s="149"/>
    </row>
    <row r="247" spans="1:33">
      <c r="B247" s="3" t="s">
        <v>569</v>
      </c>
      <c r="C247" s="54">
        <v>-1632677521.8737493</v>
      </c>
      <c r="D247" s="54">
        <v>-133850913.89291671</v>
      </c>
      <c r="E247" s="54">
        <v>-1011393273.5508326</v>
      </c>
      <c r="F247" s="54">
        <v>-238678369.25874999</v>
      </c>
      <c r="G247" s="54">
        <v>0</v>
      </c>
      <c r="H247" s="54">
        <v>-248754965.1712499</v>
      </c>
      <c r="I247" s="191">
        <v>0</v>
      </c>
      <c r="J247" s="191">
        <v>0</v>
      </c>
      <c r="K247" s="191">
        <v>0</v>
      </c>
      <c r="L247" s="191">
        <v>0</v>
      </c>
      <c r="M247" s="191">
        <v>0</v>
      </c>
      <c r="N247" s="191">
        <v>0</v>
      </c>
      <c r="O247" s="191"/>
      <c r="T247" s="149"/>
      <c r="U247" s="149" t="s">
        <v>569</v>
      </c>
      <c r="V247" s="288">
        <v>-1632677521.8737493</v>
      </c>
      <c r="W247" s="288">
        <v>-133850913.89291671</v>
      </c>
      <c r="X247" s="288">
        <v>-1011393273.5508326</v>
      </c>
      <c r="Y247" s="288">
        <v>-238678369.25874999</v>
      </c>
      <c r="Z247" s="288">
        <v>0</v>
      </c>
      <c r="AA247" s="288">
        <v>-248754965.1712499</v>
      </c>
      <c r="AB247" s="283">
        <v>0</v>
      </c>
      <c r="AC247" s="283">
        <v>0</v>
      </c>
      <c r="AD247" s="283">
        <v>0</v>
      </c>
      <c r="AE247" s="283">
        <v>0</v>
      </c>
      <c r="AF247" s="283">
        <v>0</v>
      </c>
      <c r="AG247" s="283">
        <v>0</v>
      </c>
    </row>
    <row r="248" spans="1:33">
      <c r="C248" s="67">
        <v>1778374820.4112506</v>
      </c>
      <c r="D248" s="67">
        <v>127737255.92333329</v>
      </c>
      <c r="E248" s="67">
        <v>1038250925.8950003</v>
      </c>
      <c r="F248" s="67">
        <v>258738885.91791669</v>
      </c>
      <c r="G248" s="67">
        <v>0</v>
      </c>
      <c r="H248" s="67">
        <v>353647752.67500019</v>
      </c>
      <c r="I248" s="67">
        <v>0</v>
      </c>
      <c r="J248" s="67">
        <v>0</v>
      </c>
      <c r="K248" s="67">
        <v>0</v>
      </c>
      <c r="L248" s="67">
        <v>0</v>
      </c>
      <c r="M248" s="67">
        <v>0</v>
      </c>
      <c r="N248" s="67">
        <v>0</v>
      </c>
      <c r="O248" s="191"/>
      <c r="T248" s="149"/>
      <c r="U248" s="149"/>
      <c r="V248" s="289">
        <v>1778374820.4112506</v>
      </c>
      <c r="W248" s="289">
        <v>127737255.92333329</v>
      </c>
      <c r="X248" s="289">
        <v>1038250925.8950003</v>
      </c>
      <c r="Y248" s="289">
        <v>258738885.91791669</v>
      </c>
      <c r="Z248" s="289">
        <v>0</v>
      </c>
      <c r="AA248" s="289">
        <v>353647752.67500019</v>
      </c>
      <c r="AB248" s="289">
        <v>0</v>
      </c>
      <c r="AC248" s="289">
        <v>0</v>
      </c>
      <c r="AD248" s="289">
        <v>0</v>
      </c>
      <c r="AE248" s="289">
        <v>0</v>
      </c>
      <c r="AF248" s="289">
        <v>0</v>
      </c>
      <c r="AG248" s="289">
        <v>0</v>
      </c>
    </row>
    <row r="249" spans="1:33">
      <c r="A249" s="89" t="s">
        <v>1101</v>
      </c>
      <c r="B249" s="279" t="s">
        <v>1055</v>
      </c>
      <c r="C249" s="54"/>
      <c r="D249" s="165">
        <v>0</v>
      </c>
      <c r="E249" s="165">
        <v>0</v>
      </c>
      <c r="F249" s="165">
        <v>0</v>
      </c>
      <c r="G249" s="165">
        <v>0</v>
      </c>
      <c r="H249" s="165">
        <v>0</v>
      </c>
      <c r="T249" s="148" t="s">
        <v>1101</v>
      </c>
      <c r="U249" s="149"/>
      <c r="V249" s="149"/>
      <c r="W249" s="287">
        <v>0</v>
      </c>
      <c r="X249" s="287">
        <v>0</v>
      </c>
      <c r="Y249" s="287">
        <v>0</v>
      </c>
      <c r="Z249" s="287">
        <v>0</v>
      </c>
      <c r="AA249" s="287">
        <v>0</v>
      </c>
      <c r="AB249" s="149"/>
      <c r="AC249" s="149"/>
      <c r="AD249" s="149"/>
      <c r="AE249" s="149"/>
      <c r="AF249" s="149"/>
      <c r="AG249" s="149"/>
    </row>
    <row r="250" spans="1:33">
      <c r="A250" s="89" t="s">
        <v>1102</v>
      </c>
      <c r="C250" s="155">
        <v>1</v>
      </c>
      <c r="D250" s="155">
        <v>7.1828083965895309E-2</v>
      </c>
      <c r="E250" s="155">
        <v>0.5838200777353022</v>
      </c>
      <c r="F250" s="155">
        <v>0.14549176188745358</v>
      </c>
      <c r="G250" s="155">
        <v>0</v>
      </c>
      <c r="H250" s="155">
        <v>0.19886007641134892</v>
      </c>
      <c r="I250" s="155">
        <v>0</v>
      </c>
      <c r="J250" s="155">
        <v>0</v>
      </c>
      <c r="K250" s="155">
        <v>0</v>
      </c>
      <c r="L250" s="155">
        <v>0</v>
      </c>
      <c r="M250" s="155">
        <v>0</v>
      </c>
      <c r="N250" s="155">
        <v>0</v>
      </c>
      <c r="O250" s="191"/>
      <c r="T250" s="148" t="s">
        <v>1102</v>
      </c>
      <c r="U250" s="149"/>
      <c r="V250" s="157">
        <v>1</v>
      </c>
      <c r="W250" s="157">
        <v>7.1828083965895309E-2</v>
      </c>
      <c r="X250" s="157">
        <v>0.5838200777353022</v>
      </c>
      <c r="Y250" s="157">
        <v>0.14549176188745358</v>
      </c>
      <c r="Z250" s="157">
        <v>0</v>
      </c>
      <c r="AA250" s="157">
        <v>0.19886007641134892</v>
      </c>
      <c r="AB250" s="157">
        <v>0</v>
      </c>
      <c r="AC250" s="157">
        <v>0</v>
      </c>
      <c r="AD250" s="157">
        <v>0</v>
      </c>
      <c r="AE250" s="157">
        <v>0</v>
      </c>
      <c r="AF250" s="157">
        <v>0</v>
      </c>
      <c r="AG250" s="157">
        <v>0</v>
      </c>
    </row>
    <row r="251" spans="1:33">
      <c r="D251" s="165">
        <v>0</v>
      </c>
      <c r="E251" s="165">
        <v>0</v>
      </c>
      <c r="F251" s="165">
        <v>0</v>
      </c>
      <c r="G251" s="165">
        <v>0</v>
      </c>
      <c r="H251" s="165">
        <v>0</v>
      </c>
      <c r="I251" s="165">
        <v>0</v>
      </c>
      <c r="J251" s="165">
        <v>0</v>
      </c>
      <c r="K251" s="165">
        <v>0</v>
      </c>
      <c r="L251" s="165">
        <v>0</v>
      </c>
      <c r="M251" s="165">
        <v>0</v>
      </c>
      <c r="N251" s="165">
        <v>0</v>
      </c>
      <c r="O251" s="165">
        <v>0</v>
      </c>
      <c r="T251" s="149"/>
      <c r="U251" s="149"/>
      <c r="V251" s="149"/>
      <c r="W251" s="149"/>
      <c r="X251" s="149"/>
      <c r="Y251" s="149"/>
      <c r="Z251" s="149"/>
      <c r="AA251" s="149"/>
      <c r="AB251" s="149"/>
      <c r="AC251" s="149"/>
      <c r="AD251" s="149"/>
      <c r="AE251" s="149"/>
      <c r="AF251" s="149"/>
      <c r="AG251" s="149"/>
    </row>
    <row r="252" spans="1:33">
      <c r="T252" s="149"/>
      <c r="U252" s="149"/>
      <c r="V252" s="149"/>
      <c r="W252" s="149"/>
      <c r="X252" s="149"/>
      <c r="Y252" s="149"/>
      <c r="Z252" s="149"/>
      <c r="AA252" s="149"/>
      <c r="AB252" s="149"/>
      <c r="AC252" s="149"/>
      <c r="AD252" s="149"/>
      <c r="AE252" s="149"/>
      <c r="AF252" s="149"/>
      <c r="AG252" s="149"/>
    </row>
    <row r="253" spans="1:33">
      <c r="A253" s="3" t="s">
        <v>1103</v>
      </c>
      <c r="T253" s="149" t="s">
        <v>1103</v>
      </c>
      <c r="U253" s="149"/>
      <c r="V253" s="149"/>
      <c r="W253" s="149"/>
      <c r="X253" s="149"/>
      <c r="Y253" s="149"/>
      <c r="Z253" s="149"/>
      <c r="AA253" s="149"/>
      <c r="AB253" s="149"/>
      <c r="AC253" s="149"/>
      <c r="AD253" s="149"/>
      <c r="AE253" s="149"/>
      <c r="AF253" s="149"/>
      <c r="AG253" s="149"/>
    </row>
    <row r="254" spans="1:33">
      <c r="B254" s="3" t="s">
        <v>569</v>
      </c>
      <c r="C254" s="54">
        <v>3366327003.3716679</v>
      </c>
      <c r="D254" s="3">
        <v>0</v>
      </c>
      <c r="E254" s="191">
        <v>0</v>
      </c>
      <c r="F254" s="3">
        <v>0</v>
      </c>
      <c r="G254" s="3">
        <v>0</v>
      </c>
      <c r="H254" s="3">
        <v>0</v>
      </c>
      <c r="I254" s="54">
        <v>2892693773.4941678</v>
      </c>
      <c r="J254" s="54">
        <v>343681786.08041668</v>
      </c>
      <c r="K254" s="54">
        <v>129951443.79708341</v>
      </c>
      <c r="L254" s="54">
        <v>0</v>
      </c>
      <c r="M254" s="54">
        <v>0</v>
      </c>
      <c r="N254" s="54">
        <v>0</v>
      </c>
      <c r="T254" s="149"/>
      <c r="U254" s="149" t="s">
        <v>569</v>
      </c>
      <c r="V254" s="288">
        <v>3366327003.3716679</v>
      </c>
      <c r="W254" s="149">
        <v>0</v>
      </c>
      <c r="X254" s="283">
        <v>0</v>
      </c>
      <c r="Y254" s="149">
        <v>0</v>
      </c>
      <c r="Z254" s="149">
        <v>0</v>
      </c>
      <c r="AA254" s="149">
        <v>0</v>
      </c>
      <c r="AB254" s="288">
        <v>2892693773.4941678</v>
      </c>
      <c r="AC254" s="288">
        <v>343681786.08041668</v>
      </c>
      <c r="AD254" s="288">
        <v>129951443.79708341</v>
      </c>
      <c r="AE254" s="288">
        <v>0</v>
      </c>
      <c r="AF254" s="288">
        <v>0</v>
      </c>
      <c r="AG254" s="288">
        <v>0</v>
      </c>
    </row>
    <row r="255" spans="1:33">
      <c r="A255" s="3" t="s">
        <v>1056</v>
      </c>
      <c r="T255" s="149" t="s">
        <v>1056</v>
      </c>
      <c r="U255" s="149"/>
      <c r="V255" s="149"/>
      <c r="W255" s="149"/>
      <c r="X255" s="149"/>
      <c r="Y255" s="149"/>
      <c r="Z255" s="149"/>
      <c r="AA255" s="149"/>
      <c r="AB255" s="149"/>
      <c r="AC255" s="149"/>
      <c r="AD255" s="149"/>
      <c r="AE255" s="149"/>
      <c r="AF255" s="149"/>
      <c r="AG255" s="149"/>
    </row>
    <row r="256" spans="1:33">
      <c r="B256" s="3" t="s">
        <v>569</v>
      </c>
      <c r="C256" s="54">
        <v>-1150236832.3354187</v>
      </c>
      <c r="D256" s="3">
        <v>0</v>
      </c>
      <c r="E256" s="191">
        <v>0</v>
      </c>
      <c r="F256" s="3">
        <v>0</v>
      </c>
      <c r="G256" s="3">
        <v>0</v>
      </c>
      <c r="H256" s="3">
        <v>0</v>
      </c>
      <c r="I256" s="54">
        <v>-951964461.53750193</v>
      </c>
      <c r="J256" s="54">
        <v>-143028212.58874997</v>
      </c>
      <c r="K256" s="54">
        <v>-55244158.209166683</v>
      </c>
      <c r="L256" s="54">
        <v>0</v>
      </c>
      <c r="M256" s="54">
        <v>0</v>
      </c>
      <c r="N256" s="54">
        <v>0</v>
      </c>
      <c r="T256" s="149"/>
      <c r="U256" s="149" t="s">
        <v>569</v>
      </c>
      <c r="V256" s="288">
        <v>-1150236832.3354187</v>
      </c>
      <c r="W256" s="149">
        <v>0</v>
      </c>
      <c r="X256" s="283">
        <v>0</v>
      </c>
      <c r="Y256" s="149">
        <v>0</v>
      </c>
      <c r="Z256" s="149">
        <v>0</v>
      </c>
      <c r="AA256" s="149">
        <v>0</v>
      </c>
      <c r="AB256" s="288">
        <v>-951964461.53750193</v>
      </c>
      <c r="AC256" s="288">
        <v>-143028212.58874997</v>
      </c>
      <c r="AD256" s="288">
        <v>-55244158.209166683</v>
      </c>
      <c r="AE256" s="288">
        <v>0</v>
      </c>
      <c r="AF256" s="288">
        <v>0</v>
      </c>
      <c r="AG256" s="288">
        <v>0</v>
      </c>
    </row>
    <row r="257" spans="1:33">
      <c r="C257" s="67">
        <v>2216090171.0362492</v>
      </c>
      <c r="D257" s="67">
        <v>0</v>
      </c>
      <c r="E257" s="67">
        <v>0</v>
      </c>
      <c r="F257" s="67">
        <v>0</v>
      </c>
      <c r="G257" s="67">
        <v>0</v>
      </c>
      <c r="H257" s="67">
        <v>0</v>
      </c>
      <c r="I257" s="67">
        <v>1940729311.956666</v>
      </c>
      <c r="J257" s="67">
        <v>200653573.4916667</v>
      </c>
      <c r="K257" s="67">
        <v>74707285.587916732</v>
      </c>
      <c r="L257" s="67">
        <v>0</v>
      </c>
      <c r="M257" s="67">
        <v>0</v>
      </c>
      <c r="N257" s="67">
        <v>0</v>
      </c>
      <c r="T257" s="149"/>
      <c r="U257" s="149"/>
      <c r="V257" s="289">
        <v>2216090171.0362492</v>
      </c>
      <c r="W257" s="289">
        <v>0</v>
      </c>
      <c r="X257" s="289">
        <v>0</v>
      </c>
      <c r="Y257" s="289">
        <v>0</v>
      </c>
      <c r="Z257" s="289">
        <v>0</v>
      </c>
      <c r="AA257" s="289">
        <v>0</v>
      </c>
      <c r="AB257" s="289">
        <v>1940729311.956666</v>
      </c>
      <c r="AC257" s="289">
        <v>200653573.4916667</v>
      </c>
      <c r="AD257" s="289">
        <v>74707285.587916732</v>
      </c>
      <c r="AE257" s="289">
        <v>0</v>
      </c>
      <c r="AF257" s="289">
        <v>0</v>
      </c>
      <c r="AG257" s="289">
        <v>0</v>
      </c>
    </row>
    <row r="258" spans="1:33">
      <c r="A258" s="89" t="s">
        <v>1104</v>
      </c>
      <c r="B258" s="279" t="s">
        <v>1055</v>
      </c>
      <c r="I258" s="165">
        <v>0</v>
      </c>
      <c r="J258" s="165">
        <v>0</v>
      </c>
      <c r="K258" s="165">
        <v>0</v>
      </c>
      <c r="L258" s="165">
        <v>0</v>
      </c>
      <c r="M258" s="165">
        <v>0</v>
      </c>
      <c r="N258" s="165">
        <v>0</v>
      </c>
      <c r="O258" s="165">
        <v>0</v>
      </c>
      <c r="T258" s="148" t="s">
        <v>1104</v>
      </c>
      <c r="U258" s="149"/>
      <c r="V258" s="149"/>
      <c r="W258" s="149"/>
      <c r="X258" s="149"/>
      <c r="Y258" s="149"/>
      <c r="Z258" s="149"/>
      <c r="AA258" s="149"/>
      <c r="AB258" s="287">
        <v>0</v>
      </c>
      <c r="AC258" s="287">
        <v>0</v>
      </c>
      <c r="AD258" s="287">
        <v>0</v>
      </c>
      <c r="AE258" s="287">
        <v>0</v>
      </c>
      <c r="AF258" s="287">
        <v>0</v>
      </c>
      <c r="AG258" s="287">
        <v>0</v>
      </c>
    </row>
    <row r="259" spans="1:33">
      <c r="A259" s="89" t="s">
        <v>1105</v>
      </c>
      <c r="C259" s="155">
        <v>1.0000000000000002</v>
      </c>
      <c r="D259" s="155">
        <v>0</v>
      </c>
      <c r="E259" s="155">
        <v>0</v>
      </c>
      <c r="F259" s="155">
        <v>0</v>
      </c>
      <c r="G259" s="155">
        <v>0</v>
      </c>
      <c r="H259" s="155">
        <v>0</v>
      </c>
      <c r="I259" s="155">
        <v>0.87574474058931284</v>
      </c>
      <c r="J259" s="155">
        <v>9.0543957152176988E-2</v>
      </c>
      <c r="K259" s="155">
        <v>3.3711302258510274E-2</v>
      </c>
      <c r="L259" s="155">
        <v>0</v>
      </c>
      <c r="M259" s="155">
        <v>0</v>
      </c>
      <c r="N259" s="155">
        <v>0</v>
      </c>
      <c r="T259" s="148" t="s">
        <v>1105</v>
      </c>
      <c r="U259" s="149"/>
      <c r="V259" s="157">
        <v>1.0000000000000002</v>
      </c>
      <c r="W259" s="157">
        <v>0</v>
      </c>
      <c r="X259" s="157">
        <v>0</v>
      </c>
      <c r="Y259" s="157">
        <v>0</v>
      </c>
      <c r="Z259" s="157">
        <v>0</v>
      </c>
      <c r="AA259" s="157">
        <v>0</v>
      </c>
      <c r="AB259" s="157">
        <v>0.87574474058931284</v>
      </c>
      <c r="AC259" s="157">
        <v>9.0543957152176988E-2</v>
      </c>
      <c r="AD259" s="157">
        <v>3.3711302258510274E-2</v>
      </c>
      <c r="AE259" s="157">
        <v>0</v>
      </c>
      <c r="AF259" s="157">
        <v>0</v>
      </c>
      <c r="AG259" s="157">
        <v>0</v>
      </c>
    </row>
    <row r="260" spans="1:33">
      <c r="D260" s="165">
        <v>0</v>
      </c>
      <c r="E260" s="165">
        <v>0</v>
      </c>
      <c r="F260" s="165">
        <v>0</v>
      </c>
      <c r="G260" s="165">
        <v>0</v>
      </c>
      <c r="H260" s="165">
        <v>0</v>
      </c>
      <c r="I260" s="165">
        <v>0</v>
      </c>
      <c r="J260" s="165">
        <v>0</v>
      </c>
      <c r="K260" s="165">
        <v>0</v>
      </c>
      <c r="L260" s="165">
        <v>0</v>
      </c>
      <c r="M260" s="165">
        <v>0</v>
      </c>
      <c r="N260" s="165">
        <v>0</v>
      </c>
      <c r="O260" s="165">
        <v>0</v>
      </c>
      <c r="T260" s="149"/>
      <c r="U260" s="149"/>
      <c r="V260" s="149"/>
      <c r="W260" s="149"/>
      <c r="X260" s="149"/>
      <c r="Y260" s="149"/>
      <c r="Z260" s="149"/>
      <c r="AA260" s="149"/>
      <c r="AB260" s="149"/>
      <c r="AC260" s="149"/>
      <c r="AD260" s="149"/>
      <c r="AE260" s="149"/>
      <c r="AF260" s="149"/>
      <c r="AG260" s="149"/>
    </row>
    <row r="261" spans="1:33">
      <c r="A261" s="3" t="s">
        <v>1106</v>
      </c>
      <c r="C261" s="54">
        <v>3994464991.4474998</v>
      </c>
      <c r="D261" s="54">
        <v>127737255.92333329</v>
      </c>
      <c r="E261" s="54">
        <v>1038250925.8950003</v>
      </c>
      <c r="F261" s="54">
        <v>258738885.91791669</v>
      </c>
      <c r="G261" s="54">
        <v>0</v>
      </c>
      <c r="H261" s="54">
        <v>353647752.67500019</v>
      </c>
      <c r="I261" s="54">
        <v>1940729311.956666</v>
      </c>
      <c r="J261" s="54">
        <v>200653573.4916667</v>
      </c>
      <c r="K261" s="54">
        <v>74707285.587916732</v>
      </c>
      <c r="L261" s="54">
        <v>0</v>
      </c>
      <c r="M261" s="54">
        <v>0</v>
      </c>
      <c r="N261" s="54">
        <v>0</v>
      </c>
      <c r="T261" s="149" t="s">
        <v>1106</v>
      </c>
      <c r="U261" s="149"/>
      <c r="V261" s="288">
        <v>3994464991.4474998</v>
      </c>
      <c r="W261" s="288">
        <v>127737255.92333329</v>
      </c>
      <c r="X261" s="288">
        <v>1038250925.8950003</v>
      </c>
      <c r="Y261" s="288">
        <v>258738885.91791669</v>
      </c>
      <c r="Z261" s="288">
        <v>0</v>
      </c>
      <c r="AA261" s="288">
        <v>353647752.67500019</v>
      </c>
      <c r="AB261" s="288">
        <v>1940729311.956666</v>
      </c>
      <c r="AC261" s="288">
        <v>200653573.4916667</v>
      </c>
      <c r="AD261" s="288">
        <v>74707285.587916732</v>
      </c>
      <c r="AE261" s="288">
        <v>0</v>
      </c>
      <c r="AF261" s="288">
        <v>0</v>
      </c>
      <c r="AG261" s="288">
        <v>0</v>
      </c>
    </row>
    <row r="262" spans="1:33">
      <c r="A262" s="89" t="s">
        <v>1107</v>
      </c>
      <c r="T262" s="148" t="s">
        <v>1108</v>
      </c>
      <c r="U262" s="149"/>
      <c r="V262" s="149"/>
      <c r="W262" s="149"/>
      <c r="X262" s="149"/>
      <c r="Y262" s="149"/>
      <c r="Z262" s="149"/>
      <c r="AA262" s="149"/>
      <c r="AB262" s="149"/>
      <c r="AC262" s="149"/>
      <c r="AD262" s="149"/>
      <c r="AE262" s="149"/>
      <c r="AF262" s="149"/>
      <c r="AG262" s="149"/>
    </row>
    <row r="263" spans="1:33">
      <c r="A263" s="89" t="s">
        <v>1109</v>
      </c>
      <c r="C263" s="155">
        <v>1</v>
      </c>
      <c r="D263" s="155">
        <v>3.1978564387678945E-2</v>
      </c>
      <c r="E263" s="155">
        <v>0.2599223996500124</v>
      </c>
      <c r="F263" s="155">
        <v>6.4774353129117251E-2</v>
      </c>
      <c r="G263" s="155">
        <v>0</v>
      </c>
      <c r="H263" s="155">
        <v>8.8534447900329855E-2</v>
      </c>
      <c r="I263" s="155">
        <v>0.48585463037276277</v>
      </c>
      <c r="J263" s="155">
        <v>5.0232903260207219E-2</v>
      </c>
      <c r="K263" s="155">
        <v>1.8702701299891624E-2</v>
      </c>
      <c r="L263" s="155">
        <v>0</v>
      </c>
      <c r="M263" s="155">
        <v>0</v>
      </c>
      <c r="N263" s="155">
        <v>0</v>
      </c>
      <c r="T263" s="148" t="s">
        <v>1110</v>
      </c>
      <c r="U263" s="149"/>
      <c r="V263" s="157">
        <v>1</v>
      </c>
      <c r="W263" s="157">
        <v>3.1978564387678945E-2</v>
      </c>
      <c r="X263" s="157">
        <v>0.2599223996500124</v>
      </c>
      <c r="Y263" s="157">
        <v>6.4774353129117251E-2</v>
      </c>
      <c r="Z263" s="157">
        <v>0</v>
      </c>
      <c r="AA263" s="157">
        <v>8.8534447900329855E-2</v>
      </c>
      <c r="AB263" s="157">
        <v>0.48585463037276277</v>
      </c>
      <c r="AC263" s="157">
        <v>5.0232903260207219E-2</v>
      </c>
      <c r="AD263" s="157">
        <v>1.8702701299891624E-2</v>
      </c>
      <c r="AE263" s="157">
        <v>0</v>
      </c>
      <c r="AF263" s="157">
        <v>0</v>
      </c>
      <c r="AG263" s="157">
        <v>0</v>
      </c>
    </row>
    <row r="264" spans="1:33">
      <c r="D264" s="165">
        <v>0</v>
      </c>
      <c r="E264" s="165">
        <v>0</v>
      </c>
      <c r="F264" s="165">
        <v>0</v>
      </c>
      <c r="G264" s="165">
        <v>0</v>
      </c>
      <c r="H264" s="165">
        <v>0</v>
      </c>
      <c r="I264" s="165">
        <v>0</v>
      </c>
      <c r="J264" s="165">
        <v>0</v>
      </c>
      <c r="K264" s="165">
        <v>0</v>
      </c>
      <c r="L264" s="165">
        <v>0</v>
      </c>
      <c r="M264" s="165">
        <v>0</v>
      </c>
      <c r="N264" s="165">
        <v>0</v>
      </c>
      <c r="T264" s="149"/>
      <c r="U264" s="149"/>
      <c r="V264" s="149"/>
      <c r="W264" s="149"/>
      <c r="X264" s="149"/>
      <c r="Y264" s="149"/>
      <c r="Z264" s="149"/>
      <c r="AA264" s="149"/>
      <c r="AB264" s="149"/>
      <c r="AC264" s="149"/>
      <c r="AD264" s="149"/>
      <c r="AE264" s="149"/>
      <c r="AF264" s="149"/>
      <c r="AG264" s="149"/>
    </row>
    <row r="265" spans="1:33">
      <c r="T265" s="149"/>
      <c r="U265" s="149"/>
      <c r="V265" s="149"/>
      <c r="W265" s="149"/>
      <c r="X265" s="149"/>
      <c r="Y265" s="149"/>
      <c r="Z265" s="149"/>
      <c r="AA265" s="149"/>
      <c r="AB265" s="149"/>
      <c r="AC265" s="149"/>
      <c r="AD265" s="149"/>
      <c r="AE265" s="149"/>
      <c r="AF265" s="149"/>
      <c r="AG265" s="149"/>
    </row>
    <row r="266" spans="1:33">
      <c r="A266" s="146" t="s">
        <v>1111</v>
      </c>
      <c r="C266" s="278" t="s">
        <v>58</v>
      </c>
      <c r="D266" s="278" t="s">
        <v>962</v>
      </c>
      <c r="E266" s="278" t="s">
        <v>959</v>
      </c>
      <c r="F266" s="278" t="s">
        <v>721</v>
      </c>
      <c r="G266" s="278" t="s">
        <v>1047</v>
      </c>
      <c r="H266" s="278" t="s">
        <v>723</v>
      </c>
      <c r="I266" s="278" t="s">
        <v>749</v>
      </c>
      <c r="J266" s="278" t="s">
        <v>725</v>
      </c>
      <c r="K266" s="278" t="s">
        <v>1048</v>
      </c>
      <c r="L266" s="278" t="s">
        <v>120</v>
      </c>
      <c r="M266" s="278" t="s">
        <v>59</v>
      </c>
      <c r="N266" s="278" t="s">
        <v>728</v>
      </c>
      <c r="T266" s="147" t="s">
        <v>1111</v>
      </c>
      <c r="U266" s="149"/>
      <c r="V266" s="280" t="s">
        <v>58</v>
      </c>
      <c r="W266" s="280" t="s">
        <v>962</v>
      </c>
      <c r="X266" s="280" t="s">
        <v>959</v>
      </c>
      <c r="Y266" s="280" t="s">
        <v>721</v>
      </c>
      <c r="Z266" s="280" t="s">
        <v>1047</v>
      </c>
      <c r="AA266" s="280" t="s">
        <v>723</v>
      </c>
      <c r="AB266" s="280" t="s">
        <v>749</v>
      </c>
      <c r="AC266" s="280" t="s">
        <v>725</v>
      </c>
      <c r="AD266" s="280" t="s">
        <v>1048</v>
      </c>
      <c r="AE266" s="280" t="s">
        <v>120</v>
      </c>
      <c r="AF266" s="280" t="s">
        <v>59</v>
      </c>
      <c r="AG266" s="280" t="s">
        <v>728</v>
      </c>
    </row>
    <row r="267" spans="1:33">
      <c r="A267" s="3" t="s">
        <v>1112</v>
      </c>
      <c r="T267" s="149" t="s">
        <v>1113</v>
      </c>
      <c r="U267" s="149"/>
      <c r="V267" s="149"/>
      <c r="W267" s="149"/>
      <c r="X267" s="149"/>
      <c r="Y267" s="149"/>
      <c r="Z267" s="149"/>
      <c r="AA267" s="149"/>
      <c r="AB267" s="149"/>
      <c r="AC267" s="149"/>
      <c r="AD267" s="149"/>
      <c r="AE267" s="149"/>
      <c r="AF267" s="149"/>
      <c r="AG267" s="149"/>
    </row>
    <row r="268" spans="1:33">
      <c r="B268" s="3" t="s">
        <v>569</v>
      </c>
      <c r="C268" s="54">
        <v>621882051.58041656</v>
      </c>
      <c r="D268" s="304">
        <v>18371436.122916676</v>
      </c>
      <c r="E268" s="54">
        <v>198988863.45291674</v>
      </c>
      <c r="F268" s="54">
        <v>47600154.778749973</v>
      </c>
      <c r="G268" s="54">
        <v>0</v>
      </c>
      <c r="H268" s="54">
        <v>73532444.581249982</v>
      </c>
      <c r="I268" s="54">
        <v>223886369.87374991</v>
      </c>
      <c r="J268" s="54">
        <v>42842116.979999982</v>
      </c>
      <c r="K268" s="54">
        <v>16660665.790833328</v>
      </c>
      <c r="L268" s="54">
        <v>0</v>
      </c>
      <c r="M268" s="54">
        <v>0</v>
      </c>
      <c r="N268" s="54">
        <v>0</v>
      </c>
      <c r="T268" s="149"/>
      <c r="U268" s="149" t="s">
        <v>569</v>
      </c>
      <c r="V268" s="305">
        <v>621882051.58041656</v>
      </c>
      <c r="W268" s="288">
        <v>18371436.122916676</v>
      </c>
      <c r="X268" s="288">
        <v>198988863.45291674</v>
      </c>
      <c r="Y268" s="288">
        <v>47600154.778749973</v>
      </c>
      <c r="Z268" s="288">
        <v>0</v>
      </c>
      <c r="AA268" s="288">
        <v>73532444.581249982</v>
      </c>
      <c r="AB268" s="288">
        <v>223886369.87374991</v>
      </c>
      <c r="AC268" s="288">
        <v>42842116.979999982</v>
      </c>
      <c r="AD268" s="288">
        <v>16660665.790833328</v>
      </c>
      <c r="AE268" s="288">
        <v>0</v>
      </c>
      <c r="AF268" s="288">
        <v>0</v>
      </c>
      <c r="AG268" s="288">
        <v>0</v>
      </c>
    </row>
    <row r="269" spans="1:33">
      <c r="A269" s="54"/>
      <c r="B269" s="3" t="s">
        <v>639</v>
      </c>
      <c r="C269" s="54">
        <v>21208728.651666649</v>
      </c>
      <c r="D269" s="54">
        <v>904928.63044715859</v>
      </c>
      <c r="E269" s="54">
        <v>15531830.593156118</v>
      </c>
      <c r="F269" s="54">
        <v>4771969.428063374</v>
      </c>
      <c r="G269" s="54">
        <v>0</v>
      </c>
      <c r="H269" s="54">
        <v>0</v>
      </c>
      <c r="I269" s="54">
        <v>0</v>
      </c>
      <c r="J269" s="54">
        <v>0</v>
      </c>
      <c r="K269" s="54">
        <v>0</v>
      </c>
      <c r="L269" s="54">
        <v>0</v>
      </c>
      <c r="M269" s="54">
        <v>0</v>
      </c>
      <c r="N269" s="54">
        <v>0</v>
      </c>
      <c r="T269" s="149"/>
      <c r="U269" s="149" t="s">
        <v>639</v>
      </c>
      <c r="V269" s="288">
        <v>21208728.651666649</v>
      </c>
      <c r="W269" s="288">
        <v>904928.63044715859</v>
      </c>
      <c r="X269" s="288">
        <v>15531830.593156118</v>
      </c>
      <c r="Y269" s="288">
        <v>4771969.428063374</v>
      </c>
      <c r="Z269" s="288">
        <v>0</v>
      </c>
      <c r="AA269" s="288">
        <v>0</v>
      </c>
      <c r="AB269" s="288">
        <v>0</v>
      </c>
      <c r="AC269" s="288">
        <v>0</v>
      </c>
      <c r="AD269" s="288">
        <v>0</v>
      </c>
      <c r="AE269" s="288">
        <v>0</v>
      </c>
      <c r="AF269" s="288">
        <v>0</v>
      </c>
      <c r="AG269" s="288">
        <v>0</v>
      </c>
    </row>
    <row r="270" spans="1:33">
      <c r="A270" s="54"/>
      <c r="B270" s="3" t="s">
        <v>651</v>
      </c>
      <c r="C270" s="54">
        <v>0</v>
      </c>
      <c r="D270" s="54">
        <v>0</v>
      </c>
      <c r="E270" s="54">
        <v>0</v>
      </c>
      <c r="F270" s="54">
        <v>0</v>
      </c>
      <c r="G270" s="54">
        <v>0</v>
      </c>
      <c r="H270" s="54">
        <v>0</v>
      </c>
      <c r="I270" s="54">
        <v>0</v>
      </c>
      <c r="J270" s="54">
        <v>0</v>
      </c>
      <c r="K270" s="54">
        <v>0</v>
      </c>
      <c r="L270" s="54">
        <v>0</v>
      </c>
      <c r="M270" s="54">
        <v>0</v>
      </c>
      <c r="N270" s="54">
        <v>0</v>
      </c>
      <c r="T270" s="288"/>
      <c r="U270" s="149" t="s">
        <v>651</v>
      </c>
      <c r="V270" s="288">
        <v>0</v>
      </c>
      <c r="W270" s="288">
        <v>0</v>
      </c>
      <c r="X270" s="288">
        <v>0</v>
      </c>
      <c r="Y270" s="288">
        <v>0</v>
      </c>
      <c r="Z270" s="288">
        <v>0</v>
      </c>
      <c r="AA270" s="288">
        <v>0</v>
      </c>
      <c r="AB270" s="288">
        <v>0</v>
      </c>
      <c r="AC270" s="288">
        <v>0</v>
      </c>
      <c r="AD270" s="288">
        <v>0</v>
      </c>
      <c r="AE270" s="288">
        <v>0</v>
      </c>
      <c r="AF270" s="288">
        <v>0</v>
      </c>
      <c r="AG270" s="288">
        <v>0</v>
      </c>
    </row>
    <row r="271" spans="1:33">
      <c r="A271" s="54"/>
      <c r="B271" s="3" t="s">
        <v>630</v>
      </c>
      <c r="C271" s="54">
        <v>0</v>
      </c>
      <c r="D271" s="54">
        <v>0</v>
      </c>
      <c r="E271" s="54">
        <v>0</v>
      </c>
      <c r="F271" s="54">
        <v>0</v>
      </c>
      <c r="G271" s="54">
        <v>0</v>
      </c>
      <c r="H271" s="54">
        <v>0</v>
      </c>
      <c r="I271" s="54">
        <v>0</v>
      </c>
      <c r="J271" s="54">
        <v>0</v>
      </c>
      <c r="K271" s="54">
        <v>0</v>
      </c>
      <c r="L271" s="54">
        <v>0</v>
      </c>
      <c r="M271" s="54">
        <v>0</v>
      </c>
      <c r="N271" s="54">
        <v>0</v>
      </c>
      <c r="T271" s="288"/>
      <c r="U271" s="149" t="s">
        <v>630</v>
      </c>
      <c r="V271" s="288">
        <v>0</v>
      </c>
      <c r="W271" s="288">
        <v>0</v>
      </c>
      <c r="X271" s="288">
        <v>0</v>
      </c>
      <c r="Y271" s="288">
        <v>0</v>
      </c>
      <c r="Z271" s="288">
        <v>0</v>
      </c>
      <c r="AA271" s="288">
        <v>0</v>
      </c>
      <c r="AB271" s="288">
        <v>0</v>
      </c>
      <c r="AC271" s="288">
        <v>0</v>
      </c>
      <c r="AD271" s="288">
        <v>0</v>
      </c>
      <c r="AE271" s="288">
        <v>0</v>
      </c>
      <c r="AF271" s="288">
        <v>0</v>
      </c>
      <c r="AG271" s="288">
        <v>0</v>
      </c>
    </row>
    <row r="272" spans="1:33">
      <c r="A272" s="54"/>
      <c r="B272" s="3" t="s">
        <v>249</v>
      </c>
      <c r="C272" s="54">
        <v>-25614.709999999992</v>
      </c>
      <c r="D272" s="54">
        <v>-387.53827085032299</v>
      </c>
      <c r="E272" s="54">
        <v>-6548.3139402326124</v>
      </c>
      <c r="F272" s="54">
        <v>-2099.3903000270166</v>
      </c>
      <c r="G272" s="54">
        <v>0</v>
      </c>
      <c r="H272" s="54">
        <v>-3223.0398393442338</v>
      </c>
      <c r="I272" s="54">
        <v>-11159.188540573552</v>
      </c>
      <c r="J272" s="54">
        <v>-1542.343491838441</v>
      </c>
      <c r="K272" s="54">
        <v>-646.26443162043597</v>
      </c>
      <c r="L272" s="54">
        <v>-8.6311855133796485</v>
      </c>
      <c r="M272" s="54">
        <v>0</v>
      </c>
      <c r="N272" s="54">
        <v>0</v>
      </c>
      <c r="T272" s="149"/>
      <c r="U272" s="149" t="s">
        <v>249</v>
      </c>
      <c r="V272" s="288">
        <v>-25614.709999999992</v>
      </c>
      <c r="W272" s="288">
        <v>-387.53827085032299</v>
      </c>
      <c r="X272" s="288">
        <v>-6548.3139402326124</v>
      </c>
      <c r="Y272" s="288">
        <v>-2099.3903000270166</v>
      </c>
      <c r="Z272" s="288">
        <v>0</v>
      </c>
      <c r="AA272" s="288">
        <v>-3223.0398393442338</v>
      </c>
      <c r="AB272" s="288">
        <v>-11159.188540573552</v>
      </c>
      <c r="AC272" s="288">
        <v>-1542.343491838441</v>
      </c>
      <c r="AD272" s="288">
        <v>-646.26443162043597</v>
      </c>
      <c r="AE272" s="288">
        <v>-8.6311855133796485</v>
      </c>
      <c r="AF272" s="288">
        <v>0</v>
      </c>
      <c r="AG272" s="288">
        <v>0</v>
      </c>
    </row>
    <row r="273" spans="1:33">
      <c r="A273" s="54"/>
      <c r="B273" s="3" t="s">
        <v>632</v>
      </c>
      <c r="C273" s="54">
        <v>286478250.39541662</v>
      </c>
      <c r="D273" s="54">
        <v>5641522.2595285084</v>
      </c>
      <c r="E273" s="54">
        <v>69125732.28381364</v>
      </c>
      <c r="F273" s="54">
        <v>19632961.603028923</v>
      </c>
      <c r="G273" s="54">
        <v>0</v>
      </c>
      <c r="H273" s="54">
        <v>35220506.017987266</v>
      </c>
      <c r="I273" s="54">
        <v>131632136.07063098</v>
      </c>
      <c r="J273" s="54">
        <v>18017142.285408609</v>
      </c>
      <c r="K273" s="54">
        <v>7133660.5227869311</v>
      </c>
      <c r="L273" s="54">
        <v>74589.352231782177</v>
      </c>
      <c r="M273" s="54">
        <v>0</v>
      </c>
      <c r="N273" s="54">
        <v>0</v>
      </c>
      <c r="T273" s="149"/>
      <c r="U273" s="149" t="s">
        <v>632</v>
      </c>
      <c r="V273" s="288">
        <v>286478250.39541662</v>
      </c>
      <c r="W273" s="288">
        <v>5641522.2595285084</v>
      </c>
      <c r="X273" s="288">
        <v>69125732.28381364</v>
      </c>
      <c r="Y273" s="288">
        <v>19632961.603028923</v>
      </c>
      <c r="Z273" s="288">
        <v>0</v>
      </c>
      <c r="AA273" s="288">
        <v>35220506.017987266</v>
      </c>
      <c r="AB273" s="288">
        <v>131632136.07063098</v>
      </c>
      <c r="AC273" s="288">
        <v>18017142.285408609</v>
      </c>
      <c r="AD273" s="288">
        <v>7133660.5227869311</v>
      </c>
      <c r="AE273" s="288">
        <v>74589.352231782177</v>
      </c>
      <c r="AF273" s="288">
        <v>0</v>
      </c>
      <c r="AG273" s="288">
        <v>0</v>
      </c>
    </row>
    <row r="274" spans="1:33">
      <c r="A274" s="54"/>
      <c r="B274" s="3" t="s">
        <v>647</v>
      </c>
      <c r="C274" s="54">
        <v>18964753.688333321</v>
      </c>
      <c r="D274" s="54">
        <v>460081.92097045924</v>
      </c>
      <c r="E274" s="54">
        <v>5947240.7143030474</v>
      </c>
      <c r="F274" s="54">
        <v>1329441.2598470014</v>
      </c>
      <c r="G274" s="54">
        <v>0</v>
      </c>
      <c r="H274" s="54">
        <v>1269801.1910322991</v>
      </c>
      <c r="I274" s="54">
        <v>9012150.5649421103</v>
      </c>
      <c r="J274" s="54">
        <v>787854.16406956757</v>
      </c>
      <c r="K274" s="54">
        <v>158183.87316883708</v>
      </c>
      <c r="L274" s="54">
        <v>0</v>
      </c>
      <c r="M274" s="54">
        <v>0</v>
      </c>
      <c r="N274" s="54">
        <v>0</v>
      </c>
      <c r="T274" s="288"/>
      <c r="U274" s="149" t="s">
        <v>647</v>
      </c>
      <c r="V274" s="288">
        <v>18964753.688333321</v>
      </c>
      <c r="W274" s="288">
        <v>460081.92097045924</v>
      </c>
      <c r="X274" s="288">
        <v>5947240.7143030474</v>
      </c>
      <c r="Y274" s="288">
        <v>1329441.2598470014</v>
      </c>
      <c r="Z274" s="288">
        <v>0</v>
      </c>
      <c r="AA274" s="288">
        <v>1269801.1910322991</v>
      </c>
      <c r="AB274" s="288">
        <v>9012150.5649421103</v>
      </c>
      <c r="AC274" s="288">
        <v>787854.16406956757</v>
      </c>
      <c r="AD274" s="288">
        <v>158183.87316883708</v>
      </c>
      <c r="AE274" s="288">
        <v>0</v>
      </c>
      <c r="AF274" s="288">
        <v>0</v>
      </c>
      <c r="AG274" s="288">
        <v>0</v>
      </c>
    </row>
    <row r="275" spans="1:33">
      <c r="A275" s="54"/>
      <c r="B275" s="3" t="s">
        <v>656</v>
      </c>
      <c r="C275" s="54">
        <v>0</v>
      </c>
      <c r="D275" s="54">
        <v>0</v>
      </c>
      <c r="E275" s="54">
        <v>0</v>
      </c>
      <c r="F275" s="54">
        <v>0</v>
      </c>
      <c r="G275" s="54">
        <v>0</v>
      </c>
      <c r="H275" s="54">
        <v>0</v>
      </c>
      <c r="I275" s="54">
        <v>0</v>
      </c>
      <c r="J275" s="54">
        <v>0</v>
      </c>
      <c r="K275" s="54">
        <v>0</v>
      </c>
      <c r="L275" s="54">
        <v>0</v>
      </c>
      <c r="M275" s="54">
        <v>0</v>
      </c>
      <c r="N275" s="54">
        <v>0</v>
      </c>
      <c r="T275" s="288"/>
      <c r="U275" s="149" t="s">
        <v>656</v>
      </c>
      <c r="V275" s="288">
        <v>0</v>
      </c>
      <c r="W275" s="288">
        <v>0</v>
      </c>
      <c r="X275" s="288">
        <v>0</v>
      </c>
      <c r="Y275" s="288">
        <v>0</v>
      </c>
      <c r="Z275" s="288">
        <v>0</v>
      </c>
      <c r="AA275" s="288">
        <v>0</v>
      </c>
      <c r="AB275" s="288">
        <v>0</v>
      </c>
      <c r="AC275" s="288">
        <v>0</v>
      </c>
      <c r="AD275" s="288">
        <v>0</v>
      </c>
      <c r="AE275" s="288">
        <v>0</v>
      </c>
      <c r="AF275" s="288">
        <v>0</v>
      </c>
      <c r="AG275" s="288">
        <v>0</v>
      </c>
    </row>
    <row r="276" spans="1:33">
      <c r="A276" s="54"/>
      <c r="B276" s="3" t="s">
        <v>634</v>
      </c>
      <c r="C276" s="54">
        <v>70259926.920833364</v>
      </c>
      <c r="D276" s="54">
        <v>2997832.6606951449</v>
      </c>
      <c r="E276" s="54">
        <v>51453592.54413195</v>
      </c>
      <c r="F276" s="54">
        <v>15808501.71600627</v>
      </c>
      <c r="G276" s="54">
        <v>0</v>
      </c>
      <c r="H276" s="54">
        <v>0</v>
      </c>
      <c r="I276" s="54">
        <v>0</v>
      </c>
      <c r="J276" s="54">
        <v>0</v>
      </c>
      <c r="K276" s="54">
        <v>0</v>
      </c>
      <c r="L276" s="54">
        <v>0</v>
      </c>
      <c r="M276" s="54">
        <v>0</v>
      </c>
      <c r="N276" s="54">
        <v>0</v>
      </c>
      <c r="T276" s="288"/>
      <c r="U276" s="149" t="s">
        <v>634</v>
      </c>
      <c r="V276" s="288">
        <v>70259926.920833364</v>
      </c>
      <c r="W276" s="288">
        <v>2997832.6606951449</v>
      </c>
      <c r="X276" s="288">
        <v>51453592.54413195</v>
      </c>
      <c r="Y276" s="288">
        <v>15808501.71600627</v>
      </c>
      <c r="Z276" s="288">
        <v>0</v>
      </c>
      <c r="AA276" s="288">
        <v>0</v>
      </c>
      <c r="AB276" s="288">
        <v>0</v>
      </c>
      <c r="AC276" s="288">
        <v>0</v>
      </c>
      <c r="AD276" s="288">
        <v>0</v>
      </c>
      <c r="AE276" s="288">
        <v>0</v>
      </c>
      <c r="AF276" s="288">
        <v>0</v>
      </c>
      <c r="AG276" s="288">
        <v>0</v>
      </c>
    </row>
    <row r="277" spans="1:33">
      <c r="A277" s="54"/>
      <c r="B277" s="3" t="s">
        <v>636</v>
      </c>
      <c r="C277" s="54">
        <v>207944378.90166667</v>
      </c>
      <c r="D277" s="54">
        <v>0</v>
      </c>
      <c r="E277" s="54">
        <v>0</v>
      </c>
      <c r="F277" s="54">
        <v>0</v>
      </c>
      <c r="G277" s="54">
        <v>0</v>
      </c>
      <c r="H277" s="54">
        <v>39951018.154532939</v>
      </c>
      <c r="I277" s="54">
        <v>140191623.51585874</v>
      </c>
      <c r="J277" s="54">
        <v>19734554.142867938</v>
      </c>
      <c r="K277" s="54">
        <v>7960060.9518345194</v>
      </c>
      <c r="L277" s="54">
        <v>107122.13657253899</v>
      </c>
      <c r="M277" s="54">
        <v>0</v>
      </c>
      <c r="N277" s="54">
        <v>0</v>
      </c>
      <c r="T277" s="288"/>
      <c r="U277" s="149" t="s">
        <v>636</v>
      </c>
      <c r="V277" s="288">
        <v>207944378.90166667</v>
      </c>
      <c r="W277" s="288">
        <v>0</v>
      </c>
      <c r="X277" s="288">
        <v>0</v>
      </c>
      <c r="Y277" s="288">
        <v>0</v>
      </c>
      <c r="Z277" s="288">
        <v>0</v>
      </c>
      <c r="AA277" s="288">
        <v>39951018.154532939</v>
      </c>
      <c r="AB277" s="288">
        <v>140191623.51585874</v>
      </c>
      <c r="AC277" s="288">
        <v>19734554.142867938</v>
      </c>
      <c r="AD277" s="288">
        <v>7960060.9518345194</v>
      </c>
      <c r="AE277" s="288">
        <v>107122.13657253899</v>
      </c>
      <c r="AF277" s="288">
        <v>0</v>
      </c>
      <c r="AG277" s="288">
        <v>0</v>
      </c>
    </row>
    <row r="278" spans="1:33">
      <c r="A278" s="54"/>
      <c r="B278" s="3" t="s">
        <v>637</v>
      </c>
      <c r="C278" s="54">
        <v>0</v>
      </c>
      <c r="D278" s="54">
        <v>0</v>
      </c>
      <c r="E278" s="54">
        <v>0</v>
      </c>
      <c r="F278" s="54">
        <v>0</v>
      </c>
      <c r="G278" s="54">
        <v>0</v>
      </c>
      <c r="H278" s="54">
        <v>0</v>
      </c>
      <c r="I278" s="54">
        <v>0</v>
      </c>
      <c r="J278" s="54">
        <v>0</v>
      </c>
      <c r="K278" s="54">
        <v>0</v>
      </c>
      <c r="L278" s="54">
        <v>0</v>
      </c>
      <c r="M278" s="54">
        <v>0</v>
      </c>
      <c r="N278" s="54">
        <v>0</v>
      </c>
      <c r="T278" s="288"/>
      <c r="U278" s="149" t="s">
        <v>637</v>
      </c>
      <c r="V278" s="288">
        <v>0</v>
      </c>
      <c r="W278" s="288">
        <v>0</v>
      </c>
      <c r="X278" s="288">
        <v>0</v>
      </c>
      <c r="Y278" s="288">
        <v>0</v>
      </c>
      <c r="Z278" s="288">
        <v>0</v>
      </c>
      <c r="AA278" s="288">
        <v>0</v>
      </c>
      <c r="AB278" s="288">
        <v>0</v>
      </c>
      <c r="AC278" s="288">
        <v>0</v>
      </c>
      <c r="AD278" s="288">
        <v>0</v>
      </c>
      <c r="AE278" s="288">
        <v>0</v>
      </c>
      <c r="AF278" s="288">
        <v>0</v>
      </c>
      <c r="AG278" s="288">
        <v>0</v>
      </c>
    </row>
    <row r="279" spans="1:33">
      <c r="A279" s="54"/>
      <c r="B279" s="3" t="s">
        <v>398</v>
      </c>
      <c r="C279" s="54">
        <v>3649043.8283333364</v>
      </c>
      <c r="D279" s="54">
        <v>0</v>
      </c>
      <c r="E279" s="54">
        <v>0</v>
      </c>
      <c r="F279" s="54">
        <v>0</v>
      </c>
      <c r="G279" s="54">
        <v>0</v>
      </c>
      <c r="H279" s="54">
        <v>767778.11951652577</v>
      </c>
      <c r="I279" s="54">
        <v>2363559.1196841467</v>
      </c>
      <c r="J279" s="54">
        <v>356531.70740543434</v>
      </c>
      <c r="K279" s="54">
        <v>159389.61513891316</v>
      </c>
      <c r="L279" s="54">
        <v>1785.2665883164436</v>
      </c>
      <c r="M279" s="54">
        <v>0</v>
      </c>
      <c r="N279" s="54">
        <v>0</v>
      </c>
      <c r="T279" s="288"/>
      <c r="U279" s="149" t="s">
        <v>398</v>
      </c>
      <c r="V279" s="288">
        <v>3649043.8283333364</v>
      </c>
      <c r="W279" s="288">
        <v>0</v>
      </c>
      <c r="X279" s="288">
        <v>0</v>
      </c>
      <c r="Y279" s="288">
        <v>0</v>
      </c>
      <c r="Z279" s="288">
        <v>0</v>
      </c>
      <c r="AA279" s="288">
        <v>767778.11951652577</v>
      </c>
      <c r="AB279" s="288">
        <v>2363559.1196841467</v>
      </c>
      <c r="AC279" s="288">
        <v>356531.70740543434</v>
      </c>
      <c r="AD279" s="288">
        <v>159389.61513891316</v>
      </c>
      <c r="AE279" s="288">
        <v>1785.2665883164436</v>
      </c>
      <c r="AF279" s="288">
        <v>0</v>
      </c>
      <c r="AG279" s="288">
        <v>0</v>
      </c>
    </row>
    <row r="280" spans="1:33">
      <c r="A280" s="54"/>
      <c r="B280" s="3" t="s">
        <v>660</v>
      </c>
      <c r="C280" s="54">
        <v>0</v>
      </c>
      <c r="D280" s="54">
        <v>0</v>
      </c>
      <c r="E280" s="54">
        <v>0</v>
      </c>
      <c r="F280" s="54">
        <v>0</v>
      </c>
      <c r="G280" s="54">
        <v>0</v>
      </c>
      <c r="H280" s="54">
        <v>0</v>
      </c>
      <c r="I280" s="54">
        <v>0</v>
      </c>
      <c r="J280" s="54">
        <v>0</v>
      </c>
      <c r="K280" s="54">
        <v>0</v>
      </c>
      <c r="L280" s="54">
        <v>0</v>
      </c>
      <c r="M280" s="54">
        <v>0</v>
      </c>
      <c r="N280" s="54">
        <v>0</v>
      </c>
      <c r="T280" s="288"/>
      <c r="U280" s="149" t="s">
        <v>660</v>
      </c>
      <c r="V280" s="288">
        <v>0</v>
      </c>
      <c r="W280" s="288">
        <v>0</v>
      </c>
      <c r="X280" s="288">
        <v>0</v>
      </c>
      <c r="Y280" s="288">
        <v>0</v>
      </c>
      <c r="Z280" s="288">
        <v>0</v>
      </c>
      <c r="AA280" s="288">
        <v>0</v>
      </c>
      <c r="AB280" s="288">
        <v>0</v>
      </c>
      <c r="AC280" s="288">
        <v>0</v>
      </c>
      <c r="AD280" s="288">
        <v>0</v>
      </c>
      <c r="AE280" s="288">
        <v>0</v>
      </c>
      <c r="AF280" s="288">
        <v>0</v>
      </c>
      <c r="AG280" s="288">
        <v>0</v>
      </c>
    </row>
    <row r="281" spans="1:33">
      <c r="A281" s="54"/>
      <c r="B281" s="3" t="s">
        <v>662</v>
      </c>
      <c r="C281" s="54">
        <v>0</v>
      </c>
      <c r="D281" s="54">
        <v>0</v>
      </c>
      <c r="E281" s="54">
        <v>0</v>
      </c>
      <c r="F281" s="54">
        <v>0</v>
      </c>
      <c r="G281" s="54">
        <v>0</v>
      </c>
      <c r="H281" s="54">
        <v>0</v>
      </c>
      <c r="I281" s="54">
        <v>0</v>
      </c>
      <c r="J281" s="54">
        <v>0</v>
      </c>
      <c r="K281" s="54">
        <v>0</v>
      </c>
      <c r="L281" s="54">
        <v>0</v>
      </c>
      <c r="M281" s="54">
        <v>0</v>
      </c>
      <c r="N281" s="54">
        <v>0</v>
      </c>
      <c r="T281" s="288"/>
      <c r="U281" s="149" t="s">
        <v>662</v>
      </c>
      <c r="V281" s="288">
        <v>0</v>
      </c>
      <c r="W281" s="288">
        <v>0</v>
      </c>
      <c r="X281" s="288">
        <v>0</v>
      </c>
      <c r="Y281" s="288">
        <v>0</v>
      </c>
      <c r="Z281" s="288">
        <v>0</v>
      </c>
      <c r="AA281" s="288">
        <v>0</v>
      </c>
      <c r="AB281" s="288">
        <v>0</v>
      </c>
      <c r="AC281" s="288">
        <v>0</v>
      </c>
      <c r="AD281" s="288">
        <v>0</v>
      </c>
      <c r="AE281" s="288">
        <v>0</v>
      </c>
      <c r="AF281" s="288">
        <v>0</v>
      </c>
      <c r="AG281" s="288">
        <v>0</v>
      </c>
    </row>
    <row r="282" spans="1:33">
      <c r="A282" s="54"/>
      <c r="B282" s="138" t="s">
        <v>699</v>
      </c>
      <c r="C282" s="54">
        <v>-15281824.015416665</v>
      </c>
      <c r="D282" s="54">
        <v>-117437.41418162381</v>
      </c>
      <c r="E282" s="54">
        <v>-2966630.7429142753</v>
      </c>
      <c r="F282" s="54">
        <v>-676218.98789464415</v>
      </c>
      <c r="G282" s="54">
        <v>0</v>
      </c>
      <c r="H282" s="54">
        <v>-1323660.5849794617</v>
      </c>
      <c r="I282" s="54">
        <v>-9184828.8694282249</v>
      </c>
      <c r="J282" s="54">
        <v>-718466.43743028527</v>
      </c>
      <c r="K282" s="54">
        <v>-290550.40801067912</v>
      </c>
      <c r="L282" s="54">
        <v>-4030.5705774723215</v>
      </c>
      <c r="M282" s="54">
        <v>0</v>
      </c>
      <c r="N282" s="54">
        <v>0</v>
      </c>
      <c r="T282" s="288"/>
      <c r="U282" s="306" t="s">
        <v>699</v>
      </c>
      <c r="V282" s="288">
        <v>-15281824.015416665</v>
      </c>
      <c r="W282" s="288">
        <v>-117437.41418162381</v>
      </c>
      <c r="X282" s="288">
        <v>-2966630.7429142753</v>
      </c>
      <c r="Y282" s="288">
        <v>-676218.98789464415</v>
      </c>
      <c r="Z282" s="288">
        <v>0</v>
      </c>
      <c r="AA282" s="288">
        <v>-1323660.5849794617</v>
      </c>
      <c r="AB282" s="288">
        <v>-9184828.8694282249</v>
      </c>
      <c r="AC282" s="288">
        <v>-718466.43743028527</v>
      </c>
      <c r="AD282" s="288">
        <v>-290550.40801067912</v>
      </c>
      <c r="AE282" s="288">
        <v>-4030.5705774723215</v>
      </c>
      <c r="AF282" s="288">
        <v>0</v>
      </c>
      <c r="AG282" s="288">
        <v>0</v>
      </c>
    </row>
    <row r="283" spans="1:33">
      <c r="A283" s="54"/>
      <c r="C283" s="67">
        <v>1215079695.2412498</v>
      </c>
      <c r="D283" s="67">
        <v>28257976.642105471</v>
      </c>
      <c r="E283" s="67">
        <v>338074080.53146702</v>
      </c>
      <c r="F283" s="67">
        <v>88464710.407500878</v>
      </c>
      <c r="G283" s="67">
        <v>0</v>
      </c>
      <c r="H283" s="67">
        <v>149414664.43950018</v>
      </c>
      <c r="I283" s="67">
        <v>497889851.08689713</v>
      </c>
      <c r="J283" s="67">
        <v>81018190.498829409</v>
      </c>
      <c r="K283" s="67">
        <v>31780764.08132023</v>
      </c>
      <c r="L283" s="67">
        <v>179457.5536296519</v>
      </c>
      <c r="M283" s="67">
        <v>0</v>
      </c>
      <c r="N283" s="67">
        <v>0</v>
      </c>
      <c r="T283" s="149"/>
      <c r="U283" s="149"/>
      <c r="V283" s="307">
        <v>1215079695.2412498</v>
      </c>
      <c r="W283" s="307">
        <v>28257976.642105471</v>
      </c>
      <c r="X283" s="307">
        <v>338074080.53146702</v>
      </c>
      <c r="Y283" s="307">
        <v>88464710.407500878</v>
      </c>
      <c r="Z283" s="307">
        <v>0</v>
      </c>
      <c r="AA283" s="307">
        <v>149414664.43950018</v>
      </c>
      <c r="AB283" s="307">
        <v>497889851.08689713</v>
      </c>
      <c r="AC283" s="307">
        <v>81018190.498829409</v>
      </c>
      <c r="AD283" s="307">
        <v>31780764.08132023</v>
      </c>
      <c r="AE283" s="307">
        <v>179457.5536296519</v>
      </c>
      <c r="AF283" s="307">
        <v>0</v>
      </c>
      <c r="AG283" s="307">
        <v>0</v>
      </c>
    </row>
    <row r="284" spans="1:33">
      <c r="A284" s="54"/>
      <c r="C284" s="165">
        <v>0</v>
      </c>
      <c r="D284" s="165">
        <v>0</v>
      </c>
      <c r="E284" s="165">
        <v>0</v>
      </c>
      <c r="F284" s="165">
        <v>0</v>
      </c>
      <c r="G284" s="165">
        <v>0</v>
      </c>
      <c r="H284" s="165">
        <v>0</v>
      </c>
      <c r="I284" s="165">
        <v>0</v>
      </c>
      <c r="J284" s="165">
        <v>0</v>
      </c>
      <c r="K284" s="165">
        <v>0</v>
      </c>
      <c r="L284" s="165">
        <v>0</v>
      </c>
      <c r="M284" s="165">
        <v>0</v>
      </c>
      <c r="N284" s="165">
        <v>0</v>
      </c>
      <c r="O284" s="165">
        <v>0</v>
      </c>
      <c r="T284" s="149"/>
      <c r="U284" s="149"/>
      <c r="V284" s="287">
        <v>-7.6368451118469238E-8</v>
      </c>
      <c r="W284" s="287">
        <v>0</v>
      </c>
      <c r="X284" s="287">
        <v>0</v>
      </c>
      <c r="Y284" s="287">
        <v>0</v>
      </c>
      <c r="Z284" s="287">
        <v>0</v>
      </c>
      <c r="AA284" s="287">
        <v>-1.7345882952213287E-8</v>
      </c>
      <c r="AB284" s="287">
        <v>3.1897798180580139E-8</v>
      </c>
      <c r="AC284" s="287">
        <v>-3.1141098588705063E-9</v>
      </c>
      <c r="AD284" s="287">
        <v>7.2759576141834259E-10</v>
      </c>
      <c r="AE284" s="287">
        <v>9.0949470177292824E-12</v>
      </c>
      <c r="AF284" s="287">
        <v>0</v>
      </c>
      <c r="AG284" s="287">
        <v>0</v>
      </c>
    </row>
    <row r="285" spans="1:33">
      <c r="A285" s="3" t="s">
        <v>1056</v>
      </c>
      <c r="T285" s="149" t="s">
        <v>1056</v>
      </c>
      <c r="U285" s="149"/>
      <c r="V285" s="149"/>
      <c r="W285" s="149"/>
      <c r="X285" s="149"/>
      <c r="Y285" s="149"/>
      <c r="Z285" s="149"/>
      <c r="AA285" s="149"/>
      <c r="AB285" s="149"/>
      <c r="AC285" s="149"/>
      <c r="AD285" s="149"/>
      <c r="AE285" s="149"/>
      <c r="AF285" s="149"/>
      <c r="AG285" s="149"/>
    </row>
    <row r="286" spans="1:33">
      <c r="B286" s="3" t="s">
        <v>569</v>
      </c>
      <c r="C286" s="54">
        <v>-244734016.13000003</v>
      </c>
      <c r="D286" s="308">
        <v>-7645711.5758333374</v>
      </c>
      <c r="E286" s="54">
        <v>-82133950.326666698</v>
      </c>
      <c r="F286" s="54">
        <v>-24741714.574583329</v>
      </c>
      <c r="G286" s="54">
        <v>0</v>
      </c>
      <c r="H286" s="54">
        <v>-27243243.204583302</v>
      </c>
      <c r="I286" s="54">
        <v>-80942855.674166664</v>
      </c>
      <c r="J286" s="54">
        <v>-16456850.449166698</v>
      </c>
      <c r="K286" s="54">
        <v>-5569690.3250000002</v>
      </c>
      <c r="L286" s="54">
        <v>0</v>
      </c>
      <c r="M286" s="54">
        <v>0</v>
      </c>
      <c r="N286" s="54">
        <v>0</v>
      </c>
      <c r="T286" s="149"/>
      <c r="U286" s="149" t="s">
        <v>569</v>
      </c>
      <c r="V286" s="288">
        <v>-244734016.13000003</v>
      </c>
      <c r="W286" s="288">
        <v>-7645711.5758333374</v>
      </c>
      <c r="X286" s="288">
        <v>-82133950.326666698</v>
      </c>
      <c r="Y286" s="288">
        <v>-24741714.574583329</v>
      </c>
      <c r="Z286" s="288">
        <v>0</v>
      </c>
      <c r="AA286" s="288">
        <v>-27243243.204583302</v>
      </c>
      <c r="AB286" s="288">
        <v>-80942855.674166664</v>
      </c>
      <c r="AC286" s="288">
        <v>-16456850.449166698</v>
      </c>
      <c r="AD286" s="288">
        <v>-5569690.3250000002</v>
      </c>
      <c r="AE286" s="288">
        <v>0</v>
      </c>
      <c r="AF286" s="288">
        <v>0</v>
      </c>
      <c r="AG286" s="288">
        <v>0</v>
      </c>
    </row>
    <row r="287" spans="1:33">
      <c r="B287" s="3" t="s">
        <v>635</v>
      </c>
      <c r="C287" s="54">
        <v>0</v>
      </c>
      <c r="D287" s="54">
        <v>0</v>
      </c>
      <c r="E287" s="54">
        <v>0</v>
      </c>
      <c r="F287" s="54">
        <v>0</v>
      </c>
      <c r="G287" s="54">
        <v>0</v>
      </c>
      <c r="H287" s="54">
        <v>0</v>
      </c>
      <c r="I287" s="54">
        <v>0</v>
      </c>
      <c r="J287" s="54">
        <v>0</v>
      </c>
      <c r="K287" s="54">
        <v>0</v>
      </c>
      <c r="L287" s="54">
        <v>0</v>
      </c>
      <c r="M287" s="54">
        <v>0</v>
      </c>
      <c r="N287" s="54">
        <v>0</v>
      </c>
      <c r="T287" s="149"/>
      <c r="U287" s="149" t="s">
        <v>635</v>
      </c>
      <c r="V287" s="288">
        <v>0</v>
      </c>
      <c r="W287" s="288">
        <v>0</v>
      </c>
      <c r="X287" s="288">
        <v>0</v>
      </c>
      <c r="Y287" s="288">
        <v>0</v>
      </c>
      <c r="Z287" s="288">
        <v>0</v>
      </c>
      <c r="AA287" s="288">
        <v>0</v>
      </c>
      <c r="AB287" s="288">
        <v>0</v>
      </c>
      <c r="AC287" s="288">
        <v>0</v>
      </c>
      <c r="AD287" s="288">
        <v>0</v>
      </c>
      <c r="AE287" s="288">
        <v>0</v>
      </c>
      <c r="AF287" s="288">
        <v>0</v>
      </c>
      <c r="AG287" s="288">
        <v>0</v>
      </c>
    </row>
    <row r="288" spans="1:33">
      <c r="B288" s="3" t="s">
        <v>649</v>
      </c>
      <c r="C288" s="54">
        <v>0</v>
      </c>
      <c r="D288" s="54">
        <v>0</v>
      </c>
      <c r="E288" s="54">
        <v>0</v>
      </c>
      <c r="F288" s="54">
        <v>0</v>
      </c>
      <c r="G288" s="54">
        <v>0</v>
      </c>
      <c r="H288" s="54">
        <v>0</v>
      </c>
      <c r="I288" s="54">
        <v>0</v>
      </c>
      <c r="J288" s="54">
        <v>0</v>
      </c>
      <c r="K288" s="54">
        <v>0</v>
      </c>
      <c r="L288" s="54">
        <v>0</v>
      </c>
      <c r="M288" s="54">
        <v>0</v>
      </c>
      <c r="N288" s="54">
        <v>0</v>
      </c>
      <c r="T288" s="149"/>
      <c r="U288" s="149" t="s">
        <v>649</v>
      </c>
      <c r="V288" s="288">
        <v>0</v>
      </c>
      <c r="W288" s="288">
        <v>0</v>
      </c>
      <c r="X288" s="288">
        <v>0</v>
      </c>
      <c r="Y288" s="288">
        <v>0</v>
      </c>
      <c r="Z288" s="288">
        <v>0</v>
      </c>
      <c r="AA288" s="288">
        <v>0</v>
      </c>
      <c r="AB288" s="288">
        <v>0</v>
      </c>
      <c r="AC288" s="288">
        <v>0</v>
      </c>
      <c r="AD288" s="288">
        <v>0</v>
      </c>
      <c r="AE288" s="288">
        <v>0</v>
      </c>
      <c r="AF288" s="288">
        <v>0</v>
      </c>
      <c r="AG288" s="288">
        <v>0</v>
      </c>
    </row>
    <row r="289" spans="1:33">
      <c r="B289" s="3" t="s">
        <v>630</v>
      </c>
      <c r="C289" s="54">
        <v>0</v>
      </c>
      <c r="D289" s="54">
        <v>0</v>
      </c>
      <c r="E289" s="54">
        <v>0</v>
      </c>
      <c r="F289" s="54">
        <v>0</v>
      </c>
      <c r="G289" s="54">
        <v>0</v>
      </c>
      <c r="H289" s="54">
        <v>0</v>
      </c>
      <c r="I289" s="54">
        <v>0</v>
      </c>
      <c r="J289" s="54">
        <v>0</v>
      </c>
      <c r="K289" s="54">
        <v>0</v>
      </c>
      <c r="L289" s="54">
        <v>0</v>
      </c>
      <c r="M289" s="54">
        <v>0</v>
      </c>
      <c r="N289" s="54">
        <v>0</v>
      </c>
      <c r="T289" s="149"/>
      <c r="U289" s="149" t="s">
        <v>630</v>
      </c>
      <c r="V289" s="288">
        <v>0</v>
      </c>
      <c r="W289" s="288">
        <v>0</v>
      </c>
      <c r="X289" s="288">
        <v>0</v>
      </c>
      <c r="Y289" s="288">
        <v>0</v>
      </c>
      <c r="Z289" s="288">
        <v>0</v>
      </c>
      <c r="AA289" s="288">
        <v>0</v>
      </c>
      <c r="AB289" s="288">
        <v>0</v>
      </c>
      <c r="AC289" s="288">
        <v>0</v>
      </c>
      <c r="AD289" s="288">
        <v>0</v>
      </c>
      <c r="AE289" s="288">
        <v>0</v>
      </c>
      <c r="AF289" s="288">
        <v>0</v>
      </c>
      <c r="AG289" s="288">
        <v>0</v>
      </c>
    </row>
    <row r="290" spans="1:33">
      <c r="B290" s="3" t="s">
        <v>249</v>
      </c>
      <c r="C290" s="54">
        <v>33673.96</v>
      </c>
      <c r="D290" s="54">
        <v>509.47085604650431</v>
      </c>
      <c r="E290" s="54">
        <v>8608.633933034389</v>
      </c>
      <c r="F290" s="54">
        <v>2759.9291574059512</v>
      </c>
      <c r="G290" s="54">
        <v>0</v>
      </c>
      <c r="H290" s="54">
        <v>4237.1166657160747</v>
      </c>
      <c r="I290" s="54">
        <v>14670.244892397075</v>
      </c>
      <c r="J290" s="54">
        <v>2027.6166722335724</v>
      </c>
      <c r="K290" s="54">
        <v>849.60097615039558</v>
      </c>
      <c r="L290" s="54">
        <v>11.346847016035934</v>
      </c>
      <c r="M290" s="54">
        <v>0</v>
      </c>
      <c r="N290" s="54">
        <v>0</v>
      </c>
      <c r="T290" s="149"/>
      <c r="U290" s="149" t="s">
        <v>249</v>
      </c>
      <c r="V290" s="288">
        <v>33673.96</v>
      </c>
      <c r="W290" s="288">
        <v>509.47085604650431</v>
      </c>
      <c r="X290" s="288">
        <v>8608.633933034389</v>
      </c>
      <c r="Y290" s="288">
        <v>2759.9291574059512</v>
      </c>
      <c r="Z290" s="288">
        <v>0</v>
      </c>
      <c r="AA290" s="288">
        <v>4237.1166657160747</v>
      </c>
      <c r="AB290" s="288">
        <v>14670.244892397075</v>
      </c>
      <c r="AC290" s="288">
        <v>2027.6166722335724</v>
      </c>
      <c r="AD290" s="288">
        <v>849.60097615039558</v>
      </c>
      <c r="AE290" s="288">
        <v>11.346847016035934</v>
      </c>
      <c r="AF290" s="288">
        <v>0</v>
      </c>
      <c r="AG290" s="288">
        <v>0</v>
      </c>
    </row>
    <row r="291" spans="1:33">
      <c r="B291" s="3" t="s">
        <v>632</v>
      </c>
      <c r="C291" s="54">
        <v>-113660270.94791698</v>
      </c>
      <c r="D291" s="54">
        <v>-2238274.4508236283</v>
      </c>
      <c r="E291" s="54">
        <v>-27425640.340957392</v>
      </c>
      <c r="F291" s="54">
        <v>-7789379.2364002075</v>
      </c>
      <c r="G291" s="54">
        <v>0</v>
      </c>
      <c r="H291" s="54">
        <v>-13973738.848941322</v>
      </c>
      <c r="I291" s="54">
        <v>-52225061.520692527</v>
      </c>
      <c r="J291" s="54">
        <v>-7148302.780543224</v>
      </c>
      <c r="K291" s="54">
        <v>-2830280.437524599</v>
      </c>
      <c r="L291" s="54">
        <v>-29593.332034080366</v>
      </c>
      <c r="M291" s="54">
        <v>0</v>
      </c>
      <c r="N291" s="54">
        <v>0</v>
      </c>
      <c r="T291" s="149"/>
      <c r="U291" s="149" t="s">
        <v>632</v>
      </c>
      <c r="V291" s="288">
        <v>-113660270.947917</v>
      </c>
      <c r="W291" s="288">
        <v>-2238274.4508236283</v>
      </c>
      <c r="X291" s="288">
        <v>-27425640.340957392</v>
      </c>
      <c r="Y291" s="288">
        <v>-7789379.2364002075</v>
      </c>
      <c r="Z291" s="288">
        <v>0</v>
      </c>
      <c r="AA291" s="288">
        <v>-13973738.848941322</v>
      </c>
      <c r="AB291" s="288">
        <v>-52225061.520692527</v>
      </c>
      <c r="AC291" s="288">
        <v>-7148302.780543224</v>
      </c>
      <c r="AD291" s="288">
        <v>-2830280.437524599</v>
      </c>
      <c r="AE291" s="288">
        <v>-29593.332034080366</v>
      </c>
      <c r="AF291" s="288">
        <v>0</v>
      </c>
      <c r="AG291" s="288">
        <v>0</v>
      </c>
    </row>
    <row r="292" spans="1:33">
      <c r="B292" s="3" t="s">
        <v>634</v>
      </c>
      <c r="C292" s="54">
        <v>-28459302.327083297</v>
      </c>
      <c r="D292" s="54">
        <v>-1214294.2606937129</v>
      </c>
      <c r="E292" s="54">
        <v>-20841657.687432181</v>
      </c>
      <c r="F292" s="54">
        <v>-6403350.3789574001</v>
      </c>
      <c r="G292" s="54">
        <v>0</v>
      </c>
      <c r="H292" s="54">
        <v>0</v>
      </c>
      <c r="I292" s="54">
        <v>0</v>
      </c>
      <c r="J292" s="54">
        <v>0</v>
      </c>
      <c r="K292" s="54">
        <v>0</v>
      </c>
      <c r="L292" s="54">
        <v>0</v>
      </c>
      <c r="M292" s="54">
        <v>0</v>
      </c>
      <c r="N292" s="54">
        <v>0</v>
      </c>
      <c r="T292" s="149"/>
      <c r="U292" s="149" t="s">
        <v>634</v>
      </c>
      <c r="V292" s="288">
        <v>-28459302.327083301</v>
      </c>
      <c r="W292" s="288">
        <v>-1214294.2606937129</v>
      </c>
      <c r="X292" s="288">
        <v>-20841657.687432181</v>
      </c>
      <c r="Y292" s="288">
        <v>-6403350.3789574001</v>
      </c>
      <c r="Z292" s="288">
        <v>0</v>
      </c>
      <c r="AA292" s="288">
        <v>0</v>
      </c>
      <c r="AB292" s="288">
        <v>0</v>
      </c>
      <c r="AC292" s="288">
        <v>0</v>
      </c>
      <c r="AD292" s="288">
        <v>0</v>
      </c>
      <c r="AE292" s="288">
        <v>0</v>
      </c>
      <c r="AF292" s="288">
        <v>0</v>
      </c>
      <c r="AG292" s="288">
        <v>0</v>
      </c>
    </row>
    <row r="293" spans="1:33">
      <c r="B293" s="3" t="s">
        <v>636</v>
      </c>
      <c r="C293" s="54">
        <v>-73205305.303333282</v>
      </c>
      <c r="D293" s="54">
        <v>0</v>
      </c>
      <c r="E293" s="54">
        <v>0</v>
      </c>
      <c r="F293" s="54">
        <v>0</v>
      </c>
      <c r="G293" s="54">
        <v>0</v>
      </c>
      <c r="H293" s="54">
        <v>-14064465.20280599</v>
      </c>
      <c r="I293" s="54">
        <v>-49353440.831894219</v>
      </c>
      <c r="J293" s="54">
        <v>-6947406.170267147</v>
      </c>
      <c r="K293" s="54">
        <v>-2802281.5297534224</v>
      </c>
      <c r="L293" s="54">
        <v>-37711.568612520117</v>
      </c>
      <c r="M293" s="54">
        <v>0</v>
      </c>
      <c r="N293" s="54">
        <v>0</v>
      </c>
      <c r="T293" s="149"/>
      <c r="U293" s="149" t="s">
        <v>636</v>
      </c>
      <c r="V293" s="288">
        <v>-73205305.303333297</v>
      </c>
      <c r="W293" s="288">
        <v>0</v>
      </c>
      <c r="X293" s="288">
        <v>0</v>
      </c>
      <c r="Y293" s="288">
        <v>0</v>
      </c>
      <c r="Z293" s="288">
        <v>0</v>
      </c>
      <c r="AA293" s="288">
        <v>-14064465.20280599</v>
      </c>
      <c r="AB293" s="288">
        <v>-49353440.831894219</v>
      </c>
      <c r="AC293" s="288">
        <v>-6947406.170267147</v>
      </c>
      <c r="AD293" s="288">
        <v>-2802281.5297534224</v>
      </c>
      <c r="AE293" s="288">
        <v>-37711.568612520117</v>
      </c>
      <c r="AF293" s="288">
        <v>0</v>
      </c>
      <c r="AG293" s="288">
        <v>0</v>
      </c>
    </row>
    <row r="294" spans="1:33">
      <c r="B294" s="3" t="s">
        <v>637</v>
      </c>
      <c r="C294" s="54">
        <v>0</v>
      </c>
      <c r="D294" s="54">
        <v>0</v>
      </c>
      <c r="E294" s="54">
        <v>0</v>
      </c>
      <c r="F294" s="54">
        <v>0</v>
      </c>
      <c r="G294" s="54">
        <v>0</v>
      </c>
      <c r="H294" s="54">
        <v>0</v>
      </c>
      <c r="I294" s="54">
        <v>0</v>
      </c>
      <c r="J294" s="54">
        <v>0</v>
      </c>
      <c r="K294" s="54">
        <v>0</v>
      </c>
      <c r="L294" s="54">
        <v>0</v>
      </c>
      <c r="M294" s="54">
        <v>0</v>
      </c>
      <c r="N294" s="54">
        <v>0</v>
      </c>
      <c r="T294" s="149"/>
      <c r="U294" s="149" t="s">
        <v>637</v>
      </c>
      <c r="V294" s="288">
        <v>0</v>
      </c>
      <c r="W294" s="288">
        <v>0</v>
      </c>
      <c r="X294" s="288">
        <v>0</v>
      </c>
      <c r="Y294" s="288">
        <v>0</v>
      </c>
      <c r="Z294" s="288">
        <v>0</v>
      </c>
      <c r="AA294" s="288">
        <v>0</v>
      </c>
      <c r="AB294" s="288">
        <v>0</v>
      </c>
      <c r="AC294" s="288">
        <v>0</v>
      </c>
      <c r="AD294" s="288">
        <v>0</v>
      </c>
      <c r="AE294" s="288">
        <v>0</v>
      </c>
      <c r="AF294" s="288">
        <v>0</v>
      </c>
      <c r="AG294" s="288">
        <v>0</v>
      </c>
    </row>
    <row r="295" spans="1:33">
      <c r="B295" s="3" t="s">
        <v>398</v>
      </c>
      <c r="C295" s="54">
        <v>-1635579.6958333298</v>
      </c>
      <c r="D295" s="54">
        <v>0</v>
      </c>
      <c r="E295" s="54">
        <v>0</v>
      </c>
      <c r="F295" s="54">
        <v>0</v>
      </c>
      <c r="G295" s="54">
        <v>0</v>
      </c>
      <c r="H295" s="54">
        <v>-344134.61779654265</v>
      </c>
      <c r="I295" s="54">
        <v>-1059397.8828209222</v>
      </c>
      <c r="J295" s="54">
        <v>-159805.15690858656</v>
      </c>
      <c r="K295" s="54">
        <v>-71441.843538219357</v>
      </c>
      <c r="L295" s="54">
        <v>-800.19476905917884</v>
      </c>
      <c r="M295" s="54">
        <v>0</v>
      </c>
      <c r="N295" s="54">
        <v>0</v>
      </c>
      <c r="T295" s="149"/>
      <c r="U295" s="149" t="s">
        <v>398</v>
      </c>
      <c r="V295" s="288">
        <v>-1635579.69583333</v>
      </c>
      <c r="W295" s="288">
        <v>0</v>
      </c>
      <c r="X295" s="288">
        <v>0</v>
      </c>
      <c r="Y295" s="288">
        <v>0</v>
      </c>
      <c r="Z295" s="288">
        <v>0</v>
      </c>
      <c r="AA295" s="288">
        <v>-344134.61779654265</v>
      </c>
      <c r="AB295" s="288">
        <v>-1059397.8828209222</v>
      </c>
      <c r="AC295" s="288">
        <v>-159805.15690858656</v>
      </c>
      <c r="AD295" s="288">
        <v>-71441.843538219357</v>
      </c>
      <c r="AE295" s="288">
        <v>-800.19476905917884</v>
      </c>
      <c r="AF295" s="288">
        <v>0</v>
      </c>
      <c r="AG295" s="288">
        <v>0</v>
      </c>
    </row>
    <row r="296" spans="1:33">
      <c r="B296" s="3" t="s">
        <v>647</v>
      </c>
      <c r="C296" s="54">
        <v>-7378426.2483333293</v>
      </c>
      <c r="D296" s="54">
        <v>-178999.45223967693</v>
      </c>
      <c r="E296" s="54">
        <v>-2313833.214642013</v>
      </c>
      <c r="F296" s="54">
        <v>-517232.35895791423</v>
      </c>
      <c r="G296" s="54">
        <v>0</v>
      </c>
      <c r="H296" s="54">
        <v>-494028.79636877729</v>
      </c>
      <c r="I296" s="54">
        <v>-3506266.9083441566</v>
      </c>
      <c r="J296" s="54">
        <v>-306522.50693905464</v>
      </c>
      <c r="K296" s="54">
        <v>-61543.01084173745</v>
      </c>
      <c r="L296" s="54">
        <v>0</v>
      </c>
      <c r="M296" s="54">
        <v>0</v>
      </c>
      <c r="N296" s="54">
        <v>0</v>
      </c>
      <c r="T296" s="149"/>
      <c r="U296" s="149" t="s">
        <v>647</v>
      </c>
      <c r="V296" s="288">
        <v>-7378426.2483333303</v>
      </c>
      <c r="W296" s="288">
        <v>-178999.45223967693</v>
      </c>
      <c r="X296" s="288">
        <v>-2313833.214642013</v>
      </c>
      <c r="Y296" s="288">
        <v>-517232.35895791423</v>
      </c>
      <c r="Z296" s="288">
        <v>0</v>
      </c>
      <c r="AA296" s="288">
        <v>-494028.79636877729</v>
      </c>
      <c r="AB296" s="288">
        <v>-3506266.9083441566</v>
      </c>
      <c r="AC296" s="288">
        <v>-306522.50693905464</v>
      </c>
      <c r="AD296" s="288">
        <v>-61543.01084173745</v>
      </c>
      <c r="AE296" s="288">
        <v>0</v>
      </c>
      <c r="AF296" s="288">
        <v>0</v>
      </c>
      <c r="AG296" s="288">
        <v>0</v>
      </c>
    </row>
    <row r="297" spans="1:33">
      <c r="B297" s="3" t="s">
        <v>639</v>
      </c>
      <c r="C297" s="54">
        <v>-6334935.8274999978</v>
      </c>
      <c r="D297" s="54">
        <v>-270297.42784227285</v>
      </c>
      <c r="E297" s="54">
        <v>-4639276.2011933792</v>
      </c>
      <c r="F297" s="54">
        <v>-1425362.1984643461</v>
      </c>
      <c r="G297" s="54">
        <v>0</v>
      </c>
      <c r="H297" s="54">
        <v>0</v>
      </c>
      <c r="I297" s="54">
        <v>0</v>
      </c>
      <c r="J297" s="54">
        <v>0</v>
      </c>
      <c r="K297" s="54">
        <v>0</v>
      </c>
      <c r="L297" s="54">
        <v>0</v>
      </c>
      <c r="M297" s="54">
        <v>0</v>
      </c>
      <c r="N297" s="54">
        <v>0</v>
      </c>
      <c r="T297" s="149"/>
      <c r="U297" s="149" t="s">
        <v>639</v>
      </c>
      <c r="V297" s="288">
        <v>-6334935.8274999997</v>
      </c>
      <c r="W297" s="288">
        <v>-270297.42784227285</v>
      </c>
      <c r="X297" s="288">
        <v>-4639276.2011933792</v>
      </c>
      <c r="Y297" s="288">
        <v>-1425362.1984643461</v>
      </c>
      <c r="Z297" s="288">
        <v>0</v>
      </c>
      <c r="AA297" s="288">
        <v>0</v>
      </c>
      <c r="AB297" s="288">
        <v>0</v>
      </c>
      <c r="AC297" s="288">
        <v>0</v>
      </c>
      <c r="AD297" s="288">
        <v>0</v>
      </c>
      <c r="AE297" s="288">
        <v>0</v>
      </c>
      <c r="AF297" s="288">
        <v>0</v>
      </c>
      <c r="AG297" s="288">
        <v>0</v>
      </c>
    </row>
    <row r="298" spans="1:33">
      <c r="B298" s="3" t="s">
        <v>662</v>
      </c>
      <c r="C298" s="54">
        <v>0</v>
      </c>
      <c r="D298" s="54">
        <v>0</v>
      </c>
      <c r="E298" s="54">
        <v>0</v>
      </c>
      <c r="F298" s="54">
        <v>0</v>
      </c>
      <c r="G298" s="54">
        <v>0</v>
      </c>
      <c r="H298" s="54">
        <v>0</v>
      </c>
      <c r="I298" s="54">
        <v>0</v>
      </c>
      <c r="J298" s="54">
        <v>0</v>
      </c>
      <c r="K298" s="54">
        <v>0</v>
      </c>
      <c r="L298" s="54">
        <v>0</v>
      </c>
      <c r="M298" s="54">
        <v>0</v>
      </c>
      <c r="N298" s="54">
        <v>0</v>
      </c>
      <c r="T298" s="149"/>
      <c r="U298" s="149" t="s">
        <v>662</v>
      </c>
      <c r="V298" s="288">
        <v>0</v>
      </c>
      <c r="W298" s="288">
        <v>0</v>
      </c>
      <c r="X298" s="288">
        <v>0</v>
      </c>
      <c r="Y298" s="288">
        <v>0</v>
      </c>
      <c r="Z298" s="288">
        <v>0</v>
      </c>
      <c r="AA298" s="288">
        <v>0</v>
      </c>
      <c r="AB298" s="288">
        <v>0</v>
      </c>
      <c r="AC298" s="288">
        <v>0</v>
      </c>
      <c r="AD298" s="288">
        <v>0</v>
      </c>
      <c r="AE298" s="288">
        <v>0</v>
      </c>
      <c r="AF298" s="288">
        <v>0</v>
      </c>
      <c r="AG298" s="288">
        <v>0</v>
      </c>
    </row>
    <row r="299" spans="1:33" s="54" customFormat="1">
      <c r="C299" s="67">
        <v>-475374162.52000022</v>
      </c>
      <c r="D299" s="67">
        <v>-11547067.69657658</v>
      </c>
      <c r="E299" s="67">
        <v>-137345749.13695863</v>
      </c>
      <c r="F299" s="67">
        <v>-40874278.818205796</v>
      </c>
      <c r="G299" s="67">
        <v>0</v>
      </c>
      <c r="H299" s="67">
        <v>-56115373.553830214</v>
      </c>
      <c r="I299" s="67">
        <v>-187072352.57302609</v>
      </c>
      <c r="J299" s="67">
        <v>-31016859.447152477</v>
      </c>
      <c r="K299" s="67">
        <v>-11334387.545681827</v>
      </c>
      <c r="L299" s="67">
        <v>-68093.748568643627</v>
      </c>
      <c r="M299" s="67">
        <v>0</v>
      </c>
      <c r="N299" s="67">
        <v>0</v>
      </c>
      <c r="T299" s="288"/>
      <c r="U299" s="288"/>
      <c r="V299" s="309">
        <v>-475374162.52000022</v>
      </c>
      <c r="W299" s="309">
        <v>-11547067.69657658</v>
      </c>
      <c r="X299" s="309">
        <v>-137345749.13695863</v>
      </c>
      <c r="Y299" s="309">
        <v>-40874278.818205796</v>
      </c>
      <c r="Z299" s="309">
        <v>0</v>
      </c>
      <c r="AA299" s="309">
        <v>-56115373.553830214</v>
      </c>
      <c r="AB299" s="309">
        <v>-187072352.57302609</v>
      </c>
      <c r="AC299" s="309">
        <v>-31016859.447152477</v>
      </c>
      <c r="AD299" s="309">
        <v>-11334387.545681827</v>
      </c>
      <c r="AE299" s="309">
        <v>-68093.748568643627</v>
      </c>
      <c r="AF299" s="309">
        <v>0</v>
      </c>
      <c r="AG299" s="309">
        <v>0</v>
      </c>
    </row>
    <row r="300" spans="1:33">
      <c r="C300" s="310">
        <v>0</v>
      </c>
      <c r="D300" s="310">
        <v>0</v>
      </c>
      <c r="E300" s="310">
        <v>0</v>
      </c>
      <c r="F300" s="310">
        <v>0</v>
      </c>
      <c r="G300" s="310">
        <v>0</v>
      </c>
      <c r="H300" s="310">
        <v>0</v>
      </c>
      <c r="I300" s="310">
        <v>0</v>
      </c>
      <c r="J300" s="310">
        <v>0</v>
      </c>
      <c r="K300" s="310">
        <v>0</v>
      </c>
      <c r="L300" s="310">
        <v>0</v>
      </c>
      <c r="M300" s="310">
        <v>0</v>
      </c>
      <c r="N300" s="310">
        <v>0</v>
      </c>
      <c r="O300" s="165">
        <v>0</v>
      </c>
      <c r="T300" s="149"/>
      <c r="U300" s="149"/>
      <c r="V300" s="311">
        <v>0</v>
      </c>
      <c r="W300" s="311">
        <v>0</v>
      </c>
      <c r="X300" s="311">
        <v>0</v>
      </c>
      <c r="Y300" s="311">
        <v>0</v>
      </c>
      <c r="Z300" s="311">
        <v>0</v>
      </c>
      <c r="AA300" s="311">
        <v>0</v>
      </c>
      <c r="AB300" s="311">
        <v>0</v>
      </c>
      <c r="AC300" s="311">
        <v>0</v>
      </c>
      <c r="AD300" s="311">
        <v>0</v>
      </c>
      <c r="AE300" s="311">
        <v>0</v>
      </c>
      <c r="AF300" s="311">
        <v>0</v>
      </c>
      <c r="AG300" s="311">
        <v>0</v>
      </c>
    </row>
    <row r="301" spans="1:33">
      <c r="A301" s="3" t="s">
        <v>1114</v>
      </c>
      <c r="C301" s="54">
        <v>739705532.72124958</v>
      </c>
      <c r="D301" s="54">
        <v>16710908.945528891</v>
      </c>
      <c r="E301" s="54">
        <v>200728331.39450839</v>
      </c>
      <c r="F301" s="54">
        <v>47590431.589295082</v>
      </c>
      <c r="G301" s="54">
        <v>0</v>
      </c>
      <c r="H301" s="54">
        <v>93299290.885669976</v>
      </c>
      <c r="I301" s="54">
        <v>310817498.51387107</v>
      </c>
      <c r="J301" s="54">
        <v>50001331.051676929</v>
      </c>
      <c r="K301" s="54">
        <v>20446376.535638403</v>
      </c>
      <c r="L301" s="54">
        <v>111363.80506100827</v>
      </c>
      <c r="M301" s="54">
        <v>0</v>
      </c>
      <c r="N301" s="54">
        <v>0</v>
      </c>
      <c r="T301" s="149" t="s">
        <v>1114</v>
      </c>
      <c r="U301" s="149"/>
      <c r="V301" s="312">
        <v>739705532.72124958</v>
      </c>
      <c r="W301" s="288">
        <v>16710908.945528891</v>
      </c>
      <c r="X301" s="288">
        <v>200728331.39450839</v>
      </c>
      <c r="Y301" s="288">
        <v>47590431.589295082</v>
      </c>
      <c r="Z301" s="288">
        <v>0</v>
      </c>
      <c r="AA301" s="288">
        <v>93299290.885669976</v>
      </c>
      <c r="AB301" s="288">
        <v>310817498.51387107</v>
      </c>
      <c r="AC301" s="288">
        <v>50001331.051676929</v>
      </c>
      <c r="AD301" s="288">
        <v>20446376.535638403</v>
      </c>
      <c r="AE301" s="288">
        <v>111363.80506100827</v>
      </c>
      <c r="AF301" s="288">
        <v>0</v>
      </c>
      <c r="AG301" s="288">
        <v>0</v>
      </c>
    </row>
    <row r="302" spans="1:33">
      <c r="A302" s="89" t="s">
        <v>1001</v>
      </c>
      <c r="T302" s="148" t="s">
        <v>1001</v>
      </c>
      <c r="U302" s="149"/>
      <c r="V302" s="149"/>
      <c r="W302" s="149"/>
      <c r="X302" s="149"/>
      <c r="Y302" s="149"/>
      <c r="Z302" s="149"/>
      <c r="AA302" s="149"/>
      <c r="AB302" s="149"/>
      <c r="AC302" s="149"/>
      <c r="AD302" s="149"/>
      <c r="AE302" s="149"/>
      <c r="AF302" s="149"/>
      <c r="AG302" s="149"/>
    </row>
    <row r="303" spans="1:33">
      <c r="A303" s="89" t="s">
        <v>1115</v>
      </c>
      <c r="C303" s="155">
        <v>1.0000000000000002</v>
      </c>
      <c r="D303" s="155">
        <v>2.2591299113381411E-2</v>
      </c>
      <c r="E303" s="155">
        <v>0.27136248482022751</v>
      </c>
      <c r="F303" s="155">
        <v>6.4336995580143982E-2</v>
      </c>
      <c r="G303" s="155">
        <v>0</v>
      </c>
      <c r="H303" s="155">
        <v>0.12613031369717881</v>
      </c>
      <c r="I303" s="155">
        <v>0.42019085266325762</v>
      </c>
      <c r="J303" s="155">
        <v>6.759626478354247E-2</v>
      </c>
      <c r="K303" s="155">
        <v>2.7641237805021812E-2</v>
      </c>
      <c r="L303" s="155">
        <v>1.5055153724661212E-4</v>
      </c>
      <c r="M303" s="155">
        <v>0</v>
      </c>
      <c r="N303" s="155">
        <v>0</v>
      </c>
      <c r="T303" s="148" t="s">
        <v>1115</v>
      </c>
      <c r="U303" s="149"/>
      <c r="V303" s="157">
        <v>1.0000000000000002</v>
      </c>
      <c r="W303" s="157">
        <v>2.2591299113381411E-2</v>
      </c>
      <c r="X303" s="157">
        <v>0.27136248482022751</v>
      </c>
      <c r="Y303" s="157">
        <v>6.4336995580143982E-2</v>
      </c>
      <c r="Z303" s="157">
        <v>0</v>
      </c>
      <c r="AA303" s="157">
        <v>0.12613031369717881</v>
      </c>
      <c r="AB303" s="157">
        <v>0.42019085266325762</v>
      </c>
      <c r="AC303" s="157">
        <v>6.759626478354247E-2</v>
      </c>
      <c r="AD303" s="157">
        <v>2.7641237805021812E-2</v>
      </c>
      <c r="AE303" s="157">
        <v>1.5055153724661212E-4</v>
      </c>
      <c r="AF303" s="157">
        <v>0</v>
      </c>
      <c r="AG303" s="157">
        <v>0</v>
      </c>
    </row>
    <row r="304" spans="1:33">
      <c r="D304" s="165">
        <v>0</v>
      </c>
      <c r="E304" s="165">
        <v>0</v>
      </c>
      <c r="F304" s="165">
        <v>0</v>
      </c>
      <c r="G304" s="165">
        <v>0</v>
      </c>
      <c r="H304" s="165">
        <v>0</v>
      </c>
      <c r="I304" s="165">
        <v>0</v>
      </c>
      <c r="J304" s="165">
        <v>0</v>
      </c>
      <c r="K304" s="165">
        <v>0</v>
      </c>
      <c r="L304" s="165">
        <v>0</v>
      </c>
      <c r="M304" s="165">
        <v>0</v>
      </c>
      <c r="N304" s="165">
        <v>0</v>
      </c>
      <c r="O304" s="165">
        <v>0</v>
      </c>
      <c r="T304" s="149"/>
      <c r="U304" s="149"/>
      <c r="V304" s="149"/>
      <c r="W304" s="313"/>
      <c r="X304" s="313"/>
      <c r="Y304" s="313"/>
      <c r="Z304" s="313"/>
      <c r="AA304" s="313"/>
      <c r="AB304" s="313"/>
      <c r="AC304" s="313"/>
      <c r="AD304" s="313"/>
      <c r="AE304" s="313"/>
      <c r="AF304" s="280"/>
      <c r="AG304" s="280"/>
    </row>
    <row r="305" spans="1:33">
      <c r="T305" s="149"/>
      <c r="U305" s="149"/>
      <c r="V305" s="149"/>
      <c r="W305" s="149"/>
      <c r="X305" s="149"/>
      <c r="Y305" s="149"/>
      <c r="Z305" s="149"/>
      <c r="AA305" s="149"/>
      <c r="AB305" s="149"/>
      <c r="AC305" s="149"/>
      <c r="AD305" s="149"/>
      <c r="AE305" s="149"/>
      <c r="AF305" s="280"/>
      <c r="AG305" s="280"/>
    </row>
    <row r="306" spans="1:33">
      <c r="A306" s="146" t="s">
        <v>1116</v>
      </c>
      <c r="C306" s="278" t="s">
        <v>58</v>
      </c>
      <c r="D306" s="278" t="s">
        <v>962</v>
      </c>
      <c r="E306" s="278" t="s">
        <v>959</v>
      </c>
      <c r="F306" s="278" t="s">
        <v>721</v>
      </c>
      <c r="G306" s="278" t="s">
        <v>1047</v>
      </c>
      <c r="H306" s="278" t="s">
        <v>723</v>
      </c>
      <c r="I306" s="278" t="s">
        <v>749</v>
      </c>
      <c r="J306" s="278" t="s">
        <v>725</v>
      </c>
      <c r="K306" s="278" t="s">
        <v>1048</v>
      </c>
      <c r="L306" s="278" t="s">
        <v>120</v>
      </c>
      <c r="M306" s="278" t="s">
        <v>59</v>
      </c>
      <c r="N306" s="278" t="s">
        <v>728</v>
      </c>
      <c r="T306" s="147" t="s">
        <v>1116</v>
      </c>
      <c r="U306" s="149"/>
      <c r="V306" s="280" t="s">
        <v>58</v>
      </c>
      <c r="W306" s="280" t="s">
        <v>962</v>
      </c>
      <c r="X306" s="280" t="s">
        <v>959</v>
      </c>
      <c r="Y306" s="280" t="s">
        <v>721</v>
      </c>
      <c r="Z306" s="280" t="s">
        <v>1047</v>
      </c>
      <c r="AA306" s="280" t="s">
        <v>723</v>
      </c>
      <c r="AB306" s="280" t="s">
        <v>749</v>
      </c>
      <c r="AC306" s="280" t="s">
        <v>725</v>
      </c>
      <c r="AD306" s="280" t="s">
        <v>1048</v>
      </c>
      <c r="AE306" s="280" t="s">
        <v>120</v>
      </c>
      <c r="AF306" s="280" t="s">
        <v>59</v>
      </c>
      <c r="AG306" s="280" t="s">
        <v>728</v>
      </c>
    </row>
    <row r="307" spans="1:33">
      <c r="A307" s="3" t="s">
        <v>1117</v>
      </c>
      <c r="T307" s="149" t="s">
        <v>1118</v>
      </c>
      <c r="U307" s="149"/>
      <c r="V307" s="149"/>
      <c r="W307" s="149"/>
      <c r="X307" s="149"/>
      <c r="Y307" s="149"/>
      <c r="Z307" s="149"/>
      <c r="AA307" s="149"/>
      <c r="AB307" s="149"/>
      <c r="AC307" s="149"/>
      <c r="AD307" s="149"/>
      <c r="AE307" s="149"/>
      <c r="AF307" s="149"/>
      <c r="AG307" s="149"/>
    </row>
    <row r="308" spans="1:33">
      <c r="B308" s="3" t="s">
        <v>651</v>
      </c>
      <c r="C308" s="54">
        <v>0</v>
      </c>
      <c r="D308" s="54">
        <v>0</v>
      </c>
      <c r="E308" s="54">
        <v>0</v>
      </c>
      <c r="F308" s="54">
        <v>0</v>
      </c>
      <c r="G308" s="54">
        <v>0</v>
      </c>
      <c r="H308" s="54">
        <v>0</v>
      </c>
      <c r="I308" s="54">
        <v>0</v>
      </c>
      <c r="J308" s="54">
        <v>0</v>
      </c>
      <c r="K308" s="54">
        <v>0</v>
      </c>
      <c r="L308" s="54">
        <v>0</v>
      </c>
      <c r="M308" s="54">
        <v>0</v>
      </c>
      <c r="N308" s="54">
        <v>0</v>
      </c>
      <c r="T308" s="149"/>
      <c r="U308" s="149" t="s">
        <v>651</v>
      </c>
      <c r="V308" s="288">
        <v>0</v>
      </c>
      <c r="W308" s="288">
        <v>0</v>
      </c>
      <c r="X308" s="288">
        <v>0</v>
      </c>
      <c r="Y308" s="288">
        <v>0</v>
      </c>
      <c r="Z308" s="288">
        <v>0</v>
      </c>
      <c r="AA308" s="288">
        <v>0</v>
      </c>
      <c r="AB308" s="288">
        <v>0</v>
      </c>
      <c r="AC308" s="288">
        <v>0</v>
      </c>
      <c r="AD308" s="288">
        <v>0</v>
      </c>
      <c r="AE308" s="288">
        <v>0</v>
      </c>
      <c r="AF308" s="288">
        <v>0</v>
      </c>
      <c r="AG308" s="288">
        <v>0</v>
      </c>
    </row>
    <row r="309" spans="1:33">
      <c r="B309" s="3" t="s">
        <v>637</v>
      </c>
      <c r="C309" s="54">
        <v>0</v>
      </c>
      <c r="D309" s="54">
        <v>0</v>
      </c>
      <c r="E309" s="54">
        <v>0</v>
      </c>
      <c r="F309" s="54">
        <v>0</v>
      </c>
      <c r="G309" s="54">
        <v>0</v>
      </c>
      <c r="H309" s="54">
        <v>0</v>
      </c>
      <c r="I309" s="54">
        <v>0</v>
      </c>
      <c r="J309" s="54">
        <v>0</v>
      </c>
      <c r="K309" s="54">
        <v>0</v>
      </c>
      <c r="L309" s="54">
        <v>0</v>
      </c>
      <c r="M309" s="54">
        <v>0</v>
      </c>
      <c r="N309" s="54">
        <v>0</v>
      </c>
      <c r="T309" s="149"/>
      <c r="U309" s="149" t="s">
        <v>637</v>
      </c>
      <c r="V309" s="288">
        <v>0</v>
      </c>
      <c r="W309" s="288">
        <v>0</v>
      </c>
      <c r="X309" s="288">
        <v>0</v>
      </c>
      <c r="Y309" s="288">
        <v>0</v>
      </c>
      <c r="Z309" s="288">
        <v>0</v>
      </c>
      <c r="AA309" s="288">
        <v>0</v>
      </c>
      <c r="AB309" s="288">
        <v>0</v>
      </c>
      <c r="AC309" s="288">
        <v>0</v>
      </c>
      <c r="AD309" s="288">
        <v>0</v>
      </c>
      <c r="AE309" s="288">
        <v>0</v>
      </c>
      <c r="AF309" s="288">
        <v>0</v>
      </c>
      <c r="AG309" s="288">
        <v>0</v>
      </c>
    </row>
    <row r="310" spans="1:33">
      <c r="B310" s="3" t="s">
        <v>398</v>
      </c>
      <c r="C310" s="54">
        <v>1854827.9199999997</v>
      </c>
      <c r="D310" s="54">
        <v>0</v>
      </c>
      <c r="E310" s="54">
        <v>0</v>
      </c>
      <c r="F310" s="54">
        <v>0</v>
      </c>
      <c r="G310" s="54">
        <v>0</v>
      </c>
      <c r="H310" s="54">
        <v>390265.60365946346</v>
      </c>
      <c r="I310" s="54">
        <v>1201409.3696877083</v>
      </c>
      <c r="J310" s="54">
        <v>181226.91761773513</v>
      </c>
      <c r="K310" s="54">
        <v>81018.568760995549</v>
      </c>
      <c r="L310" s="54">
        <v>907.46027409731505</v>
      </c>
      <c r="M310" s="54">
        <v>0</v>
      </c>
      <c r="N310" s="54">
        <v>0</v>
      </c>
      <c r="T310" s="149"/>
      <c r="U310" s="149" t="s">
        <v>398</v>
      </c>
      <c r="V310" s="288">
        <v>1854827.9199999997</v>
      </c>
      <c r="W310" s="288">
        <v>0</v>
      </c>
      <c r="X310" s="288">
        <v>0</v>
      </c>
      <c r="Y310" s="288">
        <v>0</v>
      </c>
      <c r="Z310" s="288">
        <v>0</v>
      </c>
      <c r="AA310" s="288">
        <v>390265.60365946346</v>
      </c>
      <c r="AB310" s="288">
        <v>1201409.3696877083</v>
      </c>
      <c r="AC310" s="288">
        <v>181226.91761773513</v>
      </c>
      <c r="AD310" s="288">
        <v>81018.568760995549</v>
      </c>
      <c r="AE310" s="288">
        <v>907.46027409731505</v>
      </c>
      <c r="AF310" s="288">
        <v>0</v>
      </c>
      <c r="AG310" s="288">
        <v>0</v>
      </c>
    </row>
    <row r="311" spans="1:33">
      <c r="C311" s="67">
        <v>1854827.9199999997</v>
      </c>
      <c r="D311" s="67">
        <v>0</v>
      </c>
      <c r="E311" s="67">
        <v>0</v>
      </c>
      <c r="F311" s="67">
        <v>0</v>
      </c>
      <c r="G311" s="67">
        <v>0</v>
      </c>
      <c r="H311" s="67">
        <v>390265.60365946346</v>
      </c>
      <c r="I311" s="67">
        <v>1201409.3696877083</v>
      </c>
      <c r="J311" s="67">
        <v>181226.91761773513</v>
      </c>
      <c r="K311" s="67">
        <v>81018.568760995549</v>
      </c>
      <c r="L311" s="67">
        <v>907.46027409731505</v>
      </c>
      <c r="M311" s="67">
        <v>0</v>
      </c>
      <c r="N311" s="67">
        <v>0</v>
      </c>
      <c r="T311" s="149"/>
      <c r="U311" s="149"/>
      <c r="V311" s="289">
        <v>1854827.9199999997</v>
      </c>
      <c r="W311" s="289">
        <v>0</v>
      </c>
      <c r="X311" s="289">
        <v>0</v>
      </c>
      <c r="Y311" s="289">
        <v>0</v>
      </c>
      <c r="Z311" s="289">
        <v>0</v>
      </c>
      <c r="AA311" s="289">
        <v>390265.60365946346</v>
      </c>
      <c r="AB311" s="289">
        <v>1201409.3696877083</v>
      </c>
      <c r="AC311" s="289">
        <v>181226.91761773513</v>
      </c>
      <c r="AD311" s="289">
        <v>81018.568760995549</v>
      </c>
      <c r="AE311" s="289">
        <v>907.46027409731505</v>
      </c>
      <c r="AF311" s="289">
        <v>0</v>
      </c>
      <c r="AG311" s="289">
        <v>0</v>
      </c>
    </row>
    <row r="312" spans="1:33">
      <c r="C312" s="165">
        <v>0</v>
      </c>
      <c r="D312" s="165">
        <v>0</v>
      </c>
      <c r="E312" s="165">
        <v>0</v>
      </c>
      <c r="F312" s="165">
        <v>0</v>
      </c>
      <c r="G312" s="165">
        <v>0</v>
      </c>
      <c r="H312" s="165">
        <v>0</v>
      </c>
      <c r="I312" s="165">
        <v>0</v>
      </c>
      <c r="J312" s="165">
        <v>0</v>
      </c>
      <c r="K312" s="165">
        <v>0</v>
      </c>
      <c r="L312" s="165">
        <v>0</v>
      </c>
      <c r="M312" s="165">
        <v>0</v>
      </c>
      <c r="N312" s="165">
        <v>0</v>
      </c>
      <c r="T312" s="149"/>
      <c r="U312" s="149"/>
      <c r="V312" s="287">
        <v>0</v>
      </c>
      <c r="W312" s="287">
        <v>0</v>
      </c>
      <c r="X312" s="287">
        <v>0</v>
      </c>
      <c r="Y312" s="287">
        <v>0</v>
      </c>
      <c r="Z312" s="287">
        <v>0</v>
      </c>
      <c r="AA312" s="287">
        <v>0</v>
      </c>
      <c r="AB312" s="287">
        <v>0</v>
      </c>
      <c r="AC312" s="287">
        <v>0</v>
      </c>
      <c r="AD312" s="287">
        <v>0</v>
      </c>
      <c r="AE312" s="287">
        <v>0</v>
      </c>
      <c r="AF312" s="287">
        <v>0</v>
      </c>
      <c r="AG312" s="287">
        <v>0</v>
      </c>
    </row>
    <row r="313" spans="1:33">
      <c r="A313" s="3" t="s">
        <v>1056</v>
      </c>
      <c r="T313" s="149" t="s">
        <v>1056</v>
      </c>
      <c r="U313" s="149"/>
      <c r="V313" s="149"/>
      <c r="W313" s="149"/>
      <c r="X313" s="149"/>
      <c r="Y313" s="149"/>
      <c r="Z313" s="149"/>
      <c r="AA313" s="149"/>
      <c r="AB313" s="149"/>
      <c r="AC313" s="149"/>
      <c r="AD313" s="149"/>
      <c r="AE313" s="149"/>
      <c r="AF313" s="149"/>
      <c r="AG313" s="149"/>
    </row>
    <row r="314" spans="1:33">
      <c r="B314" s="3" t="s">
        <v>651</v>
      </c>
      <c r="C314" s="54">
        <v>0</v>
      </c>
      <c r="D314" s="54">
        <v>0</v>
      </c>
      <c r="E314" s="54">
        <v>0</v>
      </c>
      <c r="F314" s="54">
        <v>0</v>
      </c>
      <c r="G314" s="54">
        <v>0</v>
      </c>
      <c r="H314" s="54">
        <v>0</v>
      </c>
      <c r="I314" s="54">
        <v>0</v>
      </c>
      <c r="J314" s="54">
        <v>0</v>
      </c>
      <c r="K314" s="54">
        <v>0</v>
      </c>
      <c r="L314" s="54">
        <v>0</v>
      </c>
      <c r="M314" s="54">
        <v>0</v>
      </c>
      <c r="N314" s="54">
        <v>0</v>
      </c>
      <c r="T314" s="149"/>
      <c r="U314" s="149" t="s">
        <v>651</v>
      </c>
      <c r="V314" s="288">
        <v>0</v>
      </c>
      <c r="W314" s="288">
        <v>0</v>
      </c>
      <c r="X314" s="288">
        <v>0</v>
      </c>
      <c r="Y314" s="288">
        <v>0</v>
      </c>
      <c r="Z314" s="288">
        <v>0</v>
      </c>
      <c r="AA314" s="288">
        <v>0</v>
      </c>
      <c r="AB314" s="288">
        <v>0</v>
      </c>
      <c r="AC314" s="288">
        <v>0</v>
      </c>
      <c r="AD314" s="288">
        <v>0</v>
      </c>
      <c r="AE314" s="288">
        <v>0</v>
      </c>
      <c r="AF314" s="288">
        <v>0</v>
      </c>
      <c r="AG314" s="288">
        <v>0</v>
      </c>
    </row>
    <row r="315" spans="1:33">
      <c r="B315" s="3" t="s">
        <v>637</v>
      </c>
      <c r="C315" s="54">
        <v>0</v>
      </c>
      <c r="D315" s="54">
        <v>0</v>
      </c>
      <c r="E315" s="54">
        <v>0</v>
      </c>
      <c r="F315" s="54">
        <v>0</v>
      </c>
      <c r="G315" s="54">
        <v>0</v>
      </c>
      <c r="H315" s="54">
        <v>0</v>
      </c>
      <c r="I315" s="54">
        <v>0</v>
      </c>
      <c r="J315" s="54">
        <v>0</v>
      </c>
      <c r="K315" s="54">
        <v>0</v>
      </c>
      <c r="L315" s="54">
        <v>0</v>
      </c>
      <c r="M315" s="54">
        <v>0</v>
      </c>
      <c r="N315" s="54">
        <v>0</v>
      </c>
      <c r="T315" s="149"/>
      <c r="U315" s="149" t="s">
        <v>637</v>
      </c>
      <c r="V315" s="288">
        <v>0</v>
      </c>
      <c r="W315" s="288">
        <v>0</v>
      </c>
      <c r="X315" s="288">
        <v>0</v>
      </c>
      <c r="Y315" s="288">
        <v>0</v>
      </c>
      <c r="Z315" s="288">
        <v>0</v>
      </c>
      <c r="AA315" s="288">
        <v>0</v>
      </c>
      <c r="AB315" s="288">
        <v>0</v>
      </c>
      <c r="AC315" s="288">
        <v>0</v>
      </c>
      <c r="AD315" s="288">
        <v>0</v>
      </c>
      <c r="AE315" s="288">
        <v>0</v>
      </c>
      <c r="AF315" s="288">
        <v>0</v>
      </c>
      <c r="AG315" s="288">
        <v>0</v>
      </c>
    </row>
    <row r="316" spans="1:33">
      <c r="B316" s="3" t="s">
        <v>398</v>
      </c>
      <c r="C316" s="54">
        <v>0</v>
      </c>
      <c r="D316" s="54">
        <v>0</v>
      </c>
      <c r="E316" s="54">
        <v>0</v>
      </c>
      <c r="F316" s="54">
        <v>0</v>
      </c>
      <c r="G316" s="54">
        <v>0</v>
      </c>
      <c r="H316" s="54">
        <v>0</v>
      </c>
      <c r="I316" s="54">
        <v>0</v>
      </c>
      <c r="J316" s="54">
        <v>0</v>
      </c>
      <c r="K316" s="54">
        <v>0</v>
      </c>
      <c r="L316" s="54">
        <v>0</v>
      </c>
      <c r="M316" s="54">
        <v>0</v>
      </c>
      <c r="N316" s="54">
        <v>0</v>
      </c>
      <c r="T316" s="149"/>
      <c r="U316" s="149" t="s">
        <v>398</v>
      </c>
      <c r="V316" s="288">
        <v>0</v>
      </c>
      <c r="W316" s="288">
        <v>0</v>
      </c>
      <c r="X316" s="288">
        <v>0</v>
      </c>
      <c r="Y316" s="288">
        <v>0</v>
      </c>
      <c r="Z316" s="288">
        <v>0</v>
      </c>
      <c r="AA316" s="288">
        <v>0</v>
      </c>
      <c r="AB316" s="288">
        <v>0</v>
      </c>
      <c r="AC316" s="288">
        <v>0</v>
      </c>
      <c r="AD316" s="288">
        <v>0</v>
      </c>
      <c r="AE316" s="288">
        <v>0</v>
      </c>
      <c r="AF316" s="288">
        <v>0</v>
      </c>
      <c r="AG316" s="288">
        <v>0</v>
      </c>
    </row>
    <row r="317" spans="1:33">
      <c r="C317" s="67">
        <v>0</v>
      </c>
      <c r="D317" s="67">
        <v>0</v>
      </c>
      <c r="E317" s="67">
        <v>0</v>
      </c>
      <c r="F317" s="67">
        <v>0</v>
      </c>
      <c r="G317" s="67">
        <v>0</v>
      </c>
      <c r="H317" s="67">
        <v>0</v>
      </c>
      <c r="I317" s="67">
        <v>0</v>
      </c>
      <c r="J317" s="67">
        <v>0</v>
      </c>
      <c r="K317" s="67">
        <v>0</v>
      </c>
      <c r="L317" s="67">
        <v>0</v>
      </c>
      <c r="M317" s="67">
        <v>0</v>
      </c>
      <c r="N317" s="67">
        <v>0</v>
      </c>
      <c r="T317" s="149"/>
      <c r="U317" s="149"/>
      <c r="V317" s="289">
        <v>0</v>
      </c>
      <c r="W317" s="289">
        <v>0</v>
      </c>
      <c r="X317" s="289">
        <v>0</v>
      </c>
      <c r="Y317" s="289">
        <v>0</v>
      </c>
      <c r="Z317" s="289">
        <v>0</v>
      </c>
      <c r="AA317" s="289">
        <v>0</v>
      </c>
      <c r="AB317" s="289">
        <v>0</v>
      </c>
      <c r="AC317" s="289">
        <v>0</v>
      </c>
      <c r="AD317" s="289">
        <v>0</v>
      </c>
      <c r="AE317" s="289">
        <v>0</v>
      </c>
      <c r="AF317" s="289">
        <v>0</v>
      </c>
      <c r="AG317" s="289">
        <v>0</v>
      </c>
    </row>
    <row r="318" spans="1:33">
      <c r="C318" s="310">
        <v>0</v>
      </c>
      <c r="D318" s="310">
        <v>0</v>
      </c>
      <c r="E318" s="310">
        <v>0</v>
      </c>
      <c r="F318" s="310">
        <v>0</v>
      </c>
      <c r="G318" s="310">
        <v>0</v>
      </c>
      <c r="H318" s="310">
        <v>0</v>
      </c>
      <c r="I318" s="310">
        <v>0</v>
      </c>
      <c r="J318" s="310">
        <v>0</v>
      </c>
      <c r="K318" s="310">
        <v>0</v>
      </c>
      <c r="L318" s="310">
        <v>0</v>
      </c>
      <c r="M318" s="310">
        <v>0</v>
      </c>
      <c r="N318" s="310">
        <v>0</v>
      </c>
      <c r="O318" s="165">
        <v>0</v>
      </c>
      <c r="T318" s="149"/>
      <c r="U318" s="149"/>
      <c r="V318" s="311">
        <v>0</v>
      </c>
      <c r="W318" s="311">
        <v>0</v>
      </c>
      <c r="X318" s="311">
        <v>0</v>
      </c>
      <c r="Y318" s="311">
        <v>0</v>
      </c>
      <c r="Z318" s="311">
        <v>0</v>
      </c>
      <c r="AA318" s="311">
        <v>0</v>
      </c>
      <c r="AB318" s="311">
        <v>0</v>
      </c>
      <c r="AC318" s="311">
        <v>0</v>
      </c>
      <c r="AD318" s="311">
        <v>0</v>
      </c>
      <c r="AE318" s="311">
        <v>0</v>
      </c>
      <c r="AF318" s="311">
        <v>0</v>
      </c>
      <c r="AG318" s="311">
        <v>0</v>
      </c>
    </row>
    <row r="319" spans="1:33">
      <c r="A319" s="3" t="s">
        <v>1119</v>
      </c>
      <c r="C319" s="54">
        <v>1854827.9199999997</v>
      </c>
      <c r="D319" s="54">
        <v>0</v>
      </c>
      <c r="E319" s="54">
        <v>0</v>
      </c>
      <c r="F319" s="54">
        <v>0</v>
      </c>
      <c r="G319" s="54">
        <v>0</v>
      </c>
      <c r="H319" s="54">
        <v>390265.60365946346</v>
      </c>
      <c r="I319" s="54">
        <v>1201409.3696877083</v>
      </c>
      <c r="J319" s="54">
        <v>181226.91761773513</v>
      </c>
      <c r="K319" s="54">
        <v>81018.568760995549</v>
      </c>
      <c r="L319" s="54">
        <v>907.46027409731505</v>
      </c>
      <c r="M319" s="54">
        <v>0</v>
      </c>
      <c r="N319" s="54">
        <v>0</v>
      </c>
      <c r="T319" s="149" t="s">
        <v>1119</v>
      </c>
      <c r="U319" s="149"/>
      <c r="V319" s="288">
        <v>1854827.9199999997</v>
      </c>
      <c r="W319" s="288">
        <v>0</v>
      </c>
      <c r="X319" s="288">
        <v>0</v>
      </c>
      <c r="Y319" s="288">
        <v>0</v>
      </c>
      <c r="Z319" s="288">
        <v>0</v>
      </c>
      <c r="AA319" s="288">
        <v>390265.60365946346</v>
      </c>
      <c r="AB319" s="288">
        <v>1201409.3696877083</v>
      </c>
      <c r="AC319" s="288">
        <v>181226.91761773513</v>
      </c>
      <c r="AD319" s="288">
        <v>81018.568760995549</v>
      </c>
      <c r="AE319" s="288">
        <v>907.46027409731505</v>
      </c>
      <c r="AF319" s="288">
        <v>0</v>
      </c>
      <c r="AG319" s="288">
        <v>0</v>
      </c>
    </row>
    <row r="320" spans="1:33">
      <c r="A320" s="89" t="s">
        <v>1120</v>
      </c>
      <c r="T320" s="148" t="s">
        <v>1120</v>
      </c>
      <c r="U320" s="149"/>
      <c r="V320" s="149"/>
      <c r="W320" s="149"/>
      <c r="X320" s="149"/>
      <c r="Y320" s="149"/>
      <c r="Z320" s="149"/>
      <c r="AA320" s="149"/>
      <c r="AB320" s="149"/>
      <c r="AC320" s="149"/>
      <c r="AD320" s="149"/>
      <c r="AE320" s="149"/>
      <c r="AF320" s="149"/>
      <c r="AG320" s="149"/>
    </row>
    <row r="321" spans="1:33">
      <c r="A321" s="89" t="s">
        <v>1121</v>
      </c>
      <c r="C321" s="155">
        <v>1</v>
      </c>
      <c r="D321" s="155">
        <v>0</v>
      </c>
      <c r="E321" s="155">
        <v>0</v>
      </c>
      <c r="F321" s="155">
        <v>0</v>
      </c>
      <c r="G321" s="155">
        <v>0</v>
      </c>
      <c r="H321" s="155">
        <v>0.21040528851833518</v>
      </c>
      <c r="I321" s="155">
        <v>0.64772012364775522</v>
      </c>
      <c r="J321" s="155">
        <v>9.7705515246791816E-2</v>
      </c>
      <c r="K321" s="155">
        <v>4.3679830289052132E-2</v>
      </c>
      <c r="L321" s="155">
        <v>4.8924229806575001E-4</v>
      </c>
      <c r="M321" s="155">
        <v>0</v>
      </c>
      <c r="N321" s="155">
        <v>0</v>
      </c>
      <c r="T321" s="148" t="s">
        <v>1121</v>
      </c>
      <c r="U321" s="149"/>
      <c r="V321" s="157">
        <v>1</v>
      </c>
      <c r="W321" s="157">
        <v>0</v>
      </c>
      <c r="X321" s="157">
        <v>0</v>
      </c>
      <c r="Y321" s="157">
        <v>0</v>
      </c>
      <c r="Z321" s="157">
        <v>0</v>
      </c>
      <c r="AA321" s="157">
        <v>0.21040528851833518</v>
      </c>
      <c r="AB321" s="157">
        <v>0.64772012364775522</v>
      </c>
      <c r="AC321" s="157">
        <v>9.7705515246791816E-2</v>
      </c>
      <c r="AD321" s="157">
        <v>4.3679830289052132E-2</v>
      </c>
      <c r="AE321" s="157">
        <v>4.8924229806575001E-4</v>
      </c>
      <c r="AF321" s="157">
        <v>0</v>
      </c>
      <c r="AG321" s="157">
        <v>0</v>
      </c>
    </row>
    <row r="322" spans="1:33">
      <c r="D322" s="165">
        <v>0</v>
      </c>
      <c r="E322" s="165">
        <v>0</v>
      </c>
      <c r="F322" s="165">
        <v>0</v>
      </c>
      <c r="G322" s="165">
        <v>0</v>
      </c>
      <c r="H322" s="165">
        <v>0</v>
      </c>
      <c r="I322" s="165">
        <v>0</v>
      </c>
      <c r="J322" s="165">
        <v>0</v>
      </c>
      <c r="K322" s="165">
        <v>0</v>
      </c>
      <c r="L322" s="165">
        <v>0</v>
      </c>
      <c r="M322" s="165">
        <v>0</v>
      </c>
      <c r="N322" s="165">
        <v>0</v>
      </c>
      <c r="O322" s="165">
        <v>0</v>
      </c>
      <c r="T322" s="149"/>
      <c r="U322" s="149"/>
      <c r="V322" s="149"/>
      <c r="W322" s="149"/>
      <c r="X322" s="149"/>
      <c r="Y322" s="149"/>
      <c r="Z322" s="149"/>
      <c r="AA322" s="149"/>
      <c r="AB322" s="149"/>
      <c r="AC322" s="149"/>
      <c r="AD322" s="149"/>
      <c r="AE322" s="149"/>
      <c r="AF322" s="149"/>
      <c r="AG322" s="149"/>
    </row>
    <row r="323" spans="1:33">
      <c r="C323" s="155"/>
      <c r="T323" s="149"/>
      <c r="U323" s="149"/>
      <c r="V323" s="157"/>
      <c r="W323" s="149"/>
      <c r="X323" s="149"/>
      <c r="Y323" s="149"/>
      <c r="Z323" s="149"/>
      <c r="AA323" s="149"/>
      <c r="AB323" s="149"/>
      <c r="AC323" s="149"/>
      <c r="AD323" s="149"/>
      <c r="AE323" s="149"/>
      <c r="AF323" s="149"/>
      <c r="AG323" s="149"/>
    </row>
    <row r="324" spans="1:33">
      <c r="T324" s="149"/>
      <c r="U324" s="149"/>
      <c r="V324" s="149"/>
      <c r="W324" s="149"/>
      <c r="X324" s="149"/>
      <c r="Y324" s="149"/>
      <c r="Z324" s="149"/>
      <c r="AA324" s="149"/>
      <c r="AB324" s="149"/>
      <c r="AC324" s="149"/>
      <c r="AD324" s="149"/>
      <c r="AE324" s="149"/>
      <c r="AF324" s="149"/>
      <c r="AG324" s="149"/>
    </row>
    <row r="325" spans="1:33">
      <c r="A325" s="146" t="s">
        <v>1122</v>
      </c>
      <c r="C325" s="278" t="s">
        <v>58</v>
      </c>
      <c r="D325" s="278" t="s">
        <v>962</v>
      </c>
      <c r="E325" s="278" t="s">
        <v>959</v>
      </c>
      <c r="F325" s="278" t="s">
        <v>721</v>
      </c>
      <c r="G325" s="278" t="s">
        <v>1047</v>
      </c>
      <c r="H325" s="278" t="s">
        <v>723</v>
      </c>
      <c r="I325" s="278" t="s">
        <v>749</v>
      </c>
      <c r="J325" s="278" t="s">
        <v>725</v>
      </c>
      <c r="K325" s="278" t="s">
        <v>1048</v>
      </c>
      <c r="L325" s="278" t="s">
        <v>120</v>
      </c>
      <c r="M325" s="278" t="s">
        <v>59</v>
      </c>
      <c r="N325" s="278" t="s">
        <v>728</v>
      </c>
      <c r="T325" s="147" t="s">
        <v>1122</v>
      </c>
      <c r="U325" s="149"/>
      <c r="V325" s="280" t="s">
        <v>58</v>
      </c>
      <c r="W325" s="280" t="s">
        <v>962</v>
      </c>
      <c r="X325" s="280" t="s">
        <v>959</v>
      </c>
      <c r="Y325" s="280" t="s">
        <v>721</v>
      </c>
      <c r="Z325" s="280" t="s">
        <v>1047</v>
      </c>
      <c r="AA325" s="280" t="s">
        <v>723</v>
      </c>
      <c r="AB325" s="280" t="s">
        <v>749</v>
      </c>
      <c r="AC325" s="280" t="s">
        <v>725</v>
      </c>
      <c r="AD325" s="280" t="s">
        <v>1048</v>
      </c>
      <c r="AE325" s="280" t="s">
        <v>120</v>
      </c>
      <c r="AF325" s="280" t="s">
        <v>59</v>
      </c>
      <c r="AG325" s="280" t="s">
        <v>728</v>
      </c>
    </row>
    <row r="326" spans="1:33">
      <c r="A326" s="3" t="s">
        <v>1123</v>
      </c>
      <c r="T326" s="149" t="s">
        <v>1124</v>
      </c>
      <c r="U326" s="149"/>
      <c r="V326" s="149"/>
      <c r="W326" s="149"/>
      <c r="X326" s="149"/>
      <c r="Y326" s="149"/>
      <c r="Z326" s="149"/>
      <c r="AA326" s="149"/>
      <c r="AB326" s="149"/>
      <c r="AC326" s="149"/>
      <c r="AD326" s="149"/>
      <c r="AE326" s="149"/>
      <c r="AF326" s="149"/>
      <c r="AG326" s="149"/>
    </row>
    <row r="327" spans="1:33">
      <c r="B327" s="3" t="s">
        <v>569</v>
      </c>
      <c r="C327" s="54">
        <v>-15059657.975833336</v>
      </c>
      <c r="D327" s="54">
        <v>475844.06041666702</v>
      </c>
      <c r="E327" s="54">
        <v>4615361.1766666695</v>
      </c>
      <c r="F327" s="54">
        <v>2026914.3362499999</v>
      </c>
      <c r="G327" s="54">
        <v>0</v>
      </c>
      <c r="H327" s="54">
        <v>1274611.0225</v>
      </c>
      <c r="I327" s="54">
        <v>-27814718.944166671</v>
      </c>
      <c r="J327" s="54">
        <v>4362330.3725000005</v>
      </c>
      <c r="K327" s="54">
        <v>0</v>
      </c>
      <c r="L327" s="54">
        <v>0</v>
      </c>
      <c r="M327" s="54">
        <v>0</v>
      </c>
      <c r="N327" s="54">
        <v>0</v>
      </c>
      <c r="T327" s="149"/>
      <c r="U327" s="149" t="s">
        <v>569</v>
      </c>
      <c r="V327" s="288">
        <v>-15059657.975833336</v>
      </c>
      <c r="W327" s="288">
        <v>475844.06041666702</v>
      </c>
      <c r="X327" s="288">
        <v>4615361.1766666695</v>
      </c>
      <c r="Y327" s="288">
        <v>2026914.3362499999</v>
      </c>
      <c r="Z327" s="288">
        <v>0</v>
      </c>
      <c r="AA327" s="288">
        <v>1274611.0225</v>
      </c>
      <c r="AB327" s="288">
        <v>-27814718.944166671</v>
      </c>
      <c r="AC327" s="288">
        <v>4362330.3725000005</v>
      </c>
      <c r="AD327" s="288">
        <v>0</v>
      </c>
      <c r="AE327" s="288">
        <v>0</v>
      </c>
      <c r="AF327" s="288">
        <v>0</v>
      </c>
      <c r="AG327" s="288">
        <v>0</v>
      </c>
    </row>
    <row r="328" spans="1:33">
      <c r="B328" s="3" t="s">
        <v>639</v>
      </c>
      <c r="C328" s="54">
        <v>1640348.7591666696</v>
      </c>
      <c r="D328" s="54">
        <v>69989.982920156865</v>
      </c>
      <c r="E328" s="54">
        <v>1201279.8814825914</v>
      </c>
      <c r="F328" s="54">
        <v>369078.89476392127</v>
      </c>
      <c r="G328" s="54">
        <v>0</v>
      </c>
      <c r="H328" s="54">
        <v>0</v>
      </c>
      <c r="I328" s="54">
        <v>0</v>
      </c>
      <c r="J328" s="54">
        <v>0</v>
      </c>
      <c r="K328" s="54">
        <v>0</v>
      </c>
      <c r="L328" s="54">
        <v>0</v>
      </c>
      <c r="M328" s="54">
        <v>0</v>
      </c>
      <c r="N328" s="54">
        <v>0</v>
      </c>
      <c r="T328" s="149"/>
      <c r="U328" s="149" t="s">
        <v>639</v>
      </c>
      <c r="V328" s="288">
        <v>0</v>
      </c>
      <c r="W328" s="288">
        <v>0</v>
      </c>
      <c r="X328" s="288">
        <v>0</v>
      </c>
      <c r="Y328" s="288">
        <v>0</v>
      </c>
      <c r="Z328" s="288">
        <v>0</v>
      </c>
      <c r="AA328" s="288">
        <v>0</v>
      </c>
      <c r="AB328" s="288">
        <v>0</v>
      </c>
      <c r="AC328" s="288">
        <v>0</v>
      </c>
      <c r="AD328" s="288">
        <v>0</v>
      </c>
      <c r="AE328" s="288">
        <v>0</v>
      </c>
      <c r="AF328" s="288">
        <v>0</v>
      </c>
      <c r="AG328" s="288">
        <v>0</v>
      </c>
    </row>
    <row r="329" spans="1:33">
      <c r="B329" s="3" t="s">
        <v>649</v>
      </c>
      <c r="C329" s="54">
        <v>0</v>
      </c>
      <c r="D329" s="54">
        <v>0</v>
      </c>
      <c r="E329" s="54">
        <v>0</v>
      </c>
      <c r="F329" s="54">
        <v>0</v>
      </c>
      <c r="G329" s="54">
        <v>0</v>
      </c>
      <c r="H329" s="54">
        <v>0</v>
      </c>
      <c r="I329" s="54">
        <v>0</v>
      </c>
      <c r="J329" s="54">
        <v>0</v>
      </c>
      <c r="K329" s="54">
        <v>0</v>
      </c>
      <c r="L329" s="54">
        <v>0</v>
      </c>
      <c r="M329" s="54">
        <v>0</v>
      </c>
      <c r="N329" s="54">
        <v>0</v>
      </c>
      <c r="T329" s="149"/>
      <c r="U329" s="149" t="s">
        <v>649</v>
      </c>
      <c r="V329" s="288">
        <v>0</v>
      </c>
      <c r="W329" s="288">
        <v>0</v>
      </c>
      <c r="X329" s="288">
        <v>0</v>
      </c>
      <c r="Y329" s="288">
        <v>0</v>
      </c>
      <c r="Z329" s="288">
        <v>0</v>
      </c>
      <c r="AA329" s="288">
        <v>0</v>
      </c>
      <c r="AB329" s="288">
        <v>0</v>
      </c>
      <c r="AC329" s="288">
        <v>0</v>
      </c>
      <c r="AD329" s="288">
        <v>0</v>
      </c>
      <c r="AE329" s="288">
        <v>0</v>
      </c>
      <c r="AF329" s="288">
        <v>0</v>
      </c>
      <c r="AG329" s="288">
        <v>0</v>
      </c>
    </row>
    <row r="330" spans="1:33">
      <c r="B330" s="3" t="s">
        <v>630</v>
      </c>
      <c r="C330" s="54">
        <v>0</v>
      </c>
      <c r="D330" s="54">
        <v>0</v>
      </c>
      <c r="E330" s="54">
        <v>0</v>
      </c>
      <c r="F330" s="54">
        <v>0</v>
      </c>
      <c r="G330" s="54">
        <v>0</v>
      </c>
      <c r="H330" s="54">
        <v>0</v>
      </c>
      <c r="I330" s="54">
        <v>0</v>
      </c>
      <c r="J330" s="54">
        <v>0</v>
      </c>
      <c r="K330" s="54">
        <v>0</v>
      </c>
      <c r="L330" s="54">
        <v>0</v>
      </c>
      <c r="M330" s="54">
        <v>0</v>
      </c>
      <c r="N330" s="54">
        <v>0</v>
      </c>
      <c r="T330" s="149"/>
      <c r="U330" s="149" t="s">
        <v>630</v>
      </c>
      <c r="V330" s="288">
        <v>0</v>
      </c>
      <c r="W330" s="288">
        <v>0</v>
      </c>
      <c r="X330" s="288">
        <v>0</v>
      </c>
      <c r="Y330" s="288">
        <v>0</v>
      </c>
      <c r="Z330" s="288">
        <v>0</v>
      </c>
      <c r="AA330" s="288">
        <v>0</v>
      </c>
      <c r="AB330" s="288">
        <v>0</v>
      </c>
      <c r="AC330" s="288">
        <v>0</v>
      </c>
      <c r="AD330" s="288">
        <v>0</v>
      </c>
      <c r="AE330" s="288">
        <v>0</v>
      </c>
      <c r="AF330" s="288">
        <v>0</v>
      </c>
      <c r="AG330" s="288">
        <v>0</v>
      </c>
    </row>
    <row r="331" spans="1:33">
      <c r="B331" s="3" t="s">
        <v>647</v>
      </c>
      <c r="C331" s="54">
        <v>153021489.36375001</v>
      </c>
      <c r="D331" s="54">
        <v>3712277.0974634248</v>
      </c>
      <c r="E331" s="54">
        <v>47986683.437245473</v>
      </c>
      <c r="F331" s="54">
        <v>10726903.441332629</v>
      </c>
      <c r="G331" s="54">
        <v>0</v>
      </c>
      <c r="H331" s="54">
        <v>10245683.790091043</v>
      </c>
      <c r="I331" s="54">
        <v>72716615.490037397</v>
      </c>
      <c r="J331" s="54">
        <v>6356983.0417319043</v>
      </c>
      <c r="K331" s="54">
        <v>1276343.06584813</v>
      </c>
      <c r="L331" s="54">
        <v>0</v>
      </c>
      <c r="M331" s="54">
        <v>0</v>
      </c>
      <c r="N331" s="54">
        <v>0</v>
      </c>
      <c r="T331" s="149"/>
      <c r="U331" s="149" t="s">
        <v>647</v>
      </c>
      <c r="V331" s="288">
        <v>14653.35</v>
      </c>
      <c r="W331" s="288">
        <v>0</v>
      </c>
      <c r="X331" s="288">
        <v>0</v>
      </c>
      <c r="Y331" s="288">
        <v>0</v>
      </c>
      <c r="Z331" s="288">
        <v>0</v>
      </c>
      <c r="AA331" s="288">
        <v>3083.1423345101466</v>
      </c>
      <c r="AB331" s="288">
        <v>9491.2696738538325</v>
      </c>
      <c r="AC331" s="288">
        <v>1431.7131118415768</v>
      </c>
      <c r="AD331" s="288">
        <v>640.05584116608202</v>
      </c>
      <c r="AE331" s="288">
        <v>7.1690386283617578</v>
      </c>
      <c r="AF331" s="288">
        <v>0</v>
      </c>
      <c r="AG331" s="288">
        <v>0</v>
      </c>
    </row>
    <row r="332" spans="1:33">
      <c r="B332" s="3" t="s">
        <v>634</v>
      </c>
      <c r="C332" s="54">
        <v>256100727.53916663</v>
      </c>
      <c r="D332" s="54">
        <v>10927240.592062887</v>
      </c>
      <c r="E332" s="54">
        <v>187550757.06104553</v>
      </c>
      <c r="F332" s="54">
        <v>57622729.886058211</v>
      </c>
      <c r="G332" s="54">
        <v>0</v>
      </c>
      <c r="H332" s="54">
        <v>0</v>
      </c>
      <c r="I332" s="54">
        <v>0</v>
      </c>
      <c r="J332" s="54">
        <v>0</v>
      </c>
      <c r="K332" s="54">
        <v>0</v>
      </c>
      <c r="L332" s="54">
        <v>0</v>
      </c>
      <c r="M332" s="54">
        <v>0</v>
      </c>
      <c r="N332" s="54">
        <v>0</v>
      </c>
      <c r="T332" s="149"/>
      <c r="U332" s="149" t="s">
        <v>634</v>
      </c>
      <c r="V332" s="288">
        <v>0</v>
      </c>
      <c r="W332" s="288">
        <v>0</v>
      </c>
      <c r="X332" s="288">
        <v>0</v>
      </c>
      <c r="Y332" s="288">
        <v>0</v>
      </c>
      <c r="Z332" s="288">
        <v>0</v>
      </c>
      <c r="AA332" s="288">
        <v>0</v>
      </c>
      <c r="AB332" s="288">
        <v>0</v>
      </c>
      <c r="AC332" s="288">
        <v>0</v>
      </c>
      <c r="AD332" s="288">
        <v>0</v>
      </c>
      <c r="AE332" s="288">
        <v>0</v>
      </c>
      <c r="AF332" s="288">
        <v>0</v>
      </c>
      <c r="AG332" s="288">
        <v>0</v>
      </c>
    </row>
    <row r="333" spans="1:33">
      <c r="B333" s="3" t="s">
        <v>636</v>
      </c>
      <c r="C333" s="54">
        <v>95088708.72374998</v>
      </c>
      <c r="D333" s="54">
        <v>0</v>
      </c>
      <c r="E333" s="54">
        <v>0</v>
      </c>
      <c r="F333" s="54">
        <v>0</v>
      </c>
      <c r="G333" s="54">
        <v>0</v>
      </c>
      <c r="H333" s="54">
        <v>18268782.972537387</v>
      </c>
      <c r="I333" s="54">
        <v>64106760.300132677</v>
      </c>
      <c r="J333" s="54">
        <v>9024207.7261036411</v>
      </c>
      <c r="K333" s="54">
        <v>3639972.9642618489</v>
      </c>
      <c r="L333" s="54">
        <v>48984.760714444521</v>
      </c>
      <c r="M333" s="54">
        <v>0</v>
      </c>
      <c r="N333" s="54">
        <v>0</v>
      </c>
      <c r="T333" s="149"/>
      <c r="U333" s="149" t="s">
        <v>636</v>
      </c>
      <c r="V333" s="288">
        <v>153021489.36375001</v>
      </c>
      <c r="W333" s="288">
        <v>3712277.0974634248</v>
      </c>
      <c r="X333" s="288">
        <v>47986683.437245473</v>
      </c>
      <c r="Y333" s="288">
        <v>10726903.441332629</v>
      </c>
      <c r="Z333" s="288">
        <v>0</v>
      </c>
      <c r="AA333" s="288">
        <v>10245683.790091043</v>
      </c>
      <c r="AB333" s="288">
        <v>72716615.490037397</v>
      </c>
      <c r="AC333" s="288">
        <v>6356983.0417319043</v>
      </c>
      <c r="AD333" s="288">
        <v>1276343.06584813</v>
      </c>
      <c r="AE333" s="288">
        <v>0</v>
      </c>
      <c r="AF333" s="288">
        <v>0</v>
      </c>
      <c r="AG333" s="288">
        <v>0</v>
      </c>
    </row>
    <row r="334" spans="1:33">
      <c r="B334" s="3" t="s">
        <v>637</v>
      </c>
      <c r="C334" s="54">
        <v>0</v>
      </c>
      <c r="D334" s="54">
        <v>0</v>
      </c>
      <c r="E334" s="54">
        <v>0</v>
      </c>
      <c r="F334" s="54">
        <v>0</v>
      </c>
      <c r="G334" s="54">
        <v>0</v>
      </c>
      <c r="H334" s="54">
        <v>0</v>
      </c>
      <c r="I334" s="54">
        <v>0</v>
      </c>
      <c r="J334" s="54">
        <v>0</v>
      </c>
      <c r="K334" s="54">
        <v>0</v>
      </c>
      <c r="L334" s="54">
        <v>0</v>
      </c>
      <c r="M334" s="54">
        <v>0</v>
      </c>
      <c r="N334" s="54">
        <v>0</v>
      </c>
      <c r="T334" s="149"/>
      <c r="U334" s="149" t="s">
        <v>637</v>
      </c>
      <c r="V334" s="288">
        <v>1600187.12</v>
      </c>
      <c r="W334" s="288">
        <v>24210.06326137438</v>
      </c>
      <c r="X334" s="288">
        <v>409082.42275148438</v>
      </c>
      <c r="Y334" s="288">
        <v>131151.87788408183</v>
      </c>
      <c r="Z334" s="288">
        <v>0</v>
      </c>
      <c r="AA334" s="288">
        <v>201347.85200244369</v>
      </c>
      <c r="AB334" s="288">
        <v>697130.27288918756</v>
      </c>
      <c r="AC334" s="288">
        <v>96352.376827834465</v>
      </c>
      <c r="AD334" s="288">
        <v>40373.052031162661</v>
      </c>
      <c r="AE334" s="288">
        <v>539.20235243111108</v>
      </c>
      <c r="AF334" s="288">
        <v>0</v>
      </c>
      <c r="AG334" s="288">
        <v>0</v>
      </c>
    </row>
    <row r="335" spans="1:33">
      <c r="B335" s="3" t="s">
        <v>398</v>
      </c>
      <c r="C335" s="54">
        <v>14653.35</v>
      </c>
      <c r="D335" s="54">
        <v>0</v>
      </c>
      <c r="E335" s="54">
        <v>0</v>
      </c>
      <c r="F335" s="54">
        <v>0</v>
      </c>
      <c r="G335" s="54">
        <v>0</v>
      </c>
      <c r="H335" s="54">
        <v>3083.1423345101466</v>
      </c>
      <c r="I335" s="54">
        <v>9491.2696738538325</v>
      </c>
      <c r="J335" s="54">
        <v>1431.7131118415768</v>
      </c>
      <c r="K335" s="54">
        <v>640.05584116608202</v>
      </c>
      <c r="L335" s="54">
        <v>7.1690386283617578</v>
      </c>
      <c r="M335" s="54">
        <v>0</v>
      </c>
      <c r="N335" s="54">
        <v>0</v>
      </c>
      <c r="T335" s="149"/>
      <c r="U335" s="149" t="s">
        <v>398</v>
      </c>
      <c r="V335" s="288">
        <v>256100727.53916669</v>
      </c>
      <c r="W335" s="288">
        <v>10927240.592062887</v>
      </c>
      <c r="X335" s="288">
        <v>187550757.06104553</v>
      </c>
      <c r="Y335" s="288">
        <v>57622729.886058211</v>
      </c>
      <c r="Z335" s="288">
        <v>0</v>
      </c>
      <c r="AA335" s="288">
        <v>0</v>
      </c>
      <c r="AB335" s="288">
        <v>0</v>
      </c>
      <c r="AC335" s="288">
        <v>0</v>
      </c>
      <c r="AD335" s="288">
        <v>0</v>
      </c>
      <c r="AE335" s="288">
        <v>0</v>
      </c>
      <c r="AF335" s="288">
        <v>0</v>
      </c>
      <c r="AG335" s="288">
        <v>0</v>
      </c>
    </row>
    <row r="336" spans="1:33">
      <c r="B336" s="3" t="s">
        <v>249</v>
      </c>
      <c r="C336" s="54">
        <v>1600187.12</v>
      </c>
      <c r="D336" s="54">
        <v>24210.06326137438</v>
      </c>
      <c r="E336" s="54">
        <v>409082.42275148438</v>
      </c>
      <c r="F336" s="54">
        <v>131151.87788408183</v>
      </c>
      <c r="G336" s="54">
        <v>0</v>
      </c>
      <c r="H336" s="54">
        <v>201347.85200244369</v>
      </c>
      <c r="I336" s="54">
        <v>697130.27288918756</v>
      </c>
      <c r="J336" s="54">
        <v>96352.376827834465</v>
      </c>
      <c r="K336" s="54">
        <v>40373.052031162661</v>
      </c>
      <c r="L336" s="54">
        <v>539.20235243111108</v>
      </c>
      <c r="M336" s="54">
        <v>0</v>
      </c>
      <c r="N336" s="54">
        <v>0</v>
      </c>
      <c r="T336" s="149"/>
      <c r="U336" s="149" t="s">
        <v>249</v>
      </c>
      <c r="V336" s="288">
        <v>95088708.723749995</v>
      </c>
      <c r="W336" s="288">
        <v>0</v>
      </c>
      <c r="X336" s="288">
        <v>0</v>
      </c>
      <c r="Y336" s="288">
        <v>0</v>
      </c>
      <c r="Z336" s="288">
        <v>0</v>
      </c>
      <c r="AA336" s="288">
        <v>18268782.972537387</v>
      </c>
      <c r="AB336" s="288">
        <v>64106760.300132677</v>
      </c>
      <c r="AC336" s="288">
        <v>9024207.7261036411</v>
      </c>
      <c r="AD336" s="288">
        <v>3639972.9642618489</v>
      </c>
      <c r="AE336" s="288">
        <v>48984.760714444521</v>
      </c>
      <c r="AF336" s="288">
        <v>0</v>
      </c>
      <c r="AG336" s="288">
        <v>0</v>
      </c>
    </row>
    <row r="337" spans="1:33">
      <c r="B337" s="3" t="s">
        <v>632</v>
      </c>
      <c r="C337" s="54">
        <v>376687773.89541698</v>
      </c>
      <c r="D337" s="54">
        <v>7417988.8294837046</v>
      </c>
      <c r="E337" s="54">
        <v>90892827.559997261</v>
      </c>
      <c r="F337" s="54">
        <v>25815211.42010396</v>
      </c>
      <c r="G337" s="54">
        <v>0</v>
      </c>
      <c r="H337" s="54">
        <v>46311138.76559063</v>
      </c>
      <c r="I337" s="54">
        <v>173081957.32522491</v>
      </c>
      <c r="J337" s="54">
        <v>23690584.573453315</v>
      </c>
      <c r="K337" s="54">
        <v>9379988.5273846127</v>
      </c>
      <c r="L337" s="54">
        <v>98076.894178563103</v>
      </c>
      <c r="M337" s="54">
        <v>0</v>
      </c>
      <c r="N337" s="54">
        <v>0</v>
      </c>
      <c r="T337" s="149"/>
      <c r="U337" s="149" t="s">
        <v>632</v>
      </c>
      <c r="V337" s="288">
        <v>376687773.89541698</v>
      </c>
      <c r="W337" s="288">
        <v>7417988.8294837046</v>
      </c>
      <c r="X337" s="288">
        <v>90892827.559997261</v>
      </c>
      <c r="Y337" s="288">
        <v>25815211.42010396</v>
      </c>
      <c r="Z337" s="288">
        <v>0</v>
      </c>
      <c r="AA337" s="288">
        <v>46311138.76559063</v>
      </c>
      <c r="AB337" s="288">
        <v>173081957.32522491</v>
      </c>
      <c r="AC337" s="288">
        <v>23690584.573453315</v>
      </c>
      <c r="AD337" s="288">
        <v>9379988.5273846127</v>
      </c>
      <c r="AE337" s="288">
        <v>98076.894178563103</v>
      </c>
      <c r="AF337" s="288">
        <v>0</v>
      </c>
      <c r="AG337" s="288">
        <v>0</v>
      </c>
    </row>
    <row r="338" spans="1:33">
      <c r="B338" s="3" t="s">
        <v>660</v>
      </c>
      <c r="C338" s="54">
        <v>0</v>
      </c>
      <c r="D338" s="54">
        <v>0</v>
      </c>
      <c r="E338" s="54">
        <v>0</v>
      </c>
      <c r="F338" s="54">
        <v>0</v>
      </c>
      <c r="G338" s="54">
        <v>0</v>
      </c>
      <c r="H338" s="54">
        <v>0</v>
      </c>
      <c r="I338" s="54">
        <v>0</v>
      </c>
      <c r="J338" s="54">
        <v>0</v>
      </c>
      <c r="K338" s="54">
        <v>0</v>
      </c>
      <c r="L338" s="54">
        <v>0</v>
      </c>
      <c r="M338" s="54">
        <v>0</v>
      </c>
      <c r="N338" s="54">
        <v>0</v>
      </c>
      <c r="T338" s="149"/>
      <c r="U338" s="149" t="s">
        <v>660</v>
      </c>
      <c r="V338" s="288">
        <v>1640348.75916667</v>
      </c>
      <c r="W338" s="288">
        <v>69989.982920156865</v>
      </c>
      <c r="X338" s="288">
        <v>1201279.8814825914</v>
      </c>
      <c r="Y338" s="288">
        <v>369078.89476392127</v>
      </c>
      <c r="Z338" s="288">
        <v>0</v>
      </c>
      <c r="AA338" s="288">
        <v>0</v>
      </c>
      <c r="AB338" s="288">
        <v>0</v>
      </c>
      <c r="AC338" s="288">
        <v>0</v>
      </c>
      <c r="AD338" s="288">
        <v>0</v>
      </c>
      <c r="AE338" s="288">
        <v>0</v>
      </c>
      <c r="AF338" s="288">
        <v>0</v>
      </c>
      <c r="AG338" s="288">
        <v>0</v>
      </c>
    </row>
    <row r="339" spans="1:33">
      <c r="B339" s="3" t="s">
        <v>662</v>
      </c>
      <c r="C339" s="54">
        <v>0</v>
      </c>
      <c r="D339" s="54">
        <v>0</v>
      </c>
      <c r="E339" s="54">
        <v>0</v>
      </c>
      <c r="F339" s="54">
        <v>0</v>
      </c>
      <c r="G339" s="54">
        <v>0</v>
      </c>
      <c r="H339" s="54">
        <v>0</v>
      </c>
      <c r="I339" s="54">
        <v>0</v>
      </c>
      <c r="J339" s="54">
        <v>0</v>
      </c>
      <c r="K339" s="54">
        <v>0</v>
      </c>
      <c r="L339" s="54">
        <v>0</v>
      </c>
      <c r="M339" s="54">
        <v>0</v>
      </c>
      <c r="N339" s="54">
        <v>0</v>
      </c>
      <c r="T339" s="149"/>
      <c r="U339" s="149" t="s">
        <v>662</v>
      </c>
      <c r="V339" s="288">
        <v>0</v>
      </c>
      <c r="W339" s="288">
        <v>0</v>
      </c>
      <c r="X339" s="288">
        <v>0</v>
      </c>
      <c r="Y339" s="288">
        <v>0</v>
      </c>
      <c r="Z339" s="288">
        <v>0</v>
      </c>
      <c r="AA339" s="288">
        <v>0</v>
      </c>
      <c r="AB339" s="288">
        <v>0</v>
      </c>
      <c r="AC339" s="288">
        <v>0</v>
      </c>
      <c r="AD339" s="288">
        <v>0</v>
      </c>
      <c r="AE339" s="288">
        <v>0</v>
      </c>
      <c r="AF339" s="288">
        <v>0</v>
      </c>
      <c r="AG339" s="288">
        <v>0</v>
      </c>
    </row>
    <row r="340" spans="1:33">
      <c r="C340" s="67">
        <v>869094230.77541697</v>
      </c>
      <c r="D340" s="67">
        <v>22627550.625608213</v>
      </c>
      <c r="E340" s="67">
        <v>332655991.53918898</v>
      </c>
      <c r="F340" s="67">
        <v>96691989.856392801</v>
      </c>
      <c r="G340" s="67">
        <v>0</v>
      </c>
      <c r="H340" s="67">
        <v>76304647.545056015</v>
      </c>
      <c r="I340" s="67">
        <v>282797235.71379137</v>
      </c>
      <c r="J340" s="67">
        <v>43531889.803728536</v>
      </c>
      <c r="K340" s="67">
        <v>14337317.665366922</v>
      </c>
      <c r="L340" s="67">
        <v>147608.02628406708</v>
      </c>
      <c r="M340" s="67">
        <v>0</v>
      </c>
      <c r="N340" s="67">
        <v>0</v>
      </c>
      <c r="T340" s="149"/>
      <c r="U340" s="149"/>
      <c r="V340" s="289">
        <v>869094230.77541709</v>
      </c>
      <c r="W340" s="289">
        <v>22627550.625608217</v>
      </c>
      <c r="X340" s="289">
        <v>332655991.53918898</v>
      </c>
      <c r="Y340" s="289">
        <v>96691989.856392801</v>
      </c>
      <c r="Z340" s="289">
        <v>0</v>
      </c>
      <c r="AA340" s="289">
        <v>76304647.545056015</v>
      </c>
      <c r="AB340" s="289">
        <v>282797235.71379137</v>
      </c>
      <c r="AC340" s="289">
        <v>43531889.803728536</v>
      </c>
      <c r="AD340" s="289">
        <v>14337317.665366922</v>
      </c>
      <c r="AE340" s="289">
        <v>147608.02628406711</v>
      </c>
      <c r="AF340" s="289">
        <v>0</v>
      </c>
      <c r="AG340" s="289">
        <v>0</v>
      </c>
    </row>
    <row r="341" spans="1:33">
      <c r="C341" s="54"/>
      <c r="T341" s="149"/>
      <c r="U341" s="149"/>
      <c r="V341" s="287">
        <v>0</v>
      </c>
      <c r="W341" s="287">
        <v>0</v>
      </c>
      <c r="X341" s="287">
        <v>0</v>
      </c>
      <c r="Y341" s="287">
        <v>0</v>
      </c>
      <c r="Z341" s="287">
        <v>0</v>
      </c>
      <c r="AA341" s="287">
        <v>0</v>
      </c>
      <c r="AB341" s="287">
        <v>0</v>
      </c>
      <c r="AC341" s="287">
        <v>0</v>
      </c>
      <c r="AD341" s="287">
        <v>0</v>
      </c>
      <c r="AE341" s="287">
        <v>0</v>
      </c>
      <c r="AF341" s="287">
        <v>0</v>
      </c>
      <c r="AG341" s="287">
        <v>0</v>
      </c>
    </row>
    <row r="342" spans="1:33">
      <c r="A342" s="3" t="s">
        <v>1125</v>
      </c>
      <c r="T342" s="149" t="s">
        <v>1125</v>
      </c>
      <c r="U342" s="149"/>
      <c r="V342" s="149"/>
      <c r="W342" s="149"/>
      <c r="X342" s="149"/>
      <c r="Y342" s="149"/>
      <c r="Z342" s="149"/>
      <c r="AA342" s="149"/>
      <c r="AB342" s="149"/>
      <c r="AC342" s="149"/>
      <c r="AD342" s="149"/>
      <c r="AE342" s="149"/>
      <c r="AF342" s="149"/>
      <c r="AG342" s="149"/>
    </row>
    <row r="343" spans="1:33">
      <c r="B343" s="3" t="s">
        <v>569</v>
      </c>
      <c r="C343" s="54">
        <v>23988693.517083298</v>
      </c>
      <c r="D343" s="54">
        <v>-223.897083333333</v>
      </c>
      <c r="E343" s="54">
        <v>-102299.34</v>
      </c>
      <c r="F343" s="54">
        <v>-356.95249999999999</v>
      </c>
      <c r="G343" s="54">
        <v>0</v>
      </c>
      <c r="H343" s="54">
        <v>-28302.446666666699</v>
      </c>
      <c r="I343" s="54">
        <v>25016472.6208333</v>
      </c>
      <c r="J343" s="54">
        <v>-896596.46750000003</v>
      </c>
      <c r="K343" s="54">
        <v>0</v>
      </c>
      <c r="L343" s="54">
        <v>0</v>
      </c>
      <c r="M343" s="54">
        <v>0</v>
      </c>
      <c r="N343" s="54">
        <v>0</v>
      </c>
      <c r="T343" s="149"/>
      <c r="U343" s="149" t="s">
        <v>569</v>
      </c>
      <c r="V343" s="288">
        <v>23988693.517083298</v>
      </c>
      <c r="W343" s="288">
        <v>-223.897083333333</v>
      </c>
      <c r="X343" s="288">
        <v>-102299.34</v>
      </c>
      <c r="Y343" s="288">
        <v>-356.95249999999999</v>
      </c>
      <c r="Z343" s="288">
        <v>0</v>
      </c>
      <c r="AA343" s="288">
        <v>-28302.446666666699</v>
      </c>
      <c r="AB343" s="288">
        <v>25016472.6208333</v>
      </c>
      <c r="AC343" s="288">
        <v>-896596.46750000003</v>
      </c>
      <c r="AD343" s="288">
        <v>0</v>
      </c>
      <c r="AE343" s="288">
        <v>0</v>
      </c>
      <c r="AF343" s="288">
        <v>0</v>
      </c>
      <c r="AG343" s="288">
        <v>0</v>
      </c>
    </row>
    <row r="344" spans="1:33">
      <c r="B344" s="3" t="s">
        <v>635</v>
      </c>
      <c r="C344" s="54">
        <v>0</v>
      </c>
      <c r="D344" s="54">
        <v>0</v>
      </c>
      <c r="E344" s="54">
        <v>0</v>
      </c>
      <c r="F344" s="54">
        <v>0</v>
      </c>
      <c r="G344" s="54">
        <v>0</v>
      </c>
      <c r="H344" s="54">
        <v>0</v>
      </c>
      <c r="I344" s="54">
        <v>0</v>
      </c>
      <c r="J344" s="54">
        <v>0</v>
      </c>
      <c r="K344" s="54">
        <v>0</v>
      </c>
      <c r="L344" s="54">
        <v>0</v>
      </c>
      <c r="M344" s="54">
        <v>0</v>
      </c>
      <c r="N344" s="54">
        <v>0</v>
      </c>
      <c r="T344" s="149"/>
      <c r="U344" s="149" t="s">
        <v>635</v>
      </c>
      <c r="V344" s="288">
        <v>0</v>
      </c>
      <c r="W344" s="288">
        <v>0</v>
      </c>
      <c r="X344" s="288">
        <v>0</v>
      </c>
      <c r="Y344" s="288">
        <v>0</v>
      </c>
      <c r="Z344" s="288">
        <v>0</v>
      </c>
      <c r="AA344" s="288">
        <v>0</v>
      </c>
      <c r="AB344" s="288">
        <v>0</v>
      </c>
      <c r="AC344" s="288">
        <v>0</v>
      </c>
      <c r="AD344" s="288">
        <v>0</v>
      </c>
      <c r="AE344" s="288">
        <v>0</v>
      </c>
      <c r="AF344" s="288">
        <v>0</v>
      </c>
      <c r="AG344" s="288">
        <v>0</v>
      </c>
    </row>
    <row r="345" spans="1:33">
      <c r="B345" s="3" t="s">
        <v>649</v>
      </c>
      <c r="C345" s="54">
        <v>0</v>
      </c>
      <c r="D345" s="54">
        <v>0</v>
      </c>
      <c r="E345" s="54">
        <v>0</v>
      </c>
      <c r="F345" s="54">
        <v>0</v>
      </c>
      <c r="G345" s="54">
        <v>0</v>
      </c>
      <c r="H345" s="54">
        <v>0</v>
      </c>
      <c r="I345" s="54">
        <v>0</v>
      </c>
      <c r="J345" s="54">
        <v>0</v>
      </c>
      <c r="K345" s="54">
        <v>0</v>
      </c>
      <c r="L345" s="54">
        <v>0</v>
      </c>
      <c r="M345" s="54">
        <v>0</v>
      </c>
      <c r="N345" s="54">
        <v>0</v>
      </c>
      <c r="T345" s="149"/>
      <c r="U345" s="149" t="s">
        <v>649</v>
      </c>
      <c r="V345" s="288">
        <v>0</v>
      </c>
      <c r="W345" s="288">
        <v>0</v>
      </c>
      <c r="X345" s="288">
        <v>0</v>
      </c>
      <c r="Y345" s="288">
        <v>0</v>
      </c>
      <c r="Z345" s="288">
        <v>0</v>
      </c>
      <c r="AA345" s="288">
        <v>0</v>
      </c>
      <c r="AB345" s="288">
        <v>0</v>
      </c>
      <c r="AC345" s="288">
        <v>0</v>
      </c>
      <c r="AD345" s="288">
        <v>0</v>
      </c>
      <c r="AE345" s="288">
        <v>0</v>
      </c>
      <c r="AF345" s="288">
        <v>0</v>
      </c>
      <c r="AG345" s="288">
        <v>0</v>
      </c>
    </row>
    <row r="346" spans="1:33">
      <c r="B346" s="3" t="s">
        <v>637</v>
      </c>
      <c r="C346" s="54">
        <v>0</v>
      </c>
      <c r="D346" s="54">
        <v>0</v>
      </c>
      <c r="E346" s="54">
        <v>0</v>
      </c>
      <c r="F346" s="54">
        <v>0</v>
      </c>
      <c r="G346" s="54">
        <v>0</v>
      </c>
      <c r="H346" s="54">
        <v>0</v>
      </c>
      <c r="I346" s="54">
        <v>0</v>
      </c>
      <c r="J346" s="54">
        <v>0</v>
      </c>
      <c r="K346" s="54">
        <v>0</v>
      </c>
      <c r="L346" s="54">
        <v>0</v>
      </c>
      <c r="M346" s="54">
        <v>0</v>
      </c>
      <c r="N346" s="54">
        <v>0</v>
      </c>
      <c r="T346" s="149"/>
      <c r="U346" s="149" t="s">
        <v>637</v>
      </c>
      <c r="V346" s="288">
        <v>0</v>
      </c>
      <c r="W346" s="288">
        <v>0</v>
      </c>
      <c r="X346" s="288">
        <v>0</v>
      </c>
      <c r="Y346" s="288">
        <v>0</v>
      </c>
      <c r="Z346" s="288">
        <v>0</v>
      </c>
      <c r="AA346" s="288">
        <v>0</v>
      </c>
      <c r="AB346" s="288">
        <v>0</v>
      </c>
      <c r="AC346" s="288">
        <v>0</v>
      </c>
      <c r="AD346" s="288">
        <v>0</v>
      </c>
      <c r="AE346" s="288">
        <v>0</v>
      </c>
      <c r="AF346" s="288">
        <v>0</v>
      </c>
      <c r="AG346" s="288">
        <v>0</v>
      </c>
    </row>
    <row r="347" spans="1:33">
      <c r="B347" s="3" t="s">
        <v>398</v>
      </c>
      <c r="C347" s="54">
        <v>-11948.72875</v>
      </c>
      <c r="D347" s="54">
        <v>0</v>
      </c>
      <c r="E347" s="54">
        <v>0</v>
      </c>
      <c r="F347" s="54">
        <v>0</v>
      </c>
      <c r="G347" s="54">
        <v>0</v>
      </c>
      <c r="H347" s="54">
        <v>-2514.0757200710759</v>
      </c>
      <c r="I347" s="54">
        <v>-7739.4320633834868</v>
      </c>
      <c r="J347" s="54">
        <v>-1167.4566990629048</v>
      </c>
      <c r="K347" s="54">
        <v>-521.91844396991792</v>
      </c>
      <c r="L347" s="54">
        <v>-5.845823512614297</v>
      </c>
      <c r="M347" s="54">
        <v>0</v>
      </c>
      <c r="N347" s="54">
        <v>0</v>
      </c>
      <c r="T347" s="149"/>
      <c r="U347" s="149" t="s">
        <v>398</v>
      </c>
      <c r="V347" s="288">
        <v>-11948.72875</v>
      </c>
      <c r="W347" s="288">
        <v>0</v>
      </c>
      <c r="X347" s="288">
        <v>0</v>
      </c>
      <c r="Y347" s="288">
        <v>0</v>
      </c>
      <c r="Z347" s="288">
        <v>0</v>
      </c>
      <c r="AA347" s="288">
        <v>-2514.0757200710759</v>
      </c>
      <c r="AB347" s="288">
        <v>-7739.4320633834868</v>
      </c>
      <c r="AC347" s="288">
        <v>-1167.4566990629048</v>
      </c>
      <c r="AD347" s="288">
        <v>-521.91844396991792</v>
      </c>
      <c r="AE347" s="288">
        <v>-5.845823512614297</v>
      </c>
      <c r="AF347" s="288">
        <v>0</v>
      </c>
      <c r="AG347" s="288">
        <v>0</v>
      </c>
    </row>
    <row r="348" spans="1:33">
      <c r="B348" s="3" t="s">
        <v>630</v>
      </c>
      <c r="C348" s="54">
        <v>0</v>
      </c>
      <c r="D348" s="54">
        <v>0</v>
      </c>
      <c r="E348" s="54">
        <v>0</v>
      </c>
      <c r="F348" s="54">
        <v>0</v>
      </c>
      <c r="G348" s="54">
        <v>0</v>
      </c>
      <c r="H348" s="54">
        <v>0</v>
      </c>
      <c r="I348" s="54">
        <v>0</v>
      </c>
      <c r="J348" s="54">
        <v>0</v>
      </c>
      <c r="K348" s="54">
        <v>0</v>
      </c>
      <c r="L348" s="54">
        <v>0</v>
      </c>
      <c r="M348" s="54">
        <v>0</v>
      </c>
      <c r="N348" s="54">
        <v>0</v>
      </c>
      <c r="T348" s="149"/>
      <c r="U348" s="149" t="s">
        <v>630</v>
      </c>
      <c r="V348" s="288">
        <v>0</v>
      </c>
      <c r="W348" s="288">
        <v>0</v>
      </c>
      <c r="X348" s="288">
        <v>0</v>
      </c>
      <c r="Y348" s="288">
        <v>0</v>
      </c>
      <c r="Z348" s="288">
        <v>0</v>
      </c>
      <c r="AA348" s="288">
        <v>0</v>
      </c>
      <c r="AB348" s="288">
        <v>0</v>
      </c>
      <c r="AC348" s="288">
        <v>0</v>
      </c>
      <c r="AD348" s="288">
        <v>0</v>
      </c>
      <c r="AE348" s="288">
        <v>0</v>
      </c>
      <c r="AF348" s="288">
        <v>0</v>
      </c>
      <c r="AG348" s="288">
        <v>0</v>
      </c>
    </row>
    <row r="349" spans="1:33">
      <c r="B349" s="3" t="s">
        <v>647</v>
      </c>
      <c r="C349" s="54">
        <v>-123385065.58</v>
      </c>
      <c r="D349" s="54">
        <v>-2993302.1500845742</v>
      </c>
      <c r="E349" s="54">
        <v>-38692866.652190939</v>
      </c>
      <c r="F349" s="54">
        <v>-8649371.3404719587</v>
      </c>
      <c r="G349" s="54">
        <v>0</v>
      </c>
      <c r="H349" s="54">
        <v>-8261351.8637716267</v>
      </c>
      <c r="I349" s="54">
        <v>-58633231.242875114</v>
      </c>
      <c r="J349" s="54">
        <v>-5125794.8981958404</v>
      </c>
      <c r="K349" s="54">
        <v>-1029147.4324099498</v>
      </c>
      <c r="L349" s="54">
        <v>0</v>
      </c>
      <c r="M349" s="54">
        <v>0</v>
      </c>
      <c r="N349" s="54">
        <v>0</v>
      </c>
      <c r="T349" s="149"/>
      <c r="U349" s="149" t="s">
        <v>647</v>
      </c>
      <c r="V349" s="288">
        <v>-123385065.58</v>
      </c>
      <c r="W349" s="288">
        <v>-2993302.1500845742</v>
      </c>
      <c r="X349" s="288">
        <v>-38692866.652190939</v>
      </c>
      <c r="Y349" s="288">
        <v>-8649371.3404719587</v>
      </c>
      <c r="Z349" s="288">
        <v>0</v>
      </c>
      <c r="AA349" s="288">
        <v>-8261351.8637716267</v>
      </c>
      <c r="AB349" s="288">
        <v>-58633231.242875114</v>
      </c>
      <c r="AC349" s="288">
        <v>-5125794.8981958404</v>
      </c>
      <c r="AD349" s="288">
        <v>-1029147.4324099498</v>
      </c>
      <c r="AE349" s="288">
        <v>0</v>
      </c>
      <c r="AF349" s="288">
        <v>0</v>
      </c>
      <c r="AG349" s="288">
        <v>0</v>
      </c>
    </row>
    <row r="350" spans="1:33">
      <c r="B350" s="3" t="s">
        <v>249</v>
      </c>
      <c r="C350" s="54">
        <v>-15804370.008749999</v>
      </c>
      <c r="D350" s="54">
        <v>-239112.53436285965</v>
      </c>
      <c r="E350" s="54">
        <v>-4040333.7162471018</v>
      </c>
      <c r="F350" s="54">
        <v>-1295331.5143684102</v>
      </c>
      <c r="G350" s="54">
        <v>0</v>
      </c>
      <c r="H350" s="54">
        <v>-1988627.4009714904</v>
      </c>
      <c r="I350" s="54">
        <v>-6885260.2544642268</v>
      </c>
      <c r="J350" s="54">
        <v>-951631.59081645729</v>
      </c>
      <c r="K350" s="54">
        <v>-398747.52440390247</v>
      </c>
      <c r="L350" s="54">
        <v>-5325.4731155501977</v>
      </c>
      <c r="M350" s="54">
        <v>0</v>
      </c>
      <c r="N350" s="54">
        <v>0</v>
      </c>
      <c r="T350" s="149"/>
      <c r="U350" s="149" t="s">
        <v>249</v>
      </c>
      <c r="V350" s="288">
        <v>-15804370.008749999</v>
      </c>
      <c r="W350" s="288">
        <v>-239112.53436285965</v>
      </c>
      <c r="X350" s="288">
        <v>-4040333.7162471018</v>
      </c>
      <c r="Y350" s="288">
        <v>-1295331.5143684102</v>
      </c>
      <c r="Z350" s="288">
        <v>0</v>
      </c>
      <c r="AA350" s="288">
        <v>-1988627.4009714904</v>
      </c>
      <c r="AB350" s="288">
        <v>-6885260.2544642268</v>
      </c>
      <c r="AC350" s="288">
        <v>-951631.59081645729</v>
      </c>
      <c r="AD350" s="288">
        <v>-398747.52440390247</v>
      </c>
      <c r="AE350" s="288">
        <v>-5325.4731155501977</v>
      </c>
      <c r="AF350" s="288">
        <v>0</v>
      </c>
      <c r="AG350" s="288">
        <v>0</v>
      </c>
    </row>
    <row r="351" spans="1:33">
      <c r="B351" s="3" t="s">
        <v>634</v>
      </c>
      <c r="C351" s="54">
        <v>-120341914.20791696</v>
      </c>
      <c r="D351" s="54">
        <v>-5134718.1341302134</v>
      </c>
      <c r="E351" s="54">
        <v>-88130234.274396792</v>
      </c>
      <c r="F351" s="54">
        <v>-27076961.799389958</v>
      </c>
      <c r="G351" s="54">
        <v>0</v>
      </c>
      <c r="H351" s="54">
        <v>0</v>
      </c>
      <c r="I351" s="54">
        <v>0</v>
      </c>
      <c r="J351" s="54">
        <v>0</v>
      </c>
      <c r="K351" s="54">
        <v>0</v>
      </c>
      <c r="L351" s="54">
        <v>0</v>
      </c>
      <c r="M351" s="54">
        <v>0</v>
      </c>
      <c r="N351" s="54">
        <v>0</v>
      </c>
      <c r="T351" s="149"/>
      <c r="U351" s="149" t="s">
        <v>634</v>
      </c>
      <c r="V351" s="288">
        <v>-120341914.207917</v>
      </c>
      <c r="W351" s="288">
        <v>-5134718.1341302134</v>
      </c>
      <c r="X351" s="288">
        <v>-88130234.274396792</v>
      </c>
      <c r="Y351" s="288">
        <v>-27076961.799389958</v>
      </c>
      <c r="Z351" s="288">
        <v>0</v>
      </c>
      <c r="AA351" s="288">
        <v>0</v>
      </c>
      <c r="AB351" s="288">
        <v>0</v>
      </c>
      <c r="AC351" s="288">
        <v>0</v>
      </c>
      <c r="AD351" s="288">
        <v>0</v>
      </c>
      <c r="AE351" s="288">
        <v>0</v>
      </c>
      <c r="AF351" s="288">
        <v>0</v>
      </c>
      <c r="AG351" s="288">
        <v>0</v>
      </c>
    </row>
    <row r="352" spans="1:33">
      <c r="B352" s="3" t="s">
        <v>636</v>
      </c>
      <c r="C352" s="54">
        <v>-31659594.246666703</v>
      </c>
      <c r="D352" s="54">
        <v>0</v>
      </c>
      <c r="E352" s="54">
        <v>0</v>
      </c>
      <c r="F352" s="54">
        <v>0</v>
      </c>
      <c r="G352" s="54">
        <v>0</v>
      </c>
      <c r="H352" s="54">
        <v>-6082554.5330650453</v>
      </c>
      <c r="I352" s="54">
        <v>-21344216.856144946</v>
      </c>
      <c r="J352" s="54">
        <v>-3004591.80528042</v>
      </c>
      <c r="K352" s="54">
        <v>-1211921.6746560324</v>
      </c>
      <c r="L352" s="54">
        <v>-16309.377520256778</v>
      </c>
      <c r="M352" s="54">
        <v>0</v>
      </c>
      <c r="N352" s="54">
        <v>0</v>
      </c>
      <c r="T352" s="149"/>
      <c r="U352" s="149" t="s">
        <v>636</v>
      </c>
      <c r="V352" s="288">
        <v>-31659594.2466667</v>
      </c>
      <c r="W352" s="288">
        <v>0</v>
      </c>
      <c r="X352" s="288">
        <v>0</v>
      </c>
      <c r="Y352" s="288">
        <v>0</v>
      </c>
      <c r="Z352" s="288">
        <v>0</v>
      </c>
      <c r="AA352" s="288">
        <v>-6082554.5330650453</v>
      </c>
      <c r="AB352" s="288">
        <v>-21344216.856144946</v>
      </c>
      <c r="AC352" s="288">
        <v>-3004591.80528042</v>
      </c>
      <c r="AD352" s="288">
        <v>-1211921.6746560324</v>
      </c>
      <c r="AE352" s="288">
        <v>-16309.377520256778</v>
      </c>
      <c r="AF352" s="288">
        <v>0</v>
      </c>
      <c r="AG352" s="288">
        <v>0</v>
      </c>
    </row>
    <row r="353" spans="1:33">
      <c r="B353" s="3" t="s">
        <v>632</v>
      </c>
      <c r="C353" s="54">
        <v>-278791184.57791698</v>
      </c>
      <c r="D353" s="54">
        <v>-5490143.3926859908</v>
      </c>
      <c r="E353" s="54">
        <v>-67270882.73410055</v>
      </c>
      <c r="F353" s="54">
        <v>-19106150.692160062</v>
      </c>
      <c r="G353" s="54">
        <v>0</v>
      </c>
      <c r="H353" s="54">
        <v>-34275434.803986847</v>
      </c>
      <c r="I353" s="54">
        <v>-128100053.29549403</v>
      </c>
      <c r="J353" s="54">
        <v>-17533688.625662968</v>
      </c>
      <c r="K353" s="54">
        <v>-6942243.1363617023</v>
      </c>
      <c r="L353" s="54">
        <v>-72587.897464800859</v>
      </c>
      <c r="M353" s="54">
        <v>0</v>
      </c>
      <c r="N353" s="54">
        <v>0</v>
      </c>
      <c r="T353" s="149"/>
      <c r="U353" s="149" t="s">
        <v>632</v>
      </c>
      <c r="V353" s="288">
        <v>-278791184.57791698</v>
      </c>
      <c r="W353" s="288">
        <v>-5490143.3926859908</v>
      </c>
      <c r="X353" s="288">
        <v>-67270882.73410055</v>
      </c>
      <c r="Y353" s="288">
        <v>-19106150.692160062</v>
      </c>
      <c r="Z353" s="288">
        <v>0</v>
      </c>
      <c r="AA353" s="288">
        <v>-34275434.803986847</v>
      </c>
      <c r="AB353" s="288">
        <v>-128100053.29549403</v>
      </c>
      <c r="AC353" s="288">
        <v>-17533688.625662968</v>
      </c>
      <c r="AD353" s="288">
        <v>-6942243.1363617023</v>
      </c>
      <c r="AE353" s="288">
        <v>-72587.897464800859</v>
      </c>
      <c r="AF353" s="288">
        <v>0</v>
      </c>
      <c r="AG353" s="288">
        <v>0</v>
      </c>
    </row>
    <row r="354" spans="1:33">
      <c r="B354" s="3" t="s">
        <v>639</v>
      </c>
      <c r="C354" s="54">
        <v>-978621.3091666667</v>
      </c>
      <c r="D354" s="54">
        <v>-41755.564681667296</v>
      </c>
      <c r="E354" s="54">
        <v>-716675.69699586299</v>
      </c>
      <c r="F354" s="54">
        <v>-220190.04748913649</v>
      </c>
      <c r="G354" s="54">
        <v>0</v>
      </c>
      <c r="H354" s="54">
        <v>0</v>
      </c>
      <c r="I354" s="54">
        <v>0</v>
      </c>
      <c r="J354" s="54">
        <v>0</v>
      </c>
      <c r="K354" s="54">
        <v>0</v>
      </c>
      <c r="L354" s="54">
        <v>0</v>
      </c>
      <c r="M354" s="54">
        <v>0</v>
      </c>
      <c r="N354" s="54">
        <v>0</v>
      </c>
      <c r="T354" s="149"/>
      <c r="U354" s="149" t="s">
        <v>639</v>
      </c>
      <c r="V354" s="288">
        <v>-978621.30916666705</v>
      </c>
      <c r="W354" s="288">
        <v>-41755.564681667296</v>
      </c>
      <c r="X354" s="288">
        <v>-716675.69699586299</v>
      </c>
      <c r="Y354" s="288">
        <v>-220190.04748913649</v>
      </c>
      <c r="Z354" s="288">
        <v>0</v>
      </c>
      <c r="AA354" s="288">
        <v>0</v>
      </c>
      <c r="AB354" s="288">
        <v>0</v>
      </c>
      <c r="AC354" s="288">
        <v>0</v>
      </c>
      <c r="AD354" s="288">
        <v>0</v>
      </c>
      <c r="AE354" s="288">
        <v>0</v>
      </c>
      <c r="AF354" s="288">
        <v>0</v>
      </c>
      <c r="AG354" s="288">
        <v>0</v>
      </c>
    </row>
    <row r="355" spans="1:33">
      <c r="B355" s="3" t="s">
        <v>662</v>
      </c>
      <c r="C355" s="54">
        <v>0</v>
      </c>
      <c r="D355" s="54">
        <v>0</v>
      </c>
      <c r="E355" s="54">
        <v>0</v>
      </c>
      <c r="F355" s="54">
        <v>0</v>
      </c>
      <c r="G355" s="54">
        <v>0</v>
      </c>
      <c r="H355" s="54">
        <v>0</v>
      </c>
      <c r="I355" s="54">
        <v>0</v>
      </c>
      <c r="J355" s="54">
        <v>0</v>
      </c>
      <c r="K355" s="54">
        <v>0</v>
      </c>
      <c r="L355" s="54">
        <v>0</v>
      </c>
      <c r="M355" s="54">
        <v>0</v>
      </c>
      <c r="N355" s="54">
        <v>0</v>
      </c>
      <c r="T355" s="149"/>
      <c r="U355" s="149" t="s">
        <v>662</v>
      </c>
      <c r="V355" s="288">
        <v>0</v>
      </c>
      <c r="W355" s="288">
        <v>0</v>
      </c>
      <c r="X355" s="288">
        <v>0</v>
      </c>
      <c r="Y355" s="288">
        <v>0</v>
      </c>
      <c r="Z355" s="288">
        <v>0</v>
      </c>
      <c r="AA355" s="288">
        <v>0</v>
      </c>
      <c r="AB355" s="288">
        <v>0</v>
      </c>
      <c r="AC355" s="288">
        <v>0</v>
      </c>
      <c r="AD355" s="288">
        <v>0</v>
      </c>
      <c r="AE355" s="288">
        <v>0</v>
      </c>
      <c r="AF355" s="288">
        <v>0</v>
      </c>
      <c r="AG355" s="288">
        <v>0</v>
      </c>
    </row>
    <row r="356" spans="1:33">
      <c r="C356" s="67">
        <v>-546984005.142084</v>
      </c>
      <c r="D356" s="67">
        <v>-13899255.673028639</v>
      </c>
      <c r="E356" s="67">
        <v>-198953292.41393125</v>
      </c>
      <c r="F356" s="67">
        <v>-56348362.346379526</v>
      </c>
      <c r="G356" s="67">
        <v>0</v>
      </c>
      <c r="H356" s="67">
        <v>-50638785.124181747</v>
      </c>
      <c r="I356" s="67">
        <v>-189954028.46020842</v>
      </c>
      <c r="J356" s="67">
        <v>-27513470.844154749</v>
      </c>
      <c r="K356" s="67">
        <v>-9582581.6862755567</v>
      </c>
      <c r="L356" s="67">
        <v>-94228.593924120447</v>
      </c>
      <c r="M356" s="67">
        <v>0</v>
      </c>
      <c r="N356" s="67">
        <v>0</v>
      </c>
      <c r="T356" s="149"/>
      <c r="U356" s="149"/>
      <c r="V356" s="289">
        <v>-546984005.14208412</v>
      </c>
      <c r="W356" s="289">
        <v>-13899255.673028639</v>
      </c>
      <c r="X356" s="289">
        <v>-198953292.41393125</v>
      </c>
      <c r="Y356" s="289">
        <v>-56348362.346379526</v>
      </c>
      <c r="Z356" s="289">
        <v>0</v>
      </c>
      <c r="AA356" s="289">
        <v>-50638785.124181747</v>
      </c>
      <c r="AB356" s="289">
        <v>-189954028.46020842</v>
      </c>
      <c r="AC356" s="289">
        <v>-27513470.844154749</v>
      </c>
      <c r="AD356" s="289">
        <v>-9582581.6862755567</v>
      </c>
      <c r="AE356" s="289">
        <v>-94228.593924120447</v>
      </c>
      <c r="AF356" s="289">
        <v>0</v>
      </c>
      <c r="AG356" s="289">
        <v>0</v>
      </c>
    </row>
    <row r="357" spans="1:33">
      <c r="A357" s="89"/>
      <c r="C357" s="249">
        <v>0</v>
      </c>
      <c r="D357" s="249">
        <v>0</v>
      </c>
      <c r="E357" s="249">
        <v>0</v>
      </c>
      <c r="F357" s="249">
        <v>0</v>
      </c>
      <c r="G357" s="249">
        <v>0</v>
      </c>
      <c r="H357" s="249">
        <v>0</v>
      </c>
      <c r="I357" s="249">
        <v>0</v>
      </c>
      <c r="J357" s="249">
        <v>0</v>
      </c>
      <c r="K357" s="249">
        <v>0</v>
      </c>
      <c r="L357" s="249">
        <v>0</v>
      </c>
      <c r="M357" s="249">
        <v>0</v>
      </c>
      <c r="N357" s="249">
        <v>0</v>
      </c>
      <c r="T357" s="148"/>
      <c r="U357" s="149"/>
      <c r="V357" s="287">
        <v>0</v>
      </c>
      <c r="W357" s="287">
        <v>0</v>
      </c>
      <c r="X357" s="287">
        <v>0</v>
      </c>
      <c r="Y357" s="287">
        <v>0</v>
      </c>
      <c r="Z357" s="287">
        <v>0</v>
      </c>
      <c r="AA357" s="287">
        <v>0</v>
      </c>
      <c r="AB357" s="287">
        <v>0</v>
      </c>
      <c r="AC357" s="287">
        <v>0</v>
      </c>
      <c r="AD357" s="287">
        <v>0</v>
      </c>
      <c r="AE357" s="287">
        <v>0</v>
      </c>
      <c r="AF357" s="287">
        <v>0</v>
      </c>
      <c r="AG357" s="287">
        <v>0</v>
      </c>
    </row>
    <row r="358" spans="1:33">
      <c r="A358" s="3" t="s">
        <v>1126</v>
      </c>
      <c r="C358" s="54">
        <v>322110225.63333297</v>
      </c>
      <c r="D358" s="54">
        <v>8728294.9525795747</v>
      </c>
      <c r="E358" s="54">
        <v>133702699.12525773</v>
      </c>
      <c r="F358" s="54">
        <v>40343627.510013275</v>
      </c>
      <c r="G358" s="54">
        <v>0</v>
      </c>
      <c r="H358" s="54">
        <v>25665862.420874268</v>
      </c>
      <c r="I358" s="54">
        <v>92843207.253582954</v>
      </c>
      <c r="J358" s="54">
        <v>16018418.959573787</v>
      </c>
      <c r="K358" s="54">
        <v>4754735.9790913649</v>
      </c>
      <c r="L358" s="54">
        <v>53379.43235994663</v>
      </c>
      <c r="M358" s="54">
        <v>0</v>
      </c>
      <c r="N358" s="54">
        <v>0</v>
      </c>
      <c r="T358" s="149" t="s">
        <v>1126</v>
      </c>
      <c r="U358" s="149"/>
      <c r="V358" s="288">
        <v>322110225.63333297</v>
      </c>
      <c r="W358" s="288">
        <v>8728294.9525795784</v>
      </c>
      <c r="X358" s="288">
        <v>133702699.12525773</v>
      </c>
      <c r="Y358" s="288">
        <v>40343627.510013275</v>
      </c>
      <c r="Z358" s="288">
        <v>0</v>
      </c>
      <c r="AA358" s="288">
        <v>25665862.420874268</v>
      </c>
      <c r="AB358" s="288">
        <v>92843207.253582954</v>
      </c>
      <c r="AC358" s="288">
        <v>16018418.959573787</v>
      </c>
      <c r="AD358" s="288">
        <v>4754735.9790913649</v>
      </c>
      <c r="AE358" s="288">
        <v>53379.432359946659</v>
      </c>
      <c r="AF358" s="288">
        <v>0</v>
      </c>
      <c r="AG358" s="288">
        <v>0</v>
      </c>
    </row>
    <row r="359" spans="1:33">
      <c r="A359" s="89" t="s">
        <v>1003</v>
      </c>
      <c r="T359" s="148" t="s">
        <v>1003</v>
      </c>
      <c r="U359" s="149"/>
      <c r="V359" s="288"/>
      <c r="W359" s="149"/>
      <c r="X359" s="149"/>
      <c r="Y359" s="149"/>
      <c r="Z359" s="149"/>
      <c r="AA359" s="149"/>
      <c r="AB359" s="149"/>
      <c r="AC359" s="149"/>
      <c r="AD359" s="149"/>
      <c r="AE359" s="149"/>
      <c r="AF359" s="149"/>
      <c r="AG359" s="149"/>
    </row>
    <row r="360" spans="1:33">
      <c r="A360" s="89" t="s">
        <v>1127</v>
      </c>
      <c r="C360" s="155">
        <v>0.99999999999999978</v>
      </c>
      <c r="D360" s="155">
        <v>2.7097230258424754E-2</v>
      </c>
      <c r="E360" s="155">
        <v>0.41508368404750751</v>
      </c>
      <c r="F360" s="155">
        <v>0.12524789435259204</v>
      </c>
      <c r="G360" s="155">
        <v>0</v>
      </c>
      <c r="H360" s="155">
        <v>7.9680371433133057E-2</v>
      </c>
      <c r="I360" s="155">
        <v>0.28823427468356427</v>
      </c>
      <c r="J360" s="155">
        <v>4.972961950549188E-2</v>
      </c>
      <c r="K360" s="155">
        <v>1.4761207812458004E-2</v>
      </c>
      <c r="L360" s="155">
        <v>1.6571790682829771E-4</v>
      </c>
      <c r="M360" s="155">
        <v>0</v>
      </c>
      <c r="N360" s="155">
        <v>0</v>
      </c>
      <c r="T360" s="148" t="s">
        <v>1127</v>
      </c>
      <c r="U360" s="149"/>
      <c r="V360" s="157">
        <v>0.99999999999999978</v>
      </c>
      <c r="W360" s="157">
        <v>2.7097230258424764E-2</v>
      </c>
      <c r="X360" s="157">
        <v>0.41508368404750751</v>
      </c>
      <c r="Y360" s="157">
        <v>0.12524789435259204</v>
      </c>
      <c r="Z360" s="157">
        <v>0</v>
      </c>
      <c r="AA360" s="157">
        <v>7.9680371433133057E-2</v>
      </c>
      <c r="AB360" s="157">
        <v>0.28823427468356427</v>
      </c>
      <c r="AC360" s="157">
        <v>4.972961950549188E-2</v>
      </c>
      <c r="AD360" s="157">
        <v>1.4761207812458004E-2</v>
      </c>
      <c r="AE360" s="157">
        <v>1.6571790682829782E-4</v>
      </c>
      <c r="AF360" s="157">
        <v>0</v>
      </c>
      <c r="AG360" s="157">
        <v>0</v>
      </c>
    </row>
    <row r="361" spans="1:33">
      <c r="D361" s="165">
        <v>0</v>
      </c>
      <c r="E361" s="165">
        <v>0</v>
      </c>
      <c r="F361" s="165">
        <v>0</v>
      </c>
      <c r="G361" s="165">
        <v>0</v>
      </c>
      <c r="H361" s="165">
        <v>0</v>
      </c>
      <c r="I361" s="165">
        <v>0</v>
      </c>
      <c r="J361" s="165">
        <v>0</v>
      </c>
      <c r="K361" s="165">
        <v>0</v>
      </c>
      <c r="L361" s="165">
        <v>0</v>
      </c>
      <c r="M361" s="165">
        <v>0</v>
      </c>
      <c r="N361" s="165">
        <v>0</v>
      </c>
      <c r="T361" s="149"/>
      <c r="U361" s="149"/>
      <c r="V361" s="149"/>
      <c r="W361" s="149"/>
      <c r="X361" s="149"/>
      <c r="Y361" s="149"/>
      <c r="Z361" s="149"/>
      <c r="AA361" s="149"/>
      <c r="AB361" s="149"/>
      <c r="AC361" s="149"/>
      <c r="AD361" s="149"/>
      <c r="AE361" s="149"/>
      <c r="AF361" s="149"/>
      <c r="AG361" s="149"/>
    </row>
    <row r="362" spans="1:33">
      <c r="T362" s="149"/>
      <c r="U362" s="149"/>
      <c r="V362" s="149"/>
      <c r="W362" s="149"/>
      <c r="X362" s="149"/>
      <c r="Y362" s="149"/>
      <c r="Z362" s="149"/>
      <c r="AA362" s="149"/>
      <c r="AB362" s="149"/>
      <c r="AC362" s="149"/>
      <c r="AD362" s="149"/>
      <c r="AE362" s="149"/>
      <c r="AF362" s="149"/>
      <c r="AG362" s="149"/>
    </row>
    <row r="363" spans="1:33">
      <c r="T363" s="149"/>
      <c r="U363" s="149"/>
      <c r="V363" s="149"/>
      <c r="W363" s="149"/>
      <c r="X363" s="149"/>
      <c r="Y363" s="149"/>
      <c r="Z363" s="149"/>
      <c r="AA363" s="149"/>
      <c r="AB363" s="149"/>
      <c r="AC363" s="149"/>
      <c r="AD363" s="149"/>
      <c r="AE363" s="149"/>
      <c r="AF363" s="149"/>
      <c r="AG363" s="149"/>
    </row>
    <row r="364" spans="1:33">
      <c r="A364" s="146" t="s">
        <v>1128</v>
      </c>
      <c r="C364" s="278" t="s">
        <v>58</v>
      </c>
      <c r="D364" s="278" t="s">
        <v>962</v>
      </c>
      <c r="E364" s="278" t="s">
        <v>959</v>
      </c>
      <c r="F364" s="278" t="s">
        <v>721</v>
      </c>
      <c r="G364" s="278" t="s">
        <v>1047</v>
      </c>
      <c r="H364" s="278" t="s">
        <v>723</v>
      </c>
      <c r="I364" s="278" t="s">
        <v>749</v>
      </c>
      <c r="J364" s="278" t="s">
        <v>725</v>
      </c>
      <c r="K364" s="278" t="s">
        <v>1048</v>
      </c>
      <c r="L364" s="278" t="s">
        <v>120</v>
      </c>
      <c r="M364" s="278" t="s">
        <v>59</v>
      </c>
      <c r="N364" s="278" t="s">
        <v>728</v>
      </c>
      <c r="T364" s="147" t="s">
        <v>1128</v>
      </c>
      <c r="U364" s="149"/>
      <c r="V364" s="280" t="s">
        <v>58</v>
      </c>
      <c r="W364" s="280" t="s">
        <v>962</v>
      </c>
      <c r="X364" s="280" t="s">
        <v>959</v>
      </c>
      <c r="Y364" s="280" t="s">
        <v>721</v>
      </c>
      <c r="Z364" s="280" t="s">
        <v>1047</v>
      </c>
      <c r="AA364" s="280" t="s">
        <v>723</v>
      </c>
      <c r="AB364" s="280" t="s">
        <v>749</v>
      </c>
      <c r="AC364" s="280" t="s">
        <v>725</v>
      </c>
      <c r="AD364" s="280" t="s">
        <v>1048</v>
      </c>
      <c r="AE364" s="280" t="s">
        <v>120</v>
      </c>
      <c r="AF364" s="280" t="s">
        <v>59</v>
      </c>
      <c r="AG364" s="280" t="s">
        <v>728</v>
      </c>
    </row>
    <row r="365" spans="1:33">
      <c r="A365" s="3" t="s">
        <v>1129</v>
      </c>
      <c r="C365" s="54">
        <v>12322239099.110001</v>
      </c>
      <c r="D365" s="54">
        <v>161375363.95174661</v>
      </c>
      <c r="E365" s="54">
        <v>2769685896.9795461</v>
      </c>
      <c r="F365" s="54">
        <v>851074674.64192092</v>
      </c>
      <c r="G365" s="54">
        <v>0</v>
      </c>
      <c r="H365" s="54">
        <v>1640817624.0655763</v>
      </c>
      <c r="I365" s="54">
        <v>5757523359.6529179</v>
      </c>
      <c r="J365" s="54">
        <v>810430304.5192492</v>
      </c>
      <c r="K365" s="54">
        <v>326932308.55304396</v>
      </c>
      <c r="L365" s="54">
        <v>4399566.7459993456</v>
      </c>
      <c r="M365" s="54">
        <v>0</v>
      </c>
      <c r="N365" s="54">
        <v>0</v>
      </c>
      <c r="T365" s="149" t="s">
        <v>1129</v>
      </c>
      <c r="U365" s="149"/>
      <c r="V365" s="288">
        <v>12322239099.110001</v>
      </c>
      <c r="W365" s="288">
        <v>161375363.95174664</v>
      </c>
      <c r="X365" s="288">
        <v>2769685896.9795461</v>
      </c>
      <c r="Y365" s="288">
        <v>851074674.64192104</v>
      </c>
      <c r="Z365" s="288">
        <v>0</v>
      </c>
      <c r="AA365" s="288">
        <v>1640817624.0655766</v>
      </c>
      <c r="AB365" s="288">
        <v>5757523359.6529188</v>
      </c>
      <c r="AC365" s="288">
        <v>810430304.51924908</v>
      </c>
      <c r="AD365" s="288">
        <v>326932308.55304402</v>
      </c>
      <c r="AE365" s="288">
        <v>4399566.7459993456</v>
      </c>
      <c r="AF365" s="288">
        <v>0</v>
      </c>
      <c r="AG365" s="288">
        <v>0</v>
      </c>
    </row>
    <row r="366" spans="1:33">
      <c r="A366" s="3" t="s">
        <v>1094</v>
      </c>
      <c r="C366" s="54">
        <v>6144353250.3225069</v>
      </c>
      <c r="D366" s="54">
        <v>64351677.321529344</v>
      </c>
      <c r="E366" s="54">
        <v>1104528746.1886137</v>
      </c>
      <c r="F366" s="54">
        <v>339334218.30436474</v>
      </c>
      <c r="G366" s="54">
        <v>0</v>
      </c>
      <c r="H366" s="54">
        <v>890703325.45972919</v>
      </c>
      <c r="I366" s="54">
        <v>3125588830.7368469</v>
      </c>
      <c r="J366" s="54">
        <v>439990426.63532829</v>
      </c>
      <c r="K366" s="54">
        <v>177467747.67446306</v>
      </c>
      <c r="L366" s="54">
        <v>2388278.0016324776</v>
      </c>
      <c r="M366" s="54">
        <v>0</v>
      </c>
      <c r="N366" s="54">
        <v>0</v>
      </c>
      <c r="T366" s="149" t="s">
        <v>1094</v>
      </c>
      <c r="U366" s="149"/>
      <c r="V366" s="288">
        <v>6144353250.3225069</v>
      </c>
      <c r="W366" s="288">
        <v>64351677.321529344</v>
      </c>
      <c r="X366" s="288">
        <v>1104528746.1886137</v>
      </c>
      <c r="Y366" s="288">
        <v>339334218.30436474</v>
      </c>
      <c r="Z366" s="288">
        <v>0</v>
      </c>
      <c r="AA366" s="288">
        <v>890703325.45972919</v>
      </c>
      <c r="AB366" s="288">
        <v>3125588830.7368469</v>
      </c>
      <c r="AC366" s="288">
        <v>439990426.63532829</v>
      </c>
      <c r="AD366" s="288">
        <v>177467747.67446306</v>
      </c>
      <c r="AE366" s="288">
        <v>2388278.0016324776</v>
      </c>
      <c r="AF366" s="288">
        <v>0</v>
      </c>
      <c r="AG366" s="288">
        <v>0</v>
      </c>
    </row>
    <row r="367" spans="1:33">
      <c r="A367" s="3" t="s">
        <v>1130</v>
      </c>
      <c r="C367" s="54">
        <v>6777379345.6566677</v>
      </c>
      <c r="D367" s="54">
        <v>261588169.81625</v>
      </c>
      <c r="E367" s="54">
        <v>2049644199.445833</v>
      </c>
      <c r="F367" s="54">
        <v>497417255.17666668</v>
      </c>
      <c r="G367" s="54">
        <v>0</v>
      </c>
      <c r="H367" s="54">
        <v>602402717.84625006</v>
      </c>
      <c r="I367" s="54">
        <v>2892693773.4941678</v>
      </c>
      <c r="J367" s="54">
        <v>343681786.08041668</v>
      </c>
      <c r="K367" s="54">
        <v>129951443.79708341</v>
      </c>
      <c r="L367" s="54">
        <v>0</v>
      </c>
      <c r="M367" s="54">
        <v>0</v>
      </c>
      <c r="N367" s="54">
        <v>0</v>
      </c>
      <c r="T367" s="149" t="s">
        <v>1130</v>
      </c>
      <c r="U367" s="149"/>
      <c r="V367" s="288">
        <v>6777379345.6566677</v>
      </c>
      <c r="W367" s="288">
        <v>261588169.81625</v>
      </c>
      <c r="X367" s="288">
        <v>2049644199.445833</v>
      </c>
      <c r="Y367" s="288">
        <v>497417255.17666668</v>
      </c>
      <c r="Z367" s="288">
        <v>0</v>
      </c>
      <c r="AA367" s="288">
        <v>602402717.84625006</v>
      </c>
      <c r="AB367" s="288">
        <v>2892693773.4941678</v>
      </c>
      <c r="AC367" s="288">
        <v>343681786.08041668</v>
      </c>
      <c r="AD367" s="288">
        <v>129951443.79708341</v>
      </c>
      <c r="AE367" s="288">
        <v>0</v>
      </c>
      <c r="AF367" s="288">
        <v>0</v>
      </c>
      <c r="AG367" s="288">
        <v>0</v>
      </c>
    </row>
    <row r="368" spans="1:33">
      <c r="A368" s="3" t="s">
        <v>1112</v>
      </c>
      <c r="C368" s="54">
        <v>1216934523.1612499</v>
      </c>
      <c r="D368" s="54">
        <v>28257976.642105471</v>
      </c>
      <c r="E368" s="54">
        <v>338074080.53146702</v>
      </c>
      <c r="F368" s="54">
        <v>88464710.407500878</v>
      </c>
      <c r="G368" s="54">
        <v>0</v>
      </c>
      <c r="H368" s="54">
        <v>149804930.04315963</v>
      </c>
      <c r="I368" s="54">
        <v>499091260.45658487</v>
      </c>
      <c r="J368" s="54">
        <v>81199417.416447148</v>
      </c>
      <c r="K368" s="54">
        <v>31861782.650081225</v>
      </c>
      <c r="L368" s="54">
        <v>180365.0139037492</v>
      </c>
      <c r="M368" s="54">
        <v>0</v>
      </c>
      <c r="N368" s="54">
        <v>0</v>
      </c>
      <c r="T368" s="149" t="s">
        <v>1112</v>
      </c>
      <c r="U368" s="149"/>
      <c r="V368" s="288">
        <v>1216934523.1612499</v>
      </c>
      <c r="W368" s="288">
        <v>28257976.642105471</v>
      </c>
      <c r="X368" s="288">
        <v>338074080.53146702</v>
      </c>
      <c r="Y368" s="288">
        <v>88464710.407500878</v>
      </c>
      <c r="Z368" s="288">
        <v>0</v>
      </c>
      <c r="AA368" s="288">
        <v>149804930.04315963</v>
      </c>
      <c r="AB368" s="288">
        <v>499091260.45658487</v>
      </c>
      <c r="AC368" s="288">
        <v>81199417.416447148</v>
      </c>
      <c r="AD368" s="288">
        <v>31861782.650081225</v>
      </c>
      <c r="AE368" s="288">
        <v>180365.0139037492</v>
      </c>
      <c r="AF368" s="288">
        <v>0</v>
      </c>
      <c r="AG368" s="288">
        <v>0</v>
      </c>
    </row>
    <row r="369" spans="1:83">
      <c r="A369" s="3" t="s">
        <v>1123</v>
      </c>
      <c r="C369" s="64">
        <v>869094230.77541697</v>
      </c>
      <c r="D369" s="64">
        <v>22627550.625608213</v>
      </c>
      <c r="E369" s="64">
        <v>332655991.53918898</v>
      </c>
      <c r="F369" s="64">
        <v>96691989.856392801</v>
      </c>
      <c r="G369" s="64">
        <v>0</v>
      </c>
      <c r="H369" s="64">
        <v>76304647.545056015</v>
      </c>
      <c r="I369" s="64">
        <v>282797235.71379137</v>
      </c>
      <c r="J369" s="64">
        <v>43531889.803728536</v>
      </c>
      <c r="K369" s="64">
        <v>14337317.665366922</v>
      </c>
      <c r="L369" s="64">
        <v>147608.02628406708</v>
      </c>
      <c r="M369" s="64">
        <v>0</v>
      </c>
      <c r="N369" s="64">
        <v>0</v>
      </c>
      <c r="T369" s="149" t="s">
        <v>1123</v>
      </c>
      <c r="U369" s="149"/>
      <c r="V369" s="314">
        <v>869094230.77541709</v>
      </c>
      <c r="W369" s="314">
        <v>22627550.625608217</v>
      </c>
      <c r="X369" s="314">
        <v>332655991.53918898</v>
      </c>
      <c r="Y369" s="314">
        <v>96691989.856392801</v>
      </c>
      <c r="Z369" s="314">
        <v>0</v>
      </c>
      <c r="AA369" s="314">
        <v>76304647.545056015</v>
      </c>
      <c r="AB369" s="314">
        <v>282797235.71379137</v>
      </c>
      <c r="AC369" s="314">
        <v>43531889.803728536</v>
      </c>
      <c r="AD369" s="314">
        <v>14337317.665366922</v>
      </c>
      <c r="AE369" s="314">
        <v>147608.02628406711</v>
      </c>
      <c r="AF369" s="314">
        <v>0</v>
      </c>
      <c r="AG369" s="314">
        <v>0</v>
      </c>
    </row>
    <row r="370" spans="1:83">
      <c r="C370" s="54"/>
      <c r="T370" s="149"/>
      <c r="U370" s="149"/>
      <c r="V370" s="149"/>
      <c r="W370" s="149"/>
      <c r="X370" s="149"/>
      <c r="Y370" s="149"/>
      <c r="Z370" s="149"/>
      <c r="AA370" s="149"/>
      <c r="AB370" s="149"/>
      <c r="AC370" s="149"/>
      <c r="AD370" s="149"/>
      <c r="AE370" s="149"/>
      <c r="AF370" s="149"/>
      <c r="AG370" s="149"/>
    </row>
    <row r="371" spans="1:83">
      <c r="A371" s="3" t="s">
        <v>1131</v>
      </c>
      <c r="C371" s="54">
        <v>27330000449.025841</v>
      </c>
      <c r="D371" s="54">
        <v>538200738.3572396</v>
      </c>
      <c r="E371" s="54">
        <v>6594588914.6846495</v>
      </c>
      <c r="F371" s="54">
        <v>1872982848.3868463</v>
      </c>
      <c r="G371" s="54">
        <v>0</v>
      </c>
      <c r="H371" s="54">
        <v>3360033244.9597712</v>
      </c>
      <c r="I371" s="54">
        <v>12557694460.054308</v>
      </c>
      <c r="J371" s="54">
        <v>1718833824.4551699</v>
      </c>
      <c r="K371" s="54">
        <v>680550600.34003854</v>
      </c>
      <c r="L371" s="54">
        <v>7115817.7878196398</v>
      </c>
      <c r="M371" s="54">
        <v>0</v>
      </c>
      <c r="N371" s="54">
        <v>0</v>
      </c>
      <c r="T371" s="149" t="s">
        <v>1131</v>
      </c>
      <c r="U371" s="149"/>
      <c r="V371" s="288">
        <v>27330000449.025841</v>
      </c>
      <c r="W371" s="288">
        <v>538200738.3572396</v>
      </c>
      <c r="X371" s="288">
        <v>6594588914.6846495</v>
      </c>
      <c r="Y371" s="288">
        <v>1872982848.3868463</v>
      </c>
      <c r="Z371" s="288">
        <v>0</v>
      </c>
      <c r="AA371" s="288">
        <v>3360033244.9597712</v>
      </c>
      <c r="AB371" s="288">
        <v>12557694460.05431</v>
      </c>
      <c r="AC371" s="288">
        <v>1718833824.4551697</v>
      </c>
      <c r="AD371" s="288">
        <v>680550600.34003866</v>
      </c>
      <c r="AE371" s="288">
        <v>7115817.7878196398</v>
      </c>
      <c r="AF371" s="288">
        <v>0</v>
      </c>
      <c r="AG371" s="288">
        <v>0</v>
      </c>
    </row>
    <row r="372" spans="1:83">
      <c r="A372" s="89" t="s">
        <v>675</v>
      </c>
      <c r="C372" s="165">
        <v>0</v>
      </c>
      <c r="D372" s="165">
        <v>0</v>
      </c>
      <c r="E372" s="165">
        <v>0</v>
      </c>
      <c r="F372" s="165">
        <v>0</v>
      </c>
      <c r="G372" s="165">
        <v>0</v>
      </c>
      <c r="H372" s="165">
        <v>0</v>
      </c>
      <c r="I372" s="165">
        <v>0</v>
      </c>
      <c r="J372" s="165">
        <v>0</v>
      </c>
      <c r="K372" s="165">
        <v>0</v>
      </c>
      <c r="L372" s="165">
        <v>0</v>
      </c>
      <c r="M372" s="165">
        <v>0</v>
      </c>
      <c r="N372" s="165">
        <v>0</v>
      </c>
      <c r="T372" s="148" t="s">
        <v>1132</v>
      </c>
      <c r="U372" s="149"/>
      <c r="V372" s="287">
        <v>0</v>
      </c>
      <c r="W372" s="287">
        <v>0</v>
      </c>
      <c r="X372" s="287">
        <v>0</v>
      </c>
      <c r="Y372" s="287">
        <v>0</v>
      </c>
      <c r="Z372" s="287">
        <v>0</v>
      </c>
      <c r="AA372" s="287">
        <v>0</v>
      </c>
      <c r="AB372" s="287">
        <v>0</v>
      </c>
      <c r="AC372" s="287">
        <v>0</v>
      </c>
      <c r="AD372" s="287">
        <v>0</v>
      </c>
      <c r="AE372" s="287">
        <v>0</v>
      </c>
      <c r="AF372" s="287">
        <v>0</v>
      </c>
      <c r="AG372" s="287">
        <v>0</v>
      </c>
    </row>
    <row r="373" spans="1:83">
      <c r="A373" s="89" t="s">
        <v>1133</v>
      </c>
      <c r="C373" s="155">
        <v>1.0000000000000002</v>
      </c>
      <c r="D373" s="155">
        <v>1.9692672137384595E-2</v>
      </c>
      <c r="E373" s="155">
        <v>0.24129487033798089</v>
      </c>
      <c r="F373" s="155">
        <v>6.8532119195541669E-2</v>
      </c>
      <c r="G373" s="155">
        <v>0</v>
      </c>
      <c r="H373" s="155">
        <v>0.12294303658086977</v>
      </c>
      <c r="I373" s="155">
        <v>0.45948387316992956</v>
      </c>
      <c r="J373" s="155">
        <v>6.2891833011895784E-2</v>
      </c>
      <c r="K373" s="155">
        <v>2.4901229021542015E-2</v>
      </c>
      <c r="L373" s="155">
        <v>2.6036654485577507E-4</v>
      </c>
      <c r="M373" s="155">
        <v>0</v>
      </c>
      <c r="N373" s="155">
        <v>0</v>
      </c>
      <c r="T373" s="148" t="s">
        <v>1134</v>
      </c>
      <c r="U373" s="149"/>
      <c r="V373" s="157">
        <v>1.0000000000000002</v>
      </c>
      <c r="W373" s="157">
        <v>1.9692672137384595E-2</v>
      </c>
      <c r="X373" s="157">
        <v>0.24129487033798089</v>
      </c>
      <c r="Y373" s="157">
        <v>6.8532119195541669E-2</v>
      </c>
      <c r="Z373" s="157">
        <v>0</v>
      </c>
      <c r="AA373" s="157">
        <v>0.12294303658086977</v>
      </c>
      <c r="AB373" s="157">
        <v>0.45948387316992967</v>
      </c>
      <c r="AC373" s="157">
        <v>6.289183301189577E-2</v>
      </c>
      <c r="AD373" s="157">
        <v>2.4901229021542019E-2</v>
      </c>
      <c r="AE373" s="157">
        <v>2.6036654485577507E-4</v>
      </c>
      <c r="AF373" s="157">
        <v>0</v>
      </c>
      <c r="AG373" s="157">
        <v>0</v>
      </c>
    </row>
    <row r="374" spans="1:83">
      <c r="D374" s="165">
        <v>0</v>
      </c>
      <c r="E374" s="165">
        <v>0</v>
      </c>
      <c r="F374" s="165">
        <v>0</v>
      </c>
      <c r="G374" s="165">
        <v>0</v>
      </c>
      <c r="H374" s="165">
        <v>0</v>
      </c>
      <c r="I374" s="165">
        <v>0</v>
      </c>
      <c r="J374" s="165">
        <v>0</v>
      </c>
      <c r="K374" s="165">
        <v>0</v>
      </c>
      <c r="L374" s="165">
        <v>0</v>
      </c>
      <c r="M374" s="165">
        <v>0</v>
      </c>
      <c r="N374" s="165">
        <v>0</v>
      </c>
      <c r="T374" s="149"/>
      <c r="U374" s="149"/>
      <c r="V374" s="149"/>
      <c r="W374" s="149"/>
      <c r="X374" s="149"/>
      <c r="Y374" s="149"/>
      <c r="Z374" s="149"/>
      <c r="AA374" s="149"/>
      <c r="AB374" s="149"/>
      <c r="AC374" s="149"/>
      <c r="AD374" s="149"/>
      <c r="AE374" s="149"/>
      <c r="AF374" s="149"/>
      <c r="AG374" s="149"/>
    </row>
    <row r="375" spans="1:83">
      <c r="T375" s="149"/>
      <c r="U375" s="149"/>
      <c r="V375" s="149"/>
      <c r="W375" s="149"/>
      <c r="X375" s="149"/>
      <c r="Y375" s="149"/>
      <c r="Z375" s="149"/>
      <c r="AA375" s="149"/>
      <c r="AB375" s="149"/>
      <c r="AC375" s="149"/>
      <c r="AD375" s="149"/>
      <c r="AE375" s="149"/>
      <c r="AF375" s="149"/>
      <c r="AG375" s="149"/>
    </row>
    <row r="376" spans="1:83">
      <c r="A376" s="3" t="s">
        <v>1135</v>
      </c>
      <c r="T376" s="149" t="s">
        <v>1135</v>
      </c>
      <c r="U376" s="149"/>
      <c r="V376" s="149"/>
      <c r="W376" s="149"/>
      <c r="X376" s="149"/>
      <c r="Y376" s="149"/>
      <c r="Z376" s="149"/>
      <c r="AA376" s="149"/>
      <c r="AB376" s="149"/>
      <c r="AC376" s="149"/>
      <c r="AD376" s="149"/>
      <c r="AE376" s="149"/>
      <c r="AF376" s="149"/>
      <c r="AG376" s="149"/>
    </row>
    <row r="377" spans="1:83">
      <c r="A377" s="3" t="s">
        <v>1129</v>
      </c>
      <c r="C377" s="54">
        <v>-4456981128.5691662</v>
      </c>
      <c r="D377" s="54">
        <v>-61677590.349897191</v>
      </c>
      <c r="E377" s="54">
        <v>-1058609322.8538005</v>
      </c>
      <c r="F377" s="54">
        <v>-325245069.76963454</v>
      </c>
      <c r="G377" s="54">
        <v>0</v>
      </c>
      <c r="H377" s="54">
        <v>-579660265.24980497</v>
      </c>
      <c r="I377" s="54">
        <v>-2030687620.4987948</v>
      </c>
      <c r="J377" s="54">
        <v>-285879509.53342998</v>
      </c>
      <c r="K377" s="54">
        <v>-115814628.77368605</v>
      </c>
      <c r="L377" s="54">
        <v>-1558569.7842845635</v>
      </c>
      <c r="M377" s="54">
        <v>2151448.2441666699</v>
      </c>
      <c r="N377" s="54">
        <v>0</v>
      </c>
      <c r="T377" s="149" t="s">
        <v>1129</v>
      </c>
      <c r="U377" s="149"/>
      <c r="V377" s="288">
        <v>-4456981128.5691662</v>
      </c>
      <c r="W377" s="288">
        <v>-61677590.349897191</v>
      </c>
      <c r="X377" s="288">
        <v>-1058609322.8538005</v>
      </c>
      <c r="Y377" s="288">
        <v>-325245069.76963454</v>
      </c>
      <c r="Z377" s="288">
        <v>0</v>
      </c>
      <c r="AA377" s="288">
        <v>-579660265.24980497</v>
      </c>
      <c r="AB377" s="288">
        <v>-2030687620.4987948</v>
      </c>
      <c r="AC377" s="288">
        <v>-285879509.53342998</v>
      </c>
      <c r="AD377" s="288">
        <v>-115814628.77368605</v>
      </c>
      <c r="AE377" s="288">
        <v>-1558569.7842845635</v>
      </c>
      <c r="AF377" s="288">
        <v>2151448.2441666699</v>
      </c>
      <c r="AG377" s="288">
        <v>0</v>
      </c>
    </row>
    <row r="378" spans="1:83">
      <c r="A378" s="3" t="s">
        <v>1094</v>
      </c>
      <c r="C378" s="54">
        <v>-1656468245.5312471</v>
      </c>
      <c r="D378" s="54">
        <v>-23571810.164262749</v>
      </c>
      <c r="E378" s="54">
        <v>-404610830.71063662</v>
      </c>
      <c r="F378" s="54">
        <v>-124283219.83236396</v>
      </c>
      <c r="G378" s="54">
        <v>0</v>
      </c>
      <c r="H378" s="54">
        <v>-212092544.30542937</v>
      </c>
      <c r="I378" s="54">
        <v>-744300637.36807477</v>
      </c>
      <c r="J378" s="54">
        <v>-104783358.51841567</v>
      </c>
      <c r="K378" s="54">
        <v>-42257149.524538137</v>
      </c>
      <c r="L378" s="54">
        <v>-568695.10752563877</v>
      </c>
      <c r="M378" s="54">
        <v>0</v>
      </c>
      <c r="N378" s="54">
        <v>0</v>
      </c>
      <c r="T378" s="149" t="s">
        <v>1094</v>
      </c>
      <c r="U378" s="149"/>
      <c r="V378" s="288">
        <v>-1656468245.5312471</v>
      </c>
      <c r="W378" s="288">
        <v>-23571810.164262749</v>
      </c>
      <c r="X378" s="288">
        <v>-404610830.71063662</v>
      </c>
      <c r="Y378" s="288">
        <v>-124283219.83236396</v>
      </c>
      <c r="Z378" s="288">
        <v>0</v>
      </c>
      <c r="AA378" s="288">
        <v>-212092544.30542937</v>
      </c>
      <c r="AB378" s="288">
        <v>-744300637.36807477</v>
      </c>
      <c r="AC378" s="288">
        <v>-104783358.51841567</v>
      </c>
      <c r="AD378" s="288">
        <v>-42257149.524538137</v>
      </c>
      <c r="AE378" s="288">
        <v>-568695.10752563877</v>
      </c>
      <c r="AF378" s="288">
        <v>0</v>
      </c>
      <c r="AG378" s="288">
        <v>0</v>
      </c>
    </row>
    <row r="379" spans="1:83">
      <c r="A379" s="3" t="s">
        <v>1130</v>
      </c>
      <c r="C379" s="54">
        <v>-2782914354.209168</v>
      </c>
      <c r="D379" s="54">
        <v>-133850913.89291671</v>
      </c>
      <c r="E379" s="54">
        <v>-1011393273.5508326</v>
      </c>
      <c r="F379" s="54">
        <v>-238678369.25874999</v>
      </c>
      <c r="G379" s="54">
        <v>0</v>
      </c>
      <c r="H379" s="54">
        <v>-248754965.1712499</v>
      </c>
      <c r="I379" s="54">
        <v>-951964461.53750193</v>
      </c>
      <c r="J379" s="54">
        <v>-143028212.58874997</v>
      </c>
      <c r="K379" s="54">
        <v>-55244158.209166683</v>
      </c>
      <c r="L379" s="54">
        <v>0</v>
      </c>
      <c r="M379" s="54">
        <v>0</v>
      </c>
      <c r="N379" s="54">
        <v>0</v>
      </c>
      <c r="T379" s="149" t="s">
        <v>1130</v>
      </c>
      <c r="U379" s="149"/>
      <c r="V379" s="288">
        <v>-2782914354.209168</v>
      </c>
      <c r="W379" s="288">
        <v>-133850913.89291671</v>
      </c>
      <c r="X379" s="288">
        <v>-1011393273.5508326</v>
      </c>
      <c r="Y379" s="288">
        <v>-238678369.25874999</v>
      </c>
      <c r="Z379" s="288">
        <v>0</v>
      </c>
      <c r="AA379" s="288">
        <v>-248754965.1712499</v>
      </c>
      <c r="AB379" s="288">
        <v>-951964461.53750193</v>
      </c>
      <c r="AC379" s="288">
        <v>-143028212.58874997</v>
      </c>
      <c r="AD379" s="288">
        <v>-55244158.209166683</v>
      </c>
      <c r="AE379" s="288">
        <v>0</v>
      </c>
      <c r="AF379" s="288">
        <v>0</v>
      </c>
      <c r="AG379" s="288">
        <v>0</v>
      </c>
      <c r="BX379" s="191"/>
      <c r="BY379" s="191"/>
      <c r="BZ379" s="191"/>
      <c r="CA379" s="191"/>
      <c r="CC379" s="191"/>
    </row>
    <row r="380" spans="1:83">
      <c r="A380" s="3" t="s">
        <v>1112</v>
      </c>
      <c r="C380" s="54">
        <v>-475374162.52000022</v>
      </c>
      <c r="D380" s="54">
        <v>-11547067.69657658</v>
      </c>
      <c r="E380" s="54">
        <v>-137345749.13695863</v>
      </c>
      <c r="F380" s="54">
        <v>-40874278.818205796</v>
      </c>
      <c r="G380" s="54">
        <v>0</v>
      </c>
      <c r="H380" s="54">
        <v>-56115373.553830214</v>
      </c>
      <c r="I380" s="54">
        <v>-187072352.57302609</v>
      </c>
      <c r="J380" s="54">
        <v>-31016859.447152477</v>
      </c>
      <c r="K380" s="54">
        <v>-11334387.545681827</v>
      </c>
      <c r="L380" s="54">
        <v>-68093.748568643627</v>
      </c>
      <c r="M380" s="54">
        <v>0</v>
      </c>
      <c r="N380" s="54">
        <v>0</v>
      </c>
      <c r="T380" s="149" t="s">
        <v>1112</v>
      </c>
      <c r="U380" s="149"/>
      <c r="V380" s="288">
        <v>-475374162.52000022</v>
      </c>
      <c r="W380" s="288">
        <v>-11547067.69657658</v>
      </c>
      <c r="X380" s="288">
        <v>-137345749.13695863</v>
      </c>
      <c r="Y380" s="288">
        <v>-40874278.818205796</v>
      </c>
      <c r="Z380" s="288">
        <v>0</v>
      </c>
      <c r="AA380" s="288">
        <v>-56115373.553830214</v>
      </c>
      <c r="AB380" s="288">
        <v>-187072352.57302609</v>
      </c>
      <c r="AC380" s="288">
        <v>-31016859.447152477</v>
      </c>
      <c r="AD380" s="288">
        <v>-11334387.545681827</v>
      </c>
      <c r="AE380" s="288">
        <v>-68093.748568643627</v>
      </c>
      <c r="AF380" s="288">
        <v>0</v>
      </c>
      <c r="AG380" s="288">
        <v>0</v>
      </c>
      <c r="BB380" s="191"/>
      <c r="BC380" s="191"/>
      <c r="BD380" s="191"/>
      <c r="BX380" s="191"/>
      <c r="BY380" s="191"/>
      <c r="BZ380" s="191"/>
      <c r="CA380" s="191"/>
      <c r="CC380" s="191"/>
    </row>
    <row r="381" spans="1:83">
      <c r="A381" s="3" t="s">
        <v>1123</v>
      </c>
      <c r="C381" s="54">
        <v>-546984005.142084</v>
      </c>
      <c r="D381" s="54">
        <v>-13899255.673028639</v>
      </c>
      <c r="E381" s="54">
        <v>-198953292.41393125</v>
      </c>
      <c r="F381" s="54">
        <v>-56348362.346379526</v>
      </c>
      <c r="G381" s="54">
        <v>0</v>
      </c>
      <c r="H381" s="54">
        <v>-50638785.124181747</v>
      </c>
      <c r="I381" s="54">
        <v>-189954028.46020842</v>
      </c>
      <c r="J381" s="54">
        <v>-27513470.844154749</v>
      </c>
      <c r="K381" s="54">
        <v>-9582581.6862755567</v>
      </c>
      <c r="L381" s="54">
        <v>-94228.593924120447</v>
      </c>
      <c r="M381" s="54">
        <v>0</v>
      </c>
      <c r="N381" s="54">
        <v>0</v>
      </c>
      <c r="T381" s="149" t="s">
        <v>1123</v>
      </c>
      <c r="U381" s="149"/>
      <c r="V381" s="288">
        <v>-546984005.14208412</v>
      </c>
      <c r="W381" s="288">
        <v>-13899255.673028639</v>
      </c>
      <c r="X381" s="288">
        <v>-198953292.41393125</v>
      </c>
      <c r="Y381" s="288">
        <v>-56348362.346379526</v>
      </c>
      <c r="Z381" s="288">
        <v>0</v>
      </c>
      <c r="AA381" s="288">
        <v>-50638785.124181747</v>
      </c>
      <c r="AB381" s="288">
        <v>-189954028.46020842</v>
      </c>
      <c r="AC381" s="288">
        <v>-27513470.844154749</v>
      </c>
      <c r="AD381" s="288">
        <v>-9582581.6862755567</v>
      </c>
      <c r="AE381" s="288">
        <v>-94228.593924120447</v>
      </c>
      <c r="AF381" s="288">
        <v>0</v>
      </c>
      <c r="AG381" s="288">
        <v>0</v>
      </c>
      <c r="BB381" s="191"/>
      <c r="BC381" s="191"/>
      <c r="BD381" s="191"/>
      <c r="BX381" s="191"/>
      <c r="BY381" s="191"/>
      <c r="BZ381" s="191"/>
      <c r="CA381" s="191"/>
      <c r="CC381" s="191"/>
      <c r="CD381" s="191"/>
      <c r="CE381" s="191"/>
    </row>
    <row r="382" spans="1:83">
      <c r="C382" s="67">
        <v>-9918721895.9716663</v>
      </c>
      <c r="D382" s="67">
        <v>-244546637.7766819</v>
      </c>
      <c r="E382" s="67">
        <v>-2810912468.6661596</v>
      </c>
      <c r="F382" s="67">
        <v>-785429300.02533388</v>
      </c>
      <c r="G382" s="67">
        <v>0</v>
      </c>
      <c r="H382" s="67">
        <v>-1147261933.4044962</v>
      </c>
      <c r="I382" s="67">
        <v>-4103979100.4376059</v>
      </c>
      <c r="J382" s="67">
        <v>-592221410.93190289</v>
      </c>
      <c r="K382" s="67">
        <v>-234232905.73934823</v>
      </c>
      <c r="L382" s="67">
        <v>-2289587.2343029664</v>
      </c>
      <c r="M382" s="67">
        <v>2151448.2441666699</v>
      </c>
      <c r="N382" s="67">
        <v>0</v>
      </c>
      <c r="T382" s="149"/>
      <c r="U382" s="149"/>
      <c r="V382" s="289">
        <v>-9918721895.9716663</v>
      </c>
      <c r="W382" s="289">
        <v>-244546637.7766819</v>
      </c>
      <c r="X382" s="289">
        <v>-2810912468.6661596</v>
      </c>
      <c r="Y382" s="289">
        <v>-785429300.02533388</v>
      </c>
      <c r="Z382" s="289">
        <v>0</v>
      </c>
      <c r="AA382" s="289">
        <v>-1147261933.4044962</v>
      </c>
      <c r="AB382" s="289">
        <v>-4103979100.4376059</v>
      </c>
      <c r="AC382" s="289">
        <v>-592221410.93190289</v>
      </c>
      <c r="AD382" s="289">
        <v>-234232905.73934823</v>
      </c>
      <c r="AE382" s="289">
        <v>-2289587.2343029664</v>
      </c>
      <c r="AF382" s="289">
        <v>2151448.2441666699</v>
      </c>
      <c r="AG382" s="289">
        <v>0</v>
      </c>
      <c r="BB382" s="191"/>
      <c r="BC382" s="191"/>
      <c r="BD382" s="191"/>
      <c r="BX382" s="191"/>
      <c r="BY382" s="191"/>
      <c r="BZ382" s="191"/>
      <c r="CA382" s="191"/>
      <c r="CC382" s="191"/>
      <c r="CD382" s="191"/>
      <c r="CE382" s="191"/>
    </row>
    <row r="383" spans="1:83">
      <c r="C383" s="165">
        <v>0</v>
      </c>
      <c r="D383" s="165">
        <v>0</v>
      </c>
      <c r="E383" s="165">
        <v>0</v>
      </c>
      <c r="F383" s="165">
        <v>0</v>
      </c>
      <c r="G383" s="165">
        <v>0</v>
      </c>
      <c r="H383" s="165">
        <v>0</v>
      </c>
      <c r="I383" s="165">
        <v>0</v>
      </c>
      <c r="J383" s="165">
        <v>0</v>
      </c>
      <c r="K383" s="165">
        <v>0</v>
      </c>
      <c r="L383" s="165">
        <v>0</v>
      </c>
      <c r="M383" s="165">
        <v>0</v>
      </c>
      <c r="N383" s="165">
        <v>0</v>
      </c>
      <c r="T383" s="149"/>
      <c r="U383" s="149"/>
      <c r="V383" s="287">
        <v>-1.9073486328125E-6</v>
      </c>
      <c r="W383" s="287">
        <v>-2.9802322387695313E-8</v>
      </c>
      <c r="X383" s="287">
        <v>-2.384185791015625E-7</v>
      </c>
      <c r="Y383" s="287">
        <v>-1.1175870895385742E-7</v>
      </c>
      <c r="Z383" s="287">
        <v>0</v>
      </c>
      <c r="AA383" s="287">
        <v>8.1956386566162109E-8</v>
      </c>
      <c r="AB383" s="287">
        <v>4.1723251342773438E-7</v>
      </c>
      <c r="AC383" s="287">
        <v>0</v>
      </c>
      <c r="AD383" s="287">
        <v>1.6763806343078613E-8</v>
      </c>
      <c r="AE383" s="287">
        <v>-1.1641532182693481E-10</v>
      </c>
      <c r="AF383" s="287">
        <v>0</v>
      </c>
      <c r="AG383" s="287">
        <v>0</v>
      </c>
      <c r="BB383" s="191"/>
      <c r="BC383" s="191"/>
      <c r="BD383" s="191"/>
      <c r="BX383" s="191"/>
      <c r="BY383" s="191"/>
      <c r="BZ383" s="191"/>
      <c r="CA383" s="191"/>
      <c r="CC383" s="191"/>
      <c r="CD383" s="191"/>
    </row>
    <row r="384" spans="1:83">
      <c r="T384" s="149"/>
      <c r="U384" s="149"/>
      <c r="V384" s="149"/>
      <c r="W384" s="149"/>
      <c r="X384" s="149"/>
      <c r="Y384" s="149"/>
      <c r="Z384" s="149"/>
      <c r="AA384" s="149"/>
      <c r="AB384" s="149"/>
      <c r="AC384" s="149"/>
      <c r="AD384" s="149"/>
      <c r="AE384" s="149"/>
      <c r="AF384" s="149"/>
      <c r="AG384" s="149"/>
      <c r="BB384" s="191"/>
      <c r="BC384" s="191"/>
      <c r="BD384" s="191"/>
      <c r="BX384" s="191"/>
      <c r="CD384" s="191"/>
    </row>
    <row r="385" spans="1:89">
      <c r="A385" s="3" t="s">
        <v>1136</v>
      </c>
      <c r="C385" s="54">
        <v>17411278553.054176</v>
      </c>
      <c r="D385" s="54">
        <v>293654100.5805577</v>
      </c>
      <c r="E385" s="54">
        <v>3783676446.0184898</v>
      </c>
      <c r="F385" s="54">
        <v>1087553548.3615124</v>
      </c>
      <c r="G385" s="54">
        <v>0</v>
      </c>
      <c r="H385" s="54">
        <v>2212771311.555275</v>
      </c>
      <c r="I385" s="54">
        <v>8453715359.6167021</v>
      </c>
      <c r="J385" s="54">
        <v>1126612413.523267</v>
      </c>
      <c r="K385" s="54">
        <v>446317694.60069031</v>
      </c>
      <c r="L385" s="54">
        <v>4826230.5535166729</v>
      </c>
      <c r="M385" s="54">
        <v>2151448.2441666699</v>
      </c>
      <c r="N385" s="54">
        <v>0</v>
      </c>
      <c r="T385" s="149" t="s">
        <v>1136</v>
      </c>
      <c r="U385" s="149"/>
      <c r="V385" s="288">
        <v>17411278553.054176</v>
      </c>
      <c r="W385" s="288">
        <v>293654100.5805577</v>
      </c>
      <c r="X385" s="288">
        <v>3783676446.0184898</v>
      </c>
      <c r="Y385" s="288">
        <v>1087553548.3615124</v>
      </c>
      <c r="Z385" s="288">
        <v>0</v>
      </c>
      <c r="AA385" s="288">
        <v>2212771311.555275</v>
      </c>
      <c r="AB385" s="288">
        <v>8453715359.616704</v>
      </c>
      <c r="AC385" s="288">
        <v>1126612413.5232668</v>
      </c>
      <c r="AD385" s="288">
        <v>446317694.60069042</v>
      </c>
      <c r="AE385" s="288">
        <v>4826230.5535166729</v>
      </c>
      <c r="AF385" s="288">
        <v>2151448.2441666699</v>
      </c>
      <c r="AG385" s="288">
        <v>0</v>
      </c>
      <c r="BB385" s="191"/>
      <c r="BC385" s="191"/>
      <c r="BD385" s="191"/>
      <c r="BX385" s="191"/>
      <c r="BY385" s="191"/>
      <c r="BZ385" s="191"/>
      <c r="CA385" s="191"/>
      <c r="CC385" s="191"/>
      <c r="CD385" s="191"/>
      <c r="CE385" s="191"/>
      <c r="CF385" s="191"/>
      <c r="CG385" s="191"/>
      <c r="CH385" s="191"/>
    </row>
    <row r="386" spans="1:89">
      <c r="A386" s="89" t="s">
        <v>678</v>
      </c>
      <c r="T386" s="148" t="s">
        <v>678</v>
      </c>
      <c r="U386" s="149"/>
      <c r="V386" s="149"/>
      <c r="W386" s="149"/>
      <c r="X386" s="149"/>
      <c r="Y386" s="149"/>
      <c r="Z386" s="149"/>
      <c r="AA386" s="149"/>
      <c r="AB386" s="149"/>
      <c r="AC386" s="149"/>
      <c r="AD386" s="149"/>
      <c r="AE386" s="149"/>
      <c r="AF386" s="149"/>
      <c r="AG386" s="149"/>
      <c r="BB386" s="191"/>
      <c r="BC386" s="191"/>
      <c r="BD386" s="191"/>
    </row>
    <row r="387" spans="1:89">
      <c r="A387" s="89" t="s">
        <v>1137</v>
      </c>
      <c r="C387" s="155">
        <v>1</v>
      </c>
      <c r="D387" s="155">
        <v>1.6865740197410533E-2</v>
      </c>
      <c r="E387" s="155">
        <v>0.21731180938201586</v>
      </c>
      <c r="F387" s="155">
        <v>6.2462589697109903E-2</v>
      </c>
      <c r="G387" s="155">
        <v>0</v>
      </c>
      <c r="H387" s="155">
        <v>0.12708838726648966</v>
      </c>
      <c r="I387" s="155">
        <v>0.48553099267565303</v>
      </c>
      <c r="J387" s="155">
        <v>6.4705897966674239E-2</v>
      </c>
      <c r="K387" s="155">
        <v>2.5633826559072544E-2</v>
      </c>
      <c r="L387" s="155">
        <v>2.7718989957059104E-4</v>
      </c>
      <c r="M387" s="155">
        <v>1.2356635600372246E-4</v>
      </c>
      <c r="N387" s="155">
        <v>0</v>
      </c>
      <c r="T387" s="148" t="s">
        <v>1137</v>
      </c>
      <c r="U387" s="149"/>
      <c r="V387" s="157">
        <v>1.0000000000000002</v>
      </c>
      <c r="W387" s="157">
        <v>1.6865740197410533E-2</v>
      </c>
      <c r="X387" s="157">
        <v>0.21731180938201586</v>
      </c>
      <c r="Y387" s="157">
        <v>6.2462589697109903E-2</v>
      </c>
      <c r="Z387" s="157">
        <v>0</v>
      </c>
      <c r="AA387" s="157">
        <v>0.12708838726648966</v>
      </c>
      <c r="AB387" s="157">
        <v>0.48553099267565314</v>
      </c>
      <c r="AC387" s="157">
        <v>6.4705897966674225E-2</v>
      </c>
      <c r="AD387" s="157">
        <v>2.5633826559072551E-2</v>
      </c>
      <c r="AE387" s="157">
        <v>2.7718989957059104E-4</v>
      </c>
      <c r="AF387" s="157">
        <v>1.2356635600372246E-4</v>
      </c>
      <c r="AG387" s="157">
        <v>0</v>
      </c>
      <c r="CD387" s="191"/>
      <c r="CE387" s="191"/>
      <c r="CF387" s="191"/>
      <c r="CG387" s="191"/>
      <c r="CH387" s="191"/>
    </row>
    <row r="388" spans="1:89">
      <c r="D388" s="165">
        <v>0</v>
      </c>
      <c r="E388" s="165">
        <v>0</v>
      </c>
      <c r="F388" s="165">
        <v>0</v>
      </c>
      <c r="G388" s="165">
        <v>0</v>
      </c>
      <c r="H388" s="165">
        <v>0</v>
      </c>
      <c r="I388" s="165">
        <v>0</v>
      </c>
      <c r="J388" s="165">
        <v>0</v>
      </c>
      <c r="K388" s="165">
        <v>0</v>
      </c>
      <c r="L388" s="165">
        <v>0</v>
      </c>
      <c r="M388" s="165">
        <v>0</v>
      </c>
      <c r="N388" s="165">
        <v>0</v>
      </c>
      <c r="T388" s="149"/>
      <c r="U388" s="149"/>
      <c r="V388" s="149"/>
      <c r="W388" s="149"/>
      <c r="X388" s="149"/>
      <c r="Y388" s="149"/>
      <c r="Z388" s="149"/>
      <c r="AA388" s="149"/>
      <c r="AB388" s="149"/>
      <c r="AC388" s="149"/>
      <c r="AD388" s="149"/>
      <c r="AE388" s="149"/>
      <c r="AF388" s="149"/>
      <c r="AG388" s="149"/>
      <c r="BX388" s="191"/>
      <c r="CK388" s="191"/>
    </row>
    <row r="389" spans="1:89">
      <c r="A389" s="3" t="s">
        <v>1138</v>
      </c>
      <c r="C389" s="155">
        <v>0</v>
      </c>
      <c r="T389" s="149" t="s">
        <v>1138</v>
      </c>
      <c r="U389" s="149"/>
      <c r="V389" s="157">
        <v>0</v>
      </c>
      <c r="W389" s="149"/>
      <c r="X389" s="149"/>
      <c r="Y389" s="149"/>
      <c r="Z389" s="149"/>
      <c r="AA389" s="149"/>
      <c r="AB389" s="149"/>
      <c r="AC389" s="149"/>
      <c r="AD389" s="149"/>
      <c r="AE389" s="149"/>
      <c r="AF389" s="149"/>
      <c r="AG389" s="149"/>
      <c r="AO389" s="191"/>
      <c r="AP389" s="191"/>
    </row>
    <row r="390" spans="1:89">
      <c r="A390" s="89" t="s">
        <v>948</v>
      </c>
      <c r="T390" s="148" t="s">
        <v>948</v>
      </c>
      <c r="U390" s="149"/>
      <c r="V390" s="149"/>
      <c r="W390" s="149"/>
      <c r="X390" s="149"/>
      <c r="Y390" s="149"/>
      <c r="Z390" s="149"/>
      <c r="AA390" s="149"/>
      <c r="AB390" s="149"/>
      <c r="AC390" s="149"/>
      <c r="AD390" s="149"/>
      <c r="AE390" s="149"/>
      <c r="AF390" s="149"/>
      <c r="AG390" s="149"/>
      <c r="AO390" s="191"/>
      <c r="AP390" s="191"/>
      <c r="CF390" s="191"/>
      <c r="CG390" s="191"/>
      <c r="CH390" s="191"/>
      <c r="CI390" s="191"/>
    </row>
    <row r="391" spans="1:89">
      <c r="A391" s="89" t="s">
        <v>1139</v>
      </c>
      <c r="C391" s="155">
        <v>1</v>
      </c>
      <c r="D391" s="155">
        <v>1.6865740197410533E-2</v>
      </c>
      <c r="E391" s="155">
        <v>0.21731180938201586</v>
      </c>
      <c r="F391" s="155">
        <v>6.2462589697109903E-2</v>
      </c>
      <c r="G391" s="155">
        <v>0</v>
      </c>
      <c r="H391" s="155">
        <v>0.12708838726648966</v>
      </c>
      <c r="I391" s="155">
        <v>0.48553099267565303</v>
      </c>
      <c r="J391" s="155">
        <v>6.4705897966674239E-2</v>
      </c>
      <c r="K391" s="155">
        <v>2.5633826559072544E-2</v>
      </c>
      <c r="L391" s="155">
        <v>2.7718989957059104E-4</v>
      </c>
      <c r="M391" s="155">
        <v>1.2356635600372246E-4</v>
      </c>
      <c r="N391" s="155">
        <v>0</v>
      </c>
      <c r="T391" s="148" t="s">
        <v>1139</v>
      </c>
      <c r="U391" s="149"/>
      <c r="V391" s="157">
        <v>1.0000000000000002</v>
      </c>
      <c r="W391" s="157">
        <v>1.6865740197410533E-2</v>
      </c>
      <c r="X391" s="157">
        <v>0.21731180938201586</v>
      </c>
      <c r="Y391" s="157">
        <v>6.2462589697109903E-2</v>
      </c>
      <c r="Z391" s="157">
        <v>0</v>
      </c>
      <c r="AA391" s="157">
        <v>0.12708838726648966</v>
      </c>
      <c r="AB391" s="157">
        <v>0.48553099267565314</v>
      </c>
      <c r="AC391" s="157">
        <v>6.4705897966674225E-2</v>
      </c>
      <c r="AD391" s="157">
        <v>2.5633826559072551E-2</v>
      </c>
      <c r="AE391" s="157">
        <v>2.7718989957059104E-4</v>
      </c>
      <c r="AF391" s="157">
        <v>1.2356635600372246E-4</v>
      </c>
      <c r="AG391" s="157">
        <v>0</v>
      </c>
      <c r="AJ391" s="191"/>
      <c r="AK391" s="191"/>
      <c r="AL391" s="191"/>
      <c r="AM391" s="191"/>
      <c r="AO391" s="191"/>
      <c r="AP391" s="191"/>
    </row>
    <row r="392" spans="1:89">
      <c r="T392" s="149"/>
      <c r="U392" s="149"/>
      <c r="V392" s="149"/>
      <c r="W392" s="149"/>
      <c r="X392" s="149"/>
      <c r="Y392" s="149"/>
      <c r="Z392" s="149"/>
      <c r="AA392" s="149"/>
      <c r="AB392" s="149"/>
      <c r="AC392" s="149"/>
      <c r="AD392" s="149"/>
      <c r="AE392" s="149"/>
      <c r="AF392" s="149"/>
      <c r="AG392" s="149"/>
      <c r="AJ392" s="191"/>
      <c r="AK392" s="191"/>
      <c r="AL392" s="191"/>
      <c r="AM392" s="191"/>
      <c r="AO392" s="191"/>
      <c r="AP392" s="191"/>
    </row>
    <row r="393" spans="1:89">
      <c r="T393" s="149"/>
      <c r="U393" s="149"/>
      <c r="V393" s="149"/>
      <c r="W393" s="149"/>
      <c r="X393" s="149"/>
      <c r="Y393" s="149"/>
      <c r="Z393" s="149"/>
      <c r="AA393" s="149"/>
      <c r="AB393" s="149"/>
      <c r="AC393" s="149"/>
      <c r="AD393" s="149"/>
      <c r="AE393" s="149"/>
      <c r="AF393" s="149"/>
      <c r="AG393" s="149"/>
      <c r="AJ393" s="191"/>
      <c r="AK393" s="191"/>
      <c r="AL393" s="191"/>
      <c r="AM393" s="191"/>
    </row>
    <row r="394" spans="1:89">
      <c r="T394" s="149"/>
      <c r="U394" s="149"/>
      <c r="V394" s="149"/>
      <c r="W394" s="149"/>
      <c r="X394" s="149"/>
      <c r="Y394" s="149"/>
      <c r="Z394" s="149"/>
      <c r="AA394" s="149"/>
      <c r="AB394" s="149"/>
      <c r="AC394" s="149"/>
      <c r="AD394" s="149"/>
      <c r="AE394" s="149"/>
      <c r="AF394" s="149"/>
      <c r="AG394" s="149"/>
      <c r="AJ394" s="191"/>
      <c r="AK394" s="191"/>
      <c r="AL394" s="191"/>
      <c r="AM394" s="191"/>
      <c r="AW394" s="191"/>
    </row>
    <row r="395" spans="1:89">
      <c r="H395" s="257"/>
      <c r="I395" s="315"/>
      <c r="T395" s="149"/>
      <c r="U395" s="149"/>
      <c r="V395" s="288"/>
      <c r="W395" s="149"/>
      <c r="X395" s="149"/>
      <c r="Y395" s="149"/>
      <c r="Z395" s="149"/>
      <c r="AA395" s="149"/>
      <c r="AB395" s="149"/>
      <c r="AC395" s="149"/>
      <c r="AD395" s="149"/>
      <c r="AE395" s="149"/>
      <c r="AF395" s="149"/>
      <c r="AG395" s="149"/>
      <c r="AJ395" s="191"/>
      <c r="AO395" s="191"/>
      <c r="AP395" s="191"/>
      <c r="AW395" s="191"/>
    </row>
    <row r="396" spans="1:89">
      <c r="A396" s="3" t="s">
        <v>1140</v>
      </c>
      <c r="B396" s="54"/>
      <c r="C396" s="54">
        <v>26665222147.656261</v>
      </c>
      <c r="D396" s="54">
        <v>525109477.22432095</v>
      </c>
      <c r="E396" s="54">
        <v>6434181320.6521711</v>
      </c>
      <c r="F396" s="54">
        <v>1827424182.5987761</v>
      </c>
      <c r="G396" s="54">
        <v>0</v>
      </c>
      <c r="H396" s="54">
        <v>3278303381.9363213</v>
      </c>
      <c r="I396" s="54">
        <v>12252239551.341688</v>
      </c>
      <c r="J396" s="54">
        <v>1677024698.5355022</v>
      </c>
      <c r="K396" s="54">
        <v>663996803.60908294</v>
      </c>
      <c r="L396" s="54">
        <v>6942731.7583969487</v>
      </c>
      <c r="M396" s="54">
        <v>0</v>
      </c>
      <c r="N396" s="54">
        <v>0</v>
      </c>
      <c r="T396" s="149" t="s">
        <v>1140</v>
      </c>
      <c r="U396" s="149"/>
      <c r="V396" s="288">
        <v>26665222147.656261</v>
      </c>
      <c r="W396" s="288">
        <v>525109477.22432095</v>
      </c>
      <c r="X396" s="288">
        <v>6434181320.6521711</v>
      </c>
      <c r="Y396" s="288">
        <v>1827424182.5987761</v>
      </c>
      <c r="Z396" s="288">
        <v>0</v>
      </c>
      <c r="AA396" s="288">
        <v>3278303381.9363213</v>
      </c>
      <c r="AB396" s="288">
        <v>12252239551.341688</v>
      </c>
      <c r="AC396" s="288">
        <v>1677024698.5355022</v>
      </c>
      <c r="AD396" s="288">
        <v>663996803.60908294</v>
      </c>
      <c r="AE396" s="288">
        <v>6942731.7583969487</v>
      </c>
      <c r="AF396" s="288">
        <v>0</v>
      </c>
      <c r="AG396" s="288">
        <v>0</v>
      </c>
      <c r="AJ396" s="191"/>
    </row>
    <row r="397" spans="1:89">
      <c r="A397" s="89" t="s">
        <v>632</v>
      </c>
      <c r="D397" s="302">
        <v>0</v>
      </c>
      <c r="E397" s="302">
        <v>0</v>
      </c>
      <c r="F397" s="302">
        <v>0</v>
      </c>
      <c r="G397" s="302">
        <v>0</v>
      </c>
      <c r="H397" s="302">
        <v>0</v>
      </c>
      <c r="I397" s="302">
        <v>0</v>
      </c>
      <c r="J397" s="302">
        <v>0</v>
      </c>
      <c r="K397" s="302">
        <v>0</v>
      </c>
      <c r="L397" s="302">
        <v>0</v>
      </c>
      <c r="M397" s="302">
        <v>0</v>
      </c>
      <c r="N397" s="302">
        <v>0</v>
      </c>
      <c r="O397" s="7">
        <v>0</v>
      </c>
      <c r="T397" s="89" t="s">
        <v>632</v>
      </c>
      <c r="AJ397" s="191"/>
      <c r="AK397" s="191"/>
      <c r="AL397" s="191"/>
      <c r="AM397" s="191"/>
    </row>
    <row r="398" spans="1:89">
      <c r="A398" s="89" t="s">
        <v>1141</v>
      </c>
      <c r="C398" s="155">
        <v>0.99999999999999978</v>
      </c>
      <c r="D398" s="155">
        <v>1.9692672137384591E-2</v>
      </c>
      <c r="E398" s="155">
        <v>0.24129487033798078</v>
      </c>
      <c r="F398" s="155">
        <v>6.8532119195541655E-2</v>
      </c>
      <c r="G398" s="155">
        <v>0</v>
      </c>
      <c r="H398" s="155">
        <v>0.12294303658086972</v>
      </c>
      <c r="I398" s="155">
        <v>0.45948387316992961</v>
      </c>
      <c r="J398" s="155">
        <v>6.289183301189577E-2</v>
      </c>
      <c r="K398" s="155">
        <v>2.4901229021542012E-2</v>
      </c>
      <c r="L398" s="155">
        <v>2.6036654485577497E-4</v>
      </c>
      <c r="M398" s="155">
        <v>0</v>
      </c>
      <c r="N398" s="155">
        <v>0</v>
      </c>
      <c r="T398" s="148" t="s">
        <v>1141</v>
      </c>
      <c r="U398" s="149"/>
      <c r="V398" s="157">
        <v>0.99999999999999978</v>
      </c>
      <c r="W398" s="157">
        <v>1.9692672137384591E-2</v>
      </c>
      <c r="X398" s="157">
        <v>0.24129487033798078</v>
      </c>
      <c r="Y398" s="157">
        <v>6.8532119195541655E-2</v>
      </c>
      <c r="Z398" s="157">
        <v>0</v>
      </c>
      <c r="AA398" s="157">
        <v>0.12294303658086972</v>
      </c>
      <c r="AB398" s="157">
        <v>0.45948387316992961</v>
      </c>
      <c r="AC398" s="157">
        <v>6.289183301189577E-2</v>
      </c>
      <c r="AD398" s="157">
        <v>2.4901229021542012E-2</v>
      </c>
      <c r="AE398" s="157">
        <v>2.6036654485577497E-4</v>
      </c>
      <c r="AF398" s="157">
        <v>0</v>
      </c>
      <c r="AG398" s="157">
        <v>0</v>
      </c>
      <c r="AR398" s="191"/>
      <c r="AS398" s="191"/>
      <c r="AT398" s="191"/>
      <c r="AU398" s="191"/>
    </row>
    <row r="399" spans="1:89">
      <c r="C399" s="155"/>
      <c r="T399" s="149"/>
      <c r="U399" s="149"/>
      <c r="V399" s="157"/>
      <c r="W399" s="149"/>
      <c r="X399" s="149"/>
      <c r="Y399" s="149"/>
      <c r="Z399" s="149"/>
      <c r="AA399" s="149"/>
      <c r="AB399" s="149"/>
      <c r="AC399" s="149"/>
      <c r="AD399" s="149"/>
      <c r="AE399" s="149"/>
      <c r="AF399" s="149"/>
      <c r="AG399" s="149"/>
    </row>
    <row r="400" spans="1:89">
      <c r="T400" s="149"/>
      <c r="U400" s="149"/>
      <c r="V400" s="149"/>
      <c r="W400" s="149"/>
      <c r="X400" s="149"/>
      <c r="Y400" s="149"/>
      <c r="Z400" s="149"/>
      <c r="AA400" s="149"/>
      <c r="AB400" s="149"/>
      <c r="AC400" s="149"/>
      <c r="AD400" s="149"/>
      <c r="AE400" s="149"/>
      <c r="AF400" s="149"/>
      <c r="AG400" s="149"/>
      <c r="AJ400" s="191"/>
    </row>
    <row r="401" spans="1:33">
      <c r="T401" s="149"/>
      <c r="U401" s="149"/>
      <c r="V401" s="149"/>
      <c r="W401" s="149"/>
      <c r="X401" s="149"/>
      <c r="Y401" s="149"/>
      <c r="Z401" s="149"/>
      <c r="AA401" s="149"/>
      <c r="AB401" s="149"/>
      <c r="AC401" s="149"/>
      <c r="AD401" s="149"/>
      <c r="AE401" s="149"/>
      <c r="AF401" s="149"/>
      <c r="AG401" s="149"/>
    </row>
    <row r="402" spans="1:33">
      <c r="T402" s="149"/>
      <c r="U402" s="149"/>
      <c r="V402" s="149"/>
      <c r="W402" s="149"/>
      <c r="X402" s="149"/>
      <c r="Y402" s="149"/>
      <c r="Z402" s="149"/>
      <c r="AA402" s="149"/>
      <c r="AB402" s="149"/>
      <c r="AC402" s="149"/>
      <c r="AD402" s="149"/>
      <c r="AE402" s="149"/>
      <c r="AF402" s="149"/>
      <c r="AG402" s="149"/>
    </row>
    <row r="403" spans="1:33">
      <c r="A403" s="89" t="s">
        <v>682</v>
      </c>
      <c r="T403" s="148" t="s">
        <v>682</v>
      </c>
      <c r="U403" s="149"/>
      <c r="V403" s="149"/>
      <c r="W403" s="149"/>
      <c r="X403" s="149"/>
      <c r="Y403" s="149"/>
      <c r="Z403" s="149"/>
      <c r="AA403" s="149"/>
      <c r="AB403" s="149"/>
      <c r="AC403" s="149"/>
      <c r="AD403" s="149"/>
      <c r="AE403" s="149"/>
      <c r="AF403" s="149"/>
      <c r="AG403" s="149"/>
    </row>
    <row r="404" spans="1:33">
      <c r="A404" s="89" t="s">
        <v>1142</v>
      </c>
      <c r="C404" s="278" t="s">
        <v>58</v>
      </c>
      <c r="D404" s="278" t="s">
        <v>962</v>
      </c>
      <c r="E404" s="278" t="s">
        <v>959</v>
      </c>
      <c r="F404" s="278" t="s">
        <v>721</v>
      </c>
      <c r="G404" s="278" t="s">
        <v>1047</v>
      </c>
      <c r="H404" s="278" t="s">
        <v>723</v>
      </c>
      <c r="I404" s="278" t="s">
        <v>749</v>
      </c>
      <c r="J404" s="278" t="s">
        <v>725</v>
      </c>
      <c r="K404" s="278" t="s">
        <v>1048</v>
      </c>
      <c r="L404" s="278" t="s">
        <v>120</v>
      </c>
      <c r="M404" s="278" t="s">
        <v>59</v>
      </c>
      <c r="N404" s="278" t="s">
        <v>728</v>
      </c>
      <c r="T404" s="148" t="s">
        <v>1142</v>
      </c>
      <c r="U404" s="149"/>
      <c r="V404" s="280" t="s">
        <v>58</v>
      </c>
      <c r="W404" s="280" t="s">
        <v>962</v>
      </c>
      <c r="X404" s="280" t="s">
        <v>959</v>
      </c>
      <c r="Y404" s="280" t="s">
        <v>721</v>
      </c>
      <c r="Z404" s="280" t="s">
        <v>1047</v>
      </c>
      <c r="AA404" s="280" t="s">
        <v>723</v>
      </c>
      <c r="AB404" s="280" t="s">
        <v>749</v>
      </c>
      <c r="AC404" s="280" t="s">
        <v>725</v>
      </c>
      <c r="AD404" s="280" t="s">
        <v>1048</v>
      </c>
      <c r="AE404" s="280" t="s">
        <v>120</v>
      </c>
      <c r="AF404" s="280" t="s">
        <v>59</v>
      </c>
      <c r="AG404" s="280" t="s">
        <v>728</v>
      </c>
    </row>
    <row r="405" spans="1:33">
      <c r="T405" s="149"/>
      <c r="U405" s="149"/>
      <c r="V405" s="149"/>
      <c r="W405" s="149"/>
      <c r="X405" s="149"/>
      <c r="Y405" s="149"/>
      <c r="Z405" s="149"/>
      <c r="AA405" s="149"/>
      <c r="AB405" s="149"/>
      <c r="AC405" s="149"/>
      <c r="AD405" s="149"/>
      <c r="AE405" s="149"/>
      <c r="AF405" s="149"/>
      <c r="AG405" s="149"/>
    </row>
    <row r="406" spans="1:33">
      <c r="A406" s="3" t="s">
        <v>1143</v>
      </c>
      <c r="C406" s="54">
        <v>2042187890.5420537</v>
      </c>
      <c r="D406" s="54">
        <v>36797343.075961381</v>
      </c>
      <c r="E406" s="54">
        <v>335950017.39682639</v>
      </c>
      <c r="F406" s="54">
        <v>53895303.609788612</v>
      </c>
      <c r="G406" s="54">
        <v>0</v>
      </c>
      <c r="H406" s="54">
        <v>281821664.86110872</v>
      </c>
      <c r="I406" s="54">
        <v>976692839.40928042</v>
      </c>
      <c r="J406" s="54">
        <v>163509008.74735263</v>
      </c>
      <c r="K406" s="54">
        <v>74334067.458649457</v>
      </c>
      <c r="L406" s="54">
        <v>13527773.742969623</v>
      </c>
      <c r="M406" s="54">
        <v>110857717.53562902</v>
      </c>
      <c r="N406" s="54">
        <v>-5197845.2955124341</v>
      </c>
      <c r="T406" s="149" t="s">
        <v>1143</v>
      </c>
      <c r="U406" s="149"/>
      <c r="V406" s="288">
        <v>2042187890.5420537</v>
      </c>
      <c r="W406" s="288">
        <v>36797343.075961381</v>
      </c>
      <c r="X406" s="288">
        <v>335950017.39682639</v>
      </c>
      <c r="Y406" s="288">
        <v>53895303.609788612</v>
      </c>
      <c r="Z406" s="288">
        <v>0</v>
      </c>
      <c r="AA406" s="288">
        <v>281821664.86110872</v>
      </c>
      <c r="AB406" s="288">
        <v>976692839.40928042</v>
      </c>
      <c r="AC406" s="288">
        <v>163509008.74735266</v>
      </c>
      <c r="AD406" s="288">
        <v>74334067.458649442</v>
      </c>
      <c r="AE406" s="288">
        <v>13527773.742969623</v>
      </c>
      <c r="AF406" s="288">
        <v>110857717.53562902</v>
      </c>
      <c r="AG406" s="288">
        <v>-5197845.2955124341</v>
      </c>
    </row>
    <row r="407" spans="1:33">
      <c r="A407" s="3" t="s">
        <v>1144</v>
      </c>
      <c r="C407" s="255">
        <v>23912705.548475444</v>
      </c>
      <c r="D407" s="255">
        <v>1169093.9167343145</v>
      </c>
      <c r="E407" s="255">
        <v>12288372.220512837</v>
      </c>
      <c r="F407" s="255">
        <v>2299275.8053325489</v>
      </c>
      <c r="G407" s="255">
        <v>0</v>
      </c>
      <c r="H407" s="255">
        <v>3615819.1758808196</v>
      </c>
      <c r="I407" s="255">
        <v>4666966.5985375345</v>
      </c>
      <c r="J407" s="255">
        <v>128234.01070958748</v>
      </c>
      <c r="K407" s="255">
        <v>-2280645.9077867661</v>
      </c>
      <c r="L407" s="255">
        <v>-27364.194540001336</v>
      </c>
      <c r="M407" s="255">
        <v>45634.271624784618</v>
      </c>
      <c r="N407" s="255">
        <v>0</v>
      </c>
      <c r="T407" s="149" t="s">
        <v>1144</v>
      </c>
      <c r="U407" s="149"/>
      <c r="V407" s="316">
        <v>23912705.548475444</v>
      </c>
      <c r="W407" s="316">
        <v>1169093.9167343145</v>
      </c>
      <c r="X407" s="316">
        <v>12288372.220512837</v>
      </c>
      <c r="Y407" s="316">
        <v>2299275.8053325489</v>
      </c>
      <c r="Z407" s="316">
        <v>0</v>
      </c>
      <c r="AA407" s="316">
        <v>3615819.1758808196</v>
      </c>
      <c r="AB407" s="316">
        <v>4666966.5985375643</v>
      </c>
      <c r="AC407" s="316">
        <v>128234.01070958376</v>
      </c>
      <c r="AD407" s="316">
        <v>-2280645.9077867623</v>
      </c>
      <c r="AE407" s="316">
        <v>-27364.194540001336</v>
      </c>
      <c r="AF407" s="316">
        <v>45634.271624784618</v>
      </c>
      <c r="AG407" s="316">
        <v>0</v>
      </c>
    </row>
    <row r="408" spans="1:33">
      <c r="C408" s="54">
        <v>2066100596.0905292</v>
      </c>
      <c r="D408" s="54">
        <v>37966436.992695697</v>
      </c>
      <c r="E408" s="54">
        <v>348238389.61733925</v>
      </c>
      <c r="F408" s="54">
        <v>56194579.41512116</v>
      </c>
      <c r="G408" s="54">
        <v>0</v>
      </c>
      <c r="H408" s="54">
        <v>285437484.03698957</v>
      </c>
      <c r="I408" s="54">
        <v>981359806.00781798</v>
      </c>
      <c r="J408" s="54">
        <v>163637242.75806221</v>
      </c>
      <c r="K408" s="54">
        <v>72053421.550862685</v>
      </c>
      <c r="L408" s="54">
        <v>13500409.548429621</v>
      </c>
      <c r="M408" s="54">
        <v>110903351.80725381</v>
      </c>
      <c r="N408" s="54">
        <v>-5197845.2955124341</v>
      </c>
      <c r="T408" s="149"/>
      <c r="U408" s="149"/>
      <c r="V408" s="288">
        <v>2066100596.0905292</v>
      </c>
      <c r="W408" s="288">
        <v>37966436.992695697</v>
      </c>
      <c r="X408" s="288">
        <v>348238389.61733925</v>
      </c>
      <c r="Y408" s="288">
        <v>56194579.41512116</v>
      </c>
      <c r="Z408" s="288">
        <v>0</v>
      </c>
      <c r="AA408" s="288">
        <v>285437484.03698957</v>
      </c>
      <c r="AB408" s="288">
        <v>981359806.00781798</v>
      </c>
      <c r="AC408" s="288">
        <v>163637242.75806224</v>
      </c>
      <c r="AD408" s="288">
        <v>72053421.550862685</v>
      </c>
      <c r="AE408" s="288">
        <v>13500409.548429621</v>
      </c>
      <c r="AF408" s="288">
        <v>110903351.80725381</v>
      </c>
      <c r="AG408" s="288">
        <v>-5197845.2955124341</v>
      </c>
    </row>
    <row r="409" spans="1:33">
      <c r="T409" s="149"/>
      <c r="U409" s="149"/>
      <c r="V409" s="149"/>
      <c r="W409" s="149"/>
      <c r="X409" s="149"/>
      <c r="Y409" s="149"/>
      <c r="Z409" s="149"/>
      <c r="AA409" s="149"/>
      <c r="AB409" s="149"/>
      <c r="AC409" s="149"/>
      <c r="AD409" s="149"/>
      <c r="AE409" s="149"/>
      <c r="AF409" s="149"/>
      <c r="AG409" s="149"/>
    </row>
    <row r="410" spans="1:33">
      <c r="A410" s="89" t="s">
        <v>1145</v>
      </c>
      <c r="C410" s="155">
        <v>0.99999999999999989</v>
      </c>
      <c r="D410" s="155">
        <v>1.8908542073845E-2</v>
      </c>
      <c r="E410" s="155">
        <v>0.17343424254096595</v>
      </c>
      <c r="F410" s="155">
        <v>0</v>
      </c>
      <c r="G410" s="155">
        <v>0</v>
      </c>
      <c r="H410" s="155">
        <v>0.14215731324496525</v>
      </c>
      <c r="I410" s="155">
        <v>0.48874966026043398</v>
      </c>
      <c r="J410" s="155">
        <v>8.1496762262260339E-2</v>
      </c>
      <c r="K410" s="155">
        <v>3.5884988449695503E-2</v>
      </c>
      <c r="L410" s="155">
        <v>6.723650734192726E-3</v>
      </c>
      <c r="M410" s="155">
        <v>5.5233539406959235E-2</v>
      </c>
      <c r="N410" s="155">
        <v>-2.5886989733180073E-3</v>
      </c>
      <c r="T410" s="148" t="s">
        <v>1145</v>
      </c>
      <c r="U410" s="149"/>
      <c r="V410" s="157">
        <v>0.99999999999999967</v>
      </c>
      <c r="W410" s="157">
        <v>1.8908542073845E-2</v>
      </c>
      <c r="X410" s="157">
        <v>0.17343424254096593</v>
      </c>
      <c r="Y410" s="157">
        <v>0</v>
      </c>
      <c r="Z410" s="157">
        <v>0</v>
      </c>
      <c r="AA410" s="157">
        <v>0.14215731324496522</v>
      </c>
      <c r="AB410" s="157">
        <v>0.48874966026043393</v>
      </c>
      <c r="AC410" s="157">
        <v>8.1496762262260353E-2</v>
      </c>
      <c r="AD410" s="157">
        <v>3.5884988449695503E-2</v>
      </c>
      <c r="AE410" s="157">
        <v>6.7236507341927251E-3</v>
      </c>
      <c r="AF410" s="157">
        <v>5.5233539406959228E-2</v>
      </c>
      <c r="AG410" s="157">
        <v>-2.5886989733180069E-3</v>
      </c>
    </row>
    <row r="411" spans="1:33">
      <c r="A411" s="89"/>
      <c r="C411" s="155"/>
      <c r="D411" s="165">
        <v>0</v>
      </c>
      <c r="E411" s="165">
        <v>0</v>
      </c>
      <c r="F411" s="165">
        <v>0</v>
      </c>
      <c r="G411" s="165">
        <v>0</v>
      </c>
      <c r="H411" s="165">
        <v>0</v>
      </c>
      <c r="I411" s="165">
        <v>0</v>
      </c>
      <c r="J411" s="165">
        <v>0</v>
      </c>
      <c r="K411" s="165">
        <v>0</v>
      </c>
      <c r="L411" s="165">
        <v>0</v>
      </c>
      <c r="M411" s="165">
        <v>0</v>
      </c>
      <c r="N411" s="165">
        <v>0</v>
      </c>
      <c r="T411" s="148"/>
      <c r="U411" s="149"/>
      <c r="V411" s="149"/>
      <c r="W411" s="149"/>
      <c r="X411" s="149"/>
      <c r="Y411" s="149"/>
      <c r="Z411" s="149"/>
      <c r="AA411" s="149"/>
      <c r="AB411" s="149"/>
      <c r="AC411" s="149"/>
      <c r="AD411" s="149"/>
      <c r="AE411" s="149"/>
      <c r="AF411" s="149"/>
      <c r="AG411" s="149"/>
    </row>
    <row r="412" spans="1:33">
      <c r="A412" s="3" t="s">
        <v>1146</v>
      </c>
      <c r="G412" s="75"/>
      <c r="T412" s="149" t="s">
        <v>1146</v>
      </c>
      <c r="U412" s="149"/>
      <c r="V412" s="149"/>
      <c r="W412" s="149"/>
      <c r="X412" s="149"/>
      <c r="Y412" s="149"/>
      <c r="Z412" s="232"/>
      <c r="AA412" s="149"/>
      <c r="AB412" s="149"/>
      <c r="AC412" s="149"/>
      <c r="AD412" s="149"/>
      <c r="AE412" s="149"/>
      <c r="AF412" s="149"/>
      <c r="AG412" s="149"/>
    </row>
    <row r="413" spans="1:33">
      <c r="C413" s="54"/>
      <c r="D413" s="54"/>
      <c r="E413" s="54"/>
      <c r="F413" s="54"/>
      <c r="G413" s="54"/>
      <c r="H413" s="54"/>
      <c r="I413" s="54"/>
      <c r="J413" s="54"/>
      <c r="K413" s="54"/>
      <c r="L413" s="54"/>
      <c r="M413" s="54"/>
      <c r="N413" s="54"/>
      <c r="T413" s="149"/>
      <c r="U413" s="149"/>
      <c r="V413" s="149"/>
      <c r="W413" s="149"/>
      <c r="X413" s="149"/>
      <c r="Y413" s="149"/>
      <c r="Z413" s="149"/>
      <c r="AA413" s="149"/>
      <c r="AB413" s="149"/>
      <c r="AC413" s="149"/>
      <c r="AD413" s="149"/>
      <c r="AE413" s="149"/>
      <c r="AF413" s="149"/>
      <c r="AG413" s="149"/>
    </row>
    <row r="414" spans="1:33">
      <c r="T414" s="149"/>
      <c r="U414" s="149"/>
      <c r="V414" s="149"/>
      <c r="W414" s="149"/>
      <c r="X414" s="149"/>
      <c r="Y414" s="149"/>
      <c r="Z414" s="149"/>
      <c r="AA414" s="149"/>
      <c r="AB414" s="149"/>
      <c r="AC414" s="149"/>
      <c r="AD414" s="149"/>
      <c r="AE414" s="149"/>
      <c r="AF414" s="149"/>
      <c r="AG414" s="149"/>
    </row>
    <row r="415" spans="1:33">
      <c r="T415" s="149"/>
      <c r="U415" s="149"/>
      <c r="V415" s="149"/>
      <c r="W415" s="149"/>
      <c r="X415" s="149"/>
      <c r="Y415" s="149"/>
      <c r="Z415" s="149"/>
      <c r="AA415" s="149"/>
      <c r="AB415" s="149"/>
      <c r="AC415" s="149"/>
      <c r="AD415" s="149"/>
      <c r="AE415" s="149"/>
      <c r="AF415" s="149"/>
      <c r="AG415" s="149"/>
    </row>
    <row r="416" spans="1:33">
      <c r="T416" s="149"/>
      <c r="U416" s="149"/>
      <c r="V416" s="149"/>
      <c r="W416" s="149"/>
      <c r="X416" s="149"/>
      <c r="Y416" s="149"/>
      <c r="Z416" s="149"/>
      <c r="AA416" s="149"/>
      <c r="AB416" s="149"/>
      <c r="AC416" s="149"/>
      <c r="AD416" s="149"/>
      <c r="AE416" s="149"/>
      <c r="AF416" s="149"/>
      <c r="AG416" s="149"/>
    </row>
    <row r="417" spans="1:33">
      <c r="F417" s="191"/>
      <c r="G417" s="191"/>
      <c r="H417" s="191"/>
      <c r="T417" s="149"/>
      <c r="U417" s="149"/>
      <c r="V417" s="149"/>
      <c r="W417" s="149"/>
      <c r="X417" s="149"/>
      <c r="Y417" s="283"/>
      <c r="Z417" s="283"/>
      <c r="AA417" s="283"/>
      <c r="AB417" s="149"/>
      <c r="AC417" s="149"/>
      <c r="AD417" s="149"/>
      <c r="AE417" s="149"/>
      <c r="AF417" s="149"/>
      <c r="AG417" s="149"/>
    </row>
    <row r="418" spans="1:33">
      <c r="T418" s="149"/>
      <c r="U418" s="149"/>
      <c r="V418" s="149"/>
      <c r="W418" s="149"/>
      <c r="X418" s="149"/>
      <c r="Y418" s="149"/>
      <c r="Z418" s="149"/>
      <c r="AA418" s="149"/>
      <c r="AB418" s="149"/>
      <c r="AC418" s="149"/>
      <c r="AD418" s="149"/>
      <c r="AE418" s="149"/>
      <c r="AF418" s="149"/>
      <c r="AG418" s="149"/>
    </row>
    <row r="419" spans="1:33">
      <c r="A419" s="146" t="s">
        <v>1147</v>
      </c>
      <c r="C419" s="278" t="s">
        <v>58</v>
      </c>
      <c r="D419" s="278" t="s">
        <v>962</v>
      </c>
      <c r="E419" s="278" t="s">
        <v>959</v>
      </c>
      <c r="F419" s="278" t="s">
        <v>721</v>
      </c>
      <c r="G419" s="278" t="s">
        <v>1047</v>
      </c>
      <c r="H419" s="278" t="s">
        <v>723</v>
      </c>
      <c r="I419" s="278" t="s">
        <v>749</v>
      </c>
      <c r="J419" s="278" t="s">
        <v>725</v>
      </c>
      <c r="K419" s="278" t="s">
        <v>1048</v>
      </c>
      <c r="L419" s="278" t="s">
        <v>120</v>
      </c>
      <c r="M419" s="278" t="s">
        <v>59</v>
      </c>
      <c r="N419" s="278" t="s">
        <v>728</v>
      </c>
      <c r="T419" s="147" t="s">
        <v>1147</v>
      </c>
      <c r="U419" s="149"/>
      <c r="V419" s="280" t="s">
        <v>58</v>
      </c>
      <c r="W419" s="280" t="s">
        <v>962</v>
      </c>
      <c r="X419" s="280" t="s">
        <v>959</v>
      </c>
      <c r="Y419" s="280" t="s">
        <v>721</v>
      </c>
      <c r="Z419" s="280" t="s">
        <v>1047</v>
      </c>
      <c r="AA419" s="280" t="s">
        <v>723</v>
      </c>
      <c r="AB419" s="280" t="s">
        <v>749</v>
      </c>
      <c r="AC419" s="280" t="s">
        <v>725</v>
      </c>
      <c r="AD419" s="280" t="s">
        <v>1048</v>
      </c>
      <c r="AE419" s="280" t="s">
        <v>120</v>
      </c>
      <c r="AF419" s="280" t="s">
        <v>59</v>
      </c>
      <c r="AG419" s="280" t="s">
        <v>728</v>
      </c>
    </row>
    <row r="420" spans="1:33">
      <c r="A420" s="3" t="s">
        <v>1148</v>
      </c>
      <c r="T420" s="149" t="s">
        <v>1148</v>
      </c>
      <c r="U420" s="149"/>
      <c r="V420" s="149"/>
      <c r="W420" s="149"/>
      <c r="X420" s="149"/>
      <c r="Y420" s="149"/>
      <c r="Z420" s="149"/>
      <c r="AA420" s="149"/>
      <c r="AB420" s="149"/>
      <c r="AC420" s="149"/>
      <c r="AD420" s="149"/>
      <c r="AE420" s="149"/>
      <c r="AF420" s="149"/>
      <c r="AG420" s="149"/>
    </row>
    <row r="421" spans="1:33">
      <c r="A421" s="317" t="s">
        <v>1149</v>
      </c>
      <c r="B421" s="3" t="s">
        <v>569</v>
      </c>
      <c r="C421" s="318">
        <v>-1056402</v>
      </c>
      <c r="D421" s="319">
        <v>-60295</v>
      </c>
      <c r="E421" s="319">
        <v>-417111</v>
      </c>
      <c r="F421" s="319">
        <v>-228745</v>
      </c>
      <c r="G421" s="319"/>
      <c r="H421" s="319">
        <v>-260185</v>
      </c>
      <c r="I421" s="319">
        <v>-90066</v>
      </c>
      <c r="J421" s="319">
        <v>0</v>
      </c>
      <c r="K421" s="319">
        <v>0</v>
      </c>
      <c r="L421" s="319">
        <v>0</v>
      </c>
      <c r="M421" s="319"/>
      <c r="N421" s="319">
        <v>0</v>
      </c>
      <c r="T421" s="320" t="s">
        <v>1149</v>
      </c>
      <c r="U421" s="149" t="s">
        <v>569</v>
      </c>
      <c r="V421" s="318">
        <v>-1056402</v>
      </c>
      <c r="W421" s="318">
        <v>-60295</v>
      </c>
      <c r="X421" s="318">
        <v>-417111</v>
      </c>
      <c r="Y421" s="318">
        <v>-228745</v>
      </c>
      <c r="Z421" s="318">
        <v>0</v>
      </c>
      <c r="AA421" s="318">
        <v>-260185</v>
      </c>
      <c r="AB421" s="318">
        <v>-90066</v>
      </c>
      <c r="AC421" s="318">
        <v>0</v>
      </c>
      <c r="AD421" s="318">
        <v>0</v>
      </c>
      <c r="AE421" s="318">
        <v>0</v>
      </c>
      <c r="AF421" s="318">
        <v>0</v>
      </c>
      <c r="AG421" s="318">
        <v>0</v>
      </c>
    </row>
    <row r="422" spans="1:33">
      <c r="A422" s="317" t="s">
        <v>75</v>
      </c>
      <c r="B422" s="3" t="s">
        <v>569</v>
      </c>
      <c r="C422" s="318">
        <v>-699861</v>
      </c>
      <c r="D422" s="319">
        <v>-26627</v>
      </c>
      <c r="E422" s="319">
        <v>-376521</v>
      </c>
      <c r="F422" s="319">
        <v>-102071</v>
      </c>
      <c r="G422" s="319"/>
      <c r="H422" s="319">
        <v>-164842</v>
      </c>
      <c r="I422" s="319">
        <v>-29800</v>
      </c>
      <c r="J422" s="319">
        <v>0</v>
      </c>
      <c r="K422" s="319">
        <v>0</v>
      </c>
      <c r="L422" s="319">
        <v>0</v>
      </c>
      <c r="M422" s="319"/>
      <c r="N422" s="319">
        <v>0</v>
      </c>
      <c r="T422" s="320" t="s">
        <v>75</v>
      </c>
      <c r="U422" s="149" t="s">
        <v>569</v>
      </c>
      <c r="V422" s="318">
        <v>-699861</v>
      </c>
      <c r="W422" s="318">
        <v>-26627</v>
      </c>
      <c r="X422" s="318">
        <v>-376521</v>
      </c>
      <c r="Y422" s="318">
        <v>-102071</v>
      </c>
      <c r="Z422" s="318">
        <v>0</v>
      </c>
      <c r="AA422" s="318">
        <v>-164842</v>
      </c>
      <c r="AB422" s="318">
        <v>-29800</v>
      </c>
      <c r="AC422" s="318">
        <v>0</v>
      </c>
      <c r="AD422" s="318">
        <v>0</v>
      </c>
      <c r="AE422" s="318">
        <v>0</v>
      </c>
      <c r="AF422" s="318">
        <v>0</v>
      </c>
      <c r="AG422" s="318">
        <v>0</v>
      </c>
    </row>
    <row r="423" spans="1:33">
      <c r="A423" s="317" t="s">
        <v>76</v>
      </c>
      <c r="B423" s="3" t="s">
        <v>569</v>
      </c>
      <c r="C423" s="318">
        <v>-3922740</v>
      </c>
      <c r="D423" s="319">
        <v>-223775</v>
      </c>
      <c r="E423" s="319">
        <v>-2577335</v>
      </c>
      <c r="F423" s="319">
        <v>-355880</v>
      </c>
      <c r="G423" s="319"/>
      <c r="H423" s="319">
        <v>-765750</v>
      </c>
      <c r="I423" s="319">
        <v>0</v>
      </c>
      <c r="J423" s="319">
        <v>0</v>
      </c>
      <c r="K423" s="319">
        <v>0</v>
      </c>
      <c r="L423" s="319">
        <v>0</v>
      </c>
      <c r="M423" s="319"/>
      <c r="N423" s="319">
        <v>0</v>
      </c>
      <c r="T423" s="320" t="s">
        <v>76</v>
      </c>
      <c r="U423" s="149" t="s">
        <v>569</v>
      </c>
      <c r="V423" s="318">
        <v>-3922740</v>
      </c>
      <c r="W423" s="318">
        <v>-223775</v>
      </c>
      <c r="X423" s="318">
        <v>-2577335</v>
      </c>
      <c r="Y423" s="318">
        <v>-355880</v>
      </c>
      <c r="Z423" s="318">
        <v>0</v>
      </c>
      <c r="AA423" s="318">
        <v>-765750</v>
      </c>
      <c r="AB423" s="318">
        <v>0</v>
      </c>
      <c r="AC423" s="318">
        <v>0</v>
      </c>
      <c r="AD423" s="318">
        <v>0</v>
      </c>
      <c r="AE423" s="318">
        <v>0</v>
      </c>
      <c r="AF423" s="318">
        <v>0</v>
      </c>
      <c r="AG423" s="318">
        <v>0</v>
      </c>
    </row>
    <row r="424" spans="1:33">
      <c r="A424" s="317" t="s">
        <v>1150</v>
      </c>
      <c r="B424" s="3" t="s">
        <v>569</v>
      </c>
      <c r="C424" s="318">
        <v>54047</v>
      </c>
      <c r="D424" s="319">
        <v>65</v>
      </c>
      <c r="E424" s="319">
        <v>34496</v>
      </c>
      <c r="F424" s="319">
        <v>85</v>
      </c>
      <c r="G424" s="319"/>
      <c r="H424" s="319">
        <v>12227</v>
      </c>
      <c r="I424" s="319">
        <v>6994</v>
      </c>
      <c r="J424" s="319">
        <v>6</v>
      </c>
      <c r="K424" s="319">
        <v>157</v>
      </c>
      <c r="L424" s="319">
        <v>17</v>
      </c>
      <c r="M424" s="319"/>
      <c r="N424" s="319">
        <v>0</v>
      </c>
      <c r="T424" s="320" t="s">
        <v>1150</v>
      </c>
      <c r="U424" s="149" t="s">
        <v>569</v>
      </c>
      <c r="V424" s="318">
        <v>54047</v>
      </c>
      <c r="W424" s="318">
        <v>65</v>
      </c>
      <c r="X424" s="318">
        <v>34496</v>
      </c>
      <c r="Y424" s="318">
        <v>85</v>
      </c>
      <c r="Z424" s="318">
        <v>0</v>
      </c>
      <c r="AA424" s="318">
        <v>12227</v>
      </c>
      <c r="AB424" s="318">
        <v>6994</v>
      </c>
      <c r="AC424" s="318">
        <v>6</v>
      </c>
      <c r="AD424" s="318">
        <v>157</v>
      </c>
      <c r="AE424" s="318">
        <v>17</v>
      </c>
      <c r="AF424" s="318">
        <v>0</v>
      </c>
      <c r="AG424" s="318">
        <v>0</v>
      </c>
    </row>
    <row r="425" spans="1:33">
      <c r="A425" s="317" t="s">
        <v>1151</v>
      </c>
      <c r="B425" s="3" t="s">
        <v>569</v>
      </c>
      <c r="C425" s="318">
        <v>721</v>
      </c>
      <c r="D425" s="319">
        <v>12</v>
      </c>
      <c r="E425" s="319">
        <v>187</v>
      </c>
      <c r="F425" s="319">
        <v>57</v>
      </c>
      <c r="G425" s="319"/>
      <c r="H425" s="319">
        <v>101</v>
      </c>
      <c r="I425" s="319">
        <v>297</v>
      </c>
      <c r="J425" s="319">
        <v>41</v>
      </c>
      <c r="K425" s="319">
        <v>24</v>
      </c>
      <c r="L425" s="319">
        <v>2</v>
      </c>
      <c r="M425" s="319"/>
      <c r="N425" s="319">
        <v>0</v>
      </c>
      <c r="T425" s="320" t="s">
        <v>1151</v>
      </c>
      <c r="U425" s="149" t="s">
        <v>569</v>
      </c>
      <c r="V425" s="318">
        <v>721</v>
      </c>
      <c r="W425" s="318">
        <v>12</v>
      </c>
      <c r="X425" s="318">
        <v>187</v>
      </c>
      <c r="Y425" s="318">
        <v>57</v>
      </c>
      <c r="Z425" s="318">
        <v>0</v>
      </c>
      <c r="AA425" s="318">
        <v>101</v>
      </c>
      <c r="AB425" s="318">
        <v>297</v>
      </c>
      <c r="AC425" s="318">
        <v>41</v>
      </c>
      <c r="AD425" s="318">
        <v>24</v>
      </c>
      <c r="AE425" s="318">
        <v>2</v>
      </c>
      <c r="AF425" s="318">
        <v>0</v>
      </c>
      <c r="AG425" s="318">
        <v>0</v>
      </c>
    </row>
    <row r="426" spans="1:33">
      <c r="A426" s="317" t="s">
        <v>1152</v>
      </c>
      <c r="B426" s="3" t="s">
        <v>569</v>
      </c>
      <c r="C426" s="318">
        <v>3387251</v>
      </c>
      <c r="D426" s="319">
        <v>0</v>
      </c>
      <c r="E426" s="319">
        <v>0</v>
      </c>
      <c r="F426" s="319">
        <v>0</v>
      </c>
      <c r="G426" s="319"/>
      <c r="H426" s="319">
        <v>0</v>
      </c>
      <c r="I426" s="319">
        <v>0</v>
      </c>
      <c r="J426" s="319">
        <v>0</v>
      </c>
      <c r="K426" s="319">
        <v>0</v>
      </c>
      <c r="L426" s="319">
        <v>0</v>
      </c>
      <c r="M426" s="319"/>
      <c r="N426" s="319">
        <v>3387251</v>
      </c>
      <c r="T426" s="320" t="s">
        <v>1152</v>
      </c>
      <c r="U426" s="149" t="s">
        <v>569</v>
      </c>
      <c r="V426" s="318">
        <v>3387251</v>
      </c>
      <c r="W426" s="318">
        <v>0</v>
      </c>
      <c r="X426" s="318">
        <v>0</v>
      </c>
      <c r="Y426" s="318">
        <v>0</v>
      </c>
      <c r="Z426" s="318">
        <v>0</v>
      </c>
      <c r="AA426" s="318">
        <v>0</v>
      </c>
      <c r="AB426" s="318">
        <v>0</v>
      </c>
      <c r="AC426" s="318">
        <v>0</v>
      </c>
      <c r="AD426" s="318">
        <v>0</v>
      </c>
      <c r="AE426" s="318">
        <v>0</v>
      </c>
      <c r="AF426" s="318">
        <v>0</v>
      </c>
      <c r="AG426" s="318">
        <v>3387251</v>
      </c>
    </row>
    <row r="427" spans="1:33">
      <c r="A427" s="317" t="s">
        <v>1153</v>
      </c>
      <c r="B427" s="3" t="s">
        <v>679</v>
      </c>
      <c r="C427" s="321">
        <v>-388</v>
      </c>
      <c r="D427" s="322">
        <v>0</v>
      </c>
      <c r="E427" s="322">
        <v>-39</v>
      </c>
      <c r="F427" s="322">
        <v>-349</v>
      </c>
      <c r="G427" s="322"/>
      <c r="H427" s="322">
        <v>0</v>
      </c>
      <c r="I427" s="322">
        <v>0</v>
      </c>
      <c r="J427" s="322">
        <v>0</v>
      </c>
      <c r="K427" s="322">
        <v>0</v>
      </c>
      <c r="L427" s="322">
        <v>0</v>
      </c>
      <c r="M427" s="322"/>
      <c r="N427" s="322">
        <v>0</v>
      </c>
      <c r="T427" s="320" t="s">
        <v>1153</v>
      </c>
      <c r="U427" s="149" t="s">
        <v>679</v>
      </c>
      <c r="V427" s="321">
        <v>-388</v>
      </c>
      <c r="W427" s="321">
        <v>0</v>
      </c>
      <c r="X427" s="321">
        <v>-39</v>
      </c>
      <c r="Y427" s="321">
        <v>-349</v>
      </c>
      <c r="Z427" s="321">
        <v>0</v>
      </c>
      <c r="AA427" s="321">
        <v>0</v>
      </c>
      <c r="AB427" s="321">
        <v>0</v>
      </c>
      <c r="AC427" s="321">
        <v>0</v>
      </c>
      <c r="AD427" s="321">
        <v>0</v>
      </c>
      <c r="AE427" s="321">
        <v>0</v>
      </c>
      <c r="AF427" s="321">
        <v>0</v>
      </c>
      <c r="AG427" s="321">
        <v>0</v>
      </c>
    </row>
    <row r="428" spans="1:33">
      <c r="C428" s="318"/>
      <c r="D428" s="323"/>
      <c r="E428" s="323"/>
      <c r="F428" s="323"/>
      <c r="G428" s="323"/>
      <c r="H428" s="323"/>
      <c r="I428" s="323"/>
      <c r="J428" s="323"/>
      <c r="K428" s="323"/>
      <c r="L428" s="323"/>
      <c r="M428" s="323"/>
      <c r="N428" s="323"/>
      <c r="T428" s="149"/>
      <c r="U428" s="149"/>
      <c r="V428" s="318"/>
      <c r="W428" s="318"/>
      <c r="X428" s="318"/>
      <c r="Y428" s="318"/>
      <c r="Z428" s="318"/>
      <c r="AA428" s="318"/>
      <c r="AB428" s="318"/>
      <c r="AC428" s="318"/>
      <c r="AD428" s="318"/>
      <c r="AE428" s="318"/>
      <c r="AF428" s="318"/>
      <c r="AG428" s="318"/>
    </row>
    <row r="429" spans="1:33">
      <c r="A429" s="3" t="s">
        <v>1154</v>
      </c>
      <c r="C429" s="318">
        <v>-2237372</v>
      </c>
      <c r="D429" s="324">
        <v>-310620</v>
      </c>
      <c r="E429" s="324">
        <v>-3336323</v>
      </c>
      <c r="F429" s="324">
        <v>-686903</v>
      </c>
      <c r="G429" s="324">
        <v>0</v>
      </c>
      <c r="H429" s="324">
        <v>-1178449</v>
      </c>
      <c r="I429" s="324">
        <v>-112575</v>
      </c>
      <c r="J429" s="324">
        <v>47</v>
      </c>
      <c r="K429" s="324">
        <v>181</v>
      </c>
      <c r="L429" s="324">
        <v>19</v>
      </c>
      <c r="M429" s="324">
        <v>0</v>
      </c>
      <c r="N429" s="324">
        <v>3387251</v>
      </c>
      <c r="T429" s="149" t="s">
        <v>1154</v>
      </c>
      <c r="U429" s="149"/>
      <c r="V429" s="318">
        <v>-2237372</v>
      </c>
      <c r="W429" s="318">
        <v>-310620</v>
      </c>
      <c r="X429" s="318">
        <v>-3336323</v>
      </c>
      <c r="Y429" s="318">
        <v>-686903</v>
      </c>
      <c r="Z429" s="318">
        <v>0</v>
      </c>
      <c r="AA429" s="318">
        <v>-1178449</v>
      </c>
      <c r="AB429" s="318">
        <v>-112575</v>
      </c>
      <c r="AC429" s="318">
        <v>47</v>
      </c>
      <c r="AD429" s="318">
        <v>181</v>
      </c>
      <c r="AE429" s="318">
        <v>19</v>
      </c>
      <c r="AF429" s="318">
        <v>0</v>
      </c>
      <c r="AG429" s="318">
        <v>3387251</v>
      </c>
    </row>
    <row r="430" spans="1:33">
      <c r="C430" s="318"/>
      <c r="D430" s="325"/>
      <c r="E430" s="325"/>
      <c r="F430" s="325"/>
      <c r="G430" s="325"/>
      <c r="H430" s="325"/>
      <c r="I430" s="325"/>
      <c r="J430" s="325"/>
      <c r="K430" s="325"/>
      <c r="L430" s="325"/>
      <c r="M430" s="325"/>
      <c r="N430" s="325"/>
      <c r="T430" s="149"/>
      <c r="U430" s="149"/>
      <c r="V430" s="318"/>
      <c r="W430" s="318"/>
      <c r="X430" s="318"/>
      <c r="Y430" s="318"/>
      <c r="Z430" s="318"/>
      <c r="AA430" s="318"/>
      <c r="AB430" s="318"/>
      <c r="AC430" s="318"/>
      <c r="AD430" s="318"/>
      <c r="AE430" s="318"/>
      <c r="AF430" s="318"/>
      <c r="AG430" s="318"/>
    </row>
    <row r="431" spans="1:33">
      <c r="A431" s="3" t="s">
        <v>1155</v>
      </c>
      <c r="C431" s="318"/>
      <c r="D431" s="323"/>
      <c r="E431" s="323"/>
      <c r="F431" s="323"/>
      <c r="G431" s="323"/>
      <c r="H431" s="323"/>
      <c r="I431" s="323"/>
      <c r="J431" s="323"/>
      <c r="K431" s="323"/>
      <c r="L431" s="323"/>
      <c r="M431" s="323"/>
      <c r="N431" s="323"/>
      <c r="T431" s="149" t="s">
        <v>1155</v>
      </c>
      <c r="U431" s="149"/>
      <c r="V431" s="318"/>
      <c r="W431" s="318"/>
      <c r="X431" s="318"/>
      <c r="Y431" s="318"/>
      <c r="Z431" s="318"/>
      <c r="AA431" s="318"/>
      <c r="AB431" s="318"/>
      <c r="AC431" s="318"/>
      <c r="AD431" s="318"/>
      <c r="AE431" s="318"/>
      <c r="AF431" s="318"/>
      <c r="AG431" s="318"/>
    </row>
    <row r="432" spans="1:33" ht="13.15" customHeight="1">
      <c r="A432" s="317" t="s">
        <v>1149</v>
      </c>
      <c r="B432" s="3" t="s">
        <v>569</v>
      </c>
      <c r="C432" s="318">
        <v>-4823168</v>
      </c>
      <c r="D432" s="319">
        <v>0</v>
      </c>
      <c r="E432" s="319">
        <v>0</v>
      </c>
      <c r="F432" s="319">
        <v>0</v>
      </c>
      <c r="G432" s="319"/>
      <c r="H432" s="319">
        <v>0</v>
      </c>
      <c r="I432" s="319">
        <v>-3707663</v>
      </c>
      <c r="J432" s="319">
        <v>-809239</v>
      </c>
      <c r="K432" s="319">
        <v>-270040</v>
      </c>
      <c r="L432" s="319">
        <v>-36226</v>
      </c>
      <c r="M432" s="319"/>
      <c r="N432" s="319">
        <v>0</v>
      </c>
      <c r="T432" s="320" t="s">
        <v>1149</v>
      </c>
      <c r="U432" s="149" t="s">
        <v>569</v>
      </c>
      <c r="V432" s="318">
        <v>-4823168</v>
      </c>
      <c r="W432" s="318">
        <v>0</v>
      </c>
      <c r="X432" s="318">
        <v>0</v>
      </c>
      <c r="Y432" s="318">
        <v>0</v>
      </c>
      <c r="Z432" s="318">
        <v>0</v>
      </c>
      <c r="AA432" s="318">
        <v>0</v>
      </c>
      <c r="AB432" s="318">
        <v>-3707663</v>
      </c>
      <c r="AC432" s="318">
        <v>-809239</v>
      </c>
      <c r="AD432" s="318">
        <v>-270040</v>
      </c>
      <c r="AE432" s="318">
        <v>-36226</v>
      </c>
      <c r="AF432" s="318">
        <v>0</v>
      </c>
      <c r="AG432" s="318">
        <v>0</v>
      </c>
    </row>
    <row r="433" spans="1:33" ht="13.15" customHeight="1">
      <c r="A433" s="317" t="s">
        <v>75</v>
      </c>
      <c r="B433" s="3" t="s">
        <v>569</v>
      </c>
      <c r="C433" s="318">
        <v>-2083110</v>
      </c>
      <c r="D433" s="319">
        <v>0</v>
      </c>
      <c r="E433" s="319">
        <v>0</v>
      </c>
      <c r="F433" s="319">
        <v>0</v>
      </c>
      <c r="G433" s="319"/>
      <c r="H433" s="319">
        <v>0</v>
      </c>
      <c r="I433" s="319">
        <v>-1709957</v>
      </c>
      <c r="J433" s="319">
        <v>-267589</v>
      </c>
      <c r="K433" s="319">
        <v>-92917</v>
      </c>
      <c r="L433" s="319">
        <v>-12647</v>
      </c>
      <c r="M433" s="319"/>
      <c r="N433" s="319">
        <v>0</v>
      </c>
      <c r="T433" s="320" t="s">
        <v>75</v>
      </c>
      <c r="U433" s="149" t="s">
        <v>569</v>
      </c>
      <c r="V433" s="318">
        <v>-2083110</v>
      </c>
      <c r="W433" s="318">
        <v>0</v>
      </c>
      <c r="X433" s="318">
        <v>0</v>
      </c>
      <c r="Y433" s="318">
        <v>0</v>
      </c>
      <c r="Z433" s="318">
        <v>0</v>
      </c>
      <c r="AA433" s="318">
        <v>0</v>
      </c>
      <c r="AB433" s="318">
        <v>-1709957</v>
      </c>
      <c r="AC433" s="318">
        <v>-267589</v>
      </c>
      <c r="AD433" s="318">
        <v>-92917</v>
      </c>
      <c r="AE433" s="318">
        <v>-12647</v>
      </c>
      <c r="AF433" s="318">
        <v>0</v>
      </c>
      <c r="AG433" s="318">
        <v>0</v>
      </c>
    </row>
    <row r="434" spans="1:33" ht="13.15" customHeight="1">
      <c r="A434" s="317" t="s">
        <v>76</v>
      </c>
      <c r="B434" s="3" t="s">
        <v>569</v>
      </c>
      <c r="C434" s="318">
        <v>-5457960</v>
      </c>
      <c r="D434" s="319">
        <v>15</v>
      </c>
      <c r="E434" s="319">
        <v>134</v>
      </c>
      <c r="F434" s="319">
        <v>31</v>
      </c>
      <c r="G434" s="319"/>
      <c r="H434" s="319">
        <v>30</v>
      </c>
      <c r="I434" s="319">
        <v>-4681868</v>
      </c>
      <c r="J434" s="319">
        <v>-536029</v>
      </c>
      <c r="K434" s="319">
        <v>-240273</v>
      </c>
      <c r="L434" s="319">
        <v>0</v>
      </c>
      <c r="M434" s="319"/>
      <c r="N434" s="319">
        <v>0</v>
      </c>
      <c r="T434" s="320" t="s">
        <v>76</v>
      </c>
      <c r="U434" s="149" t="s">
        <v>569</v>
      </c>
      <c r="V434" s="318">
        <v>-5457960</v>
      </c>
      <c r="W434" s="318">
        <v>15</v>
      </c>
      <c r="X434" s="318">
        <v>134</v>
      </c>
      <c r="Y434" s="318">
        <v>31</v>
      </c>
      <c r="Z434" s="318">
        <v>0</v>
      </c>
      <c r="AA434" s="318">
        <v>30</v>
      </c>
      <c r="AB434" s="318">
        <v>-4681868</v>
      </c>
      <c r="AC434" s="318">
        <v>-536029</v>
      </c>
      <c r="AD434" s="318">
        <v>-240273</v>
      </c>
      <c r="AE434" s="318">
        <v>0</v>
      </c>
      <c r="AF434" s="318">
        <v>0</v>
      </c>
      <c r="AG434" s="318">
        <v>0</v>
      </c>
    </row>
    <row r="435" spans="1:33" ht="13.15" customHeight="1">
      <c r="A435" s="317" t="s">
        <v>1150</v>
      </c>
      <c r="B435" s="3" t="s">
        <v>569</v>
      </c>
      <c r="C435" s="318">
        <v>-59061</v>
      </c>
      <c r="D435" s="319">
        <v>-539</v>
      </c>
      <c r="E435" s="319">
        <v>-349</v>
      </c>
      <c r="F435" s="319">
        <v>-1669</v>
      </c>
      <c r="G435" s="319"/>
      <c r="H435" s="319">
        <v>-324</v>
      </c>
      <c r="I435" s="319">
        <v>-88257</v>
      </c>
      <c r="J435" s="319">
        <v>21820</v>
      </c>
      <c r="K435" s="319">
        <v>9908</v>
      </c>
      <c r="L435" s="319">
        <v>349</v>
      </c>
      <c r="M435" s="319"/>
      <c r="N435" s="319">
        <v>0</v>
      </c>
      <c r="T435" s="320" t="s">
        <v>1150</v>
      </c>
      <c r="U435" s="149" t="s">
        <v>569</v>
      </c>
      <c r="V435" s="318">
        <v>-59061</v>
      </c>
      <c r="W435" s="318">
        <v>-539</v>
      </c>
      <c r="X435" s="318">
        <v>-349</v>
      </c>
      <c r="Y435" s="318">
        <v>-1669</v>
      </c>
      <c r="Z435" s="318">
        <v>0</v>
      </c>
      <c r="AA435" s="318">
        <v>-324</v>
      </c>
      <c r="AB435" s="318">
        <v>-88257</v>
      </c>
      <c r="AC435" s="318">
        <v>21820</v>
      </c>
      <c r="AD435" s="318">
        <v>9908</v>
      </c>
      <c r="AE435" s="318">
        <v>349</v>
      </c>
      <c r="AF435" s="318">
        <v>0</v>
      </c>
      <c r="AG435" s="318">
        <v>0</v>
      </c>
    </row>
    <row r="436" spans="1:33" ht="13.15" customHeight="1">
      <c r="A436" s="317" t="s">
        <v>1151</v>
      </c>
      <c r="B436" s="3" t="s">
        <v>569</v>
      </c>
      <c r="C436" s="321">
        <v>1919</v>
      </c>
      <c r="D436" s="322">
        <v>32</v>
      </c>
      <c r="E436" s="322">
        <v>496</v>
      </c>
      <c r="F436" s="322">
        <v>152</v>
      </c>
      <c r="G436" s="322"/>
      <c r="H436" s="322">
        <v>269</v>
      </c>
      <c r="I436" s="322">
        <v>791</v>
      </c>
      <c r="J436" s="322">
        <v>109</v>
      </c>
      <c r="K436" s="322">
        <v>63</v>
      </c>
      <c r="L436" s="322">
        <v>7</v>
      </c>
      <c r="M436" s="322"/>
      <c r="N436" s="322">
        <v>0</v>
      </c>
      <c r="T436" s="320" t="s">
        <v>1151</v>
      </c>
      <c r="U436" s="149" t="s">
        <v>569</v>
      </c>
      <c r="V436" s="321">
        <v>1919</v>
      </c>
      <c r="W436" s="321">
        <v>32</v>
      </c>
      <c r="X436" s="321">
        <v>496</v>
      </c>
      <c r="Y436" s="321">
        <v>152</v>
      </c>
      <c r="Z436" s="321">
        <v>0</v>
      </c>
      <c r="AA436" s="321">
        <v>269</v>
      </c>
      <c r="AB436" s="321">
        <v>791</v>
      </c>
      <c r="AC436" s="321">
        <v>109</v>
      </c>
      <c r="AD436" s="321">
        <v>63</v>
      </c>
      <c r="AE436" s="321">
        <v>7</v>
      </c>
      <c r="AF436" s="321">
        <v>0</v>
      </c>
      <c r="AG436" s="321">
        <v>0</v>
      </c>
    </row>
    <row r="437" spans="1:33" ht="13.15" customHeight="1">
      <c r="C437" s="318"/>
      <c r="D437" s="323"/>
      <c r="E437" s="323"/>
      <c r="F437" s="323"/>
      <c r="G437" s="323"/>
      <c r="H437" s="323"/>
      <c r="I437" s="323"/>
      <c r="J437" s="323"/>
      <c r="K437" s="323"/>
      <c r="L437" s="323"/>
      <c r="M437" s="323"/>
      <c r="N437" s="323"/>
      <c r="T437" s="149"/>
      <c r="U437" s="149"/>
      <c r="V437" s="318"/>
      <c r="W437" s="318"/>
      <c r="X437" s="318"/>
      <c r="Y437" s="318"/>
      <c r="Z437" s="318"/>
      <c r="AA437" s="318"/>
      <c r="AB437" s="318"/>
      <c r="AC437" s="318"/>
      <c r="AD437" s="318"/>
      <c r="AE437" s="318"/>
      <c r="AF437" s="318"/>
      <c r="AG437" s="318"/>
    </row>
    <row r="438" spans="1:33" ht="13.15" customHeight="1">
      <c r="A438" s="3" t="s">
        <v>1156</v>
      </c>
      <c r="C438" s="318">
        <v>-12421380</v>
      </c>
      <c r="D438" s="325">
        <v>-492</v>
      </c>
      <c r="E438" s="325">
        <v>281</v>
      </c>
      <c r="F438" s="325">
        <v>-1486</v>
      </c>
      <c r="G438" s="325">
        <v>0</v>
      </c>
      <c r="H438" s="325">
        <v>-25</v>
      </c>
      <c r="I438" s="325">
        <v>-10186954</v>
      </c>
      <c r="J438" s="325">
        <v>-1590928</v>
      </c>
      <c r="K438" s="325">
        <v>-593259</v>
      </c>
      <c r="L438" s="325">
        <v>-48517</v>
      </c>
      <c r="M438" s="325">
        <v>0</v>
      </c>
      <c r="N438" s="325">
        <v>0</v>
      </c>
      <c r="T438" s="149" t="s">
        <v>1156</v>
      </c>
      <c r="U438" s="149"/>
      <c r="V438" s="318">
        <v>-12421380</v>
      </c>
      <c r="W438" s="318">
        <v>-492</v>
      </c>
      <c r="X438" s="318">
        <v>281</v>
      </c>
      <c r="Y438" s="318">
        <v>-1486</v>
      </c>
      <c r="Z438" s="318">
        <v>0</v>
      </c>
      <c r="AA438" s="318">
        <v>-25</v>
      </c>
      <c r="AB438" s="318">
        <v>-10186954</v>
      </c>
      <c r="AC438" s="318">
        <v>-1590928</v>
      </c>
      <c r="AD438" s="318">
        <v>-593259</v>
      </c>
      <c r="AE438" s="318">
        <v>-48517</v>
      </c>
      <c r="AF438" s="318">
        <v>0</v>
      </c>
      <c r="AG438" s="318">
        <v>0</v>
      </c>
    </row>
    <row r="439" spans="1:33" ht="10.9" customHeight="1">
      <c r="C439" s="54"/>
      <c r="D439" s="326"/>
      <c r="E439" s="326"/>
      <c r="F439" s="326"/>
      <c r="G439" s="326"/>
      <c r="H439" s="326"/>
      <c r="I439" s="326"/>
      <c r="J439" s="326"/>
      <c r="K439" s="326"/>
      <c r="L439" s="326"/>
      <c r="M439" s="326"/>
      <c r="N439" s="326"/>
      <c r="T439" s="149"/>
      <c r="U439" s="149"/>
      <c r="V439" s="288"/>
      <c r="W439" s="288"/>
      <c r="X439" s="288"/>
      <c r="Y439" s="288"/>
      <c r="Z439" s="288"/>
      <c r="AA439" s="288"/>
      <c r="AB439" s="288"/>
      <c r="AC439" s="288"/>
      <c r="AD439" s="288"/>
      <c r="AE439" s="288"/>
      <c r="AF439" s="288"/>
      <c r="AG439" s="288"/>
    </row>
    <row r="440" spans="1:33" ht="10.9" customHeight="1">
      <c r="A440" s="327" t="s">
        <v>1157</v>
      </c>
      <c r="C440" s="54"/>
      <c r="D440" s="326"/>
      <c r="E440" s="326"/>
      <c r="F440" s="326"/>
      <c r="G440" s="326"/>
      <c r="H440" s="326"/>
      <c r="I440" s="326"/>
      <c r="J440" s="326"/>
      <c r="K440" s="326"/>
      <c r="L440" s="326"/>
      <c r="M440" s="326"/>
      <c r="N440" s="326"/>
      <c r="T440" s="328" t="s">
        <v>1157</v>
      </c>
      <c r="U440" s="149"/>
      <c r="V440" s="288"/>
      <c r="W440" s="288"/>
      <c r="X440" s="288"/>
      <c r="Y440" s="288"/>
      <c r="Z440" s="288"/>
      <c r="AA440" s="288"/>
      <c r="AB440" s="288"/>
      <c r="AC440" s="288"/>
      <c r="AD440" s="288"/>
      <c r="AE440" s="288"/>
      <c r="AF440" s="288"/>
      <c r="AG440" s="288"/>
    </row>
    <row r="441" spans="1:33">
      <c r="A441" s="329" t="s">
        <v>1158</v>
      </c>
      <c r="B441" s="3" t="s">
        <v>569</v>
      </c>
      <c r="C441" s="318">
        <v>22041634</v>
      </c>
      <c r="D441" s="319">
        <v>372693</v>
      </c>
      <c r="E441" s="319">
        <v>6013248</v>
      </c>
      <c r="F441" s="319">
        <v>1919172</v>
      </c>
      <c r="G441" s="319"/>
      <c r="H441" s="319">
        <v>2758679</v>
      </c>
      <c r="I441" s="319">
        <v>9109628</v>
      </c>
      <c r="J441" s="319">
        <v>1157513</v>
      </c>
      <c r="K441" s="319">
        <v>630019</v>
      </c>
      <c r="L441" s="319">
        <v>80682</v>
      </c>
      <c r="M441" s="319"/>
      <c r="N441" s="319">
        <v>0</v>
      </c>
      <c r="T441" s="330" t="s">
        <v>1158</v>
      </c>
      <c r="U441" s="149" t="s">
        <v>569</v>
      </c>
      <c r="V441" s="318">
        <v>22041634</v>
      </c>
      <c r="W441" s="318">
        <v>372693</v>
      </c>
      <c r="X441" s="318">
        <v>6013248</v>
      </c>
      <c r="Y441" s="318">
        <v>1919172</v>
      </c>
      <c r="Z441" s="318">
        <v>0</v>
      </c>
      <c r="AA441" s="318">
        <v>2758679</v>
      </c>
      <c r="AB441" s="318">
        <v>9109628</v>
      </c>
      <c r="AC441" s="318">
        <v>1157513</v>
      </c>
      <c r="AD441" s="318">
        <v>630019</v>
      </c>
      <c r="AE441" s="318">
        <v>80682</v>
      </c>
      <c r="AF441" s="318">
        <v>0</v>
      </c>
      <c r="AG441" s="318">
        <v>0</v>
      </c>
    </row>
    <row r="442" spans="1:33">
      <c r="A442" s="329" t="s">
        <v>1159</v>
      </c>
      <c r="B442" s="3" t="s">
        <v>569</v>
      </c>
      <c r="C442" s="318">
        <v>3422708</v>
      </c>
      <c r="D442" s="319">
        <v>57585</v>
      </c>
      <c r="E442" s="319">
        <v>973127</v>
      </c>
      <c r="F442" s="319">
        <v>0</v>
      </c>
      <c r="G442" s="319"/>
      <c r="H442" s="319">
        <v>442538</v>
      </c>
      <c r="I442" s="319">
        <v>1360837</v>
      </c>
      <c r="J442" s="319">
        <v>181116</v>
      </c>
      <c r="K442" s="319">
        <v>100392</v>
      </c>
      <c r="L442" s="319">
        <v>12175</v>
      </c>
      <c r="M442" s="319"/>
      <c r="N442" s="319">
        <v>294938</v>
      </c>
      <c r="T442" s="330" t="s">
        <v>1159</v>
      </c>
      <c r="U442" s="149" t="s">
        <v>569</v>
      </c>
      <c r="V442" s="318">
        <v>3422708</v>
      </c>
      <c r="W442" s="318">
        <v>57585</v>
      </c>
      <c r="X442" s="318">
        <v>973127</v>
      </c>
      <c r="Y442" s="318">
        <v>0</v>
      </c>
      <c r="Z442" s="318">
        <v>0</v>
      </c>
      <c r="AA442" s="318">
        <v>442538</v>
      </c>
      <c r="AB442" s="318">
        <v>1360837</v>
      </c>
      <c r="AC442" s="318">
        <v>181116</v>
      </c>
      <c r="AD442" s="318">
        <v>100392</v>
      </c>
      <c r="AE442" s="318">
        <v>12175</v>
      </c>
      <c r="AF442" s="318">
        <v>0</v>
      </c>
      <c r="AG442" s="318">
        <v>294938</v>
      </c>
    </row>
    <row r="443" spans="1:33">
      <c r="A443" s="329" t="s">
        <v>1160</v>
      </c>
      <c r="B443" s="3" t="s">
        <v>569</v>
      </c>
      <c r="C443" s="318">
        <v>1465964</v>
      </c>
      <c r="D443" s="319">
        <v>23515</v>
      </c>
      <c r="E443" s="319">
        <v>374158</v>
      </c>
      <c r="F443" s="319">
        <v>0</v>
      </c>
      <c r="G443" s="319"/>
      <c r="H443" s="319">
        <v>155202</v>
      </c>
      <c r="I443" s="319">
        <v>685807</v>
      </c>
      <c r="J443" s="319">
        <v>65398</v>
      </c>
      <c r="K443" s="319">
        <v>27891</v>
      </c>
      <c r="L443" s="319">
        <v>6637</v>
      </c>
      <c r="M443" s="319"/>
      <c r="N443" s="319">
        <v>127356</v>
      </c>
      <c r="T443" s="330" t="s">
        <v>1160</v>
      </c>
      <c r="U443" s="149" t="s">
        <v>569</v>
      </c>
      <c r="V443" s="318">
        <v>1465964</v>
      </c>
      <c r="W443" s="318">
        <v>23515</v>
      </c>
      <c r="X443" s="318">
        <v>374158</v>
      </c>
      <c r="Y443" s="318">
        <v>0</v>
      </c>
      <c r="Z443" s="318">
        <v>0</v>
      </c>
      <c r="AA443" s="318">
        <v>155202</v>
      </c>
      <c r="AB443" s="318">
        <v>685807</v>
      </c>
      <c r="AC443" s="318">
        <v>65398</v>
      </c>
      <c r="AD443" s="318">
        <v>27891</v>
      </c>
      <c r="AE443" s="318">
        <v>6637</v>
      </c>
      <c r="AF443" s="318">
        <v>0</v>
      </c>
      <c r="AG443" s="318">
        <v>127356</v>
      </c>
    </row>
    <row r="444" spans="1:33">
      <c r="A444" s="329" t="s">
        <v>1161</v>
      </c>
      <c r="B444" s="3" t="s">
        <v>569</v>
      </c>
      <c r="C444" s="318">
        <v>77410</v>
      </c>
      <c r="D444" s="319">
        <v>-631</v>
      </c>
      <c r="E444" s="319">
        <v>3732</v>
      </c>
      <c r="F444" s="319">
        <v>9340</v>
      </c>
      <c r="G444" s="319"/>
      <c r="H444" s="319">
        <v>3053</v>
      </c>
      <c r="I444" s="319">
        <v>47208</v>
      </c>
      <c r="J444" s="319">
        <v>9102</v>
      </c>
      <c r="K444" s="319">
        <v>4933</v>
      </c>
      <c r="L444" s="319">
        <v>673</v>
      </c>
      <c r="M444" s="319"/>
      <c r="N444" s="319">
        <v>0</v>
      </c>
      <c r="T444" s="330" t="s">
        <v>1161</v>
      </c>
      <c r="U444" s="149" t="s">
        <v>569</v>
      </c>
      <c r="V444" s="318">
        <v>77410</v>
      </c>
      <c r="W444" s="318">
        <v>-631</v>
      </c>
      <c r="X444" s="318">
        <v>3732</v>
      </c>
      <c r="Y444" s="318">
        <v>9340</v>
      </c>
      <c r="Z444" s="318">
        <v>0</v>
      </c>
      <c r="AA444" s="318">
        <v>3053</v>
      </c>
      <c r="AB444" s="318">
        <v>47208</v>
      </c>
      <c r="AC444" s="318">
        <v>9102</v>
      </c>
      <c r="AD444" s="318">
        <v>4933</v>
      </c>
      <c r="AE444" s="318">
        <v>673</v>
      </c>
      <c r="AF444" s="318">
        <v>0</v>
      </c>
      <c r="AG444" s="318">
        <v>0</v>
      </c>
    </row>
    <row r="445" spans="1:33">
      <c r="A445" s="329" t="s">
        <v>1162</v>
      </c>
      <c r="B445" s="3" t="s">
        <v>569</v>
      </c>
      <c r="C445" s="318">
        <v>309559</v>
      </c>
      <c r="D445" s="319">
        <v>5214</v>
      </c>
      <c r="E445" s="319">
        <v>85691</v>
      </c>
      <c r="F445" s="319">
        <v>26009</v>
      </c>
      <c r="G445" s="319"/>
      <c r="H445" s="319">
        <v>38973</v>
      </c>
      <c r="I445" s="319">
        <v>128143</v>
      </c>
      <c r="J445" s="319">
        <v>15816</v>
      </c>
      <c r="K445" s="319">
        <v>8580</v>
      </c>
      <c r="L445" s="319">
        <v>1133</v>
      </c>
      <c r="M445" s="319"/>
      <c r="N445" s="319">
        <v>0</v>
      </c>
      <c r="T445" s="330" t="s">
        <v>1162</v>
      </c>
      <c r="U445" s="149" t="s">
        <v>569</v>
      </c>
      <c r="V445" s="318">
        <v>309559</v>
      </c>
      <c r="W445" s="318">
        <v>5214</v>
      </c>
      <c r="X445" s="318">
        <v>85691</v>
      </c>
      <c r="Y445" s="318">
        <v>26009</v>
      </c>
      <c r="Z445" s="318">
        <v>0</v>
      </c>
      <c r="AA445" s="318">
        <v>38973</v>
      </c>
      <c r="AB445" s="318">
        <v>128143</v>
      </c>
      <c r="AC445" s="318">
        <v>15816</v>
      </c>
      <c r="AD445" s="318">
        <v>8580</v>
      </c>
      <c r="AE445" s="318">
        <v>1133</v>
      </c>
      <c r="AF445" s="318">
        <v>0</v>
      </c>
      <c r="AG445" s="318">
        <v>0</v>
      </c>
    </row>
    <row r="446" spans="1:33">
      <c r="A446" s="329" t="s">
        <v>75</v>
      </c>
      <c r="B446" s="3" t="s">
        <v>569</v>
      </c>
      <c r="C446" s="318">
        <v>13008951</v>
      </c>
      <c r="D446" s="319">
        <v>184063</v>
      </c>
      <c r="E446" s="319">
        <v>3876777</v>
      </c>
      <c r="F446" s="319">
        <v>1066791</v>
      </c>
      <c r="G446" s="319"/>
      <c r="H446" s="319">
        <v>1709461</v>
      </c>
      <c r="I446" s="319">
        <v>5212884</v>
      </c>
      <c r="J446" s="319">
        <v>566921</v>
      </c>
      <c r="K446" s="319">
        <v>343357</v>
      </c>
      <c r="L446" s="319">
        <v>48697</v>
      </c>
      <c r="M446" s="319"/>
      <c r="N446" s="319">
        <v>0</v>
      </c>
      <c r="T446" s="330" t="s">
        <v>75</v>
      </c>
      <c r="U446" s="149" t="s">
        <v>569</v>
      </c>
      <c r="V446" s="318">
        <v>13008951</v>
      </c>
      <c r="W446" s="318">
        <v>184063</v>
      </c>
      <c r="X446" s="318">
        <v>3876777</v>
      </c>
      <c r="Y446" s="318">
        <v>1066791</v>
      </c>
      <c r="Z446" s="318">
        <v>0</v>
      </c>
      <c r="AA446" s="318">
        <v>1709461</v>
      </c>
      <c r="AB446" s="318">
        <v>5212884</v>
      </c>
      <c r="AC446" s="318">
        <v>566921</v>
      </c>
      <c r="AD446" s="318">
        <v>343357</v>
      </c>
      <c r="AE446" s="318">
        <v>48697</v>
      </c>
      <c r="AF446" s="318">
        <v>0</v>
      </c>
      <c r="AG446" s="318">
        <v>0</v>
      </c>
    </row>
    <row r="447" spans="1:33">
      <c r="A447" s="329" t="s">
        <v>76</v>
      </c>
      <c r="B447" s="3" t="s">
        <v>569</v>
      </c>
      <c r="C447" s="318">
        <v>87154330</v>
      </c>
      <c r="D447" s="319">
        <v>2855544</v>
      </c>
      <c r="E447" s="319">
        <v>24981969</v>
      </c>
      <c r="F447" s="319">
        <v>5828569</v>
      </c>
      <c r="G447" s="319"/>
      <c r="H447" s="319">
        <v>6355775</v>
      </c>
      <c r="I447" s="319">
        <v>41301473</v>
      </c>
      <c r="J447" s="319">
        <v>4318893</v>
      </c>
      <c r="K447" s="319">
        <v>1511951</v>
      </c>
      <c r="L447" s="319">
        <v>0</v>
      </c>
      <c r="M447" s="319"/>
      <c r="N447" s="319">
        <v>156</v>
      </c>
      <c r="T447" s="330" t="s">
        <v>76</v>
      </c>
      <c r="U447" s="149" t="s">
        <v>569</v>
      </c>
      <c r="V447" s="318">
        <v>87154330</v>
      </c>
      <c r="W447" s="318">
        <v>2855544</v>
      </c>
      <c r="X447" s="318">
        <v>24981969</v>
      </c>
      <c r="Y447" s="318">
        <v>5828569</v>
      </c>
      <c r="Z447" s="318">
        <v>0</v>
      </c>
      <c r="AA447" s="318">
        <v>6355775</v>
      </c>
      <c r="AB447" s="318">
        <v>41301473</v>
      </c>
      <c r="AC447" s="318">
        <v>4318893</v>
      </c>
      <c r="AD447" s="318">
        <v>1511951</v>
      </c>
      <c r="AE447" s="318">
        <v>0</v>
      </c>
      <c r="AF447" s="318">
        <v>0</v>
      </c>
      <c r="AG447" s="318">
        <v>156</v>
      </c>
    </row>
    <row r="448" spans="1:33">
      <c r="A448" s="329" t="s">
        <v>1163</v>
      </c>
      <c r="B448" s="3" t="s">
        <v>569</v>
      </c>
      <c r="C448" s="318">
        <v>3104242</v>
      </c>
      <c r="D448" s="319">
        <v>59832</v>
      </c>
      <c r="E448" s="319">
        <v>837050</v>
      </c>
      <c r="F448" s="319">
        <v>26411</v>
      </c>
      <c r="G448" s="319"/>
      <c r="H448" s="319">
        <v>537549</v>
      </c>
      <c r="I448" s="319">
        <v>1313022</v>
      </c>
      <c r="J448" s="319">
        <v>203416</v>
      </c>
      <c r="K448" s="319">
        <v>112613</v>
      </c>
      <c r="L448" s="319">
        <v>16158</v>
      </c>
      <c r="M448" s="319"/>
      <c r="N448" s="319">
        <v>-1809</v>
      </c>
      <c r="T448" s="330" t="s">
        <v>1163</v>
      </c>
      <c r="U448" s="149" t="s">
        <v>569</v>
      </c>
      <c r="V448" s="318">
        <v>3104242</v>
      </c>
      <c r="W448" s="318">
        <v>59832</v>
      </c>
      <c r="X448" s="318">
        <v>837050</v>
      </c>
      <c r="Y448" s="318">
        <v>26411</v>
      </c>
      <c r="Z448" s="318">
        <v>0</v>
      </c>
      <c r="AA448" s="318">
        <v>537549</v>
      </c>
      <c r="AB448" s="318">
        <v>1313022</v>
      </c>
      <c r="AC448" s="318">
        <v>203416</v>
      </c>
      <c r="AD448" s="318">
        <v>112613</v>
      </c>
      <c r="AE448" s="318">
        <v>16158</v>
      </c>
      <c r="AF448" s="318">
        <v>0</v>
      </c>
      <c r="AG448" s="318">
        <v>-1809</v>
      </c>
    </row>
    <row r="449" spans="1:84">
      <c r="A449" s="329" t="s">
        <v>1151</v>
      </c>
      <c r="B449" s="3" t="s">
        <v>569</v>
      </c>
      <c r="C449" s="318">
        <v>-979619</v>
      </c>
      <c r="D449" s="319">
        <v>-8749</v>
      </c>
      <c r="E449" s="319">
        <v>-382296</v>
      </c>
      <c r="F449" s="319">
        <v>-32229</v>
      </c>
      <c r="G449" s="319"/>
      <c r="H449" s="319">
        <v>-172141</v>
      </c>
      <c r="I449" s="319">
        <v>-340946</v>
      </c>
      <c r="J449" s="319">
        <v>-18572</v>
      </c>
      <c r="K449" s="319">
        <v>-21211</v>
      </c>
      <c r="L449" s="319">
        <v>-3475</v>
      </c>
      <c r="M449" s="319"/>
      <c r="N449" s="319">
        <v>0</v>
      </c>
      <c r="T449" s="330" t="s">
        <v>1151</v>
      </c>
      <c r="U449" s="149" t="s">
        <v>569</v>
      </c>
      <c r="V449" s="318">
        <v>-979619</v>
      </c>
      <c r="W449" s="318">
        <v>-8749</v>
      </c>
      <c r="X449" s="318">
        <v>-382296</v>
      </c>
      <c r="Y449" s="318">
        <v>-32229</v>
      </c>
      <c r="Z449" s="318">
        <v>0</v>
      </c>
      <c r="AA449" s="318">
        <v>-172141</v>
      </c>
      <c r="AB449" s="318">
        <v>-340946</v>
      </c>
      <c r="AC449" s="318">
        <v>-18572</v>
      </c>
      <c r="AD449" s="318">
        <v>-21211</v>
      </c>
      <c r="AE449" s="318">
        <v>-3475</v>
      </c>
      <c r="AF449" s="318">
        <v>0</v>
      </c>
      <c r="AG449" s="318">
        <v>0</v>
      </c>
    </row>
    <row r="450" spans="1:84">
      <c r="A450" s="331" t="s">
        <v>1164</v>
      </c>
      <c r="B450" s="3" t="s">
        <v>569</v>
      </c>
      <c r="C450" s="318">
        <v>7799227</v>
      </c>
      <c r="D450" s="319">
        <v>107703</v>
      </c>
      <c r="E450" s="319">
        <v>2029405</v>
      </c>
      <c r="F450" s="319">
        <v>0</v>
      </c>
      <c r="G450" s="319"/>
      <c r="H450" s="319">
        <v>1100841</v>
      </c>
      <c r="I450" s="319">
        <v>3264010</v>
      </c>
      <c r="J450" s="319">
        <v>370239</v>
      </c>
      <c r="K450" s="319">
        <v>257954</v>
      </c>
      <c r="L450" s="319">
        <v>26738</v>
      </c>
      <c r="M450" s="319"/>
      <c r="N450" s="319">
        <v>642337</v>
      </c>
      <c r="T450" s="332" t="s">
        <v>1164</v>
      </c>
      <c r="U450" s="149" t="s">
        <v>569</v>
      </c>
      <c r="V450" s="318">
        <v>7799227</v>
      </c>
      <c r="W450" s="318">
        <v>107703</v>
      </c>
      <c r="X450" s="318">
        <v>2029405</v>
      </c>
      <c r="Y450" s="318">
        <v>0</v>
      </c>
      <c r="Z450" s="318">
        <v>0</v>
      </c>
      <c r="AA450" s="318">
        <v>1100841</v>
      </c>
      <c r="AB450" s="318">
        <v>3264010</v>
      </c>
      <c r="AC450" s="318">
        <v>370239</v>
      </c>
      <c r="AD450" s="318">
        <v>257954</v>
      </c>
      <c r="AE450" s="318">
        <v>26738</v>
      </c>
      <c r="AF450" s="318">
        <v>0</v>
      </c>
      <c r="AG450" s="318">
        <v>642337</v>
      </c>
    </row>
    <row r="451" spans="1:84">
      <c r="A451" s="331" t="s">
        <v>1165</v>
      </c>
      <c r="B451" s="3" t="s">
        <v>569</v>
      </c>
      <c r="C451" s="318">
        <v>564417269</v>
      </c>
      <c r="D451" s="319">
        <v>9731268</v>
      </c>
      <c r="E451" s="319">
        <v>154878752</v>
      </c>
      <c r="F451" s="319">
        <v>0</v>
      </c>
      <c r="G451" s="319"/>
      <c r="H451" s="319">
        <v>70704915</v>
      </c>
      <c r="I451" s="319">
        <v>234453239</v>
      </c>
      <c r="J451" s="319">
        <v>28187740</v>
      </c>
      <c r="K451" s="319">
        <v>15689571</v>
      </c>
      <c r="L451" s="319">
        <v>2071777</v>
      </c>
      <c r="M451" s="319"/>
      <c r="N451" s="319">
        <v>48700007</v>
      </c>
      <c r="T451" s="332" t="s">
        <v>1165</v>
      </c>
      <c r="U451" s="149" t="s">
        <v>569</v>
      </c>
      <c r="V451" s="318">
        <v>564417269</v>
      </c>
      <c r="W451" s="318">
        <v>9731268</v>
      </c>
      <c r="X451" s="318">
        <v>154878752</v>
      </c>
      <c r="Y451" s="318">
        <v>0</v>
      </c>
      <c r="Z451" s="318">
        <v>0</v>
      </c>
      <c r="AA451" s="318">
        <v>70704915</v>
      </c>
      <c r="AB451" s="318">
        <v>234453239</v>
      </c>
      <c r="AC451" s="318">
        <v>28187740</v>
      </c>
      <c r="AD451" s="318">
        <v>15689571</v>
      </c>
      <c r="AE451" s="318">
        <v>2071777</v>
      </c>
      <c r="AF451" s="318">
        <v>0</v>
      </c>
      <c r="AG451" s="318">
        <v>48700007</v>
      </c>
    </row>
    <row r="452" spans="1:84">
      <c r="A452" s="331" t="s">
        <v>1166</v>
      </c>
      <c r="B452" s="3" t="s">
        <v>569</v>
      </c>
      <c r="C452" s="318">
        <v>50474433</v>
      </c>
      <c r="D452" s="319">
        <v>867789</v>
      </c>
      <c r="E452" s="319">
        <v>13963087</v>
      </c>
      <c r="F452" s="319">
        <v>11222486</v>
      </c>
      <c r="G452" s="319"/>
      <c r="H452" s="319">
        <v>6374172</v>
      </c>
      <c r="I452" s="319">
        <v>20989748</v>
      </c>
      <c r="J452" s="319">
        <v>2585361</v>
      </c>
      <c r="K452" s="319">
        <v>1409898</v>
      </c>
      <c r="L452" s="319">
        <v>186894</v>
      </c>
      <c r="M452" s="319"/>
      <c r="N452" s="319">
        <v>-7125002</v>
      </c>
      <c r="T452" s="332" t="s">
        <v>1166</v>
      </c>
      <c r="U452" s="149" t="s">
        <v>569</v>
      </c>
      <c r="V452" s="318">
        <v>50474433</v>
      </c>
      <c r="W452" s="318">
        <v>867789</v>
      </c>
      <c r="X452" s="318">
        <v>13963087</v>
      </c>
      <c r="Y452" s="318">
        <v>11222486</v>
      </c>
      <c r="Z452" s="318">
        <v>0</v>
      </c>
      <c r="AA452" s="318">
        <v>6374172</v>
      </c>
      <c r="AB452" s="318">
        <v>20989748</v>
      </c>
      <c r="AC452" s="318">
        <v>2585361</v>
      </c>
      <c r="AD452" s="318">
        <v>1409898</v>
      </c>
      <c r="AE452" s="318">
        <v>186894</v>
      </c>
      <c r="AF452" s="318">
        <v>0</v>
      </c>
      <c r="AG452" s="318">
        <v>-7125002</v>
      </c>
    </row>
    <row r="453" spans="1:84">
      <c r="A453" s="331" t="s">
        <v>1167</v>
      </c>
      <c r="B453" s="3" t="s">
        <v>569</v>
      </c>
      <c r="C453" s="318">
        <v>0</v>
      </c>
      <c r="D453" s="319">
        <v>0</v>
      </c>
      <c r="E453" s="319">
        <v>0</v>
      </c>
      <c r="F453" s="319">
        <v>0</v>
      </c>
      <c r="G453" s="319"/>
      <c r="H453" s="319">
        <v>0</v>
      </c>
      <c r="I453" s="319">
        <v>0</v>
      </c>
      <c r="J453" s="319">
        <v>0</v>
      </c>
      <c r="K453" s="319">
        <v>0</v>
      </c>
      <c r="L453" s="319">
        <v>0</v>
      </c>
      <c r="M453" s="319"/>
      <c r="N453" s="319">
        <v>0</v>
      </c>
      <c r="T453" s="332" t="s">
        <v>1167</v>
      </c>
      <c r="U453" s="149" t="s">
        <v>569</v>
      </c>
      <c r="V453" s="318">
        <v>0</v>
      </c>
      <c r="W453" s="318">
        <v>0</v>
      </c>
      <c r="X453" s="318">
        <v>0</v>
      </c>
      <c r="Y453" s="318">
        <v>0</v>
      </c>
      <c r="Z453" s="318">
        <v>0</v>
      </c>
      <c r="AA453" s="318">
        <v>0</v>
      </c>
      <c r="AB453" s="318">
        <v>0</v>
      </c>
      <c r="AC453" s="318">
        <v>0</v>
      </c>
      <c r="AD453" s="318">
        <v>0</v>
      </c>
      <c r="AE453" s="318">
        <v>0</v>
      </c>
      <c r="AF453" s="318">
        <v>0</v>
      </c>
      <c r="AG453" s="318">
        <v>0</v>
      </c>
    </row>
    <row r="454" spans="1:84">
      <c r="A454" s="331" t="s">
        <v>1168</v>
      </c>
      <c r="B454" s="3" t="s">
        <v>569</v>
      </c>
      <c r="C454" s="318">
        <v>0</v>
      </c>
      <c r="D454" s="319">
        <v>0</v>
      </c>
      <c r="E454" s="319">
        <v>0</v>
      </c>
      <c r="F454" s="319">
        <v>0</v>
      </c>
      <c r="G454" s="319"/>
      <c r="H454" s="319">
        <v>0</v>
      </c>
      <c r="I454" s="319">
        <v>0</v>
      </c>
      <c r="J454" s="319">
        <v>0</v>
      </c>
      <c r="K454" s="319">
        <v>0</v>
      </c>
      <c r="L454" s="319">
        <v>0</v>
      </c>
      <c r="M454" s="319"/>
      <c r="N454" s="319">
        <v>0</v>
      </c>
      <c r="T454" s="332" t="s">
        <v>1168</v>
      </c>
      <c r="U454" s="149" t="s">
        <v>569</v>
      </c>
      <c r="V454" s="318">
        <v>0</v>
      </c>
      <c r="W454" s="318">
        <v>0</v>
      </c>
      <c r="X454" s="318">
        <v>0</v>
      </c>
      <c r="Y454" s="318">
        <v>0</v>
      </c>
      <c r="Z454" s="318">
        <v>0</v>
      </c>
      <c r="AA454" s="318">
        <v>0</v>
      </c>
      <c r="AB454" s="318">
        <v>0</v>
      </c>
      <c r="AC454" s="318">
        <v>0</v>
      </c>
      <c r="AD454" s="318">
        <v>0</v>
      </c>
      <c r="AE454" s="318">
        <v>0</v>
      </c>
      <c r="AF454" s="318">
        <v>0</v>
      </c>
      <c r="AG454" s="318">
        <v>0</v>
      </c>
    </row>
    <row r="455" spans="1:84">
      <c r="A455" s="329" t="s">
        <v>1169</v>
      </c>
      <c r="B455" s="3" t="s">
        <v>569</v>
      </c>
      <c r="C455" s="318">
        <v>23000572</v>
      </c>
      <c r="D455" s="319">
        <v>556083</v>
      </c>
      <c r="E455" s="319">
        <v>7031086</v>
      </c>
      <c r="F455" s="319">
        <v>2028958</v>
      </c>
      <c r="G455" s="319"/>
      <c r="H455" s="319">
        <v>2756159</v>
      </c>
      <c r="I455" s="319">
        <v>8726628</v>
      </c>
      <c r="J455" s="319">
        <v>1269523</v>
      </c>
      <c r="K455" s="319">
        <v>545788</v>
      </c>
      <c r="L455" s="319">
        <v>32115</v>
      </c>
      <c r="M455" s="319"/>
      <c r="N455" s="319">
        <v>54232</v>
      </c>
      <c r="T455" s="330" t="s">
        <v>1169</v>
      </c>
      <c r="U455" s="149" t="s">
        <v>569</v>
      </c>
      <c r="V455" s="318">
        <v>23000572</v>
      </c>
      <c r="W455" s="318">
        <v>556083</v>
      </c>
      <c r="X455" s="318">
        <v>7031086</v>
      </c>
      <c r="Y455" s="318">
        <v>2028958</v>
      </c>
      <c r="Z455" s="318">
        <v>0</v>
      </c>
      <c r="AA455" s="318">
        <v>2756159</v>
      </c>
      <c r="AB455" s="318">
        <v>8726628</v>
      </c>
      <c r="AC455" s="318">
        <v>1269523</v>
      </c>
      <c r="AD455" s="318">
        <v>545788</v>
      </c>
      <c r="AE455" s="318">
        <v>32115</v>
      </c>
      <c r="AF455" s="318">
        <v>0</v>
      </c>
      <c r="AG455" s="318">
        <v>54232</v>
      </c>
    </row>
    <row r="456" spans="1:84">
      <c r="A456" s="329" t="s">
        <v>1170</v>
      </c>
      <c r="B456" s="3" t="s">
        <v>569</v>
      </c>
      <c r="C456" s="318">
        <v>16198410</v>
      </c>
      <c r="D456" s="319">
        <v>291155</v>
      </c>
      <c r="E456" s="319">
        <v>4501126</v>
      </c>
      <c r="F456" s="319">
        <v>3398213</v>
      </c>
      <c r="G456" s="319"/>
      <c r="H456" s="319">
        <v>2054780</v>
      </c>
      <c r="I456" s="319">
        <v>6825260</v>
      </c>
      <c r="J456" s="319">
        <v>817511</v>
      </c>
      <c r="K456" s="319">
        <v>456101</v>
      </c>
      <c r="L456" s="319">
        <v>60206</v>
      </c>
      <c r="M456" s="319"/>
      <c r="N456" s="319">
        <v>-2205942</v>
      </c>
      <c r="T456" s="330" t="s">
        <v>1170</v>
      </c>
      <c r="U456" s="149" t="s">
        <v>569</v>
      </c>
      <c r="V456" s="318">
        <v>16198410</v>
      </c>
      <c r="W456" s="318">
        <v>291155</v>
      </c>
      <c r="X456" s="318">
        <v>4501126</v>
      </c>
      <c r="Y456" s="318">
        <v>3398213</v>
      </c>
      <c r="Z456" s="318">
        <v>0</v>
      </c>
      <c r="AA456" s="318">
        <v>2054780</v>
      </c>
      <c r="AB456" s="318">
        <v>6825260</v>
      </c>
      <c r="AC456" s="318">
        <v>817511</v>
      </c>
      <c r="AD456" s="318">
        <v>456101</v>
      </c>
      <c r="AE456" s="318">
        <v>60206</v>
      </c>
      <c r="AF456" s="318">
        <v>0</v>
      </c>
      <c r="AG456" s="318">
        <v>-2205942</v>
      </c>
    </row>
    <row r="457" spans="1:84">
      <c r="A457" s="329" t="s">
        <v>1171</v>
      </c>
      <c r="B457" s="3" t="s">
        <v>569</v>
      </c>
      <c r="C457" s="318">
        <v>-4112460</v>
      </c>
      <c r="D457" s="319">
        <v>0</v>
      </c>
      <c r="E457" s="319">
        <v>-4112460</v>
      </c>
      <c r="F457" s="319">
        <v>0</v>
      </c>
      <c r="G457" s="319"/>
      <c r="H457" s="319">
        <v>0</v>
      </c>
      <c r="I457" s="319">
        <v>0</v>
      </c>
      <c r="J457" s="319">
        <v>0</v>
      </c>
      <c r="K457" s="319">
        <v>0</v>
      </c>
      <c r="L457" s="319">
        <v>0</v>
      </c>
      <c r="M457" s="319"/>
      <c r="N457" s="319">
        <v>0</v>
      </c>
      <c r="T457" s="330" t="s">
        <v>1171</v>
      </c>
      <c r="U457" s="149" t="s">
        <v>569</v>
      </c>
      <c r="V457" s="318">
        <v>-4112460</v>
      </c>
      <c r="W457" s="318">
        <v>0</v>
      </c>
      <c r="X457" s="318">
        <v>-4112460</v>
      </c>
      <c r="Y457" s="318">
        <v>0</v>
      </c>
      <c r="Z457" s="318">
        <v>0</v>
      </c>
      <c r="AA457" s="318">
        <v>0</v>
      </c>
      <c r="AB457" s="318">
        <v>0</v>
      </c>
      <c r="AC457" s="318">
        <v>0</v>
      </c>
      <c r="AD457" s="318">
        <v>0</v>
      </c>
      <c r="AE457" s="318">
        <v>0</v>
      </c>
      <c r="AF457" s="318">
        <v>0</v>
      </c>
      <c r="AG457" s="318">
        <v>0</v>
      </c>
    </row>
    <row r="458" spans="1:84">
      <c r="A458" s="329" t="s">
        <v>1153</v>
      </c>
      <c r="B458" s="3" t="s">
        <v>679</v>
      </c>
      <c r="C458" s="321">
        <v>26426</v>
      </c>
      <c r="D458" s="322">
        <v>0</v>
      </c>
      <c r="E458" s="322">
        <v>0</v>
      </c>
      <c r="F458" s="322">
        <v>0</v>
      </c>
      <c r="G458" s="322"/>
      <c r="H458" s="322">
        <v>0</v>
      </c>
      <c r="I458" s="322">
        <v>0</v>
      </c>
      <c r="J458" s="322">
        <v>0</v>
      </c>
      <c r="K458" s="322">
        <v>0</v>
      </c>
      <c r="L458" s="322">
        <v>0</v>
      </c>
      <c r="M458" s="322"/>
      <c r="N458" s="322">
        <v>26426</v>
      </c>
      <c r="T458" s="330" t="s">
        <v>1153</v>
      </c>
      <c r="U458" s="149" t="s">
        <v>679</v>
      </c>
      <c r="V458" s="321">
        <v>26426</v>
      </c>
      <c r="W458" s="321">
        <v>0</v>
      </c>
      <c r="X458" s="321">
        <v>0</v>
      </c>
      <c r="Y458" s="321">
        <v>0</v>
      </c>
      <c r="Z458" s="321">
        <v>0</v>
      </c>
      <c r="AA458" s="321">
        <v>0</v>
      </c>
      <c r="AB458" s="321">
        <v>0</v>
      </c>
      <c r="AC458" s="321">
        <v>0</v>
      </c>
      <c r="AD458" s="321">
        <v>0</v>
      </c>
      <c r="AE458" s="321">
        <v>0</v>
      </c>
      <c r="AF458" s="321">
        <v>0</v>
      </c>
      <c r="AG458" s="321">
        <v>26426</v>
      </c>
    </row>
    <row r="459" spans="1:84">
      <c r="C459" s="54"/>
      <c r="D459" s="54"/>
      <c r="E459" s="54"/>
      <c r="F459" s="54"/>
      <c r="G459" s="54"/>
      <c r="H459" s="54"/>
      <c r="I459" s="54"/>
      <c r="J459" s="54"/>
      <c r="K459" s="54"/>
      <c r="L459" s="54"/>
      <c r="M459" s="54"/>
      <c r="N459" s="54"/>
      <c r="T459" s="149"/>
      <c r="U459" s="149"/>
      <c r="V459" s="288"/>
      <c r="W459" s="288"/>
      <c r="X459" s="288"/>
      <c r="Y459" s="288"/>
      <c r="Z459" s="288"/>
      <c r="AA459" s="288"/>
      <c r="AB459" s="288"/>
      <c r="AC459" s="288"/>
      <c r="AD459" s="288"/>
      <c r="AE459" s="288"/>
      <c r="AF459" s="288"/>
      <c r="AG459" s="288"/>
    </row>
    <row r="460" spans="1:84">
      <c r="A460" s="3" t="s">
        <v>1172</v>
      </c>
      <c r="C460" s="318">
        <v>787409056</v>
      </c>
      <c r="D460" s="324">
        <v>15103064</v>
      </c>
      <c r="E460" s="324">
        <v>215054452</v>
      </c>
      <c r="F460" s="324">
        <v>25493720</v>
      </c>
      <c r="G460" s="324">
        <v>0</v>
      </c>
      <c r="H460" s="324">
        <v>94819956</v>
      </c>
      <c r="I460" s="324">
        <v>333076941</v>
      </c>
      <c r="J460" s="324">
        <v>39729977</v>
      </c>
      <c r="K460" s="324">
        <v>21077837</v>
      </c>
      <c r="L460" s="324">
        <v>2540410</v>
      </c>
      <c r="M460" s="324">
        <v>0</v>
      </c>
      <c r="N460" s="324">
        <v>40512699</v>
      </c>
      <c r="T460" s="149" t="s">
        <v>1172</v>
      </c>
      <c r="U460" s="149"/>
      <c r="V460" s="318">
        <v>787409056</v>
      </c>
      <c r="W460" s="318">
        <v>15103064</v>
      </c>
      <c r="X460" s="318">
        <v>215054452</v>
      </c>
      <c r="Y460" s="318">
        <v>25493720</v>
      </c>
      <c r="Z460" s="318">
        <v>0</v>
      </c>
      <c r="AA460" s="318">
        <v>94819956</v>
      </c>
      <c r="AB460" s="318">
        <v>333076941</v>
      </c>
      <c r="AC460" s="318">
        <v>39729977</v>
      </c>
      <c r="AD460" s="318">
        <v>21077837</v>
      </c>
      <c r="AE460" s="318">
        <v>2540410</v>
      </c>
      <c r="AF460" s="318">
        <v>0</v>
      </c>
      <c r="AG460" s="318">
        <v>40512699</v>
      </c>
    </row>
    <row r="461" spans="1:84">
      <c r="C461" s="54"/>
      <c r="D461" s="54"/>
      <c r="E461" s="54"/>
      <c r="F461" s="54"/>
      <c r="G461" s="54"/>
      <c r="H461" s="54"/>
      <c r="I461" s="54"/>
      <c r="J461" s="54"/>
      <c r="K461" s="54"/>
      <c r="L461" s="54"/>
      <c r="M461" s="54"/>
      <c r="N461" s="54"/>
      <c r="T461" s="149"/>
      <c r="U461" s="149"/>
      <c r="V461" s="288"/>
      <c r="W461" s="288"/>
      <c r="X461" s="288"/>
      <c r="Y461" s="288"/>
      <c r="Z461" s="288"/>
      <c r="AA461" s="288"/>
      <c r="AB461" s="288"/>
      <c r="AC461" s="288"/>
      <c r="AD461" s="288"/>
      <c r="AE461" s="288"/>
      <c r="AF461" s="288"/>
      <c r="AG461" s="288"/>
    </row>
    <row r="462" spans="1:84" ht="12.75" thickBot="1">
      <c r="A462" s="3" t="s">
        <v>1173</v>
      </c>
      <c r="C462" s="333">
        <v>772750304</v>
      </c>
      <c r="D462" s="333">
        <v>14791952</v>
      </c>
      <c r="E462" s="333">
        <v>211718410</v>
      </c>
      <c r="F462" s="333">
        <v>24805331</v>
      </c>
      <c r="G462" s="333">
        <v>0</v>
      </c>
      <c r="H462" s="333">
        <v>93641482</v>
      </c>
      <c r="I462" s="333">
        <v>322777412</v>
      </c>
      <c r="J462" s="333">
        <v>38139096</v>
      </c>
      <c r="K462" s="333">
        <v>20484759</v>
      </c>
      <c r="L462" s="333">
        <v>2491912</v>
      </c>
      <c r="M462" s="333">
        <v>0</v>
      </c>
      <c r="N462" s="333">
        <v>43899950</v>
      </c>
      <c r="T462" s="149" t="s">
        <v>1173</v>
      </c>
      <c r="U462" s="149"/>
      <c r="V462" s="333">
        <v>772750304</v>
      </c>
      <c r="W462" s="333">
        <v>14791952</v>
      </c>
      <c r="X462" s="333">
        <v>211718410</v>
      </c>
      <c r="Y462" s="333">
        <v>24805331</v>
      </c>
      <c r="Z462" s="333">
        <v>0</v>
      </c>
      <c r="AA462" s="333">
        <v>93641482</v>
      </c>
      <c r="AB462" s="333">
        <v>322777412</v>
      </c>
      <c r="AC462" s="333">
        <v>38139096</v>
      </c>
      <c r="AD462" s="333">
        <v>20484759</v>
      </c>
      <c r="AE462" s="333">
        <v>2491912</v>
      </c>
      <c r="AF462" s="333">
        <v>0</v>
      </c>
      <c r="AG462" s="333">
        <v>43899950</v>
      </c>
      <c r="BV462" s="63"/>
      <c r="BW462" s="63"/>
      <c r="BX462" s="63"/>
      <c r="BY462" s="63"/>
      <c r="BZ462" s="63"/>
      <c r="CA462" s="63"/>
      <c r="CB462" s="63"/>
      <c r="CC462" s="63"/>
    </row>
    <row r="463" spans="1:84" ht="12.75" thickTop="1">
      <c r="C463" s="54"/>
      <c r="D463" s="54"/>
      <c r="E463" s="54"/>
      <c r="F463" s="54"/>
      <c r="G463" s="54"/>
      <c r="H463" s="54"/>
      <c r="I463" s="334"/>
      <c r="J463" s="54"/>
      <c r="K463" s="54"/>
      <c r="L463" s="54"/>
      <c r="M463" s="54"/>
      <c r="N463" s="54"/>
      <c r="T463" s="149"/>
      <c r="U463" s="149"/>
      <c r="V463" s="288"/>
      <c r="W463" s="288"/>
      <c r="X463" s="288"/>
      <c r="Y463" s="288"/>
      <c r="Z463" s="288"/>
      <c r="AA463" s="288"/>
      <c r="AB463" s="288"/>
      <c r="AC463" s="288"/>
      <c r="AD463" s="288"/>
      <c r="AE463" s="288"/>
      <c r="AF463" s="288"/>
      <c r="AG463" s="288"/>
      <c r="BV463" s="63"/>
      <c r="BW463" s="63"/>
      <c r="BX463" s="63"/>
      <c r="BY463" s="63"/>
      <c r="BZ463" s="63"/>
      <c r="CA463" s="63"/>
      <c r="CB463" s="63"/>
      <c r="CC463" s="63"/>
    </row>
    <row r="464" spans="1:84">
      <c r="C464" s="54"/>
      <c r="D464" s="54"/>
      <c r="E464" s="54"/>
      <c r="F464" s="54"/>
      <c r="G464" s="54"/>
      <c r="H464" s="54"/>
      <c r="I464" s="54"/>
      <c r="J464" s="54"/>
      <c r="K464" s="54"/>
      <c r="L464" s="54"/>
      <c r="M464" s="54"/>
      <c r="N464" s="54"/>
      <c r="T464" s="149"/>
      <c r="U464" s="149"/>
      <c r="V464" s="288"/>
      <c r="W464" s="288"/>
      <c r="X464" s="288"/>
      <c r="Y464" s="288"/>
      <c r="Z464" s="288"/>
      <c r="AA464" s="288"/>
      <c r="AB464" s="288"/>
      <c r="AC464" s="288"/>
      <c r="AD464" s="288"/>
      <c r="AE464" s="288"/>
      <c r="AF464" s="288"/>
      <c r="AG464" s="288"/>
      <c r="BV464" s="63"/>
      <c r="BW464" s="63"/>
      <c r="BX464" s="63"/>
      <c r="BY464" s="63"/>
      <c r="BZ464" s="63"/>
      <c r="CA464" s="63"/>
      <c r="CB464" s="63"/>
      <c r="CC464" s="63"/>
      <c r="CD464" s="63"/>
      <c r="CE464" s="63"/>
      <c r="CF464" s="63"/>
    </row>
    <row r="465" spans="1:84">
      <c r="A465" s="89" t="s">
        <v>1174</v>
      </c>
      <c r="C465" s="335">
        <v>1</v>
      </c>
      <c r="D465" s="335">
        <v>1.9141955588282758E-2</v>
      </c>
      <c r="E465" s="335">
        <v>0.27398036455512026</v>
      </c>
      <c r="F465" s="335">
        <v>3.2100059840287035E-2</v>
      </c>
      <c r="G465" s="335">
        <v>0</v>
      </c>
      <c r="H465" s="335">
        <v>0.12117948257707835</v>
      </c>
      <c r="I465" s="335">
        <v>0.41769949533400635</v>
      </c>
      <c r="J465" s="335">
        <v>4.9355006141802826E-2</v>
      </c>
      <c r="K465" s="335">
        <v>2.6508898015263672E-2</v>
      </c>
      <c r="L465" s="335">
        <v>3.2247311804357438E-3</v>
      </c>
      <c r="M465" s="335">
        <v>0</v>
      </c>
      <c r="N465" s="335">
        <v>5.6810006767722993E-2</v>
      </c>
      <c r="T465" s="148" t="s">
        <v>1174</v>
      </c>
      <c r="U465" s="149"/>
      <c r="V465" s="335">
        <v>1</v>
      </c>
      <c r="W465" s="335">
        <v>1.9141955588282758E-2</v>
      </c>
      <c r="X465" s="335">
        <v>0.27398036455512026</v>
      </c>
      <c r="Y465" s="335">
        <v>3.2100059840287035E-2</v>
      </c>
      <c r="Z465" s="335">
        <v>0</v>
      </c>
      <c r="AA465" s="335">
        <v>0.12117948257707835</v>
      </c>
      <c r="AB465" s="335">
        <v>0.41769949533400635</v>
      </c>
      <c r="AC465" s="335">
        <v>4.9355006141802826E-2</v>
      </c>
      <c r="AD465" s="335">
        <v>2.6508898015263672E-2</v>
      </c>
      <c r="AE465" s="335">
        <v>3.2247311804357438E-3</v>
      </c>
      <c r="AF465" s="335">
        <v>0</v>
      </c>
      <c r="AG465" s="335">
        <v>5.6810006767722993E-2</v>
      </c>
      <c r="CD465" s="63"/>
      <c r="CE465" s="63"/>
      <c r="CF465" s="63"/>
    </row>
    <row r="466" spans="1:84">
      <c r="C466" s="155"/>
      <c r="D466" s="155"/>
      <c r="E466" s="155"/>
      <c r="F466" s="155"/>
      <c r="G466" s="155"/>
      <c r="H466" s="155"/>
      <c r="I466" s="155"/>
      <c r="J466" s="155"/>
      <c r="K466" s="155"/>
      <c r="L466" s="155"/>
      <c r="M466" s="155"/>
      <c r="N466" s="155"/>
      <c r="T466" s="149"/>
      <c r="U466" s="149"/>
      <c r="V466" s="149"/>
      <c r="W466" s="149"/>
      <c r="X466" s="149"/>
      <c r="Y466" s="149"/>
      <c r="Z466" s="149"/>
      <c r="AA466" s="149"/>
      <c r="AB466" s="149"/>
      <c r="AC466" s="149"/>
      <c r="AD466" s="149"/>
      <c r="AE466" s="149"/>
      <c r="AF466" s="149"/>
      <c r="AG466" s="149"/>
      <c r="CD466" s="63"/>
      <c r="CE466" s="63"/>
      <c r="CF466" s="63"/>
    </row>
    <row r="467" spans="1:84">
      <c r="C467" s="75"/>
      <c r="T467" s="149"/>
      <c r="U467" s="149"/>
      <c r="V467" s="232"/>
      <c r="W467" s="149"/>
      <c r="X467" s="149"/>
      <c r="Y467" s="149"/>
      <c r="Z467" s="149"/>
      <c r="AA467" s="149"/>
      <c r="AB467" s="149"/>
      <c r="AC467" s="149"/>
      <c r="AD467" s="149"/>
      <c r="AE467" s="149"/>
      <c r="AF467" s="149"/>
      <c r="AG467" s="149"/>
    </row>
    <row r="468" spans="1:84">
      <c r="T468" s="149"/>
      <c r="U468" s="149"/>
      <c r="V468" s="149"/>
      <c r="W468" s="149"/>
      <c r="X468" s="149"/>
      <c r="Y468" s="149"/>
      <c r="Z468" s="149"/>
      <c r="AA468" s="149"/>
      <c r="AB468" s="149"/>
      <c r="AC468" s="149"/>
      <c r="AD468" s="149"/>
      <c r="AE468" s="149"/>
      <c r="AF468" s="149"/>
      <c r="AG468" s="149"/>
    </row>
    <row r="469" spans="1:84">
      <c r="T469" s="149"/>
      <c r="U469" s="149"/>
      <c r="V469" s="149"/>
      <c r="W469" s="149"/>
      <c r="X469" s="149"/>
      <c r="Y469" s="149"/>
      <c r="Z469" s="149"/>
      <c r="AA469" s="149"/>
      <c r="AB469" s="149"/>
      <c r="AC469" s="149"/>
      <c r="AD469" s="149"/>
      <c r="AE469" s="149"/>
      <c r="AF469" s="149"/>
      <c r="AG469" s="149"/>
    </row>
    <row r="470" spans="1:84">
      <c r="B470" s="75"/>
      <c r="C470" s="75"/>
      <c r="T470" s="149"/>
      <c r="U470" s="232"/>
      <c r="V470" s="232"/>
      <c r="W470" s="149"/>
      <c r="X470" s="149"/>
      <c r="Y470" s="149"/>
      <c r="Z470" s="149"/>
      <c r="AA470" s="149"/>
      <c r="AB470" s="149"/>
      <c r="AC470" s="149"/>
      <c r="AD470" s="149"/>
      <c r="AE470" s="149"/>
      <c r="AF470" s="149"/>
      <c r="AG470" s="149"/>
      <c r="BU470" s="54"/>
    </row>
    <row r="471" spans="1:84">
      <c r="B471" s="75"/>
      <c r="C471" s="75"/>
      <c r="T471" s="149"/>
      <c r="U471" s="232"/>
      <c r="V471" s="232"/>
      <c r="W471" s="149"/>
      <c r="X471" s="149"/>
      <c r="Y471" s="149"/>
      <c r="Z471" s="149"/>
      <c r="AA471" s="149"/>
      <c r="AB471" s="149"/>
      <c r="AC471" s="149"/>
      <c r="AD471" s="149"/>
      <c r="AE471" s="149"/>
      <c r="AF471" s="149"/>
      <c r="AG471" s="149"/>
      <c r="BU471" s="54"/>
    </row>
    <row r="472" spans="1:84">
      <c r="T472" s="149"/>
      <c r="U472" s="149"/>
      <c r="V472" s="149"/>
      <c r="W472" s="149"/>
      <c r="X472" s="149"/>
      <c r="Y472" s="149"/>
      <c r="Z472" s="149"/>
      <c r="AA472" s="149"/>
      <c r="AB472" s="149"/>
      <c r="AC472" s="149"/>
      <c r="AD472" s="149"/>
      <c r="AE472" s="149"/>
      <c r="AF472" s="149"/>
      <c r="AG472" s="149"/>
      <c r="AN472" s="91"/>
      <c r="BD472" s="91"/>
      <c r="BU472" s="54"/>
    </row>
    <row r="473" spans="1:84">
      <c r="A473" s="146" t="s">
        <v>1175</v>
      </c>
      <c r="C473" s="278" t="s">
        <v>58</v>
      </c>
      <c r="D473" s="278" t="s">
        <v>962</v>
      </c>
      <c r="E473" s="278" t="s">
        <v>959</v>
      </c>
      <c r="F473" s="278" t="s">
        <v>721</v>
      </c>
      <c r="G473" s="278" t="s">
        <v>1047</v>
      </c>
      <c r="H473" s="278" t="s">
        <v>723</v>
      </c>
      <c r="I473" s="278" t="s">
        <v>749</v>
      </c>
      <c r="J473" s="278" t="s">
        <v>725</v>
      </c>
      <c r="K473" s="278" t="s">
        <v>1048</v>
      </c>
      <c r="L473" s="278" t="s">
        <v>120</v>
      </c>
      <c r="M473" s="278" t="s">
        <v>59</v>
      </c>
      <c r="N473" s="278" t="s">
        <v>728</v>
      </c>
      <c r="T473" s="147" t="s">
        <v>1175</v>
      </c>
      <c r="U473" s="149"/>
      <c r="V473" s="280" t="s">
        <v>58</v>
      </c>
      <c r="W473" s="280" t="s">
        <v>962</v>
      </c>
      <c r="X473" s="280" t="s">
        <v>959</v>
      </c>
      <c r="Y473" s="280" t="s">
        <v>721</v>
      </c>
      <c r="Z473" s="280" t="s">
        <v>1047</v>
      </c>
      <c r="AA473" s="280" t="s">
        <v>723</v>
      </c>
      <c r="AB473" s="280" t="s">
        <v>749</v>
      </c>
      <c r="AC473" s="280" t="s">
        <v>725</v>
      </c>
      <c r="AD473" s="280" t="s">
        <v>1048</v>
      </c>
      <c r="AE473" s="280" t="s">
        <v>120</v>
      </c>
      <c r="AF473" s="280" t="s">
        <v>59</v>
      </c>
      <c r="AG473" s="280" t="s">
        <v>728</v>
      </c>
      <c r="AN473" s="336"/>
      <c r="AP473" s="278"/>
      <c r="AQ473" s="278"/>
      <c r="AR473" s="278"/>
      <c r="AS473" s="278"/>
      <c r="AT473" s="278"/>
      <c r="AU473" s="278"/>
      <c r="AV473" s="278"/>
      <c r="AW473" s="278"/>
      <c r="AX473" s="278"/>
      <c r="AY473" s="278"/>
      <c r="AZ473" s="278"/>
      <c r="BA473" s="278"/>
      <c r="BD473" s="336"/>
      <c r="BF473" s="278"/>
      <c r="BG473" s="278"/>
      <c r="BH473" s="278"/>
      <c r="BI473" s="278"/>
      <c r="BJ473" s="278"/>
      <c r="BK473" s="278"/>
      <c r="BL473" s="278"/>
      <c r="BM473" s="278"/>
      <c r="BN473" s="278"/>
      <c r="BO473" s="278"/>
      <c r="BP473" s="278"/>
      <c r="BQ473" s="278"/>
      <c r="BU473" s="54"/>
    </row>
    <row r="474" spans="1:84">
      <c r="A474" s="337" t="s">
        <v>1148</v>
      </c>
      <c r="T474" s="338" t="s">
        <v>1148</v>
      </c>
      <c r="U474" s="149"/>
      <c r="V474" s="149"/>
      <c r="W474" s="149"/>
      <c r="X474" s="149"/>
      <c r="Y474" s="149"/>
      <c r="Z474" s="149"/>
      <c r="AA474" s="149"/>
      <c r="AB474" s="149"/>
      <c r="AC474" s="149"/>
      <c r="AD474" s="149"/>
      <c r="AE474" s="149"/>
      <c r="AF474" s="149"/>
      <c r="AG474" s="149"/>
      <c r="BU474" s="54"/>
    </row>
    <row r="475" spans="1:84">
      <c r="A475" s="331" t="s">
        <v>1149</v>
      </c>
      <c r="B475" s="3" t="s">
        <v>569</v>
      </c>
      <c r="C475" s="54">
        <v>30089287</v>
      </c>
      <c r="D475" s="339">
        <v>1257509</v>
      </c>
      <c r="E475" s="339">
        <v>16296386</v>
      </c>
      <c r="F475" s="339">
        <v>5042069</v>
      </c>
      <c r="G475" s="339">
        <v>0</v>
      </c>
      <c r="H475" s="339">
        <v>6218521</v>
      </c>
      <c r="I475" s="339">
        <v>1274802</v>
      </c>
      <c r="J475" s="339">
        <v>0</v>
      </c>
      <c r="K475" s="339">
        <v>0</v>
      </c>
      <c r="L475" s="339">
        <v>0</v>
      </c>
      <c r="M475" s="339">
        <v>0</v>
      </c>
      <c r="N475" s="339">
        <v>0</v>
      </c>
      <c r="T475" s="332" t="s">
        <v>1149</v>
      </c>
      <c r="U475" s="149" t="s">
        <v>569</v>
      </c>
      <c r="V475" s="288">
        <v>30089287</v>
      </c>
      <c r="W475" s="340">
        <v>1257509</v>
      </c>
      <c r="X475" s="340">
        <v>16296386</v>
      </c>
      <c r="Y475" s="340">
        <v>5042069</v>
      </c>
      <c r="Z475" s="340">
        <v>0</v>
      </c>
      <c r="AA475" s="340">
        <v>6218521</v>
      </c>
      <c r="AB475" s="340">
        <v>1274802</v>
      </c>
      <c r="AC475" s="340">
        <v>0</v>
      </c>
      <c r="AD475" s="340">
        <v>0</v>
      </c>
      <c r="AE475" s="340">
        <v>0</v>
      </c>
      <c r="AF475" s="340">
        <v>0</v>
      </c>
      <c r="AG475" s="340">
        <v>0</v>
      </c>
      <c r="AP475" s="54"/>
      <c r="AQ475" s="341"/>
      <c r="AR475" s="341"/>
      <c r="AS475" s="341"/>
      <c r="AT475" s="341"/>
      <c r="AU475" s="341"/>
      <c r="AV475" s="341"/>
      <c r="AW475" s="341"/>
      <c r="AX475" s="341"/>
      <c r="AY475" s="341"/>
      <c r="AZ475" s="341"/>
      <c r="BA475" s="341"/>
      <c r="BF475" s="54"/>
      <c r="BG475" s="341"/>
      <c r="BH475" s="341"/>
      <c r="BI475" s="341"/>
      <c r="BJ475" s="341"/>
      <c r="BK475" s="341"/>
      <c r="BL475" s="341"/>
      <c r="BM475" s="341"/>
      <c r="BN475" s="341"/>
      <c r="BO475" s="341"/>
      <c r="BP475" s="341"/>
      <c r="BQ475" s="341"/>
      <c r="BU475" s="54"/>
    </row>
    <row r="476" spans="1:84">
      <c r="A476" s="331" t="s">
        <v>75</v>
      </c>
      <c r="B476" s="3" t="s">
        <v>569</v>
      </c>
      <c r="C476" s="54">
        <v>16197100</v>
      </c>
      <c r="D476" s="339">
        <v>597070</v>
      </c>
      <c r="E476" s="339">
        <v>8908834</v>
      </c>
      <c r="F476" s="339">
        <v>2324348</v>
      </c>
      <c r="G476" s="339">
        <v>0</v>
      </c>
      <c r="H476" s="339">
        <v>3677869</v>
      </c>
      <c r="I476" s="339">
        <v>688979</v>
      </c>
      <c r="J476" s="339">
        <v>0</v>
      </c>
      <c r="K476" s="339">
        <v>0</v>
      </c>
      <c r="L476" s="339">
        <v>0</v>
      </c>
      <c r="M476" s="339">
        <v>0</v>
      </c>
      <c r="N476" s="339">
        <v>0</v>
      </c>
      <c r="T476" s="332" t="s">
        <v>75</v>
      </c>
      <c r="U476" s="149" t="s">
        <v>569</v>
      </c>
      <c r="V476" s="288">
        <v>16197100</v>
      </c>
      <c r="W476" s="340">
        <v>597070</v>
      </c>
      <c r="X476" s="340">
        <v>8908834</v>
      </c>
      <c r="Y476" s="340">
        <v>2324348</v>
      </c>
      <c r="Z476" s="340">
        <v>0</v>
      </c>
      <c r="AA476" s="340">
        <v>3677869</v>
      </c>
      <c r="AB476" s="340">
        <v>688979</v>
      </c>
      <c r="AC476" s="340">
        <v>0</v>
      </c>
      <c r="AD476" s="340">
        <v>0</v>
      </c>
      <c r="AE476" s="340">
        <v>0</v>
      </c>
      <c r="AF476" s="340">
        <v>0</v>
      </c>
      <c r="AG476" s="340">
        <v>0</v>
      </c>
      <c r="AP476" s="54"/>
      <c r="AQ476" s="341"/>
      <c r="AR476" s="341"/>
      <c r="AS476" s="341"/>
      <c r="AT476" s="341"/>
      <c r="AU476" s="341"/>
      <c r="AV476" s="341"/>
      <c r="AW476" s="341"/>
      <c r="AX476" s="341"/>
      <c r="AY476" s="341"/>
      <c r="AZ476" s="341"/>
      <c r="BA476" s="341"/>
      <c r="BF476" s="54"/>
      <c r="BG476" s="341"/>
      <c r="BH476" s="341"/>
      <c r="BI476" s="341"/>
      <c r="BJ476" s="341"/>
      <c r="BK476" s="341"/>
      <c r="BL476" s="341"/>
      <c r="BM476" s="341"/>
      <c r="BN476" s="341"/>
      <c r="BO476" s="341"/>
      <c r="BP476" s="341"/>
      <c r="BQ476" s="341"/>
    </row>
    <row r="477" spans="1:84">
      <c r="A477" s="331" t="s">
        <v>76</v>
      </c>
      <c r="B477" s="3" t="s">
        <v>569</v>
      </c>
      <c r="C477" s="54">
        <v>11513748</v>
      </c>
      <c r="D477" s="339">
        <v>1870272</v>
      </c>
      <c r="E477" s="339">
        <v>6009443</v>
      </c>
      <c r="F477" s="339">
        <v>2973789</v>
      </c>
      <c r="G477" s="339">
        <v>0</v>
      </c>
      <c r="H477" s="339">
        <v>1682316</v>
      </c>
      <c r="I477" s="339">
        <v>-1006372</v>
      </c>
      <c r="J477" s="339">
        <v>24187</v>
      </c>
      <c r="K477" s="339">
        <v>-39887</v>
      </c>
      <c r="L477" s="339">
        <v>0</v>
      </c>
      <c r="M477" s="339">
        <v>0</v>
      </c>
      <c r="N477" s="339">
        <v>0</v>
      </c>
      <c r="T477" s="332" t="s">
        <v>76</v>
      </c>
      <c r="U477" s="149" t="s">
        <v>569</v>
      </c>
      <c r="V477" s="288">
        <v>11513748</v>
      </c>
      <c r="W477" s="340">
        <v>1870272</v>
      </c>
      <c r="X477" s="340">
        <v>6009443</v>
      </c>
      <c r="Y477" s="340">
        <v>2973789</v>
      </c>
      <c r="Z477" s="340">
        <v>0</v>
      </c>
      <c r="AA477" s="340">
        <v>1682316</v>
      </c>
      <c r="AB477" s="340">
        <v>-1006372</v>
      </c>
      <c r="AC477" s="340">
        <v>24187</v>
      </c>
      <c r="AD477" s="340">
        <v>-39887</v>
      </c>
      <c r="AE477" s="340">
        <v>0</v>
      </c>
      <c r="AF477" s="340">
        <v>0</v>
      </c>
      <c r="AG477" s="340">
        <v>0</v>
      </c>
      <c r="AP477" s="54"/>
      <c r="AQ477" s="341"/>
      <c r="AR477" s="341"/>
      <c r="AS477" s="341"/>
      <c r="AT477" s="341"/>
      <c r="AU477" s="341"/>
      <c r="AV477" s="341"/>
      <c r="AW477" s="341"/>
      <c r="AX477" s="341"/>
      <c r="AY477" s="341"/>
      <c r="AZ477" s="341"/>
      <c r="BA477" s="341"/>
      <c r="BF477" s="54"/>
      <c r="BG477" s="341"/>
      <c r="BH477" s="341"/>
      <c r="BI477" s="341"/>
      <c r="BJ477" s="341"/>
      <c r="BK477" s="341"/>
      <c r="BL477" s="341"/>
      <c r="BM477" s="341"/>
      <c r="BN477" s="341"/>
      <c r="BO477" s="341"/>
      <c r="BP477" s="341"/>
      <c r="BQ477" s="341"/>
    </row>
    <row r="478" spans="1:84">
      <c r="A478" s="331" t="s">
        <v>1150</v>
      </c>
      <c r="B478" s="3" t="s">
        <v>569</v>
      </c>
      <c r="C478" s="54">
        <v>-585773</v>
      </c>
      <c r="D478" s="339">
        <v>-2779</v>
      </c>
      <c r="E478" s="339">
        <v>-266176</v>
      </c>
      <c r="F478" s="339">
        <v>-10818</v>
      </c>
      <c r="G478" s="339">
        <v>0</v>
      </c>
      <c r="H478" s="339">
        <v>-102559</v>
      </c>
      <c r="I478" s="339">
        <v>-185758</v>
      </c>
      <c r="J478" s="339">
        <v>-8137</v>
      </c>
      <c r="K478" s="339">
        <v>-9368</v>
      </c>
      <c r="L478" s="339">
        <v>-178</v>
      </c>
      <c r="M478" s="339">
        <v>0</v>
      </c>
      <c r="N478" s="339">
        <v>0</v>
      </c>
      <c r="T478" s="332" t="s">
        <v>1150</v>
      </c>
      <c r="U478" s="149" t="s">
        <v>569</v>
      </c>
      <c r="V478" s="288">
        <v>-585773</v>
      </c>
      <c r="W478" s="340">
        <v>-2779</v>
      </c>
      <c r="X478" s="340">
        <v>-266176</v>
      </c>
      <c r="Y478" s="340">
        <v>-10818</v>
      </c>
      <c r="Z478" s="340">
        <v>0</v>
      </c>
      <c r="AA478" s="340">
        <v>-102559</v>
      </c>
      <c r="AB478" s="340">
        <v>-185758</v>
      </c>
      <c r="AC478" s="340">
        <v>-8137</v>
      </c>
      <c r="AD478" s="340">
        <v>-9368</v>
      </c>
      <c r="AE478" s="340">
        <v>-178</v>
      </c>
      <c r="AF478" s="340">
        <v>0</v>
      </c>
      <c r="AG478" s="340">
        <v>0</v>
      </c>
      <c r="AP478" s="54"/>
      <c r="AQ478" s="341"/>
      <c r="AR478" s="341"/>
      <c r="AS478" s="341"/>
      <c r="AT478" s="341"/>
      <c r="AU478" s="341"/>
      <c r="AV478" s="341"/>
      <c r="AW478" s="341"/>
      <c r="AX478" s="341"/>
      <c r="AY478" s="341"/>
      <c r="AZ478" s="341"/>
      <c r="BA478" s="341"/>
      <c r="BF478" s="54"/>
      <c r="BG478" s="341"/>
      <c r="BH478" s="341"/>
      <c r="BI478" s="341"/>
      <c r="BJ478" s="341"/>
      <c r="BK478" s="341"/>
      <c r="BL478" s="341"/>
      <c r="BM478" s="341"/>
      <c r="BN478" s="341"/>
      <c r="BO478" s="341"/>
      <c r="BP478" s="341"/>
      <c r="BQ478" s="341"/>
    </row>
    <row r="479" spans="1:84">
      <c r="A479" s="331" t="s">
        <v>1151</v>
      </c>
      <c r="B479" s="3" t="s">
        <v>569</v>
      </c>
      <c r="C479" s="54">
        <v>4608</v>
      </c>
      <c r="D479" s="339">
        <v>73</v>
      </c>
      <c r="E479" s="339">
        <v>1163</v>
      </c>
      <c r="F479" s="339">
        <v>357</v>
      </c>
      <c r="G479" s="339">
        <v>0</v>
      </c>
      <c r="H479" s="339">
        <v>645</v>
      </c>
      <c r="I479" s="339">
        <v>1930</v>
      </c>
      <c r="J479" s="339">
        <v>281</v>
      </c>
      <c r="K479" s="339">
        <v>147</v>
      </c>
      <c r="L479" s="339">
        <v>12</v>
      </c>
      <c r="M479" s="339">
        <v>0</v>
      </c>
      <c r="N479" s="339">
        <v>0</v>
      </c>
      <c r="T479" s="332" t="s">
        <v>1151</v>
      </c>
      <c r="U479" s="149" t="s">
        <v>569</v>
      </c>
      <c r="V479" s="288">
        <v>4608</v>
      </c>
      <c r="W479" s="340">
        <v>73</v>
      </c>
      <c r="X479" s="340">
        <v>1163</v>
      </c>
      <c r="Y479" s="340">
        <v>357</v>
      </c>
      <c r="Z479" s="340">
        <v>0</v>
      </c>
      <c r="AA479" s="340">
        <v>645</v>
      </c>
      <c r="AB479" s="340">
        <v>1930</v>
      </c>
      <c r="AC479" s="340">
        <v>281</v>
      </c>
      <c r="AD479" s="340">
        <v>147</v>
      </c>
      <c r="AE479" s="340">
        <v>12</v>
      </c>
      <c r="AF479" s="340">
        <v>0</v>
      </c>
      <c r="AG479" s="340">
        <v>0</v>
      </c>
      <c r="AP479" s="54"/>
      <c r="AQ479" s="341"/>
      <c r="AR479" s="341"/>
      <c r="AS479" s="341"/>
      <c r="AT479" s="341"/>
      <c r="AU479" s="341"/>
      <c r="AV479" s="341"/>
      <c r="AW479" s="341"/>
      <c r="AX479" s="341"/>
      <c r="AY479" s="341"/>
      <c r="AZ479" s="341"/>
      <c r="BA479" s="341"/>
      <c r="BF479" s="54"/>
      <c r="BG479" s="341"/>
      <c r="BH479" s="341"/>
      <c r="BI479" s="341"/>
      <c r="BJ479" s="341"/>
      <c r="BK479" s="341"/>
      <c r="BL479" s="341"/>
      <c r="BM479" s="341"/>
      <c r="BN479" s="341"/>
      <c r="BO479" s="341"/>
      <c r="BP479" s="341"/>
      <c r="BQ479" s="341"/>
    </row>
    <row r="480" spans="1:84">
      <c r="A480" s="331" t="s">
        <v>1152</v>
      </c>
      <c r="B480" s="3" t="s">
        <v>569</v>
      </c>
      <c r="C480" s="54">
        <v>-1311467</v>
      </c>
      <c r="D480" s="339">
        <v>0</v>
      </c>
      <c r="E480" s="339">
        <v>0</v>
      </c>
      <c r="F480" s="339">
        <v>0</v>
      </c>
      <c r="G480" s="339">
        <v>0</v>
      </c>
      <c r="H480" s="339">
        <v>0</v>
      </c>
      <c r="I480" s="339">
        <v>0</v>
      </c>
      <c r="J480" s="339">
        <v>0</v>
      </c>
      <c r="K480" s="339">
        <v>0</v>
      </c>
      <c r="L480" s="339">
        <v>0</v>
      </c>
      <c r="M480" s="339">
        <v>0</v>
      </c>
      <c r="N480" s="339">
        <v>-1311467</v>
      </c>
      <c r="T480" s="332" t="s">
        <v>1152</v>
      </c>
      <c r="U480" s="149" t="s">
        <v>569</v>
      </c>
      <c r="V480" s="288">
        <v>-1311467</v>
      </c>
      <c r="W480" s="340">
        <v>0</v>
      </c>
      <c r="X480" s="340">
        <v>0</v>
      </c>
      <c r="Y480" s="340">
        <v>0</v>
      </c>
      <c r="Z480" s="340">
        <v>0</v>
      </c>
      <c r="AA480" s="340">
        <v>0</v>
      </c>
      <c r="AB480" s="340">
        <v>0</v>
      </c>
      <c r="AC480" s="340">
        <v>0</v>
      </c>
      <c r="AD480" s="340">
        <v>0</v>
      </c>
      <c r="AE480" s="340">
        <v>0</v>
      </c>
      <c r="AF480" s="340">
        <v>0</v>
      </c>
      <c r="AG480" s="340">
        <v>-1311467</v>
      </c>
      <c r="AP480" s="54"/>
      <c r="AQ480" s="341"/>
      <c r="AR480" s="341"/>
      <c r="AS480" s="341"/>
      <c r="AT480" s="341"/>
      <c r="AU480" s="341"/>
      <c r="AV480" s="341"/>
      <c r="AW480" s="341"/>
      <c r="AX480" s="341"/>
      <c r="AY480" s="341"/>
      <c r="AZ480" s="341"/>
      <c r="BA480" s="341"/>
      <c r="BF480" s="54"/>
      <c r="BG480" s="341"/>
      <c r="BH480" s="341"/>
      <c r="BI480" s="341"/>
      <c r="BJ480" s="341"/>
      <c r="BK480" s="341"/>
      <c r="BL480" s="341"/>
      <c r="BM480" s="341"/>
      <c r="BN480" s="341"/>
      <c r="BO480" s="341"/>
      <c r="BP480" s="341"/>
      <c r="BQ480" s="341"/>
    </row>
    <row r="481" spans="1:69">
      <c r="A481" s="331" t="s">
        <v>1153</v>
      </c>
      <c r="B481" s="3" t="s">
        <v>679</v>
      </c>
      <c r="C481" s="64">
        <v>86585</v>
      </c>
      <c r="D481" s="342">
        <v>0</v>
      </c>
      <c r="E481" s="342">
        <v>0</v>
      </c>
      <c r="F481" s="342">
        <v>0</v>
      </c>
      <c r="G481" s="342">
        <v>0</v>
      </c>
      <c r="H481" s="342">
        <v>0</v>
      </c>
      <c r="I481" s="342">
        <v>0</v>
      </c>
      <c r="J481" s="342">
        <v>0</v>
      </c>
      <c r="K481" s="342">
        <v>0</v>
      </c>
      <c r="L481" s="342">
        <v>0</v>
      </c>
      <c r="M481" s="342">
        <v>0</v>
      </c>
      <c r="N481" s="342">
        <v>86585</v>
      </c>
      <c r="T481" s="332" t="s">
        <v>1153</v>
      </c>
      <c r="U481" s="149" t="s">
        <v>679</v>
      </c>
      <c r="V481" s="314">
        <v>86585</v>
      </c>
      <c r="W481" s="343">
        <v>0</v>
      </c>
      <c r="X481" s="343">
        <v>0</v>
      </c>
      <c r="Y481" s="343">
        <v>0</v>
      </c>
      <c r="Z481" s="343">
        <v>0</v>
      </c>
      <c r="AA481" s="343">
        <v>0</v>
      </c>
      <c r="AB481" s="343">
        <v>0</v>
      </c>
      <c r="AC481" s="343">
        <v>0</v>
      </c>
      <c r="AD481" s="343">
        <v>0</v>
      </c>
      <c r="AE481" s="343">
        <v>0</v>
      </c>
      <c r="AF481" s="343">
        <v>0</v>
      </c>
      <c r="AG481" s="343">
        <v>86585</v>
      </c>
      <c r="AP481" s="54"/>
      <c r="AQ481" s="54"/>
      <c r="AR481" s="54"/>
      <c r="AS481" s="54"/>
      <c r="AT481" s="54"/>
      <c r="AU481" s="54"/>
      <c r="AV481" s="54"/>
      <c r="AW481" s="54"/>
      <c r="AX481" s="54"/>
      <c r="AY481" s="54"/>
      <c r="AZ481" s="54"/>
      <c r="BA481" s="54"/>
      <c r="BF481" s="54"/>
      <c r="BG481" s="54"/>
      <c r="BH481" s="54"/>
      <c r="BI481" s="54"/>
      <c r="BJ481" s="54"/>
      <c r="BK481" s="54"/>
      <c r="BL481" s="54"/>
      <c r="BM481" s="54"/>
      <c r="BN481" s="54"/>
      <c r="BO481" s="54"/>
      <c r="BP481" s="54"/>
      <c r="BQ481" s="54"/>
    </row>
    <row r="482" spans="1:69">
      <c r="A482" s="331"/>
      <c r="C482" s="54"/>
      <c r="D482" s="344"/>
      <c r="E482" s="344"/>
      <c r="F482" s="344"/>
      <c r="G482" s="344"/>
      <c r="H482" s="344"/>
      <c r="I482" s="344"/>
      <c r="J482" s="344"/>
      <c r="K482" s="344"/>
      <c r="L482" s="344"/>
      <c r="M482" s="344"/>
      <c r="N482" s="344"/>
      <c r="T482" s="332"/>
      <c r="U482" s="149"/>
      <c r="V482" s="288"/>
      <c r="W482" s="345"/>
      <c r="X482" s="345"/>
      <c r="Y482" s="345"/>
      <c r="Z482" s="345"/>
      <c r="AA482" s="345"/>
      <c r="AB482" s="345"/>
      <c r="AC482" s="345"/>
      <c r="AD482" s="345"/>
      <c r="AE482" s="345"/>
      <c r="AF482" s="345"/>
      <c r="AG482" s="345"/>
      <c r="AP482" s="54"/>
      <c r="AQ482" s="54"/>
      <c r="AR482" s="54"/>
      <c r="AS482" s="54"/>
      <c r="AT482" s="54"/>
      <c r="AU482" s="54"/>
      <c r="AV482" s="54"/>
      <c r="AW482" s="54"/>
      <c r="AX482" s="54"/>
      <c r="AY482" s="54"/>
      <c r="AZ482" s="54"/>
      <c r="BA482" s="54"/>
      <c r="BF482" s="54"/>
      <c r="BG482" s="54"/>
      <c r="BH482" s="54"/>
      <c r="BI482" s="54"/>
      <c r="BJ482" s="54"/>
      <c r="BK482" s="54"/>
      <c r="BL482" s="54"/>
      <c r="BM482" s="54"/>
      <c r="BN482" s="54"/>
      <c r="BO482" s="54"/>
      <c r="BP482" s="54"/>
      <c r="BQ482" s="54"/>
    </row>
    <row r="483" spans="1:69">
      <c r="A483" s="3" t="s">
        <v>1154</v>
      </c>
      <c r="C483" s="54">
        <v>55994088</v>
      </c>
      <c r="D483" s="346">
        <v>3722145</v>
      </c>
      <c r="E483" s="346">
        <v>30949650</v>
      </c>
      <c r="F483" s="346">
        <v>10329745</v>
      </c>
      <c r="G483" s="346">
        <v>0</v>
      </c>
      <c r="H483" s="346">
        <v>11476792</v>
      </c>
      <c r="I483" s="346">
        <v>773581</v>
      </c>
      <c r="J483" s="346">
        <v>16331</v>
      </c>
      <c r="K483" s="346">
        <v>-49108</v>
      </c>
      <c r="L483" s="346">
        <v>-166</v>
      </c>
      <c r="M483" s="346">
        <v>0</v>
      </c>
      <c r="N483" s="346">
        <v>-1224882</v>
      </c>
      <c r="T483" s="149" t="s">
        <v>1154</v>
      </c>
      <c r="U483" s="149"/>
      <c r="V483" s="288">
        <v>55994088</v>
      </c>
      <c r="W483" s="347">
        <v>3722145</v>
      </c>
      <c r="X483" s="347">
        <v>30949650</v>
      </c>
      <c r="Y483" s="347">
        <v>10329745</v>
      </c>
      <c r="Z483" s="347">
        <v>0</v>
      </c>
      <c r="AA483" s="347">
        <v>11476792</v>
      </c>
      <c r="AB483" s="347">
        <v>773581</v>
      </c>
      <c r="AC483" s="347">
        <v>16331</v>
      </c>
      <c r="AD483" s="347">
        <v>-49108</v>
      </c>
      <c r="AE483" s="347">
        <v>-166</v>
      </c>
      <c r="AF483" s="347">
        <v>0</v>
      </c>
      <c r="AG483" s="347">
        <v>-1224882</v>
      </c>
      <c r="AP483" s="54"/>
      <c r="AQ483" s="54"/>
      <c r="AR483" s="54"/>
      <c r="AS483" s="54"/>
      <c r="AT483" s="54"/>
      <c r="AU483" s="54"/>
      <c r="AV483" s="54"/>
      <c r="AW483" s="54"/>
      <c r="AX483" s="54"/>
      <c r="AY483" s="54"/>
      <c r="AZ483" s="54"/>
      <c r="BA483" s="54"/>
      <c r="BF483" s="54"/>
      <c r="BG483" s="54"/>
      <c r="BH483" s="54"/>
      <c r="BI483" s="54"/>
      <c r="BJ483" s="54"/>
      <c r="BK483" s="54"/>
      <c r="BL483" s="54"/>
      <c r="BM483" s="54"/>
      <c r="BN483" s="54"/>
      <c r="BO483" s="54"/>
      <c r="BP483" s="54"/>
      <c r="BQ483" s="54"/>
    </row>
    <row r="484" spans="1:69">
      <c r="C484" s="54"/>
      <c r="D484" s="326"/>
      <c r="E484" s="326"/>
      <c r="F484" s="326"/>
      <c r="G484" s="326"/>
      <c r="H484" s="326"/>
      <c r="I484" s="326"/>
      <c r="J484" s="326"/>
      <c r="K484" s="326"/>
      <c r="L484" s="326"/>
      <c r="M484" s="326"/>
      <c r="N484" s="326"/>
      <c r="T484" s="149"/>
      <c r="U484" s="149"/>
      <c r="V484" s="288"/>
      <c r="W484" s="347"/>
      <c r="X484" s="347"/>
      <c r="Y484" s="347"/>
      <c r="Z484" s="347"/>
      <c r="AA484" s="347"/>
      <c r="AB484" s="347"/>
      <c r="AC484" s="347"/>
      <c r="AD484" s="347"/>
      <c r="AE484" s="347"/>
      <c r="AF484" s="347"/>
      <c r="AG484" s="347"/>
      <c r="AP484" s="54"/>
      <c r="AQ484" s="54"/>
      <c r="AR484" s="54"/>
      <c r="AS484" s="54"/>
      <c r="AT484" s="54"/>
      <c r="AU484" s="54"/>
      <c r="AV484" s="54"/>
      <c r="AW484" s="54"/>
      <c r="AX484" s="54"/>
      <c r="AY484" s="54"/>
      <c r="AZ484" s="54"/>
      <c r="BA484" s="54"/>
      <c r="BF484" s="54"/>
      <c r="BG484" s="54"/>
      <c r="BH484" s="54"/>
      <c r="BI484" s="54"/>
      <c r="BJ484" s="54"/>
      <c r="BK484" s="54"/>
      <c r="BL484" s="54"/>
      <c r="BM484" s="54"/>
      <c r="BN484" s="54"/>
      <c r="BO484" s="54"/>
      <c r="BP484" s="54"/>
      <c r="BQ484" s="54"/>
    </row>
    <row r="485" spans="1:69">
      <c r="A485" s="337" t="s">
        <v>1155</v>
      </c>
      <c r="C485" s="54"/>
      <c r="D485" s="326"/>
      <c r="E485" s="326"/>
      <c r="F485" s="326"/>
      <c r="G485" s="326"/>
      <c r="H485" s="326"/>
      <c r="I485" s="326"/>
      <c r="J485" s="326"/>
      <c r="K485" s="326"/>
      <c r="L485" s="326"/>
      <c r="M485" s="326"/>
      <c r="N485" s="326"/>
      <c r="T485" s="338" t="s">
        <v>1155</v>
      </c>
      <c r="U485" s="149"/>
      <c r="V485" s="288"/>
      <c r="W485" s="347"/>
      <c r="X485" s="347"/>
      <c r="Y485" s="347"/>
      <c r="Z485" s="347"/>
      <c r="AA485" s="347"/>
      <c r="AB485" s="347"/>
      <c r="AC485" s="347"/>
      <c r="AD485" s="347"/>
      <c r="AE485" s="347"/>
      <c r="AF485" s="347"/>
      <c r="AG485" s="347"/>
      <c r="AP485" s="54"/>
      <c r="AQ485" s="54"/>
      <c r="AR485" s="54"/>
      <c r="AS485" s="54"/>
      <c r="AT485" s="54"/>
      <c r="AU485" s="54"/>
      <c r="AV485" s="54"/>
      <c r="AW485" s="54"/>
      <c r="AX485" s="54"/>
      <c r="AY485" s="54"/>
      <c r="AZ485" s="54"/>
      <c r="BA485" s="54"/>
      <c r="BF485" s="54"/>
      <c r="BG485" s="54"/>
      <c r="BH485" s="54"/>
      <c r="BI485" s="54"/>
      <c r="BJ485" s="54"/>
      <c r="BK485" s="54"/>
      <c r="BL485" s="54"/>
      <c r="BM485" s="54"/>
      <c r="BN485" s="54"/>
      <c r="BO485" s="54"/>
      <c r="BP485" s="54"/>
      <c r="BQ485" s="54"/>
    </row>
    <row r="486" spans="1:69">
      <c r="A486" s="317" t="s">
        <v>1149</v>
      </c>
      <c r="B486" s="3" t="s">
        <v>569</v>
      </c>
      <c r="C486" s="54">
        <v>49281896</v>
      </c>
      <c r="D486" s="339">
        <v>0</v>
      </c>
      <c r="E486" s="339">
        <v>0</v>
      </c>
      <c r="F486" s="339">
        <v>0</v>
      </c>
      <c r="G486" s="339">
        <v>0</v>
      </c>
      <c r="H486" s="339">
        <v>0</v>
      </c>
      <c r="I486" s="339">
        <v>39692649</v>
      </c>
      <c r="J486" s="339">
        <v>6937982</v>
      </c>
      <c r="K486" s="339">
        <v>2309988</v>
      </c>
      <c r="L486" s="339">
        <v>341277</v>
      </c>
      <c r="M486" s="339">
        <v>0</v>
      </c>
      <c r="N486" s="339">
        <v>0</v>
      </c>
      <c r="T486" s="320" t="s">
        <v>1149</v>
      </c>
      <c r="U486" s="149" t="s">
        <v>569</v>
      </c>
      <c r="V486" s="288">
        <v>49281896</v>
      </c>
      <c r="W486" s="340">
        <v>0</v>
      </c>
      <c r="X486" s="340">
        <v>0</v>
      </c>
      <c r="Y486" s="340">
        <v>0</v>
      </c>
      <c r="Z486" s="340">
        <v>0</v>
      </c>
      <c r="AA486" s="340">
        <v>0</v>
      </c>
      <c r="AB486" s="340">
        <v>39692649</v>
      </c>
      <c r="AC486" s="340">
        <v>6937982</v>
      </c>
      <c r="AD486" s="340">
        <v>2309988</v>
      </c>
      <c r="AE486" s="340">
        <v>341277</v>
      </c>
      <c r="AF486" s="340">
        <v>0</v>
      </c>
      <c r="AG486" s="340">
        <v>0</v>
      </c>
      <c r="AP486" s="54"/>
      <c r="AQ486" s="341"/>
      <c r="AR486" s="341"/>
      <c r="AS486" s="341"/>
      <c r="AT486" s="341"/>
      <c r="AU486" s="341"/>
      <c r="AV486" s="341"/>
      <c r="AW486" s="341"/>
      <c r="AX486" s="341"/>
      <c r="AY486" s="341"/>
      <c r="AZ486" s="341"/>
      <c r="BA486" s="341"/>
      <c r="BF486" s="54"/>
      <c r="BG486" s="341"/>
      <c r="BH486" s="341"/>
      <c r="BI486" s="341"/>
      <c r="BJ486" s="341"/>
      <c r="BK486" s="341"/>
      <c r="BL486" s="341"/>
      <c r="BM486" s="341"/>
      <c r="BN486" s="341"/>
      <c r="BO486" s="341"/>
      <c r="BP486" s="341"/>
      <c r="BQ486" s="341"/>
    </row>
    <row r="487" spans="1:69">
      <c r="A487" s="317" t="s">
        <v>75</v>
      </c>
      <c r="B487" s="3" t="s">
        <v>569</v>
      </c>
      <c r="C487" s="54">
        <v>36459943</v>
      </c>
      <c r="D487" s="339">
        <v>0</v>
      </c>
      <c r="E487" s="339">
        <v>0</v>
      </c>
      <c r="F487" s="339">
        <v>0</v>
      </c>
      <c r="G487" s="339">
        <v>0</v>
      </c>
      <c r="H487" s="339">
        <v>0</v>
      </c>
      <c r="I487" s="339">
        <v>30890065</v>
      </c>
      <c r="J487" s="339">
        <v>4052616</v>
      </c>
      <c r="K487" s="339">
        <v>1336133</v>
      </c>
      <c r="L487" s="339">
        <v>181129</v>
      </c>
      <c r="M487" s="339">
        <v>0</v>
      </c>
      <c r="N487" s="339">
        <v>0</v>
      </c>
      <c r="T487" s="320" t="s">
        <v>75</v>
      </c>
      <c r="U487" s="149" t="s">
        <v>569</v>
      </c>
      <c r="V487" s="288">
        <v>36459943</v>
      </c>
      <c r="W487" s="340">
        <v>0</v>
      </c>
      <c r="X487" s="340">
        <v>0</v>
      </c>
      <c r="Y487" s="340">
        <v>0</v>
      </c>
      <c r="Z487" s="340">
        <v>0</v>
      </c>
      <c r="AA487" s="340">
        <v>0</v>
      </c>
      <c r="AB487" s="340">
        <v>30890065</v>
      </c>
      <c r="AC487" s="340">
        <v>4052616</v>
      </c>
      <c r="AD487" s="340">
        <v>1336133</v>
      </c>
      <c r="AE487" s="340">
        <v>181129</v>
      </c>
      <c r="AF487" s="340">
        <v>0</v>
      </c>
      <c r="AG487" s="340">
        <v>0</v>
      </c>
      <c r="AP487" s="54"/>
      <c r="AQ487" s="341"/>
      <c r="AR487" s="341"/>
      <c r="AS487" s="341"/>
      <c r="AT487" s="341"/>
      <c r="AU487" s="341"/>
      <c r="AV487" s="341"/>
      <c r="AW487" s="341"/>
      <c r="AX487" s="341"/>
      <c r="AY487" s="341"/>
      <c r="AZ487" s="341"/>
      <c r="BA487" s="341"/>
      <c r="BF487" s="54"/>
      <c r="BG487" s="341"/>
      <c r="BH487" s="341"/>
      <c r="BI487" s="341"/>
      <c r="BJ487" s="341"/>
      <c r="BK487" s="341"/>
      <c r="BL487" s="341"/>
      <c r="BM487" s="341"/>
      <c r="BN487" s="341"/>
      <c r="BO487" s="341"/>
      <c r="BP487" s="341"/>
      <c r="BQ487" s="341"/>
    </row>
    <row r="488" spans="1:69">
      <c r="A488" s="317" t="s">
        <v>76</v>
      </c>
      <c r="B488" s="3" t="s">
        <v>569</v>
      </c>
      <c r="C488" s="54">
        <v>26627636</v>
      </c>
      <c r="D488" s="339">
        <v>130650</v>
      </c>
      <c r="E488" s="339">
        <v>896261</v>
      </c>
      <c r="F488" s="339">
        <v>264452</v>
      </c>
      <c r="G488" s="339">
        <v>0</v>
      </c>
      <c r="H488" s="339">
        <v>302330</v>
      </c>
      <c r="I488" s="339">
        <v>20727363</v>
      </c>
      <c r="J488" s="339">
        <v>3134086</v>
      </c>
      <c r="K488" s="339">
        <v>1172494</v>
      </c>
      <c r="L488" s="339">
        <v>0</v>
      </c>
      <c r="M488" s="339">
        <v>0</v>
      </c>
      <c r="N488" s="339">
        <v>0</v>
      </c>
      <c r="T488" s="320" t="s">
        <v>76</v>
      </c>
      <c r="U488" s="149" t="s">
        <v>569</v>
      </c>
      <c r="V488" s="288">
        <v>26627636</v>
      </c>
      <c r="W488" s="340">
        <v>130650</v>
      </c>
      <c r="X488" s="340">
        <v>896261</v>
      </c>
      <c r="Y488" s="340">
        <v>264452</v>
      </c>
      <c r="Z488" s="340">
        <v>0</v>
      </c>
      <c r="AA488" s="340">
        <v>302330</v>
      </c>
      <c r="AB488" s="340">
        <v>20727363</v>
      </c>
      <c r="AC488" s="340">
        <v>3134086</v>
      </c>
      <c r="AD488" s="340">
        <v>1172494</v>
      </c>
      <c r="AE488" s="340">
        <v>0</v>
      </c>
      <c r="AF488" s="340">
        <v>0</v>
      </c>
      <c r="AG488" s="340">
        <v>0</v>
      </c>
      <c r="AP488" s="54"/>
      <c r="AQ488" s="341"/>
      <c r="AR488" s="341"/>
      <c r="AS488" s="341"/>
      <c r="AT488" s="341"/>
      <c r="AU488" s="341"/>
      <c r="AV488" s="341"/>
      <c r="AW488" s="341"/>
      <c r="AX488" s="341"/>
      <c r="AY488" s="341"/>
      <c r="AZ488" s="341"/>
      <c r="BA488" s="341"/>
      <c r="BF488" s="54"/>
      <c r="BG488" s="341"/>
      <c r="BH488" s="341"/>
      <c r="BI488" s="341"/>
      <c r="BJ488" s="341"/>
      <c r="BK488" s="341"/>
      <c r="BL488" s="341"/>
      <c r="BM488" s="341"/>
      <c r="BN488" s="341"/>
      <c r="BO488" s="341"/>
      <c r="BP488" s="341"/>
      <c r="BQ488" s="341"/>
    </row>
    <row r="489" spans="1:69">
      <c r="A489" s="317" t="s">
        <v>1150</v>
      </c>
      <c r="B489" s="3" t="s">
        <v>569</v>
      </c>
      <c r="C489" s="54">
        <v>-763459</v>
      </c>
      <c r="D489" s="339">
        <v>-8056</v>
      </c>
      <c r="E489" s="339">
        <v>-203709</v>
      </c>
      <c r="F489" s="339">
        <v>-29416</v>
      </c>
      <c r="G489" s="339">
        <v>0</v>
      </c>
      <c r="H489" s="339">
        <v>-86421</v>
      </c>
      <c r="I489" s="339">
        <v>-268238</v>
      </c>
      <c r="J489" s="339">
        <v>-117516</v>
      </c>
      <c r="K489" s="339">
        <v>-48589</v>
      </c>
      <c r="L489" s="339">
        <v>-1514</v>
      </c>
      <c r="M489" s="339">
        <v>0</v>
      </c>
      <c r="N489" s="339">
        <v>0</v>
      </c>
      <c r="T489" s="320" t="s">
        <v>1150</v>
      </c>
      <c r="U489" s="149" t="s">
        <v>569</v>
      </c>
      <c r="V489" s="288">
        <v>-763459</v>
      </c>
      <c r="W489" s="340">
        <v>-8056</v>
      </c>
      <c r="X489" s="340">
        <v>-203709</v>
      </c>
      <c r="Y489" s="340">
        <v>-29416</v>
      </c>
      <c r="Z489" s="340">
        <v>0</v>
      </c>
      <c r="AA489" s="340">
        <v>-86421</v>
      </c>
      <c r="AB489" s="340">
        <v>-268238</v>
      </c>
      <c r="AC489" s="340">
        <v>-117516</v>
      </c>
      <c r="AD489" s="340">
        <v>-48589</v>
      </c>
      <c r="AE489" s="340">
        <v>-1514</v>
      </c>
      <c r="AF489" s="340">
        <v>0</v>
      </c>
      <c r="AG489" s="340">
        <v>0</v>
      </c>
      <c r="AP489" s="54"/>
      <c r="AQ489" s="341"/>
      <c r="AR489" s="341"/>
      <c r="AS489" s="341"/>
      <c r="AT489" s="341"/>
      <c r="AU489" s="341"/>
      <c r="AV489" s="341"/>
      <c r="AW489" s="341"/>
      <c r="AX489" s="341"/>
      <c r="AY489" s="341"/>
      <c r="AZ489" s="341"/>
      <c r="BA489" s="341"/>
      <c r="BF489" s="54"/>
      <c r="BG489" s="341"/>
      <c r="BH489" s="341"/>
      <c r="BI489" s="341"/>
      <c r="BJ489" s="341"/>
      <c r="BK489" s="341"/>
      <c r="BL489" s="341"/>
      <c r="BM489" s="341"/>
      <c r="BN489" s="341"/>
      <c r="BO489" s="341"/>
      <c r="BP489" s="341"/>
      <c r="BQ489" s="341"/>
    </row>
    <row r="490" spans="1:69">
      <c r="A490" s="317" t="s">
        <v>1151</v>
      </c>
      <c r="B490" s="3" t="s">
        <v>569</v>
      </c>
      <c r="C490" s="54">
        <v>11869</v>
      </c>
      <c r="D490" s="339">
        <v>189</v>
      </c>
      <c r="E490" s="339">
        <v>2996</v>
      </c>
      <c r="F490" s="339">
        <v>919</v>
      </c>
      <c r="G490" s="339">
        <v>0</v>
      </c>
      <c r="H490" s="339">
        <v>1661</v>
      </c>
      <c r="I490" s="339">
        <v>4972</v>
      </c>
      <c r="J490" s="339">
        <v>724</v>
      </c>
      <c r="K490" s="339">
        <v>377</v>
      </c>
      <c r="L490" s="339">
        <v>31</v>
      </c>
      <c r="M490" s="339">
        <v>0</v>
      </c>
      <c r="N490" s="339">
        <v>0</v>
      </c>
      <c r="T490" s="320" t="s">
        <v>1151</v>
      </c>
      <c r="U490" s="149" t="s">
        <v>569</v>
      </c>
      <c r="V490" s="288">
        <v>11869</v>
      </c>
      <c r="W490" s="340">
        <v>189</v>
      </c>
      <c r="X490" s="340">
        <v>2996</v>
      </c>
      <c r="Y490" s="340">
        <v>919</v>
      </c>
      <c r="Z490" s="340">
        <v>0</v>
      </c>
      <c r="AA490" s="340">
        <v>1661</v>
      </c>
      <c r="AB490" s="340">
        <v>4972</v>
      </c>
      <c r="AC490" s="340">
        <v>724</v>
      </c>
      <c r="AD490" s="340">
        <v>377</v>
      </c>
      <c r="AE490" s="340">
        <v>31</v>
      </c>
      <c r="AF490" s="340">
        <v>0</v>
      </c>
      <c r="AG490" s="340">
        <v>0</v>
      </c>
      <c r="AP490" s="54"/>
      <c r="AQ490" s="341"/>
      <c r="AR490" s="341"/>
      <c r="AS490" s="341"/>
      <c r="AT490" s="341"/>
      <c r="AU490" s="341"/>
      <c r="AV490" s="341"/>
      <c r="AW490" s="341"/>
      <c r="AX490" s="341"/>
      <c r="AY490" s="341"/>
      <c r="AZ490" s="341"/>
      <c r="BA490" s="341"/>
      <c r="BF490" s="54"/>
      <c r="BG490" s="341"/>
      <c r="BH490" s="341"/>
      <c r="BI490" s="341"/>
      <c r="BJ490" s="341"/>
      <c r="BK490" s="341"/>
      <c r="BL490" s="341"/>
      <c r="BM490" s="341"/>
      <c r="BN490" s="341"/>
      <c r="BO490" s="341"/>
      <c r="BP490" s="341"/>
      <c r="BQ490" s="341"/>
    </row>
    <row r="491" spans="1:69">
      <c r="C491" s="64"/>
      <c r="D491" s="348"/>
      <c r="E491" s="348"/>
      <c r="F491" s="348"/>
      <c r="G491" s="348"/>
      <c r="H491" s="348"/>
      <c r="I491" s="348"/>
      <c r="J491" s="348"/>
      <c r="K491" s="348"/>
      <c r="L491" s="348"/>
      <c r="M491" s="348"/>
      <c r="N491" s="348"/>
      <c r="T491" s="149"/>
      <c r="U491" s="149"/>
      <c r="V491" s="314"/>
      <c r="W491" s="349"/>
      <c r="X491" s="349"/>
      <c r="Y491" s="349"/>
      <c r="Z491" s="349"/>
      <c r="AA491" s="349"/>
      <c r="AB491" s="349"/>
      <c r="AC491" s="349"/>
      <c r="AD491" s="349"/>
      <c r="AE491" s="349"/>
      <c r="AF491" s="349"/>
      <c r="AG491" s="349"/>
      <c r="AP491" s="54"/>
      <c r="AQ491" s="341"/>
      <c r="AR491" s="341"/>
      <c r="AS491" s="341"/>
      <c r="AT491" s="341"/>
      <c r="AU491" s="341"/>
      <c r="AV491" s="341"/>
      <c r="AW491" s="341"/>
      <c r="AX491" s="341"/>
      <c r="AY491" s="341"/>
      <c r="AZ491" s="341"/>
      <c r="BA491" s="341"/>
      <c r="BF491" s="54"/>
      <c r="BG491" s="341"/>
      <c r="BH491" s="341"/>
      <c r="BI491" s="341"/>
      <c r="BJ491" s="341"/>
      <c r="BK491" s="341"/>
      <c r="BL491" s="341"/>
      <c r="BM491" s="341"/>
      <c r="BN491" s="341"/>
      <c r="BO491" s="341"/>
      <c r="BP491" s="341"/>
      <c r="BQ491" s="341"/>
    </row>
    <row r="492" spans="1:69">
      <c r="C492" s="54"/>
      <c r="D492" s="326"/>
      <c r="E492" s="326"/>
      <c r="F492" s="326"/>
      <c r="G492" s="326"/>
      <c r="H492" s="326"/>
      <c r="I492" s="326"/>
      <c r="J492" s="326"/>
      <c r="K492" s="326"/>
      <c r="L492" s="326"/>
      <c r="M492" s="326"/>
      <c r="N492" s="326"/>
      <c r="T492" s="149"/>
      <c r="U492" s="149"/>
      <c r="V492" s="288"/>
      <c r="W492" s="347"/>
      <c r="X492" s="347"/>
      <c r="Y492" s="347"/>
      <c r="Z492" s="347"/>
      <c r="AA492" s="347"/>
      <c r="AB492" s="347"/>
      <c r="AC492" s="347"/>
      <c r="AD492" s="347"/>
      <c r="AE492" s="347"/>
      <c r="AF492" s="347"/>
      <c r="AG492" s="347"/>
      <c r="AP492" s="54"/>
      <c r="AQ492" s="54"/>
      <c r="AR492" s="54"/>
      <c r="AS492" s="54"/>
      <c r="AT492" s="54"/>
      <c r="AU492" s="54"/>
      <c r="AV492" s="54"/>
      <c r="AW492" s="54"/>
      <c r="AX492" s="54"/>
      <c r="AY492" s="54"/>
      <c r="AZ492" s="54"/>
      <c r="BA492" s="54"/>
      <c r="BF492" s="54"/>
      <c r="BG492" s="54"/>
      <c r="BH492" s="54"/>
      <c r="BI492" s="54"/>
      <c r="BJ492" s="54"/>
      <c r="BK492" s="54"/>
      <c r="BL492" s="54"/>
      <c r="BM492" s="54"/>
      <c r="BN492" s="54"/>
      <c r="BO492" s="54"/>
      <c r="BP492" s="54"/>
      <c r="BQ492" s="54"/>
    </row>
    <row r="493" spans="1:69">
      <c r="A493" s="3" t="s">
        <v>1156</v>
      </c>
      <c r="C493" s="54">
        <v>111617885</v>
      </c>
      <c r="D493" s="346">
        <v>122783</v>
      </c>
      <c r="E493" s="346">
        <v>695548</v>
      </c>
      <c r="F493" s="346">
        <v>235955</v>
      </c>
      <c r="G493" s="346">
        <v>0</v>
      </c>
      <c r="H493" s="346">
        <v>217570</v>
      </c>
      <c r="I493" s="346">
        <v>91046811</v>
      </c>
      <c r="J493" s="346">
        <v>14007892</v>
      </c>
      <c r="K493" s="346">
        <v>4770403</v>
      </c>
      <c r="L493" s="346">
        <v>520923</v>
      </c>
      <c r="M493" s="346">
        <v>0</v>
      </c>
      <c r="N493" s="346">
        <v>0</v>
      </c>
      <c r="T493" s="149" t="s">
        <v>1156</v>
      </c>
      <c r="U493" s="149"/>
      <c r="V493" s="288">
        <v>111617885</v>
      </c>
      <c r="W493" s="347">
        <v>122783</v>
      </c>
      <c r="X493" s="347">
        <v>695548</v>
      </c>
      <c r="Y493" s="347">
        <v>235955</v>
      </c>
      <c r="Z493" s="347">
        <v>0</v>
      </c>
      <c r="AA493" s="347">
        <v>217570</v>
      </c>
      <c r="AB493" s="347">
        <v>91046811</v>
      </c>
      <c r="AC493" s="347">
        <v>14007892</v>
      </c>
      <c r="AD493" s="347">
        <v>4770403</v>
      </c>
      <c r="AE493" s="347">
        <v>520923</v>
      </c>
      <c r="AF493" s="347">
        <v>0</v>
      </c>
      <c r="AG493" s="347">
        <v>0</v>
      </c>
      <c r="AP493" s="54"/>
      <c r="AQ493" s="54"/>
      <c r="AR493" s="54"/>
      <c r="AS493" s="54"/>
      <c r="AT493" s="54"/>
      <c r="AU493" s="54"/>
      <c r="AV493" s="54"/>
      <c r="AW493" s="54"/>
      <c r="AX493" s="54"/>
      <c r="AY493" s="54"/>
      <c r="AZ493" s="54"/>
      <c r="BA493" s="54"/>
      <c r="BF493" s="54"/>
      <c r="BG493" s="54"/>
      <c r="BH493" s="54"/>
      <c r="BI493" s="54"/>
      <c r="BJ493" s="54"/>
      <c r="BK493" s="54"/>
      <c r="BL493" s="54"/>
      <c r="BM493" s="54"/>
      <c r="BN493" s="54"/>
      <c r="BO493" s="54"/>
      <c r="BP493" s="54"/>
      <c r="BQ493" s="54"/>
    </row>
    <row r="494" spans="1:69">
      <c r="C494" s="54"/>
      <c r="D494" s="326"/>
      <c r="E494" s="326"/>
      <c r="F494" s="326"/>
      <c r="G494" s="326"/>
      <c r="H494" s="326"/>
      <c r="I494" s="326"/>
      <c r="J494" s="326"/>
      <c r="K494" s="326"/>
      <c r="L494" s="326"/>
      <c r="M494" s="326"/>
      <c r="N494" s="326"/>
      <c r="T494" s="149"/>
      <c r="U494" s="149"/>
      <c r="V494" s="288"/>
      <c r="W494" s="347"/>
      <c r="X494" s="347"/>
      <c r="Y494" s="347"/>
      <c r="Z494" s="347"/>
      <c r="AA494" s="347"/>
      <c r="AB494" s="347"/>
      <c r="AC494" s="347"/>
      <c r="AD494" s="347"/>
      <c r="AE494" s="347"/>
      <c r="AF494" s="347"/>
      <c r="AG494" s="347"/>
      <c r="AP494" s="54"/>
      <c r="AQ494" s="54"/>
      <c r="AR494" s="54"/>
      <c r="AS494" s="54"/>
      <c r="AT494" s="54"/>
      <c r="AU494" s="54"/>
      <c r="AV494" s="54"/>
      <c r="AW494" s="54"/>
      <c r="AX494" s="54"/>
      <c r="AY494" s="54"/>
      <c r="AZ494" s="54"/>
      <c r="BA494" s="54"/>
      <c r="BF494" s="54"/>
      <c r="BG494" s="54"/>
      <c r="BH494" s="54"/>
      <c r="BI494" s="54"/>
      <c r="BJ494" s="54"/>
      <c r="BK494" s="54"/>
      <c r="BL494" s="54"/>
      <c r="BM494" s="54"/>
      <c r="BN494" s="54"/>
      <c r="BO494" s="54"/>
      <c r="BP494" s="54"/>
      <c r="BQ494" s="54"/>
    </row>
    <row r="495" spans="1:69">
      <c r="A495" s="327" t="s">
        <v>1157</v>
      </c>
      <c r="C495" s="54"/>
      <c r="D495" s="326"/>
      <c r="E495" s="326"/>
      <c r="F495" s="326"/>
      <c r="G495" s="326"/>
      <c r="H495" s="326"/>
      <c r="I495" s="326"/>
      <c r="J495" s="326"/>
      <c r="K495" s="326"/>
      <c r="L495" s="326"/>
      <c r="M495" s="326"/>
      <c r="N495" s="326"/>
      <c r="T495" s="328" t="s">
        <v>1157</v>
      </c>
      <c r="U495" s="149"/>
      <c r="V495" s="288"/>
      <c r="W495" s="347"/>
      <c r="X495" s="347"/>
      <c r="Y495" s="347"/>
      <c r="Z495" s="347"/>
      <c r="AA495" s="347"/>
      <c r="AB495" s="347"/>
      <c r="AC495" s="347"/>
      <c r="AD495" s="347"/>
      <c r="AE495" s="347"/>
      <c r="AF495" s="347"/>
      <c r="AG495" s="347"/>
      <c r="AP495" s="54"/>
      <c r="AQ495" s="54"/>
      <c r="AR495" s="54"/>
      <c r="AS495" s="54"/>
      <c r="AT495" s="54"/>
      <c r="AU495" s="54"/>
      <c r="AV495" s="54"/>
      <c r="AW495" s="54"/>
      <c r="AX495" s="54"/>
      <c r="AY495" s="54"/>
      <c r="AZ495" s="54"/>
      <c r="BA495" s="54"/>
      <c r="BF495" s="54"/>
      <c r="BG495" s="54"/>
      <c r="BH495" s="54"/>
      <c r="BI495" s="54"/>
      <c r="BJ495" s="54"/>
      <c r="BK495" s="54"/>
      <c r="BL495" s="54"/>
      <c r="BM495" s="54"/>
      <c r="BN495" s="54"/>
      <c r="BO495" s="54"/>
      <c r="BP495" s="54"/>
      <c r="BQ495" s="54"/>
    </row>
    <row r="496" spans="1:69">
      <c r="A496" s="329" t="s">
        <v>1158</v>
      </c>
      <c r="B496" s="3" t="s">
        <v>569</v>
      </c>
      <c r="C496" s="54">
        <v>431706284</v>
      </c>
      <c r="D496" s="339">
        <v>7722211</v>
      </c>
      <c r="E496" s="339">
        <v>122954719</v>
      </c>
      <c r="F496" s="339">
        <v>34735300</v>
      </c>
      <c r="G496" s="339">
        <v>0</v>
      </c>
      <c r="H496" s="339">
        <v>54775716</v>
      </c>
      <c r="I496" s="339">
        <v>176400714</v>
      </c>
      <c r="J496" s="339">
        <v>23646788</v>
      </c>
      <c r="K496" s="339">
        <v>9980565</v>
      </c>
      <c r="L496" s="339">
        <v>1490271</v>
      </c>
      <c r="M496" s="339">
        <v>0</v>
      </c>
      <c r="N496" s="339">
        <v>0</v>
      </c>
      <c r="T496" s="330" t="s">
        <v>1158</v>
      </c>
      <c r="U496" s="149" t="s">
        <v>569</v>
      </c>
      <c r="V496" s="288">
        <v>431706284</v>
      </c>
      <c r="W496" s="350">
        <v>7722211</v>
      </c>
      <c r="X496" s="350">
        <v>122954719</v>
      </c>
      <c r="Y496" s="350">
        <v>34735300</v>
      </c>
      <c r="Z496" s="350">
        <v>0</v>
      </c>
      <c r="AA496" s="350">
        <v>54775716</v>
      </c>
      <c r="AB496" s="350">
        <v>176400714</v>
      </c>
      <c r="AC496" s="350">
        <v>23646788</v>
      </c>
      <c r="AD496" s="350">
        <v>9980565</v>
      </c>
      <c r="AE496" s="350">
        <v>1490271</v>
      </c>
      <c r="AF496" s="350">
        <v>0</v>
      </c>
      <c r="AG496" s="350">
        <v>0</v>
      </c>
      <c r="AP496" s="54"/>
      <c r="AQ496" s="341"/>
      <c r="AR496" s="341"/>
      <c r="AS496" s="341"/>
      <c r="AT496" s="341"/>
      <c r="AU496" s="341"/>
      <c r="AV496" s="341"/>
      <c r="AW496" s="341"/>
      <c r="AX496" s="341"/>
      <c r="AY496" s="341"/>
      <c r="AZ496" s="341"/>
      <c r="BA496" s="341"/>
      <c r="BF496" s="54"/>
      <c r="BG496" s="341"/>
      <c r="BH496" s="341"/>
      <c r="BI496" s="341"/>
      <c r="BJ496" s="341"/>
      <c r="BK496" s="341"/>
      <c r="BL496" s="341"/>
      <c r="BM496" s="341"/>
      <c r="BN496" s="341"/>
      <c r="BO496" s="341"/>
      <c r="BP496" s="341"/>
      <c r="BQ496" s="341"/>
    </row>
    <row r="497" spans="1:69">
      <c r="A497" s="329" t="s">
        <v>1159</v>
      </c>
      <c r="B497" s="3" t="s">
        <v>569</v>
      </c>
      <c r="C497" s="54">
        <v>36535138</v>
      </c>
      <c r="D497" s="339">
        <v>505889</v>
      </c>
      <c r="E497" s="339">
        <v>8641263</v>
      </c>
      <c r="F497" s="339">
        <v>0</v>
      </c>
      <c r="G497" s="339">
        <v>0</v>
      </c>
      <c r="H497" s="339">
        <v>4505240</v>
      </c>
      <c r="I497" s="339">
        <v>15048708</v>
      </c>
      <c r="J497" s="339">
        <v>1751258</v>
      </c>
      <c r="K497" s="339">
        <v>1227523</v>
      </c>
      <c r="L497" s="339">
        <v>92556</v>
      </c>
      <c r="M497" s="339">
        <v>0</v>
      </c>
      <c r="N497" s="339">
        <v>4762701</v>
      </c>
      <c r="T497" s="330" t="s">
        <v>1159</v>
      </c>
      <c r="U497" s="149" t="s">
        <v>569</v>
      </c>
      <c r="V497" s="288">
        <v>36535138</v>
      </c>
      <c r="W497" s="350">
        <v>505889</v>
      </c>
      <c r="X497" s="350">
        <v>8641263</v>
      </c>
      <c r="Y497" s="350">
        <v>0</v>
      </c>
      <c r="Z497" s="350">
        <v>0</v>
      </c>
      <c r="AA497" s="350">
        <v>4505240</v>
      </c>
      <c r="AB497" s="350">
        <v>15048708</v>
      </c>
      <c r="AC497" s="350">
        <v>1751258</v>
      </c>
      <c r="AD497" s="350">
        <v>1227523</v>
      </c>
      <c r="AE497" s="350">
        <v>92556</v>
      </c>
      <c r="AF497" s="350">
        <v>0</v>
      </c>
      <c r="AG497" s="350">
        <v>4762701</v>
      </c>
      <c r="AP497" s="54"/>
      <c r="AQ497" s="341"/>
      <c r="AR497" s="341"/>
      <c r="AS497" s="341"/>
      <c r="AT497" s="341"/>
      <c r="AU497" s="341"/>
      <c r="AV497" s="341"/>
      <c r="AW497" s="341"/>
      <c r="AX497" s="341"/>
      <c r="AY497" s="341"/>
      <c r="AZ497" s="341"/>
      <c r="BA497" s="341"/>
      <c r="BF497" s="54"/>
      <c r="BG497" s="341"/>
      <c r="BH497" s="341"/>
      <c r="BI497" s="341"/>
      <c r="BJ497" s="341"/>
      <c r="BK497" s="341"/>
      <c r="BL497" s="341"/>
      <c r="BM497" s="341"/>
      <c r="BN497" s="341"/>
      <c r="BO497" s="341"/>
      <c r="BP497" s="341"/>
      <c r="BQ497" s="341"/>
    </row>
    <row r="498" spans="1:69">
      <c r="A498" s="329" t="s">
        <v>1160</v>
      </c>
      <c r="B498" s="3" t="s">
        <v>569</v>
      </c>
      <c r="C498" s="54">
        <v>6317377</v>
      </c>
      <c r="D498" s="339">
        <v>99799</v>
      </c>
      <c r="E498" s="339">
        <v>1616561</v>
      </c>
      <c r="F498" s="339">
        <v>0</v>
      </c>
      <c r="G498" s="339">
        <v>0</v>
      </c>
      <c r="H498" s="339">
        <v>787969</v>
      </c>
      <c r="I498" s="339">
        <v>2744918</v>
      </c>
      <c r="J498" s="339">
        <v>360515</v>
      </c>
      <c r="K498" s="339">
        <v>167190</v>
      </c>
      <c r="L498" s="339">
        <v>20288</v>
      </c>
      <c r="M498" s="339">
        <v>0</v>
      </c>
      <c r="N498" s="339">
        <v>520137</v>
      </c>
      <c r="T498" s="330" t="s">
        <v>1160</v>
      </c>
      <c r="U498" s="149" t="s">
        <v>569</v>
      </c>
      <c r="V498" s="288">
        <v>6317377</v>
      </c>
      <c r="W498" s="350">
        <v>99799</v>
      </c>
      <c r="X498" s="350">
        <v>1616561</v>
      </c>
      <c r="Y498" s="350">
        <v>0</v>
      </c>
      <c r="Z498" s="350">
        <v>0</v>
      </c>
      <c r="AA498" s="350">
        <v>787969</v>
      </c>
      <c r="AB498" s="350">
        <v>2744918</v>
      </c>
      <c r="AC498" s="350">
        <v>360515</v>
      </c>
      <c r="AD498" s="350">
        <v>167190</v>
      </c>
      <c r="AE498" s="350">
        <v>20288</v>
      </c>
      <c r="AF498" s="350">
        <v>0</v>
      </c>
      <c r="AG498" s="350">
        <v>520137</v>
      </c>
      <c r="AP498" s="54"/>
      <c r="AQ498" s="341"/>
      <c r="AR498" s="341"/>
      <c r="AS498" s="341"/>
      <c r="AT498" s="341"/>
      <c r="AU498" s="341"/>
      <c r="AV498" s="341"/>
      <c r="AW498" s="341"/>
      <c r="AX498" s="341"/>
      <c r="AY498" s="341"/>
      <c r="AZ498" s="341"/>
      <c r="BA498" s="341"/>
      <c r="BF498" s="54"/>
      <c r="BG498" s="341"/>
      <c r="BH498" s="341"/>
      <c r="BI498" s="341"/>
      <c r="BJ498" s="341"/>
      <c r="BK498" s="341"/>
      <c r="BL498" s="341"/>
      <c r="BM498" s="341"/>
      <c r="BN498" s="341"/>
      <c r="BO498" s="341"/>
      <c r="BP498" s="341"/>
      <c r="BQ498" s="341"/>
    </row>
    <row r="499" spans="1:69">
      <c r="A499" s="329" t="s">
        <v>1161</v>
      </c>
      <c r="B499" s="3" t="s">
        <v>569</v>
      </c>
      <c r="C499" s="54">
        <v>36198976</v>
      </c>
      <c r="D499" s="339">
        <v>699153</v>
      </c>
      <c r="E499" s="339">
        <v>10751242</v>
      </c>
      <c r="F499" s="339">
        <v>3023917</v>
      </c>
      <c r="G499" s="339">
        <v>0</v>
      </c>
      <c r="H499" s="339">
        <v>4584505</v>
      </c>
      <c r="I499" s="339">
        <v>14364103</v>
      </c>
      <c r="J499" s="339">
        <v>1892999</v>
      </c>
      <c r="K499" s="339">
        <v>767321</v>
      </c>
      <c r="L499" s="339">
        <v>115736</v>
      </c>
      <c r="M499" s="339">
        <v>0</v>
      </c>
      <c r="N499" s="339">
        <v>0</v>
      </c>
      <c r="T499" s="330" t="s">
        <v>1161</v>
      </c>
      <c r="U499" s="149" t="s">
        <v>569</v>
      </c>
      <c r="V499" s="288">
        <v>36198976</v>
      </c>
      <c r="W499" s="350">
        <v>699153</v>
      </c>
      <c r="X499" s="350">
        <v>10751242</v>
      </c>
      <c r="Y499" s="350">
        <v>3023917</v>
      </c>
      <c r="Z499" s="350">
        <v>0</v>
      </c>
      <c r="AA499" s="350">
        <v>4584505</v>
      </c>
      <c r="AB499" s="350">
        <v>14364103</v>
      </c>
      <c r="AC499" s="350">
        <v>1892999</v>
      </c>
      <c r="AD499" s="350">
        <v>767321</v>
      </c>
      <c r="AE499" s="350">
        <v>115736</v>
      </c>
      <c r="AF499" s="350">
        <v>0</v>
      </c>
      <c r="AG499" s="350">
        <v>0</v>
      </c>
      <c r="AP499" s="54"/>
      <c r="AQ499" s="341"/>
      <c r="AR499" s="341"/>
      <c r="AS499" s="341"/>
      <c r="AT499" s="341"/>
      <c r="AU499" s="341"/>
      <c r="AV499" s="341"/>
      <c r="AW499" s="341"/>
      <c r="AX499" s="341"/>
      <c r="AY499" s="341"/>
      <c r="AZ499" s="341"/>
      <c r="BA499" s="341"/>
      <c r="BF499" s="54"/>
      <c r="BG499" s="341"/>
      <c r="BH499" s="341"/>
      <c r="BI499" s="341"/>
      <c r="BJ499" s="341"/>
      <c r="BK499" s="341"/>
      <c r="BL499" s="341"/>
      <c r="BM499" s="341"/>
      <c r="BN499" s="341"/>
      <c r="BO499" s="341"/>
      <c r="BP499" s="341"/>
      <c r="BQ499" s="341"/>
    </row>
    <row r="500" spans="1:69">
      <c r="A500" s="329" t="s">
        <v>1162</v>
      </c>
      <c r="B500" s="3" t="s">
        <v>569</v>
      </c>
      <c r="C500" s="54">
        <v>10963523</v>
      </c>
      <c r="D500" s="339">
        <v>222887</v>
      </c>
      <c r="E500" s="339">
        <v>3276921</v>
      </c>
      <c r="F500" s="339">
        <v>954697</v>
      </c>
      <c r="G500" s="339">
        <v>0</v>
      </c>
      <c r="H500" s="339">
        <v>1348390</v>
      </c>
      <c r="I500" s="339">
        <v>4331559</v>
      </c>
      <c r="J500" s="339">
        <v>567058</v>
      </c>
      <c r="K500" s="339">
        <v>229521</v>
      </c>
      <c r="L500" s="339">
        <v>32490</v>
      </c>
      <c r="M500" s="339">
        <v>0</v>
      </c>
      <c r="N500" s="339">
        <v>0</v>
      </c>
      <c r="T500" s="330" t="s">
        <v>1162</v>
      </c>
      <c r="U500" s="149" t="s">
        <v>569</v>
      </c>
      <c r="V500" s="288">
        <v>10963523</v>
      </c>
      <c r="W500" s="350">
        <v>222887</v>
      </c>
      <c r="X500" s="350">
        <v>3276921</v>
      </c>
      <c r="Y500" s="350">
        <v>954697</v>
      </c>
      <c r="Z500" s="350">
        <v>0</v>
      </c>
      <c r="AA500" s="350">
        <v>1348390</v>
      </c>
      <c r="AB500" s="350">
        <v>4331559</v>
      </c>
      <c r="AC500" s="350">
        <v>567058</v>
      </c>
      <c r="AD500" s="350">
        <v>229521</v>
      </c>
      <c r="AE500" s="350">
        <v>32490</v>
      </c>
      <c r="AF500" s="350">
        <v>0</v>
      </c>
      <c r="AG500" s="350">
        <v>0</v>
      </c>
      <c r="AP500" s="54"/>
      <c r="AQ500" s="341"/>
      <c r="AR500" s="341"/>
      <c r="AS500" s="341"/>
      <c r="AT500" s="341"/>
      <c r="AU500" s="341"/>
      <c r="AV500" s="341"/>
      <c r="AW500" s="341"/>
      <c r="AX500" s="341"/>
      <c r="AY500" s="341"/>
      <c r="AZ500" s="341"/>
      <c r="BA500" s="341"/>
      <c r="BF500" s="54"/>
      <c r="BG500" s="341"/>
      <c r="BH500" s="341"/>
      <c r="BI500" s="341"/>
      <c r="BJ500" s="341"/>
      <c r="BK500" s="341"/>
      <c r="BL500" s="341"/>
      <c r="BM500" s="341"/>
      <c r="BN500" s="341"/>
      <c r="BO500" s="341"/>
      <c r="BP500" s="341"/>
      <c r="BQ500" s="341"/>
    </row>
    <row r="501" spans="1:69">
      <c r="A501" s="329" t="s">
        <v>75</v>
      </c>
      <c r="B501" s="3" t="s">
        <v>569</v>
      </c>
      <c r="C501" s="54">
        <v>274361006</v>
      </c>
      <c r="D501" s="339">
        <v>5071583</v>
      </c>
      <c r="E501" s="339">
        <v>80082606</v>
      </c>
      <c r="F501" s="339">
        <v>22279111</v>
      </c>
      <c r="G501" s="339">
        <v>0</v>
      </c>
      <c r="H501" s="339">
        <v>34430442</v>
      </c>
      <c r="I501" s="339">
        <v>110963020</v>
      </c>
      <c r="J501" s="339">
        <v>14738913</v>
      </c>
      <c r="K501" s="339">
        <v>5929886</v>
      </c>
      <c r="L501" s="339">
        <v>865445</v>
      </c>
      <c r="M501" s="339">
        <v>0</v>
      </c>
      <c r="N501" s="339">
        <v>0</v>
      </c>
      <c r="T501" s="330" t="s">
        <v>75</v>
      </c>
      <c r="U501" s="149" t="s">
        <v>569</v>
      </c>
      <c r="V501" s="288">
        <v>274361006</v>
      </c>
      <c r="W501" s="350">
        <v>5071583</v>
      </c>
      <c r="X501" s="350">
        <v>80082606</v>
      </c>
      <c r="Y501" s="350">
        <v>22279111</v>
      </c>
      <c r="Z501" s="350">
        <v>0</v>
      </c>
      <c r="AA501" s="350">
        <v>34430442</v>
      </c>
      <c r="AB501" s="350">
        <v>110963020</v>
      </c>
      <c r="AC501" s="350">
        <v>14738913</v>
      </c>
      <c r="AD501" s="350">
        <v>5929886</v>
      </c>
      <c r="AE501" s="350">
        <v>865445</v>
      </c>
      <c r="AF501" s="350">
        <v>0</v>
      </c>
      <c r="AG501" s="350">
        <v>0</v>
      </c>
      <c r="AP501" s="54"/>
      <c r="AQ501" s="341"/>
      <c r="AR501" s="341"/>
      <c r="AS501" s="341"/>
      <c r="AT501" s="341"/>
      <c r="AU501" s="341"/>
      <c r="AV501" s="341"/>
      <c r="AW501" s="341"/>
      <c r="AX501" s="341"/>
      <c r="AY501" s="341"/>
      <c r="AZ501" s="341"/>
      <c r="BA501" s="341"/>
      <c r="BF501" s="54"/>
      <c r="BG501" s="341"/>
      <c r="BH501" s="341"/>
      <c r="BI501" s="341"/>
      <c r="BJ501" s="341"/>
      <c r="BK501" s="341"/>
      <c r="BL501" s="341"/>
      <c r="BM501" s="341"/>
      <c r="BN501" s="341"/>
      <c r="BO501" s="341"/>
      <c r="BP501" s="341"/>
      <c r="BQ501" s="341"/>
    </row>
    <row r="502" spans="1:69">
      <c r="A502" s="329" t="s">
        <v>76</v>
      </c>
      <c r="B502" s="3" t="s">
        <v>569</v>
      </c>
      <c r="C502" s="54">
        <v>977231101</v>
      </c>
      <c r="D502" s="339">
        <v>35000590</v>
      </c>
      <c r="E502" s="339">
        <v>277712436</v>
      </c>
      <c r="F502" s="339">
        <v>62934535</v>
      </c>
      <c r="G502" s="339">
        <v>0</v>
      </c>
      <c r="H502" s="339">
        <v>78893365</v>
      </c>
      <c r="I502" s="339">
        <v>458329239</v>
      </c>
      <c r="J502" s="339">
        <v>48118270</v>
      </c>
      <c r="K502" s="339">
        <v>16235669</v>
      </c>
      <c r="L502" s="339">
        <v>0</v>
      </c>
      <c r="M502" s="339">
        <v>0</v>
      </c>
      <c r="N502" s="339">
        <v>6997</v>
      </c>
      <c r="T502" s="330" t="s">
        <v>76</v>
      </c>
      <c r="U502" s="149" t="s">
        <v>569</v>
      </c>
      <c r="V502" s="288">
        <v>977231101</v>
      </c>
      <c r="W502" s="350">
        <v>35000590</v>
      </c>
      <c r="X502" s="350">
        <v>277712436</v>
      </c>
      <c r="Y502" s="350">
        <v>62934535</v>
      </c>
      <c r="Z502" s="350">
        <v>0</v>
      </c>
      <c r="AA502" s="350">
        <v>78893365</v>
      </c>
      <c r="AB502" s="350">
        <v>458329239</v>
      </c>
      <c r="AC502" s="350">
        <v>48118270</v>
      </c>
      <c r="AD502" s="350">
        <v>16235669</v>
      </c>
      <c r="AE502" s="350">
        <v>0</v>
      </c>
      <c r="AF502" s="350">
        <v>0</v>
      </c>
      <c r="AG502" s="350">
        <v>6997</v>
      </c>
      <c r="AP502" s="54"/>
      <c r="AQ502" s="341"/>
      <c r="AR502" s="341"/>
      <c r="AS502" s="341"/>
      <c r="AT502" s="341"/>
      <c r="AU502" s="341"/>
      <c r="AV502" s="341"/>
      <c r="AW502" s="341"/>
      <c r="AX502" s="341"/>
      <c r="AY502" s="341"/>
      <c r="AZ502" s="341"/>
      <c r="BA502" s="341"/>
      <c r="BF502" s="54"/>
      <c r="BG502" s="341"/>
      <c r="BH502" s="341"/>
      <c r="BI502" s="341"/>
      <c r="BJ502" s="341"/>
      <c r="BK502" s="341"/>
      <c r="BL502" s="341"/>
      <c r="BM502" s="341"/>
      <c r="BN502" s="341"/>
      <c r="BO502" s="341"/>
      <c r="BP502" s="341"/>
      <c r="BQ502" s="341"/>
    </row>
    <row r="503" spans="1:69">
      <c r="A503" s="329" t="s">
        <v>1163</v>
      </c>
      <c r="B503" s="3" t="s">
        <v>569</v>
      </c>
      <c r="C503" s="54">
        <v>49360688</v>
      </c>
      <c r="D503" s="339">
        <v>1174762</v>
      </c>
      <c r="E503" s="339">
        <v>15808877</v>
      </c>
      <c r="F503" s="339">
        <v>3648762</v>
      </c>
      <c r="G503" s="339">
        <v>0</v>
      </c>
      <c r="H503" s="339">
        <v>6100295</v>
      </c>
      <c r="I503" s="339">
        <v>18705108</v>
      </c>
      <c r="J503" s="339">
        <v>2768652</v>
      </c>
      <c r="K503" s="339">
        <v>1053821</v>
      </c>
      <c r="L503" s="339">
        <v>100408</v>
      </c>
      <c r="M503" s="339">
        <v>0</v>
      </c>
      <c r="N503" s="339">
        <v>3</v>
      </c>
      <c r="T503" s="330" t="s">
        <v>1163</v>
      </c>
      <c r="U503" s="149" t="s">
        <v>569</v>
      </c>
      <c r="V503" s="288">
        <v>49360688</v>
      </c>
      <c r="W503" s="350">
        <v>1174762</v>
      </c>
      <c r="X503" s="350">
        <v>15808877</v>
      </c>
      <c r="Y503" s="350">
        <v>3648762</v>
      </c>
      <c r="Z503" s="350">
        <v>0</v>
      </c>
      <c r="AA503" s="350">
        <v>6100295</v>
      </c>
      <c r="AB503" s="350">
        <v>18705108</v>
      </c>
      <c r="AC503" s="350">
        <v>2768652</v>
      </c>
      <c r="AD503" s="350">
        <v>1053821</v>
      </c>
      <c r="AE503" s="350">
        <v>100408</v>
      </c>
      <c r="AF503" s="350">
        <v>0</v>
      </c>
      <c r="AG503" s="350">
        <v>3</v>
      </c>
      <c r="AP503" s="54"/>
      <c r="AQ503" s="341"/>
      <c r="AR503" s="341"/>
      <c r="AS503" s="341"/>
      <c r="AT503" s="341"/>
      <c r="AU503" s="341"/>
      <c r="AV503" s="341"/>
      <c r="AW503" s="341"/>
      <c r="AX503" s="341"/>
      <c r="AY503" s="341"/>
      <c r="AZ503" s="341"/>
      <c r="BA503" s="341"/>
      <c r="BF503" s="54"/>
      <c r="BG503" s="341"/>
      <c r="BH503" s="341"/>
      <c r="BI503" s="341"/>
      <c r="BJ503" s="341"/>
      <c r="BK503" s="341"/>
      <c r="BL503" s="341"/>
      <c r="BM503" s="341"/>
      <c r="BN503" s="341"/>
      <c r="BO503" s="341"/>
      <c r="BP503" s="341"/>
      <c r="BQ503" s="341"/>
    </row>
    <row r="504" spans="1:69">
      <c r="A504" s="317" t="s">
        <v>1151</v>
      </c>
      <c r="B504" s="3" t="s">
        <v>569</v>
      </c>
      <c r="C504" s="54">
        <v>3013</v>
      </c>
      <c r="D504" s="351">
        <v>46</v>
      </c>
      <c r="E504" s="351">
        <v>756</v>
      </c>
      <c r="F504" s="351">
        <v>232</v>
      </c>
      <c r="G504" s="351">
        <v>0</v>
      </c>
      <c r="H504" s="351">
        <v>410</v>
      </c>
      <c r="I504" s="351">
        <v>1283</v>
      </c>
      <c r="J504" s="351">
        <v>192</v>
      </c>
      <c r="K504" s="351">
        <v>92</v>
      </c>
      <c r="L504" s="351">
        <v>2</v>
      </c>
      <c r="M504" s="351">
        <v>0</v>
      </c>
      <c r="N504" s="351">
        <v>0</v>
      </c>
      <c r="T504" s="320" t="s">
        <v>1151</v>
      </c>
      <c r="U504" s="149" t="s">
        <v>569</v>
      </c>
      <c r="V504" s="288">
        <v>3013</v>
      </c>
      <c r="W504" s="350">
        <v>46</v>
      </c>
      <c r="X504" s="350">
        <v>756</v>
      </c>
      <c r="Y504" s="350">
        <v>232</v>
      </c>
      <c r="Z504" s="350">
        <v>0</v>
      </c>
      <c r="AA504" s="350">
        <v>410</v>
      </c>
      <c r="AB504" s="350">
        <v>1283</v>
      </c>
      <c r="AC504" s="350">
        <v>192</v>
      </c>
      <c r="AD504" s="350">
        <v>92</v>
      </c>
      <c r="AE504" s="350">
        <v>2</v>
      </c>
      <c r="AF504" s="350">
        <v>0</v>
      </c>
      <c r="AG504" s="350">
        <v>0</v>
      </c>
      <c r="AP504" s="54"/>
      <c r="AQ504" s="54"/>
      <c r="AR504" s="54"/>
      <c r="AS504" s="54"/>
      <c r="AT504" s="54"/>
      <c r="AU504" s="54"/>
      <c r="AV504" s="54"/>
      <c r="AW504" s="54"/>
      <c r="AX504" s="54"/>
      <c r="AY504" s="54"/>
      <c r="AZ504" s="54"/>
      <c r="BA504" s="54"/>
      <c r="BF504" s="54"/>
      <c r="BG504" s="54"/>
      <c r="BH504" s="54"/>
      <c r="BI504" s="54"/>
      <c r="BJ504" s="54"/>
      <c r="BK504" s="54"/>
      <c r="BL504" s="54"/>
      <c r="BM504" s="54"/>
      <c r="BN504" s="54"/>
      <c r="BO504" s="54"/>
      <c r="BP504" s="54"/>
      <c r="BQ504" s="54"/>
    </row>
    <row r="505" spans="1:69">
      <c r="A505" s="317" t="s">
        <v>1164</v>
      </c>
      <c r="B505" s="3" t="s">
        <v>569</v>
      </c>
      <c r="C505" s="54">
        <v>-3209</v>
      </c>
      <c r="D505" s="339">
        <v>-44</v>
      </c>
      <c r="E505" s="339">
        <v>-728</v>
      </c>
      <c r="F505" s="339">
        <v>0</v>
      </c>
      <c r="G505" s="339">
        <v>0</v>
      </c>
      <c r="H505" s="339">
        <v>-395</v>
      </c>
      <c r="I505" s="339">
        <v>-1238</v>
      </c>
      <c r="J505" s="339">
        <v>-186</v>
      </c>
      <c r="K505" s="339">
        <v>-88</v>
      </c>
      <c r="L505" s="339">
        <v>-1</v>
      </c>
      <c r="M505" s="339">
        <v>0</v>
      </c>
      <c r="N505" s="339">
        <v>-529</v>
      </c>
      <c r="T505" s="320" t="s">
        <v>1164</v>
      </c>
      <c r="U505" s="149" t="s">
        <v>569</v>
      </c>
      <c r="V505" s="288">
        <v>-3209</v>
      </c>
      <c r="W505" s="350">
        <v>-44</v>
      </c>
      <c r="X505" s="350">
        <v>-728</v>
      </c>
      <c r="Y505" s="350">
        <v>0</v>
      </c>
      <c r="Z505" s="350">
        <v>0</v>
      </c>
      <c r="AA505" s="350">
        <v>-395</v>
      </c>
      <c r="AB505" s="350">
        <v>-1238</v>
      </c>
      <c r="AC505" s="350">
        <v>-186</v>
      </c>
      <c r="AD505" s="350">
        <v>-88</v>
      </c>
      <c r="AE505" s="350">
        <v>-1</v>
      </c>
      <c r="AF505" s="350">
        <v>0</v>
      </c>
      <c r="AG505" s="350">
        <v>-529</v>
      </c>
      <c r="AP505" s="54"/>
      <c r="AQ505" s="54"/>
      <c r="AR505" s="54"/>
      <c r="AS505" s="54"/>
      <c r="AT505" s="54"/>
      <c r="AU505" s="54"/>
      <c r="AV505" s="54"/>
      <c r="AW505" s="54"/>
      <c r="AX505" s="54"/>
      <c r="AY505" s="54"/>
      <c r="AZ505" s="54"/>
      <c r="BA505" s="54"/>
      <c r="BF505" s="54"/>
      <c r="BG505" s="54"/>
      <c r="BH505" s="54"/>
      <c r="BI505" s="54"/>
      <c r="BJ505" s="54"/>
      <c r="BK505" s="54"/>
      <c r="BL505" s="54"/>
      <c r="BM505" s="54"/>
      <c r="BN505" s="54"/>
      <c r="BO505" s="54"/>
      <c r="BP505" s="54"/>
      <c r="BQ505" s="54"/>
    </row>
    <row r="506" spans="1:69">
      <c r="A506" s="317" t="s">
        <v>1165</v>
      </c>
      <c r="B506" s="3" t="s">
        <v>569</v>
      </c>
      <c r="C506" s="54">
        <v>1824746145</v>
      </c>
      <c r="D506" s="339">
        <v>29391589</v>
      </c>
      <c r="E506" s="339">
        <v>479503834</v>
      </c>
      <c r="F506" s="339">
        <v>0</v>
      </c>
      <c r="G506" s="339">
        <v>0</v>
      </c>
      <c r="H506" s="339">
        <v>233711258</v>
      </c>
      <c r="I506" s="339">
        <v>770470337</v>
      </c>
      <c r="J506" s="339">
        <v>102105741</v>
      </c>
      <c r="K506" s="339">
        <v>50341078</v>
      </c>
      <c r="L506" s="339">
        <v>5899530</v>
      </c>
      <c r="M506" s="339">
        <v>0</v>
      </c>
      <c r="N506" s="339">
        <v>153322778</v>
      </c>
      <c r="T506" s="320" t="s">
        <v>1165</v>
      </c>
      <c r="U506" s="149" t="s">
        <v>569</v>
      </c>
      <c r="V506" s="288">
        <v>1824746145</v>
      </c>
      <c r="W506" s="350">
        <v>29391589</v>
      </c>
      <c r="X506" s="350">
        <v>479503834</v>
      </c>
      <c r="Y506" s="350">
        <v>0</v>
      </c>
      <c r="Z506" s="350">
        <v>0</v>
      </c>
      <c r="AA506" s="350">
        <v>233711258</v>
      </c>
      <c r="AB506" s="350">
        <v>770470337</v>
      </c>
      <c r="AC506" s="350">
        <v>102105741</v>
      </c>
      <c r="AD506" s="350">
        <v>50341078</v>
      </c>
      <c r="AE506" s="350">
        <v>5899530</v>
      </c>
      <c r="AF506" s="350">
        <v>0</v>
      </c>
      <c r="AG506" s="350">
        <v>153322778</v>
      </c>
      <c r="AP506" s="54"/>
      <c r="AQ506" s="54"/>
      <c r="AR506" s="54"/>
      <c r="AS506" s="54"/>
      <c r="AT506" s="54"/>
      <c r="AU506" s="54"/>
      <c r="AV506" s="54"/>
      <c r="AW506" s="54"/>
      <c r="AX506" s="54"/>
      <c r="AY506" s="54"/>
      <c r="AZ506" s="54"/>
      <c r="BA506" s="54"/>
      <c r="BF506" s="54"/>
      <c r="BG506" s="54"/>
      <c r="BH506" s="54"/>
      <c r="BI506" s="54"/>
      <c r="BJ506" s="54"/>
      <c r="BK506" s="54"/>
      <c r="BL506" s="54"/>
      <c r="BM506" s="54"/>
      <c r="BN506" s="54"/>
      <c r="BO506" s="54"/>
      <c r="BP506" s="54"/>
      <c r="BQ506" s="54"/>
    </row>
    <row r="507" spans="1:69">
      <c r="A507" s="317" t="s">
        <v>1166</v>
      </c>
      <c r="B507" s="3" t="s">
        <v>569</v>
      </c>
      <c r="C507" s="54">
        <v>431080497</v>
      </c>
      <c r="D507" s="339">
        <v>7057055</v>
      </c>
      <c r="E507" s="339">
        <v>116844443</v>
      </c>
      <c r="F507" s="339">
        <v>94307444</v>
      </c>
      <c r="G507" s="339">
        <v>0</v>
      </c>
      <c r="H507" s="339">
        <v>55983282</v>
      </c>
      <c r="I507" s="339">
        <v>184018457</v>
      </c>
      <c r="J507" s="339">
        <v>24498155</v>
      </c>
      <c r="K507" s="339">
        <v>11743273</v>
      </c>
      <c r="L507" s="339">
        <v>1400831</v>
      </c>
      <c r="M507" s="339">
        <v>0</v>
      </c>
      <c r="N507" s="339">
        <v>-64772443</v>
      </c>
      <c r="T507" s="320" t="s">
        <v>1166</v>
      </c>
      <c r="U507" s="149" t="s">
        <v>569</v>
      </c>
      <c r="V507" s="288">
        <v>431080497</v>
      </c>
      <c r="W507" s="350">
        <v>7057055</v>
      </c>
      <c r="X507" s="350">
        <v>116844443</v>
      </c>
      <c r="Y507" s="350">
        <v>94307444</v>
      </c>
      <c r="Z507" s="350">
        <v>0</v>
      </c>
      <c r="AA507" s="350">
        <v>55983282</v>
      </c>
      <c r="AB507" s="350">
        <v>184018457</v>
      </c>
      <c r="AC507" s="350">
        <v>24498155</v>
      </c>
      <c r="AD507" s="350">
        <v>11743273</v>
      </c>
      <c r="AE507" s="350">
        <v>1400831</v>
      </c>
      <c r="AF507" s="350">
        <v>0</v>
      </c>
      <c r="AG507" s="350">
        <v>-64772443</v>
      </c>
      <c r="AP507" s="54"/>
      <c r="AQ507" s="54"/>
      <c r="AR507" s="54"/>
      <c r="AS507" s="54"/>
      <c r="AT507" s="54"/>
      <c r="AU507" s="54"/>
      <c r="AV507" s="54"/>
      <c r="AW507" s="54"/>
      <c r="AX507" s="54"/>
      <c r="AY507" s="54"/>
      <c r="AZ507" s="54"/>
      <c r="BA507" s="54"/>
      <c r="BF507" s="54"/>
      <c r="BG507" s="54"/>
      <c r="BH507" s="54"/>
      <c r="BI507" s="54"/>
      <c r="BJ507" s="54"/>
      <c r="BK507" s="54"/>
      <c r="BL507" s="54"/>
      <c r="BM507" s="54"/>
      <c r="BN507" s="54"/>
      <c r="BO507" s="54"/>
      <c r="BP507" s="54"/>
      <c r="BQ507" s="54"/>
    </row>
    <row r="508" spans="1:69">
      <c r="A508" s="317" t="s">
        <v>1167</v>
      </c>
      <c r="B508" s="3" t="s">
        <v>569</v>
      </c>
      <c r="C508" s="54">
        <v>0</v>
      </c>
      <c r="D508" s="339">
        <v>0</v>
      </c>
      <c r="E508" s="339">
        <v>0</v>
      </c>
      <c r="F508" s="339">
        <v>0</v>
      </c>
      <c r="G508" s="339">
        <v>0</v>
      </c>
      <c r="H508" s="339">
        <v>0</v>
      </c>
      <c r="I508" s="339">
        <v>0</v>
      </c>
      <c r="J508" s="339">
        <v>0</v>
      </c>
      <c r="K508" s="339">
        <v>0</v>
      </c>
      <c r="L508" s="339">
        <v>0</v>
      </c>
      <c r="M508" s="339">
        <v>0</v>
      </c>
      <c r="N508" s="339">
        <v>0</v>
      </c>
      <c r="T508" s="320" t="s">
        <v>1167</v>
      </c>
      <c r="U508" s="149" t="s">
        <v>569</v>
      </c>
      <c r="V508" s="288">
        <v>0</v>
      </c>
      <c r="W508" s="350">
        <v>0</v>
      </c>
      <c r="X508" s="350">
        <v>0</v>
      </c>
      <c r="Y508" s="350">
        <v>0</v>
      </c>
      <c r="Z508" s="350">
        <v>0</v>
      </c>
      <c r="AA508" s="350">
        <v>0</v>
      </c>
      <c r="AB508" s="350">
        <v>0</v>
      </c>
      <c r="AC508" s="350">
        <v>0</v>
      </c>
      <c r="AD508" s="350">
        <v>0</v>
      </c>
      <c r="AE508" s="350">
        <v>0</v>
      </c>
      <c r="AF508" s="350">
        <v>0</v>
      </c>
      <c r="AG508" s="350">
        <v>0</v>
      </c>
      <c r="AP508" s="54"/>
      <c r="AQ508" s="54"/>
      <c r="AR508" s="54"/>
      <c r="AS508" s="54"/>
      <c r="AT508" s="54"/>
      <c r="AU508" s="54"/>
      <c r="AV508" s="54"/>
      <c r="AW508" s="54"/>
      <c r="AX508" s="54"/>
      <c r="AY508" s="54"/>
      <c r="AZ508" s="54"/>
      <c r="BA508" s="54"/>
      <c r="BF508" s="54"/>
      <c r="BG508" s="54"/>
      <c r="BH508" s="54"/>
      <c r="BI508" s="54"/>
      <c r="BJ508" s="54"/>
      <c r="BK508" s="54"/>
      <c r="BL508" s="54"/>
      <c r="BM508" s="54"/>
      <c r="BN508" s="54"/>
      <c r="BO508" s="54"/>
      <c r="BP508" s="54"/>
      <c r="BQ508" s="54"/>
    </row>
    <row r="509" spans="1:69">
      <c r="A509" s="317" t="s">
        <v>1168</v>
      </c>
      <c r="B509" s="3" t="s">
        <v>569</v>
      </c>
      <c r="C509" s="54">
        <v>0</v>
      </c>
      <c r="D509" s="339">
        <v>0</v>
      </c>
      <c r="E509" s="339">
        <v>0</v>
      </c>
      <c r="F509" s="339">
        <v>0</v>
      </c>
      <c r="G509" s="339">
        <v>0</v>
      </c>
      <c r="H509" s="339">
        <v>0</v>
      </c>
      <c r="I509" s="339">
        <v>0</v>
      </c>
      <c r="J509" s="339">
        <v>0</v>
      </c>
      <c r="K509" s="339">
        <v>0</v>
      </c>
      <c r="L509" s="339">
        <v>0</v>
      </c>
      <c r="M509" s="339">
        <v>0</v>
      </c>
      <c r="N509" s="339">
        <v>0</v>
      </c>
      <c r="T509" s="320" t="s">
        <v>1168</v>
      </c>
      <c r="U509" s="149" t="s">
        <v>569</v>
      </c>
      <c r="V509" s="288">
        <v>0</v>
      </c>
      <c r="W509" s="350">
        <v>0</v>
      </c>
      <c r="X509" s="350">
        <v>0</v>
      </c>
      <c r="Y509" s="350">
        <v>0</v>
      </c>
      <c r="Z509" s="350">
        <v>0</v>
      </c>
      <c r="AA509" s="350">
        <v>0</v>
      </c>
      <c r="AB509" s="350">
        <v>0</v>
      </c>
      <c r="AC509" s="350">
        <v>0</v>
      </c>
      <c r="AD509" s="350">
        <v>0</v>
      </c>
      <c r="AE509" s="350">
        <v>0</v>
      </c>
      <c r="AF509" s="350">
        <v>0</v>
      </c>
      <c r="AG509" s="350">
        <v>0</v>
      </c>
      <c r="AP509" s="54"/>
      <c r="AQ509" s="54"/>
      <c r="AR509" s="54"/>
      <c r="AS509" s="54"/>
      <c r="AT509" s="54"/>
      <c r="AU509" s="54"/>
      <c r="AV509" s="54"/>
      <c r="AW509" s="54"/>
      <c r="AX509" s="54"/>
      <c r="AY509" s="54"/>
      <c r="AZ509" s="54"/>
      <c r="BA509" s="54"/>
      <c r="BF509" s="54"/>
      <c r="BG509" s="54"/>
      <c r="BH509" s="54"/>
      <c r="BI509" s="54"/>
      <c r="BJ509" s="54"/>
      <c r="BK509" s="54"/>
      <c r="BL509" s="54"/>
      <c r="BM509" s="54"/>
      <c r="BN509" s="54"/>
      <c r="BO509" s="54"/>
      <c r="BP509" s="54"/>
      <c r="BQ509" s="54"/>
    </row>
    <row r="510" spans="1:69">
      <c r="A510" s="317" t="s">
        <v>1169</v>
      </c>
      <c r="B510" s="3" t="s">
        <v>569</v>
      </c>
      <c r="C510" s="54">
        <v>187478924</v>
      </c>
      <c r="D510" s="351">
        <v>4149984</v>
      </c>
      <c r="E510" s="351">
        <v>52157830</v>
      </c>
      <c r="F510" s="351">
        <v>12799926</v>
      </c>
      <c r="G510" s="351">
        <v>0</v>
      </c>
      <c r="H510" s="351">
        <v>22164301</v>
      </c>
      <c r="I510" s="351">
        <v>78905170</v>
      </c>
      <c r="J510" s="351">
        <v>10493596</v>
      </c>
      <c r="K510" s="351">
        <v>4654564</v>
      </c>
      <c r="L510" s="351">
        <v>320627</v>
      </c>
      <c r="M510" s="351">
        <v>0</v>
      </c>
      <c r="N510" s="351">
        <v>1832926</v>
      </c>
      <c r="T510" s="320" t="s">
        <v>1169</v>
      </c>
      <c r="U510" s="149" t="s">
        <v>569</v>
      </c>
      <c r="V510" s="288">
        <v>187478924</v>
      </c>
      <c r="W510" s="350">
        <v>4149984</v>
      </c>
      <c r="X510" s="350">
        <v>52157830</v>
      </c>
      <c r="Y510" s="350">
        <v>12799926</v>
      </c>
      <c r="Z510" s="350">
        <v>0</v>
      </c>
      <c r="AA510" s="350">
        <v>22164301</v>
      </c>
      <c r="AB510" s="350">
        <v>78905170</v>
      </c>
      <c r="AC510" s="350">
        <v>10493596</v>
      </c>
      <c r="AD510" s="350">
        <v>4654564</v>
      </c>
      <c r="AE510" s="350">
        <v>320627</v>
      </c>
      <c r="AF510" s="350">
        <v>0</v>
      </c>
      <c r="AG510" s="350">
        <v>1832926</v>
      </c>
      <c r="AP510" s="54"/>
      <c r="AQ510" s="54"/>
      <c r="AR510" s="54"/>
      <c r="AS510" s="54"/>
      <c r="AT510" s="54"/>
      <c r="AU510" s="54"/>
      <c r="AV510" s="54"/>
      <c r="AW510" s="54"/>
      <c r="AX510" s="54"/>
      <c r="AY510" s="54"/>
      <c r="AZ510" s="54"/>
      <c r="BA510" s="54"/>
      <c r="BF510" s="54"/>
      <c r="BG510" s="54"/>
      <c r="BH510" s="54"/>
      <c r="BI510" s="54"/>
      <c r="BJ510" s="54"/>
      <c r="BK510" s="54"/>
      <c r="BL510" s="54"/>
      <c r="BM510" s="54"/>
      <c r="BN510" s="54"/>
      <c r="BO510" s="54"/>
      <c r="BP510" s="54"/>
      <c r="BQ510" s="54"/>
    </row>
    <row r="511" spans="1:69">
      <c r="A511" s="317" t="s">
        <v>1170</v>
      </c>
      <c r="B511" s="3" t="s">
        <v>569</v>
      </c>
      <c r="C511" s="54">
        <v>155956747</v>
      </c>
      <c r="D511" s="351">
        <v>2499377</v>
      </c>
      <c r="E511" s="351">
        <v>41434857</v>
      </c>
      <c r="F511" s="351">
        <v>34109094</v>
      </c>
      <c r="G511" s="351">
        <v>0</v>
      </c>
      <c r="H511" s="351">
        <v>19991322</v>
      </c>
      <c r="I511" s="351">
        <v>67240906</v>
      </c>
      <c r="J511" s="351">
        <v>8952898</v>
      </c>
      <c r="K511" s="351">
        <v>4285809</v>
      </c>
      <c r="L511" s="351">
        <v>374095</v>
      </c>
      <c r="M511" s="351">
        <v>0</v>
      </c>
      <c r="N511" s="351">
        <v>-22931611</v>
      </c>
      <c r="T511" s="320" t="s">
        <v>1170</v>
      </c>
      <c r="U511" s="149" t="s">
        <v>569</v>
      </c>
      <c r="V511" s="288">
        <v>155956747</v>
      </c>
      <c r="W511" s="350">
        <v>2499377</v>
      </c>
      <c r="X511" s="350">
        <v>41434857</v>
      </c>
      <c r="Y511" s="350">
        <v>34109094</v>
      </c>
      <c r="Z511" s="350">
        <v>0</v>
      </c>
      <c r="AA511" s="350">
        <v>19991322</v>
      </c>
      <c r="AB511" s="350">
        <v>67240906</v>
      </c>
      <c r="AC511" s="350">
        <v>8952898</v>
      </c>
      <c r="AD511" s="350">
        <v>4285809</v>
      </c>
      <c r="AE511" s="350">
        <v>374095</v>
      </c>
      <c r="AF511" s="350">
        <v>0</v>
      </c>
      <c r="AG511" s="350">
        <v>-22931611</v>
      </c>
      <c r="AP511" s="54"/>
      <c r="AQ511" s="54"/>
      <c r="AR511" s="54"/>
      <c r="AS511" s="54"/>
      <c r="AT511" s="54"/>
      <c r="AU511" s="54"/>
      <c r="AV511" s="54"/>
      <c r="AW511" s="54"/>
      <c r="AX511" s="54"/>
      <c r="AY511" s="54"/>
      <c r="AZ511" s="54"/>
      <c r="BA511" s="54"/>
      <c r="BF511" s="54"/>
      <c r="BG511" s="54"/>
      <c r="BH511" s="54"/>
      <c r="BI511" s="54"/>
      <c r="BJ511" s="54"/>
      <c r="BK511" s="54"/>
      <c r="BL511" s="54"/>
      <c r="BM511" s="54"/>
      <c r="BN511" s="54"/>
      <c r="BO511" s="54"/>
      <c r="BP511" s="54"/>
      <c r="BQ511" s="54"/>
    </row>
    <row r="512" spans="1:69">
      <c r="A512" s="317" t="s">
        <v>1176</v>
      </c>
      <c r="B512" s="3" t="s">
        <v>569</v>
      </c>
      <c r="C512" s="54">
        <v>-72009527</v>
      </c>
      <c r="D512" s="351">
        <v>0</v>
      </c>
      <c r="E512" s="351">
        <v>-72009527</v>
      </c>
      <c r="F512" s="351">
        <v>0</v>
      </c>
      <c r="G512" s="351">
        <v>0</v>
      </c>
      <c r="H512" s="351">
        <v>0</v>
      </c>
      <c r="I512" s="351">
        <v>0</v>
      </c>
      <c r="J512" s="351">
        <v>0</v>
      </c>
      <c r="K512" s="351">
        <v>0</v>
      </c>
      <c r="L512" s="351">
        <v>0</v>
      </c>
      <c r="M512" s="351">
        <v>0</v>
      </c>
      <c r="N512" s="351">
        <v>0</v>
      </c>
      <c r="T512" s="320" t="s">
        <v>1176</v>
      </c>
      <c r="U512" s="149" t="s">
        <v>569</v>
      </c>
      <c r="V512" s="288">
        <v>-72009527</v>
      </c>
      <c r="W512" s="350">
        <v>0</v>
      </c>
      <c r="X512" s="350">
        <v>-72009527</v>
      </c>
      <c r="Y512" s="350">
        <v>0</v>
      </c>
      <c r="Z512" s="350">
        <v>0</v>
      </c>
      <c r="AA512" s="350">
        <v>0</v>
      </c>
      <c r="AB512" s="350">
        <v>0</v>
      </c>
      <c r="AC512" s="350">
        <v>0</v>
      </c>
      <c r="AD512" s="350">
        <v>0</v>
      </c>
      <c r="AE512" s="350">
        <v>0</v>
      </c>
      <c r="AF512" s="350">
        <v>0</v>
      </c>
      <c r="AG512" s="350">
        <v>0</v>
      </c>
      <c r="AP512" s="54"/>
      <c r="AQ512" s="54"/>
      <c r="AR512" s="54"/>
      <c r="AS512" s="54"/>
      <c r="AT512" s="54"/>
      <c r="AU512" s="54"/>
      <c r="AV512" s="54"/>
      <c r="AW512" s="54"/>
      <c r="AX512" s="54"/>
      <c r="AY512" s="54"/>
      <c r="AZ512" s="54"/>
      <c r="BA512" s="54"/>
      <c r="BF512" s="54"/>
      <c r="BG512" s="54"/>
      <c r="BH512" s="54"/>
      <c r="BI512" s="54"/>
      <c r="BJ512" s="54"/>
      <c r="BK512" s="54"/>
      <c r="BL512" s="54"/>
      <c r="BM512" s="54"/>
      <c r="BN512" s="54"/>
      <c r="BO512" s="54"/>
      <c r="BP512" s="54"/>
      <c r="BQ512" s="54"/>
    </row>
    <row r="513" spans="1:69">
      <c r="A513" s="317" t="s">
        <v>1153</v>
      </c>
      <c r="B513" s="3" t="s">
        <v>679</v>
      </c>
      <c r="C513" s="64">
        <v>-1508562</v>
      </c>
      <c r="D513" s="352">
        <v>0</v>
      </c>
      <c r="E513" s="352">
        <v>0</v>
      </c>
      <c r="F513" s="352">
        <v>0</v>
      </c>
      <c r="G513" s="352">
        <v>0</v>
      </c>
      <c r="H513" s="352">
        <v>0</v>
      </c>
      <c r="I513" s="352">
        <v>0</v>
      </c>
      <c r="J513" s="352">
        <v>0</v>
      </c>
      <c r="K513" s="352">
        <v>0</v>
      </c>
      <c r="L513" s="352">
        <v>0</v>
      </c>
      <c r="M513" s="352">
        <v>0</v>
      </c>
      <c r="N513" s="352">
        <v>-1508562</v>
      </c>
      <c r="T513" s="320" t="s">
        <v>1153</v>
      </c>
      <c r="U513" s="149" t="s">
        <v>679</v>
      </c>
      <c r="V513" s="314">
        <v>-1508562</v>
      </c>
      <c r="W513" s="353">
        <v>0</v>
      </c>
      <c r="X513" s="353">
        <v>0</v>
      </c>
      <c r="Y513" s="353">
        <v>0</v>
      </c>
      <c r="Z513" s="353">
        <v>0</v>
      </c>
      <c r="AA513" s="353">
        <v>0</v>
      </c>
      <c r="AB513" s="353">
        <v>0</v>
      </c>
      <c r="AC513" s="353">
        <v>0</v>
      </c>
      <c r="AD513" s="353">
        <v>0</v>
      </c>
      <c r="AE513" s="353">
        <v>0</v>
      </c>
      <c r="AF513" s="353">
        <v>0</v>
      </c>
      <c r="AG513" s="353">
        <v>-1508562</v>
      </c>
      <c r="AP513" s="54"/>
      <c r="AQ513" s="54"/>
      <c r="AR513" s="54"/>
      <c r="AS513" s="54"/>
      <c r="AT513" s="54"/>
      <c r="AU513" s="54"/>
      <c r="AV513" s="54"/>
      <c r="AW513" s="54"/>
      <c r="AX513" s="54"/>
      <c r="AY513" s="54"/>
      <c r="AZ513" s="54"/>
      <c r="BA513" s="54"/>
      <c r="BF513" s="54"/>
      <c r="BG513" s="54"/>
      <c r="BH513" s="54"/>
      <c r="BI513" s="54"/>
      <c r="BJ513" s="54"/>
      <c r="BK513" s="54"/>
      <c r="BL513" s="54"/>
      <c r="BM513" s="54"/>
      <c r="BN513" s="54"/>
      <c r="BO513" s="54"/>
      <c r="BP513" s="54"/>
      <c r="BQ513" s="54"/>
    </row>
    <row r="514" spans="1:69">
      <c r="A514" s="317"/>
      <c r="C514" s="54"/>
      <c r="D514" s="63"/>
      <c r="E514" s="63"/>
      <c r="F514" s="63"/>
      <c r="G514" s="63"/>
      <c r="H514" s="63"/>
      <c r="I514" s="63"/>
      <c r="J514" s="63"/>
      <c r="K514" s="63"/>
      <c r="L514" s="63"/>
      <c r="M514" s="63"/>
      <c r="N514" s="63"/>
      <c r="T514" s="320"/>
      <c r="U514" s="149"/>
      <c r="V514" s="288"/>
      <c r="W514" s="288"/>
      <c r="X514" s="288"/>
      <c r="Y514" s="288"/>
      <c r="Z514" s="288"/>
      <c r="AA514" s="288"/>
      <c r="AB514" s="288"/>
      <c r="AC514" s="288"/>
      <c r="AD514" s="288"/>
      <c r="AE514" s="288"/>
      <c r="AF514" s="288"/>
      <c r="AG514" s="288"/>
      <c r="AP514" s="54"/>
      <c r="AQ514" s="54"/>
      <c r="AR514" s="54"/>
      <c r="AS514" s="54"/>
      <c r="AT514" s="54"/>
      <c r="AU514" s="54"/>
      <c r="AV514" s="54"/>
      <c r="AW514" s="54"/>
      <c r="AX514" s="54"/>
      <c r="AY514" s="54"/>
      <c r="AZ514" s="54"/>
      <c r="BA514" s="54"/>
      <c r="BF514" s="54"/>
      <c r="BG514" s="54"/>
      <c r="BH514" s="54"/>
      <c r="BI514" s="54"/>
      <c r="BJ514" s="54"/>
      <c r="BK514" s="54"/>
      <c r="BL514" s="54"/>
      <c r="BM514" s="54"/>
      <c r="BN514" s="54"/>
      <c r="BO514" s="54"/>
      <c r="BP514" s="54"/>
      <c r="BQ514" s="54"/>
    </row>
    <row r="515" spans="1:69">
      <c r="A515" s="3" t="s">
        <v>1177</v>
      </c>
      <c r="C515" s="54">
        <v>4348418121</v>
      </c>
      <c r="D515" s="354">
        <v>93594881</v>
      </c>
      <c r="E515" s="354">
        <v>1138776090</v>
      </c>
      <c r="F515" s="354">
        <v>268793018</v>
      </c>
      <c r="G515" s="354">
        <v>0</v>
      </c>
      <c r="H515" s="354">
        <v>517276100</v>
      </c>
      <c r="I515" s="354">
        <v>1901522284</v>
      </c>
      <c r="J515" s="354">
        <v>239894849</v>
      </c>
      <c r="K515" s="354">
        <v>106616224</v>
      </c>
      <c r="L515" s="354">
        <v>10712278</v>
      </c>
      <c r="M515" s="354">
        <v>0</v>
      </c>
      <c r="N515" s="354">
        <v>71232397</v>
      </c>
      <c r="T515" s="149" t="s">
        <v>1177</v>
      </c>
      <c r="U515" s="149"/>
      <c r="V515" s="288">
        <v>4348418121</v>
      </c>
      <c r="W515" s="350">
        <v>93594881</v>
      </c>
      <c r="X515" s="350">
        <v>1138776090</v>
      </c>
      <c r="Y515" s="350">
        <v>268793018</v>
      </c>
      <c r="Z515" s="350">
        <v>0</v>
      </c>
      <c r="AA515" s="350">
        <v>517276100</v>
      </c>
      <c r="AB515" s="350">
        <v>1901522284</v>
      </c>
      <c r="AC515" s="350">
        <v>239894849</v>
      </c>
      <c r="AD515" s="350">
        <v>106616224</v>
      </c>
      <c r="AE515" s="350">
        <v>10712278</v>
      </c>
      <c r="AF515" s="350">
        <v>0</v>
      </c>
      <c r="AG515" s="350">
        <v>71232397</v>
      </c>
      <c r="AP515" s="63"/>
      <c r="BF515" s="63"/>
    </row>
    <row r="516" spans="1:69">
      <c r="C516" s="54"/>
      <c r="D516" s="355"/>
      <c r="E516" s="355"/>
      <c r="F516" s="355"/>
      <c r="G516" s="355"/>
      <c r="H516" s="355"/>
      <c r="I516" s="355"/>
      <c r="J516" s="355"/>
      <c r="K516" s="355"/>
      <c r="L516" s="355"/>
      <c r="M516" s="355"/>
      <c r="N516" s="355"/>
      <c r="T516" s="149"/>
      <c r="U516" s="149"/>
      <c r="V516" s="288"/>
      <c r="W516" s="288"/>
      <c r="X516" s="288"/>
      <c r="Y516" s="288"/>
      <c r="Z516" s="288"/>
      <c r="AA516" s="288"/>
      <c r="AB516" s="288"/>
      <c r="AC516" s="288"/>
      <c r="AD516" s="288"/>
      <c r="AE516" s="288"/>
      <c r="AF516" s="288"/>
      <c r="AG516" s="288"/>
      <c r="AP516" s="63"/>
      <c r="BF516" s="63"/>
    </row>
    <row r="517" spans="1:69" ht="12.75" thickBot="1">
      <c r="A517" s="3" t="s">
        <v>1173</v>
      </c>
      <c r="C517" s="356">
        <v>4516030094</v>
      </c>
      <c r="D517" s="356">
        <v>97439809</v>
      </c>
      <c r="E517" s="356">
        <v>1170421288</v>
      </c>
      <c r="F517" s="356">
        <v>279358718</v>
      </c>
      <c r="G517" s="356">
        <v>0</v>
      </c>
      <c r="H517" s="356">
        <v>528970462</v>
      </c>
      <c r="I517" s="356">
        <v>1993342676</v>
      </c>
      <c r="J517" s="356">
        <v>253919072</v>
      </c>
      <c r="K517" s="356">
        <v>111337519</v>
      </c>
      <c r="L517" s="356">
        <v>11233035</v>
      </c>
      <c r="M517" s="356">
        <v>0</v>
      </c>
      <c r="N517" s="356">
        <v>70007515</v>
      </c>
      <c r="T517" s="149" t="s">
        <v>1173</v>
      </c>
      <c r="U517" s="149"/>
      <c r="V517" s="357">
        <v>4516030094</v>
      </c>
      <c r="W517" s="357">
        <v>97439809</v>
      </c>
      <c r="X517" s="357">
        <v>1170421288</v>
      </c>
      <c r="Y517" s="357">
        <v>279358718</v>
      </c>
      <c r="Z517" s="357">
        <v>0</v>
      </c>
      <c r="AA517" s="357">
        <v>528970462</v>
      </c>
      <c r="AB517" s="357">
        <v>1993342676</v>
      </c>
      <c r="AC517" s="357">
        <v>253919072</v>
      </c>
      <c r="AD517" s="357">
        <v>111337519</v>
      </c>
      <c r="AE517" s="357">
        <v>11233035</v>
      </c>
      <c r="AF517" s="357">
        <v>0</v>
      </c>
      <c r="AG517" s="357">
        <v>70007515</v>
      </c>
    </row>
    <row r="518" spans="1:69" ht="12.75" thickTop="1">
      <c r="T518" s="149"/>
      <c r="U518" s="149"/>
      <c r="V518" s="149"/>
      <c r="W518" s="149"/>
      <c r="X518" s="149"/>
      <c r="Y518" s="149"/>
      <c r="Z518" s="149"/>
      <c r="AA518" s="149"/>
      <c r="AB518" s="149"/>
      <c r="AC518" s="149"/>
      <c r="AD518" s="149"/>
      <c r="AE518" s="149"/>
      <c r="AF518" s="149"/>
      <c r="AG518" s="149"/>
    </row>
    <row r="519" spans="1:69">
      <c r="C519" s="54"/>
      <c r="D519" s="54"/>
      <c r="E519" s="54"/>
      <c r="F519" s="54"/>
      <c r="G519" s="54"/>
      <c r="H519" s="54"/>
      <c r="I519" s="54"/>
      <c r="J519" s="54"/>
      <c r="K519" s="54"/>
      <c r="L519" s="54"/>
      <c r="M519" s="54"/>
      <c r="N519" s="54"/>
      <c r="T519" s="149"/>
      <c r="U519" s="149"/>
      <c r="V519" s="288"/>
      <c r="W519" s="288"/>
      <c r="X519" s="288"/>
      <c r="Y519" s="288"/>
      <c r="Z519" s="288"/>
      <c r="AA519" s="288"/>
      <c r="AB519" s="288"/>
      <c r="AC519" s="288"/>
      <c r="AD519" s="288"/>
      <c r="AE519" s="288"/>
      <c r="AF519" s="288"/>
      <c r="AG519" s="288"/>
    </row>
    <row r="520" spans="1:69">
      <c r="A520" s="57" t="s">
        <v>1178</v>
      </c>
      <c r="C520" s="155">
        <v>1</v>
      </c>
      <c r="D520" s="155">
        <v>2.1576430398340035E-2</v>
      </c>
      <c r="E520" s="155">
        <v>0.25917039161342664</v>
      </c>
      <c r="F520" s="155">
        <v>6.1859357042628245E-2</v>
      </c>
      <c r="G520" s="155">
        <v>0</v>
      </c>
      <c r="H520" s="155">
        <v>0.11713173982228117</v>
      </c>
      <c r="I520" s="155">
        <v>0.44139269103816559</v>
      </c>
      <c r="J520" s="155">
        <v>5.6226169160687615E-2</v>
      </c>
      <c r="K520" s="155">
        <v>2.4653847889083619E-2</v>
      </c>
      <c r="L520" s="155">
        <v>2.4873693855415658E-3</v>
      </c>
      <c r="M520" s="155">
        <v>0</v>
      </c>
      <c r="N520" s="155">
        <v>1.5502003649845475E-2</v>
      </c>
      <c r="T520" s="235" t="s">
        <v>1178</v>
      </c>
      <c r="U520" s="149"/>
      <c r="V520" s="157">
        <v>1</v>
      </c>
      <c r="W520" s="157">
        <v>2.1576430398340035E-2</v>
      </c>
      <c r="X520" s="157">
        <v>0.25917039161342664</v>
      </c>
      <c r="Y520" s="157">
        <v>6.1859357042628245E-2</v>
      </c>
      <c r="Z520" s="157">
        <v>0</v>
      </c>
      <c r="AA520" s="157">
        <v>0.11713173982228117</v>
      </c>
      <c r="AB520" s="157">
        <v>0.44139269103816559</v>
      </c>
      <c r="AC520" s="157">
        <v>5.6226169160687615E-2</v>
      </c>
      <c r="AD520" s="157">
        <v>2.4653847889083619E-2</v>
      </c>
      <c r="AE520" s="157">
        <v>2.4873693855415658E-3</v>
      </c>
      <c r="AF520" s="157">
        <v>0</v>
      </c>
      <c r="AG520" s="157">
        <v>1.5502003649845475E-2</v>
      </c>
    </row>
    <row r="521" spans="1:69">
      <c r="C521" s="54"/>
      <c r="D521" s="165">
        <v>0</v>
      </c>
      <c r="E521" s="165">
        <v>0</v>
      </c>
      <c r="F521" s="165">
        <v>0</v>
      </c>
      <c r="G521" s="165">
        <v>0</v>
      </c>
      <c r="H521" s="165">
        <v>0</v>
      </c>
      <c r="I521" s="165">
        <v>0</v>
      </c>
      <c r="J521" s="165">
        <v>0</v>
      </c>
      <c r="K521" s="165">
        <v>0</v>
      </c>
      <c r="L521" s="165">
        <v>0</v>
      </c>
      <c r="M521" s="165">
        <v>0</v>
      </c>
      <c r="N521" s="165">
        <v>0</v>
      </c>
      <c r="O521" s="165"/>
      <c r="P521" s="165"/>
      <c r="T521" s="149"/>
      <c r="U521" s="149"/>
      <c r="V521" s="288"/>
      <c r="W521" s="288"/>
      <c r="X521" s="288"/>
      <c r="Y521" s="288"/>
      <c r="Z521" s="288"/>
      <c r="AA521" s="288"/>
      <c r="AB521" s="288"/>
      <c r="AC521" s="288"/>
      <c r="AD521" s="288"/>
      <c r="AE521" s="288"/>
      <c r="AF521" s="288"/>
      <c r="AG521" s="288"/>
    </row>
    <row r="522" spans="1:69">
      <c r="C522" s="245"/>
      <c r="D522" s="54"/>
      <c r="E522" s="54"/>
      <c r="F522" s="54"/>
      <c r="G522" s="54"/>
      <c r="H522" s="54"/>
      <c r="I522" s="54"/>
      <c r="J522" s="54"/>
      <c r="K522" s="54"/>
      <c r="L522" s="54"/>
      <c r="M522" s="54"/>
      <c r="N522" s="54"/>
      <c r="T522" s="149"/>
      <c r="U522" s="149"/>
      <c r="V522" s="246"/>
      <c r="W522" s="288"/>
      <c r="X522" s="288"/>
      <c r="Y522" s="288"/>
      <c r="Z522" s="288"/>
      <c r="AA522" s="288"/>
      <c r="AB522" s="288"/>
      <c r="AC522" s="288"/>
      <c r="AD522" s="288"/>
      <c r="AE522" s="288"/>
      <c r="AF522" s="288"/>
      <c r="AG522" s="288"/>
    </row>
    <row r="523" spans="1:69">
      <c r="T523" s="149"/>
      <c r="U523" s="149"/>
      <c r="V523" s="149"/>
      <c r="W523" s="149"/>
      <c r="X523" s="149"/>
      <c r="Y523" s="149"/>
      <c r="Z523" s="149"/>
      <c r="AA523" s="149"/>
      <c r="AB523" s="149"/>
      <c r="AC523" s="149"/>
      <c r="AD523" s="149"/>
      <c r="AE523" s="149"/>
      <c r="AF523" s="149"/>
      <c r="AG523" s="149"/>
    </row>
    <row r="524" spans="1:69">
      <c r="A524" s="194" t="s">
        <v>1179</v>
      </c>
      <c r="T524" s="148" t="s">
        <v>1179</v>
      </c>
      <c r="U524" s="149"/>
      <c r="V524" s="149"/>
      <c r="W524" s="149"/>
      <c r="X524" s="149"/>
      <c r="Y524" s="149"/>
      <c r="Z524" s="149"/>
      <c r="AA524" s="149"/>
      <c r="AB524" s="149"/>
      <c r="AC524" s="149"/>
      <c r="AD524" s="149"/>
      <c r="AE524" s="149"/>
      <c r="AF524" s="149"/>
      <c r="AG524" s="149"/>
    </row>
    <row r="525" spans="1:69">
      <c r="C525" s="3" t="s">
        <v>1180</v>
      </c>
      <c r="D525" s="3" t="s">
        <v>1181</v>
      </c>
      <c r="E525" s="3" t="s">
        <v>1182</v>
      </c>
      <c r="T525" s="149"/>
      <c r="U525" s="149"/>
      <c r="V525" s="149" t="s">
        <v>1180</v>
      </c>
      <c r="W525" s="149" t="s">
        <v>1181</v>
      </c>
      <c r="X525" s="149" t="s">
        <v>1182</v>
      </c>
      <c r="Y525" s="149"/>
      <c r="Z525" s="149"/>
      <c r="AA525" s="149"/>
      <c r="AB525" s="149"/>
      <c r="AC525" s="149"/>
      <c r="AD525" s="149"/>
      <c r="AE525" s="149"/>
      <c r="AF525" s="149"/>
      <c r="AG525" s="149"/>
    </row>
    <row r="526" spans="1:69">
      <c r="A526" s="3" t="s">
        <v>134</v>
      </c>
      <c r="C526" s="358">
        <v>0</v>
      </c>
      <c r="D526" s="358">
        <v>0</v>
      </c>
      <c r="E526" s="359">
        <v>0</v>
      </c>
      <c r="T526" s="149" t="s">
        <v>134</v>
      </c>
      <c r="U526" s="149"/>
      <c r="V526" s="358">
        <v>0</v>
      </c>
      <c r="W526" s="358">
        <v>0</v>
      </c>
      <c r="X526" s="359">
        <v>0</v>
      </c>
      <c r="Y526" s="149"/>
      <c r="Z526" s="149"/>
      <c r="AA526" s="149"/>
      <c r="AB526" s="149"/>
      <c r="AC526" s="149"/>
      <c r="AD526" s="149"/>
      <c r="AE526" s="149"/>
      <c r="AF526" s="149"/>
      <c r="AG526" s="149"/>
    </row>
    <row r="527" spans="1:69">
      <c r="C527" s="360"/>
      <c r="D527" s="360"/>
      <c r="E527" s="360"/>
      <c r="T527" s="149"/>
      <c r="U527" s="149"/>
      <c r="V527" s="360"/>
      <c r="W527" s="360"/>
      <c r="X527" s="360"/>
      <c r="Y527" s="149"/>
      <c r="Z527" s="149"/>
      <c r="AA527" s="149"/>
      <c r="AB527" s="149"/>
      <c r="AC527" s="149"/>
      <c r="AD527" s="149"/>
      <c r="AE527" s="149"/>
      <c r="AF527" s="149"/>
      <c r="AG527" s="149"/>
    </row>
    <row r="528" spans="1:69">
      <c r="A528" s="3" t="s">
        <v>1183</v>
      </c>
      <c r="C528" s="358">
        <v>0</v>
      </c>
      <c r="D528" s="358">
        <v>0</v>
      </c>
      <c r="E528" s="359">
        <v>0</v>
      </c>
      <c r="T528" s="149" t="s">
        <v>1183</v>
      </c>
      <c r="U528" s="149"/>
      <c r="V528" s="358">
        <v>0</v>
      </c>
      <c r="W528" s="358">
        <v>0</v>
      </c>
      <c r="X528" s="359">
        <v>0</v>
      </c>
      <c r="Y528" s="149"/>
      <c r="Z528" s="149"/>
      <c r="AA528" s="149"/>
      <c r="AB528" s="149"/>
      <c r="AC528" s="149"/>
      <c r="AD528" s="149"/>
      <c r="AE528" s="149"/>
      <c r="AF528" s="149"/>
      <c r="AG528" s="149"/>
    </row>
    <row r="529" spans="1:33">
      <c r="C529" s="360"/>
      <c r="D529" s="360"/>
      <c r="E529" s="360"/>
      <c r="T529" s="149"/>
      <c r="U529" s="149"/>
      <c r="V529" s="360"/>
      <c r="W529" s="360"/>
      <c r="X529" s="360"/>
      <c r="Y529" s="149"/>
      <c r="Z529" s="149"/>
      <c r="AA529" s="149"/>
      <c r="AB529" s="149"/>
      <c r="AC529" s="149"/>
      <c r="AD529" s="149"/>
      <c r="AE529" s="149"/>
      <c r="AF529" s="149"/>
      <c r="AG529" s="149"/>
    </row>
    <row r="530" spans="1:33" ht="12.75" thickBot="1">
      <c r="A530" s="3" t="s">
        <v>1184</v>
      </c>
      <c r="C530" s="361">
        <v>0</v>
      </c>
      <c r="D530" s="361">
        <v>0</v>
      </c>
      <c r="E530" s="361">
        <v>0</v>
      </c>
      <c r="T530" s="149" t="s">
        <v>1184</v>
      </c>
      <c r="U530" s="149"/>
      <c r="V530" s="361">
        <v>0</v>
      </c>
      <c r="W530" s="361">
        <v>0</v>
      </c>
      <c r="X530" s="361">
        <v>0</v>
      </c>
      <c r="Y530" s="149"/>
      <c r="Z530" s="149"/>
      <c r="AA530" s="149"/>
      <c r="AB530" s="149"/>
      <c r="AC530" s="149"/>
      <c r="AD530" s="149"/>
      <c r="AE530" s="149"/>
      <c r="AF530" s="149"/>
      <c r="AG530" s="149"/>
    </row>
    <row r="531" spans="1:33" ht="12.75" thickTop="1">
      <c r="T531" s="149"/>
      <c r="U531" s="149"/>
      <c r="V531" s="149"/>
      <c r="W531" s="149"/>
      <c r="X531" s="149"/>
      <c r="Y531" s="149"/>
      <c r="Z531" s="149"/>
      <c r="AA531" s="149"/>
      <c r="AB531" s="149"/>
      <c r="AC531" s="149"/>
      <c r="AD531" s="149"/>
      <c r="AE531" s="149"/>
      <c r="AF531" s="149"/>
      <c r="AG531" s="149"/>
    </row>
    <row r="532" spans="1:33">
      <c r="C532" s="335">
        <v>0</v>
      </c>
      <c r="D532" s="335">
        <v>0</v>
      </c>
      <c r="E532" s="335">
        <v>0</v>
      </c>
      <c r="T532" s="149"/>
      <c r="U532" s="149"/>
      <c r="V532" s="335">
        <v>0</v>
      </c>
      <c r="W532" s="335">
        <v>0</v>
      </c>
      <c r="X532" s="335">
        <v>0</v>
      </c>
      <c r="Y532" s="149"/>
      <c r="Z532" s="149"/>
      <c r="AA532" s="149"/>
      <c r="AB532" s="149"/>
      <c r="AC532" s="149"/>
      <c r="AD532" s="149"/>
      <c r="AE532" s="149"/>
      <c r="AF532" s="149"/>
      <c r="AG532" s="149"/>
    </row>
    <row r="533" spans="1:33">
      <c r="T533" s="149"/>
      <c r="U533" s="149"/>
      <c r="V533" s="149"/>
      <c r="W533" s="149"/>
      <c r="X533" s="149"/>
      <c r="Y533" s="149"/>
      <c r="Z533" s="149"/>
      <c r="AA533" s="149"/>
      <c r="AB533" s="149"/>
      <c r="AC533" s="149"/>
      <c r="AD533" s="149"/>
      <c r="AE533" s="149"/>
      <c r="AF533" s="149"/>
      <c r="AG533" s="149"/>
    </row>
    <row r="534" spans="1:33">
      <c r="T534" s="149"/>
      <c r="U534" s="149"/>
      <c r="V534" s="149"/>
      <c r="W534" s="149"/>
      <c r="X534" s="149"/>
      <c r="Y534" s="149"/>
      <c r="Z534" s="149"/>
      <c r="AA534" s="149"/>
      <c r="AB534" s="149"/>
      <c r="AC534" s="149"/>
      <c r="AD534" s="149"/>
      <c r="AE534" s="149"/>
      <c r="AF534" s="149"/>
      <c r="AG534" s="149"/>
    </row>
    <row r="535" spans="1:33">
      <c r="A535" s="89" t="s">
        <v>676</v>
      </c>
      <c r="T535" s="148" t="s">
        <v>676</v>
      </c>
      <c r="U535" s="149"/>
      <c r="V535" s="149"/>
      <c r="W535" s="149"/>
      <c r="X535" s="149"/>
      <c r="Y535" s="149"/>
      <c r="Z535" s="149"/>
      <c r="AA535" s="149"/>
      <c r="AB535" s="149"/>
      <c r="AC535" s="149"/>
      <c r="AD535" s="149"/>
      <c r="AE535" s="149"/>
      <c r="AF535" s="149"/>
      <c r="AG535" s="149"/>
    </row>
    <row r="536" spans="1:33">
      <c r="C536" s="3" t="s">
        <v>1180</v>
      </c>
      <c r="D536" s="3" t="s">
        <v>1181</v>
      </c>
      <c r="E536" s="3" t="s">
        <v>1182</v>
      </c>
      <c r="T536" s="149"/>
      <c r="U536" s="149"/>
      <c r="V536" s="149" t="s">
        <v>1180</v>
      </c>
      <c r="W536" s="149" t="s">
        <v>1181</v>
      </c>
      <c r="X536" s="149" t="s">
        <v>1182</v>
      </c>
      <c r="Y536" s="149"/>
      <c r="Z536" s="149"/>
      <c r="AA536" s="149"/>
      <c r="AB536" s="149"/>
      <c r="AC536" s="149"/>
      <c r="AD536" s="149"/>
      <c r="AE536" s="149"/>
      <c r="AF536" s="149"/>
      <c r="AG536" s="149"/>
    </row>
    <row r="537" spans="1:33">
      <c r="A537" s="3" t="s">
        <v>134</v>
      </c>
      <c r="C537" s="362">
        <v>0</v>
      </c>
      <c r="D537" s="358">
        <v>0</v>
      </c>
      <c r="E537" s="358">
        <v>0</v>
      </c>
      <c r="T537" s="149" t="s">
        <v>134</v>
      </c>
      <c r="U537" s="149"/>
      <c r="V537" s="362">
        <v>0</v>
      </c>
      <c r="W537" s="358">
        <v>0</v>
      </c>
      <c r="X537" s="358">
        <v>0</v>
      </c>
      <c r="Y537" s="149"/>
      <c r="Z537" s="149"/>
      <c r="AA537" s="149"/>
      <c r="AB537" s="149"/>
      <c r="AC537" s="149"/>
      <c r="AD537" s="149"/>
      <c r="AE537" s="149"/>
      <c r="AF537" s="149"/>
      <c r="AG537" s="149"/>
    </row>
    <row r="538" spans="1:33">
      <c r="C538" s="362"/>
      <c r="D538" s="362"/>
      <c r="E538" s="362"/>
      <c r="T538" s="149"/>
      <c r="U538" s="149"/>
      <c r="V538" s="362"/>
      <c r="W538" s="362"/>
      <c r="X538" s="362"/>
      <c r="Y538" s="149"/>
      <c r="Z538" s="149"/>
      <c r="AA538" s="149"/>
      <c r="AB538" s="149"/>
      <c r="AC538" s="149"/>
      <c r="AD538" s="149"/>
      <c r="AE538" s="149"/>
      <c r="AF538" s="149"/>
      <c r="AG538" s="149"/>
    </row>
    <row r="539" spans="1:33">
      <c r="A539" s="3" t="s">
        <v>1185</v>
      </c>
      <c r="C539" s="362"/>
      <c r="D539" s="362"/>
      <c r="E539" s="362"/>
      <c r="T539" s="149" t="s">
        <v>1185</v>
      </c>
      <c r="U539" s="149"/>
      <c r="V539" s="362"/>
      <c r="W539" s="362"/>
      <c r="X539" s="362"/>
      <c r="Y539" s="149"/>
      <c r="Z539" s="149"/>
      <c r="AA539" s="149"/>
      <c r="AB539" s="149"/>
      <c r="AC539" s="149"/>
      <c r="AD539" s="149"/>
      <c r="AE539" s="149"/>
      <c r="AF539" s="149"/>
      <c r="AG539" s="149"/>
    </row>
    <row r="540" spans="1:33">
      <c r="A540" s="3" t="s">
        <v>1186</v>
      </c>
      <c r="C540" s="362">
        <v>0</v>
      </c>
      <c r="D540" s="362">
        <v>0</v>
      </c>
      <c r="E540" s="358">
        <v>0</v>
      </c>
      <c r="T540" s="149" t="s">
        <v>1186</v>
      </c>
      <c r="U540" s="149"/>
      <c r="V540" s="362">
        <v>0</v>
      </c>
      <c r="W540" s="362">
        <v>0</v>
      </c>
      <c r="X540" s="358">
        <v>0</v>
      </c>
      <c r="Y540" s="149"/>
      <c r="Z540" s="149"/>
      <c r="AA540" s="149"/>
      <c r="AB540" s="149"/>
      <c r="AC540" s="149"/>
      <c r="AD540" s="149"/>
      <c r="AE540" s="149"/>
      <c r="AF540" s="149"/>
      <c r="AG540" s="149"/>
    </row>
    <row r="541" spans="1:33">
      <c r="A541" s="3" t="s">
        <v>1187</v>
      </c>
      <c r="C541" s="362">
        <v>0</v>
      </c>
      <c r="D541" s="362">
        <v>0</v>
      </c>
      <c r="E541" s="358">
        <v>0</v>
      </c>
      <c r="T541" s="149" t="s">
        <v>1187</v>
      </c>
      <c r="U541" s="149"/>
      <c r="V541" s="362">
        <v>0</v>
      </c>
      <c r="W541" s="362">
        <v>0</v>
      </c>
      <c r="X541" s="358">
        <v>0</v>
      </c>
      <c r="Y541" s="149"/>
      <c r="Z541" s="149"/>
      <c r="AA541" s="149"/>
      <c r="AB541" s="149"/>
      <c r="AC541" s="149"/>
      <c r="AD541" s="149"/>
      <c r="AE541" s="149"/>
      <c r="AF541" s="149"/>
      <c r="AG541" s="149"/>
    </row>
    <row r="542" spans="1:33">
      <c r="A542" s="3" t="s">
        <v>1188</v>
      </c>
      <c r="C542" s="362">
        <v>0</v>
      </c>
      <c r="D542" s="362">
        <v>0</v>
      </c>
      <c r="E542" s="358">
        <v>0</v>
      </c>
      <c r="T542" s="149" t="s">
        <v>1188</v>
      </c>
      <c r="U542" s="149"/>
      <c r="V542" s="362">
        <v>0</v>
      </c>
      <c r="W542" s="362">
        <v>0</v>
      </c>
      <c r="X542" s="358">
        <v>0</v>
      </c>
      <c r="Y542" s="149"/>
      <c r="Z542" s="149"/>
      <c r="AA542" s="149"/>
      <c r="AB542" s="149"/>
      <c r="AC542" s="149"/>
      <c r="AD542" s="149"/>
      <c r="AE542" s="149"/>
      <c r="AF542" s="149"/>
      <c r="AG542" s="149"/>
    </row>
    <row r="543" spans="1:33">
      <c r="A543" s="3" t="s">
        <v>1189</v>
      </c>
      <c r="C543" s="362">
        <v>0</v>
      </c>
      <c r="D543" s="362">
        <v>0</v>
      </c>
      <c r="E543" s="358">
        <v>0</v>
      </c>
      <c r="T543" s="149" t="s">
        <v>1189</v>
      </c>
      <c r="U543" s="149"/>
      <c r="V543" s="362">
        <v>0</v>
      </c>
      <c r="W543" s="362">
        <v>0</v>
      </c>
      <c r="X543" s="358">
        <v>0</v>
      </c>
      <c r="Y543" s="149"/>
      <c r="Z543" s="149"/>
      <c r="AA543" s="149"/>
      <c r="AB543" s="149"/>
      <c r="AC543" s="149"/>
      <c r="AD543" s="149"/>
      <c r="AE543" s="149"/>
      <c r="AF543" s="149"/>
      <c r="AG543" s="149"/>
    </row>
    <row r="544" spans="1:33">
      <c r="C544" s="362"/>
      <c r="D544" s="362"/>
      <c r="E544" s="362"/>
      <c r="T544" s="149"/>
      <c r="U544" s="149"/>
      <c r="V544" s="362"/>
      <c r="W544" s="362"/>
      <c r="X544" s="362"/>
      <c r="Y544" s="149"/>
      <c r="Z544" s="149"/>
      <c r="AA544" s="149"/>
      <c r="AB544" s="149"/>
      <c r="AC544" s="149"/>
      <c r="AD544" s="149"/>
      <c r="AE544" s="149"/>
      <c r="AF544" s="149"/>
      <c r="AG544" s="149"/>
    </row>
    <row r="545" spans="1:33">
      <c r="A545" s="3" t="s">
        <v>1183</v>
      </c>
      <c r="C545" s="362">
        <v>0</v>
      </c>
      <c r="D545" s="362">
        <v>0</v>
      </c>
      <c r="E545" s="358">
        <v>0</v>
      </c>
      <c r="T545" s="149" t="s">
        <v>1183</v>
      </c>
      <c r="U545" s="149"/>
      <c r="V545" s="362">
        <v>0</v>
      </c>
      <c r="W545" s="362">
        <v>0</v>
      </c>
      <c r="X545" s="358">
        <v>0</v>
      </c>
      <c r="Y545" s="149"/>
      <c r="Z545" s="149"/>
      <c r="AA545" s="149"/>
      <c r="AB545" s="149"/>
      <c r="AC545" s="149"/>
      <c r="AD545" s="149"/>
      <c r="AE545" s="149"/>
      <c r="AF545" s="149"/>
      <c r="AG545" s="149"/>
    </row>
    <row r="546" spans="1:33">
      <c r="C546" s="360"/>
      <c r="D546" s="360"/>
      <c r="E546" s="360"/>
      <c r="T546" s="149"/>
      <c r="U546" s="149"/>
      <c r="V546" s="360"/>
      <c r="W546" s="360"/>
      <c r="X546" s="360"/>
      <c r="Y546" s="149"/>
      <c r="Z546" s="149"/>
      <c r="AA546" s="149"/>
      <c r="AB546" s="149"/>
      <c r="AC546" s="149"/>
      <c r="AD546" s="149"/>
      <c r="AE546" s="149"/>
      <c r="AF546" s="149"/>
      <c r="AG546" s="149"/>
    </row>
    <row r="547" spans="1:33" ht="12.75" thickBot="1">
      <c r="A547" s="3" t="s">
        <v>1184</v>
      </c>
      <c r="C547" s="363">
        <v>0</v>
      </c>
      <c r="D547" s="361">
        <v>0</v>
      </c>
      <c r="E547" s="361">
        <v>0</v>
      </c>
      <c r="T547" s="149" t="s">
        <v>1184</v>
      </c>
      <c r="U547" s="149"/>
      <c r="V547" s="363">
        <v>0</v>
      </c>
      <c r="W547" s="361">
        <v>0</v>
      </c>
      <c r="X547" s="361">
        <v>0</v>
      </c>
      <c r="Y547" s="149"/>
      <c r="Z547" s="149"/>
      <c r="AA547" s="149"/>
      <c r="AB547" s="149"/>
      <c r="AC547" s="149"/>
      <c r="AD547" s="149"/>
      <c r="AE547" s="149"/>
      <c r="AF547" s="149"/>
      <c r="AG547" s="149"/>
    </row>
    <row r="548" spans="1:33" ht="12.75" thickTop="1">
      <c r="T548" s="149"/>
      <c r="U548" s="149"/>
      <c r="V548" s="149"/>
      <c r="W548" s="149"/>
      <c r="X548" s="149"/>
      <c r="Y548" s="149"/>
      <c r="Z548" s="149"/>
      <c r="AA548" s="149"/>
      <c r="AB548" s="149"/>
      <c r="AC548" s="149"/>
      <c r="AD548" s="149"/>
      <c r="AE548" s="149"/>
      <c r="AF548" s="149"/>
      <c r="AG548" s="149"/>
    </row>
    <row r="549" spans="1:33">
      <c r="C549" s="335">
        <v>0</v>
      </c>
      <c r="D549" s="335">
        <v>0</v>
      </c>
      <c r="E549" s="335">
        <v>0</v>
      </c>
      <c r="T549" s="149"/>
      <c r="U549" s="149"/>
      <c r="V549" s="335">
        <v>0</v>
      </c>
      <c r="W549" s="335">
        <v>0</v>
      </c>
      <c r="X549" s="335">
        <v>0</v>
      </c>
      <c r="Y549" s="149"/>
      <c r="Z549" s="149"/>
      <c r="AA549" s="149"/>
      <c r="AB549" s="149"/>
      <c r="AC549" s="149"/>
      <c r="AD549" s="149"/>
      <c r="AE549" s="149"/>
      <c r="AF549" s="149"/>
      <c r="AG549" s="149"/>
    </row>
    <row r="550" spans="1:33">
      <c r="T550" s="149"/>
      <c r="U550" s="149"/>
      <c r="V550" s="149"/>
      <c r="W550" s="149"/>
      <c r="X550" s="149"/>
      <c r="Y550" s="149"/>
      <c r="Z550" s="149"/>
      <c r="AA550" s="149"/>
      <c r="AB550" s="149"/>
      <c r="AC550" s="149"/>
      <c r="AD550" s="149"/>
      <c r="AE550" s="149"/>
      <c r="AF550" s="149"/>
      <c r="AG550" s="149"/>
    </row>
    <row r="551" spans="1:33">
      <c r="T551" s="149"/>
      <c r="U551" s="149"/>
      <c r="V551" s="149"/>
      <c r="W551" s="149"/>
      <c r="X551" s="149"/>
      <c r="Y551" s="149"/>
      <c r="Z551" s="149"/>
      <c r="AA551" s="149"/>
      <c r="AB551" s="149"/>
      <c r="AC551" s="149"/>
      <c r="AD551" s="149"/>
      <c r="AE551" s="149"/>
      <c r="AF551" s="149"/>
      <c r="AG551" s="149"/>
    </row>
    <row r="552" spans="1:33">
      <c r="T552" s="149"/>
      <c r="U552" s="149"/>
      <c r="V552" s="149"/>
      <c r="W552" s="149"/>
      <c r="X552" s="149"/>
      <c r="Y552" s="149"/>
      <c r="Z552" s="149"/>
      <c r="AA552" s="149"/>
      <c r="AB552" s="149"/>
      <c r="AC552" s="149"/>
      <c r="AD552" s="149"/>
      <c r="AE552" s="149"/>
      <c r="AF552" s="149"/>
      <c r="AG552" s="149"/>
    </row>
    <row r="553" spans="1:33">
      <c r="A553" s="89" t="s">
        <v>686</v>
      </c>
      <c r="T553" s="148" t="s">
        <v>686</v>
      </c>
      <c r="U553" s="149"/>
      <c r="V553" s="149"/>
      <c r="W553" s="149"/>
      <c r="X553" s="149"/>
      <c r="Y553" s="149"/>
      <c r="Z553" s="149"/>
      <c r="AA553" s="149"/>
      <c r="AB553" s="149"/>
      <c r="AC553" s="149"/>
      <c r="AD553" s="149"/>
      <c r="AE553" s="149"/>
      <c r="AF553" s="149"/>
      <c r="AG553" s="149"/>
    </row>
    <row r="554" spans="1:33">
      <c r="C554" s="53" t="s">
        <v>58</v>
      </c>
      <c r="D554" s="53" t="s">
        <v>962</v>
      </c>
      <c r="E554" s="53" t="s">
        <v>959</v>
      </c>
      <c r="F554" s="53" t="s">
        <v>721</v>
      </c>
      <c r="G554" s="53" t="s">
        <v>1047</v>
      </c>
      <c r="H554" s="53" t="s">
        <v>723</v>
      </c>
      <c r="I554" s="53" t="s">
        <v>749</v>
      </c>
      <c r="J554" s="53" t="s">
        <v>725</v>
      </c>
      <c r="K554" s="53" t="s">
        <v>1048</v>
      </c>
      <c r="L554" s="53" t="s">
        <v>120</v>
      </c>
      <c r="M554" s="53" t="s">
        <v>59</v>
      </c>
      <c r="N554" s="3" t="s">
        <v>728</v>
      </c>
      <c r="T554" s="149"/>
      <c r="U554" s="149"/>
      <c r="V554" s="364" t="s">
        <v>58</v>
      </c>
      <c r="W554" s="364" t="s">
        <v>962</v>
      </c>
      <c r="X554" s="364" t="s">
        <v>959</v>
      </c>
      <c r="Y554" s="364" t="s">
        <v>721</v>
      </c>
      <c r="Z554" s="364" t="s">
        <v>1047</v>
      </c>
      <c r="AA554" s="364" t="s">
        <v>723</v>
      </c>
      <c r="AB554" s="364" t="s">
        <v>749</v>
      </c>
      <c r="AC554" s="364" t="s">
        <v>725</v>
      </c>
      <c r="AD554" s="364" t="s">
        <v>1048</v>
      </c>
      <c r="AE554" s="364" t="s">
        <v>120</v>
      </c>
      <c r="AF554" s="149" t="s">
        <v>59</v>
      </c>
      <c r="AG554" s="149" t="s">
        <v>679</v>
      </c>
    </row>
    <row r="555" spans="1:33">
      <c r="E555" s="191"/>
      <c r="G555" s="191"/>
      <c r="T555" s="149"/>
      <c r="U555" s="149"/>
      <c r="V555" s="149"/>
      <c r="W555" s="149"/>
      <c r="X555" s="283"/>
      <c r="Y555" s="149"/>
      <c r="Z555" s="283"/>
      <c r="AA555" s="149"/>
      <c r="AB555" s="149"/>
      <c r="AC555" s="149"/>
      <c r="AD555" s="149"/>
      <c r="AE555" s="149"/>
      <c r="AF555" s="149"/>
      <c r="AG555" s="149"/>
    </row>
    <row r="556" spans="1:33">
      <c r="A556" s="3" t="s">
        <v>1190</v>
      </c>
      <c r="C556" s="54">
        <v>12420750.649999999</v>
      </c>
      <c r="D556" s="54">
        <v>557491.98068336595</v>
      </c>
      <c r="E556" s="54">
        <v>4642576.2141957143</v>
      </c>
      <c r="F556" s="54">
        <v>1810639.608196164</v>
      </c>
      <c r="G556" s="54">
        <v>0</v>
      </c>
      <c r="H556" s="54">
        <v>758894.53801980673</v>
      </c>
      <c r="I556" s="54">
        <v>3876709.7804883011</v>
      </c>
      <c r="J556" s="54">
        <v>774190.45751652308</v>
      </c>
      <c r="K556" s="54">
        <v>248.07090012473444</v>
      </c>
      <c r="L556" s="54">
        <v>0</v>
      </c>
      <c r="M556" s="54">
        <v>0</v>
      </c>
      <c r="N556" s="54">
        <v>0</v>
      </c>
      <c r="T556" s="149" t="s">
        <v>1190</v>
      </c>
      <c r="U556" s="149"/>
      <c r="V556" s="288">
        <v>12420750.649999999</v>
      </c>
      <c r="W556" s="288">
        <v>557491.98068336595</v>
      </c>
      <c r="X556" s="288">
        <v>4642576.2141957143</v>
      </c>
      <c r="Y556" s="288">
        <v>1810639.608196164</v>
      </c>
      <c r="Z556" s="288">
        <v>0</v>
      </c>
      <c r="AA556" s="288">
        <v>758894.53801980673</v>
      </c>
      <c r="AB556" s="288">
        <v>3876709.7804883011</v>
      </c>
      <c r="AC556" s="288">
        <v>774190.45751652308</v>
      </c>
      <c r="AD556" s="288">
        <v>248.07090012473444</v>
      </c>
      <c r="AE556" s="288">
        <v>0</v>
      </c>
      <c r="AF556" s="288">
        <v>0</v>
      </c>
      <c r="AG556" s="288">
        <v>0</v>
      </c>
    </row>
    <row r="557" spans="1:33">
      <c r="G557" s="75"/>
      <c r="T557" s="149"/>
      <c r="U557" s="149"/>
      <c r="V557" s="149"/>
      <c r="W557" s="149"/>
      <c r="X557" s="149"/>
      <c r="Y557" s="149"/>
      <c r="Z557" s="232"/>
      <c r="AA557" s="149"/>
      <c r="AB557" s="149"/>
      <c r="AC557" s="149"/>
      <c r="AD557" s="149"/>
      <c r="AE557" s="149"/>
      <c r="AF557" s="149"/>
      <c r="AG557" s="149"/>
    </row>
    <row r="558" spans="1:33">
      <c r="A558" s="3" t="s">
        <v>1191</v>
      </c>
      <c r="C558" s="245">
        <v>1</v>
      </c>
      <c r="D558" s="245">
        <v>4.4883920174612478E-2</v>
      </c>
      <c r="E558" s="245">
        <v>0.37377581637513307</v>
      </c>
      <c r="F558" s="245">
        <v>0.14577537696533374</v>
      </c>
      <c r="G558" s="245">
        <v>0</v>
      </c>
      <c r="H558" s="245">
        <v>6.1098927062013503E-2</v>
      </c>
      <c r="I558" s="245">
        <v>0.31211557897978587</v>
      </c>
      <c r="J558" s="245">
        <v>6.2330408147797667E-2</v>
      </c>
      <c r="K558" s="245">
        <v>1.9972295323772115E-5</v>
      </c>
      <c r="L558" s="245">
        <v>0</v>
      </c>
      <c r="M558" s="245">
        <v>0</v>
      </c>
      <c r="N558" s="245">
        <v>0</v>
      </c>
      <c r="T558" s="149" t="s">
        <v>1191</v>
      </c>
      <c r="U558" s="149"/>
      <c r="V558" s="365"/>
      <c r="W558" s="246">
        <v>4.4883920174612478E-2</v>
      </c>
      <c r="X558" s="246">
        <v>0.37377581637513307</v>
      </c>
      <c r="Y558" s="246">
        <v>0.14577537696533374</v>
      </c>
      <c r="Z558" s="246">
        <v>0</v>
      </c>
      <c r="AA558" s="246">
        <v>6.1098927062013503E-2</v>
      </c>
      <c r="AB558" s="246">
        <v>0.31211557897978587</v>
      </c>
      <c r="AC558" s="246">
        <v>6.2330408147797667E-2</v>
      </c>
      <c r="AD558" s="246">
        <v>1.9972295323772115E-5</v>
      </c>
      <c r="AE558" s="246">
        <v>0</v>
      </c>
      <c r="AF558" s="246">
        <v>0</v>
      </c>
      <c r="AG558" s="246">
        <v>0</v>
      </c>
    </row>
    <row r="559" spans="1:33">
      <c r="D559" s="165">
        <v>0</v>
      </c>
      <c r="E559" s="165">
        <v>0</v>
      </c>
      <c r="F559" s="165">
        <v>0</v>
      </c>
      <c r="G559" s="165">
        <v>0</v>
      </c>
      <c r="H559" s="165">
        <v>0</v>
      </c>
      <c r="I559" s="165">
        <v>0</v>
      </c>
      <c r="J559" s="165">
        <v>0</v>
      </c>
      <c r="K559" s="165">
        <v>0</v>
      </c>
      <c r="L559" s="165">
        <v>0</v>
      </c>
      <c r="M559" s="165">
        <v>0</v>
      </c>
      <c r="N559" s="165">
        <v>0</v>
      </c>
      <c r="T559" s="149"/>
      <c r="U559" s="149"/>
      <c r="V559" s="149"/>
      <c r="W559" s="149"/>
      <c r="X559" s="149"/>
      <c r="Y559" s="149"/>
      <c r="Z559" s="149"/>
      <c r="AA559" s="149"/>
      <c r="AB559" s="149"/>
      <c r="AC559" s="149"/>
      <c r="AD559" s="149"/>
      <c r="AE559" s="149"/>
      <c r="AF559" s="149"/>
      <c r="AG559" s="149"/>
    </row>
    <row r="560" spans="1:33">
      <c r="T560" s="149"/>
      <c r="U560" s="149"/>
      <c r="V560" s="149"/>
      <c r="W560" s="149"/>
      <c r="X560" s="149"/>
      <c r="Y560" s="149"/>
      <c r="Z560" s="149"/>
      <c r="AA560" s="149"/>
      <c r="AB560" s="149"/>
      <c r="AC560" s="149"/>
      <c r="AD560" s="149"/>
      <c r="AE560" s="149"/>
      <c r="AF560" s="149"/>
      <c r="AG560" s="149"/>
    </row>
    <row r="561" spans="1:33">
      <c r="T561" s="149"/>
      <c r="U561" s="149"/>
      <c r="V561" s="149"/>
      <c r="W561" s="149"/>
      <c r="X561" s="149"/>
      <c r="Y561" s="149"/>
      <c r="Z561" s="149"/>
      <c r="AA561" s="149"/>
      <c r="AB561" s="149"/>
      <c r="AC561" s="149"/>
      <c r="AD561" s="149"/>
      <c r="AE561" s="149"/>
      <c r="AF561" s="149"/>
      <c r="AG561" s="149"/>
    </row>
    <row r="562" spans="1:33">
      <c r="T562" s="149"/>
      <c r="U562" s="149"/>
      <c r="V562" s="149"/>
      <c r="W562" s="149"/>
      <c r="X562" s="149"/>
      <c r="Y562" s="149"/>
      <c r="Z562" s="149"/>
      <c r="AA562" s="149"/>
      <c r="AB562" s="149"/>
      <c r="AC562" s="149"/>
      <c r="AD562" s="149"/>
      <c r="AE562" s="149"/>
      <c r="AF562" s="149"/>
      <c r="AG562" s="149"/>
    </row>
    <row r="563" spans="1:33" ht="13.5">
      <c r="A563" s="89" t="s">
        <v>1192</v>
      </c>
      <c r="C563" s="278" t="s">
        <v>58</v>
      </c>
      <c r="D563" s="278" t="s">
        <v>962</v>
      </c>
      <c r="E563" s="278" t="s">
        <v>959</v>
      </c>
      <c r="F563" s="278" t="s">
        <v>721</v>
      </c>
      <c r="G563" s="278" t="s">
        <v>1047</v>
      </c>
      <c r="H563" s="278" t="s">
        <v>723</v>
      </c>
      <c r="I563" s="278" t="s">
        <v>749</v>
      </c>
      <c r="J563" s="278" t="s">
        <v>725</v>
      </c>
      <c r="K563" s="278" t="s">
        <v>1048</v>
      </c>
      <c r="L563" s="278" t="s">
        <v>120</v>
      </c>
      <c r="M563" s="278" t="s">
        <v>59</v>
      </c>
      <c r="N563" s="278" t="s">
        <v>728</v>
      </c>
      <c r="T563" s="149" t="s">
        <v>1193</v>
      </c>
      <c r="U563" s="149"/>
      <c r="V563" s="149" t="s">
        <v>832</v>
      </c>
      <c r="W563" s="149" t="s">
        <v>1194</v>
      </c>
      <c r="X563" s="149" t="s">
        <v>1195</v>
      </c>
      <c r="Y563" s="149" t="s">
        <v>1196</v>
      </c>
      <c r="Z563" s="149" t="s">
        <v>1197</v>
      </c>
      <c r="AA563" s="149" t="s">
        <v>1198</v>
      </c>
      <c r="AB563" s="149" t="s">
        <v>724</v>
      </c>
      <c r="AC563" s="149" t="s">
        <v>1199</v>
      </c>
      <c r="AD563" s="149" t="s">
        <v>1200</v>
      </c>
      <c r="AE563" s="149" t="s">
        <v>1201</v>
      </c>
      <c r="AF563" s="149" t="s">
        <v>59</v>
      </c>
      <c r="AG563" s="149" t="s">
        <v>728</v>
      </c>
    </row>
    <row r="564" spans="1:33">
      <c r="T564" s="149"/>
      <c r="U564" s="149"/>
      <c r="V564" s="149"/>
      <c r="W564" s="149"/>
      <c r="X564" s="149"/>
      <c r="Y564" s="149"/>
      <c r="Z564" s="149"/>
      <c r="AA564" s="149"/>
      <c r="AB564" s="149"/>
      <c r="AC564" s="149"/>
      <c r="AD564" s="149"/>
      <c r="AE564" s="149"/>
      <c r="AF564" s="149"/>
      <c r="AG564" s="149"/>
    </row>
    <row r="565" spans="1:33">
      <c r="A565" s="3" t="s">
        <v>1202</v>
      </c>
      <c r="C565" s="191">
        <v>1948941</v>
      </c>
      <c r="D565" s="366">
        <v>47281</v>
      </c>
      <c r="E565" s="366">
        <v>611177</v>
      </c>
      <c r="F565" s="366">
        <v>136622</v>
      </c>
      <c r="G565" s="366">
        <v>0</v>
      </c>
      <c r="H565" s="366">
        <v>130493</v>
      </c>
      <c r="I565" s="366">
        <v>926147</v>
      </c>
      <c r="J565" s="366">
        <v>80965</v>
      </c>
      <c r="K565" s="366">
        <v>16256</v>
      </c>
      <c r="L565" s="367">
        <v>0</v>
      </c>
      <c r="M565" s="367">
        <v>0</v>
      </c>
      <c r="N565" s="367">
        <v>0</v>
      </c>
      <c r="T565" s="149" t="s">
        <v>1202</v>
      </c>
      <c r="U565" s="149"/>
      <c r="V565" s="283">
        <v>1948941</v>
      </c>
      <c r="W565" s="368">
        <v>47281</v>
      </c>
      <c r="X565" s="368">
        <v>611177</v>
      </c>
      <c r="Y565" s="368">
        <v>136622</v>
      </c>
      <c r="Z565" s="368">
        <v>0</v>
      </c>
      <c r="AA565" s="368">
        <v>130493</v>
      </c>
      <c r="AB565" s="368">
        <v>926147</v>
      </c>
      <c r="AC565" s="368">
        <v>80965</v>
      </c>
      <c r="AD565" s="368">
        <v>16256</v>
      </c>
      <c r="AE565" s="368">
        <v>0</v>
      </c>
      <c r="AF565" s="368">
        <v>0</v>
      </c>
      <c r="AG565" s="368">
        <v>0</v>
      </c>
    </row>
    <row r="566" spans="1:33">
      <c r="A566" s="194" t="s">
        <v>647</v>
      </c>
      <c r="T566" s="369" t="s">
        <v>647</v>
      </c>
      <c r="U566" s="149"/>
      <c r="V566" s="149"/>
      <c r="W566" s="149"/>
      <c r="X566" s="149"/>
      <c r="Y566" s="149"/>
      <c r="Z566" s="149"/>
      <c r="AA566" s="149"/>
      <c r="AB566" s="149"/>
      <c r="AC566" s="149"/>
      <c r="AD566" s="149"/>
      <c r="AE566" s="149"/>
      <c r="AF566" s="149"/>
      <c r="AG566" s="149"/>
    </row>
    <row r="567" spans="1:33">
      <c r="A567" s="194" t="s">
        <v>1203</v>
      </c>
      <c r="C567" s="75"/>
      <c r="D567" s="155">
        <v>2.425984162681169E-2</v>
      </c>
      <c r="E567" s="155">
        <v>0.31359440845053799</v>
      </c>
      <c r="F567" s="155">
        <v>7.0100634139258197E-2</v>
      </c>
      <c r="G567" s="155">
        <v>0</v>
      </c>
      <c r="H567" s="155">
        <v>6.6955849356137506E-2</v>
      </c>
      <c r="I567" s="155">
        <v>0.47520525249353368</v>
      </c>
      <c r="J567" s="155">
        <v>4.1543073905264447E-2</v>
      </c>
      <c r="K567" s="155">
        <v>8.34094002845648E-3</v>
      </c>
      <c r="L567" s="155">
        <v>0</v>
      </c>
      <c r="M567" s="155">
        <v>0</v>
      </c>
      <c r="N567" s="155">
        <v>0</v>
      </c>
      <c r="T567" s="235" t="s">
        <v>1203</v>
      </c>
      <c r="U567" s="149"/>
      <c r="V567" s="232"/>
      <c r="W567" s="157">
        <v>2.425984162681169E-2</v>
      </c>
      <c r="X567" s="157">
        <v>0.31359440845053799</v>
      </c>
      <c r="Y567" s="157">
        <v>7.0100634139258197E-2</v>
      </c>
      <c r="Z567" s="157">
        <v>0</v>
      </c>
      <c r="AA567" s="157">
        <v>6.6955849356137506E-2</v>
      </c>
      <c r="AB567" s="157">
        <v>0.47520525249353368</v>
      </c>
      <c r="AC567" s="157">
        <v>4.1543073905264447E-2</v>
      </c>
      <c r="AD567" s="157">
        <v>8.34094002845648E-3</v>
      </c>
      <c r="AE567" s="157">
        <v>0</v>
      </c>
      <c r="AF567" s="157">
        <v>0</v>
      </c>
      <c r="AG567" s="157">
        <v>0</v>
      </c>
    </row>
    <row r="568" spans="1:33">
      <c r="D568" s="165">
        <v>0</v>
      </c>
      <c r="E568" s="165">
        <v>0</v>
      </c>
      <c r="F568" s="165">
        <v>0</v>
      </c>
      <c r="G568" s="165">
        <v>0</v>
      </c>
      <c r="H568" s="165">
        <v>0</v>
      </c>
      <c r="I568" s="165">
        <v>0</v>
      </c>
      <c r="J568" s="165">
        <v>0</v>
      </c>
      <c r="K568" s="165">
        <v>0</v>
      </c>
      <c r="L568" s="165">
        <v>0</v>
      </c>
      <c r="M568" s="165">
        <v>0</v>
      </c>
      <c r="N568" s="165">
        <v>0</v>
      </c>
      <c r="T568" s="149"/>
      <c r="U568" s="149"/>
      <c r="V568" s="149"/>
      <c r="W568" s="149"/>
      <c r="X568" s="149"/>
      <c r="Y568" s="149"/>
      <c r="Z568" s="149"/>
      <c r="AA568" s="149"/>
      <c r="AB568" s="149"/>
      <c r="AC568" s="149"/>
      <c r="AD568" s="149"/>
      <c r="AE568" s="149"/>
      <c r="AF568" s="149"/>
      <c r="AG568" s="149"/>
    </row>
    <row r="569" spans="1:33">
      <c r="T569" s="369"/>
      <c r="U569" s="149"/>
      <c r="V569" s="149"/>
      <c r="W569" s="149"/>
      <c r="X569" s="149"/>
      <c r="Y569" s="149"/>
      <c r="Z569" s="149"/>
      <c r="AA569" s="149"/>
      <c r="AB569" s="149"/>
      <c r="AC569" s="149"/>
      <c r="AD569" s="149"/>
      <c r="AE569" s="149"/>
      <c r="AF569" s="149"/>
      <c r="AG569" s="149"/>
    </row>
    <row r="570" spans="1:33">
      <c r="A570" s="3" t="s">
        <v>1204</v>
      </c>
      <c r="C570" s="191">
        <v>925573</v>
      </c>
      <c r="D570" s="191">
        <v>47281</v>
      </c>
      <c r="E570" s="191">
        <v>611177</v>
      </c>
      <c r="F570" s="191">
        <v>136622</v>
      </c>
      <c r="G570" s="191">
        <v>0</v>
      </c>
      <c r="H570" s="191">
        <v>130493</v>
      </c>
      <c r="I570" s="3">
        <v>0</v>
      </c>
      <c r="J570" s="3">
        <v>0</v>
      </c>
      <c r="K570" s="3">
        <v>0</v>
      </c>
      <c r="L570" s="3">
        <v>0</v>
      </c>
      <c r="M570" s="3">
        <v>0</v>
      </c>
      <c r="N570" s="3">
        <v>0</v>
      </c>
      <c r="T570" s="149" t="s">
        <v>1204</v>
      </c>
      <c r="U570" s="149"/>
      <c r="V570" s="283">
        <v>925573</v>
      </c>
      <c r="W570" s="368">
        <v>47281</v>
      </c>
      <c r="X570" s="368">
        <v>611177</v>
      </c>
      <c r="Y570" s="368">
        <v>136622</v>
      </c>
      <c r="Z570" s="283">
        <v>0</v>
      </c>
      <c r="AA570" s="368">
        <v>130493</v>
      </c>
      <c r="AB570" s="149">
        <v>0</v>
      </c>
      <c r="AC570" s="149">
        <v>0</v>
      </c>
      <c r="AD570" s="149">
        <v>0</v>
      </c>
      <c r="AE570" s="149">
        <v>0</v>
      </c>
      <c r="AF570" s="149">
        <v>0</v>
      </c>
      <c r="AG570" s="149">
        <v>0</v>
      </c>
    </row>
    <row r="571" spans="1:33">
      <c r="A571" s="194" t="s">
        <v>700</v>
      </c>
      <c r="T571" s="149" t="s">
        <v>700</v>
      </c>
      <c r="U571" s="149"/>
      <c r="V571" s="149"/>
      <c r="W571" s="149"/>
      <c r="X571" s="149"/>
      <c r="Y571" s="149"/>
      <c r="Z571" s="149"/>
      <c r="AA571" s="149"/>
      <c r="AB571" s="149"/>
      <c r="AC571" s="149"/>
      <c r="AD571" s="149"/>
      <c r="AE571" s="149"/>
      <c r="AF571" s="149"/>
      <c r="AG571" s="149"/>
    </row>
    <row r="572" spans="1:33">
      <c r="A572" s="194" t="s">
        <v>1205</v>
      </c>
      <c r="C572" s="75"/>
      <c r="D572" s="75">
        <v>5.1082950777518357E-2</v>
      </c>
      <c r="E572" s="75">
        <v>0.66032284865699409</v>
      </c>
      <c r="F572" s="75">
        <v>0.14760802227376987</v>
      </c>
      <c r="G572" s="75">
        <v>0</v>
      </c>
      <c r="H572" s="75">
        <v>0.14098617829171767</v>
      </c>
      <c r="I572" s="75">
        <v>0</v>
      </c>
      <c r="J572" s="75">
        <v>0</v>
      </c>
      <c r="K572" s="75">
        <v>0</v>
      </c>
      <c r="L572" s="75">
        <v>0</v>
      </c>
      <c r="M572" s="75">
        <v>0</v>
      </c>
      <c r="N572" s="75">
        <v>0</v>
      </c>
      <c r="T572" s="235" t="s">
        <v>1205</v>
      </c>
      <c r="U572" s="149"/>
      <c r="V572" s="232"/>
      <c r="W572" s="232">
        <v>5.1082950777518357E-2</v>
      </c>
      <c r="X572" s="232">
        <v>0.66032284865699409</v>
      </c>
      <c r="Y572" s="232">
        <v>0.14760802227376987</v>
      </c>
      <c r="Z572" s="232">
        <v>0</v>
      </c>
      <c r="AA572" s="232">
        <v>0.14098617829171767</v>
      </c>
      <c r="AB572" s="232">
        <v>0</v>
      </c>
      <c r="AC572" s="232">
        <v>0</v>
      </c>
      <c r="AD572" s="232">
        <v>0</v>
      </c>
      <c r="AE572" s="232">
        <v>0</v>
      </c>
      <c r="AF572" s="232">
        <v>0</v>
      </c>
      <c r="AG572" s="232">
        <v>0</v>
      </c>
    </row>
    <row r="573" spans="1:33">
      <c r="T573" s="149"/>
      <c r="U573" s="149"/>
      <c r="V573" s="149"/>
      <c r="W573" s="149"/>
      <c r="X573" s="149"/>
      <c r="Y573" s="149"/>
      <c r="Z573" s="149"/>
      <c r="AA573" s="149"/>
      <c r="AB573" s="149"/>
      <c r="AC573" s="149"/>
      <c r="AD573" s="149"/>
      <c r="AE573" s="149"/>
      <c r="AF573" s="149"/>
      <c r="AG573" s="149"/>
    </row>
    <row r="574" spans="1:33">
      <c r="T574" s="148"/>
      <c r="U574" s="149"/>
      <c r="V574" s="149"/>
      <c r="W574" s="149"/>
      <c r="X574" s="149"/>
      <c r="Y574" s="149"/>
      <c r="Z574" s="149"/>
      <c r="AA574" s="149"/>
      <c r="AB574" s="149"/>
      <c r="AC574" s="149"/>
      <c r="AD574" s="149"/>
      <c r="AE574" s="149"/>
      <c r="AF574" s="149"/>
      <c r="AG574" s="149"/>
    </row>
    <row r="575" spans="1:33">
      <c r="A575" s="3" t="s">
        <v>1206</v>
      </c>
      <c r="C575" s="191">
        <v>1023368</v>
      </c>
      <c r="D575" s="3">
        <v>0</v>
      </c>
      <c r="E575" s="3">
        <v>0</v>
      </c>
      <c r="F575" s="3">
        <v>0</v>
      </c>
      <c r="G575" s="3">
        <v>0</v>
      </c>
      <c r="H575" s="3">
        <v>0</v>
      </c>
      <c r="I575" s="191">
        <v>926147</v>
      </c>
      <c r="J575" s="191">
        <v>80965</v>
      </c>
      <c r="K575" s="191">
        <v>16256</v>
      </c>
      <c r="L575" s="191">
        <v>0</v>
      </c>
      <c r="M575" s="191">
        <v>0</v>
      </c>
      <c r="N575" s="191">
        <v>0</v>
      </c>
      <c r="T575" s="149" t="s">
        <v>1206</v>
      </c>
      <c r="U575" s="149"/>
      <c r="V575" s="283">
        <v>1023368</v>
      </c>
      <c r="W575" s="149">
        <v>0</v>
      </c>
      <c r="X575" s="149">
        <v>0</v>
      </c>
      <c r="Y575" s="149">
        <v>0</v>
      </c>
      <c r="Z575" s="149">
        <v>0</v>
      </c>
      <c r="AA575" s="149">
        <v>0</v>
      </c>
      <c r="AB575" s="368">
        <v>926147</v>
      </c>
      <c r="AC575" s="368">
        <v>80965</v>
      </c>
      <c r="AD575" s="368">
        <v>16256</v>
      </c>
      <c r="AE575" s="149">
        <v>0</v>
      </c>
      <c r="AF575" s="149">
        <v>0</v>
      </c>
      <c r="AG575" s="149">
        <v>0</v>
      </c>
    </row>
    <row r="576" spans="1:33">
      <c r="A576" s="194" t="s">
        <v>925</v>
      </c>
      <c r="T576" s="149" t="s">
        <v>925</v>
      </c>
      <c r="U576" s="149"/>
      <c r="V576" s="149"/>
      <c r="W576" s="149"/>
      <c r="X576" s="149"/>
      <c r="Y576" s="149"/>
      <c r="Z576" s="149"/>
      <c r="AA576" s="149"/>
      <c r="AB576" s="149"/>
      <c r="AC576" s="149"/>
      <c r="AD576" s="149"/>
      <c r="AE576" s="149"/>
      <c r="AF576" s="149"/>
      <c r="AG576" s="149"/>
    </row>
    <row r="577" spans="1:33">
      <c r="A577" s="194" t="s">
        <v>1207</v>
      </c>
      <c r="C577" s="75"/>
      <c r="D577" s="75">
        <v>0</v>
      </c>
      <c r="E577" s="75">
        <v>0</v>
      </c>
      <c r="F577" s="75">
        <v>0</v>
      </c>
      <c r="G577" s="75">
        <v>0</v>
      </c>
      <c r="H577" s="75">
        <v>0</v>
      </c>
      <c r="I577" s="75">
        <v>0.90499898374778187</v>
      </c>
      <c r="J577" s="75">
        <v>7.9116212349809645E-2</v>
      </c>
      <c r="K577" s="75">
        <v>1.5884803902408519E-2</v>
      </c>
      <c r="L577" s="75">
        <v>0</v>
      </c>
      <c r="M577" s="75">
        <v>0</v>
      </c>
      <c r="N577" s="75">
        <v>0</v>
      </c>
      <c r="T577" s="149" t="s">
        <v>1207</v>
      </c>
      <c r="U577" s="149"/>
      <c r="V577" s="232"/>
      <c r="W577" s="232">
        <v>0</v>
      </c>
      <c r="X577" s="232">
        <v>0</v>
      </c>
      <c r="Y577" s="232">
        <v>0</v>
      </c>
      <c r="Z577" s="232">
        <v>0</v>
      </c>
      <c r="AA577" s="232">
        <v>0</v>
      </c>
      <c r="AB577" s="232">
        <v>0.90499898374778187</v>
      </c>
      <c r="AC577" s="232">
        <v>7.9116212349809645E-2</v>
      </c>
      <c r="AD577" s="232">
        <v>1.5884803902408519E-2</v>
      </c>
      <c r="AE577" s="232">
        <v>0</v>
      </c>
      <c r="AF577" s="232">
        <v>0</v>
      </c>
      <c r="AG577" s="232">
        <v>0</v>
      </c>
    </row>
    <row r="578" spans="1:33">
      <c r="T578" s="149"/>
      <c r="U578" s="149"/>
      <c r="V578" s="149"/>
      <c r="W578" s="149"/>
      <c r="X578" s="149"/>
      <c r="Y578" s="149"/>
      <c r="Z578" s="149"/>
      <c r="AA578" s="149"/>
      <c r="AB578" s="149"/>
      <c r="AC578" s="149"/>
      <c r="AD578" s="149"/>
      <c r="AE578" s="149"/>
      <c r="AF578" s="149"/>
      <c r="AG578" s="149"/>
    </row>
    <row r="579" spans="1:33">
      <c r="A579" s="3" t="s">
        <v>1208</v>
      </c>
      <c r="T579" s="149" t="s">
        <v>1208</v>
      </c>
      <c r="U579" s="149"/>
      <c r="V579" s="149"/>
      <c r="W579" s="149"/>
      <c r="X579" s="149"/>
      <c r="Y579" s="149"/>
      <c r="Z579" s="149"/>
      <c r="AA579" s="149"/>
      <c r="AB579" s="149"/>
      <c r="AC579" s="149"/>
      <c r="AD579" s="149"/>
      <c r="AE579" s="149"/>
      <c r="AF579" s="149"/>
      <c r="AG579" s="149"/>
    </row>
    <row r="580" spans="1:33">
      <c r="T580" s="149"/>
      <c r="U580" s="149"/>
      <c r="V580" s="149"/>
      <c r="W580" s="149"/>
      <c r="X580" s="149"/>
      <c r="Y580" s="149"/>
      <c r="Z580" s="149"/>
      <c r="AA580" s="149"/>
      <c r="AB580" s="149"/>
      <c r="AC580" s="149"/>
      <c r="AD580" s="149"/>
      <c r="AE580" s="149"/>
      <c r="AF580" s="149"/>
      <c r="AG580" s="149"/>
    </row>
    <row r="581" spans="1:33">
      <c r="T581" s="149"/>
      <c r="U581" s="149"/>
      <c r="V581" s="149"/>
      <c r="W581" s="149"/>
      <c r="X581" s="149"/>
      <c r="Y581" s="149"/>
      <c r="Z581" s="149"/>
      <c r="AA581" s="149"/>
      <c r="AB581" s="149"/>
      <c r="AC581" s="149"/>
      <c r="AD581" s="149"/>
      <c r="AE581" s="149"/>
      <c r="AF581" s="149"/>
      <c r="AG581" s="149"/>
    </row>
    <row r="582" spans="1:33">
      <c r="T582" s="149"/>
      <c r="U582" s="149"/>
      <c r="V582" s="149"/>
      <c r="W582" s="149"/>
      <c r="X582" s="149"/>
      <c r="Y582" s="149"/>
      <c r="Z582" s="149"/>
      <c r="AA582" s="149"/>
      <c r="AB582" s="149"/>
      <c r="AC582" s="149"/>
      <c r="AD582" s="149"/>
      <c r="AE582" s="149"/>
      <c r="AF582" s="149"/>
      <c r="AG582" s="149"/>
    </row>
    <row r="583" spans="1:33">
      <c r="A583" s="89" t="s">
        <v>683</v>
      </c>
      <c r="F583" s="53" t="s">
        <v>1209</v>
      </c>
      <c r="T583" s="148" t="s">
        <v>683</v>
      </c>
      <c r="U583" s="149"/>
      <c r="V583" s="149"/>
      <c r="W583" s="149"/>
      <c r="X583" s="149"/>
      <c r="Y583" s="364" t="s">
        <v>1209</v>
      </c>
      <c r="Z583" s="149"/>
      <c r="AA583" s="149"/>
      <c r="AB583" s="149"/>
      <c r="AC583" s="149"/>
      <c r="AD583" s="149"/>
      <c r="AE583" s="149"/>
      <c r="AF583" s="149"/>
      <c r="AG583" s="149"/>
    </row>
    <row r="584" spans="1:33">
      <c r="A584" s="3" t="s">
        <v>1210</v>
      </c>
      <c r="C584" s="370"/>
      <c r="D584" s="370"/>
      <c r="E584" s="370"/>
      <c r="F584" s="223" t="s">
        <v>1211</v>
      </c>
      <c r="G584" s="223" t="s">
        <v>1212</v>
      </c>
      <c r="T584" s="149" t="s">
        <v>1210</v>
      </c>
      <c r="U584" s="149"/>
      <c r="V584" s="371"/>
      <c r="W584" s="371"/>
      <c r="X584" s="371"/>
      <c r="Y584" s="364" t="s">
        <v>1211</v>
      </c>
      <c r="Z584" s="364" t="s">
        <v>1212</v>
      </c>
      <c r="AA584" s="149"/>
      <c r="AB584" s="149"/>
      <c r="AC584" s="149"/>
      <c r="AD584" s="149"/>
      <c r="AE584" s="149"/>
      <c r="AF584" s="149"/>
      <c r="AG584" s="149"/>
    </row>
    <row r="585" spans="1:33">
      <c r="A585" s="3" t="s">
        <v>959</v>
      </c>
      <c r="C585" s="372"/>
      <c r="D585" s="372"/>
      <c r="E585" s="373"/>
      <c r="F585" s="296">
        <v>25.992239965001239</v>
      </c>
      <c r="G585" s="155">
        <v>0.2599223996500124</v>
      </c>
      <c r="T585" s="149" t="s">
        <v>959</v>
      </c>
      <c r="U585" s="149"/>
      <c r="V585" s="374"/>
      <c r="W585" s="374"/>
      <c r="X585" s="375"/>
      <c r="Y585" s="376">
        <v>25.992239965001239</v>
      </c>
      <c r="Z585" s="157">
        <v>0.2599223996500124</v>
      </c>
      <c r="AA585" s="149"/>
      <c r="AB585" s="149"/>
      <c r="AC585" s="149"/>
      <c r="AD585" s="149"/>
      <c r="AE585" s="149"/>
      <c r="AF585" s="149"/>
      <c r="AG585" s="149"/>
    </row>
    <row r="586" spans="1:33">
      <c r="A586" s="3" t="s">
        <v>1213</v>
      </c>
      <c r="C586" s="372"/>
      <c r="D586" s="372"/>
      <c r="E586" s="373"/>
      <c r="F586" s="296">
        <v>6.4774353129117248</v>
      </c>
      <c r="G586" s="155">
        <v>6.4774353129117251E-2</v>
      </c>
      <c r="T586" s="149" t="s">
        <v>1213</v>
      </c>
      <c r="U586" s="149"/>
      <c r="V586" s="374"/>
      <c r="W586" s="374"/>
      <c r="X586" s="375"/>
      <c r="Y586" s="376">
        <v>6.4774353129117248</v>
      </c>
      <c r="Z586" s="157">
        <v>6.4774353129117251E-2</v>
      </c>
      <c r="AA586" s="149"/>
      <c r="AB586" s="149"/>
      <c r="AC586" s="149"/>
      <c r="AD586" s="149"/>
      <c r="AE586" s="149"/>
      <c r="AF586" s="149"/>
      <c r="AG586" s="149"/>
    </row>
    <row r="587" spans="1:33">
      <c r="A587" s="3" t="s">
        <v>1214</v>
      </c>
      <c r="C587" s="372"/>
      <c r="D587" s="372"/>
      <c r="E587" s="373"/>
      <c r="F587" s="296">
        <v>0</v>
      </c>
      <c r="G587" s="155">
        <v>0</v>
      </c>
      <c r="T587" s="149" t="s">
        <v>1214</v>
      </c>
      <c r="U587" s="149"/>
      <c r="V587" s="374"/>
      <c r="W587" s="374"/>
      <c r="X587" s="375"/>
      <c r="Y587" s="376">
        <v>0</v>
      </c>
      <c r="Z587" s="157">
        <v>0</v>
      </c>
      <c r="AA587" s="149"/>
      <c r="AB587" s="149"/>
      <c r="AC587" s="149"/>
      <c r="AD587" s="149"/>
      <c r="AE587" s="149"/>
      <c r="AF587" s="149"/>
      <c r="AG587" s="149"/>
    </row>
    <row r="588" spans="1:33">
      <c r="A588" s="3" t="s">
        <v>1215</v>
      </c>
      <c r="C588" s="372"/>
      <c r="D588" s="372"/>
      <c r="E588" s="373"/>
      <c r="F588" s="296">
        <v>0</v>
      </c>
      <c r="G588" s="155">
        <v>0</v>
      </c>
      <c r="T588" s="149" t="s">
        <v>1215</v>
      </c>
      <c r="U588" s="149"/>
      <c r="V588" s="374"/>
      <c r="W588" s="374"/>
      <c r="X588" s="375"/>
      <c r="Y588" s="376">
        <v>0</v>
      </c>
      <c r="Z588" s="157">
        <v>0</v>
      </c>
      <c r="AA588" s="149"/>
      <c r="AB588" s="149"/>
      <c r="AC588" s="149"/>
      <c r="AD588" s="149"/>
      <c r="AE588" s="149"/>
      <c r="AF588" s="149"/>
      <c r="AG588" s="149"/>
    </row>
    <row r="589" spans="1:33">
      <c r="A589" s="3" t="s">
        <v>1216</v>
      </c>
      <c r="C589" s="372"/>
      <c r="D589" s="372"/>
      <c r="E589" s="373"/>
      <c r="F589" s="296">
        <v>5.0232903260207218</v>
      </c>
      <c r="G589" s="155">
        <v>5.0232903260207219E-2</v>
      </c>
      <c r="T589" s="149" t="s">
        <v>1216</v>
      </c>
      <c r="U589" s="149"/>
      <c r="V589" s="374"/>
      <c r="W589" s="374"/>
      <c r="X589" s="375"/>
      <c r="Y589" s="376">
        <v>5.0232903260207218</v>
      </c>
      <c r="Z589" s="157">
        <v>5.0232903260207219E-2</v>
      </c>
      <c r="AA589" s="149"/>
      <c r="AB589" s="149"/>
      <c r="AC589" s="149"/>
      <c r="AD589" s="149"/>
      <c r="AE589" s="149"/>
      <c r="AF589" s="149"/>
      <c r="AG589" s="149"/>
    </row>
    <row r="590" spans="1:33">
      <c r="A590" s="3" t="s">
        <v>1047</v>
      </c>
      <c r="C590" s="372"/>
      <c r="D590" s="372"/>
      <c r="E590" s="373"/>
      <c r="F590" s="296">
        <v>0</v>
      </c>
      <c r="G590" s="155">
        <v>0</v>
      </c>
      <c r="T590" s="149" t="s">
        <v>1047</v>
      </c>
      <c r="U590" s="149"/>
      <c r="V590" s="374"/>
      <c r="W590" s="374"/>
      <c r="X590" s="375"/>
      <c r="Y590" s="376">
        <v>0</v>
      </c>
      <c r="Z590" s="157">
        <v>0</v>
      </c>
      <c r="AA590" s="149"/>
      <c r="AB590" s="149"/>
      <c r="AC590" s="149"/>
      <c r="AD590" s="149"/>
      <c r="AE590" s="149"/>
      <c r="AF590" s="149"/>
      <c r="AG590" s="149"/>
    </row>
    <row r="591" spans="1:33">
      <c r="A591" s="3" t="s">
        <v>1217</v>
      </c>
      <c r="C591" s="372"/>
      <c r="D591" s="372"/>
      <c r="E591" s="373"/>
      <c r="F591" s="296">
        <v>8.8534447900329862</v>
      </c>
      <c r="G591" s="155">
        <v>8.8534447900329868E-2</v>
      </c>
      <c r="T591" s="149" t="s">
        <v>1217</v>
      </c>
      <c r="U591" s="313"/>
      <c r="V591" s="374"/>
      <c r="W591" s="374"/>
      <c r="X591" s="375"/>
      <c r="Y591" s="376">
        <v>8.8534447900329862</v>
      </c>
      <c r="Z591" s="157">
        <v>8.8534447900329868E-2</v>
      </c>
      <c r="AA591" s="149"/>
      <c r="AB591" s="149"/>
      <c r="AC591" s="149"/>
      <c r="AD591" s="149"/>
      <c r="AE591" s="149"/>
      <c r="AF591" s="149"/>
      <c r="AG591" s="149"/>
    </row>
    <row r="592" spans="1:33">
      <c r="A592" s="3" t="s">
        <v>1218</v>
      </c>
      <c r="C592" s="372"/>
      <c r="D592" s="372"/>
      <c r="E592" s="373"/>
      <c r="F592" s="296">
        <v>1.8702701299891624</v>
      </c>
      <c r="G592" s="155">
        <v>1.8702701299891624E-2</v>
      </c>
      <c r="T592" s="149" t="s">
        <v>1218</v>
      </c>
      <c r="U592" s="149"/>
      <c r="V592" s="374"/>
      <c r="W592" s="374"/>
      <c r="X592" s="375"/>
      <c r="Y592" s="376">
        <v>1.8702701299891624</v>
      </c>
      <c r="Z592" s="157">
        <v>1.8702701299891624E-2</v>
      </c>
      <c r="AA592" s="149"/>
      <c r="AB592" s="149"/>
      <c r="AC592" s="149"/>
      <c r="AD592" s="149"/>
      <c r="AE592" s="149"/>
      <c r="AF592" s="149"/>
      <c r="AG592" s="149"/>
    </row>
    <row r="593" spans="1:33">
      <c r="A593" s="3" t="s">
        <v>962</v>
      </c>
      <c r="C593" s="372"/>
      <c r="D593" s="372"/>
      <c r="E593" s="373"/>
      <c r="F593" s="296">
        <v>3.1978564387678947</v>
      </c>
      <c r="G593" s="155">
        <v>3.1978564387678945E-2</v>
      </c>
      <c r="T593" s="149" t="s">
        <v>962</v>
      </c>
      <c r="U593" s="149"/>
      <c r="V593" s="374"/>
      <c r="W593" s="374"/>
      <c r="X593" s="375"/>
      <c r="Y593" s="376">
        <v>3.1978564387678947</v>
      </c>
      <c r="Z593" s="157">
        <v>3.1978564387678945E-2</v>
      </c>
      <c r="AA593" s="149"/>
      <c r="AB593" s="149"/>
      <c r="AC593" s="149"/>
      <c r="AD593" s="149"/>
      <c r="AE593" s="149"/>
      <c r="AF593" s="149"/>
      <c r="AG593" s="149"/>
    </row>
    <row r="594" spans="1:33">
      <c r="A594" s="3" t="s">
        <v>749</v>
      </c>
      <c r="C594" s="372"/>
      <c r="D594" s="372"/>
      <c r="E594" s="372"/>
      <c r="F594" s="377">
        <v>48.585463037276277</v>
      </c>
      <c r="G594" s="378">
        <v>0.48585463037276277</v>
      </c>
      <c r="T594" s="149" t="s">
        <v>749</v>
      </c>
      <c r="U594" s="149"/>
      <c r="V594" s="374"/>
      <c r="W594" s="374"/>
      <c r="X594" s="374"/>
      <c r="Y594" s="379">
        <v>48.585463037276277</v>
      </c>
      <c r="Z594" s="380">
        <v>0.48585463037276277</v>
      </c>
      <c r="AA594" s="149"/>
      <c r="AB594" s="149"/>
      <c r="AC594" s="149"/>
      <c r="AD594" s="149"/>
      <c r="AE594" s="149"/>
      <c r="AF594" s="149"/>
      <c r="AG594" s="149"/>
    </row>
    <row r="595" spans="1:33">
      <c r="A595" s="3" t="s">
        <v>832</v>
      </c>
      <c r="C595" s="381"/>
      <c r="D595" s="381"/>
      <c r="E595" s="249"/>
      <c r="F595" s="382">
        <v>100</v>
      </c>
      <c r="G595" s="155">
        <v>1</v>
      </c>
      <c r="T595" s="149" t="s">
        <v>832</v>
      </c>
      <c r="U595" s="149"/>
      <c r="V595" s="312"/>
      <c r="W595" s="312"/>
      <c r="X595" s="284"/>
      <c r="Y595" s="284">
        <v>100</v>
      </c>
      <c r="Z595" s="157">
        <v>1</v>
      </c>
      <c r="AA595" s="149"/>
      <c r="AB595" s="149"/>
      <c r="AC595" s="149"/>
      <c r="AD595" s="149"/>
      <c r="AE595" s="149"/>
      <c r="AF595" s="149"/>
      <c r="AG595" s="149"/>
    </row>
    <row r="596" spans="1:33">
      <c r="T596" s="149"/>
      <c r="U596" s="149"/>
      <c r="V596" s="149"/>
      <c r="W596" s="149"/>
      <c r="X596" s="149"/>
      <c r="Y596" s="149"/>
      <c r="Z596" s="149"/>
      <c r="AA596" s="149"/>
      <c r="AB596" s="149"/>
      <c r="AC596" s="149"/>
      <c r="AD596" s="149"/>
      <c r="AE596" s="149"/>
      <c r="AF596" s="149"/>
      <c r="AG596" s="149"/>
    </row>
    <row r="597" spans="1:33">
      <c r="T597" s="149"/>
      <c r="U597" s="149"/>
      <c r="V597" s="149"/>
      <c r="W597" s="149"/>
      <c r="X597" s="149"/>
      <c r="Y597" s="149"/>
      <c r="Z597" s="149"/>
      <c r="AA597" s="149"/>
      <c r="AB597" s="149"/>
      <c r="AC597" s="149"/>
      <c r="AD597" s="149"/>
      <c r="AE597" s="149"/>
      <c r="AF597" s="149"/>
      <c r="AG597" s="149"/>
    </row>
    <row r="598" spans="1:33">
      <c r="T598" s="149"/>
      <c r="U598" s="149"/>
      <c r="V598" s="149"/>
      <c r="W598" s="149"/>
      <c r="X598" s="149"/>
      <c r="Y598" s="149"/>
      <c r="Z598" s="149"/>
      <c r="AA598" s="149"/>
      <c r="AB598" s="149"/>
      <c r="AC598" s="149"/>
      <c r="AD598" s="149"/>
      <c r="AE598" s="149"/>
      <c r="AF598" s="149"/>
      <c r="AG598" s="149"/>
    </row>
    <row r="599" spans="1:33">
      <c r="T599" s="149"/>
      <c r="U599" s="149"/>
      <c r="V599" s="149"/>
      <c r="W599" s="149"/>
      <c r="X599" s="149"/>
      <c r="Y599" s="149"/>
      <c r="Z599" s="149"/>
      <c r="AA599" s="149"/>
      <c r="AB599" s="149"/>
      <c r="AC599" s="149"/>
      <c r="AD599" s="149"/>
      <c r="AE599" s="149"/>
      <c r="AF599" s="149"/>
      <c r="AG599" s="149"/>
    </row>
    <row r="600" spans="1:33">
      <c r="A600" s="383" t="s">
        <v>951</v>
      </c>
      <c r="B600" s="384"/>
      <c r="C600" s="384" t="s">
        <v>1219</v>
      </c>
      <c r="D600" s="384" t="s">
        <v>1215</v>
      </c>
      <c r="E600" s="384" t="s">
        <v>1216</v>
      </c>
      <c r="F600" s="384" t="s">
        <v>1220</v>
      </c>
      <c r="G600" s="384"/>
      <c r="T600" s="385" t="s">
        <v>951</v>
      </c>
      <c r="U600" s="385"/>
      <c r="V600" s="385" t="s">
        <v>1219</v>
      </c>
      <c r="W600" s="385" t="s">
        <v>1215</v>
      </c>
      <c r="X600" s="385" t="s">
        <v>1216</v>
      </c>
      <c r="Y600" s="385" t="s">
        <v>1220</v>
      </c>
      <c r="Z600" s="149"/>
      <c r="AA600" s="149"/>
      <c r="AB600" s="149"/>
      <c r="AC600" s="149"/>
      <c r="AD600" s="149"/>
      <c r="AE600" s="149"/>
      <c r="AF600" s="149"/>
      <c r="AG600" s="149"/>
    </row>
    <row r="601" spans="1:33">
      <c r="A601" s="384"/>
      <c r="B601" s="384" t="s">
        <v>1221</v>
      </c>
      <c r="C601" s="386">
        <v>0</v>
      </c>
      <c r="D601" s="384">
        <v>0</v>
      </c>
      <c r="E601" s="384">
        <v>0</v>
      </c>
      <c r="F601" s="384">
        <v>0</v>
      </c>
      <c r="G601" s="384"/>
      <c r="T601" s="385"/>
      <c r="U601" s="385" t="s">
        <v>1221</v>
      </c>
      <c r="V601" s="387">
        <v>0</v>
      </c>
      <c r="W601" s="385">
        <v>0</v>
      </c>
      <c r="X601" s="385">
        <v>0</v>
      </c>
      <c r="Y601" s="385">
        <v>0</v>
      </c>
      <c r="Z601" s="149"/>
      <c r="AA601" s="149"/>
      <c r="AB601" s="149"/>
      <c r="AC601" s="149"/>
      <c r="AD601" s="149"/>
      <c r="AE601" s="149"/>
      <c r="AF601" s="149"/>
      <c r="AG601" s="149"/>
    </row>
    <row r="602" spans="1:33">
      <c r="A602" s="384" t="s">
        <v>1222</v>
      </c>
      <c r="B602" s="384"/>
      <c r="C602" s="384"/>
      <c r="D602" s="388">
        <v>0</v>
      </c>
      <c r="E602" s="388">
        <v>0</v>
      </c>
      <c r="F602" s="388">
        <v>0</v>
      </c>
      <c r="G602" s="384"/>
      <c r="T602" s="385" t="s">
        <v>1222</v>
      </c>
      <c r="U602" s="385"/>
      <c r="V602" s="385"/>
      <c r="W602" s="389">
        <v>0</v>
      </c>
      <c r="X602" s="389">
        <v>0</v>
      </c>
      <c r="Y602" s="389">
        <v>0</v>
      </c>
      <c r="Z602" s="149"/>
      <c r="AA602" s="149"/>
      <c r="AB602" s="149"/>
      <c r="AC602" s="149"/>
      <c r="AD602" s="149"/>
      <c r="AE602" s="149"/>
      <c r="AF602" s="149"/>
      <c r="AG602" s="149"/>
    </row>
    <row r="603" spans="1:33">
      <c r="A603" s="384"/>
      <c r="B603" s="384"/>
      <c r="C603" s="384"/>
      <c r="D603" s="384"/>
      <c r="E603" s="384"/>
      <c r="F603" s="384"/>
      <c r="G603" s="384"/>
      <c r="T603" s="385"/>
      <c r="U603" s="385"/>
      <c r="V603" s="385"/>
      <c r="W603" s="385"/>
      <c r="X603" s="385"/>
      <c r="Y603" s="385"/>
      <c r="Z603" s="149"/>
      <c r="AA603" s="149"/>
      <c r="AB603" s="149"/>
      <c r="AC603" s="149"/>
      <c r="AD603" s="149"/>
      <c r="AE603" s="149"/>
      <c r="AF603" s="149"/>
      <c r="AG603" s="149"/>
    </row>
    <row r="604" spans="1:33">
      <c r="A604" s="384"/>
      <c r="B604" s="384" t="s">
        <v>1223</v>
      </c>
      <c r="C604" s="386">
        <v>0</v>
      </c>
      <c r="D604" s="384">
        <v>0</v>
      </c>
      <c r="E604" s="384">
        <v>0</v>
      </c>
      <c r="F604" s="384">
        <v>0</v>
      </c>
      <c r="G604" s="384"/>
      <c r="T604" s="385"/>
      <c r="U604" s="385" t="s">
        <v>1223</v>
      </c>
      <c r="V604" s="387">
        <v>0</v>
      </c>
      <c r="W604" s="385">
        <v>0</v>
      </c>
      <c r="X604" s="385">
        <v>0</v>
      </c>
      <c r="Y604" s="385">
        <v>0</v>
      </c>
      <c r="Z604" s="149"/>
      <c r="AA604" s="149"/>
      <c r="AB604" s="149"/>
      <c r="AC604" s="149"/>
      <c r="AD604" s="149"/>
      <c r="AE604" s="149"/>
      <c r="AF604" s="149"/>
      <c r="AG604" s="149"/>
    </row>
    <row r="605" spans="1:33">
      <c r="A605" s="384"/>
      <c r="B605" s="384"/>
      <c r="C605" s="384"/>
      <c r="D605" s="388">
        <v>0</v>
      </c>
      <c r="E605" s="388">
        <v>0</v>
      </c>
      <c r="F605" s="388">
        <v>0</v>
      </c>
      <c r="G605" s="384"/>
      <c r="T605" s="385"/>
      <c r="U605" s="385"/>
      <c r="V605" s="385"/>
      <c r="W605" s="389">
        <v>0</v>
      </c>
      <c r="X605" s="389">
        <v>0</v>
      </c>
      <c r="Y605" s="389">
        <v>0</v>
      </c>
      <c r="Z605" s="149"/>
      <c r="AA605" s="149"/>
      <c r="AB605" s="149"/>
      <c r="AC605" s="149"/>
      <c r="AD605" s="149"/>
      <c r="AE605" s="149"/>
      <c r="AF605" s="149"/>
      <c r="AG605" s="149"/>
    </row>
    <row r="606" spans="1:33">
      <c r="A606" s="384"/>
      <c r="B606" s="384"/>
      <c r="C606" s="384"/>
      <c r="D606" s="384"/>
      <c r="E606" s="384"/>
      <c r="F606" s="384"/>
      <c r="G606" s="384"/>
      <c r="T606" s="385"/>
      <c r="U606" s="385"/>
      <c r="V606" s="385"/>
      <c r="W606" s="385"/>
      <c r="X606" s="385"/>
      <c r="Y606" s="385"/>
      <c r="Z606" s="149"/>
      <c r="AA606" s="149"/>
      <c r="AB606" s="149"/>
      <c r="AC606" s="149"/>
      <c r="AD606" s="149"/>
      <c r="AE606" s="149"/>
      <c r="AF606" s="149"/>
      <c r="AG606" s="149"/>
    </row>
    <row r="607" spans="1:33">
      <c r="A607" s="384"/>
      <c r="B607" s="384" t="s">
        <v>79</v>
      </c>
      <c r="C607" s="386">
        <v>0</v>
      </c>
      <c r="D607" s="384">
        <v>0</v>
      </c>
      <c r="E607" s="384">
        <v>0</v>
      </c>
      <c r="F607" s="384">
        <v>0</v>
      </c>
      <c r="G607" s="384"/>
      <c r="T607" s="385"/>
      <c r="U607" s="385" t="s">
        <v>79</v>
      </c>
      <c r="V607" s="387">
        <v>0</v>
      </c>
      <c r="W607" s="385">
        <v>0</v>
      </c>
      <c r="X607" s="385">
        <v>0</v>
      </c>
      <c r="Y607" s="385">
        <v>0</v>
      </c>
      <c r="Z607" s="149"/>
      <c r="AA607" s="149"/>
      <c r="AB607" s="149"/>
      <c r="AC607" s="149"/>
      <c r="AD607" s="149"/>
      <c r="AE607" s="149"/>
      <c r="AF607" s="149"/>
      <c r="AG607" s="149"/>
    </row>
    <row r="608" spans="1:33">
      <c r="A608" s="384"/>
      <c r="B608" s="384"/>
      <c r="C608" s="384"/>
      <c r="D608" s="388">
        <v>0</v>
      </c>
      <c r="E608" s="388">
        <v>0</v>
      </c>
      <c r="F608" s="388">
        <v>0</v>
      </c>
      <c r="G608" s="384"/>
      <c r="T608" s="385"/>
      <c r="U608" s="385"/>
      <c r="V608" s="385"/>
      <c r="W608" s="389">
        <v>0</v>
      </c>
      <c r="X608" s="389">
        <v>0</v>
      </c>
      <c r="Y608" s="389">
        <v>0</v>
      </c>
      <c r="Z608" s="149"/>
      <c r="AA608" s="149"/>
      <c r="AB608" s="149"/>
      <c r="AC608" s="149"/>
      <c r="AD608" s="149"/>
      <c r="AE608" s="149"/>
      <c r="AF608" s="149"/>
      <c r="AG608" s="149"/>
    </row>
    <row r="609" spans="1:33">
      <c r="A609" s="384"/>
      <c r="B609" s="384"/>
      <c r="C609" s="384"/>
      <c r="D609" s="384"/>
      <c r="E609" s="384"/>
      <c r="F609" s="384"/>
      <c r="G609" s="384"/>
      <c r="T609" s="385"/>
      <c r="U609" s="385"/>
      <c r="V609" s="385"/>
      <c r="W609" s="385"/>
      <c r="X609" s="385"/>
      <c r="Y609" s="385"/>
      <c r="Z609" s="149"/>
      <c r="AA609" s="149"/>
      <c r="AB609" s="149"/>
      <c r="AC609" s="149"/>
      <c r="AD609" s="149"/>
      <c r="AE609" s="149"/>
      <c r="AF609" s="149"/>
      <c r="AG609" s="149"/>
    </row>
    <row r="610" spans="1:33">
      <c r="A610" s="384"/>
      <c r="B610" s="384" t="s">
        <v>1224</v>
      </c>
      <c r="C610" s="384"/>
      <c r="D610" s="388">
        <v>0</v>
      </c>
      <c r="E610" s="388">
        <v>0</v>
      </c>
      <c r="F610" s="384"/>
      <c r="G610" s="384"/>
      <c r="T610" s="385"/>
      <c r="U610" s="385" t="s">
        <v>1224</v>
      </c>
      <c r="V610" s="385"/>
      <c r="W610" s="389">
        <v>0</v>
      </c>
      <c r="X610" s="389">
        <v>0</v>
      </c>
      <c r="Y610" s="385"/>
      <c r="Z610" s="149"/>
      <c r="AA610" s="149"/>
      <c r="AB610" s="149"/>
      <c r="AC610" s="149"/>
      <c r="AD610" s="149"/>
      <c r="AE610" s="149"/>
      <c r="AF610" s="149"/>
      <c r="AG610" s="149"/>
    </row>
    <row r="611" spans="1:33">
      <c r="A611" s="384"/>
      <c r="B611" s="384"/>
      <c r="C611" s="384"/>
      <c r="D611" s="384"/>
      <c r="E611" s="384"/>
      <c r="F611" s="384"/>
      <c r="G611" s="384"/>
      <c r="T611" s="385"/>
      <c r="U611" s="385"/>
      <c r="V611" s="385"/>
      <c r="W611" s="385"/>
      <c r="X611" s="385"/>
      <c r="Y611" s="385"/>
      <c r="Z611" s="149"/>
      <c r="AA611" s="149"/>
      <c r="AB611" s="149"/>
      <c r="AC611" s="149"/>
      <c r="AD611" s="149"/>
      <c r="AE611" s="149"/>
      <c r="AF611" s="149"/>
      <c r="AG611" s="149"/>
    </row>
    <row r="612" spans="1:33">
      <c r="A612" s="384"/>
      <c r="B612" s="384"/>
      <c r="C612" s="384"/>
      <c r="D612" s="384"/>
      <c r="E612" s="384"/>
      <c r="F612" s="384"/>
      <c r="G612" s="384"/>
      <c r="T612" s="385"/>
      <c r="U612" s="385"/>
      <c r="V612" s="385"/>
      <c r="W612" s="385"/>
      <c r="X612" s="385"/>
      <c r="Y612" s="385"/>
      <c r="Z612" s="149"/>
      <c r="AA612" s="149"/>
      <c r="AB612" s="149"/>
      <c r="AC612" s="149"/>
      <c r="AD612" s="149"/>
      <c r="AE612" s="149"/>
      <c r="AF612" s="149"/>
      <c r="AG612" s="149"/>
    </row>
    <row r="613" spans="1:33">
      <c r="A613" s="384"/>
      <c r="B613" s="384"/>
      <c r="C613" s="384" t="s">
        <v>1225</v>
      </c>
      <c r="D613" s="388">
        <v>0</v>
      </c>
      <c r="E613" s="388">
        <v>0</v>
      </c>
      <c r="F613" s="384"/>
      <c r="G613" s="384"/>
      <c r="T613" s="385"/>
      <c r="U613" s="385"/>
      <c r="V613" s="385" t="s">
        <v>1225</v>
      </c>
      <c r="W613" s="389">
        <v>0</v>
      </c>
      <c r="X613" s="389">
        <v>0</v>
      </c>
      <c r="Y613" s="385"/>
      <c r="Z613" s="149"/>
      <c r="AA613" s="149"/>
      <c r="AB613" s="149"/>
      <c r="AC613" s="149"/>
      <c r="AD613" s="149"/>
      <c r="AE613" s="149"/>
      <c r="AF613" s="149"/>
      <c r="AG613" s="149"/>
    </row>
    <row r="614" spans="1:33">
      <c r="A614" s="384"/>
      <c r="B614" s="384"/>
      <c r="C614" s="384" t="s">
        <v>1226</v>
      </c>
      <c r="D614" s="388">
        <v>0</v>
      </c>
      <c r="E614" s="388">
        <v>0</v>
      </c>
      <c r="F614" s="384"/>
      <c r="G614" s="384"/>
      <c r="T614" s="385"/>
      <c r="U614" s="385"/>
      <c r="V614" s="385" t="s">
        <v>1226</v>
      </c>
      <c r="W614" s="389">
        <v>0</v>
      </c>
      <c r="X614" s="389">
        <v>0</v>
      </c>
      <c r="Y614" s="385"/>
      <c r="Z614" s="149"/>
      <c r="AA614" s="149"/>
      <c r="AB614" s="149"/>
      <c r="AC614" s="149"/>
      <c r="AD614" s="149"/>
      <c r="AE614" s="149"/>
      <c r="AF614" s="149"/>
      <c r="AG614" s="149"/>
    </row>
    <row r="615" spans="1:33">
      <c r="A615" s="384"/>
      <c r="B615" s="384"/>
      <c r="C615" s="384"/>
      <c r="D615" s="384"/>
      <c r="E615" s="384"/>
      <c r="F615" s="384"/>
      <c r="G615" s="384"/>
      <c r="T615" s="385"/>
      <c r="U615" s="385"/>
      <c r="V615" s="385"/>
      <c r="W615" s="385"/>
      <c r="X615" s="385"/>
      <c r="Y615" s="385"/>
      <c r="Z615" s="149"/>
      <c r="AA615" s="149"/>
      <c r="AB615" s="149"/>
      <c r="AC615" s="149"/>
      <c r="AD615" s="149"/>
      <c r="AE615" s="149"/>
      <c r="AF615" s="149"/>
      <c r="AG615" s="149"/>
    </row>
    <row r="616" spans="1:33">
      <c r="A616" s="384"/>
      <c r="B616" s="384"/>
      <c r="C616" s="384"/>
      <c r="D616" s="388">
        <v>0</v>
      </c>
      <c r="E616" s="388">
        <v>0</v>
      </c>
      <c r="F616" s="384"/>
      <c r="G616" s="384"/>
      <c r="T616" s="385"/>
      <c r="U616" s="385"/>
      <c r="V616" s="385"/>
      <c r="W616" s="389">
        <v>0</v>
      </c>
      <c r="X616" s="389">
        <v>0</v>
      </c>
      <c r="Y616" s="385"/>
      <c r="Z616" s="149"/>
      <c r="AA616" s="149"/>
      <c r="AB616" s="149"/>
      <c r="AC616" s="149"/>
      <c r="AD616" s="149"/>
      <c r="AE616" s="149"/>
      <c r="AF616" s="149"/>
      <c r="AG616" s="149"/>
    </row>
    <row r="617" spans="1:33">
      <c r="T617" s="149"/>
      <c r="U617" s="149"/>
      <c r="V617" s="149"/>
      <c r="W617" s="149"/>
      <c r="X617" s="149"/>
      <c r="Y617" s="149"/>
      <c r="Z617" s="149"/>
      <c r="AA617" s="149"/>
      <c r="AB617" s="149"/>
      <c r="AC617" s="149"/>
      <c r="AD617" s="149"/>
      <c r="AE617" s="149"/>
      <c r="AF617" s="149"/>
      <c r="AG617" s="149"/>
    </row>
    <row r="618" spans="1:33">
      <c r="T618" s="149"/>
      <c r="U618" s="149"/>
      <c r="V618" s="149"/>
      <c r="W618" s="149"/>
      <c r="X618" s="149"/>
      <c r="Y618" s="149"/>
      <c r="Z618" s="149"/>
      <c r="AA618" s="149"/>
      <c r="AB618" s="149"/>
      <c r="AC618" s="149"/>
      <c r="AD618" s="149"/>
      <c r="AE618" s="149"/>
      <c r="AF618" s="149"/>
      <c r="AG618" s="149"/>
    </row>
    <row r="619" spans="1:33">
      <c r="A619" s="89" t="s">
        <v>677</v>
      </c>
      <c r="T619" s="148" t="s">
        <v>677</v>
      </c>
      <c r="U619" s="149"/>
      <c r="V619" s="149"/>
      <c r="W619" s="149"/>
      <c r="X619" s="149"/>
      <c r="Y619" s="149"/>
      <c r="Z619" s="149" t="s">
        <v>1227</v>
      </c>
      <c r="AA619" s="149"/>
      <c r="AB619" s="149"/>
      <c r="AC619" s="149"/>
      <c r="AD619" s="149"/>
      <c r="AE619" s="149"/>
      <c r="AF619" s="149"/>
      <c r="AG619" s="149"/>
    </row>
    <row r="620" spans="1:33">
      <c r="A620" s="89" t="s">
        <v>1228</v>
      </c>
      <c r="C620" s="390" t="s">
        <v>58</v>
      </c>
      <c r="D620" s="390" t="s">
        <v>962</v>
      </c>
      <c r="E620" s="390" t="s">
        <v>959</v>
      </c>
      <c r="F620" s="390" t="s">
        <v>721</v>
      </c>
      <c r="G620" s="390" t="s">
        <v>1047</v>
      </c>
      <c r="H620" s="390" t="s">
        <v>723</v>
      </c>
      <c r="I620" s="390" t="s">
        <v>749</v>
      </c>
      <c r="J620" s="390" t="s">
        <v>725</v>
      </c>
      <c r="K620" s="390" t="s">
        <v>1048</v>
      </c>
      <c r="L620" s="390" t="s">
        <v>120</v>
      </c>
      <c r="M620" s="390" t="s">
        <v>59</v>
      </c>
      <c r="N620" s="390" t="s">
        <v>728</v>
      </c>
      <c r="T620" s="148" t="s">
        <v>1228</v>
      </c>
      <c r="U620" s="149"/>
      <c r="V620" s="390" t="s">
        <v>58</v>
      </c>
      <c r="W620" s="390" t="s">
        <v>962</v>
      </c>
      <c r="X620" s="390" t="s">
        <v>959</v>
      </c>
      <c r="Y620" s="390" t="s">
        <v>721</v>
      </c>
      <c r="Z620" s="390" t="s">
        <v>1047</v>
      </c>
      <c r="AA620" s="390" t="s">
        <v>723</v>
      </c>
      <c r="AB620" s="390" t="s">
        <v>749</v>
      </c>
      <c r="AC620" s="390" t="s">
        <v>725</v>
      </c>
      <c r="AD620" s="390" t="s">
        <v>1048</v>
      </c>
      <c r="AE620" s="390" t="s">
        <v>120</v>
      </c>
      <c r="AF620" s="390" t="s">
        <v>59</v>
      </c>
      <c r="AG620" s="390" t="s">
        <v>728</v>
      </c>
    </row>
    <row r="621" spans="1:33">
      <c r="A621" s="89"/>
      <c r="C621" s="390"/>
      <c r="D621" s="390"/>
      <c r="E621" s="390"/>
      <c r="F621" s="390"/>
      <c r="G621" s="390"/>
      <c r="H621" s="390"/>
      <c r="I621" s="390"/>
      <c r="J621" s="390"/>
      <c r="K621" s="390"/>
      <c r="L621" s="390"/>
      <c r="M621" s="390"/>
      <c r="N621" s="390"/>
      <c r="T621" s="148"/>
      <c r="U621" s="149"/>
      <c r="V621" s="360"/>
      <c r="W621" s="360"/>
      <c r="X621" s="359"/>
      <c r="Y621" s="360"/>
      <c r="Z621" s="359"/>
      <c r="AA621" s="360"/>
      <c r="AB621" s="360"/>
      <c r="AC621" s="360"/>
      <c r="AD621" s="360"/>
      <c r="AE621" s="360"/>
      <c r="AF621" s="360"/>
      <c r="AG621" s="360"/>
    </row>
    <row r="622" spans="1:33">
      <c r="A622" s="3" t="s">
        <v>393</v>
      </c>
      <c r="C622" s="318">
        <v>1951919407.0953288</v>
      </c>
      <c r="D622" s="318">
        <v>35126743.700312734</v>
      </c>
      <c r="E622" s="318">
        <v>320697886.60701048</v>
      </c>
      <c r="F622" s="318">
        <v>53895303.609788612</v>
      </c>
      <c r="G622" s="318">
        <v>0</v>
      </c>
      <c r="H622" s="318">
        <v>269026961.27641439</v>
      </c>
      <c r="I622" s="318">
        <v>932350984.50009906</v>
      </c>
      <c r="J622" s="318">
        <v>156085699.75022283</v>
      </c>
      <c r="K622" s="318">
        <v>70959300.796026766</v>
      </c>
      <c r="L622" s="318">
        <v>12913612.815038802</v>
      </c>
      <c r="M622" s="318">
        <v>105824777.15951146</v>
      </c>
      <c r="N622" s="318">
        <v>-4961863.1190961692</v>
      </c>
      <c r="T622" s="149" t="s">
        <v>393</v>
      </c>
      <c r="U622" s="149"/>
      <c r="V622" s="318">
        <v>1951919407.0953288</v>
      </c>
      <c r="W622" s="318">
        <v>35126743.700312734</v>
      </c>
      <c r="X622" s="318">
        <v>320697886.60701048</v>
      </c>
      <c r="Y622" s="318">
        <v>53895303.609788612</v>
      </c>
      <c r="Z622" s="318">
        <v>0</v>
      </c>
      <c r="AA622" s="318">
        <v>269026961.27641439</v>
      </c>
      <c r="AB622" s="318">
        <v>932350984.50009906</v>
      </c>
      <c r="AC622" s="318">
        <v>156085699.75022286</v>
      </c>
      <c r="AD622" s="318">
        <v>70959300.796026751</v>
      </c>
      <c r="AE622" s="318">
        <v>12913612.815038802</v>
      </c>
      <c r="AF622" s="318">
        <v>105824777.15951146</v>
      </c>
      <c r="AG622" s="318">
        <v>-4961863.1190961692</v>
      </c>
    </row>
    <row r="623" spans="1:33">
      <c r="A623" s="3" t="s">
        <v>1229</v>
      </c>
      <c r="C623" s="360"/>
      <c r="D623" s="360"/>
      <c r="E623" s="360"/>
      <c r="F623" s="360"/>
      <c r="G623" s="360"/>
      <c r="H623" s="360"/>
      <c r="I623" s="360"/>
      <c r="J623" s="360"/>
      <c r="K623" s="360"/>
      <c r="L623" s="360"/>
      <c r="M623" s="360"/>
      <c r="N623" s="360"/>
      <c r="T623" s="149" t="s">
        <v>1229</v>
      </c>
      <c r="U623" s="149"/>
      <c r="V623" s="360"/>
      <c r="W623" s="360"/>
      <c r="X623" s="360"/>
      <c r="Y623" s="360"/>
      <c r="Z623" s="360"/>
      <c r="AA623" s="360"/>
      <c r="AB623" s="360"/>
      <c r="AC623" s="360"/>
      <c r="AD623" s="360"/>
      <c r="AE623" s="360"/>
      <c r="AF623" s="360"/>
      <c r="AG623" s="360"/>
    </row>
    <row r="624" spans="1:33">
      <c r="A624" s="3">
        <v>419</v>
      </c>
      <c r="B624" s="57" t="s">
        <v>680</v>
      </c>
      <c r="C624" s="391">
        <v>0</v>
      </c>
      <c r="D624" s="360">
        <v>0</v>
      </c>
      <c r="E624" s="360">
        <v>0</v>
      </c>
      <c r="F624" s="360">
        <v>0</v>
      </c>
      <c r="G624" s="360">
        <v>0</v>
      </c>
      <c r="H624" s="360">
        <v>0</v>
      </c>
      <c r="I624" s="360">
        <v>0</v>
      </c>
      <c r="J624" s="360">
        <v>0</v>
      </c>
      <c r="K624" s="360">
        <v>0</v>
      </c>
      <c r="L624" s="360">
        <v>0</v>
      </c>
      <c r="M624" s="318">
        <v>0</v>
      </c>
      <c r="N624" s="360">
        <v>0</v>
      </c>
      <c r="T624" s="149">
        <v>419</v>
      </c>
      <c r="U624" s="235" t="s">
        <v>680</v>
      </c>
      <c r="V624" s="391">
        <v>0</v>
      </c>
      <c r="W624" s="391"/>
      <c r="X624" s="391"/>
      <c r="Y624" s="391"/>
      <c r="Z624" s="391"/>
      <c r="AA624" s="391"/>
      <c r="AB624" s="391"/>
      <c r="AC624" s="391"/>
      <c r="AD624" s="391"/>
      <c r="AE624" s="391"/>
      <c r="AF624" s="391"/>
      <c r="AG624" s="391"/>
    </row>
    <row r="625" spans="1:33">
      <c r="A625" s="3">
        <v>432</v>
      </c>
      <c r="B625" s="57" t="s">
        <v>680</v>
      </c>
      <c r="C625" s="391">
        <v>0</v>
      </c>
      <c r="D625" s="360">
        <v>0</v>
      </c>
      <c r="E625" s="360">
        <v>0</v>
      </c>
      <c r="F625" s="360">
        <v>0</v>
      </c>
      <c r="G625" s="360">
        <v>0</v>
      </c>
      <c r="H625" s="360">
        <v>0</v>
      </c>
      <c r="I625" s="360">
        <v>0</v>
      </c>
      <c r="J625" s="360">
        <v>0</v>
      </c>
      <c r="K625" s="360">
        <v>0</v>
      </c>
      <c r="L625" s="360">
        <v>0</v>
      </c>
      <c r="M625" s="318">
        <v>0</v>
      </c>
      <c r="N625" s="360">
        <v>0</v>
      </c>
      <c r="T625" s="149">
        <v>432</v>
      </c>
      <c r="U625" s="235" t="s">
        <v>680</v>
      </c>
      <c r="V625" s="391">
        <v>0</v>
      </c>
      <c r="W625" s="391"/>
      <c r="X625" s="391"/>
      <c r="Y625" s="391"/>
      <c r="Z625" s="391"/>
      <c r="AA625" s="391"/>
      <c r="AB625" s="391"/>
      <c r="AC625" s="391"/>
      <c r="AD625" s="391"/>
      <c r="AE625" s="391"/>
      <c r="AF625" s="391"/>
      <c r="AG625" s="391"/>
    </row>
    <row r="626" spans="1:33">
      <c r="A626" s="3">
        <v>40910</v>
      </c>
      <c r="B626" s="57" t="s">
        <v>680</v>
      </c>
      <c r="C626" s="391">
        <v>0</v>
      </c>
      <c r="D626" s="360">
        <v>0</v>
      </c>
      <c r="E626" s="360">
        <v>0</v>
      </c>
      <c r="F626" s="360">
        <v>0</v>
      </c>
      <c r="G626" s="360">
        <v>0</v>
      </c>
      <c r="H626" s="360">
        <v>0</v>
      </c>
      <c r="I626" s="360">
        <v>0</v>
      </c>
      <c r="J626" s="360">
        <v>0</v>
      </c>
      <c r="K626" s="360">
        <v>0</v>
      </c>
      <c r="L626" s="360">
        <v>0</v>
      </c>
      <c r="M626" s="318">
        <v>0</v>
      </c>
      <c r="N626" s="360">
        <v>0</v>
      </c>
      <c r="T626" s="149">
        <v>40910</v>
      </c>
      <c r="U626" s="235" t="s">
        <v>680</v>
      </c>
      <c r="V626" s="391">
        <v>0</v>
      </c>
      <c r="W626" s="391"/>
      <c r="X626" s="391"/>
      <c r="Y626" s="391"/>
      <c r="Z626" s="391"/>
      <c r="AA626" s="391"/>
      <c r="AB626" s="391"/>
      <c r="AC626" s="391"/>
      <c r="AD626" s="391"/>
      <c r="AE626" s="391"/>
      <c r="AF626" s="391"/>
      <c r="AG626" s="391"/>
    </row>
    <row r="627" spans="1:33">
      <c r="A627" s="138" t="s">
        <v>372</v>
      </c>
      <c r="B627" s="57" t="s">
        <v>680</v>
      </c>
      <c r="C627" s="391">
        <v>0</v>
      </c>
      <c r="D627" s="360">
        <v>0</v>
      </c>
      <c r="E627" s="360">
        <v>0</v>
      </c>
      <c r="F627" s="360">
        <v>0</v>
      </c>
      <c r="G627" s="360">
        <v>0</v>
      </c>
      <c r="H627" s="360">
        <v>0</v>
      </c>
      <c r="I627" s="360">
        <v>0</v>
      </c>
      <c r="J627" s="360">
        <v>0</v>
      </c>
      <c r="K627" s="360">
        <v>0</v>
      </c>
      <c r="L627" s="360">
        <v>0</v>
      </c>
      <c r="M627" s="318">
        <v>0</v>
      </c>
      <c r="N627" s="360">
        <v>0</v>
      </c>
      <c r="T627" s="306" t="s">
        <v>372</v>
      </c>
      <c r="U627" s="235" t="s">
        <v>680</v>
      </c>
      <c r="V627" s="391">
        <v>0</v>
      </c>
      <c r="W627" s="391"/>
      <c r="X627" s="391"/>
      <c r="Y627" s="391"/>
      <c r="Z627" s="391"/>
      <c r="AA627" s="391"/>
      <c r="AB627" s="391"/>
      <c r="AC627" s="391"/>
      <c r="AD627" s="391"/>
      <c r="AE627" s="391"/>
      <c r="AF627" s="391"/>
      <c r="AG627" s="391"/>
    </row>
    <row r="628" spans="1:33">
      <c r="A628" s="138" t="s">
        <v>1230</v>
      </c>
      <c r="B628" s="57" t="s">
        <v>680</v>
      </c>
      <c r="C628" s="318"/>
      <c r="D628" s="360"/>
      <c r="E628" s="360"/>
      <c r="F628" s="360"/>
      <c r="G628" s="360"/>
      <c r="H628" s="360"/>
      <c r="I628" s="360"/>
      <c r="J628" s="360"/>
      <c r="K628" s="360"/>
      <c r="L628" s="360"/>
      <c r="M628" s="360"/>
      <c r="N628" s="360"/>
      <c r="T628" s="306" t="s">
        <v>1230</v>
      </c>
      <c r="U628" s="235" t="s">
        <v>680</v>
      </c>
      <c r="V628" s="360"/>
      <c r="W628" s="360"/>
      <c r="X628" s="360"/>
      <c r="Y628" s="360"/>
      <c r="Z628" s="360"/>
      <c r="AA628" s="360"/>
      <c r="AB628" s="360"/>
      <c r="AC628" s="360"/>
      <c r="AD628" s="360"/>
      <c r="AE628" s="360"/>
      <c r="AF628" s="360"/>
      <c r="AG628" s="360"/>
    </row>
    <row r="629" spans="1:33">
      <c r="C629" s="360"/>
      <c r="D629" s="360"/>
      <c r="E629" s="360"/>
      <c r="F629" s="360"/>
      <c r="G629" s="360"/>
      <c r="H629" s="360"/>
      <c r="I629" s="360"/>
      <c r="J629" s="360"/>
      <c r="K629" s="360"/>
      <c r="L629" s="360"/>
      <c r="M629" s="360"/>
      <c r="N629" s="360"/>
      <c r="T629" s="149"/>
      <c r="U629" s="149"/>
      <c r="V629" s="360"/>
      <c r="W629" s="360"/>
      <c r="X629" s="360"/>
      <c r="Y629" s="360"/>
      <c r="Z629" s="360"/>
      <c r="AA629" s="360"/>
      <c r="AB629" s="360"/>
      <c r="AC629" s="360"/>
      <c r="AD629" s="360"/>
      <c r="AE629" s="360"/>
      <c r="AF629" s="360"/>
      <c r="AG629" s="360"/>
    </row>
    <row r="630" spans="1:33" ht="12.75" thickBot="1">
      <c r="A630" s="3" t="s">
        <v>1231</v>
      </c>
      <c r="C630" s="333">
        <v>1951919407.0953288</v>
      </c>
      <c r="D630" s="333">
        <v>35126743.700312734</v>
      </c>
      <c r="E630" s="333">
        <v>320697886.60701048</v>
      </c>
      <c r="F630" s="333">
        <v>53895303.609788612</v>
      </c>
      <c r="G630" s="333">
        <v>0</v>
      </c>
      <c r="H630" s="333">
        <v>269026961.27641439</v>
      </c>
      <c r="I630" s="333">
        <v>932350984.50009906</v>
      </c>
      <c r="J630" s="333">
        <v>156085699.75022283</v>
      </c>
      <c r="K630" s="333">
        <v>70959300.796026766</v>
      </c>
      <c r="L630" s="333">
        <v>12913612.815038802</v>
      </c>
      <c r="M630" s="333">
        <v>105824777.15951146</v>
      </c>
      <c r="N630" s="333">
        <v>-4961863.1190961692</v>
      </c>
      <c r="T630" s="149" t="s">
        <v>1231</v>
      </c>
      <c r="U630" s="149"/>
      <c r="V630" s="333">
        <v>1951919407.0953288</v>
      </c>
      <c r="W630" s="333">
        <v>35126743.700312734</v>
      </c>
      <c r="X630" s="333">
        <v>320697886.60701048</v>
      </c>
      <c r="Y630" s="333">
        <v>53895303.609788612</v>
      </c>
      <c r="Z630" s="333">
        <v>0</v>
      </c>
      <c r="AA630" s="333">
        <v>269026961.27641439</v>
      </c>
      <c r="AB630" s="333">
        <v>932350984.50009906</v>
      </c>
      <c r="AC630" s="333">
        <v>156085699.75022286</v>
      </c>
      <c r="AD630" s="333">
        <v>70959300.796026751</v>
      </c>
      <c r="AE630" s="333">
        <v>12913612.815038802</v>
      </c>
      <c r="AF630" s="333">
        <v>105824777.15951146</v>
      </c>
      <c r="AG630" s="333">
        <v>-4961863.1190961692</v>
      </c>
    </row>
    <row r="631" spans="1:33" ht="12.75" thickTop="1">
      <c r="E631" s="191"/>
      <c r="G631" s="191"/>
      <c r="T631" s="149"/>
      <c r="U631" s="149"/>
      <c r="V631" s="288"/>
      <c r="W631" s="149"/>
      <c r="X631" s="283"/>
      <c r="Y631" s="149"/>
      <c r="Z631" s="283"/>
      <c r="AA631" s="149"/>
      <c r="AB631" s="149"/>
      <c r="AC631" s="149"/>
      <c r="AD631" s="149"/>
      <c r="AE631" s="149"/>
      <c r="AF631" s="149"/>
      <c r="AG631" s="149"/>
    </row>
    <row r="632" spans="1:33">
      <c r="A632" s="89" t="s">
        <v>1232</v>
      </c>
      <c r="C632" s="335">
        <v>1</v>
      </c>
      <c r="D632" s="335">
        <v>1.7996001050363652E-2</v>
      </c>
      <c r="E632" s="335">
        <v>0.16429873356515487</v>
      </c>
      <c r="F632" s="335">
        <v>2.7611438983534041E-2</v>
      </c>
      <c r="G632" s="335">
        <v>0</v>
      </c>
      <c r="H632" s="335">
        <v>0.13782687968493337</v>
      </c>
      <c r="I632" s="335">
        <v>0.47765854528161084</v>
      </c>
      <c r="J632" s="335">
        <v>7.9965237900111646E-2</v>
      </c>
      <c r="K632" s="335">
        <v>3.6353601761469255E-2</v>
      </c>
      <c r="L632" s="335">
        <v>6.6158534866230367E-3</v>
      </c>
      <c r="M632" s="335">
        <v>5.4215751313723755E-2</v>
      </c>
      <c r="N632" s="335">
        <v>-2.5420430275243629E-3</v>
      </c>
      <c r="O632" s="155"/>
      <c r="T632" s="148" t="s">
        <v>1232</v>
      </c>
      <c r="U632" s="149"/>
      <c r="V632" s="335">
        <v>1.0000000000000004</v>
      </c>
      <c r="W632" s="335">
        <v>1.7996001050363652E-2</v>
      </c>
      <c r="X632" s="335">
        <v>0.16429873356515487</v>
      </c>
      <c r="Y632" s="335">
        <v>2.7611438983534041E-2</v>
      </c>
      <c r="Z632" s="335">
        <v>0</v>
      </c>
      <c r="AA632" s="335">
        <v>0.13782687968493337</v>
      </c>
      <c r="AB632" s="335">
        <v>0.47765854528161084</v>
      </c>
      <c r="AC632" s="335">
        <v>7.996523790011166E-2</v>
      </c>
      <c r="AD632" s="335">
        <v>3.6353601761469248E-2</v>
      </c>
      <c r="AE632" s="335">
        <v>6.6158534866230367E-3</v>
      </c>
      <c r="AF632" s="335">
        <v>5.4215751313723755E-2</v>
      </c>
      <c r="AG632" s="335">
        <v>-2.5420430275243629E-3</v>
      </c>
    </row>
    <row r="633" spans="1:33">
      <c r="T633" s="149"/>
      <c r="U633" s="149"/>
      <c r="V633" s="149"/>
      <c r="W633" s="149"/>
      <c r="X633" s="149"/>
      <c r="Y633" s="149"/>
      <c r="Z633" s="149"/>
      <c r="AA633" s="149"/>
      <c r="AB633" s="149"/>
      <c r="AC633" s="149"/>
      <c r="AD633" s="149"/>
      <c r="AE633" s="149"/>
      <c r="AF633" s="149"/>
      <c r="AG633" s="149"/>
    </row>
    <row r="634" spans="1:33">
      <c r="T634" s="149"/>
      <c r="U634" s="149"/>
      <c r="V634" s="149"/>
      <c r="W634" s="149"/>
      <c r="X634" s="149"/>
      <c r="Y634" s="149"/>
      <c r="Z634" s="149"/>
      <c r="AA634" s="149"/>
      <c r="AB634" s="149"/>
      <c r="AC634" s="149"/>
      <c r="AD634" s="149"/>
      <c r="AE634" s="149"/>
      <c r="AF634" s="149"/>
      <c r="AG634" s="149"/>
    </row>
    <row r="635" spans="1:33">
      <c r="G635" s="75"/>
      <c r="T635" s="149"/>
      <c r="U635" s="149"/>
      <c r="V635" s="149"/>
      <c r="W635" s="149"/>
      <c r="X635" s="149"/>
      <c r="Y635" s="149"/>
      <c r="Z635" s="232"/>
      <c r="AA635" s="149"/>
      <c r="AB635" s="149"/>
      <c r="AC635" s="149"/>
      <c r="AD635" s="149"/>
      <c r="AE635" s="149"/>
      <c r="AF635" s="149"/>
      <c r="AG635" s="149"/>
    </row>
    <row r="636" spans="1:33">
      <c r="T636" s="149"/>
      <c r="U636" s="149"/>
      <c r="V636" s="149"/>
      <c r="W636" s="149"/>
      <c r="X636" s="149"/>
      <c r="Y636" s="149"/>
      <c r="Z636" s="149"/>
      <c r="AA636" s="149"/>
      <c r="AB636" s="149"/>
      <c r="AC636" s="149"/>
      <c r="AD636" s="149"/>
      <c r="AE636" s="149"/>
      <c r="AF636" s="149"/>
      <c r="AG636" s="149"/>
    </row>
    <row r="637" spans="1:33">
      <c r="A637" s="89" t="s">
        <v>1233</v>
      </c>
      <c r="C637" s="278" t="s">
        <v>58</v>
      </c>
      <c r="D637" s="278" t="s">
        <v>962</v>
      </c>
      <c r="E637" s="278" t="s">
        <v>959</v>
      </c>
      <c r="F637" s="278" t="s">
        <v>721</v>
      </c>
      <c r="G637" s="278" t="s">
        <v>1047</v>
      </c>
      <c r="H637" s="278" t="s">
        <v>723</v>
      </c>
      <c r="I637" s="278" t="s">
        <v>749</v>
      </c>
      <c r="J637" s="278" t="s">
        <v>725</v>
      </c>
      <c r="K637" s="278" t="s">
        <v>1048</v>
      </c>
      <c r="L637" s="278" t="s">
        <v>120</v>
      </c>
      <c r="M637" s="278" t="s">
        <v>59</v>
      </c>
      <c r="N637" s="278" t="s">
        <v>728</v>
      </c>
      <c r="T637" s="148" t="s">
        <v>1233</v>
      </c>
      <c r="U637" s="149"/>
      <c r="V637" s="280" t="s">
        <v>58</v>
      </c>
      <c r="W637" s="280" t="s">
        <v>962</v>
      </c>
      <c r="X637" s="280" t="s">
        <v>959</v>
      </c>
      <c r="Y637" s="280" t="s">
        <v>721</v>
      </c>
      <c r="Z637" s="280" t="s">
        <v>1047</v>
      </c>
      <c r="AA637" s="280" t="s">
        <v>723</v>
      </c>
      <c r="AB637" s="280" t="s">
        <v>749</v>
      </c>
      <c r="AC637" s="280" t="s">
        <v>725</v>
      </c>
      <c r="AD637" s="280" t="s">
        <v>1048</v>
      </c>
      <c r="AE637" s="280" t="s">
        <v>120</v>
      </c>
      <c r="AF637" s="280" t="s">
        <v>59</v>
      </c>
      <c r="AG637" s="280" t="s">
        <v>728</v>
      </c>
    </row>
    <row r="638" spans="1:33">
      <c r="T638" s="149"/>
      <c r="U638" s="149"/>
      <c r="V638" s="149"/>
      <c r="W638" s="149"/>
      <c r="X638" s="149"/>
      <c r="Y638" s="149"/>
      <c r="Z638" s="149"/>
      <c r="AA638" s="149"/>
      <c r="AB638" s="149"/>
      <c r="AC638" s="149"/>
      <c r="AD638" s="149"/>
      <c r="AE638" s="149"/>
      <c r="AF638" s="149"/>
      <c r="AG638" s="149"/>
    </row>
    <row r="639" spans="1:33">
      <c r="A639" s="3" t="s">
        <v>1234</v>
      </c>
      <c r="T639" s="149" t="s">
        <v>1234</v>
      </c>
      <c r="U639" s="149"/>
      <c r="V639" s="149"/>
      <c r="W639" s="149"/>
      <c r="X639" s="149"/>
      <c r="Y639" s="149"/>
      <c r="Z639" s="149"/>
      <c r="AA639" s="149"/>
      <c r="AB639" s="149"/>
      <c r="AC639" s="149"/>
      <c r="AD639" s="149"/>
      <c r="AE639" s="149"/>
      <c r="AF639" s="149"/>
      <c r="AG639" s="149"/>
    </row>
    <row r="640" spans="1:33">
      <c r="A640" s="3" t="s">
        <v>1235</v>
      </c>
      <c r="C640" s="392">
        <v>16918976</v>
      </c>
      <c r="D640" s="54"/>
      <c r="T640" s="149" t="s">
        <v>1235</v>
      </c>
      <c r="U640" s="149"/>
      <c r="V640" s="392">
        <v>16918976</v>
      </c>
      <c r="W640" s="288"/>
      <c r="X640" s="149"/>
      <c r="Y640" s="149"/>
      <c r="Z640" s="149"/>
      <c r="AA640" s="149"/>
      <c r="AB640" s="149"/>
      <c r="AC640" s="149"/>
      <c r="AD640" s="149"/>
      <c r="AE640" s="149"/>
      <c r="AF640" s="149"/>
      <c r="AG640" s="149"/>
    </row>
    <row r="641" spans="1:33">
      <c r="A641" s="3" t="s">
        <v>1236</v>
      </c>
      <c r="C641" s="392">
        <v>17094202</v>
      </c>
      <c r="D641" s="54"/>
      <c r="T641" s="149" t="s">
        <v>1236</v>
      </c>
      <c r="U641" s="149"/>
      <c r="V641" s="392">
        <v>17094202</v>
      </c>
      <c r="W641" s="288"/>
      <c r="X641" s="149"/>
      <c r="Y641" s="149"/>
      <c r="Z641" s="149"/>
      <c r="AA641" s="149"/>
      <c r="AB641" s="149"/>
      <c r="AC641" s="149"/>
      <c r="AD641" s="149"/>
      <c r="AE641" s="149"/>
      <c r="AF641" s="149"/>
      <c r="AG641" s="149"/>
    </row>
    <row r="642" spans="1:33">
      <c r="A642" s="3" t="s">
        <v>1224</v>
      </c>
      <c r="B642" s="3" t="s">
        <v>634</v>
      </c>
      <c r="C642" s="67">
        <v>17006589</v>
      </c>
      <c r="D642" s="67">
        <v>725632.8064312489</v>
      </c>
      <c r="E642" s="67">
        <v>12454469.273181776</v>
      </c>
      <c r="F642" s="67">
        <v>3826486.9203869714</v>
      </c>
      <c r="G642" s="67">
        <v>0</v>
      </c>
      <c r="H642" s="67">
        <v>0</v>
      </c>
      <c r="I642" s="67">
        <v>0</v>
      </c>
      <c r="J642" s="67">
        <v>0</v>
      </c>
      <c r="K642" s="67">
        <v>0</v>
      </c>
      <c r="L642" s="67">
        <v>0</v>
      </c>
      <c r="M642" s="67">
        <v>0</v>
      </c>
      <c r="N642" s="67">
        <v>0</v>
      </c>
      <c r="T642" s="149" t="s">
        <v>1224</v>
      </c>
      <c r="U642" s="149" t="s">
        <v>634</v>
      </c>
      <c r="V642" s="289">
        <v>17006589</v>
      </c>
      <c r="W642" s="289">
        <v>725632.8064312489</v>
      </c>
      <c r="X642" s="289">
        <v>12454469.273181776</v>
      </c>
      <c r="Y642" s="289">
        <v>3826486.9203869714</v>
      </c>
      <c r="Z642" s="289">
        <v>0</v>
      </c>
      <c r="AA642" s="289">
        <v>0</v>
      </c>
      <c r="AB642" s="289">
        <v>0</v>
      </c>
      <c r="AC642" s="289">
        <v>0</v>
      </c>
      <c r="AD642" s="289">
        <v>0</v>
      </c>
      <c r="AE642" s="289">
        <v>0</v>
      </c>
      <c r="AF642" s="289">
        <v>0</v>
      </c>
      <c r="AG642" s="289">
        <v>0</v>
      </c>
    </row>
    <row r="643" spans="1:33">
      <c r="C643" s="54"/>
      <c r="D643" s="54"/>
      <c r="T643" s="149"/>
      <c r="U643" s="149"/>
      <c r="V643" s="288"/>
      <c r="W643" s="288"/>
      <c r="X643" s="149"/>
      <c r="Y643" s="149"/>
      <c r="Z643" s="149"/>
      <c r="AA643" s="149"/>
      <c r="AB643" s="149"/>
      <c r="AC643" s="149"/>
      <c r="AD643" s="149"/>
      <c r="AE643" s="149"/>
      <c r="AF643" s="149"/>
      <c r="AG643" s="149"/>
    </row>
    <row r="644" spans="1:33">
      <c r="A644" s="3" t="s">
        <v>1237</v>
      </c>
      <c r="C644" s="392">
        <v>-7851432</v>
      </c>
      <c r="D644" s="54"/>
      <c r="T644" s="149" t="s">
        <v>1237</v>
      </c>
      <c r="U644" s="149"/>
      <c r="V644" s="392">
        <v>-7851432</v>
      </c>
      <c r="W644" s="288"/>
      <c r="X644" s="149"/>
      <c r="Y644" s="149"/>
      <c r="Z644" s="149"/>
      <c r="AA644" s="149"/>
      <c r="AB644" s="149"/>
      <c r="AC644" s="149"/>
      <c r="AD644" s="149"/>
      <c r="AE644" s="149"/>
      <c r="AF644" s="149"/>
      <c r="AG644" s="149"/>
    </row>
    <row r="645" spans="1:33">
      <c r="A645" s="3" t="s">
        <v>1238</v>
      </c>
      <c r="C645" s="392">
        <v>-8434030</v>
      </c>
      <c r="D645" s="54"/>
      <c r="T645" s="149" t="s">
        <v>1238</v>
      </c>
      <c r="U645" s="149"/>
      <c r="V645" s="392">
        <v>-8434030</v>
      </c>
      <c r="W645" s="288"/>
      <c r="X645" s="149"/>
      <c r="Y645" s="149"/>
      <c r="Z645" s="149"/>
      <c r="AA645" s="149"/>
      <c r="AB645" s="149"/>
      <c r="AC645" s="149"/>
      <c r="AD645" s="149"/>
      <c r="AE645" s="149"/>
      <c r="AF645" s="149"/>
      <c r="AG645" s="149"/>
    </row>
    <row r="646" spans="1:33">
      <c r="A646" s="3" t="s">
        <v>1224</v>
      </c>
      <c r="B646" s="3" t="s">
        <v>634</v>
      </c>
      <c r="C646" s="67">
        <v>-8142731</v>
      </c>
      <c r="D646" s="67">
        <v>-347431.97166373162</v>
      </c>
      <c r="E646" s="67">
        <v>-5963182.4488311382</v>
      </c>
      <c r="F646" s="67">
        <v>-1832116.5795051274</v>
      </c>
      <c r="G646" s="67">
        <v>0</v>
      </c>
      <c r="H646" s="67">
        <v>0</v>
      </c>
      <c r="I646" s="67">
        <v>0</v>
      </c>
      <c r="J646" s="67">
        <v>0</v>
      </c>
      <c r="K646" s="67">
        <v>0</v>
      </c>
      <c r="L646" s="67">
        <v>0</v>
      </c>
      <c r="M646" s="67">
        <v>0</v>
      </c>
      <c r="N646" s="67">
        <v>0</v>
      </c>
      <c r="T646" s="149" t="s">
        <v>1224</v>
      </c>
      <c r="U646" s="149" t="s">
        <v>634</v>
      </c>
      <c r="V646" s="289">
        <v>-8142731</v>
      </c>
      <c r="W646" s="289">
        <v>-347431.97166373162</v>
      </c>
      <c r="X646" s="289">
        <v>-5963182.4488311382</v>
      </c>
      <c r="Y646" s="289">
        <v>-1832116.5795051274</v>
      </c>
      <c r="Z646" s="289">
        <v>0</v>
      </c>
      <c r="AA646" s="289">
        <v>0</v>
      </c>
      <c r="AB646" s="289">
        <v>0</v>
      </c>
      <c r="AC646" s="289">
        <v>0</v>
      </c>
      <c r="AD646" s="289">
        <v>0</v>
      </c>
      <c r="AE646" s="289">
        <v>0</v>
      </c>
      <c r="AF646" s="289">
        <v>0</v>
      </c>
      <c r="AG646" s="289">
        <v>0</v>
      </c>
    </row>
    <row r="647" spans="1:33">
      <c r="C647" s="54"/>
      <c r="D647" s="54"/>
      <c r="T647" s="149"/>
      <c r="U647" s="149"/>
      <c r="V647" s="288"/>
      <c r="W647" s="288"/>
      <c r="X647" s="149"/>
      <c r="Y647" s="149"/>
      <c r="Z647" s="149"/>
      <c r="AA647" s="149"/>
      <c r="AB647" s="149"/>
      <c r="AC647" s="149"/>
      <c r="AD647" s="149"/>
      <c r="AE647" s="149"/>
      <c r="AF647" s="149"/>
      <c r="AG647" s="149"/>
    </row>
    <row r="648" spans="1:33">
      <c r="A648" s="3" t="s">
        <v>1239</v>
      </c>
      <c r="C648" s="54"/>
      <c r="D648" s="54"/>
      <c r="T648" s="149" t="s">
        <v>1239</v>
      </c>
      <c r="U648" s="149"/>
      <c r="V648" s="288"/>
      <c r="W648" s="288"/>
      <c r="X648" s="149"/>
      <c r="Y648" s="149"/>
      <c r="Z648" s="149"/>
      <c r="AA648" s="149"/>
      <c r="AB648" s="149"/>
      <c r="AC648" s="149"/>
      <c r="AD648" s="149"/>
      <c r="AE648" s="149"/>
      <c r="AF648" s="149"/>
      <c r="AG648" s="149"/>
    </row>
    <row r="649" spans="1:33">
      <c r="A649" s="3" t="s">
        <v>1235</v>
      </c>
      <c r="C649" s="392">
        <v>4284960</v>
      </c>
      <c r="D649" s="54"/>
      <c r="T649" s="149" t="s">
        <v>1235</v>
      </c>
      <c r="U649" s="149"/>
      <c r="V649" s="392">
        <v>4284960</v>
      </c>
      <c r="W649" s="288"/>
      <c r="X649" s="149"/>
      <c r="Y649" s="149"/>
      <c r="Z649" s="149"/>
      <c r="AA649" s="149"/>
      <c r="AB649" s="149"/>
      <c r="AC649" s="149"/>
      <c r="AD649" s="149"/>
      <c r="AE649" s="149"/>
      <c r="AF649" s="149"/>
      <c r="AG649" s="149"/>
    </row>
    <row r="650" spans="1:33">
      <c r="A650" s="3" t="s">
        <v>1236</v>
      </c>
      <c r="C650" s="392">
        <v>3485613</v>
      </c>
      <c r="D650" s="54"/>
      <c r="T650" s="149" t="s">
        <v>1236</v>
      </c>
      <c r="U650" s="149"/>
      <c r="V650" s="392">
        <v>3485613</v>
      </c>
      <c r="W650" s="288"/>
      <c r="X650" s="149"/>
      <c r="Y650" s="149"/>
      <c r="Z650" s="149"/>
      <c r="AA650" s="149"/>
      <c r="AB650" s="149"/>
      <c r="AC650" s="149"/>
      <c r="AD650" s="149"/>
      <c r="AE650" s="149"/>
      <c r="AF650" s="149"/>
      <c r="AG650" s="149"/>
    </row>
    <row r="651" spans="1:33">
      <c r="A651" s="3" t="s">
        <v>1224</v>
      </c>
      <c r="B651" s="3" t="s">
        <v>634</v>
      </c>
      <c r="C651" s="67">
        <v>3885286.5</v>
      </c>
      <c r="D651" s="67">
        <v>165776.41446997071</v>
      </c>
      <c r="E651" s="67">
        <v>2845319.6188699547</v>
      </c>
      <c r="F651" s="67">
        <v>874190.46666007361</v>
      </c>
      <c r="G651" s="67">
        <v>0</v>
      </c>
      <c r="H651" s="67">
        <v>0</v>
      </c>
      <c r="I651" s="67">
        <v>0</v>
      </c>
      <c r="J651" s="67">
        <v>0</v>
      </c>
      <c r="K651" s="67">
        <v>0</v>
      </c>
      <c r="L651" s="67">
        <v>0</v>
      </c>
      <c r="M651" s="67">
        <v>0</v>
      </c>
      <c r="N651" s="67">
        <v>0</v>
      </c>
      <c r="T651" s="149" t="s">
        <v>1224</v>
      </c>
      <c r="U651" s="149" t="s">
        <v>634</v>
      </c>
      <c r="V651" s="289">
        <v>3885286.5</v>
      </c>
      <c r="W651" s="289">
        <v>165776.41446997071</v>
      </c>
      <c r="X651" s="289">
        <v>2845319.6188699547</v>
      </c>
      <c r="Y651" s="289">
        <v>874190.46666007361</v>
      </c>
      <c r="Z651" s="289">
        <v>0</v>
      </c>
      <c r="AA651" s="289">
        <v>0</v>
      </c>
      <c r="AB651" s="289">
        <v>0</v>
      </c>
      <c r="AC651" s="289">
        <v>0</v>
      </c>
      <c r="AD651" s="289">
        <v>0</v>
      </c>
      <c r="AE651" s="289">
        <v>0</v>
      </c>
      <c r="AF651" s="289">
        <v>0</v>
      </c>
      <c r="AG651" s="289">
        <v>0</v>
      </c>
    </row>
    <row r="652" spans="1:33">
      <c r="C652" s="54"/>
      <c r="D652" s="54"/>
      <c r="T652" s="149"/>
      <c r="U652" s="149"/>
      <c r="V652" s="288"/>
      <c r="W652" s="288"/>
      <c r="X652" s="149"/>
      <c r="Y652" s="149"/>
      <c r="Z652" s="149"/>
      <c r="AA652" s="149"/>
      <c r="AB652" s="149"/>
      <c r="AC652" s="149"/>
      <c r="AD652" s="149"/>
      <c r="AE652" s="149"/>
      <c r="AF652" s="149"/>
      <c r="AG652" s="149"/>
    </row>
    <row r="653" spans="1:33">
      <c r="A653" s="3" t="s">
        <v>1237</v>
      </c>
      <c r="C653" s="392">
        <v>-129394</v>
      </c>
      <c r="D653" s="54"/>
      <c r="T653" s="149" t="s">
        <v>1237</v>
      </c>
      <c r="U653" s="149"/>
      <c r="V653" s="392">
        <v>-129394</v>
      </c>
      <c r="W653" s="288"/>
      <c r="X653" s="149"/>
      <c r="Y653" s="149"/>
      <c r="Z653" s="149"/>
      <c r="AA653" s="149"/>
      <c r="AB653" s="149"/>
      <c r="AC653" s="149"/>
      <c r="AD653" s="149"/>
      <c r="AE653" s="149"/>
      <c r="AF653" s="149"/>
      <c r="AG653" s="149"/>
    </row>
    <row r="654" spans="1:33">
      <c r="A654" s="3" t="s">
        <v>1238</v>
      </c>
      <c r="C654" s="392">
        <v>-240609</v>
      </c>
      <c r="D654" s="54"/>
      <c r="T654" s="149" t="s">
        <v>1238</v>
      </c>
      <c r="U654" s="149"/>
      <c r="V654" s="392">
        <v>-240609</v>
      </c>
      <c r="W654" s="288"/>
      <c r="X654" s="149"/>
      <c r="Y654" s="149"/>
      <c r="Z654" s="149"/>
      <c r="AA654" s="149"/>
      <c r="AB654" s="149"/>
      <c r="AC654" s="149"/>
      <c r="AD654" s="149"/>
      <c r="AE654" s="149"/>
      <c r="AF654" s="149"/>
      <c r="AG654" s="149"/>
    </row>
    <row r="655" spans="1:33">
      <c r="A655" s="3" t="s">
        <v>1224</v>
      </c>
      <c r="B655" s="3" t="s">
        <v>634</v>
      </c>
      <c r="C655" s="67">
        <v>-185001.5</v>
      </c>
      <c r="D655" s="67">
        <v>-7893.5968664257543</v>
      </c>
      <c r="E655" s="67">
        <v>-135482.51781956619</v>
      </c>
      <c r="F655" s="67">
        <v>-41625.385314008017</v>
      </c>
      <c r="G655" s="67">
        <v>0</v>
      </c>
      <c r="H655" s="67">
        <v>0</v>
      </c>
      <c r="I655" s="67">
        <v>0</v>
      </c>
      <c r="J655" s="67">
        <v>0</v>
      </c>
      <c r="K655" s="67">
        <v>0</v>
      </c>
      <c r="L655" s="67">
        <v>0</v>
      </c>
      <c r="M655" s="67">
        <v>0</v>
      </c>
      <c r="N655" s="67">
        <v>0</v>
      </c>
      <c r="T655" s="149" t="s">
        <v>1224</v>
      </c>
      <c r="U655" s="149" t="s">
        <v>634</v>
      </c>
      <c r="V655" s="289">
        <v>-185001.5</v>
      </c>
      <c r="W655" s="289">
        <v>-7893.5968664257543</v>
      </c>
      <c r="X655" s="289">
        <v>-135482.51781956619</v>
      </c>
      <c r="Y655" s="289">
        <v>-41625.385314008017</v>
      </c>
      <c r="Z655" s="289">
        <v>0</v>
      </c>
      <c r="AA655" s="289">
        <v>0</v>
      </c>
      <c r="AB655" s="289">
        <v>0</v>
      </c>
      <c r="AC655" s="289">
        <v>0</v>
      </c>
      <c r="AD655" s="289">
        <v>0</v>
      </c>
      <c r="AE655" s="289">
        <v>0</v>
      </c>
      <c r="AF655" s="289">
        <v>0</v>
      </c>
      <c r="AG655" s="289">
        <v>0</v>
      </c>
    </row>
    <row r="656" spans="1:33">
      <c r="C656" s="54"/>
      <c r="D656" s="54"/>
      <c r="T656" s="149"/>
      <c r="U656" s="149"/>
      <c r="V656" s="288"/>
      <c r="W656" s="288"/>
      <c r="X656" s="149"/>
      <c r="Y656" s="149"/>
      <c r="Z656" s="149"/>
      <c r="AA656" s="149"/>
      <c r="AB656" s="149"/>
      <c r="AC656" s="149"/>
      <c r="AD656" s="149"/>
      <c r="AE656" s="149"/>
      <c r="AF656" s="149"/>
      <c r="AG656" s="149"/>
    </row>
    <row r="657" spans="1:33">
      <c r="A657" s="3" t="s">
        <v>1240</v>
      </c>
      <c r="C657" s="54">
        <v>12564143</v>
      </c>
      <c r="D657" s="54">
        <v>536083.65237106232</v>
      </c>
      <c r="E657" s="54">
        <v>9201123.9254010264</v>
      </c>
      <c r="F657" s="54">
        <v>2826935.4222279093</v>
      </c>
      <c r="G657" s="54">
        <v>0</v>
      </c>
      <c r="H657" s="54">
        <v>0</v>
      </c>
      <c r="I657" s="54">
        <v>0</v>
      </c>
      <c r="J657" s="54">
        <v>0</v>
      </c>
      <c r="K657" s="54">
        <v>0</v>
      </c>
      <c r="L657" s="54">
        <v>0</v>
      </c>
      <c r="M657" s="54">
        <v>0</v>
      </c>
      <c r="N657" s="54">
        <v>0</v>
      </c>
      <c r="T657" s="149" t="s">
        <v>1240</v>
      </c>
      <c r="U657" s="149"/>
      <c r="V657" s="288">
        <v>12564143</v>
      </c>
      <c r="W657" s="288">
        <v>536083.65237106232</v>
      </c>
      <c r="X657" s="288">
        <v>9201123.9254010264</v>
      </c>
      <c r="Y657" s="288">
        <v>2826935.4222279093</v>
      </c>
      <c r="Z657" s="288">
        <v>0</v>
      </c>
      <c r="AA657" s="288">
        <v>0</v>
      </c>
      <c r="AB657" s="288">
        <v>0</v>
      </c>
      <c r="AC657" s="288">
        <v>0</v>
      </c>
      <c r="AD657" s="288">
        <v>0</v>
      </c>
      <c r="AE657" s="288">
        <v>0</v>
      </c>
      <c r="AF657" s="288">
        <v>0</v>
      </c>
      <c r="AG657" s="288">
        <v>0</v>
      </c>
    </row>
    <row r="658" spans="1:33">
      <c r="T658" s="149"/>
      <c r="U658" s="149"/>
      <c r="V658" s="149"/>
      <c r="W658" s="149"/>
      <c r="X658" s="149"/>
      <c r="Y658" s="149"/>
      <c r="Z658" s="149"/>
      <c r="AA658" s="149"/>
      <c r="AB658" s="149"/>
      <c r="AC658" s="149"/>
      <c r="AD658" s="149"/>
      <c r="AE658" s="149"/>
      <c r="AF658" s="149"/>
      <c r="AG658" s="149"/>
    </row>
    <row r="659" spans="1:33">
      <c r="A659" s="89" t="s">
        <v>1241</v>
      </c>
      <c r="B659" s="89" t="s">
        <v>1242</v>
      </c>
      <c r="C659" s="155">
        <v>1</v>
      </c>
      <c r="D659" s="155">
        <v>4.2667745215178014E-2</v>
      </c>
      <c r="E659" s="155">
        <v>0.73233199633281998</v>
      </c>
      <c r="F659" s="155">
        <v>0.22500025845200181</v>
      </c>
      <c r="G659" s="155">
        <v>0</v>
      </c>
      <c r="H659" s="155">
        <v>0</v>
      </c>
      <c r="I659" s="155">
        <v>0</v>
      </c>
      <c r="J659" s="155">
        <v>0</v>
      </c>
      <c r="K659" s="155">
        <v>0</v>
      </c>
      <c r="L659" s="155">
        <v>0</v>
      </c>
      <c r="M659" s="155">
        <v>0</v>
      </c>
      <c r="N659" s="155">
        <v>0</v>
      </c>
      <c r="T659" s="148" t="s">
        <v>1241</v>
      </c>
      <c r="U659" s="148" t="s">
        <v>1242</v>
      </c>
      <c r="V659" s="157">
        <v>1</v>
      </c>
      <c r="W659" s="157">
        <v>4.2667745215178014E-2</v>
      </c>
      <c r="X659" s="157">
        <v>0.73233199633281998</v>
      </c>
      <c r="Y659" s="157">
        <v>0.22500025845200181</v>
      </c>
      <c r="Z659" s="157">
        <v>0</v>
      </c>
      <c r="AA659" s="157">
        <v>0</v>
      </c>
      <c r="AB659" s="157">
        <v>0</v>
      </c>
      <c r="AC659" s="157">
        <v>0</v>
      </c>
      <c r="AD659" s="157">
        <v>0</v>
      </c>
      <c r="AE659" s="157">
        <v>0</v>
      </c>
      <c r="AF659" s="157">
        <v>0</v>
      </c>
      <c r="AG659" s="157">
        <v>0</v>
      </c>
    </row>
    <row r="660" spans="1:33">
      <c r="A660" s="89"/>
      <c r="B660" s="89"/>
      <c r="D660" s="165">
        <v>0</v>
      </c>
      <c r="E660" s="165">
        <v>0</v>
      </c>
      <c r="F660" s="165">
        <v>0</v>
      </c>
      <c r="G660" s="165">
        <v>0</v>
      </c>
      <c r="H660" s="165">
        <v>0</v>
      </c>
      <c r="I660" s="165">
        <v>0</v>
      </c>
      <c r="J660" s="165">
        <v>0</v>
      </c>
      <c r="K660" s="165">
        <v>0</v>
      </c>
      <c r="L660" s="165">
        <v>0</v>
      </c>
      <c r="M660" s="165">
        <v>0</v>
      </c>
      <c r="N660" s="165">
        <v>0</v>
      </c>
      <c r="T660" s="148"/>
      <c r="U660" s="148"/>
      <c r="V660" s="149"/>
      <c r="W660" s="149"/>
      <c r="X660" s="149"/>
      <c r="Y660" s="149"/>
      <c r="Z660" s="149"/>
      <c r="AA660" s="149"/>
      <c r="AB660" s="149"/>
      <c r="AC660" s="149"/>
      <c r="AD660" s="149"/>
      <c r="AE660" s="149"/>
      <c r="AF660" s="149"/>
      <c r="AG660" s="149"/>
    </row>
    <row r="661" spans="1:33">
      <c r="A661" s="89" t="s">
        <v>1243</v>
      </c>
      <c r="B661" s="89" t="s">
        <v>1242</v>
      </c>
      <c r="C661" s="75">
        <v>0</v>
      </c>
      <c r="D661" s="75">
        <v>0</v>
      </c>
      <c r="E661" s="75">
        <v>0</v>
      </c>
      <c r="F661" s="75">
        <v>0</v>
      </c>
      <c r="G661" s="75">
        <v>0</v>
      </c>
      <c r="H661" s="75">
        <v>0</v>
      </c>
      <c r="I661" s="75">
        <v>0</v>
      </c>
      <c r="J661" s="75">
        <v>0</v>
      </c>
      <c r="K661" s="75">
        <v>0</v>
      </c>
      <c r="L661" s="75">
        <v>0</v>
      </c>
      <c r="M661" s="75">
        <v>0</v>
      </c>
      <c r="N661" s="75">
        <v>0</v>
      </c>
      <c r="T661" s="148" t="s">
        <v>1243</v>
      </c>
      <c r="U661" s="148" t="s">
        <v>1242</v>
      </c>
      <c r="V661" s="232">
        <v>0</v>
      </c>
      <c r="W661" s="232">
        <v>0</v>
      </c>
      <c r="X661" s="232">
        <v>0</v>
      </c>
      <c r="Y661" s="232">
        <v>0</v>
      </c>
      <c r="Z661" s="232">
        <v>0</v>
      </c>
      <c r="AA661" s="232">
        <v>0</v>
      </c>
      <c r="AB661" s="232">
        <v>0</v>
      </c>
      <c r="AC661" s="232">
        <v>0</v>
      </c>
      <c r="AD661" s="232">
        <v>0</v>
      </c>
      <c r="AE661" s="232">
        <v>0</v>
      </c>
      <c r="AF661" s="232">
        <v>0</v>
      </c>
      <c r="AG661" s="232">
        <v>0</v>
      </c>
    </row>
    <row r="662" spans="1:33">
      <c r="A662" s="89"/>
      <c r="B662" s="89"/>
      <c r="T662" s="148"/>
      <c r="U662" s="148"/>
      <c r="V662" s="149"/>
      <c r="W662" s="149"/>
      <c r="X662" s="149"/>
      <c r="Y662" s="149"/>
      <c r="Z662" s="149"/>
      <c r="AA662" s="149"/>
      <c r="AB662" s="149"/>
      <c r="AC662" s="149"/>
      <c r="AD662" s="149"/>
      <c r="AE662" s="149"/>
      <c r="AF662" s="149"/>
      <c r="AG662" s="149"/>
    </row>
    <row r="663" spans="1:33">
      <c r="A663" s="89" t="s">
        <v>994</v>
      </c>
      <c r="B663" s="89" t="s">
        <v>1244</v>
      </c>
      <c r="C663" s="155">
        <v>1</v>
      </c>
      <c r="D663" s="155">
        <v>4.2667745215178014E-2</v>
      </c>
      <c r="E663" s="155">
        <v>0.73233199633281998</v>
      </c>
      <c r="F663" s="155">
        <v>0.22500025845200181</v>
      </c>
      <c r="G663" s="155">
        <v>0</v>
      </c>
      <c r="H663" s="155">
        <v>0</v>
      </c>
      <c r="I663" s="155">
        <v>0</v>
      </c>
      <c r="J663" s="155">
        <v>0</v>
      </c>
      <c r="K663" s="155">
        <v>0</v>
      </c>
      <c r="L663" s="155">
        <v>0</v>
      </c>
      <c r="M663" s="155">
        <v>0</v>
      </c>
      <c r="N663" s="155">
        <v>0</v>
      </c>
      <c r="T663" s="148" t="s">
        <v>994</v>
      </c>
      <c r="U663" s="148" t="s">
        <v>1244</v>
      </c>
      <c r="V663" s="157">
        <v>1</v>
      </c>
      <c r="W663" s="157">
        <v>4.2667745215178014E-2</v>
      </c>
      <c r="X663" s="157">
        <v>0.73233199633281998</v>
      </c>
      <c r="Y663" s="157">
        <v>0.22500025845200181</v>
      </c>
      <c r="Z663" s="157">
        <v>0</v>
      </c>
      <c r="AA663" s="157">
        <v>0</v>
      </c>
      <c r="AB663" s="157">
        <v>0</v>
      </c>
      <c r="AC663" s="157">
        <v>0</v>
      </c>
      <c r="AD663" s="157">
        <v>0</v>
      </c>
      <c r="AE663" s="157">
        <v>0</v>
      </c>
      <c r="AF663" s="157">
        <v>0</v>
      </c>
      <c r="AG663" s="157">
        <v>0</v>
      </c>
    </row>
    <row r="664" spans="1:33">
      <c r="D664" s="165">
        <v>0</v>
      </c>
      <c r="E664" s="165">
        <v>0</v>
      </c>
      <c r="F664" s="165">
        <v>0</v>
      </c>
      <c r="G664" s="165">
        <v>0</v>
      </c>
      <c r="H664" s="165">
        <v>0</v>
      </c>
      <c r="I664" s="165">
        <v>0</v>
      </c>
      <c r="J664" s="165">
        <v>0</v>
      </c>
      <c r="K664" s="165">
        <v>0</v>
      </c>
      <c r="L664" s="165">
        <v>0</v>
      </c>
      <c r="M664" s="165">
        <v>0</v>
      </c>
      <c r="N664" s="165">
        <v>0</v>
      </c>
      <c r="T664" s="149"/>
      <c r="U664" s="149"/>
      <c r="V664" s="149"/>
      <c r="W664" s="149"/>
      <c r="X664" s="149"/>
      <c r="Y664" s="149"/>
      <c r="Z664" s="149"/>
      <c r="AA664" s="149"/>
      <c r="AB664" s="149"/>
      <c r="AC664" s="149"/>
      <c r="AD664" s="149"/>
      <c r="AE664" s="149"/>
      <c r="AF664" s="149"/>
      <c r="AG664" s="149"/>
    </row>
    <row r="665" spans="1:33">
      <c r="T665" s="149"/>
      <c r="U665" s="149"/>
      <c r="V665" s="149"/>
      <c r="W665" s="149"/>
      <c r="X665" s="149"/>
      <c r="Y665" s="149"/>
      <c r="Z665" s="149"/>
      <c r="AA665" s="149"/>
      <c r="AB665" s="149"/>
      <c r="AC665" s="149"/>
      <c r="AD665" s="149"/>
      <c r="AE665" s="149"/>
      <c r="AF665" s="149"/>
      <c r="AG665" s="149"/>
    </row>
    <row r="666" spans="1:33">
      <c r="T666" s="149"/>
      <c r="U666" s="149"/>
      <c r="V666" s="149"/>
      <c r="W666" s="149"/>
      <c r="X666" s="149"/>
      <c r="Y666" s="149"/>
      <c r="Z666" s="149"/>
      <c r="AA666" s="149"/>
      <c r="AB666" s="149"/>
      <c r="AC666" s="149"/>
      <c r="AD666" s="149"/>
      <c r="AE666" s="149"/>
      <c r="AF666" s="149"/>
      <c r="AG666" s="149"/>
    </row>
    <row r="667" spans="1:33">
      <c r="A667" s="89" t="s">
        <v>1245</v>
      </c>
      <c r="C667" s="278" t="s">
        <v>58</v>
      </c>
      <c r="D667" s="278" t="s">
        <v>962</v>
      </c>
      <c r="E667" s="278" t="s">
        <v>959</v>
      </c>
      <c r="F667" s="278" t="s">
        <v>721</v>
      </c>
      <c r="G667" s="278" t="s">
        <v>1047</v>
      </c>
      <c r="H667" s="278" t="s">
        <v>723</v>
      </c>
      <c r="I667" s="278" t="s">
        <v>749</v>
      </c>
      <c r="J667" s="278" t="s">
        <v>725</v>
      </c>
      <c r="K667" s="278" t="s">
        <v>1048</v>
      </c>
      <c r="L667" s="278" t="s">
        <v>120</v>
      </c>
      <c r="M667" s="278" t="s">
        <v>59</v>
      </c>
      <c r="N667" s="278" t="s">
        <v>728</v>
      </c>
      <c r="T667" s="148" t="s">
        <v>1245</v>
      </c>
      <c r="U667" s="149"/>
      <c r="V667" s="280" t="s">
        <v>58</v>
      </c>
      <c r="W667" s="280" t="s">
        <v>962</v>
      </c>
      <c r="X667" s="280" t="s">
        <v>959</v>
      </c>
      <c r="Y667" s="280" t="s">
        <v>721</v>
      </c>
      <c r="Z667" s="280" t="s">
        <v>1047</v>
      </c>
      <c r="AA667" s="280" t="s">
        <v>723</v>
      </c>
      <c r="AB667" s="280" t="s">
        <v>749</v>
      </c>
      <c r="AC667" s="280" t="s">
        <v>725</v>
      </c>
      <c r="AD667" s="280" t="s">
        <v>1048</v>
      </c>
      <c r="AE667" s="280" t="s">
        <v>120</v>
      </c>
      <c r="AF667" s="280" t="s">
        <v>59</v>
      </c>
      <c r="AG667" s="280" t="s">
        <v>728</v>
      </c>
    </row>
    <row r="668" spans="1:33">
      <c r="T668" s="149"/>
      <c r="U668" s="149"/>
      <c r="V668" s="149"/>
      <c r="W668" s="149"/>
      <c r="X668" s="149"/>
      <c r="Y668" s="149"/>
      <c r="Z668" s="149"/>
      <c r="AA668" s="149"/>
      <c r="AB668" s="149"/>
      <c r="AC668" s="149"/>
      <c r="AD668" s="149"/>
      <c r="AE668" s="149"/>
      <c r="AF668" s="149"/>
      <c r="AG668" s="149"/>
    </row>
    <row r="669" spans="1:33">
      <c r="A669" s="3" t="s">
        <v>1246</v>
      </c>
      <c r="B669" s="3" t="s">
        <v>634</v>
      </c>
      <c r="C669" s="392">
        <v>17094202</v>
      </c>
      <c r="D669" s="54">
        <v>729371.05559278629</v>
      </c>
      <c r="E669" s="54">
        <v>12518631.076376483</v>
      </c>
      <c r="F669" s="54">
        <v>3846199.8680307264</v>
      </c>
      <c r="G669" s="54">
        <v>0</v>
      </c>
      <c r="H669" s="54">
        <v>0</v>
      </c>
      <c r="I669" s="54">
        <v>0</v>
      </c>
      <c r="J669" s="54">
        <v>0</v>
      </c>
      <c r="K669" s="54">
        <v>0</v>
      </c>
      <c r="L669" s="54">
        <v>0</v>
      </c>
      <c r="M669" s="54">
        <v>0</v>
      </c>
      <c r="N669" s="54">
        <v>0</v>
      </c>
      <c r="T669" s="149" t="s">
        <v>1247</v>
      </c>
      <c r="U669" s="149" t="s">
        <v>634</v>
      </c>
      <c r="V669" s="392">
        <v>17094202</v>
      </c>
      <c r="W669" s="288">
        <v>729371.05559278629</v>
      </c>
      <c r="X669" s="288">
        <v>12518631.076376483</v>
      </c>
      <c r="Y669" s="288">
        <v>3846199.8680307264</v>
      </c>
      <c r="Z669" s="288">
        <v>0</v>
      </c>
      <c r="AA669" s="288">
        <v>0</v>
      </c>
      <c r="AB669" s="288">
        <v>0</v>
      </c>
      <c r="AC669" s="288">
        <v>0</v>
      </c>
      <c r="AD669" s="288">
        <v>0</v>
      </c>
      <c r="AE669" s="288">
        <v>0</v>
      </c>
      <c r="AF669" s="288">
        <v>0</v>
      </c>
      <c r="AG669" s="288">
        <v>0</v>
      </c>
    </row>
    <row r="670" spans="1:33">
      <c r="A670" s="54">
        <v>-108</v>
      </c>
      <c r="B670" s="3" t="s">
        <v>634</v>
      </c>
      <c r="C670" s="392">
        <v>-8434030</v>
      </c>
      <c r="D670" s="54">
        <v>-359861.04317716777</v>
      </c>
      <c r="E670" s="54">
        <v>-6176510.0270308927</v>
      </c>
      <c r="F670" s="54">
        <v>-1897658.9297919371</v>
      </c>
      <c r="G670" s="54">
        <v>0</v>
      </c>
      <c r="H670" s="54">
        <v>0</v>
      </c>
      <c r="I670" s="54">
        <v>0</v>
      </c>
      <c r="J670" s="54">
        <v>0</v>
      </c>
      <c r="K670" s="54">
        <v>0</v>
      </c>
      <c r="L670" s="54">
        <v>0</v>
      </c>
      <c r="M670" s="54">
        <v>0</v>
      </c>
      <c r="N670" s="54">
        <v>0</v>
      </c>
      <c r="T670" s="288">
        <v>-108</v>
      </c>
      <c r="U670" s="149" t="s">
        <v>634</v>
      </c>
      <c r="V670" s="392">
        <v>-8434030</v>
      </c>
      <c r="W670" s="288">
        <v>-359861.04317716777</v>
      </c>
      <c r="X670" s="288">
        <v>-6176510.0270308927</v>
      </c>
      <c r="Y670" s="288">
        <v>-1897658.9297919371</v>
      </c>
      <c r="Z670" s="288">
        <v>0</v>
      </c>
      <c r="AA670" s="288">
        <v>0</v>
      </c>
      <c r="AB670" s="288">
        <v>0</v>
      </c>
      <c r="AC670" s="288">
        <v>0</v>
      </c>
      <c r="AD670" s="288">
        <v>0</v>
      </c>
      <c r="AE670" s="288">
        <v>0</v>
      </c>
      <c r="AF670" s="288">
        <v>0</v>
      </c>
      <c r="AG670" s="288">
        <v>0</v>
      </c>
    </row>
    <row r="671" spans="1:33">
      <c r="A671" s="3" t="s">
        <v>1248</v>
      </c>
      <c r="B671" s="3" t="s">
        <v>634</v>
      </c>
      <c r="C671" s="392">
        <v>3485613</v>
      </c>
      <c r="D671" s="54">
        <v>148723.24740271227</v>
      </c>
      <c r="E671" s="54">
        <v>2552625.9267336293</v>
      </c>
      <c r="F671" s="54">
        <v>784263.82586365752</v>
      </c>
      <c r="G671" s="54">
        <v>0</v>
      </c>
      <c r="H671" s="54">
        <v>0</v>
      </c>
      <c r="I671" s="54">
        <v>0</v>
      </c>
      <c r="J671" s="54">
        <v>0</v>
      </c>
      <c r="K671" s="54">
        <v>0</v>
      </c>
      <c r="L671" s="54">
        <v>0</v>
      </c>
      <c r="M671" s="54">
        <v>0</v>
      </c>
      <c r="N671" s="54">
        <v>0</v>
      </c>
      <c r="T671" s="149" t="s">
        <v>1249</v>
      </c>
      <c r="U671" s="149" t="s">
        <v>634</v>
      </c>
      <c r="V671" s="392">
        <v>3485613</v>
      </c>
      <c r="W671" s="288">
        <v>148723.24740271227</v>
      </c>
      <c r="X671" s="288">
        <v>2552625.9267336293</v>
      </c>
      <c r="Y671" s="288">
        <v>784263.82586365752</v>
      </c>
      <c r="Z671" s="288">
        <v>0</v>
      </c>
      <c r="AA671" s="288">
        <v>0</v>
      </c>
      <c r="AB671" s="288">
        <v>0</v>
      </c>
      <c r="AC671" s="288">
        <v>0</v>
      </c>
      <c r="AD671" s="288">
        <v>0</v>
      </c>
      <c r="AE671" s="288">
        <v>0</v>
      </c>
      <c r="AF671" s="288">
        <v>0</v>
      </c>
      <c r="AG671" s="288">
        <v>0</v>
      </c>
    </row>
    <row r="672" spans="1:33">
      <c r="A672" s="54">
        <v>-108</v>
      </c>
      <c r="B672" s="3" t="s">
        <v>634</v>
      </c>
      <c r="C672" s="392">
        <v>-240609</v>
      </c>
      <c r="D672" s="54">
        <v>-10266.243508478765</v>
      </c>
      <c r="E672" s="54">
        <v>-176205.66930564345</v>
      </c>
      <c r="F672" s="54">
        <v>-54137.08718587771</v>
      </c>
      <c r="G672" s="54">
        <v>0</v>
      </c>
      <c r="H672" s="54">
        <v>0</v>
      </c>
      <c r="I672" s="54">
        <v>0</v>
      </c>
      <c r="J672" s="54">
        <v>0</v>
      </c>
      <c r="K672" s="54">
        <v>0</v>
      </c>
      <c r="L672" s="54">
        <v>0</v>
      </c>
      <c r="M672" s="54">
        <v>0</v>
      </c>
      <c r="N672" s="54">
        <v>0</v>
      </c>
      <c r="T672" s="288">
        <v>-108</v>
      </c>
      <c r="U672" s="149" t="s">
        <v>634</v>
      </c>
      <c r="V672" s="392">
        <v>-240609</v>
      </c>
      <c r="W672" s="288">
        <v>-10266.243508478765</v>
      </c>
      <c r="X672" s="288">
        <v>-176205.66930564345</v>
      </c>
      <c r="Y672" s="288">
        <v>-54137.08718587771</v>
      </c>
      <c r="Z672" s="288">
        <v>0</v>
      </c>
      <c r="AA672" s="288">
        <v>0</v>
      </c>
      <c r="AB672" s="288">
        <v>0</v>
      </c>
      <c r="AC672" s="288">
        <v>0</v>
      </c>
      <c r="AD672" s="288">
        <v>0</v>
      </c>
      <c r="AE672" s="288">
        <v>0</v>
      </c>
      <c r="AF672" s="288">
        <v>0</v>
      </c>
      <c r="AG672" s="288">
        <v>0</v>
      </c>
    </row>
    <row r="673" spans="1:33">
      <c r="A673" s="54">
        <v>-107</v>
      </c>
      <c r="B673" s="3" t="s">
        <v>634</v>
      </c>
      <c r="C673" s="392">
        <v>1778549</v>
      </c>
      <c r="D673" s="54">
        <v>75886.675584709636</v>
      </c>
      <c r="E673" s="54">
        <v>1302488.3397457404</v>
      </c>
      <c r="F673" s="54">
        <v>400173.98466954939</v>
      </c>
      <c r="G673" s="54">
        <v>0</v>
      </c>
      <c r="H673" s="54">
        <v>0</v>
      </c>
      <c r="I673" s="54">
        <v>0</v>
      </c>
      <c r="J673" s="54">
        <v>0</v>
      </c>
      <c r="K673" s="54">
        <v>0</v>
      </c>
      <c r="L673" s="54">
        <v>0</v>
      </c>
      <c r="M673" s="54">
        <v>0</v>
      </c>
      <c r="N673" s="54">
        <v>0</v>
      </c>
      <c r="T673" s="288">
        <v>-107</v>
      </c>
      <c r="U673" s="149" t="s">
        <v>634</v>
      </c>
      <c r="V673" s="392">
        <v>1778549</v>
      </c>
      <c r="W673" s="288">
        <v>75886.675584709636</v>
      </c>
      <c r="X673" s="288">
        <v>1302488.3397457404</v>
      </c>
      <c r="Y673" s="288">
        <v>400173.98466954939</v>
      </c>
      <c r="Z673" s="288">
        <v>0</v>
      </c>
      <c r="AA673" s="288">
        <v>0</v>
      </c>
      <c r="AB673" s="288">
        <v>0</v>
      </c>
      <c r="AC673" s="288">
        <v>0</v>
      </c>
      <c r="AD673" s="288">
        <v>0</v>
      </c>
      <c r="AE673" s="288">
        <v>0</v>
      </c>
      <c r="AF673" s="288">
        <v>0</v>
      </c>
      <c r="AG673" s="288">
        <v>0</v>
      </c>
    </row>
    <row r="674" spans="1:33">
      <c r="A674" s="54">
        <v>-120</v>
      </c>
      <c r="B674" s="3" t="s">
        <v>637</v>
      </c>
      <c r="C674" s="392">
        <v>1975759</v>
      </c>
      <c r="D674" s="54">
        <v>87359.415751870125</v>
      </c>
      <c r="E674" s="54">
        <v>1437620.2929898598</v>
      </c>
      <c r="F674" s="54">
        <v>450779.29125827004</v>
      </c>
      <c r="G674" s="54">
        <v>0</v>
      </c>
      <c r="H674" s="54">
        <v>0</v>
      </c>
      <c r="I674" s="54">
        <v>0</v>
      </c>
      <c r="J674" s="54">
        <v>0</v>
      </c>
      <c r="K674" s="54">
        <v>0</v>
      </c>
      <c r="L674" s="54">
        <v>0</v>
      </c>
      <c r="M674" s="54">
        <v>0</v>
      </c>
      <c r="N674" s="54">
        <v>0</v>
      </c>
      <c r="T674" s="288">
        <v>-120</v>
      </c>
      <c r="U674" s="149" t="s">
        <v>637</v>
      </c>
      <c r="V674" s="392">
        <v>1975759</v>
      </c>
      <c r="W674" s="288">
        <v>87359.415751870125</v>
      </c>
      <c r="X674" s="288">
        <v>1437620.2929898598</v>
      </c>
      <c r="Y674" s="288">
        <v>450779.29125827004</v>
      </c>
      <c r="Z674" s="288">
        <v>0</v>
      </c>
      <c r="AA674" s="288">
        <v>0</v>
      </c>
      <c r="AB674" s="288">
        <v>0</v>
      </c>
      <c r="AC674" s="288">
        <v>0</v>
      </c>
      <c r="AD674" s="288">
        <v>0</v>
      </c>
      <c r="AE674" s="288">
        <v>0</v>
      </c>
      <c r="AF674" s="288">
        <v>0</v>
      </c>
      <c r="AG674" s="288">
        <v>0</v>
      </c>
    </row>
    <row r="675" spans="1:33">
      <c r="A675" s="54">
        <v>-228</v>
      </c>
      <c r="B675" s="3" t="s">
        <v>634</v>
      </c>
      <c r="C675" s="392">
        <v>7220849</v>
      </c>
      <c r="D675" s="54">
        <v>308097.34536927292</v>
      </c>
      <c r="E675" s="54">
        <v>5288058.7633878458</v>
      </c>
      <c r="F675" s="54">
        <v>1624692.891242879</v>
      </c>
      <c r="G675" s="54">
        <v>0</v>
      </c>
      <c r="H675" s="54">
        <v>0</v>
      </c>
      <c r="I675" s="54">
        <v>0</v>
      </c>
      <c r="J675" s="54">
        <v>0</v>
      </c>
      <c r="K675" s="54">
        <v>0</v>
      </c>
      <c r="L675" s="54">
        <v>0</v>
      </c>
      <c r="M675" s="54">
        <v>0</v>
      </c>
      <c r="N675" s="54">
        <v>0</v>
      </c>
      <c r="T675" s="288">
        <v>-228</v>
      </c>
      <c r="U675" s="149" t="s">
        <v>634</v>
      </c>
      <c r="V675" s="392">
        <v>7220849</v>
      </c>
      <c r="W675" s="288">
        <v>308097.34536927292</v>
      </c>
      <c r="X675" s="288">
        <v>5288058.7633878458</v>
      </c>
      <c r="Y675" s="288">
        <v>1624692.891242879</v>
      </c>
      <c r="Z675" s="288">
        <v>0</v>
      </c>
      <c r="AA675" s="288">
        <v>0</v>
      </c>
      <c r="AB675" s="288">
        <v>0</v>
      </c>
      <c r="AC675" s="288">
        <v>0</v>
      </c>
      <c r="AD675" s="288">
        <v>0</v>
      </c>
      <c r="AE675" s="288">
        <v>0</v>
      </c>
      <c r="AF675" s="288">
        <v>0</v>
      </c>
      <c r="AG675" s="288">
        <v>0</v>
      </c>
    </row>
    <row r="676" spans="1:33">
      <c r="A676" s="54">
        <v>-228</v>
      </c>
      <c r="B676" s="3" t="s">
        <v>634</v>
      </c>
      <c r="C676" s="392">
        <v>1472376</v>
      </c>
      <c r="D676" s="54">
        <v>62822.964028942937</v>
      </c>
      <c r="E676" s="54">
        <v>1078268.055432532</v>
      </c>
      <c r="F676" s="54">
        <v>331284.98053852463</v>
      </c>
      <c r="G676" s="54">
        <v>0</v>
      </c>
      <c r="H676" s="54">
        <v>0</v>
      </c>
      <c r="I676" s="54">
        <v>0</v>
      </c>
      <c r="J676" s="54">
        <v>0</v>
      </c>
      <c r="K676" s="54">
        <v>0</v>
      </c>
      <c r="L676" s="54">
        <v>0</v>
      </c>
      <c r="M676" s="54">
        <v>0</v>
      </c>
      <c r="N676" s="54">
        <v>0</v>
      </c>
      <c r="T676" s="288">
        <v>-228</v>
      </c>
      <c r="U676" s="149" t="s">
        <v>634</v>
      </c>
      <c r="V676" s="392">
        <v>1472376</v>
      </c>
      <c r="W676" s="288">
        <v>62822.964028942937</v>
      </c>
      <c r="X676" s="288">
        <v>1078268.055432532</v>
      </c>
      <c r="Y676" s="288">
        <v>331284.98053852463</v>
      </c>
      <c r="Z676" s="288">
        <v>0</v>
      </c>
      <c r="AA676" s="288">
        <v>0</v>
      </c>
      <c r="AB676" s="288">
        <v>0</v>
      </c>
      <c r="AC676" s="288">
        <v>0</v>
      </c>
      <c r="AD676" s="288">
        <v>0</v>
      </c>
      <c r="AE676" s="288">
        <v>0</v>
      </c>
      <c r="AF676" s="288">
        <v>0</v>
      </c>
      <c r="AG676" s="288">
        <v>0</v>
      </c>
    </row>
    <row r="677" spans="1:33">
      <c r="A677" s="54">
        <v>-228</v>
      </c>
      <c r="B677" s="3" t="s">
        <v>1244</v>
      </c>
      <c r="C677" s="392">
        <v>3531000</v>
      </c>
      <c r="D677" s="54">
        <v>150659.80835479358</v>
      </c>
      <c r="E677" s="54">
        <v>2585864.2790511874</v>
      </c>
      <c r="F677" s="54">
        <v>794475.91259401839</v>
      </c>
      <c r="G677" s="54">
        <v>0</v>
      </c>
      <c r="H677" s="54">
        <v>0</v>
      </c>
      <c r="I677" s="54">
        <v>0</v>
      </c>
      <c r="J677" s="54">
        <v>0</v>
      </c>
      <c r="K677" s="54">
        <v>0</v>
      </c>
      <c r="L677" s="54">
        <v>0</v>
      </c>
      <c r="M677" s="54">
        <v>0</v>
      </c>
      <c r="N677" s="54">
        <v>0</v>
      </c>
      <c r="T677" s="288">
        <v>-228</v>
      </c>
      <c r="U677" s="149" t="s">
        <v>1244</v>
      </c>
      <c r="V677" s="392">
        <v>3531000</v>
      </c>
      <c r="W677" s="288">
        <v>150659.80835479358</v>
      </c>
      <c r="X677" s="288">
        <v>2585864.2790511874</v>
      </c>
      <c r="Y677" s="288">
        <v>794475.91259401839</v>
      </c>
      <c r="Z677" s="288">
        <v>0</v>
      </c>
      <c r="AA677" s="288">
        <v>0</v>
      </c>
      <c r="AB677" s="288">
        <v>0</v>
      </c>
      <c r="AC677" s="288">
        <v>0</v>
      </c>
      <c r="AD677" s="288">
        <v>0</v>
      </c>
      <c r="AE677" s="288">
        <v>0</v>
      </c>
      <c r="AF677" s="288">
        <v>0</v>
      </c>
      <c r="AG677" s="288">
        <v>0</v>
      </c>
    </row>
    <row r="678" spans="1:33">
      <c r="A678" s="54">
        <v>-228</v>
      </c>
      <c r="B678" s="3" t="s">
        <v>637</v>
      </c>
      <c r="C678" s="392">
        <v>1743025</v>
      </c>
      <c r="D678" s="54">
        <v>77068.936869781901</v>
      </c>
      <c r="E678" s="54">
        <v>1268276.1972430092</v>
      </c>
      <c r="F678" s="54">
        <v>397679.86588720902</v>
      </c>
      <c r="G678" s="54">
        <v>0</v>
      </c>
      <c r="H678" s="54">
        <v>0</v>
      </c>
      <c r="I678" s="54">
        <v>0</v>
      </c>
      <c r="J678" s="54">
        <v>0</v>
      </c>
      <c r="K678" s="54">
        <v>0</v>
      </c>
      <c r="L678" s="54">
        <v>0</v>
      </c>
      <c r="M678" s="54">
        <v>0</v>
      </c>
      <c r="N678" s="54">
        <v>0</v>
      </c>
      <c r="T678" s="288">
        <v>-228</v>
      </c>
      <c r="U678" s="149" t="s">
        <v>637</v>
      </c>
      <c r="V678" s="392">
        <v>1743025</v>
      </c>
      <c r="W678" s="288">
        <v>77068.936869781901</v>
      </c>
      <c r="X678" s="288">
        <v>1268276.1972430092</v>
      </c>
      <c r="Y678" s="288">
        <v>397679.86588720902</v>
      </c>
      <c r="Z678" s="288">
        <v>0</v>
      </c>
      <c r="AA678" s="288">
        <v>0</v>
      </c>
      <c r="AB678" s="288">
        <v>0</v>
      </c>
      <c r="AC678" s="288">
        <v>0</v>
      </c>
      <c r="AD678" s="288">
        <v>0</v>
      </c>
      <c r="AE678" s="288">
        <v>0</v>
      </c>
      <c r="AF678" s="288">
        <v>0</v>
      </c>
      <c r="AG678" s="288">
        <v>0</v>
      </c>
    </row>
    <row r="679" spans="1:33">
      <c r="A679" s="3" t="s">
        <v>1250</v>
      </c>
      <c r="C679" s="67">
        <v>29626734</v>
      </c>
      <c r="D679" s="67">
        <v>1269862.162269223</v>
      </c>
      <c r="E679" s="67">
        <v>21679117.234623753</v>
      </c>
      <c r="F679" s="67">
        <v>6677754.6031070193</v>
      </c>
      <c r="G679" s="67">
        <v>0</v>
      </c>
      <c r="H679" s="67">
        <v>0</v>
      </c>
      <c r="I679" s="67">
        <v>0</v>
      </c>
      <c r="J679" s="67">
        <v>0</v>
      </c>
      <c r="K679" s="67">
        <v>0</v>
      </c>
      <c r="L679" s="67">
        <v>0</v>
      </c>
      <c r="M679" s="67">
        <v>0</v>
      </c>
      <c r="N679" s="67">
        <v>0</v>
      </c>
      <c r="T679" s="149" t="s">
        <v>1250</v>
      </c>
      <c r="U679" s="149"/>
      <c r="V679" s="289">
        <v>29626734</v>
      </c>
      <c r="W679" s="289">
        <v>1269862.162269223</v>
      </c>
      <c r="X679" s="289">
        <v>21679117.234623753</v>
      </c>
      <c r="Y679" s="289">
        <v>6677754.6031070193</v>
      </c>
      <c r="Z679" s="289">
        <v>0</v>
      </c>
      <c r="AA679" s="289">
        <v>0</v>
      </c>
      <c r="AB679" s="289">
        <v>0</v>
      </c>
      <c r="AC679" s="289">
        <v>0</v>
      </c>
      <c r="AD679" s="289">
        <v>0</v>
      </c>
      <c r="AE679" s="289">
        <v>0</v>
      </c>
      <c r="AF679" s="289">
        <v>0</v>
      </c>
      <c r="AG679" s="289">
        <v>0</v>
      </c>
    </row>
    <row r="680" spans="1:33">
      <c r="C680" s="54"/>
      <c r="D680" s="54"/>
      <c r="E680" s="54"/>
      <c r="F680" s="54"/>
      <c r="G680" s="54"/>
      <c r="H680" s="54"/>
      <c r="I680" s="54"/>
      <c r="J680" s="54"/>
      <c r="K680" s="54"/>
      <c r="L680" s="54"/>
      <c r="M680" s="54"/>
      <c r="N680" s="54"/>
      <c r="T680" s="149"/>
      <c r="U680" s="149"/>
      <c r="V680" s="288"/>
      <c r="W680" s="288"/>
      <c r="X680" s="288"/>
      <c r="Y680" s="288"/>
      <c r="Z680" s="288"/>
      <c r="AA680" s="288"/>
      <c r="AB680" s="288"/>
      <c r="AC680" s="288"/>
      <c r="AD680" s="288"/>
      <c r="AE680" s="288"/>
      <c r="AF680" s="288"/>
      <c r="AG680" s="288"/>
    </row>
    <row r="681" spans="1:33">
      <c r="A681" s="3" t="s">
        <v>1251</v>
      </c>
      <c r="B681" s="3" t="s">
        <v>1244</v>
      </c>
      <c r="C681" s="392">
        <v>112680</v>
      </c>
      <c r="D681" s="54">
        <v>4807.8015308462591</v>
      </c>
      <c r="E681" s="54">
        <v>82519.169346782161</v>
      </c>
      <c r="F681" s="54">
        <v>25353.029122371565</v>
      </c>
      <c r="G681" s="54">
        <v>0</v>
      </c>
      <c r="H681" s="54">
        <v>0</v>
      </c>
      <c r="I681" s="54">
        <v>0</v>
      </c>
      <c r="J681" s="54">
        <v>0</v>
      </c>
      <c r="K681" s="54">
        <v>0</v>
      </c>
      <c r="L681" s="54">
        <v>0</v>
      </c>
      <c r="M681" s="54">
        <v>0</v>
      </c>
      <c r="N681" s="54">
        <v>0</v>
      </c>
      <c r="T681" s="149" t="s">
        <v>1252</v>
      </c>
      <c r="U681" s="149" t="s">
        <v>1244</v>
      </c>
      <c r="V681" s="392">
        <v>112680</v>
      </c>
      <c r="W681" s="288">
        <v>4807.8015308462591</v>
      </c>
      <c r="X681" s="288">
        <v>82519.169346782161</v>
      </c>
      <c r="Y681" s="288">
        <v>25353.029122371565</v>
      </c>
      <c r="Z681" s="288">
        <v>0</v>
      </c>
      <c r="AA681" s="288">
        <v>0</v>
      </c>
      <c r="AB681" s="288">
        <v>0</v>
      </c>
      <c r="AC681" s="288">
        <v>0</v>
      </c>
      <c r="AD681" s="288">
        <v>0</v>
      </c>
      <c r="AE681" s="288">
        <v>0</v>
      </c>
      <c r="AF681" s="288">
        <v>0</v>
      </c>
      <c r="AG681" s="288">
        <v>0</v>
      </c>
    </row>
    <row r="682" spans="1:33">
      <c r="A682" s="54">
        <v>-228</v>
      </c>
      <c r="B682" s="3" t="s">
        <v>637</v>
      </c>
      <c r="C682" s="392">
        <v>941950</v>
      </c>
      <c r="D682" s="54">
        <v>41648.906403804343</v>
      </c>
      <c r="E682" s="54">
        <v>685390.49296083103</v>
      </c>
      <c r="F682" s="54">
        <v>214910.60063536468</v>
      </c>
      <c r="G682" s="54">
        <v>0</v>
      </c>
      <c r="H682" s="54">
        <v>0</v>
      </c>
      <c r="I682" s="54">
        <v>0</v>
      </c>
      <c r="J682" s="54">
        <v>0</v>
      </c>
      <c r="K682" s="54">
        <v>0</v>
      </c>
      <c r="L682" s="54">
        <v>0</v>
      </c>
      <c r="M682" s="54">
        <v>0</v>
      </c>
      <c r="N682" s="54">
        <v>0</v>
      </c>
      <c r="T682" s="288">
        <v>-228</v>
      </c>
      <c r="U682" s="149" t="s">
        <v>637</v>
      </c>
      <c r="V682" s="392">
        <v>941950</v>
      </c>
      <c r="W682" s="288">
        <v>41648.906403804343</v>
      </c>
      <c r="X682" s="288">
        <v>685390.49296083103</v>
      </c>
      <c r="Y682" s="288">
        <v>214910.60063536468</v>
      </c>
      <c r="Z682" s="288">
        <v>0</v>
      </c>
      <c r="AA682" s="288">
        <v>0</v>
      </c>
      <c r="AB682" s="288">
        <v>0</v>
      </c>
      <c r="AC682" s="288">
        <v>0</v>
      </c>
      <c r="AD682" s="288">
        <v>0</v>
      </c>
      <c r="AE682" s="288">
        <v>0</v>
      </c>
      <c r="AF682" s="288">
        <v>0</v>
      </c>
      <c r="AG682" s="288">
        <v>0</v>
      </c>
    </row>
    <row r="683" spans="1:33">
      <c r="A683" s="3" t="s">
        <v>1253</v>
      </c>
      <c r="C683" s="67">
        <v>1054630</v>
      </c>
      <c r="D683" s="67">
        <v>46456.7079346506</v>
      </c>
      <c r="E683" s="67">
        <v>767909.66230761318</v>
      </c>
      <c r="F683" s="67">
        <v>240263.62975773626</v>
      </c>
      <c r="G683" s="67">
        <v>0</v>
      </c>
      <c r="H683" s="67">
        <v>0</v>
      </c>
      <c r="I683" s="67">
        <v>0</v>
      </c>
      <c r="J683" s="67">
        <v>0</v>
      </c>
      <c r="K683" s="67">
        <v>0</v>
      </c>
      <c r="L683" s="67">
        <v>0</v>
      </c>
      <c r="M683" s="67">
        <v>0</v>
      </c>
      <c r="N683" s="67">
        <v>0</v>
      </c>
      <c r="T683" s="149" t="s">
        <v>1253</v>
      </c>
      <c r="U683" s="149"/>
      <c r="V683" s="289">
        <v>1054630</v>
      </c>
      <c r="W683" s="289">
        <v>46456.7079346506</v>
      </c>
      <c r="X683" s="289">
        <v>767909.66230761318</v>
      </c>
      <c r="Y683" s="289">
        <v>240263.62975773626</v>
      </c>
      <c r="Z683" s="289">
        <v>0</v>
      </c>
      <c r="AA683" s="289">
        <v>0</v>
      </c>
      <c r="AB683" s="289">
        <v>0</v>
      </c>
      <c r="AC683" s="289">
        <v>0</v>
      </c>
      <c r="AD683" s="289">
        <v>0</v>
      </c>
      <c r="AE683" s="289">
        <v>0</v>
      </c>
      <c r="AF683" s="289">
        <v>0</v>
      </c>
      <c r="AG683" s="289">
        <v>0</v>
      </c>
    </row>
    <row r="684" spans="1:33">
      <c r="C684" s="54"/>
      <c r="D684" s="54"/>
      <c r="E684" s="54"/>
      <c r="F684" s="54"/>
      <c r="G684" s="54"/>
      <c r="H684" s="54"/>
      <c r="I684" s="54"/>
      <c r="J684" s="54"/>
      <c r="K684" s="54"/>
      <c r="L684" s="54"/>
      <c r="M684" s="54"/>
      <c r="N684" s="54"/>
      <c r="T684" s="149"/>
      <c r="U684" s="149"/>
      <c r="V684" s="288"/>
      <c r="W684" s="288"/>
      <c r="X684" s="288"/>
      <c r="Y684" s="288"/>
      <c r="Z684" s="288"/>
      <c r="AA684" s="288"/>
      <c r="AB684" s="288"/>
      <c r="AC684" s="288"/>
      <c r="AD684" s="288"/>
      <c r="AE684" s="288"/>
      <c r="AF684" s="288"/>
      <c r="AG684" s="288"/>
    </row>
    <row r="685" spans="1:33">
      <c r="A685" s="3" t="s">
        <v>1254</v>
      </c>
      <c r="C685" s="54">
        <v>30681364</v>
      </c>
      <c r="D685" s="54">
        <v>1316318.8702038736</v>
      </c>
      <c r="E685" s="54">
        <v>22447026.896931365</v>
      </c>
      <c r="F685" s="54">
        <v>6918018.2328647552</v>
      </c>
      <c r="G685" s="54">
        <v>0</v>
      </c>
      <c r="H685" s="54">
        <v>0</v>
      </c>
      <c r="I685" s="54">
        <v>0</v>
      </c>
      <c r="J685" s="54">
        <v>0</v>
      </c>
      <c r="K685" s="54">
        <v>0</v>
      </c>
      <c r="L685" s="54">
        <v>0</v>
      </c>
      <c r="M685" s="54">
        <v>0</v>
      </c>
      <c r="N685" s="54">
        <v>0</v>
      </c>
      <c r="T685" s="149" t="s">
        <v>1254</v>
      </c>
      <c r="U685" s="149"/>
      <c r="V685" s="288">
        <v>30681364</v>
      </c>
      <c r="W685" s="288">
        <v>1316318.8702038736</v>
      </c>
      <c r="X685" s="288">
        <v>22447026.896931365</v>
      </c>
      <c r="Y685" s="288">
        <v>6918018.2328647552</v>
      </c>
      <c r="Z685" s="288">
        <v>0</v>
      </c>
      <c r="AA685" s="288">
        <v>0</v>
      </c>
      <c r="AB685" s="288">
        <v>0</v>
      </c>
      <c r="AC685" s="288">
        <v>0</v>
      </c>
      <c r="AD685" s="288">
        <v>0</v>
      </c>
      <c r="AE685" s="288">
        <v>0</v>
      </c>
      <c r="AF685" s="288">
        <v>0</v>
      </c>
      <c r="AG685" s="288">
        <v>0</v>
      </c>
    </row>
    <row r="686" spans="1:33">
      <c r="C686" s="54"/>
      <c r="D686" s="54"/>
      <c r="E686" s="54"/>
      <c r="F686" s="54"/>
      <c r="G686" s="54"/>
      <c r="H686" s="54"/>
      <c r="I686" s="54"/>
      <c r="J686" s="54"/>
      <c r="K686" s="54"/>
      <c r="L686" s="54"/>
      <c r="M686" s="54"/>
      <c r="N686" s="54"/>
      <c r="T686" s="149"/>
      <c r="U686" s="149"/>
      <c r="V686" s="288"/>
      <c r="W686" s="288"/>
      <c r="X686" s="288"/>
      <c r="Y686" s="288"/>
      <c r="Z686" s="288"/>
      <c r="AA686" s="288"/>
      <c r="AB686" s="288"/>
      <c r="AC686" s="288"/>
      <c r="AD686" s="288"/>
      <c r="AE686" s="288"/>
      <c r="AF686" s="288"/>
      <c r="AG686" s="288"/>
    </row>
    <row r="687" spans="1:33">
      <c r="A687" s="89" t="s">
        <v>654</v>
      </c>
      <c r="C687" s="155">
        <v>1</v>
      </c>
      <c r="D687" s="155">
        <v>4.290287974823654E-2</v>
      </c>
      <c r="E687" s="155">
        <v>0.7316176326753715</v>
      </c>
      <c r="F687" s="155">
        <v>0.22547948757639183</v>
      </c>
      <c r="G687" s="155">
        <v>0</v>
      </c>
      <c r="H687" s="155">
        <v>0</v>
      </c>
      <c r="I687" s="155">
        <v>0</v>
      </c>
      <c r="J687" s="155">
        <v>0</v>
      </c>
      <c r="K687" s="155">
        <v>0</v>
      </c>
      <c r="L687" s="155">
        <v>0</v>
      </c>
      <c r="M687" s="155">
        <v>0</v>
      </c>
      <c r="N687" s="155">
        <v>0</v>
      </c>
      <c r="T687" s="148" t="s">
        <v>654</v>
      </c>
      <c r="U687" s="149"/>
      <c r="V687" s="157">
        <v>1</v>
      </c>
      <c r="W687" s="157">
        <v>4.290287974823654E-2</v>
      </c>
      <c r="X687" s="157">
        <v>0.7316176326753715</v>
      </c>
      <c r="Y687" s="157">
        <v>0.22547948757639183</v>
      </c>
      <c r="Z687" s="157">
        <v>0</v>
      </c>
      <c r="AA687" s="157">
        <v>0</v>
      </c>
      <c r="AB687" s="157">
        <v>0</v>
      </c>
      <c r="AC687" s="157">
        <v>0</v>
      </c>
      <c r="AD687" s="157">
        <v>0</v>
      </c>
      <c r="AE687" s="157">
        <v>0</v>
      </c>
      <c r="AF687" s="157">
        <v>0</v>
      </c>
      <c r="AG687" s="157">
        <v>0</v>
      </c>
    </row>
    <row r="688" spans="1:33">
      <c r="A688" s="3" t="s">
        <v>1004</v>
      </c>
      <c r="C688" s="54"/>
      <c r="D688" s="165">
        <v>0</v>
      </c>
      <c r="E688" s="165">
        <v>0</v>
      </c>
      <c r="F688" s="165">
        <v>0</v>
      </c>
      <c r="G688" s="165">
        <v>0</v>
      </c>
      <c r="H688" s="165">
        <v>0</v>
      </c>
      <c r="I688" s="165">
        <v>0</v>
      </c>
      <c r="J688" s="165">
        <v>0</v>
      </c>
      <c r="K688" s="165">
        <v>0</v>
      </c>
      <c r="L688" s="165">
        <v>0</v>
      </c>
      <c r="M688" s="165">
        <v>0</v>
      </c>
      <c r="N688" s="165">
        <v>0</v>
      </c>
      <c r="T688" s="149" t="s">
        <v>1004</v>
      </c>
      <c r="U688" s="149"/>
      <c r="V688" s="288"/>
      <c r="W688" s="288"/>
      <c r="X688" s="288"/>
      <c r="Y688" s="288"/>
      <c r="Z688" s="288"/>
      <c r="AA688" s="288"/>
      <c r="AB688" s="288"/>
      <c r="AC688" s="288"/>
      <c r="AD688" s="288"/>
      <c r="AE688" s="288"/>
      <c r="AF688" s="288"/>
      <c r="AG688" s="288"/>
    </row>
    <row r="689" spans="1:33">
      <c r="C689" s="54"/>
      <c r="D689" s="54"/>
      <c r="E689" s="54"/>
      <c r="F689" s="54"/>
      <c r="G689" s="54"/>
      <c r="H689" s="54"/>
      <c r="I689" s="54"/>
      <c r="J689" s="54"/>
      <c r="K689" s="54"/>
      <c r="L689" s="54"/>
      <c r="M689" s="54"/>
      <c r="N689" s="54"/>
      <c r="T689" s="149"/>
      <c r="U689" s="149"/>
      <c r="V689" s="288"/>
      <c r="W689" s="288"/>
      <c r="X689" s="288"/>
      <c r="Y689" s="288"/>
      <c r="Z689" s="288"/>
      <c r="AA689" s="288"/>
      <c r="AB689" s="288"/>
      <c r="AC689" s="288"/>
      <c r="AD689" s="288"/>
      <c r="AE689" s="288"/>
      <c r="AF689" s="288"/>
      <c r="AG689" s="288"/>
    </row>
    <row r="690" spans="1:33">
      <c r="A690" s="89" t="s">
        <v>1255</v>
      </c>
      <c r="C690" s="278" t="s">
        <v>58</v>
      </c>
      <c r="D690" s="278" t="s">
        <v>962</v>
      </c>
      <c r="E690" s="278" t="s">
        <v>959</v>
      </c>
      <c r="F690" s="278" t="s">
        <v>721</v>
      </c>
      <c r="G690" s="278" t="s">
        <v>1047</v>
      </c>
      <c r="H690" s="278" t="s">
        <v>723</v>
      </c>
      <c r="I690" s="278" t="s">
        <v>749</v>
      </c>
      <c r="J690" s="278" t="s">
        <v>725</v>
      </c>
      <c r="K690" s="278" t="s">
        <v>1048</v>
      </c>
      <c r="L690" s="278" t="s">
        <v>120</v>
      </c>
      <c r="M690" s="278" t="s">
        <v>59</v>
      </c>
      <c r="N690" s="278" t="s">
        <v>728</v>
      </c>
      <c r="T690" s="148" t="s">
        <v>1255</v>
      </c>
      <c r="U690" s="149"/>
      <c r="V690" s="280" t="s">
        <v>58</v>
      </c>
      <c r="W690" s="280" t="s">
        <v>962</v>
      </c>
      <c r="X690" s="280" t="s">
        <v>959</v>
      </c>
      <c r="Y690" s="280" t="s">
        <v>721</v>
      </c>
      <c r="Z690" s="280" t="s">
        <v>1047</v>
      </c>
      <c r="AA690" s="280" t="s">
        <v>723</v>
      </c>
      <c r="AB690" s="280" t="s">
        <v>749</v>
      </c>
      <c r="AC690" s="280" t="s">
        <v>725</v>
      </c>
      <c r="AD690" s="280" t="s">
        <v>1048</v>
      </c>
      <c r="AE690" s="280" t="s">
        <v>120</v>
      </c>
      <c r="AF690" s="280" t="s">
        <v>59</v>
      </c>
      <c r="AG690" s="280" t="s">
        <v>728</v>
      </c>
    </row>
    <row r="691" spans="1:33">
      <c r="C691" s="54"/>
      <c r="D691" s="54"/>
      <c r="E691" s="54"/>
      <c r="F691" s="54"/>
      <c r="G691" s="54"/>
      <c r="H691" s="54"/>
      <c r="I691" s="54"/>
      <c r="J691" s="54"/>
      <c r="K691" s="54"/>
      <c r="L691" s="54"/>
      <c r="M691" s="54"/>
      <c r="N691" s="54"/>
      <c r="T691" s="149"/>
      <c r="U691" s="149"/>
      <c r="V691" s="288"/>
      <c r="W691" s="288"/>
      <c r="X691" s="288"/>
      <c r="Y691" s="288"/>
      <c r="Z691" s="288"/>
      <c r="AA691" s="288"/>
      <c r="AB691" s="288"/>
      <c r="AC691" s="288"/>
      <c r="AD691" s="288"/>
      <c r="AE691" s="288"/>
      <c r="AF691" s="288"/>
      <c r="AG691" s="288"/>
    </row>
    <row r="692" spans="1:33">
      <c r="A692" s="3" t="s">
        <v>1256</v>
      </c>
      <c r="B692" s="3" t="s">
        <v>634</v>
      </c>
      <c r="C692" s="392">
        <v>7220849</v>
      </c>
      <c r="D692" s="54">
        <v>308097.34536927292</v>
      </c>
      <c r="E692" s="54">
        <v>5288058.7633878458</v>
      </c>
      <c r="F692" s="54">
        <v>1624692.891242879</v>
      </c>
      <c r="G692" s="54">
        <v>0</v>
      </c>
      <c r="H692" s="54">
        <v>0</v>
      </c>
      <c r="I692" s="54">
        <v>0</v>
      </c>
      <c r="J692" s="54">
        <v>0</v>
      </c>
      <c r="K692" s="54">
        <v>0</v>
      </c>
      <c r="L692" s="54">
        <v>0</v>
      </c>
      <c r="M692" s="54">
        <v>0</v>
      </c>
      <c r="N692" s="54">
        <v>0</v>
      </c>
      <c r="T692" s="149" t="s">
        <v>1256</v>
      </c>
      <c r="U692" s="149" t="s">
        <v>634</v>
      </c>
      <c r="V692" s="392">
        <v>7220849</v>
      </c>
      <c r="W692" s="288">
        <v>308097.34536927292</v>
      </c>
      <c r="X692" s="288">
        <v>5288058.7633878458</v>
      </c>
      <c r="Y692" s="288">
        <v>1624692.891242879</v>
      </c>
      <c r="Z692" s="288">
        <v>0</v>
      </c>
      <c r="AA692" s="288">
        <v>0</v>
      </c>
      <c r="AB692" s="288">
        <v>0</v>
      </c>
      <c r="AC692" s="288">
        <v>0</v>
      </c>
      <c r="AD692" s="288">
        <v>0</v>
      </c>
      <c r="AE692" s="288">
        <v>0</v>
      </c>
      <c r="AF692" s="288">
        <v>0</v>
      </c>
      <c r="AG692" s="288">
        <v>0</v>
      </c>
    </row>
    <row r="693" spans="1:33">
      <c r="A693" s="3" t="s">
        <v>1257</v>
      </c>
      <c r="B693" s="3" t="s">
        <v>634</v>
      </c>
      <c r="C693" s="392">
        <v>1472376</v>
      </c>
      <c r="D693" s="54">
        <v>62822.964028942937</v>
      </c>
      <c r="E693" s="54">
        <v>1078268.055432532</v>
      </c>
      <c r="F693" s="54">
        <v>331284.98053852463</v>
      </c>
      <c r="G693" s="54">
        <v>0</v>
      </c>
      <c r="H693" s="54">
        <v>0</v>
      </c>
      <c r="I693" s="54">
        <v>0</v>
      </c>
      <c r="J693" s="54">
        <v>0</v>
      </c>
      <c r="K693" s="54">
        <v>0</v>
      </c>
      <c r="L693" s="54">
        <v>0</v>
      </c>
      <c r="M693" s="54">
        <v>0</v>
      </c>
      <c r="N693" s="54">
        <v>0</v>
      </c>
      <c r="T693" s="149" t="s">
        <v>1258</v>
      </c>
      <c r="U693" s="149" t="s">
        <v>634</v>
      </c>
      <c r="V693" s="392">
        <v>1472376</v>
      </c>
      <c r="W693" s="288">
        <v>62822.964028942937</v>
      </c>
      <c r="X693" s="288">
        <v>1078268.055432532</v>
      </c>
      <c r="Y693" s="288">
        <v>331284.98053852463</v>
      </c>
      <c r="Z693" s="288">
        <v>0</v>
      </c>
      <c r="AA693" s="288">
        <v>0</v>
      </c>
      <c r="AB693" s="288">
        <v>0</v>
      </c>
      <c r="AC693" s="288">
        <v>0</v>
      </c>
      <c r="AD693" s="288">
        <v>0</v>
      </c>
      <c r="AE693" s="288">
        <v>0</v>
      </c>
      <c r="AF693" s="288">
        <v>0</v>
      </c>
      <c r="AG693" s="288">
        <v>0</v>
      </c>
    </row>
    <row r="694" spans="1:33">
      <c r="A694" s="3" t="s">
        <v>1259</v>
      </c>
      <c r="B694" s="3" t="s">
        <v>637</v>
      </c>
      <c r="C694" s="392">
        <v>1743025</v>
      </c>
      <c r="D694" s="54">
        <v>77068.936869781901</v>
      </c>
      <c r="E694" s="54">
        <v>1268276.1972430092</v>
      </c>
      <c r="F694" s="54">
        <v>397679.86588720902</v>
      </c>
      <c r="G694" s="54">
        <v>0</v>
      </c>
      <c r="H694" s="54">
        <v>0</v>
      </c>
      <c r="I694" s="54">
        <v>0</v>
      </c>
      <c r="J694" s="54">
        <v>0</v>
      </c>
      <c r="K694" s="54">
        <v>0</v>
      </c>
      <c r="L694" s="54">
        <v>0</v>
      </c>
      <c r="M694" s="54">
        <v>0</v>
      </c>
      <c r="N694" s="54">
        <v>0</v>
      </c>
      <c r="T694" s="149" t="s">
        <v>1259</v>
      </c>
      <c r="U694" s="149" t="s">
        <v>637</v>
      </c>
      <c r="V694" s="392">
        <v>1743025</v>
      </c>
      <c r="W694" s="288">
        <v>77068.936869781901</v>
      </c>
      <c r="X694" s="288">
        <v>1268276.1972430092</v>
      </c>
      <c r="Y694" s="288">
        <v>397679.86588720902</v>
      </c>
      <c r="Z694" s="288">
        <v>0</v>
      </c>
      <c r="AA694" s="288">
        <v>0</v>
      </c>
      <c r="AB694" s="288">
        <v>0</v>
      </c>
      <c r="AC694" s="288">
        <v>0</v>
      </c>
      <c r="AD694" s="288">
        <v>0</v>
      </c>
      <c r="AE694" s="288">
        <v>0</v>
      </c>
      <c r="AF694" s="288">
        <v>0</v>
      </c>
      <c r="AG694" s="288">
        <v>0</v>
      </c>
    </row>
    <row r="695" spans="1:33">
      <c r="A695" s="3" t="s">
        <v>1260</v>
      </c>
      <c r="B695" s="3" t="s">
        <v>1244</v>
      </c>
      <c r="C695" s="392">
        <v>3531000</v>
      </c>
      <c r="D695" s="54">
        <v>150659.80835479358</v>
      </c>
      <c r="E695" s="54">
        <v>2585864.2790511874</v>
      </c>
      <c r="F695" s="54">
        <v>794475.91259401839</v>
      </c>
      <c r="G695" s="54">
        <v>0</v>
      </c>
      <c r="H695" s="54">
        <v>0</v>
      </c>
      <c r="I695" s="54">
        <v>0</v>
      </c>
      <c r="J695" s="54">
        <v>0</v>
      </c>
      <c r="K695" s="54">
        <v>0</v>
      </c>
      <c r="L695" s="54">
        <v>0</v>
      </c>
      <c r="M695" s="54">
        <v>0</v>
      </c>
      <c r="N695" s="54">
        <v>0</v>
      </c>
      <c r="T695" s="149" t="s">
        <v>1260</v>
      </c>
      <c r="U695" s="149" t="s">
        <v>1244</v>
      </c>
      <c r="V695" s="392">
        <v>3531000</v>
      </c>
      <c r="W695" s="288">
        <v>150659.80835479358</v>
      </c>
      <c r="X695" s="288">
        <v>2585864.2790511874</v>
      </c>
      <c r="Y695" s="288">
        <v>794475.91259401839</v>
      </c>
      <c r="Z695" s="288">
        <v>0</v>
      </c>
      <c r="AA695" s="288">
        <v>0</v>
      </c>
      <c r="AB695" s="288">
        <v>0</v>
      </c>
      <c r="AC695" s="288">
        <v>0</v>
      </c>
      <c r="AD695" s="288">
        <v>0</v>
      </c>
      <c r="AE695" s="288">
        <v>0</v>
      </c>
      <c r="AF695" s="288">
        <v>0</v>
      </c>
      <c r="AG695" s="288">
        <v>0</v>
      </c>
    </row>
    <row r="696" spans="1:33">
      <c r="A696" s="3" t="s">
        <v>1261</v>
      </c>
      <c r="C696" s="67">
        <v>13967250</v>
      </c>
      <c r="D696" s="67">
        <v>598649.05462279136</v>
      </c>
      <c r="E696" s="67">
        <v>10220467.295114573</v>
      </c>
      <c r="F696" s="67">
        <v>3148133.650262631</v>
      </c>
      <c r="G696" s="67">
        <v>0</v>
      </c>
      <c r="H696" s="67">
        <v>0</v>
      </c>
      <c r="I696" s="67">
        <v>0</v>
      </c>
      <c r="J696" s="67">
        <v>0</v>
      </c>
      <c r="K696" s="67">
        <v>0</v>
      </c>
      <c r="L696" s="67">
        <v>0</v>
      </c>
      <c r="M696" s="67">
        <v>0</v>
      </c>
      <c r="N696" s="67">
        <v>0</v>
      </c>
      <c r="T696" s="149" t="s">
        <v>1261</v>
      </c>
      <c r="U696" s="149"/>
      <c r="V696" s="289">
        <v>13967250</v>
      </c>
      <c r="W696" s="289">
        <v>598649.05462279136</v>
      </c>
      <c r="X696" s="289">
        <v>10220467.295114573</v>
      </c>
      <c r="Y696" s="289">
        <v>3148133.650262631</v>
      </c>
      <c r="Z696" s="289">
        <v>0</v>
      </c>
      <c r="AA696" s="289">
        <v>0</v>
      </c>
      <c r="AB696" s="289">
        <v>0</v>
      </c>
      <c r="AC696" s="289">
        <v>0</v>
      </c>
      <c r="AD696" s="289">
        <v>0</v>
      </c>
      <c r="AE696" s="289">
        <v>0</v>
      </c>
      <c r="AF696" s="289">
        <v>0</v>
      </c>
      <c r="AG696" s="289">
        <v>0</v>
      </c>
    </row>
    <row r="697" spans="1:33">
      <c r="C697" s="54"/>
      <c r="D697" s="54"/>
      <c r="E697" s="54"/>
      <c r="F697" s="54"/>
      <c r="G697" s="54"/>
      <c r="H697" s="54"/>
      <c r="I697" s="54"/>
      <c r="J697" s="54"/>
      <c r="K697" s="54"/>
      <c r="L697" s="54"/>
      <c r="M697" s="54"/>
      <c r="N697" s="54"/>
      <c r="T697" s="149"/>
      <c r="U697" s="149"/>
      <c r="V697" s="288"/>
      <c r="W697" s="288"/>
      <c r="X697" s="288"/>
      <c r="Y697" s="288"/>
      <c r="Z697" s="288"/>
      <c r="AA697" s="288"/>
      <c r="AB697" s="288"/>
      <c r="AC697" s="288"/>
      <c r="AD697" s="288"/>
      <c r="AE697" s="288"/>
      <c r="AF697" s="288"/>
      <c r="AG697" s="288"/>
    </row>
    <row r="698" spans="1:33">
      <c r="A698" s="3" t="s">
        <v>1260</v>
      </c>
      <c r="B698" s="3" t="s">
        <v>1244</v>
      </c>
      <c r="C698" s="392">
        <v>112680</v>
      </c>
      <c r="D698" s="54">
        <v>4807.8015308462591</v>
      </c>
      <c r="E698" s="54">
        <v>82519.169346782161</v>
      </c>
      <c r="F698" s="54">
        <v>25353.029122371565</v>
      </c>
      <c r="G698" s="54">
        <v>0</v>
      </c>
      <c r="H698" s="54">
        <v>0</v>
      </c>
      <c r="I698" s="54">
        <v>0</v>
      </c>
      <c r="J698" s="54">
        <v>0</v>
      </c>
      <c r="K698" s="54">
        <v>0</v>
      </c>
      <c r="L698" s="54">
        <v>0</v>
      </c>
      <c r="M698" s="54">
        <v>0</v>
      </c>
      <c r="N698" s="54">
        <v>0</v>
      </c>
      <c r="T698" s="149" t="s">
        <v>1260</v>
      </c>
      <c r="U698" s="149" t="s">
        <v>1244</v>
      </c>
      <c r="V698" s="392">
        <v>112680</v>
      </c>
      <c r="W698" s="288">
        <v>4807.8015308462591</v>
      </c>
      <c r="X698" s="288">
        <v>82519.169346782161</v>
      </c>
      <c r="Y698" s="288">
        <v>25353.029122371565</v>
      </c>
      <c r="Z698" s="288">
        <v>0</v>
      </c>
      <c r="AA698" s="288">
        <v>0</v>
      </c>
      <c r="AB698" s="288">
        <v>0</v>
      </c>
      <c r="AC698" s="288">
        <v>0</v>
      </c>
      <c r="AD698" s="288">
        <v>0</v>
      </c>
      <c r="AE698" s="288">
        <v>0</v>
      </c>
      <c r="AF698" s="288">
        <v>0</v>
      </c>
      <c r="AG698" s="288">
        <v>0</v>
      </c>
    </row>
    <row r="699" spans="1:33">
      <c r="A699" s="3" t="s">
        <v>1259</v>
      </c>
      <c r="B699" s="3" t="s">
        <v>637</v>
      </c>
      <c r="C699" s="392">
        <v>941950</v>
      </c>
      <c r="D699" s="54">
        <v>41648.906403804343</v>
      </c>
      <c r="E699" s="54">
        <v>685390.49296083103</v>
      </c>
      <c r="F699" s="54">
        <v>214910.60063536468</v>
      </c>
      <c r="G699" s="54">
        <v>0</v>
      </c>
      <c r="H699" s="54">
        <v>0</v>
      </c>
      <c r="I699" s="54">
        <v>0</v>
      </c>
      <c r="J699" s="54">
        <v>0</v>
      </c>
      <c r="K699" s="54">
        <v>0</v>
      </c>
      <c r="L699" s="54">
        <v>0</v>
      </c>
      <c r="M699" s="54">
        <v>0</v>
      </c>
      <c r="N699" s="54">
        <v>0</v>
      </c>
      <c r="T699" s="149" t="s">
        <v>1259</v>
      </c>
      <c r="U699" s="149" t="s">
        <v>637</v>
      </c>
      <c r="V699" s="392">
        <v>941950</v>
      </c>
      <c r="W699" s="288">
        <v>41648.906403804343</v>
      </c>
      <c r="X699" s="288">
        <v>685390.49296083103</v>
      </c>
      <c r="Y699" s="288">
        <v>214910.60063536468</v>
      </c>
      <c r="Z699" s="288">
        <v>0</v>
      </c>
      <c r="AA699" s="288">
        <v>0</v>
      </c>
      <c r="AB699" s="288">
        <v>0</v>
      </c>
      <c r="AC699" s="288">
        <v>0</v>
      </c>
      <c r="AD699" s="288">
        <v>0</v>
      </c>
      <c r="AE699" s="288">
        <v>0</v>
      </c>
      <c r="AF699" s="288">
        <v>0</v>
      </c>
      <c r="AG699" s="288">
        <v>0</v>
      </c>
    </row>
    <row r="700" spans="1:33">
      <c r="A700" s="3" t="s">
        <v>1253</v>
      </c>
      <c r="C700" s="67">
        <v>1054630</v>
      </c>
      <c r="D700" s="67">
        <v>46456.7079346506</v>
      </c>
      <c r="E700" s="67">
        <v>767909.66230761318</v>
      </c>
      <c r="F700" s="67">
        <v>240263.62975773626</v>
      </c>
      <c r="G700" s="67">
        <v>0</v>
      </c>
      <c r="H700" s="67">
        <v>0</v>
      </c>
      <c r="I700" s="67">
        <v>0</v>
      </c>
      <c r="J700" s="67">
        <v>0</v>
      </c>
      <c r="K700" s="67">
        <v>0</v>
      </c>
      <c r="L700" s="67">
        <v>0</v>
      </c>
      <c r="M700" s="67">
        <v>0</v>
      </c>
      <c r="N700" s="67">
        <v>0</v>
      </c>
      <c r="T700" s="149" t="s">
        <v>1253</v>
      </c>
      <c r="U700" s="149"/>
      <c r="V700" s="289">
        <v>1054630</v>
      </c>
      <c r="W700" s="289">
        <v>46456.7079346506</v>
      </c>
      <c r="X700" s="289">
        <v>767909.66230761318</v>
      </c>
      <c r="Y700" s="289">
        <v>240263.62975773626</v>
      </c>
      <c r="Z700" s="289">
        <v>0</v>
      </c>
      <c r="AA700" s="289">
        <v>0</v>
      </c>
      <c r="AB700" s="289">
        <v>0</v>
      </c>
      <c r="AC700" s="289">
        <v>0</v>
      </c>
      <c r="AD700" s="289">
        <v>0</v>
      </c>
      <c r="AE700" s="289">
        <v>0</v>
      </c>
      <c r="AF700" s="289">
        <v>0</v>
      </c>
      <c r="AG700" s="289">
        <v>0</v>
      </c>
    </row>
    <row r="701" spans="1:33">
      <c r="C701" s="54"/>
      <c r="D701" s="54"/>
      <c r="E701" s="54"/>
      <c r="F701" s="54"/>
      <c r="G701" s="54"/>
      <c r="H701" s="54"/>
      <c r="I701" s="54"/>
      <c r="J701" s="54"/>
      <c r="K701" s="54"/>
      <c r="L701" s="54"/>
      <c r="M701" s="54"/>
      <c r="N701" s="54"/>
      <c r="T701" s="149"/>
      <c r="U701" s="149"/>
      <c r="V701" s="288"/>
      <c r="W701" s="288"/>
      <c r="X701" s="288"/>
      <c r="Y701" s="288"/>
      <c r="Z701" s="288"/>
      <c r="AA701" s="288"/>
      <c r="AB701" s="288"/>
      <c r="AC701" s="288"/>
      <c r="AD701" s="288"/>
      <c r="AE701" s="288"/>
      <c r="AF701" s="288"/>
      <c r="AG701" s="288"/>
    </row>
    <row r="702" spans="1:33">
      <c r="A702" s="3" t="s">
        <v>1262</v>
      </c>
      <c r="C702" s="54">
        <v>15021880</v>
      </c>
      <c r="D702" s="54">
        <v>645105.76255744195</v>
      </c>
      <c r="E702" s="54">
        <v>10988376.957422186</v>
      </c>
      <c r="F702" s="54">
        <v>3388397.2800203674</v>
      </c>
      <c r="G702" s="54">
        <v>0</v>
      </c>
      <c r="H702" s="54">
        <v>0</v>
      </c>
      <c r="I702" s="54">
        <v>0</v>
      </c>
      <c r="J702" s="54">
        <v>0</v>
      </c>
      <c r="K702" s="54">
        <v>0</v>
      </c>
      <c r="L702" s="54">
        <v>0</v>
      </c>
      <c r="M702" s="54">
        <v>0</v>
      </c>
      <c r="N702" s="54">
        <v>0</v>
      </c>
      <c r="T702" s="149" t="s">
        <v>1262</v>
      </c>
      <c r="U702" s="149"/>
      <c r="V702" s="288">
        <v>15021880</v>
      </c>
      <c r="W702" s="288">
        <v>645105.76255744195</v>
      </c>
      <c r="X702" s="288">
        <v>10988376.957422186</v>
      </c>
      <c r="Y702" s="288">
        <v>3388397.2800203674</v>
      </c>
      <c r="Z702" s="288">
        <v>0</v>
      </c>
      <c r="AA702" s="288">
        <v>0</v>
      </c>
      <c r="AB702" s="288">
        <v>0</v>
      </c>
      <c r="AC702" s="288">
        <v>0</v>
      </c>
      <c r="AD702" s="288">
        <v>0</v>
      </c>
      <c r="AE702" s="288">
        <v>0</v>
      </c>
      <c r="AF702" s="288">
        <v>0</v>
      </c>
      <c r="AG702" s="288">
        <v>0</v>
      </c>
    </row>
    <row r="703" spans="1:33">
      <c r="C703" s="54"/>
      <c r="D703" s="54"/>
      <c r="E703" s="54"/>
      <c r="F703" s="54"/>
      <c r="G703" s="54"/>
      <c r="H703" s="54"/>
      <c r="I703" s="54"/>
      <c r="J703" s="54"/>
      <c r="K703" s="54"/>
      <c r="L703" s="54"/>
      <c r="M703" s="54"/>
      <c r="N703" s="54"/>
      <c r="T703" s="149"/>
      <c r="U703" s="149"/>
      <c r="V703" s="288"/>
      <c r="W703" s="288"/>
      <c r="X703" s="288"/>
      <c r="Y703" s="288"/>
      <c r="Z703" s="288"/>
      <c r="AA703" s="288"/>
      <c r="AB703" s="288"/>
      <c r="AC703" s="288"/>
      <c r="AD703" s="288"/>
      <c r="AE703" s="288"/>
      <c r="AF703" s="288"/>
      <c r="AG703" s="288"/>
    </row>
    <row r="704" spans="1:33">
      <c r="A704" s="89" t="s">
        <v>681</v>
      </c>
      <c r="C704" s="155">
        <v>1</v>
      </c>
      <c r="D704" s="155">
        <v>4.2944409258857209E-2</v>
      </c>
      <c r="E704" s="155">
        <v>0.73149146161613499</v>
      </c>
      <c r="F704" s="155">
        <v>0.22556412912500748</v>
      </c>
      <c r="G704" s="155">
        <v>0</v>
      </c>
      <c r="H704" s="155">
        <v>0</v>
      </c>
      <c r="I704" s="155">
        <v>0</v>
      </c>
      <c r="J704" s="155">
        <v>0</v>
      </c>
      <c r="K704" s="155">
        <v>0</v>
      </c>
      <c r="L704" s="155">
        <v>0</v>
      </c>
      <c r="M704" s="155">
        <v>0</v>
      </c>
      <c r="N704" s="155">
        <v>0</v>
      </c>
      <c r="T704" s="148" t="s">
        <v>681</v>
      </c>
      <c r="U704" s="149"/>
      <c r="V704" s="157">
        <v>1</v>
      </c>
      <c r="W704" s="157">
        <v>4.2944409258857209E-2</v>
      </c>
      <c r="X704" s="157">
        <v>0.73149146161613499</v>
      </c>
      <c r="Y704" s="157">
        <v>0.22556412912500748</v>
      </c>
      <c r="Z704" s="157">
        <v>0</v>
      </c>
      <c r="AA704" s="157">
        <v>0</v>
      </c>
      <c r="AB704" s="157">
        <v>0</v>
      </c>
      <c r="AC704" s="157">
        <v>0</v>
      </c>
      <c r="AD704" s="157">
        <v>0</v>
      </c>
      <c r="AE704" s="157">
        <v>0</v>
      </c>
      <c r="AF704" s="157">
        <v>0</v>
      </c>
      <c r="AG704" s="157">
        <v>0</v>
      </c>
    </row>
    <row r="705" spans="1:33">
      <c r="A705" s="3" t="s">
        <v>1007</v>
      </c>
      <c r="C705" s="54"/>
      <c r="D705" s="165">
        <v>0</v>
      </c>
      <c r="E705" s="165">
        <v>0</v>
      </c>
      <c r="F705" s="165">
        <v>0</v>
      </c>
      <c r="G705" s="165">
        <v>0</v>
      </c>
      <c r="H705" s="165">
        <v>0</v>
      </c>
      <c r="I705" s="165">
        <v>0</v>
      </c>
      <c r="J705" s="165">
        <v>0</v>
      </c>
      <c r="K705" s="165">
        <v>0</v>
      </c>
      <c r="L705" s="165">
        <v>0</v>
      </c>
      <c r="M705" s="165">
        <v>0</v>
      </c>
      <c r="N705" s="165">
        <v>0</v>
      </c>
      <c r="T705" s="149" t="s">
        <v>1007</v>
      </c>
      <c r="U705" s="149"/>
      <c r="V705" s="288"/>
      <c r="W705" s="288"/>
      <c r="X705" s="288"/>
      <c r="Y705" s="288"/>
      <c r="Z705" s="288"/>
      <c r="AA705" s="288"/>
      <c r="AB705" s="288"/>
      <c r="AC705" s="288"/>
      <c r="AD705" s="288"/>
      <c r="AE705" s="288"/>
      <c r="AF705" s="288"/>
      <c r="AG705" s="288"/>
    </row>
    <row r="706" spans="1:33">
      <c r="T706" s="149"/>
      <c r="U706" s="149"/>
      <c r="V706" s="149"/>
      <c r="W706" s="149"/>
      <c r="X706" s="149"/>
      <c r="Y706" s="149"/>
      <c r="Z706" s="149"/>
      <c r="AA706" s="149"/>
      <c r="AB706" s="149"/>
      <c r="AC706" s="149"/>
      <c r="AD706" s="149"/>
      <c r="AE706" s="149"/>
      <c r="AF706" s="149"/>
      <c r="AG706" s="149"/>
    </row>
    <row r="707" spans="1:33">
      <c r="T707" s="149"/>
      <c r="U707" s="149"/>
      <c r="V707" s="149"/>
      <c r="W707" s="149"/>
      <c r="X707" s="149"/>
      <c r="Y707" s="149"/>
      <c r="Z707" s="149"/>
      <c r="AA707" s="149"/>
      <c r="AB707" s="149"/>
      <c r="AC707" s="149"/>
      <c r="AD707" s="149"/>
      <c r="AE707" s="149"/>
      <c r="AF707" s="149"/>
      <c r="AG707" s="149"/>
    </row>
    <row r="708" spans="1:33">
      <c r="T708" s="149"/>
      <c r="U708" s="149"/>
      <c r="V708" s="149"/>
      <c r="W708" s="149"/>
      <c r="X708" s="149"/>
      <c r="Y708" s="149"/>
      <c r="Z708" s="149"/>
      <c r="AA708" s="149"/>
      <c r="AB708" s="149"/>
      <c r="AC708" s="149"/>
      <c r="AD708" s="149"/>
      <c r="AE708" s="149"/>
      <c r="AF708" s="149"/>
      <c r="AG708" s="149"/>
    </row>
    <row r="709" spans="1:33">
      <c r="A709" s="146" t="s">
        <v>1263</v>
      </c>
      <c r="C709" s="278" t="s">
        <v>58</v>
      </c>
      <c r="D709" s="278" t="s">
        <v>962</v>
      </c>
      <c r="E709" s="278" t="s">
        <v>959</v>
      </c>
      <c r="F709" s="278" t="s">
        <v>721</v>
      </c>
      <c r="G709" s="278" t="s">
        <v>1047</v>
      </c>
      <c r="H709" s="278" t="s">
        <v>723</v>
      </c>
      <c r="I709" s="278" t="s">
        <v>749</v>
      </c>
      <c r="J709" s="278" t="s">
        <v>725</v>
      </c>
      <c r="K709" s="278" t="s">
        <v>1048</v>
      </c>
      <c r="L709" s="278" t="s">
        <v>120</v>
      </c>
      <c r="M709" s="278" t="s">
        <v>59</v>
      </c>
      <c r="N709" s="278" t="s">
        <v>728</v>
      </c>
      <c r="T709" s="147" t="s">
        <v>1263</v>
      </c>
      <c r="U709" s="149"/>
      <c r="V709" s="280" t="s">
        <v>58</v>
      </c>
      <c r="W709" s="280" t="s">
        <v>962</v>
      </c>
      <c r="X709" s="280" t="s">
        <v>959</v>
      </c>
      <c r="Y709" s="280" t="s">
        <v>721</v>
      </c>
      <c r="Z709" s="280" t="s">
        <v>1047</v>
      </c>
      <c r="AA709" s="280" t="s">
        <v>723</v>
      </c>
      <c r="AB709" s="280" t="s">
        <v>749</v>
      </c>
      <c r="AC709" s="280" t="s">
        <v>725</v>
      </c>
      <c r="AD709" s="280" t="s">
        <v>1048</v>
      </c>
      <c r="AE709" s="280" t="s">
        <v>120</v>
      </c>
      <c r="AF709" s="280" t="s">
        <v>59</v>
      </c>
      <c r="AG709" s="280" t="s">
        <v>728</v>
      </c>
    </row>
    <row r="710" spans="1:33">
      <c r="A710" s="3" t="s">
        <v>1264</v>
      </c>
      <c r="T710" s="149" t="s">
        <v>1264</v>
      </c>
      <c r="U710" s="149"/>
      <c r="V710" s="149"/>
      <c r="W710" s="149"/>
      <c r="X710" s="149"/>
      <c r="Y710" s="149"/>
      <c r="Z710" s="149"/>
      <c r="AA710" s="149"/>
      <c r="AB710" s="149"/>
      <c r="AC710" s="149"/>
      <c r="AD710" s="149"/>
      <c r="AE710" s="149"/>
      <c r="AF710" s="149"/>
      <c r="AG710" s="149"/>
    </row>
    <row r="711" spans="1:33">
      <c r="A711" s="3" t="s">
        <v>1265</v>
      </c>
      <c r="B711" s="3" t="s">
        <v>1266</v>
      </c>
      <c r="C711" s="54">
        <v>44857573.99000001</v>
      </c>
      <c r="D711" s="54">
        <v>1173750.4448228402</v>
      </c>
      <c r="E711" s="54">
        <v>17209506.839924227</v>
      </c>
      <c r="F711" s="54">
        <v>5041496.6959044272</v>
      </c>
      <c r="G711" s="54">
        <v>0</v>
      </c>
      <c r="H711" s="54">
        <v>3728328.9537337204</v>
      </c>
      <c r="I711" s="54">
        <v>10780123.597317535</v>
      </c>
      <c r="J711" s="54">
        <v>1837917.3191826397</v>
      </c>
      <c r="K711" s="54">
        <v>673726.02133054845</v>
      </c>
      <c r="L711" s="54">
        <v>7371.0677840566259</v>
      </c>
      <c r="M711" s="54">
        <v>4405353.05</v>
      </c>
      <c r="N711" s="54">
        <v>0</v>
      </c>
      <c r="T711" s="149" t="s">
        <v>1265</v>
      </c>
      <c r="U711" s="149" t="s">
        <v>1266</v>
      </c>
      <c r="V711" s="288">
        <v>44857573.99000001</v>
      </c>
      <c r="W711" s="288">
        <v>1173750.4448228402</v>
      </c>
      <c r="X711" s="288">
        <v>17209506.839924227</v>
      </c>
      <c r="Y711" s="288">
        <v>5041496.6959044272</v>
      </c>
      <c r="Z711" s="288">
        <v>0</v>
      </c>
      <c r="AA711" s="288">
        <v>3728328.9537337204</v>
      </c>
      <c r="AB711" s="288">
        <v>10780123.597317535</v>
      </c>
      <c r="AC711" s="288">
        <v>1837917.3191826397</v>
      </c>
      <c r="AD711" s="288">
        <v>673726.02133054845</v>
      </c>
      <c r="AE711" s="288">
        <v>7371.0677840566259</v>
      </c>
      <c r="AF711" s="288">
        <v>4405353.05</v>
      </c>
      <c r="AG711" s="288">
        <v>0</v>
      </c>
    </row>
    <row r="712" spans="1:33">
      <c r="A712" s="3" t="s">
        <v>332</v>
      </c>
      <c r="B712" s="3" t="s">
        <v>1267</v>
      </c>
      <c r="C712" s="54">
        <v>0</v>
      </c>
      <c r="D712" s="54">
        <v>0</v>
      </c>
      <c r="E712" s="54">
        <v>0</v>
      </c>
      <c r="F712" s="54">
        <v>0</v>
      </c>
      <c r="G712" s="54">
        <v>0</v>
      </c>
      <c r="H712" s="54">
        <v>0</v>
      </c>
      <c r="I712" s="54">
        <v>0</v>
      </c>
      <c r="J712" s="54">
        <v>0</v>
      </c>
      <c r="K712" s="54">
        <v>0</v>
      </c>
      <c r="L712" s="54">
        <v>0</v>
      </c>
      <c r="M712" s="54">
        <v>0</v>
      </c>
      <c r="N712" s="54">
        <v>0</v>
      </c>
      <c r="T712" s="149" t="s">
        <v>332</v>
      </c>
      <c r="U712" s="149" t="s">
        <v>1267</v>
      </c>
      <c r="V712" s="288">
        <v>0</v>
      </c>
      <c r="W712" s="288">
        <v>0</v>
      </c>
      <c r="X712" s="288">
        <v>0</v>
      </c>
      <c r="Y712" s="288">
        <v>0</v>
      </c>
      <c r="Z712" s="288">
        <v>0</v>
      </c>
      <c r="AA712" s="288">
        <v>0</v>
      </c>
      <c r="AB712" s="288">
        <v>0</v>
      </c>
      <c r="AC712" s="288">
        <v>0</v>
      </c>
      <c r="AD712" s="288">
        <v>0</v>
      </c>
      <c r="AE712" s="288">
        <v>0</v>
      </c>
      <c r="AF712" s="288">
        <v>0</v>
      </c>
      <c r="AG712" s="288">
        <v>0</v>
      </c>
    </row>
    <row r="713" spans="1:33">
      <c r="A713" s="3" t="s">
        <v>1268</v>
      </c>
      <c r="B713" s="3" t="s">
        <v>1269</v>
      </c>
      <c r="C713" s="54">
        <v>5052460.33</v>
      </c>
      <c r="D713" s="54">
        <v>0</v>
      </c>
      <c r="E713" s="54">
        <v>0</v>
      </c>
      <c r="F713" s="54">
        <v>0</v>
      </c>
      <c r="G713" s="54">
        <v>0</v>
      </c>
      <c r="H713" s="54">
        <v>912745.46988889528</v>
      </c>
      <c r="I713" s="54">
        <v>3504539.3155296836</v>
      </c>
      <c r="J713" s="54">
        <v>450867.73069226736</v>
      </c>
      <c r="K713" s="54">
        <v>181860.43583978302</v>
      </c>
      <c r="L713" s="54">
        <v>2447.3780493704562</v>
      </c>
      <c r="M713" s="54">
        <v>0</v>
      </c>
      <c r="N713" s="54">
        <v>0</v>
      </c>
      <c r="T713" s="149" t="s">
        <v>1268</v>
      </c>
      <c r="U713" s="149" t="s">
        <v>1269</v>
      </c>
      <c r="V713" s="288">
        <v>5052460.33</v>
      </c>
      <c r="W713" s="288">
        <v>0</v>
      </c>
      <c r="X713" s="288">
        <v>0</v>
      </c>
      <c r="Y713" s="288">
        <v>0</v>
      </c>
      <c r="Z713" s="288">
        <v>0</v>
      </c>
      <c r="AA713" s="288">
        <v>912745.46988889528</v>
      </c>
      <c r="AB713" s="288">
        <v>3504539.3155296836</v>
      </c>
      <c r="AC713" s="288">
        <v>450867.73069226736</v>
      </c>
      <c r="AD713" s="288">
        <v>181860.43583978302</v>
      </c>
      <c r="AE713" s="288">
        <v>2447.3780493704562</v>
      </c>
      <c r="AF713" s="288">
        <v>0</v>
      </c>
      <c r="AG713" s="288">
        <v>0</v>
      </c>
    </row>
    <row r="714" spans="1:33">
      <c r="A714" s="3" t="s">
        <v>1270</v>
      </c>
      <c r="B714" s="3" t="s">
        <v>1271</v>
      </c>
      <c r="C714" s="54">
        <v>124290.24000000001</v>
      </c>
      <c r="D714" s="54">
        <v>0</v>
      </c>
      <c r="E714" s="54">
        <v>-0.28999999999999998</v>
      </c>
      <c r="F714" s="54">
        <v>0.28999999999999998</v>
      </c>
      <c r="G714" s="54">
        <v>0</v>
      </c>
      <c r="H714" s="54">
        <v>0</v>
      </c>
      <c r="I714" s="54">
        <v>0</v>
      </c>
      <c r="J714" s="54">
        <v>0</v>
      </c>
      <c r="K714" s="54">
        <v>0</v>
      </c>
      <c r="L714" s="54">
        <v>0</v>
      </c>
      <c r="M714" s="54">
        <v>124290.24000000001</v>
      </c>
      <c r="N714" s="54">
        <v>0</v>
      </c>
      <c r="T714" s="149" t="s">
        <v>1270</v>
      </c>
      <c r="U714" s="149" t="s">
        <v>1271</v>
      </c>
      <c r="V714" s="314">
        <v>124290.24000000001</v>
      </c>
      <c r="W714" s="314">
        <v>0</v>
      </c>
      <c r="X714" s="314">
        <v>-0.28999999999999998</v>
      </c>
      <c r="Y714" s="314">
        <v>0.28999999999999998</v>
      </c>
      <c r="Z714" s="314">
        <v>0</v>
      </c>
      <c r="AA714" s="314">
        <v>0</v>
      </c>
      <c r="AB714" s="314">
        <v>0</v>
      </c>
      <c r="AC714" s="314">
        <v>0</v>
      </c>
      <c r="AD714" s="314">
        <v>0</v>
      </c>
      <c r="AE714" s="314">
        <v>0</v>
      </c>
      <c r="AF714" s="314">
        <v>124290.24000000001</v>
      </c>
      <c r="AG714" s="314">
        <v>0</v>
      </c>
    </row>
    <row r="715" spans="1:33">
      <c r="C715" s="71"/>
      <c r="D715" s="71"/>
      <c r="E715" s="71"/>
      <c r="F715" s="71"/>
      <c r="G715" s="71"/>
      <c r="H715" s="71"/>
      <c r="I715" s="71"/>
      <c r="J715" s="71"/>
      <c r="K715" s="71"/>
      <c r="L715" s="71"/>
      <c r="M715" s="71"/>
      <c r="N715" s="71"/>
      <c r="T715" s="149"/>
      <c r="U715" s="149"/>
      <c r="V715" s="149"/>
      <c r="W715" s="149"/>
      <c r="X715" s="149"/>
      <c r="Y715" s="149"/>
      <c r="Z715" s="149"/>
      <c r="AA715" s="149"/>
      <c r="AB715" s="149"/>
      <c r="AC715" s="149"/>
      <c r="AD715" s="149"/>
      <c r="AE715" s="149"/>
      <c r="AF715" s="149"/>
      <c r="AG715" s="149"/>
    </row>
    <row r="716" spans="1:33">
      <c r="A716" s="3" t="s">
        <v>1272</v>
      </c>
      <c r="C716" s="54">
        <v>50034324.56000001</v>
      </c>
      <c r="D716" s="54">
        <v>1173750.4448228402</v>
      </c>
      <c r="E716" s="54">
        <v>17209506.549924228</v>
      </c>
      <c r="F716" s="54">
        <v>5041496.9859044272</v>
      </c>
      <c r="G716" s="54">
        <v>0</v>
      </c>
      <c r="H716" s="54">
        <v>4641074.4236226156</v>
      </c>
      <c r="I716" s="54">
        <v>14284662.912847219</v>
      </c>
      <c r="J716" s="54">
        <v>2288785.0498749069</v>
      </c>
      <c r="K716" s="54">
        <v>855586.4571703315</v>
      </c>
      <c r="L716" s="54">
        <v>9818.4458334270821</v>
      </c>
      <c r="M716" s="54">
        <v>4529643.29</v>
      </c>
      <c r="N716" s="54">
        <v>0</v>
      </c>
      <c r="T716" s="149" t="s">
        <v>1272</v>
      </c>
      <c r="U716" s="149"/>
      <c r="V716" s="288">
        <v>50034324.56000001</v>
      </c>
      <c r="W716" s="288">
        <v>1173750.4448228402</v>
      </c>
      <c r="X716" s="288">
        <v>17209506.549924228</v>
      </c>
      <c r="Y716" s="288">
        <v>5041496.9859044272</v>
      </c>
      <c r="Z716" s="288">
        <v>0</v>
      </c>
      <c r="AA716" s="288">
        <v>4641074.4236226156</v>
      </c>
      <c r="AB716" s="288">
        <v>14284662.912847219</v>
      </c>
      <c r="AC716" s="288">
        <v>2288785.0498749069</v>
      </c>
      <c r="AD716" s="288">
        <v>855586.4571703315</v>
      </c>
      <c r="AE716" s="288">
        <v>9818.4458334270821</v>
      </c>
      <c r="AF716" s="288">
        <v>4529643.29</v>
      </c>
      <c r="AG716" s="288">
        <v>0</v>
      </c>
    </row>
    <row r="717" spans="1:33">
      <c r="C717" s="165">
        <v>0</v>
      </c>
      <c r="D717" s="165">
        <v>0</v>
      </c>
      <c r="E717" s="165">
        <v>0</v>
      </c>
      <c r="F717" s="165">
        <v>0</v>
      </c>
      <c r="G717" s="165">
        <v>0</v>
      </c>
      <c r="H717" s="165">
        <v>0</v>
      </c>
      <c r="I717" s="165">
        <v>0</v>
      </c>
      <c r="J717" s="165">
        <v>0</v>
      </c>
      <c r="K717" s="165">
        <v>0</v>
      </c>
      <c r="L717" s="165">
        <v>0</v>
      </c>
      <c r="M717" s="165">
        <v>0</v>
      </c>
      <c r="N717" s="165">
        <v>0</v>
      </c>
      <c r="T717" s="149"/>
      <c r="U717" s="149"/>
      <c r="V717" s="149"/>
      <c r="W717" s="149"/>
      <c r="X717" s="149"/>
      <c r="Y717" s="149"/>
      <c r="Z717" s="149"/>
      <c r="AA717" s="149"/>
      <c r="AB717" s="149"/>
      <c r="AC717" s="149"/>
      <c r="AD717" s="149"/>
      <c r="AE717" s="149"/>
      <c r="AF717" s="149"/>
      <c r="AG717" s="149"/>
    </row>
    <row r="718" spans="1:33">
      <c r="A718" s="89" t="s">
        <v>1273</v>
      </c>
      <c r="C718" s="155">
        <v>0.99999999999999978</v>
      </c>
      <c r="D718" s="155">
        <v>2.3458904564911346E-2</v>
      </c>
      <c r="E718" s="155">
        <v>0.34395400959769096</v>
      </c>
      <c r="F718" s="155">
        <v>0.10076076833731971</v>
      </c>
      <c r="G718" s="155">
        <v>0</v>
      </c>
      <c r="H718" s="155">
        <v>9.2757811051434227E-2</v>
      </c>
      <c r="I718" s="155">
        <v>0.28549726689559646</v>
      </c>
      <c r="J718" s="155">
        <v>4.5744297939512478E-2</v>
      </c>
      <c r="K718" s="155">
        <v>1.7099990150648121E-2</v>
      </c>
      <c r="L718" s="155">
        <v>1.9623420361462117E-4</v>
      </c>
      <c r="M718" s="155">
        <v>9.0530717259271809E-2</v>
      </c>
      <c r="N718" s="155">
        <v>0</v>
      </c>
      <c r="T718" s="148" t="s">
        <v>1273</v>
      </c>
      <c r="U718" s="149"/>
      <c r="V718" s="157">
        <v>0.99999999999999978</v>
      </c>
      <c r="W718" s="157">
        <v>2.3458904564911346E-2</v>
      </c>
      <c r="X718" s="157">
        <v>0.34395400959769096</v>
      </c>
      <c r="Y718" s="157">
        <v>0.10076076833731971</v>
      </c>
      <c r="Z718" s="157">
        <v>0</v>
      </c>
      <c r="AA718" s="157">
        <v>9.2757811051434227E-2</v>
      </c>
      <c r="AB718" s="157">
        <v>0.28549726689559646</v>
      </c>
      <c r="AC718" s="157">
        <v>4.5744297939512478E-2</v>
      </c>
      <c r="AD718" s="157">
        <v>1.7099990150648121E-2</v>
      </c>
      <c r="AE718" s="157">
        <v>1.9623420361462117E-4</v>
      </c>
      <c r="AF718" s="157">
        <v>9.0530717259271809E-2</v>
      </c>
      <c r="AG718" s="157">
        <v>0</v>
      </c>
    </row>
    <row r="719" spans="1:33">
      <c r="D719" s="165">
        <v>0</v>
      </c>
      <c r="E719" s="165">
        <v>0</v>
      </c>
      <c r="F719" s="165">
        <v>0</v>
      </c>
      <c r="G719" s="165">
        <v>0</v>
      </c>
      <c r="H719" s="165">
        <v>0</v>
      </c>
      <c r="I719" s="165">
        <v>0</v>
      </c>
      <c r="J719" s="165">
        <v>0</v>
      </c>
      <c r="K719" s="165">
        <v>0</v>
      </c>
      <c r="L719" s="165">
        <v>0</v>
      </c>
      <c r="M719" s="165">
        <v>0</v>
      </c>
      <c r="N719" s="165">
        <v>0</v>
      </c>
      <c r="T719" s="149"/>
      <c r="U719" s="149"/>
      <c r="V719" s="149"/>
      <c r="W719" s="149"/>
      <c r="X719" s="149"/>
      <c r="Y719" s="149"/>
      <c r="Z719" s="149"/>
      <c r="AA719" s="149"/>
      <c r="AB719" s="149"/>
      <c r="AC719" s="149"/>
      <c r="AD719" s="149"/>
      <c r="AE719" s="149"/>
      <c r="AF719" s="149"/>
      <c r="AG719" s="149"/>
    </row>
    <row r="720" spans="1:33">
      <c r="T720" s="149"/>
      <c r="U720" s="149"/>
      <c r="V720" s="149"/>
      <c r="W720" s="149"/>
      <c r="X720" s="149"/>
      <c r="Y720" s="149"/>
      <c r="Z720" s="149"/>
      <c r="AA720" s="149"/>
      <c r="AB720" s="149"/>
      <c r="AC720" s="149"/>
      <c r="AD720" s="149"/>
      <c r="AE720" s="149"/>
      <c r="AF720" s="149"/>
      <c r="AG720" s="149"/>
    </row>
    <row r="721" spans="1:33">
      <c r="T721" s="149"/>
      <c r="U721" s="149"/>
      <c r="V721" s="149"/>
      <c r="W721" s="149"/>
      <c r="X721" s="149"/>
      <c r="Y721" s="149"/>
      <c r="Z721" s="149"/>
      <c r="AA721" s="149"/>
      <c r="AB721" s="149"/>
      <c r="AC721" s="149"/>
      <c r="AD721" s="149"/>
      <c r="AE721" s="149"/>
      <c r="AF721" s="149"/>
      <c r="AG721" s="149"/>
    </row>
    <row r="722" spans="1:33">
      <c r="A722" s="146" t="s">
        <v>1274</v>
      </c>
      <c r="C722" s="278" t="s">
        <v>58</v>
      </c>
      <c r="D722" s="278" t="s">
        <v>962</v>
      </c>
      <c r="E722" s="278" t="s">
        <v>959</v>
      </c>
      <c r="F722" s="278" t="s">
        <v>721</v>
      </c>
      <c r="G722" s="278" t="s">
        <v>1047</v>
      </c>
      <c r="H722" s="278" t="s">
        <v>723</v>
      </c>
      <c r="I722" s="278" t="s">
        <v>749</v>
      </c>
      <c r="J722" s="278" t="s">
        <v>725</v>
      </c>
      <c r="K722" s="278" t="s">
        <v>1048</v>
      </c>
      <c r="L722" s="278" t="s">
        <v>120</v>
      </c>
      <c r="M722" s="278" t="s">
        <v>59</v>
      </c>
      <c r="N722" s="278" t="s">
        <v>728</v>
      </c>
      <c r="T722" s="147" t="s">
        <v>1274</v>
      </c>
      <c r="U722" s="149"/>
      <c r="V722" s="280" t="s">
        <v>58</v>
      </c>
      <c r="W722" s="280" t="s">
        <v>962</v>
      </c>
      <c r="X722" s="280" t="s">
        <v>959</v>
      </c>
      <c r="Y722" s="280" t="s">
        <v>721</v>
      </c>
      <c r="Z722" s="280" t="s">
        <v>1047</v>
      </c>
      <c r="AA722" s="280" t="s">
        <v>723</v>
      </c>
      <c r="AB722" s="280" t="s">
        <v>749</v>
      </c>
      <c r="AC722" s="280" t="s">
        <v>725</v>
      </c>
      <c r="AD722" s="280" t="s">
        <v>1048</v>
      </c>
      <c r="AE722" s="280" t="s">
        <v>120</v>
      </c>
      <c r="AF722" s="280" t="s">
        <v>59</v>
      </c>
      <c r="AG722" s="280" t="s">
        <v>728</v>
      </c>
    </row>
    <row r="723" spans="1:33">
      <c r="A723" s="3" t="s">
        <v>1275</v>
      </c>
      <c r="T723" s="149" t="s">
        <v>1275</v>
      </c>
      <c r="U723" s="149"/>
      <c r="V723" s="149"/>
      <c r="W723" s="149"/>
      <c r="X723" s="149"/>
      <c r="Y723" s="149"/>
      <c r="Z723" s="149"/>
      <c r="AA723" s="149"/>
      <c r="AB723" s="149"/>
      <c r="AC723" s="149"/>
      <c r="AD723" s="149"/>
      <c r="AE723" s="149"/>
      <c r="AF723" s="149"/>
      <c r="AG723" s="149"/>
    </row>
    <row r="724" spans="1:33">
      <c r="A724" s="3" t="s">
        <v>1276</v>
      </c>
      <c r="B724" s="3" t="s">
        <v>1277</v>
      </c>
      <c r="C724" s="54">
        <v>244687527.97</v>
      </c>
      <c r="D724" s="54">
        <v>1865627.189322188</v>
      </c>
      <c r="E724" s="54">
        <v>32020873.77898499</v>
      </c>
      <c r="F724" s="54">
        <v>9838030.991692815</v>
      </c>
      <c r="G724" s="54">
        <v>0</v>
      </c>
      <c r="H724" s="54">
        <v>38609729.892152861</v>
      </c>
      <c r="I724" s="54">
        <v>135484925.46930361</v>
      </c>
      <c r="J724" s="54">
        <v>19071999.668467652</v>
      </c>
      <c r="K724" s="54">
        <v>7692815.2891275669</v>
      </c>
      <c r="L724" s="54">
        <v>103525.69094829851</v>
      </c>
      <c r="M724" s="54">
        <v>0</v>
      </c>
      <c r="N724" s="54">
        <v>0</v>
      </c>
      <c r="T724" s="149" t="s">
        <v>1276</v>
      </c>
      <c r="U724" s="149" t="s">
        <v>1277</v>
      </c>
      <c r="V724" s="288">
        <v>244687527.97</v>
      </c>
      <c r="W724" s="288">
        <v>1865627.189322188</v>
      </c>
      <c r="X724" s="288">
        <v>32020873.77898499</v>
      </c>
      <c r="Y724" s="288">
        <v>9838030.991692815</v>
      </c>
      <c r="Z724" s="288">
        <v>0</v>
      </c>
      <c r="AA724" s="288">
        <v>38609729.892152861</v>
      </c>
      <c r="AB724" s="288">
        <v>135484925.46930361</v>
      </c>
      <c r="AC724" s="288">
        <v>19071999.668467652</v>
      </c>
      <c r="AD724" s="288">
        <v>7692815.2891275669</v>
      </c>
      <c r="AE724" s="288">
        <v>103525.69094829851</v>
      </c>
      <c r="AF724" s="288">
        <v>0</v>
      </c>
      <c r="AG724" s="288">
        <v>0</v>
      </c>
    </row>
    <row r="725" spans="1:33">
      <c r="A725" s="3" t="s">
        <v>1278</v>
      </c>
      <c r="B725" s="3" t="s">
        <v>1279</v>
      </c>
      <c r="C725" s="54">
        <v>0</v>
      </c>
      <c r="D725" s="54">
        <v>0</v>
      </c>
      <c r="E725" s="54">
        <v>0</v>
      </c>
      <c r="F725" s="54">
        <v>0</v>
      </c>
      <c r="G725" s="54">
        <v>0</v>
      </c>
      <c r="H725" s="54">
        <v>0</v>
      </c>
      <c r="I725" s="54">
        <v>0</v>
      </c>
      <c r="J725" s="54">
        <v>0</v>
      </c>
      <c r="K725" s="54">
        <v>0</v>
      </c>
      <c r="L725" s="54">
        <v>0</v>
      </c>
      <c r="M725" s="54">
        <v>0</v>
      </c>
      <c r="N725" s="54">
        <v>0</v>
      </c>
      <c r="T725" s="149" t="s">
        <v>1278</v>
      </c>
      <c r="U725" s="149" t="s">
        <v>1279</v>
      </c>
      <c r="V725" s="288">
        <v>0</v>
      </c>
      <c r="W725" s="288">
        <v>0</v>
      </c>
      <c r="X725" s="288">
        <v>0</v>
      </c>
      <c r="Y725" s="288">
        <v>0</v>
      </c>
      <c r="Z725" s="288">
        <v>0</v>
      </c>
      <c r="AA725" s="288">
        <v>0</v>
      </c>
      <c r="AB725" s="288">
        <v>0</v>
      </c>
      <c r="AC725" s="288">
        <v>0</v>
      </c>
      <c r="AD725" s="288">
        <v>0</v>
      </c>
      <c r="AE725" s="288">
        <v>0</v>
      </c>
      <c r="AF725" s="288">
        <v>0</v>
      </c>
      <c r="AG725" s="288">
        <v>0</v>
      </c>
    </row>
    <row r="726" spans="1:33">
      <c r="A726" s="3" t="s">
        <v>1280</v>
      </c>
      <c r="B726" s="3" t="s">
        <v>1281</v>
      </c>
      <c r="C726" s="54">
        <v>37345344.799999997</v>
      </c>
      <c r="D726" s="54">
        <v>1286700.7468845248</v>
      </c>
      <c r="E726" s="54">
        <v>22084413.457912866</v>
      </c>
      <c r="F726" s="54">
        <v>6785172.245202601</v>
      </c>
      <c r="G726" s="54">
        <v>0</v>
      </c>
      <c r="H726" s="54">
        <v>1381187.6145527521</v>
      </c>
      <c r="I726" s="54">
        <v>4846708.3696132684</v>
      </c>
      <c r="J726" s="54">
        <v>682263.50716313953</v>
      </c>
      <c r="K726" s="54">
        <v>275195.42944392731</v>
      </c>
      <c r="L726" s="54">
        <v>3703.4292269127523</v>
      </c>
      <c r="M726" s="54">
        <v>0</v>
      </c>
      <c r="N726" s="54">
        <v>0</v>
      </c>
      <c r="T726" s="149" t="s">
        <v>1280</v>
      </c>
      <c r="U726" s="149" t="s">
        <v>1281</v>
      </c>
      <c r="V726" s="288">
        <v>37345344.799999997</v>
      </c>
      <c r="W726" s="288">
        <v>1286700.7468845248</v>
      </c>
      <c r="X726" s="288">
        <v>22084413.457912866</v>
      </c>
      <c r="Y726" s="288">
        <v>6785172.245202601</v>
      </c>
      <c r="Z726" s="288">
        <v>0</v>
      </c>
      <c r="AA726" s="288">
        <v>1381187.6145527521</v>
      </c>
      <c r="AB726" s="288">
        <v>4846708.3696132684</v>
      </c>
      <c r="AC726" s="288">
        <v>682263.50716313953</v>
      </c>
      <c r="AD726" s="288">
        <v>275195.42944392731</v>
      </c>
      <c r="AE726" s="288">
        <v>3703.4292269127523</v>
      </c>
      <c r="AF726" s="288">
        <v>0</v>
      </c>
      <c r="AG726" s="288">
        <v>0</v>
      </c>
    </row>
    <row r="727" spans="1:33">
      <c r="A727" s="3" t="s">
        <v>971</v>
      </c>
      <c r="B727" s="3" t="s">
        <v>1282</v>
      </c>
      <c r="C727" s="54">
        <v>127526190.25</v>
      </c>
      <c r="D727" s="54">
        <v>1740642.7495586318</v>
      </c>
      <c r="E727" s="54">
        <v>29875691.186818749</v>
      </c>
      <c r="F727" s="54">
        <v>9178949.2636226099</v>
      </c>
      <c r="G727" s="54">
        <v>0</v>
      </c>
      <c r="H727" s="54">
        <v>16663052.20855329</v>
      </c>
      <c r="I727" s="54">
        <v>58472110.342988864</v>
      </c>
      <c r="J727" s="54">
        <v>8231026.9220965868</v>
      </c>
      <c r="K727" s="54">
        <v>3320038.3206913448</v>
      </c>
      <c r="L727" s="54">
        <v>44679.255669920007</v>
      </c>
      <c r="M727" s="54">
        <v>0</v>
      </c>
      <c r="N727" s="54">
        <v>0</v>
      </c>
      <c r="T727" s="149" t="s">
        <v>971</v>
      </c>
      <c r="U727" s="149" t="s">
        <v>1282</v>
      </c>
      <c r="V727" s="288">
        <v>127526190.25</v>
      </c>
      <c r="W727" s="288">
        <v>1740642.7495586318</v>
      </c>
      <c r="X727" s="288">
        <v>29875691.186818749</v>
      </c>
      <c r="Y727" s="288">
        <v>9178949.2636226099</v>
      </c>
      <c r="Z727" s="288">
        <v>0</v>
      </c>
      <c r="AA727" s="288">
        <v>16663052.20855329</v>
      </c>
      <c r="AB727" s="288">
        <v>58472110.342988864</v>
      </c>
      <c r="AC727" s="288">
        <v>8231026.9220965868</v>
      </c>
      <c r="AD727" s="288">
        <v>3320038.3206913448</v>
      </c>
      <c r="AE727" s="288">
        <v>44679.255669920007</v>
      </c>
      <c r="AF727" s="288">
        <v>0</v>
      </c>
      <c r="AG727" s="288">
        <v>0</v>
      </c>
    </row>
    <row r="728" spans="1:33">
      <c r="A728" s="3" t="s">
        <v>75</v>
      </c>
      <c r="B728" s="3" t="s">
        <v>1283</v>
      </c>
      <c r="C728" s="54">
        <v>106997036.61999999</v>
      </c>
      <c r="D728" s="54">
        <v>1155052.0871290506</v>
      </c>
      <c r="E728" s="54">
        <v>19824718.944413211</v>
      </c>
      <c r="F728" s="54">
        <v>6091018.2227218524</v>
      </c>
      <c r="G728" s="54">
        <v>0</v>
      </c>
      <c r="H728" s="54">
        <v>15355764.131871477</v>
      </c>
      <c r="I728" s="54">
        <v>53884532.206380464</v>
      </c>
      <c r="J728" s="54">
        <v>7585204.8774763923</v>
      </c>
      <c r="K728" s="54">
        <v>3059572.1876923563</v>
      </c>
      <c r="L728" s="54">
        <v>41173.962315182929</v>
      </c>
      <c r="M728" s="54">
        <v>0</v>
      </c>
      <c r="N728" s="54">
        <v>0</v>
      </c>
      <c r="T728" s="149" t="s">
        <v>75</v>
      </c>
      <c r="U728" s="149" t="s">
        <v>1283</v>
      </c>
      <c r="V728" s="288">
        <v>106997036.61999999</v>
      </c>
      <c r="W728" s="288">
        <v>1155052.0871290506</v>
      </c>
      <c r="X728" s="288">
        <v>19824718.944413211</v>
      </c>
      <c r="Y728" s="288">
        <v>6091018.2227218524</v>
      </c>
      <c r="Z728" s="288">
        <v>0</v>
      </c>
      <c r="AA728" s="288">
        <v>15355764.131871477</v>
      </c>
      <c r="AB728" s="288">
        <v>53884532.206380464</v>
      </c>
      <c r="AC728" s="288">
        <v>7585204.8774763923</v>
      </c>
      <c r="AD728" s="288">
        <v>3059572.1876923563</v>
      </c>
      <c r="AE728" s="288">
        <v>41173.962315182929</v>
      </c>
      <c r="AF728" s="288">
        <v>0</v>
      </c>
      <c r="AG728" s="288">
        <v>0</v>
      </c>
    </row>
    <row r="729" spans="1:33">
      <c r="A729" s="3" t="s">
        <v>76</v>
      </c>
      <c r="B729" s="3" t="s">
        <v>1284</v>
      </c>
      <c r="C729" s="54">
        <v>151814676.04000002</v>
      </c>
      <c r="D729" s="54">
        <v>7567446.6000000006</v>
      </c>
      <c r="E729" s="54">
        <v>51672703.979999997</v>
      </c>
      <c r="F729" s="54">
        <v>13806849.679999998</v>
      </c>
      <c r="G729" s="54">
        <v>0</v>
      </c>
      <c r="H729" s="54">
        <v>15855715.559999999</v>
      </c>
      <c r="I729" s="54">
        <v>52345799.770000003</v>
      </c>
      <c r="J729" s="54">
        <v>6805090.54</v>
      </c>
      <c r="K729" s="54">
        <v>3761069.91</v>
      </c>
      <c r="L729" s="54">
        <v>0</v>
      </c>
      <c r="M729" s="54">
        <v>0</v>
      </c>
      <c r="N729" s="54">
        <v>0</v>
      </c>
      <c r="T729" s="149" t="s">
        <v>76</v>
      </c>
      <c r="U729" s="149" t="s">
        <v>1284</v>
      </c>
      <c r="V729" s="288">
        <v>151814676.04000002</v>
      </c>
      <c r="W729" s="288">
        <v>7567446.6000000006</v>
      </c>
      <c r="X729" s="288">
        <v>51672703.979999997</v>
      </c>
      <c r="Y729" s="288">
        <v>13806849.679999998</v>
      </c>
      <c r="Z729" s="288">
        <v>0</v>
      </c>
      <c r="AA729" s="288">
        <v>15855715.559999999</v>
      </c>
      <c r="AB729" s="288">
        <v>52345799.770000003</v>
      </c>
      <c r="AC729" s="288">
        <v>6805090.54</v>
      </c>
      <c r="AD729" s="288">
        <v>3761069.91</v>
      </c>
      <c r="AE729" s="288">
        <v>0</v>
      </c>
      <c r="AF729" s="288">
        <v>0</v>
      </c>
      <c r="AG729" s="288">
        <v>0</v>
      </c>
    </row>
    <row r="730" spans="1:33">
      <c r="A730" s="3" t="s">
        <v>1150</v>
      </c>
      <c r="B730" s="3" t="s">
        <v>1285</v>
      </c>
      <c r="C730" s="54">
        <v>39626168.079999998</v>
      </c>
      <c r="D730" s="54">
        <v>834206.51435748802</v>
      </c>
      <c r="E730" s="54">
        <v>11040954.747559192</v>
      </c>
      <c r="F730" s="54">
        <v>2923969.007615352</v>
      </c>
      <c r="G730" s="54">
        <v>0</v>
      </c>
      <c r="H730" s="54">
        <v>5024100.1593251107</v>
      </c>
      <c r="I730" s="54">
        <v>16288947.006091295</v>
      </c>
      <c r="J730" s="54">
        <v>2503793.268217158</v>
      </c>
      <c r="K730" s="54">
        <v>1003128.6685234722</v>
      </c>
      <c r="L730" s="54">
        <v>7068.708310927801</v>
      </c>
      <c r="M730" s="54">
        <v>0</v>
      </c>
      <c r="N730" s="54">
        <v>0</v>
      </c>
      <c r="T730" s="149" t="s">
        <v>1150</v>
      </c>
      <c r="U730" s="149" t="s">
        <v>1285</v>
      </c>
      <c r="V730" s="288">
        <v>39626168.079999998</v>
      </c>
      <c r="W730" s="288">
        <v>834206.51435748802</v>
      </c>
      <c r="X730" s="288">
        <v>11040954.747559192</v>
      </c>
      <c r="Y730" s="288">
        <v>2923969.007615352</v>
      </c>
      <c r="Z730" s="288">
        <v>0</v>
      </c>
      <c r="AA730" s="288">
        <v>5024100.1593251107</v>
      </c>
      <c r="AB730" s="288">
        <v>16288947.006091295</v>
      </c>
      <c r="AC730" s="288">
        <v>2503793.268217158</v>
      </c>
      <c r="AD730" s="288">
        <v>1003128.6685234722</v>
      </c>
      <c r="AE730" s="288">
        <v>7068.708310927801</v>
      </c>
      <c r="AF730" s="288">
        <v>0</v>
      </c>
      <c r="AG730" s="288">
        <v>0</v>
      </c>
    </row>
    <row r="731" spans="1:33">
      <c r="A731" s="3" t="s">
        <v>1151</v>
      </c>
      <c r="B731" s="3" t="s">
        <v>1286</v>
      </c>
      <c r="C731" s="54">
        <v>0</v>
      </c>
      <c r="D731" s="54">
        <v>0</v>
      </c>
      <c r="E731" s="54">
        <v>0</v>
      </c>
      <c r="F731" s="54">
        <v>0</v>
      </c>
      <c r="G731" s="54">
        <v>0</v>
      </c>
      <c r="H731" s="54">
        <v>0</v>
      </c>
      <c r="I731" s="54">
        <v>0</v>
      </c>
      <c r="J731" s="54">
        <v>0</v>
      </c>
      <c r="K731" s="54">
        <v>0</v>
      </c>
      <c r="L731" s="54">
        <v>0</v>
      </c>
      <c r="M731" s="54">
        <v>0</v>
      </c>
      <c r="N731" s="54">
        <v>0</v>
      </c>
      <c r="T731" s="149" t="s">
        <v>1151</v>
      </c>
      <c r="U731" s="149" t="s">
        <v>1286</v>
      </c>
      <c r="V731" s="288">
        <v>0</v>
      </c>
      <c r="W731" s="288">
        <v>0</v>
      </c>
      <c r="X731" s="288">
        <v>0</v>
      </c>
      <c r="Y731" s="288">
        <v>0</v>
      </c>
      <c r="Z731" s="288">
        <v>0</v>
      </c>
      <c r="AA731" s="288">
        <v>0</v>
      </c>
      <c r="AB731" s="288">
        <v>0</v>
      </c>
      <c r="AC731" s="288">
        <v>0</v>
      </c>
      <c r="AD731" s="288">
        <v>0</v>
      </c>
      <c r="AE731" s="288">
        <v>0</v>
      </c>
      <c r="AF731" s="288">
        <v>0</v>
      </c>
      <c r="AG731" s="288">
        <v>0</v>
      </c>
    </row>
    <row r="732" spans="1:33">
      <c r="A732" s="3" t="s">
        <v>1287</v>
      </c>
      <c r="B732" s="3" t="s">
        <v>1282</v>
      </c>
      <c r="C732" s="54">
        <v>0</v>
      </c>
      <c r="D732" s="54">
        <v>0</v>
      </c>
      <c r="E732" s="54">
        <v>0</v>
      </c>
      <c r="F732" s="54">
        <v>0</v>
      </c>
      <c r="G732" s="54">
        <v>0</v>
      </c>
      <c r="H732" s="54">
        <v>0</v>
      </c>
      <c r="I732" s="54">
        <v>0</v>
      </c>
      <c r="J732" s="54">
        <v>0</v>
      </c>
      <c r="K732" s="54">
        <v>0</v>
      </c>
      <c r="L732" s="54">
        <v>0</v>
      </c>
      <c r="M732" s="54">
        <v>0</v>
      </c>
      <c r="N732" s="54">
        <v>0</v>
      </c>
      <c r="T732" s="149" t="s">
        <v>1287</v>
      </c>
      <c r="U732" s="149" t="s">
        <v>1282</v>
      </c>
      <c r="V732" s="288">
        <v>0</v>
      </c>
      <c r="W732" s="288">
        <v>0</v>
      </c>
      <c r="X732" s="288">
        <v>0</v>
      </c>
      <c r="Y732" s="288">
        <v>0</v>
      </c>
      <c r="Z732" s="288">
        <v>0</v>
      </c>
      <c r="AA732" s="288">
        <v>0</v>
      </c>
      <c r="AB732" s="288">
        <v>0</v>
      </c>
      <c r="AC732" s="288">
        <v>0</v>
      </c>
      <c r="AD732" s="288">
        <v>0</v>
      </c>
      <c r="AE732" s="288">
        <v>0</v>
      </c>
      <c r="AF732" s="288">
        <v>0</v>
      </c>
      <c r="AG732" s="288">
        <v>0</v>
      </c>
    </row>
    <row r="733" spans="1:33">
      <c r="A733" s="3" t="s">
        <v>1288</v>
      </c>
      <c r="C733" s="54">
        <v>0</v>
      </c>
      <c r="D733" s="54">
        <v>0</v>
      </c>
      <c r="E733" s="54">
        <v>0</v>
      </c>
      <c r="F733" s="54">
        <v>0</v>
      </c>
      <c r="G733" s="54">
        <v>0</v>
      </c>
      <c r="H733" s="54">
        <v>0</v>
      </c>
      <c r="I733" s="54">
        <v>0</v>
      </c>
      <c r="J733" s="54">
        <v>0</v>
      </c>
      <c r="K733" s="54">
        <v>0</v>
      </c>
      <c r="L733" s="54">
        <v>0</v>
      </c>
      <c r="M733" s="54">
        <v>0</v>
      </c>
      <c r="N733" s="54">
        <v>0</v>
      </c>
      <c r="T733" s="149" t="s">
        <v>1288</v>
      </c>
      <c r="U733" s="149"/>
      <c r="V733" s="288">
        <v>0</v>
      </c>
      <c r="W733" s="288">
        <v>0</v>
      </c>
      <c r="X733" s="288">
        <v>0</v>
      </c>
      <c r="Y733" s="288">
        <v>0</v>
      </c>
      <c r="Z733" s="288">
        <v>0</v>
      </c>
      <c r="AA733" s="288">
        <v>0</v>
      </c>
      <c r="AB733" s="288">
        <v>0</v>
      </c>
      <c r="AC733" s="288">
        <v>0</v>
      </c>
      <c r="AD733" s="288">
        <v>0</v>
      </c>
      <c r="AE733" s="288">
        <v>0</v>
      </c>
      <c r="AF733" s="288">
        <v>0</v>
      </c>
      <c r="AG733" s="288">
        <v>0</v>
      </c>
    </row>
    <row r="734" spans="1:33">
      <c r="C734" s="71"/>
      <c r="D734" s="71"/>
      <c r="E734" s="71"/>
      <c r="F734" s="71"/>
      <c r="G734" s="71"/>
      <c r="H734" s="71"/>
      <c r="I734" s="71"/>
      <c r="J734" s="71"/>
      <c r="K734" s="71"/>
      <c r="L734" s="71"/>
      <c r="M734" s="71"/>
      <c r="N734" s="71"/>
      <c r="T734" s="149"/>
      <c r="U734" s="149"/>
      <c r="V734" s="393"/>
      <c r="W734" s="393"/>
      <c r="X734" s="393"/>
      <c r="Y734" s="393"/>
      <c r="Z734" s="393"/>
      <c r="AA734" s="393"/>
      <c r="AB734" s="393"/>
      <c r="AC734" s="393"/>
      <c r="AD734" s="393"/>
      <c r="AE734" s="393"/>
      <c r="AF734" s="393"/>
      <c r="AG734" s="393"/>
    </row>
    <row r="735" spans="1:33">
      <c r="A735" s="3" t="s">
        <v>1289</v>
      </c>
      <c r="C735" s="54">
        <v>707996943.76000011</v>
      </c>
      <c r="D735" s="54">
        <v>14449675.887251884</v>
      </c>
      <c r="E735" s="54">
        <v>166519356.095689</v>
      </c>
      <c r="F735" s="54">
        <v>48623989.410855226</v>
      </c>
      <c r="G735" s="54">
        <v>0</v>
      </c>
      <c r="H735" s="54">
        <v>92889549.566455498</v>
      </c>
      <c r="I735" s="54">
        <v>321323023.16437751</v>
      </c>
      <c r="J735" s="54">
        <v>44879378.783420935</v>
      </c>
      <c r="K735" s="54">
        <v>19111819.805478666</v>
      </c>
      <c r="L735" s="54">
        <v>200151.04647124198</v>
      </c>
      <c r="M735" s="54">
        <v>0</v>
      </c>
      <c r="N735" s="54">
        <v>0</v>
      </c>
      <c r="T735" s="149" t="s">
        <v>1289</v>
      </c>
      <c r="U735" s="149"/>
      <c r="V735" s="288">
        <v>707996943.76000011</v>
      </c>
      <c r="W735" s="288">
        <v>14449675.887251884</v>
      </c>
      <c r="X735" s="288">
        <v>166519356.095689</v>
      </c>
      <c r="Y735" s="288">
        <v>48623989.410855226</v>
      </c>
      <c r="Z735" s="288">
        <v>0</v>
      </c>
      <c r="AA735" s="288">
        <v>92889549.566455498</v>
      </c>
      <c r="AB735" s="288">
        <v>321323023.16437751</v>
      </c>
      <c r="AC735" s="288">
        <v>44879378.783420935</v>
      </c>
      <c r="AD735" s="288">
        <v>19111819.805478666</v>
      </c>
      <c r="AE735" s="288">
        <v>200151.04647124198</v>
      </c>
      <c r="AF735" s="288">
        <v>0</v>
      </c>
      <c r="AG735" s="288">
        <v>0</v>
      </c>
    </row>
    <row r="736" spans="1:33">
      <c r="C736" s="165">
        <v>0</v>
      </c>
      <c r="D736" s="165">
        <v>0</v>
      </c>
      <c r="E736" s="165">
        <v>0</v>
      </c>
      <c r="F736" s="165">
        <v>0</v>
      </c>
      <c r="G736" s="165">
        <v>0</v>
      </c>
      <c r="H736" s="165">
        <v>0</v>
      </c>
      <c r="I736" s="165">
        <v>0</v>
      </c>
      <c r="J736" s="165">
        <v>0</v>
      </c>
      <c r="K736" s="165">
        <v>0</v>
      </c>
      <c r="L736" s="165">
        <v>0</v>
      </c>
      <c r="M736" s="165">
        <v>0</v>
      </c>
      <c r="N736" s="165">
        <v>0</v>
      </c>
      <c r="T736" s="149"/>
      <c r="U736" s="149"/>
      <c r="V736" s="149"/>
      <c r="W736" s="149"/>
      <c r="X736" s="149"/>
      <c r="Y736" s="149"/>
      <c r="Z736" s="149"/>
      <c r="AA736" s="149"/>
      <c r="AB736" s="149"/>
      <c r="AC736" s="149"/>
      <c r="AD736" s="149"/>
      <c r="AE736" s="149"/>
      <c r="AF736" s="149"/>
      <c r="AG736" s="149"/>
    </row>
    <row r="737" spans="1:33">
      <c r="A737" s="89" t="s">
        <v>1290</v>
      </c>
      <c r="C737" s="155">
        <v>1</v>
      </c>
      <c r="D737" s="155">
        <v>2.0409234834423379E-2</v>
      </c>
      <c r="E737" s="155">
        <v>0.23519784592761808</v>
      </c>
      <c r="F737" s="155">
        <v>6.867824761025805E-2</v>
      </c>
      <c r="G737" s="155">
        <v>0</v>
      </c>
      <c r="H737" s="155">
        <v>0.13120049512239645</v>
      </c>
      <c r="I737" s="155">
        <v>0.45384803705212179</v>
      </c>
      <c r="J737" s="155">
        <v>6.3389226717671179E-2</v>
      </c>
      <c r="K737" s="155">
        <v>2.6994212296991602E-2</v>
      </c>
      <c r="L737" s="155">
        <v>2.8270043851925166E-4</v>
      </c>
      <c r="M737" s="155">
        <v>0</v>
      </c>
      <c r="N737" s="155">
        <v>0</v>
      </c>
      <c r="T737" s="148" t="s">
        <v>1290</v>
      </c>
      <c r="U737" s="149"/>
      <c r="V737" s="157">
        <v>1</v>
      </c>
      <c r="W737" s="157">
        <v>2.0409234834423379E-2</v>
      </c>
      <c r="X737" s="157">
        <v>0.23519784592761808</v>
      </c>
      <c r="Y737" s="157">
        <v>6.867824761025805E-2</v>
      </c>
      <c r="Z737" s="157">
        <v>0</v>
      </c>
      <c r="AA737" s="157">
        <v>0.13120049512239645</v>
      </c>
      <c r="AB737" s="157">
        <v>0.45384803705212179</v>
      </c>
      <c r="AC737" s="157">
        <v>6.3389226717671179E-2</v>
      </c>
      <c r="AD737" s="157">
        <v>2.6994212296991602E-2</v>
      </c>
      <c r="AE737" s="157">
        <v>2.8270043851925166E-4</v>
      </c>
      <c r="AF737" s="157">
        <v>0</v>
      </c>
      <c r="AG737" s="157">
        <v>0</v>
      </c>
    </row>
    <row r="738" spans="1:33">
      <c r="D738" s="165">
        <v>0</v>
      </c>
      <c r="E738" s="165">
        <v>0</v>
      </c>
      <c r="F738" s="165">
        <v>0</v>
      </c>
      <c r="G738" s="165">
        <v>0</v>
      </c>
      <c r="H738" s="165">
        <v>0</v>
      </c>
      <c r="I738" s="165">
        <v>0</v>
      </c>
      <c r="J738" s="165">
        <v>0</v>
      </c>
      <c r="K738" s="165">
        <v>0</v>
      </c>
      <c r="L738" s="165">
        <v>0</v>
      </c>
      <c r="M738" s="165">
        <v>0</v>
      </c>
      <c r="N738" s="165">
        <v>0</v>
      </c>
      <c r="T738" s="149"/>
      <c r="U738" s="149"/>
      <c r="V738" s="149"/>
      <c r="W738" s="149"/>
      <c r="X738" s="149"/>
      <c r="Y738" s="149"/>
      <c r="Z738" s="149"/>
      <c r="AA738" s="149"/>
      <c r="AB738" s="149"/>
      <c r="AC738" s="149"/>
      <c r="AD738" s="149"/>
      <c r="AE738" s="149"/>
      <c r="AF738" s="149"/>
      <c r="AG738" s="149"/>
    </row>
    <row r="739" spans="1:33">
      <c r="T739" s="149"/>
      <c r="U739" s="149"/>
      <c r="V739" s="149"/>
      <c r="W739" s="149"/>
      <c r="X739" s="149"/>
      <c r="Y739" s="149"/>
      <c r="Z739" s="149"/>
      <c r="AA739" s="149"/>
      <c r="AB739" s="149"/>
      <c r="AC739" s="149"/>
      <c r="AD739" s="149"/>
      <c r="AE739" s="149"/>
      <c r="AF739" s="149"/>
      <c r="AG739" s="149"/>
    </row>
    <row r="740" spans="1:33">
      <c r="A740" s="146" t="s">
        <v>684</v>
      </c>
      <c r="C740" s="278" t="s">
        <v>58</v>
      </c>
      <c r="D740" s="278" t="s">
        <v>962</v>
      </c>
      <c r="E740" s="278" t="s">
        <v>959</v>
      </c>
      <c r="F740" s="278" t="s">
        <v>721</v>
      </c>
      <c r="G740" s="278" t="s">
        <v>1047</v>
      </c>
      <c r="H740" s="278" t="s">
        <v>723</v>
      </c>
      <c r="I740" s="278" t="s">
        <v>749</v>
      </c>
      <c r="J740" s="278" t="s">
        <v>725</v>
      </c>
      <c r="K740" s="278" t="s">
        <v>1048</v>
      </c>
      <c r="L740" s="278" t="s">
        <v>120</v>
      </c>
      <c r="M740" s="278" t="s">
        <v>59</v>
      </c>
      <c r="N740" s="278" t="s">
        <v>728</v>
      </c>
      <c r="T740" s="147" t="s">
        <v>684</v>
      </c>
      <c r="U740" s="149"/>
      <c r="V740" s="280" t="s">
        <v>58</v>
      </c>
      <c r="W740" s="280" t="s">
        <v>962</v>
      </c>
      <c r="X740" s="280" t="s">
        <v>959</v>
      </c>
      <c r="Y740" s="280" t="s">
        <v>721</v>
      </c>
      <c r="Z740" s="280" t="s">
        <v>1047</v>
      </c>
      <c r="AA740" s="280" t="s">
        <v>723</v>
      </c>
      <c r="AB740" s="280" t="s">
        <v>749</v>
      </c>
      <c r="AC740" s="280" t="s">
        <v>725</v>
      </c>
      <c r="AD740" s="280" t="s">
        <v>1048</v>
      </c>
      <c r="AE740" s="280" t="s">
        <v>120</v>
      </c>
      <c r="AF740" s="280" t="s">
        <v>59</v>
      </c>
      <c r="AG740" s="280" t="s">
        <v>728</v>
      </c>
    </row>
    <row r="741" spans="1:33">
      <c r="T741" s="149"/>
      <c r="U741" s="149"/>
      <c r="V741" s="149"/>
      <c r="W741" s="149"/>
      <c r="X741" s="149"/>
      <c r="Y741" s="149"/>
      <c r="Z741" s="149"/>
      <c r="AA741" s="149"/>
      <c r="AB741" s="149"/>
      <c r="AC741" s="149"/>
      <c r="AD741" s="149"/>
      <c r="AE741" s="149"/>
      <c r="AF741" s="149"/>
      <c r="AG741" s="149"/>
    </row>
    <row r="742" spans="1:33">
      <c r="A742" s="3" t="s">
        <v>1291</v>
      </c>
      <c r="C742" s="191">
        <v>908819688</v>
      </c>
      <c r="D742" s="394">
        <v>19305599</v>
      </c>
      <c r="E742" s="394">
        <v>236747444</v>
      </c>
      <c r="F742" s="394">
        <v>62774529</v>
      </c>
      <c r="G742" s="394">
        <v>0</v>
      </c>
      <c r="H742" s="394">
        <v>102527988</v>
      </c>
      <c r="I742" s="394">
        <v>408645745</v>
      </c>
      <c r="J742" s="394">
        <v>51368285</v>
      </c>
      <c r="K742" s="394">
        <v>21161444</v>
      </c>
      <c r="L742" s="394">
        <v>200192</v>
      </c>
      <c r="M742" s="394"/>
      <c r="N742" s="394">
        <v>6088462</v>
      </c>
      <c r="T742" s="149" t="s">
        <v>1291</v>
      </c>
      <c r="U742" s="149"/>
      <c r="V742" s="283">
        <v>908819688</v>
      </c>
      <c r="W742" s="395">
        <v>19305599</v>
      </c>
      <c r="X742" s="395">
        <v>236747444</v>
      </c>
      <c r="Y742" s="395">
        <v>62774529</v>
      </c>
      <c r="Z742" s="395">
        <v>0</v>
      </c>
      <c r="AA742" s="395">
        <v>102527988</v>
      </c>
      <c r="AB742" s="395">
        <v>408645745</v>
      </c>
      <c r="AC742" s="395">
        <v>51368285</v>
      </c>
      <c r="AD742" s="395">
        <v>21161444</v>
      </c>
      <c r="AE742" s="395">
        <v>200192</v>
      </c>
      <c r="AF742" s="395">
        <v>0</v>
      </c>
      <c r="AG742" s="395">
        <v>6088462</v>
      </c>
    </row>
    <row r="743" spans="1:33" hidden="1">
      <c r="A743" s="3" t="s">
        <v>1292</v>
      </c>
      <c r="C743" s="191">
        <v>0</v>
      </c>
      <c r="D743" s="373"/>
      <c r="E743" s="373"/>
      <c r="F743" s="373"/>
      <c r="T743" s="149" t="s">
        <v>1292</v>
      </c>
      <c r="U743" s="149"/>
      <c r="V743" s="283">
        <v>0</v>
      </c>
      <c r="W743" s="284">
        <v>0</v>
      </c>
      <c r="X743" s="284">
        <v>0</v>
      </c>
      <c r="Y743" s="284">
        <v>0</v>
      </c>
      <c r="Z743" s="149">
        <v>0</v>
      </c>
      <c r="AA743" s="149">
        <v>0</v>
      </c>
      <c r="AB743" s="149">
        <v>0</v>
      </c>
      <c r="AC743" s="149">
        <v>0</v>
      </c>
      <c r="AD743" s="149">
        <v>0</v>
      </c>
      <c r="AE743" s="149">
        <v>0</v>
      </c>
      <c r="AF743" s="149">
        <v>0</v>
      </c>
      <c r="AG743" s="149">
        <v>0</v>
      </c>
    </row>
    <row r="744" spans="1:33" hidden="1">
      <c r="A744" s="3" t="s">
        <v>1293</v>
      </c>
      <c r="C744" s="191">
        <v>0</v>
      </c>
      <c r="D744" s="373"/>
      <c r="E744" s="373"/>
      <c r="F744" s="373"/>
      <c r="H744" s="373"/>
      <c r="I744" s="373"/>
      <c r="J744" s="373"/>
      <c r="K744" s="373"/>
      <c r="L744" s="373"/>
      <c r="M744" s="373"/>
      <c r="N744" s="373"/>
      <c r="T744" s="149" t="s">
        <v>1293</v>
      </c>
      <c r="U744" s="149"/>
      <c r="V744" s="283">
        <v>0</v>
      </c>
      <c r="W744" s="284">
        <v>0</v>
      </c>
      <c r="X744" s="284">
        <v>0</v>
      </c>
      <c r="Y744" s="284">
        <v>0</v>
      </c>
      <c r="Z744" s="149">
        <v>0</v>
      </c>
      <c r="AA744" s="284">
        <v>0</v>
      </c>
      <c r="AB744" s="284">
        <v>0</v>
      </c>
      <c r="AC744" s="284">
        <v>0</v>
      </c>
      <c r="AD744" s="284">
        <v>0</v>
      </c>
      <c r="AE744" s="284">
        <v>0</v>
      </c>
      <c r="AF744" s="284">
        <v>0</v>
      </c>
      <c r="AG744" s="284">
        <v>0</v>
      </c>
    </row>
    <row r="745" spans="1:33" hidden="1">
      <c r="A745" s="3" t="s">
        <v>1294</v>
      </c>
      <c r="C745" s="191">
        <v>0</v>
      </c>
      <c r="D745" s="373"/>
      <c r="E745" s="373"/>
      <c r="F745" s="373"/>
      <c r="H745" s="373"/>
      <c r="I745" s="373"/>
      <c r="J745" s="373"/>
      <c r="K745" s="373"/>
      <c r="L745" s="373"/>
      <c r="M745" s="373"/>
      <c r="N745" s="373"/>
      <c r="T745" s="149" t="s">
        <v>1294</v>
      </c>
      <c r="U745" s="149"/>
      <c r="V745" s="283">
        <v>0</v>
      </c>
      <c r="W745" s="284">
        <v>0</v>
      </c>
      <c r="X745" s="284">
        <v>0</v>
      </c>
      <c r="Y745" s="284">
        <v>0</v>
      </c>
      <c r="Z745" s="149">
        <v>0</v>
      </c>
      <c r="AA745" s="284">
        <v>0</v>
      </c>
      <c r="AB745" s="284">
        <v>0</v>
      </c>
      <c r="AC745" s="284">
        <v>0</v>
      </c>
      <c r="AD745" s="284">
        <v>0</v>
      </c>
      <c r="AE745" s="284">
        <v>0</v>
      </c>
      <c r="AF745" s="284">
        <v>0</v>
      </c>
      <c r="AG745" s="284">
        <v>0</v>
      </c>
    </row>
    <row r="746" spans="1:33" hidden="1">
      <c r="A746" s="3" t="s">
        <v>1295</v>
      </c>
      <c r="C746" s="191">
        <v>0</v>
      </c>
      <c r="D746" s="373"/>
      <c r="E746" s="373"/>
      <c r="F746" s="373"/>
      <c r="H746" s="373"/>
      <c r="I746" s="373"/>
      <c r="J746" s="373"/>
      <c r="K746" s="373"/>
      <c r="L746" s="373"/>
      <c r="M746" s="373"/>
      <c r="N746" s="373"/>
      <c r="T746" s="149" t="s">
        <v>1295</v>
      </c>
      <c r="U746" s="149"/>
      <c r="V746" s="283">
        <v>0</v>
      </c>
      <c r="W746" s="284">
        <v>0</v>
      </c>
      <c r="X746" s="284">
        <v>0</v>
      </c>
      <c r="Y746" s="284">
        <v>0</v>
      </c>
      <c r="Z746" s="149">
        <v>0</v>
      </c>
      <c r="AA746" s="284">
        <v>0</v>
      </c>
      <c r="AB746" s="284">
        <v>0</v>
      </c>
      <c r="AC746" s="284">
        <v>0</v>
      </c>
      <c r="AD746" s="284">
        <v>0</v>
      </c>
      <c r="AE746" s="284">
        <v>0</v>
      </c>
      <c r="AF746" s="284">
        <v>0</v>
      </c>
      <c r="AG746" s="284">
        <v>0</v>
      </c>
    </row>
    <row r="747" spans="1:33" hidden="1">
      <c r="A747" s="3" t="s">
        <v>1296</v>
      </c>
      <c r="C747" s="191">
        <v>0</v>
      </c>
      <c r="D747" s="373"/>
      <c r="E747" s="373"/>
      <c r="F747" s="373"/>
      <c r="H747" s="373"/>
      <c r="I747" s="373"/>
      <c r="J747" s="373"/>
      <c r="K747" s="373"/>
      <c r="L747" s="373"/>
      <c r="M747" s="373"/>
      <c r="N747" s="373"/>
      <c r="T747" s="149" t="s">
        <v>1296</v>
      </c>
      <c r="U747" s="149"/>
      <c r="V747" s="283">
        <v>0</v>
      </c>
      <c r="W747" s="284">
        <v>0</v>
      </c>
      <c r="X747" s="284">
        <v>0</v>
      </c>
      <c r="Y747" s="284">
        <v>0</v>
      </c>
      <c r="Z747" s="149">
        <v>0</v>
      </c>
      <c r="AA747" s="284">
        <v>0</v>
      </c>
      <c r="AB747" s="284">
        <v>0</v>
      </c>
      <c r="AC747" s="284">
        <v>0</v>
      </c>
      <c r="AD747" s="284">
        <v>0</v>
      </c>
      <c r="AE747" s="284">
        <v>0</v>
      </c>
      <c r="AF747" s="284">
        <v>0</v>
      </c>
      <c r="AG747" s="284">
        <v>0</v>
      </c>
    </row>
    <row r="748" spans="1:33" hidden="1">
      <c r="A748" s="3" t="s">
        <v>1297</v>
      </c>
      <c r="C748" s="191">
        <v>0</v>
      </c>
      <c r="D748" s="373"/>
      <c r="E748" s="373"/>
      <c r="F748" s="373"/>
      <c r="H748" s="373"/>
      <c r="I748" s="373"/>
      <c r="J748" s="373"/>
      <c r="K748" s="373"/>
      <c r="L748" s="373"/>
      <c r="M748" s="373"/>
      <c r="N748" s="373"/>
      <c r="T748" s="149" t="s">
        <v>1297</v>
      </c>
      <c r="U748" s="149"/>
      <c r="V748" s="283">
        <v>0</v>
      </c>
      <c r="W748" s="284">
        <v>0</v>
      </c>
      <c r="X748" s="284">
        <v>0</v>
      </c>
      <c r="Y748" s="284">
        <v>0</v>
      </c>
      <c r="Z748" s="149">
        <v>0</v>
      </c>
      <c r="AA748" s="284">
        <v>0</v>
      </c>
      <c r="AB748" s="284">
        <v>0</v>
      </c>
      <c r="AC748" s="284">
        <v>0</v>
      </c>
      <c r="AD748" s="284">
        <v>0</v>
      </c>
      <c r="AE748" s="284">
        <v>0</v>
      </c>
      <c r="AF748" s="284">
        <v>0</v>
      </c>
      <c r="AG748" s="284">
        <v>0</v>
      </c>
    </row>
    <row r="749" spans="1:33" hidden="1">
      <c r="A749" s="3" t="s">
        <v>1298</v>
      </c>
      <c r="C749" s="191">
        <v>0</v>
      </c>
      <c r="D749" s="373"/>
      <c r="E749" s="373"/>
      <c r="F749" s="373"/>
      <c r="H749" s="373"/>
      <c r="I749" s="373"/>
      <c r="J749" s="373"/>
      <c r="K749" s="373"/>
      <c r="L749" s="373"/>
      <c r="M749" s="373"/>
      <c r="N749" s="373"/>
      <c r="T749" s="149" t="s">
        <v>1298</v>
      </c>
      <c r="U749" s="149"/>
      <c r="V749" s="283">
        <v>0</v>
      </c>
      <c r="W749" s="284">
        <v>0</v>
      </c>
      <c r="X749" s="284">
        <v>0</v>
      </c>
      <c r="Y749" s="284">
        <v>0</v>
      </c>
      <c r="Z749" s="149">
        <v>0</v>
      </c>
      <c r="AA749" s="284">
        <v>0</v>
      </c>
      <c r="AB749" s="284">
        <v>0</v>
      </c>
      <c r="AC749" s="284">
        <v>0</v>
      </c>
      <c r="AD749" s="284">
        <v>0</v>
      </c>
      <c r="AE749" s="284">
        <v>0</v>
      </c>
      <c r="AF749" s="284">
        <v>0</v>
      </c>
      <c r="AG749" s="284">
        <v>0</v>
      </c>
    </row>
    <row r="750" spans="1:33" hidden="1">
      <c r="A750" s="3" t="s">
        <v>1299</v>
      </c>
      <c r="C750" s="191">
        <v>0</v>
      </c>
      <c r="D750" s="373"/>
      <c r="E750" s="373"/>
      <c r="F750" s="373"/>
      <c r="H750" s="373"/>
      <c r="I750" s="373"/>
      <c r="J750" s="373"/>
      <c r="K750" s="373"/>
      <c r="L750" s="373"/>
      <c r="M750" s="373"/>
      <c r="N750" s="373"/>
      <c r="T750" s="149" t="s">
        <v>1299</v>
      </c>
      <c r="U750" s="149"/>
      <c r="V750" s="283">
        <v>0</v>
      </c>
      <c r="W750" s="284">
        <v>0</v>
      </c>
      <c r="X750" s="284">
        <v>0</v>
      </c>
      <c r="Y750" s="284">
        <v>0</v>
      </c>
      <c r="Z750" s="149">
        <v>0</v>
      </c>
      <c r="AA750" s="284">
        <v>0</v>
      </c>
      <c r="AB750" s="284">
        <v>0</v>
      </c>
      <c r="AC750" s="284">
        <v>0</v>
      </c>
      <c r="AD750" s="284">
        <v>0</v>
      </c>
      <c r="AE750" s="284">
        <v>0</v>
      </c>
      <c r="AF750" s="284">
        <v>0</v>
      </c>
      <c r="AG750" s="284">
        <v>0</v>
      </c>
    </row>
    <row r="751" spans="1:33" hidden="1">
      <c r="A751" s="3" t="s">
        <v>76</v>
      </c>
      <c r="C751" s="191">
        <v>0</v>
      </c>
      <c r="D751" s="373"/>
      <c r="E751" s="373"/>
      <c r="F751" s="373"/>
      <c r="H751" s="373"/>
      <c r="I751" s="373"/>
      <c r="J751" s="373"/>
      <c r="K751" s="373"/>
      <c r="L751" s="373"/>
      <c r="M751" s="373"/>
      <c r="N751" s="373"/>
      <c r="T751" s="149" t="s">
        <v>76</v>
      </c>
      <c r="U751" s="149"/>
      <c r="V751" s="283">
        <v>0</v>
      </c>
      <c r="W751" s="284">
        <v>0</v>
      </c>
      <c r="X751" s="284">
        <v>0</v>
      </c>
      <c r="Y751" s="284">
        <v>0</v>
      </c>
      <c r="Z751" s="149">
        <v>0</v>
      </c>
      <c r="AA751" s="284">
        <v>0</v>
      </c>
      <c r="AB751" s="284">
        <v>0</v>
      </c>
      <c r="AC751" s="284">
        <v>0</v>
      </c>
      <c r="AD751" s="284">
        <v>0</v>
      </c>
      <c r="AE751" s="284">
        <v>0</v>
      </c>
      <c r="AF751" s="284">
        <v>0</v>
      </c>
      <c r="AG751" s="284">
        <v>0</v>
      </c>
    </row>
    <row r="752" spans="1:33" hidden="1">
      <c r="A752" s="3" t="s">
        <v>1151</v>
      </c>
      <c r="C752" s="191">
        <v>0</v>
      </c>
      <c r="D752" s="373"/>
      <c r="E752" s="373"/>
      <c r="F752" s="373"/>
      <c r="H752" s="373"/>
      <c r="I752" s="373"/>
      <c r="J752" s="373"/>
      <c r="K752" s="373"/>
      <c r="L752" s="373"/>
      <c r="M752" s="373"/>
      <c r="N752" s="373"/>
      <c r="T752" s="149" t="s">
        <v>1151</v>
      </c>
      <c r="U752" s="149"/>
      <c r="V752" s="283">
        <v>0</v>
      </c>
      <c r="W752" s="284">
        <v>0</v>
      </c>
      <c r="X752" s="284">
        <v>0</v>
      </c>
      <c r="Y752" s="284">
        <v>0</v>
      </c>
      <c r="Z752" s="149">
        <v>0</v>
      </c>
      <c r="AA752" s="284">
        <v>0</v>
      </c>
      <c r="AB752" s="284">
        <v>0</v>
      </c>
      <c r="AC752" s="284">
        <v>0</v>
      </c>
      <c r="AD752" s="284">
        <v>0</v>
      </c>
      <c r="AE752" s="284">
        <v>0</v>
      </c>
      <c r="AF752" s="284">
        <v>0</v>
      </c>
      <c r="AG752" s="284">
        <v>0</v>
      </c>
    </row>
    <row r="753" spans="1:33" hidden="1">
      <c r="A753" s="3" t="s">
        <v>1150</v>
      </c>
      <c r="C753" s="191">
        <v>0</v>
      </c>
      <c r="D753" s="373"/>
      <c r="E753" s="373"/>
      <c r="F753" s="373"/>
      <c r="H753" s="373"/>
      <c r="I753" s="373"/>
      <c r="J753" s="373"/>
      <c r="K753" s="373"/>
      <c r="L753" s="373"/>
      <c r="M753" s="373"/>
      <c r="N753" s="373"/>
      <c r="T753" s="149" t="s">
        <v>1150</v>
      </c>
      <c r="U753" s="149"/>
      <c r="V753" s="283">
        <v>0</v>
      </c>
      <c r="W753" s="284">
        <v>0</v>
      </c>
      <c r="X753" s="284">
        <v>0</v>
      </c>
      <c r="Y753" s="284">
        <v>0</v>
      </c>
      <c r="Z753" s="149">
        <v>0</v>
      </c>
      <c r="AA753" s="284">
        <v>0</v>
      </c>
      <c r="AB753" s="284">
        <v>0</v>
      </c>
      <c r="AC753" s="284">
        <v>0</v>
      </c>
      <c r="AD753" s="284">
        <v>0</v>
      </c>
      <c r="AE753" s="284">
        <v>0</v>
      </c>
      <c r="AF753" s="284">
        <v>0</v>
      </c>
      <c r="AG753" s="284">
        <v>0</v>
      </c>
    </row>
    <row r="754" spans="1:33" hidden="1">
      <c r="A754" s="3" t="s">
        <v>679</v>
      </c>
      <c r="C754" s="191">
        <v>0</v>
      </c>
      <c r="D754" s="373"/>
      <c r="E754" s="373"/>
      <c r="F754" s="373"/>
      <c r="H754" s="373"/>
      <c r="I754" s="373"/>
      <c r="J754" s="373"/>
      <c r="K754" s="373"/>
      <c r="L754" s="373"/>
      <c r="M754" s="373"/>
      <c r="N754" s="373"/>
      <c r="T754" s="149" t="s">
        <v>679</v>
      </c>
      <c r="U754" s="149"/>
      <c r="V754" s="283">
        <v>0</v>
      </c>
      <c r="W754" s="284">
        <v>0</v>
      </c>
      <c r="X754" s="284">
        <v>0</v>
      </c>
      <c r="Y754" s="284">
        <v>0</v>
      </c>
      <c r="Z754" s="149">
        <v>0</v>
      </c>
      <c r="AA754" s="284">
        <v>0</v>
      </c>
      <c r="AB754" s="284">
        <v>0</v>
      </c>
      <c r="AC754" s="284">
        <v>0</v>
      </c>
      <c r="AD754" s="284">
        <v>0</v>
      </c>
      <c r="AE754" s="284">
        <v>0</v>
      </c>
      <c r="AF754" s="284">
        <v>0</v>
      </c>
      <c r="AG754" s="284">
        <v>0</v>
      </c>
    </row>
    <row r="755" spans="1:33">
      <c r="T755" s="149"/>
      <c r="U755" s="149"/>
      <c r="V755" s="149"/>
      <c r="W755" s="149"/>
      <c r="X755" s="149"/>
      <c r="Y755" s="149"/>
      <c r="Z755" s="149"/>
      <c r="AA755" s="149"/>
      <c r="AB755" s="149"/>
      <c r="AC755" s="149"/>
      <c r="AD755" s="149"/>
      <c r="AE755" s="149"/>
      <c r="AF755" s="149"/>
      <c r="AG755" s="149"/>
    </row>
    <row r="756" spans="1:33" ht="12.75" thickBot="1">
      <c r="A756" s="3" t="s">
        <v>832</v>
      </c>
      <c r="C756" s="396">
        <v>908819688</v>
      </c>
      <c r="D756" s="396">
        <v>19305599</v>
      </c>
      <c r="E756" s="396">
        <v>236747444</v>
      </c>
      <c r="F756" s="396">
        <v>62774529</v>
      </c>
      <c r="G756" s="396">
        <v>0</v>
      </c>
      <c r="H756" s="396">
        <v>102527988</v>
      </c>
      <c r="I756" s="396">
        <v>408645745</v>
      </c>
      <c r="J756" s="396">
        <v>51368285</v>
      </c>
      <c r="K756" s="396">
        <v>21161444</v>
      </c>
      <c r="L756" s="396">
        <v>200192</v>
      </c>
      <c r="M756" s="396">
        <v>0</v>
      </c>
      <c r="N756" s="396">
        <v>6088462</v>
      </c>
      <c r="T756" s="149" t="s">
        <v>832</v>
      </c>
      <c r="U756" s="149"/>
      <c r="V756" s="397">
        <v>908819688</v>
      </c>
      <c r="W756" s="397">
        <v>19305599</v>
      </c>
      <c r="X756" s="397">
        <v>236747444</v>
      </c>
      <c r="Y756" s="397">
        <v>62774529</v>
      </c>
      <c r="Z756" s="397">
        <v>0</v>
      </c>
      <c r="AA756" s="397">
        <v>102527988</v>
      </c>
      <c r="AB756" s="397">
        <v>408645745</v>
      </c>
      <c r="AC756" s="397">
        <v>51368285</v>
      </c>
      <c r="AD756" s="397">
        <v>21161444</v>
      </c>
      <c r="AE756" s="397">
        <v>200192</v>
      </c>
      <c r="AF756" s="397">
        <v>0</v>
      </c>
      <c r="AG756" s="397">
        <v>6088462</v>
      </c>
    </row>
    <row r="757" spans="1:33" ht="12.75" thickTop="1">
      <c r="T757" s="149"/>
      <c r="U757" s="149"/>
      <c r="V757" s="149"/>
      <c r="W757" s="149"/>
      <c r="X757" s="149"/>
      <c r="Y757" s="149"/>
      <c r="Z757" s="149"/>
      <c r="AA757" s="149"/>
      <c r="AB757" s="149"/>
      <c r="AC757" s="149"/>
      <c r="AD757" s="149"/>
      <c r="AE757" s="149"/>
      <c r="AF757" s="149"/>
      <c r="AG757" s="149"/>
    </row>
    <row r="758" spans="1:33">
      <c r="A758" s="3" t="s">
        <v>1300</v>
      </c>
      <c r="C758" s="155">
        <v>1</v>
      </c>
      <c r="D758" s="245">
        <v>2.1242496454368185E-2</v>
      </c>
      <c r="E758" s="245">
        <v>0.26049990677578722</v>
      </c>
      <c r="F758" s="245">
        <v>6.9072589237305346E-2</v>
      </c>
      <c r="G758" s="245">
        <v>0</v>
      </c>
      <c r="H758" s="245">
        <v>0.1128144442222955</v>
      </c>
      <c r="I758" s="245">
        <v>0.44964446786940648</v>
      </c>
      <c r="J758" s="245">
        <v>5.6521976447323617E-2</v>
      </c>
      <c r="K758" s="245">
        <v>2.3284535182736932E-2</v>
      </c>
      <c r="L758" s="245">
        <v>2.2027691812063826E-4</v>
      </c>
      <c r="M758" s="245">
        <v>0</v>
      </c>
      <c r="N758" s="245">
        <v>6.6993068926561369E-3</v>
      </c>
      <c r="T758" s="149" t="s">
        <v>1300</v>
      </c>
      <c r="U758" s="149"/>
      <c r="V758" s="157">
        <v>1</v>
      </c>
      <c r="W758" s="246">
        <v>2.1242496454368185E-2</v>
      </c>
      <c r="X758" s="246">
        <v>0.26049990677578722</v>
      </c>
      <c r="Y758" s="246">
        <v>6.9072589237305346E-2</v>
      </c>
      <c r="Z758" s="246">
        <v>0</v>
      </c>
      <c r="AA758" s="246">
        <v>0.1128144442222955</v>
      </c>
      <c r="AB758" s="246">
        <v>0.44964446786940648</v>
      </c>
      <c r="AC758" s="246">
        <v>5.6521976447323617E-2</v>
      </c>
      <c r="AD758" s="246">
        <v>2.3284535182736932E-2</v>
      </c>
      <c r="AE758" s="246">
        <v>2.2027691812063826E-4</v>
      </c>
      <c r="AF758" s="246">
        <v>0</v>
      </c>
      <c r="AG758" s="246">
        <v>6.6993068926561369E-3</v>
      </c>
    </row>
    <row r="759" spans="1:33">
      <c r="D759" s="165">
        <v>0</v>
      </c>
      <c r="E759" s="165">
        <v>0</v>
      </c>
      <c r="F759" s="165">
        <v>0</v>
      </c>
      <c r="G759" s="165">
        <v>0</v>
      </c>
      <c r="H759" s="165">
        <v>0</v>
      </c>
      <c r="I759" s="165">
        <v>0</v>
      </c>
      <c r="J759" s="165">
        <v>0</v>
      </c>
      <c r="K759" s="165">
        <v>0</v>
      </c>
      <c r="L759" s="165">
        <v>0</v>
      </c>
      <c r="M759" s="165">
        <v>0</v>
      </c>
      <c r="N759" s="165">
        <v>0</v>
      </c>
      <c r="T759" s="149"/>
      <c r="U759" s="149"/>
      <c r="V759" s="149"/>
      <c r="W759" s="149"/>
      <c r="X759" s="149"/>
      <c r="Y759" s="149"/>
      <c r="Z759" s="149"/>
      <c r="AA759" s="149"/>
      <c r="AB759" s="149"/>
      <c r="AC759" s="149"/>
      <c r="AD759" s="149"/>
      <c r="AE759" s="149"/>
      <c r="AF759" s="149"/>
      <c r="AG759" s="149"/>
    </row>
    <row r="760" spans="1:33">
      <c r="T760" s="149"/>
      <c r="U760" s="149"/>
      <c r="V760" s="149"/>
      <c r="W760" s="149"/>
      <c r="X760" s="149"/>
      <c r="Y760" s="149"/>
      <c r="Z760" s="149"/>
      <c r="AA760" s="149"/>
      <c r="AB760" s="149"/>
      <c r="AC760" s="149"/>
      <c r="AD760" s="149"/>
      <c r="AE760" s="149"/>
      <c r="AF760" s="149"/>
      <c r="AG760" s="149"/>
    </row>
    <row r="761" spans="1:33">
      <c r="T761" s="149"/>
      <c r="U761" s="149"/>
      <c r="V761" s="149"/>
      <c r="W761" s="149"/>
      <c r="X761" s="149"/>
      <c r="Y761" s="149"/>
      <c r="Z761" s="149"/>
      <c r="AA761" s="149"/>
      <c r="AB761" s="149"/>
      <c r="AC761" s="149"/>
      <c r="AD761" s="149"/>
      <c r="AE761" s="149"/>
      <c r="AF761" s="149"/>
      <c r="AG761" s="149"/>
    </row>
    <row r="762" spans="1:33">
      <c r="T762" s="149"/>
      <c r="U762" s="149"/>
      <c r="V762" s="149"/>
      <c r="W762" s="149"/>
      <c r="X762" s="149"/>
      <c r="Y762" s="149"/>
      <c r="Z762" s="149"/>
      <c r="AA762" s="149"/>
      <c r="AB762" s="149"/>
      <c r="AC762" s="149"/>
      <c r="AD762" s="149"/>
      <c r="AE762" s="149"/>
      <c r="AF762" s="149"/>
      <c r="AG762" s="149"/>
    </row>
    <row r="763" spans="1:33">
      <c r="T763" s="149"/>
      <c r="U763" s="149"/>
      <c r="V763" s="149"/>
      <c r="W763" s="149"/>
      <c r="X763" s="149"/>
      <c r="Y763" s="149"/>
      <c r="Z763" s="149"/>
      <c r="AA763" s="149"/>
      <c r="AB763" s="149"/>
      <c r="AC763" s="149"/>
      <c r="AD763" s="149"/>
      <c r="AE763" s="149"/>
      <c r="AF763" s="149"/>
      <c r="AG763" s="149"/>
    </row>
    <row r="764" spans="1:33">
      <c r="T764" s="149"/>
      <c r="U764" s="149"/>
      <c r="V764" s="149"/>
      <c r="W764" s="149"/>
      <c r="X764" s="149"/>
      <c r="Y764" s="149"/>
      <c r="Z764" s="149"/>
      <c r="AA764" s="149"/>
      <c r="AB764" s="149"/>
      <c r="AC764" s="149"/>
      <c r="AD764" s="149"/>
      <c r="AE764" s="149"/>
      <c r="AF764" s="149"/>
      <c r="AG764" s="149"/>
    </row>
    <row r="765" spans="1:33">
      <c r="T765" s="149"/>
      <c r="U765" s="149"/>
      <c r="V765" s="149"/>
      <c r="W765" s="149"/>
      <c r="X765" s="149"/>
      <c r="Y765" s="149"/>
      <c r="Z765" s="149"/>
      <c r="AA765" s="149"/>
      <c r="AB765" s="149"/>
      <c r="AC765" s="149"/>
      <c r="AD765" s="149"/>
      <c r="AE765" s="149"/>
      <c r="AF765" s="149"/>
      <c r="AG765" s="149"/>
    </row>
    <row r="766" spans="1:33">
      <c r="T766" s="149"/>
      <c r="U766" s="149"/>
      <c r="V766" s="149"/>
      <c r="W766" s="149"/>
      <c r="X766" s="149"/>
      <c r="Y766" s="149"/>
      <c r="Z766" s="149"/>
      <c r="AA766" s="149"/>
      <c r="AB766" s="149"/>
      <c r="AC766" s="149"/>
      <c r="AD766" s="149"/>
      <c r="AE766" s="149"/>
      <c r="AF766" s="149"/>
      <c r="AG766" s="149"/>
    </row>
    <row r="767" spans="1:33">
      <c r="T767" s="149"/>
      <c r="U767" s="149"/>
      <c r="V767" s="149"/>
      <c r="W767" s="149"/>
      <c r="X767" s="149"/>
      <c r="Y767" s="149"/>
      <c r="Z767" s="149"/>
      <c r="AA767" s="149"/>
      <c r="AB767" s="149"/>
      <c r="AC767" s="149"/>
      <c r="AD767" s="149"/>
      <c r="AE767" s="149"/>
      <c r="AF767" s="149"/>
      <c r="AG767" s="149"/>
    </row>
    <row r="768" spans="1:33">
      <c r="T768" s="149"/>
      <c r="U768" s="149"/>
      <c r="V768" s="149"/>
      <c r="W768" s="149"/>
      <c r="X768" s="149"/>
      <c r="Y768" s="149"/>
      <c r="Z768" s="149"/>
      <c r="AA768" s="149"/>
      <c r="AB768" s="149"/>
      <c r="AC768" s="149"/>
      <c r="AD768" s="149"/>
      <c r="AE768" s="149"/>
      <c r="AF768" s="149"/>
      <c r="AG768" s="149"/>
    </row>
    <row r="769" spans="20:33">
      <c r="T769" s="149"/>
      <c r="U769" s="149"/>
      <c r="V769" s="149"/>
      <c r="W769" s="149"/>
      <c r="X769" s="149"/>
      <c r="Y769" s="149"/>
      <c r="Z769" s="149"/>
      <c r="AA769" s="149"/>
      <c r="AB769" s="149"/>
      <c r="AC769" s="149"/>
      <c r="AD769" s="149"/>
      <c r="AE769" s="149"/>
      <c r="AF769" s="149"/>
      <c r="AG769" s="149"/>
    </row>
    <row r="770" spans="20:33">
      <c r="T770" s="149"/>
      <c r="U770" s="149"/>
      <c r="V770" s="149"/>
      <c r="W770" s="149"/>
      <c r="X770" s="149"/>
      <c r="Y770" s="149"/>
      <c r="Z770" s="149"/>
      <c r="AA770" s="149"/>
      <c r="AB770" s="149"/>
      <c r="AC770" s="149"/>
      <c r="AD770" s="149"/>
      <c r="AE770" s="149"/>
      <c r="AF770" s="149"/>
      <c r="AG770" s="149"/>
    </row>
    <row r="771" spans="20:33">
      <c r="T771" s="149"/>
      <c r="U771" s="149"/>
      <c r="V771" s="149"/>
      <c r="W771" s="149"/>
      <c r="X771" s="149"/>
      <c r="Y771" s="149"/>
      <c r="Z771" s="149"/>
      <c r="AA771" s="149"/>
      <c r="AB771" s="149"/>
      <c r="AC771" s="149"/>
      <c r="AD771" s="149"/>
      <c r="AE771" s="149"/>
      <c r="AF771" s="149"/>
      <c r="AG771" s="149"/>
    </row>
    <row r="772" spans="20:33">
      <c r="T772" s="149"/>
      <c r="U772" s="149"/>
      <c r="V772" s="149"/>
      <c r="W772" s="149"/>
      <c r="X772" s="149"/>
      <c r="Y772" s="149"/>
      <c r="Z772" s="149"/>
      <c r="AA772" s="149"/>
      <c r="AB772" s="149"/>
      <c r="AC772" s="149"/>
      <c r="AD772" s="149"/>
      <c r="AE772" s="149"/>
      <c r="AF772" s="149"/>
      <c r="AG772" s="149"/>
    </row>
    <row r="773" spans="20:33">
      <c r="T773" s="149"/>
      <c r="U773" s="149"/>
      <c r="V773" s="149"/>
      <c r="W773" s="149"/>
      <c r="X773" s="149"/>
      <c r="Y773" s="149"/>
      <c r="Z773" s="149"/>
      <c r="AA773" s="149"/>
      <c r="AB773" s="149"/>
      <c r="AC773" s="149"/>
      <c r="AD773" s="149"/>
      <c r="AE773" s="149"/>
      <c r="AF773" s="149"/>
      <c r="AG773" s="149"/>
    </row>
    <row r="774" spans="20:33">
      <c r="T774" s="149"/>
      <c r="U774" s="149"/>
      <c r="V774" s="149"/>
      <c r="W774" s="149"/>
      <c r="X774" s="149"/>
      <c r="Y774" s="149"/>
      <c r="Z774" s="149"/>
      <c r="AA774" s="149"/>
      <c r="AB774" s="149"/>
      <c r="AC774" s="149"/>
      <c r="AD774" s="149"/>
      <c r="AE774" s="149"/>
      <c r="AF774" s="149"/>
      <c r="AG774" s="149"/>
    </row>
    <row r="775" spans="20:33">
      <c r="T775" s="149"/>
      <c r="U775" s="149"/>
      <c r="V775" s="149"/>
      <c r="W775" s="149"/>
      <c r="X775" s="149"/>
      <c r="Y775" s="149"/>
      <c r="Z775" s="149"/>
      <c r="AA775" s="149"/>
      <c r="AB775" s="149"/>
      <c r="AC775" s="149"/>
      <c r="AD775" s="149"/>
      <c r="AE775" s="149"/>
      <c r="AF775" s="149"/>
      <c r="AG775" s="149"/>
    </row>
    <row r="776" spans="20:33">
      <c r="T776" s="149"/>
      <c r="U776" s="149"/>
      <c r="V776" s="149"/>
      <c r="W776" s="149"/>
      <c r="X776" s="149"/>
      <c r="Y776" s="149"/>
      <c r="Z776" s="149"/>
      <c r="AA776" s="149"/>
      <c r="AB776" s="149"/>
      <c r="AC776" s="149"/>
      <c r="AD776" s="149"/>
      <c r="AE776" s="149"/>
      <c r="AF776" s="149"/>
      <c r="AG776" s="149"/>
    </row>
    <row r="777" spans="20:33">
      <c r="T777" s="149"/>
      <c r="U777" s="149"/>
      <c r="V777" s="149"/>
      <c r="W777" s="149"/>
      <c r="X777" s="149"/>
      <c r="Y777" s="149"/>
      <c r="Z777" s="149"/>
      <c r="AA777" s="149"/>
      <c r="AB777" s="149"/>
      <c r="AC777" s="149"/>
      <c r="AD777" s="149"/>
      <c r="AE777" s="149"/>
      <c r="AF777" s="149"/>
      <c r="AG777" s="149"/>
    </row>
    <row r="778" spans="20:33">
      <c r="T778" s="149"/>
      <c r="U778" s="149"/>
      <c r="V778" s="149"/>
      <c r="W778" s="149"/>
      <c r="X778" s="149"/>
      <c r="Y778" s="149"/>
      <c r="Z778" s="149"/>
      <c r="AA778" s="149"/>
      <c r="AB778" s="149"/>
      <c r="AC778" s="149"/>
      <c r="AD778" s="149"/>
      <c r="AE778" s="149"/>
      <c r="AF778" s="149"/>
      <c r="AG778" s="149"/>
    </row>
    <row r="779" spans="20:33">
      <c r="T779" s="149"/>
      <c r="U779" s="149"/>
      <c r="V779" s="149"/>
      <c r="W779" s="149"/>
      <c r="X779" s="149"/>
      <c r="Y779" s="149"/>
      <c r="Z779" s="149"/>
      <c r="AA779" s="149"/>
      <c r="AB779" s="149"/>
      <c r="AC779" s="149"/>
      <c r="AD779" s="149"/>
      <c r="AE779" s="149"/>
      <c r="AF779" s="149"/>
      <c r="AG779" s="149"/>
    </row>
    <row r="780" spans="20:33">
      <c r="T780" s="149"/>
      <c r="U780" s="149"/>
      <c r="V780" s="149"/>
      <c r="W780" s="149"/>
      <c r="X780" s="149"/>
      <c r="Y780" s="149"/>
      <c r="Z780" s="149"/>
      <c r="AA780" s="149"/>
      <c r="AB780" s="149"/>
      <c r="AC780" s="149"/>
      <c r="AD780" s="149"/>
      <c r="AE780" s="149"/>
      <c r="AF780" s="149"/>
      <c r="AG780" s="149"/>
    </row>
    <row r="781" spans="20:33">
      <c r="T781" s="149"/>
      <c r="U781" s="149"/>
      <c r="V781" s="149"/>
      <c r="W781" s="149"/>
      <c r="X781" s="149"/>
      <c r="Y781" s="149"/>
      <c r="Z781" s="149"/>
      <c r="AA781" s="149"/>
      <c r="AB781" s="149"/>
      <c r="AC781" s="149"/>
      <c r="AD781" s="149"/>
      <c r="AE781" s="149"/>
      <c r="AF781" s="149"/>
      <c r="AG781" s="149"/>
    </row>
    <row r="782" spans="20:33">
      <c r="T782" s="149"/>
      <c r="U782" s="149"/>
      <c r="V782" s="149"/>
      <c r="W782" s="149"/>
      <c r="X782" s="149"/>
      <c r="Y782" s="149"/>
      <c r="Z782" s="149"/>
      <c r="AA782" s="149"/>
      <c r="AB782" s="149"/>
      <c r="AC782" s="149"/>
      <c r="AD782" s="149"/>
      <c r="AE782" s="149"/>
      <c r="AF782" s="149"/>
      <c r="AG782" s="149"/>
    </row>
    <row r="783" spans="20:33">
      <c r="T783" s="149"/>
      <c r="U783" s="149"/>
      <c r="V783" s="149"/>
      <c r="W783" s="149"/>
      <c r="X783" s="149"/>
      <c r="Y783" s="149"/>
      <c r="Z783" s="149"/>
      <c r="AA783" s="149"/>
      <c r="AB783" s="149"/>
      <c r="AC783" s="149"/>
      <c r="AD783" s="149"/>
      <c r="AE783" s="149"/>
      <c r="AF783" s="149"/>
      <c r="AG783" s="149"/>
    </row>
    <row r="784" spans="20:33">
      <c r="T784" s="149"/>
      <c r="U784" s="149"/>
      <c r="V784" s="149"/>
      <c r="W784" s="149"/>
      <c r="X784" s="149"/>
      <c r="Y784" s="149"/>
      <c r="Z784" s="149"/>
      <c r="AA784" s="149"/>
      <c r="AB784" s="149"/>
      <c r="AC784" s="149"/>
      <c r="AD784" s="149"/>
      <c r="AE784" s="149"/>
      <c r="AF784" s="149"/>
      <c r="AG784" s="149"/>
    </row>
    <row r="785" spans="20:33">
      <c r="T785" s="149"/>
      <c r="U785" s="149"/>
      <c r="V785" s="149"/>
      <c r="W785" s="149"/>
      <c r="X785" s="149"/>
      <c r="Y785" s="149"/>
      <c r="Z785" s="149"/>
      <c r="AA785" s="149"/>
      <c r="AB785" s="149"/>
      <c r="AC785" s="149"/>
      <c r="AD785" s="149"/>
      <c r="AE785" s="149"/>
      <c r="AF785" s="149"/>
      <c r="AG785" s="149"/>
    </row>
    <row r="786" spans="20:33">
      <c r="T786" s="149"/>
      <c r="U786" s="149"/>
      <c r="V786" s="149"/>
      <c r="W786" s="149"/>
      <c r="X786" s="149"/>
      <c r="Y786" s="149"/>
      <c r="Z786" s="149"/>
      <c r="AA786" s="149"/>
      <c r="AB786" s="149"/>
      <c r="AC786" s="149"/>
      <c r="AD786" s="149"/>
      <c r="AE786" s="149"/>
      <c r="AF786" s="149"/>
      <c r="AG786" s="149"/>
    </row>
    <row r="787" spans="20:33">
      <c r="T787" s="149"/>
      <c r="U787" s="149"/>
      <c r="V787" s="149"/>
      <c r="W787" s="149"/>
      <c r="X787" s="149"/>
      <c r="Y787" s="149"/>
      <c r="Z787" s="149"/>
      <c r="AA787" s="149"/>
      <c r="AB787" s="149"/>
      <c r="AC787" s="149"/>
      <c r="AD787" s="149"/>
      <c r="AE787" s="149"/>
      <c r="AF787" s="149"/>
      <c r="AG787" s="149"/>
    </row>
    <row r="788" spans="20:33">
      <c r="T788" s="149"/>
      <c r="U788" s="149"/>
      <c r="V788" s="149"/>
      <c r="W788" s="149"/>
      <c r="X788" s="149"/>
      <c r="Y788" s="149"/>
      <c r="Z788" s="149"/>
      <c r="AA788" s="149"/>
      <c r="AB788" s="149"/>
      <c r="AC788" s="149"/>
      <c r="AD788" s="149"/>
      <c r="AE788" s="149"/>
      <c r="AF788" s="149"/>
      <c r="AG788" s="149"/>
    </row>
    <row r="789" spans="20:33">
      <c r="T789" s="149"/>
      <c r="U789" s="149"/>
      <c r="V789" s="149"/>
      <c r="W789" s="149"/>
      <c r="X789" s="149"/>
      <c r="Y789" s="149"/>
      <c r="Z789" s="149"/>
      <c r="AA789" s="149"/>
      <c r="AB789" s="149"/>
      <c r="AC789" s="149"/>
      <c r="AD789" s="149"/>
      <c r="AE789" s="149"/>
      <c r="AF789" s="149"/>
      <c r="AG789" s="149"/>
    </row>
    <row r="790" spans="20:33">
      <c r="T790" s="149"/>
      <c r="U790" s="149"/>
      <c r="V790" s="149"/>
      <c r="W790" s="149"/>
      <c r="X790" s="149"/>
      <c r="Y790" s="149"/>
      <c r="Z790" s="149"/>
      <c r="AA790" s="149"/>
      <c r="AB790" s="149"/>
      <c r="AC790" s="149"/>
      <c r="AD790" s="149"/>
      <c r="AE790" s="149"/>
      <c r="AF790" s="149"/>
      <c r="AG790" s="149"/>
    </row>
    <row r="791" spans="20:33">
      <c r="T791" s="149"/>
      <c r="U791" s="149"/>
      <c r="V791" s="149"/>
      <c r="W791" s="149"/>
      <c r="X791" s="149"/>
      <c r="Y791" s="149"/>
      <c r="Z791" s="149"/>
      <c r="AA791" s="149"/>
      <c r="AB791" s="149"/>
      <c r="AC791" s="149"/>
      <c r="AD791" s="149"/>
      <c r="AE791" s="149"/>
      <c r="AF791" s="149"/>
      <c r="AG791" s="149"/>
    </row>
    <row r="792" spans="20:33">
      <c r="T792" s="149"/>
      <c r="U792" s="149"/>
      <c r="V792" s="149"/>
      <c r="W792" s="149"/>
      <c r="X792" s="149"/>
      <c r="Y792" s="149"/>
      <c r="Z792" s="149"/>
      <c r="AA792" s="149"/>
      <c r="AB792" s="149"/>
      <c r="AC792" s="149"/>
      <c r="AD792" s="149"/>
      <c r="AE792" s="149"/>
      <c r="AF792" s="149"/>
      <c r="AG792" s="149"/>
    </row>
    <row r="793" spans="20:33">
      <c r="T793" s="149"/>
      <c r="U793" s="149"/>
      <c r="V793" s="149"/>
      <c r="W793" s="149"/>
      <c r="X793" s="149"/>
      <c r="Y793" s="149"/>
      <c r="Z793" s="149"/>
      <c r="AA793" s="149"/>
      <c r="AB793" s="149"/>
      <c r="AC793" s="149"/>
      <c r="AD793" s="149"/>
      <c r="AE793" s="149"/>
      <c r="AF793" s="149"/>
      <c r="AG793" s="149"/>
    </row>
    <row r="794" spans="20:33">
      <c r="T794" s="149"/>
      <c r="U794" s="149"/>
      <c r="V794" s="149"/>
      <c r="W794" s="149"/>
      <c r="X794" s="149"/>
      <c r="Y794" s="149"/>
      <c r="Z794" s="149"/>
      <c r="AA794" s="149"/>
      <c r="AB794" s="149"/>
      <c r="AC794" s="149"/>
      <c r="AD794" s="149"/>
      <c r="AE794" s="149"/>
      <c r="AF794" s="149"/>
      <c r="AG794" s="149"/>
    </row>
    <row r="795" spans="20:33">
      <c r="T795" s="149"/>
      <c r="U795" s="149"/>
      <c r="V795" s="149"/>
      <c r="W795" s="149"/>
      <c r="X795" s="149"/>
      <c r="Y795" s="149"/>
      <c r="Z795" s="149"/>
      <c r="AA795" s="149"/>
      <c r="AB795" s="149"/>
      <c r="AC795" s="149"/>
      <c r="AD795" s="149"/>
      <c r="AE795" s="149"/>
      <c r="AF795" s="149"/>
      <c r="AG795" s="149"/>
    </row>
    <row r="796" spans="20:33">
      <c r="T796" s="149"/>
      <c r="U796" s="149"/>
      <c r="V796" s="149"/>
      <c r="W796" s="149"/>
      <c r="X796" s="149"/>
      <c r="Y796" s="149"/>
      <c r="Z796" s="149"/>
      <c r="AA796" s="149"/>
      <c r="AB796" s="149"/>
      <c r="AC796" s="149"/>
      <c r="AD796" s="149"/>
      <c r="AE796" s="149"/>
      <c r="AF796" s="149"/>
      <c r="AG796" s="149"/>
    </row>
    <row r="797" spans="20:33">
      <c r="T797" s="149"/>
      <c r="U797" s="149"/>
      <c r="V797" s="149"/>
      <c r="W797" s="149"/>
      <c r="X797" s="149"/>
      <c r="Y797" s="149"/>
      <c r="Z797" s="149"/>
      <c r="AA797" s="149"/>
      <c r="AB797" s="149"/>
      <c r="AC797" s="149"/>
      <c r="AD797" s="149"/>
      <c r="AE797" s="149"/>
      <c r="AF797" s="149"/>
      <c r="AG797" s="149"/>
    </row>
    <row r="798" spans="20:33">
      <c r="T798" s="149"/>
      <c r="U798" s="149"/>
      <c r="V798" s="149"/>
      <c r="W798" s="149"/>
      <c r="X798" s="149"/>
      <c r="Y798" s="149"/>
      <c r="Z798" s="149"/>
      <c r="AA798" s="149"/>
      <c r="AB798" s="149"/>
      <c r="AC798" s="149"/>
      <c r="AD798" s="149"/>
      <c r="AE798" s="149"/>
      <c r="AF798" s="149"/>
      <c r="AG798" s="149"/>
    </row>
    <row r="799" spans="20:33">
      <c r="T799" s="149"/>
      <c r="U799" s="149"/>
      <c r="V799" s="149"/>
      <c r="W799" s="149"/>
      <c r="X799" s="149"/>
      <c r="Y799" s="149"/>
      <c r="Z799" s="149"/>
      <c r="AA799" s="149"/>
      <c r="AB799" s="149"/>
      <c r="AC799" s="149"/>
      <c r="AD799" s="149"/>
      <c r="AE799" s="149"/>
      <c r="AF799" s="149"/>
      <c r="AG799" s="149"/>
    </row>
    <row r="800" spans="20:33">
      <c r="T800" s="149"/>
      <c r="U800" s="149"/>
      <c r="V800" s="149"/>
      <c r="W800" s="149"/>
      <c r="X800" s="149"/>
      <c r="Y800" s="149"/>
      <c r="Z800" s="149"/>
      <c r="AA800" s="149"/>
      <c r="AB800" s="149"/>
      <c r="AC800" s="149"/>
      <c r="AD800" s="149"/>
      <c r="AE800" s="149"/>
      <c r="AF800" s="149"/>
      <c r="AG800" s="149"/>
    </row>
    <row r="801" spans="20:33">
      <c r="T801" s="149"/>
      <c r="U801" s="149"/>
      <c r="V801" s="149"/>
      <c r="W801" s="149"/>
      <c r="X801" s="149"/>
      <c r="Y801" s="149"/>
      <c r="Z801" s="149"/>
      <c r="AA801" s="149"/>
      <c r="AB801" s="149"/>
      <c r="AC801" s="149"/>
      <c r="AD801" s="149"/>
      <c r="AE801" s="149"/>
      <c r="AF801" s="149"/>
      <c r="AG801" s="149"/>
    </row>
    <row r="802" spans="20:33">
      <c r="T802" s="149"/>
      <c r="U802" s="149"/>
      <c r="V802" s="149"/>
      <c r="W802" s="149"/>
      <c r="X802" s="149"/>
      <c r="Y802" s="149"/>
      <c r="Z802" s="149"/>
      <c r="AA802" s="149"/>
      <c r="AB802" s="149"/>
      <c r="AC802" s="149"/>
      <c r="AD802" s="149"/>
      <c r="AE802" s="149"/>
      <c r="AF802" s="149"/>
      <c r="AG802" s="149"/>
    </row>
    <row r="803" spans="20:33">
      <c r="T803" s="149"/>
      <c r="U803" s="149"/>
      <c r="V803" s="149"/>
      <c r="W803" s="149"/>
      <c r="X803" s="149"/>
      <c r="Y803" s="149"/>
      <c r="Z803" s="149"/>
      <c r="AA803" s="149"/>
      <c r="AB803" s="149"/>
      <c r="AC803" s="149"/>
      <c r="AD803" s="149"/>
      <c r="AE803" s="149"/>
      <c r="AF803" s="149"/>
      <c r="AG803" s="149"/>
    </row>
    <row r="804" spans="20:33">
      <c r="T804" s="149"/>
      <c r="U804" s="149"/>
      <c r="V804" s="149"/>
      <c r="W804" s="149"/>
      <c r="X804" s="149"/>
      <c r="Y804" s="149"/>
      <c r="Z804" s="149"/>
      <c r="AA804" s="149"/>
      <c r="AB804" s="149"/>
      <c r="AC804" s="149"/>
      <c r="AD804" s="149"/>
      <c r="AE804" s="149"/>
      <c r="AF804" s="149"/>
      <c r="AG804" s="149"/>
    </row>
    <row r="805" spans="20:33">
      <c r="T805" s="149"/>
      <c r="U805" s="149"/>
      <c r="V805" s="149"/>
      <c r="W805" s="149"/>
      <c r="X805" s="149"/>
      <c r="Y805" s="149"/>
      <c r="Z805" s="149"/>
      <c r="AA805" s="149"/>
      <c r="AB805" s="149"/>
      <c r="AC805" s="149"/>
      <c r="AD805" s="149"/>
      <c r="AE805" s="149"/>
      <c r="AF805" s="149"/>
      <c r="AG805" s="149"/>
    </row>
    <row r="806" spans="20:33">
      <c r="T806" s="149"/>
      <c r="U806" s="149"/>
      <c r="V806" s="149"/>
      <c r="W806" s="149"/>
      <c r="X806" s="149"/>
      <c r="Y806" s="149"/>
      <c r="Z806" s="149"/>
      <c r="AA806" s="149"/>
      <c r="AB806" s="149"/>
      <c r="AC806" s="149"/>
      <c r="AD806" s="149"/>
      <c r="AE806" s="149"/>
      <c r="AF806" s="149"/>
      <c r="AG806" s="149"/>
    </row>
    <row r="807" spans="20:33">
      <c r="T807" s="149"/>
      <c r="U807" s="149"/>
      <c r="V807" s="149"/>
      <c r="W807" s="149"/>
      <c r="X807" s="149"/>
      <c r="Y807" s="149"/>
      <c r="Z807" s="149"/>
      <c r="AA807" s="149"/>
      <c r="AB807" s="149"/>
      <c r="AC807" s="149"/>
      <c r="AD807" s="149"/>
      <c r="AE807" s="149"/>
      <c r="AF807" s="149"/>
      <c r="AG807" s="149"/>
    </row>
    <row r="808" spans="20:33">
      <c r="T808" s="149"/>
      <c r="U808" s="149"/>
      <c r="V808" s="149"/>
      <c r="W808" s="149"/>
      <c r="X808" s="149"/>
      <c r="Y808" s="149"/>
      <c r="Z808" s="149"/>
      <c r="AA808" s="149"/>
      <c r="AB808" s="149"/>
      <c r="AC808" s="149"/>
      <c r="AD808" s="149"/>
      <c r="AE808" s="149"/>
      <c r="AF808" s="149"/>
      <c r="AG808" s="149"/>
    </row>
    <row r="809" spans="20:33">
      <c r="T809" s="149"/>
      <c r="U809" s="149"/>
      <c r="V809" s="149"/>
      <c r="W809" s="149"/>
      <c r="X809" s="149"/>
      <c r="Y809" s="149"/>
      <c r="Z809" s="149"/>
      <c r="AA809" s="149"/>
      <c r="AB809" s="149"/>
      <c r="AC809" s="149"/>
      <c r="AD809" s="149"/>
      <c r="AE809" s="149"/>
      <c r="AF809" s="149"/>
      <c r="AG809" s="149"/>
    </row>
    <row r="810" spans="20:33">
      <c r="T810" s="149"/>
      <c r="U810" s="149"/>
      <c r="V810" s="149"/>
      <c r="W810" s="149"/>
      <c r="X810" s="149"/>
      <c r="Y810" s="149"/>
      <c r="Z810" s="149"/>
      <c r="AA810" s="149"/>
      <c r="AB810" s="149"/>
      <c r="AC810" s="149"/>
      <c r="AD810" s="149"/>
      <c r="AE810" s="149"/>
      <c r="AF810" s="149"/>
      <c r="AG810" s="149"/>
    </row>
    <row r="811" spans="20:33">
      <c r="T811" s="149"/>
      <c r="U811" s="149"/>
      <c r="V811" s="149"/>
      <c r="W811" s="149"/>
      <c r="X811" s="149"/>
      <c r="Y811" s="149"/>
      <c r="Z811" s="149"/>
      <c r="AA811" s="149"/>
      <c r="AB811" s="149"/>
      <c r="AC811" s="149"/>
      <c r="AD811" s="149"/>
      <c r="AE811" s="149"/>
      <c r="AF811" s="149"/>
      <c r="AG811" s="149"/>
    </row>
    <row r="812" spans="20:33">
      <c r="T812" s="149"/>
      <c r="U812" s="149"/>
      <c r="V812" s="149"/>
      <c r="W812" s="149"/>
      <c r="X812" s="149"/>
      <c r="Y812" s="149"/>
      <c r="Z812" s="149"/>
      <c r="AA812" s="149"/>
      <c r="AB812" s="149"/>
      <c r="AC812" s="149"/>
      <c r="AD812" s="149"/>
      <c r="AE812" s="149"/>
      <c r="AF812" s="149"/>
      <c r="AG812" s="149"/>
    </row>
    <row r="813" spans="20:33">
      <c r="T813" s="149"/>
      <c r="U813" s="149"/>
      <c r="V813" s="149"/>
      <c r="W813" s="149"/>
      <c r="X813" s="149"/>
      <c r="Y813" s="149"/>
      <c r="Z813" s="149"/>
      <c r="AA813" s="149"/>
      <c r="AB813" s="149"/>
      <c r="AC813" s="149"/>
      <c r="AD813" s="149"/>
      <c r="AE813" s="149"/>
      <c r="AF813" s="149"/>
      <c r="AG813" s="149"/>
    </row>
    <row r="814" spans="20:33">
      <c r="T814" s="149"/>
      <c r="U814" s="149"/>
      <c r="V814" s="149"/>
      <c r="W814" s="149"/>
      <c r="X814" s="149"/>
      <c r="Y814" s="149"/>
      <c r="Z814" s="149"/>
      <c r="AA814" s="149"/>
      <c r="AB814" s="149"/>
      <c r="AC814" s="149"/>
      <c r="AD814" s="149"/>
      <c r="AE814" s="149"/>
      <c r="AF814" s="149"/>
      <c r="AG814" s="149"/>
    </row>
    <row r="815" spans="20:33">
      <c r="T815" s="149"/>
      <c r="U815" s="149"/>
      <c r="V815" s="149"/>
      <c r="W815" s="149"/>
      <c r="X815" s="149"/>
      <c r="Y815" s="149"/>
      <c r="Z815" s="149"/>
      <c r="AA815" s="149"/>
      <c r="AB815" s="149"/>
      <c r="AC815" s="149"/>
      <c r="AD815" s="149"/>
      <c r="AE815" s="149"/>
      <c r="AF815" s="149"/>
      <c r="AG815" s="149"/>
    </row>
    <row r="816" spans="20:33">
      <c r="T816" s="149"/>
      <c r="U816" s="149"/>
      <c r="V816" s="149"/>
      <c r="W816" s="149"/>
      <c r="X816" s="149"/>
      <c r="Y816" s="149"/>
      <c r="Z816" s="149"/>
      <c r="AA816" s="149"/>
      <c r="AB816" s="149"/>
      <c r="AC816" s="149"/>
      <c r="AD816" s="149"/>
      <c r="AE816" s="149"/>
      <c r="AF816" s="149"/>
      <c r="AG816" s="149"/>
    </row>
    <row r="817" spans="20:33">
      <c r="T817" s="149"/>
      <c r="U817" s="149"/>
      <c r="V817" s="149"/>
      <c r="W817" s="149"/>
      <c r="X817" s="149"/>
      <c r="Y817" s="149"/>
      <c r="Z817" s="149"/>
      <c r="AA817" s="149"/>
      <c r="AB817" s="149"/>
      <c r="AC817" s="149"/>
      <c r="AD817" s="149"/>
      <c r="AE817" s="149"/>
      <c r="AF817" s="149"/>
      <c r="AG817" s="149"/>
    </row>
    <row r="818" spans="20:33">
      <c r="T818" s="149"/>
      <c r="U818" s="149"/>
      <c r="V818" s="149"/>
      <c r="W818" s="149"/>
      <c r="X818" s="149"/>
      <c r="Y818" s="149"/>
      <c r="Z818" s="149"/>
      <c r="AA818" s="149"/>
      <c r="AB818" s="149"/>
      <c r="AC818" s="149"/>
      <c r="AD818" s="149"/>
      <c r="AE818" s="149"/>
      <c r="AF818" s="149"/>
      <c r="AG818" s="149"/>
    </row>
    <row r="819" spans="20:33">
      <c r="T819" s="149"/>
      <c r="U819" s="149"/>
      <c r="V819" s="149"/>
      <c r="W819" s="149"/>
      <c r="X819" s="149"/>
      <c r="Y819" s="149"/>
      <c r="Z819" s="149"/>
      <c r="AA819" s="149"/>
      <c r="AB819" s="149"/>
      <c r="AC819" s="149"/>
      <c r="AD819" s="149"/>
      <c r="AE819" s="149"/>
      <c r="AF819" s="149"/>
      <c r="AG819" s="149"/>
    </row>
    <row r="820" spans="20:33">
      <c r="T820" s="149"/>
      <c r="U820" s="149"/>
      <c r="V820" s="149"/>
      <c r="W820" s="149"/>
      <c r="X820" s="149"/>
      <c r="Y820" s="149"/>
      <c r="Z820" s="149"/>
      <c r="AA820" s="149"/>
      <c r="AB820" s="149"/>
      <c r="AC820" s="149"/>
      <c r="AD820" s="149"/>
      <c r="AE820" s="149"/>
      <c r="AF820" s="149"/>
      <c r="AG820" s="149"/>
    </row>
    <row r="821" spans="20:33">
      <c r="T821" s="149"/>
      <c r="U821" s="149"/>
      <c r="V821" s="149"/>
      <c r="W821" s="149"/>
      <c r="X821" s="149"/>
      <c r="Y821" s="149"/>
      <c r="Z821" s="149"/>
      <c r="AA821" s="149"/>
      <c r="AB821" s="149"/>
      <c r="AC821" s="149"/>
      <c r="AD821" s="149"/>
      <c r="AE821" s="149"/>
      <c r="AF821" s="149"/>
      <c r="AG821" s="149"/>
    </row>
    <row r="822" spans="20:33">
      <c r="T822" s="149"/>
      <c r="U822" s="149"/>
      <c r="V822" s="149"/>
      <c r="W822" s="149"/>
      <c r="X822" s="149"/>
      <c r="Y822" s="149"/>
      <c r="Z822" s="149"/>
      <c r="AA822" s="149"/>
      <c r="AB822" s="149"/>
      <c r="AC822" s="149"/>
      <c r="AD822" s="149"/>
      <c r="AE822" s="149"/>
      <c r="AF822" s="149"/>
      <c r="AG822" s="149"/>
    </row>
    <row r="823" spans="20:33">
      <c r="T823" s="149"/>
      <c r="U823" s="149"/>
      <c r="V823" s="149"/>
      <c r="W823" s="149"/>
      <c r="X823" s="149"/>
      <c r="Y823" s="149"/>
      <c r="Z823" s="149"/>
      <c r="AA823" s="149"/>
      <c r="AB823" s="149"/>
      <c r="AC823" s="149"/>
      <c r="AD823" s="149"/>
      <c r="AE823" s="149"/>
      <c r="AF823" s="149"/>
      <c r="AG823" s="149"/>
    </row>
    <row r="824" spans="20:33">
      <c r="T824" s="149"/>
      <c r="U824" s="149"/>
      <c r="V824" s="149"/>
      <c r="W824" s="149"/>
      <c r="X824" s="149"/>
      <c r="Y824" s="149"/>
      <c r="Z824" s="149"/>
      <c r="AA824" s="149"/>
      <c r="AB824" s="149"/>
      <c r="AC824" s="149"/>
      <c r="AD824" s="149"/>
      <c r="AE824" s="149"/>
      <c r="AF824" s="149"/>
      <c r="AG824" s="149"/>
    </row>
    <row r="825" spans="20:33">
      <c r="T825" s="149"/>
      <c r="U825" s="149"/>
      <c r="V825" s="149"/>
      <c r="W825" s="149"/>
      <c r="X825" s="149"/>
      <c r="Y825" s="149"/>
      <c r="Z825" s="149"/>
      <c r="AA825" s="149"/>
      <c r="AB825" s="149"/>
      <c r="AC825" s="149"/>
      <c r="AD825" s="149"/>
      <c r="AE825" s="149"/>
      <c r="AF825" s="149"/>
      <c r="AG825" s="149"/>
    </row>
    <row r="826" spans="20:33">
      <c r="T826" s="149"/>
      <c r="U826" s="149"/>
      <c r="V826" s="149"/>
      <c r="W826" s="149"/>
      <c r="X826" s="149"/>
      <c r="Y826" s="149"/>
      <c r="Z826" s="149"/>
      <c r="AA826" s="149"/>
      <c r="AB826" s="149"/>
      <c r="AC826" s="149"/>
      <c r="AD826" s="149"/>
      <c r="AE826" s="149"/>
      <c r="AF826" s="149"/>
      <c r="AG826" s="149"/>
    </row>
    <row r="827" spans="20:33">
      <c r="T827" s="149"/>
      <c r="U827" s="149"/>
      <c r="V827" s="149"/>
      <c r="W827" s="149"/>
      <c r="X827" s="149"/>
      <c r="Y827" s="149"/>
      <c r="Z827" s="149"/>
      <c r="AA827" s="149"/>
      <c r="AB827" s="149"/>
      <c r="AC827" s="149"/>
      <c r="AD827" s="149"/>
      <c r="AE827" s="149"/>
      <c r="AF827" s="149"/>
      <c r="AG827" s="149"/>
    </row>
    <row r="828" spans="20:33">
      <c r="T828" s="149"/>
      <c r="U828" s="149"/>
      <c r="V828" s="149"/>
      <c r="W828" s="149"/>
      <c r="X828" s="149"/>
      <c r="Y828" s="149"/>
      <c r="Z828" s="149"/>
      <c r="AA828" s="149"/>
      <c r="AB828" s="149"/>
      <c r="AC828" s="149"/>
      <c r="AD828" s="149"/>
      <c r="AE828" s="149"/>
      <c r="AF828" s="149"/>
      <c r="AG828" s="149"/>
    </row>
    <row r="829" spans="20:33">
      <c r="T829" s="149"/>
      <c r="U829" s="149"/>
      <c r="V829" s="149"/>
      <c r="W829" s="149"/>
      <c r="X829" s="149"/>
      <c r="Y829" s="149"/>
      <c r="Z829" s="149"/>
      <c r="AA829" s="149"/>
      <c r="AB829" s="149"/>
      <c r="AC829" s="149"/>
      <c r="AD829" s="149"/>
      <c r="AE829" s="149"/>
      <c r="AF829" s="149"/>
      <c r="AG829" s="149"/>
    </row>
    <row r="830" spans="20:33">
      <c r="T830" s="149"/>
      <c r="U830" s="149"/>
      <c r="V830" s="149"/>
      <c r="W830" s="149"/>
      <c r="X830" s="149"/>
      <c r="Y830" s="149"/>
      <c r="Z830" s="149"/>
      <c r="AA830" s="149"/>
      <c r="AB830" s="149"/>
      <c r="AC830" s="149"/>
      <c r="AD830" s="149"/>
      <c r="AE830" s="149"/>
      <c r="AF830" s="149"/>
      <c r="AG830" s="149"/>
    </row>
    <row r="831" spans="20:33">
      <c r="T831" s="149"/>
      <c r="U831" s="149"/>
      <c r="V831" s="149"/>
      <c r="W831" s="149"/>
      <c r="X831" s="149"/>
      <c r="Y831" s="149"/>
      <c r="Z831" s="149"/>
      <c r="AA831" s="149"/>
      <c r="AB831" s="149"/>
      <c r="AC831" s="149"/>
      <c r="AD831" s="149"/>
      <c r="AE831" s="149"/>
      <c r="AF831" s="149"/>
      <c r="AG831" s="149"/>
    </row>
    <row r="832" spans="20:33">
      <c r="T832" s="149"/>
      <c r="U832" s="149"/>
      <c r="V832" s="149"/>
      <c r="W832" s="149"/>
      <c r="X832" s="149"/>
      <c r="Y832" s="149"/>
      <c r="Z832" s="149"/>
      <c r="AA832" s="149"/>
      <c r="AB832" s="149"/>
      <c r="AC832" s="149"/>
      <c r="AD832" s="149"/>
      <c r="AE832" s="149"/>
      <c r="AF832" s="149"/>
      <c r="AG832" s="149"/>
    </row>
    <row r="833" spans="20:33">
      <c r="T833" s="149"/>
      <c r="U833" s="149"/>
      <c r="V833" s="149"/>
      <c r="W833" s="149"/>
      <c r="X833" s="149"/>
      <c r="Y833" s="149"/>
      <c r="Z833" s="149"/>
      <c r="AA833" s="149"/>
      <c r="AB833" s="149"/>
      <c r="AC833" s="149"/>
      <c r="AD833" s="149"/>
      <c r="AE833" s="149"/>
      <c r="AF833" s="149"/>
      <c r="AG833" s="149"/>
    </row>
    <row r="834" spans="20:33">
      <c r="T834" s="149"/>
      <c r="U834" s="149"/>
      <c r="V834" s="149"/>
      <c r="W834" s="149"/>
      <c r="X834" s="149"/>
      <c r="Y834" s="149"/>
      <c r="Z834" s="149"/>
      <c r="AA834" s="149"/>
      <c r="AB834" s="149"/>
      <c r="AC834" s="149"/>
      <c r="AD834" s="149"/>
      <c r="AE834" s="149"/>
      <c r="AF834" s="149"/>
      <c r="AG834" s="149"/>
    </row>
    <row r="835" spans="20:33">
      <c r="T835" s="149"/>
      <c r="U835" s="149"/>
      <c r="V835" s="149"/>
      <c r="W835" s="149"/>
      <c r="X835" s="149"/>
      <c r="Y835" s="149"/>
      <c r="Z835" s="149"/>
      <c r="AA835" s="149"/>
      <c r="AB835" s="149"/>
      <c r="AC835" s="149"/>
      <c r="AD835" s="149"/>
      <c r="AE835" s="149"/>
      <c r="AF835" s="149"/>
      <c r="AG835" s="149"/>
    </row>
    <row r="836" spans="20:33">
      <c r="T836" s="149"/>
      <c r="U836" s="149"/>
      <c r="V836" s="149"/>
      <c r="W836" s="149"/>
      <c r="X836" s="149"/>
      <c r="Y836" s="149"/>
      <c r="Z836" s="149"/>
      <c r="AA836" s="149"/>
      <c r="AB836" s="149"/>
      <c r="AC836" s="149"/>
      <c r="AD836" s="149"/>
      <c r="AE836" s="149"/>
      <c r="AF836" s="149"/>
      <c r="AG836" s="149"/>
    </row>
    <row r="837" spans="20:33">
      <c r="T837" s="149"/>
      <c r="U837" s="149"/>
      <c r="V837" s="149"/>
      <c r="W837" s="149"/>
      <c r="X837" s="149"/>
      <c r="Y837" s="149"/>
      <c r="Z837" s="149"/>
      <c r="AA837" s="149"/>
      <c r="AB837" s="149"/>
      <c r="AC837" s="149"/>
      <c r="AD837" s="149"/>
      <c r="AE837" s="149"/>
      <c r="AF837" s="149"/>
      <c r="AG837" s="149"/>
    </row>
    <row r="838" spans="20:33">
      <c r="T838" s="149"/>
      <c r="U838" s="149"/>
      <c r="V838" s="149"/>
      <c r="W838" s="149"/>
      <c r="X838" s="149"/>
      <c r="Y838" s="149"/>
      <c r="Z838" s="149"/>
      <c r="AA838" s="149"/>
      <c r="AB838" s="149"/>
      <c r="AC838" s="149"/>
      <c r="AD838" s="149"/>
      <c r="AE838" s="149"/>
      <c r="AF838" s="149"/>
      <c r="AG838" s="149"/>
    </row>
    <row r="839" spans="20:33">
      <c r="T839" s="149"/>
      <c r="U839" s="149"/>
      <c r="V839" s="149"/>
      <c r="W839" s="149"/>
      <c r="X839" s="149"/>
      <c r="Y839" s="149"/>
      <c r="Z839" s="149"/>
      <c r="AA839" s="149"/>
      <c r="AB839" s="149"/>
      <c r="AC839" s="149"/>
      <c r="AD839" s="149"/>
      <c r="AE839" s="149"/>
      <c r="AF839" s="149"/>
      <c r="AG839" s="149"/>
    </row>
    <row r="840" spans="20:33">
      <c r="T840" s="149"/>
      <c r="U840" s="149"/>
      <c r="V840" s="149"/>
      <c r="W840" s="149"/>
      <c r="X840" s="149"/>
      <c r="Y840" s="149"/>
      <c r="Z840" s="149"/>
      <c r="AA840" s="149"/>
      <c r="AB840" s="149"/>
      <c r="AC840" s="149"/>
      <c r="AD840" s="149"/>
      <c r="AE840" s="149"/>
      <c r="AF840" s="149"/>
      <c r="AG840" s="149"/>
    </row>
    <row r="841" spans="20:33">
      <c r="T841" s="149"/>
      <c r="U841" s="149"/>
      <c r="V841" s="149"/>
      <c r="W841" s="149"/>
      <c r="X841" s="149"/>
      <c r="Y841" s="149"/>
      <c r="Z841" s="149"/>
      <c r="AA841" s="149"/>
      <c r="AB841" s="149"/>
      <c r="AC841" s="149"/>
      <c r="AD841" s="149"/>
      <c r="AE841" s="149"/>
      <c r="AF841" s="149"/>
      <c r="AG841" s="149"/>
    </row>
    <row r="842" spans="20:33">
      <c r="T842" s="149"/>
      <c r="U842" s="149"/>
      <c r="V842" s="149"/>
      <c r="W842" s="149"/>
      <c r="X842" s="149"/>
      <c r="Y842" s="149"/>
      <c r="Z842" s="149"/>
      <c r="AA842" s="149"/>
      <c r="AB842" s="149"/>
      <c r="AC842" s="149"/>
      <c r="AD842" s="149"/>
      <c r="AE842" s="149"/>
      <c r="AF842" s="149"/>
      <c r="AG842" s="149"/>
    </row>
    <row r="843" spans="20:33">
      <c r="T843" s="149"/>
      <c r="U843" s="149"/>
      <c r="V843" s="149"/>
      <c r="W843" s="149"/>
      <c r="X843" s="149"/>
      <c r="Y843" s="149"/>
      <c r="Z843" s="149"/>
      <c r="AA843" s="149"/>
      <c r="AB843" s="149"/>
      <c r="AC843" s="149"/>
      <c r="AD843" s="149"/>
      <c r="AE843" s="149"/>
      <c r="AF843" s="149"/>
      <c r="AG843" s="149"/>
    </row>
    <row r="844" spans="20:33">
      <c r="T844" s="149"/>
      <c r="U844" s="149"/>
      <c r="V844" s="149"/>
      <c r="W844" s="149"/>
      <c r="X844" s="149"/>
      <c r="Y844" s="149"/>
      <c r="Z844" s="149"/>
      <c r="AA844" s="149"/>
      <c r="AB844" s="149"/>
      <c r="AC844" s="149"/>
      <c r="AD844" s="149"/>
      <c r="AE844" s="149"/>
      <c r="AF844" s="149"/>
      <c r="AG844" s="149"/>
    </row>
    <row r="845" spans="20:33">
      <c r="T845" s="149"/>
      <c r="U845" s="149"/>
      <c r="V845" s="149"/>
      <c r="W845" s="149"/>
      <c r="X845" s="149"/>
      <c r="Y845" s="149"/>
      <c r="Z845" s="149"/>
      <c r="AA845" s="149"/>
      <c r="AB845" s="149"/>
      <c r="AC845" s="149"/>
      <c r="AD845" s="149"/>
      <c r="AE845" s="149"/>
      <c r="AF845" s="149"/>
      <c r="AG845" s="149"/>
    </row>
    <row r="846" spans="20:33">
      <c r="T846" s="149"/>
      <c r="U846" s="149"/>
      <c r="V846" s="149"/>
      <c r="W846" s="149"/>
      <c r="X846" s="149"/>
      <c r="Y846" s="149"/>
      <c r="Z846" s="149"/>
      <c r="AA846" s="149"/>
      <c r="AB846" s="149"/>
      <c r="AC846" s="149"/>
      <c r="AD846" s="149"/>
      <c r="AE846" s="149"/>
      <c r="AF846" s="149"/>
      <c r="AG846" s="149"/>
    </row>
    <row r="847" spans="20:33">
      <c r="T847" s="149"/>
      <c r="U847" s="149"/>
      <c r="V847" s="149"/>
      <c r="W847" s="149"/>
      <c r="X847" s="149"/>
      <c r="Y847" s="149"/>
      <c r="Z847" s="149"/>
      <c r="AA847" s="149"/>
      <c r="AB847" s="149"/>
      <c r="AC847" s="149"/>
      <c r="AD847" s="149"/>
      <c r="AE847" s="149"/>
      <c r="AF847" s="149"/>
      <c r="AG847" s="149"/>
    </row>
    <row r="848" spans="20:33">
      <c r="T848" s="149"/>
      <c r="U848" s="149"/>
      <c r="V848" s="149"/>
      <c r="W848" s="149"/>
      <c r="X848" s="149"/>
      <c r="Y848" s="149"/>
      <c r="Z848" s="149"/>
      <c r="AA848" s="149"/>
      <c r="AB848" s="149"/>
      <c r="AC848" s="149"/>
      <c r="AD848" s="149"/>
      <c r="AE848" s="149"/>
      <c r="AF848" s="149"/>
      <c r="AG848" s="149"/>
    </row>
    <row r="849" spans="20:33">
      <c r="T849" s="149"/>
      <c r="U849" s="149"/>
      <c r="V849" s="149"/>
      <c r="W849" s="149"/>
      <c r="X849" s="149"/>
      <c r="Y849" s="149"/>
      <c r="Z849" s="149"/>
      <c r="AA849" s="149"/>
      <c r="AB849" s="149"/>
      <c r="AC849" s="149"/>
      <c r="AD849" s="149"/>
      <c r="AE849" s="149"/>
      <c r="AF849" s="149"/>
      <c r="AG849" s="149"/>
    </row>
    <row r="850" spans="20:33">
      <c r="T850" s="149"/>
      <c r="U850" s="149"/>
      <c r="V850" s="149"/>
      <c r="W850" s="149"/>
      <c r="X850" s="149"/>
      <c r="Y850" s="149"/>
      <c r="Z850" s="149"/>
      <c r="AA850" s="149"/>
      <c r="AB850" s="149"/>
      <c r="AC850" s="149"/>
      <c r="AD850" s="149"/>
      <c r="AE850" s="149"/>
      <c r="AF850" s="149"/>
      <c r="AG850" s="149"/>
    </row>
    <row r="851" spans="20:33">
      <c r="T851" s="149"/>
      <c r="U851" s="149"/>
      <c r="V851" s="149"/>
      <c r="W851" s="149"/>
      <c r="X851" s="149"/>
      <c r="Y851" s="149"/>
      <c r="Z851" s="149"/>
      <c r="AA851" s="149"/>
      <c r="AB851" s="149"/>
      <c r="AC851" s="149"/>
      <c r="AD851" s="149"/>
      <c r="AE851" s="149"/>
      <c r="AF851" s="149"/>
      <c r="AG851" s="149"/>
    </row>
    <row r="852" spans="20:33">
      <c r="T852" s="149"/>
      <c r="U852" s="149"/>
      <c r="V852" s="149"/>
      <c r="W852" s="149"/>
      <c r="X852" s="149"/>
      <c r="Y852" s="149"/>
      <c r="Z852" s="149"/>
      <c r="AA852" s="149"/>
      <c r="AB852" s="149"/>
      <c r="AC852" s="149"/>
      <c r="AD852" s="149"/>
      <c r="AE852" s="149"/>
      <c r="AF852" s="149"/>
      <c r="AG852" s="149"/>
    </row>
    <row r="853" spans="20:33">
      <c r="T853" s="149"/>
      <c r="U853" s="149"/>
      <c r="V853" s="149"/>
      <c r="W853" s="149"/>
      <c r="X853" s="149"/>
      <c r="Y853" s="149"/>
      <c r="Z853" s="149"/>
      <c r="AA853" s="149"/>
      <c r="AB853" s="149"/>
      <c r="AC853" s="149"/>
      <c r="AD853" s="149"/>
      <c r="AE853" s="149"/>
      <c r="AF853" s="149"/>
      <c r="AG853" s="149"/>
    </row>
    <row r="854" spans="20:33">
      <c r="T854" s="149"/>
      <c r="U854" s="149"/>
      <c r="V854" s="149"/>
      <c r="W854" s="149"/>
      <c r="X854" s="149"/>
      <c r="Y854" s="149"/>
      <c r="Z854" s="149"/>
      <c r="AA854" s="149"/>
      <c r="AB854" s="149"/>
      <c r="AC854" s="149"/>
      <c r="AD854" s="149"/>
      <c r="AE854" s="149"/>
      <c r="AF854" s="149"/>
      <c r="AG854" s="149"/>
    </row>
    <row r="855" spans="20:33">
      <c r="T855" s="149"/>
      <c r="U855" s="149"/>
      <c r="V855" s="149"/>
      <c r="W855" s="149"/>
      <c r="X855" s="149"/>
      <c r="Y855" s="149"/>
      <c r="Z855" s="149"/>
      <c r="AA855" s="149"/>
      <c r="AB855" s="149"/>
      <c r="AC855" s="149"/>
      <c r="AD855" s="149"/>
      <c r="AE855" s="149"/>
      <c r="AF855" s="149"/>
      <c r="AG855" s="149"/>
    </row>
    <row r="856" spans="20:33">
      <c r="T856" s="149"/>
      <c r="U856" s="149"/>
      <c r="V856" s="149"/>
      <c r="W856" s="149"/>
      <c r="X856" s="149"/>
      <c r="Y856" s="149"/>
      <c r="Z856" s="149"/>
      <c r="AA856" s="149"/>
      <c r="AB856" s="149"/>
      <c r="AC856" s="149"/>
      <c r="AD856" s="149"/>
      <c r="AE856" s="149"/>
      <c r="AF856" s="149"/>
      <c r="AG856" s="149"/>
    </row>
    <row r="857" spans="20:33">
      <c r="T857" s="149"/>
      <c r="U857" s="149"/>
      <c r="V857" s="149"/>
      <c r="W857" s="149"/>
      <c r="X857" s="149"/>
      <c r="Y857" s="149"/>
      <c r="Z857" s="149"/>
      <c r="AA857" s="149"/>
      <c r="AB857" s="149"/>
      <c r="AC857" s="149"/>
      <c r="AD857" s="149"/>
      <c r="AE857" s="149"/>
      <c r="AF857" s="149"/>
      <c r="AG857" s="149"/>
    </row>
    <row r="858" spans="20:33">
      <c r="T858" s="149"/>
      <c r="U858" s="149"/>
      <c r="V858" s="149"/>
      <c r="W858" s="149"/>
      <c r="X858" s="149"/>
      <c r="Y858" s="149"/>
      <c r="Z858" s="149"/>
      <c r="AA858" s="149"/>
      <c r="AB858" s="149"/>
      <c r="AC858" s="149"/>
      <c r="AD858" s="149"/>
      <c r="AE858" s="149"/>
      <c r="AF858" s="149"/>
      <c r="AG858" s="149"/>
    </row>
    <row r="859" spans="20:33">
      <c r="T859" s="149"/>
      <c r="U859" s="149"/>
      <c r="V859" s="149"/>
      <c r="W859" s="149"/>
      <c r="X859" s="149"/>
      <c r="Y859" s="149"/>
      <c r="Z859" s="149"/>
      <c r="AA859" s="149"/>
      <c r="AB859" s="149"/>
      <c r="AC859" s="149"/>
      <c r="AD859" s="149"/>
      <c r="AE859" s="149"/>
      <c r="AF859" s="149"/>
      <c r="AG859" s="149"/>
    </row>
    <row r="860" spans="20:33">
      <c r="T860" s="149"/>
      <c r="U860" s="149"/>
      <c r="V860" s="149"/>
      <c r="W860" s="149"/>
      <c r="X860" s="149"/>
      <c r="Y860" s="149"/>
      <c r="Z860" s="149"/>
      <c r="AA860" s="149"/>
      <c r="AB860" s="149"/>
      <c r="AC860" s="149"/>
      <c r="AD860" s="149"/>
      <c r="AE860" s="149"/>
      <c r="AF860" s="149"/>
      <c r="AG860" s="149"/>
    </row>
    <row r="861" spans="20:33">
      <c r="T861" s="149"/>
      <c r="U861" s="149"/>
      <c r="V861" s="149"/>
      <c r="W861" s="149"/>
      <c r="X861" s="149"/>
      <c r="Y861" s="149"/>
      <c r="Z861" s="149"/>
      <c r="AA861" s="149"/>
      <c r="AB861" s="149"/>
      <c r="AC861" s="149"/>
      <c r="AD861" s="149"/>
      <c r="AE861" s="149"/>
      <c r="AF861" s="149"/>
      <c r="AG861" s="149"/>
    </row>
  </sheetData>
  <conditionalFormatting sqref="C113:N113">
    <cfRule type="cellIs" dxfId="66" priority="21" stopIfTrue="1" operator="notEqual">
      <formula>0</formula>
    </cfRule>
  </conditionalFormatting>
  <conditionalFormatting sqref="O113">
    <cfRule type="cellIs" dxfId="65" priority="20" stopIfTrue="1" operator="notEqual">
      <formula>0</formula>
    </cfRule>
  </conditionalFormatting>
  <conditionalFormatting sqref="O122">
    <cfRule type="cellIs" dxfId="64" priority="19" stopIfTrue="1" operator="notEqual">
      <formula>0</formula>
    </cfRule>
  </conditionalFormatting>
  <conditionalFormatting sqref="O135">
    <cfRule type="cellIs" dxfId="63" priority="18" stopIfTrue="1" operator="notEqual">
      <formula>0</formula>
    </cfRule>
  </conditionalFormatting>
  <conditionalFormatting sqref="O141">
    <cfRule type="cellIs" dxfId="62" priority="17" stopIfTrue="1" operator="notEqual">
      <formula>0</formula>
    </cfRule>
  </conditionalFormatting>
  <conditionalFormatting sqref="O179">
    <cfRule type="cellIs" dxfId="61" priority="16" stopIfTrue="1" operator="notEqual">
      <formula>0</formula>
    </cfRule>
  </conditionalFormatting>
  <conditionalFormatting sqref="O189">
    <cfRule type="cellIs" dxfId="60" priority="15" stopIfTrue="1" operator="notEqual">
      <formula>0</formula>
    </cfRule>
  </conditionalFormatting>
  <conditionalFormatting sqref="O205">
    <cfRule type="cellIs" dxfId="59" priority="14" stopIfTrue="1" operator="notEqual">
      <formula>0</formula>
    </cfRule>
  </conditionalFormatting>
  <conditionalFormatting sqref="O215">
    <cfRule type="cellIs" dxfId="58" priority="13" stopIfTrue="1" operator="notEqual">
      <formula>0</formula>
    </cfRule>
  </conditionalFormatting>
  <conditionalFormatting sqref="O229">
    <cfRule type="cellIs" dxfId="57" priority="12" stopIfTrue="1" operator="notEqual">
      <formula>0</formula>
    </cfRule>
  </conditionalFormatting>
  <conditionalFormatting sqref="O237">
    <cfRule type="cellIs" dxfId="56" priority="11" stopIfTrue="1" operator="notEqual">
      <formula>0</formula>
    </cfRule>
  </conditionalFormatting>
  <conditionalFormatting sqref="O251">
    <cfRule type="cellIs" dxfId="55" priority="10" stopIfTrue="1" operator="notEqual">
      <formula>0</formula>
    </cfRule>
  </conditionalFormatting>
  <conditionalFormatting sqref="O260">
    <cfRule type="cellIs" dxfId="54" priority="9" stopIfTrue="1" operator="notEqual">
      <formula>0</formula>
    </cfRule>
  </conditionalFormatting>
  <conditionalFormatting sqref="O258">
    <cfRule type="cellIs" dxfId="53" priority="8" stopIfTrue="1" operator="notEqual">
      <formula>0</formula>
    </cfRule>
  </conditionalFormatting>
  <conditionalFormatting sqref="O284">
    <cfRule type="cellIs" dxfId="52" priority="7" stopIfTrue="1" operator="notEqual">
      <formula>0</formula>
    </cfRule>
  </conditionalFormatting>
  <conditionalFormatting sqref="O300">
    <cfRule type="cellIs" dxfId="51" priority="6" stopIfTrue="1" operator="notEqual">
      <formula>0</formula>
    </cfRule>
  </conditionalFormatting>
  <conditionalFormatting sqref="O304">
    <cfRule type="cellIs" dxfId="50" priority="5" stopIfTrue="1" operator="notEqual">
      <formula>0</formula>
    </cfRule>
  </conditionalFormatting>
  <conditionalFormatting sqref="O318">
    <cfRule type="cellIs" dxfId="49" priority="4" stopIfTrue="1" operator="notEqual">
      <formula>0</formula>
    </cfRule>
  </conditionalFormatting>
  <conditionalFormatting sqref="O322">
    <cfRule type="cellIs" dxfId="48" priority="3" stopIfTrue="1" operator="notEqual">
      <formula>0</formula>
    </cfRule>
  </conditionalFormatting>
  <conditionalFormatting sqref="O397">
    <cfRule type="cellIs" dxfId="47" priority="2" stopIfTrue="1" operator="notEqual">
      <formula>0</formula>
    </cfRule>
  </conditionalFormatting>
  <conditionalFormatting sqref="O167">
    <cfRule type="cellIs" dxfId="46" priority="1" stopIfTrue="1" operator="notEqual">
      <formula>0</formula>
    </cfRule>
  </conditionalFormatting>
  <dataValidations count="1">
    <dataValidation type="list" showInputMessage="1" showErrorMessage="1" sqref="DC10:DC25 MY10:MY25 WU10:WU25 AGQ10:AGQ25 AQM10:AQM25 BAI10:BAI25 BKE10:BKE25 BUA10:BUA25 CDW10:CDW25 CNS10:CNS25 CXO10:CXO25 DHK10:DHK25 DRG10:DRG25 EBC10:EBC25 EKY10:EKY25 EUU10:EUU25 FEQ10:FEQ25 FOM10:FOM25 FYI10:FYI25 GIE10:GIE25 GSA10:GSA25 HBW10:HBW25 HLS10:HLS25 HVO10:HVO25 IFK10:IFK25 IPG10:IPG25 IZC10:IZC25 JIY10:JIY25 JSU10:JSU25 KCQ10:KCQ25 KMM10:KMM25 KWI10:KWI25 LGE10:LGE25 LQA10:LQA25 LZW10:LZW25 MJS10:MJS25 MTO10:MTO25 NDK10:NDK25 NNG10:NNG25 NXC10:NXC25 OGY10:OGY25 OQU10:OQU25 PAQ10:PAQ25 PKM10:PKM25 PUI10:PUI25 QEE10:QEE25 QOA10:QOA25 QXW10:QXW25 RHS10:RHS25 RRO10:RRO25 SBK10:SBK25 SLG10:SLG25 SVC10:SVC25 TEY10:TEY25 TOU10:TOU25 TYQ10:TYQ25 UIM10:UIM25 USI10:USI25 VCE10:VCE25 VMA10:VMA25 VVW10:VVW25 WFS10:WFS25 WPO10:WPO25 WZK10:WZK25 DC65546:DC65561 MY65546:MY65561 WU65546:WU65561 AGQ65546:AGQ65561 AQM65546:AQM65561 BAI65546:BAI65561 BKE65546:BKE65561 BUA65546:BUA65561 CDW65546:CDW65561 CNS65546:CNS65561 CXO65546:CXO65561 DHK65546:DHK65561 DRG65546:DRG65561 EBC65546:EBC65561 EKY65546:EKY65561 EUU65546:EUU65561 FEQ65546:FEQ65561 FOM65546:FOM65561 FYI65546:FYI65561 GIE65546:GIE65561 GSA65546:GSA65561 HBW65546:HBW65561 HLS65546:HLS65561 HVO65546:HVO65561 IFK65546:IFK65561 IPG65546:IPG65561 IZC65546:IZC65561 JIY65546:JIY65561 JSU65546:JSU65561 KCQ65546:KCQ65561 KMM65546:KMM65561 KWI65546:KWI65561 LGE65546:LGE65561 LQA65546:LQA65561 LZW65546:LZW65561 MJS65546:MJS65561 MTO65546:MTO65561 NDK65546:NDK65561 NNG65546:NNG65561 NXC65546:NXC65561 OGY65546:OGY65561 OQU65546:OQU65561 PAQ65546:PAQ65561 PKM65546:PKM65561 PUI65546:PUI65561 QEE65546:QEE65561 QOA65546:QOA65561 QXW65546:QXW65561 RHS65546:RHS65561 RRO65546:RRO65561 SBK65546:SBK65561 SLG65546:SLG65561 SVC65546:SVC65561 TEY65546:TEY65561 TOU65546:TOU65561 TYQ65546:TYQ65561 UIM65546:UIM65561 USI65546:USI65561 VCE65546:VCE65561 VMA65546:VMA65561 VVW65546:VVW65561 WFS65546:WFS65561 WPO65546:WPO65561 WZK65546:WZK65561 DC131082:DC131097 MY131082:MY131097 WU131082:WU131097 AGQ131082:AGQ131097 AQM131082:AQM131097 BAI131082:BAI131097 BKE131082:BKE131097 BUA131082:BUA131097 CDW131082:CDW131097 CNS131082:CNS131097 CXO131082:CXO131097 DHK131082:DHK131097 DRG131082:DRG131097 EBC131082:EBC131097 EKY131082:EKY131097 EUU131082:EUU131097 FEQ131082:FEQ131097 FOM131082:FOM131097 FYI131082:FYI131097 GIE131082:GIE131097 GSA131082:GSA131097 HBW131082:HBW131097 HLS131082:HLS131097 HVO131082:HVO131097 IFK131082:IFK131097 IPG131082:IPG131097 IZC131082:IZC131097 JIY131082:JIY131097 JSU131082:JSU131097 KCQ131082:KCQ131097 KMM131082:KMM131097 KWI131082:KWI131097 LGE131082:LGE131097 LQA131082:LQA131097 LZW131082:LZW131097 MJS131082:MJS131097 MTO131082:MTO131097 NDK131082:NDK131097 NNG131082:NNG131097 NXC131082:NXC131097 OGY131082:OGY131097 OQU131082:OQU131097 PAQ131082:PAQ131097 PKM131082:PKM131097 PUI131082:PUI131097 QEE131082:QEE131097 QOA131082:QOA131097 QXW131082:QXW131097 RHS131082:RHS131097 RRO131082:RRO131097 SBK131082:SBK131097 SLG131082:SLG131097 SVC131082:SVC131097 TEY131082:TEY131097 TOU131082:TOU131097 TYQ131082:TYQ131097 UIM131082:UIM131097 USI131082:USI131097 VCE131082:VCE131097 VMA131082:VMA131097 VVW131082:VVW131097 WFS131082:WFS131097 WPO131082:WPO131097 WZK131082:WZK131097 DC196618:DC196633 MY196618:MY196633 WU196618:WU196633 AGQ196618:AGQ196633 AQM196618:AQM196633 BAI196618:BAI196633 BKE196618:BKE196633 BUA196618:BUA196633 CDW196618:CDW196633 CNS196618:CNS196633 CXO196618:CXO196633 DHK196618:DHK196633 DRG196618:DRG196633 EBC196618:EBC196633 EKY196618:EKY196633 EUU196618:EUU196633 FEQ196618:FEQ196633 FOM196618:FOM196633 FYI196618:FYI196633 GIE196618:GIE196633 GSA196618:GSA196633 HBW196618:HBW196633 HLS196618:HLS196633 HVO196618:HVO196633 IFK196618:IFK196633 IPG196618:IPG196633 IZC196618:IZC196633 JIY196618:JIY196633 JSU196618:JSU196633 KCQ196618:KCQ196633 KMM196618:KMM196633 KWI196618:KWI196633 LGE196618:LGE196633 LQA196618:LQA196633 LZW196618:LZW196633 MJS196618:MJS196633 MTO196618:MTO196633 NDK196618:NDK196633 NNG196618:NNG196633 NXC196618:NXC196633 OGY196618:OGY196633 OQU196618:OQU196633 PAQ196618:PAQ196633 PKM196618:PKM196633 PUI196618:PUI196633 QEE196618:QEE196633 QOA196618:QOA196633 QXW196618:QXW196633 RHS196618:RHS196633 RRO196618:RRO196633 SBK196618:SBK196633 SLG196618:SLG196633 SVC196618:SVC196633 TEY196618:TEY196633 TOU196618:TOU196633 TYQ196618:TYQ196633 UIM196618:UIM196633 USI196618:USI196633 VCE196618:VCE196633 VMA196618:VMA196633 VVW196618:VVW196633 WFS196618:WFS196633 WPO196618:WPO196633 WZK196618:WZK196633 DC262154:DC262169 MY262154:MY262169 WU262154:WU262169 AGQ262154:AGQ262169 AQM262154:AQM262169 BAI262154:BAI262169 BKE262154:BKE262169 BUA262154:BUA262169 CDW262154:CDW262169 CNS262154:CNS262169 CXO262154:CXO262169 DHK262154:DHK262169 DRG262154:DRG262169 EBC262154:EBC262169 EKY262154:EKY262169 EUU262154:EUU262169 FEQ262154:FEQ262169 FOM262154:FOM262169 FYI262154:FYI262169 GIE262154:GIE262169 GSA262154:GSA262169 HBW262154:HBW262169 HLS262154:HLS262169 HVO262154:HVO262169 IFK262154:IFK262169 IPG262154:IPG262169 IZC262154:IZC262169 JIY262154:JIY262169 JSU262154:JSU262169 KCQ262154:KCQ262169 KMM262154:KMM262169 KWI262154:KWI262169 LGE262154:LGE262169 LQA262154:LQA262169 LZW262154:LZW262169 MJS262154:MJS262169 MTO262154:MTO262169 NDK262154:NDK262169 NNG262154:NNG262169 NXC262154:NXC262169 OGY262154:OGY262169 OQU262154:OQU262169 PAQ262154:PAQ262169 PKM262154:PKM262169 PUI262154:PUI262169 QEE262154:QEE262169 QOA262154:QOA262169 QXW262154:QXW262169 RHS262154:RHS262169 RRO262154:RRO262169 SBK262154:SBK262169 SLG262154:SLG262169 SVC262154:SVC262169 TEY262154:TEY262169 TOU262154:TOU262169 TYQ262154:TYQ262169 UIM262154:UIM262169 USI262154:USI262169 VCE262154:VCE262169 VMA262154:VMA262169 VVW262154:VVW262169 WFS262154:WFS262169 WPO262154:WPO262169 WZK262154:WZK262169 DC327690:DC327705 MY327690:MY327705 WU327690:WU327705 AGQ327690:AGQ327705 AQM327690:AQM327705 BAI327690:BAI327705 BKE327690:BKE327705 BUA327690:BUA327705 CDW327690:CDW327705 CNS327690:CNS327705 CXO327690:CXO327705 DHK327690:DHK327705 DRG327690:DRG327705 EBC327690:EBC327705 EKY327690:EKY327705 EUU327690:EUU327705 FEQ327690:FEQ327705 FOM327690:FOM327705 FYI327690:FYI327705 GIE327690:GIE327705 GSA327690:GSA327705 HBW327690:HBW327705 HLS327690:HLS327705 HVO327690:HVO327705 IFK327690:IFK327705 IPG327690:IPG327705 IZC327690:IZC327705 JIY327690:JIY327705 JSU327690:JSU327705 KCQ327690:KCQ327705 KMM327690:KMM327705 KWI327690:KWI327705 LGE327690:LGE327705 LQA327690:LQA327705 LZW327690:LZW327705 MJS327690:MJS327705 MTO327690:MTO327705 NDK327690:NDK327705 NNG327690:NNG327705 NXC327690:NXC327705 OGY327690:OGY327705 OQU327690:OQU327705 PAQ327690:PAQ327705 PKM327690:PKM327705 PUI327690:PUI327705 QEE327690:QEE327705 QOA327690:QOA327705 QXW327690:QXW327705 RHS327690:RHS327705 RRO327690:RRO327705 SBK327690:SBK327705 SLG327690:SLG327705 SVC327690:SVC327705 TEY327690:TEY327705 TOU327690:TOU327705 TYQ327690:TYQ327705 UIM327690:UIM327705 USI327690:USI327705 VCE327690:VCE327705 VMA327690:VMA327705 VVW327690:VVW327705 WFS327690:WFS327705 WPO327690:WPO327705 WZK327690:WZK327705 DC393226:DC393241 MY393226:MY393241 WU393226:WU393241 AGQ393226:AGQ393241 AQM393226:AQM393241 BAI393226:BAI393241 BKE393226:BKE393241 BUA393226:BUA393241 CDW393226:CDW393241 CNS393226:CNS393241 CXO393226:CXO393241 DHK393226:DHK393241 DRG393226:DRG393241 EBC393226:EBC393241 EKY393226:EKY393241 EUU393226:EUU393241 FEQ393226:FEQ393241 FOM393226:FOM393241 FYI393226:FYI393241 GIE393226:GIE393241 GSA393226:GSA393241 HBW393226:HBW393241 HLS393226:HLS393241 HVO393226:HVO393241 IFK393226:IFK393241 IPG393226:IPG393241 IZC393226:IZC393241 JIY393226:JIY393241 JSU393226:JSU393241 KCQ393226:KCQ393241 KMM393226:KMM393241 KWI393226:KWI393241 LGE393226:LGE393241 LQA393226:LQA393241 LZW393226:LZW393241 MJS393226:MJS393241 MTO393226:MTO393241 NDK393226:NDK393241 NNG393226:NNG393241 NXC393226:NXC393241 OGY393226:OGY393241 OQU393226:OQU393241 PAQ393226:PAQ393241 PKM393226:PKM393241 PUI393226:PUI393241 QEE393226:QEE393241 QOA393226:QOA393241 QXW393226:QXW393241 RHS393226:RHS393241 RRO393226:RRO393241 SBK393226:SBK393241 SLG393226:SLG393241 SVC393226:SVC393241 TEY393226:TEY393241 TOU393226:TOU393241 TYQ393226:TYQ393241 UIM393226:UIM393241 USI393226:USI393241 VCE393226:VCE393241 VMA393226:VMA393241 VVW393226:VVW393241 WFS393226:WFS393241 WPO393226:WPO393241 WZK393226:WZK393241 DC458762:DC458777 MY458762:MY458777 WU458762:WU458777 AGQ458762:AGQ458777 AQM458762:AQM458777 BAI458762:BAI458777 BKE458762:BKE458777 BUA458762:BUA458777 CDW458762:CDW458777 CNS458762:CNS458777 CXO458762:CXO458777 DHK458762:DHK458777 DRG458762:DRG458777 EBC458762:EBC458777 EKY458762:EKY458777 EUU458762:EUU458777 FEQ458762:FEQ458777 FOM458762:FOM458777 FYI458762:FYI458777 GIE458762:GIE458777 GSA458762:GSA458777 HBW458762:HBW458777 HLS458762:HLS458777 HVO458762:HVO458777 IFK458762:IFK458777 IPG458762:IPG458777 IZC458762:IZC458777 JIY458762:JIY458777 JSU458762:JSU458777 KCQ458762:KCQ458777 KMM458762:KMM458777 KWI458762:KWI458777 LGE458762:LGE458777 LQA458762:LQA458777 LZW458762:LZW458777 MJS458762:MJS458777 MTO458762:MTO458777 NDK458762:NDK458777 NNG458762:NNG458777 NXC458762:NXC458777 OGY458762:OGY458777 OQU458762:OQU458777 PAQ458762:PAQ458777 PKM458762:PKM458777 PUI458762:PUI458777 QEE458762:QEE458777 QOA458762:QOA458777 QXW458762:QXW458777 RHS458762:RHS458777 RRO458762:RRO458777 SBK458762:SBK458777 SLG458762:SLG458777 SVC458762:SVC458777 TEY458762:TEY458777 TOU458762:TOU458777 TYQ458762:TYQ458777 UIM458762:UIM458777 USI458762:USI458777 VCE458762:VCE458777 VMA458762:VMA458777 VVW458762:VVW458777 WFS458762:WFS458777 WPO458762:WPO458777 WZK458762:WZK458777 DC524298:DC524313 MY524298:MY524313 WU524298:WU524313 AGQ524298:AGQ524313 AQM524298:AQM524313 BAI524298:BAI524313 BKE524298:BKE524313 BUA524298:BUA524313 CDW524298:CDW524313 CNS524298:CNS524313 CXO524298:CXO524313 DHK524298:DHK524313 DRG524298:DRG524313 EBC524298:EBC524313 EKY524298:EKY524313 EUU524298:EUU524313 FEQ524298:FEQ524313 FOM524298:FOM524313 FYI524298:FYI524313 GIE524298:GIE524313 GSA524298:GSA524313 HBW524298:HBW524313 HLS524298:HLS524313 HVO524298:HVO524313 IFK524298:IFK524313 IPG524298:IPG524313 IZC524298:IZC524313 JIY524298:JIY524313 JSU524298:JSU524313 KCQ524298:KCQ524313 KMM524298:KMM524313 KWI524298:KWI524313 LGE524298:LGE524313 LQA524298:LQA524313 LZW524298:LZW524313 MJS524298:MJS524313 MTO524298:MTO524313 NDK524298:NDK524313 NNG524298:NNG524313 NXC524298:NXC524313 OGY524298:OGY524313 OQU524298:OQU524313 PAQ524298:PAQ524313 PKM524298:PKM524313 PUI524298:PUI524313 QEE524298:QEE524313 QOA524298:QOA524313 QXW524298:QXW524313 RHS524298:RHS524313 RRO524298:RRO524313 SBK524298:SBK524313 SLG524298:SLG524313 SVC524298:SVC524313 TEY524298:TEY524313 TOU524298:TOU524313 TYQ524298:TYQ524313 UIM524298:UIM524313 USI524298:USI524313 VCE524298:VCE524313 VMA524298:VMA524313 VVW524298:VVW524313 WFS524298:WFS524313 WPO524298:WPO524313 WZK524298:WZK524313 DC589834:DC589849 MY589834:MY589849 WU589834:WU589849 AGQ589834:AGQ589849 AQM589834:AQM589849 BAI589834:BAI589849 BKE589834:BKE589849 BUA589834:BUA589849 CDW589834:CDW589849 CNS589834:CNS589849 CXO589834:CXO589849 DHK589834:DHK589849 DRG589834:DRG589849 EBC589834:EBC589849 EKY589834:EKY589849 EUU589834:EUU589849 FEQ589834:FEQ589849 FOM589834:FOM589849 FYI589834:FYI589849 GIE589834:GIE589849 GSA589834:GSA589849 HBW589834:HBW589849 HLS589834:HLS589849 HVO589834:HVO589849 IFK589834:IFK589849 IPG589834:IPG589849 IZC589834:IZC589849 JIY589834:JIY589849 JSU589834:JSU589849 KCQ589834:KCQ589849 KMM589834:KMM589849 KWI589834:KWI589849 LGE589834:LGE589849 LQA589834:LQA589849 LZW589834:LZW589849 MJS589834:MJS589849 MTO589834:MTO589849 NDK589834:NDK589849 NNG589834:NNG589849 NXC589834:NXC589849 OGY589834:OGY589849 OQU589834:OQU589849 PAQ589834:PAQ589849 PKM589834:PKM589849 PUI589834:PUI589849 QEE589834:QEE589849 QOA589834:QOA589849 QXW589834:QXW589849 RHS589834:RHS589849 RRO589834:RRO589849 SBK589834:SBK589849 SLG589834:SLG589849 SVC589834:SVC589849 TEY589834:TEY589849 TOU589834:TOU589849 TYQ589834:TYQ589849 UIM589834:UIM589849 USI589834:USI589849 VCE589834:VCE589849 VMA589834:VMA589849 VVW589834:VVW589849 WFS589834:WFS589849 WPO589834:WPO589849 WZK589834:WZK589849 DC655370:DC655385 MY655370:MY655385 WU655370:WU655385 AGQ655370:AGQ655385 AQM655370:AQM655385 BAI655370:BAI655385 BKE655370:BKE655385 BUA655370:BUA655385 CDW655370:CDW655385 CNS655370:CNS655385 CXO655370:CXO655385 DHK655370:DHK655385 DRG655370:DRG655385 EBC655370:EBC655385 EKY655370:EKY655385 EUU655370:EUU655385 FEQ655370:FEQ655385 FOM655370:FOM655385 FYI655370:FYI655385 GIE655370:GIE655385 GSA655370:GSA655385 HBW655370:HBW655385 HLS655370:HLS655385 HVO655370:HVO655385 IFK655370:IFK655385 IPG655370:IPG655385 IZC655370:IZC655385 JIY655370:JIY655385 JSU655370:JSU655385 KCQ655370:KCQ655385 KMM655370:KMM655385 KWI655370:KWI655385 LGE655370:LGE655385 LQA655370:LQA655385 LZW655370:LZW655385 MJS655370:MJS655385 MTO655370:MTO655385 NDK655370:NDK655385 NNG655370:NNG655385 NXC655370:NXC655385 OGY655370:OGY655385 OQU655370:OQU655385 PAQ655370:PAQ655385 PKM655370:PKM655385 PUI655370:PUI655385 QEE655370:QEE655385 QOA655370:QOA655385 QXW655370:QXW655385 RHS655370:RHS655385 RRO655370:RRO655385 SBK655370:SBK655385 SLG655370:SLG655385 SVC655370:SVC655385 TEY655370:TEY655385 TOU655370:TOU655385 TYQ655370:TYQ655385 UIM655370:UIM655385 USI655370:USI655385 VCE655370:VCE655385 VMA655370:VMA655385 VVW655370:VVW655385 WFS655370:WFS655385 WPO655370:WPO655385 WZK655370:WZK655385 DC720906:DC720921 MY720906:MY720921 WU720906:WU720921 AGQ720906:AGQ720921 AQM720906:AQM720921 BAI720906:BAI720921 BKE720906:BKE720921 BUA720906:BUA720921 CDW720906:CDW720921 CNS720906:CNS720921 CXO720906:CXO720921 DHK720906:DHK720921 DRG720906:DRG720921 EBC720906:EBC720921 EKY720906:EKY720921 EUU720906:EUU720921 FEQ720906:FEQ720921 FOM720906:FOM720921 FYI720906:FYI720921 GIE720906:GIE720921 GSA720906:GSA720921 HBW720906:HBW720921 HLS720906:HLS720921 HVO720906:HVO720921 IFK720906:IFK720921 IPG720906:IPG720921 IZC720906:IZC720921 JIY720906:JIY720921 JSU720906:JSU720921 KCQ720906:KCQ720921 KMM720906:KMM720921 KWI720906:KWI720921 LGE720906:LGE720921 LQA720906:LQA720921 LZW720906:LZW720921 MJS720906:MJS720921 MTO720906:MTO720921 NDK720906:NDK720921 NNG720906:NNG720921 NXC720906:NXC720921 OGY720906:OGY720921 OQU720906:OQU720921 PAQ720906:PAQ720921 PKM720906:PKM720921 PUI720906:PUI720921 QEE720906:QEE720921 QOA720906:QOA720921 QXW720906:QXW720921 RHS720906:RHS720921 RRO720906:RRO720921 SBK720906:SBK720921 SLG720906:SLG720921 SVC720906:SVC720921 TEY720906:TEY720921 TOU720906:TOU720921 TYQ720906:TYQ720921 UIM720906:UIM720921 USI720906:USI720921 VCE720906:VCE720921 VMA720906:VMA720921 VVW720906:VVW720921 WFS720906:WFS720921 WPO720906:WPO720921 WZK720906:WZK720921 DC786442:DC786457 MY786442:MY786457 WU786442:WU786457 AGQ786442:AGQ786457 AQM786442:AQM786457 BAI786442:BAI786457 BKE786442:BKE786457 BUA786442:BUA786457 CDW786442:CDW786457 CNS786442:CNS786457 CXO786442:CXO786457 DHK786442:DHK786457 DRG786442:DRG786457 EBC786442:EBC786457 EKY786442:EKY786457 EUU786442:EUU786457 FEQ786442:FEQ786457 FOM786442:FOM786457 FYI786442:FYI786457 GIE786442:GIE786457 GSA786442:GSA786457 HBW786442:HBW786457 HLS786442:HLS786457 HVO786442:HVO786457 IFK786442:IFK786457 IPG786442:IPG786457 IZC786442:IZC786457 JIY786442:JIY786457 JSU786442:JSU786457 KCQ786442:KCQ786457 KMM786442:KMM786457 KWI786442:KWI786457 LGE786442:LGE786457 LQA786442:LQA786457 LZW786442:LZW786457 MJS786442:MJS786457 MTO786442:MTO786457 NDK786442:NDK786457 NNG786442:NNG786457 NXC786442:NXC786457 OGY786442:OGY786457 OQU786442:OQU786457 PAQ786442:PAQ786457 PKM786442:PKM786457 PUI786442:PUI786457 QEE786442:QEE786457 QOA786442:QOA786457 QXW786442:QXW786457 RHS786442:RHS786457 RRO786442:RRO786457 SBK786442:SBK786457 SLG786442:SLG786457 SVC786442:SVC786457 TEY786442:TEY786457 TOU786442:TOU786457 TYQ786442:TYQ786457 UIM786442:UIM786457 USI786442:USI786457 VCE786442:VCE786457 VMA786442:VMA786457 VVW786442:VVW786457 WFS786442:WFS786457 WPO786442:WPO786457 WZK786442:WZK786457 DC851978:DC851993 MY851978:MY851993 WU851978:WU851993 AGQ851978:AGQ851993 AQM851978:AQM851993 BAI851978:BAI851993 BKE851978:BKE851993 BUA851978:BUA851993 CDW851978:CDW851993 CNS851978:CNS851993 CXO851978:CXO851993 DHK851978:DHK851993 DRG851978:DRG851993 EBC851978:EBC851993 EKY851978:EKY851993 EUU851978:EUU851993 FEQ851978:FEQ851993 FOM851978:FOM851993 FYI851978:FYI851993 GIE851978:GIE851993 GSA851978:GSA851993 HBW851978:HBW851993 HLS851978:HLS851993 HVO851978:HVO851993 IFK851978:IFK851993 IPG851978:IPG851993 IZC851978:IZC851993 JIY851978:JIY851993 JSU851978:JSU851993 KCQ851978:KCQ851993 KMM851978:KMM851993 KWI851978:KWI851993 LGE851978:LGE851993 LQA851978:LQA851993 LZW851978:LZW851993 MJS851978:MJS851993 MTO851978:MTO851993 NDK851978:NDK851993 NNG851978:NNG851993 NXC851978:NXC851993 OGY851978:OGY851993 OQU851978:OQU851993 PAQ851978:PAQ851993 PKM851978:PKM851993 PUI851978:PUI851993 QEE851978:QEE851993 QOA851978:QOA851993 QXW851978:QXW851993 RHS851978:RHS851993 RRO851978:RRO851993 SBK851978:SBK851993 SLG851978:SLG851993 SVC851978:SVC851993 TEY851978:TEY851993 TOU851978:TOU851993 TYQ851978:TYQ851993 UIM851978:UIM851993 USI851978:USI851993 VCE851978:VCE851993 VMA851978:VMA851993 VVW851978:VVW851993 WFS851978:WFS851993 WPO851978:WPO851993 WZK851978:WZK851993 DC917514:DC917529 MY917514:MY917529 WU917514:WU917529 AGQ917514:AGQ917529 AQM917514:AQM917529 BAI917514:BAI917529 BKE917514:BKE917529 BUA917514:BUA917529 CDW917514:CDW917529 CNS917514:CNS917529 CXO917514:CXO917529 DHK917514:DHK917529 DRG917514:DRG917529 EBC917514:EBC917529 EKY917514:EKY917529 EUU917514:EUU917529 FEQ917514:FEQ917529 FOM917514:FOM917529 FYI917514:FYI917529 GIE917514:GIE917529 GSA917514:GSA917529 HBW917514:HBW917529 HLS917514:HLS917529 HVO917514:HVO917529 IFK917514:IFK917529 IPG917514:IPG917529 IZC917514:IZC917529 JIY917514:JIY917529 JSU917514:JSU917529 KCQ917514:KCQ917529 KMM917514:KMM917529 KWI917514:KWI917529 LGE917514:LGE917529 LQA917514:LQA917529 LZW917514:LZW917529 MJS917514:MJS917529 MTO917514:MTO917529 NDK917514:NDK917529 NNG917514:NNG917529 NXC917514:NXC917529 OGY917514:OGY917529 OQU917514:OQU917529 PAQ917514:PAQ917529 PKM917514:PKM917529 PUI917514:PUI917529 QEE917514:QEE917529 QOA917514:QOA917529 QXW917514:QXW917529 RHS917514:RHS917529 RRO917514:RRO917529 SBK917514:SBK917529 SLG917514:SLG917529 SVC917514:SVC917529 TEY917514:TEY917529 TOU917514:TOU917529 TYQ917514:TYQ917529 UIM917514:UIM917529 USI917514:USI917529 VCE917514:VCE917529 VMA917514:VMA917529 VVW917514:VVW917529 WFS917514:WFS917529 WPO917514:WPO917529 WZK917514:WZK917529 DC983050:DC983065 MY983050:MY983065 WU983050:WU983065 AGQ983050:AGQ983065 AQM983050:AQM983065 BAI983050:BAI983065 BKE983050:BKE983065 BUA983050:BUA983065 CDW983050:CDW983065 CNS983050:CNS983065 CXO983050:CXO983065 DHK983050:DHK983065 DRG983050:DRG983065 EBC983050:EBC983065 EKY983050:EKY983065 EUU983050:EUU983065 FEQ983050:FEQ983065 FOM983050:FOM983065 FYI983050:FYI983065 GIE983050:GIE983065 GSA983050:GSA983065 HBW983050:HBW983065 HLS983050:HLS983065 HVO983050:HVO983065 IFK983050:IFK983065 IPG983050:IPG983065 IZC983050:IZC983065 JIY983050:JIY983065 JSU983050:JSU983065 KCQ983050:KCQ983065 KMM983050:KMM983065 KWI983050:KWI983065 LGE983050:LGE983065 LQA983050:LQA983065 LZW983050:LZW983065 MJS983050:MJS983065 MTO983050:MTO983065 NDK983050:NDK983065 NNG983050:NNG983065 NXC983050:NXC983065 OGY983050:OGY983065 OQU983050:OQU983065 PAQ983050:PAQ983065 PKM983050:PKM983065 PUI983050:PUI983065 QEE983050:QEE983065 QOA983050:QOA983065 QXW983050:QXW983065 RHS983050:RHS983065 RRO983050:RRO983065 SBK983050:SBK983065 SLG983050:SLG983065 SVC983050:SVC983065 TEY983050:TEY983065 TOU983050:TOU983065 TYQ983050:TYQ983065 UIM983050:UIM983065 USI983050:USI983065 VCE983050:VCE983065 VMA983050:VMA983065 VVW983050:VVW983065 WFS983050:WFS983065 WPO983050:WPO983065 WZK983050:WZK983065 DO10:DO25 NK10:NK25 XG10:XG25 AHC10:AHC25 AQY10:AQY25 BAU10:BAU25 BKQ10:BKQ25 BUM10:BUM25 CEI10:CEI25 COE10:COE25 CYA10:CYA25 DHW10:DHW25 DRS10:DRS25 EBO10:EBO25 ELK10:ELK25 EVG10:EVG25 FFC10:FFC25 FOY10:FOY25 FYU10:FYU25 GIQ10:GIQ25 GSM10:GSM25 HCI10:HCI25 HME10:HME25 HWA10:HWA25 IFW10:IFW25 IPS10:IPS25 IZO10:IZO25 JJK10:JJK25 JTG10:JTG25 KDC10:KDC25 KMY10:KMY25 KWU10:KWU25 LGQ10:LGQ25 LQM10:LQM25 MAI10:MAI25 MKE10:MKE25 MUA10:MUA25 NDW10:NDW25 NNS10:NNS25 NXO10:NXO25 OHK10:OHK25 ORG10:ORG25 PBC10:PBC25 PKY10:PKY25 PUU10:PUU25 QEQ10:QEQ25 QOM10:QOM25 QYI10:QYI25 RIE10:RIE25 RSA10:RSA25 SBW10:SBW25 SLS10:SLS25 SVO10:SVO25 TFK10:TFK25 TPG10:TPG25 TZC10:TZC25 UIY10:UIY25 USU10:USU25 VCQ10:VCQ25 VMM10:VMM25 VWI10:VWI25 WGE10:WGE25 WQA10:WQA25 WZW10:WZW25 DO65546:DO65561 NK65546:NK65561 XG65546:XG65561 AHC65546:AHC65561 AQY65546:AQY65561 BAU65546:BAU65561 BKQ65546:BKQ65561 BUM65546:BUM65561 CEI65546:CEI65561 COE65546:COE65561 CYA65546:CYA65561 DHW65546:DHW65561 DRS65546:DRS65561 EBO65546:EBO65561 ELK65546:ELK65561 EVG65546:EVG65561 FFC65546:FFC65561 FOY65546:FOY65561 FYU65546:FYU65561 GIQ65546:GIQ65561 GSM65546:GSM65561 HCI65546:HCI65561 HME65546:HME65561 HWA65546:HWA65561 IFW65546:IFW65561 IPS65546:IPS65561 IZO65546:IZO65561 JJK65546:JJK65561 JTG65546:JTG65561 KDC65546:KDC65561 KMY65546:KMY65561 KWU65546:KWU65561 LGQ65546:LGQ65561 LQM65546:LQM65561 MAI65546:MAI65561 MKE65546:MKE65561 MUA65546:MUA65561 NDW65546:NDW65561 NNS65546:NNS65561 NXO65546:NXO65561 OHK65546:OHK65561 ORG65546:ORG65561 PBC65546:PBC65561 PKY65546:PKY65561 PUU65546:PUU65561 QEQ65546:QEQ65561 QOM65546:QOM65561 QYI65546:QYI65561 RIE65546:RIE65561 RSA65546:RSA65561 SBW65546:SBW65561 SLS65546:SLS65561 SVO65546:SVO65561 TFK65546:TFK65561 TPG65546:TPG65561 TZC65546:TZC65561 UIY65546:UIY65561 USU65546:USU65561 VCQ65546:VCQ65561 VMM65546:VMM65561 VWI65546:VWI65561 WGE65546:WGE65561 WQA65546:WQA65561 WZW65546:WZW65561 DO131082:DO131097 NK131082:NK131097 XG131082:XG131097 AHC131082:AHC131097 AQY131082:AQY131097 BAU131082:BAU131097 BKQ131082:BKQ131097 BUM131082:BUM131097 CEI131082:CEI131097 COE131082:COE131097 CYA131082:CYA131097 DHW131082:DHW131097 DRS131082:DRS131097 EBO131082:EBO131097 ELK131082:ELK131097 EVG131082:EVG131097 FFC131082:FFC131097 FOY131082:FOY131097 FYU131082:FYU131097 GIQ131082:GIQ131097 GSM131082:GSM131097 HCI131082:HCI131097 HME131082:HME131097 HWA131082:HWA131097 IFW131082:IFW131097 IPS131082:IPS131097 IZO131082:IZO131097 JJK131082:JJK131097 JTG131082:JTG131097 KDC131082:KDC131097 KMY131082:KMY131097 KWU131082:KWU131097 LGQ131082:LGQ131097 LQM131082:LQM131097 MAI131082:MAI131097 MKE131082:MKE131097 MUA131082:MUA131097 NDW131082:NDW131097 NNS131082:NNS131097 NXO131082:NXO131097 OHK131082:OHK131097 ORG131082:ORG131097 PBC131082:PBC131097 PKY131082:PKY131097 PUU131082:PUU131097 QEQ131082:QEQ131097 QOM131082:QOM131097 QYI131082:QYI131097 RIE131082:RIE131097 RSA131082:RSA131097 SBW131082:SBW131097 SLS131082:SLS131097 SVO131082:SVO131097 TFK131082:TFK131097 TPG131082:TPG131097 TZC131082:TZC131097 UIY131082:UIY131097 USU131082:USU131097 VCQ131082:VCQ131097 VMM131082:VMM131097 VWI131082:VWI131097 WGE131082:WGE131097 WQA131082:WQA131097 WZW131082:WZW131097 DO196618:DO196633 NK196618:NK196633 XG196618:XG196633 AHC196618:AHC196633 AQY196618:AQY196633 BAU196618:BAU196633 BKQ196618:BKQ196633 BUM196618:BUM196633 CEI196618:CEI196633 COE196618:COE196633 CYA196618:CYA196633 DHW196618:DHW196633 DRS196618:DRS196633 EBO196618:EBO196633 ELK196618:ELK196633 EVG196618:EVG196633 FFC196618:FFC196633 FOY196618:FOY196633 FYU196618:FYU196633 GIQ196618:GIQ196633 GSM196618:GSM196633 HCI196618:HCI196633 HME196618:HME196633 HWA196618:HWA196633 IFW196618:IFW196633 IPS196618:IPS196633 IZO196618:IZO196633 JJK196618:JJK196633 JTG196618:JTG196633 KDC196618:KDC196633 KMY196618:KMY196633 KWU196618:KWU196633 LGQ196618:LGQ196633 LQM196618:LQM196633 MAI196618:MAI196633 MKE196618:MKE196633 MUA196618:MUA196633 NDW196618:NDW196633 NNS196618:NNS196633 NXO196618:NXO196633 OHK196618:OHK196633 ORG196618:ORG196633 PBC196618:PBC196633 PKY196618:PKY196633 PUU196618:PUU196633 QEQ196618:QEQ196633 QOM196618:QOM196633 QYI196618:QYI196633 RIE196618:RIE196633 RSA196618:RSA196633 SBW196618:SBW196633 SLS196618:SLS196633 SVO196618:SVO196633 TFK196618:TFK196633 TPG196618:TPG196633 TZC196618:TZC196633 UIY196618:UIY196633 USU196618:USU196633 VCQ196618:VCQ196633 VMM196618:VMM196633 VWI196618:VWI196633 WGE196618:WGE196633 WQA196618:WQA196633 WZW196618:WZW196633 DO262154:DO262169 NK262154:NK262169 XG262154:XG262169 AHC262154:AHC262169 AQY262154:AQY262169 BAU262154:BAU262169 BKQ262154:BKQ262169 BUM262154:BUM262169 CEI262154:CEI262169 COE262154:COE262169 CYA262154:CYA262169 DHW262154:DHW262169 DRS262154:DRS262169 EBO262154:EBO262169 ELK262154:ELK262169 EVG262154:EVG262169 FFC262154:FFC262169 FOY262154:FOY262169 FYU262154:FYU262169 GIQ262154:GIQ262169 GSM262154:GSM262169 HCI262154:HCI262169 HME262154:HME262169 HWA262154:HWA262169 IFW262154:IFW262169 IPS262154:IPS262169 IZO262154:IZO262169 JJK262154:JJK262169 JTG262154:JTG262169 KDC262154:KDC262169 KMY262154:KMY262169 KWU262154:KWU262169 LGQ262154:LGQ262169 LQM262154:LQM262169 MAI262154:MAI262169 MKE262154:MKE262169 MUA262154:MUA262169 NDW262154:NDW262169 NNS262154:NNS262169 NXO262154:NXO262169 OHK262154:OHK262169 ORG262154:ORG262169 PBC262154:PBC262169 PKY262154:PKY262169 PUU262154:PUU262169 QEQ262154:QEQ262169 QOM262154:QOM262169 QYI262154:QYI262169 RIE262154:RIE262169 RSA262154:RSA262169 SBW262154:SBW262169 SLS262154:SLS262169 SVO262154:SVO262169 TFK262154:TFK262169 TPG262154:TPG262169 TZC262154:TZC262169 UIY262154:UIY262169 USU262154:USU262169 VCQ262154:VCQ262169 VMM262154:VMM262169 VWI262154:VWI262169 WGE262154:WGE262169 WQA262154:WQA262169 WZW262154:WZW262169 DO327690:DO327705 NK327690:NK327705 XG327690:XG327705 AHC327690:AHC327705 AQY327690:AQY327705 BAU327690:BAU327705 BKQ327690:BKQ327705 BUM327690:BUM327705 CEI327690:CEI327705 COE327690:COE327705 CYA327690:CYA327705 DHW327690:DHW327705 DRS327690:DRS327705 EBO327690:EBO327705 ELK327690:ELK327705 EVG327690:EVG327705 FFC327690:FFC327705 FOY327690:FOY327705 FYU327690:FYU327705 GIQ327690:GIQ327705 GSM327690:GSM327705 HCI327690:HCI327705 HME327690:HME327705 HWA327690:HWA327705 IFW327690:IFW327705 IPS327690:IPS327705 IZO327690:IZO327705 JJK327690:JJK327705 JTG327690:JTG327705 KDC327690:KDC327705 KMY327690:KMY327705 KWU327690:KWU327705 LGQ327690:LGQ327705 LQM327690:LQM327705 MAI327690:MAI327705 MKE327690:MKE327705 MUA327690:MUA327705 NDW327690:NDW327705 NNS327690:NNS327705 NXO327690:NXO327705 OHK327690:OHK327705 ORG327690:ORG327705 PBC327690:PBC327705 PKY327690:PKY327705 PUU327690:PUU327705 QEQ327690:QEQ327705 QOM327690:QOM327705 QYI327690:QYI327705 RIE327690:RIE327705 RSA327690:RSA327705 SBW327690:SBW327705 SLS327690:SLS327705 SVO327690:SVO327705 TFK327690:TFK327705 TPG327690:TPG327705 TZC327690:TZC327705 UIY327690:UIY327705 USU327690:USU327705 VCQ327690:VCQ327705 VMM327690:VMM327705 VWI327690:VWI327705 WGE327690:WGE327705 WQA327690:WQA327705 WZW327690:WZW327705 DO393226:DO393241 NK393226:NK393241 XG393226:XG393241 AHC393226:AHC393241 AQY393226:AQY393241 BAU393226:BAU393241 BKQ393226:BKQ393241 BUM393226:BUM393241 CEI393226:CEI393241 COE393226:COE393241 CYA393226:CYA393241 DHW393226:DHW393241 DRS393226:DRS393241 EBO393226:EBO393241 ELK393226:ELK393241 EVG393226:EVG393241 FFC393226:FFC393241 FOY393226:FOY393241 FYU393226:FYU393241 GIQ393226:GIQ393241 GSM393226:GSM393241 HCI393226:HCI393241 HME393226:HME393241 HWA393226:HWA393241 IFW393226:IFW393241 IPS393226:IPS393241 IZO393226:IZO393241 JJK393226:JJK393241 JTG393226:JTG393241 KDC393226:KDC393241 KMY393226:KMY393241 KWU393226:KWU393241 LGQ393226:LGQ393241 LQM393226:LQM393241 MAI393226:MAI393241 MKE393226:MKE393241 MUA393226:MUA393241 NDW393226:NDW393241 NNS393226:NNS393241 NXO393226:NXO393241 OHK393226:OHK393241 ORG393226:ORG393241 PBC393226:PBC393241 PKY393226:PKY393241 PUU393226:PUU393241 QEQ393226:QEQ393241 QOM393226:QOM393241 QYI393226:QYI393241 RIE393226:RIE393241 RSA393226:RSA393241 SBW393226:SBW393241 SLS393226:SLS393241 SVO393226:SVO393241 TFK393226:TFK393241 TPG393226:TPG393241 TZC393226:TZC393241 UIY393226:UIY393241 USU393226:USU393241 VCQ393226:VCQ393241 VMM393226:VMM393241 VWI393226:VWI393241 WGE393226:WGE393241 WQA393226:WQA393241 WZW393226:WZW393241 DO458762:DO458777 NK458762:NK458777 XG458762:XG458777 AHC458762:AHC458777 AQY458762:AQY458777 BAU458762:BAU458777 BKQ458762:BKQ458777 BUM458762:BUM458777 CEI458762:CEI458777 COE458762:COE458777 CYA458762:CYA458777 DHW458762:DHW458777 DRS458762:DRS458777 EBO458762:EBO458777 ELK458762:ELK458777 EVG458762:EVG458777 FFC458762:FFC458777 FOY458762:FOY458777 FYU458762:FYU458777 GIQ458762:GIQ458777 GSM458762:GSM458777 HCI458762:HCI458777 HME458762:HME458777 HWA458762:HWA458777 IFW458762:IFW458777 IPS458762:IPS458777 IZO458762:IZO458777 JJK458762:JJK458777 JTG458762:JTG458777 KDC458762:KDC458777 KMY458762:KMY458777 KWU458762:KWU458777 LGQ458762:LGQ458777 LQM458762:LQM458777 MAI458762:MAI458777 MKE458762:MKE458777 MUA458762:MUA458777 NDW458762:NDW458777 NNS458762:NNS458777 NXO458762:NXO458777 OHK458762:OHK458777 ORG458762:ORG458777 PBC458762:PBC458777 PKY458762:PKY458777 PUU458762:PUU458777 QEQ458762:QEQ458777 QOM458762:QOM458777 QYI458762:QYI458777 RIE458762:RIE458777 RSA458762:RSA458777 SBW458762:SBW458777 SLS458762:SLS458777 SVO458762:SVO458777 TFK458762:TFK458777 TPG458762:TPG458777 TZC458762:TZC458777 UIY458762:UIY458777 USU458762:USU458777 VCQ458762:VCQ458777 VMM458762:VMM458777 VWI458762:VWI458777 WGE458762:WGE458777 WQA458762:WQA458777 WZW458762:WZW458777 DO524298:DO524313 NK524298:NK524313 XG524298:XG524313 AHC524298:AHC524313 AQY524298:AQY524313 BAU524298:BAU524313 BKQ524298:BKQ524313 BUM524298:BUM524313 CEI524298:CEI524313 COE524298:COE524313 CYA524298:CYA524313 DHW524298:DHW524313 DRS524298:DRS524313 EBO524298:EBO524313 ELK524298:ELK524313 EVG524298:EVG524313 FFC524298:FFC524313 FOY524298:FOY524313 FYU524298:FYU524313 GIQ524298:GIQ524313 GSM524298:GSM524313 HCI524298:HCI524313 HME524298:HME524313 HWA524298:HWA524313 IFW524298:IFW524313 IPS524298:IPS524313 IZO524298:IZO524313 JJK524298:JJK524313 JTG524298:JTG524313 KDC524298:KDC524313 KMY524298:KMY524313 KWU524298:KWU524313 LGQ524298:LGQ524313 LQM524298:LQM524313 MAI524298:MAI524313 MKE524298:MKE524313 MUA524298:MUA524313 NDW524298:NDW524313 NNS524298:NNS524313 NXO524298:NXO524313 OHK524298:OHK524313 ORG524298:ORG524313 PBC524298:PBC524313 PKY524298:PKY524313 PUU524298:PUU524313 QEQ524298:QEQ524313 QOM524298:QOM524313 QYI524298:QYI524313 RIE524298:RIE524313 RSA524298:RSA524313 SBW524298:SBW524313 SLS524298:SLS524313 SVO524298:SVO524313 TFK524298:TFK524313 TPG524298:TPG524313 TZC524298:TZC524313 UIY524298:UIY524313 USU524298:USU524313 VCQ524298:VCQ524313 VMM524298:VMM524313 VWI524298:VWI524313 WGE524298:WGE524313 WQA524298:WQA524313 WZW524298:WZW524313 DO589834:DO589849 NK589834:NK589849 XG589834:XG589849 AHC589834:AHC589849 AQY589834:AQY589849 BAU589834:BAU589849 BKQ589834:BKQ589849 BUM589834:BUM589849 CEI589834:CEI589849 COE589834:COE589849 CYA589834:CYA589849 DHW589834:DHW589849 DRS589834:DRS589849 EBO589834:EBO589849 ELK589834:ELK589849 EVG589834:EVG589849 FFC589834:FFC589849 FOY589834:FOY589849 FYU589834:FYU589849 GIQ589834:GIQ589849 GSM589834:GSM589849 HCI589834:HCI589849 HME589834:HME589849 HWA589834:HWA589849 IFW589834:IFW589849 IPS589834:IPS589849 IZO589834:IZO589849 JJK589834:JJK589849 JTG589834:JTG589849 KDC589834:KDC589849 KMY589834:KMY589849 KWU589834:KWU589849 LGQ589834:LGQ589849 LQM589834:LQM589849 MAI589834:MAI589849 MKE589834:MKE589849 MUA589834:MUA589849 NDW589834:NDW589849 NNS589834:NNS589849 NXO589834:NXO589849 OHK589834:OHK589849 ORG589834:ORG589849 PBC589834:PBC589849 PKY589834:PKY589849 PUU589834:PUU589849 QEQ589834:QEQ589849 QOM589834:QOM589849 QYI589834:QYI589849 RIE589834:RIE589849 RSA589834:RSA589849 SBW589834:SBW589849 SLS589834:SLS589849 SVO589834:SVO589849 TFK589834:TFK589849 TPG589834:TPG589849 TZC589834:TZC589849 UIY589834:UIY589849 USU589834:USU589849 VCQ589834:VCQ589849 VMM589834:VMM589849 VWI589834:VWI589849 WGE589834:WGE589849 WQA589834:WQA589849 WZW589834:WZW589849 DO655370:DO655385 NK655370:NK655385 XG655370:XG655385 AHC655370:AHC655385 AQY655370:AQY655385 BAU655370:BAU655385 BKQ655370:BKQ655385 BUM655370:BUM655385 CEI655370:CEI655385 COE655370:COE655385 CYA655370:CYA655385 DHW655370:DHW655385 DRS655370:DRS655385 EBO655370:EBO655385 ELK655370:ELK655385 EVG655370:EVG655385 FFC655370:FFC655385 FOY655370:FOY655385 FYU655370:FYU655385 GIQ655370:GIQ655385 GSM655370:GSM655385 HCI655370:HCI655385 HME655370:HME655385 HWA655370:HWA655385 IFW655370:IFW655385 IPS655370:IPS655385 IZO655370:IZO655385 JJK655370:JJK655385 JTG655370:JTG655385 KDC655370:KDC655385 KMY655370:KMY655385 KWU655370:KWU655385 LGQ655370:LGQ655385 LQM655370:LQM655385 MAI655370:MAI655385 MKE655370:MKE655385 MUA655370:MUA655385 NDW655370:NDW655385 NNS655370:NNS655385 NXO655370:NXO655385 OHK655370:OHK655385 ORG655370:ORG655385 PBC655370:PBC655385 PKY655370:PKY655385 PUU655370:PUU655385 QEQ655370:QEQ655385 QOM655370:QOM655385 QYI655370:QYI655385 RIE655370:RIE655385 RSA655370:RSA655385 SBW655370:SBW655385 SLS655370:SLS655385 SVO655370:SVO655385 TFK655370:TFK655385 TPG655370:TPG655385 TZC655370:TZC655385 UIY655370:UIY655385 USU655370:USU655385 VCQ655370:VCQ655385 VMM655370:VMM655385 VWI655370:VWI655385 WGE655370:WGE655385 WQA655370:WQA655385 WZW655370:WZW655385 DO720906:DO720921 NK720906:NK720921 XG720906:XG720921 AHC720906:AHC720921 AQY720906:AQY720921 BAU720906:BAU720921 BKQ720906:BKQ720921 BUM720906:BUM720921 CEI720906:CEI720921 COE720906:COE720921 CYA720906:CYA720921 DHW720906:DHW720921 DRS720906:DRS720921 EBO720906:EBO720921 ELK720906:ELK720921 EVG720906:EVG720921 FFC720906:FFC720921 FOY720906:FOY720921 FYU720906:FYU720921 GIQ720906:GIQ720921 GSM720906:GSM720921 HCI720906:HCI720921 HME720906:HME720921 HWA720906:HWA720921 IFW720906:IFW720921 IPS720906:IPS720921 IZO720906:IZO720921 JJK720906:JJK720921 JTG720906:JTG720921 KDC720906:KDC720921 KMY720906:KMY720921 KWU720906:KWU720921 LGQ720906:LGQ720921 LQM720906:LQM720921 MAI720906:MAI720921 MKE720906:MKE720921 MUA720906:MUA720921 NDW720906:NDW720921 NNS720906:NNS720921 NXO720906:NXO720921 OHK720906:OHK720921 ORG720906:ORG720921 PBC720906:PBC720921 PKY720906:PKY720921 PUU720906:PUU720921 QEQ720906:QEQ720921 QOM720906:QOM720921 QYI720906:QYI720921 RIE720906:RIE720921 RSA720906:RSA720921 SBW720906:SBW720921 SLS720906:SLS720921 SVO720906:SVO720921 TFK720906:TFK720921 TPG720906:TPG720921 TZC720906:TZC720921 UIY720906:UIY720921 USU720906:USU720921 VCQ720906:VCQ720921 VMM720906:VMM720921 VWI720906:VWI720921 WGE720906:WGE720921 WQA720906:WQA720921 WZW720906:WZW720921 DO786442:DO786457 NK786442:NK786457 XG786442:XG786457 AHC786442:AHC786457 AQY786442:AQY786457 BAU786442:BAU786457 BKQ786442:BKQ786457 BUM786442:BUM786457 CEI786442:CEI786457 COE786442:COE786457 CYA786442:CYA786457 DHW786442:DHW786457 DRS786442:DRS786457 EBO786442:EBO786457 ELK786442:ELK786457 EVG786442:EVG786457 FFC786442:FFC786457 FOY786442:FOY786457 FYU786442:FYU786457 GIQ786442:GIQ786457 GSM786442:GSM786457 HCI786442:HCI786457 HME786442:HME786457 HWA786442:HWA786457 IFW786442:IFW786457 IPS786442:IPS786457 IZO786442:IZO786457 JJK786442:JJK786457 JTG786442:JTG786457 KDC786442:KDC786457 KMY786442:KMY786457 KWU786442:KWU786457 LGQ786442:LGQ786457 LQM786442:LQM786457 MAI786442:MAI786457 MKE786442:MKE786457 MUA786442:MUA786457 NDW786442:NDW786457 NNS786442:NNS786457 NXO786442:NXO786457 OHK786442:OHK786457 ORG786442:ORG786457 PBC786442:PBC786457 PKY786442:PKY786457 PUU786442:PUU786457 QEQ786442:QEQ786457 QOM786442:QOM786457 QYI786442:QYI786457 RIE786442:RIE786457 RSA786442:RSA786457 SBW786442:SBW786457 SLS786442:SLS786457 SVO786442:SVO786457 TFK786442:TFK786457 TPG786442:TPG786457 TZC786442:TZC786457 UIY786442:UIY786457 USU786442:USU786457 VCQ786442:VCQ786457 VMM786442:VMM786457 VWI786442:VWI786457 WGE786442:WGE786457 WQA786442:WQA786457 WZW786442:WZW786457 DO851978:DO851993 NK851978:NK851993 XG851978:XG851993 AHC851978:AHC851993 AQY851978:AQY851993 BAU851978:BAU851993 BKQ851978:BKQ851993 BUM851978:BUM851993 CEI851978:CEI851993 COE851978:COE851993 CYA851978:CYA851993 DHW851978:DHW851993 DRS851978:DRS851993 EBO851978:EBO851993 ELK851978:ELK851993 EVG851978:EVG851993 FFC851978:FFC851993 FOY851978:FOY851993 FYU851978:FYU851993 GIQ851978:GIQ851993 GSM851978:GSM851993 HCI851978:HCI851993 HME851978:HME851993 HWA851978:HWA851993 IFW851978:IFW851993 IPS851978:IPS851993 IZO851978:IZO851993 JJK851978:JJK851993 JTG851978:JTG851993 KDC851978:KDC851993 KMY851978:KMY851993 KWU851978:KWU851993 LGQ851978:LGQ851993 LQM851978:LQM851993 MAI851978:MAI851993 MKE851978:MKE851993 MUA851978:MUA851993 NDW851978:NDW851993 NNS851978:NNS851993 NXO851978:NXO851993 OHK851978:OHK851993 ORG851978:ORG851993 PBC851978:PBC851993 PKY851978:PKY851993 PUU851978:PUU851993 QEQ851978:QEQ851993 QOM851978:QOM851993 QYI851978:QYI851993 RIE851978:RIE851993 RSA851978:RSA851993 SBW851978:SBW851993 SLS851978:SLS851993 SVO851978:SVO851993 TFK851978:TFK851993 TPG851978:TPG851993 TZC851978:TZC851993 UIY851978:UIY851993 USU851978:USU851993 VCQ851978:VCQ851993 VMM851978:VMM851993 VWI851978:VWI851993 WGE851978:WGE851993 WQA851978:WQA851993 WZW851978:WZW851993 DO917514:DO917529 NK917514:NK917529 XG917514:XG917529 AHC917514:AHC917529 AQY917514:AQY917529 BAU917514:BAU917529 BKQ917514:BKQ917529 BUM917514:BUM917529 CEI917514:CEI917529 COE917514:COE917529 CYA917514:CYA917529 DHW917514:DHW917529 DRS917514:DRS917529 EBO917514:EBO917529 ELK917514:ELK917529 EVG917514:EVG917529 FFC917514:FFC917529 FOY917514:FOY917529 FYU917514:FYU917529 GIQ917514:GIQ917529 GSM917514:GSM917529 HCI917514:HCI917529 HME917514:HME917529 HWA917514:HWA917529 IFW917514:IFW917529 IPS917514:IPS917529 IZO917514:IZO917529 JJK917514:JJK917529 JTG917514:JTG917529 KDC917514:KDC917529 KMY917514:KMY917529 KWU917514:KWU917529 LGQ917514:LGQ917529 LQM917514:LQM917529 MAI917514:MAI917529 MKE917514:MKE917529 MUA917514:MUA917529 NDW917514:NDW917529 NNS917514:NNS917529 NXO917514:NXO917529 OHK917514:OHK917529 ORG917514:ORG917529 PBC917514:PBC917529 PKY917514:PKY917529 PUU917514:PUU917529 QEQ917514:QEQ917529 QOM917514:QOM917529 QYI917514:QYI917529 RIE917514:RIE917529 RSA917514:RSA917529 SBW917514:SBW917529 SLS917514:SLS917529 SVO917514:SVO917529 TFK917514:TFK917529 TPG917514:TPG917529 TZC917514:TZC917529 UIY917514:UIY917529 USU917514:USU917529 VCQ917514:VCQ917529 VMM917514:VMM917529 VWI917514:VWI917529 WGE917514:WGE917529 WQA917514:WQA917529 WZW917514:WZW917529 DO983050:DO983065 NK983050:NK983065 XG983050:XG983065 AHC983050:AHC983065 AQY983050:AQY983065 BAU983050:BAU983065 BKQ983050:BKQ983065 BUM983050:BUM983065 CEI983050:CEI983065 COE983050:COE983065 CYA983050:CYA983065 DHW983050:DHW983065 DRS983050:DRS983065 EBO983050:EBO983065 ELK983050:ELK983065 EVG983050:EVG983065 FFC983050:FFC983065 FOY983050:FOY983065 FYU983050:FYU983065 GIQ983050:GIQ983065 GSM983050:GSM983065 HCI983050:HCI983065 HME983050:HME983065 HWA983050:HWA983065 IFW983050:IFW983065 IPS983050:IPS983065 IZO983050:IZO983065 JJK983050:JJK983065 JTG983050:JTG983065 KDC983050:KDC983065 KMY983050:KMY983065 KWU983050:KWU983065 LGQ983050:LGQ983065 LQM983050:LQM983065 MAI983050:MAI983065 MKE983050:MKE983065 MUA983050:MUA983065 NDW983050:NDW983065 NNS983050:NNS983065 NXO983050:NXO983065 OHK983050:OHK983065 ORG983050:ORG983065 PBC983050:PBC983065 PKY983050:PKY983065 PUU983050:PUU983065 QEQ983050:QEQ983065 QOM983050:QOM983065 QYI983050:QYI983065 RIE983050:RIE983065 RSA983050:RSA983065 SBW983050:SBW983065 SLS983050:SLS983065 SVO983050:SVO983065 TFK983050:TFK983065 TPG983050:TPG983065 TZC983050:TZC983065 UIY983050:UIY983065 USU983050:USU983065 VCQ983050:VCQ983065 VMM983050:VMM983065 VWI983050:VWI983065 WGE983050:WGE983065 WQA983050:WQA983065 WZW983050:WZW983065" xr:uid="{569DFB18-7095-4C99-8746-EBFDBF77E84F}">
      <formula1>"1,0"</formula1>
    </dataValidation>
  </dataValidations>
  <pageMargins left="0.75" right="0.5" top="1" bottom="0.5" header="0.5" footer="0.25"/>
  <pageSetup scale="57" fitToHeight="11" orientation="landscape" horizontalDpi="4294967292" r:id="rId1"/>
  <headerFooter alignWithMargins="0">
    <oddFooter xml:space="preserve">&amp;C                 Page 10.&amp;P
</oddFooter>
  </headerFooter>
  <rowBreaks count="4" manualBreakCount="4">
    <brk id="97" max="16383" man="1"/>
    <brk id="341" max="13" man="1"/>
    <brk id="516" max="13" man="1"/>
    <brk id="636" max="13"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0D6DD-5A35-41AF-8F7F-867FCC94E4F7}">
  <sheetPr codeName="Sheet2">
    <pageSetUpPr fitToPage="1"/>
  </sheetPr>
  <dimension ref="A1:BL3133"/>
  <sheetViews>
    <sheetView topLeftCell="A984" zoomScaleNormal="100" workbookViewId="0">
      <selection activeCell="M993" sqref="M993"/>
    </sheetView>
  </sheetViews>
  <sheetFormatPr defaultColWidth="9.140625" defaultRowHeight="12" outlineLevelRow="1"/>
  <cols>
    <col min="1" max="1" width="4.85546875" style="400" customWidth="1"/>
    <col min="2" max="2" width="1.42578125" style="400" customWidth="1"/>
    <col min="3" max="3" width="7.85546875" style="400" customWidth="1"/>
    <col min="4" max="4" width="1.5703125" style="400" customWidth="1"/>
    <col min="5" max="5" width="8.140625" style="400" customWidth="1"/>
    <col min="6" max="6" width="5.42578125" style="400" customWidth="1"/>
    <col min="7" max="7" width="10.28515625" style="400" customWidth="1"/>
    <col min="8" max="8" width="4.5703125" style="443" bestFit="1" customWidth="1"/>
    <col min="9" max="9" width="18.5703125" style="400" customWidth="1"/>
    <col min="10" max="10" width="16.7109375" style="400" customWidth="1"/>
    <col min="11" max="11" width="16" style="400" customWidth="1"/>
    <col min="12" max="12" width="14.7109375" style="400" customWidth="1"/>
    <col min="13" max="13" width="16" style="400" customWidth="1"/>
    <col min="14" max="14" width="3.42578125" style="7" customWidth="1"/>
    <col min="15" max="15" width="20.85546875" style="400" bestFit="1" customWidth="1"/>
    <col min="16" max="16" width="22" style="400" bestFit="1" customWidth="1"/>
    <col min="17" max="17" width="14.5703125" style="400" bestFit="1" customWidth="1"/>
    <col min="18" max="18" width="11.7109375" style="400" bestFit="1" customWidth="1"/>
    <col min="19" max="20" width="12.140625" style="400" bestFit="1" customWidth="1"/>
    <col min="21" max="21" width="5.28515625" style="400" customWidth="1"/>
    <col min="22" max="22" width="14" style="400" bestFit="1" customWidth="1"/>
    <col min="23" max="24" width="13" style="400" bestFit="1" customWidth="1"/>
    <col min="25" max="25" width="12.140625" style="400" bestFit="1" customWidth="1"/>
    <col min="26" max="27" width="11" style="400" bestFit="1" customWidth="1"/>
    <col min="28" max="28" width="7.5703125" style="400" bestFit="1" customWidth="1"/>
    <col min="29" max="256" width="9.140625" style="400"/>
    <col min="257" max="257" width="4.85546875" style="400" customWidth="1"/>
    <col min="258" max="258" width="1.42578125" style="400" customWidth="1"/>
    <col min="259" max="259" width="7.85546875" style="400" customWidth="1"/>
    <col min="260" max="260" width="1.5703125" style="400" customWidth="1"/>
    <col min="261" max="261" width="8.140625" style="400" customWidth="1"/>
    <col min="262" max="262" width="5.42578125" style="400" customWidth="1"/>
    <col min="263" max="263" width="10.28515625" style="400" customWidth="1"/>
    <col min="264" max="264" width="4.5703125" style="400" bestFit="1" customWidth="1"/>
    <col min="265" max="265" width="18.5703125" style="400" customWidth="1"/>
    <col min="266" max="266" width="16.7109375" style="400" customWidth="1"/>
    <col min="267" max="267" width="16" style="400" customWidth="1"/>
    <col min="268" max="268" width="14.7109375" style="400" customWidth="1"/>
    <col min="269" max="269" width="16" style="400" customWidth="1"/>
    <col min="270" max="270" width="3.42578125" style="400" customWidth="1"/>
    <col min="271" max="271" width="20.85546875" style="400" bestFit="1" customWidth="1"/>
    <col min="272" max="272" width="22" style="400" bestFit="1" customWidth="1"/>
    <col min="273" max="273" width="14.5703125" style="400" bestFit="1" customWidth="1"/>
    <col min="274" max="274" width="11.7109375" style="400" bestFit="1" customWidth="1"/>
    <col min="275" max="276" width="12.140625" style="400" bestFit="1" customWidth="1"/>
    <col min="277" max="277" width="5.28515625" style="400" customWidth="1"/>
    <col min="278" max="278" width="14" style="400" bestFit="1" customWidth="1"/>
    <col min="279" max="280" width="13" style="400" bestFit="1" customWidth="1"/>
    <col min="281" max="281" width="12.140625" style="400" bestFit="1" customWidth="1"/>
    <col min="282" max="283" width="11" style="400" bestFit="1" customWidth="1"/>
    <col min="284" max="284" width="7.5703125" style="400" bestFit="1" customWidth="1"/>
    <col min="285" max="512" width="9.140625" style="400"/>
    <col min="513" max="513" width="4.85546875" style="400" customWidth="1"/>
    <col min="514" max="514" width="1.42578125" style="400" customWidth="1"/>
    <col min="515" max="515" width="7.85546875" style="400" customWidth="1"/>
    <col min="516" max="516" width="1.5703125" style="400" customWidth="1"/>
    <col min="517" max="517" width="8.140625" style="400" customWidth="1"/>
    <col min="518" max="518" width="5.42578125" style="400" customWidth="1"/>
    <col min="519" max="519" width="10.28515625" style="400" customWidth="1"/>
    <col min="520" max="520" width="4.5703125" style="400" bestFit="1" customWidth="1"/>
    <col min="521" max="521" width="18.5703125" style="400" customWidth="1"/>
    <col min="522" max="522" width="16.7109375" style="400" customWidth="1"/>
    <col min="523" max="523" width="16" style="400" customWidth="1"/>
    <col min="524" max="524" width="14.7109375" style="400" customWidth="1"/>
    <col min="525" max="525" width="16" style="400" customWidth="1"/>
    <col min="526" max="526" width="3.42578125" style="400" customWidth="1"/>
    <col min="527" max="527" width="20.85546875" style="400" bestFit="1" customWidth="1"/>
    <col min="528" max="528" width="22" style="400" bestFit="1" customWidth="1"/>
    <col min="529" max="529" width="14.5703125" style="400" bestFit="1" customWidth="1"/>
    <col min="530" max="530" width="11.7109375" style="400" bestFit="1" customWidth="1"/>
    <col min="531" max="532" width="12.140625" style="400" bestFit="1" customWidth="1"/>
    <col min="533" max="533" width="5.28515625" style="400" customWidth="1"/>
    <col min="534" max="534" width="14" style="400" bestFit="1" customWidth="1"/>
    <col min="535" max="536" width="13" style="400" bestFit="1" customWidth="1"/>
    <col min="537" max="537" width="12.140625" style="400" bestFit="1" customWidth="1"/>
    <col min="538" max="539" width="11" style="400" bestFit="1" customWidth="1"/>
    <col min="540" max="540" width="7.5703125" style="400" bestFit="1" customWidth="1"/>
    <col min="541" max="768" width="9.140625" style="400"/>
    <col min="769" max="769" width="4.85546875" style="400" customWidth="1"/>
    <col min="770" max="770" width="1.42578125" style="400" customWidth="1"/>
    <col min="771" max="771" width="7.85546875" style="400" customWidth="1"/>
    <col min="772" max="772" width="1.5703125" style="400" customWidth="1"/>
    <col min="773" max="773" width="8.140625" style="400" customWidth="1"/>
    <col min="774" max="774" width="5.42578125" style="400" customWidth="1"/>
    <col min="775" max="775" width="10.28515625" style="400" customWidth="1"/>
    <col min="776" max="776" width="4.5703125" style="400" bestFit="1" customWidth="1"/>
    <col min="777" max="777" width="18.5703125" style="400" customWidth="1"/>
    <col min="778" max="778" width="16.7109375" style="400" customWidth="1"/>
    <col min="779" max="779" width="16" style="400" customWidth="1"/>
    <col min="780" max="780" width="14.7109375" style="400" customWidth="1"/>
    <col min="781" max="781" width="16" style="400" customWidth="1"/>
    <col min="782" max="782" width="3.42578125" style="400" customWidth="1"/>
    <col min="783" max="783" width="20.85546875" style="400" bestFit="1" customWidth="1"/>
    <col min="784" max="784" width="22" style="400" bestFit="1" customWidth="1"/>
    <col min="785" max="785" width="14.5703125" style="400" bestFit="1" customWidth="1"/>
    <col min="786" max="786" width="11.7109375" style="400" bestFit="1" customWidth="1"/>
    <col min="787" max="788" width="12.140625" style="400" bestFit="1" customWidth="1"/>
    <col min="789" max="789" width="5.28515625" style="400" customWidth="1"/>
    <col min="790" max="790" width="14" style="400" bestFit="1" customWidth="1"/>
    <col min="791" max="792" width="13" style="400" bestFit="1" customWidth="1"/>
    <col min="793" max="793" width="12.140625" style="400" bestFit="1" customWidth="1"/>
    <col min="794" max="795" width="11" style="400" bestFit="1" customWidth="1"/>
    <col min="796" max="796" width="7.5703125" style="400" bestFit="1" customWidth="1"/>
    <col min="797" max="1024" width="9.140625" style="400"/>
    <col min="1025" max="1025" width="4.85546875" style="400" customWidth="1"/>
    <col min="1026" max="1026" width="1.42578125" style="400" customWidth="1"/>
    <col min="1027" max="1027" width="7.85546875" style="400" customWidth="1"/>
    <col min="1028" max="1028" width="1.5703125" style="400" customWidth="1"/>
    <col min="1029" max="1029" width="8.140625" style="400" customWidth="1"/>
    <col min="1030" max="1030" width="5.42578125" style="400" customWidth="1"/>
    <col min="1031" max="1031" width="10.28515625" style="400" customWidth="1"/>
    <col min="1032" max="1032" width="4.5703125" style="400" bestFit="1" customWidth="1"/>
    <col min="1033" max="1033" width="18.5703125" style="400" customWidth="1"/>
    <col min="1034" max="1034" width="16.7109375" style="400" customWidth="1"/>
    <col min="1035" max="1035" width="16" style="400" customWidth="1"/>
    <col min="1036" max="1036" width="14.7109375" style="400" customWidth="1"/>
    <col min="1037" max="1037" width="16" style="400" customWidth="1"/>
    <col min="1038" max="1038" width="3.42578125" style="400" customWidth="1"/>
    <col min="1039" max="1039" width="20.85546875" style="400" bestFit="1" customWidth="1"/>
    <col min="1040" max="1040" width="22" style="400" bestFit="1" customWidth="1"/>
    <col min="1041" max="1041" width="14.5703125" style="400" bestFit="1" customWidth="1"/>
    <col min="1042" max="1042" width="11.7109375" style="400" bestFit="1" customWidth="1"/>
    <col min="1043" max="1044" width="12.140625" style="400" bestFit="1" customWidth="1"/>
    <col min="1045" max="1045" width="5.28515625" style="400" customWidth="1"/>
    <col min="1046" max="1046" width="14" style="400" bestFit="1" customWidth="1"/>
    <col min="1047" max="1048" width="13" style="400" bestFit="1" customWidth="1"/>
    <col min="1049" max="1049" width="12.140625" style="400" bestFit="1" customWidth="1"/>
    <col min="1050" max="1051" width="11" style="400" bestFit="1" customWidth="1"/>
    <col min="1052" max="1052" width="7.5703125" style="400" bestFit="1" customWidth="1"/>
    <col min="1053" max="1280" width="9.140625" style="400"/>
    <col min="1281" max="1281" width="4.85546875" style="400" customWidth="1"/>
    <col min="1282" max="1282" width="1.42578125" style="400" customWidth="1"/>
    <col min="1283" max="1283" width="7.85546875" style="400" customWidth="1"/>
    <col min="1284" max="1284" width="1.5703125" style="400" customWidth="1"/>
    <col min="1285" max="1285" width="8.140625" style="400" customWidth="1"/>
    <col min="1286" max="1286" width="5.42578125" style="400" customWidth="1"/>
    <col min="1287" max="1287" width="10.28515625" style="400" customWidth="1"/>
    <col min="1288" max="1288" width="4.5703125" style="400" bestFit="1" customWidth="1"/>
    <col min="1289" max="1289" width="18.5703125" style="400" customWidth="1"/>
    <col min="1290" max="1290" width="16.7109375" style="400" customWidth="1"/>
    <col min="1291" max="1291" width="16" style="400" customWidth="1"/>
    <col min="1292" max="1292" width="14.7109375" style="400" customWidth="1"/>
    <col min="1293" max="1293" width="16" style="400" customWidth="1"/>
    <col min="1294" max="1294" width="3.42578125" style="400" customWidth="1"/>
    <col min="1295" max="1295" width="20.85546875" style="400" bestFit="1" customWidth="1"/>
    <col min="1296" max="1296" width="22" style="400" bestFit="1" customWidth="1"/>
    <col min="1297" max="1297" width="14.5703125" style="400" bestFit="1" customWidth="1"/>
    <col min="1298" max="1298" width="11.7109375" style="400" bestFit="1" customWidth="1"/>
    <col min="1299" max="1300" width="12.140625" style="400" bestFit="1" customWidth="1"/>
    <col min="1301" max="1301" width="5.28515625" style="400" customWidth="1"/>
    <col min="1302" max="1302" width="14" style="400" bestFit="1" customWidth="1"/>
    <col min="1303" max="1304" width="13" style="400" bestFit="1" customWidth="1"/>
    <col min="1305" max="1305" width="12.140625" style="400" bestFit="1" customWidth="1"/>
    <col min="1306" max="1307" width="11" style="400" bestFit="1" customWidth="1"/>
    <col min="1308" max="1308" width="7.5703125" style="400" bestFit="1" customWidth="1"/>
    <col min="1309" max="1536" width="9.140625" style="400"/>
    <col min="1537" max="1537" width="4.85546875" style="400" customWidth="1"/>
    <col min="1538" max="1538" width="1.42578125" style="400" customWidth="1"/>
    <col min="1539" max="1539" width="7.85546875" style="400" customWidth="1"/>
    <col min="1540" max="1540" width="1.5703125" style="400" customWidth="1"/>
    <col min="1541" max="1541" width="8.140625" style="400" customWidth="1"/>
    <col min="1542" max="1542" width="5.42578125" style="400" customWidth="1"/>
    <col min="1543" max="1543" width="10.28515625" style="400" customWidth="1"/>
    <col min="1544" max="1544" width="4.5703125" style="400" bestFit="1" customWidth="1"/>
    <col min="1545" max="1545" width="18.5703125" style="400" customWidth="1"/>
    <col min="1546" max="1546" width="16.7109375" style="400" customWidth="1"/>
    <col min="1547" max="1547" width="16" style="400" customWidth="1"/>
    <col min="1548" max="1548" width="14.7109375" style="400" customWidth="1"/>
    <col min="1549" max="1549" width="16" style="400" customWidth="1"/>
    <col min="1550" max="1550" width="3.42578125" style="400" customWidth="1"/>
    <col min="1551" max="1551" width="20.85546875" style="400" bestFit="1" customWidth="1"/>
    <col min="1552" max="1552" width="22" style="400" bestFit="1" customWidth="1"/>
    <col min="1553" max="1553" width="14.5703125" style="400" bestFit="1" customWidth="1"/>
    <col min="1554" max="1554" width="11.7109375" style="400" bestFit="1" customWidth="1"/>
    <col min="1555" max="1556" width="12.140625" style="400" bestFit="1" customWidth="1"/>
    <col min="1557" max="1557" width="5.28515625" style="400" customWidth="1"/>
    <col min="1558" max="1558" width="14" style="400" bestFit="1" customWidth="1"/>
    <col min="1559" max="1560" width="13" style="400" bestFit="1" customWidth="1"/>
    <col min="1561" max="1561" width="12.140625" style="400" bestFit="1" customWidth="1"/>
    <col min="1562" max="1563" width="11" style="400" bestFit="1" customWidth="1"/>
    <col min="1564" max="1564" width="7.5703125" style="400" bestFit="1" customWidth="1"/>
    <col min="1565" max="1792" width="9.140625" style="400"/>
    <col min="1793" max="1793" width="4.85546875" style="400" customWidth="1"/>
    <col min="1794" max="1794" width="1.42578125" style="400" customWidth="1"/>
    <col min="1795" max="1795" width="7.85546875" style="400" customWidth="1"/>
    <col min="1796" max="1796" width="1.5703125" style="400" customWidth="1"/>
    <col min="1797" max="1797" width="8.140625" style="400" customWidth="1"/>
    <col min="1798" max="1798" width="5.42578125" style="400" customWidth="1"/>
    <col min="1799" max="1799" width="10.28515625" style="400" customWidth="1"/>
    <col min="1800" max="1800" width="4.5703125" style="400" bestFit="1" customWidth="1"/>
    <col min="1801" max="1801" width="18.5703125" style="400" customWidth="1"/>
    <col min="1802" max="1802" width="16.7109375" style="400" customWidth="1"/>
    <col min="1803" max="1803" width="16" style="400" customWidth="1"/>
    <col min="1804" max="1804" width="14.7109375" style="400" customWidth="1"/>
    <col min="1805" max="1805" width="16" style="400" customWidth="1"/>
    <col min="1806" max="1806" width="3.42578125" style="400" customWidth="1"/>
    <col min="1807" max="1807" width="20.85546875" style="400" bestFit="1" customWidth="1"/>
    <col min="1808" max="1808" width="22" style="400" bestFit="1" customWidth="1"/>
    <col min="1809" max="1809" width="14.5703125" style="400" bestFit="1" customWidth="1"/>
    <col min="1810" max="1810" width="11.7109375" style="400" bestFit="1" customWidth="1"/>
    <col min="1811" max="1812" width="12.140625" style="400" bestFit="1" customWidth="1"/>
    <col min="1813" max="1813" width="5.28515625" style="400" customWidth="1"/>
    <col min="1814" max="1814" width="14" style="400" bestFit="1" customWidth="1"/>
    <col min="1815" max="1816" width="13" style="400" bestFit="1" customWidth="1"/>
    <col min="1817" max="1817" width="12.140625" style="400" bestFit="1" customWidth="1"/>
    <col min="1818" max="1819" width="11" style="400" bestFit="1" customWidth="1"/>
    <col min="1820" max="1820" width="7.5703125" style="400" bestFit="1" customWidth="1"/>
    <col min="1821" max="2048" width="9.140625" style="400"/>
    <col min="2049" max="2049" width="4.85546875" style="400" customWidth="1"/>
    <col min="2050" max="2050" width="1.42578125" style="400" customWidth="1"/>
    <col min="2051" max="2051" width="7.85546875" style="400" customWidth="1"/>
    <col min="2052" max="2052" width="1.5703125" style="400" customWidth="1"/>
    <col min="2053" max="2053" width="8.140625" style="400" customWidth="1"/>
    <col min="2054" max="2054" width="5.42578125" style="400" customWidth="1"/>
    <col min="2055" max="2055" width="10.28515625" style="400" customWidth="1"/>
    <col min="2056" max="2056" width="4.5703125" style="400" bestFit="1" customWidth="1"/>
    <col min="2057" max="2057" width="18.5703125" style="400" customWidth="1"/>
    <col min="2058" max="2058" width="16.7109375" style="400" customWidth="1"/>
    <col min="2059" max="2059" width="16" style="400" customWidth="1"/>
    <col min="2060" max="2060" width="14.7109375" style="400" customWidth="1"/>
    <col min="2061" max="2061" width="16" style="400" customWidth="1"/>
    <col min="2062" max="2062" width="3.42578125" style="400" customWidth="1"/>
    <col min="2063" max="2063" width="20.85546875" style="400" bestFit="1" customWidth="1"/>
    <col min="2064" max="2064" width="22" style="400" bestFit="1" customWidth="1"/>
    <col min="2065" max="2065" width="14.5703125" style="400" bestFit="1" customWidth="1"/>
    <col min="2066" max="2066" width="11.7109375" style="400" bestFit="1" customWidth="1"/>
    <col min="2067" max="2068" width="12.140625" style="400" bestFit="1" customWidth="1"/>
    <col min="2069" max="2069" width="5.28515625" style="400" customWidth="1"/>
    <col min="2070" max="2070" width="14" style="400" bestFit="1" customWidth="1"/>
    <col min="2071" max="2072" width="13" style="400" bestFit="1" customWidth="1"/>
    <col min="2073" max="2073" width="12.140625" style="400" bestFit="1" customWidth="1"/>
    <col min="2074" max="2075" width="11" style="400" bestFit="1" customWidth="1"/>
    <col min="2076" max="2076" width="7.5703125" style="400" bestFit="1" customWidth="1"/>
    <col min="2077" max="2304" width="9.140625" style="400"/>
    <col min="2305" max="2305" width="4.85546875" style="400" customWidth="1"/>
    <col min="2306" max="2306" width="1.42578125" style="400" customWidth="1"/>
    <col min="2307" max="2307" width="7.85546875" style="400" customWidth="1"/>
    <col min="2308" max="2308" width="1.5703125" style="400" customWidth="1"/>
    <col min="2309" max="2309" width="8.140625" style="400" customWidth="1"/>
    <col min="2310" max="2310" width="5.42578125" style="400" customWidth="1"/>
    <col min="2311" max="2311" width="10.28515625" style="400" customWidth="1"/>
    <col min="2312" max="2312" width="4.5703125" style="400" bestFit="1" customWidth="1"/>
    <col min="2313" max="2313" width="18.5703125" style="400" customWidth="1"/>
    <col min="2314" max="2314" width="16.7109375" style="400" customWidth="1"/>
    <col min="2315" max="2315" width="16" style="400" customWidth="1"/>
    <col min="2316" max="2316" width="14.7109375" style="400" customWidth="1"/>
    <col min="2317" max="2317" width="16" style="400" customWidth="1"/>
    <col min="2318" max="2318" width="3.42578125" style="400" customWidth="1"/>
    <col min="2319" max="2319" width="20.85546875" style="400" bestFit="1" customWidth="1"/>
    <col min="2320" max="2320" width="22" style="400" bestFit="1" customWidth="1"/>
    <col min="2321" max="2321" width="14.5703125" style="400" bestFit="1" customWidth="1"/>
    <col min="2322" max="2322" width="11.7109375" style="400" bestFit="1" customWidth="1"/>
    <col min="2323" max="2324" width="12.140625" style="400" bestFit="1" customWidth="1"/>
    <col min="2325" max="2325" width="5.28515625" style="400" customWidth="1"/>
    <col min="2326" max="2326" width="14" style="400" bestFit="1" customWidth="1"/>
    <col min="2327" max="2328" width="13" style="400" bestFit="1" customWidth="1"/>
    <col min="2329" max="2329" width="12.140625" style="400" bestFit="1" customWidth="1"/>
    <col min="2330" max="2331" width="11" style="400" bestFit="1" customWidth="1"/>
    <col min="2332" max="2332" width="7.5703125" style="400" bestFit="1" customWidth="1"/>
    <col min="2333" max="2560" width="9.140625" style="400"/>
    <col min="2561" max="2561" width="4.85546875" style="400" customWidth="1"/>
    <col min="2562" max="2562" width="1.42578125" style="400" customWidth="1"/>
    <col min="2563" max="2563" width="7.85546875" style="400" customWidth="1"/>
    <col min="2564" max="2564" width="1.5703125" style="400" customWidth="1"/>
    <col min="2565" max="2565" width="8.140625" style="400" customWidth="1"/>
    <col min="2566" max="2566" width="5.42578125" style="400" customWidth="1"/>
    <col min="2567" max="2567" width="10.28515625" style="400" customWidth="1"/>
    <col min="2568" max="2568" width="4.5703125" style="400" bestFit="1" customWidth="1"/>
    <col min="2569" max="2569" width="18.5703125" style="400" customWidth="1"/>
    <col min="2570" max="2570" width="16.7109375" style="400" customWidth="1"/>
    <col min="2571" max="2571" width="16" style="400" customWidth="1"/>
    <col min="2572" max="2572" width="14.7109375" style="400" customWidth="1"/>
    <col min="2573" max="2573" width="16" style="400" customWidth="1"/>
    <col min="2574" max="2574" width="3.42578125" style="400" customWidth="1"/>
    <col min="2575" max="2575" width="20.85546875" style="400" bestFit="1" customWidth="1"/>
    <col min="2576" max="2576" width="22" style="400" bestFit="1" customWidth="1"/>
    <col min="2577" max="2577" width="14.5703125" style="400" bestFit="1" customWidth="1"/>
    <col min="2578" max="2578" width="11.7109375" style="400" bestFit="1" customWidth="1"/>
    <col min="2579" max="2580" width="12.140625" style="400" bestFit="1" customWidth="1"/>
    <col min="2581" max="2581" width="5.28515625" style="400" customWidth="1"/>
    <col min="2582" max="2582" width="14" style="400" bestFit="1" customWidth="1"/>
    <col min="2583" max="2584" width="13" style="400" bestFit="1" customWidth="1"/>
    <col min="2585" max="2585" width="12.140625" style="400" bestFit="1" customWidth="1"/>
    <col min="2586" max="2587" width="11" style="400" bestFit="1" customWidth="1"/>
    <col min="2588" max="2588" width="7.5703125" style="400" bestFit="1" customWidth="1"/>
    <col min="2589" max="2816" width="9.140625" style="400"/>
    <col min="2817" max="2817" width="4.85546875" style="400" customWidth="1"/>
    <col min="2818" max="2818" width="1.42578125" style="400" customWidth="1"/>
    <col min="2819" max="2819" width="7.85546875" style="400" customWidth="1"/>
    <col min="2820" max="2820" width="1.5703125" style="400" customWidth="1"/>
    <col min="2821" max="2821" width="8.140625" style="400" customWidth="1"/>
    <col min="2822" max="2822" width="5.42578125" style="400" customWidth="1"/>
    <col min="2823" max="2823" width="10.28515625" style="400" customWidth="1"/>
    <col min="2824" max="2824" width="4.5703125" style="400" bestFit="1" customWidth="1"/>
    <col min="2825" max="2825" width="18.5703125" style="400" customWidth="1"/>
    <col min="2826" max="2826" width="16.7109375" style="400" customWidth="1"/>
    <col min="2827" max="2827" width="16" style="400" customWidth="1"/>
    <col min="2828" max="2828" width="14.7109375" style="400" customWidth="1"/>
    <col min="2829" max="2829" width="16" style="400" customWidth="1"/>
    <col min="2830" max="2830" width="3.42578125" style="400" customWidth="1"/>
    <col min="2831" max="2831" width="20.85546875" style="400" bestFit="1" customWidth="1"/>
    <col min="2832" max="2832" width="22" style="400" bestFit="1" customWidth="1"/>
    <col min="2833" max="2833" width="14.5703125" style="400" bestFit="1" customWidth="1"/>
    <col min="2834" max="2834" width="11.7109375" style="400" bestFit="1" customWidth="1"/>
    <col min="2835" max="2836" width="12.140625" style="400" bestFit="1" customWidth="1"/>
    <col min="2837" max="2837" width="5.28515625" style="400" customWidth="1"/>
    <col min="2838" max="2838" width="14" style="400" bestFit="1" customWidth="1"/>
    <col min="2839" max="2840" width="13" style="400" bestFit="1" customWidth="1"/>
    <col min="2841" max="2841" width="12.140625" style="400" bestFit="1" customWidth="1"/>
    <col min="2842" max="2843" width="11" style="400" bestFit="1" customWidth="1"/>
    <col min="2844" max="2844" width="7.5703125" style="400" bestFit="1" customWidth="1"/>
    <col min="2845" max="3072" width="9.140625" style="400"/>
    <col min="3073" max="3073" width="4.85546875" style="400" customWidth="1"/>
    <col min="3074" max="3074" width="1.42578125" style="400" customWidth="1"/>
    <col min="3075" max="3075" width="7.85546875" style="400" customWidth="1"/>
    <col min="3076" max="3076" width="1.5703125" style="400" customWidth="1"/>
    <col min="3077" max="3077" width="8.140625" style="400" customWidth="1"/>
    <col min="3078" max="3078" width="5.42578125" style="400" customWidth="1"/>
    <col min="3079" max="3079" width="10.28515625" style="400" customWidth="1"/>
    <col min="3080" max="3080" width="4.5703125" style="400" bestFit="1" customWidth="1"/>
    <col min="3081" max="3081" width="18.5703125" style="400" customWidth="1"/>
    <col min="3082" max="3082" width="16.7109375" style="400" customWidth="1"/>
    <col min="3083" max="3083" width="16" style="400" customWidth="1"/>
    <col min="3084" max="3084" width="14.7109375" style="400" customWidth="1"/>
    <col min="3085" max="3085" width="16" style="400" customWidth="1"/>
    <col min="3086" max="3086" width="3.42578125" style="400" customWidth="1"/>
    <col min="3087" max="3087" width="20.85546875" style="400" bestFit="1" customWidth="1"/>
    <col min="3088" max="3088" width="22" style="400" bestFit="1" customWidth="1"/>
    <col min="3089" max="3089" width="14.5703125" style="400" bestFit="1" customWidth="1"/>
    <col min="3090" max="3090" width="11.7109375" style="400" bestFit="1" customWidth="1"/>
    <col min="3091" max="3092" width="12.140625" style="400" bestFit="1" customWidth="1"/>
    <col min="3093" max="3093" width="5.28515625" style="400" customWidth="1"/>
    <col min="3094" max="3094" width="14" style="400" bestFit="1" customWidth="1"/>
    <col min="3095" max="3096" width="13" style="400" bestFit="1" customWidth="1"/>
    <col min="3097" max="3097" width="12.140625" style="400" bestFit="1" customWidth="1"/>
    <col min="3098" max="3099" width="11" style="400" bestFit="1" customWidth="1"/>
    <col min="3100" max="3100" width="7.5703125" style="400" bestFit="1" customWidth="1"/>
    <col min="3101" max="3328" width="9.140625" style="400"/>
    <col min="3329" max="3329" width="4.85546875" style="400" customWidth="1"/>
    <col min="3330" max="3330" width="1.42578125" style="400" customWidth="1"/>
    <col min="3331" max="3331" width="7.85546875" style="400" customWidth="1"/>
    <col min="3332" max="3332" width="1.5703125" style="400" customWidth="1"/>
    <col min="3333" max="3333" width="8.140625" style="400" customWidth="1"/>
    <col min="3334" max="3334" width="5.42578125" style="400" customWidth="1"/>
    <col min="3335" max="3335" width="10.28515625" style="400" customWidth="1"/>
    <col min="3336" max="3336" width="4.5703125" style="400" bestFit="1" customWidth="1"/>
    <col min="3337" max="3337" width="18.5703125" style="400" customWidth="1"/>
    <col min="3338" max="3338" width="16.7109375" style="400" customWidth="1"/>
    <col min="3339" max="3339" width="16" style="400" customWidth="1"/>
    <col min="3340" max="3340" width="14.7109375" style="400" customWidth="1"/>
    <col min="3341" max="3341" width="16" style="400" customWidth="1"/>
    <col min="3342" max="3342" width="3.42578125" style="400" customWidth="1"/>
    <col min="3343" max="3343" width="20.85546875" style="400" bestFit="1" customWidth="1"/>
    <col min="3344" max="3344" width="22" style="400" bestFit="1" customWidth="1"/>
    <col min="3345" max="3345" width="14.5703125" style="400" bestFit="1" customWidth="1"/>
    <col min="3346" max="3346" width="11.7109375" style="400" bestFit="1" customWidth="1"/>
    <col min="3347" max="3348" width="12.140625" style="400" bestFit="1" customWidth="1"/>
    <col min="3349" max="3349" width="5.28515625" style="400" customWidth="1"/>
    <col min="3350" max="3350" width="14" style="400" bestFit="1" customWidth="1"/>
    <col min="3351" max="3352" width="13" style="400" bestFit="1" customWidth="1"/>
    <col min="3353" max="3353" width="12.140625" style="400" bestFit="1" customWidth="1"/>
    <col min="3354" max="3355" width="11" style="400" bestFit="1" customWidth="1"/>
    <col min="3356" max="3356" width="7.5703125" style="400" bestFit="1" customWidth="1"/>
    <col min="3357" max="3584" width="9.140625" style="400"/>
    <col min="3585" max="3585" width="4.85546875" style="400" customWidth="1"/>
    <col min="3586" max="3586" width="1.42578125" style="400" customWidth="1"/>
    <col min="3587" max="3587" width="7.85546875" style="400" customWidth="1"/>
    <col min="3588" max="3588" width="1.5703125" style="400" customWidth="1"/>
    <col min="3589" max="3589" width="8.140625" style="400" customWidth="1"/>
    <col min="3590" max="3590" width="5.42578125" style="400" customWidth="1"/>
    <col min="3591" max="3591" width="10.28515625" style="400" customWidth="1"/>
    <col min="3592" max="3592" width="4.5703125" style="400" bestFit="1" customWidth="1"/>
    <col min="3593" max="3593" width="18.5703125" style="400" customWidth="1"/>
    <col min="3594" max="3594" width="16.7109375" style="400" customWidth="1"/>
    <col min="3595" max="3595" width="16" style="400" customWidth="1"/>
    <col min="3596" max="3596" width="14.7109375" style="400" customWidth="1"/>
    <col min="3597" max="3597" width="16" style="400" customWidth="1"/>
    <col min="3598" max="3598" width="3.42578125" style="400" customWidth="1"/>
    <col min="3599" max="3599" width="20.85546875" style="400" bestFit="1" customWidth="1"/>
    <col min="3600" max="3600" width="22" style="400" bestFit="1" customWidth="1"/>
    <col min="3601" max="3601" width="14.5703125" style="400" bestFit="1" customWidth="1"/>
    <col min="3602" max="3602" width="11.7109375" style="400" bestFit="1" customWidth="1"/>
    <col min="3603" max="3604" width="12.140625" style="400" bestFit="1" customWidth="1"/>
    <col min="3605" max="3605" width="5.28515625" style="400" customWidth="1"/>
    <col min="3606" max="3606" width="14" style="400" bestFit="1" customWidth="1"/>
    <col min="3607" max="3608" width="13" style="400" bestFit="1" customWidth="1"/>
    <col min="3609" max="3609" width="12.140625" style="400" bestFit="1" customWidth="1"/>
    <col min="3610" max="3611" width="11" style="400" bestFit="1" customWidth="1"/>
    <col min="3612" max="3612" width="7.5703125" style="400" bestFit="1" customWidth="1"/>
    <col min="3613" max="3840" width="9.140625" style="400"/>
    <col min="3841" max="3841" width="4.85546875" style="400" customWidth="1"/>
    <col min="3842" max="3842" width="1.42578125" style="400" customWidth="1"/>
    <col min="3843" max="3843" width="7.85546875" style="400" customWidth="1"/>
    <col min="3844" max="3844" width="1.5703125" style="400" customWidth="1"/>
    <col min="3845" max="3845" width="8.140625" style="400" customWidth="1"/>
    <col min="3846" max="3846" width="5.42578125" style="400" customWidth="1"/>
    <col min="3847" max="3847" width="10.28515625" style="400" customWidth="1"/>
    <col min="3848" max="3848" width="4.5703125" style="400" bestFit="1" customWidth="1"/>
    <col min="3849" max="3849" width="18.5703125" style="400" customWidth="1"/>
    <col min="3850" max="3850" width="16.7109375" style="400" customWidth="1"/>
    <col min="3851" max="3851" width="16" style="400" customWidth="1"/>
    <col min="3852" max="3852" width="14.7109375" style="400" customWidth="1"/>
    <col min="3853" max="3853" width="16" style="400" customWidth="1"/>
    <col min="3854" max="3854" width="3.42578125" style="400" customWidth="1"/>
    <col min="3855" max="3855" width="20.85546875" style="400" bestFit="1" customWidth="1"/>
    <col min="3856" max="3856" width="22" style="400" bestFit="1" customWidth="1"/>
    <col min="3857" max="3857" width="14.5703125" style="400" bestFit="1" customWidth="1"/>
    <col min="3858" max="3858" width="11.7109375" style="400" bestFit="1" customWidth="1"/>
    <col min="3859" max="3860" width="12.140625" style="400" bestFit="1" customWidth="1"/>
    <col min="3861" max="3861" width="5.28515625" style="400" customWidth="1"/>
    <col min="3862" max="3862" width="14" style="400" bestFit="1" customWidth="1"/>
    <col min="3863" max="3864" width="13" style="400" bestFit="1" customWidth="1"/>
    <col min="3865" max="3865" width="12.140625" style="400" bestFit="1" customWidth="1"/>
    <col min="3866" max="3867" width="11" style="400" bestFit="1" customWidth="1"/>
    <col min="3868" max="3868" width="7.5703125" style="400" bestFit="1" customWidth="1"/>
    <col min="3869" max="4096" width="9.140625" style="400"/>
    <col min="4097" max="4097" width="4.85546875" style="400" customWidth="1"/>
    <col min="4098" max="4098" width="1.42578125" style="400" customWidth="1"/>
    <col min="4099" max="4099" width="7.85546875" style="400" customWidth="1"/>
    <col min="4100" max="4100" width="1.5703125" style="400" customWidth="1"/>
    <col min="4101" max="4101" width="8.140625" style="400" customWidth="1"/>
    <col min="4102" max="4102" width="5.42578125" style="400" customWidth="1"/>
    <col min="4103" max="4103" width="10.28515625" style="400" customWidth="1"/>
    <col min="4104" max="4104" width="4.5703125" style="400" bestFit="1" customWidth="1"/>
    <col min="4105" max="4105" width="18.5703125" style="400" customWidth="1"/>
    <col min="4106" max="4106" width="16.7109375" style="400" customWidth="1"/>
    <col min="4107" max="4107" width="16" style="400" customWidth="1"/>
    <col min="4108" max="4108" width="14.7109375" style="400" customWidth="1"/>
    <col min="4109" max="4109" width="16" style="400" customWidth="1"/>
    <col min="4110" max="4110" width="3.42578125" style="400" customWidth="1"/>
    <col min="4111" max="4111" width="20.85546875" style="400" bestFit="1" customWidth="1"/>
    <col min="4112" max="4112" width="22" style="400" bestFit="1" customWidth="1"/>
    <col min="4113" max="4113" width="14.5703125" style="400" bestFit="1" customWidth="1"/>
    <col min="4114" max="4114" width="11.7109375" style="400" bestFit="1" customWidth="1"/>
    <col min="4115" max="4116" width="12.140625" style="400" bestFit="1" customWidth="1"/>
    <col min="4117" max="4117" width="5.28515625" style="400" customWidth="1"/>
    <col min="4118" max="4118" width="14" style="400" bestFit="1" customWidth="1"/>
    <col min="4119" max="4120" width="13" style="400" bestFit="1" customWidth="1"/>
    <col min="4121" max="4121" width="12.140625" style="400" bestFit="1" customWidth="1"/>
    <col min="4122" max="4123" width="11" style="400" bestFit="1" customWidth="1"/>
    <col min="4124" max="4124" width="7.5703125" style="400" bestFit="1" customWidth="1"/>
    <col min="4125" max="4352" width="9.140625" style="400"/>
    <col min="4353" max="4353" width="4.85546875" style="400" customWidth="1"/>
    <col min="4354" max="4354" width="1.42578125" style="400" customWidth="1"/>
    <col min="4355" max="4355" width="7.85546875" style="400" customWidth="1"/>
    <col min="4356" max="4356" width="1.5703125" style="400" customWidth="1"/>
    <col min="4357" max="4357" width="8.140625" style="400" customWidth="1"/>
    <col min="4358" max="4358" width="5.42578125" style="400" customWidth="1"/>
    <col min="4359" max="4359" width="10.28515625" style="400" customWidth="1"/>
    <col min="4360" max="4360" width="4.5703125" style="400" bestFit="1" customWidth="1"/>
    <col min="4361" max="4361" width="18.5703125" style="400" customWidth="1"/>
    <col min="4362" max="4362" width="16.7109375" style="400" customWidth="1"/>
    <col min="4363" max="4363" width="16" style="400" customWidth="1"/>
    <col min="4364" max="4364" width="14.7109375" style="400" customWidth="1"/>
    <col min="4365" max="4365" width="16" style="400" customWidth="1"/>
    <col min="4366" max="4366" width="3.42578125" style="400" customWidth="1"/>
    <col min="4367" max="4367" width="20.85546875" style="400" bestFit="1" customWidth="1"/>
    <col min="4368" max="4368" width="22" style="400" bestFit="1" customWidth="1"/>
    <col min="4369" max="4369" width="14.5703125" style="400" bestFit="1" customWidth="1"/>
    <col min="4370" max="4370" width="11.7109375" style="400" bestFit="1" customWidth="1"/>
    <col min="4371" max="4372" width="12.140625" style="400" bestFit="1" customWidth="1"/>
    <col min="4373" max="4373" width="5.28515625" style="400" customWidth="1"/>
    <col min="4374" max="4374" width="14" style="400" bestFit="1" customWidth="1"/>
    <col min="4375" max="4376" width="13" style="400" bestFit="1" customWidth="1"/>
    <col min="4377" max="4377" width="12.140625" style="400" bestFit="1" customWidth="1"/>
    <col min="4378" max="4379" width="11" style="400" bestFit="1" customWidth="1"/>
    <col min="4380" max="4380" width="7.5703125" style="400" bestFit="1" customWidth="1"/>
    <col min="4381" max="4608" width="9.140625" style="400"/>
    <col min="4609" max="4609" width="4.85546875" style="400" customWidth="1"/>
    <col min="4610" max="4610" width="1.42578125" style="400" customWidth="1"/>
    <col min="4611" max="4611" width="7.85546875" style="400" customWidth="1"/>
    <col min="4612" max="4612" width="1.5703125" style="400" customWidth="1"/>
    <col min="4613" max="4613" width="8.140625" style="400" customWidth="1"/>
    <col min="4614" max="4614" width="5.42578125" style="400" customWidth="1"/>
    <col min="4615" max="4615" width="10.28515625" style="400" customWidth="1"/>
    <col min="4616" max="4616" width="4.5703125" style="400" bestFit="1" customWidth="1"/>
    <col min="4617" max="4617" width="18.5703125" style="400" customWidth="1"/>
    <col min="4618" max="4618" width="16.7109375" style="400" customWidth="1"/>
    <col min="4619" max="4619" width="16" style="400" customWidth="1"/>
    <col min="4620" max="4620" width="14.7109375" style="400" customWidth="1"/>
    <col min="4621" max="4621" width="16" style="400" customWidth="1"/>
    <col min="4622" max="4622" width="3.42578125" style="400" customWidth="1"/>
    <col min="4623" max="4623" width="20.85546875" style="400" bestFit="1" customWidth="1"/>
    <col min="4624" max="4624" width="22" style="400" bestFit="1" customWidth="1"/>
    <col min="4625" max="4625" width="14.5703125" style="400" bestFit="1" customWidth="1"/>
    <col min="4626" max="4626" width="11.7109375" style="400" bestFit="1" customWidth="1"/>
    <col min="4627" max="4628" width="12.140625" style="400" bestFit="1" customWidth="1"/>
    <col min="4629" max="4629" width="5.28515625" style="400" customWidth="1"/>
    <col min="4630" max="4630" width="14" style="400" bestFit="1" customWidth="1"/>
    <col min="4631" max="4632" width="13" style="400" bestFit="1" customWidth="1"/>
    <col min="4633" max="4633" width="12.140625" style="400" bestFit="1" customWidth="1"/>
    <col min="4634" max="4635" width="11" style="400" bestFit="1" customWidth="1"/>
    <col min="4636" max="4636" width="7.5703125" style="400" bestFit="1" customWidth="1"/>
    <col min="4637" max="4864" width="9.140625" style="400"/>
    <col min="4865" max="4865" width="4.85546875" style="400" customWidth="1"/>
    <col min="4866" max="4866" width="1.42578125" style="400" customWidth="1"/>
    <col min="4867" max="4867" width="7.85546875" style="400" customWidth="1"/>
    <col min="4868" max="4868" width="1.5703125" style="400" customWidth="1"/>
    <col min="4869" max="4869" width="8.140625" style="400" customWidth="1"/>
    <col min="4870" max="4870" width="5.42578125" style="400" customWidth="1"/>
    <col min="4871" max="4871" width="10.28515625" style="400" customWidth="1"/>
    <col min="4872" max="4872" width="4.5703125" style="400" bestFit="1" customWidth="1"/>
    <col min="4873" max="4873" width="18.5703125" style="400" customWidth="1"/>
    <col min="4874" max="4874" width="16.7109375" style="400" customWidth="1"/>
    <col min="4875" max="4875" width="16" style="400" customWidth="1"/>
    <col min="4876" max="4876" width="14.7109375" style="400" customWidth="1"/>
    <col min="4877" max="4877" width="16" style="400" customWidth="1"/>
    <col min="4878" max="4878" width="3.42578125" style="400" customWidth="1"/>
    <col min="4879" max="4879" width="20.85546875" style="400" bestFit="1" customWidth="1"/>
    <col min="4880" max="4880" width="22" style="400" bestFit="1" customWidth="1"/>
    <col min="4881" max="4881" width="14.5703125" style="400" bestFit="1" customWidth="1"/>
    <col min="4882" max="4882" width="11.7109375" style="400" bestFit="1" customWidth="1"/>
    <col min="4883" max="4884" width="12.140625" style="400" bestFit="1" customWidth="1"/>
    <col min="4885" max="4885" width="5.28515625" style="400" customWidth="1"/>
    <col min="4886" max="4886" width="14" style="400" bestFit="1" customWidth="1"/>
    <col min="4887" max="4888" width="13" style="400" bestFit="1" customWidth="1"/>
    <col min="4889" max="4889" width="12.140625" style="400" bestFit="1" customWidth="1"/>
    <col min="4890" max="4891" width="11" style="400" bestFit="1" customWidth="1"/>
    <col min="4892" max="4892" width="7.5703125" style="400" bestFit="1" customWidth="1"/>
    <col min="4893" max="5120" width="9.140625" style="400"/>
    <col min="5121" max="5121" width="4.85546875" style="400" customWidth="1"/>
    <col min="5122" max="5122" width="1.42578125" style="400" customWidth="1"/>
    <col min="5123" max="5123" width="7.85546875" style="400" customWidth="1"/>
    <col min="5124" max="5124" width="1.5703125" style="400" customWidth="1"/>
    <col min="5125" max="5125" width="8.140625" style="400" customWidth="1"/>
    <col min="5126" max="5126" width="5.42578125" style="400" customWidth="1"/>
    <col min="5127" max="5127" width="10.28515625" style="400" customWidth="1"/>
    <col min="5128" max="5128" width="4.5703125" style="400" bestFit="1" customWidth="1"/>
    <col min="5129" max="5129" width="18.5703125" style="400" customWidth="1"/>
    <col min="5130" max="5130" width="16.7109375" style="400" customWidth="1"/>
    <col min="5131" max="5131" width="16" style="400" customWidth="1"/>
    <col min="5132" max="5132" width="14.7109375" style="400" customWidth="1"/>
    <col min="5133" max="5133" width="16" style="400" customWidth="1"/>
    <col min="5134" max="5134" width="3.42578125" style="400" customWidth="1"/>
    <col min="5135" max="5135" width="20.85546875" style="400" bestFit="1" customWidth="1"/>
    <col min="5136" max="5136" width="22" style="400" bestFit="1" customWidth="1"/>
    <col min="5137" max="5137" width="14.5703125" style="400" bestFit="1" customWidth="1"/>
    <col min="5138" max="5138" width="11.7109375" style="400" bestFit="1" customWidth="1"/>
    <col min="5139" max="5140" width="12.140625" style="400" bestFit="1" customWidth="1"/>
    <col min="5141" max="5141" width="5.28515625" style="400" customWidth="1"/>
    <col min="5142" max="5142" width="14" style="400" bestFit="1" customWidth="1"/>
    <col min="5143" max="5144" width="13" style="400" bestFit="1" customWidth="1"/>
    <col min="5145" max="5145" width="12.140625" style="400" bestFit="1" customWidth="1"/>
    <col min="5146" max="5147" width="11" style="400" bestFit="1" customWidth="1"/>
    <col min="5148" max="5148" width="7.5703125" style="400" bestFit="1" customWidth="1"/>
    <col min="5149" max="5376" width="9.140625" style="400"/>
    <col min="5377" max="5377" width="4.85546875" style="400" customWidth="1"/>
    <col min="5378" max="5378" width="1.42578125" style="400" customWidth="1"/>
    <col min="5379" max="5379" width="7.85546875" style="400" customWidth="1"/>
    <col min="5380" max="5380" width="1.5703125" style="400" customWidth="1"/>
    <col min="5381" max="5381" width="8.140625" style="400" customWidth="1"/>
    <col min="5382" max="5382" width="5.42578125" style="400" customWidth="1"/>
    <col min="5383" max="5383" width="10.28515625" style="400" customWidth="1"/>
    <col min="5384" max="5384" width="4.5703125" style="400" bestFit="1" customWidth="1"/>
    <col min="5385" max="5385" width="18.5703125" style="400" customWidth="1"/>
    <col min="5386" max="5386" width="16.7109375" style="400" customWidth="1"/>
    <col min="5387" max="5387" width="16" style="400" customWidth="1"/>
    <col min="5388" max="5388" width="14.7109375" style="400" customWidth="1"/>
    <col min="5389" max="5389" width="16" style="400" customWidth="1"/>
    <col min="5390" max="5390" width="3.42578125" style="400" customWidth="1"/>
    <col min="5391" max="5391" width="20.85546875" style="400" bestFit="1" customWidth="1"/>
    <col min="5392" max="5392" width="22" style="400" bestFit="1" customWidth="1"/>
    <col min="5393" max="5393" width="14.5703125" style="400" bestFit="1" customWidth="1"/>
    <col min="5394" max="5394" width="11.7109375" style="400" bestFit="1" customWidth="1"/>
    <col min="5395" max="5396" width="12.140625" style="400" bestFit="1" customWidth="1"/>
    <col min="5397" max="5397" width="5.28515625" style="400" customWidth="1"/>
    <col min="5398" max="5398" width="14" style="400" bestFit="1" customWidth="1"/>
    <col min="5399" max="5400" width="13" style="400" bestFit="1" customWidth="1"/>
    <col min="5401" max="5401" width="12.140625" style="400" bestFit="1" customWidth="1"/>
    <col min="5402" max="5403" width="11" style="400" bestFit="1" customWidth="1"/>
    <col min="5404" max="5404" width="7.5703125" style="400" bestFit="1" customWidth="1"/>
    <col min="5405" max="5632" width="9.140625" style="400"/>
    <col min="5633" max="5633" width="4.85546875" style="400" customWidth="1"/>
    <col min="5634" max="5634" width="1.42578125" style="400" customWidth="1"/>
    <col min="5635" max="5635" width="7.85546875" style="400" customWidth="1"/>
    <col min="5636" max="5636" width="1.5703125" style="400" customWidth="1"/>
    <col min="5637" max="5637" width="8.140625" style="400" customWidth="1"/>
    <col min="5638" max="5638" width="5.42578125" style="400" customWidth="1"/>
    <col min="5639" max="5639" width="10.28515625" style="400" customWidth="1"/>
    <col min="5640" max="5640" width="4.5703125" style="400" bestFit="1" customWidth="1"/>
    <col min="5641" max="5641" width="18.5703125" style="400" customWidth="1"/>
    <col min="5642" max="5642" width="16.7109375" style="400" customWidth="1"/>
    <col min="5643" max="5643" width="16" style="400" customWidth="1"/>
    <col min="5644" max="5644" width="14.7109375" style="400" customWidth="1"/>
    <col min="5645" max="5645" width="16" style="400" customWidth="1"/>
    <col min="5646" max="5646" width="3.42578125" style="400" customWidth="1"/>
    <col min="5647" max="5647" width="20.85546875" style="400" bestFit="1" customWidth="1"/>
    <col min="5648" max="5648" width="22" style="400" bestFit="1" customWidth="1"/>
    <col min="5649" max="5649" width="14.5703125" style="400" bestFit="1" customWidth="1"/>
    <col min="5650" max="5650" width="11.7109375" style="400" bestFit="1" customWidth="1"/>
    <col min="5651" max="5652" width="12.140625" style="400" bestFit="1" customWidth="1"/>
    <col min="5653" max="5653" width="5.28515625" style="400" customWidth="1"/>
    <col min="5654" max="5654" width="14" style="400" bestFit="1" customWidth="1"/>
    <col min="5655" max="5656" width="13" style="400" bestFit="1" customWidth="1"/>
    <col min="5657" max="5657" width="12.140625" style="400" bestFit="1" customWidth="1"/>
    <col min="5658" max="5659" width="11" style="400" bestFit="1" customWidth="1"/>
    <col min="5660" max="5660" width="7.5703125" style="400" bestFit="1" customWidth="1"/>
    <col min="5661" max="5888" width="9.140625" style="400"/>
    <col min="5889" max="5889" width="4.85546875" style="400" customWidth="1"/>
    <col min="5890" max="5890" width="1.42578125" style="400" customWidth="1"/>
    <col min="5891" max="5891" width="7.85546875" style="400" customWidth="1"/>
    <col min="5892" max="5892" width="1.5703125" style="400" customWidth="1"/>
    <col min="5893" max="5893" width="8.140625" style="400" customWidth="1"/>
    <col min="5894" max="5894" width="5.42578125" style="400" customWidth="1"/>
    <col min="5895" max="5895" width="10.28515625" style="400" customWidth="1"/>
    <col min="5896" max="5896" width="4.5703125" style="400" bestFit="1" customWidth="1"/>
    <col min="5897" max="5897" width="18.5703125" style="400" customWidth="1"/>
    <col min="5898" max="5898" width="16.7109375" style="400" customWidth="1"/>
    <col min="5899" max="5899" width="16" style="400" customWidth="1"/>
    <col min="5900" max="5900" width="14.7109375" style="400" customWidth="1"/>
    <col min="5901" max="5901" width="16" style="400" customWidth="1"/>
    <col min="5902" max="5902" width="3.42578125" style="400" customWidth="1"/>
    <col min="5903" max="5903" width="20.85546875" style="400" bestFit="1" customWidth="1"/>
    <col min="5904" max="5904" width="22" style="400" bestFit="1" customWidth="1"/>
    <col min="5905" max="5905" width="14.5703125" style="400" bestFit="1" customWidth="1"/>
    <col min="5906" max="5906" width="11.7109375" style="400" bestFit="1" customWidth="1"/>
    <col min="5907" max="5908" width="12.140625" style="400" bestFit="1" customWidth="1"/>
    <col min="5909" max="5909" width="5.28515625" style="400" customWidth="1"/>
    <col min="5910" max="5910" width="14" style="400" bestFit="1" customWidth="1"/>
    <col min="5911" max="5912" width="13" style="400" bestFit="1" customWidth="1"/>
    <col min="5913" max="5913" width="12.140625" style="400" bestFit="1" customWidth="1"/>
    <col min="5914" max="5915" width="11" style="400" bestFit="1" customWidth="1"/>
    <col min="5916" max="5916" width="7.5703125" style="400" bestFit="1" customWidth="1"/>
    <col min="5917" max="6144" width="9.140625" style="400"/>
    <col min="6145" max="6145" width="4.85546875" style="400" customWidth="1"/>
    <col min="6146" max="6146" width="1.42578125" style="400" customWidth="1"/>
    <col min="6147" max="6147" width="7.85546875" style="400" customWidth="1"/>
    <col min="6148" max="6148" width="1.5703125" style="400" customWidth="1"/>
    <col min="6149" max="6149" width="8.140625" style="400" customWidth="1"/>
    <col min="6150" max="6150" width="5.42578125" style="400" customWidth="1"/>
    <col min="6151" max="6151" width="10.28515625" style="400" customWidth="1"/>
    <col min="6152" max="6152" width="4.5703125" style="400" bestFit="1" customWidth="1"/>
    <col min="6153" max="6153" width="18.5703125" style="400" customWidth="1"/>
    <col min="6154" max="6154" width="16.7109375" style="400" customWidth="1"/>
    <col min="6155" max="6155" width="16" style="400" customWidth="1"/>
    <col min="6156" max="6156" width="14.7109375" style="400" customWidth="1"/>
    <col min="6157" max="6157" width="16" style="400" customWidth="1"/>
    <col min="6158" max="6158" width="3.42578125" style="400" customWidth="1"/>
    <col min="6159" max="6159" width="20.85546875" style="400" bestFit="1" customWidth="1"/>
    <col min="6160" max="6160" width="22" style="400" bestFit="1" customWidth="1"/>
    <col min="6161" max="6161" width="14.5703125" style="400" bestFit="1" customWidth="1"/>
    <col min="6162" max="6162" width="11.7109375" style="400" bestFit="1" customWidth="1"/>
    <col min="6163" max="6164" width="12.140625" style="400" bestFit="1" customWidth="1"/>
    <col min="6165" max="6165" width="5.28515625" style="400" customWidth="1"/>
    <col min="6166" max="6166" width="14" style="400" bestFit="1" customWidth="1"/>
    <col min="6167" max="6168" width="13" style="400" bestFit="1" customWidth="1"/>
    <col min="6169" max="6169" width="12.140625" style="400" bestFit="1" customWidth="1"/>
    <col min="6170" max="6171" width="11" style="400" bestFit="1" customWidth="1"/>
    <col min="6172" max="6172" width="7.5703125" style="400" bestFit="1" customWidth="1"/>
    <col min="6173" max="6400" width="9.140625" style="400"/>
    <col min="6401" max="6401" width="4.85546875" style="400" customWidth="1"/>
    <col min="6402" max="6402" width="1.42578125" style="400" customWidth="1"/>
    <col min="6403" max="6403" width="7.85546875" style="400" customWidth="1"/>
    <col min="6404" max="6404" width="1.5703125" style="400" customWidth="1"/>
    <col min="6405" max="6405" width="8.140625" style="400" customWidth="1"/>
    <col min="6406" max="6406" width="5.42578125" style="400" customWidth="1"/>
    <col min="6407" max="6407" width="10.28515625" style="400" customWidth="1"/>
    <col min="6408" max="6408" width="4.5703125" style="400" bestFit="1" customWidth="1"/>
    <col min="6409" max="6409" width="18.5703125" style="400" customWidth="1"/>
    <col min="6410" max="6410" width="16.7109375" style="400" customWidth="1"/>
    <col min="6411" max="6411" width="16" style="400" customWidth="1"/>
    <col min="6412" max="6412" width="14.7109375" style="400" customWidth="1"/>
    <col min="6413" max="6413" width="16" style="400" customWidth="1"/>
    <col min="6414" max="6414" width="3.42578125" style="400" customWidth="1"/>
    <col min="6415" max="6415" width="20.85546875" style="400" bestFit="1" customWidth="1"/>
    <col min="6416" max="6416" width="22" style="400" bestFit="1" customWidth="1"/>
    <col min="6417" max="6417" width="14.5703125" style="400" bestFit="1" customWidth="1"/>
    <col min="6418" max="6418" width="11.7109375" style="400" bestFit="1" customWidth="1"/>
    <col min="6419" max="6420" width="12.140625" style="400" bestFit="1" customWidth="1"/>
    <col min="6421" max="6421" width="5.28515625" style="400" customWidth="1"/>
    <col min="6422" max="6422" width="14" style="400" bestFit="1" customWidth="1"/>
    <col min="6423" max="6424" width="13" style="400" bestFit="1" customWidth="1"/>
    <col min="6425" max="6425" width="12.140625" style="400" bestFit="1" customWidth="1"/>
    <col min="6426" max="6427" width="11" style="400" bestFit="1" customWidth="1"/>
    <col min="6428" max="6428" width="7.5703125" style="400" bestFit="1" customWidth="1"/>
    <col min="6429" max="6656" width="9.140625" style="400"/>
    <col min="6657" max="6657" width="4.85546875" style="400" customWidth="1"/>
    <col min="6658" max="6658" width="1.42578125" style="400" customWidth="1"/>
    <col min="6659" max="6659" width="7.85546875" style="400" customWidth="1"/>
    <col min="6660" max="6660" width="1.5703125" style="400" customWidth="1"/>
    <col min="6661" max="6661" width="8.140625" style="400" customWidth="1"/>
    <col min="6662" max="6662" width="5.42578125" style="400" customWidth="1"/>
    <col min="6663" max="6663" width="10.28515625" style="400" customWidth="1"/>
    <col min="6664" max="6664" width="4.5703125" style="400" bestFit="1" customWidth="1"/>
    <col min="6665" max="6665" width="18.5703125" style="400" customWidth="1"/>
    <col min="6666" max="6666" width="16.7109375" style="400" customWidth="1"/>
    <col min="6667" max="6667" width="16" style="400" customWidth="1"/>
    <col min="6668" max="6668" width="14.7109375" style="400" customWidth="1"/>
    <col min="6669" max="6669" width="16" style="400" customWidth="1"/>
    <col min="6670" max="6670" width="3.42578125" style="400" customWidth="1"/>
    <col min="6671" max="6671" width="20.85546875" style="400" bestFit="1" customWidth="1"/>
    <col min="6672" max="6672" width="22" style="400" bestFit="1" customWidth="1"/>
    <col min="6673" max="6673" width="14.5703125" style="400" bestFit="1" customWidth="1"/>
    <col min="6674" max="6674" width="11.7109375" style="400" bestFit="1" customWidth="1"/>
    <col min="6675" max="6676" width="12.140625" style="400" bestFit="1" customWidth="1"/>
    <col min="6677" max="6677" width="5.28515625" style="400" customWidth="1"/>
    <col min="6678" max="6678" width="14" style="400" bestFit="1" customWidth="1"/>
    <col min="6679" max="6680" width="13" style="400" bestFit="1" customWidth="1"/>
    <col min="6681" max="6681" width="12.140625" style="400" bestFit="1" customWidth="1"/>
    <col min="6682" max="6683" width="11" style="400" bestFit="1" customWidth="1"/>
    <col min="6684" max="6684" width="7.5703125" style="400" bestFit="1" customWidth="1"/>
    <col min="6685" max="6912" width="9.140625" style="400"/>
    <col min="6913" max="6913" width="4.85546875" style="400" customWidth="1"/>
    <col min="6914" max="6914" width="1.42578125" style="400" customWidth="1"/>
    <col min="6915" max="6915" width="7.85546875" style="400" customWidth="1"/>
    <col min="6916" max="6916" width="1.5703125" style="400" customWidth="1"/>
    <col min="6917" max="6917" width="8.140625" style="400" customWidth="1"/>
    <col min="6918" max="6918" width="5.42578125" style="400" customWidth="1"/>
    <col min="6919" max="6919" width="10.28515625" style="400" customWidth="1"/>
    <col min="6920" max="6920" width="4.5703125" style="400" bestFit="1" customWidth="1"/>
    <col min="6921" max="6921" width="18.5703125" style="400" customWidth="1"/>
    <col min="6922" max="6922" width="16.7109375" style="400" customWidth="1"/>
    <col min="6923" max="6923" width="16" style="400" customWidth="1"/>
    <col min="6924" max="6924" width="14.7109375" style="400" customWidth="1"/>
    <col min="6925" max="6925" width="16" style="400" customWidth="1"/>
    <col min="6926" max="6926" width="3.42578125" style="400" customWidth="1"/>
    <col min="6927" max="6927" width="20.85546875" style="400" bestFit="1" customWidth="1"/>
    <col min="6928" max="6928" width="22" style="400" bestFit="1" customWidth="1"/>
    <col min="6929" max="6929" width="14.5703125" style="400" bestFit="1" customWidth="1"/>
    <col min="6930" max="6930" width="11.7109375" style="400" bestFit="1" customWidth="1"/>
    <col min="6931" max="6932" width="12.140625" style="400" bestFit="1" customWidth="1"/>
    <col min="6933" max="6933" width="5.28515625" style="400" customWidth="1"/>
    <col min="6934" max="6934" width="14" style="400" bestFit="1" customWidth="1"/>
    <col min="6935" max="6936" width="13" style="400" bestFit="1" customWidth="1"/>
    <col min="6937" max="6937" width="12.140625" style="400" bestFit="1" customWidth="1"/>
    <col min="6938" max="6939" width="11" style="400" bestFit="1" customWidth="1"/>
    <col min="6940" max="6940" width="7.5703125" style="400" bestFit="1" customWidth="1"/>
    <col min="6941" max="7168" width="9.140625" style="400"/>
    <col min="7169" max="7169" width="4.85546875" style="400" customWidth="1"/>
    <col min="7170" max="7170" width="1.42578125" style="400" customWidth="1"/>
    <col min="7171" max="7171" width="7.85546875" style="400" customWidth="1"/>
    <col min="7172" max="7172" width="1.5703125" style="400" customWidth="1"/>
    <col min="7173" max="7173" width="8.140625" style="400" customWidth="1"/>
    <col min="7174" max="7174" width="5.42578125" style="400" customWidth="1"/>
    <col min="7175" max="7175" width="10.28515625" style="400" customWidth="1"/>
    <col min="7176" max="7176" width="4.5703125" style="400" bestFit="1" customWidth="1"/>
    <col min="7177" max="7177" width="18.5703125" style="400" customWidth="1"/>
    <col min="7178" max="7178" width="16.7109375" style="400" customWidth="1"/>
    <col min="7179" max="7179" width="16" style="400" customWidth="1"/>
    <col min="7180" max="7180" width="14.7109375" style="400" customWidth="1"/>
    <col min="7181" max="7181" width="16" style="400" customWidth="1"/>
    <col min="7182" max="7182" width="3.42578125" style="400" customWidth="1"/>
    <col min="7183" max="7183" width="20.85546875" style="400" bestFit="1" customWidth="1"/>
    <col min="7184" max="7184" width="22" style="400" bestFit="1" customWidth="1"/>
    <col min="7185" max="7185" width="14.5703125" style="400" bestFit="1" customWidth="1"/>
    <col min="7186" max="7186" width="11.7109375" style="400" bestFit="1" customWidth="1"/>
    <col min="7187" max="7188" width="12.140625" style="400" bestFit="1" customWidth="1"/>
    <col min="7189" max="7189" width="5.28515625" style="400" customWidth="1"/>
    <col min="7190" max="7190" width="14" style="400" bestFit="1" customWidth="1"/>
    <col min="7191" max="7192" width="13" style="400" bestFit="1" customWidth="1"/>
    <col min="7193" max="7193" width="12.140625" style="400" bestFit="1" customWidth="1"/>
    <col min="7194" max="7195" width="11" style="400" bestFit="1" customWidth="1"/>
    <col min="7196" max="7196" width="7.5703125" style="400" bestFit="1" customWidth="1"/>
    <col min="7197" max="7424" width="9.140625" style="400"/>
    <col min="7425" max="7425" width="4.85546875" style="400" customWidth="1"/>
    <col min="7426" max="7426" width="1.42578125" style="400" customWidth="1"/>
    <col min="7427" max="7427" width="7.85546875" style="400" customWidth="1"/>
    <col min="7428" max="7428" width="1.5703125" style="400" customWidth="1"/>
    <col min="7429" max="7429" width="8.140625" style="400" customWidth="1"/>
    <col min="7430" max="7430" width="5.42578125" style="400" customWidth="1"/>
    <col min="7431" max="7431" width="10.28515625" style="400" customWidth="1"/>
    <col min="7432" max="7432" width="4.5703125" style="400" bestFit="1" customWidth="1"/>
    <col min="7433" max="7433" width="18.5703125" style="400" customWidth="1"/>
    <col min="7434" max="7434" width="16.7109375" style="400" customWidth="1"/>
    <col min="7435" max="7435" width="16" style="400" customWidth="1"/>
    <col min="7436" max="7436" width="14.7109375" style="400" customWidth="1"/>
    <col min="7437" max="7437" width="16" style="400" customWidth="1"/>
    <col min="7438" max="7438" width="3.42578125" style="400" customWidth="1"/>
    <col min="7439" max="7439" width="20.85546875" style="400" bestFit="1" customWidth="1"/>
    <col min="7440" max="7440" width="22" style="400" bestFit="1" customWidth="1"/>
    <col min="7441" max="7441" width="14.5703125" style="400" bestFit="1" customWidth="1"/>
    <col min="7442" max="7442" width="11.7109375" style="400" bestFit="1" customWidth="1"/>
    <col min="7443" max="7444" width="12.140625" style="400" bestFit="1" customWidth="1"/>
    <col min="7445" max="7445" width="5.28515625" style="400" customWidth="1"/>
    <col min="7446" max="7446" width="14" style="400" bestFit="1" customWidth="1"/>
    <col min="7447" max="7448" width="13" style="400" bestFit="1" customWidth="1"/>
    <col min="7449" max="7449" width="12.140625" style="400" bestFit="1" customWidth="1"/>
    <col min="7450" max="7451" width="11" style="400" bestFit="1" customWidth="1"/>
    <col min="7452" max="7452" width="7.5703125" style="400" bestFit="1" customWidth="1"/>
    <col min="7453" max="7680" width="9.140625" style="400"/>
    <col min="7681" max="7681" width="4.85546875" style="400" customWidth="1"/>
    <col min="7682" max="7682" width="1.42578125" style="400" customWidth="1"/>
    <col min="7683" max="7683" width="7.85546875" style="400" customWidth="1"/>
    <col min="7684" max="7684" width="1.5703125" style="400" customWidth="1"/>
    <col min="7685" max="7685" width="8.140625" style="400" customWidth="1"/>
    <col min="7686" max="7686" width="5.42578125" style="400" customWidth="1"/>
    <col min="7687" max="7687" width="10.28515625" style="400" customWidth="1"/>
    <col min="7688" max="7688" width="4.5703125" style="400" bestFit="1" customWidth="1"/>
    <col min="7689" max="7689" width="18.5703125" style="400" customWidth="1"/>
    <col min="7690" max="7690" width="16.7109375" style="400" customWidth="1"/>
    <col min="7691" max="7691" width="16" style="400" customWidth="1"/>
    <col min="7692" max="7692" width="14.7109375" style="400" customWidth="1"/>
    <col min="7693" max="7693" width="16" style="400" customWidth="1"/>
    <col min="7694" max="7694" width="3.42578125" style="400" customWidth="1"/>
    <col min="7695" max="7695" width="20.85546875" style="400" bestFit="1" customWidth="1"/>
    <col min="7696" max="7696" width="22" style="400" bestFit="1" customWidth="1"/>
    <col min="7697" max="7697" width="14.5703125" style="400" bestFit="1" customWidth="1"/>
    <col min="7698" max="7698" width="11.7109375" style="400" bestFit="1" customWidth="1"/>
    <col min="7699" max="7700" width="12.140625" style="400" bestFit="1" customWidth="1"/>
    <col min="7701" max="7701" width="5.28515625" style="400" customWidth="1"/>
    <col min="7702" max="7702" width="14" style="400" bestFit="1" customWidth="1"/>
    <col min="7703" max="7704" width="13" style="400" bestFit="1" customWidth="1"/>
    <col min="7705" max="7705" width="12.140625" style="400" bestFit="1" customWidth="1"/>
    <col min="7706" max="7707" width="11" style="400" bestFit="1" customWidth="1"/>
    <col min="7708" max="7708" width="7.5703125" style="400" bestFit="1" customWidth="1"/>
    <col min="7709" max="7936" width="9.140625" style="400"/>
    <col min="7937" max="7937" width="4.85546875" style="400" customWidth="1"/>
    <col min="7938" max="7938" width="1.42578125" style="400" customWidth="1"/>
    <col min="7939" max="7939" width="7.85546875" style="400" customWidth="1"/>
    <col min="7940" max="7940" width="1.5703125" style="400" customWidth="1"/>
    <col min="7941" max="7941" width="8.140625" style="400" customWidth="1"/>
    <col min="7942" max="7942" width="5.42578125" style="400" customWidth="1"/>
    <col min="7943" max="7943" width="10.28515625" style="400" customWidth="1"/>
    <col min="7944" max="7944" width="4.5703125" style="400" bestFit="1" customWidth="1"/>
    <col min="7945" max="7945" width="18.5703125" style="400" customWidth="1"/>
    <col min="7946" max="7946" width="16.7109375" style="400" customWidth="1"/>
    <col min="7947" max="7947" width="16" style="400" customWidth="1"/>
    <col min="7948" max="7948" width="14.7109375" style="400" customWidth="1"/>
    <col min="7949" max="7949" width="16" style="400" customWidth="1"/>
    <col min="7950" max="7950" width="3.42578125" style="400" customWidth="1"/>
    <col min="7951" max="7951" width="20.85546875" style="400" bestFit="1" customWidth="1"/>
    <col min="7952" max="7952" width="22" style="400" bestFit="1" customWidth="1"/>
    <col min="7953" max="7953" width="14.5703125" style="400" bestFit="1" customWidth="1"/>
    <col min="7954" max="7954" width="11.7109375" style="400" bestFit="1" customWidth="1"/>
    <col min="7955" max="7956" width="12.140625" style="400" bestFit="1" customWidth="1"/>
    <col min="7957" max="7957" width="5.28515625" style="400" customWidth="1"/>
    <col min="7958" max="7958" width="14" style="400" bestFit="1" customWidth="1"/>
    <col min="7959" max="7960" width="13" style="400" bestFit="1" customWidth="1"/>
    <col min="7961" max="7961" width="12.140625" style="400" bestFit="1" customWidth="1"/>
    <col min="7962" max="7963" width="11" style="400" bestFit="1" customWidth="1"/>
    <col min="7964" max="7964" width="7.5703125" style="400" bestFit="1" customWidth="1"/>
    <col min="7965" max="8192" width="9.140625" style="400"/>
    <col min="8193" max="8193" width="4.85546875" style="400" customWidth="1"/>
    <col min="8194" max="8194" width="1.42578125" style="400" customWidth="1"/>
    <col min="8195" max="8195" width="7.85546875" style="400" customWidth="1"/>
    <col min="8196" max="8196" width="1.5703125" style="400" customWidth="1"/>
    <col min="8197" max="8197" width="8.140625" style="400" customWidth="1"/>
    <col min="8198" max="8198" width="5.42578125" style="400" customWidth="1"/>
    <col min="8199" max="8199" width="10.28515625" style="400" customWidth="1"/>
    <col min="8200" max="8200" width="4.5703125" style="400" bestFit="1" customWidth="1"/>
    <col min="8201" max="8201" width="18.5703125" style="400" customWidth="1"/>
    <col min="8202" max="8202" width="16.7109375" style="400" customWidth="1"/>
    <col min="8203" max="8203" width="16" style="400" customWidth="1"/>
    <col min="8204" max="8204" width="14.7109375" style="400" customWidth="1"/>
    <col min="8205" max="8205" width="16" style="400" customWidth="1"/>
    <col min="8206" max="8206" width="3.42578125" style="400" customWidth="1"/>
    <col min="8207" max="8207" width="20.85546875" style="400" bestFit="1" customWidth="1"/>
    <col min="8208" max="8208" width="22" style="400" bestFit="1" customWidth="1"/>
    <col min="8209" max="8209" width="14.5703125" style="400" bestFit="1" customWidth="1"/>
    <col min="8210" max="8210" width="11.7109375" style="400" bestFit="1" customWidth="1"/>
    <col min="8211" max="8212" width="12.140625" style="400" bestFit="1" customWidth="1"/>
    <col min="8213" max="8213" width="5.28515625" style="400" customWidth="1"/>
    <col min="8214" max="8214" width="14" style="400" bestFit="1" customWidth="1"/>
    <col min="8215" max="8216" width="13" style="400" bestFit="1" customWidth="1"/>
    <col min="8217" max="8217" width="12.140625" style="400" bestFit="1" customWidth="1"/>
    <col min="8218" max="8219" width="11" style="400" bestFit="1" customWidth="1"/>
    <col min="8220" max="8220" width="7.5703125" style="400" bestFit="1" customWidth="1"/>
    <col min="8221" max="8448" width="9.140625" style="400"/>
    <col min="8449" max="8449" width="4.85546875" style="400" customWidth="1"/>
    <col min="8450" max="8450" width="1.42578125" style="400" customWidth="1"/>
    <col min="8451" max="8451" width="7.85546875" style="400" customWidth="1"/>
    <col min="8452" max="8452" width="1.5703125" style="400" customWidth="1"/>
    <col min="8453" max="8453" width="8.140625" style="400" customWidth="1"/>
    <col min="8454" max="8454" width="5.42578125" style="400" customWidth="1"/>
    <col min="8455" max="8455" width="10.28515625" style="400" customWidth="1"/>
    <col min="8456" max="8456" width="4.5703125" style="400" bestFit="1" customWidth="1"/>
    <col min="8457" max="8457" width="18.5703125" style="400" customWidth="1"/>
    <col min="8458" max="8458" width="16.7109375" style="400" customWidth="1"/>
    <col min="8459" max="8459" width="16" style="400" customWidth="1"/>
    <col min="8460" max="8460" width="14.7109375" style="400" customWidth="1"/>
    <col min="8461" max="8461" width="16" style="400" customWidth="1"/>
    <col min="8462" max="8462" width="3.42578125" style="400" customWidth="1"/>
    <col min="8463" max="8463" width="20.85546875" style="400" bestFit="1" customWidth="1"/>
    <col min="8464" max="8464" width="22" style="400" bestFit="1" customWidth="1"/>
    <col min="8465" max="8465" width="14.5703125" style="400" bestFit="1" customWidth="1"/>
    <col min="8466" max="8466" width="11.7109375" style="400" bestFit="1" customWidth="1"/>
    <col min="8467" max="8468" width="12.140625" style="400" bestFit="1" customWidth="1"/>
    <col min="8469" max="8469" width="5.28515625" style="400" customWidth="1"/>
    <col min="8470" max="8470" width="14" style="400" bestFit="1" customWidth="1"/>
    <col min="8471" max="8472" width="13" style="400" bestFit="1" customWidth="1"/>
    <col min="8473" max="8473" width="12.140625" style="400" bestFit="1" customWidth="1"/>
    <col min="8474" max="8475" width="11" style="400" bestFit="1" customWidth="1"/>
    <col min="8476" max="8476" width="7.5703125" style="400" bestFit="1" customWidth="1"/>
    <col min="8477" max="8704" width="9.140625" style="400"/>
    <col min="8705" max="8705" width="4.85546875" style="400" customWidth="1"/>
    <col min="8706" max="8706" width="1.42578125" style="400" customWidth="1"/>
    <col min="8707" max="8707" width="7.85546875" style="400" customWidth="1"/>
    <col min="8708" max="8708" width="1.5703125" style="400" customWidth="1"/>
    <col min="8709" max="8709" width="8.140625" style="400" customWidth="1"/>
    <col min="8710" max="8710" width="5.42578125" style="400" customWidth="1"/>
    <col min="8711" max="8711" width="10.28515625" style="400" customWidth="1"/>
    <col min="8712" max="8712" width="4.5703125" style="400" bestFit="1" customWidth="1"/>
    <col min="8713" max="8713" width="18.5703125" style="400" customWidth="1"/>
    <col min="8714" max="8714" width="16.7109375" style="400" customWidth="1"/>
    <col min="8715" max="8715" width="16" style="400" customWidth="1"/>
    <col min="8716" max="8716" width="14.7109375" style="400" customWidth="1"/>
    <col min="8717" max="8717" width="16" style="400" customWidth="1"/>
    <col min="8718" max="8718" width="3.42578125" style="400" customWidth="1"/>
    <col min="8719" max="8719" width="20.85546875" style="400" bestFit="1" customWidth="1"/>
    <col min="8720" max="8720" width="22" style="400" bestFit="1" customWidth="1"/>
    <col min="8721" max="8721" width="14.5703125" style="400" bestFit="1" customWidth="1"/>
    <col min="8722" max="8722" width="11.7109375" style="400" bestFit="1" customWidth="1"/>
    <col min="8723" max="8724" width="12.140625" style="400" bestFit="1" customWidth="1"/>
    <col min="8725" max="8725" width="5.28515625" style="400" customWidth="1"/>
    <col min="8726" max="8726" width="14" style="400" bestFit="1" customWidth="1"/>
    <col min="8727" max="8728" width="13" style="400" bestFit="1" customWidth="1"/>
    <col min="8729" max="8729" width="12.140625" style="400" bestFit="1" customWidth="1"/>
    <col min="8730" max="8731" width="11" style="400" bestFit="1" customWidth="1"/>
    <col min="8732" max="8732" width="7.5703125" style="400" bestFit="1" customWidth="1"/>
    <col min="8733" max="8960" width="9.140625" style="400"/>
    <col min="8961" max="8961" width="4.85546875" style="400" customWidth="1"/>
    <col min="8962" max="8962" width="1.42578125" style="400" customWidth="1"/>
    <col min="8963" max="8963" width="7.85546875" style="400" customWidth="1"/>
    <col min="8964" max="8964" width="1.5703125" style="400" customWidth="1"/>
    <col min="8965" max="8965" width="8.140625" style="400" customWidth="1"/>
    <col min="8966" max="8966" width="5.42578125" style="400" customWidth="1"/>
    <col min="8967" max="8967" width="10.28515625" style="400" customWidth="1"/>
    <col min="8968" max="8968" width="4.5703125" style="400" bestFit="1" customWidth="1"/>
    <col min="8969" max="8969" width="18.5703125" style="400" customWidth="1"/>
    <col min="8970" max="8970" width="16.7109375" style="400" customWidth="1"/>
    <col min="8971" max="8971" width="16" style="400" customWidth="1"/>
    <col min="8972" max="8972" width="14.7109375" style="400" customWidth="1"/>
    <col min="8973" max="8973" width="16" style="400" customWidth="1"/>
    <col min="8974" max="8974" width="3.42578125" style="400" customWidth="1"/>
    <col min="8975" max="8975" width="20.85546875" style="400" bestFit="1" customWidth="1"/>
    <col min="8976" max="8976" width="22" style="400" bestFit="1" customWidth="1"/>
    <col min="8977" max="8977" width="14.5703125" style="400" bestFit="1" customWidth="1"/>
    <col min="8978" max="8978" width="11.7109375" style="400" bestFit="1" customWidth="1"/>
    <col min="8979" max="8980" width="12.140625" style="400" bestFit="1" customWidth="1"/>
    <col min="8981" max="8981" width="5.28515625" style="400" customWidth="1"/>
    <col min="8982" max="8982" width="14" style="400" bestFit="1" customWidth="1"/>
    <col min="8983" max="8984" width="13" style="400" bestFit="1" customWidth="1"/>
    <col min="8985" max="8985" width="12.140625" style="400" bestFit="1" customWidth="1"/>
    <col min="8986" max="8987" width="11" style="400" bestFit="1" customWidth="1"/>
    <col min="8988" max="8988" width="7.5703125" style="400" bestFit="1" customWidth="1"/>
    <col min="8989" max="9216" width="9.140625" style="400"/>
    <col min="9217" max="9217" width="4.85546875" style="400" customWidth="1"/>
    <col min="9218" max="9218" width="1.42578125" style="400" customWidth="1"/>
    <col min="9219" max="9219" width="7.85546875" style="400" customWidth="1"/>
    <col min="9220" max="9220" width="1.5703125" style="400" customWidth="1"/>
    <col min="9221" max="9221" width="8.140625" style="400" customWidth="1"/>
    <col min="9222" max="9222" width="5.42578125" style="400" customWidth="1"/>
    <col min="9223" max="9223" width="10.28515625" style="400" customWidth="1"/>
    <col min="9224" max="9224" width="4.5703125" style="400" bestFit="1" customWidth="1"/>
    <col min="9225" max="9225" width="18.5703125" style="400" customWidth="1"/>
    <col min="9226" max="9226" width="16.7109375" style="400" customWidth="1"/>
    <col min="9227" max="9227" width="16" style="400" customWidth="1"/>
    <col min="9228" max="9228" width="14.7109375" style="400" customWidth="1"/>
    <col min="9229" max="9229" width="16" style="400" customWidth="1"/>
    <col min="9230" max="9230" width="3.42578125" style="400" customWidth="1"/>
    <col min="9231" max="9231" width="20.85546875" style="400" bestFit="1" customWidth="1"/>
    <col min="9232" max="9232" width="22" style="400" bestFit="1" customWidth="1"/>
    <col min="9233" max="9233" width="14.5703125" style="400" bestFit="1" customWidth="1"/>
    <col min="9234" max="9234" width="11.7109375" style="400" bestFit="1" customWidth="1"/>
    <col min="9235" max="9236" width="12.140625" style="400" bestFit="1" customWidth="1"/>
    <col min="9237" max="9237" width="5.28515625" style="400" customWidth="1"/>
    <col min="9238" max="9238" width="14" style="400" bestFit="1" customWidth="1"/>
    <col min="9239" max="9240" width="13" style="400" bestFit="1" customWidth="1"/>
    <col min="9241" max="9241" width="12.140625" style="400" bestFit="1" customWidth="1"/>
    <col min="9242" max="9243" width="11" style="400" bestFit="1" customWidth="1"/>
    <col min="9244" max="9244" width="7.5703125" style="400" bestFit="1" customWidth="1"/>
    <col min="9245" max="9472" width="9.140625" style="400"/>
    <col min="9473" max="9473" width="4.85546875" style="400" customWidth="1"/>
    <col min="9474" max="9474" width="1.42578125" style="400" customWidth="1"/>
    <col min="9475" max="9475" width="7.85546875" style="400" customWidth="1"/>
    <col min="9476" max="9476" width="1.5703125" style="400" customWidth="1"/>
    <col min="9477" max="9477" width="8.140625" style="400" customWidth="1"/>
    <col min="9478" max="9478" width="5.42578125" style="400" customWidth="1"/>
    <col min="9479" max="9479" width="10.28515625" style="400" customWidth="1"/>
    <col min="9480" max="9480" width="4.5703125" style="400" bestFit="1" customWidth="1"/>
    <col min="9481" max="9481" width="18.5703125" style="400" customWidth="1"/>
    <col min="9482" max="9482" width="16.7109375" style="400" customWidth="1"/>
    <col min="9483" max="9483" width="16" style="400" customWidth="1"/>
    <col min="9484" max="9484" width="14.7109375" style="400" customWidth="1"/>
    <col min="9485" max="9485" width="16" style="400" customWidth="1"/>
    <col min="9486" max="9486" width="3.42578125" style="400" customWidth="1"/>
    <col min="9487" max="9487" width="20.85546875" style="400" bestFit="1" customWidth="1"/>
    <col min="9488" max="9488" width="22" style="400" bestFit="1" customWidth="1"/>
    <col min="9489" max="9489" width="14.5703125" style="400" bestFit="1" customWidth="1"/>
    <col min="9490" max="9490" width="11.7109375" style="400" bestFit="1" customWidth="1"/>
    <col min="9491" max="9492" width="12.140625" style="400" bestFit="1" customWidth="1"/>
    <col min="9493" max="9493" width="5.28515625" style="400" customWidth="1"/>
    <col min="9494" max="9494" width="14" style="400" bestFit="1" customWidth="1"/>
    <col min="9495" max="9496" width="13" style="400" bestFit="1" customWidth="1"/>
    <col min="9497" max="9497" width="12.140625" style="400" bestFit="1" customWidth="1"/>
    <col min="9498" max="9499" width="11" style="400" bestFit="1" customWidth="1"/>
    <col min="9500" max="9500" width="7.5703125" style="400" bestFit="1" customWidth="1"/>
    <col min="9501" max="9728" width="9.140625" style="400"/>
    <col min="9729" max="9729" width="4.85546875" style="400" customWidth="1"/>
    <col min="9730" max="9730" width="1.42578125" style="400" customWidth="1"/>
    <col min="9731" max="9731" width="7.85546875" style="400" customWidth="1"/>
    <col min="9732" max="9732" width="1.5703125" style="400" customWidth="1"/>
    <col min="9733" max="9733" width="8.140625" style="400" customWidth="1"/>
    <col min="9734" max="9734" width="5.42578125" style="400" customWidth="1"/>
    <col min="9735" max="9735" width="10.28515625" style="400" customWidth="1"/>
    <col min="9736" max="9736" width="4.5703125" style="400" bestFit="1" customWidth="1"/>
    <col min="9737" max="9737" width="18.5703125" style="400" customWidth="1"/>
    <col min="9738" max="9738" width="16.7109375" style="400" customWidth="1"/>
    <col min="9739" max="9739" width="16" style="400" customWidth="1"/>
    <col min="9740" max="9740" width="14.7109375" style="400" customWidth="1"/>
    <col min="9741" max="9741" width="16" style="400" customWidth="1"/>
    <col min="9742" max="9742" width="3.42578125" style="400" customWidth="1"/>
    <col min="9743" max="9743" width="20.85546875" style="400" bestFit="1" customWidth="1"/>
    <col min="9744" max="9744" width="22" style="400" bestFit="1" customWidth="1"/>
    <col min="9745" max="9745" width="14.5703125" style="400" bestFit="1" customWidth="1"/>
    <col min="9746" max="9746" width="11.7109375" style="400" bestFit="1" customWidth="1"/>
    <col min="9747" max="9748" width="12.140625" style="400" bestFit="1" customWidth="1"/>
    <col min="9749" max="9749" width="5.28515625" style="400" customWidth="1"/>
    <col min="9750" max="9750" width="14" style="400" bestFit="1" customWidth="1"/>
    <col min="9751" max="9752" width="13" style="400" bestFit="1" customWidth="1"/>
    <col min="9753" max="9753" width="12.140625" style="400" bestFit="1" customWidth="1"/>
    <col min="9754" max="9755" width="11" style="400" bestFit="1" customWidth="1"/>
    <col min="9756" max="9756" width="7.5703125" style="400" bestFit="1" customWidth="1"/>
    <col min="9757" max="9984" width="9.140625" style="400"/>
    <col min="9985" max="9985" width="4.85546875" style="400" customWidth="1"/>
    <col min="9986" max="9986" width="1.42578125" style="400" customWidth="1"/>
    <col min="9987" max="9987" width="7.85546875" style="400" customWidth="1"/>
    <col min="9988" max="9988" width="1.5703125" style="400" customWidth="1"/>
    <col min="9989" max="9989" width="8.140625" style="400" customWidth="1"/>
    <col min="9990" max="9990" width="5.42578125" style="400" customWidth="1"/>
    <col min="9991" max="9991" width="10.28515625" style="400" customWidth="1"/>
    <col min="9992" max="9992" width="4.5703125" style="400" bestFit="1" customWidth="1"/>
    <col min="9993" max="9993" width="18.5703125" style="400" customWidth="1"/>
    <col min="9994" max="9994" width="16.7109375" style="400" customWidth="1"/>
    <col min="9995" max="9995" width="16" style="400" customWidth="1"/>
    <col min="9996" max="9996" width="14.7109375" style="400" customWidth="1"/>
    <col min="9997" max="9997" width="16" style="400" customWidth="1"/>
    <col min="9998" max="9998" width="3.42578125" style="400" customWidth="1"/>
    <col min="9999" max="9999" width="20.85546875" style="400" bestFit="1" customWidth="1"/>
    <col min="10000" max="10000" width="22" style="400" bestFit="1" customWidth="1"/>
    <col min="10001" max="10001" width="14.5703125" style="400" bestFit="1" customWidth="1"/>
    <col min="10002" max="10002" width="11.7109375" style="400" bestFit="1" customWidth="1"/>
    <col min="10003" max="10004" width="12.140625" style="400" bestFit="1" customWidth="1"/>
    <col min="10005" max="10005" width="5.28515625" style="400" customWidth="1"/>
    <col min="10006" max="10006" width="14" style="400" bestFit="1" customWidth="1"/>
    <col min="10007" max="10008" width="13" style="400" bestFit="1" customWidth="1"/>
    <col min="10009" max="10009" width="12.140625" style="400" bestFit="1" customWidth="1"/>
    <col min="10010" max="10011" width="11" style="400" bestFit="1" customWidth="1"/>
    <col min="10012" max="10012" width="7.5703125" style="400" bestFit="1" customWidth="1"/>
    <col min="10013" max="10240" width="9.140625" style="400"/>
    <col min="10241" max="10241" width="4.85546875" style="400" customWidth="1"/>
    <col min="10242" max="10242" width="1.42578125" style="400" customWidth="1"/>
    <col min="10243" max="10243" width="7.85546875" style="400" customWidth="1"/>
    <col min="10244" max="10244" width="1.5703125" style="400" customWidth="1"/>
    <col min="10245" max="10245" width="8.140625" style="400" customWidth="1"/>
    <col min="10246" max="10246" width="5.42578125" style="400" customWidth="1"/>
    <col min="10247" max="10247" width="10.28515625" style="400" customWidth="1"/>
    <col min="10248" max="10248" width="4.5703125" style="400" bestFit="1" customWidth="1"/>
    <col min="10249" max="10249" width="18.5703125" style="400" customWidth="1"/>
    <col min="10250" max="10250" width="16.7109375" style="400" customWidth="1"/>
    <col min="10251" max="10251" width="16" style="400" customWidth="1"/>
    <col min="10252" max="10252" width="14.7109375" style="400" customWidth="1"/>
    <col min="10253" max="10253" width="16" style="400" customWidth="1"/>
    <col min="10254" max="10254" width="3.42578125" style="400" customWidth="1"/>
    <col min="10255" max="10255" width="20.85546875" style="400" bestFit="1" customWidth="1"/>
    <col min="10256" max="10256" width="22" style="400" bestFit="1" customWidth="1"/>
    <col min="10257" max="10257" width="14.5703125" style="400" bestFit="1" customWidth="1"/>
    <col min="10258" max="10258" width="11.7109375" style="400" bestFit="1" customWidth="1"/>
    <col min="10259" max="10260" width="12.140625" style="400" bestFit="1" customWidth="1"/>
    <col min="10261" max="10261" width="5.28515625" style="400" customWidth="1"/>
    <col min="10262" max="10262" width="14" style="400" bestFit="1" customWidth="1"/>
    <col min="10263" max="10264" width="13" style="400" bestFit="1" customWidth="1"/>
    <col min="10265" max="10265" width="12.140625" style="400" bestFit="1" customWidth="1"/>
    <col min="10266" max="10267" width="11" style="400" bestFit="1" customWidth="1"/>
    <col min="10268" max="10268" width="7.5703125" style="400" bestFit="1" customWidth="1"/>
    <col min="10269" max="10496" width="9.140625" style="400"/>
    <col min="10497" max="10497" width="4.85546875" style="400" customWidth="1"/>
    <col min="10498" max="10498" width="1.42578125" style="400" customWidth="1"/>
    <col min="10499" max="10499" width="7.85546875" style="400" customWidth="1"/>
    <col min="10500" max="10500" width="1.5703125" style="400" customWidth="1"/>
    <col min="10501" max="10501" width="8.140625" style="400" customWidth="1"/>
    <col min="10502" max="10502" width="5.42578125" style="400" customWidth="1"/>
    <col min="10503" max="10503" width="10.28515625" style="400" customWidth="1"/>
    <col min="10504" max="10504" width="4.5703125" style="400" bestFit="1" customWidth="1"/>
    <col min="10505" max="10505" width="18.5703125" style="400" customWidth="1"/>
    <col min="10506" max="10506" width="16.7109375" style="400" customWidth="1"/>
    <col min="10507" max="10507" width="16" style="400" customWidth="1"/>
    <col min="10508" max="10508" width="14.7109375" style="400" customWidth="1"/>
    <col min="10509" max="10509" width="16" style="400" customWidth="1"/>
    <col min="10510" max="10510" width="3.42578125" style="400" customWidth="1"/>
    <col min="10511" max="10511" width="20.85546875" style="400" bestFit="1" customWidth="1"/>
    <col min="10512" max="10512" width="22" style="400" bestFit="1" customWidth="1"/>
    <col min="10513" max="10513" width="14.5703125" style="400" bestFit="1" customWidth="1"/>
    <col min="10514" max="10514" width="11.7109375" style="400" bestFit="1" customWidth="1"/>
    <col min="10515" max="10516" width="12.140625" style="400" bestFit="1" customWidth="1"/>
    <col min="10517" max="10517" width="5.28515625" style="400" customWidth="1"/>
    <col min="10518" max="10518" width="14" style="400" bestFit="1" customWidth="1"/>
    <col min="10519" max="10520" width="13" style="400" bestFit="1" customWidth="1"/>
    <col min="10521" max="10521" width="12.140625" style="400" bestFit="1" customWidth="1"/>
    <col min="10522" max="10523" width="11" style="400" bestFit="1" customWidth="1"/>
    <col min="10524" max="10524" width="7.5703125" style="400" bestFit="1" customWidth="1"/>
    <col min="10525" max="10752" width="9.140625" style="400"/>
    <col min="10753" max="10753" width="4.85546875" style="400" customWidth="1"/>
    <col min="10754" max="10754" width="1.42578125" style="400" customWidth="1"/>
    <col min="10755" max="10755" width="7.85546875" style="400" customWidth="1"/>
    <col min="10756" max="10756" width="1.5703125" style="400" customWidth="1"/>
    <col min="10757" max="10757" width="8.140625" style="400" customWidth="1"/>
    <col min="10758" max="10758" width="5.42578125" style="400" customWidth="1"/>
    <col min="10759" max="10759" width="10.28515625" style="400" customWidth="1"/>
    <col min="10760" max="10760" width="4.5703125" style="400" bestFit="1" customWidth="1"/>
    <col min="10761" max="10761" width="18.5703125" style="400" customWidth="1"/>
    <col min="10762" max="10762" width="16.7109375" style="400" customWidth="1"/>
    <col min="10763" max="10763" width="16" style="400" customWidth="1"/>
    <col min="10764" max="10764" width="14.7109375" style="400" customWidth="1"/>
    <col min="10765" max="10765" width="16" style="400" customWidth="1"/>
    <col min="10766" max="10766" width="3.42578125" style="400" customWidth="1"/>
    <col min="10767" max="10767" width="20.85546875" style="400" bestFit="1" customWidth="1"/>
    <col min="10768" max="10768" width="22" style="400" bestFit="1" customWidth="1"/>
    <col min="10769" max="10769" width="14.5703125" style="400" bestFit="1" customWidth="1"/>
    <col min="10770" max="10770" width="11.7109375" style="400" bestFit="1" customWidth="1"/>
    <col min="10771" max="10772" width="12.140625" style="400" bestFit="1" customWidth="1"/>
    <col min="10773" max="10773" width="5.28515625" style="400" customWidth="1"/>
    <col min="10774" max="10774" width="14" style="400" bestFit="1" customWidth="1"/>
    <col min="10775" max="10776" width="13" style="400" bestFit="1" customWidth="1"/>
    <col min="10777" max="10777" width="12.140625" style="400" bestFit="1" customWidth="1"/>
    <col min="10778" max="10779" width="11" style="400" bestFit="1" customWidth="1"/>
    <col min="10780" max="10780" width="7.5703125" style="400" bestFit="1" customWidth="1"/>
    <col min="10781" max="11008" width="9.140625" style="400"/>
    <col min="11009" max="11009" width="4.85546875" style="400" customWidth="1"/>
    <col min="11010" max="11010" width="1.42578125" style="400" customWidth="1"/>
    <col min="11011" max="11011" width="7.85546875" style="400" customWidth="1"/>
    <col min="11012" max="11012" width="1.5703125" style="400" customWidth="1"/>
    <col min="11013" max="11013" width="8.140625" style="400" customWidth="1"/>
    <col min="11014" max="11014" width="5.42578125" style="400" customWidth="1"/>
    <col min="11015" max="11015" width="10.28515625" style="400" customWidth="1"/>
    <col min="11016" max="11016" width="4.5703125" style="400" bestFit="1" customWidth="1"/>
    <col min="11017" max="11017" width="18.5703125" style="400" customWidth="1"/>
    <col min="11018" max="11018" width="16.7109375" style="400" customWidth="1"/>
    <col min="11019" max="11019" width="16" style="400" customWidth="1"/>
    <col min="11020" max="11020" width="14.7109375" style="400" customWidth="1"/>
    <col min="11021" max="11021" width="16" style="400" customWidth="1"/>
    <col min="11022" max="11022" width="3.42578125" style="400" customWidth="1"/>
    <col min="11023" max="11023" width="20.85546875" style="400" bestFit="1" customWidth="1"/>
    <col min="11024" max="11024" width="22" style="400" bestFit="1" customWidth="1"/>
    <col min="11025" max="11025" width="14.5703125" style="400" bestFit="1" customWidth="1"/>
    <col min="11026" max="11026" width="11.7109375" style="400" bestFit="1" customWidth="1"/>
    <col min="11027" max="11028" width="12.140625" style="400" bestFit="1" customWidth="1"/>
    <col min="11029" max="11029" width="5.28515625" style="400" customWidth="1"/>
    <col min="11030" max="11030" width="14" style="400" bestFit="1" customWidth="1"/>
    <col min="11031" max="11032" width="13" style="400" bestFit="1" customWidth="1"/>
    <col min="11033" max="11033" width="12.140625" style="400" bestFit="1" customWidth="1"/>
    <col min="11034" max="11035" width="11" style="400" bestFit="1" customWidth="1"/>
    <col min="11036" max="11036" width="7.5703125" style="400" bestFit="1" customWidth="1"/>
    <col min="11037" max="11264" width="9.140625" style="400"/>
    <col min="11265" max="11265" width="4.85546875" style="400" customWidth="1"/>
    <col min="11266" max="11266" width="1.42578125" style="400" customWidth="1"/>
    <col min="11267" max="11267" width="7.85546875" style="400" customWidth="1"/>
    <col min="11268" max="11268" width="1.5703125" style="400" customWidth="1"/>
    <col min="11269" max="11269" width="8.140625" style="400" customWidth="1"/>
    <col min="11270" max="11270" width="5.42578125" style="400" customWidth="1"/>
    <col min="11271" max="11271" width="10.28515625" style="400" customWidth="1"/>
    <col min="11272" max="11272" width="4.5703125" style="400" bestFit="1" customWidth="1"/>
    <col min="11273" max="11273" width="18.5703125" style="400" customWidth="1"/>
    <col min="11274" max="11274" width="16.7109375" style="400" customWidth="1"/>
    <col min="11275" max="11275" width="16" style="400" customWidth="1"/>
    <col min="11276" max="11276" width="14.7109375" style="400" customWidth="1"/>
    <col min="11277" max="11277" width="16" style="400" customWidth="1"/>
    <col min="11278" max="11278" width="3.42578125" style="400" customWidth="1"/>
    <col min="11279" max="11279" width="20.85546875" style="400" bestFit="1" customWidth="1"/>
    <col min="11280" max="11280" width="22" style="400" bestFit="1" customWidth="1"/>
    <col min="11281" max="11281" width="14.5703125" style="400" bestFit="1" customWidth="1"/>
    <col min="11282" max="11282" width="11.7109375" style="400" bestFit="1" customWidth="1"/>
    <col min="11283" max="11284" width="12.140625" style="400" bestFit="1" customWidth="1"/>
    <col min="11285" max="11285" width="5.28515625" style="400" customWidth="1"/>
    <col min="11286" max="11286" width="14" style="400" bestFit="1" customWidth="1"/>
    <col min="11287" max="11288" width="13" style="400" bestFit="1" customWidth="1"/>
    <col min="11289" max="11289" width="12.140625" style="400" bestFit="1" customWidth="1"/>
    <col min="11290" max="11291" width="11" style="400" bestFit="1" customWidth="1"/>
    <col min="11292" max="11292" width="7.5703125" style="400" bestFit="1" customWidth="1"/>
    <col min="11293" max="11520" width="9.140625" style="400"/>
    <col min="11521" max="11521" width="4.85546875" style="400" customWidth="1"/>
    <col min="11522" max="11522" width="1.42578125" style="400" customWidth="1"/>
    <col min="11523" max="11523" width="7.85546875" style="400" customWidth="1"/>
    <col min="11524" max="11524" width="1.5703125" style="400" customWidth="1"/>
    <col min="11525" max="11525" width="8.140625" style="400" customWidth="1"/>
    <col min="11526" max="11526" width="5.42578125" style="400" customWidth="1"/>
    <col min="11527" max="11527" width="10.28515625" style="400" customWidth="1"/>
    <col min="11528" max="11528" width="4.5703125" style="400" bestFit="1" customWidth="1"/>
    <col min="11529" max="11529" width="18.5703125" style="400" customWidth="1"/>
    <col min="11530" max="11530" width="16.7109375" style="400" customWidth="1"/>
    <col min="11531" max="11531" width="16" style="400" customWidth="1"/>
    <col min="11532" max="11532" width="14.7109375" style="400" customWidth="1"/>
    <col min="11533" max="11533" width="16" style="400" customWidth="1"/>
    <col min="11534" max="11534" width="3.42578125" style="400" customWidth="1"/>
    <col min="11535" max="11535" width="20.85546875" style="400" bestFit="1" customWidth="1"/>
    <col min="11536" max="11536" width="22" style="400" bestFit="1" customWidth="1"/>
    <col min="11537" max="11537" width="14.5703125" style="400" bestFit="1" customWidth="1"/>
    <col min="11538" max="11538" width="11.7109375" style="400" bestFit="1" customWidth="1"/>
    <col min="11539" max="11540" width="12.140625" style="400" bestFit="1" customWidth="1"/>
    <col min="11541" max="11541" width="5.28515625" style="400" customWidth="1"/>
    <col min="11542" max="11542" width="14" style="400" bestFit="1" customWidth="1"/>
    <col min="11543" max="11544" width="13" style="400" bestFit="1" customWidth="1"/>
    <col min="11545" max="11545" width="12.140625" style="400" bestFit="1" customWidth="1"/>
    <col min="11546" max="11547" width="11" style="400" bestFit="1" customWidth="1"/>
    <col min="11548" max="11548" width="7.5703125" style="400" bestFit="1" customWidth="1"/>
    <col min="11549" max="11776" width="9.140625" style="400"/>
    <col min="11777" max="11777" width="4.85546875" style="400" customWidth="1"/>
    <col min="11778" max="11778" width="1.42578125" style="400" customWidth="1"/>
    <col min="11779" max="11779" width="7.85546875" style="400" customWidth="1"/>
    <col min="11780" max="11780" width="1.5703125" style="400" customWidth="1"/>
    <col min="11781" max="11781" width="8.140625" style="400" customWidth="1"/>
    <col min="11782" max="11782" width="5.42578125" style="400" customWidth="1"/>
    <col min="11783" max="11783" width="10.28515625" style="400" customWidth="1"/>
    <col min="11784" max="11784" width="4.5703125" style="400" bestFit="1" customWidth="1"/>
    <col min="11785" max="11785" width="18.5703125" style="400" customWidth="1"/>
    <col min="11786" max="11786" width="16.7109375" style="400" customWidth="1"/>
    <col min="11787" max="11787" width="16" style="400" customWidth="1"/>
    <col min="11788" max="11788" width="14.7109375" style="400" customWidth="1"/>
    <col min="11789" max="11789" width="16" style="400" customWidth="1"/>
    <col min="11790" max="11790" width="3.42578125" style="400" customWidth="1"/>
    <col min="11791" max="11791" width="20.85546875" style="400" bestFit="1" customWidth="1"/>
    <col min="11792" max="11792" width="22" style="400" bestFit="1" customWidth="1"/>
    <col min="11793" max="11793" width="14.5703125" style="400" bestFit="1" customWidth="1"/>
    <col min="11794" max="11794" width="11.7109375" style="400" bestFit="1" customWidth="1"/>
    <col min="11795" max="11796" width="12.140625" style="400" bestFit="1" customWidth="1"/>
    <col min="11797" max="11797" width="5.28515625" style="400" customWidth="1"/>
    <col min="11798" max="11798" width="14" style="400" bestFit="1" customWidth="1"/>
    <col min="11799" max="11800" width="13" style="400" bestFit="1" customWidth="1"/>
    <col min="11801" max="11801" width="12.140625" style="400" bestFit="1" customWidth="1"/>
    <col min="11802" max="11803" width="11" style="400" bestFit="1" customWidth="1"/>
    <col min="11804" max="11804" width="7.5703125" style="400" bestFit="1" customWidth="1"/>
    <col min="11805" max="12032" width="9.140625" style="400"/>
    <col min="12033" max="12033" width="4.85546875" style="400" customWidth="1"/>
    <col min="12034" max="12034" width="1.42578125" style="400" customWidth="1"/>
    <col min="12035" max="12035" width="7.85546875" style="400" customWidth="1"/>
    <col min="12036" max="12036" width="1.5703125" style="400" customWidth="1"/>
    <col min="12037" max="12037" width="8.140625" style="400" customWidth="1"/>
    <col min="12038" max="12038" width="5.42578125" style="400" customWidth="1"/>
    <col min="12039" max="12039" width="10.28515625" style="400" customWidth="1"/>
    <col min="12040" max="12040" width="4.5703125" style="400" bestFit="1" customWidth="1"/>
    <col min="12041" max="12041" width="18.5703125" style="400" customWidth="1"/>
    <col min="12042" max="12042" width="16.7109375" style="400" customWidth="1"/>
    <col min="12043" max="12043" width="16" style="400" customWidth="1"/>
    <col min="12044" max="12044" width="14.7109375" style="400" customWidth="1"/>
    <col min="12045" max="12045" width="16" style="400" customWidth="1"/>
    <col min="12046" max="12046" width="3.42578125" style="400" customWidth="1"/>
    <col min="12047" max="12047" width="20.85546875" style="400" bestFit="1" customWidth="1"/>
    <col min="12048" max="12048" width="22" style="400" bestFit="1" customWidth="1"/>
    <col min="12049" max="12049" width="14.5703125" style="400" bestFit="1" customWidth="1"/>
    <col min="12050" max="12050" width="11.7109375" style="400" bestFit="1" customWidth="1"/>
    <col min="12051" max="12052" width="12.140625" style="400" bestFit="1" customWidth="1"/>
    <col min="12053" max="12053" width="5.28515625" style="400" customWidth="1"/>
    <col min="12054" max="12054" width="14" style="400" bestFit="1" customWidth="1"/>
    <col min="12055" max="12056" width="13" style="400" bestFit="1" customWidth="1"/>
    <col min="12057" max="12057" width="12.140625" style="400" bestFit="1" customWidth="1"/>
    <col min="12058" max="12059" width="11" style="400" bestFit="1" customWidth="1"/>
    <col min="12060" max="12060" width="7.5703125" style="400" bestFit="1" customWidth="1"/>
    <col min="12061" max="12288" width="9.140625" style="400"/>
    <col min="12289" max="12289" width="4.85546875" style="400" customWidth="1"/>
    <col min="12290" max="12290" width="1.42578125" style="400" customWidth="1"/>
    <col min="12291" max="12291" width="7.85546875" style="400" customWidth="1"/>
    <col min="12292" max="12292" width="1.5703125" style="400" customWidth="1"/>
    <col min="12293" max="12293" width="8.140625" style="400" customWidth="1"/>
    <col min="12294" max="12294" width="5.42578125" style="400" customWidth="1"/>
    <col min="12295" max="12295" width="10.28515625" style="400" customWidth="1"/>
    <col min="12296" max="12296" width="4.5703125" style="400" bestFit="1" customWidth="1"/>
    <col min="12297" max="12297" width="18.5703125" style="400" customWidth="1"/>
    <col min="12298" max="12298" width="16.7109375" style="400" customWidth="1"/>
    <col min="12299" max="12299" width="16" style="400" customWidth="1"/>
    <col min="12300" max="12300" width="14.7109375" style="400" customWidth="1"/>
    <col min="12301" max="12301" width="16" style="400" customWidth="1"/>
    <col min="12302" max="12302" width="3.42578125" style="400" customWidth="1"/>
    <col min="12303" max="12303" width="20.85546875" style="400" bestFit="1" customWidth="1"/>
    <col min="12304" max="12304" width="22" style="400" bestFit="1" customWidth="1"/>
    <col min="12305" max="12305" width="14.5703125" style="400" bestFit="1" customWidth="1"/>
    <col min="12306" max="12306" width="11.7109375" style="400" bestFit="1" customWidth="1"/>
    <col min="12307" max="12308" width="12.140625" style="400" bestFit="1" customWidth="1"/>
    <col min="12309" max="12309" width="5.28515625" style="400" customWidth="1"/>
    <col min="12310" max="12310" width="14" style="400" bestFit="1" customWidth="1"/>
    <col min="12311" max="12312" width="13" style="400" bestFit="1" customWidth="1"/>
    <col min="12313" max="12313" width="12.140625" style="400" bestFit="1" customWidth="1"/>
    <col min="12314" max="12315" width="11" style="400" bestFit="1" customWidth="1"/>
    <col min="12316" max="12316" width="7.5703125" style="400" bestFit="1" customWidth="1"/>
    <col min="12317" max="12544" width="9.140625" style="400"/>
    <col min="12545" max="12545" width="4.85546875" style="400" customWidth="1"/>
    <col min="12546" max="12546" width="1.42578125" style="400" customWidth="1"/>
    <col min="12547" max="12547" width="7.85546875" style="400" customWidth="1"/>
    <col min="12548" max="12548" width="1.5703125" style="400" customWidth="1"/>
    <col min="12549" max="12549" width="8.140625" style="400" customWidth="1"/>
    <col min="12550" max="12550" width="5.42578125" style="400" customWidth="1"/>
    <col min="12551" max="12551" width="10.28515625" style="400" customWidth="1"/>
    <col min="12552" max="12552" width="4.5703125" style="400" bestFit="1" customWidth="1"/>
    <col min="12553" max="12553" width="18.5703125" style="400" customWidth="1"/>
    <col min="12554" max="12554" width="16.7109375" style="400" customWidth="1"/>
    <col min="12555" max="12555" width="16" style="400" customWidth="1"/>
    <col min="12556" max="12556" width="14.7109375" style="400" customWidth="1"/>
    <col min="12557" max="12557" width="16" style="400" customWidth="1"/>
    <col min="12558" max="12558" width="3.42578125" style="400" customWidth="1"/>
    <col min="12559" max="12559" width="20.85546875" style="400" bestFit="1" customWidth="1"/>
    <col min="12560" max="12560" width="22" style="400" bestFit="1" customWidth="1"/>
    <col min="12561" max="12561" width="14.5703125" style="400" bestFit="1" customWidth="1"/>
    <col min="12562" max="12562" width="11.7109375" style="400" bestFit="1" customWidth="1"/>
    <col min="12563" max="12564" width="12.140625" style="400" bestFit="1" customWidth="1"/>
    <col min="12565" max="12565" width="5.28515625" style="400" customWidth="1"/>
    <col min="12566" max="12566" width="14" style="400" bestFit="1" customWidth="1"/>
    <col min="12567" max="12568" width="13" style="400" bestFit="1" customWidth="1"/>
    <col min="12569" max="12569" width="12.140625" style="400" bestFit="1" customWidth="1"/>
    <col min="12570" max="12571" width="11" style="400" bestFit="1" customWidth="1"/>
    <col min="12572" max="12572" width="7.5703125" style="400" bestFit="1" customWidth="1"/>
    <col min="12573" max="12800" width="9.140625" style="400"/>
    <col min="12801" max="12801" width="4.85546875" style="400" customWidth="1"/>
    <col min="12802" max="12802" width="1.42578125" style="400" customWidth="1"/>
    <col min="12803" max="12803" width="7.85546875" style="400" customWidth="1"/>
    <col min="12804" max="12804" width="1.5703125" style="400" customWidth="1"/>
    <col min="12805" max="12805" width="8.140625" style="400" customWidth="1"/>
    <col min="12806" max="12806" width="5.42578125" style="400" customWidth="1"/>
    <col min="12807" max="12807" width="10.28515625" style="400" customWidth="1"/>
    <col min="12808" max="12808" width="4.5703125" style="400" bestFit="1" customWidth="1"/>
    <col min="12809" max="12809" width="18.5703125" style="400" customWidth="1"/>
    <col min="12810" max="12810" width="16.7109375" style="400" customWidth="1"/>
    <col min="12811" max="12811" width="16" style="400" customWidth="1"/>
    <col min="12812" max="12812" width="14.7109375" style="400" customWidth="1"/>
    <col min="12813" max="12813" width="16" style="400" customWidth="1"/>
    <col min="12814" max="12814" width="3.42578125" style="400" customWidth="1"/>
    <col min="12815" max="12815" width="20.85546875" style="400" bestFit="1" customWidth="1"/>
    <col min="12816" max="12816" width="22" style="400" bestFit="1" customWidth="1"/>
    <col min="12817" max="12817" width="14.5703125" style="400" bestFit="1" customWidth="1"/>
    <col min="12818" max="12818" width="11.7109375" style="400" bestFit="1" customWidth="1"/>
    <col min="12819" max="12820" width="12.140625" style="400" bestFit="1" customWidth="1"/>
    <col min="12821" max="12821" width="5.28515625" style="400" customWidth="1"/>
    <col min="12822" max="12822" width="14" style="400" bestFit="1" customWidth="1"/>
    <col min="12823" max="12824" width="13" style="400" bestFit="1" customWidth="1"/>
    <col min="12825" max="12825" width="12.140625" style="400" bestFit="1" customWidth="1"/>
    <col min="12826" max="12827" width="11" style="400" bestFit="1" customWidth="1"/>
    <col min="12828" max="12828" width="7.5703125" style="400" bestFit="1" customWidth="1"/>
    <col min="12829" max="13056" width="9.140625" style="400"/>
    <col min="13057" max="13057" width="4.85546875" style="400" customWidth="1"/>
    <col min="13058" max="13058" width="1.42578125" style="400" customWidth="1"/>
    <col min="13059" max="13059" width="7.85546875" style="400" customWidth="1"/>
    <col min="13060" max="13060" width="1.5703125" style="400" customWidth="1"/>
    <col min="13061" max="13061" width="8.140625" style="400" customWidth="1"/>
    <col min="13062" max="13062" width="5.42578125" style="400" customWidth="1"/>
    <col min="13063" max="13063" width="10.28515625" style="400" customWidth="1"/>
    <col min="13064" max="13064" width="4.5703125" style="400" bestFit="1" customWidth="1"/>
    <col min="13065" max="13065" width="18.5703125" style="400" customWidth="1"/>
    <col min="13066" max="13066" width="16.7109375" style="400" customWidth="1"/>
    <col min="13067" max="13067" width="16" style="400" customWidth="1"/>
    <col min="13068" max="13068" width="14.7109375" style="400" customWidth="1"/>
    <col min="13069" max="13069" width="16" style="400" customWidth="1"/>
    <col min="13070" max="13070" width="3.42578125" style="400" customWidth="1"/>
    <col min="13071" max="13071" width="20.85546875" style="400" bestFit="1" customWidth="1"/>
    <col min="13072" max="13072" width="22" style="400" bestFit="1" customWidth="1"/>
    <col min="13073" max="13073" width="14.5703125" style="400" bestFit="1" customWidth="1"/>
    <col min="13074" max="13074" width="11.7109375" style="400" bestFit="1" customWidth="1"/>
    <col min="13075" max="13076" width="12.140625" style="400" bestFit="1" customWidth="1"/>
    <col min="13077" max="13077" width="5.28515625" style="400" customWidth="1"/>
    <col min="13078" max="13078" width="14" style="400" bestFit="1" customWidth="1"/>
    <col min="13079" max="13080" width="13" style="400" bestFit="1" customWidth="1"/>
    <col min="13081" max="13081" width="12.140625" style="400" bestFit="1" customWidth="1"/>
    <col min="13082" max="13083" width="11" style="400" bestFit="1" customWidth="1"/>
    <col min="13084" max="13084" width="7.5703125" style="400" bestFit="1" customWidth="1"/>
    <col min="13085" max="13312" width="9.140625" style="400"/>
    <col min="13313" max="13313" width="4.85546875" style="400" customWidth="1"/>
    <col min="13314" max="13314" width="1.42578125" style="400" customWidth="1"/>
    <col min="13315" max="13315" width="7.85546875" style="400" customWidth="1"/>
    <col min="13316" max="13316" width="1.5703125" style="400" customWidth="1"/>
    <col min="13317" max="13317" width="8.140625" style="400" customWidth="1"/>
    <col min="13318" max="13318" width="5.42578125" style="400" customWidth="1"/>
    <col min="13319" max="13319" width="10.28515625" style="400" customWidth="1"/>
    <col min="13320" max="13320" width="4.5703125" style="400" bestFit="1" customWidth="1"/>
    <col min="13321" max="13321" width="18.5703125" style="400" customWidth="1"/>
    <col min="13322" max="13322" width="16.7109375" style="400" customWidth="1"/>
    <col min="13323" max="13323" width="16" style="400" customWidth="1"/>
    <col min="13324" max="13324" width="14.7109375" style="400" customWidth="1"/>
    <col min="13325" max="13325" width="16" style="400" customWidth="1"/>
    <col min="13326" max="13326" width="3.42578125" style="400" customWidth="1"/>
    <col min="13327" max="13327" width="20.85546875" style="400" bestFit="1" customWidth="1"/>
    <col min="13328" max="13328" width="22" style="400" bestFit="1" customWidth="1"/>
    <col min="13329" max="13329" width="14.5703125" style="400" bestFit="1" customWidth="1"/>
    <col min="13330" max="13330" width="11.7109375" style="400" bestFit="1" customWidth="1"/>
    <col min="13331" max="13332" width="12.140625" style="400" bestFit="1" customWidth="1"/>
    <col min="13333" max="13333" width="5.28515625" style="400" customWidth="1"/>
    <col min="13334" max="13334" width="14" style="400" bestFit="1" customWidth="1"/>
    <col min="13335" max="13336" width="13" style="400" bestFit="1" customWidth="1"/>
    <col min="13337" max="13337" width="12.140625" style="400" bestFit="1" customWidth="1"/>
    <col min="13338" max="13339" width="11" style="400" bestFit="1" customWidth="1"/>
    <col min="13340" max="13340" width="7.5703125" style="400" bestFit="1" customWidth="1"/>
    <col min="13341" max="13568" width="9.140625" style="400"/>
    <col min="13569" max="13569" width="4.85546875" style="400" customWidth="1"/>
    <col min="13570" max="13570" width="1.42578125" style="400" customWidth="1"/>
    <col min="13571" max="13571" width="7.85546875" style="400" customWidth="1"/>
    <col min="13572" max="13572" width="1.5703125" style="400" customWidth="1"/>
    <col min="13573" max="13573" width="8.140625" style="400" customWidth="1"/>
    <col min="13574" max="13574" width="5.42578125" style="400" customWidth="1"/>
    <col min="13575" max="13575" width="10.28515625" style="400" customWidth="1"/>
    <col min="13576" max="13576" width="4.5703125" style="400" bestFit="1" customWidth="1"/>
    <col min="13577" max="13577" width="18.5703125" style="400" customWidth="1"/>
    <col min="13578" max="13578" width="16.7109375" style="400" customWidth="1"/>
    <col min="13579" max="13579" width="16" style="400" customWidth="1"/>
    <col min="13580" max="13580" width="14.7109375" style="400" customWidth="1"/>
    <col min="13581" max="13581" width="16" style="400" customWidth="1"/>
    <col min="13582" max="13582" width="3.42578125" style="400" customWidth="1"/>
    <col min="13583" max="13583" width="20.85546875" style="400" bestFit="1" customWidth="1"/>
    <col min="13584" max="13584" width="22" style="400" bestFit="1" customWidth="1"/>
    <col min="13585" max="13585" width="14.5703125" style="400" bestFit="1" customWidth="1"/>
    <col min="13586" max="13586" width="11.7109375" style="400" bestFit="1" customWidth="1"/>
    <col min="13587" max="13588" width="12.140625" style="400" bestFit="1" customWidth="1"/>
    <col min="13589" max="13589" width="5.28515625" style="400" customWidth="1"/>
    <col min="13590" max="13590" width="14" style="400" bestFit="1" customWidth="1"/>
    <col min="13591" max="13592" width="13" style="400" bestFit="1" customWidth="1"/>
    <col min="13593" max="13593" width="12.140625" style="400" bestFit="1" customWidth="1"/>
    <col min="13594" max="13595" width="11" style="400" bestFit="1" customWidth="1"/>
    <col min="13596" max="13596" width="7.5703125" style="400" bestFit="1" customWidth="1"/>
    <col min="13597" max="13824" width="9.140625" style="400"/>
    <col min="13825" max="13825" width="4.85546875" style="400" customWidth="1"/>
    <col min="13826" max="13826" width="1.42578125" style="400" customWidth="1"/>
    <col min="13827" max="13827" width="7.85546875" style="400" customWidth="1"/>
    <col min="13828" max="13828" width="1.5703125" style="400" customWidth="1"/>
    <col min="13829" max="13829" width="8.140625" style="400" customWidth="1"/>
    <col min="13830" max="13830" width="5.42578125" style="400" customWidth="1"/>
    <col min="13831" max="13831" width="10.28515625" style="400" customWidth="1"/>
    <col min="13832" max="13832" width="4.5703125" style="400" bestFit="1" customWidth="1"/>
    <col min="13833" max="13833" width="18.5703125" style="400" customWidth="1"/>
    <col min="13834" max="13834" width="16.7109375" style="400" customWidth="1"/>
    <col min="13835" max="13835" width="16" style="400" customWidth="1"/>
    <col min="13836" max="13836" width="14.7109375" style="400" customWidth="1"/>
    <col min="13837" max="13837" width="16" style="400" customWidth="1"/>
    <col min="13838" max="13838" width="3.42578125" style="400" customWidth="1"/>
    <col min="13839" max="13839" width="20.85546875" style="400" bestFit="1" customWidth="1"/>
    <col min="13840" max="13840" width="22" style="400" bestFit="1" customWidth="1"/>
    <col min="13841" max="13841" width="14.5703125" style="400" bestFit="1" customWidth="1"/>
    <col min="13842" max="13842" width="11.7109375" style="400" bestFit="1" customWidth="1"/>
    <col min="13843" max="13844" width="12.140625" style="400" bestFit="1" customWidth="1"/>
    <col min="13845" max="13845" width="5.28515625" style="400" customWidth="1"/>
    <col min="13846" max="13846" width="14" style="400" bestFit="1" customWidth="1"/>
    <col min="13847" max="13848" width="13" style="400" bestFit="1" customWidth="1"/>
    <col min="13849" max="13849" width="12.140625" style="400" bestFit="1" customWidth="1"/>
    <col min="13850" max="13851" width="11" style="400" bestFit="1" customWidth="1"/>
    <col min="13852" max="13852" width="7.5703125" style="400" bestFit="1" customWidth="1"/>
    <col min="13853" max="14080" width="9.140625" style="400"/>
    <col min="14081" max="14081" width="4.85546875" style="400" customWidth="1"/>
    <col min="14082" max="14082" width="1.42578125" style="400" customWidth="1"/>
    <col min="14083" max="14083" width="7.85546875" style="400" customWidth="1"/>
    <col min="14084" max="14084" width="1.5703125" style="400" customWidth="1"/>
    <col min="14085" max="14085" width="8.140625" style="400" customWidth="1"/>
    <col min="14086" max="14086" width="5.42578125" style="400" customWidth="1"/>
    <col min="14087" max="14087" width="10.28515625" style="400" customWidth="1"/>
    <col min="14088" max="14088" width="4.5703125" style="400" bestFit="1" customWidth="1"/>
    <col min="14089" max="14089" width="18.5703125" style="400" customWidth="1"/>
    <col min="14090" max="14090" width="16.7109375" style="400" customWidth="1"/>
    <col min="14091" max="14091" width="16" style="400" customWidth="1"/>
    <col min="14092" max="14092" width="14.7109375" style="400" customWidth="1"/>
    <col min="14093" max="14093" width="16" style="400" customWidth="1"/>
    <col min="14094" max="14094" width="3.42578125" style="400" customWidth="1"/>
    <col min="14095" max="14095" width="20.85546875" style="400" bestFit="1" customWidth="1"/>
    <col min="14096" max="14096" width="22" style="400" bestFit="1" customWidth="1"/>
    <col min="14097" max="14097" width="14.5703125" style="400" bestFit="1" customWidth="1"/>
    <col min="14098" max="14098" width="11.7109375" style="400" bestFit="1" customWidth="1"/>
    <col min="14099" max="14100" width="12.140625" style="400" bestFit="1" customWidth="1"/>
    <col min="14101" max="14101" width="5.28515625" style="400" customWidth="1"/>
    <col min="14102" max="14102" width="14" style="400" bestFit="1" customWidth="1"/>
    <col min="14103" max="14104" width="13" style="400" bestFit="1" customWidth="1"/>
    <col min="14105" max="14105" width="12.140625" style="400" bestFit="1" customWidth="1"/>
    <col min="14106" max="14107" width="11" style="400" bestFit="1" customWidth="1"/>
    <col min="14108" max="14108" width="7.5703125" style="400" bestFit="1" customWidth="1"/>
    <col min="14109" max="14336" width="9.140625" style="400"/>
    <col min="14337" max="14337" width="4.85546875" style="400" customWidth="1"/>
    <col min="14338" max="14338" width="1.42578125" style="400" customWidth="1"/>
    <col min="14339" max="14339" width="7.85546875" style="400" customWidth="1"/>
    <col min="14340" max="14340" width="1.5703125" style="400" customWidth="1"/>
    <col min="14341" max="14341" width="8.140625" style="400" customWidth="1"/>
    <col min="14342" max="14342" width="5.42578125" style="400" customWidth="1"/>
    <col min="14343" max="14343" width="10.28515625" style="400" customWidth="1"/>
    <col min="14344" max="14344" width="4.5703125" style="400" bestFit="1" customWidth="1"/>
    <col min="14345" max="14345" width="18.5703125" style="400" customWidth="1"/>
    <col min="14346" max="14346" width="16.7109375" style="400" customWidth="1"/>
    <col min="14347" max="14347" width="16" style="400" customWidth="1"/>
    <col min="14348" max="14348" width="14.7109375" style="400" customWidth="1"/>
    <col min="14349" max="14349" width="16" style="400" customWidth="1"/>
    <col min="14350" max="14350" width="3.42578125" style="400" customWidth="1"/>
    <col min="14351" max="14351" width="20.85546875" style="400" bestFit="1" customWidth="1"/>
    <col min="14352" max="14352" width="22" style="400" bestFit="1" customWidth="1"/>
    <col min="14353" max="14353" width="14.5703125" style="400" bestFit="1" customWidth="1"/>
    <col min="14354" max="14354" width="11.7109375" style="400" bestFit="1" customWidth="1"/>
    <col min="14355" max="14356" width="12.140625" style="400" bestFit="1" customWidth="1"/>
    <col min="14357" max="14357" width="5.28515625" style="400" customWidth="1"/>
    <col min="14358" max="14358" width="14" style="400" bestFit="1" customWidth="1"/>
    <col min="14359" max="14360" width="13" style="400" bestFit="1" customWidth="1"/>
    <col min="14361" max="14361" width="12.140625" style="400" bestFit="1" customWidth="1"/>
    <col min="14362" max="14363" width="11" style="400" bestFit="1" customWidth="1"/>
    <col min="14364" max="14364" width="7.5703125" style="400" bestFit="1" customWidth="1"/>
    <col min="14365" max="14592" width="9.140625" style="400"/>
    <col min="14593" max="14593" width="4.85546875" style="400" customWidth="1"/>
    <col min="14594" max="14594" width="1.42578125" style="400" customWidth="1"/>
    <col min="14595" max="14595" width="7.85546875" style="400" customWidth="1"/>
    <col min="14596" max="14596" width="1.5703125" style="400" customWidth="1"/>
    <col min="14597" max="14597" width="8.140625" style="400" customWidth="1"/>
    <col min="14598" max="14598" width="5.42578125" style="400" customWidth="1"/>
    <col min="14599" max="14599" width="10.28515625" style="400" customWidth="1"/>
    <col min="14600" max="14600" width="4.5703125" style="400" bestFit="1" customWidth="1"/>
    <col min="14601" max="14601" width="18.5703125" style="400" customWidth="1"/>
    <col min="14602" max="14602" width="16.7109375" style="400" customWidth="1"/>
    <col min="14603" max="14603" width="16" style="400" customWidth="1"/>
    <col min="14604" max="14604" width="14.7109375" style="400" customWidth="1"/>
    <col min="14605" max="14605" width="16" style="400" customWidth="1"/>
    <col min="14606" max="14606" width="3.42578125" style="400" customWidth="1"/>
    <col min="14607" max="14607" width="20.85546875" style="400" bestFit="1" customWidth="1"/>
    <col min="14608" max="14608" width="22" style="400" bestFit="1" customWidth="1"/>
    <col min="14609" max="14609" width="14.5703125" style="400" bestFit="1" customWidth="1"/>
    <col min="14610" max="14610" width="11.7109375" style="400" bestFit="1" customWidth="1"/>
    <col min="14611" max="14612" width="12.140625" style="400" bestFit="1" customWidth="1"/>
    <col min="14613" max="14613" width="5.28515625" style="400" customWidth="1"/>
    <col min="14614" max="14614" width="14" style="400" bestFit="1" customWidth="1"/>
    <col min="14615" max="14616" width="13" style="400" bestFit="1" customWidth="1"/>
    <col min="14617" max="14617" width="12.140625" style="400" bestFit="1" customWidth="1"/>
    <col min="14618" max="14619" width="11" style="400" bestFit="1" customWidth="1"/>
    <col min="14620" max="14620" width="7.5703125" style="400" bestFit="1" customWidth="1"/>
    <col min="14621" max="14848" width="9.140625" style="400"/>
    <col min="14849" max="14849" width="4.85546875" style="400" customWidth="1"/>
    <col min="14850" max="14850" width="1.42578125" style="400" customWidth="1"/>
    <col min="14851" max="14851" width="7.85546875" style="400" customWidth="1"/>
    <col min="14852" max="14852" width="1.5703125" style="400" customWidth="1"/>
    <col min="14853" max="14853" width="8.140625" style="400" customWidth="1"/>
    <col min="14854" max="14854" width="5.42578125" style="400" customWidth="1"/>
    <col min="14855" max="14855" width="10.28515625" style="400" customWidth="1"/>
    <col min="14856" max="14856" width="4.5703125" style="400" bestFit="1" customWidth="1"/>
    <col min="14857" max="14857" width="18.5703125" style="400" customWidth="1"/>
    <col min="14858" max="14858" width="16.7109375" style="400" customWidth="1"/>
    <col min="14859" max="14859" width="16" style="400" customWidth="1"/>
    <col min="14860" max="14860" width="14.7109375" style="400" customWidth="1"/>
    <col min="14861" max="14861" width="16" style="400" customWidth="1"/>
    <col min="14862" max="14862" width="3.42578125" style="400" customWidth="1"/>
    <col min="14863" max="14863" width="20.85546875" style="400" bestFit="1" customWidth="1"/>
    <col min="14864" max="14864" width="22" style="400" bestFit="1" customWidth="1"/>
    <col min="14865" max="14865" width="14.5703125" style="400" bestFit="1" customWidth="1"/>
    <col min="14866" max="14866" width="11.7109375" style="400" bestFit="1" customWidth="1"/>
    <col min="14867" max="14868" width="12.140625" style="400" bestFit="1" customWidth="1"/>
    <col min="14869" max="14869" width="5.28515625" style="400" customWidth="1"/>
    <col min="14870" max="14870" width="14" style="400" bestFit="1" customWidth="1"/>
    <col min="14871" max="14872" width="13" style="400" bestFit="1" customWidth="1"/>
    <col min="14873" max="14873" width="12.140625" style="400" bestFit="1" customWidth="1"/>
    <col min="14874" max="14875" width="11" style="400" bestFit="1" customWidth="1"/>
    <col min="14876" max="14876" width="7.5703125" style="400" bestFit="1" customWidth="1"/>
    <col min="14877" max="15104" width="9.140625" style="400"/>
    <col min="15105" max="15105" width="4.85546875" style="400" customWidth="1"/>
    <col min="15106" max="15106" width="1.42578125" style="400" customWidth="1"/>
    <col min="15107" max="15107" width="7.85546875" style="400" customWidth="1"/>
    <col min="15108" max="15108" width="1.5703125" style="400" customWidth="1"/>
    <col min="15109" max="15109" width="8.140625" style="400" customWidth="1"/>
    <col min="15110" max="15110" width="5.42578125" style="400" customWidth="1"/>
    <col min="15111" max="15111" width="10.28515625" style="400" customWidth="1"/>
    <col min="15112" max="15112" width="4.5703125" style="400" bestFit="1" customWidth="1"/>
    <col min="15113" max="15113" width="18.5703125" style="400" customWidth="1"/>
    <col min="15114" max="15114" width="16.7109375" style="400" customWidth="1"/>
    <col min="15115" max="15115" width="16" style="400" customWidth="1"/>
    <col min="15116" max="15116" width="14.7109375" style="400" customWidth="1"/>
    <col min="15117" max="15117" width="16" style="400" customWidth="1"/>
    <col min="15118" max="15118" width="3.42578125" style="400" customWidth="1"/>
    <col min="15119" max="15119" width="20.85546875" style="400" bestFit="1" customWidth="1"/>
    <col min="15120" max="15120" width="22" style="400" bestFit="1" customWidth="1"/>
    <col min="15121" max="15121" width="14.5703125" style="400" bestFit="1" customWidth="1"/>
    <col min="15122" max="15122" width="11.7109375" style="400" bestFit="1" customWidth="1"/>
    <col min="15123" max="15124" width="12.140625" style="400" bestFit="1" customWidth="1"/>
    <col min="15125" max="15125" width="5.28515625" style="400" customWidth="1"/>
    <col min="15126" max="15126" width="14" style="400" bestFit="1" customWidth="1"/>
    <col min="15127" max="15128" width="13" style="400" bestFit="1" customWidth="1"/>
    <col min="15129" max="15129" width="12.140625" style="400" bestFit="1" customWidth="1"/>
    <col min="15130" max="15131" width="11" style="400" bestFit="1" customWidth="1"/>
    <col min="15132" max="15132" width="7.5703125" style="400" bestFit="1" customWidth="1"/>
    <col min="15133" max="15360" width="9.140625" style="400"/>
    <col min="15361" max="15361" width="4.85546875" style="400" customWidth="1"/>
    <col min="15362" max="15362" width="1.42578125" style="400" customWidth="1"/>
    <col min="15363" max="15363" width="7.85546875" style="400" customWidth="1"/>
    <col min="15364" max="15364" width="1.5703125" style="400" customWidth="1"/>
    <col min="15365" max="15365" width="8.140625" style="400" customWidth="1"/>
    <col min="15366" max="15366" width="5.42578125" style="400" customWidth="1"/>
    <col min="15367" max="15367" width="10.28515625" style="400" customWidth="1"/>
    <col min="15368" max="15368" width="4.5703125" style="400" bestFit="1" customWidth="1"/>
    <col min="15369" max="15369" width="18.5703125" style="400" customWidth="1"/>
    <col min="15370" max="15370" width="16.7109375" style="400" customWidth="1"/>
    <col min="15371" max="15371" width="16" style="400" customWidth="1"/>
    <col min="15372" max="15372" width="14.7109375" style="400" customWidth="1"/>
    <col min="15373" max="15373" width="16" style="400" customWidth="1"/>
    <col min="15374" max="15374" width="3.42578125" style="400" customWidth="1"/>
    <col min="15375" max="15375" width="20.85546875" style="400" bestFit="1" customWidth="1"/>
    <col min="15376" max="15376" width="22" style="400" bestFit="1" customWidth="1"/>
    <col min="15377" max="15377" width="14.5703125" style="400" bestFit="1" customWidth="1"/>
    <col min="15378" max="15378" width="11.7109375" style="400" bestFit="1" customWidth="1"/>
    <col min="15379" max="15380" width="12.140625" style="400" bestFit="1" customWidth="1"/>
    <col min="15381" max="15381" width="5.28515625" style="400" customWidth="1"/>
    <col min="15382" max="15382" width="14" style="400" bestFit="1" customWidth="1"/>
    <col min="15383" max="15384" width="13" style="400" bestFit="1" customWidth="1"/>
    <col min="15385" max="15385" width="12.140625" style="400" bestFit="1" customWidth="1"/>
    <col min="15386" max="15387" width="11" style="400" bestFit="1" customWidth="1"/>
    <col min="15388" max="15388" width="7.5703125" style="400" bestFit="1" customWidth="1"/>
    <col min="15389" max="15616" width="9.140625" style="400"/>
    <col min="15617" max="15617" width="4.85546875" style="400" customWidth="1"/>
    <col min="15618" max="15618" width="1.42578125" style="400" customWidth="1"/>
    <col min="15619" max="15619" width="7.85546875" style="400" customWidth="1"/>
    <col min="15620" max="15620" width="1.5703125" style="400" customWidth="1"/>
    <col min="15621" max="15621" width="8.140625" style="400" customWidth="1"/>
    <col min="15622" max="15622" width="5.42578125" style="400" customWidth="1"/>
    <col min="15623" max="15623" width="10.28515625" style="400" customWidth="1"/>
    <col min="15624" max="15624" width="4.5703125" style="400" bestFit="1" customWidth="1"/>
    <col min="15625" max="15625" width="18.5703125" style="400" customWidth="1"/>
    <col min="15626" max="15626" width="16.7109375" style="400" customWidth="1"/>
    <col min="15627" max="15627" width="16" style="400" customWidth="1"/>
    <col min="15628" max="15628" width="14.7109375" style="400" customWidth="1"/>
    <col min="15629" max="15629" width="16" style="400" customWidth="1"/>
    <col min="15630" max="15630" width="3.42578125" style="400" customWidth="1"/>
    <col min="15631" max="15631" width="20.85546875" style="400" bestFit="1" customWidth="1"/>
    <col min="15632" max="15632" width="22" style="400" bestFit="1" customWidth="1"/>
    <col min="15633" max="15633" width="14.5703125" style="400" bestFit="1" customWidth="1"/>
    <col min="15634" max="15634" width="11.7109375" style="400" bestFit="1" customWidth="1"/>
    <col min="15635" max="15636" width="12.140625" style="400" bestFit="1" customWidth="1"/>
    <col min="15637" max="15637" width="5.28515625" style="400" customWidth="1"/>
    <col min="15638" max="15638" width="14" style="400" bestFit="1" customWidth="1"/>
    <col min="15639" max="15640" width="13" style="400" bestFit="1" customWidth="1"/>
    <col min="15641" max="15641" width="12.140625" style="400" bestFit="1" customWidth="1"/>
    <col min="15642" max="15643" width="11" style="400" bestFit="1" customWidth="1"/>
    <col min="15644" max="15644" width="7.5703125" style="400" bestFit="1" customWidth="1"/>
    <col min="15645" max="15872" width="9.140625" style="400"/>
    <col min="15873" max="15873" width="4.85546875" style="400" customWidth="1"/>
    <col min="15874" max="15874" width="1.42578125" style="400" customWidth="1"/>
    <col min="15875" max="15875" width="7.85546875" style="400" customWidth="1"/>
    <col min="15876" max="15876" width="1.5703125" style="400" customWidth="1"/>
    <col min="15877" max="15877" width="8.140625" style="400" customWidth="1"/>
    <col min="15878" max="15878" width="5.42578125" style="400" customWidth="1"/>
    <col min="15879" max="15879" width="10.28515625" style="400" customWidth="1"/>
    <col min="15880" max="15880" width="4.5703125" style="400" bestFit="1" customWidth="1"/>
    <col min="15881" max="15881" width="18.5703125" style="400" customWidth="1"/>
    <col min="15882" max="15882" width="16.7109375" style="400" customWidth="1"/>
    <col min="15883" max="15883" width="16" style="400" customWidth="1"/>
    <col min="15884" max="15884" width="14.7109375" style="400" customWidth="1"/>
    <col min="15885" max="15885" width="16" style="400" customWidth="1"/>
    <col min="15886" max="15886" width="3.42578125" style="400" customWidth="1"/>
    <col min="15887" max="15887" width="20.85546875" style="400" bestFit="1" customWidth="1"/>
    <col min="15888" max="15888" width="22" style="400" bestFit="1" customWidth="1"/>
    <col min="15889" max="15889" width="14.5703125" style="400" bestFit="1" customWidth="1"/>
    <col min="15890" max="15890" width="11.7109375" style="400" bestFit="1" customWidth="1"/>
    <col min="15891" max="15892" width="12.140625" style="400" bestFit="1" customWidth="1"/>
    <col min="15893" max="15893" width="5.28515625" style="400" customWidth="1"/>
    <col min="15894" max="15894" width="14" style="400" bestFit="1" customWidth="1"/>
    <col min="15895" max="15896" width="13" style="400" bestFit="1" customWidth="1"/>
    <col min="15897" max="15897" width="12.140625" style="400" bestFit="1" customWidth="1"/>
    <col min="15898" max="15899" width="11" style="400" bestFit="1" customWidth="1"/>
    <col min="15900" max="15900" width="7.5703125" style="400" bestFit="1" customWidth="1"/>
    <col min="15901" max="16128" width="9.140625" style="400"/>
    <col min="16129" max="16129" width="4.85546875" style="400" customWidth="1"/>
    <col min="16130" max="16130" width="1.42578125" style="400" customWidth="1"/>
    <col min="16131" max="16131" width="7.85546875" style="400" customWidth="1"/>
    <col min="16132" max="16132" width="1.5703125" style="400" customWidth="1"/>
    <col min="16133" max="16133" width="8.140625" style="400" customWidth="1"/>
    <col min="16134" max="16134" width="5.42578125" style="400" customWidth="1"/>
    <col min="16135" max="16135" width="10.28515625" style="400" customWidth="1"/>
    <col min="16136" max="16136" width="4.5703125" style="400" bestFit="1" customWidth="1"/>
    <col min="16137" max="16137" width="18.5703125" style="400" customWidth="1"/>
    <col min="16138" max="16138" width="16.7109375" style="400" customWidth="1"/>
    <col min="16139" max="16139" width="16" style="400" customWidth="1"/>
    <col min="16140" max="16140" width="14.7109375" style="400" customWidth="1"/>
    <col min="16141" max="16141" width="16" style="400" customWidth="1"/>
    <col min="16142" max="16142" width="3.42578125" style="400" customWidth="1"/>
    <col min="16143" max="16143" width="20.85546875" style="400" bestFit="1" customWidth="1"/>
    <col min="16144" max="16144" width="22" style="400" bestFit="1" customWidth="1"/>
    <col min="16145" max="16145" width="14.5703125" style="400" bestFit="1" customWidth="1"/>
    <col min="16146" max="16146" width="11.7109375" style="400" bestFit="1" customWidth="1"/>
    <col min="16147" max="16148" width="12.140625" style="400" bestFit="1" customWidth="1"/>
    <col min="16149" max="16149" width="5.28515625" style="400" customWidth="1"/>
    <col min="16150" max="16150" width="14" style="400" bestFit="1" customWidth="1"/>
    <col min="16151" max="16152" width="13" style="400" bestFit="1" customWidth="1"/>
    <col min="16153" max="16153" width="12.140625" style="400" bestFit="1" customWidth="1"/>
    <col min="16154" max="16155" width="11" style="400" bestFit="1" customWidth="1"/>
    <col min="16156" max="16156" width="7.5703125" style="400" bestFit="1" customWidth="1"/>
    <col min="16157" max="16384" width="9.140625" style="400"/>
  </cols>
  <sheetData>
    <row r="1" spans="1:1"/>
    <row r="50" spans="1:27" ht="15">
      <c r="A50" s="401"/>
      <c r="B50" s="401"/>
      <c r="C50" s="401"/>
      <c r="D50" s="401"/>
      <c r="E50" s="401"/>
      <c r="F50" s="401"/>
      <c r="G50" s="401"/>
      <c r="H50" s="402"/>
      <c r="I50" s="403" t="s">
        <v>13</v>
      </c>
      <c r="J50" s="402"/>
      <c r="K50" s="401"/>
      <c r="L50" s="401"/>
      <c r="M50" s="401"/>
      <c r="O50" s="401"/>
      <c r="P50" s="401"/>
      <c r="Q50" s="401"/>
      <c r="R50" s="401"/>
      <c r="S50" s="401"/>
      <c r="T50" s="401"/>
      <c r="V50" s="401"/>
      <c r="W50" s="401"/>
      <c r="X50" s="401"/>
      <c r="Y50" s="401"/>
      <c r="Z50" s="401"/>
      <c r="AA50" s="401"/>
    </row>
    <row r="51" spans="1:27" ht="15">
      <c r="A51" s="401"/>
      <c r="B51" s="401"/>
      <c r="C51" s="401"/>
      <c r="D51" s="401"/>
      <c r="E51" s="401"/>
      <c r="F51" s="401"/>
      <c r="G51" s="401"/>
      <c r="H51" s="402"/>
      <c r="I51" s="403" t="s">
        <v>14</v>
      </c>
      <c r="J51" s="402"/>
      <c r="K51" s="401"/>
      <c r="L51" s="401"/>
      <c r="M51" s="401"/>
      <c r="O51" s="401"/>
      <c r="P51" s="401"/>
      <c r="Q51" s="401"/>
      <c r="R51" s="401"/>
      <c r="S51" s="401"/>
      <c r="T51" s="401"/>
      <c r="V51" s="401"/>
      <c r="W51" s="401"/>
      <c r="X51" s="401"/>
      <c r="Y51" s="401"/>
      <c r="Z51" s="401"/>
      <c r="AA51" s="401"/>
    </row>
    <row r="52" spans="1:27" ht="12.75">
      <c r="A52" s="401"/>
      <c r="B52" s="401"/>
      <c r="C52" s="401"/>
      <c r="D52" s="401"/>
      <c r="E52" s="401"/>
      <c r="F52" s="401"/>
      <c r="G52" s="401"/>
      <c r="H52" s="402"/>
      <c r="I52" s="401"/>
      <c r="J52" s="401"/>
      <c r="K52" s="401"/>
      <c r="L52" s="401"/>
      <c r="M52" s="401"/>
      <c r="O52" s="401"/>
      <c r="P52" s="401"/>
      <c r="Q52" s="401"/>
      <c r="R52" s="401"/>
      <c r="S52" s="401"/>
      <c r="T52" s="401"/>
      <c r="V52" s="401"/>
      <c r="W52" s="401"/>
      <c r="X52" s="401"/>
      <c r="Y52" s="401"/>
      <c r="Z52" s="401"/>
      <c r="AA52" s="401"/>
    </row>
    <row r="53" spans="1:27" ht="12.75">
      <c r="A53" s="401"/>
      <c r="B53" s="401"/>
      <c r="C53" s="401"/>
      <c r="D53" s="401"/>
      <c r="E53" s="401"/>
      <c r="F53" s="401"/>
      <c r="G53" s="401"/>
      <c r="H53" s="402"/>
      <c r="I53" s="402" t="s">
        <v>15</v>
      </c>
      <c r="J53" s="401"/>
      <c r="K53" s="401"/>
      <c r="L53" s="401"/>
      <c r="M53" s="401"/>
      <c r="O53" s="401"/>
      <c r="P53" s="401"/>
      <c r="Q53" s="401"/>
      <c r="R53" s="401"/>
      <c r="S53" s="401"/>
      <c r="T53" s="401"/>
      <c r="V53" s="401"/>
      <c r="W53" s="401"/>
      <c r="X53" s="401"/>
      <c r="Y53" s="401"/>
      <c r="Z53" s="401"/>
      <c r="AA53" s="401"/>
    </row>
    <row r="54" spans="1:27" ht="13.5" thickBot="1">
      <c r="A54" s="401"/>
      <c r="B54" s="401"/>
      <c r="C54" s="401"/>
      <c r="D54" s="401"/>
      <c r="E54" s="401"/>
      <c r="F54" s="401"/>
      <c r="G54" s="401"/>
      <c r="H54" s="402"/>
      <c r="I54" s="401"/>
      <c r="J54" s="401"/>
      <c r="K54" s="401"/>
      <c r="L54" s="401"/>
      <c r="M54" s="401"/>
      <c r="O54" s="401"/>
      <c r="P54" s="401"/>
      <c r="Q54" s="401"/>
      <c r="R54" s="401"/>
      <c r="S54" s="401"/>
      <c r="T54" s="401"/>
      <c r="V54" s="401"/>
      <c r="W54" s="401"/>
      <c r="X54" s="401"/>
      <c r="Y54" s="401"/>
      <c r="Z54" s="401"/>
      <c r="AA54" s="401"/>
    </row>
    <row r="55" spans="1:27" ht="12.75">
      <c r="A55" s="401"/>
      <c r="B55" s="401"/>
      <c r="C55" s="404"/>
      <c r="D55" s="405"/>
      <c r="E55" s="405"/>
      <c r="F55" s="405"/>
      <c r="G55" s="405"/>
      <c r="H55" s="406"/>
      <c r="I55" s="405"/>
      <c r="J55" s="405"/>
      <c r="K55" s="405"/>
      <c r="L55" s="407"/>
      <c r="M55" s="401"/>
      <c r="O55" s="401"/>
      <c r="P55" s="401"/>
      <c r="Q55" s="401"/>
      <c r="R55" s="401"/>
      <c r="S55" s="401"/>
      <c r="T55" s="401"/>
      <c r="V55" s="401"/>
      <c r="W55" s="401"/>
      <c r="X55" s="401"/>
      <c r="Y55" s="401"/>
      <c r="Z55" s="401"/>
      <c r="AA55" s="401"/>
    </row>
    <row r="56" spans="1:27" ht="12.75">
      <c r="A56" s="401"/>
      <c r="B56" s="401"/>
      <c r="C56" s="408"/>
      <c r="D56" s="401"/>
      <c r="E56" s="401"/>
      <c r="F56" s="401" t="s">
        <v>16</v>
      </c>
      <c r="G56" s="401"/>
      <c r="H56" s="402"/>
      <c r="I56" s="401" t="s">
        <v>623</v>
      </c>
      <c r="J56" s="401"/>
      <c r="K56" s="401"/>
      <c r="L56" s="409"/>
      <c r="M56" s="401"/>
      <c r="O56" s="401"/>
      <c r="P56" s="401"/>
      <c r="Q56" s="401"/>
      <c r="R56" s="401"/>
      <c r="S56" s="401"/>
      <c r="T56" s="401"/>
      <c r="V56" s="401"/>
      <c r="W56" s="401"/>
      <c r="X56" s="401"/>
      <c r="Y56" s="401"/>
      <c r="Z56" s="401"/>
      <c r="AA56" s="401"/>
    </row>
    <row r="57" spans="1:27" ht="12.75">
      <c r="A57" s="401"/>
      <c r="B57" s="401"/>
      <c r="C57" s="408"/>
      <c r="D57" s="401"/>
      <c r="E57" s="401"/>
      <c r="F57" s="401" t="s">
        <v>17</v>
      </c>
      <c r="G57" s="410"/>
      <c r="H57" s="402"/>
      <c r="I57" s="401" t="s">
        <v>1305</v>
      </c>
      <c r="J57" s="401"/>
      <c r="K57" s="401"/>
      <c r="L57" s="409"/>
      <c r="M57" s="401"/>
      <c r="O57" s="401"/>
      <c r="P57" s="401"/>
      <c r="Q57" s="401"/>
      <c r="R57" s="401"/>
      <c r="S57" s="401"/>
      <c r="T57" s="401"/>
      <c r="V57" s="401"/>
      <c r="W57" s="401"/>
      <c r="X57" s="401"/>
      <c r="Y57" s="401"/>
      <c r="Z57" s="401"/>
      <c r="AA57" s="401"/>
    </row>
    <row r="58" spans="1:27" ht="12.75">
      <c r="A58" s="401"/>
      <c r="B58" s="401"/>
      <c r="C58" s="408"/>
      <c r="D58" s="401"/>
      <c r="E58" s="401"/>
      <c r="F58" s="401"/>
      <c r="G58" s="401"/>
      <c r="H58" s="402"/>
      <c r="I58" s="401"/>
      <c r="J58" s="401"/>
      <c r="K58" s="401"/>
      <c r="L58" s="409"/>
      <c r="M58" s="401"/>
      <c r="O58" s="401"/>
      <c r="P58" s="401"/>
      <c r="Q58" s="401"/>
      <c r="R58" s="401"/>
      <c r="S58" s="401"/>
      <c r="T58" s="401"/>
      <c r="V58" s="401"/>
      <c r="W58" s="401"/>
      <c r="X58" s="401"/>
      <c r="Y58" s="401"/>
      <c r="Z58" s="401"/>
      <c r="AA58" s="401"/>
    </row>
    <row r="59" spans="1:27" ht="12.75">
      <c r="A59" s="401"/>
      <c r="B59" s="401"/>
      <c r="C59" s="408"/>
      <c r="D59" s="401"/>
      <c r="E59" s="401"/>
      <c r="F59" s="401" t="s">
        <v>18</v>
      </c>
      <c r="G59" s="401"/>
      <c r="H59" s="402"/>
      <c r="I59" s="411" t="s">
        <v>1303</v>
      </c>
      <c r="J59" s="401"/>
      <c r="K59" s="401"/>
      <c r="L59" s="409"/>
      <c r="M59" s="401"/>
      <c r="O59" s="401"/>
      <c r="P59" s="401"/>
      <c r="Q59" s="401"/>
      <c r="R59" s="401"/>
      <c r="S59" s="401"/>
      <c r="T59" s="401"/>
      <c r="V59" s="401"/>
      <c r="W59" s="401"/>
      <c r="X59" s="401"/>
      <c r="Y59" s="401"/>
      <c r="Z59" s="401"/>
      <c r="AA59" s="401"/>
    </row>
    <row r="60" spans="1:27" ht="12.75">
      <c r="A60" s="401"/>
      <c r="B60" s="401"/>
      <c r="C60" s="408"/>
      <c r="D60" s="401"/>
      <c r="E60" s="401"/>
      <c r="F60" s="401" t="s">
        <v>20</v>
      </c>
      <c r="G60" s="401"/>
      <c r="H60" s="402"/>
      <c r="I60" s="401" t="s">
        <v>21</v>
      </c>
      <c r="J60" s="401"/>
      <c r="K60" s="401"/>
      <c r="L60" s="409"/>
      <c r="M60" s="401"/>
      <c r="O60" s="401"/>
      <c r="P60" s="401"/>
      <c r="Q60" s="401"/>
      <c r="R60" s="401"/>
      <c r="S60" s="401"/>
      <c r="T60" s="401"/>
      <c r="V60" s="401"/>
      <c r="W60" s="401"/>
      <c r="X60" s="401"/>
      <c r="Y60" s="401"/>
      <c r="Z60" s="401"/>
      <c r="AA60" s="401"/>
    </row>
    <row r="61" spans="1:27" ht="12.75">
      <c r="A61" s="401"/>
      <c r="B61" s="401"/>
      <c r="C61" s="408"/>
      <c r="D61" s="401"/>
      <c r="E61" s="401"/>
      <c r="F61" s="410" t="s">
        <v>22</v>
      </c>
      <c r="G61" s="401"/>
      <c r="H61" s="402"/>
      <c r="I61" s="412">
        <v>44238.413200810188</v>
      </c>
      <c r="J61" s="401"/>
      <c r="K61" s="401"/>
      <c r="L61" s="409"/>
      <c r="M61" s="401"/>
      <c r="O61" s="401"/>
      <c r="P61" s="401"/>
      <c r="Q61" s="401"/>
      <c r="R61" s="401"/>
      <c r="S61" s="401"/>
      <c r="T61" s="401"/>
      <c r="V61" s="401"/>
      <c r="W61" s="401"/>
      <c r="X61" s="401"/>
      <c r="Y61" s="401"/>
      <c r="Z61" s="401"/>
      <c r="AA61" s="401"/>
    </row>
    <row r="62" spans="1:27" ht="12.75">
      <c r="A62" s="401"/>
      <c r="B62" s="401"/>
      <c r="C62" s="408"/>
      <c r="D62" s="401"/>
      <c r="E62" s="401"/>
      <c r="F62" s="401" t="s">
        <v>23</v>
      </c>
      <c r="G62" s="401"/>
      <c r="H62" s="402"/>
      <c r="I62" s="413">
        <v>44238.413200810188</v>
      </c>
      <c r="J62" s="401"/>
      <c r="K62" s="401"/>
      <c r="L62" s="409"/>
      <c r="M62" s="401"/>
      <c r="O62" s="401"/>
      <c r="P62" s="401"/>
      <c r="Q62" s="401"/>
      <c r="R62" s="401"/>
      <c r="S62" s="401"/>
      <c r="T62" s="401"/>
      <c r="V62" s="401"/>
      <c r="W62" s="401"/>
      <c r="X62" s="401"/>
      <c r="Y62" s="401"/>
      <c r="Z62" s="401"/>
      <c r="AA62" s="401"/>
    </row>
    <row r="63" spans="1:27" ht="12.75">
      <c r="A63" s="401"/>
      <c r="B63" s="401"/>
      <c r="C63" s="408"/>
      <c r="D63" s="401"/>
      <c r="E63" s="401"/>
      <c r="F63" s="401"/>
      <c r="G63" s="401"/>
      <c r="H63" s="402"/>
      <c r="I63" s="401"/>
      <c r="J63" s="401"/>
      <c r="K63" s="401"/>
      <c r="L63" s="409"/>
      <c r="M63" s="401"/>
      <c r="O63" s="401"/>
      <c r="P63" s="401"/>
      <c r="Q63" s="401"/>
      <c r="R63" s="401"/>
      <c r="S63" s="401"/>
      <c r="T63" s="401"/>
      <c r="V63" s="401"/>
      <c r="W63" s="401"/>
      <c r="X63" s="401"/>
      <c r="Y63" s="401"/>
      <c r="Z63" s="401"/>
      <c r="AA63" s="401"/>
    </row>
    <row r="64" spans="1:27" ht="12.75">
      <c r="A64" s="401"/>
      <c r="B64" s="401"/>
      <c r="C64" s="408"/>
      <c r="D64" s="401"/>
      <c r="E64" s="401"/>
      <c r="F64" s="410" t="s">
        <v>24</v>
      </c>
      <c r="G64" s="401"/>
      <c r="H64" s="402"/>
      <c r="I64" s="401" t="s">
        <v>625</v>
      </c>
      <c r="J64" s="401"/>
      <c r="K64" s="401"/>
      <c r="L64" s="409"/>
      <c r="M64" s="401"/>
      <c r="O64" s="401"/>
      <c r="P64" s="401"/>
      <c r="Q64" s="401"/>
      <c r="R64" s="401"/>
      <c r="S64" s="401"/>
      <c r="T64" s="401"/>
      <c r="V64" s="401"/>
      <c r="W64" s="401"/>
      <c r="X64" s="401"/>
      <c r="Y64" s="401"/>
      <c r="Z64" s="401"/>
      <c r="AA64" s="401"/>
    </row>
    <row r="65" spans="1:27" ht="12.75">
      <c r="A65" s="401"/>
      <c r="B65" s="401"/>
      <c r="C65" s="408"/>
      <c r="D65" s="401"/>
      <c r="E65" s="401"/>
      <c r="F65" s="401" t="s">
        <v>25</v>
      </c>
      <c r="G65" s="401"/>
      <c r="H65" s="402"/>
      <c r="I65" s="401"/>
      <c r="J65" s="401"/>
      <c r="K65" s="401"/>
      <c r="L65" s="409"/>
      <c r="M65" s="401"/>
      <c r="O65" s="401"/>
      <c r="P65" s="401"/>
      <c r="Q65" s="401"/>
      <c r="R65" s="401"/>
      <c r="S65" s="401"/>
      <c r="T65" s="401"/>
      <c r="V65" s="401"/>
      <c r="W65" s="401"/>
      <c r="X65" s="401"/>
      <c r="Y65" s="401"/>
      <c r="Z65" s="401"/>
      <c r="AA65" s="401"/>
    </row>
    <row r="66" spans="1:27" ht="12.75">
      <c r="A66" s="401"/>
      <c r="B66" s="401"/>
      <c r="C66" s="408"/>
      <c r="D66" s="401"/>
      <c r="E66" s="401"/>
      <c r="F66" s="410" t="s">
        <v>26</v>
      </c>
      <c r="G66" s="401"/>
      <c r="H66" s="402"/>
      <c r="I66" s="401" t="s">
        <v>626</v>
      </c>
      <c r="J66" s="401"/>
      <c r="K66" s="401"/>
      <c r="L66" s="409"/>
      <c r="M66" s="401"/>
      <c r="O66" s="401"/>
      <c r="P66" s="401"/>
      <c r="Q66" s="401"/>
      <c r="R66" s="401"/>
      <c r="S66" s="401"/>
      <c r="T66" s="401"/>
      <c r="V66" s="401"/>
      <c r="W66" s="401"/>
      <c r="X66" s="401"/>
      <c r="Y66" s="401"/>
      <c r="Z66" s="401"/>
      <c r="AA66" s="401"/>
    </row>
    <row r="67" spans="1:27" ht="12.75">
      <c r="A67" s="401"/>
      <c r="B67" s="401"/>
      <c r="C67" s="408"/>
      <c r="D67" s="401"/>
      <c r="E67" s="401"/>
      <c r="F67" s="410" t="s">
        <v>27</v>
      </c>
      <c r="G67" s="401"/>
      <c r="H67" s="402"/>
      <c r="I67" s="401" t="s">
        <v>627</v>
      </c>
      <c r="J67" s="401"/>
      <c r="K67" s="401"/>
      <c r="L67" s="409"/>
      <c r="M67" s="401"/>
      <c r="O67" s="401"/>
      <c r="P67" s="401"/>
      <c r="Q67" s="401"/>
      <c r="R67" s="401"/>
      <c r="S67" s="401"/>
      <c r="T67" s="401"/>
      <c r="V67" s="401"/>
      <c r="W67" s="401"/>
      <c r="X67" s="401"/>
      <c r="Y67" s="401"/>
      <c r="Z67" s="401"/>
      <c r="AA67" s="401"/>
    </row>
    <row r="68" spans="1:27" ht="12.75">
      <c r="A68" s="401"/>
      <c r="B68" s="401"/>
      <c r="C68" s="408"/>
      <c r="D68" s="401"/>
      <c r="E68" s="401"/>
      <c r="F68" s="401"/>
      <c r="G68" s="401"/>
      <c r="H68" s="402"/>
      <c r="I68" s="401"/>
      <c r="J68" s="401"/>
      <c r="K68" s="401"/>
      <c r="L68" s="409"/>
      <c r="M68" s="401"/>
      <c r="O68" s="401"/>
      <c r="P68" s="401"/>
      <c r="Q68" s="401"/>
      <c r="R68" s="401"/>
      <c r="S68" s="401"/>
      <c r="T68" s="401"/>
      <c r="V68" s="401"/>
      <c r="W68" s="401"/>
      <c r="X68" s="401"/>
      <c r="Y68" s="401"/>
      <c r="Z68" s="401"/>
      <c r="AA68" s="401"/>
    </row>
    <row r="69" spans="1:27" ht="12.75">
      <c r="A69" s="401"/>
      <c r="B69" s="401"/>
      <c r="C69" s="408"/>
      <c r="D69" s="401"/>
      <c r="E69" s="401"/>
      <c r="F69" s="410" t="s">
        <v>28</v>
      </c>
      <c r="G69" s="401"/>
      <c r="H69" s="402"/>
      <c r="I69" s="401" t="s">
        <v>628</v>
      </c>
      <c r="J69" s="401"/>
      <c r="K69" s="401"/>
      <c r="L69" s="409"/>
      <c r="M69" s="401"/>
      <c r="O69" s="401"/>
      <c r="P69" s="401"/>
      <c r="Q69" s="401"/>
      <c r="R69" s="401"/>
      <c r="S69" s="401"/>
      <c r="T69" s="401"/>
      <c r="V69" s="401"/>
      <c r="W69" s="401"/>
      <c r="X69" s="401"/>
      <c r="Y69" s="401"/>
      <c r="Z69" s="401"/>
      <c r="AA69" s="401"/>
    </row>
    <row r="70" spans="1:27" ht="12.75">
      <c r="A70" s="401"/>
      <c r="B70" s="401"/>
      <c r="C70" s="408"/>
      <c r="D70" s="401"/>
      <c r="E70" s="401"/>
      <c r="F70" s="401"/>
      <c r="G70" s="401"/>
      <c r="H70" s="402"/>
      <c r="I70" s="401"/>
      <c r="J70" s="401"/>
      <c r="K70" s="401"/>
      <c r="L70" s="409"/>
      <c r="M70" s="401"/>
      <c r="O70" s="401"/>
      <c r="P70" s="401"/>
      <c r="Q70" s="401"/>
      <c r="R70" s="401"/>
      <c r="S70" s="401"/>
      <c r="T70" s="401"/>
      <c r="V70" s="401"/>
      <c r="W70" s="401"/>
      <c r="X70" s="401"/>
      <c r="Y70" s="401"/>
      <c r="Z70" s="401"/>
      <c r="AA70" s="401"/>
    </row>
    <row r="71" spans="1:27" ht="12.75">
      <c r="A71" s="401"/>
      <c r="B71" s="401"/>
      <c r="C71" s="408"/>
      <c r="D71" s="401"/>
      <c r="E71" s="401"/>
      <c r="F71" s="401" t="s">
        <v>29</v>
      </c>
      <c r="G71" s="401"/>
      <c r="H71" s="402"/>
      <c r="I71" s="414" t="s">
        <v>30</v>
      </c>
      <c r="J71" s="401"/>
      <c r="K71" s="401"/>
      <c r="L71" s="409"/>
      <c r="M71" s="401"/>
      <c r="O71" s="401"/>
      <c r="P71" s="401"/>
      <c r="Q71" s="401"/>
      <c r="R71" s="401"/>
      <c r="S71" s="401"/>
      <c r="T71" s="401"/>
      <c r="V71" s="401"/>
      <c r="W71" s="401"/>
      <c r="X71" s="401"/>
      <c r="Y71" s="401"/>
      <c r="Z71" s="401"/>
      <c r="AA71" s="401"/>
    </row>
    <row r="72" spans="1:27" ht="12.75">
      <c r="A72" s="401"/>
      <c r="B72" s="401"/>
      <c r="C72" s="408"/>
      <c r="D72" s="401"/>
      <c r="E72" s="401"/>
      <c r="F72" s="401" t="s">
        <v>31</v>
      </c>
      <c r="G72" s="401"/>
      <c r="H72" s="402"/>
      <c r="I72" s="401" t="s">
        <v>32</v>
      </c>
      <c r="J72" s="401"/>
      <c r="K72" s="401"/>
      <c r="L72" s="409"/>
      <c r="M72" s="401"/>
      <c r="O72" s="401"/>
      <c r="P72" s="401"/>
      <c r="Q72" s="401"/>
      <c r="R72" s="401"/>
      <c r="S72" s="401"/>
      <c r="T72" s="401"/>
      <c r="V72" s="401"/>
      <c r="W72" s="401"/>
      <c r="X72" s="401"/>
      <c r="Y72" s="401"/>
      <c r="Z72" s="401"/>
      <c r="AA72" s="401"/>
    </row>
    <row r="73" spans="1:27" ht="13.5" thickBot="1">
      <c r="A73" s="401"/>
      <c r="B73" s="401"/>
      <c r="C73" s="415"/>
      <c r="D73" s="416"/>
      <c r="E73" s="416"/>
      <c r="F73" s="416"/>
      <c r="G73" s="416"/>
      <c r="H73" s="417"/>
      <c r="I73" s="416"/>
      <c r="J73" s="416"/>
      <c r="K73" s="416"/>
      <c r="L73" s="418"/>
      <c r="M73" s="401"/>
      <c r="O73" s="401"/>
      <c r="P73" s="401"/>
      <c r="Q73" s="401"/>
      <c r="R73" s="401"/>
      <c r="S73" s="401"/>
      <c r="T73" s="401"/>
      <c r="V73" s="401"/>
      <c r="W73" s="401"/>
      <c r="X73" s="401"/>
      <c r="Y73" s="401"/>
      <c r="Z73" s="401"/>
      <c r="AA73" s="401"/>
    </row>
    <row r="74" spans="1:27" ht="12.75">
      <c r="A74" s="401"/>
      <c r="B74" s="401"/>
      <c r="C74" s="401"/>
      <c r="D74" s="401"/>
      <c r="E74" s="401"/>
      <c r="F74" s="401"/>
      <c r="G74" s="401"/>
      <c r="H74" s="402"/>
      <c r="I74" s="401"/>
      <c r="J74" s="401"/>
      <c r="K74" s="401"/>
      <c r="L74" s="401"/>
      <c r="M74" s="401"/>
      <c r="O74" s="401"/>
      <c r="P74" s="401"/>
      <c r="Q74" s="401"/>
      <c r="R74" s="401"/>
      <c r="S74" s="401"/>
      <c r="T74" s="401"/>
      <c r="V74" s="401"/>
      <c r="W74" s="401"/>
      <c r="X74" s="401"/>
      <c r="Y74" s="401"/>
      <c r="Z74" s="401"/>
      <c r="AA74" s="401"/>
    </row>
    <row r="75" spans="1:27" ht="13.5" thickBot="1">
      <c r="A75" s="401"/>
      <c r="B75" s="401"/>
      <c r="C75" s="401"/>
      <c r="D75" s="401"/>
      <c r="E75" s="401"/>
      <c r="F75" s="401"/>
      <c r="G75" s="401"/>
      <c r="H75" s="402"/>
      <c r="I75" s="402" t="s">
        <v>33</v>
      </c>
      <c r="J75" s="401"/>
      <c r="K75" s="401"/>
      <c r="L75" s="401" t="s">
        <v>34</v>
      </c>
      <c r="M75" s="401"/>
      <c r="O75" s="401"/>
      <c r="P75" s="401"/>
      <c r="Q75" s="401"/>
      <c r="R75" s="401"/>
      <c r="S75" s="401"/>
      <c r="T75" s="401"/>
      <c r="V75" s="401"/>
      <c r="W75" s="401"/>
      <c r="X75" s="401"/>
      <c r="Y75" s="401"/>
      <c r="Z75" s="401"/>
      <c r="AA75" s="401"/>
    </row>
    <row r="76" spans="1:27" ht="12.75">
      <c r="A76" s="401"/>
      <c r="B76" s="401"/>
      <c r="C76" s="404"/>
      <c r="D76" s="405"/>
      <c r="E76" s="405"/>
      <c r="F76" s="405"/>
      <c r="G76" s="405"/>
      <c r="H76" s="406"/>
      <c r="I76" s="405"/>
      <c r="J76" s="405"/>
      <c r="K76" s="405"/>
      <c r="L76" s="407"/>
      <c r="M76" s="401"/>
      <c r="O76" s="401"/>
      <c r="P76" s="401"/>
      <c r="Q76" s="401"/>
      <c r="R76" s="401"/>
      <c r="S76" s="401"/>
      <c r="T76" s="401"/>
      <c r="V76" s="401"/>
      <c r="W76" s="401"/>
      <c r="X76" s="401"/>
      <c r="Y76" s="401"/>
      <c r="Z76" s="401"/>
      <c r="AA76" s="401"/>
    </row>
    <row r="77" spans="1:27" ht="12.75">
      <c r="A77" s="401"/>
      <c r="B77" s="401"/>
      <c r="C77" s="408"/>
      <c r="D77" s="401"/>
      <c r="E77" s="401"/>
      <c r="F77" s="419" t="s">
        <v>35</v>
      </c>
      <c r="G77" s="401"/>
      <c r="H77" s="402"/>
      <c r="I77" s="401"/>
      <c r="J77" s="420" t="s">
        <v>36</v>
      </c>
      <c r="K77" s="401"/>
      <c r="L77" s="409"/>
      <c r="M77" s="401"/>
      <c r="O77" s="401"/>
      <c r="P77" s="401"/>
      <c r="Q77" s="401"/>
      <c r="R77" s="401"/>
      <c r="S77" s="401"/>
      <c r="T77" s="401"/>
      <c r="V77" s="401"/>
      <c r="W77" s="401"/>
      <c r="X77" s="401"/>
      <c r="Y77" s="401"/>
      <c r="Z77" s="401"/>
      <c r="AA77" s="401"/>
    </row>
    <row r="78" spans="1:27" ht="12.75">
      <c r="A78" s="401"/>
      <c r="B78" s="401"/>
      <c r="C78" s="408"/>
      <c r="D78" s="401"/>
      <c r="E78" s="401"/>
      <c r="F78" s="421" t="s">
        <v>37</v>
      </c>
      <c r="G78" s="401"/>
      <c r="H78" s="402"/>
      <c r="I78" s="26"/>
      <c r="J78" s="422">
        <v>0.21</v>
      </c>
      <c r="K78" s="401"/>
      <c r="L78" s="409"/>
      <c r="M78" s="401"/>
      <c r="O78" s="401"/>
      <c r="P78" s="401"/>
      <c r="Q78" s="401"/>
      <c r="R78" s="401"/>
      <c r="S78" s="401"/>
      <c r="T78" s="401"/>
      <c r="V78" s="401"/>
      <c r="W78" s="401"/>
      <c r="X78" s="401"/>
      <c r="Y78" s="401"/>
      <c r="Z78" s="401"/>
      <c r="AA78" s="401"/>
    </row>
    <row r="79" spans="1:27" ht="12.75">
      <c r="A79" s="401"/>
      <c r="B79" s="401"/>
      <c r="C79" s="408"/>
      <c r="D79" s="401"/>
      <c r="E79" s="401"/>
      <c r="F79" s="421" t="s">
        <v>38</v>
      </c>
      <c r="G79" s="401"/>
      <c r="H79" s="402"/>
      <c r="I79" s="401"/>
      <c r="J79" s="422">
        <v>0</v>
      </c>
      <c r="K79" s="401"/>
      <c r="L79" s="409"/>
      <c r="M79" s="401"/>
      <c r="O79" s="401"/>
      <c r="P79" s="401"/>
      <c r="Q79" s="401"/>
      <c r="R79" s="401"/>
      <c r="S79" s="401"/>
      <c r="T79" s="401"/>
      <c r="V79" s="401"/>
      <c r="W79" s="401"/>
      <c r="X79" s="401"/>
      <c r="Y79" s="401"/>
      <c r="Z79" s="401"/>
      <c r="AA79" s="401"/>
    </row>
    <row r="80" spans="1:27" ht="12.75">
      <c r="A80" s="401"/>
      <c r="B80" s="401"/>
      <c r="C80" s="408"/>
      <c r="D80" s="401"/>
      <c r="E80" s="401"/>
      <c r="F80" s="401" t="s">
        <v>39</v>
      </c>
      <c r="G80" s="401"/>
      <c r="H80" s="402"/>
      <c r="I80" s="401"/>
      <c r="J80" s="423">
        <v>1.3280000000000001</v>
      </c>
      <c r="K80" s="424" t="s">
        <v>34</v>
      </c>
      <c r="L80" s="409"/>
      <c r="M80" s="401"/>
      <c r="O80" s="401"/>
      <c r="P80" s="401"/>
      <c r="Q80" s="401"/>
      <c r="R80" s="401"/>
      <c r="S80" s="401"/>
      <c r="T80" s="401"/>
      <c r="V80" s="401"/>
      <c r="W80" s="401"/>
      <c r="X80" s="401"/>
      <c r="Y80" s="401"/>
      <c r="Z80" s="401"/>
      <c r="AA80" s="401"/>
    </row>
    <row r="81" spans="1:27" ht="12.75">
      <c r="A81" s="401"/>
      <c r="B81" s="401"/>
      <c r="C81" s="408"/>
      <c r="D81" s="401"/>
      <c r="E81" s="401"/>
      <c r="F81" s="401" t="s">
        <v>40</v>
      </c>
      <c r="G81" s="401"/>
      <c r="H81" s="402"/>
      <c r="I81" s="401"/>
      <c r="J81" s="425">
        <v>0.20999999999999996</v>
      </c>
      <c r="K81" s="401"/>
      <c r="L81" s="409"/>
      <c r="M81" s="401"/>
      <c r="O81" s="401"/>
      <c r="P81" s="401"/>
      <c r="Q81" s="401"/>
      <c r="R81" s="401"/>
      <c r="S81" s="401"/>
      <c r="T81" s="401"/>
      <c r="V81" s="401"/>
      <c r="W81" s="401"/>
      <c r="X81" s="401"/>
      <c r="Y81" s="401"/>
      <c r="Z81" s="401"/>
      <c r="AA81" s="401"/>
    </row>
    <row r="82" spans="1:27" ht="12.75">
      <c r="A82" s="401"/>
      <c r="B82" s="401"/>
      <c r="C82" s="408"/>
      <c r="D82" s="401"/>
      <c r="E82" s="401"/>
      <c r="F82" s="401"/>
      <c r="G82" s="401"/>
      <c r="H82" s="402"/>
      <c r="I82" s="401"/>
      <c r="J82" s="426"/>
      <c r="K82" s="401"/>
      <c r="L82" s="409"/>
      <c r="M82" s="401"/>
      <c r="O82" s="401"/>
      <c r="P82" s="401"/>
      <c r="Q82" s="401"/>
      <c r="R82" s="401"/>
      <c r="S82" s="401"/>
      <c r="T82" s="401"/>
      <c r="V82" s="401"/>
      <c r="W82" s="401"/>
      <c r="X82" s="401"/>
      <c r="Y82" s="401"/>
      <c r="Z82" s="401"/>
      <c r="AA82" s="401"/>
    </row>
    <row r="83" spans="1:27" ht="13.5" thickBot="1">
      <c r="A83" s="401"/>
      <c r="B83" s="401"/>
      <c r="C83" s="415"/>
      <c r="D83" s="416"/>
      <c r="E83" s="416"/>
      <c r="F83" s="416"/>
      <c r="G83" s="416"/>
      <c r="H83" s="417"/>
      <c r="I83" s="416"/>
      <c r="J83" s="416"/>
      <c r="K83" s="416"/>
      <c r="L83" s="418"/>
      <c r="M83" s="401"/>
      <c r="O83" s="401"/>
      <c r="P83" s="401"/>
      <c r="Q83" s="401"/>
      <c r="R83" s="401"/>
      <c r="S83" s="401"/>
      <c r="T83" s="401"/>
      <c r="V83" s="401"/>
      <c r="W83" s="401"/>
      <c r="X83" s="401"/>
      <c r="Y83" s="401"/>
      <c r="Z83" s="401"/>
      <c r="AA83" s="401"/>
    </row>
    <row r="84" spans="1:27" ht="12.75">
      <c r="A84" s="401"/>
      <c r="B84" s="401"/>
      <c r="C84" s="401"/>
      <c r="D84" s="401"/>
      <c r="E84" s="401"/>
      <c r="F84" s="401"/>
      <c r="G84" s="401"/>
      <c r="H84" s="402"/>
      <c r="I84" s="401"/>
      <c r="J84" s="401"/>
      <c r="K84" s="401"/>
      <c r="L84" s="401"/>
      <c r="M84" s="401"/>
      <c r="O84" s="401"/>
      <c r="P84" s="401"/>
      <c r="Q84" s="401"/>
      <c r="R84" s="401"/>
      <c r="S84" s="401"/>
      <c r="T84" s="401"/>
      <c r="V84" s="401"/>
      <c r="W84" s="401"/>
      <c r="X84" s="401"/>
      <c r="Y84" s="401"/>
      <c r="Z84" s="401"/>
      <c r="AA84" s="401"/>
    </row>
    <row r="85" spans="1:27" ht="13.5" thickBot="1">
      <c r="A85" s="401"/>
      <c r="B85" s="401"/>
      <c r="C85" s="401"/>
      <c r="D85" s="401"/>
      <c r="E85" s="401"/>
      <c r="F85" s="401"/>
      <c r="G85" s="401"/>
      <c r="H85" s="402"/>
      <c r="I85" s="402" t="s">
        <v>41</v>
      </c>
      <c r="J85" s="401"/>
      <c r="K85" s="401"/>
      <c r="L85" s="401"/>
      <c r="M85" s="401"/>
      <c r="O85" s="401"/>
      <c r="P85" s="401"/>
      <c r="Q85" s="401"/>
      <c r="R85" s="401"/>
      <c r="S85" s="401"/>
      <c r="T85" s="401"/>
      <c r="V85" s="401"/>
      <c r="W85" s="401"/>
      <c r="X85" s="401"/>
      <c r="Y85" s="401"/>
      <c r="Z85" s="401"/>
      <c r="AA85" s="401"/>
    </row>
    <row r="86" spans="1:27" ht="12.75">
      <c r="A86" s="401"/>
      <c r="B86" s="401"/>
      <c r="C86" s="404"/>
      <c r="D86" s="405"/>
      <c r="E86" s="405"/>
      <c r="F86" s="405"/>
      <c r="G86" s="405"/>
      <c r="H86" s="406"/>
      <c r="I86" s="405"/>
      <c r="J86" s="405"/>
      <c r="K86" s="405"/>
      <c r="L86" s="407"/>
      <c r="M86" s="401"/>
      <c r="O86" s="401"/>
      <c r="P86" s="401"/>
      <c r="Q86" s="401"/>
      <c r="R86" s="401"/>
      <c r="S86" s="401"/>
      <c r="T86" s="401"/>
      <c r="V86" s="401"/>
      <c r="W86" s="401"/>
      <c r="X86" s="401"/>
      <c r="Y86" s="401"/>
      <c r="Z86" s="401"/>
      <c r="AA86" s="401"/>
    </row>
    <row r="87" spans="1:27" ht="12.75">
      <c r="A87" s="401"/>
      <c r="B87" s="401"/>
      <c r="C87" s="408"/>
      <c r="D87" s="401"/>
      <c r="E87" s="401"/>
      <c r="F87" s="419"/>
      <c r="G87" s="419" t="s">
        <v>42</v>
      </c>
      <c r="H87" s="402"/>
      <c r="I87" s="401"/>
      <c r="J87" s="401"/>
      <c r="K87" s="401"/>
      <c r="L87" s="409"/>
      <c r="M87" s="401"/>
      <c r="O87" s="401"/>
      <c r="P87" s="401"/>
      <c r="Q87" s="401"/>
      <c r="R87" s="401"/>
      <c r="S87" s="401"/>
      <c r="T87" s="401"/>
      <c r="V87" s="401"/>
      <c r="W87" s="401"/>
      <c r="X87" s="401"/>
      <c r="Y87" s="401"/>
      <c r="Z87" s="401"/>
      <c r="AA87" s="401"/>
    </row>
    <row r="88" spans="1:27" ht="12.75">
      <c r="A88" s="401"/>
      <c r="B88" s="401"/>
      <c r="C88" s="408"/>
      <c r="D88" s="401"/>
      <c r="E88" s="401"/>
      <c r="F88" s="401"/>
      <c r="G88" s="401"/>
      <c r="H88" s="402"/>
      <c r="I88" s="401"/>
      <c r="J88" s="401"/>
      <c r="K88" s="401"/>
      <c r="L88" s="409"/>
      <c r="M88" s="401"/>
      <c r="O88" s="401"/>
      <c r="P88" s="401"/>
      <c r="Q88" s="401"/>
      <c r="R88" s="401"/>
      <c r="S88" s="401"/>
      <c r="T88" s="401"/>
      <c r="V88" s="401"/>
      <c r="W88" s="401"/>
      <c r="X88" s="401"/>
      <c r="Y88" s="401"/>
      <c r="Z88" s="401"/>
      <c r="AA88" s="401"/>
    </row>
    <row r="89" spans="1:27" ht="12.75">
      <c r="A89" s="401"/>
      <c r="B89" s="401"/>
      <c r="C89" s="408"/>
      <c r="D89" s="401"/>
      <c r="E89" s="401"/>
      <c r="F89" s="401"/>
      <c r="G89" s="402" t="s">
        <v>43</v>
      </c>
      <c r="H89" s="402"/>
      <c r="I89" s="402" t="s">
        <v>44</v>
      </c>
      <c r="J89" s="402" t="s">
        <v>45</v>
      </c>
      <c r="K89" s="401"/>
      <c r="L89" s="409"/>
      <c r="M89" s="401"/>
      <c r="O89" s="401"/>
      <c r="P89" s="401"/>
      <c r="Q89" s="401"/>
      <c r="R89" s="401"/>
      <c r="S89" s="401"/>
      <c r="T89" s="401"/>
      <c r="V89" s="401"/>
      <c r="W89" s="401"/>
      <c r="X89" s="401"/>
      <c r="Y89" s="401"/>
      <c r="Z89" s="401"/>
      <c r="AA89" s="401"/>
    </row>
    <row r="90" spans="1:27" ht="12.75">
      <c r="A90" s="401"/>
      <c r="B90" s="401"/>
      <c r="C90" s="408"/>
      <c r="D90" s="401"/>
      <c r="E90" s="401"/>
      <c r="F90" s="401"/>
      <c r="G90" s="420" t="s">
        <v>46</v>
      </c>
      <c r="H90" s="402"/>
      <c r="I90" s="420" t="s">
        <v>47</v>
      </c>
      <c r="J90" s="420" t="s">
        <v>47</v>
      </c>
      <c r="K90" s="401"/>
      <c r="L90" s="409"/>
      <c r="M90" s="401"/>
      <c r="O90" s="401"/>
      <c r="P90" s="401"/>
      <c r="Q90" s="401"/>
      <c r="R90" s="401"/>
      <c r="S90" s="401"/>
      <c r="T90" s="401"/>
      <c r="V90" s="401"/>
      <c r="W90" s="401"/>
      <c r="X90" s="401"/>
      <c r="Y90" s="401"/>
      <c r="Z90" s="401"/>
      <c r="AA90" s="401"/>
    </row>
    <row r="91" spans="1:27" ht="12.75">
      <c r="A91" s="401"/>
      <c r="B91" s="401"/>
      <c r="C91" s="408"/>
      <c r="D91" s="401"/>
      <c r="E91" s="401"/>
      <c r="F91" s="401"/>
      <c r="G91" s="401"/>
      <c r="H91" s="402"/>
      <c r="I91" s="401"/>
      <c r="J91" s="401"/>
      <c r="K91" s="401"/>
      <c r="L91" s="409"/>
      <c r="M91" s="401"/>
      <c r="O91" s="401"/>
      <c r="P91" s="401"/>
      <c r="Q91" s="401"/>
      <c r="R91" s="401"/>
      <c r="S91" s="401"/>
      <c r="T91" s="401"/>
      <c r="V91" s="401"/>
      <c r="W91" s="401"/>
      <c r="X91" s="401"/>
      <c r="Y91" s="401"/>
      <c r="Z91" s="401"/>
      <c r="AA91" s="401"/>
    </row>
    <row r="92" spans="1:27" ht="12.75">
      <c r="A92" s="401"/>
      <c r="B92" s="401"/>
      <c r="C92" s="408"/>
      <c r="D92" s="401"/>
      <c r="E92" s="401"/>
      <c r="F92" s="401"/>
      <c r="G92" s="401"/>
      <c r="H92" s="402"/>
      <c r="I92" s="401"/>
      <c r="J92" s="401"/>
      <c r="K92" s="401"/>
      <c r="L92" s="409"/>
      <c r="M92" s="401"/>
      <c r="O92" s="401"/>
      <c r="P92" s="401"/>
      <c r="Q92" s="401"/>
      <c r="R92" s="401"/>
      <c r="S92" s="401"/>
      <c r="T92" s="401"/>
      <c r="V92" s="401"/>
      <c r="W92" s="401"/>
      <c r="X92" s="401"/>
      <c r="Y92" s="401"/>
      <c r="Z92" s="401"/>
      <c r="AA92" s="401"/>
    </row>
    <row r="93" spans="1:27" ht="12.75">
      <c r="A93" s="401"/>
      <c r="B93" s="401"/>
      <c r="C93" s="408"/>
      <c r="D93" s="401" t="s">
        <v>48</v>
      </c>
      <c r="E93" s="401"/>
      <c r="F93" s="401"/>
      <c r="G93" s="422">
        <v>0.50880000000000003</v>
      </c>
      <c r="H93" s="402"/>
      <c r="I93" s="422">
        <v>5.1770794025157232E-2</v>
      </c>
      <c r="J93" s="422">
        <v>2.634098E-2</v>
      </c>
      <c r="K93" s="427"/>
      <c r="L93" s="409"/>
      <c r="M93" s="401"/>
      <c r="N93" s="33"/>
      <c r="O93" s="34"/>
      <c r="P93" s="401"/>
      <c r="Q93" s="401"/>
      <c r="R93" s="401"/>
      <c r="S93" s="401"/>
      <c r="T93" s="401"/>
      <c r="V93" s="401"/>
      <c r="W93" s="401"/>
      <c r="X93" s="401"/>
      <c r="Y93" s="401"/>
      <c r="Z93" s="401"/>
      <c r="AA93" s="401"/>
    </row>
    <row r="94" spans="1:27" ht="12.75">
      <c r="A94" s="401"/>
      <c r="B94" s="401"/>
      <c r="C94" s="408"/>
      <c r="D94" s="401" t="s">
        <v>49</v>
      </c>
      <c r="E94" s="401"/>
      <c r="F94" s="401"/>
      <c r="G94" s="422">
        <v>2.0000000000000001E-4</v>
      </c>
      <c r="H94" s="402"/>
      <c r="I94" s="422">
        <v>6.7500000000000004E-2</v>
      </c>
      <c r="J94" s="422">
        <v>1.3500000000000001E-5</v>
      </c>
      <c r="K94" s="401"/>
      <c r="L94" s="409"/>
      <c r="M94" s="401"/>
      <c r="N94" s="33"/>
      <c r="O94" s="34"/>
      <c r="P94" s="401"/>
      <c r="Q94" s="401"/>
      <c r="R94" s="401"/>
      <c r="S94" s="401"/>
      <c r="T94" s="401"/>
      <c r="V94" s="401"/>
      <c r="W94" s="401"/>
      <c r="X94" s="401"/>
      <c r="Y94" s="401"/>
      <c r="Z94" s="401"/>
      <c r="AA94" s="401"/>
    </row>
    <row r="95" spans="1:27" ht="12.75">
      <c r="A95" s="401"/>
      <c r="B95" s="401"/>
      <c r="C95" s="408"/>
      <c r="D95" s="401" t="s">
        <v>50</v>
      </c>
      <c r="E95" s="401"/>
      <c r="F95" s="401"/>
      <c r="G95" s="422">
        <v>0.49099999999999999</v>
      </c>
      <c r="H95" s="402"/>
      <c r="I95" s="422">
        <v>9.5000000000000001E-2</v>
      </c>
      <c r="J95" s="422">
        <v>4.6644999999999999E-2</v>
      </c>
      <c r="K95" s="401"/>
      <c r="L95" s="409"/>
      <c r="M95" s="401"/>
      <c r="N95" s="33"/>
      <c r="O95" s="34"/>
      <c r="P95" s="401"/>
      <c r="Q95" s="401"/>
      <c r="R95" s="401"/>
      <c r="S95" s="401"/>
      <c r="T95" s="401"/>
      <c r="V95" s="401"/>
      <c r="W95" s="401"/>
      <c r="X95" s="401"/>
      <c r="Y95" s="401"/>
      <c r="Z95" s="401"/>
      <c r="AA95" s="401"/>
    </row>
    <row r="96" spans="1:27" ht="13.5" thickBot="1">
      <c r="A96" s="401"/>
      <c r="B96" s="401"/>
      <c r="C96" s="408"/>
      <c r="D96" s="401"/>
      <c r="E96" s="401"/>
      <c r="F96" s="401"/>
      <c r="G96" s="428">
        <v>1</v>
      </c>
      <c r="H96" s="402"/>
      <c r="I96" s="422"/>
      <c r="J96" s="428">
        <v>7.2999999999999995E-2</v>
      </c>
      <c r="K96" s="429"/>
      <c r="L96" s="409"/>
      <c r="M96" s="401" t="s">
        <v>34</v>
      </c>
      <c r="O96" s="34"/>
      <c r="P96" s="401"/>
      <c r="Q96" s="401"/>
      <c r="R96" s="401"/>
      <c r="S96" s="401"/>
      <c r="T96" s="401"/>
      <c r="V96" s="401"/>
      <c r="W96" s="401"/>
      <c r="X96" s="401"/>
      <c r="Y96" s="401"/>
      <c r="Z96" s="401"/>
      <c r="AA96" s="401"/>
    </row>
    <row r="97" spans="1:27" ht="14.25" thickTop="1" thickBot="1">
      <c r="A97" s="401"/>
      <c r="B97" s="401"/>
      <c r="C97" s="415"/>
      <c r="D97" s="416"/>
      <c r="E97" s="416"/>
      <c r="F97" s="416"/>
      <c r="G97" s="416"/>
      <c r="H97" s="417"/>
      <c r="I97" s="416"/>
      <c r="J97" s="416"/>
      <c r="K97" s="416"/>
      <c r="L97" s="418"/>
      <c r="M97" s="401"/>
      <c r="O97" s="401"/>
      <c r="P97" s="401"/>
      <c r="Q97" s="401"/>
      <c r="R97" s="401"/>
      <c r="S97" s="401"/>
      <c r="T97" s="401"/>
      <c r="V97" s="401"/>
      <c r="W97" s="401"/>
      <c r="X97" s="401"/>
      <c r="Y97" s="401"/>
      <c r="Z97" s="401"/>
      <c r="AA97" s="401"/>
    </row>
    <row r="98" spans="1:27" ht="12.75">
      <c r="A98" s="401"/>
      <c r="B98" s="401"/>
      <c r="C98" s="401"/>
      <c r="D98" s="401"/>
      <c r="E98" s="401"/>
      <c r="F98" s="401"/>
      <c r="G98" s="401"/>
      <c r="H98" s="402"/>
      <c r="I98" s="401"/>
      <c r="J98" s="401"/>
      <c r="K98" s="401"/>
      <c r="L98" s="401"/>
      <c r="M98" s="401"/>
      <c r="O98" s="401"/>
      <c r="P98" s="401"/>
      <c r="Q98" s="401"/>
      <c r="R98" s="401"/>
      <c r="S98" s="401"/>
      <c r="T98" s="401"/>
      <c r="V98" s="401"/>
      <c r="W98" s="401"/>
      <c r="X98" s="401"/>
      <c r="Y98" s="401"/>
      <c r="Z98" s="401"/>
      <c r="AA98" s="401"/>
    </row>
    <row r="99" spans="1:27" ht="13.5" thickBot="1">
      <c r="A99" s="401"/>
      <c r="B99" s="401"/>
      <c r="C99" s="401"/>
      <c r="D99" s="401"/>
      <c r="E99" s="401"/>
      <c r="F99" s="401"/>
      <c r="G99" s="401"/>
      <c r="H99" s="402"/>
      <c r="I99" s="401" t="s">
        <v>51</v>
      </c>
      <c r="J99" s="401"/>
      <c r="K99" s="401"/>
      <c r="L99" s="401"/>
      <c r="M99" s="401"/>
      <c r="O99" s="401"/>
      <c r="P99" s="401"/>
      <c r="Q99" s="401"/>
      <c r="R99" s="401"/>
      <c r="S99" s="401"/>
      <c r="T99" s="401"/>
      <c r="V99" s="401"/>
      <c r="W99" s="401"/>
      <c r="X99" s="401"/>
      <c r="Y99" s="401"/>
      <c r="Z99" s="401"/>
      <c r="AA99" s="401"/>
    </row>
    <row r="100" spans="1:27" ht="12.75">
      <c r="A100" s="401"/>
      <c r="B100" s="401"/>
      <c r="C100" s="720" t="s">
        <v>1304</v>
      </c>
      <c r="D100" s="721"/>
      <c r="E100" s="721"/>
      <c r="F100" s="721"/>
      <c r="G100" s="721"/>
      <c r="H100" s="721"/>
      <c r="I100" s="721"/>
      <c r="J100" s="721"/>
      <c r="K100" s="721"/>
      <c r="L100" s="722"/>
      <c r="M100" s="401"/>
      <c r="O100" s="401"/>
      <c r="P100" s="401"/>
      <c r="Q100" s="401"/>
      <c r="R100" s="401"/>
      <c r="S100" s="401"/>
      <c r="T100" s="401"/>
      <c r="V100" s="401"/>
      <c r="W100" s="401"/>
      <c r="X100" s="401"/>
      <c r="Y100" s="401"/>
      <c r="Z100" s="401"/>
      <c r="AA100" s="401"/>
    </row>
    <row r="101" spans="1:27" ht="12.75">
      <c r="A101" s="401"/>
      <c r="B101" s="401"/>
      <c r="C101" s="723"/>
      <c r="D101" s="724"/>
      <c r="E101" s="724"/>
      <c r="F101" s="724"/>
      <c r="G101" s="724"/>
      <c r="H101" s="724"/>
      <c r="I101" s="724"/>
      <c r="J101" s="724"/>
      <c r="K101" s="724"/>
      <c r="L101" s="725"/>
      <c r="M101" s="401"/>
      <c r="O101" s="401"/>
      <c r="P101" s="401"/>
      <c r="Q101" s="401"/>
      <c r="R101" s="401"/>
      <c r="S101" s="401"/>
      <c r="T101" s="401"/>
      <c r="V101" s="401"/>
      <c r="W101" s="401"/>
      <c r="X101" s="401"/>
      <c r="Y101" s="401"/>
      <c r="Z101" s="401"/>
      <c r="AA101" s="401"/>
    </row>
    <row r="102" spans="1:27" ht="12.75">
      <c r="A102" s="401"/>
      <c r="B102" s="401"/>
      <c r="C102" s="723"/>
      <c r="D102" s="724"/>
      <c r="E102" s="724"/>
      <c r="F102" s="724"/>
      <c r="G102" s="724"/>
      <c r="H102" s="724"/>
      <c r="I102" s="724"/>
      <c r="J102" s="724"/>
      <c r="K102" s="724"/>
      <c r="L102" s="725"/>
      <c r="M102" s="401"/>
      <c r="O102" s="401"/>
      <c r="P102" s="401"/>
      <c r="Q102" s="401"/>
      <c r="R102" s="401"/>
      <c r="S102" s="401"/>
      <c r="T102" s="401"/>
      <c r="V102" s="401"/>
      <c r="W102" s="401"/>
      <c r="X102" s="401"/>
      <c r="Y102" s="401"/>
      <c r="Z102" s="401"/>
      <c r="AA102" s="401"/>
    </row>
    <row r="103" spans="1:27" ht="12.75">
      <c r="A103" s="401"/>
      <c r="B103" s="401"/>
      <c r="C103" s="723"/>
      <c r="D103" s="724"/>
      <c r="E103" s="724"/>
      <c r="F103" s="724"/>
      <c r="G103" s="724"/>
      <c r="H103" s="724"/>
      <c r="I103" s="724"/>
      <c r="J103" s="724"/>
      <c r="K103" s="724"/>
      <c r="L103" s="725"/>
      <c r="M103" s="401"/>
      <c r="O103" s="401"/>
      <c r="P103" s="401"/>
      <c r="Q103" s="401"/>
      <c r="R103" s="401"/>
      <c r="S103" s="401"/>
      <c r="T103" s="401"/>
      <c r="V103" s="401"/>
      <c r="W103" s="401"/>
      <c r="X103" s="401"/>
      <c r="Y103" s="401"/>
      <c r="Z103" s="401"/>
      <c r="AA103" s="401"/>
    </row>
    <row r="104" spans="1:27" ht="12.75">
      <c r="A104" s="401"/>
      <c r="B104" s="401"/>
      <c r="C104" s="723"/>
      <c r="D104" s="724"/>
      <c r="E104" s="724"/>
      <c r="F104" s="724"/>
      <c r="G104" s="724"/>
      <c r="H104" s="724"/>
      <c r="I104" s="724"/>
      <c r="J104" s="724"/>
      <c r="K104" s="724"/>
      <c r="L104" s="725"/>
      <c r="M104" s="401"/>
      <c r="O104" s="401"/>
      <c r="P104" s="401"/>
      <c r="Q104" s="401"/>
      <c r="R104" s="401"/>
      <c r="S104" s="401"/>
      <c r="T104" s="401"/>
      <c r="V104" s="401"/>
      <c r="W104" s="401"/>
      <c r="X104" s="401"/>
      <c r="Y104" s="401"/>
      <c r="Z104" s="401"/>
      <c r="AA104" s="401"/>
    </row>
    <row r="105" spans="1:27" ht="12.75">
      <c r="A105" s="401"/>
      <c r="B105" s="401"/>
      <c r="C105" s="723"/>
      <c r="D105" s="724"/>
      <c r="E105" s="724"/>
      <c r="F105" s="724"/>
      <c r="G105" s="724"/>
      <c r="H105" s="724"/>
      <c r="I105" s="724"/>
      <c r="J105" s="724"/>
      <c r="K105" s="724"/>
      <c r="L105" s="725"/>
      <c r="M105" s="401"/>
      <c r="O105" s="401"/>
      <c r="P105" s="401"/>
      <c r="Q105" s="401"/>
      <c r="R105" s="401"/>
      <c r="S105" s="401"/>
      <c r="T105" s="401"/>
      <c r="V105" s="401"/>
      <c r="W105" s="401"/>
      <c r="X105" s="401"/>
      <c r="Y105" s="401"/>
      <c r="Z105" s="401"/>
      <c r="AA105" s="401"/>
    </row>
    <row r="106" spans="1:27" ht="12.75">
      <c r="A106" s="401"/>
      <c r="B106" s="401"/>
      <c r="C106" s="723"/>
      <c r="D106" s="724"/>
      <c r="E106" s="724"/>
      <c r="F106" s="724"/>
      <c r="G106" s="724"/>
      <c r="H106" s="724"/>
      <c r="I106" s="724"/>
      <c r="J106" s="724"/>
      <c r="K106" s="724"/>
      <c r="L106" s="725"/>
      <c r="M106" s="401"/>
      <c r="O106" s="401"/>
      <c r="P106" s="401"/>
      <c r="Q106" s="401"/>
      <c r="R106" s="401"/>
      <c r="S106" s="401"/>
      <c r="T106" s="401"/>
      <c r="V106" s="401"/>
      <c r="W106" s="401"/>
      <c r="X106" s="401"/>
      <c r="Y106" s="401"/>
      <c r="Z106" s="401"/>
      <c r="AA106" s="401"/>
    </row>
    <row r="107" spans="1:27" ht="13.5" thickBot="1">
      <c r="A107" s="401"/>
      <c r="B107" s="401"/>
      <c r="C107" s="726"/>
      <c r="D107" s="727"/>
      <c r="E107" s="727"/>
      <c r="F107" s="727"/>
      <c r="G107" s="727"/>
      <c r="H107" s="727"/>
      <c r="I107" s="727"/>
      <c r="J107" s="727"/>
      <c r="K107" s="727"/>
      <c r="L107" s="728"/>
      <c r="M107" s="401"/>
      <c r="O107" s="401"/>
      <c r="P107" s="401"/>
      <c r="Q107" s="401"/>
      <c r="R107" s="401"/>
      <c r="S107" s="401"/>
      <c r="T107" s="401"/>
      <c r="V107" s="401"/>
      <c r="W107" s="401"/>
      <c r="X107" s="401"/>
      <c r="Y107" s="401"/>
      <c r="Z107" s="401"/>
      <c r="AA107" s="401"/>
    </row>
    <row r="108" spans="1:27" ht="12.75">
      <c r="A108" s="401"/>
      <c r="B108" s="401"/>
      <c r="C108" s="401"/>
      <c r="D108" s="401"/>
      <c r="E108" s="401"/>
      <c r="F108" s="401"/>
      <c r="G108" s="401"/>
      <c r="H108" s="402"/>
      <c r="I108" s="430"/>
      <c r="J108" s="401"/>
      <c r="K108" s="401"/>
      <c r="L108" s="401"/>
      <c r="M108" s="401"/>
      <c r="O108" s="401"/>
      <c r="P108" s="401"/>
      <c r="Q108" s="401"/>
      <c r="R108" s="401"/>
      <c r="S108" s="401"/>
      <c r="T108" s="401"/>
      <c r="V108" s="401"/>
      <c r="W108" s="401"/>
      <c r="X108" s="401"/>
      <c r="Y108" s="401"/>
      <c r="Z108" s="401"/>
      <c r="AA108" s="401"/>
    </row>
    <row r="109" spans="1:27" ht="11.65" customHeight="1">
      <c r="A109" s="401"/>
      <c r="B109" s="431" t="s">
        <v>1306</v>
      </c>
      <c r="C109" s="401"/>
      <c r="D109" s="401"/>
      <c r="E109" s="401"/>
      <c r="F109" s="401"/>
      <c r="G109" s="401"/>
      <c r="H109" s="402"/>
      <c r="I109" s="401"/>
      <c r="J109" s="401"/>
      <c r="K109" s="401"/>
      <c r="L109" s="401"/>
      <c r="M109" s="432"/>
      <c r="O109" s="432"/>
      <c r="P109" s="432"/>
      <c r="Q109" s="432"/>
      <c r="R109" s="432"/>
      <c r="S109" s="432"/>
      <c r="T109" s="432"/>
      <c r="V109" s="432"/>
      <c r="W109" s="432"/>
      <c r="X109" s="432"/>
      <c r="Y109" s="432"/>
      <c r="Z109" s="432"/>
      <c r="AA109" s="432"/>
    </row>
    <row r="110" spans="1:27" ht="11.65" customHeight="1">
      <c r="A110" s="401"/>
      <c r="B110" s="433" t="s">
        <v>625</v>
      </c>
      <c r="C110" s="434"/>
      <c r="D110" s="434"/>
      <c r="E110" s="434"/>
      <c r="F110" s="434"/>
      <c r="G110" s="401"/>
      <c r="H110" s="402"/>
      <c r="I110" s="401"/>
      <c r="J110" s="401"/>
      <c r="K110" s="401"/>
      <c r="L110" s="401"/>
      <c r="M110" s="401"/>
      <c r="O110" s="401"/>
      <c r="P110" s="401"/>
      <c r="Q110" s="401"/>
      <c r="R110" s="401"/>
      <c r="S110" s="401"/>
      <c r="T110" s="401"/>
      <c r="V110" s="401"/>
      <c r="W110" s="401"/>
      <c r="X110" s="401"/>
      <c r="Y110" s="401"/>
      <c r="Z110" s="401"/>
      <c r="AA110" s="401"/>
    </row>
    <row r="111" spans="1:27" ht="11.65" customHeight="1">
      <c r="A111" s="401"/>
      <c r="B111" s="401"/>
      <c r="C111" s="401"/>
      <c r="D111" s="401"/>
      <c r="E111" s="401"/>
      <c r="F111" s="401"/>
      <c r="G111" s="401"/>
      <c r="H111" s="402"/>
      <c r="I111" s="401"/>
      <c r="J111" s="401"/>
      <c r="K111" s="401"/>
      <c r="L111" s="401"/>
      <c r="M111" s="401"/>
      <c r="O111" s="401"/>
      <c r="P111" s="401"/>
      <c r="Q111" s="401"/>
      <c r="R111" s="401"/>
      <c r="S111" s="401"/>
      <c r="T111" s="401"/>
      <c r="V111" s="401"/>
      <c r="W111" s="401"/>
      <c r="X111" s="401"/>
      <c r="Y111" s="401"/>
      <c r="Z111" s="401"/>
      <c r="AA111" s="401"/>
    </row>
    <row r="112" spans="1:27" ht="14.25">
      <c r="A112" s="401"/>
      <c r="B112" s="435"/>
      <c r="C112" s="436" t="s">
        <v>53</v>
      </c>
      <c r="D112" s="436"/>
      <c r="E112" s="436"/>
      <c r="F112" s="436"/>
      <c r="G112" s="436"/>
      <c r="H112" s="436"/>
      <c r="I112" s="436"/>
      <c r="J112" s="436"/>
      <c r="K112" s="436"/>
      <c r="L112" s="436"/>
      <c r="M112" s="436"/>
      <c r="O112" s="436"/>
      <c r="P112" s="436"/>
      <c r="Q112" s="436"/>
      <c r="R112" s="436"/>
      <c r="S112" s="436"/>
      <c r="T112" s="436"/>
      <c r="V112" s="436"/>
      <c r="W112" s="436"/>
      <c r="X112" s="436"/>
      <c r="Y112" s="436"/>
      <c r="Z112" s="436"/>
      <c r="AA112" s="436"/>
    </row>
    <row r="113" spans="1:28" ht="11.65" customHeight="1">
      <c r="A113" s="401"/>
      <c r="B113" s="401"/>
      <c r="C113" s="401"/>
      <c r="D113" s="401"/>
      <c r="E113" s="401"/>
      <c r="F113" s="401"/>
      <c r="G113" s="401"/>
      <c r="H113" s="402"/>
      <c r="I113" s="401"/>
      <c r="J113" s="401"/>
      <c r="K113" s="401"/>
      <c r="L113" s="401"/>
      <c r="M113" s="401"/>
      <c r="O113" s="401"/>
      <c r="P113" s="401"/>
      <c r="Q113" s="401"/>
      <c r="R113" s="401"/>
      <c r="S113" s="401"/>
      <c r="T113" s="401"/>
      <c r="V113" s="401"/>
      <c r="W113" s="401"/>
      <c r="X113" s="401"/>
      <c r="Y113" s="401"/>
      <c r="Z113" s="401"/>
      <c r="AA113" s="401"/>
    </row>
    <row r="114" spans="1:28" ht="11.65" customHeight="1">
      <c r="A114" s="401"/>
      <c r="B114" s="401"/>
      <c r="C114" s="401"/>
      <c r="D114" s="401"/>
      <c r="E114" s="401"/>
      <c r="F114" s="401"/>
      <c r="G114" s="401"/>
      <c r="H114" s="402"/>
      <c r="I114" s="436" t="s">
        <v>54</v>
      </c>
      <c r="J114" s="436"/>
      <c r="K114" s="436"/>
      <c r="L114" s="436" t="s">
        <v>623</v>
      </c>
      <c r="M114" s="436"/>
      <c r="N114" s="45"/>
      <c r="O114" s="437" t="s">
        <v>55</v>
      </c>
      <c r="P114" s="436"/>
      <c r="Q114" s="436"/>
      <c r="R114" s="436"/>
      <c r="S114" s="436"/>
      <c r="T114" s="436"/>
      <c r="V114" s="436"/>
      <c r="W114" s="436"/>
      <c r="X114" s="436"/>
      <c r="Y114" s="436"/>
      <c r="Z114" s="436"/>
      <c r="AA114" s="436"/>
    </row>
    <row r="115" spans="1:28" s="442" customFormat="1" ht="11.65" customHeight="1">
      <c r="A115" s="438"/>
      <c r="B115" s="438"/>
      <c r="C115" s="439" t="s">
        <v>56</v>
      </c>
      <c r="D115" s="438"/>
      <c r="E115" s="438"/>
      <c r="F115" s="438"/>
      <c r="G115" s="438"/>
      <c r="H115" s="440" t="s">
        <v>57</v>
      </c>
      <c r="I115" s="440" t="s">
        <v>58</v>
      </c>
      <c r="J115" s="440" t="s">
        <v>59</v>
      </c>
      <c r="K115" s="440" t="s">
        <v>623</v>
      </c>
      <c r="L115" s="441" t="s">
        <v>60</v>
      </c>
      <c r="M115" s="440" t="s">
        <v>61</v>
      </c>
      <c r="N115" s="51"/>
      <c r="O115" s="437" t="s">
        <v>62</v>
      </c>
      <c r="P115" s="437"/>
      <c r="Q115" s="437"/>
      <c r="R115" s="437"/>
      <c r="S115" s="437"/>
      <c r="T115" s="437"/>
      <c r="U115" s="400"/>
      <c r="V115" s="437"/>
      <c r="W115" s="437"/>
      <c r="X115" s="437"/>
      <c r="Y115" s="437"/>
      <c r="Z115" s="437"/>
      <c r="AA115" s="437"/>
      <c r="AB115" s="400"/>
    </row>
    <row r="116" spans="1:28" ht="11.65" customHeight="1">
      <c r="N116" s="51"/>
    </row>
    <row r="117" spans="1:28" ht="11.65" customHeight="1">
      <c r="A117" s="443">
        <v>1</v>
      </c>
      <c r="C117" s="400" t="s">
        <v>63</v>
      </c>
      <c r="I117" s="444"/>
      <c r="N117" s="51"/>
      <c r="O117" s="445"/>
      <c r="P117" s="446"/>
    </row>
    <row r="118" spans="1:28" ht="11.65" customHeight="1">
      <c r="A118" s="443">
        <v>2</v>
      </c>
      <c r="E118" s="447" t="s">
        <v>64</v>
      </c>
      <c r="G118" s="448"/>
      <c r="H118" s="449">
        <v>2.2999999999999998</v>
      </c>
      <c r="I118" s="444">
        <v>4738801365.4200001</v>
      </c>
      <c r="J118" s="444">
        <v>4412252163.6300011</v>
      </c>
      <c r="K118" s="444">
        <v>326549201.78999996</v>
      </c>
      <c r="L118" s="444">
        <v>2700213.2507733842</v>
      </c>
      <c r="M118" s="444">
        <v>329249415.04077333</v>
      </c>
      <c r="N118" s="51" t="s">
        <v>65</v>
      </c>
      <c r="P118" s="51"/>
      <c r="Q118" s="51"/>
      <c r="R118" s="51"/>
      <c r="S118" s="444"/>
      <c r="T118" s="444"/>
      <c r="V118" s="444"/>
      <c r="W118" s="444"/>
      <c r="X118" s="444"/>
      <c r="Y118" s="444"/>
      <c r="Z118" s="444"/>
      <c r="AA118" s="444"/>
      <c r="AB118" s="62"/>
    </row>
    <row r="119" spans="1:28" ht="11.65" customHeight="1">
      <c r="A119" s="443">
        <v>3</v>
      </c>
      <c r="E119" s="447" t="s">
        <v>66</v>
      </c>
      <c r="G119" s="448"/>
      <c r="H119" s="449">
        <v>2.2999999999999998</v>
      </c>
      <c r="I119" s="444">
        <v>0</v>
      </c>
      <c r="J119" s="444">
        <v>0</v>
      </c>
      <c r="K119" s="444">
        <v>0</v>
      </c>
      <c r="L119" s="444">
        <v>0</v>
      </c>
      <c r="M119" s="444">
        <v>0</v>
      </c>
      <c r="N119" s="51" t="s">
        <v>65</v>
      </c>
      <c r="P119" s="51"/>
      <c r="Q119" s="51"/>
      <c r="R119" s="51"/>
      <c r="S119" s="444"/>
      <c r="T119" s="444"/>
      <c r="V119" s="444"/>
      <c r="W119" s="444"/>
      <c r="X119" s="444"/>
      <c r="Y119" s="444"/>
      <c r="Z119" s="444"/>
      <c r="AA119" s="444"/>
      <c r="AB119" s="62"/>
    </row>
    <row r="120" spans="1:28" ht="11.65" customHeight="1">
      <c r="A120" s="443">
        <v>4</v>
      </c>
      <c r="E120" s="447" t="s">
        <v>67</v>
      </c>
      <c r="G120" s="448"/>
      <c r="H120" s="449">
        <v>2.2999999999999998</v>
      </c>
      <c r="I120" s="444">
        <v>92960317.150198087</v>
      </c>
      <c r="J120" s="444">
        <v>75941150.70117034</v>
      </c>
      <c r="K120" s="444">
        <v>17019166.449027743</v>
      </c>
      <c r="L120" s="444">
        <v>6910011.0524837635</v>
      </c>
      <c r="M120" s="444">
        <v>23929177.501511507</v>
      </c>
      <c r="N120" s="51" t="s">
        <v>65</v>
      </c>
      <c r="P120" s="51"/>
      <c r="Q120" s="51"/>
      <c r="R120" s="51"/>
      <c r="S120" s="444"/>
      <c r="T120" s="444"/>
      <c r="V120" s="444"/>
      <c r="W120" s="444"/>
      <c r="X120" s="444"/>
      <c r="Y120" s="444"/>
      <c r="Z120" s="444"/>
      <c r="AA120" s="444"/>
      <c r="AB120" s="62"/>
    </row>
    <row r="121" spans="1:28" ht="11.65" customHeight="1">
      <c r="A121" s="443">
        <v>5</v>
      </c>
      <c r="E121" s="447" t="s">
        <v>68</v>
      </c>
      <c r="G121" s="448"/>
      <c r="H121" s="449">
        <v>2.4</v>
      </c>
      <c r="I121" s="450">
        <v>177063147.71000001</v>
      </c>
      <c r="J121" s="450">
        <v>166443680.69963011</v>
      </c>
      <c r="K121" s="450">
        <v>10619467.010369893</v>
      </c>
      <c r="L121" s="450">
        <v>-21514.370787193999</v>
      </c>
      <c r="M121" s="450">
        <v>10597952.639582697</v>
      </c>
      <c r="N121" s="51" t="s">
        <v>65</v>
      </c>
      <c r="P121" s="51"/>
      <c r="Q121" s="51"/>
      <c r="R121" s="51"/>
      <c r="S121" s="444"/>
      <c r="T121" s="444"/>
      <c r="V121" s="444"/>
      <c r="W121" s="444"/>
      <c r="X121" s="444"/>
      <c r="Y121" s="444"/>
      <c r="Z121" s="444"/>
      <c r="AA121" s="444"/>
      <c r="AB121" s="62"/>
    </row>
    <row r="122" spans="1:28" ht="11.65" customHeight="1">
      <c r="A122" s="443">
        <v>6</v>
      </c>
      <c r="E122" s="447" t="s">
        <v>69</v>
      </c>
      <c r="G122" s="448"/>
      <c r="H122" s="449">
        <v>2.4</v>
      </c>
      <c r="I122" s="451">
        <v>5008824830.2801981</v>
      </c>
      <c r="J122" s="451">
        <v>4654636995.0308008</v>
      </c>
      <c r="K122" s="451">
        <v>354187835.24939758</v>
      </c>
      <c r="L122" s="451">
        <v>9588709.9324699547</v>
      </c>
      <c r="M122" s="451">
        <v>363776545.18186754</v>
      </c>
      <c r="O122" s="51">
        <v>0</v>
      </c>
      <c r="P122" s="51"/>
      <c r="Q122" s="51"/>
      <c r="R122" s="51"/>
      <c r="S122" s="444"/>
      <c r="T122" s="444"/>
      <c r="U122" s="444"/>
      <c r="V122" s="444"/>
      <c r="W122" s="444"/>
      <c r="X122" s="444"/>
      <c r="Y122" s="444"/>
      <c r="Z122" s="444"/>
      <c r="AA122" s="444"/>
      <c r="AB122" s="62"/>
    </row>
    <row r="123" spans="1:28" ht="11.65" customHeight="1">
      <c r="A123" s="443">
        <v>7</v>
      </c>
      <c r="G123" s="448"/>
      <c r="H123" s="449"/>
      <c r="N123" s="51"/>
      <c r="O123" s="51"/>
      <c r="P123" s="51"/>
      <c r="Q123" s="51"/>
      <c r="R123" s="51"/>
    </row>
    <row r="124" spans="1:28" ht="11.65" customHeight="1">
      <c r="A124" s="443">
        <v>8</v>
      </c>
      <c r="C124" s="400" t="s">
        <v>70</v>
      </c>
      <c r="G124" s="448"/>
      <c r="H124" s="449"/>
      <c r="N124" s="51"/>
      <c r="O124" s="51"/>
      <c r="P124" s="51"/>
      <c r="Q124" s="51"/>
      <c r="R124" s="51"/>
    </row>
    <row r="125" spans="1:28" ht="11.65" customHeight="1">
      <c r="A125" s="443">
        <v>9</v>
      </c>
      <c r="D125" s="447" t="s">
        <v>71</v>
      </c>
      <c r="E125" s="447"/>
      <c r="G125" s="448"/>
      <c r="H125" s="449">
        <v>2.6</v>
      </c>
      <c r="I125" s="444">
        <v>581389214.48865569</v>
      </c>
      <c r="J125" s="444">
        <v>510829000.20409656</v>
      </c>
      <c r="K125" s="444">
        <v>70560214.284559131</v>
      </c>
      <c r="L125" s="444">
        <v>-7577878.7966135824</v>
      </c>
      <c r="M125" s="444">
        <v>62982335.487945527</v>
      </c>
      <c r="N125" s="51" t="s">
        <v>65</v>
      </c>
      <c r="O125" s="51"/>
      <c r="P125" s="51"/>
      <c r="Q125" s="51"/>
      <c r="R125" s="51"/>
      <c r="S125" s="444"/>
      <c r="T125" s="444"/>
      <c r="U125" s="444"/>
      <c r="V125" s="444"/>
      <c r="W125" s="444"/>
      <c r="X125" s="444"/>
      <c r="Y125" s="444"/>
      <c r="Z125" s="444"/>
      <c r="AA125" s="444"/>
      <c r="AB125" s="62"/>
    </row>
    <row r="126" spans="1:28" ht="11.65" customHeight="1">
      <c r="A126" s="443">
        <v>10</v>
      </c>
      <c r="D126" s="447" t="s">
        <v>72</v>
      </c>
      <c r="E126" s="447"/>
      <c r="G126" s="448"/>
      <c r="H126" s="449">
        <v>2.7</v>
      </c>
      <c r="I126" s="444">
        <v>0</v>
      </c>
      <c r="J126" s="444">
        <v>0</v>
      </c>
      <c r="K126" s="444">
        <v>0</v>
      </c>
      <c r="L126" s="444">
        <v>0</v>
      </c>
      <c r="M126" s="444">
        <v>0</v>
      </c>
      <c r="N126" s="51" t="s">
        <v>65</v>
      </c>
      <c r="O126" s="51"/>
      <c r="P126" s="51"/>
      <c r="Q126" s="51"/>
      <c r="R126" s="51"/>
      <c r="S126" s="444"/>
      <c r="T126" s="444"/>
      <c r="V126" s="444"/>
      <c r="W126" s="444"/>
      <c r="X126" s="444"/>
      <c r="Y126" s="444"/>
      <c r="Z126" s="444"/>
      <c r="AA126" s="444"/>
      <c r="AB126" s="62"/>
    </row>
    <row r="127" spans="1:28" ht="11.65" customHeight="1">
      <c r="A127" s="443">
        <v>11</v>
      </c>
      <c r="D127" s="447" t="s">
        <v>73</v>
      </c>
      <c r="E127" s="447"/>
      <c r="G127" s="448"/>
      <c r="H127" s="449">
        <v>2.9</v>
      </c>
      <c r="I127" s="444">
        <v>42248598.93</v>
      </c>
      <c r="J127" s="444">
        <v>35406926.769710161</v>
      </c>
      <c r="K127" s="444">
        <v>6841672.160289838</v>
      </c>
      <c r="L127" s="444">
        <v>85692.649438156281</v>
      </c>
      <c r="M127" s="444">
        <v>6927364.8097279947</v>
      </c>
      <c r="N127" s="51" t="s">
        <v>65</v>
      </c>
      <c r="O127" s="51"/>
      <c r="P127" s="51"/>
      <c r="Q127" s="51"/>
      <c r="R127" s="51"/>
      <c r="S127" s="444"/>
      <c r="T127" s="444"/>
      <c r="V127" s="444"/>
      <c r="W127" s="444"/>
      <c r="X127" s="444"/>
      <c r="Y127" s="444"/>
      <c r="Z127" s="444"/>
      <c r="AA127" s="444"/>
      <c r="AB127" s="62"/>
    </row>
    <row r="128" spans="1:28" ht="11.65" customHeight="1">
      <c r="A128" s="443">
        <v>12</v>
      </c>
      <c r="D128" s="447" t="s">
        <v>74</v>
      </c>
      <c r="E128" s="447"/>
      <c r="G128" s="448"/>
      <c r="H128" s="452">
        <v>2.1</v>
      </c>
      <c r="I128" s="444">
        <v>273936150.19488943</v>
      </c>
      <c r="J128" s="444">
        <v>210511471.11610159</v>
      </c>
      <c r="K128" s="444">
        <v>63424679.078787863</v>
      </c>
      <c r="L128" s="444">
        <v>9392143.1344356947</v>
      </c>
      <c r="M128" s="444">
        <v>72816822.213223547</v>
      </c>
      <c r="N128" s="51" t="s">
        <v>65</v>
      </c>
      <c r="O128" s="51"/>
      <c r="P128" s="51"/>
      <c r="Q128" s="51"/>
      <c r="R128" s="51"/>
      <c r="S128" s="444"/>
      <c r="T128" s="444"/>
      <c r="V128" s="444"/>
      <c r="W128" s="444"/>
      <c r="X128" s="444"/>
      <c r="Y128" s="444"/>
      <c r="Z128" s="444"/>
      <c r="AA128" s="444"/>
      <c r="AB128" s="62"/>
    </row>
    <row r="129" spans="1:28" ht="11.65" customHeight="1">
      <c r="A129" s="443">
        <v>13</v>
      </c>
      <c r="D129" s="400" t="s">
        <v>75</v>
      </c>
      <c r="G129" s="448"/>
      <c r="H129" s="452">
        <v>2.12</v>
      </c>
      <c r="I129" s="444">
        <v>195950398.28951997</v>
      </c>
      <c r="J129" s="444">
        <v>163574610.58310273</v>
      </c>
      <c r="K129" s="444">
        <v>32375787.706417251</v>
      </c>
      <c r="L129" s="444">
        <v>800391.85771864792</v>
      </c>
      <c r="M129" s="444">
        <v>33176179.564135898</v>
      </c>
      <c r="N129" s="51" t="s">
        <v>65</v>
      </c>
      <c r="O129" s="51"/>
      <c r="P129" s="51"/>
      <c r="Q129" s="51"/>
      <c r="R129" s="51"/>
      <c r="S129" s="444"/>
      <c r="T129" s="444"/>
      <c r="V129" s="444"/>
      <c r="W129" s="444"/>
      <c r="X129" s="444"/>
      <c r="Y129" s="444"/>
      <c r="Z129" s="444"/>
      <c r="AA129" s="444"/>
      <c r="AB129" s="62"/>
    </row>
    <row r="130" spans="1:28" ht="11.65" customHeight="1">
      <c r="A130" s="443">
        <v>14</v>
      </c>
      <c r="D130" s="400" t="s">
        <v>76</v>
      </c>
      <c r="G130" s="448"/>
      <c r="H130" s="452">
        <v>2.13</v>
      </c>
      <c r="I130" s="444">
        <v>198586378.97000003</v>
      </c>
      <c r="J130" s="444">
        <v>186824610.78642288</v>
      </c>
      <c r="K130" s="444">
        <v>11761768.183577189</v>
      </c>
      <c r="L130" s="444">
        <v>385959.94763418345</v>
      </c>
      <c r="M130" s="444">
        <v>12147728.131211374</v>
      </c>
      <c r="N130" s="51" t="s">
        <v>65</v>
      </c>
      <c r="O130" s="51"/>
      <c r="P130" s="51"/>
      <c r="Q130" s="51"/>
      <c r="R130" s="51"/>
      <c r="S130" s="444"/>
      <c r="T130" s="444"/>
      <c r="U130" s="444"/>
      <c r="V130" s="444"/>
      <c r="W130" s="444"/>
      <c r="X130" s="444"/>
      <c r="Y130" s="444"/>
      <c r="Z130" s="444"/>
      <c r="AA130" s="444"/>
      <c r="AB130" s="62"/>
    </row>
    <row r="131" spans="1:28" ht="11.65" customHeight="1">
      <c r="A131" s="443">
        <v>15</v>
      </c>
      <c r="D131" s="400" t="s">
        <v>77</v>
      </c>
      <c r="G131" s="448"/>
      <c r="H131" s="452">
        <v>2.14</v>
      </c>
      <c r="I131" s="444">
        <v>82050225.170000002</v>
      </c>
      <c r="J131" s="444">
        <v>76068303.65919213</v>
      </c>
      <c r="K131" s="444">
        <v>5981921.510807883</v>
      </c>
      <c r="L131" s="444">
        <v>160784.97761822576</v>
      </c>
      <c r="M131" s="444">
        <v>6142706.4884261079</v>
      </c>
      <c r="N131" s="51" t="s">
        <v>65</v>
      </c>
      <c r="O131" s="51"/>
      <c r="P131" s="51"/>
      <c r="Q131" s="51"/>
      <c r="R131" s="51"/>
      <c r="S131" s="444"/>
      <c r="T131" s="444"/>
      <c r="V131" s="444"/>
      <c r="W131" s="444"/>
      <c r="X131" s="444"/>
      <c r="Y131" s="444"/>
      <c r="Z131" s="444"/>
      <c r="AA131" s="444"/>
      <c r="AB131" s="62"/>
    </row>
    <row r="132" spans="1:28" ht="11.65" customHeight="1">
      <c r="A132" s="443">
        <v>16</v>
      </c>
      <c r="D132" s="400" t="s">
        <v>78</v>
      </c>
      <c r="G132" s="448"/>
      <c r="H132" s="452">
        <v>2.14</v>
      </c>
      <c r="I132" s="444">
        <v>99292577.780000001</v>
      </c>
      <c r="J132" s="444">
        <v>98289143.266118884</v>
      </c>
      <c r="K132" s="444">
        <v>1003434.513881115</v>
      </c>
      <c r="L132" s="444">
        <v>18244.719115372176</v>
      </c>
      <c r="M132" s="444">
        <v>1021679.2329964872</v>
      </c>
      <c r="N132" s="51" t="s">
        <v>65</v>
      </c>
      <c r="O132" s="51"/>
      <c r="P132" s="51"/>
      <c r="Q132" s="51"/>
      <c r="R132" s="51"/>
      <c r="S132" s="444"/>
      <c r="T132" s="444"/>
      <c r="V132" s="444"/>
      <c r="W132" s="444"/>
      <c r="X132" s="444"/>
      <c r="Y132" s="444"/>
      <c r="Z132" s="444"/>
      <c r="AA132" s="444"/>
      <c r="AB132" s="62"/>
    </row>
    <row r="133" spans="1:28" ht="11.65" customHeight="1">
      <c r="A133" s="443">
        <v>17</v>
      </c>
      <c r="D133" s="400" t="s">
        <v>79</v>
      </c>
      <c r="G133" s="448"/>
      <c r="H133" s="452">
        <v>2.15</v>
      </c>
      <c r="I133" s="444">
        <v>0</v>
      </c>
      <c r="J133" s="444">
        <v>0</v>
      </c>
      <c r="K133" s="444">
        <v>0</v>
      </c>
      <c r="L133" s="444">
        <v>0</v>
      </c>
      <c r="M133" s="444">
        <v>0</v>
      </c>
      <c r="N133" s="51" t="s">
        <v>65</v>
      </c>
      <c r="O133" s="51"/>
      <c r="P133" s="51"/>
      <c r="Q133" s="51"/>
      <c r="R133" s="51"/>
      <c r="S133" s="444"/>
      <c r="T133" s="444"/>
      <c r="V133" s="444"/>
      <c r="W133" s="444"/>
      <c r="X133" s="444"/>
      <c r="Y133" s="444"/>
      <c r="Z133" s="444"/>
      <c r="AA133" s="444"/>
      <c r="AB133" s="62"/>
    </row>
    <row r="134" spans="1:28" ht="11.65" customHeight="1">
      <c r="A134" s="443">
        <v>18</v>
      </c>
      <c r="D134" s="400" t="s">
        <v>80</v>
      </c>
      <c r="G134" s="448"/>
      <c r="H134" s="452">
        <v>2.16</v>
      </c>
      <c r="I134" s="444">
        <v>144693786.14000002</v>
      </c>
      <c r="J134" s="444">
        <v>135678706.29005745</v>
      </c>
      <c r="K134" s="444">
        <v>9015079.8499425296</v>
      </c>
      <c r="L134" s="444">
        <v>-1439947.3737684004</v>
      </c>
      <c r="M134" s="444">
        <v>7575132.4761741292</v>
      </c>
      <c r="N134" s="51" t="s">
        <v>65</v>
      </c>
      <c r="O134" s="51"/>
      <c r="P134" s="51"/>
      <c r="Q134" s="51"/>
      <c r="R134" s="51"/>
      <c r="S134" s="444"/>
      <c r="T134" s="444"/>
      <c r="U134" s="444"/>
      <c r="V134" s="444"/>
      <c r="W134" s="444"/>
      <c r="X134" s="444"/>
      <c r="Y134" s="444"/>
      <c r="Z134" s="444"/>
      <c r="AA134" s="444"/>
      <c r="AB134" s="62"/>
    </row>
    <row r="135" spans="1:28" ht="11.65" customHeight="1">
      <c r="A135" s="443">
        <v>19</v>
      </c>
      <c r="G135" s="448"/>
      <c r="H135" s="452"/>
      <c r="I135" s="453"/>
      <c r="J135" s="453"/>
      <c r="K135" s="453"/>
      <c r="L135" s="453"/>
      <c r="M135" s="453"/>
      <c r="P135" s="51"/>
      <c r="Q135" s="51"/>
      <c r="R135" s="51"/>
      <c r="S135" s="444"/>
      <c r="T135" s="444"/>
      <c r="V135" s="444"/>
      <c r="W135" s="444"/>
      <c r="X135" s="444"/>
      <c r="Y135" s="444"/>
      <c r="Z135" s="444"/>
      <c r="AA135" s="444"/>
    </row>
    <row r="136" spans="1:28" ht="11.65" customHeight="1">
      <c r="A136" s="443">
        <v>20</v>
      </c>
      <c r="D136" s="400" t="s">
        <v>81</v>
      </c>
      <c r="G136" s="448"/>
      <c r="H136" s="452">
        <v>2.16</v>
      </c>
      <c r="I136" s="444">
        <v>1618147329.9630651</v>
      </c>
      <c r="J136" s="444">
        <v>1417182772.6748025</v>
      </c>
      <c r="K136" s="444">
        <v>200964557.28826278</v>
      </c>
      <c r="L136" s="444">
        <v>1825391.115578298</v>
      </c>
      <c r="M136" s="444">
        <v>202789948.40384108</v>
      </c>
      <c r="N136" s="51"/>
      <c r="O136" s="51">
        <v>0</v>
      </c>
      <c r="P136" s="51"/>
      <c r="Q136" s="51"/>
      <c r="R136" s="51"/>
      <c r="S136" s="444"/>
      <c r="T136" s="444"/>
      <c r="U136" s="444"/>
      <c r="V136" s="444"/>
      <c r="W136" s="444"/>
      <c r="X136" s="444"/>
      <c r="Y136" s="444"/>
      <c r="Z136" s="444"/>
      <c r="AA136" s="444"/>
    </row>
    <row r="137" spans="1:28" ht="11.65" customHeight="1">
      <c r="A137" s="443">
        <v>21</v>
      </c>
      <c r="G137" s="448"/>
      <c r="H137" s="452"/>
      <c r="I137" s="444"/>
      <c r="O137" s="51"/>
      <c r="P137" s="51"/>
      <c r="Q137" s="51"/>
      <c r="R137" s="51"/>
    </row>
    <row r="138" spans="1:28" ht="11.65" customHeight="1">
      <c r="A138" s="443">
        <v>22</v>
      </c>
      <c r="D138" s="400" t="s">
        <v>11</v>
      </c>
      <c r="G138" s="448"/>
      <c r="H138" s="452">
        <v>2.1800000000000002</v>
      </c>
      <c r="I138" s="444">
        <v>723487509.72000003</v>
      </c>
      <c r="J138" s="444">
        <v>674505432.66343987</v>
      </c>
      <c r="K138" s="444">
        <v>48982077.056560166</v>
      </c>
      <c r="L138" s="444">
        <v>-148055.48678875703</v>
      </c>
      <c r="M138" s="444">
        <v>48834021.569771394</v>
      </c>
      <c r="N138" s="51" t="s">
        <v>65</v>
      </c>
      <c r="O138" s="51"/>
      <c r="P138" s="51"/>
      <c r="Q138" s="51"/>
      <c r="R138" s="51"/>
      <c r="S138" s="444"/>
      <c r="T138" s="444"/>
      <c r="V138" s="444"/>
      <c r="W138" s="444"/>
      <c r="X138" s="444"/>
      <c r="Y138" s="444"/>
      <c r="Z138" s="444"/>
      <c r="AA138" s="444"/>
      <c r="AB138" s="62"/>
    </row>
    <row r="139" spans="1:28" ht="11.65" customHeight="1">
      <c r="A139" s="443">
        <v>23</v>
      </c>
      <c r="D139" s="400" t="s">
        <v>82</v>
      </c>
      <c r="G139" s="448"/>
      <c r="H139" s="452">
        <v>2.19</v>
      </c>
      <c r="I139" s="444">
        <v>53571608.089999996</v>
      </c>
      <c r="J139" s="444">
        <v>48457760.045273453</v>
      </c>
      <c r="K139" s="444">
        <v>5113848.0447265487</v>
      </c>
      <c r="L139" s="444">
        <v>28952.137616104854</v>
      </c>
      <c r="M139" s="444">
        <v>5142800.1823426532</v>
      </c>
      <c r="N139" s="51" t="s">
        <v>65</v>
      </c>
      <c r="O139" s="51"/>
      <c r="P139" s="51"/>
      <c r="Q139" s="51"/>
      <c r="R139" s="51"/>
      <c r="S139" s="444"/>
      <c r="T139" s="444"/>
      <c r="V139" s="444"/>
      <c r="W139" s="444"/>
      <c r="X139" s="444"/>
      <c r="Y139" s="444"/>
      <c r="Z139" s="444"/>
      <c r="AA139" s="444"/>
      <c r="AB139" s="62"/>
    </row>
    <row r="140" spans="1:28" ht="11.65" customHeight="1">
      <c r="A140" s="443">
        <v>24</v>
      </c>
      <c r="D140" s="400" t="s">
        <v>83</v>
      </c>
      <c r="G140" s="448"/>
      <c r="H140" s="452">
        <v>2.19</v>
      </c>
      <c r="I140" s="444">
        <v>199541665.52000001</v>
      </c>
      <c r="J140" s="444">
        <v>176938326.33108264</v>
      </c>
      <c r="K140" s="444">
        <v>22603339.188917331</v>
      </c>
      <c r="L140" s="444">
        <v>-125968.34582487121</v>
      </c>
      <c r="M140" s="444">
        <v>22477370.84309246</v>
      </c>
      <c r="N140" s="51" t="s">
        <v>65</v>
      </c>
      <c r="O140" s="51"/>
      <c r="P140" s="51"/>
      <c r="Q140" s="51"/>
      <c r="R140" s="51"/>
      <c r="S140" s="444"/>
      <c r="T140" s="444"/>
      <c r="V140" s="444"/>
      <c r="W140" s="444"/>
      <c r="X140" s="444"/>
      <c r="Y140" s="444"/>
      <c r="Z140" s="444"/>
      <c r="AA140" s="444"/>
      <c r="AB140" s="62"/>
    </row>
    <row r="141" spans="1:28" ht="11.65" customHeight="1">
      <c r="A141" s="443">
        <v>25</v>
      </c>
      <c r="D141" s="400" t="s">
        <v>84</v>
      </c>
      <c r="G141" s="448"/>
      <c r="H141" s="452">
        <v>2.2200000000000002</v>
      </c>
      <c r="I141" s="7">
        <v>464810741.62483317</v>
      </c>
      <c r="J141" s="7">
        <v>446769571.74323255</v>
      </c>
      <c r="K141" s="444">
        <v>18041169.881600775</v>
      </c>
      <c r="L141" s="444">
        <v>-12432470.251313273</v>
      </c>
      <c r="M141" s="7">
        <v>5608699.6302875029</v>
      </c>
      <c r="N141" s="51" t="s">
        <v>65</v>
      </c>
      <c r="O141" s="51"/>
      <c r="P141" s="51"/>
      <c r="Q141" s="51"/>
      <c r="R141" s="51"/>
      <c r="S141" s="51"/>
      <c r="T141" s="51"/>
      <c r="U141" s="454"/>
      <c r="V141" s="51"/>
      <c r="W141" s="51"/>
      <c r="X141" s="51"/>
      <c r="Y141" s="51"/>
      <c r="Z141" s="51"/>
      <c r="AA141" s="51"/>
    </row>
    <row r="142" spans="1:28" ht="11.65" customHeight="1">
      <c r="A142" s="443">
        <v>26</v>
      </c>
      <c r="D142" s="400" t="s">
        <v>85</v>
      </c>
      <c r="G142" s="448"/>
      <c r="H142" s="452">
        <v>2.2200000000000002</v>
      </c>
      <c r="I142" s="7">
        <v>102097212.17626235</v>
      </c>
      <c r="J142" s="7">
        <v>102097212.17626235</v>
      </c>
      <c r="K142" s="444">
        <v>0</v>
      </c>
      <c r="L142" s="444">
        <v>0</v>
      </c>
      <c r="M142" s="7">
        <v>0</v>
      </c>
      <c r="N142" s="51" t="s">
        <v>65</v>
      </c>
      <c r="O142" s="51"/>
      <c r="P142" s="51"/>
      <c r="Q142" s="51"/>
      <c r="R142" s="51"/>
      <c r="S142" s="51"/>
      <c r="T142" s="51"/>
      <c r="U142" s="454"/>
      <c r="V142" s="51"/>
      <c r="W142" s="51"/>
      <c r="X142" s="51"/>
      <c r="Y142" s="51"/>
      <c r="Z142" s="51"/>
      <c r="AA142" s="51"/>
    </row>
    <row r="143" spans="1:28" ht="11.65" customHeight="1">
      <c r="A143" s="443">
        <v>27</v>
      </c>
      <c r="D143" s="400" t="s">
        <v>86</v>
      </c>
      <c r="G143" s="448"/>
      <c r="H143" s="452">
        <v>2.21</v>
      </c>
      <c r="I143" s="444">
        <v>-184341081.22546533</v>
      </c>
      <c r="J143" s="444">
        <v>-177221260.51639828</v>
      </c>
      <c r="K143" s="444">
        <v>-7119820.7090670364</v>
      </c>
      <c r="L143" s="444">
        <v>9635205.9925463237</v>
      </c>
      <c r="M143" s="444">
        <v>2515385.2834792826</v>
      </c>
      <c r="N143" s="51" t="s">
        <v>65</v>
      </c>
      <c r="O143" s="51"/>
      <c r="P143" s="51"/>
      <c r="Q143" s="51"/>
      <c r="R143" s="51"/>
      <c r="S143" s="444"/>
      <c r="T143" s="444"/>
      <c r="V143" s="444"/>
      <c r="W143" s="444"/>
      <c r="X143" s="444"/>
      <c r="Y143" s="444"/>
      <c r="Z143" s="444"/>
      <c r="AA143" s="444"/>
      <c r="AB143" s="62"/>
    </row>
    <row r="144" spans="1:28" ht="11.65" customHeight="1">
      <c r="A144" s="443">
        <v>28</v>
      </c>
      <c r="D144" s="400" t="s">
        <v>87</v>
      </c>
      <c r="G144" s="448"/>
      <c r="H144" s="452">
        <v>2.2000000000000002</v>
      </c>
      <c r="I144" s="444">
        <v>-2943986.95</v>
      </c>
      <c r="J144" s="444">
        <v>-2943986.95</v>
      </c>
      <c r="K144" s="444">
        <v>0</v>
      </c>
      <c r="L144" s="444">
        <v>0</v>
      </c>
      <c r="M144" s="444">
        <v>0</v>
      </c>
      <c r="N144" s="51" t="s">
        <v>65</v>
      </c>
      <c r="O144" s="51"/>
      <c r="P144" s="51"/>
      <c r="Q144" s="51"/>
      <c r="R144" s="51"/>
      <c r="S144" s="444"/>
      <c r="T144" s="444"/>
      <c r="V144" s="444"/>
      <c r="W144" s="444"/>
      <c r="X144" s="444"/>
      <c r="Y144" s="444"/>
      <c r="Z144" s="444"/>
      <c r="AA144" s="444"/>
    </row>
    <row r="145" spans="1:28" ht="11.65" customHeight="1">
      <c r="A145" s="443">
        <v>29</v>
      </c>
      <c r="D145" s="400" t="s">
        <v>88</v>
      </c>
      <c r="G145" s="448"/>
      <c r="H145" s="449">
        <v>2.4</v>
      </c>
      <c r="I145" s="444">
        <v>-3327067.23</v>
      </c>
      <c r="J145" s="444">
        <v>-3066933.4322454217</v>
      </c>
      <c r="K145" s="444">
        <v>-260133.79775457806</v>
      </c>
      <c r="L145" s="444">
        <v>325568.89931887086</v>
      </c>
      <c r="M145" s="444">
        <v>65435.101564292789</v>
      </c>
      <c r="N145" s="51" t="s">
        <v>65</v>
      </c>
      <c r="O145" s="51"/>
      <c r="P145" s="51"/>
      <c r="Q145" s="51"/>
      <c r="R145" s="51"/>
      <c r="S145" s="444"/>
      <c r="T145" s="444"/>
      <c r="V145" s="444"/>
      <c r="W145" s="444"/>
      <c r="X145" s="444"/>
      <c r="Y145" s="444"/>
      <c r="Z145" s="444"/>
      <c r="AA145" s="444"/>
    </row>
    <row r="146" spans="1:28" ht="11.65" customHeight="1">
      <c r="A146" s="443">
        <v>30</v>
      </c>
      <c r="G146" s="448"/>
      <c r="H146" s="449"/>
      <c r="I146" s="453"/>
      <c r="J146" s="453"/>
      <c r="K146" s="453"/>
      <c r="L146" s="453"/>
      <c r="M146" s="453"/>
      <c r="O146" s="51"/>
      <c r="P146" s="51"/>
      <c r="Q146" s="51"/>
      <c r="R146" s="51"/>
      <c r="S146" s="444"/>
      <c r="T146" s="444"/>
      <c r="V146" s="444"/>
      <c r="W146" s="444"/>
      <c r="X146" s="444"/>
      <c r="Y146" s="444"/>
      <c r="Z146" s="444"/>
      <c r="AA146" s="444"/>
    </row>
    <row r="147" spans="1:28" ht="11.65" customHeight="1">
      <c r="A147" s="443">
        <v>31</v>
      </c>
      <c r="D147" s="400" t="s">
        <v>89</v>
      </c>
      <c r="G147" s="448"/>
      <c r="H147" s="452">
        <v>2.2200000000000002</v>
      </c>
      <c r="I147" s="444">
        <v>2971043931.6886959</v>
      </c>
      <c r="J147" s="444">
        <v>2682718894.7354503</v>
      </c>
      <c r="K147" s="444">
        <v>288325036.953246</v>
      </c>
      <c r="L147" s="444">
        <v>-891375.93886730378</v>
      </c>
      <c r="M147" s="444">
        <v>287433661.01437867</v>
      </c>
      <c r="N147" s="51"/>
      <c r="O147" s="87">
        <v>0</v>
      </c>
      <c r="P147" s="51"/>
      <c r="Q147" s="51"/>
      <c r="R147" s="51"/>
      <c r="S147" s="444"/>
      <c r="T147" s="444"/>
      <c r="U147" s="444"/>
      <c r="V147" s="444"/>
      <c r="W147" s="444"/>
      <c r="X147" s="444"/>
      <c r="Y147" s="444"/>
      <c r="Z147" s="444"/>
      <c r="AA147" s="444"/>
    </row>
    <row r="148" spans="1:28" ht="11.65" customHeight="1">
      <c r="A148" s="443">
        <v>32</v>
      </c>
      <c r="G148" s="448"/>
      <c r="H148" s="449"/>
      <c r="N148" s="51"/>
      <c r="O148" s="51"/>
      <c r="P148" s="51"/>
      <c r="Q148" s="51"/>
      <c r="R148" s="51"/>
    </row>
    <row r="149" spans="1:28" ht="11.65" customHeight="1" thickBot="1">
      <c r="A149" s="443">
        <v>33</v>
      </c>
      <c r="C149" s="400" t="s">
        <v>90</v>
      </c>
      <c r="G149" s="448"/>
      <c r="H149" s="449"/>
      <c r="I149" s="455">
        <v>2037780898.5915022</v>
      </c>
      <c r="J149" s="455">
        <v>1971918100.2953506</v>
      </c>
      <c r="K149" s="455">
        <v>65862798.296151578</v>
      </c>
      <c r="L149" s="455">
        <v>10480085.871337259</v>
      </c>
      <c r="M149" s="455">
        <v>76342884.167488873</v>
      </c>
      <c r="N149" s="51"/>
      <c r="O149" s="51"/>
      <c r="P149" s="51"/>
      <c r="Q149" s="51"/>
      <c r="R149" s="51"/>
      <c r="S149" s="444"/>
      <c r="T149" s="444"/>
      <c r="U149" s="444"/>
      <c r="V149" s="444"/>
      <c r="W149" s="444"/>
      <c r="X149" s="444"/>
      <c r="Y149" s="444"/>
      <c r="Z149" s="444"/>
      <c r="AA149" s="444"/>
    </row>
    <row r="150" spans="1:28" ht="11.65" customHeight="1" thickTop="1">
      <c r="A150" s="443">
        <v>34</v>
      </c>
      <c r="G150" s="448"/>
      <c r="H150" s="449"/>
      <c r="N150" s="51"/>
      <c r="O150" s="51"/>
      <c r="P150" s="51"/>
      <c r="Q150" s="51"/>
      <c r="R150" s="51"/>
    </row>
    <row r="151" spans="1:28" ht="11.65" customHeight="1">
      <c r="A151" s="443">
        <v>35</v>
      </c>
      <c r="C151" s="400" t="s">
        <v>91</v>
      </c>
      <c r="G151" s="448"/>
      <c r="H151" s="452"/>
      <c r="N151" s="51"/>
      <c r="O151" s="51"/>
      <c r="P151" s="51"/>
      <c r="Q151" s="51"/>
      <c r="R151" s="51"/>
    </row>
    <row r="152" spans="1:28" ht="11.65" customHeight="1">
      <c r="A152" s="443">
        <v>36</v>
      </c>
      <c r="D152" s="400" t="s">
        <v>92</v>
      </c>
      <c r="G152" s="448"/>
      <c r="H152" s="452">
        <v>2.3199999999999998</v>
      </c>
      <c r="I152" s="444">
        <v>27890085516.744583</v>
      </c>
      <c r="J152" s="444">
        <v>26020958337.188633</v>
      </c>
      <c r="K152" s="444">
        <v>1869127179.5559554</v>
      </c>
      <c r="L152" s="444">
        <v>28624490.269773662</v>
      </c>
      <c r="M152" s="444">
        <v>1897751669.8257289</v>
      </c>
      <c r="N152" s="51" t="s">
        <v>65</v>
      </c>
      <c r="O152" s="51"/>
      <c r="P152" s="51"/>
      <c r="Q152" s="51"/>
      <c r="R152" s="51"/>
      <c r="S152" s="444"/>
      <c r="T152" s="444"/>
      <c r="V152" s="444"/>
      <c r="W152" s="444"/>
      <c r="X152" s="444"/>
      <c r="Y152" s="444"/>
      <c r="Z152" s="444"/>
      <c r="AA152" s="444"/>
      <c r="AB152" s="62"/>
    </row>
    <row r="153" spans="1:28" ht="11.65" customHeight="1">
      <c r="A153" s="443">
        <v>37</v>
      </c>
      <c r="D153" s="400" t="s">
        <v>93</v>
      </c>
      <c r="G153" s="448"/>
      <c r="H153" s="452">
        <v>2.33</v>
      </c>
      <c r="I153" s="444">
        <v>26330963.876249999</v>
      </c>
      <c r="J153" s="444">
        <v>26296020.913685344</v>
      </c>
      <c r="K153" s="444">
        <v>34942.962564657755</v>
      </c>
      <c r="L153" s="444">
        <v>0</v>
      </c>
      <c r="M153" s="444">
        <v>34942.962564657755</v>
      </c>
      <c r="N153" s="51" t="s">
        <v>65</v>
      </c>
      <c r="O153" s="51"/>
      <c r="P153" s="51"/>
      <c r="Q153" s="51"/>
      <c r="R153" s="51"/>
      <c r="S153" s="444"/>
      <c r="T153" s="444"/>
      <c r="V153" s="444"/>
      <c r="W153" s="444"/>
      <c r="X153" s="444"/>
      <c r="Y153" s="444"/>
      <c r="Z153" s="444"/>
      <c r="AA153" s="444"/>
      <c r="AB153" s="62"/>
    </row>
    <row r="154" spans="1:28" ht="11.65" customHeight="1">
      <c r="A154" s="443">
        <v>38</v>
      </c>
      <c r="D154" s="400" t="s">
        <v>94</v>
      </c>
      <c r="G154" s="448"/>
      <c r="H154" s="452">
        <v>2.35</v>
      </c>
      <c r="I154" s="444">
        <v>384511833.96958292</v>
      </c>
      <c r="J154" s="444">
        <v>379970424.22638309</v>
      </c>
      <c r="K154" s="444">
        <v>4541409.743199857</v>
      </c>
      <c r="L154" s="444">
        <v>-4400815.7069794592</v>
      </c>
      <c r="M154" s="444">
        <v>140594.03622039669</v>
      </c>
      <c r="N154" s="51" t="s">
        <v>65</v>
      </c>
      <c r="O154" s="51"/>
      <c r="P154" s="51"/>
      <c r="Q154" s="51"/>
      <c r="R154" s="51"/>
      <c r="S154" s="444"/>
      <c r="T154" s="444"/>
      <c r="V154" s="444"/>
      <c r="W154" s="444"/>
      <c r="X154" s="444"/>
      <c r="Y154" s="444"/>
      <c r="Z154" s="444"/>
      <c r="AA154" s="444"/>
      <c r="AB154" s="62"/>
    </row>
    <row r="155" spans="1:28" ht="11.65" customHeight="1">
      <c r="A155" s="443">
        <v>39</v>
      </c>
      <c r="D155" s="400" t="s">
        <v>95</v>
      </c>
      <c r="G155" s="448"/>
      <c r="H155" s="452">
        <v>2.33</v>
      </c>
      <c r="I155" s="444">
        <v>27853926.768750012</v>
      </c>
      <c r="J155" s="444">
        <v>27853926.768750012</v>
      </c>
      <c r="K155" s="444">
        <v>0</v>
      </c>
      <c r="L155" s="444">
        <v>0</v>
      </c>
      <c r="M155" s="444">
        <v>0</v>
      </c>
      <c r="N155" s="51" t="s">
        <v>65</v>
      </c>
      <c r="O155" s="51"/>
      <c r="P155" s="51"/>
      <c r="Q155" s="51"/>
      <c r="R155" s="51"/>
      <c r="S155" s="444"/>
      <c r="T155" s="444"/>
      <c r="V155" s="444"/>
      <c r="W155" s="444"/>
      <c r="X155" s="444"/>
      <c r="Y155" s="444"/>
      <c r="Z155" s="444"/>
      <c r="AA155" s="444"/>
      <c r="AB155" s="62"/>
    </row>
    <row r="156" spans="1:28" ht="11.65" customHeight="1">
      <c r="A156" s="443">
        <v>40</v>
      </c>
      <c r="D156" s="400" t="s">
        <v>96</v>
      </c>
      <c r="G156" s="448"/>
      <c r="H156" s="452">
        <v>2.33</v>
      </c>
      <c r="I156" s="444">
        <v>0</v>
      </c>
      <c r="J156" s="444">
        <v>0</v>
      </c>
      <c r="K156" s="444">
        <v>0</v>
      </c>
      <c r="L156" s="444">
        <v>0</v>
      </c>
      <c r="M156" s="444">
        <v>0</v>
      </c>
      <c r="N156" s="51" t="s">
        <v>65</v>
      </c>
      <c r="O156" s="51"/>
      <c r="P156" s="51"/>
      <c r="Q156" s="51"/>
      <c r="R156" s="51"/>
      <c r="S156" s="444"/>
      <c r="T156" s="444"/>
      <c r="V156" s="444"/>
      <c r="W156" s="444"/>
      <c r="X156" s="444"/>
      <c r="Y156" s="444"/>
      <c r="Z156" s="444"/>
      <c r="AA156" s="444"/>
      <c r="AB156" s="62"/>
    </row>
    <row r="157" spans="1:28" ht="11.65" customHeight="1">
      <c r="A157" s="443">
        <v>41</v>
      </c>
      <c r="D157" s="400" t="s">
        <v>97</v>
      </c>
      <c r="G157" s="448"/>
      <c r="H157" s="452">
        <v>2.35</v>
      </c>
      <c r="I157" s="444">
        <v>50895410.067083269</v>
      </c>
      <c r="J157" s="444">
        <v>48862080.72586894</v>
      </c>
      <c r="K157" s="444">
        <v>2033329.3412143218</v>
      </c>
      <c r="L157" s="444">
        <v>-2033329.3412143216</v>
      </c>
      <c r="M157" s="444">
        <v>3.92901711165905E-10</v>
      </c>
      <c r="N157" s="51" t="s">
        <v>65</v>
      </c>
      <c r="O157" s="51"/>
      <c r="P157" s="51"/>
      <c r="Q157" s="51"/>
      <c r="R157" s="51"/>
      <c r="S157" s="444"/>
      <c r="T157" s="444"/>
      <c r="V157" s="444"/>
      <c r="W157" s="444"/>
      <c r="X157" s="444"/>
      <c r="Y157" s="444"/>
      <c r="Z157" s="444"/>
      <c r="AA157" s="444"/>
      <c r="AB157" s="62"/>
    </row>
    <row r="158" spans="1:28" ht="11.65" customHeight="1">
      <c r="A158" s="443">
        <v>42</v>
      </c>
      <c r="D158" s="400" t="s">
        <v>98</v>
      </c>
      <c r="G158" s="448"/>
      <c r="H158" s="452">
        <v>2.34</v>
      </c>
      <c r="I158" s="444">
        <v>177204225.77083337</v>
      </c>
      <c r="J158" s="444">
        <v>171483009.91527525</v>
      </c>
      <c r="K158" s="444">
        <v>5721215.855558129</v>
      </c>
      <c r="L158" s="444">
        <v>-5721215.8555581281</v>
      </c>
      <c r="M158" s="444">
        <v>1.57160684466362E-9</v>
      </c>
      <c r="N158" s="51" t="s">
        <v>65</v>
      </c>
      <c r="O158" s="51"/>
      <c r="P158" s="51"/>
      <c r="Q158" s="51"/>
      <c r="R158" s="51"/>
      <c r="S158" s="444"/>
      <c r="T158" s="444"/>
      <c r="V158" s="444"/>
      <c r="W158" s="444"/>
      <c r="X158" s="444"/>
      <c r="Y158" s="444"/>
      <c r="Z158" s="444"/>
      <c r="AA158" s="444"/>
      <c r="AB158" s="62"/>
    </row>
    <row r="159" spans="1:28" ht="11.65" customHeight="1">
      <c r="A159" s="443">
        <v>43</v>
      </c>
      <c r="D159" s="400" t="s">
        <v>99</v>
      </c>
      <c r="G159" s="448"/>
      <c r="H159" s="452">
        <v>2.34</v>
      </c>
      <c r="I159" s="444">
        <v>242375360.71958295</v>
      </c>
      <c r="J159" s="444">
        <v>233556492.23296911</v>
      </c>
      <c r="K159" s="444">
        <v>8818868.4866138063</v>
      </c>
      <c r="L159" s="444">
        <v>-8818868.4865037855</v>
      </c>
      <c r="M159" s="444">
        <v>1.1001995153492317E-4</v>
      </c>
      <c r="N159" s="51" t="s">
        <v>65</v>
      </c>
      <c r="O159" s="51"/>
      <c r="P159" s="51"/>
      <c r="Q159" s="51"/>
      <c r="R159" s="51"/>
      <c r="S159" s="444"/>
      <c r="T159" s="444"/>
      <c r="V159" s="444"/>
      <c r="W159" s="444"/>
      <c r="X159" s="444"/>
      <c r="Y159" s="444"/>
      <c r="Z159" s="444"/>
      <c r="AA159" s="444"/>
      <c r="AB159" s="62"/>
    </row>
    <row r="160" spans="1:28" ht="11.65" customHeight="1">
      <c r="A160" s="443">
        <v>44</v>
      </c>
      <c r="D160" s="400" t="s">
        <v>100</v>
      </c>
      <c r="G160" s="448"/>
      <c r="H160" s="452">
        <v>2.35</v>
      </c>
      <c r="I160" s="444">
        <v>26097671.188333396</v>
      </c>
      <c r="J160" s="444">
        <v>23258197.246232402</v>
      </c>
      <c r="K160" s="444">
        <v>2839473.9421010017</v>
      </c>
      <c r="L160" s="444">
        <v>20620031.009924531</v>
      </c>
      <c r="M160" s="444">
        <v>23459504.952025533</v>
      </c>
      <c r="N160" s="51" t="s">
        <v>65</v>
      </c>
      <c r="O160" s="51"/>
      <c r="P160" s="51"/>
      <c r="Q160" s="51"/>
      <c r="R160" s="51"/>
      <c r="S160" s="444"/>
      <c r="T160" s="444"/>
      <c r="V160" s="444"/>
      <c r="W160" s="444"/>
      <c r="X160" s="444"/>
      <c r="Y160" s="444"/>
      <c r="Z160" s="444"/>
      <c r="AA160" s="444"/>
      <c r="AB160" s="62"/>
    </row>
    <row r="161" spans="1:28" ht="11.65" customHeight="1">
      <c r="A161" s="443">
        <v>45</v>
      </c>
      <c r="D161" s="400" t="s">
        <v>101</v>
      </c>
      <c r="G161" s="448"/>
      <c r="H161" s="452">
        <v>2.34</v>
      </c>
      <c r="I161" s="444">
        <v>-8203660.730833333</v>
      </c>
      <c r="J161" s="444">
        <v>-8208753.3749384722</v>
      </c>
      <c r="K161" s="444">
        <v>5092.6441051398033</v>
      </c>
      <c r="L161" s="444">
        <v>0</v>
      </c>
      <c r="M161" s="444">
        <v>5092.6441051398033</v>
      </c>
      <c r="N161" s="51" t="s">
        <v>65</v>
      </c>
      <c r="O161" s="51"/>
      <c r="P161" s="51"/>
      <c r="Q161" s="51"/>
      <c r="R161" s="51"/>
      <c r="S161" s="444"/>
      <c r="T161" s="444"/>
      <c r="V161" s="444"/>
      <c r="W161" s="444"/>
      <c r="X161" s="444"/>
      <c r="Y161" s="444"/>
      <c r="Z161" s="444"/>
      <c r="AA161" s="444"/>
      <c r="AB161" s="62"/>
    </row>
    <row r="162" spans="1:28" ht="11.65" customHeight="1">
      <c r="A162" s="443">
        <v>46</v>
      </c>
      <c r="D162" s="400" t="s">
        <v>102</v>
      </c>
      <c r="G162" s="448"/>
      <c r="H162" s="452">
        <v>2.36</v>
      </c>
      <c r="I162" s="444">
        <v>0</v>
      </c>
      <c r="J162" s="444">
        <v>0</v>
      </c>
      <c r="K162" s="444">
        <v>0</v>
      </c>
      <c r="L162" s="444">
        <v>0</v>
      </c>
      <c r="M162" s="444">
        <v>0</v>
      </c>
      <c r="N162" s="51" t="s">
        <v>65</v>
      </c>
      <c r="O162" s="51"/>
      <c r="P162" s="51"/>
      <c r="Q162" s="51"/>
      <c r="R162" s="51"/>
      <c r="S162" s="444"/>
      <c r="T162" s="444"/>
      <c r="V162" s="444"/>
      <c r="W162" s="444"/>
      <c r="X162" s="444"/>
      <c r="Y162" s="444"/>
      <c r="Z162" s="444"/>
      <c r="AA162" s="444"/>
      <c r="AB162" s="62"/>
    </row>
    <row r="163" spans="1:28" ht="11.65" customHeight="1">
      <c r="A163" s="443">
        <v>47</v>
      </c>
      <c r="G163" s="448"/>
      <c r="H163" s="452"/>
      <c r="I163" s="456"/>
      <c r="J163" s="456"/>
      <c r="K163" s="456"/>
      <c r="L163" s="456"/>
      <c r="M163" s="456"/>
      <c r="O163" s="51"/>
      <c r="P163" s="51"/>
      <c r="Q163" s="51"/>
      <c r="R163" s="51"/>
    </row>
    <row r="164" spans="1:28" ht="11.65" customHeight="1">
      <c r="A164" s="443">
        <v>48</v>
      </c>
      <c r="D164" s="400" t="s">
        <v>103</v>
      </c>
      <c r="G164" s="448"/>
      <c r="H164" s="452"/>
      <c r="I164" s="444">
        <v>28817151248.374157</v>
      </c>
      <c r="J164" s="444">
        <v>26924029735.842854</v>
      </c>
      <c r="K164" s="444">
        <v>1893121512.5313125</v>
      </c>
      <c r="L164" s="444">
        <v>28270291.889442496</v>
      </c>
      <c r="M164" s="444">
        <v>1921391804.4207547</v>
      </c>
      <c r="N164" s="51"/>
      <c r="O164" s="51">
        <v>-3.814697265625E-6</v>
      </c>
      <c r="P164" s="51"/>
      <c r="Q164" s="51"/>
      <c r="R164" s="51"/>
      <c r="S164" s="444"/>
      <c r="T164" s="444"/>
      <c r="U164" s="444"/>
      <c r="V164" s="444"/>
      <c r="W164" s="444"/>
      <c r="X164" s="444"/>
      <c r="Y164" s="444"/>
      <c r="Z164" s="444"/>
      <c r="AA164" s="444"/>
    </row>
    <row r="165" spans="1:28" ht="11.65" customHeight="1">
      <c r="A165" s="443">
        <v>49</v>
      </c>
      <c r="G165" s="448"/>
      <c r="H165" s="452"/>
      <c r="N165" s="51"/>
      <c r="O165" s="51"/>
      <c r="P165" s="51"/>
      <c r="Q165" s="51"/>
      <c r="R165" s="51"/>
    </row>
    <row r="166" spans="1:28" ht="11.65" customHeight="1">
      <c r="A166" s="443">
        <v>50</v>
      </c>
      <c r="C166" s="400" t="s">
        <v>104</v>
      </c>
      <c r="G166" s="448"/>
      <c r="H166" s="452"/>
      <c r="O166" s="51"/>
      <c r="P166" s="51"/>
      <c r="Q166" s="51"/>
      <c r="R166" s="51"/>
    </row>
    <row r="167" spans="1:28" ht="11.65" customHeight="1">
      <c r="A167" s="443">
        <v>51</v>
      </c>
      <c r="D167" s="400" t="s">
        <v>105</v>
      </c>
      <c r="G167" s="448"/>
      <c r="H167" s="452">
        <v>2.4</v>
      </c>
      <c r="I167" s="444">
        <v>-9819100117.9879227</v>
      </c>
      <c r="J167" s="444">
        <v>-9075379663.2975025</v>
      </c>
      <c r="K167" s="444">
        <v>-743720454.69041991</v>
      </c>
      <c r="L167" s="444">
        <v>52131676.112531722</v>
      </c>
      <c r="M167" s="444">
        <v>-691588778.57788825</v>
      </c>
      <c r="N167" s="51" t="s">
        <v>65</v>
      </c>
      <c r="O167" s="51"/>
      <c r="P167" s="51"/>
      <c r="Q167" s="51"/>
      <c r="R167" s="51"/>
      <c r="S167" s="444"/>
      <c r="T167" s="444"/>
      <c r="V167" s="444"/>
      <c r="W167" s="444"/>
      <c r="X167" s="444"/>
      <c r="Y167" s="444"/>
      <c r="Z167" s="444"/>
      <c r="AA167" s="444"/>
      <c r="AB167" s="62"/>
    </row>
    <row r="168" spans="1:28" ht="11.65" customHeight="1">
      <c r="A168" s="443">
        <v>52</v>
      </c>
      <c r="D168" s="400" t="s">
        <v>106</v>
      </c>
      <c r="G168" s="448"/>
      <c r="H168" s="452">
        <v>2.41</v>
      </c>
      <c r="I168" s="444">
        <v>-600446648.35666704</v>
      </c>
      <c r="J168" s="444">
        <v>-538892854.12844205</v>
      </c>
      <c r="K168" s="444">
        <v>-61553794.228224881</v>
      </c>
      <c r="L168" s="444">
        <v>-2423618.2104293369</v>
      </c>
      <c r="M168" s="444">
        <v>-63977412.438654222</v>
      </c>
      <c r="N168" s="51" t="s">
        <v>65</v>
      </c>
      <c r="O168" s="51"/>
      <c r="P168" s="51"/>
      <c r="Q168" s="51"/>
      <c r="R168" s="51"/>
      <c r="S168" s="444"/>
      <c r="T168" s="444"/>
      <c r="V168" s="444"/>
      <c r="W168" s="444"/>
      <c r="X168" s="444"/>
      <c r="Y168" s="444"/>
      <c r="Z168" s="444"/>
      <c r="AA168" s="444"/>
      <c r="AB168" s="62"/>
    </row>
    <row r="169" spans="1:28" ht="11.65" customHeight="1">
      <c r="A169" s="443">
        <v>53</v>
      </c>
      <c r="D169" s="400" t="s">
        <v>107</v>
      </c>
      <c r="G169" s="448"/>
      <c r="H169" s="452">
        <v>2.37</v>
      </c>
      <c r="I169" s="444">
        <v>-4380768519.6504192</v>
      </c>
      <c r="J169" s="444">
        <v>-4108067558.890769</v>
      </c>
      <c r="K169" s="444">
        <v>-272700960.75965124</v>
      </c>
      <c r="L169" s="444">
        <v>4020802.3363119937</v>
      </c>
      <c r="M169" s="444">
        <v>-268680158.42333925</v>
      </c>
      <c r="N169" s="51" t="s">
        <v>65</v>
      </c>
      <c r="O169" s="51"/>
      <c r="P169" s="51"/>
      <c r="Q169" s="51"/>
      <c r="R169" s="51"/>
      <c r="S169" s="444"/>
      <c r="T169" s="444"/>
      <c r="U169" s="444"/>
      <c r="V169" s="444"/>
      <c r="W169" s="444"/>
      <c r="X169" s="444"/>
      <c r="Y169" s="444"/>
      <c r="Z169" s="444"/>
      <c r="AA169" s="444"/>
      <c r="AB169" s="62"/>
    </row>
    <row r="170" spans="1:28" ht="11.65" customHeight="1">
      <c r="A170" s="443">
        <v>54</v>
      </c>
      <c r="D170" s="400" t="s">
        <v>108</v>
      </c>
      <c r="G170" s="448"/>
      <c r="H170" s="452">
        <v>2.37</v>
      </c>
      <c r="I170" s="444">
        <v>-279297.58624999999</v>
      </c>
      <c r="J170" s="444">
        <v>-259700.1259221404</v>
      </c>
      <c r="K170" s="444">
        <v>-19597.460327859608</v>
      </c>
      <c r="L170" s="444">
        <v>0</v>
      </c>
      <c r="M170" s="444">
        <v>-19597.460327859608</v>
      </c>
      <c r="N170" s="51" t="s">
        <v>65</v>
      </c>
      <c r="O170" s="51"/>
      <c r="P170" s="51"/>
      <c r="Q170" s="51"/>
      <c r="R170" s="51"/>
      <c r="S170" s="444"/>
      <c r="T170" s="444"/>
      <c r="V170" s="444"/>
      <c r="W170" s="444"/>
      <c r="X170" s="444"/>
      <c r="Y170" s="444"/>
      <c r="Z170" s="444"/>
      <c r="AA170" s="444"/>
      <c r="AB170" s="62"/>
    </row>
    <row r="171" spans="1:28" ht="11.65" customHeight="1">
      <c r="A171" s="443">
        <v>55</v>
      </c>
      <c r="D171" s="400" t="s">
        <v>109</v>
      </c>
      <c r="G171" s="448"/>
      <c r="H171" s="452">
        <v>2.36</v>
      </c>
      <c r="I171" s="444">
        <v>-59661091.396249957</v>
      </c>
      <c r="J171" s="444">
        <v>-59683306.347434379</v>
      </c>
      <c r="K171" s="444">
        <v>22214.951184419831</v>
      </c>
      <c r="L171" s="444">
        <v>-2502028.2767103352</v>
      </c>
      <c r="M171" s="444">
        <v>-2479813.3255259153</v>
      </c>
      <c r="N171" s="51" t="s">
        <v>65</v>
      </c>
      <c r="O171" s="51"/>
      <c r="P171" s="51"/>
      <c r="Q171" s="51"/>
      <c r="R171" s="51"/>
      <c r="S171" s="444"/>
      <c r="T171" s="444"/>
      <c r="U171" s="444"/>
      <c r="V171" s="444"/>
      <c r="W171" s="444"/>
      <c r="X171" s="444"/>
      <c r="Y171" s="444"/>
      <c r="Z171" s="444"/>
      <c r="AA171" s="444"/>
      <c r="AB171" s="62"/>
    </row>
    <row r="172" spans="1:28" ht="11.65" customHeight="1">
      <c r="A172" s="443">
        <v>56</v>
      </c>
      <c r="D172" s="400" t="s">
        <v>110</v>
      </c>
      <c r="G172" s="448"/>
      <c r="H172" s="452">
        <v>2.36</v>
      </c>
      <c r="I172" s="444">
        <v>0</v>
      </c>
      <c r="J172" s="444">
        <v>0</v>
      </c>
      <c r="K172" s="444">
        <v>0</v>
      </c>
      <c r="L172" s="444">
        <v>-2829106.1541666668</v>
      </c>
      <c r="M172" s="444">
        <v>-2829106.1541666668</v>
      </c>
      <c r="N172" s="51" t="s">
        <v>65</v>
      </c>
      <c r="O172" s="51"/>
      <c r="P172" s="51"/>
      <c r="Q172" s="51"/>
      <c r="R172" s="51"/>
      <c r="S172" s="444"/>
      <c r="T172" s="444"/>
      <c r="V172" s="444"/>
      <c r="W172" s="444"/>
      <c r="X172" s="444"/>
      <c r="Y172" s="444"/>
      <c r="Z172" s="444"/>
      <c r="AA172" s="444"/>
      <c r="AB172" s="62"/>
    </row>
    <row r="173" spans="1:28" ht="11.65" customHeight="1">
      <c r="A173" s="443">
        <v>57</v>
      </c>
      <c r="D173" s="400" t="s">
        <v>111</v>
      </c>
      <c r="G173" s="448"/>
      <c r="H173" s="452">
        <v>2.36</v>
      </c>
      <c r="I173" s="444">
        <v>-532208891.37833333</v>
      </c>
      <c r="J173" s="444">
        <v>-495759605.37931651</v>
      </c>
      <c r="K173" s="444">
        <v>-36449285.999016821</v>
      </c>
      <c r="L173" s="444">
        <v>1058811.8610232489</v>
      </c>
      <c r="M173" s="444">
        <v>-35390474.137993574</v>
      </c>
      <c r="N173" s="51" t="s">
        <v>65</v>
      </c>
      <c r="O173" s="51"/>
      <c r="P173" s="51"/>
      <c r="Q173" s="51"/>
      <c r="R173" s="51"/>
      <c r="S173" s="444"/>
      <c r="T173" s="444"/>
      <c r="V173" s="444"/>
      <c r="W173" s="444"/>
      <c r="X173" s="444"/>
      <c r="Y173" s="444"/>
      <c r="Z173" s="444"/>
      <c r="AA173" s="444"/>
      <c r="AB173" s="62"/>
    </row>
    <row r="174" spans="1:28" ht="11.65" customHeight="1">
      <c r="A174" s="443">
        <v>58</v>
      </c>
      <c r="G174" s="448"/>
      <c r="H174" s="452"/>
      <c r="I174" s="453"/>
      <c r="J174" s="453"/>
      <c r="K174" s="453"/>
      <c r="L174" s="453"/>
      <c r="M174" s="453"/>
      <c r="N174" s="51"/>
      <c r="O174" s="51"/>
      <c r="P174" s="51"/>
      <c r="Q174" s="51"/>
      <c r="R174" s="51"/>
      <c r="S174" s="444"/>
      <c r="T174" s="444"/>
      <c r="V174" s="444"/>
      <c r="W174" s="444"/>
      <c r="X174" s="444"/>
      <c r="Y174" s="444"/>
      <c r="Z174" s="444"/>
      <c r="AA174" s="444"/>
    </row>
    <row r="175" spans="1:28" ht="11.65" customHeight="1">
      <c r="A175" s="443">
        <v>59</v>
      </c>
      <c r="D175" s="400" t="s">
        <v>112</v>
      </c>
      <c r="G175" s="448"/>
      <c r="H175" s="452"/>
      <c r="I175" s="444">
        <v>-15392464566.355843</v>
      </c>
      <c r="J175" s="444">
        <v>-14278042688.169388</v>
      </c>
      <c r="K175" s="444">
        <v>-1114421878.1864562</v>
      </c>
      <c r="L175" s="444">
        <v>49456537.668560624</v>
      </c>
      <c r="M175" s="444">
        <v>-1064965340.5178957</v>
      </c>
      <c r="N175" s="51"/>
      <c r="O175" s="87">
        <v>0</v>
      </c>
      <c r="P175" s="51"/>
      <c r="Q175" s="51"/>
      <c r="R175" s="51"/>
      <c r="S175" s="444"/>
      <c r="T175" s="444"/>
      <c r="U175" s="444"/>
      <c r="V175" s="444"/>
      <c r="W175" s="444"/>
      <c r="X175" s="444"/>
      <c r="Y175" s="444"/>
      <c r="Z175" s="444"/>
      <c r="AA175" s="444"/>
    </row>
    <row r="176" spans="1:28" ht="11.65" customHeight="1">
      <c r="A176" s="443">
        <v>60</v>
      </c>
      <c r="G176" s="448"/>
      <c r="H176" s="452"/>
      <c r="N176" s="51"/>
      <c r="O176" s="51"/>
      <c r="P176" s="51"/>
      <c r="Q176" s="51"/>
      <c r="R176" s="51"/>
    </row>
    <row r="177" spans="1:28" ht="11.65" customHeight="1" thickBot="1">
      <c r="A177" s="443">
        <v>61</v>
      </c>
      <c r="C177" s="400" t="s">
        <v>113</v>
      </c>
      <c r="G177" s="448"/>
      <c r="H177" s="452"/>
      <c r="I177" s="455">
        <v>13424686682.018314</v>
      </c>
      <c r="J177" s="455">
        <v>12645987047.673466</v>
      </c>
      <c r="K177" s="455">
        <v>778699634.34485626</v>
      </c>
      <c r="L177" s="455">
        <v>77726829.558003128</v>
      </c>
      <c r="M177" s="455">
        <v>856426463.90285897</v>
      </c>
      <c r="N177" s="51"/>
      <c r="O177" s="51"/>
      <c r="P177" s="51"/>
      <c r="Q177" s="51"/>
      <c r="R177" s="51"/>
      <c r="S177" s="444"/>
      <c r="T177" s="444"/>
      <c r="V177" s="444"/>
      <c r="W177" s="444"/>
      <c r="X177" s="444"/>
      <c r="Y177" s="444"/>
      <c r="Z177" s="444"/>
      <c r="AA177" s="444"/>
      <c r="AB177" s="62"/>
    </row>
    <row r="178" spans="1:28" ht="11.65" customHeight="1" thickTop="1">
      <c r="A178" s="443">
        <v>62</v>
      </c>
      <c r="H178" s="452"/>
      <c r="N178" s="51"/>
      <c r="O178" s="51"/>
      <c r="P178" s="51"/>
      <c r="Q178" s="51"/>
      <c r="R178" s="51"/>
    </row>
    <row r="179" spans="1:28" ht="11.65" customHeight="1">
      <c r="A179" s="443">
        <v>63</v>
      </c>
      <c r="C179" s="400" t="s">
        <v>114</v>
      </c>
      <c r="H179" s="452"/>
      <c r="I179" s="457">
        <v>0.15179355368650846</v>
      </c>
      <c r="J179" s="457"/>
      <c r="K179" s="458">
        <v>8.4580492132327711E-2</v>
      </c>
      <c r="L179" s="458"/>
      <c r="M179" s="458">
        <v>8.9141201708764731E-2</v>
      </c>
      <c r="N179" s="51" t="s">
        <v>65</v>
      </c>
      <c r="O179" s="62"/>
      <c r="P179" s="51"/>
      <c r="Q179" s="62"/>
      <c r="R179" s="62"/>
      <c r="S179" s="457"/>
      <c r="T179" s="457"/>
      <c r="V179" s="457"/>
      <c r="W179" s="457"/>
      <c r="X179" s="457"/>
      <c r="Y179" s="457"/>
      <c r="Z179" s="457"/>
      <c r="AA179" s="457"/>
    </row>
    <row r="180" spans="1:28" ht="11.65" customHeight="1">
      <c r="A180" s="443">
        <v>64</v>
      </c>
      <c r="H180" s="452"/>
      <c r="I180" s="457"/>
      <c r="J180" s="457"/>
      <c r="K180" s="458"/>
      <c r="L180" s="458"/>
      <c r="M180" s="458"/>
      <c r="N180" s="78"/>
      <c r="O180" s="62"/>
      <c r="P180" s="51"/>
      <c r="Q180" s="51"/>
    </row>
    <row r="181" spans="1:28" ht="11.65" customHeight="1">
      <c r="A181" s="443">
        <v>65</v>
      </c>
      <c r="C181" s="400" t="s">
        <v>115</v>
      </c>
      <c r="H181" s="452"/>
      <c r="I181" s="457">
        <v>0.25547672848576064</v>
      </c>
      <c r="J181" s="457"/>
      <c r="K181" s="458">
        <v>0.11858658275423159</v>
      </c>
      <c r="L181" s="458"/>
      <c r="M181" s="458">
        <v>0.12787519696286095</v>
      </c>
      <c r="N181" s="78" t="s">
        <v>65</v>
      </c>
      <c r="O181" s="62"/>
      <c r="P181" s="51"/>
      <c r="Q181" s="51"/>
      <c r="R181" s="457"/>
      <c r="S181" s="457"/>
      <c r="T181" s="457"/>
      <c r="V181" s="457"/>
      <c r="W181" s="457"/>
      <c r="X181" s="457"/>
      <c r="Y181" s="457"/>
      <c r="Z181" s="457"/>
      <c r="AA181" s="457"/>
    </row>
    <row r="182" spans="1:28" ht="11.65" customHeight="1">
      <c r="A182" s="443">
        <v>66</v>
      </c>
      <c r="C182" s="400" t="s">
        <v>116</v>
      </c>
      <c r="H182" s="452"/>
      <c r="I182" s="454">
        <v>546019139.10286701</v>
      </c>
      <c r="K182" s="454">
        <v>121104117.0888114</v>
      </c>
      <c r="M182" s="454">
        <v>117252514.55424917</v>
      </c>
      <c r="N182" s="79" t="s">
        <v>65</v>
      </c>
      <c r="O182" s="62"/>
      <c r="P182" s="51"/>
    </row>
    <row r="183" spans="1:28" ht="11.65" customHeight="1">
      <c r="A183" s="443">
        <v>67</v>
      </c>
      <c r="C183" s="400" t="s">
        <v>117</v>
      </c>
      <c r="H183" s="452"/>
      <c r="I183" s="7">
        <v>65915211.608709812</v>
      </c>
      <c r="J183" s="454"/>
      <c r="K183" s="7">
        <v>3823415.2046332508</v>
      </c>
      <c r="L183" s="454"/>
      <c r="M183" s="7">
        <v>4205053.9377630353</v>
      </c>
      <c r="N183" s="45" t="s">
        <v>65</v>
      </c>
      <c r="O183" s="444"/>
      <c r="P183" s="51"/>
      <c r="Q183" s="87"/>
      <c r="R183" s="87"/>
      <c r="S183" s="87"/>
      <c r="T183" s="87"/>
      <c r="V183" s="87"/>
      <c r="W183" s="87"/>
      <c r="X183" s="87"/>
      <c r="Y183" s="87"/>
      <c r="Z183" s="87"/>
      <c r="AA183" s="87"/>
    </row>
    <row r="184" spans="1:28" ht="11.65" customHeight="1">
      <c r="A184" s="443">
        <v>68</v>
      </c>
      <c r="D184" s="400" t="s">
        <v>118</v>
      </c>
      <c r="H184" s="449"/>
      <c r="I184" s="444">
        <v>83436976.719885826</v>
      </c>
      <c r="J184" s="444"/>
      <c r="K184" s="444">
        <v>4839766.0818142407</v>
      </c>
      <c r="L184" s="444"/>
      <c r="M184" s="444">
        <v>5322853.0857759938</v>
      </c>
      <c r="N184" s="45" t="s">
        <v>65</v>
      </c>
      <c r="O184" s="87"/>
      <c r="P184" s="51"/>
      <c r="Q184" s="444"/>
      <c r="R184" s="444"/>
      <c r="S184" s="444"/>
      <c r="T184" s="444"/>
      <c r="V184" s="444"/>
      <c r="W184" s="444"/>
      <c r="X184" s="444"/>
      <c r="Y184" s="444"/>
      <c r="Z184" s="444"/>
      <c r="AA184" s="444"/>
    </row>
    <row r="185" spans="1:28" ht="11.65" customHeight="1">
      <c r="A185" s="443">
        <v>69</v>
      </c>
      <c r="D185" s="400" t="s">
        <v>119</v>
      </c>
      <c r="H185" s="449"/>
      <c r="I185" s="444">
        <v>-420636354.81155586</v>
      </c>
      <c r="J185" s="444"/>
      <c r="K185" s="444">
        <v>-42724261.690053463</v>
      </c>
      <c r="L185" s="444"/>
      <c r="M185" s="444">
        <v>-44710262.722471476</v>
      </c>
      <c r="N185" s="88" t="s">
        <v>65</v>
      </c>
      <c r="O185" s="444"/>
      <c r="P185" s="444"/>
      <c r="Q185" s="444"/>
      <c r="R185" s="444"/>
      <c r="S185" s="444"/>
      <c r="T185" s="444"/>
      <c r="V185" s="444"/>
      <c r="W185" s="444"/>
      <c r="X185" s="444"/>
      <c r="Y185" s="444"/>
      <c r="Z185" s="444"/>
      <c r="AA185" s="444"/>
    </row>
    <row r="186" spans="1:28" s="459" customFormat="1">
      <c r="A186" s="443"/>
      <c r="C186" s="459" t="s">
        <v>1306</v>
      </c>
      <c r="H186" s="460"/>
      <c r="N186" s="88"/>
    </row>
    <row r="187" spans="1:28" s="459" customFormat="1" ht="11.65" customHeight="1">
      <c r="A187" s="443"/>
      <c r="C187" s="461" t="s">
        <v>625</v>
      </c>
      <c r="H187" s="460"/>
      <c r="I187" s="462"/>
      <c r="N187" s="51"/>
    </row>
    <row r="188" spans="1:28" s="459" customFormat="1" ht="11.65" customHeight="1">
      <c r="A188" s="443"/>
      <c r="C188" s="463" t="s">
        <v>120</v>
      </c>
      <c r="D188" s="463"/>
      <c r="E188" s="464"/>
      <c r="F188" s="463" t="s">
        <v>121</v>
      </c>
      <c r="G188" s="463" t="s">
        <v>122</v>
      </c>
      <c r="H188" s="460"/>
      <c r="I188" s="462" t="s">
        <v>54</v>
      </c>
      <c r="J188" s="462"/>
      <c r="K188" s="462"/>
      <c r="L188" s="462" t="s">
        <v>623</v>
      </c>
      <c r="M188" s="462"/>
      <c r="N188" s="51"/>
      <c r="O188" s="462"/>
      <c r="P188" s="462"/>
      <c r="Q188" s="462"/>
      <c r="R188" s="462"/>
      <c r="S188" s="462"/>
      <c r="T188" s="462"/>
      <c r="V188" s="462"/>
      <c r="W188" s="462"/>
      <c r="X188" s="462"/>
      <c r="Y188" s="462"/>
      <c r="Z188" s="462"/>
      <c r="AA188" s="462"/>
    </row>
    <row r="189" spans="1:28" s="465" customFormat="1" ht="11.65" customHeight="1">
      <c r="A189" s="443"/>
      <c r="C189" s="466" t="s">
        <v>123</v>
      </c>
      <c r="D189" s="466"/>
      <c r="E189" s="466" t="s">
        <v>124</v>
      </c>
      <c r="F189" s="466" t="s">
        <v>125</v>
      </c>
      <c r="G189" s="466" t="s">
        <v>126</v>
      </c>
      <c r="H189" s="467" t="s">
        <v>57</v>
      </c>
      <c r="I189" s="466" t="s">
        <v>58</v>
      </c>
      <c r="J189" s="466" t="s">
        <v>59</v>
      </c>
      <c r="K189" s="466" t="s">
        <v>623</v>
      </c>
      <c r="L189" s="466" t="s">
        <v>127</v>
      </c>
      <c r="M189" s="466" t="s">
        <v>61</v>
      </c>
      <c r="N189" s="51"/>
      <c r="O189" s="463"/>
      <c r="P189" s="463"/>
      <c r="Q189" s="463"/>
      <c r="R189" s="463"/>
      <c r="S189" s="463"/>
      <c r="T189" s="463"/>
      <c r="U189" s="459"/>
      <c r="V189" s="463"/>
      <c r="W189" s="463"/>
      <c r="X189" s="463"/>
      <c r="Y189" s="463"/>
      <c r="Z189" s="463"/>
      <c r="AA189" s="463"/>
      <c r="AB189" s="459"/>
    </row>
    <row r="190" spans="1:28" ht="11.65" customHeight="1">
      <c r="A190" s="443">
        <v>70</v>
      </c>
      <c r="C190" s="468" t="s">
        <v>128</v>
      </c>
      <c r="H190" s="449"/>
      <c r="N190" s="51"/>
    </row>
    <row r="191" spans="1:28" ht="11.65" customHeight="1">
      <c r="A191" s="443">
        <v>71</v>
      </c>
      <c r="C191" s="468">
        <v>440</v>
      </c>
      <c r="D191" s="400" t="s">
        <v>129</v>
      </c>
      <c r="H191" s="449"/>
      <c r="K191" s="103"/>
      <c r="N191" s="51"/>
    </row>
    <row r="192" spans="1:28" ht="11.65" customHeight="1">
      <c r="A192" s="443">
        <v>72</v>
      </c>
      <c r="C192" s="468"/>
      <c r="F192" s="468">
        <v>0</v>
      </c>
      <c r="G192" s="400" t="s">
        <v>569</v>
      </c>
      <c r="H192" s="449"/>
      <c r="I192" s="7">
        <v>1808805075.1900001</v>
      </c>
      <c r="J192" s="7">
        <v>1663840426</v>
      </c>
      <c r="K192" s="103">
        <v>144964649.19</v>
      </c>
      <c r="L192" s="7">
        <v>782406.99482280016</v>
      </c>
      <c r="M192" s="7">
        <v>145747056.1848228</v>
      </c>
      <c r="N192" s="105"/>
      <c r="O192" s="51"/>
      <c r="P192" s="51"/>
      <c r="Q192" s="51"/>
      <c r="R192" s="51"/>
      <c r="S192" s="51"/>
      <c r="T192" s="51"/>
      <c r="U192" s="51"/>
      <c r="V192" s="51"/>
      <c r="W192" s="51"/>
      <c r="X192" s="51"/>
      <c r="Y192" s="51"/>
      <c r="Z192" s="51"/>
      <c r="AA192" s="51"/>
    </row>
    <row r="193" spans="1:27" ht="11.65" customHeight="1">
      <c r="A193" s="443">
        <v>73</v>
      </c>
      <c r="C193" s="468"/>
      <c r="H193" s="449"/>
      <c r="I193" s="7"/>
      <c r="J193" s="7"/>
      <c r="K193" s="7"/>
      <c r="L193" s="7"/>
      <c r="M193" s="7"/>
      <c r="N193" s="105"/>
      <c r="O193" s="51"/>
      <c r="P193" s="51"/>
      <c r="Q193" s="51"/>
      <c r="R193" s="51"/>
      <c r="S193" s="51"/>
      <c r="T193" s="51"/>
      <c r="U193" s="51"/>
      <c r="V193" s="51"/>
      <c r="W193" s="51"/>
      <c r="X193" s="51"/>
      <c r="Y193" s="51"/>
      <c r="Z193" s="51"/>
      <c r="AA193" s="51"/>
    </row>
    <row r="194" spans="1:27" ht="11.65" customHeight="1">
      <c r="A194" s="443">
        <v>74</v>
      </c>
      <c r="C194" s="468"/>
      <c r="H194" s="449" t="s">
        <v>130</v>
      </c>
      <c r="I194" s="106">
        <v>1808805075.1900001</v>
      </c>
      <c r="J194" s="106">
        <v>1663840426</v>
      </c>
      <c r="K194" s="106">
        <v>144964649.19</v>
      </c>
      <c r="L194" s="106">
        <v>782406.99482280016</v>
      </c>
      <c r="M194" s="106">
        <v>145747056.1848228</v>
      </c>
      <c r="N194" s="105"/>
      <c r="O194" s="105"/>
      <c r="P194" s="51"/>
      <c r="Q194" s="51"/>
      <c r="R194" s="51"/>
      <c r="S194" s="51"/>
      <c r="T194" s="51"/>
      <c r="U194" s="51"/>
      <c r="V194" s="51"/>
      <c r="W194" s="51"/>
      <c r="X194" s="51"/>
      <c r="Y194" s="51"/>
      <c r="Z194" s="51"/>
      <c r="AA194" s="51"/>
    </row>
    <row r="195" spans="1:27" ht="11.65" customHeight="1">
      <c r="A195" s="443">
        <v>75</v>
      </c>
      <c r="C195" s="468"/>
      <c r="H195" s="449"/>
      <c r="I195" s="7"/>
      <c r="J195" s="7"/>
      <c r="K195" s="7"/>
      <c r="L195" s="7"/>
      <c r="M195" s="7"/>
      <c r="N195" s="105"/>
      <c r="O195" s="51"/>
      <c r="P195" s="51"/>
      <c r="Q195" s="51"/>
      <c r="R195" s="51"/>
      <c r="S195" s="51"/>
      <c r="T195" s="51"/>
      <c r="U195" s="51"/>
      <c r="V195" s="51"/>
      <c r="W195" s="51"/>
      <c r="X195" s="51"/>
      <c r="Y195" s="51"/>
      <c r="Z195" s="51"/>
      <c r="AA195" s="51"/>
    </row>
    <row r="196" spans="1:27" ht="11.65" customHeight="1">
      <c r="A196" s="443">
        <v>76</v>
      </c>
      <c r="C196" s="468">
        <v>442</v>
      </c>
      <c r="D196" s="400" t="s">
        <v>131</v>
      </c>
      <c r="H196" s="449"/>
      <c r="I196" s="7"/>
      <c r="J196" s="7"/>
      <c r="K196" s="7"/>
      <c r="L196" s="7"/>
      <c r="M196" s="7"/>
      <c r="N196" s="51"/>
      <c r="O196" s="51"/>
      <c r="P196" s="51"/>
      <c r="Q196" s="51"/>
      <c r="R196" s="51"/>
      <c r="S196" s="51"/>
      <c r="T196" s="51"/>
      <c r="U196" s="51"/>
      <c r="V196" s="51"/>
      <c r="W196" s="51"/>
      <c r="X196" s="51"/>
      <c r="Y196" s="51"/>
      <c r="Z196" s="51"/>
      <c r="AA196" s="51"/>
    </row>
    <row r="197" spans="1:27" ht="11.65" customHeight="1">
      <c r="A197" s="443">
        <v>77</v>
      </c>
      <c r="C197" s="468"/>
      <c r="F197" s="468">
        <v>0</v>
      </c>
      <c r="G197" s="400" t="s">
        <v>569</v>
      </c>
      <c r="H197" s="449"/>
      <c r="I197" s="7">
        <v>2911591589.3200002</v>
      </c>
      <c r="J197" s="7">
        <v>2731249713.6200004</v>
      </c>
      <c r="K197" s="103">
        <v>180341875.69999999</v>
      </c>
      <c r="L197" s="7">
        <v>1879350.6597090662</v>
      </c>
      <c r="M197" s="7">
        <v>182221226.35970905</v>
      </c>
      <c r="N197" s="51"/>
      <c r="O197" s="51"/>
      <c r="P197" s="51"/>
      <c r="Q197" s="51"/>
      <c r="R197" s="51"/>
      <c r="S197" s="51"/>
      <c r="T197" s="51"/>
      <c r="U197" s="51"/>
      <c r="V197" s="51"/>
      <c r="W197" s="51"/>
      <c r="X197" s="51"/>
      <c r="Y197" s="51"/>
      <c r="Z197" s="51"/>
      <c r="AA197" s="51"/>
    </row>
    <row r="198" spans="1:27" ht="11.65" customHeight="1">
      <c r="A198" s="443">
        <v>78</v>
      </c>
      <c r="C198" s="468"/>
      <c r="F198" s="468" t="s">
        <v>270</v>
      </c>
      <c r="G198" s="400" t="s">
        <v>630</v>
      </c>
      <c r="H198" s="449"/>
      <c r="I198" s="7">
        <v>0</v>
      </c>
      <c r="J198" s="7">
        <v>0</v>
      </c>
      <c r="K198" s="103">
        <v>0</v>
      </c>
      <c r="L198" s="7">
        <v>0</v>
      </c>
      <c r="M198" s="7">
        <v>0</v>
      </c>
      <c r="N198" s="51"/>
      <c r="O198" s="51"/>
      <c r="P198" s="51"/>
      <c r="Q198" s="51"/>
      <c r="R198" s="51"/>
      <c r="S198" s="51"/>
      <c r="T198" s="51"/>
      <c r="U198" s="51"/>
      <c r="V198" s="51"/>
      <c r="W198" s="51"/>
      <c r="X198" s="51"/>
      <c r="Y198" s="51"/>
      <c r="Z198" s="51"/>
      <c r="AA198" s="51"/>
    </row>
    <row r="199" spans="1:27" ht="11.65" customHeight="1">
      <c r="A199" s="443">
        <v>79</v>
      </c>
      <c r="C199" s="468"/>
      <c r="F199" s="468" t="s">
        <v>631</v>
      </c>
      <c r="G199" s="400" t="s">
        <v>249</v>
      </c>
      <c r="H199" s="449"/>
      <c r="I199" s="7">
        <v>0</v>
      </c>
      <c r="J199" s="7">
        <v>0</v>
      </c>
      <c r="K199" s="103">
        <v>0</v>
      </c>
      <c r="L199" s="7">
        <v>0</v>
      </c>
      <c r="M199" s="7">
        <v>0</v>
      </c>
      <c r="N199" s="51"/>
      <c r="O199" s="51"/>
      <c r="P199" s="51"/>
      <c r="Q199" s="51"/>
      <c r="R199" s="51"/>
      <c r="S199" s="51"/>
      <c r="T199" s="51"/>
      <c r="U199" s="51"/>
      <c r="V199" s="51"/>
      <c r="W199" s="51"/>
      <c r="X199" s="51"/>
      <c r="Y199" s="51"/>
      <c r="Z199" s="51"/>
      <c r="AA199" s="51"/>
    </row>
    <row r="200" spans="1:27" ht="11.65" customHeight="1">
      <c r="A200" s="443">
        <v>80</v>
      </c>
      <c r="C200" s="468"/>
      <c r="H200" s="449"/>
      <c r="I200" s="107"/>
      <c r="J200" s="7"/>
      <c r="K200" s="7"/>
      <c r="L200" s="7"/>
      <c r="M200" s="7"/>
      <c r="O200" s="51"/>
      <c r="P200" s="51"/>
      <c r="Q200" s="51"/>
      <c r="R200" s="51"/>
      <c r="S200" s="51"/>
      <c r="T200" s="51"/>
      <c r="U200" s="51"/>
      <c r="V200" s="51"/>
      <c r="W200" s="51"/>
      <c r="X200" s="51"/>
      <c r="Y200" s="51"/>
      <c r="Z200" s="51"/>
      <c r="AA200" s="51"/>
    </row>
    <row r="201" spans="1:27" ht="11.65" customHeight="1">
      <c r="A201" s="443">
        <v>81</v>
      </c>
      <c r="C201" s="468"/>
      <c r="H201" s="449"/>
      <c r="I201" s="7"/>
      <c r="J201" s="7"/>
      <c r="K201" s="7"/>
      <c r="L201" s="7"/>
      <c r="M201" s="7"/>
      <c r="O201" s="51"/>
      <c r="P201" s="51"/>
      <c r="Q201" s="51"/>
      <c r="R201" s="51"/>
      <c r="S201" s="51"/>
      <c r="T201" s="51"/>
      <c r="U201" s="51"/>
      <c r="V201" s="51"/>
      <c r="W201" s="51"/>
      <c r="X201" s="51"/>
      <c r="Y201" s="51"/>
      <c r="Z201" s="51"/>
      <c r="AA201" s="51"/>
    </row>
    <row r="202" spans="1:27" ht="11.65" customHeight="1">
      <c r="A202" s="443">
        <v>82</v>
      </c>
      <c r="C202" s="468"/>
      <c r="H202" s="449" t="s">
        <v>130</v>
      </c>
      <c r="I202" s="106">
        <v>2911591589.3200002</v>
      </c>
      <c r="J202" s="106">
        <v>2731249713.6200004</v>
      </c>
      <c r="K202" s="106">
        <v>180341875.69999999</v>
      </c>
      <c r="L202" s="106">
        <v>1879350.6597090662</v>
      </c>
      <c r="M202" s="106">
        <v>182221226.35970905</v>
      </c>
      <c r="O202" s="51"/>
      <c r="P202" s="51"/>
      <c r="Q202" s="51"/>
      <c r="R202" s="51"/>
      <c r="S202" s="51"/>
      <c r="T202" s="51"/>
      <c r="U202" s="51"/>
      <c r="V202" s="51"/>
      <c r="W202" s="51"/>
      <c r="X202" s="51"/>
      <c r="Y202" s="51"/>
      <c r="Z202" s="51"/>
      <c r="AA202" s="51"/>
    </row>
    <row r="203" spans="1:27" ht="11.65" customHeight="1">
      <c r="A203" s="443">
        <v>83</v>
      </c>
      <c r="C203" s="468"/>
      <c r="H203" s="449"/>
      <c r="I203" s="7"/>
      <c r="J203" s="7"/>
      <c r="K203" s="7"/>
      <c r="L203" s="7"/>
      <c r="M203" s="7"/>
      <c r="O203" s="51"/>
      <c r="P203" s="51"/>
      <c r="Q203" s="51"/>
      <c r="R203" s="51"/>
      <c r="S203" s="51"/>
      <c r="T203" s="51"/>
      <c r="U203" s="51"/>
      <c r="V203" s="51"/>
      <c r="W203" s="51"/>
      <c r="X203" s="51"/>
      <c r="Y203" s="51"/>
      <c r="Z203" s="51"/>
      <c r="AA203" s="51"/>
    </row>
    <row r="204" spans="1:27" ht="11.65" customHeight="1">
      <c r="A204" s="443">
        <v>84</v>
      </c>
      <c r="C204" s="468">
        <v>444</v>
      </c>
      <c r="D204" s="400" t="s">
        <v>132</v>
      </c>
      <c r="H204" s="449"/>
      <c r="I204" s="7"/>
      <c r="J204" s="7"/>
      <c r="K204" s="7"/>
      <c r="L204" s="7"/>
      <c r="M204" s="7"/>
      <c r="O204" s="51"/>
      <c r="P204" s="51"/>
      <c r="Q204" s="51"/>
      <c r="R204" s="51"/>
      <c r="S204" s="51"/>
      <c r="T204" s="51"/>
      <c r="U204" s="51"/>
      <c r="V204" s="51"/>
      <c r="W204" s="51"/>
      <c r="X204" s="51"/>
      <c r="Y204" s="51"/>
      <c r="Z204" s="51"/>
      <c r="AA204" s="51"/>
    </row>
    <row r="205" spans="1:27" ht="11.65" customHeight="1">
      <c r="A205" s="443">
        <v>85</v>
      </c>
      <c r="C205" s="468"/>
      <c r="F205" s="468">
        <v>0</v>
      </c>
      <c r="G205" s="400" t="s">
        <v>569</v>
      </c>
      <c r="H205" s="449"/>
      <c r="I205" s="7">
        <v>18404700.910000004</v>
      </c>
      <c r="J205" s="7">
        <v>17162024.010000005</v>
      </c>
      <c r="K205" s="103">
        <v>1242676.8999999999</v>
      </c>
      <c r="L205" s="7">
        <v>38455.596241517691</v>
      </c>
      <c r="M205" s="7">
        <v>1281132.4962415176</v>
      </c>
      <c r="O205" s="51"/>
      <c r="P205" s="51"/>
      <c r="Q205" s="51"/>
      <c r="R205" s="51"/>
      <c r="S205" s="51"/>
      <c r="T205" s="51"/>
      <c r="U205" s="51"/>
      <c r="V205" s="51"/>
      <c r="W205" s="51"/>
      <c r="X205" s="51"/>
      <c r="Y205" s="51"/>
      <c r="Z205" s="51"/>
      <c r="AA205" s="51"/>
    </row>
    <row r="206" spans="1:27" ht="11.65" customHeight="1">
      <c r="A206" s="443">
        <v>86</v>
      </c>
      <c r="C206" s="468"/>
      <c r="F206" s="468">
        <v>0</v>
      </c>
      <c r="G206" s="400" t="s">
        <v>632</v>
      </c>
      <c r="H206" s="449"/>
      <c r="I206" s="7">
        <v>0</v>
      </c>
      <c r="J206" s="7">
        <v>0</v>
      </c>
      <c r="K206" s="103">
        <v>0</v>
      </c>
      <c r="L206" s="7">
        <v>0</v>
      </c>
      <c r="M206" s="7">
        <v>0</v>
      </c>
      <c r="O206" s="51"/>
      <c r="P206" s="51"/>
      <c r="Q206" s="51"/>
      <c r="R206" s="51"/>
      <c r="S206" s="51"/>
      <c r="T206" s="51"/>
      <c r="U206" s="51"/>
      <c r="V206" s="51"/>
      <c r="W206" s="51"/>
      <c r="X206" s="51"/>
      <c r="Y206" s="51"/>
      <c r="Z206" s="51"/>
      <c r="AA206" s="51"/>
    </row>
    <row r="207" spans="1:27" ht="11.65" customHeight="1">
      <c r="A207" s="443">
        <v>87</v>
      </c>
      <c r="C207" s="468"/>
      <c r="H207" s="449" t="s">
        <v>130</v>
      </c>
      <c r="I207" s="106">
        <v>18404700.910000004</v>
      </c>
      <c r="J207" s="106">
        <v>17162024.010000005</v>
      </c>
      <c r="K207" s="106">
        <v>1242676.8999999999</v>
      </c>
      <c r="L207" s="106">
        <v>38455.596241517691</v>
      </c>
      <c r="M207" s="106">
        <v>1281132.4962415176</v>
      </c>
      <c r="O207" s="51"/>
      <c r="P207" s="51"/>
      <c r="Q207" s="51"/>
      <c r="R207" s="51"/>
      <c r="S207" s="51"/>
      <c r="T207" s="51"/>
      <c r="U207" s="51"/>
      <c r="V207" s="51"/>
      <c r="W207" s="51"/>
      <c r="X207" s="51"/>
      <c r="Y207" s="51"/>
      <c r="Z207" s="51"/>
      <c r="AA207" s="51"/>
    </row>
    <row r="208" spans="1:27" ht="11.65" customHeight="1">
      <c r="A208" s="443">
        <v>88</v>
      </c>
      <c r="C208" s="468"/>
      <c r="H208" s="449"/>
      <c r="I208" s="7"/>
      <c r="J208" s="7"/>
      <c r="K208" s="7"/>
      <c r="L208" s="7"/>
      <c r="M208" s="7"/>
      <c r="O208" s="51"/>
      <c r="P208" s="51"/>
      <c r="Q208" s="51"/>
      <c r="R208" s="51"/>
      <c r="S208" s="51"/>
      <c r="T208" s="51"/>
      <c r="U208" s="51"/>
      <c r="V208" s="51"/>
      <c r="W208" s="51"/>
      <c r="X208" s="51"/>
      <c r="Y208" s="51"/>
      <c r="Z208" s="51"/>
      <c r="AA208" s="51"/>
    </row>
    <row r="209" spans="1:27" ht="11.65" customHeight="1">
      <c r="A209" s="443">
        <v>89</v>
      </c>
      <c r="C209" s="468">
        <v>445</v>
      </c>
      <c r="D209" s="400" t="s">
        <v>133</v>
      </c>
      <c r="H209" s="449"/>
      <c r="I209" s="7"/>
      <c r="J209" s="7"/>
      <c r="K209" s="7"/>
      <c r="L209" s="7"/>
      <c r="M209" s="7"/>
      <c r="O209" s="51"/>
      <c r="P209" s="51"/>
      <c r="Q209" s="51"/>
      <c r="R209" s="51"/>
      <c r="S209" s="51"/>
      <c r="T209" s="51"/>
      <c r="U209" s="51"/>
      <c r="V209" s="51"/>
      <c r="W209" s="51"/>
      <c r="X209" s="51"/>
      <c r="Y209" s="51"/>
      <c r="Z209" s="51"/>
      <c r="AA209" s="51"/>
    </row>
    <row r="210" spans="1:27" ht="11.65" customHeight="1">
      <c r="A210" s="443">
        <v>90</v>
      </c>
      <c r="C210" s="468"/>
      <c r="F210" s="468">
        <v>0</v>
      </c>
      <c r="G210" s="400" t="s">
        <v>569</v>
      </c>
      <c r="H210" s="449"/>
      <c r="I210" s="7">
        <v>0</v>
      </c>
      <c r="J210" s="7">
        <v>0</v>
      </c>
      <c r="K210" s="103">
        <v>0</v>
      </c>
      <c r="L210" s="7">
        <v>0</v>
      </c>
      <c r="M210" s="7">
        <v>0</v>
      </c>
      <c r="O210" s="51"/>
      <c r="P210" s="51"/>
      <c r="Q210" s="51"/>
      <c r="R210" s="51"/>
      <c r="S210" s="51"/>
      <c r="T210" s="51"/>
      <c r="U210" s="51"/>
      <c r="V210" s="51"/>
      <c r="W210" s="51"/>
      <c r="X210" s="51"/>
      <c r="Y210" s="51"/>
      <c r="Z210" s="51"/>
      <c r="AA210" s="51"/>
    </row>
    <row r="211" spans="1:27" ht="11.65" customHeight="1">
      <c r="A211" s="443">
        <v>91</v>
      </c>
      <c r="C211" s="468"/>
      <c r="H211" s="449"/>
      <c r="I211" s="7"/>
      <c r="J211" s="7"/>
      <c r="K211" s="7"/>
      <c r="L211" s="7"/>
      <c r="M211" s="7"/>
      <c r="O211" s="51"/>
      <c r="P211" s="51"/>
      <c r="Q211" s="51"/>
      <c r="R211" s="51"/>
      <c r="S211" s="51"/>
      <c r="T211" s="51"/>
      <c r="U211" s="51"/>
      <c r="V211" s="51"/>
      <c r="W211" s="51"/>
      <c r="X211" s="51"/>
      <c r="Y211" s="51"/>
      <c r="Z211" s="51"/>
      <c r="AA211" s="51"/>
    </row>
    <row r="212" spans="1:27" ht="11.65" customHeight="1">
      <c r="A212" s="443">
        <v>92</v>
      </c>
      <c r="C212" s="468"/>
      <c r="H212" s="449" t="s">
        <v>130</v>
      </c>
      <c r="I212" s="106">
        <v>0</v>
      </c>
      <c r="J212" s="106">
        <v>0</v>
      </c>
      <c r="K212" s="106">
        <v>0</v>
      </c>
      <c r="L212" s="106">
        <v>0</v>
      </c>
      <c r="M212" s="106">
        <v>0</v>
      </c>
      <c r="O212" s="51"/>
      <c r="P212" s="51"/>
      <c r="Q212" s="51"/>
      <c r="R212" s="51"/>
      <c r="S212" s="51"/>
      <c r="T212" s="51"/>
      <c r="U212" s="51"/>
      <c r="V212" s="51"/>
      <c r="W212" s="51"/>
      <c r="X212" s="51"/>
      <c r="Y212" s="51"/>
      <c r="Z212" s="51"/>
      <c r="AA212" s="51"/>
    </row>
    <row r="213" spans="1:27" ht="11.65" customHeight="1">
      <c r="A213" s="443">
        <v>93</v>
      </c>
      <c r="C213" s="468"/>
      <c r="H213" s="449"/>
      <c r="I213" s="7"/>
      <c r="J213" s="7"/>
      <c r="K213" s="7"/>
      <c r="L213" s="7"/>
      <c r="M213" s="7"/>
      <c r="O213" s="51"/>
      <c r="P213" s="51"/>
      <c r="Q213" s="51"/>
      <c r="R213" s="51"/>
      <c r="S213" s="51"/>
      <c r="T213" s="51"/>
      <c r="U213" s="51"/>
      <c r="V213" s="51"/>
      <c r="W213" s="51"/>
      <c r="X213" s="51"/>
      <c r="Y213" s="51"/>
      <c r="Z213" s="51"/>
      <c r="AA213" s="51"/>
    </row>
    <row r="214" spans="1:27" ht="11.65" customHeight="1">
      <c r="A214" s="443">
        <v>94</v>
      </c>
      <c r="C214" s="468">
        <v>448</v>
      </c>
      <c r="D214" s="400" t="s">
        <v>66</v>
      </c>
      <c r="H214" s="449"/>
      <c r="I214" s="7"/>
      <c r="J214" s="7"/>
      <c r="K214" s="7"/>
      <c r="L214" s="7"/>
      <c r="M214" s="7"/>
      <c r="O214" s="51"/>
      <c r="P214" s="51"/>
      <c r="Q214" s="51"/>
      <c r="R214" s="51"/>
      <c r="S214" s="51"/>
      <c r="T214" s="51"/>
      <c r="U214" s="51"/>
      <c r="V214" s="51"/>
      <c r="W214" s="51"/>
      <c r="X214" s="51"/>
      <c r="Y214" s="51"/>
      <c r="Z214" s="51"/>
      <c r="AA214" s="51"/>
    </row>
    <row r="215" spans="1:27" ht="11.65" customHeight="1">
      <c r="A215" s="443">
        <v>95</v>
      </c>
      <c r="C215" s="468"/>
      <c r="F215" s="468" t="s">
        <v>633</v>
      </c>
      <c r="G215" s="400" t="s">
        <v>569</v>
      </c>
      <c r="H215" s="449"/>
      <c r="I215" s="7">
        <v>0</v>
      </c>
      <c r="J215" s="7">
        <v>0</v>
      </c>
      <c r="K215" s="103">
        <v>0</v>
      </c>
      <c r="L215" s="7">
        <v>0</v>
      </c>
      <c r="M215" s="7">
        <v>0</v>
      </c>
      <c r="O215" s="51"/>
      <c r="P215" s="51"/>
      <c r="Q215" s="51"/>
      <c r="R215" s="51"/>
      <c r="S215" s="51"/>
      <c r="T215" s="51"/>
      <c r="U215" s="51"/>
      <c r="V215" s="51"/>
      <c r="W215" s="51"/>
      <c r="X215" s="51"/>
      <c r="Y215" s="51"/>
      <c r="Z215" s="51"/>
      <c r="AA215" s="51"/>
    </row>
    <row r="216" spans="1:27" ht="11.65" customHeight="1">
      <c r="A216" s="443">
        <v>96</v>
      </c>
      <c r="C216" s="468"/>
      <c r="F216" s="468" t="s">
        <v>484</v>
      </c>
      <c r="G216" s="400" t="s">
        <v>632</v>
      </c>
      <c r="H216" s="449"/>
      <c r="I216" s="7">
        <v>0</v>
      </c>
      <c r="J216" s="7">
        <v>0</v>
      </c>
      <c r="K216" s="103">
        <v>0</v>
      </c>
      <c r="L216" s="7">
        <v>0</v>
      </c>
      <c r="M216" s="7">
        <v>0</v>
      </c>
      <c r="O216" s="51"/>
      <c r="P216" s="51"/>
      <c r="Q216" s="51"/>
      <c r="R216" s="51"/>
      <c r="S216" s="51"/>
      <c r="T216" s="51"/>
      <c r="U216" s="51"/>
      <c r="V216" s="51"/>
      <c r="W216" s="51"/>
      <c r="X216" s="51"/>
      <c r="Y216" s="51"/>
      <c r="Z216" s="51"/>
      <c r="AA216" s="51"/>
    </row>
    <row r="217" spans="1:27" ht="11.65" customHeight="1">
      <c r="A217" s="443">
        <v>97</v>
      </c>
      <c r="C217" s="468"/>
      <c r="H217" s="449" t="s">
        <v>130</v>
      </c>
      <c r="I217" s="106">
        <v>0</v>
      </c>
      <c r="J217" s="106">
        <v>0</v>
      </c>
      <c r="K217" s="106">
        <v>0</v>
      </c>
      <c r="L217" s="106">
        <v>0</v>
      </c>
      <c r="M217" s="106">
        <v>0</v>
      </c>
      <c r="O217" s="51"/>
      <c r="P217" s="51"/>
      <c r="Q217" s="51"/>
      <c r="R217" s="51"/>
      <c r="S217" s="51"/>
      <c r="T217" s="51"/>
      <c r="U217" s="51"/>
      <c r="V217" s="51"/>
      <c r="W217" s="51"/>
      <c r="X217" s="51"/>
      <c r="Y217" s="51"/>
      <c r="Z217" s="51"/>
      <c r="AA217" s="51"/>
    </row>
    <row r="218" spans="1:27" ht="11.65" customHeight="1">
      <c r="A218" s="443">
        <v>98</v>
      </c>
      <c r="C218" s="468"/>
      <c r="H218" s="449"/>
      <c r="I218" s="7"/>
      <c r="J218" s="7"/>
      <c r="K218" s="7"/>
      <c r="L218" s="7"/>
      <c r="M218" s="7"/>
      <c r="O218" s="51"/>
      <c r="P218" s="51"/>
      <c r="Q218" s="51"/>
      <c r="R218" s="51"/>
      <c r="S218" s="51"/>
      <c r="T218" s="51"/>
      <c r="U218" s="51"/>
      <c r="V218" s="51"/>
      <c r="W218" s="51"/>
      <c r="X218" s="51"/>
      <c r="Y218" s="51"/>
      <c r="Z218" s="51"/>
      <c r="AA218" s="51"/>
    </row>
    <row r="219" spans="1:27" ht="11.65" customHeight="1" thickBot="1">
      <c r="A219" s="443">
        <v>99</v>
      </c>
      <c r="C219" s="461" t="s">
        <v>134</v>
      </c>
      <c r="H219" s="460"/>
      <c r="I219" s="108">
        <v>4738801365.4200001</v>
      </c>
      <c r="J219" s="108">
        <v>4412252163.6300011</v>
      </c>
      <c r="K219" s="108">
        <v>326549201.78999996</v>
      </c>
      <c r="L219" s="108">
        <v>2700213.2507733842</v>
      </c>
      <c r="M219" s="108">
        <v>329249415.04077333</v>
      </c>
      <c r="N219" s="7" t="s">
        <v>65</v>
      </c>
      <c r="O219" s="105"/>
      <c r="P219" s="105"/>
      <c r="Q219" s="105"/>
      <c r="R219" s="105"/>
      <c r="S219" s="105"/>
      <c r="T219" s="105"/>
      <c r="U219" s="51"/>
      <c r="V219" s="105"/>
      <c r="W219" s="105"/>
      <c r="X219" s="105"/>
      <c r="Y219" s="105"/>
      <c r="Z219" s="105"/>
      <c r="AA219" s="105"/>
    </row>
    <row r="220" spans="1:27" ht="11.65" customHeight="1" thickTop="1">
      <c r="A220" s="443">
        <v>100</v>
      </c>
      <c r="C220" s="468"/>
      <c r="H220" s="449"/>
      <c r="I220" s="109"/>
      <c r="J220" s="7"/>
      <c r="K220" s="7"/>
      <c r="L220" s="7"/>
      <c r="M220" s="7"/>
      <c r="O220" s="51"/>
      <c r="P220" s="51"/>
      <c r="Q220" s="51"/>
      <c r="R220" s="51"/>
      <c r="S220" s="51"/>
      <c r="T220" s="51"/>
      <c r="U220" s="51"/>
      <c r="V220" s="51"/>
      <c r="W220" s="51"/>
      <c r="X220" s="51"/>
      <c r="Y220" s="51"/>
      <c r="Z220" s="51"/>
      <c r="AA220" s="51"/>
    </row>
    <row r="221" spans="1:27" ht="11.65" customHeight="1">
      <c r="A221" s="443">
        <v>101</v>
      </c>
      <c r="C221" s="468"/>
      <c r="E221" s="447"/>
      <c r="H221" s="449"/>
      <c r="I221" s="109"/>
      <c r="J221" s="109"/>
      <c r="K221" s="109"/>
      <c r="L221" s="109"/>
      <c r="M221" s="109"/>
      <c r="O221" s="110"/>
      <c r="P221" s="110"/>
      <c r="Q221" s="110"/>
      <c r="R221" s="110"/>
      <c r="S221" s="110"/>
      <c r="T221" s="110"/>
      <c r="U221" s="51"/>
      <c r="V221" s="110"/>
      <c r="W221" s="110"/>
      <c r="X221" s="110"/>
      <c r="Y221" s="110"/>
      <c r="Z221" s="110"/>
      <c r="AA221" s="110"/>
    </row>
    <row r="222" spans="1:27" ht="11.65" customHeight="1">
      <c r="A222" s="443">
        <v>102</v>
      </c>
      <c r="C222" s="469"/>
      <c r="D222" s="446"/>
      <c r="E222" s="470"/>
      <c r="G222" s="446"/>
      <c r="H222" s="471"/>
      <c r="I222" s="114"/>
      <c r="J222" s="114"/>
      <c r="K222" s="114"/>
      <c r="L222" s="114"/>
      <c r="M222" s="114"/>
      <c r="O222" s="115"/>
      <c r="P222" s="115"/>
      <c r="Q222" s="115"/>
      <c r="R222" s="115"/>
      <c r="S222" s="115"/>
      <c r="T222" s="115"/>
      <c r="U222" s="51"/>
      <c r="V222" s="115"/>
      <c r="W222" s="115"/>
      <c r="X222" s="115"/>
      <c r="Y222" s="115"/>
      <c r="Z222" s="115"/>
      <c r="AA222" s="115"/>
    </row>
    <row r="223" spans="1:27" ht="11.65" customHeight="1">
      <c r="A223" s="443">
        <v>103</v>
      </c>
      <c r="C223" s="468">
        <v>447</v>
      </c>
      <c r="D223" s="400" t="s">
        <v>135</v>
      </c>
      <c r="H223" s="449"/>
      <c r="I223" s="7"/>
      <c r="J223" s="7"/>
      <c r="K223" s="7"/>
      <c r="L223" s="7"/>
      <c r="M223" s="7"/>
      <c r="O223" s="51"/>
      <c r="P223" s="51"/>
      <c r="Q223" s="51"/>
      <c r="R223" s="51"/>
      <c r="S223" s="51"/>
      <c r="T223" s="51"/>
      <c r="U223" s="51"/>
      <c r="V223" s="51"/>
      <c r="W223" s="51"/>
      <c r="X223" s="51"/>
      <c r="Y223" s="51"/>
      <c r="Z223" s="51"/>
      <c r="AA223" s="51"/>
    </row>
    <row r="224" spans="1:27" ht="11.65" customHeight="1">
      <c r="A224" s="443">
        <v>104</v>
      </c>
      <c r="C224" s="468"/>
      <c r="F224" s="468" t="s">
        <v>270</v>
      </c>
      <c r="G224" s="400" t="s">
        <v>569</v>
      </c>
      <c r="H224" s="449"/>
      <c r="I224" s="7">
        <v>14084595.73</v>
      </c>
      <c r="J224" s="7">
        <v>14084595.73</v>
      </c>
      <c r="K224" s="103">
        <v>0</v>
      </c>
      <c r="L224" s="7">
        <v>0</v>
      </c>
      <c r="M224" s="7">
        <v>0</v>
      </c>
      <c r="O224" s="51"/>
      <c r="P224" s="51"/>
      <c r="Q224" s="51"/>
      <c r="R224" s="51"/>
      <c r="S224" s="51"/>
      <c r="T224" s="51"/>
      <c r="U224" s="51"/>
      <c r="V224" s="51"/>
      <c r="W224" s="51"/>
      <c r="X224" s="51"/>
      <c r="Y224" s="51"/>
      <c r="Z224" s="51"/>
      <c r="AA224" s="51"/>
    </row>
    <row r="225" spans="1:27" ht="11.65" customHeight="1">
      <c r="A225" s="443">
        <v>105</v>
      </c>
      <c r="C225" s="468"/>
      <c r="F225" s="468"/>
      <c r="G225" s="400" t="s">
        <v>249</v>
      </c>
      <c r="H225" s="449"/>
      <c r="I225" s="7">
        <v>0</v>
      </c>
      <c r="J225" s="7">
        <v>0</v>
      </c>
      <c r="K225" s="103">
        <v>0</v>
      </c>
      <c r="L225" s="7">
        <v>0</v>
      </c>
      <c r="M225" s="7">
        <v>0</v>
      </c>
      <c r="O225" s="51"/>
      <c r="P225" s="51"/>
      <c r="Q225" s="51"/>
      <c r="R225" s="51"/>
      <c r="S225" s="51"/>
      <c r="T225" s="51"/>
      <c r="U225" s="51"/>
      <c r="V225" s="51"/>
      <c r="W225" s="51"/>
      <c r="X225" s="51"/>
      <c r="Y225" s="51"/>
      <c r="Z225" s="51"/>
      <c r="AA225" s="51"/>
    </row>
    <row r="226" spans="1:27" ht="11.65" customHeight="1">
      <c r="A226" s="443">
        <v>106</v>
      </c>
      <c r="C226" s="468"/>
      <c r="F226" s="468"/>
      <c r="G226" s="400" t="s">
        <v>634</v>
      </c>
      <c r="H226" s="449"/>
      <c r="I226" s="7">
        <v>0</v>
      </c>
      <c r="J226" s="7">
        <v>0</v>
      </c>
      <c r="K226" s="103">
        <v>0</v>
      </c>
      <c r="L226" s="7">
        <v>0</v>
      </c>
      <c r="M226" s="7">
        <v>0</v>
      </c>
      <c r="O226" s="51"/>
      <c r="P226" s="51"/>
      <c r="Q226" s="51"/>
      <c r="R226" s="51"/>
      <c r="S226" s="51"/>
      <c r="T226" s="51"/>
      <c r="U226" s="51"/>
      <c r="V226" s="51"/>
      <c r="W226" s="51"/>
      <c r="X226" s="51"/>
      <c r="Y226" s="51"/>
      <c r="Z226" s="51"/>
      <c r="AA226" s="51"/>
    </row>
    <row r="227" spans="1:27" ht="11.65" customHeight="1">
      <c r="A227" s="443">
        <v>107</v>
      </c>
      <c r="C227" s="468"/>
      <c r="F227" s="468"/>
      <c r="H227" s="449"/>
      <c r="I227" s="106">
        <v>14084595.73</v>
      </c>
      <c r="J227" s="106">
        <v>14084595.73</v>
      </c>
      <c r="K227" s="106">
        <v>0</v>
      </c>
      <c r="L227" s="106">
        <v>0</v>
      </c>
      <c r="M227" s="106">
        <v>0</v>
      </c>
      <c r="O227" s="51"/>
      <c r="P227" s="51"/>
      <c r="Q227" s="51"/>
      <c r="R227" s="51"/>
      <c r="S227" s="51"/>
      <c r="T227" s="51"/>
      <c r="U227" s="51"/>
      <c r="V227" s="51"/>
      <c r="W227" s="51"/>
      <c r="X227" s="51"/>
      <c r="Y227" s="51"/>
      <c r="Z227" s="51"/>
      <c r="AA227" s="51"/>
    </row>
    <row r="228" spans="1:27" ht="11.65" customHeight="1">
      <c r="A228" s="443">
        <v>108</v>
      </c>
      <c r="C228" s="468"/>
      <c r="F228" s="468"/>
      <c r="H228" s="449"/>
      <c r="I228" s="51"/>
      <c r="J228" s="51"/>
      <c r="K228" s="51"/>
      <c r="L228" s="51"/>
      <c r="M228" s="51"/>
      <c r="O228" s="51"/>
      <c r="P228" s="51"/>
      <c r="Q228" s="51"/>
      <c r="R228" s="51"/>
      <c r="S228" s="51"/>
      <c r="T228" s="51"/>
      <c r="U228" s="51"/>
      <c r="V228" s="51"/>
      <c r="W228" s="51"/>
      <c r="X228" s="51"/>
      <c r="Y228" s="51"/>
      <c r="Z228" s="51"/>
      <c r="AA228" s="51"/>
    </row>
    <row r="229" spans="1:27" ht="11.65" customHeight="1">
      <c r="A229" s="443">
        <v>109</v>
      </c>
      <c r="C229" s="468" t="s">
        <v>136</v>
      </c>
      <c r="D229" s="400" t="s">
        <v>137</v>
      </c>
      <c r="F229" s="468"/>
      <c r="H229" s="449"/>
      <c r="I229" s="7"/>
      <c r="J229" s="7"/>
      <c r="K229" s="103"/>
      <c r="L229" s="7"/>
      <c r="M229" s="7"/>
      <c r="O229" s="51"/>
      <c r="P229" s="51"/>
      <c r="Q229" s="51"/>
      <c r="R229" s="51"/>
      <c r="S229" s="51"/>
      <c r="T229" s="51"/>
      <c r="U229" s="51"/>
      <c r="V229" s="51"/>
      <c r="W229" s="51"/>
      <c r="X229" s="51"/>
      <c r="Y229" s="51"/>
      <c r="Z229" s="51"/>
      <c r="AA229" s="51"/>
    </row>
    <row r="230" spans="1:27" ht="11.65" customHeight="1">
      <c r="A230" s="443">
        <v>110</v>
      </c>
      <c r="C230" s="468"/>
      <c r="F230" s="468" t="s">
        <v>270</v>
      </c>
      <c r="G230" s="400" t="s">
        <v>249</v>
      </c>
      <c r="H230" s="449"/>
      <c r="I230" s="7">
        <v>0</v>
      </c>
      <c r="J230" s="7">
        <v>0</v>
      </c>
      <c r="K230" s="103">
        <v>0</v>
      </c>
      <c r="L230" s="7">
        <v>0</v>
      </c>
      <c r="M230" s="7">
        <v>0</v>
      </c>
      <c r="O230" s="51"/>
      <c r="P230" s="51"/>
      <c r="Q230" s="51"/>
      <c r="R230" s="51"/>
      <c r="S230" s="51"/>
      <c r="T230" s="51"/>
      <c r="U230" s="51"/>
      <c r="V230" s="51"/>
      <c r="W230" s="51"/>
      <c r="X230" s="51"/>
      <c r="Y230" s="51"/>
      <c r="Z230" s="51"/>
      <c r="AA230" s="51"/>
    </row>
    <row r="231" spans="1:27" ht="11.65" customHeight="1">
      <c r="A231" s="443">
        <v>111</v>
      </c>
      <c r="C231" s="468"/>
      <c r="F231" s="468" t="s">
        <v>270</v>
      </c>
      <c r="G231" s="400" t="s">
        <v>630</v>
      </c>
      <c r="H231" s="449"/>
      <c r="I231" s="7">
        <v>0</v>
      </c>
      <c r="J231" s="7">
        <v>0</v>
      </c>
      <c r="K231" s="103">
        <v>0</v>
      </c>
      <c r="L231" s="7">
        <v>0</v>
      </c>
      <c r="M231" s="7">
        <v>0</v>
      </c>
      <c r="O231" s="51"/>
      <c r="P231" s="51"/>
      <c r="Q231" s="51"/>
      <c r="R231" s="51"/>
      <c r="S231" s="51"/>
      <c r="T231" s="51"/>
      <c r="U231" s="51"/>
      <c r="V231" s="51"/>
      <c r="W231" s="51"/>
      <c r="X231" s="51"/>
      <c r="Y231" s="51"/>
      <c r="Z231" s="51"/>
      <c r="AA231" s="51"/>
    </row>
    <row r="232" spans="1:27" ht="11.65" customHeight="1">
      <c r="A232" s="443">
        <v>112</v>
      </c>
      <c r="C232" s="468"/>
      <c r="F232" s="468" t="s">
        <v>270</v>
      </c>
      <c r="G232" s="400" t="s">
        <v>635</v>
      </c>
      <c r="H232" s="449"/>
      <c r="I232" s="7">
        <v>0</v>
      </c>
      <c r="J232" s="7">
        <v>0</v>
      </c>
      <c r="K232" s="103">
        <v>0</v>
      </c>
      <c r="L232" s="7">
        <v>0</v>
      </c>
      <c r="M232" s="7">
        <v>0</v>
      </c>
      <c r="O232" s="51"/>
      <c r="P232" s="51"/>
      <c r="Q232" s="51"/>
      <c r="R232" s="51"/>
      <c r="S232" s="51"/>
      <c r="T232" s="51"/>
      <c r="U232" s="51"/>
      <c r="V232" s="51"/>
      <c r="W232" s="51"/>
      <c r="X232" s="51"/>
      <c r="Y232" s="51"/>
      <c r="Z232" s="51"/>
      <c r="AA232" s="51"/>
    </row>
    <row r="233" spans="1:27" ht="11.65" customHeight="1">
      <c r="A233" s="443">
        <v>113</v>
      </c>
      <c r="C233" s="468"/>
      <c r="F233" s="468" t="s">
        <v>270</v>
      </c>
      <c r="G233" s="400" t="s">
        <v>634</v>
      </c>
      <c r="H233" s="449"/>
      <c r="I233" s="7">
        <v>78875721.420198083</v>
      </c>
      <c r="J233" s="7">
        <v>61856554.971170336</v>
      </c>
      <c r="K233" s="103">
        <v>17019166.449027743</v>
      </c>
      <c r="L233" s="7">
        <v>6910011.0524837635</v>
      </c>
      <c r="M233" s="7">
        <v>23929177.501511507</v>
      </c>
      <c r="O233" s="51"/>
      <c r="P233" s="51"/>
      <c r="Q233" s="51"/>
      <c r="R233" s="51"/>
      <c r="S233" s="51"/>
      <c r="T233" s="51"/>
      <c r="U233" s="51"/>
      <c r="V233" s="51"/>
      <c r="W233" s="51"/>
      <c r="X233" s="51"/>
      <c r="Y233" s="51"/>
      <c r="Z233" s="51"/>
      <c r="AA233" s="51"/>
    </row>
    <row r="234" spans="1:27" ht="11.65" customHeight="1">
      <c r="A234" s="443">
        <v>114</v>
      </c>
      <c r="C234" s="468"/>
      <c r="F234" s="468" t="s">
        <v>270</v>
      </c>
      <c r="G234" s="400" t="s">
        <v>636</v>
      </c>
      <c r="H234" s="449"/>
      <c r="I234" s="7">
        <v>0</v>
      </c>
      <c r="J234" s="7">
        <v>0</v>
      </c>
      <c r="K234" s="103">
        <v>0</v>
      </c>
      <c r="L234" s="7">
        <v>0</v>
      </c>
      <c r="M234" s="7">
        <v>0</v>
      </c>
      <c r="O234" s="51"/>
      <c r="P234" s="51"/>
      <c r="Q234" s="51"/>
      <c r="R234" s="51"/>
      <c r="S234" s="51"/>
      <c r="T234" s="51"/>
      <c r="U234" s="51"/>
      <c r="V234" s="51"/>
      <c r="W234" s="51"/>
      <c r="X234" s="51"/>
      <c r="Y234" s="51"/>
      <c r="Z234" s="51"/>
      <c r="AA234" s="51"/>
    </row>
    <row r="235" spans="1:27" ht="11.65" customHeight="1">
      <c r="A235" s="443">
        <v>115</v>
      </c>
      <c r="C235" s="468"/>
      <c r="F235" s="468" t="s">
        <v>270</v>
      </c>
      <c r="G235" s="400" t="s">
        <v>637</v>
      </c>
      <c r="H235" s="449"/>
      <c r="I235" s="7">
        <v>0</v>
      </c>
      <c r="J235" s="7">
        <v>0</v>
      </c>
      <c r="K235" s="103">
        <v>0</v>
      </c>
      <c r="L235" s="7">
        <v>0</v>
      </c>
      <c r="M235" s="7">
        <v>0</v>
      </c>
      <c r="O235" s="51"/>
      <c r="P235" s="51"/>
      <c r="Q235" s="51"/>
      <c r="R235" s="51"/>
      <c r="S235" s="51"/>
      <c r="T235" s="51"/>
      <c r="U235" s="51"/>
      <c r="V235" s="51"/>
      <c r="W235" s="51"/>
      <c r="X235" s="51"/>
      <c r="Y235" s="51"/>
      <c r="Z235" s="51"/>
      <c r="AA235" s="51"/>
    </row>
    <row r="236" spans="1:27" ht="11.65" customHeight="1">
      <c r="A236" s="443">
        <v>116</v>
      </c>
      <c r="C236" s="468"/>
      <c r="F236" s="468" t="s">
        <v>270</v>
      </c>
      <c r="G236" s="400" t="s">
        <v>398</v>
      </c>
      <c r="H236" s="449"/>
      <c r="I236" s="7">
        <v>0</v>
      </c>
      <c r="J236" s="7">
        <v>0</v>
      </c>
      <c r="K236" s="103">
        <v>0</v>
      </c>
      <c r="L236" s="7">
        <v>0</v>
      </c>
      <c r="M236" s="7">
        <v>0</v>
      </c>
      <c r="O236" s="51"/>
      <c r="P236" s="51"/>
      <c r="Q236" s="51"/>
      <c r="R236" s="51"/>
      <c r="S236" s="51"/>
      <c r="T236" s="51"/>
      <c r="U236" s="51"/>
      <c r="V236" s="51"/>
      <c r="W236" s="51"/>
      <c r="X236" s="51"/>
      <c r="Y236" s="51"/>
      <c r="Z236" s="51"/>
      <c r="AA236" s="51"/>
    </row>
    <row r="237" spans="1:27" ht="11.65" customHeight="1">
      <c r="A237" s="443">
        <v>117</v>
      </c>
      <c r="C237" s="468"/>
      <c r="H237" s="449" t="s">
        <v>130</v>
      </c>
      <c r="I237" s="106">
        <v>78875721.420198083</v>
      </c>
      <c r="J237" s="106">
        <v>61856554.971170336</v>
      </c>
      <c r="K237" s="106">
        <v>17019166.449027743</v>
      </c>
      <c r="L237" s="106">
        <v>6910011.0524837635</v>
      </c>
      <c r="M237" s="106">
        <v>23929177.501511507</v>
      </c>
      <c r="O237" s="51"/>
      <c r="P237" s="51"/>
      <c r="Q237" s="51"/>
      <c r="R237" s="51"/>
      <c r="S237" s="51"/>
      <c r="T237" s="51"/>
      <c r="U237" s="51"/>
      <c r="V237" s="51"/>
      <c r="W237" s="51"/>
      <c r="X237" s="51"/>
      <c r="Y237" s="51"/>
      <c r="Z237" s="51"/>
      <c r="AA237" s="51"/>
    </row>
    <row r="238" spans="1:27" ht="11.65" customHeight="1">
      <c r="A238" s="443">
        <v>118</v>
      </c>
      <c r="C238" s="468"/>
      <c r="H238" s="449"/>
      <c r="I238" s="51"/>
      <c r="J238" s="51"/>
      <c r="K238" s="51"/>
      <c r="L238" s="51"/>
      <c r="M238" s="51"/>
      <c r="O238" s="51"/>
      <c r="P238" s="51"/>
      <c r="Q238" s="51"/>
      <c r="R238" s="51"/>
      <c r="S238" s="51"/>
      <c r="T238" s="51"/>
      <c r="U238" s="51"/>
      <c r="V238" s="51"/>
      <c r="W238" s="51"/>
      <c r="X238" s="51"/>
      <c r="Y238" s="51"/>
      <c r="Z238" s="51"/>
      <c r="AA238" s="51"/>
    </row>
    <row r="239" spans="1:27" ht="11.65" customHeight="1">
      <c r="A239" s="443">
        <v>119</v>
      </c>
      <c r="C239" s="468"/>
      <c r="D239" s="400" t="s">
        <v>138</v>
      </c>
      <c r="H239" s="449"/>
      <c r="I239" s="106">
        <v>92960317.150198087</v>
      </c>
      <c r="J239" s="106">
        <v>75941150.70117034</v>
      </c>
      <c r="K239" s="106">
        <v>17019166.449027743</v>
      </c>
      <c r="L239" s="106">
        <v>6910011.0524837635</v>
      </c>
      <c r="M239" s="106">
        <v>23929177.501511507</v>
      </c>
      <c r="O239" s="51"/>
      <c r="P239" s="51"/>
      <c r="Q239" s="51"/>
      <c r="R239" s="51"/>
      <c r="S239" s="51"/>
      <c r="T239" s="51"/>
      <c r="U239" s="51"/>
      <c r="V239" s="51"/>
      <c r="W239" s="51"/>
      <c r="X239" s="51"/>
      <c r="Y239" s="51"/>
      <c r="Z239" s="51"/>
      <c r="AA239" s="51"/>
    </row>
    <row r="240" spans="1:27" ht="11.65" customHeight="1">
      <c r="A240" s="443">
        <v>120</v>
      </c>
      <c r="C240" s="468"/>
      <c r="H240" s="449"/>
      <c r="I240" s="51"/>
      <c r="J240" s="51"/>
      <c r="K240" s="51"/>
      <c r="L240" s="51"/>
      <c r="M240" s="51"/>
      <c r="O240" s="51"/>
      <c r="P240" s="51"/>
      <c r="Q240" s="51"/>
      <c r="R240" s="51"/>
      <c r="S240" s="51"/>
      <c r="T240" s="51"/>
      <c r="U240" s="51"/>
      <c r="V240" s="51"/>
      <c r="W240" s="51"/>
      <c r="X240" s="51"/>
      <c r="Y240" s="51"/>
      <c r="Z240" s="51"/>
      <c r="AA240" s="51"/>
    </row>
    <row r="241" spans="1:27" ht="11.65" customHeight="1">
      <c r="A241" s="443">
        <v>121</v>
      </c>
      <c r="C241" s="468">
        <v>449</v>
      </c>
      <c r="D241" s="400" t="s">
        <v>139</v>
      </c>
      <c r="H241" s="449"/>
      <c r="I241" s="7"/>
      <c r="J241" s="7"/>
      <c r="K241" s="7"/>
      <c r="L241" s="7"/>
      <c r="M241" s="7"/>
      <c r="O241" s="51"/>
      <c r="P241" s="51"/>
      <c r="Q241" s="51"/>
      <c r="R241" s="51"/>
      <c r="S241" s="51"/>
      <c r="T241" s="51"/>
      <c r="U241" s="51"/>
      <c r="V241" s="51"/>
      <c r="W241" s="51"/>
      <c r="X241" s="51"/>
      <c r="Y241" s="51"/>
      <c r="Z241" s="51"/>
      <c r="AA241" s="51"/>
    </row>
    <row r="242" spans="1:27" ht="11.65" customHeight="1">
      <c r="A242" s="443">
        <v>122</v>
      </c>
      <c r="C242" s="468"/>
      <c r="F242" s="468" t="s">
        <v>270</v>
      </c>
      <c r="G242" s="400" t="s">
        <v>569</v>
      </c>
      <c r="H242" s="449"/>
      <c r="I242" s="7">
        <v>0</v>
      </c>
      <c r="J242" s="7">
        <v>0</v>
      </c>
      <c r="K242" s="103">
        <v>0</v>
      </c>
      <c r="L242" s="7">
        <v>0</v>
      </c>
      <c r="M242" s="7">
        <v>0</v>
      </c>
      <c r="O242" s="51"/>
      <c r="P242" s="51"/>
      <c r="Q242" s="51"/>
      <c r="R242" s="51"/>
      <c r="S242" s="51"/>
      <c r="T242" s="51"/>
      <c r="U242" s="51"/>
      <c r="V242" s="51"/>
      <c r="W242" s="51"/>
      <c r="X242" s="51"/>
      <c r="Y242" s="51"/>
      <c r="Z242" s="51"/>
      <c r="AA242" s="51"/>
    </row>
    <row r="243" spans="1:27" ht="11.65" customHeight="1">
      <c r="A243" s="443">
        <v>123</v>
      </c>
      <c r="C243" s="468"/>
      <c r="F243" s="468" t="s">
        <v>270</v>
      </c>
      <c r="G243" s="400" t="s">
        <v>249</v>
      </c>
      <c r="H243" s="449"/>
      <c r="I243" s="7">
        <v>0</v>
      </c>
      <c r="J243" s="7">
        <v>0</v>
      </c>
      <c r="K243" s="103">
        <v>0</v>
      </c>
      <c r="L243" s="7">
        <v>0</v>
      </c>
      <c r="M243" s="7">
        <v>0</v>
      </c>
      <c r="O243" s="51"/>
      <c r="P243" s="51"/>
      <c r="Q243" s="51"/>
      <c r="R243" s="51"/>
      <c r="S243" s="51"/>
      <c r="T243" s="51"/>
      <c r="U243" s="51"/>
      <c r="V243" s="51"/>
      <c r="W243" s="51"/>
      <c r="X243" s="51"/>
      <c r="Y243" s="51"/>
      <c r="Z243" s="51"/>
      <c r="AA243" s="51"/>
    </row>
    <row r="244" spans="1:27" ht="11.65" customHeight="1">
      <c r="A244" s="443">
        <v>124</v>
      </c>
      <c r="C244" s="468"/>
      <c r="H244" s="449"/>
      <c r="I244" s="7"/>
      <c r="J244" s="7"/>
      <c r="K244" s="7"/>
      <c r="L244" s="7"/>
      <c r="M244" s="7"/>
      <c r="O244" s="51"/>
      <c r="P244" s="51"/>
      <c r="Q244" s="51"/>
      <c r="R244" s="51"/>
      <c r="S244" s="51"/>
      <c r="T244" s="51"/>
      <c r="U244" s="51"/>
      <c r="V244" s="51"/>
      <c r="W244" s="51"/>
      <c r="X244" s="51"/>
      <c r="Y244" s="51"/>
      <c r="Z244" s="51"/>
      <c r="AA244" s="51"/>
    </row>
    <row r="245" spans="1:27" ht="11.65" customHeight="1">
      <c r="A245" s="443">
        <v>125</v>
      </c>
      <c r="C245" s="468"/>
      <c r="H245" s="449"/>
      <c r="I245" s="7"/>
      <c r="J245" s="7"/>
      <c r="K245" s="7"/>
      <c r="L245" s="7"/>
      <c r="M245" s="7"/>
      <c r="O245" s="51"/>
      <c r="P245" s="51"/>
      <c r="Q245" s="51"/>
      <c r="R245" s="51"/>
      <c r="S245" s="51"/>
      <c r="T245" s="51"/>
      <c r="U245" s="51"/>
      <c r="V245" s="51"/>
      <c r="W245" s="51"/>
      <c r="X245" s="51"/>
      <c r="Y245" s="51"/>
      <c r="Z245" s="51"/>
      <c r="AA245" s="51"/>
    </row>
    <row r="246" spans="1:27" ht="11.65" customHeight="1">
      <c r="A246" s="443">
        <v>126</v>
      </c>
      <c r="C246" s="468"/>
      <c r="H246" s="449"/>
      <c r="I246" s="106">
        <v>0</v>
      </c>
      <c r="J246" s="106">
        <v>0</v>
      </c>
      <c r="K246" s="106">
        <v>0</v>
      </c>
      <c r="L246" s="106">
        <v>0</v>
      </c>
      <c r="M246" s="106">
        <v>0</v>
      </c>
      <c r="O246" s="51"/>
      <c r="P246" s="51"/>
      <c r="Q246" s="51"/>
      <c r="R246" s="51"/>
      <c r="S246" s="51"/>
      <c r="T246" s="51"/>
      <c r="U246" s="51"/>
      <c r="V246" s="51"/>
      <c r="W246" s="51"/>
      <c r="X246" s="51"/>
      <c r="Y246" s="51"/>
      <c r="Z246" s="51"/>
      <c r="AA246" s="51"/>
    </row>
    <row r="247" spans="1:27" ht="11.65" customHeight="1">
      <c r="A247" s="443">
        <v>127</v>
      </c>
      <c r="C247" s="468"/>
      <c r="H247" s="449"/>
      <c r="I247" s="7"/>
      <c r="J247" s="7"/>
      <c r="K247" s="7"/>
      <c r="L247" s="7"/>
      <c r="M247" s="7"/>
      <c r="O247" s="51"/>
      <c r="P247" s="51"/>
      <c r="Q247" s="51"/>
      <c r="R247" s="51"/>
      <c r="S247" s="51"/>
      <c r="T247" s="51"/>
      <c r="U247" s="51"/>
      <c r="V247" s="51"/>
      <c r="W247" s="51"/>
      <c r="X247" s="51"/>
      <c r="Y247" s="51"/>
      <c r="Z247" s="51"/>
      <c r="AA247" s="51"/>
    </row>
    <row r="248" spans="1:27" ht="11.65" customHeight="1" thickBot="1">
      <c r="A248" s="443">
        <v>128</v>
      </c>
      <c r="C248" s="461" t="s">
        <v>140</v>
      </c>
      <c r="F248" s="459"/>
      <c r="G248" s="459"/>
      <c r="H248" s="460"/>
      <c r="I248" s="108">
        <v>4831761682.5701981</v>
      </c>
      <c r="J248" s="108">
        <v>4488193314.331171</v>
      </c>
      <c r="K248" s="108">
        <v>343568368.23902768</v>
      </c>
      <c r="L248" s="108">
        <v>9610224.3032571487</v>
      </c>
      <c r="M248" s="108">
        <v>353178592.54228485</v>
      </c>
      <c r="N248" s="7" t="s">
        <v>65</v>
      </c>
      <c r="O248" s="105"/>
      <c r="P248" s="105"/>
      <c r="Q248" s="105"/>
      <c r="R248" s="105"/>
      <c r="S248" s="105"/>
      <c r="T248" s="105"/>
      <c r="U248" s="51"/>
      <c r="V248" s="105"/>
      <c r="W248" s="105"/>
      <c r="X248" s="105"/>
      <c r="Y248" s="105"/>
      <c r="Z248" s="105"/>
      <c r="AA248" s="105"/>
    </row>
    <row r="249" spans="1:27" ht="11.65" customHeight="1" thickTop="1">
      <c r="A249" s="443">
        <v>129</v>
      </c>
      <c r="C249" s="468">
        <v>450</v>
      </c>
      <c r="D249" s="400" t="s">
        <v>141</v>
      </c>
      <c r="H249" s="449"/>
      <c r="I249" s="7"/>
      <c r="J249" s="7"/>
      <c r="K249" s="7"/>
      <c r="L249" s="7"/>
      <c r="M249" s="7"/>
      <c r="O249" s="51"/>
      <c r="P249" s="51"/>
      <c r="Q249" s="51"/>
      <c r="R249" s="51"/>
      <c r="S249" s="51"/>
      <c r="T249" s="51"/>
      <c r="U249" s="51"/>
      <c r="V249" s="51"/>
      <c r="W249" s="51"/>
      <c r="X249" s="51"/>
      <c r="Y249" s="51"/>
      <c r="Z249" s="51"/>
      <c r="AA249" s="51"/>
    </row>
    <row r="250" spans="1:27" ht="11.65" customHeight="1">
      <c r="A250" s="443">
        <v>130</v>
      </c>
      <c r="C250" s="468"/>
      <c r="F250" s="468" t="s">
        <v>638</v>
      </c>
      <c r="G250" s="400" t="s">
        <v>569</v>
      </c>
      <c r="H250" s="449"/>
      <c r="I250" s="7">
        <v>9589379.5299999993</v>
      </c>
      <c r="J250" s="7">
        <v>8846978.6499999985</v>
      </c>
      <c r="K250" s="103">
        <v>742400.88</v>
      </c>
      <c r="L250" s="7">
        <v>0</v>
      </c>
      <c r="M250" s="7">
        <v>742400.88</v>
      </c>
      <c r="O250" s="51"/>
      <c r="P250" s="51"/>
      <c r="Q250" s="51"/>
      <c r="R250" s="51"/>
      <c r="S250" s="51"/>
      <c r="T250" s="51"/>
      <c r="U250" s="51"/>
      <c r="V250" s="51"/>
      <c r="W250" s="51"/>
      <c r="X250" s="51"/>
      <c r="Y250" s="51"/>
      <c r="Z250" s="51"/>
      <c r="AA250" s="51"/>
    </row>
    <row r="251" spans="1:27" ht="11.65" customHeight="1">
      <c r="A251" s="443">
        <v>131</v>
      </c>
      <c r="C251" s="468"/>
      <c r="F251" s="468" t="s">
        <v>638</v>
      </c>
      <c r="G251" s="400" t="s">
        <v>632</v>
      </c>
      <c r="H251" s="449"/>
      <c r="I251" s="7">
        <v>0</v>
      </c>
      <c r="J251" s="7">
        <v>0</v>
      </c>
      <c r="K251" s="103">
        <v>0</v>
      </c>
      <c r="L251" s="7">
        <v>0</v>
      </c>
      <c r="M251" s="7">
        <v>0</v>
      </c>
      <c r="O251" s="51"/>
      <c r="P251" s="51"/>
      <c r="Q251" s="51"/>
      <c r="R251" s="51"/>
      <c r="S251" s="51"/>
      <c r="T251" s="51"/>
      <c r="U251" s="51"/>
      <c r="V251" s="51"/>
      <c r="W251" s="51"/>
      <c r="X251" s="51"/>
      <c r="Y251" s="51"/>
      <c r="Z251" s="51"/>
      <c r="AA251" s="51"/>
    </row>
    <row r="252" spans="1:27" ht="11.65" customHeight="1">
      <c r="A252" s="443">
        <v>132</v>
      </c>
      <c r="C252" s="468"/>
      <c r="H252" s="449" t="s">
        <v>130</v>
      </c>
      <c r="I252" s="106">
        <v>9589379.5299999993</v>
      </c>
      <c r="J252" s="106">
        <v>8846978.6499999985</v>
      </c>
      <c r="K252" s="106">
        <v>742400.88</v>
      </c>
      <c r="L252" s="106">
        <v>0</v>
      </c>
      <c r="M252" s="106">
        <v>742400.88</v>
      </c>
      <c r="O252" s="51"/>
      <c r="P252" s="51"/>
      <c r="Q252" s="51"/>
      <c r="R252" s="51"/>
      <c r="S252" s="51"/>
      <c r="T252" s="51"/>
      <c r="U252" s="51"/>
      <c r="V252" s="51"/>
      <c r="W252" s="51"/>
      <c r="X252" s="51"/>
      <c r="Y252" s="51"/>
      <c r="Z252" s="51"/>
      <c r="AA252" s="51"/>
    </row>
    <row r="253" spans="1:27" ht="11.65" customHeight="1">
      <c r="A253" s="443">
        <v>133</v>
      </c>
      <c r="C253" s="468"/>
      <c r="H253" s="449"/>
      <c r="I253" s="7"/>
      <c r="J253" s="7"/>
      <c r="K253" s="7"/>
      <c r="L253" s="7"/>
      <c r="M253" s="7"/>
      <c r="O253" s="51"/>
      <c r="P253" s="51"/>
      <c r="Q253" s="51"/>
      <c r="R253" s="51"/>
      <c r="S253" s="51"/>
      <c r="T253" s="51"/>
      <c r="U253" s="51"/>
      <c r="V253" s="51"/>
      <c r="W253" s="51"/>
      <c r="X253" s="51"/>
      <c r="Y253" s="51"/>
      <c r="Z253" s="51"/>
      <c r="AA253" s="51"/>
    </row>
    <row r="254" spans="1:27" ht="11.65" customHeight="1">
      <c r="A254" s="443">
        <v>134</v>
      </c>
      <c r="C254" s="468">
        <v>451</v>
      </c>
      <c r="D254" s="400" t="s">
        <v>142</v>
      </c>
      <c r="H254" s="449"/>
      <c r="I254" s="7"/>
      <c r="J254" s="7"/>
      <c r="K254" s="7"/>
      <c r="L254" s="7"/>
      <c r="M254" s="7"/>
      <c r="O254" s="51"/>
      <c r="P254" s="51"/>
      <c r="Q254" s="51"/>
      <c r="R254" s="51"/>
      <c r="S254" s="51"/>
      <c r="T254" s="51"/>
      <c r="U254" s="51"/>
      <c r="V254" s="51"/>
      <c r="W254" s="51"/>
      <c r="X254" s="51"/>
      <c r="Y254" s="51"/>
      <c r="Z254" s="51"/>
      <c r="AA254" s="51"/>
    </row>
    <row r="255" spans="1:27" ht="11.65" customHeight="1">
      <c r="A255" s="443">
        <v>135</v>
      </c>
      <c r="C255" s="468"/>
      <c r="F255" s="468" t="s">
        <v>638</v>
      </c>
      <c r="G255" s="400" t="s">
        <v>569</v>
      </c>
      <c r="H255" s="449"/>
      <c r="I255" s="7">
        <v>7215463.4199999999</v>
      </c>
      <c r="J255" s="7">
        <v>7055406.79</v>
      </c>
      <c r="K255" s="103">
        <v>160056.63</v>
      </c>
      <c r="L255" s="7">
        <v>0</v>
      </c>
      <c r="M255" s="7">
        <v>160056.63</v>
      </c>
      <c r="O255" s="51"/>
      <c r="P255" s="51"/>
      <c r="Q255" s="51"/>
      <c r="R255" s="51"/>
      <c r="S255" s="51"/>
      <c r="T255" s="51"/>
      <c r="U255" s="51"/>
      <c r="V255" s="51"/>
      <c r="W255" s="51"/>
      <c r="X255" s="51"/>
      <c r="Y255" s="51"/>
      <c r="Z255" s="51"/>
      <c r="AA255" s="51"/>
    </row>
    <row r="256" spans="1:27" ht="11.65" customHeight="1">
      <c r="A256" s="443">
        <v>136</v>
      </c>
      <c r="C256" s="468"/>
      <c r="F256" s="468" t="s">
        <v>484</v>
      </c>
      <c r="G256" s="400" t="s">
        <v>249</v>
      </c>
      <c r="H256" s="449"/>
      <c r="I256" s="7">
        <v>0</v>
      </c>
      <c r="J256" s="7">
        <v>0</v>
      </c>
      <c r="K256" s="103">
        <v>0</v>
      </c>
      <c r="L256" s="7">
        <v>0</v>
      </c>
      <c r="M256" s="7">
        <v>0</v>
      </c>
      <c r="O256" s="51"/>
      <c r="P256" s="51"/>
      <c r="Q256" s="51"/>
      <c r="R256" s="51"/>
      <c r="S256" s="51"/>
      <c r="T256" s="51"/>
      <c r="U256" s="51"/>
      <c r="V256" s="51"/>
      <c r="W256" s="51"/>
      <c r="X256" s="51"/>
      <c r="Y256" s="51"/>
      <c r="Z256" s="51"/>
      <c r="AA256" s="51"/>
    </row>
    <row r="257" spans="1:27" ht="11.65" customHeight="1">
      <c r="A257" s="443">
        <v>137</v>
      </c>
      <c r="C257" s="468"/>
      <c r="F257" s="468" t="s">
        <v>484</v>
      </c>
      <c r="G257" s="400" t="s">
        <v>632</v>
      </c>
      <c r="H257" s="449"/>
      <c r="I257" s="7">
        <v>34932.32</v>
      </c>
      <c r="J257" s="7">
        <v>32591.239019170964</v>
      </c>
      <c r="K257" s="103">
        <v>2341.080980829036</v>
      </c>
      <c r="L257" s="7">
        <v>0</v>
      </c>
      <c r="M257" s="7">
        <v>2341.080980829036</v>
      </c>
      <c r="O257" s="51"/>
      <c r="P257" s="51"/>
      <c r="Q257" s="51"/>
      <c r="R257" s="51"/>
      <c r="S257" s="51"/>
      <c r="T257" s="51"/>
      <c r="U257" s="51"/>
      <c r="V257" s="51"/>
      <c r="W257" s="51"/>
      <c r="X257" s="51"/>
      <c r="Y257" s="51"/>
      <c r="Z257" s="51"/>
      <c r="AA257" s="51"/>
    </row>
    <row r="258" spans="1:27" ht="11.65" customHeight="1">
      <c r="A258" s="443">
        <v>138</v>
      </c>
      <c r="C258" s="468"/>
      <c r="H258" s="449" t="s">
        <v>130</v>
      </c>
      <c r="I258" s="106">
        <v>7250395.7400000002</v>
      </c>
      <c r="J258" s="106">
        <v>7087998.0290191714</v>
      </c>
      <c r="K258" s="106">
        <v>162397.71098082903</v>
      </c>
      <c r="L258" s="106">
        <v>0</v>
      </c>
      <c r="M258" s="106">
        <v>162397.71098082903</v>
      </c>
      <c r="O258" s="51"/>
      <c r="P258" s="51"/>
      <c r="Q258" s="51"/>
      <c r="R258" s="51"/>
      <c r="S258" s="51"/>
      <c r="T258" s="51"/>
      <c r="U258" s="51"/>
      <c r="V258" s="51"/>
      <c r="W258" s="51"/>
      <c r="X258" s="51"/>
      <c r="Y258" s="51"/>
      <c r="Z258" s="51"/>
      <c r="AA258" s="51"/>
    </row>
    <row r="259" spans="1:27" ht="11.65" customHeight="1">
      <c r="A259" s="443">
        <v>139</v>
      </c>
      <c r="C259" s="468"/>
      <c r="H259" s="449"/>
      <c r="I259" s="7"/>
      <c r="J259" s="7"/>
      <c r="K259" s="7"/>
      <c r="L259" s="7"/>
      <c r="M259" s="7"/>
      <c r="O259" s="51"/>
      <c r="P259" s="51"/>
      <c r="Q259" s="51"/>
      <c r="R259" s="51"/>
      <c r="S259" s="51"/>
      <c r="T259" s="51"/>
      <c r="U259" s="51"/>
      <c r="V259" s="51"/>
      <c r="W259" s="51"/>
      <c r="X259" s="51"/>
      <c r="Y259" s="51"/>
      <c r="Z259" s="51"/>
      <c r="AA259" s="51"/>
    </row>
    <row r="260" spans="1:27" ht="11.65" customHeight="1">
      <c r="A260" s="443">
        <v>140</v>
      </c>
      <c r="C260" s="468">
        <v>453</v>
      </c>
      <c r="D260" s="400" t="s">
        <v>143</v>
      </c>
      <c r="H260" s="449"/>
      <c r="I260" s="7"/>
      <c r="J260" s="7"/>
      <c r="K260" s="7"/>
      <c r="L260" s="7"/>
      <c r="M260" s="7"/>
      <c r="O260" s="51"/>
      <c r="P260" s="51"/>
      <c r="Q260" s="51"/>
      <c r="R260" s="51"/>
      <c r="S260" s="51"/>
      <c r="T260" s="51"/>
      <c r="U260" s="51"/>
      <c r="V260" s="51"/>
      <c r="W260" s="51"/>
      <c r="X260" s="51"/>
      <c r="Y260" s="51"/>
      <c r="Z260" s="51"/>
      <c r="AA260" s="51"/>
    </row>
    <row r="261" spans="1:27" ht="11.65" customHeight="1">
      <c r="A261" s="443">
        <v>141</v>
      </c>
      <c r="C261" s="468"/>
      <c r="F261" s="468" t="s">
        <v>270</v>
      </c>
      <c r="G261" s="400" t="s">
        <v>634</v>
      </c>
      <c r="H261" s="449"/>
      <c r="I261" s="7">
        <v>0</v>
      </c>
      <c r="J261" s="7">
        <v>0</v>
      </c>
      <c r="K261" s="103">
        <v>0</v>
      </c>
      <c r="L261" s="7">
        <v>0</v>
      </c>
      <c r="M261" s="7">
        <v>0</v>
      </c>
      <c r="O261" s="51"/>
      <c r="P261" s="51"/>
      <c r="Q261" s="51"/>
      <c r="R261" s="51"/>
      <c r="S261" s="51"/>
      <c r="T261" s="51"/>
      <c r="U261" s="51"/>
      <c r="V261" s="51"/>
      <c r="W261" s="51"/>
      <c r="X261" s="51"/>
      <c r="Y261" s="51"/>
      <c r="Z261" s="51"/>
      <c r="AA261" s="51"/>
    </row>
    <row r="262" spans="1:27" ht="11.65" customHeight="1">
      <c r="A262" s="443">
        <v>142</v>
      </c>
      <c r="C262" s="468"/>
      <c r="F262" s="468" t="s">
        <v>270</v>
      </c>
      <c r="G262" s="400" t="s">
        <v>636</v>
      </c>
      <c r="H262" s="449"/>
      <c r="I262" s="7">
        <v>44993.35</v>
      </c>
      <c r="J262" s="7">
        <v>44993.35</v>
      </c>
      <c r="K262" s="103">
        <v>0</v>
      </c>
      <c r="L262" s="7">
        <v>0</v>
      </c>
      <c r="M262" s="7">
        <v>0</v>
      </c>
      <c r="O262" s="51"/>
      <c r="P262" s="51"/>
      <c r="Q262" s="51"/>
      <c r="R262" s="51"/>
      <c r="S262" s="51"/>
      <c r="T262" s="51"/>
      <c r="U262" s="51"/>
      <c r="V262" s="51"/>
      <c r="W262" s="51"/>
      <c r="X262" s="51"/>
      <c r="Y262" s="51"/>
      <c r="Z262" s="51"/>
      <c r="AA262" s="51"/>
    </row>
    <row r="263" spans="1:27" ht="11.65" customHeight="1">
      <c r="A263" s="443">
        <v>143</v>
      </c>
      <c r="C263" s="468"/>
      <c r="F263" s="468" t="s">
        <v>270</v>
      </c>
      <c r="G263" s="400" t="s">
        <v>639</v>
      </c>
      <c r="H263" s="449"/>
      <c r="I263" s="7">
        <v>13216.84</v>
      </c>
      <c r="J263" s="7">
        <v>10365.016956863097</v>
      </c>
      <c r="K263" s="103">
        <v>2851.8230431369025</v>
      </c>
      <c r="L263" s="7">
        <v>0</v>
      </c>
      <c r="M263" s="7">
        <v>2851.8230431369025</v>
      </c>
      <c r="O263" s="51"/>
      <c r="P263" s="51"/>
      <c r="Q263" s="51"/>
      <c r="R263" s="51"/>
      <c r="S263" s="51"/>
      <c r="T263" s="51"/>
      <c r="U263" s="51"/>
      <c r="V263" s="51"/>
      <c r="W263" s="51"/>
      <c r="X263" s="51"/>
      <c r="Y263" s="51"/>
      <c r="Z263" s="51"/>
      <c r="AA263" s="51"/>
    </row>
    <row r="264" spans="1:27" ht="11.65" customHeight="1">
      <c r="A264" s="443">
        <v>144</v>
      </c>
      <c r="C264" s="468"/>
      <c r="F264" s="468" t="s">
        <v>270</v>
      </c>
      <c r="G264" s="400" t="s">
        <v>249</v>
      </c>
      <c r="H264" s="449"/>
      <c r="I264" s="7">
        <v>0</v>
      </c>
      <c r="J264" s="7">
        <v>0</v>
      </c>
      <c r="K264" s="103">
        <v>0</v>
      </c>
      <c r="L264" s="7">
        <v>0</v>
      </c>
      <c r="M264" s="7">
        <v>0</v>
      </c>
      <c r="O264" s="51"/>
      <c r="P264" s="51"/>
      <c r="Q264" s="51"/>
      <c r="R264" s="51"/>
      <c r="S264" s="51"/>
      <c r="T264" s="51"/>
      <c r="U264" s="51"/>
      <c r="V264" s="51"/>
      <c r="W264" s="51"/>
      <c r="X264" s="51"/>
      <c r="Y264" s="51"/>
      <c r="Z264" s="51"/>
      <c r="AA264" s="51"/>
    </row>
    <row r="265" spans="1:27" ht="11.65" customHeight="1">
      <c r="A265" s="443">
        <v>145</v>
      </c>
      <c r="C265" s="468"/>
      <c r="H265" s="449" t="s">
        <v>130</v>
      </c>
      <c r="I265" s="106">
        <v>58210.19</v>
      </c>
      <c r="J265" s="106">
        <v>55358.366956863094</v>
      </c>
      <c r="K265" s="106">
        <v>2851.8230431369025</v>
      </c>
      <c r="L265" s="106">
        <v>0</v>
      </c>
      <c r="M265" s="106">
        <v>2851.8230431369025</v>
      </c>
      <c r="O265" s="51"/>
      <c r="P265" s="51"/>
      <c r="Q265" s="51"/>
      <c r="R265" s="51"/>
      <c r="S265" s="51"/>
      <c r="T265" s="51"/>
      <c r="U265" s="51"/>
      <c r="V265" s="51"/>
      <c r="W265" s="51"/>
      <c r="X265" s="51"/>
      <c r="Y265" s="51"/>
      <c r="Z265" s="51"/>
      <c r="AA265" s="51"/>
    </row>
    <row r="266" spans="1:27" ht="11.65" customHeight="1">
      <c r="A266" s="443">
        <v>146</v>
      </c>
      <c r="C266" s="468"/>
      <c r="H266" s="449"/>
      <c r="I266" s="7"/>
      <c r="J266" s="7"/>
      <c r="K266" s="7"/>
      <c r="L266" s="7"/>
      <c r="M266" s="7"/>
      <c r="O266" s="51"/>
      <c r="P266" s="51"/>
      <c r="Q266" s="51"/>
      <c r="R266" s="51"/>
      <c r="S266" s="51"/>
      <c r="T266" s="51"/>
      <c r="U266" s="51"/>
      <c r="V266" s="51"/>
      <c r="W266" s="51"/>
      <c r="X266" s="51"/>
      <c r="Y266" s="51"/>
      <c r="Z266" s="51"/>
      <c r="AA266" s="51"/>
    </row>
    <row r="267" spans="1:27" ht="11.65" customHeight="1">
      <c r="A267" s="443">
        <v>147</v>
      </c>
      <c r="C267" s="468">
        <v>454</v>
      </c>
      <c r="D267" s="400" t="s">
        <v>144</v>
      </c>
      <c r="H267" s="449"/>
      <c r="I267" s="7"/>
      <c r="J267" s="7"/>
      <c r="K267" s="7"/>
      <c r="L267" s="7"/>
      <c r="M267" s="7"/>
      <c r="O267" s="51"/>
      <c r="P267" s="51"/>
      <c r="Q267" s="51"/>
      <c r="R267" s="51"/>
      <c r="S267" s="51"/>
      <c r="T267" s="51"/>
      <c r="U267" s="51"/>
      <c r="V267" s="51"/>
      <c r="W267" s="51"/>
      <c r="X267" s="51"/>
      <c r="Y267" s="51"/>
      <c r="Z267" s="51"/>
      <c r="AA267" s="51"/>
    </row>
    <row r="268" spans="1:27" ht="11.65" customHeight="1">
      <c r="A268" s="443">
        <v>148</v>
      </c>
      <c r="C268" s="468"/>
      <c r="F268" s="468" t="s">
        <v>633</v>
      </c>
      <c r="G268" s="400" t="s">
        <v>569</v>
      </c>
      <c r="H268" s="449"/>
      <c r="I268" s="7">
        <v>9513442.2800000012</v>
      </c>
      <c r="J268" s="7">
        <v>8784551.7800000012</v>
      </c>
      <c r="K268" s="103">
        <v>728890.5</v>
      </c>
      <c r="L268" s="7">
        <v>0</v>
      </c>
      <c r="M268" s="7">
        <v>728890.5</v>
      </c>
      <c r="O268" s="51"/>
      <c r="P268" s="51"/>
      <c r="Q268" s="51"/>
      <c r="R268" s="51"/>
      <c r="S268" s="51"/>
      <c r="T268" s="51"/>
      <c r="U268" s="51"/>
      <c r="V268" s="51"/>
      <c r="W268" s="51"/>
      <c r="X268" s="51"/>
      <c r="Y268" s="51"/>
      <c r="Z268" s="51"/>
      <c r="AA268" s="51"/>
    </row>
    <row r="269" spans="1:27" ht="11.65" customHeight="1">
      <c r="A269" s="443">
        <v>149</v>
      </c>
      <c r="C269" s="468"/>
      <c r="F269" s="468" t="s">
        <v>640</v>
      </c>
      <c r="G269" s="400" t="s">
        <v>634</v>
      </c>
      <c r="H269" s="449"/>
      <c r="I269" s="7">
        <v>460592.49</v>
      </c>
      <c r="J269" s="7">
        <v>361209.56061008503</v>
      </c>
      <c r="K269" s="103">
        <v>99382.929389914934</v>
      </c>
      <c r="L269" s="7">
        <v>0</v>
      </c>
      <c r="M269" s="7">
        <v>99382.929389914934</v>
      </c>
      <c r="O269" s="51"/>
      <c r="P269" s="51"/>
      <c r="Q269" s="51"/>
      <c r="R269" s="51"/>
      <c r="S269" s="51"/>
      <c r="T269" s="51"/>
      <c r="U269" s="51"/>
      <c r="V269" s="51"/>
      <c r="W269" s="51"/>
      <c r="X269" s="51"/>
      <c r="Y269" s="51"/>
      <c r="Z269" s="51"/>
      <c r="AA269" s="51"/>
    </row>
    <row r="270" spans="1:27" ht="11.65" customHeight="1">
      <c r="A270" s="443">
        <v>150</v>
      </c>
      <c r="C270" s="468"/>
      <c r="F270" s="468" t="s">
        <v>640</v>
      </c>
      <c r="G270" s="400" t="s">
        <v>636</v>
      </c>
      <c r="H270" s="449"/>
      <c r="I270" s="7">
        <v>4031997.35</v>
      </c>
      <c r="J270" s="7">
        <v>4031997.35</v>
      </c>
      <c r="K270" s="103">
        <v>0</v>
      </c>
      <c r="L270" s="7">
        <v>0</v>
      </c>
      <c r="M270" s="7">
        <v>0</v>
      </c>
      <c r="O270" s="51"/>
      <c r="P270" s="51"/>
      <c r="Q270" s="51"/>
      <c r="R270" s="51"/>
      <c r="S270" s="51"/>
      <c r="T270" s="51"/>
      <c r="U270" s="51"/>
      <c r="V270" s="51"/>
      <c r="W270" s="51"/>
      <c r="X270" s="51"/>
      <c r="Y270" s="51"/>
      <c r="Z270" s="51"/>
      <c r="AA270" s="51"/>
    </row>
    <row r="271" spans="1:27" ht="11.65" customHeight="1">
      <c r="A271" s="443">
        <v>151</v>
      </c>
      <c r="C271" s="468"/>
      <c r="F271" s="468" t="s">
        <v>640</v>
      </c>
      <c r="G271" s="400" t="s">
        <v>639</v>
      </c>
      <c r="H271" s="449"/>
      <c r="I271" s="7">
        <v>10223.92</v>
      </c>
      <c r="J271" s="7">
        <v>8017.8850743151743</v>
      </c>
      <c r="K271" s="103">
        <v>2206.0349256848262</v>
      </c>
      <c r="L271" s="7">
        <v>0</v>
      </c>
      <c r="M271" s="7">
        <v>2206.0349256848262</v>
      </c>
      <c r="O271" s="51"/>
      <c r="P271" s="51"/>
      <c r="Q271" s="51"/>
      <c r="R271" s="51"/>
      <c r="S271" s="51"/>
      <c r="T271" s="51"/>
      <c r="U271" s="51"/>
      <c r="V271" s="51"/>
      <c r="W271" s="51"/>
      <c r="X271" s="51"/>
      <c r="Y271" s="51"/>
      <c r="Z271" s="51"/>
      <c r="AA271" s="51"/>
    </row>
    <row r="272" spans="1:27" ht="11.65" customHeight="1">
      <c r="A272" s="443">
        <v>152</v>
      </c>
      <c r="C272" s="468"/>
      <c r="F272" s="468" t="s">
        <v>640</v>
      </c>
      <c r="G272" s="400" t="s">
        <v>249</v>
      </c>
      <c r="H272" s="449"/>
      <c r="I272" s="7">
        <v>1397627.55</v>
      </c>
      <c r="J272" s="7">
        <v>1288457.4065805681</v>
      </c>
      <c r="K272" s="103">
        <v>109170.14341943202</v>
      </c>
      <c r="L272" s="7">
        <v>0</v>
      </c>
      <c r="M272" s="7">
        <v>109170.14341943202</v>
      </c>
      <c r="O272" s="51"/>
      <c r="P272" s="51"/>
      <c r="Q272" s="51"/>
      <c r="R272" s="51"/>
      <c r="S272" s="51"/>
      <c r="T272" s="51"/>
      <c r="U272" s="51"/>
      <c r="V272" s="51"/>
      <c r="W272" s="51"/>
      <c r="X272" s="51"/>
      <c r="Y272" s="51"/>
      <c r="Z272" s="51"/>
      <c r="AA272" s="51"/>
    </row>
    <row r="273" spans="1:27" ht="11.65" customHeight="1">
      <c r="A273" s="443">
        <v>153</v>
      </c>
      <c r="C273" s="468"/>
      <c r="F273" s="468" t="s">
        <v>484</v>
      </c>
      <c r="G273" s="400" t="s">
        <v>632</v>
      </c>
      <c r="H273" s="449"/>
      <c r="I273" s="7">
        <v>1699945.66</v>
      </c>
      <c r="J273" s="7">
        <v>1586019.346114496</v>
      </c>
      <c r="K273" s="103">
        <v>113926.31388550381</v>
      </c>
      <c r="L273" s="7">
        <v>0</v>
      </c>
      <c r="M273" s="7">
        <v>113926.31388550381</v>
      </c>
      <c r="O273" s="51"/>
      <c r="P273" s="51"/>
      <c r="Q273" s="51"/>
      <c r="R273" s="51"/>
      <c r="S273" s="51"/>
      <c r="T273" s="51"/>
      <c r="U273" s="51"/>
      <c r="V273" s="51"/>
      <c r="W273" s="51"/>
      <c r="X273" s="51"/>
      <c r="Y273" s="51"/>
      <c r="Z273" s="51"/>
      <c r="AA273" s="51"/>
    </row>
    <row r="274" spans="1:27" ht="11.65" customHeight="1">
      <c r="A274" s="443">
        <v>154</v>
      </c>
      <c r="C274" s="468"/>
      <c r="H274" s="449" t="s">
        <v>130</v>
      </c>
      <c r="I274" s="106">
        <v>17113829.25</v>
      </c>
      <c r="J274" s="106">
        <v>16060253.328379465</v>
      </c>
      <c r="K274" s="106">
        <v>1053575.9216205357</v>
      </c>
      <c r="L274" s="106">
        <v>0</v>
      </c>
      <c r="M274" s="106">
        <v>1053575.9216205357</v>
      </c>
      <c r="O274" s="51"/>
      <c r="P274" s="51"/>
      <c r="Q274" s="51"/>
      <c r="R274" s="51"/>
      <c r="S274" s="51"/>
      <c r="T274" s="51"/>
      <c r="U274" s="51"/>
      <c r="V274" s="51"/>
      <c r="W274" s="51"/>
      <c r="X274" s="51"/>
      <c r="Y274" s="51"/>
      <c r="Z274" s="51"/>
      <c r="AA274" s="51"/>
    </row>
    <row r="275" spans="1:27" ht="11.65" customHeight="1">
      <c r="A275" s="443">
        <v>155</v>
      </c>
      <c r="C275" s="468"/>
      <c r="H275" s="449"/>
      <c r="I275" s="109"/>
      <c r="J275" s="7"/>
      <c r="K275" s="7"/>
      <c r="L275" s="7"/>
      <c r="M275" s="7"/>
      <c r="O275" s="51"/>
      <c r="P275" s="51"/>
      <c r="Q275" s="51"/>
      <c r="R275" s="51"/>
      <c r="S275" s="51"/>
      <c r="T275" s="51"/>
      <c r="U275" s="51"/>
      <c r="V275" s="51"/>
      <c r="W275" s="51"/>
      <c r="X275" s="51"/>
      <c r="Y275" s="51"/>
      <c r="Z275" s="51"/>
      <c r="AA275" s="51"/>
    </row>
    <row r="276" spans="1:27" ht="11.65" customHeight="1">
      <c r="A276" s="443">
        <v>156</v>
      </c>
      <c r="C276" s="468"/>
      <c r="E276" s="447"/>
      <c r="H276" s="449"/>
      <c r="I276" s="109"/>
      <c r="J276" s="109"/>
      <c r="K276" s="472"/>
      <c r="L276" s="472"/>
      <c r="M276" s="109"/>
      <c r="O276" s="110"/>
      <c r="P276" s="110"/>
      <c r="Q276" s="110"/>
      <c r="R276" s="110"/>
      <c r="S276" s="110"/>
      <c r="T276" s="110"/>
      <c r="U276" s="51"/>
      <c r="V276" s="110"/>
      <c r="W276" s="110"/>
      <c r="X276" s="110"/>
      <c r="Y276" s="110"/>
      <c r="Z276" s="110"/>
      <c r="AA276" s="110"/>
    </row>
    <row r="277" spans="1:27" ht="11.65" customHeight="1">
      <c r="A277" s="443">
        <v>157</v>
      </c>
      <c r="C277" s="469"/>
      <c r="D277" s="446"/>
      <c r="E277" s="470"/>
      <c r="G277" s="446"/>
      <c r="H277" s="471"/>
      <c r="I277" s="114"/>
      <c r="J277" s="114"/>
      <c r="K277" s="445"/>
      <c r="L277" s="445"/>
      <c r="M277" s="114"/>
      <c r="O277" s="115"/>
      <c r="P277" s="115"/>
      <c r="Q277" s="115"/>
      <c r="R277" s="115"/>
      <c r="S277" s="115"/>
      <c r="T277" s="115"/>
      <c r="U277" s="51"/>
      <c r="V277" s="115"/>
      <c r="W277" s="115"/>
      <c r="X277" s="115"/>
      <c r="Y277" s="115"/>
      <c r="Z277" s="115"/>
      <c r="AA277" s="115"/>
    </row>
    <row r="278" spans="1:27" ht="11.65" customHeight="1">
      <c r="A278" s="443">
        <v>158</v>
      </c>
      <c r="C278" s="468">
        <v>456</v>
      </c>
      <c r="D278" s="400" t="s">
        <v>145</v>
      </c>
      <c r="H278" s="449"/>
      <c r="I278" s="7"/>
      <c r="J278" s="7"/>
      <c r="K278" s="7"/>
      <c r="L278" s="7"/>
      <c r="M278" s="7"/>
      <c r="O278" s="51"/>
      <c r="P278" s="51"/>
      <c r="Q278" s="51"/>
      <c r="R278" s="51"/>
      <c r="S278" s="51"/>
      <c r="T278" s="51"/>
      <c r="U278" s="51"/>
      <c r="V278" s="51"/>
      <c r="W278" s="51"/>
      <c r="X278" s="51"/>
      <c r="Y278" s="51"/>
      <c r="Z278" s="51"/>
      <c r="AA278" s="51"/>
    </row>
    <row r="279" spans="1:27" ht="11.65" customHeight="1">
      <c r="A279" s="443">
        <v>159</v>
      </c>
      <c r="C279" s="468"/>
      <c r="F279" s="468" t="s">
        <v>641</v>
      </c>
      <c r="G279" s="400" t="s">
        <v>569</v>
      </c>
      <c r="H279" s="449"/>
      <c r="I279" s="7">
        <v>5589029.8700000001</v>
      </c>
      <c r="J279" s="7">
        <v>5641217.8700000001</v>
      </c>
      <c r="K279" s="103">
        <v>-52188</v>
      </c>
      <c r="L279" s="7">
        <v>0</v>
      </c>
      <c r="M279" s="7">
        <v>-52188</v>
      </c>
      <c r="O279" s="51"/>
      <c r="P279" s="51"/>
      <c r="Q279" s="51"/>
      <c r="R279" s="51"/>
      <c r="S279" s="51"/>
      <c r="T279" s="51"/>
      <c r="U279" s="51"/>
      <c r="V279" s="51"/>
      <c r="W279" s="51"/>
      <c r="X279" s="51"/>
      <c r="Y279" s="51"/>
      <c r="Z279" s="51"/>
      <c r="AA279" s="51"/>
    </row>
    <row r="280" spans="1:27" ht="11.65" customHeight="1">
      <c r="A280" s="443">
        <v>160</v>
      </c>
      <c r="C280" s="468"/>
      <c r="F280" s="468" t="s">
        <v>638</v>
      </c>
      <c r="G280" s="400" t="s">
        <v>636</v>
      </c>
      <c r="H280" s="449"/>
      <c r="I280" s="7">
        <v>4669396.8</v>
      </c>
      <c r="J280" s="7">
        <v>4669396.8</v>
      </c>
      <c r="K280" s="103">
        <v>0</v>
      </c>
      <c r="L280" s="7">
        <v>0</v>
      </c>
      <c r="M280" s="7">
        <v>0</v>
      </c>
      <c r="O280" s="51"/>
      <c r="P280" s="51"/>
      <c r="Q280" s="51"/>
      <c r="R280" s="51"/>
      <c r="S280" s="51"/>
      <c r="T280" s="51"/>
      <c r="U280" s="51"/>
      <c r="V280" s="51"/>
      <c r="W280" s="51"/>
      <c r="X280" s="51"/>
      <c r="Y280" s="51"/>
      <c r="Z280" s="51"/>
      <c r="AA280" s="51"/>
    </row>
    <row r="281" spans="1:27" ht="11.65" customHeight="1">
      <c r="A281" s="443">
        <v>161</v>
      </c>
      <c r="C281" s="468"/>
      <c r="F281" s="468" t="s">
        <v>642</v>
      </c>
      <c r="G281" s="400" t="s">
        <v>634</v>
      </c>
      <c r="H281" s="449"/>
      <c r="I281" s="7">
        <v>10774132.84</v>
      </c>
      <c r="J281" s="7">
        <v>8449377.4292565826</v>
      </c>
      <c r="K281" s="103">
        <v>2324755.4107434177</v>
      </c>
      <c r="L281" s="7">
        <v>0</v>
      </c>
      <c r="M281" s="7">
        <v>2324755.4107434177</v>
      </c>
      <c r="O281" s="51"/>
      <c r="P281" s="51"/>
      <c r="Q281" s="51"/>
      <c r="R281" s="51"/>
      <c r="S281" s="51"/>
      <c r="T281" s="51"/>
      <c r="U281" s="51"/>
      <c r="V281" s="51"/>
      <c r="W281" s="51"/>
      <c r="X281" s="51"/>
      <c r="Y281" s="51"/>
      <c r="Z281" s="51"/>
      <c r="AA281" s="51"/>
    </row>
    <row r="282" spans="1:27" ht="11.65" customHeight="1">
      <c r="A282" s="443">
        <v>162</v>
      </c>
      <c r="C282" s="468"/>
      <c r="F282" s="468" t="s">
        <v>643</v>
      </c>
      <c r="G282" s="400" t="s">
        <v>632</v>
      </c>
      <c r="H282" s="449"/>
      <c r="I282" s="7">
        <v>4091871.71</v>
      </c>
      <c r="J282" s="7">
        <v>3817644.2027438721</v>
      </c>
      <c r="K282" s="103">
        <v>274227.50725612795</v>
      </c>
      <c r="L282" s="7">
        <v>0</v>
      </c>
      <c r="M282" s="7">
        <v>274227.50725612795</v>
      </c>
      <c r="O282" s="51"/>
      <c r="P282" s="51"/>
      <c r="Q282" s="51"/>
      <c r="R282" s="51"/>
      <c r="S282" s="51"/>
      <c r="T282" s="51"/>
      <c r="U282" s="51"/>
      <c r="V282" s="51"/>
      <c r="W282" s="51"/>
      <c r="X282" s="51"/>
      <c r="Y282" s="51"/>
      <c r="Z282" s="51"/>
      <c r="AA282" s="51"/>
    </row>
    <row r="283" spans="1:27" ht="11.65" customHeight="1">
      <c r="A283" s="443">
        <v>163</v>
      </c>
      <c r="C283" s="468"/>
      <c r="F283" s="468" t="s">
        <v>644</v>
      </c>
      <c r="G283" s="400" t="s">
        <v>249</v>
      </c>
      <c r="H283" s="449"/>
      <c r="I283" s="7">
        <v>288236.09999999963</v>
      </c>
      <c r="J283" s="7">
        <v>265721.67806000728</v>
      </c>
      <c r="K283" s="103">
        <v>22514.421939992317</v>
      </c>
      <c r="L283" s="7">
        <v>0</v>
      </c>
      <c r="M283" s="7">
        <v>22514.421939992317</v>
      </c>
      <c r="O283" s="51"/>
      <c r="P283" s="51"/>
      <c r="Q283" s="51"/>
      <c r="R283" s="51"/>
      <c r="S283" s="51"/>
      <c r="T283" s="51"/>
      <c r="U283" s="51"/>
      <c r="V283" s="51"/>
      <c r="W283" s="51"/>
      <c r="X283" s="51"/>
      <c r="Y283" s="51"/>
      <c r="Z283" s="51"/>
      <c r="AA283" s="51"/>
    </row>
    <row r="284" spans="1:27" ht="11.65" customHeight="1">
      <c r="A284" s="443">
        <v>164</v>
      </c>
      <c r="C284" s="468"/>
      <c r="F284" s="468" t="s">
        <v>644</v>
      </c>
      <c r="G284" s="400" t="s">
        <v>639</v>
      </c>
      <c r="H284" s="449"/>
      <c r="I284" s="7">
        <v>2326732.92</v>
      </c>
      <c r="J284" s="7">
        <v>1824689.2729193657</v>
      </c>
      <c r="K284" s="103">
        <v>502043.64708063431</v>
      </c>
      <c r="L284" s="7">
        <v>0</v>
      </c>
      <c r="M284" s="7">
        <v>502043.64708063431</v>
      </c>
      <c r="O284" s="51"/>
      <c r="P284" s="51"/>
      <c r="Q284" s="51"/>
      <c r="R284" s="51"/>
      <c r="S284" s="51"/>
      <c r="T284" s="51"/>
      <c r="U284" s="51"/>
      <c r="V284" s="51"/>
      <c r="W284" s="51"/>
      <c r="X284" s="51"/>
      <c r="Y284" s="51"/>
      <c r="Z284" s="51"/>
      <c r="AA284" s="51"/>
    </row>
    <row r="285" spans="1:27" ht="11.65" customHeight="1">
      <c r="A285" s="443">
        <v>165</v>
      </c>
      <c r="C285" s="468"/>
      <c r="F285" s="468" t="s">
        <v>644</v>
      </c>
      <c r="G285" s="400" t="s">
        <v>645</v>
      </c>
      <c r="H285" s="449"/>
      <c r="I285" s="7">
        <v>98283087.730000004</v>
      </c>
      <c r="J285" s="7">
        <v>93554082.436707363</v>
      </c>
      <c r="K285" s="103">
        <v>4729005.2932926407</v>
      </c>
      <c r="L285" s="7">
        <v>-21514.370787193999</v>
      </c>
      <c r="M285" s="7">
        <v>4707490.9225054467</v>
      </c>
      <c r="O285" s="51"/>
      <c r="P285" s="51"/>
      <c r="Q285" s="51"/>
      <c r="R285" s="51"/>
      <c r="S285" s="51"/>
      <c r="T285" s="51"/>
      <c r="U285" s="51"/>
      <c r="V285" s="51"/>
      <c r="W285" s="51"/>
      <c r="X285" s="51"/>
      <c r="Y285" s="51"/>
      <c r="Z285" s="51"/>
      <c r="AA285" s="51"/>
    </row>
    <row r="286" spans="1:27" ht="11.65" customHeight="1">
      <c r="A286" s="443">
        <v>166</v>
      </c>
      <c r="C286" s="468"/>
      <c r="F286" s="468" t="s">
        <v>644</v>
      </c>
      <c r="G286" s="400" t="s">
        <v>646</v>
      </c>
      <c r="H286" s="449"/>
      <c r="I286" s="7">
        <v>17028845.030000001</v>
      </c>
      <c r="J286" s="7">
        <v>16170962.635587424</v>
      </c>
      <c r="K286" s="103">
        <v>857882.39441257808</v>
      </c>
      <c r="L286" s="7">
        <v>0</v>
      </c>
      <c r="M286" s="7">
        <v>857882.39441257808</v>
      </c>
      <c r="O286" s="51"/>
      <c r="P286" s="51"/>
      <c r="Q286" s="51"/>
      <c r="R286" s="51"/>
      <c r="S286" s="51"/>
      <c r="T286" s="51"/>
      <c r="U286" s="51"/>
      <c r="V286" s="51"/>
      <c r="W286" s="51"/>
      <c r="X286" s="51"/>
      <c r="Y286" s="51"/>
      <c r="Z286" s="51"/>
      <c r="AA286" s="51"/>
    </row>
    <row r="287" spans="1:27" ht="11.65" customHeight="1">
      <c r="A287" s="443">
        <v>167</v>
      </c>
      <c r="C287" s="468"/>
      <c r="F287" s="468" t="s">
        <v>270</v>
      </c>
      <c r="G287" s="400" t="s">
        <v>647</v>
      </c>
      <c r="H287" s="449"/>
      <c r="I287" s="7">
        <v>0</v>
      </c>
      <c r="J287" s="7">
        <v>0</v>
      </c>
      <c r="K287" s="103">
        <v>0</v>
      </c>
      <c r="L287" s="7">
        <v>0</v>
      </c>
      <c r="M287" s="7">
        <v>0</v>
      </c>
      <c r="O287" s="51"/>
      <c r="P287" s="51"/>
      <c r="Q287" s="51"/>
      <c r="R287" s="51"/>
      <c r="S287" s="51"/>
      <c r="T287" s="51"/>
      <c r="U287" s="51"/>
      <c r="V287" s="51"/>
      <c r="W287" s="51"/>
      <c r="X287" s="51"/>
      <c r="Y287" s="51"/>
      <c r="Z287" s="51"/>
      <c r="AA287" s="51"/>
    </row>
    <row r="288" spans="1:27" ht="11.65" customHeight="1">
      <c r="A288" s="443">
        <v>168</v>
      </c>
      <c r="C288" s="468"/>
      <c r="F288" s="468" t="s">
        <v>270</v>
      </c>
      <c r="G288" s="400" t="s">
        <v>630</v>
      </c>
      <c r="H288" s="449"/>
      <c r="I288" s="7">
        <v>0</v>
      </c>
      <c r="J288" s="7">
        <v>0</v>
      </c>
      <c r="K288" s="103">
        <v>0</v>
      </c>
      <c r="L288" s="7">
        <v>0</v>
      </c>
      <c r="M288" s="7">
        <v>0</v>
      </c>
      <c r="O288" s="51"/>
      <c r="P288" s="51"/>
      <c r="Q288" s="51"/>
      <c r="R288" s="51"/>
      <c r="S288" s="51"/>
      <c r="T288" s="51"/>
      <c r="U288" s="51"/>
      <c r="V288" s="51"/>
      <c r="W288" s="51"/>
      <c r="X288" s="51"/>
      <c r="Y288" s="51"/>
      <c r="Z288" s="51"/>
      <c r="AA288" s="51"/>
    </row>
    <row r="289" spans="1:27" ht="11.65" customHeight="1">
      <c r="A289" s="443">
        <v>169</v>
      </c>
      <c r="C289" s="468"/>
      <c r="H289" s="449" t="s">
        <v>130</v>
      </c>
      <c r="I289" s="106">
        <v>143051333</v>
      </c>
      <c r="J289" s="106">
        <v>134393092.32527462</v>
      </c>
      <c r="K289" s="106">
        <v>8658240.674725391</v>
      </c>
      <c r="L289" s="106">
        <v>-21514.370787193999</v>
      </c>
      <c r="M289" s="106">
        <v>8636726.303938197</v>
      </c>
      <c r="O289" s="51"/>
      <c r="P289" s="51"/>
      <c r="Q289" s="51"/>
      <c r="R289" s="51"/>
      <c r="S289" s="51"/>
      <c r="T289" s="51"/>
      <c r="U289" s="51"/>
      <c r="V289" s="51"/>
      <c r="W289" s="51"/>
      <c r="X289" s="51"/>
      <c r="Y289" s="51"/>
      <c r="Z289" s="51"/>
      <c r="AA289" s="51"/>
    </row>
    <row r="290" spans="1:27" ht="11.65" customHeight="1">
      <c r="A290" s="443">
        <v>170</v>
      </c>
      <c r="C290" s="468"/>
      <c r="H290" s="449"/>
      <c r="I290" s="7"/>
      <c r="J290" s="7"/>
      <c r="K290" s="7"/>
      <c r="L290" s="7"/>
      <c r="M290" s="7"/>
      <c r="O290" s="51"/>
      <c r="P290" s="51"/>
      <c r="Q290" s="51"/>
      <c r="R290" s="51"/>
      <c r="S290" s="51"/>
      <c r="T290" s="51"/>
      <c r="U290" s="51"/>
      <c r="V290" s="51"/>
      <c r="W290" s="51"/>
      <c r="X290" s="51"/>
      <c r="Y290" s="51"/>
      <c r="Z290" s="51"/>
      <c r="AA290" s="51"/>
    </row>
    <row r="291" spans="1:27" ht="11.65" customHeight="1" thickBot="1">
      <c r="A291" s="443">
        <v>171</v>
      </c>
      <c r="C291" s="468"/>
      <c r="D291" s="459" t="s">
        <v>146</v>
      </c>
      <c r="H291" s="449"/>
      <c r="I291" s="108">
        <v>177063147.71000001</v>
      </c>
      <c r="J291" s="108">
        <v>166443680.69963011</v>
      </c>
      <c r="K291" s="108">
        <v>10619467.010369893</v>
      </c>
      <c r="L291" s="108">
        <v>-21514.370787193999</v>
      </c>
      <c r="M291" s="108">
        <v>10597952.639582697</v>
      </c>
      <c r="N291" s="7" t="s">
        <v>65</v>
      </c>
      <c r="O291" s="105"/>
      <c r="P291" s="105"/>
      <c r="Q291" s="105"/>
      <c r="R291" s="105"/>
      <c r="S291" s="105"/>
      <c r="T291" s="105"/>
      <c r="U291" s="51"/>
      <c r="V291" s="105"/>
      <c r="W291" s="105"/>
      <c r="X291" s="105"/>
      <c r="Y291" s="105"/>
      <c r="Z291" s="105"/>
      <c r="AA291" s="105"/>
    </row>
    <row r="292" spans="1:27" ht="11.65" customHeight="1" thickTop="1">
      <c r="A292" s="443">
        <v>172</v>
      </c>
      <c r="C292" s="468"/>
      <c r="H292" s="449"/>
      <c r="I292" s="7"/>
      <c r="J292" s="7"/>
      <c r="K292" s="7"/>
      <c r="L292" s="7"/>
      <c r="M292" s="7"/>
      <c r="O292" s="51"/>
      <c r="P292" s="51"/>
      <c r="Q292" s="51"/>
      <c r="R292" s="51"/>
      <c r="S292" s="51"/>
      <c r="T292" s="51"/>
      <c r="U292" s="51"/>
      <c r="V292" s="51"/>
      <c r="W292" s="51"/>
      <c r="X292" s="51"/>
      <c r="Y292" s="51"/>
      <c r="Z292" s="51"/>
      <c r="AA292" s="51"/>
    </row>
    <row r="293" spans="1:27" ht="11.65" customHeight="1" thickBot="1">
      <c r="A293" s="443">
        <v>173</v>
      </c>
      <c r="C293" s="461" t="s">
        <v>147</v>
      </c>
      <c r="H293" s="460" t="s">
        <v>130</v>
      </c>
      <c r="I293" s="108">
        <v>5008824830.2801981</v>
      </c>
      <c r="J293" s="108">
        <v>4654636995.0308008</v>
      </c>
      <c r="K293" s="108">
        <v>354187835.24939758</v>
      </c>
      <c r="L293" s="108">
        <v>9588709.9324699547</v>
      </c>
      <c r="M293" s="108">
        <v>363776545.18186754</v>
      </c>
      <c r="N293" s="7" t="s">
        <v>65</v>
      </c>
      <c r="O293" s="7"/>
      <c r="P293" s="105"/>
      <c r="Q293" s="105"/>
      <c r="R293" s="105"/>
      <c r="S293" s="105"/>
      <c r="T293" s="105"/>
      <c r="U293" s="51"/>
      <c r="V293" s="105"/>
      <c r="W293" s="105"/>
      <c r="X293" s="105"/>
      <c r="Y293" s="105"/>
      <c r="Z293" s="105"/>
      <c r="AA293" s="105"/>
    </row>
    <row r="294" spans="1:27" ht="11.65" customHeight="1" thickTop="1">
      <c r="A294" s="443">
        <v>174</v>
      </c>
      <c r="C294" s="468"/>
      <c r="H294" s="449"/>
      <c r="I294" s="7"/>
      <c r="J294" s="7"/>
      <c r="K294" s="7"/>
      <c r="L294" s="7"/>
      <c r="M294" s="7"/>
      <c r="O294" s="51"/>
      <c r="P294" s="51"/>
      <c r="Q294" s="51"/>
      <c r="R294" s="51"/>
      <c r="S294" s="51"/>
      <c r="T294" s="51"/>
      <c r="U294" s="51"/>
      <c r="V294" s="51"/>
      <c r="W294" s="51"/>
      <c r="X294" s="51"/>
      <c r="Y294" s="51"/>
      <c r="Z294" s="51"/>
      <c r="AA294" s="51"/>
    </row>
    <row r="295" spans="1:27" ht="15" customHeight="1">
      <c r="A295" s="443">
        <v>175</v>
      </c>
      <c r="C295" s="468" t="s">
        <v>148</v>
      </c>
      <c r="H295" s="449"/>
      <c r="I295" s="7"/>
      <c r="J295" s="7"/>
      <c r="K295" s="7"/>
      <c r="L295" s="7"/>
      <c r="M295" s="7"/>
      <c r="O295" s="51"/>
      <c r="P295" s="51"/>
      <c r="Q295" s="51"/>
      <c r="R295" s="51"/>
      <c r="S295" s="51"/>
      <c r="T295" s="51"/>
      <c r="U295" s="51"/>
      <c r="V295" s="51"/>
      <c r="W295" s="51"/>
      <c r="X295" s="51"/>
      <c r="Y295" s="51"/>
      <c r="Z295" s="51"/>
      <c r="AA295" s="51"/>
    </row>
    <row r="296" spans="1:27" ht="11.65" customHeight="1">
      <c r="A296" s="443">
        <v>176</v>
      </c>
      <c r="C296" s="468"/>
      <c r="D296" s="468" t="s">
        <v>34</v>
      </c>
      <c r="E296" s="447" t="s">
        <v>569</v>
      </c>
      <c r="H296" s="449"/>
      <c r="I296" s="7">
        <v>4784793276.249999</v>
      </c>
      <c r="J296" s="7">
        <v>4456664914.4499989</v>
      </c>
      <c r="K296" s="103">
        <v>328128361.79999995</v>
      </c>
      <c r="L296" s="7">
        <v>2700213.2507733703</v>
      </c>
      <c r="M296" s="7">
        <v>330828575.05077332</v>
      </c>
      <c r="O296" s="51"/>
      <c r="P296" s="51"/>
      <c r="Q296" s="51"/>
      <c r="R296" s="51"/>
      <c r="S296" s="51"/>
      <c r="T296" s="51"/>
      <c r="U296" s="51"/>
      <c r="V296" s="51"/>
      <c r="W296" s="51"/>
      <c r="X296" s="51"/>
      <c r="Y296" s="51"/>
      <c r="Z296" s="51"/>
      <c r="AA296" s="51"/>
    </row>
    <row r="297" spans="1:27" ht="11.65" customHeight="1">
      <c r="A297" s="443">
        <v>177</v>
      </c>
      <c r="C297" s="468"/>
      <c r="D297" s="400" t="s">
        <v>34</v>
      </c>
      <c r="E297" s="400" t="s">
        <v>639</v>
      </c>
      <c r="H297" s="449"/>
      <c r="I297" s="7">
        <v>2350173.6799999997</v>
      </c>
      <c r="J297" s="7">
        <v>1843072.1749505438</v>
      </c>
      <c r="K297" s="103">
        <v>507101.50504945603</v>
      </c>
      <c r="L297" s="7">
        <v>0</v>
      </c>
      <c r="M297" s="7">
        <v>507101.50504945603</v>
      </c>
      <c r="O297" s="51"/>
      <c r="P297" s="51"/>
      <c r="Q297" s="51"/>
      <c r="R297" s="51"/>
      <c r="S297" s="51"/>
      <c r="T297" s="51"/>
      <c r="U297" s="51"/>
      <c r="V297" s="51"/>
      <c r="W297" s="51"/>
      <c r="X297" s="51"/>
      <c r="Y297" s="51"/>
      <c r="Z297" s="51"/>
      <c r="AA297" s="51"/>
    </row>
    <row r="298" spans="1:27" ht="11.65" customHeight="1">
      <c r="A298" s="443">
        <v>178</v>
      </c>
      <c r="C298" s="468"/>
      <c r="D298" s="400" t="s">
        <v>34</v>
      </c>
      <c r="E298" s="400" t="s">
        <v>630</v>
      </c>
      <c r="H298" s="449"/>
      <c r="I298" s="7">
        <v>0</v>
      </c>
      <c r="J298" s="7">
        <v>0</v>
      </c>
      <c r="K298" s="103">
        <v>0</v>
      </c>
      <c r="L298" s="7">
        <v>0</v>
      </c>
      <c r="M298" s="7">
        <v>0</v>
      </c>
      <c r="O298" s="51"/>
      <c r="P298" s="51"/>
      <c r="Q298" s="51"/>
      <c r="R298" s="51"/>
      <c r="S298" s="51"/>
      <c r="T298" s="51"/>
      <c r="U298" s="51"/>
      <c r="V298" s="51"/>
      <c r="W298" s="51"/>
      <c r="X298" s="51"/>
      <c r="Y298" s="51"/>
      <c r="Z298" s="51"/>
      <c r="AA298" s="51"/>
    </row>
    <row r="299" spans="1:27" ht="11.65" customHeight="1">
      <c r="A299" s="443">
        <v>179</v>
      </c>
      <c r="C299" s="468"/>
      <c r="D299" s="400" t="s">
        <v>34</v>
      </c>
      <c r="E299" s="400" t="s">
        <v>632</v>
      </c>
      <c r="H299" s="449"/>
      <c r="I299" s="7">
        <v>5826749.6899999995</v>
      </c>
      <c r="J299" s="7">
        <v>5436254.7878775392</v>
      </c>
      <c r="K299" s="103">
        <v>390494.90212246077</v>
      </c>
      <c r="L299" s="7">
        <v>0</v>
      </c>
      <c r="M299" s="7">
        <v>390494.90212246077</v>
      </c>
      <c r="O299" s="51"/>
      <c r="P299" s="51"/>
      <c r="Q299" s="51"/>
      <c r="R299" s="51"/>
      <c r="S299" s="51"/>
      <c r="T299" s="51"/>
      <c r="U299" s="51"/>
      <c r="V299" s="51"/>
      <c r="W299" s="51"/>
      <c r="X299" s="51"/>
      <c r="Y299" s="51"/>
      <c r="Z299" s="51"/>
      <c r="AA299" s="51"/>
    </row>
    <row r="300" spans="1:27" ht="11.65" customHeight="1">
      <c r="A300" s="443">
        <v>180</v>
      </c>
      <c r="C300" s="468"/>
      <c r="D300" s="400" t="s">
        <v>34</v>
      </c>
      <c r="E300" s="400" t="s">
        <v>249</v>
      </c>
      <c r="H300" s="449"/>
      <c r="I300" s="7">
        <v>1685863.6499999997</v>
      </c>
      <c r="J300" s="7">
        <v>1554179.0846405753</v>
      </c>
      <c r="K300" s="103">
        <v>131684.56535942433</v>
      </c>
      <c r="L300" s="7">
        <v>0</v>
      </c>
      <c r="M300" s="7">
        <v>131684.56535942433</v>
      </c>
      <c r="O300" s="51"/>
      <c r="P300" s="51"/>
      <c r="Q300" s="51"/>
      <c r="R300" s="51"/>
      <c r="S300" s="51"/>
      <c r="T300" s="51"/>
      <c r="U300" s="51"/>
      <c r="V300" s="51"/>
      <c r="W300" s="51"/>
      <c r="X300" s="51"/>
      <c r="Y300" s="51"/>
      <c r="Z300" s="51"/>
      <c r="AA300" s="51"/>
    </row>
    <row r="301" spans="1:27" ht="11.65" customHeight="1">
      <c r="A301" s="443">
        <v>181</v>
      </c>
      <c r="C301" s="468"/>
      <c r="D301" s="400" t="s">
        <v>34</v>
      </c>
      <c r="E301" s="400" t="s">
        <v>637</v>
      </c>
      <c r="H301" s="449"/>
      <c r="I301" s="7">
        <v>0</v>
      </c>
      <c r="J301" s="7">
        <v>0</v>
      </c>
      <c r="K301" s="103">
        <v>0</v>
      </c>
      <c r="L301" s="7">
        <v>0</v>
      </c>
      <c r="M301" s="7">
        <v>0</v>
      </c>
      <c r="O301" s="51"/>
      <c r="P301" s="51"/>
      <c r="Q301" s="51"/>
      <c r="R301" s="51"/>
      <c r="S301" s="51"/>
      <c r="T301" s="51"/>
      <c r="U301" s="51"/>
      <c r="V301" s="51"/>
      <c r="W301" s="51"/>
      <c r="X301" s="51"/>
      <c r="Y301" s="51"/>
      <c r="Z301" s="51"/>
      <c r="AA301" s="51"/>
    </row>
    <row r="302" spans="1:27" ht="11.65" customHeight="1">
      <c r="A302" s="443">
        <v>182</v>
      </c>
      <c r="C302" s="468"/>
      <c r="D302" s="400" t="s">
        <v>34</v>
      </c>
      <c r="E302" s="400" t="s">
        <v>647</v>
      </c>
      <c r="H302" s="449"/>
      <c r="I302" s="7">
        <v>0</v>
      </c>
      <c r="J302" s="7">
        <v>0</v>
      </c>
      <c r="K302" s="103">
        <v>0</v>
      </c>
      <c r="L302" s="7">
        <v>0</v>
      </c>
      <c r="M302" s="7">
        <v>0</v>
      </c>
      <c r="O302" s="51"/>
      <c r="P302" s="51"/>
      <c r="Q302" s="51"/>
      <c r="R302" s="51"/>
      <c r="S302" s="51"/>
      <c r="T302" s="51"/>
      <c r="U302" s="51"/>
      <c r="V302" s="51"/>
      <c r="W302" s="51"/>
      <c r="X302" s="51"/>
      <c r="Y302" s="51"/>
      <c r="Z302" s="51"/>
      <c r="AA302" s="51"/>
    </row>
    <row r="303" spans="1:27" ht="11.65" customHeight="1">
      <c r="A303" s="443">
        <v>183</v>
      </c>
      <c r="C303" s="468"/>
      <c r="D303" s="400" t="s">
        <v>34</v>
      </c>
      <c r="E303" s="400" t="s">
        <v>634</v>
      </c>
      <c r="H303" s="449"/>
      <c r="I303" s="7">
        <v>90110446.750198081</v>
      </c>
      <c r="J303" s="7">
        <v>70667141.96103701</v>
      </c>
      <c r="K303" s="103">
        <v>19443304.789161079</v>
      </c>
      <c r="L303" s="7">
        <v>6910011.0524837635</v>
      </c>
      <c r="M303" s="7">
        <v>26353315.841644842</v>
      </c>
      <c r="O303" s="51"/>
      <c r="P303" s="51"/>
      <c r="Q303" s="51"/>
      <c r="R303" s="51"/>
      <c r="S303" s="51"/>
      <c r="T303" s="51"/>
      <c r="U303" s="51"/>
      <c r="V303" s="51"/>
      <c r="W303" s="51"/>
      <c r="X303" s="51"/>
      <c r="Y303" s="51"/>
      <c r="Z303" s="51"/>
      <c r="AA303" s="51"/>
    </row>
    <row r="304" spans="1:27" ht="11.65" customHeight="1">
      <c r="A304" s="443">
        <v>184</v>
      </c>
      <c r="C304" s="468"/>
      <c r="D304" s="400" t="s">
        <v>34</v>
      </c>
      <c r="E304" s="400" t="s">
        <v>636</v>
      </c>
      <c r="H304" s="449"/>
      <c r="I304" s="7">
        <v>8746387.5</v>
      </c>
      <c r="J304" s="7">
        <v>8746387.5</v>
      </c>
      <c r="K304" s="103">
        <v>0</v>
      </c>
      <c r="L304" s="7">
        <v>0</v>
      </c>
      <c r="M304" s="7">
        <v>0</v>
      </c>
      <c r="O304" s="51"/>
      <c r="P304" s="51"/>
      <c r="Q304" s="51"/>
      <c r="R304" s="51"/>
      <c r="S304" s="51"/>
      <c r="T304" s="51"/>
      <c r="U304" s="51"/>
      <c r="V304" s="51"/>
      <c r="W304" s="51"/>
      <c r="X304" s="51"/>
      <c r="Y304" s="51"/>
      <c r="Z304" s="51"/>
      <c r="AA304" s="51"/>
    </row>
    <row r="305" spans="1:27" ht="11.65" customHeight="1">
      <c r="A305" s="443">
        <v>185</v>
      </c>
      <c r="C305" s="468"/>
      <c r="D305" s="400" t="s">
        <v>34</v>
      </c>
      <c r="E305" s="400" t="s">
        <v>645</v>
      </c>
      <c r="H305" s="449"/>
      <c r="I305" s="7">
        <v>98283087.730000004</v>
      </c>
      <c r="J305" s="7">
        <v>93554082.436707363</v>
      </c>
      <c r="K305" s="103">
        <v>4729005.2932926407</v>
      </c>
      <c r="L305" s="7">
        <v>-21514.370787193999</v>
      </c>
      <c r="M305" s="7">
        <v>4707490.9225054467</v>
      </c>
      <c r="O305" s="51"/>
      <c r="P305" s="51"/>
      <c r="Q305" s="51"/>
      <c r="R305" s="51"/>
      <c r="S305" s="51"/>
      <c r="T305" s="51"/>
      <c r="U305" s="51"/>
      <c r="V305" s="51"/>
      <c r="W305" s="51"/>
      <c r="X305" s="51"/>
      <c r="Y305" s="51"/>
      <c r="Z305" s="51"/>
      <c r="AA305" s="51"/>
    </row>
    <row r="306" spans="1:27" ht="11.65" customHeight="1">
      <c r="A306" s="443">
        <v>186</v>
      </c>
      <c r="C306" s="468"/>
      <c r="E306" s="400" t="s">
        <v>646</v>
      </c>
      <c r="H306" s="449"/>
      <c r="I306" s="7">
        <v>17028845.030000001</v>
      </c>
      <c r="J306" s="7">
        <v>16170962.635587424</v>
      </c>
      <c r="K306" s="103">
        <v>857882.39441257808</v>
      </c>
      <c r="L306" s="7">
        <v>0</v>
      </c>
      <c r="M306" s="7">
        <v>857882.39441257808</v>
      </c>
      <c r="O306" s="51"/>
      <c r="P306" s="51"/>
      <c r="Q306" s="51"/>
      <c r="R306" s="51"/>
      <c r="S306" s="51"/>
      <c r="T306" s="51"/>
      <c r="U306" s="51"/>
      <c r="V306" s="51"/>
      <c r="W306" s="51"/>
      <c r="X306" s="51"/>
      <c r="Y306" s="51"/>
      <c r="Z306" s="51"/>
      <c r="AA306" s="51"/>
    </row>
    <row r="307" spans="1:27" ht="11.65" customHeight="1" thickBot="1">
      <c r="A307" s="443">
        <v>187</v>
      </c>
      <c r="C307" s="468" t="s">
        <v>147</v>
      </c>
      <c r="H307" s="449" t="s">
        <v>130</v>
      </c>
      <c r="I307" s="118">
        <v>5008824830.2801962</v>
      </c>
      <c r="J307" s="118">
        <v>4654636995.0307989</v>
      </c>
      <c r="K307" s="118">
        <v>354187835.24939758</v>
      </c>
      <c r="L307" s="118">
        <v>9588709.9324699398</v>
      </c>
      <c r="M307" s="118">
        <v>363776545.18186748</v>
      </c>
      <c r="O307" s="51">
        <v>0</v>
      </c>
      <c r="P307" s="51"/>
      <c r="Q307" s="51"/>
      <c r="R307" s="51"/>
      <c r="S307" s="51"/>
      <c r="T307" s="51"/>
      <c r="U307" s="51"/>
      <c r="V307" s="51"/>
      <c r="W307" s="51"/>
      <c r="X307" s="51"/>
      <c r="Y307" s="51"/>
      <c r="Z307" s="51"/>
      <c r="AA307" s="51"/>
    </row>
    <row r="308" spans="1:27" ht="11.65" customHeight="1" thickTop="1">
      <c r="A308" s="443">
        <v>188</v>
      </c>
      <c r="C308" s="468" t="s">
        <v>149</v>
      </c>
      <c r="H308" s="449"/>
      <c r="I308" s="7"/>
      <c r="J308" s="7"/>
      <c r="K308" s="7"/>
      <c r="L308" s="7"/>
      <c r="M308" s="7"/>
      <c r="O308" s="51"/>
      <c r="P308" s="51"/>
      <c r="Q308" s="51"/>
      <c r="R308" s="51"/>
      <c r="S308" s="51"/>
      <c r="T308" s="51"/>
      <c r="U308" s="51"/>
      <c r="V308" s="51"/>
      <c r="W308" s="51"/>
      <c r="X308" s="51"/>
      <c r="Y308" s="51"/>
      <c r="Z308" s="51"/>
      <c r="AA308" s="51"/>
    </row>
    <row r="309" spans="1:27" ht="11.65" customHeight="1">
      <c r="A309" s="443">
        <v>189</v>
      </c>
      <c r="C309" s="468">
        <v>41160</v>
      </c>
      <c r="D309" s="400" t="s">
        <v>150</v>
      </c>
      <c r="H309" s="449"/>
      <c r="I309" s="7"/>
      <c r="J309" s="7"/>
      <c r="K309" s="7"/>
      <c r="L309" s="7"/>
      <c r="M309" s="7"/>
      <c r="O309" s="51"/>
      <c r="P309" s="51"/>
      <c r="Q309" s="51"/>
      <c r="R309" s="51"/>
      <c r="S309" s="51"/>
      <c r="T309" s="51"/>
      <c r="U309" s="51"/>
      <c r="V309" s="51"/>
      <c r="W309" s="51"/>
      <c r="X309" s="51"/>
      <c r="Y309" s="51"/>
      <c r="Z309" s="51"/>
      <c r="AA309" s="51"/>
    </row>
    <row r="310" spans="1:27" ht="11.65" customHeight="1">
      <c r="A310" s="443">
        <v>190</v>
      </c>
      <c r="C310" s="468"/>
      <c r="F310" s="468" t="s">
        <v>633</v>
      </c>
      <c r="G310" s="400" t="s">
        <v>569</v>
      </c>
      <c r="H310" s="449"/>
      <c r="I310" s="7">
        <v>0</v>
      </c>
      <c r="J310" s="7">
        <v>0</v>
      </c>
      <c r="K310" s="103">
        <v>0</v>
      </c>
      <c r="L310" s="7">
        <v>0</v>
      </c>
      <c r="M310" s="7">
        <v>0</v>
      </c>
      <c r="O310" s="51"/>
      <c r="P310" s="51"/>
      <c r="Q310" s="51"/>
      <c r="R310" s="51"/>
      <c r="S310" s="51"/>
      <c r="T310" s="51"/>
      <c r="U310" s="51"/>
      <c r="V310" s="51"/>
      <c r="W310" s="51"/>
      <c r="X310" s="51"/>
      <c r="Y310" s="51"/>
      <c r="Z310" s="51"/>
      <c r="AA310" s="51"/>
    </row>
    <row r="311" spans="1:27" ht="11.65" customHeight="1">
      <c r="A311" s="443">
        <v>191</v>
      </c>
      <c r="C311" s="468"/>
      <c r="F311" s="468" t="s">
        <v>640</v>
      </c>
      <c r="G311" s="400" t="s">
        <v>249</v>
      </c>
      <c r="H311" s="449"/>
      <c r="I311" s="7">
        <v>0</v>
      </c>
      <c r="J311" s="7">
        <v>0</v>
      </c>
      <c r="K311" s="103">
        <v>0</v>
      </c>
      <c r="L311" s="7">
        <v>0</v>
      </c>
      <c r="M311" s="7">
        <v>0</v>
      </c>
      <c r="O311" s="51"/>
      <c r="P311" s="51"/>
      <c r="Q311" s="51"/>
      <c r="R311" s="51"/>
      <c r="S311" s="51"/>
      <c r="T311" s="51"/>
      <c r="U311" s="51"/>
      <c r="V311" s="51"/>
      <c r="W311" s="51"/>
      <c r="X311" s="51"/>
      <c r="Y311" s="51"/>
      <c r="Z311" s="51"/>
      <c r="AA311" s="51"/>
    </row>
    <row r="312" spans="1:27" ht="11.65" customHeight="1">
      <c r="A312" s="443">
        <v>192</v>
      </c>
      <c r="C312" s="468"/>
      <c r="F312" s="468" t="s">
        <v>648</v>
      </c>
      <c r="G312" s="400" t="s">
        <v>632</v>
      </c>
      <c r="H312" s="449"/>
      <c r="I312" s="7">
        <v>0</v>
      </c>
      <c r="J312" s="7">
        <v>0</v>
      </c>
      <c r="K312" s="103">
        <v>0</v>
      </c>
      <c r="L312" s="7">
        <v>0</v>
      </c>
      <c r="M312" s="7">
        <v>0</v>
      </c>
      <c r="O312" s="51"/>
      <c r="P312" s="51"/>
      <c r="Q312" s="51"/>
      <c r="R312" s="51"/>
      <c r="S312" s="51"/>
      <c r="T312" s="51"/>
      <c r="U312" s="51"/>
      <c r="V312" s="51"/>
      <c r="W312" s="51"/>
      <c r="X312" s="51"/>
      <c r="Y312" s="51"/>
      <c r="Z312" s="51"/>
      <c r="AA312" s="51"/>
    </row>
    <row r="313" spans="1:27" ht="11.65" customHeight="1">
      <c r="A313" s="443">
        <v>193</v>
      </c>
      <c r="C313" s="468"/>
      <c r="F313" s="468" t="s">
        <v>640</v>
      </c>
      <c r="G313" s="400" t="s">
        <v>649</v>
      </c>
      <c r="H313" s="449"/>
      <c r="I313" s="7">
        <v>0</v>
      </c>
      <c r="J313" s="7">
        <v>0</v>
      </c>
      <c r="K313" s="103">
        <v>0</v>
      </c>
      <c r="L313" s="7">
        <v>0</v>
      </c>
      <c r="M313" s="7">
        <v>0</v>
      </c>
      <c r="O313" s="51"/>
      <c r="P313" s="51"/>
      <c r="Q313" s="51"/>
      <c r="R313" s="51"/>
      <c r="S313" s="51"/>
      <c r="T313" s="51"/>
      <c r="U313" s="51"/>
      <c r="V313" s="51"/>
      <c r="W313" s="51"/>
      <c r="X313" s="51"/>
      <c r="Y313" s="51"/>
      <c r="Z313" s="51"/>
      <c r="AA313" s="51"/>
    </row>
    <row r="314" spans="1:27" ht="11.65" customHeight="1">
      <c r="A314" s="443">
        <v>194</v>
      </c>
      <c r="C314" s="468"/>
      <c r="F314" s="468" t="s">
        <v>270</v>
      </c>
      <c r="G314" s="400" t="s">
        <v>635</v>
      </c>
      <c r="H314" s="449"/>
      <c r="I314" s="7">
        <v>0</v>
      </c>
      <c r="J314" s="7">
        <v>0</v>
      </c>
      <c r="K314" s="103">
        <v>0</v>
      </c>
      <c r="L314" s="7">
        <v>0</v>
      </c>
      <c r="M314" s="7">
        <v>0</v>
      </c>
      <c r="O314" s="51"/>
      <c r="P314" s="51"/>
      <c r="Q314" s="51"/>
      <c r="R314" s="51"/>
      <c r="S314" s="51"/>
      <c r="T314" s="51"/>
      <c r="U314" s="51"/>
      <c r="V314" s="51"/>
      <c r="W314" s="51"/>
      <c r="X314" s="51"/>
      <c r="Y314" s="51"/>
      <c r="Z314" s="51"/>
      <c r="AA314" s="51"/>
    </row>
    <row r="315" spans="1:27" ht="11.65" customHeight="1">
      <c r="A315" s="443">
        <v>195</v>
      </c>
      <c r="C315" s="468"/>
      <c r="H315" s="449"/>
      <c r="I315" s="106">
        <v>0</v>
      </c>
      <c r="J315" s="106">
        <v>0</v>
      </c>
      <c r="K315" s="106">
        <v>0</v>
      </c>
      <c r="L315" s="106">
        <v>0</v>
      </c>
      <c r="M315" s="106">
        <v>0</v>
      </c>
      <c r="O315" s="51"/>
      <c r="P315" s="51"/>
      <c r="Q315" s="51"/>
      <c r="R315" s="51"/>
      <c r="S315" s="51"/>
      <c r="T315" s="51"/>
      <c r="U315" s="51"/>
      <c r="V315" s="51"/>
      <c r="W315" s="51"/>
      <c r="X315" s="51"/>
      <c r="Y315" s="51"/>
      <c r="Z315" s="51"/>
      <c r="AA315" s="51"/>
    </row>
    <row r="316" spans="1:27" ht="11.65" customHeight="1">
      <c r="A316" s="443">
        <v>196</v>
      </c>
      <c r="C316" s="468"/>
      <c r="H316" s="449"/>
      <c r="I316" s="7"/>
      <c r="J316" s="7"/>
      <c r="K316" s="7"/>
      <c r="L316" s="7"/>
      <c r="M316" s="7"/>
      <c r="O316" s="51"/>
      <c r="P316" s="51"/>
      <c r="Q316" s="51"/>
      <c r="R316" s="51"/>
      <c r="S316" s="51"/>
      <c r="T316" s="51"/>
      <c r="U316" s="51"/>
      <c r="V316" s="51"/>
      <c r="W316" s="51"/>
      <c r="X316" s="51"/>
      <c r="Y316" s="51"/>
      <c r="Z316" s="51"/>
      <c r="AA316" s="51"/>
    </row>
    <row r="317" spans="1:27" ht="11.65" customHeight="1">
      <c r="A317" s="443">
        <v>197</v>
      </c>
      <c r="C317" s="468">
        <v>41170</v>
      </c>
      <c r="D317" s="400" t="s">
        <v>151</v>
      </c>
      <c r="H317" s="449"/>
      <c r="I317" s="7"/>
      <c r="J317" s="7"/>
      <c r="K317" s="7"/>
      <c r="L317" s="7"/>
      <c r="M317" s="7"/>
      <c r="O317" s="51"/>
      <c r="P317" s="51"/>
      <c r="Q317" s="51"/>
      <c r="R317" s="51"/>
      <c r="S317" s="51"/>
      <c r="T317" s="51"/>
      <c r="U317" s="51"/>
      <c r="V317" s="51"/>
      <c r="W317" s="51"/>
      <c r="X317" s="51"/>
      <c r="Y317" s="51"/>
      <c r="Z317" s="51"/>
      <c r="AA317" s="51"/>
    </row>
    <row r="318" spans="1:27" ht="11.65" customHeight="1">
      <c r="A318" s="443">
        <v>198</v>
      </c>
      <c r="C318" s="468"/>
      <c r="F318" s="468" t="s">
        <v>633</v>
      </c>
      <c r="G318" s="400" t="s">
        <v>569</v>
      </c>
      <c r="H318" s="449"/>
      <c r="I318" s="7">
        <v>0</v>
      </c>
      <c r="J318" s="7">
        <v>0</v>
      </c>
      <c r="K318" s="103">
        <v>0</v>
      </c>
      <c r="L318" s="7">
        <v>0</v>
      </c>
      <c r="M318" s="7">
        <v>0</v>
      </c>
      <c r="O318" s="51"/>
      <c r="P318" s="51"/>
      <c r="Q318" s="51"/>
      <c r="R318" s="51"/>
      <c r="S318" s="51"/>
      <c r="T318" s="51"/>
      <c r="U318" s="51"/>
      <c r="V318" s="51"/>
      <c r="W318" s="51"/>
      <c r="X318" s="51"/>
      <c r="Y318" s="51"/>
      <c r="Z318" s="51"/>
      <c r="AA318" s="51"/>
    </row>
    <row r="319" spans="1:27" ht="11.65" customHeight="1">
      <c r="A319" s="443">
        <v>199</v>
      </c>
      <c r="C319" s="468"/>
      <c r="F319" s="468" t="s">
        <v>640</v>
      </c>
      <c r="G319" s="400" t="s">
        <v>634</v>
      </c>
      <c r="H319" s="449"/>
      <c r="I319" s="7">
        <v>0</v>
      </c>
      <c r="J319" s="7">
        <v>0</v>
      </c>
      <c r="K319" s="103">
        <v>0</v>
      </c>
      <c r="L319" s="7">
        <v>0</v>
      </c>
      <c r="M319" s="7">
        <v>0</v>
      </c>
      <c r="O319" s="51"/>
      <c r="P319" s="51"/>
      <c r="Q319" s="51"/>
      <c r="R319" s="51"/>
      <c r="S319" s="51"/>
      <c r="T319" s="51"/>
      <c r="U319" s="51"/>
      <c r="V319" s="51"/>
      <c r="W319" s="51"/>
      <c r="X319" s="51"/>
      <c r="Y319" s="51"/>
      <c r="Z319" s="51"/>
      <c r="AA319" s="51"/>
    </row>
    <row r="320" spans="1:27" ht="11.65" customHeight="1">
      <c r="A320" s="443">
        <v>200</v>
      </c>
      <c r="C320" s="468"/>
      <c r="F320" s="468" t="s">
        <v>640</v>
      </c>
      <c r="G320" s="400" t="s">
        <v>636</v>
      </c>
      <c r="H320" s="449"/>
      <c r="I320" s="7">
        <v>0</v>
      </c>
      <c r="J320" s="7">
        <v>0</v>
      </c>
      <c r="K320" s="103">
        <v>0</v>
      </c>
      <c r="L320" s="7">
        <v>0</v>
      </c>
      <c r="M320" s="7">
        <v>0</v>
      </c>
      <c r="O320" s="51"/>
      <c r="P320" s="51"/>
      <c r="Q320" s="51"/>
      <c r="R320" s="51"/>
      <c r="S320" s="51"/>
      <c r="T320" s="51"/>
      <c r="U320" s="51"/>
      <c r="V320" s="51"/>
      <c r="W320" s="51"/>
      <c r="X320" s="51"/>
      <c r="Y320" s="51"/>
      <c r="Z320" s="51"/>
      <c r="AA320" s="51"/>
    </row>
    <row r="321" spans="1:27" ht="11.65" customHeight="1">
      <c r="A321" s="443">
        <v>201</v>
      </c>
      <c r="C321" s="468"/>
      <c r="F321" s="468" t="s">
        <v>640</v>
      </c>
      <c r="G321" s="400" t="s">
        <v>249</v>
      </c>
      <c r="H321" s="449"/>
      <c r="I321" s="7">
        <v>0</v>
      </c>
      <c r="J321" s="7">
        <v>0</v>
      </c>
      <c r="K321" s="103">
        <v>0</v>
      </c>
      <c r="L321" s="7">
        <v>0</v>
      </c>
      <c r="M321" s="7">
        <v>0</v>
      </c>
      <c r="O321" s="51"/>
      <c r="P321" s="51"/>
      <c r="Q321" s="51"/>
      <c r="R321" s="51"/>
      <c r="S321" s="51"/>
      <c r="T321" s="51"/>
      <c r="U321" s="51"/>
      <c r="V321" s="51"/>
      <c r="W321" s="51"/>
      <c r="X321" s="51"/>
      <c r="Y321" s="51"/>
      <c r="Z321" s="51"/>
      <c r="AA321" s="51"/>
    </row>
    <row r="322" spans="1:27" ht="11.65" customHeight="1">
      <c r="A322" s="443">
        <v>202</v>
      </c>
      <c r="C322" s="468"/>
      <c r="H322" s="449"/>
      <c r="I322" s="106">
        <v>0</v>
      </c>
      <c r="J322" s="106">
        <v>0</v>
      </c>
      <c r="K322" s="106">
        <v>0</v>
      </c>
      <c r="L322" s="106">
        <v>0</v>
      </c>
      <c r="M322" s="106">
        <v>0</v>
      </c>
      <c r="O322" s="51"/>
      <c r="P322" s="51"/>
      <c r="Q322" s="51"/>
      <c r="R322" s="51"/>
      <c r="S322" s="51"/>
      <c r="T322" s="51"/>
      <c r="U322" s="51"/>
      <c r="V322" s="51"/>
      <c r="W322" s="51"/>
      <c r="X322" s="51"/>
      <c r="Y322" s="51"/>
      <c r="Z322" s="51"/>
      <c r="AA322" s="51"/>
    </row>
    <row r="323" spans="1:27" ht="11.65" customHeight="1">
      <c r="A323" s="443">
        <v>203</v>
      </c>
      <c r="C323" s="468"/>
      <c r="H323" s="449"/>
      <c r="I323" s="7"/>
      <c r="J323" s="7"/>
      <c r="K323" s="7"/>
      <c r="L323" s="7"/>
      <c r="M323" s="7"/>
      <c r="O323" s="51"/>
      <c r="P323" s="51"/>
      <c r="Q323" s="51"/>
      <c r="R323" s="51"/>
      <c r="S323" s="51"/>
      <c r="T323" s="51"/>
      <c r="U323" s="51"/>
      <c r="V323" s="51"/>
      <c r="W323" s="51"/>
      <c r="X323" s="51"/>
      <c r="Y323" s="51"/>
      <c r="Z323" s="51"/>
      <c r="AA323" s="51"/>
    </row>
    <row r="324" spans="1:27" ht="11.65" customHeight="1">
      <c r="A324" s="443">
        <v>204</v>
      </c>
      <c r="C324" s="468">
        <v>4118</v>
      </c>
      <c r="D324" s="400" t="s">
        <v>152</v>
      </c>
      <c r="H324" s="449"/>
      <c r="I324" s="7"/>
      <c r="J324" s="7"/>
      <c r="K324" s="7"/>
      <c r="L324" s="7"/>
      <c r="M324" s="7"/>
      <c r="O324" s="51"/>
      <c r="P324" s="51"/>
      <c r="Q324" s="51"/>
      <c r="R324" s="51"/>
      <c r="S324" s="51"/>
      <c r="T324" s="51"/>
      <c r="U324" s="51"/>
      <c r="V324" s="51"/>
      <c r="W324" s="51"/>
      <c r="X324" s="51"/>
      <c r="Y324" s="51"/>
      <c r="Z324" s="51"/>
      <c r="AA324" s="51"/>
    </row>
    <row r="325" spans="1:27" ht="11.65" customHeight="1">
      <c r="A325" s="443">
        <v>205</v>
      </c>
      <c r="C325" s="468"/>
      <c r="F325" s="468" t="s">
        <v>270</v>
      </c>
      <c r="G325" s="400" t="s">
        <v>569</v>
      </c>
      <c r="H325" s="449"/>
      <c r="I325" s="7">
        <v>0</v>
      </c>
      <c r="J325" s="7">
        <v>0</v>
      </c>
      <c r="K325" s="103">
        <v>0</v>
      </c>
      <c r="L325" s="7">
        <v>0</v>
      </c>
      <c r="M325" s="7">
        <v>0</v>
      </c>
      <c r="O325" s="51"/>
      <c r="P325" s="51"/>
      <c r="Q325" s="51"/>
      <c r="R325" s="51"/>
      <c r="S325" s="51"/>
      <c r="T325" s="51"/>
      <c r="U325" s="51"/>
      <c r="V325" s="51"/>
      <c r="W325" s="51"/>
      <c r="X325" s="51"/>
      <c r="Y325" s="51"/>
      <c r="Z325" s="51"/>
      <c r="AA325" s="51"/>
    </row>
    <row r="326" spans="1:27" ht="11.65" customHeight="1">
      <c r="A326" s="443">
        <v>206</v>
      </c>
      <c r="C326" s="468"/>
      <c r="F326" s="468" t="s">
        <v>270</v>
      </c>
      <c r="G326" s="400" t="s">
        <v>637</v>
      </c>
      <c r="H326" s="449"/>
      <c r="I326" s="7">
        <v>0</v>
      </c>
      <c r="J326" s="7">
        <v>0</v>
      </c>
      <c r="K326" s="103">
        <v>0</v>
      </c>
      <c r="L326" s="7">
        <v>0</v>
      </c>
      <c r="M326" s="7">
        <v>0</v>
      </c>
      <c r="O326" s="51"/>
      <c r="P326" s="51"/>
      <c r="Q326" s="51"/>
      <c r="R326" s="51"/>
      <c r="S326" s="51"/>
      <c r="T326" s="51"/>
      <c r="U326" s="51"/>
      <c r="V326" s="51"/>
      <c r="W326" s="51"/>
      <c r="X326" s="51"/>
      <c r="Y326" s="51"/>
      <c r="Z326" s="51"/>
      <c r="AA326" s="51"/>
    </row>
    <row r="327" spans="1:27" ht="11.65" customHeight="1">
      <c r="A327" s="443">
        <v>207</v>
      </c>
      <c r="C327" s="468"/>
      <c r="F327" s="468" t="s">
        <v>270</v>
      </c>
      <c r="G327" s="400" t="s">
        <v>398</v>
      </c>
      <c r="H327" s="449"/>
      <c r="I327" s="7">
        <v>0</v>
      </c>
      <c r="J327" s="7">
        <v>0</v>
      </c>
      <c r="K327" s="103">
        <v>0</v>
      </c>
      <c r="L327" s="7">
        <v>0</v>
      </c>
      <c r="M327" s="7">
        <v>0</v>
      </c>
      <c r="O327" s="51"/>
      <c r="P327" s="51"/>
      <c r="Q327" s="51"/>
      <c r="R327" s="51"/>
      <c r="S327" s="51"/>
      <c r="T327" s="51"/>
      <c r="U327" s="51"/>
      <c r="V327" s="51"/>
      <c r="W327" s="51"/>
      <c r="X327" s="51"/>
      <c r="Y327" s="51"/>
      <c r="Z327" s="51"/>
      <c r="AA327" s="51"/>
    </row>
    <row r="328" spans="1:27" ht="11.65" customHeight="1">
      <c r="A328" s="443">
        <v>208</v>
      </c>
      <c r="C328" s="468"/>
      <c r="F328" s="468" t="s">
        <v>270</v>
      </c>
      <c r="G328" s="400" t="s">
        <v>630</v>
      </c>
      <c r="H328" s="449"/>
      <c r="I328" s="7">
        <v>-173.36</v>
      </c>
      <c r="J328" s="7">
        <v>-160.46789702070373</v>
      </c>
      <c r="K328" s="103">
        <v>-12.892102979296286</v>
      </c>
      <c r="L328" s="7">
        <v>0</v>
      </c>
      <c r="M328" s="7">
        <v>-12.892102979296286</v>
      </c>
      <c r="O328" s="51"/>
      <c r="P328" s="51"/>
      <c r="Q328" s="51"/>
      <c r="R328" s="51"/>
      <c r="S328" s="51"/>
      <c r="T328" s="51"/>
      <c r="U328" s="51"/>
      <c r="V328" s="51"/>
      <c r="W328" s="51"/>
      <c r="X328" s="51"/>
      <c r="Y328" s="51"/>
      <c r="Z328" s="51"/>
      <c r="AA328" s="51"/>
    </row>
    <row r="329" spans="1:27" ht="11.65" customHeight="1">
      <c r="A329" s="443">
        <v>209</v>
      </c>
      <c r="C329" s="468"/>
      <c r="H329" s="449" t="s">
        <v>130</v>
      </c>
      <c r="I329" s="106">
        <v>-173.36</v>
      </c>
      <c r="J329" s="106">
        <v>-160.46789702070373</v>
      </c>
      <c r="K329" s="106">
        <v>-12.892102979296286</v>
      </c>
      <c r="L329" s="106">
        <v>0</v>
      </c>
      <c r="M329" s="106">
        <v>-12.892102979296286</v>
      </c>
      <c r="O329" s="51"/>
      <c r="P329" s="51"/>
      <c r="Q329" s="51"/>
      <c r="R329" s="51"/>
      <c r="S329" s="51"/>
      <c r="T329" s="51"/>
      <c r="U329" s="51"/>
      <c r="V329" s="51"/>
      <c r="W329" s="51"/>
      <c r="X329" s="51"/>
      <c r="Y329" s="51"/>
      <c r="Z329" s="51"/>
      <c r="AA329" s="51"/>
    </row>
    <row r="330" spans="1:27" ht="11.65" customHeight="1">
      <c r="A330" s="443">
        <v>210</v>
      </c>
      <c r="C330" s="468"/>
      <c r="H330" s="449"/>
      <c r="I330" s="7"/>
      <c r="J330" s="7"/>
      <c r="K330" s="7"/>
      <c r="L330" s="7"/>
      <c r="M330" s="7"/>
      <c r="O330" s="51"/>
      <c r="P330" s="51"/>
      <c r="Q330" s="51"/>
      <c r="R330" s="51"/>
      <c r="S330" s="51"/>
      <c r="T330" s="51"/>
      <c r="U330" s="51"/>
      <c r="V330" s="51"/>
      <c r="W330" s="51"/>
      <c r="X330" s="51"/>
      <c r="Y330" s="51"/>
      <c r="Z330" s="51"/>
      <c r="AA330" s="51"/>
    </row>
    <row r="331" spans="1:27" ht="11.65" customHeight="1">
      <c r="A331" s="443">
        <v>211</v>
      </c>
      <c r="C331" s="468">
        <v>41181</v>
      </c>
      <c r="D331" s="447" t="s">
        <v>153</v>
      </c>
      <c r="H331" s="449"/>
      <c r="I331" s="7"/>
      <c r="J331" s="7"/>
      <c r="K331" s="7"/>
      <c r="L331" s="7"/>
      <c r="M331" s="7"/>
      <c r="O331" s="51"/>
      <c r="P331" s="51"/>
      <c r="Q331" s="51"/>
      <c r="R331" s="51"/>
      <c r="S331" s="51"/>
      <c r="T331" s="51"/>
      <c r="U331" s="51"/>
      <c r="V331" s="51"/>
      <c r="W331" s="51"/>
      <c r="X331" s="51"/>
      <c r="Y331" s="51"/>
      <c r="Z331" s="51"/>
      <c r="AA331" s="51"/>
    </row>
    <row r="332" spans="1:27" ht="11.65" customHeight="1">
      <c r="A332" s="443">
        <v>212</v>
      </c>
      <c r="C332" s="468"/>
      <c r="F332" s="468" t="s">
        <v>270</v>
      </c>
      <c r="G332" s="400" t="s">
        <v>630</v>
      </c>
      <c r="H332" s="449"/>
      <c r="I332" s="7">
        <v>0</v>
      </c>
      <c r="J332" s="7">
        <v>0</v>
      </c>
      <c r="K332" s="103">
        <v>0</v>
      </c>
      <c r="L332" s="7">
        <v>0</v>
      </c>
      <c r="M332" s="7">
        <v>0</v>
      </c>
      <c r="O332" s="51"/>
      <c r="P332" s="51"/>
      <c r="Q332" s="51"/>
      <c r="R332" s="51"/>
      <c r="S332" s="51"/>
      <c r="T332" s="51"/>
      <c r="U332" s="51"/>
      <c r="V332" s="51"/>
      <c r="W332" s="51"/>
      <c r="X332" s="51"/>
      <c r="Y332" s="51"/>
      <c r="Z332" s="51"/>
      <c r="AA332" s="51"/>
    </row>
    <row r="333" spans="1:27" ht="11.65" customHeight="1">
      <c r="A333" s="443">
        <v>213</v>
      </c>
      <c r="C333" s="468"/>
      <c r="H333" s="449"/>
      <c r="I333" s="106">
        <v>0</v>
      </c>
      <c r="J333" s="106">
        <v>0</v>
      </c>
      <c r="K333" s="106">
        <v>0</v>
      </c>
      <c r="L333" s="106">
        <v>0</v>
      </c>
      <c r="M333" s="106">
        <v>0</v>
      </c>
      <c r="O333" s="51"/>
      <c r="P333" s="51"/>
      <c r="Q333" s="51"/>
      <c r="R333" s="51"/>
      <c r="S333" s="51"/>
      <c r="T333" s="51"/>
      <c r="U333" s="51"/>
      <c r="V333" s="51"/>
      <c r="W333" s="51"/>
      <c r="X333" s="51"/>
      <c r="Y333" s="51"/>
      <c r="Z333" s="51"/>
      <c r="AA333" s="51"/>
    </row>
    <row r="334" spans="1:27" ht="11.65" customHeight="1">
      <c r="A334" s="443">
        <v>214</v>
      </c>
      <c r="C334" s="468"/>
      <c r="H334" s="449"/>
      <c r="I334" s="7"/>
      <c r="J334" s="7"/>
      <c r="K334" s="7"/>
      <c r="L334" s="7"/>
      <c r="M334" s="7"/>
      <c r="O334" s="51"/>
      <c r="P334" s="51"/>
      <c r="Q334" s="51"/>
      <c r="R334" s="51"/>
      <c r="S334" s="51"/>
      <c r="T334" s="51"/>
      <c r="U334" s="51"/>
      <c r="V334" s="51"/>
      <c r="W334" s="51"/>
      <c r="X334" s="51"/>
      <c r="Y334" s="51"/>
      <c r="Z334" s="51"/>
      <c r="AA334" s="51"/>
    </row>
    <row r="335" spans="1:27" ht="11.65" customHeight="1">
      <c r="A335" s="443">
        <v>215</v>
      </c>
      <c r="C335" s="468">
        <v>4194</v>
      </c>
      <c r="D335" s="400" t="s">
        <v>154</v>
      </c>
      <c r="H335" s="449"/>
      <c r="I335" s="7"/>
      <c r="J335" s="7"/>
      <c r="K335" s="7"/>
      <c r="L335" s="7"/>
      <c r="M335" s="7"/>
      <c r="O335" s="51"/>
      <c r="P335" s="51"/>
      <c r="Q335" s="51"/>
      <c r="R335" s="51"/>
      <c r="S335" s="51"/>
      <c r="T335" s="51"/>
      <c r="U335" s="51"/>
      <c r="V335" s="51"/>
      <c r="W335" s="51"/>
      <c r="X335" s="51"/>
      <c r="Y335" s="51"/>
      <c r="Z335" s="51"/>
      <c r="AA335" s="51"/>
    </row>
    <row r="336" spans="1:27" ht="11.65" customHeight="1">
      <c r="A336" s="443">
        <v>216</v>
      </c>
      <c r="C336" s="468"/>
      <c r="F336" s="468" t="s">
        <v>270</v>
      </c>
      <c r="G336" s="400" t="s">
        <v>649</v>
      </c>
      <c r="H336" s="449"/>
      <c r="I336" s="7">
        <v>0</v>
      </c>
      <c r="J336" s="7">
        <v>0</v>
      </c>
      <c r="K336" s="103">
        <v>0</v>
      </c>
      <c r="L336" s="7">
        <v>0</v>
      </c>
      <c r="M336" s="7">
        <v>0</v>
      </c>
      <c r="O336" s="51"/>
      <c r="P336" s="51"/>
      <c r="Q336" s="51"/>
      <c r="R336" s="51"/>
      <c r="S336" s="51"/>
      <c r="T336" s="51"/>
      <c r="U336" s="51"/>
      <c r="V336" s="51"/>
      <c r="W336" s="51"/>
      <c r="X336" s="51"/>
      <c r="Y336" s="51"/>
      <c r="Z336" s="51"/>
      <c r="AA336" s="51"/>
    </row>
    <row r="337" spans="1:27" ht="11.65" customHeight="1">
      <c r="A337" s="443">
        <v>217</v>
      </c>
      <c r="C337" s="468"/>
      <c r="H337" s="449"/>
      <c r="I337" s="106">
        <v>0</v>
      </c>
      <c r="J337" s="106">
        <v>0</v>
      </c>
      <c r="K337" s="106">
        <v>0</v>
      </c>
      <c r="L337" s="106">
        <v>0</v>
      </c>
      <c r="M337" s="106">
        <v>0</v>
      </c>
      <c r="O337" s="51"/>
      <c r="P337" s="51"/>
      <c r="Q337" s="51"/>
      <c r="R337" s="51"/>
      <c r="S337" s="51"/>
      <c r="T337" s="51"/>
      <c r="U337" s="51"/>
      <c r="V337" s="51"/>
      <c r="W337" s="51"/>
      <c r="X337" s="51"/>
      <c r="Y337" s="51"/>
      <c r="Z337" s="51"/>
      <c r="AA337" s="51"/>
    </row>
    <row r="338" spans="1:27" ht="11.65" customHeight="1">
      <c r="A338" s="443">
        <v>218</v>
      </c>
      <c r="C338" s="468"/>
      <c r="H338" s="449"/>
      <c r="I338" s="7"/>
      <c r="J338" s="7"/>
      <c r="K338" s="7"/>
      <c r="L338" s="7"/>
      <c r="M338" s="7"/>
      <c r="O338" s="51"/>
      <c r="P338" s="51"/>
      <c r="Q338" s="51"/>
      <c r="R338" s="51"/>
      <c r="S338" s="51"/>
      <c r="T338" s="51"/>
      <c r="U338" s="51"/>
      <c r="V338" s="51"/>
      <c r="W338" s="51"/>
      <c r="X338" s="51"/>
      <c r="Y338" s="51"/>
      <c r="Z338" s="51"/>
      <c r="AA338" s="51"/>
    </row>
    <row r="339" spans="1:27" ht="11.65" customHeight="1">
      <c r="A339" s="443">
        <v>219</v>
      </c>
      <c r="C339" s="468">
        <v>421</v>
      </c>
      <c r="D339" s="400" t="s">
        <v>155</v>
      </c>
      <c r="H339" s="449"/>
      <c r="I339" s="7"/>
      <c r="J339" s="7"/>
      <c r="K339" s="7"/>
      <c r="L339" s="7"/>
      <c r="M339" s="7"/>
      <c r="O339" s="51"/>
      <c r="P339" s="51"/>
      <c r="Q339" s="51"/>
      <c r="R339" s="51"/>
      <c r="S339" s="51"/>
      <c r="T339" s="51"/>
      <c r="U339" s="51"/>
      <c r="V339" s="51"/>
      <c r="W339" s="51"/>
      <c r="X339" s="51"/>
      <c r="Y339" s="51"/>
      <c r="Z339" s="51"/>
      <c r="AA339" s="51"/>
    </row>
    <row r="340" spans="1:27" ht="11.65" customHeight="1">
      <c r="A340" s="443">
        <v>220</v>
      </c>
      <c r="C340" s="468"/>
      <c r="F340" s="468" t="s">
        <v>633</v>
      </c>
      <c r="G340" s="400" t="s">
        <v>569</v>
      </c>
      <c r="H340" s="449"/>
      <c r="I340" s="7">
        <v>734942.82000000007</v>
      </c>
      <c r="J340" s="7">
        <v>736016.04</v>
      </c>
      <c r="K340" s="103">
        <v>-1073.22</v>
      </c>
      <c r="L340" s="7">
        <v>-61.680000000000064</v>
      </c>
      <c r="M340" s="7">
        <v>-1134.9000000000001</v>
      </c>
      <c r="O340" s="51"/>
      <c r="P340" s="51"/>
      <c r="Q340" s="51"/>
      <c r="R340" s="51"/>
      <c r="S340" s="51"/>
      <c r="T340" s="51"/>
      <c r="U340" s="51"/>
      <c r="V340" s="51"/>
      <c r="W340" s="51"/>
      <c r="X340" s="51"/>
      <c r="Y340" s="51"/>
      <c r="Z340" s="51"/>
      <c r="AA340" s="51"/>
    </row>
    <row r="341" spans="1:27" ht="11.65" customHeight="1">
      <c r="A341" s="443">
        <v>221</v>
      </c>
      <c r="C341" s="468"/>
      <c r="F341" s="468" t="s">
        <v>640</v>
      </c>
      <c r="G341" s="400" t="s">
        <v>635</v>
      </c>
      <c r="H341" s="449"/>
      <c r="I341" s="7">
        <v>0</v>
      </c>
      <c r="J341" s="7">
        <v>0</v>
      </c>
      <c r="K341" s="103">
        <v>0</v>
      </c>
      <c r="L341" s="7">
        <v>0</v>
      </c>
      <c r="M341" s="7">
        <v>0</v>
      </c>
      <c r="O341" s="51"/>
      <c r="P341" s="51"/>
      <c r="Q341" s="51"/>
      <c r="R341" s="51"/>
      <c r="S341" s="51"/>
      <c r="T341" s="51"/>
      <c r="U341" s="51"/>
      <c r="V341" s="51"/>
      <c r="W341" s="51"/>
      <c r="X341" s="51"/>
      <c r="Y341" s="51"/>
      <c r="Z341" s="51"/>
      <c r="AA341" s="51"/>
    </row>
    <row r="342" spans="1:27" ht="11.65" customHeight="1">
      <c r="A342" s="443">
        <v>222</v>
      </c>
      <c r="C342" s="468"/>
      <c r="F342" s="468" t="s">
        <v>640</v>
      </c>
      <c r="G342" s="400" t="s">
        <v>398</v>
      </c>
      <c r="H342" s="449"/>
      <c r="I342" s="7">
        <v>0</v>
      </c>
      <c r="J342" s="7">
        <v>0</v>
      </c>
      <c r="K342" s="103">
        <v>0</v>
      </c>
      <c r="L342" s="7">
        <v>0</v>
      </c>
      <c r="M342" s="7">
        <v>0</v>
      </c>
      <c r="O342" s="51"/>
      <c r="P342" s="51"/>
      <c r="Q342" s="51"/>
      <c r="R342" s="51"/>
      <c r="S342" s="51"/>
      <c r="T342" s="51"/>
      <c r="U342" s="51"/>
      <c r="V342" s="51"/>
      <c r="W342" s="51"/>
      <c r="X342" s="51"/>
      <c r="Y342" s="51"/>
      <c r="Z342" s="51"/>
      <c r="AA342" s="51"/>
    </row>
    <row r="343" spans="1:27" ht="11.65" customHeight="1">
      <c r="A343" s="443">
        <v>223</v>
      </c>
      <c r="C343" s="468"/>
      <c r="F343" s="468" t="s">
        <v>638</v>
      </c>
      <c r="G343" s="400" t="s">
        <v>647</v>
      </c>
      <c r="H343" s="449"/>
      <c r="I343" s="7">
        <v>0</v>
      </c>
      <c r="J343" s="7">
        <v>0</v>
      </c>
      <c r="K343" s="103">
        <v>0</v>
      </c>
      <c r="L343" s="7">
        <v>0</v>
      </c>
      <c r="M343" s="7">
        <v>0</v>
      </c>
      <c r="O343" s="51"/>
      <c r="P343" s="51"/>
      <c r="Q343" s="51"/>
      <c r="R343" s="51"/>
      <c r="S343" s="51"/>
      <c r="T343" s="51"/>
      <c r="U343" s="51"/>
      <c r="V343" s="51"/>
      <c r="W343" s="51"/>
      <c r="X343" s="51"/>
      <c r="Y343" s="51"/>
      <c r="Z343" s="51"/>
      <c r="AA343" s="51"/>
    </row>
    <row r="344" spans="1:27" ht="11.65" customHeight="1">
      <c r="A344" s="443">
        <v>224</v>
      </c>
      <c r="C344" s="468"/>
      <c r="F344" s="468" t="s">
        <v>650</v>
      </c>
      <c r="G344" s="400" t="s">
        <v>632</v>
      </c>
      <c r="H344" s="449"/>
      <c r="I344" s="7">
        <v>-3951389.62</v>
      </c>
      <c r="J344" s="7">
        <v>-3686576.888202419</v>
      </c>
      <c r="K344" s="103">
        <v>-264812.7317975809</v>
      </c>
      <c r="L344" s="7">
        <v>265210.97931887087</v>
      </c>
      <c r="M344" s="7">
        <v>398.24752128997352</v>
      </c>
      <c r="O344" s="51"/>
      <c r="P344" s="51"/>
      <c r="Q344" s="51"/>
      <c r="R344" s="51"/>
      <c r="S344" s="51"/>
      <c r="T344" s="51"/>
      <c r="U344" s="51"/>
      <c r="V344" s="51"/>
      <c r="W344" s="51"/>
      <c r="X344" s="51"/>
      <c r="Y344" s="51"/>
      <c r="Z344" s="51"/>
      <c r="AA344" s="51"/>
    </row>
    <row r="345" spans="1:27" ht="11.65" customHeight="1">
      <c r="A345" s="443">
        <v>225</v>
      </c>
      <c r="C345" s="468"/>
      <c r="F345" s="468" t="s">
        <v>270</v>
      </c>
      <c r="G345" s="400" t="s">
        <v>634</v>
      </c>
      <c r="H345" s="449"/>
      <c r="I345" s="7">
        <v>26718.240000000002</v>
      </c>
      <c r="J345" s="7">
        <v>20953.193854017896</v>
      </c>
      <c r="K345" s="103">
        <v>5765.0461459821045</v>
      </c>
      <c r="L345" s="7">
        <v>0</v>
      </c>
      <c r="M345" s="7">
        <v>5765.0461459821045</v>
      </c>
      <c r="O345" s="51"/>
      <c r="P345" s="51"/>
      <c r="Q345" s="51"/>
      <c r="R345" s="51"/>
      <c r="S345" s="51"/>
      <c r="T345" s="51"/>
      <c r="U345" s="51"/>
      <c r="V345" s="51"/>
      <c r="W345" s="51"/>
      <c r="X345" s="51"/>
      <c r="Y345" s="51"/>
      <c r="Z345" s="51"/>
      <c r="AA345" s="51"/>
    </row>
    <row r="346" spans="1:27" ht="11.65" customHeight="1">
      <c r="A346" s="443">
        <v>226</v>
      </c>
      <c r="C346" s="468"/>
      <c r="F346" s="468" t="s">
        <v>270</v>
      </c>
      <c r="G346" s="400" t="s">
        <v>636</v>
      </c>
      <c r="H346" s="449"/>
      <c r="I346" s="7">
        <v>-137165.31</v>
      </c>
      <c r="J346" s="7">
        <v>-137165.31</v>
      </c>
      <c r="K346" s="103">
        <v>0</v>
      </c>
      <c r="L346" s="7">
        <v>0</v>
      </c>
      <c r="M346" s="7">
        <v>0</v>
      </c>
      <c r="O346" s="51"/>
      <c r="P346" s="51"/>
      <c r="Q346" s="51"/>
      <c r="R346" s="51"/>
      <c r="S346" s="51"/>
      <c r="T346" s="51"/>
      <c r="U346" s="51"/>
      <c r="V346" s="51"/>
      <c r="W346" s="51"/>
      <c r="X346" s="51"/>
      <c r="Y346" s="51"/>
      <c r="Z346" s="51"/>
      <c r="AA346" s="51"/>
    </row>
    <row r="347" spans="1:27" ht="11.65" customHeight="1">
      <c r="A347" s="443">
        <v>227</v>
      </c>
      <c r="C347" s="468"/>
      <c r="F347" s="468" t="s">
        <v>270</v>
      </c>
      <c r="G347" s="400" t="s">
        <v>249</v>
      </c>
      <c r="H347" s="449"/>
      <c r="I347" s="7">
        <v>0</v>
      </c>
      <c r="J347" s="7">
        <v>0</v>
      </c>
      <c r="K347" s="103">
        <v>0</v>
      </c>
      <c r="L347" s="7">
        <v>0</v>
      </c>
      <c r="M347" s="7">
        <v>0</v>
      </c>
      <c r="O347" s="51"/>
      <c r="P347" s="51"/>
      <c r="Q347" s="51"/>
      <c r="R347" s="51"/>
      <c r="S347" s="51"/>
      <c r="T347" s="51"/>
      <c r="U347" s="51"/>
      <c r="V347" s="51"/>
      <c r="W347" s="51"/>
      <c r="X347" s="51"/>
      <c r="Y347" s="51"/>
      <c r="Z347" s="51"/>
      <c r="AA347" s="51"/>
    </row>
    <row r="348" spans="1:27" ht="11.65" customHeight="1">
      <c r="A348" s="443">
        <v>228</v>
      </c>
      <c r="C348" s="468"/>
      <c r="H348" s="449" t="s">
        <v>130</v>
      </c>
      <c r="I348" s="106">
        <v>-3326893.8699999996</v>
      </c>
      <c r="J348" s="106">
        <v>-3066772.9643484009</v>
      </c>
      <c r="K348" s="106">
        <v>-260120.90565159876</v>
      </c>
      <c r="L348" s="106">
        <v>265149.29931887088</v>
      </c>
      <c r="M348" s="106">
        <v>5028.3936672720774</v>
      </c>
      <c r="O348" s="51"/>
      <c r="P348" s="51"/>
      <c r="Q348" s="51"/>
      <c r="R348" s="51"/>
      <c r="S348" s="51"/>
      <c r="T348" s="51"/>
      <c r="U348" s="51"/>
      <c r="V348" s="51"/>
      <c r="W348" s="51"/>
      <c r="X348" s="51"/>
      <c r="Y348" s="51"/>
      <c r="Z348" s="51"/>
      <c r="AA348" s="51"/>
    </row>
    <row r="349" spans="1:27" ht="11.65" customHeight="1">
      <c r="A349" s="443">
        <v>229</v>
      </c>
      <c r="C349" s="468"/>
      <c r="H349" s="449"/>
      <c r="I349" s="7"/>
      <c r="J349" s="7"/>
      <c r="K349" s="7"/>
      <c r="L349" s="7"/>
      <c r="M349" s="7"/>
      <c r="O349" s="51"/>
      <c r="P349" s="51"/>
      <c r="Q349" s="51"/>
      <c r="R349" s="51"/>
      <c r="S349" s="51"/>
      <c r="T349" s="51"/>
      <c r="U349" s="51"/>
      <c r="V349" s="51"/>
      <c r="W349" s="51"/>
      <c r="X349" s="51"/>
      <c r="Y349" s="51"/>
      <c r="Z349" s="51"/>
      <c r="AA349" s="51"/>
    </row>
    <row r="350" spans="1:27" ht="11.65" customHeight="1" thickBot="1">
      <c r="A350" s="443">
        <v>230</v>
      </c>
      <c r="C350" s="461" t="s">
        <v>156</v>
      </c>
      <c r="H350" s="460"/>
      <c r="I350" s="108">
        <v>-3327067.23</v>
      </c>
      <c r="J350" s="108">
        <v>-3066933.4322454217</v>
      </c>
      <c r="K350" s="108">
        <v>-260133.79775457806</v>
      </c>
      <c r="L350" s="108">
        <v>265149.29931887088</v>
      </c>
      <c r="M350" s="108">
        <v>5015.501564292781</v>
      </c>
      <c r="N350" s="7" t="s">
        <v>65</v>
      </c>
      <c r="O350" s="105"/>
      <c r="P350" s="105"/>
      <c r="Q350" s="105"/>
      <c r="R350" s="105"/>
      <c r="S350" s="105"/>
      <c r="T350" s="105"/>
      <c r="U350" s="51"/>
      <c r="V350" s="105"/>
      <c r="W350" s="105"/>
      <c r="X350" s="105"/>
      <c r="Y350" s="105"/>
      <c r="Z350" s="105"/>
      <c r="AA350" s="105"/>
    </row>
    <row r="351" spans="1:27" ht="11.65" customHeight="1" thickTop="1">
      <c r="A351" s="443">
        <v>231</v>
      </c>
      <c r="C351" s="468" t="s">
        <v>157</v>
      </c>
      <c r="H351" s="449"/>
      <c r="I351" s="7"/>
      <c r="J351" s="7"/>
      <c r="K351" s="7"/>
      <c r="L351" s="7"/>
      <c r="M351" s="7"/>
      <c r="O351" s="51"/>
      <c r="P351" s="51"/>
      <c r="Q351" s="51"/>
      <c r="R351" s="51"/>
      <c r="S351" s="51"/>
      <c r="T351" s="51"/>
      <c r="U351" s="51"/>
      <c r="V351" s="51"/>
      <c r="W351" s="51"/>
      <c r="X351" s="51"/>
      <c r="Y351" s="51"/>
      <c r="Z351" s="51"/>
      <c r="AA351" s="51"/>
    </row>
    <row r="352" spans="1:27" ht="11.65" customHeight="1">
      <c r="A352" s="443">
        <v>232</v>
      </c>
      <c r="C352" s="468">
        <v>4311</v>
      </c>
      <c r="D352" s="400" t="s">
        <v>158</v>
      </c>
      <c r="H352" s="449"/>
      <c r="I352" s="7"/>
      <c r="J352" s="7"/>
      <c r="K352" s="7"/>
      <c r="L352" s="7"/>
      <c r="M352" s="7"/>
      <c r="O352" s="51"/>
      <c r="P352" s="51"/>
      <c r="Q352" s="51"/>
      <c r="R352" s="51"/>
      <c r="S352" s="51"/>
      <c r="T352" s="51"/>
      <c r="U352" s="51"/>
      <c r="V352" s="51"/>
      <c r="W352" s="51"/>
      <c r="X352" s="51"/>
      <c r="Y352" s="51"/>
      <c r="Z352" s="51"/>
      <c r="AA352" s="51"/>
    </row>
    <row r="353" spans="1:27" ht="11.65" customHeight="1">
      <c r="A353" s="443">
        <v>233</v>
      </c>
      <c r="C353" s="468"/>
      <c r="F353" s="468" t="s">
        <v>638</v>
      </c>
      <c r="G353" s="400" t="s">
        <v>569</v>
      </c>
      <c r="H353" s="449"/>
      <c r="I353" s="7">
        <v>0</v>
      </c>
      <c r="J353" s="7">
        <v>0</v>
      </c>
      <c r="K353" s="103">
        <v>0</v>
      </c>
      <c r="L353" s="7">
        <v>60419.600000000006</v>
      </c>
      <c r="M353" s="7">
        <v>60419.600000000006</v>
      </c>
      <c r="O353" s="51"/>
      <c r="P353" s="51"/>
      <c r="Q353" s="51"/>
      <c r="R353" s="51"/>
      <c r="S353" s="51"/>
      <c r="T353" s="51"/>
      <c r="U353" s="51"/>
      <c r="V353" s="51"/>
      <c r="W353" s="51"/>
      <c r="X353" s="51"/>
      <c r="Y353" s="51"/>
      <c r="Z353" s="51"/>
      <c r="AA353" s="51"/>
    </row>
    <row r="354" spans="1:27" ht="11.65" customHeight="1">
      <c r="A354" s="443">
        <v>234</v>
      </c>
      <c r="C354" s="468"/>
      <c r="H354" s="449"/>
      <c r="I354" s="106">
        <v>0</v>
      </c>
      <c r="J354" s="106">
        <v>0</v>
      </c>
      <c r="K354" s="106">
        <v>0</v>
      </c>
      <c r="L354" s="106">
        <v>60419.600000000006</v>
      </c>
      <c r="M354" s="106">
        <v>60419.600000000006</v>
      </c>
      <c r="O354" s="51"/>
      <c r="P354" s="51"/>
      <c r="Q354" s="51"/>
      <c r="R354" s="51"/>
      <c r="S354" s="51"/>
      <c r="T354" s="51"/>
      <c r="U354" s="51"/>
      <c r="V354" s="51"/>
      <c r="W354" s="51"/>
      <c r="X354" s="51"/>
      <c r="Y354" s="51"/>
      <c r="Z354" s="51"/>
      <c r="AA354" s="51"/>
    </row>
    <row r="355" spans="1:27" ht="11.65" customHeight="1">
      <c r="A355" s="443">
        <v>235</v>
      </c>
      <c r="C355" s="461" t="s">
        <v>159</v>
      </c>
      <c r="H355" s="460"/>
      <c r="I355" s="119">
        <v>0</v>
      </c>
      <c r="J355" s="119">
        <v>0</v>
      </c>
      <c r="K355" s="119">
        <v>0</v>
      </c>
      <c r="L355" s="119">
        <v>60419.600000000006</v>
      </c>
      <c r="M355" s="119">
        <v>60419.600000000006</v>
      </c>
      <c r="O355" s="105"/>
      <c r="P355" s="105"/>
      <c r="Q355" s="105"/>
      <c r="R355" s="105"/>
      <c r="S355" s="105"/>
      <c r="T355" s="105"/>
      <c r="U355" s="51"/>
      <c r="V355" s="105"/>
      <c r="W355" s="105"/>
      <c r="X355" s="105"/>
      <c r="Y355" s="105"/>
      <c r="Z355" s="105"/>
      <c r="AA355" s="105"/>
    </row>
    <row r="356" spans="1:27" ht="11.65" customHeight="1">
      <c r="A356" s="443">
        <v>236</v>
      </c>
      <c r="C356" s="468"/>
      <c r="H356" s="449"/>
      <c r="I356" s="7"/>
      <c r="J356" s="7"/>
      <c r="K356" s="7"/>
      <c r="L356" s="7"/>
      <c r="M356" s="7"/>
      <c r="O356" s="51"/>
      <c r="P356" s="51"/>
      <c r="Q356" s="51"/>
      <c r="R356" s="51"/>
      <c r="S356" s="51"/>
      <c r="T356" s="51"/>
      <c r="U356" s="51"/>
      <c r="V356" s="51"/>
      <c r="W356" s="51"/>
      <c r="X356" s="51"/>
      <c r="Y356" s="51"/>
      <c r="Z356" s="51"/>
      <c r="AA356" s="51"/>
    </row>
    <row r="357" spans="1:27" ht="11.65" customHeight="1" thickBot="1">
      <c r="A357" s="443">
        <v>237</v>
      </c>
      <c r="C357" s="461" t="s">
        <v>160</v>
      </c>
      <c r="H357" s="460"/>
      <c r="I357" s="108">
        <v>-3327067.23</v>
      </c>
      <c r="J357" s="108">
        <v>-3066933.4322454217</v>
      </c>
      <c r="K357" s="108">
        <v>-260133.79775457806</v>
      </c>
      <c r="L357" s="108">
        <v>325568.89931887086</v>
      </c>
      <c r="M357" s="108">
        <v>65435.101564292789</v>
      </c>
      <c r="N357" s="7" t="s">
        <v>65</v>
      </c>
      <c r="O357" s="105"/>
      <c r="P357" s="105"/>
      <c r="Q357" s="105"/>
      <c r="R357" s="105"/>
      <c r="S357" s="105"/>
      <c r="T357" s="105"/>
      <c r="U357" s="51"/>
      <c r="V357" s="105"/>
      <c r="W357" s="105"/>
      <c r="X357" s="105"/>
      <c r="Y357" s="105"/>
      <c r="Z357" s="105"/>
      <c r="AA357" s="105"/>
    </row>
    <row r="358" spans="1:27" ht="15" customHeight="1" thickTop="1">
      <c r="A358" s="443">
        <v>238</v>
      </c>
      <c r="C358" s="468"/>
      <c r="H358" s="449"/>
      <c r="I358" s="109"/>
      <c r="J358" s="7"/>
      <c r="K358" s="7"/>
      <c r="L358" s="7"/>
      <c r="M358" s="7"/>
      <c r="O358" s="51"/>
      <c r="P358" s="51"/>
      <c r="Q358" s="51"/>
      <c r="R358" s="51"/>
      <c r="S358" s="51"/>
      <c r="T358" s="51"/>
      <c r="U358" s="51"/>
      <c r="V358" s="51"/>
      <c r="W358" s="51"/>
      <c r="X358" s="51"/>
      <c r="Y358" s="51"/>
      <c r="Z358" s="51"/>
      <c r="AA358" s="51"/>
    </row>
    <row r="359" spans="1:27" ht="11.65" customHeight="1">
      <c r="A359" s="443">
        <v>239</v>
      </c>
      <c r="C359" s="468">
        <v>500</v>
      </c>
      <c r="D359" s="400" t="s">
        <v>161</v>
      </c>
      <c r="H359" s="449"/>
      <c r="I359" s="7"/>
      <c r="J359" s="7"/>
      <c r="K359" s="7"/>
      <c r="L359" s="7"/>
      <c r="M359" s="7"/>
      <c r="O359" s="51"/>
      <c r="P359" s="51"/>
      <c r="Q359" s="51"/>
      <c r="R359" s="51"/>
      <c r="S359" s="51"/>
      <c r="T359" s="51"/>
      <c r="U359" s="51"/>
      <c r="V359" s="51"/>
      <c r="W359" s="51"/>
      <c r="X359" s="51"/>
      <c r="Y359" s="51"/>
      <c r="Z359" s="51"/>
      <c r="AA359" s="51"/>
    </row>
    <row r="360" spans="1:27" ht="11.65" customHeight="1">
      <c r="A360" s="443">
        <v>240</v>
      </c>
      <c r="C360" s="468"/>
      <c r="F360" s="468" t="s">
        <v>270</v>
      </c>
      <c r="G360" s="400" t="s">
        <v>249</v>
      </c>
      <c r="H360" s="449"/>
      <c r="I360" s="7">
        <v>473385.53</v>
      </c>
      <c r="J360" s="7">
        <v>436408.89326814411</v>
      </c>
      <c r="K360" s="103">
        <v>36976.63673185595</v>
      </c>
      <c r="L360" s="7">
        <v>657.88557746162405</v>
      </c>
      <c r="M360" s="7">
        <v>37634.522309317574</v>
      </c>
      <c r="O360" s="51"/>
      <c r="P360" s="51"/>
      <c r="Q360" s="51"/>
      <c r="R360" s="51"/>
      <c r="S360" s="51"/>
      <c r="T360" s="51"/>
      <c r="U360" s="51"/>
      <c r="V360" s="51"/>
      <c r="W360" s="51"/>
      <c r="X360" s="51"/>
      <c r="Y360" s="51"/>
      <c r="Z360" s="51"/>
      <c r="AA360" s="51"/>
    </row>
    <row r="361" spans="1:27" ht="11.65" customHeight="1">
      <c r="A361" s="443">
        <v>241</v>
      </c>
      <c r="C361" s="468"/>
      <c r="F361" s="468" t="s">
        <v>270</v>
      </c>
      <c r="G361" s="400" t="s">
        <v>634</v>
      </c>
      <c r="H361" s="449"/>
      <c r="I361" s="7">
        <v>33946.01</v>
      </c>
      <c r="J361" s="7">
        <v>26621.413989111188</v>
      </c>
      <c r="K361" s="103">
        <v>7324.5960108888148</v>
      </c>
      <c r="L361" s="7">
        <v>-2163.3353486587293</v>
      </c>
      <c r="M361" s="7">
        <v>5161.2606622300855</v>
      </c>
      <c r="O361" s="51"/>
      <c r="P361" s="51"/>
      <c r="Q361" s="51"/>
      <c r="R361" s="51"/>
      <c r="S361" s="51"/>
      <c r="T361" s="51"/>
      <c r="U361" s="51"/>
      <c r="V361" s="51"/>
      <c r="W361" s="51"/>
      <c r="X361" s="51"/>
      <c r="Y361" s="51"/>
      <c r="Z361" s="51"/>
      <c r="AA361" s="51"/>
    </row>
    <row r="362" spans="1:27" ht="11.65" customHeight="1">
      <c r="A362" s="443">
        <v>242</v>
      </c>
      <c r="C362" s="468"/>
      <c r="F362" s="468" t="s">
        <v>270</v>
      </c>
      <c r="G362" s="400" t="s">
        <v>636</v>
      </c>
      <c r="H362" s="449"/>
      <c r="I362" s="7">
        <v>3522311.33</v>
      </c>
      <c r="J362" s="7">
        <v>3522311.33</v>
      </c>
      <c r="K362" s="103">
        <v>0</v>
      </c>
      <c r="L362" s="7">
        <v>0</v>
      </c>
      <c r="M362" s="7">
        <v>0</v>
      </c>
      <c r="O362" s="51"/>
      <c r="P362" s="51"/>
      <c r="Q362" s="51"/>
      <c r="R362" s="51"/>
      <c r="S362" s="51"/>
      <c r="T362" s="51"/>
      <c r="U362" s="51"/>
      <c r="V362" s="51"/>
      <c r="W362" s="51"/>
      <c r="X362" s="51"/>
      <c r="Y362" s="51"/>
      <c r="Z362" s="51"/>
      <c r="AA362" s="51"/>
    </row>
    <row r="363" spans="1:27" ht="11.65" customHeight="1">
      <c r="A363" s="443">
        <v>243</v>
      </c>
      <c r="C363" s="468"/>
      <c r="F363" s="468" t="s">
        <v>270</v>
      </c>
      <c r="G363" s="400" t="s">
        <v>639</v>
      </c>
      <c r="H363" s="449"/>
      <c r="I363" s="7">
        <v>14029901.710000001</v>
      </c>
      <c r="J363" s="7">
        <v>11002642.774465952</v>
      </c>
      <c r="K363" s="103">
        <v>3027258.9355340484</v>
      </c>
      <c r="L363" s="7">
        <v>12093.058762171771</v>
      </c>
      <c r="M363" s="7">
        <v>3039351.9942962201</v>
      </c>
      <c r="O363" s="51"/>
      <c r="P363" s="51"/>
      <c r="Q363" s="51"/>
      <c r="R363" s="51"/>
      <c r="S363" s="51"/>
      <c r="T363" s="51"/>
      <c r="U363" s="51"/>
      <c r="V363" s="51"/>
      <c r="W363" s="51"/>
      <c r="X363" s="51"/>
      <c r="Y363" s="51"/>
      <c r="Z363" s="51"/>
      <c r="AA363" s="51"/>
    </row>
    <row r="364" spans="1:27" ht="11.65" customHeight="1">
      <c r="A364" s="443">
        <v>244</v>
      </c>
      <c r="C364" s="468"/>
      <c r="F364" s="468" t="s">
        <v>270</v>
      </c>
      <c r="G364" s="400" t="s">
        <v>636</v>
      </c>
      <c r="H364" s="449"/>
      <c r="I364" s="7">
        <v>0</v>
      </c>
      <c r="J364" s="7">
        <v>0</v>
      </c>
      <c r="K364" s="103">
        <v>0</v>
      </c>
      <c r="L364" s="7">
        <v>0</v>
      </c>
      <c r="M364" s="7">
        <v>0</v>
      </c>
      <c r="O364" s="51"/>
      <c r="P364" s="51"/>
      <c r="Q364" s="51"/>
      <c r="R364" s="51"/>
      <c r="S364" s="51"/>
      <c r="T364" s="51"/>
      <c r="U364" s="51"/>
      <c r="V364" s="51"/>
      <c r="W364" s="51"/>
      <c r="X364" s="51"/>
      <c r="Y364" s="51"/>
      <c r="Z364" s="51"/>
      <c r="AA364" s="51"/>
    </row>
    <row r="365" spans="1:27" ht="11.65" customHeight="1">
      <c r="A365" s="443">
        <v>245</v>
      </c>
      <c r="C365" s="468"/>
      <c r="H365" s="449" t="s">
        <v>162</v>
      </c>
      <c r="I365" s="106">
        <v>18059544.580000002</v>
      </c>
      <c r="J365" s="106">
        <v>14987984.411723208</v>
      </c>
      <c r="K365" s="106">
        <v>3071560.1682767933</v>
      </c>
      <c r="L365" s="106">
        <v>10587.608990974666</v>
      </c>
      <c r="M365" s="106">
        <v>3082147.7772677676</v>
      </c>
      <c r="O365" s="51"/>
      <c r="P365" s="51"/>
      <c r="Q365" s="51"/>
      <c r="R365" s="51"/>
      <c r="S365" s="51"/>
      <c r="T365" s="51"/>
      <c r="U365" s="51"/>
      <c r="V365" s="51"/>
      <c r="W365" s="51"/>
      <c r="X365" s="51"/>
      <c r="Y365" s="51"/>
      <c r="Z365" s="51"/>
      <c r="AA365" s="51"/>
    </row>
    <row r="366" spans="1:27" ht="11.65" customHeight="1">
      <c r="A366" s="443">
        <v>246</v>
      </c>
      <c r="C366" s="468"/>
      <c r="H366" s="449"/>
      <c r="I366" s="7"/>
      <c r="J366" s="7"/>
      <c r="K366" s="7"/>
      <c r="L366" s="7"/>
      <c r="M366" s="7"/>
      <c r="O366" s="51"/>
      <c r="P366" s="51"/>
      <c r="Q366" s="51"/>
      <c r="R366" s="51"/>
      <c r="S366" s="51"/>
      <c r="T366" s="51"/>
      <c r="U366" s="51"/>
      <c r="V366" s="51"/>
      <c r="W366" s="51"/>
      <c r="X366" s="51"/>
      <c r="Y366" s="51"/>
      <c r="Z366" s="51"/>
      <c r="AA366" s="51"/>
    </row>
    <row r="367" spans="1:27" ht="11.65" customHeight="1">
      <c r="A367" s="443">
        <v>247</v>
      </c>
      <c r="C367" s="468">
        <v>501</v>
      </c>
      <c r="D367" s="400" t="s">
        <v>163</v>
      </c>
      <c r="H367" s="449"/>
      <c r="I367" s="7"/>
      <c r="J367" s="7"/>
      <c r="K367" s="7"/>
      <c r="L367" s="7"/>
      <c r="M367" s="7"/>
      <c r="O367" s="51"/>
      <c r="P367" s="51"/>
      <c r="Q367" s="51"/>
      <c r="R367" s="51"/>
      <c r="S367" s="51"/>
      <c r="T367" s="51"/>
      <c r="U367" s="51"/>
      <c r="V367" s="51"/>
      <c r="W367" s="51"/>
      <c r="X367" s="51"/>
      <c r="Y367" s="51"/>
      <c r="Z367" s="51"/>
      <c r="AA367" s="51"/>
    </row>
    <row r="368" spans="1:27" ht="11.65" customHeight="1">
      <c r="A368" s="443">
        <v>248</v>
      </c>
      <c r="C368" s="468"/>
      <c r="F368" s="468" t="s">
        <v>270</v>
      </c>
      <c r="G368" s="400" t="s">
        <v>630</v>
      </c>
      <c r="H368" s="449"/>
      <c r="I368" s="7">
        <v>-179888.63</v>
      </c>
      <c r="J368" s="7">
        <v>-166511.01842429323</v>
      </c>
      <c r="K368" s="103">
        <v>-13377.611575706778</v>
      </c>
      <c r="L368" s="7">
        <v>0</v>
      </c>
      <c r="M368" s="7">
        <v>-13377.611575706778</v>
      </c>
      <c r="O368" s="51"/>
      <c r="P368" s="51"/>
      <c r="Q368" s="51"/>
      <c r="R368" s="51"/>
      <c r="S368" s="51"/>
      <c r="T368" s="51"/>
      <c r="U368" s="51"/>
      <c r="V368" s="51"/>
      <c r="W368" s="51"/>
      <c r="X368" s="51"/>
      <c r="Y368" s="51"/>
      <c r="Z368" s="51"/>
      <c r="AA368" s="51"/>
    </row>
    <row r="369" spans="1:27" ht="11.65" customHeight="1">
      <c r="A369" s="443">
        <v>249</v>
      </c>
      <c r="C369" s="468"/>
      <c r="F369" s="468" t="s">
        <v>270</v>
      </c>
      <c r="G369" s="400" t="s">
        <v>569</v>
      </c>
      <c r="H369" s="449"/>
      <c r="I369" s="7">
        <v>2494393.0499999998</v>
      </c>
      <c r="J369" s="7">
        <v>2494393.0499999998</v>
      </c>
      <c r="K369" s="103">
        <v>0</v>
      </c>
      <c r="L369" s="7">
        <v>0</v>
      </c>
      <c r="M369" s="7">
        <v>0</v>
      </c>
      <c r="O369" s="51"/>
      <c r="P369" s="51"/>
      <c r="Q369" s="51"/>
      <c r="R369" s="51"/>
      <c r="S369" s="51"/>
      <c r="T369" s="51"/>
      <c r="U369" s="51"/>
      <c r="V369" s="51"/>
      <c r="W369" s="51"/>
      <c r="X369" s="51"/>
      <c r="Y369" s="51"/>
      <c r="Z369" s="51"/>
      <c r="AA369" s="51"/>
    </row>
    <row r="370" spans="1:27" ht="11.65" customHeight="1">
      <c r="A370" s="443">
        <v>250</v>
      </c>
      <c r="C370" s="468"/>
      <c r="F370" s="468" t="s">
        <v>270</v>
      </c>
      <c r="G370" s="400" t="s">
        <v>630</v>
      </c>
      <c r="H370" s="449"/>
      <c r="I370" s="7">
        <v>0</v>
      </c>
      <c r="J370" s="7">
        <v>0</v>
      </c>
      <c r="K370" s="103">
        <v>0</v>
      </c>
      <c r="L370" s="7">
        <v>0</v>
      </c>
      <c r="M370" s="7">
        <v>0</v>
      </c>
      <c r="O370" s="51"/>
      <c r="P370" s="51"/>
      <c r="Q370" s="51"/>
      <c r="R370" s="51"/>
      <c r="S370" s="51"/>
      <c r="T370" s="51"/>
      <c r="U370" s="51"/>
      <c r="V370" s="51"/>
      <c r="W370" s="51"/>
      <c r="X370" s="51"/>
      <c r="Y370" s="51"/>
      <c r="Z370" s="51"/>
      <c r="AA370" s="51"/>
    </row>
    <row r="371" spans="1:27" ht="11.65" customHeight="1">
      <c r="A371" s="443">
        <v>251</v>
      </c>
      <c r="C371" s="468"/>
      <c r="F371" s="468" t="s">
        <v>270</v>
      </c>
      <c r="G371" s="400" t="s">
        <v>634</v>
      </c>
      <c r="H371" s="449"/>
      <c r="I371" s="7">
        <v>1437814.75</v>
      </c>
      <c r="J371" s="7">
        <v>1127574.6899090763</v>
      </c>
      <c r="K371" s="103">
        <v>310240.06009092374</v>
      </c>
      <c r="L371" s="7">
        <v>-91916.684043498535</v>
      </c>
      <c r="M371" s="7">
        <v>218323.3760474252</v>
      </c>
      <c r="O371" s="51"/>
      <c r="P371" s="51"/>
      <c r="Q371" s="51"/>
      <c r="R371" s="51"/>
      <c r="S371" s="51"/>
      <c r="T371" s="51"/>
      <c r="U371" s="51"/>
      <c r="V371" s="51"/>
      <c r="W371" s="51"/>
      <c r="X371" s="51"/>
      <c r="Y371" s="51"/>
      <c r="Z371" s="51"/>
      <c r="AA371" s="51"/>
    </row>
    <row r="372" spans="1:27" ht="11.65" customHeight="1">
      <c r="A372" s="443">
        <v>252</v>
      </c>
      <c r="C372" s="468"/>
      <c r="F372" s="468" t="s">
        <v>270</v>
      </c>
      <c r="G372" s="400" t="s">
        <v>636</v>
      </c>
      <c r="H372" s="449"/>
      <c r="I372" s="7">
        <v>0</v>
      </c>
      <c r="J372" s="7">
        <v>0</v>
      </c>
      <c r="K372" s="103">
        <v>0</v>
      </c>
      <c r="L372" s="7">
        <v>0</v>
      </c>
      <c r="M372" s="7">
        <v>0</v>
      </c>
      <c r="O372" s="51"/>
      <c r="P372" s="51"/>
      <c r="Q372" s="51"/>
      <c r="R372" s="51"/>
      <c r="S372" s="51"/>
      <c r="T372" s="51"/>
      <c r="U372" s="51"/>
      <c r="V372" s="51"/>
      <c r="W372" s="51"/>
      <c r="X372" s="51"/>
      <c r="Y372" s="51"/>
      <c r="Z372" s="51"/>
      <c r="AA372" s="51"/>
    </row>
    <row r="373" spans="1:27" ht="11.65" customHeight="1">
      <c r="A373" s="443">
        <v>253</v>
      </c>
      <c r="C373" s="468"/>
      <c r="F373" s="468" t="s">
        <v>270</v>
      </c>
      <c r="G373" s="400" t="s">
        <v>637</v>
      </c>
      <c r="H373" s="449"/>
      <c r="I373" s="7">
        <v>0</v>
      </c>
      <c r="J373" s="7">
        <v>0</v>
      </c>
      <c r="K373" s="103">
        <v>0</v>
      </c>
      <c r="L373" s="7">
        <v>0</v>
      </c>
      <c r="M373" s="7">
        <v>0</v>
      </c>
      <c r="O373" s="51"/>
      <c r="P373" s="51"/>
      <c r="Q373" s="51"/>
      <c r="R373" s="51"/>
      <c r="S373" s="51"/>
      <c r="T373" s="51"/>
      <c r="U373" s="51"/>
      <c r="V373" s="51"/>
      <c r="W373" s="51"/>
      <c r="X373" s="51"/>
      <c r="Y373" s="51"/>
      <c r="Z373" s="51"/>
      <c r="AA373" s="51"/>
    </row>
    <row r="374" spans="1:27" ht="11.65" customHeight="1">
      <c r="A374" s="443">
        <v>254</v>
      </c>
      <c r="C374" s="468"/>
      <c r="F374" s="468" t="s">
        <v>270</v>
      </c>
      <c r="G374" s="400" t="s">
        <v>398</v>
      </c>
      <c r="H374" s="449"/>
      <c r="I374" s="7">
        <v>21705579.760000002</v>
      </c>
      <c r="J374" s="7">
        <v>21705579.760000002</v>
      </c>
      <c r="K374" s="103">
        <v>0</v>
      </c>
      <c r="L374" s="7">
        <v>0</v>
      </c>
      <c r="M374" s="7">
        <v>0</v>
      </c>
      <c r="O374" s="51"/>
      <c r="P374" s="51"/>
      <c r="Q374" s="51"/>
      <c r="R374" s="51"/>
      <c r="S374" s="51"/>
      <c r="T374" s="51"/>
      <c r="U374" s="51"/>
      <c r="V374" s="51"/>
      <c r="W374" s="51"/>
      <c r="X374" s="51"/>
      <c r="Y374" s="51"/>
      <c r="Z374" s="51"/>
      <c r="AA374" s="51"/>
    </row>
    <row r="375" spans="1:27" ht="11.65" customHeight="1">
      <c r="A375" s="443">
        <v>255</v>
      </c>
      <c r="C375" s="468"/>
      <c r="F375" s="468" t="s">
        <v>270</v>
      </c>
      <c r="G375" s="400" t="s">
        <v>651</v>
      </c>
      <c r="H375" s="449"/>
      <c r="I375" s="7">
        <v>2911612.51</v>
      </c>
      <c r="J375" s="7">
        <v>2253833.4073686856</v>
      </c>
      <c r="K375" s="103">
        <v>657779.10263131431</v>
      </c>
      <c r="L375" s="7">
        <v>0</v>
      </c>
      <c r="M375" s="7">
        <v>657779.10263131431</v>
      </c>
      <c r="O375" s="51"/>
      <c r="P375" s="51"/>
      <c r="Q375" s="51"/>
      <c r="R375" s="51"/>
      <c r="S375" s="51"/>
      <c r="T375" s="51"/>
      <c r="U375" s="51"/>
      <c r="V375" s="51"/>
      <c r="W375" s="51"/>
      <c r="X375" s="51"/>
      <c r="Y375" s="51"/>
      <c r="Z375" s="51"/>
      <c r="AA375" s="51"/>
    </row>
    <row r="376" spans="1:27" ht="11.65" customHeight="1">
      <c r="A376" s="443">
        <v>256</v>
      </c>
      <c r="C376" s="468"/>
      <c r="F376" s="468" t="s">
        <v>270</v>
      </c>
      <c r="G376" s="400" t="s">
        <v>398</v>
      </c>
      <c r="H376" s="449"/>
      <c r="I376" s="7">
        <v>0</v>
      </c>
      <c r="J376" s="7">
        <v>0</v>
      </c>
      <c r="K376" s="103">
        <v>0</v>
      </c>
      <c r="L376" s="7">
        <v>0</v>
      </c>
      <c r="M376" s="7">
        <v>0</v>
      </c>
      <c r="O376" s="51"/>
      <c r="P376" s="51"/>
      <c r="Q376" s="51"/>
      <c r="R376" s="51"/>
      <c r="S376" s="51"/>
      <c r="T376" s="51"/>
      <c r="U376" s="51"/>
      <c r="V376" s="51"/>
      <c r="W376" s="51"/>
      <c r="X376" s="51"/>
      <c r="Y376" s="51"/>
      <c r="Z376" s="51"/>
      <c r="AA376" s="51"/>
    </row>
    <row r="377" spans="1:27" ht="11.65" customHeight="1">
      <c r="A377" s="443">
        <v>257</v>
      </c>
      <c r="C377" s="468"/>
      <c r="F377" s="468" t="s">
        <v>270</v>
      </c>
      <c r="G377" s="400" t="s">
        <v>639</v>
      </c>
      <c r="H377" s="449"/>
      <c r="I377" s="7">
        <v>0</v>
      </c>
      <c r="J377" s="7">
        <v>0</v>
      </c>
      <c r="K377" s="103">
        <v>0</v>
      </c>
      <c r="L377" s="7">
        <v>0</v>
      </c>
      <c r="M377" s="7">
        <v>0</v>
      </c>
      <c r="O377" s="51"/>
      <c r="P377" s="51"/>
      <c r="Q377" s="51"/>
      <c r="R377" s="51"/>
      <c r="S377" s="51"/>
      <c r="T377" s="51"/>
      <c r="U377" s="51"/>
      <c r="V377" s="51"/>
      <c r="W377" s="51"/>
      <c r="X377" s="51"/>
      <c r="Y377" s="51"/>
      <c r="Z377" s="51"/>
      <c r="AA377" s="51"/>
    </row>
    <row r="378" spans="1:27" ht="11.65" customHeight="1">
      <c r="A378" s="443">
        <v>258</v>
      </c>
      <c r="C378" s="468"/>
      <c r="H378" s="449" t="s">
        <v>162</v>
      </c>
      <c r="I378" s="106">
        <v>28369511.439999998</v>
      </c>
      <c r="J378" s="106">
        <v>27414869.888853472</v>
      </c>
      <c r="K378" s="106">
        <v>954641.55114653124</v>
      </c>
      <c r="L378" s="106">
        <v>-91916.684043498535</v>
      </c>
      <c r="M378" s="106">
        <v>862724.86710303277</v>
      </c>
      <c r="O378" s="51"/>
      <c r="P378" s="51"/>
      <c r="Q378" s="51"/>
      <c r="R378" s="51"/>
      <c r="S378" s="51"/>
      <c r="T378" s="51"/>
      <c r="U378" s="51"/>
      <c r="V378" s="51"/>
      <c r="W378" s="51"/>
      <c r="X378" s="51"/>
      <c r="Y378" s="51"/>
      <c r="Z378" s="51"/>
      <c r="AA378" s="51"/>
    </row>
    <row r="379" spans="1:27" ht="11.65" customHeight="1">
      <c r="A379" s="443">
        <v>259</v>
      </c>
      <c r="C379" s="468"/>
      <c r="H379" s="449"/>
      <c r="I379" s="7"/>
      <c r="J379" s="7"/>
      <c r="K379" s="7"/>
      <c r="L379" s="7"/>
      <c r="M379" s="7"/>
      <c r="O379" s="51"/>
      <c r="P379" s="51"/>
      <c r="Q379" s="51"/>
      <c r="R379" s="51"/>
      <c r="S379" s="51"/>
      <c r="T379" s="51"/>
      <c r="U379" s="51"/>
      <c r="V379" s="51"/>
      <c r="W379" s="51"/>
      <c r="X379" s="51"/>
      <c r="Y379" s="51"/>
      <c r="Z379" s="51"/>
      <c r="AA379" s="51"/>
    </row>
    <row r="380" spans="1:27" ht="11.65" customHeight="1">
      <c r="A380" s="443">
        <v>260</v>
      </c>
      <c r="C380" s="468" t="s">
        <v>164</v>
      </c>
      <c r="D380" s="400" t="s">
        <v>163</v>
      </c>
      <c r="H380" s="449"/>
      <c r="I380" s="7"/>
      <c r="J380" s="7"/>
      <c r="K380" s="7"/>
      <c r="L380" s="7"/>
      <c r="M380" s="7"/>
      <c r="O380" s="51"/>
      <c r="P380" s="51"/>
      <c r="Q380" s="51"/>
      <c r="R380" s="51"/>
      <c r="S380" s="51"/>
      <c r="T380" s="51"/>
      <c r="U380" s="51"/>
      <c r="V380" s="51"/>
      <c r="W380" s="51"/>
      <c r="X380" s="51"/>
      <c r="Y380" s="51"/>
      <c r="Z380" s="51"/>
      <c r="AA380" s="51"/>
    </row>
    <row r="381" spans="1:27" ht="11.65" customHeight="1">
      <c r="A381" s="443">
        <v>261</v>
      </c>
      <c r="C381" s="468"/>
      <c r="G381" s="400" t="s">
        <v>569</v>
      </c>
      <c r="H381" s="449"/>
      <c r="I381" s="7">
        <v>0</v>
      </c>
      <c r="J381" s="7">
        <v>0</v>
      </c>
      <c r="K381" s="7">
        <v>0</v>
      </c>
      <c r="L381" s="7">
        <v>0</v>
      </c>
      <c r="M381" s="7">
        <v>0</v>
      </c>
      <c r="O381" s="51"/>
      <c r="P381" s="51"/>
      <c r="Q381" s="51"/>
      <c r="R381" s="51"/>
      <c r="S381" s="51"/>
      <c r="T381" s="51"/>
      <c r="U381" s="51"/>
      <c r="V381" s="51"/>
      <c r="W381" s="51"/>
      <c r="X381" s="51"/>
      <c r="Y381" s="51"/>
      <c r="Z381" s="51"/>
      <c r="AA381" s="51"/>
    </row>
    <row r="382" spans="1:27" ht="11.65" customHeight="1">
      <c r="A382" s="443">
        <v>262</v>
      </c>
      <c r="C382" s="468"/>
      <c r="G382" s="400" t="s">
        <v>630</v>
      </c>
      <c r="H382" s="449"/>
      <c r="I382" s="7">
        <v>0</v>
      </c>
      <c r="J382" s="7">
        <v>0</v>
      </c>
      <c r="K382" s="7">
        <v>0</v>
      </c>
      <c r="L382" s="7">
        <v>0</v>
      </c>
      <c r="M382" s="7">
        <v>0</v>
      </c>
      <c r="O382" s="51"/>
      <c r="P382" s="51"/>
      <c r="Q382" s="51"/>
      <c r="R382" s="51"/>
      <c r="S382" s="51"/>
      <c r="T382" s="51"/>
      <c r="U382" s="51"/>
      <c r="V382" s="51"/>
      <c r="W382" s="51"/>
      <c r="X382" s="51"/>
      <c r="Y382" s="51"/>
      <c r="Z382" s="51"/>
      <c r="AA382" s="51"/>
    </row>
    <row r="383" spans="1:27" ht="11.65" customHeight="1">
      <c r="A383" s="443">
        <v>263</v>
      </c>
      <c r="C383" s="468"/>
      <c r="G383" s="400" t="s">
        <v>630</v>
      </c>
      <c r="H383" s="449"/>
      <c r="I383" s="7">
        <v>0</v>
      </c>
      <c r="J383" s="7">
        <v>0</v>
      </c>
      <c r="K383" s="7">
        <v>0</v>
      </c>
      <c r="L383" s="7">
        <v>0</v>
      </c>
      <c r="M383" s="7">
        <v>0</v>
      </c>
      <c r="O383" s="51"/>
      <c r="P383" s="51"/>
      <c r="Q383" s="51"/>
      <c r="R383" s="51"/>
      <c r="S383" s="51"/>
      <c r="T383" s="51"/>
      <c r="U383" s="51"/>
      <c r="V383" s="51"/>
      <c r="W383" s="51"/>
      <c r="X383" s="51"/>
      <c r="Y383" s="51"/>
      <c r="Z383" s="51"/>
      <c r="AA383" s="51"/>
    </row>
    <row r="384" spans="1:27" ht="11.65" customHeight="1">
      <c r="A384" s="443">
        <v>264</v>
      </c>
      <c r="C384" s="468"/>
      <c r="G384" s="400" t="s">
        <v>630</v>
      </c>
      <c r="H384" s="449"/>
      <c r="I384" s="7">
        <v>0</v>
      </c>
      <c r="J384" s="7">
        <v>0</v>
      </c>
      <c r="K384" s="7">
        <v>0</v>
      </c>
      <c r="L384" s="7">
        <v>0</v>
      </c>
      <c r="M384" s="7">
        <v>0</v>
      </c>
      <c r="O384" s="51"/>
      <c r="P384" s="51"/>
      <c r="Q384" s="51"/>
      <c r="R384" s="51"/>
      <c r="S384" s="51"/>
      <c r="T384" s="51"/>
      <c r="U384" s="51"/>
      <c r="V384" s="51"/>
      <c r="W384" s="51"/>
      <c r="X384" s="51"/>
      <c r="Y384" s="51"/>
      <c r="Z384" s="51"/>
      <c r="AA384" s="51"/>
    </row>
    <row r="385" spans="1:27" ht="11.65" customHeight="1">
      <c r="A385" s="443">
        <v>265</v>
      </c>
      <c r="C385" s="468"/>
      <c r="G385" s="400" t="s">
        <v>634</v>
      </c>
      <c r="H385" s="449"/>
      <c r="I385" s="7">
        <v>0</v>
      </c>
      <c r="J385" s="7">
        <v>0</v>
      </c>
      <c r="K385" s="7">
        <v>0</v>
      </c>
      <c r="L385" s="7">
        <v>0</v>
      </c>
      <c r="M385" s="7">
        <v>0</v>
      </c>
      <c r="O385" s="51"/>
      <c r="P385" s="51"/>
      <c r="Q385" s="51"/>
      <c r="R385" s="51"/>
      <c r="S385" s="51"/>
      <c r="T385" s="51"/>
      <c r="U385" s="51"/>
      <c r="V385" s="51"/>
      <c r="W385" s="51"/>
      <c r="X385" s="51"/>
      <c r="Y385" s="51"/>
      <c r="Z385" s="51"/>
      <c r="AA385" s="51"/>
    </row>
    <row r="386" spans="1:27" ht="11.65" customHeight="1">
      <c r="A386" s="443">
        <v>266</v>
      </c>
      <c r="C386" s="468"/>
      <c r="G386" s="400" t="s">
        <v>636</v>
      </c>
      <c r="H386" s="449"/>
      <c r="I386" s="7">
        <v>0</v>
      </c>
      <c r="J386" s="7">
        <v>0</v>
      </c>
      <c r="K386" s="7">
        <v>0</v>
      </c>
      <c r="L386" s="7">
        <v>0</v>
      </c>
      <c r="M386" s="7">
        <v>0</v>
      </c>
      <c r="O386" s="51"/>
      <c r="P386" s="51"/>
      <c r="Q386" s="51"/>
      <c r="R386" s="51"/>
      <c r="S386" s="51"/>
      <c r="T386" s="51"/>
      <c r="U386" s="51"/>
      <c r="V386" s="51"/>
      <c r="W386" s="51"/>
      <c r="X386" s="51"/>
      <c r="Y386" s="51"/>
      <c r="Z386" s="51"/>
      <c r="AA386" s="51"/>
    </row>
    <row r="387" spans="1:27" ht="11.65" customHeight="1">
      <c r="A387" s="443">
        <v>267</v>
      </c>
      <c r="C387" s="468"/>
      <c r="G387" s="400" t="s">
        <v>637</v>
      </c>
      <c r="H387" s="449"/>
      <c r="I387" s="7">
        <v>245722226.08865565</v>
      </c>
      <c r="J387" s="7">
        <v>190209706.8856231</v>
      </c>
      <c r="K387" s="7">
        <v>55512519.203032568</v>
      </c>
      <c r="L387" s="7">
        <v>-7182386.9018270373</v>
      </c>
      <c r="M387" s="7">
        <v>48330132.301205531</v>
      </c>
      <c r="O387" s="51"/>
      <c r="P387" s="51"/>
      <c r="Q387" s="51"/>
      <c r="R387" s="51"/>
      <c r="S387" s="51"/>
      <c r="T387" s="51"/>
      <c r="U387" s="51"/>
      <c r="V387" s="51"/>
      <c r="W387" s="51"/>
      <c r="X387" s="51"/>
      <c r="Y387" s="51"/>
      <c r="Z387" s="51"/>
      <c r="AA387" s="51"/>
    </row>
    <row r="388" spans="1:27" ht="11.65" customHeight="1">
      <c r="A388" s="443">
        <v>268</v>
      </c>
      <c r="C388" s="468"/>
      <c r="G388" s="400" t="s">
        <v>398</v>
      </c>
      <c r="H388" s="449"/>
      <c r="I388" s="7">
        <v>0</v>
      </c>
      <c r="J388" s="7">
        <v>0</v>
      </c>
      <c r="K388" s="7">
        <v>0</v>
      </c>
      <c r="L388" s="7">
        <v>0</v>
      </c>
      <c r="M388" s="7">
        <v>0</v>
      </c>
      <c r="O388" s="51"/>
      <c r="P388" s="51"/>
      <c r="Q388" s="51"/>
      <c r="R388" s="51"/>
      <c r="S388" s="51"/>
      <c r="T388" s="51"/>
      <c r="U388" s="51"/>
      <c r="V388" s="51"/>
      <c r="W388" s="51"/>
      <c r="X388" s="51"/>
      <c r="Y388" s="51"/>
      <c r="Z388" s="51"/>
      <c r="AA388" s="51"/>
    </row>
    <row r="389" spans="1:27" ht="11.65" customHeight="1">
      <c r="A389" s="443">
        <v>269</v>
      </c>
      <c r="C389" s="468"/>
      <c r="G389" s="400" t="s">
        <v>651</v>
      </c>
      <c r="H389" s="449"/>
      <c r="I389" s="7">
        <v>0</v>
      </c>
      <c r="J389" s="7">
        <v>0</v>
      </c>
      <c r="K389" s="7">
        <v>0</v>
      </c>
      <c r="L389" s="7">
        <v>0</v>
      </c>
      <c r="M389" s="7">
        <v>0</v>
      </c>
      <c r="O389" s="51"/>
      <c r="P389" s="51"/>
      <c r="Q389" s="51"/>
      <c r="R389" s="51"/>
      <c r="S389" s="51"/>
      <c r="T389" s="51"/>
      <c r="U389" s="51"/>
      <c r="V389" s="51"/>
      <c r="W389" s="51"/>
      <c r="X389" s="51"/>
      <c r="Y389" s="51"/>
      <c r="Z389" s="51"/>
      <c r="AA389" s="51"/>
    </row>
    <row r="390" spans="1:27" ht="11.65" customHeight="1">
      <c r="A390" s="443">
        <v>270</v>
      </c>
      <c r="C390" s="468"/>
      <c r="G390" s="400" t="s">
        <v>398</v>
      </c>
      <c r="H390" s="449"/>
      <c r="I390" s="7">
        <v>0</v>
      </c>
      <c r="J390" s="7">
        <v>0</v>
      </c>
      <c r="K390" s="7">
        <v>0</v>
      </c>
      <c r="L390" s="7">
        <v>0</v>
      </c>
      <c r="M390" s="7">
        <v>0</v>
      </c>
      <c r="O390" s="51"/>
      <c r="P390" s="51"/>
      <c r="Q390" s="51"/>
      <c r="R390" s="51"/>
      <c r="S390" s="51"/>
      <c r="T390" s="51"/>
      <c r="U390" s="51"/>
      <c r="V390" s="51"/>
      <c r="W390" s="51"/>
      <c r="X390" s="51"/>
      <c r="Y390" s="51"/>
      <c r="Z390" s="51"/>
      <c r="AA390" s="51"/>
    </row>
    <row r="391" spans="1:27" ht="11.65" customHeight="1">
      <c r="A391" s="443">
        <v>271</v>
      </c>
      <c r="C391" s="468"/>
      <c r="G391" s="400" t="s">
        <v>639</v>
      </c>
      <c r="H391" s="449"/>
      <c r="I391" s="7">
        <v>0</v>
      </c>
      <c r="J391" s="7">
        <v>0</v>
      </c>
      <c r="K391" s="7">
        <v>0</v>
      </c>
      <c r="L391" s="7">
        <v>0</v>
      </c>
      <c r="M391" s="7">
        <v>0</v>
      </c>
      <c r="O391" s="51"/>
      <c r="P391" s="51"/>
      <c r="Q391" s="51"/>
      <c r="R391" s="51"/>
      <c r="S391" s="51"/>
      <c r="T391" s="51"/>
      <c r="U391" s="51"/>
      <c r="V391" s="51"/>
      <c r="W391" s="51"/>
      <c r="X391" s="51"/>
      <c r="Y391" s="51"/>
      <c r="Z391" s="51"/>
      <c r="AA391" s="51"/>
    </row>
    <row r="392" spans="1:27" ht="11.65" customHeight="1">
      <c r="A392" s="443">
        <v>272</v>
      </c>
      <c r="C392" s="468"/>
      <c r="H392" s="449" t="s">
        <v>162</v>
      </c>
      <c r="I392" s="106">
        <v>245722226.08865565</v>
      </c>
      <c r="J392" s="106">
        <v>190209706.8856231</v>
      </c>
      <c r="K392" s="106">
        <v>55512519.203032568</v>
      </c>
      <c r="L392" s="106">
        <v>-7182386.9018270373</v>
      </c>
      <c r="M392" s="106">
        <v>48330132.301205531</v>
      </c>
      <c r="O392" s="51"/>
      <c r="P392" s="51"/>
      <c r="Q392" s="51"/>
      <c r="R392" s="51"/>
      <c r="S392" s="51"/>
      <c r="T392" s="51"/>
      <c r="U392" s="51"/>
      <c r="V392" s="51"/>
      <c r="W392" s="51"/>
      <c r="X392" s="51"/>
      <c r="Y392" s="51"/>
      <c r="Z392" s="51"/>
      <c r="AA392" s="51"/>
    </row>
    <row r="393" spans="1:27" ht="11.65" customHeight="1">
      <c r="A393" s="443">
        <v>273</v>
      </c>
      <c r="C393" s="468"/>
      <c r="H393" s="449"/>
      <c r="I393" s="51"/>
      <c r="J393" s="51"/>
      <c r="K393" s="51"/>
      <c r="L393" s="51"/>
      <c r="M393" s="51"/>
      <c r="O393" s="51"/>
      <c r="P393" s="51"/>
      <c r="Q393" s="51"/>
      <c r="R393" s="51"/>
      <c r="S393" s="51"/>
      <c r="T393" s="51"/>
      <c r="U393" s="51"/>
      <c r="V393" s="51"/>
      <c r="W393" s="51"/>
      <c r="X393" s="51"/>
      <c r="Y393" s="51"/>
      <c r="Z393" s="51"/>
      <c r="AA393" s="51"/>
    </row>
    <row r="394" spans="1:27" ht="11.65" customHeight="1">
      <c r="A394" s="443">
        <v>274</v>
      </c>
      <c r="C394" s="468"/>
      <c r="D394" s="400" t="s">
        <v>165</v>
      </c>
      <c r="H394" s="449"/>
      <c r="I394" s="106">
        <v>274091737.52865565</v>
      </c>
      <c r="J394" s="106">
        <v>217624576.77447656</v>
      </c>
      <c r="K394" s="106">
        <v>56467160.754179098</v>
      </c>
      <c r="L394" s="106">
        <v>-7274303.585870536</v>
      </c>
      <c r="M394" s="106">
        <v>49192857.168308564</v>
      </c>
      <c r="O394" s="51"/>
      <c r="P394" s="51"/>
      <c r="Q394" s="51"/>
      <c r="R394" s="51"/>
      <c r="S394" s="51"/>
      <c r="T394" s="51"/>
      <c r="U394" s="51"/>
      <c r="V394" s="51"/>
      <c r="W394" s="51"/>
      <c r="X394" s="51"/>
      <c r="Y394" s="51"/>
      <c r="Z394" s="51"/>
      <c r="AA394" s="51"/>
    </row>
    <row r="395" spans="1:27" ht="11.65" customHeight="1">
      <c r="A395" s="443">
        <v>275</v>
      </c>
      <c r="C395" s="468"/>
      <c r="H395" s="449"/>
      <c r="I395" s="51"/>
      <c r="J395" s="51"/>
      <c r="K395" s="51"/>
      <c r="L395" s="51"/>
      <c r="M395" s="51"/>
      <c r="O395" s="51"/>
      <c r="P395" s="51"/>
      <c r="Q395" s="51"/>
      <c r="R395" s="51"/>
      <c r="S395" s="51"/>
      <c r="T395" s="51"/>
      <c r="U395" s="51"/>
      <c r="V395" s="51"/>
      <c r="W395" s="51"/>
      <c r="X395" s="51"/>
      <c r="Y395" s="51"/>
      <c r="Z395" s="51"/>
      <c r="AA395" s="51"/>
    </row>
    <row r="396" spans="1:27" ht="11.65" customHeight="1">
      <c r="A396" s="443">
        <v>276</v>
      </c>
      <c r="C396" s="468">
        <v>502</v>
      </c>
      <c r="D396" s="400" t="s">
        <v>166</v>
      </c>
      <c r="H396" s="449"/>
      <c r="I396" s="7"/>
      <c r="J396" s="7"/>
      <c r="K396" s="7"/>
      <c r="L396" s="7"/>
      <c r="M396" s="7"/>
      <c r="O396" s="51"/>
      <c r="P396" s="51"/>
      <c r="Q396" s="51"/>
      <c r="R396" s="51"/>
      <c r="S396" s="51"/>
      <c r="T396" s="51"/>
      <c r="U396" s="51"/>
      <c r="V396" s="51"/>
      <c r="W396" s="51"/>
      <c r="X396" s="51"/>
      <c r="Y396" s="51"/>
      <c r="Z396" s="51"/>
      <c r="AA396" s="51"/>
    </row>
    <row r="397" spans="1:27" ht="11.65" customHeight="1">
      <c r="A397" s="443">
        <v>277</v>
      </c>
      <c r="C397" s="468"/>
      <c r="F397" s="468" t="s">
        <v>270</v>
      </c>
      <c r="G397" s="400" t="s">
        <v>249</v>
      </c>
      <c r="H397" s="449"/>
      <c r="I397" s="7">
        <v>0</v>
      </c>
      <c r="J397" s="7">
        <v>0</v>
      </c>
      <c r="K397" s="103">
        <v>0</v>
      </c>
      <c r="L397" s="7">
        <v>0</v>
      </c>
      <c r="M397" s="7">
        <v>0</v>
      </c>
      <c r="O397" s="51"/>
      <c r="P397" s="51"/>
      <c r="Q397" s="51"/>
      <c r="R397" s="51"/>
      <c r="S397" s="51"/>
      <c r="T397" s="51"/>
      <c r="U397" s="51"/>
      <c r="V397" s="51"/>
      <c r="W397" s="51"/>
      <c r="X397" s="51"/>
      <c r="Y397" s="51"/>
      <c r="Z397" s="51"/>
      <c r="AA397" s="51"/>
    </row>
    <row r="398" spans="1:27" ht="11.65" customHeight="1">
      <c r="A398" s="443">
        <v>278</v>
      </c>
      <c r="C398" s="468"/>
      <c r="F398" s="468" t="s">
        <v>270</v>
      </c>
      <c r="G398" s="400" t="s">
        <v>634</v>
      </c>
      <c r="H398" s="449"/>
      <c r="I398" s="7">
        <v>1050663.23</v>
      </c>
      <c r="J398" s="7">
        <v>823959.59963974392</v>
      </c>
      <c r="K398" s="103">
        <v>226703.63036025609</v>
      </c>
      <c r="L398" s="7">
        <v>-67166.844788615243</v>
      </c>
      <c r="M398" s="7">
        <v>159536.78557164085</v>
      </c>
      <c r="O398" s="51"/>
      <c r="P398" s="51"/>
      <c r="Q398" s="51"/>
      <c r="R398" s="51"/>
      <c r="S398" s="51"/>
      <c r="T398" s="51"/>
      <c r="U398" s="51"/>
      <c r="V398" s="51"/>
      <c r="W398" s="51"/>
      <c r="X398" s="51"/>
      <c r="Y398" s="51"/>
      <c r="Z398" s="51"/>
      <c r="AA398" s="51"/>
    </row>
    <row r="399" spans="1:27" ht="11.65" customHeight="1">
      <c r="A399" s="443">
        <v>279</v>
      </c>
      <c r="C399" s="468"/>
      <c r="F399" s="468" t="s">
        <v>270</v>
      </c>
      <c r="G399" s="400" t="s">
        <v>636</v>
      </c>
      <c r="H399" s="449"/>
      <c r="I399" s="7">
        <v>60427742.479999997</v>
      </c>
      <c r="J399" s="7">
        <v>60427742.479999997</v>
      </c>
      <c r="K399" s="103">
        <v>0</v>
      </c>
      <c r="L399" s="7">
        <v>0</v>
      </c>
      <c r="M399" s="7">
        <v>0</v>
      </c>
      <c r="O399" s="51"/>
      <c r="P399" s="51"/>
      <c r="Q399" s="51"/>
      <c r="R399" s="51"/>
      <c r="S399" s="51"/>
      <c r="T399" s="51"/>
      <c r="U399" s="51"/>
      <c r="V399" s="51"/>
      <c r="W399" s="51"/>
      <c r="X399" s="51"/>
      <c r="Y399" s="51"/>
      <c r="Z399" s="51"/>
      <c r="AA399" s="51"/>
    </row>
    <row r="400" spans="1:27" ht="11.65" customHeight="1">
      <c r="A400" s="443">
        <v>280</v>
      </c>
      <c r="C400" s="468"/>
      <c r="F400" s="468" t="s">
        <v>270</v>
      </c>
      <c r="G400" s="400" t="s">
        <v>639</v>
      </c>
      <c r="H400" s="449"/>
      <c r="I400" s="7">
        <v>20769697.149999999</v>
      </c>
      <c r="J400" s="7">
        <v>16288179.560973814</v>
      </c>
      <c r="K400" s="103">
        <v>4481517.5890261848</v>
      </c>
      <c r="L400" s="7">
        <v>0</v>
      </c>
      <c r="M400" s="7">
        <v>4481517.5890261848</v>
      </c>
      <c r="O400" s="51"/>
      <c r="P400" s="51"/>
      <c r="Q400" s="51"/>
      <c r="R400" s="51"/>
      <c r="S400" s="51"/>
      <c r="T400" s="51"/>
      <c r="U400" s="51"/>
      <c r="V400" s="51"/>
      <c r="W400" s="51"/>
      <c r="X400" s="51"/>
      <c r="Y400" s="51"/>
      <c r="Z400" s="51"/>
      <c r="AA400" s="51"/>
    </row>
    <row r="401" spans="1:27" ht="11.65" customHeight="1">
      <c r="A401" s="443">
        <v>281</v>
      </c>
      <c r="C401" s="468"/>
      <c r="F401" s="468" t="s">
        <v>270</v>
      </c>
      <c r="G401" s="400" t="s">
        <v>636</v>
      </c>
      <c r="H401" s="449"/>
      <c r="I401" s="7">
        <v>0</v>
      </c>
      <c r="J401" s="7">
        <v>0</v>
      </c>
      <c r="K401" s="103">
        <v>0</v>
      </c>
      <c r="L401" s="7">
        <v>0</v>
      </c>
      <c r="M401" s="7">
        <v>0</v>
      </c>
      <c r="O401" s="51"/>
      <c r="P401" s="51"/>
      <c r="Q401" s="51"/>
      <c r="R401" s="51"/>
      <c r="S401" s="51"/>
      <c r="T401" s="51"/>
      <c r="U401" s="51"/>
      <c r="V401" s="51"/>
      <c r="W401" s="51"/>
      <c r="X401" s="51"/>
      <c r="Y401" s="51"/>
      <c r="Z401" s="51"/>
      <c r="AA401" s="51"/>
    </row>
    <row r="402" spans="1:27" ht="11.65" customHeight="1">
      <c r="A402" s="443">
        <v>282</v>
      </c>
      <c r="C402" s="468"/>
      <c r="H402" s="449" t="s">
        <v>162</v>
      </c>
      <c r="I402" s="106">
        <v>82248102.859999985</v>
      </c>
      <c r="J402" s="106">
        <v>77539881.640613556</v>
      </c>
      <c r="K402" s="106">
        <v>4708221.2193864407</v>
      </c>
      <c r="L402" s="106">
        <v>-67166.844788615243</v>
      </c>
      <c r="M402" s="106">
        <v>4641054.374597826</v>
      </c>
      <c r="O402" s="51"/>
      <c r="P402" s="51"/>
      <c r="Q402" s="51"/>
      <c r="R402" s="51"/>
      <c r="S402" s="51"/>
      <c r="T402" s="51"/>
      <c r="U402" s="51"/>
      <c r="V402" s="51"/>
      <c r="W402" s="51"/>
      <c r="X402" s="51"/>
      <c r="Y402" s="51"/>
      <c r="Z402" s="51"/>
      <c r="AA402" s="51"/>
    </row>
    <row r="403" spans="1:27" ht="11.65" customHeight="1">
      <c r="A403" s="443">
        <v>283</v>
      </c>
      <c r="C403" s="468"/>
      <c r="H403" s="449"/>
      <c r="I403" s="7"/>
      <c r="J403" s="7"/>
      <c r="K403" s="7"/>
      <c r="L403" s="7"/>
      <c r="M403" s="7"/>
      <c r="O403" s="51"/>
      <c r="P403" s="51"/>
      <c r="Q403" s="51"/>
      <c r="R403" s="51"/>
      <c r="S403" s="51"/>
      <c r="T403" s="51"/>
      <c r="U403" s="51"/>
      <c r="V403" s="51"/>
      <c r="W403" s="51"/>
      <c r="X403" s="51"/>
      <c r="Y403" s="51"/>
      <c r="Z403" s="51"/>
      <c r="AA403" s="51"/>
    </row>
    <row r="404" spans="1:27" ht="11.65" customHeight="1">
      <c r="A404" s="443">
        <v>284</v>
      </c>
      <c r="C404" s="468">
        <v>503</v>
      </c>
      <c r="D404" s="400" t="s">
        <v>167</v>
      </c>
      <c r="H404" s="449"/>
      <c r="I404" s="7"/>
      <c r="J404" s="7"/>
      <c r="K404" s="7"/>
      <c r="L404" s="7"/>
      <c r="M404" s="7"/>
      <c r="O404" s="51"/>
      <c r="P404" s="51"/>
      <c r="Q404" s="51"/>
      <c r="R404" s="51"/>
      <c r="S404" s="51"/>
      <c r="T404" s="51"/>
      <c r="U404" s="51"/>
      <c r="V404" s="51"/>
      <c r="W404" s="51"/>
      <c r="X404" s="51"/>
      <c r="Y404" s="51"/>
      <c r="Z404" s="51"/>
      <c r="AA404" s="51"/>
    </row>
    <row r="405" spans="1:27" ht="11.65" customHeight="1">
      <c r="A405" s="443">
        <v>285</v>
      </c>
      <c r="C405" s="468"/>
      <c r="F405" s="468" t="s">
        <v>270</v>
      </c>
      <c r="G405" s="400" t="s">
        <v>630</v>
      </c>
      <c r="H405" s="449"/>
      <c r="I405" s="7">
        <v>0</v>
      </c>
      <c r="J405" s="7">
        <v>0</v>
      </c>
      <c r="K405" s="103">
        <v>0</v>
      </c>
      <c r="L405" s="7">
        <v>0</v>
      </c>
      <c r="M405" s="7">
        <v>0</v>
      </c>
      <c r="O405" s="51"/>
      <c r="P405" s="51"/>
      <c r="Q405" s="51"/>
      <c r="R405" s="51"/>
      <c r="S405" s="51"/>
      <c r="T405" s="51"/>
      <c r="U405" s="51"/>
      <c r="V405" s="51"/>
      <c r="W405" s="51"/>
      <c r="X405" s="51"/>
      <c r="Y405" s="51"/>
      <c r="Z405" s="51"/>
      <c r="AA405" s="51"/>
    </row>
    <row r="406" spans="1:27" ht="11.65" customHeight="1">
      <c r="A406" s="443">
        <v>286</v>
      </c>
      <c r="C406" s="468"/>
      <c r="F406" s="468" t="s">
        <v>270</v>
      </c>
      <c r="G406" s="400" t="s">
        <v>637</v>
      </c>
      <c r="H406" s="449"/>
      <c r="I406" s="7">
        <v>0</v>
      </c>
      <c r="J406" s="7">
        <v>0</v>
      </c>
      <c r="K406" s="103">
        <v>0</v>
      </c>
      <c r="L406" s="7">
        <v>0</v>
      </c>
      <c r="M406" s="7">
        <v>0</v>
      </c>
      <c r="O406" s="51"/>
      <c r="P406" s="51"/>
      <c r="Q406" s="51"/>
      <c r="R406" s="51"/>
      <c r="S406" s="51"/>
      <c r="T406" s="51"/>
      <c r="U406" s="51"/>
      <c r="V406" s="51"/>
      <c r="W406" s="51"/>
      <c r="X406" s="51"/>
      <c r="Y406" s="51"/>
      <c r="Z406" s="51"/>
      <c r="AA406" s="51"/>
    </row>
    <row r="407" spans="1:27" ht="11.65" customHeight="1">
      <c r="A407" s="443">
        <v>287</v>
      </c>
      <c r="C407" s="468"/>
      <c r="F407" s="468" t="s">
        <v>270</v>
      </c>
      <c r="G407" s="400" t="s">
        <v>398</v>
      </c>
      <c r="H407" s="449"/>
      <c r="I407" s="7">
        <v>0</v>
      </c>
      <c r="J407" s="7">
        <v>0</v>
      </c>
      <c r="K407" s="103">
        <v>0</v>
      </c>
      <c r="L407" s="7">
        <v>0</v>
      </c>
      <c r="M407" s="7">
        <v>0</v>
      </c>
      <c r="O407" s="51"/>
      <c r="P407" s="51"/>
      <c r="Q407" s="51"/>
      <c r="R407" s="51"/>
      <c r="S407" s="51"/>
      <c r="T407" s="51"/>
      <c r="U407" s="51"/>
      <c r="V407" s="51"/>
      <c r="W407" s="51"/>
      <c r="X407" s="51"/>
      <c r="Y407" s="51"/>
      <c r="Z407" s="51"/>
      <c r="AA407" s="51"/>
    </row>
    <row r="408" spans="1:27" ht="11.65" customHeight="1">
      <c r="A408" s="443">
        <v>288</v>
      </c>
      <c r="C408" s="468"/>
      <c r="H408" s="449" t="s">
        <v>162</v>
      </c>
      <c r="I408" s="106">
        <v>0</v>
      </c>
      <c r="J408" s="106">
        <v>0</v>
      </c>
      <c r="K408" s="106">
        <v>0</v>
      </c>
      <c r="L408" s="106">
        <v>0</v>
      </c>
      <c r="M408" s="106">
        <v>0</v>
      </c>
      <c r="O408" s="51"/>
      <c r="P408" s="51"/>
      <c r="Q408" s="51"/>
      <c r="R408" s="51"/>
      <c r="S408" s="51"/>
      <c r="T408" s="51"/>
      <c r="U408" s="51"/>
      <c r="V408" s="51"/>
      <c r="W408" s="51"/>
      <c r="X408" s="51"/>
      <c r="Y408" s="51"/>
      <c r="Z408" s="51"/>
      <c r="AA408" s="51"/>
    </row>
    <row r="409" spans="1:27" ht="11.65" customHeight="1">
      <c r="A409" s="443">
        <v>289</v>
      </c>
      <c r="C409" s="468"/>
      <c r="H409" s="449"/>
      <c r="I409" s="7"/>
      <c r="J409" s="7"/>
      <c r="K409" s="7"/>
      <c r="L409" s="7"/>
      <c r="M409" s="7"/>
      <c r="O409" s="51"/>
      <c r="P409" s="51"/>
      <c r="Q409" s="51"/>
      <c r="R409" s="51"/>
      <c r="S409" s="51"/>
      <c r="T409" s="51"/>
      <c r="U409" s="51"/>
      <c r="V409" s="51"/>
      <c r="W409" s="51"/>
      <c r="X409" s="51"/>
      <c r="Y409" s="51"/>
      <c r="Z409" s="51"/>
      <c r="AA409" s="51"/>
    </row>
    <row r="410" spans="1:27" ht="11.65" customHeight="1">
      <c r="A410" s="443">
        <v>290</v>
      </c>
      <c r="C410" s="468" t="s">
        <v>168</v>
      </c>
      <c r="D410" s="400" t="s">
        <v>169</v>
      </c>
      <c r="H410" s="449"/>
      <c r="I410" s="7"/>
      <c r="J410" s="7"/>
      <c r="K410" s="7"/>
      <c r="L410" s="7"/>
      <c r="M410" s="7"/>
      <c r="O410" s="51"/>
      <c r="P410" s="51"/>
      <c r="Q410" s="51"/>
      <c r="R410" s="51"/>
      <c r="S410" s="51"/>
      <c r="T410" s="51"/>
      <c r="U410" s="51"/>
      <c r="V410" s="51"/>
      <c r="W410" s="51"/>
      <c r="X410" s="51"/>
      <c r="Y410" s="51"/>
      <c r="Z410" s="51"/>
      <c r="AA410" s="51"/>
    </row>
    <row r="411" spans="1:27" ht="11.65" customHeight="1">
      <c r="A411" s="443">
        <v>291</v>
      </c>
      <c r="C411" s="468"/>
      <c r="G411" s="400" t="s">
        <v>630</v>
      </c>
      <c r="H411" s="449"/>
      <c r="I411" s="7">
        <v>0</v>
      </c>
      <c r="J411" s="7">
        <v>0</v>
      </c>
      <c r="K411" s="7">
        <v>0</v>
      </c>
      <c r="L411" s="7">
        <v>0</v>
      </c>
      <c r="M411" s="7">
        <v>0</v>
      </c>
      <c r="O411" s="51"/>
      <c r="P411" s="51"/>
      <c r="Q411" s="51"/>
      <c r="R411" s="51"/>
      <c r="S411" s="51"/>
      <c r="T411" s="51"/>
      <c r="U411" s="51"/>
      <c r="V411" s="51"/>
      <c r="W411" s="51"/>
      <c r="X411" s="51"/>
      <c r="Y411" s="51"/>
      <c r="Z411" s="51"/>
      <c r="AA411" s="51"/>
    </row>
    <row r="412" spans="1:27" ht="11.65" customHeight="1">
      <c r="A412" s="443">
        <v>292</v>
      </c>
      <c r="C412" s="468"/>
      <c r="G412" s="400" t="s">
        <v>637</v>
      </c>
      <c r="H412" s="449"/>
      <c r="I412" s="7">
        <v>0</v>
      </c>
      <c r="J412" s="7">
        <v>0</v>
      </c>
      <c r="K412" s="7">
        <v>0</v>
      </c>
      <c r="L412" s="7">
        <v>0</v>
      </c>
      <c r="M412" s="7">
        <v>0</v>
      </c>
      <c r="O412" s="51"/>
      <c r="P412" s="51"/>
      <c r="Q412" s="51"/>
      <c r="R412" s="51"/>
      <c r="S412" s="51"/>
      <c r="T412" s="51"/>
      <c r="U412" s="51"/>
      <c r="V412" s="51"/>
      <c r="W412" s="51"/>
      <c r="X412" s="51"/>
      <c r="Y412" s="51"/>
      <c r="Z412" s="51"/>
      <c r="AA412" s="51"/>
    </row>
    <row r="413" spans="1:27" ht="11.65" customHeight="1">
      <c r="A413" s="443">
        <v>293</v>
      </c>
      <c r="C413" s="468"/>
      <c r="G413" s="400" t="s">
        <v>398</v>
      </c>
      <c r="H413" s="449" t="s">
        <v>162</v>
      </c>
      <c r="I413" s="7">
        <v>0</v>
      </c>
      <c r="J413" s="7">
        <v>0</v>
      </c>
      <c r="K413" s="7">
        <v>0</v>
      </c>
      <c r="L413" s="7">
        <v>0</v>
      </c>
      <c r="M413" s="7">
        <v>0</v>
      </c>
      <c r="O413" s="51"/>
      <c r="P413" s="51"/>
      <c r="Q413" s="51"/>
      <c r="R413" s="51"/>
      <c r="S413" s="51"/>
      <c r="T413" s="51"/>
      <c r="U413" s="51"/>
      <c r="V413" s="51"/>
      <c r="W413" s="51"/>
      <c r="X413" s="51"/>
      <c r="Y413" s="51"/>
      <c r="Z413" s="51"/>
      <c r="AA413" s="51"/>
    </row>
    <row r="414" spans="1:27" ht="11.65" customHeight="1">
      <c r="A414" s="443">
        <v>294</v>
      </c>
      <c r="C414" s="468"/>
      <c r="H414" s="449"/>
      <c r="I414" s="106">
        <v>0</v>
      </c>
      <c r="J414" s="106">
        <v>0</v>
      </c>
      <c r="K414" s="106">
        <v>0</v>
      </c>
      <c r="L414" s="106">
        <v>0</v>
      </c>
      <c r="M414" s="106">
        <v>0</v>
      </c>
      <c r="O414" s="51"/>
      <c r="P414" s="51"/>
      <c r="Q414" s="51"/>
      <c r="R414" s="51"/>
      <c r="S414" s="51"/>
      <c r="T414" s="51"/>
      <c r="U414" s="51"/>
      <c r="V414" s="51"/>
      <c r="W414" s="51"/>
      <c r="X414" s="51"/>
      <c r="Y414" s="51"/>
      <c r="Z414" s="51"/>
      <c r="AA414" s="51"/>
    </row>
    <row r="415" spans="1:27" ht="11.65" customHeight="1">
      <c r="A415" s="443">
        <v>295</v>
      </c>
      <c r="C415" s="468"/>
      <c r="H415" s="449"/>
      <c r="I415" s="51"/>
      <c r="J415" s="51"/>
      <c r="K415" s="51"/>
      <c r="L415" s="51"/>
      <c r="M415" s="51"/>
      <c r="O415" s="51"/>
      <c r="P415" s="51"/>
      <c r="Q415" s="51"/>
      <c r="R415" s="51"/>
      <c r="S415" s="51"/>
      <c r="T415" s="51"/>
      <c r="U415" s="51"/>
      <c r="V415" s="51"/>
      <c r="W415" s="51"/>
      <c r="X415" s="51"/>
      <c r="Y415" s="51"/>
      <c r="Z415" s="51"/>
      <c r="AA415" s="51"/>
    </row>
    <row r="416" spans="1:27" ht="11.65" customHeight="1">
      <c r="A416" s="443">
        <v>296</v>
      </c>
      <c r="C416" s="468">
        <v>505</v>
      </c>
      <c r="D416" s="400" t="s">
        <v>170</v>
      </c>
      <c r="H416" s="449"/>
      <c r="I416" s="7"/>
      <c r="J416" s="7"/>
      <c r="K416" s="7"/>
      <c r="L416" s="7"/>
      <c r="M416" s="7"/>
      <c r="O416" s="51"/>
      <c r="P416" s="51"/>
      <c r="Q416" s="51"/>
      <c r="R416" s="51"/>
      <c r="S416" s="51"/>
      <c r="T416" s="51"/>
      <c r="U416" s="51"/>
      <c r="V416" s="51"/>
      <c r="W416" s="51"/>
      <c r="X416" s="51"/>
      <c r="Y416" s="51"/>
      <c r="Z416" s="51"/>
      <c r="AA416" s="51"/>
    </row>
    <row r="417" spans="1:27" ht="11.65" customHeight="1">
      <c r="A417" s="443">
        <v>297</v>
      </c>
      <c r="C417" s="468"/>
      <c r="F417" s="468" t="s">
        <v>270</v>
      </c>
      <c r="G417" s="400" t="s">
        <v>249</v>
      </c>
      <c r="H417" s="449"/>
      <c r="I417" s="7">
        <v>0</v>
      </c>
      <c r="J417" s="7">
        <v>0</v>
      </c>
      <c r="K417" s="103">
        <v>0</v>
      </c>
      <c r="L417" s="7">
        <v>0</v>
      </c>
      <c r="M417" s="7">
        <v>0</v>
      </c>
      <c r="O417" s="51"/>
      <c r="P417" s="51"/>
      <c r="Q417" s="51"/>
      <c r="R417" s="51"/>
      <c r="S417" s="51"/>
      <c r="T417" s="51"/>
      <c r="U417" s="51"/>
      <c r="V417" s="51"/>
      <c r="W417" s="51"/>
      <c r="X417" s="51"/>
      <c r="Y417" s="51"/>
      <c r="Z417" s="51"/>
      <c r="AA417" s="51"/>
    </row>
    <row r="418" spans="1:27" ht="11.65" customHeight="1">
      <c r="A418" s="443">
        <v>298</v>
      </c>
      <c r="C418" s="468"/>
      <c r="F418" s="468" t="s">
        <v>270</v>
      </c>
      <c r="G418" s="400" t="s">
        <v>634</v>
      </c>
      <c r="H418" s="449"/>
      <c r="I418" s="7">
        <v>45022.03</v>
      </c>
      <c r="J418" s="7">
        <v>35307.539803947016</v>
      </c>
      <c r="K418" s="103">
        <v>9714.4901960529824</v>
      </c>
      <c r="L418" s="7">
        <v>-2878.1702973257934</v>
      </c>
      <c r="M418" s="7">
        <v>6836.319898727189</v>
      </c>
      <c r="O418" s="51"/>
      <c r="P418" s="51"/>
      <c r="Q418" s="51"/>
      <c r="R418" s="51"/>
      <c r="S418" s="51"/>
      <c r="T418" s="51"/>
      <c r="U418" s="51"/>
      <c r="V418" s="51"/>
      <c r="W418" s="51"/>
      <c r="X418" s="51"/>
      <c r="Y418" s="51"/>
      <c r="Z418" s="51"/>
      <c r="AA418" s="51"/>
    </row>
    <row r="419" spans="1:27" ht="11.65" customHeight="1">
      <c r="A419" s="443">
        <v>299</v>
      </c>
      <c r="C419" s="468"/>
      <c r="F419" s="468" t="s">
        <v>270</v>
      </c>
      <c r="G419" s="400" t="s">
        <v>636</v>
      </c>
      <c r="H419" s="449"/>
      <c r="I419" s="7">
        <v>1521960.17</v>
      </c>
      <c r="J419" s="7">
        <v>1521960.17</v>
      </c>
      <c r="K419" s="103">
        <v>0</v>
      </c>
      <c r="L419" s="7">
        <v>0</v>
      </c>
      <c r="M419" s="7">
        <v>0</v>
      </c>
      <c r="O419" s="51"/>
      <c r="P419" s="51"/>
      <c r="Q419" s="51"/>
      <c r="R419" s="51"/>
      <c r="S419" s="51"/>
      <c r="T419" s="51"/>
      <c r="U419" s="51"/>
      <c r="V419" s="51"/>
      <c r="W419" s="51"/>
      <c r="X419" s="51"/>
      <c r="Y419" s="51"/>
      <c r="Z419" s="51"/>
      <c r="AA419" s="51"/>
    </row>
    <row r="420" spans="1:27" ht="11.65" customHeight="1">
      <c r="A420" s="443">
        <v>300</v>
      </c>
      <c r="C420" s="468"/>
      <c r="F420" s="468" t="s">
        <v>270</v>
      </c>
      <c r="G420" s="400" t="s">
        <v>639</v>
      </c>
      <c r="H420" s="449"/>
      <c r="I420" s="7">
        <v>0</v>
      </c>
      <c r="J420" s="7">
        <v>0</v>
      </c>
      <c r="K420" s="103">
        <v>0</v>
      </c>
      <c r="L420" s="7">
        <v>0</v>
      </c>
      <c r="M420" s="7">
        <v>0</v>
      </c>
      <c r="O420" s="51"/>
      <c r="P420" s="51"/>
      <c r="Q420" s="51"/>
      <c r="R420" s="51"/>
      <c r="S420" s="51"/>
      <c r="T420" s="51"/>
      <c r="U420" s="51"/>
      <c r="V420" s="51"/>
      <c r="W420" s="51"/>
      <c r="X420" s="51"/>
      <c r="Y420" s="51"/>
      <c r="Z420" s="51"/>
      <c r="AA420" s="51"/>
    </row>
    <row r="421" spans="1:27" ht="11.65" customHeight="1">
      <c r="A421" s="443">
        <v>301</v>
      </c>
      <c r="C421" s="468"/>
      <c r="F421" s="468" t="s">
        <v>270</v>
      </c>
      <c r="G421" s="400" t="s">
        <v>636</v>
      </c>
      <c r="H421" s="449"/>
      <c r="I421" s="7">
        <v>0</v>
      </c>
      <c r="J421" s="7">
        <v>0</v>
      </c>
      <c r="K421" s="103">
        <v>0</v>
      </c>
      <c r="L421" s="7">
        <v>0</v>
      </c>
      <c r="M421" s="7">
        <v>0</v>
      </c>
      <c r="O421" s="51"/>
      <c r="P421" s="51"/>
      <c r="Q421" s="51"/>
      <c r="R421" s="51"/>
      <c r="S421" s="51"/>
      <c r="T421" s="51"/>
      <c r="U421" s="51"/>
      <c r="V421" s="51"/>
      <c r="W421" s="51"/>
      <c r="X421" s="51"/>
      <c r="Y421" s="51"/>
      <c r="Z421" s="51"/>
      <c r="AA421" s="51"/>
    </row>
    <row r="422" spans="1:27" ht="11.65" customHeight="1">
      <c r="A422" s="443">
        <v>302</v>
      </c>
      <c r="C422" s="468"/>
      <c r="H422" s="449" t="s">
        <v>162</v>
      </c>
      <c r="I422" s="106">
        <v>1566982.2</v>
      </c>
      <c r="J422" s="106">
        <v>1557267.709803947</v>
      </c>
      <c r="K422" s="106">
        <v>9714.4901960529824</v>
      </c>
      <c r="L422" s="106">
        <v>-2878.1702973257934</v>
      </c>
      <c r="M422" s="106">
        <v>6836.319898727189</v>
      </c>
      <c r="O422" s="51"/>
      <c r="P422" s="51"/>
      <c r="Q422" s="51"/>
      <c r="R422" s="51"/>
      <c r="S422" s="51"/>
      <c r="T422" s="51"/>
      <c r="U422" s="51"/>
      <c r="V422" s="51"/>
      <c r="W422" s="51"/>
      <c r="X422" s="51"/>
      <c r="Y422" s="51"/>
      <c r="Z422" s="51"/>
      <c r="AA422" s="51"/>
    </row>
    <row r="423" spans="1:27" ht="11.65" customHeight="1">
      <c r="A423" s="443">
        <v>303</v>
      </c>
      <c r="C423" s="468"/>
      <c r="H423" s="449"/>
      <c r="I423" s="7"/>
      <c r="J423" s="7"/>
      <c r="K423" s="7"/>
      <c r="L423" s="7"/>
      <c r="M423" s="7"/>
      <c r="O423" s="51"/>
      <c r="P423" s="51"/>
      <c r="Q423" s="51"/>
      <c r="R423" s="51"/>
      <c r="S423" s="51"/>
      <c r="T423" s="51"/>
      <c r="U423" s="51"/>
      <c r="V423" s="51"/>
      <c r="W423" s="51"/>
      <c r="X423" s="51"/>
      <c r="Y423" s="51"/>
      <c r="Z423" s="51"/>
      <c r="AA423" s="51"/>
    </row>
    <row r="424" spans="1:27" ht="11.65" customHeight="1">
      <c r="A424" s="443">
        <v>304</v>
      </c>
      <c r="C424" s="468">
        <v>506</v>
      </c>
      <c r="D424" s="400" t="s">
        <v>171</v>
      </c>
      <c r="H424" s="449"/>
      <c r="I424" s="7"/>
      <c r="J424" s="7"/>
      <c r="K424" s="7"/>
      <c r="L424" s="7"/>
      <c r="M424" s="7"/>
      <c r="O424" s="51"/>
      <c r="P424" s="51"/>
      <c r="Q424" s="51"/>
      <c r="R424" s="51"/>
      <c r="S424" s="51"/>
      <c r="T424" s="51"/>
      <c r="U424" s="51"/>
      <c r="V424" s="51"/>
      <c r="W424" s="51"/>
      <c r="X424" s="51"/>
      <c r="Y424" s="51"/>
      <c r="Z424" s="51"/>
      <c r="AA424" s="51"/>
    </row>
    <row r="425" spans="1:27" ht="11.65" customHeight="1">
      <c r="A425" s="443">
        <v>305</v>
      </c>
      <c r="C425" s="468"/>
      <c r="F425" s="468" t="s">
        <v>270</v>
      </c>
      <c r="G425" s="400" t="s">
        <v>249</v>
      </c>
      <c r="H425" s="449"/>
      <c r="I425" s="7">
        <v>0</v>
      </c>
      <c r="J425" s="7">
        <v>0</v>
      </c>
      <c r="K425" s="103">
        <v>0</v>
      </c>
      <c r="L425" s="7">
        <v>0</v>
      </c>
      <c r="M425" s="7">
        <v>0</v>
      </c>
      <c r="O425" s="51"/>
      <c r="P425" s="51"/>
      <c r="Q425" s="51"/>
      <c r="R425" s="51"/>
      <c r="S425" s="51"/>
      <c r="T425" s="51"/>
      <c r="U425" s="51"/>
      <c r="V425" s="51"/>
      <c r="W425" s="51"/>
      <c r="X425" s="51"/>
      <c r="Y425" s="51"/>
      <c r="Z425" s="51"/>
      <c r="AA425" s="51"/>
    </row>
    <row r="426" spans="1:27" ht="11.65" customHeight="1">
      <c r="A426" s="443">
        <v>306</v>
      </c>
      <c r="C426" s="468"/>
      <c r="F426" s="468" t="s">
        <v>270</v>
      </c>
      <c r="G426" s="400" t="s">
        <v>630</v>
      </c>
      <c r="H426" s="449"/>
      <c r="I426" s="7">
        <v>0</v>
      </c>
      <c r="J426" s="7">
        <v>0</v>
      </c>
      <c r="K426" s="103">
        <v>0</v>
      </c>
      <c r="L426" s="7">
        <v>0</v>
      </c>
      <c r="M426" s="7">
        <v>0</v>
      </c>
      <c r="O426" s="51"/>
      <c r="P426" s="51"/>
      <c r="Q426" s="51"/>
      <c r="R426" s="51"/>
      <c r="S426" s="51"/>
      <c r="T426" s="51"/>
      <c r="U426" s="51"/>
      <c r="V426" s="51"/>
      <c r="W426" s="51"/>
      <c r="X426" s="51"/>
      <c r="Y426" s="51"/>
      <c r="Z426" s="51"/>
      <c r="AA426" s="51"/>
    </row>
    <row r="427" spans="1:27" ht="11.65" customHeight="1">
      <c r="A427" s="443">
        <v>307</v>
      </c>
      <c r="C427" s="468"/>
      <c r="F427" s="468" t="s">
        <v>270</v>
      </c>
      <c r="G427" s="400" t="s">
        <v>634</v>
      </c>
      <c r="H427" s="449"/>
      <c r="I427" s="7">
        <v>2030213.14</v>
      </c>
      <c r="J427" s="7">
        <v>1592150.137411535</v>
      </c>
      <c r="K427" s="103">
        <v>438063.00258846482</v>
      </c>
      <c r="L427" s="7">
        <v>-129787.55415490002</v>
      </c>
      <c r="M427" s="7">
        <v>308275.4484335648</v>
      </c>
      <c r="O427" s="51"/>
      <c r="P427" s="51"/>
      <c r="Q427" s="51"/>
      <c r="R427" s="51"/>
      <c r="S427" s="51"/>
      <c r="T427" s="51"/>
      <c r="U427" s="51"/>
      <c r="V427" s="51"/>
      <c r="W427" s="51"/>
      <c r="X427" s="51"/>
      <c r="Y427" s="51"/>
      <c r="Z427" s="51"/>
      <c r="AA427" s="51"/>
    </row>
    <row r="428" spans="1:27" ht="11.65" customHeight="1">
      <c r="A428" s="443">
        <v>308</v>
      </c>
      <c r="C428" s="468"/>
      <c r="F428" s="468" t="s">
        <v>270</v>
      </c>
      <c r="G428" s="400" t="s">
        <v>636</v>
      </c>
      <c r="H428" s="449"/>
      <c r="I428" s="7">
        <v>50198289.149999999</v>
      </c>
      <c r="J428" s="7">
        <v>50198289.149999999</v>
      </c>
      <c r="K428" s="103">
        <v>0</v>
      </c>
      <c r="L428" s="7">
        <v>0</v>
      </c>
      <c r="M428" s="7">
        <v>0</v>
      </c>
      <c r="O428" s="51"/>
      <c r="P428" s="51"/>
      <c r="Q428" s="51"/>
      <c r="R428" s="51"/>
      <c r="S428" s="51"/>
      <c r="T428" s="51"/>
      <c r="U428" s="51"/>
      <c r="V428" s="51"/>
      <c r="W428" s="51"/>
      <c r="X428" s="51"/>
      <c r="Y428" s="51"/>
      <c r="Z428" s="51"/>
      <c r="AA428" s="51"/>
    </row>
    <row r="429" spans="1:27" ht="11.65" customHeight="1">
      <c r="A429" s="443">
        <v>309</v>
      </c>
      <c r="C429" s="468"/>
      <c r="F429" s="468" t="s">
        <v>270</v>
      </c>
      <c r="G429" s="400" t="s">
        <v>639</v>
      </c>
      <c r="H429" s="449"/>
      <c r="I429" s="7">
        <v>-22980645.129999999</v>
      </c>
      <c r="J429" s="7">
        <v>-18022067.033580139</v>
      </c>
      <c r="K429" s="103">
        <v>-4958578.0964198578</v>
      </c>
      <c r="L429" s="7">
        <v>0</v>
      </c>
      <c r="M429" s="7">
        <v>-4958578.0964198578</v>
      </c>
      <c r="O429" s="51"/>
      <c r="P429" s="51"/>
      <c r="Q429" s="51"/>
      <c r="R429" s="51"/>
      <c r="S429" s="51"/>
      <c r="T429" s="51"/>
      <c r="U429" s="51"/>
      <c r="V429" s="51"/>
      <c r="W429" s="51"/>
      <c r="X429" s="51"/>
      <c r="Y429" s="51"/>
      <c r="Z429" s="51"/>
      <c r="AA429" s="51"/>
    </row>
    <row r="430" spans="1:27" ht="11.65" customHeight="1">
      <c r="A430" s="443">
        <v>310</v>
      </c>
      <c r="C430" s="468"/>
      <c r="F430" s="468" t="s">
        <v>270</v>
      </c>
      <c r="G430" s="400" t="s">
        <v>636</v>
      </c>
      <c r="H430" s="449"/>
      <c r="I430" s="7">
        <v>0</v>
      </c>
      <c r="J430" s="7">
        <v>0</v>
      </c>
      <c r="K430" s="103">
        <v>0</v>
      </c>
      <c r="L430" s="7">
        <v>0</v>
      </c>
      <c r="M430" s="7">
        <v>0</v>
      </c>
      <c r="O430" s="51"/>
      <c r="P430" s="51"/>
      <c r="Q430" s="51"/>
      <c r="R430" s="51"/>
      <c r="S430" s="51"/>
      <c r="T430" s="51"/>
      <c r="U430" s="51"/>
      <c r="V430" s="51"/>
      <c r="W430" s="51"/>
      <c r="X430" s="51"/>
      <c r="Y430" s="51"/>
      <c r="Z430" s="51"/>
      <c r="AA430" s="51"/>
    </row>
    <row r="431" spans="1:27" ht="11.65" customHeight="1">
      <c r="A431" s="443">
        <v>311</v>
      </c>
      <c r="C431" s="468"/>
      <c r="H431" s="449" t="s">
        <v>162</v>
      </c>
      <c r="I431" s="106">
        <v>29247857.16</v>
      </c>
      <c r="J431" s="106">
        <v>33768372.253831394</v>
      </c>
      <c r="K431" s="106">
        <v>-4520515.0938313929</v>
      </c>
      <c r="L431" s="106">
        <v>-129787.55415490002</v>
      </c>
      <c r="M431" s="106">
        <v>-4650302.6479862928</v>
      </c>
      <c r="O431" s="51"/>
      <c r="P431" s="51"/>
      <c r="Q431" s="51"/>
      <c r="R431" s="51"/>
      <c r="S431" s="51"/>
      <c r="T431" s="51"/>
      <c r="U431" s="51"/>
      <c r="V431" s="51"/>
      <c r="W431" s="51"/>
      <c r="X431" s="51"/>
      <c r="Y431" s="51"/>
      <c r="Z431" s="51"/>
      <c r="AA431" s="51"/>
    </row>
    <row r="432" spans="1:27" ht="11.65" customHeight="1">
      <c r="A432" s="443">
        <v>312</v>
      </c>
      <c r="C432" s="468"/>
      <c r="H432" s="449"/>
      <c r="I432" s="7"/>
      <c r="J432" s="7"/>
      <c r="K432" s="7"/>
      <c r="L432" s="7"/>
      <c r="M432" s="7"/>
      <c r="O432" s="51"/>
      <c r="P432" s="51"/>
      <c r="Q432" s="51"/>
      <c r="R432" s="51"/>
      <c r="S432" s="51"/>
      <c r="T432" s="51"/>
      <c r="U432" s="51"/>
      <c r="V432" s="51"/>
      <c r="W432" s="51"/>
      <c r="X432" s="51"/>
      <c r="Y432" s="51"/>
      <c r="Z432" s="51"/>
      <c r="AA432" s="51"/>
    </row>
    <row r="433" spans="1:27" ht="11.65" customHeight="1">
      <c r="A433" s="443">
        <v>313</v>
      </c>
      <c r="C433" s="468">
        <v>507</v>
      </c>
      <c r="D433" s="400" t="s">
        <v>172</v>
      </c>
      <c r="H433" s="449"/>
      <c r="I433" s="7"/>
      <c r="J433" s="7"/>
      <c r="K433" s="7"/>
      <c r="L433" s="7"/>
      <c r="M433" s="7"/>
      <c r="O433" s="51"/>
      <c r="P433" s="51"/>
      <c r="Q433" s="51"/>
      <c r="R433" s="51"/>
      <c r="S433" s="51"/>
      <c r="T433" s="51"/>
      <c r="U433" s="51"/>
      <c r="V433" s="51"/>
      <c r="W433" s="51"/>
      <c r="X433" s="51"/>
      <c r="Y433" s="51"/>
      <c r="Z433" s="51"/>
      <c r="AA433" s="51"/>
    </row>
    <row r="434" spans="1:27" ht="11.65" customHeight="1">
      <c r="A434" s="443">
        <v>314</v>
      </c>
      <c r="C434" s="468"/>
      <c r="F434" s="468" t="s">
        <v>270</v>
      </c>
      <c r="G434" s="400" t="s">
        <v>249</v>
      </c>
      <c r="H434" s="449"/>
      <c r="I434" s="7">
        <v>0</v>
      </c>
      <c r="J434" s="7">
        <v>0</v>
      </c>
      <c r="K434" s="103">
        <v>0</v>
      </c>
      <c r="L434" s="7">
        <v>0</v>
      </c>
      <c r="M434" s="7">
        <v>0</v>
      </c>
      <c r="O434" s="51"/>
      <c r="P434" s="51"/>
      <c r="Q434" s="51"/>
      <c r="R434" s="51"/>
      <c r="S434" s="51"/>
      <c r="T434" s="51"/>
      <c r="U434" s="51"/>
      <c r="V434" s="51"/>
      <c r="W434" s="51"/>
      <c r="X434" s="51"/>
      <c r="Y434" s="51"/>
      <c r="Z434" s="51"/>
      <c r="AA434" s="51"/>
    </row>
    <row r="435" spans="1:27" ht="11.65" customHeight="1">
      <c r="A435" s="443">
        <v>315</v>
      </c>
      <c r="C435" s="468"/>
      <c r="F435" s="468" t="s">
        <v>270</v>
      </c>
      <c r="G435" s="400" t="s">
        <v>634</v>
      </c>
      <c r="H435" s="449"/>
      <c r="I435" s="7">
        <v>22588.94</v>
      </c>
      <c r="J435" s="7">
        <v>17714.880874517894</v>
      </c>
      <c r="K435" s="103">
        <v>4874.0591254821038</v>
      </c>
      <c r="L435" s="7">
        <v>-1444.0667414613363</v>
      </c>
      <c r="M435" s="7">
        <v>3429.9923840207675</v>
      </c>
      <c r="O435" s="51"/>
      <c r="P435" s="51"/>
      <c r="Q435" s="51"/>
      <c r="R435" s="51"/>
      <c r="S435" s="51"/>
      <c r="T435" s="51"/>
      <c r="U435" s="51"/>
      <c r="V435" s="51"/>
      <c r="W435" s="51"/>
      <c r="X435" s="51"/>
      <c r="Y435" s="51"/>
      <c r="Z435" s="51"/>
      <c r="AA435" s="51"/>
    </row>
    <row r="436" spans="1:27" ht="11.65" customHeight="1">
      <c r="A436" s="443">
        <v>316</v>
      </c>
      <c r="C436" s="468"/>
      <c r="F436" s="468" t="s">
        <v>270</v>
      </c>
      <c r="G436" s="400" t="s">
        <v>636</v>
      </c>
      <c r="H436" s="449"/>
      <c r="I436" s="7">
        <v>164337.26</v>
      </c>
      <c r="J436" s="7">
        <v>164337.26</v>
      </c>
      <c r="K436" s="103">
        <v>0</v>
      </c>
      <c r="L436" s="7">
        <v>0</v>
      </c>
      <c r="M436" s="7">
        <v>0</v>
      </c>
      <c r="O436" s="51"/>
      <c r="P436" s="51"/>
      <c r="Q436" s="51"/>
      <c r="R436" s="51"/>
      <c r="S436" s="51"/>
      <c r="T436" s="51"/>
      <c r="U436" s="51"/>
      <c r="V436" s="51"/>
      <c r="W436" s="51"/>
      <c r="X436" s="51"/>
      <c r="Y436" s="51"/>
      <c r="Z436" s="51"/>
      <c r="AA436" s="51"/>
    </row>
    <row r="437" spans="1:27" ht="11.65" customHeight="1">
      <c r="A437" s="443">
        <v>317</v>
      </c>
      <c r="C437" s="468"/>
      <c r="F437" s="468" t="s">
        <v>270</v>
      </c>
      <c r="G437" s="400" t="s">
        <v>639</v>
      </c>
      <c r="H437" s="449"/>
      <c r="I437" s="7">
        <v>328909.01</v>
      </c>
      <c r="J437" s="7">
        <v>257939.67891833861</v>
      </c>
      <c r="K437" s="103">
        <v>70969.33108166141</v>
      </c>
      <c r="L437" s="7">
        <v>0</v>
      </c>
      <c r="M437" s="7">
        <v>70969.33108166141</v>
      </c>
      <c r="O437" s="51"/>
      <c r="P437" s="51"/>
      <c r="Q437" s="51"/>
      <c r="R437" s="51"/>
      <c r="S437" s="51"/>
      <c r="T437" s="51"/>
      <c r="U437" s="51"/>
      <c r="V437" s="51"/>
      <c r="W437" s="51"/>
      <c r="X437" s="51"/>
      <c r="Y437" s="51"/>
      <c r="Z437" s="51"/>
      <c r="AA437" s="51"/>
    </row>
    <row r="438" spans="1:27" ht="11.65" customHeight="1">
      <c r="A438" s="443">
        <v>318</v>
      </c>
      <c r="C438" s="468"/>
      <c r="F438" s="468" t="s">
        <v>270</v>
      </c>
      <c r="G438" s="400" t="s">
        <v>636</v>
      </c>
      <c r="H438" s="449"/>
      <c r="I438" s="7">
        <v>0</v>
      </c>
      <c r="J438" s="7">
        <v>0</v>
      </c>
      <c r="K438" s="103">
        <v>0</v>
      </c>
      <c r="L438" s="7">
        <v>0</v>
      </c>
      <c r="M438" s="7">
        <v>0</v>
      </c>
      <c r="O438" s="51"/>
      <c r="P438" s="51"/>
      <c r="Q438" s="51"/>
      <c r="R438" s="51"/>
      <c r="S438" s="51"/>
      <c r="T438" s="51"/>
      <c r="U438" s="51"/>
      <c r="V438" s="51"/>
      <c r="W438" s="51"/>
      <c r="X438" s="51"/>
      <c r="Y438" s="51"/>
      <c r="Z438" s="51"/>
      <c r="AA438" s="51"/>
    </row>
    <row r="439" spans="1:27" ht="11.65" customHeight="1">
      <c r="A439" s="443">
        <v>319</v>
      </c>
      <c r="C439" s="468"/>
      <c r="H439" s="449" t="s">
        <v>162</v>
      </c>
      <c r="I439" s="106">
        <v>515835.21</v>
      </c>
      <c r="J439" s="106">
        <v>439991.81979285652</v>
      </c>
      <c r="K439" s="106">
        <v>75843.390207143515</v>
      </c>
      <c r="L439" s="106">
        <v>-1444.0667414613363</v>
      </c>
      <c r="M439" s="106">
        <v>74399.323465682173</v>
      </c>
      <c r="O439" s="51"/>
      <c r="P439" s="51"/>
      <c r="Q439" s="51"/>
      <c r="R439" s="51"/>
      <c r="S439" s="51"/>
      <c r="T439" s="51"/>
      <c r="U439" s="51"/>
      <c r="V439" s="51"/>
      <c r="W439" s="51"/>
      <c r="X439" s="51"/>
      <c r="Y439" s="51"/>
      <c r="Z439" s="51"/>
      <c r="AA439" s="51"/>
    </row>
    <row r="440" spans="1:27" ht="11.65" customHeight="1">
      <c r="A440" s="443">
        <v>320</v>
      </c>
      <c r="C440" s="468"/>
      <c r="H440" s="449"/>
      <c r="I440" s="7"/>
      <c r="J440" s="7"/>
      <c r="K440" s="7"/>
      <c r="L440" s="7"/>
      <c r="M440" s="7"/>
      <c r="O440" s="51"/>
      <c r="P440" s="51"/>
      <c r="Q440" s="51"/>
      <c r="R440" s="51"/>
      <c r="S440" s="51"/>
      <c r="T440" s="51"/>
      <c r="U440" s="51"/>
      <c r="V440" s="51"/>
      <c r="W440" s="51"/>
      <c r="X440" s="51"/>
      <c r="Y440" s="51"/>
      <c r="Z440" s="51"/>
      <c r="AA440" s="51"/>
    </row>
    <row r="441" spans="1:27" ht="11.65" customHeight="1">
      <c r="A441" s="443">
        <v>321</v>
      </c>
      <c r="C441" s="468">
        <v>510</v>
      </c>
      <c r="D441" s="400" t="s">
        <v>173</v>
      </c>
      <c r="H441" s="449"/>
      <c r="I441" s="7"/>
      <c r="J441" s="7"/>
      <c r="K441" s="7"/>
      <c r="L441" s="7"/>
      <c r="M441" s="7"/>
      <c r="O441" s="51"/>
      <c r="P441" s="51"/>
      <c r="Q441" s="51"/>
      <c r="R441" s="51"/>
      <c r="S441" s="51"/>
      <c r="T441" s="51"/>
      <c r="U441" s="51"/>
      <c r="V441" s="51"/>
      <c r="W441" s="51"/>
      <c r="X441" s="51"/>
      <c r="Y441" s="51"/>
      <c r="Z441" s="51"/>
      <c r="AA441" s="51"/>
    </row>
    <row r="442" spans="1:27" ht="11.65" customHeight="1">
      <c r="A442" s="443">
        <v>322</v>
      </c>
      <c r="C442" s="468"/>
      <c r="F442" s="468" t="s">
        <v>270</v>
      </c>
      <c r="G442" s="400" t="s">
        <v>249</v>
      </c>
      <c r="H442" s="449"/>
      <c r="I442" s="7">
        <v>0</v>
      </c>
      <c r="J442" s="7">
        <v>0</v>
      </c>
      <c r="K442" s="103">
        <v>0</v>
      </c>
      <c r="L442" s="7">
        <v>0</v>
      </c>
      <c r="M442" s="7">
        <v>0</v>
      </c>
      <c r="O442" s="51"/>
      <c r="P442" s="51"/>
      <c r="Q442" s="51"/>
      <c r="R442" s="51"/>
      <c r="S442" s="51"/>
      <c r="T442" s="51"/>
      <c r="U442" s="51"/>
      <c r="V442" s="51"/>
      <c r="W442" s="51"/>
      <c r="X442" s="51"/>
      <c r="Y442" s="51"/>
      <c r="Z442" s="51"/>
      <c r="AA442" s="51"/>
    </row>
    <row r="443" spans="1:27" ht="11.65" customHeight="1">
      <c r="A443" s="443">
        <v>323</v>
      </c>
      <c r="C443" s="468"/>
      <c r="F443" s="468" t="s">
        <v>270</v>
      </c>
      <c r="G443" s="400" t="s">
        <v>634</v>
      </c>
      <c r="H443" s="449"/>
      <c r="I443" s="7">
        <v>257325.24</v>
      </c>
      <c r="J443" s="7">
        <v>201801.67695370951</v>
      </c>
      <c r="K443" s="103">
        <v>55523.563046290466</v>
      </c>
      <c r="L443" s="7">
        <v>-16450.299165102755</v>
      </c>
      <c r="M443" s="7">
        <v>39073.263881187711</v>
      </c>
      <c r="O443" s="51"/>
      <c r="P443" s="51"/>
      <c r="Q443" s="51"/>
      <c r="R443" s="51"/>
      <c r="S443" s="51"/>
      <c r="T443" s="51"/>
      <c r="U443" s="51"/>
      <c r="V443" s="51"/>
      <c r="W443" s="51"/>
      <c r="X443" s="51"/>
      <c r="Y443" s="51"/>
      <c r="Z443" s="51"/>
      <c r="AA443" s="51"/>
    </row>
    <row r="444" spans="1:27" ht="11.65" customHeight="1">
      <c r="A444" s="443">
        <v>324</v>
      </c>
      <c r="C444" s="468"/>
      <c r="F444" s="468" t="s">
        <v>270</v>
      </c>
      <c r="G444" s="400" t="s">
        <v>636</v>
      </c>
      <c r="H444" s="449"/>
      <c r="I444" s="7">
        <v>7034477.0099999998</v>
      </c>
      <c r="J444" s="7">
        <v>7034477.0099999998</v>
      </c>
      <c r="K444" s="103">
        <v>0</v>
      </c>
      <c r="L444" s="7">
        <v>0</v>
      </c>
      <c r="M444" s="7">
        <v>0</v>
      </c>
      <c r="O444" s="51"/>
      <c r="P444" s="51"/>
      <c r="Q444" s="51"/>
      <c r="R444" s="51"/>
      <c r="S444" s="51"/>
      <c r="T444" s="51"/>
      <c r="U444" s="51"/>
      <c r="V444" s="51"/>
      <c r="W444" s="51"/>
      <c r="X444" s="51"/>
      <c r="Y444" s="51"/>
      <c r="Z444" s="51"/>
      <c r="AA444" s="51"/>
    </row>
    <row r="445" spans="1:27" ht="11.65" customHeight="1">
      <c r="A445" s="443">
        <v>325</v>
      </c>
      <c r="C445" s="468"/>
      <c r="F445" s="468" t="s">
        <v>270</v>
      </c>
      <c r="G445" s="400" t="s">
        <v>639</v>
      </c>
      <c r="H445" s="449"/>
      <c r="I445" s="7">
        <v>798563.52</v>
      </c>
      <c r="J445" s="7">
        <v>626255.93000537832</v>
      </c>
      <c r="K445" s="103">
        <v>172307.58999462175</v>
      </c>
      <c r="L445" s="7">
        <v>0</v>
      </c>
      <c r="M445" s="7">
        <v>172307.58999462175</v>
      </c>
      <c r="O445" s="51"/>
      <c r="P445" s="51"/>
      <c r="Q445" s="51"/>
      <c r="R445" s="51"/>
      <c r="S445" s="51"/>
      <c r="T445" s="51"/>
      <c r="U445" s="51"/>
      <c r="V445" s="51"/>
      <c r="W445" s="51"/>
      <c r="X445" s="51"/>
      <c r="Y445" s="51"/>
      <c r="Z445" s="51"/>
      <c r="AA445" s="51"/>
    </row>
    <row r="446" spans="1:27" ht="11.65" customHeight="1">
      <c r="A446" s="443">
        <v>326</v>
      </c>
      <c r="C446" s="468"/>
      <c r="F446" s="468" t="s">
        <v>270</v>
      </c>
      <c r="G446" s="400" t="s">
        <v>636</v>
      </c>
      <c r="H446" s="449"/>
      <c r="I446" s="7">
        <v>0</v>
      </c>
      <c r="J446" s="7">
        <v>0</v>
      </c>
      <c r="K446" s="103">
        <v>0</v>
      </c>
      <c r="L446" s="7">
        <v>0</v>
      </c>
      <c r="M446" s="7">
        <v>0</v>
      </c>
      <c r="O446" s="51"/>
      <c r="P446" s="51"/>
      <c r="Q446" s="51"/>
      <c r="R446" s="51"/>
      <c r="S446" s="51"/>
      <c r="T446" s="51"/>
      <c r="U446" s="51"/>
      <c r="V446" s="51"/>
      <c r="W446" s="51"/>
      <c r="X446" s="51"/>
      <c r="Y446" s="51"/>
      <c r="Z446" s="51"/>
      <c r="AA446" s="51"/>
    </row>
    <row r="447" spans="1:27" ht="11.65" customHeight="1">
      <c r="A447" s="443">
        <v>327</v>
      </c>
      <c r="C447" s="468"/>
      <c r="H447" s="449" t="s">
        <v>162</v>
      </c>
      <c r="I447" s="106">
        <v>8090365.7699999996</v>
      </c>
      <c r="J447" s="106">
        <v>7862534.6169590876</v>
      </c>
      <c r="K447" s="106">
        <v>227831.15304091224</v>
      </c>
      <c r="L447" s="106">
        <v>-16450.299165102755</v>
      </c>
      <c r="M447" s="106">
        <v>211380.85387580947</v>
      </c>
      <c r="O447" s="51"/>
      <c r="P447" s="51"/>
      <c r="Q447" s="51"/>
      <c r="R447" s="51"/>
      <c r="S447" s="51"/>
      <c r="T447" s="51"/>
      <c r="U447" s="51"/>
      <c r="V447" s="51"/>
      <c r="W447" s="51"/>
      <c r="X447" s="51"/>
      <c r="Y447" s="51"/>
      <c r="Z447" s="51"/>
      <c r="AA447" s="51"/>
    </row>
    <row r="448" spans="1:27" ht="11.65" customHeight="1">
      <c r="A448" s="443">
        <v>328</v>
      </c>
      <c r="C448" s="468"/>
      <c r="H448" s="449"/>
      <c r="I448" s="109"/>
      <c r="J448" s="7"/>
      <c r="K448" s="7"/>
      <c r="L448" s="7"/>
      <c r="M448" s="7"/>
      <c r="O448" s="51"/>
      <c r="P448" s="51"/>
      <c r="Q448" s="51"/>
      <c r="R448" s="51"/>
      <c r="S448" s="51"/>
      <c r="T448" s="51"/>
      <c r="U448" s="51"/>
      <c r="V448" s="51"/>
      <c r="W448" s="51"/>
      <c r="X448" s="51"/>
      <c r="Y448" s="51"/>
      <c r="Z448" s="51"/>
      <c r="AA448" s="51"/>
    </row>
    <row r="449" spans="1:27" ht="11.65" customHeight="1">
      <c r="A449" s="443">
        <v>329</v>
      </c>
      <c r="C449" s="468"/>
      <c r="E449" s="447"/>
      <c r="H449" s="449"/>
      <c r="I449" s="109"/>
      <c r="J449" s="109"/>
      <c r="K449" s="109"/>
      <c r="L449" s="109"/>
      <c r="M449" s="109"/>
      <c r="O449" s="110"/>
      <c r="P449" s="110"/>
      <c r="Q449" s="110"/>
      <c r="R449" s="110"/>
      <c r="S449" s="110"/>
      <c r="T449" s="110"/>
      <c r="U449" s="51"/>
      <c r="V449" s="110"/>
      <c r="W449" s="110"/>
      <c r="X449" s="110"/>
      <c r="Y449" s="110"/>
      <c r="Z449" s="110"/>
      <c r="AA449" s="110"/>
    </row>
    <row r="450" spans="1:27" ht="11.65" customHeight="1">
      <c r="A450" s="443">
        <v>330</v>
      </c>
      <c r="C450" s="469"/>
      <c r="D450" s="446"/>
      <c r="E450" s="470"/>
      <c r="G450" s="446"/>
      <c r="H450" s="471"/>
      <c r="I450" s="114"/>
      <c r="J450" s="114"/>
      <c r="K450" s="114"/>
      <c r="L450" s="114"/>
      <c r="M450" s="114"/>
      <c r="O450" s="115"/>
      <c r="P450" s="115"/>
      <c r="Q450" s="115"/>
      <c r="R450" s="115"/>
      <c r="S450" s="115"/>
      <c r="T450" s="115"/>
      <c r="U450" s="51"/>
      <c r="V450" s="115"/>
      <c r="W450" s="115"/>
      <c r="X450" s="115"/>
      <c r="Y450" s="115"/>
      <c r="Z450" s="115"/>
      <c r="AA450" s="115"/>
    </row>
    <row r="451" spans="1:27" ht="11.65" customHeight="1">
      <c r="A451" s="443">
        <v>331</v>
      </c>
      <c r="C451" s="468">
        <v>511</v>
      </c>
      <c r="D451" s="400" t="s">
        <v>174</v>
      </c>
      <c r="H451" s="449"/>
      <c r="I451" s="7"/>
      <c r="J451" s="7"/>
      <c r="K451" s="7"/>
      <c r="L451" s="7"/>
      <c r="M451" s="7"/>
      <c r="O451" s="51"/>
      <c r="P451" s="51"/>
      <c r="Q451" s="51"/>
      <c r="R451" s="51"/>
      <c r="S451" s="51"/>
      <c r="T451" s="51"/>
      <c r="U451" s="51"/>
      <c r="V451" s="51"/>
      <c r="W451" s="51"/>
      <c r="X451" s="51"/>
      <c r="Y451" s="51"/>
      <c r="Z451" s="51"/>
      <c r="AA451" s="51"/>
    </row>
    <row r="452" spans="1:27" ht="11.65" customHeight="1">
      <c r="A452" s="443">
        <v>332</v>
      </c>
      <c r="C452" s="468"/>
      <c r="F452" s="468" t="s">
        <v>270</v>
      </c>
      <c r="G452" s="400" t="s">
        <v>249</v>
      </c>
      <c r="H452" s="449"/>
      <c r="I452" s="7">
        <v>0</v>
      </c>
      <c r="J452" s="7">
        <v>0</v>
      </c>
      <c r="K452" s="103">
        <v>0</v>
      </c>
      <c r="L452" s="7">
        <v>0</v>
      </c>
      <c r="M452" s="7">
        <v>0</v>
      </c>
      <c r="O452" s="51"/>
      <c r="P452" s="51"/>
      <c r="Q452" s="51"/>
      <c r="R452" s="51"/>
      <c r="S452" s="51"/>
      <c r="T452" s="51"/>
      <c r="U452" s="51"/>
      <c r="V452" s="51"/>
      <c r="W452" s="51"/>
      <c r="X452" s="51"/>
      <c r="Y452" s="51"/>
      <c r="Z452" s="51"/>
      <c r="AA452" s="51"/>
    </row>
    <row r="453" spans="1:27" ht="11.65" customHeight="1">
      <c r="A453" s="443">
        <v>333</v>
      </c>
      <c r="C453" s="468"/>
      <c r="F453" s="468" t="s">
        <v>270</v>
      </c>
      <c r="G453" s="400" t="s">
        <v>634</v>
      </c>
      <c r="H453" s="449"/>
      <c r="I453" s="7">
        <v>341056.22</v>
      </c>
      <c r="J453" s="7">
        <v>267465.8620020845</v>
      </c>
      <c r="K453" s="103">
        <v>73590.357997915446</v>
      </c>
      <c r="L453" s="7">
        <v>-21803.056906190395</v>
      </c>
      <c r="M453" s="7">
        <v>51787.30109172505</v>
      </c>
      <c r="O453" s="51"/>
      <c r="P453" s="51"/>
      <c r="Q453" s="51"/>
      <c r="R453" s="51"/>
      <c r="S453" s="51"/>
      <c r="T453" s="51"/>
      <c r="U453" s="51"/>
      <c r="V453" s="51"/>
      <c r="W453" s="51"/>
      <c r="X453" s="51"/>
      <c r="Y453" s="51"/>
      <c r="Z453" s="51"/>
      <c r="AA453" s="51"/>
    </row>
    <row r="454" spans="1:27" ht="11.65" customHeight="1">
      <c r="A454" s="443">
        <v>334</v>
      </c>
      <c r="C454" s="468"/>
      <c r="F454" s="468" t="s">
        <v>270</v>
      </c>
      <c r="G454" s="400" t="s">
        <v>636</v>
      </c>
      <c r="H454" s="449"/>
      <c r="I454" s="7">
        <v>15625951.220000001</v>
      </c>
      <c r="J454" s="7">
        <v>15625951.220000001</v>
      </c>
      <c r="K454" s="103">
        <v>0</v>
      </c>
      <c r="L454" s="7">
        <v>0</v>
      </c>
      <c r="M454" s="7">
        <v>0</v>
      </c>
      <c r="O454" s="51"/>
      <c r="P454" s="51"/>
      <c r="Q454" s="51"/>
      <c r="R454" s="51"/>
      <c r="S454" s="51"/>
      <c r="T454" s="51"/>
      <c r="U454" s="51"/>
      <c r="V454" s="51"/>
      <c r="W454" s="51"/>
      <c r="X454" s="51"/>
      <c r="Y454" s="51"/>
      <c r="Z454" s="51"/>
      <c r="AA454" s="51"/>
    </row>
    <row r="455" spans="1:27" ht="11.65" customHeight="1">
      <c r="A455" s="443">
        <v>335</v>
      </c>
      <c r="C455" s="468"/>
      <c r="F455" s="468" t="s">
        <v>270</v>
      </c>
      <c r="G455" s="400" t="s">
        <v>639</v>
      </c>
      <c r="H455" s="449"/>
      <c r="I455" s="7">
        <v>10822809.84</v>
      </c>
      <c r="J455" s="7">
        <v>8487551.2991384305</v>
      </c>
      <c r="K455" s="103">
        <v>2335258.5408615684</v>
      </c>
      <c r="L455" s="7">
        <v>0</v>
      </c>
      <c r="M455" s="7">
        <v>2335258.5408615684</v>
      </c>
      <c r="O455" s="51"/>
      <c r="P455" s="51"/>
      <c r="Q455" s="51"/>
      <c r="R455" s="51"/>
      <c r="S455" s="51"/>
      <c r="T455" s="51"/>
      <c r="U455" s="51"/>
      <c r="V455" s="51"/>
      <c r="W455" s="51"/>
      <c r="X455" s="51"/>
      <c r="Y455" s="51"/>
      <c r="Z455" s="51"/>
      <c r="AA455" s="51"/>
    </row>
    <row r="456" spans="1:27" ht="11.65" customHeight="1">
      <c r="A456" s="443">
        <v>336</v>
      </c>
      <c r="C456" s="468"/>
      <c r="F456" s="468" t="s">
        <v>270</v>
      </c>
      <c r="G456" s="400" t="s">
        <v>636</v>
      </c>
      <c r="H456" s="449"/>
      <c r="I456" s="7">
        <v>0</v>
      </c>
      <c r="J456" s="7">
        <v>0</v>
      </c>
      <c r="K456" s="103">
        <v>0</v>
      </c>
      <c r="L456" s="7">
        <v>0</v>
      </c>
      <c r="M456" s="7">
        <v>0</v>
      </c>
      <c r="O456" s="51"/>
      <c r="P456" s="51"/>
      <c r="Q456" s="51"/>
      <c r="R456" s="51"/>
      <c r="S456" s="51"/>
      <c r="T456" s="51"/>
      <c r="U456" s="51"/>
      <c r="V456" s="51"/>
      <c r="W456" s="51"/>
      <c r="X456" s="51"/>
      <c r="Y456" s="51"/>
      <c r="Z456" s="51"/>
      <c r="AA456" s="51"/>
    </row>
    <row r="457" spans="1:27" ht="11.65" customHeight="1">
      <c r="A457" s="443">
        <v>337</v>
      </c>
      <c r="C457" s="468"/>
      <c r="H457" s="449" t="s">
        <v>162</v>
      </c>
      <c r="I457" s="106">
        <v>26789817.280000001</v>
      </c>
      <c r="J457" s="106">
        <v>24380968.381140515</v>
      </c>
      <c r="K457" s="106">
        <v>2408848.8988594837</v>
      </c>
      <c r="L457" s="106">
        <v>-21803.056906190395</v>
      </c>
      <c r="M457" s="106">
        <v>2387045.8419532934</v>
      </c>
      <c r="O457" s="51"/>
      <c r="P457" s="51"/>
      <c r="Q457" s="51"/>
      <c r="R457" s="51"/>
      <c r="S457" s="51"/>
      <c r="T457" s="51"/>
      <c r="U457" s="51"/>
      <c r="V457" s="51"/>
      <c r="W457" s="51"/>
      <c r="X457" s="51"/>
      <c r="Y457" s="51"/>
      <c r="Z457" s="51"/>
      <c r="AA457" s="51"/>
    </row>
    <row r="458" spans="1:27" ht="11.65" customHeight="1">
      <c r="A458" s="443">
        <v>338</v>
      </c>
      <c r="C458" s="468"/>
      <c r="H458" s="449"/>
      <c r="I458" s="7"/>
      <c r="J458" s="7"/>
      <c r="K458" s="7"/>
      <c r="L458" s="7"/>
      <c r="M458" s="7"/>
      <c r="O458" s="51"/>
      <c r="P458" s="51"/>
      <c r="Q458" s="51"/>
      <c r="R458" s="51"/>
      <c r="S458" s="51"/>
      <c r="T458" s="51"/>
      <c r="U458" s="51"/>
      <c r="V458" s="51"/>
      <c r="W458" s="51"/>
      <c r="X458" s="51"/>
      <c r="Y458" s="51"/>
      <c r="Z458" s="51"/>
      <c r="AA458" s="51"/>
    </row>
    <row r="459" spans="1:27" ht="11.65" customHeight="1">
      <c r="A459" s="443">
        <v>339</v>
      </c>
      <c r="C459" s="468">
        <v>512</v>
      </c>
      <c r="D459" s="400" t="s">
        <v>175</v>
      </c>
      <c r="H459" s="449"/>
      <c r="I459" s="7"/>
      <c r="J459" s="7"/>
      <c r="K459" s="7"/>
      <c r="L459" s="7"/>
      <c r="M459" s="7"/>
      <c r="O459" s="51"/>
      <c r="P459" s="51"/>
      <c r="Q459" s="51"/>
      <c r="R459" s="51"/>
      <c r="S459" s="51"/>
      <c r="T459" s="51"/>
      <c r="U459" s="51"/>
      <c r="V459" s="51"/>
      <c r="W459" s="51"/>
      <c r="X459" s="51"/>
      <c r="Y459" s="51"/>
      <c r="Z459" s="51"/>
      <c r="AA459" s="51"/>
    </row>
    <row r="460" spans="1:27" ht="11.65" customHeight="1">
      <c r="A460" s="443">
        <v>340</v>
      </c>
      <c r="C460" s="468"/>
      <c r="F460" s="468" t="s">
        <v>270</v>
      </c>
      <c r="G460" s="400" t="s">
        <v>249</v>
      </c>
      <c r="H460" s="449"/>
      <c r="I460" s="7">
        <v>0</v>
      </c>
      <c r="J460" s="7">
        <v>0</v>
      </c>
      <c r="K460" s="103">
        <v>0</v>
      </c>
      <c r="L460" s="7">
        <v>0</v>
      </c>
      <c r="M460" s="7">
        <v>0</v>
      </c>
      <c r="O460" s="51"/>
      <c r="P460" s="51"/>
      <c r="Q460" s="51"/>
      <c r="R460" s="51"/>
      <c r="S460" s="51"/>
      <c r="T460" s="51"/>
      <c r="U460" s="51"/>
      <c r="V460" s="51"/>
      <c r="W460" s="51"/>
      <c r="X460" s="51"/>
      <c r="Y460" s="51"/>
      <c r="Z460" s="51"/>
      <c r="AA460" s="51"/>
    </row>
    <row r="461" spans="1:27" ht="11.65" customHeight="1">
      <c r="A461" s="443">
        <v>341</v>
      </c>
      <c r="C461" s="468"/>
      <c r="F461" s="468" t="s">
        <v>270</v>
      </c>
      <c r="G461" s="400" t="s">
        <v>634</v>
      </c>
      <c r="H461" s="449"/>
      <c r="I461" s="7">
        <v>2583544.62</v>
      </c>
      <c r="J461" s="7">
        <v>2026088.2173887577</v>
      </c>
      <c r="K461" s="103">
        <v>557456.40261124237</v>
      </c>
      <c r="L461" s="7">
        <v>-165160.95314004843</v>
      </c>
      <c r="M461" s="7">
        <v>392295.44947119395</v>
      </c>
      <c r="O461" s="51"/>
      <c r="P461" s="51"/>
      <c r="Q461" s="51"/>
      <c r="R461" s="51"/>
      <c r="S461" s="51"/>
      <c r="T461" s="51"/>
      <c r="U461" s="51"/>
      <c r="V461" s="51"/>
      <c r="W461" s="51"/>
      <c r="X461" s="51"/>
      <c r="Y461" s="51"/>
      <c r="Z461" s="51"/>
      <c r="AA461" s="51"/>
    </row>
    <row r="462" spans="1:27" ht="11.65" customHeight="1">
      <c r="A462" s="443">
        <v>342</v>
      </c>
      <c r="C462" s="468"/>
      <c r="F462" s="468" t="s">
        <v>270</v>
      </c>
      <c r="G462" s="400" t="s">
        <v>636</v>
      </c>
      <c r="H462" s="449"/>
      <c r="I462" s="7">
        <v>68437184.060000002</v>
      </c>
      <c r="J462" s="7">
        <v>68437184.060000002</v>
      </c>
      <c r="K462" s="103">
        <v>0</v>
      </c>
      <c r="L462" s="7">
        <v>0</v>
      </c>
      <c r="M462" s="7">
        <v>0</v>
      </c>
      <c r="O462" s="51"/>
      <c r="P462" s="51"/>
      <c r="Q462" s="51"/>
      <c r="R462" s="51"/>
      <c r="S462" s="51"/>
      <c r="T462" s="51"/>
      <c r="U462" s="51"/>
      <c r="V462" s="51"/>
      <c r="W462" s="51"/>
      <c r="X462" s="51"/>
      <c r="Y462" s="51"/>
      <c r="Z462" s="51"/>
      <c r="AA462" s="51"/>
    </row>
    <row r="463" spans="1:27" ht="11.65" customHeight="1">
      <c r="A463" s="443">
        <v>343</v>
      </c>
      <c r="C463" s="468"/>
      <c r="F463" s="468" t="s">
        <v>270</v>
      </c>
      <c r="G463" s="400" t="s">
        <v>639</v>
      </c>
      <c r="H463" s="449"/>
      <c r="I463" s="7">
        <v>24478364.129999999</v>
      </c>
      <c r="J463" s="7">
        <v>19196620.317997299</v>
      </c>
      <c r="K463" s="103">
        <v>5281743.8120027017</v>
      </c>
      <c r="L463" s="7">
        <v>120787.45675795712</v>
      </c>
      <c r="M463" s="7">
        <v>5402531.2687606588</v>
      </c>
      <c r="O463" s="51"/>
      <c r="P463" s="51"/>
      <c r="Q463" s="51"/>
      <c r="R463" s="51"/>
      <c r="S463" s="51"/>
      <c r="T463" s="51"/>
      <c r="U463" s="51"/>
      <c r="V463" s="51"/>
      <c r="W463" s="51"/>
      <c r="X463" s="51"/>
      <c r="Y463" s="51"/>
      <c r="Z463" s="51"/>
      <c r="AA463" s="51"/>
    </row>
    <row r="464" spans="1:27" ht="11.65" customHeight="1">
      <c r="A464" s="443">
        <v>344</v>
      </c>
      <c r="C464" s="468"/>
      <c r="F464" s="468" t="s">
        <v>270</v>
      </c>
      <c r="G464" s="400" t="s">
        <v>636</v>
      </c>
      <c r="H464" s="449"/>
      <c r="I464" s="7">
        <v>0</v>
      </c>
      <c r="J464" s="7">
        <v>0</v>
      </c>
      <c r="K464" s="103">
        <v>0</v>
      </c>
      <c r="L464" s="7">
        <v>0</v>
      </c>
      <c r="M464" s="7">
        <v>0</v>
      </c>
      <c r="O464" s="51"/>
      <c r="P464" s="51"/>
      <c r="Q464" s="51"/>
      <c r="R464" s="51"/>
      <c r="S464" s="51"/>
      <c r="T464" s="51"/>
      <c r="U464" s="51"/>
      <c r="V464" s="51"/>
      <c r="W464" s="51"/>
      <c r="X464" s="51"/>
      <c r="Y464" s="51"/>
      <c r="Z464" s="51"/>
      <c r="AA464" s="51"/>
    </row>
    <row r="465" spans="1:27" ht="11.65" customHeight="1">
      <c r="A465" s="443">
        <v>345</v>
      </c>
      <c r="C465" s="468"/>
      <c r="H465" s="449" t="s">
        <v>162</v>
      </c>
      <c r="I465" s="106">
        <v>95499092.810000002</v>
      </c>
      <c r="J465" s="106">
        <v>89659892.595386058</v>
      </c>
      <c r="K465" s="106">
        <v>5839200.2146139443</v>
      </c>
      <c r="L465" s="106">
        <v>-44373.496382091311</v>
      </c>
      <c r="M465" s="106">
        <v>5794826.7182318531</v>
      </c>
      <c r="O465" s="51"/>
      <c r="P465" s="51"/>
      <c r="Q465" s="51"/>
      <c r="R465" s="51"/>
      <c r="S465" s="51"/>
      <c r="T465" s="51"/>
      <c r="U465" s="51"/>
      <c r="V465" s="51"/>
      <c r="W465" s="51"/>
      <c r="X465" s="51"/>
      <c r="Y465" s="51"/>
      <c r="Z465" s="51"/>
      <c r="AA465" s="51"/>
    </row>
    <row r="466" spans="1:27" ht="11.65" customHeight="1">
      <c r="A466" s="443">
        <v>346</v>
      </c>
      <c r="C466" s="468"/>
      <c r="H466" s="449"/>
      <c r="I466" s="7"/>
      <c r="J466" s="7"/>
      <c r="K466" s="7"/>
      <c r="L466" s="7"/>
      <c r="M466" s="7"/>
      <c r="O466" s="51"/>
      <c r="P466" s="51"/>
      <c r="Q466" s="51"/>
      <c r="R466" s="51"/>
      <c r="S466" s="51"/>
      <c r="T466" s="51"/>
      <c r="U466" s="51"/>
      <c r="V466" s="51"/>
      <c r="W466" s="51"/>
      <c r="X466" s="51"/>
      <c r="Y466" s="51"/>
      <c r="Z466" s="51"/>
      <c r="AA466" s="51"/>
    </row>
    <row r="467" spans="1:27" ht="11.65" customHeight="1">
      <c r="A467" s="443">
        <v>347</v>
      </c>
      <c r="C467" s="468">
        <v>513</v>
      </c>
      <c r="D467" s="400" t="s">
        <v>176</v>
      </c>
      <c r="H467" s="449"/>
      <c r="I467" s="7"/>
      <c r="J467" s="7"/>
      <c r="K467" s="7"/>
      <c r="L467" s="7"/>
      <c r="M467" s="7"/>
      <c r="O467" s="51"/>
      <c r="P467" s="51"/>
      <c r="Q467" s="51"/>
      <c r="R467" s="51"/>
      <c r="S467" s="51"/>
      <c r="T467" s="51"/>
      <c r="U467" s="51"/>
      <c r="V467" s="51"/>
      <c r="W467" s="51"/>
      <c r="X467" s="51"/>
      <c r="Y467" s="51"/>
      <c r="Z467" s="51"/>
      <c r="AA467" s="51"/>
    </row>
    <row r="468" spans="1:27" ht="11.65" customHeight="1">
      <c r="A468" s="443">
        <v>348</v>
      </c>
      <c r="C468" s="468"/>
      <c r="F468" s="468" t="s">
        <v>270</v>
      </c>
      <c r="G468" s="400" t="s">
        <v>249</v>
      </c>
      <c r="H468" s="449"/>
      <c r="I468" s="7">
        <v>0</v>
      </c>
      <c r="J468" s="7">
        <v>0</v>
      </c>
      <c r="K468" s="103">
        <v>0</v>
      </c>
      <c r="L468" s="7">
        <v>0</v>
      </c>
      <c r="M468" s="7">
        <v>0</v>
      </c>
      <c r="O468" s="51"/>
      <c r="P468" s="51"/>
      <c r="Q468" s="51"/>
      <c r="R468" s="51"/>
      <c r="S468" s="51"/>
      <c r="T468" s="51"/>
      <c r="U468" s="51"/>
      <c r="V468" s="51"/>
      <c r="W468" s="51"/>
      <c r="X468" s="51"/>
      <c r="Y468" s="51"/>
      <c r="Z468" s="51"/>
      <c r="AA468" s="51"/>
    </row>
    <row r="469" spans="1:27" ht="11.65" customHeight="1">
      <c r="A469" s="443">
        <v>349</v>
      </c>
      <c r="C469" s="468"/>
      <c r="F469" s="468" t="s">
        <v>270</v>
      </c>
      <c r="G469" s="400" t="s">
        <v>634</v>
      </c>
      <c r="H469" s="449"/>
      <c r="I469" s="7">
        <v>53233.97</v>
      </c>
      <c r="J469" s="7">
        <v>41747.57368108727</v>
      </c>
      <c r="K469" s="103">
        <v>11486.396318912733</v>
      </c>
      <c r="L469" s="7">
        <v>-3403.1435557821887</v>
      </c>
      <c r="M469" s="7">
        <v>8083.2527631305447</v>
      </c>
      <c r="O469" s="51"/>
      <c r="P469" s="51"/>
      <c r="Q469" s="51"/>
      <c r="R469" s="51"/>
      <c r="S469" s="51"/>
      <c r="T469" s="51"/>
      <c r="U469" s="51"/>
      <c r="V469" s="51"/>
      <c r="W469" s="51"/>
      <c r="X469" s="51"/>
      <c r="Y469" s="51"/>
      <c r="Z469" s="51"/>
      <c r="AA469" s="51"/>
    </row>
    <row r="470" spans="1:27" ht="11.65" customHeight="1">
      <c r="A470" s="443">
        <v>350</v>
      </c>
      <c r="C470" s="468"/>
      <c r="F470" s="468" t="s">
        <v>270</v>
      </c>
      <c r="G470" s="400" t="s">
        <v>636</v>
      </c>
      <c r="H470" s="449"/>
      <c r="I470" s="7">
        <v>27864186.109999999</v>
      </c>
      <c r="J470" s="7">
        <v>27864186.109999999</v>
      </c>
      <c r="K470" s="103">
        <v>0</v>
      </c>
      <c r="L470" s="7">
        <v>0</v>
      </c>
      <c r="M470" s="7">
        <v>0</v>
      </c>
      <c r="O470" s="51"/>
      <c r="P470" s="51"/>
      <c r="Q470" s="51"/>
      <c r="R470" s="51"/>
      <c r="S470" s="51"/>
      <c r="T470" s="51"/>
      <c r="U470" s="51"/>
      <c r="V470" s="51"/>
      <c r="W470" s="51"/>
      <c r="X470" s="51"/>
      <c r="Y470" s="51"/>
      <c r="Z470" s="51"/>
      <c r="AA470" s="51"/>
    </row>
    <row r="471" spans="1:27" ht="11.65" customHeight="1">
      <c r="A471" s="443">
        <v>351</v>
      </c>
      <c r="C471" s="468"/>
      <c r="F471" s="468" t="s">
        <v>270</v>
      </c>
      <c r="G471" s="400" t="s">
        <v>639</v>
      </c>
      <c r="H471" s="449"/>
      <c r="I471" s="7">
        <v>7962913.3200000003</v>
      </c>
      <c r="J471" s="7">
        <v>6244740.1638993155</v>
      </c>
      <c r="K471" s="103">
        <v>1718173.1561006848</v>
      </c>
      <c r="L471" s="7">
        <v>0</v>
      </c>
      <c r="M471" s="7">
        <v>1718173.1561006848</v>
      </c>
      <c r="O471" s="51"/>
      <c r="P471" s="51"/>
      <c r="Q471" s="51"/>
      <c r="R471" s="51"/>
      <c r="S471" s="51"/>
      <c r="T471" s="51"/>
      <c r="U471" s="51"/>
      <c r="V471" s="51"/>
      <c r="W471" s="51"/>
      <c r="X471" s="51"/>
      <c r="Y471" s="51"/>
      <c r="Z471" s="51"/>
      <c r="AA471" s="51"/>
    </row>
    <row r="472" spans="1:27" ht="11.65" customHeight="1">
      <c r="A472" s="443">
        <v>352</v>
      </c>
      <c r="C472" s="468"/>
      <c r="F472" s="468" t="s">
        <v>270</v>
      </c>
      <c r="G472" s="400" t="s">
        <v>636</v>
      </c>
      <c r="H472" s="449"/>
      <c r="I472" s="7">
        <v>0</v>
      </c>
      <c r="J472" s="7">
        <v>0</v>
      </c>
      <c r="K472" s="103">
        <v>0</v>
      </c>
      <c r="L472" s="7">
        <v>0</v>
      </c>
      <c r="M472" s="7">
        <v>0</v>
      </c>
      <c r="O472" s="51"/>
      <c r="P472" s="51"/>
      <c r="Q472" s="51"/>
      <c r="R472" s="51"/>
      <c r="S472" s="51"/>
      <c r="T472" s="51"/>
      <c r="U472" s="51"/>
      <c r="V472" s="51"/>
      <c r="W472" s="51"/>
      <c r="X472" s="51"/>
      <c r="Y472" s="51"/>
      <c r="Z472" s="51"/>
      <c r="AA472" s="51"/>
    </row>
    <row r="473" spans="1:27" ht="11.65" customHeight="1">
      <c r="A473" s="443">
        <v>353</v>
      </c>
      <c r="C473" s="468"/>
      <c r="H473" s="449" t="s">
        <v>162</v>
      </c>
      <c r="I473" s="106">
        <v>35880333.399999999</v>
      </c>
      <c r="J473" s="106">
        <v>34150673.847580403</v>
      </c>
      <c r="K473" s="106">
        <v>1729659.5524195975</v>
      </c>
      <c r="L473" s="106">
        <v>-3403.1435557821887</v>
      </c>
      <c r="M473" s="106">
        <v>1726256.4088638152</v>
      </c>
      <c r="O473" s="51"/>
      <c r="P473" s="51"/>
      <c r="Q473" s="51"/>
      <c r="R473" s="51"/>
      <c r="S473" s="51"/>
      <c r="T473" s="51"/>
      <c r="U473" s="51"/>
      <c r="V473" s="51"/>
      <c r="W473" s="51"/>
      <c r="X473" s="51"/>
      <c r="Y473" s="51"/>
      <c r="Z473" s="51"/>
      <c r="AA473" s="51"/>
    </row>
    <row r="474" spans="1:27" ht="11.65" customHeight="1">
      <c r="A474" s="443">
        <v>354</v>
      </c>
      <c r="C474" s="468"/>
      <c r="H474" s="449"/>
      <c r="I474" s="7"/>
      <c r="J474" s="7"/>
      <c r="K474" s="7"/>
      <c r="L474" s="7"/>
      <c r="M474" s="7"/>
      <c r="O474" s="51"/>
      <c r="P474" s="51"/>
      <c r="Q474" s="51"/>
      <c r="R474" s="51"/>
      <c r="S474" s="51"/>
      <c r="T474" s="51"/>
      <c r="U474" s="51"/>
      <c r="V474" s="51"/>
      <c r="W474" s="51"/>
      <c r="X474" s="51"/>
      <c r="Y474" s="51"/>
      <c r="Z474" s="51"/>
      <c r="AA474" s="51"/>
    </row>
    <row r="475" spans="1:27" ht="11.65" customHeight="1">
      <c r="A475" s="443">
        <v>355</v>
      </c>
      <c r="C475" s="468">
        <v>514</v>
      </c>
      <c r="D475" s="400" t="s">
        <v>177</v>
      </c>
      <c r="H475" s="449"/>
      <c r="I475" s="7"/>
      <c r="J475" s="7"/>
      <c r="K475" s="7"/>
      <c r="L475" s="7"/>
      <c r="M475" s="7"/>
      <c r="O475" s="51"/>
      <c r="P475" s="51"/>
      <c r="Q475" s="51"/>
      <c r="R475" s="51"/>
      <c r="S475" s="51"/>
      <c r="T475" s="51"/>
      <c r="U475" s="51"/>
      <c r="V475" s="51"/>
      <c r="W475" s="51"/>
      <c r="X475" s="51"/>
      <c r="Y475" s="51"/>
      <c r="Z475" s="51"/>
      <c r="AA475" s="51"/>
    </row>
    <row r="476" spans="1:27" ht="11.65" customHeight="1">
      <c r="A476" s="443">
        <v>356</v>
      </c>
      <c r="C476" s="468"/>
      <c r="F476" s="468" t="s">
        <v>270</v>
      </c>
      <c r="G476" s="400" t="s">
        <v>249</v>
      </c>
      <c r="H476" s="449"/>
      <c r="I476" s="7">
        <v>0</v>
      </c>
      <c r="J476" s="7">
        <v>0</v>
      </c>
      <c r="K476" s="103">
        <v>0</v>
      </c>
      <c r="L476" s="7">
        <v>0</v>
      </c>
      <c r="M476" s="7">
        <v>0</v>
      </c>
      <c r="O476" s="51"/>
      <c r="P476" s="51"/>
      <c r="Q476" s="51"/>
      <c r="R476" s="51"/>
      <c r="S476" s="51"/>
      <c r="T476" s="51"/>
      <c r="U476" s="51"/>
      <c r="V476" s="51"/>
      <c r="W476" s="51"/>
      <c r="X476" s="51"/>
      <c r="Y476" s="51"/>
      <c r="Z476" s="51"/>
      <c r="AA476" s="51"/>
    </row>
    <row r="477" spans="1:27" ht="11.65" customHeight="1">
      <c r="A477" s="443">
        <v>357</v>
      </c>
      <c r="C477" s="468"/>
      <c r="F477" s="468" t="s">
        <v>270</v>
      </c>
      <c r="G477" s="400" t="s">
        <v>634</v>
      </c>
      <c r="H477" s="449"/>
      <c r="I477" s="7">
        <v>420100.26</v>
      </c>
      <c r="J477" s="7">
        <v>329454.41712864768</v>
      </c>
      <c r="K477" s="103">
        <v>90645.842871352303</v>
      </c>
      <c r="L477" s="7">
        <v>-26856.187742552778</v>
      </c>
      <c r="M477" s="7">
        <v>63789.655128799524</v>
      </c>
      <c r="O477" s="51"/>
      <c r="P477" s="51"/>
      <c r="Q477" s="51"/>
      <c r="R477" s="51"/>
      <c r="S477" s="51"/>
      <c r="T477" s="51"/>
      <c r="U477" s="51"/>
      <c r="V477" s="51"/>
      <c r="W477" s="51"/>
      <c r="X477" s="51"/>
      <c r="Y477" s="51"/>
      <c r="Z477" s="51"/>
      <c r="AA477" s="51"/>
    </row>
    <row r="478" spans="1:27" ht="11.65" customHeight="1">
      <c r="A478" s="443">
        <v>358</v>
      </c>
      <c r="C478" s="468"/>
      <c r="F478" s="468" t="s">
        <v>270</v>
      </c>
      <c r="G478" s="400" t="s">
        <v>636</v>
      </c>
      <c r="H478" s="449"/>
      <c r="I478" s="7">
        <v>6884438.4500000002</v>
      </c>
      <c r="J478" s="7">
        <v>6884438.4500000002</v>
      </c>
      <c r="K478" s="103">
        <v>0</v>
      </c>
      <c r="L478" s="7">
        <v>0</v>
      </c>
      <c r="M478" s="7">
        <v>0</v>
      </c>
      <c r="O478" s="51"/>
      <c r="P478" s="51"/>
      <c r="Q478" s="51"/>
      <c r="R478" s="51"/>
      <c r="S478" s="51"/>
      <c r="T478" s="51"/>
      <c r="U478" s="51"/>
      <c r="V478" s="51"/>
      <c r="W478" s="51"/>
      <c r="X478" s="51"/>
      <c r="Y478" s="51"/>
      <c r="Z478" s="51"/>
      <c r="AA478" s="51"/>
    </row>
    <row r="479" spans="1:27" ht="11.65" customHeight="1">
      <c r="A479" s="443">
        <v>359</v>
      </c>
      <c r="C479" s="468"/>
      <c r="F479" s="468" t="s">
        <v>270</v>
      </c>
      <c r="G479" s="400" t="s">
        <v>639</v>
      </c>
      <c r="H479" s="449"/>
      <c r="I479" s="7">
        <v>2095006.98</v>
      </c>
      <c r="J479" s="7">
        <v>1642963.2856603053</v>
      </c>
      <c r="K479" s="103">
        <v>452043.69433969475</v>
      </c>
      <c r="L479" s="7">
        <v>0</v>
      </c>
      <c r="M479" s="7">
        <v>452043.69433969475</v>
      </c>
      <c r="O479" s="51"/>
      <c r="P479" s="51"/>
      <c r="Q479" s="51"/>
      <c r="R479" s="51"/>
      <c r="S479" s="51"/>
      <c r="T479" s="51"/>
      <c r="U479" s="51"/>
      <c r="V479" s="51"/>
      <c r="W479" s="51"/>
      <c r="X479" s="51"/>
      <c r="Y479" s="51"/>
      <c r="Z479" s="51"/>
      <c r="AA479" s="51"/>
    </row>
    <row r="480" spans="1:27" ht="11.65" customHeight="1">
      <c r="A480" s="443">
        <v>360</v>
      </c>
      <c r="C480" s="468"/>
      <c r="F480" s="468" t="s">
        <v>270</v>
      </c>
      <c r="G480" s="400" t="s">
        <v>636</v>
      </c>
      <c r="H480" s="449"/>
      <c r="I480" s="7">
        <v>0</v>
      </c>
      <c r="J480" s="7">
        <v>0</v>
      </c>
      <c r="K480" s="103">
        <v>0</v>
      </c>
      <c r="L480" s="7">
        <v>0</v>
      </c>
      <c r="M480" s="7">
        <v>0</v>
      </c>
      <c r="O480" s="51"/>
      <c r="P480" s="51"/>
      <c r="Q480" s="51"/>
      <c r="R480" s="51"/>
      <c r="S480" s="51"/>
      <c r="T480" s="51"/>
      <c r="U480" s="51"/>
      <c r="V480" s="51"/>
      <c r="W480" s="51"/>
      <c r="X480" s="51"/>
      <c r="Y480" s="51"/>
      <c r="Z480" s="51"/>
      <c r="AA480" s="51"/>
    </row>
    <row r="481" spans="1:27" ht="11.65" customHeight="1">
      <c r="A481" s="443">
        <v>361</v>
      </c>
      <c r="C481" s="468"/>
      <c r="H481" s="449" t="s">
        <v>162</v>
      </c>
      <c r="I481" s="106">
        <v>9399545.6899999995</v>
      </c>
      <c r="J481" s="106">
        <v>8856856.1527889539</v>
      </c>
      <c r="K481" s="106">
        <v>542689.53721104702</v>
      </c>
      <c r="L481" s="106">
        <v>-26856.187742552778</v>
      </c>
      <c r="M481" s="106">
        <v>515833.3494684943</v>
      </c>
      <c r="O481" s="51"/>
      <c r="P481" s="51"/>
      <c r="Q481" s="51"/>
      <c r="R481" s="51"/>
      <c r="S481" s="51"/>
      <c r="T481" s="51"/>
      <c r="U481" s="51"/>
      <c r="V481" s="51"/>
      <c r="W481" s="51"/>
      <c r="X481" s="51"/>
      <c r="Y481" s="51"/>
      <c r="Z481" s="51"/>
      <c r="AA481" s="51"/>
    </row>
    <row r="482" spans="1:27" ht="11.65" customHeight="1">
      <c r="A482" s="443">
        <v>362</v>
      </c>
      <c r="C482" s="468"/>
      <c r="H482" s="449"/>
      <c r="I482" s="7"/>
      <c r="J482" s="7"/>
      <c r="K482" s="7"/>
      <c r="L482" s="7"/>
      <c r="M482" s="7"/>
      <c r="O482" s="51"/>
      <c r="P482" s="51"/>
      <c r="Q482" s="51"/>
      <c r="R482" s="51"/>
      <c r="S482" s="51"/>
      <c r="T482" s="51"/>
      <c r="U482" s="51"/>
      <c r="V482" s="51"/>
      <c r="W482" s="51"/>
      <c r="X482" s="51"/>
      <c r="Y482" s="51"/>
      <c r="Z482" s="51"/>
      <c r="AA482" s="51"/>
    </row>
    <row r="483" spans="1:27" ht="11.65" customHeight="1" thickBot="1">
      <c r="A483" s="443">
        <v>363</v>
      </c>
      <c r="C483" s="461" t="s">
        <v>178</v>
      </c>
      <c r="H483" s="449" t="s">
        <v>162</v>
      </c>
      <c r="I483" s="108">
        <v>581389214.48865569</v>
      </c>
      <c r="J483" s="108">
        <v>510829000.20409656</v>
      </c>
      <c r="K483" s="108">
        <v>70560214.284559131</v>
      </c>
      <c r="L483" s="108">
        <v>-7577878.7966135824</v>
      </c>
      <c r="M483" s="108">
        <v>62982335.487945527</v>
      </c>
      <c r="N483" s="7" t="s">
        <v>65</v>
      </c>
      <c r="O483" s="105"/>
      <c r="P483" s="105"/>
      <c r="Q483" s="105"/>
      <c r="R483" s="105"/>
      <c r="S483" s="105"/>
      <c r="T483" s="105"/>
      <c r="U483" s="51"/>
      <c r="V483" s="105"/>
      <c r="W483" s="105"/>
      <c r="X483" s="105"/>
      <c r="Y483" s="105"/>
      <c r="Z483" s="105"/>
      <c r="AA483" s="105"/>
    </row>
    <row r="484" spans="1:27" ht="11.65" customHeight="1" thickTop="1">
      <c r="A484" s="443">
        <v>364</v>
      </c>
      <c r="C484" s="468">
        <v>517</v>
      </c>
      <c r="D484" s="400" t="s">
        <v>179</v>
      </c>
      <c r="H484" s="449"/>
      <c r="I484" s="7"/>
      <c r="J484" s="7"/>
      <c r="K484" s="7"/>
      <c r="L484" s="7"/>
      <c r="M484" s="7"/>
      <c r="O484" s="51"/>
      <c r="P484" s="51"/>
      <c r="Q484" s="51"/>
      <c r="R484" s="51"/>
      <c r="S484" s="51"/>
      <c r="T484" s="51"/>
      <c r="U484" s="51"/>
      <c r="V484" s="51"/>
      <c r="W484" s="51"/>
      <c r="X484" s="51"/>
      <c r="Y484" s="51"/>
      <c r="Z484" s="51"/>
      <c r="AA484" s="51"/>
    </row>
    <row r="485" spans="1:27" ht="11.65" customHeight="1">
      <c r="A485" s="443">
        <v>365</v>
      </c>
      <c r="C485" s="468"/>
      <c r="F485" s="468" t="s">
        <v>270</v>
      </c>
      <c r="G485" s="400" t="s">
        <v>249</v>
      </c>
      <c r="H485" s="449"/>
      <c r="I485" s="7">
        <v>0</v>
      </c>
      <c r="J485" s="7">
        <v>0</v>
      </c>
      <c r="K485" s="103">
        <v>0</v>
      </c>
      <c r="L485" s="7">
        <v>0</v>
      </c>
      <c r="M485" s="7">
        <v>0</v>
      </c>
      <c r="O485" s="51"/>
      <c r="P485" s="51"/>
      <c r="Q485" s="51"/>
      <c r="R485" s="51"/>
      <c r="S485" s="51"/>
      <c r="T485" s="51"/>
      <c r="U485" s="51"/>
      <c r="V485" s="51"/>
      <c r="W485" s="51"/>
      <c r="X485" s="51"/>
      <c r="Y485" s="51"/>
      <c r="Z485" s="51"/>
      <c r="AA485" s="51"/>
    </row>
    <row r="486" spans="1:27" ht="11.65" customHeight="1">
      <c r="A486" s="443">
        <v>366</v>
      </c>
      <c r="C486" s="468"/>
      <c r="H486" s="449"/>
      <c r="I486" s="106">
        <v>0</v>
      </c>
      <c r="J486" s="106">
        <v>0</v>
      </c>
      <c r="K486" s="106">
        <v>0</v>
      </c>
      <c r="L486" s="106">
        <v>0</v>
      </c>
      <c r="M486" s="106">
        <v>0</v>
      </c>
      <c r="O486" s="51"/>
      <c r="P486" s="51"/>
      <c r="Q486" s="51"/>
      <c r="R486" s="51"/>
      <c r="S486" s="51"/>
      <c r="T486" s="51"/>
      <c r="U486" s="51"/>
      <c r="V486" s="51"/>
      <c r="W486" s="51"/>
      <c r="X486" s="51"/>
      <c r="Y486" s="51"/>
      <c r="Z486" s="51"/>
      <c r="AA486" s="51"/>
    </row>
    <row r="487" spans="1:27" ht="11.65" customHeight="1">
      <c r="A487" s="443">
        <v>367</v>
      </c>
      <c r="C487" s="468"/>
      <c r="H487" s="449"/>
      <c r="I487" s="7"/>
      <c r="J487" s="7"/>
      <c r="K487" s="7"/>
      <c r="L487" s="7"/>
      <c r="M487" s="7"/>
      <c r="O487" s="51"/>
      <c r="P487" s="51"/>
      <c r="Q487" s="51"/>
      <c r="R487" s="51"/>
      <c r="S487" s="51"/>
      <c r="T487" s="51"/>
      <c r="U487" s="51"/>
      <c r="V487" s="51"/>
      <c r="W487" s="51"/>
      <c r="X487" s="51"/>
      <c r="Y487" s="51"/>
      <c r="Z487" s="51"/>
      <c r="AA487" s="51"/>
    </row>
    <row r="488" spans="1:27" ht="11.65" customHeight="1">
      <c r="A488" s="443">
        <v>368</v>
      </c>
      <c r="C488" s="468">
        <v>518</v>
      </c>
      <c r="D488" s="400" t="s">
        <v>180</v>
      </c>
      <c r="H488" s="449"/>
      <c r="I488" s="7"/>
      <c r="J488" s="7"/>
      <c r="K488" s="7"/>
      <c r="L488" s="7"/>
      <c r="M488" s="7"/>
      <c r="O488" s="51"/>
      <c r="P488" s="51"/>
      <c r="Q488" s="51"/>
      <c r="R488" s="51"/>
      <c r="S488" s="51"/>
      <c r="T488" s="51"/>
      <c r="U488" s="51"/>
      <c r="V488" s="51"/>
      <c r="W488" s="51"/>
      <c r="X488" s="51"/>
      <c r="Y488" s="51"/>
      <c r="Z488" s="51"/>
      <c r="AA488" s="51"/>
    </row>
    <row r="489" spans="1:27" ht="11.65" customHeight="1">
      <c r="A489" s="443">
        <v>369</v>
      </c>
      <c r="C489" s="468"/>
      <c r="F489" s="468" t="s">
        <v>270</v>
      </c>
      <c r="G489" s="400" t="s">
        <v>630</v>
      </c>
      <c r="H489" s="449"/>
      <c r="I489" s="7">
        <v>0</v>
      </c>
      <c r="J489" s="7">
        <v>0</v>
      </c>
      <c r="K489" s="103">
        <v>0</v>
      </c>
      <c r="L489" s="7">
        <v>0</v>
      </c>
      <c r="M489" s="7">
        <v>0</v>
      </c>
      <c r="O489" s="51"/>
      <c r="P489" s="51"/>
      <c r="Q489" s="51"/>
      <c r="R489" s="51"/>
      <c r="S489" s="51"/>
      <c r="T489" s="51"/>
      <c r="U489" s="51"/>
      <c r="V489" s="51"/>
      <c r="W489" s="51"/>
      <c r="X489" s="51"/>
      <c r="Y489" s="51"/>
      <c r="Z489" s="51"/>
      <c r="AA489" s="51"/>
    </row>
    <row r="490" spans="1:27" ht="11.65" customHeight="1">
      <c r="A490" s="443">
        <v>370</v>
      </c>
      <c r="C490" s="468"/>
      <c r="H490" s="449"/>
      <c r="I490" s="7"/>
      <c r="J490" s="7"/>
      <c r="K490" s="7"/>
      <c r="L490" s="7"/>
      <c r="M490" s="7"/>
      <c r="O490" s="51"/>
      <c r="P490" s="51"/>
      <c r="Q490" s="51"/>
      <c r="R490" s="51"/>
      <c r="S490" s="51"/>
      <c r="T490" s="51"/>
      <c r="U490" s="51"/>
      <c r="V490" s="51"/>
      <c r="W490" s="51"/>
      <c r="X490" s="51"/>
      <c r="Y490" s="51"/>
      <c r="Z490" s="51"/>
      <c r="AA490" s="51"/>
    </row>
    <row r="491" spans="1:27" ht="11.65" customHeight="1">
      <c r="A491" s="443">
        <v>371</v>
      </c>
      <c r="C491" s="468"/>
      <c r="H491" s="449"/>
      <c r="I491" s="106">
        <v>0</v>
      </c>
      <c r="J491" s="106">
        <v>0</v>
      </c>
      <c r="K491" s="106">
        <v>0</v>
      </c>
      <c r="L491" s="106">
        <v>0</v>
      </c>
      <c r="M491" s="106">
        <v>0</v>
      </c>
      <c r="O491" s="51"/>
      <c r="P491" s="51"/>
      <c r="Q491" s="51"/>
      <c r="R491" s="51"/>
      <c r="S491" s="51"/>
      <c r="T491" s="51"/>
      <c r="U491" s="51"/>
      <c r="V491" s="51"/>
      <c r="W491" s="51"/>
      <c r="X491" s="51"/>
      <c r="Y491" s="51"/>
      <c r="Z491" s="51"/>
      <c r="AA491" s="51"/>
    </row>
    <row r="492" spans="1:27" ht="11.65" customHeight="1">
      <c r="A492" s="443">
        <v>372</v>
      </c>
      <c r="C492" s="468"/>
      <c r="H492" s="449"/>
      <c r="I492" s="7"/>
      <c r="J492" s="7"/>
      <c r="K492" s="7"/>
      <c r="L492" s="7"/>
      <c r="M492" s="7"/>
      <c r="O492" s="51"/>
      <c r="P492" s="51"/>
      <c r="Q492" s="51"/>
      <c r="R492" s="51"/>
      <c r="S492" s="51"/>
      <c r="T492" s="51"/>
      <c r="U492" s="51"/>
      <c r="V492" s="51"/>
      <c r="W492" s="51"/>
      <c r="X492" s="51"/>
      <c r="Y492" s="51"/>
      <c r="Z492" s="51"/>
      <c r="AA492" s="51"/>
    </row>
    <row r="493" spans="1:27" ht="11.65" customHeight="1">
      <c r="A493" s="443">
        <v>373</v>
      </c>
      <c r="C493" s="468">
        <v>519</v>
      </c>
      <c r="D493" s="400" t="s">
        <v>181</v>
      </c>
      <c r="H493" s="449"/>
      <c r="I493" s="7"/>
      <c r="J493" s="7"/>
      <c r="K493" s="7"/>
      <c r="L493" s="7"/>
      <c r="M493" s="7"/>
      <c r="O493" s="51"/>
      <c r="P493" s="51"/>
      <c r="Q493" s="51"/>
      <c r="R493" s="51"/>
      <c r="S493" s="51"/>
      <c r="T493" s="51"/>
      <c r="U493" s="51"/>
      <c r="V493" s="51"/>
      <c r="W493" s="51"/>
      <c r="X493" s="51"/>
      <c r="Y493" s="51"/>
      <c r="Z493" s="51"/>
      <c r="AA493" s="51"/>
    </row>
    <row r="494" spans="1:27" ht="11.65" customHeight="1">
      <c r="A494" s="443">
        <v>374</v>
      </c>
      <c r="C494" s="468"/>
      <c r="F494" s="468" t="s">
        <v>270</v>
      </c>
      <c r="G494" s="400" t="s">
        <v>249</v>
      </c>
      <c r="H494" s="449"/>
      <c r="I494" s="7">
        <v>0</v>
      </c>
      <c r="J494" s="7">
        <v>0</v>
      </c>
      <c r="K494" s="103">
        <v>0</v>
      </c>
      <c r="L494" s="7">
        <v>0</v>
      </c>
      <c r="M494" s="7">
        <v>0</v>
      </c>
      <c r="O494" s="51"/>
      <c r="P494" s="51"/>
      <c r="Q494" s="51"/>
      <c r="R494" s="51"/>
      <c r="S494" s="51"/>
      <c r="T494" s="51"/>
      <c r="U494" s="51"/>
      <c r="V494" s="51"/>
      <c r="W494" s="51"/>
      <c r="X494" s="51"/>
      <c r="Y494" s="51"/>
      <c r="Z494" s="51"/>
      <c r="AA494" s="51"/>
    </row>
    <row r="495" spans="1:27" ht="11.65" customHeight="1">
      <c r="A495" s="443">
        <v>375</v>
      </c>
      <c r="C495" s="468"/>
      <c r="H495" s="449"/>
      <c r="I495" s="106">
        <v>0</v>
      </c>
      <c r="J495" s="106">
        <v>0</v>
      </c>
      <c r="K495" s="106">
        <v>0</v>
      </c>
      <c r="L495" s="106">
        <v>0</v>
      </c>
      <c r="M495" s="106">
        <v>0</v>
      </c>
      <c r="O495" s="51"/>
      <c r="P495" s="51"/>
      <c r="Q495" s="51"/>
      <c r="R495" s="51"/>
      <c r="S495" s="51"/>
      <c r="T495" s="51"/>
      <c r="U495" s="51"/>
      <c r="V495" s="51"/>
      <c r="W495" s="51"/>
      <c r="X495" s="51"/>
      <c r="Y495" s="51"/>
      <c r="Z495" s="51"/>
      <c r="AA495" s="51"/>
    </row>
    <row r="496" spans="1:27" ht="11.65" customHeight="1">
      <c r="A496" s="443">
        <v>376</v>
      </c>
      <c r="C496" s="468"/>
      <c r="H496" s="449"/>
      <c r="I496" s="7"/>
      <c r="J496" s="7"/>
      <c r="K496" s="7"/>
      <c r="L496" s="7"/>
      <c r="M496" s="7"/>
      <c r="O496" s="51"/>
      <c r="P496" s="51"/>
      <c r="Q496" s="51"/>
      <c r="R496" s="51"/>
      <c r="S496" s="51"/>
      <c r="T496" s="51"/>
      <c r="U496" s="51"/>
      <c r="V496" s="51"/>
      <c r="W496" s="51"/>
      <c r="X496" s="51"/>
      <c r="Y496" s="51"/>
      <c r="Z496" s="51"/>
      <c r="AA496" s="51"/>
    </row>
    <row r="497" spans="1:27" ht="11.65" customHeight="1">
      <c r="A497" s="443">
        <v>377</v>
      </c>
      <c r="C497" s="468">
        <v>520</v>
      </c>
      <c r="D497" s="400" t="s">
        <v>166</v>
      </c>
      <c r="H497" s="449"/>
      <c r="I497" s="7"/>
      <c r="J497" s="7"/>
      <c r="K497" s="7"/>
      <c r="L497" s="7"/>
      <c r="M497" s="7"/>
      <c r="O497" s="51"/>
      <c r="P497" s="51"/>
      <c r="Q497" s="51"/>
      <c r="R497" s="51"/>
      <c r="S497" s="51"/>
      <c r="T497" s="51"/>
      <c r="U497" s="51"/>
      <c r="V497" s="51"/>
      <c r="W497" s="51"/>
      <c r="X497" s="51"/>
      <c r="Y497" s="51"/>
      <c r="Z497" s="51"/>
      <c r="AA497" s="51"/>
    </row>
    <row r="498" spans="1:27" ht="11.65" customHeight="1">
      <c r="A498" s="443">
        <v>378</v>
      </c>
      <c r="C498" s="468"/>
      <c r="F498" s="468" t="s">
        <v>270</v>
      </c>
      <c r="G498" s="400" t="s">
        <v>249</v>
      </c>
      <c r="H498" s="449"/>
      <c r="I498" s="7">
        <v>0</v>
      </c>
      <c r="J498" s="7">
        <v>0</v>
      </c>
      <c r="K498" s="103">
        <v>0</v>
      </c>
      <c r="L498" s="7">
        <v>0</v>
      </c>
      <c r="M498" s="7">
        <v>0</v>
      </c>
      <c r="O498" s="51"/>
      <c r="P498" s="51"/>
      <c r="Q498" s="51"/>
      <c r="R498" s="51"/>
      <c r="S498" s="51"/>
      <c r="T498" s="51"/>
      <c r="U498" s="51"/>
      <c r="V498" s="51"/>
      <c r="W498" s="51"/>
      <c r="X498" s="51"/>
      <c r="Y498" s="51"/>
      <c r="Z498" s="51"/>
      <c r="AA498" s="51"/>
    </row>
    <row r="499" spans="1:27" ht="11.65" customHeight="1">
      <c r="A499" s="443">
        <v>379</v>
      </c>
      <c r="C499" s="468"/>
      <c r="H499" s="449"/>
      <c r="I499" s="106">
        <v>0</v>
      </c>
      <c r="J499" s="106">
        <v>0</v>
      </c>
      <c r="K499" s="106">
        <v>0</v>
      </c>
      <c r="L499" s="106">
        <v>0</v>
      </c>
      <c r="M499" s="106">
        <v>0</v>
      </c>
      <c r="O499" s="51"/>
      <c r="P499" s="51"/>
      <c r="Q499" s="51"/>
      <c r="R499" s="51"/>
      <c r="S499" s="51"/>
      <c r="T499" s="51"/>
      <c r="U499" s="51"/>
      <c r="V499" s="51"/>
      <c r="W499" s="51"/>
      <c r="X499" s="51"/>
      <c r="Y499" s="51"/>
      <c r="Z499" s="51"/>
      <c r="AA499" s="51"/>
    </row>
    <row r="500" spans="1:27" ht="11.65" customHeight="1">
      <c r="A500" s="443">
        <v>380</v>
      </c>
      <c r="C500" s="468"/>
      <c r="H500" s="449"/>
      <c r="I500" s="109"/>
      <c r="J500" s="7"/>
      <c r="K500" s="7"/>
      <c r="L500" s="7"/>
      <c r="M500" s="7"/>
      <c r="O500" s="51"/>
      <c r="P500" s="51"/>
      <c r="Q500" s="51"/>
      <c r="R500" s="51"/>
      <c r="S500" s="51"/>
      <c r="T500" s="51"/>
      <c r="U500" s="51"/>
      <c r="V500" s="51"/>
      <c r="W500" s="51"/>
      <c r="X500" s="51"/>
      <c r="Y500" s="51"/>
      <c r="Z500" s="51"/>
      <c r="AA500" s="51"/>
    </row>
    <row r="501" spans="1:27" ht="11.65" customHeight="1">
      <c r="A501" s="443">
        <v>381</v>
      </c>
      <c r="C501" s="468"/>
      <c r="E501" s="447"/>
      <c r="H501" s="449"/>
      <c r="I501" s="109"/>
      <c r="J501" s="109"/>
      <c r="K501" s="109"/>
      <c r="L501" s="109"/>
      <c r="M501" s="109"/>
      <c r="O501" s="110"/>
      <c r="P501" s="110"/>
      <c r="Q501" s="110"/>
      <c r="R501" s="110"/>
      <c r="S501" s="110"/>
      <c r="T501" s="110"/>
      <c r="U501" s="51"/>
      <c r="V501" s="110"/>
      <c r="W501" s="110"/>
      <c r="X501" s="110"/>
      <c r="Y501" s="110"/>
      <c r="Z501" s="110"/>
      <c r="AA501" s="110"/>
    </row>
    <row r="502" spans="1:27" ht="11.65" customHeight="1">
      <c r="A502" s="443">
        <v>382</v>
      </c>
      <c r="C502" s="469"/>
      <c r="D502" s="446"/>
      <c r="E502" s="470"/>
      <c r="G502" s="446"/>
      <c r="H502" s="471"/>
      <c r="I502" s="114"/>
      <c r="J502" s="114"/>
      <c r="K502" s="114"/>
      <c r="L502" s="114"/>
      <c r="M502" s="114"/>
      <c r="O502" s="115"/>
      <c r="P502" s="115"/>
      <c r="Q502" s="115"/>
      <c r="R502" s="115"/>
      <c r="S502" s="115"/>
      <c r="T502" s="115"/>
      <c r="U502" s="51"/>
      <c r="V502" s="115"/>
      <c r="W502" s="115"/>
      <c r="X502" s="115"/>
      <c r="Y502" s="115"/>
      <c r="Z502" s="115"/>
      <c r="AA502" s="115"/>
    </row>
    <row r="503" spans="1:27" ht="11.65" customHeight="1">
      <c r="A503" s="443">
        <v>383</v>
      </c>
      <c r="C503" s="468">
        <v>523</v>
      </c>
      <c r="D503" s="400" t="s">
        <v>170</v>
      </c>
      <c r="H503" s="449"/>
      <c r="I503" s="7"/>
      <c r="J503" s="7"/>
      <c r="K503" s="7"/>
      <c r="L503" s="7"/>
      <c r="M503" s="7"/>
      <c r="O503" s="51"/>
      <c r="P503" s="51"/>
      <c r="Q503" s="51"/>
      <c r="R503" s="51"/>
      <c r="S503" s="51"/>
      <c r="T503" s="51"/>
      <c r="U503" s="51"/>
      <c r="V503" s="51"/>
      <c r="W503" s="51"/>
      <c r="X503" s="51"/>
      <c r="Y503" s="51"/>
      <c r="Z503" s="51"/>
      <c r="AA503" s="51"/>
    </row>
    <row r="504" spans="1:27" ht="11.65" customHeight="1">
      <c r="A504" s="443">
        <v>384</v>
      </c>
      <c r="C504" s="468"/>
      <c r="F504" s="468" t="s">
        <v>270</v>
      </c>
      <c r="G504" s="400" t="s">
        <v>249</v>
      </c>
      <c r="H504" s="449"/>
      <c r="I504" s="7">
        <v>0</v>
      </c>
      <c r="J504" s="7">
        <v>0</v>
      </c>
      <c r="K504" s="103">
        <v>0</v>
      </c>
      <c r="L504" s="7">
        <v>0</v>
      </c>
      <c r="M504" s="7">
        <v>0</v>
      </c>
      <c r="O504" s="51"/>
      <c r="P504" s="51"/>
      <c r="Q504" s="51"/>
      <c r="R504" s="51"/>
      <c r="S504" s="51"/>
      <c r="T504" s="51"/>
      <c r="U504" s="51"/>
      <c r="V504" s="51"/>
      <c r="W504" s="51"/>
      <c r="X504" s="51"/>
      <c r="Y504" s="51"/>
      <c r="Z504" s="51"/>
      <c r="AA504" s="51"/>
    </row>
    <row r="505" spans="1:27" ht="11.65" customHeight="1">
      <c r="A505" s="443">
        <v>385</v>
      </c>
      <c r="C505" s="468"/>
      <c r="H505" s="449"/>
      <c r="I505" s="106">
        <v>0</v>
      </c>
      <c r="J505" s="106">
        <v>0</v>
      </c>
      <c r="K505" s="106">
        <v>0</v>
      </c>
      <c r="L505" s="106">
        <v>0</v>
      </c>
      <c r="M505" s="106">
        <v>0</v>
      </c>
      <c r="O505" s="51"/>
      <c r="P505" s="51"/>
      <c r="Q505" s="51"/>
      <c r="R505" s="51"/>
      <c r="S505" s="51"/>
      <c r="T505" s="51"/>
      <c r="U505" s="51"/>
      <c r="V505" s="51"/>
      <c r="W505" s="51"/>
      <c r="X505" s="51"/>
      <c r="Y505" s="51"/>
      <c r="Z505" s="51"/>
      <c r="AA505" s="51"/>
    </row>
    <row r="506" spans="1:27" ht="11.65" customHeight="1">
      <c r="A506" s="443">
        <v>386</v>
      </c>
      <c r="C506" s="468"/>
      <c r="H506" s="449"/>
      <c r="I506" s="7"/>
      <c r="J506" s="7"/>
      <c r="K506" s="7"/>
      <c r="L506" s="7"/>
      <c r="M506" s="7"/>
      <c r="O506" s="51"/>
      <c r="P506" s="51"/>
      <c r="Q506" s="51"/>
      <c r="R506" s="51"/>
      <c r="S506" s="51"/>
      <c r="T506" s="51"/>
      <c r="U506" s="51"/>
      <c r="V506" s="51"/>
      <c r="W506" s="51"/>
      <c r="X506" s="51"/>
      <c r="Y506" s="51"/>
      <c r="Z506" s="51"/>
      <c r="AA506" s="51"/>
    </row>
    <row r="507" spans="1:27" ht="11.65" customHeight="1">
      <c r="A507" s="443">
        <v>387</v>
      </c>
      <c r="C507" s="468">
        <v>524</v>
      </c>
      <c r="D507" s="400" t="s">
        <v>182</v>
      </c>
      <c r="H507" s="449"/>
      <c r="I507" s="7"/>
      <c r="J507" s="7"/>
      <c r="K507" s="7"/>
      <c r="L507" s="7"/>
      <c r="M507" s="7"/>
      <c r="O507" s="51"/>
      <c r="P507" s="51"/>
      <c r="Q507" s="51"/>
      <c r="R507" s="51"/>
      <c r="S507" s="51"/>
      <c r="T507" s="51"/>
      <c r="U507" s="51"/>
      <c r="V507" s="51"/>
      <c r="W507" s="51"/>
      <c r="X507" s="51"/>
      <c r="Y507" s="51"/>
      <c r="Z507" s="51"/>
      <c r="AA507" s="51"/>
    </row>
    <row r="508" spans="1:27" ht="11.65" customHeight="1">
      <c r="A508" s="443">
        <v>388</v>
      </c>
      <c r="C508" s="468"/>
      <c r="F508" s="468" t="s">
        <v>270</v>
      </c>
      <c r="G508" s="400" t="s">
        <v>249</v>
      </c>
      <c r="H508" s="449"/>
      <c r="I508" s="7">
        <v>0</v>
      </c>
      <c r="J508" s="7">
        <v>0</v>
      </c>
      <c r="K508" s="103">
        <v>0</v>
      </c>
      <c r="L508" s="7">
        <v>0</v>
      </c>
      <c r="M508" s="7">
        <v>0</v>
      </c>
      <c r="O508" s="51"/>
      <c r="P508" s="51"/>
      <c r="Q508" s="51"/>
      <c r="R508" s="51"/>
      <c r="S508" s="51"/>
      <c r="T508" s="51"/>
      <c r="U508" s="51"/>
      <c r="V508" s="51"/>
      <c r="W508" s="51"/>
      <c r="X508" s="51"/>
      <c r="Y508" s="51"/>
      <c r="Z508" s="51"/>
      <c r="AA508" s="51"/>
    </row>
    <row r="509" spans="1:27" ht="11.65" customHeight="1">
      <c r="A509" s="443">
        <v>389</v>
      </c>
      <c r="C509" s="468"/>
      <c r="H509" s="449"/>
      <c r="I509" s="106">
        <v>0</v>
      </c>
      <c r="J509" s="106">
        <v>0</v>
      </c>
      <c r="K509" s="106">
        <v>0</v>
      </c>
      <c r="L509" s="106">
        <v>0</v>
      </c>
      <c r="M509" s="106">
        <v>0</v>
      </c>
      <c r="O509" s="51"/>
      <c r="P509" s="51"/>
      <c r="Q509" s="51"/>
      <c r="R509" s="51"/>
      <c r="S509" s="51"/>
      <c r="T509" s="51"/>
      <c r="U509" s="51"/>
      <c r="V509" s="51"/>
      <c r="W509" s="51"/>
      <c r="X509" s="51"/>
      <c r="Y509" s="51"/>
      <c r="Z509" s="51"/>
      <c r="AA509" s="51"/>
    </row>
    <row r="510" spans="1:27" ht="11.65" customHeight="1">
      <c r="A510" s="443">
        <v>390</v>
      </c>
      <c r="C510" s="468"/>
      <c r="H510" s="449"/>
      <c r="I510" s="7"/>
      <c r="J510" s="7"/>
      <c r="K510" s="7"/>
      <c r="L510" s="7"/>
      <c r="M510" s="7"/>
      <c r="O510" s="51"/>
      <c r="P510" s="51"/>
      <c r="Q510" s="51"/>
      <c r="R510" s="51"/>
      <c r="S510" s="51"/>
      <c r="T510" s="51"/>
      <c r="U510" s="51"/>
      <c r="V510" s="51"/>
      <c r="W510" s="51"/>
      <c r="X510" s="51"/>
      <c r="Y510" s="51"/>
      <c r="Z510" s="51"/>
      <c r="AA510" s="51"/>
    </row>
    <row r="511" spans="1:27" ht="11.65" customHeight="1">
      <c r="A511" s="443">
        <v>391</v>
      </c>
      <c r="C511" s="468">
        <v>528</v>
      </c>
      <c r="D511" s="400" t="s">
        <v>183</v>
      </c>
      <c r="H511" s="449"/>
      <c r="I511" s="7"/>
      <c r="J511" s="7"/>
      <c r="K511" s="7"/>
      <c r="L511" s="7"/>
      <c r="M511" s="7"/>
      <c r="O511" s="51"/>
      <c r="P511" s="51"/>
      <c r="Q511" s="51"/>
      <c r="R511" s="51"/>
      <c r="S511" s="51"/>
      <c r="T511" s="51"/>
      <c r="U511" s="51"/>
      <c r="V511" s="51"/>
      <c r="W511" s="51"/>
      <c r="X511" s="51"/>
      <c r="Y511" s="51"/>
      <c r="Z511" s="51"/>
      <c r="AA511" s="51"/>
    </row>
    <row r="512" spans="1:27" ht="11.65" customHeight="1">
      <c r="A512" s="443">
        <v>392</v>
      </c>
      <c r="C512" s="468"/>
      <c r="F512" s="468" t="s">
        <v>270</v>
      </c>
      <c r="G512" s="400" t="s">
        <v>249</v>
      </c>
      <c r="H512" s="449"/>
      <c r="I512" s="7">
        <v>0</v>
      </c>
      <c r="J512" s="7">
        <v>0</v>
      </c>
      <c r="K512" s="103">
        <v>0</v>
      </c>
      <c r="L512" s="7">
        <v>0</v>
      </c>
      <c r="M512" s="7">
        <v>0</v>
      </c>
      <c r="O512" s="51"/>
      <c r="P512" s="51"/>
      <c r="Q512" s="51"/>
      <c r="R512" s="51"/>
      <c r="S512" s="51"/>
      <c r="T512" s="51"/>
      <c r="U512" s="51"/>
      <c r="V512" s="51"/>
      <c r="W512" s="51"/>
      <c r="X512" s="51"/>
      <c r="Y512" s="51"/>
      <c r="Z512" s="51"/>
      <c r="AA512" s="51"/>
    </row>
    <row r="513" spans="1:27" ht="11.65" customHeight="1">
      <c r="A513" s="443">
        <v>393</v>
      </c>
      <c r="C513" s="468"/>
      <c r="H513" s="449"/>
      <c r="I513" s="106">
        <v>0</v>
      </c>
      <c r="J513" s="106">
        <v>0</v>
      </c>
      <c r="K513" s="106">
        <v>0</v>
      </c>
      <c r="L513" s="106">
        <v>0</v>
      </c>
      <c r="M513" s="106">
        <v>0</v>
      </c>
      <c r="O513" s="51"/>
      <c r="P513" s="51"/>
      <c r="Q513" s="51"/>
      <c r="R513" s="51"/>
      <c r="S513" s="51"/>
      <c r="T513" s="51"/>
      <c r="U513" s="51"/>
      <c r="V513" s="51"/>
      <c r="W513" s="51"/>
      <c r="X513" s="51"/>
      <c r="Y513" s="51"/>
      <c r="Z513" s="51"/>
      <c r="AA513" s="51"/>
    </row>
    <row r="514" spans="1:27" ht="11.65" customHeight="1">
      <c r="A514" s="443">
        <v>394</v>
      </c>
      <c r="C514" s="468"/>
      <c r="H514" s="449"/>
      <c r="I514" s="7"/>
      <c r="J514" s="7"/>
      <c r="K514" s="7"/>
      <c r="L514" s="7"/>
      <c r="M514" s="7"/>
      <c r="O514" s="51"/>
      <c r="P514" s="51"/>
      <c r="Q514" s="51"/>
      <c r="R514" s="51"/>
      <c r="S514" s="51"/>
      <c r="T514" s="51"/>
      <c r="U514" s="51"/>
      <c r="V514" s="51"/>
      <c r="W514" s="51"/>
      <c r="X514" s="51"/>
      <c r="Y514" s="51"/>
      <c r="Z514" s="51"/>
      <c r="AA514" s="51"/>
    </row>
    <row r="515" spans="1:27" ht="11.65" customHeight="1">
      <c r="A515" s="443">
        <v>395</v>
      </c>
      <c r="C515" s="468">
        <v>529</v>
      </c>
      <c r="D515" s="400" t="s">
        <v>174</v>
      </c>
      <c r="H515" s="449"/>
      <c r="I515" s="7"/>
      <c r="J515" s="7"/>
      <c r="K515" s="7"/>
      <c r="L515" s="7"/>
      <c r="M515" s="7"/>
      <c r="O515" s="51"/>
      <c r="P515" s="51"/>
      <c r="Q515" s="51"/>
      <c r="R515" s="51"/>
      <c r="S515" s="51"/>
      <c r="T515" s="51"/>
      <c r="U515" s="51"/>
      <c r="V515" s="51"/>
      <c r="W515" s="51"/>
      <c r="X515" s="51"/>
      <c r="Y515" s="51"/>
      <c r="Z515" s="51"/>
      <c r="AA515" s="51"/>
    </row>
    <row r="516" spans="1:27" ht="11.65" customHeight="1">
      <c r="A516" s="443">
        <v>396</v>
      </c>
      <c r="C516" s="468"/>
      <c r="F516" s="468" t="s">
        <v>270</v>
      </c>
      <c r="G516" s="400" t="s">
        <v>249</v>
      </c>
      <c r="H516" s="449"/>
      <c r="I516" s="7">
        <v>0</v>
      </c>
      <c r="J516" s="7">
        <v>0</v>
      </c>
      <c r="K516" s="103">
        <v>0</v>
      </c>
      <c r="L516" s="7">
        <v>0</v>
      </c>
      <c r="M516" s="7">
        <v>0</v>
      </c>
      <c r="O516" s="51"/>
      <c r="P516" s="51"/>
      <c r="Q516" s="51"/>
      <c r="R516" s="51"/>
      <c r="S516" s="51"/>
      <c r="T516" s="51"/>
      <c r="U516" s="51"/>
      <c r="V516" s="51"/>
      <c r="W516" s="51"/>
      <c r="X516" s="51"/>
      <c r="Y516" s="51"/>
      <c r="Z516" s="51"/>
      <c r="AA516" s="51"/>
    </row>
    <row r="517" spans="1:27" ht="11.65" customHeight="1">
      <c r="A517" s="443">
        <v>397</v>
      </c>
      <c r="C517" s="468"/>
      <c r="H517" s="449"/>
      <c r="I517" s="106">
        <v>0</v>
      </c>
      <c r="J517" s="106">
        <v>0</v>
      </c>
      <c r="K517" s="106">
        <v>0</v>
      </c>
      <c r="L517" s="106">
        <v>0</v>
      </c>
      <c r="M517" s="106">
        <v>0</v>
      </c>
      <c r="O517" s="51"/>
      <c r="P517" s="51"/>
      <c r="Q517" s="51"/>
      <c r="R517" s="51"/>
      <c r="S517" s="51"/>
      <c r="T517" s="51"/>
      <c r="U517" s="51"/>
      <c r="V517" s="51"/>
      <c r="W517" s="51"/>
      <c r="X517" s="51"/>
      <c r="Y517" s="51"/>
      <c r="Z517" s="51"/>
      <c r="AA517" s="51"/>
    </row>
    <row r="518" spans="1:27" ht="11.65" customHeight="1">
      <c r="A518" s="443">
        <v>398</v>
      </c>
      <c r="C518" s="468"/>
      <c r="H518" s="449"/>
      <c r="I518" s="7"/>
      <c r="J518" s="7"/>
      <c r="K518" s="7"/>
      <c r="L518" s="7"/>
      <c r="M518" s="7"/>
      <c r="O518" s="51"/>
      <c r="P518" s="51"/>
      <c r="Q518" s="51"/>
      <c r="R518" s="51"/>
      <c r="S518" s="51"/>
      <c r="T518" s="51"/>
      <c r="U518" s="51"/>
      <c r="V518" s="51"/>
      <c r="W518" s="51"/>
      <c r="X518" s="51"/>
      <c r="Y518" s="51"/>
      <c r="Z518" s="51"/>
      <c r="AA518" s="51"/>
    </row>
    <row r="519" spans="1:27" ht="11.65" customHeight="1">
      <c r="A519" s="443">
        <v>399</v>
      </c>
      <c r="C519" s="468">
        <v>530</v>
      </c>
      <c r="D519" s="400" t="s">
        <v>184</v>
      </c>
      <c r="H519" s="449"/>
      <c r="I519" s="7"/>
      <c r="J519" s="7"/>
      <c r="K519" s="7"/>
      <c r="L519" s="7"/>
      <c r="M519" s="7"/>
      <c r="O519" s="51"/>
      <c r="P519" s="51"/>
      <c r="Q519" s="51"/>
      <c r="R519" s="51"/>
      <c r="S519" s="51"/>
      <c r="T519" s="51"/>
      <c r="U519" s="51"/>
      <c r="V519" s="51"/>
      <c r="W519" s="51"/>
      <c r="X519" s="51"/>
      <c r="Y519" s="51"/>
      <c r="Z519" s="51"/>
      <c r="AA519" s="51"/>
    </row>
    <row r="520" spans="1:27" ht="11.65" customHeight="1">
      <c r="A520" s="443">
        <v>400</v>
      </c>
      <c r="C520" s="468"/>
      <c r="F520" s="468" t="s">
        <v>270</v>
      </c>
      <c r="G520" s="400" t="s">
        <v>249</v>
      </c>
      <c r="H520" s="449"/>
      <c r="I520" s="7">
        <v>0</v>
      </c>
      <c r="J520" s="7">
        <v>0</v>
      </c>
      <c r="K520" s="103">
        <v>0</v>
      </c>
      <c r="L520" s="7">
        <v>0</v>
      </c>
      <c r="M520" s="7">
        <v>0</v>
      </c>
      <c r="O520" s="51"/>
      <c r="P520" s="51"/>
      <c r="Q520" s="51"/>
      <c r="R520" s="51"/>
      <c r="S520" s="51"/>
      <c r="T520" s="51"/>
      <c r="U520" s="51"/>
      <c r="V520" s="51"/>
      <c r="W520" s="51"/>
      <c r="X520" s="51"/>
      <c r="Y520" s="51"/>
      <c r="Z520" s="51"/>
      <c r="AA520" s="51"/>
    </row>
    <row r="521" spans="1:27" ht="11.65" customHeight="1">
      <c r="A521" s="443">
        <v>401</v>
      </c>
      <c r="C521" s="468"/>
      <c r="H521" s="449"/>
      <c r="I521" s="106">
        <v>0</v>
      </c>
      <c r="J521" s="106">
        <v>0</v>
      </c>
      <c r="K521" s="106">
        <v>0</v>
      </c>
      <c r="L521" s="106">
        <v>0</v>
      </c>
      <c r="M521" s="106">
        <v>0</v>
      </c>
      <c r="O521" s="51"/>
      <c r="P521" s="51"/>
      <c r="Q521" s="51"/>
      <c r="R521" s="51"/>
      <c r="S521" s="51"/>
      <c r="T521" s="51"/>
      <c r="U521" s="51"/>
      <c r="V521" s="51"/>
      <c r="W521" s="51"/>
      <c r="X521" s="51"/>
      <c r="Y521" s="51"/>
      <c r="Z521" s="51"/>
      <c r="AA521" s="51"/>
    </row>
    <row r="522" spans="1:27" ht="11.65" customHeight="1">
      <c r="A522" s="443">
        <v>402</v>
      </c>
      <c r="C522" s="468"/>
      <c r="H522" s="449"/>
      <c r="I522" s="7"/>
      <c r="J522" s="7"/>
      <c r="K522" s="7"/>
      <c r="L522" s="7"/>
      <c r="M522" s="7"/>
      <c r="O522" s="51"/>
      <c r="P522" s="51"/>
      <c r="Q522" s="51"/>
      <c r="R522" s="51"/>
      <c r="S522" s="51"/>
      <c r="T522" s="51"/>
      <c r="U522" s="51"/>
      <c r="V522" s="51"/>
      <c r="W522" s="51"/>
      <c r="X522" s="51"/>
      <c r="Y522" s="51"/>
      <c r="Z522" s="51"/>
      <c r="AA522" s="51"/>
    </row>
    <row r="523" spans="1:27" ht="11.65" customHeight="1">
      <c r="A523" s="443">
        <v>403</v>
      </c>
      <c r="C523" s="468">
        <v>531</v>
      </c>
      <c r="D523" s="400" t="s">
        <v>176</v>
      </c>
      <c r="H523" s="449"/>
      <c r="I523" s="7"/>
      <c r="J523" s="7"/>
      <c r="K523" s="7"/>
      <c r="L523" s="7"/>
      <c r="M523" s="7"/>
      <c r="O523" s="51"/>
      <c r="P523" s="51"/>
      <c r="Q523" s="51"/>
      <c r="R523" s="51"/>
      <c r="S523" s="51"/>
      <c r="T523" s="51"/>
      <c r="U523" s="51"/>
      <c r="V523" s="51"/>
      <c r="W523" s="51"/>
      <c r="X523" s="51"/>
      <c r="Y523" s="51"/>
      <c r="Z523" s="51"/>
      <c r="AA523" s="51"/>
    </row>
    <row r="524" spans="1:27" ht="11.65" customHeight="1">
      <c r="A524" s="443">
        <v>404</v>
      </c>
      <c r="C524" s="468"/>
      <c r="F524" s="468" t="s">
        <v>270</v>
      </c>
      <c r="G524" s="400" t="s">
        <v>249</v>
      </c>
      <c r="H524" s="449"/>
      <c r="I524" s="7">
        <v>0</v>
      </c>
      <c r="J524" s="7">
        <v>0</v>
      </c>
      <c r="K524" s="103">
        <v>0</v>
      </c>
      <c r="L524" s="7">
        <v>0</v>
      </c>
      <c r="M524" s="7">
        <v>0</v>
      </c>
      <c r="O524" s="51"/>
      <c r="P524" s="51"/>
      <c r="Q524" s="51"/>
      <c r="R524" s="51"/>
      <c r="S524" s="51"/>
      <c r="T524" s="51"/>
      <c r="U524" s="51"/>
      <c r="V524" s="51"/>
      <c r="W524" s="51"/>
      <c r="X524" s="51"/>
      <c r="Y524" s="51"/>
      <c r="Z524" s="51"/>
      <c r="AA524" s="51"/>
    </row>
    <row r="525" spans="1:27" ht="11.65" customHeight="1">
      <c r="A525" s="443">
        <v>405</v>
      </c>
      <c r="C525" s="468"/>
      <c r="H525" s="449"/>
      <c r="I525" s="106">
        <v>0</v>
      </c>
      <c r="J525" s="106">
        <v>0</v>
      </c>
      <c r="K525" s="106">
        <v>0</v>
      </c>
      <c r="L525" s="106">
        <v>0</v>
      </c>
      <c r="M525" s="106">
        <v>0</v>
      </c>
      <c r="O525" s="51"/>
      <c r="P525" s="51"/>
      <c r="Q525" s="51"/>
      <c r="R525" s="51"/>
      <c r="S525" s="51"/>
      <c r="T525" s="51"/>
      <c r="U525" s="51"/>
      <c r="V525" s="51"/>
      <c r="W525" s="51"/>
      <c r="X525" s="51"/>
      <c r="Y525" s="51"/>
      <c r="Z525" s="51"/>
      <c r="AA525" s="51"/>
    </row>
    <row r="526" spans="1:27" ht="11.65" customHeight="1">
      <c r="A526" s="443">
        <v>406</v>
      </c>
      <c r="C526" s="468"/>
      <c r="H526" s="449"/>
      <c r="I526" s="7"/>
      <c r="J526" s="7"/>
      <c r="K526" s="7"/>
      <c r="L526" s="7"/>
      <c r="M526" s="7"/>
      <c r="O526" s="51"/>
      <c r="P526" s="51"/>
      <c r="Q526" s="51"/>
      <c r="R526" s="51"/>
      <c r="S526" s="51"/>
      <c r="T526" s="51"/>
      <c r="U526" s="51"/>
      <c r="V526" s="51"/>
      <c r="W526" s="51"/>
      <c r="X526" s="51"/>
      <c r="Y526" s="51"/>
      <c r="Z526" s="51"/>
      <c r="AA526" s="51"/>
    </row>
    <row r="527" spans="1:27" ht="11.65" customHeight="1">
      <c r="A527" s="443">
        <v>407</v>
      </c>
      <c r="C527" s="468">
        <v>532</v>
      </c>
      <c r="D527" s="400" t="s">
        <v>185</v>
      </c>
      <c r="H527" s="449"/>
      <c r="I527" s="7"/>
      <c r="J527" s="7"/>
      <c r="K527" s="7"/>
      <c r="L527" s="7"/>
      <c r="M527" s="7"/>
      <c r="O527" s="51"/>
      <c r="P527" s="51"/>
      <c r="Q527" s="51"/>
      <c r="R527" s="51"/>
      <c r="S527" s="51"/>
      <c r="T527" s="51"/>
      <c r="U527" s="51"/>
      <c r="V527" s="51"/>
      <c r="W527" s="51"/>
      <c r="X527" s="51"/>
      <c r="Y527" s="51"/>
      <c r="Z527" s="51"/>
      <c r="AA527" s="51"/>
    </row>
    <row r="528" spans="1:27" ht="11.65" customHeight="1">
      <c r="A528" s="443">
        <v>408</v>
      </c>
      <c r="C528" s="468"/>
      <c r="F528" s="468" t="s">
        <v>270</v>
      </c>
      <c r="G528" s="400" t="s">
        <v>249</v>
      </c>
      <c r="H528" s="449"/>
      <c r="I528" s="7">
        <v>0</v>
      </c>
      <c r="J528" s="7">
        <v>0</v>
      </c>
      <c r="K528" s="103">
        <v>0</v>
      </c>
      <c r="L528" s="7">
        <v>0</v>
      </c>
      <c r="M528" s="7">
        <v>0</v>
      </c>
      <c r="O528" s="51"/>
      <c r="P528" s="51"/>
      <c r="Q528" s="51"/>
      <c r="R528" s="51"/>
      <c r="S528" s="51"/>
      <c r="T528" s="51"/>
      <c r="U528" s="51"/>
      <c r="V528" s="51"/>
      <c r="W528" s="51"/>
      <c r="X528" s="51"/>
      <c r="Y528" s="51"/>
      <c r="Z528" s="51"/>
      <c r="AA528" s="51"/>
    </row>
    <row r="529" spans="1:27" ht="11.65" customHeight="1">
      <c r="A529" s="443">
        <v>409</v>
      </c>
      <c r="C529" s="468"/>
      <c r="H529" s="449"/>
      <c r="I529" s="106">
        <v>0</v>
      </c>
      <c r="J529" s="106">
        <v>0</v>
      </c>
      <c r="K529" s="106">
        <v>0</v>
      </c>
      <c r="L529" s="106">
        <v>0</v>
      </c>
      <c r="M529" s="106">
        <v>0</v>
      </c>
      <c r="O529" s="51"/>
      <c r="P529" s="51"/>
      <c r="Q529" s="51"/>
      <c r="R529" s="51"/>
      <c r="S529" s="51"/>
      <c r="T529" s="51"/>
      <c r="U529" s="51"/>
      <c r="V529" s="51"/>
      <c r="W529" s="51"/>
      <c r="X529" s="51"/>
      <c r="Y529" s="51"/>
      <c r="Z529" s="51"/>
      <c r="AA529" s="51"/>
    </row>
    <row r="530" spans="1:27" ht="11.65" customHeight="1">
      <c r="A530" s="443">
        <v>410</v>
      </c>
      <c r="C530" s="468"/>
      <c r="H530" s="449"/>
      <c r="I530" s="7"/>
      <c r="J530" s="7"/>
      <c r="K530" s="7"/>
      <c r="L530" s="7"/>
      <c r="M530" s="7"/>
      <c r="O530" s="51"/>
      <c r="P530" s="51"/>
      <c r="Q530" s="51"/>
      <c r="R530" s="51"/>
      <c r="S530" s="51"/>
      <c r="T530" s="51"/>
      <c r="U530" s="51"/>
      <c r="V530" s="51"/>
      <c r="W530" s="51"/>
      <c r="X530" s="51"/>
      <c r="Y530" s="51"/>
      <c r="Z530" s="51"/>
      <c r="AA530" s="51"/>
    </row>
    <row r="531" spans="1:27" ht="11.65" customHeight="1" thickBot="1">
      <c r="A531" s="443">
        <v>411</v>
      </c>
      <c r="C531" s="461" t="s">
        <v>186</v>
      </c>
      <c r="H531" s="460"/>
      <c r="I531" s="108">
        <v>0</v>
      </c>
      <c r="J531" s="108">
        <v>0</v>
      </c>
      <c r="K531" s="108">
        <v>0</v>
      </c>
      <c r="L531" s="108">
        <v>0</v>
      </c>
      <c r="M531" s="108">
        <v>0</v>
      </c>
      <c r="O531" s="105"/>
      <c r="P531" s="105"/>
      <c r="Q531" s="105"/>
      <c r="R531" s="105"/>
      <c r="S531" s="105"/>
      <c r="T531" s="105"/>
      <c r="U531" s="51"/>
      <c r="V531" s="105"/>
      <c r="W531" s="105"/>
      <c r="X531" s="105"/>
      <c r="Y531" s="105"/>
      <c r="Z531" s="105"/>
      <c r="AA531" s="105"/>
    </row>
    <row r="532" spans="1:27" ht="11.65" customHeight="1" thickTop="1">
      <c r="A532" s="443">
        <v>412</v>
      </c>
      <c r="C532" s="468"/>
      <c r="H532" s="449"/>
      <c r="I532" s="7"/>
      <c r="J532" s="7"/>
      <c r="K532" s="7"/>
      <c r="L532" s="7"/>
      <c r="M532" s="7"/>
      <c r="O532" s="51"/>
      <c r="P532" s="51"/>
      <c r="Q532" s="51"/>
      <c r="R532" s="51"/>
      <c r="S532" s="51"/>
      <c r="T532" s="51"/>
      <c r="U532" s="51"/>
      <c r="V532" s="51"/>
      <c r="W532" s="51"/>
      <c r="X532" s="51"/>
      <c r="Y532" s="51"/>
      <c r="Z532" s="51"/>
      <c r="AA532" s="51"/>
    </row>
    <row r="533" spans="1:27" ht="11.65" customHeight="1">
      <c r="A533" s="443">
        <v>413</v>
      </c>
      <c r="C533" s="468">
        <v>535</v>
      </c>
      <c r="D533" s="400" t="s">
        <v>179</v>
      </c>
      <c r="H533" s="449"/>
      <c r="I533" s="7"/>
      <c r="J533" s="7"/>
      <c r="K533" s="7"/>
      <c r="L533" s="7"/>
      <c r="M533" s="7"/>
      <c r="O533" s="51"/>
      <c r="P533" s="51"/>
      <c r="Q533" s="51"/>
      <c r="R533" s="51"/>
      <c r="S533" s="51"/>
      <c r="T533" s="51"/>
      <c r="U533" s="51"/>
      <c r="V533" s="51"/>
      <c r="W533" s="51"/>
      <c r="X533" s="51"/>
      <c r="Y533" s="51"/>
      <c r="Z533" s="51"/>
      <c r="AA533" s="51"/>
    </row>
    <row r="534" spans="1:27" ht="11.65" customHeight="1">
      <c r="A534" s="443">
        <v>414</v>
      </c>
      <c r="C534" s="468"/>
      <c r="F534" s="468" t="s">
        <v>270</v>
      </c>
      <c r="G534" s="400" t="s">
        <v>635</v>
      </c>
      <c r="H534" s="449"/>
      <c r="I534" s="7">
        <v>0</v>
      </c>
      <c r="J534" s="7">
        <v>0</v>
      </c>
      <c r="K534" s="103">
        <v>0</v>
      </c>
      <c r="L534" s="7">
        <v>0</v>
      </c>
      <c r="M534" s="7">
        <v>0</v>
      </c>
      <c r="O534" s="51"/>
      <c r="P534" s="51"/>
      <c r="Q534" s="51"/>
      <c r="R534" s="51"/>
      <c r="S534" s="51"/>
      <c r="T534" s="51"/>
      <c r="U534" s="51"/>
      <c r="V534" s="51"/>
      <c r="W534" s="51"/>
      <c r="X534" s="51"/>
      <c r="Y534" s="51"/>
      <c r="Z534" s="51"/>
      <c r="AA534" s="51"/>
    </row>
    <row r="535" spans="1:27" ht="11.65" customHeight="1">
      <c r="A535" s="443">
        <v>415</v>
      </c>
      <c r="C535" s="468"/>
      <c r="F535" s="468" t="s">
        <v>270</v>
      </c>
      <c r="G535" s="400" t="s">
        <v>647</v>
      </c>
      <c r="H535" s="449"/>
      <c r="I535" s="7">
        <v>0</v>
      </c>
      <c r="J535" s="7">
        <v>0</v>
      </c>
      <c r="K535" s="103">
        <v>0</v>
      </c>
      <c r="L535" s="7">
        <v>0</v>
      </c>
      <c r="M535" s="7">
        <v>0</v>
      </c>
      <c r="O535" s="51"/>
      <c r="P535" s="51"/>
      <c r="Q535" s="51"/>
      <c r="R535" s="51"/>
      <c r="S535" s="51"/>
      <c r="T535" s="51"/>
      <c r="U535" s="51"/>
      <c r="V535" s="51"/>
      <c r="W535" s="51"/>
      <c r="X535" s="51"/>
      <c r="Y535" s="51"/>
      <c r="Z535" s="51"/>
      <c r="AA535" s="51"/>
    </row>
    <row r="536" spans="1:27" ht="11.65" customHeight="1">
      <c r="A536" s="443">
        <v>416</v>
      </c>
      <c r="C536" s="468"/>
      <c r="F536" s="468" t="s">
        <v>270</v>
      </c>
      <c r="G536" s="400" t="s">
        <v>249</v>
      </c>
      <c r="H536" s="449"/>
      <c r="I536" s="7">
        <v>0</v>
      </c>
      <c r="J536" s="7">
        <v>0</v>
      </c>
      <c r="K536" s="103">
        <v>0</v>
      </c>
      <c r="L536" s="7">
        <v>0</v>
      </c>
      <c r="M536" s="7">
        <v>0</v>
      </c>
      <c r="O536" s="51"/>
      <c r="P536" s="51"/>
      <c r="Q536" s="51"/>
      <c r="R536" s="51"/>
      <c r="S536" s="51"/>
      <c r="T536" s="51"/>
      <c r="U536" s="51"/>
      <c r="V536" s="51"/>
      <c r="W536" s="51"/>
      <c r="X536" s="51"/>
      <c r="Y536" s="51"/>
      <c r="Z536" s="51"/>
      <c r="AA536" s="51"/>
    </row>
    <row r="537" spans="1:27" ht="11.65" customHeight="1">
      <c r="A537" s="443">
        <v>417</v>
      </c>
      <c r="C537" s="468"/>
      <c r="F537" s="468" t="s">
        <v>270</v>
      </c>
      <c r="G537" s="400" t="s">
        <v>634</v>
      </c>
      <c r="H537" s="449"/>
      <c r="I537" s="7">
        <v>7989291.4299999997</v>
      </c>
      <c r="J537" s="7">
        <v>6265426.6182590555</v>
      </c>
      <c r="K537" s="103">
        <v>1723864.8117409437</v>
      </c>
      <c r="L537" s="7">
        <v>68673.081439123256</v>
      </c>
      <c r="M537" s="7">
        <v>1792537.893180067</v>
      </c>
      <c r="O537" s="51"/>
      <c r="P537" s="51"/>
      <c r="Q537" s="51"/>
      <c r="R537" s="51"/>
      <c r="S537" s="51"/>
      <c r="T537" s="51"/>
      <c r="U537" s="51"/>
      <c r="V537" s="51"/>
      <c r="W537" s="51"/>
      <c r="X537" s="51"/>
      <c r="Y537" s="51"/>
      <c r="Z537" s="51"/>
      <c r="AA537" s="51"/>
    </row>
    <row r="538" spans="1:27" ht="11.65" customHeight="1">
      <c r="A538" s="443">
        <v>418</v>
      </c>
      <c r="C538" s="468"/>
      <c r="F538" s="468" t="s">
        <v>270</v>
      </c>
      <c r="G538" s="400" t="s">
        <v>636</v>
      </c>
      <c r="H538" s="449"/>
      <c r="I538" s="7">
        <v>823133.14</v>
      </c>
      <c r="J538" s="7">
        <v>823133.14</v>
      </c>
      <c r="K538" s="103">
        <v>0</v>
      </c>
      <c r="L538" s="7">
        <v>0</v>
      </c>
      <c r="M538" s="7">
        <v>0</v>
      </c>
      <c r="O538" s="51"/>
      <c r="P538" s="51"/>
      <c r="Q538" s="51"/>
      <c r="R538" s="51"/>
      <c r="S538" s="51"/>
      <c r="T538" s="51"/>
      <c r="U538" s="51"/>
      <c r="V538" s="51"/>
      <c r="W538" s="51"/>
      <c r="X538" s="51"/>
      <c r="Y538" s="51"/>
      <c r="Z538" s="51"/>
      <c r="AA538" s="51"/>
    </row>
    <row r="539" spans="1:27" ht="11.65" customHeight="1">
      <c r="A539" s="443">
        <v>419</v>
      </c>
      <c r="C539" s="468"/>
      <c r="H539" s="449" t="s">
        <v>162</v>
      </c>
      <c r="I539" s="106">
        <v>8812424.5700000003</v>
      </c>
      <c r="J539" s="106">
        <v>7088559.7582590552</v>
      </c>
      <c r="K539" s="106">
        <v>1723864.8117409437</v>
      </c>
      <c r="L539" s="106">
        <v>68673.081439123256</v>
      </c>
      <c r="M539" s="106">
        <v>1792537.893180067</v>
      </c>
      <c r="O539" s="51"/>
      <c r="P539" s="51"/>
      <c r="Q539" s="51"/>
      <c r="R539" s="51"/>
      <c r="S539" s="51"/>
      <c r="T539" s="51"/>
      <c r="U539" s="51"/>
      <c r="V539" s="51"/>
      <c r="W539" s="51"/>
      <c r="X539" s="51"/>
      <c r="Y539" s="51"/>
      <c r="Z539" s="51"/>
      <c r="AA539" s="51"/>
    </row>
    <row r="540" spans="1:27" ht="11.65" customHeight="1">
      <c r="A540" s="443">
        <v>420</v>
      </c>
      <c r="C540" s="468"/>
      <c r="H540" s="449"/>
      <c r="I540" s="7"/>
      <c r="J540" s="7"/>
      <c r="K540" s="7"/>
      <c r="L540" s="7"/>
      <c r="M540" s="7"/>
      <c r="O540" s="51"/>
      <c r="P540" s="51"/>
      <c r="Q540" s="51"/>
      <c r="R540" s="51"/>
      <c r="S540" s="51"/>
      <c r="T540" s="51"/>
      <c r="U540" s="51"/>
      <c r="V540" s="51"/>
      <c r="W540" s="51"/>
      <c r="X540" s="51"/>
      <c r="Y540" s="51"/>
      <c r="Z540" s="51"/>
      <c r="AA540" s="51"/>
    </row>
    <row r="541" spans="1:27" ht="11.65" customHeight="1">
      <c r="A541" s="443">
        <v>421</v>
      </c>
      <c r="C541" s="468">
        <v>536</v>
      </c>
      <c r="D541" s="400" t="s">
        <v>187</v>
      </c>
      <c r="H541" s="449"/>
      <c r="I541" s="7"/>
      <c r="J541" s="7"/>
      <c r="K541" s="7"/>
      <c r="L541" s="7"/>
      <c r="M541" s="7"/>
      <c r="O541" s="51"/>
      <c r="P541" s="51"/>
      <c r="Q541" s="51"/>
      <c r="R541" s="51"/>
      <c r="S541" s="51"/>
      <c r="T541" s="51"/>
      <c r="U541" s="51"/>
      <c r="V541" s="51"/>
      <c r="W541" s="51"/>
      <c r="X541" s="51"/>
      <c r="Y541" s="51"/>
      <c r="Z541" s="51"/>
      <c r="AA541" s="51"/>
    </row>
    <row r="542" spans="1:27" ht="11.65" customHeight="1">
      <c r="A542" s="443">
        <v>422</v>
      </c>
      <c r="C542" s="468"/>
      <c r="F542" s="468" t="s">
        <v>270</v>
      </c>
      <c r="G542" s="400" t="s">
        <v>635</v>
      </c>
      <c r="H542" s="449"/>
      <c r="I542" s="7">
        <v>0</v>
      </c>
      <c r="J542" s="7">
        <v>0</v>
      </c>
      <c r="K542" s="103">
        <v>0</v>
      </c>
      <c r="L542" s="7">
        <v>0</v>
      </c>
      <c r="M542" s="7">
        <v>0</v>
      </c>
      <c r="O542" s="51"/>
      <c r="P542" s="51"/>
      <c r="Q542" s="51"/>
      <c r="R542" s="51"/>
      <c r="S542" s="51"/>
      <c r="T542" s="51"/>
      <c r="U542" s="51"/>
      <c r="V542" s="51"/>
      <c r="W542" s="51"/>
      <c r="X542" s="51"/>
      <c r="Y542" s="51"/>
      <c r="Z542" s="51"/>
      <c r="AA542" s="51"/>
    </row>
    <row r="543" spans="1:27" ht="11.65" customHeight="1">
      <c r="A543" s="443">
        <v>423</v>
      </c>
      <c r="C543" s="468"/>
      <c r="F543" s="468" t="s">
        <v>270</v>
      </c>
      <c r="G543" s="400" t="s">
        <v>634</v>
      </c>
      <c r="H543" s="449"/>
      <c r="I543" s="7">
        <v>0</v>
      </c>
      <c r="J543" s="7">
        <v>0</v>
      </c>
      <c r="K543" s="103">
        <v>0</v>
      </c>
      <c r="L543" s="7">
        <v>0</v>
      </c>
      <c r="M543" s="7">
        <v>0</v>
      </c>
      <c r="O543" s="51"/>
      <c r="P543" s="51"/>
      <c r="Q543" s="51"/>
      <c r="R543" s="51"/>
      <c r="S543" s="51"/>
      <c r="T543" s="51"/>
      <c r="U543" s="51"/>
      <c r="V543" s="51"/>
      <c r="W543" s="51"/>
      <c r="X543" s="51"/>
      <c r="Y543" s="51"/>
      <c r="Z543" s="51"/>
      <c r="AA543" s="51"/>
    </row>
    <row r="544" spans="1:27" ht="11.65" customHeight="1">
      <c r="A544" s="443">
        <v>424</v>
      </c>
      <c r="C544" s="468"/>
      <c r="F544" s="468" t="s">
        <v>270</v>
      </c>
      <c r="G544" s="400" t="s">
        <v>636</v>
      </c>
      <c r="H544" s="449"/>
      <c r="I544" s="7">
        <v>0</v>
      </c>
      <c r="J544" s="7">
        <v>0</v>
      </c>
      <c r="K544" s="103">
        <v>0</v>
      </c>
      <c r="L544" s="7">
        <v>0</v>
      </c>
      <c r="M544" s="7">
        <v>0</v>
      </c>
      <c r="O544" s="51"/>
      <c r="P544" s="51"/>
      <c r="Q544" s="51"/>
      <c r="R544" s="51"/>
      <c r="S544" s="51"/>
      <c r="T544" s="51"/>
      <c r="U544" s="51"/>
      <c r="V544" s="51"/>
      <c r="W544" s="51"/>
      <c r="X544" s="51"/>
      <c r="Y544" s="51"/>
      <c r="Z544" s="51"/>
      <c r="AA544" s="51"/>
    </row>
    <row r="545" spans="1:27" ht="11.65" customHeight="1">
      <c r="A545" s="443">
        <v>425</v>
      </c>
      <c r="C545" s="468"/>
      <c r="F545" s="468" t="s">
        <v>270</v>
      </c>
      <c r="G545" s="400" t="s">
        <v>634</v>
      </c>
      <c r="H545" s="449"/>
      <c r="I545" s="7">
        <v>39246.61</v>
      </c>
      <c r="J545" s="7">
        <v>30778.293309852645</v>
      </c>
      <c r="K545" s="103">
        <v>8468.316690147356</v>
      </c>
      <c r="L545" s="7">
        <v>0</v>
      </c>
      <c r="M545" s="7">
        <v>8468.316690147356</v>
      </c>
      <c r="O545" s="51"/>
      <c r="P545" s="51"/>
      <c r="Q545" s="51"/>
      <c r="R545" s="51"/>
      <c r="S545" s="51"/>
      <c r="T545" s="51"/>
      <c r="U545" s="51"/>
      <c r="V545" s="51"/>
      <c r="W545" s="51"/>
      <c r="X545" s="51"/>
      <c r="Y545" s="51"/>
      <c r="Z545" s="51"/>
      <c r="AA545" s="51"/>
    </row>
    <row r="546" spans="1:27" ht="11.65" customHeight="1">
      <c r="A546" s="443">
        <v>426</v>
      </c>
      <c r="C546" s="468"/>
      <c r="F546" s="468" t="s">
        <v>270</v>
      </c>
      <c r="G546" s="400" t="s">
        <v>636</v>
      </c>
      <c r="H546" s="449"/>
      <c r="I546" s="7">
        <v>0</v>
      </c>
      <c r="J546" s="7">
        <v>0</v>
      </c>
      <c r="K546" s="103">
        <v>0</v>
      </c>
      <c r="L546" s="7">
        <v>0</v>
      </c>
      <c r="M546" s="7">
        <v>0</v>
      </c>
      <c r="O546" s="51"/>
      <c r="P546" s="51"/>
      <c r="Q546" s="51"/>
      <c r="R546" s="51"/>
      <c r="S546" s="51"/>
      <c r="T546" s="51"/>
      <c r="U546" s="51"/>
      <c r="V546" s="51"/>
      <c r="W546" s="51"/>
      <c r="X546" s="51"/>
      <c r="Y546" s="51"/>
      <c r="Z546" s="51"/>
      <c r="AA546" s="51"/>
    </row>
    <row r="547" spans="1:27" ht="11.65" customHeight="1">
      <c r="A547" s="443">
        <v>427</v>
      </c>
      <c r="C547" s="468"/>
      <c r="H547" s="449" t="s">
        <v>162</v>
      </c>
      <c r="I547" s="106">
        <v>39246.61</v>
      </c>
      <c r="J547" s="106">
        <v>30778.293309852645</v>
      </c>
      <c r="K547" s="106">
        <v>8468.316690147356</v>
      </c>
      <c r="L547" s="106">
        <v>0</v>
      </c>
      <c r="M547" s="106">
        <v>8468.316690147356</v>
      </c>
      <c r="O547" s="51"/>
      <c r="P547" s="51"/>
      <c r="Q547" s="51"/>
      <c r="R547" s="51"/>
      <c r="S547" s="51"/>
      <c r="T547" s="51"/>
      <c r="U547" s="51"/>
      <c r="V547" s="51"/>
      <c r="W547" s="51"/>
      <c r="X547" s="51"/>
      <c r="Y547" s="51"/>
      <c r="Z547" s="51"/>
      <c r="AA547" s="51"/>
    </row>
    <row r="548" spans="1:27" ht="11.65" customHeight="1">
      <c r="A548" s="443">
        <v>428</v>
      </c>
      <c r="C548" s="468"/>
      <c r="H548" s="449"/>
      <c r="I548" s="7"/>
      <c r="J548" s="7"/>
      <c r="K548" s="7"/>
      <c r="L548" s="7"/>
      <c r="M548" s="7"/>
      <c r="O548" s="51"/>
      <c r="P548" s="51"/>
      <c r="Q548" s="51"/>
      <c r="R548" s="51"/>
      <c r="S548" s="51"/>
      <c r="T548" s="51"/>
      <c r="U548" s="51"/>
      <c r="V548" s="51"/>
      <c r="W548" s="51"/>
      <c r="X548" s="51"/>
      <c r="Y548" s="51"/>
      <c r="Z548" s="51"/>
      <c r="AA548" s="51"/>
    </row>
    <row r="549" spans="1:27" ht="11.65" customHeight="1">
      <c r="A549" s="443">
        <v>429</v>
      </c>
      <c r="C549" s="468">
        <v>537</v>
      </c>
      <c r="D549" s="400" t="s">
        <v>188</v>
      </c>
      <c r="H549" s="449"/>
      <c r="I549" s="7"/>
      <c r="J549" s="7"/>
      <c r="K549" s="7"/>
      <c r="L549" s="7"/>
      <c r="M549" s="7"/>
      <c r="O549" s="51"/>
      <c r="P549" s="51"/>
      <c r="Q549" s="51"/>
      <c r="R549" s="51"/>
      <c r="S549" s="51"/>
      <c r="T549" s="51"/>
      <c r="U549" s="51"/>
      <c r="V549" s="51"/>
      <c r="W549" s="51"/>
      <c r="X549" s="51"/>
      <c r="Y549" s="51"/>
      <c r="Z549" s="51"/>
      <c r="AA549" s="51"/>
    </row>
    <row r="550" spans="1:27" ht="11.65" customHeight="1">
      <c r="A550" s="443">
        <v>430</v>
      </c>
      <c r="C550" s="468"/>
      <c r="F550" s="468" t="s">
        <v>270</v>
      </c>
      <c r="G550" s="400" t="s">
        <v>635</v>
      </c>
      <c r="H550" s="449"/>
      <c r="I550" s="7">
        <v>0</v>
      </c>
      <c r="J550" s="7">
        <v>0</v>
      </c>
      <c r="K550" s="103">
        <v>0</v>
      </c>
      <c r="L550" s="7">
        <v>0</v>
      </c>
      <c r="M550" s="7">
        <v>0</v>
      </c>
      <c r="O550" s="51"/>
      <c r="P550" s="51"/>
      <c r="Q550" s="51"/>
      <c r="R550" s="51"/>
      <c r="S550" s="51"/>
      <c r="T550" s="51"/>
      <c r="U550" s="51"/>
      <c r="V550" s="51"/>
      <c r="W550" s="51"/>
      <c r="X550" s="51"/>
      <c r="Y550" s="51"/>
      <c r="Z550" s="51"/>
      <c r="AA550" s="51"/>
    </row>
    <row r="551" spans="1:27" ht="11.65" customHeight="1">
      <c r="A551" s="443">
        <v>431</v>
      </c>
      <c r="C551" s="468"/>
      <c r="F551" s="468" t="s">
        <v>270</v>
      </c>
      <c r="G551" s="400" t="s">
        <v>634</v>
      </c>
      <c r="H551" s="449"/>
      <c r="I551" s="7">
        <v>0</v>
      </c>
      <c r="J551" s="7">
        <v>0</v>
      </c>
      <c r="K551" s="103">
        <v>0</v>
      </c>
      <c r="L551" s="7">
        <v>0</v>
      </c>
      <c r="M551" s="7">
        <v>0</v>
      </c>
      <c r="O551" s="51"/>
      <c r="P551" s="51"/>
      <c r="Q551" s="51"/>
      <c r="R551" s="51"/>
      <c r="S551" s="51"/>
      <c r="T551" s="51"/>
      <c r="U551" s="51"/>
      <c r="V551" s="51"/>
      <c r="W551" s="51"/>
      <c r="X551" s="51"/>
      <c r="Y551" s="51"/>
      <c r="Z551" s="51"/>
      <c r="AA551" s="51"/>
    </row>
    <row r="552" spans="1:27" ht="11.65" customHeight="1">
      <c r="A552" s="443">
        <v>432</v>
      </c>
      <c r="C552" s="468"/>
      <c r="F552" s="468" t="s">
        <v>270</v>
      </c>
      <c r="G552" s="400" t="s">
        <v>636</v>
      </c>
      <c r="H552" s="449"/>
      <c r="I552" s="7">
        <v>0</v>
      </c>
      <c r="J552" s="7">
        <v>0</v>
      </c>
      <c r="K552" s="103">
        <v>0</v>
      </c>
      <c r="L552" s="7">
        <v>0</v>
      </c>
      <c r="M552" s="7">
        <v>0</v>
      </c>
      <c r="O552" s="51"/>
      <c r="P552" s="51"/>
      <c r="Q552" s="51"/>
      <c r="R552" s="51"/>
      <c r="S552" s="51"/>
      <c r="T552" s="51"/>
      <c r="U552" s="51"/>
      <c r="V552" s="51"/>
      <c r="W552" s="51"/>
      <c r="X552" s="51"/>
      <c r="Y552" s="51"/>
      <c r="Z552" s="51"/>
      <c r="AA552" s="51"/>
    </row>
    <row r="553" spans="1:27" ht="11.65" customHeight="1">
      <c r="A553" s="443">
        <v>433</v>
      </c>
      <c r="C553" s="468"/>
      <c r="F553" s="468" t="s">
        <v>270</v>
      </c>
      <c r="G553" s="400" t="s">
        <v>634</v>
      </c>
      <c r="H553" s="449"/>
      <c r="I553" s="7">
        <v>4009325.9</v>
      </c>
      <c r="J553" s="7">
        <v>3144225.9223150467</v>
      </c>
      <c r="K553" s="103">
        <v>865099.97768495337</v>
      </c>
      <c r="L553" s="7">
        <v>0</v>
      </c>
      <c r="M553" s="7">
        <v>865099.97768495337</v>
      </c>
      <c r="O553" s="51"/>
      <c r="P553" s="51"/>
      <c r="Q553" s="51"/>
      <c r="R553" s="51"/>
      <c r="S553" s="51"/>
      <c r="T553" s="51"/>
      <c r="U553" s="51"/>
      <c r="V553" s="51"/>
      <c r="W553" s="51"/>
      <c r="X553" s="51"/>
      <c r="Y553" s="51"/>
      <c r="Z553" s="51"/>
      <c r="AA553" s="51"/>
    </row>
    <row r="554" spans="1:27" ht="11.65" customHeight="1">
      <c r="A554" s="443">
        <v>434</v>
      </c>
      <c r="C554" s="468"/>
      <c r="F554" s="468" t="s">
        <v>270</v>
      </c>
      <c r="G554" s="400" t="s">
        <v>636</v>
      </c>
      <c r="H554" s="449"/>
      <c r="I554" s="7">
        <v>432676.96</v>
      </c>
      <c r="J554" s="7">
        <v>432676.96</v>
      </c>
      <c r="K554" s="103">
        <v>0</v>
      </c>
      <c r="L554" s="7">
        <v>0</v>
      </c>
      <c r="M554" s="7">
        <v>0</v>
      </c>
      <c r="O554" s="51"/>
      <c r="P554" s="51"/>
      <c r="Q554" s="51"/>
      <c r="R554" s="51"/>
      <c r="S554" s="51"/>
      <c r="T554" s="51"/>
      <c r="U554" s="51"/>
      <c r="V554" s="51"/>
      <c r="W554" s="51"/>
      <c r="X554" s="51"/>
      <c r="Y554" s="51"/>
      <c r="Z554" s="51"/>
      <c r="AA554" s="51"/>
    </row>
    <row r="555" spans="1:27" ht="11.65" customHeight="1">
      <c r="A555" s="443">
        <v>435</v>
      </c>
      <c r="C555" s="468"/>
      <c r="H555" s="449" t="s">
        <v>162</v>
      </c>
      <c r="I555" s="106">
        <v>4442002.8600000003</v>
      </c>
      <c r="J555" s="106">
        <v>3576902.8823150466</v>
      </c>
      <c r="K555" s="106">
        <v>865099.97768495337</v>
      </c>
      <c r="L555" s="106">
        <v>0</v>
      </c>
      <c r="M555" s="106">
        <v>865099.97768495337</v>
      </c>
      <c r="O555" s="51"/>
      <c r="P555" s="51"/>
      <c r="Q555" s="51"/>
      <c r="R555" s="51"/>
      <c r="S555" s="51"/>
      <c r="T555" s="51"/>
      <c r="U555" s="51"/>
      <c r="V555" s="51"/>
      <c r="W555" s="51"/>
      <c r="X555" s="51"/>
      <c r="Y555" s="51"/>
      <c r="Z555" s="51"/>
      <c r="AA555" s="51"/>
    </row>
    <row r="556" spans="1:27" ht="11.65" customHeight="1">
      <c r="A556" s="443">
        <v>436</v>
      </c>
      <c r="C556" s="468"/>
      <c r="H556" s="449"/>
      <c r="I556" s="7"/>
      <c r="J556" s="7"/>
      <c r="K556" s="7"/>
      <c r="L556" s="7"/>
      <c r="M556" s="7"/>
      <c r="O556" s="51"/>
      <c r="P556" s="51"/>
      <c r="Q556" s="51"/>
      <c r="R556" s="51"/>
      <c r="S556" s="51"/>
      <c r="T556" s="51"/>
      <c r="U556" s="51"/>
      <c r="V556" s="51"/>
      <c r="W556" s="51"/>
      <c r="X556" s="51"/>
      <c r="Y556" s="51"/>
      <c r="Z556" s="51"/>
      <c r="AA556" s="51"/>
    </row>
    <row r="557" spans="1:27" ht="11.65" customHeight="1">
      <c r="A557" s="443">
        <v>437</v>
      </c>
      <c r="C557" s="468">
        <v>538</v>
      </c>
      <c r="D557" s="400" t="s">
        <v>170</v>
      </c>
      <c r="H557" s="449"/>
      <c r="I557" s="7"/>
      <c r="J557" s="7"/>
      <c r="K557" s="7"/>
      <c r="L557" s="7"/>
      <c r="M557" s="7"/>
      <c r="O557" s="51"/>
      <c r="P557" s="51"/>
      <c r="Q557" s="51"/>
      <c r="R557" s="51"/>
      <c r="S557" s="51"/>
      <c r="T557" s="51"/>
      <c r="U557" s="51"/>
      <c r="V557" s="51"/>
      <c r="W557" s="51"/>
      <c r="X557" s="51"/>
      <c r="Y557" s="51"/>
      <c r="Z557" s="51"/>
      <c r="AA557" s="51"/>
    </row>
    <row r="558" spans="1:27" ht="11.65" customHeight="1">
      <c r="A558" s="443">
        <v>438</v>
      </c>
      <c r="C558" s="468"/>
      <c r="F558" s="468" t="s">
        <v>270</v>
      </c>
      <c r="G558" s="400" t="s">
        <v>635</v>
      </c>
      <c r="H558" s="449"/>
      <c r="I558" s="7">
        <v>0</v>
      </c>
      <c r="J558" s="7">
        <v>0</v>
      </c>
      <c r="K558" s="103">
        <v>0</v>
      </c>
      <c r="L558" s="7">
        <v>0</v>
      </c>
      <c r="M558" s="7">
        <v>0</v>
      </c>
      <c r="O558" s="51"/>
      <c r="P558" s="51"/>
      <c r="Q558" s="51"/>
      <c r="R558" s="51"/>
      <c r="S558" s="51"/>
      <c r="T558" s="51"/>
      <c r="U558" s="51"/>
      <c r="V558" s="51"/>
      <c r="W558" s="51"/>
      <c r="X558" s="51"/>
      <c r="Y558" s="51"/>
      <c r="Z558" s="51"/>
      <c r="AA558" s="51"/>
    </row>
    <row r="559" spans="1:27" ht="11.65" customHeight="1">
      <c r="A559" s="443">
        <v>439</v>
      </c>
      <c r="C559" s="468"/>
      <c r="F559" s="468" t="s">
        <v>270</v>
      </c>
      <c r="G559" s="400" t="s">
        <v>634</v>
      </c>
      <c r="H559" s="449"/>
      <c r="I559" s="7">
        <v>0</v>
      </c>
      <c r="J559" s="7">
        <v>0</v>
      </c>
      <c r="K559" s="103">
        <v>0</v>
      </c>
      <c r="L559" s="7">
        <v>0</v>
      </c>
      <c r="M559" s="7">
        <v>0</v>
      </c>
      <c r="O559" s="51"/>
      <c r="P559" s="51"/>
      <c r="Q559" s="51"/>
      <c r="R559" s="51"/>
      <c r="S559" s="51"/>
      <c r="T559" s="51"/>
      <c r="U559" s="51"/>
      <c r="V559" s="51"/>
      <c r="W559" s="51"/>
      <c r="X559" s="51"/>
      <c r="Y559" s="51"/>
      <c r="Z559" s="51"/>
      <c r="AA559" s="51"/>
    </row>
    <row r="560" spans="1:27" ht="11.65" customHeight="1">
      <c r="A560" s="443">
        <v>440</v>
      </c>
      <c r="C560" s="468"/>
      <c r="F560" s="468" t="s">
        <v>270</v>
      </c>
      <c r="G560" s="400" t="s">
        <v>636</v>
      </c>
      <c r="H560" s="449"/>
      <c r="I560" s="7">
        <v>0</v>
      </c>
      <c r="J560" s="7">
        <v>0</v>
      </c>
      <c r="K560" s="103">
        <v>0</v>
      </c>
      <c r="L560" s="7">
        <v>0</v>
      </c>
      <c r="M560" s="7">
        <v>0</v>
      </c>
      <c r="O560" s="51"/>
      <c r="P560" s="51"/>
      <c r="Q560" s="51"/>
      <c r="R560" s="51"/>
      <c r="S560" s="51"/>
      <c r="T560" s="51"/>
      <c r="U560" s="51"/>
      <c r="V560" s="51"/>
      <c r="W560" s="51"/>
      <c r="X560" s="51"/>
      <c r="Y560" s="51"/>
      <c r="Z560" s="51"/>
      <c r="AA560" s="51"/>
    </row>
    <row r="561" spans="1:27" ht="11.65" customHeight="1">
      <c r="A561" s="443">
        <v>441</v>
      </c>
      <c r="C561" s="468"/>
      <c r="F561" s="468" t="s">
        <v>270</v>
      </c>
      <c r="G561" s="400" t="s">
        <v>634</v>
      </c>
      <c r="H561" s="449"/>
      <c r="I561" s="7">
        <v>0</v>
      </c>
      <c r="J561" s="7">
        <v>0</v>
      </c>
      <c r="K561" s="103">
        <v>0</v>
      </c>
      <c r="L561" s="7">
        <v>0</v>
      </c>
      <c r="M561" s="7">
        <v>0</v>
      </c>
      <c r="O561" s="51"/>
      <c r="P561" s="51"/>
      <c r="Q561" s="51"/>
      <c r="R561" s="51"/>
      <c r="S561" s="51"/>
      <c r="T561" s="51"/>
      <c r="U561" s="51"/>
      <c r="V561" s="51"/>
      <c r="W561" s="51"/>
      <c r="X561" s="51"/>
      <c r="Y561" s="51"/>
      <c r="Z561" s="51"/>
      <c r="AA561" s="51"/>
    </row>
    <row r="562" spans="1:27" ht="11.65" customHeight="1">
      <c r="A562" s="443">
        <v>442</v>
      </c>
      <c r="C562" s="468"/>
      <c r="F562" s="468" t="s">
        <v>270</v>
      </c>
      <c r="G562" s="400" t="s">
        <v>636</v>
      </c>
      <c r="H562" s="449"/>
      <c r="I562" s="7">
        <v>0</v>
      </c>
      <c r="J562" s="7">
        <v>0</v>
      </c>
      <c r="K562" s="103">
        <v>0</v>
      </c>
      <c r="L562" s="7">
        <v>0</v>
      </c>
      <c r="M562" s="7">
        <v>0</v>
      </c>
      <c r="O562" s="51"/>
      <c r="P562" s="51"/>
      <c r="Q562" s="51"/>
      <c r="R562" s="51"/>
      <c r="S562" s="51"/>
      <c r="T562" s="51"/>
      <c r="U562" s="51"/>
      <c r="V562" s="51"/>
      <c r="W562" s="51"/>
      <c r="X562" s="51"/>
      <c r="Y562" s="51"/>
      <c r="Z562" s="51"/>
      <c r="AA562" s="51"/>
    </row>
    <row r="563" spans="1:27" ht="11.65" customHeight="1">
      <c r="A563" s="443">
        <v>443</v>
      </c>
      <c r="C563" s="468"/>
      <c r="H563" s="449" t="s">
        <v>162</v>
      </c>
      <c r="I563" s="106">
        <v>0</v>
      </c>
      <c r="J563" s="106">
        <v>0</v>
      </c>
      <c r="K563" s="106">
        <v>0</v>
      </c>
      <c r="L563" s="106">
        <v>0</v>
      </c>
      <c r="M563" s="106">
        <v>0</v>
      </c>
      <c r="O563" s="51"/>
      <c r="P563" s="51"/>
      <c r="Q563" s="51"/>
      <c r="R563" s="51"/>
      <c r="S563" s="51"/>
      <c r="T563" s="51"/>
      <c r="U563" s="51"/>
      <c r="V563" s="51"/>
      <c r="W563" s="51"/>
      <c r="X563" s="51"/>
      <c r="Y563" s="51"/>
      <c r="Z563" s="51"/>
      <c r="AA563" s="51"/>
    </row>
    <row r="564" spans="1:27" ht="11.65" customHeight="1">
      <c r="A564" s="443">
        <v>444</v>
      </c>
      <c r="C564" s="468"/>
      <c r="H564" s="449"/>
      <c r="I564" s="7"/>
      <c r="J564" s="7"/>
      <c r="K564" s="7"/>
      <c r="L564" s="7"/>
      <c r="M564" s="7"/>
      <c r="O564" s="51"/>
      <c r="P564" s="51"/>
      <c r="Q564" s="51"/>
      <c r="R564" s="51"/>
      <c r="S564" s="51"/>
      <c r="T564" s="51"/>
      <c r="U564" s="51"/>
      <c r="V564" s="51"/>
      <c r="W564" s="51"/>
      <c r="X564" s="51"/>
      <c r="Y564" s="51"/>
      <c r="Z564" s="51"/>
      <c r="AA564" s="51"/>
    </row>
    <row r="565" spans="1:27" ht="11.65" customHeight="1">
      <c r="A565" s="443">
        <v>445</v>
      </c>
      <c r="C565" s="468">
        <v>539</v>
      </c>
      <c r="D565" s="400" t="s">
        <v>189</v>
      </c>
      <c r="H565" s="449"/>
      <c r="I565" s="7"/>
      <c r="J565" s="7"/>
      <c r="K565" s="7"/>
      <c r="L565" s="7"/>
      <c r="M565" s="7"/>
      <c r="O565" s="51"/>
      <c r="P565" s="51"/>
      <c r="Q565" s="51"/>
      <c r="R565" s="51"/>
      <c r="S565" s="51"/>
      <c r="T565" s="51"/>
      <c r="U565" s="51"/>
      <c r="V565" s="51"/>
      <c r="W565" s="51"/>
      <c r="X565" s="51"/>
      <c r="Y565" s="51"/>
      <c r="Z565" s="51"/>
      <c r="AA565" s="51"/>
    </row>
    <row r="566" spans="1:27" ht="11.65" customHeight="1">
      <c r="A566" s="443">
        <v>446</v>
      </c>
      <c r="C566" s="468"/>
      <c r="F566" s="468" t="s">
        <v>270</v>
      </c>
      <c r="G566" s="400" t="s">
        <v>635</v>
      </c>
      <c r="H566" s="449"/>
      <c r="I566" s="7">
        <v>0</v>
      </c>
      <c r="J566" s="7">
        <v>0</v>
      </c>
      <c r="K566" s="103">
        <v>0</v>
      </c>
      <c r="L566" s="7">
        <v>0</v>
      </c>
      <c r="M566" s="7">
        <v>0</v>
      </c>
      <c r="O566" s="51"/>
      <c r="P566" s="51"/>
      <c r="Q566" s="51"/>
      <c r="R566" s="51"/>
      <c r="S566" s="51"/>
      <c r="T566" s="51"/>
      <c r="U566" s="51"/>
      <c r="V566" s="51"/>
      <c r="W566" s="51"/>
      <c r="X566" s="51"/>
      <c r="Y566" s="51"/>
      <c r="Z566" s="51"/>
      <c r="AA566" s="51"/>
    </row>
    <row r="567" spans="1:27" ht="11.65" customHeight="1">
      <c r="A567" s="443">
        <v>447</v>
      </c>
      <c r="C567" s="468"/>
      <c r="F567" s="468" t="s">
        <v>270</v>
      </c>
      <c r="G567" s="400" t="s">
        <v>634</v>
      </c>
      <c r="H567" s="449"/>
      <c r="I567" s="7">
        <v>0</v>
      </c>
      <c r="J567" s="7">
        <v>0</v>
      </c>
      <c r="K567" s="103">
        <v>0</v>
      </c>
      <c r="L567" s="7">
        <v>0</v>
      </c>
      <c r="M567" s="7">
        <v>0</v>
      </c>
      <c r="O567" s="51"/>
      <c r="P567" s="51"/>
      <c r="Q567" s="51"/>
      <c r="R567" s="51"/>
      <c r="S567" s="51"/>
      <c r="T567" s="51"/>
      <c r="U567" s="51"/>
      <c r="V567" s="51"/>
      <c r="W567" s="51"/>
      <c r="X567" s="51"/>
      <c r="Y567" s="51"/>
      <c r="Z567" s="51"/>
      <c r="AA567" s="51"/>
    </row>
    <row r="568" spans="1:27" ht="11.65" customHeight="1">
      <c r="A568" s="443">
        <v>448</v>
      </c>
      <c r="C568" s="468"/>
      <c r="F568" s="468" t="s">
        <v>270</v>
      </c>
      <c r="G568" s="400" t="s">
        <v>636</v>
      </c>
      <c r="H568" s="449"/>
      <c r="I568" s="7">
        <v>0</v>
      </c>
      <c r="J568" s="7">
        <v>0</v>
      </c>
      <c r="K568" s="103">
        <v>0</v>
      </c>
      <c r="L568" s="7">
        <v>0</v>
      </c>
      <c r="M568" s="7">
        <v>0</v>
      </c>
      <c r="O568" s="51"/>
      <c r="P568" s="51"/>
      <c r="Q568" s="51"/>
      <c r="R568" s="51"/>
      <c r="S568" s="51"/>
      <c r="T568" s="51"/>
      <c r="U568" s="51"/>
      <c r="V568" s="51"/>
      <c r="W568" s="51"/>
      <c r="X568" s="51"/>
      <c r="Y568" s="51"/>
      <c r="Z568" s="51"/>
      <c r="AA568" s="51"/>
    </row>
    <row r="569" spans="1:27" ht="11.65" customHeight="1">
      <c r="A569" s="443">
        <v>449</v>
      </c>
      <c r="C569" s="468"/>
      <c r="F569" s="468" t="s">
        <v>270</v>
      </c>
      <c r="G569" s="400" t="s">
        <v>634</v>
      </c>
      <c r="H569" s="449"/>
      <c r="I569" s="7">
        <v>12027737.460000001</v>
      </c>
      <c r="J569" s="7">
        <v>9432489.3639930189</v>
      </c>
      <c r="K569" s="103">
        <v>2595248.096006982</v>
      </c>
      <c r="L569" s="7">
        <v>0</v>
      </c>
      <c r="M569" s="7">
        <v>2595248.096006982</v>
      </c>
      <c r="O569" s="51"/>
      <c r="P569" s="51"/>
      <c r="Q569" s="51"/>
      <c r="R569" s="51"/>
      <c r="S569" s="51"/>
      <c r="T569" s="51"/>
      <c r="U569" s="51"/>
      <c r="V569" s="51"/>
      <c r="W569" s="51"/>
      <c r="X569" s="51"/>
      <c r="Y569" s="51"/>
      <c r="Z569" s="51"/>
      <c r="AA569" s="51"/>
    </row>
    <row r="570" spans="1:27" ht="11.65" customHeight="1">
      <c r="A570" s="443">
        <v>450</v>
      </c>
      <c r="C570" s="468"/>
      <c r="F570" s="468" t="s">
        <v>270</v>
      </c>
      <c r="G570" s="400" t="s">
        <v>636</v>
      </c>
      <c r="H570" s="449"/>
      <c r="I570" s="7">
        <v>7524698.0999999996</v>
      </c>
      <c r="J570" s="7">
        <v>7524698.0999999996</v>
      </c>
      <c r="K570" s="103">
        <v>0</v>
      </c>
      <c r="L570" s="7">
        <v>0</v>
      </c>
      <c r="M570" s="7">
        <v>0</v>
      </c>
      <c r="O570" s="51"/>
      <c r="P570" s="51"/>
      <c r="Q570" s="51"/>
      <c r="R570" s="51"/>
      <c r="S570" s="51"/>
      <c r="T570" s="51"/>
      <c r="U570" s="51"/>
      <c r="V570" s="51"/>
      <c r="W570" s="51"/>
      <c r="X570" s="51"/>
      <c r="Y570" s="51"/>
      <c r="Z570" s="51"/>
      <c r="AA570" s="51"/>
    </row>
    <row r="571" spans="1:27" ht="11.65" customHeight="1">
      <c r="A571" s="443">
        <v>451</v>
      </c>
      <c r="C571" s="468"/>
      <c r="H571" s="449" t="s">
        <v>162</v>
      </c>
      <c r="I571" s="106">
        <v>19552435.560000002</v>
      </c>
      <c r="J571" s="106">
        <v>16957187.46399302</v>
      </c>
      <c r="K571" s="106">
        <v>2595248.096006982</v>
      </c>
      <c r="L571" s="106">
        <v>0</v>
      </c>
      <c r="M571" s="106">
        <v>2595248.096006982</v>
      </c>
      <c r="O571" s="51"/>
      <c r="P571" s="51"/>
      <c r="Q571" s="51"/>
      <c r="R571" s="51"/>
      <c r="S571" s="51"/>
      <c r="T571" s="51"/>
      <c r="U571" s="51"/>
      <c r="V571" s="51"/>
      <c r="W571" s="51"/>
      <c r="X571" s="51"/>
      <c r="Y571" s="51"/>
      <c r="Z571" s="51"/>
      <c r="AA571" s="51"/>
    </row>
    <row r="572" spans="1:27" ht="11.65" customHeight="1">
      <c r="A572" s="443">
        <v>452</v>
      </c>
      <c r="C572" s="468"/>
      <c r="H572" s="449"/>
      <c r="I572" s="7"/>
      <c r="J572" s="7"/>
      <c r="K572" s="7"/>
      <c r="L572" s="7"/>
      <c r="M572" s="7"/>
      <c r="O572" s="51"/>
      <c r="P572" s="51"/>
      <c r="Q572" s="51"/>
      <c r="R572" s="51"/>
      <c r="S572" s="51"/>
      <c r="T572" s="51"/>
      <c r="U572" s="51"/>
      <c r="V572" s="51"/>
      <c r="W572" s="51"/>
      <c r="X572" s="51"/>
      <c r="Y572" s="51"/>
      <c r="Z572" s="51"/>
      <c r="AA572" s="51"/>
    </row>
    <row r="573" spans="1:27" ht="11.65" customHeight="1">
      <c r="A573" s="443">
        <v>453</v>
      </c>
      <c r="C573" s="468">
        <v>540</v>
      </c>
      <c r="D573" s="400" t="s">
        <v>190</v>
      </c>
      <c r="H573" s="449"/>
      <c r="I573" s="7"/>
      <c r="J573" s="7"/>
      <c r="K573" s="7"/>
      <c r="L573" s="7"/>
      <c r="M573" s="7"/>
      <c r="O573" s="51"/>
      <c r="P573" s="51"/>
      <c r="Q573" s="51"/>
      <c r="R573" s="51"/>
      <c r="S573" s="51"/>
      <c r="T573" s="51"/>
      <c r="U573" s="51"/>
      <c r="V573" s="51"/>
      <c r="W573" s="51"/>
      <c r="X573" s="51"/>
      <c r="Y573" s="51"/>
      <c r="Z573" s="51"/>
      <c r="AA573" s="51"/>
    </row>
    <row r="574" spans="1:27" ht="11.65" customHeight="1">
      <c r="A574" s="443">
        <v>454</v>
      </c>
      <c r="C574" s="468"/>
      <c r="F574" s="468" t="s">
        <v>270</v>
      </c>
      <c r="G574" s="400" t="s">
        <v>635</v>
      </c>
      <c r="H574" s="449"/>
      <c r="I574" s="7">
        <v>0</v>
      </c>
      <c r="J574" s="7">
        <v>0</v>
      </c>
      <c r="K574" s="103">
        <v>0</v>
      </c>
      <c r="L574" s="7">
        <v>0</v>
      </c>
      <c r="M574" s="7">
        <v>0</v>
      </c>
      <c r="O574" s="51"/>
      <c r="P574" s="51"/>
      <c r="Q574" s="51"/>
      <c r="R574" s="51"/>
      <c r="S574" s="51"/>
      <c r="T574" s="51"/>
      <c r="U574" s="51"/>
      <c r="V574" s="51"/>
      <c r="W574" s="51"/>
      <c r="X574" s="51"/>
      <c r="Y574" s="51"/>
      <c r="Z574" s="51"/>
      <c r="AA574" s="51"/>
    </row>
    <row r="575" spans="1:27" ht="11.65" customHeight="1">
      <c r="A575" s="443">
        <v>455</v>
      </c>
      <c r="C575" s="468"/>
      <c r="F575" s="468" t="s">
        <v>270</v>
      </c>
      <c r="G575" s="400" t="s">
        <v>634</v>
      </c>
      <c r="H575" s="449"/>
      <c r="I575" s="7">
        <v>0</v>
      </c>
      <c r="J575" s="7">
        <v>0</v>
      </c>
      <c r="K575" s="103">
        <v>0</v>
      </c>
      <c r="L575" s="7">
        <v>0</v>
      </c>
      <c r="M575" s="7">
        <v>0</v>
      </c>
      <c r="O575" s="51"/>
      <c r="P575" s="51"/>
      <c r="Q575" s="51"/>
      <c r="R575" s="51"/>
      <c r="S575" s="51"/>
      <c r="T575" s="51"/>
      <c r="U575" s="51"/>
      <c r="V575" s="51"/>
      <c r="W575" s="51"/>
      <c r="X575" s="51"/>
      <c r="Y575" s="51"/>
      <c r="Z575" s="51"/>
      <c r="AA575" s="51"/>
    </row>
    <row r="576" spans="1:27" ht="11.65" customHeight="1">
      <c r="A576" s="443">
        <v>456</v>
      </c>
      <c r="C576" s="468"/>
      <c r="F576" s="468" t="s">
        <v>270</v>
      </c>
      <c r="G576" s="400" t="s">
        <v>636</v>
      </c>
      <c r="H576" s="449"/>
      <c r="I576" s="7">
        <v>0</v>
      </c>
      <c r="J576" s="7">
        <v>0</v>
      </c>
      <c r="K576" s="103">
        <v>0</v>
      </c>
      <c r="L576" s="7">
        <v>0</v>
      </c>
      <c r="M576" s="7">
        <v>0</v>
      </c>
      <c r="O576" s="51"/>
      <c r="P576" s="51"/>
      <c r="Q576" s="51"/>
      <c r="R576" s="51"/>
      <c r="S576" s="51"/>
      <c r="T576" s="51"/>
      <c r="U576" s="51"/>
      <c r="V576" s="51"/>
      <c r="W576" s="51"/>
      <c r="X576" s="51"/>
      <c r="Y576" s="51"/>
      <c r="Z576" s="51"/>
      <c r="AA576" s="51"/>
    </row>
    <row r="577" spans="1:27" ht="11.65" customHeight="1">
      <c r="A577" s="443">
        <v>457</v>
      </c>
      <c r="C577" s="468"/>
      <c r="F577" s="468" t="s">
        <v>270</v>
      </c>
      <c r="G577" s="400" t="s">
        <v>634</v>
      </c>
      <c r="H577" s="449"/>
      <c r="I577" s="7">
        <v>1241514.4099999999</v>
      </c>
      <c r="J577" s="7">
        <v>973630.45265281899</v>
      </c>
      <c r="K577" s="103">
        <v>267883.95734718099</v>
      </c>
      <c r="L577" s="7">
        <v>0</v>
      </c>
      <c r="M577" s="7">
        <v>267883.95734718099</v>
      </c>
      <c r="O577" s="51"/>
      <c r="P577" s="51"/>
      <c r="Q577" s="51"/>
      <c r="R577" s="51"/>
      <c r="S577" s="51"/>
      <c r="T577" s="51"/>
      <c r="U577" s="51"/>
      <c r="V577" s="51"/>
      <c r="W577" s="51"/>
      <c r="X577" s="51"/>
      <c r="Y577" s="51"/>
      <c r="Z577" s="51"/>
      <c r="AA577" s="51"/>
    </row>
    <row r="578" spans="1:27" ht="11.65" customHeight="1">
      <c r="A578" s="443">
        <v>458</v>
      </c>
      <c r="C578" s="468"/>
      <c r="F578" s="468" t="s">
        <v>270</v>
      </c>
      <c r="G578" s="400" t="s">
        <v>636</v>
      </c>
      <c r="H578" s="449"/>
      <c r="I578" s="7">
        <v>72596.61</v>
      </c>
      <c r="J578" s="7">
        <v>72596.61</v>
      </c>
      <c r="K578" s="103">
        <v>0</v>
      </c>
      <c r="L578" s="7">
        <v>0</v>
      </c>
      <c r="M578" s="7">
        <v>0</v>
      </c>
      <c r="O578" s="51"/>
      <c r="P578" s="51"/>
      <c r="Q578" s="51"/>
      <c r="R578" s="51"/>
      <c r="S578" s="51"/>
      <c r="T578" s="51"/>
      <c r="U578" s="51"/>
      <c r="V578" s="51"/>
      <c r="W578" s="51"/>
      <c r="X578" s="51"/>
      <c r="Y578" s="51"/>
      <c r="Z578" s="51"/>
      <c r="AA578" s="51"/>
    </row>
    <row r="579" spans="1:27" ht="11.65" customHeight="1">
      <c r="A579" s="443">
        <v>459</v>
      </c>
      <c r="C579" s="468"/>
      <c r="H579" s="449" t="s">
        <v>162</v>
      </c>
      <c r="I579" s="106">
        <v>1314111.02</v>
      </c>
      <c r="J579" s="106">
        <v>1046227.062652819</v>
      </c>
      <c r="K579" s="106">
        <v>267883.95734718099</v>
      </c>
      <c r="L579" s="106">
        <v>0</v>
      </c>
      <c r="M579" s="106">
        <v>267883.95734718099</v>
      </c>
      <c r="O579" s="51"/>
      <c r="P579" s="51"/>
      <c r="Q579" s="51"/>
      <c r="R579" s="51"/>
      <c r="S579" s="51"/>
      <c r="T579" s="51"/>
      <c r="U579" s="51"/>
      <c r="V579" s="51"/>
      <c r="W579" s="51"/>
      <c r="X579" s="51"/>
      <c r="Y579" s="51"/>
      <c r="Z579" s="51"/>
      <c r="AA579" s="51"/>
    </row>
    <row r="580" spans="1:27" ht="11.65" customHeight="1">
      <c r="A580" s="443">
        <v>460</v>
      </c>
      <c r="C580" s="468"/>
      <c r="H580" s="449"/>
      <c r="I580" s="7"/>
      <c r="J580" s="7"/>
      <c r="K580" s="7"/>
      <c r="L580" s="7"/>
      <c r="M580" s="7"/>
      <c r="O580" s="51"/>
      <c r="P580" s="51"/>
      <c r="Q580" s="51"/>
      <c r="R580" s="51"/>
      <c r="S580" s="51"/>
      <c r="T580" s="51"/>
      <c r="U580" s="51"/>
      <c r="V580" s="51"/>
      <c r="W580" s="51"/>
      <c r="X580" s="51"/>
      <c r="Y580" s="51"/>
      <c r="Z580" s="51"/>
      <c r="AA580" s="51"/>
    </row>
    <row r="581" spans="1:27" ht="11.65" customHeight="1">
      <c r="A581" s="443">
        <v>461</v>
      </c>
      <c r="C581" s="468">
        <v>541</v>
      </c>
      <c r="D581" s="400" t="s">
        <v>173</v>
      </c>
      <c r="H581" s="449"/>
      <c r="I581" s="7"/>
      <c r="J581" s="7"/>
      <c r="K581" s="7"/>
      <c r="L581" s="7"/>
      <c r="M581" s="7"/>
      <c r="O581" s="51"/>
      <c r="P581" s="51"/>
      <c r="Q581" s="51"/>
      <c r="R581" s="51"/>
      <c r="S581" s="51"/>
      <c r="T581" s="51"/>
      <c r="U581" s="51"/>
      <c r="V581" s="51"/>
      <c r="W581" s="51"/>
      <c r="X581" s="51"/>
      <c r="Y581" s="51"/>
      <c r="Z581" s="51"/>
      <c r="AA581" s="51"/>
    </row>
    <row r="582" spans="1:27" ht="11.65" customHeight="1">
      <c r="A582" s="443">
        <v>462</v>
      </c>
      <c r="C582" s="468"/>
      <c r="F582" s="468" t="s">
        <v>270</v>
      </c>
      <c r="G582" s="400" t="s">
        <v>635</v>
      </c>
      <c r="H582" s="449"/>
      <c r="I582" s="7">
        <v>0</v>
      </c>
      <c r="J582" s="7">
        <v>0</v>
      </c>
      <c r="K582" s="103">
        <v>0</v>
      </c>
      <c r="L582" s="7">
        <v>0</v>
      </c>
      <c r="M582" s="7">
        <v>0</v>
      </c>
      <c r="O582" s="51"/>
      <c r="P582" s="51"/>
      <c r="Q582" s="51"/>
      <c r="R582" s="51"/>
      <c r="S582" s="51"/>
      <c r="T582" s="51"/>
      <c r="U582" s="51"/>
      <c r="V582" s="51"/>
      <c r="W582" s="51"/>
      <c r="X582" s="51"/>
      <c r="Y582" s="51"/>
      <c r="Z582" s="51"/>
      <c r="AA582" s="51"/>
    </row>
    <row r="583" spans="1:27" ht="11.65" customHeight="1">
      <c r="A583" s="443">
        <v>463</v>
      </c>
      <c r="C583" s="468"/>
      <c r="F583" s="468" t="s">
        <v>270</v>
      </c>
      <c r="G583" s="400" t="s">
        <v>634</v>
      </c>
      <c r="H583" s="449"/>
      <c r="I583" s="7">
        <v>0</v>
      </c>
      <c r="J583" s="7">
        <v>0</v>
      </c>
      <c r="K583" s="103">
        <v>0</v>
      </c>
      <c r="L583" s="7">
        <v>0</v>
      </c>
      <c r="M583" s="7">
        <v>0</v>
      </c>
      <c r="O583" s="51"/>
      <c r="P583" s="51"/>
      <c r="Q583" s="51"/>
      <c r="R583" s="51"/>
      <c r="S583" s="51"/>
      <c r="T583" s="51"/>
      <c r="U583" s="51"/>
      <c r="V583" s="51"/>
      <c r="W583" s="51"/>
      <c r="X583" s="51"/>
      <c r="Y583" s="51"/>
      <c r="Z583" s="51"/>
      <c r="AA583" s="51"/>
    </row>
    <row r="584" spans="1:27" ht="11.65" customHeight="1">
      <c r="A584" s="443">
        <v>464</v>
      </c>
      <c r="C584" s="468"/>
      <c r="F584" s="468" t="s">
        <v>270</v>
      </c>
      <c r="G584" s="400" t="s">
        <v>636</v>
      </c>
      <c r="H584" s="449"/>
      <c r="I584" s="7">
        <v>0</v>
      </c>
      <c r="J584" s="7">
        <v>0</v>
      </c>
      <c r="K584" s="103">
        <v>0</v>
      </c>
      <c r="L584" s="7">
        <v>0</v>
      </c>
      <c r="M584" s="7">
        <v>0</v>
      </c>
      <c r="O584" s="51"/>
      <c r="P584" s="51"/>
      <c r="Q584" s="51"/>
      <c r="R584" s="51"/>
      <c r="S584" s="51"/>
      <c r="T584" s="51"/>
      <c r="U584" s="51"/>
      <c r="V584" s="51"/>
      <c r="W584" s="51"/>
      <c r="X584" s="51"/>
      <c r="Y584" s="51"/>
      <c r="Z584" s="51"/>
      <c r="AA584" s="51"/>
    </row>
    <row r="585" spans="1:27" ht="11.65" customHeight="1">
      <c r="A585" s="443">
        <v>465</v>
      </c>
      <c r="C585" s="468"/>
      <c r="F585" s="468" t="s">
        <v>270</v>
      </c>
      <c r="G585" s="400" t="s">
        <v>634</v>
      </c>
      <c r="H585" s="449"/>
      <c r="I585" s="7">
        <v>469.88</v>
      </c>
      <c r="J585" s="7">
        <v>368.49308667509274</v>
      </c>
      <c r="K585" s="103">
        <v>101.38691332490728</v>
      </c>
      <c r="L585" s="7">
        <v>0</v>
      </c>
      <c r="M585" s="7">
        <v>101.38691332490728</v>
      </c>
      <c r="O585" s="51"/>
      <c r="P585" s="51"/>
      <c r="Q585" s="51"/>
      <c r="R585" s="51"/>
      <c r="S585" s="51"/>
      <c r="T585" s="51"/>
      <c r="U585" s="51"/>
      <c r="V585" s="51"/>
      <c r="W585" s="51"/>
      <c r="X585" s="51"/>
      <c r="Y585" s="51"/>
      <c r="Z585" s="51"/>
      <c r="AA585" s="51"/>
    </row>
    <row r="586" spans="1:27" ht="11.65" customHeight="1">
      <c r="A586" s="443">
        <v>466</v>
      </c>
      <c r="C586" s="468"/>
      <c r="F586" s="468" t="s">
        <v>270</v>
      </c>
      <c r="G586" s="400" t="s">
        <v>636</v>
      </c>
      <c r="H586" s="449"/>
      <c r="I586" s="7">
        <v>0</v>
      </c>
      <c r="J586" s="7">
        <v>0</v>
      </c>
      <c r="K586" s="103">
        <v>0</v>
      </c>
      <c r="L586" s="7">
        <v>0</v>
      </c>
      <c r="M586" s="7">
        <v>0</v>
      </c>
      <c r="O586" s="51"/>
      <c r="P586" s="51"/>
      <c r="Q586" s="51"/>
      <c r="R586" s="51"/>
      <c r="S586" s="51"/>
      <c r="T586" s="51"/>
      <c r="U586" s="51"/>
      <c r="V586" s="51"/>
      <c r="W586" s="51"/>
      <c r="X586" s="51"/>
      <c r="Y586" s="51"/>
      <c r="Z586" s="51"/>
      <c r="AA586" s="51"/>
    </row>
    <row r="587" spans="1:27" ht="11.65" customHeight="1">
      <c r="A587" s="443">
        <v>467</v>
      </c>
      <c r="C587" s="468"/>
      <c r="H587" s="449" t="s">
        <v>162</v>
      </c>
      <c r="I587" s="106">
        <v>469.88</v>
      </c>
      <c r="J587" s="106">
        <v>368.49308667509274</v>
      </c>
      <c r="K587" s="106">
        <v>101.38691332490728</v>
      </c>
      <c r="L587" s="106">
        <v>0</v>
      </c>
      <c r="M587" s="106">
        <v>101.38691332490728</v>
      </c>
      <c r="O587" s="51"/>
      <c r="P587" s="51"/>
      <c r="Q587" s="51"/>
      <c r="R587" s="51"/>
      <c r="S587" s="51"/>
      <c r="T587" s="51"/>
      <c r="U587" s="51"/>
      <c r="V587" s="51"/>
      <c r="W587" s="51"/>
      <c r="X587" s="51"/>
      <c r="Y587" s="51"/>
      <c r="Z587" s="51"/>
      <c r="AA587" s="51"/>
    </row>
    <row r="588" spans="1:27" ht="11.65" customHeight="1">
      <c r="A588" s="443">
        <v>468</v>
      </c>
      <c r="C588" s="468"/>
      <c r="H588" s="449"/>
      <c r="I588" s="7"/>
      <c r="J588" s="7"/>
      <c r="K588" s="7"/>
      <c r="L588" s="7"/>
      <c r="M588" s="7"/>
      <c r="O588" s="51"/>
      <c r="P588" s="51"/>
      <c r="Q588" s="51"/>
      <c r="R588" s="51"/>
      <c r="S588" s="51"/>
      <c r="T588" s="51"/>
      <c r="U588" s="51"/>
      <c r="V588" s="51"/>
      <c r="W588" s="51"/>
      <c r="X588" s="51"/>
      <c r="Y588" s="51"/>
      <c r="Z588" s="51"/>
      <c r="AA588" s="51"/>
    </row>
    <row r="589" spans="1:27" ht="11.65" customHeight="1">
      <c r="A589" s="443">
        <v>469</v>
      </c>
      <c r="C589" s="468">
        <v>542</v>
      </c>
      <c r="D589" s="400" t="s">
        <v>174</v>
      </c>
      <c r="H589" s="449"/>
      <c r="I589" s="7"/>
      <c r="J589" s="7"/>
      <c r="K589" s="7"/>
      <c r="L589" s="7"/>
      <c r="M589" s="7"/>
      <c r="O589" s="51"/>
      <c r="P589" s="51"/>
      <c r="Q589" s="51"/>
      <c r="R589" s="51"/>
      <c r="S589" s="51"/>
      <c r="T589" s="51"/>
      <c r="U589" s="51"/>
      <c r="V589" s="51"/>
      <c r="W589" s="51"/>
      <c r="X589" s="51"/>
      <c r="Y589" s="51"/>
      <c r="Z589" s="51"/>
      <c r="AA589" s="51"/>
    </row>
    <row r="590" spans="1:27" ht="11.65" customHeight="1">
      <c r="A590" s="443">
        <v>470</v>
      </c>
      <c r="C590" s="468"/>
      <c r="F590" s="468" t="s">
        <v>270</v>
      </c>
      <c r="G590" s="400" t="s">
        <v>635</v>
      </c>
      <c r="H590" s="449"/>
      <c r="I590" s="7">
        <v>0</v>
      </c>
      <c r="J590" s="7">
        <v>0</v>
      </c>
      <c r="K590" s="103">
        <v>0</v>
      </c>
      <c r="L590" s="7">
        <v>0</v>
      </c>
      <c r="M590" s="7">
        <v>0</v>
      </c>
      <c r="O590" s="51"/>
      <c r="P590" s="51"/>
      <c r="Q590" s="51"/>
      <c r="R590" s="51"/>
      <c r="S590" s="51"/>
      <c r="T590" s="51"/>
      <c r="U590" s="51"/>
      <c r="V590" s="51"/>
      <c r="W590" s="51"/>
      <c r="X590" s="51"/>
      <c r="Y590" s="51"/>
      <c r="Z590" s="51"/>
      <c r="AA590" s="51"/>
    </row>
    <row r="591" spans="1:27" ht="11.65" customHeight="1">
      <c r="A591" s="443">
        <v>471</v>
      </c>
      <c r="C591" s="468"/>
      <c r="F591" s="468" t="s">
        <v>270</v>
      </c>
      <c r="G591" s="400" t="s">
        <v>634</v>
      </c>
      <c r="H591" s="449"/>
      <c r="I591" s="7">
        <v>0</v>
      </c>
      <c r="J591" s="7">
        <v>0</v>
      </c>
      <c r="K591" s="103">
        <v>0</v>
      </c>
      <c r="L591" s="7">
        <v>0</v>
      </c>
      <c r="M591" s="7">
        <v>0</v>
      </c>
      <c r="O591" s="51"/>
      <c r="P591" s="51"/>
      <c r="Q591" s="51"/>
      <c r="R591" s="51"/>
      <c r="S591" s="51"/>
      <c r="T591" s="51"/>
      <c r="U591" s="51"/>
      <c r="V591" s="51"/>
      <c r="W591" s="51"/>
      <c r="X591" s="51"/>
      <c r="Y591" s="51"/>
      <c r="Z591" s="51"/>
      <c r="AA591" s="51"/>
    </row>
    <row r="592" spans="1:27" ht="11.65" customHeight="1">
      <c r="A592" s="443">
        <v>472</v>
      </c>
      <c r="C592" s="468"/>
      <c r="F592" s="468" t="s">
        <v>270</v>
      </c>
      <c r="G592" s="400" t="s">
        <v>636</v>
      </c>
      <c r="H592" s="449"/>
      <c r="I592" s="7">
        <v>0</v>
      </c>
      <c r="J592" s="7">
        <v>0</v>
      </c>
      <c r="K592" s="103">
        <v>0</v>
      </c>
      <c r="L592" s="7">
        <v>0</v>
      </c>
      <c r="M592" s="7">
        <v>0</v>
      </c>
      <c r="O592" s="51"/>
      <c r="P592" s="51"/>
      <c r="Q592" s="51"/>
      <c r="R592" s="51"/>
      <c r="S592" s="51"/>
      <c r="T592" s="51"/>
      <c r="U592" s="51"/>
      <c r="V592" s="51"/>
      <c r="W592" s="51"/>
      <c r="X592" s="51"/>
      <c r="Y592" s="51"/>
      <c r="Z592" s="51"/>
      <c r="AA592" s="51"/>
    </row>
    <row r="593" spans="1:27" ht="11.65" customHeight="1">
      <c r="A593" s="443">
        <v>473</v>
      </c>
      <c r="C593" s="468"/>
      <c r="F593" s="468" t="s">
        <v>270</v>
      </c>
      <c r="G593" s="400" t="s">
        <v>634</v>
      </c>
      <c r="H593" s="449"/>
      <c r="I593" s="7">
        <v>487432.88</v>
      </c>
      <c r="J593" s="7">
        <v>382258.54792315071</v>
      </c>
      <c r="K593" s="103">
        <v>105174.33207684927</v>
      </c>
      <c r="L593" s="7">
        <v>0</v>
      </c>
      <c r="M593" s="7">
        <v>105174.33207684927</v>
      </c>
      <c r="O593" s="51"/>
      <c r="P593" s="51"/>
      <c r="Q593" s="51"/>
      <c r="R593" s="51"/>
      <c r="S593" s="51"/>
      <c r="T593" s="51"/>
      <c r="U593" s="51"/>
      <c r="V593" s="51"/>
      <c r="W593" s="51"/>
      <c r="X593" s="51"/>
      <c r="Y593" s="51"/>
      <c r="Z593" s="51"/>
      <c r="AA593" s="51"/>
    </row>
    <row r="594" spans="1:27" ht="11.65" customHeight="1">
      <c r="A594" s="443">
        <v>474</v>
      </c>
      <c r="C594" s="468"/>
      <c r="F594" s="468" t="s">
        <v>270</v>
      </c>
      <c r="G594" s="400" t="s">
        <v>636</v>
      </c>
      <c r="H594" s="449"/>
      <c r="I594" s="7">
        <v>26209.040000000001</v>
      </c>
      <c r="J594" s="7">
        <v>26209.040000000001</v>
      </c>
      <c r="K594" s="103">
        <v>0</v>
      </c>
      <c r="L594" s="7">
        <v>0</v>
      </c>
      <c r="M594" s="7">
        <v>0</v>
      </c>
      <c r="O594" s="51"/>
      <c r="P594" s="51"/>
      <c r="Q594" s="51"/>
      <c r="R594" s="51"/>
      <c r="S594" s="51"/>
      <c r="T594" s="51"/>
      <c r="U594" s="51"/>
      <c r="V594" s="51"/>
      <c r="W594" s="51"/>
      <c r="X594" s="51"/>
      <c r="Y594" s="51"/>
      <c r="Z594" s="51"/>
      <c r="AA594" s="51"/>
    </row>
    <row r="595" spans="1:27" ht="11.65" customHeight="1">
      <c r="A595" s="443">
        <v>475</v>
      </c>
      <c r="C595" s="468"/>
      <c r="H595" s="449" t="s">
        <v>162</v>
      </c>
      <c r="I595" s="106">
        <v>513641.92</v>
      </c>
      <c r="J595" s="106">
        <v>408467.58792315068</v>
      </c>
      <c r="K595" s="106">
        <v>105174.33207684927</v>
      </c>
      <c r="L595" s="106">
        <v>0</v>
      </c>
      <c r="M595" s="106">
        <v>105174.33207684927</v>
      </c>
      <c r="O595" s="51"/>
      <c r="P595" s="51"/>
      <c r="Q595" s="51"/>
      <c r="R595" s="51"/>
      <c r="S595" s="51"/>
      <c r="T595" s="51"/>
      <c r="U595" s="51"/>
      <c r="V595" s="51"/>
      <c r="W595" s="51"/>
      <c r="X595" s="51"/>
      <c r="Y595" s="51"/>
      <c r="Z595" s="51"/>
      <c r="AA595" s="51"/>
    </row>
    <row r="596" spans="1:27" ht="11.65" customHeight="1">
      <c r="A596" s="443">
        <v>476</v>
      </c>
      <c r="C596" s="468"/>
      <c r="H596" s="449"/>
      <c r="I596" s="7"/>
      <c r="J596" s="7"/>
      <c r="K596" s="7"/>
      <c r="L596" s="7"/>
      <c r="M596" s="7"/>
      <c r="O596" s="51"/>
      <c r="P596" s="51"/>
      <c r="Q596" s="51"/>
      <c r="R596" s="51"/>
      <c r="S596" s="51"/>
      <c r="T596" s="51"/>
      <c r="U596" s="51"/>
      <c r="V596" s="51"/>
      <c r="W596" s="51"/>
      <c r="X596" s="51"/>
      <c r="Y596" s="51"/>
      <c r="Z596" s="51"/>
      <c r="AA596" s="51"/>
    </row>
    <row r="597" spans="1:27" ht="11.65" customHeight="1">
      <c r="A597" s="443">
        <v>477</v>
      </c>
      <c r="C597" s="468"/>
      <c r="H597" s="449"/>
      <c r="I597" s="109"/>
      <c r="J597" s="7"/>
      <c r="K597" s="7"/>
      <c r="L597" s="7"/>
      <c r="M597" s="7"/>
      <c r="O597" s="51"/>
      <c r="P597" s="51"/>
      <c r="Q597" s="51"/>
      <c r="R597" s="51"/>
      <c r="S597" s="51"/>
      <c r="T597" s="51"/>
      <c r="U597" s="51"/>
      <c r="V597" s="51"/>
      <c r="W597" s="51"/>
      <c r="X597" s="51"/>
      <c r="Y597" s="51"/>
      <c r="Z597" s="51"/>
      <c r="AA597" s="51"/>
    </row>
    <row r="598" spans="1:27" ht="11.65" customHeight="1">
      <c r="A598" s="443">
        <v>478</v>
      </c>
      <c r="C598" s="468"/>
      <c r="E598" s="447"/>
      <c r="H598" s="449"/>
      <c r="I598" s="109"/>
      <c r="J598" s="109"/>
      <c r="K598" s="109"/>
      <c r="L598" s="109"/>
      <c r="M598" s="109"/>
      <c r="O598" s="110"/>
      <c r="P598" s="110"/>
      <c r="Q598" s="110"/>
      <c r="R598" s="110"/>
      <c r="S598" s="110"/>
      <c r="T598" s="110"/>
      <c r="U598" s="51"/>
      <c r="V598" s="110"/>
      <c r="W598" s="110"/>
      <c r="X598" s="110"/>
      <c r="Y598" s="110"/>
      <c r="Z598" s="110"/>
      <c r="AA598" s="110"/>
    </row>
    <row r="599" spans="1:27" ht="11.65" customHeight="1">
      <c r="A599" s="443">
        <v>479</v>
      </c>
      <c r="C599" s="469"/>
      <c r="D599" s="446"/>
      <c r="E599" s="470"/>
      <c r="G599" s="446"/>
      <c r="H599" s="471"/>
      <c r="I599" s="114"/>
      <c r="J599" s="114"/>
      <c r="K599" s="114"/>
      <c r="L599" s="114"/>
      <c r="M599" s="114"/>
      <c r="O599" s="115"/>
      <c r="P599" s="115"/>
      <c r="Q599" s="115"/>
      <c r="R599" s="115"/>
      <c r="S599" s="115"/>
      <c r="T599" s="115"/>
      <c r="U599" s="51"/>
      <c r="V599" s="115"/>
      <c r="W599" s="115"/>
      <c r="X599" s="115"/>
      <c r="Y599" s="115"/>
      <c r="Z599" s="115"/>
      <c r="AA599" s="115"/>
    </row>
    <row r="600" spans="1:27" ht="11.65" customHeight="1">
      <c r="A600" s="443">
        <v>480</v>
      </c>
      <c r="C600" s="468">
        <v>543</v>
      </c>
      <c r="D600" s="400" t="s">
        <v>191</v>
      </c>
      <c r="H600" s="449"/>
      <c r="I600" s="7"/>
      <c r="J600" s="7"/>
      <c r="K600" s="7"/>
      <c r="L600" s="7"/>
      <c r="M600" s="7"/>
      <c r="O600" s="51"/>
      <c r="P600" s="51"/>
      <c r="Q600" s="51"/>
      <c r="R600" s="51"/>
      <c r="S600" s="51"/>
      <c r="T600" s="51"/>
      <c r="U600" s="51"/>
      <c r="V600" s="51"/>
      <c r="W600" s="51"/>
      <c r="X600" s="51"/>
      <c r="Y600" s="51"/>
      <c r="Z600" s="51"/>
      <c r="AA600" s="51"/>
    </row>
    <row r="601" spans="1:27" ht="11.65" customHeight="1">
      <c r="A601" s="443">
        <v>481</v>
      </c>
      <c r="C601" s="468"/>
      <c r="F601" s="468" t="s">
        <v>270</v>
      </c>
      <c r="G601" s="400" t="s">
        <v>635</v>
      </c>
      <c r="H601" s="449"/>
      <c r="I601" s="7">
        <v>0</v>
      </c>
      <c r="J601" s="7">
        <v>0</v>
      </c>
      <c r="K601" s="103">
        <v>0</v>
      </c>
      <c r="L601" s="7">
        <v>0</v>
      </c>
      <c r="M601" s="7">
        <v>0</v>
      </c>
      <c r="O601" s="51"/>
      <c r="P601" s="51"/>
      <c r="Q601" s="51"/>
      <c r="R601" s="51"/>
      <c r="S601" s="51"/>
      <c r="T601" s="51"/>
      <c r="U601" s="51"/>
      <c r="V601" s="51"/>
      <c r="W601" s="51"/>
      <c r="X601" s="51"/>
      <c r="Y601" s="51"/>
      <c r="Z601" s="51"/>
      <c r="AA601" s="51"/>
    </row>
    <row r="602" spans="1:27" ht="11.65" customHeight="1">
      <c r="A602" s="443">
        <v>482</v>
      </c>
      <c r="C602" s="468"/>
      <c r="F602" s="468" t="s">
        <v>270</v>
      </c>
      <c r="G602" s="400" t="s">
        <v>634</v>
      </c>
      <c r="H602" s="449"/>
      <c r="I602" s="7">
        <v>0</v>
      </c>
      <c r="J602" s="7">
        <v>0</v>
      </c>
      <c r="K602" s="103">
        <v>0</v>
      </c>
      <c r="L602" s="7">
        <v>0</v>
      </c>
      <c r="M602" s="7">
        <v>0</v>
      </c>
      <c r="O602" s="51"/>
      <c r="P602" s="51"/>
      <c r="Q602" s="51"/>
      <c r="R602" s="51"/>
      <c r="S602" s="51"/>
      <c r="T602" s="51"/>
      <c r="U602" s="51"/>
      <c r="V602" s="51"/>
      <c r="W602" s="51"/>
      <c r="X602" s="51"/>
      <c r="Y602" s="51"/>
      <c r="Z602" s="51"/>
      <c r="AA602" s="51"/>
    </row>
    <row r="603" spans="1:27" ht="11.65" customHeight="1">
      <c r="A603" s="443">
        <v>483</v>
      </c>
      <c r="C603" s="468"/>
      <c r="F603" s="468" t="s">
        <v>270</v>
      </c>
      <c r="G603" s="400" t="s">
        <v>636</v>
      </c>
      <c r="H603" s="449"/>
      <c r="I603" s="7">
        <v>0</v>
      </c>
      <c r="J603" s="7">
        <v>0</v>
      </c>
      <c r="K603" s="103">
        <v>0</v>
      </c>
      <c r="L603" s="7">
        <v>0</v>
      </c>
      <c r="M603" s="7">
        <v>0</v>
      </c>
      <c r="O603" s="51"/>
      <c r="P603" s="51"/>
      <c r="Q603" s="51"/>
      <c r="R603" s="51"/>
      <c r="S603" s="51"/>
      <c r="T603" s="51"/>
      <c r="U603" s="51"/>
      <c r="V603" s="51"/>
      <c r="W603" s="51"/>
      <c r="X603" s="51"/>
      <c r="Y603" s="51"/>
      <c r="Z603" s="51"/>
      <c r="AA603" s="51"/>
    </row>
    <row r="604" spans="1:27" ht="11.65" customHeight="1">
      <c r="A604" s="443">
        <v>484</v>
      </c>
      <c r="C604" s="468"/>
      <c r="F604" s="468" t="s">
        <v>270</v>
      </c>
      <c r="G604" s="400" t="s">
        <v>634</v>
      </c>
      <c r="H604" s="449"/>
      <c r="I604" s="7">
        <v>938389.94</v>
      </c>
      <c r="J604" s="7">
        <v>735911.73383726703</v>
      </c>
      <c r="K604" s="103">
        <v>202478.20616273291</v>
      </c>
      <c r="L604" s="7">
        <v>0</v>
      </c>
      <c r="M604" s="7">
        <v>202478.20616273291</v>
      </c>
      <c r="O604" s="51"/>
      <c r="P604" s="51"/>
      <c r="Q604" s="51"/>
      <c r="R604" s="51"/>
      <c r="S604" s="51"/>
      <c r="T604" s="51"/>
      <c r="U604" s="51"/>
      <c r="V604" s="51"/>
      <c r="W604" s="51"/>
      <c r="X604" s="51"/>
      <c r="Y604" s="51"/>
      <c r="Z604" s="51"/>
      <c r="AA604" s="51"/>
    </row>
    <row r="605" spans="1:27" ht="11.65" customHeight="1">
      <c r="A605" s="443">
        <v>485</v>
      </c>
      <c r="C605" s="468"/>
      <c r="F605" s="468" t="s">
        <v>270</v>
      </c>
      <c r="G605" s="400" t="s">
        <v>636</v>
      </c>
      <c r="H605" s="449"/>
      <c r="I605" s="7">
        <v>633189.34</v>
      </c>
      <c r="J605" s="7">
        <v>633189.34</v>
      </c>
      <c r="K605" s="103">
        <v>0</v>
      </c>
      <c r="L605" s="7">
        <v>0</v>
      </c>
      <c r="M605" s="7">
        <v>0</v>
      </c>
      <c r="O605" s="51"/>
      <c r="P605" s="51"/>
      <c r="Q605" s="51"/>
      <c r="R605" s="51"/>
      <c r="S605" s="51"/>
      <c r="T605" s="51"/>
      <c r="U605" s="51"/>
      <c r="V605" s="51"/>
      <c r="W605" s="51"/>
      <c r="X605" s="51"/>
      <c r="Y605" s="51"/>
      <c r="Z605" s="51"/>
      <c r="AA605" s="51"/>
    </row>
    <row r="606" spans="1:27" ht="11.65" customHeight="1">
      <c r="A606" s="443">
        <v>486</v>
      </c>
      <c r="C606" s="468"/>
      <c r="H606" s="449" t="s">
        <v>162</v>
      </c>
      <c r="I606" s="106">
        <v>1571579.2799999998</v>
      </c>
      <c r="J606" s="106">
        <v>1369101.073837267</v>
      </c>
      <c r="K606" s="106">
        <v>202478.20616273291</v>
      </c>
      <c r="L606" s="106">
        <v>0</v>
      </c>
      <c r="M606" s="106">
        <v>202478.20616273291</v>
      </c>
      <c r="O606" s="51"/>
      <c r="P606" s="51"/>
      <c r="Q606" s="51"/>
      <c r="R606" s="51"/>
      <c r="S606" s="51"/>
      <c r="T606" s="51"/>
      <c r="U606" s="51"/>
      <c r="V606" s="51"/>
      <c r="W606" s="51"/>
      <c r="X606" s="51"/>
      <c r="Y606" s="51"/>
      <c r="Z606" s="51"/>
      <c r="AA606" s="51"/>
    </row>
    <row r="607" spans="1:27" ht="11.65" customHeight="1">
      <c r="A607" s="443">
        <v>487</v>
      </c>
      <c r="C607" s="468"/>
      <c r="H607" s="449"/>
      <c r="I607" s="7"/>
      <c r="J607" s="7"/>
      <c r="K607" s="7"/>
      <c r="L607" s="7"/>
      <c r="M607" s="7"/>
      <c r="O607" s="51"/>
      <c r="P607" s="51"/>
      <c r="Q607" s="51"/>
      <c r="R607" s="51"/>
      <c r="S607" s="51"/>
      <c r="T607" s="51"/>
      <c r="U607" s="51"/>
      <c r="V607" s="51"/>
      <c r="W607" s="51"/>
      <c r="X607" s="51"/>
      <c r="Y607" s="51"/>
      <c r="Z607" s="51"/>
      <c r="AA607" s="51"/>
    </row>
    <row r="608" spans="1:27" ht="11.65" customHeight="1">
      <c r="A608" s="443">
        <v>488</v>
      </c>
      <c r="C608" s="468">
        <v>544</v>
      </c>
      <c r="D608" s="400" t="s">
        <v>176</v>
      </c>
      <c r="H608" s="449"/>
      <c r="I608" s="7"/>
      <c r="J608" s="7"/>
      <c r="K608" s="7"/>
      <c r="L608" s="7"/>
      <c r="M608" s="7"/>
      <c r="O608" s="51"/>
      <c r="P608" s="51"/>
      <c r="Q608" s="51"/>
      <c r="R608" s="51"/>
      <c r="S608" s="51"/>
      <c r="T608" s="51"/>
      <c r="U608" s="51"/>
      <c r="V608" s="51"/>
      <c r="W608" s="51"/>
      <c r="X608" s="51"/>
      <c r="Y608" s="51"/>
      <c r="Z608" s="51"/>
      <c r="AA608" s="51"/>
    </row>
    <row r="609" spans="1:27" ht="11.65" customHeight="1">
      <c r="A609" s="443">
        <v>489</v>
      </c>
      <c r="C609" s="468"/>
      <c r="F609" s="468" t="s">
        <v>270</v>
      </c>
      <c r="G609" s="400" t="s">
        <v>635</v>
      </c>
      <c r="H609" s="449"/>
      <c r="I609" s="7">
        <v>0</v>
      </c>
      <c r="J609" s="7">
        <v>0</v>
      </c>
      <c r="K609" s="103">
        <v>0</v>
      </c>
      <c r="L609" s="7">
        <v>0</v>
      </c>
      <c r="M609" s="7">
        <v>0</v>
      </c>
      <c r="O609" s="51"/>
      <c r="P609" s="51"/>
      <c r="Q609" s="51"/>
      <c r="R609" s="51"/>
      <c r="S609" s="51"/>
      <c r="T609" s="51"/>
      <c r="U609" s="51"/>
      <c r="V609" s="51"/>
      <c r="W609" s="51"/>
      <c r="X609" s="51"/>
      <c r="Y609" s="51"/>
      <c r="Z609" s="51"/>
      <c r="AA609" s="51"/>
    </row>
    <row r="610" spans="1:27" ht="11.65" customHeight="1">
      <c r="A610" s="443">
        <v>490</v>
      </c>
      <c r="C610" s="468"/>
      <c r="F610" s="468" t="s">
        <v>270</v>
      </c>
      <c r="G610" s="400" t="s">
        <v>634</v>
      </c>
      <c r="H610" s="449"/>
      <c r="I610" s="7">
        <v>0</v>
      </c>
      <c r="J610" s="7">
        <v>0</v>
      </c>
      <c r="K610" s="103">
        <v>0</v>
      </c>
      <c r="L610" s="7">
        <v>0</v>
      </c>
      <c r="M610" s="7">
        <v>0</v>
      </c>
      <c r="O610" s="51"/>
      <c r="P610" s="51"/>
      <c r="Q610" s="51"/>
      <c r="R610" s="51"/>
      <c r="S610" s="51"/>
      <c r="T610" s="51"/>
      <c r="U610" s="51"/>
      <c r="V610" s="51"/>
      <c r="W610" s="51"/>
      <c r="X610" s="51"/>
      <c r="Y610" s="51"/>
      <c r="Z610" s="51"/>
      <c r="AA610" s="51"/>
    </row>
    <row r="611" spans="1:27" ht="11.65" customHeight="1">
      <c r="A611" s="443">
        <v>491</v>
      </c>
      <c r="C611" s="468"/>
      <c r="F611" s="468" t="s">
        <v>270</v>
      </c>
      <c r="G611" s="400" t="s">
        <v>636</v>
      </c>
      <c r="H611" s="449"/>
      <c r="I611" s="7">
        <v>0</v>
      </c>
      <c r="J611" s="7">
        <v>0</v>
      </c>
      <c r="K611" s="103">
        <v>0</v>
      </c>
      <c r="L611" s="7">
        <v>0</v>
      </c>
      <c r="M611" s="7">
        <v>0</v>
      </c>
      <c r="O611" s="51"/>
      <c r="P611" s="51"/>
      <c r="Q611" s="51"/>
      <c r="R611" s="51"/>
      <c r="S611" s="51"/>
      <c r="T611" s="51"/>
      <c r="U611" s="51"/>
      <c r="V611" s="51"/>
      <c r="W611" s="51"/>
      <c r="X611" s="51"/>
      <c r="Y611" s="51"/>
      <c r="Z611" s="51"/>
      <c r="AA611" s="51"/>
    </row>
    <row r="612" spans="1:27" ht="11.65" customHeight="1">
      <c r="A612" s="443">
        <v>492</v>
      </c>
      <c r="C612" s="468"/>
      <c r="F612" s="468" t="s">
        <v>270</v>
      </c>
      <c r="G612" s="400" t="s">
        <v>634</v>
      </c>
      <c r="H612" s="449"/>
      <c r="I612" s="7">
        <v>1695361.72</v>
      </c>
      <c r="J612" s="7">
        <v>1329550.2537532866</v>
      </c>
      <c r="K612" s="103">
        <v>365811.46624671348</v>
      </c>
      <c r="L612" s="7">
        <v>0</v>
      </c>
      <c r="M612" s="7">
        <v>365811.46624671348</v>
      </c>
      <c r="O612" s="51"/>
      <c r="P612" s="51"/>
      <c r="Q612" s="51"/>
      <c r="R612" s="51"/>
      <c r="S612" s="51"/>
      <c r="T612" s="51"/>
      <c r="U612" s="51"/>
      <c r="V612" s="51"/>
      <c r="W612" s="51"/>
      <c r="X612" s="51"/>
      <c r="Y612" s="51"/>
      <c r="Z612" s="51"/>
      <c r="AA612" s="51"/>
    </row>
    <row r="613" spans="1:27" ht="11.65" customHeight="1">
      <c r="A613" s="443">
        <v>493</v>
      </c>
      <c r="C613" s="468"/>
      <c r="F613" s="468" t="s">
        <v>270</v>
      </c>
      <c r="G613" s="400" t="s">
        <v>636</v>
      </c>
      <c r="H613" s="449"/>
      <c r="I613" s="7">
        <v>298436.12</v>
      </c>
      <c r="J613" s="7">
        <v>298436.12</v>
      </c>
      <c r="K613" s="103">
        <v>0</v>
      </c>
      <c r="L613" s="7">
        <v>0</v>
      </c>
      <c r="M613" s="7">
        <v>0</v>
      </c>
      <c r="O613" s="51"/>
      <c r="P613" s="51"/>
      <c r="Q613" s="51"/>
      <c r="R613" s="51"/>
      <c r="S613" s="51"/>
      <c r="T613" s="51"/>
      <c r="U613" s="51"/>
      <c r="V613" s="51"/>
      <c r="W613" s="51"/>
      <c r="X613" s="51"/>
      <c r="Y613" s="51"/>
      <c r="Z613" s="51"/>
      <c r="AA613" s="51"/>
    </row>
    <row r="614" spans="1:27" ht="11.65" customHeight="1">
      <c r="A614" s="443">
        <v>494</v>
      </c>
      <c r="C614" s="468"/>
      <c r="H614" s="449" t="s">
        <v>162</v>
      </c>
      <c r="I614" s="106">
        <v>1993797.8399999999</v>
      </c>
      <c r="J614" s="106">
        <v>1627986.3737532864</v>
      </c>
      <c r="K614" s="106">
        <v>365811.46624671348</v>
      </c>
      <c r="L614" s="106">
        <v>0</v>
      </c>
      <c r="M614" s="106">
        <v>365811.46624671348</v>
      </c>
      <c r="O614" s="51"/>
      <c r="P614" s="51"/>
      <c r="Q614" s="51"/>
      <c r="R614" s="51"/>
      <c r="S614" s="51"/>
      <c r="T614" s="51"/>
      <c r="U614" s="51"/>
      <c r="V614" s="51"/>
      <c r="W614" s="51"/>
      <c r="X614" s="51"/>
      <c r="Y614" s="51"/>
      <c r="Z614" s="51"/>
      <c r="AA614" s="51"/>
    </row>
    <row r="615" spans="1:27" ht="11.65" customHeight="1">
      <c r="A615" s="443">
        <v>495</v>
      </c>
      <c r="C615" s="468"/>
      <c r="H615" s="449"/>
      <c r="I615" s="7"/>
      <c r="J615" s="7"/>
      <c r="K615" s="7"/>
      <c r="L615" s="7"/>
      <c r="M615" s="7"/>
      <c r="O615" s="51"/>
      <c r="P615" s="51"/>
      <c r="Q615" s="51"/>
      <c r="R615" s="51"/>
      <c r="S615" s="51"/>
      <c r="T615" s="51"/>
      <c r="U615" s="51"/>
      <c r="V615" s="51"/>
      <c r="W615" s="51"/>
      <c r="X615" s="51"/>
      <c r="Y615" s="51"/>
      <c r="Z615" s="51"/>
      <c r="AA615" s="51"/>
    </row>
    <row r="616" spans="1:27" ht="11.65" customHeight="1">
      <c r="A616" s="443">
        <v>496</v>
      </c>
      <c r="C616" s="468">
        <v>545</v>
      </c>
      <c r="D616" s="400" t="s">
        <v>192</v>
      </c>
      <c r="H616" s="449"/>
      <c r="I616" s="7"/>
      <c r="J616" s="7"/>
      <c r="K616" s="7"/>
      <c r="L616" s="7"/>
      <c r="M616" s="7"/>
      <c r="O616" s="51"/>
      <c r="P616" s="51"/>
      <c r="Q616" s="51"/>
      <c r="R616" s="51"/>
      <c r="S616" s="51"/>
      <c r="T616" s="51"/>
      <c r="U616" s="51"/>
      <c r="V616" s="51"/>
      <c r="W616" s="51"/>
      <c r="X616" s="51"/>
      <c r="Y616" s="51"/>
      <c r="Z616" s="51"/>
      <c r="AA616" s="51"/>
    </row>
    <row r="617" spans="1:27" ht="11.65" customHeight="1">
      <c r="A617" s="443">
        <v>497</v>
      </c>
      <c r="C617" s="468"/>
      <c r="F617" s="468" t="s">
        <v>270</v>
      </c>
      <c r="G617" s="400" t="s">
        <v>635</v>
      </c>
      <c r="H617" s="449"/>
      <c r="I617" s="7">
        <v>0</v>
      </c>
      <c r="J617" s="7">
        <v>0</v>
      </c>
      <c r="K617" s="103">
        <v>0</v>
      </c>
      <c r="L617" s="7">
        <v>0</v>
      </c>
      <c r="M617" s="7">
        <v>0</v>
      </c>
      <c r="O617" s="51"/>
      <c r="P617" s="51"/>
      <c r="Q617" s="51"/>
      <c r="R617" s="51"/>
      <c r="S617" s="51"/>
      <c r="T617" s="51"/>
      <c r="U617" s="51"/>
      <c r="V617" s="51"/>
      <c r="W617" s="51"/>
      <c r="X617" s="51"/>
      <c r="Y617" s="51"/>
      <c r="Z617" s="51"/>
      <c r="AA617" s="51"/>
    </row>
    <row r="618" spans="1:27" ht="11.65" customHeight="1">
      <c r="A618" s="443">
        <v>498</v>
      </c>
      <c r="C618" s="468"/>
      <c r="F618" s="468" t="s">
        <v>270</v>
      </c>
      <c r="G618" s="400" t="s">
        <v>634</v>
      </c>
      <c r="H618" s="449"/>
      <c r="I618" s="7">
        <v>0</v>
      </c>
      <c r="J618" s="7">
        <v>0</v>
      </c>
      <c r="K618" s="103">
        <v>0</v>
      </c>
      <c r="L618" s="7">
        <v>0</v>
      </c>
      <c r="M618" s="7">
        <v>0</v>
      </c>
      <c r="O618" s="51"/>
      <c r="P618" s="51"/>
      <c r="Q618" s="51"/>
      <c r="R618" s="51"/>
      <c r="S618" s="51"/>
      <c r="T618" s="51"/>
      <c r="U618" s="51"/>
      <c r="V618" s="51"/>
      <c r="W618" s="51"/>
      <c r="X618" s="51"/>
      <c r="Y618" s="51"/>
      <c r="Z618" s="51"/>
      <c r="AA618" s="51"/>
    </row>
    <row r="619" spans="1:27" ht="11.65" customHeight="1">
      <c r="A619" s="443">
        <v>499</v>
      </c>
      <c r="C619" s="468"/>
      <c r="F619" s="468" t="s">
        <v>270</v>
      </c>
      <c r="G619" s="400" t="s">
        <v>636</v>
      </c>
      <c r="H619" s="449"/>
      <c r="I619" s="7">
        <v>0</v>
      </c>
      <c r="J619" s="7">
        <v>0</v>
      </c>
      <c r="K619" s="103">
        <v>0</v>
      </c>
      <c r="L619" s="7">
        <v>0</v>
      </c>
      <c r="M619" s="7">
        <v>0</v>
      </c>
      <c r="O619" s="51"/>
      <c r="P619" s="51"/>
      <c r="Q619" s="51"/>
      <c r="R619" s="51"/>
      <c r="S619" s="51"/>
      <c r="T619" s="51"/>
      <c r="U619" s="51"/>
      <c r="V619" s="51"/>
      <c r="W619" s="51"/>
      <c r="X619" s="51"/>
      <c r="Y619" s="51"/>
      <c r="Z619" s="51"/>
      <c r="AA619" s="51"/>
    </row>
    <row r="620" spans="1:27" ht="11.65" customHeight="1">
      <c r="A620" s="443">
        <v>500</v>
      </c>
      <c r="C620" s="468"/>
      <c r="F620" s="468" t="s">
        <v>270</v>
      </c>
      <c r="G620" s="400" t="s">
        <v>634</v>
      </c>
      <c r="H620" s="449"/>
      <c r="I620" s="7">
        <v>3279117.99</v>
      </c>
      <c r="J620" s="7">
        <v>2571576.3805799903</v>
      </c>
      <c r="K620" s="103">
        <v>707541.60942000989</v>
      </c>
      <c r="L620" s="7">
        <v>17019.567999033025</v>
      </c>
      <c r="M620" s="7">
        <v>724561.17741904291</v>
      </c>
      <c r="O620" s="51"/>
      <c r="P620" s="51"/>
      <c r="Q620" s="51"/>
      <c r="R620" s="51"/>
      <c r="S620" s="51"/>
      <c r="T620" s="51"/>
      <c r="U620" s="51"/>
      <c r="V620" s="51"/>
      <c r="W620" s="51"/>
      <c r="X620" s="51"/>
      <c r="Y620" s="51"/>
      <c r="Z620" s="51"/>
      <c r="AA620" s="51"/>
    </row>
    <row r="621" spans="1:27" ht="11.65" customHeight="1">
      <c r="A621" s="443">
        <v>501</v>
      </c>
      <c r="C621" s="468"/>
      <c r="F621" s="468" t="s">
        <v>270</v>
      </c>
      <c r="G621" s="400" t="s">
        <v>636</v>
      </c>
      <c r="H621" s="449"/>
      <c r="I621" s="7">
        <v>729771.4</v>
      </c>
      <c r="J621" s="7">
        <v>729771.4</v>
      </c>
      <c r="K621" s="103">
        <v>0</v>
      </c>
      <c r="L621" s="7">
        <v>0</v>
      </c>
      <c r="M621" s="7">
        <v>0</v>
      </c>
      <c r="O621" s="51"/>
      <c r="P621" s="51"/>
      <c r="Q621" s="51"/>
      <c r="R621" s="51"/>
      <c r="S621" s="51"/>
      <c r="T621" s="51"/>
      <c r="U621" s="51"/>
      <c r="V621" s="51"/>
      <c r="W621" s="51"/>
      <c r="X621" s="51"/>
      <c r="Y621" s="51"/>
      <c r="Z621" s="51"/>
      <c r="AA621" s="51"/>
    </row>
    <row r="622" spans="1:27" ht="11.65" customHeight="1">
      <c r="A622" s="443">
        <v>502</v>
      </c>
      <c r="C622" s="468"/>
      <c r="H622" s="449" t="s">
        <v>162</v>
      </c>
      <c r="I622" s="106">
        <v>4008889.39</v>
      </c>
      <c r="J622" s="106">
        <v>3301347.7805799902</v>
      </c>
      <c r="K622" s="106">
        <v>707541.60942000989</v>
      </c>
      <c r="L622" s="106">
        <v>17019.567999033025</v>
      </c>
      <c r="M622" s="106">
        <v>724561.17741904291</v>
      </c>
      <c r="O622" s="51"/>
      <c r="P622" s="51"/>
      <c r="Q622" s="51"/>
      <c r="R622" s="51"/>
      <c r="S622" s="51"/>
      <c r="T622" s="51"/>
      <c r="U622" s="51"/>
      <c r="V622" s="51"/>
      <c r="W622" s="51"/>
      <c r="X622" s="51"/>
      <c r="Y622" s="51"/>
      <c r="Z622" s="51"/>
      <c r="AA622" s="51"/>
    </row>
    <row r="623" spans="1:27" ht="11.65" customHeight="1">
      <c r="A623" s="443">
        <v>503</v>
      </c>
      <c r="C623" s="468"/>
      <c r="H623" s="449"/>
      <c r="I623" s="7"/>
      <c r="J623" s="7"/>
      <c r="K623" s="7"/>
      <c r="L623" s="7"/>
      <c r="M623" s="7"/>
      <c r="O623" s="51"/>
      <c r="P623" s="51"/>
      <c r="Q623" s="51"/>
      <c r="R623" s="51"/>
      <c r="S623" s="51"/>
      <c r="T623" s="51"/>
      <c r="U623" s="51"/>
      <c r="V623" s="51"/>
      <c r="W623" s="51"/>
      <c r="X623" s="51"/>
      <c r="Y623" s="51"/>
      <c r="Z623" s="51"/>
      <c r="AA623" s="51"/>
    </row>
    <row r="624" spans="1:27" ht="11.65" customHeight="1" thickBot="1">
      <c r="A624" s="443">
        <v>504</v>
      </c>
      <c r="C624" s="461" t="s">
        <v>193</v>
      </c>
      <c r="H624" s="449" t="s">
        <v>162</v>
      </c>
      <c r="I624" s="108">
        <v>42248598.93</v>
      </c>
      <c r="J624" s="108">
        <v>35406926.769710161</v>
      </c>
      <c r="K624" s="108">
        <v>6841672.160289838</v>
      </c>
      <c r="L624" s="108">
        <v>85692.649438156281</v>
      </c>
      <c r="M624" s="108">
        <v>6927364.8097279947</v>
      </c>
      <c r="N624" s="7" t="s">
        <v>65</v>
      </c>
      <c r="O624" s="105"/>
      <c r="P624" s="105"/>
      <c r="Q624" s="105"/>
      <c r="R624" s="105"/>
      <c r="S624" s="105"/>
      <c r="T624" s="105"/>
      <c r="U624" s="51"/>
      <c r="V624" s="105"/>
      <c r="W624" s="105"/>
      <c r="X624" s="105"/>
      <c r="Y624" s="105"/>
      <c r="Z624" s="105"/>
      <c r="AA624" s="105"/>
    </row>
    <row r="625" spans="1:27" ht="11.65" customHeight="1" thickTop="1">
      <c r="A625" s="443">
        <v>505</v>
      </c>
      <c r="C625" s="468"/>
      <c r="H625" s="449"/>
      <c r="I625" s="7"/>
      <c r="J625" s="7"/>
      <c r="K625" s="7"/>
      <c r="L625" s="7"/>
      <c r="M625" s="7"/>
      <c r="O625" s="51"/>
      <c r="P625" s="51"/>
      <c r="Q625" s="51"/>
      <c r="R625" s="51"/>
      <c r="S625" s="51"/>
      <c r="T625" s="51"/>
      <c r="U625" s="51"/>
      <c r="V625" s="51"/>
      <c r="W625" s="51"/>
      <c r="X625" s="51"/>
      <c r="Y625" s="51"/>
      <c r="Z625" s="51"/>
      <c r="AA625" s="51"/>
    </row>
    <row r="626" spans="1:27" ht="11.65" customHeight="1">
      <c r="A626" s="443">
        <v>506</v>
      </c>
      <c r="C626" s="468">
        <v>546</v>
      </c>
      <c r="D626" s="400" t="s">
        <v>179</v>
      </c>
      <c r="H626" s="449"/>
      <c r="I626" s="7"/>
      <c r="J626" s="7"/>
      <c r="K626" s="7"/>
      <c r="L626" s="7"/>
      <c r="M626" s="7"/>
      <c r="O626" s="51"/>
      <c r="P626" s="51"/>
      <c r="Q626" s="51"/>
      <c r="R626" s="51"/>
      <c r="S626" s="51"/>
      <c r="T626" s="51"/>
      <c r="U626" s="51"/>
      <c r="V626" s="51"/>
      <c r="W626" s="51"/>
      <c r="X626" s="51"/>
      <c r="Y626" s="51"/>
      <c r="Z626" s="51"/>
      <c r="AA626" s="51"/>
    </row>
    <row r="627" spans="1:27" ht="11.65" customHeight="1">
      <c r="A627" s="443">
        <v>507</v>
      </c>
      <c r="C627" s="468"/>
      <c r="F627" s="468" t="s">
        <v>270</v>
      </c>
      <c r="G627" s="400" t="s">
        <v>249</v>
      </c>
      <c r="H627" s="449"/>
      <c r="I627" s="7">
        <v>0</v>
      </c>
      <c r="J627" s="7">
        <v>0</v>
      </c>
      <c r="K627" s="103">
        <v>0</v>
      </c>
      <c r="L627" s="7">
        <v>0</v>
      </c>
      <c r="M627" s="7">
        <v>0</v>
      </c>
      <c r="O627" s="51"/>
      <c r="P627" s="51"/>
      <c r="Q627" s="51"/>
      <c r="R627" s="51"/>
      <c r="S627" s="51"/>
      <c r="T627" s="51"/>
      <c r="U627" s="51"/>
      <c r="V627" s="51"/>
      <c r="W627" s="51"/>
      <c r="X627" s="51"/>
      <c r="Y627" s="51"/>
      <c r="Z627" s="51"/>
      <c r="AA627" s="51"/>
    </row>
    <row r="628" spans="1:27" ht="11.65" customHeight="1">
      <c r="A628" s="443">
        <v>508</v>
      </c>
      <c r="C628" s="468"/>
      <c r="F628" s="468" t="s">
        <v>270</v>
      </c>
      <c r="G628" s="400" t="s">
        <v>630</v>
      </c>
      <c r="H628" s="449"/>
      <c r="I628" s="7">
        <v>0</v>
      </c>
      <c r="J628" s="7">
        <v>0</v>
      </c>
      <c r="K628" s="103">
        <v>0</v>
      </c>
      <c r="L628" s="7">
        <v>0</v>
      </c>
      <c r="M628" s="7">
        <v>0</v>
      </c>
      <c r="O628" s="51"/>
      <c r="P628" s="51"/>
      <c r="Q628" s="51"/>
      <c r="R628" s="51"/>
      <c r="S628" s="51"/>
      <c r="T628" s="51"/>
      <c r="U628" s="51"/>
      <c r="V628" s="51"/>
      <c r="W628" s="51"/>
      <c r="X628" s="51"/>
      <c r="Y628" s="51"/>
      <c r="Z628" s="51"/>
      <c r="AA628" s="51"/>
    </row>
    <row r="629" spans="1:27" ht="11.65" customHeight="1">
      <c r="A629" s="443">
        <v>509</v>
      </c>
      <c r="C629" s="468"/>
      <c r="F629" s="468" t="s">
        <v>270</v>
      </c>
      <c r="G629" s="400" t="s">
        <v>634</v>
      </c>
      <c r="H629" s="449"/>
      <c r="I629" s="7">
        <v>119654.83</v>
      </c>
      <c r="J629" s="7">
        <v>93836.676688268242</v>
      </c>
      <c r="K629" s="103">
        <v>25818.153311731756</v>
      </c>
      <c r="L629" s="7">
        <v>0</v>
      </c>
      <c r="M629" s="7">
        <v>25818.153311731756</v>
      </c>
      <c r="O629" s="51"/>
      <c r="P629" s="51"/>
      <c r="Q629" s="51"/>
      <c r="R629" s="51"/>
      <c r="S629" s="51"/>
      <c r="T629" s="51"/>
      <c r="U629" s="51"/>
      <c r="V629" s="51"/>
      <c r="W629" s="51"/>
      <c r="X629" s="51"/>
      <c r="Y629" s="51"/>
      <c r="Z629" s="51"/>
      <c r="AA629" s="51"/>
    </row>
    <row r="630" spans="1:27" ht="11.65" customHeight="1">
      <c r="A630" s="443">
        <v>510</v>
      </c>
      <c r="C630" s="468"/>
      <c r="F630" s="468" t="s">
        <v>270</v>
      </c>
      <c r="G630" s="400" t="s">
        <v>636</v>
      </c>
      <c r="H630" s="449"/>
      <c r="I630" s="7">
        <v>160760.15</v>
      </c>
      <c r="J630" s="7">
        <v>160760.15</v>
      </c>
      <c r="K630" s="103">
        <v>0</v>
      </c>
      <c r="L630" s="7">
        <v>0</v>
      </c>
      <c r="M630" s="7">
        <v>0</v>
      </c>
      <c r="O630" s="51"/>
      <c r="P630" s="51"/>
      <c r="Q630" s="51"/>
      <c r="R630" s="51"/>
      <c r="S630" s="51"/>
      <c r="T630" s="51"/>
      <c r="U630" s="51"/>
      <c r="V630" s="51"/>
      <c r="W630" s="51"/>
      <c r="X630" s="51"/>
      <c r="Y630" s="51"/>
      <c r="Z630" s="51"/>
      <c r="AA630" s="51"/>
    </row>
    <row r="631" spans="1:27" ht="11.65" customHeight="1">
      <c r="A631" s="443">
        <v>511</v>
      </c>
      <c r="C631" s="468"/>
      <c r="F631" s="468" t="s">
        <v>270</v>
      </c>
      <c r="G631" s="400" t="s">
        <v>636</v>
      </c>
      <c r="H631" s="449"/>
      <c r="I631" s="7">
        <v>0</v>
      </c>
      <c r="J631" s="7">
        <v>0</v>
      </c>
      <c r="K631" s="103">
        <v>0</v>
      </c>
      <c r="L631" s="7">
        <v>0</v>
      </c>
      <c r="M631" s="7">
        <v>0</v>
      </c>
      <c r="O631" s="51"/>
      <c r="P631" s="51"/>
      <c r="Q631" s="51"/>
      <c r="R631" s="51"/>
      <c r="S631" s="51"/>
      <c r="T631" s="51"/>
      <c r="U631" s="51"/>
      <c r="V631" s="51"/>
      <c r="W631" s="51"/>
      <c r="X631" s="51"/>
      <c r="Y631" s="51"/>
      <c r="Z631" s="51"/>
      <c r="AA631" s="51"/>
    </row>
    <row r="632" spans="1:27" ht="11.65" customHeight="1">
      <c r="A632" s="443">
        <v>512</v>
      </c>
      <c r="C632" s="468"/>
      <c r="H632" s="449" t="s">
        <v>162</v>
      </c>
      <c r="I632" s="106">
        <v>280414.98</v>
      </c>
      <c r="J632" s="106">
        <v>254596.82668826822</v>
      </c>
      <c r="K632" s="106">
        <v>25818.153311731756</v>
      </c>
      <c r="L632" s="106">
        <v>0</v>
      </c>
      <c r="M632" s="106">
        <v>25818.153311731756</v>
      </c>
      <c r="O632" s="51"/>
      <c r="P632" s="51"/>
      <c r="Q632" s="51"/>
      <c r="R632" s="51"/>
      <c r="S632" s="51"/>
      <c r="T632" s="51"/>
      <c r="U632" s="51"/>
      <c r="V632" s="51"/>
      <c r="W632" s="51"/>
      <c r="X632" s="51"/>
      <c r="Y632" s="51"/>
      <c r="Z632" s="51"/>
      <c r="AA632" s="51"/>
    </row>
    <row r="633" spans="1:27" ht="11.65" customHeight="1">
      <c r="A633" s="443">
        <v>513</v>
      </c>
      <c r="C633" s="468"/>
      <c r="H633" s="449"/>
      <c r="I633" s="7"/>
      <c r="J633" s="7"/>
      <c r="K633" s="7"/>
      <c r="L633" s="7"/>
      <c r="M633" s="7"/>
      <c r="O633" s="51"/>
      <c r="P633" s="51"/>
      <c r="Q633" s="51"/>
      <c r="R633" s="51"/>
      <c r="S633" s="51"/>
      <c r="T633" s="51"/>
      <c r="U633" s="51"/>
      <c r="V633" s="51"/>
      <c r="W633" s="51"/>
      <c r="X633" s="51"/>
      <c r="Y633" s="51"/>
      <c r="Z633" s="51"/>
      <c r="AA633" s="51"/>
    </row>
    <row r="634" spans="1:27" ht="11.65" customHeight="1">
      <c r="A634" s="443">
        <v>514</v>
      </c>
      <c r="C634" s="468">
        <v>547</v>
      </c>
      <c r="D634" s="400" t="s">
        <v>194</v>
      </c>
      <c r="H634" s="449"/>
      <c r="I634" s="7"/>
      <c r="J634" s="7"/>
      <c r="K634" s="7"/>
      <c r="L634" s="7"/>
      <c r="M634" s="7"/>
      <c r="O634" s="51"/>
      <c r="P634" s="51"/>
      <c r="Q634" s="51"/>
      <c r="R634" s="51"/>
      <c r="S634" s="51"/>
      <c r="T634" s="51"/>
      <c r="U634" s="51"/>
      <c r="V634" s="51"/>
      <c r="W634" s="51"/>
      <c r="X634" s="51"/>
      <c r="Y634" s="51"/>
      <c r="Z634" s="51"/>
      <c r="AA634" s="51"/>
    </row>
    <row r="635" spans="1:27" ht="11.65" customHeight="1">
      <c r="A635" s="443">
        <v>515</v>
      </c>
      <c r="C635" s="468"/>
      <c r="F635" s="468" t="s">
        <v>270</v>
      </c>
      <c r="G635" s="400" t="s">
        <v>630</v>
      </c>
      <c r="H635" s="449"/>
      <c r="I635" s="7">
        <v>0</v>
      </c>
      <c r="J635" s="7">
        <v>0</v>
      </c>
      <c r="K635" s="103">
        <v>0</v>
      </c>
      <c r="L635" s="7">
        <v>0</v>
      </c>
      <c r="M635" s="7">
        <v>0</v>
      </c>
      <c r="O635" s="51"/>
      <c r="P635" s="51"/>
      <c r="Q635" s="51"/>
      <c r="R635" s="51"/>
      <c r="S635" s="51"/>
      <c r="T635" s="51"/>
      <c r="U635" s="51"/>
      <c r="V635" s="51"/>
      <c r="W635" s="51"/>
      <c r="X635" s="51"/>
      <c r="Y635" s="51"/>
      <c r="Z635" s="51"/>
      <c r="AA635" s="51"/>
    </row>
    <row r="636" spans="1:27" ht="11.65" customHeight="1">
      <c r="A636" s="443">
        <v>516</v>
      </c>
      <c r="C636" s="468"/>
      <c r="F636" s="468" t="s">
        <v>270</v>
      </c>
      <c r="G636" s="400" t="s">
        <v>637</v>
      </c>
      <c r="H636" s="449"/>
      <c r="I636" s="7">
        <v>0</v>
      </c>
      <c r="J636" s="7">
        <v>0</v>
      </c>
      <c r="K636" s="103">
        <v>0</v>
      </c>
      <c r="L636" s="7">
        <v>0</v>
      </c>
      <c r="M636" s="7">
        <v>0</v>
      </c>
      <c r="O636" s="51"/>
      <c r="P636" s="51"/>
      <c r="Q636" s="51"/>
      <c r="R636" s="51"/>
      <c r="S636" s="51"/>
      <c r="T636" s="51"/>
      <c r="U636" s="51"/>
      <c r="V636" s="51"/>
      <c r="W636" s="51"/>
      <c r="X636" s="51"/>
      <c r="Y636" s="51"/>
      <c r="Z636" s="51"/>
      <c r="AA636" s="51"/>
    </row>
    <row r="637" spans="1:27" ht="11.65" customHeight="1">
      <c r="A637" s="443">
        <v>517</v>
      </c>
      <c r="C637" s="468"/>
      <c r="F637" s="468" t="s">
        <v>270</v>
      </c>
      <c r="G637" s="400" t="s">
        <v>398</v>
      </c>
      <c r="H637" s="449"/>
      <c r="I637" s="7">
        <v>0</v>
      </c>
      <c r="J637" s="7">
        <v>0</v>
      </c>
      <c r="K637" s="103">
        <v>0</v>
      </c>
      <c r="L637" s="7">
        <v>0</v>
      </c>
      <c r="M637" s="7">
        <v>0</v>
      </c>
      <c r="O637" s="51"/>
      <c r="P637" s="51"/>
      <c r="Q637" s="51"/>
      <c r="R637" s="51"/>
      <c r="S637" s="51"/>
      <c r="T637" s="51"/>
      <c r="U637" s="51"/>
      <c r="V637" s="51"/>
      <c r="W637" s="51"/>
      <c r="X637" s="51"/>
      <c r="Y637" s="51"/>
      <c r="Z637" s="51"/>
      <c r="AA637" s="51"/>
    </row>
    <row r="638" spans="1:27" ht="11.65" customHeight="1">
      <c r="A638" s="443">
        <v>518</v>
      </c>
      <c r="C638" s="468"/>
      <c r="F638" s="468" t="s">
        <v>270</v>
      </c>
      <c r="G638" s="400" t="s">
        <v>652</v>
      </c>
      <c r="H638" s="449"/>
      <c r="I638" s="7">
        <v>0</v>
      </c>
      <c r="J638" s="7">
        <v>0</v>
      </c>
      <c r="K638" s="103">
        <v>0</v>
      </c>
      <c r="L638" s="7">
        <v>0</v>
      </c>
      <c r="M638" s="7">
        <v>0</v>
      </c>
      <c r="O638" s="51"/>
      <c r="P638" s="51"/>
      <c r="Q638" s="51"/>
      <c r="R638" s="51"/>
      <c r="S638" s="51"/>
      <c r="T638" s="51"/>
      <c r="U638" s="51"/>
      <c r="V638" s="51"/>
      <c r="W638" s="51"/>
      <c r="X638" s="51"/>
      <c r="Y638" s="51"/>
      <c r="Z638" s="51"/>
      <c r="AA638" s="51"/>
    </row>
    <row r="639" spans="1:27" ht="11.65" customHeight="1">
      <c r="A639" s="443">
        <v>519</v>
      </c>
      <c r="C639" s="468"/>
      <c r="H639" s="449" t="s">
        <v>162</v>
      </c>
      <c r="I639" s="106">
        <v>0</v>
      </c>
      <c r="J639" s="106">
        <v>0</v>
      </c>
      <c r="K639" s="106">
        <v>0</v>
      </c>
      <c r="L639" s="106">
        <v>0</v>
      </c>
      <c r="M639" s="106">
        <v>0</v>
      </c>
      <c r="O639" s="51"/>
      <c r="P639" s="51"/>
      <c r="Q639" s="51"/>
      <c r="R639" s="51"/>
      <c r="S639" s="51"/>
      <c r="T639" s="51"/>
      <c r="U639" s="51"/>
      <c r="V639" s="51"/>
      <c r="W639" s="51"/>
      <c r="X639" s="51"/>
      <c r="Y639" s="51"/>
      <c r="Z639" s="51"/>
      <c r="AA639" s="51"/>
    </row>
    <row r="640" spans="1:27" ht="11.65" customHeight="1">
      <c r="A640" s="443">
        <v>520</v>
      </c>
      <c r="C640" s="468"/>
      <c r="H640" s="449"/>
      <c r="I640" s="7"/>
      <c r="J640" s="7"/>
      <c r="K640" s="7"/>
      <c r="L640" s="7"/>
      <c r="M640" s="7"/>
      <c r="O640" s="51"/>
      <c r="P640" s="51"/>
      <c r="Q640" s="51"/>
      <c r="R640" s="51"/>
      <c r="S640" s="51"/>
      <c r="T640" s="51"/>
      <c r="U640" s="51"/>
      <c r="V640" s="51"/>
      <c r="W640" s="51"/>
      <c r="X640" s="51"/>
      <c r="Y640" s="51"/>
      <c r="Z640" s="51"/>
      <c r="AA640" s="51"/>
    </row>
    <row r="641" spans="1:27" ht="11.65" customHeight="1">
      <c r="A641" s="443">
        <v>521</v>
      </c>
      <c r="C641" s="468" t="s">
        <v>195</v>
      </c>
      <c r="D641" s="400" t="s">
        <v>196</v>
      </c>
      <c r="H641" s="449"/>
      <c r="I641" s="7"/>
      <c r="J641" s="7"/>
      <c r="K641" s="7"/>
      <c r="L641" s="7"/>
      <c r="M641" s="7"/>
      <c r="O641" s="51"/>
      <c r="P641" s="51"/>
      <c r="Q641" s="51"/>
      <c r="R641" s="51"/>
      <c r="S641" s="51"/>
      <c r="T641" s="51"/>
      <c r="U641" s="51"/>
      <c r="V641" s="51"/>
      <c r="W641" s="51"/>
      <c r="X641" s="51"/>
      <c r="Y641" s="51"/>
      <c r="Z641" s="51"/>
      <c r="AA641" s="51"/>
    </row>
    <row r="642" spans="1:27" ht="11.65" customHeight="1">
      <c r="A642" s="443">
        <v>522</v>
      </c>
      <c r="C642" s="468"/>
      <c r="G642" s="400" t="s">
        <v>630</v>
      </c>
      <c r="H642" s="449"/>
      <c r="I642" s="7">
        <v>0</v>
      </c>
      <c r="J642" s="7">
        <v>0</v>
      </c>
      <c r="K642" s="7">
        <v>0</v>
      </c>
      <c r="L642" s="7">
        <v>0</v>
      </c>
      <c r="M642" s="7">
        <v>0</v>
      </c>
      <c r="O642" s="51"/>
      <c r="P642" s="51"/>
      <c r="Q642" s="51"/>
      <c r="R642" s="51"/>
      <c r="S642" s="51"/>
      <c r="T642" s="51"/>
      <c r="U642" s="51"/>
      <c r="V642" s="51"/>
      <c r="W642" s="51"/>
      <c r="X642" s="51"/>
      <c r="Y642" s="51"/>
      <c r="Z642" s="51"/>
      <c r="AA642" s="51"/>
    </row>
    <row r="643" spans="1:27" ht="11.65" customHeight="1">
      <c r="A643" s="443">
        <v>523</v>
      </c>
      <c r="C643" s="468"/>
      <c r="G643" s="400" t="s">
        <v>637</v>
      </c>
      <c r="H643" s="449"/>
      <c r="I643" s="7">
        <v>60748148.099999994</v>
      </c>
      <c r="J643" s="7">
        <v>47024185.104755074</v>
      </c>
      <c r="K643" s="7">
        <v>13723962.99524492</v>
      </c>
      <c r="L643" s="7">
        <v>6453750.8853186443</v>
      </c>
      <c r="M643" s="7">
        <v>20177713.880563565</v>
      </c>
      <c r="O643" s="51"/>
      <c r="P643" s="51"/>
      <c r="Q643" s="51"/>
      <c r="R643" s="51"/>
      <c r="S643" s="51"/>
      <c r="T643" s="51"/>
      <c r="U643" s="51"/>
      <c r="V643" s="51"/>
      <c r="W643" s="51"/>
      <c r="X643" s="51"/>
      <c r="Y643" s="51"/>
      <c r="Z643" s="51"/>
      <c r="AA643" s="51"/>
    </row>
    <row r="644" spans="1:27" ht="11.65" customHeight="1">
      <c r="A644" s="443">
        <v>524</v>
      </c>
      <c r="C644" s="468"/>
      <c r="G644" s="400" t="s">
        <v>398</v>
      </c>
      <c r="H644" s="449"/>
      <c r="I644" s="7">
        <v>0</v>
      </c>
      <c r="J644" s="7">
        <v>0</v>
      </c>
      <c r="K644" s="7">
        <v>0</v>
      </c>
      <c r="L644" s="7">
        <v>0</v>
      </c>
      <c r="M644" s="7">
        <v>0</v>
      </c>
      <c r="O644" s="51"/>
      <c r="P644" s="51"/>
      <c r="Q644" s="51"/>
      <c r="R644" s="51"/>
      <c r="S644" s="51"/>
      <c r="T644" s="51"/>
      <c r="U644" s="51"/>
      <c r="V644" s="51"/>
      <c r="W644" s="51"/>
      <c r="X644" s="51"/>
      <c r="Y644" s="51"/>
      <c r="Z644" s="51"/>
      <c r="AA644" s="51"/>
    </row>
    <row r="645" spans="1:27" ht="11.65" customHeight="1">
      <c r="A645" s="443">
        <v>525</v>
      </c>
      <c r="C645" s="468"/>
      <c r="G645" s="400" t="s">
        <v>652</v>
      </c>
      <c r="H645" s="449"/>
      <c r="I645" s="7">
        <v>0</v>
      </c>
      <c r="J645" s="7">
        <v>0</v>
      </c>
      <c r="K645" s="7">
        <v>0</v>
      </c>
      <c r="L645" s="7">
        <v>0</v>
      </c>
      <c r="M645" s="7">
        <v>0</v>
      </c>
      <c r="O645" s="51"/>
      <c r="P645" s="51"/>
      <c r="Q645" s="51"/>
      <c r="R645" s="51"/>
      <c r="S645" s="51"/>
      <c r="T645" s="51"/>
      <c r="U645" s="51"/>
      <c r="V645" s="51"/>
      <c r="W645" s="51"/>
      <c r="X645" s="51"/>
      <c r="Y645" s="51"/>
      <c r="Z645" s="51"/>
      <c r="AA645" s="51"/>
    </row>
    <row r="646" spans="1:27" ht="11.65" customHeight="1">
      <c r="A646" s="443">
        <v>526</v>
      </c>
      <c r="C646" s="468"/>
      <c r="H646" s="449" t="s">
        <v>162</v>
      </c>
      <c r="I646" s="106">
        <v>60748148.099999994</v>
      </c>
      <c r="J646" s="106">
        <v>47024185.104755074</v>
      </c>
      <c r="K646" s="106">
        <v>13723962.99524492</v>
      </c>
      <c r="L646" s="106">
        <v>6453750.8853186443</v>
      </c>
      <c r="M646" s="106">
        <v>20177713.880563565</v>
      </c>
      <c r="O646" s="51"/>
      <c r="P646" s="51"/>
      <c r="Q646" s="51"/>
      <c r="R646" s="51"/>
      <c r="S646" s="51"/>
      <c r="T646" s="51"/>
      <c r="U646" s="51"/>
      <c r="V646" s="51"/>
      <c r="W646" s="51"/>
      <c r="X646" s="51"/>
      <c r="Y646" s="51"/>
      <c r="Z646" s="51"/>
      <c r="AA646" s="51"/>
    </row>
    <row r="647" spans="1:27" ht="11.65" customHeight="1">
      <c r="A647" s="443">
        <v>527</v>
      </c>
      <c r="C647" s="468"/>
      <c r="H647" s="449"/>
      <c r="I647" s="7"/>
      <c r="J647" s="7"/>
      <c r="K647" s="7"/>
      <c r="L647" s="7"/>
      <c r="M647" s="7"/>
      <c r="O647" s="51"/>
      <c r="P647" s="51"/>
      <c r="Q647" s="51"/>
      <c r="R647" s="51"/>
      <c r="S647" s="51"/>
      <c r="T647" s="51"/>
      <c r="U647" s="51"/>
      <c r="V647" s="51"/>
      <c r="W647" s="51"/>
      <c r="X647" s="51"/>
      <c r="Y647" s="51"/>
      <c r="Z647" s="51"/>
      <c r="AA647" s="51"/>
    </row>
    <row r="648" spans="1:27" ht="11.65" customHeight="1">
      <c r="A648" s="443">
        <v>528</v>
      </c>
      <c r="C648" s="468">
        <v>548</v>
      </c>
      <c r="D648" s="400" t="s">
        <v>197</v>
      </c>
      <c r="H648" s="449"/>
      <c r="I648" s="7"/>
      <c r="J648" s="7"/>
      <c r="K648" s="7"/>
      <c r="L648" s="7"/>
      <c r="M648" s="7"/>
      <c r="O648" s="51"/>
      <c r="P648" s="51"/>
      <c r="Q648" s="51"/>
      <c r="R648" s="51"/>
      <c r="S648" s="51"/>
      <c r="T648" s="51"/>
      <c r="U648" s="51"/>
      <c r="V648" s="51"/>
      <c r="W648" s="51"/>
      <c r="X648" s="51"/>
      <c r="Y648" s="51"/>
      <c r="Z648" s="51"/>
      <c r="AA648" s="51"/>
    </row>
    <row r="649" spans="1:27" ht="11.65" customHeight="1">
      <c r="A649" s="443">
        <v>529</v>
      </c>
      <c r="C649" s="468"/>
      <c r="F649" s="468" t="s">
        <v>270</v>
      </c>
      <c r="G649" s="400" t="s">
        <v>249</v>
      </c>
      <c r="H649" s="449"/>
      <c r="I649" s="7">
        <v>0</v>
      </c>
      <c r="J649" s="7">
        <v>0</v>
      </c>
      <c r="K649" s="103">
        <v>0</v>
      </c>
      <c r="L649" s="7">
        <v>3376.0717999877666</v>
      </c>
      <c r="M649" s="7">
        <v>3376.0717999877666</v>
      </c>
      <c r="O649" s="51"/>
      <c r="P649" s="51"/>
      <c r="Q649" s="51"/>
      <c r="R649" s="51"/>
      <c r="S649" s="51"/>
      <c r="T649" s="51"/>
      <c r="U649" s="51"/>
      <c r="V649" s="51"/>
      <c r="W649" s="51"/>
      <c r="X649" s="51"/>
      <c r="Y649" s="51"/>
      <c r="Z649" s="51"/>
      <c r="AA649" s="51"/>
    </row>
    <row r="650" spans="1:27" ht="11.65" customHeight="1">
      <c r="A650" s="443">
        <v>530</v>
      </c>
      <c r="C650" s="468"/>
      <c r="F650" s="468" t="s">
        <v>270</v>
      </c>
      <c r="G650" s="400" t="s">
        <v>634</v>
      </c>
      <c r="H650" s="449"/>
      <c r="I650" s="7">
        <v>9240465.3800000008</v>
      </c>
      <c r="J650" s="7">
        <v>7246632.353346671</v>
      </c>
      <c r="K650" s="103">
        <v>1993833.0266533298</v>
      </c>
      <c r="L650" s="7">
        <v>12852.054094620049</v>
      </c>
      <c r="M650" s="7">
        <v>2006685.0807479499</v>
      </c>
      <c r="O650" s="51"/>
      <c r="P650" s="51"/>
      <c r="Q650" s="51"/>
      <c r="R650" s="51"/>
      <c r="S650" s="51"/>
      <c r="T650" s="51"/>
      <c r="U650" s="51"/>
      <c r="V650" s="51"/>
      <c r="W650" s="51"/>
      <c r="X650" s="51"/>
      <c r="Y650" s="51"/>
      <c r="Z650" s="51"/>
      <c r="AA650" s="51"/>
    </row>
    <row r="651" spans="1:27" ht="11.65" customHeight="1">
      <c r="A651" s="443">
        <v>531</v>
      </c>
      <c r="C651" s="468"/>
      <c r="F651" s="468" t="s">
        <v>270</v>
      </c>
      <c r="G651" s="400" t="s">
        <v>636</v>
      </c>
      <c r="H651" s="449"/>
      <c r="I651" s="7">
        <v>8530245.5299999993</v>
      </c>
      <c r="J651" s="7">
        <v>8530245.5299999993</v>
      </c>
      <c r="K651" s="103">
        <v>0</v>
      </c>
      <c r="L651" s="7">
        <v>0</v>
      </c>
      <c r="M651" s="7">
        <v>0</v>
      </c>
      <c r="O651" s="51"/>
      <c r="P651" s="51"/>
      <c r="Q651" s="51"/>
      <c r="R651" s="51"/>
      <c r="S651" s="51"/>
      <c r="T651" s="51"/>
      <c r="U651" s="51"/>
      <c r="V651" s="51"/>
      <c r="W651" s="51"/>
      <c r="X651" s="51"/>
      <c r="Y651" s="51"/>
      <c r="Z651" s="51"/>
      <c r="AA651" s="51"/>
    </row>
    <row r="652" spans="1:27" ht="11.65" customHeight="1">
      <c r="A652" s="443">
        <v>532</v>
      </c>
      <c r="C652" s="468"/>
      <c r="F652" s="468" t="s">
        <v>270</v>
      </c>
      <c r="G652" s="400" t="s">
        <v>569</v>
      </c>
      <c r="H652" s="449"/>
      <c r="I652" s="7">
        <v>0</v>
      </c>
      <c r="J652" s="7">
        <v>0</v>
      </c>
      <c r="K652" s="103">
        <v>0</v>
      </c>
      <c r="L652" s="7">
        <v>0</v>
      </c>
      <c r="M652" s="7">
        <v>0</v>
      </c>
      <c r="O652" s="51"/>
      <c r="P652" s="51"/>
      <c r="Q652" s="51"/>
      <c r="R652" s="51"/>
      <c r="S652" s="51"/>
      <c r="T652" s="51"/>
      <c r="U652" s="51"/>
      <c r="V652" s="51"/>
      <c r="W652" s="51"/>
      <c r="X652" s="51"/>
      <c r="Y652" s="51"/>
      <c r="Z652" s="51"/>
      <c r="AA652" s="51"/>
    </row>
    <row r="653" spans="1:27" ht="11.65" customHeight="1">
      <c r="A653" s="443">
        <v>533</v>
      </c>
      <c r="C653" s="468"/>
      <c r="H653" s="449" t="s">
        <v>162</v>
      </c>
      <c r="I653" s="106">
        <v>17770710.91</v>
      </c>
      <c r="J653" s="106">
        <v>15776877.883346669</v>
      </c>
      <c r="K653" s="106">
        <v>1993833.0266533298</v>
      </c>
      <c r="L653" s="106">
        <v>16228.125894607816</v>
      </c>
      <c r="M653" s="106">
        <v>2010061.1525479376</v>
      </c>
      <c r="O653" s="51"/>
      <c r="P653" s="51"/>
      <c r="Q653" s="51"/>
      <c r="R653" s="51"/>
      <c r="S653" s="51"/>
      <c r="T653" s="51"/>
      <c r="U653" s="51"/>
      <c r="V653" s="51"/>
      <c r="W653" s="51"/>
      <c r="X653" s="51"/>
      <c r="Y653" s="51"/>
      <c r="Z653" s="51"/>
      <c r="AA653" s="51"/>
    </row>
    <row r="654" spans="1:27" ht="11.65" customHeight="1">
      <c r="A654" s="443">
        <v>534</v>
      </c>
      <c r="C654" s="468"/>
      <c r="H654" s="449"/>
      <c r="I654" s="7"/>
      <c r="J654" s="7"/>
      <c r="K654" s="7"/>
      <c r="L654" s="7"/>
      <c r="M654" s="7"/>
      <c r="O654" s="51"/>
      <c r="P654" s="51"/>
      <c r="Q654" s="51"/>
      <c r="R654" s="51"/>
      <c r="S654" s="51"/>
      <c r="T654" s="51"/>
      <c r="U654" s="51"/>
      <c r="V654" s="51"/>
      <c r="W654" s="51"/>
      <c r="X654" s="51"/>
      <c r="Y654" s="51"/>
      <c r="Z654" s="51"/>
      <c r="AA654" s="51"/>
    </row>
    <row r="655" spans="1:27" ht="11.65" customHeight="1">
      <c r="A655" s="443">
        <v>535</v>
      </c>
      <c r="C655" s="468">
        <v>549</v>
      </c>
      <c r="D655" s="400" t="s">
        <v>198</v>
      </c>
      <c r="H655" s="449"/>
      <c r="I655" s="7"/>
      <c r="J655" s="7"/>
      <c r="K655" s="7"/>
      <c r="L655" s="7"/>
      <c r="M655" s="7"/>
      <c r="O655" s="51"/>
      <c r="P655" s="51"/>
      <c r="Q655" s="51"/>
      <c r="R655" s="51"/>
      <c r="S655" s="51"/>
      <c r="T655" s="51"/>
      <c r="U655" s="51"/>
      <c r="V655" s="51"/>
      <c r="W655" s="51"/>
      <c r="X655" s="51"/>
      <c r="Y655" s="51"/>
      <c r="Z655" s="51"/>
      <c r="AA655" s="51"/>
    </row>
    <row r="656" spans="1:27" ht="11.65" customHeight="1">
      <c r="A656" s="443">
        <v>536</v>
      </c>
      <c r="C656" s="468"/>
      <c r="F656" s="468">
        <v>0</v>
      </c>
      <c r="G656" s="400" t="s">
        <v>569</v>
      </c>
      <c r="H656" s="449"/>
      <c r="I656" s="7">
        <v>96122.28</v>
      </c>
      <c r="J656" s="7">
        <v>96122.28</v>
      </c>
      <c r="K656" s="103">
        <v>0</v>
      </c>
      <c r="L656" s="7">
        <v>0</v>
      </c>
      <c r="M656" s="7">
        <v>0</v>
      </c>
      <c r="O656" s="51"/>
      <c r="P656" s="51"/>
      <c r="Q656" s="51"/>
      <c r="R656" s="51"/>
      <c r="S656" s="51"/>
      <c r="T656" s="51"/>
      <c r="U656" s="51"/>
      <c r="V656" s="51"/>
      <c r="W656" s="51"/>
      <c r="X656" s="51"/>
      <c r="Y656" s="51"/>
      <c r="Z656" s="51"/>
      <c r="AA656" s="51"/>
    </row>
    <row r="657" spans="1:27" ht="11.65" customHeight="1">
      <c r="A657" s="443">
        <v>537</v>
      </c>
      <c r="C657" s="468"/>
      <c r="F657" s="468" t="s">
        <v>270</v>
      </c>
      <c r="G657" s="400" t="s">
        <v>249</v>
      </c>
      <c r="H657" s="449"/>
      <c r="I657" s="7">
        <v>1020108.87</v>
      </c>
      <c r="J657" s="7">
        <v>940427.10382321372</v>
      </c>
      <c r="K657" s="103">
        <v>79681.766176786317</v>
      </c>
      <c r="L657" s="7">
        <v>0</v>
      </c>
      <c r="M657" s="7">
        <v>79681.766176786317</v>
      </c>
      <c r="O657" s="51"/>
      <c r="P657" s="51"/>
      <c r="Q657" s="51"/>
      <c r="R657" s="51"/>
      <c r="S657" s="51"/>
      <c r="T657" s="51"/>
      <c r="U657" s="51"/>
      <c r="V657" s="51"/>
      <c r="W657" s="51"/>
      <c r="X657" s="51"/>
      <c r="Y657" s="51"/>
      <c r="Z657" s="51"/>
      <c r="AA657" s="51"/>
    </row>
    <row r="658" spans="1:27" ht="11.65" customHeight="1">
      <c r="A658" s="443">
        <v>538</v>
      </c>
      <c r="C658" s="468"/>
      <c r="F658" s="468" t="s">
        <v>270</v>
      </c>
      <c r="G658" s="400" t="s">
        <v>634</v>
      </c>
      <c r="H658" s="449"/>
      <c r="I658" s="7">
        <v>1548101.64</v>
      </c>
      <c r="J658" s="7">
        <v>1214064.765068471</v>
      </c>
      <c r="K658" s="103">
        <v>334036.87493152893</v>
      </c>
      <c r="L658" s="7">
        <v>0</v>
      </c>
      <c r="M658" s="7">
        <v>334036.87493152893</v>
      </c>
      <c r="O658" s="51"/>
      <c r="P658" s="51"/>
      <c r="Q658" s="51"/>
      <c r="R658" s="51"/>
      <c r="S658" s="51"/>
      <c r="T658" s="51"/>
      <c r="U658" s="51"/>
      <c r="V658" s="51"/>
      <c r="W658" s="51"/>
      <c r="X658" s="51"/>
      <c r="Y658" s="51"/>
      <c r="Z658" s="51"/>
      <c r="AA658" s="51"/>
    </row>
    <row r="659" spans="1:27" ht="11.65" customHeight="1">
      <c r="A659" s="443">
        <v>539</v>
      </c>
      <c r="C659" s="468"/>
      <c r="F659" s="468" t="s">
        <v>270</v>
      </c>
      <c r="G659" s="400" t="s">
        <v>636</v>
      </c>
      <c r="H659" s="449"/>
      <c r="I659" s="7">
        <v>2544625.42</v>
      </c>
      <c r="J659" s="7">
        <v>2544625.42</v>
      </c>
      <c r="K659" s="103">
        <v>0</v>
      </c>
      <c r="L659" s="7">
        <v>0</v>
      </c>
      <c r="M659" s="7">
        <v>0</v>
      </c>
      <c r="O659" s="51"/>
      <c r="P659" s="51"/>
      <c r="Q659" s="51"/>
      <c r="R659" s="51"/>
      <c r="S659" s="51"/>
      <c r="T659" s="51"/>
      <c r="U659" s="51"/>
      <c r="V659" s="51"/>
      <c r="W659" s="51"/>
      <c r="X659" s="51"/>
      <c r="Y659" s="51"/>
      <c r="Z659" s="51"/>
      <c r="AA659" s="51"/>
    </row>
    <row r="660" spans="1:27" ht="11.65" customHeight="1">
      <c r="A660" s="443">
        <v>540</v>
      </c>
      <c r="C660" s="468"/>
      <c r="F660" s="468" t="s">
        <v>270</v>
      </c>
      <c r="G660" s="400" t="s">
        <v>636</v>
      </c>
      <c r="H660" s="449"/>
      <c r="I660" s="7">
        <v>0</v>
      </c>
      <c r="J660" s="7">
        <v>0</v>
      </c>
      <c r="K660" s="103">
        <v>0</v>
      </c>
      <c r="L660" s="7">
        <v>0</v>
      </c>
      <c r="M660" s="7">
        <v>0</v>
      </c>
      <c r="O660" s="51"/>
      <c r="P660" s="51"/>
      <c r="Q660" s="51"/>
      <c r="R660" s="51"/>
      <c r="S660" s="51"/>
      <c r="T660" s="51"/>
      <c r="U660" s="51"/>
      <c r="V660" s="51"/>
      <c r="W660" s="51"/>
      <c r="X660" s="51"/>
      <c r="Y660" s="51"/>
      <c r="Z660" s="51"/>
      <c r="AA660" s="51"/>
    </row>
    <row r="661" spans="1:27" ht="11.65" customHeight="1">
      <c r="A661" s="443">
        <v>541</v>
      </c>
      <c r="C661" s="468"/>
      <c r="H661" s="449" t="s">
        <v>162</v>
      </c>
      <c r="I661" s="106">
        <v>5208958.21</v>
      </c>
      <c r="J661" s="106">
        <v>4795239.5688916845</v>
      </c>
      <c r="K661" s="106">
        <v>413718.64110831526</v>
      </c>
      <c r="L661" s="106">
        <v>0</v>
      </c>
      <c r="M661" s="106">
        <v>413718.64110831526</v>
      </c>
      <c r="O661" s="51"/>
      <c r="P661" s="51"/>
      <c r="Q661" s="51"/>
      <c r="R661" s="51"/>
      <c r="S661" s="51"/>
      <c r="T661" s="51"/>
      <c r="U661" s="51"/>
      <c r="V661" s="51"/>
      <c r="W661" s="51"/>
      <c r="X661" s="51"/>
      <c r="Y661" s="51"/>
      <c r="Z661" s="51"/>
      <c r="AA661" s="51"/>
    </row>
    <row r="662" spans="1:27" ht="11.65" customHeight="1">
      <c r="A662" s="443">
        <v>542</v>
      </c>
      <c r="C662" s="468"/>
      <c r="H662" s="449"/>
      <c r="I662" s="7"/>
      <c r="J662" s="7"/>
      <c r="K662" s="7"/>
      <c r="L662" s="7"/>
      <c r="M662" s="7"/>
      <c r="O662" s="51"/>
      <c r="P662" s="51"/>
      <c r="Q662" s="51"/>
      <c r="R662" s="51"/>
      <c r="S662" s="51"/>
      <c r="T662" s="51"/>
      <c r="U662" s="51"/>
      <c r="V662" s="51"/>
      <c r="W662" s="51"/>
      <c r="X662" s="51"/>
      <c r="Y662" s="51"/>
      <c r="Z662" s="51"/>
      <c r="AA662" s="51"/>
    </row>
    <row r="663" spans="1:27" ht="11.65" customHeight="1">
      <c r="A663" s="443">
        <v>543</v>
      </c>
      <c r="C663" s="468"/>
      <c r="H663" s="449"/>
      <c r="I663" s="109"/>
      <c r="J663" s="7"/>
      <c r="K663" s="7"/>
      <c r="L663" s="7"/>
      <c r="M663" s="7"/>
      <c r="O663" s="51"/>
      <c r="P663" s="51"/>
      <c r="Q663" s="51"/>
      <c r="R663" s="51"/>
      <c r="S663" s="51"/>
      <c r="T663" s="51"/>
      <c r="U663" s="51"/>
      <c r="V663" s="51"/>
      <c r="W663" s="51"/>
      <c r="X663" s="51"/>
      <c r="Y663" s="51"/>
      <c r="Z663" s="51"/>
      <c r="AA663" s="51"/>
    </row>
    <row r="664" spans="1:27" ht="11.65" customHeight="1">
      <c r="A664" s="443">
        <v>544</v>
      </c>
      <c r="C664" s="468"/>
      <c r="E664" s="447"/>
      <c r="H664" s="449"/>
      <c r="I664" s="109"/>
      <c r="J664" s="109"/>
      <c r="K664" s="109"/>
      <c r="L664" s="109"/>
      <c r="M664" s="109"/>
      <c r="O664" s="110"/>
      <c r="P664" s="110"/>
      <c r="Q664" s="110"/>
      <c r="R664" s="110"/>
      <c r="S664" s="110"/>
      <c r="T664" s="110"/>
      <c r="U664" s="51"/>
      <c r="V664" s="110"/>
      <c r="W664" s="110"/>
      <c r="X664" s="110"/>
      <c r="Y664" s="110"/>
      <c r="Z664" s="110"/>
      <c r="AA664" s="110"/>
    </row>
    <row r="665" spans="1:27" ht="11.65" customHeight="1">
      <c r="A665" s="443">
        <v>545</v>
      </c>
      <c r="C665" s="469"/>
      <c r="D665" s="446"/>
      <c r="E665" s="470"/>
      <c r="G665" s="446"/>
      <c r="H665" s="471"/>
      <c r="I665" s="114"/>
      <c r="J665" s="114"/>
      <c r="K665" s="114"/>
      <c r="L665" s="114"/>
      <c r="M665" s="114"/>
      <c r="O665" s="115"/>
      <c r="P665" s="115"/>
      <c r="Q665" s="115"/>
      <c r="R665" s="115"/>
      <c r="S665" s="115"/>
      <c r="T665" s="115"/>
      <c r="U665" s="51"/>
      <c r="V665" s="115"/>
      <c r="W665" s="115"/>
      <c r="X665" s="115"/>
      <c r="Y665" s="115"/>
      <c r="Z665" s="115"/>
      <c r="AA665" s="115"/>
    </row>
    <row r="666" spans="1:27" ht="11.65" customHeight="1">
      <c r="A666" s="443">
        <v>546</v>
      </c>
      <c r="C666" s="468">
        <v>550</v>
      </c>
      <c r="D666" s="400" t="s">
        <v>172</v>
      </c>
      <c r="H666" s="449"/>
      <c r="I666" s="7"/>
      <c r="J666" s="7"/>
      <c r="K666" s="7"/>
      <c r="L666" s="7"/>
      <c r="M666" s="7"/>
      <c r="O666" s="51"/>
      <c r="P666" s="51"/>
      <c r="Q666" s="51"/>
      <c r="R666" s="51"/>
      <c r="S666" s="51"/>
      <c r="T666" s="51"/>
      <c r="U666" s="51"/>
      <c r="V666" s="51"/>
      <c r="W666" s="51"/>
      <c r="X666" s="51"/>
      <c r="Y666" s="51"/>
      <c r="Z666" s="51"/>
      <c r="AA666" s="51"/>
    </row>
    <row r="667" spans="1:27" ht="11.65" customHeight="1">
      <c r="A667" s="443">
        <v>547</v>
      </c>
      <c r="C667" s="468"/>
      <c r="F667" s="468"/>
      <c r="G667" s="400" t="s">
        <v>569</v>
      </c>
      <c r="H667" s="449"/>
      <c r="I667" s="7">
        <v>288047.02</v>
      </c>
      <c r="J667" s="7">
        <v>288047.02</v>
      </c>
      <c r="K667" s="103">
        <v>0</v>
      </c>
      <c r="L667" s="7">
        <v>0</v>
      </c>
      <c r="M667" s="7">
        <v>0</v>
      </c>
      <c r="O667" s="51"/>
      <c r="P667" s="51"/>
      <c r="Q667" s="51"/>
      <c r="R667" s="51"/>
      <c r="S667" s="51"/>
      <c r="T667" s="51"/>
      <c r="U667" s="51"/>
      <c r="V667" s="51"/>
      <c r="W667" s="51"/>
      <c r="X667" s="51"/>
      <c r="Y667" s="51"/>
      <c r="Z667" s="51"/>
      <c r="AA667" s="51"/>
    </row>
    <row r="668" spans="1:27" ht="11.65" customHeight="1">
      <c r="A668" s="443">
        <v>548</v>
      </c>
      <c r="C668" s="468"/>
      <c r="F668" s="468" t="s">
        <v>270</v>
      </c>
      <c r="G668" s="400" t="s">
        <v>249</v>
      </c>
      <c r="H668" s="449"/>
      <c r="I668" s="7">
        <v>39498.769999999997</v>
      </c>
      <c r="J668" s="7">
        <v>36413.479941292186</v>
      </c>
      <c r="K668" s="103">
        <v>3085.2900587078143</v>
      </c>
      <c r="L668" s="7">
        <v>0</v>
      </c>
      <c r="M668" s="7">
        <v>3085.2900587078143</v>
      </c>
      <c r="O668" s="51"/>
      <c r="P668" s="51"/>
      <c r="Q668" s="51"/>
      <c r="R668" s="51"/>
      <c r="S668" s="51"/>
      <c r="T668" s="51"/>
      <c r="U668" s="51"/>
      <c r="V668" s="51"/>
      <c r="W668" s="51"/>
      <c r="X668" s="51"/>
      <c r="Y668" s="51"/>
      <c r="Z668" s="51"/>
      <c r="AA668" s="51"/>
    </row>
    <row r="669" spans="1:27" ht="11.65" customHeight="1">
      <c r="A669" s="443">
        <v>549</v>
      </c>
      <c r="C669" s="468"/>
      <c r="F669" s="468" t="s">
        <v>270</v>
      </c>
      <c r="G669" s="400" t="s">
        <v>634</v>
      </c>
      <c r="H669" s="449"/>
      <c r="I669" s="7">
        <v>1862488.42</v>
      </c>
      <c r="J669" s="7">
        <v>1460615.7035464724</v>
      </c>
      <c r="K669" s="103">
        <v>401872.71645352751</v>
      </c>
      <c r="L669" s="7">
        <v>0</v>
      </c>
      <c r="M669" s="7">
        <v>401872.71645352751</v>
      </c>
      <c r="O669" s="51"/>
      <c r="P669" s="51"/>
      <c r="Q669" s="51"/>
      <c r="R669" s="51"/>
      <c r="S669" s="51"/>
      <c r="T669" s="51"/>
      <c r="U669" s="51"/>
      <c r="V669" s="51"/>
      <c r="W669" s="51"/>
      <c r="X669" s="51"/>
      <c r="Y669" s="51"/>
      <c r="Z669" s="51"/>
      <c r="AA669" s="51"/>
    </row>
    <row r="670" spans="1:27" ht="11.65" customHeight="1">
      <c r="A670" s="443">
        <v>550</v>
      </c>
      <c r="C670" s="468"/>
      <c r="F670" s="468" t="s">
        <v>270</v>
      </c>
      <c r="G670" s="400" t="s">
        <v>636</v>
      </c>
      <c r="H670" s="449"/>
      <c r="I670" s="7">
        <v>1744352.04</v>
      </c>
      <c r="J670" s="7">
        <v>1744352.04</v>
      </c>
      <c r="K670" s="103">
        <v>0</v>
      </c>
      <c r="L670" s="7">
        <v>0</v>
      </c>
      <c r="M670" s="7">
        <v>0</v>
      </c>
      <c r="O670" s="51"/>
      <c r="P670" s="51"/>
      <c r="Q670" s="51"/>
      <c r="R670" s="51"/>
      <c r="S670" s="51"/>
      <c r="T670" s="51"/>
      <c r="U670" s="51"/>
      <c r="V670" s="51"/>
      <c r="W670" s="51"/>
      <c r="X670" s="51"/>
      <c r="Y670" s="51"/>
      <c r="Z670" s="51"/>
      <c r="AA670" s="51"/>
    </row>
    <row r="671" spans="1:27" ht="11.65" customHeight="1">
      <c r="A671" s="443">
        <v>551</v>
      </c>
      <c r="C671" s="468"/>
      <c r="F671" s="468" t="s">
        <v>270</v>
      </c>
      <c r="G671" s="400" t="s">
        <v>636</v>
      </c>
      <c r="H671" s="449"/>
      <c r="I671" s="7">
        <v>0</v>
      </c>
      <c r="J671" s="7">
        <v>0</v>
      </c>
      <c r="K671" s="103">
        <v>0</v>
      </c>
      <c r="L671" s="7">
        <v>0</v>
      </c>
      <c r="M671" s="7">
        <v>0</v>
      </c>
      <c r="O671" s="51"/>
      <c r="P671" s="51"/>
      <c r="Q671" s="51"/>
      <c r="R671" s="51"/>
      <c r="S671" s="51"/>
      <c r="T671" s="51"/>
      <c r="U671" s="51"/>
      <c r="V671" s="51"/>
      <c r="W671" s="51"/>
      <c r="X671" s="51"/>
      <c r="Y671" s="51"/>
      <c r="Z671" s="51"/>
      <c r="AA671" s="51"/>
    </row>
    <row r="672" spans="1:27" ht="11.65" customHeight="1">
      <c r="A672" s="443">
        <v>552</v>
      </c>
      <c r="C672" s="468"/>
      <c r="H672" s="449" t="s">
        <v>162</v>
      </c>
      <c r="I672" s="106">
        <v>3934386.25</v>
      </c>
      <c r="J672" s="106">
        <v>3529428.2434877646</v>
      </c>
      <c r="K672" s="106">
        <v>404958.00651223533</v>
      </c>
      <c r="L672" s="106">
        <v>0</v>
      </c>
      <c r="M672" s="106">
        <v>404958.00651223533</v>
      </c>
      <c r="O672" s="51"/>
      <c r="P672" s="51"/>
      <c r="Q672" s="51"/>
      <c r="R672" s="51"/>
      <c r="S672" s="51"/>
      <c r="T672" s="51"/>
      <c r="U672" s="51"/>
      <c r="V672" s="51"/>
      <c r="W672" s="51"/>
      <c r="X672" s="51"/>
      <c r="Y672" s="51"/>
      <c r="Z672" s="51"/>
      <c r="AA672" s="51"/>
    </row>
    <row r="673" spans="1:27" ht="11.65" customHeight="1">
      <c r="A673" s="443">
        <v>553</v>
      </c>
      <c r="C673" s="469"/>
      <c r="D673" s="446"/>
      <c r="E673" s="470"/>
      <c r="G673" s="446"/>
      <c r="H673" s="471"/>
      <c r="I673" s="114"/>
      <c r="J673" s="114"/>
      <c r="K673" s="114"/>
      <c r="L673" s="114"/>
      <c r="M673" s="114"/>
      <c r="O673" s="115"/>
      <c r="P673" s="115"/>
      <c r="Q673" s="115"/>
      <c r="R673" s="115"/>
      <c r="S673" s="115"/>
      <c r="T673" s="115"/>
      <c r="U673" s="51"/>
      <c r="V673" s="115"/>
      <c r="W673" s="115"/>
      <c r="X673" s="115"/>
      <c r="Y673" s="115"/>
      <c r="Z673" s="115"/>
      <c r="AA673" s="115"/>
    </row>
    <row r="674" spans="1:27" ht="11.65" customHeight="1">
      <c r="A674" s="443">
        <v>554</v>
      </c>
      <c r="C674" s="468">
        <v>551</v>
      </c>
      <c r="D674" s="400" t="s">
        <v>173</v>
      </c>
      <c r="H674" s="449"/>
      <c r="I674" s="7"/>
      <c r="J674" s="7"/>
      <c r="K674" s="7"/>
      <c r="L674" s="7"/>
      <c r="M674" s="7"/>
      <c r="O674" s="51"/>
      <c r="P674" s="51"/>
      <c r="Q674" s="51"/>
      <c r="R674" s="51"/>
      <c r="S674" s="51"/>
      <c r="T674" s="51"/>
      <c r="U674" s="51"/>
      <c r="V674" s="51"/>
      <c r="W674" s="51"/>
      <c r="X674" s="51"/>
      <c r="Y674" s="51"/>
      <c r="Z674" s="51"/>
      <c r="AA674" s="51"/>
    </row>
    <row r="675" spans="1:27" ht="11.65" customHeight="1">
      <c r="A675" s="443">
        <v>555</v>
      </c>
      <c r="C675" s="468"/>
      <c r="F675" s="468" t="s">
        <v>270</v>
      </c>
      <c r="G675" s="400" t="s">
        <v>249</v>
      </c>
      <c r="H675" s="449"/>
      <c r="I675" s="7">
        <v>0</v>
      </c>
      <c r="J675" s="7">
        <v>0</v>
      </c>
      <c r="K675" s="103">
        <v>0</v>
      </c>
      <c r="L675" s="7">
        <v>0</v>
      </c>
      <c r="M675" s="7">
        <v>0</v>
      </c>
      <c r="O675" s="51"/>
      <c r="P675" s="51"/>
      <c r="Q675" s="51"/>
      <c r="R675" s="51"/>
      <c r="S675" s="51"/>
      <c r="T675" s="51"/>
      <c r="U675" s="51"/>
      <c r="V675" s="51"/>
      <c r="W675" s="51"/>
      <c r="X675" s="51"/>
      <c r="Y675" s="51"/>
      <c r="Z675" s="51"/>
      <c r="AA675" s="51"/>
    </row>
    <row r="676" spans="1:27" ht="11.65" customHeight="1">
      <c r="A676" s="443">
        <v>556</v>
      </c>
      <c r="C676" s="468"/>
      <c r="F676" s="468" t="s">
        <v>270</v>
      </c>
      <c r="G676" s="400" t="s">
        <v>634</v>
      </c>
      <c r="H676" s="449"/>
      <c r="I676" s="7">
        <v>0</v>
      </c>
      <c r="J676" s="7">
        <v>0</v>
      </c>
      <c r="K676" s="103">
        <v>0</v>
      </c>
      <c r="L676" s="7">
        <v>0</v>
      </c>
      <c r="M676" s="7">
        <v>0</v>
      </c>
      <c r="O676" s="51"/>
      <c r="P676" s="51"/>
      <c r="Q676" s="51"/>
      <c r="R676" s="51"/>
      <c r="S676" s="51"/>
      <c r="T676" s="51"/>
      <c r="U676" s="51"/>
      <c r="V676" s="51"/>
      <c r="W676" s="51"/>
      <c r="X676" s="51"/>
      <c r="Y676" s="51"/>
      <c r="Z676" s="51"/>
      <c r="AA676" s="51"/>
    </row>
    <row r="677" spans="1:27" ht="11.65" customHeight="1">
      <c r="A677" s="443">
        <v>557</v>
      </c>
      <c r="C677" s="468"/>
      <c r="F677" s="468" t="s">
        <v>270</v>
      </c>
      <c r="G677" s="400" t="s">
        <v>636</v>
      </c>
      <c r="H677" s="449"/>
      <c r="I677" s="7">
        <v>0</v>
      </c>
      <c r="J677" s="7">
        <v>0</v>
      </c>
      <c r="K677" s="103">
        <v>0</v>
      </c>
      <c r="L677" s="7">
        <v>0</v>
      </c>
      <c r="M677" s="7">
        <v>0</v>
      </c>
      <c r="O677" s="51"/>
      <c r="P677" s="51"/>
      <c r="Q677" s="51"/>
      <c r="R677" s="51"/>
      <c r="S677" s="51"/>
      <c r="T677" s="51"/>
      <c r="U677" s="51"/>
      <c r="V677" s="51"/>
      <c r="W677" s="51"/>
      <c r="X677" s="51"/>
      <c r="Y677" s="51"/>
      <c r="Z677" s="51"/>
      <c r="AA677" s="51"/>
    </row>
    <row r="678" spans="1:27" ht="11.65" customHeight="1">
      <c r="A678" s="443">
        <v>558</v>
      </c>
      <c r="C678" s="468"/>
      <c r="H678" s="449" t="s">
        <v>162</v>
      </c>
      <c r="I678" s="106">
        <v>0</v>
      </c>
      <c r="J678" s="106">
        <v>0</v>
      </c>
      <c r="K678" s="106">
        <v>0</v>
      </c>
      <c r="L678" s="106">
        <v>0</v>
      </c>
      <c r="M678" s="106">
        <v>0</v>
      </c>
      <c r="O678" s="51"/>
      <c r="P678" s="51"/>
      <c r="Q678" s="51"/>
      <c r="R678" s="51"/>
      <c r="S678" s="51"/>
      <c r="T678" s="51"/>
      <c r="U678" s="51"/>
      <c r="V678" s="51"/>
      <c r="W678" s="51"/>
      <c r="X678" s="51"/>
      <c r="Y678" s="51"/>
      <c r="Z678" s="51"/>
      <c r="AA678" s="51"/>
    </row>
    <row r="679" spans="1:27" ht="11.65" customHeight="1">
      <c r="A679" s="443">
        <v>559</v>
      </c>
      <c r="C679" s="468"/>
      <c r="H679" s="449"/>
      <c r="I679" s="7"/>
      <c r="J679" s="7"/>
      <c r="K679" s="7"/>
      <c r="L679" s="7"/>
      <c r="M679" s="7"/>
      <c r="O679" s="51"/>
      <c r="P679" s="51"/>
      <c r="Q679" s="51"/>
      <c r="R679" s="51"/>
      <c r="S679" s="51"/>
      <c r="T679" s="51"/>
      <c r="U679" s="51"/>
      <c r="V679" s="51"/>
      <c r="W679" s="51"/>
      <c r="X679" s="51"/>
      <c r="Y679" s="51"/>
      <c r="Z679" s="51"/>
      <c r="AA679" s="51"/>
    </row>
    <row r="680" spans="1:27" ht="11.65" customHeight="1">
      <c r="A680" s="443">
        <v>560</v>
      </c>
      <c r="C680" s="468">
        <v>552</v>
      </c>
      <c r="D680" s="400" t="s">
        <v>174</v>
      </c>
      <c r="H680" s="449"/>
      <c r="I680" s="7"/>
      <c r="J680" s="7"/>
      <c r="K680" s="7"/>
      <c r="L680" s="7"/>
      <c r="M680" s="7"/>
      <c r="O680" s="51"/>
      <c r="P680" s="51"/>
      <c r="Q680" s="51"/>
      <c r="R680" s="51"/>
      <c r="S680" s="51"/>
      <c r="T680" s="51"/>
      <c r="U680" s="51"/>
      <c r="V680" s="51"/>
      <c r="W680" s="51"/>
      <c r="X680" s="51"/>
      <c r="Y680" s="51"/>
      <c r="Z680" s="51"/>
      <c r="AA680" s="51"/>
    </row>
    <row r="681" spans="1:27" ht="11.65" customHeight="1">
      <c r="A681" s="443">
        <v>561</v>
      </c>
      <c r="C681" s="468"/>
      <c r="F681" s="468" t="s">
        <v>270</v>
      </c>
      <c r="G681" s="400" t="s">
        <v>249</v>
      </c>
      <c r="H681" s="449"/>
      <c r="I681" s="7">
        <v>0</v>
      </c>
      <c r="J681" s="7">
        <v>0</v>
      </c>
      <c r="K681" s="103">
        <v>0</v>
      </c>
      <c r="L681" s="7">
        <v>0</v>
      </c>
      <c r="M681" s="7">
        <v>0</v>
      </c>
      <c r="O681" s="51"/>
      <c r="P681" s="51"/>
      <c r="Q681" s="51"/>
      <c r="R681" s="51"/>
      <c r="S681" s="51"/>
      <c r="T681" s="51"/>
      <c r="U681" s="51"/>
      <c r="V681" s="51"/>
      <c r="W681" s="51"/>
      <c r="X681" s="51"/>
      <c r="Y681" s="51"/>
      <c r="Z681" s="51"/>
      <c r="AA681" s="51"/>
    </row>
    <row r="682" spans="1:27" ht="11.65" customHeight="1">
      <c r="A682" s="443">
        <v>562</v>
      </c>
      <c r="C682" s="468"/>
      <c r="F682" s="468" t="s">
        <v>270</v>
      </c>
      <c r="G682" s="400" t="s">
        <v>634</v>
      </c>
      <c r="H682" s="449"/>
      <c r="I682" s="7">
        <v>25928.91</v>
      </c>
      <c r="J682" s="7">
        <v>20334.179109603894</v>
      </c>
      <c r="K682" s="103">
        <v>5594.7308903961048</v>
      </c>
      <c r="L682" s="7">
        <v>0</v>
      </c>
      <c r="M682" s="7">
        <v>5594.7308903961048</v>
      </c>
      <c r="O682" s="51"/>
      <c r="P682" s="51"/>
      <c r="Q682" s="51"/>
      <c r="R682" s="51"/>
      <c r="S682" s="51"/>
      <c r="T682" s="51"/>
      <c r="U682" s="51"/>
      <c r="V682" s="51"/>
      <c r="W682" s="51"/>
      <c r="X682" s="51"/>
      <c r="Y682" s="51"/>
      <c r="Z682" s="51"/>
      <c r="AA682" s="51"/>
    </row>
    <row r="683" spans="1:27" ht="11.65" customHeight="1">
      <c r="A683" s="443">
        <v>563</v>
      </c>
      <c r="C683" s="468"/>
      <c r="F683" s="468" t="s">
        <v>270</v>
      </c>
      <c r="G683" s="400" t="s">
        <v>636</v>
      </c>
      <c r="H683" s="449"/>
      <c r="I683" s="7">
        <v>2904133.11</v>
      </c>
      <c r="J683" s="7">
        <v>2904133.11</v>
      </c>
      <c r="K683" s="103">
        <v>0</v>
      </c>
      <c r="L683" s="7">
        <v>0</v>
      </c>
      <c r="M683" s="7">
        <v>0</v>
      </c>
      <c r="O683" s="51"/>
      <c r="P683" s="51"/>
      <c r="Q683" s="51"/>
      <c r="R683" s="51"/>
      <c r="S683" s="51"/>
      <c r="T683" s="51"/>
      <c r="U683" s="51"/>
      <c r="V683" s="51"/>
      <c r="W683" s="51"/>
      <c r="X683" s="51"/>
      <c r="Y683" s="51"/>
      <c r="Z683" s="51"/>
      <c r="AA683" s="51"/>
    </row>
    <row r="684" spans="1:27" ht="11.65" customHeight="1">
      <c r="A684" s="443">
        <v>564</v>
      </c>
      <c r="C684" s="468"/>
      <c r="F684" s="468" t="s">
        <v>270</v>
      </c>
      <c r="G684" s="400" t="s">
        <v>636</v>
      </c>
      <c r="H684" s="449"/>
      <c r="I684" s="7">
        <v>0</v>
      </c>
      <c r="J684" s="7">
        <v>0</v>
      </c>
      <c r="K684" s="103">
        <v>0</v>
      </c>
      <c r="L684" s="7">
        <v>0</v>
      </c>
      <c r="M684" s="7">
        <v>0</v>
      </c>
      <c r="O684" s="51"/>
      <c r="P684" s="51"/>
      <c r="Q684" s="51"/>
      <c r="R684" s="51"/>
      <c r="S684" s="51"/>
      <c r="T684" s="51"/>
      <c r="U684" s="51"/>
      <c r="V684" s="51"/>
      <c r="W684" s="51"/>
      <c r="X684" s="51"/>
      <c r="Y684" s="51"/>
      <c r="Z684" s="51"/>
      <c r="AA684" s="51"/>
    </row>
    <row r="685" spans="1:27" ht="11.65" customHeight="1">
      <c r="A685" s="443">
        <v>565</v>
      </c>
      <c r="C685" s="468"/>
      <c r="H685" s="449" t="s">
        <v>162</v>
      </c>
      <c r="I685" s="106">
        <v>2930062.02</v>
      </c>
      <c r="J685" s="106">
        <v>2924467.289109604</v>
      </c>
      <c r="K685" s="106">
        <v>5594.7308903961048</v>
      </c>
      <c r="L685" s="106">
        <v>0</v>
      </c>
      <c r="M685" s="106">
        <v>5594.7308903961048</v>
      </c>
      <c r="O685" s="51"/>
      <c r="P685" s="51"/>
      <c r="Q685" s="51"/>
      <c r="R685" s="51"/>
      <c r="S685" s="51"/>
      <c r="T685" s="51"/>
      <c r="U685" s="51"/>
      <c r="V685" s="51"/>
      <c r="W685" s="51"/>
      <c r="X685" s="51"/>
      <c r="Y685" s="51"/>
      <c r="Z685" s="51"/>
      <c r="AA685" s="51"/>
    </row>
    <row r="686" spans="1:27" ht="11.65" customHeight="1">
      <c r="A686" s="443">
        <v>566</v>
      </c>
      <c r="C686" s="468"/>
      <c r="H686" s="449"/>
      <c r="I686" s="7"/>
      <c r="J686" s="7"/>
      <c r="K686" s="7"/>
      <c r="L686" s="7"/>
      <c r="M686" s="7"/>
      <c r="O686" s="51"/>
      <c r="P686" s="51"/>
      <c r="Q686" s="51"/>
      <c r="R686" s="51"/>
      <c r="S686" s="51"/>
      <c r="T686" s="51"/>
      <c r="U686" s="51"/>
      <c r="V686" s="51"/>
      <c r="W686" s="51"/>
      <c r="X686" s="51"/>
      <c r="Y686" s="51"/>
      <c r="Z686" s="51"/>
      <c r="AA686" s="51"/>
    </row>
    <row r="687" spans="1:27" ht="11.65" customHeight="1">
      <c r="A687" s="443">
        <v>567</v>
      </c>
      <c r="C687" s="468">
        <v>553</v>
      </c>
      <c r="D687" s="400" t="s">
        <v>199</v>
      </c>
      <c r="H687" s="449"/>
      <c r="I687" s="7"/>
      <c r="J687" s="7"/>
      <c r="K687" s="7"/>
      <c r="L687" s="7"/>
      <c r="M687" s="7"/>
      <c r="O687" s="51"/>
      <c r="P687" s="51"/>
      <c r="Q687" s="51"/>
      <c r="R687" s="51"/>
      <c r="S687" s="51"/>
      <c r="T687" s="51"/>
      <c r="U687" s="51"/>
      <c r="V687" s="51"/>
      <c r="W687" s="51"/>
      <c r="X687" s="51"/>
      <c r="Y687" s="51"/>
      <c r="Z687" s="51"/>
      <c r="AA687" s="51"/>
    </row>
    <row r="688" spans="1:27" ht="11.65" customHeight="1">
      <c r="A688" s="443">
        <v>568</v>
      </c>
      <c r="C688" s="468"/>
      <c r="F688" s="468" t="s">
        <v>270</v>
      </c>
      <c r="G688" s="400" t="s">
        <v>249</v>
      </c>
      <c r="H688" s="449"/>
      <c r="I688" s="7">
        <v>0</v>
      </c>
      <c r="J688" s="7">
        <v>0</v>
      </c>
      <c r="K688" s="103">
        <v>0</v>
      </c>
      <c r="L688" s="7">
        <v>0</v>
      </c>
      <c r="M688" s="7">
        <v>0</v>
      </c>
      <c r="O688" s="51"/>
      <c r="P688" s="51"/>
      <c r="Q688" s="51"/>
      <c r="R688" s="51"/>
      <c r="S688" s="51"/>
      <c r="T688" s="51"/>
      <c r="U688" s="51"/>
      <c r="V688" s="51"/>
      <c r="W688" s="51"/>
      <c r="X688" s="51"/>
      <c r="Y688" s="51"/>
      <c r="Z688" s="51"/>
      <c r="AA688" s="51"/>
    </row>
    <row r="689" spans="1:27" ht="11.65" customHeight="1">
      <c r="A689" s="443">
        <v>569</v>
      </c>
      <c r="C689" s="468"/>
      <c r="F689" s="468" t="s">
        <v>270</v>
      </c>
      <c r="G689" s="400" t="s">
        <v>634</v>
      </c>
      <c r="H689" s="449"/>
      <c r="I689" s="7">
        <v>4790561.63</v>
      </c>
      <c r="J689" s="7">
        <v>3756892.9129691906</v>
      </c>
      <c r="K689" s="103">
        <v>1033668.717030809</v>
      </c>
      <c r="L689" s="7">
        <v>44302.312237750273</v>
      </c>
      <c r="M689" s="7">
        <v>1077971.0292685593</v>
      </c>
      <c r="O689" s="51"/>
      <c r="P689" s="51"/>
      <c r="Q689" s="51"/>
      <c r="R689" s="51"/>
      <c r="S689" s="51"/>
      <c r="T689" s="51"/>
      <c r="U689" s="51"/>
      <c r="V689" s="51"/>
      <c r="W689" s="51"/>
      <c r="X689" s="51"/>
      <c r="Y689" s="51"/>
      <c r="Z689" s="51"/>
      <c r="AA689" s="51"/>
    </row>
    <row r="690" spans="1:27" ht="11.65" customHeight="1">
      <c r="A690" s="443">
        <v>570</v>
      </c>
      <c r="C690" s="468"/>
      <c r="F690" s="468" t="s">
        <v>270</v>
      </c>
      <c r="G690" s="400" t="s">
        <v>636</v>
      </c>
      <c r="H690" s="449"/>
      <c r="I690" s="7">
        <v>9905700.5</v>
      </c>
      <c r="J690" s="7">
        <v>9905700.5</v>
      </c>
      <c r="K690" s="103">
        <v>0</v>
      </c>
      <c r="L690" s="7">
        <v>0</v>
      </c>
      <c r="M690" s="7">
        <v>0</v>
      </c>
      <c r="O690" s="51"/>
      <c r="P690" s="51"/>
      <c r="Q690" s="51"/>
      <c r="R690" s="51"/>
      <c r="S690" s="51"/>
      <c r="T690" s="51"/>
      <c r="U690" s="51"/>
      <c r="V690" s="51"/>
      <c r="W690" s="51"/>
      <c r="X690" s="51"/>
      <c r="Y690" s="51"/>
      <c r="Z690" s="51"/>
      <c r="AA690" s="51"/>
    </row>
    <row r="691" spans="1:27" ht="11.65" customHeight="1">
      <c r="A691" s="443">
        <v>571</v>
      </c>
      <c r="C691" s="468"/>
      <c r="F691" s="468" t="s">
        <v>270</v>
      </c>
      <c r="G691" s="400" t="s">
        <v>636</v>
      </c>
      <c r="H691" s="449"/>
      <c r="I691" s="7">
        <v>0</v>
      </c>
      <c r="J691" s="7">
        <v>0</v>
      </c>
      <c r="K691" s="103">
        <v>0</v>
      </c>
      <c r="L691" s="7">
        <v>0</v>
      </c>
      <c r="M691" s="7">
        <v>0</v>
      </c>
      <c r="O691" s="51"/>
      <c r="P691" s="51"/>
      <c r="Q691" s="51"/>
      <c r="R691" s="51"/>
      <c r="S691" s="51"/>
      <c r="T691" s="51"/>
      <c r="U691" s="51"/>
      <c r="V691" s="51"/>
      <c r="W691" s="51"/>
      <c r="X691" s="51"/>
      <c r="Y691" s="51"/>
      <c r="Z691" s="51"/>
      <c r="AA691" s="51"/>
    </row>
    <row r="692" spans="1:27" ht="11.65" customHeight="1">
      <c r="A692" s="443">
        <v>572</v>
      </c>
      <c r="C692" s="468"/>
      <c r="H692" s="449" t="s">
        <v>162</v>
      </c>
      <c r="I692" s="106">
        <v>14696262.129999999</v>
      </c>
      <c r="J692" s="106">
        <v>13662593.412969191</v>
      </c>
      <c r="K692" s="106">
        <v>1033668.717030809</v>
      </c>
      <c r="L692" s="106">
        <v>44302.312237750273</v>
      </c>
      <c r="M692" s="106">
        <v>1077971.0292685593</v>
      </c>
      <c r="O692" s="51"/>
      <c r="P692" s="51"/>
      <c r="Q692" s="51"/>
      <c r="R692" s="51"/>
      <c r="S692" s="51"/>
      <c r="T692" s="51"/>
      <c r="U692" s="51"/>
      <c r="V692" s="51"/>
      <c r="W692" s="51"/>
      <c r="X692" s="51"/>
      <c r="Y692" s="51"/>
      <c r="Z692" s="51"/>
      <c r="AA692" s="51"/>
    </row>
    <row r="693" spans="1:27" ht="11.65" customHeight="1">
      <c r="A693" s="443">
        <v>573</v>
      </c>
      <c r="C693" s="468"/>
      <c r="H693" s="449"/>
      <c r="I693" s="7"/>
      <c r="J693" s="7"/>
      <c r="K693" s="7"/>
      <c r="L693" s="7"/>
      <c r="M693" s="7"/>
      <c r="O693" s="51"/>
      <c r="P693" s="51"/>
      <c r="Q693" s="51"/>
      <c r="R693" s="51"/>
      <c r="S693" s="51"/>
      <c r="T693" s="51"/>
      <c r="U693" s="51"/>
      <c r="V693" s="51"/>
      <c r="W693" s="51"/>
      <c r="X693" s="51"/>
      <c r="Y693" s="51"/>
      <c r="Z693" s="51"/>
      <c r="AA693" s="51"/>
    </row>
    <row r="694" spans="1:27" ht="11.65" customHeight="1">
      <c r="A694" s="443">
        <v>574</v>
      </c>
      <c r="C694" s="468">
        <v>554</v>
      </c>
      <c r="D694" s="400" t="s">
        <v>200</v>
      </c>
      <c r="H694" s="449"/>
      <c r="I694" s="7"/>
      <c r="J694" s="7"/>
      <c r="K694" s="7"/>
      <c r="L694" s="7"/>
      <c r="M694" s="7"/>
      <c r="O694" s="51"/>
      <c r="P694" s="51"/>
      <c r="Q694" s="51"/>
      <c r="R694" s="51"/>
      <c r="S694" s="51"/>
      <c r="T694" s="51"/>
      <c r="U694" s="51"/>
      <c r="V694" s="51"/>
      <c r="W694" s="51"/>
      <c r="X694" s="51"/>
      <c r="Y694" s="51"/>
      <c r="Z694" s="51"/>
      <c r="AA694" s="51"/>
    </row>
    <row r="695" spans="1:27" ht="11.65" customHeight="1">
      <c r="A695" s="443">
        <v>575</v>
      </c>
      <c r="C695" s="468"/>
      <c r="F695" s="468" t="s">
        <v>270</v>
      </c>
      <c r="G695" s="400" t="s">
        <v>249</v>
      </c>
      <c r="H695" s="449"/>
      <c r="I695" s="7">
        <v>0</v>
      </c>
      <c r="J695" s="7">
        <v>0</v>
      </c>
      <c r="K695" s="103">
        <v>0</v>
      </c>
      <c r="L695" s="7">
        <v>0</v>
      </c>
      <c r="M695" s="7">
        <v>0</v>
      </c>
      <c r="O695" s="51"/>
      <c r="P695" s="51"/>
      <c r="Q695" s="51"/>
      <c r="R695" s="51"/>
      <c r="S695" s="51"/>
      <c r="T695" s="51"/>
      <c r="U695" s="51"/>
      <c r="V695" s="51"/>
      <c r="W695" s="51"/>
      <c r="X695" s="51"/>
      <c r="Y695" s="51"/>
      <c r="Z695" s="51"/>
      <c r="AA695" s="51"/>
    </row>
    <row r="696" spans="1:27" ht="11.65" customHeight="1">
      <c r="A696" s="443">
        <v>576</v>
      </c>
      <c r="C696" s="468"/>
      <c r="F696" s="468" t="s">
        <v>270</v>
      </c>
      <c r="G696" s="400" t="s">
        <v>634</v>
      </c>
      <c r="H696" s="449"/>
      <c r="I696" s="7">
        <v>232733.36</v>
      </c>
      <c r="J696" s="7">
        <v>182516.0343037915</v>
      </c>
      <c r="K696" s="103">
        <v>50217.325696208485</v>
      </c>
      <c r="L696" s="7">
        <v>0</v>
      </c>
      <c r="M696" s="7">
        <v>50217.325696208485</v>
      </c>
      <c r="O696" s="51"/>
      <c r="P696" s="51"/>
      <c r="Q696" s="51"/>
      <c r="R696" s="51"/>
      <c r="S696" s="51"/>
      <c r="T696" s="51"/>
      <c r="U696" s="51"/>
      <c r="V696" s="51"/>
      <c r="W696" s="51"/>
      <c r="X696" s="51"/>
      <c r="Y696" s="51"/>
      <c r="Z696" s="51"/>
      <c r="AA696" s="51"/>
    </row>
    <row r="697" spans="1:27" ht="11.65" customHeight="1">
      <c r="A697" s="443">
        <v>577</v>
      </c>
      <c r="C697" s="468"/>
      <c r="F697" s="468" t="s">
        <v>270</v>
      </c>
      <c r="G697" s="400" t="s">
        <v>636</v>
      </c>
      <c r="H697" s="449"/>
      <c r="I697" s="7">
        <v>1010814.88</v>
      </c>
      <c r="J697" s="7">
        <v>1010814.88</v>
      </c>
      <c r="K697" s="103">
        <v>0</v>
      </c>
      <c r="L697" s="7">
        <v>0</v>
      </c>
      <c r="M697" s="7">
        <v>0</v>
      </c>
      <c r="O697" s="51"/>
      <c r="P697" s="51"/>
      <c r="Q697" s="51"/>
      <c r="R697" s="51"/>
      <c r="S697" s="51"/>
      <c r="T697" s="51"/>
      <c r="U697" s="51"/>
      <c r="V697" s="51"/>
      <c r="W697" s="51"/>
      <c r="X697" s="51"/>
      <c r="Y697" s="51"/>
      <c r="Z697" s="51"/>
      <c r="AA697" s="51"/>
    </row>
    <row r="698" spans="1:27" ht="11.65" customHeight="1">
      <c r="A698" s="443">
        <v>578</v>
      </c>
      <c r="C698" s="468"/>
      <c r="F698" s="468" t="s">
        <v>270</v>
      </c>
      <c r="G698" s="400" t="s">
        <v>636</v>
      </c>
      <c r="H698" s="449"/>
      <c r="I698" s="7">
        <v>0</v>
      </c>
      <c r="J698" s="7">
        <v>0</v>
      </c>
      <c r="K698" s="103">
        <v>0</v>
      </c>
      <c r="L698" s="7">
        <v>0</v>
      </c>
      <c r="M698" s="7">
        <v>0</v>
      </c>
      <c r="O698" s="51"/>
      <c r="P698" s="51"/>
      <c r="Q698" s="51"/>
      <c r="R698" s="51"/>
      <c r="S698" s="51"/>
      <c r="T698" s="51"/>
      <c r="U698" s="51"/>
      <c r="V698" s="51"/>
      <c r="W698" s="51"/>
      <c r="X698" s="51"/>
      <c r="Y698" s="51"/>
      <c r="Z698" s="51"/>
      <c r="AA698" s="51"/>
    </row>
    <row r="699" spans="1:27" ht="11.65" customHeight="1">
      <c r="A699" s="443">
        <v>579</v>
      </c>
      <c r="C699" s="468"/>
      <c r="H699" s="449" t="s">
        <v>162</v>
      </c>
      <c r="I699" s="106">
        <v>1243548.24</v>
      </c>
      <c r="J699" s="106">
        <v>1193330.9143037915</v>
      </c>
      <c r="K699" s="106">
        <v>50217.325696208485</v>
      </c>
      <c r="L699" s="106">
        <v>0</v>
      </c>
      <c r="M699" s="106">
        <v>50217.325696208485</v>
      </c>
      <c r="O699" s="51"/>
      <c r="P699" s="51"/>
      <c r="Q699" s="51"/>
      <c r="R699" s="51"/>
      <c r="S699" s="51"/>
      <c r="T699" s="51"/>
      <c r="U699" s="51"/>
      <c r="V699" s="51"/>
      <c r="W699" s="51"/>
      <c r="X699" s="51"/>
      <c r="Y699" s="51"/>
      <c r="Z699" s="51"/>
      <c r="AA699" s="51"/>
    </row>
    <row r="700" spans="1:27" ht="11.65" customHeight="1">
      <c r="A700" s="443">
        <v>580</v>
      </c>
      <c r="C700" s="468"/>
      <c r="H700" s="449"/>
      <c r="I700" s="7"/>
      <c r="J700" s="7"/>
      <c r="K700" s="7"/>
      <c r="L700" s="7"/>
      <c r="M700" s="7"/>
      <c r="O700" s="51"/>
      <c r="P700" s="51"/>
      <c r="Q700" s="51"/>
      <c r="R700" s="51"/>
      <c r="S700" s="51"/>
      <c r="T700" s="51"/>
      <c r="U700" s="51"/>
      <c r="V700" s="51"/>
      <c r="W700" s="51"/>
      <c r="X700" s="51"/>
      <c r="Y700" s="51"/>
      <c r="Z700" s="51"/>
      <c r="AA700" s="51"/>
    </row>
    <row r="701" spans="1:27" ht="14.25" customHeight="1" thickBot="1">
      <c r="A701" s="443">
        <v>581</v>
      </c>
      <c r="C701" s="461" t="s">
        <v>201</v>
      </c>
      <c r="H701" s="460" t="s">
        <v>162</v>
      </c>
      <c r="I701" s="108">
        <v>106812490.83999999</v>
      </c>
      <c r="J701" s="108">
        <v>89160719.243552044</v>
      </c>
      <c r="K701" s="108">
        <v>17651771.596447945</v>
      </c>
      <c r="L701" s="108">
        <v>6514281.3234510031</v>
      </c>
      <c r="M701" s="108">
        <v>24166052.919898946</v>
      </c>
      <c r="N701" s="7" t="s">
        <v>65</v>
      </c>
      <c r="O701" s="105"/>
      <c r="P701" s="105"/>
      <c r="Q701" s="105"/>
      <c r="R701" s="105"/>
      <c r="S701" s="105"/>
      <c r="T701" s="105"/>
      <c r="U701" s="51"/>
      <c r="V701" s="105"/>
      <c r="W701" s="105"/>
      <c r="X701" s="105"/>
      <c r="Y701" s="105"/>
      <c r="Z701" s="105"/>
      <c r="AA701" s="105"/>
    </row>
    <row r="702" spans="1:27" ht="11.65" customHeight="1" thickTop="1">
      <c r="A702" s="443">
        <v>582</v>
      </c>
      <c r="C702" s="468"/>
      <c r="H702" s="449"/>
      <c r="I702" s="7"/>
      <c r="J702" s="7"/>
      <c r="K702" s="7"/>
      <c r="L702" s="7"/>
      <c r="M702" s="7"/>
      <c r="O702" s="51"/>
      <c r="P702" s="51"/>
      <c r="Q702" s="51"/>
      <c r="R702" s="51"/>
      <c r="S702" s="51"/>
      <c r="T702" s="51"/>
      <c r="U702" s="51"/>
      <c r="V702" s="51"/>
      <c r="W702" s="51"/>
      <c r="X702" s="51"/>
      <c r="Y702" s="51"/>
      <c r="Z702" s="51"/>
      <c r="AA702" s="51"/>
    </row>
    <row r="703" spans="1:27" ht="15" customHeight="1">
      <c r="A703" s="443">
        <v>583</v>
      </c>
      <c r="C703" s="468"/>
      <c r="H703" s="449"/>
      <c r="I703" s="7"/>
      <c r="J703" s="7"/>
      <c r="K703" s="7"/>
      <c r="L703" s="7"/>
      <c r="M703" s="7"/>
      <c r="O703" s="51"/>
      <c r="P703" s="51"/>
      <c r="Q703" s="51"/>
      <c r="R703" s="51"/>
      <c r="S703" s="51"/>
      <c r="T703" s="51"/>
      <c r="U703" s="51"/>
      <c r="V703" s="51"/>
      <c r="W703" s="51"/>
      <c r="X703" s="51"/>
      <c r="Y703" s="51"/>
      <c r="Z703" s="51"/>
      <c r="AA703" s="51"/>
    </row>
    <row r="704" spans="1:27" ht="11.65" customHeight="1">
      <c r="A704" s="443">
        <v>584</v>
      </c>
      <c r="C704" s="468">
        <v>555</v>
      </c>
      <c r="D704" s="400" t="s">
        <v>202</v>
      </c>
      <c r="H704" s="449"/>
      <c r="I704" s="7"/>
      <c r="J704" s="7"/>
      <c r="K704" s="7"/>
      <c r="L704" s="7"/>
      <c r="M704" s="7"/>
      <c r="O704" s="51"/>
      <c r="P704" s="51"/>
      <c r="Q704" s="51"/>
      <c r="R704" s="51"/>
      <c r="S704" s="51"/>
      <c r="T704" s="51"/>
      <c r="U704" s="51"/>
      <c r="V704" s="51"/>
      <c r="W704" s="51"/>
      <c r="X704" s="51"/>
      <c r="Y704" s="51"/>
      <c r="Z704" s="51"/>
      <c r="AA704" s="51"/>
    </row>
    <row r="705" spans="1:27" ht="11.65" customHeight="1">
      <c r="A705" s="443">
        <v>585</v>
      </c>
      <c r="C705" s="468"/>
      <c r="F705" s="468" t="s">
        <v>270</v>
      </c>
      <c r="G705" s="400" t="s">
        <v>569</v>
      </c>
      <c r="H705" s="449"/>
      <c r="I705" s="7">
        <v>-69142527.340000004</v>
      </c>
      <c r="J705" s="7">
        <v>-70283657.49000001</v>
      </c>
      <c r="K705" s="103">
        <v>1141130.1499999997</v>
      </c>
      <c r="L705" s="7">
        <v>0</v>
      </c>
      <c r="M705" s="7">
        <v>1141130.1499999997</v>
      </c>
      <c r="O705" s="51"/>
      <c r="P705" s="51"/>
      <c r="Q705" s="51"/>
      <c r="R705" s="51"/>
      <c r="S705" s="51"/>
      <c r="T705" s="51"/>
      <c r="U705" s="51"/>
      <c r="V705" s="51"/>
      <c r="W705" s="51"/>
      <c r="X705" s="51"/>
      <c r="Y705" s="51"/>
      <c r="Z705" s="51"/>
      <c r="AA705" s="51"/>
    </row>
    <row r="706" spans="1:27" ht="11.65" customHeight="1">
      <c r="A706" s="443">
        <v>586</v>
      </c>
      <c r="C706" s="468"/>
      <c r="F706" s="468"/>
      <c r="G706" s="400" t="s">
        <v>637</v>
      </c>
      <c r="H706" s="449"/>
      <c r="I706" s="7">
        <v>0</v>
      </c>
      <c r="J706" s="7">
        <v>0</v>
      </c>
      <c r="K706" s="103">
        <v>0</v>
      </c>
      <c r="L706" s="7">
        <v>0</v>
      </c>
      <c r="M706" s="7">
        <v>0</v>
      </c>
      <c r="O706" s="51"/>
      <c r="P706" s="51"/>
      <c r="Q706" s="51"/>
      <c r="R706" s="51"/>
      <c r="S706" s="51"/>
      <c r="T706" s="51"/>
      <c r="U706" s="51"/>
      <c r="V706" s="51"/>
      <c r="W706" s="51"/>
      <c r="X706" s="51"/>
      <c r="Y706" s="51"/>
      <c r="Z706" s="51"/>
      <c r="AA706" s="51"/>
    </row>
    <row r="707" spans="1:27" ht="11.65" customHeight="1">
      <c r="A707" s="443">
        <v>587</v>
      </c>
      <c r="C707" s="468"/>
      <c r="F707" s="468"/>
      <c r="G707" s="400" t="s">
        <v>634</v>
      </c>
      <c r="H707" s="449"/>
      <c r="I707" s="7">
        <v>0</v>
      </c>
      <c r="J707" s="7">
        <v>0</v>
      </c>
      <c r="K707" s="103">
        <v>0</v>
      </c>
      <c r="L707" s="7">
        <v>0</v>
      </c>
      <c r="M707" s="7">
        <v>0</v>
      </c>
      <c r="O707" s="51"/>
      <c r="P707" s="51"/>
      <c r="Q707" s="51"/>
      <c r="R707" s="51"/>
      <c r="S707" s="51"/>
      <c r="T707" s="51"/>
      <c r="U707" s="51"/>
      <c r="V707" s="51"/>
      <c r="W707" s="51"/>
      <c r="X707" s="51"/>
      <c r="Y707" s="51"/>
      <c r="Z707" s="51"/>
      <c r="AA707" s="51"/>
    </row>
    <row r="708" spans="1:27" ht="11.65" customHeight="1">
      <c r="A708" s="443">
        <v>588</v>
      </c>
      <c r="C708" s="468"/>
      <c r="F708" s="468"/>
      <c r="H708" s="449"/>
      <c r="I708" s="106">
        <v>-69142527.340000004</v>
      </c>
      <c r="J708" s="106">
        <v>-70283657.49000001</v>
      </c>
      <c r="K708" s="106">
        <v>1141130.1499999997</v>
      </c>
      <c r="L708" s="106">
        <v>0</v>
      </c>
      <c r="M708" s="106">
        <v>1141130.1499999997</v>
      </c>
      <c r="O708" s="51"/>
      <c r="P708" s="51"/>
      <c r="Q708" s="51"/>
      <c r="R708" s="51"/>
      <c r="S708" s="51"/>
      <c r="T708" s="51"/>
      <c r="U708" s="51"/>
      <c r="V708" s="51"/>
      <c r="W708" s="51"/>
      <c r="X708" s="51"/>
      <c r="Y708" s="51"/>
      <c r="Z708" s="51"/>
      <c r="AA708" s="51"/>
    </row>
    <row r="709" spans="1:27" ht="11.65" customHeight="1">
      <c r="A709" s="443">
        <v>589</v>
      </c>
      <c r="C709" s="468" t="s">
        <v>203</v>
      </c>
      <c r="D709" s="400" t="s">
        <v>204</v>
      </c>
      <c r="F709" s="468"/>
      <c r="H709" s="449"/>
      <c r="I709" s="7"/>
      <c r="J709" s="7"/>
      <c r="K709" s="103"/>
      <c r="L709" s="7"/>
      <c r="M709" s="7"/>
      <c r="O709" s="51"/>
      <c r="P709" s="51"/>
      <c r="Q709" s="51"/>
      <c r="R709" s="51"/>
      <c r="S709" s="51"/>
      <c r="T709" s="51"/>
      <c r="U709" s="51"/>
      <c r="V709" s="51"/>
      <c r="W709" s="51"/>
      <c r="X709" s="51"/>
      <c r="Y709" s="51"/>
      <c r="Z709" s="51"/>
      <c r="AA709" s="51"/>
    </row>
    <row r="710" spans="1:27" ht="11.65" customHeight="1">
      <c r="A710" s="443">
        <v>590</v>
      </c>
      <c r="C710" s="468"/>
      <c r="F710" s="468" t="s">
        <v>270</v>
      </c>
      <c r="G710" s="400" t="s">
        <v>249</v>
      </c>
      <c r="H710" s="449"/>
      <c r="I710" s="7">
        <v>0</v>
      </c>
      <c r="J710" s="7">
        <v>0</v>
      </c>
      <c r="K710" s="103">
        <v>0</v>
      </c>
      <c r="L710" s="7">
        <v>0</v>
      </c>
      <c r="M710" s="7">
        <v>0</v>
      </c>
      <c r="O710" s="51"/>
      <c r="P710" s="51"/>
      <c r="Q710" s="51"/>
      <c r="R710" s="51"/>
      <c r="S710" s="51"/>
      <c r="T710" s="51"/>
      <c r="U710" s="51"/>
      <c r="V710" s="51"/>
      <c r="W710" s="51"/>
      <c r="X710" s="51"/>
      <c r="Y710" s="51"/>
      <c r="Z710" s="51"/>
      <c r="AA710" s="51"/>
    </row>
    <row r="711" spans="1:27" ht="11.65" customHeight="1">
      <c r="A711" s="443">
        <v>591</v>
      </c>
      <c r="C711" s="468"/>
      <c r="F711" s="468" t="s">
        <v>270</v>
      </c>
      <c r="G711" s="400" t="s">
        <v>630</v>
      </c>
      <c r="H711" s="449"/>
      <c r="I711" s="7">
        <v>0</v>
      </c>
      <c r="J711" s="7">
        <v>0</v>
      </c>
      <c r="K711" s="103">
        <v>0</v>
      </c>
      <c r="L711" s="7">
        <v>0</v>
      </c>
      <c r="M711" s="7">
        <v>0</v>
      </c>
      <c r="O711" s="51"/>
      <c r="P711" s="51"/>
      <c r="Q711" s="51"/>
      <c r="R711" s="51"/>
      <c r="S711" s="51"/>
      <c r="T711" s="51"/>
      <c r="U711" s="51"/>
      <c r="V711" s="51"/>
      <c r="W711" s="51"/>
      <c r="X711" s="51"/>
      <c r="Y711" s="51"/>
      <c r="Z711" s="51"/>
      <c r="AA711" s="51"/>
    </row>
    <row r="712" spans="1:27" ht="11.65" customHeight="1">
      <c r="A712" s="443">
        <v>592</v>
      </c>
      <c r="C712" s="468"/>
      <c r="F712" s="468" t="s">
        <v>270</v>
      </c>
      <c r="G712" s="400" t="s">
        <v>634</v>
      </c>
      <c r="H712" s="449"/>
      <c r="I712" s="7">
        <v>0</v>
      </c>
      <c r="J712" s="7">
        <v>0</v>
      </c>
      <c r="K712" s="103">
        <v>0</v>
      </c>
      <c r="L712" s="7">
        <v>0</v>
      </c>
      <c r="M712" s="7">
        <v>0</v>
      </c>
      <c r="O712" s="51"/>
      <c r="P712" s="51"/>
      <c r="Q712" s="51"/>
      <c r="R712" s="51"/>
      <c r="S712" s="51"/>
      <c r="T712" s="51"/>
      <c r="U712" s="51"/>
      <c r="V712" s="51"/>
      <c r="W712" s="51"/>
      <c r="X712" s="51"/>
      <c r="Y712" s="51"/>
      <c r="Z712" s="51"/>
      <c r="AA712" s="51"/>
    </row>
    <row r="713" spans="1:27" ht="11.65" customHeight="1">
      <c r="A713" s="443">
        <v>593</v>
      </c>
      <c r="C713" s="468"/>
      <c r="F713" s="468" t="s">
        <v>270</v>
      </c>
      <c r="G713" s="400" t="s">
        <v>634</v>
      </c>
      <c r="H713" s="449"/>
      <c r="I713" s="7">
        <v>192672006.78119507</v>
      </c>
      <c r="J713" s="7">
        <v>151098796.48992714</v>
      </c>
      <c r="K713" s="103">
        <v>41573210.291267931</v>
      </c>
      <c r="L713" s="7">
        <v>368743.1013995707</v>
      </c>
      <c r="M713" s="7">
        <v>41941953.392667502</v>
      </c>
      <c r="O713" s="51"/>
      <c r="P713" s="51"/>
      <c r="Q713" s="51"/>
      <c r="R713" s="51"/>
      <c r="S713" s="51"/>
      <c r="T713" s="51"/>
      <c r="U713" s="51"/>
      <c r="V713" s="51"/>
      <c r="W713" s="51"/>
      <c r="X713" s="51"/>
      <c r="Y713" s="51"/>
      <c r="Z713" s="51"/>
      <c r="AA713" s="51"/>
    </row>
    <row r="714" spans="1:27" ht="11.65" customHeight="1">
      <c r="A714" s="443">
        <v>594</v>
      </c>
      <c r="C714" s="468"/>
      <c r="F714" s="468" t="s">
        <v>270</v>
      </c>
      <c r="G714" s="400" t="s">
        <v>636</v>
      </c>
      <c r="H714" s="449"/>
      <c r="I714" s="7">
        <v>0</v>
      </c>
      <c r="J714" s="7">
        <v>0</v>
      </c>
      <c r="K714" s="103">
        <v>0</v>
      </c>
      <c r="L714" s="7">
        <v>0</v>
      </c>
      <c r="M714" s="7">
        <v>0</v>
      </c>
      <c r="O714" s="51"/>
      <c r="P714" s="51"/>
      <c r="Q714" s="51"/>
      <c r="R714" s="51"/>
      <c r="S714" s="51"/>
      <c r="T714" s="51"/>
      <c r="U714" s="51"/>
      <c r="V714" s="51"/>
      <c r="W714" s="51"/>
      <c r="X714" s="51"/>
      <c r="Y714" s="51"/>
      <c r="Z714" s="51"/>
      <c r="AA714" s="51"/>
    </row>
    <row r="715" spans="1:27" ht="11.65" customHeight="1">
      <c r="A715" s="443">
        <v>595</v>
      </c>
      <c r="C715" s="468"/>
      <c r="F715" s="468" t="s">
        <v>270</v>
      </c>
      <c r="G715" s="400" t="s">
        <v>637</v>
      </c>
      <c r="H715" s="449"/>
      <c r="I715" s="7">
        <v>1051205.3136943881</v>
      </c>
      <c r="J715" s="7">
        <v>813721.48452813551</v>
      </c>
      <c r="K715" s="103">
        <v>237483.82916625257</v>
      </c>
      <c r="L715" s="7">
        <v>2347816.137366137</v>
      </c>
      <c r="M715" s="7">
        <v>2585299.9665323896</v>
      </c>
      <c r="O715" s="51"/>
      <c r="P715" s="51"/>
      <c r="Q715" s="51"/>
      <c r="R715" s="51"/>
      <c r="S715" s="51"/>
      <c r="T715" s="51"/>
      <c r="U715" s="51"/>
      <c r="V715" s="51"/>
      <c r="W715" s="51"/>
      <c r="X715" s="51"/>
      <c r="Y715" s="51"/>
      <c r="Z715" s="51"/>
      <c r="AA715" s="51"/>
    </row>
    <row r="716" spans="1:27" ht="11.65" customHeight="1">
      <c r="A716" s="443">
        <v>596</v>
      </c>
      <c r="C716" s="468"/>
      <c r="F716" s="468" t="s">
        <v>270</v>
      </c>
      <c r="G716" s="400" t="s">
        <v>398</v>
      </c>
      <c r="H716" s="449"/>
      <c r="I716" s="7">
        <v>0</v>
      </c>
      <c r="J716" s="7">
        <v>0</v>
      </c>
      <c r="K716" s="103">
        <v>0</v>
      </c>
      <c r="L716" s="7">
        <v>0</v>
      </c>
      <c r="M716" s="7">
        <v>0</v>
      </c>
      <c r="O716" s="51"/>
      <c r="P716" s="51"/>
      <c r="Q716" s="51"/>
      <c r="R716" s="51"/>
      <c r="S716" s="51"/>
      <c r="T716" s="51"/>
      <c r="U716" s="51"/>
      <c r="V716" s="51"/>
      <c r="W716" s="51"/>
      <c r="X716" s="51"/>
      <c r="Y716" s="51"/>
      <c r="Z716" s="51"/>
      <c r="AA716" s="51"/>
    </row>
    <row r="717" spans="1:27" ht="11.65" customHeight="1">
      <c r="A717" s="443">
        <v>597</v>
      </c>
      <c r="C717" s="468"/>
      <c r="G717" s="400" t="s">
        <v>635</v>
      </c>
      <c r="H717" s="449"/>
      <c r="I717" s="7">
        <v>0</v>
      </c>
      <c r="J717" s="7">
        <v>0</v>
      </c>
      <c r="K717" s="103">
        <v>0</v>
      </c>
      <c r="L717" s="7">
        <v>0</v>
      </c>
      <c r="M717" s="7">
        <v>0</v>
      </c>
      <c r="O717" s="51"/>
      <c r="P717" s="51"/>
      <c r="Q717" s="51"/>
      <c r="R717" s="51"/>
      <c r="S717" s="51"/>
      <c r="T717" s="51"/>
      <c r="U717" s="51"/>
      <c r="V717" s="51"/>
      <c r="W717" s="51"/>
      <c r="X717" s="51"/>
      <c r="Y717" s="51"/>
      <c r="Z717" s="51"/>
      <c r="AA717" s="51"/>
    </row>
    <row r="718" spans="1:27" ht="11.65" customHeight="1">
      <c r="A718" s="443">
        <v>598</v>
      </c>
      <c r="C718" s="468"/>
      <c r="G718" s="400" t="s">
        <v>569</v>
      </c>
      <c r="H718" s="449"/>
      <c r="I718" s="7">
        <v>215591.50000000006</v>
      </c>
      <c r="J718" s="7">
        <v>0</v>
      </c>
      <c r="K718" s="7">
        <v>215591.50000000006</v>
      </c>
      <c r="L718" s="7">
        <v>1432.0899999999965</v>
      </c>
      <c r="M718" s="7">
        <v>217023.59000000005</v>
      </c>
      <c r="O718" s="51"/>
      <c r="P718" s="51"/>
      <c r="Q718" s="51"/>
      <c r="R718" s="51"/>
      <c r="S718" s="51"/>
      <c r="T718" s="51"/>
      <c r="U718" s="51"/>
      <c r="V718" s="51"/>
      <c r="W718" s="51"/>
      <c r="X718" s="51"/>
      <c r="Y718" s="51"/>
      <c r="Z718" s="51"/>
      <c r="AA718" s="51"/>
    </row>
    <row r="719" spans="1:27" ht="11.65" customHeight="1">
      <c r="A719" s="443">
        <v>599</v>
      </c>
      <c r="C719" s="468"/>
      <c r="H719" s="449"/>
      <c r="I719" s="106">
        <v>193938803.59488946</v>
      </c>
      <c r="J719" s="106">
        <v>151912517.97445527</v>
      </c>
      <c r="K719" s="106">
        <v>42026285.620434187</v>
      </c>
      <c r="L719" s="106">
        <v>2717991.3287657076</v>
      </c>
      <c r="M719" s="106">
        <v>44744276.949199893</v>
      </c>
      <c r="O719" s="51"/>
      <c r="P719" s="51"/>
      <c r="Q719" s="51"/>
      <c r="R719" s="51"/>
      <c r="S719" s="51"/>
      <c r="T719" s="51"/>
      <c r="U719" s="51"/>
      <c r="V719" s="51"/>
      <c r="W719" s="51"/>
      <c r="X719" s="51"/>
      <c r="Y719" s="51"/>
      <c r="Z719" s="51"/>
      <c r="AA719" s="51"/>
    </row>
    <row r="720" spans="1:27" ht="11.65" customHeight="1">
      <c r="A720" s="443">
        <v>600</v>
      </c>
      <c r="C720" s="468"/>
      <c r="H720" s="449"/>
      <c r="I720" s="51"/>
      <c r="J720" s="51"/>
      <c r="K720" s="51"/>
      <c r="L720" s="51"/>
      <c r="M720" s="51"/>
      <c r="O720" s="51"/>
      <c r="P720" s="51"/>
      <c r="Q720" s="51"/>
      <c r="R720" s="51"/>
      <c r="S720" s="51"/>
      <c r="T720" s="51"/>
      <c r="U720" s="51"/>
      <c r="V720" s="51"/>
      <c r="W720" s="51"/>
      <c r="X720" s="51"/>
      <c r="Y720" s="51"/>
      <c r="Z720" s="51"/>
      <c r="AA720" s="51"/>
    </row>
    <row r="721" spans="1:27" ht="11.65" customHeight="1">
      <c r="A721" s="443">
        <v>601</v>
      </c>
      <c r="C721" s="468"/>
      <c r="D721" s="400" t="s">
        <v>205</v>
      </c>
      <c r="H721" s="449" t="s">
        <v>162</v>
      </c>
      <c r="I721" s="106">
        <v>124796276.25488946</v>
      </c>
      <c r="J721" s="106">
        <v>81628860.484455273</v>
      </c>
      <c r="K721" s="106">
        <v>43167415.770434186</v>
      </c>
      <c r="L721" s="106">
        <v>2717991.3287657076</v>
      </c>
      <c r="M721" s="106">
        <v>45885407.099199891</v>
      </c>
      <c r="O721" s="51"/>
      <c r="P721" s="51"/>
      <c r="Q721" s="51"/>
      <c r="R721" s="51"/>
      <c r="S721" s="51"/>
      <c r="T721" s="51"/>
      <c r="U721" s="51"/>
      <c r="V721" s="51"/>
      <c r="W721" s="51"/>
      <c r="X721" s="51"/>
      <c r="Y721" s="51"/>
      <c r="Z721" s="51"/>
      <c r="AA721" s="51"/>
    </row>
    <row r="722" spans="1:27" ht="11.65" customHeight="1">
      <c r="A722" s="443">
        <v>602</v>
      </c>
      <c r="C722" s="468"/>
      <c r="H722" s="449"/>
      <c r="I722" s="7"/>
      <c r="J722" s="7"/>
      <c r="K722" s="7"/>
      <c r="L722" s="7"/>
      <c r="M722" s="7"/>
      <c r="O722" s="51"/>
      <c r="P722" s="51"/>
      <c r="Q722" s="51"/>
      <c r="R722" s="51"/>
      <c r="S722" s="51"/>
      <c r="T722" s="51"/>
      <c r="U722" s="51"/>
      <c r="V722" s="51"/>
      <c r="W722" s="51"/>
      <c r="X722" s="51"/>
      <c r="Y722" s="51"/>
      <c r="Z722" s="51"/>
      <c r="AA722" s="51"/>
    </row>
    <row r="723" spans="1:27" ht="11.65" customHeight="1">
      <c r="A723" s="443">
        <v>603</v>
      </c>
      <c r="C723" s="468">
        <v>556</v>
      </c>
      <c r="D723" s="400" t="s">
        <v>206</v>
      </c>
      <c r="H723" s="449"/>
      <c r="I723" s="7"/>
      <c r="J723" s="7"/>
      <c r="K723" s="7"/>
      <c r="L723" s="7"/>
      <c r="M723" s="7"/>
      <c r="O723" s="51"/>
      <c r="P723" s="51"/>
      <c r="Q723" s="51"/>
      <c r="R723" s="51"/>
      <c r="S723" s="51"/>
      <c r="T723" s="51"/>
      <c r="U723" s="51"/>
      <c r="V723" s="51"/>
      <c r="W723" s="51"/>
      <c r="X723" s="51"/>
      <c r="Y723" s="51"/>
      <c r="Z723" s="51"/>
      <c r="AA723" s="51"/>
    </row>
    <row r="724" spans="1:27" ht="11.65" customHeight="1">
      <c r="A724" s="443">
        <v>604</v>
      </c>
      <c r="C724" s="468"/>
      <c r="F724" s="468" t="s">
        <v>270</v>
      </c>
      <c r="G724" s="400" t="s">
        <v>249</v>
      </c>
      <c r="H724" s="449"/>
      <c r="I724" s="7">
        <v>909956.53</v>
      </c>
      <c r="J724" s="7">
        <v>838878.8778132291</v>
      </c>
      <c r="K724" s="103">
        <v>71077.652186770865</v>
      </c>
      <c r="L724" s="7">
        <v>0</v>
      </c>
      <c r="M724" s="7">
        <v>71077.652186770865</v>
      </c>
      <c r="O724" s="51"/>
      <c r="P724" s="51"/>
      <c r="Q724" s="51"/>
      <c r="R724" s="51"/>
      <c r="S724" s="51"/>
      <c r="T724" s="51"/>
      <c r="U724" s="51"/>
      <c r="V724" s="51"/>
      <c r="W724" s="51"/>
      <c r="X724" s="51"/>
      <c r="Y724" s="51"/>
      <c r="Z724" s="51"/>
      <c r="AA724" s="51"/>
    </row>
    <row r="725" spans="1:27" ht="11.65" customHeight="1">
      <c r="A725" s="443">
        <v>605</v>
      </c>
      <c r="C725" s="468"/>
      <c r="F725" s="468" t="s">
        <v>270</v>
      </c>
      <c r="G725" s="400" t="s">
        <v>634</v>
      </c>
      <c r="H725" s="449"/>
      <c r="I725" s="7">
        <v>0</v>
      </c>
      <c r="J725" s="7">
        <v>0</v>
      </c>
      <c r="K725" s="103">
        <v>0</v>
      </c>
      <c r="L725" s="7">
        <v>0</v>
      </c>
      <c r="M725" s="7">
        <v>0</v>
      </c>
      <c r="O725" s="51"/>
      <c r="P725" s="51"/>
      <c r="Q725" s="51"/>
      <c r="R725" s="51"/>
      <c r="S725" s="51"/>
      <c r="T725" s="51"/>
      <c r="U725" s="51"/>
      <c r="V725" s="51"/>
      <c r="W725" s="51"/>
      <c r="X725" s="51"/>
      <c r="Y725" s="51"/>
      <c r="Z725" s="51"/>
      <c r="AA725" s="51"/>
    </row>
    <row r="726" spans="1:27" ht="11.65" customHeight="1">
      <c r="A726" s="443">
        <v>606</v>
      </c>
      <c r="C726" s="468"/>
      <c r="F726" s="468" t="s">
        <v>270</v>
      </c>
      <c r="G726" s="400" t="s">
        <v>636</v>
      </c>
      <c r="H726" s="449"/>
      <c r="I726" s="7">
        <v>0</v>
      </c>
      <c r="J726" s="7">
        <v>0</v>
      </c>
      <c r="K726" s="103">
        <v>0</v>
      </c>
      <c r="L726" s="7">
        <v>0</v>
      </c>
      <c r="M726" s="7">
        <v>0</v>
      </c>
      <c r="O726" s="51"/>
      <c r="P726" s="51"/>
      <c r="Q726" s="51"/>
      <c r="R726" s="51"/>
      <c r="S726" s="51"/>
      <c r="T726" s="51"/>
      <c r="U726" s="51"/>
      <c r="V726" s="51"/>
      <c r="W726" s="51"/>
      <c r="X726" s="51"/>
      <c r="Y726" s="51"/>
      <c r="Z726" s="51"/>
      <c r="AA726" s="51"/>
    </row>
    <row r="727" spans="1:27" ht="11.65" customHeight="1">
      <c r="A727" s="443">
        <v>607</v>
      </c>
      <c r="C727" s="468"/>
      <c r="H727" s="449"/>
      <c r="I727" s="7"/>
      <c r="J727" s="7"/>
      <c r="K727" s="7"/>
      <c r="L727" s="7"/>
      <c r="M727" s="7"/>
      <c r="O727" s="51"/>
      <c r="P727" s="51"/>
      <c r="Q727" s="51"/>
      <c r="R727" s="51"/>
      <c r="S727" s="51"/>
      <c r="T727" s="51"/>
      <c r="U727" s="51"/>
      <c r="V727" s="51"/>
      <c r="W727" s="51"/>
      <c r="X727" s="51"/>
      <c r="Y727" s="51"/>
      <c r="Z727" s="51"/>
      <c r="AA727" s="51"/>
    </row>
    <row r="728" spans="1:27" ht="11.65" customHeight="1">
      <c r="A728" s="443">
        <v>608</v>
      </c>
      <c r="C728" s="468"/>
      <c r="H728" s="449" t="s">
        <v>162</v>
      </c>
      <c r="I728" s="106">
        <v>909956.53</v>
      </c>
      <c r="J728" s="106">
        <v>838878.8778132291</v>
      </c>
      <c r="K728" s="106">
        <v>71077.652186770865</v>
      </c>
      <c r="L728" s="106">
        <v>0</v>
      </c>
      <c r="M728" s="106">
        <v>71077.652186770865</v>
      </c>
      <c r="O728" s="51"/>
      <c r="P728" s="51"/>
      <c r="Q728" s="51"/>
      <c r="R728" s="51"/>
      <c r="S728" s="51"/>
      <c r="T728" s="51"/>
      <c r="U728" s="51"/>
      <c r="V728" s="51"/>
      <c r="W728" s="51"/>
      <c r="X728" s="51"/>
      <c r="Y728" s="51"/>
      <c r="Z728" s="51"/>
      <c r="AA728" s="51"/>
    </row>
    <row r="729" spans="1:27" ht="11.65" customHeight="1">
      <c r="A729" s="443">
        <v>609</v>
      </c>
      <c r="C729" s="468"/>
      <c r="H729" s="449"/>
      <c r="I729" s="109"/>
      <c r="J729" s="7"/>
      <c r="K729" s="7"/>
      <c r="L729" s="7"/>
      <c r="M729" s="7"/>
      <c r="O729" s="51"/>
      <c r="P729" s="51"/>
      <c r="Q729" s="51"/>
      <c r="R729" s="51"/>
      <c r="S729" s="51"/>
      <c r="T729" s="51"/>
      <c r="U729" s="51"/>
      <c r="V729" s="51"/>
      <c r="W729" s="51"/>
      <c r="X729" s="51"/>
      <c r="Y729" s="51"/>
      <c r="Z729" s="51"/>
      <c r="AA729" s="51"/>
    </row>
    <row r="730" spans="1:27" ht="11.65" customHeight="1">
      <c r="A730" s="443">
        <v>610</v>
      </c>
      <c r="C730" s="468"/>
      <c r="E730" s="447"/>
      <c r="H730" s="449"/>
      <c r="I730" s="120"/>
      <c r="J730" s="7"/>
      <c r="K730" s="7"/>
      <c r="L730" s="7"/>
      <c r="M730" s="7"/>
      <c r="O730" s="51"/>
      <c r="P730" s="51"/>
      <c r="Q730" s="51"/>
      <c r="R730" s="51"/>
      <c r="S730" s="51"/>
      <c r="T730" s="51"/>
      <c r="U730" s="51"/>
      <c r="V730" s="51"/>
      <c r="W730" s="51"/>
      <c r="X730" s="51"/>
      <c r="Y730" s="51"/>
      <c r="Z730" s="51"/>
      <c r="AA730" s="51"/>
    </row>
    <row r="731" spans="1:27" ht="11.65" customHeight="1">
      <c r="A731" s="443">
        <v>611</v>
      </c>
      <c r="C731" s="469"/>
      <c r="D731" s="446"/>
      <c r="E731" s="470"/>
      <c r="G731" s="446"/>
      <c r="H731" s="471"/>
      <c r="I731" s="114"/>
      <c r="J731" s="7"/>
      <c r="K731" s="7"/>
      <c r="L731" s="7"/>
      <c r="M731" s="7"/>
      <c r="O731" s="51"/>
      <c r="P731" s="51"/>
      <c r="Q731" s="51"/>
      <c r="R731" s="51"/>
      <c r="S731" s="51"/>
      <c r="T731" s="51"/>
      <c r="U731" s="51"/>
      <c r="V731" s="51"/>
      <c r="W731" s="51"/>
      <c r="X731" s="51"/>
      <c r="Y731" s="51"/>
      <c r="Z731" s="51"/>
      <c r="AA731" s="51"/>
    </row>
    <row r="732" spans="1:27" ht="11.65" customHeight="1">
      <c r="A732" s="443">
        <v>612</v>
      </c>
      <c r="C732" s="468">
        <v>557</v>
      </c>
      <c r="D732" s="400" t="s">
        <v>207</v>
      </c>
      <c r="H732" s="449"/>
      <c r="I732" s="7"/>
      <c r="J732" s="7"/>
      <c r="K732" s="7"/>
      <c r="L732" s="7"/>
      <c r="M732" s="7"/>
      <c r="O732" s="51"/>
      <c r="P732" s="51"/>
      <c r="Q732" s="51"/>
      <c r="R732" s="51"/>
      <c r="S732" s="51"/>
      <c r="T732" s="51"/>
      <c r="U732" s="51"/>
      <c r="V732" s="51"/>
      <c r="W732" s="51"/>
      <c r="X732" s="51"/>
      <c r="Y732" s="51"/>
      <c r="Z732" s="51"/>
      <c r="AA732" s="51"/>
    </row>
    <row r="733" spans="1:27" ht="11.65" customHeight="1">
      <c r="A733" s="443">
        <v>613</v>
      </c>
      <c r="C733" s="468"/>
      <c r="F733" s="468" t="s">
        <v>270</v>
      </c>
      <c r="G733" s="400" t="s">
        <v>569</v>
      </c>
      <c r="H733" s="449"/>
      <c r="I733" s="7">
        <v>5529036.4199999999</v>
      </c>
      <c r="J733" s="7">
        <v>5529036.4199999999</v>
      </c>
      <c r="K733" s="103">
        <v>0</v>
      </c>
      <c r="L733" s="7">
        <v>6754.3600000000006</v>
      </c>
      <c r="M733" s="7">
        <v>6754.3600000000006</v>
      </c>
      <c r="O733" s="51"/>
      <c r="P733" s="51"/>
      <c r="Q733" s="51"/>
      <c r="R733" s="51"/>
      <c r="S733" s="51"/>
      <c r="T733" s="51"/>
      <c r="U733" s="51"/>
      <c r="V733" s="51"/>
      <c r="W733" s="51"/>
      <c r="X733" s="51"/>
      <c r="Y733" s="51"/>
      <c r="Z733" s="51"/>
      <c r="AA733" s="51"/>
    </row>
    <row r="734" spans="1:27" ht="11.65" customHeight="1">
      <c r="A734" s="443">
        <v>614</v>
      </c>
      <c r="C734" s="468"/>
      <c r="F734" s="468" t="s">
        <v>270</v>
      </c>
      <c r="G734" s="400" t="s">
        <v>249</v>
      </c>
      <c r="H734" s="449"/>
      <c r="I734" s="7">
        <v>26559611.530000001</v>
      </c>
      <c r="J734" s="7">
        <v>24485012.614219829</v>
      </c>
      <c r="K734" s="103">
        <v>2074598.9157801736</v>
      </c>
      <c r="L734" s="7">
        <v>-25960.292138338555</v>
      </c>
      <c r="M734" s="7">
        <v>2048638.6236418351</v>
      </c>
      <c r="O734" s="51"/>
      <c r="P734" s="51"/>
      <c r="Q734" s="51"/>
      <c r="R734" s="51"/>
      <c r="S734" s="51"/>
      <c r="T734" s="51"/>
      <c r="U734" s="51"/>
      <c r="V734" s="51"/>
      <c r="W734" s="51"/>
      <c r="X734" s="51"/>
      <c r="Y734" s="51"/>
      <c r="Z734" s="51"/>
      <c r="AA734" s="51"/>
    </row>
    <row r="735" spans="1:27" ht="11.65" customHeight="1">
      <c r="A735" s="443">
        <v>615</v>
      </c>
      <c r="C735" s="468"/>
      <c r="F735" s="468" t="s">
        <v>270</v>
      </c>
      <c r="G735" s="400" t="s">
        <v>653</v>
      </c>
      <c r="H735" s="449"/>
      <c r="I735" s="7">
        <v>0</v>
      </c>
      <c r="J735" s="7">
        <v>0</v>
      </c>
      <c r="K735" s="103">
        <v>0</v>
      </c>
      <c r="L735" s="7">
        <v>0</v>
      </c>
      <c r="M735" s="7">
        <v>0</v>
      </c>
      <c r="O735" s="51"/>
      <c r="P735" s="51"/>
      <c r="Q735" s="51"/>
      <c r="R735" s="51"/>
      <c r="S735" s="51"/>
      <c r="T735" s="51"/>
      <c r="U735" s="51"/>
      <c r="V735" s="51"/>
      <c r="W735" s="51"/>
      <c r="X735" s="51"/>
      <c r="Y735" s="51"/>
      <c r="Z735" s="51"/>
      <c r="AA735" s="51"/>
    </row>
    <row r="736" spans="1:27" ht="11.65" customHeight="1">
      <c r="A736" s="443">
        <v>616</v>
      </c>
      <c r="C736" s="468"/>
      <c r="F736" s="468" t="s">
        <v>270</v>
      </c>
      <c r="G736" s="400" t="s">
        <v>632</v>
      </c>
      <c r="H736" s="449"/>
      <c r="I736" s="7">
        <v>0</v>
      </c>
      <c r="J736" s="7">
        <v>0</v>
      </c>
      <c r="K736" s="103">
        <v>0</v>
      </c>
      <c r="L736" s="7">
        <v>5289.7725308105873</v>
      </c>
      <c r="M736" s="7">
        <v>5289.7725308105873</v>
      </c>
      <c r="O736" s="51"/>
      <c r="P736" s="51"/>
      <c r="Q736" s="51"/>
      <c r="R736" s="51"/>
      <c r="S736" s="51"/>
      <c r="T736" s="51"/>
      <c r="U736" s="51"/>
      <c r="V736" s="51"/>
      <c r="W736" s="51"/>
      <c r="X736" s="51"/>
      <c r="Y736" s="51"/>
      <c r="Z736" s="51"/>
      <c r="AA736" s="51"/>
    </row>
    <row r="737" spans="1:27" ht="11.65" customHeight="1">
      <c r="A737" s="443">
        <v>617</v>
      </c>
      <c r="C737" s="468"/>
      <c r="F737" s="468" t="s">
        <v>270</v>
      </c>
      <c r="G737" s="400" t="s">
        <v>398</v>
      </c>
      <c r="H737" s="449"/>
      <c r="I737" s="7">
        <v>0</v>
      </c>
      <c r="J737" s="7">
        <v>0</v>
      </c>
      <c r="K737" s="103">
        <v>0</v>
      </c>
      <c r="L737" s="7">
        <v>0</v>
      </c>
      <c r="M737" s="7">
        <v>0</v>
      </c>
      <c r="O737" s="51"/>
      <c r="P737" s="51"/>
      <c r="Q737" s="51"/>
      <c r="R737" s="51"/>
      <c r="S737" s="51"/>
      <c r="T737" s="51"/>
      <c r="U737" s="51"/>
      <c r="V737" s="51"/>
      <c r="W737" s="51"/>
      <c r="X737" s="51"/>
      <c r="Y737" s="51"/>
      <c r="Z737" s="51"/>
      <c r="AA737" s="51"/>
    </row>
    <row r="738" spans="1:27" ht="11.65" customHeight="1">
      <c r="A738" s="443">
        <v>618</v>
      </c>
      <c r="C738" s="468"/>
      <c r="F738" s="468" t="s">
        <v>270</v>
      </c>
      <c r="G738" s="400" t="s">
        <v>654</v>
      </c>
      <c r="H738" s="449"/>
      <c r="I738" s="7">
        <v>0</v>
      </c>
      <c r="J738" s="7">
        <v>0</v>
      </c>
      <c r="K738" s="103">
        <v>0</v>
      </c>
      <c r="L738" s="7">
        <v>0</v>
      </c>
      <c r="M738" s="7">
        <v>0</v>
      </c>
      <c r="O738" s="51"/>
      <c r="P738" s="51"/>
      <c r="Q738" s="51"/>
      <c r="R738" s="51"/>
      <c r="S738" s="51"/>
      <c r="T738" s="51"/>
      <c r="U738" s="51"/>
      <c r="V738" s="51"/>
      <c r="W738" s="51"/>
      <c r="X738" s="51"/>
      <c r="Y738" s="51"/>
      <c r="Z738" s="51"/>
      <c r="AA738" s="51"/>
    </row>
    <row r="739" spans="1:27" ht="11.65" customHeight="1">
      <c r="A739" s="443">
        <v>619</v>
      </c>
      <c r="C739" s="468"/>
      <c r="F739" s="468" t="s">
        <v>270</v>
      </c>
      <c r="G739" s="400" t="s">
        <v>634</v>
      </c>
      <c r="H739" s="449"/>
      <c r="I739" s="7">
        <v>237385.28</v>
      </c>
      <c r="J739" s="7">
        <v>186164.20055850677</v>
      </c>
      <c r="K739" s="103">
        <v>51221.079441493246</v>
      </c>
      <c r="L739" s="7">
        <v>173786.64182651124</v>
      </c>
      <c r="M739" s="7">
        <v>225007.7212680045</v>
      </c>
      <c r="O739" s="51"/>
      <c r="P739" s="51"/>
      <c r="Q739" s="51"/>
      <c r="R739" s="51"/>
      <c r="S739" s="51"/>
      <c r="T739" s="51"/>
      <c r="U739" s="51"/>
      <c r="V739" s="51"/>
      <c r="W739" s="51"/>
      <c r="X739" s="51"/>
      <c r="Y739" s="51"/>
      <c r="Z739" s="51"/>
      <c r="AA739" s="51"/>
    </row>
    <row r="740" spans="1:27" ht="11.65" customHeight="1">
      <c r="A740" s="443">
        <v>620</v>
      </c>
      <c r="C740" s="468"/>
      <c r="F740" s="468" t="s">
        <v>270</v>
      </c>
      <c r="G740" s="400" t="s">
        <v>636</v>
      </c>
      <c r="H740" s="449"/>
      <c r="I740" s="7">
        <v>7198186.4100000001</v>
      </c>
      <c r="J740" s="7">
        <v>7198186.4100000001</v>
      </c>
      <c r="K740" s="103">
        <v>0</v>
      </c>
      <c r="L740" s="7">
        <v>0</v>
      </c>
      <c r="M740" s="7">
        <v>0</v>
      </c>
      <c r="O740" s="51"/>
      <c r="P740" s="51"/>
      <c r="Q740" s="51"/>
      <c r="R740" s="51"/>
      <c r="S740" s="51"/>
      <c r="T740" s="51"/>
      <c r="U740" s="51"/>
      <c r="V740" s="51"/>
      <c r="W740" s="51"/>
      <c r="X740" s="51"/>
      <c r="Y740" s="51"/>
      <c r="Z740" s="51"/>
      <c r="AA740" s="51"/>
    </row>
    <row r="741" spans="1:27" ht="11.65" customHeight="1">
      <c r="A741" s="443">
        <v>621</v>
      </c>
      <c r="C741" s="468"/>
      <c r="F741" s="468" t="s">
        <v>270</v>
      </c>
      <c r="G741" s="400" t="s">
        <v>639</v>
      </c>
      <c r="H741" s="449"/>
      <c r="I741" s="7">
        <v>1884023.41</v>
      </c>
      <c r="J741" s="7">
        <v>1477504.0472440489</v>
      </c>
      <c r="K741" s="103">
        <v>406519.36275595101</v>
      </c>
      <c r="L741" s="7">
        <v>0</v>
      </c>
      <c r="M741" s="7">
        <v>406519.36275595101</v>
      </c>
      <c r="O741" s="51"/>
      <c r="P741" s="51"/>
      <c r="Q741" s="51"/>
      <c r="R741" s="51"/>
      <c r="S741" s="51"/>
      <c r="T741" s="51"/>
      <c r="U741" s="51"/>
      <c r="V741" s="51"/>
      <c r="W741" s="51"/>
      <c r="X741" s="51"/>
      <c r="Y741" s="51"/>
      <c r="Z741" s="51"/>
      <c r="AA741" s="51"/>
    </row>
    <row r="742" spans="1:27" ht="11.65" customHeight="1">
      <c r="A742" s="443">
        <v>622</v>
      </c>
      <c r="C742" s="468"/>
      <c r="F742" s="468" t="s">
        <v>270</v>
      </c>
      <c r="G742" s="400" t="s">
        <v>637</v>
      </c>
      <c r="H742" s="449"/>
      <c r="I742" s="7">
        <v>0</v>
      </c>
      <c r="J742" s="7">
        <v>0</v>
      </c>
      <c r="K742" s="103">
        <v>0</v>
      </c>
      <c r="L742" s="7">
        <v>0</v>
      </c>
      <c r="M742" s="7">
        <v>0</v>
      </c>
      <c r="O742" s="51"/>
      <c r="P742" s="51"/>
      <c r="Q742" s="51"/>
      <c r="R742" s="51"/>
      <c r="S742" s="51"/>
      <c r="T742" s="51"/>
      <c r="U742" s="51"/>
      <c r="V742" s="51"/>
      <c r="W742" s="51"/>
      <c r="X742" s="51"/>
      <c r="Y742" s="51"/>
      <c r="Z742" s="51"/>
      <c r="AA742" s="51"/>
    </row>
    <row r="743" spans="1:27" ht="11.65" customHeight="1">
      <c r="A743" s="443">
        <v>623</v>
      </c>
      <c r="C743" s="468"/>
      <c r="F743" s="468" t="s">
        <v>270</v>
      </c>
      <c r="G743" s="400" t="s">
        <v>651</v>
      </c>
      <c r="H743" s="449"/>
      <c r="I743" s="7">
        <v>9183.52</v>
      </c>
      <c r="J743" s="7">
        <v>7108.8182586626108</v>
      </c>
      <c r="K743" s="103">
        <v>2074.7017413373896</v>
      </c>
      <c r="L743" s="7">
        <v>0</v>
      </c>
      <c r="M743" s="7">
        <v>2074.7017413373896</v>
      </c>
      <c r="O743" s="51"/>
      <c r="P743" s="51"/>
      <c r="Q743" s="51"/>
      <c r="R743" s="51"/>
      <c r="S743" s="51"/>
      <c r="T743" s="51"/>
      <c r="U743" s="51"/>
      <c r="V743" s="51"/>
      <c r="W743" s="51"/>
      <c r="X743" s="51"/>
      <c r="Y743" s="51"/>
      <c r="Z743" s="51"/>
      <c r="AA743" s="51"/>
    </row>
    <row r="744" spans="1:27" ht="11.65" customHeight="1">
      <c r="A744" s="443">
        <v>624</v>
      </c>
      <c r="C744" s="468"/>
      <c r="H744" s="449" t="s">
        <v>162</v>
      </c>
      <c r="I744" s="106">
        <v>41417426.57</v>
      </c>
      <c r="J744" s="106">
        <v>38883012.510281056</v>
      </c>
      <c r="K744" s="106">
        <v>2534414.0597189553</v>
      </c>
      <c r="L744" s="106">
        <v>159870.48221898329</v>
      </c>
      <c r="M744" s="106">
        <v>2694284.5419379389</v>
      </c>
      <c r="O744" s="51"/>
      <c r="P744" s="51"/>
      <c r="Q744" s="51"/>
      <c r="R744" s="51"/>
      <c r="S744" s="51"/>
      <c r="T744" s="51"/>
      <c r="U744" s="51"/>
      <c r="V744" s="51"/>
      <c r="W744" s="51"/>
      <c r="X744" s="51"/>
      <c r="Y744" s="51"/>
      <c r="Z744" s="51"/>
      <c r="AA744" s="51"/>
    </row>
    <row r="745" spans="1:27" ht="11.65" customHeight="1">
      <c r="A745" s="443">
        <v>625</v>
      </c>
      <c r="C745" s="468"/>
      <c r="H745" s="449"/>
      <c r="I745" s="7"/>
      <c r="J745" s="7"/>
      <c r="K745" s="7"/>
      <c r="L745" s="7"/>
      <c r="M745" s="7"/>
      <c r="O745" s="51"/>
      <c r="P745" s="51"/>
      <c r="Q745" s="51"/>
      <c r="R745" s="51"/>
      <c r="S745" s="51"/>
      <c r="T745" s="51"/>
      <c r="U745" s="51"/>
      <c r="V745" s="51"/>
      <c r="W745" s="51"/>
      <c r="X745" s="51"/>
      <c r="Y745" s="51"/>
      <c r="Z745" s="51"/>
      <c r="AA745" s="51"/>
    </row>
    <row r="746" spans="1:27" ht="11.65" hidden="1" customHeight="1" outlineLevel="1">
      <c r="A746" s="443">
        <v>626</v>
      </c>
      <c r="C746" s="400" t="s">
        <v>208</v>
      </c>
      <c r="H746" s="449"/>
      <c r="I746" s="7"/>
      <c r="J746" s="7"/>
      <c r="K746" s="7"/>
      <c r="L746" s="7"/>
      <c r="M746" s="7"/>
      <c r="O746" s="51"/>
      <c r="P746" s="51"/>
      <c r="Q746" s="51"/>
      <c r="R746" s="51"/>
      <c r="S746" s="51"/>
      <c r="T746" s="51"/>
      <c r="U746" s="51"/>
      <c r="V746" s="51"/>
      <c r="W746" s="51"/>
      <c r="X746" s="51"/>
      <c r="Y746" s="51"/>
      <c r="Z746" s="51"/>
      <c r="AA746" s="51"/>
    </row>
    <row r="747" spans="1:27" ht="11.65" hidden="1" customHeight="1" outlineLevel="1">
      <c r="A747" s="443">
        <v>627</v>
      </c>
      <c r="C747" s="473" t="s">
        <v>209</v>
      </c>
      <c r="F747" s="468" t="s">
        <v>270</v>
      </c>
      <c r="G747" s="400" t="s">
        <v>635</v>
      </c>
      <c r="H747" s="449"/>
      <c r="I747" s="7">
        <v>0</v>
      </c>
      <c r="J747" s="7">
        <v>0</v>
      </c>
      <c r="K747" s="103">
        <v>0</v>
      </c>
      <c r="L747" s="7">
        <v>0</v>
      </c>
      <c r="M747" s="7">
        <v>0</v>
      </c>
      <c r="O747" s="51"/>
      <c r="P747" s="51"/>
      <c r="Q747" s="51"/>
      <c r="R747" s="51"/>
      <c r="S747" s="51"/>
      <c r="T747" s="51"/>
      <c r="U747" s="51"/>
      <c r="V747" s="51"/>
      <c r="W747" s="51"/>
      <c r="X747" s="51"/>
      <c r="Y747" s="51"/>
      <c r="Z747" s="51"/>
      <c r="AA747" s="51"/>
    </row>
    <row r="748" spans="1:27" ht="11.65" hidden="1" customHeight="1" outlineLevel="1">
      <c r="A748" s="443">
        <v>628</v>
      </c>
      <c r="C748" s="473" t="s">
        <v>209</v>
      </c>
      <c r="F748" s="468" t="s">
        <v>270</v>
      </c>
      <c r="G748" s="400" t="s">
        <v>249</v>
      </c>
      <c r="H748" s="449"/>
      <c r="I748" s="7">
        <v>0</v>
      </c>
      <c r="J748" s="7">
        <v>0</v>
      </c>
      <c r="K748" s="103">
        <v>0</v>
      </c>
      <c r="L748" s="7">
        <v>0</v>
      </c>
      <c r="M748" s="7">
        <v>0</v>
      </c>
      <c r="O748" s="51"/>
      <c r="P748" s="51"/>
      <c r="Q748" s="51"/>
      <c r="R748" s="51"/>
      <c r="S748" s="51"/>
      <c r="T748" s="51"/>
      <c r="U748" s="51"/>
      <c r="V748" s="51"/>
      <c r="W748" s="51"/>
      <c r="X748" s="51"/>
      <c r="Y748" s="51"/>
      <c r="Z748" s="51"/>
      <c r="AA748" s="51"/>
    </row>
    <row r="749" spans="1:27" ht="11.65" hidden="1" customHeight="1" outlineLevel="1">
      <c r="A749" s="443">
        <v>629</v>
      </c>
      <c r="C749" s="473" t="s">
        <v>210</v>
      </c>
      <c r="F749" s="468" t="s">
        <v>270</v>
      </c>
      <c r="G749" s="400" t="s">
        <v>655</v>
      </c>
      <c r="H749" s="449"/>
      <c r="I749" s="7">
        <v>0</v>
      </c>
      <c r="J749" s="7">
        <v>0</v>
      </c>
      <c r="K749" s="103">
        <v>0</v>
      </c>
      <c r="L749" s="7">
        <v>0</v>
      </c>
      <c r="M749" s="7">
        <v>0</v>
      </c>
      <c r="O749" s="51"/>
      <c r="P749" s="51"/>
      <c r="Q749" s="51"/>
      <c r="R749" s="51"/>
      <c r="S749" s="51"/>
      <c r="T749" s="51"/>
      <c r="U749" s="51"/>
      <c r="V749" s="51"/>
      <c r="W749" s="51"/>
      <c r="X749" s="51"/>
      <c r="Y749" s="51"/>
      <c r="Z749" s="51"/>
      <c r="AA749" s="51"/>
    </row>
    <row r="750" spans="1:27" ht="11.65" hidden="1" customHeight="1" outlineLevel="1">
      <c r="A750" s="443">
        <v>630</v>
      </c>
      <c r="C750" s="473" t="s">
        <v>210</v>
      </c>
      <c r="F750" s="468" t="s">
        <v>270</v>
      </c>
      <c r="G750" s="400" t="s">
        <v>249</v>
      </c>
      <c r="H750" s="449"/>
      <c r="I750" s="7">
        <v>0</v>
      </c>
      <c r="J750" s="7">
        <v>0</v>
      </c>
      <c r="K750" s="103">
        <v>0</v>
      </c>
      <c r="L750" s="7">
        <v>0</v>
      </c>
      <c r="M750" s="7">
        <v>0</v>
      </c>
      <c r="O750" s="51"/>
      <c r="P750" s="51"/>
      <c r="Q750" s="51"/>
      <c r="R750" s="51"/>
      <c r="S750" s="51"/>
      <c r="T750" s="51"/>
      <c r="U750" s="51"/>
      <c r="V750" s="51"/>
      <c r="W750" s="51"/>
      <c r="X750" s="51"/>
      <c r="Y750" s="51"/>
      <c r="Z750" s="51"/>
      <c r="AA750" s="51"/>
    </row>
    <row r="751" spans="1:27" ht="11.65" hidden="1" customHeight="1" outlineLevel="1">
      <c r="A751" s="443">
        <v>631</v>
      </c>
      <c r="C751" s="473" t="s">
        <v>211</v>
      </c>
      <c r="F751" s="468">
        <v>0</v>
      </c>
      <c r="G751" s="400" t="s">
        <v>569</v>
      </c>
      <c r="H751" s="449"/>
      <c r="I751" s="7">
        <v>0</v>
      </c>
      <c r="J751" s="7">
        <v>0</v>
      </c>
      <c r="K751" s="103">
        <v>0</v>
      </c>
      <c r="L751" s="7">
        <v>0</v>
      </c>
      <c r="M751" s="7">
        <v>0</v>
      </c>
      <c r="O751" s="51"/>
      <c r="P751" s="51"/>
      <c r="Q751" s="51"/>
      <c r="R751" s="51"/>
      <c r="S751" s="51"/>
      <c r="T751" s="51"/>
      <c r="U751" s="51"/>
      <c r="V751" s="51"/>
      <c r="W751" s="51"/>
      <c r="X751" s="51"/>
      <c r="Y751" s="51"/>
      <c r="Z751" s="51"/>
      <c r="AA751" s="51"/>
    </row>
    <row r="752" spans="1:27" ht="11.65" hidden="1" customHeight="1" outlineLevel="1">
      <c r="A752" s="443">
        <v>632</v>
      </c>
      <c r="C752" s="473" t="s">
        <v>211</v>
      </c>
      <c r="F752" s="468">
        <v>0</v>
      </c>
      <c r="G752" s="400" t="s">
        <v>249</v>
      </c>
      <c r="H752" s="449"/>
      <c r="I752" s="7">
        <v>0</v>
      </c>
      <c r="J752" s="7">
        <v>0</v>
      </c>
      <c r="K752" s="103">
        <v>0</v>
      </c>
      <c r="L752" s="7">
        <v>0</v>
      </c>
      <c r="M752" s="7">
        <v>0</v>
      </c>
      <c r="O752" s="51"/>
      <c r="P752" s="51"/>
      <c r="Q752" s="51"/>
      <c r="R752" s="51"/>
      <c r="S752" s="51"/>
      <c r="T752" s="51"/>
      <c r="U752" s="51"/>
      <c r="V752" s="51"/>
      <c r="W752" s="51"/>
      <c r="X752" s="51"/>
      <c r="Y752" s="51"/>
      <c r="Z752" s="51"/>
      <c r="AA752" s="51"/>
    </row>
    <row r="753" spans="1:27" ht="11.65" hidden="1" customHeight="1" outlineLevel="1">
      <c r="A753" s="443">
        <v>633</v>
      </c>
      <c r="C753" s="468"/>
      <c r="H753" s="449"/>
      <c r="I753" s="7"/>
      <c r="J753" s="7"/>
      <c r="K753" s="7"/>
      <c r="L753" s="7"/>
      <c r="M753" s="7"/>
      <c r="O753" s="51"/>
      <c r="P753" s="51"/>
      <c r="Q753" s="51"/>
      <c r="R753" s="51"/>
      <c r="S753" s="51"/>
      <c r="T753" s="51"/>
      <c r="U753" s="51"/>
      <c r="V753" s="51"/>
      <c r="W753" s="51"/>
      <c r="X753" s="51"/>
      <c r="Y753" s="51"/>
      <c r="Z753" s="51"/>
      <c r="AA753" s="51"/>
    </row>
    <row r="754" spans="1:27" ht="11.65" hidden="1" customHeight="1" outlineLevel="1">
      <c r="A754" s="443">
        <v>634</v>
      </c>
      <c r="C754" s="468"/>
      <c r="H754" s="449"/>
      <c r="I754" s="106">
        <v>0</v>
      </c>
      <c r="J754" s="106">
        <v>0</v>
      </c>
      <c r="K754" s="106">
        <v>0</v>
      </c>
      <c r="L754" s="106">
        <v>0</v>
      </c>
      <c r="M754" s="106">
        <v>0</v>
      </c>
      <c r="O754" s="51"/>
      <c r="P754" s="51"/>
      <c r="Q754" s="51"/>
      <c r="R754" s="51"/>
      <c r="S754" s="51"/>
      <c r="T754" s="51"/>
      <c r="U754" s="51"/>
      <c r="V754" s="51"/>
      <c r="W754" s="51"/>
      <c r="X754" s="51"/>
      <c r="Y754" s="51"/>
      <c r="Z754" s="51"/>
      <c r="AA754" s="51"/>
    </row>
    <row r="755" spans="1:27" ht="11.65" customHeight="1" collapsed="1">
      <c r="A755" s="443">
        <v>626</v>
      </c>
      <c r="C755" s="468"/>
      <c r="H755" s="449"/>
      <c r="I755" s="7"/>
      <c r="J755" s="7"/>
      <c r="K755" s="7"/>
      <c r="L755" s="7"/>
      <c r="M755" s="7"/>
      <c r="O755" s="51"/>
      <c r="P755" s="51"/>
      <c r="Q755" s="51"/>
      <c r="R755" s="51"/>
      <c r="S755" s="51"/>
      <c r="T755" s="51"/>
      <c r="U755" s="51"/>
      <c r="V755" s="51"/>
      <c r="W755" s="51"/>
      <c r="X755" s="51"/>
      <c r="Y755" s="51"/>
      <c r="Z755" s="51"/>
      <c r="AA755" s="51"/>
    </row>
    <row r="756" spans="1:27" ht="12.75" thickBot="1">
      <c r="A756" s="443">
        <v>627</v>
      </c>
      <c r="C756" s="461" t="s">
        <v>212</v>
      </c>
      <c r="H756" s="449" t="s">
        <v>162</v>
      </c>
      <c r="I756" s="108">
        <v>167123659.35488945</v>
      </c>
      <c r="J756" s="108">
        <v>121350751.87254955</v>
      </c>
      <c r="K756" s="108">
        <v>45772907.482339919</v>
      </c>
      <c r="L756" s="108">
        <v>2877861.8109846907</v>
      </c>
      <c r="M756" s="108">
        <v>48650769.293324605</v>
      </c>
      <c r="N756" s="7" t="s">
        <v>65</v>
      </c>
      <c r="O756" s="105"/>
      <c r="P756" s="105"/>
      <c r="Q756" s="105"/>
      <c r="R756" s="105"/>
      <c r="S756" s="105"/>
      <c r="T756" s="105"/>
      <c r="U756" s="51"/>
      <c r="V756" s="105"/>
      <c r="W756" s="105"/>
      <c r="X756" s="105"/>
      <c r="Y756" s="105"/>
      <c r="Z756" s="105"/>
      <c r="AA756" s="105"/>
    </row>
    <row r="757" spans="1:27" ht="11.65" customHeight="1" thickTop="1">
      <c r="A757" s="443">
        <v>628</v>
      </c>
      <c r="C757" s="468"/>
      <c r="H757" s="449"/>
      <c r="I757" s="7"/>
      <c r="J757" s="7"/>
      <c r="K757" s="7"/>
      <c r="L757" s="7"/>
      <c r="M757" s="7"/>
      <c r="O757" s="51"/>
      <c r="P757" s="51"/>
      <c r="Q757" s="51"/>
      <c r="R757" s="51"/>
      <c r="S757" s="51"/>
      <c r="T757" s="51"/>
      <c r="U757" s="51"/>
      <c r="V757" s="51"/>
      <c r="W757" s="51"/>
      <c r="X757" s="51"/>
      <c r="Y757" s="51"/>
      <c r="Z757" s="51"/>
      <c r="AA757" s="51"/>
    </row>
    <row r="758" spans="1:27" ht="12.75" thickBot="1">
      <c r="A758" s="443">
        <v>629</v>
      </c>
      <c r="C758" s="461" t="s">
        <v>213</v>
      </c>
      <c r="H758" s="449" t="s">
        <v>162</v>
      </c>
      <c r="I758" s="108">
        <v>897573963.61354518</v>
      </c>
      <c r="J758" s="108">
        <v>756747398.08990836</v>
      </c>
      <c r="K758" s="108">
        <v>140826565.52363682</v>
      </c>
      <c r="L758" s="108">
        <v>1899956.9872602681</v>
      </c>
      <c r="M758" s="108">
        <v>142726522.51089707</v>
      </c>
      <c r="O758" s="105"/>
      <c r="P758" s="105"/>
      <c r="Q758" s="105"/>
      <c r="R758" s="105"/>
      <c r="S758" s="105"/>
      <c r="T758" s="105"/>
      <c r="U758" s="51"/>
      <c r="V758" s="105"/>
      <c r="W758" s="105"/>
      <c r="X758" s="105"/>
      <c r="Y758" s="105"/>
      <c r="Z758" s="105"/>
      <c r="AA758" s="105"/>
    </row>
    <row r="759" spans="1:27" ht="11.65" customHeight="1" thickTop="1">
      <c r="A759" s="443">
        <v>630</v>
      </c>
      <c r="C759" s="468"/>
      <c r="H759" s="449"/>
      <c r="I759" s="7"/>
      <c r="J759" s="7"/>
      <c r="K759" s="7"/>
      <c r="L759" s="7"/>
      <c r="M759" s="7"/>
      <c r="O759" s="51"/>
      <c r="P759" s="51"/>
      <c r="Q759" s="51"/>
      <c r="R759" s="51"/>
      <c r="S759" s="51"/>
      <c r="T759" s="51"/>
      <c r="U759" s="51"/>
      <c r="V759" s="51"/>
      <c r="W759" s="51"/>
      <c r="X759" s="51"/>
      <c r="Y759" s="51"/>
      <c r="Z759" s="51"/>
      <c r="AA759" s="51"/>
    </row>
    <row r="760" spans="1:27" ht="15" customHeight="1">
      <c r="A760" s="443">
        <v>631</v>
      </c>
      <c r="C760" s="468"/>
      <c r="H760" s="449"/>
      <c r="I760" s="109"/>
      <c r="J760" s="7"/>
      <c r="K760" s="7"/>
      <c r="L760" s="7"/>
      <c r="M760" s="7"/>
      <c r="O760" s="51"/>
      <c r="P760" s="51"/>
      <c r="Q760" s="51"/>
      <c r="R760" s="51"/>
      <c r="S760" s="51"/>
      <c r="T760" s="51"/>
      <c r="U760" s="51"/>
      <c r="V760" s="51"/>
      <c r="W760" s="51"/>
      <c r="X760" s="51"/>
      <c r="Y760" s="51"/>
      <c r="Z760" s="51"/>
      <c r="AA760" s="51"/>
    </row>
    <row r="761" spans="1:27" ht="11.65" customHeight="1">
      <c r="A761" s="443">
        <v>632</v>
      </c>
      <c r="C761" s="468" t="s">
        <v>214</v>
      </c>
      <c r="H761" s="449"/>
      <c r="I761" s="7"/>
      <c r="J761" s="7"/>
      <c r="K761" s="7"/>
      <c r="L761" s="7"/>
      <c r="M761" s="7"/>
      <c r="O761" s="51"/>
      <c r="P761" s="51"/>
      <c r="Q761" s="51"/>
      <c r="R761" s="51"/>
      <c r="S761" s="51"/>
      <c r="T761" s="51"/>
      <c r="U761" s="51"/>
      <c r="V761" s="51"/>
      <c r="W761" s="51"/>
      <c r="X761" s="51"/>
      <c r="Y761" s="51"/>
      <c r="Z761" s="51"/>
      <c r="AA761" s="51"/>
    </row>
    <row r="762" spans="1:27" ht="11.65" customHeight="1">
      <c r="A762" s="443">
        <v>633</v>
      </c>
      <c r="C762" s="468"/>
      <c r="E762" s="400" t="s">
        <v>569</v>
      </c>
      <c r="H762" s="449"/>
      <c r="I762" s="7">
        <v>-60519337.07</v>
      </c>
      <c r="J762" s="7">
        <v>-61876058.719999999</v>
      </c>
      <c r="K762" s="103">
        <v>1356721.6499999997</v>
      </c>
      <c r="L762" s="7">
        <v>8186.4500000001863</v>
      </c>
      <c r="M762" s="7">
        <v>1364908.0999999999</v>
      </c>
      <c r="O762" s="51"/>
      <c r="P762" s="51"/>
      <c r="Q762" s="51"/>
      <c r="R762" s="51"/>
      <c r="S762" s="51"/>
      <c r="T762" s="51"/>
      <c r="U762" s="51"/>
      <c r="V762" s="51"/>
      <c r="W762" s="51"/>
      <c r="X762" s="51"/>
      <c r="Y762" s="51"/>
      <c r="Z762" s="51"/>
      <c r="AA762" s="51"/>
    </row>
    <row r="763" spans="1:27" ht="11.65" customHeight="1">
      <c r="A763" s="443">
        <v>634</v>
      </c>
      <c r="C763" s="468"/>
      <c r="E763" s="400" t="s">
        <v>249</v>
      </c>
      <c r="H763" s="449"/>
      <c r="I763" s="7">
        <v>29002561.23</v>
      </c>
      <c r="J763" s="7">
        <v>26737140.969065707</v>
      </c>
      <c r="K763" s="103">
        <v>2265420.2609342947</v>
      </c>
      <c r="L763" s="7">
        <v>-21926.334760889411</v>
      </c>
      <c r="M763" s="7">
        <v>2243493.9261734053</v>
      </c>
      <c r="O763" s="51"/>
      <c r="P763" s="51"/>
      <c r="Q763" s="51"/>
      <c r="R763" s="51"/>
      <c r="S763" s="51"/>
      <c r="T763" s="51"/>
      <c r="U763" s="51"/>
      <c r="V763" s="51"/>
      <c r="W763" s="51"/>
      <c r="X763" s="51"/>
      <c r="Y763" s="51"/>
      <c r="Z763" s="51"/>
      <c r="AA763" s="51"/>
    </row>
    <row r="764" spans="1:27" ht="11.65" customHeight="1">
      <c r="A764" s="443">
        <v>635</v>
      </c>
      <c r="C764" s="468"/>
      <c r="E764" s="400" t="s">
        <v>630</v>
      </c>
      <c r="H764" s="449"/>
      <c r="I764" s="7">
        <v>-179888.63</v>
      </c>
      <c r="J764" s="7">
        <v>-166511.01842429323</v>
      </c>
      <c r="K764" s="103">
        <v>-13377.611575706778</v>
      </c>
      <c r="L764" s="7">
        <v>0</v>
      </c>
      <c r="M764" s="7">
        <v>-13377.611575706778</v>
      </c>
      <c r="O764" s="51"/>
      <c r="P764" s="51"/>
      <c r="Q764" s="51"/>
      <c r="R764" s="51"/>
      <c r="S764" s="51"/>
      <c r="T764" s="51"/>
      <c r="U764" s="51"/>
      <c r="V764" s="51"/>
      <c r="W764" s="51"/>
      <c r="X764" s="51"/>
      <c r="Y764" s="51"/>
      <c r="Z764" s="51"/>
      <c r="AA764" s="51"/>
    </row>
    <row r="765" spans="1:27" ht="11.65" customHeight="1">
      <c r="A765" s="443">
        <v>636</v>
      </c>
      <c r="C765" s="468"/>
      <c r="E765" s="400" t="s">
        <v>639</v>
      </c>
      <c r="H765" s="449"/>
      <c r="I765" s="7">
        <v>60189543.939999998</v>
      </c>
      <c r="J765" s="7">
        <v>47202330.02472274</v>
      </c>
      <c r="K765" s="103">
        <v>12987213.915277259</v>
      </c>
      <c r="L765" s="7">
        <v>132880.51552012749</v>
      </c>
      <c r="M765" s="7">
        <v>13120094.430797387</v>
      </c>
      <c r="O765" s="51"/>
      <c r="P765" s="51"/>
      <c r="Q765" s="51"/>
      <c r="R765" s="51"/>
      <c r="S765" s="51"/>
      <c r="T765" s="51"/>
      <c r="U765" s="51"/>
      <c r="V765" s="51"/>
      <c r="W765" s="51"/>
      <c r="X765" s="51"/>
      <c r="Y765" s="51"/>
      <c r="Z765" s="51"/>
      <c r="AA765" s="51"/>
    </row>
    <row r="766" spans="1:27" ht="11.65" customHeight="1">
      <c r="A766" s="443">
        <v>637</v>
      </c>
      <c r="C766" s="468"/>
      <c r="E766" s="400" t="s">
        <v>654</v>
      </c>
      <c r="H766" s="449"/>
      <c r="I766" s="7">
        <v>0</v>
      </c>
      <c r="J766" s="7">
        <v>0</v>
      </c>
      <c r="K766" s="103">
        <v>0</v>
      </c>
      <c r="L766" s="7">
        <v>0</v>
      </c>
      <c r="M766" s="7">
        <v>0</v>
      </c>
      <c r="O766" s="51"/>
      <c r="P766" s="51"/>
      <c r="Q766" s="51"/>
      <c r="R766" s="51"/>
      <c r="S766" s="51"/>
      <c r="T766" s="51"/>
      <c r="U766" s="51"/>
      <c r="V766" s="51"/>
      <c r="W766" s="51"/>
      <c r="X766" s="51"/>
      <c r="Y766" s="51"/>
      <c r="Z766" s="51"/>
      <c r="AA766" s="51"/>
    </row>
    <row r="767" spans="1:27" ht="11.65" customHeight="1">
      <c r="A767" s="443">
        <v>638</v>
      </c>
      <c r="C767" s="468"/>
      <c r="E767" s="400" t="s">
        <v>651</v>
      </c>
      <c r="H767" s="449"/>
      <c r="I767" s="7">
        <v>2920796.03</v>
      </c>
      <c r="J767" s="7">
        <v>2260942.2256273478</v>
      </c>
      <c r="K767" s="103">
        <v>659853.80437265174</v>
      </c>
      <c r="L767" s="7">
        <v>0</v>
      </c>
      <c r="M767" s="7">
        <v>659853.80437265174</v>
      </c>
      <c r="O767" s="51"/>
      <c r="P767" s="51"/>
      <c r="Q767" s="51"/>
      <c r="R767" s="51"/>
      <c r="S767" s="51"/>
      <c r="T767" s="51"/>
      <c r="U767" s="51"/>
      <c r="V767" s="51"/>
      <c r="W767" s="51"/>
      <c r="X767" s="51"/>
      <c r="Y767" s="51"/>
      <c r="Z767" s="51"/>
      <c r="AA767" s="51"/>
    </row>
    <row r="768" spans="1:27" ht="11.65" customHeight="1">
      <c r="A768" s="443">
        <v>639</v>
      </c>
      <c r="C768" s="468"/>
      <c r="E768" s="400" t="s">
        <v>635</v>
      </c>
      <c r="H768" s="449"/>
      <c r="I768" s="7">
        <v>0</v>
      </c>
      <c r="J768" s="7">
        <v>0</v>
      </c>
      <c r="K768" s="103">
        <v>0</v>
      </c>
      <c r="L768" s="7">
        <v>0</v>
      </c>
      <c r="M768" s="7">
        <v>0</v>
      </c>
      <c r="O768" s="51"/>
      <c r="P768" s="51"/>
      <c r="Q768" s="51"/>
      <c r="R768" s="51"/>
      <c r="S768" s="51"/>
      <c r="T768" s="51"/>
      <c r="U768" s="51"/>
      <c r="V768" s="51"/>
      <c r="W768" s="51"/>
      <c r="X768" s="51"/>
      <c r="Y768" s="51"/>
      <c r="Z768" s="51"/>
      <c r="AA768" s="51"/>
    </row>
    <row r="769" spans="1:27" ht="11.65" customHeight="1">
      <c r="A769" s="443">
        <v>640</v>
      </c>
      <c r="C769" s="468"/>
      <c r="E769" s="400" t="s">
        <v>656</v>
      </c>
      <c r="H769" s="449"/>
      <c r="I769" s="7">
        <v>0</v>
      </c>
      <c r="J769" s="7">
        <v>0</v>
      </c>
      <c r="K769" s="103">
        <v>0</v>
      </c>
      <c r="L769" s="7">
        <v>0</v>
      </c>
      <c r="M769" s="7">
        <v>0</v>
      </c>
      <c r="O769" s="51"/>
      <c r="P769" s="51"/>
      <c r="Q769" s="51"/>
      <c r="R769" s="51"/>
      <c r="S769" s="51"/>
      <c r="T769" s="51"/>
      <c r="U769" s="51"/>
      <c r="V769" s="51"/>
      <c r="W769" s="51"/>
      <c r="X769" s="51"/>
      <c r="Y769" s="51"/>
      <c r="Z769" s="51"/>
      <c r="AA769" s="51"/>
    </row>
    <row r="770" spans="1:27" ht="11.65" customHeight="1">
      <c r="A770" s="443">
        <v>641</v>
      </c>
      <c r="C770" s="468"/>
      <c r="E770" s="400" t="s">
        <v>657</v>
      </c>
      <c r="H770" s="449"/>
      <c r="I770" s="7">
        <v>0</v>
      </c>
      <c r="J770" s="7">
        <v>0</v>
      </c>
      <c r="K770" s="103">
        <v>0</v>
      </c>
      <c r="L770" s="7">
        <v>0</v>
      </c>
      <c r="M770" s="7">
        <v>0</v>
      </c>
      <c r="O770" s="51"/>
      <c r="P770" s="51"/>
      <c r="Q770" s="51"/>
      <c r="R770" s="51"/>
      <c r="S770" s="51"/>
      <c r="T770" s="51"/>
      <c r="U770" s="51"/>
      <c r="V770" s="51"/>
      <c r="W770" s="51"/>
      <c r="X770" s="51"/>
      <c r="Y770" s="51"/>
      <c r="Z770" s="51"/>
      <c r="AA770" s="51"/>
    </row>
    <row r="771" spans="1:27" ht="11.65" customHeight="1">
      <c r="A771" s="443">
        <v>642</v>
      </c>
      <c r="C771" s="468"/>
      <c r="E771" s="400" t="s">
        <v>634</v>
      </c>
      <c r="H771" s="449"/>
      <c r="I771" s="7">
        <v>250712722.86119509</v>
      </c>
      <c r="J771" s="7">
        <v>196615955.38401049</v>
      </c>
      <c r="K771" s="103">
        <v>54096767.477184579</v>
      </c>
      <c r="L771" s="7">
        <v>156346.46311247349</v>
      </c>
      <c r="M771" s="7">
        <v>54253113.940297052</v>
      </c>
      <c r="O771" s="51"/>
      <c r="P771" s="51"/>
      <c r="Q771" s="51"/>
      <c r="R771" s="51"/>
      <c r="S771" s="51"/>
      <c r="T771" s="51"/>
      <c r="U771" s="51"/>
      <c r="V771" s="51"/>
      <c r="W771" s="51"/>
      <c r="X771" s="51"/>
      <c r="Y771" s="51"/>
      <c r="Z771" s="51"/>
      <c r="AA771" s="51"/>
    </row>
    <row r="772" spans="1:27" ht="11.65" customHeight="1">
      <c r="A772" s="443">
        <v>643</v>
      </c>
      <c r="C772" s="468"/>
      <c r="E772" s="400" t="s">
        <v>636</v>
      </c>
      <c r="H772" s="449"/>
      <c r="I772" s="7">
        <v>286220405.99000007</v>
      </c>
      <c r="J772" s="7">
        <v>286220405.99000007</v>
      </c>
      <c r="K772" s="103">
        <v>0</v>
      </c>
      <c r="L772" s="7">
        <v>0</v>
      </c>
      <c r="M772" s="7">
        <v>0</v>
      </c>
      <c r="O772" s="51"/>
      <c r="P772" s="51"/>
      <c r="Q772" s="51"/>
      <c r="R772" s="51"/>
      <c r="S772" s="51"/>
      <c r="T772" s="51"/>
      <c r="U772" s="51"/>
      <c r="V772" s="51"/>
      <c r="W772" s="51"/>
      <c r="X772" s="51"/>
      <c r="Y772" s="51"/>
      <c r="Z772" s="51"/>
      <c r="AA772" s="51"/>
    </row>
    <row r="773" spans="1:27" ht="11.65" customHeight="1">
      <c r="A773" s="443">
        <v>644</v>
      </c>
      <c r="C773" s="468"/>
      <c r="E773" s="400" t="s">
        <v>637</v>
      </c>
      <c r="H773" s="449"/>
      <c r="I773" s="7">
        <v>307521579.50235003</v>
      </c>
      <c r="J773" s="7">
        <v>238047613.4749063</v>
      </c>
      <c r="K773" s="103">
        <v>69473966.027443737</v>
      </c>
      <c r="L773" s="7">
        <v>1619180.1208577603</v>
      </c>
      <c r="M773" s="7">
        <v>71093146.148301497</v>
      </c>
      <c r="O773" s="51"/>
      <c r="P773" s="51"/>
      <c r="Q773" s="51"/>
      <c r="R773" s="51"/>
      <c r="S773" s="51"/>
      <c r="T773" s="51"/>
      <c r="U773" s="51"/>
      <c r="V773" s="51"/>
      <c r="W773" s="51"/>
      <c r="X773" s="51"/>
      <c r="Y773" s="51"/>
      <c r="Z773" s="51"/>
      <c r="AA773" s="51"/>
    </row>
    <row r="774" spans="1:27" ht="11.65" customHeight="1">
      <c r="A774" s="443">
        <v>645</v>
      </c>
      <c r="C774" s="468"/>
      <c r="E774" s="400" t="s">
        <v>398</v>
      </c>
      <c r="H774" s="449"/>
      <c r="I774" s="7">
        <v>21705579.760000002</v>
      </c>
      <c r="J774" s="7">
        <v>21705579.760000002</v>
      </c>
      <c r="K774" s="103">
        <v>0</v>
      </c>
      <c r="L774" s="7">
        <v>0</v>
      </c>
      <c r="M774" s="7">
        <v>0</v>
      </c>
      <c r="O774" s="51"/>
      <c r="P774" s="51"/>
      <c r="Q774" s="51"/>
      <c r="R774" s="51"/>
      <c r="S774" s="51"/>
      <c r="T774" s="51"/>
      <c r="U774" s="51"/>
      <c r="V774" s="51"/>
      <c r="W774" s="51"/>
      <c r="X774" s="51"/>
      <c r="Y774" s="51"/>
      <c r="Z774" s="51"/>
      <c r="AA774" s="51"/>
    </row>
    <row r="775" spans="1:27" ht="11.65" customHeight="1">
      <c r="A775" s="443">
        <v>646</v>
      </c>
      <c r="C775" s="468"/>
      <c r="E775" s="400" t="s">
        <v>658</v>
      </c>
      <c r="H775" s="449"/>
      <c r="I775" s="7">
        <v>0</v>
      </c>
      <c r="J775" s="7">
        <v>0</v>
      </c>
      <c r="K775" s="103">
        <v>0</v>
      </c>
      <c r="L775" s="7">
        <v>0</v>
      </c>
      <c r="M775" s="7">
        <v>0</v>
      </c>
      <c r="O775" s="51"/>
      <c r="P775" s="51"/>
      <c r="Q775" s="51"/>
      <c r="R775" s="51"/>
      <c r="S775" s="51"/>
      <c r="T775" s="51"/>
      <c r="U775" s="51"/>
      <c r="V775" s="51"/>
      <c r="W775" s="51"/>
      <c r="X775" s="51"/>
      <c r="Y775" s="51"/>
      <c r="Z775" s="51"/>
      <c r="AA775" s="51"/>
    </row>
    <row r="776" spans="1:27" ht="11.65" customHeight="1">
      <c r="A776" s="443">
        <v>647</v>
      </c>
      <c r="C776" s="468"/>
      <c r="E776" s="400" t="s">
        <v>659</v>
      </c>
      <c r="H776" s="449"/>
      <c r="I776" s="7">
        <v>0</v>
      </c>
      <c r="J776" s="7">
        <v>0</v>
      </c>
      <c r="K776" s="103">
        <v>0</v>
      </c>
      <c r="L776" s="7">
        <v>0</v>
      </c>
      <c r="M776" s="7">
        <v>0</v>
      </c>
      <c r="O776" s="51"/>
      <c r="P776" s="51"/>
      <c r="Q776" s="51"/>
      <c r="R776" s="51"/>
      <c r="S776" s="51"/>
      <c r="T776" s="51"/>
      <c r="U776" s="51"/>
      <c r="V776" s="51"/>
      <c r="W776" s="51"/>
      <c r="X776" s="51"/>
      <c r="Y776" s="51"/>
      <c r="Z776" s="51"/>
      <c r="AA776" s="51"/>
    </row>
    <row r="777" spans="1:27" ht="11.65" customHeight="1">
      <c r="A777" s="443">
        <v>648</v>
      </c>
      <c r="C777" s="468"/>
      <c r="E777" s="400" t="s">
        <v>649</v>
      </c>
      <c r="H777" s="449"/>
      <c r="I777" s="7">
        <v>0</v>
      </c>
      <c r="J777" s="7">
        <v>0</v>
      </c>
      <c r="K777" s="103">
        <v>0</v>
      </c>
      <c r="L777" s="7">
        <v>0</v>
      </c>
      <c r="M777" s="7">
        <v>0</v>
      </c>
      <c r="O777" s="51"/>
      <c r="P777" s="51"/>
      <c r="Q777" s="51"/>
      <c r="R777" s="51"/>
      <c r="S777" s="51"/>
      <c r="T777" s="51"/>
      <c r="U777" s="51"/>
      <c r="V777" s="51"/>
      <c r="W777" s="51"/>
      <c r="X777" s="51"/>
      <c r="Y777" s="51"/>
      <c r="Z777" s="51"/>
      <c r="AA777" s="51"/>
    </row>
    <row r="778" spans="1:27" ht="11.65" customHeight="1">
      <c r="A778" s="443">
        <v>649</v>
      </c>
      <c r="C778" s="468"/>
      <c r="E778" s="400" t="s">
        <v>655</v>
      </c>
      <c r="H778" s="449"/>
      <c r="I778" s="7">
        <v>0</v>
      </c>
      <c r="J778" s="7">
        <v>0</v>
      </c>
      <c r="K778" s="103">
        <v>0</v>
      </c>
      <c r="L778" s="7">
        <v>0</v>
      </c>
      <c r="M778" s="7">
        <v>0</v>
      </c>
      <c r="O778" s="51"/>
      <c r="P778" s="51"/>
      <c r="Q778" s="51"/>
      <c r="R778" s="51"/>
      <c r="S778" s="51"/>
      <c r="T778" s="51"/>
      <c r="U778" s="51"/>
      <c r="V778" s="51"/>
      <c r="W778" s="51"/>
      <c r="X778" s="51"/>
      <c r="Y778" s="51"/>
      <c r="Z778" s="51"/>
      <c r="AA778" s="51"/>
    </row>
    <row r="779" spans="1:27" ht="11.65" customHeight="1">
      <c r="A779" s="443">
        <v>650</v>
      </c>
      <c r="C779" s="468"/>
      <c r="E779" s="400" t="s">
        <v>660</v>
      </c>
      <c r="H779" s="449"/>
      <c r="I779" s="7">
        <v>0</v>
      </c>
      <c r="J779" s="7">
        <v>0</v>
      </c>
      <c r="K779" s="103">
        <v>0</v>
      </c>
      <c r="L779" s="7">
        <v>0</v>
      </c>
      <c r="M779" s="7">
        <v>0</v>
      </c>
      <c r="O779" s="51"/>
      <c r="P779" s="51"/>
      <c r="Q779" s="51"/>
      <c r="R779" s="51"/>
      <c r="S779" s="51"/>
      <c r="T779" s="51"/>
      <c r="U779" s="51"/>
      <c r="V779" s="51"/>
      <c r="W779" s="51"/>
      <c r="X779" s="51"/>
      <c r="Y779" s="51"/>
      <c r="Z779" s="51"/>
      <c r="AA779" s="51"/>
    </row>
    <row r="780" spans="1:27" ht="11.65" customHeight="1">
      <c r="A780" s="443">
        <v>651</v>
      </c>
      <c r="C780" s="468"/>
      <c r="E780" s="400" t="s">
        <v>652</v>
      </c>
      <c r="H780" s="449"/>
      <c r="I780" s="7">
        <v>0</v>
      </c>
      <c r="J780" s="7">
        <v>0</v>
      </c>
      <c r="K780" s="103">
        <v>0</v>
      </c>
      <c r="L780" s="7">
        <v>0</v>
      </c>
      <c r="M780" s="7">
        <v>0</v>
      </c>
      <c r="O780" s="51"/>
      <c r="P780" s="51"/>
      <c r="Q780" s="51"/>
      <c r="R780" s="51"/>
      <c r="S780" s="51"/>
      <c r="T780" s="51"/>
      <c r="U780" s="51"/>
      <c r="V780" s="51"/>
      <c r="W780" s="51"/>
      <c r="X780" s="51"/>
      <c r="Y780" s="51"/>
      <c r="Z780" s="51"/>
      <c r="AA780" s="51"/>
    </row>
    <row r="781" spans="1:27" ht="11.65" customHeight="1">
      <c r="A781" s="443">
        <v>652</v>
      </c>
      <c r="C781" s="468"/>
      <c r="E781" s="400" t="s">
        <v>661</v>
      </c>
      <c r="H781" s="449"/>
      <c r="I781" s="7">
        <v>0</v>
      </c>
      <c r="J781" s="7">
        <v>0</v>
      </c>
      <c r="K781" s="103">
        <v>0</v>
      </c>
      <c r="L781" s="7">
        <v>0</v>
      </c>
      <c r="M781" s="7">
        <v>0</v>
      </c>
      <c r="O781" s="51"/>
      <c r="P781" s="51"/>
      <c r="Q781" s="51"/>
      <c r="R781" s="51"/>
      <c r="S781" s="51"/>
      <c r="T781" s="51"/>
      <c r="U781" s="51"/>
      <c r="V781" s="51"/>
      <c r="W781" s="51"/>
      <c r="X781" s="51"/>
      <c r="Y781" s="51"/>
      <c r="Z781" s="51"/>
      <c r="AA781" s="51"/>
    </row>
    <row r="782" spans="1:27" ht="11.65" customHeight="1">
      <c r="A782" s="443">
        <v>653</v>
      </c>
      <c r="C782" s="468"/>
      <c r="E782" s="400" t="s">
        <v>662</v>
      </c>
      <c r="H782" s="449"/>
      <c r="I782" s="7">
        <v>0</v>
      </c>
      <c r="J782" s="7">
        <v>0</v>
      </c>
      <c r="K782" s="103">
        <v>0</v>
      </c>
      <c r="L782" s="7">
        <v>0</v>
      </c>
      <c r="M782" s="7">
        <v>0</v>
      </c>
      <c r="O782" s="51"/>
      <c r="P782" s="51"/>
      <c r="Q782" s="51"/>
      <c r="R782" s="51"/>
      <c r="S782" s="51"/>
      <c r="T782" s="51"/>
      <c r="U782" s="51"/>
      <c r="V782" s="51"/>
      <c r="W782" s="51"/>
      <c r="X782" s="51"/>
      <c r="Y782" s="51"/>
      <c r="Z782" s="51"/>
      <c r="AA782" s="51"/>
    </row>
    <row r="783" spans="1:27" ht="11.65" customHeight="1">
      <c r="A783" s="443">
        <v>654</v>
      </c>
      <c r="C783" s="468"/>
      <c r="E783" s="400" t="s">
        <v>663</v>
      </c>
      <c r="H783" s="449"/>
      <c r="I783" s="7">
        <v>0</v>
      </c>
      <c r="J783" s="7">
        <v>0</v>
      </c>
      <c r="K783" s="103">
        <v>0</v>
      </c>
      <c r="L783" s="7">
        <v>0</v>
      </c>
      <c r="M783" s="7">
        <v>0</v>
      </c>
      <c r="O783" s="51"/>
      <c r="P783" s="51"/>
      <c r="Q783" s="51"/>
      <c r="R783" s="51"/>
      <c r="S783" s="51"/>
      <c r="T783" s="51"/>
      <c r="U783" s="51"/>
      <c r="V783" s="51"/>
      <c r="W783" s="51"/>
      <c r="X783" s="51"/>
      <c r="Y783" s="51"/>
      <c r="Z783" s="51"/>
      <c r="AA783" s="51"/>
    </row>
    <row r="784" spans="1:27" ht="11.65" customHeight="1" thickBot="1">
      <c r="A784" s="443">
        <v>655</v>
      </c>
      <c r="C784" s="468" t="s">
        <v>215</v>
      </c>
      <c r="H784" s="449" t="s">
        <v>162</v>
      </c>
      <c r="I784" s="118">
        <v>897573963.61354518</v>
      </c>
      <c r="J784" s="118">
        <v>756747398.08990836</v>
      </c>
      <c r="K784" s="118">
        <v>140826565.52363682</v>
      </c>
      <c r="L784" s="118">
        <v>1894667.2147294721</v>
      </c>
      <c r="M784" s="118">
        <v>142721232.73836631</v>
      </c>
      <c r="O784" s="51">
        <v>0</v>
      </c>
      <c r="P784" s="51"/>
      <c r="Q784" s="51"/>
      <c r="R784" s="51"/>
      <c r="S784" s="51"/>
      <c r="T784" s="51"/>
      <c r="U784" s="51"/>
      <c r="V784" s="51"/>
      <c r="W784" s="51"/>
      <c r="X784" s="51"/>
      <c r="Y784" s="51"/>
      <c r="Z784" s="51"/>
      <c r="AA784" s="51"/>
    </row>
    <row r="785" spans="1:27" ht="11.65" customHeight="1" thickTop="1">
      <c r="A785" s="443">
        <v>656</v>
      </c>
      <c r="C785" s="468">
        <v>560</v>
      </c>
      <c r="D785" s="400" t="s">
        <v>161</v>
      </c>
      <c r="H785" s="449"/>
      <c r="I785" s="7"/>
      <c r="J785" s="7"/>
      <c r="K785" s="7"/>
      <c r="L785" s="7"/>
      <c r="M785" s="7"/>
      <c r="O785" s="51"/>
      <c r="P785" s="51"/>
      <c r="Q785" s="51"/>
      <c r="R785" s="51"/>
      <c r="S785" s="51"/>
      <c r="T785" s="51"/>
      <c r="U785" s="51"/>
      <c r="V785" s="51"/>
      <c r="W785" s="51"/>
      <c r="X785" s="51"/>
      <c r="Y785" s="51"/>
      <c r="Z785" s="51"/>
      <c r="AA785" s="51"/>
    </row>
    <row r="786" spans="1:27" ht="11.65" customHeight="1">
      <c r="A786" s="443">
        <v>657</v>
      </c>
      <c r="C786" s="468"/>
      <c r="F786" s="468" t="s">
        <v>640</v>
      </c>
      <c r="G786" s="400" t="s">
        <v>249</v>
      </c>
      <c r="H786" s="449"/>
      <c r="I786" s="7">
        <v>6534639.6600000001</v>
      </c>
      <c r="J786" s="7">
        <v>6024212.1509855213</v>
      </c>
      <c r="K786" s="103">
        <v>510427.50901447848</v>
      </c>
      <c r="L786" s="7">
        <v>29870.900139324076</v>
      </c>
      <c r="M786" s="7">
        <v>540298.40915380255</v>
      </c>
      <c r="O786" s="51"/>
      <c r="P786" s="51"/>
      <c r="Q786" s="51"/>
      <c r="R786" s="51"/>
      <c r="S786" s="51"/>
      <c r="T786" s="51"/>
      <c r="U786" s="51"/>
      <c r="V786" s="51"/>
      <c r="W786" s="51"/>
      <c r="X786" s="51"/>
      <c r="Y786" s="51"/>
      <c r="Z786" s="51"/>
      <c r="AA786" s="51"/>
    </row>
    <row r="787" spans="1:27" ht="11.65" customHeight="1">
      <c r="A787" s="443">
        <v>658</v>
      </c>
      <c r="C787" s="468"/>
      <c r="F787" s="468" t="s">
        <v>640</v>
      </c>
      <c r="G787" s="400" t="s">
        <v>639</v>
      </c>
      <c r="H787" s="449"/>
      <c r="I787" s="7">
        <v>0</v>
      </c>
      <c r="J787" s="7">
        <v>0</v>
      </c>
      <c r="K787" s="103">
        <v>0</v>
      </c>
      <c r="L787" s="7">
        <v>309.85203687666893</v>
      </c>
      <c r="M787" s="7">
        <v>309.85203687666893</v>
      </c>
      <c r="O787" s="51"/>
      <c r="P787" s="51"/>
      <c r="Q787" s="51"/>
      <c r="R787" s="51"/>
      <c r="S787" s="51"/>
      <c r="T787" s="51"/>
      <c r="U787" s="51"/>
      <c r="V787" s="51"/>
      <c r="W787" s="51"/>
      <c r="X787" s="51"/>
      <c r="Y787" s="51"/>
      <c r="Z787" s="51"/>
      <c r="AA787" s="51"/>
    </row>
    <row r="788" spans="1:27" ht="11.65" customHeight="1">
      <c r="A788" s="443">
        <v>659</v>
      </c>
      <c r="C788" s="468"/>
      <c r="F788" s="468" t="s">
        <v>640</v>
      </c>
      <c r="G788" s="400" t="s">
        <v>634</v>
      </c>
      <c r="H788" s="449"/>
      <c r="I788" s="7">
        <v>242111.87</v>
      </c>
      <c r="J788" s="7">
        <v>189870.9251233906</v>
      </c>
      <c r="K788" s="103">
        <v>52240.944876609392</v>
      </c>
      <c r="L788" s="7">
        <v>3991.9205944963833</v>
      </c>
      <c r="M788" s="7">
        <v>56232.865471105775</v>
      </c>
      <c r="O788" s="51"/>
      <c r="P788" s="51"/>
      <c r="Q788" s="51"/>
      <c r="R788" s="51"/>
      <c r="S788" s="51"/>
      <c r="T788" s="51"/>
      <c r="U788" s="51"/>
      <c r="V788" s="51"/>
      <c r="W788" s="51"/>
      <c r="X788" s="51"/>
      <c r="Y788" s="51"/>
      <c r="Z788" s="51"/>
      <c r="AA788" s="51"/>
    </row>
    <row r="789" spans="1:27" ht="11.65" customHeight="1">
      <c r="A789" s="443">
        <v>660</v>
      </c>
      <c r="C789" s="468"/>
      <c r="F789" s="468" t="s">
        <v>640</v>
      </c>
      <c r="G789" s="400" t="s">
        <v>636</v>
      </c>
      <c r="H789" s="449"/>
      <c r="I789" s="7">
        <v>512697.26</v>
      </c>
      <c r="J789" s="7">
        <v>512697.26</v>
      </c>
      <c r="K789" s="103">
        <v>0</v>
      </c>
      <c r="L789" s="7">
        <v>0</v>
      </c>
      <c r="M789" s="7">
        <v>0</v>
      </c>
      <c r="O789" s="51"/>
      <c r="P789" s="51"/>
      <c r="Q789" s="51"/>
      <c r="R789" s="51"/>
      <c r="S789" s="51"/>
      <c r="T789" s="51"/>
      <c r="U789" s="51"/>
      <c r="V789" s="51"/>
      <c r="W789" s="51"/>
      <c r="X789" s="51"/>
      <c r="Y789" s="51"/>
      <c r="Z789" s="51"/>
      <c r="AA789" s="51"/>
    </row>
    <row r="790" spans="1:27" ht="11.65" customHeight="1">
      <c r="A790" s="443">
        <v>661</v>
      </c>
      <c r="C790" s="468"/>
      <c r="H790" s="449" t="s">
        <v>162</v>
      </c>
      <c r="I790" s="106">
        <v>7289448.79</v>
      </c>
      <c r="J790" s="106">
        <v>6726780.3361089118</v>
      </c>
      <c r="K790" s="106">
        <v>562668.45389108791</v>
      </c>
      <c r="L790" s="106">
        <v>34172.672770697129</v>
      </c>
      <c r="M790" s="106">
        <v>596841.12666178506</v>
      </c>
      <c r="O790" s="51"/>
      <c r="P790" s="51"/>
      <c r="Q790" s="51"/>
      <c r="R790" s="51"/>
      <c r="S790" s="51"/>
      <c r="T790" s="51"/>
      <c r="U790" s="51"/>
      <c r="V790" s="51"/>
      <c r="W790" s="51"/>
      <c r="X790" s="51"/>
      <c r="Y790" s="51"/>
      <c r="Z790" s="51"/>
      <c r="AA790" s="51"/>
    </row>
    <row r="791" spans="1:27" ht="11.65" customHeight="1">
      <c r="A791" s="443">
        <v>662</v>
      </c>
      <c r="C791" s="468"/>
      <c r="H791" s="449"/>
      <c r="I791" s="7"/>
      <c r="J791" s="7"/>
      <c r="K791" s="7"/>
      <c r="L791" s="7"/>
      <c r="M791" s="7"/>
      <c r="O791" s="51"/>
      <c r="P791" s="51"/>
      <c r="Q791" s="51"/>
      <c r="R791" s="51"/>
      <c r="S791" s="51"/>
      <c r="T791" s="51"/>
      <c r="U791" s="51"/>
      <c r="V791" s="51"/>
      <c r="W791" s="51"/>
      <c r="X791" s="51"/>
      <c r="Y791" s="51"/>
      <c r="Z791" s="51"/>
      <c r="AA791" s="51"/>
    </row>
    <row r="792" spans="1:27" ht="11.65" customHeight="1">
      <c r="A792" s="443">
        <v>663</v>
      </c>
      <c r="C792" s="468">
        <v>561</v>
      </c>
      <c r="D792" s="400" t="s">
        <v>216</v>
      </c>
      <c r="H792" s="449"/>
      <c r="I792" s="7"/>
      <c r="J792" s="7"/>
      <c r="K792" s="7"/>
      <c r="L792" s="7"/>
      <c r="M792" s="7"/>
      <c r="O792" s="51"/>
      <c r="P792" s="51"/>
      <c r="Q792" s="51"/>
      <c r="R792" s="51"/>
      <c r="S792" s="51"/>
      <c r="T792" s="51"/>
      <c r="U792" s="51"/>
      <c r="V792" s="51"/>
      <c r="W792" s="51"/>
      <c r="X792" s="51"/>
      <c r="Y792" s="51"/>
      <c r="Z792" s="51"/>
      <c r="AA792" s="51"/>
    </row>
    <row r="793" spans="1:27" ht="11.65" customHeight="1">
      <c r="A793" s="443">
        <v>664</v>
      </c>
      <c r="C793" s="468"/>
      <c r="F793" s="468" t="s">
        <v>640</v>
      </c>
      <c r="G793" s="400" t="s">
        <v>249</v>
      </c>
      <c r="H793" s="449"/>
      <c r="I793" s="7">
        <v>17602975.050000001</v>
      </c>
      <c r="J793" s="7">
        <v>16227988.337111304</v>
      </c>
      <c r="K793" s="103">
        <v>1374986.7128886974</v>
      </c>
      <c r="L793" s="7">
        <v>0</v>
      </c>
      <c r="M793" s="7">
        <v>1374986.7128886974</v>
      </c>
      <c r="O793" s="51"/>
      <c r="P793" s="51"/>
      <c r="Q793" s="51"/>
      <c r="R793" s="51"/>
      <c r="S793" s="51"/>
      <c r="T793" s="51"/>
      <c r="U793" s="51"/>
      <c r="V793" s="51"/>
      <c r="W793" s="51"/>
      <c r="X793" s="51"/>
      <c r="Y793" s="51"/>
      <c r="Z793" s="51"/>
      <c r="AA793" s="51"/>
    </row>
    <row r="794" spans="1:27" ht="11.65" customHeight="1">
      <c r="A794" s="443">
        <v>665</v>
      </c>
      <c r="C794" s="468"/>
      <c r="F794" s="468" t="s">
        <v>640</v>
      </c>
      <c r="G794" s="400" t="s">
        <v>639</v>
      </c>
      <c r="H794" s="449"/>
      <c r="I794" s="7">
        <v>0.01</v>
      </c>
      <c r="J794" s="7">
        <v>7.8422807243358449E-3</v>
      </c>
      <c r="K794" s="103">
        <v>2.1577192756641545E-3</v>
      </c>
      <c r="L794" s="7">
        <v>0</v>
      </c>
      <c r="M794" s="7">
        <v>2.1577192756641545E-3</v>
      </c>
      <c r="O794" s="51"/>
      <c r="P794" s="51"/>
      <c r="Q794" s="51"/>
      <c r="R794" s="51"/>
      <c r="S794" s="51"/>
      <c r="T794" s="51"/>
      <c r="U794" s="51"/>
      <c r="V794" s="51"/>
      <c r="W794" s="51"/>
      <c r="X794" s="51"/>
      <c r="Y794" s="51"/>
      <c r="Z794" s="51"/>
      <c r="AA794" s="51"/>
    </row>
    <row r="795" spans="1:27" ht="11.65" customHeight="1">
      <c r="A795" s="443">
        <v>666</v>
      </c>
      <c r="C795" s="468"/>
      <c r="F795" s="468" t="s">
        <v>640</v>
      </c>
      <c r="G795" s="400" t="s">
        <v>634</v>
      </c>
      <c r="H795" s="449"/>
      <c r="I795" s="7">
        <v>460333.51</v>
      </c>
      <c r="J795" s="7">
        <v>361006.46122388623</v>
      </c>
      <c r="K795" s="103">
        <v>99327.048776113777</v>
      </c>
      <c r="L795" s="7">
        <v>0</v>
      </c>
      <c r="M795" s="7">
        <v>99327.048776113777</v>
      </c>
      <c r="O795" s="51"/>
      <c r="P795" s="51"/>
      <c r="Q795" s="51"/>
      <c r="R795" s="51"/>
      <c r="S795" s="51"/>
      <c r="T795" s="51"/>
      <c r="U795" s="51"/>
      <c r="V795" s="51"/>
      <c r="W795" s="51"/>
      <c r="X795" s="51"/>
      <c r="Y795" s="51"/>
      <c r="Z795" s="51"/>
      <c r="AA795" s="51"/>
    </row>
    <row r="796" spans="1:27" ht="11.65" customHeight="1">
      <c r="A796" s="443">
        <v>667</v>
      </c>
      <c r="C796" s="468"/>
      <c r="F796" s="468" t="s">
        <v>640</v>
      </c>
      <c r="G796" s="400" t="s">
        <v>636</v>
      </c>
      <c r="H796" s="449"/>
      <c r="I796" s="7">
        <v>1934070.24</v>
      </c>
      <c r="J796" s="7">
        <v>1934070.24</v>
      </c>
      <c r="K796" s="103">
        <v>0</v>
      </c>
      <c r="L796" s="7">
        <v>0</v>
      </c>
      <c r="M796" s="7">
        <v>0</v>
      </c>
      <c r="O796" s="51"/>
      <c r="P796" s="51"/>
      <c r="Q796" s="51"/>
      <c r="R796" s="51"/>
      <c r="S796" s="51"/>
      <c r="T796" s="51"/>
      <c r="U796" s="51"/>
      <c r="V796" s="51"/>
      <c r="W796" s="51"/>
      <c r="X796" s="51"/>
      <c r="Y796" s="51"/>
      <c r="Z796" s="51"/>
      <c r="AA796" s="51"/>
    </row>
    <row r="797" spans="1:27" ht="11.65" customHeight="1">
      <c r="A797" s="443">
        <v>668</v>
      </c>
      <c r="C797" s="468"/>
      <c r="H797" s="449" t="s">
        <v>162</v>
      </c>
      <c r="I797" s="106">
        <v>19997378.810000002</v>
      </c>
      <c r="J797" s="106">
        <v>18523065.046177469</v>
      </c>
      <c r="K797" s="106">
        <v>1474313.7638225304</v>
      </c>
      <c r="L797" s="106">
        <v>0</v>
      </c>
      <c r="M797" s="106">
        <v>1474313.7638225304</v>
      </c>
      <c r="O797" s="51"/>
      <c r="P797" s="51"/>
      <c r="Q797" s="51"/>
      <c r="R797" s="51"/>
      <c r="S797" s="51"/>
      <c r="T797" s="51"/>
      <c r="U797" s="51"/>
      <c r="V797" s="51"/>
      <c r="W797" s="51"/>
      <c r="X797" s="51"/>
      <c r="Y797" s="51"/>
      <c r="Z797" s="51"/>
      <c r="AA797" s="51"/>
    </row>
    <row r="798" spans="1:27" ht="11.65" customHeight="1">
      <c r="A798" s="443">
        <v>669</v>
      </c>
      <c r="C798" s="468">
        <v>562</v>
      </c>
      <c r="D798" s="400" t="s">
        <v>217</v>
      </c>
      <c r="H798" s="449"/>
      <c r="I798" s="7"/>
      <c r="J798" s="7"/>
      <c r="K798" s="7"/>
      <c r="L798" s="7"/>
      <c r="M798" s="7"/>
      <c r="O798" s="51"/>
      <c r="P798" s="51"/>
      <c r="Q798" s="51"/>
      <c r="R798" s="51"/>
      <c r="S798" s="51"/>
      <c r="T798" s="51"/>
      <c r="U798" s="51"/>
      <c r="V798" s="51"/>
      <c r="W798" s="51"/>
      <c r="X798" s="51"/>
      <c r="Y798" s="51"/>
      <c r="Z798" s="51"/>
      <c r="AA798" s="51"/>
    </row>
    <row r="799" spans="1:27" ht="11.65" customHeight="1">
      <c r="A799" s="443">
        <v>670</v>
      </c>
      <c r="C799" s="468"/>
      <c r="F799" s="468" t="s">
        <v>640</v>
      </c>
      <c r="G799" s="400" t="s">
        <v>249</v>
      </c>
      <c r="H799" s="449"/>
      <c r="I799" s="7">
        <v>15851.63</v>
      </c>
      <c r="J799" s="7">
        <v>14613.442672817038</v>
      </c>
      <c r="K799" s="103">
        <v>1238.1873271829616</v>
      </c>
      <c r="L799" s="7">
        <v>0</v>
      </c>
      <c r="M799" s="7">
        <v>1238.1873271829616</v>
      </c>
      <c r="O799" s="51"/>
      <c r="P799" s="51"/>
      <c r="Q799" s="51"/>
      <c r="R799" s="51"/>
      <c r="S799" s="51"/>
      <c r="T799" s="51"/>
      <c r="U799" s="51"/>
      <c r="V799" s="51"/>
      <c r="W799" s="51"/>
      <c r="X799" s="51"/>
      <c r="Y799" s="51"/>
      <c r="Z799" s="51"/>
      <c r="AA799" s="51"/>
    </row>
    <row r="800" spans="1:27" ht="11.65" customHeight="1">
      <c r="A800" s="443">
        <v>671</v>
      </c>
      <c r="C800" s="468"/>
      <c r="F800" s="468" t="s">
        <v>640</v>
      </c>
      <c r="G800" s="400" t="s">
        <v>639</v>
      </c>
      <c r="H800" s="449"/>
      <c r="I800" s="7">
        <v>69705.960000000006</v>
      </c>
      <c r="J800" s="7">
        <v>54665.370647932548</v>
      </c>
      <c r="K800" s="103">
        <v>15040.589352067454</v>
      </c>
      <c r="L800" s="7">
        <v>0</v>
      </c>
      <c r="M800" s="7">
        <v>15040.589352067454</v>
      </c>
      <c r="O800" s="51"/>
      <c r="P800" s="51"/>
      <c r="Q800" s="51"/>
      <c r="R800" s="51"/>
      <c r="S800" s="51"/>
      <c r="T800" s="51"/>
      <c r="U800" s="51"/>
      <c r="V800" s="51"/>
      <c r="W800" s="51"/>
      <c r="X800" s="51"/>
      <c r="Y800" s="51"/>
      <c r="Z800" s="51"/>
      <c r="AA800" s="51"/>
    </row>
    <row r="801" spans="1:27" ht="11.65" customHeight="1">
      <c r="A801" s="443">
        <v>672</v>
      </c>
      <c r="C801" s="468"/>
      <c r="F801" s="468" t="s">
        <v>640</v>
      </c>
      <c r="G801" s="400" t="s">
        <v>634</v>
      </c>
      <c r="H801" s="449"/>
      <c r="I801" s="7">
        <v>625702.88</v>
      </c>
      <c r="J801" s="7">
        <v>490693.76349854248</v>
      </c>
      <c r="K801" s="103">
        <v>135009.11650145752</v>
      </c>
      <c r="L801" s="7">
        <v>0</v>
      </c>
      <c r="M801" s="7">
        <v>135009.11650145752</v>
      </c>
      <c r="O801" s="51"/>
      <c r="P801" s="51"/>
      <c r="Q801" s="51"/>
      <c r="R801" s="51"/>
      <c r="S801" s="51"/>
      <c r="T801" s="51"/>
      <c r="U801" s="51"/>
      <c r="V801" s="51"/>
      <c r="W801" s="51"/>
      <c r="X801" s="51"/>
      <c r="Y801" s="51"/>
      <c r="Z801" s="51"/>
      <c r="AA801" s="51"/>
    </row>
    <row r="802" spans="1:27" ht="11.65" customHeight="1">
      <c r="A802" s="443">
        <v>673</v>
      </c>
      <c r="C802" s="468"/>
      <c r="F802" s="468" t="s">
        <v>640</v>
      </c>
      <c r="G802" s="400" t="s">
        <v>636</v>
      </c>
      <c r="H802" s="449"/>
      <c r="I802" s="7">
        <v>2077494.31</v>
      </c>
      <c r="J802" s="7">
        <v>2077494.31</v>
      </c>
      <c r="K802" s="103">
        <v>0</v>
      </c>
      <c r="L802" s="7">
        <v>0</v>
      </c>
      <c r="M802" s="7">
        <v>0</v>
      </c>
      <c r="O802" s="51"/>
      <c r="P802" s="51"/>
      <c r="Q802" s="51"/>
      <c r="R802" s="51"/>
      <c r="S802" s="51"/>
      <c r="T802" s="51"/>
      <c r="U802" s="51"/>
      <c r="V802" s="51"/>
      <c r="W802" s="51"/>
      <c r="X802" s="51"/>
      <c r="Y802" s="51"/>
      <c r="Z802" s="51"/>
      <c r="AA802" s="51"/>
    </row>
    <row r="803" spans="1:27" ht="11.65" customHeight="1">
      <c r="A803" s="443">
        <v>674</v>
      </c>
      <c r="C803" s="468"/>
      <c r="H803" s="449" t="s">
        <v>162</v>
      </c>
      <c r="I803" s="106">
        <v>2788754.7800000003</v>
      </c>
      <c r="J803" s="106">
        <v>2637466.8868192919</v>
      </c>
      <c r="K803" s="106">
        <v>151287.89318070794</v>
      </c>
      <c r="L803" s="106">
        <v>0</v>
      </c>
      <c r="M803" s="106">
        <v>151287.89318070794</v>
      </c>
      <c r="O803" s="51"/>
      <c r="P803" s="51"/>
      <c r="Q803" s="51"/>
      <c r="R803" s="51"/>
      <c r="S803" s="51"/>
      <c r="T803" s="51"/>
      <c r="U803" s="51"/>
      <c r="V803" s="51"/>
      <c r="W803" s="51"/>
      <c r="X803" s="51"/>
      <c r="Y803" s="51"/>
      <c r="Z803" s="51"/>
      <c r="AA803" s="51"/>
    </row>
    <row r="804" spans="1:27" ht="11.65" customHeight="1">
      <c r="A804" s="443">
        <v>675</v>
      </c>
      <c r="C804" s="468"/>
      <c r="H804" s="449"/>
      <c r="I804" s="7"/>
      <c r="J804" s="7"/>
      <c r="K804" s="7"/>
      <c r="L804" s="7"/>
      <c r="M804" s="7"/>
      <c r="O804" s="51"/>
      <c r="P804" s="51"/>
      <c r="Q804" s="51"/>
      <c r="R804" s="51"/>
      <c r="S804" s="51"/>
      <c r="T804" s="51"/>
      <c r="U804" s="51"/>
      <c r="V804" s="51"/>
      <c r="W804" s="51"/>
      <c r="X804" s="51"/>
      <c r="Y804" s="51"/>
      <c r="Z804" s="51"/>
      <c r="AA804" s="51"/>
    </row>
    <row r="805" spans="1:27" ht="11.65" customHeight="1">
      <c r="A805" s="443">
        <v>676</v>
      </c>
      <c r="C805" s="468">
        <v>563</v>
      </c>
      <c r="D805" s="400" t="s">
        <v>218</v>
      </c>
      <c r="H805" s="449"/>
      <c r="I805" s="7"/>
      <c r="J805" s="7"/>
      <c r="K805" s="7"/>
      <c r="L805" s="7"/>
      <c r="M805" s="7"/>
      <c r="O805" s="51"/>
      <c r="P805" s="51"/>
      <c r="Q805" s="51"/>
      <c r="R805" s="51"/>
      <c r="S805" s="51"/>
      <c r="T805" s="51"/>
      <c r="U805" s="51"/>
      <c r="V805" s="51"/>
      <c r="W805" s="51"/>
      <c r="X805" s="51"/>
      <c r="Y805" s="51"/>
      <c r="Z805" s="51"/>
      <c r="AA805" s="51"/>
    </row>
    <row r="806" spans="1:27" ht="11.65" customHeight="1">
      <c r="A806" s="443">
        <v>677</v>
      </c>
      <c r="C806" s="468"/>
      <c r="F806" s="468" t="s">
        <v>640</v>
      </c>
      <c r="G806" s="400" t="s">
        <v>249</v>
      </c>
      <c r="H806" s="449"/>
      <c r="I806" s="7">
        <v>0</v>
      </c>
      <c r="J806" s="7">
        <v>0</v>
      </c>
      <c r="K806" s="103">
        <v>0</v>
      </c>
      <c r="L806" s="7">
        <v>0</v>
      </c>
      <c r="M806" s="7">
        <v>0</v>
      </c>
      <c r="O806" s="51"/>
      <c r="P806" s="51"/>
      <c r="Q806" s="51"/>
      <c r="R806" s="51"/>
      <c r="S806" s="51"/>
      <c r="T806" s="51"/>
      <c r="U806" s="51"/>
      <c r="V806" s="51"/>
      <c r="W806" s="51"/>
      <c r="X806" s="51"/>
      <c r="Y806" s="51"/>
      <c r="Z806" s="51"/>
      <c r="AA806" s="51"/>
    </row>
    <row r="807" spans="1:27" ht="11.65" customHeight="1">
      <c r="A807" s="443">
        <v>678</v>
      </c>
      <c r="C807" s="468"/>
      <c r="F807" s="468" t="s">
        <v>640</v>
      </c>
      <c r="G807" s="400" t="s">
        <v>634</v>
      </c>
      <c r="H807" s="449"/>
      <c r="I807" s="7">
        <v>135203.97</v>
      </c>
      <c r="J807" s="7">
        <v>106030.7487784682</v>
      </c>
      <c r="K807" s="103">
        <v>29173.221221531807</v>
      </c>
      <c r="L807" s="7">
        <v>0</v>
      </c>
      <c r="M807" s="7">
        <v>29173.221221531807</v>
      </c>
      <c r="O807" s="51"/>
      <c r="P807" s="51"/>
      <c r="Q807" s="51"/>
      <c r="R807" s="51"/>
      <c r="S807" s="51"/>
      <c r="T807" s="51"/>
      <c r="U807" s="51"/>
      <c r="V807" s="51"/>
      <c r="W807" s="51"/>
      <c r="X807" s="51"/>
      <c r="Y807" s="51"/>
      <c r="Z807" s="51"/>
      <c r="AA807" s="51"/>
    </row>
    <row r="808" spans="1:27" ht="11.65" customHeight="1">
      <c r="A808" s="443">
        <v>679</v>
      </c>
      <c r="C808" s="468"/>
      <c r="F808" s="468" t="s">
        <v>640</v>
      </c>
      <c r="G808" s="400" t="s">
        <v>636</v>
      </c>
      <c r="H808" s="449"/>
      <c r="I808" s="7">
        <v>903205.7</v>
      </c>
      <c r="J808" s="7">
        <v>903205.7</v>
      </c>
      <c r="K808" s="103">
        <v>0</v>
      </c>
      <c r="L808" s="7">
        <v>0</v>
      </c>
      <c r="M808" s="7">
        <v>0</v>
      </c>
      <c r="O808" s="51"/>
      <c r="P808" s="51"/>
      <c r="Q808" s="51"/>
      <c r="R808" s="51"/>
      <c r="S808" s="51"/>
      <c r="T808" s="51"/>
      <c r="U808" s="51"/>
      <c r="V808" s="51"/>
      <c r="W808" s="51"/>
      <c r="X808" s="51"/>
      <c r="Y808" s="51"/>
      <c r="Z808" s="51"/>
      <c r="AA808" s="51"/>
    </row>
    <row r="809" spans="1:27" ht="11.65" customHeight="1">
      <c r="A809" s="443">
        <v>680</v>
      </c>
      <c r="C809" s="468"/>
      <c r="H809" s="449" t="s">
        <v>162</v>
      </c>
      <c r="I809" s="106">
        <v>1038409.6699999999</v>
      </c>
      <c r="J809" s="106">
        <v>1009236.4487784682</v>
      </c>
      <c r="K809" s="106">
        <v>29173.221221531807</v>
      </c>
      <c r="L809" s="106">
        <v>0</v>
      </c>
      <c r="M809" s="106">
        <v>29173.221221531807</v>
      </c>
      <c r="O809" s="51"/>
      <c r="P809" s="51"/>
      <c r="Q809" s="51"/>
      <c r="R809" s="51"/>
      <c r="S809" s="51"/>
      <c r="T809" s="51"/>
      <c r="U809" s="51"/>
      <c r="V809" s="51"/>
      <c r="W809" s="51"/>
      <c r="X809" s="51"/>
      <c r="Y809" s="51"/>
      <c r="Z809" s="51"/>
      <c r="AA809" s="51"/>
    </row>
    <row r="810" spans="1:27" ht="11.65" customHeight="1">
      <c r="A810" s="443">
        <v>681</v>
      </c>
      <c r="C810" s="468"/>
      <c r="H810" s="449"/>
      <c r="I810" s="7"/>
      <c r="J810" s="7"/>
      <c r="K810" s="7"/>
      <c r="L810" s="7"/>
      <c r="M810" s="7"/>
      <c r="O810" s="51"/>
      <c r="P810" s="51"/>
      <c r="Q810" s="51"/>
      <c r="R810" s="51"/>
      <c r="S810" s="51"/>
      <c r="T810" s="51"/>
      <c r="U810" s="51"/>
      <c r="V810" s="51"/>
      <c r="W810" s="51"/>
      <c r="X810" s="51"/>
      <c r="Y810" s="51"/>
      <c r="Z810" s="51"/>
      <c r="AA810" s="51"/>
    </row>
    <row r="811" spans="1:27" ht="11.65" customHeight="1">
      <c r="A811" s="443">
        <v>682</v>
      </c>
      <c r="C811" s="468">
        <v>564</v>
      </c>
      <c r="D811" s="400" t="s">
        <v>219</v>
      </c>
      <c r="H811" s="449"/>
      <c r="I811" s="7"/>
      <c r="J811" s="7"/>
      <c r="K811" s="7"/>
      <c r="L811" s="7"/>
      <c r="M811" s="7"/>
      <c r="O811" s="51"/>
      <c r="P811" s="51"/>
      <c r="Q811" s="51"/>
      <c r="R811" s="51"/>
      <c r="S811" s="51"/>
      <c r="T811" s="51"/>
      <c r="U811" s="51"/>
      <c r="V811" s="51"/>
      <c r="W811" s="51"/>
      <c r="X811" s="51"/>
      <c r="Y811" s="51"/>
      <c r="Z811" s="51"/>
      <c r="AA811" s="51"/>
    </row>
    <row r="812" spans="1:27" ht="11.65" customHeight="1">
      <c r="A812" s="443">
        <v>683</v>
      </c>
      <c r="C812" s="468"/>
      <c r="F812" s="468" t="s">
        <v>640</v>
      </c>
      <c r="G812" s="400" t="s">
        <v>249</v>
      </c>
      <c r="H812" s="449"/>
      <c r="I812" s="7">
        <v>0</v>
      </c>
      <c r="J812" s="7">
        <v>0</v>
      </c>
      <c r="K812" s="103">
        <v>0</v>
      </c>
      <c r="L812" s="7">
        <v>0</v>
      </c>
      <c r="M812" s="7">
        <v>0</v>
      </c>
      <c r="O812" s="51"/>
      <c r="P812" s="51"/>
      <c r="Q812" s="51"/>
      <c r="R812" s="51"/>
      <c r="S812" s="51"/>
      <c r="T812" s="51"/>
      <c r="U812" s="51"/>
      <c r="V812" s="51"/>
      <c r="W812" s="51"/>
      <c r="X812" s="51"/>
      <c r="Y812" s="51"/>
      <c r="Z812" s="51"/>
      <c r="AA812" s="51"/>
    </row>
    <row r="813" spans="1:27" ht="11.65" customHeight="1">
      <c r="A813" s="443">
        <v>684</v>
      </c>
      <c r="C813" s="468"/>
      <c r="F813" s="468" t="s">
        <v>640</v>
      </c>
      <c r="G813" s="400" t="s">
        <v>634</v>
      </c>
      <c r="H813" s="449"/>
      <c r="I813" s="7">
        <v>0</v>
      </c>
      <c r="J813" s="7">
        <v>0</v>
      </c>
      <c r="K813" s="103">
        <v>0</v>
      </c>
      <c r="L813" s="7">
        <v>0</v>
      </c>
      <c r="M813" s="7">
        <v>0</v>
      </c>
      <c r="O813" s="51"/>
      <c r="P813" s="51"/>
      <c r="Q813" s="51"/>
      <c r="R813" s="51"/>
      <c r="S813" s="51"/>
      <c r="T813" s="51"/>
      <c r="U813" s="51"/>
      <c r="V813" s="51"/>
      <c r="W813" s="51"/>
      <c r="X813" s="51"/>
      <c r="Y813" s="51"/>
      <c r="Z813" s="51"/>
      <c r="AA813" s="51"/>
    </row>
    <row r="814" spans="1:27" ht="11.65" customHeight="1">
      <c r="A814" s="443">
        <v>685</v>
      </c>
      <c r="C814" s="468"/>
      <c r="F814" s="468" t="s">
        <v>640</v>
      </c>
      <c r="G814" s="400" t="s">
        <v>636</v>
      </c>
      <c r="H814" s="449"/>
      <c r="I814" s="7">
        <v>0</v>
      </c>
      <c r="J814" s="7">
        <v>0</v>
      </c>
      <c r="K814" s="103">
        <v>0</v>
      </c>
      <c r="L814" s="7">
        <v>0</v>
      </c>
      <c r="M814" s="7">
        <v>0</v>
      </c>
      <c r="O814" s="51"/>
      <c r="P814" s="51"/>
      <c r="Q814" s="51"/>
      <c r="R814" s="51"/>
      <c r="S814" s="51"/>
      <c r="T814" s="51"/>
      <c r="U814" s="51"/>
      <c r="V814" s="51"/>
      <c r="W814" s="51"/>
      <c r="X814" s="51"/>
      <c r="Y814" s="51"/>
      <c r="Z814" s="51"/>
      <c r="AA814" s="51"/>
    </row>
    <row r="815" spans="1:27" ht="11.65" customHeight="1">
      <c r="A815" s="443">
        <v>686</v>
      </c>
      <c r="C815" s="468"/>
      <c r="H815" s="449" t="s">
        <v>162</v>
      </c>
      <c r="I815" s="106">
        <v>0</v>
      </c>
      <c r="J815" s="106">
        <v>0</v>
      </c>
      <c r="K815" s="106">
        <v>0</v>
      </c>
      <c r="L815" s="106">
        <v>0</v>
      </c>
      <c r="M815" s="106">
        <v>0</v>
      </c>
      <c r="O815" s="51"/>
      <c r="P815" s="51"/>
      <c r="Q815" s="51"/>
      <c r="R815" s="51"/>
      <c r="S815" s="51"/>
      <c r="T815" s="51"/>
      <c r="U815" s="51"/>
      <c r="V815" s="51"/>
      <c r="W815" s="51"/>
      <c r="X815" s="51"/>
      <c r="Y815" s="51"/>
      <c r="Z815" s="51"/>
      <c r="AA815" s="51"/>
    </row>
    <row r="816" spans="1:27" ht="11.65" customHeight="1">
      <c r="A816" s="443">
        <v>687</v>
      </c>
      <c r="C816" s="468"/>
      <c r="H816" s="449"/>
      <c r="I816" s="7"/>
      <c r="J816" s="7"/>
      <c r="K816" s="7"/>
      <c r="L816" s="7"/>
      <c r="M816" s="7"/>
      <c r="O816" s="51"/>
      <c r="P816" s="51"/>
      <c r="Q816" s="51"/>
      <c r="R816" s="51"/>
      <c r="S816" s="51"/>
      <c r="T816" s="51"/>
      <c r="U816" s="51"/>
      <c r="V816" s="51"/>
      <c r="W816" s="51"/>
      <c r="X816" s="51"/>
      <c r="Y816" s="51"/>
      <c r="Z816" s="51"/>
      <c r="AA816" s="51"/>
    </row>
    <row r="817" spans="1:27" ht="11.65" customHeight="1">
      <c r="A817" s="443">
        <v>688</v>
      </c>
      <c r="C817" s="468">
        <v>565</v>
      </c>
      <c r="D817" s="400" t="s">
        <v>220</v>
      </c>
      <c r="H817" s="449"/>
      <c r="I817" s="7"/>
      <c r="J817" s="7"/>
      <c r="K817" s="7"/>
      <c r="L817" s="7"/>
      <c r="M817" s="7"/>
      <c r="O817" s="51"/>
      <c r="P817" s="51"/>
      <c r="Q817" s="51"/>
      <c r="R817" s="51"/>
      <c r="S817" s="51"/>
      <c r="T817" s="51"/>
      <c r="U817" s="51"/>
      <c r="V817" s="51"/>
      <c r="W817" s="51"/>
      <c r="X817" s="51"/>
      <c r="Y817" s="51"/>
      <c r="Z817" s="51"/>
      <c r="AA817" s="51"/>
    </row>
    <row r="818" spans="1:27" ht="11.65" customHeight="1">
      <c r="A818" s="443">
        <v>689</v>
      </c>
      <c r="C818" s="468"/>
      <c r="F818" s="468" t="s">
        <v>640</v>
      </c>
      <c r="G818" s="400" t="s">
        <v>249</v>
      </c>
      <c r="H818" s="449"/>
      <c r="I818" s="7">
        <v>0</v>
      </c>
      <c r="J818" s="7">
        <v>0</v>
      </c>
      <c r="K818" s="103">
        <v>0</v>
      </c>
      <c r="L818" s="7">
        <v>0</v>
      </c>
      <c r="M818" s="7">
        <v>0</v>
      </c>
      <c r="O818" s="51"/>
      <c r="P818" s="51"/>
      <c r="Q818" s="51"/>
      <c r="R818" s="51"/>
      <c r="S818" s="51"/>
      <c r="T818" s="51"/>
      <c r="U818" s="51"/>
      <c r="V818" s="51"/>
      <c r="W818" s="51"/>
      <c r="X818" s="51"/>
      <c r="Y818" s="51"/>
      <c r="Z818" s="51"/>
      <c r="AA818" s="51"/>
    </row>
    <row r="819" spans="1:27" ht="11.65" customHeight="1">
      <c r="A819" s="443">
        <v>690</v>
      </c>
      <c r="C819" s="468"/>
      <c r="F819" s="468" t="s">
        <v>640</v>
      </c>
      <c r="G819" s="400" t="s">
        <v>630</v>
      </c>
      <c r="H819" s="449"/>
      <c r="I819" s="7">
        <v>0</v>
      </c>
      <c r="J819" s="7">
        <v>0</v>
      </c>
      <c r="K819" s="103">
        <v>0</v>
      </c>
      <c r="L819" s="7">
        <v>0</v>
      </c>
      <c r="M819" s="7">
        <v>0</v>
      </c>
      <c r="O819" s="51"/>
      <c r="P819" s="51"/>
      <c r="Q819" s="51"/>
      <c r="R819" s="51"/>
      <c r="S819" s="51"/>
      <c r="T819" s="51"/>
      <c r="U819" s="51"/>
      <c r="V819" s="51"/>
      <c r="W819" s="51"/>
      <c r="X819" s="51"/>
      <c r="Y819" s="51"/>
      <c r="Z819" s="51"/>
      <c r="AA819" s="51"/>
    </row>
    <row r="820" spans="1:27" ht="11.65" customHeight="1">
      <c r="A820" s="443">
        <v>691</v>
      </c>
      <c r="C820" s="468"/>
      <c r="F820" s="468" t="s">
        <v>640</v>
      </c>
      <c r="G820" s="400" t="s">
        <v>634</v>
      </c>
      <c r="H820" s="449"/>
      <c r="I820" s="7">
        <v>0</v>
      </c>
      <c r="J820" s="7">
        <v>0</v>
      </c>
      <c r="K820" s="103">
        <v>0</v>
      </c>
      <c r="L820" s="7">
        <v>0</v>
      </c>
      <c r="M820" s="7">
        <v>0</v>
      </c>
      <c r="O820" s="51"/>
      <c r="P820" s="51"/>
      <c r="Q820" s="51"/>
      <c r="R820" s="51"/>
      <c r="S820" s="51"/>
      <c r="T820" s="51"/>
      <c r="U820" s="51"/>
      <c r="V820" s="51"/>
      <c r="W820" s="51"/>
      <c r="X820" s="51"/>
      <c r="Y820" s="51"/>
      <c r="Z820" s="51"/>
      <c r="AA820" s="51"/>
    </row>
    <row r="821" spans="1:27" ht="11.65" customHeight="1">
      <c r="A821" s="443">
        <v>692</v>
      </c>
      <c r="C821" s="468"/>
      <c r="F821" s="468" t="s">
        <v>640</v>
      </c>
      <c r="G821" s="400" t="s">
        <v>636</v>
      </c>
      <c r="H821" s="449"/>
      <c r="I821" s="7">
        <v>0</v>
      </c>
      <c r="J821" s="7">
        <v>0</v>
      </c>
      <c r="K821" s="103">
        <v>0</v>
      </c>
      <c r="L821" s="7">
        <v>0</v>
      </c>
      <c r="M821" s="7">
        <v>0</v>
      </c>
      <c r="O821" s="51"/>
      <c r="P821" s="51"/>
      <c r="Q821" s="51"/>
      <c r="R821" s="51"/>
      <c r="S821" s="51"/>
      <c r="T821" s="51"/>
      <c r="U821" s="51"/>
      <c r="V821" s="51"/>
      <c r="W821" s="51"/>
      <c r="X821" s="51"/>
      <c r="Y821" s="51"/>
      <c r="Z821" s="51"/>
      <c r="AA821" s="51"/>
    </row>
    <row r="822" spans="1:27" ht="11.65" customHeight="1">
      <c r="A822" s="443">
        <v>693</v>
      </c>
      <c r="C822" s="468"/>
      <c r="F822" s="468" t="s">
        <v>640</v>
      </c>
      <c r="G822" s="400" t="s">
        <v>637</v>
      </c>
      <c r="H822" s="449"/>
      <c r="I822" s="7">
        <v>0</v>
      </c>
      <c r="J822" s="7">
        <v>0</v>
      </c>
      <c r="K822" s="103">
        <v>0</v>
      </c>
      <c r="L822" s="7">
        <v>0</v>
      </c>
      <c r="M822" s="7">
        <v>0</v>
      </c>
      <c r="O822" s="51"/>
      <c r="P822" s="51"/>
      <c r="Q822" s="51"/>
      <c r="R822" s="51"/>
      <c r="S822" s="51"/>
      <c r="T822" s="51"/>
      <c r="U822" s="51"/>
      <c r="V822" s="51"/>
      <c r="W822" s="51"/>
      <c r="X822" s="51"/>
      <c r="Y822" s="51"/>
      <c r="Z822" s="51"/>
      <c r="AA822" s="51"/>
    </row>
    <row r="823" spans="1:27" ht="11.65" customHeight="1">
      <c r="A823" s="443">
        <v>694</v>
      </c>
      <c r="C823" s="468"/>
      <c r="F823" s="468" t="s">
        <v>640</v>
      </c>
      <c r="G823" s="400" t="s">
        <v>398</v>
      </c>
      <c r="H823" s="449"/>
      <c r="I823" s="7">
        <v>0</v>
      </c>
      <c r="J823" s="7">
        <v>0</v>
      </c>
      <c r="K823" s="103">
        <v>0</v>
      </c>
      <c r="L823" s="7">
        <v>0</v>
      </c>
      <c r="M823" s="7">
        <v>0</v>
      </c>
      <c r="O823" s="51"/>
      <c r="P823" s="51"/>
      <c r="Q823" s="51"/>
      <c r="R823" s="51"/>
      <c r="S823" s="51"/>
      <c r="T823" s="51"/>
      <c r="U823" s="51"/>
      <c r="V823" s="51"/>
      <c r="W823" s="51"/>
      <c r="X823" s="51"/>
      <c r="Y823" s="51"/>
      <c r="Z823" s="51"/>
      <c r="AA823" s="51"/>
    </row>
    <row r="824" spans="1:27" ht="11.65" customHeight="1">
      <c r="A824" s="443">
        <v>695</v>
      </c>
      <c r="C824" s="468"/>
      <c r="H824" s="449" t="s">
        <v>162</v>
      </c>
      <c r="I824" s="106">
        <v>0</v>
      </c>
      <c r="J824" s="106">
        <v>0</v>
      </c>
      <c r="K824" s="106">
        <v>0</v>
      </c>
      <c r="L824" s="106">
        <v>0</v>
      </c>
      <c r="M824" s="106">
        <v>0</v>
      </c>
      <c r="O824" s="51"/>
      <c r="P824" s="51"/>
      <c r="Q824" s="51"/>
      <c r="R824" s="51"/>
      <c r="S824" s="51"/>
      <c r="T824" s="51"/>
      <c r="U824" s="51"/>
      <c r="V824" s="51"/>
      <c r="W824" s="51"/>
      <c r="X824" s="51"/>
      <c r="Y824" s="51"/>
      <c r="Z824" s="51"/>
      <c r="AA824" s="51"/>
    </row>
    <row r="825" spans="1:27" ht="11.65" customHeight="1">
      <c r="A825" s="443">
        <v>696</v>
      </c>
      <c r="C825" s="468"/>
      <c r="H825" s="449"/>
      <c r="I825" s="7"/>
      <c r="J825" s="7"/>
      <c r="K825" s="7"/>
      <c r="L825" s="7"/>
      <c r="M825" s="7"/>
      <c r="O825" s="51"/>
      <c r="P825" s="51"/>
      <c r="Q825" s="51"/>
      <c r="R825" s="51"/>
      <c r="S825" s="51"/>
      <c r="T825" s="51"/>
      <c r="U825" s="51"/>
      <c r="V825" s="51"/>
      <c r="W825" s="51"/>
      <c r="X825" s="51"/>
      <c r="Y825" s="51"/>
      <c r="Z825" s="51"/>
      <c r="AA825" s="51"/>
    </row>
    <row r="826" spans="1:27" ht="11.65" customHeight="1">
      <c r="A826" s="443">
        <v>697</v>
      </c>
      <c r="C826" s="468" t="s">
        <v>221</v>
      </c>
      <c r="D826" s="400" t="s">
        <v>222</v>
      </c>
      <c r="H826" s="449"/>
      <c r="I826" s="7"/>
      <c r="J826" s="7"/>
      <c r="K826" s="7"/>
      <c r="L826" s="7"/>
      <c r="M826" s="7"/>
      <c r="O826" s="51"/>
      <c r="P826" s="51"/>
      <c r="Q826" s="51"/>
      <c r="R826" s="51"/>
      <c r="S826" s="51"/>
      <c r="T826" s="51"/>
      <c r="U826" s="51"/>
      <c r="V826" s="51"/>
      <c r="W826" s="51"/>
      <c r="X826" s="51"/>
      <c r="Y826" s="51"/>
      <c r="Z826" s="51"/>
      <c r="AA826" s="51"/>
    </row>
    <row r="827" spans="1:27" ht="11.65" customHeight="1">
      <c r="A827" s="443">
        <v>698</v>
      </c>
      <c r="C827" s="468"/>
      <c r="G827" s="400" t="s">
        <v>249</v>
      </c>
      <c r="H827" s="449"/>
      <c r="I827" s="7">
        <v>0</v>
      </c>
      <c r="J827" s="7">
        <v>0</v>
      </c>
      <c r="K827" s="7">
        <v>0</v>
      </c>
      <c r="L827" s="7">
        <v>0</v>
      </c>
      <c r="M827" s="7">
        <v>0</v>
      </c>
      <c r="O827" s="51"/>
      <c r="P827" s="51"/>
      <c r="Q827" s="51"/>
      <c r="R827" s="51"/>
      <c r="S827" s="51"/>
      <c r="T827" s="51"/>
      <c r="U827" s="51"/>
      <c r="V827" s="51"/>
      <c r="W827" s="51"/>
      <c r="X827" s="51"/>
      <c r="Y827" s="51"/>
      <c r="Z827" s="51"/>
      <c r="AA827" s="51"/>
    </row>
    <row r="828" spans="1:27" ht="11.65" customHeight="1">
      <c r="A828" s="443">
        <v>699</v>
      </c>
      <c r="C828" s="468"/>
      <c r="G828" s="400" t="s">
        <v>630</v>
      </c>
      <c r="H828" s="449"/>
      <c r="I828" s="7">
        <v>0</v>
      </c>
      <c r="J828" s="7">
        <v>0</v>
      </c>
      <c r="K828" s="7">
        <v>0</v>
      </c>
      <c r="L828" s="7">
        <v>0</v>
      </c>
      <c r="M828" s="7">
        <v>0</v>
      </c>
      <c r="O828" s="51"/>
      <c r="P828" s="51"/>
      <c r="Q828" s="51"/>
      <c r="R828" s="51"/>
      <c r="S828" s="51"/>
      <c r="T828" s="51"/>
      <c r="U828" s="51"/>
      <c r="V828" s="51"/>
      <c r="W828" s="51"/>
      <c r="X828" s="51"/>
      <c r="Y828" s="51"/>
      <c r="Z828" s="51"/>
      <c r="AA828" s="51"/>
    </row>
    <row r="829" spans="1:27" ht="11.65" customHeight="1">
      <c r="A829" s="443">
        <v>700</v>
      </c>
      <c r="C829" s="468"/>
      <c r="G829" s="400" t="s">
        <v>634</v>
      </c>
      <c r="H829" s="449"/>
      <c r="I829" s="7">
        <v>124485682.73952</v>
      </c>
      <c r="J829" s="7">
        <v>97625167.020392507</v>
      </c>
      <c r="K829" s="7">
        <v>26860515.719127484</v>
      </c>
      <c r="L829" s="7">
        <v>485184.80811110511</v>
      </c>
      <c r="M829" s="7">
        <v>27345700.527238589</v>
      </c>
      <c r="O829" s="51"/>
      <c r="P829" s="51"/>
      <c r="Q829" s="51"/>
      <c r="R829" s="51"/>
      <c r="S829" s="51"/>
      <c r="T829" s="51"/>
      <c r="U829" s="51"/>
      <c r="V829" s="51"/>
      <c r="W829" s="51"/>
      <c r="X829" s="51"/>
      <c r="Y829" s="51"/>
      <c r="Z829" s="51"/>
      <c r="AA829" s="51"/>
    </row>
    <row r="830" spans="1:27" ht="11.65" customHeight="1">
      <c r="A830" s="443">
        <v>701</v>
      </c>
      <c r="C830" s="468"/>
      <c r="G830" s="400" t="s">
        <v>636</v>
      </c>
      <c r="H830" s="449"/>
      <c r="I830" s="7">
        <v>0</v>
      </c>
      <c r="J830" s="7">
        <v>0</v>
      </c>
      <c r="K830" s="7">
        <v>0</v>
      </c>
      <c r="L830" s="7">
        <v>0</v>
      </c>
      <c r="M830" s="7">
        <v>0</v>
      </c>
      <c r="O830" s="51"/>
      <c r="P830" s="51"/>
      <c r="Q830" s="51"/>
      <c r="R830" s="51"/>
      <c r="S830" s="51"/>
      <c r="T830" s="51"/>
      <c r="U830" s="51"/>
      <c r="V830" s="51"/>
      <c r="W830" s="51"/>
      <c r="X830" s="51"/>
      <c r="Y830" s="51"/>
      <c r="Z830" s="51"/>
      <c r="AA830" s="51"/>
    </row>
    <row r="831" spans="1:27" ht="11.65" customHeight="1">
      <c r="A831" s="443">
        <v>702</v>
      </c>
      <c r="C831" s="468"/>
      <c r="G831" s="400" t="s">
        <v>637</v>
      </c>
      <c r="H831" s="449"/>
      <c r="I831" s="7">
        <v>0</v>
      </c>
      <c r="J831" s="7">
        <v>0</v>
      </c>
      <c r="K831" s="7">
        <v>0</v>
      </c>
      <c r="L831" s="7">
        <v>583868.39755310968</v>
      </c>
      <c r="M831" s="7">
        <v>583868.39755310968</v>
      </c>
      <c r="O831" s="51"/>
      <c r="P831" s="51"/>
      <c r="Q831" s="51"/>
      <c r="R831" s="51"/>
      <c r="S831" s="51"/>
      <c r="T831" s="51"/>
      <c r="U831" s="51"/>
      <c r="V831" s="51"/>
      <c r="W831" s="51"/>
      <c r="X831" s="51"/>
      <c r="Y831" s="51"/>
      <c r="Z831" s="51"/>
      <c r="AA831" s="51"/>
    </row>
    <row r="832" spans="1:27" ht="11.65" customHeight="1">
      <c r="A832" s="443">
        <v>703</v>
      </c>
      <c r="C832" s="468"/>
      <c r="G832" s="400" t="s">
        <v>398</v>
      </c>
      <c r="H832" s="449"/>
      <c r="I832" s="7">
        <v>0</v>
      </c>
      <c r="J832" s="7">
        <v>0</v>
      </c>
      <c r="K832" s="7">
        <v>0</v>
      </c>
      <c r="L832" s="7">
        <v>0</v>
      </c>
      <c r="M832" s="7">
        <v>0</v>
      </c>
      <c r="O832" s="51"/>
      <c r="P832" s="51"/>
      <c r="Q832" s="51"/>
      <c r="R832" s="51"/>
      <c r="S832" s="51"/>
      <c r="T832" s="51"/>
      <c r="U832" s="51"/>
      <c r="V832" s="51"/>
      <c r="W832" s="51"/>
      <c r="X832" s="51"/>
      <c r="Y832" s="51"/>
      <c r="Z832" s="51"/>
      <c r="AA832" s="51"/>
    </row>
    <row r="833" spans="1:27" ht="11.65" customHeight="1">
      <c r="A833" s="443">
        <v>704</v>
      </c>
      <c r="C833" s="468"/>
      <c r="H833" s="449"/>
      <c r="I833" s="106">
        <v>124485682.73952</v>
      </c>
      <c r="J833" s="106">
        <v>97625167.020392507</v>
      </c>
      <c r="K833" s="106">
        <v>26860515.719127484</v>
      </c>
      <c r="L833" s="106">
        <v>1069053.2056642147</v>
      </c>
      <c r="M833" s="106">
        <v>27929568.924791697</v>
      </c>
      <c r="O833" s="51"/>
      <c r="P833" s="51"/>
      <c r="Q833" s="51"/>
      <c r="R833" s="51"/>
      <c r="S833" s="51"/>
      <c r="T833" s="51"/>
      <c r="U833" s="51"/>
      <c r="V833" s="51"/>
      <c r="W833" s="51"/>
      <c r="X833" s="51"/>
      <c r="Y833" s="51"/>
      <c r="Z833" s="51"/>
      <c r="AA833" s="51"/>
    </row>
    <row r="834" spans="1:27" ht="11.65" customHeight="1">
      <c r="A834" s="443">
        <v>705</v>
      </c>
      <c r="C834" s="468"/>
      <c r="H834" s="449"/>
      <c r="I834" s="51"/>
      <c r="J834" s="51"/>
      <c r="K834" s="51"/>
      <c r="L834" s="51"/>
      <c r="M834" s="51"/>
      <c r="O834" s="51"/>
      <c r="P834" s="51"/>
      <c r="Q834" s="51"/>
      <c r="R834" s="51"/>
      <c r="S834" s="51"/>
      <c r="T834" s="51"/>
      <c r="U834" s="51"/>
      <c r="V834" s="51"/>
      <c r="W834" s="51"/>
      <c r="X834" s="51"/>
      <c r="Y834" s="51"/>
      <c r="Z834" s="51"/>
      <c r="AA834" s="51"/>
    </row>
    <row r="835" spans="1:27" ht="11.65" customHeight="1">
      <c r="A835" s="443">
        <v>706</v>
      </c>
      <c r="C835" s="468"/>
      <c r="D835" s="400" t="s">
        <v>223</v>
      </c>
      <c r="H835" s="449"/>
      <c r="I835" s="106">
        <v>124485682.73952</v>
      </c>
      <c r="J835" s="106">
        <v>97625167.020392507</v>
      </c>
      <c r="K835" s="106">
        <v>26860515.719127484</v>
      </c>
      <c r="L835" s="106">
        <v>1069053.2056642147</v>
      </c>
      <c r="M835" s="106">
        <v>27929568.924791697</v>
      </c>
      <c r="O835" s="51"/>
      <c r="P835" s="51"/>
      <c r="Q835" s="51"/>
      <c r="R835" s="51"/>
      <c r="S835" s="51"/>
      <c r="T835" s="51"/>
      <c r="U835" s="51"/>
      <c r="V835" s="51"/>
      <c r="W835" s="51"/>
      <c r="X835" s="51"/>
      <c r="Y835" s="51"/>
      <c r="Z835" s="51"/>
      <c r="AA835" s="51"/>
    </row>
    <row r="836" spans="1:27" ht="11.65" customHeight="1">
      <c r="A836" s="443">
        <v>707</v>
      </c>
      <c r="C836" s="468"/>
      <c r="H836" s="449"/>
      <c r="I836" s="51"/>
      <c r="J836" s="51"/>
      <c r="K836" s="51"/>
      <c r="L836" s="51"/>
      <c r="M836" s="51"/>
      <c r="O836" s="51"/>
      <c r="P836" s="51"/>
      <c r="Q836" s="51"/>
      <c r="R836" s="51"/>
      <c r="S836" s="51"/>
      <c r="T836" s="51"/>
      <c r="U836" s="51"/>
      <c r="V836" s="51"/>
      <c r="W836" s="51"/>
      <c r="X836" s="51"/>
      <c r="Y836" s="51"/>
      <c r="Z836" s="51"/>
      <c r="AA836" s="51"/>
    </row>
    <row r="837" spans="1:27" ht="11.65" customHeight="1">
      <c r="A837" s="443">
        <v>708</v>
      </c>
      <c r="C837" s="468">
        <v>566</v>
      </c>
      <c r="D837" s="400" t="s">
        <v>224</v>
      </c>
      <c r="H837" s="449"/>
      <c r="I837" s="7"/>
      <c r="J837" s="7"/>
      <c r="K837" s="7"/>
      <c r="L837" s="7"/>
      <c r="M837" s="7"/>
      <c r="O837" s="51"/>
      <c r="P837" s="51"/>
      <c r="Q837" s="51"/>
      <c r="R837" s="51"/>
      <c r="S837" s="51"/>
      <c r="T837" s="51"/>
      <c r="U837" s="51"/>
      <c r="V837" s="51"/>
      <c r="W837" s="51"/>
      <c r="X837" s="51"/>
      <c r="Y837" s="51"/>
      <c r="Z837" s="51"/>
      <c r="AA837" s="51"/>
    </row>
    <row r="838" spans="1:27" ht="11.65" customHeight="1">
      <c r="A838" s="443">
        <v>709</v>
      </c>
      <c r="C838" s="468"/>
      <c r="F838" s="468" t="s">
        <v>640</v>
      </c>
      <c r="G838" s="400" t="s">
        <v>249</v>
      </c>
      <c r="H838" s="449"/>
      <c r="I838" s="7">
        <v>2360754.0099999998</v>
      </c>
      <c r="J838" s="7">
        <v>2176353.055790347</v>
      </c>
      <c r="K838" s="103">
        <v>184400.95420965279</v>
      </c>
      <c r="L838" s="7">
        <v>0</v>
      </c>
      <c r="M838" s="7">
        <v>184400.95420965279</v>
      </c>
      <c r="O838" s="51"/>
      <c r="P838" s="51"/>
      <c r="Q838" s="51"/>
      <c r="R838" s="51"/>
      <c r="S838" s="51"/>
      <c r="T838" s="51"/>
      <c r="U838" s="51"/>
      <c r="V838" s="51"/>
      <c r="W838" s="51"/>
      <c r="X838" s="51"/>
      <c r="Y838" s="51"/>
      <c r="Z838" s="51"/>
      <c r="AA838" s="51"/>
    </row>
    <row r="839" spans="1:27" ht="11.65" customHeight="1">
      <c r="A839" s="443">
        <v>710</v>
      </c>
      <c r="C839" s="468"/>
      <c r="F839" s="468" t="s">
        <v>640</v>
      </c>
      <c r="G839" s="400" t="s">
        <v>634</v>
      </c>
      <c r="H839" s="449"/>
      <c r="I839" s="7">
        <v>81840.759999999995</v>
      </c>
      <c r="J839" s="7">
        <v>64181.821461299609</v>
      </c>
      <c r="K839" s="103">
        <v>17658.938538700389</v>
      </c>
      <c r="L839" s="7">
        <v>0</v>
      </c>
      <c r="M839" s="7">
        <v>17658.938538700389</v>
      </c>
      <c r="O839" s="51"/>
      <c r="P839" s="51"/>
      <c r="Q839" s="51"/>
      <c r="R839" s="51"/>
      <c r="S839" s="51"/>
      <c r="T839" s="51"/>
      <c r="U839" s="51"/>
      <c r="V839" s="51"/>
      <c r="W839" s="51"/>
      <c r="X839" s="51"/>
      <c r="Y839" s="51"/>
      <c r="Z839" s="51"/>
      <c r="AA839" s="51"/>
    </row>
    <row r="840" spans="1:27" ht="11.65" customHeight="1">
      <c r="A840" s="443">
        <v>711</v>
      </c>
      <c r="C840" s="468"/>
      <c r="F840" s="468" t="s">
        <v>640</v>
      </c>
      <c r="G840" s="400" t="s">
        <v>636</v>
      </c>
      <c r="H840" s="449"/>
      <c r="I840" s="7">
        <v>429103.37</v>
      </c>
      <c r="J840" s="7">
        <v>429103.37</v>
      </c>
      <c r="K840" s="103">
        <v>0</v>
      </c>
      <c r="L840" s="7">
        <v>0</v>
      </c>
      <c r="M840" s="7">
        <v>0</v>
      </c>
      <c r="O840" s="51"/>
      <c r="P840" s="51"/>
      <c r="Q840" s="51"/>
      <c r="R840" s="51"/>
      <c r="S840" s="51"/>
      <c r="T840" s="51"/>
      <c r="U840" s="51"/>
      <c r="V840" s="51"/>
      <c r="W840" s="51"/>
      <c r="X840" s="51"/>
      <c r="Y840" s="51"/>
      <c r="Z840" s="51"/>
      <c r="AA840" s="51"/>
    </row>
    <row r="841" spans="1:27" ht="11.65" customHeight="1">
      <c r="A841" s="443">
        <v>712</v>
      </c>
      <c r="C841" s="468"/>
      <c r="F841" s="468">
        <v>0</v>
      </c>
      <c r="G841" s="400" t="s">
        <v>569</v>
      </c>
      <c r="H841" s="449"/>
      <c r="I841" s="7">
        <v>0</v>
      </c>
      <c r="J841" s="7">
        <v>0</v>
      </c>
      <c r="K841" s="103">
        <v>0</v>
      </c>
      <c r="L841" s="7">
        <v>0</v>
      </c>
      <c r="M841" s="7">
        <v>0</v>
      </c>
      <c r="O841" s="51"/>
      <c r="P841" s="51"/>
      <c r="Q841" s="51"/>
      <c r="R841" s="51"/>
      <c r="S841" s="51"/>
      <c r="T841" s="51"/>
      <c r="U841" s="51"/>
      <c r="V841" s="51"/>
      <c r="W841" s="51"/>
      <c r="X841" s="51"/>
      <c r="Y841" s="51"/>
      <c r="Z841" s="51"/>
      <c r="AA841" s="51"/>
    </row>
    <row r="842" spans="1:27" ht="11.65" customHeight="1">
      <c r="A842" s="443">
        <v>713</v>
      </c>
      <c r="C842" s="468"/>
      <c r="H842" s="449" t="s">
        <v>162</v>
      </c>
      <c r="I842" s="106">
        <v>2871698.1399999997</v>
      </c>
      <c r="J842" s="106">
        <v>2669638.2472516466</v>
      </c>
      <c r="K842" s="106">
        <v>202059.89274835319</v>
      </c>
      <c r="L842" s="106">
        <v>0</v>
      </c>
      <c r="M842" s="106">
        <v>202059.89274835319</v>
      </c>
      <c r="O842" s="51"/>
      <c r="P842" s="51"/>
      <c r="Q842" s="51"/>
      <c r="R842" s="51"/>
      <c r="S842" s="51"/>
      <c r="T842" s="51"/>
      <c r="U842" s="51"/>
      <c r="V842" s="51"/>
      <c r="W842" s="51"/>
      <c r="X842" s="51"/>
      <c r="Y842" s="51"/>
      <c r="Z842" s="51"/>
      <c r="AA842" s="51"/>
    </row>
    <row r="843" spans="1:27" ht="11.65" customHeight="1">
      <c r="A843" s="443">
        <v>714</v>
      </c>
      <c r="C843" s="468"/>
      <c r="H843" s="449"/>
      <c r="I843" s="7"/>
      <c r="J843" s="7"/>
      <c r="K843" s="7"/>
      <c r="L843" s="7"/>
      <c r="M843" s="7"/>
      <c r="O843" s="51"/>
      <c r="P843" s="51"/>
      <c r="Q843" s="51"/>
      <c r="R843" s="51"/>
      <c r="S843" s="51"/>
      <c r="T843" s="51"/>
      <c r="U843" s="51"/>
      <c r="V843" s="51"/>
      <c r="W843" s="51"/>
      <c r="X843" s="51"/>
      <c r="Y843" s="51"/>
      <c r="Z843" s="51"/>
      <c r="AA843" s="51"/>
    </row>
    <row r="844" spans="1:27" ht="11.65" customHeight="1">
      <c r="A844" s="443">
        <v>715</v>
      </c>
      <c r="C844" s="468">
        <v>567</v>
      </c>
      <c r="D844" s="400" t="s">
        <v>225</v>
      </c>
      <c r="H844" s="449"/>
      <c r="I844" s="7"/>
      <c r="J844" s="7"/>
      <c r="K844" s="7"/>
      <c r="L844" s="7"/>
      <c r="M844" s="7"/>
      <c r="O844" s="51"/>
      <c r="P844" s="51"/>
      <c r="Q844" s="51"/>
      <c r="R844" s="51"/>
      <c r="S844" s="51"/>
      <c r="T844" s="51"/>
      <c r="U844" s="51"/>
      <c r="V844" s="51"/>
      <c r="W844" s="51"/>
      <c r="X844" s="51"/>
      <c r="Y844" s="51"/>
      <c r="Z844" s="51"/>
      <c r="AA844" s="51"/>
    </row>
    <row r="845" spans="1:27" ht="11.65" customHeight="1">
      <c r="A845" s="443">
        <v>716</v>
      </c>
      <c r="C845" s="468"/>
      <c r="F845" s="468" t="s">
        <v>640</v>
      </c>
      <c r="G845" s="400" t="s">
        <v>249</v>
      </c>
      <c r="H845" s="449"/>
      <c r="I845" s="7">
        <v>17692.650000000001</v>
      </c>
      <c r="J845" s="7">
        <v>16310.658683379337</v>
      </c>
      <c r="K845" s="103">
        <v>1381.9913166206647</v>
      </c>
      <c r="L845" s="7">
        <v>0</v>
      </c>
      <c r="M845" s="7">
        <v>1381.9913166206647</v>
      </c>
      <c r="O845" s="51"/>
      <c r="P845" s="51"/>
      <c r="Q845" s="51"/>
      <c r="R845" s="51"/>
      <c r="S845" s="51"/>
      <c r="T845" s="51"/>
      <c r="U845" s="51"/>
      <c r="V845" s="51"/>
      <c r="W845" s="51"/>
      <c r="X845" s="51"/>
      <c r="Y845" s="51"/>
      <c r="Z845" s="51"/>
      <c r="AA845" s="51"/>
    </row>
    <row r="846" spans="1:27" ht="11.65" customHeight="1">
      <c r="A846" s="443">
        <v>717</v>
      </c>
      <c r="C846" s="468"/>
      <c r="F846" s="468" t="s">
        <v>640</v>
      </c>
      <c r="G846" s="400" t="s">
        <v>639</v>
      </c>
      <c r="H846" s="449"/>
      <c r="I846" s="7">
        <v>0</v>
      </c>
      <c r="J846" s="7">
        <v>0</v>
      </c>
      <c r="K846" s="103">
        <v>0</v>
      </c>
      <c r="L846" s="7">
        <v>0</v>
      </c>
      <c r="M846" s="7">
        <v>0</v>
      </c>
      <c r="O846" s="51"/>
      <c r="P846" s="51"/>
      <c r="Q846" s="51"/>
      <c r="R846" s="51"/>
      <c r="S846" s="51"/>
      <c r="T846" s="51"/>
      <c r="U846" s="51"/>
      <c r="V846" s="51"/>
      <c r="W846" s="51"/>
      <c r="X846" s="51"/>
      <c r="Y846" s="51"/>
      <c r="Z846" s="51"/>
      <c r="AA846" s="51"/>
    </row>
    <row r="847" spans="1:27" ht="11.65" customHeight="1">
      <c r="A847" s="443">
        <v>718</v>
      </c>
      <c r="C847" s="468"/>
      <c r="F847" s="468" t="s">
        <v>640</v>
      </c>
      <c r="G847" s="400" t="s">
        <v>634</v>
      </c>
      <c r="H847" s="449"/>
      <c r="I847" s="7">
        <v>933281.33</v>
      </c>
      <c r="J847" s="7">
        <v>731905.41846415214</v>
      </c>
      <c r="K847" s="103">
        <v>201375.91153584787</v>
      </c>
      <c r="L847" s="7">
        <v>0</v>
      </c>
      <c r="M847" s="7">
        <v>201375.91153584787</v>
      </c>
      <c r="O847" s="51"/>
      <c r="P847" s="51"/>
      <c r="Q847" s="51"/>
      <c r="R847" s="51"/>
      <c r="S847" s="51"/>
      <c r="T847" s="51"/>
      <c r="U847" s="51"/>
      <c r="V847" s="51"/>
      <c r="W847" s="51"/>
      <c r="X847" s="51"/>
      <c r="Y847" s="51"/>
      <c r="Z847" s="51"/>
      <c r="AA847" s="51"/>
    </row>
    <row r="848" spans="1:27" ht="11.65" customHeight="1">
      <c r="A848" s="443">
        <v>719</v>
      </c>
      <c r="C848" s="468"/>
      <c r="F848" s="468" t="s">
        <v>640</v>
      </c>
      <c r="G848" s="400" t="s">
        <v>636</v>
      </c>
      <c r="H848" s="449"/>
      <c r="I848" s="7">
        <v>1170291.55</v>
      </c>
      <c r="J848" s="7">
        <v>1170291.55</v>
      </c>
      <c r="K848" s="103">
        <v>0</v>
      </c>
      <c r="L848" s="7">
        <v>0</v>
      </c>
      <c r="M848" s="7">
        <v>0</v>
      </c>
      <c r="O848" s="51"/>
      <c r="P848" s="51"/>
      <c r="Q848" s="51"/>
      <c r="R848" s="51"/>
      <c r="S848" s="51"/>
      <c r="T848" s="51"/>
      <c r="U848" s="51"/>
      <c r="V848" s="51"/>
      <c r="W848" s="51"/>
      <c r="X848" s="51"/>
      <c r="Y848" s="51"/>
      <c r="Z848" s="51"/>
      <c r="AA848" s="51"/>
    </row>
    <row r="849" spans="1:27" ht="11.65" customHeight="1">
      <c r="A849" s="443">
        <v>720</v>
      </c>
      <c r="C849" s="468"/>
      <c r="H849" s="449" t="s">
        <v>162</v>
      </c>
      <c r="I849" s="106">
        <v>2121265.5300000003</v>
      </c>
      <c r="J849" s="106">
        <v>1918507.6271475316</v>
      </c>
      <c r="K849" s="106">
        <v>202757.90285246854</v>
      </c>
      <c r="L849" s="106">
        <v>0</v>
      </c>
      <c r="M849" s="106">
        <v>202757.90285246854</v>
      </c>
      <c r="O849" s="51"/>
      <c r="P849" s="51"/>
      <c r="Q849" s="51"/>
      <c r="R849" s="51"/>
      <c r="S849" s="51"/>
      <c r="T849" s="51"/>
      <c r="U849" s="51"/>
      <c r="V849" s="51"/>
      <c r="W849" s="51"/>
      <c r="X849" s="51"/>
      <c r="Y849" s="51"/>
      <c r="Z849" s="51"/>
      <c r="AA849" s="51"/>
    </row>
    <row r="850" spans="1:27" ht="11.65" customHeight="1">
      <c r="A850" s="443">
        <v>721</v>
      </c>
      <c r="C850" s="469"/>
      <c r="D850" s="446"/>
      <c r="E850" s="470"/>
      <c r="G850" s="446"/>
      <c r="H850" s="471"/>
      <c r="I850" s="114"/>
      <c r="J850" s="114"/>
      <c r="K850" s="114"/>
      <c r="L850" s="114"/>
      <c r="M850" s="114"/>
      <c r="O850" s="115"/>
      <c r="P850" s="115"/>
      <c r="Q850" s="115"/>
      <c r="R850" s="115"/>
      <c r="S850" s="115"/>
      <c r="T850" s="115"/>
      <c r="U850" s="51"/>
      <c r="V850" s="115"/>
      <c r="W850" s="115"/>
      <c r="X850" s="115"/>
      <c r="Y850" s="115"/>
      <c r="Z850" s="115"/>
      <c r="AA850" s="115"/>
    </row>
    <row r="851" spans="1:27" ht="11.65" customHeight="1">
      <c r="A851" s="443">
        <v>722</v>
      </c>
      <c r="C851" s="468">
        <v>568</v>
      </c>
      <c r="D851" s="400" t="s">
        <v>173</v>
      </c>
      <c r="H851" s="449"/>
      <c r="I851" s="7"/>
      <c r="J851" s="7"/>
      <c r="K851" s="7"/>
      <c r="L851" s="7"/>
      <c r="M851" s="7"/>
      <c r="O851" s="51"/>
      <c r="P851" s="51"/>
      <c r="Q851" s="51"/>
      <c r="R851" s="51"/>
      <c r="S851" s="51"/>
      <c r="T851" s="51"/>
      <c r="U851" s="51"/>
      <c r="V851" s="51"/>
      <c r="W851" s="51"/>
      <c r="X851" s="51"/>
      <c r="Y851" s="51"/>
      <c r="Z851" s="51"/>
      <c r="AA851" s="51"/>
    </row>
    <row r="852" spans="1:27" ht="11.65" customHeight="1">
      <c r="A852" s="443">
        <v>723</v>
      </c>
      <c r="C852" s="468"/>
      <c r="F852" s="468" t="s">
        <v>640</v>
      </c>
      <c r="G852" s="400" t="s">
        <v>249</v>
      </c>
      <c r="H852" s="449"/>
      <c r="I852" s="7">
        <v>577948.63</v>
      </c>
      <c r="J852" s="7">
        <v>532804.46063516149</v>
      </c>
      <c r="K852" s="103">
        <v>45144.169364838475</v>
      </c>
      <c r="L852" s="7">
        <v>0</v>
      </c>
      <c r="M852" s="7">
        <v>45144.169364838475</v>
      </c>
      <c r="O852" s="51"/>
      <c r="P852" s="51"/>
      <c r="Q852" s="51"/>
      <c r="R852" s="51"/>
      <c r="S852" s="51"/>
      <c r="T852" s="51"/>
      <c r="U852" s="51"/>
      <c r="V852" s="51"/>
      <c r="W852" s="51"/>
      <c r="X852" s="51"/>
      <c r="Y852" s="51"/>
      <c r="Z852" s="51"/>
      <c r="AA852" s="51"/>
    </row>
    <row r="853" spans="1:27" ht="11.65" customHeight="1">
      <c r="A853" s="443">
        <v>724</v>
      </c>
      <c r="C853" s="468"/>
      <c r="F853" s="468" t="s">
        <v>640</v>
      </c>
      <c r="G853" s="400" t="s">
        <v>634</v>
      </c>
      <c r="H853" s="449"/>
      <c r="I853" s="7">
        <v>225269.54</v>
      </c>
      <c r="J853" s="7">
        <v>176662.69713220029</v>
      </c>
      <c r="K853" s="103">
        <v>48606.842867799729</v>
      </c>
      <c r="L853" s="7">
        <v>0</v>
      </c>
      <c r="M853" s="7">
        <v>48606.842867799729</v>
      </c>
      <c r="O853" s="51"/>
      <c r="P853" s="51"/>
      <c r="Q853" s="51"/>
      <c r="R853" s="51"/>
      <c r="S853" s="51"/>
      <c r="T853" s="51"/>
      <c r="U853" s="51"/>
      <c r="V853" s="51"/>
      <c r="W853" s="51"/>
      <c r="X853" s="51"/>
      <c r="Y853" s="51"/>
      <c r="Z853" s="51"/>
      <c r="AA853" s="51"/>
    </row>
    <row r="854" spans="1:27" ht="11.65" customHeight="1">
      <c r="A854" s="443">
        <v>725</v>
      </c>
      <c r="C854" s="468"/>
      <c r="F854" s="468" t="s">
        <v>640</v>
      </c>
      <c r="G854" s="400" t="s">
        <v>636</v>
      </c>
      <c r="H854" s="449"/>
      <c r="I854" s="7">
        <v>547228.66</v>
      </c>
      <c r="J854" s="7">
        <v>547228.66</v>
      </c>
      <c r="K854" s="103">
        <v>0</v>
      </c>
      <c r="L854" s="7">
        <v>0</v>
      </c>
      <c r="M854" s="7">
        <v>0</v>
      </c>
      <c r="O854" s="51"/>
      <c r="P854" s="51"/>
      <c r="Q854" s="51"/>
      <c r="R854" s="51"/>
      <c r="S854" s="51"/>
      <c r="T854" s="51"/>
      <c r="U854" s="51"/>
      <c r="V854" s="51"/>
      <c r="W854" s="51"/>
      <c r="X854" s="51"/>
      <c r="Y854" s="51"/>
      <c r="Z854" s="51"/>
      <c r="AA854" s="51"/>
    </row>
    <row r="855" spans="1:27" ht="11.65" customHeight="1">
      <c r="A855" s="443">
        <v>726</v>
      </c>
      <c r="C855" s="468"/>
      <c r="H855" s="449" t="s">
        <v>162</v>
      </c>
      <c r="I855" s="106">
        <v>1350446.83</v>
      </c>
      <c r="J855" s="106">
        <v>1256695.8177673616</v>
      </c>
      <c r="K855" s="106">
        <v>93751.012232638197</v>
      </c>
      <c r="L855" s="106">
        <v>0</v>
      </c>
      <c r="M855" s="106">
        <v>93751.012232638197</v>
      </c>
      <c r="O855" s="51"/>
      <c r="P855" s="51"/>
      <c r="Q855" s="51"/>
      <c r="R855" s="51"/>
      <c r="S855" s="51"/>
      <c r="T855" s="51"/>
      <c r="U855" s="51"/>
      <c r="V855" s="51"/>
      <c r="W855" s="51"/>
      <c r="X855" s="51"/>
      <c r="Y855" s="51"/>
      <c r="Z855" s="51"/>
      <c r="AA855" s="51"/>
    </row>
    <row r="856" spans="1:27" ht="11.65" customHeight="1">
      <c r="A856" s="443">
        <v>727</v>
      </c>
      <c r="C856" s="468"/>
      <c r="H856" s="449"/>
      <c r="I856" s="7"/>
      <c r="J856" s="7"/>
      <c r="K856" s="7"/>
      <c r="L856" s="7"/>
      <c r="M856" s="7"/>
      <c r="O856" s="51"/>
      <c r="P856" s="51"/>
      <c r="Q856" s="51"/>
      <c r="R856" s="51"/>
      <c r="S856" s="51"/>
      <c r="T856" s="51"/>
      <c r="U856" s="51"/>
      <c r="V856" s="51"/>
      <c r="W856" s="51"/>
      <c r="X856" s="51"/>
      <c r="Y856" s="51"/>
      <c r="Z856" s="51"/>
      <c r="AA856" s="51"/>
    </row>
    <row r="857" spans="1:27" ht="11.65" customHeight="1">
      <c r="A857" s="443">
        <v>728</v>
      </c>
      <c r="C857" s="468">
        <v>569</v>
      </c>
      <c r="D857" s="400" t="s">
        <v>174</v>
      </c>
      <c r="H857" s="449"/>
      <c r="I857" s="7"/>
      <c r="J857" s="7"/>
      <c r="K857" s="7"/>
      <c r="L857" s="7"/>
      <c r="M857" s="7"/>
      <c r="O857" s="51"/>
      <c r="P857" s="51"/>
      <c r="Q857" s="51"/>
      <c r="R857" s="51"/>
      <c r="S857" s="51"/>
      <c r="T857" s="51"/>
      <c r="U857" s="51"/>
      <c r="V857" s="51"/>
      <c r="W857" s="51"/>
      <c r="X857" s="51"/>
      <c r="Y857" s="51"/>
      <c r="Z857" s="51"/>
      <c r="AA857" s="51"/>
    </row>
    <row r="858" spans="1:27" ht="11.65" customHeight="1">
      <c r="A858" s="443">
        <v>729</v>
      </c>
      <c r="C858" s="468"/>
      <c r="F858" s="468" t="s">
        <v>640</v>
      </c>
      <c r="G858" s="400" t="s">
        <v>249</v>
      </c>
      <c r="H858" s="449"/>
      <c r="I858" s="7">
        <v>5299750.96</v>
      </c>
      <c r="J858" s="7">
        <v>4885781.8933552615</v>
      </c>
      <c r="K858" s="103">
        <v>413969.06664473843</v>
      </c>
      <c r="L858" s="7">
        <v>0</v>
      </c>
      <c r="M858" s="7">
        <v>413969.06664473843</v>
      </c>
      <c r="O858" s="51"/>
      <c r="P858" s="51"/>
      <c r="Q858" s="51"/>
      <c r="R858" s="51"/>
      <c r="S858" s="51"/>
      <c r="T858" s="51"/>
      <c r="U858" s="51"/>
      <c r="V858" s="51"/>
      <c r="W858" s="51"/>
      <c r="X858" s="51"/>
      <c r="Y858" s="51"/>
      <c r="Z858" s="51"/>
      <c r="AA858" s="51"/>
    </row>
    <row r="859" spans="1:27" ht="11.65" customHeight="1">
      <c r="A859" s="443">
        <v>730</v>
      </c>
      <c r="C859" s="468"/>
      <c r="F859" s="468" t="s">
        <v>640</v>
      </c>
      <c r="G859" s="400" t="s">
        <v>634</v>
      </c>
      <c r="H859" s="449"/>
      <c r="I859" s="7">
        <v>370264.08</v>
      </c>
      <c r="J859" s="7">
        <v>290371.48574979458</v>
      </c>
      <c r="K859" s="103">
        <v>79892.594250205453</v>
      </c>
      <c r="L859" s="7">
        <v>0</v>
      </c>
      <c r="M859" s="7">
        <v>79892.594250205453</v>
      </c>
      <c r="O859" s="51"/>
      <c r="P859" s="51"/>
      <c r="Q859" s="51"/>
      <c r="R859" s="51"/>
      <c r="S859" s="51"/>
      <c r="T859" s="51"/>
      <c r="U859" s="51"/>
      <c r="V859" s="51"/>
      <c r="W859" s="51"/>
      <c r="X859" s="51"/>
      <c r="Y859" s="51"/>
      <c r="Z859" s="51"/>
      <c r="AA859" s="51"/>
    </row>
    <row r="860" spans="1:27" ht="11.65" customHeight="1">
      <c r="A860" s="443">
        <v>731</v>
      </c>
      <c r="C860" s="468"/>
      <c r="F860" s="468" t="s">
        <v>640</v>
      </c>
      <c r="G860" s="400" t="s">
        <v>636</v>
      </c>
      <c r="H860" s="449"/>
      <c r="I860" s="7">
        <v>136544.95000000001</v>
      </c>
      <c r="J860" s="7">
        <v>136544.95000000001</v>
      </c>
      <c r="K860" s="103">
        <v>0</v>
      </c>
      <c r="L860" s="7">
        <v>0</v>
      </c>
      <c r="M860" s="7">
        <v>0</v>
      </c>
      <c r="O860" s="51"/>
      <c r="P860" s="51"/>
      <c r="Q860" s="51"/>
      <c r="R860" s="51"/>
      <c r="S860" s="51"/>
      <c r="T860" s="51"/>
      <c r="U860" s="51"/>
      <c r="V860" s="51"/>
      <c r="W860" s="51"/>
      <c r="X860" s="51"/>
      <c r="Y860" s="51"/>
      <c r="Z860" s="51"/>
      <c r="AA860" s="51"/>
    </row>
    <row r="861" spans="1:27" ht="11.65" customHeight="1">
      <c r="A861" s="443">
        <v>732</v>
      </c>
      <c r="C861" s="468"/>
      <c r="H861" s="449" t="s">
        <v>162</v>
      </c>
      <c r="I861" s="106">
        <v>5806559.9900000002</v>
      </c>
      <c r="J861" s="106">
        <v>5312698.3291050559</v>
      </c>
      <c r="K861" s="106">
        <v>493861.66089494387</v>
      </c>
      <c r="L861" s="106">
        <v>0</v>
      </c>
      <c r="M861" s="106">
        <v>493861.66089494387</v>
      </c>
      <c r="O861" s="51"/>
      <c r="P861" s="51"/>
      <c r="Q861" s="51"/>
      <c r="R861" s="51"/>
      <c r="S861" s="51"/>
      <c r="T861" s="51"/>
      <c r="U861" s="51"/>
      <c r="V861" s="51"/>
      <c r="W861" s="51"/>
      <c r="X861" s="51"/>
      <c r="Y861" s="51"/>
      <c r="Z861" s="51"/>
      <c r="AA861" s="51"/>
    </row>
    <row r="862" spans="1:27" ht="11.65" customHeight="1">
      <c r="A862" s="443">
        <v>733</v>
      </c>
      <c r="C862" s="468"/>
      <c r="H862" s="449"/>
      <c r="I862" s="7"/>
      <c r="J862" s="7"/>
      <c r="K862" s="7"/>
      <c r="L862" s="7"/>
      <c r="M862" s="7"/>
      <c r="O862" s="51"/>
      <c r="P862" s="51"/>
      <c r="Q862" s="51"/>
      <c r="R862" s="51"/>
      <c r="S862" s="51"/>
      <c r="T862" s="51"/>
      <c r="U862" s="51"/>
      <c r="V862" s="51"/>
      <c r="W862" s="51"/>
      <c r="X862" s="51"/>
      <c r="Y862" s="51"/>
      <c r="Z862" s="51"/>
      <c r="AA862" s="51"/>
    </row>
    <row r="863" spans="1:27" ht="11.65" customHeight="1">
      <c r="A863" s="443">
        <v>734</v>
      </c>
      <c r="C863" s="468">
        <v>570</v>
      </c>
      <c r="D863" s="400" t="s">
        <v>226</v>
      </c>
      <c r="H863" s="449"/>
      <c r="I863" s="7"/>
      <c r="J863" s="7"/>
      <c r="K863" s="7"/>
      <c r="L863" s="7"/>
      <c r="M863" s="7"/>
      <c r="O863" s="51"/>
      <c r="P863" s="51"/>
      <c r="Q863" s="51"/>
      <c r="R863" s="51"/>
      <c r="S863" s="51"/>
      <c r="T863" s="51"/>
      <c r="U863" s="51"/>
      <c r="V863" s="51"/>
      <c r="W863" s="51"/>
      <c r="X863" s="51"/>
      <c r="Y863" s="51"/>
      <c r="Z863" s="51"/>
      <c r="AA863" s="51"/>
    </row>
    <row r="864" spans="1:27" ht="11.65" customHeight="1">
      <c r="A864" s="443">
        <v>735</v>
      </c>
      <c r="C864" s="468"/>
      <c r="F864" s="468" t="s">
        <v>640</v>
      </c>
      <c r="G864" s="400" t="s">
        <v>249</v>
      </c>
      <c r="H864" s="449"/>
      <c r="I864" s="7">
        <v>331698.07</v>
      </c>
      <c r="J864" s="7">
        <v>305788.78832202451</v>
      </c>
      <c r="K864" s="103">
        <v>25909.281677975512</v>
      </c>
      <c r="L864" s="7">
        <v>0</v>
      </c>
      <c r="M864" s="7">
        <v>25909.281677975512</v>
      </c>
      <c r="O864" s="51"/>
      <c r="P864" s="51"/>
      <c r="Q864" s="51"/>
      <c r="R864" s="51"/>
      <c r="S864" s="51"/>
      <c r="T864" s="51"/>
      <c r="U864" s="51"/>
      <c r="V864" s="51"/>
      <c r="W864" s="51"/>
      <c r="X864" s="51"/>
      <c r="Y864" s="51"/>
      <c r="Z864" s="51"/>
      <c r="AA864" s="51"/>
    </row>
    <row r="865" spans="1:27" ht="11.65" customHeight="1">
      <c r="A865" s="443">
        <v>736</v>
      </c>
      <c r="C865" s="468"/>
      <c r="F865" s="468" t="s">
        <v>640</v>
      </c>
      <c r="G865" s="400" t="s">
        <v>639</v>
      </c>
      <c r="H865" s="449"/>
      <c r="I865" s="7">
        <v>115025.65</v>
      </c>
      <c r="J865" s="7">
        <v>90206.343779920135</v>
      </c>
      <c r="K865" s="103">
        <v>24819.306220079852</v>
      </c>
      <c r="L865" s="7">
        <v>0</v>
      </c>
      <c r="M865" s="7">
        <v>24819.306220079852</v>
      </c>
      <c r="O865" s="51"/>
      <c r="P865" s="51"/>
      <c r="Q865" s="51"/>
      <c r="R865" s="51"/>
      <c r="S865" s="51"/>
      <c r="T865" s="51"/>
      <c r="U865" s="51"/>
      <c r="V865" s="51"/>
      <c r="W865" s="51"/>
      <c r="X865" s="51"/>
      <c r="Y865" s="51"/>
      <c r="Z865" s="51"/>
      <c r="AA865" s="51"/>
    </row>
    <row r="866" spans="1:27" ht="11.65" customHeight="1">
      <c r="A866" s="443">
        <v>737</v>
      </c>
      <c r="C866" s="468"/>
      <c r="F866" s="468" t="s">
        <v>640</v>
      </c>
      <c r="G866" s="400" t="s">
        <v>634</v>
      </c>
      <c r="H866" s="449"/>
      <c r="I866" s="7">
        <v>2625089.13</v>
      </c>
      <c r="J866" s="7">
        <v>2058668.5883862553</v>
      </c>
      <c r="K866" s="103">
        <v>566420.54161374446</v>
      </c>
      <c r="L866" s="7">
        <v>0</v>
      </c>
      <c r="M866" s="7">
        <v>566420.54161374446</v>
      </c>
      <c r="O866" s="51"/>
      <c r="P866" s="51"/>
      <c r="Q866" s="51"/>
      <c r="R866" s="51"/>
      <c r="S866" s="51"/>
      <c r="T866" s="51"/>
      <c r="U866" s="51"/>
      <c r="V866" s="51"/>
      <c r="W866" s="51"/>
      <c r="X866" s="51"/>
      <c r="Y866" s="51"/>
      <c r="Z866" s="51"/>
      <c r="AA866" s="51"/>
    </row>
    <row r="867" spans="1:27" ht="11.65" customHeight="1">
      <c r="A867" s="443">
        <v>738</v>
      </c>
      <c r="C867" s="468"/>
      <c r="F867" s="468" t="s">
        <v>640</v>
      </c>
      <c r="G867" s="400" t="s">
        <v>636</v>
      </c>
      <c r="H867" s="449"/>
      <c r="I867" s="7">
        <v>8784478.7799999993</v>
      </c>
      <c r="J867" s="7">
        <v>8784478.7799999993</v>
      </c>
      <c r="K867" s="103">
        <v>0</v>
      </c>
      <c r="L867" s="7">
        <v>0</v>
      </c>
      <c r="M867" s="7">
        <v>0</v>
      </c>
      <c r="O867" s="51"/>
      <c r="P867" s="51"/>
      <c r="Q867" s="51"/>
      <c r="R867" s="51"/>
      <c r="S867" s="51"/>
      <c r="T867" s="51"/>
      <c r="U867" s="51"/>
      <c r="V867" s="51"/>
      <c r="W867" s="51"/>
      <c r="X867" s="51"/>
      <c r="Y867" s="51"/>
      <c r="Z867" s="51"/>
      <c r="AA867" s="51"/>
    </row>
    <row r="868" spans="1:27" ht="11.65" customHeight="1">
      <c r="A868" s="443">
        <v>739</v>
      </c>
      <c r="C868" s="468"/>
      <c r="H868" s="449" t="s">
        <v>162</v>
      </c>
      <c r="I868" s="106">
        <v>11856291.629999999</v>
      </c>
      <c r="J868" s="106">
        <v>11239142.500488199</v>
      </c>
      <c r="K868" s="106">
        <v>617149.12951179978</v>
      </c>
      <c r="L868" s="106">
        <v>0</v>
      </c>
      <c r="M868" s="106">
        <v>617149.12951179978</v>
      </c>
      <c r="O868" s="51"/>
      <c r="P868" s="51"/>
      <c r="Q868" s="51"/>
      <c r="R868" s="51"/>
      <c r="S868" s="51"/>
      <c r="T868" s="51"/>
      <c r="U868" s="51"/>
      <c r="V868" s="51"/>
      <c r="W868" s="51"/>
      <c r="X868" s="51"/>
      <c r="Y868" s="51"/>
      <c r="Z868" s="51"/>
      <c r="AA868" s="51"/>
    </row>
    <row r="869" spans="1:27" ht="11.65" customHeight="1">
      <c r="A869" s="443">
        <v>740</v>
      </c>
      <c r="C869" s="468"/>
      <c r="H869" s="449"/>
      <c r="I869" s="7"/>
      <c r="J869" s="7"/>
      <c r="K869" s="7"/>
      <c r="L869" s="7"/>
      <c r="M869" s="7"/>
      <c r="O869" s="51"/>
      <c r="P869" s="51"/>
      <c r="Q869" s="51"/>
      <c r="R869" s="51"/>
      <c r="S869" s="51"/>
      <c r="T869" s="51"/>
      <c r="U869" s="51"/>
      <c r="V869" s="51"/>
      <c r="W869" s="51"/>
      <c r="X869" s="51"/>
      <c r="Y869" s="51"/>
      <c r="Z869" s="51"/>
      <c r="AA869" s="51"/>
    </row>
    <row r="870" spans="1:27" ht="11.65" customHeight="1">
      <c r="A870" s="443">
        <v>741</v>
      </c>
      <c r="C870" s="468">
        <v>571</v>
      </c>
      <c r="D870" s="400" t="s">
        <v>227</v>
      </c>
      <c r="H870" s="449"/>
      <c r="I870" s="7"/>
      <c r="J870" s="7"/>
      <c r="K870" s="7"/>
      <c r="L870" s="7"/>
      <c r="M870" s="7"/>
      <c r="O870" s="51"/>
      <c r="P870" s="51"/>
      <c r="Q870" s="51"/>
      <c r="R870" s="51"/>
      <c r="S870" s="51"/>
      <c r="T870" s="51"/>
      <c r="U870" s="51"/>
      <c r="V870" s="51"/>
      <c r="W870" s="51"/>
      <c r="X870" s="51"/>
      <c r="Y870" s="51"/>
      <c r="Z870" s="51"/>
      <c r="AA870" s="51"/>
    </row>
    <row r="871" spans="1:27" ht="11.65" customHeight="1">
      <c r="A871" s="443">
        <v>742</v>
      </c>
      <c r="C871" s="468"/>
      <c r="F871" s="468" t="s">
        <v>640</v>
      </c>
      <c r="G871" s="400" t="s">
        <v>249</v>
      </c>
      <c r="H871" s="449"/>
      <c r="I871" s="7">
        <v>-31089.19</v>
      </c>
      <c r="J871" s="7">
        <v>-28660.7809928264</v>
      </c>
      <c r="K871" s="103">
        <v>-2428.4090071736005</v>
      </c>
      <c r="L871" s="7">
        <v>8527.7636649084488</v>
      </c>
      <c r="M871" s="7">
        <v>6099.3546577348479</v>
      </c>
      <c r="O871" s="51"/>
      <c r="P871" s="51"/>
      <c r="Q871" s="51"/>
      <c r="R871" s="51"/>
      <c r="S871" s="51"/>
      <c r="T871" s="51"/>
      <c r="U871" s="51"/>
      <c r="V871" s="51"/>
      <c r="W871" s="51"/>
      <c r="X871" s="51"/>
      <c r="Y871" s="51"/>
      <c r="Z871" s="51"/>
      <c r="AA871" s="51"/>
    </row>
    <row r="872" spans="1:27" ht="11.65" customHeight="1">
      <c r="A872" s="443">
        <v>743</v>
      </c>
      <c r="C872" s="468"/>
      <c r="F872" s="468" t="s">
        <v>640</v>
      </c>
      <c r="G872" s="400" t="s">
        <v>639</v>
      </c>
      <c r="H872" s="449"/>
      <c r="I872" s="7">
        <v>0</v>
      </c>
      <c r="J872" s="7">
        <v>0</v>
      </c>
      <c r="K872" s="103">
        <v>0</v>
      </c>
      <c r="L872" s="7">
        <v>461.25056875954846</v>
      </c>
      <c r="M872" s="7">
        <v>461.25056875954846</v>
      </c>
      <c r="O872" s="51"/>
      <c r="P872" s="51"/>
      <c r="Q872" s="51"/>
      <c r="R872" s="51"/>
      <c r="S872" s="51"/>
      <c r="T872" s="51"/>
      <c r="U872" s="51"/>
      <c r="V872" s="51"/>
      <c r="W872" s="51"/>
      <c r="X872" s="51"/>
      <c r="Y872" s="51"/>
      <c r="Z872" s="51"/>
      <c r="AA872" s="51"/>
    </row>
    <row r="873" spans="1:27" ht="11.65" customHeight="1">
      <c r="A873" s="443">
        <v>744</v>
      </c>
      <c r="C873" s="468"/>
      <c r="F873" s="468" t="s">
        <v>640</v>
      </c>
      <c r="G873" s="400" t="s">
        <v>634</v>
      </c>
      <c r="H873" s="449"/>
      <c r="I873" s="7">
        <v>7788767.4800000004</v>
      </c>
      <c r="J873" s="7">
        <v>6108170.1074737879</v>
      </c>
      <c r="K873" s="103">
        <v>1680597.3725262124</v>
      </c>
      <c r="L873" s="7">
        <v>-311823.03494993201</v>
      </c>
      <c r="M873" s="7">
        <v>1368774.3375762803</v>
      </c>
      <c r="O873" s="51"/>
      <c r="P873" s="51"/>
      <c r="Q873" s="51"/>
      <c r="R873" s="51"/>
      <c r="S873" s="51"/>
      <c r="T873" s="51"/>
      <c r="U873" s="51"/>
      <c r="V873" s="51"/>
      <c r="W873" s="51"/>
      <c r="X873" s="51"/>
      <c r="Y873" s="51"/>
      <c r="Z873" s="51"/>
      <c r="AA873" s="51"/>
    </row>
    <row r="874" spans="1:27" ht="11.65" customHeight="1">
      <c r="A874" s="443">
        <v>745</v>
      </c>
      <c r="C874" s="468"/>
      <c r="F874" s="468" t="s">
        <v>640</v>
      </c>
      <c r="G874" s="400" t="s">
        <v>636</v>
      </c>
      <c r="H874" s="449"/>
      <c r="I874" s="7">
        <v>8398238.75</v>
      </c>
      <c r="J874" s="7">
        <v>8398238.75</v>
      </c>
      <c r="K874" s="103">
        <v>0</v>
      </c>
      <c r="L874" s="7">
        <v>0</v>
      </c>
      <c r="M874" s="7">
        <v>0</v>
      </c>
      <c r="O874" s="51"/>
      <c r="P874" s="51"/>
      <c r="Q874" s="51"/>
      <c r="R874" s="51"/>
      <c r="S874" s="51"/>
      <c r="T874" s="51"/>
      <c r="U874" s="51"/>
      <c r="V874" s="51"/>
      <c r="W874" s="51"/>
      <c r="X874" s="51"/>
      <c r="Y874" s="51"/>
      <c r="Z874" s="51"/>
      <c r="AA874" s="51"/>
    </row>
    <row r="875" spans="1:27" ht="11.65" customHeight="1">
      <c r="A875" s="443">
        <v>746</v>
      </c>
      <c r="C875" s="468"/>
      <c r="H875" s="449" t="s">
        <v>162</v>
      </c>
      <c r="I875" s="106">
        <v>16155917.039999999</v>
      </c>
      <c r="J875" s="106">
        <v>14477748.076480962</v>
      </c>
      <c r="K875" s="106">
        <v>1678168.9635190389</v>
      </c>
      <c r="L875" s="106">
        <v>-302834.02071626403</v>
      </c>
      <c r="M875" s="106">
        <v>1375334.9428027747</v>
      </c>
      <c r="O875" s="51"/>
      <c r="P875" s="51"/>
      <c r="Q875" s="51"/>
      <c r="R875" s="51"/>
      <c r="S875" s="51"/>
      <c r="T875" s="51"/>
      <c r="U875" s="51"/>
      <c r="V875" s="51"/>
      <c r="W875" s="51"/>
      <c r="X875" s="51"/>
      <c r="Y875" s="51"/>
      <c r="Z875" s="51"/>
      <c r="AA875" s="51"/>
    </row>
    <row r="876" spans="1:27" ht="11.65" customHeight="1">
      <c r="A876" s="443">
        <v>747</v>
      </c>
      <c r="C876" s="468"/>
      <c r="H876" s="449"/>
      <c r="I876" s="7"/>
      <c r="J876" s="7"/>
      <c r="K876" s="7"/>
      <c r="L876" s="7"/>
      <c r="M876" s="7"/>
      <c r="O876" s="51"/>
      <c r="P876" s="51"/>
      <c r="Q876" s="51"/>
      <c r="R876" s="51"/>
      <c r="S876" s="51"/>
      <c r="T876" s="51"/>
      <c r="U876" s="51"/>
      <c r="V876" s="51"/>
      <c r="W876" s="51"/>
      <c r="X876" s="51"/>
      <c r="Y876" s="51"/>
      <c r="Z876" s="51"/>
      <c r="AA876" s="51"/>
    </row>
    <row r="877" spans="1:27" ht="11.65" customHeight="1">
      <c r="A877" s="443">
        <v>748</v>
      </c>
      <c r="C877" s="468">
        <v>572</v>
      </c>
      <c r="D877" s="400" t="s">
        <v>228</v>
      </c>
      <c r="H877" s="449"/>
      <c r="I877" s="7"/>
      <c r="J877" s="7"/>
      <c r="K877" s="7"/>
      <c r="L877" s="7"/>
      <c r="M877" s="7"/>
      <c r="O877" s="51"/>
      <c r="P877" s="51"/>
      <c r="Q877" s="51"/>
      <c r="R877" s="51"/>
      <c r="S877" s="51"/>
      <c r="T877" s="51"/>
      <c r="U877" s="51"/>
      <c r="V877" s="51"/>
      <c r="W877" s="51"/>
      <c r="X877" s="51"/>
      <c r="Y877" s="51"/>
      <c r="Z877" s="51"/>
      <c r="AA877" s="51"/>
    </row>
    <row r="878" spans="1:27" ht="11.65" customHeight="1">
      <c r="A878" s="443">
        <v>749</v>
      </c>
      <c r="C878" s="468"/>
      <c r="F878" s="468" t="s">
        <v>640</v>
      </c>
      <c r="G878" s="400" t="s">
        <v>249</v>
      </c>
      <c r="H878" s="449"/>
      <c r="I878" s="7">
        <v>0</v>
      </c>
      <c r="J878" s="7">
        <v>0</v>
      </c>
      <c r="K878" s="103">
        <v>0</v>
      </c>
      <c r="L878" s="7">
        <v>0</v>
      </c>
      <c r="M878" s="7">
        <v>0</v>
      </c>
      <c r="O878" s="51"/>
      <c r="P878" s="51"/>
      <c r="Q878" s="51"/>
      <c r="R878" s="51"/>
      <c r="S878" s="51"/>
      <c r="T878" s="51"/>
      <c r="U878" s="51"/>
      <c r="V878" s="51"/>
      <c r="W878" s="51"/>
      <c r="X878" s="51"/>
      <c r="Y878" s="51"/>
      <c r="Z878" s="51"/>
      <c r="AA878" s="51"/>
    </row>
    <row r="879" spans="1:27" ht="11.65" customHeight="1">
      <c r="A879" s="443">
        <v>750</v>
      </c>
      <c r="C879" s="468"/>
      <c r="F879" s="468" t="s">
        <v>640</v>
      </c>
      <c r="G879" s="400" t="s">
        <v>634</v>
      </c>
      <c r="H879" s="449"/>
      <c r="I879" s="7">
        <v>11275.07</v>
      </c>
      <c r="J879" s="7">
        <v>8842.2264126537357</v>
      </c>
      <c r="K879" s="103">
        <v>2432.8435873462636</v>
      </c>
      <c r="L879" s="7">
        <v>0</v>
      </c>
      <c r="M879" s="7">
        <v>2432.8435873462636</v>
      </c>
      <c r="O879" s="51"/>
      <c r="P879" s="51"/>
      <c r="Q879" s="51"/>
      <c r="R879" s="51"/>
      <c r="S879" s="51"/>
      <c r="T879" s="51"/>
      <c r="U879" s="51"/>
      <c r="V879" s="51"/>
      <c r="W879" s="51"/>
      <c r="X879" s="51"/>
      <c r="Y879" s="51"/>
      <c r="Z879" s="51"/>
      <c r="AA879" s="51"/>
    </row>
    <row r="880" spans="1:27" ht="11.65" customHeight="1">
      <c r="A880" s="443">
        <v>751</v>
      </c>
      <c r="C880" s="468"/>
      <c r="F880" s="468" t="s">
        <v>640</v>
      </c>
      <c r="G880" s="400" t="s">
        <v>636</v>
      </c>
      <c r="H880" s="449"/>
      <c r="I880" s="7">
        <v>26470.26</v>
      </c>
      <c r="J880" s="7">
        <v>26470.26</v>
      </c>
      <c r="K880" s="103">
        <v>0</v>
      </c>
      <c r="L880" s="7">
        <v>0</v>
      </c>
      <c r="M880" s="7">
        <v>0</v>
      </c>
      <c r="O880" s="51"/>
      <c r="P880" s="51"/>
      <c r="Q880" s="51"/>
      <c r="R880" s="51"/>
      <c r="S880" s="51"/>
      <c r="T880" s="51"/>
      <c r="U880" s="51"/>
      <c r="V880" s="51"/>
      <c r="W880" s="51"/>
      <c r="X880" s="51"/>
      <c r="Y880" s="51"/>
      <c r="Z880" s="51"/>
      <c r="AA880" s="51"/>
    </row>
    <row r="881" spans="1:27" ht="11.65" customHeight="1">
      <c r="A881" s="443">
        <v>752</v>
      </c>
      <c r="C881" s="468"/>
      <c r="H881" s="449" t="s">
        <v>162</v>
      </c>
      <c r="I881" s="106">
        <v>37745.33</v>
      </c>
      <c r="J881" s="106">
        <v>35312.486412653736</v>
      </c>
      <c r="K881" s="106">
        <v>2432.8435873462636</v>
      </c>
      <c r="L881" s="106">
        <v>0</v>
      </c>
      <c r="M881" s="106">
        <v>2432.8435873462636</v>
      </c>
      <c r="O881" s="51"/>
      <c r="P881" s="51"/>
      <c r="Q881" s="51"/>
      <c r="R881" s="51"/>
      <c r="S881" s="51"/>
      <c r="T881" s="51"/>
      <c r="U881" s="51"/>
      <c r="V881" s="51"/>
      <c r="W881" s="51"/>
      <c r="X881" s="51"/>
      <c r="Y881" s="51"/>
      <c r="Z881" s="51"/>
      <c r="AA881" s="51"/>
    </row>
    <row r="882" spans="1:27" ht="11.65" customHeight="1">
      <c r="A882" s="443">
        <v>753</v>
      </c>
      <c r="C882" s="468"/>
      <c r="H882" s="449"/>
      <c r="I882" s="7"/>
      <c r="J882" s="7"/>
      <c r="K882" s="7"/>
      <c r="L882" s="7"/>
      <c r="M882" s="7"/>
      <c r="O882" s="51"/>
      <c r="P882" s="51"/>
      <c r="Q882" s="51"/>
      <c r="R882" s="51"/>
      <c r="S882" s="51"/>
      <c r="T882" s="51"/>
      <c r="U882" s="51"/>
      <c r="V882" s="51"/>
      <c r="W882" s="51"/>
      <c r="X882" s="51"/>
      <c r="Y882" s="51"/>
      <c r="Z882" s="51"/>
      <c r="AA882" s="51"/>
    </row>
    <row r="883" spans="1:27" ht="11.65" customHeight="1">
      <c r="A883" s="443">
        <v>754</v>
      </c>
      <c r="C883" s="468">
        <v>573</v>
      </c>
      <c r="D883" s="400" t="s">
        <v>229</v>
      </c>
      <c r="H883" s="449"/>
      <c r="I883" s="7"/>
      <c r="J883" s="7"/>
      <c r="K883" s="7"/>
      <c r="L883" s="7"/>
      <c r="M883" s="7"/>
      <c r="O883" s="51"/>
      <c r="P883" s="51"/>
      <c r="Q883" s="51"/>
      <c r="R883" s="51"/>
      <c r="S883" s="51"/>
      <c r="T883" s="51"/>
      <c r="U883" s="51"/>
      <c r="V883" s="51"/>
      <c r="W883" s="51"/>
      <c r="X883" s="51"/>
      <c r="Y883" s="51"/>
      <c r="Z883" s="51"/>
      <c r="AA883" s="51"/>
    </row>
    <row r="884" spans="1:27" ht="11.65" customHeight="1">
      <c r="A884" s="443">
        <v>755</v>
      </c>
      <c r="C884" s="468"/>
      <c r="F884" s="468" t="s">
        <v>640</v>
      </c>
      <c r="G884" s="400" t="s">
        <v>249</v>
      </c>
      <c r="H884" s="449"/>
      <c r="I884" s="7">
        <v>97902.29</v>
      </c>
      <c r="J884" s="7">
        <v>90255.040172683104</v>
      </c>
      <c r="K884" s="103">
        <v>7647.2498273168876</v>
      </c>
      <c r="L884" s="7">
        <v>0</v>
      </c>
      <c r="M884" s="7">
        <v>7647.2498273168876</v>
      </c>
      <c r="O884" s="51"/>
      <c r="P884" s="51"/>
      <c r="Q884" s="51"/>
      <c r="R884" s="51"/>
      <c r="S884" s="51"/>
      <c r="T884" s="51"/>
      <c r="U884" s="51"/>
      <c r="V884" s="51"/>
      <c r="W884" s="51"/>
      <c r="X884" s="51"/>
      <c r="Y884" s="51"/>
      <c r="Z884" s="51"/>
      <c r="AA884" s="51"/>
    </row>
    <row r="885" spans="1:27" ht="11.65" customHeight="1">
      <c r="A885" s="443">
        <v>756</v>
      </c>
      <c r="C885" s="468"/>
      <c r="F885" s="468" t="s">
        <v>640</v>
      </c>
      <c r="G885" s="400" t="s">
        <v>634</v>
      </c>
      <c r="H885" s="449"/>
      <c r="I885" s="7">
        <v>0</v>
      </c>
      <c r="J885" s="7">
        <v>0</v>
      </c>
      <c r="K885" s="103">
        <v>0</v>
      </c>
      <c r="L885" s="7">
        <v>0</v>
      </c>
      <c r="M885" s="7">
        <v>0</v>
      </c>
      <c r="O885" s="51"/>
      <c r="P885" s="51"/>
      <c r="Q885" s="51"/>
      <c r="R885" s="51"/>
      <c r="S885" s="51"/>
      <c r="T885" s="51"/>
      <c r="U885" s="51"/>
      <c r="V885" s="51"/>
      <c r="W885" s="51"/>
      <c r="X885" s="51"/>
      <c r="Y885" s="51"/>
      <c r="Z885" s="51"/>
      <c r="AA885" s="51"/>
    </row>
    <row r="886" spans="1:27" ht="11.65" customHeight="1">
      <c r="A886" s="443">
        <v>757</v>
      </c>
      <c r="C886" s="468"/>
      <c r="F886" s="468" t="s">
        <v>640</v>
      </c>
      <c r="G886" s="400" t="s">
        <v>636</v>
      </c>
      <c r="H886" s="449"/>
      <c r="I886" s="7">
        <v>52896.72</v>
      </c>
      <c r="J886" s="7">
        <v>52896.72</v>
      </c>
      <c r="K886" s="103">
        <v>0</v>
      </c>
      <c r="L886" s="7">
        <v>0</v>
      </c>
      <c r="M886" s="7">
        <v>0</v>
      </c>
      <c r="O886" s="51"/>
      <c r="P886" s="51"/>
      <c r="Q886" s="51"/>
      <c r="R886" s="51"/>
      <c r="S886" s="51"/>
      <c r="T886" s="51"/>
      <c r="U886" s="51"/>
      <c r="V886" s="51"/>
      <c r="W886" s="51"/>
      <c r="X886" s="51"/>
      <c r="Y886" s="51"/>
      <c r="Z886" s="51"/>
      <c r="AA886" s="51"/>
    </row>
    <row r="887" spans="1:27" ht="11.65" customHeight="1">
      <c r="A887" s="443">
        <v>758</v>
      </c>
      <c r="C887" s="468"/>
      <c r="H887" s="449" t="s">
        <v>162</v>
      </c>
      <c r="I887" s="106">
        <v>150799.01</v>
      </c>
      <c r="J887" s="106">
        <v>143151.76017268311</v>
      </c>
      <c r="K887" s="106">
        <v>7647.2498273168876</v>
      </c>
      <c r="L887" s="106">
        <v>0</v>
      </c>
      <c r="M887" s="106">
        <v>7647.2498273168876</v>
      </c>
      <c r="O887" s="51"/>
      <c r="P887" s="51"/>
      <c r="Q887" s="51"/>
      <c r="R887" s="51"/>
      <c r="S887" s="51"/>
      <c r="T887" s="51"/>
      <c r="U887" s="51"/>
      <c r="V887" s="51"/>
      <c r="W887" s="51"/>
      <c r="X887" s="51"/>
      <c r="Y887" s="51"/>
      <c r="Z887" s="51"/>
      <c r="AA887" s="51"/>
    </row>
    <row r="888" spans="1:27" ht="11.65" customHeight="1">
      <c r="A888" s="443">
        <v>759</v>
      </c>
      <c r="C888" s="468"/>
      <c r="H888" s="449"/>
      <c r="I888" s="7"/>
      <c r="J888" s="7"/>
      <c r="K888" s="7"/>
      <c r="L888" s="7"/>
      <c r="M888" s="7"/>
      <c r="O888" s="51"/>
      <c r="P888" s="51"/>
      <c r="Q888" s="51"/>
      <c r="R888" s="51"/>
      <c r="S888" s="51"/>
      <c r="T888" s="51"/>
      <c r="U888" s="51"/>
      <c r="V888" s="51"/>
      <c r="W888" s="51"/>
      <c r="X888" s="51"/>
      <c r="Y888" s="51"/>
      <c r="Z888" s="51"/>
      <c r="AA888" s="51"/>
    </row>
    <row r="889" spans="1:27" ht="11.65" customHeight="1" thickBot="1">
      <c r="A889" s="443">
        <v>760</v>
      </c>
      <c r="C889" s="461" t="s">
        <v>230</v>
      </c>
      <c r="H889" s="449" t="s">
        <v>162</v>
      </c>
      <c r="I889" s="108">
        <v>195950398.28951997</v>
      </c>
      <c r="J889" s="108">
        <v>163574610.58310273</v>
      </c>
      <c r="K889" s="108">
        <v>32375787.706417251</v>
      </c>
      <c r="L889" s="108">
        <v>800391.85771864792</v>
      </c>
      <c r="M889" s="108">
        <v>33176179.564135898</v>
      </c>
      <c r="N889" s="7" t="s">
        <v>65</v>
      </c>
      <c r="O889" s="105"/>
      <c r="P889" s="105"/>
      <c r="Q889" s="105"/>
      <c r="R889" s="105"/>
      <c r="S889" s="105"/>
      <c r="T889" s="105"/>
      <c r="U889" s="51"/>
      <c r="V889" s="105"/>
      <c r="W889" s="105"/>
      <c r="X889" s="105"/>
      <c r="Y889" s="105"/>
      <c r="Z889" s="105"/>
      <c r="AA889" s="105"/>
    </row>
    <row r="890" spans="1:27" ht="11.65" customHeight="1" thickTop="1">
      <c r="A890" s="443">
        <v>761</v>
      </c>
      <c r="C890" s="468"/>
      <c r="H890" s="449"/>
      <c r="I890" s="7"/>
      <c r="J890" s="7"/>
      <c r="K890" s="7"/>
      <c r="L890" s="7"/>
      <c r="M890" s="7"/>
      <c r="O890" s="51"/>
      <c r="P890" s="51"/>
      <c r="Q890" s="51"/>
      <c r="R890" s="51"/>
      <c r="S890" s="51"/>
      <c r="T890" s="51"/>
      <c r="U890" s="51"/>
      <c r="V890" s="51"/>
      <c r="W890" s="51"/>
      <c r="X890" s="51"/>
      <c r="Y890" s="51"/>
      <c r="Z890" s="51"/>
      <c r="AA890" s="51"/>
    </row>
    <row r="891" spans="1:27" ht="11.65" customHeight="1">
      <c r="A891" s="443">
        <v>762</v>
      </c>
      <c r="C891" s="468" t="s">
        <v>231</v>
      </c>
      <c r="H891" s="449"/>
      <c r="I891" s="7"/>
      <c r="J891" s="7"/>
      <c r="K891" s="7"/>
      <c r="L891" s="7"/>
      <c r="M891" s="7"/>
      <c r="O891" s="51"/>
      <c r="P891" s="51"/>
      <c r="Q891" s="51"/>
      <c r="R891" s="51"/>
      <c r="S891" s="51"/>
      <c r="T891" s="51"/>
      <c r="U891" s="51"/>
      <c r="V891" s="51"/>
      <c r="W891" s="51"/>
      <c r="X891" s="51"/>
      <c r="Y891" s="51"/>
      <c r="Z891" s="51"/>
      <c r="AA891" s="51"/>
    </row>
    <row r="892" spans="1:27" ht="11.65" customHeight="1">
      <c r="A892" s="443">
        <v>763</v>
      </c>
      <c r="C892" s="468"/>
      <c r="E892" s="400" t="s">
        <v>630</v>
      </c>
      <c r="H892" s="449"/>
      <c r="I892" s="7">
        <v>0</v>
      </c>
      <c r="J892" s="7">
        <v>0</v>
      </c>
      <c r="K892" s="103">
        <v>0</v>
      </c>
      <c r="L892" s="7">
        <v>0</v>
      </c>
      <c r="M892" s="7">
        <v>0</v>
      </c>
      <c r="O892" s="51"/>
      <c r="P892" s="51"/>
      <c r="Q892" s="51"/>
      <c r="R892" s="51"/>
      <c r="S892" s="51"/>
      <c r="T892" s="51"/>
      <c r="U892" s="51"/>
      <c r="V892" s="51"/>
      <c r="W892" s="51"/>
      <c r="X892" s="51"/>
      <c r="Y892" s="51"/>
      <c r="Z892" s="51"/>
      <c r="AA892" s="51"/>
    </row>
    <row r="893" spans="1:27" ht="11.65" customHeight="1">
      <c r="A893" s="443">
        <v>764</v>
      </c>
      <c r="C893" s="468"/>
      <c r="E893" s="400" t="s">
        <v>249</v>
      </c>
      <c r="H893" s="449"/>
      <c r="I893" s="7">
        <v>32808123.759999998</v>
      </c>
      <c r="J893" s="7">
        <v>30245447.04673567</v>
      </c>
      <c r="K893" s="103">
        <v>2562676.713264328</v>
      </c>
      <c r="L893" s="7">
        <v>38398.663804232143</v>
      </c>
      <c r="M893" s="7">
        <v>2601075.3770685601</v>
      </c>
      <c r="O893" s="51"/>
      <c r="P893" s="51"/>
      <c r="Q893" s="51"/>
      <c r="R893" s="51"/>
      <c r="S893" s="51"/>
      <c r="T893" s="51"/>
      <c r="U893" s="51"/>
      <c r="V893" s="51"/>
      <c r="W893" s="51"/>
      <c r="X893" s="51"/>
      <c r="Y893" s="51"/>
      <c r="Z893" s="51"/>
      <c r="AA893" s="51"/>
    </row>
    <row r="894" spans="1:27" ht="11.65" customHeight="1">
      <c r="A894" s="443">
        <v>765</v>
      </c>
      <c r="C894" s="468"/>
      <c r="E894" s="400" t="s">
        <v>634</v>
      </c>
      <c r="H894" s="449"/>
      <c r="I894" s="7">
        <v>137984822.35951999</v>
      </c>
      <c r="J894" s="7">
        <v>108211571.26409695</v>
      </c>
      <c r="K894" s="103">
        <v>29773251.09542305</v>
      </c>
      <c r="L894" s="7">
        <v>177353.69375567138</v>
      </c>
      <c r="M894" s="7">
        <v>29950604.789178722</v>
      </c>
      <c r="O894" s="51"/>
      <c r="P894" s="51"/>
      <c r="Q894" s="51"/>
      <c r="R894" s="51"/>
      <c r="S894" s="51"/>
      <c r="T894" s="51"/>
      <c r="U894" s="51"/>
      <c r="V894" s="51"/>
      <c r="W894" s="51"/>
      <c r="X894" s="51"/>
      <c r="Y894" s="51"/>
      <c r="Z894" s="51"/>
      <c r="AA894" s="51"/>
    </row>
    <row r="895" spans="1:27" ht="11.65" customHeight="1">
      <c r="A895" s="443">
        <v>766</v>
      </c>
      <c r="C895" s="468"/>
      <c r="E895" s="400" t="s">
        <v>636</v>
      </c>
      <c r="H895" s="449"/>
      <c r="I895" s="7">
        <v>24972720.550000001</v>
      </c>
      <c r="J895" s="7">
        <v>24972720.550000001</v>
      </c>
      <c r="K895" s="103">
        <v>0</v>
      </c>
      <c r="L895" s="7">
        <v>0</v>
      </c>
      <c r="M895" s="7">
        <v>0</v>
      </c>
      <c r="O895" s="51"/>
      <c r="P895" s="51"/>
      <c r="Q895" s="51"/>
      <c r="R895" s="51"/>
      <c r="S895" s="51"/>
      <c r="T895" s="51"/>
      <c r="U895" s="51"/>
      <c r="V895" s="51"/>
      <c r="W895" s="51"/>
      <c r="X895" s="51"/>
      <c r="Y895" s="51"/>
      <c r="Z895" s="51"/>
      <c r="AA895" s="51"/>
    </row>
    <row r="896" spans="1:27" ht="11.65" customHeight="1">
      <c r="A896" s="443">
        <v>767</v>
      </c>
      <c r="C896" s="468"/>
      <c r="E896" s="447" t="s">
        <v>639</v>
      </c>
      <c r="H896" s="449"/>
      <c r="I896" s="7">
        <v>184731.62</v>
      </c>
      <c r="J896" s="7">
        <v>144871.72227013341</v>
      </c>
      <c r="K896" s="103">
        <v>39859.897729866585</v>
      </c>
      <c r="L896" s="7">
        <v>771.10260563620977</v>
      </c>
      <c r="M896" s="7">
        <v>40631.000335502795</v>
      </c>
      <c r="O896" s="51"/>
      <c r="P896" s="51"/>
      <c r="Q896" s="51"/>
      <c r="R896" s="51"/>
      <c r="S896" s="51"/>
      <c r="T896" s="51"/>
      <c r="U896" s="51"/>
      <c r="V896" s="51"/>
      <c r="W896" s="51"/>
      <c r="X896" s="51"/>
      <c r="Y896" s="51"/>
      <c r="Z896" s="51"/>
      <c r="AA896" s="51"/>
    </row>
    <row r="897" spans="1:27" ht="11.65" customHeight="1" thickBot="1">
      <c r="A897" s="443">
        <v>768</v>
      </c>
      <c r="C897" s="447" t="s">
        <v>232</v>
      </c>
      <c r="H897" s="449" t="s">
        <v>162</v>
      </c>
      <c r="I897" s="118">
        <v>195950398.28952</v>
      </c>
      <c r="J897" s="118">
        <v>163574610.58310276</v>
      </c>
      <c r="K897" s="118">
        <v>32375787.706417244</v>
      </c>
      <c r="L897" s="118">
        <v>216523.46016553973</v>
      </c>
      <c r="M897" s="118">
        <v>32592311.166582786</v>
      </c>
      <c r="O897" s="51">
        <v>0</v>
      </c>
      <c r="P897" s="51"/>
      <c r="Q897" s="51"/>
      <c r="R897" s="51"/>
      <c r="S897" s="51"/>
      <c r="T897" s="51"/>
      <c r="U897" s="51"/>
      <c r="V897" s="51"/>
      <c r="W897" s="51"/>
      <c r="X897" s="51"/>
      <c r="Y897" s="51"/>
      <c r="Z897" s="51"/>
      <c r="AA897" s="51"/>
    </row>
    <row r="898" spans="1:27" ht="11.65" customHeight="1" thickTop="1">
      <c r="A898" s="443">
        <v>769</v>
      </c>
      <c r="C898" s="468">
        <v>580</v>
      </c>
      <c r="D898" s="400" t="s">
        <v>161</v>
      </c>
      <c r="H898" s="449"/>
      <c r="I898" s="7"/>
      <c r="J898" s="7"/>
      <c r="K898" s="7"/>
      <c r="L898" s="7"/>
      <c r="M898" s="7"/>
      <c r="O898" s="51"/>
      <c r="P898" s="51"/>
      <c r="Q898" s="51"/>
      <c r="R898" s="51"/>
      <c r="S898" s="51"/>
      <c r="T898" s="51"/>
      <c r="U898" s="51"/>
      <c r="V898" s="51"/>
      <c r="W898" s="51"/>
      <c r="X898" s="51"/>
      <c r="Y898" s="51"/>
      <c r="Z898" s="51"/>
      <c r="AA898" s="51"/>
    </row>
    <row r="899" spans="1:27" ht="11.65" customHeight="1">
      <c r="A899" s="443">
        <v>770</v>
      </c>
      <c r="C899" s="468"/>
      <c r="F899" s="468" t="s">
        <v>633</v>
      </c>
      <c r="G899" s="400" t="s">
        <v>569</v>
      </c>
      <c r="H899" s="449"/>
      <c r="I899" s="7">
        <v>1049359.05</v>
      </c>
      <c r="J899" s="7">
        <v>916376.18</v>
      </c>
      <c r="K899" s="103">
        <v>132982.87</v>
      </c>
      <c r="L899" s="7">
        <v>44174.424083883583</v>
      </c>
      <c r="M899" s="7">
        <v>177157.29408388358</v>
      </c>
      <c r="O899" s="51"/>
      <c r="P899" s="51"/>
      <c r="Q899" s="51"/>
      <c r="R899" s="51"/>
      <c r="S899" s="51"/>
      <c r="T899" s="51"/>
      <c r="U899" s="51"/>
      <c r="V899" s="51"/>
      <c r="W899" s="51"/>
      <c r="X899" s="51"/>
      <c r="Y899" s="51"/>
      <c r="Z899" s="51"/>
      <c r="AA899" s="51"/>
    </row>
    <row r="900" spans="1:27" ht="11.65" customHeight="1">
      <c r="A900" s="443">
        <v>771</v>
      </c>
      <c r="C900" s="468"/>
      <c r="F900" s="468" t="s">
        <v>633</v>
      </c>
      <c r="G900" s="400" t="s">
        <v>664</v>
      </c>
      <c r="H900" s="449"/>
      <c r="I900" s="7">
        <v>7995339.2400000002</v>
      </c>
      <c r="J900" s="7">
        <v>7480365.5090843514</v>
      </c>
      <c r="K900" s="103">
        <v>514973.73091564851</v>
      </c>
      <c r="L900" s="7">
        <v>38692.250823559705</v>
      </c>
      <c r="M900" s="7">
        <v>553665.98173920822</v>
      </c>
      <c r="O900" s="51"/>
      <c r="P900" s="51"/>
      <c r="Q900" s="51"/>
      <c r="R900" s="51"/>
      <c r="S900" s="51"/>
      <c r="T900" s="51"/>
      <c r="U900" s="51"/>
      <c r="V900" s="51"/>
      <c r="W900" s="51"/>
      <c r="X900" s="51"/>
      <c r="Y900" s="51"/>
      <c r="Z900" s="51"/>
      <c r="AA900" s="51"/>
    </row>
    <row r="901" spans="1:27" ht="11.65" customHeight="1">
      <c r="A901" s="443">
        <v>772</v>
      </c>
      <c r="C901" s="468"/>
      <c r="H901" s="449" t="s">
        <v>162</v>
      </c>
      <c r="I901" s="106">
        <v>9044698.290000001</v>
      </c>
      <c r="J901" s="106">
        <v>8396741.6890843511</v>
      </c>
      <c r="K901" s="106">
        <v>647956.60091564851</v>
      </c>
      <c r="L901" s="106">
        <v>82866.674907443288</v>
      </c>
      <c r="M901" s="106">
        <v>730823.27582309186</v>
      </c>
      <c r="O901" s="51"/>
      <c r="P901" s="51"/>
      <c r="Q901" s="51"/>
      <c r="R901" s="51"/>
      <c r="S901" s="51"/>
      <c r="T901" s="51"/>
      <c r="U901" s="51"/>
      <c r="V901" s="51"/>
      <c r="W901" s="51"/>
      <c r="X901" s="51"/>
      <c r="Y901" s="51"/>
      <c r="Z901" s="51"/>
      <c r="AA901" s="51"/>
    </row>
    <row r="902" spans="1:27" ht="11.65" customHeight="1">
      <c r="A902" s="443">
        <v>773</v>
      </c>
      <c r="C902" s="468"/>
      <c r="H902" s="449"/>
      <c r="I902" s="7"/>
      <c r="J902" s="7"/>
      <c r="K902" s="7"/>
      <c r="L902" s="7"/>
      <c r="M902" s="7"/>
      <c r="O902" s="51"/>
      <c r="P902" s="51"/>
      <c r="Q902" s="51"/>
      <c r="R902" s="51"/>
      <c r="S902" s="51"/>
      <c r="T902" s="51"/>
      <c r="U902" s="51"/>
      <c r="V902" s="51"/>
      <c r="W902" s="51"/>
      <c r="X902" s="51"/>
      <c r="Y902" s="51"/>
      <c r="Z902" s="51"/>
      <c r="AA902" s="51"/>
    </row>
    <row r="903" spans="1:27" ht="11.65" customHeight="1">
      <c r="A903" s="443">
        <v>774</v>
      </c>
      <c r="C903" s="468">
        <v>581</v>
      </c>
      <c r="D903" s="400" t="s">
        <v>216</v>
      </c>
      <c r="H903" s="449"/>
      <c r="I903" s="7"/>
      <c r="J903" s="7"/>
      <c r="K903" s="7"/>
      <c r="L903" s="7"/>
      <c r="M903" s="7"/>
      <c r="O903" s="51"/>
      <c r="P903" s="51"/>
      <c r="Q903" s="51"/>
      <c r="R903" s="51"/>
      <c r="S903" s="51"/>
      <c r="T903" s="51"/>
      <c r="U903" s="51"/>
      <c r="V903" s="51"/>
      <c r="W903" s="51"/>
      <c r="X903" s="51"/>
      <c r="Y903" s="51"/>
      <c r="Z903" s="51"/>
      <c r="AA903" s="51"/>
    </row>
    <row r="904" spans="1:27" ht="11.65" customHeight="1">
      <c r="A904" s="443">
        <v>775</v>
      </c>
      <c r="C904" s="468"/>
      <c r="F904" s="468" t="s">
        <v>633</v>
      </c>
      <c r="G904" s="400" t="s">
        <v>569</v>
      </c>
      <c r="H904" s="449"/>
      <c r="I904" s="7">
        <v>0</v>
      </c>
      <c r="J904" s="7">
        <v>0</v>
      </c>
      <c r="K904" s="103">
        <v>0</v>
      </c>
      <c r="L904" s="7">
        <v>0</v>
      </c>
      <c r="M904" s="7">
        <v>0</v>
      </c>
      <c r="O904" s="51"/>
      <c r="P904" s="51"/>
      <c r="Q904" s="51"/>
      <c r="R904" s="51"/>
      <c r="S904" s="51"/>
      <c r="T904" s="51"/>
      <c r="U904" s="51"/>
      <c r="V904" s="51"/>
      <c r="W904" s="51"/>
      <c r="X904" s="51"/>
      <c r="Y904" s="51"/>
      <c r="Z904" s="51"/>
      <c r="AA904" s="51"/>
    </row>
    <row r="905" spans="1:27" ht="11.65" customHeight="1">
      <c r="A905" s="443">
        <v>776</v>
      </c>
      <c r="C905" s="468"/>
      <c r="F905" s="468" t="s">
        <v>633</v>
      </c>
      <c r="G905" s="400" t="s">
        <v>664</v>
      </c>
      <c r="H905" s="449"/>
      <c r="I905" s="7">
        <v>12174853.109999999</v>
      </c>
      <c r="J905" s="7">
        <v>11390680.063528154</v>
      </c>
      <c r="K905" s="103">
        <v>784173.04647184501</v>
      </c>
      <c r="L905" s="7">
        <v>0</v>
      </c>
      <c r="M905" s="7">
        <v>784173.04647184501</v>
      </c>
      <c r="O905" s="51"/>
      <c r="P905" s="51"/>
      <c r="Q905" s="51"/>
      <c r="R905" s="51"/>
      <c r="S905" s="51"/>
      <c r="T905" s="51"/>
      <c r="U905" s="51"/>
      <c r="V905" s="51"/>
      <c r="W905" s="51"/>
      <c r="X905" s="51"/>
      <c r="Y905" s="51"/>
      <c r="Z905" s="51"/>
      <c r="AA905" s="51"/>
    </row>
    <row r="906" spans="1:27" ht="11.65" customHeight="1">
      <c r="A906" s="443">
        <v>777</v>
      </c>
      <c r="C906" s="468"/>
      <c r="H906" s="449" t="s">
        <v>162</v>
      </c>
      <c r="I906" s="106">
        <v>12174853.109999999</v>
      </c>
      <c r="J906" s="106">
        <v>11390680.063528154</v>
      </c>
      <c r="K906" s="106">
        <v>784173.04647184501</v>
      </c>
      <c r="L906" s="106">
        <v>0</v>
      </c>
      <c r="M906" s="106">
        <v>784173.04647184501</v>
      </c>
      <c r="O906" s="51"/>
      <c r="P906" s="51"/>
      <c r="Q906" s="51"/>
      <c r="R906" s="51"/>
      <c r="S906" s="51"/>
      <c r="T906" s="51"/>
      <c r="U906" s="51"/>
      <c r="V906" s="51"/>
      <c r="W906" s="51"/>
      <c r="X906" s="51"/>
      <c r="Y906" s="51"/>
      <c r="Z906" s="51"/>
      <c r="AA906" s="51"/>
    </row>
    <row r="907" spans="1:27" ht="11.65" customHeight="1">
      <c r="A907" s="443">
        <v>778</v>
      </c>
      <c r="C907" s="468"/>
      <c r="H907" s="449"/>
      <c r="I907" s="7"/>
      <c r="J907" s="7"/>
      <c r="K907" s="7"/>
      <c r="L907" s="7"/>
      <c r="M907" s="7"/>
      <c r="O907" s="51"/>
      <c r="P907" s="51"/>
      <c r="Q907" s="51"/>
      <c r="R907" s="51"/>
      <c r="S907" s="51"/>
      <c r="T907" s="51"/>
      <c r="U907" s="51"/>
      <c r="V907" s="51"/>
      <c r="W907" s="51"/>
      <c r="X907" s="51"/>
      <c r="Y907" s="51"/>
      <c r="Z907" s="51"/>
      <c r="AA907" s="51"/>
    </row>
    <row r="908" spans="1:27" ht="11.65" customHeight="1">
      <c r="A908" s="443">
        <v>779</v>
      </c>
      <c r="C908" s="468">
        <v>582</v>
      </c>
      <c r="D908" s="400" t="s">
        <v>217</v>
      </c>
      <c r="H908" s="449"/>
      <c r="I908" s="7"/>
      <c r="J908" s="7"/>
      <c r="K908" s="7"/>
      <c r="L908" s="7"/>
      <c r="M908" s="7"/>
      <c r="O908" s="51"/>
      <c r="P908" s="51"/>
      <c r="Q908" s="51"/>
      <c r="R908" s="51"/>
      <c r="S908" s="51"/>
      <c r="T908" s="51"/>
      <c r="U908" s="51"/>
      <c r="V908" s="51"/>
      <c r="W908" s="51"/>
      <c r="X908" s="51"/>
      <c r="Y908" s="51"/>
      <c r="Z908" s="51"/>
      <c r="AA908" s="51"/>
    </row>
    <row r="909" spans="1:27" ht="11.65" customHeight="1">
      <c r="A909" s="443">
        <v>780</v>
      </c>
      <c r="C909" s="468"/>
      <c r="F909" s="468" t="s">
        <v>633</v>
      </c>
      <c r="G909" s="400" t="s">
        <v>569</v>
      </c>
      <c r="H909" s="449"/>
      <c r="I909" s="7">
        <v>4674701.459999999</v>
      </c>
      <c r="J909" s="7">
        <v>4377442.459999999</v>
      </c>
      <c r="K909" s="103">
        <v>297259</v>
      </c>
      <c r="L909" s="7">
        <v>0</v>
      </c>
      <c r="M909" s="7">
        <v>297259</v>
      </c>
      <c r="O909" s="51"/>
      <c r="P909" s="51"/>
      <c r="Q909" s="51"/>
      <c r="R909" s="51"/>
      <c r="S909" s="51"/>
      <c r="T909" s="51"/>
      <c r="U909" s="51"/>
      <c r="V909" s="51"/>
      <c r="W909" s="51"/>
      <c r="X909" s="51"/>
      <c r="Y909" s="51"/>
      <c r="Z909" s="51"/>
      <c r="AA909" s="51"/>
    </row>
    <row r="910" spans="1:27" ht="11.65" customHeight="1">
      <c r="A910" s="443">
        <v>781</v>
      </c>
      <c r="C910" s="468"/>
      <c r="F910" s="468" t="s">
        <v>633</v>
      </c>
      <c r="G910" s="400" t="s">
        <v>664</v>
      </c>
      <c r="H910" s="449"/>
      <c r="I910" s="7">
        <v>3667.09</v>
      </c>
      <c r="J910" s="7">
        <v>3430.8955169121923</v>
      </c>
      <c r="K910" s="103">
        <v>236.19448308780775</v>
      </c>
      <c r="L910" s="7">
        <v>0</v>
      </c>
      <c r="M910" s="7">
        <v>236.19448308780775</v>
      </c>
      <c r="O910" s="51"/>
      <c r="P910" s="51"/>
      <c r="Q910" s="51"/>
      <c r="R910" s="51"/>
      <c r="S910" s="51"/>
      <c r="T910" s="51"/>
      <c r="U910" s="51"/>
      <c r="V910" s="51"/>
      <c r="W910" s="51"/>
      <c r="X910" s="51"/>
      <c r="Y910" s="51"/>
      <c r="Z910" s="51"/>
      <c r="AA910" s="51"/>
    </row>
    <row r="911" spans="1:27" ht="11.65" customHeight="1">
      <c r="A911" s="443">
        <v>782</v>
      </c>
      <c r="C911" s="468"/>
      <c r="H911" s="449" t="s">
        <v>162</v>
      </c>
      <c r="I911" s="106">
        <v>4678368.5499999989</v>
      </c>
      <c r="J911" s="106">
        <v>4380873.3555169115</v>
      </c>
      <c r="K911" s="106">
        <v>297495.19448308781</v>
      </c>
      <c r="L911" s="106">
        <v>0</v>
      </c>
      <c r="M911" s="106">
        <v>297495.19448308781</v>
      </c>
      <c r="O911" s="51"/>
      <c r="P911" s="51"/>
      <c r="Q911" s="51"/>
      <c r="R911" s="51"/>
      <c r="S911" s="51"/>
      <c r="T911" s="51"/>
      <c r="U911" s="51"/>
      <c r="V911" s="51"/>
      <c r="W911" s="51"/>
      <c r="X911" s="51"/>
      <c r="Y911" s="51"/>
      <c r="Z911" s="51"/>
      <c r="AA911" s="51"/>
    </row>
    <row r="912" spans="1:27" ht="11.65" customHeight="1">
      <c r="A912" s="443">
        <v>783</v>
      </c>
      <c r="C912" s="468"/>
      <c r="H912" s="449"/>
      <c r="I912" s="7"/>
      <c r="J912" s="7"/>
      <c r="K912" s="7"/>
      <c r="L912" s="7"/>
      <c r="M912" s="7"/>
      <c r="O912" s="51"/>
      <c r="P912" s="51"/>
      <c r="Q912" s="51"/>
      <c r="R912" s="51"/>
      <c r="S912" s="51"/>
      <c r="T912" s="51"/>
      <c r="U912" s="51"/>
      <c r="V912" s="51"/>
      <c r="W912" s="51"/>
      <c r="X912" s="51"/>
      <c r="Y912" s="51"/>
      <c r="Z912" s="51"/>
      <c r="AA912" s="51"/>
    </row>
    <row r="913" spans="1:27" ht="11.65" customHeight="1">
      <c r="A913" s="443">
        <v>784</v>
      </c>
      <c r="C913" s="468">
        <v>583</v>
      </c>
      <c r="D913" s="400" t="s">
        <v>233</v>
      </c>
      <c r="H913" s="449"/>
      <c r="I913" s="7"/>
      <c r="J913" s="7"/>
      <c r="K913" s="7"/>
      <c r="L913" s="7"/>
      <c r="M913" s="7"/>
      <c r="O913" s="51"/>
      <c r="P913" s="51"/>
      <c r="Q913" s="51"/>
      <c r="R913" s="51"/>
      <c r="S913" s="51"/>
      <c r="T913" s="51"/>
      <c r="U913" s="51"/>
      <c r="V913" s="51"/>
      <c r="W913" s="51"/>
      <c r="X913" s="51"/>
      <c r="Y913" s="51"/>
      <c r="Z913" s="51"/>
      <c r="AA913" s="51"/>
    </row>
    <row r="914" spans="1:27" ht="11.65" customHeight="1">
      <c r="A914" s="443">
        <v>785</v>
      </c>
      <c r="C914" s="468"/>
      <c r="F914" s="468" t="s">
        <v>633</v>
      </c>
      <c r="G914" s="400" t="s">
        <v>569</v>
      </c>
      <c r="H914" s="449"/>
      <c r="I914" s="7">
        <v>9086256.7599999998</v>
      </c>
      <c r="J914" s="7">
        <v>8854420.0299999993</v>
      </c>
      <c r="K914" s="103">
        <v>231836.73</v>
      </c>
      <c r="L914" s="7">
        <v>0</v>
      </c>
      <c r="M914" s="7">
        <v>231836.73</v>
      </c>
      <c r="O914" s="51"/>
      <c r="P914" s="51"/>
      <c r="Q914" s="51"/>
      <c r="R914" s="51"/>
      <c r="S914" s="51"/>
      <c r="T914" s="51"/>
      <c r="U914" s="51"/>
      <c r="V914" s="51"/>
      <c r="W914" s="51"/>
      <c r="X914" s="51"/>
      <c r="Y914" s="51"/>
      <c r="Z914" s="51"/>
      <c r="AA914" s="51"/>
    </row>
    <row r="915" spans="1:27" ht="11.65" customHeight="1">
      <c r="A915" s="443">
        <v>786</v>
      </c>
      <c r="C915" s="468"/>
      <c r="F915" s="468" t="s">
        <v>633</v>
      </c>
      <c r="G915" s="400" t="s">
        <v>664</v>
      </c>
      <c r="H915" s="449"/>
      <c r="I915" s="7">
        <v>163</v>
      </c>
      <c r="J915" s="7">
        <v>152.50129373881944</v>
      </c>
      <c r="K915" s="103">
        <v>10.498706261180571</v>
      </c>
      <c r="L915" s="7">
        <v>0</v>
      </c>
      <c r="M915" s="7">
        <v>10.498706261180571</v>
      </c>
      <c r="O915" s="51"/>
      <c r="P915" s="51"/>
      <c r="Q915" s="51"/>
      <c r="R915" s="51"/>
      <c r="S915" s="51"/>
      <c r="T915" s="51"/>
      <c r="U915" s="51"/>
      <c r="V915" s="51"/>
      <c r="W915" s="51"/>
      <c r="X915" s="51"/>
      <c r="Y915" s="51"/>
      <c r="Z915" s="51"/>
      <c r="AA915" s="51"/>
    </row>
    <row r="916" spans="1:27" ht="11.65" customHeight="1">
      <c r="A916" s="443">
        <v>787</v>
      </c>
      <c r="C916" s="468"/>
      <c r="H916" s="449" t="s">
        <v>162</v>
      </c>
      <c r="I916" s="106">
        <v>9086419.7599999998</v>
      </c>
      <c r="J916" s="106">
        <v>8854572.5312937386</v>
      </c>
      <c r="K916" s="106">
        <v>231847.2287062612</v>
      </c>
      <c r="L916" s="106">
        <v>0</v>
      </c>
      <c r="M916" s="106">
        <v>231847.2287062612</v>
      </c>
      <c r="O916" s="51"/>
      <c r="P916" s="51"/>
      <c r="Q916" s="51"/>
      <c r="R916" s="51"/>
      <c r="S916" s="51"/>
      <c r="T916" s="51"/>
      <c r="U916" s="51"/>
      <c r="V916" s="51"/>
      <c r="W916" s="51"/>
      <c r="X916" s="51"/>
      <c r="Y916" s="51"/>
      <c r="Z916" s="51"/>
      <c r="AA916" s="51"/>
    </row>
    <row r="917" spans="1:27" ht="11.65" customHeight="1">
      <c r="A917" s="443">
        <v>788</v>
      </c>
      <c r="C917" s="468"/>
      <c r="H917" s="449"/>
      <c r="I917" s="7"/>
      <c r="J917" s="7"/>
      <c r="K917" s="7"/>
      <c r="L917" s="7"/>
      <c r="M917" s="7"/>
      <c r="O917" s="51"/>
      <c r="P917" s="51"/>
      <c r="Q917" s="51"/>
      <c r="R917" s="51"/>
      <c r="S917" s="51"/>
      <c r="T917" s="51"/>
      <c r="U917" s="51"/>
      <c r="V917" s="51"/>
      <c r="W917" s="51"/>
      <c r="X917" s="51"/>
      <c r="Y917" s="51"/>
      <c r="Z917" s="51"/>
      <c r="AA917" s="51"/>
    </row>
    <row r="918" spans="1:27" ht="11.65" customHeight="1">
      <c r="A918" s="443">
        <v>789</v>
      </c>
      <c r="C918" s="468">
        <v>584</v>
      </c>
      <c r="D918" s="400" t="s">
        <v>219</v>
      </c>
      <c r="H918" s="449"/>
      <c r="I918" s="7"/>
      <c r="J918" s="7"/>
      <c r="K918" s="7"/>
      <c r="L918" s="7"/>
      <c r="M918" s="7"/>
      <c r="O918" s="51"/>
      <c r="P918" s="51"/>
      <c r="Q918" s="51"/>
      <c r="R918" s="51"/>
      <c r="S918" s="51"/>
      <c r="T918" s="51"/>
      <c r="U918" s="51"/>
      <c r="V918" s="51"/>
      <c r="W918" s="51"/>
      <c r="X918" s="51"/>
      <c r="Y918" s="51"/>
      <c r="Z918" s="51"/>
      <c r="AA918" s="51"/>
    </row>
    <row r="919" spans="1:27" ht="11.65" customHeight="1">
      <c r="A919" s="443">
        <v>790</v>
      </c>
      <c r="C919" s="468"/>
      <c r="F919" s="468" t="s">
        <v>633</v>
      </c>
      <c r="G919" s="400" t="s">
        <v>569</v>
      </c>
      <c r="H919" s="449"/>
      <c r="I919" s="7">
        <v>1745.92</v>
      </c>
      <c r="J919" s="7">
        <v>1745.92</v>
      </c>
      <c r="K919" s="103">
        <v>0</v>
      </c>
      <c r="L919" s="7">
        <v>0</v>
      </c>
      <c r="M919" s="7">
        <v>0</v>
      </c>
      <c r="O919" s="51"/>
      <c r="P919" s="51"/>
      <c r="Q919" s="51"/>
      <c r="R919" s="51"/>
      <c r="S919" s="51"/>
      <c r="T919" s="51"/>
      <c r="U919" s="51"/>
      <c r="V919" s="51"/>
      <c r="W919" s="51"/>
      <c r="X919" s="51"/>
      <c r="Y919" s="51"/>
      <c r="Z919" s="51"/>
      <c r="AA919" s="51"/>
    </row>
    <row r="920" spans="1:27" ht="11.65" customHeight="1">
      <c r="A920" s="443">
        <v>791</v>
      </c>
      <c r="C920" s="468"/>
      <c r="F920" s="468" t="s">
        <v>633</v>
      </c>
      <c r="G920" s="400" t="s">
        <v>664</v>
      </c>
      <c r="H920" s="449"/>
      <c r="I920" s="7">
        <v>0</v>
      </c>
      <c r="J920" s="7">
        <v>0</v>
      </c>
      <c r="K920" s="103">
        <v>0</v>
      </c>
      <c r="L920" s="7">
        <v>0</v>
      </c>
      <c r="M920" s="7">
        <v>0</v>
      </c>
      <c r="O920" s="51"/>
      <c r="P920" s="51"/>
      <c r="Q920" s="51"/>
      <c r="R920" s="51"/>
      <c r="S920" s="51"/>
      <c r="T920" s="51"/>
      <c r="U920" s="51"/>
      <c r="V920" s="51"/>
      <c r="W920" s="51"/>
      <c r="X920" s="51"/>
      <c r="Y920" s="51"/>
      <c r="Z920" s="51"/>
      <c r="AA920" s="51"/>
    </row>
    <row r="921" spans="1:27" ht="11.65" customHeight="1">
      <c r="A921" s="443">
        <v>792</v>
      </c>
      <c r="C921" s="468"/>
      <c r="H921" s="449" t="s">
        <v>162</v>
      </c>
      <c r="I921" s="106">
        <v>1745.92</v>
      </c>
      <c r="J921" s="106">
        <v>1745.92</v>
      </c>
      <c r="K921" s="106">
        <v>0</v>
      </c>
      <c r="L921" s="106">
        <v>0</v>
      </c>
      <c r="M921" s="106">
        <v>0</v>
      </c>
      <c r="O921" s="51"/>
      <c r="P921" s="51"/>
      <c r="Q921" s="51"/>
      <c r="R921" s="51"/>
      <c r="S921" s="51"/>
      <c r="T921" s="51"/>
      <c r="U921" s="51"/>
      <c r="V921" s="51"/>
      <c r="W921" s="51"/>
      <c r="X921" s="51"/>
      <c r="Y921" s="51"/>
      <c r="Z921" s="51"/>
      <c r="AA921" s="51"/>
    </row>
    <row r="922" spans="1:27" ht="11.65" customHeight="1">
      <c r="A922" s="443">
        <v>793</v>
      </c>
      <c r="C922" s="468"/>
      <c r="H922" s="449"/>
      <c r="I922" s="7"/>
      <c r="J922" s="7"/>
      <c r="K922" s="7"/>
      <c r="L922" s="7"/>
      <c r="M922" s="7"/>
      <c r="O922" s="51"/>
      <c r="P922" s="51"/>
      <c r="Q922" s="51"/>
      <c r="R922" s="51"/>
      <c r="S922" s="51"/>
      <c r="T922" s="51"/>
      <c r="U922" s="51"/>
      <c r="V922" s="51"/>
      <c r="W922" s="51"/>
      <c r="X922" s="51"/>
      <c r="Y922" s="51"/>
      <c r="Z922" s="51"/>
      <c r="AA922" s="51"/>
    </row>
    <row r="923" spans="1:27" ht="11.65" customHeight="1">
      <c r="A923" s="443">
        <v>794</v>
      </c>
      <c r="C923" s="468">
        <v>585</v>
      </c>
      <c r="D923" s="400" t="s">
        <v>234</v>
      </c>
      <c r="H923" s="449"/>
      <c r="I923" s="7"/>
      <c r="J923" s="7"/>
      <c r="K923" s="7"/>
      <c r="L923" s="7"/>
      <c r="M923" s="7"/>
      <c r="O923" s="51"/>
      <c r="P923" s="51"/>
      <c r="Q923" s="51"/>
      <c r="R923" s="51"/>
      <c r="S923" s="51"/>
      <c r="T923" s="51"/>
      <c r="U923" s="51"/>
      <c r="V923" s="51"/>
      <c r="W923" s="51"/>
      <c r="X923" s="51"/>
      <c r="Y923" s="51"/>
      <c r="Z923" s="51"/>
      <c r="AA923" s="51"/>
    </row>
    <row r="924" spans="1:27" ht="11.65" customHeight="1">
      <c r="A924" s="443">
        <v>795</v>
      </c>
      <c r="C924" s="468"/>
      <c r="F924" s="468" t="s">
        <v>633</v>
      </c>
      <c r="G924" s="400" t="s">
        <v>569</v>
      </c>
      <c r="H924" s="449"/>
      <c r="I924" s="7">
        <v>0</v>
      </c>
      <c r="J924" s="7">
        <v>0</v>
      </c>
      <c r="K924" s="103">
        <v>0</v>
      </c>
      <c r="L924" s="7">
        <v>0</v>
      </c>
      <c r="M924" s="7">
        <v>0</v>
      </c>
      <c r="O924" s="51"/>
      <c r="P924" s="51"/>
      <c r="Q924" s="51"/>
      <c r="R924" s="51"/>
      <c r="S924" s="51"/>
      <c r="T924" s="51"/>
      <c r="U924" s="51"/>
      <c r="V924" s="51"/>
      <c r="W924" s="51"/>
      <c r="X924" s="51"/>
      <c r="Y924" s="51"/>
      <c r="Z924" s="51"/>
      <c r="AA924" s="51"/>
    </row>
    <row r="925" spans="1:27" ht="11.65" customHeight="1">
      <c r="A925" s="443">
        <v>796</v>
      </c>
      <c r="C925" s="468"/>
      <c r="F925" s="468" t="s">
        <v>633</v>
      </c>
      <c r="G925" s="400" t="s">
        <v>664</v>
      </c>
      <c r="H925" s="449"/>
      <c r="I925" s="7">
        <v>212693.67</v>
      </c>
      <c r="J925" s="7">
        <v>198994.23217826703</v>
      </c>
      <c r="K925" s="103">
        <v>13699.437821732972</v>
      </c>
      <c r="L925" s="7">
        <v>0</v>
      </c>
      <c r="M925" s="7">
        <v>13699.437821732972</v>
      </c>
      <c r="O925" s="51"/>
      <c r="P925" s="51"/>
      <c r="Q925" s="51"/>
      <c r="R925" s="51"/>
      <c r="S925" s="51"/>
      <c r="T925" s="51"/>
      <c r="U925" s="51"/>
      <c r="V925" s="51"/>
      <c r="W925" s="51"/>
      <c r="X925" s="51"/>
      <c r="Y925" s="51"/>
      <c r="Z925" s="51"/>
      <c r="AA925" s="51"/>
    </row>
    <row r="926" spans="1:27" ht="11.65" customHeight="1">
      <c r="A926" s="443">
        <v>797</v>
      </c>
      <c r="C926" s="468"/>
      <c r="H926" s="449" t="s">
        <v>162</v>
      </c>
      <c r="I926" s="106">
        <v>212693.67</v>
      </c>
      <c r="J926" s="106">
        <v>198994.23217826703</v>
      </c>
      <c r="K926" s="106">
        <v>13699.437821732972</v>
      </c>
      <c r="L926" s="106">
        <v>0</v>
      </c>
      <c r="M926" s="106">
        <v>13699.437821732972</v>
      </c>
      <c r="O926" s="51"/>
      <c r="P926" s="51"/>
      <c r="Q926" s="51"/>
      <c r="R926" s="51"/>
      <c r="S926" s="51"/>
      <c r="T926" s="51"/>
      <c r="U926" s="51"/>
      <c r="V926" s="51"/>
      <c r="W926" s="51"/>
      <c r="X926" s="51"/>
      <c r="Y926" s="51"/>
      <c r="Z926" s="51"/>
      <c r="AA926" s="51"/>
    </row>
    <row r="927" spans="1:27" ht="11.65" customHeight="1">
      <c r="A927" s="443">
        <v>798</v>
      </c>
      <c r="C927" s="468"/>
      <c r="H927" s="449"/>
      <c r="I927" s="7"/>
      <c r="J927" s="7"/>
      <c r="K927" s="7"/>
      <c r="L927" s="7"/>
      <c r="M927" s="7"/>
      <c r="O927" s="51"/>
      <c r="P927" s="51"/>
      <c r="Q927" s="51"/>
      <c r="R927" s="51"/>
      <c r="S927" s="51"/>
      <c r="T927" s="51"/>
      <c r="U927" s="51"/>
      <c r="V927" s="51"/>
      <c r="W927" s="51"/>
      <c r="X927" s="51"/>
      <c r="Y927" s="51"/>
      <c r="Z927" s="51"/>
      <c r="AA927" s="51"/>
    </row>
    <row r="928" spans="1:27" ht="11.65" customHeight="1">
      <c r="A928" s="443">
        <v>799</v>
      </c>
      <c r="C928" s="468">
        <v>586</v>
      </c>
      <c r="D928" s="400" t="s">
        <v>235</v>
      </c>
      <c r="H928" s="449"/>
      <c r="I928" s="7"/>
      <c r="J928" s="7"/>
      <c r="K928" s="7"/>
      <c r="L928" s="7"/>
      <c r="M928" s="7"/>
      <c r="O928" s="51"/>
      <c r="P928" s="51"/>
      <c r="Q928" s="51"/>
      <c r="R928" s="51"/>
      <c r="S928" s="51"/>
      <c r="T928" s="51"/>
      <c r="U928" s="51"/>
      <c r="V928" s="51"/>
      <c r="W928" s="51"/>
      <c r="X928" s="51"/>
      <c r="Y928" s="51"/>
      <c r="Z928" s="51"/>
      <c r="AA928" s="51"/>
    </row>
    <row r="929" spans="1:27" ht="11.65" customHeight="1">
      <c r="A929" s="443">
        <v>800</v>
      </c>
      <c r="C929" s="468"/>
      <c r="F929" s="468" t="s">
        <v>633</v>
      </c>
      <c r="G929" s="400" t="s">
        <v>569</v>
      </c>
      <c r="H929" s="449"/>
      <c r="I929" s="7">
        <v>2624678.5299999993</v>
      </c>
      <c r="J929" s="7">
        <v>2318194.1799999992</v>
      </c>
      <c r="K929" s="103">
        <v>306484.34999999998</v>
      </c>
      <c r="L929" s="7">
        <v>0</v>
      </c>
      <c r="M929" s="7">
        <v>306484.34999999998</v>
      </c>
      <c r="O929" s="51"/>
      <c r="P929" s="51"/>
      <c r="Q929" s="51"/>
      <c r="R929" s="51"/>
      <c r="S929" s="51"/>
      <c r="T929" s="51"/>
      <c r="U929" s="51"/>
      <c r="V929" s="51"/>
      <c r="W929" s="51"/>
      <c r="X929" s="51"/>
      <c r="Y929" s="51"/>
      <c r="Z929" s="51"/>
      <c r="AA929" s="51"/>
    </row>
    <row r="930" spans="1:27" ht="11.65" customHeight="1">
      <c r="A930" s="443">
        <v>801</v>
      </c>
      <c r="C930" s="468"/>
      <c r="F930" s="468" t="s">
        <v>633</v>
      </c>
      <c r="G930" s="400" t="s">
        <v>664</v>
      </c>
      <c r="H930" s="449"/>
      <c r="I930" s="7">
        <v>0</v>
      </c>
      <c r="J930" s="7">
        <v>0</v>
      </c>
      <c r="K930" s="103">
        <v>0</v>
      </c>
      <c r="L930" s="7">
        <v>0</v>
      </c>
      <c r="M930" s="7">
        <v>0</v>
      </c>
      <c r="O930" s="51"/>
      <c r="P930" s="51"/>
      <c r="Q930" s="51"/>
      <c r="R930" s="51"/>
      <c r="S930" s="51"/>
      <c r="T930" s="51"/>
      <c r="U930" s="51"/>
      <c r="V930" s="51"/>
      <c r="W930" s="51"/>
      <c r="X930" s="51"/>
      <c r="Y930" s="51"/>
      <c r="Z930" s="51"/>
      <c r="AA930" s="51"/>
    </row>
    <row r="931" spans="1:27" ht="11.65" customHeight="1">
      <c r="A931" s="443">
        <v>802</v>
      </c>
      <c r="C931" s="468"/>
      <c r="H931" s="449" t="s">
        <v>162</v>
      </c>
      <c r="I931" s="106">
        <v>2624678.5299999993</v>
      </c>
      <c r="J931" s="106">
        <v>2318194.1799999992</v>
      </c>
      <c r="K931" s="106">
        <v>306484.34999999998</v>
      </c>
      <c r="L931" s="106">
        <v>0</v>
      </c>
      <c r="M931" s="106">
        <v>306484.34999999998</v>
      </c>
      <c r="O931" s="51"/>
      <c r="P931" s="51"/>
      <c r="Q931" s="51"/>
      <c r="R931" s="51"/>
      <c r="S931" s="51"/>
      <c r="T931" s="51"/>
      <c r="U931" s="51"/>
      <c r="V931" s="51"/>
      <c r="W931" s="51"/>
      <c r="X931" s="51"/>
      <c r="Y931" s="51"/>
      <c r="Z931" s="51"/>
      <c r="AA931" s="51"/>
    </row>
    <row r="932" spans="1:27" ht="11.65" customHeight="1">
      <c r="A932" s="443">
        <v>803</v>
      </c>
      <c r="C932" s="468"/>
      <c r="H932" s="449"/>
      <c r="I932" s="7"/>
      <c r="J932" s="7"/>
      <c r="K932" s="7"/>
      <c r="L932" s="7"/>
      <c r="M932" s="7"/>
      <c r="O932" s="51"/>
      <c r="P932" s="51"/>
      <c r="Q932" s="51"/>
      <c r="R932" s="51"/>
      <c r="S932" s="51"/>
      <c r="T932" s="51"/>
      <c r="U932" s="51"/>
      <c r="V932" s="51"/>
      <c r="W932" s="51"/>
      <c r="X932" s="51"/>
      <c r="Y932" s="51"/>
      <c r="Z932" s="51"/>
      <c r="AA932" s="51"/>
    </row>
    <row r="933" spans="1:27" ht="11.65" customHeight="1">
      <c r="A933" s="443">
        <v>804</v>
      </c>
      <c r="C933" s="468">
        <v>587</v>
      </c>
      <c r="D933" s="400" t="s">
        <v>236</v>
      </c>
      <c r="H933" s="449"/>
      <c r="I933" s="7"/>
      <c r="J933" s="7"/>
      <c r="K933" s="7"/>
      <c r="L933" s="7"/>
      <c r="M933" s="7"/>
      <c r="O933" s="51"/>
      <c r="P933" s="51"/>
      <c r="Q933" s="51"/>
      <c r="R933" s="51"/>
      <c r="S933" s="51"/>
      <c r="T933" s="51"/>
      <c r="U933" s="51"/>
      <c r="V933" s="51"/>
      <c r="W933" s="51"/>
      <c r="X933" s="51"/>
      <c r="Y933" s="51"/>
      <c r="Z933" s="51"/>
      <c r="AA933" s="51"/>
    </row>
    <row r="934" spans="1:27" ht="11.65" customHeight="1">
      <c r="A934" s="443">
        <v>805</v>
      </c>
      <c r="C934" s="468"/>
      <c r="F934" s="468" t="s">
        <v>633</v>
      </c>
      <c r="G934" s="400" t="s">
        <v>569</v>
      </c>
      <c r="H934" s="449"/>
      <c r="I934" s="7">
        <v>14776621.109999999</v>
      </c>
      <c r="J934" s="7">
        <v>13478632.689999999</v>
      </c>
      <c r="K934" s="103">
        <v>1297988.42</v>
      </c>
      <c r="L934" s="7">
        <v>0</v>
      </c>
      <c r="M934" s="7">
        <v>1297988.42</v>
      </c>
      <c r="O934" s="51"/>
      <c r="P934" s="51"/>
      <c r="Q934" s="51"/>
      <c r="R934" s="51"/>
      <c r="S934" s="51"/>
      <c r="T934" s="51"/>
      <c r="U934" s="51"/>
      <c r="V934" s="51"/>
      <c r="W934" s="51"/>
      <c r="X934" s="51"/>
      <c r="Y934" s="51"/>
      <c r="Z934" s="51"/>
      <c r="AA934" s="51"/>
    </row>
    <row r="935" spans="1:27" ht="11.65" customHeight="1">
      <c r="A935" s="443">
        <v>806</v>
      </c>
      <c r="C935" s="468"/>
      <c r="F935" s="468" t="s">
        <v>633</v>
      </c>
      <c r="G935" s="400" t="s">
        <v>664</v>
      </c>
      <c r="H935" s="449"/>
      <c r="I935" s="7">
        <v>0</v>
      </c>
      <c r="J935" s="7">
        <v>0</v>
      </c>
      <c r="K935" s="103">
        <v>0</v>
      </c>
      <c r="L935" s="7">
        <v>0</v>
      </c>
      <c r="M935" s="7">
        <v>0</v>
      </c>
      <c r="O935" s="51"/>
      <c r="P935" s="51"/>
      <c r="Q935" s="51"/>
      <c r="R935" s="51"/>
      <c r="S935" s="51"/>
      <c r="T935" s="51"/>
      <c r="U935" s="51"/>
      <c r="V935" s="51"/>
      <c r="W935" s="51"/>
      <c r="X935" s="51"/>
      <c r="Y935" s="51"/>
      <c r="Z935" s="51"/>
      <c r="AA935" s="51"/>
    </row>
    <row r="936" spans="1:27" ht="11.65" customHeight="1">
      <c r="A936" s="443">
        <v>807</v>
      </c>
      <c r="C936" s="468"/>
      <c r="H936" s="449" t="s">
        <v>162</v>
      </c>
      <c r="I936" s="106">
        <v>14776621.109999999</v>
      </c>
      <c r="J936" s="106">
        <v>13478632.689999999</v>
      </c>
      <c r="K936" s="106">
        <v>1297988.42</v>
      </c>
      <c r="L936" s="106">
        <v>0</v>
      </c>
      <c r="M936" s="106">
        <v>1297988.42</v>
      </c>
      <c r="O936" s="51"/>
      <c r="P936" s="51"/>
      <c r="Q936" s="51"/>
      <c r="R936" s="51"/>
      <c r="S936" s="51"/>
      <c r="T936" s="51"/>
      <c r="U936" s="51"/>
      <c r="V936" s="51"/>
      <c r="W936" s="51"/>
      <c r="X936" s="51"/>
      <c r="Y936" s="51"/>
      <c r="Z936" s="51"/>
      <c r="AA936" s="51"/>
    </row>
    <row r="937" spans="1:27" ht="11.65" customHeight="1">
      <c r="A937" s="443">
        <v>808</v>
      </c>
      <c r="C937" s="468"/>
      <c r="H937" s="449"/>
      <c r="I937" s="109"/>
      <c r="J937" s="7"/>
      <c r="K937" s="7"/>
      <c r="L937" s="7"/>
      <c r="M937" s="7"/>
      <c r="O937" s="51"/>
      <c r="P937" s="51"/>
      <c r="Q937" s="51"/>
      <c r="R937" s="51"/>
      <c r="S937" s="51"/>
      <c r="T937" s="51"/>
      <c r="U937" s="51"/>
      <c r="V937" s="51"/>
      <c r="W937" s="51"/>
      <c r="X937" s="51"/>
      <c r="Y937" s="51"/>
      <c r="Z937" s="51"/>
      <c r="AA937" s="51"/>
    </row>
    <row r="938" spans="1:27" ht="11.65" customHeight="1">
      <c r="A938" s="443">
        <v>809</v>
      </c>
      <c r="C938" s="468">
        <v>588</v>
      </c>
      <c r="D938" s="400" t="s">
        <v>237</v>
      </c>
      <c r="H938" s="449"/>
      <c r="I938" s="7"/>
      <c r="J938" s="7"/>
      <c r="K938" s="7"/>
      <c r="L938" s="7"/>
      <c r="M938" s="7"/>
      <c r="O938" s="51"/>
      <c r="P938" s="51"/>
      <c r="Q938" s="51"/>
      <c r="R938" s="51"/>
      <c r="S938" s="51"/>
      <c r="T938" s="51"/>
      <c r="U938" s="51"/>
      <c r="V938" s="51"/>
      <c r="W938" s="51"/>
      <c r="X938" s="51"/>
      <c r="Y938" s="51"/>
      <c r="Z938" s="51"/>
      <c r="AA938" s="51"/>
    </row>
    <row r="939" spans="1:27" ht="11.65" customHeight="1">
      <c r="A939" s="443">
        <v>810</v>
      </c>
      <c r="C939" s="468"/>
      <c r="F939" s="468" t="s">
        <v>633</v>
      </c>
      <c r="G939" s="400" t="s">
        <v>569</v>
      </c>
      <c r="H939" s="449"/>
      <c r="I939" s="7">
        <v>-183941.74000000002</v>
      </c>
      <c r="J939" s="7">
        <v>-167865.93000000002</v>
      </c>
      <c r="K939" s="103">
        <v>-16075.81</v>
      </c>
      <c r="L939" s="7">
        <v>0</v>
      </c>
      <c r="M939" s="7">
        <v>-16075.81</v>
      </c>
      <c r="O939" s="51"/>
      <c r="P939" s="51"/>
      <c r="Q939" s="51"/>
      <c r="R939" s="51"/>
      <c r="S939" s="51"/>
      <c r="T939" s="51"/>
      <c r="U939" s="51"/>
      <c r="V939" s="51"/>
      <c r="W939" s="51"/>
      <c r="X939" s="51"/>
      <c r="Y939" s="51"/>
      <c r="Z939" s="51"/>
      <c r="AA939" s="51"/>
    </row>
    <row r="940" spans="1:27" ht="11.65" customHeight="1">
      <c r="A940" s="443">
        <v>811</v>
      </c>
      <c r="C940" s="468"/>
      <c r="F940" s="468" t="s">
        <v>633</v>
      </c>
      <c r="G940" s="400" t="s">
        <v>249</v>
      </c>
      <c r="H940" s="449"/>
      <c r="I940" s="7">
        <v>0</v>
      </c>
      <c r="J940" s="7">
        <v>0</v>
      </c>
      <c r="K940" s="103">
        <v>0</v>
      </c>
      <c r="L940" s="7">
        <v>0</v>
      </c>
      <c r="M940" s="7">
        <v>0</v>
      </c>
      <c r="O940" s="51"/>
      <c r="P940" s="51"/>
      <c r="Q940" s="51"/>
      <c r="R940" s="51"/>
      <c r="S940" s="51"/>
      <c r="T940" s="51"/>
      <c r="U940" s="51"/>
      <c r="V940" s="51"/>
      <c r="W940" s="51"/>
      <c r="X940" s="51"/>
      <c r="Y940" s="51"/>
      <c r="Z940" s="51"/>
      <c r="AA940" s="51"/>
    </row>
    <row r="941" spans="1:27" ht="11.65" customHeight="1">
      <c r="A941" s="443">
        <v>812</v>
      </c>
      <c r="C941" s="468"/>
      <c r="F941" s="468" t="s">
        <v>633</v>
      </c>
      <c r="G941" s="400" t="s">
        <v>664</v>
      </c>
      <c r="H941" s="449"/>
      <c r="I941" s="7">
        <v>871343.49</v>
      </c>
      <c r="J941" s="7">
        <v>815220.91727544833</v>
      </c>
      <c r="K941" s="103">
        <v>56122.572724551719</v>
      </c>
      <c r="L941" s="7">
        <v>-245.32449298058054</v>
      </c>
      <c r="M941" s="7">
        <v>55877.248231571139</v>
      </c>
      <c r="O941" s="51"/>
      <c r="P941" s="51"/>
      <c r="Q941" s="51"/>
      <c r="R941" s="51"/>
      <c r="S941" s="51"/>
      <c r="T941" s="51"/>
      <c r="U941" s="51"/>
      <c r="V941" s="51"/>
      <c r="W941" s="51"/>
      <c r="X941" s="51"/>
      <c r="Y941" s="51"/>
      <c r="Z941" s="51"/>
      <c r="AA941" s="51"/>
    </row>
    <row r="942" spans="1:27" ht="11.65" customHeight="1">
      <c r="A942" s="443">
        <v>813</v>
      </c>
      <c r="C942" s="468"/>
      <c r="H942" s="449" t="s">
        <v>162</v>
      </c>
      <c r="I942" s="106">
        <v>687401.75</v>
      </c>
      <c r="J942" s="106">
        <v>647354.98727544828</v>
      </c>
      <c r="K942" s="106">
        <v>40046.762724551721</v>
      </c>
      <c r="L942" s="106">
        <v>-245.32449298058054</v>
      </c>
      <c r="M942" s="106">
        <v>39801.438231571141</v>
      </c>
      <c r="O942" s="51"/>
      <c r="P942" s="51"/>
      <c r="Q942" s="51"/>
      <c r="R942" s="51"/>
      <c r="S942" s="51"/>
      <c r="T942" s="51"/>
      <c r="U942" s="51"/>
      <c r="V942" s="51"/>
      <c r="W942" s="51"/>
      <c r="X942" s="51"/>
      <c r="Y942" s="51"/>
      <c r="Z942" s="51"/>
      <c r="AA942" s="51"/>
    </row>
    <row r="943" spans="1:27" ht="11.65" customHeight="1">
      <c r="A943" s="443">
        <v>814</v>
      </c>
      <c r="C943" s="468"/>
      <c r="H943" s="449"/>
      <c r="I943" s="7"/>
      <c r="J943" s="7"/>
      <c r="K943" s="7"/>
      <c r="L943" s="7"/>
      <c r="M943" s="7"/>
      <c r="O943" s="51"/>
      <c r="P943" s="51"/>
      <c r="Q943" s="51"/>
      <c r="R943" s="51"/>
      <c r="S943" s="51"/>
      <c r="T943" s="51"/>
      <c r="U943" s="51"/>
      <c r="V943" s="51"/>
      <c r="W943" s="51"/>
      <c r="X943" s="51"/>
      <c r="Y943" s="51"/>
      <c r="Z943" s="51"/>
      <c r="AA943" s="51"/>
    </row>
    <row r="944" spans="1:27" ht="11.65" customHeight="1">
      <c r="A944" s="443">
        <v>815</v>
      </c>
      <c r="C944" s="468">
        <v>589</v>
      </c>
      <c r="D944" s="400" t="s">
        <v>172</v>
      </c>
      <c r="H944" s="449"/>
      <c r="I944" s="7"/>
      <c r="J944" s="7"/>
      <c r="K944" s="7"/>
      <c r="L944" s="7"/>
      <c r="M944" s="7"/>
      <c r="O944" s="51"/>
      <c r="P944" s="51"/>
      <c r="Q944" s="51"/>
      <c r="R944" s="51"/>
      <c r="S944" s="51"/>
      <c r="T944" s="51"/>
      <c r="U944" s="51"/>
      <c r="V944" s="51"/>
      <c r="W944" s="51"/>
      <c r="X944" s="51"/>
      <c r="Y944" s="51"/>
      <c r="Z944" s="51"/>
      <c r="AA944" s="51"/>
    </row>
    <row r="945" spans="1:27" ht="11.65" customHeight="1">
      <c r="A945" s="443">
        <v>816</v>
      </c>
      <c r="C945" s="468"/>
      <c r="F945" s="468" t="s">
        <v>633</v>
      </c>
      <c r="G945" s="400" t="s">
        <v>569</v>
      </c>
      <c r="H945" s="449"/>
      <c r="I945" s="7">
        <v>2846644.0299999993</v>
      </c>
      <c r="J945" s="7">
        <v>2701285.2999999993</v>
      </c>
      <c r="K945" s="103">
        <v>145358.73000000001</v>
      </c>
      <c r="L945" s="7">
        <v>0</v>
      </c>
      <c r="M945" s="7">
        <v>145358.73000000001</v>
      </c>
      <c r="O945" s="51"/>
      <c r="P945" s="51"/>
      <c r="Q945" s="51"/>
      <c r="R945" s="51"/>
      <c r="S945" s="51"/>
      <c r="T945" s="51"/>
      <c r="U945" s="51"/>
      <c r="V945" s="51"/>
      <c r="W945" s="51"/>
      <c r="X945" s="51"/>
      <c r="Y945" s="51"/>
      <c r="Z945" s="51"/>
      <c r="AA945" s="51"/>
    </row>
    <row r="946" spans="1:27" ht="11.65" customHeight="1">
      <c r="A946" s="443">
        <v>817</v>
      </c>
      <c r="C946" s="468"/>
      <c r="F946" s="468" t="s">
        <v>633</v>
      </c>
      <c r="G946" s="400" t="s">
        <v>664</v>
      </c>
      <c r="H946" s="449"/>
      <c r="I946" s="7">
        <v>12973.37</v>
      </c>
      <c r="J946" s="7">
        <v>12137.765086824465</v>
      </c>
      <c r="K946" s="103">
        <v>835.60491317553499</v>
      </c>
      <c r="L946" s="7">
        <v>0</v>
      </c>
      <c r="M946" s="7">
        <v>835.60491317553499</v>
      </c>
      <c r="O946" s="51"/>
      <c r="P946" s="51"/>
      <c r="Q946" s="51"/>
      <c r="R946" s="51"/>
      <c r="S946" s="51"/>
      <c r="T946" s="51"/>
      <c r="U946" s="51"/>
      <c r="V946" s="51"/>
      <c r="W946" s="51"/>
      <c r="X946" s="51"/>
      <c r="Y946" s="51"/>
      <c r="Z946" s="51"/>
      <c r="AA946" s="51"/>
    </row>
    <row r="947" spans="1:27" ht="11.65" customHeight="1">
      <c r="A947" s="443">
        <v>818</v>
      </c>
      <c r="C947" s="468"/>
      <c r="H947" s="449" t="s">
        <v>162</v>
      </c>
      <c r="I947" s="106">
        <v>2859617.3999999994</v>
      </c>
      <c r="J947" s="106">
        <v>2713423.0650868239</v>
      </c>
      <c r="K947" s="106">
        <v>146194.33491317555</v>
      </c>
      <c r="L947" s="106">
        <v>0</v>
      </c>
      <c r="M947" s="106">
        <v>146194.33491317555</v>
      </c>
      <c r="O947" s="51"/>
      <c r="P947" s="51"/>
      <c r="Q947" s="51"/>
      <c r="R947" s="51"/>
      <c r="S947" s="51"/>
      <c r="T947" s="51"/>
      <c r="U947" s="51"/>
      <c r="V947" s="51"/>
      <c r="W947" s="51"/>
      <c r="X947" s="51"/>
      <c r="Y947" s="51"/>
      <c r="Z947" s="51"/>
      <c r="AA947" s="51"/>
    </row>
    <row r="948" spans="1:27" ht="11.65" customHeight="1">
      <c r="A948" s="443">
        <v>819</v>
      </c>
      <c r="C948" s="468"/>
      <c r="H948" s="449"/>
      <c r="I948" s="7"/>
      <c r="J948" s="7"/>
      <c r="K948" s="7"/>
      <c r="L948" s="7"/>
      <c r="M948" s="7"/>
      <c r="O948" s="51"/>
      <c r="P948" s="51"/>
      <c r="Q948" s="51"/>
      <c r="R948" s="51"/>
      <c r="S948" s="51"/>
      <c r="T948" s="51"/>
      <c r="U948" s="51"/>
      <c r="V948" s="51"/>
      <c r="W948" s="51"/>
      <c r="X948" s="51"/>
      <c r="Y948" s="51"/>
      <c r="Z948" s="51"/>
      <c r="AA948" s="51"/>
    </row>
    <row r="949" spans="1:27" ht="11.65" customHeight="1">
      <c r="A949" s="443">
        <v>820</v>
      </c>
      <c r="C949" s="468">
        <v>590</v>
      </c>
      <c r="D949" s="400" t="s">
        <v>173</v>
      </c>
      <c r="H949" s="449"/>
      <c r="I949" s="7"/>
      <c r="J949" s="7"/>
      <c r="K949" s="7"/>
      <c r="L949" s="7"/>
      <c r="M949" s="7"/>
      <c r="O949" s="51"/>
      <c r="P949" s="51"/>
      <c r="Q949" s="51"/>
      <c r="R949" s="51"/>
      <c r="S949" s="51"/>
      <c r="T949" s="51"/>
      <c r="U949" s="51"/>
      <c r="V949" s="51"/>
      <c r="W949" s="51"/>
      <c r="X949" s="51"/>
      <c r="Y949" s="51"/>
      <c r="Z949" s="51"/>
      <c r="AA949" s="51"/>
    </row>
    <row r="950" spans="1:27" ht="11.65" customHeight="1">
      <c r="A950" s="443">
        <v>821</v>
      </c>
      <c r="C950" s="468"/>
      <c r="F950" s="468" t="s">
        <v>633</v>
      </c>
      <c r="G950" s="400" t="s">
        <v>569</v>
      </c>
      <c r="H950" s="449"/>
      <c r="I950" s="7">
        <v>3451250.93</v>
      </c>
      <c r="J950" s="7">
        <v>3241389.92</v>
      </c>
      <c r="K950" s="103">
        <v>209861.01</v>
      </c>
      <c r="L950" s="7">
        <v>0</v>
      </c>
      <c r="M950" s="7">
        <v>209861.01</v>
      </c>
      <c r="O950" s="51"/>
      <c r="P950" s="51"/>
      <c r="Q950" s="51"/>
      <c r="R950" s="51"/>
      <c r="S950" s="51"/>
      <c r="T950" s="51"/>
      <c r="U950" s="51"/>
      <c r="V950" s="51"/>
      <c r="W950" s="51"/>
      <c r="X950" s="51"/>
      <c r="Y950" s="51"/>
      <c r="Z950" s="51"/>
      <c r="AA950" s="51"/>
    </row>
    <row r="951" spans="1:27" ht="11.65" customHeight="1">
      <c r="A951" s="443">
        <v>822</v>
      </c>
      <c r="C951" s="468"/>
      <c r="F951" s="468" t="s">
        <v>633</v>
      </c>
      <c r="G951" s="400" t="s">
        <v>664</v>
      </c>
      <c r="H951" s="449"/>
      <c r="I951" s="7">
        <v>2489002.1</v>
      </c>
      <c r="J951" s="7">
        <v>2328687.3642247757</v>
      </c>
      <c r="K951" s="103">
        <v>160314.73577522449</v>
      </c>
      <c r="L951" s="7">
        <v>0</v>
      </c>
      <c r="M951" s="7">
        <v>160314.73577522449</v>
      </c>
      <c r="O951" s="51"/>
      <c r="P951" s="51"/>
      <c r="Q951" s="51"/>
      <c r="R951" s="51"/>
      <c r="S951" s="51"/>
      <c r="T951" s="51"/>
      <c r="U951" s="51"/>
      <c r="V951" s="51"/>
      <c r="W951" s="51"/>
      <c r="X951" s="51"/>
      <c r="Y951" s="51"/>
      <c r="Z951" s="51"/>
      <c r="AA951" s="51"/>
    </row>
    <row r="952" spans="1:27" ht="11.65" customHeight="1">
      <c r="A952" s="443">
        <v>823</v>
      </c>
      <c r="C952" s="468"/>
      <c r="H952" s="449" t="s">
        <v>162</v>
      </c>
      <c r="I952" s="106">
        <v>5940253.0300000003</v>
      </c>
      <c r="J952" s="106">
        <v>5570077.2842247756</v>
      </c>
      <c r="K952" s="106">
        <v>370175.74577522452</v>
      </c>
      <c r="L952" s="106">
        <v>0</v>
      </c>
      <c r="M952" s="106">
        <v>370175.74577522452</v>
      </c>
      <c r="O952" s="51"/>
      <c r="P952" s="51"/>
      <c r="Q952" s="51"/>
      <c r="R952" s="51"/>
      <c r="S952" s="51"/>
      <c r="T952" s="51"/>
      <c r="U952" s="51"/>
      <c r="V952" s="51"/>
      <c r="W952" s="51"/>
      <c r="X952" s="51"/>
      <c r="Y952" s="51"/>
      <c r="Z952" s="51"/>
      <c r="AA952" s="51"/>
    </row>
    <row r="953" spans="1:27" ht="11.65" customHeight="1">
      <c r="A953" s="443">
        <v>824</v>
      </c>
      <c r="C953" s="468"/>
      <c r="H953" s="449"/>
      <c r="I953" s="7"/>
      <c r="J953" s="7"/>
      <c r="K953" s="7"/>
      <c r="L953" s="7"/>
      <c r="M953" s="7"/>
      <c r="O953" s="51"/>
      <c r="P953" s="51"/>
      <c r="Q953" s="51"/>
      <c r="R953" s="51"/>
      <c r="S953" s="51"/>
      <c r="T953" s="51"/>
      <c r="U953" s="51"/>
      <c r="V953" s="51"/>
      <c r="W953" s="51"/>
      <c r="X953" s="51"/>
      <c r="Y953" s="51"/>
      <c r="Z953" s="51"/>
      <c r="AA953" s="51"/>
    </row>
    <row r="954" spans="1:27" ht="11.65" customHeight="1">
      <c r="A954" s="443">
        <v>825</v>
      </c>
      <c r="C954" s="468">
        <v>591</v>
      </c>
      <c r="D954" s="400" t="s">
        <v>174</v>
      </c>
      <c r="H954" s="449"/>
      <c r="I954" s="7"/>
      <c r="J954" s="7"/>
      <c r="K954" s="7"/>
      <c r="L954" s="7"/>
      <c r="M954" s="7"/>
      <c r="O954" s="51"/>
      <c r="P954" s="51"/>
      <c r="Q954" s="51"/>
      <c r="R954" s="51"/>
      <c r="S954" s="51"/>
      <c r="T954" s="51"/>
      <c r="U954" s="51"/>
      <c r="V954" s="51"/>
      <c r="W954" s="51"/>
      <c r="X954" s="51"/>
      <c r="Y954" s="51"/>
      <c r="Z954" s="51"/>
      <c r="AA954" s="51"/>
    </row>
    <row r="955" spans="1:27" ht="11.65" customHeight="1">
      <c r="A955" s="443">
        <v>826</v>
      </c>
      <c r="C955" s="468"/>
      <c r="F955" s="468" t="s">
        <v>633</v>
      </c>
      <c r="G955" s="400" t="s">
        <v>569</v>
      </c>
      <c r="H955" s="449"/>
      <c r="I955" s="7">
        <v>2149515.0300000003</v>
      </c>
      <c r="J955" s="7">
        <v>2028913.8300000003</v>
      </c>
      <c r="K955" s="103">
        <v>120601.2</v>
      </c>
      <c r="L955" s="7">
        <v>0</v>
      </c>
      <c r="M955" s="7">
        <v>120601.2</v>
      </c>
      <c r="O955" s="51"/>
      <c r="P955" s="51"/>
      <c r="Q955" s="51"/>
      <c r="R955" s="51"/>
      <c r="S955" s="51"/>
      <c r="T955" s="51"/>
      <c r="U955" s="51"/>
      <c r="V955" s="51"/>
      <c r="W955" s="51"/>
      <c r="X955" s="51"/>
      <c r="Y955" s="51"/>
      <c r="Z955" s="51"/>
      <c r="AA955" s="51"/>
    </row>
    <row r="956" spans="1:27" ht="11.65" customHeight="1">
      <c r="A956" s="443">
        <v>827</v>
      </c>
      <c r="C956" s="468"/>
      <c r="F956" s="468" t="s">
        <v>633</v>
      </c>
      <c r="G956" s="400" t="s">
        <v>664</v>
      </c>
      <c r="H956" s="449"/>
      <c r="I956" s="7">
        <v>180851.52</v>
      </c>
      <c r="J956" s="7">
        <v>169203.01088731273</v>
      </c>
      <c r="K956" s="103">
        <v>11648.509112687259</v>
      </c>
      <c r="L956" s="7">
        <v>0</v>
      </c>
      <c r="M956" s="7">
        <v>11648.509112687259</v>
      </c>
      <c r="O956" s="51"/>
      <c r="P956" s="51"/>
      <c r="Q956" s="51"/>
      <c r="R956" s="51"/>
      <c r="S956" s="51"/>
      <c r="T956" s="51"/>
      <c r="U956" s="51"/>
      <c r="V956" s="51"/>
      <c r="W956" s="51"/>
      <c r="X956" s="51"/>
      <c r="Y956" s="51"/>
      <c r="Z956" s="51"/>
      <c r="AA956" s="51"/>
    </row>
    <row r="957" spans="1:27" ht="11.65" customHeight="1">
      <c r="A957" s="443">
        <v>828</v>
      </c>
      <c r="C957" s="468"/>
      <c r="H957" s="449" t="s">
        <v>162</v>
      </c>
      <c r="I957" s="106">
        <v>2330366.5500000003</v>
      </c>
      <c r="J957" s="106">
        <v>2198116.8408873132</v>
      </c>
      <c r="K957" s="106">
        <v>132249.70911268727</v>
      </c>
      <c r="L957" s="106">
        <v>0</v>
      </c>
      <c r="M957" s="106">
        <v>132249.70911268727</v>
      </c>
      <c r="O957" s="51"/>
      <c r="P957" s="51"/>
      <c r="Q957" s="51"/>
      <c r="R957" s="51"/>
      <c r="S957" s="51"/>
      <c r="T957" s="51"/>
      <c r="U957" s="51"/>
      <c r="V957" s="51"/>
      <c r="W957" s="51"/>
      <c r="X957" s="51"/>
      <c r="Y957" s="51"/>
      <c r="Z957" s="51"/>
      <c r="AA957" s="51"/>
    </row>
    <row r="958" spans="1:27" ht="11.65" customHeight="1">
      <c r="A958" s="443">
        <v>829</v>
      </c>
      <c r="C958" s="468"/>
      <c r="H958" s="449"/>
      <c r="I958" s="7"/>
      <c r="J958" s="7"/>
      <c r="K958" s="7"/>
      <c r="L958" s="7"/>
      <c r="M958" s="7"/>
      <c r="O958" s="51"/>
      <c r="P958" s="51"/>
      <c r="Q958" s="51"/>
      <c r="R958" s="51"/>
      <c r="S958" s="51"/>
      <c r="T958" s="51"/>
      <c r="U958" s="51"/>
      <c r="V958" s="51"/>
      <c r="W958" s="51"/>
      <c r="X958" s="51"/>
      <c r="Y958" s="51"/>
      <c r="Z958" s="51"/>
      <c r="AA958" s="51"/>
    </row>
    <row r="959" spans="1:27" ht="11.65" customHeight="1">
      <c r="A959" s="443">
        <v>830</v>
      </c>
      <c r="C959" s="468">
        <v>592</v>
      </c>
      <c r="D959" s="400" t="s">
        <v>226</v>
      </c>
      <c r="H959" s="449"/>
      <c r="I959" s="7"/>
      <c r="J959" s="7"/>
      <c r="K959" s="7"/>
      <c r="L959" s="7"/>
      <c r="M959" s="7"/>
      <c r="O959" s="51"/>
      <c r="P959" s="51"/>
      <c r="Q959" s="51"/>
      <c r="R959" s="51"/>
      <c r="S959" s="51"/>
      <c r="T959" s="51"/>
      <c r="U959" s="51"/>
      <c r="V959" s="51"/>
      <c r="W959" s="51"/>
      <c r="X959" s="51"/>
      <c r="Y959" s="51"/>
      <c r="Z959" s="51"/>
      <c r="AA959" s="51"/>
    </row>
    <row r="960" spans="1:27" ht="11.65" customHeight="1">
      <c r="A960" s="443">
        <v>831</v>
      </c>
      <c r="C960" s="468"/>
      <c r="F960" s="468" t="s">
        <v>633</v>
      </c>
      <c r="G960" s="400" t="s">
        <v>569</v>
      </c>
      <c r="H960" s="449"/>
      <c r="I960" s="7">
        <v>7841238.4500000011</v>
      </c>
      <c r="J960" s="7">
        <v>7560962.540000001</v>
      </c>
      <c r="K960" s="103">
        <v>280275.90999999997</v>
      </c>
      <c r="L960" s="7">
        <v>0</v>
      </c>
      <c r="M960" s="7">
        <v>280275.90999999997</v>
      </c>
      <c r="O960" s="51"/>
      <c r="P960" s="51"/>
      <c r="Q960" s="51"/>
      <c r="R960" s="51"/>
      <c r="S960" s="51"/>
      <c r="T960" s="51"/>
      <c r="U960" s="51"/>
      <c r="V960" s="51"/>
      <c r="W960" s="51"/>
      <c r="X960" s="51"/>
      <c r="Y960" s="51"/>
      <c r="Z960" s="51"/>
      <c r="AA960" s="51"/>
    </row>
    <row r="961" spans="1:27" ht="11.65" customHeight="1">
      <c r="A961" s="443">
        <v>832</v>
      </c>
      <c r="C961" s="468"/>
      <c r="F961" s="468" t="s">
        <v>633</v>
      </c>
      <c r="G961" s="400" t="s">
        <v>664</v>
      </c>
      <c r="H961" s="449"/>
      <c r="I961" s="7">
        <v>1853389.51</v>
      </c>
      <c r="J961" s="7">
        <v>1734014.0986316355</v>
      </c>
      <c r="K961" s="103">
        <v>119375.41136836437</v>
      </c>
      <c r="L961" s="7">
        <v>0</v>
      </c>
      <c r="M961" s="7">
        <v>119375.41136836437</v>
      </c>
      <c r="O961" s="51"/>
      <c r="P961" s="51"/>
      <c r="Q961" s="51"/>
      <c r="R961" s="51"/>
      <c r="S961" s="51"/>
      <c r="T961" s="51"/>
      <c r="U961" s="51"/>
      <c r="V961" s="51"/>
      <c r="W961" s="51"/>
      <c r="X961" s="51"/>
      <c r="Y961" s="51"/>
      <c r="Z961" s="51"/>
      <c r="AA961" s="51"/>
    </row>
    <row r="962" spans="1:27" ht="11.65" customHeight="1">
      <c r="A962" s="443">
        <v>833</v>
      </c>
      <c r="C962" s="468"/>
      <c r="H962" s="449" t="s">
        <v>162</v>
      </c>
      <c r="I962" s="106">
        <v>9694627.9600000009</v>
      </c>
      <c r="J962" s="106">
        <v>9294976.6386316363</v>
      </c>
      <c r="K962" s="106">
        <v>399651.32136836433</v>
      </c>
      <c r="L962" s="106">
        <v>0</v>
      </c>
      <c r="M962" s="106">
        <v>399651.32136836433</v>
      </c>
      <c r="O962" s="51"/>
      <c r="P962" s="51"/>
      <c r="Q962" s="51"/>
      <c r="R962" s="51"/>
      <c r="S962" s="51"/>
      <c r="T962" s="51"/>
      <c r="U962" s="51"/>
      <c r="V962" s="51"/>
      <c r="W962" s="51"/>
      <c r="X962" s="51"/>
      <c r="Y962" s="51"/>
      <c r="Z962" s="51"/>
      <c r="AA962" s="51"/>
    </row>
    <row r="963" spans="1:27" ht="11.65" customHeight="1">
      <c r="A963" s="443">
        <v>834</v>
      </c>
      <c r="C963" s="468">
        <v>593</v>
      </c>
      <c r="D963" s="400" t="s">
        <v>227</v>
      </c>
      <c r="H963" s="449"/>
      <c r="I963" s="7"/>
      <c r="J963" s="7"/>
      <c r="K963" s="7"/>
      <c r="L963" s="7"/>
      <c r="M963" s="7"/>
      <c r="O963" s="51"/>
      <c r="P963" s="51"/>
      <c r="Q963" s="51"/>
      <c r="R963" s="51"/>
      <c r="S963" s="51"/>
      <c r="T963" s="51"/>
      <c r="U963" s="51"/>
      <c r="V963" s="51"/>
      <c r="W963" s="51"/>
      <c r="X963" s="51"/>
      <c r="Y963" s="51"/>
      <c r="Z963" s="51"/>
      <c r="AA963" s="51"/>
    </row>
    <row r="964" spans="1:27" ht="11.65" customHeight="1">
      <c r="A964" s="443">
        <v>835</v>
      </c>
      <c r="C964" s="468"/>
      <c r="F964" s="468" t="s">
        <v>633</v>
      </c>
      <c r="G964" s="400" t="s">
        <v>569</v>
      </c>
      <c r="H964" s="449"/>
      <c r="I964" s="7">
        <v>87107241.900000006</v>
      </c>
      <c r="J964" s="7">
        <v>81920715.090000004</v>
      </c>
      <c r="K964" s="103">
        <v>5186526.8099999996</v>
      </c>
      <c r="L964" s="7">
        <v>290867.4657123806</v>
      </c>
      <c r="M964" s="7">
        <v>5477394.2757123802</v>
      </c>
      <c r="O964" s="51"/>
      <c r="P964" s="51"/>
      <c r="Q964" s="51"/>
      <c r="R964" s="51"/>
      <c r="S964" s="51"/>
      <c r="T964" s="51"/>
      <c r="U964" s="51"/>
      <c r="V964" s="51"/>
      <c r="W964" s="51"/>
      <c r="X964" s="51"/>
      <c r="Y964" s="51"/>
      <c r="Z964" s="51"/>
      <c r="AA964" s="51"/>
    </row>
    <row r="965" spans="1:27" ht="11.65" customHeight="1">
      <c r="A965" s="443">
        <v>836</v>
      </c>
      <c r="C965" s="468"/>
      <c r="F965" s="468" t="s">
        <v>633</v>
      </c>
      <c r="G965" s="400" t="s">
        <v>664</v>
      </c>
      <c r="H965" s="449"/>
      <c r="I965" s="7">
        <v>2197738.59</v>
      </c>
      <c r="J965" s="7">
        <v>2056183.9157958822</v>
      </c>
      <c r="K965" s="103">
        <v>141554.67420411753</v>
      </c>
      <c r="L965" s="7">
        <v>12471.131507340149</v>
      </c>
      <c r="M965" s="7">
        <v>154025.80571145768</v>
      </c>
      <c r="O965" s="51"/>
      <c r="P965" s="51"/>
      <c r="Q965" s="51"/>
      <c r="R965" s="51"/>
      <c r="S965" s="51"/>
      <c r="T965" s="51"/>
      <c r="U965" s="51"/>
      <c r="V965" s="51"/>
      <c r="W965" s="51"/>
      <c r="X965" s="51"/>
      <c r="Y965" s="51"/>
      <c r="Z965" s="51"/>
      <c r="AA965" s="51"/>
    </row>
    <row r="966" spans="1:27" ht="11.65" customHeight="1">
      <c r="A966" s="443">
        <v>837</v>
      </c>
      <c r="C966" s="468"/>
      <c r="H966" s="449" t="s">
        <v>162</v>
      </c>
      <c r="I966" s="106">
        <v>89304980.49000001</v>
      </c>
      <c r="J966" s="106">
        <v>83976899.005795881</v>
      </c>
      <c r="K966" s="106">
        <v>5328081.4842041172</v>
      </c>
      <c r="L966" s="106">
        <v>303338.59721972072</v>
      </c>
      <c r="M966" s="106">
        <v>5631420.0814238377</v>
      </c>
      <c r="O966" s="51"/>
      <c r="P966" s="51"/>
      <c r="Q966" s="51"/>
      <c r="R966" s="51"/>
      <c r="S966" s="51"/>
      <c r="T966" s="51"/>
      <c r="U966" s="51"/>
      <c r="V966" s="51"/>
      <c r="W966" s="51"/>
      <c r="X966" s="51"/>
      <c r="Y966" s="51"/>
      <c r="Z966" s="51"/>
      <c r="AA966" s="51"/>
    </row>
    <row r="967" spans="1:27" ht="11.65" customHeight="1">
      <c r="A967" s="443">
        <v>838</v>
      </c>
      <c r="C967" s="468"/>
      <c r="H967" s="449"/>
      <c r="I967" s="7"/>
      <c r="J967" s="7"/>
      <c r="K967" s="7"/>
      <c r="L967" s="7"/>
      <c r="M967" s="7"/>
      <c r="O967" s="51"/>
      <c r="P967" s="51"/>
      <c r="Q967" s="51"/>
      <c r="R967" s="51"/>
      <c r="S967" s="51"/>
      <c r="T967" s="51"/>
      <c r="U967" s="51"/>
      <c r="V967" s="51"/>
      <c r="W967" s="51"/>
      <c r="X967" s="51"/>
      <c r="Y967" s="51"/>
      <c r="Z967" s="51"/>
      <c r="AA967" s="51"/>
    </row>
    <row r="968" spans="1:27" ht="11.65" customHeight="1">
      <c r="A968" s="443">
        <v>839</v>
      </c>
      <c r="C968" s="468">
        <v>594</v>
      </c>
      <c r="D968" s="400" t="s">
        <v>228</v>
      </c>
      <c r="H968" s="449"/>
      <c r="I968" s="7"/>
      <c r="J968" s="7"/>
      <c r="K968" s="7"/>
      <c r="L968" s="7"/>
      <c r="M968" s="7"/>
      <c r="O968" s="51"/>
      <c r="P968" s="51"/>
      <c r="Q968" s="51"/>
      <c r="R968" s="51"/>
      <c r="S968" s="51"/>
      <c r="T968" s="51"/>
      <c r="U968" s="51"/>
      <c r="V968" s="51"/>
      <c r="W968" s="51"/>
      <c r="X968" s="51"/>
      <c r="Y968" s="51"/>
      <c r="Z968" s="51"/>
      <c r="AA968" s="51"/>
    </row>
    <row r="969" spans="1:27" ht="11.65" customHeight="1">
      <c r="A969" s="443">
        <v>840</v>
      </c>
      <c r="C969" s="468"/>
      <c r="F969" s="468" t="s">
        <v>633</v>
      </c>
      <c r="G969" s="400" t="s">
        <v>569</v>
      </c>
      <c r="H969" s="449"/>
      <c r="I969" s="7">
        <v>25749536.789999995</v>
      </c>
      <c r="J969" s="7">
        <v>24548937.809999995</v>
      </c>
      <c r="K969" s="103">
        <v>1200598.98</v>
      </c>
      <c r="L969" s="7">
        <v>0</v>
      </c>
      <c r="M969" s="7">
        <v>1200598.98</v>
      </c>
      <c r="O969" s="51"/>
      <c r="P969" s="51"/>
      <c r="Q969" s="51"/>
      <c r="R969" s="51"/>
      <c r="S969" s="51"/>
      <c r="T969" s="51"/>
      <c r="U969" s="51"/>
      <c r="V969" s="51"/>
      <c r="W969" s="51"/>
      <c r="X969" s="51"/>
      <c r="Y969" s="51"/>
      <c r="Z969" s="51"/>
      <c r="AA969" s="51"/>
    </row>
    <row r="970" spans="1:27" ht="11.65" customHeight="1">
      <c r="A970" s="443">
        <v>841</v>
      </c>
      <c r="C970" s="468"/>
      <c r="F970" s="468" t="s">
        <v>633</v>
      </c>
      <c r="G970" s="400" t="s">
        <v>664</v>
      </c>
      <c r="H970" s="449"/>
      <c r="I970" s="7">
        <v>24640.67</v>
      </c>
      <c r="J970" s="7">
        <v>23053.583150866965</v>
      </c>
      <c r="K970" s="103">
        <v>1587.0868491330323</v>
      </c>
      <c r="L970" s="7">
        <v>0</v>
      </c>
      <c r="M970" s="7">
        <v>1587.0868491330323</v>
      </c>
      <c r="O970" s="51"/>
      <c r="P970" s="51"/>
      <c r="Q970" s="51"/>
      <c r="R970" s="51"/>
      <c r="S970" s="51"/>
      <c r="T970" s="51"/>
      <c r="U970" s="51"/>
      <c r="V970" s="51"/>
      <c r="W970" s="51"/>
      <c r="X970" s="51"/>
      <c r="Y970" s="51"/>
      <c r="Z970" s="51"/>
      <c r="AA970" s="51"/>
    </row>
    <row r="971" spans="1:27" ht="11.65" customHeight="1">
      <c r="A971" s="443">
        <v>842</v>
      </c>
      <c r="C971" s="468"/>
      <c r="H971" s="449" t="s">
        <v>162</v>
      </c>
      <c r="I971" s="106">
        <v>25774177.459999997</v>
      </c>
      <c r="J971" s="106">
        <v>24571991.393150862</v>
      </c>
      <c r="K971" s="106">
        <v>1202186.066849133</v>
      </c>
      <c r="L971" s="106">
        <v>0</v>
      </c>
      <c r="M971" s="106">
        <v>1202186.066849133</v>
      </c>
      <c r="O971" s="51"/>
      <c r="P971" s="51"/>
      <c r="Q971" s="51"/>
      <c r="R971" s="51"/>
      <c r="S971" s="51"/>
      <c r="T971" s="51"/>
      <c r="U971" s="51"/>
      <c r="V971" s="51"/>
      <c r="W971" s="51"/>
      <c r="X971" s="51"/>
      <c r="Y971" s="51"/>
      <c r="Z971" s="51"/>
      <c r="AA971" s="51"/>
    </row>
    <row r="972" spans="1:27" ht="11.65" customHeight="1">
      <c r="A972" s="443">
        <v>843</v>
      </c>
      <c r="C972" s="468"/>
      <c r="H972" s="449"/>
      <c r="I972" s="7"/>
      <c r="J972" s="7"/>
      <c r="K972" s="7"/>
      <c r="L972" s="7"/>
      <c r="M972" s="7"/>
      <c r="O972" s="51"/>
      <c r="P972" s="51"/>
      <c r="Q972" s="51"/>
      <c r="R972" s="51"/>
      <c r="S972" s="51"/>
      <c r="T972" s="51"/>
      <c r="U972" s="51"/>
      <c r="V972" s="51"/>
      <c r="W972" s="51"/>
      <c r="X972" s="51"/>
      <c r="Y972" s="51"/>
      <c r="Z972" s="51"/>
      <c r="AA972" s="51"/>
    </row>
    <row r="973" spans="1:27" ht="11.65" customHeight="1">
      <c r="A973" s="443">
        <v>844</v>
      </c>
      <c r="C973" s="468">
        <v>595</v>
      </c>
      <c r="D973" s="400" t="s">
        <v>238</v>
      </c>
      <c r="H973" s="449"/>
      <c r="I973" s="7"/>
      <c r="J973" s="7"/>
      <c r="K973" s="7"/>
      <c r="L973" s="7"/>
      <c r="M973" s="7"/>
      <c r="O973" s="51"/>
      <c r="P973" s="51"/>
      <c r="Q973" s="51"/>
      <c r="R973" s="51"/>
      <c r="S973" s="51"/>
      <c r="T973" s="51"/>
      <c r="U973" s="51"/>
      <c r="V973" s="51"/>
      <c r="W973" s="51"/>
      <c r="X973" s="51"/>
      <c r="Y973" s="51"/>
      <c r="Z973" s="51"/>
      <c r="AA973" s="51"/>
    </row>
    <row r="974" spans="1:27" ht="11.65" customHeight="1">
      <c r="A974" s="443">
        <v>845</v>
      </c>
      <c r="C974" s="468"/>
      <c r="F974" s="468" t="s">
        <v>633</v>
      </c>
      <c r="G974" s="400" t="s">
        <v>569</v>
      </c>
      <c r="H974" s="449"/>
      <c r="I974" s="7">
        <v>0</v>
      </c>
      <c r="J974" s="7">
        <v>0</v>
      </c>
      <c r="K974" s="103">
        <v>0</v>
      </c>
      <c r="L974" s="7">
        <v>0</v>
      </c>
      <c r="M974" s="7">
        <v>0</v>
      </c>
      <c r="O974" s="51"/>
      <c r="P974" s="51"/>
      <c r="Q974" s="51"/>
      <c r="R974" s="51"/>
      <c r="S974" s="51"/>
      <c r="T974" s="51"/>
      <c r="U974" s="51"/>
      <c r="V974" s="51"/>
      <c r="W974" s="51"/>
      <c r="X974" s="51"/>
      <c r="Y974" s="51"/>
      <c r="Z974" s="51"/>
      <c r="AA974" s="51"/>
    </row>
    <row r="975" spans="1:27" ht="11.65" customHeight="1">
      <c r="A975" s="443">
        <v>846</v>
      </c>
      <c r="C975" s="468"/>
      <c r="F975" s="468" t="s">
        <v>633</v>
      </c>
      <c r="G975" s="400" t="s">
        <v>664</v>
      </c>
      <c r="H975" s="449"/>
      <c r="I975" s="7">
        <v>957890.76</v>
      </c>
      <c r="J975" s="7">
        <v>896193.74331571162</v>
      </c>
      <c r="K975" s="103">
        <v>61697.016684288443</v>
      </c>
      <c r="L975" s="7">
        <v>0</v>
      </c>
      <c r="M975" s="7">
        <v>61697.016684288443</v>
      </c>
      <c r="O975" s="51"/>
      <c r="P975" s="51"/>
      <c r="Q975" s="51"/>
      <c r="R975" s="51"/>
      <c r="S975" s="51"/>
      <c r="T975" s="51"/>
      <c r="U975" s="51"/>
      <c r="V975" s="51"/>
      <c r="W975" s="51"/>
      <c r="X975" s="51"/>
      <c r="Y975" s="51"/>
      <c r="Z975" s="51"/>
      <c r="AA975" s="51"/>
    </row>
    <row r="976" spans="1:27" ht="11.65" customHeight="1">
      <c r="A976" s="443">
        <v>847</v>
      </c>
      <c r="C976" s="468"/>
      <c r="H976" s="449" t="s">
        <v>162</v>
      </c>
      <c r="I976" s="106">
        <v>957890.76</v>
      </c>
      <c r="J976" s="106">
        <v>896193.74331571162</v>
      </c>
      <c r="K976" s="106">
        <v>61697.016684288443</v>
      </c>
      <c r="L976" s="106">
        <v>0</v>
      </c>
      <c r="M976" s="106">
        <v>61697.016684288443</v>
      </c>
      <c r="O976" s="51"/>
      <c r="P976" s="51"/>
      <c r="Q976" s="51"/>
      <c r="R976" s="51"/>
      <c r="S976" s="51"/>
      <c r="T976" s="51"/>
      <c r="U976" s="51"/>
      <c r="V976" s="51"/>
      <c r="W976" s="51"/>
      <c r="X976" s="51"/>
      <c r="Y976" s="51"/>
      <c r="Z976" s="51"/>
      <c r="AA976" s="51"/>
    </row>
    <row r="977" spans="1:27" ht="11.65" customHeight="1">
      <c r="A977" s="443">
        <v>848</v>
      </c>
      <c r="C977" s="468"/>
      <c r="H977" s="449"/>
      <c r="I977" s="109"/>
      <c r="J977" s="7"/>
      <c r="K977" s="7"/>
      <c r="L977" s="7"/>
      <c r="M977" s="7"/>
      <c r="O977" s="51"/>
      <c r="P977" s="51"/>
      <c r="Q977" s="51"/>
      <c r="R977" s="51"/>
      <c r="S977" s="51"/>
      <c r="T977" s="51"/>
      <c r="U977" s="51"/>
      <c r="V977" s="51"/>
      <c r="W977" s="51"/>
      <c r="X977" s="51"/>
      <c r="Y977" s="51"/>
      <c r="Z977" s="51"/>
      <c r="AA977" s="51"/>
    </row>
    <row r="978" spans="1:27" ht="11.65" customHeight="1">
      <c r="A978" s="443">
        <v>849</v>
      </c>
      <c r="C978" s="468">
        <v>596</v>
      </c>
      <c r="D978" s="400" t="s">
        <v>239</v>
      </c>
      <c r="H978" s="449"/>
      <c r="I978" s="7"/>
      <c r="J978" s="7"/>
      <c r="K978" s="7"/>
      <c r="L978" s="7"/>
      <c r="M978" s="7"/>
      <c r="O978" s="51"/>
      <c r="P978" s="51"/>
      <c r="Q978" s="51"/>
      <c r="R978" s="51"/>
      <c r="S978" s="51"/>
      <c r="T978" s="51"/>
      <c r="U978" s="51"/>
      <c r="V978" s="51"/>
      <c r="W978" s="51"/>
      <c r="X978" s="51"/>
      <c r="Y978" s="51"/>
      <c r="Z978" s="51"/>
      <c r="AA978" s="51"/>
    </row>
    <row r="979" spans="1:27" ht="11.65" customHeight="1">
      <c r="A979" s="443">
        <v>850</v>
      </c>
      <c r="C979" s="468"/>
      <c r="F979" s="468" t="s">
        <v>633</v>
      </c>
      <c r="G979" s="400" t="s">
        <v>569</v>
      </c>
      <c r="H979" s="449"/>
      <c r="I979" s="7">
        <v>2907881.3400000003</v>
      </c>
      <c r="J979" s="7">
        <v>2767336.7100000004</v>
      </c>
      <c r="K979" s="103">
        <v>140544.63</v>
      </c>
      <c r="L979" s="7">
        <v>0</v>
      </c>
      <c r="M979" s="7">
        <v>140544.63</v>
      </c>
      <c r="O979" s="51"/>
      <c r="P979" s="51"/>
      <c r="Q979" s="51"/>
      <c r="R979" s="51"/>
      <c r="S979" s="51"/>
      <c r="T979" s="51"/>
      <c r="U979" s="51"/>
      <c r="V979" s="51"/>
      <c r="W979" s="51"/>
      <c r="X979" s="51"/>
      <c r="Y979" s="51"/>
      <c r="Z979" s="51"/>
      <c r="AA979" s="51"/>
    </row>
    <row r="980" spans="1:27" ht="11.65" customHeight="1">
      <c r="A980" s="443">
        <v>851</v>
      </c>
      <c r="C980" s="468"/>
      <c r="F980" s="468" t="s">
        <v>633</v>
      </c>
      <c r="G980" s="400" t="s">
        <v>664</v>
      </c>
      <c r="H980" s="449"/>
      <c r="I980" s="7">
        <v>0</v>
      </c>
      <c r="J980" s="7">
        <v>0</v>
      </c>
      <c r="K980" s="103">
        <v>0</v>
      </c>
      <c r="L980" s="7">
        <v>0</v>
      </c>
      <c r="M980" s="7">
        <v>0</v>
      </c>
      <c r="O980" s="51"/>
      <c r="P980" s="51"/>
      <c r="Q980" s="51"/>
      <c r="R980" s="51"/>
      <c r="S980" s="51"/>
      <c r="T980" s="51"/>
      <c r="U980" s="51"/>
      <c r="V980" s="51"/>
      <c r="W980" s="51"/>
      <c r="X980" s="51"/>
      <c r="Y980" s="51"/>
      <c r="Z980" s="51"/>
      <c r="AA980" s="51"/>
    </row>
    <row r="981" spans="1:27" ht="11.65" customHeight="1">
      <c r="A981" s="443">
        <v>852</v>
      </c>
      <c r="C981" s="468"/>
      <c r="H981" s="449" t="s">
        <v>162</v>
      </c>
      <c r="I981" s="106">
        <v>2907881.3400000003</v>
      </c>
      <c r="J981" s="106">
        <v>2767336.7100000004</v>
      </c>
      <c r="K981" s="106">
        <v>140544.63</v>
      </c>
      <c r="L981" s="106">
        <v>0</v>
      </c>
      <c r="M981" s="106">
        <v>140544.63</v>
      </c>
      <c r="O981" s="51"/>
      <c r="P981" s="51"/>
      <c r="Q981" s="51"/>
      <c r="R981" s="51"/>
      <c r="S981" s="51"/>
      <c r="T981" s="51"/>
      <c r="U981" s="51"/>
      <c r="V981" s="51"/>
      <c r="W981" s="51"/>
      <c r="X981" s="51"/>
      <c r="Y981" s="51"/>
      <c r="Z981" s="51"/>
      <c r="AA981" s="51"/>
    </row>
    <row r="982" spans="1:27" ht="11.65" customHeight="1">
      <c r="A982" s="443">
        <v>853</v>
      </c>
      <c r="C982" s="468"/>
      <c r="H982" s="449"/>
      <c r="I982" s="7"/>
      <c r="J982" s="7"/>
      <c r="K982" s="7"/>
      <c r="L982" s="7"/>
      <c r="M982" s="7"/>
      <c r="O982" s="51"/>
      <c r="P982" s="51"/>
      <c r="Q982" s="51"/>
      <c r="R982" s="51"/>
      <c r="S982" s="51"/>
      <c r="T982" s="51"/>
      <c r="U982" s="51"/>
      <c r="V982" s="51"/>
      <c r="W982" s="51"/>
      <c r="X982" s="51"/>
      <c r="Y982" s="51"/>
      <c r="Z982" s="51"/>
      <c r="AA982" s="51"/>
    </row>
    <row r="983" spans="1:27" ht="11.65" customHeight="1">
      <c r="A983" s="443">
        <v>854</v>
      </c>
      <c r="C983" s="468">
        <v>597</v>
      </c>
      <c r="D983" s="400" t="s">
        <v>240</v>
      </c>
      <c r="H983" s="449"/>
      <c r="I983" s="7"/>
      <c r="J983" s="7"/>
      <c r="K983" s="7"/>
      <c r="L983" s="7"/>
      <c r="M983" s="7"/>
      <c r="O983" s="51"/>
      <c r="P983" s="51"/>
      <c r="Q983" s="51"/>
      <c r="R983" s="51"/>
      <c r="S983" s="51"/>
      <c r="T983" s="51"/>
      <c r="U983" s="51"/>
      <c r="V983" s="51"/>
      <c r="W983" s="51"/>
      <c r="X983" s="51"/>
      <c r="Y983" s="51"/>
      <c r="Z983" s="51"/>
      <c r="AA983" s="51"/>
    </row>
    <row r="984" spans="1:27" ht="11.65" customHeight="1">
      <c r="A984" s="443">
        <v>855</v>
      </c>
      <c r="C984" s="468"/>
      <c r="F984" s="468" t="s">
        <v>633</v>
      </c>
      <c r="G984" s="400" t="s">
        <v>569</v>
      </c>
      <c r="H984" s="449"/>
      <c r="I984" s="7">
        <v>641734.55000000005</v>
      </c>
      <c r="J984" s="7">
        <v>609684.8600000001</v>
      </c>
      <c r="K984" s="103">
        <v>32049.69</v>
      </c>
      <c r="L984" s="7">
        <v>0</v>
      </c>
      <c r="M984" s="7">
        <v>32049.69</v>
      </c>
      <c r="O984" s="51"/>
      <c r="P984" s="51"/>
      <c r="Q984" s="51"/>
      <c r="R984" s="51"/>
      <c r="S984" s="51"/>
      <c r="T984" s="51"/>
      <c r="U984" s="51"/>
      <c r="V984" s="51"/>
      <c r="W984" s="51"/>
      <c r="X984" s="51"/>
      <c r="Y984" s="51"/>
      <c r="Z984" s="51"/>
      <c r="AA984" s="51"/>
    </row>
    <row r="985" spans="1:27" ht="11.65" customHeight="1">
      <c r="A985" s="443">
        <v>856</v>
      </c>
      <c r="C985" s="468"/>
      <c r="F985" s="468" t="s">
        <v>633</v>
      </c>
      <c r="G985" s="400" t="s">
        <v>664</v>
      </c>
      <c r="H985" s="449"/>
      <c r="I985" s="7">
        <v>-265352.82</v>
      </c>
      <c r="J985" s="7">
        <v>-248261.64630211092</v>
      </c>
      <c r="K985" s="103">
        <v>-17091.173697889088</v>
      </c>
      <c r="L985" s="7">
        <v>0</v>
      </c>
      <c r="M985" s="7">
        <v>-17091.173697889088</v>
      </c>
      <c r="O985" s="51"/>
      <c r="P985" s="51"/>
      <c r="Q985" s="51"/>
      <c r="R985" s="51"/>
      <c r="S985" s="51"/>
      <c r="T985" s="51"/>
      <c r="U985" s="51"/>
      <c r="V985" s="51"/>
      <c r="W985" s="51"/>
      <c r="X985" s="51"/>
      <c r="Y985" s="51"/>
      <c r="Z985" s="51"/>
      <c r="AA985" s="51"/>
    </row>
    <row r="986" spans="1:27" ht="11.65" customHeight="1">
      <c r="A986" s="443">
        <v>857</v>
      </c>
      <c r="C986" s="468"/>
      <c r="H986" s="449" t="s">
        <v>162</v>
      </c>
      <c r="I986" s="106">
        <v>376381.73000000004</v>
      </c>
      <c r="J986" s="106">
        <v>361423.21369788918</v>
      </c>
      <c r="K986" s="106">
        <v>14958.516302110911</v>
      </c>
      <c r="L986" s="106">
        <v>0</v>
      </c>
      <c r="M986" s="106">
        <v>14958.516302110911</v>
      </c>
      <c r="O986" s="51"/>
      <c r="P986" s="51"/>
      <c r="Q986" s="51"/>
      <c r="R986" s="51"/>
      <c r="S986" s="51"/>
      <c r="T986" s="51"/>
      <c r="U986" s="51"/>
      <c r="V986" s="51"/>
      <c r="W986" s="51"/>
      <c r="X986" s="51"/>
      <c r="Y986" s="51"/>
      <c r="Z986" s="51"/>
      <c r="AA986" s="51"/>
    </row>
    <row r="987" spans="1:27" ht="11.65" customHeight="1">
      <c r="A987" s="443">
        <v>858</v>
      </c>
      <c r="C987" s="468"/>
      <c r="H987" s="449"/>
      <c r="I987" s="7"/>
      <c r="J987" s="7"/>
      <c r="K987" s="7"/>
      <c r="L987" s="7"/>
      <c r="M987" s="7"/>
      <c r="O987" s="51"/>
      <c r="P987" s="51"/>
      <c r="Q987" s="51"/>
      <c r="R987" s="51"/>
      <c r="S987" s="51"/>
      <c r="T987" s="51"/>
      <c r="U987" s="51"/>
      <c r="V987" s="51"/>
      <c r="W987" s="51"/>
      <c r="X987" s="51"/>
      <c r="Y987" s="51"/>
      <c r="Z987" s="51"/>
      <c r="AA987" s="51"/>
    </row>
    <row r="988" spans="1:27" ht="11.65" customHeight="1">
      <c r="A988" s="443">
        <v>859</v>
      </c>
      <c r="C988" s="468">
        <v>598</v>
      </c>
      <c r="D988" s="400" t="s">
        <v>241</v>
      </c>
      <c r="H988" s="449"/>
      <c r="I988" s="7"/>
      <c r="J988" s="7"/>
      <c r="K988" s="7"/>
      <c r="L988" s="7"/>
      <c r="M988" s="7"/>
      <c r="O988" s="51"/>
      <c r="P988" s="51"/>
      <c r="Q988" s="51"/>
      <c r="R988" s="51"/>
      <c r="S988" s="51"/>
      <c r="T988" s="51"/>
      <c r="U988" s="51"/>
      <c r="V988" s="51"/>
      <c r="W988" s="51"/>
      <c r="X988" s="51"/>
      <c r="Y988" s="51"/>
      <c r="Z988" s="51"/>
      <c r="AA988" s="51"/>
    </row>
    <row r="989" spans="1:27" ht="11.65" customHeight="1">
      <c r="A989" s="443">
        <v>860</v>
      </c>
      <c r="C989" s="468"/>
      <c r="F989" s="468" t="s">
        <v>633</v>
      </c>
      <c r="G989" s="400" t="s">
        <v>569</v>
      </c>
      <c r="H989" s="449"/>
      <c r="I989" s="7">
        <v>1755436.8800000001</v>
      </c>
      <c r="J989" s="7">
        <v>1627915.09</v>
      </c>
      <c r="K989" s="103">
        <v>127521.79</v>
      </c>
      <c r="L989" s="7">
        <v>0</v>
      </c>
      <c r="M989" s="7">
        <v>127521.79</v>
      </c>
      <c r="O989" s="51"/>
      <c r="P989" s="51"/>
      <c r="Q989" s="51"/>
      <c r="R989" s="51"/>
      <c r="S989" s="51"/>
      <c r="T989" s="51"/>
      <c r="U989" s="51"/>
      <c r="V989" s="51"/>
      <c r="W989" s="51"/>
      <c r="X989" s="51"/>
      <c r="Y989" s="51"/>
      <c r="Z989" s="51"/>
      <c r="AA989" s="51"/>
    </row>
    <row r="990" spans="1:27" ht="11.65" customHeight="1">
      <c r="A990" s="443">
        <v>861</v>
      </c>
      <c r="C990" s="468"/>
      <c r="F990" s="468" t="s">
        <v>633</v>
      </c>
      <c r="G990" s="400" t="s">
        <v>664</v>
      </c>
      <c r="H990" s="449"/>
      <c r="I990" s="7">
        <v>3397284.68</v>
      </c>
      <c r="J990" s="7">
        <v>3178468.1527550379</v>
      </c>
      <c r="K990" s="103">
        <v>218816.52724496217</v>
      </c>
      <c r="L990" s="7">
        <v>0</v>
      </c>
      <c r="M990" s="7">
        <v>218816.52724496217</v>
      </c>
      <c r="O990" s="51"/>
      <c r="P990" s="51"/>
      <c r="Q990" s="51"/>
      <c r="R990" s="51"/>
      <c r="S990" s="51"/>
      <c r="T990" s="51"/>
      <c r="U990" s="51"/>
      <c r="V990" s="51"/>
      <c r="W990" s="51"/>
      <c r="X990" s="51"/>
      <c r="Y990" s="51"/>
      <c r="Z990" s="51"/>
      <c r="AA990" s="51"/>
    </row>
    <row r="991" spans="1:27" ht="11.65" customHeight="1">
      <c r="A991" s="443">
        <v>862</v>
      </c>
      <c r="C991" s="468"/>
      <c r="H991" s="449" t="s">
        <v>162</v>
      </c>
      <c r="I991" s="106">
        <v>5152721.5600000005</v>
      </c>
      <c r="J991" s="106">
        <v>4806383.2427550377</v>
      </c>
      <c r="K991" s="106">
        <v>346338.31724496215</v>
      </c>
      <c r="L991" s="106">
        <v>0</v>
      </c>
      <c r="M991" s="106">
        <v>346338.31724496215</v>
      </c>
      <c r="O991" s="51"/>
      <c r="P991" s="51"/>
      <c r="Q991" s="51"/>
      <c r="R991" s="51"/>
      <c r="S991" s="51"/>
      <c r="T991" s="51"/>
      <c r="U991" s="51"/>
      <c r="V991" s="51"/>
      <c r="W991" s="51"/>
      <c r="X991" s="51"/>
      <c r="Y991" s="51"/>
      <c r="Z991" s="51"/>
      <c r="AA991" s="51"/>
    </row>
    <row r="992" spans="1:27" ht="11.65" customHeight="1">
      <c r="A992" s="443">
        <v>863</v>
      </c>
      <c r="C992" s="468"/>
      <c r="H992" s="449"/>
      <c r="I992" s="7"/>
      <c r="J992" s="7"/>
      <c r="K992" s="7"/>
      <c r="L992" s="7"/>
      <c r="M992" s="7"/>
      <c r="O992" s="51"/>
      <c r="P992" s="51"/>
      <c r="Q992" s="51"/>
      <c r="R992" s="51"/>
      <c r="S992" s="51"/>
      <c r="T992" s="51"/>
      <c r="U992" s="51"/>
      <c r="V992" s="51"/>
      <c r="W992" s="51"/>
      <c r="X992" s="51"/>
      <c r="Y992" s="51"/>
      <c r="Z992" s="51"/>
      <c r="AA992" s="51"/>
    </row>
    <row r="993" spans="1:27" ht="11.65" customHeight="1" thickBot="1">
      <c r="A993" s="443">
        <v>864</v>
      </c>
      <c r="C993" s="461" t="s">
        <v>242</v>
      </c>
      <c r="H993" s="449" t="s">
        <v>162</v>
      </c>
      <c r="I993" s="108">
        <v>198586378.97000003</v>
      </c>
      <c r="J993" s="108">
        <v>186824610.78642288</v>
      </c>
      <c r="K993" s="108">
        <v>11761768.183577189</v>
      </c>
      <c r="L993" s="108">
        <v>385959.94763418345</v>
      </c>
      <c r="M993" s="108">
        <v>12147728.131211374</v>
      </c>
      <c r="N993" s="7" t="s">
        <v>65</v>
      </c>
      <c r="O993" s="105"/>
      <c r="P993" s="105"/>
      <c r="Q993" s="105"/>
      <c r="R993" s="105"/>
      <c r="S993" s="105"/>
      <c r="T993" s="105"/>
      <c r="U993" s="51"/>
      <c r="V993" s="105"/>
      <c r="W993" s="105"/>
      <c r="X993" s="105"/>
      <c r="Y993" s="105"/>
      <c r="Z993" s="105"/>
      <c r="AA993" s="105"/>
    </row>
    <row r="994" spans="1:27" ht="11.65" customHeight="1" thickTop="1">
      <c r="A994" s="443">
        <v>865</v>
      </c>
      <c r="C994" s="468"/>
      <c r="H994" s="449"/>
      <c r="I994" s="7"/>
      <c r="J994" s="7"/>
      <c r="K994" s="7"/>
      <c r="L994" s="7"/>
      <c r="M994" s="7"/>
      <c r="O994" s="51"/>
      <c r="P994" s="51"/>
      <c r="Q994" s="51"/>
      <c r="R994" s="51"/>
      <c r="S994" s="51"/>
      <c r="T994" s="51"/>
      <c r="U994" s="51"/>
      <c r="V994" s="51"/>
      <c r="W994" s="51"/>
      <c r="X994" s="51"/>
      <c r="Y994" s="51"/>
      <c r="Z994" s="51"/>
      <c r="AA994" s="51"/>
    </row>
    <row r="995" spans="1:27" ht="11.65" customHeight="1">
      <c r="A995" s="443">
        <v>866</v>
      </c>
      <c r="C995" s="468"/>
      <c r="H995" s="449"/>
      <c r="I995" s="7"/>
      <c r="J995" s="7"/>
      <c r="K995" s="7"/>
      <c r="L995" s="7"/>
      <c r="M995" s="7"/>
      <c r="O995" s="51"/>
      <c r="P995" s="51"/>
      <c r="Q995" s="51"/>
      <c r="R995" s="51"/>
      <c r="S995" s="51"/>
      <c r="T995" s="51"/>
      <c r="U995" s="51"/>
      <c r="V995" s="51"/>
      <c r="W995" s="51"/>
      <c r="X995" s="51"/>
      <c r="Y995" s="51"/>
      <c r="Z995" s="51"/>
      <c r="AA995" s="51"/>
    </row>
    <row r="996" spans="1:27" ht="11.65" customHeight="1">
      <c r="A996" s="443">
        <v>867</v>
      </c>
      <c r="C996" s="468" t="s">
        <v>243</v>
      </c>
      <c r="H996" s="449"/>
      <c r="I996" s="7"/>
      <c r="J996" s="7"/>
      <c r="K996" s="7"/>
      <c r="L996" s="7"/>
      <c r="M996" s="7"/>
      <c r="O996" s="51"/>
      <c r="P996" s="51"/>
      <c r="Q996" s="51"/>
      <c r="R996" s="51"/>
      <c r="S996" s="51"/>
      <c r="T996" s="51"/>
      <c r="U996" s="51"/>
      <c r="V996" s="51"/>
      <c r="W996" s="51"/>
      <c r="X996" s="51"/>
      <c r="Y996" s="51"/>
      <c r="Z996" s="51"/>
      <c r="AA996" s="51"/>
    </row>
    <row r="997" spans="1:27" ht="11.65" customHeight="1">
      <c r="A997" s="443">
        <v>868</v>
      </c>
      <c r="C997" s="468"/>
      <c r="E997" s="400" t="s">
        <v>569</v>
      </c>
      <c r="H997" s="449"/>
      <c r="I997" s="7">
        <v>166479900.99000001</v>
      </c>
      <c r="J997" s="7">
        <v>156786086.68000001</v>
      </c>
      <c r="K997" s="103">
        <v>9693814.3099999987</v>
      </c>
      <c r="L997" s="7">
        <v>335041.88979626447</v>
      </c>
      <c r="M997" s="7">
        <v>10028856.199796263</v>
      </c>
      <c r="O997" s="51"/>
      <c r="P997" s="51"/>
      <c r="Q997" s="51"/>
      <c r="R997" s="51"/>
      <c r="S997" s="51"/>
      <c r="T997" s="51"/>
      <c r="U997" s="51"/>
      <c r="V997" s="51"/>
      <c r="W997" s="51"/>
      <c r="X997" s="51"/>
      <c r="Y997" s="51"/>
      <c r="Z997" s="51"/>
      <c r="AA997" s="51"/>
    </row>
    <row r="998" spans="1:27" ht="11.65" customHeight="1">
      <c r="A998" s="443">
        <v>869</v>
      </c>
      <c r="C998" s="468"/>
      <c r="E998" s="447" t="s">
        <v>664</v>
      </c>
      <c r="H998" s="449"/>
      <c r="I998" s="7">
        <v>32106477.980000008</v>
      </c>
      <c r="J998" s="7">
        <v>30038524.106422815</v>
      </c>
      <c r="K998" s="103">
        <v>2067953.873577191</v>
      </c>
      <c r="L998" s="7">
        <v>50918.057837919332</v>
      </c>
      <c r="M998" s="7">
        <v>2118871.9314151104</v>
      </c>
      <c r="O998" s="51"/>
      <c r="P998" s="51"/>
      <c r="Q998" s="51"/>
      <c r="R998" s="51"/>
      <c r="S998" s="51"/>
      <c r="T998" s="51"/>
      <c r="U998" s="51"/>
      <c r="V998" s="51"/>
      <c r="W998" s="51"/>
      <c r="X998" s="51"/>
      <c r="Y998" s="51"/>
      <c r="Z998" s="51"/>
      <c r="AA998" s="51"/>
    </row>
    <row r="999" spans="1:27" ht="11.65" customHeight="1">
      <c r="A999" s="443">
        <v>870</v>
      </c>
      <c r="C999" s="468"/>
      <c r="H999" s="449"/>
      <c r="I999" s="7"/>
      <c r="J999" s="7"/>
      <c r="K999" s="7"/>
      <c r="L999" s="7"/>
      <c r="M999" s="7"/>
      <c r="O999" s="51"/>
      <c r="P999" s="51"/>
      <c r="Q999" s="51"/>
      <c r="R999" s="51"/>
      <c r="S999" s="51"/>
      <c r="T999" s="51"/>
      <c r="U999" s="51"/>
      <c r="V999" s="51"/>
      <c r="W999" s="51"/>
      <c r="X999" s="51"/>
      <c r="Y999" s="51"/>
      <c r="Z999" s="51"/>
      <c r="AA999" s="51"/>
    </row>
    <row r="1000" spans="1:27" ht="11.65" customHeight="1" thickBot="1">
      <c r="A1000" s="443">
        <v>871</v>
      </c>
      <c r="C1000" s="468" t="s">
        <v>244</v>
      </c>
      <c r="H1000" s="449" t="s">
        <v>162</v>
      </c>
      <c r="I1000" s="118">
        <v>198586378.97000003</v>
      </c>
      <c r="J1000" s="118">
        <v>186824610.78642282</v>
      </c>
      <c r="K1000" s="118">
        <v>11761768.183577189</v>
      </c>
      <c r="L1000" s="118">
        <v>385959.9476341838</v>
      </c>
      <c r="M1000" s="118">
        <v>12147728.131211374</v>
      </c>
      <c r="O1000" s="51">
        <v>0</v>
      </c>
      <c r="P1000" s="51"/>
      <c r="Q1000" s="51"/>
      <c r="R1000" s="51"/>
      <c r="S1000" s="51"/>
      <c r="T1000" s="51"/>
      <c r="U1000" s="51"/>
      <c r="V1000" s="51"/>
      <c r="W1000" s="51"/>
      <c r="X1000" s="51"/>
      <c r="Y1000" s="51"/>
      <c r="Z1000" s="51"/>
      <c r="AA1000" s="51"/>
    </row>
    <row r="1001" spans="1:27" ht="11.65" customHeight="1" thickTop="1">
      <c r="A1001" s="443">
        <v>872</v>
      </c>
      <c r="C1001" s="468"/>
      <c r="H1001" s="449"/>
      <c r="I1001" s="7"/>
      <c r="J1001" s="7"/>
      <c r="K1001" s="7"/>
      <c r="L1001" s="7"/>
      <c r="M1001" s="7"/>
      <c r="O1001" s="51"/>
      <c r="P1001" s="51"/>
      <c r="Q1001" s="51"/>
      <c r="R1001" s="51"/>
      <c r="S1001" s="51"/>
      <c r="T1001" s="51"/>
      <c r="U1001" s="51"/>
      <c r="V1001" s="51"/>
      <c r="W1001" s="51"/>
      <c r="X1001" s="51"/>
      <c r="Y1001" s="51"/>
      <c r="Z1001" s="51"/>
      <c r="AA1001" s="51"/>
    </row>
    <row r="1002" spans="1:27" ht="11.65" customHeight="1">
      <c r="A1002" s="443">
        <v>873</v>
      </c>
      <c r="C1002" s="468">
        <v>901</v>
      </c>
      <c r="D1002" s="400" t="s">
        <v>245</v>
      </c>
      <c r="H1002" s="449"/>
      <c r="I1002" s="7"/>
      <c r="J1002" s="7"/>
      <c r="K1002" s="7"/>
      <c r="L1002" s="7"/>
      <c r="M1002" s="7"/>
      <c r="N1002" s="51"/>
      <c r="O1002" s="51"/>
      <c r="P1002" s="51"/>
      <c r="Q1002" s="51"/>
      <c r="R1002" s="51"/>
      <c r="S1002" s="51"/>
      <c r="T1002" s="51"/>
      <c r="U1002" s="51"/>
      <c r="V1002" s="51"/>
      <c r="W1002" s="51"/>
      <c r="X1002" s="51"/>
      <c r="Y1002" s="51"/>
      <c r="Z1002" s="51"/>
      <c r="AA1002" s="51"/>
    </row>
    <row r="1003" spans="1:27" ht="11.65" customHeight="1">
      <c r="A1003" s="443">
        <v>874</v>
      </c>
      <c r="C1003" s="468"/>
      <c r="F1003" s="468" t="s">
        <v>638</v>
      </c>
      <c r="G1003" s="400" t="s">
        <v>569</v>
      </c>
      <c r="H1003" s="449"/>
      <c r="I1003" s="7">
        <v>177.74</v>
      </c>
      <c r="J1003" s="7">
        <v>177.74</v>
      </c>
      <c r="K1003" s="103">
        <v>0</v>
      </c>
      <c r="L1003" s="7">
        <v>0</v>
      </c>
      <c r="M1003" s="7">
        <v>0</v>
      </c>
      <c r="N1003" s="51"/>
      <c r="O1003" s="51"/>
      <c r="P1003" s="51"/>
      <c r="Q1003" s="51"/>
      <c r="R1003" s="51"/>
      <c r="S1003" s="51"/>
      <c r="T1003" s="51"/>
      <c r="U1003" s="51"/>
      <c r="V1003" s="51"/>
      <c r="W1003" s="51"/>
      <c r="X1003" s="51"/>
      <c r="Y1003" s="51"/>
      <c r="Z1003" s="51"/>
      <c r="AA1003" s="51"/>
    </row>
    <row r="1004" spans="1:27" ht="11.65" customHeight="1">
      <c r="A1004" s="443">
        <v>875</v>
      </c>
      <c r="C1004" s="468"/>
      <c r="F1004" s="468" t="s">
        <v>638</v>
      </c>
      <c r="G1004" s="400" t="s">
        <v>647</v>
      </c>
      <c r="H1004" s="449"/>
      <c r="I1004" s="7">
        <v>2689357.41</v>
      </c>
      <c r="J1004" s="7">
        <v>2502821.1986356564</v>
      </c>
      <c r="K1004" s="103">
        <v>186536.21136434379</v>
      </c>
      <c r="L1004" s="7">
        <v>0</v>
      </c>
      <c r="M1004" s="7">
        <v>186536.21136434379</v>
      </c>
      <c r="N1004" s="51"/>
      <c r="O1004" s="51"/>
      <c r="P1004" s="51"/>
      <c r="Q1004" s="51"/>
      <c r="R1004" s="51"/>
      <c r="S1004" s="51"/>
      <c r="T1004" s="51"/>
      <c r="U1004" s="51"/>
      <c r="V1004" s="51"/>
      <c r="W1004" s="51"/>
      <c r="X1004" s="51"/>
      <c r="Y1004" s="51"/>
      <c r="Z1004" s="51"/>
      <c r="AA1004" s="51"/>
    </row>
    <row r="1005" spans="1:27" ht="11.65" customHeight="1">
      <c r="A1005" s="443">
        <v>876</v>
      </c>
      <c r="C1005" s="468"/>
      <c r="H1005" s="449" t="s">
        <v>162</v>
      </c>
      <c r="I1005" s="106">
        <v>2689535.1500000004</v>
      </c>
      <c r="J1005" s="106">
        <v>2502998.9386356566</v>
      </c>
      <c r="K1005" s="106">
        <v>186536.21136434379</v>
      </c>
      <c r="L1005" s="106">
        <v>0</v>
      </c>
      <c r="M1005" s="106">
        <v>186536.21136434379</v>
      </c>
      <c r="N1005" s="51"/>
      <c r="O1005" s="51"/>
      <c r="P1005" s="51"/>
      <c r="Q1005" s="51"/>
      <c r="R1005" s="51"/>
      <c r="S1005" s="51"/>
      <c r="T1005" s="51"/>
      <c r="U1005" s="51"/>
      <c r="V1005" s="51"/>
      <c r="W1005" s="51"/>
      <c r="X1005" s="51"/>
      <c r="Y1005" s="51"/>
      <c r="Z1005" s="51"/>
      <c r="AA1005" s="51"/>
    </row>
    <row r="1006" spans="1:27" ht="11.65" customHeight="1">
      <c r="A1006" s="443">
        <v>877</v>
      </c>
      <c r="C1006" s="468"/>
      <c r="H1006" s="449"/>
      <c r="I1006" s="7"/>
      <c r="J1006" s="7"/>
      <c r="K1006" s="7"/>
      <c r="L1006" s="7"/>
      <c r="M1006" s="7"/>
      <c r="N1006" s="51"/>
      <c r="O1006" s="51"/>
      <c r="P1006" s="51"/>
      <c r="Q1006" s="51"/>
      <c r="R1006" s="51"/>
      <c r="S1006" s="51"/>
      <c r="T1006" s="51"/>
      <c r="U1006" s="51"/>
      <c r="V1006" s="51"/>
      <c r="W1006" s="51"/>
      <c r="X1006" s="51"/>
      <c r="Y1006" s="51"/>
      <c r="Z1006" s="51"/>
      <c r="AA1006" s="51"/>
    </row>
    <row r="1007" spans="1:27" ht="11.65" customHeight="1">
      <c r="A1007" s="443">
        <v>878</v>
      </c>
      <c r="C1007" s="468">
        <v>902</v>
      </c>
      <c r="D1007" s="400" t="s">
        <v>246</v>
      </c>
      <c r="H1007" s="449"/>
      <c r="I1007" s="7"/>
      <c r="J1007" s="7"/>
      <c r="K1007" s="7"/>
      <c r="L1007" s="7"/>
      <c r="M1007" s="7"/>
      <c r="N1007" s="51"/>
      <c r="O1007" s="51"/>
      <c r="P1007" s="51"/>
      <c r="Q1007" s="51"/>
      <c r="R1007" s="51"/>
      <c r="S1007" s="51"/>
      <c r="T1007" s="51"/>
      <c r="U1007" s="51"/>
      <c r="V1007" s="51"/>
      <c r="W1007" s="51"/>
      <c r="X1007" s="51"/>
      <c r="Y1007" s="51"/>
      <c r="Z1007" s="51"/>
      <c r="AA1007" s="51"/>
    </row>
    <row r="1008" spans="1:27" ht="11.65" customHeight="1">
      <c r="A1008" s="443">
        <v>879</v>
      </c>
      <c r="C1008" s="468"/>
      <c r="F1008" s="468" t="s">
        <v>638</v>
      </c>
      <c r="G1008" s="400" t="s">
        <v>569</v>
      </c>
      <c r="H1008" s="449"/>
      <c r="I1008" s="7">
        <v>16478688.469999999</v>
      </c>
      <c r="J1008" s="7">
        <v>15836232.85</v>
      </c>
      <c r="K1008" s="103">
        <v>642455.62</v>
      </c>
      <c r="L1008" s="7">
        <v>0</v>
      </c>
      <c r="M1008" s="7">
        <v>642455.62</v>
      </c>
      <c r="N1008" s="51"/>
      <c r="O1008" s="51"/>
      <c r="P1008" s="51"/>
      <c r="Q1008" s="51"/>
      <c r="R1008" s="51"/>
      <c r="S1008" s="51"/>
      <c r="T1008" s="51"/>
      <c r="U1008" s="51"/>
      <c r="V1008" s="51"/>
      <c r="W1008" s="51"/>
      <c r="X1008" s="51"/>
      <c r="Y1008" s="51"/>
      <c r="Z1008" s="51"/>
      <c r="AA1008" s="51"/>
    </row>
    <row r="1009" spans="1:64" ht="11.65" customHeight="1">
      <c r="A1009" s="443">
        <v>880</v>
      </c>
      <c r="C1009" s="468"/>
      <c r="F1009" s="468" t="s">
        <v>638</v>
      </c>
      <c r="G1009" s="400" t="s">
        <v>647</v>
      </c>
      <c r="H1009" s="449"/>
      <c r="I1009" s="7">
        <v>743635.02</v>
      </c>
      <c r="J1009" s="7">
        <v>692055.83652931068</v>
      </c>
      <c r="K1009" s="103">
        <v>51579.183470689386</v>
      </c>
      <c r="L1009" s="7">
        <v>0</v>
      </c>
      <c r="M1009" s="7">
        <v>51579.183470689386</v>
      </c>
      <c r="N1009" s="51"/>
      <c r="O1009" s="51"/>
      <c r="P1009" s="51"/>
      <c r="Q1009" s="51"/>
      <c r="R1009" s="51"/>
      <c r="S1009" s="51"/>
      <c r="T1009" s="51"/>
      <c r="U1009" s="51"/>
      <c r="V1009" s="51"/>
      <c r="W1009" s="51"/>
      <c r="X1009" s="51"/>
      <c r="Y1009" s="51"/>
      <c r="Z1009" s="51"/>
      <c r="AA1009" s="51"/>
    </row>
    <row r="1010" spans="1:64" ht="11.65" customHeight="1">
      <c r="A1010" s="443">
        <v>881</v>
      </c>
      <c r="C1010" s="468"/>
      <c r="H1010" s="449" t="s">
        <v>162</v>
      </c>
      <c r="I1010" s="106">
        <v>17222323.489999998</v>
      </c>
      <c r="J1010" s="106">
        <v>16528288.68652931</v>
      </c>
      <c r="K1010" s="106">
        <v>694034.80347068934</v>
      </c>
      <c r="L1010" s="106">
        <v>0</v>
      </c>
      <c r="M1010" s="106">
        <v>694034.80347068934</v>
      </c>
      <c r="N1010" s="51"/>
      <c r="O1010" s="51"/>
      <c r="P1010" s="51"/>
      <c r="Q1010" s="51"/>
      <c r="R1010" s="51"/>
      <c r="S1010" s="51"/>
      <c r="T1010" s="51"/>
      <c r="U1010" s="51"/>
      <c r="V1010" s="51"/>
      <c r="W1010" s="51"/>
      <c r="X1010" s="51"/>
      <c r="Y1010" s="51"/>
      <c r="Z1010" s="51"/>
      <c r="AA1010" s="51"/>
    </row>
    <row r="1011" spans="1:64" ht="11.65" customHeight="1">
      <c r="A1011" s="443">
        <v>882</v>
      </c>
      <c r="C1011" s="468"/>
      <c r="H1011" s="449"/>
      <c r="I1011" s="109"/>
      <c r="J1011" s="7"/>
      <c r="K1011" s="7"/>
      <c r="L1011" s="7"/>
      <c r="M1011" s="7"/>
      <c r="N1011" s="51"/>
      <c r="O1011" s="51"/>
      <c r="P1011" s="51"/>
      <c r="Q1011" s="51"/>
      <c r="R1011" s="51"/>
      <c r="S1011" s="51"/>
      <c r="T1011" s="51"/>
      <c r="U1011" s="51"/>
      <c r="V1011" s="51"/>
      <c r="W1011" s="51"/>
      <c r="X1011" s="51"/>
      <c r="Y1011" s="51"/>
      <c r="Z1011" s="51"/>
      <c r="AA1011" s="51"/>
    </row>
    <row r="1012" spans="1:64" ht="11.65" customHeight="1">
      <c r="A1012" s="443">
        <v>883</v>
      </c>
      <c r="C1012" s="468">
        <v>903</v>
      </c>
      <c r="D1012" s="400" t="s">
        <v>247</v>
      </c>
      <c r="H1012" s="449"/>
      <c r="I1012" s="7"/>
      <c r="J1012" s="7"/>
      <c r="K1012" s="7"/>
      <c r="L1012" s="7"/>
      <c r="M1012" s="7"/>
      <c r="N1012" s="51"/>
      <c r="O1012" s="51"/>
      <c r="P1012" s="51"/>
      <c r="Q1012" s="51"/>
      <c r="R1012" s="51"/>
      <c r="S1012" s="51"/>
      <c r="T1012" s="51"/>
      <c r="U1012" s="51"/>
      <c r="V1012" s="51"/>
      <c r="W1012" s="51"/>
      <c r="X1012" s="51"/>
      <c r="Y1012" s="51"/>
      <c r="Z1012" s="51"/>
      <c r="AA1012" s="51"/>
    </row>
    <row r="1013" spans="1:64" ht="11.65" customHeight="1">
      <c r="A1013" s="443">
        <v>884</v>
      </c>
      <c r="C1013" s="468"/>
      <c r="F1013" s="468" t="s">
        <v>638</v>
      </c>
      <c r="G1013" s="400" t="s">
        <v>569</v>
      </c>
      <c r="H1013" s="449"/>
      <c r="I1013" s="7">
        <v>6621315.5499999998</v>
      </c>
      <c r="J1013" s="7">
        <v>6091397.9100000001</v>
      </c>
      <c r="K1013" s="103">
        <v>529917.64</v>
      </c>
      <c r="L1013" s="7">
        <v>22258.369213694939</v>
      </c>
      <c r="M1013" s="7">
        <v>552176.00921369495</v>
      </c>
      <c r="N1013" s="51"/>
      <c r="O1013" s="51"/>
      <c r="P1013" s="51"/>
      <c r="Q1013" s="51"/>
      <c r="R1013" s="51"/>
      <c r="S1013" s="51"/>
      <c r="T1013" s="51"/>
      <c r="U1013" s="51"/>
      <c r="V1013" s="51"/>
      <c r="W1013" s="51"/>
      <c r="X1013" s="51"/>
      <c r="Y1013" s="51"/>
      <c r="Z1013" s="51"/>
      <c r="AA1013" s="51"/>
    </row>
    <row r="1014" spans="1:64" ht="11.65" customHeight="1">
      <c r="A1014" s="443">
        <v>885</v>
      </c>
      <c r="C1014" s="468"/>
      <c r="F1014" s="468" t="s">
        <v>638</v>
      </c>
      <c r="G1014" s="400" t="s">
        <v>647</v>
      </c>
      <c r="H1014" s="449"/>
      <c r="I1014" s="7">
        <v>41740806.93</v>
      </c>
      <c r="J1014" s="7">
        <v>38845627.600149326</v>
      </c>
      <c r="K1014" s="103">
        <v>2895179.3298506746</v>
      </c>
      <c r="L1014" s="7">
        <v>56029.239992136136</v>
      </c>
      <c r="M1014" s="7">
        <v>2951208.5698428107</v>
      </c>
      <c r="N1014" s="51"/>
      <c r="O1014" s="51"/>
      <c r="P1014" s="51"/>
      <c r="Q1014" s="51"/>
      <c r="R1014" s="51"/>
      <c r="S1014" s="51"/>
      <c r="T1014" s="51"/>
      <c r="U1014" s="51"/>
      <c r="V1014" s="51"/>
      <c r="W1014" s="51"/>
      <c r="X1014" s="51"/>
      <c r="Y1014" s="51"/>
      <c r="Z1014" s="51"/>
      <c r="AA1014" s="51"/>
    </row>
    <row r="1015" spans="1:64" ht="11.65" customHeight="1">
      <c r="A1015" s="443">
        <v>886</v>
      </c>
      <c r="C1015" s="468"/>
      <c r="H1015" s="449" t="s">
        <v>162</v>
      </c>
      <c r="I1015" s="106">
        <v>48362122.479999997</v>
      </c>
      <c r="J1015" s="106">
        <v>44937025.51014933</v>
      </c>
      <c r="K1015" s="106">
        <v>3425096.9698506747</v>
      </c>
      <c r="L1015" s="106">
        <v>78287.609205831075</v>
      </c>
      <c r="M1015" s="106">
        <v>3503384.5790565056</v>
      </c>
      <c r="N1015" s="51"/>
      <c r="O1015" s="51"/>
      <c r="P1015" s="51"/>
      <c r="Q1015" s="51"/>
      <c r="R1015" s="51"/>
      <c r="S1015" s="51"/>
      <c r="T1015" s="51"/>
      <c r="U1015" s="51"/>
      <c r="V1015" s="51"/>
      <c r="W1015" s="51"/>
      <c r="X1015" s="51"/>
      <c r="Y1015" s="51"/>
      <c r="Z1015" s="51"/>
      <c r="AA1015" s="51"/>
    </row>
    <row r="1016" spans="1:64" ht="11.65" customHeight="1">
      <c r="A1016" s="443">
        <v>887</v>
      </c>
      <c r="C1016" s="468"/>
      <c r="H1016" s="449"/>
      <c r="I1016" s="7"/>
      <c r="J1016" s="7"/>
      <c r="K1016" s="7"/>
      <c r="L1016" s="7"/>
      <c r="M1016" s="7"/>
      <c r="N1016" s="51"/>
      <c r="O1016" s="51"/>
      <c r="P1016" s="51"/>
      <c r="Q1016" s="51"/>
      <c r="R1016" s="51"/>
      <c r="S1016" s="51"/>
      <c r="T1016" s="51"/>
      <c r="U1016" s="51"/>
      <c r="V1016" s="51"/>
      <c r="W1016" s="51"/>
      <c r="X1016" s="51"/>
      <c r="Y1016" s="51"/>
      <c r="Z1016" s="51"/>
      <c r="AA1016" s="51"/>
    </row>
    <row r="1017" spans="1:64" ht="11.65" customHeight="1">
      <c r="A1017" s="443">
        <v>888</v>
      </c>
      <c r="C1017" s="468">
        <v>904</v>
      </c>
      <c r="D1017" s="400" t="s">
        <v>248</v>
      </c>
      <c r="H1017" s="449"/>
      <c r="I1017" s="7"/>
      <c r="J1017" s="7"/>
      <c r="K1017" s="7"/>
      <c r="L1017" s="7"/>
      <c r="M1017" s="7"/>
      <c r="O1017" s="51"/>
      <c r="P1017" s="51"/>
      <c r="Q1017" s="51"/>
      <c r="R1017" s="51"/>
      <c r="S1017" s="51"/>
      <c r="T1017" s="51"/>
      <c r="U1017" s="51"/>
      <c r="V1017" s="51"/>
      <c r="W1017" s="51"/>
      <c r="X1017" s="51"/>
      <c r="Y1017" s="51"/>
      <c r="Z1017" s="51"/>
      <c r="AA1017" s="51"/>
    </row>
    <row r="1018" spans="1:64" ht="11.65" customHeight="1">
      <c r="A1018" s="443">
        <v>889</v>
      </c>
      <c r="C1018" s="468"/>
      <c r="F1018" s="468" t="s">
        <v>638</v>
      </c>
      <c r="G1018" s="400" t="s">
        <v>569</v>
      </c>
      <c r="H1018" s="449"/>
      <c r="I1018" s="7">
        <v>13273069.98</v>
      </c>
      <c r="J1018" s="7">
        <v>11602805.380000001</v>
      </c>
      <c r="K1018" s="103">
        <v>1670264.6</v>
      </c>
      <c r="L1018" s="7">
        <v>62258.880074109882</v>
      </c>
      <c r="M1018" s="7">
        <v>1732523.48007411</v>
      </c>
      <c r="O1018" s="51"/>
      <c r="P1018" s="51"/>
      <c r="Q1018" s="51"/>
      <c r="R1018" s="51"/>
      <c r="S1018" s="51"/>
      <c r="T1018" s="51"/>
      <c r="U1018" s="51"/>
      <c r="V1018" s="51"/>
      <c r="W1018" s="51"/>
      <c r="X1018" s="51"/>
      <c r="Y1018" s="51"/>
      <c r="Z1018" s="51"/>
      <c r="AA1018" s="51"/>
    </row>
    <row r="1019" spans="1:64" ht="11.65" customHeight="1">
      <c r="A1019" s="443">
        <v>890</v>
      </c>
      <c r="C1019" s="468"/>
      <c r="F1019" s="468" t="s">
        <v>270</v>
      </c>
      <c r="G1019" s="400" t="s">
        <v>249</v>
      </c>
      <c r="H1019" s="449"/>
      <c r="I1019" s="7">
        <v>0</v>
      </c>
      <c r="J1019" s="7">
        <v>0</v>
      </c>
      <c r="K1019" s="103">
        <v>0</v>
      </c>
      <c r="L1019" s="7">
        <v>0</v>
      </c>
      <c r="M1019" s="7">
        <v>0</v>
      </c>
      <c r="O1019" s="51"/>
      <c r="P1019" s="51"/>
      <c r="Q1019" s="51"/>
      <c r="R1019" s="51"/>
      <c r="S1019" s="51"/>
      <c r="T1019" s="51"/>
      <c r="U1019" s="51"/>
      <c r="V1019" s="51"/>
      <c r="W1019" s="51"/>
      <c r="X1019" s="51"/>
      <c r="Y1019" s="51"/>
      <c r="Z1019" s="51"/>
      <c r="AA1019" s="51"/>
      <c r="AH1019" s="400" t="s">
        <v>249</v>
      </c>
      <c r="AY1019" s="400" t="s">
        <v>249</v>
      </c>
      <c r="AZ1019" s="400" t="s">
        <v>249</v>
      </c>
      <c r="BA1019" s="400" t="s">
        <v>249</v>
      </c>
      <c r="BB1019" s="400" t="s">
        <v>249</v>
      </c>
      <c r="BC1019" s="400" t="s">
        <v>249</v>
      </c>
      <c r="BD1019" s="400" t="s">
        <v>249</v>
      </c>
      <c r="BE1019" s="400" t="s">
        <v>249</v>
      </c>
      <c r="BF1019" s="400" t="s">
        <v>249</v>
      </c>
      <c r="BG1019" s="400" t="s">
        <v>249</v>
      </c>
      <c r="BH1019" s="400" t="s">
        <v>249</v>
      </c>
      <c r="BI1019" s="400" t="s">
        <v>249</v>
      </c>
      <c r="BJ1019" s="400" t="s">
        <v>249</v>
      </c>
      <c r="BK1019" s="400" t="s">
        <v>249</v>
      </c>
      <c r="BL1019" s="400" t="s">
        <v>249</v>
      </c>
    </row>
    <row r="1020" spans="1:64" ht="11.65" customHeight="1">
      <c r="A1020" s="443">
        <v>891</v>
      </c>
      <c r="C1020" s="468"/>
      <c r="F1020" s="468" t="s">
        <v>638</v>
      </c>
      <c r="G1020" s="400" t="s">
        <v>647</v>
      </c>
      <c r="H1020" s="449"/>
      <c r="I1020" s="7">
        <v>64325.1</v>
      </c>
      <c r="J1020" s="7">
        <v>59863.454104584205</v>
      </c>
      <c r="K1020" s="103">
        <v>4461.6458954157943</v>
      </c>
      <c r="L1020" s="7">
        <v>0</v>
      </c>
      <c r="M1020" s="7">
        <v>4461.6458954157943</v>
      </c>
      <c r="O1020" s="51"/>
      <c r="P1020" s="51"/>
      <c r="Q1020" s="51"/>
      <c r="R1020" s="51"/>
      <c r="S1020" s="51"/>
      <c r="T1020" s="51"/>
      <c r="U1020" s="51"/>
      <c r="V1020" s="51"/>
      <c r="W1020" s="51"/>
      <c r="X1020" s="51"/>
      <c r="Y1020" s="51"/>
      <c r="Z1020" s="51"/>
      <c r="AA1020" s="51"/>
    </row>
    <row r="1021" spans="1:64" ht="11.65" customHeight="1">
      <c r="A1021" s="443">
        <v>892</v>
      </c>
      <c r="C1021" s="468"/>
      <c r="H1021" s="449" t="s">
        <v>162</v>
      </c>
      <c r="I1021" s="106">
        <v>13337395.08</v>
      </c>
      <c r="J1021" s="106">
        <v>11662668.834104585</v>
      </c>
      <c r="K1021" s="106">
        <v>1674726.2458954158</v>
      </c>
      <c r="L1021" s="106">
        <v>62258.880074109882</v>
      </c>
      <c r="M1021" s="106">
        <v>1736985.1259695257</v>
      </c>
      <c r="O1021" s="51"/>
      <c r="P1021" s="51"/>
      <c r="Q1021" s="51"/>
      <c r="R1021" s="51"/>
      <c r="S1021" s="51"/>
      <c r="T1021" s="51"/>
      <c r="U1021" s="51"/>
      <c r="V1021" s="51"/>
      <c r="W1021" s="51"/>
      <c r="X1021" s="51"/>
      <c r="Y1021" s="51"/>
      <c r="Z1021" s="51"/>
      <c r="AA1021" s="51"/>
    </row>
    <row r="1022" spans="1:64" ht="11.65" customHeight="1">
      <c r="A1022" s="443">
        <v>893</v>
      </c>
      <c r="C1022" s="468"/>
      <c r="H1022" s="449"/>
      <c r="I1022" s="7"/>
      <c r="J1022" s="7"/>
      <c r="K1022" s="7"/>
      <c r="L1022" s="7"/>
      <c r="M1022" s="7"/>
      <c r="O1022" s="51"/>
      <c r="P1022" s="51"/>
      <c r="Q1022" s="51"/>
      <c r="R1022" s="51"/>
      <c r="S1022" s="51"/>
      <c r="T1022" s="51"/>
      <c r="U1022" s="51"/>
      <c r="V1022" s="51"/>
      <c r="W1022" s="51"/>
      <c r="X1022" s="51"/>
      <c r="Y1022" s="51"/>
      <c r="Z1022" s="51"/>
      <c r="AA1022" s="51"/>
    </row>
    <row r="1023" spans="1:64" ht="11.65" customHeight="1">
      <c r="A1023" s="443">
        <v>894</v>
      </c>
      <c r="C1023" s="468">
        <v>905</v>
      </c>
      <c r="D1023" s="400" t="s">
        <v>250</v>
      </c>
      <c r="H1023" s="449"/>
      <c r="I1023" s="7"/>
      <c r="J1023" s="7"/>
      <c r="K1023" s="7"/>
      <c r="L1023" s="7"/>
      <c r="M1023" s="7"/>
      <c r="O1023" s="51"/>
      <c r="P1023" s="51"/>
      <c r="Q1023" s="51"/>
      <c r="R1023" s="51"/>
      <c r="S1023" s="51"/>
      <c r="T1023" s="51"/>
      <c r="U1023" s="51"/>
      <c r="V1023" s="51"/>
      <c r="W1023" s="51"/>
      <c r="X1023" s="51"/>
      <c r="Y1023" s="51"/>
      <c r="Z1023" s="51"/>
      <c r="AA1023" s="51"/>
    </row>
    <row r="1024" spans="1:64" ht="11.65" customHeight="1">
      <c r="A1024" s="443">
        <v>895</v>
      </c>
      <c r="C1024" s="468"/>
      <c r="F1024" s="468" t="s">
        <v>638</v>
      </c>
      <c r="G1024" s="400" t="s">
        <v>569</v>
      </c>
      <c r="H1024" s="449"/>
      <c r="I1024" s="7">
        <v>416829.64</v>
      </c>
      <c r="J1024" s="7">
        <v>416829.64</v>
      </c>
      <c r="K1024" s="103">
        <v>0</v>
      </c>
      <c r="L1024" s="7">
        <v>0</v>
      </c>
      <c r="M1024" s="7">
        <v>0</v>
      </c>
      <c r="O1024" s="51"/>
      <c r="P1024" s="51"/>
      <c r="Q1024" s="51"/>
      <c r="R1024" s="51"/>
      <c r="S1024" s="51"/>
      <c r="T1024" s="51"/>
      <c r="U1024" s="51"/>
      <c r="V1024" s="51"/>
      <c r="W1024" s="51"/>
      <c r="X1024" s="51"/>
      <c r="Y1024" s="51"/>
      <c r="Z1024" s="51"/>
      <c r="AA1024" s="51"/>
    </row>
    <row r="1025" spans="1:27" ht="11.65" customHeight="1">
      <c r="A1025" s="443">
        <v>896</v>
      </c>
      <c r="C1025" s="468"/>
      <c r="F1025" s="468"/>
      <c r="G1025" s="400" t="s">
        <v>636</v>
      </c>
      <c r="H1025" s="449"/>
      <c r="I1025" s="7">
        <v>0</v>
      </c>
      <c r="J1025" s="7">
        <v>0</v>
      </c>
      <c r="K1025" s="103">
        <v>0</v>
      </c>
      <c r="L1025" s="7">
        <v>0</v>
      </c>
      <c r="M1025" s="7">
        <v>0</v>
      </c>
      <c r="O1025" s="51"/>
      <c r="P1025" s="51"/>
      <c r="Q1025" s="51"/>
      <c r="R1025" s="51"/>
      <c r="S1025" s="51"/>
      <c r="T1025" s="51"/>
      <c r="U1025" s="51"/>
      <c r="V1025" s="51"/>
      <c r="W1025" s="51"/>
      <c r="X1025" s="51"/>
      <c r="Y1025" s="51"/>
      <c r="Z1025" s="51"/>
      <c r="AA1025" s="51"/>
    </row>
    <row r="1026" spans="1:27" ht="11.65" customHeight="1">
      <c r="A1026" s="443">
        <v>897</v>
      </c>
      <c r="C1026" s="468"/>
      <c r="F1026" s="468"/>
      <c r="G1026" s="400" t="s">
        <v>634</v>
      </c>
      <c r="H1026" s="449"/>
      <c r="I1026" s="7">
        <v>0</v>
      </c>
      <c r="J1026" s="7">
        <v>0</v>
      </c>
      <c r="K1026" s="103">
        <v>0</v>
      </c>
      <c r="L1026" s="7">
        <v>20358.871091146189</v>
      </c>
      <c r="M1026" s="7">
        <v>20358.871091146189</v>
      </c>
      <c r="O1026" s="51"/>
      <c r="P1026" s="51"/>
      <c r="Q1026" s="51"/>
      <c r="R1026" s="51"/>
      <c r="S1026" s="51"/>
      <c r="T1026" s="51"/>
      <c r="U1026" s="51"/>
      <c r="V1026" s="51"/>
      <c r="W1026" s="51"/>
      <c r="X1026" s="51"/>
      <c r="Y1026" s="51"/>
      <c r="Z1026" s="51"/>
      <c r="AA1026" s="51"/>
    </row>
    <row r="1027" spans="1:27" ht="11.65" customHeight="1">
      <c r="A1027" s="443">
        <v>898</v>
      </c>
      <c r="C1027" s="468"/>
      <c r="F1027" s="468" t="s">
        <v>638</v>
      </c>
      <c r="G1027" s="400" t="s">
        <v>647</v>
      </c>
      <c r="H1027" s="449"/>
      <c r="I1027" s="7">
        <v>22019.33</v>
      </c>
      <c r="J1027" s="7">
        <v>20492.049773240837</v>
      </c>
      <c r="K1027" s="103">
        <v>1527.2802267591635</v>
      </c>
      <c r="L1027" s="7">
        <v>-120.3827528613815</v>
      </c>
      <c r="M1027" s="7">
        <v>1406.897473897782</v>
      </c>
      <c r="O1027" s="51"/>
      <c r="P1027" s="51"/>
      <c r="Q1027" s="51"/>
      <c r="R1027" s="51"/>
      <c r="S1027" s="51"/>
      <c r="T1027" s="51"/>
      <c r="U1027" s="51"/>
      <c r="V1027" s="51"/>
      <c r="W1027" s="51"/>
      <c r="X1027" s="51"/>
      <c r="Y1027" s="51"/>
      <c r="Z1027" s="51"/>
      <c r="AA1027" s="51"/>
    </row>
    <row r="1028" spans="1:27" ht="11.65" customHeight="1">
      <c r="A1028" s="443">
        <v>899</v>
      </c>
      <c r="C1028" s="468"/>
      <c r="H1028" s="449" t="s">
        <v>162</v>
      </c>
      <c r="I1028" s="106">
        <v>438848.97000000003</v>
      </c>
      <c r="J1028" s="106">
        <v>437321.68977324083</v>
      </c>
      <c r="K1028" s="106">
        <v>1527.2802267591635</v>
      </c>
      <c r="L1028" s="106">
        <v>20238.488338284809</v>
      </c>
      <c r="M1028" s="106">
        <v>21765.768565043971</v>
      </c>
      <c r="O1028" s="51"/>
      <c r="P1028" s="51"/>
      <c r="Q1028" s="51"/>
      <c r="R1028" s="51"/>
      <c r="S1028" s="51"/>
      <c r="T1028" s="51"/>
      <c r="U1028" s="51"/>
      <c r="V1028" s="51"/>
      <c r="W1028" s="51"/>
      <c r="X1028" s="51"/>
      <c r="Y1028" s="51"/>
      <c r="Z1028" s="51"/>
      <c r="AA1028" s="51"/>
    </row>
    <row r="1029" spans="1:27" ht="11.65" customHeight="1">
      <c r="A1029" s="443">
        <v>900</v>
      </c>
      <c r="C1029" s="468"/>
      <c r="H1029" s="449"/>
      <c r="I1029" s="7"/>
      <c r="J1029" s="7"/>
      <c r="K1029" s="7"/>
      <c r="L1029" s="7"/>
      <c r="M1029" s="7"/>
      <c r="O1029" s="51"/>
      <c r="P1029" s="51"/>
      <c r="Q1029" s="51"/>
      <c r="R1029" s="51"/>
      <c r="S1029" s="51"/>
      <c r="T1029" s="51"/>
      <c r="U1029" s="51"/>
      <c r="V1029" s="51"/>
      <c r="W1029" s="51"/>
      <c r="X1029" s="51"/>
      <c r="Y1029" s="51"/>
      <c r="Z1029" s="51"/>
      <c r="AA1029" s="51"/>
    </row>
    <row r="1030" spans="1:27" ht="11.65" customHeight="1" thickBot="1">
      <c r="A1030" s="443">
        <v>901</v>
      </c>
      <c r="C1030" s="461" t="s">
        <v>251</v>
      </c>
      <c r="H1030" s="449" t="s">
        <v>162</v>
      </c>
      <c r="I1030" s="108">
        <v>82050225.170000002</v>
      </c>
      <c r="J1030" s="108">
        <v>76068303.65919213</v>
      </c>
      <c r="K1030" s="108">
        <v>5981921.510807883</v>
      </c>
      <c r="L1030" s="108">
        <v>160784.97761822576</v>
      </c>
      <c r="M1030" s="108">
        <v>6142706.4884261079</v>
      </c>
      <c r="N1030" s="7" t="s">
        <v>65</v>
      </c>
      <c r="O1030" s="105"/>
      <c r="P1030" s="105"/>
      <c r="Q1030" s="105"/>
      <c r="R1030" s="105"/>
      <c r="S1030" s="105"/>
      <c r="T1030" s="105"/>
      <c r="U1030" s="51"/>
      <c r="V1030" s="105"/>
      <c r="W1030" s="105"/>
      <c r="X1030" s="105"/>
      <c r="Y1030" s="105"/>
      <c r="Z1030" s="105"/>
      <c r="AA1030" s="105"/>
    </row>
    <row r="1031" spans="1:27" ht="15" customHeight="1" thickTop="1">
      <c r="A1031" s="443">
        <v>902</v>
      </c>
      <c r="C1031" s="468"/>
      <c r="H1031" s="474"/>
      <c r="I1031" s="7"/>
      <c r="J1031" s="7"/>
      <c r="K1031" s="7"/>
      <c r="L1031" s="7"/>
      <c r="M1031" s="7"/>
      <c r="O1031" s="51"/>
      <c r="P1031" s="51"/>
      <c r="Q1031" s="51"/>
      <c r="R1031" s="51"/>
      <c r="S1031" s="51"/>
      <c r="T1031" s="51"/>
      <c r="U1031" s="51"/>
      <c r="V1031" s="51"/>
      <c r="W1031" s="51"/>
      <c r="X1031" s="51"/>
      <c r="Y1031" s="51"/>
      <c r="Z1031" s="51"/>
      <c r="AA1031" s="51"/>
    </row>
    <row r="1032" spans="1:27" ht="11.65" customHeight="1">
      <c r="A1032" s="443">
        <v>903</v>
      </c>
      <c r="C1032" s="468" t="s">
        <v>252</v>
      </c>
      <c r="H1032" s="449"/>
      <c r="I1032" s="7"/>
      <c r="J1032" s="7"/>
      <c r="K1032" s="7"/>
      <c r="L1032" s="7"/>
      <c r="M1032" s="7"/>
      <c r="O1032" s="51"/>
      <c r="P1032" s="51"/>
      <c r="Q1032" s="51"/>
      <c r="R1032" s="51"/>
      <c r="S1032" s="51"/>
      <c r="T1032" s="51"/>
      <c r="U1032" s="51"/>
      <c r="V1032" s="51"/>
      <c r="W1032" s="51"/>
      <c r="X1032" s="51"/>
      <c r="Y1032" s="51"/>
      <c r="Z1032" s="51"/>
      <c r="AA1032" s="51"/>
    </row>
    <row r="1033" spans="1:27" ht="11.65" customHeight="1">
      <c r="A1033" s="443">
        <v>904</v>
      </c>
      <c r="C1033" s="468"/>
      <c r="E1033" s="447" t="s">
        <v>569</v>
      </c>
      <c r="H1033" s="449"/>
      <c r="I1033" s="7">
        <v>36790081.379999995</v>
      </c>
      <c r="J1033" s="7">
        <v>33947443.519999996</v>
      </c>
      <c r="K1033" s="103">
        <v>2842637.8600000003</v>
      </c>
      <c r="L1033" s="7">
        <v>84517.249287804589</v>
      </c>
      <c r="M1033" s="7">
        <v>2927155.1092878049</v>
      </c>
      <c r="O1033" s="51"/>
      <c r="P1033" s="51"/>
      <c r="Q1033" s="51"/>
      <c r="R1033" s="51"/>
      <c r="S1033" s="51"/>
      <c r="T1033" s="51"/>
      <c r="U1033" s="51"/>
      <c r="V1033" s="51"/>
      <c r="W1033" s="51"/>
      <c r="X1033" s="51"/>
      <c r="Y1033" s="51"/>
      <c r="Z1033" s="51"/>
      <c r="AA1033" s="51"/>
    </row>
    <row r="1034" spans="1:27" ht="11.65" customHeight="1">
      <c r="A1034" s="443">
        <v>905</v>
      </c>
      <c r="C1034" s="468"/>
      <c r="E1034" s="447" t="s">
        <v>647</v>
      </c>
      <c r="H1034" s="449"/>
      <c r="I1034" s="7">
        <v>45260143.789999999</v>
      </c>
      <c r="J1034" s="7">
        <v>42120860.139192119</v>
      </c>
      <c r="K1034" s="103">
        <v>3139283.6508078827</v>
      </c>
      <c r="L1034" s="7">
        <v>55908.857239274774</v>
      </c>
      <c r="M1034" s="7">
        <v>3195192.5080471574</v>
      </c>
      <c r="O1034" s="51"/>
      <c r="P1034" s="51"/>
      <c r="Q1034" s="51"/>
      <c r="R1034" s="51"/>
      <c r="S1034" s="51"/>
      <c r="T1034" s="51"/>
      <c r="U1034" s="51"/>
      <c r="V1034" s="51"/>
      <c r="W1034" s="51"/>
      <c r="X1034" s="51"/>
      <c r="Y1034" s="51"/>
      <c r="Z1034" s="51"/>
      <c r="AA1034" s="51"/>
    </row>
    <row r="1035" spans="1:27" ht="11.65" customHeight="1">
      <c r="A1035" s="443">
        <v>906</v>
      </c>
      <c r="C1035" s="468"/>
      <c r="E1035" s="400" t="s">
        <v>249</v>
      </c>
      <c r="H1035" s="449"/>
      <c r="I1035" s="7">
        <v>0</v>
      </c>
      <c r="J1035" s="7">
        <v>0</v>
      </c>
      <c r="K1035" s="103">
        <v>0</v>
      </c>
      <c r="L1035" s="7">
        <v>0</v>
      </c>
      <c r="M1035" s="7">
        <v>0</v>
      </c>
      <c r="O1035" s="51"/>
      <c r="P1035" s="51"/>
      <c r="Q1035" s="51"/>
      <c r="R1035" s="51"/>
      <c r="S1035" s="51"/>
      <c r="T1035" s="51"/>
      <c r="U1035" s="51"/>
      <c r="V1035" s="51"/>
      <c r="W1035" s="51"/>
      <c r="X1035" s="51"/>
      <c r="Y1035" s="51"/>
      <c r="Z1035" s="51"/>
      <c r="AA1035" s="51"/>
    </row>
    <row r="1036" spans="1:27" ht="11.65" customHeight="1" thickBot="1">
      <c r="A1036" s="443">
        <v>907</v>
      </c>
      <c r="C1036" s="468" t="s">
        <v>253</v>
      </c>
      <c r="H1036" s="449" t="s">
        <v>162</v>
      </c>
      <c r="I1036" s="118">
        <v>82050225.169999987</v>
      </c>
      <c r="J1036" s="118">
        <v>76068303.659192115</v>
      </c>
      <c r="K1036" s="118">
        <v>5981921.510807883</v>
      </c>
      <c r="L1036" s="118">
        <v>140426.10652707936</v>
      </c>
      <c r="M1036" s="118">
        <v>6122347.6173349619</v>
      </c>
      <c r="O1036" s="51">
        <v>0</v>
      </c>
      <c r="P1036" s="51"/>
      <c r="Q1036" s="51"/>
      <c r="R1036" s="51"/>
      <c r="S1036" s="51"/>
      <c r="T1036" s="51"/>
      <c r="U1036" s="51"/>
      <c r="V1036" s="51"/>
      <c r="W1036" s="51"/>
      <c r="X1036" s="51"/>
      <c r="Y1036" s="51"/>
      <c r="Z1036" s="51"/>
      <c r="AA1036" s="51"/>
    </row>
    <row r="1037" spans="1:27" ht="11.65" customHeight="1" thickTop="1">
      <c r="A1037" s="443">
        <v>908</v>
      </c>
      <c r="C1037" s="468"/>
      <c r="H1037" s="449"/>
      <c r="I1037" s="7"/>
      <c r="J1037" s="7"/>
      <c r="K1037" s="7"/>
      <c r="L1037" s="7"/>
      <c r="M1037" s="7"/>
      <c r="O1037" s="51"/>
      <c r="P1037" s="51"/>
      <c r="Q1037" s="51"/>
      <c r="R1037" s="51"/>
      <c r="S1037" s="51"/>
      <c r="T1037" s="51"/>
      <c r="U1037" s="51"/>
      <c r="V1037" s="51"/>
      <c r="W1037" s="51"/>
      <c r="X1037" s="51"/>
      <c r="Y1037" s="51"/>
      <c r="Z1037" s="51"/>
      <c r="AA1037" s="51"/>
    </row>
    <row r="1038" spans="1:27" ht="11.65" customHeight="1">
      <c r="A1038" s="443">
        <v>909</v>
      </c>
      <c r="C1038" s="468">
        <v>907</v>
      </c>
      <c r="D1038" s="400" t="s">
        <v>245</v>
      </c>
      <c r="H1038" s="449"/>
      <c r="I1038" s="7"/>
      <c r="J1038" s="7"/>
      <c r="K1038" s="7"/>
      <c r="L1038" s="7"/>
      <c r="M1038" s="7"/>
      <c r="O1038" s="51"/>
      <c r="P1038" s="51"/>
      <c r="Q1038" s="51"/>
      <c r="R1038" s="51"/>
      <c r="S1038" s="51"/>
      <c r="T1038" s="51"/>
      <c r="U1038" s="51"/>
      <c r="V1038" s="51"/>
      <c r="W1038" s="51"/>
      <c r="X1038" s="51"/>
      <c r="Y1038" s="51"/>
      <c r="Z1038" s="51"/>
      <c r="AA1038" s="51"/>
    </row>
    <row r="1039" spans="1:27" ht="11.65" customHeight="1">
      <c r="A1039" s="443">
        <v>910</v>
      </c>
      <c r="C1039" s="468"/>
      <c r="F1039" s="468" t="s">
        <v>638</v>
      </c>
      <c r="G1039" s="400" t="s">
        <v>569</v>
      </c>
      <c r="H1039" s="449"/>
      <c r="I1039" s="7">
        <v>0</v>
      </c>
      <c r="J1039" s="7">
        <v>0</v>
      </c>
      <c r="K1039" s="103">
        <v>0</v>
      </c>
      <c r="L1039" s="7">
        <v>0</v>
      </c>
      <c r="M1039" s="7">
        <v>0</v>
      </c>
      <c r="O1039" s="51"/>
      <c r="P1039" s="51"/>
      <c r="Q1039" s="51"/>
      <c r="R1039" s="51"/>
      <c r="S1039" s="51"/>
      <c r="T1039" s="51"/>
      <c r="U1039" s="51"/>
      <c r="V1039" s="51"/>
      <c r="W1039" s="51"/>
      <c r="X1039" s="51"/>
      <c r="Y1039" s="51"/>
      <c r="Z1039" s="51"/>
      <c r="AA1039" s="51"/>
    </row>
    <row r="1040" spans="1:27" ht="11.65" customHeight="1">
      <c r="A1040" s="443">
        <v>911</v>
      </c>
      <c r="C1040" s="468"/>
      <c r="F1040" s="468" t="s">
        <v>638</v>
      </c>
      <c r="G1040" s="400" t="s">
        <v>647</v>
      </c>
      <c r="H1040" s="449"/>
      <c r="I1040" s="7">
        <v>164.82</v>
      </c>
      <c r="J1040" s="7">
        <v>153.3879388530693</v>
      </c>
      <c r="K1040" s="103">
        <v>11.432061146930687</v>
      </c>
      <c r="L1040" s="7">
        <v>0</v>
      </c>
      <c r="M1040" s="7">
        <v>11.432061146930687</v>
      </c>
      <c r="O1040" s="51"/>
      <c r="P1040" s="51"/>
      <c r="Q1040" s="51"/>
      <c r="R1040" s="51"/>
      <c r="S1040" s="51"/>
      <c r="T1040" s="51"/>
      <c r="U1040" s="51"/>
      <c r="V1040" s="51"/>
      <c r="W1040" s="51"/>
      <c r="X1040" s="51"/>
      <c r="Y1040" s="51"/>
      <c r="Z1040" s="51"/>
      <c r="AA1040" s="51"/>
    </row>
    <row r="1041" spans="1:27" ht="11.65" customHeight="1">
      <c r="A1041" s="443">
        <v>912</v>
      </c>
      <c r="C1041" s="468"/>
      <c r="H1041" s="449" t="s">
        <v>162</v>
      </c>
      <c r="I1041" s="106">
        <v>164.82</v>
      </c>
      <c r="J1041" s="106">
        <v>153.3879388530693</v>
      </c>
      <c r="K1041" s="106">
        <v>11.432061146930687</v>
      </c>
      <c r="L1041" s="106">
        <v>0</v>
      </c>
      <c r="M1041" s="106">
        <v>11.432061146930687</v>
      </c>
      <c r="O1041" s="51"/>
      <c r="P1041" s="51"/>
      <c r="Q1041" s="51"/>
      <c r="R1041" s="51"/>
      <c r="S1041" s="51"/>
      <c r="T1041" s="51"/>
      <c r="U1041" s="51"/>
      <c r="V1041" s="51"/>
      <c r="W1041" s="51"/>
      <c r="X1041" s="51"/>
      <c r="Y1041" s="51"/>
      <c r="Z1041" s="51"/>
      <c r="AA1041" s="51"/>
    </row>
    <row r="1042" spans="1:27" ht="11.65" customHeight="1">
      <c r="A1042" s="443">
        <v>913</v>
      </c>
      <c r="C1042" s="468"/>
      <c r="H1042" s="449"/>
      <c r="I1042" s="7"/>
      <c r="J1042" s="7"/>
      <c r="K1042" s="7"/>
      <c r="L1042" s="7"/>
      <c r="M1042" s="7"/>
      <c r="O1042" s="51"/>
      <c r="P1042" s="51"/>
      <c r="Q1042" s="51"/>
      <c r="R1042" s="51"/>
      <c r="S1042" s="51"/>
      <c r="T1042" s="51"/>
      <c r="U1042" s="51"/>
      <c r="V1042" s="51"/>
      <c r="W1042" s="51"/>
      <c r="X1042" s="51"/>
      <c r="Y1042" s="51"/>
      <c r="Z1042" s="51"/>
      <c r="AA1042" s="51"/>
    </row>
    <row r="1043" spans="1:27" ht="11.65" customHeight="1">
      <c r="A1043" s="443">
        <v>914</v>
      </c>
      <c r="C1043" s="468">
        <v>908</v>
      </c>
      <c r="D1043" s="400" t="s">
        <v>254</v>
      </c>
      <c r="H1043" s="449"/>
      <c r="I1043" s="7"/>
      <c r="J1043" s="7"/>
      <c r="K1043" s="7"/>
      <c r="L1043" s="7"/>
      <c r="M1043" s="7"/>
      <c r="O1043" s="51"/>
      <c r="P1043" s="51"/>
      <c r="Q1043" s="51"/>
      <c r="R1043" s="51"/>
      <c r="S1043" s="51"/>
      <c r="T1043" s="51"/>
      <c r="U1043" s="51"/>
      <c r="V1043" s="51"/>
      <c r="W1043" s="51"/>
      <c r="X1043" s="51"/>
      <c r="Y1043" s="51"/>
      <c r="Z1043" s="51"/>
      <c r="AA1043" s="51"/>
    </row>
    <row r="1044" spans="1:27" ht="11.65" customHeight="1">
      <c r="A1044" s="443">
        <v>915</v>
      </c>
      <c r="C1044" s="468"/>
      <c r="F1044" s="468" t="s">
        <v>638</v>
      </c>
      <c r="G1044" s="400" t="s">
        <v>569</v>
      </c>
      <c r="H1044" s="449"/>
      <c r="I1044" s="7">
        <v>89487407.730000004</v>
      </c>
      <c r="J1044" s="7">
        <v>89131865.710000008</v>
      </c>
      <c r="K1044" s="103">
        <v>355542.02</v>
      </c>
      <c r="L1044" s="7">
        <v>8940.9757998373243</v>
      </c>
      <c r="M1044" s="7">
        <v>364482.99579983734</v>
      </c>
      <c r="O1044" s="51"/>
      <c r="P1044" s="51"/>
      <c r="Q1044" s="51"/>
      <c r="R1044" s="51"/>
      <c r="S1044" s="51"/>
      <c r="T1044" s="51"/>
      <c r="U1044" s="51"/>
      <c r="V1044" s="51"/>
      <c r="W1044" s="51"/>
      <c r="X1044" s="51"/>
      <c r="Y1044" s="51"/>
      <c r="Z1044" s="51"/>
      <c r="AA1044" s="51"/>
    </row>
    <row r="1045" spans="1:27" ht="11.65" customHeight="1">
      <c r="A1045" s="443">
        <v>916</v>
      </c>
      <c r="C1045" s="468"/>
      <c r="F1045" s="468" t="s">
        <v>638</v>
      </c>
      <c r="G1045" s="400" t="s">
        <v>647</v>
      </c>
      <c r="H1045" s="449"/>
      <c r="I1045" s="7">
        <v>2701623.65</v>
      </c>
      <c r="J1045" s="7">
        <v>2514236.6413675882</v>
      </c>
      <c r="K1045" s="103">
        <v>187387.00863241154</v>
      </c>
      <c r="L1045" s="7">
        <v>6304.9676272962824</v>
      </c>
      <c r="M1045" s="7">
        <v>193691.97625970782</v>
      </c>
      <c r="O1045" s="51"/>
      <c r="P1045" s="51"/>
      <c r="Q1045" s="51"/>
      <c r="R1045" s="51"/>
      <c r="S1045" s="51"/>
      <c r="T1045" s="51"/>
      <c r="U1045" s="51"/>
      <c r="V1045" s="51"/>
      <c r="W1045" s="51"/>
      <c r="X1045" s="51"/>
      <c r="Y1045" s="51"/>
      <c r="Z1045" s="51"/>
      <c r="AA1045" s="51"/>
    </row>
    <row r="1046" spans="1:27" ht="11.65" customHeight="1">
      <c r="A1046" s="443">
        <v>917</v>
      </c>
      <c r="C1046" s="468"/>
      <c r="H1046" s="449" t="s">
        <v>162</v>
      </c>
      <c r="I1046" s="106">
        <v>92189031.38000001</v>
      </c>
      <c r="J1046" s="106">
        <v>91646102.351367593</v>
      </c>
      <c r="K1046" s="106">
        <v>542929.0286324115</v>
      </c>
      <c r="L1046" s="106">
        <v>15245.943427133607</v>
      </c>
      <c r="M1046" s="106">
        <v>558174.97205954511</v>
      </c>
      <c r="O1046" s="51"/>
      <c r="P1046" s="51"/>
      <c r="Q1046" s="51"/>
      <c r="R1046" s="51"/>
      <c r="S1046" s="51"/>
      <c r="T1046" s="51"/>
      <c r="U1046" s="51"/>
      <c r="V1046" s="51"/>
      <c r="W1046" s="51"/>
      <c r="X1046" s="51"/>
      <c r="Y1046" s="51"/>
      <c r="Z1046" s="51"/>
      <c r="AA1046" s="51"/>
    </row>
    <row r="1047" spans="1:27" ht="11.65" customHeight="1">
      <c r="A1047" s="443">
        <v>918</v>
      </c>
      <c r="C1047" s="468"/>
      <c r="H1047" s="449"/>
      <c r="I1047" s="109"/>
      <c r="J1047" s="7"/>
      <c r="K1047" s="7"/>
      <c r="L1047" s="7"/>
      <c r="M1047" s="7"/>
      <c r="O1047" s="51"/>
      <c r="P1047" s="51"/>
      <c r="Q1047" s="51"/>
      <c r="R1047" s="51"/>
      <c r="S1047" s="51"/>
      <c r="T1047" s="51"/>
      <c r="U1047" s="51"/>
      <c r="V1047" s="51"/>
      <c r="W1047" s="51"/>
      <c r="X1047" s="51"/>
      <c r="Y1047" s="51"/>
      <c r="Z1047" s="51"/>
      <c r="AA1047" s="51"/>
    </row>
    <row r="1048" spans="1:27" ht="11.65" customHeight="1">
      <c r="A1048" s="443">
        <v>919</v>
      </c>
      <c r="C1048" s="468">
        <v>909</v>
      </c>
      <c r="D1048" s="400" t="s">
        <v>255</v>
      </c>
      <c r="H1048" s="449"/>
      <c r="I1048" s="7"/>
      <c r="J1048" s="7"/>
      <c r="K1048" s="7"/>
      <c r="L1048" s="7"/>
      <c r="M1048" s="7"/>
      <c r="O1048" s="51"/>
      <c r="P1048" s="51"/>
      <c r="Q1048" s="51"/>
      <c r="R1048" s="51"/>
      <c r="S1048" s="51"/>
      <c r="T1048" s="51"/>
      <c r="U1048" s="51"/>
      <c r="V1048" s="51"/>
      <c r="W1048" s="51"/>
      <c r="X1048" s="51"/>
      <c r="Y1048" s="51"/>
      <c r="Z1048" s="51"/>
      <c r="AA1048" s="51"/>
    </row>
    <row r="1049" spans="1:27" ht="11.65" customHeight="1">
      <c r="A1049" s="443">
        <v>920</v>
      </c>
      <c r="C1049" s="468"/>
      <c r="F1049" s="468" t="s">
        <v>638</v>
      </c>
      <c r="G1049" s="400" t="s">
        <v>569</v>
      </c>
      <c r="H1049" s="449"/>
      <c r="I1049" s="7">
        <v>4400113.71</v>
      </c>
      <c r="J1049" s="7">
        <v>4127120.71</v>
      </c>
      <c r="K1049" s="103">
        <v>272993</v>
      </c>
      <c r="L1049" s="7">
        <v>17265.880000000005</v>
      </c>
      <c r="M1049" s="7">
        <v>290258.88</v>
      </c>
      <c r="O1049" s="51"/>
      <c r="P1049" s="51"/>
      <c r="Q1049" s="51"/>
      <c r="R1049" s="51"/>
      <c r="S1049" s="51"/>
      <c r="T1049" s="51"/>
      <c r="U1049" s="51"/>
      <c r="V1049" s="51"/>
      <c r="W1049" s="51"/>
      <c r="X1049" s="51"/>
      <c r="Y1049" s="51"/>
      <c r="Z1049" s="51"/>
      <c r="AA1049" s="51"/>
    </row>
    <row r="1050" spans="1:27" ht="11.65" customHeight="1">
      <c r="A1050" s="443">
        <v>921</v>
      </c>
      <c r="C1050" s="468"/>
      <c r="F1050" s="468" t="s">
        <v>638</v>
      </c>
      <c r="G1050" s="400" t="s">
        <v>647</v>
      </c>
      <c r="H1050" s="449"/>
      <c r="I1050" s="7">
        <v>2687097.26</v>
      </c>
      <c r="J1050" s="7">
        <v>2500717.8146410026</v>
      </c>
      <c r="K1050" s="103">
        <v>186379.44535899712</v>
      </c>
      <c r="L1050" s="7">
        <v>-20276.190665540431</v>
      </c>
      <c r="M1050" s="7">
        <v>166103.25469345669</v>
      </c>
      <c r="O1050" s="51"/>
      <c r="P1050" s="51"/>
      <c r="Q1050" s="51"/>
      <c r="R1050" s="51"/>
      <c r="S1050" s="51"/>
      <c r="T1050" s="51"/>
      <c r="U1050" s="51"/>
      <c r="V1050" s="51"/>
      <c r="W1050" s="51"/>
      <c r="X1050" s="51"/>
      <c r="Y1050" s="51"/>
      <c r="Z1050" s="51"/>
      <c r="AA1050" s="51"/>
    </row>
    <row r="1051" spans="1:27" ht="11.65" customHeight="1">
      <c r="A1051" s="443">
        <v>922</v>
      </c>
      <c r="C1051" s="468"/>
      <c r="F1051" s="468" t="s">
        <v>638</v>
      </c>
      <c r="G1051" s="400" t="s">
        <v>634</v>
      </c>
      <c r="H1051" s="449"/>
      <c r="I1051" s="7">
        <v>0</v>
      </c>
      <c r="J1051" s="7">
        <v>0</v>
      </c>
      <c r="K1051" s="103">
        <v>0</v>
      </c>
      <c r="L1051" s="7">
        <v>6009.0863537789955</v>
      </c>
      <c r="M1051" s="7">
        <v>6009.0863537789955</v>
      </c>
      <c r="O1051" s="51"/>
      <c r="P1051" s="51"/>
      <c r="Q1051" s="51"/>
      <c r="R1051" s="51"/>
      <c r="S1051" s="51"/>
      <c r="T1051" s="51"/>
      <c r="U1051" s="51"/>
      <c r="V1051" s="51"/>
      <c r="W1051" s="51"/>
      <c r="X1051" s="51"/>
      <c r="Y1051" s="51"/>
      <c r="Z1051" s="51"/>
      <c r="AA1051" s="51"/>
    </row>
    <row r="1052" spans="1:27" ht="11.65" customHeight="1">
      <c r="A1052" s="443">
        <v>923</v>
      </c>
      <c r="C1052" s="468"/>
      <c r="F1052" s="468" t="s">
        <v>638</v>
      </c>
      <c r="G1052" s="400" t="s">
        <v>636</v>
      </c>
      <c r="H1052" s="449"/>
      <c r="I1052" s="7">
        <v>0</v>
      </c>
      <c r="J1052" s="7">
        <v>0</v>
      </c>
      <c r="K1052" s="103">
        <v>0</v>
      </c>
      <c r="L1052" s="7">
        <v>0</v>
      </c>
      <c r="M1052" s="7">
        <v>0</v>
      </c>
      <c r="O1052" s="51"/>
      <c r="P1052" s="51"/>
      <c r="Q1052" s="51"/>
      <c r="R1052" s="51"/>
      <c r="S1052" s="51"/>
      <c r="T1052" s="51"/>
      <c r="U1052" s="51"/>
      <c r="V1052" s="51"/>
      <c r="W1052" s="51"/>
      <c r="X1052" s="51"/>
      <c r="Y1052" s="51"/>
      <c r="Z1052" s="51"/>
      <c r="AA1052" s="51"/>
    </row>
    <row r="1053" spans="1:27" ht="11.65" customHeight="1">
      <c r="A1053" s="443">
        <v>924</v>
      </c>
      <c r="C1053" s="468"/>
      <c r="H1053" s="449" t="s">
        <v>162</v>
      </c>
      <c r="I1053" s="106">
        <v>7087210.9699999997</v>
      </c>
      <c r="J1053" s="106">
        <v>6627838.5246410025</v>
      </c>
      <c r="K1053" s="106">
        <v>459372.44535899709</v>
      </c>
      <c r="L1053" s="106">
        <v>2998.7756882385693</v>
      </c>
      <c r="M1053" s="106">
        <v>462371.22104723571</v>
      </c>
      <c r="O1053" s="51"/>
      <c r="P1053" s="51"/>
      <c r="Q1053" s="51"/>
      <c r="R1053" s="51"/>
      <c r="S1053" s="51"/>
      <c r="T1053" s="51"/>
      <c r="U1053" s="51"/>
      <c r="V1053" s="51"/>
      <c r="W1053" s="51"/>
      <c r="X1053" s="51"/>
      <c r="Y1053" s="51"/>
      <c r="Z1053" s="51"/>
      <c r="AA1053" s="51"/>
    </row>
    <row r="1054" spans="1:27" ht="11.65" customHeight="1">
      <c r="A1054" s="443">
        <v>925</v>
      </c>
      <c r="C1054" s="468"/>
      <c r="H1054" s="449"/>
      <c r="I1054" s="7"/>
      <c r="J1054" s="7"/>
      <c r="K1054" s="7"/>
      <c r="L1054" s="7"/>
      <c r="M1054" s="7"/>
      <c r="O1054" s="51"/>
      <c r="P1054" s="51"/>
      <c r="Q1054" s="51"/>
      <c r="R1054" s="51"/>
      <c r="S1054" s="51"/>
      <c r="T1054" s="51"/>
      <c r="U1054" s="51"/>
      <c r="V1054" s="51"/>
      <c r="W1054" s="51"/>
      <c r="X1054" s="51"/>
      <c r="Y1054" s="51"/>
      <c r="Z1054" s="51"/>
      <c r="AA1054" s="51"/>
    </row>
    <row r="1055" spans="1:27" ht="11.65" customHeight="1">
      <c r="A1055" s="443">
        <v>926</v>
      </c>
      <c r="C1055" s="468">
        <v>910</v>
      </c>
      <c r="D1055" s="400" t="s">
        <v>256</v>
      </c>
      <c r="H1055" s="449"/>
      <c r="I1055" s="7"/>
      <c r="J1055" s="7"/>
      <c r="K1055" s="7"/>
      <c r="L1055" s="7"/>
      <c r="M1055" s="7"/>
      <c r="O1055" s="51"/>
      <c r="P1055" s="51"/>
      <c r="Q1055" s="51"/>
      <c r="R1055" s="51"/>
      <c r="S1055" s="51"/>
      <c r="T1055" s="51"/>
      <c r="U1055" s="51"/>
      <c r="V1055" s="51"/>
      <c r="W1055" s="51"/>
      <c r="X1055" s="51"/>
      <c r="Y1055" s="51"/>
      <c r="Z1055" s="51"/>
      <c r="AA1055" s="51"/>
    </row>
    <row r="1056" spans="1:27" ht="11.65" customHeight="1">
      <c r="A1056" s="443">
        <v>927</v>
      </c>
      <c r="C1056" s="468"/>
      <c r="F1056" s="468" t="s">
        <v>638</v>
      </c>
      <c r="G1056" s="400" t="s">
        <v>569</v>
      </c>
      <c r="H1056" s="449"/>
      <c r="I1056" s="7">
        <v>0</v>
      </c>
      <c r="J1056" s="7">
        <v>0</v>
      </c>
      <c r="K1056" s="103">
        <v>0</v>
      </c>
      <c r="L1056" s="7">
        <v>0</v>
      </c>
      <c r="M1056" s="7">
        <v>0</v>
      </c>
      <c r="O1056" s="51"/>
      <c r="P1056" s="51"/>
      <c r="Q1056" s="51"/>
      <c r="R1056" s="51"/>
      <c r="S1056" s="51"/>
      <c r="T1056" s="51"/>
      <c r="U1056" s="51"/>
      <c r="V1056" s="51"/>
      <c r="W1056" s="51"/>
      <c r="X1056" s="51"/>
      <c r="Y1056" s="51"/>
      <c r="Z1056" s="51"/>
      <c r="AA1056" s="51"/>
    </row>
    <row r="1057" spans="1:27" ht="11.65" customHeight="1">
      <c r="A1057" s="443">
        <v>928</v>
      </c>
      <c r="C1057" s="468"/>
      <c r="F1057" s="468" t="s">
        <v>638</v>
      </c>
      <c r="G1057" s="400" t="s">
        <v>647</v>
      </c>
      <c r="H1057" s="449"/>
      <c r="I1057" s="7">
        <v>16170.61</v>
      </c>
      <c r="J1057" s="7">
        <v>15049.002171440548</v>
      </c>
      <c r="K1057" s="103">
        <v>1121.6078285594517</v>
      </c>
      <c r="L1057" s="7">
        <v>0</v>
      </c>
      <c r="M1057" s="7">
        <v>1121.6078285594517</v>
      </c>
      <c r="O1057" s="51"/>
      <c r="P1057" s="51"/>
      <c r="Q1057" s="51"/>
      <c r="R1057" s="51"/>
      <c r="S1057" s="51"/>
      <c r="T1057" s="51"/>
      <c r="U1057" s="51"/>
      <c r="V1057" s="51"/>
      <c r="W1057" s="51"/>
      <c r="X1057" s="51"/>
      <c r="Y1057" s="51"/>
      <c r="Z1057" s="51"/>
      <c r="AA1057" s="51"/>
    </row>
    <row r="1058" spans="1:27" ht="11.65" customHeight="1">
      <c r="A1058" s="443">
        <v>929</v>
      </c>
      <c r="C1058" s="468"/>
      <c r="H1058" s="449"/>
      <c r="I1058" s="107"/>
      <c r="J1058" s="7"/>
      <c r="K1058" s="7"/>
      <c r="L1058" s="7"/>
      <c r="M1058" s="7"/>
      <c r="O1058" s="51"/>
      <c r="P1058" s="51"/>
      <c r="Q1058" s="51"/>
      <c r="R1058" s="51"/>
      <c r="S1058" s="51"/>
      <c r="T1058" s="51"/>
      <c r="U1058" s="51"/>
      <c r="V1058" s="51"/>
      <c r="W1058" s="51"/>
      <c r="X1058" s="51"/>
      <c r="Y1058" s="51"/>
      <c r="Z1058" s="51"/>
      <c r="AA1058" s="51"/>
    </row>
    <row r="1059" spans="1:27" ht="11.65" customHeight="1">
      <c r="A1059" s="443">
        <v>930</v>
      </c>
      <c r="C1059" s="468"/>
      <c r="H1059" s="449" t="s">
        <v>162</v>
      </c>
      <c r="I1059" s="106">
        <v>16170.61</v>
      </c>
      <c r="J1059" s="106">
        <v>15049.002171440548</v>
      </c>
      <c r="K1059" s="106">
        <v>1121.6078285594517</v>
      </c>
      <c r="L1059" s="106">
        <v>0</v>
      </c>
      <c r="M1059" s="106">
        <v>1121.6078285594517</v>
      </c>
      <c r="O1059" s="51"/>
      <c r="P1059" s="51"/>
      <c r="Q1059" s="51"/>
      <c r="R1059" s="51"/>
      <c r="S1059" s="51"/>
      <c r="T1059" s="51"/>
      <c r="U1059" s="51"/>
      <c r="V1059" s="51"/>
      <c r="W1059" s="51"/>
      <c r="X1059" s="51"/>
      <c r="Y1059" s="51"/>
      <c r="Z1059" s="51"/>
      <c r="AA1059" s="51"/>
    </row>
    <row r="1060" spans="1:27" ht="11.65" customHeight="1">
      <c r="A1060" s="443">
        <v>931</v>
      </c>
      <c r="C1060" s="468"/>
      <c r="H1060" s="449"/>
      <c r="I1060" s="7"/>
      <c r="J1060" s="7"/>
      <c r="K1060" s="7"/>
      <c r="L1060" s="7"/>
      <c r="M1060" s="7"/>
      <c r="O1060" s="51"/>
      <c r="P1060" s="51"/>
      <c r="Q1060" s="51"/>
      <c r="R1060" s="51"/>
      <c r="S1060" s="51"/>
      <c r="T1060" s="51"/>
      <c r="U1060" s="51"/>
      <c r="V1060" s="51"/>
      <c r="W1060" s="51"/>
      <c r="X1060" s="51"/>
      <c r="Y1060" s="51"/>
      <c r="Z1060" s="51"/>
      <c r="AA1060" s="51"/>
    </row>
    <row r="1061" spans="1:27" ht="11.65" customHeight="1" thickBot="1">
      <c r="A1061" s="443">
        <v>932</v>
      </c>
      <c r="C1061" s="461" t="s">
        <v>257</v>
      </c>
      <c r="H1061" s="449" t="s">
        <v>162</v>
      </c>
      <c r="I1061" s="108">
        <v>99292577.780000001</v>
      </c>
      <c r="J1061" s="108">
        <v>98289143.266118884</v>
      </c>
      <c r="K1061" s="108">
        <v>1003434.513881115</v>
      </c>
      <c r="L1061" s="108">
        <v>18244.719115372176</v>
      </c>
      <c r="M1061" s="108">
        <v>1021679.2329964872</v>
      </c>
      <c r="N1061" s="7" t="s">
        <v>65</v>
      </c>
      <c r="O1061" s="105"/>
      <c r="P1061" s="105"/>
      <c r="Q1061" s="105"/>
      <c r="R1061" s="105"/>
      <c r="S1061" s="105"/>
      <c r="T1061" s="105"/>
      <c r="U1061" s="51"/>
      <c r="V1061" s="105"/>
      <c r="W1061" s="105"/>
      <c r="X1061" s="105"/>
      <c r="Y1061" s="105"/>
      <c r="Z1061" s="105"/>
      <c r="AA1061" s="105"/>
    </row>
    <row r="1062" spans="1:27" ht="11.65" customHeight="1" thickTop="1">
      <c r="A1062" s="443">
        <v>933</v>
      </c>
      <c r="C1062" s="468"/>
      <c r="H1062" s="449"/>
      <c r="I1062" s="7"/>
      <c r="J1062" s="7"/>
      <c r="K1062" s="7"/>
      <c r="L1062" s="7"/>
      <c r="M1062" s="7"/>
      <c r="O1062" s="51"/>
      <c r="P1062" s="51"/>
      <c r="Q1062" s="51"/>
      <c r="R1062" s="51"/>
      <c r="S1062" s="51"/>
      <c r="T1062" s="51"/>
      <c r="U1062" s="51"/>
      <c r="V1062" s="51"/>
      <c r="W1062" s="51"/>
      <c r="X1062" s="51"/>
      <c r="Y1062" s="51"/>
      <c r="Z1062" s="51"/>
      <c r="AA1062" s="51"/>
    </row>
    <row r="1063" spans="1:27" ht="11.65" customHeight="1">
      <c r="A1063" s="443">
        <v>934</v>
      </c>
      <c r="C1063" s="468"/>
      <c r="H1063" s="449"/>
      <c r="I1063" s="7"/>
      <c r="J1063" s="7"/>
      <c r="K1063" s="7"/>
      <c r="L1063" s="7"/>
      <c r="M1063" s="7"/>
      <c r="O1063" s="51"/>
      <c r="P1063" s="51"/>
      <c r="Q1063" s="51"/>
      <c r="R1063" s="51"/>
      <c r="S1063" s="51"/>
      <c r="T1063" s="51"/>
      <c r="U1063" s="51"/>
      <c r="V1063" s="51"/>
      <c r="W1063" s="51"/>
      <c r="X1063" s="51"/>
      <c r="Y1063" s="51"/>
      <c r="Z1063" s="51"/>
      <c r="AA1063" s="51"/>
    </row>
    <row r="1064" spans="1:27" ht="11.65" customHeight="1">
      <c r="A1064" s="443">
        <v>935</v>
      </c>
      <c r="C1064" s="468" t="s">
        <v>258</v>
      </c>
      <c r="H1064" s="449"/>
      <c r="I1064" s="7"/>
      <c r="J1064" s="7"/>
      <c r="K1064" s="7"/>
      <c r="L1064" s="7"/>
      <c r="M1064" s="7"/>
      <c r="O1064" s="51"/>
      <c r="P1064" s="51"/>
      <c r="Q1064" s="51"/>
      <c r="R1064" s="51"/>
      <c r="S1064" s="51"/>
      <c r="T1064" s="51"/>
      <c r="U1064" s="51"/>
      <c r="V1064" s="51"/>
      <c r="W1064" s="51"/>
      <c r="X1064" s="51"/>
      <c r="Y1064" s="51"/>
      <c r="Z1064" s="51"/>
      <c r="AA1064" s="51"/>
    </row>
    <row r="1065" spans="1:27" ht="11.65" customHeight="1">
      <c r="A1065" s="443">
        <v>936</v>
      </c>
      <c r="C1065" s="468"/>
      <c r="E1065" s="400" t="s">
        <v>569</v>
      </c>
      <c r="H1065" s="449"/>
      <c r="I1065" s="7">
        <v>93887521.439999998</v>
      </c>
      <c r="J1065" s="7">
        <v>93258986.420000002</v>
      </c>
      <c r="K1065" s="103">
        <v>628535.02</v>
      </c>
      <c r="L1065" s="7">
        <v>26206.855799837271</v>
      </c>
      <c r="M1065" s="7">
        <v>654741.87579983729</v>
      </c>
      <c r="O1065" s="51"/>
      <c r="P1065" s="51"/>
      <c r="Q1065" s="51"/>
      <c r="R1065" s="51"/>
      <c r="S1065" s="51"/>
      <c r="T1065" s="51"/>
      <c r="U1065" s="51"/>
      <c r="V1065" s="51"/>
      <c r="W1065" s="51"/>
      <c r="X1065" s="51"/>
      <c r="Y1065" s="51"/>
      <c r="Z1065" s="51"/>
      <c r="AA1065" s="51"/>
    </row>
    <row r="1066" spans="1:27" ht="11.65" customHeight="1">
      <c r="A1066" s="443">
        <v>937</v>
      </c>
      <c r="C1066" s="468"/>
      <c r="E1066" s="468" t="s">
        <v>647</v>
      </c>
      <c r="H1066" s="449"/>
      <c r="I1066" s="7">
        <v>5405056.3399999999</v>
      </c>
      <c r="J1066" s="7">
        <v>5030156.8461188851</v>
      </c>
      <c r="K1066" s="103">
        <v>374899.49388111511</v>
      </c>
      <c r="L1066" s="7">
        <v>-13971.223038244178</v>
      </c>
      <c r="M1066" s="7">
        <v>360928.27084287093</v>
      </c>
      <c r="O1066" s="51"/>
      <c r="P1066" s="51"/>
      <c r="Q1066" s="51"/>
      <c r="R1066" s="51"/>
      <c r="S1066" s="51"/>
      <c r="T1066" s="51"/>
      <c r="U1066" s="51"/>
      <c r="V1066" s="51"/>
      <c r="W1066" s="51"/>
      <c r="X1066" s="51"/>
      <c r="Y1066" s="51"/>
      <c r="Z1066" s="51"/>
      <c r="AA1066" s="51"/>
    </row>
    <row r="1067" spans="1:27" ht="11.65" customHeight="1">
      <c r="A1067" s="443">
        <v>938</v>
      </c>
      <c r="C1067" s="468"/>
      <c r="E1067" s="468" t="s">
        <v>634</v>
      </c>
      <c r="H1067" s="449"/>
      <c r="I1067" s="7">
        <v>0</v>
      </c>
      <c r="J1067" s="7">
        <v>0</v>
      </c>
      <c r="K1067" s="103">
        <v>0</v>
      </c>
      <c r="L1067" s="7">
        <v>6009.0863537789955</v>
      </c>
      <c r="M1067" s="7">
        <v>6009.0863537789955</v>
      </c>
      <c r="O1067" s="51"/>
      <c r="P1067" s="51"/>
      <c r="Q1067" s="51"/>
      <c r="R1067" s="51"/>
      <c r="S1067" s="51"/>
      <c r="T1067" s="51"/>
      <c r="U1067" s="51"/>
      <c r="V1067" s="51"/>
      <c r="W1067" s="51"/>
      <c r="X1067" s="51"/>
      <c r="Y1067" s="51"/>
      <c r="Z1067" s="51"/>
      <c r="AA1067" s="51"/>
    </row>
    <row r="1068" spans="1:27" ht="11.65" customHeight="1">
      <c r="A1068" s="443">
        <v>939</v>
      </c>
      <c r="C1068" s="468"/>
      <c r="E1068" s="468" t="s">
        <v>636</v>
      </c>
      <c r="H1068" s="449"/>
      <c r="I1068" s="7">
        <v>0</v>
      </c>
      <c r="J1068" s="7">
        <v>0</v>
      </c>
      <c r="K1068" s="103">
        <v>0</v>
      </c>
      <c r="L1068" s="7">
        <v>0</v>
      </c>
      <c r="M1068" s="7">
        <v>0</v>
      </c>
      <c r="O1068" s="51"/>
      <c r="P1068" s="51"/>
      <c r="Q1068" s="51"/>
      <c r="R1068" s="51"/>
      <c r="S1068" s="51"/>
      <c r="T1068" s="51"/>
      <c r="U1068" s="51"/>
      <c r="V1068" s="51"/>
      <c r="W1068" s="51"/>
      <c r="X1068" s="51"/>
      <c r="Y1068" s="51"/>
      <c r="Z1068" s="51"/>
      <c r="AA1068" s="51"/>
    </row>
    <row r="1069" spans="1:27" ht="11.65" customHeight="1">
      <c r="A1069" s="443">
        <v>940</v>
      </c>
      <c r="C1069" s="468"/>
      <c r="H1069" s="449"/>
      <c r="I1069" s="7"/>
      <c r="J1069" s="7"/>
      <c r="K1069" s="7"/>
      <c r="L1069" s="7"/>
      <c r="M1069" s="7"/>
      <c r="O1069" s="51"/>
      <c r="P1069" s="51"/>
      <c r="Q1069" s="51"/>
      <c r="R1069" s="51"/>
      <c r="S1069" s="51"/>
      <c r="T1069" s="51"/>
      <c r="U1069" s="51"/>
      <c r="V1069" s="51"/>
      <c r="W1069" s="51"/>
      <c r="X1069" s="51"/>
      <c r="Y1069" s="51"/>
      <c r="Z1069" s="51"/>
      <c r="AA1069" s="51"/>
    </row>
    <row r="1070" spans="1:27" ht="11.65" customHeight="1" thickBot="1">
      <c r="A1070" s="443">
        <v>941</v>
      </c>
      <c r="C1070" s="468" t="s">
        <v>259</v>
      </c>
      <c r="H1070" s="449" t="s">
        <v>162</v>
      </c>
      <c r="I1070" s="118">
        <v>99292577.780000001</v>
      </c>
      <c r="J1070" s="118">
        <v>98289143.266118884</v>
      </c>
      <c r="K1070" s="118">
        <v>1003434.5138811151</v>
      </c>
      <c r="L1070" s="118">
        <v>18244.719115372089</v>
      </c>
      <c r="M1070" s="118">
        <v>1021679.2329964872</v>
      </c>
      <c r="O1070" s="51">
        <v>0</v>
      </c>
      <c r="P1070" s="51"/>
      <c r="Q1070" s="51"/>
      <c r="R1070" s="51"/>
      <c r="S1070" s="51"/>
      <c r="T1070" s="51"/>
      <c r="U1070" s="51"/>
      <c r="V1070" s="51"/>
      <c r="W1070" s="51"/>
      <c r="X1070" s="51"/>
      <c r="Y1070" s="51"/>
      <c r="Z1070" s="51"/>
      <c r="AA1070" s="51"/>
    </row>
    <row r="1071" spans="1:27" ht="11.65" customHeight="1" thickTop="1">
      <c r="A1071" s="443">
        <v>942</v>
      </c>
      <c r="C1071" s="468"/>
      <c r="H1071" s="449"/>
      <c r="I1071" s="7"/>
      <c r="J1071" s="7"/>
      <c r="K1071" s="7"/>
      <c r="L1071" s="7"/>
      <c r="M1071" s="7"/>
      <c r="O1071" s="51"/>
      <c r="P1071" s="51"/>
      <c r="Q1071" s="51"/>
      <c r="R1071" s="51"/>
      <c r="S1071" s="51"/>
      <c r="T1071" s="51"/>
      <c r="U1071" s="51"/>
      <c r="V1071" s="51"/>
      <c r="W1071" s="51"/>
      <c r="X1071" s="51"/>
      <c r="Y1071" s="51"/>
      <c r="Z1071" s="51"/>
      <c r="AA1071" s="51"/>
    </row>
    <row r="1072" spans="1:27" ht="11.65" customHeight="1">
      <c r="A1072" s="443">
        <v>943</v>
      </c>
      <c r="C1072" s="468"/>
      <c r="H1072" s="449"/>
      <c r="I1072" s="7"/>
      <c r="J1072" s="7"/>
      <c r="K1072" s="7"/>
      <c r="L1072" s="7"/>
      <c r="M1072" s="7"/>
      <c r="O1072" s="51"/>
      <c r="P1072" s="51"/>
      <c r="Q1072" s="51"/>
      <c r="R1072" s="51"/>
      <c r="S1072" s="51"/>
      <c r="T1072" s="51"/>
      <c r="U1072" s="51"/>
      <c r="V1072" s="51"/>
      <c r="W1072" s="51"/>
      <c r="X1072" s="51"/>
      <c r="Y1072" s="51"/>
      <c r="Z1072" s="51"/>
      <c r="AA1072" s="51"/>
    </row>
    <row r="1073" spans="1:27" ht="11.65" customHeight="1">
      <c r="A1073" s="443">
        <v>944</v>
      </c>
      <c r="C1073" s="468">
        <v>911</v>
      </c>
      <c r="D1073" s="400" t="s">
        <v>245</v>
      </c>
      <c r="H1073" s="449"/>
      <c r="I1073" s="7"/>
      <c r="J1073" s="7"/>
      <c r="K1073" s="7"/>
      <c r="L1073" s="7"/>
      <c r="M1073" s="7"/>
      <c r="O1073" s="51"/>
      <c r="P1073" s="51"/>
      <c r="Q1073" s="51"/>
      <c r="R1073" s="51"/>
      <c r="S1073" s="51"/>
      <c r="T1073" s="51"/>
      <c r="U1073" s="51"/>
      <c r="V1073" s="51"/>
      <c r="W1073" s="51"/>
      <c r="X1073" s="51"/>
      <c r="Y1073" s="51"/>
      <c r="Z1073" s="51"/>
      <c r="AA1073" s="51"/>
    </row>
    <row r="1074" spans="1:27" ht="11.65" customHeight="1">
      <c r="A1074" s="443">
        <v>945</v>
      </c>
      <c r="C1074" s="468"/>
      <c r="F1074" s="468" t="s">
        <v>638</v>
      </c>
      <c r="G1074" s="400" t="s">
        <v>569</v>
      </c>
      <c r="H1074" s="449"/>
      <c r="I1074" s="7">
        <v>0</v>
      </c>
      <c r="J1074" s="7">
        <v>0</v>
      </c>
      <c r="K1074" s="103">
        <v>0</v>
      </c>
      <c r="L1074" s="7">
        <v>0</v>
      </c>
      <c r="M1074" s="7">
        <v>0</v>
      </c>
      <c r="O1074" s="51"/>
      <c r="P1074" s="51"/>
      <c r="Q1074" s="51"/>
      <c r="R1074" s="51"/>
      <c r="S1074" s="51"/>
      <c r="T1074" s="51"/>
      <c r="U1074" s="51"/>
      <c r="V1074" s="51"/>
      <c r="W1074" s="51"/>
      <c r="X1074" s="51"/>
      <c r="Y1074" s="51"/>
      <c r="Z1074" s="51"/>
      <c r="AA1074" s="51"/>
    </row>
    <row r="1075" spans="1:27" ht="11.65" customHeight="1">
      <c r="A1075" s="443">
        <v>946</v>
      </c>
      <c r="C1075" s="468"/>
      <c r="F1075" s="468" t="s">
        <v>638</v>
      </c>
      <c r="G1075" s="400" t="s">
        <v>647</v>
      </c>
      <c r="H1075" s="449"/>
      <c r="I1075" s="7">
        <v>0</v>
      </c>
      <c r="J1075" s="7">
        <v>0</v>
      </c>
      <c r="K1075" s="103">
        <v>0</v>
      </c>
      <c r="L1075" s="7">
        <v>0</v>
      </c>
      <c r="M1075" s="7">
        <v>0</v>
      </c>
      <c r="O1075" s="51"/>
      <c r="P1075" s="51"/>
      <c r="Q1075" s="51"/>
      <c r="R1075" s="51"/>
      <c r="S1075" s="51"/>
      <c r="T1075" s="51"/>
      <c r="U1075" s="51"/>
      <c r="V1075" s="51"/>
      <c r="W1075" s="51"/>
      <c r="X1075" s="51"/>
      <c r="Y1075" s="51"/>
      <c r="Z1075" s="51"/>
      <c r="AA1075" s="51"/>
    </row>
    <row r="1076" spans="1:27" ht="11.65" customHeight="1">
      <c r="A1076" s="443">
        <v>947</v>
      </c>
      <c r="C1076" s="468"/>
      <c r="H1076" s="449"/>
      <c r="I1076" s="106">
        <v>0</v>
      </c>
      <c r="J1076" s="106">
        <v>0</v>
      </c>
      <c r="K1076" s="106">
        <v>0</v>
      </c>
      <c r="L1076" s="106">
        <v>0</v>
      </c>
      <c r="M1076" s="106">
        <v>0</v>
      </c>
      <c r="O1076" s="51"/>
      <c r="P1076" s="51"/>
      <c r="Q1076" s="51"/>
      <c r="R1076" s="51"/>
      <c r="S1076" s="51"/>
      <c r="T1076" s="51"/>
      <c r="U1076" s="51"/>
      <c r="V1076" s="51"/>
      <c r="W1076" s="51"/>
      <c r="X1076" s="51"/>
      <c r="Y1076" s="51"/>
      <c r="Z1076" s="51"/>
      <c r="AA1076" s="51"/>
    </row>
    <row r="1077" spans="1:27" ht="11.65" customHeight="1">
      <c r="A1077" s="443">
        <v>948</v>
      </c>
      <c r="C1077" s="468"/>
      <c r="H1077" s="449"/>
      <c r="I1077" s="7"/>
      <c r="J1077" s="7"/>
      <c r="K1077" s="7"/>
      <c r="L1077" s="7"/>
      <c r="M1077" s="7"/>
      <c r="O1077" s="51"/>
      <c r="P1077" s="51"/>
      <c r="Q1077" s="51"/>
      <c r="R1077" s="51"/>
      <c r="S1077" s="51"/>
      <c r="T1077" s="51"/>
      <c r="U1077" s="51"/>
      <c r="V1077" s="51"/>
      <c r="W1077" s="51"/>
      <c r="X1077" s="51"/>
      <c r="Y1077" s="51"/>
      <c r="Z1077" s="51"/>
      <c r="AA1077" s="51"/>
    </row>
    <row r="1078" spans="1:27" ht="11.65" customHeight="1">
      <c r="A1078" s="443">
        <v>949</v>
      </c>
      <c r="C1078" s="468">
        <v>912</v>
      </c>
      <c r="D1078" s="400" t="s">
        <v>260</v>
      </c>
      <c r="H1078" s="449"/>
      <c r="I1078" s="7"/>
      <c r="J1078" s="7"/>
      <c r="K1078" s="7"/>
      <c r="L1078" s="7"/>
      <c r="M1078" s="7"/>
      <c r="O1078" s="51"/>
      <c r="P1078" s="51"/>
      <c r="Q1078" s="51"/>
      <c r="R1078" s="51"/>
      <c r="S1078" s="51"/>
      <c r="T1078" s="51"/>
      <c r="U1078" s="51"/>
      <c r="V1078" s="51"/>
      <c r="W1078" s="51"/>
      <c r="X1078" s="51"/>
      <c r="Y1078" s="51"/>
      <c r="Z1078" s="51"/>
      <c r="AA1078" s="51"/>
    </row>
    <row r="1079" spans="1:27" ht="11.65" customHeight="1">
      <c r="A1079" s="443">
        <v>950</v>
      </c>
      <c r="C1079" s="468"/>
      <c r="F1079" s="468" t="s">
        <v>638</v>
      </c>
      <c r="G1079" s="400" t="s">
        <v>569</v>
      </c>
      <c r="H1079" s="449"/>
      <c r="I1079" s="7">
        <v>0</v>
      </c>
      <c r="J1079" s="7">
        <v>0</v>
      </c>
      <c r="K1079" s="103">
        <v>0</v>
      </c>
      <c r="L1079" s="7">
        <v>0</v>
      </c>
      <c r="M1079" s="7">
        <v>0</v>
      </c>
      <c r="O1079" s="51"/>
      <c r="P1079" s="51"/>
      <c r="Q1079" s="51"/>
      <c r="R1079" s="51"/>
      <c r="S1079" s="51"/>
      <c r="T1079" s="51"/>
      <c r="U1079" s="51"/>
      <c r="V1079" s="51"/>
      <c r="W1079" s="51"/>
      <c r="X1079" s="51"/>
      <c r="Y1079" s="51"/>
      <c r="Z1079" s="51"/>
      <c r="AA1079" s="51"/>
    </row>
    <row r="1080" spans="1:27" ht="11.65" customHeight="1">
      <c r="A1080" s="443">
        <v>951</v>
      </c>
      <c r="C1080" s="468"/>
      <c r="F1080" s="468" t="s">
        <v>638</v>
      </c>
      <c r="G1080" s="400" t="s">
        <v>647</v>
      </c>
      <c r="H1080" s="449"/>
      <c r="I1080" s="7">
        <v>0</v>
      </c>
      <c r="J1080" s="7">
        <v>0</v>
      </c>
      <c r="K1080" s="103">
        <v>0</v>
      </c>
      <c r="L1080" s="7">
        <v>0</v>
      </c>
      <c r="M1080" s="7">
        <v>0</v>
      </c>
      <c r="O1080" s="51"/>
      <c r="P1080" s="51"/>
      <c r="Q1080" s="51"/>
      <c r="R1080" s="51"/>
      <c r="S1080" s="51"/>
      <c r="T1080" s="51"/>
      <c r="U1080" s="51"/>
      <c r="V1080" s="51"/>
      <c r="W1080" s="51"/>
      <c r="X1080" s="51"/>
      <c r="Y1080" s="51"/>
      <c r="Z1080" s="51"/>
      <c r="AA1080" s="51"/>
    </row>
    <row r="1081" spans="1:27" ht="11.65" customHeight="1">
      <c r="A1081" s="443">
        <v>952</v>
      </c>
      <c r="C1081" s="468"/>
      <c r="H1081" s="449"/>
      <c r="I1081" s="106">
        <v>0</v>
      </c>
      <c r="J1081" s="106">
        <v>0</v>
      </c>
      <c r="K1081" s="106">
        <v>0</v>
      </c>
      <c r="L1081" s="106">
        <v>0</v>
      </c>
      <c r="M1081" s="106">
        <v>0</v>
      </c>
      <c r="O1081" s="51"/>
      <c r="P1081" s="51"/>
      <c r="Q1081" s="51"/>
      <c r="R1081" s="51"/>
      <c r="S1081" s="51"/>
      <c r="T1081" s="51"/>
      <c r="U1081" s="51"/>
      <c r="V1081" s="51"/>
      <c r="W1081" s="51"/>
      <c r="X1081" s="51"/>
      <c r="Y1081" s="51"/>
      <c r="Z1081" s="51"/>
      <c r="AA1081" s="51"/>
    </row>
    <row r="1082" spans="1:27" ht="11.65" customHeight="1">
      <c r="A1082" s="443">
        <v>953</v>
      </c>
      <c r="C1082" s="468"/>
      <c r="H1082" s="449"/>
      <c r="I1082" s="7"/>
      <c r="J1082" s="7"/>
      <c r="K1082" s="7"/>
      <c r="L1082" s="7"/>
      <c r="M1082" s="7"/>
      <c r="O1082" s="51"/>
      <c r="P1082" s="51"/>
      <c r="Q1082" s="51"/>
      <c r="R1082" s="51"/>
      <c r="S1082" s="51"/>
      <c r="T1082" s="51"/>
      <c r="U1082" s="51"/>
      <c r="V1082" s="51"/>
      <c r="W1082" s="51"/>
      <c r="X1082" s="51"/>
      <c r="Y1082" s="51"/>
      <c r="Z1082" s="51"/>
      <c r="AA1082" s="51"/>
    </row>
    <row r="1083" spans="1:27" ht="11.65" customHeight="1">
      <c r="A1083" s="443">
        <v>954</v>
      </c>
      <c r="C1083" s="468">
        <v>913</v>
      </c>
      <c r="D1083" s="400" t="s">
        <v>261</v>
      </c>
      <c r="H1083" s="449"/>
      <c r="I1083" s="7"/>
      <c r="J1083" s="7"/>
      <c r="K1083" s="7"/>
      <c r="L1083" s="7"/>
      <c r="M1083" s="7"/>
      <c r="O1083" s="51"/>
      <c r="P1083" s="51"/>
      <c r="Q1083" s="51"/>
      <c r="R1083" s="51"/>
      <c r="S1083" s="51"/>
      <c r="T1083" s="51"/>
      <c r="U1083" s="51"/>
      <c r="V1083" s="51"/>
      <c r="W1083" s="51"/>
      <c r="X1083" s="51"/>
      <c r="Y1083" s="51"/>
      <c r="Z1083" s="51"/>
      <c r="AA1083" s="51"/>
    </row>
    <row r="1084" spans="1:27" ht="11.65" customHeight="1">
      <c r="A1084" s="443">
        <v>955</v>
      </c>
      <c r="C1084" s="468"/>
      <c r="F1084" s="468" t="s">
        <v>638</v>
      </c>
      <c r="G1084" s="400" t="s">
        <v>569</v>
      </c>
      <c r="H1084" s="449"/>
      <c r="I1084" s="7">
        <v>0</v>
      </c>
      <c r="J1084" s="7">
        <v>0</v>
      </c>
      <c r="K1084" s="103">
        <v>0</v>
      </c>
      <c r="L1084" s="7">
        <v>0</v>
      </c>
      <c r="M1084" s="7">
        <v>0</v>
      </c>
      <c r="O1084" s="51"/>
      <c r="P1084" s="51"/>
      <c r="Q1084" s="51"/>
      <c r="R1084" s="51"/>
      <c r="S1084" s="51"/>
      <c r="T1084" s="51"/>
      <c r="U1084" s="51"/>
      <c r="V1084" s="51"/>
      <c r="W1084" s="51"/>
      <c r="X1084" s="51"/>
      <c r="Y1084" s="51"/>
      <c r="Z1084" s="51"/>
      <c r="AA1084" s="51"/>
    </row>
    <row r="1085" spans="1:27" ht="11.65" customHeight="1">
      <c r="A1085" s="443">
        <v>956</v>
      </c>
      <c r="C1085" s="468"/>
      <c r="F1085" s="468" t="s">
        <v>638</v>
      </c>
      <c r="G1085" s="400" t="s">
        <v>647</v>
      </c>
      <c r="H1085" s="449"/>
      <c r="I1085" s="7">
        <v>0</v>
      </c>
      <c r="J1085" s="7">
        <v>0</v>
      </c>
      <c r="K1085" s="103">
        <v>0</v>
      </c>
      <c r="L1085" s="7">
        <v>0</v>
      </c>
      <c r="M1085" s="7">
        <v>0</v>
      </c>
      <c r="O1085" s="51"/>
      <c r="P1085" s="51"/>
      <c r="Q1085" s="51"/>
      <c r="R1085" s="51"/>
      <c r="S1085" s="51"/>
      <c r="T1085" s="51"/>
      <c r="U1085" s="51"/>
      <c r="V1085" s="51"/>
      <c r="W1085" s="51"/>
      <c r="X1085" s="51"/>
      <c r="Y1085" s="51"/>
      <c r="Z1085" s="51"/>
      <c r="AA1085" s="51"/>
    </row>
    <row r="1086" spans="1:27" ht="11.65" customHeight="1">
      <c r="A1086" s="443">
        <v>957</v>
      </c>
      <c r="C1086" s="468"/>
      <c r="H1086" s="449"/>
      <c r="I1086" s="106">
        <v>0</v>
      </c>
      <c r="J1086" s="106">
        <v>0</v>
      </c>
      <c r="K1086" s="106">
        <v>0</v>
      </c>
      <c r="L1086" s="106">
        <v>0</v>
      </c>
      <c r="M1086" s="106">
        <v>0</v>
      </c>
      <c r="O1086" s="51"/>
      <c r="P1086" s="51"/>
      <c r="Q1086" s="51"/>
      <c r="R1086" s="51"/>
      <c r="S1086" s="51"/>
      <c r="T1086" s="51"/>
      <c r="U1086" s="51"/>
      <c r="V1086" s="51"/>
      <c r="W1086" s="51"/>
      <c r="X1086" s="51"/>
      <c r="Y1086" s="51"/>
      <c r="Z1086" s="51"/>
      <c r="AA1086" s="51"/>
    </row>
    <row r="1087" spans="1:27" ht="11.65" customHeight="1">
      <c r="A1087" s="443">
        <v>958</v>
      </c>
      <c r="C1087" s="468"/>
      <c r="H1087" s="449"/>
      <c r="I1087" s="109"/>
      <c r="J1087" s="7"/>
      <c r="K1087" s="7"/>
      <c r="L1087" s="7"/>
      <c r="M1087" s="7"/>
      <c r="O1087" s="51"/>
      <c r="P1087" s="51"/>
      <c r="Q1087" s="51"/>
      <c r="R1087" s="51"/>
      <c r="S1087" s="51"/>
      <c r="T1087" s="51"/>
      <c r="U1087" s="51"/>
      <c r="V1087" s="51"/>
      <c r="W1087" s="51"/>
      <c r="X1087" s="51"/>
      <c r="Y1087" s="51"/>
      <c r="Z1087" s="51"/>
      <c r="AA1087" s="51"/>
    </row>
    <row r="1088" spans="1:27" ht="11.65" customHeight="1">
      <c r="A1088" s="443">
        <v>959</v>
      </c>
      <c r="C1088" s="468">
        <v>916</v>
      </c>
      <c r="D1088" s="400" t="s">
        <v>262</v>
      </c>
      <c r="H1088" s="449"/>
      <c r="I1088" s="7"/>
      <c r="J1088" s="7"/>
      <c r="K1088" s="7"/>
      <c r="L1088" s="7"/>
      <c r="M1088" s="7"/>
      <c r="O1088" s="51"/>
      <c r="P1088" s="51"/>
      <c r="Q1088" s="51"/>
      <c r="R1088" s="51"/>
      <c r="S1088" s="51"/>
      <c r="T1088" s="51"/>
      <c r="U1088" s="51"/>
      <c r="V1088" s="51"/>
      <c r="W1088" s="51"/>
      <c r="X1088" s="51"/>
      <c r="Y1088" s="51"/>
      <c r="Z1088" s="51"/>
      <c r="AA1088" s="51"/>
    </row>
    <row r="1089" spans="1:27" ht="11.65" customHeight="1">
      <c r="A1089" s="443">
        <v>960</v>
      </c>
      <c r="C1089" s="468"/>
      <c r="F1089" s="468" t="s">
        <v>638</v>
      </c>
      <c r="G1089" s="400" t="s">
        <v>569</v>
      </c>
      <c r="H1089" s="449"/>
      <c r="I1089" s="7">
        <v>0</v>
      </c>
      <c r="J1089" s="7">
        <v>0</v>
      </c>
      <c r="K1089" s="103">
        <v>0</v>
      </c>
      <c r="L1089" s="7">
        <v>0</v>
      </c>
      <c r="M1089" s="7">
        <v>0</v>
      </c>
      <c r="O1089" s="51"/>
      <c r="P1089" s="51"/>
      <c r="Q1089" s="51"/>
      <c r="R1089" s="51"/>
      <c r="S1089" s="51"/>
      <c r="T1089" s="51"/>
      <c r="U1089" s="51"/>
      <c r="V1089" s="51"/>
      <c r="W1089" s="51"/>
      <c r="X1089" s="51"/>
      <c r="Y1089" s="51"/>
      <c r="Z1089" s="51"/>
      <c r="AA1089" s="51"/>
    </row>
    <row r="1090" spans="1:27" ht="11.65" customHeight="1">
      <c r="A1090" s="443">
        <v>961</v>
      </c>
      <c r="C1090" s="468"/>
      <c r="F1090" s="468" t="s">
        <v>638</v>
      </c>
      <c r="G1090" s="400" t="s">
        <v>647</v>
      </c>
      <c r="H1090" s="449"/>
      <c r="I1090" s="7">
        <v>0</v>
      </c>
      <c r="J1090" s="7">
        <v>0</v>
      </c>
      <c r="K1090" s="103">
        <v>0</v>
      </c>
      <c r="L1090" s="7">
        <v>0</v>
      </c>
      <c r="M1090" s="7">
        <v>0</v>
      </c>
      <c r="O1090" s="51"/>
      <c r="P1090" s="51"/>
      <c r="Q1090" s="51"/>
      <c r="R1090" s="51"/>
      <c r="S1090" s="51"/>
      <c r="T1090" s="51"/>
      <c r="U1090" s="51"/>
      <c r="V1090" s="51"/>
      <c r="W1090" s="51"/>
      <c r="X1090" s="51"/>
      <c r="Y1090" s="51"/>
      <c r="Z1090" s="51"/>
      <c r="AA1090" s="51"/>
    </row>
    <row r="1091" spans="1:27" ht="11.65" customHeight="1">
      <c r="A1091" s="443">
        <v>962</v>
      </c>
      <c r="C1091" s="468"/>
      <c r="H1091" s="449" t="s">
        <v>162</v>
      </c>
      <c r="I1091" s="106">
        <v>0</v>
      </c>
      <c r="J1091" s="106">
        <v>0</v>
      </c>
      <c r="K1091" s="106">
        <v>0</v>
      </c>
      <c r="L1091" s="106">
        <v>0</v>
      </c>
      <c r="M1091" s="106">
        <v>0</v>
      </c>
      <c r="O1091" s="51"/>
      <c r="P1091" s="51"/>
      <c r="Q1091" s="51"/>
      <c r="R1091" s="51"/>
      <c r="S1091" s="51"/>
      <c r="T1091" s="51"/>
      <c r="U1091" s="51"/>
      <c r="V1091" s="51"/>
      <c r="W1091" s="51"/>
      <c r="X1091" s="51"/>
      <c r="Y1091" s="51"/>
      <c r="Z1091" s="51"/>
      <c r="AA1091" s="51"/>
    </row>
    <row r="1092" spans="1:27" ht="11.65" customHeight="1">
      <c r="A1092" s="443">
        <v>963</v>
      </c>
      <c r="C1092" s="468"/>
      <c r="H1092" s="449"/>
      <c r="I1092" s="7"/>
      <c r="J1092" s="7"/>
      <c r="K1092" s="7"/>
      <c r="L1092" s="7"/>
      <c r="M1092" s="7"/>
      <c r="O1092" s="51"/>
      <c r="P1092" s="51"/>
      <c r="Q1092" s="51"/>
      <c r="R1092" s="51"/>
      <c r="S1092" s="51"/>
      <c r="T1092" s="51"/>
      <c r="U1092" s="51"/>
      <c r="V1092" s="51"/>
      <c r="W1092" s="51"/>
      <c r="X1092" s="51"/>
      <c r="Y1092" s="51"/>
      <c r="Z1092" s="51"/>
      <c r="AA1092" s="51"/>
    </row>
    <row r="1093" spans="1:27" ht="11.65" customHeight="1" thickBot="1">
      <c r="A1093" s="443">
        <v>964</v>
      </c>
      <c r="C1093" s="461" t="s">
        <v>263</v>
      </c>
      <c r="H1093" s="460" t="s">
        <v>162</v>
      </c>
      <c r="I1093" s="108">
        <v>0</v>
      </c>
      <c r="J1093" s="108">
        <v>0</v>
      </c>
      <c r="K1093" s="108">
        <v>0</v>
      </c>
      <c r="L1093" s="108">
        <v>0</v>
      </c>
      <c r="M1093" s="108">
        <v>0</v>
      </c>
      <c r="N1093" s="7" t="s">
        <v>65</v>
      </c>
      <c r="O1093" s="105"/>
      <c r="P1093" s="105"/>
      <c r="Q1093" s="105"/>
      <c r="R1093" s="105"/>
      <c r="S1093" s="105"/>
      <c r="T1093" s="105"/>
      <c r="U1093" s="51"/>
      <c r="V1093" s="105"/>
      <c r="W1093" s="105"/>
      <c r="X1093" s="105"/>
      <c r="Y1093" s="105"/>
      <c r="Z1093" s="105"/>
      <c r="AA1093" s="105"/>
    </row>
    <row r="1094" spans="1:27" ht="11.65" customHeight="1" thickTop="1">
      <c r="A1094" s="443">
        <v>965</v>
      </c>
      <c r="C1094" s="468"/>
      <c r="H1094" s="449"/>
      <c r="I1094" s="7"/>
      <c r="J1094" s="7"/>
      <c r="K1094" s="7"/>
      <c r="L1094" s="7"/>
      <c r="M1094" s="7"/>
      <c r="O1094" s="51"/>
      <c r="P1094" s="51"/>
      <c r="Q1094" s="51"/>
      <c r="R1094" s="51"/>
      <c r="S1094" s="51"/>
      <c r="T1094" s="51"/>
      <c r="U1094" s="51"/>
      <c r="V1094" s="51"/>
      <c r="W1094" s="51"/>
      <c r="X1094" s="51"/>
      <c r="Y1094" s="51"/>
      <c r="Z1094" s="51"/>
      <c r="AA1094" s="51"/>
    </row>
    <row r="1095" spans="1:27" ht="11.65" customHeight="1">
      <c r="A1095" s="443">
        <v>966</v>
      </c>
      <c r="C1095" s="468"/>
      <c r="H1095" s="449"/>
      <c r="I1095" s="7"/>
      <c r="J1095" s="7"/>
      <c r="K1095" s="7"/>
      <c r="L1095" s="7"/>
      <c r="M1095" s="7"/>
      <c r="O1095" s="51"/>
      <c r="P1095" s="51"/>
      <c r="Q1095" s="51"/>
      <c r="R1095" s="51"/>
      <c r="S1095" s="51"/>
      <c r="T1095" s="51"/>
      <c r="U1095" s="51"/>
      <c r="V1095" s="51"/>
      <c r="W1095" s="51"/>
      <c r="X1095" s="51"/>
      <c r="Y1095" s="51"/>
      <c r="Z1095" s="51"/>
      <c r="AA1095" s="51"/>
    </row>
    <row r="1096" spans="1:27" ht="11.65" customHeight="1">
      <c r="A1096" s="443">
        <v>967</v>
      </c>
      <c r="C1096" s="468" t="s">
        <v>264</v>
      </c>
      <c r="H1096" s="449"/>
      <c r="I1096" s="7"/>
      <c r="J1096" s="7"/>
      <c r="K1096" s="7"/>
      <c r="L1096" s="7"/>
      <c r="M1096" s="7"/>
      <c r="O1096" s="51"/>
      <c r="P1096" s="51"/>
      <c r="Q1096" s="51"/>
      <c r="R1096" s="51"/>
      <c r="S1096" s="51"/>
      <c r="T1096" s="51"/>
      <c r="U1096" s="51"/>
      <c r="V1096" s="51"/>
      <c r="W1096" s="51"/>
      <c r="X1096" s="51"/>
      <c r="Y1096" s="51"/>
      <c r="Z1096" s="51"/>
      <c r="AA1096" s="51"/>
    </row>
    <row r="1097" spans="1:27" ht="11.65" customHeight="1">
      <c r="A1097" s="443">
        <v>968</v>
      </c>
      <c r="C1097" s="468"/>
      <c r="E1097" s="400" t="s">
        <v>569</v>
      </c>
      <c r="H1097" s="449"/>
      <c r="I1097" s="7">
        <v>0</v>
      </c>
      <c r="J1097" s="7">
        <v>0</v>
      </c>
      <c r="K1097" s="103">
        <v>0</v>
      </c>
      <c r="L1097" s="7">
        <v>0</v>
      </c>
      <c r="M1097" s="7">
        <v>0</v>
      </c>
      <c r="O1097" s="51"/>
      <c r="P1097" s="51"/>
      <c r="Q1097" s="51"/>
      <c r="R1097" s="51"/>
      <c r="S1097" s="51"/>
      <c r="T1097" s="51"/>
      <c r="U1097" s="51"/>
      <c r="V1097" s="51"/>
      <c r="W1097" s="51"/>
      <c r="X1097" s="51"/>
      <c r="Y1097" s="51"/>
      <c r="Z1097" s="51"/>
      <c r="AA1097" s="51"/>
    </row>
    <row r="1098" spans="1:27" ht="11.65" customHeight="1">
      <c r="A1098" s="443">
        <v>969</v>
      </c>
      <c r="C1098" s="468"/>
      <c r="E1098" s="400" t="s">
        <v>647</v>
      </c>
      <c r="H1098" s="449"/>
      <c r="I1098" s="7">
        <v>0</v>
      </c>
      <c r="J1098" s="7">
        <v>0</v>
      </c>
      <c r="K1098" s="103">
        <v>0</v>
      </c>
      <c r="L1098" s="7">
        <v>0</v>
      </c>
      <c r="M1098" s="7">
        <v>0</v>
      </c>
      <c r="O1098" s="51"/>
      <c r="P1098" s="51"/>
      <c r="Q1098" s="51"/>
      <c r="R1098" s="51"/>
      <c r="S1098" s="51"/>
      <c r="T1098" s="51"/>
      <c r="U1098" s="51"/>
      <c r="V1098" s="51"/>
      <c r="W1098" s="51"/>
      <c r="X1098" s="51"/>
      <c r="Y1098" s="51"/>
      <c r="Z1098" s="51"/>
      <c r="AA1098" s="51"/>
    </row>
    <row r="1099" spans="1:27" ht="11.65" customHeight="1" thickBot="1">
      <c r="A1099" s="443">
        <v>970</v>
      </c>
      <c r="C1099" s="468" t="s">
        <v>264</v>
      </c>
      <c r="H1099" s="449" t="s">
        <v>162</v>
      </c>
      <c r="I1099" s="118">
        <v>0</v>
      </c>
      <c r="J1099" s="118">
        <v>0</v>
      </c>
      <c r="K1099" s="118">
        <v>0</v>
      </c>
      <c r="L1099" s="118">
        <v>0</v>
      </c>
      <c r="M1099" s="118">
        <v>0</v>
      </c>
      <c r="O1099" s="51"/>
      <c r="P1099" s="51"/>
      <c r="Q1099" s="51"/>
      <c r="R1099" s="51"/>
      <c r="S1099" s="51"/>
      <c r="T1099" s="51"/>
      <c r="U1099" s="51"/>
      <c r="V1099" s="51"/>
      <c r="W1099" s="51"/>
      <c r="X1099" s="51"/>
      <c r="Y1099" s="51"/>
      <c r="Z1099" s="51"/>
      <c r="AA1099" s="51"/>
    </row>
    <row r="1100" spans="1:27" ht="11.65" customHeight="1" thickTop="1">
      <c r="A1100" s="443">
        <v>971</v>
      </c>
      <c r="C1100" s="468"/>
      <c r="H1100" s="449"/>
      <c r="I1100" s="7"/>
      <c r="J1100" s="7"/>
      <c r="K1100" s="7"/>
      <c r="L1100" s="7"/>
      <c r="M1100" s="7"/>
      <c r="O1100" s="51"/>
      <c r="P1100" s="51"/>
      <c r="Q1100" s="51"/>
      <c r="R1100" s="51"/>
      <c r="S1100" s="51"/>
      <c r="T1100" s="51"/>
      <c r="U1100" s="51"/>
      <c r="V1100" s="51"/>
      <c r="W1100" s="51"/>
      <c r="X1100" s="51"/>
      <c r="Y1100" s="51"/>
      <c r="Z1100" s="51"/>
      <c r="AA1100" s="51"/>
    </row>
    <row r="1101" spans="1:27" ht="11.65" customHeight="1" thickBot="1">
      <c r="A1101" s="443">
        <v>972</v>
      </c>
      <c r="C1101" s="461" t="s">
        <v>265</v>
      </c>
      <c r="H1101" s="449"/>
      <c r="I1101" s="108">
        <v>99292577.780000001</v>
      </c>
      <c r="J1101" s="108">
        <v>98289143.266118884</v>
      </c>
      <c r="K1101" s="108">
        <v>1003434.5138811151</v>
      </c>
      <c r="L1101" s="108">
        <v>18244.719115372089</v>
      </c>
      <c r="M1101" s="108">
        <v>1021679.2329964872</v>
      </c>
      <c r="N1101" s="7" t="s">
        <v>65</v>
      </c>
      <c r="O1101" s="105"/>
      <c r="P1101" s="105"/>
      <c r="Q1101" s="105"/>
      <c r="R1101" s="105"/>
      <c r="S1101" s="105"/>
      <c r="T1101" s="105"/>
      <c r="U1101" s="51"/>
      <c r="V1101" s="105"/>
      <c r="W1101" s="105"/>
      <c r="X1101" s="105"/>
      <c r="Y1101" s="105"/>
      <c r="Z1101" s="105"/>
      <c r="AA1101" s="105"/>
    </row>
    <row r="1102" spans="1:27" ht="11.65" customHeight="1" thickTop="1">
      <c r="A1102" s="443">
        <v>973</v>
      </c>
      <c r="C1102" s="468">
        <v>920</v>
      </c>
      <c r="D1102" s="400" t="s">
        <v>266</v>
      </c>
      <c r="H1102" s="449"/>
      <c r="I1102" s="7"/>
      <c r="J1102" s="7"/>
      <c r="K1102" s="7"/>
      <c r="L1102" s="7"/>
      <c r="M1102" s="7"/>
      <c r="O1102" s="51"/>
      <c r="P1102" s="51"/>
      <c r="Q1102" s="51"/>
      <c r="R1102" s="51"/>
      <c r="S1102" s="51"/>
      <c r="T1102" s="51"/>
      <c r="U1102" s="51"/>
      <c r="V1102" s="51"/>
      <c r="W1102" s="51"/>
      <c r="X1102" s="51"/>
      <c r="Y1102" s="51"/>
      <c r="Z1102" s="51"/>
      <c r="AA1102" s="51"/>
    </row>
    <row r="1103" spans="1:27" ht="11.65" customHeight="1">
      <c r="A1103" s="443">
        <v>974</v>
      </c>
      <c r="C1103" s="468"/>
      <c r="F1103" s="468" t="s">
        <v>650</v>
      </c>
      <c r="G1103" s="400" t="s">
        <v>569</v>
      </c>
      <c r="H1103" s="449"/>
      <c r="I1103" s="7">
        <v>-37.72</v>
      </c>
      <c r="J1103" s="7">
        <v>-38.89</v>
      </c>
      <c r="K1103" s="103">
        <v>1.17</v>
      </c>
      <c r="L1103" s="7">
        <v>96.489426797174332</v>
      </c>
      <c r="M1103" s="7">
        <v>97.659426797174334</v>
      </c>
      <c r="O1103" s="51"/>
      <c r="P1103" s="51"/>
      <c r="Q1103" s="51"/>
      <c r="R1103" s="51"/>
      <c r="S1103" s="51"/>
      <c r="T1103" s="51"/>
      <c r="U1103" s="51"/>
      <c r="V1103" s="51"/>
      <c r="W1103" s="51"/>
      <c r="X1103" s="51"/>
      <c r="Y1103" s="51"/>
      <c r="Z1103" s="51"/>
      <c r="AA1103" s="51"/>
    </row>
    <row r="1104" spans="1:27" ht="11.65" customHeight="1">
      <c r="A1104" s="443">
        <v>975</v>
      </c>
      <c r="C1104" s="468"/>
      <c r="F1104" s="468" t="s">
        <v>638</v>
      </c>
      <c r="G1104" s="400" t="s">
        <v>647</v>
      </c>
      <c r="H1104" s="449"/>
      <c r="I1104" s="7">
        <v>0</v>
      </c>
      <c r="J1104" s="7">
        <v>0</v>
      </c>
      <c r="K1104" s="103">
        <v>0</v>
      </c>
      <c r="L1104" s="7">
        <v>0</v>
      </c>
      <c r="M1104" s="7">
        <v>0</v>
      </c>
      <c r="O1104" s="51"/>
      <c r="P1104" s="51"/>
      <c r="Q1104" s="51"/>
      <c r="R1104" s="51"/>
      <c r="S1104" s="51"/>
      <c r="T1104" s="51"/>
      <c r="U1104" s="51"/>
      <c r="V1104" s="51"/>
      <c r="W1104" s="51"/>
      <c r="X1104" s="51"/>
      <c r="Y1104" s="51"/>
      <c r="Z1104" s="51"/>
      <c r="AA1104" s="51"/>
    </row>
    <row r="1105" spans="1:27" ht="11.65" customHeight="1">
      <c r="A1105" s="443">
        <v>976</v>
      </c>
      <c r="C1105" s="468"/>
      <c r="F1105" s="468" t="s">
        <v>650</v>
      </c>
      <c r="G1105" s="400" t="s">
        <v>632</v>
      </c>
      <c r="H1105" s="449"/>
      <c r="I1105" s="7">
        <v>73780563.790000007</v>
      </c>
      <c r="J1105" s="7">
        <v>68835965.932096139</v>
      </c>
      <c r="K1105" s="103">
        <v>4944597.8579038689</v>
      </c>
      <c r="L1105" s="7">
        <v>85576.157076460309</v>
      </c>
      <c r="M1105" s="7">
        <v>5030174.0149803292</v>
      </c>
      <c r="O1105" s="51"/>
      <c r="P1105" s="51"/>
      <c r="Q1105" s="51"/>
      <c r="R1105" s="51"/>
      <c r="S1105" s="51"/>
      <c r="T1105" s="51"/>
      <c r="U1105" s="51"/>
      <c r="V1105" s="51"/>
      <c r="W1105" s="51"/>
      <c r="X1105" s="51"/>
      <c r="Y1105" s="51"/>
      <c r="Z1105" s="51"/>
      <c r="AA1105" s="51"/>
    </row>
    <row r="1106" spans="1:27" ht="11.65" customHeight="1">
      <c r="A1106" s="443">
        <v>977</v>
      </c>
      <c r="C1106" s="468"/>
      <c r="H1106" s="449" t="s">
        <v>162</v>
      </c>
      <c r="I1106" s="106">
        <v>73780526.070000008</v>
      </c>
      <c r="J1106" s="106">
        <v>68835927.042096138</v>
      </c>
      <c r="K1106" s="106">
        <v>4944599.0279038688</v>
      </c>
      <c r="L1106" s="106">
        <v>85672.646503257478</v>
      </c>
      <c r="M1106" s="106">
        <v>5030271.6744071264</v>
      </c>
      <c r="O1106" s="51"/>
      <c r="P1106" s="51"/>
      <c r="Q1106" s="51"/>
      <c r="R1106" s="51"/>
      <c r="S1106" s="51"/>
      <c r="T1106" s="51"/>
      <c r="U1106" s="51"/>
      <c r="V1106" s="51"/>
      <c r="W1106" s="51"/>
      <c r="X1106" s="51"/>
      <c r="Y1106" s="51"/>
      <c r="Z1106" s="51"/>
      <c r="AA1106" s="51"/>
    </row>
    <row r="1107" spans="1:27" ht="11.65" customHeight="1">
      <c r="A1107" s="443">
        <v>978</v>
      </c>
      <c r="C1107" s="468"/>
      <c r="H1107" s="449"/>
      <c r="I1107" s="7"/>
      <c r="J1107" s="7"/>
      <c r="K1107" s="7"/>
      <c r="L1107" s="7"/>
      <c r="M1107" s="7"/>
      <c r="O1107" s="51"/>
      <c r="P1107" s="51"/>
      <c r="Q1107" s="51"/>
      <c r="R1107" s="51"/>
      <c r="S1107" s="51"/>
      <c r="T1107" s="51"/>
      <c r="U1107" s="51"/>
      <c r="V1107" s="51"/>
      <c r="W1107" s="51"/>
      <c r="X1107" s="51"/>
      <c r="Y1107" s="51"/>
      <c r="Z1107" s="51"/>
      <c r="AA1107" s="51"/>
    </row>
    <row r="1108" spans="1:27" ht="11.65" customHeight="1">
      <c r="A1108" s="443">
        <v>979</v>
      </c>
      <c r="C1108" s="468">
        <v>921</v>
      </c>
      <c r="D1108" s="400" t="s">
        <v>267</v>
      </c>
      <c r="H1108" s="449"/>
      <c r="I1108" s="7"/>
      <c r="J1108" s="7"/>
      <c r="K1108" s="7"/>
      <c r="L1108" s="7"/>
      <c r="M1108" s="7"/>
      <c r="O1108" s="51"/>
      <c r="P1108" s="51"/>
      <c r="Q1108" s="51"/>
      <c r="R1108" s="51"/>
      <c r="S1108" s="51"/>
      <c r="T1108" s="51"/>
      <c r="U1108" s="51"/>
      <c r="V1108" s="51"/>
      <c r="W1108" s="51"/>
      <c r="X1108" s="51"/>
      <c r="Y1108" s="51"/>
      <c r="Z1108" s="51"/>
      <c r="AA1108" s="51"/>
    </row>
    <row r="1109" spans="1:27" ht="11.65" customHeight="1">
      <c r="A1109" s="443">
        <v>980</v>
      </c>
      <c r="C1109" s="468"/>
      <c r="F1109" s="468" t="s">
        <v>650</v>
      </c>
      <c r="G1109" s="400" t="s">
        <v>569</v>
      </c>
      <c r="H1109" s="449"/>
      <c r="I1109" s="7">
        <v>270855.55</v>
      </c>
      <c r="J1109" s="7">
        <v>260817.34</v>
      </c>
      <c r="K1109" s="103">
        <v>10038.209999999999</v>
      </c>
      <c r="L1109" s="7">
        <v>0</v>
      </c>
      <c r="M1109" s="7">
        <v>10038.209999999999</v>
      </c>
      <c r="O1109" s="51"/>
      <c r="P1109" s="51"/>
      <c r="Q1109" s="51"/>
      <c r="R1109" s="51"/>
      <c r="S1109" s="51"/>
      <c r="T1109" s="51"/>
      <c r="U1109" s="51"/>
      <c r="V1109" s="51"/>
      <c r="W1109" s="51"/>
      <c r="X1109" s="51"/>
      <c r="Y1109" s="51"/>
      <c r="Z1109" s="51"/>
      <c r="AA1109" s="51"/>
    </row>
    <row r="1110" spans="1:27" ht="11.65" customHeight="1">
      <c r="A1110" s="443">
        <v>981</v>
      </c>
      <c r="C1110" s="468"/>
      <c r="F1110" s="468" t="s">
        <v>638</v>
      </c>
      <c r="G1110" s="400" t="s">
        <v>647</v>
      </c>
      <c r="H1110" s="449"/>
      <c r="I1110" s="7">
        <v>89292.85</v>
      </c>
      <c r="J1110" s="7">
        <v>83099.41885582023</v>
      </c>
      <c r="K1110" s="103">
        <v>6193.4311441797709</v>
      </c>
      <c r="L1110" s="7">
        <v>0</v>
      </c>
      <c r="M1110" s="7">
        <v>6193.4311441797709</v>
      </c>
      <c r="O1110" s="51"/>
      <c r="P1110" s="51"/>
      <c r="Q1110" s="51"/>
      <c r="R1110" s="51"/>
      <c r="S1110" s="51"/>
      <c r="T1110" s="51"/>
      <c r="U1110" s="51"/>
      <c r="V1110" s="51"/>
      <c r="W1110" s="51"/>
      <c r="X1110" s="51"/>
      <c r="Y1110" s="51"/>
      <c r="Z1110" s="51"/>
      <c r="AA1110" s="51"/>
    </row>
    <row r="1111" spans="1:27" ht="11.65" customHeight="1">
      <c r="A1111" s="443">
        <v>982</v>
      </c>
      <c r="C1111" s="468"/>
      <c r="F1111" s="468" t="s">
        <v>650</v>
      </c>
      <c r="G1111" s="400" t="s">
        <v>632</v>
      </c>
      <c r="H1111" s="449"/>
      <c r="I1111" s="7">
        <v>9148245.3000000007</v>
      </c>
      <c r="J1111" s="7">
        <v>8535151.6640837882</v>
      </c>
      <c r="K1111" s="103">
        <v>613093.63591621222</v>
      </c>
      <c r="L1111" s="7">
        <v>-2777.6049461510265</v>
      </c>
      <c r="M1111" s="7">
        <v>610316.0309700612</v>
      </c>
      <c r="O1111" s="51"/>
      <c r="P1111" s="51"/>
      <c r="Q1111" s="51"/>
      <c r="R1111" s="51"/>
      <c r="S1111" s="51"/>
      <c r="T1111" s="51"/>
      <c r="U1111" s="51"/>
      <c r="V1111" s="51"/>
      <c r="W1111" s="51"/>
      <c r="X1111" s="51"/>
      <c r="Y1111" s="51"/>
      <c r="Z1111" s="51"/>
      <c r="AA1111" s="51"/>
    </row>
    <row r="1112" spans="1:27" ht="11.65" customHeight="1">
      <c r="A1112" s="443">
        <v>983</v>
      </c>
      <c r="C1112" s="468"/>
      <c r="H1112" s="449" t="s">
        <v>162</v>
      </c>
      <c r="I1112" s="106">
        <v>9508393.7000000011</v>
      </c>
      <c r="J1112" s="106">
        <v>8879068.4229396079</v>
      </c>
      <c r="K1112" s="106">
        <v>629325.27706039196</v>
      </c>
      <c r="L1112" s="106">
        <v>-2777.6049461510265</v>
      </c>
      <c r="M1112" s="106">
        <v>626547.67211424094</v>
      </c>
      <c r="O1112" s="51"/>
      <c r="P1112" s="51"/>
      <c r="Q1112" s="51"/>
      <c r="R1112" s="51"/>
      <c r="S1112" s="51"/>
      <c r="T1112" s="51"/>
      <c r="U1112" s="51"/>
      <c r="V1112" s="51"/>
      <c r="W1112" s="51"/>
      <c r="X1112" s="51"/>
      <c r="Y1112" s="51"/>
      <c r="Z1112" s="51"/>
      <c r="AA1112" s="51"/>
    </row>
    <row r="1113" spans="1:27" ht="11.65" customHeight="1">
      <c r="A1113" s="443">
        <v>984</v>
      </c>
      <c r="C1113" s="468"/>
      <c r="H1113" s="449"/>
      <c r="I1113" s="7"/>
      <c r="J1113" s="7"/>
      <c r="K1113" s="7"/>
      <c r="L1113" s="7"/>
      <c r="M1113" s="7"/>
      <c r="O1113" s="51"/>
      <c r="P1113" s="51"/>
      <c r="Q1113" s="51"/>
      <c r="R1113" s="51"/>
      <c r="S1113" s="51"/>
      <c r="T1113" s="51"/>
      <c r="U1113" s="51"/>
      <c r="V1113" s="51"/>
      <c r="W1113" s="51"/>
      <c r="X1113" s="51"/>
      <c r="Y1113" s="51"/>
      <c r="Z1113" s="51"/>
      <c r="AA1113" s="51"/>
    </row>
    <row r="1114" spans="1:27" ht="11.65" customHeight="1">
      <c r="A1114" s="443">
        <v>985</v>
      </c>
      <c r="C1114" s="468">
        <v>922</v>
      </c>
      <c r="D1114" s="400" t="s">
        <v>268</v>
      </c>
      <c r="H1114" s="449"/>
      <c r="I1114" s="7"/>
      <c r="J1114" s="7"/>
      <c r="K1114" s="7"/>
      <c r="L1114" s="7"/>
      <c r="M1114" s="7"/>
      <c r="O1114" s="51"/>
      <c r="P1114" s="51"/>
      <c r="Q1114" s="51"/>
      <c r="R1114" s="51"/>
      <c r="S1114" s="51"/>
      <c r="T1114" s="51"/>
      <c r="U1114" s="51"/>
      <c r="V1114" s="51"/>
      <c r="W1114" s="51"/>
      <c r="X1114" s="51"/>
      <c r="Y1114" s="51"/>
      <c r="Z1114" s="51"/>
      <c r="AA1114" s="51"/>
    </row>
    <row r="1115" spans="1:27" ht="11.65" customHeight="1">
      <c r="A1115" s="443">
        <v>986</v>
      </c>
      <c r="C1115" s="468"/>
      <c r="F1115" s="468" t="s">
        <v>650</v>
      </c>
      <c r="G1115" s="400" t="s">
        <v>569</v>
      </c>
      <c r="H1115" s="449"/>
      <c r="I1115" s="7">
        <v>0</v>
      </c>
      <c r="J1115" s="7">
        <v>0</v>
      </c>
      <c r="K1115" s="103">
        <v>0</v>
      </c>
      <c r="L1115" s="7">
        <v>0</v>
      </c>
      <c r="M1115" s="7">
        <v>0</v>
      </c>
      <c r="O1115" s="51"/>
      <c r="P1115" s="51"/>
      <c r="Q1115" s="51"/>
      <c r="R1115" s="51"/>
      <c r="S1115" s="51"/>
      <c r="T1115" s="51"/>
      <c r="U1115" s="51"/>
      <c r="V1115" s="51"/>
      <c r="W1115" s="51"/>
      <c r="X1115" s="51"/>
      <c r="Y1115" s="51"/>
      <c r="Z1115" s="51"/>
      <c r="AA1115" s="51"/>
    </row>
    <row r="1116" spans="1:27" ht="11.65" customHeight="1">
      <c r="A1116" s="443">
        <v>987</v>
      </c>
      <c r="C1116" s="468"/>
      <c r="F1116" s="468" t="s">
        <v>638</v>
      </c>
      <c r="G1116" s="400" t="s">
        <v>647</v>
      </c>
      <c r="H1116" s="449"/>
      <c r="I1116" s="7">
        <v>0</v>
      </c>
      <c r="J1116" s="7">
        <v>0</v>
      </c>
      <c r="K1116" s="103">
        <v>0</v>
      </c>
      <c r="L1116" s="7">
        <v>0</v>
      </c>
      <c r="M1116" s="7">
        <v>0</v>
      </c>
      <c r="O1116" s="51"/>
      <c r="P1116" s="51"/>
      <c r="Q1116" s="51"/>
      <c r="R1116" s="51"/>
      <c r="S1116" s="51"/>
      <c r="T1116" s="51"/>
      <c r="U1116" s="51"/>
      <c r="V1116" s="51"/>
      <c r="W1116" s="51"/>
      <c r="X1116" s="51"/>
      <c r="Y1116" s="51"/>
      <c r="Z1116" s="51"/>
      <c r="AA1116" s="51"/>
    </row>
    <row r="1117" spans="1:27" ht="11.65" customHeight="1">
      <c r="A1117" s="443">
        <v>988</v>
      </c>
      <c r="C1117" s="468"/>
      <c r="F1117" s="468" t="s">
        <v>650</v>
      </c>
      <c r="G1117" s="400" t="s">
        <v>632</v>
      </c>
      <c r="H1117" s="449"/>
      <c r="I1117" s="7">
        <v>-33020274.239999998</v>
      </c>
      <c r="J1117" s="7">
        <v>-30807334.017162725</v>
      </c>
      <c r="K1117" s="103">
        <v>-2212940.2228372735</v>
      </c>
      <c r="L1117" s="7">
        <v>0</v>
      </c>
      <c r="M1117" s="7">
        <v>-2212940.2228372735</v>
      </c>
      <c r="O1117" s="51"/>
      <c r="P1117" s="51"/>
      <c r="Q1117" s="51"/>
      <c r="R1117" s="51"/>
      <c r="S1117" s="51"/>
      <c r="T1117" s="51"/>
      <c r="U1117" s="51"/>
      <c r="V1117" s="51"/>
      <c r="W1117" s="51"/>
      <c r="X1117" s="51"/>
      <c r="Y1117" s="51"/>
      <c r="Z1117" s="51"/>
      <c r="AA1117" s="51"/>
    </row>
    <row r="1118" spans="1:27" ht="11.65" customHeight="1">
      <c r="A1118" s="443">
        <v>989</v>
      </c>
      <c r="C1118" s="468"/>
      <c r="H1118" s="449" t="s">
        <v>162</v>
      </c>
      <c r="I1118" s="106">
        <v>-33020274.239999998</v>
      </c>
      <c r="J1118" s="106">
        <v>-30807334.017162725</v>
      </c>
      <c r="K1118" s="106">
        <v>-2212940.2228372735</v>
      </c>
      <c r="L1118" s="106">
        <v>0</v>
      </c>
      <c r="M1118" s="106">
        <v>-2212940.2228372735</v>
      </c>
      <c r="O1118" s="51"/>
      <c r="P1118" s="51"/>
      <c r="Q1118" s="51"/>
      <c r="R1118" s="51"/>
      <c r="S1118" s="51"/>
      <c r="T1118" s="51"/>
      <c r="U1118" s="51"/>
      <c r="V1118" s="51"/>
      <c r="W1118" s="51"/>
      <c r="X1118" s="51"/>
      <c r="Y1118" s="51"/>
      <c r="Z1118" s="51"/>
      <c r="AA1118" s="51"/>
    </row>
    <row r="1119" spans="1:27" ht="11.65" customHeight="1">
      <c r="A1119" s="443">
        <v>990</v>
      </c>
      <c r="C1119" s="468"/>
      <c r="H1119" s="449"/>
      <c r="I1119" s="51"/>
      <c r="J1119" s="51"/>
      <c r="K1119" s="51"/>
      <c r="L1119" s="51"/>
      <c r="M1119" s="51"/>
      <c r="O1119" s="51"/>
      <c r="P1119" s="51"/>
      <c r="Q1119" s="51"/>
      <c r="R1119" s="51"/>
      <c r="S1119" s="51"/>
      <c r="T1119" s="51"/>
      <c r="U1119" s="51"/>
      <c r="V1119" s="51"/>
      <c r="W1119" s="51"/>
      <c r="X1119" s="51"/>
      <c r="Y1119" s="51"/>
      <c r="Z1119" s="51"/>
      <c r="AA1119" s="51"/>
    </row>
    <row r="1120" spans="1:27" ht="11.65" customHeight="1">
      <c r="A1120" s="443">
        <v>991</v>
      </c>
      <c r="C1120" s="468">
        <v>923</v>
      </c>
      <c r="D1120" s="400" t="s">
        <v>269</v>
      </c>
      <c r="H1120" s="449"/>
      <c r="I1120" s="7"/>
      <c r="J1120" s="7"/>
      <c r="K1120" s="7"/>
      <c r="L1120" s="7"/>
      <c r="M1120" s="7"/>
      <c r="O1120" s="51"/>
      <c r="P1120" s="51"/>
      <c r="Q1120" s="51"/>
      <c r="R1120" s="51"/>
      <c r="S1120" s="51"/>
      <c r="T1120" s="51"/>
      <c r="U1120" s="51"/>
      <c r="V1120" s="51"/>
      <c r="W1120" s="51"/>
      <c r="X1120" s="51"/>
      <c r="Y1120" s="51"/>
      <c r="Z1120" s="51"/>
      <c r="AA1120" s="51"/>
    </row>
    <row r="1121" spans="1:27" ht="11.65" customHeight="1">
      <c r="A1121" s="443">
        <v>992</v>
      </c>
      <c r="C1121" s="468"/>
      <c r="F1121" s="468" t="s">
        <v>650</v>
      </c>
      <c r="G1121" s="400" t="s">
        <v>569</v>
      </c>
      <c r="H1121" s="449"/>
      <c r="I1121" s="7">
        <v>1550476.94</v>
      </c>
      <c r="J1121" s="7">
        <v>1540779.02</v>
      </c>
      <c r="K1121" s="103">
        <v>9697.92</v>
      </c>
      <c r="L1121" s="7">
        <v>1919.8500000000004</v>
      </c>
      <c r="M1121" s="7">
        <v>11617.77</v>
      </c>
      <c r="O1121" s="51"/>
      <c r="P1121" s="51"/>
      <c r="Q1121" s="51"/>
      <c r="R1121" s="51"/>
      <c r="S1121" s="51"/>
      <c r="T1121" s="51"/>
      <c r="U1121" s="51"/>
      <c r="V1121" s="51"/>
      <c r="W1121" s="51"/>
      <c r="X1121" s="51"/>
      <c r="Y1121" s="51"/>
      <c r="Z1121" s="51"/>
      <c r="AA1121" s="51"/>
    </row>
    <row r="1122" spans="1:27" ht="11.65" customHeight="1">
      <c r="A1122" s="443">
        <v>993</v>
      </c>
      <c r="C1122" s="468"/>
      <c r="F1122" s="468"/>
      <c r="G1122" s="400" t="s">
        <v>639</v>
      </c>
      <c r="H1122" s="449"/>
      <c r="I1122" s="7">
        <v>0</v>
      </c>
      <c r="J1122" s="7">
        <v>0</v>
      </c>
      <c r="K1122" s="103">
        <v>0</v>
      </c>
      <c r="L1122" s="7">
        <v>2614.2646240441059</v>
      </c>
      <c r="M1122" s="7">
        <v>2614.2646240441059</v>
      </c>
      <c r="O1122" s="51"/>
      <c r="P1122" s="51"/>
      <c r="Q1122" s="51"/>
      <c r="R1122" s="51"/>
      <c r="S1122" s="51"/>
      <c r="T1122" s="51"/>
      <c r="U1122" s="51"/>
      <c r="V1122" s="51"/>
      <c r="W1122" s="51"/>
      <c r="X1122" s="51"/>
      <c r="Y1122" s="51"/>
      <c r="Z1122" s="51"/>
      <c r="AA1122" s="51"/>
    </row>
    <row r="1123" spans="1:27" ht="11.65" customHeight="1">
      <c r="A1123" s="443">
        <v>994</v>
      </c>
      <c r="C1123" s="468"/>
      <c r="F1123" s="468"/>
      <c r="G1123" s="400" t="s">
        <v>636</v>
      </c>
      <c r="H1123" s="449"/>
      <c r="I1123" s="7">
        <v>0</v>
      </c>
      <c r="J1123" s="7">
        <v>0</v>
      </c>
      <c r="K1123" s="103">
        <v>0</v>
      </c>
      <c r="L1123" s="7">
        <v>0</v>
      </c>
      <c r="M1123" s="7">
        <v>0</v>
      </c>
      <c r="O1123" s="51"/>
      <c r="P1123" s="51"/>
      <c r="Q1123" s="51"/>
      <c r="R1123" s="51"/>
      <c r="S1123" s="51"/>
      <c r="T1123" s="51"/>
      <c r="U1123" s="51"/>
      <c r="V1123" s="51"/>
      <c r="W1123" s="51"/>
      <c r="X1123" s="51"/>
      <c r="Y1123" s="51"/>
      <c r="Z1123" s="51"/>
      <c r="AA1123" s="51"/>
    </row>
    <row r="1124" spans="1:27" ht="11.65" customHeight="1">
      <c r="A1124" s="443">
        <v>995</v>
      </c>
      <c r="C1124" s="468"/>
      <c r="F1124" s="468" t="s">
        <v>270</v>
      </c>
      <c r="G1124" s="400" t="s">
        <v>634</v>
      </c>
      <c r="H1124" s="449"/>
      <c r="I1124" s="7">
        <v>0</v>
      </c>
      <c r="J1124" s="7">
        <v>0</v>
      </c>
      <c r="K1124" s="103">
        <v>0</v>
      </c>
      <c r="L1124" s="7">
        <v>64394.99995555231</v>
      </c>
      <c r="M1124" s="7">
        <v>64394.99995555231</v>
      </c>
      <c r="O1124" s="51"/>
      <c r="P1124" s="51"/>
      <c r="Q1124" s="51"/>
      <c r="R1124" s="51"/>
      <c r="S1124" s="51"/>
      <c r="T1124" s="51"/>
      <c r="U1124" s="51"/>
      <c r="V1124" s="51"/>
      <c r="W1124" s="51"/>
      <c r="X1124" s="51"/>
      <c r="Y1124" s="51"/>
      <c r="Z1124" s="51"/>
      <c r="AA1124" s="51"/>
    </row>
    <row r="1125" spans="1:27" ht="11.65" customHeight="1">
      <c r="A1125" s="443">
        <v>996</v>
      </c>
      <c r="C1125" s="468"/>
      <c r="F1125" s="468" t="s">
        <v>650</v>
      </c>
      <c r="G1125" s="400" t="s">
        <v>632</v>
      </c>
      <c r="H1125" s="449"/>
      <c r="I1125" s="7">
        <v>21001084.329999998</v>
      </c>
      <c r="J1125" s="7">
        <v>19593641.620733917</v>
      </c>
      <c r="K1125" s="103">
        <v>1407442.7092660805</v>
      </c>
      <c r="L1125" s="7">
        <v>-27625.646506035468</v>
      </c>
      <c r="M1125" s="7">
        <v>1379817.0627600451</v>
      </c>
      <c r="O1125" s="51"/>
      <c r="P1125" s="51"/>
      <c r="Q1125" s="51"/>
      <c r="R1125" s="51"/>
      <c r="S1125" s="51"/>
      <c r="T1125" s="51"/>
      <c r="U1125" s="51"/>
      <c r="V1125" s="51"/>
      <c r="W1125" s="51"/>
      <c r="X1125" s="51"/>
      <c r="Y1125" s="51"/>
      <c r="Z1125" s="51"/>
      <c r="AA1125" s="51"/>
    </row>
    <row r="1126" spans="1:27" ht="11.65" customHeight="1">
      <c r="A1126" s="443">
        <v>997</v>
      </c>
      <c r="C1126" s="468"/>
      <c r="F1126" s="468" t="s">
        <v>270</v>
      </c>
      <c r="G1126" s="400" t="s">
        <v>249</v>
      </c>
      <c r="H1126" s="449"/>
      <c r="I1126" s="7">
        <v>0</v>
      </c>
      <c r="J1126" s="7">
        <v>0</v>
      </c>
      <c r="K1126" s="103">
        <v>0</v>
      </c>
      <c r="L1126" s="7">
        <v>10013.740211972934</v>
      </c>
      <c r="M1126" s="7">
        <v>10013.740211972934</v>
      </c>
      <c r="O1126" s="51"/>
      <c r="P1126" s="51"/>
      <c r="Q1126" s="51"/>
      <c r="R1126" s="51"/>
      <c r="S1126" s="51"/>
      <c r="T1126" s="51"/>
      <c r="U1126" s="51"/>
      <c r="V1126" s="51"/>
      <c r="W1126" s="51"/>
      <c r="X1126" s="51"/>
      <c r="Y1126" s="51"/>
      <c r="Z1126" s="51"/>
      <c r="AA1126" s="51"/>
    </row>
    <row r="1127" spans="1:27" ht="11.65" customHeight="1">
      <c r="A1127" s="443">
        <v>998</v>
      </c>
      <c r="C1127" s="468"/>
      <c r="H1127" s="449" t="s">
        <v>162</v>
      </c>
      <c r="I1127" s="106">
        <v>22551561.27</v>
      </c>
      <c r="J1127" s="106">
        <v>21134420.640733916</v>
      </c>
      <c r="K1127" s="106">
        <v>1417140.6292660804</v>
      </c>
      <c r="L1127" s="106">
        <v>41303.468073560944</v>
      </c>
      <c r="M1127" s="106">
        <v>1468457.8375516145</v>
      </c>
      <c r="O1127" s="51"/>
      <c r="P1127" s="51"/>
      <c r="Q1127" s="51"/>
      <c r="R1127" s="51"/>
      <c r="S1127" s="51"/>
      <c r="T1127" s="51"/>
      <c r="U1127" s="51"/>
      <c r="V1127" s="51"/>
      <c r="W1127" s="51"/>
      <c r="X1127" s="51"/>
      <c r="Y1127" s="51"/>
      <c r="Z1127" s="51"/>
      <c r="AA1127" s="51"/>
    </row>
    <row r="1128" spans="1:27" ht="11.65" customHeight="1">
      <c r="A1128" s="443">
        <v>999</v>
      </c>
      <c r="C1128" s="468"/>
      <c r="H1128" s="449"/>
      <c r="I1128" s="7"/>
      <c r="J1128" s="7"/>
      <c r="K1128" s="7"/>
      <c r="L1128" s="7"/>
      <c r="M1128" s="7"/>
      <c r="O1128" s="51"/>
      <c r="P1128" s="51"/>
      <c r="Q1128" s="51"/>
      <c r="R1128" s="51"/>
      <c r="S1128" s="51"/>
      <c r="T1128" s="51"/>
      <c r="U1128" s="51"/>
      <c r="V1128" s="51"/>
      <c r="W1128" s="51"/>
      <c r="X1128" s="51"/>
      <c r="Y1128" s="51"/>
      <c r="Z1128" s="51"/>
      <c r="AA1128" s="51"/>
    </row>
    <row r="1129" spans="1:27" ht="11.65" customHeight="1">
      <c r="A1129" s="443">
        <v>1000</v>
      </c>
      <c r="C1129" s="468">
        <v>924</v>
      </c>
      <c r="D1129" s="400" t="s">
        <v>271</v>
      </c>
      <c r="H1129" s="449"/>
      <c r="I1129" s="7"/>
      <c r="J1129" s="7"/>
      <c r="K1129" s="7"/>
      <c r="L1129" s="7"/>
      <c r="M1129" s="7"/>
      <c r="O1129" s="51"/>
      <c r="P1129" s="51"/>
      <c r="Q1129" s="51"/>
      <c r="R1129" s="51"/>
      <c r="S1129" s="51"/>
      <c r="T1129" s="51"/>
      <c r="U1129" s="51"/>
      <c r="V1129" s="51"/>
      <c r="W1129" s="51"/>
      <c r="X1129" s="51"/>
      <c r="Y1129" s="51"/>
      <c r="Z1129" s="51"/>
      <c r="AA1129" s="51"/>
    </row>
    <row r="1130" spans="1:27" ht="11.65" customHeight="1">
      <c r="A1130" s="443">
        <v>1001</v>
      </c>
      <c r="C1130" s="468"/>
      <c r="F1130" s="468"/>
      <c r="G1130" s="400" t="s">
        <v>569</v>
      </c>
      <c r="H1130" s="449"/>
      <c r="I1130" s="7">
        <v>10379773.260000002</v>
      </c>
      <c r="J1130" s="7">
        <v>10379773.260000002</v>
      </c>
      <c r="K1130" s="103">
        <v>0</v>
      </c>
      <c r="L1130" s="7">
        <v>0</v>
      </c>
      <c r="M1130" s="7">
        <v>0</v>
      </c>
      <c r="O1130" s="51"/>
      <c r="P1130" s="51"/>
      <c r="Q1130" s="51"/>
      <c r="R1130" s="51"/>
      <c r="S1130" s="51"/>
      <c r="T1130" s="51"/>
      <c r="U1130" s="51"/>
      <c r="V1130" s="51"/>
      <c r="W1130" s="51"/>
      <c r="X1130" s="51"/>
      <c r="Y1130" s="51"/>
      <c r="Z1130" s="51"/>
      <c r="AA1130" s="51"/>
    </row>
    <row r="1131" spans="1:27" ht="11.65" customHeight="1">
      <c r="A1131" s="443">
        <v>1002</v>
      </c>
      <c r="C1131" s="468"/>
      <c r="F1131" s="468"/>
      <c r="G1131" s="400" t="s">
        <v>634</v>
      </c>
      <c r="H1131" s="449"/>
      <c r="I1131" s="7">
        <v>0</v>
      </c>
      <c r="J1131" s="7">
        <v>0</v>
      </c>
      <c r="K1131" s="103">
        <v>0</v>
      </c>
      <c r="L1131" s="7">
        <v>0</v>
      </c>
      <c r="M1131" s="7">
        <v>0</v>
      </c>
      <c r="O1131" s="51"/>
      <c r="P1131" s="51"/>
      <c r="Q1131" s="51"/>
      <c r="R1131" s="51"/>
      <c r="S1131" s="51"/>
      <c r="T1131" s="51"/>
      <c r="U1131" s="51"/>
      <c r="V1131" s="51"/>
      <c r="W1131" s="51"/>
      <c r="X1131" s="51"/>
      <c r="Y1131" s="51"/>
      <c r="Z1131" s="51"/>
      <c r="AA1131" s="51"/>
    </row>
    <row r="1132" spans="1:27" ht="11.65" customHeight="1">
      <c r="A1132" s="443">
        <v>1003</v>
      </c>
      <c r="C1132" s="468"/>
      <c r="F1132" s="468" t="s">
        <v>650</v>
      </c>
      <c r="G1132" s="400" t="s">
        <v>632</v>
      </c>
      <c r="H1132" s="449"/>
      <c r="I1132" s="7">
        <v>4722690.91</v>
      </c>
      <c r="J1132" s="7">
        <v>4406187.4007073119</v>
      </c>
      <c r="K1132" s="103">
        <v>316503.50929268863</v>
      </c>
      <c r="L1132" s="7">
        <v>-3152.4811750072404</v>
      </c>
      <c r="M1132" s="7">
        <v>313351.02811768139</v>
      </c>
      <c r="O1132" s="51"/>
      <c r="P1132" s="51"/>
      <c r="Q1132" s="51"/>
      <c r="R1132" s="51"/>
      <c r="S1132" s="51"/>
      <c r="T1132" s="51"/>
      <c r="U1132" s="51"/>
      <c r="V1132" s="51"/>
      <c r="W1132" s="51"/>
      <c r="X1132" s="51"/>
      <c r="Y1132" s="51"/>
      <c r="Z1132" s="51"/>
      <c r="AA1132" s="51"/>
    </row>
    <row r="1133" spans="1:27" ht="11.65" customHeight="1">
      <c r="A1133" s="443">
        <v>1004</v>
      </c>
      <c r="C1133" s="468"/>
      <c r="H1133" s="449" t="s">
        <v>162</v>
      </c>
      <c r="I1133" s="106">
        <v>15102464.170000002</v>
      </c>
      <c r="J1133" s="106">
        <v>14785960.660707314</v>
      </c>
      <c r="K1133" s="106">
        <v>316503.50929268863</v>
      </c>
      <c r="L1133" s="106">
        <v>-3152.4811750072404</v>
      </c>
      <c r="M1133" s="106">
        <v>313351.02811768139</v>
      </c>
      <c r="O1133" s="51"/>
      <c r="P1133" s="51"/>
      <c r="Q1133" s="51"/>
      <c r="R1133" s="51"/>
      <c r="S1133" s="51"/>
      <c r="T1133" s="51"/>
      <c r="U1133" s="51"/>
      <c r="V1133" s="51"/>
      <c r="W1133" s="51"/>
      <c r="X1133" s="51"/>
      <c r="Y1133" s="51"/>
      <c r="Z1133" s="51"/>
      <c r="AA1133" s="51"/>
    </row>
    <row r="1134" spans="1:27" ht="11.65" customHeight="1">
      <c r="A1134" s="443">
        <v>1005</v>
      </c>
      <c r="C1134" s="468"/>
      <c r="H1134" s="449"/>
      <c r="I1134" s="51"/>
      <c r="J1134" s="7"/>
      <c r="K1134" s="7"/>
      <c r="L1134" s="7"/>
      <c r="M1134" s="7"/>
      <c r="O1134" s="51"/>
      <c r="P1134" s="51"/>
      <c r="Q1134" s="51"/>
      <c r="R1134" s="51"/>
      <c r="S1134" s="51"/>
      <c r="T1134" s="51"/>
      <c r="U1134" s="51"/>
      <c r="V1134" s="51"/>
      <c r="W1134" s="51"/>
      <c r="X1134" s="51"/>
      <c r="Y1134" s="51"/>
      <c r="Z1134" s="51"/>
      <c r="AA1134" s="51"/>
    </row>
    <row r="1135" spans="1:27" ht="11.65" customHeight="1">
      <c r="A1135" s="443">
        <v>1006</v>
      </c>
      <c r="C1135" s="468">
        <v>925</v>
      </c>
      <c r="D1135" s="400" t="s">
        <v>272</v>
      </c>
      <c r="H1135" s="449"/>
      <c r="I1135" s="7"/>
      <c r="J1135" s="7"/>
      <c r="K1135" s="7"/>
      <c r="L1135" s="7"/>
      <c r="M1135" s="7"/>
      <c r="O1135" s="51"/>
      <c r="P1135" s="51"/>
      <c r="Q1135" s="51"/>
      <c r="R1135" s="51"/>
      <c r="S1135" s="51"/>
      <c r="T1135" s="51"/>
      <c r="U1135" s="51"/>
      <c r="V1135" s="51"/>
      <c r="W1135" s="51"/>
      <c r="X1135" s="51"/>
      <c r="Y1135" s="51"/>
      <c r="Z1135" s="51"/>
      <c r="AA1135" s="51"/>
    </row>
    <row r="1136" spans="1:27" ht="11.65" customHeight="1">
      <c r="A1136" s="443">
        <v>1007</v>
      </c>
      <c r="C1136" s="468"/>
      <c r="F1136" s="468"/>
      <c r="G1136" s="400" t="s">
        <v>569</v>
      </c>
      <c r="H1136" s="449"/>
      <c r="I1136" s="7">
        <v>-21502.97</v>
      </c>
      <c r="J1136" s="7">
        <v>-21502.97</v>
      </c>
      <c r="K1136" s="103">
        <v>0</v>
      </c>
      <c r="L1136" s="7">
        <v>387.5</v>
      </c>
      <c r="M1136" s="7">
        <v>387.5</v>
      </c>
      <c r="O1136" s="51"/>
      <c r="P1136" s="51"/>
      <c r="Q1136" s="51"/>
      <c r="R1136" s="51"/>
      <c r="S1136" s="51"/>
      <c r="T1136" s="51"/>
      <c r="U1136" s="51"/>
      <c r="V1136" s="51"/>
      <c r="W1136" s="51"/>
      <c r="X1136" s="51"/>
      <c r="Y1136" s="51"/>
      <c r="Z1136" s="51"/>
      <c r="AA1136" s="51"/>
    </row>
    <row r="1137" spans="1:27" ht="11.65" customHeight="1">
      <c r="A1137" s="443">
        <v>1008</v>
      </c>
      <c r="C1137" s="468"/>
      <c r="F1137" s="468" t="s">
        <v>650</v>
      </c>
      <c r="G1137" s="400" t="s">
        <v>632</v>
      </c>
      <c r="H1137" s="449"/>
      <c r="I1137" s="7">
        <v>17313348.120000001</v>
      </c>
      <c r="J1137" s="7">
        <v>16153048.718236702</v>
      </c>
      <c r="K1137" s="103">
        <v>1160299.4017632997</v>
      </c>
      <c r="L1137" s="7">
        <v>-106664.61136069521</v>
      </c>
      <c r="M1137" s="7">
        <v>1053634.7904026045</v>
      </c>
      <c r="O1137" s="51"/>
      <c r="P1137" s="51"/>
      <c r="Q1137" s="51"/>
      <c r="R1137" s="51"/>
      <c r="S1137" s="51"/>
      <c r="T1137" s="51"/>
      <c r="U1137" s="51"/>
      <c r="V1137" s="51"/>
      <c r="W1137" s="51"/>
      <c r="X1137" s="51"/>
      <c r="Y1137" s="51"/>
      <c r="Z1137" s="51"/>
      <c r="AA1137" s="51"/>
    </row>
    <row r="1138" spans="1:27" ht="11.65" customHeight="1">
      <c r="A1138" s="443">
        <v>1009</v>
      </c>
      <c r="C1138" s="468"/>
      <c r="H1138" s="449" t="s">
        <v>162</v>
      </c>
      <c r="I1138" s="106">
        <v>17291845.150000002</v>
      </c>
      <c r="J1138" s="106">
        <v>16131545.748236701</v>
      </c>
      <c r="K1138" s="106">
        <v>1160299.4017632997</v>
      </c>
      <c r="L1138" s="106">
        <v>-106277.11136069521</v>
      </c>
      <c r="M1138" s="106">
        <v>1054022.2904026045</v>
      </c>
      <c r="O1138" s="51"/>
      <c r="P1138" s="51"/>
      <c r="Q1138" s="51"/>
      <c r="R1138" s="51"/>
      <c r="S1138" s="51"/>
      <c r="T1138" s="51"/>
      <c r="U1138" s="51"/>
      <c r="V1138" s="51"/>
      <c r="W1138" s="51"/>
      <c r="X1138" s="51"/>
      <c r="Y1138" s="51"/>
      <c r="Z1138" s="51"/>
      <c r="AA1138" s="51"/>
    </row>
    <row r="1139" spans="1:27" ht="11.65" customHeight="1">
      <c r="A1139" s="443">
        <v>1010</v>
      </c>
      <c r="C1139" s="468"/>
      <c r="H1139" s="449"/>
      <c r="I1139" s="7"/>
      <c r="J1139" s="7"/>
      <c r="K1139" s="7"/>
      <c r="L1139" s="7"/>
      <c r="M1139" s="7"/>
      <c r="O1139" s="51"/>
      <c r="P1139" s="51"/>
      <c r="Q1139" s="51"/>
      <c r="R1139" s="51"/>
      <c r="S1139" s="51"/>
      <c r="T1139" s="51"/>
      <c r="U1139" s="51"/>
      <c r="V1139" s="51"/>
      <c r="W1139" s="51"/>
      <c r="X1139" s="51"/>
      <c r="Y1139" s="51"/>
      <c r="Z1139" s="51"/>
      <c r="AA1139" s="51"/>
    </row>
    <row r="1140" spans="1:27" ht="11.65" customHeight="1">
      <c r="A1140" s="443">
        <v>1011</v>
      </c>
      <c r="C1140" s="468">
        <v>926</v>
      </c>
      <c r="D1140" s="400" t="s">
        <v>273</v>
      </c>
      <c r="H1140" s="449"/>
      <c r="I1140" s="7"/>
      <c r="J1140" s="7"/>
      <c r="K1140" s="7"/>
      <c r="L1140" s="7"/>
      <c r="M1140" s="7"/>
      <c r="O1140" s="51"/>
      <c r="P1140" s="51"/>
      <c r="Q1140" s="51"/>
      <c r="R1140" s="51"/>
      <c r="S1140" s="51"/>
      <c r="T1140" s="51"/>
      <c r="U1140" s="51"/>
      <c r="V1140" s="51"/>
      <c r="W1140" s="51"/>
      <c r="X1140" s="51"/>
      <c r="Y1140" s="51"/>
      <c r="Z1140" s="51"/>
      <c r="AA1140" s="51"/>
    </row>
    <row r="1141" spans="1:27" ht="11.65" customHeight="1">
      <c r="A1141" s="443">
        <v>1012</v>
      </c>
      <c r="C1141" s="468"/>
      <c r="F1141" s="468" t="s">
        <v>665</v>
      </c>
      <c r="G1141" s="400" t="s">
        <v>569</v>
      </c>
      <c r="H1141" s="449"/>
      <c r="I1141" s="7">
        <v>-68187.329999999958</v>
      </c>
      <c r="J1141" s="7">
        <v>-68187.329999999958</v>
      </c>
      <c r="K1141" s="103">
        <v>0</v>
      </c>
      <c r="L1141" s="7">
        <v>-1455589.05</v>
      </c>
      <c r="M1141" s="7">
        <v>-1455589.05</v>
      </c>
      <c r="O1141" s="51"/>
      <c r="P1141" s="51"/>
      <c r="Q1141" s="51"/>
      <c r="R1141" s="51"/>
      <c r="S1141" s="51"/>
      <c r="T1141" s="51"/>
      <c r="U1141" s="51"/>
      <c r="V1141" s="51"/>
      <c r="W1141" s="51"/>
      <c r="X1141" s="51"/>
      <c r="Y1141" s="51"/>
      <c r="Z1141" s="51"/>
      <c r="AA1141" s="51"/>
    </row>
    <row r="1142" spans="1:27" ht="11.65" customHeight="1">
      <c r="A1142" s="443">
        <v>1013</v>
      </c>
      <c r="C1142" s="468"/>
      <c r="F1142" s="468" t="s">
        <v>638</v>
      </c>
      <c r="G1142" s="400" t="s">
        <v>647</v>
      </c>
      <c r="H1142" s="449"/>
      <c r="I1142" s="7">
        <v>0</v>
      </c>
      <c r="J1142" s="7">
        <v>0</v>
      </c>
      <c r="K1142" s="103">
        <v>0</v>
      </c>
      <c r="L1142" s="7">
        <v>0</v>
      </c>
      <c r="M1142" s="7">
        <v>0</v>
      </c>
      <c r="O1142" s="51"/>
      <c r="P1142" s="51"/>
      <c r="Q1142" s="51"/>
      <c r="R1142" s="51"/>
      <c r="S1142" s="51"/>
      <c r="T1142" s="51"/>
      <c r="U1142" s="51"/>
      <c r="V1142" s="51"/>
      <c r="W1142" s="51"/>
      <c r="X1142" s="51"/>
      <c r="Y1142" s="51"/>
      <c r="Z1142" s="51"/>
      <c r="AA1142" s="51"/>
    </row>
    <row r="1143" spans="1:27" ht="11.65" customHeight="1">
      <c r="A1143" s="443">
        <v>1014</v>
      </c>
      <c r="C1143" s="468"/>
      <c r="F1143" s="468" t="s">
        <v>665</v>
      </c>
      <c r="G1143" s="400" t="s">
        <v>632</v>
      </c>
      <c r="H1143" s="449"/>
      <c r="I1143" s="7">
        <v>118045638.3</v>
      </c>
      <c r="J1143" s="7">
        <v>110134500.45705244</v>
      </c>
      <c r="K1143" s="103">
        <v>7911137.842947551</v>
      </c>
      <c r="L1143" s="7">
        <v>97550.115218742751</v>
      </c>
      <c r="M1143" s="7">
        <v>8008687.9581662938</v>
      </c>
      <c r="O1143" s="51"/>
      <c r="P1143" s="51"/>
      <c r="Q1143" s="51"/>
      <c r="R1143" s="51"/>
      <c r="S1143" s="51"/>
      <c r="T1143" s="51"/>
      <c r="U1143" s="51"/>
      <c r="V1143" s="51"/>
      <c r="W1143" s="51"/>
      <c r="X1143" s="51"/>
      <c r="Y1143" s="51"/>
      <c r="Z1143" s="51"/>
      <c r="AA1143" s="51"/>
    </row>
    <row r="1144" spans="1:27" ht="11.65" customHeight="1">
      <c r="A1144" s="443">
        <v>1015</v>
      </c>
      <c r="C1144" s="468"/>
      <c r="H1144" s="449" t="s">
        <v>162</v>
      </c>
      <c r="I1144" s="106">
        <v>117977450.97</v>
      </c>
      <c r="J1144" s="106">
        <v>110066313.12705244</v>
      </c>
      <c r="K1144" s="106">
        <v>7911137.842947551</v>
      </c>
      <c r="L1144" s="106">
        <v>-1358038.9347812573</v>
      </c>
      <c r="M1144" s="106">
        <v>6553098.908166294</v>
      </c>
      <c r="O1144" s="51"/>
      <c r="P1144" s="51"/>
      <c r="Q1144" s="51"/>
      <c r="R1144" s="51"/>
      <c r="S1144" s="51"/>
      <c r="T1144" s="51"/>
      <c r="U1144" s="51"/>
      <c r="V1144" s="51"/>
      <c r="W1144" s="51"/>
      <c r="X1144" s="51"/>
      <c r="Y1144" s="51"/>
      <c r="Z1144" s="51"/>
      <c r="AA1144" s="51"/>
    </row>
    <row r="1145" spans="1:27" ht="11.65" customHeight="1">
      <c r="A1145" s="443">
        <v>1016</v>
      </c>
      <c r="C1145" s="468"/>
      <c r="H1145" s="449"/>
      <c r="I1145" s="7"/>
      <c r="J1145" s="7"/>
      <c r="K1145" s="7"/>
      <c r="L1145" s="7"/>
      <c r="M1145" s="7"/>
      <c r="O1145" s="51"/>
      <c r="P1145" s="51"/>
      <c r="Q1145" s="51"/>
      <c r="R1145" s="51"/>
      <c r="S1145" s="51"/>
      <c r="T1145" s="51"/>
      <c r="U1145" s="51"/>
      <c r="V1145" s="51"/>
      <c r="W1145" s="51"/>
      <c r="X1145" s="51"/>
      <c r="Y1145" s="51"/>
      <c r="Z1145" s="51"/>
      <c r="AA1145" s="51"/>
    </row>
    <row r="1146" spans="1:27" ht="11.65" customHeight="1">
      <c r="A1146" s="443">
        <v>1017</v>
      </c>
      <c r="C1146" s="468">
        <v>927</v>
      </c>
      <c r="D1146" s="400" t="s">
        <v>274</v>
      </c>
      <c r="H1146" s="449"/>
      <c r="I1146" s="7"/>
      <c r="J1146" s="7"/>
      <c r="K1146" s="7"/>
      <c r="L1146" s="7"/>
      <c r="M1146" s="7"/>
      <c r="O1146" s="51"/>
      <c r="P1146" s="51"/>
      <c r="Q1146" s="51"/>
      <c r="R1146" s="51"/>
      <c r="S1146" s="51"/>
      <c r="T1146" s="51"/>
      <c r="U1146" s="51"/>
      <c r="V1146" s="51"/>
      <c r="W1146" s="51"/>
      <c r="X1146" s="51"/>
      <c r="Y1146" s="51"/>
      <c r="Z1146" s="51"/>
      <c r="AA1146" s="51"/>
    </row>
    <row r="1147" spans="1:27" ht="11.65" customHeight="1">
      <c r="A1147" s="443">
        <v>1018</v>
      </c>
      <c r="C1147" s="468"/>
      <c r="F1147" s="468" t="s">
        <v>641</v>
      </c>
      <c r="G1147" s="400" t="s">
        <v>569</v>
      </c>
      <c r="H1147" s="449"/>
      <c r="I1147" s="7">
        <v>0</v>
      </c>
      <c r="J1147" s="7">
        <v>0</v>
      </c>
      <c r="K1147" s="103">
        <v>0</v>
      </c>
      <c r="L1147" s="7">
        <v>0</v>
      </c>
      <c r="M1147" s="7">
        <v>0</v>
      </c>
      <c r="O1147" s="51"/>
      <c r="P1147" s="51"/>
      <c r="Q1147" s="51"/>
      <c r="R1147" s="51"/>
      <c r="S1147" s="51"/>
      <c r="T1147" s="51"/>
      <c r="U1147" s="51"/>
      <c r="V1147" s="51"/>
      <c r="W1147" s="51"/>
      <c r="X1147" s="51"/>
      <c r="Y1147" s="51"/>
      <c r="Z1147" s="51"/>
      <c r="AA1147" s="51"/>
    </row>
    <row r="1148" spans="1:27" ht="11.65" customHeight="1">
      <c r="A1148" s="443">
        <v>1019</v>
      </c>
      <c r="C1148" s="468"/>
      <c r="F1148" s="468" t="s">
        <v>641</v>
      </c>
      <c r="G1148" s="400" t="s">
        <v>632</v>
      </c>
      <c r="H1148" s="449"/>
      <c r="I1148" s="7">
        <v>0</v>
      </c>
      <c r="J1148" s="7">
        <v>0</v>
      </c>
      <c r="K1148" s="103">
        <v>0</v>
      </c>
      <c r="L1148" s="7">
        <v>0</v>
      </c>
      <c r="M1148" s="7">
        <v>0</v>
      </c>
      <c r="O1148" s="51"/>
      <c r="P1148" s="51"/>
      <c r="Q1148" s="51"/>
      <c r="R1148" s="51"/>
      <c r="S1148" s="51"/>
      <c r="T1148" s="51"/>
      <c r="U1148" s="51"/>
      <c r="V1148" s="51"/>
      <c r="W1148" s="51"/>
      <c r="X1148" s="51"/>
      <c r="Y1148" s="51"/>
      <c r="Z1148" s="51"/>
      <c r="AA1148" s="51"/>
    </row>
    <row r="1149" spans="1:27" ht="11.65" customHeight="1">
      <c r="A1149" s="443">
        <v>1020</v>
      </c>
      <c r="C1149" s="468"/>
      <c r="H1149" s="449" t="s">
        <v>162</v>
      </c>
      <c r="I1149" s="106">
        <v>0</v>
      </c>
      <c r="J1149" s="106">
        <v>0</v>
      </c>
      <c r="K1149" s="106">
        <v>0</v>
      </c>
      <c r="L1149" s="106">
        <v>0</v>
      </c>
      <c r="M1149" s="106">
        <v>0</v>
      </c>
      <c r="O1149" s="51"/>
      <c r="P1149" s="51"/>
      <c r="Q1149" s="51"/>
      <c r="R1149" s="51"/>
      <c r="S1149" s="51"/>
      <c r="T1149" s="51"/>
      <c r="U1149" s="51"/>
      <c r="V1149" s="51"/>
      <c r="W1149" s="51"/>
      <c r="X1149" s="51"/>
      <c r="Y1149" s="51"/>
      <c r="Z1149" s="51"/>
      <c r="AA1149" s="51"/>
    </row>
    <row r="1150" spans="1:27" ht="11.65" customHeight="1">
      <c r="A1150" s="443">
        <v>1021</v>
      </c>
      <c r="C1150" s="468"/>
      <c r="H1150" s="449"/>
      <c r="I1150" s="7"/>
      <c r="J1150" s="7"/>
      <c r="K1150" s="7"/>
      <c r="L1150" s="7"/>
      <c r="M1150" s="7"/>
      <c r="O1150" s="51"/>
      <c r="P1150" s="51"/>
      <c r="Q1150" s="51"/>
      <c r="R1150" s="51"/>
      <c r="S1150" s="51"/>
      <c r="T1150" s="51"/>
      <c r="U1150" s="51"/>
      <c r="V1150" s="51"/>
      <c r="W1150" s="51"/>
      <c r="X1150" s="51"/>
      <c r="Y1150" s="51"/>
      <c r="Z1150" s="51"/>
      <c r="AA1150" s="51"/>
    </row>
    <row r="1151" spans="1:27" ht="11.65" customHeight="1">
      <c r="A1151" s="443">
        <v>1022</v>
      </c>
      <c r="C1151" s="468">
        <v>928</v>
      </c>
      <c r="D1151" s="400" t="s">
        <v>275</v>
      </c>
      <c r="H1151" s="449"/>
      <c r="I1151" s="7"/>
      <c r="J1151" s="7"/>
      <c r="K1151" s="7"/>
      <c r="L1151" s="7"/>
      <c r="M1151" s="7"/>
      <c r="O1151" s="51"/>
      <c r="P1151" s="51"/>
      <c r="Q1151" s="51"/>
      <c r="R1151" s="51"/>
      <c r="S1151" s="51"/>
      <c r="T1151" s="51"/>
      <c r="U1151" s="51"/>
      <c r="V1151" s="51"/>
      <c r="W1151" s="51"/>
      <c r="X1151" s="51"/>
      <c r="Y1151" s="51"/>
      <c r="Z1151" s="51"/>
      <c r="AA1151" s="51"/>
    </row>
    <row r="1152" spans="1:27" ht="11.65" customHeight="1">
      <c r="A1152" s="443">
        <v>1023</v>
      </c>
      <c r="C1152" s="468"/>
      <c r="F1152" s="468" t="s">
        <v>641</v>
      </c>
      <c r="G1152" s="400" t="s">
        <v>569</v>
      </c>
      <c r="H1152" s="449"/>
      <c r="I1152" s="7">
        <v>14733573.369999999</v>
      </c>
      <c r="J1152" s="7">
        <v>14069834.18</v>
      </c>
      <c r="K1152" s="103">
        <v>663739.18999999994</v>
      </c>
      <c r="L1152" s="7">
        <v>-535</v>
      </c>
      <c r="M1152" s="7">
        <v>663204.18999999994</v>
      </c>
      <c r="O1152" s="51"/>
      <c r="P1152" s="51"/>
      <c r="Q1152" s="51"/>
      <c r="R1152" s="51"/>
      <c r="S1152" s="51"/>
      <c r="T1152" s="51"/>
      <c r="U1152" s="51"/>
      <c r="V1152" s="51"/>
      <c r="W1152" s="51"/>
      <c r="X1152" s="51"/>
      <c r="Y1152" s="51"/>
      <c r="Z1152" s="51"/>
      <c r="AA1152" s="51"/>
    </row>
    <row r="1153" spans="1:27" ht="11.65" customHeight="1">
      <c r="A1153" s="443">
        <v>1024</v>
      </c>
      <c r="C1153" s="468"/>
      <c r="F1153" s="468" t="s">
        <v>638</v>
      </c>
      <c r="G1153" s="400" t="s">
        <v>398</v>
      </c>
      <c r="H1153" s="449"/>
      <c r="I1153" s="7">
        <v>8082.63</v>
      </c>
      <c r="J1153" s="7">
        <v>8082.63</v>
      </c>
      <c r="K1153" s="103">
        <v>0</v>
      </c>
      <c r="L1153" s="7">
        <v>0</v>
      </c>
      <c r="M1153" s="7">
        <v>0</v>
      </c>
      <c r="O1153" s="51"/>
      <c r="P1153" s="51"/>
      <c r="Q1153" s="51"/>
      <c r="R1153" s="51"/>
      <c r="S1153" s="51"/>
      <c r="T1153" s="51"/>
      <c r="U1153" s="51"/>
      <c r="V1153" s="51"/>
      <c r="W1153" s="51"/>
      <c r="X1153" s="51"/>
      <c r="Y1153" s="51"/>
      <c r="Z1153" s="51"/>
      <c r="AA1153" s="51"/>
    </row>
    <row r="1154" spans="1:27" ht="11.65" customHeight="1">
      <c r="A1154" s="443">
        <v>1025</v>
      </c>
      <c r="C1154" s="468"/>
      <c r="F1154" s="468" t="s">
        <v>641</v>
      </c>
      <c r="G1154" s="400" t="s">
        <v>632</v>
      </c>
      <c r="H1154" s="449"/>
      <c r="I1154" s="7">
        <v>3155076.87</v>
      </c>
      <c r="J1154" s="7">
        <v>2943631.1242433311</v>
      </c>
      <c r="K1154" s="103">
        <v>211445.74575666903</v>
      </c>
      <c r="L1154" s="7">
        <v>-122158.40392036689</v>
      </c>
      <c r="M1154" s="7">
        <v>89287.341836302134</v>
      </c>
      <c r="O1154" s="51"/>
      <c r="P1154" s="51"/>
      <c r="Q1154" s="51"/>
      <c r="R1154" s="51"/>
      <c r="S1154" s="51"/>
      <c r="T1154" s="51"/>
      <c r="U1154" s="51"/>
      <c r="V1154" s="51"/>
      <c r="W1154" s="51"/>
      <c r="X1154" s="51"/>
      <c r="Y1154" s="51"/>
      <c r="Z1154" s="51"/>
      <c r="AA1154" s="51"/>
    </row>
    <row r="1155" spans="1:27" ht="11.65" customHeight="1">
      <c r="A1155" s="443">
        <v>1026</v>
      </c>
      <c r="C1155" s="468"/>
      <c r="F1155" s="468" t="s">
        <v>638</v>
      </c>
      <c r="G1155" s="400" t="s">
        <v>634</v>
      </c>
      <c r="H1155" s="449"/>
      <c r="I1155" s="7">
        <v>2612211.69</v>
      </c>
      <c r="J1155" s="7">
        <v>2048569.7384371762</v>
      </c>
      <c r="K1155" s="103">
        <v>563641.95156282361</v>
      </c>
      <c r="L1155" s="7">
        <v>57.718990624067374</v>
      </c>
      <c r="M1155" s="7">
        <v>563699.67055344768</v>
      </c>
      <c r="O1155" s="51"/>
      <c r="P1155" s="51"/>
      <c r="Q1155" s="51"/>
      <c r="R1155" s="51"/>
      <c r="S1155" s="51"/>
      <c r="T1155" s="51"/>
      <c r="U1155" s="51"/>
      <c r="V1155" s="51"/>
      <c r="W1155" s="51"/>
      <c r="X1155" s="51"/>
      <c r="Y1155" s="51"/>
      <c r="Z1155" s="51"/>
      <c r="AA1155" s="51"/>
    </row>
    <row r="1156" spans="1:27" ht="11.65" customHeight="1">
      <c r="A1156" s="443">
        <v>1027</v>
      </c>
      <c r="C1156" s="468"/>
      <c r="F1156" s="468" t="s">
        <v>641</v>
      </c>
      <c r="G1156" s="400" t="s">
        <v>636</v>
      </c>
      <c r="H1156" s="449"/>
      <c r="I1156" s="7">
        <v>206393.68</v>
      </c>
      <c r="J1156" s="7">
        <v>206393.68</v>
      </c>
      <c r="K1156" s="103">
        <v>0</v>
      </c>
      <c r="L1156" s="7">
        <v>0</v>
      </c>
      <c r="M1156" s="7">
        <v>0</v>
      </c>
      <c r="O1156" s="51"/>
      <c r="P1156" s="51"/>
      <c r="Q1156" s="51"/>
      <c r="R1156" s="51"/>
      <c r="S1156" s="51"/>
      <c r="T1156" s="51"/>
      <c r="U1156" s="51"/>
      <c r="V1156" s="51"/>
      <c r="W1156" s="51"/>
      <c r="X1156" s="51"/>
      <c r="Y1156" s="51"/>
      <c r="Z1156" s="51"/>
      <c r="AA1156" s="51"/>
    </row>
    <row r="1157" spans="1:27" ht="11.65" customHeight="1">
      <c r="A1157" s="443">
        <v>1028</v>
      </c>
      <c r="C1157" s="468"/>
      <c r="F1157" s="468" t="s">
        <v>120</v>
      </c>
      <c r="G1157" s="400" t="s">
        <v>249</v>
      </c>
      <c r="H1157" s="449"/>
      <c r="I1157" s="7">
        <v>2415099.13</v>
      </c>
      <c r="J1157" s="7">
        <v>2226453.2218721546</v>
      </c>
      <c r="K1157" s="103">
        <v>188645.90812784526</v>
      </c>
      <c r="L1157" s="7">
        <v>153.09764114345307</v>
      </c>
      <c r="M1157" s="7">
        <v>188799.00576898872</v>
      </c>
      <c r="O1157" s="51"/>
      <c r="P1157" s="51"/>
      <c r="Q1157" s="51"/>
      <c r="R1157" s="51"/>
      <c r="S1157" s="51"/>
      <c r="T1157" s="51"/>
      <c r="U1157" s="51"/>
      <c r="V1157" s="51"/>
      <c r="W1157" s="51"/>
      <c r="X1157" s="51"/>
      <c r="Y1157" s="51"/>
      <c r="Z1157" s="51"/>
      <c r="AA1157" s="51"/>
    </row>
    <row r="1158" spans="1:27" ht="11.65" customHeight="1">
      <c r="A1158" s="443">
        <v>1029</v>
      </c>
      <c r="C1158" s="468"/>
      <c r="H1158" s="449" t="s">
        <v>162</v>
      </c>
      <c r="I1158" s="106">
        <v>23130437.370000001</v>
      </c>
      <c r="J1158" s="106">
        <v>21502964.574552663</v>
      </c>
      <c r="K1158" s="106">
        <v>1627472.7954473379</v>
      </c>
      <c r="L1158" s="106">
        <v>-122482.58728859937</v>
      </c>
      <c r="M1158" s="106">
        <v>1504990.2081587384</v>
      </c>
      <c r="O1158" s="51"/>
      <c r="P1158" s="51"/>
      <c r="Q1158" s="51"/>
      <c r="R1158" s="51"/>
      <c r="S1158" s="51"/>
      <c r="T1158" s="51"/>
      <c r="U1158" s="51"/>
      <c r="V1158" s="51"/>
      <c r="W1158" s="51"/>
      <c r="X1158" s="51"/>
      <c r="Y1158" s="51"/>
      <c r="Z1158" s="51"/>
      <c r="AA1158" s="51"/>
    </row>
    <row r="1159" spans="1:27" ht="11.65" customHeight="1">
      <c r="A1159" s="443">
        <v>1030</v>
      </c>
      <c r="C1159" s="468"/>
      <c r="H1159" s="449"/>
      <c r="I1159" s="109"/>
      <c r="J1159" s="7"/>
      <c r="K1159" s="7"/>
      <c r="L1159" s="7"/>
      <c r="M1159" s="7"/>
      <c r="O1159" s="51"/>
      <c r="P1159" s="51"/>
      <c r="Q1159" s="51"/>
      <c r="R1159" s="51"/>
      <c r="S1159" s="51"/>
      <c r="T1159" s="51"/>
      <c r="U1159" s="51"/>
      <c r="V1159" s="51"/>
      <c r="W1159" s="51"/>
      <c r="X1159" s="51"/>
      <c r="Y1159" s="51"/>
      <c r="Z1159" s="51"/>
      <c r="AA1159" s="51"/>
    </row>
    <row r="1160" spans="1:27" ht="11.65" customHeight="1">
      <c r="A1160" s="443">
        <v>1031</v>
      </c>
      <c r="C1160" s="468">
        <v>929</v>
      </c>
      <c r="D1160" s="400" t="s">
        <v>276</v>
      </c>
      <c r="H1160" s="449"/>
      <c r="I1160" s="7"/>
      <c r="J1160" s="7"/>
      <c r="K1160" s="7"/>
      <c r="L1160" s="7"/>
      <c r="M1160" s="7"/>
      <c r="O1160" s="51"/>
      <c r="P1160" s="51"/>
      <c r="Q1160" s="51"/>
      <c r="R1160" s="51"/>
      <c r="S1160" s="51"/>
      <c r="T1160" s="51"/>
      <c r="U1160" s="51"/>
      <c r="V1160" s="51"/>
      <c r="W1160" s="51"/>
      <c r="X1160" s="51"/>
      <c r="Y1160" s="51"/>
      <c r="Z1160" s="51"/>
      <c r="AA1160" s="51"/>
    </row>
    <row r="1161" spans="1:27" ht="11.65" customHeight="1">
      <c r="A1161" s="443">
        <v>1032</v>
      </c>
      <c r="C1161" s="468"/>
      <c r="F1161" s="468" t="s">
        <v>665</v>
      </c>
      <c r="G1161" s="400" t="s">
        <v>569</v>
      </c>
      <c r="H1161" s="449"/>
      <c r="I1161" s="7">
        <v>0</v>
      </c>
      <c r="J1161" s="7">
        <v>0</v>
      </c>
      <c r="K1161" s="103">
        <v>0</v>
      </c>
      <c r="L1161" s="7">
        <v>0</v>
      </c>
      <c r="M1161" s="7">
        <v>0</v>
      </c>
      <c r="O1161" s="51"/>
      <c r="P1161" s="51"/>
      <c r="Q1161" s="51"/>
      <c r="R1161" s="51"/>
      <c r="S1161" s="51"/>
      <c r="T1161" s="51"/>
      <c r="U1161" s="51"/>
      <c r="V1161" s="51"/>
      <c r="W1161" s="51"/>
      <c r="X1161" s="51"/>
      <c r="Y1161" s="51"/>
      <c r="Z1161" s="51"/>
      <c r="AA1161" s="51"/>
    </row>
    <row r="1162" spans="1:27" ht="11.65" customHeight="1">
      <c r="A1162" s="443">
        <v>1033</v>
      </c>
      <c r="C1162" s="468"/>
      <c r="F1162" s="468" t="s">
        <v>120</v>
      </c>
      <c r="G1162" s="400" t="s">
        <v>634</v>
      </c>
      <c r="H1162" s="449"/>
      <c r="I1162" s="7">
        <v>0</v>
      </c>
      <c r="J1162" s="7">
        <v>0</v>
      </c>
      <c r="K1162" s="103">
        <v>0</v>
      </c>
      <c r="L1162" s="7">
        <v>0</v>
      </c>
      <c r="M1162" s="7">
        <v>0</v>
      </c>
      <c r="O1162" s="51"/>
      <c r="P1162" s="51"/>
      <c r="Q1162" s="51"/>
      <c r="R1162" s="51"/>
      <c r="S1162" s="51"/>
      <c r="T1162" s="51"/>
      <c r="U1162" s="51"/>
      <c r="V1162" s="51"/>
      <c r="W1162" s="51"/>
      <c r="X1162" s="51"/>
      <c r="Y1162" s="51"/>
      <c r="Z1162" s="51"/>
      <c r="AA1162" s="51"/>
    </row>
    <row r="1163" spans="1:27" ht="11.65" customHeight="1">
      <c r="A1163" s="443">
        <v>1034</v>
      </c>
      <c r="C1163" s="468"/>
      <c r="F1163" s="468">
        <v>0</v>
      </c>
      <c r="G1163" s="400" t="s">
        <v>647</v>
      </c>
      <c r="H1163" s="449"/>
      <c r="I1163" s="7">
        <v>0</v>
      </c>
      <c r="J1163" s="7">
        <v>0</v>
      </c>
      <c r="K1163" s="103">
        <v>0</v>
      </c>
      <c r="L1163" s="7">
        <v>0</v>
      </c>
      <c r="M1163" s="7">
        <v>0</v>
      </c>
      <c r="O1163" s="51"/>
      <c r="P1163" s="51"/>
      <c r="Q1163" s="51"/>
      <c r="R1163" s="51"/>
      <c r="S1163" s="51"/>
      <c r="T1163" s="51"/>
      <c r="U1163" s="51"/>
      <c r="V1163" s="51"/>
      <c r="W1163" s="51"/>
      <c r="X1163" s="51"/>
      <c r="Y1163" s="51"/>
      <c r="Z1163" s="51"/>
      <c r="AA1163" s="51"/>
    </row>
    <row r="1164" spans="1:27" ht="11.65" customHeight="1">
      <c r="A1164" s="443">
        <v>1035</v>
      </c>
      <c r="C1164" s="468"/>
      <c r="F1164" s="468">
        <v>0</v>
      </c>
      <c r="G1164" s="400" t="s">
        <v>639</v>
      </c>
      <c r="H1164" s="449"/>
      <c r="I1164" s="7">
        <v>0</v>
      </c>
      <c r="J1164" s="7">
        <v>0</v>
      </c>
      <c r="K1164" s="103">
        <v>0</v>
      </c>
      <c r="L1164" s="7">
        <v>0</v>
      </c>
      <c r="M1164" s="7">
        <v>0</v>
      </c>
      <c r="O1164" s="51"/>
      <c r="P1164" s="51"/>
      <c r="Q1164" s="51"/>
      <c r="R1164" s="51"/>
      <c r="S1164" s="51"/>
      <c r="T1164" s="51"/>
      <c r="U1164" s="51"/>
      <c r="V1164" s="51"/>
      <c r="W1164" s="51"/>
      <c r="X1164" s="51"/>
      <c r="Y1164" s="51"/>
      <c r="Z1164" s="51"/>
      <c r="AA1164" s="51"/>
    </row>
    <row r="1165" spans="1:27" ht="11.65" customHeight="1">
      <c r="A1165" s="443">
        <v>1036</v>
      </c>
      <c r="C1165" s="468"/>
      <c r="F1165" s="468">
        <v>0</v>
      </c>
      <c r="G1165" s="400" t="s">
        <v>249</v>
      </c>
      <c r="H1165" s="449"/>
      <c r="I1165" s="7">
        <v>0</v>
      </c>
      <c r="J1165" s="7">
        <v>0</v>
      </c>
      <c r="K1165" s="103">
        <v>0</v>
      </c>
      <c r="L1165" s="7">
        <v>0</v>
      </c>
      <c r="M1165" s="7">
        <v>0</v>
      </c>
      <c r="O1165" s="51"/>
      <c r="P1165" s="51"/>
      <c r="Q1165" s="51"/>
      <c r="R1165" s="51"/>
      <c r="S1165" s="51"/>
      <c r="T1165" s="51"/>
      <c r="U1165" s="51"/>
      <c r="V1165" s="51"/>
      <c r="W1165" s="51"/>
      <c r="X1165" s="51"/>
      <c r="Y1165" s="51"/>
      <c r="Z1165" s="51"/>
      <c r="AA1165" s="51"/>
    </row>
    <row r="1166" spans="1:27" ht="11.65" customHeight="1">
      <c r="A1166" s="443">
        <v>1037</v>
      </c>
      <c r="C1166" s="468"/>
      <c r="F1166" s="468" t="s">
        <v>665</v>
      </c>
      <c r="G1166" s="400" t="s">
        <v>664</v>
      </c>
      <c r="H1166" s="449"/>
      <c r="I1166" s="7">
        <v>0</v>
      </c>
      <c r="J1166" s="7">
        <v>0</v>
      </c>
      <c r="K1166" s="103">
        <v>0</v>
      </c>
      <c r="L1166" s="7">
        <v>0</v>
      </c>
      <c r="M1166" s="7">
        <v>0</v>
      </c>
      <c r="O1166" s="51"/>
      <c r="P1166" s="51"/>
      <c r="Q1166" s="51"/>
      <c r="R1166" s="51"/>
      <c r="S1166" s="51"/>
      <c r="T1166" s="51"/>
      <c r="U1166" s="51"/>
      <c r="V1166" s="51"/>
      <c r="W1166" s="51"/>
      <c r="X1166" s="51"/>
      <c r="Y1166" s="51"/>
      <c r="Z1166" s="51"/>
      <c r="AA1166" s="51"/>
    </row>
    <row r="1167" spans="1:27" ht="11.65" customHeight="1">
      <c r="A1167" s="443">
        <v>1038</v>
      </c>
      <c r="C1167" s="468"/>
      <c r="F1167" s="468" t="s">
        <v>665</v>
      </c>
      <c r="G1167" s="400" t="s">
        <v>632</v>
      </c>
      <c r="H1167" s="449"/>
      <c r="I1167" s="7">
        <v>-130126920.04000001</v>
      </c>
      <c r="J1167" s="7">
        <v>-121406123.43675394</v>
      </c>
      <c r="K1167" s="103">
        <v>-8720796.6032460686</v>
      </c>
      <c r="L1167" s="7">
        <v>-1214.0235334187746</v>
      </c>
      <c r="M1167" s="7">
        <v>-8722010.6267794874</v>
      </c>
      <c r="O1167" s="51"/>
      <c r="P1167" s="51"/>
      <c r="Q1167" s="51"/>
      <c r="R1167" s="51"/>
      <c r="S1167" s="51"/>
      <c r="T1167" s="51"/>
      <c r="U1167" s="51"/>
      <c r="V1167" s="51"/>
      <c r="W1167" s="51"/>
      <c r="X1167" s="51"/>
      <c r="Y1167" s="51"/>
      <c r="Z1167" s="51"/>
      <c r="AA1167" s="51"/>
    </row>
    <row r="1168" spans="1:27" ht="11.65" customHeight="1">
      <c r="A1168" s="443">
        <v>1039</v>
      </c>
      <c r="C1168" s="468"/>
      <c r="H1168" s="449" t="s">
        <v>162</v>
      </c>
      <c r="I1168" s="106">
        <v>-130126920.04000001</v>
      </c>
      <c r="J1168" s="106">
        <v>-121406123.43675394</v>
      </c>
      <c r="K1168" s="106">
        <v>-8720796.6032460686</v>
      </c>
      <c r="L1168" s="106">
        <v>-1214.0235334187746</v>
      </c>
      <c r="M1168" s="106">
        <v>-8722010.6267794874</v>
      </c>
      <c r="O1168" s="51"/>
      <c r="P1168" s="51"/>
      <c r="Q1168" s="51"/>
      <c r="R1168" s="51"/>
      <c r="S1168" s="51"/>
      <c r="T1168" s="51"/>
      <c r="U1168" s="51"/>
      <c r="V1168" s="51"/>
      <c r="W1168" s="51"/>
      <c r="X1168" s="51"/>
      <c r="Y1168" s="51"/>
      <c r="Z1168" s="51"/>
      <c r="AA1168" s="51"/>
    </row>
    <row r="1169" spans="1:27" ht="11.65" customHeight="1">
      <c r="A1169" s="443">
        <v>1040</v>
      </c>
      <c r="C1169" s="468"/>
      <c r="H1169" s="449"/>
      <c r="I1169" s="7"/>
      <c r="J1169" s="7"/>
      <c r="K1169" s="7"/>
      <c r="L1169" s="7"/>
      <c r="M1169" s="7"/>
      <c r="O1169" s="51"/>
      <c r="P1169" s="51"/>
      <c r="Q1169" s="51"/>
      <c r="R1169" s="51"/>
      <c r="S1169" s="51"/>
      <c r="T1169" s="51"/>
      <c r="U1169" s="51"/>
      <c r="V1169" s="51"/>
      <c r="W1169" s="51"/>
      <c r="X1169" s="51"/>
      <c r="Y1169" s="51"/>
      <c r="Z1169" s="51"/>
      <c r="AA1169" s="51"/>
    </row>
    <row r="1170" spans="1:27" ht="11.65" customHeight="1">
      <c r="A1170" s="443">
        <v>1041</v>
      </c>
      <c r="C1170" s="468">
        <v>930</v>
      </c>
      <c r="D1170" s="400" t="s">
        <v>277</v>
      </c>
      <c r="H1170" s="449"/>
      <c r="I1170" s="7"/>
      <c r="J1170" s="7"/>
      <c r="K1170" s="7"/>
      <c r="L1170" s="7"/>
      <c r="M1170" s="7"/>
      <c r="O1170" s="51"/>
      <c r="P1170" s="51"/>
      <c r="Q1170" s="51"/>
      <c r="R1170" s="51"/>
      <c r="S1170" s="51"/>
      <c r="T1170" s="51"/>
      <c r="U1170" s="51"/>
      <c r="V1170" s="51"/>
      <c r="W1170" s="51"/>
      <c r="X1170" s="51"/>
      <c r="Y1170" s="51"/>
      <c r="Z1170" s="51"/>
      <c r="AA1170" s="51"/>
    </row>
    <row r="1171" spans="1:27" ht="11.25" customHeight="1">
      <c r="A1171" s="443">
        <v>1042</v>
      </c>
      <c r="C1171" s="468"/>
      <c r="F1171" s="468" t="s">
        <v>650</v>
      </c>
      <c r="G1171" s="400" t="s">
        <v>569</v>
      </c>
      <c r="H1171" s="449"/>
      <c r="I1171" s="7">
        <v>42496.47</v>
      </c>
      <c r="J1171" s="7">
        <v>35223.53</v>
      </c>
      <c r="K1171" s="103">
        <v>7272.94</v>
      </c>
      <c r="L1171" s="7">
        <v>39022</v>
      </c>
      <c r="M1171" s="7">
        <v>46294.94</v>
      </c>
      <c r="O1171" s="51"/>
      <c r="P1171" s="51"/>
      <c r="Q1171" s="51"/>
      <c r="R1171" s="51"/>
      <c r="S1171" s="51"/>
      <c r="T1171" s="51"/>
      <c r="U1171" s="51"/>
      <c r="V1171" s="51"/>
      <c r="W1171" s="51"/>
      <c r="X1171" s="51"/>
      <c r="Y1171" s="51"/>
      <c r="Z1171" s="51"/>
      <c r="AA1171" s="51"/>
    </row>
    <row r="1172" spans="1:27" ht="11.65" customHeight="1">
      <c r="A1172" s="443">
        <v>1043</v>
      </c>
      <c r="C1172" s="468"/>
      <c r="F1172" s="468" t="s">
        <v>638</v>
      </c>
      <c r="G1172" s="400" t="s">
        <v>647</v>
      </c>
      <c r="H1172" s="449"/>
      <c r="I1172" s="7">
        <v>0</v>
      </c>
      <c r="J1172" s="7">
        <v>0</v>
      </c>
      <c r="K1172" s="103">
        <v>0</v>
      </c>
      <c r="L1172" s="7">
        <v>0</v>
      </c>
      <c r="M1172" s="7">
        <v>0</v>
      </c>
      <c r="O1172" s="51"/>
      <c r="P1172" s="51"/>
      <c r="Q1172" s="51"/>
      <c r="R1172" s="51"/>
      <c r="S1172" s="51"/>
      <c r="T1172" s="51"/>
      <c r="U1172" s="51"/>
      <c r="V1172" s="51"/>
      <c r="W1172" s="51"/>
      <c r="X1172" s="51"/>
      <c r="Y1172" s="51"/>
      <c r="Z1172" s="51"/>
      <c r="AA1172" s="51"/>
    </row>
    <row r="1173" spans="1:27" ht="11.65" customHeight="1">
      <c r="A1173" s="443">
        <v>1044</v>
      </c>
      <c r="C1173" s="468"/>
      <c r="F1173" s="468" t="s">
        <v>665</v>
      </c>
      <c r="G1173" s="400" t="s">
        <v>634</v>
      </c>
      <c r="H1173" s="449"/>
      <c r="I1173" s="7">
        <v>0</v>
      </c>
      <c r="J1173" s="7">
        <v>0</v>
      </c>
      <c r="K1173" s="103">
        <v>0</v>
      </c>
      <c r="L1173" s="7">
        <v>0</v>
      </c>
      <c r="M1173" s="7">
        <v>0</v>
      </c>
      <c r="O1173" s="51"/>
      <c r="P1173" s="51"/>
      <c r="Q1173" s="51"/>
      <c r="R1173" s="51"/>
      <c r="S1173" s="51"/>
      <c r="T1173" s="51"/>
      <c r="U1173" s="51"/>
      <c r="V1173" s="51"/>
      <c r="W1173" s="51"/>
      <c r="X1173" s="51"/>
      <c r="Y1173" s="51"/>
      <c r="Z1173" s="51"/>
      <c r="AA1173" s="51"/>
    </row>
    <row r="1174" spans="1:27" ht="11.65" customHeight="1">
      <c r="A1174" s="443">
        <v>1045</v>
      </c>
      <c r="C1174" s="468"/>
      <c r="F1174" s="468" t="s">
        <v>665</v>
      </c>
      <c r="G1174" s="400" t="s">
        <v>632</v>
      </c>
      <c r="H1174" s="449"/>
      <c r="I1174" s="7">
        <v>2160475.2999999998</v>
      </c>
      <c r="J1174" s="7">
        <v>2015685.3852625617</v>
      </c>
      <c r="K1174" s="103">
        <v>144789.91473743814</v>
      </c>
      <c r="L1174" s="7">
        <v>-26000.489973346092</v>
      </c>
      <c r="M1174" s="7">
        <v>118789.42476409205</v>
      </c>
      <c r="O1174" s="51"/>
      <c r="P1174" s="51"/>
      <c r="Q1174" s="51"/>
      <c r="R1174" s="51"/>
      <c r="S1174" s="51"/>
      <c r="T1174" s="51"/>
      <c r="U1174" s="51"/>
      <c r="V1174" s="51"/>
      <c r="W1174" s="51"/>
      <c r="X1174" s="51"/>
      <c r="Y1174" s="51"/>
      <c r="Z1174" s="51"/>
      <c r="AA1174" s="51"/>
    </row>
    <row r="1175" spans="1:27" ht="11.65" customHeight="1">
      <c r="A1175" s="443">
        <v>1046</v>
      </c>
      <c r="C1175" s="468"/>
      <c r="H1175" s="449" t="s">
        <v>162</v>
      </c>
      <c r="I1175" s="106">
        <v>2202971.77</v>
      </c>
      <c r="J1175" s="106">
        <v>2050908.9152625618</v>
      </c>
      <c r="K1175" s="106">
        <v>152062.85473743815</v>
      </c>
      <c r="L1175" s="106">
        <v>13021.510026653908</v>
      </c>
      <c r="M1175" s="106">
        <v>165084.36476409205</v>
      </c>
      <c r="O1175" s="51"/>
      <c r="P1175" s="51"/>
      <c r="Q1175" s="51"/>
      <c r="R1175" s="51"/>
      <c r="S1175" s="51"/>
      <c r="T1175" s="51"/>
      <c r="U1175" s="51"/>
      <c r="V1175" s="51"/>
      <c r="W1175" s="51"/>
      <c r="X1175" s="51"/>
      <c r="Y1175" s="51"/>
      <c r="Z1175" s="51"/>
      <c r="AA1175" s="51"/>
    </row>
    <row r="1176" spans="1:27" ht="11.65" customHeight="1">
      <c r="A1176" s="443">
        <v>1047</v>
      </c>
      <c r="C1176" s="468"/>
      <c r="H1176" s="449"/>
      <c r="I1176" s="7"/>
      <c r="J1176" s="7"/>
      <c r="K1176" s="7"/>
      <c r="L1176" s="7"/>
      <c r="M1176" s="7"/>
      <c r="O1176" s="51"/>
      <c r="P1176" s="51"/>
      <c r="Q1176" s="51"/>
      <c r="R1176" s="51"/>
      <c r="S1176" s="51"/>
      <c r="T1176" s="51"/>
      <c r="U1176" s="51"/>
      <c r="V1176" s="51"/>
      <c r="W1176" s="51"/>
      <c r="X1176" s="51"/>
      <c r="Y1176" s="51"/>
      <c r="Z1176" s="51"/>
      <c r="AA1176" s="51"/>
    </row>
    <row r="1177" spans="1:27" ht="11.65" customHeight="1">
      <c r="A1177" s="443">
        <v>1048</v>
      </c>
      <c r="C1177" s="468">
        <v>931</v>
      </c>
      <c r="D1177" s="400" t="s">
        <v>172</v>
      </c>
      <c r="H1177" s="449"/>
      <c r="I1177" s="7"/>
      <c r="J1177" s="7"/>
      <c r="K1177" s="7"/>
      <c r="L1177" s="7"/>
      <c r="M1177" s="7"/>
      <c r="O1177" s="51"/>
      <c r="P1177" s="51"/>
      <c r="Q1177" s="51"/>
      <c r="R1177" s="51"/>
      <c r="S1177" s="51"/>
      <c r="T1177" s="51"/>
      <c r="U1177" s="51"/>
      <c r="V1177" s="51"/>
      <c r="W1177" s="51"/>
      <c r="X1177" s="51"/>
      <c r="Y1177" s="51"/>
      <c r="Z1177" s="51"/>
      <c r="AA1177" s="51"/>
    </row>
    <row r="1178" spans="1:27" ht="11.65" customHeight="1">
      <c r="A1178" s="443">
        <v>1049</v>
      </c>
      <c r="C1178" s="468"/>
      <c r="F1178" s="468" t="s">
        <v>650</v>
      </c>
      <c r="G1178" s="400" t="s">
        <v>569</v>
      </c>
      <c r="H1178" s="449"/>
      <c r="I1178" s="7">
        <v>420480</v>
      </c>
      <c r="J1178" s="7">
        <v>379177.57</v>
      </c>
      <c r="K1178" s="103">
        <v>41302.43</v>
      </c>
      <c r="L1178" s="7">
        <v>0</v>
      </c>
      <c r="M1178" s="7">
        <v>41302.43</v>
      </c>
      <c r="O1178" s="51"/>
      <c r="P1178" s="51"/>
      <c r="Q1178" s="51"/>
      <c r="R1178" s="51"/>
      <c r="S1178" s="51"/>
      <c r="T1178" s="51"/>
      <c r="U1178" s="51"/>
      <c r="V1178" s="51"/>
      <c r="W1178" s="51"/>
      <c r="X1178" s="51"/>
      <c r="Y1178" s="51"/>
      <c r="Z1178" s="51"/>
      <c r="AA1178" s="51"/>
    </row>
    <row r="1179" spans="1:27" ht="11.65" customHeight="1">
      <c r="A1179" s="443">
        <v>1050</v>
      </c>
      <c r="C1179" s="468"/>
      <c r="F1179" s="468" t="s">
        <v>650</v>
      </c>
      <c r="G1179" s="400" t="s">
        <v>632</v>
      </c>
      <c r="H1179" s="449"/>
      <c r="I1179" s="7">
        <v>2138242.75</v>
      </c>
      <c r="J1179" s="7">
        <v>1994942.8078713187</v>
      </c>
      <c r="K1179" s="103">
        <v>143299.94212868126</v>
      </c>
      <c r="L1179" s="7">
        <v>0</v>
      </c>
      <c r="M1179" s="7">
        <v>143299.94212868126</v>
      </c>
      <c r="O1179" s="51"/>
      <c r="P1179" s="51"/>
      <c r="Q1179" s="51"/>
      <c r="R1179" s="51"/>
      <c r="S1179" s="51"/>
      <c r="T1179" s="51"/>
      <c r="U1179" s="51"/>
      <c r="V1179" s="51"/>
      <c r="W1179" s="51"/>
      <c r="X1179" s="51"/>
      <c r="Y1179" s="51"/>
      <c r="Z1179" s="51"/>
      <c r="AA1179" s="51"/>
    </row>
    <row r="1180" spans="1:27" ht="11.65" customHeight="1">
      <c r="A1180" s="443">
        <v>1051</v>
      </c>
      <c r="C1180" s="468"/>
      <c r="H1180" s="449" t="s">
        <v>162</v>
      </c>
      <c r="I1180" s="106">
        <v>2558722.75</v>
      </c>
      <c r="J1180" s="106">
        <v>2374120.3778713187</v>
      </c>
      <c r="K1180" s="106">
        <v>184602.37212868125</v>
      </c>
      <c r="L1180" s="106">
        <v>0</v>
      </c>
      <c r="M1180" s="106">
        <v>184602.37212868125</v>
      </c>
      <c r="O1180" s="51"/>
      <c r="P1180" s="51"/>
      <c r="Q1180" s="51"/>
      <c r="R1180" s="51"/>
      <c r="S1180" s="51"/>
      <c r="T1180" s="51"/>
      <c r="U1180" s="51"/>
      <c r="V1180" s="51"/>
      <c r="W1180" s="51"/>
      <c r="X1180" s="51"/>
      <c r="Y1180" s="51"/>
      <c r="Z1180" s="51"/>
      <c r="AA1180" s="51"/>
    </row>
    <row r="1181" spans="1:27" ht="11.65" customHeight="1">
      <c r="A1181" s="443">
        <v>1052</v>
      </c>
      <c r="C1181" s="468"/>
      <c r="H1181" s="449"/>
      <c r="I1181" s="7"/>
      <c r="J1181" s="7"/>
      <c r="K1181" s="7"/>
      <c r="L1181" s="7"/>
      <c r="M1181" s="7"/>
      <c r="O1181" s="51"/>
      <c r="P1181" s="51"/>
      <c r="Q1181" s="51"/>
      <c r="R1181" s="51"/>
      <c r="S1181" s="51"/>
      <c r="T1181" s="51"/>
      <c r="U1181" s="51"/>
      <c r="V1181" s="51"/>
      <c r="W1181" s="51"/>
      <c r="X1181" s="51"/>
      <c r="Y1181" s="51"/>
      <c r="Z1181" s="51"/>
      <c r="AA1181" s="51"/>
    </row>
    <row r="1182" spans="1:27" ht="11.65" customHeight="1">
      <c r="A1182" s="443">
        <v>1053</v>
      </c>
      <c r="C1182" s="468">
        <v>935</v>
      </c>
      <c r="D1182" s="400" t="s">
        <v>278</v>
      </c>
      <c r="H1182" s="449"/>
      <c r="I1182" s="7"/>
      <c r="J1182" s="7"/>
      <c r="K1182" s="7"/>
      <c r="L1182" s="7"/>
      <c r="M1182" s="7"/>
      <c r="O1182" s="51"/>
      <c r="P1182" s="51"/>
      <c r="Q1182" s="51"/>
      <c r="R1182" s="51"/>
      <c r="S1182" s="51"/>
      <c r="T1182" s="51"/>
      <c r="U1182" s="51"/>
      <c r="V1182" s="51"/>
      <c r="W1182" s="51"/>
      <c r="X1182" s="51"/>
      <c r="Y1182" s="51"/>
      <c r="Z1182" s="51"/>
      <c r="AA1182" s="51"/>
    </row>
    <row r="1183" spans="1:27" ht="11.65" customHeight="1">
      <c r="A1183" s="443">
        <v>1054</v>
      </c>
      <c r="C1183" s="468"/>
      <c r="F1183" s="468" t="s">
        <v>648</v>
      </c>
      <c r="G1183" s="400" t="s">
        <v>569</v>
      </c>
      <c r="H1183" s="449"/>
      <c r="I1183" s="7">
        <v>471628.52999999997</v>
      </c>
      <c r="J1183" s="7">
        <v>425257.70999999996</v>
      </c>
      <c r="K1183" s="103">
        <v>46370.82</v>
      </c>
      <c r="L1183" s="7">
        <v>0.86901027522253571</v>
      </c>
      <c r="M1183" s="7">
        <v>46371.689010275222</v>
      </c>
      <c r="O1183" s="51"/>
      <c r="P1183" s="51"/>
      <c r="Q1183" s="51"/>
      <c r="R1183" s="51"/>
      <c r="S1183" s="51"/>
      <c r="T1183" s="51"/>
      <c r="U1183" s="51"/>
      <c r="V1183" s="51"/>
      <c r="W1183" s="51"/>
      <c r="X1183" s="51"/>
      <c r="Y1183" s="51"/>
      <c r="Z1183" s="51"/>
      <c r="AA1183" s="51"/>
    </row>
    <row r="1184" spans="1:27" ht="11.65" customHeight="1">
      <c r="A1184" s="443">
        <v>1055</v>
      </c>
      <c r="C1184" s="468"/>
      <c r="F1184" s="468" t="s">
        <v>638</v>
      </c>
      <c r="G1184" s="400" t="s">
        <v>647</v>
      </c>
      <c r="H1184" s="449"/>
      <c r="I1184" s="7">
        <v>59158.26</v>
      </c>
      <c r="J1184" s="7">
        <v>55054.990702184055</v>
      </c>
      <c r="K1184" s="103">
        <v>4103.2692978159439</v>
      </c>
      <c r="L1184" s="7">
        <v>0</v>
      </c>
      <c r="M1184" s="7">
        <v>4103.2692978159439</v>
      </c>
      <c r="O1184" s="51"/>
      <c r="P1184" s="51"/>
      <c r="Q1184" s="51"/>
      <c r="R1184" s="51"/>
      <c r="S1184" s="51"/>
      <c r="T1184" s="51"/>
      <c r="U1184" s="51"/>
      <c r="V1184" s="51"/>
      <c r="W1184" s="51"/>
      <c r="X1184" s="51"/>
      <c r="Y1184" s="51"/>
      <c r="Z1184" s="51"/>
      <c r="AA1184" s="51"/>
    </row>
    <row r="1185" spans="1:27" ht="11.65" customHeight="1">
      <c r="A1185" s="443">
        <v>1056</v>
      </c>
      <c r="C1185" s="468"/>
      <c r="F1185" s="468" t="s">
        <v>648</v>
      </c>
      <c r="G1185" s="400" t="s">
        <v>632</v>
      </c>
      <c r="H1185" s="449"/>
      <c r="I1185" s="7">
        <v>23205820.41</v>
      </c>
      <c r="J1185" s="7">
        <v>21650621.533819281</v>
      </c>
      <c r="K1185" s="103">
        <v>1555198.8761807191</v>
      </c>
      <c r="L1185" s="7">
        <v>3983.1354910077062</v>
      </c>
      <c r="M1185" s="7">
        <v>1559182.0116717268</v>
      </c>
      <c r="O1185" s="78"/>
      <c r="P1185" s="78"/>
      <c r="Q1185" s="51"/>
      <c r="R1185" s="51"/>
      <c r="S1185" s="51"/>
      <c r="T1185" s="51"/>
      <c r="U1185" s="51"/>
      <c r="V1185" s="51"/>
      <c r="W1185" s="51"/>
      <c r="X1185" s="51"/>
      <c r="Y1185" s="51"/>
      <c r="Z1185" s="51"/>
      <c r="AA1185" s="51"/>
    </row>
    <row r="1186" spans="1:27" ht="11.65" customHeight="1">
      <c r="A1186" s="443">
        <v>1057</v>
      </c>
      <c r="C1186" s="468"/>
      <c r="H1186" s="449" t="s">
        <v>162</v>
      </c>
      <c r="I1186" s="106">
        <v>23736607.199999999</v>
      </c>
      <c r="J1186" s="106">
        <v>22130934.234521464</v>
      </c>
      <c r="K1186" s="106">
        <v>1605672.965478535</v>
      </c>
      <c r="L1186" s="106">
        <v>3984.0045012829287</v>
      </c>
      <c r="M1186" s="106">
        <v>1609656.969979818</v>
      </c>
      <c r="O1186" s="51"/>
      <c r="P1186" s="51"/>
      <c r="Q1186" s="51"/>
      <c r="R1186" s="51"/>
      <c r="S1186" s="51"/>
      <c r="T1186" s="51"/>
      <c r="U1186" s="51"/>
      <c r="V1186" s="51"/>
      <c r="W1186" s="51"/>
      <c r="X1186" s="51"/>
      <c r="Y1186" s="51"/>
      <c r="Z1186" s="51"/>
      <c r="AA1186" s="51"/>
    </row>
    <row r="1187" spans="1:27" ht="11.65" customHeight="1">
      <c r="A1187" s="443">
        <v>1058</v>
      </c>
      <c r="C1187" s="468"/>
      <c r="H1187" s="449"/>
      <c r="I1187" s="7"/>
      <c r="J1187" s="7"/>
      <c r="K1187" s="7"/>
      <c r="L1187" s="7"/>
      <c r="M1187" s="7"/>
      <c r="O1187" s="51"/>
      <c r="P1187" s="51"/>
      <c r="Q1187" s="51"/>
      <c r="R1187" s="51"/>
      <c r="S1187" s="51"/>
      <c r="T1187" s="51"/>
      <c r="U1187" s="51"/>
      <c r="V1187" s="51"/>
      <c r="W1187" s="51"/>
      <c r="X1187" s="51"/>
      <c r="Y1187" s="51"/>
      <c r="Z1187" s="51"/>
      <c r="AA1187" s="51"/>
    </row>
    <row r="1188" spans="1:27" ht="11.65" customHeight="1" thickBot="1">
      <c r="A1188" s="443">
        <v>1059</v>
      </c>
      <c r="C1188" s="461" t="s">
        <v>279</v>
      </c>
      <c r="H1188" s="449" t="s">
        <v>162</v>
      </c>
      <c r="I1188" s="108">
        <v>144693786.14000002</v>
      </c>
      <c r="J1188" s="108">
        <v>135678706.29005745</v>
      </c>
      <c r="K1188" s="108">
        <v>9015079.8499425296</v>
      </c>
      <c r="L1188" s="108">
        <v>-1439947.3737684004</v>
      </c>
      <c r="M1188" s="108">
        <v>7575132.4761741292</v>
      </c>
      <c r="N1188" s="7" t="s">
        <v>65</v>
      </c>
      <c r="O1188" s="105"/>
      <c r="P1188" s="105"/>
      <c r="Q1188" s="105"/>
      <c r="R1188" s="105"/>
      <c r="S1188" s="105"/>
      <c r="T1188" s="105"/>
      <c r="U1188" s="51"/>
      <c r="V1188" s="105"/>
      <c r="W1188" s="105"/>
      <c r="X1188" s="105"/>
      <c r="Y1188" s="105"/>
      <c r="Z1188" s="105"/>
      <c r="AA1188" s="105"/>
    </row>
    <row r="1189" spans="1:27" ht="11.65" customHeight="1" thickTop="1">
      <c r="A1189" s="443">
        <v>1060</v>
      </c>
      <c r="C1189" s="468"/>
      <c r="H1189" s="449"/>
      <c r="I1189" s="7"/>
      <c r="J1189" s="7"/>
      <c r="K1189" s="7"/>
      <c r="L1189" s="7"/>
      <c r="M1189" s="7"/>
      <c r="O1189" s="51"/>
      <c r="P1189" s="51"/>
      <c r="Q1189" s="51"/>
      <c r="R1189" s="51"/>
      <c r="S1189" s="51"/>
      <c r="T1189" s="51"/>
      <c r="U1189" s="51"/>
      <c r="V1189" s="51"/>
      <c r="W1189" s="51"/>
      <c r="X1189" s="51"/>
      <c r="Y1189" s="51"/>
      <c r="Z1189" s="51"/>
      <c r="AA1189" s="51"/>
    </row>
    <row r="1190" spans="1:27" ht="11.65" customHeight="1">
      <c r="A1190" s="443">
        <v>1061</v>
      </c>
      <c r="C1190" s="468" t="s">
        <v>280</v>
      </c>
      <c r="H1190" s="449"/>
      <c r="I1190" s="7"/>
      <c r="J1190" s="7"/>
      <c r="K1190" s="7"/>
      <c r="L1190" s="7"/>
      <c r="M1190" s="7"/>
      <c r="O1190" s="51"/>
      <c r="P1190" s="51"/>
      <c r="Q1190" s="51"/>
      <c r="R1190" s="51"/>
      <c r="S1190" s="51"/>
      <c r="T1190" s="51"/>
      <c r="U1190" s="51"/>
      <c r="V1190" s="51"/>
      <c r="W1190" s="51"/>
      <c r="X1190" s="51"/>
      <c r="Y1190" s="51"/>
      <c r="Z1190" s="51"/>
      <c r="AA1190" s="51"/>
    </row>
    <row r="1191" spans="1:27" ht="11.65" customHeight="1">
      <c r="A1191" s="443">
        <v>1062</v>
      </c>
      <c r="C1191" s="468"/>
      <c r="E1191" s="400" t="s">
        <v>569</v>
      </c>
      <c r="H1191" s="449"/>
      <c r="I1191" s="7">
        <v>27779556.100000001</v>
      </c>
      <c r="J1191" s="7">
        <v>27001133.420000002</v>
      </c>
      <c r="K1191" s="103">
        <v>778422.67999999993</v>
      </c>
      <c r="L1191" s="7">
        <v>-1414697.3415629277</v>
      </c>
      <c r="M1191" s="7">
        <v>-636274.66156292777</v>
      </c>
      <c r="O1191" s="51"/>
      <c r="P1191" s="51"/>
      <c r="Q1191" s="51"/>
      <c r="R1191" s="51"/>
      <c r="S1191" s="51"/>
      <c r="T1191" s="51"/>
      <c r="U1191" s="51"/>
      <c r="V1191" s="51"/>
      <c r="W1191" s="51"/>
      <c r="X1191" s="51"/>
      <c r="Y1191" s="51"/>
      <c r="Z1191" s="51"/>
      <c r="AA1191" s="51"/>
    </row>
    <row r="1192" spans="1:27" ht="11.65" customHeight="1">
      <c r="A1192" s="443">
        <v>1063</v>
      </c>
      <c r="C1192" s="468"/>
      <c r="E1192" s="400" t="s">
        <v>632</v>
      </c>
      <c r="H1192" s="449"/>
      <c r="I1192" s="7">
        <v>111523991.79999998</v>
      </c>
      <c r="J1192" s="7">
        <v>104049919.19019012</v>
      </c>
      <c r="K1192" s="103">
        <v>7474072.6098098662</v>
      </c>
      <c r="L1192" s="7">
        <v>-102483.85362880956</v>
      </c>
      <c r="M1192" s="7">
        <v>7371588.7561810566</v>
      </c>
      <c r="O1192" s="51"/>
      <c r="P1192" s="51"/>
      <c r="Q1192" s="51"/>
      <c r="R1192" s="51"/>
      <c r="S1192" s="51"/>
      <c r="T1192" s="51"/>
      <c r="U1192" s="51"/>
      <c r="V1192" s="51"/>
      <c r="W1192" s="51"/>
      <c r="X1192" s="51"/>
      <c r="Y1192" s="51"/>
      <c r="Z1192" s="51"/>
      <c r="AA1192" s="51"/>
    </row>
    <row r="1193" spans="1:27" ht="11.65" customHeight="1">
      <c r="A1193" s="443">
        <v>1064</v>
      </c>
      <c r="C1193" s="468"/>
      <c r="E1193" s="400" t="s">
        <v>249</v>
      </c>
      <c r="H1193" s="449"/>
      <c r="I1193" s="7">
        <v>2415099.13</v>
      </c>
      <c r="J1193" s="7">
        <v>2226453.2218721546</v>
      </c>
      <c r="K1193" s="103">
        <v>188645.90812784526</v>
      </c>
      <c r="L1193" s="7">
        <v>10166.837853116391</v>
      </c>
      <c r="M1193" s="7">
        <v>198812.74598096166</v>
      </c>
      <c r="O1193" s="51"/>
      <c r="P1193" s="51"/>
      <c r="Q1193" s="51"/>
      <c r="R1193" s="51"/>
      <c r="S1193" s="51"/>
      <c r="T1193" s="51"/>
      <c r="U1193" s="51"/>
      <c r="V1193" s="51"/>
      <c r="W1193" s="51"/>
      <c r="X1193" s="51"/>
      <c r="Y1193" s="51"/>
      <c r="Z1193" s="51"/>
      <c r="AA1193" s="51"/>
    </row>
    <row r="1194" spans="1:27" ht="11.65" customHeight="1">
      <c r="A1194" s="443">
        <v>1065</v>
      </c>
      <c r="C1194" s="468"/>
      <c r="E1194" s="447" t="s">
        <v>647</v>
      </c>
      <c r="H1194" s="449"/>
      <c r="I1194" s="51">
        <v>148451.11000000002</v>
      </c>
      <c r="J1194" s="51">
        <v>138154.40955800429</v>
      </c>
      <c r="K1194" s="126">
        <v>10296.700441995716</v>
      </c>
      <c r="L1194" s="7">
        <v>0</v>
      </c>
      <c r="M1194" s="7">
        <v>10296.700441995716</v>
      </c>
      <c r="O1194" s="51"/>
      <c r="P1194" s="51"/>
      <c r="Q1194" s="51"/>
      <c r="R1194" s="51"/>
      <c r="S1194" s="51"/>
      <c r="T1194" s="51"/>
      <c r="U1194" s="51"/>
      <c r="V1194" s="51"/>
      <c r="W1194" s="51"/>
      <c r="X1194" s="51"/>
      <c r="Y1194" s="51"/>
      <c r="Z1194" s="51"/>
      <c r="AA1194" s="51"/>
    </row>
    <row r="1195" spans="1:27" ht="11.65" customHeight="1">
      <c r="A1195" s="443">
        <v>1066</v>
      </c>
      <c r="C1195" s="468"/>
      <c r="E1195" s="447" t="s">
        <v>398</v>
      </c>
      <c r="H1195" s="449"/>
      <c r="I1195" s="51">
        <v>8082.63</v>
      </c>
      <c r="J1195" s="51">
        <v>8082.63</v>
      </c>
      <c r="K1195" s="126">
        <v>0</v>
      </c>
      <c r="L1195" s="7">
        <v>0</v>
      </c>
      <c r="M1195" s="7">
        <v>0</v>
      </c>
      <c r="O1195" s="51"/>
      <c r="P1195" s="51"/>
      <c r="Q1195" s="51"/>
      <c r="R1195" s="51"/>
      <c r="S1195" s="51"/>
      <c r="T1195" s="51"/>
      <c r="U1195" s="51"/>
      <c r="V1195" s="51"/>
      <c r="W1195" s="51"/>
      <c r="X1195" s="51"/>
      <c r="Y1195" s="51"/>
      <c r="Z1195" s="51"/>
      <c r="AA1195" s="51"/>
    </row>
    <row r="1196" spans="1:27" ht="11.65" customHeight="1">
      <c r="A1196" s="443">
        <v>1067</v>
      </c>
      <c r="C1196" s="468"/>
      <c r="E1196" s="447" t="s">
        <v>634</v>
      </c>
      <c r="H1196" s="449"/>
      <c r="I1196" s="51">
        <v>2612211.69</v>
      </c>
      <c r="J1196" s="51">
        <v>2048569.7384371762</v>
      </c>
      <c r="K1196" s="126">
        <v>563641.95156282361</v>
      </c>
      <c r="L1196" s="7">
        <v>64452.718946176348</v>
      </c>
      <c r="M1196" s="7">
        <v>628094.67050899996</v>
      </c>
      <c r="O1196" s="51"/>
      <c r="P1196" s="51"/>
      <c r="Q1196" s="51"/>
      <c r="R1196" s="51"/>
      <c r="S1196" s="51"/>
      <c r="T1196" s="51"/>
      <c r="U1196" s="51"/>
      <c r="V1196" s="51"/>
      <c r="W1196" s="51"/>
      <c r="X1196" s="51"/>
      <c r="Y1196" s="51"/>
      <c r="Z1196" s="51"/>
      <c r="AA1196" s="51"/>
    </row>
    <row r="1197" spans="1:27" ht="11.65" customHeight="1">
      <c r="A1197" s="443">
        <v>1068</v>
      </c>
      <c r="C1197" s="468"/>
      <c r="E1197" s="447" t="s">
        <v>636</v>
      </c>
      <c r="H1197" s="449"/>
      <c r="I1197" s="51">
        <v>206393.68</v>
      </c>
      <c r="J1197" s="51">
        <v>206393.68</v>
      </c>
      <c r="K1197" s="126">
        <v>0</v>
      </c>
      <c r="L1197" s="7">
        <v>0</v>
      </c>
      <c r="M1197" s="7">
        <v>0</v>
      </c>
      <c r="O1197" s="51"/>
      <c r="P1197" s="51"/>
      <c r="Q1197" s="51"/>
      <c r="R1197" s="51"/>
      <c r="S1197" s="51"/>
      <c r="T1197" s="51"/>
      <c r="U1197" s="51"/>
      <c r="V1197" s="51"/>
      <c r="W1197" s="51"/>
      <c r="X1197" s="51"/>
      <c r="Y1197" s="51"/>
      <c r="Z1197" s="51"/>
      <c r="AA1197" s="51"/>
    </row>
    <row r="1198" spans="1:27" ht="11.65" customHeight="1" thickBot="1">
      <c r="A1198" s="443">
        <v>1069</v>
      </c>
      <c r="C1198" s="468" t="s">
        <v>281</v>
      </c>
      <c r="H1198" s="449" t="s">
        <v>162</v>
      </c>
      <c r="I1198" s="118">
        <v>144693786.13999999</v>
      </c>
      <c r="J1198" s="118">
        <v>135678706.29005745</v>
      </c>
      <c r="K1198" s="118">
        <v>9015079.8499425314</v>
      </c>
      <c r="L1198" s="118">
        <v>-1442561.6383924445</v>
      </c>
      <c r="M1198" s="118">
        <v>7572518.2115500858</v>
      </c>
      <c r="O1198" s="51">
        <v>0</v>
      </c>
      <c r="P1198" s="51"/>
      <c r="Q1198" s="51"/>
      <c r="R1198" s="51"/>
      <c r="S1198" s="51"/>
      <c r="T1198" s="51"/>
      <c r="U1198" s="51"/>
      <c r="V1198" s="51"/>
      <c r="W1198" s="51"/>
      <c r="X1198" s="51"/>
      <c r="Y1198" s="51"/>
      <c r="Z1198" s="51"/>
      <c r="AA1198" s="51"/>
    </row>
    <row r="1199" spans="1:27" ht="11.65" customHeight="1" thickTop="1">
      <c r="A1199" s="443">
        <v>1070</v>
      </c>
      <c r="C1199" s="468"/>
      <c r="H1199" s="449"/>
      <c r="I1199" s="7"/>
      <c r="J1199" s="7"/>
      <c r="K1199" s="7"/>
      <c r="L1199" s="7"/>
      <c r="M1199" s="7"/>
      <c r="O1199" s="51"/>
      <c r="P1199" s="51"/>
      <c r="Q1199" s="51"/>
      <c r="R1199" s="51"/>
      <c r="S1199" s="51"/>
      <c r="T1199" s="51"/>
      <c r="U1199" s="51"/>
      <c r="V1199" s="51"/>
      <c r="W1199" s="51"/>
      <c r="X1199" s="51"/>
      <c r="Y1199" s="51"/>
      <c r="Z1199" s="51"/>
      <c r="AA1199" s="51"/>
    </row>
    <row r="1200" spans="1:27" ht="11.65" customHeight="1" thickBot="1">
      <c r="A1200" s="443">
        <v>1071</v>
      </c>
      <c r="C1200" s="461" t="s">
        <v>282</v>
      </c>
      <c r="H1200" s="449" t="s">
        <v>162</v>
      </c>
      <c r="I1200" s="127">
        <v>1618147329.9630651</v>
      </c>
      <c r="J1200" s="127">
        <v>1417182772.6748023</v>
      </c>
      <c r="K1200" s="127">
        <v>200964557.28826278</v>
      </c>
      <c r="L1200" s="127">
        <v>1825391.1155782971</v>
      </c>
      <c r="M1200" s="127">
        <v>202789948.40384108</v>
      </c>
      <c r="N1200" s="7" t="s">
        <v>65</v>
      </c>
      <c r="O1200" s="7"/>
      <c r="P1200" s="105"/>
      <c r="Q1200" s="105"/>
      <c r="R1200" s="105"/>
      <c r="S1200" s="105"/>
      <c r="T1200" s="105"/>
      <c r="U1200" s="51"/>
      <c r="V1200" s="105"/>
      <c r="W1200" s="105"/>
      <c r="X1200" s="105"/>
      <c r="Y1200" s="105"/>
      <c r="Z1200" s="105"/>
      <c r="AA1200" s="105"/>
    </row>
    <row r="1201" spans="1:27" ht="11.65" customHeight="1" thickTop="1">
      <c r="A1201" s="443">
        <v>1072</v>
      </c>
      <c r="C1201" s="468" t="s">
        <v>283</v>
      </c>
      <c r="D1201" s="400" t="s">
        <v>284</v>
      </c>
      <c r="H1201" s="449"/>
      <c r="I1201" s="7"/>
      <c r="J1201" s="7"/>
      <c r="K1201" s="7"/>
      <c r="L1201" s="7"/>
      <c r="M1201" s="7"/>
      <c r="O1201" s="51"/>
      <c r="P1201" s="51"/>
      <c r="Q1201" s="51"/>
      <c r="R1201" s="51"/>
      <c r="S1201" s="51"/>
      <c r="T1201" s="51"/>
      <c r="U1201" s="51"/>
      <c r="V1201" s="51"/>
      <c r="W1201" s="51"/>
      <c r="X1201" s="51"/>
      <c r="Y1201" s="51"/>
      <c r="Z1201" s="51"/>
      <c r="AA1201" s="51"/>
    </row>
    <row r="1202" spans="1:27" ht="11.65" customHeight="1">
      <c r="A1202" s="443">
        <v>1073</v>
      </c>
      <c r="C1202" s="468"/>
      <c r="F1202" s="468" t="s">
        <v>270</v>
      </c>
      <c r="G1202" s="400" t="s">
        <v>635</v>
      </c>
      <c r="H1202" s="449"/>
      <c r="I1202" s="7">
        <v>0</v>
      </c>
      <c r="J1202" s="7">
        <v>0</v>
      </c>
      <c r="K1202" s="103">
        <v>0</v>
      </c>
      <c r="L1202" s="7">
        <v>0</v>
      </c>
      <c r="M1202" s="7">
        <v>0</v>
      </c>
      <c r="O1202" s="51"/>
      <c r="P1202" s="51"/>
      <c r="Q1202" s="51"/>
      <c r="R1202" s="51"/>
      <c r="S1202" s="51"/>
      <c r="T1202" s="51"/>
      <c r="U1202" s="51"/>
      <c r="V1202" s="51"/>
      <c r="W1202" s="51"/>
      <c r="X1202" s="51"/>
      <c r="Y1202" s="51"/>
      <c r="Z1202" s="51"/>
      <c r="AA1202" s="51"/>
    </row>
    <row r="1203" spans="1:27" ht="11.65" customHeight="1">
      <c r="A1203" s="443">
        <v>1074</v>
      </c>
      <c r="C1203" s="468"/>
      <c r="F1203" s="468" t="s">
        <v>270</v>
      </c>
      <c r="G1203" s="400" t="s">
        <v>649</v>
      </c>
      <c r="H1203" s="449"/>
      <c r="I1203" s="7">
        <v>0</v>
      </c>
      <c r="J1203" s="7">
        <v>0</v>
      </c>
      <c r="K1203" s="103">
        <v>0</v>
      </c>
      <c r="L1203" s="7">
        <v>0</v>
      </c>
      <c r="M1203" s="7">
        <v>0</v>
      </c>
      <c r="O1203" s="51"/>
      <c r="P1203" s="51"/>
      <c r="Q1203" s="51"/>
      <c r="R1203" s="51"/>
      <c r="S1203" s="51"/>
      <c r="T1203" s="51"/>
      <c r="U1203" s="51"/>
      <c r="V1203" s="51"/>
      <c r="W1203" s="51"/>
      <c r="X1203" s="51"/>
      <c r="Y1203" s="51"/>
      <c r="Z1203" s="51"/>
      <c r="AA1203" s="51"/>
    </row>
    <row r="1204" spans="1:27" ht="11.65" customHeight="1">
      <c r="A1204" s="443">
        <v>1075</v>
      </c>
      <c r="C1204" s="468"/>
      <c r="F1204" s="468" t="s">
        <v>270</v>
      </c>
      <c r="G1204" s="400" t="s">
        <v>249</v>
      </c>
      <c r="H1204" s="449"/>
      <c r="I1204" s="7">
        <v>0</v>
      </c>
      <c r="J1204" s="7">
        <v>0</v>
      </c>
      <c r="K1204" s="103">
        <v>0</v>
      </c>
      <c r="L1204" s="7">
        <v>0</v>
      </c>
      <c r="M1204" s="7">
        <v>0</v>
      </c>
      <c r="O1204" s="51"/>
      <c r="P1204" s="51"/>
      <c r="Q1204" s="51"/>
      <c r="R1204" s="51"/>
      <c r="S1204" s="51"/>
      <c r="T1204" s="51"/>
      <c r="U1204" s="51"/>
      <c r="V1204" s="51"/>
      <c r="W1204" s="51"/>
      <c r="X1204" s="51"/>
      <c r="Y1204" s="51"/>
      <c r="Z1204" s="51"/>
      <c r="AA1204" s="51"/>
    </row>
    <row r="1205" spans="1:27" ht="11.65" customHeight="1">
      <c r="A1205" s="443">
        <v>1076</v>
      </c>
      <c r="C1205" s="468"/>
      <c r="F1205" s="468" t="s">
        <v>270</v>
      </c>
      <c r="G1205" s="400" t="s">
        <v>634</v>
      </c>
      <c r="H1205" s="449"/>
      <c r="I1205" s="7">
        <v>5128620.41</v>
      </c>
      <c r="J1205" s="7">
        <v>4022008.0983778401</v>
      </c>
      <c r="K1205" s="103">
        <v>1106612.31162216</v>
      </c>
      <c r="L1205" s="7">
        <v>-828712.51479036734</v>
      </c>
      <c r="M1205" s="7">
        <v>277899.79683179269</v>
      </c>
      <c r="O1205" s="51"/>
      <c r="P1205" s="51"/>
      <c r="Q1205" s="51"/>
      <c r="R1205" s="51"/>
      <c r="S1205" s="51"/>
      <c r="T1205" s="51"/>
      <c r="U1205" s="51"/>
      <c r="V1205" s="51"/>
      <c r="W1205" s="51"/>
      <c r="X1205" s="51"/>
      <c r="Y1205" s="51"/>
      <c r="Z1205" s="51"/>
      <c r="AA1205" s="51"/>
    </row>
    <row r="1206" spans="1:27" ht="11.65" customHeight="1">
      <c r="A1206" s="443">
        <v>1077</v>
      </c>
      <c r="C1206" s="468"/>
      <c r="F1206" s="468" t="s">
        <v>270</v>
      </c>
      <c r="G1206" s="400" t="s">
        <v>636</v>
      </c>
      <c r="H1206" s="449"/>
      <c r="I1206" s="7">
        <v>200998873.40000001</v>
      </c>
      <c r="J1206" s="7">
        <v>200998873.40000001</v>
      </c>
      <c r="K1206" s="103">
        <v>0</v>
      </c>
      <c r="L1206" s="7">
        <v>0</v>
      </c>
      <c r="M1206" s="7">
        <v>0</v>
      </c>
      <c r="O1206" s="51"/>
      <c r="P1206" s="51"/>
      <c r="Q1206" s="51"/>
      <c r="R1206" s="51"/>
      <c r="S1206" s="51"/>
      <c r="T1206" s="51"/>
      <c r="U1206" s="51"/>
      <c r="V1206" s="51"/>
      <c r="W1206" s="51"/>
      <c r="X1206" s="51"/>
      <c r="Y1206" s="51"/>
      <c r="Z1206" s="51"/>
      <c r="AA1206" s="51"/>
    </row>
    <row r="1207" spans="1:27" ht="11.65" customHeight="1">
      <c r="A1207" s="443">
        <v>1078</v>
      </c>
      <c r="C1207" s="468"/>
      <c r="F1207" s="468" t="s">
        <v>270</v>
      </c>
      <c r="G1207" s="400" t="s">
        <v>639</v>
      </c>
      <c r="H1207" s="449"/>
      <c r="I1207" s="7">
        <v>39542493.649999999</v>
      </c>
      <c r="J1207" s="7">
        <v>31010333.574356757</v>
      </c>
      <c r="K1207" s="103">
        <v>8532160.0756432433</v>
      </c>
      <c r="L1207" s="7">
        <v>84203.61778155528</v>
      </c>
      <c r="M1207" s="7">
        <v>8616363.6934247985</v>
      </c>
      <c r="O1207" s="51"/>
      <c r="P1207" s="51"/>
      <c r="Q1207" s="51"/>
      <c r="R1207" s="51"/>
      <c r="S1207" s="51"/>
      <c r="T1207" s="51"/>
      <c r="U1207" s="51"/>
      <c r="V1207" s="51"/>
      <c r="W1207" s="51"/>
      <c r="X1207" s="51"/>
      <c r="Y1207" s="51"/>
      <c r="Z1207" s="51"/>
      <c r="AA1207" s="51"/>
    </row>
    <row r="1208" spans="1:27" ht="11.65" customHeight="1">
      <c r="A1208" s="443">
        <v>1079</v>
      </c>
      <c r="C1208" s="468"/>
      <c r="F1208" s="468" t="s">
        <v>270</v>
      </c>
      <c r="G1208" s="400" t="s">
        <v>569</v>
      </c>
      <c r="H1208" s="449"/>
      <c r="I1208" s="7">
        <v>0</v>
      </c>
      <c r="J1208" s="7">
        <v>0</v>
      </c>
      <c r="K1208" s="103">
        <v>0</v>
      </c>
      <c r="L1208" s="7">
        <v>0</v>
      </c>
      <c r="M1208" s="7">
        <v>0</v>
      </c>
      <c r="O1208" s="51"/>
      <c r="P1208" s="51"/>
      <c r="Q1208" s="51"/>
      <c r="R1208" s="51"/>
      <c r="S1208" s="51"/>
      <c r="T1208" s="51"/>
      <c r="U1208" s="51"/>
      <c r="V1208" s="51"/>
      <c r="W1208" s="51"/>
      <c r="X1208" s="51"/>
      <c r="Y1208" s="51"/>
      <c r="Z1208" s="51"/>
      <c r="AA1208" s="51"/>
    </row>
    <row r="1209" spans="1:27" ht="11.65" customHeight="1">
      <c r="A1209" s="443">
        <v>1080</v>
      </c>
      <c r="C1209" s="468"/>
      <c r="H1209" s="449" t="s">
        <v>285</v>
      </c>
      <c r="I1209" s="106">
        <v>245669987.46000001</v>
      </c>
      <c r="J1209" s="106">
        <v>236031215.07273462</v>
      </c>
      <c r="K1209" s="106">
        <v>9638772.3872654028</v>
      </c>
      <c r="L1209" s="106">
        <v>-744508.89700881205</v>
      </c>
      <c r="M1209" s="106">
        <v>8894263.4902565908</v>
      </c>
      <c r="O1209" s="51"/>
      <c r="P1209" s="51"/>
      <c r="Q1209" s="51"/>
      <c r="R1209" s="51"/>
      <c r="S1209" s="51"/>
      <c r="T1209" s="51"/>
      <c r="U1209" s="51"/>
      <c r="V1209" s="51"/>
      <c r="W1209" s="51"/>
      <c r="X1209" s="51"/>
      <c r="Y1209" s="51"/>
      <c r="Z1209" s="51"/>
      <c r="AA1209" s="51"/>
    </row>
    <row r="1210" spans="1:27" ht="11.65" customHeight="1">
      <c r="A1210" s="443">
        <v>1081</v>
      </c>
      <c r="C1210" s="468"/>
      <c r="H1210" s="449"/>
      <c r="I1210" s="7"/>
      <c r="J1210" s="7"/>
      <c r="K1210" s="7"/>
      <c r="L1210" s="7"/>
      <c r="M1210" s="7"/>
      <c r="O1210" s="51"/>
      <c r="P1210" s="51"/>
      <c r="Q1210" s="51"/>
      <c r="R1210" s="51"/>
      <c r="S1210" s="51"/>
      <c r="T1210" s="51"/>
      <c r="U1210" s="51"/>
      <c r="V1210" s="51"/>
      <c r="W1210" s="51"/>
      <c r="X1210" s="51"/>
      <c r="Y1210" s="51"/>
      <c r="Z1210" s="51"/>
      <c r="AA1210" s="51"/>
    </row>
    <row r="1211" spans="1:27" ht="11.65" customHeight="1">
      <c r="A1211" s="443">
        <v>1082</v>
      </c>
      <c r="C1211" s="468" t="s">
        <v>286</v>
      </c>
      <c r="D1211" s="400" t="s">
        <v>287</v>
      </c>
      <c r="H1211" s="449"/>
      <c r="I1211" s="7"/>
      <c r="J1211" s="7"/>
      <c r="K1211" s="7"/>
      <c r="L1211" s="7"/>
      <c r="M1211" s="7"/>
      <c r="O1211" s="51"/>
      <c r="P1211" s="51"/>
      <c r="Q1211" s="51"/>
      <c r="R1211" s="51"/>
      <c r="S1211" s="51"/>
      <c r="T1211" s="51"/>
      <c r="U1211" s="51"/>
      <c r="V1211" s="51"/>
      <c r="W1211" s="51"/>
      <c r="X1211" s="51"/>
      <c r="Y1211" s="51"/>
      <c r="Z1211" s="51"/>
      <c r="AA1211" s="51"/>
    </row>
    <row r="1212" spans="1:27" ht="11.65" customHeight="1">
      <c r="A1212" s="443">
        <v>1083</v>
      </c>
      <c r="C1212" s="468"/>
      <c r="F1212" s="468" t="s">
        <v>270</v>
      </c>
      <c r="G1212" s="400" t="s">
        <v>635</v>
      </c>
      <c r="H1212" s="449"/>
      <c r="I1212" s="7">
        <v>0</v>
      </c>
      <c r="J1212" s="7">
        <v>0</v>
      </c>
      <c r="K1212" s="103">
        <v>0</v>
      </c>
      <c r="L1212" s="7">
        <v>0</v>
      </c>
      <c r="M1212" s="7">
        <v>0</v>
      </c>
      <c r="O1212" s="51"/>
      <c r="P1212" s="51"/>
      <c r="Q1212" s="51"/>
      <c r="R1212" s="51"/>
      <c r="S1212" s="51"/>
      <c r="T1212" s="51"/>
      <c r="U1212" s="51"/>
      <c r="V1212" s="51"/>
      <c r="W1212" s="51"/>
      <c r="X1212" s="51"/>
      <c r="Y1212" s="51"/>
      <c r="Z1212" s="51"/>
      <c r="AA1212" s="51"/>
    </row>
    <row r="1213" spans="1:27" ht="11.65" customHeight="1">
      <c r="A1213" s="443">
        <v>1084</v>
      </c>
      <c r="C1213" s="468"/>
      <c r="H1213" s="449"/>
      <c r="I1213" s="106">
        <v>0</v>
      </c>
      <c r="J1213" s="106">
        <v>0</v>
      </c>
      <c r="K1213" s="106">
        <v>0</v>
      </c>
      <c r="L1213" s="106">
        <v>0</v>
      </c>
      <c r="M1213" s="106">
        <v>0</v>
      </c>
      <c r="O1213" s="51"/>
      <c r="P1213" s="51"/>
      <c r="Q1213" s="51"/>
      <c r="R1213" s="51"/>
      <c r="S1213" s="51"/>
      <c r="T1213" s="51"/>
      <c r="U1213" s="51"/>
      <c r="V1213" s="51"/>
      <c r="W1213" s="51"/>
      <c r="X1213" s="51"/>
      <c r="Y1213" s="51"/>
      <c r="Z1213" s="51"/>
      <c r="AA1213" s="51"/>
    </row>
    <row r="1214" spans="1:27" ht="11.65" customHeight="1">
      <c r="A1214" s="443">
        <v>1085</v>
      </c>
      <c r="C1214" s="468"/>
      <c r="H1214" s="449"/>
      <c r="I1214" s="7"/>
      <c r="J1214" s="7"/>
      <c r="K1214" s="7"/>
      <c r="L1214" s="7"/>
      <c r="M1214" s="7"/>
      <c r="O1214" s="51"/>
      <c r="P1214" s="51"/>
      <c r="Q1214" s="51"/>
      <c r="R1214" s="51"/>
      <c r="S1214" s="51"/>
      <c r="T1214" s="51"/>
      <c r="U1214" s="51"/>
      <c r="V1214" s="51"/>
      <c r="W1214" s="51"/>
      <c r="X1214" s="51"/>
      <c r="Y1214" s="51"/>
      <c r="Z1214" s="51"/>
      <c r="AA1214" s="51"/>
    </row>
    <row r="1215" spans="1:27" ht="11.65" customHeight="1">
      <c r="A1215" s="443">
        <v>1086</v>
      </c>
      <c r="C1215" s="468" t="s">
        <v>288</v>
      </c>
      <c r="D1215" s="400" t="s">
        <v>289</v>
      </c>
      <c r="H1215" s="449"/>
      <c r="I1215" s="7"/>
      <c r="J1215" s="7"/>
      <c r="K1215" s="7"/>
      <c r="L1215" s="7"/>
      <c r="M1215" s="7"/>
      <c r="O1215" s="51"/>
      <c r="P1215" s="51"/>
      <c r="Q1215" s="51"/>
      <c r="R1215" s="51"/>
      <c r="S1215" s="51"/>
      <c r="T1215" s="51"/>
      <c r="U1215" s="51"/>
      <c r="V1215" s="51"/>
      <c r="W1215" s="51"/>
      <c r="X1215" s="51"/>
      <c r="Y1215" s="51"/>
      <c r="Z1215" s="51"/>
      <c r="AA1215" s="51"/>
    </row>
    <row r="1216" spans="1:27" ht="11.65" customHeight="1">
      <c r="A1216" s="443">
        <v>1087</v>
      </c>
      <c r="C1216" s="468"/>
      <c r="F1216" s="468" t="s">
        <v>270</v>
      </c>
      <c r="G1216" s="400" t="s">
        <v>635</v>
      </c>
      <c r="H1216" s="449"/>
      <c r="I1216" s="7">
        <v>0</v>
      </c>
      <c r="J1216" s="7">
        <v>0</v>
      </c>
      <c r="K1216" s="103">
        <v>0</v>
      </c>
      <c r="L1216" s="7">
        <v>0</v>
      </c>
      <c r="M1216" s="7">
        <v>0</v>
      </c>
      <c r="O1216" s="51"/>
      <c r="P1216" s="51"/>
      <c r="Q1216" s="51"/>
      <c r="R1216" s="51"/>
      <c r="S1216" s="51"/>
      <c r="T1216" s="51"/>
      <c r="U1216" s="51"/>
      <c r="V1216" s="51"/>
      <c r="W1216" s="51"/>
      <c r="X1216" s="51"/>
      <c r="Y1216" s="51"/>
      <c r="Z1216" s="51"/>
      <c r="AA1216" s="51"/>
    </row>
    <row r="1217" spans="1:27" ht="11.65" customHeight="1">
      <c r="A1217" s="443">
        <v>1088</v>
      </c>
      <c r="C1217" s="468"/>
      <c r="E1217" s="447"/>
      <c r="F1217" s="468" t="s">
        <v>270</v>
      </c>
      <c r="G1217" s="400" t="s">
        <v>649</v>
      </c>
      <c r="H1217" s="449"/>
      <c r="I1217" s="7">
        <v>0</v>
      </c>
      <c r="J1217" s="7">
        <v>0</v>
      </c>
      <c r="K1217" s="103">
        <v>0</v>
      </c>
      <c r="L1217" s="7">
        <v>0</v>
      </c>
      <c r="M1217" s="7">
        <v>0</v>
      </c>
      <c r="O1217" s="51"/>
      <c r="P1217" s="51"/>
      <c r="Q1217" s="51"/>
      <c r="R1217" s="51"/>
      <c r="S1217" s="51"/>
      <c r="T1217" s="51"/>
      <c r="U1217" s="51"/>
      <c r="V1217" s="51"/>
      <c r="W1217" s="51"/>
      <c r="X1217" s="51"/>
      <c r="Y1217" s="51"/>
      <c r="Z1217" s="51"/>
      <c r="AA1217" s="51"/>
    </row>
    <row r="1218" spans="1:27" ht="11.65" customHeight="1">
      <c r="A1218" s="443">
        <v>1089</v>
      </c>
      <c r="C1218" s="468"/>
      <c r="E1218" s="447"/>
      <c r="F1218" s="468" t="s">
        <v>270</v>
      </c>
      <c r="G1218" s="400" t="s">
        <v>634</v>
      </c>
      <c r="H1218" s="449"/>
      <c r="I1218" s="7">
        <v>32495639.969999999</v>
      </c>
      <c r="J1218" s="7">
        <v>25483993.096168846</v>
      </c>
      <c r="K1218" s="103">
        <v>7011646.8738311538</v>
      </c>
      <c r="L1218" s="7">
        <v>59975.010106405243</v>
      </c>
      <c r="M1218" s="7">
        <v>7071621.8839375591</v>
      </c>
      <c r="O1218" s="51"/>
      <c r="P1218" s="51"/>
      <c r="Q1218" s="51"/>
      <c r="R1218" s="51"/>
      <c r="S1218" s="51"/>
      <c r="T1218" s="51"/>
      <c r="U1218" s="51"/>
      <c r="V1218" s="51"/>
      <c r="W1218" s="51"/>
      <c r="X1218" s="51"/>
      <c r="Y1218" s="51"/>
      <c r="Z1218" s="51"/>
      <c r="AA1218" s="51"/>
    </row>
    <row r="1219" spans="1:27" ht="11.65" customHeight="1">
      <c r="A1219" s="443">
        <v>1090</v>
      </c>
      <c r="C1219" s="468"/>
      <c r="E1219" s="447"/>
      <c r="F1219" s="468" t="s">
        <v>270</v>
      </c>
      <c r="G1219" s="400" t="s">
        <v>636</v>
      </c>
      <c r="H1219" s="449"/>
      <c r="I1219" s="7">
        <v>7434215.8300000001</v>
      </c>
      <c r="J1219" s="7">
        <v>7434215.8300000001</v>
      </c>
      <c r="K1219" s="103">
        <v>0</v>
      </c>
      <c r="L1219" s="7">
        <v>0</v>
      </c>
      <c r="M1219" s="7">
        <v>0</v>
      </c>
      <c r="O1219" s="51"/>
      <c r="P1219" s="51"/>
      <c r="Q1219" s="51"/>
      <c r="R1219" s="51"/>
      <c r="S1219" s="51"/>
      <c r="T1219" s="51"/>
      <c r="U1219" s="51"/>
      <c r="V1219" s="51"/>
      <c r="W1219" s="51"/>
      <c r="X1219" s="51"/>
      <c r="Y1219" s="51"/>
      <c r="Z1219" s="51"/>
      <c r="AA1219" s="51"/>
    </row>
    <row r="1220" spans="1:27" ht="11.65" customHeight="1">
      <c r="A1220" s="443">
        <v>1091</v>
      </c>
      <c r="C1220" s="468"/>
      <c r="F1220" s="468" t="s">
        <v>270</v>
      </c>
      <c r="G1220" s="400" t="s">
        <v>634</v>
      </c>
      <c r="H1220" s="449"/>
      <c r="I1220" s="7">
        <v>0</v>
      </c>
      <c r="J1220" s="7">
        <v>0</v>
      </c>
      <c r="K1220" s="103">
        <v>0</v>
      </c>
      <c r="L1220" s="7">
        <v>0</v>
      </c>
      <c r="M1220" s="7">
        <v>0</v>
      </c>
      <c r="O1220" s="51"/>
      <c r="P1220" s="51"/>
      <c r="Q1220" s="51"/>
      <c r="R1220" s="51"/>
      <c r="S1220" s="51"/>
      <c r="T1220" s="51"/>
      <c r="U1220" s="51"/>
      <c r="V1220" s="51"/>
      <c r="W1220" s="51"/>
      <c r="X1220" s="51"/>
      <c r="Y1220" s="51"/>
      <c r="Z1220" s="51"/>
      <c r="AA1220" s="51"/>
    </row>
    <row r="1221" spans="1:27" ht="11.65" customHeight="1">
      <c r="A1221" s="443">
        <v>1092</v>
      </c>
      <c r="C1221" s="468"/>
      <c r="F1221" s="468" t="s">
        <v>270</v>
      </c>
      <c r="G1221" s="400" t="s">
        <v>636</v>
      </c>
      <c r="H1221" s="449"/>
      <c r="I1221" s="7">
        <v>0</v>
      </c>
      <c r="J1221" s="7">
        <v>0</v>
      </c>
      <c r="K1221" s="103">
        <v>0</v>
      </c>
      <c r="L1221" s="7">
        <v>0</v>
      </c>
      <c r="M1221" s="7">
        <v>0</v>
      </c>
      <c r="O1221" s="51"/>
      <c r="P1221" s="51"/>
      <c r="Q1221" s="51"/>
      <c r="R1221" s="51"/>
      <c r="S1221" s="51"/>
      <c r="T1221" s="51"/>
      <c r="U1221" s="51"/>
      <c r="V1221" s="51"/>
      <c r="W1221" s="51"/>
      <c r="X1221" s="51"/>
      <c r="Y1221" s="51"/>
      <c r="Z1221" s="51"/>
      <c r="AA1221" s="51"/>
    </row>
    <row r="1222" spans="1:27" ht="11.65" customHeight="1">
      <c r="A1222" s="443">
        <v>1093</v>
      </c>
      <c r="C1222" s="468"/>
      <c r="H1222" s="449" t="s">
        <v>285</v>
      </c>
      <c r="I1222" s="106">
        <v>39929855.799999997</v>
      </c>
      <c r="J1222" s="106">
        <v>32918208.926168844</v>
      </c>
      <c r="K1222" s="106">
        <v>7011646.8738311538</v>
      </c>
      <c r="L1222" s="106">
        <v>59975.010106405243</v>
      </c>
      <c r="M1222" s="106">
        <v>7071621.8839375591</v>
      </c>
      <c r="O1222" s="51"/>
      <c r="P1222" s="51"/>
      <c r="Q1222" s="51"/>
      <c r="R1222" s="51"/>
      <c r="S1222" s="51"/>
      <c r="T1222" s="51"/>
      <c r="U1222" s="51"/>
      <c r="V1222" s="51"/>
      <c r="W1222" s="51"/>
      <c r="X1222" s="51"/>
      <c r="Y1222" s="51"/>
      <c r="Z1222" s="51"/>
      <c r="AA1222" s="51"/>
    </row>
    <row r="1223" spans="1:27" ht="11.65" customHeight="1">
      <c r="A1223" s="443">
        <v>1094</v>
      </c>
      <c r="C1223" s="468"/>
      <c r="H1223" s="449"/>
      <c r="I1223" s="7"/>
      <c r="J1223" s="7"/>
      <c r="K1223" s="7"/>
      <c r="L1223" s="7"/>
      <c r="M1223" s="7"/>
      <c r="O1223" s="51"/>
      <c r="P1223" s="51"/>
      <c r="Q1223" s="51"/>
      <c r="R1223" s="51"/>
      <c r="S1223" s="51"/>
      <c r="T1223" s="51"/>
      <c r="U1223" s="51"/>
      <c r="V1223" s="51"/>
      <c r="W1223" s="51"/>
      <c r="X1223" s="51"/>
      <c r="Y1223" s="51"/>
      <c r="Z1223" s="51"/>
      <c r="AA1223" s="51"/>
    </row>
    <row r="1224" spans="1:27" ht="11.65" customHeight="1">
      <c r="A1224" s="443">
        <v>1095</v>
      </c>
      <c r="C1224" s="468" t="s">
        <v>290</v>
      </c>
      <c r="D1224" s="400" t="s">
        <v>291</v>
      </c>
      <c r="H1224" s="449"/>
      <c r="I1224" s="7"/>
      <c r="J1224" s="7"/>
      <c r="K1224" s="7"/>
      <c r="L1224" s="7"/>
      <c r="M1224" s="7"/>
      <c r="O1224" s="51"/>
      <c r="P1224" s="51"/>
      <c r="Q1224" s="51"/>
      <c r="R1224" s="51"/>
      <c r="S1224" s="51"/>
      <c r="T1224" s="51"/>
      <c r="U1224" s="51"/>
      <c r="V1224" s="51"/>
      <c r="W1224" s="51"/>
      <c r="X1224" s="51"/>
      <c r="Y1224" s="51"/>
      <c r="Z1224" s="51"/>
      <c r="AA1224" s="51"/>
    </row>
    <row r="1225" spans="1:27" ht="11.65" customHeight="1">
      <c r="A1225" s="443">
        <v>1096</v>
      </c>
      <c r="C1225" s="468"/>
      <c r="F1225" s="468" t="s">
        <v>270</v>
      </c>
      <c r="G1225" s="400" t="s">
        <v>649</v>
      </c>
      <c r="H1225" s="449"/>
      <c r="I1225" s="7">
        <v>0</v>
      </c>
      <c r="J1225" s="7">
        <v>0</v>
      </c>
      <c r="K1225" s="103">
        <v>0</v>
      </c>
      <c r="L1225" s="7">
        <v>0</v>
      </c>
      <c r="M1225" s="7">
        <v>0</v>
      </c>
      <c r="O1225" s="51"/>
      <c r="P1225" s="51"/>
      <c r="Q1225" s="51"/>
      <c r="R1225" s="51"/>
      <c r="S1225" s="51"/>
      <c r="T1225" s="51"/>
      <c r="U1225" s="51"/>
      <c r="V1225" s="51"/>
      <c r="W1225" s="51"/>
      <c r="X1225" s="51"/>
      <c r="Y1225" s="51"/>
      <c r="Z1225" s="51"/>
      <c r="AA1225" s="51"/>
    </row>
    <row r="1226" spans="1:27" ht="11.65" customHeight="1">
      <c r="A1226" s="443">
        <v>1097</v>
      </c>
      <c r="C1226" s="468"/>
      <c r="F1226" s="468" t="s">
        <v>270</v>
      </c>
      <c r="G1226" s="400" t="s">
        <v>249</v>
      </c>
      <c r="H1226" s="449"/>
      <c r="I1226" s="7">
        <v>0</v>
      </c>
      <c r="J1226" s="7">
        <v>0</v>
      </c>
      <c r="K1226" s="103">
        <v>0</v>
      </c>
      <c r="L1226" s="7">
        <v>0</v>
      </c>
      <c r="M1226" s="7">
        <v>0</v>
      </c>
      <c r="O1226" s="51"/>
      <c r="P1226" s="51"/>
      <c r="Q1226" s="51"/>
      <c r="R1226" s="51"/>
      <c r="S1226" s="51"/>
      <c r="T1226" s="51"/>
      <c r="U1226" s="51"/>
      <c r="V1226" s="51"/>
      <c r="W1226" s="51"/>
      <c r="X1226" s="51"/>
      <c r="Y1226" s="51"/>
      <c r="Z1226" s="51"/>
      <c r="AA1226" s="51"/>
    </row>
    <row r="1227" spans="1:27" ht="11.65" customHeight="1">
      <c r="A1227" s="443">
        <v>1098</v>
      </c>
      <c r="C1227" s="468"/>
      <c r="F1227" s="468" t="s">
        <v>270</v>
      </c>
      <c r="G1227" s="400" t="s">
        <v>634</v>
      </c>
      <c r="H1227" s="449"/>
      <c r="I1227" s="7">
        <v>41310164.189999998</v>
      </c>
      <c r="J1227" s="7">
        <v>32396590.43463859</v>
      </c>
      <c r="K1227" s="103">
        <v>8913573.755361408</v>
      </c>
      <c r="L1227" s="7">
        <v>-366421.41361802258</v>
      </c>
      <c r="M1227" s="7">
        <v>8547152.3417433854</v>
      </c>
      <c r="O1227" s="51"/>
      <c r="P1227" s="51"/>
      <c r="Q1227" s="51"/>
      <c r="R1227" s="51"/>
      <c r="S1227" s="51"/>
      <c r="T1227" s="51"/>
      <c r="U1227" s="51"/>
      <c r="V1227" s="51"/>
      <c r="W1227" s="51"/>
      <c r="X1227" s="51"/>
      <c r="Y1227" s="51"/>
      <c r="Z1227" s="51"/>
      <c r="AA1227" s="51"/>
    </row>
    <row r="1228" spans="1:27" ht="11.65" customHeight="1">
      <c r="A1228" s="443">
        <v>1099</v>
      </c>
      <c r="C1228" s="468"/>
      <c r="F1228" s="468" t="s">
        <v>270</v>
      </c>
      <c r="G1228" s="400" t="s">
        <v>636</v>
      </c>
      <c r="H1228" s="449"/>
      <c r="I1228" s="7">
        <v>87144034.829999998</v>
      </c>
      <c r="J1228" s="7">
        <v>87144034.829999998</v>
      </c>
      <c r="K1228" s="103">
        <v>0</v>
      </c>
      <c r="L1228" s="7">
        <v>0</v>
      </c>
      <c r="M1228" s="7">
        <v>0</v>
      </c>
      <c r="O1228" s="51"/>
      <c r="P1228" s="51"/>
      <c r="Q1228" s="51"/>
      <c r="R1228" s="51"/>
      <c r="S1228" s="51"/>
      <c r="T1228" s="51"/>
      <c r="U1228" s="51"/>
      <c r="V1228" s="51"/>
      <c r="W1228" s="51"/>
      <c r="X1228" s="51"/>
      <c r="Y1228" s="51"/>
      <c r="Z1228" s="51"/>
      <c r="AA1228" s="51"/>
    </row>
    <row r="1229" spans="1:27" ht="11.65" customHeight="1">
      <c r="A1229" s="443">
        <v>1100</v>
      </c>
      <c r="C1229" s="468"/>
      <c r="F1229" s="468" t="s">
        <v>270</v>
      </c>
      <c r="G1229" s="400" t="s">
        <v>636</v>
      </c>
      <c r="H1229" s="449"/>
      <c r="I1229" s="7">
        <v>0</v>
      </c>
      <c r="J1229" s="7">
        <v>0</v>
      </c>
      <c r="K1229" s="103">
        <v>0</v>
      </c>
      <c r="L1229" s="7">
        <v>0</v>
      </c>
      <c r="M1229" s="7">
        <v>0</v>
      </c>
      <c r="O1229" s="51"/>
      <c r="P1229" s="51"/>
      <c r="Q1229" s="51"/>
      <c r="R1229" s="51"/>
      <c r="S1229" s="51"/>
      <c r="T1229" s="51"/>
      <c r="U1229" s="51"/>
      <c r="V1229" s="51"/>
      <c r="W1229" s="51"/>
      <c r="X1229" s="51"/>
      <c r="Y1229" s="51"/>
      <c r="Z1229" s="51"/>
      <c r="AA1229" s="51"/>
    </row>
    <row r="1230" spans="1:27" ht="11.65" customHeight="1">
      <c r="A1230" s="443">
        <v>1101</v>
      </c>
      <c r="C1230" s="468"/>
      <c r="F1230" s="468" t="s">
        <v>270</v>
      </c>
      <c r="G1230" s="400" t="s">
        <v>636</v>
      </c>
      <c r="H1230" s="449"/>
      <c r="I1230" s="7">
        <v>0</v>
      </c>
      <c r="J1230" s="7">
        <v>0</v>
      </c>
      <c r="K1230" s="103">
        <v>0</v>
      </c>
      <c r="L1230" s="7">
        <v>0</v>
      </c>
      <c r="M1230" s="7">
        <v>0</v>
      </c>
      <c r="O1230" s="51"/>
      <c r="P1230" s="51"/>
      <c r="Q1230" s="51"/>
      <c r="R1230" s="51"/>
      <c r="S1230" s="51"/>
      <c r="T1230" s="51"/>
      <c r="U1230" s="51"/>
      <c r="V1230" s="51"/>
      <c r="W1230" s="51"/>
      <c r="X1230" s="51"/>
      <c r="Y1230" s="51"/>
      <c r="Z1230" s="51"/>
      <c r="AA1230" s="51"/>
    </row>
    <row r="1231" spans="1:27" ht="11.65" customHeight="1">
      <c r="A1231" s="443">
        <v>1102</v>
      </c>
      <c r="C1231" s="468"/>
      <c r="H1231" s="449" t="s">
        <v>285</v>
      </c>
      <c r="I1231" s="106">
        <v>128454199.02</v>
      </c>
      <c r="J1231" s="106">
        <v>119540625.26463859</v>
      </c>
      <c r="K1231" s="106">
        <v>8913573.755361408</v>
      </c>
      <c r="L1231" s="106">
        <v>-366421.41361802258</v>
      </c>
      <c r="M1231" s="106">
        <v>8547152.3417433854</v>
      </c>
      <c r="O1231" s="51"/>
      <c r="P1231" s="51"/>
      <c r="Q1231" s="51"/>
      <c r="R1231" s="51"/>
      <c r="S1231" s="51"/>
      <c r="T1231" s="51"/>
      <c r="U1231" s="51"/>
      <c r="V1231" s="51"/>
      <c r="W1231" s="51"/>
      <c r="X1231" s="51"/>
      <c r="Y1231" s="51"/>
      <c r="Z1231" s="51"/>
      <c r="AA1231" s="51"/>
    </row>
    <row r="1232" spans="1:27" ht="11.65" customHeight="1">
      <c r="A1232" s="443">
        <v>1103</v>
      </c>
      <c r="C1232" s="468"/>
      <c r="H1232" s="449"/>
      <c r="I1232" s="7"/>
      <c r="J1232" s="7"/>
      <c r="K1232" s="7"/>
      <c r="L1232" s="7"/>
      <c r="M1232" s="7"/>
      <c r="O1232" s="51"/>
      <c r="P1232" s="51"/>
      <c r="Q1232" s="51"/>
      <c r="R1232" s="51"/>
      <c r="S1232" s="51"/>
      <c r="T1232" s="51"/>
      <c r="U1232" s="51"/>
      <c r="V1232" s="51"/>
      <c r="W1232" s="51"/>
      <c r="X1232" s="51"/>
      <c r="Y1232" s="51"/>
      <c r="Z1232" s="51"/>
      <c r="AA1232" s="51"/>
    </row>
    <row r="1233" spans="1:27" ht="11.65" customHeight="1">
      <c r="A1233" s="443">
        <v>1104</v>
      </c>
      <c r="C1233" s="468" t="s">
        <v>292</v>
      </c>
      <c r="D1233" s="400" t="s">
        <v>12</v>
      </c>
      <c r="H1233" s="449"/>
      <c r="I1233" s="7"/>
      <c r="J1233" s="7"/>
      <c r="K1233" s="7"/>
      <c r="L1233" s="7"/>
      <c r="M1233" s="7"/>
      <c r="O1233" s="51"/>
      <c r="P1233" s="51"/>
      <c r="Q1233" s="51"/>
      <c r="R1233" s="51"/>
      <c r="S1233" s="51"/>
      <c r="T1233" s="51"/>
      <c r="U1233" s="51"/>
      <c r="V1233" s="51"/>
      <c r="W1233" s="51"/>
      <c r="X1233" s="51"/>
      <c r="Y1233" s="51"/>
      <c r="Z1233" s="51"/>
      <c r="AA1233" s="51"/>
    </row>
    <row r="1234" spans="1:27" ht="11.65" customHeight="1">
      <c r="A1234" s="443">
        <v>1105</v>
      </c>
      <c r="C1234" s="468"/>
      <c r="F1234" s="468" t="s">
        <v>640</v>
      </c>
      <c r="G1234" s="400" t="s">
        <v>635</v>
      </c>
      <c r="H1234" s="449"/>
      <c r="I1234" s="7">
        <v>0</v>
      </c>
      <c r="J1234" s="7">
        <v>0</v>
      </c>
      <c r="K1234" s="103">
        <v>0</v>
      </c>
      <c r="L1234" s="7">
        <v>0</v>
      </c>
      <c r="M1234" s="7">
        <v>0</v>
      </c>
      <c r="O1234" s="51"/>
      <c r="P1234" s="51"/>
      <c r="Q1234" s="51"/>
      <c r="R1234" s="51"/>
      <c r="S1234" s="51"/>
      <c r="T1234" s="51"/>
      <c r="U1234" s="51"/>
      <c r="V1234" s="51"/>
      <c r="W1234" s="51"/>
      <c r="X1234" s="51"/>
      <c r="Y1234" s="51"/>
      <c r="Z1234" s="51"/>
      <c r="AA1234" s="51"/>
    </row>
    <row r="1235" spans="1:27" ht="11.65" customHeight="1">
      <c r="A1235" s="443">
        <v>1106</v>
      </c>
      <c r="C1235" s="468"/>
      <c r="F1235" s="468" t="s">
        <v>640</v>
      </c>
      <c r="G1235" s="400" t="s">
        <v>649</v>
      </c>
      <c r="H1235" s="449"/>
      <c r="I1235" s="7">
        <v>0</v>
      </c>
      <c r="J1235" s="7">
        <v>0</v>
      </c>
      <c r="K1235" s="103">
        <v>0</v>
      </c>
      <c r="L1235" s="7">
        <v>0</v>
      </c>
      <c r="M1235" s="7">
        <v>0</v>
      </c>
      <c r="O1235" s="51"/>
      <c r="P1235" s="51"/>
      <c r="Q1235" s="51"/>
      <c r="R1235" s="51"/>
      <c r="S1235" s="51"/>
      <c r="T1235" s="51"/>
      <c r="U1235" s="51"/>
      <c r="V1235" s="51"/>
      <c r="W1235" s="51"/>
      <c r="X1235" s="51"/>
      <c r="Y1235" s="51"/>
      <c r="Z1235" s="51"/>
      <c r="AA1235" s="51"/>
    </row>
    <row r="1236" spans="1:27" ht="11.65" customHeight="1">
      <c r="A1236" s="443">
        <v>1107</v>
      </c>
      <c r="C1236" s="468"/>
      <c r="F1236" s="468" t="s">
        <v>640</v>
      </c>
      <c r="G1236" s="400" t="s">
        <v>634</v>
      </c>
      <c r="H1236" s="449"/>
      <c r="I1236" s="7">
        <v>26988243.629999999</v>
      </c>
      <c r="J1236" s="7">
        <v>21164938.280322865</v>
      </c>
      <c r="K1236" s="103">
        <v>5823305.3496771324</v>
      </c>
      <c r="L1236" s="7">
        <v>594699.4735395452</v>
      </c>
      <c r="M1236" s="7">
        <v>6418004.8232166776</v>
      </c>
      <c r="O1236" s="51"/>
      <c r="P1236" s="51"/>
      <c r="Q1236" s="51"/>
      <c r="R1236" s="51"/>
      <c r="S1236" s="51"/>
      <c r="T1236" s="51"/>
      <c r="U1236" s="51"/>
      <c r="V1236" s="51"/>
      <c r="W1236" s="51"/>
      <c r="X1236" s="51"/>
      <c r="Y1236" s="51"/>
      <c r="Z1236" s="51"/>
      <c r="AA1236" s="51"/>
    </row>
    <row r="1237" spans="1:27" ht="11.65" customHeight="1">
      <c r="A1237" s="443">
        <v>1108</v>
      </c>
      <c r="C1237" s="468"/>
      <c r="F1237" s="468" t="s">
        <v>640</v>
      </c>
      <c r="G1237" s="400" t="s">
        <v>636</v>
      </c>
      <c r="H1237" s="449"/>
      <c r="I1237" s="7">
        <v>81451417.870000005</v>
      </c>
      <c r="J1237" s="7">
        <v>81451417.870000005</v>
      </c>
      <c r="K1237" s="103">
        <v>0</v>
      </c>
      <c r="L1237" s="7">
        <v>0</v>
      </c>
      <c r="M1237" s="7">
        <v>0</v>
      </c>
      <c r="O1237" s="51"/>
      <c r="P1237" s="51"/>
      <c r="Q1237" s="51"/>
      <c r="R1237" s="51"/>
      <c r="S1237" s="51"/>
      <c r="T1237" s="51"/>
      <c r="U1237" s="51"/>
      <c r="V1237" s="51"/>
      <c r="W1237" s="51"/>
      <c r="X1237" s="51"/>
      <c r="Y1237" s="51"/>
      <c r="Z1237" s="51"/>
      <c r="AA1237" s="51"/>
    </row>
    <row r="1238" spans="1:27" ht="11.65" customHeight="1">
      <c r="A1238" s="443">
        <v>1109</v>
      </c>
      <c r="C1238" s="468"/>
      <c r="F1238" s="468" t="s">
        <v>640</v>
      </c>
      <c r="G1238" s="400" t="s">
        <v>639</v>
      </c>
      <c r="H1238" s="449"/>
      <c r="I1238" s="7">
        <v>1364751.07</v>
      </c>
      <c r="J1238" s="7">
        <v>1070276.1009777721</v>
      </c>
      <c r="K1238" s="103">
        <v>294474.96902222798</v>
      </c>
      <c r="L1238" s="7">
        <v>37183.510173843242</v>
      </c>
      <c r="M1238" s="7">
        <v>331658.47919607122</v>
      </c>
      <c r="O1238" s="51"/>
      <c r="P1238" s="51"/>
      <c r="Q1238" s="51"/>
      <c r="R1238" s="51"/>
      <c r="S1238" s="51"/>
      <c r="T1238" s="51"/>
      <c r="U1238" s="51"/>
      <c r="V1238" s="51"/>
      <c r="W1238" s="51"/>
      <c r="X1238" s="51"/>
      <c r="Y1238" s="51"/>
      <c r="Z1238" s="51"/>
      <c r="AA1238" s="51"/>
    </row>
    <row r="1239" spans="1:27" ht="11.65" customHeight="1">
      <c r="A1239" s="443">
        <v>1110</v>
      </c>
      <c r="C1239" s="468"/>
      <c r="F1239" s="468" t="s">
        <v>640</v>
      </c>
      <c r="G1239" s="400" t="s">
        <v>249</v>
      </c>
      <c r="H1239" s="449"/>
      <c r="I1239" s="7">
        <v>32238</v>
      </c>
      <c r="J1239" s="7">
        <v>29719.856247355994</v>
      </c>
      <c r="K1239" s="103">
        <v>2518.1437526440068</v>
      </c>
      <c r="L1239" s="7">
        <v>0</v>
      </c>
      <c r="M1239" s="7">
        <v>2518.1437526440068</v>
      </c>
      <c r="O1239" s="51"/>
      <c r="P1239" s="51"/>
      <c r="Q1239" s="51"/>
      <c r="R1239" s="51"/>
      <c r="S1239" s="51"/>
      <c r="T1239" s="51"/>
      <c r="U1239" s="51"/>
      <c r="V1239" s="51"/>
      <c r="W1239" s="51"/>
      <c r="X1239" s="51"/>
      <c r="Y1239" s="51"/>
      <c r="Z1239" s="51"/>
      <c r="AA1239" s="51"/>
    </row>
    <row r="1240" spans="1:27" ht="11.65" customHeight="1">
      <c r="A1240" s="443">
        <v>1111</v>
      </c>
      <c r="C1240" s="468"/>
      <c r="H1240" s="449" t="s">
        <v>285</v>
      </c>
      <c r="I1240" s="106">
        <v>109836650.56999999</v>
      </c>
      <c r="J1240" s="106">
        <v>103716352.107548</v>
      </c>
      <c r="K1240" s="106">
        <v>6120298.4624520047</v>
      </c>
      <c r="L1240" s="106">
        <v>631882.98371338844</v>
      </c>
      <c r="M1240" s="106">
        <v>6752181.4461653931</v>
      </c>
      <c r="O1240" s="51"/>
      <c r="P1240" s="51"/>
      <c r="Q1240" s="51"/>
      <c r="R1240" s="51"/>
      <c r="S1240" s="51"/>
      <c r="T1240" s="51"/>
      <c r="U1240" s="51"/>
      <c r="V1240" s="51"/>
      <c r="W1240" s="51"/>
      <c r="X1240" s="51"/>
      <c r="Y1240" s="51"/>
      <c r="Z1240" s="51"/>
      <c r="AA1240" s="51"/>
    </row>
    <row r="1241" spans="1:27" ht="11.65" customHeight="1">
      <c r="A1241" s="443">
        <v>1112</v>
      </c>
      <c r="C1241" s="468"/>
      <c r="H1241" s="449"/>
      <c r="I1241" s="109"/>
      <c r="J1241" s="7"/>
      <c r="K1241" s="7"/>
      <c r="L1241" s="7"/>
      <c r="M1241" s="7"/>
      <c r="O1241" s="51"/>
      <c r="P1241" s="51"/>
      <c r="Q1241" s="51"/>
      <c r="R1241" s="51"/>
      <c r="S1241" s="51"/>
      <c r="T1241" s="51"/>
      <c r="U1241" s="51"/>
      <c r="V1241" s="51"/>
      <c r="W1241" s="51"/>
      <c r="X1241" s="51"/>
      <c r="Y1241" s="51"/>
      <c r="Z1241" s="51"/>
      <c r="AA1241" s="51"/>
    </row>
    <row r="1242" spans="1:27" ht="11.65" customHeight="1">
      <c r="A1242" s="443">
        <v>1113</v>
      </c>
      <c r="C1242" s="468"/>
      <c r="E1242" s="447"/>
      <c r="H1242" s="449"/>
      <c r="I1242" s="109"/>
      <c r="J1242" s="109"/>
      <c r="K1242" s="109"/>
      <c r="L1242" s="109"/>
      <c r="M1242" s="109"/>
      <c r="O1242" s="110"/>
      <c r="P1242" s="110"/>
      <c r="Q1242" s="110"/>
      <c r="R1242" s="110"/>
      <c r="S1242" s="110"/>
      <c r="T1242" s="110"/>
      <c r="U1242" s="51"/>
      <c r="V1242" s="110"/>
      <c r="W1242" s="110"/>
      <c r="X1242" s="110"/>
      <c r="Y1242" s="110"/>
      <c r="Z1242" s="110"/>
      <c r="AA1242" s="110"/>
    </row>
    <row r="1243" spans="1:27" ht="11.65" customHeight="1">
      <c r="A1243" s="443">
        <v>1114</v>
      </c>
      <c r="C1243" s="469"/>
      <c r="D1243" s="446"/>
      <c r="E1243" s="470"/>
      <c r="G1243" s="446"/>
      <c r="H1243" s="471"/>
      <c r="I1243" s="114"/>
      <c r="J1243" s="114"/>
      <c r="K1243" s="114"/>
      <c r="L1243" s="114"/>
      <c r="M1243" s="114"/>
      <c r="O1243" s="115"/>
      <c r="P1243" s="115"/>
      <c r="Q1243" s="115"/>
      <c r="R1243" s="115"/>
      <c r="S1243" s="115"/>
      <c r="T1243" s="115"/>
      <c r="U1243" s="51"/>
      <c r="V1243" s="115"/>
      <c r="W1243" s="115"/>
      <c r="X1243" s="115"/>
      <c r="Y1243" s="115"/>
      <c r="Z1243" s="115"/>
      <c r="AA1243" s="115"/>
    </row>
    <row r="1244" spans="1:27" ht="11.65" customHeight="1">
      <c r="A1244" s="443">
        <v>1115</v>
      </c>
      <c r="C1244" s="468">
        <v>403</v>
      </c>
      <c r="D1244" s="400" t="s">
        <v>293</v>
      </c>
      <c r="H1244" s="449"/>
      <c r="I1244" s="7"/>
      <c r="J1244" s="7"/>
      <c r="K1244" s="7"/>
      <c r="L1244" s="7"/>
      <c r="M1244" s="7"/>
      <c r="O1244" s="51"/>
      <c r="P1244" s="51"/>
      <c r="Q1244" s="51"/>
      <c r="R1244" s="51"/>
      <c r="S1244" s="51"/>
      <c r="T1244" s="51"/>
      <c r="U1244" s="51"/>
      <c r="V1244" s="51"/>
      <c r="W1244" s="51"/>
      <c r="X1244" s="51"/>
      <c r="Y1244" s="51"/>
      <c r="Z1244" s="51"/>
      <c r="AA1244" s="51"/>
    </row>
    <row r="1245" spans="1:27" ht="11.65" customHeight="1">
      <c r="A1245" s="443">
        <v>1116</v>
      </c>
      <c r="C1245" s="475">
        <v>360</v>
      </c>
      <c r="D1245" s="476" t="s">
        <v>294</v>
      </c>
      <c r="E1245" s="477"/>
      <c r="F1245" s="468" t="s">
        <v>633</v>
      </c>
      <c r="G1245" s="400" t="s">
        <v>569</v>
      </c>
      <c r="H1245" s="449"/>
      <c r="I1245" s="7">
        <v>428924.38</v>
      </c>
      <c r="J1245" s="7">
        <v>421314.39</v>
      </c>
      <c r="K1245" s="103">
        <v>7609.99</v>
      </c>
      <c r="L1245" s="7">
        <v>7.9028489521206211</v>
      </c>
      <c r="M1245" s="7">
        <v>7617.8928489521204</v>
      </c>
      <c r="O1245" s="51"/>
      <c r="P1245" s="51"/>
      <c r="Q1245" s="51"/>
      <c r="R1245" s="51"/>
      <c r="S1245" s="51"/>
      <c r="T1245" s="51"/>
      <c r="U1245" s="51"/>
      <c r="V1245" s="51"/>
      <c r="W1245" s="51"/>
      <c r="X1245" s="51"/>
      <c r="Y1245" s="51"/>
      <c r="Z1245" s="51"/>
      <c r="AA1245" s="51"/>
    </row>
    <row r="1246" spans="1:27" ht="11.65" customHeight="1">
      <c r="A1246" s="443">
        <v>1117</v>
      </c>
      <c r="C1246" s="475">
        <v>361</v>
      </c>
      <c r="D1246" s="478" t="s">
        <v>295</v>
      </c>
      <c r="E1246" s="476"/>
      <c r="F1246" s="468" t="s">
        <v>633</v>
      </c>
      <c r="G1246" s="400" t="s">
        <v>569</v>
      </c>
      <c r="H1246" s="449"/>
      <c r="I1246" s="7">
        <v>2085151.1400000001</v>
      </c>
      <c r="J1246" s="7">
        <v>1996723.4700000002</v>
      </c>
      <c r="K1246" s="103">
        <v>88427.67</v>
      </c>
      <c r="L1246" s="7">
        <v>20995.890468757949</v>
      </c>
      <c r="M1246" s="7">
        <v>109423.56046875795</v>
      </c>
      <c r="O1246" s="51"/>
      <c r="P1246" s="51"/>
      <c r="Q1246" s="51"/>
      <c r="R1246" s="51"/>
      <c r="S1246" s="51"/>
      <c r="T1246" s="51"/>
      <c r="U1246" s="51"/>
      <c r="V1246" s="51"/>
      <c r="W1246" s="51"/>
      <c r="X1246" s="51"/>
      <c r="Y1246" s="51"/>
      <c r="Z1246" s="51"/>
      <c r="AA1246" s="51"/>
    </row>
    <row r="1247" spans="1:27" ht="11.65" customHeight="1">
      <c r="A1247" s="443">
        <v>1118</v>
      </c>
      <c r="C1247" s="475">
        <v>362</v>
      </c>
      <c r="D1247" s="476" t="s">
        <v>296</v>
      </c>
      <c r="E1247" s="477"/>
      <c r="F1247" s="468" t="s">
        <v>633</v>
      </c>
      <c r="G1247" s="400" t="s">
        <v>569</v>
      </c>
      <c r="H1247" s="449"/>
      <c r="I1247" s="7">
        <v>-4092587.6300000004</v>
      </c>
      <c r="J1247" s="7">
        <v>-5879071.7000000002</v>
      </c>
      <c r="K1247" s="103">
        <v>1786484.07</v>
      </c>
      <c r="L1247" s="7">
        <v>80957.724306362914</v>
      </c>
      <c r="M1247" s="7">
        <v>1867441.794306363</v>
      </c>
      <c r="O1247" s="51"/>
      <c r="P1247" s="51"/>
      <c r="Q1247" s="51"/>
      <c r="R1247" s="51"/>
      <c r="S1247" s="51"/>
      <c r="T1247" s="51"/>
      <c r="U1247" s="51"/>
      <c r="V1247" s="51"/>
      <c r="W1247" s="51"/>
      <c r="X1247" s="51"/>
      <c r="Y1247" s="51"/>
      <c r="Z1247" s="51"/>
      <c r="AA1247" s="51"/>
    </row>
    <row r="1248" spans="1:27" ht="11.65" customHeight="1">
      <c r="A1248" s="443">
        <v>1119</v>
      </c>
      <c r="C1248" s="475">
        <v>363</v>
      </c>
      <c r="D1248" s="476" t="s">
        <v>297</v>
      </c>
      <c r="E1248" s="477"/>
      <c r="F1248" s="468" t="s">
        <v>633</v>
      </c>
      <c r="G1248" s="400" t="s">
        <v>569</v>
      </c>
      <c r="H1248" s="449"/>
      <c r="I1248" s="7">
        <v>0</v>
      </c>
      <c r="J1248" s="7">
        <v>0</v>
      </c>
      <c r="K1248" s="103">
        <v>0</v>
      </c>
      <c r="L1248" s="7">
        <v>0</v>
      </c>
      <c r="M1248" s="7">
        <v>0</v>
      </c>
      <c r="O1248" s="51"/>
      <c r="P1248" s="51"/>
      <c r="Q1248" s="51"/>
      <c r="R1248" s="51"/>
      <c r="S1248" s="51"/>
      <c r="T1248" s="51"/>
      <c r="U1248" s="51"/>
      <c r="V1248" s="51"/>
      <c r="W1248" s="51"/>
      <c r="X1248" s="51"/>
      <c r="Y1248" s="51"/>
      <c r="Z1248" s="51"/>
      <c r="AA1248" s="51"/>
    </row>
    <row r="1249" spans="1:27" ht="11.65" customHeight="1">
      <c r="A1249" s="443">
        <v>1120</v>
      </c>
      <c r="C1249" s="475">
        <v>364</v>
      </c>
      <c r="D1249" s="478" t="s">
        <v>298</v>
      </c>
      <c r="E1249" s="477"/>
      <c r="F1249" s="468" t="s">
        <v>633</v>
      </c>
      <c r="G1249" s="400" t="s">
        <v>569</v>
      </c>
      <c r="H1249" s="449"/>
      <c r="I1249" s="7">
        <v>43265700.170000002</v>
      </c>
      <c r="J1249" s="7">
        <v>39287133.109999999</v>
      </c>
      <c r="K1249" s="103">
        <v>3978567.06</v>
      </c>
      <c r="L1249" s="7">
        <v>98331.952252708841</v>
      </c>
      <c r="M1249" s="7">
        <v>4076899.0122527089</v>
      </c>
      <c r="O1249" s="51"/>
      <c r="P1249" s="51"/>
      <c r="Q1249" s="51"/>
      <c r="R1249" s="51"/>
      <c r="S1249" s="51"/>
      <c r="T1249" s="51"/>
      <c r="U1249" s="51"/>
      <c r="V1249" s="51"/>
      <c r="W1249" s="51"/>
      <c r="X1249" s="51"/>
      <c r="Y1249" s="51"/>
      <c r="Z1249" s="51"/>
      <c r="AA1249" s="51"/>
    </row>
    <row r="1250" spans="1:27" ht="11.65" customHeight="1">
      <c r="A1250" s="443">
        <v>1121</v>
      </c>
      <c r="C1250" s="475">
        <v>365</v>
      </c>
      <c r="D1250" s="478" t="s">
        <v>299</v>
      </c>
      <c r="E1250" s="477"/>
      <c r="F1250" s="468" t="s">
        <v>633</v>
      </c>
      <c r="G1250" s="400" t="s">
        <v>569</v>
      </c>
      <c r="H1250" s="449"/>
      <c r="I1250" s="7">
        <v>20500784.209999997</v>
      </c>
      <c r="J1250" s="7">
        <v>18650488.649999999</v>
      </c>
      <c r="K1250" s="103">
        <v>1850295.56</v>
      </c>
      <c r="L1250" s="7">
        <v>28968.800367062446</v>
      </c>
      <c r="M1250" s="7">
        <v>1879264.3603670625</v>
      </c>
      <c r="O1250" s="51"/>
      <c r="P1250" s="51"/>
      <c r="Q1250" s="51"/>
      <c r="R1250" s="51"/>
      <c r="S1250" s="51"/>
      <c r="T1250" s="51"/>
      <c r="U1250" s="51"/>
      <c r="V1250" s="51"/>
      <c r="W1250" s="51"/>
      <c r="X1250" s="51"/>
      <c r="Y1250" s="51"/>
      <c r="Z1250" s="51"/>
      <c r="AA1250" s="51"/>
    </row>
    <row r="1251" spans="1:27" ht="11.65" customHeight="1">
      <c r="A1251" s="443">
        <v>1122</v>
      </c>
      <c r="C1251" s="475">
        <v>366</v>
      </c>
      <c r="D1251" s="478" t="s">
        <v>300</v>
      </c>
      <c r="E1251" s="476"/>
      <c r="F1251" s="468" t="s">
        <v>633</v>
      </c>
      <c r="G1251" s="400" t="s">
        <v>569</v>
      </c>
      <c r="H1251" s="449"/>
      <c r="I1251" s="7">
        <v>9409489.0499999989</v>
      </c>
      <c r="J1251" s="7">
        <v>8877521.6499999985</v>
      </c>
      <c r="K1251" s="103">
        <v>531967.4</v>
      </c>
      <c r="L1251" s="7">
        <v>4812.7207004105439</v>
      </c>
      <c r="M1251" s="7">
        <v>536780.12070041057</v>
      </c>
      <c r="O1251" s="51"/>
      <c r="P1251" s="51"/>
      <c r="Q1251" s="51"/>
      <c r="R1251" s="51"/>
      <c r="S1251" s="51"/>
      <c r="T1251" s="51"/>
      <c r="U1251" s="51"/>
      <c r="V1251" s="51"/>
      <c r="W1251" s="51"/>
      <c r="X1251" s="51"/>
      <c r="Y1251" s="51"/>
      <c r="Z1251" s="51"/>
      <c r="AA1251" s="51"/>
    </row>
    <row r="1252" spans="1:27" ht="11.65" customHeight="1">
      <c r="A1252" s="443">
        <v>1123</v>
      </c>
      <c r="C1252" s="475">
        <v>367</v>
      </c>
      <c r="D1252" s="478" t="s">
        <v>301</v>
      </c>
      <c r="E1252" s="476"/>
      <c r="F1252" s="468" t="s">
        <v>633</v>
      </c>
      <c r="G1252" s="400" t="s">
        <v>569</v>
      </c>
      <c r="H1252" s="449"/>
      <c r="I1252" s="7">
        <v>22043207.16</v>
      </c>
      <c r="J1252" s="7">
        <v>21303385.370000001</v>
      </c>
      <c r="K1252" s="103">
        <v>739821.79</v>
      </c>
      <c r="L1252" s="7">
        <v>13884.568403854384</v>
      </c>
      <c r="M1252" s="7">
        <v>753706.35840385442</v>
      </c>
      <c r="O1252" s="51"/>
      <c r="P1252" s="51"/>
      <c r="Q1252" s="51"/>
      <c r="R1252" s="51"/>
      <c r="S1252" s="51"/>
      <c r="T1252" s="51"/>
      <c r="U1252" s="51"/>
      <c r="V1252" s="51"/>
      <c r="W1252" s="51"/>
      <c r="X1252" s="51"/>
      <c r="Y1252" s="51"/>
      <c r="Z1252" s="51"/>
      <c r="AA1252" s="51"/>
    </row>
    <row r="1253" spans="1:27" ht="11.65" customHeight="1">
      <c r="A1253" s="443">
        <v>1124</v>
      </c>
      <c r="C1253" s="475">
        <v>368</v>
      </c>
      <c r="D1253" s="478" t="s">
        <v>302</v>
      </c>
      <c r="E1253" s="476"/>
      <c r="F1253" s="468" t="s">
        <v>633</v>
      </c>
      <c r="G1253" s="400" t="s">
        <v>569</v>
      </c>
      <c r="H1253" s="449"/>
      <c r="I1253" s="7">
        <v>34230814.479999997</v>
      </c>
      <c r="J1253" s="7">
        <v>31203582.989999995</v>
      </c>
      <c r="K1253" s="103">
        <v>3027231.49</v>
      </c>
      <c r="L1253" s="7">
        <v>33740.566821402404</v>
      </c>
      <c r="M1253" s="7">
        <v>3060972.0568214026</v>
      </c>
      <c r="O1253" s="51"/>
      <c r="P1253" s="51"/>
      <c r="Q1253" s="51"/>
      <c r="R1253" s="51"/>
      <c r="S1253" s="51"/>
      <c r="T1253" s="51"/>
      <c r="U1253" s="51"/>
      <c r="V1253" s="51"/>
      <c r="W1253" s="51"/>
      <c r="X1253" s="51"/>
      <c r="Y1253" s="51"/>
      <c r="Z1253" s="51"/>
      <c r="AA1253" s="51"/>
    </row>
    <row r="1254" spans="1:27" ht="11.65" customHeight="1">
      <c r="A1254" s="443">
        <v>1125</v>
      </c>
      <c r="C1254" s="475">
        <v>369</v>
      </c>
      <c r="D1254" s="478" t="s">
        <v>303</v>
      </c>
      <c r="E1254" s="476"/>
      <c r="F1254" s="468" t="s">
        <v>633</v>
      </c>
      <c r="G1254" s="400" t="s">
        <v>569</v>
      </c>
      <c r="H1254" s="449"/>
      <c r="I1254" s="7">
        <v>18920121.650000002</v>
      </c>
      <c r="J1254" s="7">
        <v>17277754.730000004</v>
      </c>
      <c r="K1254" s="103">
        <v>1642366.92</v>
      </c>
      <c r="L1254" s="7">
        <v>32445.279647651128</v>
      </c>
      <c r="M1254" s="7">
        <v>1674812.1996476511</v>
      </c>
      <c r="O1254" s="51"/>
      <c r="P1254" s="51"/>
      <c r="Q1254" s="51"/>
      <c r="R1254" s="51"/>
      <c r="S1254" s="51"/>
      <c r="T1254" s="51"/>
      <c r="U1254" s="51"/>
      <c r="V1254" s="51"/>
      <c r="W1254" s="51"/>
      <c r="X1254" s="51"/>
      <c r="Y1254" s="51"/>
      <c r="Z1254" s="51"/>
      <c r="AA1254" s="51"/>
    </row>
    <row r="1255" spans="1:27" ht="11.65" customHeight="1">
      <c r="A1255" s="443">
        <v>1126</v>
      </c>
      <c r="C1255" s="475">
        <v>370</v>
      </c>
      <c r="D1255" s="478" t="s">
        <v>304</v>
      </c>
      <c r="E1255" s="476"/>
      <c r="F1255" s="468" t="s">
        <v>633</v>
      </c>
      <c r="G1255" s="400" t="s">
        <v>569</v>
      </c>
      <c r="H1255" s="449"/>
      <c r="I1255" s="7">
        <v>8681662.1699999999</v>
      </c>
      <c r="J1255" s="7">
        <v>8166144.4900000002</v>
      </c>
      <c r="K1255" s="103">
        <v>515517.68</v>
      </c>
      <c r="L1255" s="7">
        <v>5325.7619780558744</v>
      </c>
      <c r="M1255" s="7">
        <v>520843.44197805587</v>
      </c>
      <c r="O1255" s="51"/>
      <c r="P1255" s="51"/>
      <c r="Q1255" s="51"/>
      <c r="R1255" s="51"/>
      <c r="S1255" s="51"/>
      <c r="T1255" s="51"/>
      <c r="U1255" s="51"/>
      <c r="V1255" s="51"/>
      <c r="W1255" s="51"/>
      <c r="X1255" s="51"/>
      <c r="Y1255" s="51"/>
      <c r="Z1255" s="51"/>
      <c r="AA1255" s="51"/>
    </row>
    <row r="1256" spans="1:27" ht="11.65" customHeight="1">
      <c r="A1256" s="443">
        <v>1127</v>
      </c>
      <c r="C1256" s="475">
        <v>371</v>
      </c>
      <c r="D1256" s="476" t="s">
        <v>305</v>
      </c>
      <c r="E1256" s="476"/>
      <c r="F1256" s="468" t="s">
        <v>633</v>
      </c>
      <c r="G1256" s="400" t="s">
        <v>569</v>
      </c>
      <c r="H1256" s="449"/>
      <c r="I1256" s="7">
        <v>496700.60000000003</v>
      </c>
      <c r="J1256" s="7">
        <v>478952.09</v>
      </c>
      <c r="K1256" s="103">
        <v>17748.509999999998</v>
      </c>
      <c r="L1256" s="7">
        <v>65.087723023207218</v>
      </c>
      <c r="M1256" s="7">
        <v>17813.597723023206</v>
      </c>
      <c r="O1256" s="51"/>
      <c r="P1256" s="51"/>
      <c r="Q1256" s="51"/>
      <c r="R1256" s="51"/>
      <c r="S1256" s="51"/>
      <c r="T1256" s="51"/>
      <c r="U1256" s="51"/>
      <c r="V1256" s="51"/>
      <c r="W1256" s="51"/>
      <c r="X1256" s="51"/>
      <c r="Y1256" s="51"/>
      <c r="Z1256" s="51"/>
      <c r="AA1256" s="51"/>
    </row>
    <row r="1257" spans="1:27" ht="11.65" customHeight="1">
      <c r="A1257" s="443">
        <v>1128</v>
      </c>
      <c r="C1257" s="475">
        <v>372</v>
      </c>
      <c r="D1257" s="476" t="s">
        <v>306</v>
      </c>
      <c r="E1257" s="477"/>
      <c r="F1257" s="468" t="s">
        <v>633</v>
      </c>
      <c r="G1257" s="400" t="s">
        <v>569</v>
      </c>
      <c r="H1257" s="449"/>
      <c r="I1257" s="7">
        <v>0</v>
      </c>
      <c r="J1257" s="7">
        <v>0</v>
      </c>
      <c r="K1257" s="103">
        <v>0</v>
      </c>
      <c r="L1257" s="7">
        <v>0</v>
      </c>
      <c r="M1257" s="7">
        <v>0</v>
      </c>
      <c r="O1257" s="51"/>
      <c r="P1257" s="51"/>
      <c r="Q1257" s="51"/>
      <c r="R1257" s="51"/>
      <c r="S1257" s="51"/>
      <c r="T1257" s="51"/>
      <c r="U1257" s="51"/>
      <c r="V1257" s="51"/>
      <c r="W1257" s="51"/>
      <c r="X1257" s="51"/>
      <c r="Y1257" s="51"/>
      <c r="Z1257" s="51"/>
      <c r="AA1257" s="51"/>
    </row>
    <row r="1258" spans="1:27" ht="11.65" customHeight="1">
      <c r="A1258" s="443">
        <v>1129</v>
      </c>
      <c r="C1258" s="475">
        <v>373</v>
      </c>
      <c r="D1258" s="476" t="s">
        <v>307</v>
      </c>
      <c r="E1258" s="477"/>
      <c r="F1258" s="468" t="s">
        <v>633</v>
      </c>
      <c r="G1258" s="400" t="s">
        <v>569</v>
      </c>
      <c r="H1258" s="449"/>
      <c r="I1258" s="7">
        <v>2235385.2199999997</v>
      </c>
      <c r="J1258" s="7">
        <v>2109888.3699999996</v>
      </c>
      <c r="K1258" s="103">
        <v>125496.85</v>
      </c>
      <c r="L1258" s="7">
        <v>1237.4360851844831</v>
      </c>
      <c r="M1258" s="7">
        <v>126734.28608518449</v>
      </c>
      <c r="O1258" s="51"/>
      <c r="P1258" s="51"/>
      <c r="Q1258" s="51"/>
      <c r="R1258" s="51"/>
      <c r="S1258" s="51"/>
      <c r="T1258" s="51"/>
      <c r="U1258" s="51"/>
      <c r="V1258" s="51"/>
      <c r="W1258" s="51"/>
      <c r="X1258" s="51"/>
      <c r="Y1258" s="51"/>
      <c r="Z1258" s="51"/>
      <c r="AA1258" s="51"/>
    </row>
    <row r="1259" spans="1:27" ht="11.65" customHeight="1">
      <c r="A1259" s="443">
        <v>1130</v>
      </c>
      <c r="C1259" s="468"/>
      <c r="H1259" s="449" t="s">
        <v>285</v>
      </c>
      <c r="I1259" s="106">
        <v>158205352.59999996</v>
      </c>
      <c r="J1259" s="106">
        <v>143893817.61000001</v>
      </c>
      <c r="K1259" s="106">
        <v>14311534.989999998</v>
      </c>
      <c r="L1259" s="106">
        <v>320773.69160342624</v>
      </c>
      <c r="M1259" s="106">
        <v>14632308.681603426</v>
      </c>
      <c r="O1259" s="51"/>
      <c r="P1259" s="51"/>
      <c r="Q1259" s="51"/>
      <c r="R1259" s="51"/>
      <c r="S1259" s="51"/>
      <c r="T1259" s="51"/>
      <c r="U1259" s="51"/>
      <c r="V1259" s="51"/>
      <c r="W1259" s="51"/>
      <c r="X1259" s="51"/>
      <c r="Y1259" s="51"/>
      <c r="Z1259" s="51"/>
      <c r="AA1259" s="51"/>
    </row>
    <row r="1260" spans="1:27" ht="11.65" customHeight="1">
      <c r="A1260" s="443">
        <v>1131</v>
      </c>
      <c r="C1260" s="468"/>
      <c r="H1260" s="449"/>
      <c r="I1260" s="7"/>
      <c r="J1260" s="7"/>
      <c r="K1260" s="7"/>
      <c r="L1260" s="7"/>
      <c r="M1260" s="7"/>
      <c r="O1260" s="51"/>
      <c r="P1260" s="51"/>
      <c r="Q1260" s="51"/>
      <c r="R1260" s="51"/>
      <c r="S1260" s="51"/>
      <c r="T1260" s="51"/>
      <c r="U1260" s="51"/>
      <c r="V1260" s="51"/>
      <c r="W1260" s="51"/>
      <c r="X1260" s="51"/>
      <c r="Y1260" s="51"/>
      <c r="Z1260" s="51"/>
      <c r="AA1260" s="51"/>
    </row>
    <row r="1261" spans="1:27" ht="11.65" customHeight="1">
      <c r="A1261" s="443">
        <v>1132</v>
      </c>
      <c r="C1261" s="468" t="s">
        <v>308</v>
      </c>
      <c r="D1261" s="400" t="s">
        <v>309</v>
      </c>
      <c r="H1261" s="449"/>
      <c r="I1261" s="7"/>
      <c r="J1261" s="7"/>
      <c r="K1261" s="7"/>
      <c r="L1261" s="7"/>
      <c r="M1261" s="7"/>
      <c r="O1261" s="51"/>
      <c r="P1261" s="51"/>
      <c r="Q1261" s="51"/>
      <c r="R1261" s="51"/>
      <c r="S1261" s="51"/>
      <c r="T1261" s="51"/>
      <c r="U1261" s="51"/>
      <c r="V1261" s="51"/>
      <c r="W1261" s="51"/>
      <c r="X1261" s="51"/>
      <c r="Y1261" s="51"/>
      <c r="Z1261" s="51"/>
      <c r="AA1261" s="51"/>
    </row>
    <row r="1262" spans="1:27" ht="11.65" customHeight="1">
      <c r="A1262" s="443">
        <v>1133</v>
      </c>
      <c r="C1262" s="468"/>
      <c r="F1262" s="468" t="s">
        <v>666</v>
      </c>
      <c r="G1262" s="400" t="s">
        <v>569</v>
      </c>
      <c r="H1262" s="449"/>
      <c r="I1262" s="7">
        <v>14726450.299999999</v>
      </c>
      <c r="J1262" s="7">
        <v>13572605.139999999</v>
      </c>
      <c r="K1262" s="103">
        <v>1153845.1599999999</v>
      </c>
      <c r="L1262" s="7">
        <v>-18955.120591073297</v>
      </c>
      <c r="M1262" s="7">
        <v>1134890.0394089266</v>
      </c>
      <c r="O1262" s="51"/>
      <c r="P1262" s="51"/>
      <c r="Q1262" s="51"/>
      <c r="R1262" s="51"/>
      <c r="S1262" s="51"/>
      <c r="T1262" s="51"/>
      <c r="U1262" s="51"/>
      <c r="V1262" s="51"/>
      <c r="W1262" s="51"/>
      <c r="X1262" s="51"/>
      <c r="Y1262" s="51"/>
      <c r="Z1262" s="51"/>
      <c r="AA1262" s="51"/>
    </row>
    <row r="1263" spans="1:27" ht="11.65" customHeight="1">
      <c r="A1263" s="443">
        <v>1134</v>
      </c>
      <c r="C1263" s="468"/>
      <c r="F1263" s="468" t="s">
        <v>667</v>
      </c>
      <c r="G1263" s="400" t="s">
        <v>635</v>
      </c>
      <c r="H1263" s="449"/>
      <c r="I1263" s="7">
        <v>0</v>
      </c>
      <c r="J1263" s="7">
        <v>0</v>
      </c>
      <c r="K1263" s="103">
        <v>0</v>
      </c>
      <c r="L1263" s="7">
        <v>0</v>
      </c>
      <c r="M1263" s="7">
        <v>0</v>
      </c>
      <c r="O1263" s="51"/>
      <c r="P1263" s="51"/>
      <c r="Q1263" s="51"/>
      <c r="R1263" s="51"/>
      <c r="S1263" s="51"/>
      <c r="T1263" s="51"/>
      <c r="U1263" s="51"/>
      <c r="V1263" s="51"/>
      <c r="W1263" s="51"/>
      <c r="X1263" s="51"/>
      <c r="Y1263" s="51"/>
      <c r="Z1263" s="51"/>
      <c r="AA1263" s="51"/>
    </row>
    <row r="1264" spans="1:27" ht="11.65" customHeight="1">
      <c r="A1264" s="443">
        <v>1135</v>
      </c>
      <c r="C1264" s="468"/>
      <c r="F1264" s="468" t="s">
        <v>668</v>
      </c>
      <c r="G1264" s="400" t="s">
        <v>649</v>
      </c>
      <c r="H1264" s="449"/>
      <c r="I1264" s="7">
        <v>0</v>
      </c>
      <c r="J1264" s="7">
        <v>0</v>
      </c>
      <c r="K1264" s="103">
        <v>0</v>
      </c>
      <c r="L1264" s="7">
        <v>0</v>
      </c>
      <c r="M1264" s="7">
        <v>0</v>
      </c>
      <c r="O1264" s="51"/>
      <c r="P1264" s="51"/>
      <c r="Q1264" s="51"/>
      <c r="R1264" s="51"/>
      <c r="S1264" s="51"/>
      <c r="T1264" s="51"/>
      <c r="U1264" s="51"/>
      <c r="V1264" s="51"/>
      <c r="W1264" s="51"/>
      <c r="X1264" s="51"/>
      <c r="Y1264" s="51"/>
      <c r="Z1264" s="51"/>
      <c r="AA1264" s="51"/>
    </row>
    <row r="1265" spans="1:27" ht="11.65" customHeight="1">
      <c r="A1265" s="443">
        <v>1136</v>
      </c>
      <c r="C1265" s="468"/>
      <c r="F1265" s="468" t="s">
        <v>270</v>
      </c>
      <c r="G1265" s="400" t="s">
        <v>630</v>
      </c>
      <c r="H1265" s="449"/>
      <c r="I1265" s="7">
        <v>0</v>
      </c>
      <c r="J1265" s="7">
        <v>0</v>
      </c>
      <c r="K1265" s="103">
        <v>0</v>
      </c>
      <c r="L1265" s="7">
        <v>0</v>
      </c>
      <c r="M1265" s="7">
        <v>0</v>
      </c>
      <c r="O1265" s="51"/>
      <c r="P1265" s="51"/>
      <c r="Q1265" s="51"/>
      <c r="R1265" s="51"/>
      <c r="S1265" s="51"/>
      <c r="T1265" s="51"/>
      <c r="U1265" s="51"/>
      <c r="V1265" s="51"/>
      <c r="W1265" s="51"/>
      <c r="X1265" s="51"/>
      <c r="Y1265" s="51"/>
      <c r="Z1265" s="51"/>
      <c r="AA1265" s="51"/>
    </row>
    <row r="1266" spans="1:27" ht="11.65" customHeight="1">
      <c r="A1266" s="443">
        <v>1137</v>
      </c>
      <c r="C1266" s="468"/>
      <c r="F1266" s="468" t="s">
        <v>638</v>
      </c>
      <c r="G1266" s="400" t="s">
        <v>647</v>
      </c>
      <c r="H1266" s="449"/>
      <c r="I1266" s="7">
        <v>1040345.44</v>
      </c>
      <c r="J1266" s="7">
        <v>968186.15906315669</v>
      </c>
      <c r="K1266" s="103">
        <v>72159.280936843279</v>
      </c>
      <c r="L1266" s="7">
        <v>-1922.9741656036786</v>
      </c>
      <c r="M1266" s="7">
        <v>70236.3067712396</v>
      </c>
      <c r="O1266" s="51"/>
      <c r="P1266" s="51"/>
      <c r="Q1266" s="51"/>
      <c r="R1266" s="51"/>
      <c r="S1266" s="51"/>
      <c r="T1266" s="51"/>
      <c r="U1266" s="51"/>
      <c r="V1266" s="51"/>
      <c r="W1266" s="51"/>
      <c r="X1266" s="51"/>
      <c r="Y1266" s="51"/>
      <c r="Z1266" s="51"/>
      <c r="AA1266" s="51"/>
    </row>
    <row r="1267" spans="1:27" ht="11.65" customHeight="1">
      <c r="A1267" s="443">
        <v>1138</v>
      </c>
      <c r="C1267" s="468"/>
      <c r="F1267" s="468" t="s">
        <v>669</v>
      </c>
      <c r="G1267" s="400" t="s">
        <v>249</v>
      </c>
      <c r="H1267" s="449"/>
      <c r="I1267" s="7">
        <v>1452.23</v>
      </c>
      <c r="J1267" s="7">
        <v>1338.7948023480922</v>
      </c>
      <c r="K1267" s="103">
        <v>113.43519765190788</v>
      </c>
      <c r="L1267" s="7">
        <v>0</v>
      </c>
      <c r="M1267" s="7">
        <v>113.43519765190788</v>
      </c>
      <c r="O1267" s="51"/>
      <c r="P1267" s="51"/>
      <c r="Q1267" s="51"/>
      <c r="R1267" s="51"/>
      <c r="S1267" s="51"/>
      <c r="T1267" s="51"/>
      <c r="U1267" s="51"/>
      <c r="V1267" s="51"/>
      <c r="W1267" s="51"/>
      <c r="X1267" s="51"/>
      <c r="Y1267" s="51"/>
      <c r="Z1267" s="51"/>
      <c r="AA1267" s="51"/>
    </row>
    <row r="1268" spans="1:27" ht="11.65" customHeight="1">
      <c r="A1268" s="443">
        <v>1139</v>
      </c>
      <c r="C1268" s="468"/>
      <c r="F1268" s="468" t="s">
        <v>650</v>
      </c>
      <c r="G1268" s="400" t="s">
        <v>632</v>
      </c>
      <c r="H1268" s="449"/>
      <c r="I1268" s="7">
        <v>15567253.9</v>
      </c>
      <c r="J1268" s="7">
        <v>14523973.578823891</v>
      </c>
      <c r="K1268" s="103">
        <v>1043280.3211761095</v>
      </c>
      <c r="L1268" s="7">
        <v>-38499.852042701445</v>
      </c>
      <c r="M1268" s="7">
        <v>1004780.469133408</v>
      </c>
      <c r="O1268" s="51"/>
      <c r="P1268" s="51"/>
      <c r="Q1268" s="51"/>
      <c r="R1268" s="51"/>
      <c r="S1268" s="51"/>
      <c r="T1268" s="51"/>
      <c r="U1268" s="51"/>
      <c r="V1268" s="51"/>
      <c r="W1268" s="51"/>
      <c r="X1268" s="51"/>
      <c r="Y1268" s="51"/>
      <c r="Z1268" s="51"/>
      <c r="AA1268" s="51"/>
    </row>
    <row r="1269" spans="1:27" ht="11.65" customHeight="1">
      <c r="A1269" s="443">
        <v>1140</v>
      </c>
      <c r="C1269" s="468"/>
      <c r="F1269" s="468" t="s">
        <v>669</v>
      </c>
      <c r="G1269" s="400" t="s">
        <v>634</v>
      </c>
      <c r="H1269" s="449"/>
      <c r="I1269" s="7">
        <v>2887055.19</v>
      </c>
      <c r="J1269" s="7">
        <v>2264109.7266630763</v>
      </c>
      <c r="K1269" s="103">
        <v>622945.46333692374</v>
      </c>
      <c r="L1269" s="7">
        <v>6326.6280053046066</v>
      </c>
      <c r="M1269" s="7">
        <v>629272.09134222835</v>
      </c>
      <c r="O1269" s="51"/>
      <c r="P1269" s="51"/>
      <c r="Q1269" s="51"/>
      <c r="R1269" s="51"/>
      <c r="S1269" s="51"/>
      <c r="T1269" s="51"/>
      <c r="U1269" s="51"/>
      <c r="V1269" s="51"/>
      <c r="W1269" s="51"/>
      <c r="X1269" s="51"/>
      <c r="Y1269" s="51"/>
      <c r="Z1269" s="51"/>
      <c r="AA1269" s="51"/>
    </row>
    <row r="1270" spans="1:27" ht="11.65" customHeight="1">
      <c r="A1270" s="443">
        <v>1141</v>
      </c>
      <c r="C1270" s="468"/>
      <c r="F1270" s="468" t="s">
        <v>669</v>
      </c>
      <c r="G1270" s="400" t="s">
        <v>636</v>
      </c>
      <c r="H1270" s="449"/>
      <c r="I1270" s="7">
        <v>6638364.9000000004</v>
      </c>
      <c r="J1270" s="7">
        <v>6638364.9000000004</v>
      </c>
      <c r="K1270" s="103">
        <v>0</v>
      </c>
      <c r="L1270" s="7">
        <v>0</v>
      </c>
      <c r="M1270" s="7">
        <v>0</v>
      </c>
      <c r="O1270" s="51"/>
      <c r="P1270" s="51"/>
      <c r="Q1270" s="51"/>
      <c r="R1270" s="51"/>
      <c r="S1270" s="51"/>
      <c r="T1270" s="51"/>
      <c r="U1270" s="51"/>
      <c r="V1270" s="51"/>
      <c r="W1270" s="51"/>
      <c r="X1270" s="51"/>
      <c r="Y1270" s="51"/>
      <c r="Z1270" s="51"/>
      <c r="AA1270" s="51"/>
    </row>
    <row r="1271" spans="1:27" ht="11.65" customHeight="1">
      <c r="A1271" s="443">
        <v>1142</v>
      </c>
      <c r="C1271" s="468"/>
      <c r="F1271" s="468" t="s">
        <v>270</v>
      </c>
      <c r="G1271" s="400" t="s">
        <v>639</v>
      </c>
      <c r="H1271" s="449"/>
      <c r="I1271" s="7">
        <v>435213.83</v>
      </c>
      <c r="J1271" s="7">
        <v>341306.90299733775</v>
      </c>
      <c r="K1271" s="103">
        <v>93906.927002662254</v>
      </c>
      <c r="L1271" s="7">
        <v>3294.4572089314461</v>
      </c>
      <c r="M1271" s="7">
        <v>97201.3842115937</v>
      </c>
      <c r="O1271" s="51"/>
      <c r="P1271" s="51"/>
      <c r="Q1271" s="51"/>
      <c r="R1271" s="51"/>
      <c r="S1271" s="51"/>
      <c r="T1271" s="51"/>
      <c r="U1271" s="51"/>
      <c r="V1271" s="51"/>
      <c r="W1271" s="51"/>
      <c r="X1271" s="51"/>
      <c r="Y1271" s="51"/>
      <c r="Z1271" s="51"/>
      <c r="AA1271" s="51"/>
    </row>
    <row r="1272" spans="1:27" ht="11.65" customHeight="1">
      <c r="A1272" s="443">
        <v>1143</v>
      </c>
      <c r="C1272" s="468"/>
      <c r="F1272" s="468" t="s">
        <v>270</v>
      </c>
      <c r="G1272" s="400" t="s">
        <v>651</v>
      </c>
      <c r="H1272" s="449"/>
      <c r="I1272" s="7">
        <v>0</v>
      </c>
      <c r="J1272" s="7">
        <v>0</v>
      </c>
      <c r="K1272" s="103">
        <v>0</v>
      </c>
      <c r="L1272" s="7">
        <v>0</v>
      </c>
      <c r="M1272" s="7">
        <v>0</v>
      </c>
      <c r="O1272" s="51"/>
      <c r="P1272" s="51"/>
      <c r="Q1272" s="51"/>
      <c r="R1272" s="51"/>
      <c r="S1272" s="51"/>
      <c r="T1272" s="51"/>
      <c r="U1272" s="51"/>
      <c r="V1272" s="51"/>
      <c r="W1272" s="51"/>
      <c r="X1272" s="51"/>
      <c r="Y1272" s="51"/>
      <c r="Z1272" s="51"/>
      <c r="AA1272" s="51"/>
    </row>
    <row r="1273" spans="1:27" ht="11.65" customHeight="1">
      <c r="A1273" s="443">
        <v>1144</v>
      </c>
      <c r="C1273" s="468"/>
      <c r="F1273" s="468" t="s">
        <v>270</v>
      </c>
      <c r="G1273" s="400" t="s">
        <v>398</v>
      </c>
      <c r="H1273" s="449"/>
      <c r="I1273" s="7">
        <v>95328.48</v>
      </c>
      <c r="J1273" s="7">
        <v>95328.48</v>
      </c>
      <c r="K1273" s="103">
        <v>0</v>
      </c>
      <c r="L1273" s="7">
        <v>0</v>
      </c>
      <c r="M1273" s="7">
        <v>0</v>
      </c>
      <c r="O1273" s="51"/>
      <c r="P1273" s="51"/>
      <c r="Q1273" s="51"/>
      <c r="R1273" s="51"/>
      <c r="S1273" s="51"/>
      <c r="T1273" s="51"/>
      <c r="U1273" s="51"/>
      <c r="V1273" s="51"/>
      <c r="W1273" s="51"/>
      <c r="X1273" s="51"/>
      <c r="Y1273" s="51"/>
      <c r="Z1273" s="51"/>
      <c r="AA1273" s="51"/>
    </row>
    <row r="1274" spans="1:27" ht="11.65" customHeight="1">
      <c r="A1274" s="443">
        <v>1145</v>
      </c>
      <c r="C1274" s="468"/>
      <c r="F1274" s="468" t="s">
        <v>669</v>
      </c>
      <c r="G1274" s="400" t="s">
        <v>636</v>
      </c>
      <c r="H1274" s="449"/>
      <c r="I1274" s="7">
        <v>0</v>
      </c>
      <c r="J1274" s="7">
        <v>0</v>
      </c>
      <c r="K1274" s="103">
        <v>0</v>
      </c>
      <c r="L1274" s="7">
        <v>0</v>
      </c>
      <c r="M1274" s="7">
        <v>0</v>
      </c>
      <c r="O1274" s="51"/>
      <c r="P1274" s="51"/>
      <c r="Q1274" s="51"/>
      <c r="R1274" s="51"/>
      <c r="S1274" s="51"/>
      <c r="T1274" s="51"/>
      <c r="U1274" s="51"/>
      <c r="V1274" s="51"/>
      <c r="W1274" s="51"/>
      <c r="X1274" s="51"/>
      <c r="Y1274" s="51"/>
      <c r="Z1274" s="51"/>
      <c r="AA1274" s="51"/>
    </row>
    <row r="1275" spans="1:27" ht="11.65" customHeight="1">
      <c r="A1275" s="443">
        <v>1146</v>
      </c>
      <c r="C1275" s="468"/>
      <c r="F1275" s="468" t="s">
        <v>669</v>
      </c>
      <c r="G1275" s="400" t="s">
        <v>636</v>
      </c>
      <c r="H1275" s="449"/>
      <c r="I1275" s="7">
        <v>0</v>
      </c>
      <c r="J1275" s="7">
        <v>0</v>
      </c>
      <c r="K1275" s="103">
        <v>0</v>
      </c>
      <c r="L1275" s="7">
        <v>0</v>
      </c>
      <c r="M1275" s="7">
        <v>0</v>
      </c>
      <c r="O1275" s="51"/>
      <c r="P1275" s="51"/>
      <c r="Q1275" s="51"/>
      <c r="R1275" s="51"/>
      <c r="S1275" s="51"/>
      <c r="T1275" s="51"/>
      <c r="U1275" s="51"/>
      <c r="V1275" s="51"/>
      <c r="W1275" s="51"/>
      <c r="X1275" s="51"/>
      <c r="Y1275" s="51"/>
      <c r="Z1275" s="51"/>
      <c r="AA1275" s="51"/>
    </row>
    <row r="1276" spans="1:27" ht="11.65" customHeight="1">
      <c r="A1276" s="443">
        <v>1147</v>
      </c>
      <c r="C1276" s="468"/>
      <c r="H1276" s="449" t="s">
        <v>285</v>
      </c>
      <c r="I1276" s="106">
        <v>41391464.269999988</v>
      </c>
      <c r="J1276" s="106">
        <v>38405213.682349801</v>
      </c>
      <c r="K1276" s="106">
        <v>2986250.5876501906</v>
      </c>
      <c r="L1276" s="106">
        <v>-49756.861585142367</v>
      </c>
      <c r="M1276" s="106">
        <v>2936493.7260650485</v>
      </c>
      <c r="O1276" s="51"/>
      <c r="P1276" s="51"/>
      <c r="Q1276" s="51"/>
      <c r="R1276" s="51"/>
      <c r="S1276" s="51"/>
      <c r="T1276" s="51"/>
      <c r="U1276" s="51"/>
      <c r="V1276" s="51"/>
      <c r="W1276" s="51"/>
      <c r="X1276" s="51"/>
      <c r="Y1276" s="51"/>
      <c r="Z1276" s="51"/>
      <c r="AA1276" s="51"/>
    </row>
    <row r="1277" spans="1:27" ht="11.65" customHeight="1">
      <c r="A1277" s="443">
        <v>1148</v>
      </c>
      <c r="C1277" s="468"/>
      <c r="H1277" s="449"/>
      <c r="I1277" s="7"/>
      <c r="J1277" s="7"/>
      <c r="K1277" s="7"/>
      <c r="L1277" s="7"/>
      <c r="M1277" s="7"/>
      <c r="O1277" s="51"/>
      <c r="P1277" s="51"/>
      <c r="Q1277" s="51"/>
      <c r="R1277" s="51"/>
      <c r="S1277" s="51"/>
      <c r="T1277" s="51"/>
      <c r="U1277" s="51"/>
      <c r="V1277" s="51"/>
      <c r="W1277" s="51"/>
      <c r="X1277" s="51"/>
      <c r="Y1277" s="51"/>
      <c r="Z1277" s="51"/>
      <c r="AA1277" s="51"/>
    </row>
    <row r="1278" spans="1:27" ht="11.65" customHeight="1">
      <c r="A1278" s="443">
        <v>1149</v>
      </c>
      <c r="C1278" s="468" t="s">
        <v>310</v>
      </c>
      <c r="D1278" s="400" t="s">
        <v>311</v>
      </c>
      <c r="H1278" s="449"/>
      <c r="I1278" s="7"/>
      <c r="J1278" s="7"/>
      <c r="K1278" s="7"/>
      <c r="L1278" s="7"/>
      <c r="M1278" s="7"/>
      <c r="O1278" s="51"/>
      <c r="P1278" s="51"/>
      <c r="Q1278" s="51"/>
      <c r="R1278" s="51"/>
      <c r="S1278" s="51"/>
      <c r="T1278" s="51"/>
      <c r="U1278" s="51"/>
      <c r="V1278" s="51"/>
      <c r="W1278" s="51"/>
      <c r="X1278" s="51"/>
      <c r="Y1278" s="51"/>
      <c r="Z1278" s="51"/>
      <c r="AA1278" s="51"/>
    </row>
    <row r="1279" spans="1:27" ht="11.65" customHeight="1">
      <c r="A1279" s="443">
        <v>1150</v>
      </c>
      <c r="C1279" s="468"/>
      <c r="F1279" s="468" t="s">
        <v>669</v>
      </c>
      <c r="G1279" s="400" t="s">
        <v>249</v>
      </c>
      <c r="H1279" s="449"/>
      <c r="I1279" s="7">
        <v>0</v>
      </c>
      <c r="J1279" s="7">
        <v>0</v>
      </c>
      <c r="K1279" s="103">
        <v>0</v>
      </c>
      <c r="L1279" s="7">
        <v>0</v>
      </c>
      <c r="M1279" s="7">
        <v>0</v>
      </c>
      <c r="O1279" s="51"/>
      <c r="P1279" s="51"/>
      <c r="Q1279" s="51"/>
      <c r="R1279" s="51"/>
      <c r="S1279" s="51"/>
      <c r="T1279" s="51"/>
      <c r="U1279" s="51"/>
      <c r="V1279" s="51"/>
      <c r="W1279" s="51"/>
      <c r="X1279" s="51"/>
      <c r="Y1279" s="51"/>
      <c r="Z1279" s="51"/>
      <c r="AA1279" s="51"/>
    </row>
    <row r="1280" spans="1:27" ht="11.65" customHeight="1">
      <c r="A1280" s="443">
        <v>1151</v>
      </c>
      <c r="C1280" s="468"/>
      <c r="H1280" s="449"/>
      <c r="I1280" s="106">
        <v>0</v>
      </c>
      <c r="J1280" s="106">
        <v>0</v>
      </c>
      <c r="K1280" s="106">
        <v>0</v>
      </c>
      <c r="L1280" s="106">
        <v>0</v>
      </c>
      <c r="M1280" s="106">
        <v>0</v>
      </c>
      <c r="O1280" s="51"/>
      <c r="P1280" s="51"/>
      <c r="Q1280" s="51"/>
      <c r="R1280" s="51"/>
      <c r="S1280" s="51"/>
      <c r="T1280" s="51"/>
      <c r="U1280" s="51"/>
      <c r="V1280" s="51"/>
      <c r="W1280" s="51"/>
      <c r="X1280" s="51"/>
      <c r="Y1280" s="51"/>
      <c r="Z1280" s="51"/>
      <c r="AA1280" s="51"/>
    </row>
    <row r="1281" spans="1:27" ht="11.65" customHeight="1">
      <c r="A1281" s="443">
        <v>1152</v>
      </c>
      <c r="C1281" s="468"/>
      <c r="H1281" s="449"/>
      <c r="I1281" s="7"/>
      <c r="J1281" s="7"/>
      <c r="K1281" s="7"/>
      <c r="L1281" s="7"/>
      <c r="M1281" s="7"/>
      <c r="O1281" s="51"/>
      <c r="P1281" s="51"/>
      <c r="Q1281" s="51"/>
      <c r="R1281" s="51"/>
      <c r="S1281" s="51"/>
      <c r="T1281" s="51"/>
      <c r="U1281" s="51"/>
      <c r="V1281" s="51"/>
      <c r="W1281" s="51"/>
      <c r="X1281" s="51"/>
      <c r="Y1281" s="51"/>
      <c r="Z1281" s="51"/>
      <c r="AA1281" s="51"/>
    </row>
    <row r="1282" spans="1:27" ht="11.65" customHeight="1">
      <c r="A1282" s="443">
        <v>1153</v>
      </c>
      <c r="C1282" s="468" t="s">
        <v>312</v>
      </c>
      <c r="D1282" s="400" t="s">
        <v>313</v>
      </c>
      <c r="H1282" s="449"/>
      <c r="I1282" s="7"/>
      <c r="J1282" s="7"/>
      <c r="K1282" s="7"/>
      <c r="L1282" s="7"/>
      <c r="M1282" s="7"/>
      <c r="O1282" s="51"/>
      <c r="P1282" s="51"/>
      <c r="Q1282" s="51"/>
      <c r="R1282" s="51"/>
      <c r="S1282" s="51"/>
      <c r="T1282" s="51"/>
      <c r="U1282" s="51"/>
      <c r="V1282" s="51"/>
      <c r="W1282" s="51"/>
      <c r="X1282" s="51"/>
      <c r="Y1282" s="51"/>
      <c r="Z1282" s="51"/>
      <c r="AA1282" s="51"/>
    </row>
    <row r="1283" spans="1:27" ht="11.65" customHeight="1">
      <c r="A1283" s="443">
        <v>1154</v>
      </c>
      <c r="C1283" s="468"/>
      <c r="F1283" s="468" t="s">
        <v>270</v>
      </c>
      <c r="G1283" s="400" t="s">
        <v>398</v>
      </c>
      <c r="H1283" s="449"/>
      <c r="I1283" s="7">
        <v>0</v>
      </c>
      <c r="J1283" s="7">
        <v>0</v>
      </c>
      <c r="K1283" s="103">
        <v>0</v>
      </c>
      <c r="L1283" s="7">
        <v>0</v>
      </c>
      <c r="M1283" s="7">
        <v>0</v>
      </c>
      <c r="O1283" s="51"/>
      <c r="P1283" s="51"/>
      <c r="Q1283" s="51"/>
      <c r="R1283" s="51"/>
      <c r="S1283" s="51"/>
      <c r="T1283" s="51"/>
      <c r="U1283" s="51"/>
      <c r="V1283" s="51"/>
      <c r="W1283" s="51"/>
      <c r="X1283" s="51"/>
      <c r="Y1283" s="51"/>
      <c r="Z1283" s="51"/>
      <c r="AA1283" s="51"/>
    </row>
    <row r="1284" spans="1:27" ht="11.65" customHeight="1">
      <c r="A1284" s="443">
        <v>1155</v>
      </c>
      <c r="C1284" s="468"/>
      <c r="H1284" s="449" t="s">
        <v>285</v>
      </c>
      <c r="I1284" s="106">
        <v>0</v>
      </c>
      <c r="J1284" s="106">
        <v>0</v>
      </c>
      <c r="K1284" s="106">
        <v>0</v>
      </c>
      <c r="L1284" s="106">
        <v>0</v>
      </c>
      <c r="M1284" s="106">
        <v>0</v>
      </c>
      <c r="O1284" s="51"/>
      <c r="P1284" s="51"/>
      <c r="Q1284" s="51"/>
      <c r="R1284" s="51"/>
      <c r="S1284" s="51"/>
      <c r="T1284" s="51"/>
      <c r="U1284" s="51"/>
      <c r="V1284" s="51"/>
      <c r="W1284" s="51"/>
      <c r="X1284" s="51"/>
      <c r="Y1284" s="51"/>
      <c r="Z1284" s="51"/>
      <c r="AA1284" s="51"/>
    </row>
    <row r="1285" spans="1:27" ht="11.65" customHeight="1">
      <c r="A1285" s="443">
        <v>1156</v>
      </c>
      <c r="C1285" s="468"/>
      <c r="H1285" s="449"/>
      <c r="I1285" s="7"/>
      <c r="J1285" s="7"/>
      <c r="K1285" s="7"/>
      <c r="L1285" s="7"/>
      <c r="M1285" s="7"/>
      <c r="O1285" s="51"/>
      <c r="P1285" s="51"/>
      <c r="Q1285" s="51"/>
      <c r="R1285" s="51"/>
      <c r="S1285" s="51"/>
      <c r="T1285" s="51"/>
      <c r="U1285" s="51"/>
      <c r="V1285" s="51"/>
      <c r="W1285" s="51"/>
      <c r="X1285" s="51"/>
      <c r="Y1285" s="51"/>
      <c r="Z1285" s="51"/>
      <c r="AA1285" s="51"/>
    </row>
    <row r="1286" spans="1:27" ht="11.65" customHeight="1">
      <c r="A1286" s="443">
        <v>1157</v>
      </c>
      <c r="C1286" s="468" t="s">
        <v>314</v>
      </c>
      <c r="D1286" s="400" t="s">
        <v>315</v>
      </c>
      <c r="H1286" s="449"/>
      <c r="I1286" s="7"/>
      <c r="J1286" s="7"/>
      <c r="K1286" s="7"/>
      <c r="L1286" s="7"/>
      <c r="M1286" s="7"/>
      <c r="O1286" s="51"/>
      <c r="P1286" s="51"/>
      <c r="Q1286" s="51"/>
      <c r="R1286" s="51"/>
      <c r="S1286" s="51"/>
      <c r="T1286" s="51"/>
      <c r="U1286" s="51"/>
      <c r="V1286" s="51"/>
      <c r="W1286" s="51"/>
      <c r="X1286" s="51"/>
      <c r="Y1286" s="51"/>
      <c r="Z1286" s="51"/>
      <c r="AA1286" s="51"/>
    </row>
    <row r="1287" spans="1:27" ht="11.65" customHeight="1">
      <c r="A1287" s="443">
        <v>1158</v>
      </c>
      <c r="C1287" s="468"/>
      <c r="F1287" s="468" t="s">
        <v>270</v>
      </c>
      <c r="G1287" s="400" t="s">
        <v>635</v>
      </c>
      <c r="H1287" s="449"/>
      <c r="I1287" s="7">
        <v>0</v>
      </c>
      <c r="J1287" s="7">
        <v>0</v>
      </c>
      <c r="K1287" s="103">
        <v>0</v>
      </c>
      <c r="L1287" s="7">
        <v>0</v>
      </c>
      <c r="M1287" s="7">
        <v>0</v>
      </c>
      <c r="O1287" s="51"/>
      <c r="P1287" s="51"/>
      <c r="Q1287" s="51"/>
      <c r="R1287" s="51"/>
      <c r="S1287" s="51"/>
      <c r="T1287" s="51"/>
      <c r="U1287" s="51"/>
      <c r="V1287" s="51"/>
      <c r="W1287" s="51"/>
      <c r="X1287" s="51"/>
      <c r="Y1287" s="51"/>
      <c r="Z1287" s="51"/>
      <c r="AA1287" s="51"/>
    </row>
    <row r="1288" spans="1:27" ht="11.65" customHeight="1">
      <c r="A1288" s="443">
        <v>1159</v>
      </c>
      <c r="C1288" s="468"/>
      <c r="F1288" s="468" t="s">
        <v>270</v>
      </c>
      <c r="G1288" s="400" t="s">
        <v>249</v>
      </c>
      <c r="H1288" s="449"/>
      <c r="I1288" s="7">
        <v>0</v>
      </c>
      <c r="J1288" s="7">
        <v>0</v>
      </c>
      <c r="K1288" s="103">
        <v>0</v>
      </c>
      <c r="L1288" s="7">
        <v>0</v>
      </c>
      <c r="M1288" s="7">
        <v>0</v>
      </c>
      <c r="O1288" s="51"/>
      <c r="P1288" s="51"/>
      <c r="Q1288" s="51"/>
      <c r="R1288" s="51"/>
      <c r="S1288" s="51"/>
      <c r="T1288" s="51"/>
      <c r="U1288" s="51"/>
      <c r="V1288" s="51"/>
      <c r="W1288" s="51"/>
      <c r="X1288" s="51"/>
      <c r="Y1288" s="51"/>
      <c r="Z1288" s="51"/>
      <c r="AA1288" s="51"/>
    </row>
    <row r="1289" spans="1:27" ht="11.65" customHeight="1">
      <c r="A1289" s="443">
        <v>1160</v>
      </c>
      <c r="C1289" s="468"/>
      <c r="H1289" s="449"/>
      <c r="I1289" s="106">
        <v>0</v>
      </c>
      <c r="J1289" s="106">
        <v>0</v>
      </c>
      <c r="K1289" s="106">
        <v>0</v>
      </c>
      <c r="L1289" s="106">
        <v>0</v>
      </c>
      <c r="M1289" s="106">
        <v>0</v>
      </c>
      <c r="O1289" s="51"/>
      <c r="P1289" s="51"/>
      <c r="Q1289" s="51"/>
      <c r="R1289" s="51"/>
      <c r="S1289" s="51"/>
      <c r="T1289" s="51"/>
      <c r="U1289" s="51"/>
      <c r="V1289" s="51"/>
      <c r="W1289" s="51"/>
      <c r="X1289" s="51"/>
      <c r="Y1289" s="51"/>
      <c r="Z1289" s="51"/>
      <c r="AA1289" s="51"/>
    </row>
    <row r="1290" spans="1:27" ht="11.65" customHeight="1">
      <c r="A1290" s="443">
        <v>1161</v>
      </c>
      <c r="C1290" s="468">
        <v>4031</v>
      </c>
      <c r="D1290" s="400" t="s">
        <v>316</v>
      </c>
      <c r="H1290" s="449"/>
      <c r="I1290" s="51"/>
      <c r="J1290" s="51"/>
      <c r="K1290" s="51"/>
      <c r="L1290" s="51"/>
      <c r="M1290" s="51"/>
      <c r="O1290" s="51"/>
      <c r="P1290" s="51"/>
      <c r="Q1290" s="51"/>
      <c r="R1290" s="51"/>
      <c r="S1290" s="51"/>
      <c r="T1290" s="51"/>
      <c r="U1290" s="51"/>
      <c r="V1290" s="51"/>
      <c r="W1290" s="51"/>
      <c r="X1290" s="51"/>
      <c r="Y1290" s="51"/>
      <c r="Z1290" s="51"/>
      <c r="AA1290" s="51"/>
    </row>
    <row r="1291" spans="1:27" ht="11.65" customHeight="1">
      <c r="A1291" s="443">
        <v>1162</v>
      </c>
      <c r="C1291" s="468"/>
      <c r="F1291" s="400" t="s">
        <v>34</v>
      </c>
      <c r="G1291" s="400" t="s">
        <v>569</v>
      </c>
      <c r="H1291" s="449"/>
      <c r="I1291" s="7">
        <v>0</v>
      </c>
      <c r="J1291" s="7">
        <v>0</v>
      </c>
      <c r="K1291" s="103">
        <v>0</v>
      </c>
      <c r="L1291" s="7">
        <v>0</v>
      </c>
      <c r="M1291" s="7">
        <v>0</v>
      </c>
      <c r="O1291" s="51"/>
      <c r="P1291" s="51"/>
      <c r="Q1291" s="51"/>
      <c r="R1291" s="51"/>
      <c r="S1291" s="51"/>
      <c r="T1291" s="51"/>
      <c r="U1291" s="51"/>
      <c r="V1291" s="51"/>
      <c r="W1291" s="51"/>
      <c r="X1291" s="51"/>
      <c r="Y1291" s="51"/>
      <c r="Z1291" s="51"/>
      <c r="AA1291" s="51"/>
    </row>
    <row r="1292" spans="1:27" ht="11.65" customHeight="1">
      <c r="A1292" s="443">
        <v>1163</v>
      </c>
      <c r="C1292" s="468"/>
      <c r="F1292" s="400" t="s">
        <v>34</v>
      </c>
      <c r="H1292" s="449"/>
      <c r="I1292" s="106">
        <v>0</v>
      </c>
      <c r="J1292" s="106">
        <v>0</v>
      </c>
      <c r="K1292" s="106">
        <v>0</v>
      </c>
      <c r="L1292" s="106">
        <v>0</v>
      </c>
      <c r="M1292" s="106">
        <v>0</v>
      </c>
      <c r="O1292" s="51"/>
      <c r="P1292" s="51"/>
      <c r="Q1292" s="51"/>
      <c r="R1292" s="51"/>
      <c r="S1292" s="51"/>
      <c r="T1292" s="51"/>
      <c r="U1292" s="51"/>
      <c r="V1292" s="51"/>
      <c r="W1292" s="51"/>
      <c r="X1292" s="51"/>
      <c r="Y1292" s="51"/>
      <c r="Z1292" s="51"/>
      <c r="AA1292" s="51"/>
    </row>
    <row r="1293" spans="1:27" ht="11.65" customHeight="1">
      <c r="A1293" s="443">
        <v>1164</v>
      </c>
      <c r="C1293" s="468"/>
      <c r="F1293" s="400" t="s">
        <v>34</v>
      </c>
      <c r="H1293" s="449"/>
      <c r="I1293" s="51"/>
      <c r="J1293" s="51"/>
      <c r="K1293" s="51"/>
      <c r="L1293" s="51"/>
      <c r="M1293" s="51"/>
      <c r="O1293" s="51"/>
      <c r="P1293" s="51"/>
      <c r="Q1293" s="51"/>
      <c r="R1293" s="51"/>
      <c r="S1293" s="51"/>
      <c r="T1293" s="51"/>
      <c r="U1293" s="51"/>
      <c r="V1293" s="51"/>
      <c r="W1293" s="51"/>
      <c r="X1293" s="51"/>
      <c r="Y1293" s="51"/>
      <c r="Z1293" s="51"/>
      <c r="AA1293" s="51"/>
    </row>
    <row r="1294" spans="1:27" ht="11.65" customHeight="1">
      <c r="A1294" s="443">
        <v>1165</v>
      </c>
      <c r="C1294" s="468"/>
      <c r="H1294" s="449"/>
      <c r="I1294" s="51"/>
      <c r="J1294" s="51"/>
      <c r="K1294" s="51"/>
      <c r="L1294" s="51"/>
      <c r="M1294" s="51"/>
      <c r="O1294" s="51"/>
      <c r="P1294" s="51"/>
      <c r="Q1294" s="51"/>
      <c r="R1294" s="51"/>
      <c r="S1294" s="51"/>
      <c r="T1294" s="51"/>
      <c r="U1294" s="51"/>
      <c r="V1294" s="51"/>
      <c r="W1294" s="51"/>
      <c r="X1294" s="51"/>
      <c r="Y1294" s="51"/>
      <c r="Z1294" s="51"/>
      <c r="AA1294" s="51"/>
    </row>
    <row r="1295" spans="1:27" ht="11.65" customHeight="1" thickBot="1">
      <c r="A1295" s="443">
        <v>1166</v>
      </c>
      <c r="C1295" s="461" t="s">
        <v>317</v>
      </c>
      <c r="H1295" s="449" t="s">
        <v>285</v>
      </c>
      <c r="I1295" s="108">
        <v>723487509.72000003</v>
      </c>
      <c r="J1295" s="108">
        <v>674505432.66343987</v>
      </c>
      <c r="K1295" s="108">
        <v>48982077.056560166</v>
      </c>
      <c r="L1295" s="108">
        <v>-148055.48678875703</v>
      </c>
      <c r="M1295" s="108">
        <v>48834021.569771394</v>
      </c>
      <c r="N1295" s="7" t="s">
        <v>65</v>
      </c>
      <c r="O1295" s="51"/>
      <c r="P1295" s="105"/>
      <c r="Q1295" s="105"/>
      <c r="R1295" s="105"/>
      <c r="S1295" s="105"/>
      <c r="T1295" s="105"/>
      <c r="U1295" s="51"/>
      <c r="V1295" s="105"/>
      <c r="W1295" s="105"/>
      <c r="X1295" s="105"/>
      <c r="Y1295" s="105"/>
      <c r="Z1295" s="105"/>
      <c r="AA1295" s="105"/>
    </row>
    <row r="1296" spans="1:27" ht="11.65" customHeight="1" thickTop="1">
      <c r="A1296" s="443">
        <v>1167</v>
      </c>
      <c r="C1296" s="461"/>
      <c r="H1296" s="460"/>
      <c r="I1296" s="105"/>
      <c r="J1296" s="7"/>
      <c r="K1296" s="7"/>
      <c r="L1296" s="7"/>
      <c r="M1296" s="7"/>
      <c r="O1296" s="51"/>
      <c r="P1296" s="51"/>
      <c r="Q1296" s="51"/>
      <c r="R1296" s="51"/>
      <c r="S1296" s="51"/>
      <c r="T1296" s="51"/>
      <c r="U1296" s="51"/>
      <c r="V1296" s="51"/>
      <c r="W1296" s="51"/>
      <c r="X1296" s="51"/>
      <c r="Y1296" s="51"/>
      <c r="Z1296" s="51"/>
      <c r="AA1296" s="51"/>
    </row>
    <row r="1297" spans="1:27" ht="11.65" customHeight="1">
      <c r="A1297" s="443">
        <v>1168</v>
      </c>
      <c r="C1297" s="479" t="s">
        <v>318</v>
      </c>
      <c r="H1297" s="460"/>
      <c r="I1297" s="105"/>
      <c r="J1297" s="7"/>
      <c r="K1297" s="7"/>
      <c r="L1297" s="7"/>
      <c r="M1297" s="7"/>
      <c r="O1297" s="51"/>
      <c r="P1297" s="51"/>
      <c r="Q1297" s="51"/>
      <c r="R1297" s="51"/>
      <c r="S1297" s="51"/>
      <c r="T1297" s="51"/>
      <c r="U1297" s="51"/>
      <c r="V1297" s="51"/>
      <c r="W1297" s="51"/>
      <c r="X1297" s="51"/>
      <c r="Y1297" s="51"/>
      <c r="Z1297" s="51"/>
      <c r="AA1297" s="51"/>
    </row>
    <row r="1298" spans="1:27" ht="11.65" customHeight="1">
      <c r="A1298" s="443">
        <v>1169</v>
      </c>
      <c r="C1298" s="468"/>
      <c r="E1298" s="400" t="s">
        <v>569</v>
      </c>
      <c r="H1298" s="449"/>
      <c r="I1298" s="7">
        <v>172931802.89999998</v>
      </c>
      <c r="J1298" s="7">
        <v>157466422.74999997</v>
      </c>
      <c r="K1298" s="103">
        <v>15465380.149999999</v>
      </c>
      <c r="L1298" s="7">
        <v>301818.57101235352</v>
      </c>
      <c r="M1298" s="7">
        <v>15767198.721012352</v>
      </c>
      <c r="O1298" s="51"/>
      <c r="P1298" s="51"/>
      <c r="Q1298" s="51"/>
      <c r="R1298" s="51"/>
      <c r="S1298" s="51"/>
      <c r="T1298" s="51"/>
      <c r="U1298" s="51"/>
      <c r="V1298" s="51"/>
      <c r="W1298" s="51"/>
      <c r="X1298" s="51"/>
      <c r="Y1298" s="51"/>
      <c r="Z1298" s="51"/>
      <c r="AA1298" s="51"/>
    </row>
    <row r="1299" spans="1:27" ht="11.65" customHeight="1">
      <c r="A1299" s="443">
        <v>1170</v>
      </c>
      <c r="C1299" s="468"/>
      <c r="E1299" s="400" t="s">
        <v>635</v>
      </c>
      <c r="H1299" s="449"/>
      <c r="I1299" s="7">
        <v>0</v>
      </c>
      <c r="J1299" s="7">
        <v>0</v>
      </c>
      <c r="K1299" s="103">
        <v>0</v>
      </c>
      <c r="L1299" s="7">
        <v>0</v>
      </c>
      <c r="M1299" s="7">
        <v>0</v>
      </c>
      <c r="O1299" s="51"/>
      <c r="P1299" s="51"/>
      <c r="Q1299" s="51"/>
      <c r="R1299" s="51"/>
      <c r="S1299" s="51"/>
      <c r="T1299" s="51"/>
      <c r="U1299" s="51"/>
      <c r="V1299" s="51"/>
      <c r="W1299" s="51"/>
      <c r="X1299" s="51"/>
      <c r="Y1299" s="51"/>
      <c r="Z1299" s="51"/>
      <c r="AA1299" s="51"/>
    </row>
    <row r="1300" spans="1:27" ht="11.65" customHeight="1">
      <c r="A1300" s="443">
        <v>1171</v>
      </c>
      <c r="C1300" s="468"/>
      <c r="E1300" s="400" t="s">
        <v>649</v>
      </c>
      <c r="H1300" s="449"/>
      <c r="I1300" s="7">
        <v>0</v>
      </c>
      <c r="J1300" s="7">
        <v>0</v>
      </c>
      <c r="K1300" s="103">
        <v>0</v>
      </c>
      <c r="L1300" s="7">
        <v>0</v>
      </c>
      <c r="M1300" s="7">
        <v>0</v>
      </c>
      <c r="O1300" s="51"/>
      <c r="P1300" s="51"/>
      <c r="Q1300" s="51"/>
      <c r="R1300" s="51"/>
      <c r="S1300" s="51"/>
      <c r="T1300" s="51"/>
      <c r="U1300" s="51"/>
      <c r="V1300" s="51"/>
      <c r="W1300" s="51"/>
      <c r="X1300" s="51"/>
      <c r="Y1300" s="51"/>
      <c r="Z1300" s="51"/>
      <c r="AA1300" s="51"/>
    </row>
    <row r="1301" spans="1:27" ht="11.65" customHeight="1">
      <c r="A1301" s="443">
        <v>1172</v>
      </c>
      <c r="C1301" s="468"/>
      <c r="E1301" s="400" t="s">
        <v>249</v>
      </c>
      <c r="H1301" s="449"/>
      <c r="I1301" s="7">
        <v>33690.230000000003</v>
      </c>
      <c r="J1301" s="7">
        <v>31058.651049704087</v>
      </c>
      <c r="K1301" s="103">
        <v>2631.5789502959146</v>
      </c>
      <c r="L1301" s="7">
        <v>0</v>
      </c>
      <c r="M1301" s="7">
        <v>2631.5789502959146</v>
      </c>
      <c r="O1301" s="51"/>
      <c r="P1301" s="51"/>
      <c r="Q1301" s="51"/>
      <c r="R1301" s="51"/>
      <c r="S1301" s="51"/>
      <c r="T1301" s="51"/>
      <c r="U1301" s="51"/>
      <c r="V1301" s="51"/>
      <c r="W1301" s="51"/>
      <c r="X1301" s="51"/>
      <c r="Y1301" s="51"/>
      <c r="Z1301" s="51"/>
      <c r="AA1301" s="51"/>
    </row>
    <row r="1302" spans="1:27" ht="11.65" customHeight="1">
      <c r="A1302" s="443">
        <v>1173</v>
      </c>
      <c r="C1302" s="468"/>
      <c r="E1302" s="400" t="s">
        <v>632</v>
      </c>
      <c r="H1302" s="449"/>
      <c r="I1302" s="7">
        <v>15567253.9</v>
      </c>
      <c r="J1302" s="7">
        <v>14523973.578823891</v>
      </c>
      <c r="K1302" s="103">
        <v>1043280.3211761095</v>
      </c>
      <c r="L1302" s="7">
        <v>-38499.852042701445</v>
      </c>
      <c r="M1302" s="7">
        <v>1004780.469133408</v>
      </c>
      <c r="O1302" s="51"/>
      <c r="P1302" s="51"/>
      <c r="Q1302" s="51"/>
      <c r="R1302" s="51"/>
      <c r="S1302" s="51"/>
      <c r="T1302" s="51"/>
      <c r="U1302" s="51"/>
      <c r="V1302" s="51"/>
      <c r="W1302" s="51"/>
      <c r="X1302" s="51"/>
      <c r="Y1302" s="51"/>
      <c r="Z1302" s="51"/>
      <c r="AA1302" s="51"/>
    </row>
    <row r="1303" spans="1:27" ht="11.65" customHeight="1">
      <c r="A1303" s="443">
        <v>1174</v>
      </c>
      <c r="C1303" s="468"/>
      <c r="E1303" s="400" t="s">
        <v>647</v>
      </c>
      <c r="H1303" s="449"/>
      <c r="I1303" s="7">
        <v>1040345.44</v>
      </c>
      <c r="J1303" s="7">
        <v>968186.15906315669</v>
      </c>
      <c r="K1303" s="103">
        <v>72159.280936843279</v>
      </c>
      <c r="L1303" s="7">
        <v>-1922.9741656036786</v>
      </c>
      <c r="M1303" s="7">
        <v>70236.3067712396</v>
      </c>
      <c r="O1303" s="51"/>
      <c r="P1303" s="51"/>
      <c r="Q1303" s="51"/>
      <c r="R1303" s="51"/>
      <c r="S1303" s="51"/>
      <c r="T1303" s="51"/>
      <c r="U1303" s="51"/>
      <c r="V1303" s="51"/>
      <c r="W1303" s="51"/>
      <c r="X1303" s="51"/>
      <c r="Y1303" s="51"/>
      <c r="Z1303" s="51"/>
      <c r="AA1303" s="51"/>
    </row>
    <row r="1304" spans="1:27" ht="11.65" customHeight="1">
      <c r="A1304" s="443">
        <v>1175</v>
      </c>
      <c r="C1304" s="468"/>
      <c r="E1304" s="400" t="s">
        <v>630</v>
      </c>
      <c r="H1304" s="449"/>
      <c r="I1304" s="7">
        <v>0</v>
      </c>
      <c r="J1304" s="7">
        <v>0</v>
      </c>
      <c r="K1304" s="103">
        <v>0</v>
      </c>
      <c r="L1304" s="7">
        <v>0</v>
      </c>
      <c r="M1304" s="7">
        <v>0</v>
      </c>
      <c r="O1304" s="51"/>
      <c r="P1304" s="51"/>
      <c r="Q1304" s="51"/>
      <c r="R1304" s="51"/>
      <c r="S1304" s="51"/>
      <c r="T1304" s="51"/>
      <c r="U1304" s="51"/>
      <c r="V1304" s="51"/>
      <c r="W1304" s="51"/>
      <c r="X1304" s="51"/>
      <c r="Y1304" s="51"/>
      <c r="Z1304" s="51"/>
      <c r="AA1304" s="51"/>
    </row>
    <row r="1305" spans="1:27" ht="11.65" customHeight="1">
      <c r="A1305" s="443">
        <v>1176</v>
      </c>
      <c r="C1305" s="468"/>
      <c r="E1305" s="400" t="s">
        <v>634</v>
      </c>
      <c r="H1305" s="449"/>
      <c r="I1305" s="7">
        <v>108809723.38999999</v>
      </c>
      <c r="J1305" s="7">
        <v>85331639.636171207</v>
      </c>
      <c r="K1305" s="103">
        <v>23478083.753828779</v>
      </c>
      <c r="L1305" s="7">
        <v>-534132.81675713509</v>
      </c>
      <c r="M1305" s="7">
        <v>22943950.937071644</v>
      </c>
      <c r="O1305" s="51"/>
      <c r="P1305" s="51"/>
      <c r="Q1305" s="51"/>
      <c r="R1305" s="51"/>
      <c r="S1305" s="51"/>
      <c r="T1305" s="51"/>
      <c r="U1305" s="51"/>
      <c r="V1305" s="51"/>
      <c r="W1305" s="51"/>
      <c r="X1305" s="51"/>
      <c r="Y1305" s="51"/>
      <c r="Z1305" s="51"/>
      <c r="AA1305" s="51"/>
    </row>
    <row r="1306" spans="1:27" ht="11.65" customHeight="1">
      <c r="A1306" s="443">
        <v>1177</v>
      </c>
      <c r="C1306" s="468"/>
      <c r="E1306" s="400" t="s">
        <v>636</v>
      </c>
      <c r="H1306" s="449"/>
      <c r="I1306" s="7">
        <v>383666906.82999998</v>
      </c>
      <c r="J1306" s="7">
        <v>383666906.82999998</v>
      </c>
      <c r="K1306" s="103">
        <v>0</v>
      </c>
      <c r="L1306" s="7">
        <v>0</v>
      </c>
      <c r="M1306" s="7">
        <v>0</v>
      </c>
      <c r="O1306" s="51"/>
      <c r="P1306" s="51"/>
      <c r="Q1306" s="51"/>
      <c r="R1306" s="51"/>
      <c r="S1306" s="51"/>
      <c r="T1306" s="51"/>
      <c r="U1306" s="51"/>
      <c r="V1306" s="51"/>
      <c r="W1306" s="51"/>
      <c r="X1306" s="51"/>
      <c r="Y1306" s="51"/>
      <c r="Z1306" s="51"/>
      <c r="AA1306" s="51"/>
    </row>
    <row r="1307" spans="1:27" ht="11.65" customHeight="1">
      <c r="A1307" s="443">
        <v>1178</v>
      </c>
      <c r="C1307" s="468"/>
      <c r="E1307" s="400" t="s">
        <v>637</v>
      </c>
      <c r="H1307" s="449"/>
      <c r="I1307" s="7">
        <v>0</v>
      </c>
      <c r="J1307" s="7">
        <v>0</v>
      </c>
      <c r="K1307" s="103">
        <v>0</v>
      </c>
      <c r="L1307" s="7">
        <v>0</v>
      </c>
      <c r="M1307" s="7">
        <v>0</v>
      </c>
      <c r="O1307" s="51"/>
      <c r="P1307" s="51"/>
      <c r="Q1307" s="51"/>
      <c r="R1307" s="51"/>
      <c r="S1307" s="51"/>
      <c r="T1307" s="51"/>
      <c r="U1307" s="51"/>
      <c r="V1307" s="51"/>
      <c r="W1307" s="51"/>
      <c r="X1307" s="51"/>
      <c r="Y1307" s="51"/>
      <c r="Z1307" s="51"/>
      <c r="AA1307" s="51"/>
    </row>
    <row r="1308" spans="1:27" ht="11.65" customHeight="1">
      <c r="A1308" s="443">
        <v>1179</v>
      </c>
      <c r="C1308" s="468"/>
      <c r="E1308" s="400" t="s">
        <v>398</v>
      </c>
      <c r="H1308" s="449"/>
      <c r="I1308" s="7">
        <v>95328.48</v>
      </c>
      <c r="J1308" s="7">
        <v>95328.48</v>
      </c>
      <c r="K1308" s="103">
        <v>0</v>
      </c>
      <c r="L1308" s="7">
        <v>0</v>
      </c>
      <c r="M1308" s="7">
        <v>0</v>
      </c>
      <c r="O1308" s="51"/>
      <c r="P1308" s="51"/>
      <c r="Q1308" s="51"/>
      <c r="R1308" s="51"/>
      <c r="S1308" s="51"/>
      <c r="T1308" s="51"/>
      <c r="U1308" s="51"/>
      <c r="V1308" s="51"/>
      <c r="W1308" s="51"/>
      <c r="X1308" s="51"/>
      <c r="Y1308" s="51"/>
      <c r="Z1308" s="51"/>
      <c r="AA1308" s="51"/>
    </row>
    <row r="1309" spans="1:27" ht="11.65" customHeight="1">
      <c r="A1309" s="443">
        <v>1180</v>
      </c>
      <c r="C1309" s="468"/>
      <c r="E1309" s="400" t="s">
        <v>639</v>
      </c>
      <c r="H1309" s="449"/>
      <c r="I1309" s="7">
        <v>41342458.549999997</v>
      </c>
      <c r="J1309" s="7">
        <v>32421916.578331865</v>
      </c>
      <c r="K1309" s="103">
        <v>8920541.9716681335</v>
      </c>
      <c r="L1309" s="7">
        <v>124681.5851643309</v>
      </c>
      <c r="M1309" s="7">
        <v>9045223.5568324644</v>
      </c>
      <c r="O1309" s="51"/>
      <c r="P1309" s="51"/>
      <c r="Q1309" s="51"/>
      <c r="R1309" s="51"/>
      <c r="S1309" s="51"/>
      <c r="T1309" s="51"/>
      <c r="U1309" s="51"/>
      <c r="V1309" s="51"/>
      <c r="W1309" s="51"/>
      <c r="X1309" s="51"/>
      <c r="Y1309" s="51"/>
      <c r="Z1309" s="51"/>
      <c r="AA1309" s="51"/>
    </row>
    <row r="1310" spans="1:27" ht="11.65" customHeight="1">
      <c r="A1310" s="443">
        <v>1181</v>
      </c>
      <c r="C1310" s="468"/>
      <c r="E1310" s="400" t="s">
        <v>651</v>
      </c>
      <c r="H1310" s="449"/>
      <c r="I1310" s="7">
        <v>0</v>
      </c>
      <c r="J1310" s="7">
        <v>0</v>
      </c>
      <c r="K1310" s="103">
        <v>0</v>
      </c>
      <c r="L1310" s="7">
        <v>0</v>
      </c>
      <c r="M1310" s="7">
        <v>0</v>
      </c>
      <c r="O1310" s="51"/>
      <c r="P1310" s="51"/>
      <c r="Q1310" s="51"/>
      <c r="R1310" s="51"/>
      <c r="S1310" s="51"/>
      <c r="T1310" s="51"/>
      <c r="U1310" s="51"/>
      <c r="V1310" s="51"/>
      <c r="W1310" s="51"/>
      <c r="X1310" s="51"/>
      <c r="Y1310" s="51"/>
      <c r="Z1310" s="51"/>
      <c r="AA1310" s="51"/>
    </row>
    <row r="1311" spans="1:27" ht="11.65" customHeight="1" thickBot="1">
      <c r="A1311" s="443">
        <v>1182</v>
      </c>
      <c r="C1311" s="468" t="s">
        <v>319</v>
      </c>
      <c r="H1311" s="449" t="s">
        <v>285</v>
      </c>
      <c r="I1311" s="118">
        <v>723487509.71999991</v>
      </c>
      <c r="J1311" s="118">
        <v>674505432.66343975</v>
      </c>
      <c r="K1311" s="118">
        <v>48982077.056560159</v>
      </c>
      <c r="L1311" s="118">
        <v>-148055.48678875581</v>
      </c>
      <c r="M1311" s="118">
        <v>48834021.569771402</v>
      </c>
      <c r="O1311" s="51">
        <v>0</v>
      </c>
      <c r="P1311" s="51"/>
      <c r="Q1311" s="51"/>
      <c r="R1311" s="51"/>
      <c r="S1311" s="51"/>
      <c r="T1311" s="51"/>
      <c r="U1311" s="51"/>
      <c r="V1311" s="51"/>
      <c r="W1311" s="51"/>
      <c r="X1311" s="51"/>
      <c r="Y1311" s="51"/>
      <c r="Z1311" s="51"/>
      <c r="AA1311" s="51"/>
    </row>
    <row r="1312" spans="1:27" ht="11.65" customHeight="1" thickTop="1">
      <c r="A1312" s="443">
        <v>1183</v>
      </c>
      <c r="C1312" s="468"/>
      <c r="H1312" s="449"/>
      <c r="I1312" s="7"/>
      <c r="J1312" s="7"/>
      <c r="K1312" s="7"/>
      <c r="L1312" s="7"/>
      <c r="M1312" s="7"/>
      <c r="O1312" s="51"/>
      <c r="P1312" s="51"/>
      <c r="Q1312" s="51"/>
      <c r="R1312" s="51"/>
      <c r="S1312" s="51"/>
      <c r="T1312" s="51"/>
      <c r="U1312" s="51"/>
      <c r="V1312" s="51"/>
      <c r="W1312" s="51"/>
      <c r="X1312" s="51"/>
      <c r="Y1312" s="51"/>
      <c r="Z1312" s="51"/>
      <c r="AA1312" s="51"/>
    </row>
    <row r="1313" spans="1:27" ht="11.65" customHeight="1">
      <c r="A1313" s="443">
        <v>1184</v>
      </c>
      <c r="C1313" s="468" t="s">
        <v>320</v>
      </c>
      <c r="D1313" s="400" t="s">
        <v>321</v>
      </c>
      <c r="H1313" s="449"/>
      <c r="I1313" s="7"/>
      <c r="J1313" s="7"/>
      <c r="K1313" s="7"/>
      <c r="L1313" s="7"/>
      <c r="M1313" s="7"/>
      <c r="O1313" s="51"/>
      <c r="P1313" s="51"/>
      <c r="Q1313" s="51"/>
      <c r="R1313" s="51"/>
      <c r="S1313" s="51"/>
      <c r="T1313" s="51"/>
      <c r="U1313" s="51"/>
      <c r="V1313" s="51"/>
      <c r="W1313" s="51"/>
      <c r="X1313" s="51"/>
      <c r="Y1313" s="51"/>
      <c r="Z1313" s="51"/>
      <c r="AA1313" s="51"/>
    </row>
    <row r="1314" spans="1:27" ht="11.65" customHeight="1">
      <c r="A1314" s="443">
        <v>1185</v>
      </c>
      <c r="C1314" s="468"/>
      <c r="F1314" s="468" t="s">
        <v>670</v>
      </c>
      <c r="G1314" s="400" t="s">
        <v>569</v>
      </c>
      <c r="H1314" s="449"/>
      <c r="I1314" s="7">
        <v>576524.53</v>
      </c>
      <c r="J1314" s="7">
        <v>494491</v>
      </c>
      <c r="K1314" s="103">
        <v>82033.53</v>
      </c>
      <c r="L1314" s="7">
        <v>0</v>
      </c>
      <c r="M1314" s="7">
        <v>82033.53</v>
      </c>
      <c r="O1314" s="51"/>
      <c r="P1314" s="51"/>
      <c r="Q1314" s="51"/>
      <c r="R1314" s="51"/>
      <c r="S1314" s="51"/>
      <c r="T1314" s="51"/>
      <c r="U1314" s="51"/>
      <c r="V1314" s="51"/>
      <c r="W1314" s="51"/>
      <c r="X1314" s="51"/>
      <c r="Y1314" s="51"/>
      <c r="Z1314" s="51"/>
      <c r="AA1314" s="51"/>
    </row>
    <row r="1315" spans="1:27" ht="11.65" customHeight="1">
      <c r="A1315" s="443">
        <v>1186</v>
      </c>
      <c r="C1315" s="468"/>
      <c r="F1315" s="468" t="s">
        <v>671</v>
      </c>
      <c r="G1315" s="400" t="s">
        <v>249</v>
      </c>
      <c r="H1315" s="449"/>
      <c r="I1315" s="7">
        <v>0</v>
      </c>
      <c r="J1315" s="7">
        <v>0</v>
      </c>
      <c r="K1315" s="103">
        <v>0</v>
      </c>
      <c r="L1315" s="7">
        <v>0</v>
      </c>
      <c r="M1315" s="7">
        <v>0</v>
      </c>
      <c r="O1315" s="51"/>
      <c r="P1315" s="51"/>
      <c r="Q1315" s="51"/>
      <c r="R1315" s="51"/>
      <c r="S1315" s="51"/>
      <c r="T1315" s="51"/>
      <c r="U1315" s="51"/>
      <c r="V1315" s="51"/>
      <c r="W1315" s="51"/>
      <c r="X1315" s="51"/>
      <c r="Y1315" s="51"/>
      <c r="Z1315" s="51"/>
      <c r="AA1315" s="51"/>
    </row>
    <row r="1316" spans="1:27" ht="11.65" customHeight="1">
      <c r="A1316" s="443">
        <v>1187</v>
      </c>
      <c r="C1316" s="468"/>
      <c r="F1316" s="468" t="s">
        <v>650</v>
      </c>
      <c r="G1316" s="400" t="s">
        <v>632</v>
      </c>
      <c r="H1316" s="449"/>
      <c r="I1316" s="7">
        <v>289934.09000000003</v>
      </c>
      <c r="J1316" s="7">
        <v>270503.39705452794</v>
      </c>
      <c r="K1316" s="103">
        <v>19430.692945472103</v>
      </c>
      <c r="L1316" s="7">
        <v>0</v>
      </c>
      <c r="M1316" s="7">
        <v>19430.692945472103</v>
      </c>
      <c r="O1316" s="51"/>
      <c r="P1316" s="51"/>
      <c r="Q1316" s="51"/>
      <c r="R1316" s="51"/>
      <c r="S1316" s="51"/>
      <c r="T1316" s="51"/>
      <c r="U1316" s="51"/>
      <c r="V1316" s="51"/>
      <c r="W1316" s="51"/>
      <c r="X1316" s="51"/>
      <c r="Y1316" s="51"/>
      <c r="Z1316" s="51"/>
      <c r="AA1316" s="51"/>
    </row>
    <row r="1317" spans="1:27" ht="11.65" customHeight="1">
      <c r="A1317" s="443">
        <v>1188</v>
      </c>
      <c r="C1317" s="468"/>
      <c r="F1317" s="468" t="s">
        <v>672</v>
      </c>
      <c r="G1317" s="400" t="s">
        <v>649</v>
      </c>
      <c r="H1317" s="449"/>
      <c r="I1317" s="7">
        <v>0</v>
      </c>
      <c r="J1317" s="7">
        <v>0</v>
      </c>
      <c r="K1317" s="103">
        <v>0</v>
      </c>
      <c r="L1317" s="7">
        <v>0</v>
      </c>
      <c r="M1317" s="7">
        <v>0</v>
      </c>
      <c r="O1317" s="51"/>
      <c r="P1317" s="51"/>
      <c r="Q1317" s="51"/>
      <c r="R1317" s="51"/>
      <c r="S1317" s="51"/>
      <c r="T1317" s="51"/>
      <c r="U1317" s="51"/>
      <c r="V1317" s="51"/>
      <c r="W1317" s="51"/>
      <c r="X1317" s="51"/>
      <c r="Y1317" s="51"/>
      <c r="Z1317" s="51"/>
      <c r="AA1317" s="51"/>
    </row>
    <row r="1318" spans="1:27" ht="11.65" customHeight="1">
      <c r="A1318" s="443">
        <v>1189</v>
      </c>
      <c r="C1318" s="468"/>
      <c r="F1318" s="468" t="s">
        <v>638</v>
      </c>
      <c r="G1318" s="400" t="s">
        <v>647</v>
      </c>
      <c r="H1318" s="449"/>
      <c r="I1318" s="7">
        <v>0</v>
      </c>
      <c r="J1318" s="7">
        <v>0</v>
      </c>
      <c r="K1318" s="103">
        <v>0</v>
      </c>
      <c r="L1318" s="7">
        <v>0</v>
      </c>
      <c r="M1318" s="7">
        <v>0</v>
      </c>
      <c r="O1318" s="51"/>
      <c r="P1318" s="51"/>
      <c r="Q1318" s="51"/>
      <c r="R1318" s="51"/>
      <c r="S1318" s="51"/>
      <c r="T1318" s="51"/>
      <c r="U1318" s="51"/>
      <c r="V1318" s="51"/>
      <c r="W1318" s="51"/>
      <c r="X1318" s="51"/>
      <c r="Y1318" s="51"/>
      <c r="Z1318" s="51"/>
      <c r="AA1318" s="51"/>
    </row>
    <row r="1319" spans="1:27" ht="11.65" customHeight="1">
      <c r="A1319" s="443">
        <v>1190</v>
      </c>
      <c r="C1319" s="468"/>
      <c r="F1319" s="468" t="s">
        <v>671</v>
      </c>
      <c r="G1319" s="400" t="s">
        <v>634</v>
      </c>
      <c r="H1319" s="449"/>
      <c r="I1319" s="7">
        <v>0</v>
      </c>
      <c r="J1319" s="7">
        <v>0</v>
      </c>
      <c r="K1319" s="103">
        <v>0</v>
      </c>
      <c r="L1319" s="7">
        <v>0</v>
      </c>
      <c r="M1319" s="7">
        <v>0</v>
      </c>
      <c r="O1319" s="51"/>
      <c r="P1319" s="51"/>
      <c r="Q1319" s="51"/>
      <c r="R1319" s="51"/>
      <c r="S1319" s="51"/>
      <c r="T1319" s="51"/>
      <c r="U1319" s="51"/>
      <c r="V1319" s="51"/>
      <c r="W1319" s="51"/>
      <c r="X1319" s="51"/>
      <c r="Y1319" s="51"/>
      <c r="Z1319" s="51"/>
      <c r="AA1319" s="51"/>
    </row>
    <row r="1320" spans="1:27" ht="11.65" customHeight="1">
      <c r="A1320" s="443">
        <v>1191</v>
      </c>
      <c r="C1320" s="468"/>
      <c r="F1320" s="468" t="s">
        <v>671</v>
      </c>
      <c r="G1320" s="400" t="s">
        <v>636</v>
      </c>
      <c r="H1320" s="449"/>
      <c r="I1320" s="7">
        <v>0</v>
      </c>
      <c r="J1320" s="7">
        <v>0</v>
      </c>
      <c r="K1320" s="103">
        <v>0</v>
      </c>
      <c r="L1320" s="7">
        <v>0</v>
      </c>
      <c r="M1320" s="7">
        <v>0</v>
      </c>
      <c r="O1320" s="51"/>
      <c r="P1320" s="51"/>
      <c r="Q1320" s="51"/>
      <c r="R1320" s="51"/>
      <c r="S1320" s="51"/>
      <c r="T1320" s="51"/>
      <c r="U1320" s="51"/>
      <c r="V1320" s="51"/>
      <c r="W1320" s="51"/>
      <c r="X1320" s="51"/>
      <c r="Y1320" s="51"/>
      <c r="Z1320" s="51"/>
      <c r="AA1320" s="51"/>
    </row>
    <row r="1321" spans="1:27" ht="11.65" customHeight="1">
      <c r="A1321" s="443">
        <v>1192</v>
      </c>
      <c r="C1321" s="468"/>
      <c r="F1321" s="468" t="s">
        <v>673</v>
      </c>
      <c r="G1321" s="400" t="s">
        <v>635</v>
      </c>
      <c r="H1321" s="449"/>
      <c r="I1321" s="7">
        <v>0</v>
      </c>
      <c r="J1321" s="7">
        <v>0</v>
      </c>
      <c r="K1321" s="103">
        <v>0</v>
      </c>
      <c r="L1321" s="7">
        <v>0</v>
      </c>
      <c r="M1321" s="7">
        <v>0</v>
      </c>
      <c r="O1321" s="51"/>
      <c r="P1321" s="51"/>
      <c r="Q1321" s="51"/>
      <c r="R1321" s="51"/>
      <c r="S1321" s="51"/>
      <c r="T1321" s="51"/>
      <c r="U1321" s="51"/>
      <c r="V1321" s="51"/>
      <c r="W1321" s="51"/>
      <c r="X1321" s="51"/>
      <c r="Y1321" s="51"/>
      <c r="Z1321" s="51"/>
      <c r="AA1321" s="51"/>
    </row>
    <row r="1322" spans="1:27" ht="11.65" customHeight="1">
      <c r="A1322" s="443">
        <v>1193</v>
      </c>
      <c r="C1322" s="468"/>
      <c r="H1322" s="449" t="s">
        <v>322</v>
      </c>
      <c r="I1322" s="106">
        <v>866458.62000000011</v>
      </c>
      <c r="J1322" s="106">
        <v>764994.39705452789</v>
      </c>
      <c r="K1322" s="106">
        <v>101464.22294547211</v>
      </c>
      <c r="L1322" s="106">
        <v>0</v>
      </c>
      <c r="M1322" s="106">
        <v>101464.22294547211</v>
      </c>
      <c r="O1322" s="51"/>
      <c r="P1322" s="51"/>
      <c r="Q1322" s="51"/>
      <c r="R1322" s="51"/>
      <c r="S1322" s="51"/>
      <c r="T1322" s="51"/>
      <c r="U1322" s="51"/>
      <c r="V1322" s="51"/>
      <c r="W1322" s="51"/>
      <c r="X1322" s="51"/>
      <c r="Y1322" s="51"/>
      <c r="Z1322" s="51"/>
      <c r="AA1322" s="51"/>
    </row>
    <row r="1323" spans="1:27" ht="11.65" customHeight="1">
      <c r="A1323" s="443">
        <v>1194</v>
      </c>
      <c r="C1323" s="468"/>
      <c r="H1323" s="449"/>
      <c r="I1323" s="7"/>
      <c r="J1323" s="7"/>
      <c r="K1323" s="7"/>
      <c r="L1323" s="7"/>
      <c r="M1323" s="7"/>
      <c r="O1323" s="51"/>
      <c r="P1323" s="51"/>
      <c r="Q1323" s="51"/>
      <c r="R1323" s="51"/>
      <c r="S1323" s="51"/>
      <c r="T1323" s="51"/>
      <c r="U1323" s="51"/>
      <c r="V1323" s="51"/>
      <c r="W1323" s="51"/>
      <c r="X1323" s="51"/>
      <c r="Y1323" s="51"/>
      <c r="Z1323" s="51"/>
      <c r="AA1323" s="51"/>
    </row>
    <row r="1324" spans="1:27" ht="11.65" customHeight="1">
      <c r="A1324" s="443">
        <v>1195</v>
      </c>
      <c r="C1324" s="468" t="s">
        <v>323</v>
      </c>
      <c r="D1324" s="400" t="s">
        <v>324</v>
      </c>
      <c r="H1324" s="449"/>
      <c r="I1324" s="7"/>
      <c r="J1324" s="7"/>
      <c r="K1324" s="7"/>
      <c r="L1324" s="7"/>
      <c r="M1324" s="7"/>
      <c r="O1324" s="51"/>
      <c r="P1324" s="51"/>
      <c r="Q1324" s="51"/>
      <c r="R1324" s="51"/>
      <c r="S1324" s="51"/>
      <c r="T1324" s="51"/>
      <c r="U1324" s="51"/>
      <c r="V1324" s="51"/>
      <c r="W1324" s="51"/>
      <c r="X1324" s="51"/>
      <c r="Y1324" s="51"/>
      <c r="Z1324" s="51"/>
      <c r="AA1324" s="51"/>
    </row>
    <row r="1325" spans="1:27" ht="11.65" customHeight="1">
      <c r="A1325" s="443">
        <v>1196</v>
      </c>
      <c r="C1325" s="468"/>
      <c r="F1325" s="468" t="s">
        <v>270</v>
      </c>
      <c r="G1325" s="400" t="s">
        <v>249</v>
      </c>
      <c r="H1325" s="449"/>
      <c r="I1325" s="7">
        <v>0</v>
      </c>
      <c r="J1325" s="7">
        <v>0</v>
      </c>
      <c r="K1325" s="103">
        <v>0</v>
      </c>
      <c r="L1325" s="7">
        <v>0</v>
      </c>
      <c r="M1325" s="7">
        <v>0</v>
      </c>
      <c r="O1325" s="51"/>
      <c r="P1325" s="51"/>
      <c r="Q1325" s="51"/>
      <c r="R1325" s="51"/>
      <c r="S1325" s="51"/>
      <c r="T1325" s="51"/>
      <c r="U1325" s="51"/>
      <c r="V1325" s="51"/>
      <c r="W1325" s="51"/>
      <c r="X1325" s="51"/>
      <c r="Y1325" s="51"/>
      <c r="Z1325" s="51"/>
      <c r="AA1325" s="51"/>
    </row>
    <row r="1326" spans="1:27" ht="11.65" customHeight="1">
      <c r="A1326" s="443">
        <v>1197</v>
      </c>
      <c r="C1326" s="468"/>
      <c r="F1326" s="468" t="s">
        <v>270</v>
      </c>
      <c r="G1326" s="400" t="s">
        <v>635</v>
      </c>
      <c r="H1326" s="449"/>
      <c r="I1326" s="7">
        <v>0</v>
      </c>
      <c r="J1326" s="7">
        <v>0</v>
      </c>
      <c r="K1326" s="103">
        <v>0</v>
      </c>
      <c r="L1326" s="7">
        <v>0</v>
      </c>
      <c r="M1326" s="7">
        <v>0</v>
      </c>
      <c r="O1326" s="51"/>
      <c r="P1326" s="51"/>
      <c r="Q1326" s="51"/>
      <c r="R1326" s="51"/>
      <c r="S1326" s="51"/>
      <c r="T1326" s="51"/>
      <c r="U1326" s="51"/>
      <c r="V1326" s="51"/>
      <c r="W1326" s="51"/>
      <c r="X1326" s="51"/>
      <c r="Y1326" s="51"/>
      <c r="Z1326" s="51"/>
      <c r="AA1326" s="51"/>
    </row>
    <row r="1327" spans="1:27" ht="11.65" customHeight="1">
      <c r="A1327" s="443">
        <v>1198</v>
      </c>
      <c r="C1327" s="468"/>
      <c r="H1327" s="449"/>
      <c r="I1327" s="106">
        <v>0</v>
      </c>
      <c r="J1327" s="106">
        <v>0</v>
      </c>
      <c r="K1327" s="106">
        <v>0</v>
      </c>
      <c r="L1327" s="106">
        <v>0</v>
      </c>
      <c r="M1327" s="106">
        <v>0</v>
      </c>
      <c r="O1327" s="51"/>
      <c r="P1327" s="51"/>
      <c r="Q1327" s="51"/>
      <c r="R1327" s="51"/>
      <c r="S1327" s="51"/>
      <c r="T1327" s="51"/>
      <c r="U1327" s="51"/>
      <c r="V1327" s="51"/>
      <c r="W1327" s="51"/>
      <c r="X1327" s="51"/>
      <c r="Y1327" s="51"/>
      <c r="Z1327" s="51"/>
      <c r="AA1327" s="51"/>
    </row>
    <row r="1328" spans="1:27" ht="11.65" customHeight="1">
      <c r="A1328" s="443">
        <v>1199</v>
      </c>
      <c r="C1328" s="468"/>
      <c r="H1328" s="449"/>
      <c r="I1328" s="109"/>
      <c r="J1328" s="7"/>
      <c r="K1328" s="7"/>
      <c r="L1328" s="7"/>
      <c r="M1328" s="7"/>
      <c r="O1328" s="51"/>
      <c r="P1328" s="51"/>
      <c r="Q1328" s="51"/>
      <c r="R1328" s="51"/>
      <c r="S1328" s="51"/>
      <c r="T1328" s="51"/>
      <c r="U1328" s="51"/>
      <c r="V1328" s="51"/>
      <c r="W1328" s="51"/>
      <c r="X1328" s="51"/>
      <c r="Y1328" s="51"/>
      <c r="Z1328" s="51"/>
      <c r="AA1328" s="51"/>
    </row>
    <row r="1329" spans="1:27" ht="11.65" customHeight="1">
      <c r="A1329" s="443">
        <v>1200</v>
      </c>
      <c r="C1329" s="468" t="s">
        <v>325</v>
      </c>
      <c r="D1329" s="400" t="s">
        <v>326</v>
      </c>
      <c r="H1329" s="449"/>
      <c r="I1329" s="7"/>
      <c r="J1329" s="7"/>
      <c r="K1329" s="7"/>
      <c r="L1329" s="7"/>
      <c r="M1329" s="7"/>
      <c r="O1329" s="51"/>
      <c r="P1329" s="51"/>
      <c r="Q1329" s="51"/>
      <c r="R1329" s="51"/>
      <c r="S1329" s="51"/>
      <c r="T1329" s="51"/>
      <c r="U1329" s="51"/>
      <c r="V1329" s="51"/>
      <c r="W1329" s="51"/>
      <c r="X1329" s="51"/>
      <c r="Y1329" s="51"/>
      <c r="Z1329" s="51"/>
      <c r="AA1329" s="51"/>
    </row>
    <row r="1330" spans="1:27" ht="11.65" customHeight="1">
      <c r="A1330" s="443">
        <v>1201</v>
      </c>
      <c r="C1330" s="468"/>
      <c r="F1330" s="468" t="s">
        <v>670</v>
      </c>
      <c r="G1330" s="400" t="s">
        <v>569</v>
      </c>
      <c r="H1330" s="449"/>
      <c r="I1330" s="7">
        <v>821777.1399999992</v>
      </c>
      <c r="J1330" s="7">
        <v>818753.53999999922</v>
      </c>
      <c r="K1330" s="103">
        <v>3023.6</v>
      </c>
      <c r="L1330" s="7">
        <v>0</v>
      </c>
      <c r="M1330" s="7">
        <v>3023.6</v>
      </c>
      <c r="O1330" s="51"/>
      <c r="P1330" s="51"/>
      <c r="Q1330" s="51"/>
      <c r="R1330" s="51"/>
      <c r="S1330" s="51"/>
      <c r="T1330" s="51"/>
      <c r="U1330" s="51"/>
      <c r="V1330" s="51"/>
      <c r="W1330" s="51"/>
      <c r="X1330" s="51"/>
      <c r="Y1330" s="51"/>
      <c r="Z1330" s="51"/>
      <c r="AA1330" s="51"/>
    </row>
    <row r="1331" spans="1:27" ht="11.65" customHeight="1">
      <c r="A1331" s="443">
        <v>1202</v>
      </c>
      <c r="C1331" s="468"/>
      <c r="F1331" s="468" t="s">
        <v>270</v>
      </c>
      <c r="G1331" s="400" t="s">
        <v>630</v>
      </c>
      <c r="H1331" s="449"/>
      <c r="I1331" s="7">
        <v>0</v>
      </c>
      <c r="J1331" s="7">
        <v>0</v>
      </c>
      <c r="K1331" s="103">
        <v>0</v>
      </c>
      <c r="L1331" s="7">
        <v>0</v>
      </c>
      <c r="M1331" s="7">
        <v>0</v>
      </c>
      <c r="O1331" s="51"/>
      <c r="P1331" s="51"/>
      <c r="Q1331" s="51"/>
      <c r="R1331" s="51"/>
      <c r="S1331" s="51"/>
      <c r="T1331" s="51"/>
      <c r="U1331" s="51"/>
      <c r="V1331" s="51"/>
      <c r="W1331" s="51"/>
      <c r="X1331" s="51"/>
      <c r="Y1331" s="51"/>
      <c r="Z1331" s="51"/>
      <c r="AA1331" s="51"/>
    </row>
    <row r="1332" spans="1:27" ht="11.65" customHeight="1">
      <c r="A1332" s="443">
        <v>1203</v>
      </c>
      <c r="C1332" s="468"/>
      <c r="F1332" s="468" t="s">
        <v>671</v>
      </c>
      <c r="G1332" s="400" t="s">
        <v>249</v>
      </c>
      <c r="H1332" s="449"/>
      <c r="I1332" s="7">
        <v>7593453.7199999997</v>
      </c>
      <c r="J1332" s="7">
        <v>7000321.1421102611</v>
      </c>
      <c r="K1332" s="103">
        <v>593132.5778897386</v>
      </c>
      <c r="L1332" s="7">
        <v>0</v>
      </c>
      <c r="M1332" s="7">
        <v>593132.5778897386</v>
      </c>
      <c r="O1332" s="51"/>
      <c r="P1332" s="51"/>
      <c r="Q1332" s="51"/>
      <c r="R1332" s="51"/>
      <c r="S1332" s="51"/>
      <c r="T1332" s="51"/>
      <c r="U1332" s="51"/>
      <c r="V1332" s="51"/>
      <c r="W1332" s="51"/>
      <c r="X1332" s="51"/>
      <c r="Y1332" s="51"/>
      <c r="Z1332" s="51"/>
      <c r="AA1332" s="51"/>
    </row>
    <row r="1333" spans="1:27" ht="11.65" customHeight="1">
      <c r="A1333" s="443">
        <v>1204</v>
      </c>
      <c r="C1333" s="468"/>
      <c r="F1333" s="468" t="s">
        <v>650</v>
      </c>
      <c r="G1333" s="400" t="s">
        <v>632</v>
      </c>
      <c r="H1333" s="449"/>
      <c r="I1333" s="7">
        <v>10992229.210000001</v>
      </c>
      <c r="J1333" s="7">
        <v>10255556.159356803</v>
      </c>
      <c r="K1333" s="103">
        <v>736673.05064319749</v>
      </c>
      <c r="L1333" s="7">
        <v>6147.5720763901481</v>
      </c>
      <c r="M1333" s="7">
        <v>742820.62271958764</v>
      </c>
      <c r="O1333" s="51"/>
      <c r="P1333" s="51"/>
      <c r="Q1333" s="51"/>
      <c r="R1333" s="51"/>
      <c r="S1333" s="51"/>
      <c r="T1333" s="51"/>
      <c r="U1333" s="51"/>
      <c r="V1333" s="51"/>
      <c r="W1333" s="51"/>
      <c r="X1333" s="51"/>
      <c r="Y1333" s="51"/>
      <c r="Z1333" s="51"/>
      <c r="AA1333" s="51"/>
    </row>
    <row r="1334" spans="1:27" ht="11.65" customHeight="1">
      <c r="A1334" s="443">
        <v>1205</v>
      </c>
      <c r="C1334" s="468"/>
      <c r="F1334" s="468" t="s">
        <v>638</v>
      </c>
      <c r="G1334" s="400" t="s">
        <v>647</v>
      </c>
      <c r="H1334" s="449"/>
      <c r="I1334" s="7">
        <v>9726914.6400000006</v>
      </c>
      <c r="J1334" s="7">
        <v>9052247.2274562847</v>
      </c>
      <c r="K1334" s="103">
        <v>674667.41254371614</v>
      </c>
      <c r="L1334" s="7">
        <v>23844.339752839413</v>
      </c>
      <c r="M1334" s="7">
        <v>698511.75229655555</v>
      </c>
      <c r="O1334" s="51"/>
      <c r="P1334" s="51"/>
      <c r="Q1334" s="51"/>
      <c r="R1334" s="51"/>
      <c r="S1334" s="51"/>
      <c r="T1334" s="51"/>
      <c r="U1334" s="51"/>
      <c r="V1334" s="51"/>
      <c r="W1334" s="51"/>
      <c r="X1334" s="51"/>
      <c r="Y1334" s="51"/>
      <c r="Z1334" s="51"/>
      <c r="AA1334" s="51"/>
    </row>
    <row r="1335" spans="1:27" ht="11.65" customHeight="1">
      <c r="A1335" s="443">
        <v>1206</v>
      </c>
      <c r="C1335" s="468"/>
      <c r="F1335" s="468" t="s">
        <v>671</v>
      </c>
      <c r="G1335" s="400" t="s">
        <v>634</v>
      </c>
      <c r="H1335" s="449"/>
      <c r="I1335" s="7">
        <v>0</v>
      </c>
      <c r="J1335" s="7">
        <v>0</v>
      </c>
      <c r="K1335" s="103">
        <v>0</v>
      </c>
      <c r="L1335" s="7">
        <v>0</v>
      </c>
      <c r="M1335" s="7">
        <v>0</v>
      </c>
      <c r="O1335" s="51"/>
      <c r="P1335" s="51"/>
      <c r="Q1335" s="51"/>
      <c r="R1335" s="51"/>
      <c r="S1335" s="51"/>
      <c r="T1335" s="51"/>
      <c r="U1335" s="51"/>
      <c r="V1335" s="51"/>
      <c r="W1335" s="51"/>
      <c r="X1335" s="51"/>
      <c r="Y1335" s="51"/>
      <c r="Z1335" s="51"/>
      <c r="AA1335" s="51"/>
    </row>
    <row r="1336" spans="1:27" ht="11.65" customHeight="1">
      <c r="A1336" s="443">
        <v>1207</v>
      </c>
      <c r="C1336" s="468"/>
      <c r="F1336" s="468" t="s">
        <v>671</v>
      </c>
      <c r="G1336" s="400" t="s">
        <v>636</v>
      </c>
      <c r="H1336" s="449"/>
      <c r="I1336" s="7">
        <v>0</v>
      </c>
      <c r="J1336" s="7">
        <v>0</v>
      </c>
      <c r="K1336" s="103">
        <v>0</v>
      </c>
      <c r="L1336" s="7">
        <v>0</v>
      </c>
      <c r="M1336" s="7">
        <v>0</v>
      </c>
      <c r="O1336" s="51"/>
      <c r="P1336" s="51"/>
      <c r="Q1336" s="51"/>
      <c r="R1336" s="51"/>
      <c r="S1336" s="51"/>
      <c r="T1336" s="51"/>
      <c r="U1336" s="51"/>
      <c r="V1336" s="51"/>
      <c r="W1336" s="51"/>
      <c r="X1336" s="51"/>
      <c r="Y1336" s="51"/>
      <c r="Z1336" s="51"/>
      <c r="AA1336" s="51"/>
    </row>
    <row r="1337" spans="1:27" ht="11.65" customHeight="1">
      <c r="A1337" s="443">
        <v>1208</v>
      </c>
      <c r="C1337" s="468"/>
      <c r="F1337" s="468" t="s">
        <v>673</v>
      </c>
      <c r="G1337" s="400" t="s">
        <v>635</v>
      </c>
      <c r="H1337" s="449"/>
      <c r="I1337" s="7">
        <v>0</v>
      </c>
      <c r="J1337" s="7">
        <v>0</v>
      </c>
      <c r="K1337" s="103">
        <v>0</v>
      </c>
      <c r="L1337" s="7">
        <v>0</v>
      </c>
      <c r="M1337" s="7">
        <v>0</v>
      </c>
      <c r="O1337" s="51"/>
      <c r="P1337" s="51"/>
      <c r="Q1337" s="51"/>
      <c r="R1337" s="51"/>
      <c r="S1337" s="51"/>
      <c r="T1337" s="51"/>
      <c r="U1337" s="51"/>
      <c r="V1337" s="51"/>
      <c r="W1337" s="51"/>
      <c r="X1337" s="51"/>
      <c r="Y1337" s="51"/>
      <c r="Z1337" s="51"/>
      <c r="AA1337" s="51"/>
    </row>
    <row r="1338" spans="1:27" ht="11.65" customHeight="1">
      <c r="A1338" s="443">
        <v>1209</v>
      </c>
      <c r="C1338" s="468"/>
      <c r="F1338" s="468" t="s">
        <v>671</v>
      </c>
      <c r="G1338" s="400" t="s">
        <v>636</v>
      </c>
      <c r="H1338" s="449"/>
      <c r="I1338" s="7">
        <v>0</v>
      </c>
      <c r="J1338" s="7">
        <v>0</v>
      </c>
      <c r="K1338" s="103">
        <v>0</v>
      </c>
      <c r="L1338" s="7">
        <v>0</v>
      </c>
      <c r="M1338" s="7">
        <v>0</v>
      </c>
      <c r="O1338" s="51"/>
      <c r="P1338" s="51"/>
      <c r="Q1338" s="51"/>
      <c r="R1338" s="51"/>
      <c r="S1338" s="51"/>
      <c r="T1338" s="51"/>
      <c r="U1338" s="51"/>
      <c r="V1338" s="51"/>
      <c r="W1338" s="51"/>
      <c r="X1338" s="51"/>
      <c r="Y1338" s="51"/>
      <c r="Z1338" s="51"/>
      <c r="AA1338" s="51"/>
    </row>
    <row r="1339" spans="1:27" ht="11.65" customHeight="1">
      <c r="A1339" s="443">
        <v>1210</v>
      </c>
      <c r="C1339" s="468"/>
      <c r="F1339" s="468" t="s">
        <v>671</v>
      </c>
      <c r="G1339" s="400" t="s">
        <v>636</v>
      </c>
      <c r="H1339" s="449"/>
      <c r="I1339" s="7">
        <v>0</v>
      </c>
      <c r="J1339" s="7">
        <v>0</v>
      </c>
      <c r="K1339" s="103">
        <v>0</v>
      </c>
      <c r="L1339" s="7">
        <v>0</v>
      </c>
      <c r="M1339" s="7">
        <v>0</v>
      </c>
      <c r="O1339" s="51"/>
      <c r="P1339" s="51"/>
      <c r="Q1339" s="51"/>
      <c r="R1339" s="51"/>
      <c r="S1339" s="51"/>
      <c r="T1339" s="51"/>
      <c r="U1339" s="51"/>
      <c r="V1339" s="51"/>
      <c r="W1339" s="51"/>
      <c r="X1339" s="51"/>
      <c r="Y1339" s="51"/>
      <c r="Z1339" s="51"/>
      <c r="AA1339" s="51"/>
    </row>
    <row r="1340" spans="1:27" ht="11.65" customHeight="1">
      <c r="A1340" s="443">
        <v>1211</v>
      </c>
      <c r="C1340" s="468"/>
      <c r="F1340" s="468" t="s">
        <v>671</v>
      </c>
      <c r="G1340" s="400" t="s">
        <v>634</v>
      </c>
      <c r="H1340" s="449"/>
      <c r="I1340" s="7">
        <v>13386378.82</v>
      </c>
      <c r="J1340" s="7">
        <v>10497974.058874363</v>
      </c>
      <c r="K1340" s="103">
        <v>2888404.7611256377</v>
      </c>
      <c r="L1340" s="7">
        <v>-1072.6529779229313</v>
      </c>
      <c r="M1340" s="7">
        <v>2887332.1081477148</v>
      </c>
      <c r="O1340" s="51"/>
      <c r="P1340" s="51"/>
      <c r="Q1340" s="51"/>
      <c r="R1340" s="51"/>
      <c r="S1340" s="51"/>
      <c r="T1340" s="51"/>
      <c r="U1340" s="51"/>
      <c r="V1340" s="51"/>
      <c r="W1340" s="51"/>
      <c r="X1340" s="51"/>
      <c r="Y1340" s="51"/>
      <c r="Z1340" s="51"/>
      <c r="AA1340" s="51"/>
    </row>
    <row r="1341" spans="1:27" ht="11.65" customHeight="1">
      <c r="A1341" s="443">
        <v>1212</v>
      </c>
      <c r="C1341" s="468"/>
      <c r="F1341" s="468" t="s">
        <v>671</v>
      </c>
      <c r="G1341" s="400" t="s">
        <v>636</v>
      </c>
      <c r="H1341" s="449"/>
      <c r="I1341" s="7">
        <v>4471040.9800000004</v>
      </c>
      <c r="J1341" s="7">
        <v>4471040.9800000004</v>
      </c>
      <c r="K1341" s="103">
        <v>0</v>
      </c>
      <c r="L1341" s="7">
        <v>0</v>
      </c>
      <c r="M1341" s="7">
        <v>0</v>
      </c>
      <c r="O1341" s="51"/>
      <c r="P1341" s="51"/>
      <c r="Q1341" s="51"/>
      <c r="R1341" s="51"/>
      <c r="S1341" s="51"/>
      <c r="T1341" s="51"/>
      <c r="U1341" s="51"/>
      <c r="V1341" s="51"/>
      <c r="W1341" s="51"/>
      <c r="X1341" s="51"/>
      <c r="Y1341" s="51"/>
      <c r="Z1341" s="51"/>
      <c r="AA1341" s="51"/>
    </row>
    <row r="1342" spans="1:27" ht="11.65" customHeight="1">
      <c r="A1342" s="443">
        <v>1213</v>
      </c>
      <c r="C1342" s="468"/>
      <c r="F1342" s="468" t="s">
        <v>270</v>
      </c>
      <c r="G1342" s="400" t="s">
        <v>639</v>
      </c>
      <c r="H1342" s="449"/>
      <c r="I1342" s="7">
        <v>224239.95</v>
      </c>
      <c r="J1342" s="7">
        <v>175855.2637511034</v>
      </c>
      <c r="K1342" s="103">
        <v>48384.686248896622</v>
      </c>
      <c r="L1342" s="7">
        <v>32.878764798224438</v>
      </c>
      <c r="M1342" s="7">
        <v>48417.565013694846</v>
      </c>
      <c r="O1342" s="51"/>
      <c r="P1342" s="51"/>
      <c r="Q1342" s="51"/>
      <c r="R1342" s="51"/>
      <c r="S1342" s="51"/>
      <c r="T1342" s="51"/>
      <c r="U1342" s="51"/>
      <c r="V1342" s="51"/>
      <c r="W1342" s="51"/>
      <c r="X1342" s="51"/>
      <c r="Y1342" s="51"/>
      <c r="Z1342" s="51"/>
      <c r="AA1342" s="51"/>
    </row>
    <row r="1343" spans="1:27" ht="11.65" customHeight="1">
      <c r="A1343" s="443">
        <v>1214</v>
      </c>
      <c r="C1343" s="468"/>
      <c r="F1343" s="468" t="s">
        <v>270</v>
      </c>
      <c r="G1343" s="400" t="s">
        <v>637</v>
      </c>
      <c r="H1343" s="449"/>
      <c r="I1343" s="7">
        <v>0</v>
      </c>
      <c r="J1343" s="7">
        <v>0</v>
      </c>
      <c r="K1343" s="103">
        <v>0</v>
      </c>
      <c r="L1343" s="7">
        <v>0</v>
      </c>
      <c r="M1343" s="7">
        <v>0</v>
      </c>
      <c r="O1343" s="51"/>
      <c r="P1343" s="51"/>
      <c r="Q1343" s="51"/>
      <c r="R1343" s="51"/>
      <c r="S1343" s="51"/>
      <c r="T1343" s="51"/>
      <c r="U1343" s="51"/>
      <c r="V1343" s="51"/>
      <c r="W1343" s="51"/>
      <c r="X1343" s="51"/>
      <c r="Y1343" s="51"/>
      <c r="Z1343" s="51"/>
      <c r="AA1343" s="51"/>
    </row>
    <row r="1344" spans="1:27" ht="11.65" customHeight="1">
      <c r="A1344" s="443">
        <v>1215</v>
      </c>
      <c r="C1344" s="468"/>
      <c r="F1344" s="468" t="s">
        <v>270</v>
      </c>
      <c r="G1344" s="400" t="s">
        <v>398</v>
      </c>
      <c r="H1344" s="449"/>
      <c r="I1344" s="7">
        <v>1239.29</v>
      </c>
      <c r="J1344" s="7">
        <v>1239.29</v>
      </c>
      <c r="K1344" s="103">
        <v>0</v>
      </c>
      <c r="L1344" s="7">
        <v>0</v>
      </c>
      <c r="M1344" s="7">
        <v>0</v>
      </c>
      <c r="O1344" s="51"/>
      <c r="P1344" s="51"/>
      <c r="Q1344" s="51"/>
      <c r="R1344" s="51"/>
      <c r="S1344" s="51"/>
      <c r="T1344" s="51"/>
      <c r="U1344" s="51"/>
      <c r="V1344" s="51"/>
      <c r="W1344" s="51"/>
      <c r="X1344" s="51"/>
      <c r="Y1344" s="51"/>
      <c r="Z1344" s="51"/>
      <c r="AA1344" s="51"/>
    </row>
    <row r="1345" spans="1:27" ht="11.65" customHeight="1">
      <c r="A1345" s="443">
        <v>1216</v>
      </c>
      <c r="C1345" s="468"/>
      <c r="F1345" s="468" t="s">
        <v>672</v>
      </c>
      <c r="G1345" s="400" t="s">
        <v>649</v>
      </c>
      <c r="H1345" s="449"/>
      <c r="I1345" s="7">
        <v>0</v>
      </c>
      <c r="J1345" s="7">
        <v>0</v>
      </c>
      <c r="K1345" s="103">
        <v>0</v>
      </c>
      <c r="L1345" s="7">
        <v>0</v>
      </c>
      <c r="M1345" s="7">
        <v>0</v>
      </c>
      <c r="O1345" s="51"/>
      <c r="P1345" s="51"/>
      <c r="Q1345" s="51"/>
      <c r="R1345" s="51"/>
      <c r="S1345" s="51"/>
      <c r="T1345" s="51"/>
      <c r="U1345" s="51"/>
      <c r="V1345" s="51"/>
      <c r="W1345" s="51"/>
      <c r="X1345" s="51"/>
      <c r="Y1345" s="51"/>
      <c r="Z1345" s="51"/>
      <c r="AA1345" s="51"/>
    </row>
    <row r="1346" spans="1:27" ht="11.65" customHeight="1">
      <c r="A1346" s="443">
        <v>1217</v>
      </c>
      <c r="C1346" s="468"/>
      <c r="H1346" s="449" t="s">
        <v>322</v>
      </c>
      <c r="I1346" s="106">
        <v>47217273.750000007</v>
      </c>
      <c r="J1346" s="106">
        <v>42272987.661548816</v>
      </c>
      <c r="K1346" s="106">
        <v>4944286.0884511862</v>
      </c>
      <c r="L1346" s="106">
        <v>28952.137616104854</v>
      </c>
      <c r="M1346" s="106">
        <v>4973238.2260672906</v>
      </c>
      <c r="O1346" s="51"/>
      <c r="P1346" s="51"/>
      <c r="Q1346" s="51"/>
      <c r="R1346" s="51"/>
      <c r="S1346" s="51"/>
      <c r="T1346" s="51"/>
      <c r="U1346" s="51"/>
      <c r="V1346" s="51"/>
      <c r="W1346" s="51"/>
      <c r="X1346" s="51"/>
      <c r="Y1346" s="51"/>
      <c r="Z1346" s="51"/>
      <c r="AA1346" s="51"/>
    </row>
    <row r="1347" spans="1:27" ht="11.65" customHeight="1">
      <c r="A1347" s="443">
        <v>1218</v>
      </c>
      <c r="C1347" s="468"/>
      <c r="H1347" s="449"/>
      <c r="I1347" s="7"/>
      <c r="J1347" s="7"/>
      <c r="K1347" s="7"/>
      <c r="L1347" s="7"/>
      <c r="M1347" s="7"/>
      <c r="O1347" s="51"/>
      <c r="P1347" s="51"/>
      <c r="Q1347" s="51"/>
      <c r="R1347" s="51"/>
      <c r="S1347" s="51"/>
      <c r="T1347" s="51"/>
      <c r="U1347" s="51"/>
      <c r="V1347" s="51"/>
      <c r="W1347" s="51"/>
      <c r="X1347" s="51"/>
      <c r="Y1347" s="51"/>
      <c r="Z1347" s="51"/>
      <c r="AA1347" s="51"/>
    </row>
    <row r="1348" spans="1:27" ht="11.65" customHeight="1">
      <c r="A1348" s="443">
        <v>1219</v>
      </c>
      <c r="C1348" s="468" t="s">
        <v>327</v>
      </c>
      <c r="D1348" s="400" t="s">
        <v>328</v>
      </c>
      <c r="H1348" s="449"/>
      <c r="I1348" s="7"/>
      <c r="J1348" s="7"/>
      <c r="K1348" s="7"/>
      <c r="L1348" s="7"/>
      <c r="M1348" s="7"/>
      <c r="O1348" s="51"/>
      <c r="P1348" s="51"/>
      <c r="Q1348" s="51"/>
      <c r="R1348" s="51"/>
      <c r="S1348" s="51"/>
      <c r="T1348" s="51"/>
      <c r="U1348" s="51"/>
      <c r="V1348" s="51"/>
      <c r="W1348" s="51"/>
      <c r="X1348" s="51"/>
      <c r="Y1348" s="51"/>
      <c r="Z1348" s="51"/>
      <c r="AA1348" s="51"/>
    </row>
    <row r="1349" spans="1:27" ht="11.65" customHeight="1">
      <c r="A1349" s="443">
        <v>1220</v>
      </c>
      <c r="C1349" s="468"/>
      <c r="F1349" s="468" t="s">
        <v>270</v>
      </c>
      <c r="G1349" s="400" t="s">
        <v>630</v>
      </c>
      <c r="H1349" s="449"/>
      <c r="I1349" s="7">
        <v>0</v>
      </c>
      <c r="J1349" s="7">
        <v>0</v>
      </c>
      <c r="K1349" s="103">
        <v>0</v>
      </c>
      <c r="L1349" s="7">
        <v>0</v>
      </c>
      <c r="M1349" s="7">
        <v>0</v>
      </c>
      <c r="O1349" s="51"/>
      <c r="P1349" s="51"/>
      <c r="Q1349" s="51"/>
      <c r="R1349" s="51"/>
      <c r="S1349" s="51"/>
      <c r="T1349" s="51"/>
      <c r="U1349" s="51"/>
      <c r="V1349" s="51"/>
      <c r="W1349" s="51"/>
      <c r="X1349" s="51"/>
      <c r="Y1349" s="51"/>
      <c r="Z1349" s="51"/>
      <c r="AA1349" s="51"/>
    </row>
    <row r="1350" spans="1:27" ht="11.65" customHeight="1">
      <c r="A1350" s="443">
        <v>1221</v>
      </c>
      <c r="C1350" s="468"/>
      <c r="H1350" s="449"/>
      <c r="I1350" s="106">
        <v>0</v>
      </c>
      <c r="J1350" s="106">
        <v>0</v>
      </c>
      <c r="K1350" s="106">
        <v>0</v>
      </c>
      <c r="L1350" s="106">
        <v>0</v>
      </c>
      <c r="M1350" s="106">
        <v>0</v>
      </c>
      <c r="O1350" s="51"/>
      <c r="P1350" s="51"/>
      <c r="Q1350" s="51"/>
      <c r="R1350" s="51"/>
      <c r="S1350" s="51"/>
      <c r="T1350" s="51"/>
      <c r="U1350" s="51"/>
      <c r="V1350" s="51"/>
      <c r="W1350" s="51"/>
      <c r="X1350" s="51"/>
      <c r="Y1350" s="51"/>
      <c r="Z1350" s="51"/>
      <c r="AA1350" s="51"/>
    </row>
    <row r="1351" spans="1:27" ht="11.65" customHeight="1">
      <c r="A1351" s="443">
        <v>1222</v>
      </c>
      <c r="C1351" s="468"/>
      <c r="H1351" s="449"/>
      <c r="I1351" s="51"/>
      <c r="J1351" s="51"/>
      <c r="K1351" s="51"/>
      <c r="L1351" s="51"/>
      <c r="M1351" s="51"/>
      <c r="O1351" s="51"/>
      <c r="P1351" s="51"/>
      <c r="Q1351" s="51"/>
      <c r="R1351" s="51"/>
      <c r="S1351" s="51"/>
      <c r="T1351" s="51"/>
      <c r="U1351" s="51"/>
      <c r="V1351" s="51"/>
      <c r="W1351" s="51"/>
      <c r="X1351" s="51"/>
      <c r="Y1351" s="51"/>
      <c r="Z1351" s="51"/>
      <c r="AA1351" s="51"/>
    </row>
    <row r="1352" spans="1:27" ht="11.65" customHeight="1">
      <c r="A1352" s="443">
        <v>1223</v>
      </c>
      <c r="C1352" s="468" t="s">
        <v>329</v>
      </c>
      <c r="D1352" s="400" t="s">
        <v>330</v>
      </c>
      <c r="H1352" s="449"/>
      <c r="I1352" s="51"/>
      <c r="J1352" s="51"/>
      <c r="K1352" s="51"/>
      <c r="L1352" s="51"/>
      <c r="M1352" s="51"/>
      <c r="O1352" s="51"/>
      <c r="P1352" s="51"/>
      <c r="Q1352" s="51"/>
      <c r="R1352" s="51"/>
      <c r="S1352" s="51"/>
      <c r="T1352" s="51"/>
      <c r="U1352" s="51"/>
      <c r="V1352" s="51"/>
      <c r="W1352" s="51"/>
      <c r="X1352" s="51"/>
      <c r="Y1352" s="51"/>
      <c r="Z1352" s="51"/>
      <c r="AA1352" s="51"/>
    </row>
    <row r="1353" spans="1:27" ht="11.65" customHeight="1">
      <c r="A1353" s="443">
        <v>1224</v>
      </c>
      <c r="C1353" s="468"/>
      <c r="F1353" s="468" t="s">
        <v>270</v>
      </c>
      <c r="G1353" s="400" t="s">
        <v>636</v>
      </c>
      <c r="H1353" s="449"/>
      <c r="I1353" s="7">
        <v>0</v>
      </c>
      <c r="J1353" s="7">
        <v>0</v>
      </c>
      <c r="K1353" s="103">
        <v>0</v>
      </c>
      <c r="L1353" s="7">
        <v>0</v>
      </c>
      <c r="M1353" s="7">
        <v>0</v>
      </c>
      <c r="O1353" s="51"/>
      <c r="P1353" s="51"/>
      <c r="Q1353" s="51"/>
      <c r="R1353" s="51"/>
      <c r="S1353" s="51"/>
      <c r="T1353" s="51"/>
      <c r="U1353" s="51"/>
      <c r="V1353" s="51"/>
      <c r="W1353" s="51"/>
      <c r="X1353" s="51"/>
      <c r="Y1353" s="51"/>
      <c r="Z1353" s="51"/>
      <c r="AA1353" s="51"/>
    </row>
    <row r="1354" spans="1:27" ht="11.65" customHeight="1">
      <c r="A1354" s="443">
        <v>1225</v>
      </c>
      <c r="C1354" s="468"/>
      <c r="F1354" s="468" t="s">
        <v>270</v>
      </c>
      <c r="G1354" s="400" t="s">
        <v>636</v>
      </c>
      <c r="H1354" s="449"/>
      <c r="I1354" s="7">
        <v>0</v>
      </c>
      <c r="J1354" s="7">
        <v>0</v>
      </c>
      <c r="K1354" s="103">
        <v>0</v>
      </c>
      <c r="L1354" s="7">
        <v>0</v>
      </c>
      <c r="M1354" s="7">
        <v>0</v>
      </c>
      <c r="O1354" s="51"/>
      <c r="P1354" s="51"/>
      <c r="Q1354" s="51"/>
      <c r="R1354" s="51"/>
      <c r="S1354" s="51"/>
      <c r="T1354" s="51"/>
      <c r="U1354" s="51"/>
      <c r="V1354" s="51"/>
      <c r="W1354" s="51"/>
      <c r="X1354" s="51"/>
      <c r="Y1354" s="51"/>
      <c r="Z1354" s="51"/>
      <c r="AA1354" s="51"/>
    </row>
    <row r="1355" spans="1:27" ht="11.65" customHeight="1">
      <c r="A1355" s="443">
        <v>1226</v>
      </c>
      <c r="C1355" s="468"/>
      <c r="H1355" s="449" t="s">
        <v>322</v>
      </c>
      <c r="I1355" s="106">
        <v>0</v>
      </c>
      <c r="J1355" s="106">
        <v>0</v>
      </c>
      <c r="K1355" s="106">
        <v>0</v>
      </c>
      <c r="L1355" s="106">
        <v>0</v>
      </c>
      <c r="M1355" s="106">
        <v>0</v>
      </c>
      <c r="O1355" s="51"/>
      <c r="P1355" s="51"/>
      <c r="Q1355" s="51"/>
      <c r="R1355" s="51"/>
      <c r="S1355" s="51"/>
      <c r="T1355" s="51"/>
      <c r="U1355" s="51"/>
      <c r="V1355" s="51"/>
      <c r="W1355" s="51"/>
      <c r="X1355" s="51"/>
      <c r="Y1355" s="51"/>
      <c r="Z1355" s="51"/>
      <c r="AA1355" s="51"/>
    </row>
    <row r="1356" spans="1:27" ht="11.65" customHeight="1">
      <c r="A1356" s="443">
        <v>1227</v>
      </c>
      <c r="C1356" s="468"/>
      <c r="H1356" s="449"/>
      <c r="I1356" s="51"/>
      <c r="J1356" s="51"/>
      <c r="K1356" s="51"/>
      <c r="L1356" s="51"/>
      <c r="M1356" s="51"/>
      <c r="O1356" s="51"/>
      <c r="P1356" s="51"/>
      <c r="Q1356" s="51"/>
      <c r="R1356" s="51"/>
      <c r="S1356" s="51"/>
      <c r="T1356" s="51"/>
      <c r="U1356" s="51"/>
      <c r="V1356" s="51"/>
      <c r="W1356" s="51"/>
      <c r="X1356" s="51"/>
      <c r="Y1356" s="51"/>
      <c r="Z1356" s="51"/>
      <c r="AA1356" s="51"/>
    </row>
    <row r="1357" spans="1:27" ht="11.65" customHeight="1">
      <c r="A1357" s="443">
        <v>1228</v>
      </c>
      <c r="C1357" s="468"/>
      <c r="H1357" s="449"/>
      <c r="I1357" s="7"/>
      <c r="J1357" s="7"/>
      <c r="K1357" s="7"/>
      <c r="L1357" s="7"/>
      <c r="M1357" s="7"/>
      <c r="O1357" s="51"/>
      <c r="P1357" s="51"/>
      <c r="Q1357" s="51"/>
      <c r="R1357" s="51"/>
      <c r="S1357" s="51"/>
      <c r="T1357" s="51"/>
      <c r="U1357" s="51"/>
      <c r="V1357" s="51"/>
      <c r="W1357" s="51"/>
      <c r="X1357" s="51"/>
      <c r="Y1357" s="51"/>
      <c r="Z1357" s="51"/>
      <c r="AA1357" s="51"/>
    </row>
    <row r="1358" spans="1:27" ht="11.65" customHeight="1">
      <c r="A1358" s="443">
        <v>1229</v>
      </c>
      <c r="C1358" s="468" t="s">
        <v>331</v>
      </c>
      <c r="D1358" s="400" t="s">
        <v>332</v>
      </c>
      <c r="H1358" s="449"/>
      <c r="I1358" s="7"/>
      <c r="J1358" s="7"/>
      <c r="K1358" s="7"/>
      <c r="L1358" s="7"/>
      <c r="M1358" s="7"/>
      <c r="O1358" s="51"/>
      <c r="P1358" s="51"/>
      <c r="Q1358" s="51"/>
      <c r="R1358" s="51"/>
      <c r="S1358" s="51"/>
      <c r="T1358" s="51"/>
      <c r="U1358" s="51"/>
      <c r="V1358" s="51"/>
      <c r="W1358" s="51"/>
      <c r="X1358" s="51"/>
      <c r="Y1358" s="51"/>
      <c r="Z1358" s="51"/>
      <c r="AA1358" s="51"/>
    </row>
    <row r="1359" spans="1:27" ht="11.65" customHeight="1">
      <c r="A1359" s="443">
        <v>1230</v>
      </c>
      <c r="C1359" s="468"/>
      <c r="F1359" s="468" t="s">
        <v>270</v>
      </c>
      <c r="G1359" s="400" t="s">
        <v>635</v>
      </c>
      <c r="H1359" s="449"/>
      <c r="I1359" s="7">
        <v>0</v>
      </c>
      <c r="J1359" s="7">
        <v>0</v>
      </c>
      <c r="K1359" s="103">
        <v>0</v>
      </c>
      <c r="L1359" s="7">
        <v>0</v>
      </c>
      <c r="M1359" s="7">
        <v>0</v>
      </c>
      <c r="O1359" s="51"/>
      <c r="P1359" s="51"/>
      <c r="Q1359" s="51"/>
      <c r="R1359" s="51"/>
      <c r="S1359" s="51"/>
      <c r="T1359" s="51"/>
      <c r="U1359" s="51"/>
      <c r="V1359" s="51"/>
      <c r="W1359" s="51"/>
      <c r="X1359" s="51"/>
      <c r="Y1359" s="51"/>
      <c r="Z1359" s="51"/>
      <c r="AA1359" s="51"/>
    </row>
    <row r="1360" spans="1:27" ht="11.65" customHeight="1">
      <c r="A1360" s="443">
        <v>1231</v>
      </c>
      <c r="C1360" s="468"/>
      <c r="E1360" s="447"/>
      <c r="F1360" s="468" t="s">
        <v>270</v>
      </c>
      <c r="G1360" s="400" t="s">
        <v>649</v>
      </c>
      <c r="H1360" s="449"/>
      <c r="I1360" s="7">
        <v>0</v>
      </c>
      <c r="J1360" s="7">
        <v>0</v>
      </c>
      <c r="K1360" s="103">
        <v>0</v>
      </c>
      <c r="L1360" s="7">
        <v>0</v>
      </c>
      <c r="M1360" s="7">
        <v>0</v>
      </c>
      <c r="O1360" s="51"/>
      <c r="P1360" s="51"/>
      <c r="Q1360" s="51"/>
      <c r="R1360" s="51"/>
      <c r="S1360" s="51"/>
      <c r="T1360" s="51"/>
      <c r="U1360" s="51"/>
      <c r="V1360" s="51"/>
      <c r="W1360" s="51"/>
      <c r="X1360" s="51"/>
      <c r="Y1360" s="51"/>
      <c r="Z1360" s="51"/>
      <c r="AA1360" s="51"/>
    </row>
    <row r="1361" spans="1:27" ht="11.65" customHeight="1">
      <c r="A1361" s="443">
        <v>1232</v>
      </c>
      <c r="C1361" s="468"/>
      <c r="E1361" s="447"/>
      <c r="F1361" s="468" t="s">
        <v>270</v>
      </c>
      <c r="G1361" s="400" t="s">
        <v>634</v>
      </c>
      <c r="H1361" s="449"/>
      <c r="I1361" s="7">
        <v>311125.15000000002</v>
      </c>
      <c r="J1361" s="7">
        <v>243993.07667010988</v>
      </c>
      <c r="K1361" s="103">
        <v>67132.073329890147</v>
      </c>
      <c r="L1361" s="7">
        <v>0</v>
      </c>
      <c r="M1361" s="7">
        <v>67132.073329890147</v>
      </c>
      <c r="O1361" s="51"/>
      <c r="P1361" s="51"/>
      <c r="Q1361" s="51"/>
      <c r="R1361" s="51"/>
      <c r="S1361" s="51"/>
      <c r="T1361" s="51"/>
      <c r="U1361" s="51"/>
      <c r="V1361" s="51"/>
      <c r="W1361" s="51"/>
      <c r="X1361" s="51"/>
      <c r="Y1361" s="51"/>
      <c r="Z1361" s="51"/>
      <c r="AA1361" s="51"/>
    </row>
    <row r="1362" spans="1:27" ht="11.65" customHeight="1">
      <c r="A1362" s="443">
        <v>1233</v>
      </c>
      <c r="C1362" s="468"/>
      <c r="E1362" s="447"/>
      <c r="F1362" s="468" t="s">
        <v>270</v>
      </c>
      <c r="G1362" s="400" t="s">
        <v>636</v>
      </c>
      <c r="H1362" s="449"/>
      <c r="I1362" s="7">
        <v>0</v>
      </c>
      <c r="J1362" s="7">
        <v>0</v>
      </c>
      <c r="K1362" s="103">
        <v>0</v>
      </c>
      <c r="L1362" s="7">
        <v>0</v>
      </c>
      <c r="M1362" s="7">
        <v>0</v>
      </c>
      <c r="O1362" s="51"/>
      <c r="P1362" s="51"/>
      <c r="Q1362" s="51"/>
      <c r="R1362" s="51"/>
      <c r="S1362" s="51"/>
      <c r="T1362" s="51"/>
      <c r="U1362" s="51"/>
      <c r="V1362" s="51"/>
      <c r="W1362" s="51"/>
      <c r="X1362" s="51"/>
      <c r="Y1362" s="51"/>
      <c r="Z1362" s="51"/>
      <c r="AA1362" s="51"/>
    </row>
    <row r="1363" spans="1:27" ht="11.65" customHeight="1">
      <c r="A1363" s="443">
        <v>1234</v>
      </c>
      <c r="C1363" s="468"/>
      <c r="F1363" s="468" t="s">
        <v>270</v>
      </c>
      <c r="G1363" s="400" t="s">
        <v>249</v>
      </c>
      <c r="H1363" s="449"/>
      <c r="I1363" s="7">
        <v>0</v>
      </c>
      <c r="J1363" s="7">
        <v>0</v>
      </c>
      <c r="K1363" s="103">
        <v>0</v>
      </c>
      <c r="L1363" s="7">
        <v>0</v>
      </c>
      <c r="M1363" s="7">
        <v>0</v>
      </c>
      <c r="O1363" s="51"/>
      <c r="P1363" s="51"/>
      <c r="Q1363" s="51"/>
      <c r="R1363" s="51"/>
      <c r="S1363" s="51"/>
      <c r="T1363" s="51"/>
      <c r="U1363" s="51"/>
      <c r="V1363" s="51"/>
      <c r="W1363" s="51"/>
      <c r="X1363" s="51"/>
      <c r="Y1363" s="51"/>
      <c r="Z1363" s="51"/>
      <c r="AA1363" s="51"/>
    </row>
    <row r="1364" spans="1:27" ht="11.65" customHeight="1">
      <c r="A1364" s="443">
        <v>1235</v>
      </c>
      <c r="C1364" s="468"/>
      <c r="H1364" s="449" t="s">
        <v>322</v>
      </c>
      <c r="I1364" s="106">
        <v>311125.15000000002</v>
      </c>
      <c r="J1364" s="106">
        <v>243993.07667010988</v>
      </c>
      <c r="K1364" s="106">
        <v>67132.073329890147</v>
      </c>
      <c r="L1364" s="106">
        <v>0</v>
      </c>
      <c r="M1364" s="106">
        <v>67132.073329890147</v>
      </c>
      <c r="O1364" s="51"/>
      <c r="P1364" s="51"/>
      <c r="Q1364" s="51"/>
      <c r="R1364" s="51"/>
      <c r="S1364" s="51"/>
      <c r="T1364" s="51"/>
      <c r="U1364" s="51"/>
      <c r="V1364" s="51"/>
      <c r="W1364" s="51"/>
      <c r="X1364" s="51"/>
      <c r="Y1364" s="51"/>
      <c r="Z1364" s="51"/>
      <c r="AA1364" s="51"/>
    </row>
    <row r="1365" spans="1:27" ht="11.65" customHeight="1">
      <c r="A1365" s="443">
        <v>1236</v>
      </c>
      <c r="C1365" s="468"/>
      <c r="H1365" s="449"/>
      <c r="I1365" s="7"/>
      <c r="J1365" s="7"/>
      <c r="K1365" s="7"/>
      <c r="L1365" s="7"/>
      <c r="M1365" s="7"/>
      <c r="O1365" s="51"/>
      <c r="P1365" s="51"/>
      <c r="Q1365" s="51"/>
      <c r="R1365" s="51"/>
      <c r="S1365" s="51"/>
      <c r="T1365" s="51"/>
      <c r="U1365" s="51"/>
      <c r="V1365" s="51"/>
      <c r="W1365" s="51"/>
      <c r="X1365" s="51"/>
      <c r="Y1365" s="51"/>
      <c r="Z1365" s="51"/>
      <c r="AA1365" s="51"/>
    </row>
    <row r="1366" spans="1:27" ht="11.65" customHeight="1">
      <c r="A1366" s="443">
        <v>1237</v>
      </c>
      <c r="C1366" s="461" t="s">
        <v>333</v>
      </c>
      <c r="H1366" s="449" t="s">
        <v>322</v>
      </c>
      <c r="I1366" s="106">
        <v>48394857.519999996</v>
      </c>
      <c r="J1366" s="106">
        <v>43281975.135273449</v>
      </c>
      <c r="K1366" s="106">
        <v>5112882.3847265486</v>
      </c>
      <c r="L1366" s="106">
        <v>28952.137616104854</v>
      </c>
      <c r="M1366" s="106">
        <v>5141834.522342653</v>
      </c>
      <c r="O1366" s="51"/>
      <c r="P1366" s="51"/>
      <c r="Q1366" s="51"/>
      <c r="R1366" s="51"/>
      <c r="S1366" s="51"/>
      <c r="T1366" s="51"/>
      <c r="U1366" s="51"/>
      <c r="V1366" s="51"/>
      <c r="W1366" s="51"/>
      <c r="X1366" s="51"/>
      <c r="Y1366" s="51"/>
      <c r="Z1366" s="51"/>
      <c r="AA1366" s="51"/>
    </row>
    <row r="1367" spans="1:27" ht="11.65" customHeight="1">
      <c r="A1367" s="443">
        <v>1238</v>
      </c>
      <c r="C1367" s="468"/>
      <c r="H1367" s="449"/>
      <c r="I1367" s="7"/>
      <c r="J1367" s="7"/>
      <c r="K1367" s="7"/>
      <c r="L1367" s="7"/>
      <c r="M1367" s="7"/>
      <c r="O1367" s="51"/>
      <c r="P1367" s="51"/>
      <c r="Q1367" s="51"/>
      <c r="R1367" s="51"/>
      <c r="S1367" s="51"/>
      <c r="T1367" s="51"/>
      <c r="U1367" s="51"/>
      <c r="V1367" s="51"/>
      <c r="W1367" s="51"/>
      <c r="X1367" s="51"/>
      <c r="Y1367" s="51"/>
      <c r="Z1367" s="51"/>
      <c r="AA1367" s="51"/>
    </row>
    <row r="1368" spans="1:27" ht="11.65" customHeight="1">
      <c r="A1368" s="443">
        <v>1239</v>
      </c>
      <c r="C1368" s="468"/>
      <c r="H1368" s="449"/>
      <c r="I1368" s="7"/>
      <c r="J1368" s="7"/>
      <c r="K1368" s="7"/>
      <c r="L1368" s="7"/>
      <c r="M1368" s="7"/>
      <c r="O1368" s="51"/>
      <c r="P1368" s="51"/>
      <c r="Q1368" s="51"/>
      <c r="R1368" s="51"/>
      <c r="S1368" s="51"/>
      <c r="T1368" s="51"/>
      <c r="U1368" s="51"/>
      <c r="V1368" s="51"/>
      <c r="W1368" s="51"/>
      <c r="X1368" s="51"/>
      <c r="Y1368" s="51"/>
      <c r="Z1368" s="51"/>
      <c r="AA1368" s="51"/>
    </row>
    <row r="1369" spans="1:27" ht="11.65" customHeight="1">
      <c r="A1369" s="443">
        <v>1240</v>
      </c>
      <c r="C1369" s="468">
        <v>405</v>
      </c>
      <c r="D1369" s="400" t="s">
        <v>332</v>
      </c>
      <c r="H1369" s="449"/>
      <c r="I1369" s="7"/>
      <c r="J1369" s="7"/>
      <c r="K1369" s="7"/>
      <c r="L1369" s="7"/>
      <c r="M1369" s="7"/>
      <c r="O1369" s="51"/>
      <c r="P1369" s="51"/>
      <c r="Q1369" s="51"/>
      <c r="R1369" s="51"/>
      <c r="S1369" s="51"/>
      <c r="T1369" s="51"/>
      <c r="U1369" s="51"/>
      <c r="V1369" s="51"/>
      <c r="W1369" s="51"/>
      <c r="X1369" s="51"/>
      <c r="Y1369" s="51"/>
      <c r="Z1369" s="51"/>
      <c r="AA1369" s="51"/>
    </row>
    <row r="1370" spans="1:27" ht="11.65" customHeight="1">
      <c r="A1370" s="443">
        <v>1241</v>
      </c>
      <c r="C1370" s="468"/>
      <c r="F1370" s="468" t="s">
        <v>484</v>
      </c>
      <c r="G1370" s="400" t="s">
        <v>569</v>
      </c>
      <c r="H1370" s="449"/>
      <c r="I1370" s="7">
        <v>0</v>
      </c>
      <c r="J1370" s="7">
        <v>0</v>
      </c>
      <c r="K1370" s="103">
        <v>0</v>
      </c>
      <c r="L1370" s="7">
        <v>0</v>
      </c>
      <c r="M1370" s="7">
        <v>0</v>
      </c>
      <c r="O1370" s="51"/>
      <c r="P1370" s="51"/>
      <c r="Q1370" s="51"/>
      <c r="R1370" s="51"/>
      <c r="S1370" s="51"/>
      <c r="T1370" s="51"/>
      <c r="U1370" s="51"/>
      <c r="V1370" s="51"/>
      <c r="W1370" s="51"/>
      <c r="X1370" s="51"/>
      <c r="Y1370" s="51"/>
      <c r="Z1370" s="51"/>
      <c r="AA1370" s="51"/>
    </row>
    <row r="1371" spans="1:27" ht="11.65" customHeight="1">
      <c r="A1371" s="443">
        <v>1242</v>
      </c>
      <c r="C1371" s="468"/>
      <c r="H1371" s="449"/>
      <c r="I1371" s="7"/>
      <c r="J1371" s="7"/>
      <c r="K1371" s="7"/>
      <c r="L1371" s="7"/>
      <c r="M1371" s="7"/>
      <c r="O1371" s="51"/>
      <c r="P1371" s="51"/>
      <c r="Q1371" s="51"/>
      <c r="R1371" s="51"/>
      <c r="S1371" s="51"/>
      <c r="T1371" s="51"/>
      <c r="U1371" s="51"/>
      <c r="V1371" s="51"/>
      <c r="W1371" s="51"/>
      <c r="X1371" s="51"/>
      <c r="Y1371" s="51"/>
      <c r="Z1371" s="51"/>
      <c r="AA1371" s="51"/>
    </row>
    <row r="1372" spans="1:27" ht="11.65" customHeight="1">
      <c r="A1372" s="443">
        <v>1243</v>
      </c>
      <c r="C1372" s="468"/>
      <c r="H1372" s="449" t="s">
        <v>322</v>
      </c>
      <c r="I1372" s="106">
        <v>0</v>
      </c>
      <c r="J1372" s="106">
        <v>0</v>
      </c>
      <c r="K1372" s="106">
        <v>0</v>
      </c>
      <c r="L1372" s="106">
        <v>0</v>
      </c>
      <c r="M1372" s="106">
        <v>0</v>
      </c>
      <c r="O1372" s="51"/>
      <c r="P1372" s="51"/>
      <c r="Q1372" s="51"/>
      <c r="R1372" s="51"/>
      <c r="S1372" s="51"/>
      <c r="T1372" s="51"/>
      <c r="U1372" s="51"/>
      <c r="V1372" s="51"/>
      <c r="W1372" s="51"/>
      <c r="X1372" s="51"/>
      <c r="Y1372" s="51"/>
      <c r="Z1372" s="51"/>
      <c r="AA1372" s="51"/>
    </row>
    <row r="1373" spans="1:27" ht="11.65" customHeight="1">
      <c r="A1373" s="443">
        <v>1244</v>
      </c>
      <c r="C1373" s="468"/>
      <c r="H1373" s="449"/>
      <c r="I1373" s="7"/>
      <c r="J1373" s="7"/>
      <c r="K1373" s="7"/>
      <c r="L1373" s="7"/>
      <c r="M1373" s="7"/>
      <c r="O1373" s="51"/>
      <c r="P1373" s="51"/>
      <c r="Q1373" s="51"/>
      <c r="R1373" s="51"/>
      <c r="S1373" s="51"/>
      <c r="T1373" s="51"/>
      <c r="U1373" s="51"/>
      <c r="V1373" s="51"/>
      <c r="W1373" s="51"/>
      <c r="X1373" s="51"/>
      <c r="Y1373" s="51"/>
      <c r="Z1373" s="51"/>
      <c r="AA1373" s="51"/>
    </row>
    <row r="1374" spans="1:27" ht="11.65" customHeight="1">
      <c r="A1374" s="443">
        <v>1245</v>
      </c>
      <c r="C1374" s="468">
        <v>406</v>
      </c>
      <c r="D1374" s="400" t="s">
        <v>334</v>
      </c>
      <c r="H1374" s="449"/>
      <c r="I1374" s="7"/>
      <c r="J1374" s="7"/>
      <c r="K1374" s="7"/>
      <c r="L1374" s="7"/>
      <c r="M1374" s="7"/>
      <c r="O1374" s="51"/>
      <c r="P1374" s="51"/>
      <c r="Q1374" s="51"/>
      <c r="R1374" s="51"/>
      <c r="S1374" s="51"/>
      <c r="T1374" s="51"/>
      <c r="U1374" s="51"/>
      <c r="V1374" s="51"/>
      <c r="W1374" s="51"/>
      <c r="X1374" s="51"/>
      <c r="Y1374" s="51"/>
      <c r="Z1374" s="51"/>
      <c r="AA1374" s="51"/>
    </row>
    <row r="1375" spans="1:27" ht="11.65" customHeight="1">
      <c r="A1375" s="443">
        <v>1246</v>
      </c>
      <c r="C1375" s="468"/>
      <c r="F1375" s="468" t="s">
        <v>270</v>
      </c>
      <c r="G1375" s="400" t="s">
        <v>569</v>
      </c>
      <c r="H1375" s="449"/>
      <c r="I1375" s="7">
        <v>301635.48</v>
      </c>
      <c r="J1375" s="7">
        <v>301635.48</v>
      </c>
      <c r="K1375" s="103">
        <v>0</v>
      </c>
      <c r="L1375" s="7">
        <v>0</v>
      </c>
      <c r="M1375" s="7">
        <v>0</v>
      </c>
      <c r="O1375" s="51"/>
      <c r="P1375" s="51"/>
      <c r="Q1375" s="51"/>
      <c r="R1375" s="51"/>
      <c r="S1375" s="51"/>
      <c r="T1375" s="51"/>
      <c r="U1375" s="51"/>
      <c r="V1375" s="51"/>
      <c r="W1375" s="51"/>
      <c r="X1375" s="51"/>
      <c r="Y1375" s="51"/>
      <c r="Z1375" s="51"/>
      <c r="AA1375" s="51"/>
    </row>
    <row r="1376" spans="1:27" ht="11.65" customHeight="1">
      <c r="A1376" s="443">
        <v>1247</v>
      </c>
      <c r="C1376" s="468"/>
      <c r="F1376" s="468" t="s">
        <v>270</v>
      </c>
      <c r="G1376" s="400" t="s">
        <v>635</v>
      </c>
      <c r="H1376" s="449"/>
      <c r="I1376" s="7">
        <v>0</v>
      </c>
      <c r="J1376" s="7">
        <v>0</v>
      </c>
      <c r="K1376" s="103">
        <v>0</v>
      </c>
      <c r="L1376" s="7">
        <v>0</v>
      </c>
      <c r="M1376" s="7">
        <v>0</v>
      </c>
      <c r="O1376" s="51"/>
      <c r="P1376" s="51"/>
      <c r="Q1376" s="51"/>
      <c r="R1376" s="51"/>
      <c r="S1376" s="51"/>
      <c r="T1376" s="51"/>
      <c r="U1376" s="51"/>
      <c r="V1376" s="51"/>
      <c r="W1376" s="51"/>
      <c r="X1376" s="51"/>
      <c r="Y1376" s="51"/>
      <c r="Z1376" s="51"/>
      <c r="AA1376" s="51"/>
    </row>
    <row r="1377" spans="1:27" ht="11.65" customHeight="1">
      <c r="A1377" s="443">
        <v>1248</v>
      </c>
      <c r="C1377" s="468"/>
      <c r="F1377" s="468" t="s">
        <v>270</v>
      </c>
      <c r="G1377" s="400" t="s">
        <v>649</v>
      </c>
      <c r="H1377" s="449"/>
      <c r="I1377" s="7">
        <v>0</v>
      </c>
      <c r="J1377" s="7">
        <v>0</v>
      </c>
      <c r="K1377" s="103">
        <v>0</v>
      </c>
      <c r="L1377" s="7">
        <v>0</v>
      </c>
      <c r="M1377" s="7">
        <v>0</v>
      </c>
      <c r="O1377" s="51"/>
      <c r="P1377" s="51"/>
      <c r="Q1377" s="51"/>
      <c r="R1377" s="51"/>
      <c r="S1377" s="51"/>
      <c r="T1377" s="51"/>
      <c r="U1377" s="51"/>
      <c r="V1377" s="51"/>
      <c r="W1377" s="51"/>
      <c r="X1377" s="51"/>
      <c r="Y1377" s="51"/>
      <c r="Z1377" s="51"/>
      <c r="AA1377" s="51"/>
    </row>
    <row r="1378" spans="1:27" ht="11.65" customHeight="1">
      <c r="A1378" s="443">
        <v>1249</v>
      </c>
      <c r="C1378" s="468"/>
      <c r="F1378" s="468" t="s">
        <v>270</v>
      </c>
      <c r="G1378" s="400" t="s">
        <v>634</v>
      </c>
      <c r="H1378" s="449"/>
      <c r="I1378" s="7">
        <v>0</v>
      </c>
      <c r="J1378" s="7">
        <v>0</v>
      </c>
      <c r="K1378" s="103">
        <v>0</v>
      </c>
      <c r="L1378" s="7">
        <v>0</v>
      </c>
      <c r="M1378" s="7">
        <v>0</v>
      </c>
      <c r="O1378" s="51"/>
      <c r="P1378" s="51"/>
      <c r="Q1378" s="51"/>
      <c r="R1378" s="51"/>
      <c r="S1378" s="51"/>
      <c r="T1378" s="51"/>
      <c r="U1378" s="51"/>
      <c r="V1378" s="51"/>
      <c r="W1378" s="51"/>
      <c r="X1378" s="51"/>
      <c r="Y1378" s="51"/>
      <c r="Z1378" s="51"/>
      <c r="AA1378" s="51"/>
    </row>
    <row r="1379" spans="1:27" ht="11.65" customHeight="1">
      <c r="A1379" s="443">
        <v>1250</v>
      </c>
      <c r="C1379" s="468"/>
      <c r="F1379" s="468" t="s">
        <v>270</v>
      </c>
      <c r="G1379" s="400" t="s">
        <v>636</v>
      </c>
      <c r="H1379" s="449"/>
      <c r="I1379" s="7">
        <v>4750824.8499999996</v>
      </c>
      <c r="J1379" s="7">
        <v>4750824.8499999996</v>
      </c>
      <c r="K1379" s="103">
        <v>0</v>
      </c>
      <c r="L1379" s="7">
        <v>0</v>
      </c>
      <c r="M1379" s="7">
        <v>0</v>
      </c>
      <c r="O1379" s="51"/>
      <c r="P1379" s="51"/>
      <c r="Q1379" s="51"/>
      <c r="R1379" s="51"/>
      <c r="S1379" s="51"/>
      <c r="T1379" s="51"/>
      <c r="U1379" s="51"/>
      <c r="V1379" s="51"/>
      <c r="W1379" s="51"/>
      <c r="X1379" s="51"/>
      <c r="Y1379" s="51"/>
      <c r="Z1379" s="51"/>
      <c r="AA1379" s="51"/>
    </row>
    <row r="1380" spans="1:27" ht="11.65" customHeight="1">
      <c r="A1380" s="443">
        <v>1251</v>
      </c>
      <c r="C1380" s="468"/>
      <c r="F1380" s="468" t="s">
        <v>270</v>
      </c>
      <c r="G1380" s="400" t="s">
        <v>249</v>
      </c>
      <c r="H1380" s="449"/>
      <c r="I1380" s="7">
        <v>0</v>
      </c>
      <c r="J1380" s="7">
        <v>0</v>
      </c>
      <c r="K1380" s="103">
        <v>0</v>
      </c>
      <c r="L1380" s="7">
        <v>0</v>
      </c>
      <c r="M1380" s="7">
        <v>0</v>
      </c>
      <c r="O1380" s="51"/>
      <c r="P1380" s="51"/>
      <c r="Q1380" s="51"/>
      <c r="R1380" s="51"/>
      <c r="S1380" s="51"/>
      <c r="T1380" s="51"/>
      <c r="U1380" s="51"/>
      <c r="V1380" s="51"/>
      <c r="W1380" s="51"/>
      <c r="X1380" s="51"/>
      <c r="Y1380" s="51"/>
      <c r="Z1380" s="51"/>
      <c r="AA1380" s="51"/>
    </row>
    <row r="1381" spans="1:27" ht="11.65" customHeight="1">
      <c r="A1381" s="443">
        <v>1252</v>
      </c>
      <c r="C1381" s="468"/>
      <c r="F1381" s="468" t="s">
        <v>270</v>
      </c>
      <c r="G1381" s="400" t="s">
        <v>632</v>
      </c>
      <c r="H1381" s="449"/>
      <c r="I1381" s="7">
        <v>0</v>
      </c>
      <c r="J1381" s="7">
        <v>0</v>
      </c>
      <c r="K1381" s="103">
        <v>0</v>
      </c>
      <c r="L1381" s="7">
        <v>0</v>
      </c>
      <c r="M1381" s="7">
        <v>0</v>
      </c>
      <c r="O1381" s="51"/>
      <c r="P1381" s="51"/>
      <c r="Q1381" s="51"/>
      <c r="R1381" s="51"/>
      <c r="S1381" s="51"/>
      <c r="T1381" s="51"/>
      <c r="U1381" s="51"/>
      <c r="V1381" s="51"/>
      <c r="W1381" s="51"/>
      <c r="X1381" s="51"/>
      <c r="Y1381" s="51"/>
      <c r="Z1381" s="51"/>
      <c r="AA1381" s="51"/>
    </row>
    <row r="1382" spans="1:27" ht="11.65" customHeight="1">
      <c r="A1382" s="443">
        <v>1253</v>
      </c>
      <c r="C1382" s="468"/>
      <c r="H1382" s="449" t="s">
        <v>322</v>
      </c>
      <c r="I1382" s="106">
        <v>5052460.33</v>
      </c>
      <c r="J1382" s="106">
        <v>5052460.33</v>
      </c>
      <c r="K1382" s="106">
        <v>0</v>
      </c>
      <c r="L1382" s="106">
        <v>0</v>
      </c>
      <c r="M1382" s="106">
        <v>0</v>
      </c>
      <c r="O1382" s="51"/>
      <c r="P1382" s="51"/>
      <c r="Q1382" s="51"/>
      <c r="R1382" s="51"/>
      <c r="S1382" s="51"/>
      <c r="T1382" s="51"/>
      <c r="U1382" s="51"/>
      <c r="V1382" s="51"/>
      <c r="W1382" s="51"/>
      <c r="X1382" s="51"/>
      <c r="Y1382" s="51"/>
      <c r="Z1382" s="51"/>
      <c r="AA1382" s="51"/>
    </row>
    <row r="1383" spans="1:27" ht="11.65" customHeight="1">
      <c r="A1383" s="443">
        <v>1254</v>
      </c>
      <c r="C1383" s="468">
        <v>407</v>
      </c>
      <c r="D1383" s="400" t="s">
        <v>335</v>
      </c>
      <c r="H1383" s="449"/>
      <c r="I1383" s="7"/>
      <c r="J1383" s="7"/>
      <c r="K1383" s="7"/>
      <c r="L1383" s="7"/>
      <c r="M1383" s="7"/>
      <c r="O1383" s="51"/>
      <c r="P1383" s="51"/>
      <c r="Q1383" s="51"/>
      <c r="R1383" s="51"/>
      <c r="S1383" s="51"/>
      <c r="T1383" s="51"/>
      <c r="U1383" s="51"/>
      <c r="V1383" s="51"/>
      <c r="W1383" s="51"/>
      <c r="X1383" s="51"/>
      <c r="Y1383" s="51"/>
      <c r="Z1383" s="51"/>
      <c r="AA1383" s="51"/>
    </row>
    <row r="1384" spans="1:27" ht="11.65" customHeight="1">
      <c r="A1384" s="443">
        <v>1255</v>
      </c>
      <c r="C1384" s="468"/>
      <c r="F1384" s="468" t="s">
        <v>633</v>
      </c>
      <c r="G1384" s="400" t="s">
        <v>569</v>
      </c>
      <c r="H1384" s="449"/>
      <c r="I1384" s="7">
        <v>124290.24000000001</v>
      </c>
      <c r="J1384" s="7">
        <v>123324.58</v>
      </c>
      <c r="K1384" s="103">
        <v>965.66</v>
      </c>
      <c r="L1384" s="7">
        <v>0</v>
      </c>
      <c r="M1384" s="7">
        <v>965.66</v>
      </c>
      <c r="O1384" s="51"/>
      <c r="P1384" s="51"/>
      <c r="Q1384" s="51"/>
      <c r="R1384" s="51"/>
      <c r="S1384" s="51"/>
      <c r="T1384" s="51"/>
      <c r="U1384" s="51"/>
      <c r="V1384" s="51"/>
      <c r="W1384" s="51"/>
      <c r="X1384" s="51"/>
      <c r="Y1384" s="51"/>
      <c r="Z1384" s="51"/>
      <c r="AA1384" s="51"/>
    </row>
    <row r="1385" spans="1:27" ht="11.65" customHeight="1">
      <c r="A1385" s="443">
        <v>1256</v>
      </c>
      <c r="C1385" s="468"/>
      <c r="F1385" s="468" t="s">
        <v>484</v>
      </c>
      <c r="G1385" s="400" t="s">
        <v>632</v>
      </c>
      <c r="H1385" s="449"/>
      <c r="I1385" s="7">
        <v>0</v>
      </c>
      <c r="J1385" s="7">
        <v>0</v>
      </c>
      <c r="K1385" s="103">
        <v>0</v>
      </c>
      <c r="L1385" s="7">
        <v>0</v>
      </c>
      <c r="M1385" s="7">
        <v>0</v>
      </c>
      <c r="O1385" s="51"/>
      <c r="P1385" s="51"/>
      <c r="Q1385" s="51"/>
      <c r="R1385" s="51"/>
      <c r="S1385" s="51"/>
      <c r="T1385" s="51"/>
      <c r="U1385" s="51"/>
      <c r="V1385" s="51"/>
      <c r="W1385" s="51"/>
      <c r="X1385" s="51"/>
      <c r="Y1385" s="51"/>
      <c r="Z1385" s="51"/>
      <c r="AA1385" s="51"/>
    </row>
    <row r="1386" spans="1:27" ht="11.65" customHeight="1">
      <c r="A1386" s="443">
        <v>1257</v>
      </c>
      <c r="C1386" s="468"/>
      <c r="F1386" s="468" t="s">
        <v>270</v>
      </c>
      <c r="G1386" s="400" t="s">
        <v>635</v>
      </c>
      <c r="H1386" s="449"/>
      <c r="I1386" s="7">
        <v>0</v>
      </c>
      <c r="J1386" s="7">
        <v>0</v>
      </c>
      <c r="K1386" s="103">
        <v>0</v>
      </c>
      <c r="L1386" s="7">
        <v>0</v>
      </c>
      <c r="M1386" s="7">
        <v>0</v>
      </c>
      <c r="O1386" s="51"/>
      <c r="P1386" s="51"/>
      <c r="Q1386" s="51"/>
      <c r="R1386" s="51"/>
      <c r="S1386" s="51"/>
      <c r="T1386" s="51"/>
      <c r="U1386" s="51"/>
      <c r="V1386" s="51"/>
      <c r="W1386" s="51"/>
      <c r="X1386" s="51"/>
      <c r="Y1386" s="51"/>
      <c r="Z1386" s="51"/>
      <c r="AA1386" s="51"/>
    </row>
    <row r="1387" spans="1:27" ht="11.65" customHeight="1">
      <c r="A1387" s="443">
        <v>1258</v>
      </c>
      <c r="C1387" s="468"/>
      <c r="F1387" s="468" t="s">
        <v>270</v>
      </c>
      <c r="G1387" s="400" t="s">
        <v>630</v>
      </c>
      <c r="H1387" s="449"/>
      <c r="I1387" s="7">
        <v>0</v>
      </c>
      <c r="J1387" s="7">
        <v>0</v>
      </c>
      <c r="K1387" s="103">
        <v>0</v>
      </c>
      <c r="L1387" s="7">
        <v>0</v>
      </c>
      <c r="M1387" s="7">
        <v>0</v>
      </c>
      <c r="O1387" s="51"/>
      <c r="P1387" s="51"/>
      <c r="Q1387" s="51"/>
      <c r="R1387" s="51"/>
      <c r="S1387" s="51"/>
      <c r="T1387" s="51"/>
      <c r="U1387" s="51"/>
      <c r="V1387" s="51"/>
      <c r="W1387" s="51"/>
      <c r="X1387" s="51"/>
      <c r="Y1387" s="51"/>
      <c r="Z1387" s="51"/>
      <c r="AA1387" s="51"/>
    </row>
    <row r="1388" spans="1:27" ht="11.65" customHeight="1">
      <c r="A1388" s="443">
        <v>1259</v>
      </c>
      <c r="C1388" s="468"/>
      <c r="F1388" s="468" t="s">
        <v>270</v>
      </c>
      <c r="G1388" s="400" t="s">
        <v>634</v>
      </c>
      <c r="H1388" s="449"/>
      <c r="I1388" s="7">
        <v>0</v>
      </c>
      <c r="J1388" s="7">
        <v>0</v>
      </c>
      <c r="K1388" s="103">
        <v>0</v>
      </c>
      <c r="L1388" s="7">
        <v>0</v>
      </c>
      <c r="M1388" s="7">
        <v>0</v>
      </c>
      <c r="O1388" s="51"/>
      <c r="P1388" s="51"/>
      <c r="Q1388" s="51"/>
      <c r="R1388" s="51"/>
      <c r="S1388" s="51"/>
      <c r="T1388" s="51"/>
      <c r="U1388" s="51"/>
      <c r="V1388" s="51"/>
      <c r="W1388" s="51"/>
      <c r="X1388" s="51"/>
      <c r="Y1388" s="51"/>
      <c r="Z1388" s="51"/>
      <c r="AA1388" s="51"/>
    </row>
    <row r="1389" spans="1:27" ht="11.65" customHeight="1">
      <c r="A1389" s="443">
        <v>1260</v>
      </c>
      <c r="C1389" s="468"/>
      <c r="F1389" s="468" t="s">
        <v>270</v>
      </c>
      <c r="G1389" s="400" t="s">
        <v>636</v>
      </c>
      <c r="H1389" s="449"/>
      <c r="I1389" s="7">
        <v>0</v>
      </c>
      <c r="J1389" s="7">
        <v>0</v>
      </c>
      <c r="K1389" s="103">
        <v>0</v>
      </c>
      <c r="L1389" s="7">
        <v>0</v>
      </c>
      <c r="M1389" s="7">
        <v>0</v>
      </c>
      <c r="O1389" s="51"/>
      <c r="P1389" s="51"/>
      <c r="Q1389" s="51"/>
      <c r="R1389" s="51"/>
      <c r="S1389" s="51"/>
      <c r="T1389" s="51"/>
      <c r="U1389" s="51"/>
      <c r="V1389" s="51"/>
      <c r="W1389" s="51"/>
      <c r="X1389" s="51"/>
      <c r="Y1389" s="51"/>
      <c r="Z1389" s="51"/>
      <c r="AA1389" s="51"/>
    </row>
    <row r="1390" spans="1:27" ht="11.65" customHeight="1">
      <c r="A1390" s="443">
        <v>1261</v>
      </c>
      <c r="C1390" s="468"/>
      <c r="F1390" s="468" t="s">
        <v>270</v>
      </c>
      <c r="G1390" s="400" t="s">
        <v>637</v>
      </c>
      <c r="H1390" s="449"/>
      <c r="I1390" s="7">
        <v>0</v>
      </c>
      <c r="J1390" s="7">
        <v>0</v>
      </c>
      <c r="K1390" s="103">
        <v>0</v>
      </c>
      <c r="L1390" s="7">
        <v>0</v>
      </c>
      <c r="M1390" s="7">
        <v>0</v>
      </c>
      <c r="O1390" s="51"/>
      <c r="P1390" s="51"/>
      <c r="Q1390" s="51"/>
      <c r="R1390" s="51"/>
      <c r="S1390" s="51"/>
      <c r="T1390" s="51"/>
      <c r="U1390" s="51"/>
      <c r="V1390" s="51"/>
      <c r="W1390" s="51"/>
      <c r="X1390" s="51"/>
      <c r="Y1390" s="51"/>
      <c r="Z1390" s="51"/>
      <c r="AA1390" s="51"/>
    </row>
    <row r="1391" spans="1:27" ht="11.65" customHeight="1">
      <c r="A1391" s="443">
        <v>1262</v>
      </c>
      <c r="C1391" s="468"/>
      <c r="F1391" s="468" t="s">
        <v>270</v>
      </c>
      <c r="G1391" s="400" t="s">
        <v>674</v>
      </c>
      <c r="H1391" s="449"/>
      <c r="I1391" s="7">
        <v>0</v>
      </c>
      <c r="J1391" s="7">
        <v>0</v>
      </c>
      <c r="K1391" s="103">
        <v>0</v>
      </c>
      <c r="L1391" s="7">
        <v>0</v>
      </c>
      <c r="M1391" s="7">
        <v>0</v>
      </c>
      <c r="O1391" s="51"/>
      <c r="P1391" s="51"/>
      <c r="Q1391" s="51"/>
      <c r="R1391" s="51"/>
      <c r="S1391" s="51"/>
      <c r="T1391" s="51"/>
      <c r="U1391" s="51"/>
      <c r="V1391" s="51"/>
      <c r="W1391" s="51"/>
      <c r="X1391" s="51"/>
      <c r="Y1391" s="51"/>
      <c r="Z1391" s="51"/>
      <c r="AA1391" s="51"/>
    </row>
    <row r="1392" spans="1:27" ht="11.65" customHeight="1">
      <c r="A1392" s="443">
        <v>1263</v>
      </c>
      <c r="C1392" s="468"/>
      <c r="F1392" s="468" t="s">
        <v>270</v>
      </c>
      <c r="G1392" s="400" t="s">
        <v>249</v>
      </c>
      <c r="H1392" s="449"/>
      <c r="I1392" s="7">
        <v>0</v>
      </c>
      <c r="J1392" s="7">
        <v>0</v>
      </c>
      <c r="K1392" s="103">
        <v>0</v>
      </c>
      <c r="L1392" s="7">
        <v>0</v>
      </c>
      <c r="M1392" s="7">
        <v>0</v>
      </c>
      <c r="O1392" s="51"/>
      <c r="P1392" s="51"/>
      <c r="Q1392" s="51"/>
      <c r="R1392" s="51"/>
      <c r="S1392" s="51"/>
      <c r="T1392" s="51"/>
      <c r="U1392" s="51"/>
      <c r="V1392" s="51"/>
      <c r="W1392" s="51"/>
      <c r="X1392" s="51"/>
      <c r="Y1392" s="51"/>
      <c r="Z1392" s="51"/>
      <c r="AA1392" s="51"/>
    </row>
    <row r="1393" spans="1:27" ht="11.65" customHeight="1">
      <c r="A1393" s="443">
        <v>1264</v>
      </c>
      <c r="C1393" s="468"/>
      <c r="F1393" s="468" t="s">
        <v>270</v>
      </c>
      <c r="G1393" s="400" t="s">
        <v>654</v>
      </c>
      <c r="H1393" s="449"/>
      <c r="I1393" s="7">
        <v>0</v>
      </c>
      <c r="J1393" s="7">
        <v>0</v>
      </c>
      <c r="K1393" s="103">
        <v>0</v>
      </c>
      <c r="L1393" s="7">
        <v>0</v>
      </c>
      <c r="M1393" s="7">
        <v>0</v>
      </c>
      <c r="O1393" s="51"/>
      <c r="P1393" s="51"/>
      <c r="Q1393" s="51"/>
      <c r="R1393" s="51"/>
      <c r="S1393" s="51"/>
      <c r="T1393" s="51"/>
      <c r="U1393" s="51"/>
      <c r="V1393" s="51"/>
      <c r="W1393" s="51"/>
      <c r="X1393" s="51"/>
      <c r="Y1393" s="51"/>
      <c r="Z1393" s="51"/>
      <c r="AA1393" s="51"/>
    </row>
    <row r="1394" spans="1:27" ht="11.65" customHeight="1">
      <c r="A1394" s="443">
        <v>1265</v>
      </c>
      <c r="C1394" s="468"/>
      <c r="H1394" s="449" t="s">
        <v>322</v>
      </c>
      <c r="I1394" s="106">
        <v>124290.24000000001</v>
      </c>
      <c r="J1394" s="106">
        <v>123324.58</v>
      </c>
      <c r="K1394" s="106">
        <v>965.66</v>
      </c>
      <c r="L1394" s="106">
        <v>0</v>
      </c>
      <c r="M1394" s="106">
        <v>965.66</v>
      </c>
      <c r="O1394" s="51"/>
      <c r="P1394" s="51"/>
      <c r="Q1394" s="51"/>
      <c r="R1394" s="51"/>
      <c r="S1394" s="51"/>
      <c r="T1394" s="51"/>
      <c r="U1394" s="51"/>
      <c r="V1394" s="51"/>
      <c r="W1394" s="51"/>
      <c r="X1394" s="51"/>
      <c r="Y1394" s="51"/>
      <c r="Z1394" s="51"/>
      <c r="AA1394" s="51"/>
    </row>
    <row r="1395" spans="1:27" ht="11.65" customHeight="1">
      <c r="A1395" s="443">
        <v>1266</v>
      </c>
      <c r="C1395" s="468"/>
      <c r="H1395" s="449"/>
      <c r="I1395" s="7"/>
      <c r="J1395" s="7"/>
      <c r="K1395" s="7"/>
      <c r="L1395" s="7"/>
      <c r="M1395" s="7"/>
      <c r="O1395" s="51"/>
      <c r="P1395" s="51"/>
      <c r="Q1395" s="51"/>
      <c r="R1395" s="51"/>
      <c r="S1395" s="51"/>
      <c r="T1395" s="51"/>
      <c r="U1395" s="51"/>
      <c r="V1395" s="51"/>
      <c r="W1395" s="51"/>
      <c r="X1395" s="51"/>
      <c r="Y1395" s="51"/>
      <c r="Z1395" s="51"/>
      <c r="AA1395" s="51"/>
    </row>
    <row r="1396" spans="1:27" ht="11.65" customHeight="1" thickBot="1">
      <c r="A1396" s="443">
        <v>1267</v>
      </c>
      <c r="C1396" s="461" t="s">
        <v>336</v>
      </c>
      <c r="H1396" s="449" t="s">
        <v>322</v>
      </c>
      <c r="I1396" s="108">
        <v>53571608.089999996</v>
      </c>
      <c r="J1396" s="108">
        <v>48457760.045273453</v>
      </c>
      <c r="K1396" s="108">
        <v>5113848.0447265487</v>
      </c>
      <c r="L1396" s="108">
        <v>28952.137616104854</v>
      </c>
      <c r="M1396" s="108">
        <v>5142800.1823426532</v>
      </c>
      <c r="N1396" s="7" t="s">
        <v>65</v>
      </c>
      <c r="O1396" s="105"/>
      <c r="P1396" s="105"/>
      <c r="Q1396" s="105"/>
      <c r="R1396" s="105"/>
      <c r="S1396" s="105"/>
      <c r="T1396" s="105"/>
      <c r="U1396" s="51"/>
      <c r="V1396" s="105"/>
      <c r="W1396" s="105"/>
      <c r="X1396" s="105"/>
      <c r="Y1396" s="105"/>
      <c r="Z1396" s="105"/>
      <c r="AA1396" s="105"/>
    </row>
    <row r="1397" spans="1:27" ht="11.65" customHeight="1" thickTop="1">
      <c r="A1397" s="443">
        <v>1268</v>
      </c>
      <c r="C1397" s="468"/>
      <c r="H1397" s="449"/>
      <c r="I1397" s="7"/>
      <c r="J1397" s="7"/>
      <c r="K1397" s="7"/>
      <c r="L1397" s="7"/>
      <c r="M1397" s="7"/>
      <c r="O1397" s="51"/>
      <c r="P1397" s="51"/>
      <c r="Q1397" s="51"/>
      <c r="R1397" s="51"/>
      <c r="S1397" s="51"/>
      <c r="T1397" s="51"/>
      <c r="U1397" s="51"/>
      <c r="V1397" s="51"/>
      <c r="W1397" s="51"/>
      <c r="X1397" s="51"/>
      <c r="Y1397" s="51"/>
      <c r="Z1397" s="51"/>
      <c r="AA1397" s="51"/>
    </row>
    <row r="1398" spans="1:27" ht="11.65" customHeight="1">
      <c r="A1398" s="443">
        <v>1269</v>
      </c>
      <c r="C1398" s="468"/>
      <c r="H1398" s="449"/>
      <c r="I1398" s="7"/>
      <c r="J1398" s="7"/>
      <c r="K1398" s="7"/>
      <c r="L1398" s="7"/>
      <c r="M1398" s="7"/>
      <c r="O1398" s="51"/>
      <c r="P1398" s="51"/>
      <c r="Q1398" s="51"/>
      <c r="R1398" s="51"/>
      <c r="S1398" s="51"/>
      <c r="T1398" s="51"/>
      <c r="U1398" s="51"/>
      <c r="V1398" s="51"/>
      <c r="W1398" s="51"/>
      <c r="X1398" s="51"/>
      <c r="Y1398" s="51"/>
      <c r="Z1398" s="51"/>
      <c r="AA1398" s="51"/>
    </row>
    <row r="1399" spans="1:27" ht="11.65" customHeight="1">
      <c r="A1399" s="443">
        <v>1270</v>
      </c>
      <c r="C1399" s="468"/>
      <c r="H1399" s="449"/>
      <c r="I1399" s="7"/>
      <c r="J1399" s="7"/>
      <c r="K1399" s="7"/>
      <c r="L1399" s="7"/>
      <c r="M1399" s="7"/>
      <c r="O1399" s="51"/>
      <c r="P1399" s="51"/>
      <c r="Q1399" s="51"/>
      <c r="R1399" s="51"/>
      <c r="S1399" s="51"/>
      <c r="T1399" s="51"/>
      <c r="U1399" s="51"/>
      <c r="V1399" s="51"/>
      <c r="W1399" s="51"/>
      <c r="X1399" s="51"/>
      <c r="Y1399" s="51"/>
      <c r="Z1399" s="51"/>
      <c r="AA1399" s="51"/>
    </row>
    <row r="1400" spans="1:27" ht="11.65" customHeight="1">
      <c r="A1400" s="443">
        <v>1271</v>
      </c>
      <c r="C1400" s="468" t="s">
        <v>337</v>
      </c>
      <c r="H1400" s="449"/>
      <c r="I1400" s="7"/>
      <c r="J1400" s="7"/>
      <c r="K1400" s="7"/>
      <c r="L1400" s="7"/>
      <c r="M1400" s="7"/>
      <c r="O1400" s="51"/>
      <c r="P1400" s="51"/>
      <c r="Q1400" s="51"/>
      <c r="R1400" s="51"/>
      <c r="S1400" s="51"/>
      <c r="T1400" s="51"/>
      <c r="U1400" s="51"/>
      <c r="V1400" s="51"/>
      <c r="W1400" s="51"/>
      <c r="X1400" s="51"/>
      <c r="Y1400" s="51"/>
      <c r="Z1400" s="51"/>
      <c r="AA1400" s="51"/>
    </row>
    <row r="1401" spans="1:27" ht="11.65" customHeight="1">
      <c r="A1401" s="443">
        <v>1272</v>
      </c>
      <c r="C1401" s="468"/>
      <c r="E1401" s="400" t="s">
        <v>569</v>
      </c>
      <c r="H1401" s="449"/>
      <c r="I1401" s="7">
        <v>1824227.3899999992</v>
      </c>
      <c r="J1401" s="7">
        <v>1738204.5999999992</v>
      </c>
      <c r="K1401" s="103">
        <v>86022.790000000008</v>
      </c>
      <c r="L1401" s="7">
        <v>0</v>
      </c>
      <c r="M1401" s="7">
        <v>86022.790000000008</v>
      </c>
      <c r="O1401" s="51"/>
      <c r="P1401" s="51"/>
      <c r="Q1401" s="51"/>
      <c r="R1401" s="51"/>
      <c r="S1401" s="51"/>
      <c r="T1401" s="51"/>
      <c r="U1401" s="51"/>
      <c r="V1401" s="51"/>
      <c r="W1401" s="51"/>
      <c r="X1401" s="51"/>
      <c r="Y1401" s="51"/>
      <c r="Z1401" s="51"/>
      <c r="AA1401" s="51"/>
    </row>
    <row r="1402" spans="1:27" ht="11.65" customHeight="1">
      <c r="A1402" s="443">
        <v>1273</v>
      </c>
      <c r="C1402" s="468"/>
      <c r="E1402" s="400" t="s">
        <v>630</v>
      </c>
      <c r="H1402" s="449"/>
      <c r="I1402" s="7">
        <v>0</v>
      </c>
      <c r="J1402" s="7">
        <v>0</v>
      </c>
      <c r="K1402" s="103">
        <v>0</v>
      </c>
      <c r="L1402" s="7">
        <v>0</v>
      </c>
      <c r="M1402" s="7">
        <v>0</v>
      </c>
      <c r="O1402" s="51"/>
      <c r="P1402" s="51"/>
      <c r="Q1402" s="51"/>
      <c r="R1402" s="51"/>
      <c r="S1402" s="51"/>
      <c r="T1402" s="51"/>
      <c r="U1402" s="51"/>
      <c r="V1402" s="51"/>
      <c r="W1402" s="51"/>
      <c r="X1402" s="51"/>
      <c r="Y1402" s="51"/>
      <c r="Z1402" s="51"/>
      <c r="AA1402" s="51"/>
    </row>
    <row r="1403" spans="1:27" ht="11.65" customHeight="1">
      <c r="A1403" s="443">
        <v>1274</v>
      </c>
      <c r="C1403" s="468"/>
      <c r="E1403" s="400" t="s">
        <v>654</v>
      </c>
      <c r="H1403" s="449"/>
      <c r="I1403" s="7">
        <v>0</v>
      </c>
      <c r="J1403" s="7">
        <v>0</v>
      </c>
      <c r="K1403" s="103">
        <v>0</v>
      </c>
      <c r="L1403" s="7">
        <v>0</v>
      </c>
      <c r="M1403" s="7">
        <v>0</v>
      </c>
      <c r="O1403" s="51"/>
      <c r="P1403" s="51"/>
      <c r="Q1403" s="51"/>
      <c r="R1403" s="51"/>
      <c r="S1403" s="51"/>
      <c r="T1403" s="51"/>
      <c r="U1403" s="51"/>
      <c r="V1403" s="51"/>
      <c r="W1403" s="51"/>
      <c r="X1403" s="51"/>
      <c r="Y1403" s="51"/>
      <c r="Z1403" s="51"/>
      <c r="AA1403" s="51"/>
    </row>
    <row r="1404" spans="1:27" ht="11.65" customHeight="1">
      <c r="A1404" s="443">
        <v>1275</v>
      </c>
      <c r="C1404" s="468"/>
      <c r="E1404" s="400" t="s">
        <v>674</v>
      </c>
      <c r="H1404" s="449"/>
      <c r="I1404" s="7">
        <v>0</v>
      </c>
      <c r="J1404" s="7">
        <v>0</v>
      </c>
      <c r="K1404" s="103">
        <v>0</v>
      </c>
      <c r="L1404" s="7">
        <v>0</v>
      </c>
      <c r="M1404" s="7">
        <v>0</v>
      </c>
      <c r="O1404" s="51"/>
      <c r="P1404" s="51"/>
      <c r="Q1404" s="51"/>
      <c r="R1404" s="51"/>
      <c r="S1404" s="51"/>
      <c r="T1404" s="51"/>
      <c r="U1404" s="51"/>
      <c r="V1404" s="51"/>
      <c r="W1404" s="51"/>
      <c r="X1404" s="51"/>
      <c r="Y1404" s="51"/>
      <c r="Z1404" s="51"/>
      <c r="AA1404" s="51"/>
    </row>
    <row r="1405" spans="1:27" ht="11.65" customHeight="1">
      <c r="A1405" s="443">
        <v>1276</v>
      </c>
      <c r="C1405" s="468"/>
      <c r="E1405" s="400" t="s">
        <v>649</v>
      </c>
      <c r="H1405" s="449"/>
      <c r="I1405" s="7">
        <v>0</v>
      </c>
      <c r="J1405" s="7">
        <v>0</v>
      </c>
      <c r="K1405" s="103">
        <v>0</v>
      </c>
      <c r="L1405" s="7">
        <v>0</v>
      </c>
      <c r="M1405" s="7">
        <v>0</v>
      </c>
      <c r="O1405" s="51"/>
      <c r="P1405" s="51"/>
      <c r="Q1405" s="51"/>
      <c r="R1405" s="51"/>
      <c r="S1405" s="51"/>
      <c r="T1405" s="51"/>
      <c r="U1405" s="51"/>
      <c r="V1405" s="51"/>
      <c r="W1405" s="51"/>
      <c r="X1405" s="51"/>
      <c r="Y1405" s="51"/>
      <c r="Z1405" s="51"/>
      <c r="AA1405" s="51"/>
    </row>
    <row r="1406" spans="1:27" ht="11.65" customHeight="1">
      <c r="A1406" s="443">
        <v>1277</v>
      </c>
      <c r="C1406" s="468"/>
      <c r="E1406" s="400" t="s">
        <v>632</v>
      </c>
      <c r="H1406" s="449"/>
      <c r="I1406" s="7">
        <v>11282163.300000001</v>
      </c>
      <c r="J1406" s="7">
        <v>10526059.556411332</v>
      </c>
      <c r="K1406" s="103">
        <v>756103.74358866957</v>
      </c>
      <c r="L1406" s="7">
        <v>6147.5720763901481</v>
      </c>
      <c r="M1406" s="7">
        <v>762251.31566505972</v>
      </c>
      <c r="O1406" s="51"/>
      <c r="P1406" s="51"/>
      <c r="Q1406" s="51"/>
      <c r="R1406" s="51"/>
      <c r="S1406" s="51"/>
      <c r="T1406" s="51"/>
      <c r="U1406" s="51"/>
      <c r="V1406" s="51"/>
      <c r="W1406" s="51"/>
      <c r="X1406" s="51"/>
      <c r="Y1406" s="51"/>
      <c r="Z1406" s="51"/>
      <c r="AA1406" s="51"/>
    </row>
    <row r="1407" spans="1:27" ht="11.65" customHeight="1">
      <c r="A1407" s="443">
        <v>1278</v>
      </c>
      <c r="C1407" s="468"/>
      <c r="E1407" s="400" t="s">
        <v>639</v>
      </c>
      <c r="H1407" s="449"/>
      <c r="I1407" s="7">
        <v>224239.95</v>
      </c>
      <c r="J1407" s="7">
        <v>175855.2637511034</v>
      </c>
      <c r="K1407" s="103">
        <v>48384.686248896622</v>
      </c>
      <c r="L1407" s="7">
        <v>32.878764798224438</v>
      </c>
      <c r="M1407" s="7">
        <v>48417.565013694846</v>
      </c>
      <c r="O1407" s="51"/>
      <c r="P1407" s="51"/>
      <c r="Q1407" s="51"/>
      <c r="R1407" s="51"/>
      <c r="S1407" s="51"/>
      <c r="T1407" s="51"/>
      <c r="U1407" s="51"/>
      <c r="V1407" s="51"/>
      <c r="W1407" s="51"/>
      <c r="X1407" s="51"/>
      <c r="Y1407" s="51"/>
      <c r="Z1407" s="51"/>
      <c r="AA1407" s="51"/>
    </row>
    <row r="1408" spans="1:27" ht="11.65" customHeight="1">
      <c r="A1408" s="443">
        <v>1279</v>
      </c>
      <c r="C1408" s="468"/>
      <c r="E1408" s="400" t="s">
        <v>662</v>
      </c>
      <c r="H1408" s="449"/>
      <c r="I1408" s="7">
        <v>0</v>
      </c>
      <c r="J1408" s="7">
        <v>0</v>
      </c>
      <c r="K1408" s="103">
        <v>0</v>
      </c>
      <c r="L1408" s="7">
        <v>0</v>
      </c>
      <c r="M1408" s="7">
        <v>0</v>
      </c>
      <c r="O1408" s="51"/>
      <c r="P1408" s="51"/>
      <c r="Q1408" s="51"/>
      <c r="R1408" s="51"/>
      <c r="S1408" s="51"/>
      <c r="T1408" s="51"/>
      <c r="U1408" s="51"/>
      <c r="V1408" s="51"/>
      <c r="W1408" s="51"/>
      <c r="X1408" s="51"/>
      <c r="Y1408" s="51"/>
      <c r="Z1408" s="51"/>
      <c r="AA1408" s="51"/>
    </row>
    <row r="1409" spans="1:27" ht="11.65" customHeight="1">
      <c r="A1409" s="443">
        <v>1280</v>
      </c>
      <c r="C1409" s="468"/>
      <c r="E1409" s="400" t="s">
        <v>647</v>
      </c>
      <c r="H1409" s="449"/>
      <c r="I1409" s="7">
        <v>9726914.6400000006</v>
      </c>
      <c r="J1409" s="7">
        <v>9052247.2274562847</v>
      </c>
      <c r="K1409" s="103">
        <v>674667.41254371614</v>
      </c>
      <c r="L1409" s="7">
        <v>23844.339752839413</v>
      </c>
      <c r="M1409" s="7">
        <v>698511.75229655555</v>
      </c>
      <c r="O1409" s="51"/>
      <c r="P1409" s="51"/>
      <c r="Q1409" s="51"/>
      <c r="R1409" s="51"/>
      <c r="S1409" s="51"/>
      <c r="T1409" s="51"/>
      <c r="U1409" s="51"/>
      <c r="V1409" s="51"/>
      <c r="W1409" s="51"/>
      <c r="X1409" s="51"/>
      <c r="Y1409" s="51"/>
      <c r="Z1409" s="51"/>
      <c r="AA1409" s="51"/>
    </row>
    <row r="1410" spans="1:27" ht="11.65" customHeight="1">
      <c r="A1410" s="443">
        <v>1281</v>
      </c>
      <c r="C1410" s="468"/>
      <c r="E1410" s="400" t="s">
        <v>634</v>
      </c>
      <c r="H1410" s="449"/>
      <c r="I1410" s="7">
        <v>13697503.970000001</v>
      </c>
      <c r="J1410" s="7">
        <v>10741967.135544473</v>
      </c>
      <c r="K1410" s="103">
        <v>2955536.8344555278</v>
      </c>
      <c r="L1410" s="7">
        <v>-1072.6529779229313</v>
      </c>
      <c r="M1410" s="7">
        <v>2954464.1814776049</v>
      </c>
      <c r="O1410" s="51"/>
      <c r="P1410" s="51"/>
      <c r="Q1410" s="51"/>
      <c r="R1410" s="51"/>
      <c r="S1410" s="51"/>
      <c r="T1410" s="51"/>
      <c r="U1410" s="51"/>
      <c r="V1410" s="51"/>
      <c r="W1410" s="51"/>
      <c r="X1410" s="51"/>
      <c r="Y1410" s="51"/>
      <c r="Z1410" s="51"/>
      <c r="AA1410" s="51"/>
    </row>
    <row r="1411" spans="1:27" ht="11.65" customHeight="1">
      <c r="A1411" s="443">
        <v>1282</v>
      </c>
      <c r="C1411" s="468"/>
      <c r="E1411" s="400" t="s">
        <v>636</v>
      </c>
      <c r="H1411" s="449"/>
      <c r="I1411" s="7">
        <v>9221865.8300000001</v>
      </c>
      <c r="J1411" s="7">
        <v>9221865.8300000001</v>
      </c>
      <c r="K1411" s="103">
        <v>0</v>
      </c>
      <c r="L1411" s="7">
        <v>0</v>
      </c>
      <c r="M1411" s="7">
        <v>0</v>
      </c>
      <c r="O1411" s="51"/>
      <c r="P1411" s="51"/>
      <c r="Q1411" s="51"/>
      <c r="R1411" s="51"/>
      <c r="S1411" s="51"/>
      <c r="T1411" s="51"/>
      <c r="U1411" s="51"/>
      <c r="V1411" s="51"/>
      <c r="W1411" s="51"/>
      <c r="X1411" s="51"/>
      <c r="Y1411" s="51"/>
      <c r="Z1411" s="51"/>
      <c r="AA1411" s="51"/>
    </row>
    <row r="1412" spans="1:27" ht="11.65" customHeight="1">
      <c r="A1412" s="443">
        <v>1283</v>
      </c>
      <c r="C1412" s="468"/>
      <c r="E1412" s="400" t="s">
        <v>637</v>
      </c>
      <c r="H1412" s="449"/>
      <c r="I1412" s="7">
        <v>0</v>
      </c>
      <c r="J1412" s="7">
        <v>0</v>
      </c>
      <c r="K1412" s="103">
        <v>0</v>
      </c>
      <c r="L1412" s="7">
        <v>0</v>
      </c>
      <c r="M1412" s="7">
        <v>0</v>
      </c>
      <c r="O1412" s="51"/>
      <c r="P1412" s="51"/>
      <c r="Q1412" s="51"/>
      <c r="R1412" s="51"/>
      <c r="S1412" s="51"/>
      <c r="T1412" s="51"/>
      <c r="U1412" s="51"/>
      <c r="V1412" s="51"/>
      <c r="W1412" s="51"/>
      <c r="X1412" s="51"/>
      <c r="Y1412" s="51"/>
      <c r="Z1412" s="51"/>
      <c r="AA1412" s="51"/>
    </row>
    <row r="1413" spans="1:27" ht="11.65" customHeight="1">
      <c r="A1413" s="443">
        <v>1284</v>
      </c>
      <c r="C1413" s="468"/>
      <c r="E1413" s="400" t="s">
        <v>398</v>
      </c>
      <c r="H1413" s="449"/>
      <c r="I1413" s="7">
        <v>1239.29</v>
      </c>
      <c r="J1413" s="7">
        <v>1239.29</v>
      </c>
      <c r="K1413" s="103">
        <v>0</v>
      </c>
      <c r="L1413" s="7">
        <v>0</v>
      </c>
      <c r="M1413" s="7">
        <v>0</v>
      </c>
      <c r="O1413" s="51"/>
      <c r="P1413" s="51"/>
      <c r="Q1413" s="51"/>
      <c r="R1413" s="51"/>
      <c r="S1413" s="51"/>
      <c r="T1413" s="51"/>
      <c r="U1413" s="51"/>
      <c r="V1413" s="51"/>
      <c r="W1413" s="51"/>
      <c r="X1413" s="51"/>
      <c r="Y1413" s="51"/>
      <c r="Z1413" s="51"/>
      <c r="AA1413" s="51"/>
    </row>
    <row r="1414" spans="1:27" ht="11.65" customHeight="1">
      <c r="A1414" s="443">
        <v>1285</v>
      </c>
      <c r="C1414" s="468"/>
      <c r="E1414" s="400" t="s">
        <v>249</v>
      </c>
      <c r="H1414" s="449"/>
      <c r="I1414" s="7">
        <v>7593453.7199999997</v>
      </c>
      <c r="J1414" s="7">
        <v>7000321.1421102611</v>
      </c>
      <c r="K1414" s="103">
        <v>593132.5778897386</v>
      </c>
      <c r="L1414" s="7">
        <v>0</v>
      </c>
      <c r="M1414" s="7">
        <v>593132.5778897386</v>
      </c>
      <c r="O1414" s="51"/>
      <c r="P1414" s="51"/>
      <c r="Q1414" s="51"/>
      <c r="R1414" s="51"/>
      <c r="S1414" s="51"/>
      <c r="T1414" s="51"/>
      <c r="U1414" s="51"/>
      <c r="V1414" s="51"/>
      <c r="W1414" s="51"/>
      <c r="X1414" s="51"/>
      <c r="Y1414" s="51"/>
      <c r="Z1414" s="51"/>
      <c r="AA1414" s="51"/>
    </row>
    <row r="1415" spans="1:27" ht="11.65" customHeight="1" thickBot="1">
      <c r="A1415" s="443">
        <v>1286</v>
      </c>
      <c r="C1415" s="468" t="s">
        <v>338</v>
      </c>
      <c r="H1415" s="449" t="s">
        <v>322</v>
      </c>
      <c r="I1415" s="118">
        <v>53571608.089999996</v>
      </c>
      <c r="J1415" s="118">
        <v>48457760.045273446</v>
      </c>
      <c r="K1415" s="118">
        <v>5113848.0447265487</v>
      </c>
      <c r="L1415" s="118">
        <v>28952.137616104854</v>
      </c>
      <c r="M1415" s="118">
        <v>5142800.1823426541</v>
      </c>
      <c r="O1415" s="51">
        <v>0</v>
      </c>
      <c r="P1415" s="51"/>
      <c r="Q1415" s="51"/>
      <c r="R1415" s="51"/>
      <c r="S1415" s="51"/>
      <c r="T1415" s="51"/>
      <c r="U1415" s="51"/>
      <c r="V1415" s="51"/>
      <c r="W1415" s="51"/>
      <c r="X1415" s="51"/>
      <c r="Y1415" s="51"/>
      <c r="Z1415" s="51"/>
      <c r="AA1415" s="51"/>
    </row>
    <row r="1416" spans="1:27" ht="11.65" customHeight="1" thickTop="1">
      <c r="A1416" s="443">
        <v>1287</v>
      </c>
      <c r="C1416" s="468">
        <v>408</v>
      </c>
      <c r="D1416" s="400" t="s">
        <v>83</v>
      </c>
      <c r="H1416" s="449"/>
      <c r="I1416" s="7"/>
      <c r="J1416" s="7"/>
      <c r="K1416" s="7"/>
      <c r="L1416" s="7"/>
      <c r="M1416" s="7"/>
      <c r="O1416" s="51"/>
      <c r="P1416" s="51"/>
      <c r="Q1416" s="51"/>
      <c r="R1416" s="51"/>
      <c r="S1416" s="51"/>
      <c r="T1416" s="51"/>
      <c r="U1416" s="51"/>
      <c r="V1416" s="51"/>
      <c r="W1416" s="51"/>
      <c r="X1416" s="51"/>
      <c r="Y1416" s="51"/>
      <c r="Z1416" s="51"/>
      <c r="AA1416" s="51"/>
    </row>
    <row r="1417" spans="1:27" ht="11.65" customHeight="1">
      <c r="A1417" s="443">
        <v>1288</v>
      </c>
      <c r="C1417" s="468"/>
      <c r="F1417" s="468" t="s">
        <v>484</v>
      </c>
      <c r="G1417" s="400" t="s">
        <v>569</v>
      </c>
      <c r="H1417" s="449"/>
      <c r="I1417" s="7">
        <v>47562154.719999999</v>
      </c>
      <c r="J1417" s="7">
        <v>34986060.879999995</v>
      </c>
      <c r="K1417" s="103">
        <v>12576093.84</v>
      </c>
      <c r="L1417" s="7">
        <v>-253684</v>
      </c>
      <c r="M1417" s="7">
        <v>12322409.84</v>
      </c>
      <c r="O1417" s="51"/>
      <c r="P1417" s="51"/>
      <c r="Q1417" s="51"/>
      <c r="R1417" s="51"/>
      <c r="S1417" s="51"/>
      <c r="T1417" s="51"/>
      <c r="U1417" s="51"/>
      <c r="V1417" s="51"/>
      <c r="W1417" s="51"/>
      <c r="X1417" s="51"/>
      <c r="Y1417" s="51"/>
      <c r="Z1417" s="51"/>
      <c r="AA1417" s="51"/>
    </row>
    <row r="1418" spans="1:27" ht="11.65" customHeight="1">
      <c r="A1418" s="443">
        <v>1289</v>
      </c>
      <c r="C1418" s="468"/>
      <c r="F1418" s="468" t="s">
        <v>484</v>
      </c>
      <c r="G1418" s="400" t="s">
        <v>675</v>
      </c>
      <c r="H1418" s="449"/>
      <c r="I1418" s="7">
        <v>149370144.46000001</v>
      </c>
      <c r="J1418" s="7">
        <v>139359712.73662773</v>
      </c>
      <c r="K1418" s="103">
        <v>10010431.723372269</v>
      </c>
      <c r="L1418" s="7">
        <v>127715.65417512879</v>
      </c>
      <c r="M1418" s="7">
        <v>10138147.377547398</v>
      </c>
      <c r="O1418" s="51"/>
      <c r="P1418" s="51"/>
      <c r="Q1418" s="51"/>
      <c r="R1418" s="51"/>
      <c r="S1418" s="51"/>
      <c r="T1418" s="51"/>
      <c r="U1418" s="51"/>
      <c r="V1418" s="51"/>
      <c r="W1418" s="51"/>
      <c r="X1418" s="51"/>
      <c r="Y1418" s="51"/>
      <c r="Z1418" s="51"/>
      <c r="AA1418" s="51"/>
    </row>
    <row r="1419" spans="1:27" ht="11.65" customHeight="1">
      <c r="A1419" s="443">
        <v>1290</v>
      </c>
      <c r="C1419" s="468"/>
      <c r="F1419" s="468" t="s">
        <v>484</v>
      </c>
      <c r="G1419" s="400" t="s">
        <v>632</v>
      </c>
      <c r="H1419" s="449"/>
      <c r="I1419" s="7">
        <v>-189453.56</v>
      </c>
      <c r="J1419" s="7">
        <v>-176756.8331273974</v>
      </c>
      <c r="K1419" s="103">
        <v>-12696.726872602581</v>
      </c>
      <c r="L1419" s="7">
        <v>0</v>
      </c>
      <c r="M1419" s="7">
        <v>-12696.726872602581</v>
      </c>
      <c r="O1419" s="51"/>
      <c r="P1419" s="51"/>
      <c r="Q1419" s="51"/>
      <c r="R1419" s="51"/>
      <c r="S1419" s="51"/>
      <c r="T1419" s="51"/>
      <c r="U1419" s="51"/>
      <c r="V1419" s="51"/>
      <c r="W1419" s="51"/>
      <c r="X1419" s="51"/>
      <c r="Y1419" s="51"/>
      <c r="Z1419" s="51"/>
      <c r="AA1419" s="51"/>
    </row>
    <row r="1420" spans="1:27" ht="11.65" customHeight="1">
      <c r="A1420" s="443">
        <v>1291</v>
      </c>
      <c r="C1420" s="468"/>
      <c r="F1420" s="468" t="s">
        <v>270</v>
      </c>
      <c r="G1420" s="400" t="s">
        <v>630</v>
      </c>
      <c r="H1420" s="449"/>
      <c r="I1420" s="7">
        <v>396825.46</v>
      </c>
      <c r="J1420" s="7">
        <v>367315.10758233379</v>
      </c>
      <c r="K1420" s="103">
        <v>29510.352417666239</v>
      </c>
      <c r="L1420" s="7">
        <v>0</v>
      </c>
      <c r="M1420" s="7">
        <v>29510.352417666239</v>
      </c>
      <c r="O1420" s="51"/>
      <c r="P1420" s="51"/>
      <c r="Q1420" s="51"/>
      <c r="R1420" s="51"/>
      <c r="S1420" s="51"/>
      <c r="T1420" s="51"/>
      <c r="U1420" s="51"/>
      <c r="V1420" s="51"/>
      <c r="W1420" s="51"/>
      <c r="X1420" s="51"/>
      <c r="Y1420" s="51"/>
      <c r="Z1420" s="51"/>
      <c r="AA1420" s="51"/>
    </row>
    <row r="1421" spans="1:27" ht="11.65" customHeight="1">
      <c r="A1421" s="443">
        <v>1292</v>
      </c>
      <c r="C1421" s="468"/>
      <c r="F1421" s="468" t="s">
        <v>270</v>
      </c>
      <c r="G1421" s="400" t="s">
        <v>636</v>
      </c>
      <c r="H1421" s="449"/>
      <c r="I1421" s="7">
        <v>1955572</v>
      </c>
      <c r="J1421" s="7">
        <v>1955572</v>
      </c>
      <c r="K1421" s="103">
        <v>0</v>
      </c>
      <c r="L1421" s="7">
        <v>0</v>
      </c>
      <c r="M1421" s="7">
        <v>0</v>
      </c>
      <c r="O1421" s="51"/>
      <c r="P1421" s="51"/>
      <c r="Q1421" s="51"/>
      <c r="R1421" s="51"/>
      <c r="S1421" s="51"/>
      <c r="T1421" s="51"/>
      <c r="U1421" s="51"/>
      <c r="V1421" s="51"/>
      <c r="W1421" s="51"/>
      <c r="X1421" s="51"/>
      <c r="Y1421" s="51"/>
      <c r="Z1421" s="51"/>
      <c r="AA1421" s="51"/>
    </row>
    <row r="1422" spans="1:27" ht="11.65" customHeight="1">
      <c r="A1422" s="443">
        <v>1293</v>
      </c>
      <c r="C1422" s="468"/>
      <c r="F1422" s="468" t="s">
        <v>641</v>
      </c>
      <c r="G1422" s="400" t="s">
        <v>676</v>
      </c>
      <c r="H1422" s="449"/>
      <c r="I1422" s="7">
        <v>0</v>
      </c>
      <c r="J1422" s="7">
        <v>0</v>
      </c>
      <c r="K1422" s="103">
        <v>0</v>
      </c>
      <c r="L1422" s="7">
        <v>0</v>
      </c>
      <c r="M1422" s="7">
        <v>0</v>
      </c>
      <c r="O1422" s="51"/>
      <c r="P1422" s="51"/>
      <c r="Q1422" s="51"/>
      <c r="R1422" s="51"/>
      <c r="S1422" s="51"/>
      <c r="T1422" s="51"/>
      <c r="U1422" s="51"/>
      <c r="V1422" s="51"/>
      <c r="W1422" s="51"/>
      <c r="X1422" s="51"/>
      <c r="Y1422" s="51"/>
      <c r="Z1422" s="51"/>
      <c r="AA1422" s="51"/>
    </row>
    <row r="1423" spans="1:27" ht="11.65" customHeight="1">
      <c r="A1423" s="443">
        <v>1294</v>
      </c>
      <c r="C1423" s="468"/>
      <c r="F1423" s="468" t="s">
        <v>484</v>
      </c>
      <c r="G1423" s="400" t="s">
        <v>677</v>
      </c>
      <c r="H1423" s="449"/>
      <c r="I1423" s="7">
        <v>0</v>
      </c>
      <c r="J1423" s="7">
        <v>0</v>
      </c>
      <c r="K1423" s="103">
        <v>0</v>
      </c>
      <c r="L1423" s="7">
        <v>0</v>
      </c>
      <c r="M1423" s="7">
        <v>0</v>
      </c>
      <c r="O1423" s="51"/>
      <c r="P1423" s="51"/>
      <c r="Q1423" s="51"/>
      <c r="R1423" s="51"/>
      <c r="S1423" s="51"/>
      <c r="T1423" s="51"/>
      <c r="U1423" s="51"/>
      <c r="V1423" s="51"/>
      <c r="W1423" s="51"/>
      <c r="X1423" s="51"/>
      <c r="Y1423" s="51"/>
      <c r="Z1423" s="51"/>
      <c r="AA1423" s="51"/>
    </row>
    <row r="1424" spans="1:27" ht="11.65" customHeight="1">
      <c r="A1424" s="443">
        <v>1295</v>
      </c>
      <c r="C1424" s="468"/>
      <c r="F1424" s="468" t="s">
        <v>484</v>
      </c>
      <c r="G1424" s="400" t="s">
        <v>635</v>
      </c>
      <c r="H1424" s="449"/>
      <c r="I1424" s="7">
        <v>0</v>
      </c>
      <c r="J1424" s="7">
        <v>0</v>
      </c>
      <c r="K1424" s="103">
        <v>0</v>
      </c>
      <c r="L1424" s="7">
        <v>0</v>
      </c>
      <c r="M1424" s="7">
        <v>0</v>
      </c>
      <c r="O1424" s="51"/>
      <c r="P1424" s="51"/>
      <c r="Q1424" s="51"/>
      <c r="R1424" s="51"/>
      <c r="S1424" s="51"/>
      <c r="T1424" s="51"/>
      <c r="U1424" s="51"/>
      <c r="V1424" s="51"/>
      <c r="W1424" s="51"/>
      <c r="X1424" s="51"/>
      <c r="Y1424" s="51"/>
      <c r="Z1424" s="51"/>
      <c r="AA1424" s="51"/>
    </row>
    <row r="1425" spans="1:27" ht="11.65" customHeight="1">
      <c r="A1425" s="443">
        <v>1296</v>
      </c>
      <c r="C1425" s="468"/>
      <c r="F1425" s="468" t="s">
        <v>270</v>
      </c>
      <c r="G1425" s="400" t="s">
        <v>637</v>
      </c>
      <c r="H1425" s="449"/>
      <c r="I1425" s="7">
        <v>0</v>
      </c>
      <c r="J1425" s="7">
        <v>0</v>
      </c>
      <c r="K1425" s="103">
        <v>0</v>
      </c>
      <c r="L1425" s="7">
        <v>0</v>
      </c>
      <c r="M1425" s="7">
        <v>0</v>
      </c>
      <c r="O1425" s="51"/>
      <c r="P1425" s="51"/>
      <c r="Q1425" s="51"/>
      <c r="R1425" s="51"/>
      <c r="S1425" s="51"/>
      <c r="T1425" s="51"/>
      <c r="U1425" s="51"/>
      <c r="V1425" s="51"/>
      <c r="W1425" s="51"/>
      <c r="X1425" s="51"/>
      <c r="Y1425" s="51"/>
      <c r="Z1425" s="51"/>
      <c r="AA1425" s="51"/>
    </row>
    <row r="1426" spans="1:27" ht="11.65" customHeight="1">
      <c r="A1426" s="443">
        <v>1297</v>
      </c>
      <c r="C1426" s="468"/>
      <c r="F1426" s="468" t="s">
        <v>270</v>
      </c>
      <c r="G1426" s="400" t="s">
        <v>398</v>
      </c>
      <c r="H1426" s="449"/>
      <c r="I1426" s="7">
        <v>446422.44</v>
      </c>
      <c r="J1426" s="7">
        <v>446422.44</v>
      </c>
      <c r="K1426" s="103">
        <v>0</v>
      </c>
      <c r="L1426" s="7">
        <v>0</v>
      </c>
      <c r="M1426" s="7">
        <v>0</v>
      </c>
      <c r="O1426" s="51"/>
      <c r="P1426" s="51"/>
      <c r="Q1426" s="51"/>
      <c r="R1426" s="51"/>
      <c r="S1426" s="51"/>
      <c r="T1426" s="51"/>
      <c r="U1426" s="51"/>
      <c r="V1426" s="51"/>
      <c r="W1426" s="51"/>
      <c r="X1426" s="51"/>
      <c r="Y1426" s="51"/>
      <c r="Z1426" s="51"/>
      <c r="AA1426" s="51"/>
    </row>
    <row r="1427" spans="1:27" ht="11.65" customHeight="1">
      <c r="A1427" s="443">
        <v>1298</v>
      </c>
      <c r="C1427" s="468"/>
      <c r="H1427" s="449"/>
      <c r="I1427" s="7"/>
      <c r="J1427" s="7"/>
      <c r="K1427" s="7"/>
      <c r="L1427" s="7"/>
      <c r="M1427" s="7"/>
      <c r="O1427" s="51"/>
      <c r="P1427" s="51"/>
      <c r="Q1427" s="51"/>
      <c r="R1427" s="51"/>
      <c r="S1427" s="51"/>
      <c r="T1427" s="51"/>
      <c r="U1427" s="51"/>
      <c r="V1427" s="51"/>
      <c r="W1427" s="51"/>
      <c r="X1427" s="51"/>
      <c r="Y1427" s="51"/>
      <c r="Z1427" s="51"/>
      <c r="AA1427" s="51"/>
    </row>
    <row r="1428" spans="1:27" ht="11.65" customHeight="1" thickBot="1">
      <c r="A1428" s="443">
        <v>1299</v>
      </c>
      <c r="C1428" s="461" t="s">
        <v>339</v>
      </c>
      <c r="H1428" s="460" t="s">
        <v>340</v>
      </c>
      <c r="I1428" s="127">
        <v>199541665.52000001</v>
      </c>
      <c r="J1428" s="127">
        <v>176938326.33108264</v>
      </c>
      <c r="K1428" s="127">
        <v>22603339.188917331</v>
      </c>
      <c r="L1428" s="127">
        <v>-125968.34582487121</v>
      </c>
      <c r="M1428" s="127">
        <v>22477370.84309246</v>
      </c>
      <c r="N1428" s="7" t="s">
        <v>65</v>
      </c>
      <c r="O1428" s="51"/>
      <c r="P1428" s="51"/>
      <c r="Q1428" s="51"/>
      <c r="R1428" s="51"/>
      <c r="S1428" s="51"/>
      <c r="T1428" s="51"/>
      <c r="U1428" s="51"/>
      <c r="V1428" s="51"/>
      <c r="W1428" s="51"/>
      <c r="X1428" s="51"/>
      <c r="Y1428" s="51"/>
      <c r="Z1428" s="51"/>
      <c r="AA1428" s="51"/>
    </row>
    <row r="1429" spans="1:27" ht="11.65" customHeight="1" thickTop="1">
      <c r="A1429" s="443">
        <v>1300</v>
      </c>
      <c r="C1429" s="468"/>
      <c r="H1429" s="449"/>
      <c r="I1429" s="7"/>
      <c r="J1429" s="7"/>
      <c r="K1429" s="7"/>
      <c r="L1429" s="7"/>
      <c r="M1429" s="7"/>
      <c r="O1429" s="51"/>
      <c r="P1429" s="51"/>
      <c r="Q1429" s="51"/>
      <c r="R1429" s="51"/>
      <c r="S1429" s="51"/>
      <c r="T1429" s="51"/>
      <c r="U1429" s="51"/>
      <c r="V1429" s="51"/>
      <c r="W1429" s="51"/>
      <c r="X1429" s="51"/>
      <c r="Y1429" s="51"/>
      <c r="Z1429" s="51"/>
      <c r="AA1429" s="51"/>
    </row>
    <row r="1430" spans="1:27" ht="11.65" customHeight="1">
      <c r="A1430" s="443">
        <v>1301</v>
      </c>
      <c r="C1430" s="468"/>
      <c r="H1430" s="449"/>
      <c r="I1430" s="7"/>
      <c r="J1430" s="7"/>
      <c r="K1430" s="7"/>
      <c r="L1430" s="7"/>
      <c r="M1430" s="7"/>
      <c r="O1430" s="51"/>
      <c r="P1430" s="51"/>
      <c r="Q1430" s="51"/>
      <c r="R1430" s="51"/>
      <c r="S1430" s="51"/>
      <c r="T1430" s="51"/>
      <c r="U1430" s="51"/>
      <c r="V1430" s="51"/>
      <c r="W1430" s="51"/>
      <c r="X1430" s="51"/>
      <c r="Y1430" s="51"/>
      <c r="Z1430" s="51"/>
      <c r="AA1430" s="51"/>
    </row>
    <row r="1431" spans="1:27" ht="11.65" customHeight="1">
      <c r="A1431" s="443">
        <v>1302</v>
      </c>
      <c r="C1431" s="468">
        <v>41140</v>
      </c>
      <c r="D1431" s="400" t="s">
        <v>341</v>
      </c>
      <c r="H1431" s="449"/>
      <c r="I1431" s="7"/>
      <c r="J1431" s="7"/>
      <c r="K1431" s="7"/>
      <c r="L1431" s="7"/>
      <c r="M1431" s="7"/>
      <c r="O1431" s="51"/>
      <c r="P1431" s="51"/>
      <c r="Q1431" s="51"/>
      <c r="R1431" s="51"/>
      <c r="S1431" s="51"/>
      <c r="T1431" s="51"/>
      <c r="U1431" s="51"/>
      <c r="V1431" s="51"/>
      <c r="W1431" s="51"/>
      <c r="X1431" s="51"/>
      <c r="Y1431" s="51"/>
      <c r="Z1431" s="51"/>
      <c r="AA1431" s="51"/>
    </row>
    <row r="1432" spans="1:27" ht="11.65" customHeight="1">
      <c r="A1432" s="443">
        <v>1303</v>
      </c>
      <c r="C1432" s="468"/>
      <c r="F1432" s="468" t="s">
        <v>650</v>
      </c>
      <c r="G1432" s="400" t="s">
        <v>636</v>
      </c>
      <c r="H1432" s="449"/>
      <c r="I1432" s="7">
        <v>-2943986.95</v>
      </c>
      <c r="J1432" s="7">
        <v>-2943986.95</v>
      </c>
      <c r="K1432" s="103">
        <v>0</v>
      </c>
      <c r="L1432" s="7">
        <v>0</v>
      </c>
      <c r="M1432" s="7">
        <v>0</v>
      </c>
      <c r="O1432" s="51"/>
      <c r="P1432" s="51"/>
      <c r="Q1432" s="51"/>
      <c r="R1432" s="51"/>
      <c r="S1432" s="51"/>
      <c r="T1432" s="51"/>
      <c r="U1432" s="51"/>
      <c r="V1432" s="51"/>
      <c r="W1432" s="51"/>
      <c r="X1432" s="51"/>
      <c r="Y1432" s="51"/>
      <c r="Z1432" s="51"/>
      <c r="AA1432" s="51"/>
    </row>
    <row r="1433" spans="1:27" ht="11.65" customHeight="1">
      <c r="A1433" s="443">
        <v>1304</v>
      </c>
      <c r="C1433" s="468"/>
      <c r="H1433" s="449"/>
      <c r="I1433" s="7"/>
      <c r="J1433" s="7"/>
      <c r="K1433" s="7"/>
      <c r="L1433" s="7"/>
      <c r="M1433" s="7"/>
      <c r="O1433" s="51"/>
      <c r="P1433" s="51"/>
      <c r="Q1433" s="51"/>
      <c r="R1433" s="51"/>
      <c r="S1433" s="51"/>
      <c r="T1433" s="51"/>
      <c r="U1433" s="51"/>
      <c r="V1433" s="51"/>
      <c r="W1433" s="51"/>
      <c r="X1433" s="51"/>
      <c r="Y1433" s="51"/>
      <c r="Z1433" s="51"/>
      <c r="AA1433" s="51"/>
    </row>
    <row r="1434" spans="1:27" ht="11.65" customHeight="1">
      <c r="A1434" s="443">
        <v>1305</v>
      </c>
      <c r="C1434" s="468"/>
      <c r="H1434" s="449" t="s">
        <v>342</v>
      </c>
      <c r="I1434" s="106">
        <v>-2943986.95</v>
      </c>
      <c r="J1434" s="106">
        <v>-2943986.95</v>
      </c>
      <c r="K1434" s="106">
        <v>0</v>
      </c>
      <c r="L1434" s="106">
        <v>0</v>
      </c>
      <c r="M1434" s="106">
        <v>0</v>
      </c>
      <c r="O1434" s="51"/>
      <c r="P1434" s="51"/>
      <c r="Q1434" s="51"/>
      <c r="R1434" s="51"/>
      <c r="S1434" s="51"/>
      <c r="T1434" s="51"/>
      <c r="U1434" s="51"/>
      <c r="V1434" s="51"/>
      <c r="W1434" s="51"/>
      <c r="X1434" s="51"/>
      <c r="Y1434" s="51"/>
      <c r="Z1434" s="51"/>
      <c r="AA1434" s="51"/>
    </row>
    <row r="1435" spans="1:27" ht="11.65" customHeight="1">
      <c r="A1435" s="443">
        <v>1306</v>
      </c>
      <c r="C1435" s="468"/>
      <c r="H1435" s="449"/>
      <c r="I1435" s="7"/>
      <c r="J1435" s="7"/>
      <c r="K1435" s="7"/>
      <c r="L1435" s="7"/>
      <c r="M1435" s="7"/>
      <c r="O1435" s="51"/>
      <c r="P1435" s="51"/>
      <c r="Q1435" s="51"/>
      <c r="R1435" s="51"/>
      <c r="S1435" s="51"/>
      <c r="T1435" s="51"/>
      <c r="U1435" s="51"/>
      <c r="V1435" s="51"/>
      <c r="W1435" s="51"/>
      <c r="X1435" s="51"/>
      <c r="Y1435" s="51"/>
      <c r="Z1435" s="51"/>
      <c r="AA1435" s="51"/>
    </row>
    <row r="1436" spans="1:27" ht="11.65" customHeight="1">
      <c r="A1436" s="443">
        <v>1307</v>
      </c>
      <c r="C1436" s="468">
        <v>41141</v>
      </c>
      <c r="D1436" s="400" t="s">
        <v>343</v>
      </c>
      <c r="H1436" s="449"/>
      <c r="I1436" s="7"/>
      <c r="J1436" s="7"/>
      <c r="K1436" s="7"/>
      <c r="L1436" s="7"/>
      <c r="M1436" s="7"/>
      <c r="O1436" s="51"/>
      <c r="P1436" s="51"/>
      <c r="Q1436" s="51"/>
      <c r="R1436" s="51"/>
      <c r="S1436" s="51"/>
      <c r="T1436" s="51"/>
      <c r="U1436" s="51"/>
      <c r="V1436" s="51"/>
      <c r="W1436" s="51"/>
      <c r="X1436" s="51"/>
      <c r="Y1436" s="51"/>
      <c r="Z1436" s="51"/>
      <c r="AA1436" s="51"/>
    </row>
    <row r="1437" spans="1:27" ht="11.65" customHeight="1">
      <c r="A1437" s="443">
        <v>1308</v>
      </c>
      <c r="C1437" s="468"/>
      <c r="F1437" s="468" t="s">
        <v>650</v>
      </c>
      <c r="G1437" s="400" t="s">
        <v>636</v>
      </c>
      <c r="H1437" s="449"/>
      <c r="I1437" s="7">
        <v>0</v>
      </c>
      <c r="J1437" s="7">
        <v>0</v>
      </c>
      <c r="K1437" s="103">
        <v>0</v>
      </c>
      <c r="L1437" s="7">
        <v>0</v>
      </c>
      <c r="M1437" s="7">
        <v>0</v>
      </c>
      <c r="O1437" s="51"/>
      <c r="P1437" s="51"/>
      <c r="Q1437" s="51"/>
      <c r="R1437" s="51"/>
      <c r="S1437" s="51"/>
      <c r="T1437" s="51"/>
      <c r="U1437" s="51"/>
      <c r="V1437" s="51"/>
      <c r="W1437" s="51"/>
      <c r="X1437" s="51"/>
      <c r="Y1437" s="51"/>
      <c r="Z1437" s="51"/>
      <c r="AA1437" s="51"/>
    </row>
    <row r="1438" spans="1:27" ht="11.65" customHeight="1">
      <c r="A1438" s="443">
        <v>1309</v>
      </c>
      <c r="C1438" s="468"/>
      <c r="H1438" s="449"/>
      <c r="I1438" s="7"/>
      <c r="J1438" s="7"/>
      <c r="K1438" s="7"/>
      <c r="L1438" s="7"/>
      <c r="M1438" s="7"/>
      <c r="O1438" s="51"/>
      <c r="P1438" s="51"/>
      <c r="Q1438" s="51"/>
      <c r="R1438" s="51"/>
      <c r="S1438" s="51"/>
      <c r="T1438" s="51"/>
      <c r="U1438" s="51"/>
      <c r="V1438" s="51"/>
      <c r="W1438" s="51"/>
      <c r="X1438" s="51"/>
      <c r="Y1438" s="51"/>
      <c r="Z1438" s="51"/>
      <c r="AA1438" s="51"/>
    </row>
    <row r="1439" spans="1:27" ht="11.65" customHeight="1">
      <c r="A1439" s="443">
        <v>1310</v>
      </c>
      <c r="C1439" s="468"/>
      <c r="H1439" s="449" t="s">
        <v>342</v>
      </c>
      <c r="I1439" s="106">
        <v>0</v>
      </c>
      <c r="J1439" s="106">
        <v>0</v>
      </c>
      <c r="K1439" s="106">
        <v>0</v>
      </c>
      <c r="L1439" s="106">
        <v>0</v>
      </c>
      <c r="M1439" s="106">
        <v>0</v>
      </c>
      <c r="O1439" s="51"/>
      <c r="P1439" s="51"/>
      <c r="Q1439" s="51"/>
      <c r="R1439" s="51"/>
      <c r="S1439" s="51"/>
      <c r="T1439" s="51"/>
      <c r="U1439" s="51"/>
      <c r="V1439" s="51"/>
      <c r="W1439" s="51"/>
      <c r="X1439" s="51"/>
      <c r="Y1439" s="51"/>
      <c r="Z1439" s="51"/>
      <c r="AA1439" s="51"/>
    </row>
    <row r="1440" spans="1:27" ht="11.65" customHeight="1">
      <c r="A1440" s="443">
        <v>1311</v>
      </c>
      <c r="C1440" s="468"/>
      <c r="H1440" s="449"/>
      <c r="I1440" s="7"/>
      <c r="J1440" s="7"/>
      <c r="K1440" s="7"/>
      <c r="L1440" s="7"/>
      <c r="M1440" s="7"/>
      <c r="O1440" s="51"/>
      <c r="P1440" s="51"/>
      <c r="Q1440" s="51"/>
      <c r="R1440" s="51"/>
      <c r="S1440" s="51"/>
      <c r="T1440" s="51"/>
      <c r="U1440" s="51"/>
      <c r="V1440" s="51"/>
      <c r="W1440" s="51"/>
      <c r="X1440" s="51"/>
      <c r="Y1440" s="51"/>
      <c r="Z1440" s="51"/>
      <c r="AA1440" s="51"/>
    </row>
    <row r="1441" spans="1:27" ht="11.65" customHeight="1" thickBot="1">
      <c r="A1441" s="443">
        <v>1312</v>
      </c>
      <c r="C1441" s="461" t="s">
        <v>344</v>
      </c>
      <c r="G1441" s="459"/>
      <c r="H1441" s="460" t="s">
        <v>342</v>
      </c>
      <c r="I1441" s="108">
        <v>-2943986.95</v>
      </c>
      <c r="J1441" s="108">
        <v>-2943986.95</v>
      </c>
      <c r="K1441" s="108">
        <v>0</v>
      </c>
      <c r="L1441" s="108">
        <v>0</v>
      </c>
      <c r="M1441" s="108">
        <v>0</v>
      </c>
      <c r="N1441" s="7" t="s">
        <v>65</v>
      </c>
      <c r="O1441" s="51"/>
      <c r="P1441" s="51"/>
      <c r="Q1441" s="51"/>
      <c r="R1441" s="51"/>
      <c r="S1441" s="51"/>
      <c r="T1441" s="51"/>
      <c r="U1441" s="51"/>
      <c r="V1441" s="51"/>
      <c r="W1441" s="51"/>
      <c r="X1441" s="51"/>
      <c r="Y1441" s="51"/>
      <c r="Z1441" s="51"/>
      <c r="AA1441" s="51"/>
    </row>
    <row r="1442" spans="1:27" ht="11.65" customHeight="1" thickTop="1">
      <c r="A1442" s="443">
        <v>1313</v>
      </c>
      <c r="C1442" s="468"/>
      <c r="H1442" s="449"/>
      <c r="I1442" s="51"/>
      <c r="J1442" s="51"/>
      <c r="K1442" s="51"/>
      <c r="L1442" s="51"/>
      <c r="M1442" s="51"/>
      <c r="O1442" s="51"/>
      <c r="P1442" s="51"/>
      <c r="Q1442" s="51"/>
      <c r="R1442" s="51"/>
      <c r="S1442" s="51"/>
      <c r="T1442" s="51"/>
      <c r="U1442" s="51"/>
      <c r="V1442" s="51"/>
      <c r="W1442" s="51"/>
      <c r="X1442" s="51"/>
      <c r="Y1442" s="51"/>
      <c r="Z1442" s="51"/>
      <c r="AA1442" s="51"/>
    </row>
    <row r="1443" spans="1:27" ht="15" customHeight="1">
      <c r="A1443" s="443">
        <v>1314</v>
      </c>
      <c r="C1443" s="468"/>
      <c r="H1443" s="449"/>
      <c r="I1443" s="109"/>
      <c r="J1443" s="7"/>
      <c r="K1443" s="7"/>
      <c r="L1443" s="7"/>
      <c r="M1443" s="7"/>
      <c r="O1443" s="51"/>
      <c r="P1443" s="51"/>
      <c r="Q1443" s="51"/>
      <c r="R1443" s="51"/>
      <c r="S1443" s="51"/>
      <c r="T1443" s="51"/>
      <c r="U1443" s="51"/>
      <c r="V1443" s="51"/>
      <c r="W1443" s="51"/>
      <c r="X1443" s="51"/>
      <c r="Y1443" s="51"/>
      <c r="Z1443" s="51"/>
      <c r="AA1443" s="51"/>
    </row>
    <row r="1444" spans="1:27" ht="11.65" customHeight="1">
      <c r="A1444" s="443">
        <v>1315</v>
      </c>
      <c r="C1444" s="468">
        <v>427</v>
      </c>
      <c r="D1444" s="400" t="s">
        <v>345</v>
      </c>
      <c r="H1444" s="449"/>
      <c r="I1444" s="7"/>
      <c r="J1444" s="7"/>
      <c r="K1444" s="7"/>
      <c r="L1444" s="7"/>
      <c r="M1444" s="7"/>
      <c r="O1444" s="51"/>
      <c r="P1444" s="51"/>
      <c r="Q1444" s="51"/>
      <c r="R1444" s="51"/>
      <c r="S1444" s="51"/>
      <c r="T1444" s="51"/>
      <c r="U1444" s="51"/>
      <c r="V1444" s="51"/>
      <c r="W1444" s="51"/>
      <c r="X1444" s="51"/>
      <c r="Y1444" s="51"/>
      <c r="Z1444" s="51"/>
      <c r="AA1444" s="51"/>
    </row>
    <row r="1445" spans="1:27" ht="11.65" customHeight="1">
      <c r="A1445" s="443">
        <v>1316</v>
      </c>
      <c r="C1445" s="468"/>
      <c r="F1445" s="468" t="s">
        <v>484</v>
      </c>
      <c r="G1445" s="400" t="s">
        <v>569</v>
      </c>
      <c r="H1445" s="449"/>
      <c r="I1445" s="7">
        <v>0</v>
      </c>
      <c r="J1445" s="7">
        <v>0</v>
      </c>
      <c r="K1445" s="103">
        <v>0</v>
      </c>
      <c r="L1445" s="7">
        <v>516641.59857716411</v>
      </c>
      <c r="M1445" s="7">
        <v>516641.59857716411</v>
      </c>
      <c r="O1445" s="51"/>
      <c r="P1445" s="51"/>
      <c r="Q1445" s="51"/>
      <c r="R1445" s="51"/>
      <c r="S1445" s="51"/>
      <c r="T1445" s="51"/>
      <c r="U1445" s="51"/>
      <c r="V1445" s="51"/>
      <c r="W1445" s="51"/>
      <c r="X1445" s="51"/>
      <c r="Y1445" s="51"/>
      <c r="Z1445" s="51"/>
      <c r="AA1445" s="51"/>
    </row>
    <row r="1446" spans="1:27" ht="11.65" customHeight="1">
      <c r="A1446" s="443">
        <v>1317</v>
      </c>
      <c r="C1446" s="468"/>
      <c r="F1446" s="468" t="s">
        <v>484</v>
      </c>
      <c r="G1446" s="400" t="s">
        <v>678</v>
      </c>
      <c r="H1446" s="449"/>
      <c r="I1446" s="7">
        <v>361009522.38999999</v>
      </c>
      <c r="J1446" s="7">
        <v>339026168.36356598</v>
      </c>
      <c r="K1446" s="103">
        <v>21983354.026434023</v>
      </c>
      <c r="L1446" s="7">
        <v>0</v>
      </c>
      <c r="M1446" s="7">
        <v>21983354.026434023</v>
      </c>
      <c r="O1446" s="51"/>
      <c r="P1446" s="51"/>
      <c r="Q1446" s="51"/>
      <c r="R1446" s="51"/>
      <c r="S1446" s="51"/>
      <c r="T1446" s="51"/>
      <c r="U1446" s="51"/>
      <c r="V1446" s="51"/>
      <c r="W1446" s="51"/>
      <c r="X1446" s="51"/>
      <c r="Y1446" s="51"/>
      <c r="Z1446" s="51"/>
      <c r="AA1446" s="51"/>
    </row>
    <row r="1447" spans="1:27" ht="11.65" customHeight="1">
      <c r="A1447" s="443">
        <v>1318</v>
      </c>
      <c r="C1447" s="468"/>
      <c r="H1447" s="449"/>
      <c r="I1447" s="106">
        <v>361009522.38999999</v>
      </c>
      <c r="J1447" s="106">
        <v>339026168.36356598</v>
      </c>
      <c r="K1447" s="106">
        <v>21983354.026434023</v>
      </c>
      <c r="L1447" s="106">
        <v>516641.59857716411</v>
      </c>
      <c r="M1447" s="106">
        <v>22499995.625011187</v>
      </c>
      <c r="O1447" s="51"/>
      <c r="P1447" s="51"/>
      <c r="Q1447" s="51"/>
      <c r="R1447" s="51"/>
      <c r="S1447" s="51"/>
      <c r="T1447" s="51"/>
      <c r="U1447" s="51"/>
      <c r="V1447" s="51"/>
      <c r="W1447" s="51"/>
      <c r="X1447" s="51"/>
      <c r="Y1447" s="51"/>
      <c r="Z1447" s="51"/>
      <c r="AA1447" s="51"/>
    </row>
    <row r="1448" spans="1:27" ht="11.65" customHeight="1">
      <c r="A1448" s="443">
        <v>1319</v>
      </c>
      <c r="C1448" s="468"/>
      <c r="H1448" s="449"/>
      <c r="I1448" s="7"/>
      <c r="J1448" s="7"/>
      <c r="K1448" s="7"/>
      <c r="L1448" s="7"/>
      <c r="M1448" s="7"/>
      <c r="O1448" s="51"/>
      <c r="P1448" s="51"/>
      <c r="Q1448" s="51"/>
      <c r="R1448" s="51"/>
      <c r="S1448" s="51"/>
      <c r="T1448" s="51"/>
      <c r="U1448" s="51"/>
      <c r="V1448" s="51"/>
      <c r="W1448" s="51"/>
      <c r="X1448" s="51"/>
      <c r="Y1448" s="51"/>
      <c r="Z1448" s="51"/>
      <c r="AA1448" s="51"/>
    </row>
    <row r="1449" spans="1:27" ht="11.65" customHeight="1">
      <c r="A1449" s="443">
        <v>1320</v>
      </c>
      <c r="C1449" s="468">
        <v>428</v>
      </c>
      <c r="D1449" s="400" t="s">
        <v>346</v>
      </c>
      <c r="H1449" s="449"/>
      <c r="I1449" s="7"/>
      <c r="J1449" s="7"/>
      <c r="K1449" s="7"/>
      <c r="L1449" s="7"/>
      <c r="M1449" s="7"/>
      <c r="O1449" s="51"/>
      <c r="P1449" s="51"/>
      <c r="Q1449" s="51"/>
      <c r="R1449" s="51"/>
      <c r="S1449" s="51"/>
      <c r="T1449" s="51"/>
      <c r="U1449" s="51"/>
      <c r="V1449" s="51"/>
      <c r="W1449" s="51"/>
      <c r="X1449" s="51"/>
      <c r="Y1449" s="51"/>
      <c r="Z1449" s="51"/>
      <c r="AA1449" s="51"/>
    </row>
    <row r="1450" spans="1:27" ht="11.65" customHeight="1">
      <c r="A1450" s="443">
        <v>1321</v>
      </c>
      <c r="C1450" s="468"/>
      <c r="F1450" s="468" t="s">
        <v>484</v>
      </c>
      <c r="G1450" s="400" t="s">
        <v>678</v>
      </c>
      <c r="H1450" s="449"/>
      <c r="I1450" s="7">
        <v>4460171.12</v>
      </c>
      <c r="J1450" s="7">
        <v>4188572.9635294527</v>
      </c>
      <c r="K1450" s="103">
        <v>271598.15647054726</v>
      </c>
      <c r="L1450" s="7">
        <v>0</v>
      </c>
      <c r="M1450" s="7">
        <v>271598.15647054726</v>
      </c>
      <c r="O1450" s="51"/>
      <c r="P1450" s="51"/>
      <c r="Q1450" s="51"/>
      <c r="R1450" s="51"/>
      <c r="S1450" s="51"/>
      <c r="T1450" s="51"/>
      <c r="U1450" s="51"/>
      <c r="V1450" s="51"/>
      <c r="W1450" s="51"/>
      <c r="X1450" s="51"/>
      <c r="Y1450" s="51"/>
      <c r="Z1450" s="51"/>
      <c r="AA1450" s="51"/>
    </row>
    <row r="1451" spans="1:27" ht="11.65" customHeight="1">
      <c r="A1451" s="443">
        <v>1322</v>
      </c>
      <c r="C1451" s="468"/>
      <c r="H1451" s="449"/>
      <c r="I1451" s="106">
        <v>4460171.12</v>
      </c>
      <c r="J1451" s="106">
        <v>4188572.9635294527</v>
      </c>
      <c r="K1451" s="106">
        <v>271598.15647054726</v>
      </c>
      <c r="L1451" s="106">
        <v>0</v>
      </c>
      <c r="M1451" s="106">
        <v>271598.15647054726</v>
      </c>
      <c r="O1451" s="51"/>
      <c r="P1451" s="51"/>
      <c r="Q1451" s="51"/>
      <c r="R1451" s="51"/>
      <c r="S1451" s="51"/>
      <c r="T1451" s="51"/>
      <c r="U1451" s="51"/>
      <c r="V1451" s="51"/>
      <c r="W1451" s="51"/>
      <c r="X1451" s="51"/>
      <c r="Y1451" s="51"/>
      <c r="Z1451" s="51"/>
      <c r="AA1451" s="51"/>
    </row>
    <row r="1452" spans="1:27" ht="11.65" customHeight="1">
      <c r="A1452" s="443">
        <v>1323</v>
      </c>
      <c r="C1452" s="468"/>
      <c r="H1452" s="449"/>
      <c r="I1452" s="7"/>
      <c r="J1452" s="7"/>
      <c r="K1452" s="7"/>
      <c r="L1452" s="7"/>
      <c r="M1452" s="7"/>
      <c r="O1452" s="51"/>
      <c r="P1452" s="51"/>
      <c r="Q1452" s="51"/>
      <c r="R1452" s="51"/>
      <c r="S1452" s="51"/>
      <c r="T1452" s="51"/>
      <c r="U1452" s="51"/>
      <c r="V1452" s="51"/>
      <c r="W1452" s="51"/>
      <c r="X1452" s="51"/>
      <c r="Y1452" s="51"/>
      <c r="Z1452" s="51"/>
      <c r="AA1452" s="51"/>
    </row>
    <row r="1453" spans="1:27" ht="11.65" customHeight="1">
      <c r="A1453" s="443">
        <v>1324</v>
      </c>
      <c r="C1453" s="468">
        <v>429</v>
      </c>
      <c r="D1453" s="400" t="s">
        <v>347</v>
      </c>
      <c r="H1453" s="449"/>
      <c r="I1453" s="7"/>
      <c r="J1453" s="7"/>
      <c r="K1453" s="7"/>
      <c r="L1453" s="7"/>
      <c r="M1453" s="7"/>
      <c r="O1453" s="51"/>
      <c r="P1453" s="51"/>
      <c r="Q1453" s="51"/>
      <c r="R1453" s="51"/>
      <c r="S1453" s="51"/>
      <c r="T1453" s="51"/>
      <c r="U1453" s="51"/>
      <c r="V1453" s="51"/>
      <c r="W1453" s="51"/>
      <c r="X1453" s="51"/>
      <c r="Y1453" s="51"/>
      <c r="Z1453" s="51"/>
      <c r="AA1453" s="51"/>
    </row>
    <row r="1454" spans="1:27" ht="11.65" customHeight="1">
      <c r="A1454" s="443">
        <v>1325</v>
      </c>
      <c r="C1454" s="468"/>
      <c r="F1454" s="468" t="s">
        <v>484</v>
      </c>
      <c r="G1454" s="400" t="s">
        <v>678</v>
      </c>
      <c r="H1454" s="449"/>
      <c r="I1454" s="7">
        <v>-11025.84</v>
      </c>
      <c r="J1454" s="7">
        <v>-10354.431272179885</v>
      </c>
      <c r="K1454" s="103">
        <v>-671.40872782011525</v>
      </c>
      <c r="L1454" s="7">
        <v>0</v>
      </c>
      <c r="M1454" s="7">
        <v>-671.40872782011525</v>
      </c>
      <c r="O1454" s="51"/>
      <c r="P1454" s="51"/>
      <c r="Q1454" s="51"/>
      <c r="R1454" s="51"/>
      <c r="S1454" s="51"/>
      <c r="T1454" s="51"/>
      <c r="U1454" s="51"/>
      <c r="V1454" s="51"/>
      <c r="W1454" s="51"/>
      <c r="X1454" s="51"/>
      <c r="Y1454" s="51"/>
      <c r="Z1454" s="51"/>
      <c r="AA1454" s="51"/>
    </row>
    <row r="1455" spans="1:27" ht="11.65" customHeight="1">
      <c r="A1455" s="443">
        <v>1326</v>
      </c>
      <c r="C1455" s="468"/>
      <c r="H1455" s="449"/>
      <c r="I1455" s="106">
        <v>-11025.84</v>
      </c>
      <c r="J1455" s="106">
        <v>-10354.431272179885</v>
      </c>
      <c r="K1455" s="106">
        <v>-671.40872782011525</v>
      </c>
      <c r="L1455" s="106">
        <v>0</v>
      </c>
      <c r="M1455" s="106">
        <v>-671.40872782011525</v>
      </c>
      <c r="O1455" s="51"/>
      <c r="P1455" s="51"/>
      <c r="Q1455" s="51"/>
      <c r="R1455" s="51"/>
      <c r="S1455" s="51"/>
      <c r="T1455" s="51"/>
      <c r="U1455" s="51"/>
      <c r="V1455" s="51"/>
      <c r="W1455" s="51"/>
      <c r="X1455" s="51"/>
      <c r="Y1455" s="51"/>
      <c r="Z1455" s="51"/>
      <c r="AA1455" s="51"/>
    </row>
    <row r="1456" spans="1:27" ht="11.65" customHeight="1">
      <c r="A1456" s="443">
        <v>1327</v>
      </c>
      <c r="C1456" s="468"/>
      <c r="H1456" s="449"/>
      <c r="I1456" s="7"/>
      <c r="J1456" s="7"/>
      <c r="K1456" s="7"/>
      <c r="L1456" s="7"/>
      <c r="M1456" s="7"/>
      <c r="O1456" s="51"/>
      <c r="P1456" s="51"/>
      <c r="Q1456" s="51"/>
      <c r="R1456" s="51"/>
      <c r="S1456" s="51"/>
      <c r="T1456" s="51"/>
      <c r="U1456" s="51"/>
      <c r="V1456" s="51"/>
      <c r="W1456" s="51"/>
      <c r="X1456" s="51"/>
      <c r="Y1456" s="51"/>
      <c r="Z1456" s="51"/>
      <c r="AA1456" s="51"/>
    </row>
    <row r="1457" spans="1:27" ht="11.65" customHeight="1">
      <c r="A1457" s="443">
        <v>1328</v>
      </c>
      <c r="C1457" s="468">
        <v>431</v>
      </c>
      <c r="D1457" s="400" t="s">
        <v>348</v>
      </c>
      <c r="H1457" s="449"/>
      <c r="I1457" s="7"/>
      <c r="J1457" s="7"/>
      <c r="K1457" s="7"/>
      <c r="L1457" s="7"/>
      <c r="M1457" s="7"/>
      <c r="O1457" s="51"/>
      <c r="P1457" s="51"/>
      <c r="Q1457" s="51"/>
      <c r="R1457" s="51"/>
      <c r="S1457" s="51"/>
      <c r="T1457" s="51"/>
      <c r="U1457" s="51"/>
      <c r="V1457" s="51"/>
      <c r="W1457" s="51"/>
      <c r="X1457" s="51"/>
      <c r="Y1457" s="51"/>
      <c r="Z1457" s="51"/>
      <c r="AA1457" s="51"/>
    </row>
    <row r="1458" spans="1:27" ht="11.65" customHeight="1">
      <c r="A1458" s="443">
        <v>1329</v>
      </c>
      <c r="C1458" s="468"/>
      <c r="F1458" s="468" t="s">
        <v>679</v>
      </c>
      <c r="G1458" s="400" t="s">
        <v>680</v>
      </c>
      <c r="H1458" s="449"/>
      <c r="I1458" s="7">
        <v>0</v>
      </c>
      <c r="J1458" s="7">
        <v>0</v>
      </c>
      <c r="K1458" s="103">
        <v>0</v>
      </c>
      <c r="L1458" s="7">
        <v>0</v>
      </c>
      <c r="M1458" s="7">
        <v>0</v>
      </c>
      <c r="O1458" s="51"/>
      <c r="P1458" s="51"/>
      <c r="Q1458" s="51"/>
      <c r="R1458" s="51"/>
      <c r="S1458" s="51"/>
      <c r="T1458" s="51"/>
      <c r="U1458" s="51"/>
      <c r="V1458" s="51"/>
      <c r="W1458" s="51"/>
      <c r="X1458" s="51"/>
      <c r="Y1458" s="51"/>
      <c r="Z1458" s="51"/>
      <c r="AA1458" s="51"/>
    </row>
    <row r="1459" spans="1:27" ht="11.65" customHeight="1">
      <c r="A1459" s="443">
        <v>1330</v>
      </c>
      <c r="C1459" s="468"/>
      <c r="F1459" s="468" t="s">
        <v>484</v>
      </c>
      <c r="G1459" s="400" t="s">
        <v>632</v>
      </c>
      <c r="H1459" s="449"/>
      <c r="I1459" s="7">
        <v>0</v>
      </c>
      <c r="J1459" s="7">
        <v>0</v>
      </c>
      <c r="K1459" s="103">
        <v>0</v>
      </c>
      <c r="L1459" s="7">
        <v>0</v>
      </c>
      <c r="M1459" s="7">
        <v>0</v>
      </c>
      <c r="O1459" s="51"/>
      <c r="P1459" s="51"/>
      <c r="Q1459" s="51"/>
      <c r="R1459" s="51"/>
      <c r="S1459" s="51"/>
      <c r="T1459" s="51"/>
      <c r="U1459" s="51"/>
      <c r="V1459" s="51"/>
      <c r="W1459" s="51"/>
      <c r="X1459" s="51"/>
      <c r="Y1459" s="51"/>
      <c r="Z1459" s="51"/>
      <c r="AA1459" s="51"/>
    </row>
    <row r="1460" spans="1:27" ht="11.65" customHeight="1">
      <c r="A1460" s="443">
        <v>1331</v>
      </c>
      <c r="C1460" s="468"/>
      <c r="F1460" s="468" t="s">
        <v>484</v>
      </c>
      <c r="G1460" s="400" t="s">
        <v>678</v>
      </c>
      <c r="H1460" s="449"/>
      <c r="I1460" s="7">
        <v>21988458.27</v>
      </c>
      <c r="J1460" s="7">
        <v>20649490.645421155</v>
      </c>
      <c r="K1460" s="103">
        <v>1338967.6245788431</v>
      </c>
      <c r="L1460" s="7">
        <v>0</v>
      </c>
      <c r="M1460" s="7">
        <v>1338967.6245788431</v>
      </c>
      <c r="O1460" s="51"/>
      <c r="P1460" s="51"/>
      <c r="Q1460" s="51"/>
      <c r="R1460" s="51"/>
      <c r="S1460" s="51"/>
      <c r="T1460" s="51"/>
      <c r="U1460" s="51"/>
      <c r="V1460" s="51"/>
      <c r="W1460" s="51"/>
      <c r="X1460" s="51"/>
      <c r="Y1460" s="51"/>
      <c r="Z1460" s="51"/>
      <c r="AA1460" s="51"/>
    </row>
    <row r="1461" spans="1:27" ht="11.65" customHeight="1">
      <c r="A1461" s="443">
        <v>1332</v>
      </c>
      <c r="C1461" s="468"/>
      <c r="H1461" s="449"/>
      <c r="I1461" s="106">
        <v>21988458.27</v>
      </c>
      <c r="J1461" s="106">
        <v>20649490.645421155</v>
      </c>
      <c r="K1461" s="106">
        <v>1338967.6245788431</v>
      </c>
      <c r="L1461" s="106">
        <v>0</v>
      </c>
      <c r="M1461" s="106">
        <v>1338967.6245788431</v>
      </c>
      <c r="O1461" s="51"/>
      <c r="P1461" s="51"/>
      <c r="Q1461" s="51"/>
      <c r="R1461" s="51"/>
      <c r="S1461" s="51"/>
      <c r="T1461" s="51"/>
      <c r="U1461" s="51"/>
      <c r="V1461" s="51"/>
      <c r="W1461" s="51"/>
      <c r="X1461" s="51"/>
      <c r="Y1461" s="51"/>
      <c r="Z1461" s="51"/>
      <c r="AA1461" s="51"/>
    </row>
    <row r="1462" spans="1:27" ht="11.65" customHeight="1">
      <c r="A1462" s="443">
        <v>1333</v>
      </c>
      <c r="C1462" s="468"/>
      <c r="H1462" s="449"/>
      <c r="I1462" s="7"/>
      <c r="J1462" s="7"/>
      <c r="K1462" s="7"/>
      <c r="L1462" s="7"/>
      <c r="M1462" s="7"/>
      <c r="O1462" s="51"/>
      <c r="P1462" s="51"/>
      <c r="Q1462" s="51"/>
      <c r="R1462" s="51"/>
      <c r="S1462" s="51"/>
      <c r="T1462" s="51"/>
      <c r="U1462" s="51"/>
      <c r="V1462" s="51"/>
      <c r="W1462" s="51"/>
      <c r="X1462" s="51"/>
      <c r="Y1462" s="51"/>
      <c r="Z1462" s="51"/>
      <c r="AA1462" s="51"/>
    </row>
    <row r="1463" spans="1:27" ht="11.65" customHeight="1">
      <c r="A1463" s="443">
        <v>1334</v>
      </c>
      <c r="C1463" s="468">
        <v>432</v>
      </c>
      <c r="D1463" s="400" t="s">
        <v>349</v>
      </c>
      <c r="H1463" s="449"/>
      <c r="I1463" s="7"/>
      <c r="J1463" s="7"/>
      <c r="K1463" s="7"/>
      <c r="L1463" s="7"/>
      <c r="M1463" s="7"/>
      <c r="O1463" s="51"/>
      <c r="P1463" s="51"/>
      <c r="Q1463" s="51"/>
      <c r="R1463" s="51"/>
      <c r="S1463" s="51"/>
      <c r="T1463" s="51"/>
      <c r="U1463" s="51"/>
      <c r="V1463" s="51"/>
      <c r="W1463" s="51"/>
      <c r="X1463" s="51"/>
      <c r="Y1463" s="51"/>
      <c r="Z1463" s="51"/>
      <c r="AA1463" s="51"/>
    </row>
    <row r="1464" spans="1:27" ht="11.65" customHeight="1">
      <c r="A1464" s="443">
        <v>1335</v>
      </c>
      <c r="C1464" s="468"/>
      <c r="F1464" s="468" t="s">
        <v>484</v>
      </c>
      <c r="G1464" s="400" t="s">
        <v>678</v>
      </c>
      <c r="H1464" s="449"/>
      <c r="I1464" s="7">
        <v>-25466791.579999998</v>
      </c>
      <c r="J1464" s="7">
        <v>-23916013.939803168</v>
      </c>
      <c r="K1464" s="103">
        <v>-1550777.6401968305</v>
      </c>
      <c r="L1464" s="7">
        <v>0</v>
      </c>
      <c r="M1464" s="7">
        <v>-1550777.6401968305</v>
      </c>
      <c r="O1464" s="51"/>
      <c r="P1464" s="51"/>
      <c r="Q1464" s="51"/>
      <c r="R1464" s="51"/>
      <c r="S1464" s="51"/>
      <c r="T1464" s="51"/>
      <c r="U1464" s="51"/>
      <c r="V1464" s="51"/>
      <c r="W1464" s="51"/>
      <c r="X1464" s="51"/>
      <c r="Y1464" s="51"/>
      <c r="Z1464" s="51"/>
      <c r="AA1464" s="51"/>
    </row>
    <row r="1465" spans="1:27" ht="11.65" customHeight="1">
      <c r="A1465" s="443">
        <v>1336</v>
      </c>
      <c r="C1465" s="468"/>
      <c r="H1465" s="449"/>
      <c r="I1465" s="106">
        <v>-25466791.579999998</v>
      </c>
      <c r="J1465" s="106">
        <v>-23916013.939803168</v>
      </c>
      <c r="K1465" s="106">
        <v>-1550777.6401968305</v>
      </c>
      <c r="L1465" s="106">
        <v>0</v>
      </c>
      <c r="M1465" s="106">
        <v>-1550777.6401968305</v>
      </c>
      <c r="O1465" s="51"/>
      <c r="P1465" s="51"/>
      <c r="Q1465" s="51"/>
      <c r="R1465" s="51"/>
      <c r="S1465" s="51"/>
      <c r="T1465" s="51"/>
      <c r="U1465" s="51"/>
      <c r="V1465" s="51"/>
      <c r="W1465" s="51"/>
      <c r="X1465" s="51"/>
      <c r="Y1465" s="51"/>
      <c r="Z1465" s="51"/>
      <c r="AA1465" s="51"/>
    </row>
    <row r="1466" spans="1:27" ht="11.65" customHeight="1">
      <c r="A1466" s="443">
        <v>1337</v>
      </c>
      <c r="C1466" s="468"/>
      <c r="H1466" s="449"/>
      <c r="I1466" s="7"/>
      <c r="J1466" s="7"/>
      <c r="K1466" s="7"/>
      <c r="L1466" s="7"/>
      <c r="M1466" s="7"/>
      <c r="O1466" s="51"/>
      <c r="P1466" s="51"/>
      <c r="Q1466" s="51"/>
      <c r="R1466" s="51"/>
      <c r="S1466" s="51"/>
      <c r="T1466" s="51"/>
      <c r="U1466" s="51"/>
      <c r="V1466" s="51"/>
      <c r="W1466" s="51"/>
      <c r="X1466" s="51"/>
      <c r="Y1466" s="51"/>
      <c r="Z1466" s="51"/>
      <c r="AA1466" s="51"/>
    </row>
    <row r="1467" spans="1:27" ht="11.65" customHeight="1" thickBot="1">
      <c r="A1467" s="443">
        <v>1338</v>
      </c>
      <c r="C1467" s="468"/>
      <c r="D1467" s="400" t="s">
        <v>350</v>
      </c>
      <c r="H1467" s="449" t="s">
        <v>351</v>
      </c>
      <c r="I1467" s="133">
        <v>361980334.36000001</v>
      </c>
      <c r="J1467" s="133">
        <v>339937863.6014412</v>
      </c>
      <c r="K1467" s="133">
        <v>22042470.758558765</v>
      </c>
      <c r="L1467" s="133">
        <v>516641.59857716411</v>
      </c>
      <c r="M1467" s="133">
        <v>22559112.357135929</v>
      </c>
      <c r="O1467" s="51"/>
      <c r="P1467" s="51"/>
      <c r="Q1467" s="51"/>
      <c r="R1467" s="51"/>
      <c r="S1467" s="51"/>
      <c r="T1467" s="51"/>
      <c r="U1467" s="51"/>
      <c r="V1467" s="51"/>
      <c r="W1467" s="51"/>
      <c r="X1467" s="51"/>
      <c r="Y1467" s="51"/>
      <c r="Z1467" s="51"/>
      <c r="AA1467" s="51"/>
    </row>
    <row r="1468" spans="1:27" ht="11.65" customHeight="1" thickTop="1">
      <c r="A1468" s="443">
        <v>1339</v>
      </c>
      <c r="C1468" s="468"/>
      <c r="H1468" s="449"/>
      <c r="I1468" s="7"/>
      <c r="J1468" s="7"/>
      <c r="K1468" s="7"/>
      <c r="L1468" s="7"/>
      <c r="M1468" s="7"/>
      <c r="O1468" s="51"/>
      <c r="P1468" s="51"/>
      <c r="Q1468" s="51"/>
      <c r="R1468" s="51"/>
      <c r="S1468" s="51"/>
      <c r="T1468" s="51"/>
      <c r="U1468" s="51"/>
      <c r="V1468" s="51"/>
      <c r="W1468" s="51"/>
      <c r="X1468" s="51"/>
      <c r="Y1468" s="51"/>
      <c r="Z1468" s="51"/>
      <c r="AA1468" s="51"/>
    </row>
    <row r="1469" spans="1:27" ht="11.65" customHeight="1">
      <c r="A1469" s="443">
        <v>1340</v>
      </c>
      <c r="C1469" s="468"/>
      <c r="D1469" s="400" t="s">
        <v>352</v>
      </c>
      <c r="H1469" s="449"/>
      <c r="I1469" s="7"/>
      <c r="J1469" s="7"/>
      <c r="K1469" s="7"/>
      <c r="L1469" s="7"/>
      <c r="M1469" s="7"/>
      <c r="O1469" s="51"/>
      <c r="P1469" s="51"/>
      <c r="Q1469" s="51"/>
      <c r="R1469" s="51"/>
      <c r="S1469" s="51"/>
      <c r="T1469" s="51"/>
      <c r="U1469" s="51"/>
      <c r="V1469" s="51"/>
      <c r="W1469" s="51"/>
      <c r="X1469" s="51"/>
      <c r="Y1469" s="51"/>
      <c r="Z1469" s="51"/>
      <c r="AA1469" s="51"/>
    </row>
    <row r="1470" spans="1:27" ht="11.65" customHeight="1">
      <c r="A1470" s="443">
        <v>1341</v>
      </c>
      <c r="C1470" s="468"/>
      <c r="E1470" s="400">
        <v>427</v>
      </c>
      <c r="F1470" s="468" t="s">
        <v>679</v>
      </c>
      <c r="G1470" s="400" t="s">
        <v>679</v>
      </c>
      <c r="H1470" s="449"/>
      <c r="I1470" s="7">
        <v>0</v>
      </c>
      <c r="J1470" s="7">
        <v>0</v>
      </c>
      <c r="K1470" s="103">
        <v>0</v>
      </c>
      <c r="L1470" s="7">
        <v>0</v>
      </c>
      <c r="M1470" s="7">
        <v>0</v>
      </c>
      <c r="O1470" s="51"/>
      <c r="P1470" s="51"/>
      <c r="Q1470" s="51"/>
      <c r="R1470" s="51"/>
      <c r="S1470" s="51"/>
      <c r="T1470" s="51"/>
      <c r="U1470" s="51"/>
      <c r="V1470" s="51"/>
      <c r="W1470" s="51"/>
      <c r="X1470" s="51"/>
      <c r="Y1470" s="51"/>
      <c r="Z1470" s="51"/>
      <c r="AA1470" s="51"/>
    </row>
    <row r="1471" spans="1:27" ht="11.65" customHeight="1">
      <c r="A1471" s="443">
        <v>1342</v>
      </c>
      <c r="C1471" s="468"/>
      <c r="E1471" s="400">
        <v>428</v>
      </c>
      <c r="F1471" s="468" t="s">
        <v>679</v>
      </c>
      <c r="G1471" s="400" t="s">
        <v>679</v>
      </c>
      <c r="H1471" s="449"/>
      <c r="I1471" s="7">
        <v>0</v>
      </c>
      <c r="J1471" s="7">
        <v>0</v>
      </c>
      <c r="K1471" s="103">
        <v>0</v>
      </c>
      <c r="L1471" s="7">
        <v>0</v>
      </c>
      <c r="M1471" s="7">
        <v>0</v>
      </c>
      <c r="O1471" s="51"/>
      <c r="P1471" s="51"/>
      <c r="Q1471" s="51"/>
      <c r="R1471" s="51"/>
      <c r="S1471" s="51"/>
      <c r="T1471" s="51"/>
      <c r="U1471" s="51"/>
      <c r="V1471" s="51"/>
      <c r="W1471" s="51"/>
      <c r="X1471" s="51"/>
      <c r="Y1471" s="51"/>
      <c r="Z1471" s="51"/>
      <c r="AA1471" s="51"/>
    </row>
    <row r="1472" spans="1:27" ht="11.65" customHeight="1">
      <c r="A1472" s="443">
        <v>1343</v>
      </c>
      <c r="C1472" s="468"/>
      <c r="E1472" s="400">
        <v>429</v>
      </c>
      <c r="F1472" s="468" t="s">
        <v>679</v>
      </c>
      <c r="G1472" s="400" t="s">
        <v>679</v>
      </c>
      <c r="H1472" s="449"/>
      <c r="I1472" s="7">
        <v>0</v>
      </c>
      <c r="J1472" s="7">
        <v>0</v>
      </c>
      <c r="K1472" s="103">
        <v>0</v>
      </c>
      <c r="L1472" s="7">
        <v>0</v>
      </c>
      <c r="M1472" s="7">
        <v>0</v>
      </c>
      <c r="O1472" s="51"/>
      <c r="P1472" s="51"/>
      <c r="Q1472" s="51"/>
      <c r="R1472" s="51"/>
      <c r="S1472" s="51"/>
      <c r="T1472" s="51"/>
      <c r="U1472" s="51"/>
      <c r="V1472" s="51"/>
      <c r="W1472" s="51"/>
      <c r="X1472" s="51"/>
      <c r="Y1472" s="51"/>
      <c r="Z1472" s="51"/>
      <c r="AA1472" s="51"/>
    </row>
    <row r="1473" spans="1:27" ht="11.65" customHeight="1">
      <c r="A1473" s="443">
        <v>1344</v>
      </c>
      <c r="C1473" s="468"/>
      <c r="E1473" s="400">
        <v>431</v>
      </c>
      <c r="F1473" s="468" t="s">
        <v>679</v>
      </c>
      <c r="G1473" s="400" t="s">
        <v>679</v>
      </c>
      <c r="H1473" s="449"/>
      <c r="I1473" s="7">
        <v>0</v>
      </c>
      <c r="J1473" s="7">
        <v>0</v>
      </c>
      <c r="K1473" s="103">
        <v>0</v>
      </c>
      <c r="L1473" s="7">
        <v>0</v>
      </c>
      <c r="M1473" s="7">
        <v>0</v>
      </c>
      <c r="O1473" s="51"/>
      <c r="P1473" s="51"/>
      <c r="Q1473" s="51"/>
      <c r="R1473" s="51"/>
      <c r="S1473" s="51"/>
      <c r="T1473" s="51"/>
      <c r="U1473" s="51"/>
      <c r="V1473" s="51"/>
      <c r="W1473" s="51"/>
      <c r="X1473" s="51"/>
      <c r="Y1473" s="51"/>
      <c r="Z1473" s="51"/>
      <c r="AA1473" s="51"/>
    </row>
    <row r="1474" spans="1:27" ht="11.65" customHeight="1">
      <c r="A1474" s="443">
        <v>1345</v>
      </c>
      <c r="C1474" s="468"/>
      <c r="H1474" s="449"/>
      <c r="I1474" s="7"/>
      <c r="J1474" s="7"/>
      <c r="K1474" s="7"/>
      <c r="L1474" s="7"/>
      <c r="M1474" s="7"/>
      <c r="O1474" s="51"/>
      <c r="P1474" s="51"/>
      <c r="Q1474" s="51"/>
      <c r="R1474" s="51"/>
      <c r="S1474" s="51"/>
      <c r="T1474" s="51"/>
      <c r="U1474" s="51"/>
      <c r="V1474" s="51"/>
      <c r="W1474" s="51"/>
      <c r="X1474" s="51"/>
      <c r="Y1474" s="51"/>
      <c r="Z1474" s="51"/>
      <c r="AA1474" s="51"/>
    </row>
    <row r="1475" spans="1:27" ht="11.65" customHeight="1">
      <c r="A1475" s="443">
        <v>1346</v>
      </c>
      <c r="C1475" s="468"/>
      <c r="E1475" s="400" t="s">
        <v>353</v>
      </c>
      <c r="H1475" s="449"/>
      <c r="I1475" s="106">
        <v>0</v>
      </c>
      <c r="J1475" s="106">
        <v>0</v>
      </c>
      <c r="K1475" s="106">
        <v>0</v>
      </c>
      <c r="L1475" s="106">
        <v>0</v>
      </c>
      <c r="M1475" s="106">
        <v>0</v>
      </c>
      <c r="O1475" s="51"/>
      <c r="P1475" s="51"/>
      <c r="Q1475" s="51"/>
      <c r="R1475" s="51"/>
      <c r="S1475" s="51"/>
      <c r="T1475" s="51"/>
      <c r="U1475" s="51"/>
      <c r="V1475" s="51"/>
      <c r="W1475" s="51"/>
      <c r="X1475" s="51"/>
      <c r="Y1475" s="51"/>
      <c r="Z1475" s="51"/>
      <c r="AA1475" s="51"/>
    </row>
    <row r="1476" spans="1:27" ht="11.65" customHeight="1">
      <c r="A1476" s="443">
        <v>1347</v>
      </c>
      <c r="C1476" s="468"/>
      <c r="H1476" s="449"/>
      <c r="I1476" s="7"/>
      <c r="J1476" s="7"/>
      <c r="K1476" s="7"/>
      <c r="L1476" s="7"/>
      <c r="M1476" s="7"/>
      <c r="O1476" s="51"/>
      <c r="P1476" s="51"/>
      <c r="Q1476" s="51"/>
      <c r="R1476" s="51"/>
      <c r="S1476" s="51"/>
      <c r="T1476" s="51"/>
      <c r="U1476" s="51"/>
      <c r="V1476" s="51"/>
      <c r="W1476" s="51"/>
      <c r="X1476" s="51"/>
      <c r="Y1476" s="51"/>
      <c r="Z1476" s="51"/>
      <c r="AA1476" s="51"/>
    </row>
    <row r="1477" spans="1:27" ht="11.65" customHeight="1" thickBot="1">
      <c r="A1477" s="443">
        <v>1348</v>
      </c>
      <c r="C1477" s="468"/>
      <c r="D1477" s="400" t="s">
        <v>354</v>
      </c>
      <c r="H1477" s="449"/>
      <c r="I1477" s="133">
        <v>361980334.36000001</v>
      </c>
      <c r="J1477" s="133">
        <v>339937863.6014412</v>
      </c>
      <c r="K1477" s="133">
        <v>22042470.758558765</v>
      </c>
      <c r="L1477" s="133">
        <v>516641.59857716411</v>
      </c>
      <c r="M1477" s="133">
        <v>22559112.357135929</v>
      </c>
      <c r="O1477" s="51"/>
      <c r="P1477" s="51"/>
      <c r="Q1477" s="51"/>
      <c r="R1477" s="51"/>
      <c r="S1477" s="51"/>
      <c r="T1477" s="51"/>
      <c r="U1477" s="51"/>
      <c r="V1477" s="51"/>
      <c r="W1477" s="51"/>
      <c r="X1477" s="51"/>
      <c r="Y1477" s="51"/>
      <c r="Z1477" s="51"/>
      <c r="AA1477" s="51"/>
    </row>
    <row r="1478" spans="1:27" ht="11.65" customHeight="1" thickTop="1">
      <c r="A1478" s="443">
        <v>1349</v>
      </c>
      <c r="C1478" s="468"/>
      <c r="H1478" s="449"/>
      <c r="I1478" s="7"/>
      <c r="J1478" s="7"/>
      <c r="K1478" s="7"/>
      <c r="L1478" s="7"/>
      <c r="M1478" s="7"/>
      <c r="O1478" s="51"/>
      <c r="P1478" s="51"/>
      <c r="Q1478" s="51"/>
      <c r="R1478" s="51"/>
      <c r="S1478" s="51"/>
      <c r="T1478" s="51"/>
      <c r="U1478" s="51"/>
      <c r="V1478" s="51"/>
      <c r="W1478" s="51"/>
      <c r="X1478" s="51"/>
      <c r="Y1478" s="51"/>
      <c r="Z1478" s="51"/>
      <c r="AA1478" s="51"/>
    </row>
    <row r="1479" spans="1:27" ht="11.65" customHeight="1">
      <c r="A1479" s="443">
        <v>1350</v>
      </c>
      <c r="C1479" s="468"/>
      <c r="H1479" s="449"/>
      <c r="I1479" s="7"/>
      <c r="J1479" s="7"/>
      <c r="K1479" s="7"/>
      <c r="L1479" s="7"/>
      <c r="M1479" s="7"/>
      <c r="O1479" s="51"/>
      <c r="P1479" s="51"/>
      <c r="Q1479" s="51"/>
      <c r="R1479" s="51"/>
      <c r="S1479" s="51"/>
      <c r="T1479" s="51"/>
      <c r="U1479" s="51"/>
      <c r="V1479" s="51"/>
      <c r="W1479" s="51"/>
      <c r="X1479" s="51"/>
      <c r="Y1479" s="51"/>
      <c r="Z1479" s="51"/>
      <c r="AA1479" s="51"/>
    </row>
    <row r="1480" spans="1:27" ht="11.65" customHeight="1">
      <c r="A1480" s="443">
        <v>1351</v>
      </c>
      <c r="C1480" s="468">
        <v>419</v>
      </c>
      <c r="D1480" s="400" t="s">
        <v>355</v>
      </c>
      <c r="H1480" s="449"/>
      <c r="I1480" s="7"/>
      <c r="J1480" s="7"/>
      <c r="K1480" s="7"/>
      <c r="L1480" s="7"/>
      <c r="M1480" s="7"/>
      <c r="O1480" s="51"/>
      <c r="P1480" s="51"/>
      <c r="Q1480" s="51"/>
      <c r="R1480" s="51"/>
      <c r="S1480" s="51"/>
      <c r="T1480" s="51"/>
      <c r="U1480" s="51"/>
      <c r="V1480" s="51"/>
      <c r="W1480" s="51"/>
      <c r="X1480" s="51"/>
      <c r="Y1480" s="51"/>
      <c r="Z1480" s="51"/>
      <c r="AA1480" s="51"/>
    </row>
    <row r="1481" spans="1:27" ht="11.65" customHeight="1">
      <c r="A1481" s="443">
        <v>1352</v>
      </c>
      <c r="C1481" s="468"/>
      <c r="F1481" s="468" t="s">
        <v>484</v>
      </c>
      <c r="G1481" s="400" t="s">
        <v>569</v>
      </c>
      <c r="H1481" s="449"/>
      <c r="I1481" s="7">
        <v>0</v>
      </c>
      <c r="J1481" s="7">
        <v>0</v>
      </c>
      <c r="K1481" s="103">
        <v>0</v>
      </c>
      <c r="L1481" s="7">
        <v>0</v>
      </c>
      <c r="M1481" s="7">
        <v>0</v>
      </c>
      <c r="O1481" s="51"/>
      <c r="P1481" s="51"/>
      <c r="Q1481" s="51"/>
      <c r="R1481" s="51"/>
      <c r="S1481" s="51"/>
      <c r="T1481" s="51"/>
      <c r="U1481" s="51"/>
      <c r="V1481" s="51"/>
      <c r="W1481" s="51"/>
      <c r="X1481" s="51"/>
      <c r="Y1481" s="51"/>
      <c r="Z1481" s="51"/>
      <c r="AA1481" s="51"/>
    </row>
    <row r="1482" spans="1:27" ht="11.65" customHeight="1">
      <c r="A1482" s="443">
        <v>1353</v>
      </c>
      <c r="C1482" s="468"/>
      <c r="F1482" s="468" t="s">
        <v>484</v>
      </c>
      <c r="G1482" s="400" t="s">
        <v>678</v>
      </c>
      <c r="H1482" s="449"/>
      <c r="I1482" s="7">
        <v>-49461258.240000002</v>
      </c>
      <c r="J1482" s="7">
        <v>-46449358.877112404</v>
      </c>
      <c r="K1482" s="103">
        <v>-3011899.3628875981</v>
      </c>
      <c r="L1482" s="7">
        <v>-4620.2408263711259</v>
      </c>
      <c r="M1482" s="7">
        <v>-3016519.6037139692</v>
      </c>
      <c r="O1482" s="62"/>
      <c r="P1482" s="51"/>
      <c r="Q1482" s="51"/>
      <c r="R1482" s="51"/>
      <c r="S1482" s="51"/>
      <c r="T1482" s="51"/>
      <c r="U1482" s="51"/>
      <c r="V1482" s="51"/>
      <c r="W1482" s="51"/>
      <c r="X1482" s="51"/>
      <c r="Y1482" s="51"/>
      <c r="Z1482" s="51"/>
      <c r="AA1482" s="51"/>
    </row>
    <row r="1483" spans="1:27" ht="11.65" customHeight="1" thickBot="1">
      <c r="A1483" s="443">
        <v>1354</v>
      </c>
      <c r="C1483" s="468"/>
      <c r="D1483" s="400" t="s">
        <v>356</v>
      </c>
      <c r="H1483" s="449"/>
      <c r="I1483" s="118">
        <v>-49461258.240000002</v>
      </c>
      <c r="J1483" s="118">
        <v>-46449358.877112404</v>
      </c>
      <c r="K1483" s="118">
        <v>-3011899.3628875981</v>
      </c>
      <c r="L1483" s="118">
        <v>-4620.2408263711259</v>
      </c>
      <c r="M1483" s="118">
        <v>-3016519.6037139692</v>
      </c>
      <c r="O1483" s="51"/>
      <c r="P1483" s="51"/>
      <c r="Q1483" s="51"/>
      <c r="R1483" s="51"/>
      <c r="S1483" s="51"/>
      <c r="T1483" s="51"/>
      <c r="U1483" s="51"/>
      <c r="V1483" s="51"/>
      <c r="W1483" s="51"/>
      <c r="X1483" s="51"/>
      <c r="Y1483" s="51"/>
      <c r="Z1483" s="51"/>
      <c r="AA1483" s="51"/>
    </row>
    <row r="1484" spans="1:27" ht="11.65" customHeight="1" thickTop="1">
      <c r="A1484" s="443">
        <v>1355</v>
      </c>
      <c r="C1484" s="468"/>
      <c r="H1484" s="449"/>
      <c r="I1484" s="51"/>
      <c r="J1484" s="51"/>
      <c r="K1484" s="51"/>
      <c r="L1484" s="51"/>
      <c r="M1484" s="51"/>
      <c r="O1484" s="51"/>
      <c r="P1484" s="51"/>
      <c r="Q1484" s="51"/>
      <c r="R1484" s="51"/>
      <c r="S1484" s="51"/>
      <c r="T1484" s="51"/>
      <c r="U1484" s="51"/>
      <c r="V1484" s="51"/>
      <c r="W1484" s="51"/>
      <c r="X1484" s="51"/>
      <c r="Y1484" s="51"/>
      <c r="Z1484" s="51"/>
      <c r="AA1484" s="51"/>
    </row>
    <row r="1485" spans="1:27" ht="11.65" customHeight="1">
      <c r="A1485" s="443">
        <v>1356</v>
      </c>
      <c r="C1485" s="468"/>
      <c r="H1485" s="449"/>
      <c r="I1485" s="51"/>
      <c r="J1485" s="51"/>
      <c r="K1485" s="51"/>
      <c r="L1485" s="51"/>
      <c r="M1485" s="51"/>
      <c r="O1485" s="51"/>
      <c r="P1485" s="51"/>
      <c r="Q1485" s="51"/>
      <c r="R1485" s="51"/>
      <c r="S1485" s="51"/>
      <c r="T1485" s="51"/>
      <c r="U1485" s="51"/>
      <c r="V1485" s="51"/>
      <c r="W1485" s="51"/>
      <c r="X1485" s="51"/>
      <c r="Y1485" s="51"/>
      <c r="Z1485" s="51"/>
      <c r="AA1485" s="51"/>
    </row>
    <row r="1486" spans="1:27" ht="11.65" customHeight="1">
      <c r="A1486" s="443">
        <v>1357</v>
      </c>
      <c r="C1486" s="468">
        <v>41010</v>
      </c>
      <c r="D1486" s="400" t="s">
        <v>357</v>
      </c>
      <c r="H1486" s="449"/>
      <c r="I1486" s="7"/>
      <c r="J1486" s="7"/>
      <c r="K1486" s="7"/>
      <c r="L1486" s="7"/>
      <c r="M1486" s="7"/>
      <c r="O1486" s="51"/>
      <c r="P1486" s="51"/>
      <c r="Q1486" s="51"/>
      <c r="R1486" s="51"/>
      <c r="S1486" s="51"/>
      <c r="T1486" s="51"/>
      <c r="U1486" s="51"/>
      <c r="V1486" s="51"/>
      <c r="W1486" s="51"/>
      <c r="X1486" s="51"/>
      <c r="Y1486" s="51"/>
      <c r="Z1486" s="51"/>
      <c r="AA1486" s="51"/>
    </row>
    <row r="1487" spans="1:27" ht="11.65" customHeight="1">
      <c r="A1487" s="443">
        <v>1358</v>
      </c>
      <c r="C1487" s="468"/>
      <c r="F1487" s="468" t="s">
        <v>270</v>
      </c>
      <c r="G1487" s="400" t="s">
        <v>569</v>
      </c>
      <c r="H1487" s="449"/>
      <c r="I1487" s="7">
        <v>17609275</v>
      </c>
      <c r="J1487" s="7">
        <v>17609275</v>
      </c>
      <c r="K1487" s="103">
        <v>0</v>
      </c>
      <c r="L1487" s="7">
        <v>-68636</v>
      </c>
      <c r="M1487" s="7">
        <v>-68636</v>
      </c>
      <c r="O1487" s="51"/>
      <c r="P1487" s="51"/>
      <c r="Q1487" s="51"/>
      <c r="R1487" s="51"/>
      <c r="S1487" s="51"/>
      <c r="T1487" s="51"/>
      <c r="U1487" s="51"/>
      <c r="V1487" s="51"/>
      <c r="W1487" s="51"/>
      <c r="X1487" s="51"/>
      <c r="Y1487" s="51"/>
      <c r="Z1487" s="51"/>
      <c r="AA1487" s="51"/>
    </row>
    <row r="1488" spans="1:27" ht="11.65" customHeight="1">
      <c r="A1488" s="443">
        <v>1359</v>
      </c>
      <c r="C1488" s="468"/>
      <c r="F1488" s="468" t="s">
        <v>270</v>
      </c>
      <c r="G1488" s="400" t="s">
        <v>681</v>
      </c>
      <c r="H1488" s="449"/>
      <c r="I1488" s="7">
        <v>0</v>
      </c>
      <c r="J1488" s="7">
        <v>0</v>
      </c>
      <c r="K1488" s="103">
        <v>0</v>
      </c>
      <c r="L1488" s="7">
        <v>0</v>
      </c>
      <c r="M1488" s="7">
        <v>0</v>
      </c>
      <c r="O1488" s="51"/>
      <c r="P1488" s="51"/>
      <c r="Q1488" s="51"/>
      <c r="R1488" s="51"/>
      <c r="S1488" s="51"/>
      <c r="T1488" s="51"/>
      <c r="U1488" s="51"/>
      <c r="V1488" s="51"/>
      <c r="W1488" s="51"/>
      <c r="X1488" s="51"/>
      <c r="Y1488" s="51"/>
      <c r="Z1488" s="51"/>
      <c r="AA1488" s="51"/>
    </row>
    <row r="1489" spans="1:27" ht="11.65" customHeight="1">
      <c r="A1489" s="443">
        <v>1360</v>
      </c>
      <c r="C1489" s="468"/>
      <c r="F1489" s="468" t="s">
        <v>682</v>
      </c>
      <c r="G1489" s="400" t="s">
        <v>683</v>
      </c>
      <c r="H1489" s="449"/>
      <c r="I1489" s="7">
        <v>0</v>
      </c>
      <c r="J1489" s="7">
        <v>0</v>
      </c>
      <c r="K1489" s="103">
        <v>0</v>
      </c>
      <c r="L1489" s="7">
        <v>0</v>
      </c>
      <c r="M1489" s="7">
        <v>0</v>
      </c>
      <c r="O1489" s="51"/>
      <c r="P1489" s="51"/>
      <c r="Q1489" s="51"/>
      <c r="R1489" s="51"/>
      <c r="S1489" s="51"/>
      <c r="T1489" s="51"/>
      <c r="U1489" s="51"/>
      <c r="V1489" s="51"/>
      <c r="W1489" s="51"/>
      <c r="X1489" s="51"/>
      <c r="Y1489" s="51"/>
      <c r="Z1489" s="51"/>
      <c r="AA1489" s="51"/>
    </row>
    <row r="1490" spans="1:27" ht="11.65" customHeight="1">
      <c r="A1490" s="443">
        <v>1361</v>
      </c>
      <c r="C1490" s="468"/>
      <c r="F1490" s="468" t="s">
        <v>665</v>
      </c>
      <c r="G1490" s="400" t="s">
        <v>632</v>
      </c>
      <c r="H1490" s="449"/>
      <c r="I1490" s="7">
        <v>-753267</v>
      </c>
      <c r="J1490" s="7">
        <v>-702784.83771629981</v>
      </c>
      <c r="K1490" s="103">
        <v>-50482.162283700178</v>
      </c>
      <c r="L1490" s="7">
        <v>156924.37315269755</v>
      </c>
      <c r="M1490" s="7">
        <v>106442.21086899737</v>
      </c>
      <c r="O1490" s="51"/>
      <c r="P1490" s="51"/>
      <c r="Q1490" s="51"/>
      <c r="R1490" s="51"/>
      <c r="S1490" s="51"/>
      <c r="T1490" s="51"/>
      <c r="U1490" s="51"/>
      <c r="V1490" s="51"/>
      <c r="W1490" s="51"/>
      <c r="X1490" s="51"/>
      <c r="Y1490" s="51"/>
      <c r="Z1490" s="51"/>
      <c r="AA1490" s="51"/>
    </row>
    <row r="1491" spans="1:27" ht="11.65" customHeight="1">
      <c r="A1491" s="443">
        <v>1362</v>
      </c>
      <c r="C1491" s="468"/>
      <c r="F1491" s="468" t="s">
        <v>484</v>
      </c>
      <c r="G1491" s="400" t="s">
        <v>678</v>
      </c>
      <c r="H1491" s="449"/>
      <c r="I1491" s="7">
        <v>18367499</v>
      </c>
      <c r="J1491" s="7">
        <v>17249026.472117569</v>
      </c>
      <c r="K1491" s="103">
        <v>1118472.5278824323</v>
      </c>
      <c r="L1491" s="7">
        <v>0</v>
      </c>
      <c r="M1491" s="7">
        <v>1118472.5278824323</v>
      </c>
      <c r="O1491" s="51"/>
      <c r="P1491" s="51"/>
      <c r="Q1491" s="51"/>
      <c r="R1491" s="51"/>
      <c r="S1491" s="51"/>
      <c r="T1491" s="51"/>
      <c r="U1491" s="51"/>
      <c r="V1491" s="51"/>
      <c r="W1491" s="51"/>
      <c r="X1491" s="51"/>
      <c r="Y1491" s="51"/>
      <c r="Z1491" s="51"/>
      <c r="AA1491" s="51"/>
    </row>
    <row r="1492" spans="1:27" ht="11.65" customHeight="1">
      <c r="A1492" s="443">
        <v>1363</v>
      </c>
      <c r="C1492" s="468"/>
      <c r="F1492" s="468" t="s">
        <v>270</v>
      </c>
      <c r="G1492" s="400" t="s">
        <v>630</v>
      </c>
      <c r="H1492" s="449"/>
      <c r="I1492" s="7">
        <v>0</v>
      </c>
      <c r="J1492" s="7">
        <v>0</v>
      </c>
      <c r="K1492" s="103">
        <v>0</v>
      </c>
      <c r="L1492" s="7">
        <v>0</v>
      </c>
      <c r="M1492" s="7">
        <v>0</v>
      </c>
      <c r="O1492" s="51"/>
      <c r="P1492" s="51"/>
      <c r="Q1492" s="51"/>
      <c r="R1492" s="51"/>
      <c r="S1492" s="51"/>
      <c r="T1492" s="51"/>
      <c r="U1492" s="51"/>
      <c r="V1492" s="51"/>
      <c r="W1492" s="51"/>
      <c r="X1492" s="51"/>
      <c r="Y1492" s="51"/>
      <c r="Z1492" s="51"/>
      <c r="AA1492" s="51"/>
    </row>
    <row r="1493" spans="1:27" ht="11.65" customHeight="1">
      <c r="A1493" s="443">
        <v>1364</v>
      </c>
      <c r="C1493" s="468"/>
      <c r="F1493" s="468" t="s">
        <v>631</v>
      </c>
      <c r="G1493" s="400" t="s">
        <v>249</v>
      </c>
      <c r="H1493" s="449"/>
      <c r="I1493" s="7">
        <v>35694242</v>
      </c>
      <c r="J1493" s="7">
        <v>32906127.58540656</v>
      </c>
      <c r="K1493" s="103">
        <v>2788114.41459344</v>
      </c>
      <c r="L1493" s="7">
        <v>33934.638936733361</v>
      </c>
      <c r="M1493" s="7">
        <v>2822049.0535301734</v>
      </c>
      <c r="O1493" s="51"/>
      <c r="P1493" s="51"/>
      <c r="Q1493" s="51"/>
      <c r="R1493" s="51"/>
      <c r="S1493" s="51"/>
      <c r="T1493" s="51"/>
      <c r="U1493" s="51"/>
      <c r="V1493" s="51"/>
      <c r="W1493" s="51"/>
      <c r="X1493" s="51"/>
      <c r="Y1493" s="51"/>
      <c r="Z1493" s="51"/>
      <c r="AA1493" s="51"/>
    </row>
    <row r="1494" spans="1:27" ht="11.65" customHeight="1">
      <c r="A1494" s="443">
        <v>1365</v>
      </c>
      <c r="C1494" s="468"/>
      <c r="F1494" s="468" t="s">
        <v>484</v>
      </c>
      <c r="G1494" s="400" t="s">
        <v>675</v>
      </c>
      <c r="H1494" s="449"/>
      <c r="I1494" s="7">
        <v>16739227</v>
      </c>
      <c r="J1494" s="7">
        <v>15617403.829838961</v>
      </c>
      <c r="K1494" s="103">
        <v>1121823.1701610393</v>
      </c>
      <c r="L1494" s="7">
        <v>0</v>
      </c>
      <c r="M1494" s="7">
        <v>1121823.1701610393</v>
      </c>
      <c r="O1494" s="51"/>
      <c r="P1494" s="51"/>
      <c r="Q1494" s="51"/>
      <c r="R1494" s="51"/>
      <c r="S1494" s="51"/>
      <c r="T1494" s="51"/>
      <c r="U1494" s="51"/>
      <c r="V1494" s="51"/>
      <c r="W1494" s="51"/>
      <c r="X1494" s="51"/>
      <c r="Y1494" s="51"/>
      <c r="Z1494" s="51"/>
      <c r="AA1494" s="51"/>
    </row>
    <row r="1495" spans="1:27" ht="11.65" customHeight="1">
      <c r="A1495" s="443">
        <v>1366</v>
      </c>
      <c r="C1495" s="468"/>
      <c r="F1495" s="468" t="s">
        <v>684</v>
      </c>
      <c r="G1495" s="400" t="s">
        <v>684</v>
      </c>
      <c r="H1495" s="449"/>
      <c r="I1495" s="7">
        <v>145237384</v>
      </c>
      <c r="J1495" s="7">
        <v>135890304.20772371</v>
      </c>
      <c r="K1495" s="103">
        <v>9347079.792276293</v>
      </c>
      <c r="L1495" s="7">
        <v>0</v>
      </c>
      <c r="M1495" s="7">
        <v>9347079.792276293</v>
      </c>
      <c r="O1495" s="51"/>
      <c r="P1495" s="51"/>
      <c r="Q1495" s="51"/>
      <c r="R1495" s="51"/>
      <c r="S1495" s="51"/>
      <c r="T1495" s="51"/>
      <c r="U1495" s="51"/>
      <c r="V1495" s="51"/>
      <c r="W1495" s="51"/>
      <c r="X1495" s="51"/>
      <c r="Y1495" s="51"/>
      <c r="Z1495" s="51"/>
      <c r="AA1495" s="51"/>
    </row>
    <row r="1496" spans="1:27" ht="11.65" customHeight="1">
      <c r="A1496" s="443">
        <v>1367</v>
      </c>
      <c r="C1496" s="468"/>
      <c r="F1496" s="468" t="s">
        <v>638</v>
      </c>
      <c r="G1496" s="400" t="s">
        <v>637</v>
      </c>
      <c r="H1496" s="449"/>
      <c r="I1496" s="7">
        <v>0</v>
      </c>
      <c r="J1496" s="7">
        <v>0</v>
      </c>
      <c r="K1496" s="103">
        <v>0</v>
      </c>
      <c r="L1496" s="7">
        <v>0</v>
      </c>
      <c r="M1496" s="7">
        <v>0</v>
      </c>
      <c r="O1496" s="51"/>
      <c r="P1496" s="51"/>
      <c r="Q1496" s="51"/>
      <c r="R1496" s="51"/>
      <c r="S1496" s="51"/>
      <c r="T1496" s="51"/>
      <c r="U1496" s="51"/>
      <c r="V1496" s="51"/>
      <c r="W1496" s="51"/>
      <c r="X1496" s="51"/>
      <c r="Y1496" s="51"/>
      <c r="Z1496" s="51"/>
      <c r="AA1496" s="51"/>
    </row>
    <row r="1497" spans="1:27" ht="11.65" customHeight="1">
      <c r="A1497" s="443">
        <v>1368</v>
      </c>
      <c r="C1497" s="468"/>
      <c r="F1497" s="468" t="s">
        <v>638</v>
      </c>
      <c r="G1497" s="400" t="s">
        <v>647</v>
      </c>
      <c r="H1497" s="449"/>
      <c r="I1497" s="7">
        <v>0</v>
      </c>
      <c r="J1497" s="7">
        <v>0</v>
      </c>
      <c r="K1497" s="103">
        <v>0</v>
      </c>
      <c r="L1497" s="7">
        <v>-5389.6876072215091</v>
      </c>
      <c r="M1497" s="7">
        <v>-5389.6876072215091</v>
      </c>
      <c r="O1497" s="51"/>
      <c r="P1497" s="51"/>
      <c r="Q1497" s="51"/>
      <c r="R1497" s="51"/>
      <c r="S1497" s="51"/>
      <c r="T1497" s="51"/>
      <c r="U1497" s="51"/>
      <c r="V1497" s="51"/>
      <c r="W1497" s="51"/>
      <c r="X1497" s="51"/>
      <c r="Y1497" s="51"/>
      <c r="Z1497" s="51"/>
      <c r="AA1497" s="51"/>
    </row>
    <row r="1498" spans="1:27" ht="11.65" customHeight="1">
      <c r="A1498" s="443">
        <v>1369</v>
      </c>
      <c r="C1498" s="468"/>
      <c r="F1498" s="468" t="s">
        <v>270</v>
      </c>
      <c r="G1498" s="400" t="s">
        <v>651</v>
      </c>
      <c r="H1498" s="449"/>
      <c r="I1498" s="7">
        <v>-48962</v>
      </c>
      <c r="J1498" s="7">
        <v>-37900.71340625803</v>
      </c>
      <c r="K1498" s="103">
        <v>-11061.286593741972</v>
      </c>
      <c r="L1498" s="7">
        <v>364106.36925686436</v>
      </c>
      <c r="M1498" s="7">
        <v>353045.08266312239</v>
      </c>
      <c r="O1498" s="51"/>
      <c r="P1498" s="51"/>
      <c r="Q1498" s="51"/>
      <c r="R1498" s="51"/>
      <c r="S1498" s="51"/>
      <c r="T1498" s="51"/>
      <c r="U1498" s="51"/>
      <c r="V1498" s="51"/>
      <c r="W1498" s="51"/>
      <c r="X1498" s="51"/>
      <c r="Y1498" s="51"/>
      <c r="Z1498" s="51"/>
      <c r="AA1498" s="51"/>
    </row>
    <row r="1499" spans="1:27" ht="11.65" customHeight="1">
      <c r="A1499" s="443">
        <v>1370</v>
      </c>
      <c r="C1499" s="468"/>
      <c r="F1499" s="468" t="s">
        <v>631</v>
      </c>
      <c r="G1499" s="400" t="s">
        <v>634</v>
      </c>
      <c r="H1499" s="449"/>
      <c r="I1499" s="7">
        <v>-30689</v>
      </c>
      <c r="J1499" s="7">
        <v>-24067.175314914275</v>
      </c>
      <c r="K1499" s="103">
        <v>-6621.824685085724</v>
      </c>
      <c r="L1499" s="7">
        <v>7018235.9954892751</v>
      </c>
      <c r="M1499" s="7">
        <v>7011614.1708041895</v>
      </c>
      <c r="O1499" s="51"/>
      <c r="P1499" s="51"/>
      <c r="Q1499" s="51"/>
      <c r="R1499" s="51"/>
      <c r="S1499" s="51"/>
      <c r="T1499" s="51"/>
      <c r="U1499" s="51"/>
      <c r="V1499" s="51"/>
      <c r="W1499" s="51"/>
      <c r="X1499" s="51"/>
      <c r="Y1499" s="51"/>
      <c r="Z1499" s="51"/>
      <c r="AA1499" s="51"/>
    </row>
    <row r="1500" spans="1:27" ht="11.65" customHeight="1">
      <c r="A1500" s="443">
        <v>1371</v>
      </c>
      <c r="C1500" s="468"/>
      <c r="F1500" s="468" t="s">
        <v>631</v>
      </c>
      <c r="G1500" s="400" t="s">
        <v>636</v>
      </c>
      <c r="H1500" s="449"/>
      <c r="I1500" s="7">
        <v>83512</v>
      </c>
      <c r="J1500" s="7">
        <v>83512</v>
      </c>
      <c r="K1500" s="103">
        <v>0</v>
      </c>
      <c r="L1500" s="7">
        <v>0</v>
      </c>
      <c r="M1500" s="7">
        <v>0</v>
      </c>
      <c r="O1500" s="51"/>
      <c r="P1500" s="51"/>
      <c r="Q1500" s="51"/>
      <c r="R1500" s="51"/>
      <c r="S1500" s="51"/>
      <c r="T1500" s="51"/>
      <c r="U1500" s="51"/>
      <c r="V1500" s="51"/>
      <c r="W1500" s="51"/>
      <c r="X1500" s="51"/>
      <c r="Y1500" s="51"/>
      <c r="Z1500" s="51"/>
      <c r="AA1500" s="51"/>
    </row>
    <row r="1501" spans="1:27" ht="11.65" customHeight="1">
      <c r="A1501" s="443">
        <v>1372</v>
      </c>
      <c r="C1501" s="468"/>
      <c r="F1501" s="468" t="s">
        <v>270</v>
      </c>
      <c r="G1501" s="400" t="s">
        <v>639</v>
      </c>
      <c r="H1501" s="449"/>
      <c r="I1501" s="7">
        <v>0</v>
      </c>
      <c r="J1501" s="7">
        <v>0</v>
      </c>
      <c r="K1501" s="103">
        <v>0</v>
      </c>
      <c r="L1501" s="7">
        <v>-20169.065157343117</v>
      </c>
      <c r="M1501" s="7">
        <v>-20169.065157343117</v>
      </c>
      <c r="O1501" s="51"/>
      <c r="P1501" s="51"/>
      <c r="Q1501" s="51"/>
      <c r="R1501" s="51"/>
      <c r="S1501" s="51"/>
      <c r="T1501" s="51"/>
      <c r="U1501" s="51"/>
      <c r="V1501" s="51"/>
      <c r="W1501" s="51"/>
      <c r="X1501" s="51"/>
      <c r="Y1501" s="51"/>
      <c r="Z1501" s="51"/>
      <c r="AA1501" s="51"/>
    </row>
    <row r="1502" spans="1:27" ht="11.65" customHeight="1">
      <c r="A1502" s="443">
        <v>1373</v>
      </c>
      <c r="C1502" s="468"/>
      <c r="F1502" s="468" t="s">
        <v>270</v>
      </c>
      <c r="G1502" s="400" t="s">
        <v>398</v>
      </c>
      <c r="H1502" s="449"/>
      <c r="I1502" s="7">
        <v>-239092</v>
      </c>
      <c r="J1502" s="7">
        <v>-239092</v>
      </c>
      <c r="K1502" s="103">
        <v>0</v>
      </c>
      <c r="L1502" s="7">
        <v>0</v>
      </c>
      <c r="M1502" s="7">
        <v>0</v>
      </c>
      <c r="O1502" s="51"/>
      <c r="P1502" s="51"/>
      <c r="Q1502" s="51"/>
      <c r="R1502" s="51"/>
      <c r="S1502" s="51"/>
      <c r="T1502" s="51"/>
      <c r="U1502" s="51"/>
      <c r="V1502" s="51"/>
      <c r="W1502" s="51"/>
      <c r="X1502" s="51"/>
      <c r="Y1502" s="51"/>
      <c r="Z1502" s="51"/>
      <c r="AA1502" s="51"/>
    </row>
    <row r="1503" spans="1:27" ht="11.65" customHeight="1">
      <c r="A1503" s="443">
        <v>1374</v>
      </c>
      <c r="C1503" s="468"/>
      <c r="F1503" s="468" t="s">
        <v>633</v>
      </c>
      <c r="G1503" s="400" t="s">
        <v>664</v>
      </c>
      <c r="H1503" s="449"/>
      <c r="I1503" s="7">
        <v>375210.00037521002</v>
      </c>
      <c r="J1503" s="7">
        <v>351043.00908565923</v>
      </c>
      <c r="K1503" s="7">
        <v>24166.99128955081</v>
      </c>
      <c r="L1503" s="7">
        <v>-24166.926856142949</v>
      </c>
      <c r="M1503" s="7">
        <v>6.4433407860633451E-2</v>
      </c>
      <c r="O1503" s="51"/>
      <c r="P1503" s="51"/>
      <c r="Q1503" s="51"/>
      <c r="R1503" s="51"/>
      <c r="S1503" s="51"/>
      <c r="T1503" s="51"/>
      <c r="U1503" s="51"/>
      <c r="V1503" s="51"/>
      <c r="W1503" s="51"/>
      <c r="X1503" s="51"/>
      <c r="Y1503" s="51"/>
      <c r="Z1503" s="51"/>
      <c r="AA1503" s="51"/>
    </row>
    <row r="1504" spans="1:27" ht="11.65" customHeight="1">
      <c r="A1504" s="443">
        <v>1375</v>
      </c>
      <c r="C1504" s="468"/>
      <c r="H1504" s="449" t="s">
        <v>342</v>
      </c>
      <c r="I1504" s="106">
        <v>233034339.00037521</v>
      </c>
      <c r="J1504" s="106">
        <v>218702847.37773499</v>
      </c>
      <c r="K1504" s="106">
        <v>14331491.622640228</v>
      </c>
      <c r="L1504" s="106">
        <v>7454839.6972148623</v>
      </c>
      <c r="M1504" s="106">
        <v>21786331.31985509</v>
      </c>
      <c r="O1504" s="51"/>
      <c r="P1504" s="51"/>
      <c r="Q1504" s="51"/>
      <c r="R1504" s="51"/>
      <c r="S1504" s="51"/>
      <c r="T1504" s="51"/>
      <c r="U1504" s="51"/>
      <c r="V1504" s="51"/>
      <c r="W1504" s="51"/>
      <c r="X1504" s="51"/>
      <c r="Y1504" s="51"/>
      <c r="Z1504" s="51"/>
      <c r="AA1504" s="51"/>
    </row>
    <row r="1505" spans="1:27" ht="11.65" customHeight="1">
      <c r="A1505" s="443">
        <v>1376</v>
      </c>
      <c r="C1505" s="468"/>
      <c r="H1505" s="449"/>
      <c r="I1505" s="7"/>
      <c r="J1505" s="7"/>
      <c r="K1505" s="7"/>
      <c r="L1505" s="7"/>
      <c r="M1505" s="7"/>
      <c r="O1505" s="51"/>
      <c r="P1505" s="51"/>
      <c r="Q1505" s="51"/>
      <c r="R1505" s="51"/>
      <c r="S1505" s="51"/>
      <c r="T1505" s="51"/>
      <c r="U1505" s="51"/>
      <c r="V1505" s="51"/>
      <c r="W1505" s="51"/>
      <c r="X1505" s="51"/>
      <c r="Y1505" s="51"/>
      <c r="Z1505" s="51"/>
      <c r="AA1505" s="51"/>
    </row>
    <row r="1506" spans="1:27" ht="11.65" customHeight="1">
      <c r="A1506" s="443">
        <v>1377</v>
      </c>
      <c r="C1506" s="468"/>
      <c r="E1506" s="447"/>
      <c r="H1506" s="449"/>
      <c r="I1506" s="109"/>
      <c r="J1506" s="109"/>
      <c r="K1506" s="109"/>
      <c r="L1506" s="109"/>
      <c r="M1506" s="109"/>
      <c r="O1506" s="110"/>
      <c r="P1506" s="110"/>
      <c r="Q1506" s="110"/>
      <c r="R1506" s="110"/>
      <c r="S1506" s="110"/>
      <c r="T1506" s="110"/>
      <c r="U1506" s="51"/>
      <c r="V1506" s="110"/>
      <c r="W1506" s="110"/>
      <c r="X1506" s="110"/>
      <c r="Y1506" s="110"/>
      <c r="Z1506" s="110"/>
      <c r="AA1506" s="110"/>
    </row>
    <row r="1507" spans="1:27" ht="11.65" customHeight="1">
      <c r="A1507" s="443">
        <v>1378</v>
      </c>
      <c r="C1507" s="469"/>
      <c r="D1507" s="446"/>
      <c r="E1507" s="470"/>
      <c r="G1507" s="446"/>
      <c r="H1507" s="471"/>
      <c r="I1507" s="114"/>
      <c r="J1507" s="114"/>
      <c r="K1507" s="114"/>
      <c r="L1507" s="114"/>
      <c r="M1507" s="114"/>
      <c r="O1507" s="115"/>
      <c r="P1507" s="115"/>
      <c r="Q1507" s="115"/>
      <c r="R1507" s="115"/>
      <c r="S1507" s="115"/>
      <c r="T1507" s="115"/>
      <c r="U1507" s="51"/>
      <c r="V1507" s="115"/>
      <c r="W1507" s="115"/>
      <c r="X1507" s="115"/>
      <c r="Y1507" s="115"/>
      <c r="Z1507" s="115"/>
      <c r="AA1507" s="115"/>
    </row>
    <row r="1508" spans="1:27" ht="11.65" customHeight="1">
      <c r="A1508" s="443">
        <v>1379</v>
      </c>
      <c r="C1508" s="447" t="s">
        <v>358</v>
      </c>
      <c r="D1508" s="400" t="s">
        <v>359</v>
      </c>
      <c r="H1508" s="449"/>
      <c r="I1508" s="7"/>
      <c r="J1508" s="7"/>
      <c r="K1508" s="7"/>
      <c r="L1508" s="7"/>
      <c r="M1508" s="7"/>
      <c r="O1508" s="51"/>
      <c r="P1508" s="51"/>
      <c r="Q1508" s="51"/>
      <c r="R1508" s="51"/>
      <c r="S1508" s="51"/>
      <c r="T1508" s="51"/>
      <c r="U1508" s="51"/>
      <c r="V1508" s="51"/>
      <c r="W1508" s="51"/>
      <c r="X1508" s="51"/>
      <c r="Y1508" s="51"/>
      <c r="Z1508" s="51"/>
      <c r="AA1508" s="51"/>
    </row>
    <row r="1509" spans="1:27" ht="11.65" customHeight="1">
      <c r="A1509" s="443">
        <v>1380</v>
      </c>
      <c r="C1509" s="468"/>
      <c r="F1509" s="468" t="s">
        <v>484</v>
      </c>
      <c r="G1509" s="400" t="s">
        <v>569</v>
      </c>
      <c r="H1509" s="449"/>
      <c r="I1509" s="7">
        <v>-130031059.2</v>
      </c>
      <c r="J1509" s="7">
        <v>-128262591.60000001</v>
      </c>
      <c r="K1509" s="103">
        <v>-1768467.6</v>
      </c>
      <c r="L1509" s="7">
        <v>-708063</v>
      </c>
      <c r="M1509" s="7">
        <v>-2476530.6</v>
      </c>
      <c r="O1509" s="51"/>
      <c r="P1509" s="51"/>
      <c r="Q1509" s="51"/>
      <c r="R1509" s="51"/>
      <c r="S1509" s="51"/>
      <c r="T1509" s="51"/>
      <c r="U1509" s="51"/>
      <c r="V1509" s="51"/>
      <c r="W1509" s="51"/>
      <c r="X1509" s="51"/>
      <c r="Y1509" s="51"/>
      <c r="Z1509" s="51"/>
      <c r="AA1509" s="51"/>
    </row>
    <row r="1510" spans="1:27" ht="11.65" customHeight="1">
      <c r="A1510" s="443">
        <v>1381</v>
      </c>
      <c r="C1510" s="468"/>
      <c r="F1510" s="468" t="s">
        <v>633</v>
      </c>
      <c r="G1510" s="400" t="s">
        <v>683</v>
      </c>
      <c r="H1510" s="449"/>
      <c r="I1510" s="7">
        <v>-25324501.025324497</v>
      </c>
      <c r="J1510" s="7">
        <v>-23693369.1389696</v>
      </c>
      <c r="K1510" s="103">
        <v>-1631131.8863548962</v>
      </c>
      <c r="L1510" s="7">
        <v>0</v>
      </c>
      <c r="M1510" s="7">
        <v>-1631131.8863548962</v>
      </c>
      <c r="O1510" s="51"/>
      <c r="P1510" s="51"/>
      <c r="Q1510" s="51"/>
      <c r="R1510" s="51"/>
      <c r="S1510" s="51"/>
      <c r="T1510" s="51"/>
      <c r="U1510" s="51"/>
      <c r="V1510" s="51"/>
      <c r="W1510" s="51"/>
      <c r="X1510" s="51"/>
      <c r="Y1510" s="51"/>
      <c r="Z1510" s="51"/>
      <c r="AA1510" s="51"/>
    </row>
    <row r="1511" spans="1:27" ht="11.65" customHeight="1">
      <c r="A1511" s="443">
        <v>1382</v>
      </c>
      <c r="C1511" s="468"/>
      <c r="F1511" s="468" t="s">
        <v>484</v>
      </c>
      <c r="G1511" s="400" t="s">
        <v>685</v>
      </c>
      <c r="H1511" s="449"/>
      <c r="I1511" s="7">
        <v>-241934106</v>
      </c>
      <c r="J1511" s="7">
        <v>-225554507.37045589</v>
      </c>
      <c r="K1511" s="103">
        <v>-16379598.629544109</v>
      </c>
      <c r="L1511" s="7">
        <v>2891111.2935312502</v>
      </c>
      <c r="M1511" s="7">
        <v>-13488487.336012859</v>
      </c>
      <c r="O1511" s="51"/>
      <c r="P1511" s="51"/>
      <c r="Q1511" s="51"/>
      <c r="R1511" s="51"/>
      <c r="S1511" s="51"/>
      <c r="T1511" s="51"/>
      <c r="U1511" s="51"/>
      <c r="V1511" s="51"/>
      <c r="W1511" s="51"/>
      <c r="X1511" s="51"/>
      <c r="Y1511" s="51"/>
      <c r="Z1511" s="51"/>
      <c r="AA1511" s="51"/>
    </row>
    <row r="1512" spans="1:27" ht="11.65" customHeight="1">
      <c r="A1512" s="443">
        <v>1383</v>
      </c>
      <c r="C1512" s="468"/>
      <c r="F1512" s="468" t="s">
        <v>484</v>
      </c>
      <c r="G1512" s="400" t="s">
        <v>678</v>
      </c>
      <c r="H1512" s="449"/>
      <c r="I1512" s="7">
        <v>-10288673</v>
      </c>
      <c r="J1512" s="7">
        <v>-9662153.401503453</v>
      </c>
      <c r="K1512" s="103">
        <v>-626519.59849654709</v>
      </c>
      <c r="L1512" s="7">
        <v>8757.3039301555837</v>
      </c>
      <c r="M1512" s="7">
        <v>-617762.2945663915</v>
      </c>
      <c r="O1512" s="51"/>
      <c r="P1512" s="51"/>
      <c r="Q1512" s="51"/>
      <c r="R1512" s="51"/>
      <c r="S1512" s="51"/>
      <c r="T1512" s="51"/>
      <c r="U1512" s="51"/>
      <c r="V1512" s="51"/>
      <c r="W1512" s="51"/>
      <c r="X1512" s="51"/>
      <c r="Y1512" s="51"/>
      <c r="Z1512" s="51"/>
      <c r="AA1512" s="51"/>
    </row>
    <row r="1513" spans="1:27" ht="11.65" customHeight="1">
      <c r="A1513" s="443">
        <v>1384</v>
      </c>
      <c r="C1513" s="468"/>
      <c r="F1513" s="468" t="s">
        <v>631</v>
      </c>
      <c r="G1513" s="400" t="s">
        <v>249</v>
      </c>
      <c r="H1513" s="449"/>
      <c r="I1513" s="7">
        <v>114577</v>
      </c>
      <c r="J1513" s="7">
        <v>105627.27120954488</v>
      </c>
      <c r="K1513" s="103">
        <v>8949.7287904551267</v>
      </c>
      <c r="L1513" s="7">
        <v>-8949.7287904551267</v>
      </c>
      <c r="M1513" s="7">
        <v>0</v>
      </c>
      <c r="O1513" s="51"/>
      <c r="P1513" s="51"/>
      <c r="Q1513" s="51"/>
      <c r="R1513" s="51"/>
      <c r="S1513" s="51"/>
      <c r="T1513" s="51"/>
      <c r="U1513" s="51"/>
      <c r="V1513" s="51"/>
      <c r="W1513" s="51"/>
      <c r="X1513" s="51"/>
      <c r="Y1513" s="51"/>
      <c r="Z1513" s="51"/>
      <c r="AA1513" s="51"/>
    </row>
    <row r="1514" spans="1:27" ht="11.65" customHeight="1">
      <c r="A1514" s="443">
        <v>1385</v>
      </c>
      <c r="C1514" s="468"/>
      <c r="F1514" s="468" t="s">
        <v>631</v>
      </c>
      <c r="G1514" s="400" t="s">
        <v>664</v>
      </c>
      <c r="H1514" s="449"/>
      <c r="I1514" s="7">
        <v>-516039.00051603897</v>
      </c>
      <c r="J1514" s="7">
        <v>-482801.32023548009</v>
      </c>
      <c r="K1514" s="103">
        <v>-33237.68028055891</v>
      </c>
      <c r="L1514" s="7">
        <v>0</v>
      </c>
      <c r="M1514" s="7">
        <v>-33237.68028055891</v>
      </c>
      <c r="O1514" s="51"/>
      <c r="P1514" s="51"/>
      <c r="Q1514" s="51"/>
      <c r="R1514" s="51"/>
      <c r="S1514" s="51"/>
      <c r="T1514" s="51"/>
      <c r="U1514" s="51"/>
      <c r="V1514" s="51"/>
      <c r="W1514" s="51"/>
      <c r="X1514" s="51"/>
      <c r="Y1514" s="51"/>
      <c r="Z1514" s="51"/>
      <c r="AA1514" s="51"/>
    </row>
    <row r="1515" spans="1:27" ht="11.65" customHeight="1">
      <c r="A1515" s="443">
        <v>1386</v>
      </c>
      <c r="C1515" s="468"/>
      <c r="F1515" s="468" t="s">
        <v>665</v>
      </c>
      <c r="G1515" s="400" t="s">
        <v>632</v>
      </c>
      <c r="H1515" s="449"/>
      <c r="I1515" s="7">
        <v>-417668</v>
      </c>
      <c r="J1515" s="7">
        <v>-389676.88429108338</v>
      </c>
      <c r="K1515" s="103">
        <v>-27991.115708916608</v>
      </c>
      <c r="L1515" s="7">
        <v>-4750.0749380287489</v>
      </c>
      <c r="M1515" s="7">
        <v>-32741.190646945357</v>
      </c>
      <c r="O1515" s="51"/>
      <c r="P1515" s="51"/>
      <c r="Q1515" s="51"/>
      <c r="R1515" s="51"/>
      <c r="S1515" s="51"/>
      <c r="T1515" s="51"/>
      <c r="U1515" s="51"/>
      <c r="V1515" s="51"/>
      <c r="W1515" s="51"/>
      <c r="X1515" s="51"/>
      <c r="Y1515" s="51"/>
      <c r="Z1515" s="51"/>
      <c r="AA1515" s="51"/>
    </row>
    <row r="1516" spans="1:27" ht="11.65" customHeight="1">
      <c r="A1516" s="443">
        <v>1387</v>
      </c>
      <c r="C1516" s="468"/>
      <c r="F1516" s="468" t="s">
        <v>682</v>
      </c>
      <c r="G1516" s="400" t="s">
        <v>684</v>
      </c>
      <c r="H1516" s="449"/>
      <c r="I1516" s="7">
        <v>0</v>
      </c>
      <c r="J1516" s="7">
        <v>0</v>
      </c>
      <c r="K1516" s="103">
        <v>0</v>
      </c>
      <c r="L1516" s="7">
        <v>0</v>
      </c>
      <c r="M1516" s="7">
        <v>0</v>
      </c>
      <c r="O1516" s="51"/>
      <c r="P1516" s="51"/>
      <c r="Q1516" s="51"/>
      <c r="R1516" s="51"/>
      <c r="S1516" s="51"/>
      <c r="T1516" s="51"/>
      <c r="U1516" s="51"/>
      <c r="V1516" s="51"/>
      <c r="W1516" s="51"/>
      <c r="X1516" s="51"/>
      <c r="Y1516" s="51"/>
      <c r="Z1516" s="51"/>
      <c r="AA1516" s="51"/>
    </row>
    <row r="1517" spans="1:27" ht="11.65" customHeight="1">
      <c r="A1517" s="443">
        <v>1388</v>
      </c>
      <c r="C1517" s="468"/>
      <c r="F1517" s="468" t="s">
        <v>638</v>
      </c>
      <c r="G1517" s="400" t="s">
        <v>639</v>
      </c>
      <c r="H1517" s="449"/>
      <c r="I1517" s="7">
        <v>0</v>
      </c>
      <c r="J1517" s="7">
        <v>0</v>
      </c>
      <c r="K1517" s="103">
        <v>0</v>
      </c>
      <c r="L1517" s="7">
        <v>-5162.5591389540559</v>
      </c>
      <c r="M1517" s="7">
        <v>-5162.5591389540559</v>
      </c>
      <c r="O1517" s="51"/>
      <c r="P1517" s="51"/>
      <c r="Q1517" s="51"/>
      <c r="R1517" s="51"/>
      <c r="S1517" s="51"/>
      <c r="T1517" s="51"/>
      <c r="U1517" s="51"/>
      <c r="V1517" s="51"/>
      <c r="W1517" s="51"/>
      <c r="X1517" s="51"/>
      <c r="Y1517" s="51"/>
      <c r="Z1517" s="51"/>
      <c r="AA1517" s="51"/>
    </row>
    <row r="1518" spans="1:27" ht="11.65" customHeight="1">
      <c r="A1518" s="443">
        <v>1389</v>
      </c>
      <c r="C1518" s="468"/>
      <c r="F1518" s="468" t="s">
        <v>638</v>
      </c>
      <c r="G1518" s="400" t="s">
        <v>686</v>
      </c>
      <c r="H1518" s="449"/>
      <c r="I1518" s="7">
        <v>-97689</v>
      </c>
      <c r="J1518" s="7">
        <v>-85422.561819683513</v>
      </c>
      <c r="K1518" s="103">
        <v>-12266.438180316487</v>
      </c>
      <c r="L1518" s="7">
        <v>12266.438180316487</v>
      </c>
      <c r="M1518" s="7">
        <v>0</v>
      </c>
      <c r="O1518" s="51"/>
      <c r="P1518" s="51"/>
      <c r="Q1518" s="51"/>
      <c r="R1518" s="51"/>
      <c r="S1518" s="51"/>
      <c r="T1518" s="51"/>
      <c r="U1518" s="51"/>
      <c r="V1518" s="51"/>
      <c r="W1518" s="51"/>
      <c r="X1518" s="51"/>
      <c r="Y1518" s="51"/>
      <c r="Z1518" s="51"/>
      <c r="AA1518" s="51"/>
    </row>
    <row r="1519" spans="1:27" ht="11.65" customHeight="1">
      <c r="A1519" s="443">
        <v>1390</v>
      </c>
      <c r="C1519" s="468"/>
      <c r="F1519" s="468" t="s">
        <v>484</v>
      </c>
      <c r="G1519" s="400" t="s">
        <v>675</v>
      </c>
      <c r="H1519" s="449"/>
      <c r="I1519" s="7">
        <v>145317</v>
      </c>
      <c r="J1519" s="7">
        <v>135578.20037572275</v>
      </c>
      <c r="K1519" s="103">
        <v>9738.7996242772588</v>
      </c>
      <c r="L1519" s="7">
        <v>-9738.7996242772588</v>
      </c>
      <c r="M1519" s="7">
        <v>0</v>
      </c>
      <c r="O1519" s="51"/>
      <c r="P1519" s="51"/>
      <c r="Q1519" s="51"/>
      <c r="R1519" s="51"/>
      <c r="S1519" s="51"/>
      <c r="T1519" s="51"/>
      <c r="U1519" s="51"/>
      <c r="V1519" s="51"/>
      <c r="W1519" s="51"/>
      <c r="X1519" s="51"/>
      <c r="Y1519" s="51"/>
      <c r="Z1519" s="51"/>
      <c r="AA1519" s="51"/>
    </row>
    <row r="1520" spans="1:27" ht="11.65" customHeight="1">
      <c r="A1520" s="443">
        <v>1391</v>
      </c>
      <c r="C1520" s="468"/>
      <c r="F1520" s="468" t="s">
        <v>270</v>
      </c>
      <c r="G1520" s="400" t="s">
        <v>647</v>
      </c>
      <c r="H1520" s="449"/>
      <c r="I1520" s="7">
        <v>0</v>
      </c>
      <c r="J1520" s="7">
        <v>0</v>
      </c>
      <c r="K1520" s="103">
        <v>0</v>
      </c>
      <c r="L1520" s="7">
        <v>0</v>
      </c>
      <c r="M1520" s="7">
        <v>0</v>
      </c>
      <c r="O1520" s="51"/>
      <c r="P1520" s="51"/>
      <c r="Q1520" s="51"/>
      <c r="R1520" s="51"/>
      <c r="S1520" s="51"/>
      <c r="T1520" s="51"/>
      <c r="U1520" s="51"/>
      <c r="V1520" s="51"/>
      <c r="W1520" s="51"/>
      <c r="X1520" s="51"/>
      <c r="Y1520" s="51"/>
      <c r="Z1520" s="51"/>
      <c r="AA1520" s="51"/>
    </row>
    <row r="1521" spans="1:27" ht="11.65" customHeight="1">
      <c r="A1521" s="443">
        <v>1392</v>
      </c>
      <c r="C1521" s="468"/>
      <c r="F1521" s="468" t="s">
        <v>270</v>
      </c>
      <c r="G1521" s="400" t="s">
        <v>651</v>
      </c>
      <c r="H1521" s="449"/>
      <c r="I1521" s="7">
        <v>-4376003</v>
      </c>
      <c r="J1521" s="7">
        <v>-3387395.0322275511</v>
      </c>
      <c r="K1521" s="103">
        <v>-988607.96777244902</v>
      </c>
      <c r="L1521" s="7">
        <v>65402.833425409393</v>
      </c>
      <c r="M1521" s="7">
        <v>-923205.13434703962</v>
      </c>
      <c r="O1521" s="51"/>
      <c r="P1521" s="51"/>
      <c r="Q1521" s="51"/>
      <c r="R1521" s="51"/>
      <c r="S1521" s="51"/>
      <c r="T1521" s="51"/>
      <c r="U1521" s="51"/>
      <c r="V1521" s="51"/>
      <c r="W1521" s="51"/>
      <c r="X1521" s="51"/>
      <c r="Y1521" s="51"/>
      <c r="Z1521" s="51"/>
      <c r="AA1521" s="51"/>
    </row>
    <row r="1522" spans="1:27" ht="11.65" customHeight="1">
      <c r="A1522" s="443">
        <v>1393</v>
      </c>
      <c r="C1522" s="468"/>
      <c r="F1522" s="468" t="s">
        <v>631</v>
      </c>
      <c r="G1522" s="400" t="s">
        <v>634</v>
      </c>
      <c r="H1522" s="449"/>
      <c r="I1522" s="7">
        <v>-10103</v>
      </c>
      <c r="J1522" s="7">
        <v>-7923.0562157965051</v>
      </c>
      <c r="K1522" s="103">
        <v>-2179.9437842034954</v>
      </c>
      <c r="L1522" s="7">
        <v>-60507.411243956922</v>
      </c>
      <c r="M1522" s="7">
        <v>-62687.355028160418</v>
      </c>
      <c r="O1522" s="51"/>
      <c r="P1522" s="51"/>
      <c r="Q1522" s="51"/>
      <c r="R1522" s="51"/>
      <c r="S1522" s="51"/>
      <c r="T1522" s="51"/>
      <c r="U1522" s="51"/>
      <c r="V1522" s="51"/>
      <c r="W1522" s="51"/>
      <c r="X1522" s="51"/>
      <c r="Y1522" s="51"/>
      <c r="Z1522" s="51"/>
      <c r="AA1522" s="51"/>
    </row>
    <row r="1523" spans="1:27" ht="11.65" customHeight="1">
      <c r="A1523" s="443">
        <v>1394</v>
      </c>
      <c r="C1523" s="468"/>
      <c r="F1523" s="468" t="s">
        <v>631</v>
      </c>
      <c r="G1523" s="400" t="s">
        <v>636</v>
      </c>
      <c r="H1523" s="449"/>
      <c r="I1523" s="7">
        <v>-348307</v>
      </c>
      <c r="J1523" s="7">
        <v>-348307</v>
      </c>
      <c r="K1523" s="103">
        <v>0</v>
      </c>
      <c r="L1523" s="7">
        <v>0</v>
      </c>
      <c r="M1523" s="7">
        <v>0</v>
      </c>
      <c r="O1523" s="51"/>
      <c r="P1523" s="51"/>
      <c r="Q1523" s="51"/>
      <c r="R1523" s="51"/>
      <c r="S1523" s="51"/>
      <c r="T1523" s="51"/>
      <c r="U1523" s="51"/>
      <c r="V1523" s="51"/>
      <c r="W1523" s="51"/>
      <c r="X1523" s="51"/>
      <c r="Y1523" s="51"/>
      <c r="Z1523" s="51"/>
      <c r="AA1523" s="51"/>
    </row>
    <row r="1524" spans="1:27" ht="11.65" customHeight="1">
      <c r="A1524" s="443">
        <v>1395</v>
      </c>
      <c r="C1524" s="468"/>
      <c r="F1524" s="468" t="s">
        <v>270</v>
      </c>
      <c r="G1524" s="400" t="s">
        <v>630</v>
      </c>
      <c r="H1524" s="449"/>
      <c r="I1524" s="7">
        <v>0</v>
      </c>
      <c r="J1524" s="7">
        <v>0</v>
      </c>
      <c r="K1524" s="103">
        <v>0</v>
      </c>
      <c r="L1524" s="7">
        <v>0</v>
      </c>
      <c r="M1524" s="7">
        <v>0</v>
      </c>
      <c r="O1524" s="51"/>
      <c r="P1524" s="51"/>
      <c r="Q1524" s="51"/>
      <c r="R1524" s="51"/>
      <c r="S1524" s="51"/>
      <c r="T1524" s="51"/>
      <c r="U1524" s="51"/>
      <c r="V1524" s="51"/>
      <c r="W1524" s="51"/>
      <c r="X1524" s="51"/>
      <c r="Y1524" s="51"/>
      <c r="Z1524" s="51"/>
      <c r="AA1524" s="51"/>
    </row>
    <row r="1525" spans="1:27" ht="11.65" customHeight="1">
      <c r="A1525" s="443">
        <v>1396</v>
      </c>
      <c r="C1525" s="468"/>
      <c r="F1525" s="468" t="s">
        <v>270</v>
      </c>
      <c r="G1525" s="400" t="s">
        <v>398</v>
      </c>
      <c r="H1525" s="449"/>
      <c r="I1525" s="7">
        <v>-4291166</v>
      </c>
      <c r="J1525" s="7">
        <v>-4291166</v>
      </c>
      <c r="K1525" s="103">
        <v>0</v>
      </c>
      <c r="L1525" s="7">
        <v>0</v>
      </c>
      <c r="M1525" s="7">
        <v>0</v>
      </c>
      <c r="O1525" s="51"/>
      <c r="P1525" s="51"/>
      <c r="Q1525" s="51"/>
      <c r="R1525" s="51"/>
      <c r="S1525" s="51"/>
      <c r="T1525" s="51"/>
      <c r="U1525" s="51"/>
      <c r="V1525" s="51"/>
      <c r="W1525" s="51"/>
      <c r="X1525" s="51"/>
      <c r="Y1525" s="51"/>
      <c r="Z1525" s="51"/>
      <c r="AA1525" s="51"/>
    </row>
    <row r="1526" spans="1:27" ht="11.65" customHeight="1">
      <c r="A1526" s="443">
        <v>1397</v>
      </c>
      <c r="C1526" s="468"/>
      <c r="H1526" s="449" t="s">
        <v>342</v>
      </c>
      <c r="I1526" s="106">
        <v>-417375420.22584057</v>
      </c>
      <c r="J1526" s="106">
        <v>-395924107.89413339</v>
      </c>
      <c r="K1526" s="106">
        <v>-21451312.331707269</v>
      </c>
      <c r="L1526" s="106">
        <v>2180366.29533146</v>
      </c>
      <c r="M1526" s="106">
        <v>-19270946.036375806</v>
      </c>
      <c r="O1526" s="51"/>
      <c r="P1526" s="51"/>
      <c r="Q1526" s="51"/>
      <c r="R1526" s="51"/>
      <c r="S1526" s="51"/>
      <c r="T1526" s="51"/>
      <c r="U1526" s="51"/>
      <c r="V1526" s="51"/>
      <c r="W1526" s="51"/>
      <c r="X1526" s="51"/>
      <c r="Y1526" s="51"/>
      <c r="Z1526" s="51"/>
      <c r="AA1526" s="51"/>
    </row>
    <row r="1527" spans="1:27" ht="11.65" customHeight="1">
      <c r="A1527" s="443">
        <v>1398</v>
      </c>
      <c r="C1527" s="468"/>
      <c r="H1527" s="449"/>
      <c r="I1527" s="7"/>
      <c r="J1527" s="7"/>
      <c r="K1527" s="7"/>
      <c r="L1527" s="7"/>
      <c r="M1527" s="7"/>
      <c r="O1527" s="51"/>
      <c r="P1527" s="51"/>
      <c r="Q1527" s="51"/>
      <c r="R1527" s="51"/>
      <c r="S1527" s="51"/>
      <c r="T1527" s="51"/>
      <c r="U1527" s="51"/>
      <c r="V1527" s="51"/>
      <c r="W1527" s="51"/>
      <c r="X1527" s="51"/>
      <c r="Y1527" s="51"/>
      <c r="Z1527" s="51"/>
      <c r="AA1527" s="51"/>
    </row>
    <row r="1528" spans="1:27" ht="11.65" customHeight="1" thickBot="1">
      <c r="A1528" s="443">
        <v>1399</v>
      </c>
      <c r="C1528" s="461" t="s">
        <v>360</v>
      </c>
      <c r="G1528" s="459"/>
      <c r="H1528" s="460" t="s">
        <v>342</v>
      </c>
      <c r="I1528" s="108">
        <v>-184341081.22546533</v>
      </c>
      <c r="J1528" s="108">
        <v>-177221260.51639828</v>
      </c>
      <c r="K1528" s="108">
        <v>-7119820.7090670364</v>
      </c>
      <c r="L1528" s="108">
        <v>9635205.9925463237</v>
      </c>
      <c r="M1528" s="108">
        <v>2515385.2834792826</v>
      </c>
      <c r="N1528" s="7" t="s">
        <v>65</v>
      </c>
      <c r="O1528" s="51"/>
      <c r="P1528" s="51"/>
      <c r="Q1528" s="51"/>
      <c r="R1528" s="51"/>
      <c r="S1528" s="51"/>
      <c r="T1528" s="51"/>
      <c r="U1528" s="51"/>
      <c r="V1528" s="51"/>
      <c r="W1528" s="51"/>
      <c r="X1528" s="51"/>
      <c r="Y1528" s="51"/>
      <c r="Z1528" s="51"/>
      <c r="AA1528" s="51"/>
    </row>
    <row r="1529" spans="1:27" ht="11.65" customHeight="1" thickTop="1">
      <c r="A1529" s="443">
        <v>1400</v>
      </c>
      <c r="C1529" s="468" t="s">
        <v>361</v>
      </c>
      <c r="D1529" s="400" t="s">
        <v>362</v>
      </c>
      <c r="H1529" s="449"/>
      <c r="I1529" s="7"/>
      <c r="J1529" s="7"/>
      <c r="K1529" s="7"/>
      <c r="L1529" s="7"/>
      <c r="M1529" s="7"/>
      <c r="O1529" s="51"/>
      <c r="P1529" s="51"/>
      <c r="Q1529" s="51"/>
      <c r="R1529" s="51"/>
      <c r="S1529" s="51"/>
      <c r="T1529" s="51"/>
      <c r="U1529" s="51"/>
      <c r="V1529" s="51"/>
      <c r="W1529" s="51"/>
      <c r="X1529" s="51"/>
      <c r="Y1529" s="51"/>
      <c r="Z1529" s="51"/>
      <c r="AA1529" s="51"/>
    </row>
    <row r="1530" spans="1:27" ht="11.65" customHeight="1">
      <c r="A1530" s="443">
        <v>1401</v>
      </c>
      <c r="C1530" s="468"/>
      <c r="F1530" s="468" t="s">
        <v>361</v>
      </c>
      <c r="G1530" s="400" t="s">
        <v>569</v>
      </c>
      <c r="H1530" s="449"/>
      <c r="I1530" s="7">
        <v>0</v>
      </c>
      <c r="J1530" s="7">
        <v>0</v>
      </c>
      <c r="K1530" s="103">
        <v>0</v>
      </c>
      <c r="L1530" s="7">
        <v>0</v>
      </c>
      <c r="M1530" s="7">
        <v>0</v>
      </c>
      <c r="O1530" s="51"/>
      <c r="P1530" s="51"/>
      <c r="Q1530" s="51"/>
      <c r="R1530" s="51"/>
      <c r="S1530" s="51"/>
      <c r="T1530" s="51"/>
      <c r="U1530" s="51"/>
      <c r="V1530" s="51"/>
      <c r="W1530" s="51"/>
      <c r="X1530" s="51"/>
      <c r="Y1530" s="51"/>
      <c r="Z1530" s="51"/>
      <c r="AA1530" s="51"/>
    </row>
    <row r="1531" spans="1:27" ht="11.65" customHeight="1">
      <c r="A1531" s="443">
        <v>1402</v>
      </c>
      <c r="C1531" s="468"/>
      <c r="F1531" s="468" t="s">
        <v>361</v>
      </c>
      <c r="G1531" s="400" t="s">
        <v>678</v>
      </c>
      <c r="H1531" s="449"/>
      <c r="I1531" s="7">
        <v>0</v>
      </c>
      <c r="J1531" s="7">
        <v>0</v>
      </c>
      <c r="K1531" s="103">
        <v>0</v>
      </c>
      <c r="L1531" s="7">
        <v>0</v>
      </c>
      <c r="M1531" s="7">
        <v>0</v>
      </c>
      <c r="O1531" s="51"/>
      <c r="P1531" s="51"/>
      <c r="Q1531" s="51"/>
      <c r="R1531" s="51"/>
      <c r="S1531" s="51"/>
      <c r="T1531" s="51"/>
      <c r="U1531" s="51"/>
      <c r="V1531" s="51"/>
      <c r="W1531" s="51"/>
      <c r="X1531" s="51"/>
      <c r="Y1531" s="51"/>
      <c r="Z1531" s="51"/>
      <c r="AA1531" s="51"/>
    </row>
    <row r="1532" spans="1:27" ht="11.65" customHeight="1">
      <c r="A1532" s="443">
        <v>1403</v>
      </c>
      <c r="C1532" s="468"/>
      <c r="F1532" s="468" t="s">
        <v>361</v>
      </c>
      <c r="G1532" s="400" t="s">
        <v>632</v>
      </c>
      <c r="H1532" s="449"/>
      <c r="I1532" s="7">
        <v>0</v>
      </c>
      <c r="J1532" s="7">
        <v>0</v>
      </c>
      <c r="K1532" s="103">
        <v>0</v>
      </c>
      <c r="L1532" s="7">
        <v>0</v>
      </c>
      <c r="M1532" s="7">
        <v>0</v>
      </c>
      <c r="O1532" s="51"/>
      <c r="P1532" s="51"/>
      <c r="Q1532" s="51"/>
      <c r="R1532" s="51"/>
      <c r="S1532" s="51"/>
      <c r="T1532" s="51"/>
      <c r="U1532" s="51"/>
      <c r="V1532" s="51"/>
      <c r="W1532" s="51"/>
      <c r="X1532" s="51"/>
      <c r="Y1532" s="51"/>
      <c r="Z1532" s="51"/>
      <c r="AA1532" s="51"/>
    </row>
    <row r="1533" spans="1:27" ht="11.65" customHeight="1">
      <c r="A1533" s="443">
        <v>1404</v>
      </c>
      <c r="C1533" s="468"/>
      <c r="F1533" s="468" t="s">
        <v>361</v>
      </c>
      <c r="G1533" s="400" t="s">
        <v>630</v>
      </c>
      <c r="H1533" s="449"/>
      <c r="I1533" s="7">
        <v>0</v>
      </c>
      <c r="J1533" s="7">
        <v>0</v>
      </c>
      <c r="K1533" s="103">
        <v>0</v>
      </c>
      <c r="L1533" s="7">
        <v>0</v>
      </c>
      <c r="M1533" s="7">
        <v>0</v>
      </c>
      <c r="O1533" s="51"/>
      <c r="P1533" s="51"/>
      <c r="Q1533" s="51"/>
      <c r="R1533" s="51"/>
      <c r="S1533" s="51"/>
      <c r="T1533" s="51"/>
      <c r="U1533" s="51"/>
      <c r="V1533" s="51"/>
      <c r="W1533" s="51"/>
      <c r="X1533" s="51"/>
      <c r="Y1533" s="51"/>
      <c r="Z1533" s="51"/>
      <c r="AA1533" s="51"/>
    </row>
    <row r="1534" spans="1:27" ht="11.65" customHeight="1">
      <c r="A1534" s="443">
        <v>1405</v>
      </c>
      <c r="C1534" s="468"/>
      <c r="F1534" s="468" t="s">
        <v>361</v>
      </c>
      <c r="G1534" s="400" t="s">
        <v>654</v>
      </c>
      <c r="H1534" s="449"/>
      <c r="I1534" s="7">
        <v>0</v>
      </c>
      <c r="J1534" s="7">
        <v>0</v>
      </c>
      <c r="K1534" s="103">
        <v>0</v>
      </c>
      <c r="L1534" s="7">
        <v>0</v>
      </c>
      <c r="M1534" s="7">
        <v>0</v>
      </c>
      <c r="O1534" s="51"/>
      <c r="P1534" s="51"/>
      <c r="Q1534" s="51"/>
      <c r="R1534" s="51"/>
      <c r="S1534" s="51"/>
      <c r="T1534" s="51"/>
      <c r="U1534" s="51"/>
      <c r="V1534" s="51"/>
      <c r="W1534" s="51"/>
      <c r="X1534" s="51"/>
      <c r="Y1534" s="51"/>
      <c r="Z1534" s="51"/>
      <c r="AA1534" s="51"/>
    </row>
    <row r="1535" spans="1:27" ht="11.65" customHeight="1">
      <c r="A1535" s="443">
        <v>1406</v>
      </c>
      <c r="C1535" s="468"/>
      <c r="F1535" s="468" t="s">
        <v>361</v>
      </c>
      <c r="G1535" s="400" t="s">
        <v>635</v>
      </c>
      <c r="H1535" s="449"/>
      <c r="I1535" s="7">
        <v>0</v>
      </c>
      <c r="J1535" s="7">
        <v>0</v>
      </c>
      <c r="K1535" s="103">
        <v>0</v>
      </c>
      <c r="L1535" s="7">
        <v>0</v>
      </c>
      <c r="M1535" s="7">
        <v>0</v>
      </c>
      <c r="O1535" s="51"/>
      <c r="P1535" s="51"/>
      <c r="Q1535" s="51"/>
      <c r="R1535" s="51"/>
      <c r="S1535" s="51"/>
      <c r="T1535" s="51"/>
      <c r="U1535" s="51"/>
      <c r="V1535" s="51"/>
      <c r="W1535" s="51"/>
      <c r="X1535" s="51"/>
      <c r="Y1535" s="51"/>
      <c r="Z1535" s="51"/>
      <c r="AA1535" s="51"/>
    </row>
    <row r="1536" spans="1:27" ht="11.65" customHeight="1">
      <c r="A1536" s="443">
        <v>1407</v>
      </c>
      <c r="C1536" s="468"/>
      <c r="H1536" s="449" t="s">
        <v>351</v>
      </c>
      <c r="I1536" s="106">
        <v>0</v>
      </c>
      <c r="J1536" s="106">
        <v>0</v>
      </c>
      <c r="K1536" s="106">
        <v>0</v>
      </c>
      <c r="L1536" s="106">
        <v>0</v>
      </c>
      <c r="M1536" s="106">
        <v>0</v>
      </c>
      <c r="O1536" s="51"/>
      <c r="P1536" s="51"/>
      <c r="Q1536" s="51"/>
      <c r="R1536" s="51"/>
      <c r="S1536" s="51"/>
      <c r="T1536" s="51"/>
      <c r="U1536" s="51"/>
      <c r="V1536" s="51"/>
      <c r="W1536" s="51"/>
      <c r="X1536" s="51"/>
      <c r="Y1536" s="51"/>
      <c r="Z1536" s="51"/>
      <c r="AA1536" s="51"/>
    </row>
    <row r="1537" spans="1:27" ht="11.65" customHeight="1">
      <c r="A1537" s="443">
        <v>1408</v>
      </c>
      <c r="C1537" s="468"/>
      <c r="H1537" s="449"/>
      <c r="I1537" s="7"/>
      <c r="J1537" s="7"/>
      <c r="K1537" s="7"/>
      <c r="L1537" s="7"/>
      <c r="M1537" s="7"/>
      <c r="O1537" s="51"/>
      <c r="P1537" s="51"/>
      <c r="Q1537" s="51"/>
      <c r="R1537" s="51"/>
      <c r="S1537" s="51"/>
      <c r="T1537" s="51"/>
      <c r="U1537" s="51"/>
      <c r="V1537" s="51"/>
      <c r="W1537" s="51"/>
      <c r="X1537" s="51"/>
      <c r="Y1537" s="51"/>
      <c r="Z1537" s="51"/>
      <c r="AA1537" s="51"/>
    </row>
    <row r="1538" spans="1:27" ht="11.65" customHeight="1">
      <c r="A1538" s="443">
        <v>1409</v>
      </c>
      <c r="C1538" s="468" t="s">
        <v>363</v>
      </c>
      <c r="D1538" s="400" t="s">
        <v>364</v>
      </c>
      <c r="H1538" s="449"/>
      <c r="I1538" s="7"/>
      <c r="J1538" s="7"/>
      <c r="K1538" s="7"/>
      <c r="L1538" s="7"/>
      <c r="M1538" s="7"/>
      <c r="O1538" s="51"/>
      <c r="P1538" s="51"/>
      <c r="Q1538" s="51"/>
      <c r="R1538" s="51"/>
      <c r="S1538" s="51"/>
      <c r="T1538" s="51"/>
      <c r="U1538" s="51"/>
      <c r="V1538" s="51"/>
      <c r="W1538" s="51"/>
      <c r="X1538" s="51"/>
      <c r="Y1538" s="51"/>
      <c r="Z1538" s="51"/>
      <c r="AA1538" s="51"/>
    </row>
    <row r="1539" spans="1:27" ht="11.65" customHeight="1">
      <c r="A1539" s="443">
        <v>1410</v>
      </c>
      <c r="C1539" s="468"/>
      <c r="F1539" s="468" t="s">
        <v>270</v>
      </c>
      <c r="G1539" s="400" t="s">
        <v>569</v>
      </c>
      <c r="H1539" s="449"/>
      <c r="I1539" s="7">
        <v>0</v>
      </c>
      <c r="J1539" s="7">
        <v>0</v>
      </c>
      <c r="K1539" s="103">
        <v>0</v>
      </c>
      <c r="L1539" s="7">
        <v>0</v>
      </c>
      <c r="M1539" s="7">
        <v>0</v>
      </c>
      <c r="O1539" s="51"/>
      <c r="P1539" s="51"/>
      <c r="Q1539" s="51"/>
      <c r="R1539" s="51"/>
      <c r="S1539" s="51"/>
      <c r="T1539" s="51"/>
      <c r="U1539" s="51"/>
      <c r="V1539" s="51"/>
      <c r="W1539" s="51"/>
      <c r="X1539" s="51"/>
      <c r="Y1539" s="51"/>
      <c r="Z1539" s="51"/>
      <c r="AA1539" s="51"/>
    </row>
    <row r="1540" spans="1:27" ht="11.65" customHeight="1">
      <c r="A1540" s="443">
        <v>1411</v>
      </c>
      <c r="C1540" s="468"/>
      <c r="F1540" s="468" t="s">
        <v>270</v>
      </c>
      <c r="G1540" s="400" t="s">
        <v>686</v>
      </c>
      <c r="H1540" s="449"/>
      <c r="I1540" s="7">
        <v>0</v>
      </c>
      <c r="J1540" s="7">
        <v>0</v>
      </c>
      <c r="K1540" s="103">
        <v>0</v>
      </c>
      <c r="L1540" s="7">
        <v>0</v>
      </c>
      <c r="M1540" s="7">
        <v>0</v>
      </c>
      <c r="O1540" s="51"/>
      <c r="P1540" s="51"/>
      <c r="Q1540" s="51"/>
      <c r="R1540" s="51"/>
      <c r="S1540" s="51"/>
      <c r="T1540" s="51"/>
      <c r="U1540" s="51"/>
      <c r="V1540" s="51"/>
      <c r="W1540" s="51"/>
      <c r="X1540" s="51"/>
      <c r="Y1540" s="51"/>
      <c r="Z1540" s="51"/>
      <c r="AA1540" s="51"/>
    </row>
    <row r="1541" spans="1:27" ht="11.65" customHeight="1">
      <c r="A1541" s="443">
        <v>1412</v>
      </c>
      <c r="C1541" s="468"/>
      <c r="F1541" s="468" t="s">
        <v>270</v>
      </c>
      <c r="G1541" s="400" t="s">
        <v>651</v>
      </c>
      <c r="H1541" s="449"/>
      <c r="I1541" s="7">
        <v>58125</v>
      </c>
      <c r="J1541" s="7">
        <v>44993.647455960701</v>
      </c>
      <c r="K1541" s="103">
        <v>13131.352544039297</v>
      </c>
      <c r="L1541" s="7">
        <v>0</v>
      </c>
      <c r="M1541" s="7">
        <v>13131.352544039297</v>
      </c>
      <c r="O1541" s="51"/>
      <c r="P1541" s="51"/>
      <c r="Q1541" s="51"/>
      <c r="R1541" s="51"/>
      <c r="S1541" s="51"/>
      <c r="T1541" s="51"/>
      <c r="U1541" s="51"/>
      <c r="V1541" s="51"/>
      <c r="W1541" s="51"/>
      <c r="X1541" s="51"/>
      <c r="Y1541" s="51"/>
      <c r="Z1541" s="51"/>
      <c r="AA1541" s="51"/>
    </row>
    <row r="1542" spans="1:27" ht="11.65" customHeight="1">
      <c r="A1542" s="443">
        <v>1413</v>
      </c>
      <c r="C1542" s="468"/>
      <c r="F1542" s="468" t="s">
        <v>270</v>
      </c>
      <c r="G1542" s="400" t="s">
        <v>685</v>
      </c>
      <c r="H1542" s="449"/>
      <c r="I1542" s="7">
        <v>129289.95000000001</v>
      </c>
      <c r="J1542" s="7">
        <v>120536.66786526112</v>
      </c>
      <c r="K1542" s="103">
        <v>8753.2821347388963</v>
      </c>
      <c r="L1542" s="7">
        <v>0</v>
      </c>
      <c r="M1542" s="7">
        <v>8753.2821347388963</v>
      </c>
      <c r="O1542" s="51"/>
      <c r="P1542" s="51"/>
      <c r="Q1542" s="51"/>
      <c r="R1542" s="51"/>
      <c r="S1542" s="51"/>
      <c r="T1542" s="51"/>
      <c r="U1542" s="51"/>
      <c r="V1542" s="51"/>
      <c r="W1542" s="51"/>
      <c r="X1542" s="51"/>
      <c r="Y1542" s="51"/>
      <c r="Z1542" s="51"/>
      <c r="AA1542" s="51"/>
    </row>
    <row r="1543" spans="1:27" ht="11.65" customHeight="1">
      <c r="A1543" s="443">
        <v>1414</v>
      </c>
      <c r="C1543" s="468"/>
      <c r="F1543" s="468" t="s">
        <v>270</v>
      </c>
      <c r="G1543" s="400" t="s">
        <v>398</v>
      </c>
      <c r="H1543" s="449"/>
      <c r="I1543" s="7">
        <v>0</v>
      </c>
      <c r="J1543" s="7">
        <v>0</v>
      </c>
      <c r="K1543" s="103">
        <v>0</v>
      </c>
      <c r="L1543" s="7">
        <v>0</v>
      </c>
      <c r="M1543" s="7">
        <v>0</v>
      </c>
      <c r="O1543" s="51"/>
      <c r="P1543" s="51"/>
      <c r="Q1543" s="51"/>
      <c r="R1543" s="51"/>
      <c r="S1543" s="51"/>
      <c r="T1543" s="51"/>
      <c r="U1543" s="51"/>
      <c r="V1543" s="51"/>
      <c r="W1543" s="51"/>
      <c r="X1543" s="51"/>
      <c r="Y1543" s="51"/>
      <c r="Z1543" s="51"/>
      <c r="AA1543" s="51"/>
    </row>
    <row r="1544" spans="1:27" ht="11.65" customHeight="1">
      <c r="A1544" s="443">
        <v>1415</v>
      </c>
      <c r="C1544" s="468"/>
      <c r="F1544" s="468" t="s">
        <v>270</v>
      </c>
      <c r="G1544" s="400" t="s">
        <v>634</v>
      </c>
      <c r="H1544" s="449"/>
      <c r="I1544" s="7">
        <v>0</v>
      </c>
      <c r="J1544" s="7">
        <v>0</v>
      </c>
      <c r="K1544" s="103">
        <v>0</v>
      </c>
      <c r="L1544" s="7">
        <v>0</v>
      </c>
      <c r="M1544" s="7">
        <v>0</v>
      </c>
      <c r="O1544" s="51"/>
      <c r="P1544" s="51"/>
      <c r="Q1544" s="51"/>
      <c r="R1544" s="51"/>
      <c r="S1544" s="51"/>
      <c r="T1544" s="51"/>
      <c r="U1544" s="51"/>
      <c r="V1544" s="51"/>
      <c r="W1544" s="51"/>
      <c r="X1544" s="51"/>
      <c r="Y1544" s="51"/>
      <c r="Z1544" s="51"/>
      <c r="AA1544" s="51"/>
    </row>
    <row r="1545" spans="1:27" ht="11.65" customHeight="1">
      <c r="A1545" s="443">
        <v>1416</v>
      </c>
      <c r="C1545" s="468"/>
      <c r="F1545" s="468" t="s">
        <v>270</v>
      </c>
      <c r="G1545" s="400" t="s">
        <v>636</v>
      </c>
      <c r="H1545" s="449"/>
      <c r="I1545" s="7">
        <v>0</v>
      </c>
      <c r="J1545" s="7">
        <v>0</v>
      </c>
      <c r="K1545" s="103">
        <v>0</v>
      </c>
      <c r="L1545" s="7">
        <v>0</v>
      </c>
      <c r="M1545" s="7">
        <v>0</v>
      </c>
      <c r="O1545" s="51"/>
      <c r="P1545" s="51"/>
      <c r="Q1545" s="51"/>
      <c r="R1545" s="51"/>
      <c r="S1545" s="51"/>
      <c r="T1545" s="51"/>
      <c r="U1545" s="51"/>
      <c r="V1545" s="51"/>
      <c r="W1545" s="51"/>
      <c r="X1545" s="51"/>
      <c r="Y1545" s="51"/>
      <c r="Z1545" s="51"/>
      <c r="AA1545" s="51"/>
    </row>
    <row r="1546" spans="1:27" ht="11.65" customHeight="1">
      <c r="A1546" s="443">
        <v>1417</v>
      </c>
      <c r="C1546" s="468"/>
      <c r="F1546" s="468" t="s">
        <v>665</v>
      </c>
      <c r="G1546" s="400" t="s">
        <v>678</v>
      </c>
      <c r="H1546" s="449"/>
      <c r="I1546" s="7">
        <v>0</v>
      </c>
      <c r="J1546" s="7">
        <v>0</v>
      </c>
      <c r="K1546" s="103">
        <v>0</v>
      </c>
      <c r="L1546" s="7">
        <v>0</v>
      </c>
      <c r="M1546" s="7">
        <v>0</v>
      </c>
      <c r="O1546" s="51"/>
      <c r="P1546" s="51"/>
      <c r="Q1546" s="51"/>
      <c r="R1546" s="51"/>
      <c r="S1546" s="51"/>
      <c r="T1546" s="51"/>
      <c r="U1546" s="51"/>
      <c r="V1546" s="51"/>
      <c r="W1546" s="51"/>
      <c r="X1546" s="51"/>
      <c r="Y1546" s="51"/>
      <c r="Z1546" s="51"/>
      <c r="AA1546" s="51"/>
    </row>
    <row r="1547" spans="1:27" ht="11.65" customHeight="1">
      <c r="A1547" s="443">
        <v>1418</v>
      </c>
      <c r="C1547" s="468"/>
      <c r="F1547" s="468" t="s">
        <v>687</v>
      </c>
      <c r="G1547" s="400" t="s">
        <v>632</v>
      </c>
      <c r="H1547" s="449"/>
      <c r="I1547" s="7">
        <v>2371218.8000000003</v>
      </c>
      <c r="J1547" s="7">
        <v>2212305.3572608908</v>
      </c>
      <c r="K1547" s="103">
        <v>158913.44273910951</v>
      </c>
      <c r="L1547" s="7">
        <v>0</v>
      </c>
      <c r="M1547" s="7">
        <v>158913.44273910951</v>
      </c>
      <c r="O1547" s="51"/>
      <c r="P1547" s="51"/>
      <c r="Q1547" s="51"/>
      <c r="R1547" s="51"/>
      <c r="S1547" s="51"/>
      <c r="T1547" s="51"/>
      <c r="U1547" s="51"/>
      <c r="V1547" s="51"/>
      <c r="W1547" s="51"/>
      <c r="X1547" s="51"/>
      <c r="Y1547" s="51"/>
      <c r="Z1547" s="51"/>
      <c r="AA1547" s="51"/>
    </row>
    <row r="1548" spans="1:27" ht="11.65" customHeight="1">
      <c r="A1548" s="443">
        <v>1419</v>
      </c>
      <c r="C1548" s="468"/>
      <c r="H1548" s="449"/>
      <c r="I1548" s="107"/>
      <c r="J1548" s="7"/>
      <c r="K1548" s="7"/>
      <c r="L1548" s="7"/>
      <c r="M1548" s="7"/>
      <c r="O1548" s="51"/>
      <c r="P1548" s="51"/>
      <c r="Q1548" s="51"/>
      <c r="R1548" s="51"/>
      <c r="S1548" s="51"/>
      <c r="T1548" s="51"/>
      <c r="U1548" s="51"/>
      <c r="V1548" s="51"/>
      <c r="W1548" s="51"/>
      <c r="X1548" s="51"/>
      <c r="Y1548" s="51"/>
      <c r="Z1548" s="51"/>
      <c r="AA1548" s="51"/>
    </row>
    <row r="1549" spans="1:27" ht="11.65" customHeight="1">
      <c r="A1549" s="443">
        <v>1420</v>
      </c>
      <c r="C1549" s="468"/>
      <c r="H1549" s="449" t="s">
        <v>351</v>
      </c>
      <c r="I1549" s="106">
        <v>2558633.7500000005</v>
      </c>
      <c r="J1549" s="106">
        <v>2377835.6725821127</v>
      </c>
      <c r="K1549" s="106">
        <v>180798.07741788769</v>
      </c>
      <c r="L1549" s="106">
        <v>0</v>
      </c>
      <c r="M1549" s="106">
        <v>180798.07741788769</v>
      </c>
      <c r="O1549" s="51"/>
      <c r="P1549" s="51"/>
      <c r="Q1549" s="51"/>
      <c r="R1549" s="51"/>
      <c r="S1549" s="51"/>
      <c r="T1549" s="51"/>
      <c r="U1549" s="51"/>
      <c r="V1549" s="51"/>
      <c r="W1549" s="51"/>
      <c r="X1549" s="51"/>
      <c r="Y1549" s="51"/>
      <c r="Z1549" s="51"/>
      <c r="AA1549" s="51"/>
    </row>
    <row r="1550" spans="1:27" ht="11.65" customHeight="1">
      <c r="A1550" s="443">
        <v>1421</v>
      </c>
      <c r="C1550" s="468"/>
      <c r="H1550" s="449"/>
      <c r="I1550" s="7"/>
      <c r="J1550" s="7"/>
      <c r="K1550" s="7"/>
      <c r="L1550" s="7"/>
      <c r="M1550" s="7"/>
      <c r="O1550" s="51"/>
      <c r="P1550" s="51"/>
      <c r="Q1550" s="51"/>
      <c r="R1550" s="51"/>
      <c r="S1550" s="51"/>
      <c r="T1550" s="51"/>
      <c r="U1550" s="51"/>
      <c r="V1550" s="51"/>
      <c r="W1550" s="51"/>
      <c r="X1550" s="51"/>
      <c r="Y1550" s="51"/>
      <c r="Z1550" s="51"/>
      <c r="AA1550" s="51"/>
    </row>
    <row r="1551" spans="1:27" ht="11.65" customHeight="1">
      <c r="A1551" s="443">
        <v>1422</v>
      </c>
      <c r="C1551" s="468" t="s">
        <v>365</v>
      </c>
      <c r="D1551" s="400" t="s">
        <v>366</v>
      </c>
      <c r="H1551" s="449"/>
      <c r="I1551" s="7"/>
      <c r="J1551" s="7"/>
      <c r="K1551" s="7"/>
      <c r="L1551" s="7"/>
      <c r="M1551" s="7"/>
      <c r="O1551" s="51"/>
      <c r="P1551" s="51"/>
      <c r="Q1551" s="51"/>
      <c r="R1551" s="51"/>
      <c r="S1551" s="51"/>
      <c r="T1551" s="51"/>
      <c r="U1551" s="51"/>
      <c r="V1551" s="51"/>
      <c r="W1551" s="51"/>
      <c r="X1551" s="51"/>
      <c r="Y1551" s="51"/>
      <c r="Z1551" s="51"/>
      <c r="AA1551" s="51"/>
    </row>
    <row r="1552" spans="1:27" ht="11.65" customHeight="1">
      <c r="A1552" s="443">
        <v>1423</v>
      </c>
      <c r="C1552" s="468"/>
      <c r="F1552" s="468" t="s">
        <v>688</v>
      </c>
      <c r="G1552" s="400" t="s">
        <v>569</v>
      </c>
      <c r="H1552" s="449"/>
      <c r="I1552" s="7">
        <v>13158549.329999991</v>
      </c>
      <c r="J1552" s="7">
        <v>1679527.0399999898</v>
      </c>
      <c r="K1552" s="103">
        <v>11479022.290000001</v>
      </c>
      <c r="L1552" s="7">
        <v>166109.45022421703</v>
      </c>
      <c r="M1552" s="7">
        <v>11645131.740224218</v>
      </c>
      <c r="O1552" s="51"/>
      <c r="P1552" s="51"/>
      <c r="Q1552" s="51"/>
      <c r="R1552" s="51"/>
      <c r="S1552" s="51"/>
      <c r="T1552" s="51"/>
      <c r="U1552" s="51"/>
      <c r="V1552" s="51"/>
      <c r="W1552" s="51"/>
      <c r="X1552" s="51"/>
      <c r="Y1552" s="51"/>
      <c r="Z1552" s="51"/>
      <c r="AA1552" s="51"/>
    </row>
    <row r="1553" spans="1:27" ht="11.65" customHeight="1">
      <c r="A1553" s="443">
        <v>1424</v>
      </c>
      <c r="C1553" s="468"/>
      <c r="F1553" s="468" t="s">
        <v>270</v>
      </c>
      <c r="G1553" s="400" t="s">
        <v>651</v>
      </c>
      <c r="H1553" s="449"/>
      <c r="I1553" s="7">
        <v>17798327</v>
      </c>
      <c r="J1553" s="7">
        <v>13777404.737099469</v>
      </c>
      <c r="K1553" s="103">
        <v>4020922.2629005304</v>
      </c>
      <c r="L1553" s="7">
        <v>0</v>
      </c>
      <c r="M1553" s="7">
        <v>4020922.2629005304</v>
      </c>
      <c r="O1553" s="51"/>
      <c r="P1553" s="51"/>
      <c r="Q1553" s="51"/>
      <c r="R1553" s="51"/>
      <c r="S1553" s="51"/>
      <c r="T1553" s="51"/>
      <c r="U1553" s="51"/>
      <c r="V1553" s="51"/>
      <c r="W1553" s="51"/>
      <c r="X1553" s="51"/>
      <c r="Y1553" s="51"/>
      <c r="Z1553" s="51"/>
      <c r="AA1553" s="51"/>
    </row>
    <row r="1554" spans="1:27" ht="11.65" customHeight="1">
      <c r="A1554" s="443">
        <v>1425</v>
      </c>
      <c r="C1554" s="468"/>
      <c r="F1554" s="468" t="s">
        <v>633</v>
      </c>
      <c r="G1554" s="400" t="s">
        <v>683</v>
      </c>
      <c r="H1554" s="449"/>
      <c r="I1554" s="7">
        <v>103001231.603001</v>
      </c>
      <c r="J1554" s="7">
        <v>96367000.467174396</v>
      </c>
      <c r="K1554" s="103">
        <v>6634231.1358266054</v>
      </c>
      <c r="L1554" s="7">
        <v>0</v>
      </c>
      <c r="M1554" s="7">
        <v>6634231.1358266054</v>
      </c>
      <c r="O1554" s="51"/>
      <c r="P1554" s="51"/>
      <c r="Q1554" s="51"/>
      <c r="R1554" s="51"/>
      <c r="S1554" s="51"/>
      <c r="T1554" s="51"/>
      <c r="U1554" s="51"/>
      <c r="V1554" s="51"/>
      <c r="W1554" s="51"/>
      <c r="X1554" s="51"/>
      <c r="Y1554" s="51"/>
      <c r="Z1554" s="51"/>
      <c r="AA1554" s="51"/>
    </row>
    <row r="1555" spans="1:27" ht="11.65" customHeight="1">
      <c r="A1555" s="443">
        <v>1426</v>
      </c>
      <c r="C1555" s="468"/>
      <c r="F1555" s="468" t="s">
        <v>689</v>
      </c>
      <c r="G1555" s="400" t="s">
        <v>678</v>
      </c>
      <c r="H1555" s="449"/>
      <c r="I1555" s="7">
        <v>41846673.009999998</v>
      </c>
      <c r="J1555" s="7">
        <v>39298457.04739321</v>
      </c>
      <c r="K1555" s="103">
        <v>2548215.96260679</v>
      </c>
      <c r="L1555" s="7">
        <v>0</v>
      </c>
      <c r="M1555" s="7">
        <v>2548215.96260679</v>
      </c>
      <c r="O1555" s="51"/>
      <c r="P1555" s="51"/>
      <c r="Q1555" s="51"/>
      <c r="R1555" s="51"/>
      <c r="S1555" s="51"/>
      <c r="T1555" s="51"/>
      <c r="U1555" s="51"/>
      <c r="V1555" s="51"/>
      <c r="W1555" s="51"/>
      <c r="X1555" s="51"/>
      <c r="Y1555" s="51"/>
      <c r="Z1555" s="51"/>
      <c r="AA1555" s="51"/>
    </row>
    <row r="1556" spans="1:27" ht="11.65" customHeight="1">
      <c r="A1556" s="443">
        <v>1427</v>
      </c>
      <c r="C1556" s="468"/>
      <c r="F1556" s="468" t="s">
        <v>270</v>
      </c>
      <c r="G1556" s="400" t="s">
        <v>681</v>
      </c>
      <c r="H1556" s="449"/>
      <c r="I1556" s="7">
        <v>0</v>
      </c>
      <c r="J1556" s="7">
        <v>0</v>
      </c>
      <c r="K1556" s="103">
        <v>0</v>
      </c>
      <c r="L1556" s="7">
        <v>0</v>
      </c>
      <c r="M1556" s="7">
        <v>0</v>
      </c>
      <c r="O1556" s="51"/>
      <c r="P1556" s="51"/>
      <c r="Q1556" s="51"/>
      <c r="R1556" s="51"/>
      <c r="S1556" s="51"/>
      <c r="T1556" s="51"/>
      <c r="U1556" s="51"/>
      <c r="V1556" s="51"/>
      <c r="W1556" s="51"/>
      <c r="X1556" s="51"/>
      <c r="Y1556" s="51"/>
      <c r="Z1556" s="51"/>
      <c r="AA1556" s="51"/>
    </row>
    <row r="1557" spans="1:27" ht="11.65" customHeight="1">
      <c r="A1557" s="443">
        <v>1428</v>
      </c>
      <c r="C1557" s="468"/>
      <c r="F1557" s="468" t="s">
        <v>270</v>
      </c>
      <c r="G1557" s="400" t="s">
        <v>647</v>
      </c>
      <c r="H1557" s="449"/>
      <c r="I1557" s="7">
        <v>0</v>
      </c>
      <c r="J1557" s="7">
        <v>0</v>
      </c>
      <c r="K1557" s="103">
        <v>0</v>
      </c>
      <c r="L1557" s="7">
        <v>21921.365587235759</v>
      </c>
      <c r="M1557" s="7">
        <v>21921.365587235759</v>
      </c>
      <c r="O1557" s="51"/>
      <c r="P1557" s="51"/>
      <c r="Q1557" s="51"/>
      <c r="R1557" s="51"/>
      <c r="S1557" s="51"/>
      <c r="T1557" s="51"/>
      <c r="U1557" s="51"/>
      <c r="V1557" s="51"/>
      <c r="W1557" s="51"/>
      <c r="X1557" s="51"/>
      <c r="Y1557" s="51"/>
      <c r="Z1557" s="51"/>
      <c r="AA1557" s="51"/>
    </row>
    <row r="1558" spans="1:27" ht="11.65" customHeight="1">
      <c r="A1558" s="443">
        <v>1429</v>
      </c>
      <c r="C1558" s="468"/>
      <c r="F1558" s="468" t="s">
        <v>690</v>
      </c>
      <c r="G1558" s="400" t="s">
        <v>630</v>
      </c>
      <c r="H1558" s="449"/>
      <c r="I1558" s="7">
        <v>0</v>
      </c>
      <c r="J1558" s="7">
        <v>0</v>
      </c>
      <c r="K1558" s="103">
        <v>0</v>
      </c>
      <c r="L1558" s="7">
        <v>0</v>
      </c>
      <c r="M1558" s="7">
        <v>0</v>
      </c>
      <c r="O1558" s="51"/>
      <c r="P1558" s="51"/>
      <c r="Q1558" s="51"/>
      <c r="R1558" s="51"/>
      <c r="S1558" s="51"/>
      <c r="T1558" s="51"/>
      <c r="U1558" s="51"/>
      <c r="V1558" s="51"/>
      <c r="W1558" s="51"/>
      <c r="X1558" s="51"/>
      <c r="Y1558" s="51"/>
      <c r="Z1558" s="51"/>
      <c r="AA1558" s="51"/>
    </row>
    <row r="1559" spans="1:27" ht="11.65" customHeight="1">
      <c r="A1559" s="443">
        <v>1430</v>
      </c>
      <c r="C1559" s="468"/>
      <c r="F1559" s="468" t="s">
        <v>270</v>
      </c>
      <c r="G1559" s="400" t="s">
        <v>249</v>
      </c>
      <c r="H1559" s="449"/>
      <c r="I1559" s="7">
        <v>-466012.4</v>
      </c>
      <c r="J1559" s="7">
        <v>-429611.68613081955</v>
      </c>
      <c r="K1559" s="103">
        <v>-36400.713869180472</v>
      </c>
      <c r="L1559" s="7">
        <v>0</v>
      </c>
      <c r="M1559" s="7">
        <v>-36400.713869180472</v>
      </c>
      <c r="O1559" s="51"/>
      <c r="P1559" s="51"/>
      <c r="Q1559" s="51"/>
      <c r="R1559" s="51"/>
      <c r="S1559" s="51"/>
      <c r="T1559" s="51"/>
      <c r="U1559" s="51"/>
      <c r="V1559" s="51"/>
      <c r="W1559" s="51"/>
      <c r="X1559" s="51"/>
      <c r="Y1559" s="51"/>
      <c r="Z1559" s="51"/>
      <c r="AA1559" s="51"/>
    </row>
    <row r="1560" spans="1:27" ht="11.65" customHeight="1">
      <c r="A1560" s="443">
        <v>1431</v>
      </c>
      <c r="C1560" s="468"/>
      <c r="F1560" s="468" t="s">
        <v>365</v>
      </c>
      <c r="G1560" s="400" t="s">
        <v>675</v>
      </c>
      <c r="H1560" s="449"/>
      <c r="I1560" s="7">
        <v>-591041.75</v>
      </c>
      <c r="J1560" s="7">
        <v>-551431.5380300848</v>
      </c>
      <c r="K1560" s="103">
        <v>-39610.211969915246</v>
      </c>
      <c r="L1560" s="7">
        <v>0</v>
      </c>
      <c r="M1560" s="7">
        <v>-39610.211969915246</v>
      </c>
      <c r="O1560" s="51"/>
      <c r="P1560" s="51"/>
      <c r="Q1560" s="51"/>
      <c r="R1560" s="51"/>
      <c r="S1560" s="51"/>
      <c r="T1560" s="51"/>
      <c r="U1560" s="51"/>
      <c r="V1560" s="51"/>
      <c r="W1560" s="51"/>
      <c r="X1560" s="51"/>
      <c r="Y1560" s="51"/>
      <c r="Z1560" s="51"/>
      <c r="AA1560" s="51"/>
    </row>
    <row r="1561" spans="1:27" ht="11.65" customHeight="1">
      <c r="A1561" s="443">
        <v>1432</v>
      </c>
      <c r="C1561" s="468"/>
      <c r="F1561" s="468" t="s">
        <v>691</v>
      </c>
      <c r="G1561" s="400" t="s">
        <v>632</v>
      </c>
      <c r="H1561" s="449"/>
      <c r="I1561" s="7">
        <v>1698765.06</v>
      </c>
      <c r="J1561" s="7">
        <v>1584917.8671177954</v>
      </c>
      <c r="K1561" s="103">
        <v>113847.19288220468</v>
      </c>
      <c r="L1561" s="7">
        <v>-62315.724259925315</v>
      </c>
      <c r="M1561" s="7">
        <v>51531.468622279361</v>
      </c>
      <c r="O1561" s="51"/>
      <c r="P1561" s="51"/>
      <c r="Q1561" s="51"/>
      <c r="R1561" s="51"/>
      <c r="S1561" s="51"/>
      <c r="T1561" s="51"/>
      <c r="U1561" s="51"/>
      <c r="V1561" s="51"/>
      <c r="W1561" s="51"/>
      <c r="X1561" s="51"/>
      <c r="Y1561" s="51"/>
      <c r="Z1561" s="51"/>
      <c r="AA1561" s="51"/>
    </row>
    <row r="1562" spans="1:27" ht="11.65" customHeight="1">
      <c r="A1562" s="443">
        <v>1433</v>
      </c>
      <c r="C1562" s="468"/>
      <c r="F1562" s="468" t="s">
        <v>689</v>
      </c>
      <c r="G1562" s="400" t="s">
        <v>664</v>
      </c>
      <c r="H1562" s="449"/>
      <c r="I1562" s="7">
        <v>2098862.0020988602</v>
      </c>
      <c r="J1562" s="7">
        <v>1963675.8938608891</v>
      </c>
      <c r="K1562" s="103">
        <v>135186.10823797112</v>
      </c>
      <c r="L1562" s="7">
        <v>0</v>
      </c>
      <c r="M1562" s="7">
        <v>135186.10823797112</v>
      </c>
      <c r="O1562" s="51"/>
      <c r="P1562" s="51"/>
      <c r="Q1562" s="51"/>
      <c r="R1562" s="51"/>
      <c r="S1562" s="51"/>
      <c r="T1562" s="51"/>
      <c r="U1562" s="51"/>
      <c r="V1562" s="51"/>
      <c r="W1562" s="51"/>
      <c r="X1562" s="51"/>
      <c r="Y1562" s="51"/>
      <c r="Z1562" s="51"/>
      <c r="AA1562" s="51"/>
    </row>
    <row r="1563" spans="1:27" ht="11.65" customHeight="1">
      <c r="A1563" s="443">
        <v>1434</v>
      </c>
      <c r="C1563" s="468"/>
      <c r="F1563" s="468" t="s">
        <v>270</v>
      </c>
      <c r="G1563" s="400" t="s">
        <v>639</v>
      </c>
      <c r="H1563" s="449"/>
      <c r="I1563" s="7">
        <v>0</v>
      </c>
      <c r="J1563" s="7">
        <v>0</v>
      </c>
      <c r="K1563" s="103">
        <v>0</v>
      </c>
      <c r="L1563" s="7">
        <v>87799.393948636076</v>
      </c>
      <c r="M1563" s="7">
        <v>87799.393948636076</v>
      </c>
      <c r="O1563" s="51"/>
      <c r="P1563" s="51"/>
      <c r="Q1563" s="51"/>
      <c r="R1563" s="51"/>
      <c r="S1563" s="51"/>
      <c r="T1563" s="51"/>
      <c r="U1563" s="51"/>
      <c r="V1563" s="51"/>
      <c r="W1563" s="51"/>
      <c r="X1563" s="51"/>
      <c r="Y1563" s="51"/>
      <c r="Z1563" s="51"/>
      <c r="AA1563" s="51"/>
    </row>
    <row r="1564" spans="1:27" ht="11.65" customHeight="1">
      <c r="A1564" s="443">
        <v>1435</v>
      </c>
      <c r="C1564" s="468"/>
      <c r="F1564" s="468" t="s">
        <v>638</v>
      </c>
      <c r="G1564" s="400" t="s">
        <v>686</v>
      </c>
      <c r="H1564" s="449"/>
      <c r="I1564" s="7">
        <v>397327.95</v>
      </c>
      <c r="J1564" s="7">
        <v>347436.98237839591</v>
      </c>
      <c r="K1564" s="103">
        <v>49890.967621604075</v>
      </c>
      <c r="L1564" s="7">
        <v>0</v>
      </c>
      <c r="M1564" s="7">
        <v>49890.967621604075</v>
      </c>
      <c r="O1564" s="51"/>
      <c r="P1564" s="51"/>
      <c r="Q1564" s="51"/>
      <c r="R1564" s="51"/>
      <c r="S1564" s="51"/>
      <c r="T1564" s="51"/>
      <c r="U1564" s="51"/>
      <c r="V1564" s="51"/>
      <c r="W1564" s="51"/>
      <c r="X1564" s="51"/>
      <c r="Y1564" s="51"/>
      <c r="Z1564" s="51"/>
      <c r="AA1564" s="51"/>
    </row>
    <row r="1565" spans="1:27" ht="11.65" customHeight="1">
      <c r="A1565" s="443">
        <v>1436</v>
      </c>
      <c r="C1565" s="468"/>
      <c r="F1565" s="468" t="s">
        <v>270</v>
      </c>
      <c r="G1565" s="400" t="s">
        <v>634</v>
      </c>
      <c r="H1565" s="449"/>
      <c r="I1565" s="7">
        <v>46872.5</v>
      </c>
      <c r="J1565" s="7">
        <v>36758.730325143188</v>
      </c>
      <c r="K1565" s="103">
        <v>10113.769674856809</v>
      </c>
      <c r="L1565" s="7">
        <v>2197022.9845871259</v>
      </c>
      <c r="M1565" s="7">
        <v>2207136.7542619826</v>
      </c>
      <c r="O1565" s="51"/>
      <c r="P1565" s="51"/>
      <c r="Q1565" s="51"/>
      <c r="R1565" s="51"/>
      <c r="S1565" s="51"/>
      <c r="T1565" s="51"/>
      <c r="U1565" s="51"/>
      <c r="V1565" s="51"/>
      <c r="W1565" s="51"/>
      <c r="X1565" s="51"/>
      <c r="Y1565" s="51"/>
      <c r="Z1565" s="51"/>
      <c r="AA1565" s="51"/>
    </row>
    <row r="1566" spans="1:27" ht="11.65" customHeight="1">
      <c r="A1566" s="443">
        <v>1437</v>
      </c>
      <c r="C1566" s="468"/>
      <c r="F1566" s="468" t="s">
        <v>270</v>
      </c>
      <c r="G1566" s="400" t="s">
        <v>636</v>
      </c>
      <c r="H1566" s="449"/>
      <c r="I1566" s="7">
        <v>15474</v>
      </c>
      <c r="J1566" s="7">
        <v>15474</v>
      </c>
      <c r="K1566" s="103">
        <v>0</v>
      </c>
      <c r="L1566" s="7">
        <v>0</v>
      </c>
      <c r="M1566" s="7">
        <v>0</v>
      </c>
      <c r="O1566" s="51"/>
      <c r="P1566" s="51"/>
      <c r="Q1566" s="51"/>
      <c r="R1566" s="51"/>
      <c r="S1566" s="51"/>
      <c r="T1566" s="51"/>
      <c r="U1566" s="51"/>
      <c r="V1566" s="51"/>
      <c r="W1566" s="51"/>
      <c r="X1566" s="51"/>
      <c r="Y1566" s="51"/>
      <c r="Z1566" s="51"/>
      <c r="AA1566" s="51"/>
    </row>
    <row r="1567" spans="1:27" ht="11.65" customHeight="1">
      <c r="A1567" s="443">
        <v>1438</v>
      </c>
      <c r="C1567" s="468"/>
      <c r="F1567" s="468" t="s">
        <v>690</v>
      </c>
      <c r="G1567" s="400" t="s">
        <v>637</v>
      </c>
      <c r="H1567" s="449"/>
      <c r="I1567" s="7">
        <v>0</v>
      </c>
      <c r="J1567" s="7">
        <v>0</v>
      </c>
      <c r="K1567" s="103">
        <v>0</v>
      </c>
      <c r="L1567" s="7">
        <v>0</v>
      </c>
      <c r="M1567" s="7">
        <v>0</v>
      </c>
      <c r="O1567" s="51"/>
      <c r="P1567" s="51"/>
      <c r="Q1567" s="51"/>
      <c r="R1567" s="51"/>
      <c r="S1567" s="51"/>
      <c r="T1567" s="51"/>
      <c r="U1567" s="51"/>
      <c r="V1567" s="51"/>
      <c r="W1567" s="51"/>
      <c r="X1567" s="51"/>
      <c r="Y1567" s="51"/>
      <c r="Z1567" s="51"/>
      <c r="AA1567" s="51"/>
    </row>
    <row r="1568" spans="1:27" ht="11.65" customHeight="1">
      <c r="A1568" s="443">
        <v>1439</v>
      </c>
      <c r="C1568" s="468"/>
      <c r="F1568" s="468" t="s">
        <v>690</v>
      </c>
      <c r="G1568" s="400" t="s">
        <v>398</v>
      </c>
      <c r="H1568" s="449"/>
      <c r="I1568" s="7">
        <v>17453268.989999998</v>
      </c>
      <c r="J1568" s="7">
        <v>17453268.989999998</v>
      </c>
      <c r="K1568" s="103">
        <v>0</v>
      </c>
      <c r="L1568" s="7">
        <v>0</v>
      </c>
      <c r="M1568" s="7">
        <v>0</v>
      </c>
      <c r="O1568" s="51"/>
      <c r="P1568" s="51"/>
      <c r="Q1568" s="51"/>
      <c r="R1568" s="51"/>
      <c r="S1568" s="51"/>
      <c r="T1568" s="51"/>
      <c r="U1568" s="51"/>
      <c r="V1568" s="51"/>
      <c r="W1568" s="51"/>
      <c r="X1568" s="51"/>
      <c r="Y1568" s="51"/>
      <c r="Z1568" s="51"/>
      <c r="AA1568" s="51"/>
    </row>
    <row r="1569" spans="1:27" ht="11.65" customHeight="1">
      <c r="A1569" s="443">
        <v>1440</v>
      </c>
      <c r="C1569" s="468"/>
      <c r="F1569" s="468" t="s">
        <v>692</v>
      </c>
      <c r="G1569" s="400" t="s">
        <v>685</v>
      </c>
      <c r="H1569" s="449"/>
      <c r="I1569" s="7">
        <v>984007982.39999998</v>
      </c>
      <c r="J1569" s="7">
        <v>917387959.01239419</v>
      </c>
      <c r="K1569" s="103">
        <v>66620023.387605816</v>
      </c>
      <c r="L1569" s="7">
        <v>-11758890.112979531</v>
      </c>
      <c r="M1569" s="7">
        <v>54861133.274626285</v>
      </c>
      <c r="O1569" s="51"/>
      <c r="P1569" s="51"/>
      <c r="Q1569" s="51"/>
      <c r="R1569" s="51"/>
      <c r="S1569" s="51"/>
      <c r="T1569" s="51"/>
      <c r="U1569" s="51"/>
      <c r="V1569" s="51"/>
      <c r="W1569" s="51"/>
      <c r="X1569" s="51"/>
      <c r="Y1569" s="51"/>
      <c r="Z1569" s="51"/>
      <c r="AA1569" s="51"/>
    </row>
    <row r="1570" spans="1:27" ht="11.65" customHeight="1">
      <c r="A1570" s="443">
        <v>1441</v>
      </c>
      <c r="C1570" s="468"/>
      <c r="H1570" s="449" t="s">
        <v>351</v>
      </c>
      <c r="I1570" s="106">
        <v>1180466279.6950998</v>
      </c>
      <c r="J1570" s="106">
        <v>1088930837.5435824</v>
      </c>
      <c r="K1570" s="106">
        <v>91535442.151517287</v>
      </c>
      <c r="L1570" s="106">
        <v>-9348352.6428922415</v>
      </c>
      <c r="M1570" s="106">
        <v>82187089.508625045</v>
      </c>
      <c r="O1570" s="51"/>
      <c r="P1570" s="51"/>
      <c r="Q1570" s="51"/>
      <c r="R1570" s="51"/>
      <c r="S1570" s="51"/>
      <c r="T1570" s="51"/>
      <c r="U1570" s="51"/>
      <c r="V1570" s="51"/>
      <c r="W1570" s="51"/>
      <c r="X1570" s="51"/>
      <c r="Y1570" s="51"/>
      <c r="Z1570" s="51"/>
      <c r="AA1570" s="51"/>
    </row>
    <row r="1571" spans="1:27" ht="11.65" customHeight="1">
      <c r="A1571" s="443">
        <v>1442</v>
      </c>
      <c r="C1571" s="468"/>
      <c r="H1571" s="449"/>
      <c r="I1571" s="7"/>
      <c r="J1571" s="7"/>
      <c r="K1571" s="7"/>
      <c r="L1571" s="7"/>
      <c r="M1571" s="7"/>
      <c r="O1571" s="51"/>
      <c r="P1571" s="51"/>
      <c r="Q1571" s="51"/>
      <c r="R1571" s="51"/>
      <c r="S1571" s="51"/>
      <c r="T1571" s="51"/>
      <c r="U1571" s="51"/>
      <c r="V1571" s="51"/>
      <c r="W1571" s="51"/>
      <c r="X1571" s="51"/>
      <c r="Y1571" s="51"/>
      <c r="Z1571" s="51"/>
      <c r="AA1571" s="51"/>
    </row>
    <row r="1572" spans="1:27" ht="11.65" customHeight="1">
      <c r="A1572" s="443">
        <v>1443</v>
      </c>
      <c r="C1572" s="468" t="s">
        <v>367</v>
      </c>
      <c r="H1572" s="449" t="s">
        <v>351</v>
      </c>
      <c r="I1572" s="106">
        <v>1183024913.4450998</v>
      </c>
      <c r="J1572" s="106">
        <v>1091308673.2161646</v>
      </c>
      <c r="K1572" s="106">
        <v>91716240.228935182</v>
      </c>
      <c r="L1572" s="106">
        <v>-9348352.6428922415</v>
      </c>
      <c r="M1572" s="106">
        <v>82367887.586042926</v>
      </c>
      <c r="O1572" s="51"/>
      <c r="P1572" s="51"/>
      <c r="Q1572" s="51"/>
      <c r="R1572" s="51"/>
      <c r="S1572" s="51"/>
      <c r="T1572" s="51"/>
      <c r="U1572" s="51"/>
      <c r="V1572" s="51"/>
      <c r="W1572" s="51"/>
      <c r="X1572" s="51"/>
      <c r="Y1572" s="51"/>
      <c r="Z1572" s="51"/>
      <c r="AA1572" s="51"/>
    </row>
    <row r="1573" spans="1:27" ht="11.65" customHeight="1">
      <c r="A1573" s="443">
        <v>1444</v>
      </c>
      <c r="C1573" s="468"/>
      <c r="H1573" s="449"/>
      <c r="I1573" s="7"/>
      <c r="J1573" s="7"/>
      <c r="K1573" s="7"/>
      <c r="L1573" s="7"/>
      <c r="M1573" s="7"/>
      <c r="O1573" s="51"/>
      <c r="P1573" s="51"/>
      <c r="Q1573" s="51"/>
      <c r="R1573" s="51"/>
      <c r="S1573" s="51"/>
      <c r="T1573" s="51"/>
      <c r="U1573" s="51"/>
      <c r="V1573" s="51"/>
      <c r="W1573" s="51"/>
      <c r="X1573" s="51"/>
      <c r="Y1573" s="51"/>
      <c r="Z1573" s="51"/>
      <c r="AA1573" s="51"/>
    </row>
    <row r="1574" spans="1:27" ht="11.65" customHeight="1">
      <c r="A1574" s="443">
        <v>1445</v>
      </c>
      <c r="C1574" s="468" t="s">
        <v>368</v>
      </c>
      <c r="D1574" s="400" t="s">
        <v>369</v>
      </c>
      <c r="H1574" s="449"/>
      <c r="I1574" s="7"/>
      <c r="J1574" s="7"/>
      <c r="K1574" s="7"/>
      <c r="L1574" s="7"/>
      <c r="M1574" s="7"/>
      <c r="O1574" s="51"/>
      <c r="P1574" s="51"/>
      <c r="Q1574" s="51"/>
      <c r="R1574" s="51"/>
      <c r="S1574" s="51"/>
      <c r="T1574" s="51"/>
      <c r="U1574" s="51"/>
      <c r="V1574" s="51"/>
      <c r="W1574" s="51"/>
      <c r="X1574" s="51"/>
      <c r="Y1574" s="51"/>
      <c r="Z1574" s="51"/>
      <c r="AA1574" s="51"/>
    </row>
    <row r="1575" spans="1:27" ht="11.65" customHeight="1">
      <c r="A1575" s="443">
        <v>1446</v>
      </c>
      <c r="C1575" s="468"/>
      <c r="F1575" s="468" t="s">
        <v>368</v>
      </c>
      <c r="G1575" s="400" t="s">
        <v>569</v>
      </c>
      <c r="H1575" s="449"/>
      <c r="I1575" s="7">
        <v>0</v>
      </c>
      <c r="J1575" s="7">
        <v>0</v>
      </c>
      <c r="K1575" s="103">
        <v>0</v>
      </c>
      <c r="L1575" s="7">
        <v>0</v>
      </c>
      <c r="M1575" s="7">
        <v>0</v>
      </c>
      <c r="O1575" s="51"/>
      <c r="P1575" s="51"/>
      <c r="Q1575" s="51"/>
      <c r="R1575" s="51"/>
      <c r="S1575" s="51"/>
      <c r="T1575" s="51"/>
      <c r="U1575" s="51"/>
      <c r="V1575" s="51"/>
      <c r="W1575" s="51"/>
      <c r="X1575" s="51"/>
      <c r="Y1575" s="51"/>
      <c r="Z1575" s="51"/>
      <c r="AA1575" s="51"/>
    </row>
    <row r="1576" spans="1:27" ht="11.65" customHeight="1">
      <c r="A1576" s="443">
        <v>1447</v>
      </c>
      <c r="C1576" s="468"/>
      <c r="F1576" s="468" t="s">
        <v>368</v>
      </c>
      <c r="G1576" s="400" t="s">
        <v>634</v>
      </c>
      <c r="H1576" s="449"/>
      <c r="I1576" s="7">
        <v>0</v>
      </c>
      <c r="J1576" s="7">
        <v>0</v>
      </c>
      <c r="K1576" s="103">
        <v>0</v>
      </c>
      <c r="L1576" s="7">
        <v>0</v>
      </c>
      <c r="M1576" s="7">
        <v>0</v>
      </c>
      <c r="O1576" s="51"/>
      <c r="P1576" s="51"/>
      <c r="Q1576" s="51"/>
      <c r="R1576" s="51"/>
      <c r="S1576" s="51"/>
      <c r="T1576" s="51"/>
      <c r="U1576" s="51"/>
      <c r="V1576" s="51"/>
      <c r="W1576" s="51"/>
      <c r="X1576" s="51"/>
      <c r="Y1576" s="51"/>
      <c r="Z1576" s="51"/>
      <c r="AA1576" s="51"/>
    </row>
    <row r="1577" spans="1:27" ht="11.65" customHeight="1">
      <c r="A1577" s="443">
        <v>1448</v>
      </c>
      <c r="C1577" s="468"/>
      <c r="F1577" s="468" t="s">
        <v>368</v>
      </c>
      <c r="G1577" s="400" t="s">
        <v>636</v>
      </c>
      <c r="H1577" s="449"/>
      <c r="I1577" s="7">
        <v>0</v>
      </c>
      <c r="J1577" s="7">
        <v>0</v>
      </c>
      <c r="K1577" s="103">
        <v>0</v>
      </c>
      <c r="L1577" s="7">
        <v>0</v>
      </c>
      <c r="M1577" s="7">
        <v>0</v>
      </c>
      <c r="O1577" s="51"/>
      <c r="P1577" s="51"/>
      <c r="Q1577" s="51"/>
      <c r="R1577" s="51"/>
      <c r="S1577" s="51"/>
      <c r="T1577" s="51"/>
      <c r="U1577" s="51"/>
      <c r="V1577" s="51"/>
      <c r="W1577" s="51"/>
      <c r="X1577" s="51"/>
      <c r="Y1577" s="51"/>
      <c r="Z1577" s="51"/>
      <c r="AA1577" s="51"/>
    </row>
    <row r="1578" spans="1:27" ht="11.65" customHeight="1">
      <c r="A1578" s="443">
        <v>1449</v>
      </c>
      <c r="C1578" s="468"/>
      <c r="F1578" s="468" t="s">
        <v>368</v>
      </c>
      <c r="G1578" s="400" t="s">
        <v>635</v>
      </c>
      <c r="H1578" s="449"/>
      <c r="I1578" s="7">
        <v>0</v>
      </c>
      <c r="J1578" s="7">
        <v>0</v>
      </c>
      <c r="K1578" s="103">
        <v>0</v>
      </c>
      <c r="L1578" s="7">
        <v>0</v>
      </c>
      <c r="M1578" s="7">
        <v>0</v>
      </c>
      <c r="O1578" s="51"/>
      <c r="P1578" s="51"/>
      <c r="Q1578" s="51"/>
      <c r="R1578" s="51"/>
      <c r="S1578" s="51"/>
      <c r="T1578" s="51"/>
      <c r="U1578" s="51"/>
      <c r="V1578" s="51"/>
      <c r="W1578" s="51"/>
      <c r="X1578" s="51"/>
      <c r="Y1578" s="51"/>
      <c r="Z1578" s="51"/>
      <c r="AA1578" s="51"/>
    </row>
    <row r="1579" spans="1:27" ht="11.65" customHeight="1">
      <c r="A1579" s="443">
        <v>1450</v>
      </c>
      <c r="C1579" s="468"/>
      <c r="F1579" s="468" t="s">
        <v>368</v>
      </c>
      <c r="G1579" s="400" t="s">
        <v>649</v>
      </c>
      <c r="H1579" s="449"/>
      <c r="I1579" s="7">
        <v>0</v>
      </c>
      <c r="J1579" s="7">
        <v>0</v>
      </c>
      <c r="K1579" s="103">
        <v>0</v>
      </c>
      <c r="L1579" s="7">
        <v>0</v>
      </c>
      <c r="M1579" s="7">
        <v>0</v>
      </c>
      <c r="O1579" s="51"/>
      <c r="P1579" s="51"/>
      <c r="Q1579" s="51"/>
      <c r="R1579" s="51"/>
      <c r="S1579" s="51"/>
      <c r="T1579" s="51"/>
      <c r="U1579" s="51"/>
      <c r="V1579" s="51"/>
      <c r="W1579" s="51"/>
      <c r="X1579" s="51"/>
      <c r="Y1579" s="51"/>
      <c r="Z1579" s="51"/>
      <c r="AA1579" s="51"/>
    </row>
    <row r="1580" spans="1:27" ht="11.65" customHeight="1">
      <c r="A1580" s="443">
        <v>1451</v>
      </c>
      <c r="C1580" s="468"/>
      <c r="H1580" s="449" t="s">
        <v>351</v>
      </c>
      <c r="I1580" s="106">
        <v>0</v>
      </c>
      <c r="J1580" s="106">
        <v>0</v>
      </c>
      <c r="K1580" s="106">
        <v>0</v>
      </c>
      <c r="L1580" s="106">
        <v>0</v>
      </c>
      <c r="M1580" s="106">
        <v>0</v>
      </c>
      <c r="O1580" s="51"/>
      <c r="P1580" s="51"/>
      <c r="Q1580" s="51"/>
      <c r="R1580" s="51"/>
      <c r="S1580" s="51"/>
      <c r="T1580" s="51"/>
      <c r="U1580" s="51"/>
      <c r="V1580" s="51"/>
      <c r="W1580" s="51"/>
      <c r="X1580" s="51"/>
      <c r="Y1580" s="51"/>
      <c r="Z1580" s="51"/>
      <c r="AA1580" s="51"/>
    </row>
    <row r="1581" spans="1:27" ht="11.65" customHeight="1">
      <c r="A1581" s="443">
        <v>1452</v>
      </c>
      <c r="C1581" s="468" t="s">
        <v>370</v>
      </c>
      <c r="D1581" s="400" t="s">
        <v>371</v>
      </c>
      <c r="H1581" s="449"/>
      <c r="I1581" s="7"/>
      <c r="J1581" s="7"/>
      <c r="K1581" s="103"/>
      <c r="L1581" s="7"/>
      <c r="M1581" s="7"/>
      <c r="O1581" s="51"/>
      <c r="P1581" s="51"/>
      <c r="Q1581" s="51"/>
      <c r="R1581" s="51"/>
      <c r="S1581" s="51"/>
      <c r="T1581" s="51"/>
      <c r="U1581" s="51"/>
      <c r="V1581" s="51"/>
      <c r="W1581" s="51"/>
      <c r="X1581" s="51"/>
      <c r="Y1581" s="51"/>
      <c r="Z1581" s="51"/>
      <c r="AA1581" s="51"/>
    </row>
    <row r="1582" spans="1:27" ht="11.65" customHeight="1">
      <c r="A1582" s="443">
        <v>1453</v>
      </c>
      <c r="C1582" s="468"/>
      <c r="F1582" s="468" t="s">
        <v>370</v>
      </c>
      <c r="G1582" s="400" t="s">
        <v>569</v>
      </c>
      <c r="H1582" s="449"/>
      <c r="I1582" s="7">
        <v>0</v>
      </c>
      <c r="J1582" s="7">
        <v>0</v>
      </c>
      <c r="K1582" s="103">
        <v>0</v>
      </c>
      <c r="L1582" s="7">
        <v>0</v>
      </c>
      <c r="M1582" s="7">
        <v>0</v>
      </c>
      <c r="O1582" s="51"/>
      <c r="P1582" s="51"/>
      <c r="Q1582" s="51"/>
      <c r="R1582" s="51"/>
      <c r="S1582" s="51"/>
      <c r="T1582" s="51"/>
      <c r="U1582" s="51"/>
      <c r="V1582" s="51"/>
      <c r="W1582" s="51"/>
      <c r="X1582" s="51"/>
      <c r="Y1582" s="51"/>
      <c r="Z1582" s="51"/>
      <c r="AA1582" s="51"/>
    </row>
    <row r="1583" spans="1:27" ht="11.65" customHeight="1">
      <c r="A1583" s="443">
        <v>1454</v>
      </c>
      <c r="C1583" s="468"/>
      <c r="F1583" s="468" t="s">
        <v>270</v>
      </c>
      <c r="G1583" s="400" t="s">
        <v>630</v>
      </c>
      <c r="H1583" s="449"/>
      <c r="I1583" s="7">
        <v>0</v>
      </c>
      <c r="J1583" s="7">
        <v>0</v>
      </c>
      <c r="K1583" s="103">
        <v>0</v>
      </c>
      <c r="L1583" s="7">
        <v>0</v>
      </c>
      <c r="M1583" s="7">
        <v>0</v>
      </c>
      <c r="O1583" s="51"/>
      <c r="P1583" s="51"/>
      <c r="Q1583" s="51"/>
      <c r="R1583" s="51"/>
      <c r="S1583" s="51"/>
      <c r="T1583" s="51"/>
      <c r="U1583" s="51"/>
      <c r="V1583" s="51"/>
      <c r="W1583" s="51"/>
      <c r="X1583" s="51"/>
      <c r="Y1583" s="51"/>
      <c r="Z1583" s="51"/>
      <c r="AA1583" s="51"/>
    </row>
    <row r="1584" spans="1:27" ht="11.65" customHeight="1">
      <c r="A1584" s="443">
        <v>1455</v>
      </c>
      <c r="C1584" s="468"/>
      <c r="F1584" s="468" t="s">
        <v>270</v>
      </c>
      <c r="G1584" s="400" t="s">
        <v>637</v>
      </c>
      <c r="H1584" s="449"/>
      <c r="I1584" s="7">
        <v>0</v>
      </c>
      <c r="J1584" s="7">
        <v>0</v>
      </c>
      <c r="K1584" s="103">
        <v>0</v>
      </c>
      <c r="L1584" s="7">
        <v>0</v>
      </c>
      <c r="M1584" s="7">
        <v>0</v>
      </c>
      <c r="O1584" s="51"/>
      <c r="P1584" s="51"/>
      <c r="Q1584" s="51"/>
      <c r="R1584" s="51"/>
      <c r="S1584" s="51"/>
      <c r="T1584" s="51"/>
      <c r="U1584" s="51"/>
      <c r="V1584" s="51"/>
      <c r="W1584" s="51"/>
      <c r="X1584" s="51"/>
      <c r="Y1584" s="51"/>
      <c r="Z1584" s="51"/>
      <c r="AA1584" s="51"/>
    </row>
    <row r="1585" spans="1:27" ht="11.65" customHeight="1">
      <c r="A1585" s="443">
        <v>1456</v>
      </c>
      <c r="C1585" s="468"/>
      <c r="F1585" s="468" t="s">
        <v>270</v>
      </c>
      <c r="G1585" s="400" t="s">
        <v>651</v>
      </c>
      <c r="H1585" s="449"/>
      <c r="I1585" s="7">
        <v>0</v>
      </c>
      <c r="J1585" s="7">
        <v>0</v>
      </c>
      <c r="K1585" s="103">
        <v>0</v>
      </c>
      <c r="L1585" s="7">
        <v>0</v>
      </c>
      <c r="M1585" s="7">
        <v>0</v>
      </c>
      <c r="O1585" s="51"/>
      <c r="P1585" s="51"/>
      <c r="Q1585" s="51"/>
      <c r="R1585" s="51"/>
      <c r="S1585" s="51"/>
      <c r="T1585" s="51"/>
      <c r="U1585" s="51"/>
      <c r="V1585" s="51"/>
      <c r="W1585" s="51"/>
      <c r="X1585" s="51"/>
      <c r="Y1585" s="51"/>
      <c r="Z1585" s="51"/>
      <c r="AA1585" s="51"/>
    </row>
    <row r="1586" spans="1:27" ht="11.65" customHeight="1">
      <c r="A1586" s="443">
        <v>1457</v>
      </c>
      <c r="C1586" s="468"/>
      <c r="F1586" s="468" t="s">
        <v>650</v>
      </c>
      <c r="G1586" s="400" t="s">
        <v>678</v>
      </c>
      <c r="H1586" s="449"/>
      <c r="I1586" s="7">
        <v>106610.4</v>
      </c>
      <c r="J1586" s="7">
        <v>100118.45443971673</v>
      </c>
      <c r="K1586" s="103">
        <v>6491.9455602832622</v>
      </c>
      <c r="L1586" s="7">
        <v>0</v>
      </c>
      <c r="M1586" s="7">
        <v>6491.9455602832622</v>
      </c>
      <c r="O1586" s="51"/>
      <c r="P1586" s="51"/>
      <c r="Q1586" s="51"/>
      <c r="R1586" s="51"/>
      <c r="S1586" s="51"/>
      <c r="T1586" s="51"/>
      <c r="U1586" s="51"/>
      <c r="V1586" s="51"/>
      <c r="W1586" s="51"/>
      <c r="X1586" s="51"/>
      <c r="Y1586" s="51"/>
      <c r="Z1586" s="51"/>
      <c r="AA1586" s="51"/>
    </row>
    <row r="1587" spans="1:27" ht="11.65" customHeight="1">
      <c r="A1587" s="443">
        <v>1458</v>
      </c>
      <c r="C1587" s="468"/>
      <c r="F1587" s="468" t="s">
        <v>370</v>
      </c>
      <c r="G1587" s="400" t="s">
        <v>249</v>
      </c>
      <c r="H1587" s="449"/>
      <c r="I1587" s="7">
        <v>0</v>
      </c>
      <c r="J1587" s="7">
        <v>0</v>
      </c>
      <c r="K1587" s="103">
        <v>0</v>
      </c>
      <c r="L1587" s="7">
        <v>0</v>
      </c>
      <c r="M1587" s="7">
        <v>0</v>
      </c>
      <c r="O1587" s="51"/>
      <c r="P1587" s="51"/>
      <c r="Q1587" s="51"/>
      <c r="R1587" s="51"/>
      <c r="S1587" s="51"/>
      <c r="T1587" s="51"/>
      <c r="U1587" s="51"/>
      <c r="V1587" s="51"/>
      <c r="W1587" s="51"/>
      <c r="X1587" s="51"/>
      <c r="Y1587" s="51"/>
      <c r="Z1587" s="51"/>
      <c r="AA1587" s="51"/>
    </row>
    <row r="1588" spans="1:27" ht="11.65" customHeight="1">
      <c r="A1588" s="443">
        <v>1459</v>
      </c>
      <c r="C1588" s="468"/>
      <c r="F1588" s="468" t="s">
        <v>270</v>
      </c>
      <c r="G1588" s="400" t="s">
        <v>685</v>
      </c>
      <c r="H1588" s="449"/>
      <c r="I1588" s="7">
        <v>-19356.91</v>
      </c>
      <c r="J1588" s="7">
        <v>-18046.394414784376</v>
      </c>
      <c r="K1588" s="103">
        <v>-1310.5155852156233</v>
      </c>
      <c r="L1588" s="7">
        <v>0</v>
      </c>
      <c r="M1588" s="7">
        <v>-1310.5155852156233</v>
      </c>
      <c r="O1588" s="51"/>
      <c r="P1588" s="51"/>
      <c r="Q1588" s="51"/>
      <c r="R1588" s="51"/>
      <c r="S1588" s="51"/>
      <c r="T1588" s="51"/>
      <c r="U1588" s="51"/>
      <c r="V1588" s="51"/>
      <c r="W1588" s="51"/>
      <c r="X1588" s="51"/>
      <c r="Y1588" s="51"/>
      <c r="Z1588" s="51"/>
      <c r="AA1588" s="51"/>
    </row>
    <row r="1589" spans="1:27" ht="11.65" customHeight="1">
      <c r="A1589" s="443">
        <v>1460</v>
      </c>
      <c r="C1589" s="468"/>
      <c r="F1589" s="468" t="s">
        <v>693</v>
      </c>
      <c r="G1589" s="400" t="s">
        <v>632</v>
      </c>
      <c r="H1589" s="449"/>
      <c r="I1589" s="7">
        <v>0</v>
      </c>
      <c r="J1589" s="7">
        <v>0</v>
      </c>
      <c r="K1589" s="103">
        <v>0</v>
      </c>
      <c r="L1589" s="7">
        <v>0</v>
      </c>
      <c r="M1589" s="7">
        <v>0</v>
      </c>
      <c r="O1589" s="51"/>
      <c r="P1589" s="51"/>
      <c r="Q1589" s="51"/>
      <c r="R1589" s="51"/>
      <c r="S1589" s="51"/>
      <c r="T1589" s="51"/>
      <c r="U1589" s="51"/>
      <c r="V1589" s="51"/>
      <c r="W1589" s="51"/>
      <c r="X1589" s="51"/>
      <c r="Y1589" s="51"/>
      <c r="Z1589" s="51"/>
      <c r="AA1589" s="51"/>
    </row>
    <row r="1590" spans="1:27" ht="11.65" customHeight="1">
      <c r="A1590" s="443">
        <v>1461</v>
      </c>
      <c r="C1590" s="468"/>
      <c r="H1590" s="449" t="s">
        <v>351</v>
      </c>
      <c r="I1590" s="106">
        <v>87253.489999999991</v>
      </c>
      <c r="J1590" s="106">
        <v>82072.060024932362</v>
      </c>
      <c r="K1590" s="106">
        <v>5181.4299750676391</v>
      </c>
      <c r="L1590" s="106">
        <v>0</v>
      </c>
      <c r="M1590" s="106">
        <v>5181.4299750676391</v>
      </c>
      <c r="O1590" s="51"/>
      <c r="P1590" s="51"/>
      <c r="Q1590" s="51"/>
      <c r="R1590" s="51"/>
      <c r="S1590" s="51"/>
      <c r="T1590" s="51"/>
      <c r="U1590" s="51"/>
      <c r="V1590" s="51"/>
      <c r="W1590" s="51"/>
      <c r="X1590" s="51"/>
      <c r="Y1590" s="51"/>
      <c r="Z1590" s="51"/>
      <c r="AA1590" s="51"/>
    </row>
    <row r="1591" spans="1:27" ht="11.65" customHeight="1">
      <c r="A1591" s="443">
        <v>1462</v>
      </c>
      <c r="C1591" s="468"/>
      <c r="H1591" s="449"/>
      <c r="I1591" s="7"/>
      <c r="J1591" s="7"/>
      <c r="K1591" s="7"/>
      <c r="L1591" s="7"/>
      <c r="M1591" s="7"/>
      <c r="O1591" s="51"/>
      <c r="P1591" s="51"/>
      <c r="Q1591" s="51"/>
      <c r="R1591" s="51"/>
      <c r="S1591" s="51"/>
      <c r="T1591" s="51"/>
      <c r="U1591" s="51"/>
      <c r="V1591" s="51"/>
      <c r="W1591" s="51"/>
      <c r="X1591" s="51"/>
      <c r="Y1591" s="51"/>
      <c r="Z1591" s="51"/>
      <c r="AA1591" s="51"/>
    </row>
    <row r="1592" spans="1:27" ht="11.65" customHeight="1">
      <c r="A1592" s="443">
        <v>1463</v>
      </c>
      <c r="C1592" s="468" t="s">
        <v>372</v>
      </c>
      <c r="D1592" s="400" t="s">
        <v>373</v>
      </c>
      <c r="H1592" s="449"/>
      <c r="I1592" s="7"/>
      <c r="J1592" s="7"/>
      <c r="K1592" s="7"/>
      <c r="L1592" s="7"/>
      <c r="M1592" s="7"/>
      <c r="O1592" s="51"/>
      <c r="P1592" s="51"/>
      <c r="Q1592" s="51"/>
      <c r="R1592" s="51"/>
      <c r="S1592" s="51"/>
      <c r="T1592" s="51"/>
      <c r="U1592" s="51"/>
      <c r="V1592" s="51"/>
      <c r="W1592" s="51"/>
      <c r="X1592" s="51"/>
      <c r="Y1592" s="51"/>
      <c r="Z1592" s="51"/>
      <c r="AA1592" s="51"/>
    </row>
    <row r="1593" spans="1:27" ht="11.65" customHeight="1">
      <c r="A1593" s="443">
        <v>1464</v>
      </c>
      <c r="C1593" s="468"/>
      <c r="F1593" s="468" t="s">
        <v>484</v>
      </c>
      <c r="G1593" s="400" t="s">
        <v>569</v>
      </c>
      <c r="H1593" s="449"/>
      <c r="I1593" s="7">
        <v>71621415.379999995</v>
      </c>
      <c r="J1593" s="7">
        <v>71621415.379999995</v>
      </c>
      <c r="K1593" s="103">
        <v>0</v>
      </c>
      <c r="L1593" s="7">
        <v>63146</v>
      </c>
      <c r="M1593" s="7">
        <v>63146</v>
      </c>
      <c r="O1593" s="51"/>
      <c r="P1593" s="51"/>
      <c r="Q1593" s="51"/>
      <c r="R1593" s="51"/>
      <c r="S1593" s="51"/>
      <c r="T1593" s="51"/>
      <c r="U1593" s="51"/>
      <c r="V1593" s="51"/>
      <c r="W1593" s="51"/>
      <c r="X1593" s="51"/>
      <c r="Y1593" s="51"/>
      <c r="Z1593" s="51"/>
      <c r="AA1593" s="51"/>
    </row>
    <row r="1594" spans="1:27" ht="11.65" customHeight="1">
      <c r="A1594" s="443">
        <v>1465</v>
      </c>
      <c r="C1594" s="468"/>
      <c r="F1594" s="468" t="s">
        <v>638</v>
      </c>
      <c r="G1594" s="400" t="s">
        <v>686</v>
      </c>
      <c r="H1594" s="449"/>
      <c r="I1594" s="7">
        <v>0</v>
      </c>
      <c r="J1594" s="7">
        <v>0</v>
      </c>
      <c r="K1594" s="103">
        <v>0</v>
      </c>
      <c r="L1594" s="7">
        <v>0</v>
      </c>
      <c r="M1594" s="7">
        <v>0</v>
      </c>
      <c r="O1594" s="51"/>
      <c r="P1594" s="51"/>
      <c r="Q1594" s="51"/>
      <c r="R1594" s="51"/>
      <c r="S1594" s="51"/>
      <c r="T1594" s="51"/>
      <c r="U1594" s="51"/>
      <c r="V1594" s="51"/>
      <c r="W1594" s="51"/>
      <c r="X1594" s="51"/>
      <c r="Y1594" s="51"/>
      <c r="Z1594" s="51"/>
      <c r="AA1594" s="51"/>
    </row>
    <row r="1595" spans="1:27" ht="11.65" customHeight="1">
      <c r="A1595" s="443">
        <v>1466</v>
      </c>
      <c r="C1595" s="468"/>
      <c r="F1595" s="468" t="s">
        <v>638</v>
      </c>
      <c r="G1595" s="400" t="s">
        <v>647</v>
      </c>
      <c r="H1595" s="449"/>
      <c r="I1595" s="7">
        <v>0</v>
      </c>
      <c r="J1595" s="7">
        <v>0</v>
      </c>
      <c r="K1595" s="103">
        <v>0</v>
      </c>
      <c r="L1595" s="7">
        <v>0</v>
      </c>
      <c r="M1595" s="7">
        <v>0</v>
      </c>
      <c r="O1595" s="51"/>
      <c r="P1595" s="51"/>
      <c r="Q1595" s="51"/>
      <c r="R1595" s="51"/>
      <c r="S1595" s="51"/>
      <c r="T1595" s="51"/>
      <c r="U1595" s="51"/>
      <c r="V1595" s="51"/>
      <c r="W1595" s="51"/>
      <c r="X1595" s="51"/>
      <c r="Y1595" s="51"/>
      <c r="Z1595" s="51"/>
      <c r="AA1595" s="51"/>
    </row>
    <row r="1596" spans="1:27" ht="11.65" customHeight="1">
      <c r="A1596" s="443">
        <v>1467</v>
      </c>
      <c r="C1596" s="468"/>
      <c r="F1596" s="468" t="s">
        <v>694</v>
      </c>
      <c r="G1596" s="400" t="s">
        <v>678</v>
      </c>
      <c r="H1596" s="449"/>
      <c r="I1596" s="7">
        <v>74705322.020000011</v>
      </c>
      <c r="J1596" s="7">
        <v>70156207.828352004</v>
      </c>
      <c r="K1596" s="103">
        <v>4549114.1916480055</v>
      </c>
      <c r="L1596" s="7">
        <v>0</v>
      </c>
      <c r="M1596" s="7">
        <v>4549114.1916480055</v>
      </c>
      <c r="O1596" s="51"/>
      <c r="P1596" s="51"/>
      <c r="Q1596" s="51"/>
      <c r="R1596" s="51"/>
      <c r="S1596" s="51"/>
      <c r="T1596" s="51"/>
      <c r="U1596" s="51"/>
      <c r="V1596" s="51"/>
      <c r="W1596" s="51"/>
      <c r="X1596" s="51"/>
      <c r="Y1596" s="51"/>
      <c r="Z1596" s="51"/>
      <c r="AA1596" s="51"/>
    </row>
    <row r="1597" spans="1:27" ht="11.65" customHeight="1">
      <c r="A1597" s="443">
        <v>1468</v>
      </c>
      <c r="C1597" s="468"/>
      <c r="F1597" s="468" t="s">
        <v>633</v>
      </c>
      <c r="G1597" s="400" t="s">
        <v>664</v>
      </c>
      <c r="H1597" s="449"/>
      <c r="I1597" s="7">
        <v>1526069.6315260662</v>
      </c>
      <c r="J1597" s="7">
        <v>1427776.6450506046</v>
      </c>
      <c r="K1597" s="103">
        <v>98292.986475461585</v>
      </c>
      <c r="L1597" s="7">
        <v>0</v>
      </c>
      <c r="M1597" s="7">
        <v>98292.986475461585</v>
      </c>
      <c r="O1597" s="51"/>
      <c r="P1597" s="51"/>
      <c r="Q1597" s="51"/>
      <c r="R1597" s="51"/>
      <c r="S1597" s="51"/>
      <c r="T1597" s="51"/>
      <c r="U1597" s="51"/>
      <c r="V1597" s="51"/>
      <c r="W1597" s="51"/>
      <c r="X1597" s="51"/>
      <c r="Y1597" s="51"/>
      <c r="Z1597" s="51"/>
      <c r="AA1597" s="51"/>
    </row>
    <row r="1598" spans="1:27" ht="11.65" customHeight="1">
      <c r="A1598" s="443">
        <v>1469</v>
      </c>
      <c r="C1598" s="468"/>
      <c r="F1598" s="468" t="s">
        <v>270</v>
      </c>
      <c r="G1598" s="400" t="s">
        <v>651</v>
      </c>
      <c r="H1598" s="449"/>
      <c r="I1598" s="7">
        <v>-199146</v>
      </c>
      <c r="J1598" s="7">
        <v>-154155.7835056301</v>
      </c>
      <c r="K1598" s="103">
        <v>-44990.216494369895</v>
      </c>
      <c r="L1598" s="7">
        <v>0</v>
      </c>
      <c r="M1598" s="7">
        <v>-44990.216494369895</v>
      </c>
      <c r="O1598" s="51"/>
      <c r="P1598" s="51"/>
      <c r="Q1598" s="51"/>
      <c r="R1598" s="51"/>
      <c r="S1598" s="51"/>
      <c r="T1598" s="51"/>
      <c r="U1598" s="51"/>
      <c r="V1598" s="51"/>
      <c r="W1598" s="51"/>
      <c r="X1598" s="51"/>
      <c r="Y1598" s="51"/>
      <c r="Z1598" s="51"/>
      <c r="AA1598" s="51"/>
    </row>
    <row r="1599" spans="1:27" ht="11.65" customHeight="1">
      <c r="A1599" s="443">
        <v>1470</v>
      </c>
      <c r="C1599" s="468"/>
      <c r="F1599" s="468" t="s">
        <v>270</v>
      </c>
      <c r="G1599" s="400" t="s">
        <v>630</v>
      </c>
      <c r="H1599" s="449"/>
      <c r="I1599" s="7">
        <v>0</v>
      </c>
      <c r="J1599" s="7">
        <v>0</v>
      </c>
      <c r="K1599" s="103">
        <v>0</v>
      </c>
      <c r="L1599" s="7">
        <v>0</v>
      </c>
      <c r="M1599" s="7">
        <v>0</v>
      </c>
      <c r="O1599" s="51"/>
      <c r="P1599" s="51"/>
      <c r="Q1599" s="51"/>
      <c r="R1599" s="51"/>
      <c r="S1599" s="51"/>
      <c r="T1599" s="51"/>
      <c r="U1599" s="51"/>
      <c r="V1599" s="51"/>
      <c r="W1599" s="51"/>
      <c r="X1599" s="51"/>
      <c r="Y1599" s="51"/>
      <c r="Z1599" s="51"/>
      <c r="AA1599" s="51"/>
    </row>
    <row r="1600" spans="1:27" ht="11.65" customHeight="1">
      <c r="A1600" s="443">
        <v>1471</v>
      </c>
      <c r="C1600" s="468"/>
      <c r="F1600" s="468" t="s">
        <v>695</v>
      </c>
      <c r="G1600" s="400" t="s">
        <v>249</v>
      </c>
      <c r="H1600" s="449"/>
      <c r="I1600" s="7">
        <v>145177627.07999998</v>
      </c>
      <c r="J1600" s="7">
        <v>133837651.44084175</v>
      </c>
      <c r="K1600" s="103">
        <v>11339975.63915824</v>
      </c>
      <c r="L1600" s="7">
        <v>0</v>
      </c>
      <c r="M1600" s="7">
        <v>11339975.63915824</v>
      </c>
      <c r="O1600" s="51"/>
      <c r="P1600" s="51"/>
      <c r="Q1600" s="51"/>
      <c r="R1600" s="51"/>
      <c r="S1600" s="51"/>
      <c r="T1600" s="51"/>
      <c r="U1600" s="51"/>
      <c r="V1600" s="51"/>
      <c r="W1600" s="51"/>
      <c r="X1600" s="51"/>
      <c r="Y1600" s="51"/>
      <c r="Z1600" s="51"/>
      <c r="AA1600" s="51"/>
    </row>
    <row r="1601" spans="1:27" ht="11.65" customHeight="1">
      <c r="A1601" s="443">
        <v>1472</v>
      </c>
      <c r="C1601" s="468"/>
      <c r="F1601" s="468" t="s">
        <v>696</v>
      </c>
      <c r="G1601" s="400" t="s">
        <v>675</v>
      </c>
      <c r="H1601" s="449"/>
      <c r="I1601" s="7">
        <v>68082720.5</v>
      </c>
      <c r="J1601" s="7">
        <v>63519978.543964759</v>
      </c>
      <c r="K1601" s="103">
        <v>4562741.9560352452</v>
      </c>
      <c r="L1601" s="7">
        <v>0</v>
      </c>
      <c r="M1601" s="7">
        <v>4562741.9560352452</v>
      </c>
      <c r="O1601" s="51"/>
      <c r="P1601" s="51"/>
      <c r="Q1601" s="51"/>
      <c r="R1601" s="51"/>
      <c r="S1601" s="51"/>
      <c r="T1601" s="51"/>
      <c r="U1601" s="51"/>
      <c r="V1601" s="51"/>
      <c r="W1601" s="51"/>
      <c r="X1601" s="51"/>
      <c r="Y1601" s="51"/>
      <c r="Z1601" s="51"/>
      <c r="AA1601" s="51"/>
    </row>
    <row r="1602" spans="1:27" ht="11.65" customHeight="1">
      <c r="A1602" s="443">
        <v>1473</v>
      </c>
      <c r="C1602" s="468"/>
      <c r="F1602" s="468" t="s">
        <v>697</v>
      </c>
      <c r="G1602" s="400" t="s">
        <v>632</v>
      </c>
      <c r="H1602" s="449"/>
      <c r="I1602" s="7">
        <v>-3063742.2000000011</v>
      </c>
      <c r="J1602" s="7">
        <v>-2858417.4865374165</v>
      </c>
      <c r="K1602" s="103">
        <v>-205324.71346258454</v>
      </c>
      <c r="L1602" s="7">
        <v>-125695.50214021641</v>
      </c>
      <c r="M1602" s="7">
        <v>-331020.21560280095</v>
      </c>
      <c r="O1602" s="51"/>
      <c r="P1602" s="51"/>
      <c r="Q1602" s="51"/>
      <c r="R1602" s="51"/>
      <c r="S1602" s="51"/>
      <c r="T1602" s="51"/>
      <c r="U1602" s="51"/>
      <c r="V1602" s="51"/>
      <c r="W1602" s="51"/>
      <c r="X1602" s="51"/>
      <c r="Y1602" s="51"/>
      <c r="Z1602" s="51"/>
      <c r="AA1602" s="51"/>
    </row>
    <row r="1603" spans="1:27" ht="11.65" customHeight="1">
      <c r="A1603" s="443">
        <v>1474</v>
      </c>
      <c r="C1603" s="468"/>
      <c r="F1603" s="468" t="s">
        <v>684</v>
      </c>
      <c r="G1603" s="400" t="s">
        <v>684</v>
      </c>
      <c r="H1603" s="449"/>
      <c r="I1603" s="7">
        <v>590717641</v>
      </c>
      <c r="J1603" s="7">
        <v>552700673.3773098</v>
      </c>
      <c r="K1603" s="103">
        <v>38016967.622690186</v>
      </c>
      <c r="L1603" s="7">
        <v>0</v>
      </c>
      <c r="M1603" s="7">
        <v>38016967.622690186</v>
      </c>
      <c r="O1603" s="51"/>
      <c r="P1603" s="51"/>
      <c r="Q1603" s="51"/>
      <c r="R1603" s="51"/>
      <c r="S1603" s="51"/>
      <c r="T1603" s="51"/>
      <c r="U1603" s="51"/>
      <c r="V1603" s="51"/>
      <c r="W1603" s="51"/>
      <c r="X1603" s="51"/>
      <c r="Y1603" s="51"/>
      <c r="Z1603" s="51"/>
      <c r="AA1603" s="51"/>
    </row>
    <row r="1604" spans="1:27" ht="11.65" customHeight="1">
      <c r="A1604" s="443">
        <v>1475</v>
      </c>
      <c r="C1604" s="468"/>
      <c r="F1604" s="468" t="s">
        <v>695</v>
      </c>
      <c r="G1604" s="400" t="s">
        <v>634</v>
      </c>
      <c r="H1604" s="449"/>
      <c r="I1604" s="7">
        <v>-124820.5</v>
      </c>
      <c r="J1604" s="7">
        <v>-97887.74011519624</v>
      </c>
      <c r="K1604" s="103">
        <v>-26932.75988480376</v>
      </c>
      <c r="L1604" s="7">
        <v>37763544.207003057</v>
      </c>
      <c r="M1604" s="7">
        <v>37736611.447118253</v>
      </c>
      <c r="O1604" s="51"/>
      <c r="P1604" s="51"/>
      <c r="Q1604" s="51"/>
      <c r="R1604" s="51"/>
      <c r="S1604" s="51"/>
      <c r="T1604" s="51"/>
      <c r="U1604" s="51"/>
      <c r="V1604" s="51"/>
      <c r="W1604" s="51"/>
      <c r="X1604" s="51"/>
      <c r="Y1604" s="51"/>
      <c r="Z1604" s="51"/>
      <c r="AA1604" s="51"/>
    </row>
    <row r="1605" spans="1:27" ht="11.65" customHeight="1">
      <c r="A1605" s="443">
        <v>1476</v>
      </c>
      <c r="C1605" s="468"/>
      <c r="F1605" s="468" t="s">
        <v>695</v>
      </c>
      <c r="G1605" s="400" t="s">
        <v>636</v>
      </c>
      <c r="H1605" s="449"/>
      <c r="I1605" s="7">
        <v>339661.56999999995</v>
      </c>
      <c r="J1605" s="7">
        <v>339661.56999999995</v>
      </c>
      <c r="K1605" s="103">
        <v>0</v>
      </c>
      <c r="L1605" s="7">
        <v>0</v>
      </c>
      <c r="M1605" s="7">
        <v>0</v>
      </c>
      <c r="O1605" s="51"/>
      <c r="P1605" s="51"/>
      <c r="Q1605" s="51"/>
      <c r="R1605" s="51"/>
      <c r="S1605" s="51"/>
      <c r="T1605" s="51"/>
      <c r="U1605" s="51"/>
      <c r="V1605" s="51"/>
      <c r="W1605" s="51"/>
      <c r="X1605" s="51"/>
      <c r="Y1605" s="51"/>
      <c r="Z1605" s="51"/>
      <c r="AA1605" s="51"/>
    </row>
    <row r="1606" spans="1:27" ht="11.65" customHeight="1">
      <c r="A1606" s="443">
        <v>1477</v>
      </c>
      <c r="C1606" s="468"/>
      <c r="F1606" s="468" t="s">
        <v>270</v>
      </c>
      <c r="G1606" s="400" t="s">
        <v>639</v>
      </c>
      <c r="H1606" s="449"/>
      <c r="I1606" s="7">
        <v>0</v>
      </c>
      <c r="J1606" s="7">
        <v>0</v>
      </c>
      <c r="K1606" s="103">
        <v>0</v>
      </c>
      <c r="L1606" s="7">
        <v>5767.1520799951522</v>
      </c>
      <c r="M1606" s="7">
        <v>5767.1520799951522</v>
      </c>
      <c r="O1606" s="51"/>
      <c r="P1606" s="51"/>
      <c r="Q1606" s="51"/>
      <c r="R1606" s="51"/>
      <c r="S1606" s="51"/>
      <c r="T1606" s="51"/>
      <c r="U1606" s="51"/>
      <c r="V1606" s="51"/>
      <c r="W1606" s="51"/>
      <c r="X1606" s="51"/>
      <c r="Y1606" s="51"/>
      <c r="Z1606" s="51"/>
      <c r="AA1606" s="51"/>
    </row>
    <row r="1607" spans="1:27" ht="11.65" customHeight="1">
      <c r="A1607" s="443">
        <v>1478</v>
      </c>
      <c r="C1607" s="468"/>
      <c r="F1607" s="468" t="s">
        <v>270</v>
      </c>
      <c r="G1607" s="400" t="s">
        <v>398</v>
      </c>
      <c r="H1607" s="449"/>
      <c r="I1607" s="7">
        <v>-972443.2</v>
      </c>
      <c r="J1607" s="7">
        <v>-972443.2</v>
      </c>
      <c r="K1607" s="103">
        <v>0</v>
      </c>
      <c r="L1607" s="7">
        <v>0</v>
      </c>
      <c r="M1607" s="7">
        <v>0</v>
      </c>
      <c r="O1607" s="51"/>
      <c r="P1607" s="51"/>
      <c r="Q1607" s="51"/>
      <c r="R1607" s="51"/>
      <c r="S1607" s="51"/>
      <c r="T1607" s="51"/>
      <c r="U1607" s="51"/>
      <c r="V1607" s="51"/>
      <c r="W1607" s="51"/>
      <c r="X1607" s="51"/>
      <c r="Y1607" s="51"/>
      <c r="Z1607" s="51"/>
      <c r="AA1607" s="51"/>
    </row>
    <row r="1608" spans="1:27" ht="11.65" customHeight="1">
      <c r="A1608" s="443">
        <v>1479</v>
      </c>
      <c r="C1608" s="468"/>
      <c r="F1608" s="468" t="s">
        <v>270</v>
      </c>
      <c r="G1608" s="400" t="s">
        <v>681</v>
      </c>
      <c r="H1608" s="449"/>
      <c r="I1608" s="7">
        <v>0</v>
      </c>
      <c r="J1608" s="7">
        <v>0</v>
      </c>
      <c r="K1608" s="103">
        <v>0</v>
      </c>
      <c r="L1608" s="7">
        <v>0</v>
      </c>
      <c r="M1608" s="7">
        <v>0</v>
      </c>
      <c r="O1608" s="51"/>
      <c r="P1608" s="51"/>
      <c r="Q1608" s="51"/>
      <c r="R1608" s="51"/>
      <c r="S1608" s="51"/>
      <c r="T1608" s="51"/>
      <c r="U1608" s="51"/>
      <c r="V1608" s="51"/>
      <c r="W1608" s="51"/>
      <c r="X1608" s="51"/>
      <c r="Y1608" s="51"/>
      <c r="Z1608" s="51"/>
      <c r="AA1608" s="51"/>
    </row>
    <row r="1609" spans="1:27" ht="11.65" customHeight="1">
      <c r="A1609" s="443">
        <v>1480</v>
      </c>
      <c r="C1609" s="468"/>
      <c r="H1609" s="449" t="s">
        <v>351</v>
      </c>
      <c r="I1609" s="106">
        <v>947810305.28152597</v>
      </c>
      <c r="J1609" s="106">
        <v>889520460.57536066</v>
      </c>
      <c r="K1609" s="106">
        <v>58289844.706165381</v>
      </c>
      <c r="L1609" s="106">
        <v>37706761.856942832</v>
      </c>
      <c r="M1609" s="106">
        <v>95996606.563108221</v>
      </c>
      <c r="O1609" s="51"/>
      <c r="P1609" s="51"/>
      <c r="Q1609" s="51"/>
      <c r="R1609" s="51"/>
      <c r="S1609" s="51"/>
      <c r="T1609" s="51"/>
      <c r="U1609" s="51"/>
      <c r="V1609" s="51"/>
      <c r="W1609" s="51"/>
      <c r="X1609" s="51"/>
      <c r="Y1609" s="51"/>
      <c r="Z1609" s="51"/>
      <c r="AA1609" s="51"/>
    </row>
    <row r="1610" spans="1:27" ht="11.65" customHeight="1">
      <c r="A1610" s="443">
        <v>1481</v>
      </c>
      <c r="C1610" s="468"/>
      <c r="H1610" s="449"/>
      <c r="I1610" s="7"/>
      <c r="J1610" s="7"/>
      <c r="K1610" s="7"/>
      <c r="L1610" s="7"/>
      <c r="M1610" s="7"/>
      <c r="O1610" s="51"/>
      <c r="P1610" s="51"/>
      <c r="Q1610" s="51"/>
      <c r="R1610" s="51"/>
      <c r="S1610" s="51"/>
      <c r="T1610" s="51"/>
      <c r="U1610" s="51"/>
      <c r="V1610" s="51"/>
      <c r="W1610" s="51"/>
      <c r="X1610" s="51"/>
      <c r="Y1610" s="51"/>
      <c r="Z1610" s="51"/>
      <c r="AA1610" s="51"/>
    </row>
    <row r="1611" spans="1:27" ht="11.65" customHeight="1">
      <c r="A1611" s="443">
        <v>1482</v>
      </c>
      <c r="C1611" s="468" t="s">
        <v>374</v>
      </c>
      <c r="H1611" s="449" t="s">
        <v>351</v>
      </c>
      <c r="I1611" s="106">
        <v>947897558.77152598</v>
      </c>
      <c r="J1611" s="106">
        <v>889602532.63538563</v>
      </c>
      <c r="K1611" s="106">
        <v>58295026.136140451</v>
      </c>
      <c r="L1611" s="106">
        <v>37706761.856942832</v>
      </c>
      <c r="M1611" s="106">
        <v>96001787.993083283</v>
      </c>
      <c r="O1611" s="51"/>
      <c r="P1611" s="51"/>
      <c r="Q1611" s="51"/>
      <c r="R1611" s="51"/>
      <c r="S1611" s="51"/>
      <c r="T1611" s="51"/>
      <c r="U1611" s="51"/>
      <c r="V1611" s="51"/>
      <c r="W1611" s="51"/>
      <c r="X1611" s="51"/>
      <c r="Y1611" s="51"/>
      <c r="Z1611" s="51"/>
      <c r="AA1611" s="51"/>
    </row>
    <row r="1612" spans="1:27" ht="11.65" customHeight="1">
      <c r="A1612" s="443">
        <v>1483</v>
      </c>
      <c r="C1612" s="468"/>
      <c r="H1612" s="449"/>
      <c r="I1612" s="7"/>
      <c r="J1612" s="7"/>
      <c r="K1612" s="7"/>
      <c r="L1612" s="7"/>
      <c r="M1612" s="7"/>
      <c r="O1612" s="51"/>
      <c r="P1612" s="51"/>
      <c r="Q1612" s="51"/>
      <c r="R1612" s="51"/>
      <c r="S1612" s="51"/>
      <c r="T1612" s="51"/>
      <c r="U1612" s="51"/>
      <c r="V1612" s="51"/>
      <c r="W1612" s="51"/>
      <c r="X1612" s="51"/>
      <c r="Y1612" s="51"/>
      <c r="Z1612" s="51"/>
      <c r="AA1612" s="51"/>
    </row>
    <row r="1613" spans="1:27" ht="11.65" customHeight="1" thickBot="1">
      <c r="A1613" s="443">
        <v>1484</v>
      </c>
      <c r="C1613" s="468" t="s">
        <v>375</v>
      </c>
      <c r="H1613" s="449" t="s">
        <v>351</v>
      </c>
      <c r="I1613" s="133">
        <v>235127354.67357385</v>
      </c>
      <c r="J1613" s="133">
        <v>201706140.58077896</v>
      </c>
      <c r="K1613" s="133">
        <v>33421214.092794731</v>
      </c>
      <c r="L1613" s="133">
        <v>-47055114.499835074</v>
      </c>
      <c r="M1613" s="133">
        <v>-13633900.407040358</v>
      </c>
      <c r="N1613" s="134"/>
      <c r="O1613" s="51"/>
      <c r="P1613" s="51"/>
      <c r="Q1613" s="51"/>
      <c r="R1613" s="51"/>
      <c r="S1613" s="51"/>
      <c r="T1613" s="51"/>
      <c r="U1613" s="51"/>
      <c r="V1613" s="51"/>
      <c r="W1613" s="51"/>
      <c r="X1613" s="51"/>
      <c r="Y1613" s="51"/>
      <c r="Z1613" s="51"/>
      <c r="AA1613" s="51"/>
    </row>
    <row r="1614" spans="1:27" ht="11.65" customHeight="1" thickTop="1">
      <c r="A1614" s="443">
        <v>1485</v>
      </c>
      <c r="C1614" s="468"/>
      <c r="H1614" s="449"/>
      <c r="I1614" s="7"/>
      <c r="J1614" s="7"/>
      <c r="K1614" s="7"/>
      <c r="L1614" s="7"/>
      <c r="M1614" s="7"/>
      <c r="O1614" s="51"/>
      <c r="P1614" s="51"/>
      <c r="Q1614" s="51"/>
      <c r="R1614" s="51"/>
      <c r="S1614" s="51"/>
      <c r="T1614" s="51"/>
      <c r="U1614" s="51"/>
      <c r="V1614" s="51"/>
      <c r="W1614" s="51"/>
      <c r="X1614" s="51"/>
      <c r="Y1614" s="51"/>
      <c r="Z1614" s="51"/>
      <c r="AA1614" s="51"/>
    </row>
    <row r="1615" spans="1:27" ht="11.65" customHeight="1">
      <c r="A1615" s="443">
        <v>1486</v>
      </c>
      <c r="C1615" s="468"/>
      <c r="D1615" s="447"/>
      <c r="H1615" s="449"/>
      <c r="I1615" s="7"/>
      <c r="J1615" s="7"/>
      <c r="K1615" s="7"/>
      <c r="L1615" s="7"/>
      <c r="M1615" s="7"/>
      <c r="O1615" s="51"/>
      <c r="P1615" s="51"/>
      <c r="Q1615" s="51"/>
      <c r="R1615" s="51"/>
      <c r="S1615" s="51"/>
      <c r="T1615" s="51"/>
      <c r="U1615" s="51"/>
      <c r="V1615" s="51"/>
      <c r="W1615" s="51"/>
      <c r="X1615" s="51"/>
      <c r="Y1615" s="51"/>
      <c r="Z1615" s="51"/>
      <c r="AA1615" s="51"/>
    </row>
    <row r="1616" spans="1:27" ht="11.65" customHeight="1">
      <c r="A1616" s="443">
        <v>1487</v>
      </c>
      <c r="C1616" s="468">
        <v>40911</v>
      </c>
      <c r="D1616" s="400" t="s">
        <v>376</v>
      </c>
      <c r="H1616" s="449"/>
      <c r="I1616" s="7"/>
      <c r="J1616" s="7"/>
      <c r="K1616" s="7"/>
      <c r="L1616" s="7"/>
      <c r="M1616" s="7"/>
      <c r="O1616" s="51"/>
      <c r="P1616" s="51"/>
      <c r="Q1616" s="51"/>
      <c r="R1616" s="51"/>
      <c r="S1616" s="51"/>
      <c r="T1616" s="51"/>
      <c r="U1616" s="51"/>
      <c r="V1616" s="51"/>
      <c r="W1616" s="51"/>
      <c r="X1616" s="51"/>
      <c r="Y1616" s="51"/>
      <c r="Z1616" s="51"/>
      <c r="AA1616" s="51"/>
    </row>
    <row r="1617" spans="1:27" ht="11.65" customHeight="1">
      <c r="A1617" s="443">
        <v>1488</v>
      </c>
      <c r="C1617" s="468"/>
      <c r="F1617" s="468" t="s">
        <v>682</v>
      </c>
      <c r="G1617" s="400" t="s">
        <v>682</v>
      </c>
      <c r="H1617" s="449"/>
      <c r="I1617" s="7">
        <v>102097212.17626235</v>
      </c>
      <c r="J1617" s="7">
        <v>102097212.17626235</v>
      </c>
      <c r="K1617" s="103">
        <v>0</v>
      </c>
      <c r="L1617" s="7">
        <v>0</v>
      </c>
      <c r="M1617" s="7">
        <v>0</v>
      </c>
      <c r="O1617" s="51"/>
      <c r="P1617" s="51"/>
      <c r="Q1617" s="51"/>
      <c r="R1617" s="51"/>
      <c r="S1617" s="51"/>
      <c r="T1617" s="51"/>
      <c r="U1617" s="51"/>
      <c r="V1617" s="51"/>
      <c r="W1617" s="51"/>
      <c r="X1617" s="51"/>
      <c r="Y1617" s="51"/>
      <c r="Z1617" s="51"/>
      <c r="AA1617" s="51"/>
    </row>
    <row r="1618" spans="1:27" ht="11.65" customHeight="1">
      <c r="A1618" s="443">
        <v>1489</v>
      </c>
      <c r="C1618" s="468"/>
      <c r="E1618" s="400" t="s">
        <v>377</v>
      </c>
      <c r="F1618" s="468" t="s">
        <v>682</v>
      </c>
      <c r="G1618" s="400" t="s">
        <v>682</v>
      </c>
      <c r="H1618" s="449"/>
      <c r="I1618" s="7">
        <v>0</v>
      </c>
      <c r="J1618" s="7">
        <v>0</v>
      </c>
      <c r="K1618" s="103">
        <v>0</v>
      </c>
      <c r="L1618" s="7">
        <v>0</v>
      </c>
      <c r="M1618" s="7">
        <v>0</v>
      </c>
      <c r="O1618" s="51"/>
      <c r="P1618" s="51"/>
      <c r="Q1618" s="51"/>
      <c r="R1618" s="51"/>
      <c r="S1618" s="51"/>
      <c r="T1618" s="51"/>
      <c r="U1618" s="51"/>
      <c r="V1618" s="51"/>
      <c r="W1618" s="51"/>
      <c r="X1618" s="51"/>
      <c r="Y1618" s="51"/>
      <c r="Z1618" s="51"/>
      <c r="AA1618" s="51"/>
    </row>
    <row r="1619" spans="1:27" ht="11.65" customHeight="1">
      <c r="A1619" s="443">
        <v>1490</v>
      </c>
      <c r="C1619" s="468"/>
      <c r="F1619" s="468"/>
      <c r="G1619" s="400" t="s">
        <v>636</v>
      </c>
      <c r="H1619" s="449"/>
      <c r="I1619" s="7">
        <v>0</v>
      </c>
      <c r="J1619" s="7">
        <v>0</v>
      </c>
      <c r="K1619" s="103">
        <v>0</v>
      </c>
      <c r="L1619" s="7">
        <v>0</v>
      </c>
      <c r="M1619" s="7">
        <v>0</v>
      </c>
      <c r="O1619" s="51"/>
      <c r="P1619" s="51"/>
      <c r="Q1619" s="51"/>
      <c r="R1619" s="51"/>
      <c r="S1619" s="51"/>
      <c r="T1619" s="51"/>
      <c r="U1619" s="51"/>
      <c r="V1619" s="51"/>
      <c r="W1619" s="51"/>
      <c r="X1619" s="51"/>
      <c r="Y1619" s="51"/>
      <c r="Z1619" s="51"/>
      <c r="AA1619" s="51"/>
    </row>
    <row r="1620" spans="1:27" ht="11.65" customHeight="1">
      <c r="A1620" s="443">
        <v>1491</v>
      </c>
      <c r="C1620" s="468"/>
      <c r="F1620" s="468" t="s">
        <v>682</v>
      </c>
      <c r="G1620" s="400" t="s">
        <v>682</v>
      </c>
      <c r="H1620" s="449"/>
      <c r="I1620" s="7">
        <v>0</v>
      </c>
      <c r="J1620" s="7">
        <v>0</v>
      </c>
      <c r="K1620" s="103">
        <v>0</v>
      </c>
      <c r="L1620" s="7">
        <v>0</v>
      </c>
      <c r="M1620" s="7">
        <v>0</v>
      </c>
      <c r="O1620" s="51"/>
      <c r="P1620" s="51"/>
      <c r="Q1620" s="51"/>
      <c r="R1620" s="51"/>
      <c r="S1620" s="51"/>
      <c r="T1620" s="51"/>
      <c r="U1620" s="51"/>
      <c r="V1620" s="51"/>
      <c r="W1620" s="51"/>
      <c r="X1620" s="51"/>
      <c r="Y1620" s="51"/>
      <c r="Z1620" s="51"/>
      <c r="AA1620" s="51"/>
    </row>
    <row r="1621" spans="1:27" ht="11.65" customHeight="1" thickBot="1">
      <c r="A1621" s="443">
        <v>1492</v>
      </c>
      <c r="C1621" s="461" t="s">
        <v>378</v>
      </c>
      <c r="G1621" s="459"/>
      <c r="H1621" s="460" t="s">
        <v>351</v>
      </c>
      <c r="I1621" s="127">
        <v>102097212.17626235</v>
      </c>
      <c r="J1621" s="127">
        <v>102097212.17626235</v>
      </c>
      <c r="K1621" s="127">
        <v>0</v>
      </c>
      <c r="L1621" s="127">
        <v>0</v>
      </c>
      <c r="M1621" s="127">
        <v>0</v>
      </c>
      <c r="N1621" s="7" t="s">
        <v>65</v>
      </c>
      <c r="O1621" s="51"/>
      <c r="P1621" s="51"/>
      <c r="Q1621" s="51"/>
      <c r="R1621" s="51"/>
      <c r="S1621" s="51"/>
      <c r="T1621" s="51"/>
      <c r="U1621" s="51"/>
      <c r="V1621" s="51"/>
      <c r="W1621" s="51"/>
      <c r="X1621" s="51"/>
      <c r="Y1621" s="51"/>
      <c r="Z1621" s="51"/>
      <c r="AA1621" s="51"/>
    </row>
    <row r="1622" spans="1:27" ht="11.65" customHeight="1" thickTop="1">
      <c r="A1622" s="443">
        <v>1493</v>
      </c>
      <c r="C1622" s="468"/>
      <c r="H1622" s="449"/>
      <c r="I1622" s="7"/>
      <c r="J1622" s="7"/>
      <c r="K1622" s="7"/>
      <c r="L1622" s="7"/>
      <c r="M1622" s="7"/>
      <c r="O1622" s="51"/>
      <c r="P1622" s="51"/>
      <c r="Q1622" s="51"/>
      <c r="R1622" s="51"/>
      <c r="S1622" s="51"/>
      <c r="T1622" s="51"/>
      <c r="U1622" s="51"/>
      <c r="V1622" s="51"/>
      <c r="W1622" s="51"/>
      <c r="X1622" s="51"/>
      <c r="Y1622" s="51"/>
      <c r="Z1622" s="51"/>
      <c r="AA1622" s="51"/>
    </row>
    <row r="1623" spans="1:27" ht="11.65" customHeight="1">
      <c r="A1623" s="443">
        <v>1494</v>
      </c>
      <c r="C1623" s="468"/>
      <c r="H1623" s="449"/>
      <c r="I1623" s="109"/>
      <c r="J1623" s="7"/>
      <c r="K1623" s="7"/>
      <c r="L1623" s="7"/>
      <c r="M1623" s="7"/>
      <c r="O1623" s="51"/>
      <c r="P1623" s="51"/>
      <c r="Q1623" s="51"/>
      <c r="R1623" s="51"/>
      <c r="S1623" s="51"/>
      <c r="T1623" s="51"/>
      <c r="U1623" s="51"/>
      <c r="V1623" s="51"/>
      <c r="W1623" s="51"/>
      <c r="X1623" s="51"/>
      <c r="Y1623" s="51"/>
      <c r="Z1623" s="51"/>
      <c r="AA1623" s="51"/>
    </row>
    <row r="1624" spans="1:27" ht="11.65" customHeight="1">
      <c r="A1624" s="443">
        <v>1495</v>
      </c>
      <c r="C1624" s="468" t="s">
        <v>379</v>
      </c>
      <c r="H1624" s="449"/>
      <c r="I1624" s="7"/>
      <c r="J1624" s="7"/>
      <c r="K1624" s="7"/>
      <c r="L1624" s="7"/>
      <c r="M1624" s="7"/>
      <c r="O1624" s="51"/>
      <c r="P1624" s="51"/>
      <c r="Q1624" s="51"/>
      <c r="R1624" s="51"/>
      <c r="S1624" s="51"/>
      <c r="T1624" s="51"/>
      <c r="U1624" s="51"/>
      <c r="V1624" s="51"/>
      <c r="W1624" s="51"/>
      <c r="X1624" s="51"/>
      <c r="Y1624" s="51"/>
      <c r="Z1624" s="51"/>
      <c r="AA1624" s="51"/>
    </row>
    <row r="1625" spans="1:27" ht="11.65" customHeight="1">
      <c r="A1625" s="443">
        <v>1496</v>
      </c>
      <c r="C1625" s="468"/>
      <c r="D1625" s="400" t="s">
        <v>63</v>
      </c>
      <c r="H1625" s="449"/>
      <c r="I1625" s="135">
        <v>5008824830.2801981</v>
      </c>
      <c r="J1625" s="135">
        <v>4654636995.0308008</v>
      </c>
      <c r="K1625" s="135">
        <v>354187835.24939758</v>
      </c>
      <c r="L1625" s="135">
        <v>9588709.9324699547</v>
      </c>
      <c r="M1625" s="135">
        <v>363776545.18186754</v>
      </c>
      <c r="O1625" s="51"/>
      <c r="P1625" s="51"/>
      <c r="Q1625" s="51"/>
      <c r="R1625" s="51"/>
      <c r="S1625" s="51"/>
      <c r="T1625" s="51"/>
      <c r="U1625" s="51"/>
      <c r="V1625" s="51"/>
      <c r="W1625" s="51"/>
      <c r="X1625" s="51"/>
      <c r="Y1625" s="51"/>
      <c r="Z1625" s="51"/>
      <c r="AA1625" s="51"/>
    </row>
    <row r="1626" spans="1:27" ht="11.65" customHeight="1">
      <c r="A1626" s="443">
        <v>1497</v>
      </c>
      <c r="C1626" s="468"/>
      <c r="D1626" s="400" t="s">
        <v>380</v>
      </c>
      <c r="H1626" s="449"/>
      <c r="I1626" s="7"/>
      <c r="J1626" s="7"/>
      <c r="K1626" s="7"/>
      <c r="L1626" s="7"/>
      <c r="M1626" s="7"/>
      <c r="O1626" s="51"/>
      <c r="P1626" s="51"/>
      <c r="Q1626" s="51"/>
      <c r="R1626" s="51"/>
      <c r="S1626" s="51"/>
      <c r="T1626" s="51"/>
      <c r="U1626" s="51"/>
      <c r="V1626" s="51"/>
      <c r="W1626" s="51"/>
      <c r="X1626" s="51"/>
      <c r="Y1626" s="51"/>
      <c r="Z1626" s="51"/>
      <c r="AA1626" s="51"/>
    </row>
    <row r="1627" spans="1:27" ht="11.65" customHeight="1">
      <c r="A1627" s="443">
        <v>1498</v>
      </c>
      <c r="C1627" s="468"/>
      <c r="D1627" s="400" t="s">
        <v>381</v>
      </c>
      <c r="H1627" s="449"/>
      <c r="I1627" s="7">
        <v>1618147329.9630651</v>
      </c>
      <c r="J1627" s="7">
        <v>1417182772.6748023</v>
      </c>
      <c r="K1627" s="7">
        <v>200964557.28826278</v>
      </c>
      <c r="L1627" s="7">
        <v>1825391.1155782971</v>
      </c>
      <c r="M1627" s="7">
        <v>202789948.40384108</v>
      </c>
      <c r="O1627" s="51"/>
      <c r="P1627" s="51"/>
      <c r="Q1627" s="51"/>
      <c r="R1627" s="51"/>
      <c r="S1627" s="51"/>
      <c r="T1627" s="51"/>
      <c r="U1627" s="51"/>
      <c r="V1627" s="51"/>
      <c r="W1627" s="51"/>
      <c r="X1627" s="51"/>
      <c r="Y1627" s="51"/>
      <c r="Z1627" s="51"/>
      <c r="AA1627" s="51"/>
    </row>
    <row r="1628" spans="1:27" ht="11.65" customHeight="1">
      <c r="A1628" s="443">
        <v>1499</v>
      </c>
      <c r="C1628" s="468"/>
      <c r="D1628" s="400" t="s">
        <v>382</v>
      </c>
      <c r="H1628" s="449"/>
      <c r="I1628" s="7">
        <v>723487509.72000003</v>
      </c>
      <c r="J1628" s="7">
        <v>674505432.66343987</v>
      </c>
      <c r="K1628" s="7">
        <v>48982077.056560166</v>
      </c>
      <c r="L1628" s="7">
        <v>-148055.48678875703</v>
      </c>
      <c r="M1628" s="7">
        <v>48834021.569771394</v>
      </c>
      <c r="O1628" s="51"/>
      <c r="P1628" s="51"/>
      <c r="Q1628" s="51"/>
      <c r="R1628" s="51"/>
      <c r="S1628" s="51"/>
      <c r="T1628" s="51"/>
      <c r="U1628" s="51"/>
      <c r="V1628" s="51"/>
      <c r="W1628" s="51"/>
      <c r="X1628" s="51"/>
      <c r="Y1628" s="51"/>
      <c r="Z1628" s="51"/>
      <c r="AA1628" s="51"/>
    </row>
    <row r="1629" spans="1:27" ht="11.65" customHeight="1">
      <c r="A1629" s="443">
        <v>1500</v>
      </c>
      <c r="C1629" s="468"/>
      <c r="D1629" s="400" t="s">
        <v>383</v>
      </c>
      <c r="H1629" s="449"/>
      <c r="I1629" s="7">
        <v>53571608.089999996</v>
      </c>
      <c r="J1629" s="7">
        <v>48457760.045273453</v>
      </c>
      <c r="K1629" s="7">
        <v>5113848.0447265487</v>
      </c>
      <c r="L1629" s="7">
        <v>28952.137616104854</v>
      </c>
      <c r="M1629" s="7">
        <v>5142800.1823426532</v>
      </c>
      <c r="O1629" s="51"/>
      <c r="P1629" s="51"/>
      <c r="Q1629" s="51"/>
      <c r="R1629" s="51"/>
      <c r="S1629" s="51"/>
      <c r="T1629" s="51"/>
      <c r="U1629" s="51"/>
      <c r="V1629" s="51"/>
      <c r="W1629" s="51"/>
      <c r="X1629" s="51"/>
      <c r="Y1629" s="51"/>
      <c r="Z1629" s="51"/>
      <c r="AA1629" s="51"/>
    </row>
    <row r="1630" spans="1:27" ht="11.65" customHeight="1">
      <c r="A1630" s="443">
        <v>1501</v>
      </c>
      <c r="C1630" s="468"/>
      <c r="D1630" s="400" t="s">
        <v>384</v>
      </c>
      <c r="H1630" s="449"/>
      <c r="I1630" s="7">
        <v>199541665.52000001</v>
      </c>
      <c r="J1630" s="7">
        <v>176938326.33108264</v>
      </c>
      <c r="K1630" s="7">
        <v>22603339.188917331</v>
      </c>
      <c r="L1630" s="7">
        <v>-125968.34582487121</v>
      </c>
      <c r="M1630" s="7">
        <v>22477370.84309246</v>
      </c>
      <c r="O1630" s="51"/>
      <c r="P1630" s="51"/>
      <c r="Q1630" s="51"/>
      <c r="R1630" s="51"/>
      <c r="S1630" s="51"/>
      <c r="T1630" s="51"/>
      <c r="U1630" s="51"/>
      <c r="V1630" s="51"/>
      <c r="W1630" s="51"/>
      <c r="X1630" s="51"/>
      <c r="Y1630" s="51"/>
      <c r="Z1630" s="51"/>
      <c r="AA1630" s="51"/>
    </row>
    <row r="1631" spans="1:27" ht="11.65" customHeight="1">
      <c r="A1631" s="443">
        <v>1502</v>
      </c>
      <c r="C1631" s="468"/>
      <c r="D1631" s="400" t="s">
        <v>385</v>
      </c>
      <c r="H1631" s="449"/>
      <c r="I1631" s="7">
        <v>-49461258.240000002</v>
      </c>
      <c r="J1631" s="7">
        <v>-46449358.877112404</v>
      </c>
      <c r="K1631" s="7">
        <v>-3011899.3628875981</v>
      </c>
      <c r="L1631" s="7">
        <v>-4620.2408263711259</v>
      </c>
      <c r="M1631" s="7">
        <v>-3016519.6037139692</v>
      </c>
      <c r="O1631" s="51"/>
      <c r="P1631" s="51"/>
      <c r="Q1631" s="51"/>
      <c r="R1631" s="51"/>
      <c r="S1631" s="51"/>
      <c r="T1631" s="51"/>
      <c r="U1631" s="51"/>
      <c r="V1631" s="51"/>
      <c r="W1631" s="51"/>
      <c r="X1631" s="51"/>
      <c r="Y1631" s="51"/>
      <c r="Z1631" s="51"/>
      <c r="AA1631" s="51"/>
    </row>
    <row r="1632" spans="1:27" ht="11.65" customHeight="1">
      <c r="A1632" s="443">
        <v>1503</v>
      </c>
      <c r="C1632" s="468"/>
      <c r="D1632" s="400" t="s">
        <v>386</v>
      </c>
      <c r="H1632" s="449"/>
      <c r="I1632" s="135">
        <v>-3327067.23</v>
      </c>
      <c r="J1632" s="135">
        <v>-3066933.4322454217</v>
      </c>
      <c r="K1632" s="135">
        <v>-260133.79775457806</v>
      </c>
      <c r="L1632" s="135">
        <v>325568.89931887086</v>
      </c>
      <c r="M1632" s="135">
        <v>65435.101564292789</v>
      </c>
      <c r="O1632" s="51"/>
      <c r="P1632" s="51"/>
      <c r="Q1632" s="51"/>
      <c r="R1632" s="51"/>
      <c r="S1632" s="51"/>
      <c r="T1632" s="51"/>
      <c r="U1632" s="51"/>
      <c r="V1632" s="51"/>
      <c r="W1632" s="51"/>
      <c r="X1632" s="51"/>
      <c r="Y1632" s="51"/>
      <c r="Z1632" s="51"/>
      <c r="AA1632" s="51"/>
    </row>
    <row r="1633" spans="1:27" ht="11.65" customHeight="1">
      <c r="A1633" s="443">
        <v>1504</v>
      </c>
      <c r="C1633" s="468"/>
      <c r="D1633" s="400" t="s">
        <v>387</v>
      </c>
      <c r="H1633" s="449"/>
      <c r="I1633" s="7">
        <v>2541959787.8230658</v>
      </c>
      <c r="J1633" s="7">
        <v>2267567999.4052405</v>
      </c>
      <c r="K1633" s="7">
        <v>274391788.41782463</v>
      </c>
      <c r="L1633" s="7">
        <v>1901268.0790732733</v>
      </c>
      <c r="M1633" s="7">
        <v>276293056.49689788</v>
      </c>
      <c r="O1633" s="51"/>
      <c r="P1633" s="51"/>
      <c r="Q1633" s="51"/>
      <c r="R1633" s="51"/>
      <c r="S1633" s="51"/>
      <c r="T1633" s="51"/>
      <c r="U1633" s="51"/>
      <c r="V1633" s="51"/>
      <c r="W1633" s="51"/>
      <c r="X1633" s="51"/>
      <c r="Y1633" s="51"/>
      <c r="Z1633" s="51"/>
      <c r="AA1633" s="51"/>
    </row>
    <row r="1634" spans="1:27" ht="11.65" customHeight="1">
      <c r="A1634" s="443">
        <v>1505</v>
      </c>
      <c r="C1634" s="468"/>
      <c r="D1634" s="400" t="s">
        <v>388</v>
      </c>
      <c r="H1634" s="449"/>
      <c r="I1634" s="7"/>
      <c r="J1634" s="7"/>
      <c r="K1634" s="7"/>
      <c r="L1634" s="7"/>
      <c r="M1634" s="7"/>
      <c r="O1634" s="51"/>
      <c r="P1634" s="51"/>
      <c r="Q1634" s="51"/>
      <c r="R1634" s="51"/>
      <c r="S1634" s="51"/>
      <c r="T1634" s="51"/>
      <c r="U1634" s="51"/>
      <c r="V1634" s="51"/>
      <c r="W1634" s="51"/>
      <c r="X1634" s="51"/>
      <c r="Y1634" s="51"/>
      <c r="Z1634" s="51"/>
      <c r="AA1634" s="51"/>
    </row>
    <row r="1635" spans="1:27" ht="11.65" customHeight="1">
      <c r="A1635" s="443">
        <v>1506</v>
      </c>
      <c r="C1635" s="468"/>
      <c r="D1635" s="400" t="s">
        <v>389</v>
      </c>
      <c r="H1635" s="449"/>
      <c r="I1635" s="7">
        <v>361980334.36000001</v>
      </c>
      <c r="J1635" s="7">
        <v>339937863.6014412</v>
      </c>
      <c r="K1635" s="7">
        <v>22042470.758558765</v>
      </c>
      <c r="L1635" s="7">
        <v>516641.59857716411</v>
      </c>
      <c r="M1635" s="7">
        <v>22559112.357135929</v>
      </c>
      <c r="O1635" s="51"/>
      <c r="P1635" s="51"/>
      <c r="Q1635" s="51"/>
      <c r="R1635" s="51"/>
      <c r="S1635" s="51"/>
      <c r="T1635" s="51"/>
      <c r="U1635" s="51"/>
      <c r="V1635" s="51"/>
      <c r="W1635" s="51"/>
      <c r="X1635" s="51"/>
      <c r="Y1635" s="51"/>
      <c r="Z1635" s="51"/>
      <c r="AA1635" s="51"/>
    </row>
    <row r="1636" spans="1:27" ht="11.65" customHeight="1">
      <c r="A1636" s="443">
        <v>1507</v>
      </c>
      <c r="C1636" s="468"/>
      <c r="D1636" s="400" t="s">
        <v>390</v>
      </c>
      <c r="H1636" s="449"/>
      <c r="I1636" s="7">
        <v>0</v>
      </c>
      <c r="J1636" s="7">
        <v>0</v>
      </c>
      <c r="K1636" s="7">
        <v>0</v>
      </c>
      <c r="L1636" s="7">
        <v>0</v>
      </c>
      <c r="M1636" s="7">
        <v>0</v>
      </c>
      <c r="O1636" s="51"/>
      <c r="P1636" s="51"/>
      <c r="Q1636" s="51"/>
      <c r="R1636" s="51"/>
      <c r="S1636" s="51"/>
      <c r="T1636" s="51"/>
      <c r="U1636" s="51"/>
      <c r="V1636" s="51"/>
      <c r="W1636" s="51"/>
      <c r="X1636" s="51"/>
      <c r="Y1636" s="51"/>
      <c r="Z1636" s="51"/>
      <c r="AA1636" s="51"/>
    </row>
    <row r="1637" spans="1:27" ht="11.65" customHeight="1">
      <c r="A1637" s="443">
        <v>1508</v>
      </c>
      <c r="C1637" s="468"/>
      <c r="D1637" s="400" t="s">
        <v>391</v>
      </c>
      <c r="H1637" s="449"/>
      <c r="I1637" s="7">
        <v>235127354.67357385</v>
      </c>
      <c r="J1637" s="7">
        <v>201706140.58077896</v>
      </c>
      <c r="K1637" s="7">
        <v>33421214.092794731</v>
      </c>
      <c r="L1637" s="7">
        <v>-47055114.499835074</v>
      </c>
      <c r="M1637" s="7">
        <v>-13633900.407040358</v>
      </c>
      <c r="O1637" s="51"/>
      <c r="P1637" s="51"/>
      <c r="Q1637" s="51"/>
      <c r="R1637" s="51"/>
      <c r="S1637" s="51"/>
      <c r="T1637" s="51"/>
      <c r="U1637" s="51"/>
      <c r="V1637" s="51"/>
      <c r="W1637" s="51"/>
      <c r="X1637" s="51"/>
      <c r="Y1637" s="51"/>
      <c r="Z1637" s="51"/>
      <c r="AA1637" s="51"/>
    </row>
    <row r="1638" spans="1:27" ht="11.65" customHeight="1">
      <c r="A1638" s="443">
        <v>1509</v>
      </c>
      <c r="C1638" s="468"/>
      <c r="H1638" s="449"/>
      <c r="I1638" s="135"/>
      <c r="J1638" s="135"/>
      <c r="K1638" s="135"/>
      <c r="L1638" s="135"/>
      <c r="M1638" s="135"/>
      <c r="O1638" s="51"/>
      <c r="P1638" s="51"/>
      <c r="Q1638" s="51"/>
      <c r="R1638" s="51"/>
      <c r="S1638" s="51"/>
      <c r="T1638" s="51"/>
      <c r="U1638" s="51"/>
      <c r="V1638" s="51"/>
      <c r="W1638" s="51"/>
      <c r="X1638" s="51"/>
      <c r="Y1638" s="51"/>
      <c r="Z1638" s="51"/>
      <c r="AA1638" s="51"/>
    </row>
    <row r="1639" spans="1:27" ht="11.65" customHeight="1">
      <c r="A1639" s="443">
        <v>1510</v>
      </c>
      <c r="C1639" s="468"/>
      <c r="D1639" s="400" t="s">
        <v>392</v>
      </c>
      <c r="H1639" s="449"/>
      <c r="I1639" s="7">
        <v>2340012062.7707062</v>
      </c>
      <c r="J1639" s="7">
        <v>2248837272.604898</v>
      </c>
      <c r="K1639" s="7">
        <v>91174790.165808916</v>
      </c>
      <c r="L1639" s="7">
        <v>-39884314.245015554</v>
      </c>
      <c r="M1639" s="7">
        <v>51290475.920793377</v>
      </c>
      <c r="O1639" s="51"/>
      <c r="P1639" s="51"/>
      <c r="Q1639" s="51"/>
      <c r="R1639" s="51"/>
      <c r="S1639" s="51"/>
      <c r="T1639" s="51"/>
      <c r="U1639" s="51"/>
      <c r="V1639" s="51"/>
      <c r="W1639" s="51"/>
      <c r="X1639" s="51"/>
      <c r="Y1639" s="51"/>
      <c r="Z1639" s="51"/>
      <c r="AA1639" s="51"/>
    </row>
    <row r="1640" spans="1:27" ht="11.65" customHeight="1">
      <c r="A1640" s="443">
        <v>1511</v>
      </c>
      <c r="C1640" s="468"/>
      <c r="H1640" s="449"/>
      <c r="I1640" s="7"/>
      <c r="J1640" s="7"/>
      <c r="K1640" s="7"/>
      <c r="L1640" s="7"/>
      <c r="M1640" s="7"/>
      <c r="O1640" s="51"/>
      <c r="P1640" s="51"/>
      <c r="Q1640" s="51"/>
      <c r="R1640" s="51"/>
      <c r="S1640" s="51"/>
      <c r="T1640" s="51"/>
      <c r="U1640" s="51"/>
      <c r="V1640" s="51"/>
      <c r="W1640" s="51"/>
      <c r="X1640" s="51"/>
      <c r="Y1640" s="51"/>
      <c r="Z1640" s="51"/>
      <c r="AA1640" s="51"/>
    </row>
    <row r="1641" spans="1:27" ht="11.65" customHeight="1">
      <c r="A1641" s="443">
        <v>1512</v>
      </c>
      <c r="C1641" s="468"/>
      <c r="D1641" s="400" t="s">
        <v>376</v>
      </c>
      <c r="H1641" s="449"/>
      <c r="I1641" s="135">
        <v>102097212.17626235</v>
      </c>
      <c r="J1641" s="135">
        <v>102097212.17626235</v>
      </c>
      <c r="K1641" s="135">
        <v>0</v>
      </c>
      <c r="L1641" s="135">
        <v>0</v>
      </c>
      <c r="M1641" s="135">
        <v>0</v>
      </c>
      <c r="O1641" s="51"/>
      <c r="P1641" s="51"/>
      <c r="Q1641" s="51"/>
      <c r="R1641" s="51"/>
      <c r="S1641" s="51"/>
      <c r="T1641" s="51"/>
      <c r="U1641" s="51"/>
      <c r="V1641" s="51"/>
      <c r="W1641" s="51"/>
      <c r="X1641" s="51"/>
      <c r="Y1641" s="51"/>
      <c r="Z1641" s="51"/>
      <c r="AA1641" s="51"/>
    </row>
    <row r="1642" spans="1:27" ht="11.65" customHeight="1">
      <c r="A1642" s="443">
        <v>1513</v>
      </c>
      <c r="C1642" s="468"/>
      <c r="H1642" s="449"/>
      <c r="I1642" s="7"/>
      <c r="J1642" s="7"/>
      <c r="K1642" s="7"/>
      <c r="L1642" s="7"/>
      <c r="M1642" s="7"/>
      <c r="O1642" s="51"/>
      <c r="P1642" s="51"/>
      <c r="Q1642" s="51"/>
      <c r="R1642" s="51"/>
      <c r="S1642" s="51"/>
      <c r="T1642" s="51"/>
      <c r="U1642" s="51"/>
      <c r="V1642" s="51"/>
      <c r="W1642" s="51"/>
      <c r="X1642" s="51"/>
      <c r="Y1642" s="51"/>
      <c r="Z1642" s="51"/>
      <c r="AA1642" s="51"/>
    </row>
    <row r="1643" spans="1:27" ht="11.65" customHeight="1" thickBot="1">
      <c r="A1643" s="443">
        <v>1514</v>
      </c>
      <c r="C1643" s="468" t="s">
        <v>393</v>
      </c>
      <c r="H1643" s="449"/>
      <c r="I1643" s="133">
        <v>2237914850.5944438</v>
      </c>
      <c r="J1643" s="133">
        <v>2146740060.4286356</v>
      </c>
      <c r="K1643" s="133">
        <v>91174790.165808916</v>
      </c>
      <c r="L1643" s="133">
        <v>-39884314.245015554</v>
      </c>
      <c r="M1643" s="133">
        <v>51290475.920793377</v>
      </c>
      <c r="O1643" s="51"/>
      <c r="P1643" s="51"/>
      <c r="Q1643" s="51"/>
      <c r="R1643" s="51"/>
      <c r="S1643" s="51"/>
      <c r="T1643" s="51"/>
      <c r="U1643" s="51"/>
      <c r="V1643" s="51"/>
      <c r="W1643" s="51"/>
      <c r="X1643" s="51"/>
      <c r="Y1643" s="51"/>
      <c r="Z1643" s="51"/>
      <c r="AA1643" s="51"/>
    </row>
    <row r="1644" spans="1:27" ht="11.65" customHeight="1" thickTop="1">
      <c r="A1644" s="443">
        <v>1515</v>
      </c>
      <c r="C1644" s="468"/>
      <c r="H1644" s="449"/>
      <c r="I1644" s="7"/>
      <c r="J1644" s="7"/>
      <c r="K1644" s="7"/>
      <c r="L1644" s="7"/>
      <c r="M1644" s="7"/>
      <c r="O1644" s="51"/>
      <c r="P1644" s="51"/>
      <c r="Q1644" s="51"/>
      <c r="R1644" s="51"/>
      <c r="S1644" s="51"/>
      <c r="T1644" s="51"/>
      <c r="U1644" s="51"/>
      <c r="V1644" s="51"/>
      <c r="W1644" s="51"/>
      <c r="X1644" s="51"/>
      <c r="Y1644" s="51"/>
      <c r="Z1644" s="51"/>
      <c r="AA1644" s="51"/>
    </row>
    <row r="1645" spans="1:27" ht="11.65" customHeight="1">
      <c r="A1645" s="443">
        <v>1516</v>
      </c>
      <c r="C1645" s="468" t="s">
        <v>394</v>
      </c>
      <c r="H1645" s="449"/>
      <c r="I1645" s="136">
        <v>0.21</v>
      </c>
      <c r="J1645" s="136">
        <v>0.21</v>
      </c>
      <c r="K1645" s="136">
        <v>0.21</v>
      </c>
      <c r="L1645" s="136">
        <v>0.21</v>
      </c>
      <c r="M1645" s="136">
        <v>0.21</v>
      </c>
      <c r="O1645" s="137"/>
      <c r="P1645" s="137"/>
      <c r="Q1645" s="137"/>
      <c r="R1645" s="137"/>
      <c r="S1645" s="137"/>
      <c r="T1645" s="137"/>
      <c r="U1645" s="51"/>
      <c r="V1645" s="137"/>
      <c r="W1645" s="137"/>
      <c r="X1645" s="137"/>
      <c r="Y1645" s="137"/>
      <c r="Z1645" s="137"/>
      <c r="AA1645" s="137"/>
    </row>
    <row r="1646" spans="1:27" ht="11.65" customHeight="1">
      <c r="A1646" s="443">
        <v>1517</v>
      </c>
      <c r="C1646" s="468"/>
      <c r="H1646" s="449"/>
      <c r="I1646" s="33"/>
      <c r="J1646" s="7"/>
      <c r="K1646" s="7"/>
      <c r="L1646" s="7"/>
      <c r="M1646" s="7"/>
      <c r="O1646" s="51"/>
      <c r="P1646" s="51"/>
      <c r="Q1646" s="51"/>
      <c r="R1646" s="51"/>
      <c r="S1646" s="51"/>
      <c r="T1646" s="51"/>
      <c r="U1646" s="51"/>
      <c r="V1646" s="51"/>
      <c r="W1646" s="51"/>
      <c r="X1646" s="51"/>
      <c r="Y1646" s="51"/>
      <c r="Z1646" s="51"/>
      <c r="AA1646" s="51"/>
    </row>
    <row r="1647" spans="1:27" ht="11.65" customHeight="1">
      <c r="A1647" s="443">
        <v>1518</v>
      </c>
      <c r="C1647" s="468" t="s">
        <v>395</v>
      </c>
      <c r="H1647" s="449"/>
      <c r="I1647" s="7">
        <v>469962118.62483317</v>
      </c>
      <c r="J1647" s="7">
        <v>450815412.69001347</v>
      </c>
      <c r="K1647" s="7">
        <v>19146705.934819873</v>
      </c>
      <c r="L1647" s="7">
        <v>-8375705.9914532658</v>
      </c>
      <c r="M1647" s="7">
        <v>10770999.94336661</v>
      </c>
      <c r="O1647" s="51"/>
      <c r="P1647" s="51"/>
      <c r="Q1647" s="51"/>
      <c r="R1647" s="51"/>
      <c r="S1647" s="51"/>
      <c r="T1647" s="51"/>
      <c r="U1647" s="51"/>
      <c r="V1647" s="51"/>
      <c r="W1647" s="51"/>
      <c r="X1647" s="51"/>
      <c r="Y1647" s="51"/>
      <c r="Z1647" s="51"/>
      <c r="AA1647" s="51"/>
    </row>
    <row r="1648" spans="1:27" ht="11.65" customHeight="1">
      <c r="A1648" s="443">
        <v>1519</v>
      </c>
      <c r="C1648" s="468"/>
      <c r="H1648" s="449"/>
      <c r="I1648" s="7"/>
      <c r="J1648" s="7"/>
      <c r="K1648" s="7"/>
      <c r="L1648" s="7"/>
      <c r="M1648" s="7"/>
      <c r="O1648" s="51"/>
      <c r="P1648" s="51"/>
      <c r="Q1648" s="51"/>
      <c r="R1648" s="51"/>
      <c r="S1648" s="51"/>
      <c r="T1648" s="51"/>
      <c r="U1648" s="51"/>
      <c r="V1648" s="51"/>
      <c r="W1648" s="51"/>
      <c r="X1648" s="51"/>
      <c r="Y1648" s="51"/>
      <c r="Z1648" s="51"/>
      <c r="AA1648" s="51"/>
    </row>
    <row r="1649" spans="1:27" ht="11.65" customHeight="1">
      <c r="A1649" s="443">
        <v>1520</v>
      </c>
      <c r="C1649" s="468" t="s">
        <v>396</v>
      </c>
      <c r="H1649" s="449"/>
      <c r="I1649" s="7"/>
      <c r="J1649" s="7"/>
      <c r="K1649" s="7"/>
      <c r="L1649" s="7"/>
      <c r="M1649" s="7"/>
      <c r="O1649" s="51"/>
      <c r="P1649" s="51"/>
      <c r="Q1649" s="51"/>
      <c r="R1649" s="51"/>
      <c r="S1649" s="51"/>
      <c r="T1649" s="51"/>
      <c r="U1649" s="51"/>
      <c r="V1649" s="51"/>
      <c r="W1649" s="51"/>
      <c r="X1649" s="51"/>
      <c r="Y1649" s="51"/>
      <c r="Z1649" s="51"/>
      <c r="AA1649" s="51"/>
    </row>
    <row r="1650" spans="1:27" ht="11.65" customHeight="1">
      <c r="A1650" s="443">
        <v>1521</v>
      </c>
      <c r="C1650" s="400">
        <v>40910</v>
      </c>
      <c r="E1650" s="476" t="s">
        <v>397</v>
      </c>
      <c r="F1650" s="468" t="s">
        <v>270</v>
      </c>
      <c r="G1650" s="400" t="s">
        <v>630</v>
      </c>
      <c r="H1650" s="449"/>
      <c r="I1650" s="7">
        <v>0</v>
      </c>
      <c r="J1650" s="7">
        <v>0</v>
      </c>
      <c r="K1650" s="103">
        <v>0</v>
      </c>
      <c r="L1650" s="7">
        <v>0</v>
      </c>
      <c r="M1650" s="7">
        <v>0</v>
      </c>
      <c r="O1650" s="51"/>
      <c r="P1650" s="51"/>
      <c r="Q1650" s="51"/>
      <c r="R1650" s="51"/>
      <c r="S1650" s="51"/>
      <c r="T1650" s="51"/>
      <c r="U1650" s="51"/>
      <c r="V1650" s="51"/>
      <c r="W1650" s="51"/>
      <c r="X1650" s="51"/>
      <c r="Y1650" s="51"/>
      <c r="Z1650" s="51"/>
      <c r="AA1650" s="51"/>
    </row>
    <row r="1651" spans="1:27" ht="11.65" customHeight="1">
      <c r="A1651" s="443">
        <v>1522</v>
      </c>
      <c r="C1651" s="400">
        <v>40910</v>
      </c>
      <c r="E1651" s="476" t="s">
        <v>397</v>
      </c>
      <c r="F1651" s="468" t="s">
        <v>270</v>
      </c>
      <c r="G1651" s="400" t="s">
        <v>651</v>
      </c>
      <c r="H1651" s="449"/>
      <c r="I1651" s="7">
        <v>-18519</v>
      </c>
      <c r="J1651" s="7">
        <v>-14335.266361065569</v>
      </c>
      <c r="K1651" s="103">
        <v>-4183.73363893443</v>
      </c>
      <c r="L1651" s="7">
        <v>0</v>
      </c>
      <c r="M1651" s="7">
        <v>-4183.73363893443</v>
      </c>
      <c r="O1651" s="51"/>
      <c r="P1651" s="51"/>
      <c r="Q1651" s="51"/>
      <c r="R1651" s="51"/>
      <c r="S1651" s="51"/>
      <c r="T1651" s="51"/>
      <c r="U1651" s="51"/>
      <c r="V1651" s="51"/>
      <c r="W1651" s="51"/>
      <c r="X1651" s="51"/>
      <c r="Y1651" s="51"/>
      <c r="Z1651" s="51"/>
      <c r="AA1651" s="51"/>
    </row>
    <row r="1652" spans="1:27" ht="11.65" customHeight="1">
      <c r="A1652" s="443">
        <v>1523</v>
      </c>
      <c r="C1652" s="400">
        <v>40910</v>
      </c>
      <c r="E1652" s="476" t="s">
        <v>397</v>
      </c>
      <c r="F1652" s="468" t="s">
        <v>270</v>
      </c>
      <c r="G1652" s="400" t="s">
        <v>632</v>
      </c>
      <c r="H1652" s="449"/>
      <c r="I1652" s="7">
        <v>-41507</v>
      </c>
      <c r="J1652" s="7">
        <v>-38725.299607032379</v>
      </c>
      <c r="K1652" s="103">
        <v>-2781.7003929676239</v>
      </c>
      <c r="L1652" s="7">
        <v>0</v>
      </c>
      <c r="M1652" s="7">
        <v>-2781.7003929676239</v>
      </c>
      <c r="O1652" s="51"/>
      <c r="P1652" s="51"/>
      <c r="Q1652" s="51"/>
      <c r="R1652" s="51"/>
      <c r="S1652" s="51"/>
      <c r="T1652" s="51"/>
      <c r="U1652" s="51"/>
      <c r="V1652" s="51"/>
      <c r="W1652" s="51"/>
      <c r="X1652" s="51"/>
      <c r="Y1652" s="51"/>
      <c r="Z1652" s="51"/>
      <c r="AA1652" s="51"/>
    </row>
    <row r="1653" spans="1:27" ht="11.65" customHeight="1">
      <c r="A1653" s="443">
        <v>1524</v>
      </c>
      <c r="C1653" s="400">
        <v>40910</v>
      </c>
      <c r="E1653" s="476" t="s">
        <v>397</v>
      </c>
      <c r="F1653" s="468" t="s">
        <v>270</v>
      </c>
      <c r="G1653" s="400" t="s">
        <v>249</v>
      </c>
      <c r="H1653" s="449"/>
      <c r="I1653" s="7">
        <v>0</v>
      </c>
      <c r="J1653" s="7">
        <v>0</v>
      </c>
      <c r="K1653" s="103">
        <v>0</v>
      </c>
      <c r="L1653" s="7">
        <v>0</v>
      </c>
      <c r="M1653" s="7">
        <v>0</v>
      </c>
      <c r="O1653" s="51"/>
      <c r="P1653" s="51"/>
      <c r="Q1653" s="51"/>
      <c r="R1653" s="51"/>
      <c r="S1653" s="51"/>
      <c r="T1653" s="51"/>
      <c r="U1653" s="51"/>
      <c r="V1653" s="51"/>
      <c r="W1653" s="51"/>
      <c r="X1653" s="51"/>
      <c r="Y1653" s="51"/>
      <c r="Z1653" s="51"/>
      <c r="AA1653" s="51"/>
    </row>
    <row r="1654" spans="1:27" ht="11.65" customHeight="1">
      <c r="A1654" s="443">
        <v>1525</v>
      </c>
      <c r="C1654" s="480">
        <v>40910</v>
      </c>
      <c r="E1654" s="476" t="s">
        <v>397</v>
      </c>
      <c r="F1654" s="468"/>
      <c r="G1654" s="400" t="s">
        <v>634</v>
      </c>
      <c r="H1654" s="449"/>
      <c r="I1654" s="7">
        <v>-5091351</v>
      </c>
      <c r="J1654" s="7">
        <v>-3992780.3808128033</v>
      </c>
      <c r="K1654" s="103">
        <v>-1098570.6191871969</v>
      </c>
      <c r="L1654" s="7">
        <v>-4056764.259860008</v>
      </c>
      <c r="M1654" s="7">
        <v>-5155334.8790472047</v>
      </c>
      <c r="O1654" s="51"/>
      <c r="P1654" s="51"/>
      <c r="Q1654" s="51"/>
      <c r="R1654" s="51"/>
      <c r="S1654" s="51"/>
      <c r="T1654" s="51"/>
      <c r="U1654" s="51"/>
      <c r="V1654" s="51"/>
      <c r="W1654" s="51"/>
      <c r="X1654" s="51"/>
      <c r="Y1654" s="51"/>
      <c r="Z1654" s="51"/>
      <c r="AA1654" s="51"/>
    </row>
    <row r="1655" spans="1:27" ht="11.65" customHeight="1">
      <c r="A1655" s="443">
        <v>1526</v>
      </c>
      <c r="C1655" s="400">
        <v>40910</v>
      </c>
      <c r="E1655" s="476" t="s">
        <v>397</v>
      </c>
      <c r="F1655" s="468"/>
      <c r="G1655" s="400" t="s">
        <v>398</v>
      </c>
      <c r="H1655" s="449"/>
      <c r="I1655" s="7">
        <v>0</v>
      </c>
      <c r="J1655" s="7">
        <v>0</v>
      </c>
      <c r="K1655" s="103">
        <v>0</v>
      </c>
      <c r="L1655" s="7">
        <v>0</v>
      </c>
      <c r="M1655" s="7">
        <v>0</v>
      </c>
      <c r="O1655" s="51"/>
      <c r="P1655" s="51"/>
      <c r="Q1655" s="51"/>
      <c r="R1655" s="51"/>
      <c r="S1655" s="51"/>
      <c r="T1655" s="51"/>
      <c r="U1655" s="51"/>
      <c r="V1655" s="51"/>
      <c r="W1655" s="51"/>
      <c r="X1655" s="51"/>
      <c r="Y1655" s="51"/>
      <c r="Z1655" s="51"/>
      <c r="AA1655" s="51"/>
    </row>
    <row r="1656" spans="1:27" ht="12" customHeight="1" thickBot="1">
      <c r="A1656" s="443">
        <v>1527</v>
      </c>
      <c r="C1656" s="461" t="s">
        <v>399</v>
      </c>
      <c r="H1656" s="460"/>
      <c r="I1656" s="127">
        <v>464810741.62483317</v>
      </c>
      <c r="J1656" s="127">
        <v>446769571.74323255</v>
      </c>
      <c r="K1656" s="127">
        <v>18041169.881600775</v>
      </c>
      <c r="L1656" s="127">
        <v>-12432470.251313273</v>
      </c>
      <c r="M1656" s="127">
        <v>5608699.6302875029</v>
      </c>
      <c r="N1656" s="7" t="s">
        <v>65</v>
      </c>
      <c r="O1656" s="51"/>
      <c r="P1656" s="51"/>
      <c r="Q1656" s="51"/>
      <c r="R1656" s="51"/>
      <c r="S1656" s="51"/>
      <c r="T1656" s="51"/>
      <c r="U1656" s="51"/>
      <c r="V1656" s="51"/>
      <c r="W1656" s="51"/>
      <c r="X1656" s="51"/>
      <c r="Y1656" s="51"/>
      <c r="Z1656" s="51"/>
      <c r="AA1656" s="51"/>
    </row>
    <row r="1657" spans="1:27" ht="11.65" customHeight="1" thickTop="1">
      <c r="A1657" s="443">
        <v>1528</v>
      </c>
      <c r="C1657" s="468"/>
      <c r="H1657" s="449"/>
      <c r="I1657" s="7"/>
      <c r="J1657" s="7"/>
      <c r="K1657" s="7"/>
      <c r="L1657" s="7"/>
      <c r="M1657" s="7"/>
      <c r="O1657" s="51"/>
      <c r="P1657" s="51"/>
      <c r="Q1657" s="51"/>
      <c r="R1657" s="51"/>
      <c r="S1657" s="51"/>
      <c r="T1657" s="51"/>
      <c r="U1657" s="51"/>
      <c r="V1657" s="51"/>
      <c r="W1657" s="51"/>
      <c r="X1657" s="51"/>
      <c r="Y1657" s="51"/>
      <c r="Z1657" s="51"/>
      <c r="AA1657" s="51"/>
    </row>
    <row r="1658" spans="1:27" ht="11.65" customHeight="1" thickBot="1">
      <c r="A1658" s="443">
        <v>1529</v>
      </c>
      <c r="C1658" s="461" t="s">
        <v>400</v>
      </c>
      <c r="H1658" s="460"/>
      <c r="I1658" s="108">
        <v>2971043931.6886959</v>
      </c>
      <c r="J1658" s="108">
        <v>2682718894.7354503</v>
      </c>
      <c r="K1658" s="108">
        <v>288325036.953246</v>
      </c>
      <c r="L1658" s="108">
        <v>-891375.93886730378</v>
      </c>
      <c r="M1658" s="108">
        <v>287433661.01437867</v>
      </c>
      <c r="O1658" s="105"/>
      <c r="P1658" s="105"/>
      <c r="Q1658" s="105"/>
      <c r="R1658" s="105"/>
      <c r="S1658" s="105"/>
      <c r="T1658" s="105"/>
      <c r="U1658" s="51"/>
      <c r="V1658" s="105"/>
      <c r="W1658" s="105"/>
      <c r="X1658" s="105"/>
      <c r="Y1658" s="105"/>
      <c r="Z1658" s="105"/>
      <c r="AA1658" s="105"/>
    </row>
    <row r="1659" spans="1:27" ht="11.65" customHeight="1" thickTop="1">
      <c r="A1659" s="443">
        <v>1530</v>
      </c>
      <c r="C1659" s="468">
        <v>310</v>
      </c>
      <c r="D1659" s="400" t="s">
        <v>401</v>
      </c>
      <c r="H1659" s="449"/>
      <c r="I1659" s="7"/>
      <c r="J1659" s="7"/>
      <c r="K1659" s="7"/>
      <c r="L1659" s="7"/>
      <c r="M1659" s="7"/>
      <c r="O1659" s="51"/>
      <c r="P1659" s="51"/>
      <c r="Q1659" s="51"/>
      <c r="R1659" s="51"/>
      <c r="S1659" s="51"/>
      <c r="T1659" s="51"/>
      <c r="U1659" s="51"/>
      <c r="V1659" s="51"/>
      <c r="W1659" s="51"/>
      <c r="X1659" s="51"/>
      <c r="Y1659" s="51"/>
      <c r="Z1659" s="51"/>
      <c r="AA1659" s="51"/>
    </row>
    <row r="1660" spans="1:27" ht="11.65" customHeight="1">
      <c r="A1660" s="443">
        <v>1531</v>
      </c>
      <c r="C1660" s="468"/>
      <c r="F1660" s="468" t="s">
        <v>270</v>
      </c>
      <c r="G1660" s="400" t="s">
        <v>635</v>
      </c>
      <c r="H1660" s="449"/>
      <c r="I1660" s="7">
        <v>0</v>
      </c>
      <c r="J1660" s="7">
        <v>0</v>
      </c>
      <c r="K1660" s="103">
        <v>0</v>
      </c>
      <c r="L1660" s="7">
        <v>0</v>
      </c>
      <c r="M1660" s="7">
        <v>0</v>
      </c>
      <c r="O1660" s="51"/>
      <c r="P1660" s="51"/>
      <c r="Q1660" s="51"/>
      <c r="R1660" s="51"/>
      <c r="S1660" s="51"/>
      <c r="T1660" s="51"/>
      <c r="U1660" s="51"/>
      <c r="V1660" s="51"/>
      <c r="W1660" s="51"/>
      <c r="X1660" s="51"/>
      <c r="Y1660" s="51"/>
      <c r="Z1660" s="51"/>
      <c r="AA1660" s="51"/>
    </row>
    <row r="1661" spans="1:27" ht="11.65" customHeight="1">
      <c r="A1661" s="443">
        <v>1532</v>
      </c>
      <c r="C1661" s="468"/>
      <c r="F1661" s="468" t="s">
        <v>270</v>
      </c>
      <c r="G1661" s="400" t="s">
        <v>649</v>
      </c>
      <c r="H1661" s="449"/>
      <c r="I1661" s="7">
        <v>0</v>
      </c>
      <c r="J1661" s="7">
        <v>0</v>
      </c>
      <c r="K1661" s="103">
        <v>0</v>
      </c>
      <c r="L1661" s="7">
        <v>0</v>
      </c>
      <c r="M1661" s="7">
        <v>0</v>
      </c>
      <c r="O1661" s="51"/>
      <c r="P1661" s="51"/>
      <c r="Q1661" s="51"/>
      <c r="R1661" s="51"/>
      <c r="S1661" s="51"/>
      <c r="T1661" s="51"/>
      <c r="U1661" s="51"/>
      <c r="V1661" s="51"/>
      <c r="W1661" s="51"/>
      <c r="X1661" s="51"/>
      <c r="Y1661" s="51"/>
      <c r="Z1661" s="51"/>
      <c r="AA1661" s="51"/>
    </row>
    <row r="1662" spans="1:27" ht="11.65" customHeight="1">
      <c r="A1662" s="443">
        <v>1533</v>
      </c>
      <c r="C1662" s="468"/>
      <c r="F1662" s="468" t="s">
        <v>270</v>
      </c>
      <c r="G1662" s="400" t="s">
        <v>249</v>
      </c>
      <c r="H1662" s="449"/>
      <c r="I1662" s="7">
        <v>0</v>
      </c>
      <c r="J1662" s="7">
        <v>0</v>
      </c>
      <c r="K1662" s="103">
        <v>0</v>
      </c>
      <c r="L1662" s="7">
        <v>0</v>
      </c>
      <c r="M1662" s="7">
        <v>0</v>
      </c>
      <c r="O1662" s="51"/>
      <c r="P1662" s="51"/>
      <c r="Q1662" s="51"/>
      <c r="R1662" s="51"/>
      <c r="S1662" s="51"/>
      <c r="T1662" s="51"/>
      <c r="U1662" s="51"/>
      <c r="V1662" s="51"/>
      <c r="W1662" s="51"/>
      <c r="X1662" s="51"/>
      <c r="Y1662" s="51"/>
      <c r="Z1662" s="51"/>
      <c r="AA1662" s="51"/>
    </row>
    <row r="1663" spans="1:27" ht="11.65" customHeight="1">
      <c r="A1663" s="443">
        <v>1534</v>
      </c>
      <c r="C1663" s="468"/>
      <c r="F1663" s="468" t="s">
        <v>270</v>
      </c>
      <c r="G1663" s="400" t="s">
        <v>634</v>
      </c>
      <c r="H1663" s="449"/>
      <c r="I1663" s="7">
        <v>1788644.22</v>
      </c>
      <c r="J1663" s="7">
        <v>1402705.0089200723</v>
      </c>
      <c r="K1663" s="103">
        <v>385939.21107992763</v>
      </c>
      <c r="L1663" s="7">
        <v>0</v>
      </c>
      <c r="M1663" s="7">
        <v>385939.21107992763</v>
      </c>
      <c r="O1663" s="51"/>
      <c r="P1663" s="51"/>
      <c r="Q1663" s="51"/>
      <c r="R1663" s="51"/>
      <c r="S1663" s="51"/>
      <c r="T1663" s="51"/>
      <c r="U1663" s="51"/>
      <c r="V1663" s="51"/>
      <c r="W1663" s="51"/>
      <c r="X1663" s="51"/>
      <c r="Y1663" s="51"/>
      <c r="Z1663" s="51"/>
      <c r="AA1663" s="51"/>
    </row>
    <row r="1664" spans="1:27" ht="11.65" customHeight="1">
      <c r="A1664" s="443">
        <v>1535</v>
      </c>
      <c r="C1664" s="468"/>
      <c r="F1664" s="468" t="s">
        <v>270</v>
      </c>
      <c r="G1664" s="400" t="s">
        <v>636</v>
      </c>
      <c r="H1664" s="449"/>
      <c r="I1664" s="7">
        <v>90007495.148333296</v>
      </c>
      <c r="J1664" s="7">
        <v>90007495.148333296</v>
      </c>
      <c r="K1664" s="103">
        <v>0</v>
      </c>
      <c r="L1664" s="7">
        <v>0</v>
      </c>
      <c r="M1664" s="7">
        <v>0</v>
      </c>
      <c r="O1664" s="51"/>
      <c r="P1664" s="51"/>
      <c r="Q1664" s="51"/>
      <c r="R1664" s="51"/>
      <c r="S1664" s="51"/>
      <c r="T1664" s="51"/>
      <c r="U1664" s="51"/>
      <c r="V1664" s="51"/>
      <c r="W1664" s="51"/>
      <c r="X1664" s="51"/>
      <c r="Y1664" s="51"/>
      <c r="Z1664" s="51"/>
      <c r="AA1664" s="51"/>
    </row>
    <row r="1665" spans="1:27" ht="11.65" customHeight="1">
      <c r="A1665" s="443">
        <v>1536</v>
      </c>
      <c r="C1665" s="468"/>
      <c r="F1665" s="468" t="s">
        <v>270</v>
      </c>
      <c r="G1665" s="400" t="s">
        <v>639</v>
      </c>
      <c r="H1665" s="449"/>
      <c r="I1665" s="7">
        <v>1193760.78</v>
      </c>
      <c r="J1665" s="7">
        <v>936180.71544621245</v>
      </c>
      <c r="K1665" s="103">
        <v>257580.06455378761</v>
      </c>
      <c r="L1665" s="7">
        <v>0</v>
      </c>
      <c r="M1665" s="7">
        <v>257580.06455378761</v>
      </c>
      <c r="O1665" s="51"/>
      <c r="P1665" s="51"/>
      <c r="Q1665" s="51"/>
      <c r="R1665" s="51"/>
      <c r="S1665" s="51"/>
      <c r="T1665" s="51"/>
      <c r="U1665" s="51"/>
      <c r="V1665" s="51"/>
      <c r="W1665" s="51"/>
      <c r="X1665" s="51"/>
      <c r="Y1665" s="51"/>
      <c r="Z1665" s="51"/>
      <c r="AA1665" s="51"/>
    </row>
    <row r="1666" spans="1:27" ht="11.65" customHeight="1">
      <c r="A1666" s="443">
        <v>1537</v>
      </c>
      <c r="C1666" s="468"/>
      <c r="F1666" s="468" t="s">
        <v>270</v>
      </c>
      <c r="G1666" s="400" t="s">
        <v>569</v>
      </c>
      <c r="H1666" s="449"/>
      <c r="I1666" s="7">
        <v>0</v>
      </c>
      <c r="J1666" s="7">
        <v>0</v>
      </c>
      <c r="K1666" s="103">
        <v>0</v>
      </c>
      <c r="L1666" s="7">
        <v>0</v>
      </c>
      <c r="M1666" s="7">
        <v>0</v>
      </c>
      <c r="O1666" s="51"/>
      <c r="P1666" s="51"/>
      <c r="Q1666" s="51"/>
      <c r="R1666" s="51"/>
      <c r="S1666" s="51"/>
      <c r="T1666" s="51"/>
      <c r="U1666" s="51"/>
      <c r="V1666" s="51"/>
      <c r="W1666" s="51"/>
      <c r="X1666" s="51"/>
      <c r="Y1666" s="51"/>
      <c r="Z1666" s="51"/>
      <c r="AA1666" s="51"/>
    </row>
    <row r="1667" spans="1:27" ht="11.65" customHeight="1">
      <c r="A1667" s="443">
        <v>1538</v>
      </c>
      <c r="C1667" s="468"/>
      <c r="F1667" s="468" t="s">
        <v>270</v>
      </c>
      <c r="G1667" s="400" t="s">
        <v>636</v>
      </c>
      <c r="H1667" s="449"/>
      <c r="I1667" s="7">
        <v>0</v>
      </c>
      <c r="J1667" s="7">
        <v>0</v>
      </c>
      <c r="K1667" s="103">
        <v>0</v>
      </c>
      <c r="L1667" s="7">
        <v>0</v>
      </c>
      <c r="M1667" s="7">
        <v>0</v>
      </c>
      <c r="O1667" s="51"/>
      <c r="P1667" s="51"/>
      <c r="Q1667" s="51"/>
      <c r="R1667" s="51"/>
      <c r="S1667" s="51"/>
      <c r="T1667" s="51"/>
      <c r="U1667" s="51"/>
      <c r="V1667" s="51"/>
      <c r="W1667" s="51"/>
      <c r="X1667" s="51"/>
      <c r="Y1667" s="51"/>
      <c r="Z1667" s="51"/>
      <c r="AA1667" s="51"/>
    </row>
    <row r="1668" spans="1:27" ht="11.65" customHeight="1">
      <c r="A1668" s="443">
        <v>1539</v>
      </c>
      <c r="C1668" s="468"/>
      <c r="H1668" s="449" t="s">
        <v>402</v>
      </c>
      <c r="I1668" s="106">
        <v>92989900.148333296</v>
      </c>
      <c r="J1668" s="106">
        <v>92346380.872699589</v>
      </c>
      <c r="K1668" s="106">
        <v>643519.27563371521</v>
      </c>
      <c r="L1668" s="106">
        <v>0</v>
      </c>
      <c r="M1668" s="106">
        <v>643519.27563371521</v>
      </c>
      <c r="O1668" s="51"/>
      <c r="P1668" s="51"/>
      <c r="Q1668" s="51"/>
      <c r="R1668" s="51"/>
      <c r="S1668" s="51"/>
      <c r="T1668" s="51"/>
      <c r="U1668" s="51"/>
      <c r="V1668" s="51"/>
      <c r="W1668" s="51"/>
      <c r="X1668" s="51"/>
      <c r="Y1668" s="51"/>
      <c r="Z1668" s="51"/>
      <c r="AA1668" s="51"/>
    </row>
    <row r="1669" spans="1:27" ht="11.65" customHeight="1">
      <c r="A1669" s="443">
        <v>1540</v>
      </c>
      <c r="C1669" s="468"/>
      <c r="H1669" s="449"/>
      <c r="I1669" s="7"/>
      <c r="J1669" s="7"/>
      <c r="K1669" s="7"/>
      <c r="L1669" s="7"/>
      <c r="M1669" s="7"/>
      <c r="O1669" s="51"/>
      <c r="P1669" s="51"/>
      <c r="Q1669" s="51"/>
      <c r="R1669" s="51"/>
      <c r="S1669" s="51"/>
      <c r="T1669" s="51"/>
      <c r="U1669" s="51"/>
      <c r="V1669" s="51"/>
      <c r="W1669" s="51"/>
      <c r="X1669" s="51"/>
      <c r="Y1669" s="51"/>
      <c r="Z1669" s="51"/>
      <c r="AA1669" s="51"/>
    </row>
    <row r="1670" spans="1:27" ht="11.65" customHeight="1">
      <c r="A1670" s="443">
        <v>1541</v>
      </c>
      <c r="C1670" s="468">
        <v>311</v>
      </c>
      <c r="D1670" s="400" t="s">
        <v>403</v>
      </c>
      <c r="H1670" s="449"/>
      <c r="I1670" s="7"/>
      <c r="J1670" s="7"/>
      <c r="K1670" s="7"/>
      <c r="L1670" s="7"/>
      <c r="M1670" s="7"/>
      <c r="O1670" s="51"/>
      <c r="P1670" s="51"/>
      <c r="Q1670" s="51"/>
      <c r="R1670" s="51"/>
      <c r="S1670" s="51"/>
      <c r="T1670" s="51"/>
      <c r="U1670" s="51"/>
      <c r="V1670" s="51"/>
      <c r="W1670" s="51"/>
      <c r="X1670" s="51"/>
      <c r="Y1670" s="51"/>
      <c r="Z1670" s="51"/>
      <c r="AA1670" s="51"/>
    </row>
    <row r="1671" spans="1:27" ht="11.65" customHeight="1">
      <c r="A1671" s="443">
        <v>1542</v>
      </c>
      <c r="C1671" s="468"/>
      <c r="F1671" s="468" t="s">
        <v>270</v>
      </c>
      <c r="G1671" s="400" t="s">
        <v>635</v>
      </c>
      <c r="H1671" s="449"/>
      <c r="I1671" s="7">
        <v>0</v>
      </c>
      <c r="J1671" s="7">
        <v>0</v>
      </c>
      <c r="K1671" s="103">
        <v>0</v>
      </c>
      <c r="L1671" s="7">
        <v>0</v>
      </c>
      <c r="M1671" s="7">
        <v>0</v>
      </c>
      <c r="O1671" s="51"/>
      <c r="P1671" s="51"/>
      <c r="Q1671" s="51"/>
      <c r="R1671" s="51"/>
      <c r="S1671" s="51"/>
      <c r="T1671" s="51"/>
      <c r="U1671" s="51"/>
      <c r="V1671" s="51"/>
      <c r="W1671" s="51"/>
      <c r="X1671" s="51"/>
      <c r="Y1671" s="51"/>
      <c r="Z1671" s="51"/>
      <c r="AA1671" s="51"/>
    </row>
    <row r="1672" spans="1:27" ht="11.65" customHeight="1">
      <c r="A1672" s="443">
        <v>1543</v>
      </c>
      <c r="C1672" s="468"/>
      <c r="F1672" s="468" t="s">
        <v>270</v>
      </c>
      <c r="G1672" s="400" t="s">
        <v>649</v>
      </c>
      <c r="H1672" s="449"/>
      <c r="I1672" s="7">
        <v>0</v>
      </c>
      <c r="J1672" s="7">
        <v>0</v>
      </c>
      <c r="K1672" s="103">
        <v>0</v>
      </c>
      <c r="L1672" s="7">
        <v>0</v>
      </c>
      <c r="M1672" s="7">
        <v>0</v>
      </c>
      <c r="O1672" s="51"/>
      <c r="P1672" s="51"/>
      <c r="Q1672" s="51"/>
      <c r="R1672" s="51"/>
      <c r="S1672" s="51"/>
      <c r="T1672" s="51"/>
      <c r="U1672" s="51"/>
      <c r="V1672" s="51"/>
      <c r="W1672" s="51"/>
      <c r="X1672" s="51"/>
      <c r="Y1672" s="51"/>
      <c r="Z1672" s="51"/>
      <c r="AA1672" s="51"/>
    </row>
    <row r="1673" spans="1:27" ht="11.65" customHeight="1">
      <c r="A1673" s="443">
        <v>1544</v>
      </c>
      <c r="C1673" s="468"/>
      <c r="F1673" s="468" t="s">
        <v>270</v>
      </c>
      <c r="G1673" s="400" t="s">
        <v>249</v>
      </c>
      <c r="H1673" s="449"/>
      <c r="I1673" s="7">
        <v>0</v>
      </c>
      <c r="J1673" s="7">
        <v>0</v>
      </c>
      <c r="K1673" s="103">
        <v>0</v>
      </c>
      <c r="L1673" s="7">
        <v>0</v>
      </c>
      <c r="M1673" s="7">
        <v>0</v>
      </c>
      <c r="O1673" s="51"/>
      <c r="P1673" s="51"/>
      <c r="Q1673" s="51"/>
      <c r="R1673" s="51"/>
      <c r="S1673" s="51"/>
      <c r="T1673" s="51"/>
      <c r="U1673" s="51"/>
      <c r="V1673" s="51"/>
      <c r="W1673" s="51"/>
      <c r="X1673" s="51"/>
      <c r="Y1673" s="51"/>
      <c r="Z1673" s="51"/>
      <c r="AA1673" s="51"/>
    </row>
    <row r="1674" spans="1:27" ht="11.65" customHeight="1">
      <c r="A1674" s="443">
        <v>1545</v>
      </c>
      <c r="C1674" s="468"/>
      <c r="F1674" s="468" t="s">
        <v>270</v>
      </c>
      <c r="G1674" s="400" t="s">
        <v>634</v>
      </c>
      <c r="H1674" s="449"/>
      <c r="I1674" s="7">
        <v>62979415.532083303</v>
      </c>
      <c r="J1674" s="7">
        <v>49390225.645719446</v>
      </c>
      <c r="K1674" s="103">
        <v>13589189.886363858</v>
      </c>
      <c r="L1674" s="7">
        <v>28619.657891841605</v>
      </c>
      <c r="M1674" s="7">
        <v>13617809.5442557</v>
      </c>
      <c r="O1674" s="51"/>
      <c r="P1674" s="51"/>
      <c r="Q1674" s="51"/>
      <c r="R1674" s="51"/>
      <c r="S1674" s="51"/>
      <c r="T1674" s="51"/>
      <c r="U1674" s="51"/>
      <c r="V1674" s="51"/>
      <c r="W1674" s="51"/>
      <c r="X1674" s="51"/>
      <c r="Y1674" s="51"/>
      <c r="Z1674" s="51"/>
      <c r="AA1674" s="51"/>
    </row>
    <row r="1675" spans="1:27" ht="11.65" customHeight="1">
      <c r="A1675" s="443">
        <v>1546</v>
      </c>
      <c r="C1675" s="468"/>
      <c r="F1675" s="468" t="s">
        <v>270</v>
      </c>
      <c r="G1675" s="400" t="s">
        <v>636</v>
      </c>
      <c r="H1675" s="449"/>
      <c r="I1675" s="7">
        <v>822926268.28333294</v>
      </c>
      <c r="J1675" s="7">
        <v>822926268.28333294</v>
      </c>
      <c r="K1675" s="103">
        <v>0</v>
      </c>
      <c r="L1675" s="7">
        <v>0</v>
      </c>
      <c r="M1675" s="7">
        <v>0</v>
      </c>
      <c r="O1675" s="51"/>
      <c r="P1675" s="51"/>
      <c r="Q1675" s="51"/>
      <c r="R1675" s="51"/>
      <c r="S1675" s="51"/>
      <c r="T1675" s="51"/>
      <c r="U1675" s="51"/>
      <c r="V1675" s="51"/>
      <c r="W1675" s="51"/>
      <c r="X1675" s="51"/>
      <c r="Y1675" s="51"/>
      <c r="Z1675" s="51"/>
      <c r="AA1675" s="51"/>
    </row>
    <row r="1676" spans="1:27" ht="11.65" customHeight="1">
      <c r="A1676" s="443">
        <v>1547</v>
      </c>
      <c r="C1676" s="468"/>
      <c r="F1676" s="468" t="s">
        <v>270</v>
      </c>
      <c r="G1676" s="400" t="s">
        <v>639</v>
      </c>
      <c r="H1676" s="449"/>
      <c r="I1676" s="7">
        <v>148219714.212917</v>
      </c>
      <c r="J1676" s="7">
        <v>116238060.77385268</v>
      </c>
      <c r="K1676" s="103">
        <v>31981653.439064324</v>
      </c>
      <c r="L1676" s="7">
        <v>177301.12140699103</v>
      </c>
      <c r="M1676" s="7">
        <v>32158954.560471315</v>
      </c>
      <c r="O1676" s="51"/>
      <c r="P1676" s="51"/>
      <c r="Q1676" s="51"/>
      <c r="R1676" s="51"/>
      <c r="S1676" s="51"/>
      <c r="T1676" s="51"/>
      <c r="U1676" s="51"/>
      <c r="V1676" s="51"/>
      <c r="W1676" s="51"/>
      <c r="X1676" s="51"/>
      <c r="Y1676" s="51"/>
      <c r="Z1676" s="51"/>
      <c r="AA1676" s="51"/>
    </row>
    <row r="1677" spans="1:27" ht="11.65" customHeight="1">
      <c r="A1677" s="443">
        <v>1548</v>
      </c>
      <c r="C1677" s="468"/>
      <c r="F1677" s="468" t="s">
        <v>270</v>
      </c>
      <c r="G1677" s="400" t="s">
        <v>636</v>
      </c>
      <c r="H1677" s="449"/>
      <c r="I1677" s="7">
        <v>0</v>
      </c>
      <c r="J1677" s="7">
        <v>0</v>
      </c>
      <c r="K1677" s="103">
        <v>0</v>
      </c>
      <c r="L1677" s="7">
        <v>0</v>
      </c>
      <c r="M1677" s="7">
        <v>0</v>
      </c>
      <c r="O1677" s="51"/>
      <c r="P1677" s="51"/>
      <c r="Q1677" s="51"/>
      <c r="R1677" s="51"/>
      <c r="S1677" s="51"/>
      <c r="T1677" s="51"/>
      <c r="U1677" s="51"/>
      <c r="V1677" s="51"/>
      <c r="W1677" s="51"/>
      <c r="X1677" s="51"/>
      <c r="Y1677" s="51"/>
      <c r="Z1677" s="51"/>
      <c r="AA1677" s="51"/>
    </row>
    <row r="1678" spans="1:27" ht="11.65" customHeight="1">
      <c r="A1678" s="443">
        <v>1549</v>
      </c>
      <c r="C1678" s="468"/>
      <c r="H1678" s="449" t="s">
        <v>402</v>
      </c>
      <c r="I1678" s="106">
        <v>1034125398.0283332</v>
      </c>
      <c r="J1678" s="106">
        <v>988554554.70290506</v>
      </c>
      <c r="K1678" s="106">
        <v>45570843.32542818</v>
      </c>
      <c r="L1678" s="106">
        <v>205920.77929883264</v>
      </c>
      <c r="M1678" s="106">
        <v>45776764.104727015</v>
      </c>
      <c r="O1678" s="51"/>
      <c r="P1678" s="51"/>
      <c r="Q1678" s="51"/>
      <c r="R1678" s="51"/>
      <c r="S1678" s="51"/>
      <c r="T1678" s="51"/>
      <c r="U1678" s="51"/>
      <c r="V1678" s="51"/>
      <c r="W1678" s="51"/>
      <c r="X1678" s="51"/>
      <c r="Y1678" s="51"/>
      <c r="Z1678" s="51"/>
      <c r="AA1678" s="51"/>
    </row>
    <row r="1679" spans="1:27" ht="11.65" customHeight="1">
      <c r="A1679" s="443">
        <v>1550</v>
      </c>
      <c r="C1679" s="468"/>
      <c r="H1679" s="449"/>
      <c r="I1679" s="7"/>
      <c r="J1679" s="7"/>
      <c r="K1679" s="7"/>
      <c r="L1679" s="7"/>
      <c r="M1679" s="7"/>
      <c r="O1679" s="51"/>
      <c r="P1679" s="51"/>
      <c r="Q1679" s="51"/>
      <c r="R1679" s="51"/>
      <c r="S1679" s="51"/>
      <c r="T1679" s="51"/>
      <c r="U1679" s="51"/>
      <c r="V1679" s="51"/>
      <c r="W1679" s="51"/>
      <c r="X1679" s="51"/>
      <c r="Y1679" s="51"/>
      <c r="Z1679" s="51"/>
      <c r="AA1679" s="51"/>
    </row>
    <row r="1680" spans="1:27" ht="11.65" customHeight="1">
      <c r="A1680" s="443">
        <v>1551</v>
      </c>
      <c r="C1680" s="468">
        <v>312</v>
      </c>
      <c r="D1680" s="400" t="s">
        <v>404</v>
      </c>
      <c r="F1680" s="468"/>
      <c r="H1680" s="449"/>
      <c r="I1680" s="7"/>
      <c r="J1680" s="7"/>
      <c r="K1680" s="103"/>
      <c r="L1680" s="7"/>
      <c r="M1680" s="7"/>
      <c r="O1680" s="51"/>
      <c r="P1680" s="51"/>
      <c r="Q1680" s="51"/>
      <c r="R1680" s="51"/>
      <c r="S1680" s="51"/>
      <c r="T1680" s="51"/>
      <c r="U1680" s="51"/>
      <c r="V1680" s="51"/>
      <c r="W1680" s="51"/>
      <c r="X1680" s="51"/>
      <c r="Y1680" s="51"/>
      <c r="Z1680" s="51"/>
      <c r="AA1680" s="51"/>
    </row>
    <row r="1681" spans="1:27" ht="11.65" customHeight="1">
      <c r="A1681" s="443">
        <v>1552</v>
      </c>
      <c r="C1681" s="468"/>
      <c r="F1681" s="468" t="s">
        <v>270</v>
      </c>
      <c r="G1681" s="400" t="s">
        <v>635</v>
      </c>
      <c r="H1681" s="449"/>
      <c r="I1681" s="7">
        <v>0</v>
      </c>
      <c r="J1681" s="7">
        <v>0</v>
      </c>
      <c r="K1681" s="103">
        <v>0</v>
      </c>
      <c r="L1681" s="7">
        <v>0</v>
      </c>
      <c r="M1681" s="7">
        <v>0</v>
      </c>
      <c r="O1681" s="51"/>
      <c r="P1681" s="51"/>
      <c r="Q1681" s="51"/>
      <c r="R1681" s="51"/>
      <c r="S1681" s="51"/>
      <c r="T1681" s="51"/>
      <c r="U1681" s="51"/>
      <c r="V1681" s="51"/>
      <c r="W1681" s="51"/>
      <c r="X1681" s="51"/>
      <c r="Y1681" s="51"/>
      <c r="Z1681" s="51"/>
      <c r="AA1681" s="51"/>
    </row>
    <row r="1682" spans="1:27" ht="11.65" customHeight="1">
      <c r="A1682" s="443">
        <v>1553</v>
      </c>
      <c r="C1682" s="468"/>
      <c r="F1682" s="468" t="s">
        <v>270</v>
      </c>
      <c r="G1682" s="400" t="s">
        <v>649</v>
      </c>
      <c r="H1682" s="449"/>
      <c r="I1682" s="7">
        <v>0</v>
      </c>
      <c r="J1682" s="7">
        <v>0</v>
      </c>
      <c r="K1682" s="103">
        <v>0</v>
      </c>
      <c r="L1682" s="7">
        <v>0</v>
      </c>
      <c r="M1682" s="7">
        <v>0</v>
      </c>
      <c r="O1682" s="51"/>
      <c r="P1682" s="51"/>
      <c r="Q1682" s="51"/>
      <c r="R1682" s="51"/>
      <c r="S1682" s="51"/>
      <c r="T1682" s="51"/>
      <c r="U1682" s="51"/>
      <c r="V1682" s="51"/>
      <c r="W1682" s="51"/>
      <c r="X1682" s="51"/>
      <c r="Y1682" s="51"/>
      <c r="Z1682" s="51"/>
      <c r="AA1682" s="51"/>
    </row>
    <row r="1683" spans="1:27" ht="11.65" customHeight="1">
      <c r="A1683" s="443">
        <v>1554</v>
      </c>
      <c r="C1683" s="468"/>
      <c r="F1683" s="468" t="s">
        <v>270</v>
      </c>
      <c r="G1683" s="400" t="s">
        <v>249</v>
      </c>
      <c r="H1683" s="449"/>
      <c r="I1683" s="7">
        <v>0</v>
      </c>
      <c r="J1683" s="7">
        <v>0</v>
      </c>
      <c r="K1683" s="103">
        <v>0</v>
      </c>
      <c r="L1683" s="7">
        <v>0</v>
      </c>
      <c r="M1683" s="7">
        <v>0</v>
      </c>
      <c r="O1683" s="51"/>
      <c r="P1683" s="51"/>
      <c r="Q1683" s="51"/>
      <c r="R1683" s="51"/>
      <c r="S1683" s="51"/>
      <c r="T1683" s="51"/>
      <c r="U1683" s="51"/>
      <c r="V1683" s="51"/>
      <c r="W1683" s="51"/>
      <c r="X1683" s="51"/>
      <c r="Y1683" s="51"/>
      <c r="Z1683" s="51"/>
      <c r="AA1683" s="51"/>
    </row>
    <row r="1684" spans="1:27" ht="11.65" customHeight="1">
      <c r="A1684" s="443">
        <v>1555</v>
      </c>
      <c r="C1684" s="468"/>
      <c r="F1684" s="468" t="s">
        <v>270</v>
      </c>
      <c r="G1684" s="400" t="s">
        <v>634</v>
      </c>
      <c r="H1684" s="449"/>
      <c r="I1684" s="7">
        <v>122341922.05958299</v>
      </c>
      <c r="J1684" s="7">
        <v>95943969.714606613</v>
      </c>
      <c r="K1684" s="103">
        <v>26397952.344976384</v>
      </c>
      <c r="L1684" s="7">
        <v>-27594932.848860264</v>
      </c>
      <c r="M1684" s="7">
        <v>-1196980.5038838796</v>
      </c>
      <c r="O1684" s="51"/>
      <c r="P1684" s="51"/>
      <c r="Q1684" s="51"/>
      <c r="R1684" s="51"/>
      <c r="S1684" s="51"/>
      <c r="T1684" s="51"/>
      <c r="U1684" s="51"/>
      <c r="V1684" s="51"/>
      <c r="W1684" s="51"/>
      <c r="X1684" s="51"/>
      <c r="Y1684" s="51"/>
      <c r="Z1684" s="51"/>
      <c r="AA1684" s="51"/>
    </row>
    <row r="1685" spans="1:27" ht="11.65" customHeight="1">
      <c r="A1685" s="443">
        <v>1556</v>
      </c>
      <c r="C1685" s="468"/>
      <c r="F1685" s="468" t="s">
        <v>270</v>
      </c>
      <c r="G1685" s="400" t="s">
        <v>636</v>
      </c>
      <c r="H1685" s="449"/>
      <c r="I1685" s="7">
        <v>3507824449.32792</v>
      </c>
      <c r="J1685" s="7">
        <v>3507824449.32792</v>
      </c>
      <c r="K1685" s="103">
        <v>0</v>
      </c>
      <c r="L1685" s="7">
        <v>0</v>
      </c>
      <c r="M1685" s="7">
        <v>0</v>
      </c>
      <c r="O1685" s="51"/>
      <c r="P1685" s="51"/>
      <c r="Q1685" s="51"/>
      <c r="R1685" s="51"/>
      <c r="S1685" s="51"/>
      <c r="T1685" s="51"/>
      <c r="U1685" s="51"/>
      <c r="V1685" s="51"/>
      <c r="W1685" s="51"/>
      <c r="X1685" s="51"/>
      <c r="Y1685" s="51"/>
      <c r="Z1685" s="51"/>
      <c r="AA1685" s="51"/>
    </row>
    <row r="1686" spans="1:27" ht="11.65" customHeight="1">
      <c r="A1686" s="443">
        <v>1557</v>
      </c>
      <c r="C1686" s="468"/>
      <c r="F1686" s="468" t="s">
        <v>270</v>
      </c>
      <c r="G1686" s="400" t="s">
        <v>639</v>
      </c>
      <c r="H1686" s="449"/>
      <c r="I1686" s="7">
        <v>992279162.27374995</v>
      </c>
      <c r="J1686" s="7">
        <v>778173174.74595499</v>
      </c>
      <c r="K1686" s="103">
        <v>214105987.52779496</v>
      </c>
      <c r="L1686" s="7">
        <v>-46950967.012307435</v>
      </c>
      <c r="M1686" s="7">
        <v>167155020.51548752</v>
      </c>
      <c r="O1686" s="51"/>
      <c r="P1686" s="51"/>
      <c r="Q1686" s="51"/>
      <c r="R1686" s="51"/>
      <c r="S1686" s="51"/>
      <c r="T1686" s="51"/>
      <c r="U1686" s="51"/>
      <c r="V1686" s="51"/>
      <c r="W1686" s="51"/>
      <c r="X1686" s="51"/>
      <c r="Y1686" s="51"/>
      <c r="Z1686" s="51"/>
      <c r="AA1686" s="51"/>
    </row>
    <row r="1687" spans="1:27" ht="11.65" customHeight="1">
      <c r="A1687" s="443">
        <v>1558</v>
      </c>
      <c r="C1687" s="468"/>
      <c r="F1687" s="468" t="s">
        <v>270</v>
      </c>
      <c r="G1687" s="400" t="s">
        <v>569</v>
      </c>
      <c r="H1687" s="449"/>
      <c r="I1687" s="7">
        <v>0</v>
      </c>
      <c r="J1687" s="7">
        <v>0</v>
      </c>
      <c r="K1687" s="103">
        <v>0</v>
      </c>
      <c r="L1687" s="7">
        <v>-264462.25699999853</v>
      </c>
      <c r="M1687" s="7">
        <v>-264462.25699999853</v>
      </c>
      <c r="O1687" s="51"/>
      <c r="P1687" s="51"/>
      <c r="Q1687" s="51"/>
      <c r="R1687" s="51"/>
      <c r="S1687" s="51"/>
      <c r="T1687" s="51"/>
      <c r="U1687" s="51"/>
      <c r="V1687" s="51"/>
      <c r="W1687" s="51"/>
      <c r="X1687" s="51"/>
      <c r="Y1687" s="51"/>
      <c r="Z1687" s="51"/>
      <c r="AA1687" s="51"/>
    </row>
    <row r="1688" spans="1:27" ht="11.65" customHeight="1">
      <c r="A1688" s="443">
        <v>1559</v>
      </c>
      <c r="C1688" s="468"/>
      <c r="H1688" s="449" t="s">
        <v>402</v>
      </c>
      <c r="I1688" s="106">
        <v>4622445533.661253</v>
      </c>
      <c r="J1688" s="106">
        <v>4381941593.7884817</v>
      </c>
      <c r="K1688" s="106">
        <v>240503939.87277135</v>
      </c>
      <c r="L1688" s="106">
        <v>-74810362.118167698</v>
      </c>
      <c r="M1688" s="106">
        <v>165693577.75460365</v>
      </c>
      <c r="O1688" s="51"/>
      <c r="P1688" s="51"/>
      <c r="Q1688" s="51"/>
      <c r="R1688" s="51"/>
      <c r="S1688" s="51"/>
      <c r="T1688" s="51"/>
      <c r="U1688" s="51"/>
      <c r="V1688" s="51"/>
      <c r="W1688" s="51"/>
      <c r="X1688" s="51"/>
      <c r="Y1688" s="51"/>
      <c r="Z1688" s="51"/>
      <c r="AA1688" s="51"/>
    </row>
    <row r="1689" spans="1:27" ht="11.65" customHeight="1">
      <c r="A1689" s="443">
        <v>1560</v>
      </c>
      <c r="C1689" s="468"/>
      <c r="H1689" s="449"/>
      <c r="I1689" s="7"/>
      <c r="J1689" s="7"/>
      <c r="K1689" s="7"/>
      <c r="L1689" s="7"/>
      <c r="M1689" s="7"/>
      <c r="O1689" s="51"/>
      <c r="P1689" s="51"/>
      <c r="Q1689" s="51"/>
      <c r="R1689" s="51"/>
      <c r="S1689" s="51"/>
      <c r="T1689" s="51"/>
      <c r="U1689" s="51"/>
      <c r="V1689" s="51"/>
      <c r="W1689" s="51"/>
      <c r="X1689" s="51"/>
      <c r="Y1689" s="51"/>
      <c r="Z1689" s="51"/>
      <c r="AA1689" s="51"/>
    </row>
    <row r="1690" spans="1:27" ht="11.65" customHeight="1">
      <c r="A1690" s="443">
        <v>1561</v>
      </c>
      <c r="C1690" s="468">
        <v>314</v>
      </c>
      <c r="D1690" s="400" t="s">
        <v>405</v>
      </c>
      <c r="H1690" s="449"/>
      <c r="I1690" s="7"/>
      <c r="J1690" s="7"/>
      <c r="K1690" s="7"/>
      <c r="L1690" s="7"/>
      <c r="M1690" s="7"/>
      <c r="O1690" s="51"/>
      <c r="P1690" s="51"/>
      <c r="Q1690" s="51"/>
      <c r="R1690" s="51"/>
      <c r="S1690" s="51"/>
      <c r="T1690" s="51"/>
      <c r="U1690" s="51"/>
      <c r="V1690" s="51"/>
      <c r="W1690" s="51"/>
      <c r="X1690" s="51"/>
      <c r="Y1690" s="51"/>
      <c r="Z1690" s="51"/>
      <c r="AA1690" s="51"/>
    </row>
    <row r="1691" spans="1:27" ht="11.65" customHeight="1">
      <c r="A1691" s="443">
        <v>1562</v>
      </c>
      <c r="C1691" s="468"/>
      <c r="F1691" s="468" t="s">
        <v>270</v>
      </c>
      <c r="G1691" s="400" t="s">
        <v>635</v>
      </c>
      <c r="H1691" s="449"/>
      <c r="I1691" s="7">
        <v>0</v>
      </c>
      <c r="J1691" s="7">
        <v>0</v>
      </c>
      <c r="K1691" s="103">
        <v>0</v>
      </c>
      <c r="L1691" s="7">
        <v>0</v>
      </c>
      <c r="M1691" s="7">
        <v>0</v>
      </c>
      <c r="O1691" s="51"/>
      <c r="P1691" s="51"/>
      <c r="Q1691" s="51"/>
      <c r="R1691" s="51"/>
      <c r="S1691" s="51"/>
      <c r="T1691" s="51"/>
      <c r="U1691" s="51"/>
      <c r="V1691" s="51"/>
      <c r="W1691" s="51"/>
      <c r="X1691" s="51"/>
      <c r="Y1691" s="51"/>
      <c r="Z1691" s="51"/>
      <c r="AA1691" s="51"/>
    </row>
    <row r="1692" spans="1:27" ht="11.65" customHeight="1">
      <c r="A1692" s="443">
        <v>1563</v>
      </c>
      <c r="C1692" s="468"/>
      <c r="F1692" s="468" t="s">
        <v>270</v>
      </c>
      <c r="G1692" s="400" t="s">
        <v>649</v>
      </c>
      <c r="H1692" s="449"/>
      <c r="I1692" s="7">
        <v>0</v>
      </c>
      <c r="J1692" s="7">
        <v>0</v>
      </c>
      <c r="K1692" s="103">
        <v>0</v>
      </c>
      <c r="L1692" s="7">
        <v>0</v>
      </c>
      <c r="M1692" s="7">
        <v>0</v>
      </c>
      <c r="O1692" s="51"/>
      <c r="P1692" s="51"/>
      <c r="Q1692" s="51"/>
      <c r="R1692" s="51"/>
      <c r="S1692" s="51"/>
      <c r="T1692" s="51"/>
      <c r="U1692" s="51"/>
      <c r="V1692" s="51"/>
      <c r="W1692" s="51"/>
      <c r="X1692" s="51"/>
      <c r="Y1692" s="51"/>
      <c r="Z1692" s="51"/>
      <c r="AA1692" s="51"/>
    </row>
    <row r="1693" spans="1:27" ht="11.65" customHeight="1">
      <c r="A1693" s="443">
        <v>1564</v>
      </c>
      <c r="C1693" s="468"/>
      <c r="F1693" s="468" t="s">
        <v>270</v>
      </c>
      <c r="G1693" s="400" t="s">
        <v>249</v>
      </c>
      <c r="H1693" s="449"/>
      <c r="I1693" s="7">
        <v>0</v>
      </c>
      <c r="J1693" s="7">
        <v>0</v>
      </c>
      <c r="K1693" s="103">
        <v>0</v>
      </c>
      <c r="L1693" s="7">
        <v>0</v>
      </c>
      <c r="M1693" s="7">
        <v>0</v>
      </c>
      <c r="O1693" s="51"/>
      <c r="P1693" s="51"/>
      <c r="Q1693" s="51"/>
      <c r="R1693" s="51"/>
      <c r="S1693" s="51"/>
      <c r="T1693" s="51"/>
      <c r="U1693" s="51"/>
      <c r="V1693" s="51"/>
      <c r="W1693" s="51"/>
      <c r="X1693" s="51"/>
      <c r="Y1693" s="51"/>
      <c r="Z1693" s="51"/>
      <c r="AA1693" s="51"/>
    </row>
    <row r="1694" spans="1:27" ht="11.65" customHeight="1">
      <c r="A1694" s="443">
        <v>1565</v>
      </c>
      <c r="C1694" s="468"/>
      <c r="F1694" s="468" t="s">
        <v>270</v>
      </c>
      <c r="G1694" s="400" t="s">
        <v>634</v>
      </c>
      <c r="H1694" s="449"/>
      <c r="I1694" s="7">
        <v>39056062.118749999</v>
      </c>
      <c r="J1694" s="7">
        <v>30628860.312233649</v>
      </c>
      <c r="K1694" s="103">
        <v>8427201.8065163475</v>
      </c>
      <c r="L1694" s="7">
        <v>-15657.340771511197</v>
      </c>
      <c r="M1694" s="7">
        <v>8411544.4657448363</v>
      </c>
      <c r="O1694" s="51"/>
      <c r="P1694" s="51"/>
      <c r="Q1694" s="51"/>
      <c r="R1694" s="51"/>
      <c r="S1694" s="51"/>
      <c r="T1694" s="51"/>
      <c r="U1694" s="51"/>
      <c r="V1694" s="51"/>
      <c r="W1694" s="51"/>
      <c r="X1694" s="51"/>
      <c r="Y1694" s="51"/>
      <c r="Z1694" s="51"/>
      <c r="AA1694" s="51"/>
    </row>
    <row r="1695" spans="1:27" ht="11.65" customHeight="1">
      <c r="A1695" s="443">
        <v>1566</v>
      </c>
      <c r="C1695" s="468"/>
      <c r="F1695" s="468" t="s">
        <v>270</v>
      </c>
      <c r="G1695" s="400" t="s">
        <v>636</v>
      </c>
      <c r="H1695" s="449"/>
      <c r="I1695" s="7">
        <v>754220624.93458295</v>
      </c>
      <c r="J1695" s="7">
        <v>754220624.93458295</v>
      </c>
      <c r="K1695" s="103">
        <v>0</v>
      </c>
      <c r="L1695" s="7">
        <v>0</v>
      </c>
      <c r="M1695" s="7">
        <v>0</v>
      </c>
      <c r="O1695" s="51"/>
      <c r="P1695" s="51"/>
      <c r="Q1695" s="51"/>
      <c r="R1695" s="51"/>
      <c r="S1695" s="51"/>
      <c r="T1695" s="51"/>
      <c r="U1695" s="51"/>
      <c r="V1695" s="51"/>
      <c r="W1695" s="51"/>
      <c r="X1695" s="51"/>
      <c r="Y1695" s="51"/>
      <c r="Z1695" s="51"/>
      <c r="AA1695" s="51"/>
    </row>
    <row r="1696" spans="1:27" ht="11.65" customHeight="1">
      <c r="A1696" s="443">
        <v>1567</v>
      </c>
      <c r="C1696" s="468"/>
      <c r="F1696" s="468" t="s">
        <v>270</v>
      </c>
      <c r="G1696" s="400" t="s">
        <v>639</v>
      </c>
      <c r="H1696" s="449"/>
      <c r="I1696" s="7">
        <v>205729752.00874999</v>
      </c>
      <c r="J1696" s="7">
        <v>161339046.86006138</v>
      </c>
      <c r="K1696" s="103">
        <v>44390705.148688614</v>
      </c>
      <c r="L1696" s="7">
        <v>95631.16506100446</v>
      </c>
      <c r="M1696" s="7">
        <v>44486336.313749619</v>
      </c>
      <c r="O1696" s="51"/>
      <c r="P1696" s="51"/>
      <c r="Q1696" s="51"/>
      <c r="R1696" s="51"/>
      <c r="S1696" s="51"/>
      <c r="T1696" s="51"/>
      <c r="U1696" s="51"/>
      <c r="V1696" s="51"/>
      <c r="W1696" s="51"/>
      <c r="X1696" s="51"/>
      <c r="Y1696" s="51"/>
      <c r="Z1696" s="51"/>
      <c r="AA1696" s="51"/>
    </row>
    <row r="1697" spans="1:27" ht="11.65" customHeight="1">
      <c r="A1697" s="443">
        <v>1568</v>
      </c>
      <c r="C1697" s="468"/>
      <c r="F1697" s="468" t="s">
        <v>270</v>
      </c>
      <c r="G1697" s="400" t="s">
        <v>636</v>
      </c>
      <c r="H1697" s="449"/>
      <c r="I1697" s="7">
        <v>0</v>
      </c>
      <c r="J1697" s="7">
        <v>0</v>
      </c>
      <c r="K1697" s="103">
        <v>0</v>
      </c>
      <c r="L1697" s="7">
        <v>0</v>
      </c>
      <c r="M1697" s="7">
        <v>0</v>
      </c>
      <c r="O1697" s="51"/>
      <c r="P1697" s="51"/>
      <c r="Q1697" s="51"/>
      <c r="R1697" s="51"/>
      <c r="S1697" s="51"/>
      <c r="T1697" s="51"/>
      <c r="U1697" s="51"/>
      <c r="V1697" s="51"/>
      <c r="W1697" s="51"/>
      <c r="X1697" s="51"/>
      <c r="Y1697" s="51"/>
      <c r="Z1697" s="51"/>
      <c r="AA1697" s="51"/>
    </row>
    <row r="1698" spans="1:27" ht="11.65" customHeight="1">
      <c r="A1698" s="443">
        <v>1569</v>
      </c>
      <c r="C1698" s="468"/>
      <c r="H1698" s="449" t="s">
        <v>402</v>
      </c>
      <c r="I1698" s="106">
        <v>999006439.06208289</v>
      </c>
      <c r="J1698" s="106">
        <v>946188532.10687804</v>
      </c>
      <c r="K1698" s="106">
        <v>52817906.955204964</v>
      </c>
      <c r="L1698" s="106">
        <v>79973.824289493263</v>
      </c>
      <c r="M1698" s="106">
        <v>52897880.779494457</v>
      </c>
      <c r="O1698" s="51"/>
      <c r="P1698" s="51"/>
      <c r="Q1698" s="51"/>
      <c r="R1698" s="51"/>
      <c r="S1698" s="51"/>
      <c r="T1698" s="51"/>
      <c r="U1698" s="51"/>
      <c r="V1698" s="51"/>
      <c r="W1698" s="51"/>
      <c r="X1698" s="51"/>
      <c r="Y1698" s="51"/>
      <c r="Z1698" s="51"/>
      <c r="AA1698" s="51"/>
    </row>
    <row r="1699" spans="1:27" ht="11.65" customHeight="1">
      <c r="A1699" s="443">
        <v>1570</v>
      </c>
      <c r="C1699" s="468"/>
      <c r="H1699" s="449"/>
      <c r="I1699" s="7"/>
      <c r="J1699" s="7"/>
      <c r="K1699" s="7"/>
      <c r="L1699" s="7"/>
      <c r="M1699" s="7"/>
      <c r="O1699" s="51"/>
      <c r="P1699" s="51"/>
      <c r="Q1699" s="51"/>
      <c r="R1699" s="51"/>
      <c r="S1699" s="51"/>
      <c r="T1699" s="51"/>
      <c r="U1699" s="51"/>
      <c r="V1699" s="51"/>
      <c r="W1699" s="51"/>
      <c r="X1699" s="51"/>
      <c r="Y1699" s="51"/>
      <c r="Z1699" s="51"/>
      <c r="AA1699" s="51"/>
    </row>
    <row r="1700" spans="1:27" ht="11.65" customHeight="1">
      <c r="A1700" s="443">
        <v>1571</v>
      </c>
      <c r="C1700" s="468">
        <v>315</v>
      </c>
      <c r="D1700" s="400" t="s">
        <v>406</v>
      </c>
      <c r="H1700" s="449"/>
      <c r="I1700" s="7"/>
      <c r="J1700" s="7"/>
      <c r="K1700" s="7"/>
      <c r="L1700" s="7"/>
      <c r="M1700" s="7"/>
      <c r="O1700" s="51"/>
      <c r="P1700" s="51"/>
      <c r="Q1700" s="51"/>
      <c r="R1700" s="51"/>
      <c r="S1700" s="51"/>
      <c r="T1700" s="51"/>
      <c r="U1700" s="51"/>
      <c r="V1700" s="51"/>
      <c r="W1700" s="51"/>
      <c r="X1700" s="51"/>
      <c r="Y1700" s="51"/>
      <c r="Z1700" s="51"/>
      <c r="AA1700" s="51"/>
    </row>
    <row r="1701" spans="1:27" ht="11.65" customHeight="1">
      <c r="A1701" s="443">
        <v>1572</v>
      </c>
      <c r="C1701" s="468"/>
      <c r="F1701" s="468" t="s">
        <v>270</v>
      </c>
      <c r="G1701" s="400" t="s">
        <v>635</v>
      </c>
      <c r="H1701" s="449"/>
      <c r="I1701" s="7">
        <v>0</v>
      </c>
      <c r="J1701" s="7">
        <v>0</v>
      </c>
      <c r="K1701" s="103">
        <v>0</v>
      </c>
      <c r="L1701" s="7">
        <v>0</v>
      </c>
      <c r="M1701" s="7">
        <v>0</v>
      </c>
      <c r="O1701" s="51"/>
      <c r="P1701" s="51"/>
      <c r="Q1701" s="51"/>
      <c r="R1701" s="51"/>
      <c r="S1701" s="51"/>
      <c r="T1701" s="51"/>
      <c r="U1701" s="51"/>
      <c r="V1701" s="51"/>
      <c r="W1701" s="51"/>
      <c r="X1701" s="51"/>
      <c r="Y1701" s="51"/>
      <c r="Z1701" s="51"/>
      <c r="AA1701" s="51"/>
    </row>
    <row r="1702" spans="1:27" ht="11.65" customHeight="1">
      <c r="A1702" s="443">
        <v>1573</v>
      </c>
      <c r="C1702" s="468"/>
      <c r="F1702" s="468" t="s">
        <v>270</v>
      </c>
      <c r="G1702" s="400" t="s">
        <v>649</v>
      </c>
      <c r="H1702" s="449"/>
      <c r="I1702" s="7">
        <v>0</v>
      </c>
      <c r="J1702" s="7">
        <v>0</v>
      </c>
      <c r="K1702" s="103">
        <v>0</v>
      </c>
      <c r="L1702" s="7">
        <v>0</v>
      </c>
      <c r="M1702" s="7">
        <v>0</v>
      </c>
      <c r="O1702" s="51"/>
      <c r="P1702" s="51"/>
      <c r="Q1702" s="51"/>
      <c r="R1702" s="51"/>
      <c r="S1702" s="51"/>
      <c r="T1702" s="51"/>
      <c r="U1702" s="51"/>
      <c r="V1702" s="51"/>
      <c r="W1702" s="51"/>
      <c r="X1702" s="51"/>
      <c r="Y1702" s="51"/>
      <c r="Z1702" s="51"/>
      <c r="AA1702" s="51"/>
    </row>
    <row r="1703" spans="1:27" ht="11.65" customHeight="1">
      <c r="A1703" s="443">
        <v>1574</v>
      </c>
      <c r="C1703" s="468"/>
      <c r="F1703" s="468" t="s">
        <v>270</v>
      </c>
      <c r="G1703" s="400" t="s">
        <v>249</v>
      </c>
      <c r="H1703" s="449"/>
      <c r="I1703" s="7">
        <v>0</v>
      </c>
      <c r="J1703" s="7">
        <v>0</v>
      </c>
      <c r="K1703" s="103">
        <v>0</v>
      </c>
      <c r="L1703" s="7">
        <v>0</v>
      </c>
      <c r="M1703" s="7">
        <v>0</v>
      </c>
      <c r="O1703" s="51"/>
      <c r="P1703" s="51"/>
      <c r="Q1703" s="51"/>
      <c r="R1703" s="51"/>
      <c r="S1703" s="51"/>
      <c r="T1703" s="51"/>
      <c r="U1703" s="51"/>
      <c r="V1703" s="51"/>
      <c r="W1703" s="51"/>
      <c r="X1703" s="51"/>
      <c r="Y1703" s="51"/>
      <c r="Z1703" s="51"/>
      <c r="AA1703" s="51"/>
    </row>
    <row r="1704" spans="1:27" ht="11.65" customHeight="1">
      <c r="A1704" s="443">
        <v>1575</v>
      </c>
      <c r="C1704" s="468"/>
      <c r="F1704" s="468" t="s">
        <v>270</v>
      </c>
      <c r="G1704" s="400" t="s">
        <v>634</v>
      </c>
      <c r="H1704" s="449"/>
      <c r="I1704" s="7">
        <v>9346936.8041666709</v>
      </c>
      <c r="J1704" s="7">
        <v>7330130.2330901576</v>
      </c>
      <c r="K1704" s="103">
        <v>2016806.5710765135</v>
      </c>
      <c r="L1704" s="7">
        <v>3381.6954243304208</v>
      </c>
      <c r="M1704" s="7">
        <v>2020188.2665008439</v>
      </c>
      <c r="O1704" s="51"/>
      <c r="P1704" s="51"/>
      <c r="Q1704" s="51"/>
      <c r="R1704" s="51"/>
      <c r="S1704" s="51"/>
      <c r="T1704" s="51"/>
      <c r="U1704" s="51"/>
      <c r="V1704" s="51"/>
      <c r="W1704" s="51"/>
      <c r="X1704" s="51"/>
      <c r="Y1704" s="51"/>
      <c r="Z1704" s="51"/>
      <c r="AA1704" s="51"/>
    </row>
    <row r="1705" spans="1:27" ht="11.65" customHeight="1">
      <c r="A1705" s="443">
        <v>1576</v>
      </c>
      <c r="C1705" s="468"/>
      <c r="F1705" s="468" t="s">
        <v>270</v>
      </c>
      <c r="G1705" s="400" t="s">
        <v>636</v>
      </c>
      <c r="H1705" s="449"/>
      <c r="I1705" s="7">
        <v>417783382.51583302</v>
      </c>
      <c r="J1705" s="7">
        <v>417783382.51583302</v>
      </c>
      <c r="K1705" s="103">
        <v>0</v>
      </c>
      <c r="L1705" s="7">
        <v>0</v>
      </c>
      <c r="M1705" s="7">
        <v>0</v>
      </c>
      <c r="O1705" s="51"/>
      <c r="P1705" s="51"/>
      <c r="Q1705" s="51"/>
      <c r="R1705" s="51"/>
      <c r="S1705" s="51"/>
      <c r="T1705" s="51"/>
      <c r="U1705" s="51"/>
      <c r="V1705" s="51"/>
      <c r="W1705" s="51"/>
      <c r="X1705" s="51"/>
      <c r="Y1705" s="51"/>
      <c r="Z1705" s="51"/>
      <c r="AA1705" s="51"/>
    </row>
    <row r="1706" spans="1:27" ht="11.65" customHeight="1">
      <c r="A1706" s="443">
        <v>1577</v>
      </c>
      <c r="C1706" s="468"/>
      <c r="F1706" s="468" t="s">
        <v>270</v>
      </c>
      <c r="G1706" s="400" t="s">
        <v>639</v>
      </c>
      <c r="H1706" s="449"/>
      <c r="I1706" s="7">
        <v>60820908.645416699</v>
      </c>
      <c r="J1706" s="7">
        <v>47697463.950654276</v>
      </c>
      <c r="K1706" s="103">
        <v>13123444.694762424</v>
      </c>
      <c r="L1706" s="7">
        <v>23659.144708888605</v>
      </c>
      <c r="M1706" s="7">
        <v>13147103.839471312</v>
      </c>
      <c r="O1706" s="51"/>
      <c r="P1706" s="51"/>
      <c r="Q1706" s="51"/>
      <c r="R1706" s="51"/>
      <c r="S1706" s="51"/>
      <c r="T1706" s="51"/>
      <c r="U1706" s="51"/>
      <c r="V1706" s="51"/>
      <c r="W1706" s="51"/>
      <c r="X1706" s="51"/>
      <c r="Y1706" s="51"/>
      <c r="Z1706" s="51"/>
      <c r="AA1706" s="51"/>
    </row>
    <row r="1707" spans="1:27" ht="11.65" customHeight="1">
      <c r="A1707" s="443">
        <v>1578</v>
      </c>
      <c r="C1707" s="468"/>
      <c r="F1707" s="468" t="s">
        <v>270</v>
      </c>
      <c r="G1707" s="400" t="s">
        <v>636</v>
      </c>
      <c r="H1707" s="449"/>
      <c r="I1707" s="7">
        <v>0</v>
      </c>
      <c r="J1707" s="7">
        <v>0</v>
      </c>
      <c r="K1707" s="103">
        <v>0</v>
      </c>
      <c r="L1707" s="7">
        <v>0</v>
      </c>
      <c r="M1707" s="7">
        <v>0</v>
      </c>
      <c r="O1707" s="51"/>
      <c r="P1707" s="51"/>
      <c r="Q1707" s="51"/>
      <c r="R1707" s="51"/>
      <c r="S1707" s="51"/>
      <c r="T1707" s="51"/>
      <c r="U1707" s="51"/>
      <c r="V1707" s="51"/>
      <c r="W1707" s="51"/>
      <c r="X1707" s="51"/>
      <c r="Y1707" s="51"/>
      <c r="Z1707" s="51"/>
      <c r="AA1707" s="51"/>
    </row>
    <row r="1708" spans="1:27" ht="11.65" customHeight="1">
      <c r="A1708" s="443">
        <v>1579</v>
      </c>
      <c r="C1708" s="468"/>
      <c r="H1708" s="449" t="s">
        <v>402</v>
      </c>
      <c r="I1708" s="106">
        <v>487951227.96541637</v>
      </c>
      <c r="J1708" s="106">
        <v>472810976.69957745</v>
      </c>
      <c r="K1708" s="106">
        <v>15140251.265838938</v>
      </c>
      <c r="L1708" s="106">
        <v>27040.840133219026</v>
      </c>
      <c r="M1708" s="106">
        <v>15167292.105972156</v>
      </c>
      <c r="O1708" s="51"/>
      <c r="P1708" s="51"/>
      <c r="Q1708" s="51"/>
      <c r="R1708" s="51"/>
      <c r="S1708" s="51"/>
      <c r="T1708" s="51"/>
      <c r="U1708" s="51"/>
      <c r="V1708" s="51"/>
      <c r="W1708" s="51"/>
      <c r="X1708" s="51"/>
      <c r="Y1708" s="51"/>
      <c r="Z1708" s="51"/>
      <c r="AA1708" s="51"/>
    </row>
    <row r="1709" spans="1:27" ht="11.65" customHeight="1">
      <c r="A1709" s="443">
        <v>1580</v>
      </c>
      <c r="C1709" s="468"/>
      <c r="H1709" s="449"/>
      <c r="I1709" s="109"/>
      <c r="J1709" s="7"/>
      <c r="K1709" s="7"/>
      <c r="L1709" s="7"/>
      <c r="M1709" s="7"/>
      <c r="O1709" s="51"/>
      <c r="P1709" s="51"/>
      <c r="Q1709" s="51"/>
      <c r="R1709" s="51"/>
      <c r="S1709" s="51"/>
      <c r="T1709" s="51"/>
      <c r="U1709" s="51"/>
      <c r="V1709" s="51"/>
      <c r="W1709" s="51"/>
      <c r="X1709" s="51"/>
      <c r="Y1709" s="51"/>
      <c r="Z1709" s="51"/>
      <c r="AA1709" s="51"/>
    </row>
    <row r="1710" spans="1:27" ht="11.65" customHeight="1">
      <c r="A1710" s="443">
        <v>1581</v>
      </c>
      <c r="C1710" s="468"/>
      <c r="E1710" s="447"/>
      <c r="H1710" s="449"/>
      <c r="I1710" s="109"/>
      <c r="J1710" s="109"/>
      <c r="K1710" s="109"/>
      <c r="L1710" s="109"/>
      <c r="M1710" s="109"/>
      <c r="O1710" s="110"/>
      <c r="P1710" s="110"/>
      <c r="Q1710" s="110"/>
      <c r="R1710" s="110"/>
      <c r="S1710" s="110"/>
      <c r="T1710" s="110"/>
      <c r="U1710" s="51"/>
      <c r="V1710" s="110"/>
      <c r="W1710" s="110"/>
      <c r="X1710" s="110"/>
      <c r="Y1710" s="110"/>
      <c r="Z1710" s="110"/>
      <c r="AA1710" s="110"/>
    </row>
    <row r="1711" spans="1:27" ht="11.65" customHeight="1">
      <c r="A1711" s="443">
        <v>1582</v>
      </c>
      <c r="C1711" s="469"/>
      <c r="D1711" s="446"/>
      <c r="E1711" s="470"/>
      <c r="G1711" s="446"/>
      <c r="H1711" s="471"/>
      <c r="I1711" s="114"/>
      <c r="J1711" s="114"/>
      <c r="K1711" s="114"/>
      <c r="L1711" s="114"/>
      <c r="M1711" s="114"/>
      <c r="O1711" s="115"/>
      <c r="P1711" s="115"/>
      <c r="Q1711" s="115"/>
      <c r="R1711" s="115"/>
      <c r="S1711" s="115"/>
      <c r="T1711" s="115"/>
      <c r="U1711" s="51"/>
      <c r="V1711" s="115"/>
      <c r="W1711" s="115"/>
      <c r="X1711" s="115"/>
      <c r="Y1711" s="115"/>
      <c r="Z1711" s="115"/>
      <c r="AA1711" s="115"/>
    </row>
    <row r="1712" spans="1:27" ht="11.65" customHeight="1">
      <c r="A1712" s="443">
        <v>1583</v>
      </c>
      <c r="C1712" s="468">
        <v>316</v>
      </c>
      <c r="D1712" s="400" t="s">
        <v>407</v>
      </c>
      <c r="H1712" s="449"/>
      <c r="I1712" s="7"/>
      <c r="J1712" s="7"/>
      <c r="K1712" s="7"/>
      <c r="L1712" s="7"/>
      <c r="M1712" s="7"/>
      <c r="O1712" s="51"/>
      <c r="P1712" s="51"/>
      <c r="Q1712" s="51"/>
      <c r="R1712" s="51"/>
      <c r="S1712" s="51"/>
      <c r="T1712" s="51"/>
      <c r="U1712" s="51"/>
      <c r="V1712" s="51"/>
      <c r="W1712" s="51"/>
      <c r="X1712" s="51"/>
      <c r="Y1712" s="51"/>
      <c r="Z1712" s="51"/>
      <c r="AA1712" s="51"/>
    </row>
    <row r="1713" spans="1:27" ht="11.65" customHeight="1">
      <c r="A1713" s="443">
        <v>1584</v>
      </c>
      <c r="C1713" s="468"/>
      <c r="F1713" s="468" t="s">
        <v>270</v>
      </c>
      <c r="G1713" s="400" t="s">
        <v>635</v>
      </c>
      <c r="H1713" s="449"/>
      <c r="I1713" s="7">
        <v>0</v>
      </c>
      <c r="J1713" s="7">
        <v>0</v>
      </c>
      <c r="K1713" s="103">
        <v>0</v>
      </c>
      <c r="L1713" s="7">
        <v>0</v>
      </c>
      <c r="M1713" s="7">
        <v>0</v>
      </c>
      <c r="O1713" s="51"/>
      <c r="P1713" s="51"/>
      <c r="Q1713" s="51"/>
      <c r="R1713" s="51"/>
      <c r="S1713" s="51"/>
      <c r="T1713" s="51"/>
      <c r="U1713" s="51"/>
      <c r="V1713" s="51"/>
      <c r="W1713" s="51"/>
      <c r="X1713" s="51"/>
      <c r="Y1713" s="51"/>
      <c r="Z1713" s="51"/>
      <c r="AA1713" s="51"/>
    </row>
    <row r="1714" spans="1:27" ht="11.65" customHeight="1">
      <c r="A1714" s="443">
        <v>1585</v>
      </c>
      <c r="C1714" s="468"/>
      <c r="F1714" s="468" t="s">
        <v>270</v>
      </c>
      <c r="G1714" s="400" t="s">
        <v>649</v>
      </c>
      <c r="H1714" s="449"/>
      <c r="I1714" s="7">
        <v>0</v>
      </c>
      <c r="J1714" s="7">
        <v>0</v>
      </c>
      <c r="K1714" s="103">
        <v>0</v>
      </c>
      <c r="L1714" s="7">
        <v>0</v>
      </c>
      <c r="M1714" s="7">
        <v>0</v>
      </c>
      <c r="O1714" s="51"/>
      <c r="P1714" s="51"/>
      <c r="Q1714" s="51"/>
      <c r="R1714" s="51"/>
      <c r="S1714" s="51"/>
      <c r="T1714" s="51"/>
      <c r="U1714" s="51"/>
      <c r="V1714" s="51"/>
      <c r="W1714" s="51"/>
      <c r="X1714" s="51"/>
      <c r="Y1714" s="51"/>
      <c r="Z1714" s="51"/>
      <c r="AA1714" s="51"/>
    </row>
    <row r="1715" spans="1:27" ht="11.65" customHeight="1">
      <c r="A1715" s="443">
        <v>1586</v>
      </c>
      <c r="C1715" s="468"/>
      <c r="F1715" s="468" t="s">
        <v>270</v>
      </c>
      <c r="G1715" s="400" t="s">
        <v>249</v>
      </c>
      <c r="H1715" s="449"/>
      <c r="I1715" s="7">
        <v>0</v>
      </c>
      <c r="J1715" s="7">
        <v>0</v>
      </c>
      <c r="K1715" s="103">
        <v>0</v>
      </c>
      <c r="L1715" s="7">
        <v>0</v>
      </c>
      <c r="M1715" s="7">
        <v>0</v>
      </c>
      <c r="O1715" s="51"/>
      <c r="P1715" s="51"/>
      <c r="Q1715" s="51"/>
      <c r="R1715" s="51"/>
      <c r="S1715" s="51"/>
      <c r="T1715" s="51"/>
      <c r="U1715" s="51"/>
      <c r="V1715" s="51"/>
      <c r="W1715" s="51"/>
      <c r="X1715" s="51"/>
      <c r="Y1715" s="51"/>
      <c r="Z1715" s="51"/>
      <c r="AA1715" s="51"/>
    </row>
    <row r="1716" spans="1:27" ht="11.65" customHeight="1">
      <c r="A1716" s="443">
        <v>1587</v>
      </c>
      <c r="C1716" s="468"/>
      <c r="F1716" s="468" t="s">
        <v>270</v>
      </c>
      <c r="G1716" s="400" t="s">
        <v>634</v>
      </c>
      <c r="H1716" s="449"/>
      <c r="I1716" s="7">
        <v>420930.68874999997</v>
      </c>
      <c r="J1716" s="7">
        <v>330105.66266655363</v>
      </c>
      <c r="K1716" s="103">
        <v>90825.026083446355</v>
      </c>
      <c r="L1716" s="7">
        <v>2978.4361222285224</v>
      </c>
      <c r="M1716" s="7">
        <v>93803.462205674878</v>
      </c>
      <c r="O1716" s="51"/>
      <c r="P1716" s="51"/>
      <c r="Q1716" s="51"/>
      <c r="R1716" s="51"/>
      <c r="S1716" s="51"/>
      <c r="T1716" s="51"/>
      <c r="U1716" s="51"/>
      <c r="V1716" s="51"/>
      <c r="W1716" s="51"/>
      <c r="X1716" s="51"/>
      <c r="Y1716" s="51"/>
      <c r="Z1716" s="51"/>
      <c r="AA1716" s="51"/>
    </row>
    <row r="1717" spans="1:27" ht="11.65" customHeight="1">
      <c r="A1717" s="443">
        <v>1588</v>
      </c>
      <c r="C1717" s="468"/>
      <c r="F1717" s="468" t="s">
        <v>270</v>
      </c>
      <c r="G1717" s="400" t="s">
        <v>636</v>
      </c>
      <c r="H1717" s="449"/>
      <c r="I1717" s="7">
        <v>27181447.5154167</v>
      </c>
      <c r="J1717" s="7">
        <v>27181447.5154167</v>
      </c>
      <c r="K1717" s="103">
        <v>0</v>
      </c>
      <c r="L1717" s="7">
        <v>0</v>
      </c>
      <c r="M1717" s="7">
        <v>0</v>
      </c>
      <c r="O1717" s="51"/>
      <c r="P1717" s="51"/>
      <c r="Q1717" s="51"/>
      <c r="R1717" s="51"/>
      <c r="S1717" s="51"/>
      <c r="T1717" s="51"/>
      <c r="U1717" s="51"/>
      <c r="V1717" s="51"/>
      <c r="W1717" s="51"/>
      <c r="X1717" s="51"/>
      <c r="Y1717" s="51"/>
      <c r="Z1717" s="51"/>
      <c r="AA1717" s="51"/>
    </row>
    <row r="1718" spans="1:27" ht="11.65" customHeight="1">
      <c r="A1718" s="443">
        <v>1589</v>
      </c>
      <c r="C1718" s="468"/>
      <c r="F1718" s="468" t="s">
        <v>270</v>
      </c>
      <c r="G1718" s="400" t="s">
        <v>639</v>
      </c>
      <c r="H1718" s="449"/>
      <c r="I1718" s="7">
        <v>5154994.9091666704</v>
      </c>
      <c r="J1718" s="7">
        <v>4042691.721020719</v>
      </c>
      <c r="K1718" s="103">
        <v>1112303.1881459511</v>
      </c>
      <c r="L1718" s="7">
        <v>-32.684951778734103</v>
      </c>
      <c r="M1718" s="7">
        <v>1112270.5031941724</v>
      </c>
      <c r="O1718" s="51"/>
      <c r="P1718" s="51"/>
      <c r="Q1718" s="51"/>
      <c r="R1718" s="51"/>
      <c r="S1718" s="51"/>
      <c r="T1718" s="51"/>
      <c r="U1718" s="51"/>
      <c r="V1718" s="51"/>
      <c r="W1718" s="51"/>
      <c r="X1718" s="51"/>
      <c r="Y1718" s="51"/>
      <c r="Z1718" s="51"/>
      <c r="AA1718" s="51"/>
    </row>
    <row r="1719" spans="1:27" ht="11.65" customHeight="1">
      <c r="A1719" s="443">
        <v>1590</v>
      </c>
      <c r="C1719" s="468"/>
      <c r="F1719" s="468" t="s">
        <v>270</v>
      </c>
      <c r="G1719" s="400" t="s">
        <v>636</v>
      </c>
      <c r="H1719" s="449"/>
      <c r="I1719" s="7">
        <v>0</v>
      </c>
      <c r="J1719" s="7">
        <v>0</v>
      </c>
      <c r="K1719" s="103">
        <v>0</v>
      </c>
      <c r="L1719" s="7">
        <v>0</v>
      </c>
      <c r="M1719" s="7">
        <v>0</v>
      </c>
      <c r="O1719" s="51"/>
      <c r="P1719" s="51"/>
      <c r="Q1719" s="51"/>
      <c r="R1719" s="51"/>
      <c r="S1719" s="51"/>
      <c r="T1719" s="51"/>
      <c r="U1719" s="51"/>
      <c r="V1719" s="51"/>
      <c r="W1719" s="51"/>
      <c r="X1719" s="51"/>
      <c r="Y1719" s="51"/>
      <c r="Z1719" s="51"/>
      <c r="AA1719" s="51"/>
    </row>
    <row r="1720" spans="1:27" ht="11.65" customHeight="1">
      <c r="A1720" s="443">
        <v>1591</v>
      </c>
      <c r="C1720" s="468"/>
      <c r="H1720" s="449" t="s">
        <v>402</v>
      </c>
      <c r="I1720" s="106">
        <v>32757373.113333371</v>
      </c>
      <c r="J1720" s="106">
        <v>31554244.899103977</v>
      </c>
      <c r="K1720" s="106">
        <v>1203128.2142293975</v>
      </c>
      <c r="L1720" s="106">
        <v>2945.7511704497883</v>
      </c>
      <c r="M1720" s="106">
        <v>1206073.9653998474</v>
      </c>
      <c r="O1720" s="51"/>
      <c r="P1720" s="51"/>
      <c r="Q1720" s="51"/>
      <c r="R1720" s="51"/>
      <c r="S1720" s="51"/>
      <c r="T1720" s="51"/>
      <c r="U1720" s="51"/>
      <c r="V1720" s="51"/>
      <c r="W1720" s="51"/>
      <c r="X1720" s="51"/>
      <c r="Y1720" s="51"/>
      <c r="Z1720" s="51"/>
      <c r="AA1720" s="51"/>
    </row>
    <row r="1721" spans="1:27" ht="11.65" customHeight="1">
      <c r="A1721" s="443">
        <v>1592</v>
      </c>
      <c r="C1721" s="468"/>
      <c r="H1721" s="449"/>
      <c r="I1721" s="7"/>
      <c r="J1721" s="7"/>
      <c r="K1721" s="7"/>
      <c r="L1721" s="7"/>
      <c r="M1721" s="7"/>
      <c r="O1721" s="51"/>
      <c r="P1721" s="51"/>
      <c r="Q1721" s="51"/>
      <c r="R1721" s="51"/>
      <c r="S1721" s="51"/>
      <c r="T1721" s="51"/>
      <c r="U1721" s="51"/>
      <c r="V1721" s="51"/>
      <c r="W1721" s="51"/>
      <c r="X1721" s="51"/>
      <c r="Y1721" s="51"/>
      <c r="Z1721" s="51"/>
      <c r="AA1721" s="51"/>
    </row>
    <row r="1722" spans="1:27" ht="11.65" customHeight="1">
      <c r="A1722" s="443">
        <v>1593</v>
      </c>
      <c r="C1722" s="468">
        <v>317</v>
      </c>
      <c r="D1722" s="400" t="s">
        <v>408</v>
      </c>
      <c r="H1722" s="449"/>
      <c r="I1722" s="7"/>
      <c r="J1722" s="7"/>
      <c r="K1722" s="7"/>
      <c r="L1722" s="7"/>
      <c r="M1722" s="7"/>
      <c r="O1722" s="51"/>
      <c r="P1722" s="51"/>
      <c r="Q1722" s="51"/>
      <c r="R1722" s="51"/>
      <c r="S1722" s="51"/>
      <c r="T1722" s="51"/>
      <c r="U1722" s="51"/>
      <c r="V1722" s="51"/>
      <c r="W1722" s="51"/>
      <c r="X1722" s="51"/>
      <c r="Y1722" s="51"/>
      <c r="Z1722" s="51"/>
      <c r="AA1722" s="51"/>
    </row>
    <row r="1723" spans="1:27" ht="11.65" customHeight="1">
      <c r="A1723" s="443">
        <v>1594</v>
      </c>
      <c r="C1723" s="468"/>
      <c r="F1723" s="468" t="s">
        <v>270</v>
      </c>
      <c r="G1723" s="400" t="s">
        <v>569</v>
      </c>
      <c r="H1723" s="449"/>
      <c r="I1723" s="7">
        <v>0</v>
      </c>
      <c r="J1723" s="7">
        <v>0</v>
      </c>
      <c r="K1723" s="103">
        <v>0</v>
      </c>
      <c r="L1723" s="7">
        <v>0</v>
      </c>
      <c r="M1723" s="7">
        <v>0</v>
      </c>
      <c r="O1723" s="51"/>
      <c r="P1723" s="51"/>
      <c r="Q1723" s="51"/>
      <c r="R1723" s="51"/>
      <c r="S1723" s="51"/>
      <c r="T1723" s="51"/>
      <c r="U1723" s="51"/>
      <c r="V1723" s="51"/>
      <c r="W1723" s="51"/>
      <c r="X1723" s="51"/>
      <c r="Y1723" s="51"/>
      <c r="Z1723" s="51"/>
      <c r="AA1723" s="51"/>
    </row>
    <row r="1724" spans="1:27" ht="11.65" customHeight="1">
      <c r="A1724" s="443">
        <v>1595</v>
      </c>
      <c r="C1724" s="468"/>
      <c r="H1724" s="449"/>
      <c r="I1724" s="106">
        <v>0</v>
      </c>
      <c r="J1724" s="106">
        <v>0</v>
      </c>
      <c r="K1724" s="106">
        <v>0</v>
      </c>
      <c r="L1724" s="106">
        <v>0</v>
      </c>
      <c r="M1724" s="106">
        <v>0</v>
      </c>
      <c r="O1724" s="51"/>
      <c r="P1724" s="51"/>
      <c r="Q1724" s="51"/>
      <c r="R1724" s="51"/>
      <c r="S1724" s="51"/>
      <c r="T1724" s="51"/>
      <c r="U1724" s="51"/>
      <c r="V1724" s="51"/>
      <c r="W1724" s="51"/>
      <c r="X1724" s="51"/>
      <c r="Y1724" s="51"/>
      <c r="Z1724" s="51"/>
      <c r="AA1724" s="51"/>
    </row>
    <row r="1725" spans="1:27" ht="11.65" customHeight="1">
      <c r="A1725" s="443">
        <v>1596</v>
      </c>
      <c r="C1725" s="468"/>
      <c r="H1725" s="449"/>
      <c r="I1725" s="7"/>
      <c r="J1725" s="7"/>
      <c r="K1725" s="7"/>
      <c r="L1725" s="7"/>
      <c r="M1725" s="7"/>
      <c r="O1725" s="51"/>
      <c r="P1725" s="51"/>
      <c r="Q1725" s="51"/>
      <c r="R1725" s="51"/>
      <c r="S1725" s="51"/>
      <c r="T1725" s="51"/>
      <c r="U1725" s="51"/>
      <c r="V1725" s="51"/>
      <c r="W1725" s="51"/>
      <c r="X1725" s="51"/>
      <c r="Y1725" s="51"/>
      <c r="Z1725" s="51"/>
      <c r="AA1725" s="51"/>
    </row>
    <row r="1726" spans="1:27" ht="11.65" customHeight="1">
      <c r="A1726" s="443">
        <v>1597</v>
      </c>
      <c r="C1726" s="468" t="s">
        <v>409</v>
      </c>
      <c r="D1726" s="400" t="s">
        <v>410</v>
      </c>
      <c r="H1726" s="449"/>
      <c r="I1726" s="7"/>
      <c r="J1726" s="7"/>
      <c r="K1726" s="7"/>
      <c r="L1726" s="7"/>
      <c r="M1726" s="7"/>
      <c r="O1726" s="51"/>
      <c r="P1726" s="51"/>
      <c r="Q1726" s="51"/>
      <c r="R1726" s="51"/>
      <c r="S1726" s="51"/>
      <c r="T1726" s="51"/>
      <c r="U1726" s="51"/>
      <c r="V1726" s="51"/>
      <c r="W1726" s="51"/>
      <c r="X1726" s="51"/>
      <c r="Y1726" s="51"/>
      <c r="Z1726" s="51"/>
      <c r="AA1726" s="51"/>
    </row>
    <row r="1727" spans="1:27" ht="11.65" customHeight="1">
      <c r="A1727" s="443">
        <v>1598</v>
      </c>
      <c r="C1727" s="468"/>
      <c r="F1727" s="468" t="s">
        <v>270</v>
      </c>
      <c r="G1727" s="400" t="s">
        <v>634</v>
      </c>
      <c r="H1727" s="449"/>
      <c r="I1727" s="7">
        <v>553173</v>
      </c>
      <c r="J1727" s="7">
        <v>433813.79551230324</v>
      </c>
      <c r="K1727" s="103">
        <v>119359.20448769673</v>
      </c>
      <c r="L1727" s="7">
        <v>0</v>
      </c>
      <c r="M1727" s="7">
        <v>119359.20448769673</v>
      </c>
      <c r="O1727" s="51"/>
      <c r="P1727" s="51"/>
      <c r="Q1727" s="51"/>
      <c r="R1727" s="51"/>
      <c r="S1727" s="51"/>
      <c r="T1727" s="51"/>
      <c r="U1727" s="51"/>
      <c r="V1727" s="51"/>
      <c r="W1727" s="51"/>
      <c r="X1727" s="51"/>
      <c r="Y1727" s="51"/>
      <c r="Z1727" s="51"/>
      <c r="AA1727" s="51"/>
    </row>
    <row r="1728" spans="1:27" ht="11.65" customHeight="1">
      <c r="A1728" s="443">
        <v>1599</v>
      </c>
      <c r="C1728" s="468"/>
      <c r="F1728" s="468" t="s">
        <v>270</v>
      </c>
      <c r="G1728" s="400" t="s">
        <v>636</v>
      </c>
      <c r="H1728" s="449"/>
      <c r="I1728" s="7">
        <v>-11695324.375</v>
      </c>
      <c r="J1728" s="7">
        <v>-11695324.375</v>
      </c>
      <c r="K1728" s="103">
        <v>0</v>
      </c>
      <c r="L1728" s="7">
        <v>0</v>
      </c>
      <c r="M1728" s="7">
        <v>0</v>
      </c>
      <c r="O1728" s="51"/>
      <c r="P1728" s="51"/>
      <c r="Q1728" s="51"/>
      <c r="R1728" s="51"/>
      <c r="S1728" s="51"/>
      <c r="T1728" s="51"/>
      <c r="U1728" s="51"/>
      <c r="V1728" s="51"/>
      <c r="W1728" s="51"/>
      <c r="X1728" s="51"/>
      <c r="Y1728" s="51"/>
      <c r="Z1728" s="51"/>
      <c r="AA1728" s="51"/>
    </row>
    <row r="1729" spans="1:27" ht="11.65" customHeight="1">
      <c r="A1729" s="443">
        <v>1600</v>
      </c>
      <c r="C1729" s="468"/>
      <c r="F1729" s="468" t="s">
        <v>270</v>
      </c>
      <c r="G1729" s="400" t="s">
        <v>249</v>
      </c>
      <c r="H1729" s="449"/>
      <c r="I1729" s="7">
        <v>56959454.567916699</v>
      </c>
      <c r="J1729" s="7">
        <v>52510292.254056983</v>
      </c>
      <c r="K1729" s="103">
        <v>4449162.3138597179</v>
      </c>
      <c r="L1729" s="7">
        <v>1009252.8016873728</v>
      </c>
      <c r="M1729" s="7">
        <v>5458415.1155470908</v>
      </c>
      <c r="O1729" s="51"/>
      <c r="P1729" s="51"/>
      <c r="Q1729" s="51"/>
      <c r="R1729" s="51"/>
      <c r="S1729" s="51"/>
      <c r="T1729" s="51"/>
      <c r="U1729" s="51"/>
      <c r="V1729" s="51"/>
      <c r="W1729" s="51"/>
      <c r="X1729" s="51"/>
      <c r="Y1729" s="51"/>
      <c r="Z1729" s="51"/>
      <c r="AA1729" s="51"/>
    </row>
    <row r="1730" spans="1:27" ht="11.65" customHeight="1">
      <c r="A1730" s="443">
        <v>1601</v>
      </c>
      <c r="C1730" s="468"/>
      <c r="H1730" s="449"/>
      <c r="I1730" s="106">
        <v>45817303.192916699</v>
      </c>
      <c r="J1730" s="106">
        <v>41248781.674569286</v>
      </c>
      <c r="K1730" s="106">
        <v>4568521.5183474142</v>
      </c>
      <c r="L1730" s="106">
        <v>1009252.8016873728</v>
      </c>
      <c r="M1730" s="106">
        <v>5577774.3200347871</v>
      </c>
      <c r="O1730" s="51"/>
      <c r="P1730" s="51"/>
      <c r="Q1730" s="51"/>
      <c r="R1730" s="51"/>
      <c r="S1730" s="51"/>
      <c r="T1730" s="51"/>
      <c r="U1730" s="51"/>
      <c r="V1730" s="51"/>
      <c r="W1730" s="51"/>
      <c r="X1730" s="51"/>
      <c r="Y1730" s="51"/>
      <c r="Z1730" s="51"/>
      <c r="AA1730" s="51"/>
    </row>
    <row r="1731" spans="1:27" ht="11.65" customHeight="1">
      <c r="A1731" s="443">
        <v>1602</v>
      </c>
      <c r="C1731" s="468"/>
      <c r="H1731" s="449"/>
      <c r="I1731" s="7"/>
      <c r="J1731" s="7"/>
      <c r="K1731" s="7"/>
      <c r="L1731" s="7"/>
      <c r="M1731" s="7"/>
      <c r="O1731" s="51"/>
      <c r="P1731" s="51"/>
      <c r="Q1731" s="51"/>
      <c r="R1731" s="51"/>
      <c r="S1731" s="51"/>
      <c r="T1731" s="51"/>
      <c r="U1731" s="51"/>
      <c r="V1731" s="51"/>
      <c r="W1731" s="51"/>
      <c r="X1731" s="51"/>
      <c r="Y1731" s="51"/>
      <c r="Z1731" s="51"/>
      <c r="AA1731" s="51"/>
    </row>
    <row r="1732" spans="1:27" ht="11.65" customHeight="1">
      <c r="A1732" s="443">
        <v>1603</v>
      </c>
      <c r="C1732" s="468"/>
      <c r="H1732" s="449"/>
      <c r="I1732" s="7"/>
      <c r="J1732" s="7"/>
      <c r="K1732" s="7"/>
      <c r="L1732" s="7"/>
      <c r="M1732" s="7"/>
      <c r="O1732" s="51"/>
      <c r="P1732" s="51"/>
      <c r="Q1732" s="51"/>
      <c r="R1732" s="51"/>
      <c r="S1732" s="51"/>
      <c r="T1732" s="51"/>
      <c r="U1732" s="51"/>
      <c r="V1732" s="51"/>
      <c r="W1732" s="51"/>
      <c r="X1732" s="51"/>
      <c r="Y1732" s="51"/>
      <c r="Z1732" s="51"/>
      <c r="AA1732" s="51"/>
    </row>
    <row r="1733" spans="1:27" ht="11.65" customHeight="1" thickBot="1">
      <c r="A1733" s="443">
        <v>1604</v>
      </c>
      <c r="C1733" s="461" t="s">
        <v>411</v>
      </c>
      <c r="H1733" s="449" t="s">
        <v>402</v>
      </c>
      <c r="I1733" s="108">
        <v>7315093175.1716681</v>
      </c>
      <c r="J1733" s="108">
        <v>6954645064.744215</v>
      </c>
      <c r="K1733" s="108">
        <v>360448110.42745388</v>
      </c>
      <c r="L1733" s="108">
        <v>-73485228.12158832</v>
      </c>
      <c r="M1733" s="108">
        <v>286962882.30586553</v>
      </c>
      <c r="O1733" s="105"/>
      <c r="P1733" s="105"/>
      <c r="Q1733" s="105"/>
      <c r="R1733" s="105"/>
      <c r="S1733" s="105"/>
      <c r="T1733" s="105"/>
      <c r="U1733" s="51"/>
      <c r="V1733" s="105"/>
      <c r="W1733" s="105"/>
      <c r="X1733" s="105"/>
      <c r="Y1733" s="105"/>
      <c r="Z1733" s="105"/>
      <c r="AA1733" s="105"/>
    </row>
    <row r="1734" spans="1:27" ht="11.65" customHeight="1" thickTop="1">
      <c r="A1734" s="443">
        <v>1605</v>
      </c>
      <c r="C1734" s="468"/>
      <c r="H1734" s="449"/>
      <c r="I1734" s="7"/>
      <c r="J1734" s="7"/>
      <c r="K1734" s="7"/>
      <c r="L1734" s="7"/>
      <c r="M1734" s="7"/>
      <c r="O1734" s="51"/>
      <c r="P1734" s="51"/>
      <c r="Q1734" s="51"/>
      <c r="R1734" s="51"/>
      <c r="S1734" s="51"/>
      <c r="T1734" s="51"/>
      <c r="U1734" s="51"/>
      <c r="V1734" s="51"/>
      <c r="W1734" s="51"/>
      <c r="X1734" s="51"/>
      <c r="Y1734" s="51"/>
      <c r="Z1734" s="51"/>
      <c r="AA1734" s="51"/>
    </row>
    <row r="1735" spans="1:27" ht="11.65" customHeight="1">
      <c r="A1735" s="443">
        <v>1606</v>
      </c>
      <c r="C1735" s="468"/>
      <c r="H1735" s="449"/>
      <c r="I1735" s="7"/>
      <c r="J1735" s="7"/>
      <c r="K1735" s="7"/>
      <c r="L1735" s="7"/>
      <c r="M1735" s="7"/>
      <c r="O1735" s="51"/>
      <c r="P1735" s="51"/>
      <c r="Q1735" s="51"/>
      <c r="R1735" s="51"/>
      <c r="S1735" s="51"/>
      <c r="T1735" s="51"/>
      <c r="U1735" s="51"/>
      <c r="V1735" s="51"/>
      <c r="W1735" s="51"/>
      <c r="X1735" s="51"/>
      <c r="Y1735" s="51"/>
      <c r="Z1735" s="51"/>
      <c r="AA1735" s="51"/>
    </row>
    <row r="1736" spans="1:27" ht="11.65" customHeight="1">
      <c r="A1736" s="443">
        <v>1607</v>
      </c>
      <c r="C1736" s="468" t="s">
        <v>412</v>
      </c>
      <c r="H1736" s="449"/>
      <c r="I1736" s="7"/>
      <c r="J1736" s="7"/>
      <c r="K1736" s="7"/>
      <c r="L1736" s="7"/>
      <c r="M1736" s="7"/>
      <c r="O1736" s="51"/>
      <c r="P1736" s="51"/>
      <c r="Q1736" s="51"/>
      <c r="R1736" s="51"/>
      <c r="S1736" s="51"/>
      <c r="T1736" s="51"/>
      <c r="U1736" s="51"/>
      <c r="V1736" s="51"/>
      <c r="W1736" s="51"/>
      <c r="X1736" s="51"/>
      <c r="Y1736" s="51"/>
      <c r="Z1736" s="51"/>
      <c r="AA1736" s="51"/>
    </row>
    <row r="1737" spans="1:27" ht="11.65" customHeight="1">
      <c r="A1737" s="443">
        <v>1608</v>
      </c>
      <c r="C1737" s="468"/>
      <c r="E1737" s="400" t="s">
        <v>569</v>
      </c>
      <c r="H1737" s="449"/>
      <c r="I1737" s="7">
        <v>0</v>
      </c>
      <c r="J1737" s="7">
        <v>0</v>
      </c>
      <c r="K1737" s="103">
        <v>0</v>
      </c>
      <c r="L1737" s="7">
        <v>-264462.25699999853</v>
      </c>
      <c r="M1737" s="7">
        <v>-264462.25699999853</v>
      </c>
      <c r="O1737" s="51"/>
      <c r="P1737" s="51"/>
      <c r="Q1737" s="51"/>
      <c r="R1737" s="51"/>
      <c r="S1737" s="51"/>
      <c r="T1737" s="51"/>
      <c r="U1737" s="51"/>
      <c r="V1737" s="51"/>
      <c r="W1737" s="51"/>
      <c r="X1737" s="51"/>
      <c r="Y1737" s="51"/>
      <c r="Z1737" s="51"/>
      <c r="AA1737" s="51"/>
    </row>
    <row r="1738" spans="1:27" ht="11.65" customHeight="1">
      <c r="A1738" s="443">
        <v>1609</v>
      </c>
      <c r="C1738" s="468"/>
      <c r="E1738" s="400" t="s">
        <v>639</v>
      </c>
      <c r="H1738" s="449"/>
      <c r="I1738" s="7">
        <v>1413398292.8300002</v>
      </c>
      <c r="J1738" s="7">
        <v>1108426618.7669902</v>
      </c>
      <c r="K1738" s="103">
        <v>304971674.06301004</v>
      </c>
      <c r="L1738" s="7">
        <v>-46654408.266082317</v>
      </c>
      <c r="M1738" s="7">
        <v>258317265.79692772</v>
      </c>
      <c r="O1738" s="51"/>
      <c r="P1738" s="51"/>
      <c r="Q1738" s="51"/>
      <c r="R1738" s="51"/>
      <c r="S1738" s="51"/>
      <c r="T1738" s="51"/>
      <c r="U1738" s="51"/>
      <c r="V1738" s="51"/>
      <c r="W1738" s="51"/>
      <c r="X1738" s="51"/>
      <c r="Y1738" s="51"/>
      <c r="Z1738" s="51"/>
      <c r="AA1738" s="51"/>
    </row>
    <row r="1739" spans="1:27" ht="11.65" customHeight="1">
      <c r="A1739" s="443">
        <v>1610</v>
      </c>
      <c r="C1739" s="468"/>
      <c r="E1739" s="400" t="s">
        <v>651</v>
      </c>
      <c r="H1739" s="449"/>
      <c r="I1739" s="7">
        <v>0</v>
      </c>
      <c r="J1739" s="7">
        <v>0</v>
      </c>
      <c r="K1739" s="103">
        <v>0</v>
      </c>
      <c r="L1739" s="7">
        <v>0</v>
      </c>
      <c r="M1739" s="7">
        <v>0</v>
      </c>
      <c r="O1739" s="51"/>
      <c r="P1739" s="51"/>
      <c r="Q1739" s="51"/>
      <c r="R1739" s="51"/>
      <c r="S1739" s="51"/>
      <c r="T1739" s="51"/>
      <c r="U1739" s="51"/>
      <c r="V1739" s="51"/>
      <c r="W1739" s="51"/>
      <c r="X1739" s="51"/>
      <c r="Y1739" s="51"/>
      <c r="Z1739" s="51"/>
      <c r="AA1739" s="51"/>
    </row>
    <row r="1740" spans="1:27" ht="11.65" customHeight="1">
      <c r="A1740" s="443">
        <v>1611</v>
      </c>
      <c r="C1740" s="468"/>
      <c r="E1740" s="447" t="s">
        <v>249</v>
      </c>
      <c r="H1740" s="449"/>
      <c r="I1740" s="7">
        <v>56959454.567916699</v>
      </c>
      <c r="J1740" s="7">
        <v>52510292.254056983</v>
      </c>
      <c r="K1740" s="103">
        <v>4449162.3138597179</v>
      </c>
      <c r="L1740" s="7">
        <v>1009252.8016873728</v>
      </c>
      <c r="M1740" s="7">
        <v>5458415.1155470908</v>
      </c>
      <c r="O1740" s="51"/>
      <c r="P1740" s="51"/>
      <c r="Q1740" s="51"/>
      <c r="R1740" s="51"/>
      <c r="S1740" s="51"/>
      <c r="T1740" s="51"/>
      <c r="U1740" s="51"/>
      <c r="V1740" s="51"/>
      <c r="W1740" s="51"/>
      <c r="X1740" s="51"/>
      <c r="Y1740" s="51"/>
      <c r="Z1740" s="51"/>
      <c r="AA1740" s="51"/>
    </row>
    <row r="1741" spans="1:27" ht="11.65" customHeight="1">
      <c r="A1741" s="443">
        <v>1612</v>
      </c>
      <c r="C1741" s="468"/>
      <c r="E1741" s="400" t="s">
        <v>634</v>
      </c>
      <c r="F1741" s="468"/>
      <c r="H1741" s="449"/>
      <c r="I1741" s="7">
        <v>236487084.42333299</v>
      </c>
      <c r="J1741" s="7">
        <v>185459810.37274882</v>
      </c>
      <c r="K1741" s="103">
        <v>51027274.050584175</v>
      </c>
      <c r="L1741" s="7">
        <v>-27575610.400193375</v>
      </c>
      <c r="M1741" s="7">
        <v>23451663.6503908</v>
      </c>
      <c r="O1741" s="51"/>
      <c r="P1741" s="51"/>
      <c r="Q1741" s="51"/>
      <c r="R1741" s="51"/>
      <c r="S1741" s="51"/>
      <c r="T1741" s="51"/>
      <c r="U1741" s="51"/>
      <c r="V1741" s="51"/>
      <c r="W1741" s="51"/>
      <c r="X1741" s="51"/>
      <c r="Y1741" s="51"/>
      <c r="Z1741" s="51"/>
      <c r="AA1741" s="51"/>
    </row>
    <row r="1742" spans="1:27" ht="11.65" customHeight="1">
      <c r="A1742" s="443">
        <v>1613</v>
      </c>
      <c r="C1742" s="468"/>
      <c r="E1742" s="400" t="s">
        <v>636</v>
      </c>
      <c r="F1742" s="468"/>
      <c r="H1742" s="449"/>
      <c r="I1742" s="7">
        <v>5608248343.350419</v>
      </c>
      <c r="J1742" s="7">
        <v>5608248343.350419</v>
      </c>
      <c r="K1742" s="103">
        <v>0</v>
      </c>
      <c r="L1742" s="7">
        <v>0</v>
      </c>
      <c r="M1742" s="7">
        <v>0</v>
      </c>
      <c r="O1742" s="51"/>
      <c r="P1742" s="51"/>
      <c r="Q1742" s="51"/>
      <c r="R1742" s="51"/>
      <c r="S1742" s="51"/>
      <c r="T1742" s="51"/>
      <c r="U1742" s="51"/>
      <c r="V1742" s="51"/>
      <c r="W1742" s="51"/>
      <c r="X1742" s="51"/>
      <c r="Y1742" s="51"/>
      <c r="Z1742" s="51"/>
      <c r="AA1742" s="51"/>
    </row>
    <row r="1743" spans="1:27" ht="11.65" customHeight="1">
      <c r="A1743" s="443">
        <v>1614</v>
      </c>
      <c r="C1743" s="468"/>
      <c r="E1743" s="468" t="s">
        <v>662</v>
      </c>
      <c r="H1743" s="449"/>
      <c r="I1743" s="7">
        <v>0</v>
      </c>
      <c r="J1743" s="7">
        <v>0</v>
      </c>
      <c r="K1743" s="103">
        <v>0</v>
      </c>
      <c r="L1743" s="7">
        <v>0</v>
      </c>
      <c r="M1743" s="7">
        <v>0</v>
      </c>
      <c r="O1743" s="51"/>
      <c r="P1743" s="51"/>
      <c r="Q1743" s="51"/>
      <c r="R1743" s="51"/>
      <c r="S1743" s="51"/>
      <c r="T1743" s="51"/>
      <c r="U1743" s="51"/>
      <c r="V1743" s="51"/>
      <c r="W1743" s="51"/>
      <c r="X1743" s="51"/>
      <c r="Y1743" s="51"/>
      <c r="Z1743" s="51"/>
      <c r="AA1743" s="51"/>
    </row>
    <row r="1744" spans="1:27" ht="11.65" customHeight="1" thickBot="1">
      <c r="A1744" s="443">
        <v>1615</v>
      </c>
      <c r="C1744" s="468" t="s">
        <v>413</v>
      </c>
      <c r="H1744" s="449" t="s">
        <v>402</v>
      </c>
      <c r="I1744" s="118">
        <v>7315093175.171669</v>
      </c>
      <c r="J1744" s="118">
        <v>6954645064.744215</v>
      </c>
      <c r="K1744" s="118">
        <v>360448110.42745394</v>
      </c>
      <c r="L1744" s="118">
        <v>-73485228.12158832</v>
      </c>
      <c r="M1744" s="118">
        <v>286962882.30586559</v>
      </c>
      <c r="O1744" s="51">
        <v>0</v>
      </c>
      <c r="P1744" s="51"/>
      <c r="Q1744" s="51"/>
      <c r="R1744" s="51"/>
      <c r="S1744" s="51"/>
      <c r="T1744" s="51"/>
      <c r="U1744" s="51"/>
      <c r="V1744" s="51"/>
      <c r="W1744" s="51"/>
      <c r="X1744" s="51"/>
      <c r="Y1744" s="51"/>
      <c r="Z1744" s="51"/>
      <c r="AA1744" s="51"/>
    </row>
    <row r="1745" spans="1:27" ht="11.65" customHeight="1" thickTop="1">
      <c r="A1745" s="443">
        <v>1616</v>
      </c>
      <c r="C1745" s="468">
        <v>320</v>
      </c>
      <c r="D1745" s="400" t="s">
        <v>401</v>
      </c>
      <c r="H1745" s="449"/>
      <c r="I1745" s="7"/>
      <c r="J1745" s="7"/>
      <c r="K1745" s="7"/>
      <c r="L1745" s="7"/>
      <c r="M1745" s="7"/>
      <c r="O1745" s="51"/>
      <c r="P1745" s="51"/>
      <c r="Q1745" s="51"/>
      <c r="R1745" s="51"/>
      <c r="S1745" s="51"/>
      <c r="T1745" s="51"/>
      <c r="U1745" s="51"/>
      <c r="V1745" s="51"/>
      <c r="W1745" s="51"/>
      <c r="X1745" s="51"/>
      <c r="Y1745" s="51"/>
      <c r="Z1745" s="51"/>
      <c r="AA1745" s="51"/>
    </row>
    <row r="1746" spans="1:27" ht="11.65" customHeight="1">
      <c r="A1746" s="443">
        <v>1617</v>
      </c>
      <c r="C1746" s="468"/>
      <c r="F1746" s="468" t="s">
        <v>270</v>
      </c>
      <c r="G1746" s="400" t="s">
        <v>635</v>
      </c>
      <c r="H1746" s="449"/>
      <c r="I1746" s="7">
        <v>0</v>
      </c>
      <c r="J1746" s="7">
        <v>0</v>
      </c>
      <c r="K1746" s="103">
        <v>0</v>
      </c>
      <c r="L1746" s="7">
        <v>0</v>
      </c>
      <c r="M1746" s="7">
        <v>0</v>
      </c>
      <c r="O1746" s="51"/>
      <c r="P1746" s="51"/>
      <c r="Q1746" s="51"/>
      <c r="R1746" s="51"/>
      <c r="S1746" s="51"/>
      <c r="T1746" s="51"/>
      <c r="U1746" s="51"/>
      <c r="V1746" s="51"/>
      <c r="W1746" s="51"/>
      <c r="X1746" s="51"/>
      <c r="Y1746" s="51"/>
      <c r="Z1746" s="51"/>
      <c r="AA1746" s="51"/>
    </row>
    <row r="1747" spans="1:27" ht="11.65" customHeight="1">
      <c r="A1747" s="443">
        <v>1618</v>
      </c>
      <c r="C1747" s="468"/>
      <c r="F1747" s="468" t="s">
        <v>270</v>
      </c>
      <c r="G1747" s="400" t="s">
        <v>249</v>
      </c>
      <c r="H1747" s="449"/>
      <c r="I1747" s="7">
        <v>0</v>
      </c>
      <c r="J1747" s="7">
        <v>0</v>
      </c>
      <c r="K1747" s="103">
        <v>0</v>
      </c>
      <c r="L1747" s="7">
        <v>0</v>
      </c>
      <c r="M1747" s="7">
        <v>0</v>
      </c>
      <c r="O1747" s="51"/>
      <c r="P1747" s="51"/>
      <c r="Q1747" s="51"/>
      <c r="R1747" s="51"/>
      <c r="S1747" s="51"/>
      <c r="T1747" s="51"/>
      <c r="U1747" s="51"/>
      <c r="V1747" s="51"/>
      <c r="W1747" s="51"/>
      <c r="X1747" s="51"/>
      <c r="Y1747" s="51"/>
      <c r="Z1747" s="51"/>
      <c r="AA1747" s="51"/>
    </row>
    <row r="1748" spans="1:27" ht="11.65" customHeight="1">
      <c r="A1748" s="443">
        <v>1619</v>
      </c>
      <c r="C1748" s="468"/>
      <c r="H1748" s="449"/>
      <c r="I1748" s="106">
        <v>0</v>
      </c>
      <c r="J1748" s="106">
        <v>0</v>
      </c>
      <c r="K1748" s="106">
        <v>0</v>
      </c>
      <c r="L1748" s="106">
        <v>0</v>
      </c>
      <c r="M1748" s="106">
        <v>0</v>
      </c>
      <c r="O1748" s="51"/>
      <c r="P1748" s="51"/>
      <c r="Q1748" s="51"/>
      <c r="R1748" s="51"/>
      <c r="S1748" s="51"/>
      <c r="T1748" s="51"/>
      <c r="U1748" s="51"/>
      <c r="V1748" s="51"/>
      <c r="W1748" s="51"/>
      <c r="X1748" s="51"/>
      <c r="Y1748" s="51"/>
      <c r="Z1748" s="51"/>
      <c r="AA1748" s="51"/>
    </row>
    <row r="1749" spans="1:27" ht="11.65" customHeight="1">
      <c r="A1749" s="443">
        <v>1620</v>
      </c>
      <c r="C1749" s="468"/>
      <c r="H1749" s="449"/>
      <c r="I1749" s="7"/>
      <c r="J1749" s="7"/>
      <c r="K1749" s="7"/>
      <c r="L1749" s="7"/>
      <c r="M1749" s="7"/>
      <c r="O1749" s="51"/>
      <c r="P1749" s="51"/>
      <c r="Q1749" s="51"/>
      <c r="R1749" s="51"/>
      <c r="S1749" s="51"/>
      <c r="T1749" s="51"/>
      <c r="U1749" s="51"/>
      <c r="V1749" s="51"/>
      <c r="W1749" s="51"/>
      <c r="X1749" s="51"/>
      <c r="Y1749" s="51"/>
      <c r="Z1749" s="51"/>
      <c r="AA1749" s="51"/>
    </row>
    <row r="1750" spans="1:27" ht="11.65" customHeight="1">
      <c r="A1750" s="443">
        <v>1621</v>
      </c>
      <c r="C1750" s="468">
        <v>321</v>
      </c>
      <c r="D1750" s="400" t="s">
        <v>403</v>
      </c>
      <c r="H1750" s="449"/>
      <c r="I1750" s="7"/>
      <c r="J1750" s="7"/>
      <c r="K1750" s="7"/>
      <c r="L1750" s="7"/>
      <c r="M1750" s="7"/>
      <c r="O1750" s="51"/>
      <c r="P1750" s="51"/>
      <c r="Q1750" s="51"/>
      <c r="R1750" s="51"/>
      <c r="S1750" s="51"/>
      <c r="T1750" s="51"/>
      <c r="U1750" s="51"/>
      <c r="V1750" s="51"/>
      <c r="W1750" s="51"/>
      <c r="X1750" s="51"/>
      <c r="Y1750" s="51"/>
      <c r="Z1750" s="51"/>
      <c r="AA1750" s="51"/>
    </row>
    <row r="1751" spans="1:27" ht="11.65" customHeight="1">
      <c r="A1751" s="443">
        <v>1622</v>
      </c>
      <c r="C1751" s="468"/>
      <c r="F1751" s="468" t="s">
        <v>270</v>
      </c>
      <c r="G1751" s="400" t="s">
        <v>635</v>
      </c>
      <c r="H1751" s="449"/>
      <c r="I1751" s="7">
        <v>0</v>
      </c>
      <c r="J1751" s="7">
        <v>0</v>
      </c>
      <c r="K1751" s="103">
        <v>0</v>
      </c>
      <c r="L1751" s="7">
        <v>0</v>
      </c>
      <c r="M1751" s="7">
        <v>0</v>
      </c>
      <c r="O1751" s="51"/>
      <c r="P1751" s="51"/>
      <c r="Q1751" s="51"/>
      <c r="R1751" s="51"/>
      <c r="S1751" s="51"/>
      <c r="T1751" s="51"/>
      <c r="U1751" s="51"/>
      <c r="V1751" s="51"/>
      <c r="W1751" s="51"/>
      <c r="X1751" s="51"/>
      <c r="Y1751" s="51"/>
      <c r="Z1751" s="51"/>
      <c r="AA1751" s="51"/>
    </row>
    <row r="1752" spans="1:27" ht="11.65" customHeight="1">
      <c r="A1752" s="443">
        <v>1623</v>
      </c>
      <c r="C1752" s="468"/>
      <c r="F1752" s="468" t="s">
        <v>270</v>
      </c>
      <c r="G1752" s="400" t="s">
        <v>249</v>
      </c>
      <c r="H1752" s="449"/>
      <c r="I1752" s="7">
        <v>0</v>
      </c>
      <c r="J1752" s="7">
        <v>0</v>
      </c>
      <c r="K1752" s="103">
        <v>0</v>
      </c>
      <c r="L1752" s="7">
        <v>0</v>
      </c>
      <c r="M1752" s="7">
        <v>0</v>
      </c>
      <c r="O1752" s="51"/>
      <c r="P1752" s="51"/>
      <c r="Q1752" s="51"/>
      <c r="R1752" s="51"/>
      <c r="S1752" s="51"/>
      <c r="T1752" s="51"/>
      <c r="U1752" s="51"/>
      <c r="V1752" s="51"/>
      <c r="W1752" s="51"/>
      <c r="X1752" s="51"/>
      <c r="Y1752" s="51"/>
      <c r="Z1752" s="51"/>
      <c r="AA1752" s="51"/>
    </row>
    <row r="1753" spans="1:27" ht="11.65" customHeight="1">
      <c r="A1753" s="443">
        <v>1624</v>
      </c>
      <c r="C1753" s="468"/>
      <c r="H1753" s="449"/>
      <c r="I1753" s="106">
        <v>0</v>
      </c>
      <c r="J1753" s="106">
        <v>0</v>
      </c>
      <c r="K1753" s="106">
        <v>0</v>
      </c>
      <c r="L1753" s="106">
        <v>0</v>
      </c>
      <c r="M1753" s="106">
        <v>0</v>
      </c>
      <c r="O1753" s="51"/>
      <c r="P1753" s="51"/>
      <c r="Q1753" s="51"/>
      <c r="R1753" s="51"/>
      <c r="S1753" s="51"/>
      <c r="T1753" s="51"/>
      <c r="U1753" s="51"/>
      <c r="V1753" s="51"/>
      <c r="W1753" s="51"/>
      <c r="X1753" s="51"/>
      <c r="Y1753" s="51"/>
      <c r="Z1753" s="51"/>
      <c r="AA1753" s="51"/>
    </row>
    <row r="1754" spans="1:27" ht="11.65" customHeight="1">
      <c r="A1754" s="443">
        <v>1625</v>
      </c>
      <c r="C1754" s="468"/>
      <c r="H1754" s="449"/>
      <c r="I1754" s="7"/>
      <c r="J1754" s="7"/>
      <c r="K1754" s="7"/>
      <c r="L1754" s="7"/>
      <c r="M1754" s="7"/>
      <c r="O1754" s="51"/>
      <c r="P1754" s="51"/>
      <c r="Q1754" s="51"/>
      <c r="R1754" s="51"/>
      <c r="S1754" s="51"/>
      <c r="T1754" s="51"/>
      <c r="U1754" s="51"/>
      <c r="V1754" s="51"/>
      <c r="W1754" s="51"/>
      <c r="X1754" s="51"/>
      <c r="Y1754" s="51"/>
      <c r="Z1754" s="51"/>
      <c r="AA1754" s="51"/>
    </row>
    <row r="1755" spans="1:27" ht="11.65" customHeight="1">
      <c r="A1755" s="443">
        <v>1626</v>
      </c>
      <c r="C1755" s="468">
        <v>322</v>
      </c>
      <c r="D1755" s="400" t="s">
        <v>414</v>
      </c>
      <c r="H1755" s="449"/>
      <c r="I1755" s="7"/>
      <c r="J1755" s="7"/>
      <c r="K1755" s="7"/>
      <c r="L1755" s="7"/>
      <c r="M1755" s="7"/>
      <c r="O1755" s="51"/>
      <c r="P1755" s="51"/>
      <c r="Q1755" s="51"/>
      <c r="R1755" s="51"/>
      <c r="S1755" s="51"/>
      <c r="T1755" s="51"/>
      <c r="U1755" s="51"/>
      <c r="V1755" s="51"/>
      <c r="W1755" s="51"/>
      <c r="X1755" s="51"/>
      <c r="Y1755" s="51"/>
      <c r="Z1755" s="51"/>
      <c r="AA1755" s="51"/>
    </row>
    <row r="1756" spans="1:27" ht="11.65" customHeight="1">
      <c r="A1756" s="443">
        <v>1627</v>
      </c>
      <c r="C1756" s="468"/>
      <c r="F1756" s="468" t="s">
        <v>270</v>
      </c>
      <c r="G1756" s="400" t="s">
        <v>635</v>
      </c>
      <c r="H1756" s="449"/>
      <c r="I1756" s="7">
        <v>0</v>
      </c>
      <c r="J1756" s="7">
        <v>0</v>
      </c>
      <c r="K1756" s="103">
        <v>0</v>
      </c>
      <c r="L1756" s="7">
        <v>0</v>
      </c>
      <c r="M1756" s="7">
        <v>0</v>
      </c>
      <c r="O1756" s="51"/>
      <c r="P1756" s="51"/>
      <c r="Q1756" s="51"/>
      <c r="R1756" s="51"/>
      <c r="S1756" s="51"/>
      <c r="T1756" s="51"/>
      <c r="U1756" s="51"/>
      <c r="V1756" s="51"/>
      <c r="W1756" s="51"/>
      <c r="X1756" s="51"/>
      <c r="Y1756" s="51"/>
      <c r="Z1756" s="51"/>
      <c r="AA1756" s="51"/>
    </row>
    <row r="1757" spans="1:27" ht="11.65" customHeight="1">
      <c r="A1757" s="443">
        <v>1628</v>
      </c>
      <c r="C1757" s="468"/>
      <c r="F1757" s="468" t="s">
        <v>270</v>
      </c>
      <c r="G1757" s="400" t="s">
        <v>249</v>
      </c>
      <c r="H1757" s="449"/>
      <c r="I1757" s="7">
        <v>0</v>
      </c>
      <c r="J1757" s="7">
        <v>0</v>
      </c>
      <c r="K1757" s="103">
        <v>0</v>
      </c>
      <c r="L1757" s="7">
        <v>0</v>
      </c>
      <c r="M1757" s="7">
        <v>0</v>
      </c>
      <c r="O1757" s="51"/>
      <c r="P1757" s="51"/>
      <c r="Q1757" s="51"/>
      <c r="R1757" s="51"/>
      <c r="S1757" s="51"/>
      <c r="T1757" s="51"/>
      <c r="U1757" s="51"/>
      <c r="V1757" s="51"/>
      <c r="W1757" s="51"/>
      <c r="X1757" s="51"/>
      <c r="Y1757" s="51"/>
      <c r="Z1757" s="51"/>
      <c r="AA1757" s="51"/>
    </row>
    <row r="1758" spans="1:27" ht="11.65" customHeight="1">
      <c r="A1758" s="443">
        <v>1629</v>
      </c>
      <c r="C1758" s="468"/>
      <c r="H1758" s="449"/>
      <c r="I1758" s="106">
        <v>0</v>
      </c>
      <c r="J1758" s="106">
        <v>0</v>
      </c>
      <c r="K1758" s="106">
        <v>0</v>
      </c>
      <c r="L1758" s="106">
        <v>0</v>
      </c>
      <c r="M1758" s="106">
        <v>0</v>
      </c>
      <c r="O1758" s="51"/>
      <c r="P1758" s="51"/>
      <c r="Q1758" s="51"/>
      <c r="R1758" s="51"/>
      <c r="S1758" s="51"/>
      <c r="T1758" s="51"/>
      <c r="U1758" s="51"/>
      <c r="V1758" s="51"/>
      <c r="W1758" s="51"/>
      <c r="X1758" s="51"/>
      <c r="Y1758" s="51"/>
      <c r="Z1758" s="51"/>
      <c r="AA1758" s="51"/>
    </row>
    <row r="1759" spans="1:27" ht="11.65" customHeight="1">
      <c r="A1759" s="443">
        <v>1630</v>
      </c>
      <c r="C1759" s="468"/>
      <c r="H1759" s="449"/>
      <c r="I1759" s="7"/>
      <c r="J1759" s="7"/>
      <c r="K1759" s="7"/>
      <c r="L1759" s="7"/>
      <c r="M1759" s="7"/>
      <c r="O1759" s="51"/>
      <c r="P1759" s="51"/>
      <c r="Q1759" s="51"/>
      <c r="R1759" s="51"/>
      <c r="S1759" s="51"/>
      <c r="T1759" s="51"/>
      <c r="U1759" s="51"/>
      <c r="V1759" s="51"/>
      <c r="W1759" s="51"/>
      <c r="X1759" s="51"/>
      <c r="Y1759" s="51"/>
      <c r="Z1759" s="51"/>
      <c r="AA1759" s="51"/>
    </row>
    <row r="1760" spans="1:27" ht="11.65" customHeight="1">
      <c r="A1760" s="443">
        <v>1631</v>
      </c>
      <c r="C1760" s="468">
        <v>323</v>
      </c>
      <c r="D1760" s="400" t="s">
        <v>405</v>
      </c>
      <c r="H1760" s="449"/>
      <c r="I1760" s="7"/>
      <c r="J1760" s="7"/>
      <c r="K1760" s="7"/>
      <c r="L1760" s="7"/>
      <c r="M1760" s="7"/>
      <c r="O1760" s="51"/>
      <c r="P1760" s="51"/>
      <c r="Q1760" s="51"/>
      <c r="R1760" s="51"/>
      <c r="S1760" s="51"/>
      <c r="T1760" s="51"/>
      <c r="U1760" s="51"/>
      <c r="V1760" s="51"/>
      <c r="W1760" s="51"/>
      <c r="X1760" s="51"/>
      <c r="Y1760" s="51"/>
      <c r="Z1760" s="51"/>
      <c r="AA1760" s="51"/>
    </row>
    <row r="1761" spans="1:27" ht="11.65" customHeight="1">
      <c r="A1761" s="443">
        <v>1632</v>
      </c>
      <c r="C1761" s="468"/>
      <c r="F1761" s="468" t="s">
        <v>270</v>
      </c>
      <c r="G1761" s="400" t="s">
        <v>635</v>
      </c>
      <c r="H1761" s="449"/>
      <c r="I1761" s="7">
        <v>0</v>
      </c>
      <c r="J1761" s="7">
        <v>0</v>
      </c>
      <c r="K1761" s="103">
        <v>0</v>
      </c>
      <c r="L1761" s="7">
        <v>0</v>
      </c>
      <c r="M1761" s="7">
        <v>0</v>
      </c>
      <c r="O1761" s="51"/>
      <c r="P1761" s="51"/>
      <c r="Q1761" s="51"/>
      <c r="R1761" s="51"/>
      <c r="S1761" s="51"/>
      <c r="T1761" s="51"/>
      <c r="U1761" s="51"/>
      <c r="V1761" s="51"/>
      <c r="W1761" s="51"/>
      <c r="X1761" s="51"/>
      <c r="Y1761" s="51"/>
      <c r="Z1761" s="51"/>
      <c r="AA1761" s="51"/>
    </row>
    <row r="1762" spans="1:27" ht="11.65" customHeight="1">
      <c r="A1762" s="443">
        <v>1633</v>
      </c>
      <c r="C1762" s="468"/>
      <c r="F1762" s="468" t="s">
        <v>270</v>
      </c>
      <c r="G1762" s="400" t="s">
        <v>249</v>
      </c>
      <c r="H1762" s="449"/>
      <c r="I1762" s="7">
        <v>0</v>
      </c>
      <c r="J1762" s="7">
        <v>0</v>
      </c>
      <c r="K1762" s="103">
        <v>0</v>
      </c>
      <c r="L1762" s="7">
        <v>0</v>
      </c>
      <c r="M1762" s="7">
        <v>0</v>
      </c>
      <c r="O1762" s="51"/>
      <c r="P1762" s="51"/>
      <c r="Q1762" s="51"/>
      <c r="R1762" s="51"/>
      <c r="S1762" s="51"/>
      <c r="T1762" s="51"/>
      <c r="U1762" s="51"/>
      <c r="V1762" s="51"/>
      <c r="W1762" s="51"/>
      <c r="X1762" s="51"/>
      <c r="Y1762" s="51"/>
      <c r="Z1762" s="51"/>
      <c r="AA1762" s="51"/>
    </row>
    <row r="1763" spans="1:27" ht="11.65" customHeight="1">
      <c r="A1763" s="443">
        <v>1634</v>
      </c>
      <c r="C1763" s="468"/>
      <c r="H1763" s="449"/>
      <c r="I1763" s="106">
        <v>0</v>
      </c>
      <c r="J1763" s="106">
        <v>0</v>
      </c>
      <c r="K1763" s="106">
        <v>0</v>
      </c>
      <c r="L1763" s="106">
        <v>0</v>
      </c>
      <c r="M1763" s="106">
        <v>0</v>
      </c>
      <c r="O1763" s="51"/>
      <c r="P1763" s="51"/>
      <c r="Q1763" s="51"/>
      <c r="R1763" s="51"/>
      <c r="S1763" s="51"/>
      <c r="T1763" s="51"/>
      <c r="U1763" s="51"/>
      <c r="V1763" s="51"/>
      <c r="W1763" s="51"/>
      <c r="X1763" s="51"/>
      <c r="Y1763" s="51"/>
      <c r="Z1763" s="51"/>
      <c r="AA1763" s="51"/>
    </row>
    <row r="1764" spans="1:27" ht="11.65" customHeight="1">
      <c r="A1764" s="443">
        <v>1635</v>
      </c>
      <c r="C1764" s="468"/>
      <c r="H1764" s="449"/>
      <c r="I1764" s="7"/>
      <c r="J1764" s="7"/>
      <c r="K1764" s="7"/>
      <c r="L1764" s="7"/>
      <c r="M1764" s="7"/>
      <c r="O1764" s="51"/>
      <c r="P1764" s="51"/>
      <c r="Q1764" s="51"/>
      <c r="R1764" s="51"/>
      <c r="S1764" s="51"/>
      <c r="T1764" s="51"/>
      <c r="U1764" s="51"/>
      <c r="V1764" s="51"/>
      <c r="W1764" s="51"/>
      <c r="X1764" s="51"/>
      <c r="Y1764" s="51"/>
      <c r="Z1764" s="51"/>
      <c r="AA1764" s="51"/>
    </row>
    <row r="1765" spans="1:27" ht="11.65" customHeight="1">
      <c r="A1765" s="443">
        <v>1636</v>
      </c>
      <c r="C1765" s="468">
        <v>324</v>
      </c>
      <c r="D1765" s="400" t="s">
        <v>401</v>
      </c>
      <c r="H1765" s="449"/>
      <c r="I1765" s="7"/>
      <c r="J1765" s="7"/>
      <c r="K1765" s="7"/>
      <c r="L1765" s="7"/>
      <c r="M1765" s="7"/>
      <c r="O1765" s="51"/>
      <c r="P1765" s="51"/>
      <c r="Q1765" s="51"/>
      <c r="R1765" s="51"/>
      <c r="S1765" s="51"/>
      <c r="T1765" s="51"/>
      <c r="U1765" s="51"/>
      <c r="V1765" s="51"/>
      <c r="W1765" s="51"/>
      <c r="X1765" s="51"/>
      <c r="Y1765" s="51"/>
      <c r="Z1765" s="51"/>
      <c r="AA1765" s="51"/>
    </row>
    <row r="1766" spans="1:27" ht="11.65" customHeight="1">
      <c r="A1766" s="443">
        <v>1637</v>
      </c>
      <c r="C1766" s="468"/>
      <c r="F1766" s="468" t="s">
        <v>270</v>
      </c>
      <c r="G1766" s="400" t="s">
        <v>635</v>
      </c>
      <c r="H1766" s="449"/>
      <c r="I1766" s="7">
        <v>0</v>
      </c>
      <c r="J1766" s="7">
        <v>0</v>
      </c>
      <c r="K1766" s="103">
        <v>0</v>
      </c>
      <c r="L1766" s="7">
        <v>0</v>
      </c>
      <c r="M1766" s="7">
        <v>0</v>
      </c>
      <c r="O1766" s="51"/>
      <c r="P1766" s="51"/>
      <c r="Q1766" s="51"/>
      <c r="R1766" s="51"/>
      <c r="S1766" s="51"/>
      <c r="T1766" s="51"/>
      <c r="U1766" s="51"/>
      <c r="V1766" s="51"/>
      <c r="W1766" s="51"/>
      <c r="X1766" s="51"/>
      <c r="Y1766" s="51"/>
      <c r="Z1766" s="51"/>
      <c r="AA1766" s="51"/>
    </row>
    <row r="1767" spans="1:27" ht="11.65" customHeight="1">
      <c r="A1767" s="443">
        <v>1638</v>
      </c>
      <c r="C1767" s="468"/>
      <c r="F1767" s="468" t="s">
        <v>270</v>
      </c>
      <c r="G1767" s="400" t="s">
        <v>249</v>
      </c>
      <c r="H1767" s="449"/>
      <c r="I1767" s="7">
        <v>0</v>
      </c>
      <c r="J1767" s="7">
        <v>0</v>
      </c>
      <c r="K1767" s="103">
        <v>0</v>
      </c>
      <c r="L1767" s="7">
        <v>0</v>
      </c>
      <c r="M1767" s="7">
        <v>0</v>
      </c>
      <c r="O1767" s="51"/>
      <c r="P1767" s="51"/>
      <c r="Q1767" s="51"/>
      <c r="R1767" s="51"/>
      <c r="S1767" s="51"/>
      <c r="T1767" s="51"/>
      <c r="U1767" s="51"/>
      <c r="V1767" s="51"/>
      <c r="W1767" s="51"/>
      <c r="X1767" s="51"/>
      <c r="Y1767" s="51"/>
      <c r="Z1767" s="51"/>
      <c r="AA1767" s="51"/>
    </row>
    <row r="1768" spans="1:27" ht="11.65" customHeight="1">
      <c r="A1768" s="443">
        <v>1639</v>
      </c>
      <c r="C1768" s="468"/>
      <c r="H1768" s="449"/>
      <c r="I1768" s="106">
        <v>0</v>
      </c>
      <c r="J1768" s="106">
        <v>0</v>
      </c>
      <c r="K1768" s="106">
        <v>0</v>
      </c>
      <c r="L1768" s="106">
        <v>0</v>
      </c>
      <c r="M1768" s="106">
        <v>0</v>
      </c>
      <c r="O1768" s="51"/>
      <c r="P1768" s="51"/>
      <c r="Q1768" s="51"/>
      <c r="R1768" s="51"/>
      <c r="S1768" s="51"/>
      <c r="T1768" s="51"/>
      <c r="U1768" s="51"/>
      <c r="V1768" s="51"/>
      <c r="W1768" s="51"/>
      <c r="X1768" s="51"/>
      <c r="Y1768" s="51"/>
      <c r="Z1768" s="51"/>
      <c r="AA1768" s="51"/>
    </row>
    <row r="1769" spans="1:27" ht="11.65" customHeight="1">
      <c r="A1769" s="443">
        <v>1640</v>
      </c>
      <c r="C1769" s="468"/>
      <c r="H1769" s="449"/>
      <c r="I1769" s="7"/>
      <c r="J1769" s="7"/>
      <c r="K1769" s="7"/>
      <c r="L1769" s="7"/>
      <c r="M1769" s="7"/>
      <c r="O1769" s="51"/>
      <c r="P1769" s="51"/>
      <c r="Q1769" s="51"/>
      <c r="R1769" s="51"/>
      <c r="S1769" s="51"/>
      <c r="T1769" s="51"/>
      <c r="U1769" s="51"/>
      <c r="V1769" s="51"/>
      <c r="W1769" s="51"/>
      <c r="X1769" s="51"/>
      <c r="Y1769" s="51"/>
      <c r="Z1769" s="51"/>
      <c r="AA1769" s="51"/>
    </row>
    <row r="1770" spans="1:27" ht="11.65" customHeight="1">
      <c r="A1770" s="443">
        <v>1641</v>
      </c>
      <c r="C1770" s="468">
        <v>325</v>
      </c>
      <c r="D1770" s="400" t="s">
        <v>415</v>
      </c>
      <c r="H1770" s="449"/>
      <c r="I1770" s="7"/>
      <c r="J1770" s="7"/>
      <c r="K1770" s="7"/>
      <c r="L1770" s="7"/>
      <c r="M1770" s="7"/>
      <c r="O1770" s="51"/>
      <c r="P1770" s="51"/>
      <c r="Q1770" s="51"/>
      <c r="R1770" s="51"/>
      <c r="S1770" s="51"/>
      <c r="T1770" s="51"/>
      <c r="U1770" s="51"/>
      <c r="V1770" s="51"/>
      <c r="W1770" s="51"/>
      <c r="X1770" s="51"/>
      <c r="Y1770" s="51"/>
      <c r="Z1770" s="51"/>
      <c r="AA1770" s="51"/>
    </row>
    <row r="1771" spans="1:27" ht="11.65" customHeight="1">
      <c r="A1771" s="443">
        <v>1642</v>
      </c>
      <c r="C1771" s="468"/>
      <c r="F1771" s="468" t="s">
        <v>270</v>
      </c>
      <c r="G1771" s="400" t="s">
        <v>635</v>
      </c>
      <c r="H1771" s="449"/>
      <c r="I1771" s="7">
        <v>0</v>
      </c>
      <c r="J1771" s="7">
        <v>0</v>
      </c>
      <c r="K1771" s="103">
        <v>0</v>
      </c>
      <c r="L1771" s="7">
        <v>0</v>
      </c>
      <c r="M1771" s="7">
        <v>0</v>
      </c>
      <c r="O1771" s="51"/>
      <c r="P1771" s="51"/>
      <c r="Q1771" s="51"/>
      <c r="R1771" s="51"/>
      <c r="S1771" s="51"/>
      <c r="T1771" s="51"/>
      <c r="U1771" s="51"/>
      <c r="V1771" s="51"/>
      <c r="W1771" s="51"/>
      <c r="X1771" s="51"/>
      <c r="Y1771" s="51"/>
      <c r="Z1771" s="51"/>
      <c r="AA1771" s="51"/>
    </row>
    <row r="1772" spans="1:27" ht="11.65" customHeight="1">
      <c r="A1772" s="443">
        <v>1643</v>
      </c>
      <c r="C1772" s="468"/>
      <c r="F1772" s="468" t="s">
        <v>270</v>
      </c>
      <c r="G1772" s="400" t="s">
        <v>249</v>
      </c>
      <c r="H1772" s="449"/>
      <c r="I1772" s="7">
        <v>0</v>
      </c>
      <c r="J1772" s="7">
        <v>0</v>
      </c>
      <c r="K1772" s="103">
        <v>0</v>
      </c>
      <c r="L1772" s="7">
        <v>0</v>
      </c>
      <c r="M1772" s="7">
        <v>0</v>
      </c>
      <c r="O1772" s="51"/>
      <c r="P1772" s="51"/>
      <c r="Q1772" s="51"/>
      <c r="R1772" s="51"/>
      <c r="S1772" s="51"/>
      <c r="T1772" s="51"/>
      <c r="U1772" s="51"/>
      <c r="V1772" s="51"/>
      <c r="W1772" s="51"/>
      <c r="X1772" s="51"/>
      <c r="Y1772" s="51"/>
      <c r="Z1772" s="51"/>
      <c r="AA1772" s="51"/>
    </row>
    <row r="1773" spans="1:27" ht="11.65" customHeight="1">
      <c r="A1773" s="443">
        <v>1644</v>
      </c>
      <c r="C1773" s="468"/>
      <c r="H1773" s="449"/>
      <c r="I1773" s="106">
        <v>0</v>
      </c>
      <c r="J1773" s="106">
        <v>0</v>
      </c>
      <c r="K1773" s="106">
        <v>0</v>
      </c>
      <c r="L1773" s="106">
        <v>0</v>
      </c>
      <c r="M1773" s="106">
        <v>0</v>
      </c>
      <c r="O1773" s="51"/>
      <c r="P1773" s="51"/>
      <c r="Q1773" s="51"/>
      <c r="R1773" s="51"/>
      <c r="S1773" s="51"/>
      <c r="T1773" s="51"/>
      <c r="U1773" s="51"/>
      <c r="V1773" s="51"/>
      <c r="W1773" s="51"/>
      <c r="X1773" s="51"/>
      <c r="Y1773" s="51"/>
      <c r="Z1773" s="51"/>
      <c r="AA1773" s="51"/>
    </row>
    <row r="1774" spans="1:27" ht="11.65" customHeight="1">
      <c r="A1774" s="443">
        <v>1645</v>
      </c>
      <c r="C1774" s="468"/>
      <c r="H1774" s="449"/>
      <c r="I1774" s="7"/>
      <c r="J1774" s="7"/>
      <c r="K1774" s="7"/>
      <c r="L1774" s="7"/>
      <c r="M1774" s="7"/>
      <c r="O1774" s="51"/>
      <c r="P1774" s="51"/>
      <c r="Q1774" s="51"/>
      <c r="R1774" s="51"/>
      <c r="S1774" s="51"/>
      <c r="T1774" s="51"/>
      <c r="U1774" s="51"/>
      <c r="V1774" s="51"/>
      <c r="W1774" s="51"/>
      <c r="X1774" s="51"/>
      <c r="Y1774" s="51"/>
      <c r="Z1774" s="51"/>
      <c r="AA1774" s="51"/>
    </row>
    <row r="1775" spans="1:27" ht="11.65" customHeight="1">
      <c r="A1775" s="443">
        <v>1646</v>
      </c>
      <c r="C1775" s="468"/>
      <c r="H1775" s="449"/>
      <c r="I1775" s="7"/>
      <c r="J1775" s="7"/>
      <c r="K1775" s="7"/>
      <c r="L1775" s="7"/>
      <c r="M1775" s="7"/>
      <c r="O1775" s="51"/>
      <c r="P1775" s="51"/>
      <c r="Q1775" s="51"/>
      <c r="R1775" s="51"/>
      <c r="S1775" s="51"/>
      <c r="T1775" s="51"/>
      <c r="U1775" s="51"/>
      <c r="V1775" s="51"/>
      <c r="W1775" s="51"/>
      <c r="X1775" s="51"/>
      <c r="Y1775" s="51"/>
      <c r="Z1775" s="51"/>
      <c r="AA1775" s="51"/>
    </row>
    <row r="1776" spans="1:27" ht="11.65" customHeight="1">
      <c r="A1776" s="443">
        <v>1647</v>
      </c>
      <c r="C1776" s="468" t="s">
        <v>416</v>
      </c>
      <c r="D1776" s="400" t="s">
        <v>417</v>
      </c>
      <c r="H1776" s="449"/>
      <c r="I1776" s="7"/>
      <c r="J1776" s="7"/>
      <c r="K1776" s="7"/>
      <c r="L1776" s="7"/>
      <c r="M1776" s="7"/>
      <c r="O1776" s="51"/>
      <c r="P1776" s="51"/>
      <c r="Q1776" s="51"/>
      <c r="R1776" s="51"/>
      <c r="S1776" s="51"/>
      <c r="T1776" s="51"/>
      <c r="U1776" s="51"/>
      <c r="V1776" s="51"/>
      <c r="W1776" s="51"/>
      <c r="X1776" s="51"/>
      <c r="Y1776" s="51"/>
      <c r="Z1776" s="51"/>
      <c r="AA1776" s="51"/>
    </row>
    <row r="1777" spans="1:27" ht="11.65" customHeight="1">
      <c r="A1777" s="443">
        <v>1648</v>
      </c>
      <c r="C1777" s="468"/>
      <c r="F1777" s="468" t="s">
        <v>270</v>
      </c>
      <c r="G1777" s="400" t="s">
        <v>249</v>
      </c>
      <c r="H1777" s="449"/>
      <c r="I1777" s="7">
        <v>0</v>
      </c>
      <c r="J1777" s="7">
        <v>0</v>
      </c>
      <c r="K1777" s="103">
        <v>0</v>
      </c>
      <c r="L1777" s="7">
        <v>0</v>
      </c>
      <c r="M1777" s="7">
        <v>0</v>
      </c>
      <c r="O1777" s="51"/>
      <c r="P1777" s="51"/>
      <c r="Q1777" s="51"/>
      <c r="R1777" s="51"/>
      <c r="S1777" s="51"/>
      <c r="T1777" s="51"/>
      <c r="U1777" s="51"/>
      <c r="V1777" s="51"/>
      <c r="W1777" s="51"/>
      <c r="X1777" s="51"/>
      <c r="Y1777" s="51"/>
      <c r="Z1777" s="51"/>
      <c r="AA1777" s="51"/>
    </row>
    <row r="1778" spans="1:27" ht="11.65" customHeight="1">
      <c r="A1778" s="443">
        <v>1649</v>
      </c>
      <c r="C1778" s="468"/>
      <c r="H1778" s="449"/>
      <c r="I1778" s="106">
        <v>0</v>
      </c>
      <c r="J1778" s="106">
        <v>0</v>
      </c>
      <c r="K1778" s="106">
        <v>0</v>
      </c>
      <c r="L1778" s="106">
        <v>0</v>
      </c>
      <c r="M1778" s="106">
        <v>0</v>
      </c>
      <c r="O1778" s="51"/>
      <c r="P1778" s="51"/>
      <c r="Q1778" s="51"/>
      <c r="R1778" s="51"/>
      <c r="S1778" s="51"/>
      <c r="T1778" s="51"/>
      <c r="U1778" s="51"/>
      <c r="V1778" s="51"/>
      <c r="W1778" s="51"/>
      <c r="X1778" s="51"/>
      <c r="Y1778" s="51"/>
      <c r="Z1778" s="51"/>
      <c r="AA1778" s="51"/>
    </row>
    <row r="1779" spans="1:27" ht="11.65" customHeight="1">
      <c r="A1779" s="443">
        <v>1650</v>
      </c>
      <c r="C1779" s="468"/>
      <c r="H1779" s="449"/>
      <c r="I1779" s="7"/>
      <c r="J1779" s="7"/>
      <c r="K1779" s="7"/>
      <c r="L1779" s="7"/>
      <c r="M1779" s="7"/>
      <c r="O1779" s="51"/>
      <c r="P1779" s="51"/>
      <c r="Q1779" s="51"/>
      <c r="R1779" s="51"/>
      <c r="S1779" s="51"/>
      <c r="T1779" s="51"/>
      <c r="U1779" s="51"/>
      <c r="V1779" s="51"/>
      <c r="W1779" s="51"/>
      <c r="X1779" s="51"/>
      <c r="Y1779" s="51"/>
      <c r="Z1779" s="51"/>
      <c r="AA1779" s="51"/>
    </row>
    <row r="1780" spans="1:27" ht="11.65" customHeight="1">
      <c r="A1780" s="443">
        <v>1651</v>
      </c>
      <c r="C1780" s="468"/>
      <c r="H1780" s="449"/>
      <c r="I1780" s="7"/>
      <c r="J1780" s="7"/>
      <c r="K1780" s="7"/>
      <c r="L1780" s="7"/>
      <c r="M1780" s="7"/>
      <c r="O1780" s="51"/>
      <c r="P1780" s="51"/>
      <c r="Q1780" s="51"/>
      <c r="R1780" s="51"/>
      <c r="S1780" s="51"/>
      <c r="T1780" s="51"/>
      <c r="U1780" s="51"/>
      <c r="V1780" s="51"/>
      <c r="W1780" s="51"/>
      <c r="X1780" s="51"/>
      <c r="Y1780" s="51"/>
      <c r="Z1780" s="51"/>
      <c r="AA1780" s="51"/>
    </row>
    <row r="1781" spans="1:27" ht="11.65" customHeight="1" thickBot="1">
      <c r="A1781" s="443">
        <v>1652</v>
      </c>
      <c r="C1781" s="461" t="s">
        <v>418</v>
      </c>
      <c r="H1781" s="460"/>
      <c r="I1781" s="108">
        <v>0</v>
      </c>
      <c r="J1781" s="108">
        <v>0</v>
      </c>
      <c r="K1781" s="108">
        <v>0</v>
      </c>
      <c r="L1781" s="108">
        <v>0</v>
      </c>
      <c r="M1781" s="108">
        <v>0</v>
      </c>
      <c r="O1781" s="105"/>
      <c r="P1781" s="105"/>
      <c r="Q1781" s="105"/>
      <c r="R1781" s="105"/>
      <c r="S1781" s="105"/>
      <c r="T1781" s="105"/>
      <c r="U1781" s="51"/>
      <c r="V1781" s="105"/>
      <c r="W1781" s="105"/>
      <c r="X1781" s="105"/>
      <c r="Y1781" s="105"/>
      <c r="Z1781" s="105"/>
      <c r="AA1781" s="105"/>
    </row>
    <row r="1782" spans="1:27" ht="11.65" customHeight="1" thickTop="1">
      <c r="A1782" s="443">
        <v>1653</v>
      </c>
      <c r="C1782" s="468"/>
      <c r="H1782" s="449"/>
      <c r="I1782" s="109"/>
      <c r="J1782" s="7"/>
      <c r="K1782" s="7"/>
      <c r="L1782" s="7"/>
      <c r="M1782" s="7"/>
      <c r="O1782" s="51"/>
      <c r="P1782" s="51"/>
      <c r="Q1782" s="51"/>
      <c r="R1782" s="51"/>
      <c r="S1782" s="51"/>
      <c r="T1782" s="51"/>
      <c r="U1782" s="51"/>
      <c r="V1782" s="51"/>
      <c r="W1782" s="51"/>
      <c r="X1782" s="51"/>
      <c r="Y1782" s="51"/>
      <c r="Z1782" s="51"/>
      <c r="AA1782" s="51"/>
    </row>
    <row r="1783" spans="1:27" ht="11.65" customHeight="1">
      <c r="A1783" s="443">
        <v>1654</v>
      </c>
      <c r="C1783" s="468"/>
      <c r="E1783" s="447"/>
      <c r="H1783" s="449"/>
      <c r="I1783" s="109"/>
      <c r="J1783" s="109"/>
      <c r="K1783" s="109"/>
      <c r="L1783" s="109"/>
      <c r="M1783" s="109"/>
      <c r="O1783" s="110"/>
      <c r="P1783" s="110"/>
      <c r="Q1783" s="110"/>
      <c r="R1783" s="110"/>
      <c r="S1783" s="110"/>
      <c r="T1783" s="110"/>
      <c r="U1783" s="51"/>
      <c r="V1783" s="110"/>
      <c r="W1783" s="110"/>
      <c r="X1783" s="110"/>
      <c r="Y1783" s="110"/>
      <c r="Z1783" s="110"/>
      <c r="AA1783" s="110"/>
    </row>
    <row r="1784" spans="1:27" ht="11.65" customHeight="1">
      <c r="A1784" s="443">
        <v>1655</v>
      </c>
      <c r="C1784" s="469"/>
      <c r="D1784" s="446"/>
      <c r="E1784" s="470"/>
      <c r="G1784" s="446"/>
      <c r="H1784" s="471"/>
      <c r="I1784" s="114"/>
      <c r="J1784" s="114"/>
      <c r="K1784" s="114"/>
      <c r="L1784" s="114"/>
      <c r="M1784" s="114"/>
      <c r="O1784" s="115"/>
      <c r="P1784" s="115"/>
      <c r="Q1784" s="115"/>
      <c r="R1784" s="115"/>
      <c r="S1784" s="115"/>
      <c r="T1784" s="115"/>
      <c r="U1784" s="51"/>
      <c r="V1784" s="115"/>
      <c r="W1784" s="115"/>
      <c r="X1784" s="115"/>
      <c r="Y1784" s="115"/>
      <c r="Z1784" s="115"/>
      <c r="AA1784" s="115"/>
    </row>
    <row r="1785" spans="1:27" ht="11.65" customHeight="1">
      <c r="A1785" s="443">
        <v>1656</v>
      </c>
      <c r="C1785" s="468" t="s">
        <v>419</v>
      </c>
      <c r="H1785" s="449"/>
      <c r="I1785" s="7"/>
      <c r="J1785" s="7"/>
      <c r="K1785" s="7"/>
      <c r="L1785" s="7"/>
      <c r="M1785" s="7"/>
      <c r="O1785" s="51"/>
      <c r="P1785" s="51"/>
      <c r="Q1785" s="51"/>
      <c r="R1785" s="51"/>
      <c r="S1785" s="51"/>
      <c r="T1785" s="51"/>
      <c r="U1785" s="51"/>
      <c r="V1785" s="51"/>
      <c r="W1785" s="51"/>
      <c r="X1785" s="51"/>
      <c r="Y1785" s="51"/>
      <c r="Z1785" s="51"/>
      <c r="AA1785" s="51"/>
    </row>
    <row r="1786" spans="1:27" ht="11.65" customHeight="1">
      <c r="A1786" s="443">
        <v>1657</v>
      </c>
      <c r="C1786" s="468"/>
      <c r="E1786" s="400" t="s">
        <v>635</v>
      </c>
      <c r="H1786" s="449"/>
      <c r="I1786" s="7">
        <v>0</v>
      </c>
      <c r="J1786" s="7">
        <v>0</v>
      </c>
      <c r="K1786" s="103">
        <v>0</v>
      </c>
      <c r="L1786" s="7">
        <v>0</v>
      </c>
      <c r="M1786" s="7">
        <v>0</v>
      </c>
      <c r="O1786" s="51"/>
      <c r="P1786" s="51"/>
      <c r="Q1786" s="51"/>
      <c r="R1786" s="51"/>
      <c r="S1786" s="51"/>
      <c r="T1786" s="51"/>
      <c r="U1786" s="51"/>
      <c r="V1786" s="51"/>
      <c r="W1786" s="51"/>
      <c r="X1786" s="51"/>
      <c r="Y1786" s="51"/>
      <c r="Z1786" s="51"/>
      <c r="AA1786" s="51"/>
    </row>
    <row r="1787" spans="1:27" ht="11.65" customHeight="1">
      <c r="A1787" s="443">
        <v>1658</v>
      </c>
      <c r="C1787" s="468"/>
      <c r="E1787" s="400" t="s">
        <v>649</v>
      </c>
      <c r="H1787" s="449"/>
      <c r="I1787" s="7">
        <v>0</v>
      </c>
      <c r="J1787" s="7">
        <v>0</v>
      </c>
      <c r="K1787" s="103">
        <v>0</v>
      </c>
      <c r="L1787" s="7">
        <v>0</v>
      </c>
      <c r="M1787" s="7">
        <v>0</v>
      </c>
      <c r="O1787" s="51"/>
      <c r="P1787" s="51"/>
      <c r="Q1787" s="51"/>
      <c r="R1787" s="51"/>
      <c r="S1787" s="51"/>
      <c r="T1787" s="51"/>
      <c r="U1787" s="51"/>
      <c r="V1787" s="51"/>
      <c r="W1787" s="51"/>
      <c r="X1787" s="51"/>
      <c r="Y1787" s="51"/>
      <c r="Z1787" s="51"/>
      <c r="AA1787" s="51"/>
    </row>
    <row r="1788" spans="1:27" ht="11.65" customHeight="1">
      <c r="A1788" s="443">
        <v>1659</v>
      </c>
      <c r="C1788" s="468"/>
      <c r="E1788" s="400" t="s">
        <v>249</v>
      </c>
      <c r="H1788" s="449"/>
      <c r="I1788" s="7">
        <v>0</v>
      </c>
      <c r="J1788" s="7">
        <v>0</v>
      </c>
      <c r="K1788" s="103">
        <v>0</v>
      </c>
      <c r="L1788" s="7">
        <v>0</v>
      </c>
      <c r="M1788" s="7">
        <v>0</v>
      </c>
      <c r="O1788" s="51"/>
      <c r="P1788" s="51"/>
      <c r="Q1788" s="51"/>
      <c r="R1788" s="51"/>
      <c r="S1788" s="51"/>
      <c r="T1788" s="51"/>
      <c r="U1788" s="51"/>
      <c r="V1788" s="51"/>
      <c r="W1788" s="51"/>
      <c r="X1788" s="51"/>
      <c r="Y1788" s="51"/>
      <c r="Z1788" s="51"/>
      <c r="AA1788" s="51"/>
    </row>
    <row r="1789" spans="1:27" ht="11.65" customHeight="1">
      <c r="A1789" s="443">
        <v>1660</v>
      </c>
      <c r="C1789" s="468"/>
      <c r="H1789" s="449"/>
      <c r="I1789" s="7"/>
      <c r="J1789" s="7"/>
      <c r="K1789" s="7"/>
      <c r="L1789" s="7"/>
      <c r="M1789" s="7"/>
      <c r="O1789" s="51"/>
      <c r="P1789" s="51"/>
      <c r="Q1789" s="51"/>
      <c r="R1789" s="51"/>
      <c r="S1789" s="51"/>
      <c r="T1789" s="51"/>
      <c r="U1789" s="51"/>
      <c r="V1789" s="51"/>
      <c r="W1789" s="51"/>
      <c r="X1789" s="51"/>
      <c r="Y1789" s="51"/>
      <c r="Z1789" s="51"/>
      <c r="AA1789" s="51"/>
    </row>
    <row r="1790" spans="1:27" ht="11.65" customHeight="1" thickBot="1">
      <c r="A1790" s="443">
        <v>1661</v>
      </c>
      <c r="C1790" s="468" t="s">
        <v>420</v>
      </c>
      <c r="H1790" s="449"/>
      <c r="I1790" s="118">
        <v>0</v>
      </c>
      <c r="J1790" s="118">
        <v>0</v>
      </c>
      <c r="K1790" s="118">
        <v>0</v>
      </c>
      <c r="L1790" s="118">
        <v>0</v>
      </c>
      <c r="M1790" s="118">
        <v>0</v>
      </c>
      <c r="N1790" s="51"/>
      <c r="O1790" s="51">
        <v>0</v>
      </c>
      <c r="P1790" s="51"/>
      <c r="Q1790" s="51"/>
      <c r="R1790" s="51"/>
      <c r="S1790" s="51"/>
      <c r="T1790" s="51"/>
      <c r="U1790" s="51"/>
      <c r="V1790" s="51"/>
      <c r="W1790" s="51"/>
      <c r="X1790" s="51"/>
      <c r="Y1790" s="51"/>
      <c r="Z1790" s="51"/>
      <c r="AA1790" s="51"/>
    </row>
    <row r="1791" spans="1:27" ht="11.65" customHeight="1" thickTop="1">
      <c r="A1791" s="443">
        <v>1662</v>
      </c>
      <c r="C1791" s="468"/>
      <c r="H1791" s="449"/>
      <c r="I1791" s="7"/>
      <c r="J1791" s="7"/>
      <c r="K1791" s="7"/>
      <c r="L1791" s="7"/>
      <c r="M1791" s="7"/>
      <c r="O1791" s="51"/>
      <c r="P1791" s="51"/>
      <c r="Q1791" s="51"/>
      <c r="R1791" s="51"/>
      <c r="S1791" s="51"/>
      <c r="T1791" s="51"/>
      <c r="U1791" s="51"/>
      <c r="V1791" s="51"/>
      <c r="W1791" s="51"/>
      <c r="X1791" s="51"/>
      <c r="Y1791" s="51"/>
      <c r="Z1791" s="51"/>
      <c r="AA1791" s="51"/>
    </row>
    <row r="1792" spans="1:27" ht="11.65" customHeight="1">
      <c r="A1792" s="443">
        <v>1663</v>
      </c>
      <c r="C1792" s="468">
        <v>330</v>
      </c>
      <c r="D1792" s="400" t="s">
        <v>401</v>
      </c>
      <c r="H1792" s="449"/>
      <c r="I1792" s="7"/>
      <c r="J1792" s="7"/>
      <c r="K1792" s="7"/>
      <c r="L1792" s="7"/>
      <c r="M1792" s="7"/>
      <c r="O1792" s="51"/>
      <c r="P1792" s="51"/>
      <c r="Q1792" s="51"/>
      <c r="R1792" s="51"/>
      <c r="S1792" s="51"/>
      <c r="T1792" s="51"/>
      <c r="U1792" s="51"/>
      <c r="V1792" s="51"/>
      <c r="W1792" s="51"/>
      <c r="X1792" s="51"/>
      <c r="Y1792" s="51"/>
      <c r="Z1792" s="51"/>
      <c r="AA1792" s="51"/>
    </row>
    <row r="1793" spans="1:27" ht="11.65" customHeight="1">
      <c r="A1793" s="443">
        <v>1664</v>
      </c>
      <c r="C1793" s="468"/>
      <c r="E1793" s="447"/>
      <c r="F1793" s="468" t="s">
        <v>270</v>
      </c>
      <c r="G1793" s="400" t="s">
        <v>635</v>
      </c>
      <c r="H1793" s="449"/>
      <c r="I1793" s="7">
        <v>0</v>
      </c>
      <c r="J1793" s="7">
        <v>0</v>
      </c>
      <c r="K1793" s="103">
        <v>0</v>
      </c>
      <c r="L1793" s="7">
        <v>0</v>
      </c>
      <c r="M1793" s="7">
        <v>0</v>
      </c>
      <c r="O1793" s="51"/>
      <c r="P1793" s="51"/>
      <c r="Q1793" s="51"/>
      <c r="R1793" s="51"/>
      <c r="S1793" s="51"/>
      <c r="T1793" s="51"/>
      <c r="U1793" s="51"/>
      <c r="V1793" s="51"/>
      <c r="W1793" s="51"/>
      <c r="X1793" s="51"/>
      <c r="Y1793" s="51"/>
      <c r="Z1793" s="51"/>
      <c r="AA1793" s="51"/>
    </row>
    <row r="1794" spans="1:27" ht="11.65" customHeight="1">
      <c r="A1794" s="443">
        <v>1665</v>
      </c>
      <c r="C1794" s="468"/>
      <c r="E1794" s="447"/>
      <c r="F1794" s="468" t="s">
        <v>270</v>
      </c>
      <c r="G1794" s="400" t="s">
        <v>649</v>
      </c>
      <c r="H1794" s="449"/>
      <c r="I1794" s="7">
        <v>0</v>
      </c>
      <c r="J1794" s="7">
        <v>0</v>
      </c>
      <c r="K1794" s="103">
        <v>0</v>
      </c>
      <c r="L1794" s="7">
        <v>0</v>
      </c>
      <c r="M1794" s="7">
        <v>0</v>
      </c>
      <c r="O1794" s="51"/>
      <c r="P1794" s="51"/>
      <c r="Q1794" s="51"/>
      <c r="R1794" s="51"/>
      <c r="S1794" s="51"/>
      <c r="T1794" s="51"/>
      <c r="U1794" s="51"/>
      <c r="V1794" s="51"/>
      <c r="W1794" s="51"/>
      <c r="X1794" s="51"/>
      <c r="Y1794" s="51"/>
      <c r="Z1794" s="51"/>
      <c r="AA1794" s="51"/>
    </row>
    <row r="1795" spans="1:27" ht="11.65" customHeight="1">
      <c r="A1795" s="443">
        <v>1666</v>
      </c>
      <c r="C1795" s="468"/>
      <c r="E1795" s="447"/>
      <c r="F1795" s="468" t="s">
        <v>270</v>
      </c>
      <c r="G1795" s="400" t="s">
        <v>634</v>
      </c>
      <c r="H1795" s="449"/>
      <c r="I1795" s="7">
        <v>29762193.084583301</v>
      </c>
      <c r="J1795" s="7">
        <v>23340347.314118922</v>
      </c>
      <c r="K1795" s="103">
        <v>6421845.7704643784</v>
      </c>
      <c r="L1795" s="7">
        <v>1010.6423539845273</v>
      </c>
      <c r="M1795" s="7">
        <v>6422856.4128183629</v>
      </c>
      <c r="O1795" s="51"/>
      <c r="P1795" s="51"/>
      <c r="Q1795" s="51"/>
      <c r="R1795" s="51"/>
      <c r="S1795" s="51"/>
      <c r="T1795" s="51"/>
      <c r="U1795" s="51"/>
      <c r="V1795" s="51"/>
      <c r="W1795" s="51"/>
      <c r="X1795" s="51"/>
      <c r="Y1795" s="51"/>
      <c r="Z1795" s="51"/>
      <c r="AA1795" s="51"/>
    </row>
    <row r="1796" spans="1:27" ht="11.65" customHeight="1">
      <c r="A1796" s="443">
        <v>1667</v>
      </c>
      <c r="C1796" s="468"/>
      <c r="E1796" s="447"/>
      <c r="F1796" s="468" t="s">
        <v>270</v>
      </c>
      <c r="G1796" s="400" t="s">
        <v>636</v>
      </c>
      <c r="H1796" s="449"/>
      <c r="I1796" s="7">
        <v>6553227.1699999999</v>
      </c>
      <c r="J1796" s="7">
        <v>6553227.1699999999</v>
      </c>
      <c r="K1796" s="103">
        <v>0</v>
      </c>
      <c r="L1796" s="7">
        <v>0</v>
      </c>
      <c r="M1796" s="7">
        <v>0</v>
      </c>
      <c r="O1796" s="51"/>
      <c r="P1796" s="51"/>
      <c r="Q1796" s="51"/>
      <c r="R1796" s="51"/>
      <c r="S1796" s="51"/>
      <c r="T1796" s="51"/>
      <c r="U1796" s="51"/>
      <c r="V1796" s="51"/>
      <c r="W1796" s="51"/>
      <c r="X1796" s="51"/>
      <c r="Y1796" s="51"/>
      <c r="Z1796" s="51"/>
      <c r="AA1796" s="51"/>
    </row>
    <row r="1797" spans="1:27" ht="11.65" customHeight="1">
      <c r="A1797" s="443">
        <v>1668</v>
      </c>
      <c r="C1797" s="468"/>
      <c r="E1797" s="447"/>
      <c r="F1797" s="468" t="s">
        <v>270</v>
      </c>
      <c r="G1797" s="400" t="s">
        <v>634</v>
      </c>
      <c r="H1797" s="449"/>
      <c r="I1797" s="7">
        <v>0</v>
      </c>
      <c r="J1797" s="7">
        <v>0</v>
      </c>
      <c r="K1797" s="103">
        <v>0</v>
      </c>
      <c r="L1797" s="7">
        <v>0</v>
      </c>
      <c r="M1797" s="7">
        <v>0</v>
      </c>
      <c r="O1797" s="51"/>
      <c r="P1797" s="51"/>
      <c r="Q1797" s="51"/>
      <c r="R1797" s="51"/>
      <c r="S1797" s="51"/>
      <c r="T1797" s="51"/>
      <c r="U1797" s="51"/>
      <c r="V1797" s="51"/>
      <c r="W1797" s="51"/>
      <c r="X1797" s="51"/>
      <c r="Y1797" s="51"/>
      <c r="Z1797" s="51"/>
      <c r="AA1797" s="51"/>
    </row>
    <row r="1798" spans="1:27" ht="11.65" customHeight="1">
      <c r="A1798" s="443">
        <v>1669</v>
      </c>
      <c r="C1798" s="468"/>
      <c r="E1798" s="447"/>
      <c r="F1798" s="468" t="s">
        <v>270</v>
      </c>
      <c r="G1798" s="400" t="s">
        <v>636</v>
      </c>
      <c r="H1798" s="449"/>
      <c r="I1798" s="7">
        <v>0</v>
      </c>
      <c r="J1798" s="7">
        <v>0</v>
      </c>
      <c r="K1798" s="103">
        <v>0</v>
      </c>
      <c r="L1798" s="7">
        <v>0</v>
      </c>
      <c r="M1798" s="7">
        <v>0</v>
      </c>
      <c r="O1798" s="51"/>
      <c r="P1798" s="51"/>
      <c r="Q1798" s="51"/>
      <c r="R1798" s="51"/>
      <c r="S1798" s="51"/>
      <c r="T1798" s="51"/>
      <c r="U1798" s="51"/>
      <c r="V1798" s="51"/>
      <c r="W1798" s="51"/>
      <c r="X1798" s="51"/>
      <c r="Y1798" s="51"/>
      <c r="Z1798" s="51"/>
      <c r="AA1798" s="51"/>
    </row>
    <row r="1799" spans="1:27" ht="11.65" customHeight="1">
      <c r="A1799" s="443">
        <v>1670</v>
      </c>
      <c r="C1799" s="468"/>
      <c r="H1799" s="449" t="s">
        <v>402</v>
      </c>
      <c r="I1799" s="106">
        <v>36315420.254583299</v>
      </c>
      <c r="J1799" s="106">
        <v>29893574.484118924</v>
      </c>
      <c r="K1799" s="106">
        <v>6421845.7704643784</v>
      </c>
      <c r="L1799" s="106">
        <v>1010.6423539845273</v>
      </c>
      <c r="M1799" s="106">
        <v>6422856.4128183629</v>
      </c>
      <c r="O1799" s="51"/>
      <c r="P1799" s="51"/>
      <c r="Q1799" s="51"/>
      <c r="R1799" s="51"/>
      <c r="S1799" s="51"/>
      <c r="T1799" s="51"/>
      <c r="U1799" s="51"/>
      <c r="V1799" s="51"/>
      <c r="W1799" s="51"/>
      <c r="X1799" s="51"/>
      <c r="Y1799" s="51"/>
      <c r="Z1799" s="51"/>
      <c r="AA1799" s="51"/>
    </row>
    <row r="1800" spans="1:27" ht="11.65" customHeight="1">
      <c r="A1800" s="443">
        <v>1671</v>
      </c>
      <c r="C1800" s="468"/>
      <c r="H1800" s="449"/>
      <c r="I1800" s="7"/>
      <c r="J1800" s="7"/>
      <c r="K1800" s="7"/>
      <c r="L1800" s="7"/>
      <c r="M1800" s="7"/>
      <c r="O1800" s="51"/>
      <c r="P1800" s="51"/>
      <c r="Q1800" s="51"/>
      <c r="R1800" s="51"/>
      <c r="S1800" s="51"/>
      <c r="T1800" s="51"/>
      <c r="U1800" s="51"/>
      <c r="V1800" s="51"/>
      <c r="W1800" s="51"/>
      <c r="X1800" s="51"/>
      <c r="Y1800" s="51"/>
      <c r="Z1800" s="51"/>
      <c r="AA1800" s="51"/>
    </row>
    <row r="1801" spans="1:27" ht="11.65" customHeight="1">
      <c r="A1801" s="443">
        <v>1672</v>
      </c>
      <c r="C1801" s="468">
        <v>331</v>
      </c>
      <c r="D1801" s="400" t="s">
        <v>403</v>
      </c>
      <c r="H1801" s="449"/>
      <c r="I1801" s="7"/>
      <c r="J1801" s="7"/>
      <c r="K1801" s="7"/>
      <c r="L1801" s="7"/>
      <c r="M1801" s="7"/>
      <c r="O1801" s="51"/>
      <c r="P1801" s="51"/>
      <c r="Q1801" s="51"/>
      <c r="R1801" s="51"/>
      <c r="S1801" s="51"/>
      <c r="T1801" s="51"/>
      <c r="U1801" s="51"/>
      <c r="V1801" s="51"/>
      <c r="W1801" s="51"/>
      <c r="X1801" s="51"/>
      <c r="Y1801" s="51"/>
      <c r="Z1801" s="51"/>
      <c r="AA1801" s="51"/>
    </row>
    <row r="1802" spans="1:27" ht="11.65" customHeight="1">
      <c r="A1802" s="443">
        <v>1673</v>
      </c>
      <c r="C1802" s="468"/>
      <c r="E1802" s="447"/>
      <c r="F1802" s="468" t="s">
        <v>270</v>
      </c>
      <c r="G1802" s="400" t="s">
        <v>635</v>
      </c>
      <c r="H1802" s="449"/>
      <c r="I1802" s="7">
        <v>0</v>
      </c>
      <c r="J1802" s="7">
        <v>0</v>
      </c>
      <c r="K1802" s="103">
        <v>0</v>
      </c>
      <c r="L1802" s="7">
        <v>0</v>
      </c>
      <c r="M1802" s="7">
        <v>0</v>
      </c>
      <c r="O1802" s="51"/>
      <c r="P1802" s="51"/>
      <c r="Q1802" s="51"/>
      <c r="R1802" s="51"/>
      <c r="S1802" s="51"/>
      <c r="T1802" s="51"/>
      <c r="U1802" s="51"/>
      <c r="V1802" s="51"/>
      <c r="W1802" s="51"/>
      <c r="X1802" s="51"/>
      <c r="Y1802" s="51"/>
      <c r="Z1802" s="51"/>
      <c r="AA1802" s="51"/>
    </row>
    <row r="1803" spans="1:27" ht="11.65" customHeight="1">
      <c r="A1803" s="443">
        <v>1674</v>
      </c>
      <c r="C1803" s="468"/>
      <c r="E1803" s="447"/>
      <c r="F1803" s="468" t="s">
        <v>270</v>
      </c>
      <c r="G1803" s="400" t="s">
        <v>649</v>
      </c>
      <c r="H1803" s="449"/>
      <c r="I1803" s="7">
        <v>0</v>
      </c>
      <c r="J1803" s="7">
        <v>0</v>
      </c>
      <c r="K1803" s="103">
        <v>0</v>
      </c>
      <c r="L1803" s="7">
        <v>0</v>
      </c>
      <c r="M1803" s="7">
        <v>0</v>
      </c>
      <c r="O1803" s="51"/>
      <c r="P1803" s="51"/>
      <c r="Q1803" s="51"/>
      <c r="R1803" s="51"/>
      <c r="S1803" s="51"/>
      <c r="T1803" s="51"/>
      <c r="U1803" s="51"/>
      <c r="V1803" s="51"/>
      <c r="W1803" s="51"/>
      <c r="X1803" s="51"/>
      <c r="Y1803" s="51"/>
      <c r="Z1803" s="51"/>
      <c r="AA1803" s="51"/>
    </row>
    <row r="1804" spans="1:27" ht="11.65" customHeight="1">
      <c r="A1804" s="443">
        <v>1675</v>
      </c>
      <c r="C1804" s="468"/>
      <c r="E1804" s="447"/>
      <c r="F1804" s="468" t="s">
        <v>270</v>
      </c>
      <c r="G1804" s="400" t="s">
        <v>634</v>
      </c>
      <c r="H1804" s="449"/>
      <c r="I1804" s="7">
        <v>259235593.96250001</v>
      </c>
      <c r="J1804" s="7">
        <v>203299830.15938675</v>
      </c>
      <c r="K1804" s="103">
        <v>55935763.803113237</v>
      </c>
      <c r="L1804" s="7">
        <v>269061.27964928746</v>
      </c>
      <c r="M1804" s="7">
        <v>56204825.082762524</v>
      </c>
      <c r="O1804" s="51"/>
      <c r="P1804" s="51"/>
      <c r="Q1804" s="51"/>
      <c r="R1804" s="51"/>
      <c r="S1804" s="51"/>
      <c r="T1804" s="51"/>
      <c r="U1804" s="51"/>
      <c r="V1804" s="51"/>
      <c r="W1804" s="51"/>
      <c r="X1804" s="51"/>
      <c r="Y1804" s="51"/>
      <c r="Z1804" s="51"/>
      <c r="AA1804" s="51"/>
    </row>
    <row r="1805" spans="1:27" ht="11.65" customHeight="1">
      <c r="A1805" s="443">
        <v>1676</v>
      </c>
      <c r="C1805" s="468"/>
      <c r="E1805" s="447"/>
      <c r="F1805" s="468" t="s">
        <v>270</v>
      </c>
      <c r="G1805" s="400" t="s">
        <v>636</v>
      </c>
      <c r="H1805" s="449"/>
      <c r="I1805" s="7">
        <v>17225000.412083302</v>
      </c>
      <c r="J1805" s="7">
        <v>17225000.412083302</v>
      </c>
      <c r="K1805" s="103">
        <v>0</v>
      </c>
      <c r="L1805" s="7">
        <v>0</v>
      </c>
      <c r="M1805" s="7">
        <v>0</v>
      </c>
      <c r="O1805" s="51"/>
      <c r="P1805" s="51"/>
      <c r="Q1805" s="51"/>
      <c r="R1805" s="51"/>
      <c r="S1805" s="51"/>
      <c r="T1805" s="51"/>
      <c r="U1805" s="51"/>
      <c r="V1805" s="51"/>
      <c r="W1805" s="51"/>
      <c r="X1805" s="51"/>
      <c r="Y1805" s="51"/>
      <c r="Z1805" s="51"/>
      <c r="AA1805" s="51"/>
    </row>
    <row r="1806" spans="1:27" ht="11.65" customHeight="1">
      <c r="A1806" s="443">
        <v>1677</v>
      </c>
      <c r="C1806" s="468"/>
      <c r="E1806" s="447"/>
      <c r="F1806" s="468" t="s">
        <v>270</v>
      </c>
      <c r="G1806" s="400" t="s">
        <v>634</v>
      </c>
      <c r="H1806" s="449"/>
      <c r="I1806" s="7">
        <v>0</v>
      </c>
      <c r="J1806" s="7">
        <v>0</v>
      </c>
      <c r="K1806" s="103">
        <v>0</v>
      </c>
      <c r="L1806" s="7">
        <v>0</v>
      </c>
      <c r="M1806" s="7">
        <v>0</v>
      </c>
      <c r="O1806" s="51"/>
      <c r="P1806" s="51"/>
      <c r="Q1806" s="51"/>
      <c r="R1806" s="51"/>
      <c r="S1806" s="51"/>
      <c r="T1806" s="51"/>
      <c r="U1806" s="51"/>
      <c r="V1806" s="51"/>
      <c r="W1806" s="51"/>
      <c r="X1806" s="51"/>
      <c r="Y1806" s="51"/>
      <c r="Z1806" s="51"/>
      <c r="AA1806" s="51"/>
    </row>
    <row r="1807" spans="1:27" ht="11.65" customHeight="1">
      <c r="A1807" s="443">
        <v>1678</v>
      </c>
      <c r="C1807" s="468"/>
      <c r="E1807" s="447"/>
      <c r="F1807" s="468" t="s">
        <v>270</v>
      </c>
      <c r="G1807" s="400" t="s">
        <v>636</v>
      </c>
      <c r="H1807" s="449"/>
      <c r="I1807" s="7">
        <v>0</v>
      </c>
      <c r="J1807" s="7">
        <v>0</v>
      </c>
      <c r="K1807" s="103">
        <v>0</v>
      </c>
      <c r="L1807" s="7">
        <v>0</v>
      </c>
      <c r="M1807" s="7">
        <v>0</v>
      </c>
      <c r="O1807" s="51"/>
      <c r="P1807" s="51"/>
      <c r="Q1807" s="51"/>
      <c r="R1807" s="51"/>
      <c r="S1807" s="51"/>
      <c r="T1807" s="51"/>
      <c r="U1807" s="51"/>
      <c r="V1807" s="51"/>
      <c r="W1807" s="51"/>
      <c r="X1807" s="51"/>
      <c r="Y1807" s="51"/>
      <c r="Z1807" s="51"/>
      <c r="AA1807" s="51"/>
    </row>
    <row r="1808" spans="1:27" ht="11.65" customHeight="1">
      <c r="A1808" s="443">
        <v>1679</v>
      </c>
      <c r="C1808" s="468"/>
      <c r="H1808" s="449" t="s">
        <v>402</v>
      </c>
      <c r="I1808" s="106">
        <v>276460594.3745833</v>
      </c>
      <c r="J1808" s="106">
        <v>220524830.57147005</v>
      </c>
      <c r="K1808" s="106">
        <v>55935763.803113237</v>
      </c>
      <c r="L1808" s="106">
        <v>269061.27964928746</v>
      </c>
      <c r="M1808" s="106">
        <v>56204825.082762524</v>
      </c>
      <c r="O1808" s="51"/>
      <c r="P1808" s="51"/>
      <c r="Q1808" s="51"/>
      <c r="R1808" s="51"/>
      <c r="S1808" s="51"/>
      <c r="T1808" s="51"/>
      <c r="U1808" s="51"/>
      <c r="V1808" s="51"/>
      <c r="W1808" s="51"/>
      <c r="X1808" s="51"/>
      <c r="Y1808" s="51"/>
      <c r="Z1808" s="51"/>
      <c r="AA1808" s="51"/>
    </row>
    <row r="1809" spans="1:27" ht="11.65" customHeight="1">
      <c r="A1809" s="443">
        <v>1680</v>
      </c>
      <c r="C1809" s="468"/>
      <c r="H1809" s="449"/>
      <c r="I1809" s="7"/>
      <c r="J1809" s="7"/>
      <c r="K1809" s="7"/>
      <c r="L1809" s="7"/>
      <c r="M1809" s="7"/>
      <c r="O1809" s="51"/>
      <c r="P1809" s="51"/>
      <c r="Q1809" s="51"/>
      <c r="R1809" s="51"/>
      <c r="S1809" s="51"/>
      <c r="T1809" s="51"/>
      <c r="U1809" s="51"/>
      <c r="V1809" s="51"/>
      <c r="W1809" s="51"/>
      <c r="X1809" s="51"/>
      <c r="Y1809" s="51"/>
      <c r="Z1809" s="51"/>
      <c r="AA1809" s="51"/>
    </row>
    <row r="1810" spans="1:27" ht="11.65" customHeight="1">
      <c r="A1810" s="443">
        <v>1681</v>
      </c>
      <c r="C1810" s="468">
        <v>332</v>
      </c>
      <c r="D1810" s="400" t="s">
        <v>421</v>
      </c>
      <c r="H1810" s="449"/>
      <c r="I1810" s="7"/>
      <c r="J1810" s="7"/>
      <c r="K1810" s="7"/>
      <c r="L1810" s="7"/>
      <c r="M1810" s="7"/>
      <c r="O1810" s="51"/>
      <c r="P1810" s="51"/>
      <c r="Q1810" s="51"/>
      <c r="R1810" s="51"/>
      <c r="S1810" s="51"/>
      <c r="T1810" s="51"/>
      <c r="U1810" s="51"/>
      <c r="V1810" s="51"/>
      <c r="W1810" s="51"/>
      <c r="X1810" s="51"/>
      <c r="Y1810" s="51"/>
      <c r="Z1810" s="51"/>
      <c r="AA1810" s="51"/>
    </row>
    <row r="1811" spans="1:27" ht="11.65" customHeight="1">
      <c r="A1811" s="443">
        <v>1682</v>
      </c>
      <c r="C1811" s="468"/>
      <c r="E1811" s="447"/>
      <c r="F1811" s="468" t="s">
        <v>270</v>
      </c>
      <c r="G1811" s="400" t="s">
        <v>635</v>
      </c>
      <c r="H1811" s="449"/>
      <c r="I1811" s="7">
        <v>0</v>
      </c>
      <c r="J1811" s="7">
        <v>0</v>
      </c>
      <c r="K1811" s="103">
        <v>0</v>
      </c>
      <c r="L1811" s="7">
        <v>0</v>
      </c>
      <c r="M1811" s="7">
        <v>0</v>
      </c>
      <c r="O1811" s="51"/>
      <c r="P1811" s="51"/>
      <c r="Q1811" s="51"/>
      <c r="R1811" s="51"/>
      <c r="S1811" s="51"/>
      <c r="T1811" s="51"/>
      <c r="U1811" s="51"/>
      <c r="V1811" s="51"/>
      <c r="W1811" s="51"/>
      <c r="X1811" s="51"/>
      <c r="Y1811" s="51"/>
      <c r="Z1811" s="51"/>
      <c r="AA1811" s="51"/>
    </row>
    <row r="1812" spans="1:27" ht="11.65" customHeight="1">
      <c r="A1812" s="443">
        <v>1683</v>
      </c>
      <c r="C1812" s="468"/>
      <c r="E1812" s="447"/>
      <c r="F1812" s="468" t="s">
        <v>270</v>
      </c>
      <c r="G1812" s="400" t="s">
        <v>649</v>
      </c>
      <c r="H1812" s="449"/>
      <c r="I1812" s="7">
        <v>0</v>
      </c>
      <c r="J1812" s="7">
        <v>0</v>
      </c>
      <c r="K1812" s="103">
        <v>0</v>
      </c>
      <c r="L1812" s="7">
        <v>0</v>
      </c>
      <c r="M1812" s="7">
        <v>0</v>
      </c>
      <c r="O1812" s="51"/>
      <c r="P1812" s="51"/>
      <c r="Q1812" s="51"/>
      <c r="R1812" s="51"/>
      <c r="S1812" s="51"/>
      <c r="T1812" s="51"/>
      <c r="U1812" s="51"/>
      <c r="V1812" s="51"/>
      <c r="W1812" s="51"/>
      <c r="X1812" s="51"/>
      <c r="Y1812" s="51"/>
      <c r="Z1812" s="51"/>
      <c r="AA1812" s="51"/>
    </row>
    <row r="1813" spans="1:27" ht="11.65" customHeight="1">
      <c r="A1813" s="443">
        <v>1684</v>
      </c>
      <c r="C1813" s="468"/>
      <c r="E1813" s="447"/>
      <c r="F1813" s="468" t="s">
        <v>270</v>
      </c>
      <c r="G1813" s="400" t="s">
        <v>634</v>
      </c>
      <c r="H1813" s="449"/>
      <c r="I1813" s="7">
        <v>408153635.48708302</v>
      </c>
      <c r="J1813" s="7">
        <v>320085538.81479502</v>
      </c>
      <c r="K1813" s="103">
        <v>88068096.672288015</v>
      </c>
      <c r="L1813" s="7">
        <v>1453407.2353571206</v>
      </c>
      <c r="M1813" s="7">
        <v>89521503.907645136</v>
      </c>
      <c r="O1813" s="51"/>
      <c r="P1813" s="51"/>
      <c r="Q1813" s="51"/>
      <c r="R1813" s="51"/>
      <c r="S1813" s="51"/>
      <c r="T1813" s="51"/>
      <c r="U1813" s="51"/>
      <c r="V1813" s="51"/>
      <c r="W1813" s="51"/>
      <c r="X1813" s="51"/>
      <c r="Y1813" s="51"/>
      <c r="Z1813" s="51"/>
      <c r="AA1813" s="51"/>
    </row>
    <row r="1814" spans="1:27" ht="11.65" customHeight="1">
      <c r="A1814" s="443">
        <v>1685</v>
      </c>
      <c r="C1814" s="468"/>
      <c r="E1814" s="447"/>
      <c r="F1814" s="468" t="s">
        <v>270</v>
      </c>
      <c r="G1814" s="400" t="s">
        <v>636</v>
      </c>
      <c r="H1814" s="449"/>
      <c r="I1814" s="7">
        <v>100754393.150417</v>
      </c>
      <c r="J1814" s="7">
        <v>100754393.150417</v>
      </c>
      <c r="K1814" s="103">
        <v>0</v>
      </c>
      <c r="L1814" s="7">
        <v>0</v>
      </c>
      <c r="M1814" s="7">
        <v>0</v>
      </c>
      <c r="O1814" s="51"/>
      <c r="P1814" s="51"/>
      <c r="Q1814" s="51"/>
      <c r="R1814" s="51"/>
      <c r="S1814" s="51"/>
      <c r="T1814" s="51"/>
      <c r="U1814" s="51"/>
      <c r="V1814" s="51"/>
      <c r="W1814" s="51"/>
      <c r="X1814" s="51"/>
      <c r="Y1814" s="51"/>
      <c r="Z1814" s="51"/>
      <c r="AA1814" s="51"/>
    </row>
    <row r="1815" spans="1:27" ht="11.65" customHeight="1">
      <c r="A1815" s="443">
        <v>1686</v>
      </c>
      <c r="C1815" s="468"/>
      <c r="E1815" s="447"/>
      <c r="F1815" s="468" t="s">
        <v>270</v>
      </c>
      <c r="G1815" s="400" t="s">
        <v>634</v>
      </c>
      <c r="H1815" s="449"/>
      <c r="I1815" s="7">
        <v>0</v>
      </c>
      <c r="J1815" s="7">
        <v>0</v>
      </c>
      <c r="K1815" s="103">
        <v>0</v>
      </c>
      <c r="L1815" s="7">
        <v>0</v>
      </c>
      <c r="M1815" s="7">
        <v>0</v>
      </c>
      <c r="O1815" s="51"/>
      <c r="P1815" s="51"/>
      <c r="Q1815" s="51"/>
      <c r="R1815" s="51"/>
      <c r="S1815" s="51"/>
      <c r="T1815" s="51"/>
      <c r="U1815" s="51"/>
      <c r="V1815" s="51"/>
      <c r="W1815" s="51"/>
      <c r="X1815" s="51"/>
      <c r="Y1815" s="51"/>
      <c r="Z1815" s="51"/>
      <c r="AA1815" s="51"/>
    </row>
    <row r="1816" spans="1:27" ht="11.65" customHeight="1">
      <c r="A1816" s="443">
        <v>1687</v>
      </c>
      <c r="C1816" s="468"/>
      <c r="E1816" s="447"/>
      <c r="F1816" s="468" t="s">
        <v>270</v>
      </c>
      <c r="G1816" s="400" t="s">
        <v>636</v>
      </c>
      <c r="H1816" s="449"/>
      <c r="I1816" s="7">
        <v>0</v>
      </c>
      <c r="J1816" s="7">
        <v>0</v>
      </c>
      <c r="K1816" s="103">
        <v>0</v>
      </c>
      <c r="L1816" s="7">
        <v>0</v>
      </c>
      <c r="M1816" s="7">
        <v>0</v>
      </c>
      <c r="O1816" s="51"/>
      <c r="P1816" s="51"/>
      <c r="Q1816" s="51"/>
      <c r="R1816" s="51"/>
      <c r="S1816" s="51"/>
      <c r="T1816" s="51"/>
      <c r="U1816" s="51"/>
      <c r="V1816" s="51"/>
      <c r="W1816" s="51"/>
      <c r="X1816" s="51"/>
      <c r="Y1816" s="51"/>
      <c r="Z1816" s="51"/>
      <c r="AA1816" s="51"/>
    </row>
    <row r="1817" spans="1:27" ht="11.65" customHeight="1">
      <c r="A1817" s="443">
        <v>1688</v>
      </c>
      <c r="C1817" s="468"/>
      <c r="H1817" s="449" t="s">
        <v>402</v>
      </c>
      <c r="I1817" s="106">
        <v>508908028.63750005</v>
      </c>
      <c r="J1817" s="106">
        <v>420839931.96521199</v>
      </c>
      <c r="K1817" s="106">
        <v>88068096.672288015</v>
      </c>
      <c r="L1817" s="106">
        <v>1453407.2353571206</v>
      </c>
      <c r="M1817" s="106">
        <v>89521503.907645136</v>
      </c>
      <c r="O1817" s="51"/>
      <c r="P1817" s="51"/>
      <c r="Q1817" s="51"/>
      <c r="R1817" s="51"/>
      <c r="S1817" s="51"/>
      <c r="T1817" s="51"/>
      <c r="U1817" s="51"/>
      <c r="V1817" s="51"/>
      <c r="W1817" s="51"/>
      <c r="X1817" s="51"/>
      <c r="Y1817" s="51"/>
      <c r="Z1817" s="51"/>
      <c r="AA1817" s="51"/>
    </row>
    <row r="1818" spans="1:27" ht="11.65" customHeight="1">
      <c r="A1818" s="443">
        <v>1689</v>
      </c>
      <c r="C1818" s="468"/>
      <c r="H1818" s="449"/>
      <c r="I1818" s="7"/>
      <c r="J1818" s="7"/>
      <c r="K1818" s="7"/>
      <c r="L1818" s="7"/>
      <c r="M1818" s="7"/>
      <c r="O1818" s="51"/>
      <c r="P1818" s="51"/>
      <c r="Q1818" s="51"/>
      <c r="R1818" s="51"/>
      <c r="S1818" s="51"/>
      <c r="T1818" s="51"/>
      <c r="U1818" s="51"/>
      <c r="V1818" s="51"/>
      <c r="W1818" s="51"/>
      <c r="X1818" s="51"/>
      <c r="Y1818" s="51"/>
      <c r="Z1818" s="51"/>
      <c r="AA1818" s="51"/>
    </row>
    <row r="1819" spans="1:27" ht="11.65" customHeight="1">
      <c r="A1819" s="443">
        <v>1690</v>
      </c>
      <c r="C1819" s="468">
        <v>333</v>
      </c>
      <c r="D1819" s="400" t="s">
        <v>422</v>
      </c>
      <c r="H1819" s="449"/>
      <c r="I1819" s="7"/>
      <c r="J1819" s="7"/>
      <c r="K1819" s="7"/>
      <c r="L1819" s="7"/>
      <c r="M1819" s="7"/>
      <c r="O1819" s="51"/>
      <c r="P1819" s="51"/>
      <c r="Q1819" s="51"/>
      <c r="R1819" s="51"/>
      <c r="S1819" s="51"/>
      <c r="T1819" s="51"/>
      <c r="U1819" s="51"/>
      <c r="V1819" s="51"/>
      <c r="W1819" s="51"/>
      <c r="X1819" s="51"/>
      <c r="Y1819" s="51"/>
      <c r="Z1819" s="51"/>
      <c r="AA1819" s="51"/>
    </row>
    <row r="1820" spans="1:27" ht="11.65" customHeight="1">
      <c r="A1820" s="443">
        <v>1691</v>
      </c>
      <c r="C1820" s="468"/>
      <c r="E1820" s="447"/>
      <c r="F1820" s="468" t="s">
        <v>270</v>
      </c>
      <c r="G1820" s="400" t="s">
        <v>635</v>
      </c>
      <c r="H1820" s="449"/>
      <c r="I1820" s="7">
        <v>0</v>
      </c>
      <c r="J1820" s="7">
        <v>0</v>
      </c>
      <c r="K1820" s="103">
        <v>0</v>
      </c>
      <c r="L1820" s="7">
        <v>0</v>
      </c>
      <c r="M1820" s="7">
        <v>0</v>
      </c>
      <c r="O1820" s="51"/>
      <c r="P1820" s="51"/>
      <c r="Q1820" s="51"/>
      <c r="R1820" s="51"/>
      <c r="S1820" s="51"/>
      <c r="T1820" s="51"/>
      <c r="U1820" s="51"/>
      <c r="V1820" s="51"/>
      <c r="W1820" s="51"/>
      <c r="X1820" s="51"/>
      <c r="Y1820" s="51"/>
      <c r="Z1820" s="51"/>
      <c r="AA1820" s="51"/>
    </row>
    <row r="1821" spans="1:27" ht="11.65" customHeight="1">
      <c r="A1821" s="443">
        <v>1692</v>
      </c>
      <c r="C1821" s="468"/>
      <c r="E1821" s="447"/>
      <c r="F1821" s="468" t="s">
        <v>270</v>
      </c>
      <c r="G1821" s="400" t="s">
        <v>649</v>
      </c>
      <c r="H1821" s="449"/>
      <c r="I1821" s="7">
        <v>0</v>
      </c>
      <c r="J1821" s="7">
        <v>0</v>
      </c>
      <c r="K1821" s="103">
        <v>0</v>
      </c>
      <c r="L1821" s="7">
        <v>0</v>
      </c>
      <c r="M1821" s="7">
        <v>0</v>
      </c>
      <c r="O1821" s="51"/>
      <c r="P1821" s="51"/>
      <c r="Q1821" s="51"/>
      <c r="R1821" s="51"/>
      <c r="S1821" s="51"/>
      <c r="T1821" s="51"/>
      <c r="U1821" s="51"/>
      <c r="V1821" s="51"/>
      <c r="W1821" s="51"/>
      <c r="X1821" s="51"/>
      <c r="Y1821" s="51"/>
      <c r="Z1821" s="51"/>
      <c r="AA1821" s="51"/>
    </row>
    <row r="1822" spans="1:27" ht="11.65" customHeight="1">
      <c r="A1822" s="443">
        <v>1693</v>
      </c>
      <c r="C1822" s="468"/>
      <c r="E1822" s="447"/>
      <c r="F1822" s="468" t="s">
        <v>270</v>
      </c>
      <c r="G1822" s="400" t="s">
        <v>634</v>
      </c>
      <c r="H1822" s="449"/>
      <c r="I1822" s="7">
        <v>89540090.649166703</v>
      </c>
      <c r="J1822" s="7">
        <v>70219852.695324436</v>
      </c>
      <c r="K1822" s="103">
        <v>19320237.953842271</v>
      </c>
      <c r="L1822" s="7">
        <v>417390.50933812186</v>
      </c>
      <c r="M1822" s="7">
        <v>19737628.463180393</v>
      </c>
      <c r="O1822" s="51"/>
      <c r="P1822" s="51"/>
      <c r="Q1822" s="51"/>
      <c r="R1822" s="51"/>
      <c r="S1822" s="51"/>
      <c r="T1822" s="51"/>
      <c r="U1822" s="51"/>
      <c r="V1822" s="51"/>
      <c r="W1822" s="51"/>
      <c r="X1822" s="51"/>
      <c r="Y1822" s="51"/>
      <c r="Z1822" s="51"/>
      <c r="AA1822" s="51"/>
    </row>
    <row r="1823" spans="1:27" ht="11.65" customHeight="1">
      <c r="A1823" s="443">
        <v>1694</v>
      </c>
      <c r="C1823" s="468"/>
      <c r="E1823" s="447"/>
      <c r="F1823" s="468" t="s">
        <v>270</v>
      </c>
      <c r="G1823" s="400" t="s">
        <v>636</v>
      </c>
      <c r="H1823" s="449"/>
      <c r="I1823" s="7">
        <v>46165942.807499997</v>
      </c>
      <c r="J1823" s="7">
        <v>46165942.807499997</v>
      </c>
      <c r="K1823" s="103">
        <v>0</v>
      </c>
      <c r="L1823" s="7">
        <v>0</v>
      </c>
      <c r="M1823" s="7">
        <v>0</v>
      </c>
      <c r="O1823" s="51"/>
      <c r="P1823" s="51"/>
      <c r="Q1823" s="51"/>
      <c r="R1823" s="51"/>
      <c r="S1823" s="51"/>
      <c r="T1823" s="51"/>
      <c r="U1823" s="51"/>
      <c r="V1823" s="51"/>
      <c r="W1823" s="51"/>
      <c r="X1823" s="51"/>
      <c r="Y1823" s="51"/>
      <c r="Z1823" s="51"/>
      <c r="AA1823" s="51"/>
    </row>
    <row r="1824" spans="1:27" ht="11.65" customHeight="1">
      <c r="A1824" s="443">
        <v>1695</v>
      </c>
      <c r="C1824" s="468"/>
      <c r="E1824" s="447"/>
      <c r="F1824" s="468" t="s">
        <v>270</v>
      </c>
      <c r="G1824" s="400" t="s">
        <v>634</v>
      </c>
      <c r="H1824" s="449"/>
      <c r="I1824" s="7">
        <v>0</v>
      </c>
      <c r="J1824" s="7">
        <v>0</v>
      </c>
      <c r="K1824" s="103">
        <v>0</v>
      </c>
      <c r="L1824" s="7">
        <v>0</v>
      </c>
      <c r="M1824" s="7">
        <v>0</v>
      </c>
      <c r="O1824" s="51"/>
      <c r="P1824" s="51"/>
      <c r="Q1824" s="51"/>
      <c r="R1824" s="51"/>
      <c r="S1824" s="51"/>
      <c r="T1824" s="51"/>
      <c r="U1824" s="51"/>
      <c r="V1824" s="51"/>
      <c r="W1824" s="51"/>
      <c r="X1824" s="51"/>
      <c r="Y1824" s="51"/>
      <c r="Z1824" s="51"/>
      <c r="AA1824" s="51"/>
    </row>
    <row r="1825" spans="1:27" ht="11.65" customHeight="1">
      <c r="A1825" s="443">
        <v>1696</v>
      </c>
      <c r="C1825" s="468"/>
      <c r="E1825" s="447"/>
      <c r="F1825" s="468" t="s">
        <v>270</v>
      </c>
      <c r="G1825" s="400" t="s">
        <v>636</v>
      </c>
      <c r="H1825" s="449"/>
      <c r="I1825" s="7">
        <v>0</v>
      </c>
      <c r="J1825" s="7">
        <v>0</v>
      </c>
      <c r="K1825" s="103">
        <v>0</v>
      </c>
      <c r="L1825" s="7">
        <v>0</v>
      </c>
      <c r="M1825" s="7">
        <v>0</v>
      </c>
      <c r="O1825" s="51"/>
      <c r="P1825" s="51"/>
      <c r="Q1825" s="51"/>
      <c r="R1825" s="51"/>
      <c r="S1825" s="51"/>
      <c r="T1825" s="51"/>
      <c r="U1825" s="51"/>
      <c r="V1825" s="51"/>
      <c r="W1825" s="51"/>
      <c r="X1825" s="51"/>
      <c r="Y1825" s="51"/>
      <c r="Z1825" s="51"/>
      <c r="AA1825" s="51"/>
    </row>
    <row r="1826" spans="1:27" ht="11.65" customHeight="1">
      <c r="A1826" s="443">
        <v>1697</v>
      </c>
      <c r="C1826" s="468"/>
      <c r="H1826" s="449" t="s">
        <v>402</v>
      </c>
      <c r="I1826" s="106">
        <v>135706033.45666671</v>
      </c>
      <c r="J1826" s="106">
        <v>116385795.50282443</v>
      </c>
      <c r="K1826" s="106">
        <v>19320237.953842271</v>
      </c>
      <c r="L1826" s="106">
        <v>417390.50933812186</v>
      </c>
      <c r="M1826" s="106">
        <v>19737628.463180393</v>
      </c>
      <c r="O1826" s="51"/>
      <c r="P1826" s="51"/>
      <c r="Q1826" s="51"/>
      <c r="R1826" s="51"/>
      <c r="S1826" s="51"/>
      <c r="T1826" s="51"/>
      <c r="U1826" s="51"/>
      <c r="V1826" s="51"/>
      <c r="W1826" s="51"/>
      <c r="X1826" s="51"/>
      <c r="Y1826" s="51"/>
      <c r="Z1826" s="51"/>
      <c r="AA1826" s="51"/>
    </row>
    <row r="1827" spans="1:27" ht="11.65" customHeight="1">
      <c r="A1827" s="443">
        <v>1698</v>
      </c>
      <c r="C1827" s="468"/>
      <c r="H1827" s="449"/>
      <c r="I1827" s="7"/>
      <c r="J1827" s="7"/>
      <c r="K1827" s="7"/>
      <c r="L1827" s="7"/>
      <c r="M1827" s="7"/>
      <c r="O1827" s="51"/>
      <c r="P1827" s="51"/>
      <c r="Q1827" s="51"/>
      <c r="R1827" s="51"/>
      <c r="S1827" s="51"/>
      <c r="T1827" s="51"/>
      <c r="U1827" s="51"/>
      <c r="V1827" s="51"/>
      <c r="W1827" s="51"/>
      <c r="X1827" s="51"/>
      <c r="Y1827" s="51"/>
      <c r="Z1827" s="51"/>
      <c r="AA1827" s="51"/>
    </row>
    <row r="1828" spans="1:27" ht="11.65" customHeight="1">
      <c r="A1828" s="443">
        <v>1699</v>
      </c>
      <c r="C1828" s="468">
        <v>334</v>
      </c>
      <c r="D1828" s="400" t="s">
        <v>406</v>
      </c>
      <c r="H1828" s="449"/>
      <c r="I1828" s="7"/>
      <c r="J1828" s="7"/>
      <c r="K1828" s="7"/>
      <c r="L1828" s="7"/>
      <c r="M1828" s="7"/>
      <c r="O1828" s="51"/>
      <c r="P1828" s="51"/>
      <c r="Q1828" s="51"/>
      <c r="R1828" s="51"/>
      <c r="S1828" s="51"/>
      <c r="T1828" s="51"/>
      <c r="U1828" s="51"/>
      <c r="V1828" s="51"/>
      <c r="W1828" s="51"/>
      <c r="X1828" s="51"/>
      <c r="Y1828" s="51"/>
      <c r="Z1828" s="51"/>
      <c r="AA1828" s="51"/>
    </row>
    <row r="1829" spans="1:27" ht="11.65" customHeight="1">
      <c r="A1829" s="443">
        <v>1700</v>
      </c>
      <c r="C1829" s="468"/>
      <c r="E1829" s="447"/>
      <c r="F1829" s="468" t="s">
        <v>270</v>
      </c>
      <c r="G1829" s="400" t="s">
        <v>635</v>
      </c>
      <c r="H1829" s="449"/>
      <c r="I1829" s="7">
        <v>0</v>
      </c>
      <c r="J1829" s="7">
        <v>0</v>
      </c>
      <c r="K1829" s="103">
        <v>0</v>
      </c>
      <c r="L1829" s="7">
        <v>0</v>
      </c>
      <c r="M1829" s="7">
        <v>0</v>
      </c>
      <c r="O1829" s="51"/>
      <c r="P1829" s="51"/>
      <c r="Q1829" s="51"/>
      <c r="R1829" s="51"/>
      <c r="S1829" s="51"/>
      <c r="T1829" s="51"/>
      <c r="U1829" s="51"/>
      <c r="V1829" s="51"/>
      <c r="W1829" s="51"/>
      <c r="X1829" s="51"/>
      <c r="Y1829" s="51"/>
      <c r="Z1829" s="51"/>
      <c r="AA1829" s="51"/>
    </row>
    <row r="1830" spans="1:27" ht="11.65" customHeight="1">
      <c r="A1830" s="443">
        <v>1701</v>
      </c>
      <c r="C1830" s="468"/>
      <c r="E1830" s="447"/>
      <c r="F1830" s="468" t="s">
        <v>270</v>
      </c>
      <c r="G1830" s="400" t="s">
        <v>649</v>
      </c>
      <c r="H1830" s="449"/>
      <c r="I1830" s="7">
        <v>0</v>
      </c>
      <c r="J1830" s="7">
        <v>0</v>
      </c>
      <c r="K1830" s="103">
        <v>0</v>
      </c>
      <c r="L1830" s="7">
        <v>0</v>
      </c>
      <c r="M1830" s="7">
        <v>0</v>
      </c>
      <c r="O1830" s="51"/>
      <c r="P1830" s="51"/>
      <c r="Q1830" s="51"/>
      <c r="R1830" s="51"/>
      <c r="S1830" s="51"/>
      <c r="T1830" s="51"/>
      <c r="U1830" s="51"/>
      <c r="V1830" s="51"/>
      <c r="W1830" s="51"/>
      <c r="X1830" s="51"/>
      <c r="Y1830" s="51"/>
      <c r="Z1830" s="51"/>
      <c r="AA1830" s="51"/>
    </row>
    <row r="1831" spans="1:27" ht="11.65" customHeight="1">
      <c r="A1831" s="443">
        <v>1702</v>
      </c>
      <c r="C1831" s="468"/>
      <c r="E1831" s="447"/>
      <c r="F1831" s="468" t="s">
        <v>270</v>
      </c>
      <c r="G1831" s="400" t="s">
        <v>634</v>
      </c>
      <c r="H1831" s="449"/>
      <c r="I1831" s="7">
        <v>69449200.382083297</v>
      </c>
      <c r="J1831" s="7">
        <v>54464012.547694951</v>
      </c>
      <c r="K1831" s="103">
        <v>14985187.834388349</v>
      </c>
      <c r="L1831" s="7">
        <v>71620.698611643165</v>
      </c>
      <c r="M1831" s="7">
        <v>15056808.532999992</v>
      </c>
      <c r="O1831" s="51"/>
      <c r="P1831" s="51"/>
      <c r="Q1831" s="51"/>
      <c r="R1831" s="51"/>
      <c r="S1831" s="51"/>
      <c r="T1831" s="51"/>
      <c r="U1831" s="51"/>
      <c r="V1831" s="51"/>
      <c r="W1831" s="51"/>
      <c r="X1831" s="51"/>
      <c r="Y1831" s="51"/>
      <c r="Z1831" s="51"/>
      <c r="AA1831" s="51"/>
    </row>
    <row r="1832" spans="1:27" ht="11.65" customHeight="1">
      <c r="A1832" s="443">
        <v>1703</v>
      </c>
      <c r="C1832" s="468"/>
      <c r="E1832" s="447"/>
      <c r="F1832" s="468" t="s">
        <v>270</v>
      </c>
      <c r="G1832" s="400" t="s">
        <v>636</v>
      </c>
      <c r="H1832" s="449"/>
      <c r="I1832" s="7">
        <v>14682267.1170833</v>
      </c>
      <c r="J1832" s="7">
        <v>14682267.1170833</v>
      </c>
      <c r="K1832" s="103">
        <v>0</v>
      </c>
      <c r="L1832" s="7">
        <v>0</v>
      </c>
      <c r="M1832" s="7">
        <v>0</v>
      </c>
      <c r="O1832" s="51"/>
      <c r="P1832" s="51"/>
      <c r="Q1832" s="51"/>
      <c r="R1832" s="51"/>
      <c r="S1832" s="51"/>
      <c r="T1832" s="51"/>
      <c r="U1832" s="51"/>
      <c r="V1832" s="51"/>
      <c r="W1832" s="51"/>
      <c r="X1832" s="51"/>
      <c r="Y1832" s="51"/>
      <c r="Z1832" s="51"/>
      <c r="AA1832" s="51"/>
    </row>
    <row r="1833" spans="1:27" ht="11.65" customHeight="1">
      <c r="A1833" s="443">
        <v>1704</v>
      </c>
      <c r="C1833" s="468"/>
      <c r="E1833" s="447"/>
      <c r="F1833" s="468" t="s">
        <v>270</v>
      </c>
      <c r="G1833" s="400" t="s">
        <v>634</v>
      </c>
      <c r="H1833" s="449"/>
      <c r="I1833" s="7">
        <v>0</v>
      </c>
      <c r="J1833" s="7">
        <v>0</v>
      </c>
      <c r="K1833" s="103">
        <v>0</v>
      </c>
      <c r="L1833" s="7">
        <v>0</v>
      </c>
      <c r="M1833" s="7">
        <v>0</v>
      </c>
      <c r="O1833" s="51"/>
      <c r="P1833" s="51"/>
      <c r="Q1833" s="51"/>
      <c r="R1833" s="51"/>
      <c r="S1833" s="51"/>
      <c r="T1833" s="51"/>
      <c r="U1833" s="51"/>
      <c r="V1833" s="51"/>
      <c r="W1833" s="51"/>
      <c r="X1833" s="51"/>
      <c r="Y1833" s="51"/>
      <c r="Z1833" s="51"/>
      <c r="AA1833" s="51"/>
    </row>
    <row r="1834" spans="1:27" ht="11.65" customHeight="1">
      <c r="A1834" s="443">
        <v>1705</v>
      </c>
      <c r="C1834" s="468"/>
      <c r="E1834" s="447"/>
      <c r="F1834" s="468" t="s">
        <v>270</v>
      </c>
      <c r="G1834" s="400" t="s">
        <v>636</v>
      </c>
      <c r="H1834" s="449"/>
      <c r="I1834" s="7">
        <v>0</v>
      </c>
      <c r="J1834" s="7">
        <v>0</v>
      </c>
      <c r="K1834" s="103">
        <v>0</v>
      </c>
      <c r="L1834" s="7">
        <v>0</v>
      </c>
      <c r="M1834" s="7">
        <v>0</v>
      </c>
      <c r="O1834" s="51"/>
      <c r="P1834" s="51"/>
      <c r="Q1834" s="51"/>
      <c r="R1834" s="51"/>
      <c r="S1834" s="51"/>
      <c r="T1834" s="51"/>
      <c r="U1834" s="51"/>
      <c r="V1834" s="51"/>
      <c r="W1834" s="51"/>
      <c r="X1834" s="51"/>
      <c r="Y1834" s="51"/>
      <c r="Z1834" s="51"/>
      <c r="AA1834" s="51"/>
    </row>
    <row r="1835" spans="1:27" ht="11.65" customHeight="1">
      <c r="A1835" s="443">
        <v>1706</v>
      </c>
      <c r="C1835" s="468"/>
      <c r="H1835" s="449" t="s">
        <v>402</v>
      </c>
      <c r="I1835" s="106">
        <v>84131467.499166593</v>
      </c>
      <c r="J1835" s="106">
        <v>69146279.664778247</v>
      </c>
      <c r="K1835" s="106">
        <v>14985187.834388349</v>
      </c>
      <c r="L1835" s="106">
        <v>71620.698611643165</v>
      </c>
      <c r="M1835" s="106">
        <v>15056808.532999992</v>
      </c>
      <c r="O1835" s="51"/>
      <c r="P1835" s="51"/>
      <c r="Q1835" s="51"/>
      <c r="R1835" s="51"/>
      <c r="S1835" s="51"/>
      <c r="T1835" s="51"/>
      <c r="U1835" s="51"/>
      <c r="V1835" s="51"/>
      <c r="W1835" s="51"/>
      <c r="X1835" s="51"/>
      <c r="Y1835" s="51"/>
      <c r="Z1835" s="51"/>
      <c r="AA1835" s="51"/>
    </row>
    <row r="1836" spans="1:27" ht="11.65" customHeight="1">
      <c r="A1836" s="443">
        <v>1707</v>
      </c>
      <c r="C1836" s="468"/>
      <c r="H1836" s="449"/>
      <c r="I1836" s="109"/>
      <c r="J1836" s="7"/>
      <c r="K1836" s="7"/>
      <c r="L1836" s="7"/>
      <c r="M1836" s="7"/>
      <c r="O1836" s="51"/>
      <c r="P1836" s="51"/>
      <c r="Q1836" s="51"/>
      <c r="R1836" s="51"/>
      <c r="S1836" s="51"/>
      <c r="T1836" s="51"/>
      <c r="U1836" s="51"/>
      <c r="V1836" s="51"/>
      <c r="W1836" s="51"/>
      <c r="X1836" s="51"/>
      <c r="Y1836" s="51"/>
      <c r="Z1836" s="51"/>
      <c r="AA1836" s="51"/>
    </row>
    <row r="1837" spans="1:27" ht="11.65" customHeight="1">
      <c r="A1837" s="443">
        <v>1708</v>
      </c>
      <c r="C1837" s="468"/>
      <c r="E1837" s="447"/>
      <c r="H1837" s="449"/>
      <c r="I1837" s="109"/>
      <c r="J1837" s="109"/>
      <c r="K1837" s="109"/>
      <c r="L1837" s="109"/>
      <c r="M1837" s="109"/>
      <c r="O1837" s="110"/>
      <c r="P1837" s="110"/>
      <c r="Q1837" s="110"/>
      <c r="R1837" s="110"/>
      <c r="S1837" s="110"/>
      <c r="T1837" s="110"/>
      <c r="U1837" s="51"/>
      <c r="V1837" s="110"/>
      <c r="W1837" s="110"/>
      <c r="X1837" s="110"/>
      <c r="Y1837" s="110"/>
      <c r="Z1837" s="110"/>
      <c r="AA1837" s="110"/>
    </row>
    <row r="1838" spans="1:27" ht="11.65" customHeight="1">
      <c r="A1838" s="443">
        <v>1709</v>
      </c>
      <c r="C1838" s="469"/>
      <c r="D1838" s="446"/>
      <c r="E1838" s="470"/>
      <c r="G1838" s="446"/>
      <c r="H1838" s="471"/>
      <c r="I1838" s="114"/>
      <c r="J1838" s="114"/>
      <c r="K1838" s="114"/>
      <c r="L1838" s="114"/>
      <c r="M1838" s="114"/>
      <c r="O1838" s="115"/>
      <c r="P1838" s="115"/>
      <c r="Q1838" s="115"/>
      <c r="R1838" s="115"/>
      <c r="S1838" s="115"/>
      <c r="T1838" s="115"/>
      <c r="U1838" s="51"/>
      <c r="V1838" s="115"/>
      <c r="W1838" s="115"/>
      <c r="X1838" s="115"/>
      <c r="Y1838" s="115"/>
      <c r="Z1838" s="115"/>
      <c r="AA1838" s="115"/>
    </row>
    <row r="1839" spans="1:27" ht="11.65" customHeight="1">
      <c r="A1839" s="443">
        <v>1710</v>
      </c>
      <c r="C1839" s="468">
        <v>335</v>
      </c>
      <c r="D1839" s="400" t="s">
        <v>415</v>
      </c>
      <c r="H1839" s="449"/>
      <c r="I1839" s="7"/>
      <c r="J1839" s="7"/>
      <c r="K1839" s="7"/>
      <c r="L1839" s="7"/>
      <c r="M1839" s="7"/>
      <c r="O1839" s="51"/>
      <c r="P1839" s="51"/>
      <c r="Q1839" s="51"/>
      <c r="R1839" s="51"/>
      <c r="S1839" s="51"/>
      <c r="T1839" s="51"/>
      <c r="U1839" s="51"/>
      <c r="V1839" s="51"/>
      <c r="W1839" s="51"/>
      <c r="X1839" s="51"/>
      <c r="Y1839" s="51"/>
      <c r="Z1839" s="51"/>
      <c r="AA1839" s="51"/>
    </row>
    <row r="1840" spans="1:27" ht="11.65" customHeight="1">
      <c r="A1840" s="443">
        <v>1711</v>
      </c>
      <c r="C1840" s="468"/>
      <c r="E1840" s="447"/>
      <c r="F1840" s="468" t="s">
        <v>270</v>
      </c>
      <c r="G1840" s="400" t="s">
        <v>635</v>
      </c>
      <c r="H1840" s="449"/>
      <c r="I1840" s="7">
        <v>0</v>
      </c>
      <c r="J1840" s="7">
        <v>0</v>
      </c>
      <c r="K1840" s="103">
        <v>0</v>
      </c>
      <c r="L1840" s="7">
        <v>0</v>
      </c>
      <c r="M1840" s="7">
        <v>0</v>
      </c>
      <c r="O1840" s="51"/>
      <c r="P1840" s="51"/>
      <c r="Q1840" s="51"/>
      <c r="R1840" s="51"/>
      <c r="S1840" s="51"/>
      <c r="T1840" s="51"/>
      <c r="U1840" s="51"/>
      <c r="V1840" s="51"/>
      <c r="W1840" s="51"/>
      <c r="X1840" s="51"/>
      <c r="Y1840" s="51"/>
      <c r="Z1840" s="51"/>
      <c r="AA1840" s="51"/>
    </row>
    <row r="1841" spans="1:27" ht="11.65" customHeight="1">
      <c r="A1841" s="443">
        <v>1712</v>
      </c>
      <c r="C1841" s="468"/>
      <c r="E1841" s="447"/>
      <c r="F1841" s="468" t="s">
        <v>270</v>
      </c>
      <c r="G1841" s="400" t="s">
        <v>649</v>
      </c>
      <c r="H1841" s="449"/>
      <c r="I1841" s="7">
        <v>0</v>
      </c>
      <c r="J1841" s="7">
        <v>0</v>
      </c>
      <c r="K1841" s="103">
        <v>0</v>
      </c>
      <c r="L1841" s="7">
        <v>0</v>
      </c>
      <c r="M1841" s="7">
        <v>0</v>
      </c>
      <c r="O1841" s="51"/>
      <c r="P1841" s="51"/>
      <c r="Q1841" s="51"/>
      <c r="R1841" s="51"/>
      <c r="S1841" s="51"/>
      <c r="T1841" s="51"/>
      <c r="U1841" s="51"/>
      <c r="V1841" s="51"/>
      <c r="W1841" s="51"/>
      <c r="X1841" s="51"/>
      <c r="Y1841" s="51"/>
      <c r="Z1841" s="51"/>
      <c r="AA1841" s="51"/>
    </row>
    <row r="1842" spans="1:27" ht="11.65" customHeight="1">
      <c r="A1842" s="443">
        <v>1713</v>
      </c>
      <c r="C1842" s="468"/>
      <c r="E1842" s="447"/>
      <c r="F1842" s="468" t="s">
        <v>270</v>
      </c>
      <c r="G1842" s="400" t="s">
        <v>634</v>
      </c>
      <c r="H1842" s="449"/>
      <c r="I1842" s="7">
        <v>2217863.53083333</v>
      </c>
      <c r="J1842" s="7">
        <v>1739310.8417061663</v>
      </c>
      <c r="K1842" s="103">
        <v>478552.68912716367</v>
      </c>
      <c r="L1842" s="7">
        <v>16768.376409088494</v>
      </c>
      <c r="M1842" s="7">
        <v>495321.06553625216</v>
      </c>
      <c r="O1842" s="51"/>
      <c r="P1842" s="51"/>
      <c r="Q1842" s="51"/>
      <c r="R1842" s="51"/>
      <c r="S1842" s="51"/>
      <c r="T1842" s="51"/>
      <c r="U1842" s="51"/>
      <c r="V1842" s="51"/>
      <c r="W1842" s="51"/>
      <c r="X1842" s="51"/>
      <c r="Y1842" s="51"/>
      <c r="Z1842" s="51"/>
      <c r="AA1842" s="51"/>
    </row>
    <row r="1843" spans="1:27" ht="11.65" customHeight="1">
      <c r="A1843" s="443">
        <v>1714</v>
      </c>
      <c r="C1843" s="468"/>
      <c r="E1843" s="447"/>
      <c r="F1843" s="468" t="s">
        <v>270</v>
      </c>
      <c r="G1843" s="400" t="s">
        <v>636</v>
      </c>
      <c r="H1843" s="449"/>
      <c r="I1843" s="7">
        <v>175189.94625000001</v>
      </c>
      <c r="J1843" s="7">
        <v>175189.94625000001</v>
      </c>
      <c r="K1843" s="103">
        <v>0</v>
      </c>
      <c r="L1843" s="7">
        <v>0</v>
      </c>
      <c r="M1843" s="7">
        <v>0</v>
      </c>
      <c r="O1843" s="51"/>
      <c r="P1843" s="51"/>
      <c r="Q1843" s="51"/>
      <c r="R1843" s="51"/>
      <c r="S1843" s="51"/>
      <c r="T1843" s="51"/>
      <c r="U1843" s="51"/>
      <c r="V1843" s="51"/>
      <c r="W1843" s="51"/>
      <c r="X1843" s="51"/>
      <c r="Y1843" s="51"/>
      <c r="Z1843" s="51"/>
      <c r="AA1843" s="51"/>
    </row>
    <row r="1844" spans="1:27" ht="11.65" customHeight="1">
      <c r="A1844" s="443">
        <v>1715</v>
      </c>
      <c r="C1844" s="468"/>
      <c r="E1844" s="447"/>
      <c r="F1844" s="468" t="s">
        <v>270</v>
      </c>
      <c r="G1844" s="400" t="s">
        <v>634</v>
      </c>
      <c r="H1844" s="449"/>
      <c r="I1844" s="7">
        <v>0</v>
      </c>
      <c r="J1844" s="7">
        <v>0</v>
      </c>
      <c r="K1844" s="103">
        <v>0</v>
      </c>
      <c r="L1844" s="7">
        <v>0</v>
      </c>
      <c r="M1844" s="7">
        <v>0</v>
      </c>
      <c r="O1844" s="51"/>
      <c r="P1844" s="51"/>
      <c r="Q1844" s="51"/>
      <c r="R1844" s="51"/>
      <c r="S1844" s="51"/>
      <c r="T1844" s="51"/>
      <c r="U1844" s="51"/>
      <c r="V1844" s="51"/>
      <c r="W1844" s="51"/>
      <c r="X1844" s="51"/>
      <c r="Y1844" s="51"/>
      <c r="Z1844" s="51"/>
      <c r="AA1844" s="51"/>
    </row>
    <row r="1845" spans="1:27" ht="11.65" customHeight="1">
      <c r="A1845" s="443">
        <v>1716</v>
      </c>
      <c r="C1845" s="468"/>
      <c r="E1845" s="447"/>
      <c r="F1845" s="468" t="s">
        <v>270</v>
      </c>
      <c r="G1845" s="400" t="s">
        <v>636</v>
      </c>
      <c r="H1845" s="449"/>
      <c r="I1845" s="7">
        <v>0</v>
      </c>
      <c r="J1845" s="7">
        <v>0</v>
      </c>
      <c r="K1845" s="103">
        <v>0</v>
      </c>
      <c r="L1845" s="7">
        <v>0</v>
      </c>
      <c r="M1845" s="7">
        <v>0</v>
      </c>
      <c r="O1845" s="51"/>
      <c r="P1845" s="51"/>
      <c r="Q1845" s="51"/>
      <c r="R1845" s="51"/>
      <c r="S1845" s="51"/>
      <c r="T1845" s="51"/>
      <c r="U1845" s="51"/>
      <c r="V1845" s="51"/>
      <c r="W1845" s="51"/>
      <c r="X1845" s="51"/>
      <c r="Y1845" s="51"/>
      <c r="Z1845" s="51"/>
      <c r="AA1845" s="51"/>
    </row>
    <row r="1846" spans="1:27" ht="11.65" customHeight="1">
      <c r="A1846" s="443">
        <v>1717</v>
      </c>
      <c r="C1846" s="468"/>
      <c r="H1846" s="449" t="s">
        <v>402</v>
      </c>
      <c r="I1846" s="106">
        <v>2393053.47708333</v>
      </c>
      <c r="J1846" s="106">
        <v>1914500.7879561663</v>
      </c>
      <c r="K1846" s="106">
        <v>478552.68912716367</v>
      </c>
      <c r="L1846" s="106">
        <v>16768.376409088494</v>
      </c>
      <c r="M1846" s="106">
        <v>495321.06553625216</v>
      </c>
      <c r="O1846" s="51"/>
      <c r="P1846" s="51"/>
      <c r="Q1846" s="51"/>
      <c r="R1846" s="51"/>
      <c r="S1846" s="51"/>
      <c r="T1846" s="51"/>
      <c r="U1846" s="51"/>
      <c r="V1846" s="51"/>
      <c r="W1846" s="51"/>
      <c r="X1846" s="51"/>
      <c r="Y1846" s="51"/>
      <c r="Z1846" s="51"/>
      <c r="AA1846" s="51"/>
    </row>
    <row r="1847" spans="1:27" ht="11.65" customHeight="1">
      <c r="A1847" s="443">
        <v>1718</v>
      </c>
      <c r="C1847" s="468"/>
      <c r="H1847" s="449"/>
      <c r="I1847" s="7"/>
      <c r="J1847" s="7"/>
      <c r="K1847" s="7"/>
      <c r="L1847" s="7"/>
      <c r="M1847" s="7"/>
      <c r="O1847" s="51"/>
      <c r="P1847" s="51"/>
      <c r="Q1847" s="51"/>
      <c r="R1847" s="51"/>
      <c r="S1847" s="51"/>
      <c r="T1847" s="51"/>
      <c r="U1847" s="51"/>
      <c r="V1847" s="51"/>
      <c r="W1847" s="51"/>
      <c r="X1847" s="51"/>
      <c r="Y1847" s="51"/>
      <c r="Z1847" s="51"/>
      <c r="AA1847" s="51"/>
    </row>
    <row r="1848" spans="1:27" ht="11.65" customHeight="1">
      <c r="A1848" s="443">
        <v>1719</v>
      </c>
      <c r="C1848" s="468">
        <v>336</v>
      </c>
      <c r="D1848" s="400" t="s">
        <v>423</v>
      </c>
      <c r="H1848" s="449"/>
      <c r="I1848" s="7"/>
      <c r="J1848" s="7"/>
      <c r="K1848" s="7"/>
      <c r="L1848" s="7"/>
      <c r="M1848" s="7"/>
      <c r="O1848" s="51"/>
      <c r="P1848" s="51"/>
      <c r="Q1848" s="51"/>
      <c r="R1848" s="51"/>
      <c r="S1848" s="51"/>
      <c r="T1848" s="51"/>
      <c r="U1848" s="51"/>
      <c r="V1848" s="51"/>
      <c r="W1848" s="51"/>
      <c r="X1848" s="51"/>
      <c r="Y1848" s="51"/>
      <c r="Z1848" s="51"/>
      <c r="AA1848" s="51"/>
    </row>
    <row r="1849" spans="1:27" ht="11.65" customHeight="1">
      <c r="A1849" s="443">
        <v>1720</v>
      </c>
      <c r="C1849" s="468"/>
      <c r="E1849" s="447"/>
      <c r="F1849" s="468" t="s">
        <v>270</v>
      </c>
      <c r="G1849" s="400" t="s">
        <v>635</v>
      </c>
      <c r="H1849" s="449"/>
      <c r="I1849" s="7">
        <v>0</v>
      </c>
      <c r="J1849" s="7">
        <v>0</v>
      </c>
      <c r="K1849" s="103">
        <v>0</v>
      </c>
      <c r="L1849" s="7">
        <v>0</v>
      </c>
      <c r="M1849" s="7">
        <v>0</v>
      </c>
      <c r="O1849" s="51"/>
      <c r="P1849" s="51"/>
      <c r="Q1849" s="51"/>
      <c r="R1849" s="51"/>
      <c r="S1849" s="51"/>
      <c r="T1849" s="51"/>
      <c r="U1849" s="51"/>
      <c r="V1849" s="51"/>
      <c r="W1849" s="51"/>
      <c r="X1849" s="51"/>
      <c r="Y1849" s="51"/>
      <c r="Z1849" s="51"/>
      <c r="AA1849" s="51"/>
    </row>
    <row r="1850" spans="1:27" ht="11.65" customHeight="1">
      <c r="A1850" s="443">
        <v>1721</v>
      </c>
      <c r="C1850" s="468"/>
      <c r="E1850" s="447"/>
      <c r="F1850" s="468" t="s">
        <v>270</v>
      </c>
      <c r="G1850" s="400" t="s">
        <v>649</v>
      </c>
      <c r="H1850" s="449"/>
      <c r="I1850" s="7">
        <v>0</v>
      </c>
      <c r="J1850" s="7">
        <v>0</v>
      </c>
      <c r="K1850" s="103">
        <v>0</v>
      </c>
      <c r="L1850" s="7">
        <v>0</v>
      </c>
      <c r="M1850" s="7">
        <v>0</v>
      </c>
      <c r="O1850" s="51"/>
      <c r="P1850" s="51"/>
      <c r="Q1850" s="51"/>
      <c r="R1850" s="51"/>
      <c r="S1850" s="51"/>
      <c r="T1850" s="51"/>
      <c r="U1850" s="51"/>
      <c r="V1850" s="51"/>
      <c r="W1850" s="51"/>
      <c r="X1850" s="51"/>
      <c r="Y1850" s="51"/>
      <c r="Z1850" s="51"/>
      <c r="AA1850" s="51"/>
    </row>
    <row r="1851" spans="1:27" ht="11.65" customHeight="1">
      <c r="A1851" s="443">
        <v>1722</v>
      </c>
      <c r="C1851" s="468"/>
      <c r="E1851" s="447"/>
      <c r="F1851" s="468" t="s">
        <v>270</v>
      </c>
      <c r="G1851" s="400" t="s">
        <v>634</v>
      </c>
      <c r="H1851" s="449"/>
      <c r="I1851" s="7">
        <v>21932266.723333299</v>
      </c>
      <c r="J1851" s="7">
        <v>17199899.256538924</v>
      </c>
      <c r="K1851" s="103">
        <v>4732367.4667943763</v>
      </c>
      <c r="L1851" s="7">
        <v>66752.538420945406</v>
      </c>
      <c r="M1851" s="7">
        <v>4799120.0052153217</v>
      </c>
      <c r="O1851" s="51"/>
      <c r="P1851" s="51"/>
      <c r="Q1851" s="51"/>
      <c r="R1851" s="51"/>
      <c r="S1851" s="51"/>
      <c r="T1851" s="51"/>
      <c r="U1851" s="51"/>
      <c r="V1851" s="51"/>
      <c r="W1851" s="51"/>
      <c r="X1851" s="51"/>
      <c r="Y1851" s="51"/>
      <c r="Z1851" s="51"/>
      <c r="AA1851" s="51"/>
    </row>
    <row r="1852" spans="1:27" ht="11.65" customHeight="1">
      <c r="A1852" s="443">
        <v>1723</v>
      </c>
      <c r="C1852" s="468"/>
      <c r="E1852" s="447"/>
      <c r="F1852" s="468" t="s">
        <v>270</v>
      </c>
      <c r="G1852" s="400" t="s">
        <v>636</v>
      </c>
      <c r="H1852" s="449"/>
      <c r="I1852" s="7">
        <v>2501475.0995833301</v>
      </c>
      <c r="J1852" s="7">
        <v>2501475.0995833301</v>
      </c>
      <c r="K1852" s="103">
        <v>0</v>
      </c>
      <c r="L1852" s="7">
        <v>0</v>
      </c>
      <c r="M1852" s="7">
        <v>0</v>
      </c>
      <c r="O1852" s="51"/>
      <c r="P1852" s="51"/>
      <c r="Q1852" s="51"/>
      <c r="R1852" s="51"/>
      <c r="S1852" s="51"/>
      <c r="T1852" s="51"/>
      <c r="U1852" s="51"/>
      <c r="V1852" s="51"/>
      <c r="W1852" s="51"/>
      <c r="X1852" s="51"/>
      <c r="Y1852" s="51"/>
      <c r="Z1852" s="51"/>
      <c r="AA1852" s="51"/>
    </row>
    <row r="1853" spans="1:27" ht="11.65" customHeight="1">
      <c r="A1853" s="443">
        <v>1724</v>
      </c>
      <c r="C1853" s="468"/>
      <c r="E1853" s="447"/>
      <c r="F1853" s="468" t="s">
        <v>270</v>
      </c>
      <c r="G1853" s="400" t="s">
        <v>634</v>
      </c>
      <c r="H1853" s="449"/>
      <c r="I1853" s="7">
        <v>0</v>
      </c>
      <c r="J1853" s="7">
        <v>0</v>
      </c>
      <c r="K1853" s="103">
        <v>0</v>
      </c>
      <c r="L1853" s="7">
        <v>0</v>
      </c>
      <c r="M1853" s="7">
        <v>0</v>
      </c>
      <c r="O1853" s="51"/>
      <c r="P1853" s="51"/>
      <c r="Q1853" s="51"/>
      <c r="R1853" s="51"/>
      <c r="S1853" s="51"/>
      <c r="T1853" s="51"/>
      <c r="U1853" s="51"/>
      <c r="V1853" s="51"/>
      <c r="W1853" s="51"/>
      <c r="X1853" s="51"/>
      <c r="Y1853" s="51"/>
      <c r="Z1853" s="51"/>
      <c r="AA1853" s="51"/>
    </row>
    <row r="1854" spans="1:27" ht="11.25" customHeight="1">
      <c r="A1854" s="443">
        <v>1725</v>
      </c>
      <c r="C1854" s="468"/>
      <c r="E1854" s="447"/>
      <c r="F1854" s="468" t="s">
        <v>270</v>
      </c>
      <c r="G1854" s="400" t="s">
        <v>636</v>
      </c>
      <c r="H1854" s="449"/>
      <c r="I1854" s="7">
        <v>0</v>
      </c>
      <c r="J1854" s="7">
        <v>0</v>
      </c>
      <c r="K1854" s="103">
        <v>0</v>
      </c>
      <c r="L1854" s="7">
        <v>0</v>
      </c>
      <c r="M1854" s="7">
        <v>0</v>
      </c>
      <c r="O1854" s="51"/>
      <c r="P1854" s="51"/>
      <c r="Q1854" s="51"/>
      <c r="R1854" s="51"/>
      <c r="S1854" s="51"/>
      <c r="T1854" s="51"/>
      <c r="U1854" s="51"/>
      <c r="V1854" s="51"/>
      <c r="W1854" s="51"/>
      <c r="X1854" s="51"/>
      <c r="Y1854" s="51"/>
      <c r="Z1854" s="51"/>
      <c r="AA1854" s="51"/>
    </row>
    <row r="1855" spans="1:27" ht="11.65" customHeight="1">
      <c r="A1855" s="443">
        <v>1726</v>
      </c>
      <c r="C1855" s="468"/>
      <c r="H1855" s="449" t="s">
        <v>402</v>
      </c>
      <c r="I1855" s="106">
        <v>24433741.822916631</v>
      </c>
      <c r="J1855" s="106">
        <v>19701374.356122255</v>
      </c>
      <c r="K1855" s="106">
        <v>4732367.4667943763</v>
      </c>
      <c r="L1855" s="106">
        <v>66752.538420945406</v>
      </c>
      <c r="M1855" s="106">
        <v>4799120.0052153217</v>
      </c>
      <c r="O1855" s="51"/>
      <c r="P1855" s="51"/>
      <c r="Q1855" s="51"/>
      <c r="R1855" s="51"/>
      <c r="S1855" s="51"/>
      <c r="T1855" s="51"/>
      <c r="U1855" s="51"/>
      <c r="V1855" s="51"/>
      <c r="W1855" s="51"/>
      <c r="X1855" s="51"/>
      <c r="Y1855" s="51"/>
      <c r="Z1855" s="51"/>
      <c r="AA1855" s="51"/>
    </row>
    <row r="1856" spans="1:27" ht="11.65" customHeight="1">
      <c r="A1856" s="443">
        <v>1727</v>
      </c>
      <c r="C1856" s="468"/>
      <c r="H1856" s="449"/>
      <c r="I1856" s="7"/>
      <c r="J1856" s="7"/>
      <c r="K1856" s="7"/>
      <c r="L1856" s="7"/>
      <c r="M1856" s="7"/>
      <c r="O1856" s="51"/>
      <c r="P1856" s="51"/>
      <c r="Q1856" s="51"/>
      <c r="R1856" s="51"/>
      <c r="S1856" s="51"/>
      <c r="T1856" s="51"/>
      <c r="U1856" s="51"/>
      <c r="V1856" s="51"/>
      <c r="W1856" s="51"/>
      <c r="X1856" s="51"/>
      <c r="Y1856" s="51"/>
      <c r="Z1856" s="51"/>
      <c r="AA1856" s="51"/>
    </row>
    <row r="1857" spans="1:27" ht="11.65" customHeight="1">
      <c r="A1857" s="443">
        <v>1728</v>
      </c>
      <c r="C1857" s="468">
        <v>337</v>
      </c>
      <c r="D1857" s="400" t="s">
        <v>424</v>
      </c>
      <c r="H1857" s="449"/>
      <c r="I1857" s="7"/>
      <c r="J1857" s="7"/>
      <c r="K1857" s="7"/>
      <c r="L1857" s="7"/>
      <c r="M1857" s="7"/>
      <c r="O1857" s="51"/>
      <c r="P1857" s="51"/>
      <c r="Q1857" s="51"/>
      <c r="R1857" s="51"/>
      <c r="S1857" s="51"/>
      <c r="T1857" s="51"/>
      <c r="U1857" s="51"/>
      <c r="V1857" s="51"/>
      <c r="W1857" s="51"/>
      <c r="X1857" s="51"/>
      <c r="Y1857" s="51"/>
      <c r="Z1857" s="51"/>
      <c r="AA1857" s="51"/>
    </row>
    <row r="1858" spans="1:27" ht="11.65" customHeight="1">
      <c r="A1858" s="443">
        <v>1729</v>
      </c>
      <c r="C1858" s="468"/>
      <c r="F1858" s="468" t="s">
        <v>270</v>
      </c>
      <c r="G1858" s="400" t="s">
        <v>569</v>
      </c>
      <c r="H1858" s="449"/>
      <c r="I1858" s="7">
        <v>0</v>
      </c>
      <c r="J1858" s="7">
        <v>0</v>
      </c>
      <c r="K1858" s="103">
        <v>0</v>
      </c>
      <c r="L1858" s="7">
        <v>0</v>
      </c>
      <c r="M1858" s="7">
        <v>0</v>
      </c>
      <c r="O1858" s="51"/>
      <c r="P1858" s="51"/>
      <c r="Q1858" s="51"/>
      <c r="R1858" s="51"/>
      <c r="S1858" s="51"/>
      <c r="T1858" s="51"/>
      <c r="U1858" s="51"/>
      <c r="V1858" s="51"/>
      <c r="W1858" s="51"/>
      <c r="X1858" s="51"/>
      <c r="Y1858" s="51"/>
      <c r="Z1858" s="51"/>
      <c r="AA1858" s="51"/>
    </row>
    <row r="1859" spans="1:27" ht="11.65" customHeight="1">
      <c r="A1859" s="443">
        <v>1730</v>
      </c>
      <c r="C1859" s="468"/>
      <c r="H1859" s="449"/>
      <c r="I1859" s="106">
        <v>0</v>
      </c>
      <c r="J1859" s="106">
        <v>0</v>
      </c>
      <c r="K1859" s="106">
        <v>0</v>
      </c>
      <c r="L1859" s="106">
        <v>0</v>
      </c>
      <c r="M1859" s="106">
        <v>0</v>
      </c>
      <c r="O1859" s="51"/>
      <c r="P1859" s="51"/>
      <c r="Q1859" s="51"/>
      <c r="R1859" s="51"/>
      <c r="S1859" s="51"/>
      <c r="T1859" s="51"/>
      <c r="U1859" s="51"/>
      <c r="V1859" s="51"/>
      <c r="W1859" s="51"/>
      <c r="X1859" s="51"/>
      <c r="Y1859" s="51"/>
      <c r="Z1859" s="51"/>
      <c r="AA1859" s="51"/>
    </row>
    <row r="1860" spans="1:27" ht="11.65" customHeight="1">
      <c r="A1860" s="443">
        <v>1731</v>
      </c>
      <c r="C1860" s="468"/>
      <c r="H1860" s="449"/>
      <c r="I1860" s="7"/>
      <c r="J1860" s="7"/>
      <c r="K1860" s="7"/>
      <c r="L1860" s="7"/>
      <c r="M1860" s="7"/>
      <c r="O1860" s="51"/>
      <c r="P1860" s="51"/>
      <c r="Q1860" s="51"/>
      <c r="R1860" s="51"/>
      <c r="S1860" s="51"/>
      <c r="T1860" s="51"/>
      <c r="U1860" s="51"/>
      <c r="V1860" s="51"/>
      <c r="W1860" s="51"/>
      <c r="X1860" s="51"/>
      <c r="Y1860" s="51"/>
      <c r="Z1860" s="51"/>
      <c r="AA1860" s="51"/>
    </row>
    <row r="1861" spans="1:27" ht="11.65" customHeight="1">
      <c r="A1861" s="443">
        <v>1732</v>
      </c>
      <c r="C1861" s="468" t="s">
        <v>425</v>
      </c>
      <c r="D1861" s="400" t="s">
        <v>426</v>
      </c>
      <c r="H1861" s="449"/>
      <c r="I1861" s="7"/>
      <c r="J1861" s="7"/>
      <c r="K1861" s="7"/>
      <c r="L1861" s="7"/>
      <c r="M1861" s="7"/>
      <c r="O1861" s="51"/>
      <c r="P1861" s="51"/>
      <c r="Q1861" s="51"/>
      <c r="R1861" s="51"/>
      <c r="S1861" s="51"/>
      <c r="T1861" s="51"/>
      <c r="U1861" s="51"/>
      <c r="V1861" s="51"/>
      <c r="W1861" s="51"/>
      <c r="X1861" s="51"/>
      <c r="Y1861" s="51"/>
      <c r="Z1861" s="51"/>
      <c r="AA1861" s="51"/>
    </row>
    <row r="1862" spans="1:27" ht="11.65" customHeight="1">
      <c r="A1862" s="443">
        <v>1733</v>
      </c>
      <c r="C1862" s="468"/>
      <c r="E1862" s="447"/>
      <c r="F1862" s="468" t="s">
        <v>270</v>
      </c>
      <c r="G1862" s="400" t="s">
        <v>569</v>
      </c>
      <c r="H1862" s="449"/>
      <c r="I1862" s="7">
        <v>0</v>
      </c>
      <c r="J1862" s="7">
        <v>0</v>
      </c>
      <c r="K1862" s="103">
        <v>0</v>
      </c>
      <c r="L1862" s="7">
        <v>0</v>
      </c>
      <c r="M1862" s="7">
        <v>0</v>
      </c>
      <c r="O1862" s="51"/>
      <c r="P1862" s="51"/>
      <c r="Q1862" s="51"/>
      <c r="R1862" s="51"/>
      <c r="S1862" s="51"/>
      <c r="T1862" s="51"/>
      <c r="U1862" s="51"/>
      <c r="V1862" s="51"/>
      <c r="W1862" s="51"/>
      <c r="X1862" s="51"/>
      <c r="Y1862" s="51"/>
      <c r="Z1862" s="51"/>
      <c r="AA1862" s="51"/>
    </row>
    <row r="1863" spans="1:27" ht="11.65" customHeight="1">
      <c r="A1863" s="443">
        <v>1734</v>
      </c>
      <c r="C1863" s="468"/>
      <c r="E1863" s="447"/>
      <c r="F1863" s="468" t="s">
        <v>270</v>
      </c>
      <c r="G1863" s="400" t="s">
        <v>649</v>
      </c>
      <c r="H1863" s="449"/>
      <c r="I1863" s="7">
        <v>0</v>
      </c>
      <c r="J1863" s="7">
        <v>0</v>
      </c>
      <c r="K1863" s="103">
        <v>0</v>
      </c>
      <c r="L1863" s="7">
        <v>0</v>
      </c>
      <c r="M1863" s="7">
        <v>0</v>
      </c>
      <c r="O1863" s="51"/>
      <c r="P1863" s="51"/>
      <c r="Q1863" s="51"/>
      <c r="R1863" s="51"/>
      <c r="S1863" s="51"/>
      <c r="T1863" s="51"/>
      <c r="U1863" s="51"/>
      <c r="V1863" s="51"/>
      <c r="W1863" s="51"/>
      <c r="X1863" s="51"/>
      <c r="Y1863" s="51"/>
      <c r="Z1863" s="51"/>
      <c r="AA1863" s="51"/>
    </row>
    <row r="1864" spans="1:27" ht="11.65" customHeight="1">
      <c r="A1864" s="443">
        <v>1735</v>
      </c>
      <c r="C1864" s="468"/>
      <c r="E1864" s="447"/>
      <c r="F1864" s="468" t="s">
        <v>270</v>
      </c>
      <c r="G1864" s="400" t="s">
        <v>634</v>
      </c>
      <c r="H1864" s="449"/>
      <c r="I1864" s="7">
        <v>0</v>
      </c>
      <c r="J1864" s="7">
        <v>0</v>
      </c>
      <c r="K1864" s="103">
        <v>0</v>
      </c>
      <c r="L1864" s="7">
        <v>0</v>
      </c>
      <c r="M1864" s="7">
        <v>0</v>
      </c>
      <c r="O1864" s="51"/>
      <c r="P1864" s="51"/>
      <c r="Q1864" s="51"/>
      <c r="R1864" s="51"/>
      <c r="S1864" s="51"/>
      <c r="T1864" s="51"/>
      <c r="U1864" s="51"/>
      <c r="V1864" s="51"/>
      <c r="W1864" s="51"/>
      <c r="X1864" s="51"/>
      <c r="Y1864" s="51"/>
      <c r="Z1864" s="51"/>
      <c r="AA1864" s="51"/>
    </row>
    <row r="1865" spans="1:27" ht="11.65" customHeight="1">
      <c r="A1865" s="443">
        <v>1736</v>
      </c>
      <c r="C1865" s="468"/>
      <c r="E1865" s="447"/>
      <c r="F1865" s="468" t="s">
        <v>270</v>
      </c>
      <c r="G1865" s="400" t="s">
        <v>636</v>
      </c>
      <c r="H1865" s="449"/>
      <c r="I1865" s="7">
        <v>0</v>
      </c>
      <c r="J1865" s="7">
        <v>0</v>
      </c>
      <c r="K1865" s="103">
        <v>0</v>
      </c>
      <c r="L1865" s="7">
        <v>0</v>
      </c>
      <c r="M1865" s="7">
        <v>0</v>
      </c>
      <c r="O1865" s="51"/>
      <c r="P1865" s="51"/>
      <c r="Q1865" s="51"/>
      <c r="R1865" s="51"/>
      <c r="S1865" s="51"/>
      <c r="T1865" s="51"/>
      <c r="U1865" s="51"/>
      <c r="V1865" s="51"/>
      <c r="W1865" s="51"/>
      <c r="X1865" s="51"/>
      <c r="Y1865" s="51"/>
      <c r="Z1865" s="51"/>
      <c r="AA1865" s="51"/>
    </row>
    <row r="1866" spans="1:27" ht="11.65" customHeight="1">
      <c r="A1866" s="443">
        <v>1737</v>
      </c>
      <c r="C1866" s="468"/>
      <c r="E1866" s="447"/>
      <c r="F1866" s="468" t="s">
        <v>270</v>
      </c>
      <c r="G1866" s="400" t="s">
        <v>634</v>
      </c>
      <c r="H1866" s="449"/>
      <c r="I1866" s="7">
        <v>0</v>
      </c>
      <c r="J1866" s="7">
        <v>0</v>
      </c>
      <c r="K1866" s="103">
        <v>0</v>
      </c>
      <c r="L1866" s="7">
        <v>0</v>
      </c>
      <c r="M1866" s="7">
        <v>0</v>
      </c>
      <c r="O1866" s="51"/>
      <c r="P1866" s="51"/>
      <c r="Q1866" s="51"/>
      <c r="R1866" s="51"/>
      <c r="S1866" s="51"/>
      <c r="T1866" s="51"/>
      <c r="U1866" s="51"/>
      <c r="V1866" s="51"/>
      <c r="W1866" s="51"/>
      <c r="X1866" s="51"/>
      <c r="Y1866" s="51"/>
      <c r="Z1866" s="51"/>
      <c r="AA1866" s="51"/>
    </row>
    <row r="1867" spans="1:27" ht="11.65" customHeight="1">
      <c r="A1867" s="443">
        <v>1738</v>
      </c>
      <c r="C1867" s="468"/>
      <c r="E1867" s="447"/>
      <c r="F1867" s="468" t="s">
        <v>270</v>
      </c>
      <c r="G1867" s="400" t="s">
        <v>636</v>
      </c>
      <c r="H1867" s="449"/>
      <c r="I1867" s="7">
        <v>0</v>
      </c>
      <c r="J1867" s="7">
        <v>0</v>
      </c>
      <c r="K1867" s="103">
        <v>0</v>
      </c>
      <c r="L1867" s="7">
        <v>0</v>
      </c>
      <c r="M1867" s="7">
        <v>0</v>
      </c>
      <c r="O1867" s="51"/>
      <c r="P1867" s="51"/>
      <c r="Q1867" s="51"/>
      <c r="R1867" s="51"/>
      <c r="S1867" s="51"/>
      <c r="T1867" s="51"/>
      <c r="U1867" s="51"/>
      <c r="V1867" s="51"/>
      <c r="W1867" s="51"/>
      <c r="X1867" s="51"/>
      <c r="Y1867" s="51"/>
      <c r="Z1867" s="51"/>
      <c r="AA1867" s="51"/>
    </row>
    <row r="1868" spans="1:27" ht="11.65" customHeight="1">
      <c r="A1868" s="443">
        <v>1739</v>
      </c>
      <c r="C1868" s="468"/>
      <c r="H1868" s="449"/>
      <c r="I1868" s="106">
        <v>0</v>
      </c>
      <c r="J1868" s="106">
        <v>0</v>
      </c>
      <c r="K1868" s="106">
        <v>0</v>
      </c>
      <c r="L1868" s="106">
        <v>0</v>
      </c>
      <c r="M1868" s="106">
        <v>0</v>
      </c>
      <c r="O1868" s="51"/>
      <c r="P1868" s="51"/>
      <c r="Q1868" s="51"/>
      <c r="R1868" s="51"/>
      <c r="S1868" s="51"/>
      <c r="T1868" s="51"/>
      <c r="U1868" s="51"/>
      <c r="V1868" s="51"/>
      <c r="W1868" s="51"/>
      <c r="X1868" s="51"/>
      <c r="Y1868" s="51"/>
      <c r="Z1868" s="51"/>
      <c r="AA1868" s="51"/>
    </row>
    <row r="1869" spans="1:27" ht="11.65" customHeight="1">
      <c r="A1869" s="443">
        <v>1740</v>
      </c>
      <c r="C1869" s="468"/>
      <c r="H1869" s="449"/>
      <c r="I1869" s="7"/>
      <c r="J1869" s="7"/>
      <c r="K1869" s="7"/>
      <c r="L1869" s="7"/>
      <c r="M1869" s="7"/>
      <c r="O1869" s="51"/>
      <c r="P1869" s="51"/>
      <c r="Q1869" s="51"/>
      <c r="R1869" s="51"/>
      <c r="S1869" s="51"/>
      <c r="T1869" s="51"/>
      <c r="U1869" s="51"/>
      <c r="V1869" s="51"/>
      <c r="W1869" s="51"/>
      <c r="X1869" s="51"/>
      <c r="Y1869" s="51"/>
      <c r="Z1869" s="51"/>
      <c r="AA1869" s="51"/>
    </row>
    <row r="1870" spans="1:27" ht="11.65" customHeight="1" thickBot="1">
      <c r="A1870" s="443">
        <v>1741</v>
      </c>
      <c r="C1870" s="461" t="s">
        <v>427</v>
      </c>
      <c r="H1870" s="449" t="s">
        <v>402</v>
      </c>
      <c r="I1870" s="108">
        <v>1068348339.5225</v>
      </c>
      <c r="J1870" s="108">
        <v>878406287.33248198</v>
      </c>
      <c r="K1870" s="108">
        <v>189942052.19001782</v>
      </c>
      <c r="L1870" s="108">
        <v>2296011.2801401913</v>
      </c>
      <c r="M1870" s="108">
        <v>192238063.47015798</v>
      </c>
      <c r="O1870" s="105"/>
      <c r="P1870" s="105"/>
      <c r="Q1870" s="105"/>
      <c r="R1870" s="105"/>
      <c r="S1870" s="105"/>
      <c r="T1870" s="105"/>
      <c r="U1870" s="51"/>
      <c r="V1870" s="105"/>
      <c r="W1870" s="105"/>
      <c r="X1870" s="105"/>
      <c r="Y1870" s="105"/>
      <c r="Z1870" s="105"/>
      <c r="AA1870" s="105"/>
    </row>
    <row r="1871" spans="1:27" ht="11.65" customHeight="1" thickTop="1">
      <c r="A1871" s="443">
        <v>1742</v>
      </c>
      <c r="C1871" s="468"/>
      <c r="H1871" s="449"/>
      <c r="I1871" s="7"/>
      <c r="J1871" s="7"/>
      <c r="K1871" s="7"/>
      <c r="L1871" s="7"/>
      <c r="M1871" s="7"/>
      <c r="O1871" s="51"/>
      <c r="P1871" s="51"/>
      <c r="Q1871" s="51"/>
      <c r="R1871" s="51"/>
      <c r="S1871" s="51"/>
      <c r="T1871" s="51"/>
      <c r="U1871" s="51"/>
      <c r="V1871" s="51"/>
      <c r="W1871" s="51"/>
      <c r="X1871" s="51"/>
      <c r="Y1871" s="51"/>
      <c r="Z1871" s="51"/>
      <c r="AA1871" s="51"/>
    </row>
    <row r="1872" spans="1:27" ht="11.65" customHeight="1">
      <c r="A1872" s="443">
        <v>1743</v>
      </c>
      <c r="C1872" s="468" t="s">
        <v>428</v>
      </c>
      <c r="H1872" s="449"/>
      <c r="I1872" s="7"/>
      <c r="J1872" s="7"/>
      <c r="K1872" s="7"/>
      <c r="L1872" s="7"/>
      <c r="M1872" s="7"/>
      <c r="O1872" s="51"/>
      <c r="P1872" s="51"/>
      <c r="Q1872" s="51"/>
      <c r="R1872" s="51"/>
      <c r="S1872" s="51"/>
      <c r="T1872" s="51"/>
      <c r="U1872" s="51"/>
      <c r="V1872" s="51"/>
      <c r="W1872" s="51"/>
      <c r="X1872" s="51"/>
      <c r="Y1872" s="51"/>
      <c r="Z1872" s="51"/>
      <c r="AA1872" s="51"/>
    </row>
    <row r="1873" spans="1:27" ht="11.65" customHeight="1">
      <c r="A1873" s="443">
        <v>1744</v>
      </c>
      <c r="C1873" s="468"/>
      <c r="E1873" s="400" t="s">
        <v>569</v>
      </c>
      <c r="H1873" s="449"/>
      <c r="I1873" s="7">
        <v>0</v>
      </c>
      <c r="J1873" s="7">
        <v>0</v>
      </c>
      <c r="K1873" s="103">
        <v>0</v>
      </c>
      <c r="L1873" s="7">
        <v>0</v>
      </c>
      <c r="M1873" s="7">
        <v>0</v>
      </c>
      <c r="O1873" s="51"/>
      <c r="P1873" s="51"/>
      <c r="Q1873" s="51"/>
      <c r="R1873" s="51"/>
      <c r="S1873" s="51"/>
      <c r="T1873" s="51"/>
      <c r="U1873" s="51"/>
      <c r="V1873" s="51"/>
      <c r="W1873" s="51"/>
      <c r="X1873" s="51"/>
      <c r="Y1873" s="51"/>
      <c r="Z1873" s="51"/>
      <c r="AA1873" s="51"/>
    </row>
    <row r="1874" spans="1:27" ht="11.65" customHeight="1">
      <c r="A1874" s="443">
        <v>1745</v>
      </c>
      <c r="C1874" s="468"/>
      <c r="E1874" s="447" t="s">
        <v>249</v>
      </c>
      <c r="H1874" s="449"/>
      <c r="I1874" s="7">
        <v>0</v>
      </c>
      <c r="J1874" s="7">
        <v>0</v>
      </c>
      <c r="K1874" s="103">
        <v>0</v>
      </c>
      <c r="L1874" s="7">
        <v>0</v>
      </c>
      <c r="M1874" s="7">
        <v>0</v>
      </c>
      <c r="O1874" s="51"/>
      <c r="P1874" s="51"/>
      <c r="Q1874" s="51"/>
      <c r="R1874" s="51"/>
      <c r="S1874" s="51"/>
      <c r="T1874" s="51"/>
      <c r="U1874" s="51"/>
      <c r="V1874" s="51"/>
      <c r="W1874" s="51"/>
      <c r="X1874" s="51"/>
      <c r="Y1874" s="51"/>
      <c r="Z1874" s="51"/>
      <c r="AA1874" s="51"/>
    </row>
    <row r="1875" spans="1:27" ht="11.65" customHeight="1">
      <c r="A1875" s="443">
        <v>1746</v>
      </c>
      <c r="C1875" s="468"/>
      <c r="E1875" s="447" t="s">
        <v>634</v>
      </c>
      <c r="H1875" s="449"/>
      <c r="I1875" s="7">
        <v>880290843.81958294</v>
      </c>
      <c r="J1875" s="7">
        <v>690348791.62956512</v>
      </c>
      <c r="K1875" s="103">
        <v>189942052.19001782</v>
      </c>
      <c r="L1875" s="7">
        <v>2296011.2801401615</v>
      </c>
      <c r="M1875" s="7">
        <v>192238063.47015798</v>
      </c>
      <c r="O1875" s="51"/>
      <c r="P1875" s="51"/>
      <c r="Q1875" s="51"/>
      <c r="R1875" s="51"/>
      <c r="S1875" s="51"/>
      <c r="T1875" s="51"/>
      <c r="U1875" s="51"/>
      <c r="V1875" s="51"/>
      <c r="W1875" s="51"/>
      <c r="X1875" s="51"/>
      <c r="Y1875" s="51"/>
      <c r="Z1875" s="51"/>
      <c r="AA1875" s="51"/>
    </row>
    <row r="1876" spans="1:27" ht="11.65" customHeight="1">
      <c r="A1876" s="443">
        <v>1747</v>
      </c>
      <c r="C1876" s="468"/>
      <c r="E1876" s="447" t="s">
        <v>636</v>
      </c>
      <c r="H1876" s="449"/>
      <c r="I1876" s="7">
        <v>188057495.70291692</v>
      </c>
      <c r="J1876" s="7">
        <v>188057495.70291692</v>
      </c>
      <c r="K1876" s="103">
        <v>0</v>
      </c>
      <c r="L1876" s="7">
        <v>0</v>
      </c>
      <c r="M1876" s="7">
        <v>0</v>
      </c>
      <c r="O1876" s="51"/>
      <c r="P1876" s="51"/>
      <c r="Q1876" s="51"/>
      <c r="R1876" s="51"/>
      <c r="S1876" s="51"/>
      <c r="T1876" s="51"/>
      <c r="U1876" s="51"/>
      <c r="V1876" s="51"/>
      <c r="W1876" s="51"/>
      <c r="X1876" s="51"/>
      <c r="Y1876" s="51"/>
      <c r="Z1876" s="51"/>
      <c r="AA1876" s="51"/>
    </row>
    <row r="1877" spans="1:27" ht="11.65" customHeight="1">
      <c r="A1877" s="443">
        <v>1748</v>
      </c>
      <c r="C1877" s="468"/>
      <c r="E1877" s="400" t="s">
        <v>635</v>
      </c>
      <c r="H1877" s="449"/>
      <c r="I1877" s="7">
        <v>0</v>
      </c>
      <c r="J1877" s="7">
        <v>0</v>
      </c>
      <c r="K1877" s="103">
        <v>0</v>
      </c>
      <c r="L1877" s="7">
        <v>0</v>
      </c>
      <c r="M1877" s="7">
        <v>0</v>
      </c>
      <c r="O1877" s="51"/>
      <c r="P1877" s="51"/>
      <c r="Q1877" s="51"/>
      <c r="R1877" s="51"/>
      <c r="S1877" s="51"/>
      <c r="T1877" s="51"/>
      <c r="U1877" s="51"/>
      <c r="V1877" s="51"/>
      <c r="W1877" s="51"/>
      <c r="X1877" s="51"/>
      <c r="Y1877" s="51"/>
      <c r="Z1877" s="51"/>
      <c r="AA1877" s="51"/>
    </row>
    <row r="1878" spans="1:27" ht="11.65" customHeight="1">
      <c r="A1878" s="443">
        <v>1749</v>
      </c>
      <c r="C1878" s="468"/>
      <c r="E1878" s="400" t="s">
        <v>649</v>
      </c>
      <c r="H1878" s="449"/>
      <c r="I1878" s="7">
        <v>0</v>
      </c>
      <c r="J1878" s="7">
        <v>0</v>
      </c>
      <c r="K1878" s="103">
        <v>0</v>
      </c>
      <c r="L1878" s="7">
        <v>0</v>
      </c>
      <c r="M1878" s="7">
        <v>0</v>
      </c>
      <c r="O1878" s="51"/>
      <c r="P1878" s="51"/>
      <c r="Q1878" s="51"/>
      <c r="R1878" s="51"/>
      <c r="S1878" s="51"/>
      <c r="T1878" s="51"/>
      <c r="U1878" s="51"/>
      <c r="V1878" s="51"/>
      <c r="W1878" s="51"/>
      <c r="X1878" s="51"/>
      <c r="Y1878" s="51"/>
      <c r="Z1878" s="51"/>
      <c r="AA1878" s="51"/>
    </row>
    <row r="1879" spans="1:27" ht="11.65" customHeight="1" thickBot="1">
      <c r="A1879" s="443">
        <v>1750</v>
      </c>
      <c r="C1879" s="468" t="s">
        <v>429</v>
      </c>
      <c r="H1879" s="449" t="s">
        <v>402</v>
      </c>
      <c r="I1879" s="118">
        <v>1068348339.5224998</v>
      </c>
      <c r="J1879" s="118">
        <v>878406287.3324821</v>
      </c>
      <c r="K1879" s="118">
        <v>189942052.19001782</v>
      </c>
      <c r="L1879" s="118">
        <v>2296011.2801401615</v>
      </c>
      <c r="M1879" s="118">
        <v>192238063.47015798</v>
      </c>
      <c r="O1879" s="51">
        <v>0</v>
      </c>
      <c r="P1879" s="51"/>
      <c r="Q1879" s="51"/>
      <c r="R1879" s="51"/>
      <c r="S1879" s="51"/>
      <c r="T1879" s="51"/>
      <c r="U1879" s="51"/>
      <c r="V1879" s="51"/>
      <c r="W1879" s="51"/>
      <c r="X1879" s="51"/>
      <c r="Y1879" s="51"/>
      <c r="Z1879" s="51"/>
      <c r="AA1879" s="51"/>
    </row>
    <row r="1880" spans="1:27" ht="11.65" customHeight="1" thickTop="1">
      <c r="A1880" s="443">
        <v>1751</v>
      </c>
      <c r="C1880" s="468"/>
      <c r="H1880" s="449"/>
      <c r="I1880" s="7"/>
      <c r="J1880" s="7"/>
      <c r="K1880" s="7"/>
      <c r="L1880" s="7"/>
      <c r="M1880" s="7"/>
      <c r="O1880" s="51"/>
      <c r="P1880" s="51"/>
      <c r="Q1880" s="51"/>
      <c r="R1880" s="51"/>
      <c r="S1880" s="51"/>
      <c r="T1880" s="51"/>
      <c r="U1880" s="51"/>
      <c r="V1880" s="51"/>
      <c r="W1880" s="51"/>
      <c r="X1880" s="51"/>
      <c r="Y1880" s="51"/>
      <c r="Z1880" s="51"/>
      <c r="AA1880" s="51"/>
    </row>
    <row r="1881" spans="1:27" ht="11.65" customHeight="1">
      <c r="A1881" s="443">
        <v>1752</v>
      </c>
      <c r="C1881" s="468">
        <v>340</v>
      </c>
      <c r="D1881" s="400" t="s">
        <v>401</v>
      </c>
      <c r="H1881" s="449"/>
      <c r="I1881" s="7"/>
      <c r="J1881" s="7"/>
      <c r="K1881" s="7"/>
      <c r="L1881" s="7"/>
      <c r="M1881" s="7"/>
      <c r="O1881" s="51"/>
      <c r="P1881" s="51"/>
      <c r="Q1881" s="51"/>
      <c r="R1881" s="51"/>
      <c r="S1881" s="51"/>
      <c r="T1881" s="51"/>
      <c r="U1881" s="51"/>
      <c r="V1881" s="51"/>
      <c r="W1881" s="51"/>
      <c r="X1881" s="51"/>
      <c r="Y1881" s="51"/>
      <c r="Z1881" s="51"/>
      <c r="AA1881" s="51"/>
    </row>
    <row r="1882" spans="1:27" ht="11.65" customHeight="1">
      <c r="A1882" s="443">
        <v>1753</v>
      </c>
      <c r="C1882" s="468"/>
      <c r="F1882" s="468"/>
      <c r="G1882" s="400" t="s">
        <v>569</v>
      </c>
      <c r="H1882" s="449"/>
      <c r="I1882" s="7">
        <v>74985.87</v>
      </c>
      <c r="J1882" s="7">
        <v>74985.87</v>
      </c>
      <c r="K1882" s="103">
        <v>0</v>
      </c>
      <c r="L1882" s="7">
        <v>0</v>
      </c>
      <c r="M1882" s="7">
        <v>0</v>
      </c>
      <c r="O1882" s="51"/>
      <c r="P1882" s="51"/>
      <c r="Q1882" s="51"/>
      <c r="R1882" s="51"/>
      <c r="S1882" s="51"/>
      <c r="T1882" s="51"/>
      <c r="U1882" s="51"/>
      <c r="V1882" s="51"/>
      <c r="W1882" s="51"/>
      <c r="X1882" s="51"/>
      <c r="Y1882" s="51"/>
      <c r="Z1882" s="51"/>
      <c r="AA1882" s="51"/>
    </row>
    <row r="1883" spans="1:27" ht="11.65" customHeight="1">
      <c r="A1883" s="443">
        <v>1754</v>
      </c>
      <c r="C1883" s="468"/>
      <c r="F1883" s="468" t="s">
        <v>270</v>
      </c>
      <c r="G1883" s="400" t="s">
        <v>249</v>
      </c>
      <c r="H1883" s="449"/>
      <c r="I1883" s="7">
        <v>0</v>
      </c>
      <c r="J1883" s="7">
        <v>0</v>
      </c>
      <c r="K1883" s="103">
        <v>0</v>
      </c>
      <c r="L1883" s="7">
        <v>0</v>
      </c>
      <c r="M1883" s="7">
        <v>0</v>
      </c>
      <c r="O1883" s="51"/>
      <c r="P1883" s="51"/>
      <c r="Q1883" s="51"/>
      <c r="R1883" s="51"/>
      <c r="S1883" s="51"/>
      <c r="T1883" s="51"/>
      <c r="U1883" s="51"/>
      <c r="V1883" s="51"/>
      <c r="W1883" s="51"/>
      <c r="X1883" s="51"/>
      <c r="Y1883" s="51"/>
      <c r="Z1883" s="51"/>
      <c r="AA1883" s="51"/>
    </row>
    <row r="1884" spans="1:27" ht="11.65" customHeight="1">
      <c r="A1884" s="443">
        <v>1755</v>
      </c>
      <c r="C1884" s="468"/>
      <c r="F1884" s="468" t="s">
        <v>270</v>
      </c>
      <c r="G1884" s="400" t="s">
        <v>649</v>
      </c>
      <c r="H1884" s="449"/>
      <c r="I1884" s="7">
        <v>0</v>
      </c>
      <c r="J1884" s="7">
        <v>0</v>
      </c>
      <c r="K1884" s="103">
        <v>0</v>
      </c>
      <c r="L1884" s="7">
        <v>0</v>
      </c>
      <c r="M1884" s="7">
        <v>0</v>
      </c>
      <c r="O1884" s="51"/>
      <c r="P1884" s="51"/>
      <c r="Q1884" s="51"/>
      <c r="R1884" s="51"/>
      <c r="S1884" s="51"/>
      <c r="T1884" s="51"/>
      <c r="U1884" s="51"/>
      <c r="V1884" s="51"/>
      <c r="W1884" s="51"/>
      <c r="X1884" s="51"/>
      <c r="Y1884" s="51"/>
      <c r="Z1884" s="51"/>
      <c r="AA1884" s="51"/>
    </row>
    <row r="1885" spans="1:27" ht="11.65" customHeight="1">
      <c r="A1885" s="443">
        <v>1756</v>
      </c>
      <c r="C1885" s="468"/>
      <c r="F1885" s="468" t="s">
        <v>270</v>
      </c>
      <c r="G1885" s="400" t="s">
        <v>634</v>
      </c>
      <c r="H1885" s="449"/>
      <c r="I1885" s="7">
        <v>4533120.0374999996</v>
      </c>
      <c r="J1885" s="7">
        <v>3554999.9891186832</v>
      </c>
      <c r="K1885" s="103">
        <v>978120.04838131636</v>
      </c>
      <c r="L1885" s="7">
        <v>-1222.2395442700945</v>
      </c>
      <c r="M1885" s="7">
        <v>976897.80883704626</v>
      </c>
      <c r="O1885" s="51"/>
      <c r="P1885" s="51"/>
      <c r="Q1885" s="51"/>
      <c r="R1885" s="51"/>
      <c r="S1885" s="51"/>
      <c r="T1885" s="51"/>
      <c r="U1885" s="51"/>
      <c r="V1885" s="51"/>
      <c r="W1885" s="51"/>
      <c r="X1885" s="51"/>
      <c r="Y1885" s="51"/>
      <c r="Z1885" s="51"/>
      <c r="AA1885" s="51"/>
    </row>
    <row r="1886" spans="1:27" ht="11.65" customHeight="1">
      <c r="A1886" s="443">
        <v>1757</v>
      </c>
      <c r="C1886" s="468"/>
      <c r="F1886" s="468" t="s">
        <v>270</v>
      </c>
      <c r="G1886" s="400" t="s">
        <v>636</v>
      </c>
      <c r="H1886" s="449"/>
      <c r="I1886" s="7">
        <v>40830447.450000003</v>
      </c>
      <c r="J1886" s="7">
        <v>40830447.450000003</v>
      </c>
      <c r="K1886" s="103">
        <v>0</v>
      </c>
      <c r="L1886" s="7">
        <v>0</v>
      </c>
      <c r="M1886" s="7">
        <v>0</v>
      </c>
      <c r="O1886" s="51"/>
      <c r="P1886" s="51"/>
      <c r="Q1886" s="51"/>
      <c r="R1886" s="51"/>
      <c r="S1886" s="51"/>
      <c r="T1886" s="51"/>
      <c r="U1886" s="51"/>
      <c r="V1886" s="51"/>
      <c r="W1886" s="51"/>
      <c r="X1886" s="51"/>
      <c r="Y1886" s="51"/>
      <c r="Z1886" s="51"/>
      <c r="AA1886" s="51"/>
    </row>
    <row r="1887" spans="1:27" ht="11.65" customHeight="1">
      <c r="A1887" s="443">
        <v>1758</v>
      </c>
      <c r="C1887" s="468"/>
      <c r="F1887" s="468" t="s">
        <v>270</v>
      </c>
      <c r="G1887" s="400" t="s">
        <v>636</v>
      </c>
      <c r="H1887" s="449"/>
      <c r="I1887" s="7">
        <v>0</v>
      </c>
      <c r="J1887" s="7">
        <v>0</v>
      </c>
      <c r="K1887" s="103">
        <v>0</v>
      </c>
      <c r="L1887" s="7">
        <v>0</v>
      </c>
      <c r="M1887" s="7">
        <v>0</v>
      </c>
      <c r="O1887" s="51"/>
      <c r="P1887" s="51"/>
      <c r="Q1887" s="51"/>
      <c r="R1887" s="51"/>
      <c r="S1887" s="51"/>
      <c r="T1887" s="51"/>
      <c r="U1887" s="51"/>
      <c r="V1887" s="51"/>
      <c r="W1887" s="51"/>
      <c r="X1887" s="51"/>
      <c r="Y1887" s="51"/>
      <c r="Z1887" s="51"/>
      <c r="AA1887" s="51"/>
    </row>
    <row r="1888" spans="1:27" ht="11.65" customHeight="1">
      <c r="A1888" s="443">
        <v>1759</v>
      </c>
      <c r="C1888" s="468"/>
      <c r="H1888" s="449" t="s">
        <v>402</v>
      </c>
      <c r="I1888" s="106">
        <v>45438553.357500002</v>
      </c>
      <c r="J1888" s="106">
        <v>44460433.309118688</v>
      </c>
      <c r="K1888" s="106">
        <v>978120.04838131636</v>
      </c>
      <c r="L1888" s="106">
        <v>-1222.2395442700945</v>
      </c>
      <c r="M1888" s="106">
        <v>976897.80883704626</v>
      </c>
      <c r="O1888" s="51"/>
      <c r="P1888" s="51"/>
      <c r="Q1888" s="51"/>
      <c r="R1888" s="51"/>
      <c r="S1888" s="51"/>
      <c r="T1888" s="51"/>
      <c r="U1888" s="51"/>
      <c r="V1888" s="51"/>
      <c r="W1888" s="51"/>
      <c r="X1888" s="51"/>
      <c r="Y1888" s="51"/>
      <c r="Z1888" s="51"/>
      <c r="AA1888" s="51"/>
    </row>
    <row r="1889" spans="1:27" ht="11.65" customHeight="1">
      <c r="A1889" s="443">
        <v>1760</v>
      </c>
      <c r="C1889" s="468"/>
      <c r="H1889" s="449"/>
      <c r="I1889" s="7"/>
      <c r="J1889" s="7"/>
      <c r="K1889" s="7"/>
      <c r="L1889" s="7"/>
      <c r="M1889" s="7"/>
      <c r="O1889" s="51"/>
      <c r="P1889" s="51"/>
      <c r="Q1889" s="51"/>
      <c r="R1889" s="51"/>
      <c r="S1889" s="51"/>
      <c r="T1889" s="51"/>
      <c r="U1889" s="51"/>
      <c r="V1889" s="51"/>
      <c r="W1889" s="51"/>
      <c r="X1889" s="51"/>
      <c r="Y1889" s="51"/>
      <c r="Z1889" s="51"/>
      <c r="AA1889" s="51"/>
    </row>
    <row r="1890" spans="1:27" ht="11.65" customHeight="1">
      <c r="A1890" s="443">
        <v>1761</v>
      </c>
      <c r="C1890" s="468">
        <v>341</v>
      </c>
      <c r="D1890" s="400" t="s">
        <v>403</v>
      </c>
      <c r="H1890" s="449"/>
      <c r="I1890" s="7"/>
      <c r="J1890" s="7"/>
      <c r="K1890" s="7"/>
      <c r="L1890" s="7"/>
      <c r="M1890" s="7"/>
      <c r="O1890" s="51"/>
      <c r="P1890" s="51"/>
      <c r="Q1890" s="51"/>
      <c r="R1890" s="51"/>
      <c r="S1890" s="51"/>
      <c r="T1890" s="51"/>
      <c r="U1890" s="51"/>
      <c r="V1890" s="51"/>
      <c r="W1890" s="51"/>
      <c r="X1890" s="51"/>
      <c r="Y1890" s="51"/>
      <c r="Z1890" s="51"/>
      <c r="AA1890" s="51"/>
    </row>
    <row r="1891" spans="1:27" ht="11.65" customHeight="1">
      <c r="A1891" s="443">
        <v>1762</v>
      </c>
      <c r="C1891" s="468"/>
      <c r="F1891" s="468" t="s">
        <v>270</v>
      </c>
      <c r="G1891" s="400" t="s">
        <v>249</v>
      </c>
      <c r="H1891" s="449"/>
      <c r="I1891" s="7">
        <v>0</v>
      </c>
      <c r="J1891" s="7">
        <v>0</v>
      </c>
      <c r="K1891" s="103">
        <v>0</v>
      </c>
      <c r="L1891" s="7">
        <v>0</v>
      </c>
      <c r="M1891" s="7">
        <v>0</v>
      </c>
      <c r="O1891" s="51"/>
      <c r="P1891" s="51"/>
      <c r="Q1891" s="51"/>
      <c r="R1891" s="51"/>
      <c r="S1891" s="51"/>
      <c r="T1891" s="51"/>
      <c r="U1891" s="51"/>
      <c r="V1891" s="51"/>
      <c r="W1891" s="51"/>
      <c r="X1891" s="51"/>
      <c r="Y1891" s="51"/>
      <c r="Z1891" s="51"/>
      <c r="AA1891" s="51"/>
    </row>
    <row r="1892" spans="1:27" ht="11.65" customHeight="1">
      <c r="A1892" s="443">
        <v>1763</v>
      </c>
      <c r="C1892" s="468"/>
      <c r="F1892" s="468" t="s">
        <v>270</v>
      </c>
      <c r="G1892" s="400" t="s">
        <v>649</v>
      </c>
      <c r="H1892" s="449"/>
      <c r="I1892" s="7">
        <v>0</v>
      </c>
      <c r="J1892" s="7">
        <v>0</v>
      </c>
      <c r="K1892" s="103">
        <v>0</v>
      </c>
      <c r="L1892" s="7">
        <v>0</v>
      </c>
      <c r="M1892" s="7">
        <v>0</v>
      </c>
      <c r="O1892" s="51"/>
      <c r="P1892" s="51"/>
      <c r="Q1892" s="51"/>
      <c r="R1892" s="51"/>
      <c r="S1892" s="51"/>
      <c r="T1892" s="51"/>
      <c r="U1892" s="51"/>
      <c r="V1892" s="51"/>
      <c r="W1892" s="51"/>
      <c r="X1892" s="51"/>
      <c r="Y1892" s="51"/>
      <c r="Z1892" s="51"/>
      <c r="AA1892" s="51"/>
    </row>
    <row r="1893" spans="1:27" ht="11.65" customHeight="1">
      <c r="A1893" s="443">
        <v>1764</v>
      </c>
      <c r="C1893" s="468"/>
      <c r="F1893" s="468" t="s">
        <v>270</v>
      </c>
      <c r="G1893" s="400" t="s">
        <v>634</v>
      </c>
      <c r="H1893" s="449"/>
      <c r="I1893" s="7">
        <v>58221169.946666703</v>
      </c>
      <c r="J1893" s="7">
        <v>45658675.882102571</v>
      </c>
      <c r="K1893" s="103">
        <v>12562494.064564131</v>
      </c>
      <c r="L1893" s="7">
        <v>12851.389671402052</v>
      </c>
      <c r="M1893" s="7">
        <v>12575345.454235533</v>
      </c>
      <c r="O1893" s="51"/>
      <c r="P1893" s="51"/>
      <c r="Q1893" s="51"/>
      <c r="R1893" s="51"/>
      <c r="S1893" s="51"/>
      <c r="T1893" s="51"/>
      <c r="U1893" s="51"/>
      <c r="V1893" s="51"/>
      <c r="W1893" s="51"/>
      <c r="X1893" s="51"/>
      <c r="Y1893" s="51"/>
      <c r="Z1893" s="51"/>
      <c r="AA1893" s="51"/>
    </row>
    <row r="1894" spans="1:27" ht="11.65" customHeight="1">
      <c r="A1894" s="443">
        <v>1765</v>
      </c>
      <c r="C1894" s="468"/>
      <c r="F1894" s="468" t="s">
        <v>270</v>
      </c>
      <c r="G1894" s="400" t="s">
        <v>636</v>
      </c>
      <c r="H1894" s="449"/>
      <c r="I1894" s="7">
        <v>169992868.80875</v>
      </c>
      <c r="J1894" s="7">
        <v>169992868.80875</v>
      </c>
      <c r="K1894" s="103">
        <v>0</v>
      </c>
      <c r="L1894" s="7">
        <v>0</v>
      </c>
      <c r="M1894" s="7">
        <v>0</v>
      </c>
      <c r="O1894" s="51"/>
      <c r="P1894" s="51"/>
      <c r="Q1894" s="51"/>
      <c r="R1894" s="51"/>
      <c r="S1894" s="51"/>
      <c r="T1894" s="51"/>
      <c r="U1894" s="51"/>
      <c r="V1894" s="51"/>
      <c r="W1894" s="51"/>
      <c r="X1894" s="51"/>
      <c r="Y1894" s="51"/>
      <c r="Z1894" s="51"/>
      <c r="AA1894" s="51"/>
    </row>
    <row r="1895" spans="1:27" ht="11.65" customHeight="1">
      <c r="A1895" s="443">
        <v>1766</v>
      </c>
      <c r="C1895" s="468"/>
      <c r="F1895" s="468" t="s">
        <v>270</v>
      </c>
      <c r="G1895" s="400" t="s">
        <v>636</v>
      </c>
      <c r="H1895" s="449"/>
      <c r="I1895" s="7">
        <v>0</v>
      </c>
      <c r="J1895" s="7">
        <v>0</v>
      </c>
      <c r="K1895" s="103">
        <v>0</v>
      </c>
      <c r="L1895" s="7">
        <v>0</v>
      </c>
      <c r="M1895" s="7">
        <v>0</v>
      </c>
      <c r="O1895" s="51"/>
      <c r="P1895" s="51"/>
      <c r="Q1895" s="51"/>
      <c r="R1895" s="51"/>
      <c r="S1895" s="51"/>
      <c r="T1895" s="51"/>
      <c r="U1895" s="51"/>
      <c r="V1895" s="51"/>
      <c r="W1895" s="51"/>
      <c r="X1895" s="51"/>
      <c r="Y1895" s="51"/>
      <c r="Z1895" s="51"/>
      <c r="AA1895" s="51"/>
    </row>
    <row r="1896" spans="1:27" ht="11.65" customHeight="1">
      <c r="A1896" s="443">
        <v>1767</v>
      </c>
      <c r="C1896" s="468"/>
      <c r="H1896" s="449" t="s">
        <v>402</v>
      </c>
      <c r="I1896" s="106">
        <v>228214038.75541669</v>
      </c>
      <c r="J1896" s="106">
        <v>215651544.69085258</v>
      </c>
      <c r="K1896" s="106">
        <v>12562494.064564131</v>
      </c>
      <c r="L1896" s="106">
        <v>12851.389671402052</v>
      </c>
      <c r="M1896" s="106">
        <v>12575345.454235533</v>
      </c>
      <c r="O1896" s="51"/>
      <c r="P1896" s="51"/>
      <c r="Q1896" s="51"/>
      <c r="R1896" s="51"/>
      <c r="S1896" s="51"/>
      <c r="T1896" s="51"/>
      <c r="U1896" s="51"/>
      <c r="V1896" s="51"/>
      <c r="W1896" s="51"/>
      <c r="X1896" s="51"/>
      <c r="Y1896" s="51"/>
      <c r="Z1896" s="51"/>
      <c r="AA1896" s="51"/>
    </row>
    <row r="1897" spans="1:27" ht="11.65" customHeight="1">
      <c r="A1897" s="443">
        <v>1768</v>
      </c>
      <c r="C1897" s="468"/>
      <c r="H1897" s="449"/>
      <c r="I1897" s="7"/>
      <c r="J1897" s="7"/>
      <c r="K1897" s="7"/>
      <c r="L1897" s="7"/>
      <c r="M1897" s="7"/>
      <c r="O1897" s="51"/>
      <c r="P1897" s="51"/>
      <c r="Q1897" s="51"/>
      <c r="R1897" s="51"/>
      <c r="S1897" s="51"/>
      <c r="T1897" s="51"/>
      <c r="U1897" s="51"/>
      <c r="V1897" s="51"/>
      <c r="W1897" s="51"/>
      <c r="X1897" s="51"/>
      <c r="Y1897" s="51"/>
      <c r="Z1897" s="51"/>
      <c r="AA1897" s="51"/>
    </row>
    <row r="1898" spans="1:27" ht="11.65" customHeight="1">
      <c r="A1898" s="443">
        <v>1769</v>
      </c>
      <c r="C1898" s="468">
        <v>342</v>
      </c>
      <c r="D1898" s="400" t="s">
        <v>430</v>
      </c>
      <c r="H1898" s="449"/>
      <c r="I1898" s="7"/>
      <c r="J1898" s="7"/>
      <c r="K1898" s="7"/>
      <c r="L1898" s="7"/>
      <c r="M1898" s="7"/>
      <c r="O1898" s="51"/>
      <c r="P1898" s="51"/>
      <c r="Q1898" s="51"/>
      <c r="R1898" s="51"/>
      <c r="S1898" s="51"/>
      <c r="T1898" s="51"/>
      <c r="U1898" s="51"/>
      <c r="V1898" s="51"/>
      <c r="W1898" s="51"/>
      <c r="X1898" s="51"/>
      <c r="Y1898" s="51"/>
      <c r="Z1898" s="51"/>
      <c r="AA1898" s="51"/>
    </row>
    <row r="1899" spans="1:27" ht="11.65" customHeight="1">
      <c r="A1899" s="443">
        <v>1770</v>
      </c>
      <c r="C1899" s="468"/>
      <c r="F1899" s="468" t="s">
        <v>270</v>
      </c>
      <c r="G1899" s="400" t="s">
        <v>249</v>
      </c>
      <c r="H1899" s="449"/>
      <c r="I1899" s="7">
        <v>0</v>
      </c>
      <c r="J1899" s="7">
        <v>0</v>
      </c>
      <c r="K1899" s="103">
        <v>0</v>
      </c>
      <c r="L1899" s="7">
        <v>0</v>
      </c>
      <c r="M1899" s="7">
        <v>0</v>
      </c>
      <c r="O1899" s="51"/>
      <c r="P1899" s="51"/>
      <c r="Q1899" s="51"/>
      <c r="R1899" s="51"/>
      <c r="S1899" s="51"/>
      <c r="T1899" s="51"/>
      <c r="U1899" s="51"/>
      <c r="V1899" s="51"/>
      <c r="W1899" s="51"/>
      <c r="X1899" s="51"/>
      <c r="Y1899" s="51"/>
      <c r="Z1899" s="51"/>
      <c r="AA1899" s="51"/>
    </row>
    <row r="1900" spans="1:27" ht="11.65" customHeight="1">
      <c r="A1900" s="443">
        <v>1771</v>
      </c>
      <c r="C1900" s="468"/>
      <c r="F1900" s="468" t="s">
        <v>270</v>
      </c>
      <c r="G1900" s="400" t="s">
        <v>649</v>
      </c>
      <c r="H1900" s="449"/>
      <c r="I1900" s="7">
        <v>0</v>
      </c>
      <c r="J1900" s="7">
        <v>0</v>
      </c>
      <c r="K1900" s="103">
        <v>0</v>
      </c>
      <c r="L1900" s="7">
        <v>0</v>
      </c>
      <c r="M1900" s="7">
        <v>0</v>
      </c>
      <c r="O1900" s="51"/>
      <c r="P1900" s="51"/>
      <c r="Q1900" s="51"/>
      <c r="R1900" s="51"/>
      <c r="S1900" s="51"/>
      <c r="T1900" s="51"/>
      <c r="U1900" s="51"/>
      <c r="V1900" s="51"/>
      <c r="W1900" s="51"/>
      <c r="X1900" s="51"/>
      <c r="Y1900" s="51"/>
      <c r="Z1900" s="51"/>
      <c r="AA1900" s="51"/>
    </row>
    <row r="1901" spans="1:27" ht="11.65" customHeight="1">
      <c r="A1901" s="443">
        <v>1772</v>
      </c>
      <c r="C1901" s="468"/>
      <c r="F1901" s="468" t="s">
        <v>270</v>
      </c>
      <c r="G1901" s="400" t="s">
        <v>634</v>
      </c>
      <c r="H1901" s="449"/>
      <c r="I1901" s="7">
        <v>1622667.14</v>
      </c>
      <c r="J1901" s="7">
        <v>1272541.1234035175</v>
      </c>
      <c r="K1901" s="103">
        <v>350126.01659648248</v>
      </c>
      <c r="L1901" s="7">
        <v>0</v>
      </c>
      <c r="M1901" s="7">
        <v>350126.01659648248</v>
      </c>
      <c r="O1901" s="51"/>
      <c r="P1901" s="51"/>
      <c r="Q1901" s="51"/>
      <c r="R1901" s="51"/>
      <c r="S1901" s="51"/>
      <c r="T1901" s="51"/>
      <c r="U1901" s="51"/>
      <c r="V1901" s="51"/>
      <c r="W1901" s="51"/>
      <c r="X1901" s="51"/>
      <c r="Y1901" s="51"/>
      <c r="Z1901" s="51"/>
      <c r="AA1901" s="51"/>
    </row>
    <row r="1902" spans="1:27" ht="11.65" customHeight="1">
      <c r="A1902" s="443">
        <v>1773</v>
      </c>
      <c r="C1902" s="468"/>
      <c r="F1902" s="468" t="s">
        <v>270</v>
      </c>
      <c r="G1902" s="400" t="s">
        <v>636</v>
      </c>
      <c r="H1902" s="449"/>
      <c r="I1902" s="7">
        <v>14565556.1</v>
      </c>
      <c r="J1902" s="7">
        <v>14565556.1</v>
      </c>
      <c r="K1902" s="103">
        <v>0</v>
      </c>
      <c r="L1902" s="7">
        <v>0</v>
      </c>
      <c r="M1902" s="7">
        <v>0</v>
      </c>
      <c r="O1902" s="51"/>
      <c r="P1902" s="51"/>
      <c r="Q1902" s="51"/>
      <c r="R1902" s="51"/>
      <c r="S1902" s="51"/>
      <c r="T1902" s="51"/>
      <c r="U1902" s="51"/>
      <c r="V1902" s="51"/>
      <c r="W1902" s="51"/>
      <c r="X1902" s="51"/>
      <c r="Y1902" s="51"/>
      <c r="Z1902" s="51"/>
      <c r="AA1902" s="51"/>
    </row>
    <row r="1903" spans="1:27" ht="11.65" customHeight="1">
      <c r="A1903" s="443">
        <v>1774</v>
      </c>
      <c r="C1903" s="468"/>
      <c r="F1903" s="468" t="s">
        <v>270</v>
      </c>
      <c r="G1903" s="400" t="s">
        <v>636</v>
      </c>
      <c r="H1903" s="449"/>
      <c r="I1903" s="7">
        <v>0</v>
      </c>
      <c r="J1903" s="7">
        <v>0</v>
      </c>
      <c r="K1903" s="103">
        <v>0</v>
      </c>
      <c r="L1903" s="7">
        <v>0</v>
      </c>
      <c r="M1903" s="7">
        <v>0</v>
      </c>
      <c r="O1903" s="51"/>
      <c r="P1903" s="51"/>
      <c r="Q1903" s="51"/>
      <c r="R1903" s="51"/>
      <c r="S1903" s="51"/>
      <c r="T1903" s="51"/>
      <c r="U1903" s="51"/>
      <c r="V1903" s="51"/>
      <c r="W1903" s="51"/>
      <c r="X1903" s="51"/>
      <c r="Y1903" s="51"/>
      <c r="Z1903" s="51"/>
      <c r="AA1903" s="51"/>
    </row>
    <row r="1904" spans="1:27" ht="11.65" customHeight="1">
      <c r="A1904" s="443">
        <v>1775</v>
      </c>
      <c r="C1904" s="468"/>
      <c r="H1904" s="449" t="s">
        <v>402</v>
      </c>
      <c r="I1904" s="106">
        <v>16188223.24</v>
      </c>
      <c r="J1904" s="106">
        <v>15838097.223403517</v>
      </c>
      <c r="K1904" s="106">
        <v>350126.01659648248</v>
      </c>
      <c r="L1904" s="106">
        <v>0</v>
      </c>
      <c r="M1904" s="106">
        <v>350126.01659648248</v>
      </c>
      <c r="O1904" s="51"/>
      <c r="P1904" s="51"/>
      <c r="Q1904" s="51"/>
      <c r="R1904" s="51"/>
      <c r="S1904" s="51"/>
      <c r="T1904" s="51"/>
      <c r="U1904" s="51"/>
      <c r="V1904" s="51"/>
      <c r="W1904" s="51"/>
      <c r="X1904" s="51"/>
      <c r="Y1904" s="51"/>
      <c r="Z1904" s="51"/>
      <c r="AA1904" s="51"/>
    </row>
    <row r="1905" spans="1:27" ht="11.65" customHeight="1">
      <c r="A1905" s="443">
        <v>1776</v>
      </c>
      <c r="C1905" s="468"/>
      <c r="H1905" s="449"/>
      <c r="I1905" s="7"/>
      <c r="J1905" s="7"/>
      <c r="K1905" s="7"/>
      <c r="L1905" s="7"/>
      <c r="M1905" s="7"/>
      <c r="O1905" s="51"/>
      <c r="P1905" s="51"/>
      <c r="Q1905" s="51"/>
      <c r="R1905" s="51"/>
      <c r="S1905" s="51"/>
      <c r="T1905" s="51"/>
      <c r="U1905" s="51"/>
      <c r="V1905" s="51"/>
      <c r="W1905" s="51"/>
      <c r="X1905" s="51"/>
      <c r="Y1905" s="51"/>
      <c r="Z1905" s="51"/>
      <c r="AA1905" s="51"/>
    </row>
    <row r="1906" spans="1:27" ht="11.65" customHeight="1">
      <c r="A1906" s="443">
        <v>1777</v>
      </c>
      <c r="C1906" s="468">
        <v>343</v>
      </c>
      <c r="D1906" s="400" t="s">
        <v>431</v>
      </c>
      <c r="H1906" s="449"/>
      <c r="I1906" s="7"/>
      <c r="J1906" s="7"/>
      <c r="K1906" s="7"/>
      <c r="L1906" s="7"/>
      <c r="M1906" s="7"/>
      <c r="O1906" s="51"/>
      <c r="P1906" s="51"/>
      <c r="Q1906" s="51"/>
      <c r="R1906" s="51"/>
      <c r="S1906" s="51"/>
      <c r="T1906" s="51"/>
      <c r="U1906" s="51"/>
      <c r="V1906" s="51"/>
      <c r="W1906" s="51"/>
      <c r="X1906" s="51"/>
      <c r="Y1906" s="51"/>
      <c r="Z1906" s="51"/>
      <c r="AA1906" s="51"/>
    </row>
    <row r="1907" spans="1:27" ht="11.65" customHeight="1">
      <c r="A1907" s="443">
        <v>1778</v>
      </c>
      <c r="C1907" s="468"/>
      <c r="F1907" s="468" t="s">
        <v>270</v>
      </c>
      <c r="G1907" s="400" t="s">
        <v>569</v>
      </c>
      <c r="H1907" s="449"/>
      <c r="I1907" s="7">
        <v>0</v>
      </c>
      <c r="J1907" s="7">
        <v>0</v>
      </c>
      <c r="K1907" s="103">
        <v>0</v>
      </c>
      <c r="L1907" s="7">
        <v>0</v>
      </c>
      <c r="M1907" s="7">
        <v>0</v>
      </c>
      <c r="O1907" s="51"/>
      <c r="P1907" s="51"/>
      <c r="Q1907" s="51"/>
      <c r="R1907" s="51"/>
      <c r="S1907" s="51"/>
      <c r="T1907" s="51"/>
      <c r="U1907" s="51"/>
      <c r="V1907" s="51"/>
      <c r="W1907" s="51"/>
      <c r="X1907" s="51"/>
      <c r="Y1907" s="51"/>
      <c r="Z1907" s="51"/>
      <c r="AA1907" s="51"/>
    </row>
    <row r="1908" spans="1:27" ht="11.65" customHeight="1">
      <c r="A1908" s="443">
        <v>1779</v>
      </c>
      <c r="C1908" s="468"/>
      <c r="F1908" s="468" t="s">
        <v>270</v>
      </c>
      <c r="G1908" s="400" t="s">
        <v>649</v>
      </c>
      <c r="H1908" s="449"/>
      <c r="I1908" s="7">
        <v>0</v>
      </c>
      <c r="J1908" s="7">
        <v>0</v>
      </c>
      <c r="K1908" s="103">
        <v>0</v>
      </c>
      <c r="L1908" s="7">
        <v>0</v>
      </c>
      <c r="M1908" s="7">
        <v>0</v>
      </c>
      <c r="O1908" s="51"/>
      <c r="P1908" s="51"/>
      <c r="Q1908" s="51"/>
      <c r="R1908" s="51"/>
      <c r="S1908" s="51"/>
      <c r="T1908" s="51"/>
      <c r="U1908" s="51"/>
      <c r="V1908" s="51"/>
      <c r="W1908" s="51"/>
      <c r="X1908" s="51"/>
      <c r="Y1908" s="51"/>
      <c r="Z1908" s="51"/>
      <c r="AA1908" s="51"/>
    </row>
    <row r="1909" spans="1:27" ht="11.65" customHeight="1">
      <c r="A1909" s="443">
        <v>1780</v>
      </c>
      <c r="C1909" s="468"/>
      <c r="F1909" s="468" t="s">
        <v>270</v>
      </c>
      <c r="G1909" s="400" t="s">
        <v>249</v>
      </c>
      <c r="H1909" s="449"/>
      <c r="I1909" s="7">
        <v>0</v>
      </c>
      <c r="J1909" s="7">
        <v>0</v>
      </c>
      <c r="K1909" s="103">
        <v>0</v>
      </c>
      <c r="L1909" s="7">
        <v>0</v>
      </c>
      <c r="M1909" s="7">
        <v>0</v>
      </c>
      <c r="O1909" s="51"/>
      <c r="P1909" s="51"/>
      <c r="Q1909" s="51"/>
      <c r="R1909" s="51"/>
      <c r="S1909" s="51"/>
      <c r="T1909" s="51"/>
      <c r="U1909" s="51"/>
      <c r="V1909" s="51"/>
      <c r="W1909" s="51"/>
      <c r="X1909" s="51"/>
      <c r="Y1909" s="51"/>
      <c r="Z1909" s="51"/>
      <c r="AA1909" s="51"/>
    </row>
    <row r="1910" spans="1:27" ht="11.65" customHeight="1">
      <c r="A1910" s="443">
        <v>1781</v>
      </c>
      <c r="C1910" s="468"/>
      <c r="F1910" s="468" t="s">
        <v>270</v>
      </c>
      <c r="G1910" s="400" t="s">
        <v>634</v>
      </c>
      <c r="H1910" s="449"/>
      <c r="I1910" s="7">
        <v>978058626.86208296</v>
      </c>
      <c r="J1910" s="7">
        <v>767021031.67108989</v>
      </c>
      <c r="K1910" s="103">
        <v>211037595.1909931</v>
      </c>
      <c r="L1910" s="7">
        <v>-18310003.143076986</v>
      </c>
      <c r="M1910" s="7">
        <v>192727592.04791611</v>
      </c>
      <c r="O1910" s="51"/>
      <c r="P1910" s="51"/>
      <c r="Q1910" s="51"/>
      <c r="R1910" s="51"/>
      <c r="S1910" s="51"/>
      <c r="T1910" s="51"/>
      <c r="U1910" s="51"/>
      <c r="V1910" s="51"/>
      <c r="W1910" s="51"/>
      <c r="X1910" s="51"/>
      <c r="Y1910" s="51"/>
      <c r="Z1910" s="51"/>
      <c r="AA1910" s="51"/>
    </row>
    <row r="1911" spans="1:27" ht="11.65" customHeight="1">
      <c r="A1911" s="443">
        <v>1782</v>
      </c>
      <c r="C1911" s="468"/>
      <c r="F1911" s="468" t="s">
        <v>270</v>
      </c>
      <c r="G1911" s="400" t="s">
        <v>636</v>
      </c>
      <c r="H1911" s="449"/>
      <c r="I1911" s="7">
        <v>1946316331.3225</v>
      </c>
      <c r="J1911" s="7">
        <v>1946316331.3225</v>
      </c>
      <c r="K1911" s="103">
        <v>0</v>
      </c>
      <c r="L1911" s="7">
        <v>0</v>
      </c>
      <c r="M1911" s="7">
        <v>0</v>
      </c>
      <c r="O1911" s="51"/>
      <c r="P1911" s="51"/>
      <c r="Q1911" s="51"/>
      <c r="R1911" s="51"/>
      <c r="S1911" s="51"/>
      <c r="T1911" s="51"/>
      <c r="U1911" s="51"/>
      <c r="V1911" s="51"/>
      <c r="W1911" s="51"/>
      <c r="X1911" s="51"/>
      <c r="Y1911" s="51"/>
      <c r="Z1911" s="51"/>
      <c r="AA1911" s="51"/>
    </row>
    <row r="1912" spans="1:27" ht="11.65" customHeight="1">
      <c r="A1912" s="443">
        <v>1783</v>
      </c>
      <c r="C1912" s="468"/>
      <c r="F1912" s="468" t="s">
        <v>270</v>
      </c>
      <c r="G1912" s="400" t="s">
        <v>636</v>
      </c>
      <c r="H1912" s="449"/>
      <c r="I1912" s="7">
        <v>0</v>
      </c>
      <c r="J1912" s="7">
        <v>0</v>
      </c>
      <c r="K1912" s="103">
        <v>0</v>
      </c>
      <c r="L1912" s="7">
        <v>0</v>
      </c>
      <c r="M1912" s="7">
        <v>0</v>
      </c>
      <c r="O1912" s="51"/>
      <c r="P1912" s="51"/>
      <c r="Q1912" s="51"/>
      <c r="R1912" s="51"/>
      <c r="S1912" s="51"/>
      <c r="T1912" s="51"/>
      <c r="U1912" s="51"/>
      <c r="V1912" s="51"/>
      <c r="W1912" s="51"/>
      <c r="X1912" s="51"/>
      <c r="Y1912" s="51"/>
      <c r="Z1912" s="51"/>
      <c r="AA1912" s="51"/>
    </row>
    <row r="1913" spans="1:27" ht="11.65" customHeight="1">
      <c r="A1913" s="443">
        <v>1784</v>
      </c>
      <c r="C1913" s="468"/>
      <c r="H1913" s="449" t="s">
        <v>402</v>
      </c>
      <c r="I1913" s="106">
        <v>2924374958.1845827</v>
      </c>
      <c r="J1913" s="106">
        <v>2713337362.9935899</v>
      </c>
      <c r="K1913" s="106">
        <v>211037595.1909931</v>
      </c>
      <c r="L1913" s="106">
        <v>-18310003.143076986</v>
      </c>
      <c r="M1913" s="106">
        <v>192727592.04791611</v>
      </c>
      <c r="O1913" s="51"/>
      <c r="P1913" s="51"/>
      <c r="Q1913" s="51"/>
      <c r="R1913" s="51"/>
      <c r="S1913" s="51"/>
      <c r="T1913" s="51"/>
      <c r="U1913" s="51"/>
      <c r="V1913" s="51"/>
      <c r="W1913" s="51"/>
      <c r="X1913" s="51"/>
      <c r="Y1913" s="51"/>
      <c r="Z1913" s="51"/>
      <c r="AA1913" s="51"/>
    </row>
    <row r="1914" spans="1:27" ht="11.65" customHeight="1">
      <c r="A1914" s="443">
        <v>1785</v>
      </c>
      <c r="C1914" s="468"/>
      <c r="H1914" s="449"/>
      <c r="I1914" s="7"/>
      <c r="J1914" s="7"/>
      <c r="K1914" s="7"/>
      <c r="L1914" s="7"/>
      <c r="M1914" s="7"/>
      <c r="O1914" s="51"/>
      <c r="P1914" s="51"/>
      <c r="Q1914" s="51"/>
      <c r="R1914" s="51"/>
      <c r="S1914" s="51"/>
      <c r="T1914" s="51"/>
      <c r="U1914" s="51"/>
      <c r="V1914" s="51"/>
      <c r="W1914" s="51"/>
      <c r="X1914" s="51"/>
      <c r="Y1914" s="51"/>
      <c r="Z1914" s="51"/>
      <c r="AA1914" s="51"/>
    </row>
    <row r="1915" spans="1:27" ht="11.65" customHeight="1">
      <c r="A1915" s="443">
        <v>1786</v>
      </c>
      <c r="C1915" s="468">
        <v>344</v>
      </c>
      <c r="D1915" s="400" t="s">
        <v>432</v>
      </c>
      <c r="H1915" s="449"/>
      <c r="I1915" s="7"/>
      <c r="J1915" s="7"/>
      <c r="K1915" s="7"/>
      <c r="L1915" s="7"/>
      <c r="M1915" s="7"/>
      <c r="O1915" s="51"/>
      <c r="P1915" s="51"/>
      <c r="Q1915" s="51"/>
      <c r="R1915" s="51"/>
      <c r="S1915" s="51"/>
      <c r="T1915" s="51"/>
      <c r="U1915" s="51"/>
      <c r="V1915" s="51"/>
      <c r="W1915" s="51"/>
      <c r="X1915" s="51"/>
      <c r="Y1915" s="51"/>
      <c r="Z1915" s="51"/>
      <c r="AA1915" s="51"/>
    </row>
    <row r="1916" spans="1:27" ht="11.65" customHeight="1">
      <c r="A1916" s="443">
        <v>1787</v>
      </c>
      <c r="C1916" s="468"/>
      <c r="F1916" s="468" t="s">
        <v>270</v>
      </c>
      <c r="G1916" s="400" t="s">
        <v>569</v>
      </c>
      <c r="H1916" s="449"/>
      <c r="I1916" s="7">
        <v>0</v>
      </c>
      <c r="J1916" s="7">
        <v>0</v>
      </c>
      <c r="K1916" s="103">
        <v>0</v>
      </c>
      <c r="L1916" s="7">
        <v>0</v>
      </c>
      <c r="M1916" s="7">
        <v>0</v>
      </c>
      <c r="O1916" s="51"/>
      <c r="P1916" s="51"/>
      <c r="Q1916" s="51"/>
      <c r="R1916" s="51"/>
      <c r="S1916" s="51"/>
      <c r="T1916" s="51"/>
      <c r="U1916" s="51"/>
      <c r="V1916" s="51"/>
      <c r="W1916" s="51"/>
      <c r="X1916" s="51"/>
      <c r="Y1916" s="51"/>
      <c r="Z1916" s="51"/>
      <c r="AA1916" s="51"/>
    </row>
    <row r="1917" spans="1:27" ht="11.65" customHeight="1">
      <c r="A1917" s="443">
        <v>1788</v>
      </c>
      <c r="C1917" s="468"/>
      <c r="F1917" s="468" t="s">
        <v>270</v>
      </c>
      <c r="G1917" s="400" t="s">
        <v>649</v>
      </c>
      <c r="H1917" s="449"/>
      <c r="I1917" s="7">
        <v>0</v>
      </c>
      <c r="J1917" s="7">
        <v>0</v>
      </c>
      <c r="K1917" s="103">
        <v>0</v>
      </c>
      <c r="L1917" s="7">
        <v>0</v>
      </c>
      <c r="M1917" s="7">
        <v>0</v>
      </c>
      <c r="O1917" s="51"/>
      <c r="P1917" s="51"/>
      <c r="Q1917" s="51"/>
      <c r="R1917" s="51"/>
      <c r="S1917" s="51"/>
      <c r="T1917" s="51"/>
      <c r="U1917" s="51"/>
      <c r="V1917" s="51"/>
      <c r="W1917" s="51"/>
      <c r="X1917" s="51"/>
      <c r="Y1917" s="51"/>
      <c r="Z1917" s="51"/>
      <c r="AA1917" s="51"/>
    </row>
    <row r="1918" spans="1:27" ht="11.65" customHeight="1">
      <c r="A1918" s="443">
        <v>1789</v>
      </c>
      <c r="C1918" s="468"/>
      <c r="F1918" s="468" t="s">
        <v>270</v>
      </c>
      <c r="G1918" s="400" t="s">
        <v>249</v>
      </c>
      <c r="H1918" s="449"/>
      <c r="I1918" s="7">
        <v>0</v>
      </c>
      <c r="J1918" s="7">
        <v>0</v>
      </c>
      <c r="K1918" s="103">
        <v>0</v>
      </c>
      <c r="L1918" s="7">
        <v>0</v>
      </c>
      <c r="M1918" s="7">
        <v>0</v>
      </c>
      <c r="O1918" s="51"/>
      <c r="P1918" s="51"/>
      <c r="Q1918" s="51"/>
      <c r="R1918" s="51"/>
      <c r="S1918" s="51"/>
      <c r="T1918" s="51"/>
      <c r="U1918" s="51"/>
      <c r="V1918" s="51"/>
      <c r="W1918" s="51"/>
      <c r="X1918" s="51"/>
      <c r="Y1918" s="51"/>
      <c r="Z1918" s="51"/>
      <c r="AA1918" s="51"/>
    </row>
    <row r="1919" spans="1:27" ht="11.65" customHeight="1">
      <c r="A1919" s="443">
        <v>1790</v>
      </c>
      <c r="C1919" s="468"/>
      <c r="F1919" s="468" t="s">
        <v>270</v>
      </c>
      <c r="G1919" s="400" t="s">
        <v>634</v>
      </c>
      <c r="H1919" s="449"/>
      <c r="I1919" s="7">
        <v>134496124.17833301</v>
      </c>
      <c r="J1919" s="7">
        <v>105475636.21416213</v>
      </c>
      <c r="K1919" s="103">
        <v>29020487.964170888</v>
      </c>
      <c r="L1919" s="7">
        <v>813.93738257139921</v>
      </c>
      <c r="M1919" s="7">
        <v>29021301.901553459</v>
      </c>
      <c r="O1919" s="51"/>
      <c r="P1919" s="51"/>
      <c r="Q1919" s="51"/>
      <c r="R1919" s="51"/>
      <c r="S1919" s="51"/>
      <c r="T1919" s="51"/>
      <c r="U1919" s="51"/>
      <c r="V1919" s="51"/>
      <c r="W1919" s="51"/>
      <c r="X1919" s="51"/>
      <c r="Y1919" s="51"/>
      <c r="Z1919" s="51"/>
      <c r="AA1919" s="51"/>
    </row>
    <row r="1920" spans="1:27" ht="11.65" customHeight="1">
      <c r="A1920" s="443">
        <v>1791</v>
      </c>
      <c r="C1920" s="468"/>
      <c r="F1920" s="468" t="s">
        <v>270</v>
      </c>
      <c r="G1920" s="400" t="s">
        <v>636</v>
      </c>
      <c r="H1920" s="449"/>
      <c r="I1920" s="7">
        <v>340870545.98791701</v>
      </c>
      <c r="J1920" s="7">
        <v>340870545.98791701</v>
      </c>
      <c r="K1920" s="103">
        <v>0</v>
      </c>
      <c r="L1920" s="7">
        <v>0</v>
      </c>
      <c r="M1920" s="7">
        <v>0</v>
      </c>
      <c r="O1920" s="51"/>
      <c r="P1920" s="51"/>
      <c r="Q1920" s="51"/>
      <c r="R1920" s="51"/>
      <c r="S1920" s="51"/>
      <c r="T1920" s="51"/>
      <c r="U1920" s="51"/>
      <c r="V1920" s="51"/>
      <c r="W1920" s="51"/>
      <c r="X1920" s="51"/>
      <c r="Y1920" s="51"/>
      <c r="Z1920" s="51"/>
      <c r="AA1920" s="51"/>
    </row>
    <row r="1921" spans="1:27" ht="11.65" customHeight="1">
      <c r="A1921" s="443">
        <v>1792</v>
      </c>
      <c r="C1921" s="468"/>
      <c r="F1921" s="468" t="s">
        <v>270</v>
      </c>
      <c r="G1921" s="400" t="s">
        <v>636</v>
      </c>
      <c r="H1921" s="449"/>
      <c r="I1921" s="7">
        <v>0</v>
      </c>
      <c r="J1921" s="7">
        <v>0</v>
      </c>
      <c r="K1921" s="103">
        <v>0</v>
      </c>
      <c r="L1921" s="7">
        <v>0</v>
      </c>
      <c r="M1921" s="7">
        <v>0</v>
      </c>
      <c r="O1921" s="51"/>
      <c r="P1921" s="51"/>
      <c r="Q1921" s="51"/>
      <c r="R1921" s="51"/>
      <c r="S1921" s="51"/>
      <c r="T1921" s="51"/>
      <c r="U1921" s="51"/>
      <c r="V1921" s="51"/>
      <c r="W1921" s="51"/>
      <c r="X1921" s="51"/>
      <c r="Y1921" s="51"/>
      <c r="Z1921" s="51"/>
      <c r="AA1921" s="51"/>
    </row>
    <row r="1922" spans="1:27" ht="11.65" customHeight="1">
      <c r="A1922" s="443">
        <v>1793</v>
      </c>
      <c r="C1922" s="468"/>
      <c r="H1922" s="449" t="s">
        <v>402</v>
      </c>
      <c r="I1922" s="106">
        <v>475366670.16624999</v>
      </c>
      <c r="J1922" s="106">
        <v>446346182.20207912</v>
      </c>
      <c r="K1922" s="106">
        <v>29020487.964170888</v>
      </c>
      <c r="L1922" s="106">
        <v>813.93738257139921</v>
      </c>
      <c r="M1922" s="106">
        <v>29021301.901553459</v>
      </c>
      <c r="O1922" s="51"/>
      <c r="P1922" s="51"/>
      <c r="Q1922" s="51"/>
      <c r="R1922" s="51"/>
      <c r="S1922" s="51"/>
      <c r="T1922" s="51"/>
      <c r="U1922" s="51"/>
      <c r="V1922" s="51"/>
      <c r="W1922" s="51"/>
      <c r="X1922" s="51"/>
      <c r="Y1922" s="51"/>
      <c r="Z1922" s="51"/>
      <c r="AA1922" s="51"/>
    </row>
    <row r="1923" spans="1:27" ht="11.65" customHeight="1">
      <c r="A1923" s="443">
        <v>1794</v>
      </c>
      <c r="C1923" s="468"/>
      <c r="H1923" s="449"/>
      <c r="I1923" s="7"/>
      <c r="J1923" s="7"/>
      <c r="K1923" s="7"/>
      <c r="L1923" s="7"/>
      <c r="M1923" s="7"/>
      <c r="O1923" s="51"/>
      <c r="P1923" s="51"/>
      <c r="Q1923" s="51"/>
      <c r="R1923" s="51"/>
      <c r="S1923" s="51"/>
      <c r="T1923" s="51"/>
      <c r="U1923" s="51"/>
      <c r="V1923" s="51"/>
      <c r="W1923" s="51"/>
      <c r="X1923" s="51"/>
      <c r="Y1923" s="51"/>
      <c r="Z1923" s="51"/>
      <c r="AA1923" s="51"/>
    </row>
    <row r="1924" spans="1:27" ht="11.65" customHeight="1">
      <c r="A1924" s="443">
        <v>1795</v>
      </c>
      <c r="C1924" s="468">
        <v>345</v>
      </c>
      <c r="D1924" s="400" t="s">
        <v>433</v>
      </c>
      <c r="H1924" s="449"/>
      <c r="I1924" s="7"/>
      <c r="J1924" s="7"/>
      <c r="K1924" s="7"/>
      <c r="L1924" s="7"/>
      <c r="M1924" s="7"/>
      <c r="O1924" s="51"/>
      <c r="P1924" s="51"/>
      <c r="Q1924" s="51"/>
      <c r="R1924" s="51"/>
      <c r="S1924" s="51"/>
      <c r="T1924" s="51"/>
      <c r="U1924" s="51"/>
      <c r="V1924" s="51"/>
      <c r="W1924" s="51"/>
      <c r="X1924" s="51"/>
      <c r="Y1924" s="51"/>
      <c r="Z1924" s="51"/>
      <c r="AA1924" s="51"/>
    </row>
    <row r="1925" spans="1:27" ht="11.65" customHeight="1">
      <c r="A1925" s="443">
        <v>1796</v>
      </c>
      <c r="C1925" s="468"/>
      <c r="F1925" s="468" t="s">
        <v>270</v>
      </c>
      <c r="G1925" s="400" t="s">
        <v>249</v>
      </c>
      <c r="H1925" s="449"/>
      <c r="I1925" s="7">
        <v>0</v>
      </c>
      <c r="J1925" s="7">
        <v>0</v>
      </c>
      <c r="K1925" s="103">
        <v>0</v>
      </c>
      <c r="L1925" s="7">
        <v>0</v>
      </c>
      <c r="M1925" s="7">
        <v>0</v>
      </c>
      <c r="O1925" s="51"/>
      <c r="P1925" s="51"/>
      <c r="Q1925" s="51"/>
      <c r="R1925" s="51"/>
      <c r="S1925" s="51"/>
      <c r="T1925" s="51"/>
      <c r="U1925" s="51"/>
      <c r="V1925" s="51"/>
      <c r="W1925" s="51"/>
      <c r="X1925" s="51"/>
      <c r="Y1925" s="51"/>
      <c r="Z1925" s="51"/>
      <c r="AA1925" s="51"/>
    </row>
    <row r="1926" spans="1:27" ht="11.65" customHeight="1">
      <c r="A1926" s="443">
        <v>1797</v>
      </c>
      <c r="C1926" s="468"/>
      <c r="F1926" s="468" t="s">
        <v>270</v>
      </c>
      <c r="G1926" s="400" t="s">
        <v>649</v>
      </c>
      <c r="H1926" s="449"/>
      <c r="I1926" s="7">
        <v>0</v>
      </c>
      <c r="J1926" s="7">
        <v>0</v>
      </c>
      <c r="K1926" s="103">
        <v>0</v>
      </c>
      <c r="L1926" s="7">
        <v>0</v>
      </c>
      <c r="M1926" s="7">
        <v>0</v>
      </c>
      <c r="O1926" s="51"/>
      <c r="P1926" s="51"/>
      <c r="Q1926" s="51"/>
      <c r="R1926" s="51"/>
      <c r="S1926" s="51"/>
      <c r="T1926" s="51"/>
      <c r="U1926" s="51"/>
      <c r="V1926" s="51"/>
      <c r="W1926" s="51"/>
      <c r="X1926" s="51"/>
      <c r="Y1926" s="51"/>
      <c r="Z1926" s="51"/>
      <c r="AA1926" s="51"/>
    </row>
    <row r="1927" spans="1:27" ht="11.65" customHeight="1">
      <c r="A1927" s="443">
        <v>1798</v>
      </c>
      <c r="C1927" s="468"/>
      <c r="F1927" s="468" t="s">
        <v>270</v>
      </c>
      <c r="G1927" s="400" t="s">
        <v>634</v>
      </c>
      <c r="H1927" s="449"/>
      <c r="I1927" s="7">
        <v>88588289.507916704</v>
      </c>
      <c r="J1927" s="7">
        <v>69473423.520981863</v>
      </c>
      <c r="K1927" s="103">
        <v>19114865.986934844</v>
      </c>
      <c r="L1927" s="7">
        <v>20155.726586297154</v>
      </c>
      <c r="M1927" s="7">
        <v>19135021.713521142</v>
      </c>
      <c r="O1927" s="51"/>
      <c r="P1927" s="51"/>
      <c r="Q1927" s="51"/>
      <c r="R1927" s="51"/>
      <c r="S1927" s="51"/>
      <c r="T1927" s="51"/>
      <c r="U1927" s="51"/>
      <c r="V1927" s="51"/>
      <c r="W1927" s="51"/>
      <c r="X1927" s="51"/>
      <c r="Y1927" s="51"/>
      <c r="Z1927" s="51"/>
      <c r="AA1927" s="51"/>
    </row>
    <row r="1928" spans="1:27" ht="11.65" customHeight="1">
      <c r="A1928" s="443">
        <v>1799</v>
      </c>
      <c r="C1928" s="468"/>
      <c r="F1928" s="468" t="s">
        <v>270</v>
      </c>
      <c r="G1928" s="400" t="s">
        <v>636</v>
      </c>
      <c r="H1928" s="449"/>
      <c r="I1928" s="7">
        <v>238783839.93458301</v>
      </c>
      <c r="J1928" s="7">
        <v>238783839.93458301</v>
      </c>
      <c r="K1928" s="103">
        <v>0</v>
      </c>
      <c r="L1928" s="7">
        <v>0</v>
      </c>
      <c r="M1928" s="7">
        <v>0</v>
      </c>
      <c r="O1928" s="51"/>
      <c r="P1928" s="51"/>
      <c r="Q1928" s="51"/>
      <c r="R1928" s="51"/>
      <c r="S1928" s="51"/>
      <c r="T1928" s="51"/>
      <c r="U1928" s="51"/>
      <c r="V1928" s="51"/>
      <c r="W1928" s="51"/>
      <c r="X1928" s="51"/>
      <c r="Y1928" s="51"/>
      <c r="Z1928" s="51"/>
      <c r="AA1928" s="51"/>
    </row>
    <row r="1929" spans="1:27" ht="11.65" customHeight="1">
      <c r="A1929" s="443">
        <v>1800</v>
      </c>
      <c r="C1929" s="468"/>
      <c r="F1929" s="468" t="s">
        <v>270</v>
      </c>
      <c r="G1929" s="400" t="s">
        <v>636</v>
      </c>
      <c r="H1929" s="449"/>
      <c r="I1929" s="7">
        <v>0</v>
      </c>
      <c r="J1929" s="7">
        <v>0</v>
      </c>
      <c r="K1929" s="103">
        <v>0</v>
      </c>
      <c r="L1929" s="7">
        <v>0</v>
      </c>
      <c r="M1929" s="7">
        <v>0</v>
      </c>
      <c r="O1929" s="51"/>
      <c r="P1929" s="51"/>
      <c r="Q1929" s="51"/>
      <c r="R1929" s="51"/>
      <c r="S1929" s="51"/>
      <c r="T1929" s="51"/>
      <c r="U1929" s="51"/>
      <c r="V1929" s="51"/>
      <c r="W1929" s="51"/>
      <c r="X1929" s="51"/>
      <c r="Y1929" s="51"/>
      <c r="Z1929" s="51"/>
      <c r="AA1929" s="51"/>
    </row>
    <row r="1930" spans="1:27" ht="11.65" customHeight="1">
      <c r="A1930" s="443">
        <v>1801</v>
      </c>
      <c r="C1930" s="468"/>
      <c r="H1930" s="449" t="s">
        <v>402</v>
      </c>
      <c r="I1930" s="106">
        <v>327372129.4424997</v>
      </c>
      <c r="J1930" s="106">
        <v>308257263.45556486</v>
      </c>
      <c r="K1930" s="106">
        <v>19114865.986934844</v>
      </c>
      <c r="L1930" s="106">
        <v>20155.726586297154</v>
      </c>
      <c r="M1930" s="106">
        <v>19135021.713521142</v>
      </c>
      <c r="O1930" s="51"/>
      <c r="P1930" s="51"/>
      <c r="Q1930" s="51"/>
      <c r="R1930" s="51"/>
      <c r="S1930" s="51"/>
      <c r="T1930" s="51"/>
      <c r="U1930" s="51"/>
      <c r="V1930" s="51"/>
      <c r="W1930" s="51"/>
      <c r="X1930" s="51"/>
      <c r="Y1930" s="51"/>
      <c r="Z1930" s="51"/>
      <c r="AA1930" s="51"/>
    </row>
    <row r="1931" spans="1:27" ht="11.65" customHeight="1">
      <c r="A1931" s="443">
        <v>1802</v>
      </c>
      <c r="C1931" s="468"/>
      <c r="H1931" s="449"/>
      <c r="I1931" s="109"/>
      <c r="J1931" s="7"/>
      <c r="K1931" s="7"/>
      <c r="L1931" s="7"/>
      <c r="M1931" s="7"/>
      <c r="O1931" s="51"/>
      <c r="P1931" s="51"/>
      <c r="Q1931" s="51"/>
      <c r="R1931" s="51"/>
      <c r="S1931" s="51"/>
      <c r="T1931" s="51"/>
      <c r="U1931" s="51"/>
      <c r="V1931" s="51"/>
      <c r="W1931" s="51"/>
      <c r="X1931" s="51"/>
      <c r="Y1931" s="51"/>
      <c r="Z1931" s="51"/>
      <c r="AA1931" s="51"/>
    </row>
    <row r="1932" spans="1:27" ht="11.65" customHeight="1">
      <c r="A1932" s="443">
        <v>1803</v>
      </c>
      <c r="C1932" s="468"/>
      <c r="E1932" s="447"/>
      <c r="H1932" s="449"/>
      <c r="I1932" s="109"/>
      <c r="J1932" s="109"/>
      <c r="K1932" s="109"/>
      <c r="L1932" s="109"/>
      <c r="M1932" s="109"/>
      <c r="O1932" s="110"/>
      <c r="P1932" s="110"/>
      <c r="Q1932" s="110"/>
      <c r="R1932" s="110"/>
      <c r="S1932" s="110"/>
      <c r="T1932" s="110"/>
      <c r="U1932" s="51"/>
      <c r="V1932" s="110"/>
      <c r="W1932" s="110"/>
      <c r="X1932" s="110"/>
      <c r="Y1932" s="110"/>
      <c r="Z1932" s="110"/>
      <c r="AA1932" s="110"/>
    </row>
    <row r="1933" spans="1:27" ht="11.65" customHeight="1">
      <c r="A1933" s="443">
        <v>1804</v>
      </c>
      <c r="C1933" s="469"/>
      <c r="D1933" s="446"/>
      <c r="E1933" s="470"/>
      <c r="G1933" s="446"/>
      <c r="H1933" s="471"/>
      <c r="I1933" s="114"/>
      <c r="J1933" s="114"/>
      <c r="K1933" s="114"/>
      <c r="L1933" s="114"/>
      <c r="M1933" s="114"/>
      <c r="O1933" s="115"/>
      <c r="P1933" s="115"/>
      <c r="Q1933" s="115"/>
      <c r="R1933" s="115"/>
      <c r="S1933" s="115"/>
      <c r="T1933" s="115"/>
      <c r="U1933" s="51"/>
      <c r="V1933" s="115"/>
      <c r="W1933" s="115"/>
      <c r="X1933" s="115"/>
      <c r="Y1933" s="115"/>
      <c r="Z1933" s="115"/>
      <c r="AA1933" s="115"/>
    </row>
    <row r="1934" spans="1:27" ht="11.65" customHeight="1">
      <c r="A1934" s="443">
        <v>1805</v>
      </c>
      <c r="C1934" s="468">
        <v>346</v>
      </c>
      <c r="D1934" s="400" t="s">
        <v>415</v>
      </c>
      <c r="H1934" s="449"/>
      <c r="I1934" s="7"/>
      <c r="J1934" s="7"/>
      <c r="K1934" s="7"/>
      <c r="L1934" s="7"/>
      <c r="M1934" s="7"/>
      <c r="O1934" s="51"/>
      <c r="P1934" s="51"/>
      <c r="Q1934" s="51"/>
      <c r="R1934" s="51"/>
      <c r="S1934" s="51"/>
      <c r="T1934" s="51"/>
      <c r="U1934" s="51"/>
      <c r="V1934" s="51"/>
      <c r="W1934" s="51"/>
      <c r="X1934" s="51"/>
      <c r="Y1934" s="51"/>
      <c r="Z1934" s="51"/>
      <c r="AA1934" s="51"/>
    </row>
    <row r="1935" spans="1:27" ht="11.65" customHeight="1">
      <c r="A1935" s="443">
        <v>1806</v>
      </c>
      <c r="C1935" s="468"/>
      <c r="F1935" s="468" t="s">
        <v>270</v>
      </c>
      <c r="G1935" s="400" t="s">
        <v>249</v>
      </c>
      <c r="H1935" s="449"/>
      <c r="I1935" s="7">
        <v>0</v>
      </c>
      <c r="J1935" s="7">
        <v>0</v>
      </c>
      <c r="K1935" s="103">
        <v>0</v>
      </c>
      <c r="L1935" s="7">
        <v>0</v>
      </c>
      <c r="M1935" s="7">
        <v>0</v>
      </c>
      <c r="O1935" s="51"/>
      <c r="P1935" s="51"/>
      <c r="Q1935" s="51"/>
      <c r="R1935" s="51"/>
      <c r="S1935" s="51"/>
      <c r="T1935" s="51"/>
      <c r="U1935" s="51"/>
      <c r="V1935" s="51"/>
      <c r="W1935" s="51"/>
      <c r="X1935" s="51"/>
      <c r="Y1935" s="51"/>
      <c r="Z1935" s="51"/>
      <c r="AA1935" s="51"/>
    </row>
    <row r="1936" spans="1:27" ht="11.65" customHeight="1">
      <c r="A1936" s="443">
        <v>1807</v>
      </c>
      <c r="C1936" s="468"/>
      <c r="F1936" s="468" t="s">
        <v>270</v>
      </c>
      <c r="G1936" s="400" t="s">
        <v>649</v>
      </c>
      <c r="H1936" s="449"/>
      <c r="I1936" s="7">
        <v>0</v>
      </c>
      <c r="J1936" s="7">
        <v>0</v>
      </c>
      <c r="K1936" s="103">
        <v>0</v>
      </c>
      <c r="L1936" s="7">
        <v>0</v>
      </c>
      <c r="M1936" s="7">
        <v>0</v>
      </c>
      <c r="O1936" s="51"/>
      <c r="P1936" s="51"/>
      <c r="Q1936" s="51"/>
      <c r="R1936" s="51"/>
      <c r="S1936" s="51"/>
      <c r="T1936" s="51"/>
      <c r="U1936" s="51"/>
      <c r="V1936" s="51"/>
      <c r="W1936" s="51"/>
      <c r="X1936" s="51"/>
      <c r="Y1936" s="51"/>
      <c r="Z1936" s="51"/>
      <c r="AA1936" s="51"/>
    </row>
    <row r="1937" spans="1:27" ht="11.65" customHeight="1">
      <c r="A1937" s="443">
        <v>1808</v>
      </c>
      <c r="C1937" s="468"/>
      <c r="F1937" s="468" t="s">
        <v>270</v>
      </c>
      <c r="G1937" s="400" t="s">
        <v>634</v>
      </c>
      <c r="H1937" s="449"/>
      <c r="I1937" s="7">
        <v>4080872.39708333</v>
      </c>
      <c r="J1937" s="7">
        <v>3200334.6938120816</v>
      </c>
      <c r="K1937" s="103">
        <v>880537.70327124849</v>
      </c>
      <c r="L1937" s="7">
        <v>1256.4470367126632</v>
      </c>
      <c r="M1937" s="7">
        <v>881794.15030796116</v>
      </c>
      <c r="O1937" s="51"/>
      <c r="P1937" s="51"/>
      <c r="Q1937" s="51"/>
      <c r="R1937" s="51"/>
      <c r="S1937" s="51"/>
      <c r="T1937" s="51"/>
      <c r="U1937" s="51"/>
      <c r="V1937" s="51"/>
      <c r="W1937" s="51"/>
      <c r="X1937" s="51"/>
      <c r="Y1937" s="51"/>
      <c r="Z1937" s="51"/>
      <c r="AA1937" s="51"/>
    </row>
    <row r="1938" spans="1:27" ht="11.65" customHeight="1">
      <c r="A1938" s="443">
        <v>1809</v>
      </c>
      <c r="C1938" s="468"/>
      <c r="F1938" s="468" t="s">
        <v>270</v>
      </c>
      <c r="G1938" s="400" t="s">
        <v>636</v>
      </c>
      <c r="H1938" s="449"/>
      <c r="I1938" s="7">
        <v>11837625.66</v>
      </c>
      <c r="J1938" s="7">
        <v>11837625.66</v>
      </c>
      <c r="K1938" s="103">
        <v>0</v>
      </c>
      <c r="L1938" s="7">
        <v>0</v>
      </c>
      <c r="M1938" s="7">
        <v>0</v>
      </c>
      <c r="O1938" s="51"/>
      <c r="P1938" s="51"/>
      <c r="Q1938" s="51"/>
      <c r="R1938" s="51"/>
      <c r="S1938" s="51"/>
      <c r="T1938" s="51"/>
      <c r="U1938" s="51"/>
      <c r="V1938" s="51"/>
      <c r="W1938" s="51"/>
      <c r="X1938" s="51"/>
      <c r="Y1938" s="51"/>
      <c r="Z1938" s="51"/>
      <c r="AA1938" s="51"/>
    </row>
    <row r="1939" spans="1:27" ht="11.65" customHeight="1">
      <c r="A1939" s="443">
        <v>1810</v>
      </c>
      <c r="C1939" s="468"/>
      <c r="H1939" s="449" t="s">
        <v>402</v>
      </c>
      <c r="I1939" s="106">
        <v>15918498.057083331</v>
      </c>
      <c r="J1939" s="106">
        <v>15037960.353812082</v>
      </c>
      <c r="K1939" s="106">
        <v>880537.70327124849</v>
      </c>
      <c r="L1939" s="106">
        <v>1256.4470367126632</v>
      </c>
      <c r="M1939" s="106">
        <v>881794.15030796116</v>
      </c>
      <c r="O1939" s="51"/>
      <c r="P1939" s="51"/>
      <c r="Q1939" s="51"/>
      <c r="R1939" s="51"/>
      <c r="S1939" s="51"/>
      <c r="T1939" s="51"/>
      <c r="U1939" s="51"/>
      <c r="V1939" s="51"/>
      <c r="W1939" s="51"/>
      <c r="X1939" s="51"/>
      <c r="Y1939" s="51"/>
      <c r="Z1939" s="51"/>
      <c r="AA1939" s="51"/>
    </row>
    <row r="1940" spans="1:27" ht="11.65" customHeight="1">
      <c r="A1940" s="443">
        <v>1811</v>
      </c>
      <c r="C1940" s="468"/>
      <c r="H1940" s="449"/>
      <c r="I1940" s="7"/>
      <c r="J1940" s="7"/>
      <c r="K1940" s="7"/>
      <c r="L1940" s="7"/>
      <c r="M1940" s="7"/>
      <c r="O1940" s="51"/>
      <c r="P1940" s="51"/>
      <c r="Q1940" s="51"/>
      <c r="R1940" s="51"/>
      <c r="S1940" s="51"/>
      <c r="T1940" s="51"/>
      <c r="U1940" s="51"/>
      <c r="V1940" s="51"/>
      <c r="W1940" s="51"/>
      <c r="X1940" s="51"/>
      <c r="Y1940" s="51"/>
      <c r="Z1940" s="51"/>
      <c r="AA1940" s="51"/>
    </row>
    <row r="1941" spans="1:27" ht="11.65" customHeight="1">
      <c r="A1941" s="443">
        <v>1812</v>
      </c>
      <c r="C1941" s="468">
        <v>347</v>
      </c>
      <c r="D1941" s="400" t="s">
        <v>434</v>
      </c>
      <c r="H1941" s="449"/>
      <c r="I1941" s="7"/>
      <c r="J1941" s="7"/>
      <c r="K1941" s="7"/>
      <c r="L1941" s="7"/>
      <c r="M1941" s="7"/>
      <c r="O1941" s="51"/>
      <c r="P1941" s="51"/>
      <c r="Q1941" s="51"/>
      <c r="R1941" s="51"/>
      <c r="S1941" s="51"/>
      <c r="T1941" s="51"/>
      <c r="U1941" s="51"/>
      <c r="V1941" s="51"/>
      <c r="W1941" s="51"/>
      <c r="X1941" s="51"/>
      <c r="Y1941" s="51"/>
      <c r="Z1941" s="51"/>
      <c r="AA1941" s="51"/>
    </row>
    <row r="1942" spans="1:27" ht="11.65" customHeight="1">
      <c r="A1942" s="443">
        <v>1813</v>
      </c>
      <c r="C1942" s="468"/>
      <c r="F1942" s="468" t="s">
        <v>270</v>
      </c>
      <c r="G1942" s="400" t="s">
        <v>569</v>
      </c>
      <c r="H1942" s="449"/>
      <c r="I1942" s="7">
        <v>0</v>
      </c>
      <c r="J1942" s="7">
        <v>0</v>
      </c>
      <c r="K1942" s="103">
        <v>0</v>
      </c>
      <c r="L1942" s="7">
        <v>0</v>
      </c>
      <c r="M1942" s="7">
        <v>0</v>
      </c>
      <c r="O1942" s="51"/>
      <c r="P1942" s="51"/>
      <c r="Q1942" s="51"/>
      <c r="R1942" s="51"/>
      <c r="S1942" s="51"/>
      <c r="T1942" s="51"/>
      <c r="U1942" s="51"/>
      <c r="V1942" s="51"/>
      <c r="W1942" s="51"/>
      <c r="X1942" s="51"/>
      <c r="Y1942" s="51"/>
      <c r="Z1942" s="51"/>
      <c r="AA1942" s="51"/>
    </row>
    <row r="1943" spans="1:27" ht="11.65" customHeight="1">
      <c r="A1943" s="443">
        <v>1814</v>
      </c>
      <c r="C1943" s="468"/>
      <c r="H1943" s="449"/>
      <c r="I1943" s="106">
        <v>0</v>
      </c>
      <c r="J1943" s="106">
        <v>0</v>
      </c>
      <c r="K1943" s="106">
        <v>0</v>
      </c>
      <c r="L1943" s="106">
        <v>0</v>
      </c>
      <c r="M1943" s="106">
        <v>0</v>
      </c>
      <c r="O1943" s="51"/>
      <c r="P1943" s="51"/>
      <c r="Q1943" s="51"/>
      <c r="R1943" s="51"/>
      <c r="S1943" s="51"/>
      <c r="T1943" s="51"/>
      <c r="U1943" s="51"/>
      <c r="V1943" s="51"/>
      <c r="W1943" s="51"/>
      <c r="X1943" s="51"/>
      <c r="Y1943" s="51"/>
      <c r="Z1943" s="51"/>
      <c r="AA1943" s="51"/>
    </row>
    <row r="1944" spans="1:27" ht="11.65" customHeight="1">
      <c r="A1944" s="443">
        <v>1815</v>
      </c>
      <c r="C1944" s="468"/>
      <c r="H1944" s="449"/>
      <c r="I1944" s="7"/>
      <c r="J1944" s="7"/>
      <c r="K1944" s="7"/>
      <c r="L1944" s="7"/>
      <c r="M1944" s="7"/>
      <c r="O1944" s="51"/>
      <c r="P1944" s="51"/>
      <c r="Q1944" s="51"/>
      <c r="R1944" s="51"/>
      <c r="S1944" s="51"/>
      <c r="T1944" s="51"/>
      <c r="U1944" s="51"/>
      <c r="V1944" s="51"/>
      <c r="W1944" s="51"/>
      <c r="X1944" s="51"/>
      <c r="Y1944" s="51"/>
      <c r="Z1944" s="51"/>
      <c r="AA1944" s="51"/>
    </row>
    <row r="1945" spans="1:27" ht="11.65" customHeight="1">
      <c r="A1945" s="443">
        <v>1816</v>
      </c>
      <c r="C1945" s="468" t="s">
        <v>435</v>
      </c>
      <c r="D1945" s="400" t="s">
        <v>436</v>
      </c>
      <c r="H1945" s="449"/>
      <c r="I1945" s="7"/>
      <c r="J1945" s="7"/>
      <c r="K1945" s="7"/>
      <c r="L1945" s="7"/>
      <c r="M1945" s="7"/>
      <c r="O1945" s="51"/>
      <c r="P1945" s="51"/>
      <c r="Q1945" s="51"/>
      <c r="R1945" s="51"/>
      <c r="S1945" s="51"/>
      <c r="T1945" s="51"/>
      <c r="U1945" s="51"/>
      <c r="V1945" s="51"/>
      <c r="W1945" s="51"/>
      <c r="X1945" s="51"/>
      <c r="Y1945" s="51"/>
      <c r="Z1945" s="51"/>
      <c r="AA1945" s="51"/>
    </row>
    <row r="1946" spans="1:27" ht="11.65" customHeight="1">
      <c r="A1946" s="443">
        <v>1817</v>
      </c>
      <c r="C1946" s="468"/>
      <c r="F1946" s="468" t="s">
        <v>270</v>
      </c>
      <c r="G1946" s="400" t="s">
        <v>569</v>
      </c>
      <c r="H1946" s="449"/>
      <c r="I1946" s="7">
        <v>0</v>
      </c>
      <c r="J1946" s="7">
        <v>0</v>
      </c>
      <c r="K1946" s="103">
        <v>0</v>
      </c>
      <c r="L1946" s="7">
        <v>0</v>
      </c>
      <c r="M1946" s="7">
        <v>0</v>
      </c>
      <c r="O1946" s="51"/>
      <c r="P1946" s="51"/>
      <c r="Q1946" s="51"/>
      <c r="R1946" s="51"/>
      <c r="S1946" s="51"/>
      <c r="T1946" s="51"/>
      <c r="U1946" s="51"/>
      <c r="V1946" s="51"/>
      <c r="W1946" s="51"/>
      <c r="X1946" s="51"/>
      <c r="Y1946" s="51"/>
      <c r="Z1946" s="51"/>
      <c r="AA1946" s="51"/>
    </row>
    <row r="1947" spans="1:27" ht="11.65" customHeight="1">
      <c r="A1947" s="443">
        <v>1818</v>
      </c>
      <c r="C1947" s="468"/>
      <c r="F1947" s="468" t="s">
        <v>270</v>
      </c>
      <c r="G1947" s="400" t="s">
        <v>249</v>
      </c>
      <c r="H1947" s="449"/>
      <c r="I1947" s="7">
        <v>0</v>
      </c>
      <c r="J1947" s="7">
        <v>0</v>
      </c>
      <c r="K1947" s="103">
        <v>0</v>
      </c>
      <c r="L1947" s="7">
        <v>0</v>
      </c>
      <c r="M1947" s="7">
        <v>0</v>
      </c>
      <c r="O1947" s="51"/>
      <c r="P1947" s="51"/>
      <c r="Q1947" s="51"/>
      <c r="R1947" s="51"/>
      <c r="S1947" s="51"/>
      <c r="T1947" s="51"/>
      <c r="U1947" s="51"/>
      <c r="V1947" s="51"/>
      <c r="W1947" s="51"/>
      <c r="X1947" s="51"/>
      <c r="Y1947" s="51"/>
      <c r="Z1947" s="51"/>
      <c r="AA1947" s="51"/>
    </row>
    <row r="1948" spans="1:27" ht="11.65" customHeight="1">
      <c r="A1948" s="443">
        <v>1819</v>
      </c>
      <c r="C1948" s="468"/>
      <c r="F1948" s="468" t="s">
        <v>270</v>
      </c>
      <c r="G1948" s="400" t="s">
        <v>634</v>
      </c>
      <c r="H1948" s="449"/>
      <c r="I1948" s="7">
        <v>-553173</v>
      </c>
      <c r="J1948" s="7">
        <v>-433813.79551230324</v>
      </c>
      <c r="K1948" s="103">
        <v>-119359.20448769673</v>
      </c>
      <c r="L1948" s="7">
        <v>0</v>
      </c>
      <c r="M1948" s="7">
        <v>-119359.20448769673</v>
      </c>
      <c r="O1948" s="51"/>
      <c r="P1948" s="51"/>
      <c r="Q1948" s="51"/>
      <c r="R1948" s="51"/>
      <c r="S1948" s="51"/>
      <c r="T1948" s="51"/>
      <c r="U1948" s="51"/>
      <c r="V1948" s="51"/>
      <c r="W1948" s="51"/>
      <c r="X1948" s="51"/>
      <c r="Y1948" s="51"/>
      <c r="Z1948" s="51"/>
      <c r="AA1948" s="51"/>
    </row>
    <row r="1949" spans="1:27" ht="11.65" customHeight="1">
      <c r="A1949" s="443">
        <v>1820</v>
      </c>
      <c r="C1949" s="468"/>
      <c r="F1949" s="468" t="s">
        <v>270</v>
      </c>
      <c r="G1949" s="400" t="s">
        <v>636</v>
      </c>
      <c r="H1949" s="449"/>
      <c r="I1949" s="7">
        <v>0</v>
      </c>
      <c r="J1949" s="7">
        <v>0</v>
      </c>
      <c r="K1949" s="103">
        <v>0</v>
      </c>
      <c r="L1949" s="7">
        <v>0</v>
      </c>
      <c r="M1949" s="7">
        <v>0</v>
      </c>
      <c r="O1949" s="51"/>
      <c r="P1949" s="51"/>
      <c r="Q1949" s="51"/>
      <c r="R1949" s="51"/>
      <c r="S1949" s="51"/>
      <c r="T1949" s="51"/>
      <c r="U1949" s="51"/>
      <c r="V1949" s="51"/>
      <c r="W1949" s="51"/>
      <c r="X1949" s="51"/>
      <c r="Y1949" s="51"/>
      <c r="Z1949" s="51"/>
      <c r="AA1949" s="51"/>
    </row>
    <row r="1950" spans="1:27" ht="11.65" customHeight="1">
      <c r="A1950" s="443">
        <v>1821</v>
      </c>
      <c r="C1950" s="468"/>
      <c r="H1950" s="449"/>
      <c r="I1950" s="106">
        <v>-553173</v>
      </c>
      <c r="J1950" s="106">
        <v>-433813.79551230324</v>
      </c>
      <c r="K1950" s="106">
        <v>-119359.20448769673</v>
      </c>
      <c r="L1950" s="106">
        <v>0</v>
      </c>
      <c r="M1950" s="106">
        <v>-119359.20448769673</v>
      </c>
      <c r="O1950" s="51"/>
      <c r="P1950" s="51"/>
      <c r="Q1950" s="51"/>
      <c r="R1950" s="51"/>
      <c r="S1950" s="51"/>
      <c r="T1950" s="51"/>
      <c r="U1950" s="51"/>
      <c r="V1950" s="51"/>
      <c r="W1950" s="51"/>
      <c r="X1950" s="51"/>
      <c r="Y1950" s="51"/>
      <c r="Z1950" s="51"/>
      <c r="AA1950" s="51"/>
    </row>
    <row r="1951" spans="1:27" ht="11.65" customHeight="1">
      <c r="A1951" s="443">
        <v>1822</v>
      </c>
      <c r="C1951" s="468"/>
      <c r="H1951" s="449"/>
      <c r="I1951" s="7"/>
      <c r="J1951" s="7"/>
      <c r="K1951" s="7"/>
      <c r="L1951" s="7"/>
      <c r="M1951" s="7"/>
      <c r="O1951" s="51"/>
      <c r="P1951" s="51"/>
      <c r="Q1951" s="51"/>
      <c r="R1951" s="51"/>
      <c r="S1951" s="51"/>
      <c r="T1951" s="51"/>
      <c r="U1951" s="51"/>
      <c r="V1951" s="51"/>
      <c r="W1951" s="51"/>
      <c r="X1951" s="51"/>
      <c r="Y1951" s="51"/>
      <c r="Z1951" s="51"/>
      <c r="AA1951" s="51"/>
    </row>
    <row r="1952" spans="1:27" ht="11.65" customHeight="1" thickBot="1">
      <c r="A1952" s="443">
        <v>1823</v>
      </c>
      <c r="C1952" s="461" t="s">
        <v>437</v>
      </c>
      <c r="H1952" s="449" t="s">
        <v>402</v>
      </c>
      <c r="I1952" s="108">
        <v>4032319898.2033324</v>
      </c>
      <c r="J1952" s="108">
        <v>3758495030.4329085</v>
      </c>
      <c r="K1952" s="108">
        <v>273824867.77042437</v>
      </c>
      <c r="L1952" s="108">
        <v>-18276147.881944273</v>
      </c>
      <c r="M1952" s="108">
        <v>255548719.88848004</v>
      </c>
      <c r="O1952" s="105"/>
      <c r="P1952" s="105"/>
      <c r="Q1952" s="105"/>
      <c r="R1952" s="105"/>
      <c r="S1952" s="105"/>
      <c r="T1952" s="105"/>
      <c r="U1952" s="51"/>
      <c r="V1952" s="105"/>
      <c r="W1952" s="105"/>
      <c r="X1952" s="105"/>
      <c r="Y1952" s="105"/>
      <c r="Z1952" s="105"/>
      <c r="AA1952" s="105"/>
    </row>
    <row r="1953" spans="1:27" ht="11.65" customHeight="1" thickTop="1">
      <c r="A1953" s="443">
        <v>1824</v>
      </c>
      <c r="C1953" s="468"/>
      <c r="H1953" s="449"/>
      <c r="I1953" s="7"/>
      <c r="J1953" s="7"/>
      <c r="K1953" s="7"/>
      <c r="L1953" s="7"/>
      <c r="M1953" s="7"/>
      <c r="O1953" s="51"/>
      <c r="P1953" s="51"/>
      <c r="Q1953" s="51"/>
      <c r="R1953" s="51"/>
      <c r="S1953" s="51"/>
      <c r="T1953" s="51"/>
      <c r="U1953" s="51"/>
      <c r="V1953" s="51"/>
      <c r="W1953" s="51"/>
      <c r="X1953" s="51"/>
      <c r="Y1953" s="51"/>
      <c r="Z1953" s="51"/>
      <c r="AA1953" s="51"/>
    </row>
    <row r="1954" spans="1:27" ht="11.65" customHeight="1">
      <c r="A1954" s="443">
        <v>1825</v>
      </c>
      <c r="C1954" s="468" t="s">
        <v>438</v>
      </c>
      <c r="H1954" s="449"/>
      <c r="I1954" s="7"/>
      <c r="J1954" s="7"/>
      <c r="K1954" s="7"/>
      <c r="L1954" s="7"/>
      <c r="M1954" s="7"/>
      <c r="O1954" s="51"/>
      <c r="P1954" s="51"/>
      <c r="Q1954" s="51"/>
      <c r="R1954" s="51"/>
      <c r="S1954" s="51"/>
      <c r="T1954" s="51"/>
      <c r="U1954" s="51"/>
      <c r="V1954" s="51"/>
      <c r="W1954" s="51"/>
      <c r="X1954" s="51"/>
      <c r="Y1954" s="51"/>
      <c r="Z1954" s="51"/>
      <c r="AA1954" s="51"/>
    </row>
    <row r="1955" spans="1:27" ht="11.65" customHeight="1">
      <c r="A1955" s="443">
        <v>1826</v>
      </c>
      <c r="C1955" s="468"/>
      <c r="E1955" s="447" t="s">
        <v>569</v>
      </c>
      <c r="H1955" s="449"/>
      <c r="I1955" s="7">
        <v>74985.87</v>
      </c>
      <c r="J1955" s="7">
        <v>74985.87</v>
      </c>
      <c r="K1955" s="103">
        <v>0</v>
      </c>
      <c r="L1955" s="7">
        <v>0</v>
      </c>
      <c r="M1955" s="7">
        <v>0</v>
      </c>
      <c r="O1955" s="51"/>
      <c r="P1955" s="51"/>
      <c r="Q1955" s="51"/>
      <c r="R1955" s="51"/>
      <c r="S1955" s="51"/>
      <c r="T1955" s="51"/>
      <c r="U1955" s="51"/>
      <c r="V1955" s="51"/>
      <c r="W1955" s="51"/>
      <c r="X1955" s="51"/>
      <c r="Y1955" s="51"/>
      <c r="Z1955" s="51"/>
      <c r="AA1955" s="51"/>
    </row>
    <row r="1956" spans="1:27" ht="11.65" customHeight="1">
      <c r="A1956" s="443">
        <v>1827</v>
      </c>
      <c r="C1956" s="468"/>
      <c r="E1956" s="400" t="s">
        <v>649</v>
      </c>
      <c r="H1956" s="449"/>
      <c r="I1956" s="7">
        <v>0</v>
      </c>
      <c r="J1956" s="7">
        <v>0</v>
      </c>
      <c r="K1956" s="103">
        <v>0</v>
      </c>
      <c r="L1956" s="7">
        <v>0</v>
      </c>
      <c r="M1956" s="7">
        <v>0</v>
      </c>
      <c r="O1956" s="51"/>
      <c r="P1956" s="51"/>
      <c r="Q1956" s="51"/>
      <c r="R1956" s="51"/>
      <c r="S1956" s="51"/>
      <c r="T1956" s="51"/>
      <c r="U1956" s="51"/>
      <c r="V1956" s="51"/>
      <c r="W1956" s="51"/>
      <c r="X1956" s="51"/>
      <c r="Y1956" s="51"/>
      <c r="Z1956" s="51"/>
      <c r="AA1956" s="51"/>
    </row>
    <row r="1957" spans="1:27" ht="11.65" customHeight="1">
      <c r="A1957" s="443">
        <v>1828</v>
      </c>
      <c r="C1957" s="468"/>
      <c r="E1957" s="447" t="s">
        <v>249</v>
      </c>
      <c r="H1957" s="449"/>
      <c r="I1957" s="7">
        <v>0</v>
      </c>
      <c r="J1957" s="7">
        <v>0</v>
      </c>
      <c r="K1957" s="103">
        <v>0</v>
      </c>
      <c r="L1957" s="7">
        <v>0</v>
      </c>
      <c r="M1957" s="7">
        <v>0</v>
      </c>
      <c r="O1957" s="51"/>
      <c r="P1957" s="51"/>
      <c r="Q1957" s="51"/>
      <c r="R1957" s="51"/>
      <c r="S1957" s="51"/>
      <c r="T1957" s="51"/>
      <c r="U1957" s="51"/>
      <c r="V1957" s="51"/>
      <c r="W1957" s="51"/>
      <c r="X1957" s="51"/>
      <c r="Y1957" s="51"/>
      <c r="Z1957" s="51"/>
      <c r="AA1957" s="51"/>
    </row>
    <row r="1958" spans="1:27" ht="11.65" customHeight="1">
      <c r="A1958" s="443">
        <v>1829</v>
      </c>
      <c r="C1958" s="468"/>
      <c r="E1958" s="447" t="s">
        <v>634</v>
      </c>
      <c r="H1958" s="449"/>
      <c r="I1958" s="7">
        <v>1269047697.0695827</v>
      </c>
      <c r="J1958" s="7">
        <v>995222829.29915833</v>
      </c>
      <c r="K1958" s="103">
        <v>273824867.77042437</v>
      </c>
      <c r="L1958" s="7">
        <v>-18276147.881944329</v>
      </c>
      <c r="M1958" s="7">
        <v>255548719.88848004</v>
      </c>
      <c r="O1958" s="51"/>
      <c r="P1958" s="51"/>
      <c r="Q1958" s="51"/>
      <c r="R1958" s="51"/>
      <c r="S1958" s="51"/>
      <c r="T1958" s="51"/>
      <c r="U1958" s="51"/>
      <c r="V1958" s="51"/>
      <c r="W1958" s="51"/>
      <c r="X1958" s="51"/>
      <c r="Y1958" s="51"/>
      <c r="Z1958" s="51"/>
      <c r="AA1958" s="51"/>
    </row>
    <row r="1959" spans="1:27" ht="11.65" customHeight="1">
      <c r="A1959" s="443">
        <v>1830</v>
      </c>
      <c r="C1959" s="468"/>
      <c r="E1959" s="447" t="s">
        <v>636</v>
      </c>
      <c r="H1959" s="449"/>
      <c r="I1959" s="7">
        <v>2763197215.2637501</v>
      </c>
      <c r="J1959" s="7">
        <v>2763197215.2637501</v>
      </c>
      <c r="K1959" s="103">
        <v>0</v>
      </c>
      <c r="L1959" s="7">
        <v>0</v>
      </c>
      <c r="M1959" s="7">
        <v>0</v>
      </c>
      <c r="O1959" s="51"/>
      <c r="P1959" s="51"/>
      <c r="Q1959" s="51"/>
      <c r="R1959" s="51"/>
      <c r="S1959" s="51"/>
      <c r="T1959" s="51"/>
      <c r="U1959" s="51"/>
      <c r="V1959" s="51"/>
      <c r="W1959" s="51"/>
      <c r="X1959" s="51"/>
      <c r="Y1959" s="51"/>
      <c r="Z1959" s="51"/>
      <c r="AA1959" s="51"/>
    </row>
    <row r="1960" spans="1:27" ht="11.65" customHeight="1">
      <c r="A1960" s="443">
        <v>1831</v>
      </c>
      <c r="C1960" s="468"/>
      <c r="E1960" s="468" t="s">
        <v>660</v>
      </c>
      <c r="H1960" s="449"/>
      <c r="I1960" s="7">
        <v>0</v>
      </c>
      <c r="J1960" s="7">
        <v>0</v>
      </c>
      <c r="K1960" s="103">
        <v>0</v>
      </c>
      <c r="L1960" s="7">
        <v>0</v>
      </c>
      <c r="M1960" s="7">
        <v>0</v>
      </c>
      <c r="O1960" s="51"/>
      <c r="P1960" s="51"/>
      <c r="Q1960" s="51"/>
      <c r="R1960" s="51"/>
      <c r="S1960" s="51"/>
      <c r="T1960" s="51"/>
      <c r="U1960" s="51"/>
      <c r="V1960" s="51"/>
      <c r="W1960" s="51"/>
      <c r="X1960" s="51"/>
      <c r="Y1960" s="51"/>
      <c r="Z1960" s="51"/>
      <c r="AA1960" s="51"/>
    </row>
    <row r="1961" spans="1:27" ht="11.65" customHeight="1" thickBot="1">
      <c r="A1961" s="443">
        <v>1832</v>
      </c>
      <c r="C1961" s="468" t="s">
        <v>439</v>
      </c>
      <c r="H1961" s="449" t="s">
        <v>402</v>
      </c>
      <c r="I1961" s="118">
        <v>4032319898.2033329</v>
      </c>
      <c r="J1961" s="118">
        <v>3758495030.4329085</v>
      </c>
      <c r="K1961" s="118">
        <v>273824867.77042437</v>
      </c>
      <c r="L1961" s="118">
        <v>-18276147.881944329</v>
      </c>
      <c r="M1961" s="118">
        <v>255548719.88848004</v>
      </c>
      <c r="O1961" s="51">
        <v>0</v>
      </c>
      <c r="P1961" s="51"/>
      <c r="Q1961" s="51"/>
      <c r="R1961" s="51"/>
      <c r="S1961" s="51"/>
      <c r="T1961" s="51"/>
      <c r="U1961" s="51"/>
      <c r="V1961" s="51"/>
      <c r="W1961" s="51"/>
      <c r="X1961" s="51"/>
      <c r="Y1961" s="51"/>
      <c r="Z1961" s="51"/>
      <c r="AA1961" s="51"/>
    </row>
    <row r="1962" spans="1:27" ht="11.65" customHeight="1" thickTop="1">
      <c r="A1962" s="443">
        <v>1833</v>
      </c>
      <c r="C1962" s="468"/>
      <c r="H1962" s="449"/>
      <c r="I1962" s="7"/>
      <c r="J1962" s="7"/>
      <c r="K1962" s="7"/>
      <c r="L1962" s="7"/>
      <c r="M1962" s="7"/>
      <c r="O1962" s="51"/>
      <c r="P1962" s="51"/>
      <c r="Q1962" s="51"/>
      <c r="R1962" s="51"/>
      <c r="S1962" s="51"/>
      <c r="T1962" s="51"/>
      <c r="U1962" s="51"/>
      <c r="V1962" s="51"/>
      <c r="W1962" s="51"/>
      <c r="X1962" s="51"/>
      <c r="Y1962" s="51"/>
      <c r="Z1962" s="51"/>
      <c r="AA1962" s="51"/>
    </row>
    <row r="1963" spans="1:27" ht="11.65" customHeight="1">
      <c r="A1963" s="443">
        <v>1834</v>
      </c>
      <c r="C1963" s="468" t="s">
        <v>440</v>
      </c>
      <c r="H1963" s="449"/>
      <c r="I1963" s="7"/>
      <c r="J1963" s="7"/>
      <c r="K1963" s="7"/>
      <c r="L1963" s="7"/>
      <c r="M1963" s="7"/>
      <c r="O1963" s="51"/>
      <c r="P1963" s="51"/>
      <c r="Q1963" s="51"/>
      <c r="R1963" s="51"/>
      <c r="S1963" s="51"/>
      <c r="T1963" s="51"/>
      <c r="U1963" s="51"/>
      <c r="V1963" s="51"/>
      <c r="W1963" s="51"/>
      <c r="X1963" s="51"/>
      <c r="Y1963" s="51"/>
      <c r="Z1963" s="51"/>
      <c r="AA1963" s="51"/>
    </row>
    <row r="1964" spans="1:27" ht="11.65" customHeight="1">
      <c r="A1964" s="443">
        <v>1835</v>
      </c>
      <c r="C1964" s="468">
        <v>103</v>
      </c>
      <c r="D1964" s="400" t="s">
        <v>440</v>
      </c>
      <c r="H1964" s="449"/>
      <c r="I1964" s="7"/>
      <c r="J1964" s="7"/>
      <c r="K1964" s="7"/>
      <c r="L1964" s="7"/>
      <c r="M1964" s="7"/>
      <c r="O1964" s="51"/>
      <c r="P1964" s="51"/>
      <c r="Q1964" s="51"/>
      <c r="R1964" s="51"/>
      <c r="S1964" s="51"/>
      <c r="T1964" s="51"/>
      <c r="U1964" s="51"/>
      <c r="V1964" s="51"/>
      <c r="W1964" s="51"/>
      <c r="X1964" s="51"/>
      <c r="Y1964" s="51"/>
      <c r="Z1964" s="51"/>
      <c r="AA1964" s="51"/>
    </row>
    <row r="1965" spans="1:27" ht="11.65" customHeight="1">
      <c r="A1965" s="443">
        <v>1836</v>
      </c>
      <c r="C1965" s="468"/>
      <c r="F1965" s="468" t="s">
        <v>270</v>
      </c>
      <c r="G1965" s="400" t="s">
        <v>635</v>
      </c>
      <c r="H1965" s="449"/>
      <c r="I1965" s="7">
        <v>0</v>
      </c>
      <c r="J1965" s="7">
        <v>0</v>
      </c>
      <c r="K1965" s="103">
        <v>0</v>
      </c>
      <c r="L1965" s="7">
        <v>0</v>
      </c>
      <c r="M1965" s="7">
        <v>0</v>
      </c>
      <c r="O1965" s="51"/>
      <c r="P1965" s="51"/>
      <c r="Q1965" s="51"/>
      <c r="R1965" s="51"/>
      <c r="S1965" s="51"/>
      <c r="T1965" s="51"/>
      <c r="U1965" s="51"/>
      <c r="V1965" s="51"/>
      <c r="W1965" s="51"/>
      <c r="X1965" s="51"/>
      <c r="Y1965" s="51"/>
      <c r="Z1965" s="51"/>
      <c r="AA1965" s="51"/>
    </row>
    <row r="1966" spans="1:27" ht="11.65" customHeight="1" thickBot="1">
      <c r="A1966" s="443">
        <v>1837</v>
      </c>
      <c r="C1966" s="461" t="s">
        <v>441</v>
      </c>
      <c r="H1966" s="460"/>
      <c r="I1966" s="127">
        <v>0</v>
      </c>
      <c r="J1966" s="127">
        <v>0</v>
      </c>
      <c r="K1966" s="127">
        <v>0</v>
      </c>
      <c r="L1966" s="127">
        <v>0</v>
      </c>
      <c r="M1966" s="127">
        <v>0</v>
      </c>
      <c r="O1966" s="105"/>
      <c r="P1966" s="105"/>
      <c r="Q1966" s="105"/>
      <c r="R1966" s="105"/>
      <c r="S1966" s="105"/>
      <c r="T1966" s="105"/>
      <c r="U1966" s="51"/>
      <c r="V1966" s="105"/>
      <c r="W1966" s="105"/>
      <c r="X1966" s="105"/>
      <c r="Y1966" s="105"/>
      <c r="Z1966" s="105"/>
      <c r="AA1966" s="105"/>
    </row>
    <row r="1967" spans="1:27" ht="11.65" customHeight="1" thickTop="1">
      <c r="A1967" s="443">
        <v>1838</v>
      </c>
      <c r="C1967" s="468"/>
      <c r="H1967" s="449"/>
      <c r="I1967" s="7"/>
      <c r="J1967" s="7"/>
      <c r="K1967" s="7"/>
      <c r="L1967" s="7"/>
      <c r="M1967" s="7"/>
      <c r="O1967" s="51"/>
      <c r="P1967" s="51"/>
      <c r="Q1967" s="51"/>
      <c r="R1967" s="51"/>
      <c r="S1967" s="51"/>
      <c r="T1967" s="51"/>
      <c r="U1967" s="51"/>
      <c r="V1967" s="51"/>
      <c r="W1967" s="51"/>
      <c r="X1967" s="51"/>
      <c r="Y1967" s="51"/>
      <c r="Z1967" s="51"/>
      <c r="AA1967" s="51"/>
    </row>
    <row r="1968" spans="1:27" ht="11.65" customHeight="1" thickBot="1">
      <c r="A1968" s="443">
        <v>1839</v>
      </c>
      <c r="C1968" s="461" t="s">
        <v>442</v>
      </c>
      <c r="H1968" s="449" t="s">
        <v>402</v>
      </c>
      <c r="I1968" s="108">
        <v>12415761412.897499</v>
      </c>
      <c r="J1968" s="108">
        <v>11591546382.509605</v>
      </c>
      <c r="K1968" s="108">
        <v>824215030.38789606</v>
      </c>
      <c r="L1968" s="108">
        <v>-89465364.723392397</v>
      </c>
      <c r="M1968" s="108">
        <v>734749665.66450357</v>
      </c>
      <c r="O1968" s="105"/>
      <c r="P1968" s="105"/>
      <c r="Q1968" s="105"/>
      <c r="R1968" s="105"/>
      <c r="S1968" s="105"/>
      <c r="T1968" s="105"/>
      <c r="U1968" s="51"/>
      <c r="V1968" s="105"/>
      <c r="W1968" s="105"/>
      <c r="X1968" s="105"/>
      <c r="Y1968" s="105"/>
      <c r="Z1968" s="105"/>
      <c r="AA1968" s="105"/>
    </row>
    <row r="1969" spans="1:27" ht="11.65" customHeight="1" thickTop="1">
      <c r="A1969" s="443">
        <v>1840</v>
      </c>
      <c r="C1969" s="468">
        <v>350</v>
      </c>
      <c r="D1969" s="400" t="s">
        <v>401</v>
      </c>
      <c r="H1969" s="449"/>
      <c r="I1969" s="7"/>
      <c r="J1969" s="7"/>
      <c r="K1969" s="7"/>
      <c r="L1969" s="7"/>
      <c r="M1969" s="7"/>
      <c r="O1969" s="51"/>
      <c r="P1969" s="51"/>
      <c r="Q1969" s="51"/>
      <c r="R1969" s="51"/>
      <c r="S1969" s="51"/>
      <c r="T1969" s="51"/>
      <c r="U1969" s="51"/>
      <c r="V1969" s="51"/>
      <c r="W1969" s="51"/>
      <c r="X1969" s="51"/>
      <c r="Y1969" s="51"/>
      <c r="Z1969" s="51"/>
      <c r="AA1969" s="51"/>
    </row>
    <row r="1970" spans="1:27" ht="11.65" customHeight="1">
      <c r="A1970" s="443">
        <v>1841</v>
      </c>
      <c r="C1970" s="468"/>
      <c r="F1970" s="468" t="s">
        <v>640</v>
      </c>
      <c r="G1970" s="400" t="s">
        <v>635</v>
      </c>
      <c r="H1970" s="449"/>
      <c r="I1970" s="7">
        <v>0</v>
      </c>
      <c r="J1970" s="7">
        <v>0</v>
      </c>
      <c r="K1970" s="103">
        <v>0</v>
      </c>
      <c r="L1970" s="7">
        <v>0</v>
      </c>
      <c r="M1970" s="7">
        <v>0</v>
      </c>
      <c r="O1970" s="51"/>
      <c r="P1970" s="51"/>
      <c r="Q1970" s="51"/>
      <c r="R1970" s="51"/>
      <c r="S1970" s="51"/>
      <c r="T1970" s="51"/>
      <c r="U1970" s="51"/>
      <c r="V1970" s="51"/>
      <c r="W1970" s="51"/>
      <c r="X1970" s="51"/>
      <c r="Y1970" s="51"/>
      <c r="Z1970" s="51"/>
      <c r="AA1970" s="51"/>
    </row>
    <row r="1971" spans="1:27" ht="11.65" customHeight="1">
      <c r="A1971" s="443">
        <v>1842</v>
      </c>
      <c r="C1971" s="468"/>
      <c r="F1971" s="468" t="s">
        <v>640</v>
      </c>
      <c r="G1971" s="400" t="s">
        <v>649</v>
      </c>
      <c r="H1971" s="449"/>
      <c r="I1971" s="7">
        <v>0</v>
      </c>
      <c r="J1971" s="7">
        <v>0</v>
      </c>
      <c r="K1971" s="103">
        <v>0</v>
      </c>
      <c r="L1971" s="7">
        <v>0</v>
      </c>
      <c r="M1971" s="7">
        <v>0</v>
      </c>
      <c r="O1971" s="51"/>
      <c r="P1971" s="51"/>
      <c r="Q1971" s="51"/>
      <c r="R1971" s="51"/>
      <c r="S1971" s="51"/>
      <c r="T1971" s="51"/>
      <c r="U1971" s="51"/>
      <c r="V1971" s="51"/>
      <c r="W1971" s="51"/>
      <c r="X1971" s="51"/>
      <c r="Y1971" s="51"/>
      <c r="Z1971" s="51"/>
      <c r="AA1971" s="51"/>
    </row>
    <row r="1972" spans="1:27" ht="11.65" customHeight="1">
      <c r="A1972" s="443">
        <v>1843</v>
      </c>
      <c r="C1972" s="468"/>
      <c r="F1972" s="468" t="s">
        <v>640</v>
      </c>
      <c r="G1972" s="400" t="s">
        <v>634</v>
      </c>
      <c r="H1972" s="449"/>
      <c r="I1972" s="7">
        <v>36382142.913333297</v>
      </c>
      <c r="J1972" s="7">
        <v>28531897.807926569</v>
      </c>
      <c r="K1972" s="103">
        <v>7850245.1054067267</v>
      </c>
      <c r="L1972" s="7">
        <v>14004.933008060791</v>
      </c>
      <c r="M1972" s="7">
        <v>7864250.0384147875</v>
      </c>
      <c r="O1972" s="51"/>
      <c r="P1972" s="51"/>
      <c r="Q1972" s="51"/>
      <c r="R1972" s="51"/>
      <c r="S1972" s="51"/>
      <c r="T1972" s="51"/>
      <c r="U1972" s="51"/>
      <c r="V1972" s="51"/>
      <c r="W1972" s="51"/>
      <c r="X1972" s="51"/>
      <c r="Y1972" s="51"/>
      <c r="Z1972" s="51"/>
      <c r="AA1972" s="51"/>
    </row>
    <row r="1973" spans="1:27" ht="11.65" customHeight="1">
      <c r="A1973" s="443">
        <v>1844</v>
      </c>
      <c r="C1973" s="468"/>
      <c r="F1973" s="468" t="s">
        <v>640</v>
      </c>
      <c r="G1973" s="400" t="s">
        <v>636</v>
      </c>
      <c r="H1973" s="449"/>
      <c r="I1973" s="7">
        <v>232316124.99208301</v>
      </c>
      <c r="J1973" s="7">
        <v>232316124.99208301</v>
      </c>
      <c r="K1973" s="103">
        <v>0</v>
      </c>
      <c r="L1973" s="7">
        <v>0</v>
      </c>
      <c r="M1973" s="7">
        <v>0</v>
      </c>
      <c r="O1973" s="51"/>
      <c r="P1973" s="51"/>
      <c r="Q1973" s="51"/>
      <c r="R1973" s="51"/>
      <c r="S1973" s="51"/>
      <c r="T1973" s="51"/>
      <c r="U1973" s="51"/>
      <c r="V1973" s="51"/>
      <c r="W1973" s="51"/>
      <c r="X1973" s="51"/>
      <c r="Y1973" s="51"/>
      <c r="Z1973" s="51"/>
      <c r="AA1973" s="51"/>
    </row>
    <row r="1974" spans="1:27" ht="11.65" customHeight="1">
      <c r="A1974" s="443">
        <v>1845</v>
      </c>
      <c r="C1974" s="468"/>
      <c r="F1974" s="468" t="s">
        <v>640</v>
      </c>
      <c r="G1974" s="400" t="s">
        <v>639</v>
      </c>
      <c r="H1974" s="449"/>
      <c r="I1974" s="7">
        <v>2309450.67</v>
      </c>
      <c r="J1974" s="7">
        <v>1811136.0473145503</v>
      </c>
      <c r="K1974" s="103">
        <v>498314.62268544961</v>
      </c>
      <c r="L1974" s="7">
        <v>0</v>
      </c>
      <c r="M1974" s="7">
        <v>498314.62268544961</v>
      </c>
      <c r="O1974" s="51"/>
      <c r="P1974" s="51"/>
      <c r="Q1974" s="51"/>
      <c r="R1974" s="51"/>
      <c r="S1974" s="51"/>
      <c r="T1974" s="51"/>
      <c r="U1974" s="51"/>
      <c r="V1974" s="51"/>
      <c r="W1974" s="51"/>
      <c r="X1974" s="51"/>
      <c r="Y1974" s="51"/>
      <c r="Z1974" s="51"/>
      <c r="AA1974" s="51"/>
    </row>
    <row r="1975" spans="1:27" ht="11.65" customHeight="1">
      <c r="A1975" s="443">
        <v>1846</v>
      </c>
      <c r="C1975" s="468"/>
      <c r="F1975" s="468" t="s">
        <v>640</v>
      </c>
      <c r="G1975" s="400" t="s">
        <v>249</v>
      </c>
      <c r="H1975" s="449"/>
      <c r="I1975" s="7">
        <v>100387.77</v>
      </c>
      <c r="J1975" s="7">
        <v>92546.376741504951</v>
      </c>
      <c r="K1975" s="103">
        <v>7841.3932584950517</v>
      </c>
      <c r="L1975" s="7">
        <v>0</v>
      </c>
      <c r="M1975" s="7">
        <v>7841.3932584950517</v>
      </c>
      <c r="O1975" s="51"/>
      <c r="P1975" s="51"/>
      <c r="Q1975" s="51"/>
      <c r="R1975" s="51"/>
      <c r="S1975" s="51"/>
      <c r="T1975" s="51"/>
      <c r="U1975" s="51"/>
      <c r="V1975" s="51"/>
      <c r="W1975" s="51"/>
      <c r="X1975" s="51"/>
      <c r="Y1975" s="51"/>
      <c r="Z1975" s="51"/>
      <c r="AA1975" s="51"/>
    </row>
    <row r="1976" spans="1:27" ht="11.65" customHeight="1">
      <c r="A1976" s="443">
        <v>1847</v>
      </c>
      <c r="C1976" s="468"/>
      <c r="H1976" s="449" t="s">
        <v>402</v>
      </c>
      <c r="I1976" s="106">
        <v>271108106.34541631</v>
      </c>
      <c r="J1976" s="106">
        <v>262751705.22406563</v>
      </c>
      <c r="K1976" s="106">
        <v>8356401.1213506712</v>
      </c>
      <c r="L1976" s="106">
        <v>14004.933008060791</v>
      </c>
      <c r="M1976" s="106">
        <v>8370406.054358732</v>
      </c>
      <c r="O1976" s="51"/>
      <c r="P1976" s="51"/>
      <c r="Q1976" s="51"/>
      <c r="R1976" s="51"/>
      <c r="S1976" s="51"/>
      <c r="T1976" s="51"/>
      <c r="U1976" s="51"/>
      <c r="V1976" s="51"/>
      <c r="W1976" s="51"/>
      <c r="X1976" s="51"/>
      <c r="Y1976" s="51"/>
      <c r="Z1976" s="51"/>
      <c r="AA1976" s="51"/>
    </row>
    <row r="1977" spans="1:27" ht="11.65" customHeight="1">
      <c r="A1977" s="443">
        <v>1848</v>
      </c>
      <c r="C1977" s="468"/>
      <c r="H1977" s="449"/>
      <c r="I1977" s="7"/>
      <c r="J1977" s="7"/>
      <c r="K1977" s="7"/>
      <c r="L1977" s="7"/>
      <c r="M1977" s="7"/>
      <c r="O1977" s="51"/>
      <c r="P1977" s="51"/>
      <c r="Q1977" s="51"/>
      <c r="R1977" s="51"/>
      <c r="S1977" s="51"/>
      <c r="T1977" s="51"/>
      <c r="U1977" s="51"/>
      <c r="V1977" s="51"/>
      <c r="W1977" s="51"/>
      <c r="X1977" s="51"/>
      <c r="Y1977" s="51"/>
      <c r="Z1977" s="51"/>
      <c r="AA1977" s="51"/>
    </row>
    <row r="1978" spans="1:27" ht="11.65" customHeight="1">
      <c r="A1978" s="443">
        <v>1849</v>
      </c>
      <c r="C1978" s="468">
        <v>352</v>
      </c>
      <c r="D1978" s="400" t="s">
        <v>403</v>
      </c>
      <c r="H1978" s="449"/>
      <c r="I1978" s="7"/>
      <c r="J1978" s="7"/>
      <c r="K1978" s="7"/>
      <c r="L1978" s="7"/>
      <c r="M1978" s="7"/>
      <c r="O1978" s="51"/>
      <c r="P1978" s="51"/>
      <c r="Q1978" s="51"/>
      <c r="R1978" s="51"/>
      <c r="S1978" s="51"/>
      <c r="T1978" s="51"/>
      <c r="U1978" s="51"/>
      <c r="V1978" s="51"/>
      <c r="W1978" s="51"/>
      <c r="X1978" s="51"/>
      <c r="Y1978" s="51"/>
      <c r="Z1978" s="51"/>
      <c r="AA1978" s="51"/>
    </row>
    <row r="1979" spans="1:27" ht="11.65" customHeight="1">
      <c r="A1979" s="443">
        <v>1850</v>
      </c>
      <c r="C1979" s="468"/>
      <c r="F1979" s="468" t="s">
        <v>640</v>
      </c>
      <c r="G1979" s="400" t="s">
        <v>569</v>
      </c>
      <c r="H1979" s="449"/>
      <c r="I1979" s="7">
        <v>0</v>
      </c>
      <c r="J1979" s="7">
        <v>0</v>
      </c>
      <c r="K1979" s="103">
        <v>0</v>
      </c>
      <c r="L1979" s="7">
        <v>0</v>
      </c>
      <c r="M1979" s="7">
        <v>0</v>
      </c>
      <c r="O1979" s="51"/>
      <c r="P1979" s="51"/>
      <c r="Q1979" s="51"/>
      <c r="R1979" s="51"/>
      <c r="S1979" s="51"/>
      <c r="T1979" s="51"/>
      <c r="U1979" s="51"/>
      <c r="V1979" s="51"/>
      <c r="W1979" s="51"/>
      <c r="X1979" s="51"/>
      <c r="Y1979" s="51"/>
      <c r="Z1979" s="51"/>
      <c r="AA1979" s="51"/>
    </row>
    <row r="1980" spans="1:27" ht="11.65" customHeight="1">
      <c r="A1980" s="443">
        <v>1851</v>
      </c>
      <c r="C1980" s="468"/>
      <c r="F1980" s="468" t="s">
        <v>640</v>
      </c>
      <c r="G1980" s="400" t="s">
        <v>635</v>
      </c>
      <c r="H1980" s="449"/>
      <c r="I1980" s="7">
        <v>0</v>
      </c>
      <c r="J1980" s="7">
        <v>0</v>
      </c>
      <c r="K1980" s="103">
        <v>0</v>
      </c>
      <c r="L1980" s="7">
        <v>0</v>
      </c>
      <c r="M1980" s="7">
        <v>0</v>
      </c>
      <c r="O1980" s="51"/>
      <c r="P1980" s="51"/>
      <c r="Q1980" s="51"/>
      <c r="R1980" s="51"/>
      <c r="S1980" s="51"/>
      <c r="T1980" s="51"/>
      <c r="U1980" s="51"/>
      <c r="V1980" s="51"/>
      <c r="W1980" s="51"/>
      <c r="X1980" s="51"/>
      <c r="Y1980" s="51"/>
      <c r="Z1980" s="51"/>
      <c r="AA1980" s="51"/>
    </row>
    <row r="1981" spans="1:27" ht="11.65" customHeight="1">
      <c r="A1981" s="443">
        <v>1852</v>
      </c>
      <c r="C1981" s="468"/>
      <c r="F1981" s="468" t="s">
        <v>640</v>
      </c>
      <c r="G1981" s="400" t="s">
        <v>649</v>
      </c>
      <c r="H1981" s="449"/>
      <c r="I1981" s="7">
        <v>0</v>
      </c>
      <c r="J1981" s="7">
        <v>0</v>
      </c>
      <c r="K1981" s="103">
        <v>0</v>
      </c>
      <c r="L1981" s="7">
        <v>0</v>
      </c>
      <c r="M1981" s="7">
        <v>0</v>
      </c>
      <c r="O1981" s="51"/>
      <c r="P1981" s="51"/>
      <c r="Q1981" s="51"/>
      <c r="R1981" s="51"/>
      <c r="S1981" s="51"/>
      <c r="T1981" s="51"/>
      <c r="U1981" s="51"/>
      <c r="V1981" s="51"/>
      <c r="W1981" s="51"/>
      <c r="X1981" s="51"/>
      <c r="Y1981" s="51"/>
      <c r="Z1981" s="51"/>
      <c r="AA1981" s="51"/>
    </row>
    <row r="1982" spans="1:27" ht="11.65" customHeight="1">
      <c r="A1982" s="443">
        <v>1853</v>
      </c>
      <c r="C1982" s="468"/>
      <c r="F1982" s="468" t="s">
        <v>640</v>
      </c>
      <c r="G1982" s="400" t="s">
        <v>634</v>
      </c>
      <c r="H1982" s="449"/>
      <c r="I1982" s="7">
        <v>69877356.720833302</v>
      </c>
      <c r="J1982" s="7">
        <v>54799784.767933086</v>
      </c>
      <c r="K1982" s="103">
        <v>15077571.952900216</v>
      </c>
      <c r="L1982" s="7">
        <v>485304.60882092454</v>
      </c>
      <c r="M1982" s="7">
        <v>15562876.561721141</v>
      </c>
      <c r="O1982" s="51"/>
      <c r="P1982" s="51"/>
      <c r="Q1982" s="51"/>
      <c r="R1982" s="51"/>
      <c r="S1982" s="51"/>
      <c r="T1982" s="51"/>
      <c r="U1982" s="51"/>
      <c r="V1982" s="51"/>
      <c r="W1982" s="51"/>
      <c r="X1982" s="51"/>
      <c r="Y1982" s="51"/>
      <c r="Z1982" s="51"/>
      <c r="AA1982" s="51"/>
    </row>
    <row r="1983" spans="1:27" ht="11.65" customHeight="1">
      <c r="A1983" s="443">
        <v>1854</v>
      </c>
      <c r="C1983" s="468"/>
      <c r="F1983" s="468" t="s">
        <v>640</v>
      </c>
      <c r="G1983" s="400" t="s">
        <v>636</v>
      </c>
      <c r="H1983" s="449"/>
      <c r="I1983" s="7">
        <v>199298315.20625001</v>
      </c>
      <c r="J1983" s="7">
        <v>199298315.20625001</v>
      </c>
      <c r="K1983" s="103">
        <v>0</v>
      </c>
      <c r="L1983" s="7">
        <v>0</v>
      </c>
      <c r="M1983" s="7">
        <v>0</v>
      </c>
      <c r="O1983" s="51"/>
      <c r="P1983" s="51"/>
      <c r="Q1983" s="51"/>
      <c r="R1983" s="51"/>
      <c r="S1983" s="51"/>
      <c r="T1983" s="51"/>
      <c r="U1983" s="51"/>
      <c r="V1983" s="51"/>
      <c r="W1983" s="51"/>
      <c r="X1983" s="51"/>
      <c r="Y1983" s="51"/>
      <c r="Z1983" s="51"/>
      <c r="AA1983" s="51"/>
    </row>
    <row r="1984" spans="1:27" ht="11.65" customHeight="1">
      <c r="A1984" s="443">
        <v>1855</v>
      </c>
      <c r="C1984" s="468"/>
      <c r="F1984" s="468" t="s">
        <v>640</v>
      </c>
      <c r="G1984" s="400" t="s">
        <v>639</v>
      </c>
      <c r="H1984" s="449"/>
      <c r="I1984" s="7">
        <v>1671505.84</v>
      </c>
      <c r="J1984" s="7">
        <v>1310841.8029646797</v>
      </c>
      <c r="K1984" s="103">
        <v>360664.03703532042</v>
      </c>
      <c r="L1984" s="7">
        <v>0</v>
      </c>
      <c r="M1984" s="7">
        <v>360664.03703532042</v>
      </c>
      <c r="O1984" s="51"/>
      <c r="P1984" s="51"/>
      <c r="Q1984" s="51"/>
      <c r="R1984" s="51"/>
      <c r="S1984" s="51"/>
      <c r="T1984" s="51"/>
      <c r="U1984" s="51"/>
      <c r="V1984" s="51"/>
      <c r="W1984" s="51"/>
      <c r="X1984" s="51"/>
      <c r="Y1984" s="51"/>
      <c r="Z1984" s="51"/>
      <c r="AA1984" s="51"/>
    </row>
    <row r="1985" spans="1:27" ht="11.65" customHeight="1">
      <c r="A1985" s="443">
        <v>1856</v>
      </c>
      <c r="C1985" s="468"/>
      <c r="F1985" s="468" t="s">
        <v>640</v>
      </c>
      <c r="G1985" s="400" t="s">
        <v>249</v>
      </c>
      <c r="H1985" s="449"/>
      <c r="I1985" s="7">
        <v>3167.48</v>
      </c>
      <c r="J1985" s="7">
        <v>2920.0648385872314</v>
      </c>
      <c r="K1985" s="103">
        <v>247.41516141276875</v>
      </c>
      <c r="L1985" s="7">
        <v>0</v>
      </c>
      <c r="M1985" s="7">
        <v>247.41516141276875</v>
      </c>
      <c r="O1985" s="51"/>
      <c r="P1985" s="51"/>
      <c r="Q1985" s="51"/>
      <c r="R1985" s="51"/>
      <c r="S1985" s="51"/>
      <c r="T1985" s="51"/>
      <c r="U1985" s="51"/>
      <c r="V1985" s="51"/>
      <c r="W1985" s="51"/>
      <c r="X1985" s="51"/>
      <c r="Y1985" s="51"/>
      <c r="Z1985" s="51"/>
      <c r="AA1985" s="51"/>
    </row>
    <row r="1986" spans="1:27" ht="11.65" customHeight="1">
      <c r="A1986" s="443">
        <v>1857</v>
      </c>
      <c r="C1986" s="468"/>
      <c r="H1986" s="449" t="s">
        <v>402</v>
      </c>
      <c r="I1986" s="106">
        <v>270850345.24708331</v>
      </c>
      <c r="J1986" s="106">
        <v>255411861.84198636</v>
      </c>
      <c r="K1986" s="106">
        <v>15438483.405096948</v>
      </c>
      <c r="L1986" s="106">
        <v>485304.60882092454</v>
      </c>
      <c r="M1986" s="106">
        <v>15923788.013917873</v>
      </c>
      <c r="O1986" s="51"/>
      <c r="P1986" s="51"/>
      <c r="Q1986" s="51"/>
      <c r="R1986" s="51"/>
      <c r="S1986" s="51"/>
      <c r="T1986" s="51"/>
      <c r="U1986" s="51"/>
      <c r="V1986" s="51"/>
      <c r="W1986" s="51"/>
      <c r="X1986" s="51"/>
      <c r="Y1986" s="51"/>
      <c r="Z1986" s="51"/>
      <c r="AA1986" s="51"/>
    </row>
    <row r="1987" spans="1:27" ht="11.65" customHeight="1">
      <c r="A1987" s="443">
        <v>1858</v>
      </c>
      <c r="C1987" s="468"/>
      <c r="H1987" s="449"/>
      <c r="I1987" s="7"/>
      <c r="J1987" s="7"/>
      <c r="K1987" s="7"/>
      <c r="L1987" s="7"/>
      <c r="M1987" s="7"/>
      <c r="O1987" s="51"/>
      <c r="P1987" s="51"/>
      <c r="Q1987" s="51"/>
      <c r="R1987" s="51"/>
      <c r="S1987" s="51"/>
      <c r="T1987" s="51"/>
      <c r="U1987" s="51"/>
      <c r="V1987" s="51"/>
      <c r="W1987" s="51"/>
      <c r="X1987" s="51"/>
      <c r="Y1987" s="51"/>
      <c r="Z1987" s="51"/>
      <c r="AA1987" s="51"/>
    </row>
    <row r="1988" spans="1:27" ht="11.65" customHeight="1">
      <c r="A1988" s="443">
        <v>1859</v>
      </c>
      <c r="C1988" s="468">
        <v>353</v>
      </c>
      <c r="D1988" s="400" t="s">
        <v>296</v>
      </c>
      <c r="H1988" s="449"/>
      <c r="I1988" s="7"/>
      <c r="J1988" s="7"/>
      <c r="K1988" s="7"/>
      <c r="L1988" s="7"/>
      <c r="M1988" s="7"/>
      <c r="O1988" s="51"/>
      <c r="P1988" s="51"/>
      <c r="Q1988" s="51"/>
      <c r="R1988" s="51"/>
      <c r="S1988" s="51"/>
      <c r="T1988" s="51"/>
      <c r="U1988" s="51"/>
      <c r="V1988" s="51"/>
      <c r="W1988" s="51"/>
      <c r="X1988" s="51"/>
      <c r="Y1988" s="51"/>
      <c r="Z1988" s="51"/>
      <c r="AA1988" s="51"/>
    </row>
    <row r="1989" spans="1:27" ht="11.65" customHeight="1">
      <c r="A1989" s="443">
        <v>1860</v>
      </c>
      <c r="C1989" s="468"/>
      <c r="F1989" s="468" t="s">
        <v>640</v>
      </c>
      <c r="G1989" s="400" t="s">
        <v>635</v>
      </c>
      <c r="H1989" s="449"/>
      <c r="I1989" s="7">
        <v>0</v>
      </c>
      <c r="J1989" s="7">
        <v>0</v>
      </c>
      <c r="K1989" s="103">
        <v>0</v>
      </c>
      <c r="L1989" s="7">
        <v>0</v>
      </c>
      <c r="M1989" s="7">
        <v>0</v>
      </c>
      <c r="O1989" s="51"/>
      <c r="P1989" s="51"/>
      <c r="Q1989" s="51"/>
      <c r="R1989" s="51"/>
      <c r="S1989" s="51"/>
      <c r="T1989" s="51"/>
      <c r="U1989" s="51"/>
      <c r="V1989" s="51"/>
      <c r="W1989" s="51"/>
      <c r="X1989" s="51"/>
      <c r="Y1989" s="51"/>
      <c r="Z1989" s="51"/>
      <c r="AA1989" s="51"/>
    </row>
    <row r="1990" spans="1:27" ht="11.65" customHeight="1">
      <c r="A1990" s="443">
        <v>1861</v>
      </c>
      <c r="C1990" s="468"/>
      <c r="F1990" s="468" t="s">
        <v>640</v>
      </c>
      <c r="G1990" s="400" t="s">
        <v>649</v>
      </c>
      <c r="H1990" s="449"/>
      <c r="I1990" s="7">
        <v>0</v>
      </c>
      <c r="J1990" s="7">
        <v>0</v>
      </c>
      <c r="K1990" s="103">
        <v>0</v>
      </c>
      <c r="L1990" s="7">
        <v>0</v>
      </c>
      <c r="M1990" s="7">
        <v>0</v>
      </c>
      <c r="O1990" s="51"/>
      <c r="P1990" s="51"/>
      <c r="Q1990" s="51"/>
      <c r="R1990" s="51"/>
      <c r="S1990" s="51"/>
      <c r="T1990" s="51"/>
      <c r="U1990" s="51"/>
      <c r="V1990" s="51"/>
      <c r="W1990" s="51"/>
      <c r="X1990" s="51"/>
      <c r="Y1990" s="51"/>
      <c r="Z1990" s="51"/>
      <c r="AA1990" s="51"/>
    </row>
    <row r="1991" spans="1:27" ht="11.65" customHeight="1">
      <c r="A1991" s="443">
        <v>1862</v>
      </c>
      <c r="C1991" s="468"/>
      <c r="F1991" s="468" t="s">
        <v>640</v>
      </c>
      <c r="G1991" s="400" t="s">
        <v>634</v>
      </c>
      <c r="H1991" s="449"/>
      <c r="I1991" s="7">
        <v>580599779.92124999</v>
      </c>
      <c r="J1991" s="7">
        <v>455322646.26300526</v>
      </c>
      <c r="K1991" s="103">
        <v>125277133.6582447</v>
      </c>
      <c r="L1991" s="7">
        <v>3576513.846908778</v>
      </c>
      <c r="M1991" s="7">
        <v>128853647.50515348</v>
      </c>
      <c r="O1991" s="51"/>
      <c r="P1991" s="51"/>
      <c r="Q1991" s="51"/>
      <c r="R1991" s="51"/>
      <c r="S1991" s="51"/>
      <c r="T1991" s="51"/>
      <c r="U1991" s="51"/>
      <c r="V1991" s="51"/>
      <c r="W1991" s="51"/>
      <c r="X1991" s="51"/>
      <c r="Y1991" s="51"/>
      <c r="Z1991" s="51"/>
      <c r="AA1991" s="51"/>
    </row>
    <row r="1992" spans="1:27" ht="11.65" customHeight="1">
      <c r="A1992" s="443">
        <v>1863</v>
      </c>
      <c r="C1992" s="468"/>
      <c r="F1992" s="468" t="s">
        <v>640</v>
      </c>
      <c r="G1992" s="400" t="s">
        <v>636</v>
      </c>
      <c r="H1992" s="449"/>
      <c r="I1992" s="7">
        <v>1529839362.7279201</v>
      </c>
      <c r="J1992" s="7">
        <v>1529839362.7279201</v>
      </c>
      <c r="K1992" s="103">
        <v>0</v>
      </c>
      <c r="L1992" s="7">
        <v>0</v>
      </c>
      <c r="M1992" s="7">
        <v>0</v>
      </c>
      <c r="O1992" s="51"/>
      <c r="P1992" s="51"/>
      <c r="Q1992" s="51"/>
      <c r="R1992" s="51"/>
      <c r="S1992" s="51"/>
      <c r="T1992" s="51"/>
      <c r="U1992" s="51"/>
      <c r="V1992" s="51"/>
      <c r="W1992" s="51"/>
      <c r="X1992" s="51"/>
      <c r="Y1992" s="51"/>
      <c r="Z1992" s="51"/>
      <c r="AA1992" s="51"/>
    </row>
    <row r="1993" spans="1:27" ht="11.65" customHeight="1">
      <c r="A1993" s="443">
        <v>1864</v>
      </c>
      <c r="C1993" s="468"/>
      <c r="F1993" s="468" t="s">
        <v>640</v>
      </c>
      <c r="G1993" s="400" t="s">
        <v>639</v>
      </c>
      <c r="H1993" s="449"/>
      <c r="I1993" s="7">
        <v>40324621.034999996</v>
      </c>
      <c r="J1993" s="7">
        <v>31623699.825892825</v>
      </c>
      <c r="K1993" s="103">
        <v>8700921.2091071717</v>
      </c>
      <c r="L1993" s="7">
        <v>138814.74100978859</v>
      </c>
      <c r="M1993" s="7">
        <v>8839735.9501169603</v>
      </c>
      <c r="O1993" s="51"/>
      <c r="P1993" s="51"/>
      <c r="Q1993" s="51"/>
      <c r="R1993" s="51"/>
      <c r="S1993" s="51"/>
      <c r="T1993" s="51"/>
      <c r="U1993" s="51"/>
      <c r="V1993" s="51"/>
      <c r="W1993" s="51"/>
      <c r="X1993" s="51"/>
      <c r="Y1993" s="51"/>
      <c r="Z1993" s="51"/>
      <c r="AA1993" s="51"/>
    </row>
    <row r="1994" spans="1:27" ht="11.65" customHeight="1">
      <c r="A1994" s="443">
        <v>1865</v>
      </c>
      <c r="C1994" s="468"/>
      <c r="F1994" s="468" t="s">
        <v>640</v>
      </c>
      <c r="G1994" s="400" t="s">
        <v>249</v>
      </c>
      <c r="H1994" s="449"/>
      <c r="I1994" s="7">
        <v>952146.51</v>
      </c>
      <c r="J1994" s="7">
        <v>877773.354538796</v>
      </c>
      <c r="K1994" s="103">
        <v>74373.155461203991</v>
      </c>
      <c r="L1994" s="7">
        <v>0</v>
      </c>
      <c r="M1994" s="7">
        <v>74373.155461203991</v>
      </c>
      <c r="O1994" s="51"/>
      <c r="P1994" s="51"/>
      <c r="Q1994" s="51"/>
      <c r="R1994" s="51"/>
      <c r="S1994" s="51"/>
      <c r="T1994" s="51"/>
      <c r="U1994" s="51"/>
      <c r="V1994" s="51"/>
      <c r="W1994" s="51"/>
      <c r="X1994" s="51"/>
      <c r="Y1994" s="51"/>
      <c r="Z1994" s="51"/>
      <c r="AA1994" s="51"/>
    </row>
    <row r="1995" spans="1:27" ht="11.65" customHeight="1">
      <c r="A1995" s="443">
        <v>1866</v>
      </c>
      <c r="C1995" s="468"/>
      <c r="H1995" s="449" t="s">
        <v>402</v>
      </c>
      <c r="I1995" s="106">
        <v>2151715910.19417</v>
      </c>
      <c r="J1995" s="106">
        <v>2017663482.1713569</v>
      </c>
      <c r="K1995" s="106">
        <v>134052428.02281308</v>
      </c>
      <c r="L1995" s="106">
        <v>3715328.5879185665</v>
      </c>
      <c r="M1995" s="106">
        <v>137767756.61073163</v>
      </c>
      <c r="O1995" s="51"/>
      <c r="P1995" s="51"/>
      <c r="Q1995" s="51"/>
      <c r="R1995" s="51"/>
      <c r="S1995" s="51"/>
      <c r="T1995" s="51"/>
      <c r="U1995" s="51"/>
      <c r="V1995" s="51"/>
      <c r="W1995" s="51"/>
      <c r="X1995" s="51"/>
      <c r="Y1995" s="51"/>
      <c r="Z1995" s="51"/>
      <c r="AA1995" s="51"/>
    </row>
    <row r="1996" spans="1:27" ht="11.65" customHeight="1">
      <c r="A1996" s="443">
        <v>1867</v>
      </c>
      <c r="C1996" s="468"/>
      <c r="H1996" s="449"/>
      <c r="I1996" s="7"/>
      <c r="J1996" s="7"/>
      <c r="K1996" s="7"/>
      <c r="L1996" s="7"/>
      <c r="M1996" s="7"/>
      <c r="O1996" s="51"/>
      <c r="P1996" s="51"/>
      <c r="Q1996" s="51"/>
      <c r="R1996" s="51"/>
      <c r="S1996" s="51"/>
      <c r="T1996" s="51"/>
      <c r="U1996" s="51"/>
      <c r="V1996" s="51"/>
      <c r="W1996" s="51"/>
      <c r="X1996" s="51"/>
      <c r="Y1996" s="51"/>
      <c r="Z1996" s="51"/>
      <c r="AA1996" s="51"/>
    </row>
    <row r="1997" spans="1:27" ht="11.65" customHeight="1">
      <c r="A1997" s="443">
        <v>1868</v>
      </c>
      <c r="C1997" s="468">
        <v>354</v>
      </c>
      <c r="D1997" s="400" t="s">
        <v>443</v>
      </c>
      <c r="H1997" s="449"/>
      <c r="I1997" s="7"/>
      <c r="J1997" s="7"/>
      <c r="K1997" s="7"/>
      <c r="L1997" s="7"/>
      <c r="M1997" s="7"/>
      <c r="O1997" s="51"/>
      <c r="P1997" s="51"/>
      <c r="Q1997" s="51"/>
      <c r="R1997" s="51"/>
      <c r="S1997" s="51"/>
      <c r="T1997" s="51"/>
      <c r="U1997" s="51"/>
      <c r="V1997" s="51"/>
      <c r="W1997" s="51"/>
      <c r="X1997" s="51"/>
      <c r="Y1997" s="51"/>
      <c r="Z1997" s="51"/>
      <c r="AA1997" s="51"/>
    </row>
    <row r="1998" spans="1:27" ht="11.65" customHeight="1">
      <c r="A1998" s="443">
        <v>1869</v>
      </c>
      <c r="C1998" s="468"/>
      <c r="F1998" s="468" t="s">
        <v>640</v>
      </c>
      <c r="G1998" s="400" t="s">
        <v>635</v>
      </c>
      <c r="H1998" s="449"/>
      <c r="I1998" s="7">
        <v>0</v>
      </c>
      <c r="J1998" s="7">
        <v>0</v>
      </c>
      <c r="K1998" s="103">
        <v>0</v>
      </c>
      <c r="L1998" s="7">
        <v>0</v>
      </c>
      <c r="M1998" s="7">
        <v>0</v>
      </c>
      <c r="O1998" s="51"/>
      <c r="P1998" s="51"/>
      <c r="Q1998" s="51"/>
      <c r="R1998" s="51"/>
      <c r="S1998" s="51"/>
      <c r="T1998" s="51"/>
      <c r="U1998" s="51"/>
      <c r="V1998" s="51"/>
      <c r="W1998" s="51"/>
      <c r="X1998" s="51"/>
      <c r="Y1998" s="51"/>
      <c r="Z1998" s="51"/>
      <c r="AA1998" s="51"/>
    </row>
    <row r="1999" spans="1:27" ht="11.65" customHeight="1">
      <c r="A1999" s="443">
        <v>1870</v>
      </c>
      <c r="C1999" s="468"/>
      <c r="F1999" s="468" t="s">
        <v>640</v>
      </c>
      <c r="G1999" s="400" t="s">
        <v>649</v>
      </c>
      <c r="H1999" s="449"/>
      <c r="I1999" s="7">
        <v>0</v>
      </c>
      <c r="J1999" s="7">
        <v>0</v>
      </c>
      <c r="K1999" s="103">
        <v>0</v>
      </c>
      <c r="L1999" s="7">
        <v>0</v>
      </c>
      <c r="M1999" s="7">
        <v>0</v>
      </c>
      <c r="O1999" s="51"/>
      <c r="P1999" s="51"/>
      <c r="Q1999" s="51"/>
      <c r="R1999" s="51"/>
      <c r="S1999" s="51"/>
      <c r="T1999" s="51"/>
      <c r="U1999" s="51"/>
      <c r="V1999" s="51"/>
      <c r="W1999" s="51"/>
      <c r="X1999" s="51"/>
      <c r="Y1999" s="51"/>
      <c r="Z1999" s="51"/>
      <c r="AA1999" s="51"/>
    </row>
    <row r="2000" spans="1:27" ht="11.65" customHeight="1">
      <c r="A2000" s="443">
        <v>1871</v>
      </c>
      <c r="C2000" s="468"/>
      <c r="F2000" s="468" t="s">
        <v>640</v>
      </c>
      <c r="G2000" s="400" t="s">
        <v>634</v>
      </c>
      <c r="H2000" s="449"/>
      <c r="I2000" s="7">
        <v>169010982.570833</v>
      </c>
      <c r="J2000" s="7">
        <v>132543157.08163053</v>
      </c>
      <c r="K2000" s="103">
        <v>36467825.489202477</v>
      </c>
      <c r="L2000" s="7">
        <v>5443947.594332628</v>
      </c>
      <c r="M2000" s="7">
        <v>41911773.083535105</v>
      </c>
      <c r="O2000" s="51"/>
      <c r="P2000" s="51"/>
      <c r="Q2000" s="51"/>
      <c r="R2000" s="51"/>
      <c r="S2000" s="51"/>
      <c r="T2000" s="51"/>
      <c r="U2000" s="51"/>
      <c r="V2000" s="51"/>
      <c r="W2000" s="51"/>
      <c r="X2000" s="51"/>
      <c r="Y2000" s="51"/>
      <c r="Z2000" s="51"/>
      <c r="AA2000" s="51"/>
    </row>
    <row r="2001" spans="1:27" ht="11.65" customHeight="1">
      <c r="A2001" s="443">
        <v>1872</v>
      </c>
      <c r="C2001" s="468"/>
      <c r="F2001" s="468" t="s">
        <v>640</v>
      </c>
      <c r="G2001" s="400" t="s">
        <v>636</v>
      </c>
      <c r="H2001" s="449"/>
      <c r="I2001" s="7">
        <v>1090092324.28458</v>
      </c>
      <c r="J2001" s="7">
        <v>1090092324.28458</v>
      </c>
      <c r="K2001" s="103">
        <v>0</v>
      </c>
      <c r="L2001" s="7">
        <v>0</v>
      </c>
      <c r="M2001" s="7">
        <v>0</v>
      </c>
      <c r="O2001" s="51"/>
      <c r="P2001" s="51"/>
      <c r="Q2001" s="51"/>
      <c r="R2001" s="51"/>
      <c r="S2001" s="51"/>
      <c r="T2001" s="51"/>
      <c r="U2001" s="51"/>
      <c r="V2001" s="51"/>
      <c r="W2001" s="51"/>
      <c r="X2001" s="51"/>
      <c r="Y2001" s="51"/>
      <c r="Z2001" s="51"/>
      <c r="AA2001" s="51"/>
    </row>
    <row r="2002" spans="1:27" ht="11.65" customHeight="1">
      <c r="A2002" s="443">
        <v>1873</v>
      </c>
      <c r="C2002" s="468"/>
      <c r="F2002" s="468" t="s">
        <v>640</v>
      </c>
      <c r="G2002" s="400" t="s">
        <v>639</v>
      </c>
      <c r="H2002" s="449"/>
      <c r="I2002" s="7">
        <v>21750535.91</v>
      </c>
      <c r="J2002" s="7">
        <v>17057380.851096764</v>
      </c>
      <c r="K2002" s="103">
        <v>4693155.0589032378</v>
      </c>
      <c r="L2002" s="7">
        <v>1640581.7349344669</v>
      </c>
      <c r="M2002" s="7">
        <v>6333736.7938377047</v>
      </c>
      <c r="O2002" s="51"/>
      <c r="P2002" s="51"/>
      <c r="Q2002" s="51"/>
      <c r="R2002" s="51"/>
      <c r="S2002" s="51"/>
      <c r="T2002" s="51"/>
      <c r="U2002" s="51"/>
      <c r="V2002" s="51"/>
      <c r="W2002" s="51"/>
      <c r="X2002" s="51"/>
      <c r="Y2002" s="51"/>
      <c r="Z2002" s="51"/>
      <c r="AA2002" s="51"/>
    </row>
    <row r="2003" spans="1:27" ht="11.65" customHeight="1">
      <c r="A2003" s="443">
        <v>1874</v>
      </c>
      <c r="C2003" s="468"/>
      <c r="F2003" s="468" t="s">
        <v>640</v>
      </c>
      <c r="G2003" s="400" t="s">
        <v>249</v>
      </c>
      <c r="H2003" s="449"/>
      <c r="I2003" s="7">
        <v>123629.91</v>
      </c>
      <c r="J2003" s="7">
        <v>113973.04898174698</v>
      </c>
      <c r="K2003" s="103">
        <v>9656.8610182530192</v>
      </c>
      <c r="L2003" s="7">
        <v>0</v>
      </c>
      <c r="M2003" s="7">
        <v>9656.8610182530192</v>
      </c>
      <c r="O2003" s="51"/>
      <c r="P2003" s="51"/>
      <c r="Q2003" s="51"/>
      <c r="R2003" s="51"/>
      <c r="S2003" s="51"/>
      <c r="T2003" s="51"/>
      <c r="U2003" s="51"/>
      <c r="V2003" s="51"/>
      <c r="W2003" s="51"/>
      <c r="X2003" s="51"/>
      <c r="Y2003" s="51"/>
      <c r="Z2003" s="51"/>
      <c r="AA2003" s="51"/>
    </row>
    <row r="2004" spans="1:27" ht="11.65" customHeight="1">
      <c r="A2004" s="443">
        <v>1875</v>
      </c>
      <c r="C2004" s="468"/>
      <c r="H2004" s="449" t="s">
        <v>402</v>
      </c>
      <c r="I2004" s="106">
        <v>1280977472.6754131</v>
      </c>
      <c r="J2004" s="106">
        <v>1239806835.266289</v>
      </c>
      <c r="K2004" s="106">
        <v>41170637.409123972</v>
      </c>
      <c r="L2004" s="106">
        <v>7084529.3292670948</v>
      </c>
      <c r="M2004" s="106">
        <v>48255166.738391064</v>
      </c>
      <c r="O2004" s="51"/>
      <c r="P2004" s="51"/>
      <c r="Q2004" s="51"/>
      <c r="R2004" s="51"/>
      <c r="S2004" s="51"/>
      <c r="T2004" s="51"/>
      <c r="U2004" s="51"/>
      <c r="V2004" s="51"/>
      <c r="W2004" s="51"/>
      <c r="X2004" s="51"/>
      <c r="Y2004" s="51"/>
      <c r="Z2004" s="51"/>
      <c r="AA2004" s="51"/>
    </row>
    <row r="2005" spans="1:27" ht="11.65" customHeight="1">
      <c r="A2005" s="443">
        <v>1876</v>
      </c>
      <c r="C2005" s="468"/>
      <c r="H2005" s="449"/>
      <c r="I2005" s="7"/>
      <c r="J2005" s="7"/>
      <c r="K2005" s="7"/>
      <c r="L2005" s="7"/>
      <c r="M2005" s="7"/>
      <c r="O2005" s="51"/>
      <c r="P2005" s="51"/>
      <c r="Q2005" s="51"/>
      <c r="R2005" s="51"/>
      <c r="S2005" s="51"/>
      <c r="T2005" s="51"/>
      <c r="U2005" s="51"/>
      <c r="V2005" s="51"/>
      <c r="W2005" s="51"/>
      <c r="X2005" s="51"/>
      <c r="Y2005" s="51"/>
      <c r="Z2005" s="51"/>
      <c r="AA2005" s="51"/>
    </row>
    <row r="2006" spans="1:27" ht="11.65" customHeight="1">
      <c r="A2006" s="443">
        <v>1877</v>
      </c>
      <c r="C2006" s="468">
        <v>355</v>
      </c>
      <c r="D2006" s="400" t="s">
        <v>444</v>
      </c>
      <c r="H2006" s="449"/>
      <c r="I2006" s="7"/>
      <c r="J2006" s="7"/>
      <c r="K2006" s="7"/>
      <c r="L2006" s="7"/>
      <c r="M2006" s="7"/>
      <c r="O2006" s="51"/>
      <c r="P2006" s="51"/>
      <c r="Q2006" s="51"/>
      <c r="R2006" s="51"/>
      <c r="S2006" s="51"/>
      <c r="T2006" s="51"/>
      <c r="U2006" s="51"/>
      <c r="V2006" s="51"/>
      <c r="W2006" s="51"/>
      <c r="X2006" s="51"/>
      <c r="Y2006" s="51"/>
      <c r="Z2006" s="51"/>
      <c r="AA2006" s="51"/>
    </row>
    <row r="2007" spans="1:27" ht="11.65" customHeight="1">
      <c r="A2007" s="443">
        <v>1878</v>
      </c>
      <c r="C2007" s="468"/>
      <c r="F2007" s="468" t="s">
        <v>640</v>
      </c>
      <c r="G2007" s="400" t="s">
        <v>635</v>
      </c>
      <c r="H2007" s="449"/>
      <c r="I2007" s="7">
        <v>0</v>
      </c>
      <c r="J2007" s="7">
        <v>0</v>
      </c>
      <c r="K2007" s="103">
        <v>0</v>
      </c>
      <c r="L2007" s="7">
        <v>0</v>
      </c>
      <c r="M2007" s="7">
        <v>0</v>
      </c>
      <c r="O2007" s="51"/>
      <c r="P2007" s="51"/>
      <c r="Q2007" s="51"/>
      <c r="R2007" s="51"/>
      <c r="S2007" s="51"/>
      <c r="T2007" s="51"/>
      <c r="U2007" s="51"/>
      <c r="V2007" s="51"/>
      <c r="W2007" s="51"/>
      <c r="X2007" s="51"/>
      <c r="Y2007" s="51"/>
      <c r="Z2007" s="51"/>
      <c r="AA2007" s="51"/>
    </row>
    <row r="2008" spans="1:27" ht="11.65" customHeight="1">
      <c r="A2008" s="443">
        <v>1879</v>
      </c>
      <c r="C2008" s="468"/>
      <c r="F2008" s="468" t="s">
        <v>640</v>
      </c>
      <c r="G2008" s="400" t="s">
        <v>649</v>
      </c>
      <c r="H2008" s="449"/>
      <c r="I2008" s="7">
        <v>0</v>
      </c>
      <c r="J2008" s="7">
        <v>0</v>
      </c>
      <c r="K2008" s="103">
        <v>0</v>
      </c>
      <c r="L2008" s="7">
        <v>0</v>
      </c>
      <c r="M2008" s="7">
        <v>0</v>
      </c>
      <c r="O2008" s="51"/>
      <c r="P2008" s="51"/>
      <c r="Q2008" s="51"/>
      <c r="R2008" s="51"/>
      <c r="S2008" s="51"/>
      <c r="T2008" s="51"/>
      <c r="U2008" s="51"/>
      <c r="V2008" s="51"/>
      <c r="W2008" s="51"/>
      <c r="X2008" s="51"/>
      <c r="Y2008" s="51"/>
      <c r="Z2008" s="51"/>
      <c r="AA2008" s="51"/>
    </row>
    <row r="2009" spans="1:27" ht="11.65" customHeight="1">
      <c r="A2009" s="443">
        <v>1880</v>
      </c>
      <c r="C2009" s="468"/>
      <c r="F2009" s="468" t="s">
        <v>640</v>
      </c>
      <c r="G2009" s="400" t="s">
        <v>634</v>
      </c>
      <c r="H2009" s="449"/>
      <c r="I2009" s="7">
        <v>280310367.98374999</v>
      </c>
      <c r="J2009" s="7">
        <v>219827259.56704503</v>
      </c>
      <c r="K2009" s="103">
        <v>60483108.41670496</v>
      </c>
      <c r="L2009" s="7">
        <v>19519538.497959904</v>
      </c>
      <c r="M2009" s="7">
        <v>80002646.914664865</v>
      </c>
      <c r="O2009" s="51"/>
      <c r="P2009" s="51"/>
      <c r="Q2009" s="51"/>
      <c r="R2009" s="51"/>
      <c r="S2009" s="51"/>
      <c r="T2009" s="51"/>
      <c r="U2009" s="51"/>
      <c r="V2009" s="51"/>
      <c r="W2009" s="51"/>
      <c r="X2009" s="51"/>
      <c r="Y2009" s="51"/>
      <c r="Z2009" s="51"/>
      <c r="AA2009" s="51"/>
    </row>
    <row r="2010" spans="1:27" ht="11.65" customHeight="1">
      <c r="A2010" s="443">
        <v>1881</v>
      </c>
      <c r="C2010" s="468"/>
      <c r="F2010" s="468" t="s">
        <v>640</v>
      </c>
      <c r="G2010" s="400" t="s">
        <v>636</v>
      </c>
      <c r="H2010" s="449"/>
      <c r="I2010" s="7">
        <v>672986141.61125004</v>
      </c>
      <c r="J2010" s="7">
        <v>672986141.61125004</v>
      </c>
      <c r="K2010" s="103">
        <v>0</v>
      </c>
      <c r="L2010" s="7">
        <v>0</v>
      </c>
      <c r="M2010" s="7">
        <v>0</v>
      </c>
      <c r="O2010" s="51"/>
      <c r="P2010" s="51"/>
      <c r="Q2010" s="51"/>
      <c r="R2010" s="51"/>
      <c r="S2010" s="51"/>
      <c r="T2010" s="51"/>
      <c r="U2010" s="51"/>
      <c r="V2010" s="51"/>
      <c r="W2010" s="51"/>
      <c r="X2010" s="51"/>
      <c r="Y2010" s="51"/>
      <c r="Z2010" s="51"/>
      <c r="AA2010" s="51"/>
    </row>
    <row r="2011" spans="1:27" ht="11.65" customHeight="1">
      <c r="A2011" s="443">
        <v>1882</v>
      </c>
      <c r="C2011" s="468"/>
      <c r="F2011" s="468" t="s">
        <v>640</v>
      </c>
      <c r="G2011" s="400" t="s">
        <v>639</v>
      </c>
      <c r="H2011" s="449"/>
      <c r="I2011" s="7">
        <v>691571.70333333302</v>
      </c>
      <c r="J2011" s="7">
        <v>542349.94385471055</v>
      </c>
      <c r="K2011" s="103">
        <v>149221.75947862249</v>
      </c>
      <c r="L2011" s="7">
        <v>61205.417606359668</v>
      </c>
      <c r="M2011" s="7">
        <v>210427.17708498216</v>
      </c>
      <c r="O2011" s="51"/>
      <c r="P2011" s="51"/>
      <c r="Q2011" s="51"/>
      <c r="R2011" s="51"/>
      <c r="S2011" s="51"/>
      <c r="T2011" s="51"/>
      <c r="U2011" s="51"/>
      <c r="V2011" s="51"/>
      <c r="W2011" s="51"/>
      <c r="X2011" s="51"/>
      <c r="Y2011" s="51"/>
      <c r="Z2011" s="51"/>
      <c r="AA2011" s="51"/>
    </row>
    <row r="2012" spans="1:27" ht="11.65" customHeight="1">
      <c r="A2012" s="443">
        <v>1883</v>
      </c>
      <c r="C2012" s="468"/>
      <c r="F2012" s="468" t="s">
        <v>640</v>
      </c>
      <c r="G2012" s="400" t="s">
        <v>249</v>
      </c>
      <c r="H2012" s="449"/>
      <c r="I2012" s="7">
        <v>707219.33</v>
      </c>
      <c r="J2012" s="7">
        <v>651977.69163569133</v>
      </c>
      <c r="K2012" s="103">
        <v>55241.638364308586</v>
      </c>
      <c r="L2012" s="7">
        <v>0</v>
      </c>
      <c r="M2012" s="7">
        <v>55241.638364308586</v>
      </c>
      <c r="O2012" s="51"/>
      <c r="P2012" s="51"/>
      <c r="Q2012" s="51"/>
      <c r="R2012" s="51"/>
      <c r="S2012" s="51"/>
      <c r="T2012" s="51"/>
      <c r="U2012" s="51"/>
      <c r="V2012" s="51"/>
      <c r="W2012" s="51"/>
      <c r="X2012" s="51"/>
      <c r="Y2012" s="51"/>
      <c r="Z2012" s="51"/>
      <c r="AA2012" s="51"/>
    </row>
    <row r="2013" spans="1:27" ht="11.65" customHeight="1">
      <c r="A2013" s="443">
        <v>1884</v>
      </c>
      <c r="C2013" s="468"/>
      <c r="H2013" s="449" t="s">
        <v>402</v>
      </c>
      <c r="I2013" s="106">
        <v>954695300.62833345</v>
      </c>
      <c r="J2013" s="106">
        <v>894007728.81378555</v>
      </c>
      <c r="K2013" s="106">
        <v>60687571.814547889</v>
      </c>
      <c r="L2013" s="106">
        <v>19580743.915566266</v>
      </c>
      <c r="M2013" s="106">
        <v>80268315.730114162</v>
      </c>
      <c r="O2013" s="51"/>
      <c r="P2013" s="51"/>
      <c r="Q2013" s="51"/>
      <c r="R2013" s="51"/>
      <c r="S2013" s="51"/>
      <c r="T2013" s="51"/>
      <c r="U2013" s="51"/>
      <c r="V2013" s="51"/>
      <c r="W2013" s="51"/>
      <c r="X2013" s="51"/>
      <c r="Y2013" s="51"/>
      <c r="Z2013" s="51"/>
      <c r="AA2013" s="51"/>
    </row>
    <row r="2014" spans="1:27" ht="11.65" customHeight="1">
      <c r="A2014" s="443">
        <v>1885</v>
      </c>
      <c r="C2014" s="468"/>
      <c r="H2014" s="449"/>
      <c r="I2014" s="109"/>
      <c r="J2014" s="7"/>
      <c r="K2014" s="7"/>
      <c r="L2014" s="7"/>
      <c r="M2014" s="7"/>
      <c r="O2014" s="51"/>
      <c r="P2014" s="51"/>
      <c r="Q2014" s="51"/>
      <c r="R2014" s="51"/>
      <c r="S2014" s="51"/>
      <c r="T2014" s="51"/>
      <c r="U2014" s="51"/>
      <c r="V2014" s="51"/>
      <c r="W2014" s="51"/>
      <c r="X2014" s="51"/>
      <c r="Y2014" s="51"/>
      <c r="Z2014" s="51"/>
      <c r="AA2014" s="51"/>
    </row>
    <row r="2015" spans="1:27" ht="11.65" customHeight="1">
      <c r="A2015" s="443">
        <v>1886</v>
      </c>
      <c r="C2015" s="468">
        <v>356</v>
      </c>
      <c r="D2015" s="400" t="s">
        <v>445</v>
      </c>
      <c r="H2015" s="449"/>
      <c r="I2015" s="7"/>
      <c r="J2015" s="7"/>
      <c r="K2015" s="7"/>
      <c r="L2015" s="7"/>
      <c r="M2015" s="7"/>
      <c r="O2015" s="51"/>
      <c r="P2015" s="51"/>
      <c r="Q2015" s="51"/>
      <c r="R2015" s="51"/>
      <c r="S2015" s="51"/>
      <c r="T2015" s="51"/>
      <c r="U2015" s="51"/>
      <c r="V2015" s="51"/>
      <c r="W2015" s="51"/>
      <c r="X2015" s="51"/>
      <c r="Y2015" s="51"/>
      <c r="Z2015" s="51"/>
      <c r="AA2015" s="51"/>
    </row>
    <row r="2016" spans="1:27" ht="11.65" customHeight="1">
      <c r="A2016" s="443">
        <v>1887</v>
      </c>
      <c r="C2016" s="468"/>
      <c r="F2016" s="468" t="s">
        <v>640</v>
      </c>
      <c r="G2016" s="400" t="s">
        <v>635</v>
      </c>
      <c r="H2016" s="449"/>
      <c r="I2016" s="7">
        <v>0</v>
      </c>
      <c r="J2016" s="7">
        <v>0</v>
      </c>
      <c r="K2016" s="103">
        <v>0</v>
      </c>
      <c r="L2016" s="7">
        <v>0</v>
      </c>
      <c r="M2016" s="7">
        <v>0</v>
      </c>
      <c r="O2016" s="51"/>
      <c r="P2016" s="51"/>
      <c r="Q2016" s="51"/>
      <c r="R2016" s="51"/>
      <c r="S2016" s="51"/>
      <c r="T2016" s="51"/>
      <c r="U2016" s="51"/>
      <c r="V2016" s="51"/>
      <c r="W2016" s="51"/>
      <c r="X2016" s="51"/>
      <c r="Y2016" s="51"/>
      <c r="Z2016" s="51"/>
      <c r="AA2016" s="51"/>
    </row>
    <row r="2017" spans="1:27" ht="11.65" customHeight="1">
      <c r="A2017" s="443">
        <v>1888</v>
      </c>
      <c r="C2017" s="468"/>
      <c r="F2017" s="468" t="s">
        <v>640</v>
      </c>
      <c r="G2017" s="400" t="s">
        <v>649</v>
      </c>
      <c r="H2017" s="449"/>
      <c r="I2017" s="7">
        <v>0</v>
      </c>
      <c r="J2017" s="7">
        <v>0</v>
      </c>
      <c r="K2017" s="103">
        <v>0</v>
      </c>
      <c r="L2017" s="7">
        <v>0</v>
      </c>
      <c r="M2017" s="7">
        <v>0</v>
      </c>
      <c r="O2017" s="51"/>
      <c r="P2017" s="51"/>
      <c r="Q2017" s="51"/>
      <c r="R2017" s="51"/>
      <c r="S2017" s="51"/>
      <c r="T2017" s="51"/>
      <c r="U2017" s="51"/>
      <c r="V2017" s="51"/>
      <c r="W2017" s="51"/>
      <c r="X2017" s="51"/>
      <c r="Y2017" s="51"/>
      <c r="Z2017" s="51"/>
      <c r="AA2017" s="51"/>
    </row>
    <row r="2018" spans="1:27" ht="11.65" customHeight="1">
      <c r="A2018" s="443">
        <v>1889</v>
      </c>
      <c r="C2018" s="468"/>
      <c r="F2018" s="468" t="s">
        <v>640</v>
      </c>
      <c r="G2018" s="400" t="s">
        <v>634</v>
      </c>
      <c r="H2018" s="449"/>
      <c r="I2018" s="7">
        <v>311764922.88166702</v>
      </c>
      <c r="J2018" s="7">
        <v>244494804.52389485</v>
      </c>
      <c r="K2018" s="103">
        <v>67270118.357772157</v>
      </c>
      <c r="L2018" s="7">
        <v>7107451.738979876</v>
      </c>
      <c r="M2018" s="7">
        <v>74377570.096752033</v>
      </c>
      <c r="O2018" s="51"/>
      <c r="P2018" s="51"/>
      <c r="Q2018" s="51"/>
      <c r="R2018" s="51"/>
      <c r="S2018" s="51"/>
      <c r="T2018" s="51"/>
      <c r="U2018" s="51"/>
      <c r="V2018" s="51"/>
      <c r="W2018" s="51"/>
      <c r="X2018" s="51"/>
      <c r="Y2018" s="51"/>
      <c r="Z2018" s="51"/>
      <c r="AA2018" s="51"/>
    </row>
    <row r="2019" spans="1:27" ht="11.65" customHeight="1">
      <c r="A2019" s="443">
        <v>1890</v>
      </c>
      <c r="C2019" s="468"/>
      <c r="F2019" s="468" t="s">
        <v>640</v>
      </c>
      <c r="G2019" s="400" t="s">
        <v>636</v>
      </c>
      <c r="H2019" s="449"/>
      <c r="I2019" s="7">
        <v>911836051.03333294</v>
      </c>
      <c r="J2019" s="7">
        <v>911836051.03333294</v>
      </c>
      <c r="K2019" s="103">
        <v>0</v>
      </c>
      <c r="L2019" s="7">
        <v>0</v>
      </c>
      <c r="M2019" s="7">
        <v>0</v>
      </c>
      <c r="O2019" s="51"/>
      <c r="P2019" s="51"/>
      <c r="Q2019" s="51"/>
      <c r="R2019" s="51"/>
      <c r="S2019" s="51"/>
      <c r="T2019" s="51"/>
      <c r="U2019" s="51"/>
      <c r="V2019" s="51"/>
      <c r="W2019" s="51"/>
      <c r="X2019" s="51"/>
      <c r="Y2019" s="51"/>
      <c r="Z2019" s="51"/>
      <c r="AA2019" s="51"/>
    </row>
    <row r="2020" spans="1:27" ht="11.65" customHeight="1">
      <c r="A2020" s="443">
        <v>1891</v>
      </c>
      <c r="C2020" s="468"/>
      <c r="F2020" s="468" t="s">
        <v>640</v>
      </c>
      <c r="G2020" s="400" t="s">
        <v>639</v>
      </c>
      <c r="H2020" s="449"/>
      <c r="I2020" s="7">
        <v>13943833.695833299</v>
      </c>
      <c r="J2020" s="7">
        <v>10935145.821617814</v>
      </c>
      <c r="K2020" s="103">
        <v>3008687.8742154855</v>
      </c>
      <c r="L2020" s="7">
        <v>1182647.9145191554</v>
      </c>
      <c r="M2020" s="7">
        <v>4191335.7887346409</v>
      </c>
      <c r="O2020" s="51"/>
      <c r="P2020" s="51"/>
      <c r="Q2020" s="51"/>
      <c r="R2020" s="51"/>
      <c r="S2020" s="51"/>
      <c r="T2020" s="51"/>
      <c r="U2020" s="51"/>
      <c r="V2020" s="51"/>
      <c r="W2020" s="51"/>
      <c r="X2020" s="51"/>
      <c r="Y2020" s="51"/>
      <c r="Z2020" s="51"/>
      <c r="AA2020" s="51"/>
    </row>
    <row r="2021" spans="1:27" ht="11.65" customHeight="1">
      <c r="A2021" s="443">
        <v>1892</v>
      </c>
      <c r="C2021" s="468"/>
      <c r="F2021" s="468" t="s">
        <v>640</v>
      </c>
      <c r="G2021" s="400" t="s">
        <v>249</v>
      </c>
      <c r="H2021" s="449"/>
      <c r="I2021" s="7">
        <v>1509969.63</v>
      </c>
      <c r="J2021" s="7">
        <v>1392024.3297187579</v>
      </c>
      <c r="K2021" s="103">
        <v>117945.30028124209</v>
      </c>
      <c r="L2021" s="7">
        <v>0</v>
      </c>
      <c r="M2021" s="7">
        <v>117945.30028124209</v>
      </c>
      <c r="O2021" s="51"/>
      <c r="P2021" s="51"/>
      <c r="Q2021" s="51"/>
      <c r="R2021" s="51"/>
      <c r="S2021" s="51"/>
      <c r="T2021" s="51"/>
      <c r="U2021" s="51"/>
      <c r="V2021" s="51"/>
      <c r="W2021" s="51"/>
      <c r="X2021" s="51"/>
      <c r="Y2021" s="51"/>
      <c r="Z2021" s="51"/>
      <c r="AA2021" s="51"/>
    </row>
    <row r="2022" spans="1:27" ht="11.65" customHeight="1">
      <c r="A2022" s="443">
        <v>1893</v>
      </c>
      <c r="C2022" s="468"/>
      <c r="H2022" s="449" t="s">
        <v>402</v>
      </c>
      <c r="I2022" s="106">
        <v>1239054777.2408333</v>
      </c>
      <c r="J2022" s="106">
        <v>1168658025.7085645</v>
      </c>
      <c r="K2022" s="106">
        <v>70396751.532268882</v>
      </c>
      <c r="L2022" s="106">
        <v>8290099.6534990314</v>
      </c>
      <c r="M2022" s="106">
        <v>78686851.185767919</v>
      </c>
      <c r="O2022" s="51"/>
      <c r="P2022" s="51"/>
      <c r="Q2022" s="51"/>
      <c r="R2022" s="51"/>
      <c r="S2022" s="51"/>
      <c r="T2022" s="51"/>
      <c r="U2022" s="51"/>
      <c r="V2022" s="51"/>
      <c r="W2022" s="51"/>
      <c r="X2022" s="51"/>
      <c r="Y2022" s="51"/>
      <c r="Z2022" s="51"/>
      <c r="AA2022" s="51"/>
    </row>
    <row r="2023" spans="1:27" ht="11.65" customHeight="1">
      <c r="A2023" s="443">
        <v>1894</v>
      </c>
      <c r="C2023" s="468"/>
      <c r="H2023" s="449"/>
      <c r="I2023" s="7"/>
      <c r="J2023" s="7"/>
      <c r="K2023" s="7"/>
      <c r="L2023" s="7"/>
      <c r="M2023" s="7"/>
      <c r="O2023" s="51"/>
      <c r="P2023" s="51"/>
      <c r="Q2023" s="51"/>
      <c r="R2023" s="51"/>
      <c r="S2023" s="51"/>
      <c r="T2023" s="51"/>
      <c r="U2023" s="51"/>
      <c r="V2023" s="51"/>
      <c r="W2023" s="51"/>
      <c r="X2023" s="51"/>
      <c r="Y2023" s="51"/>
      <c r="Z2023" s="51"/>
      <c r="AA2023" s="51"/>
    </row>
    <row r="2024" spans="1:27" ht="11.65" customHeight="1">
      <c r="A2024" s="443">
        <v>1895</v>
      </c>
      <c r="C2024" s="468">
        <v>357</v>
      </c>
      <c r="D2024" s="400" t="s">
        <v>446</v>
      </c>
      <c r="H2024" s="449"/>
      <c r="I2024" s="7"/>
      <c r="J2024" s="7"/>
      <c r="K2024" s="7"/>
      <c r="L2024" s="7"/>
      <c r="M2024" s="7"/>
      <c r="O2024" s="51"/>
      <c r="P2024" s="51"/>
      <c r="Q2024" s="51"/>
      <c r="R2024" s="51"/>
      <c r="S2024" s="51"/>
      <c r="T2024" s="51"/>
      <c r="U2024" s="51"/>
      <c r="V2024" s="51"/>
      <c r="W2024" s="51"/>
      <c r="X2024" s="51"/>
      <c r="Y2024" s="51"/>
      <c r="Z2024" s="51"/>
      <c r="AA2024" s="51"/>
    </row>
    <row r="2025" spans="1:27" ht="11.65" customHeight="1">
      <c r="A2025" s="443">
        <v>1896</v>
      </c>
      <c r="C2025" s="468"/>
      <c r="F2025" s="468" t="s">
        <v>640</v>
      </c>
      <c r="G2025" s="400" t="s">
        <v>635</v>
      </c>
      <c r="H2025" s="449"/>
      <c r="I2025" s="7">
        <v>0</v>
      </c>
      <c r="J2025" s="7">
        <v>0</v>
      </c>
      <c r="K2025" s="103">
        <v>0</v>
      </c>
      <c r="L2025" s="7">
        <v>0</v>
      </c>
      <c r="M2025" s="7">
        <v>0</v>
      </c>
      <c r="O2025" s="51"/>
      <c r="P2025" s="51"/>
      <c r="Q2025" s="51"/>
      <c r="R2025" s="51"/>
      <c r="S2025" s="51"/>
      <c r="T2025" s="51"/>
      <c r="U2025" s="51"/>
      <c r="V2025" s="51"/>
      <c r="W2025" s="51"/>
      <c r="X2025" s="51"/>
      <c r="Y2025" s="51"/>
      <c r="Z2025" s="51"/>
      <c r="AA2025" s="51"/>
    </row>
    <row r="2026" spans="1:27" ht="11.65" customHeight="1">
      <c r="A2026" s="443">
        <v>1897</v>
      </c>
      <c r="C2026" s="468"/>
      <c r="F2026" s="468" t="s">
        <v>640</v>
      </c>
      <c r="G2026" s="400" t="s">
        <v>649</v>
      </c>
      <c r="H2026" s="449"/>
      <c r="I2026" s="7">
        <v>0</v>
      </c>
      <c r="J2026" s="7">
        <v>0</v>
      </c>
      <c r="K2026" s="103">
        <v>0</v>
      </c>
      <c r="L2026" s="7">
        <v>0</v>
      </c>
      <c r="M2026" s="7">
        <v>0</v>
      </c>
      <c r="O2026" s="51"/>
      <c r="P2026" s="51"/>
      <c r="Q2026" s="51"/>
      <c r="R2026" s="51"/>
      <c r="S2026" s="51"/>
      <c r="T2026" s="51"/>
      <c r="U2026" s="51"/>
      <c r="V2026" s="51"/>
      <c r="W2026" s="51"/>
      <c r="X2026" s="51"/>
      <c r="Y2026" s="51"/>
      <c r="Z2026" s="51"/>
      <c r="AA2026" s="51"/>
    </row>
    <row r="2027" spans="1:27" ht="11.65" customHeight="1">
      <c r="A2027" s="443">
        <v>1898</v>
      </c>
      <c r="C2027" s="468"/>
      <c r="F2027" s="468" t="s">
        <v>640</v>
      </c>
      <c r="G2027" s="400" t="s">
        <v>634</v>
      </c>
      <c r="H2027" s="449"/>
      <c r="I2027" s="7">
        <v>206595.469166667</v>
      </c>
      <c r="J2027" s="7">
        <v>162017.96655808733</v>
      </c>
      <c r="K2027" s="103">
        <v>44577.502608579685</v>
      </c>
      <c r="L2027" s="7">
        <v>50591.979304729015</v>
      </c>
      <c r="M2027" s="7">
        <v>95169.4819133087</v>
      </c>
      <c r="O2027" s="51"/>
      <c r="P2027" s="51"/>
      <c r="Q2027" s="51"/>
      <c r="R2027" s="51"/>
      <c r="S2027" s="51"/>
      <c r="T2027" s="51"/>
      <c r="U2027" s="51"/>
      <c r="V2027" s="51"/>
      <c r="W2027" s="51"/>
      <c r="X2027" s="51"/>
      <c r="Y2027" s="51"/>
      <c r="Z2027" s="51"/>
      <c r="AA2027" s="51"/>
    </row>
    <row r="2028" spans="1:27" ht="11.65" customHeight="1">
      <c r="A2028" s="443">
        <v>1899</v>
      </c>
      <c r="C2028" s="468"/>
      <c r="F2028" s="468" t="s">
        <v>640</v>
      </c>
      <c r="G2028" s="400" t="s">
        <v>636</v>
      </c>
      <c r="H2028" s="449"/>
      <c r="I2028" s="7">
        <v>3346255.86</v>
      </c>
      <c r="J2028" s="7">
        <v>3346255.86</v>
      </c>
      <c r="K2028" s="103">
        <v>0</v>
      </c>
      <c r="L2028" s="7">
        <v>0</v>
      </c>
      <c r="M2028" s="7">
        <v>0</v>
      </c>
      <c r="O2028" s="51"/>
      <c r="P2028" s="51"/>
      <c r="Q2028" s="51"/>
      <c r="R2028" s="51"/>
      <c r="S2028" s="51"/>
      <c r="T2028" s="51"/>
      <c r="U2028" s="51"/>
      <c r="V2028" s="51"/>
      <c r="W2028" s="51"/>
      <c r="X2028" s="51"/>
      <c r="Y2028" s="51"/>
      <c r="Z2028" s="51"/>
      <c r="AA2028" s="51"/>
    </row>
    <row r="2029" spans="1:27" ht="11.65" customHeight="1">
      <c r="A2029" s="443">
        <v>1900</v>
      </c>
      <c r="C2029" s="468"/>
      <c r="F2029" s="468" t="s">
        <v>640</v>
      </c>
      <c r="G2029" s="400" t="s">
        <v>249</v>
      </c>
      <c r="H2029" s="449"/>
      <c r="I2029" s="7">
        <v>0</v>
      </c>
      <c r="J2029" s="7">
        <v>0</v>
      </c>
      <c r="K2029" s="103">
        <v>0</v>
      </c>
      <c r="L2029" s="7">
        <v>0</v>
      </c>
      <c r="M2029" s="7">
        <v>0</v>
      </c>
      <c r="O2029" s="51"/>
      <c r="P2029" s="51"/>
      <c r="Q2029" s="51"/>
      <c r="R2029" s="51"/>
      <c r="S2029" s="51"/>
      <c r="T2029" s="51"/>
      <c r="U2029" s="51"/>
      <c r="V2029" s="51"/>
      <c r="W2029" s="51"/>
      <c r="X2029" s="51"/>
      <c r="Y2029" s="51"/>
      <c r="Z2029" s="51"/>
      <c r="AA2029" s="51"/>
    </row>
    <row r="2030" spans="1:27" ht="11.65" customHeight="1">
      <c r="A2030" s="443">
        <v>1901</v>
      </c>
      <c r="C2030" s="468"/>
      <c r="H2030" s="449" t="s">
        <v>402</v>
      </c>
      <c r="I2030" s="106">
        <v>3552851.3291666671</v>
      </c>
      <c r="J2030" s="106">
        <v>3508273.826558087</v>
      </c>
      <c r="K2030" s="106">
        <v>44577.502608579685</v>
      </c>
      <c r="L2030" s="106">
        <v>50591.979304729015</v>
      </c>
      <c r="M2030" s="106">
        <v>95169.4819133087</v>
      </c>
      <c r="O2030" s="51"/>
      <c r="P2030" s="51"/>
      <c r="Q2030" s="51"/>
      <c r="R2030" s="51"/>
      <c r="S2030" s="51"/>
      <c r="T2030" s="51"/>
      <c r="U2030" s="51"/>
      <c r="V2030" s="51"/>
      <c r="W2030" s="51"/>
      <c r="X2030" s="51"/>
      <c r="Y2030" s="51"/>
      <c r="Z2030" s="51"/>
      <c r="AA2030" s="51"/>
    </row>
    <row r="2031" spans="1:27" ht="11.65" customHeight="1">
      <c r="A2031" s="443">
        <v>1902</v>
      </c>
      <c r="C2031" s="468"/>
      <c r="H2031" s="449"/>
      <c r="I2031" s="7"/>
      <c r="J2031" s="7"/>
      <c r="K2031" s="7"/>
      <c r="L2031" s="7"/>
      <c r="M2031" s="7"/>
      <c r="O2031" s="51"/>
      <c r="P2031" s="51"/>
      <c r="Q2031" s="51"/>
      <c r="R2031" s="51"/>
      <c r="S2031" s="51"/>
      <c r="T2031" s="51"/>
      <c r="U2031" s="51"/>
      <c r="V2031" s="51"/>
      <c r="W2031" s="51"/>
      <c r="X2031" s="51"/>
      <c r="Y2031" s="51"/>
      <c r="Z2031" s="51"/>
      <c r="AA2031" s="51"/>
    </row>
    <row r="2032" spans="1:27" ht="11.65" customHeight="1">
      <c r="A2032" s="443">
        <v>1903</v>
      </c>
      <c r="C2032" s="468">
        <v>358</v>
      </c>
      <c r="D2032" s="400" t="s">
        <v>447</v>
      </c>
      <c r="H2032" s="449"/>
      <c r="I2032" s="7"/>
      <c r="J2032" s="7"/>
      <c r="K2032" s="7"/>
      <c r="L2032" s="7"/>
      <c r="M2032" s="7"/>
      <c r="O2032" s="51"/>
      <c r="P2032" s="51"/>
      <c r="Q2032" s="51"/>
      <c r="R2032" s="51"/>
      <c r="S2032" s="51"/>
      <c r="T2032" s="51"/>
      <c r="U2032" s="51"/>
      <c r="V2032" s="51"/>
      <c r="W2032" s="51"/>
      <c r="X2032" s="51"/>
      <c r="Y2032" s="51"/>
      <c r="Z2032" s="51"/>
      <c r="AA2032" s="51"/>
    </row>
    <row r="2033" spans="1:27" ht="11.65" customHeight="1">
      <c r="A2033" s="443">
        <v>1904</v>
      </c>
      <c r="C2033" s="468"/>
      <c r="F2033" s="468" t="s">
        <v>640</v>
      </c>
      <c r="G2033" s="400" t="s">
        <v>635</v>
      </c>
      <c r="H2033" s="449"/>
      <c r="I2033" s="7">
        <v>0</v>
      </c>
      <c r="J2033" s="7">
        <v>0</v>
      </c>
      <c r="K2033" s="103">
        <v>0</v>
      </c>
      <c r="L2033" s="7">
        <v>0</v>
      </c>
      <c r="M2033" s="7">
        <v>0</v>
      </c>
      <c r="O2033" s="51"/>
      <c r="P2033" s="51"/>
      <c r="Q2033" s="51"/>
      <c r="R2033" s="51"/>
      <c r="S2033" s="51"/>
      <c r="T2033" s="51"/>
      <c r="U2033" s="51"/>
      <c r="V2033" s="51"/>
      <c r="W2033" s="51"/>
      <c r="X2033" s="51"/>
      <c r="Y2033" s="51"/>
      <c r="Z2033" s="51"/>
      <c r="AA2033" s="51"/>
    </row>
    <row r="2034" spans="1:27" ht="11.65" customHeight="1">
      <c r="A2034" s="443">
        <v>1905</v>
      </c>
      <c r="C2034" s="468"/>
      <c r="F2034" s="468" t="s">
        <v>640</v>
      </c>
      <c r="G2034" s="400" t="s">
        <v>649</v>
      </c>
      <c r="H2034" s="449"/>
      <c r="I2034" s="7">
        <v>0</v>
      </c>
      <c r="J2034" s="7">
        <v>0</v>
      </c>
      <c r="K2034" s="103">
        <v>0</v>
      </c>
      <c r="L2034" s="7">
        <v>0</v>
      </c>
      <c r="M2034" s="7">
        <v>0</v>
      </c>
      <c r="O2034" s="51"/>
      <c r="P2034" s="51"/>
      <c r="Q2034" s="51"/>
      <c r="R2034" s="51"/>
      <c r="S2034" s="51"/>
      <c r="T2034" s="51"/>
      <c r="U2034" s="51"/>
      <c r="V2034" s="51"/>
      <c r="W2034" s="51"/>
      <c r="X2034" s="51"/>
      <c r="Y2034" s="51"/>
      <c r="Z2034" s="51"/>
      <c r="AA2034" s="51"/>
    </row>
    <row r="2035" spans="1:27" ht="11.65" customHeight="1">
      <c r="A2035" s="443">
        <v>1906</v>
      </c>
      <c r="C2035" s="468"/>
      <c r="F2035" s="468" t="s">
        <v>640</v>
      </c>
      <c r="G2035" s="400" t="s">
        <v>634</v>
      </c>
      <c r="H2035" s="449"/>
      <c r="I2035" s="7">
        <v>306562.21999999997</v>
      </c>
      <c r="J2035" s="7">
        <v>240414.69887156045</v>
      </c>
      <c r="K2035" s="103">
        <v>66147.521128439505</v>
      </c>
      <c r="L2035" s="7">
        <v>0</v>
      </c>
      <c r="M2035" s="7">
        <v>66147.521128439505</v>
      </c>
      <c r="O2035" s="51"/>
      <c r="P2035" s="51"/>
      <c r="Q2035" s="51"/>
      <c r="R2035" s="51"/>
      <c r="S2035" s="51"/>
      <c r="T2035" s="51"/>
      <c r="U2035" s="51"/>
      <c r="V2035" s="51"/>
      <c r="W2035" s="51"/>
      <c r="X2035" s="51"/>
      <c r="Y2035" s="51"/>
      <c r="Z2035" s="51"/>
      <c r="AA2035" s="51"/>
    </row>
    <row r="2036" spans="1:27" ht="11.65" customHeight="1">
      <c r="A2036" s="443">
        <v>1907</v>
      </c>
      <c r="C2036" s="468"/>
      <c r="F2036" s="468" t="s">
        <v>640</v>
      </c>
      <c r="G2036" s="400" t="s">
        <v>636</v>
      </c>
      <c r="H2036" s="449"/>
      <c r="I2036" s="7">
        <v>7728791.7400000002</v>
      </c>
      <c r="J2036" s="7">
        <v>7728791.7400000002</v>
      </c>
      <c r="K2036" s="103">
        <v>0</v>
      </c>
      <c r="L2036" s="7">
        <v>0</v>
      </c>
      <c r="M2036" s="7">
        <v>0</v>
      </c>
      <c r="O2036" s="51"/>
      <c r="P2036" s="51"/>
      <c r="Q2036" s="51"/>
      <c r="R2036" s="51"/>
      <c r="S2036" s="51"/>
      <c r="T2036" s="51"/>
      <c r="U2036" s="51"/>
      <c r="V2036" s="51"/>
      <c r="W2036" s="51"/>
      <c r="X2036" s="51"/>
      <c r="Y2036" s="51"/>
      <c r="Z2036" s="51"/>
      <c r="AA2036" s="51"/>
    </row>
    <row r="2037" spans="1:27" ht="11.65" customHeight="1">
      <c r="A2037" s="443">
        <v>1908</v>
      </c>
      <c r="C2037" s="468"/>
      <c r="F2037" s="468" t="s">
        <v>640</v>
      </c>
      <c r="G2037" s="400" t="s">
        <v>249</v>
      </c>
      <c r="H2037" s="449"/>
      <c r="I2037" s="7">
        <v>0</v>
      </c>
      <c r="J2037" s="7">
        <v>0</v>
      </c>
      <c r="K2037" s="103">
        <v>0</v>
      </c>
      <c r="L2037" s="7">
        <v>0</v>
      </c>
      <c r="M2037" s="7">
        <v>0</v>
      </c>
      <c r="O2037" s="51"/>
      <c r="P2037" s="51"/>
      <c r="Q2037" s="51"/>
      <c r="R2037" s="51"/>
      <c r="S2037" s="51"/>
      <c r="T2037" s="51"/>
      <c r="U2037" s="51"/>
      <c r="V2037" s="51"/>
      <c r="W2037" s="51"/>
      <c r="X2037" s="51"/>
      <c r="Y2037" s="51"/>
      <c r="Z2037" s="51"/>
      <c r="AA2037" s="51"/>
    </row>
    <row r="2038" spans="1:27" ht="11.65" customHeight="1">
      <c r="A2038" s="443">
        <v>1909</v>
      </c>
      <c r="C2038" s="468"/>
      <c r="H2038" s="449" t="s">
        <v>402</v>
      </c>
      <c r="I2038" s="106">
        <v>8035353.96</v>
      </c>
      <c r="J2038" s="106">
        <v>7969206.4388715606</v>
      </c>
      <c r="K2038" s="106">
        <v>66147.521128439505</v>
      </c>
      <c r="L2038" s="106">
        <v>0</v>
      </c>
      <c r="M2038" s="106">
        <v>66147.521128439505</v>
      </c>
      <c r="O2038" s="51"/>
      <c r="P2038" s="51"/>
      <c r="Q2038" s="51"/>
      <c r="R2038" s="51"/>
      <c r="S2038" s="51"/>
      <c r="T2038" s="51"/>
      <c r="U2038" s="51"/>
      <c r="V2038" s="51"/>
      <c r="W2038" s="51"/>
      <c r="X2038" s="51"/>
      <c r="Y2038" s="51"/>
      <c r="Z2038" s="51"/>
      <c r="AA2038" s="51"/>
    </row>
    <row r="2039" spans="1:27" ht="11.65" customHeight="1">
      <c r="A2039" s="443">
        <v>1910</v>
      </c>
      <c r="C2039" s="468"/>
      <c r="H2039" s="449"/>
      <c r="I2039" s="7"/>
      <c r="J2039" s="7"/>
      <c r="K2039" s="7"/>
      <c r="L2039" s="7"/>
      <c r="M2039" s="7"/>
      <c r="O2039" s="51"/>
      <c r="P2039" s="51"/>
      <c r="Q2039" s="51"/>
      <c r="R2039" s="51"/>
      <c r="S2039" s="51"/>
      <c r="T2039" s="51"/>
      <c r="U2039" s="51"/>
      <c r="V2039" s="51"/>
      <c r="W2039" s="51"/>
      <c r="X2039" s="51"/>
      <c r="Y2039" s="51"/>
      <c r="Z2039" s="51"/>
      <c r="AA2039" s="51"/>
    </row>
    <row r="2040" spans="1:27" ht="11.65" customHeight="1">
      <c r="A2040" s="443">
        <v>1911</v>
      </c>
      <c r="C2040" s="468">
        <v>359</v>
      </c>
      <c r="D2040" s="400" t="s">
        <v>448</v>
      </c>
      <c r="H2040" s="449"/>
      <c r="I2040" s="7"/>
      <c r="J2040" s="7"/>
      <c r="K2040" s="7"/>
      <c r="L2040" s="7"/>
      <c r="M2040" s="7"/>
      <c r="O2040" s="51"/>
      <c r="P2040" s="51"/>
      <c r="Q2040" s="51"/>
      <c r="R2040" s="51"/>
      <c r="S2040" s="51"/>
      <c r="T2040" s="51"/>
      <c r="U2040" s="51"/>
      <c r="V2040" s="51"/>
      <c r="W2040" s="51"/>
      <c r="X2040" s="51"/>
      <c r="Y2040" s="51"/>
      <c r="Z2040" s="51"/>
      <c r="AA2040" s="51"/>
    </row>
    <row r="2041" spans="1:27" ht="11.65" customHeight="1">
      <c r="A2041" s="443">
        <v>1912</v>
      </c>
      <c r="C2041" s="468"/>
      <c r="F2041" s="468" t="s">
        <v>640</v>
      </c>
      <c r="G2041" s="400" t="s">
        <v>635</v>
      </c>
      <c r="H2041" s="449"/>
      <c r="I2041" s="7">
        <v>0</v>
      </c>
      <c r="J2041" s="7">
        <v>0</v>
      </c>
      <c r="K2041" s="103">
        <v>0</v>
      </c>
      <c r="L2041" s="7">
        <v>0</v>
      </c>
      <c r="M2041" s="7">
        <v>0</v>
      </c>
      <c r="O2041" s="51"/>
      <c r="P2041" s="51"/>
      <c r="Q2041" s="51"/>
      <c r="R2041" s="51"/>
      <c r="S2041" s="51"/>
      <c r="T2041" s="51"/>
      <c r="U2041" s="51"/>
      <c r="V2041" s="51"/>
      <c r="W2041" s="51"/>
      <c r="X2041" s="51"/>
      <c r="Y2041" s="51"/>
      <c r="Z2041" s="51"/>
      <c r="AA2041" s="51"/>
    </row>
    <row r="2042" spans="1:27" ht="11.65" customHeight="1">
      <c r="A2042" s="443">
        <v>1913</v>
      </c>
      <c r="C2042" s="468"/>
      <c r="F2042" s="468" t="s">
        <v>640</v>
      </c>
      <c r="G2042" s="400" t="s">
        <v>639</v>
      </c>
      <c r="H2042" s="449"/>
      <c r="I2042" s="7">
        <v>4929.3900000000003</v>
      </c>
      <c r="J2042" s="7">
        <v>3865.7660179733875</v>
      </c>
      <c r="K2042" s="103">
        <v>1063.6239820266128</v>
      </c>
      <c r="L2042" s="7">
        <v>0</v>
      </c>
      <c r="M2042" s="7">
        <v>1063.6239820266128</v>
      </c>
      <c r="O2042" s="51"/>
      <c r="P2042" s="51"/>
      <c r="Q2042" s="51"/>
      <c r="R2042" s="51"/>
      <c r="S2042" s="51"/>
      <c r="T2042" s="51"/>
      <c r="U2042" s="51"/>
      <c r="V2042" s="51"/>
      <c r="W2042" s="51"/>
      <c r="X2042" s="51"/>
      <c r="Y2042" s="51"/>
      <c r="Z2042" s="51"/>
      <c r="AA2042" s="51"/>
    </row>
    <row r="2043" spans="1:27" ht="11.65" customHeight="1">
      <c r="A2043" s="443">
        <v>1914</v>
      </c>
      <c r="C2043" s="468"/>
      <c r="F2043" s="468" t="s">
        <v>640</v>
      </c>
      <c r="G2043" s="400" t="s">
        <v>634</v>
      </c>
      <c r="H2043" s="449"/>
      <c r="I2043" s="7">
        <v>7055228.5300000003</v>
      </c>
      <c r="J2043" s="7">
        <v>5532908.2706603324</v>
      </c>
      <c r="K2043" s="103">
        <v>1522320.2593396679</v>
      </c>
      <c r="L2043" s="7">
        <v>0</v>
      </c>
      <c r="M2043" s="7">
        <v>1522320.2593396679</v>
      </c>
      <c r="O2043" s="51"/>
      <c r="P2043" s="51"/>
      <c r="Q2043" s="51"/>
      <c r="R2043" s="51"/>
      <c r="S2043" s="51"/>
      <c r="T2043" s="51"/>
      <c r="U2043" s="51"/>
      <c r="V2043" s="51"/>
      <c r="W2043" s="51"/>
      <c r="X2043" s="51"/>
      <c r="Y2043" s="51"/>
      <c r="Z2043" s="51"/>
      <c r="AA2043" s="51"/>
    </row>
    <row r="2044" spans="1:27" ht="11.65" customHeight="1">
      <c r="A2044" s="443">
        <v>1915</v>
      </c>
      <c r="C2044" s="468"/>
      <c r="F2044" s="468" t="s">
        <v>640</v>
      </c>
      <c r="G2044" s="400" t="s">
        <v>636</v>
      </c>
      <c r="H2044" s="449"/>
      <c r="I2044" s="7">
        <v>4861159.43</v>
      </c>
      <c r="J2044" s="7">
        <v>4861159.43</v>
      </c>
      <c r="K2044" s="103">
        <v>0</v>
      </c>
      <c r="L2044" s="7">
        <v>0</v>
      </c>
      <c r="M2044" s="7">
        <v>0</v>
      </c>
      <c r="O2044" s="51"/>
      <c r="P2044" s="51"/>
      <c r="Q2044" s="51"/>
      <c r="R2044" s="51"/>
      <c r="S2044" s="51"/>
      <c r="T2044" s="51"/>
      <c r="U2044" s="51"/>
      <c r="V2044" s="51"/>
      <c r="W2044" s="51"/>
      <c r="X2044" s="51"/>
      <c r="Y2044" s="51"/>
      <c r="Z2044" s="51"/>
      <c r="AA2044" s="51"/>
    </row>
    <row r="2045" spans="1:27" ht="11.65" customHeight="1">
      <c r="A2045" s="443">
        <v>1916</v>
      </c>
      <c r="C2045" s="468"/>
      <c r="F2045" s="468" t="s">
        <v>640</v>
      </c>
      <c r="G2045" s="400" t="s">
        <v>249</v>
      </c>
      <c r="H2045" s="449"/>
      <c r="I2045" s="7">
        <v>15883.01</v>
      </c>
      <c r="J2045" s="7">
        <v>14642.371548337916</v>
      </c>
      <c r="K2045" s="103">
        <v>1240.6384516620847</v>
      </c>
      <c r="L2045" s="7">
        <v>0</v>
      </c>
      <c r="M2045" s="7">
        <v>1240.6384516620847</v>
      </c>
      <c r="O2045" s="51"/>
      <c r="P2045" s="51"/>
      <c r="Q2045" s="51"/>
      <c r="R2045" s="51"/>
      <c r="S2045" s="51"/>
      <c r="T2045" s="51"/>
      <c r="U2045" s="51"/>
      <c r="V2045" s="51"/>
      <c r="W2045" s="51"/>
      <c r="X2045" s="51"/>
      <c r="Y2045" s="51"/>
      <c r="Z2045" s="51"/>
      <c r="AA2045" s="51"/>
    </row>
    <row r="2046" spans="1:27" ht="11.65" customHeight="1">
      <c r="A2046" s="443">
        <v>1917</v>
      </c>
      <c r="C2046" s="468"/>
      <c r="H2046" s="449" t="s">
        <v>402</v>
      </c>
      <c r="I2046" s="106">
        <v>11937200.359999999</v>
      </c>
      <c r="J2046" s="106">
        <v>10412575.838226644</v>
      </c>
      <c r="K2046" s="106">
        <v>1524624.5217733567</v>
      </c>
      <c r="L2046" s="106">
        <v>0</v>
      </c>
      <c r="M2046" s="106">
        <v>1524624.5217733567</v>
      </c>
      <c r="O2046" s="51"/>
      <c r="P2046" s="51"/>
      <c r="Q2046" s="51"/>
      <c r="R2046" s="51"/>
      <c r="S2046" s="51"/>
      <c r="T2046" s="51"/>
      <c r="U2046" s="51"/>
      <c r="V2046" s="51"/>
      <c r="W2046" s="51"/>
      <c r="X2046" s="51"/>
      <c r="Y2046" s="51"/>
      <c r="Z2046" s="51"/>
      <c r="AA2046" s="51"/>
    </row>
    <row r="2047" spans="1:27" ht="11.65" customHeight="1">
      <c r="A2047" s="443">
        <v>1918</v>
      </c>
      <c r="C2047" s="468"/>
      <c r="H2047" s="449"/>
      <c r="I2047" s="7"/>
      <c r="J2047" s="7"/>
      <c r="K2047" s="7"/>
      <c r="L2047" s="7"/>
      <c r="M2047" s="7"/>
      <c r="O2047" s="51"/>
      <c r="P2047" s="51"/>
      <c r="Q2047" s="51"/>
      <c r="R2047" s="51"/>
      <c r="S2047" s="51"/>
      <c r="T2047" s="51"/>
      <c r="U2047" s="51"/>
      <c r="V2047" s="51"/>
      <c r="W2047" s="51"/>
      <c r="X2047" s="51"/>
      <c r="Y2047" s="51"/>
      <c r="Z2047" s="51"/>
      <c r="AA2047" s="51"/>
    </row>
    <row r="2048" spans="1:27" ht="11.65" customHeight="1">
      <c r="A2048" s="443">
        <v>1919</v>
      </c>
      <c r="C2048" s="468" t="s">
        <v>449</v>
      </c>
      <c r="D2048" s="400" t="s">
        <v>450</v>
      </c>
      <c r="H2048" s="449"/>
      <c r="I2048" s="7"/>
      <c r="J2048" s="7"/>
      <c r="K2048" s="7"/>
      <c r="L2048" s="7"/>
      <c r="M2048" s="7"/>
      <c r="O2048" s="51"/>
      <c r="P2048" s="51"/>
      <c r="Q2048" s="51"/>
      <c r="R2048" s="51"/>
      <c r="S2048" s="51"/>
      <c r="T2048" s="51"/>
      <c r="U2048" s="51"/>
      <c r="V2048" s="51"/>
      <c r="W2048" s="51"/>
      <c r="X2048" s="51"/>
      <c r="Y2048" s="51"/>
      <c r="Z2048" s="51"/>
      <c r="AA2048" s="51"/>
    </row>
    <row r="2049" spans="1:27" ht="11.65" customHeight="1">
      <c r="A2049" s="443">
        <v>1920</v>
      </c>
      <c r="C2049" s="468"/>
      <c r="F2049" s="468" t="s">
        <v>640</v>
      </c>
      <c r="G2049" s="400" t="s">
        <v>249</v>
      </c>
      <c r="H2049" s="449"/>
      <c r="I2049" s="7">
        <v>-8978581.5999999996</v>
      </c>
      <c r="J2049" s="7">
        <v>-8277255.2409316823</v>
      </c>
      <c r="K2049" s="103">
        <v>-701326.3590683178</v>
      </c>
      <c r="L2049" s="7">
        <v>0</v>
      </c>
      <c r="M2049" s="7">
        <v>-701326.3590683178</v>
      </c>
      <c r="O2049" s="51"/>
      <c r="P2049" s="51"/>
      <c r="Q2049" s="51"/>
      <c r="R2049" s="51"/>
      <c r="S2049" s="51"/>
      <c r="T2049" s="51"/>
      <c r="U2049" s="51"/>
      <c r="V2049" s="51"/>
      <c r="W2049" s="51"/>
      <c r="X2049" s="51"/>
      <c r="Y2049" s="51"/>
      <c r="Z2049" s="51"/>
      <c r="AA2049" s="51"/>
    </row>
    <row r="2050" spans="1:27" ht="11.65" customHeight="1">
      <c r="A2050" s="443">
        <v>1921</v>
      </c>
      <c r="C2050" s="468"/>
      <c r="F2050" s="468" t="s">
        <v>640</v>
      </c>
      <c r="G2050" s="400" t="s">
        <v>634</v>
      </c>
      <c r="H2050" s="449"/>
      <c r="I2050" s="7">
        <v>52604042.061250001</v>
      </c>
      <c r="J2050" s="7">
        <v>41253566.507909298</v>
      </c>
      <c r="K2050" s="103">
        <v>11350475.553340707</v>
      </c>
      <c r="L2050" s="7">
        <v>1077556.4937944207</v>
      </c>
      <c r="M2050" s="7">
        <v>12428032.047135128</v>
      </c>
      <c r="O2050" s="51"/>
      <c r="P2050" s="51"/>
      <c r="Q2050" s="51"/>
      <c r="R2050" s="51"/>
      <c r="S2050" s="51"/>
      <c r="T2050" s="51"/>
      <c r="U2050" s="51"/>
      <c r="V2050" s="51"/>
      <c r="W2050" s="51"/>
      <c r="X2050" s="51"/>
      <c r="Y2050" s="51"/>
      <c r="Z2050" s="51"/>
      <c r="AA2050" s="51"/>
    </row>
    <row r="2051" spans="1:27" ht="11.65" customHeight="1">
      <c r="A2051" s="443">
        <v>1922</v>
      </c>
      <c r="C2051" s="468"/>
      <c r="F2051" s="468" t="s">
        <v>640</v>
      </c>
      <c r="G2051" s="400" t="s">
        <v>636</v>
      </c>
      <c r="H2051" s="449"/>
      <c r="I2051" s="7">
        <v>57423455.947499998</v>
      </c>
      <c r="J2051" s="7">
        <v>57423455.947499998</v>
      </c>
      <c r="K2051" s="103">
        <v>0</v>
      </c>
      <c r="L2051" s="7">
        <v>0</v>
      </c>
      <c r="M2051" s="7">
        <v>0</v>
      </c>
      <c r="O2051" s="51"/>
      <c r="P2051" s="51"/>
      <c r="Q2051" s="51"/>
      <c r="R2051" s="51"/>
      <c r="S2051" s="51"/>
      <c r="T2051" s="51"/>
      <c r="U2051" s="51"/>
      <c r="V2051" s="51"/>
      <c r="W2051" s="51"/>
      <c r="X2051" s="51"/>
      <c r="Y2051" s="51"/>
      <c r="Z2051" s="51"/>
      <c r="AA2051" s="51"/>
    </row>
    <row r="2052" spans="1:27" ht="11.65" customHeight="1">
      <c r="A2052" s="443">
        <v>1923</v>
      </c>
      <c r="C2052" s="468"/>
      <c r="H2052" s="449"/>
      <c r="I2052" s="106">
        <v>101048916.40875</v>
      </c>
      <c r="J2052" s="106">
        <v>90399767.214477614</v>
      </c>
      <c r="K2052" s="106">
        <v>10649149.19427239</v>
      </c>
      <c r="L2052" s="106">
        <v>1077556.4937944207</v>
      </c>
      <c r="M2052" s="106">
        <v>11726705.68806681</v>
      </c>
      <c r="O2052" s="51"/>
      <c r="P2052" s="51"/>
      <c r="Q2052" s="51"/>
      <c r="R2052" s="51"/>
      <c r="S2052" s="51"/>
      <c r="T2052" s="51"/>
      <c r="U2052" s="51"/>
      <c r="V2052" s="51"/>
      <c r="W2052" s="51"/>
      <c r="X2052" s="51"/>
      <c r="Y2052" s="51"/>
      <c r="Z2052" s="51"/>
      <c r="AA2052" s="51"/>
    </row>
    <row r="2053" spans="1:27" ht="11.65" customHeight="1">
      <c r="A2053" s="443">
        <v>1924</v>
      </c>
      <c r="C2053" s="468"/>
      <c r="H2053" s="449"/>
      <c r="I2053" s="7"/>
      <c r="J2053" s="7"/>
      <c r="K2053" s="7"/>
      <c r="L2053" s="7"/>
      <c r="M2053" s="7"/>
      <c r="O2053" s="51"/>
      <c r="P2053" s="51"/>
      <c r="Q2053" s="51"/>
      <c r="R2053" s="51"/>
      <c r="S2053" s="51"/>
      <c r="T2053" s="51"/>
      <c r="U2053" s="51"/>
      <c r="V2053" s="51"/>
      <c r="W2053" s="51"/>
      <c r="X2053" s="51"/>
      <c r="Y2053" s="51"/>
      <c r="Z2053" s="51"/>
      <c r="AA2053" s="51"/>
    </row>
    <row r="2054" spans="1:27" ht="11.65" customHeight="1">
      <c r="A2054" s="443">
        <v>1925</v>
      </c>
      <c r="C2054" s="468" t="s">
        <v>451</v>
      </c>
      <c r="D2054" s="400" t="s">
        <v>452</v>
      </c>
      <c r="H2054" s="449"/>
      <c r="I2054" s="7"/>
      <c r="J2054" s="7"/>
      <c r="K2054" s="7"/>
      <c r="L2054" s="7"/>
      <c r="M2054" s="7"/>
      <c r="O2054" s="51"/>
      <c r="P2054" s="51"/>
      <c r="Q2054" s="51"/>
      <c r="R2054" s="51"/>
      <c r="S2054" s="51"/>
      <c r="T2054" s="51"/>
      <c r="U2054" s="51"/>
      <c r="V2054" s="51"/>
      <c r="W2054" s="51"/>
      <c r="X2054" s="51"/>
      <c r="Y2054" s="51"/>
      <c r="Z2054" s="51"/>
      <c r="AA2054" s="51"/>
    </row>
    <row r="2055" spans="1:27" ht="11.65" customHeight="1">
      <c r="A2055" s="443">
        <v>1926</v>
      </c>
      <c r="C2055" s="468"/>
      <c r="F2055" s="468" t="s">
        <v>640</v>
      </c>
      <c r="G2055" s="400" t="s">
        <v>249</v>
      </c>
      <c r="H2055" s="449"/>
      <c r="I2055" s="7">
        <v>0</v>
      </c>
      <c r="J2055" s="7">
        <v>0</v>
      </c>
      <c r="K2055" s="103">
        <v>0</v>
      </c>
      <c r="L2055" s="7">
        <v>0</v>
      </c>
      <c r="M2055" s="7">
        <v>0</v>
      </c>
      <c r="O2055" s="51"/>
      <c r="P2055" s="51"/>
      <c r="Q2055" s="51"/>
      <c r="R2055" s="51"/>
      <c r="S2055" s="51"/>
      <c r="T2055" s="51"/>
      <c r="U2055" s="51"/>
      <c r="V2055" s="51"/>
      <c r="W2055" s="51"/>
      <c r="X2055" s="51"/>
      <c r="Y2055" s="51"/>
      <c r="Z2055" s="51"/>
      <c r="AA2055" s="51"/>
    </row>
    <row r="2056" spans="1:27" ht="11.65" customHeight="1">
      <c r="A2056" s="443">
        <v>1927</v>
      </c>
      <c r="C2056" s="468"/>
      <c r="H2056" s="449"/>
      <c r="I2056" s="106">
        <v>0</v>
      </c>
      <c r="J2056" s="106">
        <v>0</v>
      </c>
      <c r="K2056" s="106">
        <v>0</v>
      </c>
      <c r="L2056" s="106">
        <v>0</v>
      </c>
      <c r="M2056" s="106">
        <v>0</v>
      </c>
      <c r="O2056" s="51"/>
      <c r="P2056" s="51"/>
      <c r="Q2056" s="51"/>
      <c r="R2056" s="51"/>
      <c r="S2056" s="51"/>
      <c r="T2056" s="51"/>
      <c r="U2056" s="51"/>
      <c r="V2056" s="51"/>
      <c r="W2056" s="51"/>
      <c r="X2056" s="51"/>
      <c r="Y2056" s="51"/>
      <c r="Z2056" s="51"/>
      <c r="AA2056" s="51"/>
    </row>
    <row r="2057" spans="1:27" ht="11.65" customHeight="1">
      <c r="A2057" s="443">
        <v>1928</v>
      </c>
      <c r="C2057" s="468"/>
      <c r="H2057" s="449"/>
      <c r="I2057" s="109"/>
      <c r="J2057" s="7"/>
      <c r="K2057" s="7"/>
      <c r="L2057" s="7"/>
      <c r="M2057" s="7"/>
      <c r="O2057" s="51"/>
      <c r="P2057" s="51"/>
      <c r="Q2057" s="51"/>
      <c r="R2057" s="51"/>
      <c r="S2057" s="51"/>
      <c r="T2057" s="51"/>
      <c r="U2057" s="51"/>
      <c r="V2057" s="51"/>
      <c r="W2057" s="51"/>
      <c r="X2057" s="51"/>
      <c r="Y2057" s="51"/>
      <c r="Z2057" s="51"/>
      <c r="AA2057" s="51"/>
    </row>
    <row r="2058" spans="1:27" ht="11.65" customHeight="1" thickBot="1">
      <c r="A2058" s="443">
        <v>1929</v>
      </c>
      <c r="C2058" s="461" t="s">
        <v>453</v>
      </c>
      <c r="H2058" s="449" t="s">
        <v>402</v>
      </c>
      <c r="I2058" s="108">
        <v>6292976234.3891659</v>
      </c>
      <c r="J2058" s="108">
        <v>5950589462.344183</v>
      </c>
      <c r="K2058" s="108">
        <v>342386772.04498416</v>
      </c>
      <c r="L2058" s="108">
        <v>40298159.501179092</v>
      </c>
      <c r="M2058" s="108">
        <v>382684931.5461632</v>
      </c>
      <c r="O2058" s="105"/>
      <c r="P2058" s="105"/>
      <c r="Q2058" s="105"/>
      <c r="R2058" s="105"/>
      <c r="S2058" s="105"/>
      <c r="T2058" s="105"/>
      <c r="U2058" s="51"/>
      <c r="V2058" s="105"/>
      <c r="W2058" s="105"/>
      <c r="X2058" s="105"/>
      <c r="Y2058" s="105"/>
      <c r="Z2058" s="105"/>
      <c r="AA2058" s="105"/>
    </row>
    <row r="2059" spans="1:27" ht="11.65" customHeight="1" thickTop="1">
      <c r="A2059" s="443">
        <v>1930</v>
      </c>
      <c r="C2059" s="468" t="s">
        <v>454</v>
      </c>
      <c r="H2059" s="449"/>
      <c r="I2059" s="7"/>
      <c r="J2059" s="7"/>
      <c r="K2059" s="7"/>
      <c r="L2059" s="7"/>
      <c r="M2059" s="7"/>
      <c r="O2059" s="51"/>
      <c r="P2059" s="51"/>
      <c r="Q2059" s="51"/>
      <c r="R2059" s="51"/>
      <c r="S2059" s="51"/>
      <c r="T2059" s="51"/>
      <c r="U2059" s="51"/>
      <c r="V2059" s="51"/>
      <c r="W2059" s="51"/>
      <c r="X2059" s="51"/>
      <c r="Y2059" s="51"/>
      <c r="Z2059" s="51"/>
      <c r="AA2059" s="51"/>
    </row>
    <row r="2060" spans="1:27" ht="11.65" customHeight="1">
      <c r="A2060" s="443">
        <v>1931</v>
      </c>
      <c r="C2060" s="468"/>
      <c r="E2060" s="400" t="s">
        <v>639</v>
      </c>
      <c r="H2060" s="449"/>
      <c r="I2060" s="7">
        <v>80696448.244166628</v>
      </c>
      <c r="J2060" s="7">
        <v>63284420.058759309</v>
      </c>
      <c r="K2060" s="103">
        <v>17412028.185407318</v>
      </c>
      <c r="L2060" s="7">
        <v>3023249.8080697656</v>
      </c>
      <c r="M2060" s="7">
        <v>20435277.993477084</v>
      </c>
      <c r="O2060" s="51"/>
      <c r="P2060" s="51"/>
      <c r="Q2060" s="51"/>
      <c r="R2060" s="51"/>
      <c r="S2060" s="51"/>
      <c r="T2060" s="51"/>
      <c r="U2060" s="51"/>
      <c r="V2060" s="51"/>
      <c r="W2060" s="51"/>
      <c r="X2060" s="51"/>
      <c r="Y2060" s="51"/>
      <c r="Z2060" s="51"/>
      <c r="AA2060" s="51"/>
    </row>
    <row r="2061" spans="1:27" ht="11.65" customHeight="1">
      <c r="A2061" s="443">
        <v>1932</v>
      </c>
      <c r="C2061" s="468"/>
      <c r="E2061" s="400" t="s">
        <v>651</v>
      </c>
      <c r="H2061" s="449"/>
      <c r="I2061" s="7">
        <v>0</v>
      </c>
      <c r="J2061" s="7">
        <v>0</v>
      </c>
      <c r="K2061" s="103">
        <v>0</v>
      </c>
      <c r="L2061" s="7">
        <v>0</v>
      </c>
      <c r="M2061" s="7">
        <v>0</v>
      </c>
      <c r="O2061" s="51"/>
      <c r="P2061" s="51"/>
      <c r="Q2061" s="51"/>
      <c r="R2061" s="51"/>
      <c r="S2061" s="51"/>
      <c r="T2061" s="51"/>
      <c r="U2061" s="51"/>
      <c r="V2061" s="51"/>
      <c r="W2061" s="51"/>
      <c r="X2061" s="51"/>
      <c r="Y2061" s="51"/>
      <c r="Z2061" s="51"/>
      <c r="AA2061" s="51"/>
    </row>
    <row r="2062" spans="1:27" ht="11.65" customHeight="1">
      <c r="A2062" s="443">
        <v>1933</v>
      </c>
      <c r="C2062" s="468"/>
      <c r="E2062" s="400" t="s">
        <v>634</v>
      </c>
      <c r="H2062" s="449"/>
      <c r="I2062" s="7">
        <v>1508117981.2720835</v>
      </c>
      <c r="J2062" s="7">
        <v>1182708457.4554348</v>
      </c>
      <c r="K2062" s="103">
        <v>325409523.81664866</v>
      </c>
      <c r="L2062" s="7">
        <v>37274909.693109334</v>
      </c>
      <c r="M2062" s="7">
        <v>362684433.509758</v>
      </c>
      <c r="O2062" s="51"/>
      <c r="P2062" s="51"/>
      <c r="Q2062" s="51"/>
      <c r="R2062" s="51"/>
      <c r="S2062" s="51"/>
      <c r="T2062" s="51"/>
      <c r="U2062" s="51"/>
      <c r="V2062" s="51"/>
      <c r="W2062" s="51"/>
      <c r="X2062" s="51"/>
      <c r="Y2062" s="51"/>
      <c r="Z2062" s="51"/>
      <c r="AA2062" s="51"/>
    </row>
    <row r="2063" spans="1:27" ht="11.65" customHeight="1">
      <c r="A2063" s="443">
        <v>1934</v>
      </c>
      <c r="C2063" s="468"/>
      <c r="E2063" s="400" t="s">
        <v>636</v>
      </c>
      <c r="H2063" s="449"/>
      <c r="I2063" s="7">
        <v>4709727982.8329163</v>
      </c>
      <c r="J2063" s="7">
        <v>4709727982.8329163</v>
      </c>
      <c r="K2063" s="103">
        <v>0</v>
      </c>
      <c r="L2063" s="7">
        <v>0</v>
      </c>
      <c r="M2063" s="7">
        <v>0</v>
      </c>
      <c r="O2063" s="51"/>
      <c r="P2063" s="51"/>
      <c r="Q2063" s="51"/>
      <c r="R2063" s="51"/>
      <c r="S2063" s="51"/>
      <c r="T2063" s="51"/>
      <c r="U2063" s="51"/>
      <c r="V2063" s="51"/>
      <c r="W2063" s="51"/>
      <c r="X2063" s="51"/>
      <c r="Y2063" s="51"/>
      <c r="Z2063" s="51"/>
      <c r="AA2063" s="51"/>
    </row>
    <row r="2064" spans="1:27" ht="11.65" customHeight="1">
      <c r="A2064" s="443">
        <v>1935</v>
      </c>
      <c r="C2064" s="468"/>
      <c r="E2064" s="447" t="s">
        <v>249</v>
      </c>
      <c r="H2064" s="449"/>
      <c r="I2064" s="7">
        <v>-5566177.96</v>
      </c>
      <c r="J2064" s="7">
        <v>-5131398.0029282598</v>
      </c>
      <c r="K2064" s="103">
        <v>-434779.95707174024</v>
      </c>
      <c r="L2064" s="7">
        <v>0</v>
      </c>
      <c r="M2064" s="7">
        <v>-434779.95707174024</v>
      </c>
      <c r="O2064" s="51"/>
      <c r="P2064" s="51"/>
      <c r="Q2064" s="51"/>
      <c r="R2064" s="51"/>
      <c r="S2064" s="51"/>
      <c r="T2064" s="51"/>
      <c r="U2064" s="51"/>
      <c r="V2064" s="51"/>
      <c r="W2064" s="51"/>
      <c r="X2064" s="51"/>
      <c r="Y2064" s="51"/>
      <c r="Z2064" s="51"/>
      <c r="AA2064" s="51"/>
    </row>
    <row r="2065" spans="1:27" ht="11.65" customHeight="1" thickBot="1">
      <c r="A2065" s="443">
        <v>1936</v>
      </c>
      <c r="C2065" s="468" t="s">
        <v>455</v>
      </c>
      <c r="H2065" s="449" t="s">
        <v>402</v>
      </c>
      <c r="I2065" s="118">
        <v>6292976234.3891668</v>
      </c>
      <c r="J2065" s="118">
        <v>5950589462.344182</v>
      </c>
      <c r="K2065" s="118">
        <v>342386772.04498428</v>
      </c>
      <c r="L2065" s="118">
        <v>40298159.501179099</v>
      </c>
      <c r="M2065" s="118">
        <v>382684931.54616338</v>
      </c>
      <c r="O2065" s="51">
        <v>0</v>
      </c>
      <c r="P2065" s="51"/>
      <c r="Q2065" s="51"/>
      <c r="R2065" s="51"/>
      <c r="S2065" s="51"/>
      <c r="T2065" s="51"/>
      <c r="U2065" s="51"/>
      <c r="V2065" s="51"/>
      <c r="W2065" s="51"/>
      <c r="X2065" s="51"/>
      <c r="Y2065" s="51"/>
      <c r="Z2065" s="51"/>
      <c r="AA2065" s="51"/>
    </row>
    <row r="2066" spans="1:27" ht="11.65" customHeight="1" thickTop="1">
      <c r="A2066" s="443">
        <v>1937</v>
      </c>
      <c r="C2066" s="468">
        <v>360</v>
      </c>
      <c r="D2066" s="400" t="s">
        <v>401</v>
      </c>
      <c r="H2066" s="449"/>
      <c r="I2066" s="7"/>
      <c r="J2066" s="7"/>
      <c r="K2066" s="7"/>
      <c r="L2066" s="7"/>
      <c r="M2066" s="7"/>
      <c r="O2066" s="51"/>
      <c r="P2066" s="51"/>
      <c r="Q2066" s="51"/>
      <c r="R2066" s="51"/>
      <c r="S2066" s="51"/>
      <c r="T2066" s="51"/>
      <c r="U2066" s="51"/>
      <c r="V2066" s="51"/>
      <c r="W2066" s="51"/>
      <c r="X2066" s="51"/>
      <c r="Y2066" s="51"/>
      <c r="Z2066" s="51"/>
      <c r="AA2066" s="51"/>
    </row>
    <row r="2067" spans="1:27" ht="11.65" customHeight="1">
      <c r="A2067" s="443">
        <v>1938</v>
      </c>
      <c r="C2067" s="468"/>
      <c r="F2067" s="468" t="s">
        <v>633</v>
      </c>
      <c r="G2067" s="400" t="s">
        <v>569</v>
      </c>
      <c r="H2067" s="449"/>
      <c r="I2067" s="7">
        <v>63760982.055000037</v>
      </c>
      <c r="J2067" s="7">
        <v>61893363.156666704</v>
      </c>
      <c r="K2067" s="103">
        <v>1867618.8983333299</v>
      </c>
      <c r="L2067" s="7">
        <v>286.33166667004116</v>
      </c>
      <c r="M2067" s="7">
        <v>1867905.23</v>
      </c>
      <c r="O2067" s="51"/>
      <c r="P2067" s="51"/>
      <c r="Q2067" s="51"/>
      <c r="R2067" s="51"/>
      <c r="S2067" s="51"/>
      <c r="T2067" s="51"/>
      <c r="U2067" s="51"/>
      <c r="V2067" s="51"/>
      <c r="W2067" s="51"/>
      <c r="X2067" s="51"/>
      <c r="Y2067" s="51"/>
      <c r="Z2067" s="51"/>
      <c r="AA2067" s="51"/>
    </row>
    <row r="2068" spans="1:27" ht="11.65" customHeight="1">
      <c r="A2068" s="443">
        <v>1939</v>
      </c>
      <c r="C2068" s="468"/>
      <c r="H2068" s="449" t="s">
        <v>402</v>
      </c>
      <c r="I2068" s="106">
        <v>63760982.055000037</v>
      </c>
      <c r="J2068" s="106">
        <v>61893363.156666704</v>
      </c>
      <c r="K2068" s="106">
        <v>1867618.8983333299</v>
      </c>
      <c r="L2068" s="106">
        <v>286.33166667004116</v>
      </c>
      <c r="M2068" s="106">
        <v>1867905.23</v>
      </c>
      <c r="O2068" s="51"/>
      <c r="P2068" s="51"/>
      <c r="Q2068" s="51"/>
      <c r="R2068" s="51"/>
      <c r="S2068" s="51"/>
      <c r="T2068" s="51"/>
      <c r="U2068" s="51"/>
      <c r="V2068" s="51"/>
      <c r="W2068" s="51"/>
      <c r="X2068" s="51"/>
      <c r="Y2068" s="51"/>
      <c r="Z2068" s="51"/>
      <c r="AA2068" s="51"/>
    </row>
    <row r="2069" spans="1:27" ht="11.65" customHeight="1">
      <c r="A2069" s="443">
        <v>1940</v>
      </c>
      <c r="C2069" s="468"/>
      <c r="H2069" s="449"/>
      <c r="I2069" s="7"/>
      <c r="J2069" s="7"/>
      <c r="K2069" s="7"/>
      <c r="L2069" s="7"/>
      <c r="M2069" s="7"/>
      <c r="O2069" s="51"/>
      <c r="P2069" s="51"/>
      <c r="Q2069" s="51"/>
      <c r="R2069" s="51"/>
      <c r="S2069" s="51"/>
      <c r="T2069" s="51"/>
      <c r="U2069" s="51"/>
      <c r="V2069" s="51"/>
      <c r="W2069" s="51"/>
      <c r="X2069" s="51"/>
      <c r="Y2069" s="51"/>
      <c r="Z2069" s="51"/>
      <c r="AA2069" s="51"/>
    </row>
    <row r="2070" spans="1:27" ht="11.65" customHeight="1">
      <c r="A2070" s="443">
        <v>1941</v>
      </c>
      <c r="C2070" s="468">
        <v>361</v>
      </c>
      <c r="D2070" s="400" t="s">
        <v>403</v>
      </c>
      <c r="H2070" s="449"/>
      <c r="I2070" s="7"/>
      <c r="J2070" s="7"/>
      <c r="K2070" s="7"/>
      <c r="L2070" s="7"/>
      <c r="M2070" s="7"/>
      <c r="O2070" s="51"/>
      <c r="P2070" s="51"/>
      <c r="Q2070" s="51"/>
      <c r="R2070" s="51"/>
      <c r="S2070" s="51"/>
      <c r="T2070" s="51"/>
      <c r="U2070" s="51"/>
      <c r="V2070" s="51"/>
      <c r="W2070" s="51"/>
      <c r="X2070" s="51"/>
      <c r="Y2070" s="51"/>
      <c r="Z2070" s="51"/>
      <c r="AA2070" s="51"/>
    </row>
    <row r="2071" spans="1:27" ht="11.65" customHeight="1">
      <c r="A2071" s="443">
        <v>1942</v>
      </c>
      <c r="C2071" s="468"/>
      <c r="F2071" s="468" t="s">
        <v>633</v>
      </c>
      <c r="G2071" s="400" t="s">
        <v>569</v>
      </c>
      <c r="H2071" s="449"/>
      <c r="I2071" s="7">
        <v>119992939.00916669</v>
      </c>
      <c r="J2071" s="7">
        <v>114640088.16833335</v>
      </c>
      <c r="K2071" s="103">
        <v>5352850.8408333296</v>
      </c>
      <c r="L2071" s="7">
        <v>760711.52916667052</v>
      </c>
      <c r="M2071" s="7">
        <v>6113562.3700000001</v>
      </c>
      <c r="O2071" s="51"/>
      <c r="P2071" s="51"/>
      <c r="Q2071" s="51"/>
      <c r="R2071" s="51"/>
      <c r="S2071" s="51"/>
      <c r="T2071" s="51"/>
      <c r="U2071" s="51"/>
      <c r="V2071" s="51"/>
      <c r="W2071" s="51"/>
      <c r="X2071" s="51"/>
      <c r="Y2071" s="51"/>
      <c r="Z2071" s="51"/>
      <c r="AA2071" s="51"/>
    </row>
    <row r="2072" spans="1:27" ht="11.65" customHeight="1">
      <c r="A2072" s="443">
        <v>1943</v>
      </c>
      <c r="C2072" s="468"/>
      <c r="H2072" s="449" t="s">
        <v>402</v>
      </c>
      <c r="I2072" s="106">
        <v>119992939.00916669</v>
      </c>
      <c r="J2072" s="106">
        <v>114640088.16833335</v>
      </c>
      <c r="K2072" s="106">
        <v>5352850.8408333296</v>
      </c>
      <c r="L2072" s="106">
        <v>760711.52916667052</v>
      </c>
      <c r="M2072" s="106">
        <v>6113562.3700000001</v>
      </c>
      <c r="O2072" s="51"/>
      <c r="P2072" s="51"/>
      <c r="Q2072" s="51"/>
      <c r="R2072" s="51"/>
      <c r="S2072" s="51"/>
      <c r="T2072" s="51"/>
      <c r="U2072" s="51"/>
      <c r="V2072" s="51"/>
      <c r="W2072" s="51"/>
      <c r="X2072" s="51"/>
      <c r="Y2072" s="51"/>
      <c r="Z2072" s="51"/>
      <c r="AA2072" s="51"/>
    </row>
    <row r="2073" spans="1:27" ht="11.65" customHeight="1">
      <c r="A2073" s="443">
        <v>1944</v>
      </c>
      <c r="C2073" s="468"/>
      <c r="H2073" s="449"/>
      <c r="I2073" s="7"/>
      <c r="J2073" s="7"/>
      <c r="K2073" s="7"/>
      <c r="L2073" s="7"/>
      <c r="M2073" s="7"/>
      <c r="O2073" s="51"/>
      <c r="P2073" s="51"/>
      <c r="Q2073" s="51"/>
      <c r="R2073" s="51"/>
      <c r="S2073" s="51"/>
      <c r="T2073" s="51"/>
      <c r="U2073" s="51"/>
      <c r="V2073" s="51"/>
      <c r="W2073" s="51"/>
      <c r="X2073" s="51"/>
      <c r="Y2073" s="51"/>
      <c r="Z2073" s="51"/>
      <c r="AA2073" s="51"/>
    </row>
    <row r="2074" spans="1:27" ht="11.65" customHeight="1">
      <c r="A2074" s="443">
        <v>1945</v>
      </c>
      <c r="C2074" s="468">
        <v>362</v>
      </c>
      <c r="D2074" s="400" t="s">
        <v>296</v>
      </c>
      <c r="H2074" s="449"/>
      <c r="I2074" s="7"/>
      <c r="J2074" s="7"/>
      <c r="K2074" s="7"/>
      <c r="L2074" s="7"/>
      <c r="M2074" s="7"/>
      <c r="O2074" s="51"/>
      <c r="P2074" s="51"/>
      <c r="Q2074" s="51"/>
      <c r="R2074" s="51"/>
      <c r="S2074" s="51"/>
      <c r="T2074" s="51"/>
      <c r="U2074" s="51"/>
      <c r="V2074" s="51"/>
      <c r="W2074" s="51"/>
      <c r="X2074" s="51"/>
      <c r="Y2074" s="51"/>
      <c r="Z2074" s="51"/>
      <c r="AA2074" s="51"/>
    </row>
    <row r="2075" spans="1:27" ht="11.65" customHeight="1">
      <c r="A2075" s="443">
        <v>1946</v>
      </c>
      <c r="C2075" s="468"/>
      <c r="F2075" s="468" t="s">
        <v>633</v>
      </c>
      <c r="G2075" s="400" t="s">
        <v>569</v>
      </c>
      <c r="H2075" s="449"/>
      <c r="I2075" s="7">
        <v>1013027448.8762503</v>
      </c>
      <c r="J2075" s="7">
        <v>939585754.89416695</v>
      </c>
      <c r="K2075" s="103">
        <v>73441693.982083306</v>
      </c>
      <c r="L2075" s="7">
        <v>2933215.6379166991</v>
      </c>
      <c r="M2075" s="7">
        <v>76374909.620000005</v>
      </c>
      <c r="O2075" s="51"/>
      <c r="P2075" s="51"/>
      <c r="Q2075" s="51"/>
      <c r="R2075" s="51"/>
      <c r="S2075" s="51"/>
      <c r="T2075" s="51"/>
      <c r="U2075" s="51"/>
      <c r="V2075" s="51"/>
      <c r="W2075" s="51"/>
      <c r="X2075" s="51"/>
      <c r="Y2075" s="51"/>
      <c r="Z2075" s="51"/>
      <c r="AA2075" s="51"/>
    </row>
    <row r="2076" spans="1:27" ht="11.65" customHeight="1">
      <c r="A2076" s="443">
        <v>1947</v>
      </c>
      <c r="C2076" s="468"/>
      <c r="H2076" s="449" t="s">
        <v>402</v>
      </c>
      <c r="I2076" s="106">
        <v>1013027448.8762503</v>
      </c>
      <c r="J2076" s="106">
        <v>939585754.89416695</v>
      </c>
      <c r="K2076" s="106">
        <v>73441693.982083306</v>
      </c>
      <c r="L2076" s="106">
        <v>2933215.6379166991</v>
      </c>
      <c r="M2076" s="106">
        <v>76374909.620000005</v>
      </c>
      <c r="O2076" s="51"/>
      <c r="P2076" s="51"/>
      <c r="Q2076" s="51"/>
      <c r="R2076" s="51"/>
      <c r="S2076" s="51"/>
      <c r="T2076" s="51"/>
      <c r="U2076" s="51"/>
      <c r="V2076" s="51"/>
      <c r="W2076" s="51"/>
      <c r="X2076" s="51"/>
      <c r="Y2076" s="51"/>
      <c r="Z2076" s="51"/>
      <c r="AA2076" s="51"/>
    </row>
    <row r="2077" spans="1:27" ht="11.65" customHeight="1">
      <c r="A2077" s="443">
        <v>1948</v>
      </c>
      <c r="C2077" s="468"/>
      <c r="H2077" s="449"/>
      <c r="I2077" s="7"/>
      <c r="J2077" s="7"/>
      <c r="K2077" s="7"/>
      <c r="L2077" s="7"/>
      <c r="M2077" s="7"/>
      <c r="O2077" s="51"/>
      <c r="P2077" s="51"/>
      <c r="Q2077" s="51"/>
      <c r="R2077" s="51"/>
      <c r="S2077" s="51"/>
      <c r="T2077" s="51"/>
      <c r="U2077" s="51"/>
      <c r="V2077" s="51"/>
      <c r="W2077" s="51"/>
      <c r="X2077" s="51"/>
      <c r="Y2077" s="51"/>
      <c r="Z2077" s="51"/>
      <c r="AA2077" s="51"/>
    </row>
    <row r="2078" spans="1:27" ht="11.65" customHeight="1">
      <c r="A2078" s="443">
        <v>1949</v>
      </c>
      <c r="C2078" s="468">
        <v>363</v>
      </c>
      <c r="D2078" s="400" t="s">
        <v>297</v>
      </c>
      <c r="H2078" s="449"/>
      <c r="I2078" s="7"/>
      <c r="J2078" s="7"/>
      <c r="K2078" s="7"/>
      <c r="L2078" s="7"/>
      <c r="M2078" s="7"/>
      <c r="O2078" s="51"/>
      <c r="P2078" s="51"/>
      <c r="Q2078" s="51"/>
      <c r="R2078" s="51"/>
      <c r="S2078" s="51"/>
      <c r="T2078" s="51"/>
      <c r="U2078" s="51"/>
      <c r="V2078" s="51"/>
      <c r="W2078" s="51"/>
      <c r="X2078" s="51"/>
      <c r="Y2078" s="51"/>
      <c r="Z2078" s="51"/>
      <c r="AA2078" s="51"/>
    </row>
    <row r="2079" spans="1:27" ht="11.65" customHeight="1">
      <c r="A2079" s="443">
        <v>1950</v>
      </c>
      <c r="C2079" s="468"/>
      <c r="F2079" s="468" t="s">
        <v>633</v>
      </c>
      <c r="G2079" s="400" t="s">
        <v>569</v>
      </c>
      <c r="H2079" s="449"/>
      <c r="I2079" s="7">
        <v>0</v>
      </c>
      <c r="J2079" s="7">
        <v>0</v>
      </c>
      <c r="K2079" s="103">
        <v>0</v>
      </c>
      <c r="L2079" s="7">
        <v>0</v>
      </c>
      <c r="M2079" s="7">
        <v>0</v>
      </c>
      <c r="O2079" s="51"/>
      <c r="P2079" s="51"/>
      <c r="Q2079" s="51"/>
      <c r="R2079" s="51"/>
      <c r="S2079" s="51"/>
      <c r="T2079" s="51"/>
      <c r="U2079" s="51"/>
      <c r="V2079" s="51"/>
      <c r="W2079" s="51"/>
      <c r="X2079" s="51"/>
      <c r="Y2079" s="51"/>
      <c r="Z2079" s="51"/>
      <c r="AA2079" s="51"/>
    </row>
    <row r="2080" spans="1:27" ht="11.65" customHeight="1">
      <c r="A2080" s="443">
        <v>1951</v>
      </c>
      <c r="C2080" s="468"/>
      <c r="H2080" s="449" t="s">
        <v>402</v>
      </c>
      <c r="I2080" s="106">
        <v>0</v>
      </c>
      <c r="J2080" s="106">
        <v>0</v>
      </c>
      <c r="K2080" s="106">
        <v>0</v>
      </c>
      <c r="L2080" s="106">
        <v>0</v>
      </c>
      <c r="M2080" s="106">
        <v>0</v>
      </c>
      <c r="O2080" s="51"/>
      <c r="P2080" s="51"/>
      <c r="Q2080" s="51"/>
      <c r="R2080" s="51"/>
      <c r="S2080" s="51"/>
      <c r="T2080" s="51"/>
      <c r="U2080" s="51"/>
      <c r="V2080" s="51"/>
      <c r="W2080" s="51"/>
      <c r="X2080" s="51"/>
      <c r="Y2080" s="51"/>
      <c r="Z2080" s="51"/>
      <c r="AA2080" s="51"/>
    </row>
    <row r="2081" spans="1:27" ht="11.65" customHeight="1">
      <c r="A2081" s="443">
        <v>1952</v>
      </c>
      <c r="C2081" s="468"/>
      <c r="H2081" s="449"/>
      <c r="I2081" s="7"/>
      <c r="J2081" s="7"/>
      <c r="K2081" s="7"/>
      <c r="L2081" s="7"/>
      <c r="M2081" s="7"/>
      <c r="O2081" s="51"/>
      <c r="P2081" s="51"/>
      <c r="Q2081" s="51"/>
      <c r="R2081" s="51"/>
      <c r="S2081" s="51"/>
      <c r="T2081" s="51"/>
      <c r="U2081" s="51"/>
      <c r="V2081" s="51"/>
      <c r="W2081" s="51"/>
      <c r="X2081" s="51"/>
      <c r="Y2081" s="51"/>
      <c r="Z2081" s="51"/>
      <c r="AA2081" s="51"/>
    </row>
    <row r="2082" spans="1:27" ht="11.65" customHeight="1">
      <c r="A2082" s="443">
        <v>1953</v>
      </c>
      <c r="C2082" s="468">
        <v>364</v>
      </c>
      <c r="D2082" s="400" t="s">
        <v>456</v>
      </c>
      <c r="H2082" s="449"/>
      <c r="I2082" s="7"/>
      <c r="J2082" s="7"/>
      <c r="K2082" s="7"/>
      <c r="L2082" s="7"/>
      <c r="M2082" s="7"/>
      <c r="O2082" s="51"/>
      <c r="P2082" s="51"/>
      <c r="Q2082" s="51"/>
      <c r="R2082" s="51"/>
      <c r="S2082" s="51"/>
      <c r="T2082" s="51"/>
      <c r="U2082" s="51"/>
      <c r="V2082" s="51"/>
      <c r="W2082" s="51"/>
      <c r="X2082" s="51"/>
      <c r="Y2082" s="51"/>
      <c r="Z2082" s="51"/>
      <c r="AA2082" s="51"/>
    </row>
    <row r="2083" spans="1:27" ht="11.65" customHeight="1">
      <c r="A2083" s="443">
        <v>1954</v>
      </c>
      <c r="C2083" s="468"/>
      <c r="F2083" s="468" t="s">
        <v>633</v>
      </c>
      <c r="G2083" s="400" t="s">
        <v>569</v>
      </c>
      <c r="H2083" s="449"/>
      <c r="I2083" s="7">
        <v>1212023788.0983334</v>
      </c>
      <c r="J2083" s="7">
        <v>1102711329.3600004</v>
      </c>
      <c r="K2083" s="103">
        <v>109312458.738333</v>
      </c>
      <c r="L2083" s="7">
        <v>3562709.0870667547</v>
      </c>
      <c r="M2083" s="7">
        <v>112875167.82539976</v>
      </c>
      <c r="O2083" s="51"/>
      <c r="P2083" s="51"/>
      <c r="Q2083" s="51"/>
      <c r="R2083" s="51"/>
      <c r="S2083" s="51"/>
      <c r="T2083" s="51"/>
      <c r="U2083" s="51"/>
      <c r="V2083" s="51"/>
      <c r="W2083" s="51"/>
      <c r="X2083" s="51"/>
      <c r="Y2083" s="51"/>
      <c r="Z2083" s="51"/>
      <c r="AA2083" s="51"/>
    </row>
    <row r="2084" spans="1:27" ht="11.65" customHeight="1">
      <c r="A2084" s="443">
        <v>1955</v>
      </c>
      <c r="C2084" s="468"/>
      <c r="H2084" s="449" t="s">
        <v>402</v>
      </c>
      <c r="I2084" s="106">
        <v>1212023788.0983334</v>
      </c>
      <c r="J2084" s="106">
        <v>1102711329.3600004</v>
      </c>
      <c r="K2084" s="106">
        <v>109312458.738333</v>
      </c>
      <c r="L2084" s="106">
        <v>3562709.0870667547</v>
      </c>
      <c r="M2084" s="106">
        <v>112875167.82539976</v>
      </c>
      <c r="O2084" s="51"/>
      <c r="P2084" s="51"/>
      <c r="Q2084" s="51"/>
      <c r="R2084" s="51"/>
      <c r="S2084" s="51"/>
      <c r="T2084" s="51"/>
      <c r="U2084" s="51"/>
      <c r="V2084" s="51"/>
      <c r="W2084" s="51"/>
      <c r="X2084" s="51"/>
      <c r="Y2084" s="51"/>
      <c r="Z2084" s="51"/>
      <c r="AA2084" s="51"/>
    </row>
    <row r="2085" spans="1:27" ht="11.65" customHeight="1">
      <c r="A2085" s="443">
        <v>1956</v>
      </c>
      <c r="C2085" s="468"/>
      <c r="H2085" s="449"/>
      <c r="I2085" s="109"/>
      <c r="J2085" s="7"/>
      <c r="K2085" s="7"/>
      <c r="L2085" s="7"/>
      <c r="M2085" s="7"/>
      <c r="O2085" s="51"/>
      <c r="P2085" s="51"/>
      <c r="Q2085" s="51"/>
      <c r="R2085" s="51"/>
      <c r="S2085" s="51"/>
      <c r="T2085" s="51"/>
      <c r="U2085" s="51"/>
      <c r="V2085" s="51"/>
      <c r="W2085" s="51"/>
      <c r="X2085" s="51"/>
      <c r="Y2085" s="51"/>
      <c r="Z2085" s="51"/>
      <c r="AA2085" s="51"/>
    </row>
    <row r="2086" spans="1:27" ht="11.65" customHeight="1">
      <c r="A2086" s="443">
        <v>1957</v>
      </c>
      <c r="C2086" s="468">
        <v>365</v>
      </c>
      <c r="D2086" s="400" t="s">
        <v>457</v>
      </c>
      <c r="H2086" s="449"/>
      <c r="I2086" s="7"/>
      <c r="J2086" s="7"/>
      <c r="K2086" s="7"/>
      <c r="L2086" s="7"/>
      <c r="M2086" s="7"/>
      <c r="O2086" s="51"/>
      <c r="P2086" s="51"/>
      <c r="Q2086" s="51"/>
      <c r="R2086" s="51"/>
      <c r="S2086" s="51"/>
      <c r="T2086" s="51"/>
      <c r="U2086" s="51"/>
      <c r="V2086" s="51"/>
      <c r="W2086" s="51"/>
      <c r="X2086" s="51"/>
      <c r="Y2086" s="51"/>
      <c r="Z2086" s="51"/>
      <c r="AA2086" s="51"/>
    </row>
    <row r="2087" spans="1:27" ht="11.65" customHeight="1">
      <c r="A2087" s="443">
        <v>1958</v>
      </c>
      <c r="C2087" s="468"/>
      <c r="F2087" s="468" t="s">
        <v>633</v>
      </c>
      <c r="G2087" s="400" t="s">
        <v>569</v>
      </c>
      <c r="H2087" s="449"/>
      <c r="I2087" s="7">
        <v>771465399.03625</v>
      </c>
      <c r="J2087" s="7">
        <v>697928462.83166671</v>
      </c>
      <c r="K2087" s="103">
        <v>73536936.204583302</v>
      </c>
      <c r="L2087" s="7">
        <v>1049581.6054167002</v>
      </c>
      <c r="M2087" s="7">
        <v>74586517.810000002</v>
      </c>
      <c r="O2087" s="51"/>
      <c r="P2087" s="51"/>
      <c r="Q2087" s="51"/>
      <c r="R2087" s="51"/>
      <c r="S2087" s="51"/>
      <c r="T2087" s="51"/>
      <c r="U2087" s="51"/>
      <c r="V2087" s="51"/>
      <c r="W2087" s="51"/>
      <c r="X2087" s="51"/>
      <c r="Y2087" s="51"/>
      <c r="Z2087" s="51"/>
      <c r="AA2087" s="51"/>
    </row>
    <row r="2088" spans="1:27" ht="11.65" customHeight="1">
      <c r="A2088" s="443">
        <v>1959</v>
      </c>
      <c r="C2088" s="468"/>
      <c r="H2088" s="449" t="s">
        <v>402</v>
      </c>
      <c r="I2088" s="106">
        <v>771465399.03625</v>
      </c>
      <c r="J2088" s="106">
        <v>697928462.83166671</v>
      </c>
      <c r="K2088" s="106">
        <v>73536936.204583302</v>
      </c>
      <c r="L2088" s="106">
        <v>1049581.6054167002</v>
      </c>
      <c r="M2088" s="106">
        <v>74586517.810000002</v>
      </c>
      <c r="O2088" s="51"/>
      <c r="P2088" s="51"/>
      <c r="Q2088" s="51"/>
      <c r="R2088" s="51"/>
      <c r="S2088" s="51"/>
      <c r="T2088" s="51"/>
      <c r="U2088" s="51"/>
      <c r="V2088" s="51"/>
      <c r="W2088" s="51"/>
      <c r="X2088" s="51"/>
      <c r="Y2088" s="51"/>
      <c r="Z2088" s="51"/>
      <c r="AA2088" s="51"/>
    </row>
    <row r="2089" spans="1:27" ht="11.65" customHeight="1">
      <c r="A2089" s="443">
        <v>1960</v>
      </c>
      <c r="C2089" s="468"/>
      <c r="H2089" s="449"/>
      <c r="I2089" s="7"/>
      <c r="J2089" s="7"/>
      <c r="K2089" s="7"/>
      <c r="L2089" s="7"/>
      <c r="M2089" s="7"/>
      <c r="O2089" s="51"/>
      <c r="P2089" s="51"/>
      <c r="Q2089" s="51"/>
      <c r="R2089" s="51"/>
      <c r="S2089" s="51"/>
      <c r="T2089" s="51"/>
      <c r="U2089" s="51"/>
      <c r="V2089" s="51"/>
      <c r="W2089" s="51"/>
      <c r="X2089" s="51"/>
      <c r="Y2089" s="51"/>
      <c r="Z2089" s="51"/>
      <c r="AA2089" s="51"/>
    </row>
    <row r="2090" spans="1:27" ht="11.65" customHeight="1">
      <c r="A2090" s="443">
        <v>1961</v>
      </c>
      <c r="C2090" s="468">
        <v>366</v>
      </c>
      <c r="D2090" s="400" t="s">
        <v>446</v>
      </c>
      <c r="H2090" s="449"/>
      <c r="I2090" s="7"/>
      <c r="J2090" s="7"/>
      <c r="K2090" s="7"/>
      <c r="L2090" s="7"/>
      <c r="M2090" s="7"/>
      <c r="O2090" s="51"/>
      <c r="P2090" s="51"/>
      <c r="Q2090" s="51"/>
      <c r="R2090" s="51"/>
      <c r="S2090" s="51"/>
      <c r="T2090" s="51"/>
      <c r="U2090" s="51"/>
      <c r="V2090" s="51"/>
      <c r="W2090" s="51"/>
      <c r="X2090" s="51"/>
      <c r="Y2090" s="51"/>
      <c r="Z2090" s="51"/>
      <c r="AA2090" s="51"/>
    </row>
    <row r="2091" spans="1:27" ht="11.65" customHeight="1">
      <c r="A2091" s="443">
        <v>1962</v>
      </c>
      <c r="C2091" s="468"/>
      <c r="F2091" s="468" t="s">
        <v>633</v>
      </c>
      <c r="G2091" s="400" t="s">
        <v>569</v>
      </c>
      <c r="H2091" s="449"/>
      <c r="I2091" s="7">
        <v>382216901.067083</v>
      </c>
      <c r="J2091" s="7">
        <v>363491556.7904163</v>
      </c>
      <c r="K2091" s="103">
        <v>18725344.276666701</v>
      </c>
      <c r="L2091" s="7">
        <v>174371.8433333002</v>
      </c>
      <c r="M2091" s="7">
        <v>18899716.120000001</v>
      </c>
      <c r="O2091" s="51"/>
      <c r="P2091" s="51"/>
      <c r="Q2091" s="51"/>
      <c r="R2091" s="51"/>
      <c r="S2091" s="51"/>
      <c r="T2091" s="51"/>
      <c r="U2091" s="51"/>
      <c r="V2091" s="51"/>
      <c r="W2091" s="51"/>
      <c r="X2091" s="51"/>
      <c r="Y2091" s="51"/>
      <c r="Z2091" s="51"/>
      <c r="AA2091" s="51"/>
    </row>
    <row r="2092" spans="1:27" ht="11.65" customHeight="1">
      <c r="A2092" s="443">
        <v>1963</v>
      </c>
      <c r="C2092" s="468"/>
      <c r="H2092" s="449" t="s">
        <v>402</v>
      </c>
      <c r="I2092" s="106">
        <v>382216901.067083</v>
      </c>
      <c r="J2092" s="106">
        <v>363491556.7904163</v>
      </c>
      <c r="K2092" s="106">
        <v>18725344.276666701</v>
      </c>
      <c r="L2092" s="106">
        <v>174371.8433333002</v>
      </c>
      <c r="M2092" s="106">
        <v>18899716.120000001</v>
      </c>
      <c r="O2092" s="51"/>
      <c r="P2092" s="51"/>
      <c r="Q2092" s="51"/>
      <c r="R2092" s="51"/>
      <c r="S2092" s="51"/>
      <c r="T2092" s="51"/>
      <c r="U2092" s="51"/>
      <c r="V2092" s="51"/>
      <c r="W2092" s="51"/>
      <c r="X2092" s="51"/>
      <c r="Y2092" s="51"/>
      <c r="Z2092" s="51"/>
      <c r="AA2092" s="51"/>
    </row>
    <row r="2093" spans="1:27" ht="11.65" customHeight="1">
      <c r="A2093" s="443">
        <v>1964</v>
      </c>
      <c r="C2093" s="468"/>
      <c r="H2093" s="449"/>
      <c r="I2093" s="7"/>
      <c r="J2093" s="7"/>
      <c r="K2093" s="7"/>
      <c r="L2093" s="7"/>
      <c r="M2093" s="7"/>
      <c r="O2093" s="51"/>
      <c r="P2093" s="51"/>
      <c r="Q2093" s="51"/>
      <c r="R2093" s="51"/>
      <c r="S2093" s="51"/>
      <c r="T2093" s="51"/>
      <c r="U2093" s="51"/>
      <c r="V2093" s="51"/>
      <c r="W2093" s="51"/>
      <c r="X2093" s="51"/>
      <c r="Y2093" s="51"/>
      <c r="Z2093" s="51"/>
      <c r="AA2093" s="51"/>
    </row>
    <row r="2094" spans="1:27" ht="11.65" customHeight="1">
      <c r="A2094" s="443">
        <v>1965</v>
      </c>
      <c r="C2094" s="468"/>
      <c r="H2094" s="449"/>
      <c r="I2094" s="109"/>
      <c r="J2094" s="7"/>
      <c r="K2094" s="7"/>
      <c r="L2094" s="7"/>
      <c r="M2094" s="7"/>
      <c r="O2094" s="51"/>
      <c r="P2094" s="51"/>
      <c r="Q2094" s="51"/>
      <c r="R2094" s="51"/>
      <c r="S2094" s="51"/>
      <c r="T2094" s="51"/>
      <c r="U2094" s="51"/>
      <c r="V2094" s="51"/>
      <c r="W2094" s="51"/>
      <c r="X2094" s="51"/>
      <c r="Y2094" s="51"/>
      <c r="Z2094" s="51"/>
      <c r="AA2094" s="51"/>
    </row>
    <row r="2095" spans="1:27" ht="11.65" customHeight="1">
      <c r="A2095" s="443">
        <v>1966</v>
      </c>
      <c r="C2095" s="468"/>
      <c r="E2095" s="447"/>
      <c r="H2095" s="449"/>
      <c r="I2095" s="109"/>
      <c r="J2095" s="109"/>
      <c r="K2095" s="109"/>
      <c r="L2095" s="109"/>
      <c r="M2095" s="109"/>
      <c r="O2095" s="110"/>
      <c r="P2095" s="110"/>
      <c r="Q2095" s="110"/>
      <c r="R2095" s="110"/>
      <c r="S2095" s="110"/>
      <c r="T2095" s="110"/>
      <c r="U2095" s="51"/>
      <c r="V2095" s="110"/>
      <c r="W2095" s="110"/>
      <c r="X2095" s="110"/>
      <c r="Y2095" s="110"/>
      <c r="Z2095" s="110"/>
      <c r="AA2095" s="110"/>
    </row>
    <row r="2096" spans="1:27" ht="11.65" customHeight="1">
      <c r="A2096" s="443">
        <v>1967</v>
      </c>
      <c r="C2096" s="469"/>
      <c r="D2096" s="446"/>
      <c r="E2096" s="470"/>
      <c r="G2096" s="446"/>
      <c r="H2096" s="471"/>
      <c r="I2096" s="114"/>
      <c r="J2096" s="114"/>
      <c r="K2096" s="114"/>
      <c r="L2096" s="114"/>
      <c r="M2096" s="114"/>
      <c r="O2096" s="115"/>
      <c r="P2096" s="115"/>
      <c r="Q2096" s="115"/>
      <c r="R2096" s="115"/>
      <c r="S2096" s="115"/>
      <c r="T2096" s="115"/>
      <c r="U2096" s="51"/>
      <c r="V2096" s="115"/>
      <c r="W2096" s="115"/>
      <c r="X2096" s="115"/>
      <c r="Y2096" s="115"/>
      <c r="Z2096" s="115"/>
      <c r="AA2096" s="115"/>
    </row>
    <row r="2097" spans="1:27" ht="11.65" customHeight="1">
      <c r="A2097" s="443">
        <v>1968</v>
      </c>
      <c r="C2097" s="468">
        <v>367</v>
      </c>
      <c r="D2097" s="400" t="s">
        <v>447</v>
      </c>
      <c r="H2097" s="449"/>
      <c r="I2097" s="7"/>
      <c r="J2097" s="7"/>
      <c r="K2097" s="7"/>
      <c r="L2097" s="7"/>
      <c r="M2097" s="7"/>
      <c r="O2097" s="51"/>
      <c r="P2097" s="51"/>
      <c r="Q2097" s="51"/>
      <c r="R2097" s="51"/>
      <c r="S2097" s="51"/>
      <c r="T2097" s="51"/>
      <c r="U2097" s="51"/>
      <c r="V2097" s="51"/>
      <c r="W2097" s="51"/>
      <c r="X2097" s="51"/>
      <c r="Y2097" s="51"/>
      <c r="Z2097" s="51"/>
      <c r="AA2097" s="51"/>
    </row>
    <row r="2098" spans="1:27" ht="11.65" customHeight="1">
      <c r="A2098" s="443">
        <v>1969</v>
      </c>
      <c r="C2098" s="468"/>
      <c r="F2098" s="468" t="s">
        <v>633</v>
      </c>
      <c r="G2098" s="400" t="s">
        <v>569</v>
      </c>
      <c r="H2098" s="449"/>
      <c r="I2098" s="7">
        <v>892569710.07708406</v>
      </c>
      <c r="J2098" s="7">
        <v>863733819.27541733</v>
      </c>
      <c r="K2098" s="103">
        <v>28835890.801666699</v>
      </c>
      <c r="L2098" s="7">
        <v>503058.02833329886</v>
      </c>
      <c r="M2098" s="7">
        <v>29338948.829999998</v>
      </c>
      <c r="O2098" s="51"/>
      <c r="P2098" s="51"/>
      <c r="Q2098" s="51"/>
      <c r="R2098" s="51"/>
      <c r="S2098" s="51"/>
      <c r="T2098" s="51"/>
      <c r="U2098" s="51"/>
      <c r="V2098" s="51"/>
      <c r="W2098" s="51"/>
      <c r="X2098" s="51"/>
      <c r="Y2098" s="51"/>
      <c r="Z2098" s="51"/>
      <c r="AA2098" s="51"/>
    </row>
    <row r="2099" spans="1:27" ht="11.65" customHeight="1">
      <c r="A2099" s="443">
        <v>1970</v>
      </c>
      <c r="C2099" s="468"/>
      <c r="H2099" s="449" t="s">
        <v>402</v>
      </c>
      <c r="I2099" s="106">
        <v>892569710.07708406</v>
      </c>
      <c r="J2099" s="106">
        <v>863733819.27541733</v>
      </c>
      <c r="K2099" s="106">
        <v>28835890.801666699</v>
      </c>
      <c r="L2099" s="106">
        <v>503058.02833329886</v>
      </c>
      <c r="M2099" s="106">
        <v>29338948.829999998</v>
      </c>
      <c r="O2099" s="51"/>
      <c r="P2099" s="51"/>
      <c r="Q2099" s="51"/>
      <c r="R2099" s="51"/>
      <c r="S2099" s="51"/>
      <c r="T2099" s="51"/>
      <c r="U2099" s="51"/>
      <c r="V2099" s="51"/>
      <c r="W2099" s="51"/>
      <c r="X2099" s="51"/>
      <c r="Y2099" s="51"/>
      <c r="Z2099" s="51"/>
      <c r="AA2099" s="51"/>
    </row>
    <row r="2100" spans="1:27" ht="11.65" customHeight="1">
      <c r="A2100" s="443">
        <v>1971</v>
      </c>
      <c r="C2100" s="468"/>
      <c r="H2100" s="449"/>
      <c r="I2100" s="7"/>
      <c r="J2100" s="7"/>
      <c r="K2100" s="7"/>
      <c r="L2100" s="7"/>
      <c r="M2100" s="7"/>
      <c r="O2100" s="51"/>
      <c r="P2100" s="51"/>
      <c r="Q2100" s="51"/>
      <c r="R2100" s="51"/>
      <c r="S2100" s="51"/>
      <c r="T2100" s="51"/>
      <c r="U2100" s="51"/>
      <c r="V2100" s="51"/>
      <c r="W2100" s="51"/>
      <c r="X2100" s="51"/>
      <c r="Y2100" s="51"/>
      <c r="Z2100" s="51"/>
      <c r="AA2100" s="51"/>
    </row>
    <row r="2101" spans="1:27" ht="11.65" customHeight="1">
      <c r="A2101" s="443">
        <v>1972</v>
      </c>
      <c r="C2101" s="468">
        <v>368</v>
      </c>
      <c r="D2101" s="400" t="s">
        <v>458</v>
      </c>
      <c r="H2101" s="449"/>
      <c r="I2101" s="7"/>
      <c r="J2101" s="7"/>
      <c r="K2101" s="7"/>
      <c r="L2101" s="7"/>
      <c r="M2101" s="7"/>
      <c r="O2101" s="51"/>
      <c r="P2101" s="51"/>
      <c r="Q2101" s="51"/>
      <c r="R2101" s="51"/>
      <c r="S2101" s="51"/>
      <c r="T2101" s="51"/>
      <c r="U2101" s="51"/>
      <c r="V2101" s="51"/>
      <c r="W2101" s="51"/>
      <c r="X2101" s="51"/>
      <c r="Y2101" s="51"/>
      <c r="Z2101" s="51"/>
      <c r="AA2101" s="51"/>
    </row>
    <row r="2102" spans="1:27" ht="11.65" customHeight="1">
      <c r="A2102" s="443">
        <v>1973</v>
      </c>
      <c r="C2102" s="468"/>
      <c r="F2102" s="468" t="s">
        <v>633</v>
      </c>
      <c r="G2102" s="400" t="s">
        <v>569</v>
      </c>
      <c r="H2102" s="449"/>
      <c r="I2102" s="7">
        <v>1380169428.0554173</v>
      </c>
      <c r="J2102" s="7">
        <v>1265574793.4025004</v>
      </c>
      <c r="K2102" s="103">
        <v>114594634.652917</v>
      </c>
      <c r="L2102" s="7">
        <v>1222469.6170829982</v>
      </c>
      <c r="M2102" s="7">
        <v>115817104.27</v>
      </c>
      <c r="O2102" s="51"/>
      <c r="P2102" s="51"/>
      <c r="Q2102" s="51"/>
      <c r="R2102" s="51"/>
      <c r="S2102" s="51"/>
      <c r="T2102" s="51"/>
      <c r="U2102" s="51"/>
      <c r="V2102" s="51"/>
      <c r="W2102" s="51"/>
      <c r="X2102" s="51"/>
      <c r="Y2102" s="51"/>
      <c r="Z2102" s="51"/>
      <c r="AA2102" s="51"/>
    </row>
    <row r="2103" spans="1:27" ht="11.65" customHeight="1">
      <c r="A2103" s="443">
        <v>1974</v>
      </c>
      <c r="C2103" s="468"/>
      <c r="H2103" s="449" t="s">
        <v>402</v>
      </c>
      <c r="I2103" s="106">
        <v>1380169428.0554173</v>
      </c>
      <c r="J2103" s="106">
        <v>1265574793.4025004</v>
      </c>
      <c r="K2103" s="106">
        <v>114594634.652917</v>
      </c>
      <c r="L2103" s="106">
        <v>1222469.6170829982</v>
      </c>
      <c r="M2103" s="106">
        <v>115817104.27</v>
      </c>
      <c r="O2103" s="51"/>
      <c r="P2103" s="51"/>
      <c r="Q2103" s="51"/>
      <c r="R2103" s="51"/>
      <c r="S2103" s="51"/>
      <c r="T2103" s="51"/>
      <c r="U2103" s="51"/>
      <c r="V2103" s="51"/>
      <c r="W2103" s="51"/>
      <c r="X2103" s="51"/>
      <c r="Y2103" s="51"/>
      <c r="Z2103" s="51"/>
      <c r="AA2103" s="51"/>
    </row>
    <row r="2104" spans="1:27" ht="11.65" customHeight="1">
      <c r="A2104" s="443">
        <v>1975</v>
      </c>
      <c r="C2104" s="468"/>
      <c r="H2104" s="449"/>
      <c r="I2104" s="7"/>
      <c r="J2104" s="7"/>
      <c r="K2104" s="7"/>
      <c r="L2104" s="7"/>
      <c r="M2104" s="7"/>
      <c r="O2104" s="51"/>
      <c r="P2104" s="51"/>
      <c r="Q2104" s="51"/>
      <c r="R2104" s="51"/>
      <c r="S2104" s="51"/>
      <c r="T2104" s="51"/>
      <c r="U2104" s="51"/>
      <c r="V2104" s="51"/>
      <c r="W2104" s="51"/>
      <c r="X2104" s="51"/>
      <c r="Y2104" s="51"/>
      <c r="Z2104" s="51"/>
      <c r="AA2104" s="51"/>
    </row>
    <row r="2105" spans="1:27" ht="11.65" customHeight="1">
      <c r="A2105" s="443">
        <v>1976</v>
      </c>
      <c r="C2105" s="468">
        <v>369</v>
      </c>
      <c r="D2105" s="400" t="s">
        <v>303</v>
      </c>
      <c r="H2105" s="449"/>
      <c r="I2105" s="7"/>
      <c r="J2105" s="7"/>
      <c r="K2105" s="7"/>
      <c r="L2105" s="7"/>
      <c r="M2105" s="7"/>
      <c r="O2105" s="51"/>
      <c r="P2105" s="51"/>
      <c r="Q2105" s="51"/>
      <c r="R2105" s="51"/>
      <c r="S2105" s="51"/>
      <c r="T2105" s="51"/>
      <c r="U2105" s="51"/>
      <c r="V2105" s="51"/>
      <c r="W2105" s="51"/>
      <c r="X2105" s="51"/>
      <c r="Y2105" s="51"/>
      <c r="Z2105" s="51"/>
      <c r="AA2105" s="51"/>
    </row>
    <row r="2106" spans="1:27" ht="11.65" customHeight="1">
      <c r="A2106" s="443">
        <v>1977</v>
      </c>
      <c r="C2106" s="468"/>
      <c r="F2106" s="468" t="s">
        <v>633</v>
      </c>
      <c r="G2106" s="400" t="s">
        <v>569</v>
      </c>
      <c r="H2106" s="449"/>
      <c r="I2106" s="7">
        <v>818356985.01000023</v>
      </c>
      <c r="J2106" s="7">
        <v>752689729.59625018</v>
      </c>
      <c r="K2106" s="103">
        <v>65667255.41375</v>
      </c>
      <c r="L2106" s="7">
        <v>1175539.4862499982</v>
      </c>
      <c r="M2106" s="7">
        <v>66842794.899999999</v>
      </c>
      <c r="O2106" s="51"/>
      <c r="P2106" s="51"/>
      <c r="Q2106" s="51"/>
      <c r="R2106" s="51"/>
      <c r="S2106" s="51"/>
      <c r="T2106" s="51"/>
      <c r="U2106" s="51"/>
      <c r="V2106" s="51"/>
      <c r="W2106" s="51"/>
      <c r="X2106" s="51"/>
      <c r="Y2106" s="51"/>
      <c r="Z2106" s="51"/>
      <c r="AA2106" s="51"/>
    </row>
    <row r="2107" spans="1:27" ht="11.65" customHeight="1">
      <c r="A2107" s="443">
        <v>1978</v>
      </c>
      <c r="C2107" s="468"/>
      <c r="H2107" s="449" t="s">
        <v>402</v>
      </c>
      <c r="I2107" s="106">
        <v>818356985.01000023</v>
      </c>
      <c r="J2107" s="106">
        <v>752689729.59625018</v>
      </c>
      <c r="K2107" s="106">
        <v>65667255.41375</v>
      </c>
      <c r="L2107" s="106">
        <v>1175539.4862499982</v>
      </c>
      <c r="M2107" s="106">
        <v>66842794.899999999</v>
      </c>
      <c r="O2107" s="51"/>
      <c r="P2107" s="51"/>
      <c r="Q2107" s="51"/>
      <c r="R2107" s="51"/>
      <c r="S2107" s="51"/>
      <c r="T2107" s="51"/>
      <c r="U2107" s="51"/>
      <c r="V2107" s="51"/>
      <c r="W2107" s="51"/>
      <c r="X2107" s="51"/>
      <c r="Y2107" s="51"/>
      <c r="Z2107" s="51"/>
      <c r="AA2107" s="51"/>
    </row>
    <row r="2108" spans="1:27" ht="11.65" customHeight="1">
      <c r="A2108" s="443">
        <v>1979</v>
      </c>
      <c r="C2108" s="468"/>
      <c r="H2108" s="449"/>
      <c r="I2108" s="7"/>
      <c r="J2108" s="7"/>
      <c r="K2108" s="7"/>
      <c r="L2108" s="7"/>
      <c r="M2108" s="7"/>
      <c r="O2108" s="51"/>
      <c r="P2108" s="51"/>
      <c r="Q2108" s="51"/>
      <c r="R2108" s="51"/>
      <c r="S2108" s="51"/>
      <c r="T2108" s="51"/>
      <c r="U2108" s="51"/>
      <c r="V2108" s="51"/>
      <c r="W2108" s="51"/>
      <c r="X2108" s="51"/>
      <c r="Y2108" s="51"/>
      <c r="Z2108" s="51"/>
      <c r="AA2108" s="51"/>
    </row>
    <row r="2109" spans="1:27" ht="11.65" customHeight="1">
      <c r="A2109" s="443">
        <v>1980</v>
      </c>
      <c r="C2109" s="468">
        <v>370</v>
      </c>
      <c r="D2109" s="400" t="s">
        <v>304</v>
      </c>
      <c r="H2109" s="449"/>
      <c r="I2109" s="7"/>
      <c r="J2109" s="7"/>
      <c r="K2109" s="7"/>
      <c r="L2109" s="7"/>
      <c r="M2109" s="7"/>
      <c r="O2109" s="51"/>
      <c r="P2109" s="51"/>
      <c r="Q2109" s="51"/>
      <c r="R2109" s="51"/>
      <c r="S2109" s="51"/>
      <c r="T2109" s="51"/>
      <c r="U2109" s="51"/>
      <c r="V2109" s="51"/>
      <c r="W2109" s="51"/>
      <c r="X2109" s="51"/>
      <c r="Y2109" s="51"/>
      <c r="Z2109" s="51"/>
      <c r="AA2109" s="51"/>
    </row>
    <row r="2110" spans="1:27" ht="11.65" customHeight="1">
      <c r="A2110" s="443">
        <v>1981</v>
      </c>
      <c r="C2110" s="468"/>
      <c r="F2110" s="468" t="s">
        <v>633</v>
      </c>
      <c r="G2110" s="400" t="s">
        <v>569</v>
      </c>
      <c r="H2110" s="449"/>
      <c r="I2110" s="7">
        <v>226699265.84333339</v>
      </c>
      <c r="J2110" s="7">
        <v>213609770.0554167</v>
      </c>
      <c r="K2110" s="103">
        <v>13089495.787916699</v>
      </c>
      <c r="L2110" s="7">
        <v>192960.07208329998</v>
      </c>
      <c r="M2110" s="7">
        <v>13282455.859999999</v>
      </c>
      <c r="O2110" s="51"/>
      <c r="P2110" s="51"/>
      <c r="Q2110" s="51"/>
      <c r="R2110" s="51"/>
      <c r="S2110" s="51"/>
      <c r="T2110" s="51"/>
      <c r="U2110" s="51"/>
      <c r="V2110" s="51"/>
      <c r="W2110" s="51"/>
      <c r="X2110" s="51"/>
      <c r="Y2110" s="51"/>
      <c r="Z2110" s="51"/>
      <c r="AA2110" s="51"/>
    </row>
    <row r="2111" spans="1:27" ht="11.65" customHeight="1">
      <c r="A2111" s="443">
        <v>1982</v>
      </c>
      <c r="C2111" s="468"/>
      <c r="H2111" s="449" t="s">
        <v>402</v>
      </c>
      <c r="I2111" s="106">
        <v>226699265.84333339</v>
      </c>
      <c r="J2111" s="106">
        <v>213609770.0554167</v>
      </c>
      <c r="K2111" s="106">
        <v>13089495.787916699</v>
      </c>
      <c r="L2111" s="106">
        <v>192960.07208329998</v>
      </c>
      <c r="M2111" s="106">
        <v>13282455.859999999</v>
      </c>
      <c r="O2111" s="51"/>
      <c r="P2111" s="51"/>
      <c r="Q2111" s="51"/>
      <c r="R2111" s="51"/>
      <c r="S2111" s="51"/>
      <c r="T2111" s="51"/>
      <c r="U2111" s="51"/>
      <c r="V2111" s="51"/>
      <c r="W2111" s="51"/>
      <c r="X2111" s="51"/>
      <c r="Y2111" s="51"/>
      <c r="Z2111" s="51"/>
      <c r="AA2111" s="51"/>
    </row>
    <row r="2112" spans="1:27" ht="11.65" customHeight="1">
      <c r="A2112" s="443">
        <v>1983</v>
      </c>
      <c r="C2112" s="468"/>
      <c r="H2112" s="449"/>
      <c r="I2112" s="7"/>
      <c r="J2112" s="7"/>
      <c r="K2112" s="7"/>
      <c r="L2112" s="7"/>
      <c r="M2112" s="7"/>
      <c r="O2112" s="51"/>
      <c r="P2112" s="51"/>
      <c r="Q2112" s="51"/>
      <c r="R2112" s="51"/>
      <c r="S2112" s="51"/>
      <c r="T2112" s="51"/>
      <c r="U2112" s="51"/>
      <c r="V2112" s="51"/>
      <c r="W2112" s="51"/>
      <c r="X2112" s="51"/>
      <c r="Y2112" s="51"/>
      <c r="Z2112" s="51"/>
      <c r="AA2112" s="51"/>
    </row>
    <row r="2113" spans="1:27" ht="11.65" customHeight="1">
      <c r="A2113" s="443">
        <v>1984</v>
      </c>
      <c r="C2113" s="468">
        <v>371</v>
      </c>
      <c r="D2113" s="400" t="s">
        <v>459</v>
      </c>
      <c r="H2113" s="449"/>
      <c r="I2113" s="7"/>
      <c r="J2113" s="7"/>
      <c r="K2113" s="7"/>
      <c r="L2113" s="7"/>
      <c r="M2113" s="7"/>
      <c r="O2113" s="51"/>
      <c r="P2113" s="51"/>
      <c r="Q2113" s="51"/>
      <c r="R2113" s="51"/>
      <c r="S2113" s="51"/>
      <c r="T2113" s="51"/>
      <c r="U2113" s="51"/>
      <c r="V2113" s="51"/>
      <c r="W2113" s="51"/>
      <c r="X2113" s="51"/>
      <c r="Y2113" s="51"/>
      <c r="Z2113" s="51"/>
      <c r="AA2113" s="51"/>
    </row>
    <row r="2114" spans="1:27" ht="11.65" customHeight="1">
      <c r="A2114" s="443">
        <v>1985</v>
      </c>
      <c r="C2114" s="468"/>
      <c r="F2114" s="468" t="s">
        <v>633</v>
      </c>
      <c r="G2114" s="400" t="s">
        <v>569</v>
      </c>
      <c r="H2114" s="449" t="s">
        <v>34</v>
      </c>
      <c r="I2114" s="7">
        <v>8803347.2362499963</v>
      </c>
      <c r="J2114" s="7">
        <v>8293795.2187499963</v>
      </c>
      <c r="K2114" s="103">
        <v>509552.01750000002</v>
      </c>
      <c r="L2114" s="7">
        <v>2358.2224999999744</v>
      </c>
      <c r="M2114" s="7">
        <v>511910.24</v>
      </c>
      <c r="O2114" s="51"/>
      <c r="P2114" s="51"/>
      <c r="Q2114" s="51"/>
      <c r="R2114" s="51"/>
      <c r="S2114" s="51"/>
      <c r="T2114" s="51"/>
      <c r="U2114" s="51"/>
      <c r="V2114" s="51"/>
      <c r="W2114" s="51"/>
      <c r="X2114" s="51"/>
      <c r="Y2114" s="51"/>
      <c r="Z2114" s="51"/>
      <c r="AA2114" s="51"/>
    </row>
    <row r="2115" spans="1:27" ht="11.65" customHeight="1">
      <c r="A2115" s="443">
        <v>1986</v>
      </c>
      <c r="C2115" s="468"/>
      <c r="H2115" s="449" t="s">
        <v>402</v>
      </c>
      <c r="I2115" s="106">
        <v>8803347.2362499963</v>
      </c>
      <c r="J2115" s="106">
        <v>8293795.2187499963</v>
      </c>
      <c r="K2115" s="106">
        <v>509552.01750000002</v>
      </c>
      <c r="L2115" s="106">
        <v>2358.2224999999744</v>
      </c>
      <c r="M2115" s="106">
        <v>511910.24</v>
      </c>
      <c r="O2115" s="51"/>
      <c r="P2115" s="51"/>
      <c r="Q2115" s="51"/>
      <c r="R2115" s="51"/>
      <c r="S2115" s="51"/>
      <c r="T2115" s="51"/>
      <c r="U2115" s="51"/>
      <c r="V2115" s="51"/>
      <c r="W2115" s="51"/>
      <c r="X2115" s="51"/>
      <c r="Y2115" s="51"/>
      <c r="Z2115" s="51"/>
      <c r="AA2115" s="51"/>
    </row>
    <row r="2116" spans="1:27" ht="11.65" customHeight="1">
      <c r="A2116" s="443">
        <v>1987</v>
      </c>
      <c r="C2116" s="468"/>
      <c r="H2116" s="449"/>
      <c r="I2116" s="7"/>
      <c r="J2116" s="7"/>
      <c r="K2116" s="7"/>
      <c r="L2116" s="7"/>
      <c r="M2116" s="7"/>
      <c r="O2116" s="51"/>
      <c r="P2116" s="51"/>
      <c r="Q2116" s="51"/>
      <c r="R2116" s="51"/>
      <c r="S2116" s="51"/>
      <c r="T2116" s="51"/>
      <c r="U2116" s="51"/>
      <c r="V2116" s="51"/>
      <c r="W2116" s="51"/>
      <c r="X2116" s="51"/>
      <c r="Y2116" s="51"/>
      <c r="Z2116" s="51"/>
      <c r="AA2116" s="51"/>
    </row>
    <row r="2117" spans="1:27" ht="11.65" customHeight="1">
      <c r="A2117" s="443">
        <v>1988</v>
      </c>
      <c r="C2117" s="468">
        <v>372</v>
      </c>
      <c r="D2117" s="400" t="s">
        <v>306</v>
      </c>
      <c r="H2117" s="449"/>
      <c r="I2117" s="7"/>
      <c r="J2117" s="7"/>
      <c r="K2117" s="7"/>
      <c r="L2117" s="7"/>
      <c r="M2117" s="7"/>
      <c r="O2117" s="51"/>
      <c r="P2117" s="51"/>
      <c r="Q2117" s="51"/>
      <c r="R2117" s="51"/>
      <c r="S2117" s="51"/>
      <c r="T2117" s="51"/>
      <c r="U2117" s="51"/>
      <c r="V2117" s="51"/>
      <c r="W2117" s="51"/>
      <c r="X2117" s="51"/>
      <c r="Y2117" s="51"/>
      <c r="Z2117" s="51"/>
      <c r="AA2117" s="51"/>
    </row>
    <row r="2118" spans="1:27" ht="11.65" customHeight="1">
      <c r="A2118" s="443">
        <v>1989</v>
      </c>
      <c r="C2118" s="468"/>
      <c r="F2118" s="468" t="s">
        <v>633</v>
      </c>
      <c r="G2118" s="400" t="s">
        <v>569</v>
      </c>
      <c r="H2118" s="449"/>
      <c r="I2118" s="7">
        <v>0</v>
      </c>
      <c r="J2118" s="7">
        <v>0</v>
      </c>
      <c r="K2118" s="103">
        <v>0</v>
      </c>
      <c r="L2118" s="7">
        <v>0</v>
      </c>
      <c r="M2118" s="7">
        <v>0</v>
      </c>
      <c r="O2118" s="51"/>
      <c r="P2118" s="51"/>
      <c r="Q2118" s="51"/>
      <c r="R2118" s="51"/>
      <c r="S2118" s="51"/>
      <c r="T2118" s="51"/>
      <c r="U2118" s="51"/>
      <c r="V2118" s="51"/>
      <c r="W2118" s="51"/>
      <c r="X2118" s="51"/>
      <c r="Y2118" s="51"/>
      <c r="Z2118" s="51"/>
      <c r="AA2118" s="51"/>
    </row>
    <row r="2119" spans="1:27" ht="11.65" customHeight="1">
      <c r="A2119" s="443">
        <v>1990</v>
      </c>
      <c r="C2119" s="468"/>
      <c r="H2119" s="449" t="s">
        <v>402</v>
      </c>
      <c r="I2119" s="106">
        <v>0</v>
      </c>
      <c r="J2119" s="106">
        <v>0</v>
      </c>
      <c r="K2119" s="106">
        <v>0</v>
      </c>
      <c r="L2119" s="106">
        <v>0</v>
      </c>
      <c r="M2119" s="106">
        <v>0</v>
      </c>
      <c r="O2119" s="51"/>
      <c r="P2119" s="51"/>
      <c r="Q2119" s="51"/>
      <c r="R2119" s="51"/>
      <c r="S2119" s="51"/>
      <c r="T2119" s="51"/>
      <c r="U2119" s="51"/>
      <c r="V2119" s="51"/>
      <c r="W2119" s="51"/>
      <c r="X2119" s="51"/>
      <c r="Y2119" s="51"/>
      <c r="Z2119" s="51"/>
      <c r="AA2119" s="51"/>
    </row>
    <row r="2120" spans="1:27" ht="11.65" customHeight="1">
      <c r="A2120" s="443">
        <v>1991</v>
      </c>
      <c r="C2120" s="468"/>
      <c r="H2120" s="449"/>
      <c r="I2120" s="7"/>
      <c r="J2120" s="7"/>
      <c r="K2120" s="7"/>
      <c r="L2120" s="7"/>
      <c r="M2120" s="7"/>
      <c r="O2120" s="51"/>
      <c r="P2120" s="51"/>
      <c r="Q2120" s="51"/>
      <c r="R2120" s="51"/>
      <c r="S2120" s="51"/>
      <c r="T2120" s="51"/>
      <c r="U2120" s="51"/>
      <c r="V2120" s="51"/>
      <c r="W2120" s="51"/>
      <c r="X2120" s="51"/>
      <c r="Y2120" s="51"/>
      <c r="Z2120" s="51"/>
      <c r="AA2120" s="51"/>
    </row>
    <row r="2121" spans="1:27" ht="11.65" customHeight="1">
      <c r="A2121" s="443">
        <v>1992</v>
      </c>
      <c r="C2121" s="468">
        <v>373</v>
      </c>
      <c r="D2121" s="400" t="s">
        <v>460</v>
      </c>
      <c r="H2121" s="449"/>
      <c r="I2121" s="7"/>
      <c r="J2121" s="7"/>
      <c r="K2121" s="7"/>
      <c r="L2121" s="7"/>
      <c r="M2121" s="7"/>
      <c r="O2121" s="51"/>
      <c r="P2121" s="51"/>
      <c r="Q2121" s="51"/>
      <c r="R2121" s="51"/>
      <c r="S2121" s="51"/>
      <c r="T2121" s="51"/>
      <c r="U2121" s="51"/>
      <c r="V2121" s="51"/>
      <c r="W2121" s="51"/>
      <c r="X2121" s="51"/>
      <c r="Y2121" s="51"/>
      <c r="Z2121" s="51"/>
      <c r="AA2121" s="51"/>
    </row>
    <row r="2122" spans="1:27" ht="11.65" customHeight="1">
      <c r="A2122" s="443">
        <v>1993</v>
      </c>
      <c r="C2122" s="468"/>
      <c r="F2122" s="468" t="s">
        <v>633</v>
      </c>
      <c r="G2122" s="400" t="s">
        <v>569</v>
      </c>
      <c r="H2122" s="449"/>
      <c r="I2122" s="7">
        <v>62755439.0345833</v>
      </c>
      <c r="J2122" s="7">
        <v>58002760.696666628</v>
      </c>
      <c r="K2122" s="103">
        <v>4752678.3379166704</v>
      </c>
      <c r="L2122" s="7">
        <v>44834.102083330043</v>
      </c>
      <c r="M2122" s="7">
        <v>4797512.4400000004</v>
      </c>
      <c r="O2122" s="51"/>
      <c r="P2122" s="51"/>
      <c r="Q2122" s="51"/>
      <c r="R2122" s="51"/>
      <c r="S2122" s="51"/>
      <c r="T2122" s="51"/>
      <c r="U2122" s="51"/>
      <c r="V2122" s="51"/>
      <c r="W2122" s="51"/>
      <c r="X2122" s="51"/>
      <c r="Y2122" s="51"/>
      <c r="Z2122" s="51"/>
      <c r="AA2122" s="51"/>
    </row>
    <row r="2123" spans="1:27" ht="11.65" customHeight="1">
      <c r="A2123" s="443">
        <v>1994</v>
      </c>
      <c r="C2123" s="468"/>
      <c r="H2123" s="449" t="s">
        <v>402</v>
      </c>
      <c r="I2123" s="106">
        <v>62755439.0345833</v>
      </c>
      <c r="J2123" s="106">
        <v>58002760.696666628</v>
      </c>
      <c r="K2123" s="106">
        <v>4752678.3379166704</v>
      </c>
      <c r="L2123" s="106">
        <v>44834.102083330043</v>
      </c>
      <c r="M2123" s="106">
        <v>4797512.4400000004</v>
      </c>
      <c r="O2123" s="51"/>
      <c r="P2123" s="51"/>
      <c r="Q2123" s="51"/>
      <c r="R2123" s="51"/>
      <c r="S2123" s="51"/>
      <c r="T2123" s="51"/>
      <c r="U2123" s="51"/>
      <c r="V2123" s="51"/>
      <c r="W2123" s="51"/>
      <c r="X2123" s="51"/>
      <c r="Y2123" s="51"/>
      <c r="Z2123" s="51"/>
      <c r="AA2123" s="51"/>
    </row>
    <row r="2124" spans="1:27" ht="11.65" customHeight="1">
      <c r="A2124" s="443">
        <v>1995</v>
      </c>
      <c r="C2124" s="468"/>
      <c r="H2124" s="449"/>
      <c r="I2124" s="7"/>
      <c r="J2124" s="7"/>
      <c r="K2124" s="7"/>
      <c r="L2124" s="7"/>
      <c r="M2124" s="7"/>
      <c r="O2124" s="51"/>
      <c r="P2124" s="51"/>
      <c r="Q2124" s="51"/>
      <c r="R2124" s="51"/>
      <c r="S2124" s="51"/>
      <c r="T2124" s="51"/>
      <c r="U2124" s="51"/>
      <c r="V2124" s="51"/>
      <c r="W2124" s="51"/>
      <c r="X2124" s="51"/>
      <c r="Y2124" s="51"/>
      <c r="Z2124" s="51"/>
      <c r="AA2124" s="51"/>
    </row>
    <row r="2125" spans="1:27" ht="11.65" customHeight="1">
      <c r="A2125" s="443">
        <v>1996</v>
      </c>
      <c r="C2125" s="468" t="s">
        <v>461</v>
      </c>
      <c r="D2125" s="400" t="s">
        <v>462</v>
      </c>
      <c r="H2125" s="449"/>
      <c r="I2125" s="7"/>
      <c r="J2125" s="7"/>
      <c r="K2125" s="7"/>
      <c r="L2125" s="7"/>
      <c r="M2125" s="7"/>
      <c r="O2125" s="51"/>
      <c r="P2125" s="51"/>
      <c r="Q2125" s="51"/>
      <c r="R2125" s="51"/>
      <c r="S2125" s="51"/>
      <c r="T2125" s="51"/>
      <c r="U2125" s="51"/>
      <c r="V2125" s="51"/>
      <c r="W2125" s="51"/>
      <c r="X2125" s="51"/>
      <c r="Y2125" s="51"/>
      <c r="Z2125" s="51"/>
      <c r="AA2125" s="51"/>
    </row>
    <row r="2126" spans="1:27" ht="11.65" customHeight="1">
      <c r="A2126" s="443">
        <v>1997</v>
      </c>
      <c r="C2126" s="468"/>
      <c r="F2126" s="468" t="s">
        <v>633</v>
      </c>
      <c r="G2126" s="400" t="s">
        <v>569</v>
      </c>
      <c r="H2126" s="449"/>
      <c r="I2126" s="7">
        <v>57178334.549999997</v>
      </c>
      <c r="J2126" s="7">
        <v>50196627.016249999</v>
      </c>
      <c r="K2126" s="103">
        <v>6981707.5337500004</v>
      </c>
      <c r="L2126" s="7">
        <v>-2435140.8337500002</v>
      </c>
      <c r="M2126" s="7">
        <v>4546566.7</v>
      </c>
      <c r="O2126" s="51"/>
      <c r="P2126" s="51"/>
      <c r="Q2126" s="51"/>
      <c r="R2126" s="51"/>
      <c r="S2126" s="51"/>
      <c r="T2126" s="51"/>
      <c r="U2126" s="51"/>
      <c r="V2126" s="51"/>
      <c r="W2126" s="51"/>
      <c r="X2126" s="51"/>
      <c r="Y2126" s="51"/>
      <c r="Z2126" s="51"/>
      <c r="AA2126" s="51"/>
    </row>
    <row r="2127" spans="1:27" ht="11.65" customHeight="1">
      <c r="A2127" s="443">
        <v>1998</v>
      </c>
      <c r="C2127" s="468"/>
      <c r="H2127" s="449"/>
      <c r="I2127" s="106">
        <v>57178334.549999997</v>
      </c>
      <c r="J2127" s="106">
        <v>50196627.016249999</v>
      </c>
      <c r="K2127" s="106">
        <v>6981707.5337500004</v>
      </c>
      <c r="L2127" s="106">
        <v>-2435140.8337500002</v>
      </c>
      <c r="M2127" s="106">
        <v>4546566.7</v>
      </c>
      <c r="O2127" s="51"/>
      <c r="P2127" s="51"/>
      <c r="Q2127" s="51"/>
      <c r="R2127" s="51"/>
      <c r="S2127" s="51"/>
      <c r="T2127" s="51"/>
      <c r="U2127" s="51"/>
      <c r="V2127" s="51"/>
      <c r="W2127" s="51"/>
      <c r="X2127" s="51"/>
      <c r="Y2127" s="51"/>
      <c r="Z2127" s="51"/>
      <c r="AA2127" s="51"/>
    </row>
    <row r="2128" spans="1:27" ht="11.65" customHeight="1">
      <c r="A2128" s="443">
        <v>1999</v>
      </c>
      <c r="C2128" s="468"/>
      <c r="H2128" s="449"/>
      <c r="I2128" s="7"/>
      <c r="J2128" s="7"/>
      <c r="K2128" s="7"/>
      <c r="L2128" s="7"/>
      <c r="M2128" s="7"/>
      <c r="O2128" s="51"/>
      <c r="P2128" s="51"/>
      <c r="Q2128" s="51"/>
      <c r="R2128" s="51"/>
      <c r="S2128" s="51"/>
      <c r="T2128" s="51"/>
      <c r="U2128" s="51"/>
      <c r="V2128" s="51"/>
      <c r="W2128" s="51"/>
      <c r="X2128" s="51"/>
      <c r="Y2128" s="51"/>
      <c r="Z2128" s="51"/>
      <c r="AA2128" s="51"/>
    </row>
    <row r="2129" spans="1:27" ht="11.65" customHeight="1">
      <c r="A2129" s="443">
        <v>2000</v>
      </c>
      <c r="C2129" s="468" t="s">
        <v>463</v>
      </c>
      <c r="D2129" s="400" t="s">
        <v>464</v>
      </c>
      <c r="H2129" s="449"/>
      <c r="I2129" s="7"/>
      <c r="J2129" s="7"/>
      <c r="K2129" s="7"/>
      <c r="L2129" s="7"/>
      <c r="M2129" s="7"/>
      <c r="O2129" s="51"/>
      <c r="P2129" s="51"/>
      <c r="Q2129" s="51"/>
      <c r="R2129" s="51"/>
      <c r="S2129" s="51"/>
      <c r="T2129" s="51"/>
      <c r="U2129" s="51"/>
      <c r="V2129" s="51"/>
      <c r="W2129" s="51"/>
      <c r="X2129" s="51"/>
      <c r="Y2129" s="51"/>
      <c r="Z2129" s="51"/>
      <c r="AA2129" s="51"/>
    </row>
    <row r="2130" spans="1:27" ht="11.65" customHeight="1">
      <c r="A2130" s="443">
        <v>2001</v>
      </c>
      <c r="C2130" s="468"/>
      <c r="F2130" s="468" t="s">
        <v>633</v>
      </c>
      <c r="G2130" s="400" t="s">
        <v>569</v>
      </c>
      <c r="H2130" s="449"/>
      <c r="I2130" s="7">
        <v>0</v>
      </c>
      <c r="J2130" s="7">
        <v>0</v>
      </c>
      <c r="K2130" s="103">
        <v>0</v>
      </c>
      <c r="L2130" s="7">
        <v>0</v>
      </c>
      <c r="M2130" s="7">
        <v>0</v>
      </c>
      <c r="O2130" s="51"/>
      <c r="P2130" s="51"/>
      <c r="Q2130" s="51"/>
      <c r="R2130" s="51"/>
      <c r="S2130" s="51"/>
      <c r="T2130" s="51"/>
      <c r="U2130" s="51"/>
      <c r="V2130" s="51"/>
      <c r="W2130" s="51"/>
      <c r="X2130" s="51"/>
      <c r="Y2130" s="51"/>
      <c r="Z2130" s="51"/>
      <c r="AA2130" s="51"/>
    </row>
    <row r="2131" spans="1:27" ht="11.65" customHeight="1">
      <c r="A2131" s="443">
        <v>2002</v>
      </c>
      <c r="C2131" s="468"/>
      <c r="H2131" s="449"/>
      <c r="I2131" s="106">
        <v>0</v>
      </c>
      <c r="J2131" s="106">
        <v>0</v>
      </c>
      <c r="K2131" s="106">
        <v>0</v>
      </c>
      <c r="L2131" s="106">
        <v>0</v>
      </c>
      <c r="M2131" s="106">
        <v>0</v>
      </c>
      <c r="O2131" s="51"/>
      <c r="P2131" s="51"/>
      <c r="Q2131" s="51"/>
      <c r="R2131" s="51"/>
      <c r="S2131" s="51"/>
      <c r="T2131" s="51"/>
      <c r="U2131" s="51"/>
      <c r="V2131" s="51"/>
      <c r="W2131" s="51"/>
      <c r="X2131" s="51"/>
      <c r="Y2131" s="51"/>
      <c r="Z2131" s="51"/>
      <c r="AA2131" s="51"/>
    </row>
    <row r="2132" spans="1:27" ht="11.65" customHeight="1">
      <c r="A2132" s="443">
        <v>2003</v>
      </c>
      <c r="C2132" s="468"/>
      <c r="H2132" s="449"/>
      <c r="I2132" s="7"/>
      <c r="J2132" s="7"/>
      <c r="K2132" s="7"/>
      <c r="L2132" s="7"/>
      <c r="M2132" s="7"/>
      <c r="O2132" s="51"/>
      <c r="P2132" s="51"/>
      <c r="Q2132" s="51"/>
      <c r="R2132" s="51"/>
      <c r="S2132" s="51"/>
      <c r="T2132" s="51"/>
      <c r="U2132" s="51"/>
      <c r="V2132" s="51"/>
      <c r="W2132" s="51"/>
      <c r="X2132" s="51"/>
      <c r="Y2132" s="51"/>
      <c r="Z2132" s="51"/>
      <c r="AA2132" s="51"/>
    </row>
    <row r="2133" spans="1:27" ht="11.65" customHeight="1">
      <c r="A2133" s="443">
        <v>2004</v>
      </c>
      <c r="C2133" s="468"/>
      <c r="H2133" s="449"/>
      <c r="I2133" s="7"/>
      <c r="J2133" s="7"/>
      <c r="K2133" s="7"/>
      <c r="L2133" s="7"/>
      <c r="M2133" s="7"/>
      <c r="O2133" s="51"/>
      <c r="P2133" s="51"/>
      <c r="Q2133" s="51"/>
      <c r="R2133" s="51"/>
      <c r="S2133" s="51"/>
      <c r="T2133" s="51"/>
      <c r="U2133" s="51"/>
      <c r="V2133" s="51"/>
      <c r="W2133" s="51"/>
      <c r="X2133" s="51"/>
      <c r="Y2133" s="51"/>
      <c r="Z2133" s="51"/>
      <c r="AA2133" s="51"/>
    </row>
    <row r="2134" spans="1:27" ht="11.65" customHeight="1" thickBot="1">
      <c r="A2134" s="443">
        <v>2005</v>
      </c>
      <c r="C2134" s="461" t="s">
        <v>465</v>
      </c>
      <c r="H2134" s="449" t="s">
        <v>402</v>
      </c>
      <c r="I2134" s="108">
        <v>7009019967.9487514</v>
      </c>
      <c r="J2134" s="108">
        <v>6492351850.4625025</v>
      </c>
      <c r="K2134" s="108">
        <v>516668117.48624998</v>
      </c>
      <c r="L2134" s="108">
        <v>9186954.7291497197</v>
      </c>
      <c r="M2134" s="108">
        <v>525855072.21539968</v>
      </c>
      <c r="O2134" s="105"/>
      <c r="P2134" s="105"/>
      <c r="Q2134" s="105"/>
      <c r="R2134" s="105"/>
      <c r="S2134" s="105"/>
      <c r="T2134" s="105"/>
      <c r="U2134" s="51"/>
      <c r="V2134" s="105"/>
      <c r="W2134" s="105"/>
      <c r="X2134" s="105"/>
      <c r="Y2134" s="105"/>
      <c r="Z2134" s="105"/>
      <c r="AA2134" s="105"/>
    </row>
    <row r="2135" spans="1:27" ht="11.65" customHeight="1" thickTop="1">
      <c r="A2135" s="443">
        <v>2006</v>
      </c>
      <c r="C2135" s="468"/>
      <c r="H2135" s="449"/>
      <c r="I2135" s="109"/>
      <c r="J2135" s="7"/>
      <c r="K2135" s="7"/>
      <c r="L2135" s="7"/>
      <c r="M2135" s="7"/>
      <c r="O2135" s="51"/>
      <c r="P2135" s="51"/>
      <c r="Q2135" s="51"/>
      <c r="R2135" s="51"/>
      <c r="S2135" s="51"/>
      <c r="T2135" s="51"/>
      <c r="U2135" s="51"/>
      <c r="V2135" s="51"/>
      <c r="W2135" s="51"/>
      <c r="X2135" s="51"/>
      <c r="Y2135" s="51"/>
      <c r="Z2135" s="51"/>
      <c r="AA2135" s="51"/>
    </row>
    <row r="2136" spans="1:27" ht="11.65" customHeight="1">
      <c r="A2136" s="443">
        <v>2007</v>
      </c>
      <c r="C2136" s="468" t="s">
        <v>466</v>
      </c>
      <c r="H2136" s="449"/>
      <c r="I2136" s="7"/>
      <c r="J2136" s="7"/>
      <c r="K2136" s="7"/>
      <c r="L2136" s="7"/>
      <c r="M2136" s="7"/>
      <c r="O2136" s="51"/>
      <c r="P2136" s="51"/>
      <c r="Q2136" s="51"/>
      <c r="R2136" s="51"/>
      <c r="S2136" s="51"/>
      <c r="T2136" s="51"/>
      <c r="U2136" s="51"/>
      <c r="V2136" s="51"/>
      <c r="W2136" s="51"/>
      <c r="X2136" s="51"/>
      <c r="Y2136" s="51"/>
      <c r="Z2136" s="51"/>
      <c r="AA2136" s="51"/>
    </row>
    <row r="2137" spans="1:27" ht="11.65" customHeight="1">
      <c r="A2137" s="443">
        <v>2008</v>
      </c>
      <c r="C2137" s="468"/>
      <c r="E2137" s="400" t="s">
        <v>569</v>
      </c>
      <c r="H2137" s="449"/>
      <c r="I2137" s="7">
        <v>7009019967.9487514</v>
      </c>
      <c r="J2137" s="7">
        <v>6492351850.4625015</v>
      </c>
      <c r="K2137" s="103">
        <v>516668117.48624998</v>
      </c>
      <c r="L2137" s="7">
        <v>9186954.7291496992</v>
      </c>
      <c r="M2137" s="7">
        <v>525855072.21539968</v>
      </c>
      <c r="O2137" s="51"/>
      <c r="P2137" s="51"/>
      <c r="Q2137" s="51"/>
      <c r="R2137" s="51"/>
      <c r="S2137" s="51"/>
      <c r="T2137" s="51"/>
      <c r="U2137" s="51"/>
      <c r="V2137" s="51"/>
      <c r="W2137" s="51"/>
      <c r="X2137" s="51"/>
      <c r="Y2137" s="51"/>
      <c r="Z2137" s="51"/>
      <c r="AA2137" s="51"/>
    </row>
    <row r="2138" spans="1:27" ht="11.65" customHeight="1">
      <c r="A2138" s="443">
        <v>2009</v>
      </c>
      <c r="C2138" s="468"/>
      <c r="H2138" s="449"/>
      <c r="I2138" s="7"/>
      <c r="J2138" s="7"/>
      <c r="K2138" s="7"/>
      <c r="L2138" s="7"/>
      <c r="M2138" s="7"/>
      <c r="O2138" s="51"/>
      <c r="P2138" s="51"/>
      <c r="Q2138" s="51"/>
      <c r="R2138" s="51"/>
      <c r="S2138" s="51"/>
      <c r="T2138" s="51"/>
      <c r="U2138" s="51"/>
      <c r="V2138" s="51"/>
      <c r="W2138" s="51"/>
      <c r="X2138" s="51"/>
      <c r="Y2138" s="51"/>
      <c r="Z2138" s="51"/>
      <c r="AA2138" s="51"/>
    </row>
    <row r="2139" spans="1:27" ht="11.65" customHeight="1" thickBot="1">
      <c r="A2139" s="443">
        <v>2010</v>
      </c>
      <c r="C2139" s="468" t="s">
        <v>467</v>
      </c>
      <c r="H2139" s="449" t="s">
        <v>402</v>
      </c>
      <c r="I2139" s="118">
        <v>7009019967.9487514</v>
      </c>
      <c r="J2139" s="118">
        <v>6492351850.4625015</v>
      </c>
      <c r="K2139" s="118">
        <v>516668117.48624998</v>
      </c>
      <c r="L2139" s="118">
        <v>9186954.7291496992</v>
      </c>
      <c r="M2139" s="118">
        <v>525855072.21539968</v>
      </c>
      <c r="O2139" s="51">
        <v>0</v>
      </c>
      <c r="P2139" s="51"/>
      <c r="Q2139" s="51"/>
      <c r="R2139" s="51"/>
      <c r="S2139" s="51"/>
      <c r="T2139" s="51"/>
      <c r="U2139" s="51"/>
      <c r="V2139" s="51"/>
      <c r="W2139" s="51"/>
      <c r="X2139" s="51"/>
      <c r="Y2139" s="51"/>
      <c r="Z2139" s="51"/>
      <c r="AA2139" s="51"/>
    </row>
    <row r="2140" spans="1:27" ht="11.65" customHeight="1" thickTop="1">
      <c r="A2140" s="443">
        <v>2011</v>
      </c>
      <c r="C2140" s="468">
        <v>389</v>
      </c>
      <c r="D2140" s="400" t="s">
        <v>401</v>
      </c>
      <c r="H2140" s="449"/>
      <c r="I2140" s="7"/>
      <c r="J2140" s="7"/>
      <c r="K2140" s="7"/>
      <c r="L2140" s="7"/>
      <c r="M2140" s="7"/>
      <c r="O2140" s="51"/>
      <c r="P2140" s="51"/>
      <c r="Q2140" s="51"/>
      <c r="R2140" s="51"/>
      <c r="S2140" s="51"/>
      <c r="T2140" s="51"/>
      <c r="U2140" s="51"/>
      <c r="V2140" s="51"/>
      <c r="W2140" s="51"/>
      <c r="X2140" s="51"/>
      <c r="Y2140" s="51"/>
      <c r="Z2140" s="51"/>
      <c r="AA2140" s="51"/>
    </row>
    <row r="2141" spans="1:27" ht="11.65" customHeight="1">
      <c r="A2141" s="443">
        <v>2012</v>
      </c>
      <c r="C2141" s="468"/>
      <c r="F2141" s="468" t="s">
        <v>666</v>
      </c>
      <c r="G2141" s="400" t="s">
        <v>569</v>
      </c>
      <c r="H2141" s="449"/>
      <c r="I2141" s="7">
        <v>13395440.564583331</v>
      </c>
      <c r="J2141" s="7">
        <v>12296614.214583332</v>
      </c>
      <c r="K2141" s="103">
        <v>1098826.3500000001</v>
      </c>
      <c r="L2141" s="7">
        <v>0</v>
      </c>
      <c r="M2141" s="7">
        <v>1098826.3500000001</v>
      </c>
      <c r="O2141" s="51"/>
      <c r="P2141" s="51"/>
      <c r="Q2141" s="51"/>
      <c r="R2141" s="51"/>
      <c r="S2141" s="51"/>
      <c r="T2141" s="51"/>
      <c r="U2141" s="51"/>
      <c r="V2141" s="51"/>
      <c r="W2141" s="51"/>
      <c r="X2141" s="51"/>
      <c r="Y2141" s="51"/>
      <c r="Z2141" s="51"/>
      <c r="AA2141" s="51"/>
    </row>
    <row r="2142" spans="1:27" ht="11.65" customHeight="1">
      <c r="A2142" s="443">
        <v>2013</v>
      </c>
      <c r="C2142" s="468"/>
      <c r="F2142" s="468" t="s">
        <v>638</v>
      </c>
      <c r="G2142" s="400" t="s">
        <v>647</v>
      </c>
      <c r="H2142" s="449"/>
      <c r="I2142" s="7">
        <v>1128505.79</v>
      </c>
      <c r="J2142" s="7">
        <v>1050231.6291217976</v>
      </c>
      <c r="K2142" s="103">
        <v>78274.160878202412</v>
      </c>
      <c r="L2142" s="7">
        <v>0</v>
      </c>
      <c r="M2142" s="7">
        <v>78274.160878202412</v>
      </c>
      <c r="O2142" s="51"/>
      <c r="P2142" s="51"/>
      <c r="Q2142" s="51"/>
      <c r="R2142" s="51"/>
      <c r="S2142" s="51"/>
      <c r="T2142" s="51"/>
      <c r="U2142" s="51"/>
      <c r="V2142" s="51"/>
      <c r="W2142" s="51"/>
      <c r="X2142" s="51"/>
      <c r="Y2142" s="51"/>
      <c r="Z2142" s="51"/>
      <c r="AA2142" s="51"/>
    </row>
    <row r="2143" spans="1:27" ht="11.65" customHeight="1">
      <c r="A2143" s="443">
        <v>2014</v>
      </c>
      <c r="C2143" s="468"/>
      <c r="F2143" s="468" t="s">
        <v>668</v>
      </c>
      <c r="G2143" s="400" t="s">
        <v>649</v>
      </c>
      <c r="H2143" s="449"/>
      <c r="I2143" s="7">
        <v>0</v>
      </c>
      <c r="J2143" s="7">
        <v>0</v>
      </c>
      <c r="K2143" s="103">
        <v>0</v>
      </c>
      <c r="L2143" s="7">
        <v>0</v>
      </c>
      <c r="M2143" s="7">
        <v>0</v>
      </c>
      <c r="O2143" s="51"/>
      <c r="P2143" s="51"/>
      <c r="Q2143" s="51"/>
      <c r="R2143" s="51"/>
      <c r="S2143" s="51"/>
      <c r="T2143" s="51"/>
      <c r="U2143" s="51"/>
      <c r="V2143" s="51"/>
      <c r="W2143" s="51"/>
      <c r="X2143" s="51"/>
      <c r="Y2143" s="51"/>
      <c r="Z2143" s="51"/>
      <c r="AA2143" s="51"/>
    </row>
    <row r="2144" spans="1:27" ht="11.65" customHeight="1">
      <c r="A2144" s="443">
        <v>2015</v>
      </c>
      <c r="C2144" s="468"/>
      <c r="F2144" s="468" t="s">
        <v>669</v>
      </c>
      <c r="G2144" s="400" t="s">
        <v>249</v>
      </c>
      <c r="H2144" s="449"/>
      <c r="I2144" s="7">
        <v>0</v>
      </c>
      <c r="J2144" s="7">
        <v>0</v>
      </c>
      <c r="K2144" s="103">
        <v>0</v>
      </c>
      <c r="L2144" s="7">
        <v>0</v>
      </c>
      <c r="M2144" s="7">
        <v>0</v>
      </c>
      <c r="O2144" s="51"/>
      <c r="P2144" s="51"/>
      <c r="Q2144" s="51"/>
      <c r="R2144" s="51"/>
      <c r="S2144" s="51"/>
      <c r="T2144" s="51"/>
      <c r="U2144" s="51"/>
      <c r="V2144" s="51"/>
      <c r="W2144" s="51"/>
      <c r="X2144" s="51"/>
      <c r="Y2144" s="51"/>
      <c r="Z2144" s="51"/>
      <c r="AA2144" s="51"/>
    </row>
    <row r="2145" spans="1:27" ht="11.65" customHeight="1">
      <c r="A2145" s="443">
        <v>2016</v>
      </c>
      <c r="C2145" s="468"/>
      <c r="F2145" s="468" t="s">
        <v>669</v>
      </c>
      <c r="G2145" s="400" t="s">
        <v>634</v>
      </c>
      <c r="H2145" s="449"/>
      <c r="I2145" s="7">
        <v>0</v>
      </c>
      <c r="J2145" s="7">
        <v>0</v>
      </c>
      <c r="K2145" s="103">
        <v>0</v>
      </c>
      <c r="L2145" s="7">
        <v>0</v>
      </c>
      <c r="M2145" s="7">
        <v>0</v>
      </c>
      <c r="O2145" s="51"/>
      <c r="P2145" s="51"/>
      <c r="Q2145" s="51"/>
      <c r="R2145" s="51"/>
      <c r="S2145" s="51"/>
      <c r="T2145" s="51"/>
      <c r="U2145" s="51"/>
      <c r="V2145" s="51"/>
      <c r="W2145" s="51"/>
      <c r="X2145" s="51"/>
      <c r="Y2145" s="51"/>
      <c r="Z2145" s="51"/>
      <c r="AA2145" s="51"/>
    </row>
    <row r="2146" spans="1:27" ht="11.65" customHeight="1">
      <c r="A2146" s="443">
        <v>2017</v>
      </c>
      <c r="C2146" s="468"/>
      <c r="F2146" s="468" t="s">
        <v>669</v>
      </c>
      <c r="G2146" s="400" t="s">
        <v>636</v>
      </c>
      <c r="H2146" s="449"/>
      <c r="I2146" s="7">
        <v>1559.87</v>
      </c>
      <c r="J2146" s="7">
        <v>1559.87</v>
      </c>
      <c r="K2146" s="103">
        <v>0</v>
      </c>
      <c r="L2146" s="7">
        <v>0</v>
      </c>
      <c r="M2146" s="7">
        <v>0</v>
      </c>
      <c r="O2146" s="51"/>
      <c r="P2146" s="51"/>
      <c r="Q2146" s="51"/>
      <c r="R2146" s="51"/>
      <c r="S2146" s="51"/>
      <c r="T2146" s="51"/>
      <c r="U2146" s="51"/>
      <c r="V2146" s="51"/>
      <c r="W2146" s="51"/>
      <c r="X2146" s="51"/>
      <c r="Y2146" s="51"/>
      <c r="Z2146" s="51"/>
      <c r="AA2146" s="51"/>
    </row>
    <row r="2147" spans="1:27" ht="11.65" customHeight="1">
      <c r="A2147" s="443">
        <v>2018</v>
      </c>
      <c r="C2147" s="468"/>
      <c r="F2147" s="468" t="s">
        <v>650</v>
      </c>
      <c r="G2147" s="400" t="s">
        <v>632</v>
      </c>
      <c r="H2147" s="449"/>
      <c r="I2147" s="7">
        <v>7516302.2000000002</v>
      </c>
      <c r="J2147" s="7">
        <v>7012577.5081792613</v>
      </c>
      <c r="K2147" s="103">
        <v>503724.69182073907</v>
      </c>
      <c r="L2147" s="7">
        <v>0</v>
      </c>
      <c r="M2147" s="7">
        <v>503724.69182073907</v>
      </c>
      <c r="O2147" s="51"/>
      <c r="P2147" s="51"/>
      <c r="Q2147" s="51"/>
      <c r="R2147" s="51"/>
      <c r="S2147" s="51"/>
      <c r="T2147" s="51"/>
      <c r="U2147" s="51"/>
      <c r="V2147" s="51"/>
      <c r="W2147" s="51"/>
      <c r="X2147" s="51"/>
      <c r="Y2147" s="51"/>
      <c r="Z2147" s="51"/>
      <c r="AA2147" s="51"/>
    </row>
    <row r="2148" spans="1:27" ht="11.65" customHeight="1">
      <c r="A2148" s="443">
        <v>2019</v>
      </c>
      <c r="C2148" s="468"/>
      <c r="H2148" s="449" t="s">
        <v>402</v>
      </c>
      <c r="I2148" s="106">
        <v>22041808.424583331</v>
      </c>
      <c r="J2148" s="106">
        <v>20360983.221884388</v>
      </c>
      <c r="K2148" s="106">
        <v>1680825.2026989416</v>
      </c>
      <c r="L2148" s="106">
        <v>0</v>
      </c>
      <c r="M2148" s="106">
        <v>1680825.2026989416</v>
      </c>
      <c r="O2148" s="51"/>
      <c r="P2148" s="51"/>
      <c r="Q2148" s="51"/>
      <c r="R2148" s="51"/>
      <c r="S2148" s="51"/>
      <c r="T2148" s="51"/>
      <c r="U2148" s="51"/>
      <c r="V2148" s="51"/>
      <c r="W2148" s="51"/>
      <c r="X2148" s="51"/>
      <c r="Y2148" s="51"/>
      <c r="Z2148" s="51"/>
      <c r="AA2148" s="51"/>
    </row>
    <row r="2149" spans="1:27" ht="11.65" customHeight="1">
      <c r="A2149" s="443">
        <v>2020</v>
      </c>
      <c r="C2149" s="468"/>
      <c r="H2149" s="449"/>
      <c r="I2149" s="7"/>
      <c r="J2149" s="7"/>
      <c r="K2149" s="7"/>
      <c r="L2149" s="7"/>
      <c r="M2149" s="7"/>
      <c r="O2149" s="51"/>
      <c r="P2149" s="51"/>
      <c r="Q2149" s="51"/>
      <c r="R2149" s="51"/>
      <c r="S2149" s="51"/>
      <c r="T2149" s="51"/>
      <c r="U2149" s="51"/>
      <c r="V2149" s="51"/>
      <c r="W2149" s="51"/>
      <c r="X2149" s="51"/>
      <c r="Y2149" s="51"/>
      <c r="Z2149" s="51"/>
      <c r="AA2149" s="51"/>
    </row>
    <row r="2150" spans="1:27" ht="11.65" customHeight="1">
      <c r="A2150" s="443">
        <v>2021</v>
      </c>
      <c r="C2150" s="468">
        <v>390</v>
      </c>
      <c r="D2150" s="400" t="s">
        <v>403</v>
      </c>
      <c r="H2150" s="449"/>
      <c r="I2150" s="7"/>
      <c r="J2150" s="7"/>
      <c r="K2150" s="7"/>
      <c r="L2150" s="7"/>
      <c r="M2150" s="7"/>
      <c r="O2150" s="51"/>
      <c r="P2150" s="51"/>
      <c r="Q2150" s="51"/>
      <c r="R2150" s="51"/>
      <c r="S2150" s="51"/>
      <c r="T2150" s="51"/>
      <c r="U2150" s="51"/>
      <c r="V2150" s="51"/>
      <c r="W2150" s="51"/>
      <c r="X2150" s="51"/>
      <c r="Y2150" s="51"/>
      <c r="Z2150" s="51"/>
      <c r="AA2150" s="51"/>
    </row>
    <row r="2151" spans="1:27" ht="11.65" customHeight="1">
      <c r="A2151" s="443">
        <v>2022</v>
      </c>
      <c r="C2151" s="468"/>
      <c r="F2151" s="468" t="s">
        <v>666</v>
      </c>
      <c r="G2151" s="400" t="s">
        <v>569</v>
      </c>
      <c r="H2151" s="449"/>
      <c r="I2151" s="7">
        <v>132348782.29291667</v>
      </c>
      <c r="J2151" s="7">
        <v>118443888.72874998</v>
      </c>
      <c r="K2151" s="103">
        <v>13904893.5641667</v>
      </c>
      <c r="L2151" s="7">
        <v>39471.335833299905</v>
      </c>
      <c r="M2151" s="7">
        <v>13944364.9</v>
      </c>
      <c r="O2151" s="51"/>
      <c r="P2151" s="51"/>
      <c r="Q2151" s="51"/>
      <c r="R2151" s="51"/>
      <c r="S2151" s="51"/>
      <c r="T2151" s="51"/>
      <c r="U2151" s="51"/>
      <c r="V2151" s="51"/>
      <c r="W2151" s="51"/>
      <c r="X2151" s="51"/>
      <c r="Y2151" s="51"/>
      <c r="Z2151" s="51"/>
      <c r="AA2151" s="51"/>
    </row>
    <row r="2152" spans="1:27" ht="11.65" customHeight="1">
      <c r="A2152" s="443">
        <v>2023</v>
      </c>
      <c r="C2152" s="468"/>
      <c r="F2152" s="468" t="s">
        <v>667</v>
      </c>
      <c r="G2152" s="400" t="s">
        <v>398</v>
      </c>
      <c r="H2152" s="449"/>
      <c r="I2152" s="7">
        <v>1163226.5258333299</v>
      </c>
      <c r="J2152" s="7">
        <v>1163226.5258333299</v>
      </c>
      <c r="K2152" s="103">
        <v>0</v>
      </c>
      <c r="L2152" s="7">
        <v>0</v>
      </c>
      <c r="M2152" s="7">
        <v>0</v>
      </c>
      <c r="O2152" s="51"/>
      <c r="P2152" s="51"/>
      <c r="Q2152" s="51"/>
      <c r="R2152" s="51"/>
      <c r="S2152" s="51"/>
      <c r="T2152" s="51"/>
      <c r="U2152" s="51"/>
      <c r="V2152" s="51"/>
      <c r="W2152" s="51"/>
      <c r="X2152" s="51"/>
      <c r="Y2152" s="51"/>
      <c r="Z2152" s="51"/>
      <c r="AA2152" s="51"/>
    </row>
    <row r="2153" spans="1:27" ht="11.65" customHeight="1">
      <c r="A2153" s="443">
        <v>2024</v>
      </c>
      <c r="C2153" s="468"/>
      <c r="F2153" s="468" t="s">
        <v>668</v>
      </c>
      <c r="G2153" s="400" t="s">
        <v>649</v>
      </c>
      <c r="H2153" s="449"/>
      <c r="I2153" s="7">
        <v>0</v>
      </c>
      <c r="J2153" s="7">
        <v>0</v>
      </c>
      <c r="K2153" s="103">
        <v>0</v>
      </c>
      <c r="L2153" s="7">
        <v>0</v>
      </c>
      <c r="M2153" s="7">
        <v>0</v>
      </c>
      <c r="O2153" s="51"/>
      <c r="P2153" s="51"/>
      <c r="Q2153" s="51"/>
      <c r="R2153" s="51"/>
      <c r="S2153" s="51"/>
      <c r="T2153" s="51"/>
      <c r="U2153" s="51"/>
      <c r="V2153" s="51"/>
      <c r="W2153" s="51"/>
      <c r="X2153" s="51"/>
      <c r="Y2153" s="51"/>
      <c r="Z2153" s="51"/>
      <c r="AA2153" s="51"/>
    </row>
    <row r="2154" spans="1:27" ht="11.65" customHeight="1">
      <c r="A2154" s="443">
        <v>2025</v>
      </c>
      <c r="C2154" s="468"/>
      <c r="F2154" s="468" t="s">
        <v>638</v>
      </c>
      <c r="G2154" s="400" t="s">
        <v>647</v>
      </c>
      <c r="H2154" s="449"/>
      <c r="I2154" s="7">
        <v>8183670.0012499997</v>
      </c>
      <c r="J2154" s="7">
        <v>7616043.4033820694</v>
      </c>
      <c r="K2154" s="103">
        <v>567626.59786793066</v>
      </c>
      <c r="L2154" s="7">
        <v>1667.7782433212269</v>
      </c>
      <c r="M2154" s="7">
        <v>569294.37611125188</v>
      </c>
      <c r="O2154" s="51"/>
      <c r="P2154" s="51"/>
      <c r="Q2154" s="51"/>
      <c r="R2154" s="51"/>
      <c r="S2154" s="51"/>
      <c r="T2154" s="51"/>
      <c r="U2154" s="51"/>
      <c r="V2154" s="51"/>
      <c r="W2154" s="51"/>
      <c r="X2154" s="51"/>
      <c r="Y2154" s="51"/>
      <c r="Z2154" s="51"/>
      <c r="AA2154" s="51"/>
    </row>
    <row r="2155" spans="1:27" ht="11.65" customHeight="1">
      <c r="A2155" s="443">
        <v>2026</v>
      </c>
      <c r="C2155" s="468"/>
      <c r="F2155" s="468" t="s">
        <v>669</v>
      </c>
      <c r="G2155" s="400" t="s">
        <v>249</v>
      </c>
      <c r="H2155" s="449"/>
      <c r="I2155" s="7">
        <v>0</v>
      </c>
      <c r="J2155" s="7">
        <v>0</v>
      </c>
      <c r="K2155" s="103">
        <v>0</v>
      </c>
      <c r="L2155" s="7">
        <v>0</v>
      </c>
      <c r="M2155" s="7">
        <v>0</v>
      </c>
      <c r="O2155" s="51"/>
      <c r="P2155" s="51"/>
      <c r="Q2155" s="51"/>
      <c r="R2155" s="51"/>
      <c r="S2155" s="51"/>
      <c r="T2155" s="51"/>
      <c r="U2155" s="51"/>
      <c r="V2155" s="51"/>
      <c r="W2155" s="51"/>
      <c r="X2155" s="51"/>
      <c r="Y2155" s="51"/>
      <c r="Z2155" s="51"/>
      <c r="AA2155" s="51"/>
    </row>
    <row r="2156" spans="1:27" ht="11.65" customHeight="1">
      <c r="A2156" s="443">
        <v>2027</v>
      </c>
      <c r="C2156" s="468"/>
      <c r="F2156" s="468" t="s">
        <v>669</v>
      </c>
      <c r="G2156" s="400" t="s">
        <v>634</v>
      </c>
      <c r="H2156" s="449"/>
      <c r="I2156" s="7">
        <v>3330663.2833333299</v>
      </c>
      <c r="J2156" s="7">
        <v>2611999.6466138111</v>
      </c>
      <c r="K2156" s="103">
        <v>718663.63671951869</v>
      </c>
      <c r="L2156" s="7">
        <v>8.362600673455745</v>
      </c>
      <c r="M2156" s="7">
        <v>718671.99932019215</v>
      </c>
      <c r="O2156" s="51"/>
      <c r="P2156" s="51"/>
      <c r="Q2156" s="51"/>
      <c r="R2156" s="51"/>
      <c r="S2156" s="51"/>
      <c r="T2156" s="51"/>
      <c r="U2156" s="51"/>
      <c r="V2156" s="51"/>
      <c r="W2156" s="51"/>
      <c r="X2156" s="51"/>
      <c r="Y2156" s="51"/>
      <c r="Z2156" s="51"/>
      <c r="AA2156" s="51"/>
    </row>
    <row r="2157" spans="1:27" ht="11.65" customHeight="1">
      <c r="A2157" s="443">
        <v>2028</v>
      </c>
      <c r="C2157" s="468"/>
      <c r="F2157" s="468" t="s">
        <v>669</v>
      </c>
      <c r="G2157" s="400" t="s">
        <v>636</v>
      </c>
      <c r="H2157" s="449"/>
      <c r="I2157" s="7">
        <v>4256262.9400000004</v>
      </c>
      <c r="J2157" s="7">
        <v>4256262.9400000004</v>
      </c>
      <c r="K2157" s="103">
        <v>0</v>
      </c>
      <c r="L2157" s="7">
        <v>0</v>
      </c>
      <c r="M2157" s="7">
        <v>0</v>
      </c>
      <c r="O2157" s="51"/>
      <c r="P2157" s="51"/>
      <c r="Q2157" s="51"/>
      <c r="R2157" s="51"/>
      <c r="S2157" s="51"/>
      <c r="T2157" s="51"/>
      <c r="U2157" s="51"/>
      <c r="V2157" s="51"/>
      <c r="W2157" s="51"/>
      <c r="X2157" s="51"/>
      <c r="Y2157" s="51"/>
      <c r="Z2157" s="51"/>
      <c r="AA2157" s="51"/>
    </row>
    <row r="2158" spans="1:27" ht="11.65" customHeight="1">
      <c r="A2158" s="443">
        <v>2029</v>
      </c>
      <c r="C2158" s="468"/>
      <c r="F2158" s="468" t="s">
        <v>650</v>
      </c>
      <c r="G2158" s="400" t="s">
        <v>639</v>
      </c>
      <c r="H2158" s="449"/>
      <c r="I2158" s="7">
        <v>22429.3</v>
      </c>
      <c r="J2158" s="7">
        <v>17589.686705034597</v>
      </c>
      <c r="K2158" s="103">
        <v>4839.613294965402</v>
      </c>
      <c r="L2158" s="7">
        <v>0</v>
      </c>
      <c r="M2158" s="7">
        <v>4839.613294965402</v>
      </c>
      <c r="O2158" s="51"/>
      <c r="P2158" s="51"/>
      <c r="Q2158" s="51"/>
      <c r="R2158" s="51"/>
      <c r="S2158" s="51"/>
      <c r="T2158" s="51"/>
      <c r="U2158" s="51"/>
      <c r="V2158" s="51"/>
      <c r="W2158" s="51"/>
      <c r="X2158" s="51"/>
      <c r="Y2158" s="51"/>
      <c r="Z2158" s="51"/>
      <c r="AA2158" s="51"/>
    </row>
    <row r="2159" spans="1:27" ht="11.65" customHeight="1">
      <c r="A2159" s="443">
        <v>2030</v>
      </c>
      <c r="C2159" s="468"/>
      <c r="F2159" s="468" t="s">
        <v>650</v>
      </c>
      <c r="G2159" s="400" t="s">
        <v>632</v>
      </c>
      <c r="H2159" s="449"/>
      <c r="I2159" s="7">
        <v>96607418.291250005</v>
      </c>
      <c r="J2159" s="7">
        <v>90133018.950792789</v>
      </c>
      <c r="K2159" s="103">
        <v>6474399.3404572187</v>
      </c>
      <c r="L2159" s="7">
        <v>-3951.8804123532027</v>
      </c>
      <c r="M2159" s="7">
        <v>6470447.4600448655</v>
      </c>
      <c r="O2159" s="51"/>
      <c r="P2159" s="51"/>
      <c r="Q2159" s="51"/>
      <c r="R2159" s="51"/>
      <c r="S2159" s="51"/>
      <c r="T2159" s="51"/>
      <c r="U2159" s="51"/>
      <c r="V2159" s="51"/>
      <c r="W2159" s="51"/>
      <c r="X2159" s="51"/>
      <c r="Y2159" s="51"/>
      <c r="Z2159" s="51"/>
      <c r="AA2159" s="51"/>
    </row>
    <row r="2160" spans="1:27" ht="11.65" customHeight="1">
      <c r="A2160" s="443">
        <v>2031</v>
      </c>
      <c r="C2160" s="468"/>
      <c r="H2160" s="449" t="s">
        <v>402</v>
      </c>
      <c r="I2160" s="106">
        <v>245912452.63458335</v>
      </c>
      <c r="J2160" s="106">
        <v>224242029.88207698</v>
      </c>
      <c r="K2160" s="106">
        <v>21670422.752506334</v>
      </c>
      <c r="L2160" s="106">
        <v>37195.596264941385</v>
      </c>
      <c r="M2160" s="106">
        <v>21707618.348771274</v>
      </c>
      <c r="O2160" s="51"/>
      <c r="P2160" s="51"/>
      <c r="Q2160" s="51"/>
      <c r="R2160" s="51"/>
      <c r="S2160" s="51"/>
      <c r="T2160" s="51"/>
      <c r="U2160" s="51"/>
      <c r="V2160" s="51"/>
      <c r="W2160" s="51"/>
      <c r="X2160" s="51"/>
      <c r="Y2160" s="51"/>
      <c r="Z2160" s="51"/>
      <c r="AA2160" s="51"/>
    </row>
    <row r="2161" spans="1:27" ht="11.65" customHeight="1">
      <c r="A2161" s="443">
        <v>2032</v>
      </c>
      <c r="C2161" s="468"/>
      <c r="H2161" s="449"/>
      <c r="I2161" s="7"/>
      <c r="J2161" s="7"/>
      <c r="K2161" s="7"/>
      <c r="L2161" s="7"/>
      <c r="M2161" s="7"/>
      <c r="O2161" s="51"/>
      <c r="P2161" s="51"/>
      <c r="Q2161" s="51"/>
      <c r="R2161" s="51"/>
      <c r="S2161" s="51"/>
      <c r="T2161" s="51"/>
      <c r="U2161" s="51"/>
      <c r="V2161" s="51"/>
      <c r="W2161" s="51"/>
      <c r="X2161" s="51"/>
      <c r="Y2161" s="51"/>
      <c r="Z2161" s="51"/>
      <c r="AA2161" s="51"/>
    </row>
    <row r="2162" spans="1:27" ht="11.65" customHeight="1">
      <c r="A2162" s="443">
        <v>2033</v>
      </c>
      <c r="C2162" s="468">
        <v>391</v>
      </c>
      <c r="D2162" s="400" t="s">
        <v>468</v>
      </c>
      <c r="H2162" s="449"/>
      <c r="I2162" s="7"/>
      <c r="J2162" s="7"/>
      <c r="K2162" s="7"/>
      <c r="L2162" s="7"/>
      <c r="M2162" s="7"/>
      <c r="O2162" s="51"/>
      <c r="P2162" s="51"/>
      <c r="Q2162" s="51"/>
      <c r="R2162" s="51"/>
      <c r="S2162" s="51"/>
      <c r="T2162" s="51"/>
      <c r="U2162" s="51"/>
      <c r="V2162" s="51"/>
      <c r="W2162" s="51"/>
      <c r="X2162" s="51"/>
      <c r="Y2162" s="51"/>
      <c r="Z2162" s="51"/>
      <c r="AA2162" s="51"/>
    </row>
    <row r="2163" spans="1:27" ht="11.65" customHeight="1">
      <c r="A2163" s="443">
        <v>2034</v>
      </c>
      <c r="C2163" s="468"/>
      <c r="F2163" s="468" t="s">
        <v>666</v>
      </c>
      <c r="G2163" s="400" t="s">
        <v>569</v>
      </c>
      <c r="H2163" s="449"/>
      <c r="I2163" s="7">
        <v>6800987.2583333263</v>
      </c>
      <c r="J2163" s="7">
        <v>6480148.1445833258</v>
      </c>
      <c r="K2163" s="103">
        <v>320839.11375000002</v>
      </c>
      <c r="L2163" s="7">
        <v>-12622.293750000012</v>
      </c>
      <c r="M2163" s="7">
        <v>308216.82</v>
      </c>
      <c r="O2163" s="51"/>
      <c r="P2163" s="51"/>
      <c r="Q2163" s="51"/>
      <c r="R2163" s="51"/>
      <c r="S2163" s="51"/>
      <c r="T2163" s="51"/>
      <c r="U2163" s="51"/>
      <c r="V2163" s="51"/>
      <c r="W2163" s="51"/>
      <c r="X2163" s="51"/>
      <c r="Y2163" s="51"/>
      <c r="Z2163" s="51"/>
      <c r="AA2163" s="51"/>
    </row>
    <row r="2164" spans="1:27" ht="11.65" customHeight="1">
      <c r="A2164" s="443">
        <v>2035</v>
      </c>
      <c r="C2164" s="468"/>
      <c r="F2164" s="468" t="s">
        <v>667</v>
      </c>
      <c r="G2164" s="400" t="s">
        <v>635</v>
      </c>
      <c r="H2164" s="449"/>
      <c r="I2164" s="7">
        <v>0</v>
      </c>
      <c r="J2164" s="7">
        <v>0</v>
      </c>
      <c r="K2164" s="103">
        <v>0</v>
      </c>
      <c r="L2164" s="7">
        <v>0</v>
      </c>
      <c r="M2164" s="7">
        <v>0</v>
      </c>
      <c r="O2164" s="51"/>
      <c r="P2164" s="51"/>
      <c r="Q2164" s="51"/>
      <c r="R2164" s="51"/>
      <c r="S2164" s="51"/>
      <c r="T2164" s="51"/>
      <c r="U2164" s="51"/>
      <c r="V2164" s="51"/>
      <c r="W2164" s="51"/>
      <c r="X2164" s="51"/>
      <c r="Y2164" s="51"/>
      <c r="Z2164" s="51"/>
      <c r="AA2164" s="51"/>
    </row>
    <row r="2165" spans="1:27" ht="11.65" customHeight="1">
      <c r="A2165" s="443">
        <v>2036</v>
      </c>
      <c r="C2165" s="468"/>
      <c r="F2165" s="468" t="s">
        <v>668</v>
      </c>
      <c r="G2165" s="400" t="s">
        <v>649</v>
      </c>
      <c r="H2165" s="449"/>
      <c r="I2165" s="7">
        <v>0</v>
      </c>
      <c r="J2165" s="7">
        <v>0</v>
      </c>
      <c r="K2165" s="103">
        <v>0</v>
      </c>
      <c r="L2165" s="7">
        <v>0</v>
      </c>
      <c r="M2165" s="7">
        <v>0</v>
      </c>
      <c r="O2165" s="51"/>
      <c r="P2165" s="51"/>
      <c r="Q2165" s="51"/>
      <c r="R2165" s="51"/>
      <c r="S2165" s="51"/>
      <c r="T2165" s="51"/>
      <c r="U2165" s="51"/>
      <c r="V2165" s="51"/>
      <c r="W2165" s="51"/>
      <c r="X2165" s="51"/>
      <c r="Y2165" s="51"/>
      <c r="Z2165" s="51"/>
      <c r="AA2165" s="51"/>
    </row>
    <row r="2166" spans="1:27" ht="11.65" customHeight="1">
      <c r="A2166" s="443">
        <v>2037</v>
      </c>
      <c r="C2166" s="468"/>
      <c r="F2166" s="468" t="s">
        <v>638</v>
      </c>
      <c r="G2166" s="400" t="s">
        <v>647</v>
      </c>
      <c r="H2166" s="449"/>
      <c r="I2166" s="7">
        <v>4590639.5012499997</v>
      </c>
      <c r="J2166" s="7">
        <v>4272228.6804648684</v>
      </c>
      <c r="K2166" s="103">
        <v>318410.8207851316</v>
      </c>
      <c r="L2166" s="7">
        <v>-38145.992890323454</v>
      </c>
      <c r="M2166" s="7">
        <v>280264.82789480814</v>
      </c>
      <c r="O2166" s="51"/>
      <c r="P2166" s="51"/>
      <c r="Q2166" s="51"/>
      <c r="R2166" s="51"/>
      <c r="S2166" s="51"/>
      <c r="T2166" s="51"/>
      <c r="U2166" s="51"/>
      <c r="V2166" s="51"/>
      <c r="W2166" s="51"/>
      <c r="X2166" s="51"/>
      <c r="Y2166" s="51"/>
      <c r="Z2166" s="51"/>
      <c r="AA2166" s="51"/>
    </row>
    <row r="2167" spans="1:27" ht="11.65" customHeight="1">
      <c r="A2167" s="443">
        <v>2038</v>
      </c>
      <c r="C2167" s="468"/>
      <c r="F2167" s="468" t="s">
        <v>669</v>
      </c>
      <c r="G2167" s="400" t="s">
        <v>249</v>
      </c>
      <c r="H2167" s="449"/>
      <c r="I2167" s="7">
        <v>0</v>
      </c>
      <c r="J2167" s="7">
        <v>0</v>
      </c>
      <c r="K2167" s="103">
        <v>0</v>
      </c>
      <c r="L2167" s="7">
        <v>0</v>
      </c>
      <c r="M2167" s="7">
        <v>0</v>
      </c>
      <c r="O2167" s="51"/>
      <c r="P2167" s="51"/>
      <c r="Q2167" s="51"/>
      <c r="R2167" s="51"/>
      <c r="S2167" s="51"/>
      <c r="T2167" s="51"/>
      <c r="U2167" s="51"/>
      <c r="V2167" s="51"/>
      <c r="W2167" s="51"/>
      <c r="X2167" s="51"/>
      <c r="Y2167" s="51"/>
      <c r="Z2167" s="51"/>
      <c r="AA2167" s="51"/>
    </row>
    <row r="2168" spans="1:27" ht="11.65" customHeight="1">
      <c r="A2168" s="443">
        <v>2039</v>
      </c>
      <c r="C2168" s="468"/>
      <c r="F2168" s="468" t="s">
        <v>270</v>
      </c>
      <c r="G2168" s="400" t="s">
        <v>630</v>
      </c>
      <c r="H2168" s="449"/>
      <c r="I2168" s="7">
        <v>0</v>
      </c>
      <c r="J2168" s="7">
        <v>0</v>
      </c>
      <c r="K2168" s="103">
        <v>0</v>
      </c>
      <c r="L2168" s="7">
        <v>0</v>
      </c>
      <c r="M2168" s="7">
        <v>0</v>
      </c>
      <c r="O2168" s="51"/>
      <c r="P2168" s="51"/>
      <c r="Q2168" s="51"/>
      <c r="R2168" s="51"/>
      <c r="S2168" s="51"/>
      <c r="T2168" s="51"/>
      <c r="U2168" s="51"/>
      <c r="V2168" s="51"/>
      <c r="W2168" s="51"/>
      <c r="X2168" s="51"/>
      <c r="Y2168" s="51"/>
      <c r="Z2168" s="51"/>
      <c r="AA2168" s="51"/>
    </row>
    <row r="2169" spans="1:27" ht="11.65" customHeight="1">
      <c r="A2169" s="443">
        <v>2040</v>
      </c>
      <c r="C2169" s="468"/>
      <c r="F2169" s="468" t="s">
        <v>650</v>
      </c>
      <c r="G2169" s="400" t="s">
        <v>632</v>
      </c>
      <c r="H2169" s="449"/>
      <c r="I2169" s="7">
        <v>62323442.5279167</v>
      </c>
      <c r="J2169" s="7">
        <v>58146673.679987408</v>
      </c>
      <c r="K2169" s="103">
        <v>4176768.8479292896</v>
      </c>
      <c r="L2169" s="7">
        <v>-728309.17768904706</v>
      </c>
      <c r="M2169" s="7">
        <v>3448459.6702402425</v>
      </c>
      <c r="O2169" s="51"/>
      <c r="P2169" s="51"/>
      <c r="Q2169" s="51"/>
      <c r="R2169" s="51"/>
      <c r="S2169" s="51"/>
      <c r="T2169" s="51"/>
      <c r="U2169" s="51"/>
      <c r="V2169" s="51"/>
      <c r="W2169" s="51"/>
      <c r="X2169" s="51"/>
      <c r="Y2169" s="51"/>
      <c r="Z2169" s="51"/>
      <c r="AA2169" s="51"/>
    </row>
    <row r="2170" spans="1:27" ht="11.65" customHeight="1">
      <c r="A2170" s="443">
        <v>2041</v>
      </c>
      <c r="C2170" s="468"/>
      <c r="F2170" s="468" t="s">
        <v>669</v>
      </c>
      <c r="G2170" s="400" t="s">
        <v>634</v>
      </c>
      <c r="H2170" s="449"/>
      <c r="I2170" s="7">
        <v>567402.01083333301</v>
      </c>
      <c r="J2170" s="7">
        <v>444972.58525076462</v>
      </c>
      <c r="K2170" s="103">
        <v>122429.42558256841</v>
      </c>
      <c r="L2170" s="7">
        <v>-8465.6671906866977</v>
      </c>
      <c r="M2170" s="7">
        <v>113963.75839188171</v>
      </c>
      <c r="O2170" s="51"/>
      <c r="P2170" s="51"/>
      <c r="Q2170" s="51"/>
      <c r="R2170" s="51"/>
      <c r="S2170" s="51"/>
      <c r="T2170" s="51"/>
      <c r="U2170" s="51"/>
      <c r="V2170" s="51"/>
      <c r="W2170" s="51"/>
      <c r="X2170" s="51"/>
      <c r="Y2170" s="51"/>
      <c r="Z2170" s="51"/>
      <c r="AA2170" s="51"/>
    </row>
    <row r="2171" spans="1:27" ht="11.65" customHeight="1">
      <c r="A2171" s="443">
        <v>2042</v>
      </c>
      <c r="C2171" s="468"/>
      <c r="F2171" s="468" t="s">
        <v>669</v>
      </c>
      <c r="G2171" s="400" t="s">
        <v>636</v>
      </c>
      <c r="H2171" s="449"/>
      <c r="I2171" s="7">
        <v>2247032.6237499998</v>
      </c>
      <c r="J2171" s="7">
        <v>2247032.6237499998</v>
      </c>
      <c r="K2171" s="103">
        <v>0</v>
      </c>
      <c r="L2171" s="7">
        <v>0</v>
      </c>
      <c r="M2171" s="7">
        <v>0</v>
      </c>
      <c r="O2171" s="51"/>
      <c r="P2171" s="51"/>
      <c r="Q2171" s="51"/>
      <c r="R2171" s="51"/>
      <c r="S2171" s="51"/>
      <c r="T2171" s="51"/>
      <c r="U2171" s="51"/>
      <c r="V2171" s="51"/>
      <c r="W2171" s="51"/>
      <c r="X2171" s="51"/>
      <c r="Y2171" s="51"/>
      <c r="Z2171" s="51"/>
      <c r="AA2171" s="51"/>
    </row>
    <row r="2172" spans="1:27" ht="11.65" customHeight="1">
      <c r="A2172" s="443">
        <v>2043</v>
      </c>
      <c r="C2172" s="468"/>
      <c r="F2172" s="468" t="s">
        <v>270</v>
      </c>
      <c r="G2172" s="400" t="s">
        <v>639</v>
      </c>
      <c r="H2172" s="449"/>
      <c r="I2172" s="7">
        <v>214201.12375</v>
      </c>
      <c r="J2172" s="7">
        <v>167982.5343915702</v>
      </c>
      <c r="K2172" s="103">
        <v>46218.589358429788</v>
      </c>
      <c r="L2172" s="7">
        <v>1706.4832652768819</v>
      </c>
      <c r="M2172" s="7">
        <v>47925.07262370667</v>
      </c>
      <c r="O2172" s="51"/>
      <c r="P2172" s="51"/>
      <c r="Q2172" s="51"/>
      <c r="R2172" s="51"/>
      <c r="S2172" s="51"/>
      <c r="T2172" s="51"/>
      <c r="U2172" s="51"/>
      <c r="V2172" s="51"/>
      <c r="W2172" s="51"/>
      <c r="X2172" s="51"/>
      <c r="Y2172" s="51"/>
      <c r="Z2172" s="51"/>
      <c r="AA2172" s="51"/>
    </row>
    <row r="2173" spans="1:27" ht="11.65" customHeight="1">
      <c r="A2173" s="443">
        <v>2044</v>
      </c>
      <c r="C2173" s="468"/>
      <c r="F2173" s="468" t="s">
        <v>270</v>
      </c>
      <c r="G2173" s="400" t="s">
        <v>651</v>
      </c>
      <c r="H2173" s="449"/>
      <c r="I2173" s="7">
        <v>0</v>
      </c>
      <c r="J2173" s="7">
        <v>0</v>
      </c>
      <c r="K2173" s="103">
        <v>0</v>
      </c>
      <c r="L2173" s="7">
        <v>0</v>
      </c>
      <c r="M2173" s="7">
        <v>0</v>
      </c>
      <c r="O2173" s="51"/>
      <c r="P2173" s="51"/>
      <c r="Q2173" s="51"/>
      <c r="R2173" s="51"/>
      <c r="S2173" s="51"/>
      <c r="T2173" s="51"/>
      <c r="U2173" s="51"/>
      <c r="V2173" s="51"/>
      <c r="W2173" s="51"/>
      <c r="X2173" s="51"/>
      <c r="Y2173" s="51"/>
      <c r="Z2173" s="51"/>
      <c r="AA2173" s="51"/>
    </row>
    <row r="2174" spans="1:27" ht="11.65" customHeight="1">
      <c r="A2174" s="443">
        <v>2045</v>
      </c>
      <c r="C2174" s="468"/>
      <c r="F2174" s="468" t="s">
        <v>270</v>
      </c>
      <c r="G2174" s="400" t="s">
        <v>398</v>
      </c>
      <c r="H2174" s="449"/>
      <c r="I2174" s="7">
        <v>16822.297916666699</v>
      </c>
      <c r="J2174" s="7">
        <v>16822.297916666699</v>
      </c>
      <c r="K2174" s="103">
        <v>0</v>
      </c>
      <c r="L2174" s="7">
        <v>0</v>
      </c>
      <c r="M2174" s="7">
        <v>0</v>
      </c>
      <c r="O2174" s="51"/>
      <c r="P2174" s="51"/>
      <c r="Q2174" s="51"/>
      <c r="R2174" s="51"/>
      <c r="S2174" s="51"/>
      <c r="T2174" s="51"/>
      <c r="U2174" s="51"/>
      <c r="V2174" s="51"/>
      <c r="W2174" s="51"/>
      <c r="X2174" s="51"/>
      <c r="Y2174" s="51"/>
      <c r="Z2174" s="51"/>
      <c r="AA2174" s="51"/>
    </row>
    <row r="2175" spans="1:27" ht="11.65" customHeight="1">
      <c r="A2175" s="443">
        <v>2046</v>
      </c>
      <c r="C2175" s="468"/>
      <c r="F2175" s="468" t="s">
        <v>669</v>
      </c>
      <c r="G2175" s="400" t="s">
        <v>636</v>
      </c>
      <c r="H2175" s="449"/>
      <c r="I2175" s="7">
        <v>0</v>
      </c>
      <c r="J2175" s="7">
        <v>0</v>
      </c>
      <c r="K2175" s="103">
        <v>0</v>
      </c>
      <c r="L2175" s="7">
        <v>0</v>
      </c>
      <c r="M2175" s="7">
        <v>0</v>
      </c>
      <c r="O2175" s="51"/>
      <c r="P2175" s="51"/>
      <c r="Q2175" s="51"/>
      <c r="R2175" s="51"/>
      <c r="S2175" s="51"/>
      <c r="T2175" s="51"/>
      <c r="U2175" s="51"/>
      <c r="V2175" s="51"/>
      <c r="W2175" s="51"/>
      <c r="X2175" s="51"/>
      <c r="Y2175" s="51"/>
      <c r="Z2175" s="51"/>
      <c r="AA2175" s="51"/>
    </row>
    <row r="2176" spans="1:27" ht="11.65" customHeight="1">
      <c r="A2176" s="443">
        <v>2047</v>
      </c>
      <c r="C2176" s="468"/>
      <c r="F2176" s="468" t="s">
        <v>669</v>
      </c>
      <c r="G2176" s="400" t="s">
        <v>636</v>
      </c>
      <c r="H2176" s="449"/>
      <c r="I2176" s="7">
        <v>0</v>
      </c>
      <c r="J2176" s="7">
        <v>0</v>
      </c>
      <c r="K2176" s="103">
        <v>0</v>
      </c>
      <c r="L2176" s="7">
        <v>0</v>
      </c>
      <c r="M2176" s="7">
        <v>0</v>
      </c>
      <c r="O2176" s="51"/>
      <c r="P2176" s="51"/>
      <c r="Q2176" s="51"/>
      <c r="R2176" s="51"/>
      <c r="S2176" s="51"/>
      <c r="T2176" s="51"/>
      <c r="U2176" s="51"/>
      <c r="V2176" s="51"/>
      <c r="W2176" s="51"/>
      <c r="X2176" s="51"/>
      <c r="Y2176" s="51"/>
      <c r="Z2176" s="51"/>
      <c r="AA2176" s="51"/>
    </row>
    <row r="2177" spans="1:27" ht="11.65" customHeight="1">
      <c r="A2177" s="443">
        <v>2048</v>
      </c>
      <c r="C2177" s="468"/>
      <c r="H2177" s="449" t="s">
        <v>402</v>
      </c>
      <c r="I2177" s="106">
        <v>76760527.34375003</v>
      </c>
      <c r="J2177" s="106">
        <v>71775860.546344608</v>
      </c>
      <c r="K2177" s="106">
        <v>4984666.7974054189</v>
      </c>
      <c r="L2177" s="106">
        <v>-785836.64825478033</v>
      </c>
      <c r="M2177" s="106">
        <v>4198830.1491506388</v>
      </c>
      <c r="O2177" s="51"/>
      <c r="P2177" s="51"/>
      <c r="Q2177" s="51"/>
      <c r="R2177" s="51"/>
      <c r="S2177" s="51"/>
      <c r="T2177" s="51"/>
      <c r="U2177" s="51"/>
      <c r="V2177" s="51"/>
      <c r="W2177" s="51"/>
      <c r="X2177" s="51"/>
      <c r="Y2177" s="51"/>
      <c r="Z2177" s="51"/>
      <c r="AA2177" s="51"/>
    </row>
    <row r="2178" spans="1:27" ht="11.65" customHeight="1">
      <c r="A2178" s="443">
        <v>2049</v>
      </c>
      <c r="C2178" s="468"/>
      <c r="H2178" s="449"/>
      <c r="I2178" s="109"/>
      <c r="J2178" s="7"/>
      <c r="K2178" s="7"/>
      <c r="L2178" s="7"/>
      <c r="M2178" s="7"/>
      <c r="O2178" s="51"/>
      <c r="P2178" s="51"/>
      <c r="Q2178" s="51"/>
      <c r="R2178" s="51"/>
      <c r="S2178" s="51"/>
      <c r="T2178" s="51"/>
      <c r="U2178" s="51"/>
      <c r="V2178" s="51"/>
      <c r="W2178" s="51"/>
      <c r="X2178" s="51"/>
      <c r="Y2178" s="51"/>
      <c r="Z2178" s="51"/>
      <c r="AA2178" s="51"/>
    </row>
    <row r="2179" spans="1:27" ht="11.65" customHeight="1">
      <c r="A2179" s="443">
        <v>2050</v>
      </c>
      <c r="C2179" s="468">
        <v>392</v>
      </c>
      <c r="D2179" s="400" t="s">
        <v>469</v>
      </c>
      <c r="H2179" s="449"/>
      <c r="I2179" s="7"/>
      <c r="J2179" s="7"/>
      <c r="K2179" s="7"/>
      <c r="L2179" s="7"/>
      <c r="M2179" s="7"/>
      <c r="O2179" s="51"/>
      <c r="P2179" s="51"/>
      <c r="Q2179" s="51"/>
      <c r="R2179" s="51"/>
      <c r="S2179" s="51"/>
      <c r="T2179" s="51"/>
      <c r="U2179" s="51"/>
      <c r="V2179" s="51"/>
      <c r="W2179" s="51"/>
      <c r="X2179" s="51"/>
      <c r="Y2179" s="51"/>
      <c r="Z2179" s="51"/>
      <c r="AA2179" s="51"/>
    </row>
    <row r="2180" spans="1:27" ht="11.65" customHeight="1">
      <c r="A2180" s="443">
        <v>2051</v>
      </c>
      <c r="C2180" s="468"/>
      <c r="F2180" s="468" t="s">
        <v>666</v>
      </c>
      <c r="G2180" s="400" t="s">
        <v>569</v>
      </c>
      <c r="H2180" s="449"/>
      <c r="I2180" s="7">
        <v>87206195.617083266</v>
      </c>
      <c r="J2180" s="7">
        <v>81861285.527083263</v>
      </c>
      <c r="K2180" s="103">
        <v>5344910.09</v>
      </c>
      <c r="L2180" s="7">
        <v>-17785.099999999627</v>
      </c>
      <c r="M2180" s="7">
        <v>5327124.99</v>
      </c>
      <c r="O2180" s="51"/>
      <c r="P2180" s="51"/>
      <c r="Q2180" s="51"/>
      <c r="R2180" s="51"/>
      <c r="S2180" s="51"/>
      <c r="T2180" s="51"/>
      <c r="U2180" s="51"/>
      <c r="V2180" s="51"/>
      <c r="W2180" s="51"/>
      <c r="X2180" s="51"/>
      <c r="Y2180" s="51"/>
      <c r="Z2180" s="51"/>
      <c r="AA2180" s="51"/>
    </row>
    <row r="2181" spans="1:27" ht="11.65" customHeight="1">
      <c r="A2181" s="443">
        <v>2052</v>
      </c>
      <c r="C2181" s="468"/>
      <c r="F2181" s="468" t="s">
        <v>650</v>
      </c>
      <c r="G2181" s="400" t="s">
        <v>632</v>
      </c>
      <c r="H2181" s="449"/>
      <c r="I2181" s="7">
        <v>7441968.3879166702</v>
      </c>
      <c r="J2181" s="7">
        <v>6943225.371338251</v>
      </c>
      <c r="K2181" s="103">
        <v>498743.01657841896</v>
      </c>
      <c r="L2181" s="7">
        <v>-36735.284565170121</v>
      </c>
      <c r="M2181" s="7">
        <v>462007.73201324884</v>
      </c>
      <c r="O2181" s="51"/>
      <c r="P2181" s="51"/>
      <c r="Q2181" s="51"/>
      <c r="R2181" s="51"/>
      <c r="S2181" s="51"/>
      <c r="T2181" s="51"/>
      <c r="U2181" s="51"/>
      <c r="V2181" s="51"/>
      <c r="W2181" s="51"/>
      <c r="X2181" s="51"/>
      <c r="Y2181" s="51"/>
      <c r="Z2181" s="51"/>
      <c r="AA2181" s="51"/>
    </row>
    <row r="2182" spans="1:27" ht="11.65" customHeight="1">
      <c r="A2182" s="443">
        <v>2053</v>
      </c>
      <c r="C2182" s="468"/>
      <c r="F2182" s="468" t="s">
        <v>669</v>
      </c>
      <c r="G2182" s="400" t="s">
        <v>249</v>
      </c>
      <c r="H2182" s="449"/>
      <c r="I2182" s="7">
        <v>0</v>
      </c>
      <c r="J2182" s="7">
        <v>0</v>
      </c>
      <c r="K2182" s="103">
        <v>0</v>
      </c>
      <c r="L2182" s="7">
        <v>0</v>
      </c>
      <c r="M2182" s="7">
        <v>0</v>
      </c>
      <c r="O2182" s="51"/>
      <c r="P2182" s="51"/>
      <c r="Q2182" s="51"/>
      <c r="R2182" s="51"/>
      <c r="S2182" s="51"/>
      <c r="T2182" s="51"/>
      <c r="U2182" s="51"/>
      <c r="V2182" s="51"/>
      <c r="W2182" s="51"/>
      <c r="X2182" s="51"/>
      <c r="Y2182" s="51"/>
      <c r="Z2182" s="51"/>
      <c r="AA2182" s="51"/>
    </row>
    <row r="2183" spans="1:27" ht="11.65" customHeight="1">
      <c r="A2183" s="443">
        <v>2054</v>
      </c>
      <c r="C2183" s="468"/>
      <c r="F2183" s="468" t="s">
        <v>638</v>
      </c>
      <c r="G2183" s="400" t="s">
        <v>647</v>
      </c>
      <c r="H2183" s="449"/>
      <c r="I2183" s="7">
        <v>0</v>
      </c>
      <c r="J2183" s="7">
        <v>0</v>
      </c>
      <c r="K2183" s="103">
        <v>0</v>
      </c>
      <c r="L2183" s="7">
        <v>0</v>
      </c>
      <c r="M2183" s="7">
        <v>0</v>
      </c>
      <c r="O2183" s="51"/>
      <c r="P2183" s="51"/>
      <c r="Q2183" s="51"/>
      <c r="R2183" s="51"/>
      <c r="S2183" s="51"/>
      <c r="T2183" s="51"/>
      <c r="U2183" s="51"/>
      <c r="V2183" s="51"/>
      <c r="W2183" s="51"/>
      <c r="X2183" s="51"/>
      <c r="Y2183" s="51"/>
      <c r="Z2183" s="51"/>
      <c r="AA2183" s="51"/>
    </row>
    <row r="2184" spans="1:27" ht="11.65" customHeight="1">
      <c r="A2184" s="443">
        <v>2055</v>
      </c>
      <c r="C2184" s="468"/>
      <c r="F2184" s="468" t="s">
        <v>668</v>
      </c>
      <c r="G2184" s="400" t="s">
        <v>649</v>
      </c>
      <c r="H2184" s="449"/>
      <c r="I2184" s="7">
        <v>0</v>
      </c>
      <c r="J2184" s="7">
        <v>0</v>
      </c>
      <c r="K2184" s="103">
        <v>0</v>
      </c>
      <c r="L2184" s="7">
        <v>0</v>
      </c>
      <c r="M2184" s="7">
        <v>0</v>
      </c>
      <c r="O2184" s="51"/>
      <c r="P2184" s="51"/>
      <c r="Q2184" s="51"/>
      <c r="R2184" s="51"/>
      <c r="S2184" s="51"/>
      <c r="T2184" s="51"/>
      <c r="U2184" s="51"/>
      <c r="V2184" s="51"/>
      <c r="W2184" s="51"/>
      <c r="X2184" s="51"/>
      <c r="Y2184" s="51"/>
      <c r="Z2184" s="51"/>
      <c r="AA2184" s="51"/>
    </row>
    <row r="2185" spans="1:27" ht="11.65" customHeight="1">
      <c r="A2185" s="443">
        <v>2056</v>
      </c>
      <c r="C2185" s="468"/>
      <c r="F2185" s="468" t="s">
        <v>270</v>
      </c>
      <c r="G2185" s="400" t="s">
        <v>630</v>
      </c>
      <c r="H2185" s="449"/>
      <c r="I2185" s="7">
        <v>0</v>
      </c>
      <c r="J2185" s="7">
        <v>0</v>
      </c>
      <c r="K2185" s="103">
        <v>0</v>
      </c>
      <c r="L2185" s="7">
        <v>0</v>
      </c>
      <c r="M2185" s="7">
        <v>0</v>
      </c>
      <c r="O2185" s="51"/>
      <c r="P2185" s="51"/>
      <c r="Q2185" s="51"/>
      <c r="R2185" s="51"/>
      <c r="S2185" s="51"/>
      <c r="T2185" s="51"/>
      <c r="U2185" s="51"/>
      <c r="V2185" s="51"/>
      <c r="W2185" s="51"/>
      <c r="X2185" s="51"/>
      <c r="Y2185" s="51"/>
      <c r="Z2185" s="51"/>
      <c r="AA2185" s="51"/>
    </row>
    <row r="2186" spans="1:27" ht="11.65" customHeight="1">
      <c r="A2186" s="443">
        <v>2057</v>
      </c>
      <c r="C2186" s="468"/>
      <c r="F2186" s="468" t="s">
        <v>667</v>
      </c>
      <c r="G2186" s="400" t="s">
        <v>635</v>
      </c>
      <c r="H2186" s="449"/>
      <c r="I2186" s="7">
        <v>0</v>
      </c>
      <c r="J2186" s="7">
        <v>0</v>
      </c>
      <c r="K2186" s="103">
        <v>0</v>
      </c>
      <c r="L2186" s="7">
        <v>0</v>
      </c>
      <c r="M2186" s="7">
        <v>0</v>
      </c>
      <c r="O2186" s="51"/>
      <c r="P2186" s="51"/>
      <c r="Q2186" s="51"/>
      <c r="R2186" s="51"/>
      <c r="S2186" s="51"/>
      <c r="T2186" s="51"/>
      <c r="U2186" s="51"/>
      <c r="V2186" s="51"/>
      <c r="W2186" s="51"/>
      <c r="X2186" s="51"/>
      <c r="Y2186" s="51"/>
      <c r="Z2186" s="51"/>
      <c r="AA2186" s="51"/>
    </row>
    <row r="2187" spans="1:27" ht="11.65" customHeight="1">
      <c r="A2187" s="443">
        <v>2058</v>
      </c>
      <c r="C2187" s="468"/>
      <c r="F2187" s="468" t="s">
        <v>669</v>
      </c>
      <c r="G2187" s="400" t="s">
        <v>634</v>
      </c>
      <c r="H2187" s="449"/>
      <c r="I2187" s="7">
        <v>5730349.0291666696</v>
      </c>
      <c r="J2187" s="7">
        <v>4493900.5735150399</v>
      </c>
      <c r="K2187" s="103">
        <v>1236448.4556516297</v>
      </c>
      <c r="L2187" s="7">
        <v>15881.806599564385</v>
      </c>
      <c r="M2187" s="7">
        <v>1252330.2622511941</v>
      </c>
      <c r="O2187" s="51"/>
      <c r="P2187" s="51"/>
      <c r="Q2187" s="51"/>
      <c r="R2187" s="51"/>
      <c r="S2187" s="51"/>
      <c r="T2187" s="51"/>
      <c r="U2187" s="51"/>
      <c r="V2187" s="51"/>
      <c r="W2187" s="51"/>
      <c r="X2187" s="51"/>
      <c r="Y2187" s="51"/>
      <c r="Z2187" s="51"/>
      <c r="AA2187" s="51"/>
    </row>
    <row r="2188" spans="1:27" ht="11.65" customHeight="1">
      <c r="A2188" s="443">
        <v>2059</v>
      </c>
      <c r="C2188" s="468"/>
      <c r="F2188" s="468" t="s">
        <v>669</v>
      </c>
      <c r="G2188" s="400" t="s">
        <v>636</v>
      </c>
      <c r="H2188" s="449"/>
      <c r="I2188" s="7">
        <v>13456434.4079167</v>
      </c>
      <c r="J2188" s="7">
        <v>13456434.4079167</v>
      </c>
      <c r="K2188" s="103">
        <v>0</v>
      </c>
      <c r="L2188" s="7">
        <v>0</v>
      </c>
      <c r="M2188" s="7">
        <v>0</v>
      </c>
      <c r="O2188" s="51"/>
      <c r="P2188" s="51"/>
      <c r="Q2188" s="51"/>
      <c r="R2188" s="51"/>
      <c r="S2188" s="51"/>
      <c r="T2188" s="51"/>
      <c r="U2188" s="51"/>
      <c r="V2188" s="51"/>
      <c r="W2188" s="51"/>
      <c r="X2188" s="51"/>
      <c r="Y2188" s="51"/>
      <c r="Z2188" s="51"/>
      <c r="AA2188" s="51"/>
    </row>
    <row r="2189" spans="1:27" ht="11.65" customHeight="1">
      <c r="A2189" s="443">
        <v>2060</v>
      </c>
      <c r="C2189" s="468"/>
      <c r="F2189" s="468" t="s">
        <v>270</v>
      </c>
      <c r="G2189" s="400" t="s">
        <v>639</v>
      </c>
      <c r="H2189" s="449"/>
      <c r="I2189" s="7">
        <v>2516531.5825</v>
      </c>
      <c r="J2189" s="7">
        <v>1973534.7121622132</v>
      </c>
      <c r="K2189" s="103">
        <v>542996.87033778685</v>
      </c>
      <c r="L2189" s="7">
        <v>17795.271333984216</v>
      </c>
      <c r="M2189" s="7">
        <v>560792.14167177107</v>
      </c>
      <c r="O2189" s="51"/>
      <c r="P2189" s="51"/>
      <c r="Q2189" s="51"/>
      <c r="R2189" s="51"/>
      <c r="S2189" s="51"/>
      <c r="T2189" s="51"/>
      <c r="U2189" s="51"/>
      <c r="V2189" s="51"/>
      <c r="W2189" s="51"/>
      <c r="X2189" s="51"/>
      <c r="Y2189" s="51"/>
      <c r="Z2189" s="51"/>
      <c r="AA2189" s="51"/>
    </row>
    <row r="2190" spans="1:27" ht="11.65" customHeight="1">
      <c r="A2190" s="443">
        <v>2061</v>
      </c>
      <c r="C2190" s="468"/>
      <c r="F2190" s="468" t="s">
        <v>270</v>
      </c>
      <c r="G2190" s="400" t="s">
        <v>637</v>
      </c>
      <c r="H2190" s="449"/>
      <c r="I2190" s="7">
        <v>0</v>
      </c>
      <c r="J2190" s="7">
        <v>0</v>
      </c>
      <c r="K2190" s="103">
        <v>0</v>
      </c>
      <c r="L2190" s="7">
        <v>0</v>
      </c>
      <c r="M2190" s="7">
        <v>0</v>
      </c>
      <c r="O2190" s="51"/>
      <c r="P2190" s="51"/>
      <c r="Q2190" s="51"/>
      <c r="R2190" s="51"/>
      <c r="S2190" s="51"/>
      <c r="T2190" s="51"/>
      <c r="U2190" s="51"/>
      <c r="V2190" s="51"/>
      <c r="W2190" s="51"/>
      <c r="X2190" s="51"/>
      <c r="Y2190" s="51"/>
      <c r="Z2190" s="51"/>
      <c r="AA2190" s="51"/>
    </row>
    <row r="2191" spans="1:27" ht="11.65" customHeight="1">
      <c r="A2191" s="443">
        <v>2062</v>
      </c>
      <c r="C2191" s="468"/>
      <c r="F2191" s="468" t="s">
        <v>270</v>
      </c>
      <c r="G2191" s="400" t="s">
        <v>398</v>
      </c>
      <c r="H2191" s="449"/>
      <c r="I2191" s="7">
        <v>515447.19124999997</v>
      </c>
      <c r="J2191" s="7">
        <v>515447.19124999997</v>
      </c>
      <c r="K2191" s="103">
        <v>0</v>
      </c>
      <c r="L2191" s="7">
        <v>0</v>
      </c>
      <c r="M2191" s="7">
        <v>0</v>
      </c>
      <c r="O2191" s="51"/>
      <c r="P2191" s="51"/>
      <c r="Q2191" s="51"/>
      <c r="R2191" s="51"/>
      <c r="S2191" s="51"/>
      <c r="T2191" s="51"/>
      <c r="U2191" s="51"/>
      <c r="V2191" s="51"/>
      <c r="W2191" s="51"/>
      <c r="X2191" s="51"/>
      <c r="Y2191" s="51"/>
      <c r="Z2191" s="51"/>
      <c r="AA2191" s="51"/>
    </row>
    <row r="2192" spans="1:27" ht="11.65" customHeight="1">
      <c r="A2192" s="443">
        <v>2063</v>
      </c>
      <c r="C2192" s="468"/>
      <c r="F2192" s="468" t="s">
        <v>669</v>
      </c>
      <c r="G2192" s="400" t="s">
        <v>636</v>
      </c>
      <c r="H2192" s="449"/>
      <c r="I2192" s="7">
        <v>0</v>
      </c>
      <c r="J2192" s="7">
        <v>0</v>
      </c>
      <c r="K2192" s="103">
        <v>0</v>
      </c>
      <c r="L2192" s="7">
        <v>0</v>
      </c>
      <c r="M2192" s="7">
        <v>0</v>
      </c>
      <c r="O2192" s="51"/>
      <c r="P2192" s="51"/>
      <c r="Q2192" s="51"/>
      <c r="R2192" s="51"/>
      <c r="S2192" s="51"/>
      <c r="T2192" s="51"/>
      <c r="U2192" s="51"/>
      <c r="V2192" s="51"/>
      <c r="W2192" s="51"/>
      <c r="X2192" s="51"/>
      <c r="Y2192" s="51"/>
      <c r="Z2192" s="51"/>
      <c r="AA2192" s="51"/>
    </row>
    <row r="2193" spans="1:27" ht="11.65" customHeight="1">
      <c r="A2193" s="443">
        <v>2064</v>
      </c>
      <c r="C2193" s="468"/>
      <c r="F2193" s="468" t="s">
        <v>669</v>
      </c>
      <c r="G2193" s="400" t="s">
        <v>636</v>
      </c>
      <c r="H2193" s="449"/>
      <c r="I2193" s="7">
        <v>0</v>
      </c>
      <c r="J2193" s="7">
        <v>0</v>
      </c>
      <c r="K2193" s="103">
        <v>0</v>
      </c>
      <c r="L2193" s="7">
        <v>0</v>
      </c>
      <c r="M2193" s="7">
        <v>0</v>
      </c>
      <c r="O2193" s="51"/>
      <c r="P2193" s="51"/>
      <c r="Q2193" s="51"/>
      <c r="R2193" s="51"/>
      <c r="S2193" s="51"/>
      <c r="T2193" s="51"/>
      <c r="U2193" s="51"/>
      <c r="V2193" s="51"/>
      <c r="W2193" s="51"/>
      <c r="X2193" s="51"/>
      <c r="Y2193" s="51"/>
      <c r="Z2193" s="51"/>
      <c r="AA2193" s="51"/>
    </row>
    <row r="2194" spans="1:27" ht="11.65" customHeight="1">
      <c r="A2194" s="443">
        <v>2065</v>
      </c>
      <c r="C2194" s="468"/>
      <c r="H2194" s="449" t="s">
        <v>402</v>
      </c>
      <c r="I2194" s="106">
        <v>116866926.21583329</v>
      </c>
      <c r="J2194" s="106">
        <v>109243827.78326546</v>
      </c>
      <c r="K2194" s="106">
        <v>7623098.4325678358</v>
      </c>
      <c r="L2194" s="106">
        <v>-20843.306631621148</v>
      </c>
      <c r="M2194" s="106">
        <v>7602255.1259362139</v>
      </c>
      <c r="O2194" s="51"/>
      <c r="P2194" s="51"/>
      <c r="Q2194" s="51"/>
      <c r="R2194" s="51"/>
      <c r="S2194" s="51"/>
      <c r="T2194" s="51"/>
      <c r="U2194" s="51"/>
      <c r="V2194" s="51"/>
      <c r="W2194" s="51"/>
      <c r="X2194" s="51"/>
      <c r="Y2194" s="51"/>
      <c r="Z2194" s="51"/>
      <c r="AA2194" s="51"/>
    </row>
    <row r="2195" spans="1:27" ht="11.65" customHeight="1">
      <c r="A2195" s="443">
        <v>2066</v>
      </c>
      <c r="C2195" s="468"/>
      <c r="H2195" s="449"/>
      <c r="I2195" s="7"/>
      <c r="J2195" s="7"/>
      <c r="K2195" s="7"/>
      <c r="L2195" s="7"/>
      <c r="M2195" s="7"/>
      <c r="O2195" s="51"/>
      <c r="P2195" s="51"/>
      <c r="Q2195" s="51"/>
      <c r="R2195" s="51"/>
      <c r="S2195" s="51"/>
      <c r="T2195" s="51"/>
      <c r="U2195" s="51"/>
      <c r="V2195" s="51"/>
      <c r="W2195" s="51"/>
      <c r="X2195" s="51"/>
      <c r="Y2195" s="51"/>
      <c r="Z2195" s="51"/>
      <c r="AA2195" s="51"/>
    </row>
    <row r="2196" spans="1:27" ht="11.65" customHeight="1">
      <c r="A2196" s="443">
        <v>2067</v>
      </c>
      <c r="C2196" s="468">
        <v>393</v>
      </c>
      <c r="D2196" s="400" t="s">
        <v>470</v>
      </c>
      <c r="H2196" s="449"/>
      <c r="I2196" s="7"/>
      <c r="J2196" s="7"/>
      <c r="K2196" s="7"/>
      <c r="L2196" s="7"/>
      <c r="M2196" s="7"/>
      <c r="O2196" s="51"/>
      <c r="P2196" s="51"/>
      <c r="Q2196" s="51"/>
      <c r="R2196" s="51"/>
      <c r="S2196" s="51"/>
      <c r="T2196" s="51"/>
      <c r="U2196" s="51"/>
      <c r="V2196" s="51"/>
      <c r="W2196" s="51"/>
      <c r="X2196" s="51"/>
      <c r="Y2196" s="51"/>
      <c r="Z2196" s="51"/>
      <c r="AA2196" s="51"/>
    </row>
    <row r="2197" spans="1:27" ht="11.65" customHeight="1">
      <c r="A2197" s="443">
        <v>2068</v>
      </c>
      <c r="C2197" s="468"/>
      <c r="F2197" s="468" t="s">
        <v>666</v>
      </c>
      <c r="G2197" s="400" t="s">
        <v>569</v>
      </c>
      <c r="H2197" s="449"/>
      <c r="I2197" s="7">
        <v>8505091.6145833284</v>
      </c>
      <c r="J2197" s="7">
        <v>7787124.5591666615</v>
      </c>
      <c r="K2197" s="103">
        <v>717967.05541666702</v>
      </c>
      <c r="L2197" s="7">
        <v>-20857.98541666707</v>
      </c>
      <c r="M2197" s="7">
        <v>697109.07</v>
      </c>
      <c r="O2197" s="51"/>
      <c r="P2197" s="51"/>
      <c r="Q2197" s="51"/>
      <c r="R2197" s="51"/>
      <c r="S2197" s="51"/>
      <c r="T2197" s="51"/>
      <c r="U2197" s="51"/>
      <c r="V2197" s="51"/>
      <c r="W2197" s="51"/>
      <c r="X2197" s="51"/>
      <c r="Y2197" s="51"/>
      <c r="Z2197" s="51"/>
      <c r="AA2197" s="51"/>
    </row>
    <row r="2198" spans="1:27" ht="11.65" customHeight="1">
      <c r="A2198" s="443">
        <v>2069</v>
      </c>
      <c r="C2198" s="468"/>
      <c r="F2198" s="468" t="s">
        <v>667</v>
      </c>
      <c r="G2198" s="400" t="s">
        <v>635</v>
      </c>
      <c r="H2198" s="449"/>
      <c r="I2198" s="7">
        <v>0</v>
      </c>
      <c r="J2198" s="7">
        <v>0</v>
      </c>
      <c r="K2198" s="103">
        <v>0</v>
      </c>
      <c r="L2198" s="7">
        <v>0</v>
      </c>
      <c r="M2198" s="7">
        <v>0</v>
      </c>
      <c r="O2198" s="51"/>
      <c r="P2198" s="51"/>
      <c r="Q2198" s="51"/>
      <c r="R2198" s="51"/>
      <c r="S2198" s="51"/>
      <c r="T2198" s="51"/>
      <c r="U2198" s="51"/>
      <c r="V2198" s="51"/>
      <c r="W2198" s="51"/>
      <c r="X2198" s="51"/>
      <c r="Y2198" s="51"/>
      <c r="Z2198" s="51"/>
      <c r="AA2198" s="51"/>
    </row>
    <row r="2199" spans="1:27" ht="11.65" customHeight="1">
      <c r="A2199" s="443">
        <v>2070</v>
      </c>
      <c r="C2199" s="468"/>
      <c r="F2199" s="468" t="s">
        <v>668</v>
      </c>
      <c r="G2199" s="400" t="s">
        <v>649</v>
      </c>
      <c r="H2199" s="449"/>
      <c r="I2199" s="7">
        <v>0</v>
      </c>
      <c r="J2199" s="7">
        <v>0</v>
      </c>
      <c r="K2199" s="103">
        <v>0</v>
      </c>
      <c r="L2199" s="7">
        <v>0</v>
      </c>
      <c r="M2199" s="7">
        <v>0</v>
      </c>
      <c r="O2199" s="51"/>
      <c r="P2199" s="51"/>
      <c r="Q2199" s="51"/>
      <c r="R2199" s="51"/>
      <c r="S2199" s="51"/>
      <c r="T2199" s="51"/>
      <c r="U2199" s="51"/>
      <c r="V2199" s="51"/>
      <c r="W2199" s="51"/>
      <c r="X2199" s="51"/>
      <c r="Y2199" s="51"/>
      <c r="Z2199" s="51"/>
      <c r="AA2199" s="51"/>
    </row>
    <row r="2200" spans="1:27" ht="11.65" customHeight="1">
      <c r="A2200" s="443">
        <v>2071</v>
      </c>
      <c r="C2200" s="468"/>
      <c r="F2200" s="468" t="s">
        <v>650</v>
      </c>
      <c r="G2200" s="400" t="s">
        <v>632</v>
      </c>
      <c r="H2200" s="449"/>
      <c r="I2200" s="7">
        <v>255084.57</v>
      </c>
      <c r="J2200" s="7">
        <v>237989.40897634189</v>
      </c>
      <c r="K2200" s="103">
        <v>17095.161023658115</v>
      </c>
      <c r="L2200" s="7">
        <v>0</v>
      </c>
      <c r="M2200" s="7">
        <v>17095.161023658115</v>
      </c>
      <c r="O2200" s="51"/>
      <c r="P2200" s="51"/>
      <c r="Q2200" s="51"/>
      <c r="R2200" s="51"/>
      <c r="S2200" s="51"/>
      <c r="T2200" s="51"/>
      <c r="U2200" s="51"/>
      <c r="V2200" s="51"/>
      <c r="W2200" s="51"/>
      <c r="X2200" s="51"/>
      <c r="Y2200" s="51"/>
      <c r="Z2200" s="51"/>
      <c r="AA2200" s="51"/>
    </row>
    <row r="2201" spans="1:27" ht="11.65" customHeight="1">
      <c r="A2201" s="443">
        <v>2072</v>
      </c>
      <c r="C2201" s="468"/>
      <c r="F2201" s="468" t="s">
        <v>669</v>
      </c>
      <c r="G2201" s="400" t="s">
        <v>249</v>
      </c>
      <c r="H2201" s="449"/>
      <c r="I2201" s="7">
        <v>0</v>
      </c>
      <c r="J2201" s="7">
        <v>0</v>
      </c>
      <c r="K2201" s="103">
        <v>0</v>
      </c>
      <c r="L2201" s="7">
        <v>0</v>
      </c>
      <c r="M2201" s="7">
        <v>0</v>
      </c>
      <c r="O2201" s="51"/>
      <c r="P2201" s="51"/>
      <c r="Q2201" s="51"/>
      <c r="R2201" s="51"/>
      <c r="S2201" s="51"/>
      <c r="T2201" s="51"/>
      <c r="U2201" s="51"/>
      <c r="V2201" s="51"/>
      <c r="W2201" s="51"/>
      <c r="X2201" s="51"/>
      <c r="Y2201" s="51"/>
      <c r="Z2201" s="51"/>
      <c r="AA2201" s="51"/>
    </row>
    <row r="2202" spans="1:27" ht="11.65" customHeight="1">
      <c r="A2202" s="443">
        <v>2073</v>
      </c>
      <c r="C2202" s="468"/>
      <c r="F2202" s="468" t="s">
        <v>669</v>
      </c>
      <c r="G2202" s="400" t="s">
        <v>634</v>
      </c>
      <c r="H2202" s="449"/>
      <c r="I2202" s="7">
        <v>759222.18416666705</v>
      </c>
      <c r="J2202" s="7">
        <v>595403.35003784124</v>
      </c>
      <c r="K2202" s="103">
        <v>163818.83412882581</v>
      </c>
      <c r="L2202" s="7">
        <v>5179.6581651639135</v>
      </c>
      <c r="M2202" s="7">
        <v>168998.49229398972</v>
      </c>
      <c r="O2202" s="51"/>
      <c r="P2202" s="51"/>
      <c r="Q2202" s="51"/>
      <c r="R2202" s="51"/>
      <c r="S2202" s="51"/>
      <c r="T2202" s="51"/>
      <c r="U2202" s="51"/>
      <c r="V2202" s="51"/>
      <c r="W2202" s="51"/>
      <c r="X2202" s="51"/>
      <c r="Y2202" s="51"/>
      <c r="Z2202" s="51"/>
      <c r="AA2202" s="51"/>
    </row>
    <row r="2203" spans="1:27" ht="11.65" customHeight="1">
      <c r="A2203" s="443">
        <v>2074</v>
      </c>
      <c r="C2203" s="468"/>
      <c r="F2203" s="468" t="s">
        <v>669</v>
      </c>
      <c r="G2203" s="400" t="s">
        <v>636</v>
      </c>
      <c r="H2203" s="449"/>
      <c r="I2203" s="7">
        <v>4279935.5583333299</v>
      </c>
      <c r="J2203" s="7">
        <v>4279935.5583333299</v>
      </c>
      <c r="K2203" s="103">
        <v>0</v>
      </c>
      <c r="L2203" s="7">
        <v>0</v>
      </c>
      <c r="M2203" s="7">
        <v>0</v>
      </c>
      <c r="O2203" s="51"/>
      <c r="P2203" s="51"/>
      <c r="Q2203" s="51"/>
      <c r="R2203" s="51"/>
      <c r="S2203" s="51"/>
      <c r="T2203" s="51"/>
      <c r="U2203" s="51"/>
      <c r="V2203" s="51"/>
      <c r="W2203" s="51"/>
      <c r="X2203" s="51"/>
      <c r="Y2203" s="51"/>
      <c r="Z2203" s="51"/>
      <c r="AA2203" s="51"/>
    </row>
    <row r="2204" spans="1:27" ht="11.65" customHeight="1">
      <c r="A2204" s="443">
        <v>2075</v>
      </c>
      <c r="C2204" s="468"/>
      <c r="F2204" s="468" t="s">
        <v>669</v>
      </c>
      <c r="G2204" s="400" t="s">
        <v>639</v>
      </c>
      <c r="H2204" s="449"/>
      <c r="I2204" s="7">
        <v>807954.27791666705</v>
      </c>
      <c r="J2204" s="7">
        <v>633620.42598505644</v>
      </c>
      <c r="K2204" s="103">
        <v>174333.85193161058</v>
      </c>
      <c r="L2204" s="7">
        <v>14840.640429474239</v>
      </c>
      <c r="M2204" s="7">
        <v>189174.49236108482</v>
      </c>
      <c r="O2204" s="51"/>
      <c r="P2204" s="51"/>
      <c r="Q2204" s="51"/>
      <c r="R2204" s="51"/>
      <c r="S2204" s="51"/>
      <c r="T2204" s="51"/>
      <c r="U2204" s="51"/>
      <c r="V2204" s="51"/>
      <c r="W2204" s="51"/>
      <c r="X2204" s="51"/>
      <c r="Y2204" s="51"/>
      <c r="Z2204" s="51"/>
      <c r="AA2204" s="51"/>
    </row>
    <row r="2205" spans="1:27" ht="11.65" customHeight="1">
      <c r="A2205" s="443">
        <v>2076</v>
      </c>
      <c r="C2205" s="468"/>
      <c r="F2205" s="468" t="s">
        <v>669</v>
      </c>
      <c r="G2205" s="400" t="s">
        <v>636</v>
      </c>
      <c r="H2205" s="449"/>
      <c r="I2205" s="7">
        <v>0</v>
      </c>
      <c r="J2205" s="7">
        <v>0</v>
      </c>
      <c r="K2205" s="103">
        <v>0</v>
      </c>
      <c r="L2205" s="7">
        <v>0</v>
      </c>
      <c r="M2205" s="7">
        <v>0</v>
      </c>
      <c r="O2205" s="51"/>
      <c r="P2205" s="51"/>
      <c r="Q2205" s="51"/>
      <c r="R2205" s="51"/>
      <c r="S2205" s="51"/>
      <c r="T2205" s="51"/>
      <c r="U2205" s="51"/>
      <c r="V2205" s="51"/>
      <c r="W2205" s="51"/>
      <c r="X2205" s="51"/>
      <c r="Y2205" s="51"/>
      <c r="Z2205" s="51"/>
      <c r="AA2205" s="51"/>
    </row>
    <row r="2206" spans="1:27" ht="11.65" customHeight="1">
      <c r="A2206" s="443">
        <v>2077</v>
      </c>
      <c r="C2206" s="468"/>
      <c r="H2206" s="449" t="s">
        <v>402</v>
      </c>
      <c r="I2206" s="106">
        <v>14607288.204999991</v>
      </c>
      <c r="J2206" s="106">
        <v>13534073.302499231</v>
      </c>
      <c r="K2206" s="106">
        <v>1073214.9025007614</v>
      </c>
      <c r="L2206" s="106">
        <v>-837.68682202891796</v>
      </c>
      <c r="M2206" s="106">
        <v>1072377.2156787326</v>
      </c>
      <c r="O2206" s="51"/>
      <c r="P2206" s="51"/>
      <c r="Q2206" s="51"/>
      <c r="R2206" s="51"/>
      <c r="S2206" s="51"/>
      <c r="T2206" s="51"/>
      <c r="U2206" s="51"/>
      <c r="V2206" s="51"/>
      <c r="W2206" s="51"/>
      <c r="X2206" s="51"/>
      <c r="Y2206" s="51"/>
      <c r="Z2206" s="51"/>
      <c r="AA2206" s="51"/>
    </row>
    <row r="2207" spans="1:27" ht="11.65" customHeight="1">
      <c r="A2207" s="443">
        <v>2078</v>
      </c>
      <c r="C2207" s="468"/>
      <c r="H2207" s="449"/>
      <c r="I2207" s="7"/>
      <c r="J2207" s="7"/>
      <c r="K2207" s="7"/>
      <c r="L2207" s="7"/>
      <c r="M2207" s="7"/>
      <c r="O2207" s="51"/>
      <c r="P2207" s="51"/>
      <c r="Q2207" s="51"/>
      <c r="R2207" s="51"/>
      <c r="S2207" s="51"/>
      <c r="T2207" s="51"/>
      <c r="U2207" s="51"/>
      <c r="V2207" s="51"/>
      <c r="W2207" s="51"/>
      <c r="X2207" s="51"/>
      <c r="Y2207" s="51"/>
      <c r="Z2207" s="51"/>
      <c r="AA2207" s="51"/>
    </row>
    <row r="2208" spans="1:27" ht="11.65" customHeight="1">
      <c r="A2208" s="443">
        <v>2079</v>
      </c>
      <c r="C2208" s="468">
        <v>394</v>
      </c>
      <c r="D2208" s="400" t="s">
        <v>471</v>
      </c>
      <c r="H2208" s="449"/>
      <c r="I2208" s="7"/>
      <c r="J2208" s="7"/>
      <c r="K2208" s="7"/>
      <c r="L2208" s="7"/>
      <c r="M2208" s="7"/>
      <c r="O2208" s="51"/>
      <c r="P2208" s="51"/>
      <c r="Q2208" s="51"/>
      <c r="R2208" s="51"/>
      <c r="S2208" s="51"/>
      <c r="T2208" s="51"/>
      <c r="U2208" s="51"/>
      <c r="V2208" s="51"/>
      <c r="W2208" s="51"/>
      <c r="X2208" s="51"/>
      <c r="Y2208" s="51"/>
      <c r="Z2208" s="51"/>
      <c r="AA2208" s="51"/>
    </row>
    <row r="2209" spans="1:27" ht="11.65" customHeight="1">
      <c r="A2209" s="443">
        <v>2080</v>
      </c>
      <c r="C2209" s="468"/>
      <c r="F2209" s="468" t="s">
        <v>666</v>
      </c>
      <c r="G2209" s="400" t="s">
        <v>569</v>
      </c>
      <c r="H2209" s="449"/>
      <c r="I2209" s="7">
        <v>34250682.300416596</v>
      </c>
      <c r="J2209" s="7">
        <v>31455362.427499928</v>
      </c>
      <c r="K2209" s="103">
        <v>2795319.8729166701</v>
      </c>
      <c r="L2209" s="7">
        <v>-51166.662916670088</v>
      </c>
      <c r="M2209" s="7">
        <v>2744153.21</v>
      </c>
      <c r="O2209" s="51"/>
      <c r="P2209" s="51"/>
      <c r="Q2209" s="51"/>
      <c r="R2209" s="51"/>
      <c r="S2209" s="51"/>
      <c r="T2209" s="51"/>
      <c r="U2209" s="51"/>
      <c r="V2209" s="51"/>
      <c r="W2209" s="51"/>
      <c r="X2209" s="51"/>
      <c r="Y2209" s="51"/>
      <c r="Z2209" s="51"/>
      <c r="AA2209" s="51"/>
    </row>
    <row r="2210" spans="1:27" ht="11.65" customHeight="1">
      <c r="A2210" s="443">
        <v>2081</v>
      </c>
      <c r="C2210" s="468"/>
      <c r="F2210" s="468" t="s">
        <v>667</v>
      </c>
      <c r="G2210" s="400" t="s">
        <v>635</v>
      </c>
      <c r="H2210" s="449"/>
      <c r="I2210" s="7">
        <v>0</v>
      </c>
      <c r="J2210" s="7">
        <v>0</v>
      </c>
      <c r="K2210" s="103">
        <v>0</v>
      </c>
      <c r="L2210" s="7">
        <v>0</v>
      </c>
      <c r="M2210" s="7">
        <v>0</v>
      </c>
      <c r="O2210" s="51"/>
      <c r="P2210" s="51"/>
      <c r="Q2210" s="51"/>
      <c r="R2210" s="51"/>
      <c r="S2210" s="51"/>
      <c r="T2210" s="51"/>
      <c r="U2210" s="51"/>
      <c r="V2210" s="51"/>
      <c r="W2210" s="51"/>
      <c r="X2210" s="51"/>
      <c r="Y2210" s="51"/>
      <c r="Z2210" s="51"/>
      <c r="AA2210" s="51"/>
    </row>
    <row r="2211" spans="1:27" ht="11.65" customHeight="1">
      <c r="A2211" s="443">
        <v>2082</v>
      </c>
      <c r="C2211" s="468"/>
      <c r="F2211" s="468" t="s">
        <v>669</v>
      </c>
      <c r="G2211" s="400" t="s">
        <v>249</v>
      </c>
      <c r="H2211" s="449"/>
      <c r="I2211" s="7">
        <v>0</v>
      </c>
      <c r="J2211" s="7">
        <v>0</v>
      </c>
      <c r="K2211" s="103">
        <v>0</v>
      </c>
      <c r="L2211" s="7">
        <v>0</v>
      </c>
      <c r="M2211" s="7">
        <v>0</v>
      </c>
      <c r="O2211" s="51"/>
      <c r="P2211" s="51"/>
      <c r="Q2211" s="51"/>
      <c r="R2211" s="51"/>
      <c r="S2211" s="51"/>
      <c r="T2211" s="51"/>
      <c r="U2211" s="51"/>
      <c r="V2211" s="51"/>
      <c r="W2211" s="51"/>
      <c r="X2211" s="51"/>
      <c r="Y2211" s="51"/>
      <c r="Z2211" s="51"/>
      <c r="AA2211" s="51"/>
    </row>
    <row r="2212" spans="1:27" ht="11.65" customHeight="1">
      <c r="A2212" s="443">
        <v>2083</v>
      </c>
      <c r="C2212" s="468"/>
      <c r="F2212" s="468" t="s">
        <v>650</v>
      </c>
      <c r="G2212" s="400" t="s">
        <v>632</v>
      </c>
      <c r="H2212" s="449"/>
      <c r="I2212" s="7">
        <v>2596429.9500000002</v>
      </c>
      <c r="J2212" s="7">
        <v>2422423.3917754139</v>
      </c>
      <c r="K2212" s="103">
        <v>174006.55822458642</v>
      </c>
      <c r="L2212" s="7">
        <v>-31447.77736956763</v>
      </c>
      <c r="M2212" s="7">
        <v>142558.78085501879</v>
      </c>
      <c r="O2212" s="51"/>
      <c r="P2212" s="51"/>
      <c r="Q2212" s="51"/>
      <c r="R2212" s="51"/>
      <c r="S2212" s="51"/>
      <c r="T2212" s="51"/>
      <c r="U2212" s="51"/>
      <c r="V2212" s="51"/>
      <c r="W2212" s="51"/>
      <c r="X2212" s="51"/>
      <c r="Y2212" s="51"/>
      <c r="Z2212" s="51"/>
      <c r="AA2212" s="51"/>
    </row>
    <row r="2213" spans="1:27" ht="11.65" customHeight="1">
      <c r="A2213" s="443">
        <v>2084</v>
      </c>
      <c r="C2213" s="468"/>
      <c r="F2213" s="468" t="s">
        <v>270</v>
      </c>
      <c r="G2213" s="400" t="s">
        <v>630</v>
      </c>
      <c r="H2213" s="449"/>
      <c r="I2213" s="7">
        <v>0</v>
      </c>
      <c r="J2213" s="7">
        <v>0</v>
      </c>
      <c r="K2213" s="103">
        <v>0</v>
      </c>
      <c r="L2213" s="7">
        <v>0</v>
      </c>
      <c r="M2213" s="7">
        <v>0</v>
      </c>
      <c r="O2213" s="51"/>
      <c r="P2213" s="51"/>
      <c r="Q2213" s="51"/>
      <c r="R2213" s="51"/>
      <c r="S2213" s="51"/>
      <c r="T2213" s="51"/>
      <c r="U2213" s="51"/>
      <c r="V2213" s="51"/>
      <c r="W2213" s="51"/>
      <c r="X2213" s="51"/>
      <c r="Y2213" s="51"/>
      <c r="Z2213" s="51"/>
      <c r="AA2213" s="51"/>
    </row>
    <row r="2214" spans="1:27" ht="11.65" customHeight="1">
      <c r="A2214" s="443">
        <v>2085</v>
      </c>
      <c r="C2214" s="468"/>
      <c r="F2214" s="468" t="s">
        <v>668</v>
      </c>
      <c r="G2214" s="400" t="s">
        <v>649</v>
      </c>
      <c r="H2214" s="449"/>
      <c r="I2214" s="7">
        <v>0</v>
      </c>
      <c r="J2214" s="7">
        <v>0</v>
      </c>
      <c r="K2214" s="103">
        <v>0</v>
      </c>
      <c r="L2214" s="7">
        <v>0</v>
      </c>
      <c r="M2214" s="7">
        <v>0</v>
      </c>
      <c r="O2214" s="51"/>
      <c r="P2214" s="51"/>
      <c r="Q2214" s="51"/>
      <c r="R2214" s="51"/>
      <c r="S2214" s="51"/>
      <c r="T2214" s="51"/>
      <c r="U2214" s="51"/>
      <c r="V2214" s="51"/>
      <c r="W2214" s="51"/>
      <c r="X2214" s="51"/>
      <c r="Y2214" s="51"/>
      <c r="Z2214" s="51"/>
      <c r="AA2214" s="51"/>
    </row>
    <row r="2215" spans="1:27" ht="11.65" customHeight="1">
      <c r="A2215" s="443">
        <v>2086</v>
      </c>
      <c r="C2215" s="468"/>
      <c r="F2215" s="468" t="s">
        <v>669</v>
      </c>
      <c r="G2215" s="400" t="s">
        <v>634</v>
      </c>
      <c r="H2215" s="449"/>
      <c r="I2215" s="7">
        <v>2741538.8537499998</v>
      </c>
      <c r="J2215" s="7">
        <v>2149991.7307781409</v>
      </c>
      <c r="K2215" s="103">
        <v>591547.1229718586</v>
      </c>
      <c r="L2215" s="7">
        <v>-13955.462348884204</v>
      </c>
      <c r="M2215" s="7">
        <v>577591.66062297439</v>
      </c>
      <c r="O2215" s="51"/>
      <c r="P2215" s="51"/>
      <c r="Q2215" s="51"/>
      <c r="R2215" s="51"/>
      <c r="S2215" s="51"/>
      <c r="T2215" s="51"/>
      <c r="U2215" s="51"/>
      <c r="V2215" s="51"/>
      <c r="W2215" s="51"/>
      <c r="X2215" s="51"/>
      <c r="Y2215" s="51"/>
      <c r="Z2215" s="51"/>
      <c r="AA2215" s="51"/>
    </row>
    <row r="2216" spans="1:27" ht="11.65" customHeight="1">
      <c r="A2216" s="443">
        <v>2087</v>
      </c>
      <c r="C2216" s="468"/>
      <c r="F2216" s="468" t="s">
        <v>669</v>
      </c>
      <c r="G2216" s="400" t="s">
        <v>636</v>
      </c>
      <c r="H2216" s="449"/>
      <c r="I2216" s="7">
        <v>18499240.289999999</v>
      </c>
      <c r="J2216" s="7">
        <v>18499240.289999999</v>
      </c>
      <c r="K2216" s="103">
        <v>0</v>
      </c>
      <c r="L2216" s="7">
        <v>0</v>
      </c>
      <c r="M2216" s="7">
        <v>0</v>
      </c>
      <c r="O2216" s="51"/>
      <c r="P2216" s="51"/>
      <c r="Q2216" s="51"/>
      <c r="R2216" s="51"/>
      <c r="S2216" s="51"/>
      <c r="T2216" s="51"/>
      <c r="U2216" s="51"/>
      <c r="V2216" s="51"/>
      <c r="W2216" s="51"/>
      <c r="X2216" s="51"/>
      <c r="Y2216" s="51"/>
      <c r="Z2216" s="51"/>
      <c r="AA2216" s="51"/>
    </row>
    <row r="2217" spans="1:27" ht="11.65" customHeight="1">
      <c r="A2217" s="443">
        <v>2088</v>
      </c>
      <c r="C2217" s="468"/>
      <c r="F2217" s="468" t="s">
        <v>270</v>
      </c>
      <c r="G2217" s="400" t="s">
        <v>639</v>
      </c>
      <c r="H2217" s="449"/>
      <c r="I2217" s="7">
        <v>3021149.3875000002</v>
      </c>
      <c r="J2217" s="7">
        <v>2369270.1606930299</v>
      </c>
      <c r="K2217" s="103">
        <v>651879.22680697043</v>
      </c>
      <c r="L2217" s="7">
        <v>9345.1539270674111</v>
      </c>
      <c r="M2217" s="7">
        <v>661224.38073403784</v>
      </c>
      <c r="O2217" s="51"/>
      <c r="P2217" s="51"/>
      <c r="Q2217" s="51"/>
      <c r="R2217" s="51"/>
      <c r="S2217" s="51"/>
      <c r="T2217" s="51"/>
      <c r="U2217" s="51"/>
      <c r="V2217" s="51"/>
      <c r="W2217" s="51"/>
      <c r="X2217" s="51"/>
      <c r="Y2217" s="51"/>
      <c r="Z2217" s="51"/>
      <c r="AA2217" s="51"/>
    </row>
    <row r="2218" spans="1:27" ht="11.65" customHeight="1">
      <c r="A2218" s="443">
        <v>2089</v>
      </c>
      <c r="C2218" s="468"/>
      <c r="F2218" s="468" t="s">
        <v>270</v>
      </c>
      <c r="G2218" s="400" t="s">
        <v>637</v>
      </c>
      <c r="H2218" s="449"/>
      <c r="I2218" s="7">
        <v>0</v>
      </c>
      <c r="J2218" s="7">
        <v>0</v>
      </c>
      <c r="K2218" s="103">
        <v>0</v>
      </c>
      <c r="L2218" s="7">
        <v>0</v>
      </c>
      <c r="M2218" s="7">
        <v>0</v>
      </c>
      <c r="O2218" s="51"/>
      <c r="P2218" s="51"/>
      <c r="Q2218" s="51"/>
      <c r="R2218" s="51"/>
      <c r="S2218" s="51"/>
      <c r="T2218" s="51"/>
      <c r="U2218" s="51"/>
      <c r="V2218" s="51"/>
      <c r="W2218" s="51"/>
      <c r="X2218" s="51"/>
      <c r="Y2218" s="51"/>
      <c r="Z2218" s="51"/>
      <c r="AA2218" s="51"/>
    </row>
    <row r="2219" spans="1:27" ht="11.65" customHeight="1">
      <c r="A2219" s="443">
        <v>2090</v>
      </c>
      <c r="C2219" s="468"/>
      <c r="F2219" s="468" t="s">
        <v>270</v>
      </c>
      <c r="G2219" s="400" t="s">
        <v>398</v>
      </c>
      <c r="H2219" s="449"/>
      <c r="I2219" s="7">
        <v>109044.38</v>
      </c>
      <c r="J2219" s="7">
        <v>109044.38</v>
      </c>
      <c r="K2219" s="103">
        <v>0</v>
      </c>
      <c r="L2219" s="7">
        <v>0</v>
      </c>
      <c r="M2219" s="7">
        <v>0</v>
      </c>
      <c r="O2219" s="51"/>
      <c r="P2219" s="51"/>
      <c r="Q2219" s="51"/>
      <c r="R2219" s="51"/>
      <c r="S2219" s="51"/>
      <c r="T2219" s="51"/>
      <c r="U2219" s="51"/>
      <c r="V2219" s="51"/>
      <c r="W2219" s="51"/>
      <c r="X2219" s="51"/>
      <c r="Y2219" s="51"/>
      <c r="Z2219" s="51"/>
      <c r="AA2219" s="51"/>
    </row>
    <row r="2220" spans="1:27" ht="11.65" customHeight="1">
      <c r="A2220" s="443">
        <v>2091</v>
      </c>
      <c r="C2220" s="468"/>
      <c r="F2220" s="468" t="s">
        <v>669</v>
      </c>
      <c r="G2220" s="400" t="s">
        <v>636</v>
      </c>
      <c r="H2220" s="449"/>
      <c r="I2220" s="7">
        <v>0</v>
      </c>
      <c r="J2220" s="7">
        <v>0</v>
      </c>
      <c r="K2220" s="103">
        <v>0</v>
      </c>
      <c r="L2220" s="7">
        <v>0</v>
      </c>
      <c r="M2220" s="7">
        <v>0</v>
      </c>
      <c r="O2220" s="51"/>
      <c r="P2220" s="51"/>
      <c r="Q2220" s="51"/>
      <c r="R2220" s="51"/>
      <c r="S2220" s="51"/>
      <c r="T2220" s="51"/>
      <c r="U2220" s="51"/>
      <c r="V2220" s="51"/>
      <c r="W2220" s="51"/>
      <c r="X2220" s="51"/>
      <c r="Y2220" s="51"/>
      <c r="Z2220" s="51"/>
      <c r="AA2220" s="51"/>
    </row>
    <row r="2221" spans="1:27" ht="11.65" customHeight="1">
      <c r="A2221" s="443">
        <v>2092</v>
      </c>
      <c r="C2221" s="468"/>
      <c r="F2221" s="468" t="s">
        <v>669</v>
      </c>
      <c r="G2221" s="400" t="s">
        <v>636</v>
      </c>
      <c r="H2221" s="449"/>
      <c r="I2221" s="7">
        <v>0</v>
      </c>
      <c r="J2221" s="7">
        <v>0</v>
      </c>
      <c r="K2221" s="103">
        <v>0</v>
      </c>
      <c r="L2221" s="7">
        <v>0</v>
      </c>
      <c r="M2221" s="7">
        <v>0</v>
      </c>
      <c r="O2221" s="51"/>
      <c r="P2221" s="51"/>
      <c r="Q2221" s="51"/>
      <c r="R2221" s="51"/>
      <c r="S2221" s="51"/>
      <c r="T2221" s="51"/>
      <c r="U2221" s="51"/>
      <c r="V2221" s="51"/>
      <c r="W2221" s="51"/>
      <c r="X2221" s="51"/>
      <c r="Y2221" s="51"/>
      <c r="Z2221" s="51"/>
      <c r="AA2221" s="51"/>
    </row>
    <row r="2222" spans="1:27" ht="11.65" customHeight="1">
      <c r="A2222" s="443">
        <v>2093</v>
      </c>
      <c r="C2222" s="468"/>
      <c r="H2222" s="449" t="s">
        <v>402</v>
      </c>
      <c r="I2222" s="106">
        <v>61218085.161666602</v>
      </c>
      <c r="J2222" s="106">
        <v>57005332.380746514</v>
      </c>
      <c r="K2222" s="106">
        <v>4212752.7809200855</v>
      </c>
      <c r="L2222" s="106">
        <v>-87224.748708054511</v>
      </c>
      <c r="M2222" s="106">
        <v>4125528.0322120311</v>
      </c>
      <c r="O2222" s="51"/>
      <c r="P2222" s="51"/>
      <c r="Q2222" s="51"/>
      <c r="R2222" s="51"/>
      <c r="S2222" s="51"/>
      <c r="T2222" s="51"/>
      <c r="U2222" s="51"/>
      <c r="V2222" s="51"/>
      <c r="W2222" s="51"/>
      <c r="X2222" s="51"/>
      <c r="Y2222" s="51"/>
      <c r="Z2222" s="51"/>
      <c r="AA2222" s="51"/>
    </row>
    <row r="2223" spans="1:27" ht="11.65" customHeight="1">
      <c r="A2223" s="443">
        <v>2094</v>
      </c>
      <c r="C2223" s="468"/>
      <c r="H2223" s="449"/>
      <c r="I2223" s="7"/>
      <c r="J2223" s="7"/>
      <c r="K2223" s="7"/>
      <c r="L2223" s="7"/>
      <c r="M2223" s="7"/>
      <c r="O2223" s="51"/>
      <c r="P2223" s="51"/>
      <c r="Q2223" s="51"/>
      <c r="R2223" s="51"/>
      <c r="S2223" s="51"/>
      <c r="T2223" s="51"/>
      <c r="U2223" s="51"/>
      <c r="V2223" s="51"/>
      <c r="W2223" s="51"/>
      <c r="X2223" s="51"/>
      <c r="Y2223" s="51"/>
      <c r="Z2223" s="51"/>
      <c r="AA2223" s="51"/>
    </row>
    <row r="2224" spans="1:27" ht="11.65" customHeight="1">
      <c r="A2224" s="443">
        <v>2095</v>
      </c>
      <c r="C2224" s="468">
        <v>395</v>
      </c>
      <c r="D2224" s="400" t="s">
        <v>472</v>
      </c>
      <c r="H2224" s="449"/>
      <c r="I2224" s="7"/>
      <c r="J2224" s="7"/>
      <c r="K2224" s="7"/>
      <c r="L2224" s="7"/>
      <c r="M2224" s="7"/>
      <c r="O2224" s="51"/>
      <c r="P2224" s="51"/>
      <c r="Q2224" s="51"/>
      <c r="R2224" s="51"/>
      <c r="S2224" s="51"/>
      <c r="T2224" s="51"/>
      <c r="U2224" s="51"/>
      <c r="V2224" s="51"/>
      <c r="W2224" s="51"/>
      <c r="X2224" s="51"/>
      <c r="Y2224" s="51"/>
      <c r="Z2224" s="51"/>
      <c r="AA2224" s="51"/>
    </row>
    <row r="2225" spans="1:27" ht="11.65" customHeight="1">
      <c r="A2225" s="443">
        <v>2096</v>
      </c>
      <c r="C2225" s="468"/>
      <c r="F2225" s="468" t="s">
        <v>666</v>
      </c>
      <c r="G2225" s="400" t="s">
        <v>569</v>
      </c>
      <c r="H2225" s="449"/>
      <c r="I2225" s="7">
        <v>21363906.835833341</v>
      </c>
      <c r="J2225" s="7">
        <v>20076686.345416673</v>
      </c>
      <c r="K2225" s="103">
        <v>1287220.49041667</v>
      </c>
      <c r="L2225" s="7">
        <v>-9825.9304166699294</v>
      </c>
      <c r="M2225" s="7">
        <v>1277394.56</v>
      </c>
      <c r="O2225" s="51"/>
      <c r="P2225" s="51"/>
      <c r="Q2225" s="51"/>
      <c r="R2225" s="51"/>
      <c r="S2225" s="51"/>
      <c r="T2225" s="51"/>
      <c r="U2225" s="51"/>
      <c r="V2225" s="51"/>
      <c r="W2225" s="51"/>
      <c r="X2225" s="51"/>
      <c r="Y2225" s="51"/>
      <c r="Z2225" s="51"/>
      <c r="AA2225" s="51"/>
    </row>
    <row r="2226" spans="1:27" ht="11.65" customHeight="1">
      <c r="A2226" s="443">
        <v>2097</v>
      </c>
      <c r="C2226" s="468"/>
      <c r="F2226" s="468" t="s">
        <v>667</v>
      </c>
      <c r="G2226" s="400" t="s">
        <v>635</v>
      </c>
      <c r="H2226" s="449"/>
      <c r="I2226" s="7">
        <v>0</v>
      </c>
      <c r="J2226" s="7">
        <v>0</v>
      </c>
      <c r="K2226" s="103">
        <v>0</v>
      </c>
      <c r="L2226" s="7">
        <v>0</v>
      </c>
      <c r="M2226" s="7">
        <v>0</v>
      </c>
      <c r="O2226" s="51"/>
      <c r="P2226" s="51"/>
      <c r="Q2226" s="51"/>
      <c r="R2226" s="51"/>
      <c r="S2226" s="51"/>
      <c r="T2226" s="51"/>
      <c r="U2226" s="51"/>
      <c r="V2226" s="51"/>
      <c r="W2226" s="51"/>
      <c r="X2226" s="51"/>
      <c r="Y2226" s="51"/>
      <c r="Z2226" s="51"/>
      <c r="AA2226" s="51"/>
    </row>
    <row r="2227" spans="1:27" ht="11.65" customHeight="1">
      <c r="A2227" s="443">
        <v>2098</v>
      </c>
      <c r="C2227" s="468"/>
      <c r="F2227" s="468" t="s">
        <v>668</v>
      </c>
      <c r="G2227" s="400" t="s">
        <v>649</v>
      </c>
      <c r="H2227" s="449"/>
      <c r="I2227" s="7">
        <v>0</v>
      </c>
      <c r="J2227" s="7">
        <v>0</v>
      </c>
      <c r="K2227" s="103">
        <v>0</v>
      </c>
      <c r="L2227" s="7">
        <v>0</v>
      </c>
      <c r="M2227" s="7">
        <v>0</v>
      </c>
      <c r="O2227" s="51"/>
      <c r="P2227" s="51"/>
      <c r="Q2227" s="51"/>
      <c r="R2227" s="51"/>
      <c r="S2227" s="51"/>
      <c r="T2227" s="51"/>
      <c r="U2227" s="51"/>
      <c r="V2227" s="51"/>
      <c r="W2227" s="51"/>
      <c r="X2227" s="51"/>
      <c r="Y2227" s="51"/>
      <c r="Z2227" s="51"/>
      <c r="AA2227" s="51"/>
    </row>
    <row r="2228" spans="1:27" ht="11.65" customHeight="1">
      <c r="A2228" s="443">
        <v>2099</v>
      </c>
      <c r="C2228" s="468"/>
      <c r="F2228" s="468" t="s">
        <v>650</v>
      </c>
      <c r="G2228" s="400" t="s">
        <v>632</v>
      </c>
      <c r="H2228" s="449"/>
      <c r="I2228" s="7">
        <v>4830177.46</v>
      </c>
      <c r="J2228" s="7">
        <v>4506470.4578416804</v>
      </c>
      <c r="K2228" s="103">
        <v>323707.00215831929</v>
      </c>
      <c r="L2228" s="7">
        <v>9607.5074135934701</v>
      </c>
      <c r="M2228" s="7">
        <v>333314.50957191276</v>
      </c>
      <c r="O2228" s="51"/>
      <c r="P2228" s="51"/>
      <c r="Q2228" s="51"/>
      <c r="R2228" s="51"/>
      <c r="S2228" s="51"/>
      <c r="T2228" s="51"/>
      <c r="U2228" s="51"/>
      <c r="V2228" s="51"/>
      <c r="W2228" s="51"/>
      <c r="X2228" s="51"/>
      <c r="Y2228" s="51"/>
      <c r="Z2228" s="51"/>
      <c r="AA2228" s="51"/>
    </row>
    <row r="2229" spans="1:27" ht="11.65" customHeight="1">
      <c r="A2229" s="443">
        <v>2100</v>
      </c>
      <c r="C2229" s="468"/>
      <c r="F2229" s="468" t="s">
        <v>270</v>
      </c>
      <c r="G2229" s="400" t="s">
        <v>630</v>
      </c>
      <c r="H2229" s="449"/>
      <c r="I2229" s="7">
        <v>0</v>
      </c>
      <c r="J2229" s="7">
        <v>0</v>
      </c>
      <c r="K2229" s="103">
        <v>0</v>
      </c>
      <c r="L2229" s="7">
        <v>0</v>
      </c>
      <c r="M2229" s="7">
        <v>0</v>
      </c>
      <c r="O2229" s="51"/>
      <c r="P2229" s="51"/>
      <c r="Q2229" s="51"/>
      <c r="R2229" s="51"/>
      <c r="S2229" s="51"/>
      <c r="T2229" s="51"/>
      <c r="U2229" s="51"/>
      <c r="V2229" s="51"/>
      <c r="W2229" s="51"/>
      <c r="X2229" s="51"/>
      <c r="Y2229" s="51"/>
      <c r="Z2229" s="51"/>
      <c r="AA2229" s="51"/>
    </row>
    <row r="2230" spans="1:27" ht="11.65" customHeight="1">
      <c r="A2230" s="443">
        <v>2101</v>
      </c>
      <c r="C2230" s="468"/>
      <c r="F2230" s="468" t="s">
        <v>669</v>
      </c>
      <c r="G2230" s="400" t="s">
        <v>249</v>
      </c>
      <c r="H2230" s="449"/>
      <c r="I2230" s="7">
        <v>0</v>
      </c>
      <c r="J2230" s="7">
        <v>0</v>
      </c>
      <c r="K2230" s="103">
        <v>0</v>
      </c>
      <c r="L2230" s="7">
        <v>0</v>
      </c>
      <c r="M2230" s="7">
        <v>0</v>
      </c>
      <c r="O2230" s="51"/>
      <c r="P2230" s="51"/>
      <c r="Q2230" s="51"/>
      <c r="R2230" s="51"/>
      <c r="S2230" s="51"/>
      <c r="T2230" s="51"/>
      <c r="U2230" s="51"/>
      <c r="V2230" s="51"/>
      <c r="W2230" s="51"/>
      <c r="X2230" s="51"/>
      <c r="Y2230" s="51"/>
      <c r="Z2230" s="51"/>
      <c r="AA2230" s="51"/>
    </row>
    <row r="2231" spans="1:27" ht="11.65" customHeight="1">
      <c r="A2231" s="443">
        <v>2102</v>
      </c>
      <c r="C2231" s="468"/>
      <c r="F2231" s="468" t="s">
        <v>669</v>
      </c>
      <c r="G2231" s="400" t="s">
        <v>634</v>
      </c>
      <c r="H2231" s="449"/>
      <c r="I2231" s="7">
        <v>1337331.0683333301</v>
      </c>
      <c r="J2231" s="7">
        <v>1048772.5659245937</v>
      </c>
      <c r="K2231" s="103">
        <v>288558.50240873627</v>
      </c>
      <c r="L2231" s="7">
        <v>-642.32030295551522</v>
      </c>
      <c r="M2231" s="7">
        <v>287916.18210578075</v>
      </c>
      <c r="O2231" s="51"/>
      <c r="P2231" s="51"/>
      <c r="Q2231" s="51"/>
      <c r="R2231" s="51"/>
      <c r="S2231" s="51"/>
      <c r="T2231" s="51"/>
      <c r="U2231" s="51"/>
      <c r="V2231" s="51"/>
      <c r="W2231" s="51"/>
      <c r="X2231" s="51"/>
      <c r="Y2231" s="51"/>
      <c r="Z2231" s="51"/>
      <c r="AA2231" s="51"/>
    </row>
    <row r="2232" spans="1:27" ht="11.65" customHeight="1">
      <c r="A2232" s="443">
        <v>2103</v>
      </c>
      <c r="C2232" s="468"/>
      <c r="F2232" s="468" t="s">
        <v>669</v>
      </c>
      <c r="G2232" s="400" t="s">
        <v>636</v>
      </c>
      <c r="H2232" s="449"/>
      <c r="I2232" s="7">
        <v>4815582.4166666698</v>
      </c>
      <c r="J2232" s="7">
        <v>4815582.4166666698</v>
      </c>
      <c r="K2232" s="103">
        <v>0</v>
      </c>
      <c r="L2232" s="7">
        <v>0</v>
      </c>
      <c r="M2232" s="7">
        <v>0</v>
      </c>
      <c r="O2232" s="51"/>
      <c r="P2232" s="51"/>
      <c r="Q2232" s="51"/>
      <c r="R2232" s="51"/>
      <c r="S2232" s="51"/>
      <c r="T2232" s="51"/>
      <c r="U2232" s="51"/>
      <c r="V2232" s="51"/>
      <c r="W2232" s="51"/>
      <c r="X2232" s="51"/>
      <c r="Y2232" s="51"/>
      <c r="Z2232" s="51"/>
      <c r="AA2232" s="51"/>
    </row>
    <row r="2233" spans="1:27" ht="11.65" customHeight="1">
      <c r="A2233" s="443">
        <v>2104</v>
      </c>
      <c r="C2233" s="468"/>
      <c r="F2233" s="468" t="s">
        <v>270</v>
      </c>
      <c r="G2233" s="400" t="s">
        <v>639</v>
      </c>
      <c r="H2233" s="449"/>
      <c r="I2233" s="7">
        <v>326496.1275</v>
      </c>
      <c r="J2233" s="7">
        <v>256047.42872635485</v>
      </c>
      <c r="K2233" s="103">
        <v>70448.698773645141</v>
      </c>
      <c r="L2233" s="7">
        <v>6744.6922332296817</v>
      </c>
      <c r="M2233" s="7">
        <v>77193.391006874823</v>
      </c>
      <c r="O2233" s="51"/>
      <c r="P2233" s="51"/>
      <c r="Q2233" s="51"/>
      <c r="R2233" s="51"/>
      <c r="S2233" s="51"/>
      <c r="T2233" s="51"/>
      <c r="U2233" s="51"/>
      <c r="V2233" s="51"/>
      <c r="W2233" s="51"/>
      <c r="X2233" s="51"/>
      <c r="Y2233" s="51"/>
      <c r="Z2233" s="51"/>
      <c r="AA2233" s="51"/>
    </row>
    <row r="2234" spans="1:27" ht="11.65" customHeight="1">
      <c r="A2234" s="443">
        <v>2105</v>
      </c>
      <c r="C2234" s="468"/>
      <c r="F2234" s="468" t="s">
        <v>270</v>
      </c>
      <c r="G2234" s="400" t="s">
        <v>637</v>
      </c>
      <c r="H2234" s="449"/>
      <c r="I2234" s="7">
        <v>0</v>
      </c>
      <c r="J2234" s="7">
        <v>0</v>
      </c>
      <c r="K2234" s="103">
        <v>0</v>
      </c>
      <c r="L2234" s="7">
        <v>0</v>
      </c>
      <c r="M2234" s="7">
        <v>0</v>
      </c>
      <c r="O2234" s="51"/>
      <c r="P2234" s="51"/>
      <c r="Q2234" s="51"/>
      <c r="R2234" s="51"/>
      <c r="S2234" s="51"/>
      <c r="T2234" s="51"/>
      <c r="U2234" s="51"/>
      <c r="V2234" s="51"/>
      <c r="W2234" s="51"/>
      <c r="X2234" s="51"/>
      <c r="Y2234" s="51"/>
      <c r="Z2234" s="51"/>
      <c r="AA2234" s="51"/>
    </row>
    <row r="2235" spans="1:27" ht="11.65" customHeight="1">
      <c r="A2235" s="443">
        <v>2106</v>
      </c>
      <c r="C2235" s="468"/>
      <c r="F2235" s="468" t="s">
        <v>270</v>
      </c>
      <c r="G2235" s="400" t="s">
        <v>398</v>
      </c>
      <c r="H2235" s="449"/>
      <c r="I2235" s="7">
        <v>1211257.7241666701</v>
      </c>
      <c r="J2235" s="7">
        <v>1211257.7241666701</v>
      </c>
      <c r="K2235" s="103">
        <v>0</v>
      </c>
      <c r="L2235" s="7">
        <v>0</v>
      </c>
      <c r="M2235" s="7">
        <v>0</v>
      </c>
      <c r="O2235" s="51"/>
      <c r="P2235" s="51"/>
      <c r="Q2235" s="51"/>
      <c r="R2235" s="51"/>
      <c r="S2235" s="51"/>
      <c r="T2235" s="51"/>
      <c r="U2235" s="51"/>
      <c r="V2235" s="51"/>
      <c r="W2235" s="51"/>
      <c r="X2235" s="51"/>
      <c r="Y2235" s="51"/>
      <c r="Z2235" s="51"/>
      <c r="AA2235" s="51"/>
    </row>
    <row r="2236" spans="1:27" ht="11.65" customHeight="1">
      <c r="A2236" s="443">
        <v>2107</v>
      </c>
      <c r="C2236" s="468"/>
      <c r="F2236" s="468" t="s">
        <v>669</v>
      </c>
      <c r="G2236" s="400" t="s">
        <v>636</v>
      </c>
      <c r="H2236" s="449"/>
      <c r="I2236" s="7">
        <v>0</v>
      </c>
      <c r="J2236" s="7">
        <v>0</v>
      </c>
      <c r="K2236" s="103">
        <v>0</v>
      </c>
      <c r="L2236" s="7">
        <v>0</v>
      </c>
      <c r="M2236" s="7">
        <v>0</v>
      </c>
      <c r="O2236" s="51"/>
      <c r="P2236" s="51"/>
      <c r="Q2236" s="51"/>
      <c r="R2236" s="51"/>
      <c r="S2236" s="51"/>
      <c r="T2236" s="51"/>
      <c r="U2236" s="51"/>
      <c r="V2236" s="51"/>
      <c r="W2236" s="51"/>
      <c r="X2236" s="51"/>
      <c r="Y2236" s="51"/>
      <c r="Z2236" s="51"/>
      <c r="AA2236" s="51"/>
    </row>
    <row r="2237" spans="1:27" ht="11.65" customHeight="1">
      <c r="A2237" s="443">
        <v>2108</v>
      </c>
      <c r="C2237" s="468"/>
      <c r="F2237" s="468" t="s">
        <v>669</v>
      </c>
      <c r="G2237" s="400" t="s">
        <v>636</v>
      </c>
      <c r="H2237" s="449"/>
      <c r="I2237" s="7">
        <v>0</v>
      </c>
      <c r="J2237" s="7">
        <v>0</v>
      </c>
      <c r="K2237" s="103">
        <v>0</v>
      </c>
      <c r="L2237" s="7">
        <v>0</v>
      </c>
      <c r="M2237" s="7">
        <v>0</v>
      </c>
      <c r="O2237" s="51"/>
      <c r="P2237" s="51"/>
      <c r="Q2237" s="51"/>
      <c r="R2237" s="51"/>
      <c r="S2237" s="51"/>
      <c r="T2237" s="51"/>
      <c r="U2237" s="51"/>
      <c r="V2237" s="51"/>
      <c r="W2237" s="51"/>
      <c r="X2237" s="51"/>
      <c r="Y2237" s="51"/>
      <c r="Z2237" s="51"/>
      <c r="AA2237" s="51"/>
    </row>
    <row r="2238" spans="1:27" ht="11.65" customHeight="1">
      <c r="A2238" s="443">
        <v>2109</v>
      </c>
      <c r="C2238" s="468"/>
      <c r="H2238" s="449" t="s">
        <v>402</v>
      </c>
      <c r="I2238" s="106">
        <v>33884751.632500015</v>
      </c>
      <c r="J2238" s="106">
        <v>31914816.938742641</v>
      </c>
      <c r="K2238" s="106">
        <v>1969934.6937573708</v>
      </c>
      <c r="L2238" s="106">
        <v>5883.9489271977072</v>
      </c>
      <c r="M2238" s="106">
        <v>1975818.6426845684</v>
      </c>
      <c r="O2238" s="51"/>
      <c r="P2238" s="51"/>
      <c r="Q2238" s="51"/>
      <c r="R2238" s="51"/>
      <c r="S2238" s="51"/>
      <c r="T2238" s="51"/>
      <c r="U2238" s="51"/>
      <c r="V2238" s="51"/>
      <c r="W2238" s="51"/>
      <c r="X2238" s="51"/>
      <c r="Y2238" s="51"/>
      <c r="Z2238" s="51"/>
      <c r="AA2238" s="51"/>
    </row>
    <row r="2239" spans="1:27" ht="11.65" customHeight="1">
      <c r="A2239" s="443">
        <v>2110</v>
      </c>
      <c r="H2239" s="449"/>
      <c r="I2239" s="109"/>
      <c r="J2239" s="7"/>
      <c r="K2239" s="7"/>
      <c r="L2239" s="7"/>
      <c r="M2239" s="7"/>
      <c r="O2239" s="51"/>
      <c r="P2239" s="51"/>
      <c r="Q2239" s="51"/>
      <c r="R2239" s="51"/>
      <c r="S2239" s="51"/>
      <c r="T2239" s="51"/>
      <c r="U2239" s="51"/>
      <c r="V2239" s="51"/>
      <c r="W2239" s="51"/>
      <c r="X2239" s="51"/>
      <c r="Y2239" s="51"/>
      <c r="Z2239" s="51"/>
      <c r="AA2239" s="51"/>
    </row>
    <row r="2240" spans="1:27" ht="11.65" customHeight="1">
      <c r="A2240" s="443">
        <v>2111</v>
      </c>
      <c r="C2240" s="468">
        <v>396</v>
      </c>
      <c r="D2240" s="400" t="s">
        <v>473</v>
      </c>
      <c r="H2240" s="449"/>
      <c r="I2240" s="7"/>
      <c r="J2240" s="7"/>
      <c r="K2240" s="7"/>
      <c r="L2240" s="7"/>
      <c r="M2240" s="7"/>
      <c r="O2240" s="51"/>
      <c r="P2240" s="51"/>
      <c r="Q2240" s="51"/>
      <c r="R2240" s="51"/>
      <c r="S2240" s="51"/>
      <c r="T2240" s="51"/>
      <c r="U2240" s="51"/>
      <c r="V2240" s="51"/>
      <c r="W2240" s="51"/>
      <c r="X2240" s="51"/>
      <c r="Y2240" s="51"/>
      <c r="Z2240" s="51"/>
      <c r="AA2240" s="51"/>
    </row>
    <row r="2241" spans="1:27" ht="11.65" customHeight="1">
      <c r="A2241" s="443">
        <v>2112</v>
      </c>
      <c r="C2241" s="468"/>
      <c r="F2241" s="468" t="s">
        <v>666</v>
      </c>
      <c r="G2241" s="400" t="s">
        <v>569</v>
      </c>
      <c r="H2241" s="449"/>
      <c r="I2241" s="7">
        <v>134059257.33874993</v>
      </c>
      <c r="J2241" s="7">
        <v>125120251.50958326</v>
      </c>
      <c r="K2241" s="103">
        <v>8939005.8291666694</v>
      </c>
      <c r="L2241" s="7">
        <v>-513.75916666910052</v>
      </c>
      <c r="M2241" s="7">
        <v>8938492.0700000003</v>
      </c>
      <c r="O2241" s="51"/>
      <c r="P2241" s="51"/>
      <c r="Q2241" s="51"/>
      <c r="R2241" s="51"/>
      <c r="S2241" s="51"/>
      <c r="T2241" s="51"/>
      <c r="U2241" s="51"/>
      <c r="V2241" s="51"/>
      <c r="W2241" s="51"/>
      <c r="X2241" s="51"/>
      <c r="Y2241" s="51"/>
      <c r="Z2241" s="51"/>
      <c r="AA2241" s="51"/>
    </row>
    <row r="2242" spans="1:27" ht="11.65" customHeight="1">
      <c r="A2242" s="443">
        <v>2113</v>
      </c>
      <c r="C2242" s="468"/>
      <c r="F2242" s="468" t="s">
        <v>667</v>
      </c>
      <c r="G2242" s="400" t="s">
        <v>635</v>
      </c>
      <c r="H2242" s="449"/>
      <c r="I2242" s="7">
        <v>0</v>
      </c>
      <c r="J2242" s="7">
        <v>0</v>
      </c>
      <c r="K2242" s="103">
        <v>0</v>
      </c>
      <c r="L2242" s="7">
        <v>0</v>
      </c>
      <c r="M2242" s="7">
        <v>0</v>
      </c>
      <c r="O2242" s="51"/>
      <c r="P2242" s="51"/>
      <c r="Q2242" s="51"/>
      <c r="R2242" s="51"/>
      <c r="S2242" s="51"/>
      <c r="T2242" s="51"/>
      <c r="U2242" s="51"/>
      <c r="V2242" s="51"/>
      <c r="W2242" s="51"/>
      <c r="X2242" s="51"/>
      <c r="Y2242" s="51"/>
      <c r="Z2242" s="51"/>
      <c r="AA2242" s="51"/>
    </row>
    <row r="2243" spans="1:27" ht="11.65" customHeight="1">
      <c r="A2243" s="443">
        <v>2114</v>
      </c>
      <c r="C2243" s="468"/>
      <c r="F2243" s="468" t="s">
        <v>669</v>
      </c>
      <c r="G2243" s="400" t="s">
        <v>249</v>
      </c>
      <c r="H2243" s="449"/>
      <c r="I2243" s="7">
        <v>0</v>
      </c>
      <c r="J2243" s="7">
        <v>0</v>
      </c>
      <c r="K2243" s="103">
        <v>0</v>
      </c>
      <c r="L2243" s="7">
        <v>0</v>
      </c>
      <c r="M2243" s="7">
        <v>0</v>
      </c>
      <c r="O2243" s="51"/>
      <c r="P2243" s="51"/>
      <c r="Q2243" s="51"/>
      <c r="R2243" s="51"/>
      <c r="S2243" s="51"/>
      <c r="T2243" s="51"/>
      <c r="U2243" s="51"/>
      <c r="V2243" s="51"/>
      <c r="W2243" s="51"/>
      <c r="X2243" s="51"/>
      <c r="Y2243" s="51"/>
      <c r="Z2243" s="51"/>
      <c r="AA2243" s="51"/>
    </row>
    <row r="2244" spans="1:27" ht="11.65" customHeight="1">
      <c r="A2244" s="443">
        <v>2115</v>
      </c>
      <c r="C2244" s="468"/>
      <c r="F2244" s="468" t="s">
        <v>650</v>
      </c>
      <c r="G2244" s="400" t="s">
        <v>632</v>
      </c>
      <c r="H2244" s="449"/>
      <c r="I2244" s="7">
        <v>6102850.5970833302</v>
      </c>
      <c r="J2244" s="7">
        <v>5693852.0690247044</v>
      </c>
      <c r="K2244" s="103">
        <v>408998.52805862622</v>
      </c>
      <c r="L2244" s="7">
        <v>-647.24459471687442</v>
      </c>
      <c r="M2244" s="7">
        <v>408351.28346390935</v>
      </c>
      <c r="O2244" s="51"/>
      <c r="P2244" s="51"/>
      <c r="Q2244" s="51"/>
      <c r="R2244" s="51"/>
      <c r="S2244" s="51"/>
      <c r="T2244" s="51"/>
      <c r="U2244" s="51"/>
      <c r="V2244" s="51"/>
      <c r="W2244" s="51"/>
      <c r="X2244" s="51"/>
      <c r="Y2244" s="51"/>
      <c r="Z2244" s="51"/>
      <c r="AA2244" s="51"/>
    </row>
    <row r="2245" spans="1:27" ht="11.65" customHeight="1">
      <c r="A2245" s="443">
        <v>2116</v>
      </c>
      <c r="C2245" s="468"/>
      <c r="F2245" s="468" t="s">
        <v>668</v>
      </c>
      <c r="G2245" s="400" t="s">
        <v>649</v>
      </c>
      <c r="H2245" s="449"/>
      <c r="I2245" s="7">
        <v>0</v>
      </c>
      <c r="J2245" s="7">
        <v>0</v>
      </c>
      <c r="K2245" s="103">
        <v>0</v>
      </c>
      <c r="L2245" s="7">
        <v>0</v>
      </c>
      <c r="M2245" s="7">
        <v>0</v>
      </c>
      <c r="O2245" s="51"/>
      <c r="P2245" s="51"/>
      <c r="Q2245" s="51"/>
      <c r="R2245" s="51"/>
      <c r="S2245" s="51"/>
      <c r="T2245" s="51"/>
      <c r="U2245" s="51"/>
      <c r="V2245" s="51"/>
      <c r="W2245" s="51"/>
      <c r="X2245" s="51"/>
      <c r="Y2245" s="51"/>
      <c r="Z2245" s="51"/>
      <c r="AA2245" s="51"/>
    </row>
    <row r="2246" spans="1:27" ht="11.65" customHeight="1">
      <c r="A2246" s="443">
        <v>2117</v>
      </c>
      <c r="C2246" s="468"/>
      <c r="F2246" s="468" t="s">
        <v>270</v>
      </c>
      <c r="G2246" s="400" t="s">
        <v>630</v>
      </c>
      <c r="H2246" s="449"/>
      <c r="I2246" s="7">
        <v>0</v>
      </c>
      <c r="J2246" s="7">
        <v>0</v>
      </c>
      <c r="K2246" s="103">
        <v>0</v>
      </c>
      <c r="L2246" s="7">
        <v>0</v>
      </c>
      <c r="M2246" s="7">
        <v>0</v>
      </c>
      <c r="O2246" s="51"/>
      <c r="P2246" s="51"/>
      <c r="Q2246" s="51"/>
      <c r="R2246" s="51"/>
      <c r="S2246" s="51"/>
      <c r="T2246" s="51"/>
      <c r="U2246" s="51"/>
      <c r="V2246" s="51"/>
      <c r="W2246" s="51"/>
      <c r="X2246" s="51"/>
      <c r="Y2246" s="51"/>
      <c r="Z2246" s="51"/>
      <c r="AA2246" s="51"/>
    </row>
    <row r="2247" spans="1:27" ht="11.65" customHeight="1">
      <c r="A2247" s="443">
        <v>2118</v>
      </c>
      <c r="C2247" s="468"/>
      <c r="F2247" s="468" t="s">
        <v>669</v>
      </c>
      <c r="G2247" s="400" t="s">
        <v>634</v>
      </c>
      <c r="H2247" s="449"/>
      <c r="I2247" s="7">
        <v>3592571.0762499999</v>
      </c>
      <c r="J2247" s="7">
        <v>2817395.0902081858</v>
      </c>
      <c r="K2247" s="103">
        <v>775175.98604181421</v>
      </c>
      <c r="L2247" s="7">
        <v>-1151.196367403958</v>
      </c>
      <c r="M2247" s="7">
        <v>774024.78967441025</v>
      </c>
      <c r="O2247" s="51"/>
      <c r="P2247" s="51"/>
      <c r="Q2247" s="51"/>
      <c r="R2247" s="51"/>
      <c r="S2247" s="51"/>
      <c r="T2247" s="51"/>
      <c r="U2247" s="51"/>
      <c r="V2247" s="51"/>
      <c r="W2247" s="51"/>
      <c r="X2247" s="51"/>
      <c r="Y2247" s="51"/>
      <c r="Z2247" s="51"/>
      <c r="AA2247" s="51"/>
    </row>
    <row r="2248" spans="1:27" ht="11.65" customHeight="1">
      <c r="A2248" s="443">
        <v>2119</v>
      </c>
      <c r="C2248" s="468"/>
      <c r="F2248" s="468" t="s">
        <v>669</v>
      </c>
      <c r="G2248" s="400" t="s">
        <v>636</v>
      </c>
      <c r="H2248" s="449"/>
      <c r="I2248" s="7">
        <v>32697529.627500001</v>
      </c>
      <c r="J2248" s="7">
        <v>32697529.627500001</v>
      </c>
      <c r="K2248" s="103">
        <v>0</v>
      </c>
      <c r="L2248" s="7">
        <v>0</v>
      </c>
      <c r="M2248" s="7">
        <v>0</v>
      </c>
      <c r="O2248" s="51"/>
      <c r="P2248" s="51"/>
      <c r="Q2248" s="51"/>
      <c r="R2248" s="51"/>
      <c r="S2248" s="51"/>
      <c r="T2248" s="51"/>
      <c r="U2248" s="51"/>
      <c r="V2248" s="51"/>
      <c r="W2248" s="51"/>
      <c r="X2248" s="51"/>
      <c r="Y2248" s="51"/>
      <c r="Z2248" s="51"/>
      <c r="AA2248" s="51"/>
    </row>
    <row r="2249" spans="1:27" ht="11.65" customHeight="1">
      <c r="A2249" s="443">
        <v>2120</v>
      </c>
      <c r="C2249" s="468"/>
      <c r="F2249" s="468" t="s">
        <v>270</v>
      </c>
      <c r="G2249" s="400" t="s">
        <v>639</v>
      </c>
      <c r="H2249" s="449"/>
      <c r="I2249" s="7">
        <v>10066212.362500001</v>
      </c>
      <c r="J2249" s="7">
        <v>7894206.3177504949</v>
      </c>
      <c r="K2249" s="103">
        <v>2172006.0447495058</v>
      </c>
      <c r="L2249" s="7">
        <v>-3161.6375470440835</v>
      </c>
      <c r="M2249" s="7">
        <v>2168844.4072024617</v>
      </c>
      <c r="O2249" s="51"/>
      <c r="P2249" s="51"/>
      <c r="Q2249" s="51"/>
      <c r="R2249" s="51"/>
      <c r="S2249" s="51"/>
      <c r="T2249" s="51"/>
      <c r="U2249" s="51"/>
      <c r="V2249" s="51"/>
      <c r="W2249" s="51"/>
      <c r="X2249" s="51"/>
      <c r="Y2249" s="51"/>
      <c r="Z2249" s="51"/>
      <c r="AA2249" s="51"/>
    </row>
    <row r="2250" spans="1:27" ht="11.65" customHeight="1">
      <c r="A2250" s="443">
        <v>2121</v>
      </c>
      <c r="C2250" s="468"/>
      <c r="F2250" s="468" t="s">
        <v>270</v>
      </c>
      <c r="G2250" s="400" t="s">
        <v>637</v>
      </c>
      <c r="H2250" s="449"/>
      <c r="I2250" s="7">
        <v>0</v>
      </c>
      <c r="J2250" s="7">
        <v>0</v>
      </c>
      <c r="K2250" s="103">
        <v>0</v>
      </c>
      <c r="L2250" s="7">
        <v>0</v>
      </c>
      <c r="M2250" s="7">
        <v>0</v>
      </c>
      <c r="O2250" s="51"/>
      <c r="P2250" s="51"/>
      <c r="Q2250" s="51"/>
      <c r="R2250" s="51"/>
      <c r="S2250" s="51"/>
      <c r="T2250" s="51"/>
      <c r="U2250" s="51"/>
      <c r="V2250" s="51"/>
      <c r="W2250" s="51"/>
      <c r="X2250" s="51"/>
      <c r="Y2250" s="51"/>
      <c r="Z2250" s="51"/>
      <c r="AA2250" s="51"/>
    </row>
    <row r="2251" spans="1:27" ht="11.65" customHeight="1">
      <c r="A2251" s="443">
        <v>2122</v>
      </c>
      <c r="C2251" s="468"/>
      <c r="F2251" s="468" t="s">
        <v>270</v>
      </c>
      <c r="G2251" s="400" t="s">
        <v>398</v>
      </c>
      <c r="H2251" s="449"/>
      <c r="I2251" s="7">
        <v>327247.39124999999</v>
      </c>
      <c r="J2251" s="7">
        <v>327247.39124999999</v>
      </c>
      <c r="K2251" s="103">
        <v>0</v>
      </c>
      <c r="L2251" s="7">
        <v>0</v>
      </c>
      <c r="M2251" s="7">
        <v>0</v>
      </c>
      <c r="O2251" s="51"/>
      <c r="P2251" s="51"/>
      <c r="Q2251" s="51"/>
      <c r="R2251" s="51"/>
      <c r="S2251" s="51"/>
      <c r="T2251" s="51"/>
      <c r="U2251" s="51"/>
      <c r="V2251" s="51"/>
      <c r="W2251" s="51"/>
      <c r="X2251" s="51"/>
      <c r="Y2251" s="51"/>
      <c r="Z2251" s="51"/>
      <c r="AA2251" s="51"/>
    </row>
    <row r="2252" spans="1:27" ht="11.65" customHeight="1">
      <c r="A2252" s="443">
        <v>2123</v>
      </c>
      <c r="C2252" s="468"/>
      <c r="F2252" s="468" t="s">
        <v>669</v>
      </c>
      <c r="G2252" s="400" t="s">
        <v>636</v>
      </c>
      <c r="H2252" s="449"/>
      <c r="I2252" s="7">
        <v>0</v>
      </c>
      <c r="J2252" s="7">
        <v>0</v>
      </c>
      <c r="K2252" s="103">
        <v>0</v>
      </c>
      <c r="L2252" s="7">
        <v>0</v>
      </c>
      <c r="M2252" s="7">
        <v>0</v>
      </c>
      <c r="O2252" s="51"/>
      <c r="P2252" s="51"/>
      <c r="Q2252" s="51"/>
      <c r="R2252" s="51"/>
      <c r="S2252" s="51"/>
      <c r="T2252" s="51"/>
      <c r="U2252" s="51"/>
      <c r="V2252" s="51"/>
      <c r="W2252" s="51"/>
      <c r="X2252" s="51"/>
      <c r="Y2252" s="51"/>
      <c r="Z2252" s="51"/>
      <c r="AA2252" s="51"/>
    </row>
    <row r="2253" spans="1:27" ht="11.65" customHeight="1">
      <c r="A2253" s="443">
        <v>2124</v>
      </c>
      <c r="C2253" s="468"/>
      <c r="F2253" s="468" t="s">
        <v>669</v>
      </c>
      <c r="G2253" s="400" t="s">
        <v>636</v>
      </c>
      <c r="H2253" s="449"/>
      <c r="I2253" s="7">
        <v>0</v>
      </c>
      <c r="J2253" s="7">
        <v>0</v>
      </c>
      <c r="K2253" s="103">
        <v>0</v>
      </c>
      <c r="L2253" s="7">
        <v>0</v>
      </c>
      <c r="M2253" s="7">
        <v>0</v>
      </c>
      <c r="O2253" s="51"/>
      <c r="P2253" s="51"/>
      <c r="Q2253" s="51"/>
      <c r="R2253" s="51"/>
      <c r="S2253" s="51"/>
      <c r="T2253" s="51"/>
      <c r="U2253" s="51"/>
      <c r="V2253" s="51"/>
      <c r="W2253" s="51"/>
      <c r="X2253" s="51"/>
      <c r="Y2253" s="51"/>
      <c r="Z2253" s="51"/>
      <c r="AA2253" s="51"/>
    </row>
    <row r="2254" spans="1:27" ht="11.65" customHeight="1">
      <c r="A2254" s="443">
        <v>2125</v>
      </c>
      <c r="C2254" s="468"/>
      <c r="H2254" s="449" t="s">
        <v>402</v>
      </c>
      <c r="I2254" s="106">
        <v>186845668.39333329</v>
      </c>
      <c r="J2254" s="106">
        <v>174550482.00531667</v>
      </c>
      <c r="K2254" s="106">
        <v>12295186.388016615</v>
      </c>
      <c r="L2254" s="106">
        <v>-5473.8376758340164</v>
      </c>
      <c r="M2254" s="106">
        <v>12289712.550340783</v>
      </c>
      <c r="O2254" s="51"/>
      <c r="P2254" s="51"/>
      <c r="Q2254" s="51"/>
      <c r="R2254" s="51"/>
      <c r="S2254" s="51"/>
      <c r="T2254" s="51"/>
      <c r="U2254" s="51"/>
      <c r="V2254" s="51"/>
      <c r="W2254" s="51"/>
      <c r="X2254" s="51"/>
      <c r="Y2254" s="51"/>
      <c r="Z2254" s="51"/>
      <c r="AA2254" s="51"/>
    </row>
    <row r="2255" spans="1:27" ht="11.65" customHeight="1">
      <c r="A2255" s="443">
        <v>2126</v>
      </c>
      <c r="C2255" s="468">
        <v>397</v>
      </c>
      <c r="D2255" s="400" t="s">
        <v>474</v>
      </c>
      <c r="H2255" s="449"/>
      <c r="I2255" s="7"/>
      <c r="J2255" s="7"/>
      <c r="K2255" s="7"/>
      <c r="L2255" s="7"/>
      <c r="M2255" s="7"/>
      <c r="O2255" s="51"/>
      <c r="P2255" s="51"/>
      <c r="Q2255" s="51"/>
      <c r="R2255" s="51"/>
      <c r="S2255" s="51"/>
      <c r="T2255" s="51"/>
      <c r="U2255" s="51"/>
      <c r="V2255" s="51"/>
      <c r="W2255" s="51"/>
      <c r="X2255" s="51"/>
      <c r="Y2255" s="51"/>
      <c r="Z2255" s="51"/>
      <c r="AA2255" s="51"/>
    </row>
    <row r="2256" spans="1:27" ht="11.65" customHeight="1">
      <c r="A2256" s="443">
        <v>2127</v>
      </c>
      <c r="C2256" s="468"/>
      <c r="F2256" s="468" t="s">
        <v>666</v>
      </c>
      <c r="G2256" s="400" t="s">
        <v>569</v>
      </c>
      <c r="H2256" s="449"/>
      <c r="I2256" s="7">
        <v>197593448.71208328</v>
      </c>
      <c r="J2256" s="7">
        <v>183911664.01916659</v>
      </c>
      <c r="K2256" s="103">
        <v>13681784.692916701</v>
      </c>
      <c r="L2256" s="7">
        <v>105064.86708329991</v>
      </c>
      <c r="M2256" s="7">
        <v>13786849.560000001</v>
      </c>
      <c r="O2256" s="51"/>
      <c r="P2256" s="51"/>
      <c r="Q2256" s="51"/>
      <c r="R2256" s="51"/>
      <c r="S2256" s="51"/>
      <c r="T2256" s="51"/>
      <c r="U2256" s="51"/>
      <c r="V2256" s="51"/>
      <c r="W2256" s="51"/>
      <c r="X2256" s="51"/>
      <c r="Y2256" s="51"/>
      <c r="Z2256" s="51"/>
      <c r="AA2256" s="51"/>
    </row>
    <row r="2257" spans="1:27" ht="11.65" customHeight="1">
      <c r="A2257" s="443">
        <v>2128</v>
      </c>
      <c r="C2257" s="468"/>
      <c r="F2257" s="468" t="s">
        <v>698</v>
      </c>
      <c r="G2257" s="400" t="s">
        <v>635</v>
      </c>
      <c r="H2257" s="449"/>
      <c r="I2257" s="7">
        <v>0</v>
      </c>
      <c r="J2257" s="7">
        <v>0</v>
      </c>
      <c r="K2257" s="103">
        <v>0</v>
      </c>
      <c r="L2257" s="7">
        <v>0</v>
      </c>
      <c r="M2257" s="7">
        <v>0</v>
      </c>
      <c r="O2257" s="51"/>
      <c r="P2257" s="51"/>
      <c r="Q2257" s="51"/>
      <c r="R2257" s="51"/>
      <c r="S2257" s="51"/>
      <c r="T2257" s="51"/>
      <c r="U2257" s="51"/>
      <c r="V2257" s="51"/>
      <c r="W2257" s="51"/>
      <c r="X2257" s="51"/>
      <c r="Y2257" s="51"/>
      <c r="Z2257" s="51"/>
      <c r="AA2257" s="51"/>
    </row>
    <row r="2258" spans="1:27" ht="11.65" customHeight="1">
      <c r="A2258" s="443">
        <v>2129</v>
      </c>
      <c r="C2258" s="468"/>
      <c r="F2258" s="468" t="s">
        <v>698</v>
      </c>
      <c r="G2258" s="400" t="s">
        <v>649</v>
      </c>
      <c r="H2258" s="449"/>
      <c r="I2258" s="7">
        <v>0</v>
      </c>
      <c r="J2258" s="7">
        <v>0</v>
      </c>
      <c r="K2258" s="103">
        <v>0</v>
      </c>
      <c r="L2258" s="7">
        <v>0</v>
      </c>
      <c r="M2258" s="7">
        <v>0</v>
      </c>
      <c r="O2258" s="51"/>
      <c r="P2258" s="51"/>
      <c r="Q2258" s="51"/>
      <c r="R2258" s="51"/>
      <c r="S2258" s="51"/>
      <c r="T2258" s="51"/>
      <c r="U2258" s="51"/>
      <c r="V2258" s="51"/>
      <c r="W2258" s="51"/>
      <c r="X2258" s="51"/>
      <c r="Y2258" s="51"/>
      <c r="Z2258" s="51"/>
      <c r="AA2258" s="51"/>
    </row>
    <row r="2259" spans="1:27" ht="11.65" customHeight="1">
      <c r="A2259" s="443">
        <v>2130</v>
      </c>
      <c r="C2259" s="468"/>
      <c r="F2259" s="468" t="s">
        <v>650</v>
      </c>
      <c r="G2259" s="400" t="s">
        <v>632</v>
      </c>
      <c r="H2259" s="449"/>
      <c r="I2259" s="7">
        <v>91729684.948750004</v>
      </c>
      <c r="J2259" s="7">
        <v>85582179.692558661</v>
      </c>
      <c r="K2259" s="103">
        <v>6147505.2561913468</v>
      </c>
      <c r="L2259" s="7">
        <v>89186.303474017419</v>
      </c>
      <c r="M2259" s="7">
        <v>6236691.5596653642</v>
      </c>
      <c r="O2259" s="51"/>
      <c r="P2259" s="51"/>
      <c r="Q2259" s="51"/>
      <c r="R2259" s="51"/>
      <c r="S2259" s="51"/>
      <c r="T2259" s="51"/>
      <c r="U2259" s="51"/>
      <c r="V2259" s="51"/>
      <c r="W2259" s="51"/>
      <c r="X2259" s="51"/>
      <c r="Y2259" s="51"/>
      <c r="Z2259" s="51"/>
      <c r="AA2259" s="51"/>
    </row>
    <row r="2260" spans="1:27" ht="11.65" customHeight="1">
      <c r="A2260" s="443">
        <v>2131</v>
      </c>
      <c r="C2260" s="468"/>
      <c r="F2260" s="468" t="s">
        <v>638</v>
      </c>
      <c r="G2260" s="400" t="s">
        <v>647</v>
      </c>
      <c r="H2260" s="449"/>
      <c r="I2260" s="7">
        <v>3848526.0529166702</v>
      </c>
      <c r="J2260" s="7">
        <v>3581588.878044087</v>
      </c>
      <c r="K2260" s="103">
        <v>266937.1748725833</v>
      </c>
      <c r="L2260" s="7">
        <v>-2.7253048145212233E-2</v>
      </c>
      <c r="M2260" s="7">
        <v>266937.14761953516</v>
      </c>
      <c r="O2260" s="51"/>
      <c r="P2260" s="51"/>
      <c r="Q2260" s="51"/>
      <c r="R2260" s="51"/>
      <c r="S2260" s="51"/>
      <c r="T2260" s="51"/>
      <c r="U2260" s="51"/>
      <c r="V2260" s="51"/>
      <c r="W2260" s="51"/>
      <c r="X2260" s="51"/>
      <c r="Y2260" s="51"/>
      <c r="Z2260" s="51"/>
      <c r="AA2260" s="51"/>
    </row>
    <row r="2261" spans="1:27" ht="11.65" customHeight="1">
      <c r="A2261" s="443">
        <v>2132</v>
      </c>
      <c r="C2261" s="468"/>
      <c r="F2261" s="468" t="s">
        <v>669</v>
      </c>
      <c r="G2261" s="400" t="s">
        <v>249</v>
      </c>
      <c r="H2261" s="449"/>
      <c r="I2261" s="7">
        <v>138683.51</v>
      </c>
      <c r="J2261" s="7">
        <v>127850.79660893224</v>
      </c>
      <c r="K2261" s="103">
        <v>10832.713391067768</v>
      </c>
      <c r="L2261" s="7">
        <v>0</v>
      </c>
      <c r="M2261" s="7">
        <v>10832.713391067768</v>
      </c>
      <c r="O2261" s="51"/>
      <c r="P2261" s="51"/>
      <c r="Q2261" s="51"/>
      <c r="R2261" s="51"/>
      <c r="S2261" s="51"/>
      <c r="T2261" s="51"/>
      <c r="U2261" s="51"/>
      <c r="V2261" s="51"/>
      <c r="W2261" s="51"/>
      <c r="X2261" s="51"/>
      <c r="Y2261" s="51"/>
      <c r="Z2261" s="51"/>
      <c r="AA2261" s="51"/>
    </row>
    <row r="2262" spans="1:27" ht="11.65" customHeight="1">
      <c r="A2262" s="443">
        <v>2133</v>
      </c>
      <c r="C2262" s="468"/>
      <c r="F2262" s="468" t="s">
        <v>698</v>
      </c>
      <c r="G2262" s="400" t="s">
        <v>630</v>
      </c>
      <c r="H2262" s="449"/>
      <c r="I2262" s="7">
        <v>0</v>
      </c>
      <c r="J2262" s="7">
        <v>0</v>
      </c>
      <c r="K2262" s="103">
        <v>0</v>
      </c>
      <c r="L2262" s="7">
        <v>0</v>
      </c>
      <c r="M2262" s="7">
        <v>0</v>
      </c>
      <c r="O2262" s="51"/>
      <c r="P2262" s="51"/>
      <c r="Q2262" s="51"/>
      <c r="R2262" s="51"/>
      <c r="S2262" s="51"/>
      <c r="T2262" s="51"/>
      <c r="U2262" s="51"/>
      <c r="V2262" s="51"/>
      <c r="W2262" s="51"/>
      <c r="X2262" s="51"/>
      <c r="Y2262" s="51"/>
      <c r="Z2262" s="51"/>
      <c r="AA2262" s="51"/>
    </row>
    <row r="2263" spans="1:27" ht="11.65" customHeight="1">
      <c r="A2263" s="443">
        <v>2134</v>
      </c>
      <c r="C2263" s="468"/>
      <c r="F2263" s="468" t="s">
        <v>669</v>
      </c>
      <c r="G2263" s="400" t="s">
        <v>634</v>
      </c>
      <c r="H2263" s="449"/>
      <c r="I2263" s="7">
        <v>51367255.708750002</v>
      </c>
      <c r="J2263" s="7">
        <v>40283643.930676058</v>
      </c>
      <c r="K2263" s="103">
        <v>11083611.778073946</v>
      </c>
      <c r="L2263" s="7">
        <v>130981.30435700901</v>
      </c>
      <c r="M2263" s="7">
        <v>11214593.082430955</v>
      </c>
      <c r="O2263" s="51"/>
      <c r="P2263" s="51"/>
      <c r="Q2263" s="51"/>
      <c r="R2263" s="51"/>
      <c r="S2263" s="51"/>
      <c r="T2263" s="51"/>
      <c r="U2263" s="51"/>
      <c r="V2263" s="51"/>
      <c r="W2263" s="51"/>
      <c r="X2263" s="51"/>
      <c r="Y2263" s="51"/>
      <c r="Z2263" s="51"/>
      <c r="AA2263" s="51"/>
    </row>
    <row r="2264" spans="1:27" ht="11.65" customHeight="1">
      <c r="A2264" s="443">
        <v>2135</v>
      </c>
      <c r="C2264" s="468"/>
      <c r="F2264" s="468" t="s">
        <v>698</v>
      </c>
      <c r="G2264" s="400" t="s">
        <v>636</v>
      </c>
      <c r="H2264" s="449"/>
      <c r="I2264" s="7">
        <v>121125836.790417</v>
      </c>
      <c r="J2264" s="7">
        <v>121125836.790417</v>
      </c>
      <c r="K2264" s="103">
        <v>0</v>
      </c>
      <c r="L2264" s="7">
        <v>0</v>
      </c>
      <c r="M2264" s="7">
        <v>0</v>
      </c>
      <c r="O2264" s="51"/>
      <c r="P2264" s="51"/>
      <c r="Q2264" s="51"/>
      <c r="R2264" s="51"/>
      <c r="S2264" s="51"/>
      <c r="T2264" s="51"/>
      <c r="U2264" s="51"/>
      <c r="V2264" s="51"/>
      <c r="W2264" s="51"/>
      <c r="X2264" s="51"/>
      <c r="Y2264" s="51"/>
      <c r="Z2264" s="51"/>
      <c r="AA2264" s="51"/>
    </row>
    <row r="2265" spans="1:27" ht="11.65" customHeight="1">
      <c r="A2265" s="443">
        <v>2136</v>
      </c>
      <c r="C2265" s="468"/>
      <c r="F2265" s="468" t="s">
        <v>698</v>
      </c>
      <c r="G2265" s="400" t="s">
        <v>639</v>
      </c>
      <c r="H2265" s="449"/>
      <c r="I2265" s="7">
        <v>4792061.1304166699</v>
      </c>
      <c r="J2265" s="7">
        <v>3758068.8632905693</v>
      </c>
      <c r="K2265" s="103">
        <v>1033992.2671261006</v>
      </c>
      <c r="L2265" s="7">
        <v>9433.2141368102748</v>
      </c>
      <c r="M2265" s="7">
        <v>1043425.4812629109</v>
      </c>
      <c r="O2265" s="51"/>
      <c r="P2265" s="51"/>
      <c r="Q2265" s="51"/>
      <c r="R2265" s="51"/>
      <c r="S2265" s="51"/>
      <c r="T2265" s="51"/>
      <c r="U2265" s="51"/>
      <c r="V2265" s="51"/>
      <c r="W2265" s="51"/>
      <c r="X2265" s="51"/>
      <c r="Y2265" s="51"/>
      <c r="Z2265" s="51"/>
      <c r="AA2265" s="51"/>
    </row>
    <row r="2266" spans="1:27" ht="11.65" customHeight="1">
      <c r="A2266" s="443">
        <v>2137</v>
      </c>
      <c r="C2266" s="468"/>
      <c r="F2266" s="468" t="s">
        <v>698</v>
      </c>
      <c r="G2266" s="400" t="s">
        <v>637</v>
      </c>
      <c r="H2266" s="449"/>
      <c r="I2266" s="7">
        <v>0</v>
      </c>
      <c r="J2266" s="7">
        <v>0</v>
      </c>
      <c r="K2266" s="103">
        <v>0</v>
      </c>
      <c r="L2266" s="7">
        <v>0</v>
      </c>
      <c r="M2266" s="7">
        <v>0</v>
      </c>
      <c r="O2266" s="51"/>
      <c r="P2266" s="51"/>
      <c r="Q2266" s="51"/>
      <c r="R2266" s="51"/>
      <c r="S2266" s="51"/>
      <c r="T2266" s="51"/>
      <c r="U2266" s="51"/>
      <c r="V2266" s="51"/>
      <c r="W2266" s="51"/>
      <c r="X2266" s="51"/>
      <c r="Y2266" s="51"/>
      <c r="Z2266" s="51"/>
      <c r="AA2266" s="51"/>
    </row>
    <row r="2267" spans="1:27" ht="11.65" customHeight="1">
      <c r="A2267" s="443">
        <v>2138</v>
      </c>
      <c r="C2267" s="468"/>
      <c r="F2267" s="468" t="s">
        <v>698</v>
      </c>
      <c r="G2267" s="400" t="s">
        <v>398</v>
      </c>
      <c r="H2267" s="449"/>
      <c r="I2267" s="7">
        <v>341557.84</v>
      </c>
      <c r="J2267" s="7">
        <v>341557.84</v>
      </c>
      <c r="K2267" s="103">
        <v>0</v>
      </c>
      <c r="L2267" s="7">
        <v>0</v>
      </c>
      <c r="M2267" s="7">
        <v>0</v>
      </c>
      <c r="O2267" s="51"/>
      <c r="P2267" s="51"/>
      <c r="Q2267" s="51"/>
      <c r="R2267" s="51"/>
      <c r="S2267" s="51"/>
      <c r="T2267" s="51"/>
      <c r="U2267" s="51"/>
      <c r="V2267" s="51"/>
      <c r="W2267" s="51"/>
      <c r="X2267" s="51"/>
      <c r="Y2267" s="51"/>
      <c r="Z2267" s="51"/>
      <c r="AA2267" s="51"/>
    </row>
    <row r="2268" spans="1:27" ht="11.65" customHeight="1">
      <c r="A2268" s="443">
        <v>2139</v>
      </c>
      <c r="C2268" s="468"/>
      <c r="F2268" s="468" t="s">
        <v>698</v>
      </c>
      <c r="G2268" s="400" t="s">
        <v>636</v>
      </c>
      <c r="H2268" s="449"/>
      <c r="I2268" s="7">
        <v>0</v>
      </c>
      <c r="J2268" s="7">
        <v>0</v>
      </c>
      <c r="K2268" s="103">
        <v>0</v>
      </c>
      <c r="L2268" s="7">
        <v>0</v>
      </c>
      <c r="M2268" s="7">
        <v>0</v>
      </c>
      <c r="O2268" s="51"/>
      <c r="P2268" s="51"/>
      <c r="Q2268" s="51"/>
      <c r="R2268" s="51"/>
      <c r="S2268" s="51"/>
      <c r="T2268" s="51"/>
      <c r="U2268" s="51"/>
      <c r="V2268" s="51"/>
      <c r="W2268" s="51"/>
      <c r="X2268" s="51"/>
      <c r="Y2268" s="51"/>
      <c r="Z2268" s="51"/>
      <c r="AA2268" s="51"/>
    </row>
    <row r="2269" spans="1:27" ht="11.65" customHeight="1">
      <c r="A2269" s="443">
        <v>2140</v>
      </c>
      <c r="C2269" s="468"/>
      <c r="F2269" s="468" t="s">
        <v>698</v>
      </c>
      <c r="G2269" s="400" t="s">
        <v>636</v>
      </c>
      <c r="H2269" s="449"/>
      <c r="I2269" s="7">
        <v>0</v>
      </c>
      <c r="J2269" s="7">
        <v>0</v>
      </c>
      <c r="K2269" s="103">
        <v>0</v>
      </c>
      <c r="L2269" s="7">
        <v>0</v>
      </c>
      <c r="M2269" s="7">
        <v>0</v>
      </c>
      <c r="O2269" s="51"/>
      <c r="P2269" s="51"/>
      <c r="Q2269" s="51"/>
      <c r="R2269" s="51"/>
      <c r="S2269" s="51"/>
      <c r="T2269" s="51"/>
      <c r="U2269" s="51"/>
      <c r="V2269" s="51"/>
      <c r="W2269" s="51"/>
      <c r="X2269" s="51"/>
      <c r="Y2269" s="51"/>
      <c r="Z2269" s="51"/>
      <c r="AA2269" s="51"/>
    </row>
    <row r="2270" spans="1:27" ht="11.65" customHeight="1">
      <c r="A2270" s="443">
        <v>2141</v>
      </c>
      <c r="C2270" s="468"/>
      <c r="H2270" s="449" t="s">
        <v>402</v>
      </c>
      <c r="I2270" s="106">
        <v>470937054.69333363</v>
      </c>
      <c r="J2270" s="106">
        <v>438712390.81076181</v>
      </c>
      <c r="K2270" s="106">
        <v>32224663.882571753</v>
      </c>
      <c r="L2270" s="106">
        <v>334665.66179808846</v>
      </c>
      <c r="M2270" s="106">
        <v>32559329.544369835</v>
      </c>
      <c r="O2270" s="51"/>
      <c r="P2270" s="51"/>
      <c r="Q2270" s="51"/>
      <c r="R2270" s="51"/>
      <c r="S2270" s="51"/>
      <c r="T2270" s="51"/>
      <c r="U2270" s="51"/>
      <c r="V2270" s="51"/>
      <c r="W2270" s="51"/>
      <c r="X2270" s="51"/>
      <c r="Y2270" s="51"/>
      <c r="Z2270" s="51"/>
      <c r="AA2270" s="51"/>
    </row>
    <row r="2271" spans="1:27" ht="11.65" customHeight="1">
      <c r="A2271" s="443">
        <v>2142</v>
      </c>
      <c r="C2271" s="468"/>
      <c r="H2271" s="449"/>
      <c r="I2271" s="7"/>
      <c r="J2271" s="7"/>
      <c r="K2271" s="7"/>
      <c r="L2271" s="7"/>
      <c r="M2271" s="7"/>
      <c r="O2271" s="51"/>
      <c r="P2271" s="51"/>
      <c r="Q2271" s="51"/>
      <c r="R2271" s="51"/>
      <c r="S2271" s="51"/>
      <c r="T2271" s="51"/>
      <c r="U2271" s="51"/>
      <c r="V2271" s="51"/>
      <c r="W2271" s="51"/>
      <c r="X2271" s="51"/>
      <c r="Y2271" s="51"/>
      <c r="Z2271" s="51"/>
      <c r="AA2271" s="51"/>
    </row>
    <row r="2272" spans="1:27" ht="11.65" customHeight="1">
      <c r="A2272" s="443">
        <v>2143</v>
      </c>
      <c r="C2272" s="468">
        <v>398</v>
      </c>
      <c r="D2272" s="400" t="s">
        <v>475</v>
      </c>
      <c r="H2272" s="449"/>
      <c r="I2272" s="7"/>
      <c r="J2272" s="7"/>
      <c r="K2272" s="7"/>
      <c r="L2272" s="7"/>
      <c r="M2272" s="7"/>
      <c r="O2272" s="51"/>
      <c r="P2272" s="51"/>
      <c r="Q2272" s="51"/>
      <c r="R2272" s="51"/>
      <c r="S2272" s="51"/>
      <c r="T2272" s="51"/>
      <c r="U2272" s="51"/>
      <c r="V2272" s="51"/>
      <c r="W2272" s="51"/>
      <c r="X2272" s="51"/>
      <c r="Y2272" s="51"/>
      <c r="Z2272" s="51"/>
      <c r="AA2272" s="51"/>
    </row>
    <row r="2273" spans="1:27" ht="11.65" customHeight="1">
      <c r="A2273" s="443">
        <v>2144</v>
      </c>
      <c r="C2273" s="468"/>
      <c r="F2273" s="468" t="s">
        <v>666</v>
      </c>
      <c r="G2273" s="400" t="s">
        <v>569</v>
      </c>
      <c r="H2273" s="449"/>
      <c r="I2273" s="7">
        <v>2924725.48791666</v>
      </c>
      <c r="J2273" s="7">
        <v>2742189.2845833269</v>
      </c>
      <c r="K2273" s="103">
        <v>182536.20333333299</v>
      </c>
      <c r="L2273" s="7">
        <v>-1573.1733333329903</v>
      </c>
      <c r="M2273" s="7">
        <v>180963.03</v>
      </c>
      <c r="O2273" s="51"/>
      <c r="P2273" s="51"/>
      <c r="Q2273" s="51"/>
      <c r="R2273" s="51"/>
      <c r="S2273" s="51"/>
      <c r="T2273" s="51"/>
      <c r="U2273" s="51"/>
      <c r="V2273" s="51"/>
      <c r="W2273" s="51"/>
      <c r="X2273" s="51"/>
      <c r="Y2273" s="51"/>
      <c r="Z2273" s="51"/>
      <c r="AA2273" s="51"/>
    </row>
    <row r="2274" spans="1:27" ht="11.65" customHeight="1">
      <c r="A2274" s="443">
        <v>2145</v>
      </c>
      <c r="C2274" s="468"/>
      <c r="F2274" s="468" t="s">
        <v>667</v>
      </c>
      <c r="G2274" s="400" t="s">
        <v>635</v>
      </c>
      <c r="H2274" s="449"/>
      <c r="I2274" s="7">
        <v>0</v>
      </c>
      <c r="J2274" s="7">
        <v>0</v>
      </c>
      <c r="K2274" s="103">
        <v>0</v>
      </c>
      <c r="L2274" s="7">
        <v>0</v>
      </c>
      <c r="M2274" s="7">
        <v>0</v>
      </c>
      <c r="O2274" s="51"/>
      <c r="P2274" s="51"/>
      <c r="Q2274" s="51"/>
      <c r="R2274" s="51"/>
      <c r="S2274" s="51"/>
      <c r="T2274" s="51"/>
      <c r="U2274" s="51"/>
      <c r="V2274" s="51"/>
      <c r="W2274" s="51"/>
      <c r="X2274" s="51"/>
      <c r="Y2274" s="51"/>
      <c r="Z2274" s="51"/>
      <c r="AA2274" s="51"/>
    </row>
    <row r="2275" spans="1:27" ht="11.65" customHeight="1">
      <c r="A2275" s="443">
        <v>2146</v>
      </c>
      <c r="C2275" s="468"/>
      <c r="F2275" s="468" t="s">
        <v>668</v>
      </c>
      <c r="G2275" s="400" t="s">
        <v>649</v>
      </c>
      <c r="H2275" s="449"/>
      <c r="I2275" s="7">
        <v>0</v>
      </c>
      <c r="J2275" s="7">
        <v>0</v>
      </c>
      <c r="K2275" s="103">
        <v>0</v>
      </c>
      <c r="L2275" s="7">
        <v>0</v>
      </c>
      <c r="M2275" s="7">
        <v>0</v>
      </c>
      <c r="O2275" s="51"/>
      <c r="P2275" s="51"/>
      <c r="Q2275" s="51"/>
      <c r="R2275" s="51"/>
      <c r="S2275" s="51"/>
      <c r="T2275" s="51"/>
      <c r="U2275" s="51"/>
      <c r="V2275" s="51"/>
      <c r="W2275" s="51"/>
      <c r="X2275" s="51"/>
      <c r="Y2275" s="51"/>
      <c r="Z2275" s="51"/>
      <c r="AA2275" s="51"/>
    </row>
    <row r="2276" spans="1:27" ht="11.65" customHeight="1">
      <c r="A2276" s="443">
        <v>2147</v>
      </c>
      <c r="C2276" s="468"/>
      <c r="F2276" s="468" t="s">
        <v>638</v>
      </c>
      <c r="G2276" s="400" t="s">
        <v>647</v>
      </c>
      <c r="H2276" s="449"/>
      <c r="I2276" s="7">
        <v>74544.153749999998</v>
      </c>
      <c r="J2276" s="7">
        <v>69373.705237585222</v>
      </c>
      <c r="K2276" s="103">
        <v>5170.4485124147704</v>
      </c>
      <c r="L2276" s="7">
        <v>551.63241109211413</v>
      </c>
      <c r="M2276" s="7">
        <v>5722.0809235068846</v>
      </c>
      <c r="O2276" s="51"/>
      <c r="P2276" s="51"/>
      <c r="Q2276" s="51"/>
      <c r="R2276" s="51"/>
      <c r="S2276" s="51"/>
      <c r="T2276" s="51"/>
      <c r="U2276" s="51"/>
      <c r="V2276" s="51"/>
      <c r="W2276" s="51"/>
      <c r="X2276" s="51"/>
      <c r="Y2276" s="51"/>
      <c r="Z2276" s="51"/>
      <c r="AA2276" s="51"/>
    </row>
    <row r="2277" spans="1:27" ht="11.65" customHeight="1">
      <c r="A2277" s="443">
        <v>2148</v>
      </c>
      <c r="C2277" s="468"/>
      <c r="F2277" s="468" t="s">
        <v>650</v>
      </c>
      <c r="G2277" s="400" t="s">
        <v>632</v>
      </c>
      <c r="H2277" s="449"/>
      <c r="I2277" s="7">
        <v>2325844.7791666701</v>
      </c>
      <c r="J2277" s="7">
        <v>2169972.1953569604</v>
      </c>
      <c r="K2277" s="103">
        <v>155872.58380970976</v>
      </c>
      <c r="L2277" s="7">
        <v>-8089.0918004794221</v>
      </c>
      <c r="M2277" s="7">
        <v>147783.49200923034</v>
      </c>
      <c r="O2277" s="51"/>
      <c r="P2277" s="51"/>
      <c r="Q2277" s="51"/>
      <c r="R2277" s="51"/>
      <c r="S2277" s="51"/>
      <c r="T2277" s="51"/>
      <c r="U2277" s="51"/>
      <c r="V2277" s="51"/>
      <c r="W2277" s="51"/>
      <c r="X2277" s="51"/>
      <c r="Y2277" s="51"/>
      <c r="Z2277" s="51"/>
      <c r="AA2277" s="51"/>
    </row>
    <row r="2278" spans="1:27" ht="11.65" customHeight="1">
      <c r="A2278" s="443">
        <v>2149</v>
      </c>
      <c r="C2278" s="468"/>
      <c r="F2278" s="468" t="s">
        <v>270</v>
      </c>
      <c r="G2278" s="400" t="s">
        <v>630</v>
      </c>
      <c r="H2278" s="449"/>
      <c r="I2278" s="7">
        <v>0</v>
      </c>
      <c r="J2278" s="7">
        <v>0</v>
      </c>
      <c r="K2278" s="103">
        <v>0</v>
      </c>
      <c r="L2278" s="7">
        <v>0</v>
      </c>
      <c r="M2278" s="7">
        <v>0</v>
      </c>
      <c r="O2278" s="51"/>
      <c r="P2278" s="51"/>
      <c r="Q2278" s="51"/>
      <c r="R2278" s="51"/>
      <c r="S2278" s="51"/>
      <c r="T2278" s="51"/>
      <c r="U2278" s="51"/>
      <c r="V2278" s="51"/>
      <c r="W2278" s="51"/>
      <c r="X2278" s="51"/>
      <c r="Y2278" s="51"/>
      <c r="Z2278" s="51"/>
      <c r="AA2278" s="51"/>
    </row>
    <row r="2279" spans="1:27" ht="11.65" customHeight="1">
      <c r="A2279" s="443">
        <v>2150</v>
      </c>
      <c r="C2279" s="468"/>
      <c r="F2279" s="468" t="s">
        <v>669</v>
      </c>
      <c r="G2279" s="400" t="s">
        <v>249</v>
      </c>
      <c r="H2279" s="449"/>
      <c r="I2279" s="7">
        <v>0</v>
      </c>
      <c r="J2279" s="7">
        <v>0</v>
      </c>
      <c r="K2279" s="103">
        <v>0</v>
      </c>
      <c r="L2279" s="7">
        <v>0</v>
      </c>
      <c r="M2279" s="7">
        <v>0</v>
      </c>
      <c r="O2279" s="51"/>
      <c r="P2279" s="51"/>
      <c r="Q2279" s="51"/>
      <c r="R2279" s="51"/>
      <c r="S2279" s="51"/>
      <c r="T2279" s="51"/>
      <c r="U2279" s="51"/>
      <c r="V2279" s="51"/>
      <c r="W2279" s="51"/>
      <c r="X2279" s="51"/>
      <c r="Y2279" s="51"/>
      <c r="Z2279" s="51"/>
      <c r="AA2279" s="51"/>
    </row>
    <row r="2280" spans="1:27" ht="11.65" customHeight="1">
      <c r="A2280" s="443">
        <v>2151</v>
      </c>
      <c r="C2280" s="468"/>
      <c r="F2280" s="468" t="s">
        <v>669</v>
      </c>
      <c r="G2280" s="400" t="s">
        <v>634</v>
      </c>
      <c r="H2280" s="449"/>
      <c r="I2280" s="7">
        <v>407724.83083333302</v>
      </c>
      <c r="J2280" s="7">
        <v>319749.25816773408</v>
      </c>
      <c r="K2280" s="103">
        <v>87975.572665598927</v>
      </c>
      <c r="L2280" s="7">
        <v>423.26234874295187</v>
      </c>
      <c r="M2280" s="7">
        <v>88398.835014341879</v>
      </c>
      <c r="O2280" s="51"/>
      <c r="P2280" s="51"/>
      <c r="Q2280" s="51"/>
      <c r="R2280" s="51"/>
      <c r="S2280" s="51"/>
      <c r="T2280" s="51"/>
      <c r="U2280" s="51"/>
      <c r="V2280" s="51"/>
      <c r="W2280" s="51"/>
      <c r="X2280" s="51"/>
      <c r="Y2280" s="51"/>
      <c r="Z2280" s="51"/>
      <c r="AA2280" s="51"/>
    </row>
    <row r="2281" spans="1:27" ht="11.65" customHeight="1">
      <c r="A2281" s="443">
        <v>2152</v>
      </c>
      <c r="C2281" s="468"/>
      <c r="F2281" s="468" t="s">
        <v>669</v>
      </c>
      <c r="G2281" s="400" t="s">
        <v>636</v>
      </c>
      <c r="H2281" s="449"/>
      <c r="I2281" s="7">
        <v>2050079.04208333</v>
      </c>
      <c r="J2281" s="7">
        <v>2050079.04208333</v>
      </c>
      <c r="K2281" s="103">
        <v>0</v>
      </c>
      <c r="L2281" s="7">
        <v>0</v>
      </c>
      <c r="M2281" s="7">
        <v>0</v>
      </c>
      <c r="O2281" s="51"/>
      <c r="P2281" s="51"/>
      <c r="Q2281" s="51"/>
      <c r="R2281" s="51"/>
      <c r="S2281" s="51"/>
      <c r="T2281" s="51"/>
      <c r="U2281" s="51"/>
      <c r="V2281" s="51"/>
      <c r="W2281" s="51"/>
      <c r="X2281" s="51"/>
      <c r="Y2281" s="51"/>
      <c r="Z2281" s="51"/>
      <c r="AA2281" s="51"/>
    </row>
    <row r="2282" spans="1:27" ht="11.65" customHeight="1">
      <c r="A2282" s="443">
        <v>2153</v>
      </c>
      <c r="C2282" s="468"/>
      <c r="F2282" s="468" t="s">
        <v>270</v>
      </c>
      <c r="G2282" s="400" t="s">
        <v>639</v>
      </c>
      <c r="H2282" s="449"/>
      <c r="I2282" s="7">
        <v>186493.40125</v>
      </c>
      <c r="J2282" s="7">
        <v>146253.36058387056</v>
      </c>
      <c r="K2282" s="103">
        <v>40240.040666129447</v>
      </c>
      <c r="L2282" s="7">
        <v>4429.9657053271003</v>
      </c>
      <c r="M2282" s="7">
        <v>44670.006371456548</v>
      </c>
      <c r="O2282" s="51"/>
      <c r="P2282" s="51"/>
      <c r="Q2282" s="51"/>
      <c r="R2282" s="51"/>
      <c r="S2282" s="51"/>
      <c r="T2282" s="51"/>
      <c r="U2282" s="51"/>
      <c r="V2282" s="51"/>
      <c r="W2282" s="51"/>
      <c r="X2282" s="51"/>
      <c r="Y2282" s="51"/>
      <c r="Z2282" s="51"/>
      <c r="AA2282" s="51"/>
    </row>
    <row r="2283" spans="1:27" ht="11.65" customHeight="1">
      <c r="A2283" s="443">
        <v>2154</v>
      </c>
      <c r="C2283" s="468"/>
      <c r="F2283" s="468" t="s">
        <v>270</v>
      </c>
      <c r="G2283" s="400" t="s">
        <v>637</v>
      </c>
      <c r="H2283" s="449"/>
      <c r="I2283" s="7">
        <v>0</v>
      </c>
      <c r="J2283" s="7">
        <v>0</v>
      </c>
      <c r="K2283" s="103">
        <v>0</v>
      </c>
      <c r="L2283" s="7">
        <v>0</v>
      </c>
      <c r="M2283" s="7">
        <v>0</v>
      </c>
      <c r="O2283" s="51"/>
      <c r="P2283" s="51"/>
      <c r="Q2283" s="51"/>
      <c r="R2283" s="51"/>
      <c r="S2283" s="51"/>
      <c r="T2283" s="51"/>
      <c r="U2283" s="51"/>
      <c r="V2283" s="51"/>
      <c r="W2283" s="51"/>
      <c r="X2283" s="51"/>
      <c r="Y2283" s="51"/>
      <c r="Z2283" s="51"/>
      <c r="AA2283" s="51"/>
    </row>
    <row r="2284" spans="1:27" ht="11.65" customHeight="1">
      <c r="A2284" s="443">
        <v>2155</v>
      </c>
      <c r="C2284" s="468"/>
      <c r="F2284" s="468" t="s">
        <v>270</v>
      </c>
      <c r="G2284" s="400" t="s">
        <v>398</v>
      </c>
      <c r="H2284" s="449"/>
      <c r="I2284" s="7">
        <v>4269.91</v>
      </c>
      <c r="J2284" s="7">
        <v>4269.91</v>
      </c>
      <c r="K2284" s="103">
        <v>0</v>
      </c>
      <c r="L2284" s="7">
        <v>0</v>
      </c>
      <c r="M2284" s="7">
        <v>0</v>
      </c>
      <c r="O2284" s="51"/>
      <c r="P2284" s="51"/>
      <c r="Q2284" s="51"/>
      <c r="R2284" s="51"/>
      <c r="S2284" s="51"/>
      <c r="T2284" s="51"/>
      <c r="U2284" s="51"/>
      <c r="V2284" s="51"/>
      <c r="W2284" s="51"/>
      <c r="X2284" s="51"/>
      <c r="Y2284" s="51"/>
      <c r="Z2284" s="51"/>
      <c r="AA2284" s="51"/>
    </row>
    <row r="2285" spans="1:27" ht="11.65" customHeight="1">
      <c r="A2285" s="443">
        <v>2156</v>
      </c>
      <c r="C2285" s="468"/>
      <c r="F2285" s="468" t="s">
        <v>669</v>
      </c>
      <c r="G2285" s="400" t="s">
        <v>636</v>
      </c>
      <c r="H2285" s="449"/>
      <c r="I2285" s="7">
        <v>0</v>
      </c>
      <c r="J2285" s="7">
        <v>0</v>
      </c>
      <c r="K2285" s="103">
        <v>0</v>
      </c>
      <c r="L2285" s="7">
        <v>0</v>
      </c>
      <c r="M2285" s="7">
        <v>0</v>
      </c>
      <c r="O2285" s="51"/>
      <c r="P2285" s="51"/>
      <c r="Q2285" s="51"/>
      <c r="R2285" s="51"/>
      <c r="S2285" s="51"/>
      <c r="T2285" s="51"/>
      <c r="U2285" s="51"/>
      <c r="V2285" s="51"/>
      <c r="W2285" s="51"/>
      <c r="X2285" s="51"/>
      <c r="Y2285" s="51"/>
      <c r="Z2285" s="51"/>
      <c r="AA2285" s="51"/>
    </row>
    <row r="2286" spans="1:27" ht="11.65" customHeight="1">
      <c r="A2286" s="443">
        <v>2157</v>
      </c>
      <c r="C2286" s="468"/>
      <c r="H2286" s="449" t="s">
        <v>402</v>
      </c>
      <c r="I2286" s="106">
        <v>7973681.6049999939</v>
      </c>
      <c r="J2286" s="106">
        <v>7501886.7560128076</v>
      </c>
      <c r="K2286" s="106">
        <v>471794.84898718586</v>
      </c>
      <c r="L2286" s="106">
        <v>-4257.4046686502461</v>
      </c>
      <c r="M2286" s="106">
        <v>467537.44431853562</v>
      </c>
      <c r="O2286" s="51"/>
      <c r="P2286" s="51"/>
      <c r="Q2286" s="51"/>
      <c r="R2286" s="51"/>
      <c r="S2286" s="51"/>
      <c r="T2286" s="51"/>
      <c r="U2286" s="51"/>
      <c r="V2286" s="51"/>
      <c r="W2286" s="51"/>
      <c r="X2286" s="51"/>
      <c r="Y2286" s="51"/>
      <c r="Z2286" s="51"/>
      <c r="AA2286" s="51"/>
    </row>
    <row r="2287" spans="1:27" ht="11.65" customHeight="1">
      <c r="A2287" s="443">
        <v>2158</v>
      </c>
      <c r="C2287" s="468"/>
      <c r="H2287" s="449"/>
      <c r="I2287" s="7"/>
      <c r="J2287" s="7"/>
      <c r="K2287" s="7"/>
      <c r="L2287" s="7"/>
      <c r="M2287" s="7"/>
      <c r="O2287" s="51"/>
      <c r="P2287" s="51"/>
      <c r="Q2287" s="51"/>
      <c r="R2287" s="51"/>
      <c r="S2287" s="51"/>
      <c r="T2287" s="51"/>
      <c r="U2287" s="51"/>
      <c r="V2287" s="51"/>
      <c r="W2287" s="51"/>
      <c r="X2287" s="51"/>
      <c r="Y2287" s="51"/>
      <c r="Z2287" s="51"/>
      <c r="AA2287" s="51"/>
    </row>
    <row r="2288" spans="1:27" ht="11.65" customHeight="1">
      <c r="A2288" s="443">
        <v>2159</v>
      </c>
      <c r="C2288" s="468">
        <v>399</v>
      </c>
      <c r="D2288" s="400" t="s">
        <v>476</v>
      </c>
      <c r="H2288" s="449"/>
      <c r="I2288" s="7"/>
      <c r="J2288" s="7"/>
      <c r="K2288" s="7"/>
      <c r="L2288" s="7"/>
      <c r="M2288" s="7"/>
      <c r="O2288" s="51"/>
      <c r="P2288" s="51"/>
      <c r="Q2288" s="51"/>
      <c r="R2288" s="51"/>
      <c r="S2288" s="51"/>
      <c r="T2288" s="51"/>
      <c r="U2288" s="51"/>
      <c r="V2288" s="51"/>
      <c r="W2288" s="51"/>
      <c r="X2288" s="51"/>
      <c r="Y2288" s="51"/>
      <c r="Z2288" s="51"/>
      <c r="AA2288" s="51"/>
    </row>
    <row r="2289" spans="1:27" ht="11.65" customHeight="1">
      <c r="A2289" s="443">
        <v>2160</v>
      </c>
      <c r="C2289" s="468"/>
      <c r="F2289" s="468" t="s">
        <v>270</v>
      </c>
      <c r="G2289" s="400" t="s">
        <v>630</v>
      </c>
      <c r="H2289" s="449"/>
      <c r="I2289" s="7">
        <v>0</v>
      </c>
      <c r="J2289" s="7">
        <v>0</v>
      </c>
      <c r="K2289" s="103">
        <v>0</v>
      </c>
      <c r="L2289" s="7">
        <v>0</v>
      </c>
      <c r="M2289" s="7">
        <v>0</v>
      </c>
      <c r="O2289" s="51"/>
      <c r="P2289" s="51"/>
      <c r="Q2289" s="51"/>
      <c r="R2289" s="51"/>
      <c r="S2289" s="51"/>
      <c r="T2289" s="51"/>
      <c r="U2289" s="51"/>
      <c r="V2289" s="51"/>
      <c r="W2289" s="51"/>
      <c r="X2289" s="51"/>
      <c r="Y2289" s="51"/>
      <c r="Z2289" s="51"/>
      <c r="AA2289" s="51"/>
    </row>
    <row r="2290" spans="1:27" ht="11.65" customHeight="1">
      <c r="A2290" s="443">
        <v>2161</v>
      </c>
      <c r="C2290" s="468"/>
      <c r="F2290" s="468" t="s">
        <v>270</v>
      </c>
      <c r="G2290" s="400" t="s">
        <v>637</v>
      </c>
      <c r="H2290" s="449"/>
      <c r="I2290" s="7">
        <v>0</v>
      </c>
      <c r="J2290" s="7">
        <v>0</v>
      </c>
      <c r="K2290" s="103">
        <v>0</v>
      </c>
      <c r="L2290" s="7">
        <v>0</v>
      </c>
      <c r="M2290" s="7">
        <v>0</v>
      </c>
      <c r="O2290" s="51"/>
      <c r="P2290" s="51"/>
      <c r="Q2290" s="51"/>
      <c r="R2290" s="51"/>
      <c r="S2290" s="51"/>
      <c r="T2290" s="51"/>
      <c r="U2290" s="51"/>
      <c r="V2290" s="51"/>
      <c r="W2290" s="51"/>
      <c r="X2290" s="51"/>
      <c r="Y2290" s="51"/>
      <c r="Z2290" s="51"/>
      <c r="AA2290" s="51"/>
    </row>
    <row r="2291" spans="1:27" ht="11.65" customHeight="1">
      <c r="A2291" s="443">
        <v>2162</v>
      </c>
      <c r="C2291" s="468"/>
      <c r="F2291" s="468" t="s">
        <v>270</v>
      </c>
      <c r="G2291" s="400" t="s">
        <v>398</v>
      </c>
      <c r="H2291" s="449"/>
      <c r="I2291" s="7">
        <v>1854827.92</v>
      </c>
      <c r="J2291" s="7">
        <v>1854827.92</v>
      </c>
      <c r="K2291" s="103">
        <v>0</v>
      </c>
      <c r="L2291" s="7">
        <v>0</v>
      </c>
      <c r="M2291" s="7">
        <v>0</v>
      </c>
      <c r="O2291" s="51"/>
      <c r="P2291" s="51"/>
      <c r="Q2291" s="51"/>
      <c r="R2291" s="51"/>
      <c r="S2291" s="51"/>
      <c r="T2291" s="51"/>
      <c r="U2291" s="51"/>
      <c r="V2291" s="51"/>
      <c r="W2291" s="51"/>
      <c r="X2291" s="51"/>
      <c r="Y2291" s="51"/>
      <c r="Z2291" s="51"/>
      <c r="AA2291" s="51"/>
    </row>
    <row r="2292" spans="1:27" ht="11.65" customHeight="1">
      <c r="A2292" s="443">
        <v>2163</v>
      </c>
      <c r="C2292" s="468" t="s">
        <v>477</v>
      </c>
      <c r="F2292" s="468" t="s">
        <v>270</v>
      </c>
      <c r="G2292" s="400" t="s">
        <v>651</v>
      </c>
      <c r="H2292" s="449"/>
      <c r="I2292" s="7">
        <v>0</v>
      </c>
      <c r="J2292" s="7">
        <v>0</v>
      </c>
      <c r="K2292" s="103">
        <v>0</v>
      </c>
      <c r="L2292" s="7">
        <v>67764618.446217313</v>
      </c>
      <c r="M2292" s="7">
        <v>67764618.446217313</v>
      </c>
      <c r="O2292" s="51"/>
      <c r="P2292" s="51"/>
      <c r="Q2292" s="51"/>
      <c r="R2292" s="51"/>
      <c r="S2292" s="51"/>
      <c r="T2292" s="51"/>
      <c r="U2292" s="51"/>
      <c r="V2292" s="51"/>
      <c r="W2292" s="51"/>
      <c r="X2292" s="51"/>
      <c r="Y2292" s="51"/>
      <c r="Z2292" s="51"/>
      <c r="AA2292" s="51"/>
    </row>
    <row r="2293" spans="1:27" ht="11.65" customHeight="1">
      <c r="A2293" s="443">
        <v>2164</v>
      </c>
      <c r="C2293" s="468"/>
      <c r="H2293" s="449" t="s">
        <v>402</v>
      </c>
      <c r="I2293" s="106">
        <v>1854827.92</v>
      </c>
      <c r="J2293" s="106">
        <v>1854827.92</v>
      </c>
      <c r="K2293" s="106">
        <v>0</v>
      </c>
      <c r="L2293" s="106">
        <v>67764618.446217313</v>
      </c>
      <c r="M2293" s="106">
        <v>67764618.446217313</v>
      </c>
      <c r="O2293" s="51"/>
      <c r="P2293" s="51"/>
      <c r="Q2293" s="51"/>
      <c r="R2293" s="51"/>
      <c r="S2293" s="51"/>
      <c r="T2293" s="51"/>
      <c r="U2293" s="51"/>
      <c r="V2293" s="51"/>
      <c r="W2293" s="51"/>
      <c r="X2293" s="51"/>
      <c r="Y2293" s="51"/>
      <c r="Z2293" s="51"/>
      <c r="AA2293" s="51"/>
    </row>
    <row r="2294" spans="1:27" ht="11.65" customHeight="1">
      <c r="A2294" s="443">
        <v>2165</v>
      </c>
      <c r="C2294" s="468"/>
      <c r="H2294" s="449"/>
      <c r="I2294" s="109"/>
      <c r="J2294" s="7"/>
      <c r="K2294" s="7"/>
      <c r="L2294" s="7"/>
      <c r="M2294" s="7"/>
      <c r="O2294" s="51"/>
      <c r="P2294" s="51"/>
      <c r="Q2294" s="51"/>
      <c r="R2294" s="51"/>
      <c r="S2294" s="51"/>
      <c r="T2294" s="51"/>
      <c r="U2294" s="51"/>
      <c r="V2294" s="51"/>
      <c r="W2294" s="51"/>
      <c r="X2294" s="51"/>
      <c r="Y2294" s="51"/>
      <c r="Z2294" s="51"/>
      <c r="AA2294" s="51"/>
    </row>
    <row r="2295" spans="1:27" ht="11.65" customHeight="1">
      <c r="A2295" s="443">
        <v>2166</v>
      </c>
      <c r="C2295" s="468" t="s">
        <v>478</v>
      </c>
      <c r="D2295" s="400" t="s">
        <v>479</v>
      </c>
      <c r="H2295" s="449"/>
      <c r="I2295" s="7"/>
      <c r="J2295" s="7"/>
      <c r="K2295" s="7"/>
      <c r="L2295" s="7"/>
      <c r="M2295" s="7"/>
      <c r="O2295" s="51"/>
      <c r="P2295" s="51"/>
      <c r="Q2295" s="51"/>
      <c r="R2295" s="51"/>
      <c r="S2295" s="51"/>
      <c r="T2295" s="51"/>
      <c r="U2295" s="51"/>
      <c r="V2295" s="51"/>
      <c r="W2295" s="51"/>
      <c r="X2295" s="51"/>
      <c r="Y2295" s="51"/>
      <c r="Z2295" s="51"/>
      <c r="AA2295" s="51"/>
    </row>
    <row r="2296" spans="1:27" ht="11.65" customHeight="1">
      <c r="A2296" s="443">
        <v>2167</v>
      </c>
      <c r="C2296" s="468"/>
      <c r="F2296" s="468" t="s">
        <v>270</v>
      </c>
      <c r="G2296" s="400" t="s">
        <v>630</v>
      </c>
      <c r="H2296" s="449"/>
      <c r="I2296" s="7">
        <v>0</v>
      </c>
      <c r="J2296" s="7">
        <v>0</v>
      </c>
      <c r="K2296" s="139">
        <v>0</v>
      </c>
      <c r="L2296" s="135">
        <v>0</v>
      </c>
      <c r="M2296" s="135">
        <v>0</v>
      </c>
      <c r="O2296" s="51"/>
      <c r="P2296" s="51"/>
      <c r="Q2296" s="51"/>
      <c r="R2296" s="51"/>
      <c r="S2296" s="51"/>
      <c r="T2296" s="51"/>
      <c r="U2296" s="51"/>
      <c r="V2296" s="51"/>
      <c r="W2296" s="51"/>
      <c r="X2296" s="51"/>
      <c r="Y2296" s="51"/>
      <c r="Z2296" s="51"/>
      <c r="AA2296" s="51"/>
    </row>
    <row r="2297" spans="1:27" ht="11.65" customHeight="1">
      <c r="A2297" s="443">
        <v>2168</v>
      </c>
      <c r="C2297" s="468"/>
      <c r="H2297" s="449"/>
      <c r="I2297" s="140">
        <v>0</v>
      </c>
      <c r="J2297" s="140">
        <v>0</v>
      </c>
      <c r="K2297" s="103">
        <v>0</v>
      </c>
      <c r="L2297" s="7">
        <v>0</v>
      </c>
      <c r="M2297" s="7">
        <v>0</v>
      </c>
      <c r="O2297" s="51"/>
      <c r="P2297" s="51"/>
      <c r="Q2297" s="51"/>
      <c r="R2297" s="51"/>
      <c r="S2297" s="51"/>
      <c r="T2297" s="51"/>
      <c r="U2297" s="51"/>
      <c r="V2297" s="51"/>
      <c r="W2297" s="51"/>
      <c r="X2297" s="51"/>
      <c r="Y2297" s="51"/>
      <c r="Z2297" s="51"/>
      <c r="AA2297" s="51"/>
    </row>
    <row r="2298" spans="1:27" ht="11.65" customHeight="1">
      <c r="A2298" s="443">
        <v>2169</v>
      </c>
      <c r="C2298" s="468"/>
      <c r="H2298" s="449"/>
      <c r="I2298" s="7"/>
      <c r="J2298" s="7"/>
      <c r="K2298" s="7"/>
      <c r="L2298" s="7"/>
      <c r="M2298" s="7"/>
      <c r="O2298" s="51"/>
      <c r="P2298" s="51"/>
      <c r="Q2298" s="51"/>
      <c r="R2298" s="51"/>
      <c r="S2298" s="51"/>
      <c r="T2298" s="51"/>
      <c r="U2298" s="51"/>
      <c r="V2298" s="51"/>
      <c r="W2298" s="51"/>
      <c r="X2298" s="51"/>
      <c r="Y2298" s="51"/>
      <c r="Z2298" s="51"/>
      <c r="AA2298" s="51"/>
    </row>
    <row r="2299" spans="1:27" ht="11.65" customHeight="1">
      <c r="A2299" s="443">
        <v>2170</v>
      </c>
      <c r="C2299" s="468"/>
      <c r="D2299" s="400" t="s">
        <v>480</v>
      </c>
      <c r="H2299" s="449"/>
      <c r="I2299" s="7">
        <v>0</v>
      </c>
      <c r="J2299" s="7">
        <v>0</v>
      </c>
      <c r="K2299" s="103">
        <v>0</v>
      </c>
      <c r="L2299" s="7">
        <v>0</v>
      </c>
      <c r="M2299" s="7">
        <v>0</v>
      </c>
      <c r="O2299" s="51"/>
      <c r="P2299" s="51"/>
      <c r="Q2299" s="51"/>
      <c r="R2299" s="51"/>
      <c r="S2299" s="51"/>
      <c r="T2299" s="51"/>
      <c r="U2299" s="51"/>
      <c r="V2299" s="51"/>
      <c r="W2299" s="51"/>
      <c r="X2299" s="51"/>
      <c r="Y2299" s="51"/>
      <c r="Z2299" s="51"/>
      <c r="AA2299" s="51"/>
    </row>
    <row r="2300" spans="1:27" ht="11.65" customHeight="1">
      <c r="A2300" s="443">
        <v>2171</v>
      </c>
      <c r="C2300" s="468"/>
      <c r="H2300" s="449"/>
      <c r="I2300" s="106">
        <v>0</v>
      </c>
      <c r="J2300" s="106">
        <v>0</v>
      </c>
      <c r="K2300" s="106">
        <v>0</v>
      </c>
      <c r="L2300" s="106">
        <v>0</v>
      </c>
      <c r="M2300" s="106">
        <v>0</v>
      </c>
      <c r="O2300" s="51"/>
      <c r="P2300" s="51"/>
      <c r="Q2300" s="51"/>
      <c r="R2300" s="51"/>
      <c r="S2300" s="51"/>
      <c r="T2300" s="51"/>
      <c r="U2300" s="51"/>
      <c r="V2300" s="51"/>
      <c r="W2300" s="51"/>
      <c r="X2300" s="51"/>
      <c r="Y2300" s="51"/>
      <c r="Z2300" s="51"/>
      <c r="AA2300" s="51"/>
    </row>
    <row r="2301" spans="1:27" ht="11.65" customHeight="1">
      <c r="A2301" s="443">
        <v>2172</v>
      </c>
      <c r="C2301" s="468"/>
      <c r="H2301" s="449"/>
      <c r="I2301" s="7"/>
      <c r="J2301" s="7"/>
      <c r="K2301" s="7"/>
      <c r="L2301" s="7"/>
      <c r="M2301" s="7"/>
      <c r="O2301" s="51"/>
      <c r="P2301" s="51"/>
      <c r="Q2301" s="51"/>
      <c r="R2301" s="51"/>
      <c r="S2301" s="51"/>
      <c r="T2301" s="51"/>
      <c r="U2301" s="51"/>
      <c r="V2301" s="51"/>
      <c r="W2301" s="51"/>
      <c r="X2301" s="51"/>
      <c r="Y2301" s="51"/>
      <c r="Z2301" s="51"/>
      <c r="AA2301" s="51"/>
    </row>
    <row r="2302" spans="1:27" ht="11.65" customHeight="1">
      <c r="A2302" s="443">
        <v>2173</v>
      </c>
      <c r="C2302" s="468">
        <v>1011390</v>
      </c>
      <c r="D2302" s="400" t="s">
        <v>481</v>
      </c>
      <c r="H2302" s="449"/>
      <c r="I2302" s="7"/>
      <c r="J2302" s="7"/>
      <c r="K2302" s="7"/>
      <c r="L2302" s="7"/>
      <c r="M2302" s="7"/>
      <c r="O2302" s="51"/>
      <c r="P2302" s="51"/>
      <c r="Q2302" s="51"/>
      <c r="R2302" s="51"/>
      <c r="S2302" s="51"/>
      <c r="T2302" s="51"/>
      <c r="U2302" s="51"/>
      <c r="V2302" s="51"/>
      <c r="W2302" s="51"/>
      <c r="X2302" s="51"/>
      <c r="Y2302" s="51"/>
      <c r="Z2302" s="51"/>
      <c r="AA2302" s="51"/>
    </row>
    <row r="2303" spans="1:27" ht="11.65" customHeight="1">
      <c r="A2303" s="443">
        <v>2174</v>
      </c>
      <c r="C2303" s="468"/>
      <c r="F2303" s="468" t="s">
        <v>666</v>
      </c>
      <c r="G2303" s="400" t="s">
        <v>569</v>
      </c>
      <c r="H2303" s="449"/>
      <c r="I2303" s="7">
        <v>4661540.7920833398</v>
      </c>
      <c r="J2303" s="7">
        <v>4661540.7920833398</v>
      </c>
      <c r="K2303" s="103">
        <v>0</v>
      </c>
      <c r="L2303" s="7">
        <v>0</v>
      </c>
      <c r="M2303" s="7">
        <v>0</v>
      </c>
      <c r="O2303" s="51"/>
      <c r="P2303" s="51"/>
      <c r="Q2303" s="51"/>
      <c r="R2303" s="51"/>
      <c r="S2303" s="51"/>
      <c r="T2303" s="51"/>
      <c r="U2303" s="51"/>
      <c r="V2303" s="51"/>
      <c r="W2303" s="51"/>
      <c r="X2303" s="51"/>
      <c r="Y2303" s="51"/>
      <c r="Z2303" s="51"/>
      <c r="AA2303" s="51"/>
    </row>
    <row r="2304" spans="1:27" ht="11.65" customHeight="1">
      <c r="A2304" s="443">
        <v>2175</v>
      </c>
      <c r="C2304" s="468"/>
      <c r="F2304" s="468" t="s">
        <v>270</v>
      </c>
      <c r="G2304" s="400" t="s">
        <v>634</v>
      </c>
      <c r="H2304" s="449"/>
      <c r="I2304" s="51">
        <v>3255145.52208333</v>
      </c>
      <c r="J2304" s="51">
        <v>2552776.4982742239</v>
      </c>
      <c r="K2304" s="126">
        <v>702369.02380910586</v>
      </c>
      <c r="L2304" s="51">
        <v>0</v>
      </c>
      <c r="M2304" s="51">
        <v>702369.02380910586</v>
      </c>
      <c r="O2304" s="51"/>
      <c r="P2304" s="51"/>
      <c r="Q2304" s="51"/>
      <c r="R2304" s="51"/>
      <c r="S2304" s="51"/>
      <c r="T2304" s="51"/>
      <c r="U2304" s="51"/>
      <c r="V2304" s="51"/>
      <c r="W2304" s="51"/>
      <c r="X2304" s="51"/>
      <c r="Y2304" s="51"/>
      <c r="Z2304" s="51"/>
      <c r="AA2304" s="51"/>
    </row>
    <row r="2305" spans="1:27" ht="11.65" customHeight="1">
      <c r="A2305" s="443">
        <v>2176</v>
      </c>
      <c r="C2305" s="468"/>
      <c r="F2305" s="468" t="s">
        <v>270</v>
      </c>
      <c r="G2305" s="400" t="s">
        <v>636</v>
      </c>
      <c r="H2305" s="449"/>
      <c r="I2305" s="51">
        <v>7844631.4050000003</v>
      </c>
      <c r="J2305" s="51">
        <v>7844631.4050000003</v>
      </c>
      <c r="K2305" s="126">
        <v>0</v>
      </c>
      <c r="L2305" s="51">
        <v>0</v>
      </c>
      <c r="M2305" s="51">
        <v>0</v>
      </c>
      <c r="O2305" s="51"/>
      <c r="P2305" s="51"/>
      <c r="Q2305" s="51"/>
      <c r="R2305" s="51"/>
      <c r="S2305" s="51"/>
      <c r="T2305" s="51"/>
      <c r="U2305" s="51"/>
      <c r="V2305" s="51"/>
      <c r="W2305" s="51"/>
      <c r="X2305" s="51"/>
      <c r="Y2305" s="51"/>
      <c r="Z2305" s="51"/>
      <c r="AA2305" s="51"/>
    </row>
    <row r="2306" spans="1:27" ht="11.65" customHeight="1">
      <c r="A2306" s="443">
        <v>2177</v>
      </c>
      <c r="C2306" s="468"/>
      <c r="F2306" s="468" t="s">
        <v>650</v>
      </c>
      <c r="G2306" s="400" t="s">
        <v>632</v>
      </c>
      <c r="H2306" s="449"/>
      <c r="I2306" s="135">
        <v>2156216.7712500002</v>
      </c>
      <c r="J2306" s="135">
        <v>2011712.2529781545</v>
      </c>
      <c r="K2306" s="139">
        <v>144504.51827184588</v>
      </c>
      <c r="L2306" s="135">
        <v>0</v>
      </c>
      <c r="M2306" s="135">
        <v>144504.51827184588</v>
      </c>
      <c r="O2306" s="51"/>
      <c r="P2306" s="51"/>
      <c r="Q2306" s="51"/>
      <c r="R2306" s="51"/>
      <c r="S2306" s="51"/>
      <c r="T2306" s="51"/>
      <c r="U2306" s="51"/>
      <c r="V2306" s="51"/>
      <c r="W2306" s="51"/>
      <c r="X2306" s="51"/>
      <c r="Y2306" s="51"/>
      <c r="Z2306" s="51"/>
      <c r="AA2306" s="51"/>
    </row>
    <row r="2307" spans="1:27" ht="11.65" customHeight="1">
      <c r="A2307" s="443">
        <v>2178</v>
      </c>
      <c r="C2307" s="468"/>
      <c r="H2307" s="449" t="s">
        <v>482</v>
      </c>
      <c r="I2307" s="7">
        <v>17917534.490416668</v>
      </c>
      <c r="J2307" s="7">
        <v>17070660.948335718</v>
      </c>
      <c r="K2307" s="7">
        <v>846873.54208095174</v>
      </c>
      <c r="L2307" s="7">
        <v>0</v>
      </c>
      <c r="M2307" s="7">
        <v>846873.54208095174</v>
      </c>
      <c r="O2307" s="51"/>
      <c r="P2307" s="51"/>
      <c r="Q2307" s="51"/>
      <c r="R2307" s="51"/>
      <c r="S2307" s="51"/>
      <c r="T2307" s="51"/>
      <c r="U2307" s="51"/>
      <c r="V2307" s="51"/>
      <c r="W2307" s="51"/>
      <c r="X2307" s="51"/>
      <c r="Y2307" s="51"/>
      <c r="Z2307" s="51"/>
      <c r="AA2307" s="51"/>
    </row>
    <row r="2308" spans="1:27" ht="11.65" customHeight="1">
      <c r="A2308" s="443">
        <v>2179</v>
      </c>
      <c r="C2308" s="468"/>
      <c r="H2308" s="449"/>
      <c r="I2308" s="7"/>
      <c r="J2308" s="7"/>
      <c r="K2308" s="7"/>
      <c r="L2308" s="7"/>
      <c r="M2308" s="7"/>
      <c r="O2308" s="51"/>
      <c r="P2308" s="51"/>
      <c r="Q2308" s="51"/>
      <c r="R2308" s="51"/>
      <c r="S2308" s="51"/>
      <c r="T2308" s="51"/>
      <c r="U2308" s="51"/>
      <c r="V2308" s="51"/>
      <c r="W2308" s="51"/>
      <c r="X2308" s="51"/>
      <c r="Y2308" s="51"/>
      <c r="Z2308" s="51"/>
      <c r="AA2308" s="51"/>
    </row>
    <row r="2309" spans="1:27" ht="11.65" customHeight="1">
      <c r="A2309" s="443">
        <v>2180</v>
      </c>
      <c r="C2309" s="468"/>
      <c r="D2309" s="400" t="s">
        <v>480</v>
      </c>
      <c r="H2309" s="449"/>
      <c r="I2309" s="135">
        <v>-17917534.490416672</v>
      </c>
      <c r="J2309" s="135">
        <v>-17070660.948335722</v>
      </c>
      <c r="K2309" s="103">
        <v>-846873.54208095174</v>
      </c>
      <c r="L2309" s="7">
        <v>0</v>
      </c>
      <c r="M2309" s="7">
        <v>-846873.54208095174</v>
      </c>
      <c r="O2309" s="51"/>
      <c r="P2309" s="51"/>
      <c r="Q2309" s="51"/>
      <c r="R2309" s="51"/>
      <c r="S2309" s="51"/>
      <c r="T2309" s="51"/>
      <c r="U2309" s="51"/>
      <c r="V2309" s="51"/>
      <c r="W2309" s="51"/>
      <c r="X2309" s="51"/>
      <c r="Y2309" s="51"/>
      <c r="Z2309" s="51"/>
      <c r="AA2309" s="51"/>
    </row>
    <row r="2310" spans="1:27" ht="11.65" customHeight="1">
      <c r="A2310" s="443">
        <v>2181</v>
      </c>
      <c r="C2310" s="468"/>
      <c r="H2310" s="449" t="s">
        <v>482</v>
      </c>
      <c r="I2310" s="106">
        <v>0</v>
      </c>
      <c r="J2310" s="106">
        <v>0</v>
      </c>
      <c r="K2310" s="106">
        <v>0</v>
      </c>
      <c r="L2310" s="106">
        <v>0</v>
      </c>
      <c r="M2310" s="106">
        <v>0</v>
      </c>
      <c r="O2310" s="51"/>
      <c r="P2310" s="51"/>
      <c r="Q2310" s="51"/>
      <c r="R2310" s="51"/>
      <c r="S2310" s="51"/>
      <c r="T2310" s="51"/>
      <c r="U2310" s="51"/>
      <c r="V2310" s="51"/>
      <c r="W2310" s="51"/>
      <c r="X2310" s="51"/>
      <c r="Y2310" s="51"/>
      <c r="Z2310" s="51"/>
      <c r="AA2310" s="51"/>
    </row>
    <row r="2311" spans="1:27" ht="11.65" customHeight="1">
      <c r="A2311" s="443">
        <v>2182</v>
      </c>
      <c r="C2311" s="468"/>
      <c r="H2311" s="449"/>
      <c r="I2311" s="7"/>
      <c r="J2311" s="7"/>
      <c r="K2311" s="7"/>
      <c r="L2311" s="7"/>
      <c r="M2311" s="7"/>
      <c r="O2311" s="51"/>
      <c r="P2311" s="51"/>
      <c r="Q2311" s="51"/>
      <c r="R2311" s="51"/>
      <c r="S2311" s="51"/>
      <c r="T2311" s="51"/>
      <c r="U2311" s="51"/>
      <c r="V2311" s="51"/>
      <c r="W2311" s="51"/>
      <c r="X2311" s="51"/>
      <c r="Y2311" s="51"/>
      <c r="Z2311" s="51"/>
      <c r="AA2311" s="51"/>
    </row>
    <row r="2312" spans="1:27" ht="11.65" customHeight="1">
      <c r="A2312" s="443">
        <v>2183</v>
      </c>
      <c r="C2312" s="468">
        <v>1011392</v>
      </c>
      <c r="D2312" s="400" t="s">
        <v>483</v>
      </c>
      <c r="H2312" s="449"/>
      <c r="I2312" s="7"/>
      <c r="J2312" s="7"/>
      <c r="K2312" s="7"/>
      <c r="L2312" s="7"/>
      <c r="M2312" s="7"/>
      <c r="O2312" s="51"/>
      <c r="P2312" s="51"/>
      <c r="Q2312" s="51"/>
      <c r="R2312" s="51"/>
      <c r="S2312" s="51"/>
      <c r="T2312" s="51"/>
      <c r="U2312" s="51"/>
      <c r="V2312" s="51"/>
      <c r="W2312" s="51"/>
      <c r="X2312" s="51"/>
      <c r="Y2312" s="51"/>
      <c r="Z2312" s="51"/>
      <c r="AA2312" s="51"/>
    </row>
    <row r="2313" spans="1:27" ht="11.65" customHeight="1">
      <c r="A2313" s="443">
        <v>2184</v>
      </c>
      <c r="C2313" s="468"/>
      <c r="F2313" s="468" t="s">
        <v>665</v>
      </c>
      <c r="G2313" s="400" t="s">
        <v>632</v>
      </c>
      <c r="H2313" s="449"/>
      <c r="I2313" s="135">
        <v>0</v>
      </c>
      <c r="J2313" s="135">
        <v>0</v>
      </c>
      <c r="K2313" s="135">
        <v>0</v>
      </c>
      <c r="L2313" s="135">
        <v>0</v>
      </c>
      <c r="M2313" s="135">
        <v>0</v>
      </c>
      <c r="O2313" s="51"/>
      <c r="P2313" s="51"/>
      <c r="Q2313" s="51"/>
      <c r="R2313" s="51"/>
      <c r="S2313" s="51"/>
      <c r="T2313" s="51"/>
      <c r="U2313" s="51"/>
      <c r="V2313" s="51"/>
      <c r="W2313" s="51"/>
      <c r="X2313" s="51"/>
      <c r="Y2313" s="51"/>
      <c r="Z2313" s="51"/>
      <c r="AA2313" s="51"/>
    </row>
    <row r="2314" spans="1:27" ht="11.65" customHeight="1">
      <c r="A2314" s="443">
        <v>2185</v>
      </c>
      <c r="C2314" s="468"/>
      <c r="H2314" s="449" t="s">
        <v>482</v>
      </c>
      <c r="I2314" s="7">
        <v>0</v>
      </c>
      <c r="J2314" s="7">
        <v>0</v>
      </c>
      <c r="K2314" s="51">
        <v>0</v>
      </c>
      <c r="L2314" s="51">
        <v>0</v>
      </c>
      <c r="M2314" s="51">
        <v>0</v>
      </c>
      <c r="O2314" s="51"/>
      <c r="P2314" s="51"/>
      <c r="Q2314" s="51"/>
      <c r="R2314" s="51"/>
      <c r="S2314" s="51"/>
      <c r="T2314" s="51"/>
      <c r="U2314" s="51"/>
      <c r="V2314" s="51"/>
      <c r="W2314" s="51"/>
      <c r="X2314" s="51"/>
      <c r="Y2314" s="51"/>
      <c r="Z2314" s="51"/>
      <c r="AA2314" s="51"/>
    </row>
    <row r="2315" spans="1:27" ht="11.65" customHeight="1">
      <c r="A2315" s="443">
        <v>2186</v>
      </c>
      <c r="C2315" s="468"/>
      <c r="H2315" s="449"/>
      <c r="I2315" s="7"/>
      <c r="J2315" s="7"/>
      <c r="K2315" s="7"/>
      <c r="L2315" s="7"/>
      <c r="M2315" s="7"/>
      <c r="O2315" s="51"/>
      <c r="P2315" s="51"/>
      <c r="Q2315" s="51"/>
      <c r="R2315" s="51"/>
      <c r="S2315" s="51"/>
      <c r="T2315" s="51"/>
      <c r="U2315" s="51"/>
      <c r="V2315" s="51"/>
      <c r="W2315" s="51"/>
      <c r="X2315" s="51"/>
      <c r="Y2315" s="51"/>
      <c r="Z2315" s="51"/>
      <c r="AA2315" s="51"/>
    </row>
    <row r="2316" spans="1:27" ht="11.65" customHeight="1">
      <c r="A2316" s="443">
        <v>2187</v>
      </c>
      <c r="C2316" s="468"/>
      <c r="D2316" s="400" t="s">
        <v>480</v>
      </c>
      <c r="H2316" s="449"/>
      <c r="I2316" s="135">
        <v>0</v>
      </c>
      <c r="J2316" s="135">
        <v>0</v>
      </c>
      <c r="K2316" s="103">
        <v>0</v>
      </c>
      <c r="L2316" s="7">
        <v>0</v>
      </c>
      <c r="M2316" s="7">
        <v>0</v>
      </c>
      <c r="O2316" s="51"/>
      <c r="P2316" s="51"/>
      <c r="Q2316" s="51"/>
      <c r="R2316" s="51"/>
      <c r="S2316" s="51"/>
      <c r="T2316" s="51"/>
      <c r="U2316" s="51"/>
      <c r="V2316" s="51"/>
      <c r="W2316" s="51"/>
      <c r="X2316" s="51"/>
      <c r="Y2316" s="51"/>
      <c r="Z2316" s="51"/>
      <c r="AA2316" s="51"/>
    </row>
    <row r="2317" spans="1:27" ht="11.65" customHeight="1">
      <c r="A2317" s="443">
        <v>2188</v>
      </c>
      <c r="C2317" s="468"/>
      <c r="H2317" s="449" t="s">
        <v>482</v>
      </c>
      <c r="I2317" s="106">
        <v>0</v>
      </c>
      <c r="J2317" s="106">
        <v>0</v>
      </c>
      <c r="K2317" s="106">
        <v>0</v>
      </c>
      <c r="L2317" s="106">
        <v>0</v>
      </c>
      <c r="M2317" s="106">
        <v>0</v>
      </c>
      <c r="O2317" s="51"/>
      <c r="P2317" s="51"/>
      <c r="Q2317" s="51"/>
      <c r="R2317" s="51"/>
      <c r="S2317" s="51"/>
      <c r="T2317" s="51"/>
      <c r="U2317" s="51"/>
      <c r="V2317" s="51"/>
      <c r="W2317" s="51"/>
      <c r="X2317" s="51"/>
      <c r="Y2317" s="51"/>
      <c r="Z2317" s="51"/>
      <c r="AA2317" s="51"/>
    </row>
    <row r="2318" spans="1:27" ht="11.65" customHeight="1">
      <c r="A2318" s="443">
        <v>2189</v>
      </c>
      <c r="C2318" s="468"/>
      <c r="H2318" s="449"/>
      <c r="I2318" s="7"/>
      <c r="J2318" s="7"/>
      <c r="K2318" s="7"/>
      <c r="L2318" s="7"/>
      <c r="M2318" s="7"/>
      <c r="O2318" s="51"/>
      <c r="P2318" s="51"/>
      <c r="Q2318" s="51"/>
      <c r="R2318" s="51"/>
      <c r="S2318" s="51"/>
      <c r="T2318" s="51"/>
      <c r="U2318" s="51"/>
      <c r="V2318" s="51"/>
      <c r="W2318" s="51"/>
      <c r="X2318" s="51"/>
      <c r="Y2318" s="51"/>
      <c r="Z2318" s="51"/>
      <c r="AA2318" s="51"/>
    </row>
    <row r="2319" spans="1:27" ht="11.65" customHeight="1">
      <c r="A2319" s="443">
        <v>2190</v>
      </c>
      <c r="C2319" s="468" t="s">
        <v>484</v>
      </c>
      <c r="D2319" s="400" t="s">
        <v>485</v>
      </c>
      <c r="H2319" s="449"/>
      <c r="I2319" s="7"/>
      <c r="J2319" s="7"/>
      <c r="K2319" s="7"/>
      <c r="L2319" s="7"/>
      <c r="M2319" s="7"/>
      <c r="O2319" s="51"/>
      <c r="P2319" s="51"/>
      <c r="Q2319" s="51"/>
      <c r="R2319" s="51"/>
      <c r="S2319" s="51"/>
      <c r="T2319" s="51"/>
      <c r="U2319" s="51"/>
      <c r="V2319" s="51"/>
      <c r="W2319" s="51"/>
      <c r="X2319" s="51"/>
      <c r="Y2319" s="51"/>
      <c r="Z2319" s="51"/>
      <c r="AA2319" s="51"/>
    </row>
    <row r="2320" spans="1:27" ht="11.65" customHeight="1">
      <c r="A2320" s="443">
        <v>2191</v>
      </c>
      <c r="C2320" s="468"/>
      <c r="F2320" s="468" t="s">
        <v>666</v>
      </c>
      <c r="G2320" s="400" t="s">
        <v>569</v>
      </c>
      <c r="H2320" s="449"/>
      <c r="I2320" s="7">
        <v>0</v>
      </c>
      <c r="J2320" s="7">
        <v>0</v>
      </c>
      <c r="K2320" s="103">
        <v>0</v>
      </c>
      <c r="L2320" s="7">
        <v>0</v>
      </c>
      <c r="M2320" s="7">
        <v>0</v>
      </c>
      <c r="O2320" s="51"/>
      <c r="P2320" s="51"/>
      <c r="Q2320" s="51"/>
      <c r="R2320" s="51"/>
      <c r="S2320" s="51"/>
      <c r="T2320" s="51"/>
      <c r="U2320" s="51"/>
      <c r="V2320" s="51"/>
      <c r="W2320" s="51"/>
      <c r="X2320" s="51"/>
      <c r="Y2320" s="51"/>
      <c r="Z2320" s="51"/>
      <c r="AA2320" s="51"/>
    </row>
    <row r="2321" spans="1:27" ht="11.65" customHeight="1">
      <c r="A2321" s="443">
        <v>2192</v>
      </c>
      <c r="C2321" s="468"/>
      <c r="F2321" s="468" t="s">
        <v>650</v>
      </c>
      <c r="G2321" s="400" t="s">
        <v>632</v>
      </c>
      <c r="H2321" s="449"/>
      <c r="I2321" s="7">
        <v>26642707.891666699</v>
      </c>
      <c r="J2321" s="7">
        <v>24857176.992975615</v>
      </c>
      <c r="K2321" s="103">
        <v>1785530.8986910852</v>
      </c>
      <c r="L2321" s="7">
        <v>857422.01289715338</v>
      </c>
      <c r="M2321" s="7">
        <v>2642952.9115882386</v>
      </c>
      <c r="O2321" s="51"/>
      <c r="P2321" s="51"/>
      <c r="Q2321" s="51"/>
      <c r="R2321" s="51"/>
      <c r="S2321" s="51"/>
      <c r="T2321" s="51"/>
      <c r="U2321" s="51"/>
      <c r="V2321" s="51"/>
      <c r="W2321" s="51"/>
      <c r="X2321" s="51"/>
      <c r="Y2321" s="51"/>
      <c r="Z2321" s="51"/>
      <c r="AA2321" s="51"/>
    </row>
    <row r="2322" spans="1:27" ht="11.65" customHeight="1">
      <c r="A2322" s="443">
        <v>2193</v>
      </c>
      <c r="C2322" s="468"/>
      <c r="F2322" s="468" t="s">
        <v>638</v>
      </c>
      <c r="G2322" s="400" t="s">
        <v>647</v>
      </c>
      <c r="H2322" s="449"/>
      <c r="I2322" s="7">
        <v>0</v>
      </c>
      <c r="J2322" s="7">
        <v>0</v>
      </c>
      <c r="K2322" s="103">
        <v>0</v>
      </c>
      <c r="L2322" s="7">
        <v>0</v>
      </c>
      <c r="M2322" s="7">
        <v>0</v>
      </c>
      <c r="O2322" s="51"/>
      <c r="P2322" s="51"/>
      <c r="Q2322" s="51"/>
      <c r="R2322" s="51"/>
      <c r="S2322" s="51"/>
      <c r="T2322" s="51"/>
      <c r="U2322" s="51"/>
      <c r="V2322" s="51"/>
      <c r="W2322" s="51"/>
      <c r="X2322" s="51"/>
      <c r="Y2322" s="51"/>
      <c r="Z2322" s="51"/>
      <c r="AA2322" s="51"/>
    </row>
    <row r="2323" spans="1:27" ht="11.65" customHeight="1">
      <c r="A2323" s="443">
        <v>2194</v>
      </c>
      <c r="C2323" s="468"/>
      <c r="F2323" s="468" t="s">
        <v>669</v>
      </c>
      <c r="G2323" s="400" t="s">
        <v>249</v>
      </c>
      <c r="H2323" s="449"/>
      <c r="I2323" s="7">
        <v>-6845.7591666666704</v>
      </c>
      <c r="J2323" s="7">
        <v>-6311.0297889866924</v>
      </c>
      <c r="K2323" s="103">
        <v>-534.72937767997757</v>
      </c>
      <c r="L2323" s="7">
        <v>534.72937767997757</v>
      </c>
      <c r="M2323" s="7">
        <v>0</v>
      </c>
      <c r="O2323" s="51"/>
      <c r="P2323" s="51"/>
      <c r="Q2323" s="51"/>
      <c r="R2323" s="51"/>
      <c r="S2323" s="51"/>
      <c r="T2323" s="51"/>
      <c r="U2323" s="51"/>
      <c r="V2323" s="51"/>
      <c r="W2323" s="51"/>
      <c r="X2323" s="51"/>
      <c r="Y2323" s="51"/>
      <c r="Z2323" s="51"/>
      <c r="AA2323" s="51"/>
    </row>
    <row r="2324" spans="1:27" ht="11.65" customHeight="1">
      <c r="A2324" s="443">
        <v>2195</v>
      </c>
      <c r="C2324" s="468"/>
      <c r="F2324" s="468" t="s">
        <v>669</v>
      </c>
      <c r="G2324" s="400" t="s">
        <v>636</v>
      </c>
      <c r="H2324" s="449"/>
      <c r="I2324" s="7">
        <v>6845.7591666666704</v>
      </c>
      <c r="J2324" s="7">
        <v>6845.7591666666704</v>
      </c>
      <c r="K2324" s="103">
        <v>0</v>
      </c>
      <c r="L2324" s="7">
        <v>0</v>
      </c>
      <c r="M2324" s="7">
        <v>0</v>
      </c>
      <c r="O2324" s="51"/>
      <c r="P2324" s="51"/>
      <c r="Q2324" s="51"/>
      <c r="R2324" s="51"/>
      <c r="S2324" s="51"/>
      <c r="T2324" s="51"/>
      <c r="U2324" s="51"/>
      <c r="V2324" s="51"/>
      <c r="W2324" s="51"/>
      <c r="X2324" s="51"/>
      <c r="Y2324" s="51"/>
      <c r="Z2324" s="51"/>
      <c r="AA2324" s="51"/>
    </row>
    <row r="2325" spans="1:27" ht="11.65" customHeight="1">
      <c r="A2325" s="443">
        <v>2196</v>
      </c>
      <c r="C2325" s="468"/>
      <c r="F2325" s="468" t="s">
        <v>668</v>
      </c>
      <c r="G2325" s="400" t="s">
        <v>634</v>
      </c>
      <c r="H2325" s="449"/>
      <c r="I2325" s="7">
        <v>0</v>
      </c>
      <c r="J2325" s="7">
        <v>0</v>
      </c>
      <c r="K2325" s="103">
        <v>0</v>
      </c>
      <c r="L2325" s="7">
        <v>0</v>
      </c>
      <c r="M2325" s="7">
        <v>0</v>
      </c>
      <c r="O2325" s="51"/>
      <c r="P2325" s="51"/>
      <c r="Q2325" s="51"/>
      <c r="R2325" s="51"/>
      <c r="S2325" s="51"/>
      <c r="T2325" s="51"/>
      <c r="U2325" s="51"/>
      <c r="V2325" s="51"/>
      <c r="W2325" s="51"/>
      <c r="X2325" s="51"/>
      <c r="Y2325" s="51"/>
      <c r="Z2325" s="51"/>
      <c r="AA2325" s="51"/>
    </row>
    <row r="2326" spans="1:27" ht="11.65" customHeight="1">
      <c r="A2326" s="443">
        <v>2197</v>
      </c>
      <c r="C2326" s="468"/>
      <c r="H2326" s="449"/>
      <c r="I2326" s="106">
        <v>26642707.891666699</v>
      </c>
      <c r="J2326" s="106">
        <v>24857711.722353294</v>
      </c>
      <c r="K2326" s="106">
        <v>1784996.1693134052</v>
      </c>
      <c r="L2326" s="106">
        <v>857956.74227483338</v>
      </c>
      <c r="M2326" s="106">
        <v>2642952.9115882386</v>
      </c>
      <c r="O2326" s="51"/>
      <c r="P2326" s="51"/>
      <c r="Q2326" s="51"/>
      <c r="R2326" s="51"/>
      <c r="S2326" s="51"/>
      <c r="T2326" s="51"/>
      <c r="U2326" s="51"/>
      <c r="V2326" s="51"/>
      <c r="W2326" s="51"/>
      <c r="X2326" s="51"/>
      <c r="Y2326" s="51"/>
      <c r="Z2326" s="51"/>
      <c r="AA2326" s="51"/>
    </row>
    <row r="2327" spans="1:27" ht="11.65" customHeight="1">
      <c r="A2327" s="443">
        <v>2198</v>
      </c>
      <c r="C2327" s="468"/>
      <c r="H2327" s="449"/>
      <c r="I2327" s="109"/>
      <c r="J2327" s="7"/>
      <c r="K2327" s="7"/>
      <c r="L2327" s="7"/>
      <c r="M2327" s="7"/>
      <c r="O2327" s="51"/>
      <c r="P2327" s="51"/>
      <c r="Q2327" s="51"/>
      <c r="R2327" s="51"/>
      <c r="S2327" s="51"/>
      <c r="T2327" s="51"/>
      <c r="U2327" s="51"/>
      <c r="V2327" s="51"/>
      <c r="W2327" s="51"/>
      <c r="X2327" s="51"/>
      <c r="Y2327" s="51"/>
      <c r="Z2327" s="51"/>
      <c r="AA2327" s="51"/>
    </row>
    <row r="2328" spans="1:27" ht="11.65" customHeight="1">
      <c r="A2328" s="443">
        <v>2199</v>
      </c>
      <c r="C2328" s="468" t="s">
        <v>486</v>
      </c>
      <c r="D2328" s="400" t="s">
        <v>485</v>
      </c>
      <c r="H2328" s="449"/>
      <c r="I2328" s="7"/>
      <c r="J2328" s="7"/>
      <c r="K2328" s="7"/>
      <c r="L2328" s="7"/>
      <c r="M2328" s="7"/>
      <c r="O2328" s="51"/>
      <c r="P2328" s="51"/>
      <c r="Q2328" s="51"/>
      <c r="R2328" s="51"/>
      <c r="S2328" s="51"/>
      <c r="T2328" s="51"/>
      <c r="U2328" s="51"/>
      <c r="V2328" s="51"/>
      <c r="W2328" s="51"/>
      <c r="X2328" s="51"/>
      <c r="Y2328" s="51"/>
      <c r="Z2328" s="51"/>
      <c r="AA2328" s="51"/>
    </row>
    <row r="2329" spans="1:27" ht="11.65" customHeight="1">
      <c r="A2329" s="443">
        <v>2200</v>
      </c>
      <c r="C2329" s="468"/>
      <c r="F2329" s="468" t="s">
        <v>666</v>
      </c>
      <c r="G2329" s="400" t="s">
        <v>569</v>
      </c>
      <c r="H2329" s="449"/>
      <c r="I2329" s="7">
        <v>0</v>
      </c>
      <c r="J2329" s="7">
        <v>0</v>
      </c>
      <c r="K2329" s="103">
        <v>0</v>
      </c>
      <c r="L2329" s="7">
        <v>0</v>
      </c>
      <c r="M2329" s="7">
        <v>0</v>
      </c>
      <c r="O2329" s="51"/>
      <c r="P2329" s="51"/>
      <c r="Q2329" s="51"/>
      <c r="R2329" s="51"/>
      <c r="S2329" s="51"/>
      <c r="T2329" s="51"/>
      <c r="U2329" s="51"/>
      <c r="V2329" s="51"/>
      <c r="W2329" s="51"/>
      <c r="X2329" s="51"/>
      <c r="Y2329" s="51"/>
      <c r="Z2329" s="51"/>
      <c r="AA2329" s="51"/>
    </row>
    <row r="2330" spans="1:27" ht="11.65" customHeight="1">
      <c r="A2330" s="443">
        <v>2201</v>
      </c>
      <c r="C2330" s="468"/>
      <c r="F2330" s="468" t="s">
        <v>650</v>
      </c>
      <c r="G2330" s="400" t="s">
        <v>632</v>
      </c>
      <c r="H2330" s="449"/>
      <c r="I2330" s="7">
        <v>0</v>
      </c>
      <c r="J2330" s="7">
        <v>0</v>
      </c>
      <c r="K2330" s="103">
        <v>0</v>
      </c>
      <c r="L2330" s="7">
        <v>0</v>
      </c>
      <c r="M2330" s="7">
        <v>0</v>
      </c>
      <c r="O2330" s="51"/>
      <c r="P2330" s="51"/>
      <c r="Q2330" s="51"/>
      <c r="R2330" s="51"/>
      <c r="S2330" s="51"/>
      <c r="T2330" s="51"/>
      <c r="U2330" s="51"/>
      <c r="V2330" s="51"/>
      <c r="W2330" s="51"/>
      <c r="X2330" s="51"/>
      <c r="Y2330" s="51"/>
      <c r="Z2330" s="51"/>
      <c r="AA2330" s="51"/>
    </row>
    <row r="2331" spans="1:27" ht="11.65" customHeight="1">
      <c r="A2331" s="443">
        <v>2202</v>
      </c>
      <c r="C2331" s="468"/>
      <c r="F2331" s="468" t="s">
        <v>669</v>
      </c>
      <c r="G2331" s="400" t="s">
        <v>249</v>
      </c>
      <c r="H2331" s="449"/>
      <c r="I2331" s="7">
        <v>0</v>
      </c>
      <c r="J2331" s="7">
        <v>0</v>
      </c>
      <c r="K2331" s="103">
        <v>0</v>
      </c>
      <c r="L2331" s="7">
        <v>0</v>
      </c>
      <c r="M2331" s="7">
        <v>0</v>
      </c>
      <c r="O2331" s="51"/>
      <c r="P2331" s="51"/>
      <c r="Q2331" s="51"/>
      <c r="R2331" s="51"/>
      <c r="S2331" s="51"/>
      <c r="T2331" s="51"/>
      <c r="U2331" s="51"/>
      <c r="V2331" s="51"/>
      <c r="W2331" s="51"/>
      <c r="X2331" s="51"/>
      <c r="Y2331" s="51"/>
      <c r="Z2331" s="51"/>
      <c r="AA2331" s="51"/>
    </row>
    <row r="2332" spans="1:27" ht="11.65" customHeight="1">
      <c r="A2332" s="443">
        <v>2203</v>
      </c>
      <c r="C2332" s="468"/>
      <c r="F2332" s="468" t="s">
        <v>667</v>
      </c>
      <c r="G2332" s="400" t="s">
        <v>635</v>
      </c>
      <c r="H2332" s="449"/>
      <c r="I2332" s="7">
        <v>0</v>
      </c>
      <c r="J2332" s="7">
        <v>0</v>
      </c>
      <c r="K2332" s="103">
        <v>0</v>
      </c>
      <c r="L2332" s="7">
        <v>0</v>
      </c>
      <c r="M2332" s="7">
        <v>0</v>
      </c>
      <c r="O2332" s="51"/>
      <c r="P2332" s="51"/>
      <c r="Q2332" s="51"/>
      <c r="R2332" s="51"/>
      <c r="S2332" s="51"/>
      <c r="T2332" s="51"/>
      <c r="U2332" s="51"/>
      <c r="V2332" s="51"/>
      <c r="W2332" s="51"/>
      <c r="X2332" s="51"/>
      <c r="Y2332" s="51"/>
      <c r="Z2332" s="51"/>
      <c r="AA2332" s="51"/>
    </row>
    <row r="2333" spans="1:27" ht="11.65" customHeight="1">
      <c r="A2333" s="443">
        <v>2204</v>
      </c>
      <c r="C2333" s="468"/>
      <c r="F2333" s="468" t="s">
        <v>668</v>
      </c>
      <c r="G2333" s="400" t="s">
        <v>649</v>
      </c>
      <c r="H2333" s="449"/>
      <c r="I2333" s="7">
        <v>0</v>
      </c>
      <c r="J2333" s="7">
        <v>0</v>
      </c>
      <c r="K2333" s="103">
        <v>0</v>
      </c>
      <c r="L2333" s="7">
        <v>0</v>
      </c>
      <c r="M2333" s="7">
        <v>0</v>
      </c>
      <c r="O2333" s="51"/>
      <c r="P2333" s="51"/>
      <c r="Q2333" s="51"/>
      <c r="R2333" s="51"/>
      <c r="S2333" s="51"/>
      <c r="T2333" s="51"/>
      <c r="U2333" s="51"/>
      <c r="V2333" s="51"/>
      <c r="W2333" s="51"/>
      <c r="X2333" s="51"/>
      <c r="Y2333" s="51"/>
      <c r="Z2333" s="51"/>
      <c r="AA2333" s="51"/>
    </row>
    <row r="2334" spans="1:27" ht="11.65" customHeight="1">
      <c r="A2334" s="443">
        <v>2205</v>
      </c>
      <c r="C2334" s="468"/>
      <c r="F2334" s="468" t="s">
        <v>34</v>
      </c>
      <c r="H2334" s="449"/>
      <c r="I2334" s="106">
        <v>0</v>
      </c>
      <c r="J2334" s="106">
        <v>0</v>
      </c>
      <c r="K2334" s="106">
        <v>0</v>
      </c>
      <c r="L2334" s="106">
        <v>0</v>
      </c>
      <c r="M2334" s="106">
        <v>0</v>
      </c>
      <c r="O2334" s="51"/>
      <c r="P2334" s="51"/>
      <c r="Q2334" s="51"/>
      <c r="R2334" s="51"/>
      <c r="S2334" s="51"/>
      <c r="T2334" s="51"/>
      <c r="U2334" s="51"/>
      <c r="V2334" s="51"/>
      <c r="W2334" s="51"/>
      <c r="X2334" s="51"/>
      <c r="Y2334" s="51"/>
      <c r="Z2334" s="51"/>
      <c r="AA2334" s="51"/>
    </row>
    <row r="2335" spans="1:27" ht="11.65" customHeight="1">
      <c r="A2335" s="443">
        <v>2206</v>
      </c>
      <c r="C2335" s="468"/>
      <c r="H2335" s="449"/>
      <c r="I2335" s="7"/>
      <c r="J2335" s="7"/>
      <c r="K2335" s="7"/>
      <c r="L2335" s="7"/>
      <c r="M2335" s="7"/>
      <c r="O2335" s="51"/>
      <c r="P2335" s="51"/>
      <c r="Q2335" s="51"/>
      <c r="R2335" s="51"/>
      <c r="S2335" s="51"/>
      <c r="T2335" s="51"/>
      <c r="U2335" s="51"/>
      <c r="V2335" s="51"/>
      <c r="W2335" s="51"/>
      <c r="X2335" s="51"/>
      <c r="Y2335" s="51"/>
      <c r="Z2335" s="51"/>
      <c r="AA2335" s="51"/>
    </row>
    <row r="2336" spans="1:27" ht="11.65" customHeight="1" thickBot="1">
      <c r="A2336" s="443">
        <v>2207</v>
      </c>
      <c r="C2336" s="461" t="s">
        <v>487</v>
      </c>
      <c r="H2336" s="449" t="s">
        <v>402</v>
      </c>
      <c r="I2336" s="108">
        <v>1265545780.1212497</v>
      </c>
      <c r="J2336" s="108">
        <v>1175554223.2700047</v>
      </c>
      <c r="K2336" s="108">
        <v>89991556.851245701</v>
      </c>
      <c r="L2336" s="108">
        <v>68095846.762721404</v>
      </c>
      <c r="M2336" s="108">
        <v>158087403.61396712</v>
      </c>
      <c r="O2336" s="105"/>
      <c r="P2336" s="105"/>
      <c r="Q2336" s="105"/>
      <c r="R2336" s="105"/>
      <c r="S2336" s="105"/>
      <c r="T2336" s="105"/>
      <c r="U2336" s="51"/>
      <c r="V2336" s="105"/>
      <c r="W2336" s="105"/>
      <c r="X2336" s="105"/>
      <c r="Y2336" s="105"/>
      <c r="Z2336" s="105"/>
      <c r="AA2336" s="105"/>
    </row>
    <row r="2337" spans="1:27" ht="11.65" customHeight="1" thickTop="1">
      <c r="A2337" s="443">
        <v>2208</v>
      </c>
      <c r="C2337" s="468"/>
      <c r="H2337" s="449"/>
      <c r="I2337" s="7"/>
      <c r="J2337" s="7"/>
      <c r="K2337" s="7"/>
      <c r="L2337" s="7"/>
      <c r="M2337" s="7"/>
      <c r="O2337" s="51"/>
      <c r="P2337" s="51"/>
      <c r="Q2337" s="51"/>
      <c r="R2337" s="51"/>
      <c r="S2337" s="51"/>
      <c r="T2337" s="51"/>
      <c r="U2337" s="51"/>
      <c r="V2337" s="51"/>
      <c r="W2337" s="51"/>
      <c r="X2337" s="51"/>
      <c r="Y2337" s="51"/>
      <c r="Z2337" s="51"/>
      <c r="AA2337" s="51"/>
    </row>
    <row r="2338" spans="1:27" ht="11.65" customHeight="1">
      <c r="A2338" s="443">
        <v>2209</v>
      </c>
      <c r="C2338" s="468" t="s">
        <v>488</v>
      </c>
      <c r="H2338" s="449"/>
      <c r="I2338" s="7"/>
      <c r="J2338" s="7"/>
      <c r="K2338" s="7"/>
      <c r="L2338" s="7"/>
      <c r="M2338" s="7"/>
      <c r="O2338" s="51"/>
      <c r="P2338" s="51"/>
      <c r="Q2338" s="51"/>
      <c r="R2338" s="51"/>
      <c r="S2338" s="51"/>
      <c r="T2338" s="51"/>
      <c r="U2338" s="51"/>
      <c r="V2338" s="51"/>
      <c r="W2338" s="51"/>
      <c r="X2338" s="51"/>
      <c r="Y2338" s="51"/>
      <c r="Z2338" s="51"/>
      <c r="AA2338" s="51"/>
    </row>
    <row r="2339" spans="1:27" ht="11.65" customHeight="1">
      <c r="A2339" s="443">
        <v>2210</v>
      </c>
      <c r="C2339" s="468"/>
      <c r="E2339" s="400" t="s">
        <v>569</v>
      </c>
      <c r="H2339" s="449"/>
      <c r="I2339" s="7">
        <v>643110058.81458318</v>
      </c>
      <c r="J2339" s="7">
        <v>594836755.55249977</v>
      </c>
      <c r="K2339" s="103">
        <v>48273303.262083404</v>
      </c>
      <c r="L2339" s="7">
        <v>30191.297916598618</v>
      </c>
      <c r="M2339" s="7">
        <v>48303494.560000002</v>
      </c>
      <c r="O2339" s="51"/>
      <c r="P2339" s="51"/>
      <c r="Q2339" s="51"/>
      <c r="R2339" s="51"/>
      <c r="S2339" s="51"/>
      <c r="T2339" s="51"/>
      <c r="U2339" s="51"/>
      <c r="V2339" s="51"/>
      <c r="W2339" s="51"/>
      <c r="X2339" s="51"/>
      <c r="Y2339" s="51"/>
      <c r="Z2339" s="51"/>
      <c r="AA2339" s="51"/>
    </row>
    <row r="2340" spans="1:27" ht="11.65" customHeight="1">
      <c r="A2340" s="443">
        <v>2211</v>
      </c>
      <c r="C2340" s="468"/>
      <c r="E2340" s="400" t="s">
        <v>639</v>
      </c>
      <c r="H2340" s="449"/>
      <c r="I2340" s="7">
        <v>21953528.693333339</v>
      </c>
      <c r="J2340" s="7">
        <v>17216573.490288194</v>
      </c>
      <c r="K2340" s="103">
        <v>4736955.2030451447</v>
      </c>
      <c r="L2340" s="7">
        <v>61133.783484124579</v>
      </c>
      <c r="M2340" s="7">
        <v>4798088.9865292693</v>
      </c>
      <c r="O2340" s="51"/>
      <c r="P2340" s="51"/>
      <c r="Q2340" s="51"/>
      <c r="R2340" s="51"/>
      <c r="S2340" s="51"/>
      <c r="T2340" s="51"/>
      <c r="U2340" s="51"/>
      <c r="V2340" s="51"/>
      <c r="W2340" s="51"/>
      <c r="X2340" s="51"/>
      <c r="Y2340" s="51"/>
      <c r="Z2340" s="51"/>
      <c r="AA2340" s="51"/>
    </row>
    <row r="2341" spans="1:27" ht="11.65" customHeight="1">
      <c r="A2341" s="443">
        <v>2212</v>
      </c>
      <c r="C2341" s="468"/>
      <c r="E2341" s="400" t="s">
        <v>651</v>
      </c>
      <c r="H2341" s="449"/>
      <c r="I2341" s="7">
        <v>0</v>
      </c>
      <c r="J2341" s="7">
        <v>0</v>
      </c>
      <c r="K2341" s="103">
        <v>0</v>
      </c>
      <c r="L2341" s="7">
        <v>67764618.446217313</v>
      </c>
      <c r="M2341" s="7">
        <v>67764618.446217313</v>
      </c>
      <c r="O2341" s="51"/>
      <c r="P2341" s="51"/>
      <c r="Q2341" s="51"/>
      <c r="R2341" s="51"/>
      <c r="S2341" s="51"/>
      <c r="T2341" s="51"/>
      <c r="U2341" s="51"/>
      <c r="V2341" s="51"/>
      <c r="W2341" s="51"/>
      <c r="X2341" s="51"/>
      <c r="Y2341" s="51"/>
      <c r="Z2341" s="51"/>
      <c r="AA2341" s="51"/>
    </row>
    <row r="2342" spans="1:27" ht="11.65" customHeight="1">
      <c r="A2342" s="443">
        <v>2213</v>
      </c>
      <c r="C2342" s="468"/>
      <c r="E2342" s="447" t="s">
        <v>249</v>
      </c>
      <c r="H2342" s="449"/>
      <c r="I2342" s="7">
        <v>131837.75083333335</v>
      </c>
      <c r="J2342" s="7">
        <v>121539.76681994557</v>
      </c>
      <c r="K2342" s="103">
        <v>10297.98401338779</v>
      </c>
      <c r="L2342" s="7">
        <v>534.72937767997792</v>
      </c>
      <c r="M2342" s="7">
        <v>10832.713391067768</v>
      </c>
      <c r="O2342" s="51"/>
      <c r="P2342" s="51"/>
      <c r="Q2342" s="51"/>
      <c r="R2342" s="51"/>
      <c r="S2342" s="51"/>
      <c r="T2342" s="51"/>
      <c r="U2342" s="51"/>
      <c r="V2342" s="51"/>
      <c r="W2342" s="51"/>
      <c r="X2342" s="51"/>
      <c r="Y2342" s="51"/>
      <c r="Z2342" s="51"/>
      <c r="AA2342" s="51"/>
    </row>
    <row r="2343" spans="1:27" ht="11.65" customHeight="1">
      <c r="A2343" s="443">
        <v>2214</v>
      </c>
      <c r="C2343" s="468"/>
      <c r="E2343" s="447" t="s">
        <v>632</v>
      </c>
      <c r="H2343" s="449"/>
      <c r="I2343" s="7">
        <v>310528128.37500012</v>
      </c>
      <c r="J2343" s="7">
        <v>289717271.97178531</v>
      </c>
      <c r="K2343" s="103">
        <v>20810856.403214842</v>
      </c>
      <c r="L2343" s="7">
        <v>147035.36735343188</v>
      </c>
      <c r="M2343" s="7">
        <v>20957891.770568274</v>
      </c>
      <c r="O2343" s="51"/>
      <c r="P2343" s="51"/>
      <c r="Q2343" s="51"/>
      <c r="R2343" s="51"/>
      <c r="S2343" s="51"/>
      <c r="T2343" s="51"/>
      <c r="U2343" s="51"/>
      <c r="V2343" s="51"/>
      <c r="W2343" s="51"/>
      <c r="X2343" s="51"/>
      <c r="Y2343" s="51"/>
      <c r="Z2343" s="51"/>
      <c r="AA2343" s="51"/>
    </row>
    <row r="2344" spans="1:27" ht="11.65" customHeight="1">
      <c r="A2344" s="443">
        <v>2215</v>
      </c>
      <c r="C2344" s="468"/>
      <c r="E2344" s="447" t="s">
        <v>630</v>
      </c>
      <c r="H2344" s="449"/>
      <c r="I2344" s="7">
        <v>0</v>
      </c>
      <c r="J2344" s="7">
        <v>0</v>
      </c>
      <c r="K2344" s="103">
        <v>0</v>
      </c>
      <c r="L2344" s="7">
        <v>0</v>
      </c>
      <c r="M2344" s="7">
        <v>0</v>
      </c>
      <c r="O2344" s="51"/>
      <c r="P2344" s="51"/>
      <c r="Q2344" s="51"/>
      <c r="R2344" s="51"/>
      <c r="S2344" s="51"/>
      <c r="T2344" s="51"/>
      <c r="U2344" s="51"/>
      <c r="V2344" s="51"/>
      <c r="W2344" s="51"/>
      <c r="X2344" s="51"/>
      <c r="Y2344" s="51"/>
      <c r="Z2344" s="51"/>
      <c r="AA2344" s="51"/>
    </row>
    <row r="2345" spans="1:27" ht="11.65" customHeight="1">
      <c r="A2345" s="443">
        <v>2216</v>
      </c>
      <c r="C2345" s="468"/>
      <c r="E2345" s="447" t="s">
        <v>647</v>
      </c>
      <c r="H2345" s="449"/>
      <c r="I2345" s="7">
        <v>17825885.499166671</v>
      </c>
      <c r="J2345" s="7">
        <v>16589466.296250409</v>
      </c>
      <c r="K2345" s="103">
        <v>1236419.2029162627</v>
      </c>
      <c r="L2345" s="7">
        <v>-35926.609488958027</v>
      </c>
      <c r="M2345" s="7">
        <v>1200492.5934273046</v>
      </c>
      <c r="O2345" s="51"/>
      <c r="P2345" s="51"/>
      <c r="Q2345" s="51"/>
      <c r="R2345" s="51"/>
      <c r="S2345" s="51"/>
      <c r="T2345" s="51"/>
      <c r="U2345" s="51"/>
      <c r="V2345" s="51"/>
      <c r="W2345" s="51"/>
      <c r="X2345" s="51"/>
      <c r="Y2345" s="51"/>
      <c r="Z2345" s="51"/>
      <c r="AA2345" s="51"/>
    </row>
    <row r="2346" spans="1:27" ht="11.65" customHeight="1">
      <c r="A2346" s="443">
        <v>2217</v>
      </c>
      <c r="C2346" s="468"/>
      <c r="E2346" s="468" t="s">
        <v>656</v>
      </c>
      <c r="H2346" s="449"/>
      <c r="I2346" s="7">
        <v>0</v>
      </c>
      <c r="J2346" s="7">
        <v>0</v>
      </c>
      <c r="K2346" s="103">
        <v>0</v>
      </c>
      <c r="L2346" s="7">
        <v>0</v>
      </c>
      <c r="M2346" s="7">
        <v>0</v>
      </c>
      <c r="O2346" s="51"/>
      <c r="P2346" s="51"/>
      <c r="Q2346" s="51"/>
      <c r="R2346" s="51"/>
      <c r="S2346" s="51"/>
      <c r="T2346" s="51"/>
      <c r="U2346" s="51"/>
      <c r="V2346" s="51"/>
      <c r="W2346" s="51"/>
      <c r="X2346" s="51"/>
      <c r="Y2346" s="51"/>
      <c r="Z2346" s="51"/>
      <c r="AA2346" s="51"/>
    </row>
    <row r="2347" spans="1:27" ht="11.65" customHeight="1">
      <c r="A2347" s="443">
        <v>2218</v>
      </c>
      <c r="C2347" s="468"/>
      <c r="E2347" s="468" t="s">
        <v>634</v>
      </c>
      <c r="H2347" s="449"/>
      <c r="I2347" s="7">
        <v>73089203.567499995</v>
      </c>
      <c r="J2347" s="7">
        <v>57318605.229446396</v>
      </c>
      <c r="K2347" s="103">
        <v>15770598.338053601</v>
      </c>
      <c r="L2347" s="7">
        <v>128259.7478612233</v>
      </c>
      <c r="M2347" s="7">
        <v>15898858.085914824</v>
      </c>
      <c r="O2347" s="51"/>
      <c r="P2347" s="51"/>
      <c r="Q2347" s="51"/>
      <c r="R2347" s="51"/>
      <c r="S2347" s="51"/>
      <c r="T2347" s="51"/>
      <c r="U2347" s="51"/>
      <c r="V2347" s="51"/>
      <c r="W2347" s="51"/>
      <c r="X2347" s="51"/>
      <c r="Y2347" s="51"/>
      <c r="Z2347" s="51"/>
      <c r="AA2347" s="51"/>
    </row>
    <row r="2348" spans="1:27" ht="11.65" customHeight="1">
      <c r="A2348" s="443">
        <v>2219</v>
      </c>
      <c r="C2348" s="468"/>
      <c r="E2348" s="468" t="s">
        <v>636</v>
      </c>
      <c r="H2348" s="449"/>
      <c r="I2348" s="7">
        <v>211280970.73083368</v>
      </c>
      <c r="J2348" s="7">
        <v>211280970.73083368</v>
      </c>
      <c r="K2348" s="103">
        <v>0</v>
      </c>
      <c r="L2348" s="7">
        <v>0</v>
      </c>
      <c r="M2348" s="7">
        <v>0</v>
      </c>
      <c r="O2348" s="51"/>
      <c r="P2348" s="51"/>
      <c r="Q2348" s="51"/>
      <c r="R2348" s="51"/>
      <c r="S2348" s="51"/>
      <c r="T2348" s="51"/>
      <c r="U2348" s="51"/>
      <c r="V2348" s="51"/>
      <c r="W2348" s="51"/>
      <c r="X2348" s="51"/>
      <c r="Y2348" s="51"/>
      <c r="Z2348" s="51"/>
      <c r="AA2348" s="51"/>
    </row>
    <row r="2349" spans="1:27" ht="11.65" customHeight="1">
      <c r="A2349" s="443">
        <v>2220</v>
      </c>
      <c r="C2349" s="468"/>
      <c r="E2349" s="468" t="s">
        <v>637</v>
      </c>
      <c r="H2349" s="449"/>
      <c r="I2349" s="7">
        <v>0</v>
      </c>
      <c r="J2349" s="7">
        <v>0</v>
      </c>
      <c r="K2349" s="103">
        <v>0</v>
      </c>
      <c r="L2349" s="7">
        <v>0</v>
      </c>
      <c r="M2349" s="7">
        <v>0</v>
      </c>
      <c r="O2349" s="51"/>
      <c r="P2349" s="51"/>
      <c r="Q2349" s="51"/>
      <c r="R2349" s="51"/>
      <c r="S2349" s="51"/>
      <c r="T2349" s="51"/>
      <c r="U2349" s="51"/>
      <c r="V2349" s="51"/>
      <c r="W2349" s="51"/>
      <c r="X2349" s="51"/>
      <c r="Y2349" s="51"/>
      <c r="Z2349" s="51"/>
      <c r="AA2349" s="51"/>
    </row>
    <row r="2350" spans="1:27" ht="11.65" customHeight="1">
      <c r="A2350" s="443">
        <v>2221</v>
      </c>
      <c r="C2350" s="468"/>
      <c r="E2350" s="468" t="s">
        <v>398</v>
      </c>
      <c r="H2350" s="449"/>
      <c r="I2350" s="7">
        <v>5543701.180416666</v>
      </c>
      <c r="J2350" s="7">
        <v>5543701.180416666</v>
      </c>
      <c r="K2350" s="103">
        <v>0</v>
      </c>
      <c r="L2350" s="7">
        <v>0</v>
      </c>
      <c r="M2350" s="7">
        <v>0</v>
      </c>
      <c r="O2350" s="51"/>
      <c r="P2350" s="51"/>
      <c r="Q2350" s="51"/>
      <c r="R2350" s="51"/>
      <c r="S2350" s="51"/>
      <c r="T2350" s="51"/>
      <c r="U2350" s="51"/>
      <c r="V2350" s="51"/>
      <c r="W2350" s="51"/>
      <c r="X2350" s="51"/>
      <c r="Y2350" s="51"/>
      <c r="Z2350" s="51"/>
      <c r="AA2350" s="51"/>
    </row>
    <row r="2351" spans="1:27" ht="11.65" customHeight="1">
      <c r="A2351" s="443">
        <v>2222</v>
      </c>
      <c r="C2351" s="468"/>
      <c r="E2351" s="468" t="s">
        <v>660</v>
      </c>
      <c r="H2351" s="449"/>
      <c r="I2351" s="7">
        <v>0</v>
      </c>
      <c r="J2351" s="7">
        <v>0</v>
      </c>
      <c r="K2351" s="103">
        <v>0</v>
      </c>
      <c r="L2351" s="7">
        <v>0</v>
      </c>
      <c r="M2351" s="7">
        <v>0</v>
      </c>
      <c r="O2351" s="51"/>
      <c r="P2351" s="51"/>
      <c r="Q2351" s="51"/>
      <c r="R2351" s="51"/>
      <c r="S2351" s="51"/>
      <c r="T2351" s="51"/>
      <c r="U2351" s="51"/>
      <c r="V2351" s="51"/>
      <c r="W2351" s="51"/>
      <c r="X2351" s="51"/>
      <c r="Y2351" s="51"/>
      <c r="Z2351" s="51"/>
      <c r="AA2351" s="51"/>
    </row>
    <row r="2352" spans="1:27" ht="11.65" customHeight="1">
      <c r="A2352" s="443">
        <v>2223</v>
      </c>
      <c r="C2352" s="468"/>
      <c r="E2352" s="468" t="s">
        <v>662</v>
      </c>
      <c r="H2352" s="449"/>
      <c r="I2352" s="7">
        <v>0</v>
      </c>
      <c r="J2352" s="7">
        <v>0</v>
      </c>
      <c r="K2352" s="103">
        <v>0</v>
      </c>
      <c r="L2352" s="7">
        <v>0</v>
      </c>
      <c r="M2352" s="7">
        <v>0</v>
      </c>
      <c r="O2352" s="51"/>
      <c r="P2352" s="51"/>
      <c r="Q2352" s="51"/>
      <c r="R2352" s="51"/>
      <c r="S2352" s="51"/>
      <c r="T2352" s="51"/>
      <c r="U2352" s="51"/>
      <c r="V2352" s="51"/>
      <c r="W2352" s="51"/>
      <c r="X2352" s="51"/>
      <c r="Y2352" s="51"/>
      <c r="Z2352" s="51"/>
      <c r="AA2352" s="51"/>
    </row>
    <row r="2353" spans="1:27" ht="11.65" customHeight="1">
      <c r="A2353" s="443">
        <v>2224</v>
      </c>
      <c r="C2353" s="468"/>
      <c r="E2353" s="400" t="s">
        <v>699</v>
      </c>
      <c r="H2353" s="449"/>
      <c r="I2353" s="7">
        <v>-17917534.490416672</v>
      </c>
      <c r="J2353" s="7">
        <v>-17070660.948335722</v>
      </c>
      <c r="K2353" s="103">
        <v>-846873.54208095174</v>
      </c>
      <c r="L2353" s="7">
        <v>0</v>
      </c>
      <c r="M2353" s="7">
        <v>-846873.54208095174</v>
      </c>
      <c r="O2353" s="51"/>
      <c r="P2353" s="51"/>
      <c r="Q2353" s="51"/>
      <c r="R2353" s="51"/>
      <c r="S2353" s="51"/>
      <c r="T2353" s="51"/>
      <c r="U2353" s="51"/>
      <c r="V2353" s="51"/>
      <c r="W2353" s="51"/>
      <c r="X2353" s="51"/>
      <c r="Y2353" s="51"/>
      <c r="Z2353" s="51"/>
      <c r="AA2353" s="51"/>
    </row>
    <row r="2354" spans="1:27" ht="11.65" customHeight="1" thickBot="1">
      <c r="A2354" s="443">
        <v>2225</v>
      </c>
      <c r="C2354" s="468" t="s">
        <v>489</v>
      </c>
      <c r="H2354" s="449" t="s">
        <v>402</v>
      </c>
      <c r="I2354" s="118">
        <v>1265545780.1212504</v>
      </c>
      <c r="J2354" s="118">
        <v>1175554223.2700047</v>
      </c>
      <c r="K2354" s="118">
        <v>89991556.851245686</v>
      </c>
      <c r="L2354" s="118">
        <v>68095846.762721404</v>
      </c>
      <c r="M2354" s="118">
        <v>158087403.61396712</v>
      </c>
      <c r="O2354" s="51">
        <v>0</v>
      </c>
      <c r="P2354" s="51"/>
      <c r="Q2354" s="51"/>
      <c r="R2354" s="51"/>
      <c r="S2354" s="51"/>
      <c r="T2354" s="51"/>
      <c r="U2354" s="51"/>
      <c r="V2354" s="51"/>
      <c r="W2354" s="51"/>
      <c r="X2354" s="51"/>
      <c r="Y2354" s="51"/>
      <c r="Z2354" s="51"/>
      <c r="AA2354" s="51"/>
    </row>
    <row r="2355" spans="1:27" ht="11.65" customHeight="1" thickTop="1">
      <c r="A2355" s="443">
        <v>2226</v>
      </c>
      <c r="C2355" s="468">
        <v>301</v>
      </c>
      <c r="D2355" s="400" t="s">
        <v>490</v>
      </c>
      <c r="H2355" s="449"/>
      <c r="I2355" s="7"/>
      <c r="J2355" s="7"/>
      <c r="K2355" s="7"/>
      <c r="L2355" s="7"/>
      <c r="M2355" s="7"/>
      <c r="O2355" s="51"/>
      <c r="P2355" s="51"/>
      <c r="Q2355" s="51"/>
      <c r="R2355" s="51"/>
      <c r="S2355" s="51"/>
      <c r="T2355" s="51"/>
      <c r="U2355" s="51"/>
      <c r="V2355" s="51"/>
      <c r="W2355" s="51"/>
      <c r="X2355" s="51"/>
      <c r="Y2355" s="51"/>
      <c r="Z2355" s="51"/>
      <c r="AA2355" s="51"/>
    </row>
    <row r="2356" spans="1:27" ht="11.65" customHeight="1">
      <c r="A2356" s="443">
        <v>2227</v>
      </c>
      <c r="C2356" s="468"/>
      <c r="F2356" s="468" t="s">
        <v>670</v>
      </c>
      <c r="G2356" s="400" t="s">
        <v>569</v>
      </c>
      <c r="H2356" s="449"/>
      <c r="I2356" s="7">
        <v>0</v>
      </c>
      <c r="J2356" s="7">
        <v>0</v>
      </c>
      <c r="K2356" s="103">
        <v>0</v>
      </c>
      <c r="L2356" s="7">
        <v>0</v>
      </c>
      <c r="M2356" s="7">
        <v>0</v>
      </c>
      <c r="O2356" s="51"/>
      <c r="P2356" s="51"/>
      <c r="Q2356" s="51"/>
      <c r="R2356" s="51"/>
      <c r="S2356" s="51"/>
      <c r="T2356" s="51"/>
      <c r="U2356" s="51"/>
      <c r="V2356" s="51"/>
      <c r="W2356" s="51"/>
      <c r="X2356" s="51"/>
      <c r="Y2356" s="51"/>
      <c r="Z2356" s="51"/>
      <c r="AA2356" s="51"/>
    </row>
    <row r="2357" spans="1:27" ht="11.65" customHeight="1">
      <c r="A2357" s="443">
        <v>2228</v>
      </c>
      <c r="C2357" s="468"/>
      <c r="F2357" s="468" t="s">
        <v>650</v>
      </c>
      <c r="G2357" s="400" t="s">
        <v>632</v>
      </c>
      <c r="H2357" s="449"/>
      <c r="I2357" s="7">
        <v>0</v>
      </c>
      <c r="J2357" s="7">
        <v>0</v>
      </c>
      <c r="K2357" s="103">
        <v>0</v>
      </c>
      <c r="L2357" s="7">
        <v>0</v>
      </c>
      <c r="M2357" s="7">
        <v>0</v>
      </c>
      <c r="O2357" s="51"/>
      <c r="P2357" s="51"/>
      <c r="Q2357" s="51"/>
      <c r="R2357" s="51"/>
      <c r="S2357" s="51"/>
      <c r="T2357" s="51"/>
      <c r="U2357" s="51"/>
      <c r="V2357" s="51"/>
      <c r="W2357" s="51"/>
      <c r="X2357" s="51"/>
      <c r="Y2357" s="51"/>
      <c r="Z2357" s="51"/>
      <c r="AA2357" s="51"/>
    </row>
    <row r="2358" spans="1:27" ht="11.65" customHeight="1">
      <c r="A2358" s="443">
        <v>2229</v>
      </c>
      <c r="C2358" s="468"/>
      <c r="F2358" s="468" t="s">
        <v>671</v>
      </c>
      <c r="G2358" s="400" t="s">
        <v>634</v>
      </c>
      <c r="H2358" s="449"/>
      <c r="I2358" s="7">
        <v>0</v>
      </c>
      <c r="J2358" s="7">
        <v>0</v>
      </c>
      <c r="K2358" s="103">
        <v>0</v>
      </c>
      <c r="L2358" s="7">
        <v>0</v>
      </c>
      <c r="M2358" s="7">
        <v>0</v>
      </c>
      <c r="O2358" s="51"/>
      <c r="P2358" s="51"/>
      <c r="Q2358" s="51"/>
      <c r="R2358" s="51"/>
      <c r="S2358" s="51"/>
      <c r="T2358" s="51"/>
      <c r="U2358" s="51"/>
      <c r="V2358" s="51"/>
      <c r="W2358" s="51"/>
      <c r="X2358" s="51"/>
      <c r="Y2358" s="51"/>
      <c r="Z2358" s="51"/>
      <c r="AA2358" s="51"/>
    </row>
    <row r="2359" spans="1:27" ht="11.65" customHeight="1">
      <c r="A2359" s="443">
        <v>2230</v>
      </c>
      <c r="C2359" s="468"/>
      <c r="F2359" s="468" t="s">
        <v>671</v>
      </c>
      <c r="G2359" s="400" t="s">
        <v>636</v>
      </c>
      <c r="H2359" s="449"/>
      <c r="I2359" s="7">
        <v>0</v>
      </c>
      <c r="J2359" s="7">
        <v>0</v>
      </c>
      <c r="K2359" s="103">
        <v>0</v>
      </c>
      <c r="L2359" s="7">
        <v>0</v>
      </c>
      <c r="M2359" s="7">
        <v>0</v>
      </c>
      <c r="O2359" s="51"/>
      <c r="P2359" s="51"/>
      <c r="Q2359" s="51"/>
      <c r="R2359" s="51"/>
      <c r="S2359" s="51"/>
      <c r="T2359" s="51"/>
      <c r="U2359" s="51"/>
      <c r="V2359" s="51"/>
      <c r="W2359" s="51"/>
      <c r="X2359" s="51"/>
      <c r="Y2359" s="51"/>
      <c r="Z2359" s="51"/>
      <c r="AA2359" s="51"/>
    </row>
    <row r="2360" spans="1:27" ht="11.65" customHeight="1">
      <c r="A2360" s="443">
        <v>2231</v>
      </c>
      <c r="C2360" s="468"/>
      <c r="F2360" s="468" t="s">
        <v>671</v>
      </c>
      <c r="G2360" s="400" t="s">
        <v>249</v>
      </c>
      <c r="H2360" s="449"/>
      <c r="I2360" s="7">
        <v>0</v>
      </c>
      <c r="J2360" s="7">
        <v>0</v>
      </c>
      <c r="K2360" s="103">
        <v>0</v>
      </c>
      <c r="L2360" s="7">
        <v>0</v>
      </c>
      <c r="M2360" s="7">
        <v>0</v>
      </c>
      <c r="O2360" s="51"/>
      <c r="P2360" s="51"/>
      <c r="Q2360" s="51"/>
      <c r="R2360" s="51"/>
      <c r="S2360" s="51"/>
      <c r="T2360" s="51"/>
      <c r="U2360" s="51"/>
      <c r="V2360" s="51"/>
      <c r="W2360" s="51"/>
      <c r="X2360" s="51"/>
      <c r="Y2360" s="51"/>
      <c r="Z2360" s="51"/>
      <c r="AA2360" s="51"/>
    </row>
    <row r="2361" spans="1:27" ht="11.65" customHeight="1">
      <c r="A2361" s="443">
        <v>2232</v>
      </c>
      <c r="C2361" s="468"/>
      <c r="H2361" s="449" t="s">
        <v>402</v>
      </c>
      <c r="I2361" s="106">
        <v>0</v>
      </c>
      <c r="J2361" s="106">
        <v>0</v>
      </c>
      <c r="K2361" s="106">
        <v>0</v>
      </c>
      <c r="L2361" s="106">
        <v>0</v>
      </c>
      <c r="M2361" s="106">
        <v>0</v>
      </c>
      <c r="O2361" s="51"/>
      <c r="P2361" s="51"/>
      <c r="Q2361" s="51"/>
      <c r="R2361" s="51"/>
      <c r="S2361" s="51"/>
      <c r="T2361" s="51"/>
      <c r="U2361" s="51"/>
      <c r="V2361" s="51"/>
      <c r="W2361" s="51"/>
      <c r="X2361" s="51"/>
      <c r="Y2361" s="51"/>
      <c r="Z2361" s="51"/>
      <c r="AA2361" s="51"/>
    </row>
    <row r="2362" spans="1:27" ht="11.65" customHeight="1">
      <c r="A2362" s="443">
        <v>2233</v>
      </c>
      <c r="C2362" s="468">
        <v>302</v>
      </c>
      <c r="D2362" s="400" t="s">
        <v>491</v>
      </c>
      <c r="H2362" s="449"/>
      <c r="I2362" s="7"/>
      <c r="J2362" s="7"/>
      <c r="K2362" s="7"/>
      <c r="L2362" s="7"/>
      <c r="M2362" s="7"/>
      <c r="O2362" s="51"/>
      <c r="P2362" s="51"/>
      <c r="Q2362" s="51"/>
      <c r="R2362" s="51"/>
      <c r="S2362" s="51"/>
      <c r="T2362" s="51"/>
      <c r="U2362" s="51"/>
      <c r="V2362" s="51"/>
      <c r="W2362" s="51"/>
      <c r="X2362" s="51"/>
      <c r="Y2362" s="51"/>
      <c r="Z2362" s="51"/>
      <c r="AA2362" s="51"/>
    </row>
    <row r="2363" spans="1:27" ht="11.65" customHeight="1">
      <c r="A2363" s="443">
        <v>2234</v>
      </c>
      <c r="C2363" s="468"/>
      <c r="F2363" s="468" t="s">
        <v>670</v>
      </c>
      <c r="G2363" s="400" t="s">
        <v>569</v>
      </c>
      <c r="H2363" s="449"/>
      <c r="I2363" s="7">
        <v>-31081214.850000001</v>
      </c>
      <c r="J2363" s="7">
        <v>-31081214.850000001</v>
      </c>
      <c r="K2363" s="103">
        <v>0</v>
      </c>
      <c r="L2363" s="7">
        <v>0</v>
      </c>
      <c r="M2363" s="7">
        <v>0</v>
      </c>
      <c r="O2363" s="51"/>
      <c r="P2363" s="51"/>
      <c r="Q2363" s="51"/>
      <c r="R2363" s="51"/>
      <c r="S2363" s="51"/>
      <c r="T2363" s="51"/>
      <c r="U2363" s="51"/>
      <c r="V2363" s="51"/>
      <c r="W2363" s="51"/>
      <c r="X2363" s="51"/>
      <c r="Y2363" s="51"/>
      <c r="Z2363" s="51"/>
      <c r="AA2363" s="51"/>
    </row>
    <row r="2364" spans="1:27" ht="11.65" customHeight="1">
      <c r="A2364" s="443">
        <v>2235</v>
      </c>
      <c r="C2364" s="468"/>
      <c r="F2364" s="468" t="s">
        <v>671</v>
      </c>
      <c r="G2364" s="400" t="s">
        <v>249</v>
      </c>
      <c r="H2364" s="449"/>
      <c r="I2364" s="7">
        <v>0</v>
      </c>
      <c r="J2364" s="7">
        <v>0</v>
      </c>
      <c r="K2364" s="103">
        <v>0</v>
      </c>
      <c r="L2364" s="7">
        <v>0</v>
      </c>
      <c r="M2364" s="7">
        <v>0</v>
      </c>
      <c r="O2364" s="51"/>
      <c r="P2364" s="51"/>
      <c r="Q2364" s="51"/>
      <c r="R2364" s="51"/>
      <c r="S2364" s="51"/>
      <c r="T2364" s="51"/>
      <c r="U2364" s="51"/>
      <c r="V2364" s="51"/>
      <c r="W2364" s="51"/>
      <c r="X2364" s="51"/>
      <c r="Y2364" s="51"/>
      <c r="Z2364" s="51"/>
      <c r="AA2364" s="51"/>
    </row>
    <row r="2365" spans="1:27" ht="11.65" customHeight="1">
      <c r="A2365" s="443">
        <v>2236</v>
      </c>
      <c r="C2365" s="468"/>
      <c r="F2365" s="468" t="s">
        <v>671</v>
      </c>
      <c r="G2365" s="400" t="s">
        <v>634</v>
      </c>
      <c r="H2365" s="449"/>
      <c r="I2365" s="7">
        <v>0</v>
      </c>
      <c r="J2365" s="7">
        <v>0</v>
      </c>
      <c r="K2365" s="103">
        <v>0</v>
      </c>
      <c r="L2365" s="7">
        <v>0</v>
      </c>
      <c r="M2365" s="7">
        <v>0</v>
      </c>
      <c r="O2365" s="51"/>
      <c r="P2365" s="51"/>
      <c r="Q2365" s="51"/>
      <c r="R2365" s="51"/>
      <c r="S2365" s="51"/>
      <c r="T2365" s="51"/>
      <c r="U2365" s="51"/>
      <c r="V2365" s="51"/>
      <c r="W2365" s="51"/>
      <c r="X2365" s="51"/>
      <c r="Y2365" s="51"/>
      <c r="Z2365" s="51"/>
      <c r="AA2365" s="51"/>
    </row>
    <row r="2366" spans="1:27" ht="11.65" customHeight="1">
      <c r="A2366" s="443">
        <v>2237</v>
      </c>
      <c r="C2366" s="468"/>
      <c r="F2366" s="468" t="s">
        <v>671</v>
      </c>
      <c r="G2366" s="400" t="s">
        <v>636</v>
      </c>
      <c r="H2366" s="449"/>
      <c r="I2366" s="7">
        <v>0</v>
      </c>
      <c r="J2366" s="7">
        <v>0</v>
      </c>
      <c r="K2366" s="103">
        <v>0</v>
      </c>
      <c r="L2366" s="7">
        <v>0</v>
      </c>
      <c r="M2366" s="7">
        <v>0</v>
      </c>
      <c r="O2366" s="51"/>
      <c r="P2366" s="51"/>
      <c r="Q2366" s="51"/>
      <c r="R2366" s="51"/>
      <c r="S2366" s="51"/>
      <c r="T2366" s="51"/>
      <c r="U2366" s="51"/>
      <c r="V2366" s="51"/>
      <c r="W2366" s="51"/>
      <c r="X2366" s="51"/>
      <c r="Y2366" s="51"/>
      <c r="Z2366" s="51"/>
      <c r="AA2366" s="51"/>
    </row>
    <row r="2367" spans="1:27" ht="11.65" customHeight="1">
      <c r="A2367" s="443">
        <v>2238</v>
      </c>
      <c r="C2367" s="468"/>
      <c r="F2367" s="468" t="s">
        <v>671</v>
      </c>
      <c r="G2367" s="400" t="s">
        <v>634</v>
      </c>
      <c r="H2367" s="449"/>
      <c r="I2367" s="7">
        <v>181298687.63791701</v>
      </c>
      <c r="J2367" s="7">
        <v>142179520.34102219</v>
      </c>
      <c r="K2367" s="103">
        <v>39119167.296894811</v>
      </c>
      <c r="L2367" s="7">
        <v>-32659.758517347276</v>
      </c>
      <c r="M2367" s="7">
        <v>39086507.538377464</v>
      </c>
      <c r="O2367" s="51"/>
      <c r="P2367" s="51"/>
      <c r="Q2367" s="51"/>
      <c r="R2367" s="51"/>
      <c r="S2367" s="51"/>
      <c r="T2367" s="51"/>
      <c r="U2367" s="51"/>
      <c r="V2367" s="51"/>
      <c r="W2367" s="51"/>
      <c r="X2367" s="51"/>
      <c r="Y2367" s="51"/>
      <c r="Z2367" s="51"/>
      <c r="AA2367" s="51"/>
    </row>
    <row r="2368" spans="1:27" ht="11.65" customHeight="1">
      <c r="A2368" s="443">
        <v>2239</v>
      </c>
      <c r="C2368" s="468"/>
      <c r="F2368" s="468" t="s">
        <v>671</v>
      </c>
      <c r="G2368" s="400" t="s">
        <v>636</v>
      </c>
      <c r="H2368" s="449"/>
      <c r="I2368" s="7">
        <v>14386244.550000001</v>
      </c>
      <c r="J2368" s="7">
        <v>14386244.550000001</v>
      </c>
      <c r="K2368" s="103">
        <v>0</v>
      </c>
      <c r="L2368" s="7">
        <v>0</v>
      </c>
      <c r="M2368" s="7">
        <v>0</v>
      </c>
      <c r="O2368" s="51"/>
      <c r="P2368" s="51"/>
      <c r="Q2368" s="51"/>
      <c r="R2368" s="51"/>
      <c r="S2368" s="51"/>
      <c r="T2368" s="51"/>
      <c r="U2368" s="51"/>
      <c r="V2368" s="51"/>
      <c r="W2368" s="51"/>
      <c r="X2368" s="51"/>
      <c r="Y2368" s="51"/>
      <c r="Z2368" s="51"/>
      <c r="AA2368" s="51"/>
    </row>
    <row r="2369" spans="1:27" ht="11.65" customHeight="1">
      <c r="A2369" s="443">
        <v>2240</v>
      </c>
      <c r="C2369" s="468"/>
      <c r="F2369" s="468" t="s">
        <v>673</v>
      </c>
      <c r="G2369" s="400" t="s">
        <v>635</v>
      </c>
      <c r="H2369" s="449"/>
      <c r="I2369" s="7">
        <v>0</v>
      </c>
      <c r="J2369" s="7">
        <v>0</v>
      </c>
      <c r="K2369" s="103">
        <v>0</v>
      </c>
      <c r="L2369" s="7">
        <v>0</v>
      </c>
      <c r="M2369" s="7">
        <v>0</v>
      </c>
      <c r="O2369" s="51"/>
      <c r="P2369" s="51"/>
      <c r="Q2369" s="51"/>
      <c r="R2369" s="51"/>
      <c r="S2369" s="51"/>
      <c r="T2369" s="51"/>
      <c r="U2369" s="51"/>
      <c r="V2369" s="51"/>
      <c r="W2369" s="51"/>
      <c r="X2369" s="51"/>
      <c r="Y2369" s="51"/>
      <c r="Z2369" s="51"/>
      <c r="AA2369" s="51"/>
    </row>
    <row r="2370" spans="1:27" ht="11.65" customHeight="1">
      <c r="A2370" s="443">
        <v>2241</v>
      </c>
      <c r="C2370" s="468"/>
      <c r="F2370" s="468" t="s">
        <v>672</v>
      </c>
      <c r="G2370" s="400" t="s">
        <v>649</v>
      </c>
      <c r="H2370" s="449"/>
      <c r="I2370" s="7">
        <v>0</v>
      </c>
      <c r="J2370" s="7">
        <v>0</v>
      </c>
      <c r="K2370" s="103">
        <v>0</v>
      </c>
      <c r="L2370" s="7">
        <v>0</v>
      </c>
      <c r="M2370" s="7">
        <v>0</v>
      </c>
      <c r="O2370" s="51"/>
      <c r="P2370" s="51"/>
      <c r="Q2370" s="51"/>
      <c r="R2370" s="51"/>
      <c r="S2370" s="51"/>
      <c r="T2370" s="51"/>
      <c r="U2370" s="51"/>
      <c r="V2370" s="51"/>
      <c r="W2370" s="51"/>
      <c r="X2370" s="51"/>
      <c r="Y2370" s="51"/>
      <c r="Z2370" s="51"/>
      <c r="AA2370" s="51"/>
    </row>
    <row r="2371" spans="1:27" ht="11.65" customHeight="1">
      <c r="A2371" s="443">
        <v>2242</v>
      </c>
      <c r="C2371" s="468"/>
      <c r="H2371" s="449" t="s">
        <v>402</v>
      </c>
      <c r="I2371" s="106">
        <v>164603717.33791703</v>
      </c>
      <c r="J2371" s="106">
        <v>125484550.0410222</v>
      </c>
      <c r="K2371" s="106">
        <v>39119167.296894811</v>
      </c>
      <c r="L2371" s="106">
        <v>-32659.758517347276</v>
      </c>
      <c r="M2371" s="106">
        <v>39086507.538377464</v>
      </c>
      <c r="O2371" s="51"/>
      <c r="P2371" s="51"/>
      <c r="Q2371" s="51"/>
      <c r="R2371" s="51"/>
      <c r="S2371" s="51"/>
      <c r="T2371" s="51"/>
      <c r="U2371" s="51"/>
      <c r="V2371" s="51"/>
      <c r="W2371" s="51"/>
      <c r="X2371" s="51"/>
      <c r="Y2371" s="51"/>
      <c r="Z2371" s="51"/>
      <c r="AA2371" s="51"/>
    </row>
    <row r="2372" spans="1:27" ht="11.65" customHeight="1">
      <c r="A2372" s="443">
        <v>2243</v>
      </c>
      <c r="C2372" s="468"/>
      <c r="H2372" s="449"/>
      <c r="I2372" s="7"/>
      <c r="J2372" s="7"/>
      <c r="K2372" s="7"/>
      <c r="L2372" s="7"/>
      <c r="M2372" s="7"/>
      <c r="O2372" s="51"/>
      <c r="P2372" s="51"/>
      <c r="Q2372" s="51"/>
      <c r="R2372" s="51"/>
      <c r="S2372" s="51"/>
      <c r="T2372" s="51"/>
      <c r="U2372" s="51"/>
      <c r="V2372" s="51"/>
      <c r="W2372" s="51"/>
      <c r="X2372" s="51"/>
      <c r="Y2372" s="51"/>
      <c r="Z2372" s="51"/>
      <c r="AA2372" s="51"/>
    </row>
    <row r="2373" spans="1:27" ht="11.65" customHeight="1">
      <c r="A2373" s="443">
        <v>2244</v>
      </c>
      <c r="C2373" s="468">
        <v>303</v>
      </c>
      <c r="D2373" s="400" t="s">
        <v>492</v>
      </c>
      <c r="H2373" s="449"/>
      <c r="I2373" s="7"/>
      <c r="J2373" s="7"/>
      <c r="K2373" s="7"/>
      <c r="L2373" s="7"/>
      <c r="M2373" s="7"/>
      <c r="O2373" s="51"/>
      <c r="P2373" s="51"/>
      <c r="Q2373" s="51"/>
      <c r="R2373" s="51"/>
      <c r="S2373" s="51"/>
      <c r="T2373" s="51"/>
      <c r="U2373" s="51"/>
      <c r="V2373" s="51"/>
      <c r="W2373" s="51"/>
      <c r="X2373" s="51"/>
      <c r="Y2373" s="51"/>
      <c r="Z2373" s="51"/>
      <c r="AA2373" s="51"/>
    </row>
    <row r="2374" spans="1:27" ht="11.65" customHeight="1">
      <c r="A2374" s="443">
        <v>2245</v>
      </c>
      <c r="C2374" s="468"/>
      <c r="F2374" s="468" t="s">
        <v>670</v>
      </c>
      <c r="G2374" s="400" t="s">
        <v>569</v>
      </c>
      <c r="H2374" s="449"/>
      <c r="I2374" s="7">
        <v>21215138.989166662</v>
      </c>
      <c r="J2374" s="7">
        <v>19178775.909166664</v>
      </c>
      <c r="K2374" s="103">
        <v>2036363.08</v>
      </c>
      <c r="L2374" s="7">
        <v>0</v>
      </c>
      <c r="M2374" s="7">
        <v>2036363.08</v>
      </c>
      <c r="O2374" s="51"/>
      <c r="P2374" s="51"/>
      <c r="Q2374" s="51"/>
      <c r="R2374" s="51"/>
      <c r="S2374" s="51"/>
      <c r="T2374" s="51"/>
      <c r="U2374" s="51"/>
      <c r="V2374" s="51"/>
      <c r="W2374" s="51"/>
      <c r="X2374" s="51"/>
      <c r="Y2374" s="51"/>
      <c r="Z2374" s="51"/>
      <c r="AA2374" s="51"/>
    </row>
    <row r="2375" spans="1:27" ht="11.65" customHeight="1">
      <c r="A2375" s="443">
        <v>2246</v>
      </c>
      <c r="C2375" s="468"/>
      <c r="F2375" s="468" t="s">
        <v>671</v>
      </c>
      <c r="G2375" s="400" t="s">
        <v>249</v>
      </c>
      <c r="H2375" s="449"/>
      <c r="I2375" s="7">
        <v>1600187.12</v>
      </c>
      <c r="J2375" s="7">
        <v>1475194.8376223897</v>
      </c>
      <c r="K2375" s="103">
        <v>124992.28237761046</v>
      </c>
      <c r="L2375" s="7">
        <v>0</v>
      </c>
      <c r="M2375" s="7">
        <v>124992.28237761046</v>
      </c>
      <c r="O2375" s="51"/>
      <c r="P2375" s="51"/>
      <c r="Q2375" s="51"/>
      <c r="R2375" s="51"/>
      <c r="S2375" s="51"/>
      <c r="T2375" s="51"/>
      <c r="U2375" s="51"/>
      <c r="V2375" s="51"/>
      <c r="W2375" s="51"/>
      <c r="X2375" s="51"/>
      <c r="Y2375" s="51"/>
      <c r="Z2375" s="51"/>
      <c r="AA2375" s="51"/>
    </row>
    <row r="2376" spans="1:27" ht="11.65" customHeight="1">
      <c r="A2376" s="443">
        <v>2247</v>
      </c>
      <c r="C2376" s="468"/>
      <c r="F2376" s="468" t="s">
        <v>650</v>
      </c>
      <c r="G2376" s="400" t="s">
        <v>632</v>
      </c>
      <c r="H2376" s="449"/>
      <c r="I2376" s="7">
        <v>383478028.83249998</v>
      </c>
      <c r="J2376" s="7">
        <v>357778243.65173972</v>
      </c>
      <c r="K2376" s="103">
        <v>25699785.180760235</v>
      </c>
      <c r="L2376" s="7">
        <v>150750.37398452312</v>
      </c>
      <c r="M2376" s="7">
        <v>25850535.554744758</v>
      </c>
      <c r="O2376" s="51"/>
      <c r="P2376" s="51"/>
      <c r="Q2376" s="51"/>
      <c r="R2376" s="51"/>
      <c r="S2376" s="51"/>
      <c r="T2376" s="51"/>
      <c r="U2376" s="51"/>
      <c r="V2376" s="51"/>
      <c r="W2376" s="51"/>
      <c r="X2376" s="51"/>
      <c r="Y2376" s="51"/>
      <c r="Z2376" s="51"/>
      <c r="AA2376" s="51"/>
    </row>
    <row r="2377" spans="1:27" ht="11.65" customHeight="1">
      <c r="A2377" s="443">
        <v>2248</v>
      </c>
      <c r="C2377" s="468"/>
      <c r="F2377" s="468" t="s">
        <v>270</v>
      </c>
      <c r="G2377" s="400" t="s">
        <v>630</v>
      </c>
      <c r="H2377" s="449"/>
      <c r="I2377" s="7">
        <v>0</v>
      </c>
      <c r="J2377" s="7">
        <v>0</v>
      </c>
      <c r="K2377" s="103">
        <v>0</v>
      </c>
      <c r="L2377" s="7">
        <v>0</v>
      </c>
      <c r="M2377" s="7">
        <v>0</v>
      </c>
      <c r="O2377" s="51"/>
      <c r="P2377" s="51"/>
      <c r="Q2377" s="51"/>
      <c r="R2377" s="51"/>
      <c r="S2377" s="51"/>
      <c r="T2377" s="51"/>
      <c r="U2377" s="51"/>
      <c r="V2377" s="51"/>
      <c r="W2377" s="51"/>
      <c r="X2377" s="51"/>
      <c r="Y2377" s="51"/>
      <c r="Z2377" s="51"/>
      <c r="AA2377" s="51"/>
    </row>
    <row r="2378" spans="1:27" ht="11.65" customHeight="1">
      <c r="A2378" s="443">
        <v>2249</v>
      </c>
      <c r="C2378" s="468"/>
      <c r="F2378" s="468" t="s">
        <v>638</v>
      </c>
      <c r="G2378" s="400" t="s">
        <v>647</v>
      </c>
      <c r="H2378" s="449"/>
      <c r="I2378" s="7">
        <v>170442379.00999999</v>
      </c>
      <c r="J2378" s="7">
        <v>158620344.67635933</v>
      </c>
      <c r="K2378" s="103">
        <v>11822034.33364067</v>
      </c>
      <c r="L2378" s="7">
        <v>392908.94375800341</v>
      </c>
      <c r="M2378" s="7">
        <v>12214943.277398674</v>
      </c>
      <c r="O2378" s="51"/>
      <c r="P2378" s="51"/>
      <c r="Q2378" s="51"/>
      <c r="R2378" s="51"/>
      <c r="S2378" s="51"/>
      <c r="T2378" s="51"/>
      <c r="U2378" s="51"/>
      <c r="V2378" s="51"/>
      <c r="W2378" s="51"/>
      <c r="X2378" s="51"/>
      <c r="Y2378" s="51"/>
      <c r="Z2378" s="51"/>
      <c r="AA2378" s="51"/>
    </row>
    <row r="2379" spans="1:27" ht="11.65" customHeight="1">
      <c r="A2379" s="443">
        <v>2250</v>
      </c>
      <c r="C2379" s="468"/>
      <c r="F2379" s="468" t="s">
        <v>671</v>
      </c>
      <c r="G2379" s="400" t="s">
        <v>634</v>
      </c>
      <c r="H2379" s="449"/>
      <c r="I2379" s="7">
        <v>76950152.477500007</v>
      </c>
      <c r="J2379" s="7">
        <v>60346469.750900254</v>
      </c>
      <c r="K2379" s="103">
        <v>16603682.726599755</v>
      </c>
      <c r="L2379" s="7">
        <v>-2417.7325398307294</v>
      </c>
      <c r="M2379" s="7">
        <v>16601264.994059924</v>
      </c>
      <c r="O2379" s="51"/>
      <c r="P2379" s="51"/>
      <c r="Q2379" s="51"/>
      <c r="R2379" s="51"/>
      <c r="S2379" s="51"/>
      <c r="T2379" s="51"/>
      <c r="U2379" s="51"/>
      <c r="V2379" s="51"/>
      <c r="W2379" s="51"/>
      <c r="X2379" s="51"/>
      <c r="Y2379" s="51"/>
      <c r="Z2379" s="51"/>
      <c r="AA2379" s="51"/>
    </row>
    <row r="2380" spans="1:27" ht="11.65" customHeight="1">
      <c r="A2380" s="443">
        <v>2251</v>
      </c>
      <c r="C2380" s="468"/>
      <c r="F2380" s="468" t="s">
        <v>671</v>
      </c>
      <c r="G2380" s="400" t="s">
        <v>636</v>
      </c>
      <c r="H2380" s="449"/>
      <c r="I2380" s="7">
        <v>86355413.687083304</v>
      </c>
      <c r="J2380" s="7">
        <v>86355413.687083304</v>
      </c>
      <c r="K2380" s="103">
        <v>0</v>
      </c>
      <c r="L2380" s="7">
        <v>0</v>
      </c>
      <c r="M2380" s="7">
        <v>0</v>
      </c>
      <c r="O2380" s="51"/>
      <c r="P2380" s="51"/>
      <c r="Q2380" s="51"/>
      <c r="R2380" s="51"/>
      <c r="S2380" s="51"/>
      <c r="T2380" s="51"/>
      <c r="U2380" s="51"/>
      <c r="V2380" s="51"/>
      <c r="W2380" s="51"/>
      <c r="X2380" s="51"/>
      <c r="Y2380" s="51"/>
      <c r="Z2380" s="51"/>
      <c r="AA2380" s="51"/>
    </row>
    <row r="2381" spans="1:27" ht="11.65" customHeight="1">
      <c r="A2381" s="443">
        <v>2252</v>
      </c>
      <c r="C2381" s="468"/>
      <c r="F2381" s="468" t="s">
        <v>270</v>
      </c>
      <c r="G2381" s="400" t="s">
        <v>639</v>
      </c>
      <c r="H2381" s="449"/>
      <c r="I2381" s="7">
        <v>2130387.8149999999</v>
      </c>
      <c r="J2381" s="7">
        <v>1670709.929693446</v>
      </c>
      <c r="K2381" s="103">
        <v>459677.88530655403</v>
      </c>
      <c r="L2381" s="7">
        <v>312.17343050485943</v>
      </c>
      <c r="M2381" s="7">
        <v>459990.05873705889</v>
      </c>
      <c r="O2381" s="51"/>
      <c r="P2381" s="51"/>
      <c r="Q2381" s="51"/>
      <c r="R2381" s="51"/>
      <c r="S2381" s="51"/>
      <c r="T2381" s="51"/>
      <c r="U2381" s="51"/>
      <c r="V2381" s="51"/>
      <c r="W2381" s="51"/>
      <c r="X2381" s="51"/>
      <c r="Y2381" s="51"/>
      <c r="Z2381" s="51"/>
      <c r="AA2381" s="51"/>
    </row>
    <row r="2382" spans="1:27" ht="11.65" customHeight="1">
      <c r="A2382" s="443">
        <v>2253</v>
      </c>
      <c r="C2382" s="468"/>
      <c r="F2382" s="468" t="s">
        <v>270</v>
      </c>
      <c r="G2382" s="400" t="s">
        <v>637</v>
      </c>
      <c r="H2382" s="449"/>
      <c r="I2382" s="7">
        <v>0</v>
      </c>
      <c r="J2382" s="7">
        <v>0</v>
      </c>
      <c r="K2382" s="103">
        <v>0</v>
      </c>
      <c r="L2382" s="7">
        <v>0</v>
      </c>
      <c r="M2382" s="7">
        <v>0</v>
      </c>
      <c r="O2382" s="51"/>
      <c r="P2382" s="51"/>
      <c r="Q2382" s="51"/>
      <c r="R2382" s="51"/>
      <c r="S2382" s="51"/>
      <c r="T2382" s="51"/>
      <c r="U2382" s="51"/>
      <c r="V2382" s="51"/>
      <c r="W2382" s="51"/>
      <c r="X2382" s="51"/>
      <c r="Y2382" s="51"/>
      <c r="Z2382" s="51"/>
      <c r="AA2382" s="51"/>
    </row>
    <row r="2383" spans="1:27" ht="11.65" customHeight="1">
      <c r="A2383" s="443">
        <v>2254</v>
      </c>
      <c r="C2383" s="468"/>
      <c r="F2383" s="468" t="s">
        <v>270</v>
      </c>
      <c r="G2383" s="400" t="s">
        <v>398</v>
      </c>
      <c r="H2383" s="449"/>
      <c r="I2383" s="7">
        <v>6716.1187499999996</v>
      </c>
      <c r="J2383" s="7">
        <v>6716.1187499999996</v>
      </c>
      <c r="K2383" s="103">
        <v>0</v>
      </c>
      <c r="L2383" s="7">
        <v>0</v>
      </c>
      <c r="M2383" s="7">
        <v>0</v>
      </c>
      <c r="O2383" s="51"/>
      <c r="P2383" s="51"/>
      <c r="Q2383" s="51"/>
      <c r="R2383" s="51"/>
      <c r="S2383" s="51"/>
      <c r="T2383" s="51"/>
      <c r="U2383" s="51"/>
      <c r="V2383" s="51"/>
      <c r="W2383" s="51"/>
      <c r="X2383" s="51"/>
      <c r="Y2383" s="51"/>
      <c r="Z2383" s="51"/>
      <c r="AA2383" s="51"/>
    </row>
    <row r="2384" spans="1:27" ht="11.65" customHeight="1">
      <c r="A2384" s="443">
        <v>2255</v>
      </c>
      <c r="C2384" s="468"/>
      <c r="F2384" s="468" t="s">
        <v>671</v>
      </c>
      <c r="G2384" s="400" t="s">
        <v>636</v>
      </c>
      <c r="H2384" s="449"/>
      <c r="I2384" s="7">
        <v>0</v>
      </c>
      <c r="J2384" s="7">
        <v>0</v>
      </c>
      <c r="K2384" s="103">
        <v>0</v>
      </c>
      <c r="L2384" s="7">
        <v>0</v>
      </c>
      <c r="M2384" s="7">
        <v>0</v>
      </c>
      <c r="O2384" s="51"/>
      <c r="P2384" s="51"/>
      <c r="Q2384" s="51"/>
      <c r="R2384" s="51"/>
      <c r="S2384" s="51"/>
      <c r="T2384" s="51"/>
      <c r="U2384" s="51"/>
      <c r="V2384" s="51"/>
      <c r="W2384" s="51"/>
      <c r="X2384" s="51"/>
      <c r="Y2384" s="51"/>
      <c r="Z2384" s="51"/>
      <c r="AA2384" s="51"/>
    </row>
    <row r="2385" spans="1:27" ht="11.65" customHeight="1">
      <c r="A2385" s="443">
        <v>2256</v>
      </c>
      <c r="C2385" s="468"/>
      <c r="F2385" s="468" t="s">
        <v>671</v>
      </c>
      <c r="G2385" s="400" t="s">
        <v>636</v>
      </c>
      <c r="H2385" s="449"/>
      <c r="I2385" s="7">
        <v>0</v>
      </c>
      <c r="J2385" s="7">
        <v>0</v>
      </c>
      <c r="K2385" s="103">
        <v>0</v>
      </c>
      <c r="L2385" s="7">
        <v>0</v>
      </c>
      <c r="M2385" s="7">
        <v>0</v>
      </c>
      <c r="O2385" s="51"/>
      <c r="P2385" s="51"/>
      <c r="Q2385" s="51"/>
      <c r="R2385" s="51"/>
      <c r="S2385" s="51"/>
      <c r="T2385" s="51"/>
      <c r="U2385" s="51"/>
      <c r="V2385" s="51"/>
      <c r="W2385" s="51"/>
      <c r="X2385" s="51"/>
      <c r="Y2385" s="51"/>
      <c r="Z2385" s="51"/>
      <c r="AA2385" s="51"/>
    </row>
    <row r="2386" spans="1:27" ht="11.65" customHeight="1">
      <c r="A2386" s="443">
        <v>2257</v>
      </c>
      <c r="C2386" s="468"/>
      <c r="H2386" s="449" t="s">
        <v>402</v>
      </c>
      <c r="I2386" s="106">
        <v>742178404.04999983</v>
      </c>
      <c r="J2386" s="106">
        <v>685431868.56131518</v>
      </c>
      <c r="K2386" s="106">
        <v>56746535.488684818</v>
      </c>
      <c r="L2386" s="106">
        <v>541553.75863320066</v>
      </c>
      <c r="M2386" s="106">
        <v>57288089.247318022</v>
      </c>
      <c r="O2386" s="51"/>
      <c r="P2386" s="51"/>
      <c r="Q2386" s="51"/>
      <c r="R2386" s="51"/>
      <c r="S2386" s="51"/>
      <c r="T2386" s="51"/>
      <c r="U2386" s="51"/>
      <c r="V2386" s="51"/>
      <c r="W2386" s="51"/>
      <c r="X2386" s="51"/>
      <c r="Y2386" s="51"/>
      <c r="Z2386" s="51"/>
      <c r="AA2386" s="51"/>
    </row>
    <row r="2387" spans="1:27" ht="11.65" customHeight="1">
      <c r="A2387" s="443">
        <v>2258</v>
      </c>
      <c r="C2387" s="468">
        <v>303</v>
      </c>
      <c r="D2387" s="400" t="s">
        <v>493</v>
      </c>
      <c r="H2387" s="449"/>
      <c r="I2387" s="7"/>
      <c r="J2387" s="7"/>
      <c r="K2387" s="7"/>
      <c r="L2387" s="7"/>
      <c r="M2387" s="7"/>
      <c r="O2387" s="51"/>
      <c r="P2387" s="51"/>
      <c r="Q2387" s="51"/>
      <c r="R2387" s="51"/>
      <c r="S2387" s="51"/>
      <c r="T2387" s="51"/>
      <c r="U2387" s="51"/>
      <c r="V2387" s="51"/>
      <c r="W2387" s="51"/>
      <c r="X2387" s="51"/>
      <c r="Y2387" s="51"/>
      <c r="Z2387" s="51"/>
      <c r="AA2387" s="51"/>
    </row>
    <row r="2388" spans="1:27" ht="11.65" customHeight="1">
      <c r="A2388" s="443">
        <v>2259</v>
      </c>
      <c r="C2388" s="468"/>
      <c r="F2388" s="468" t="s">
        <v>670</v>
      </c>
      <c r="G2388" s="400" t="s">
        <v>569</v>
      </c>
      <c r="H2388" s="449"/>
      <c r="I2388" s="7">
        <v>0</v>
      </c>
      <c r="J2388" s="7">
        <v>0</v>
      </c>
      <c r="K2388" s="103">
        <v>0</v>
      </c>
      <c r="L2388" s="7">
        <v>0</v>
      </c>
      <c r="M2388" s="7">
        <v>0</v>
      </c>
      <c r="O2388" s="51"/>
      <c r="P2388" s="51"/>
      <c r="Q2388" s="51"/>
      <c r="R2388" s="51"/>
      <c r="S2388" s="51"/>
      <c r="T2388" s="51"/>
      <c r="U2388" s="51"/>
      <c r="V2388" s="51"/>
      <c r="W2388" s="51"/>
      <c r="X2388" s="51"/>
      <c r="Y2388" s="51"/>
      <c r="Z2388" s="51"/>
      <c r="AA2388" s="51"/>
    </row>
    <row r="2389" spans="1:27" ht="11.65" customHeight="1">
      <c r="A2389" s="443">
        <v>2260</v>
      </c>
      <c r="C2389" s="468"/>
      <c r="H2389" s="449" t="s">
        <v>402</v>
      </c>
      <c r="I2389" s="106">
        <v>742178404.04999983</v>
      </c>
      <c r="J2389" s="106">
        <v>685431868.56131518</v>
      </c>
      <c r="K2389" s="106">
        <v>56746535.488684818</v>
      </c>
      <c r="L2389" s="106">
        <v>541553.75863320066</v>
      </c>
      <c r="M2389" s="106">
        <v>57288089.247318022</v>
      </c>
      <c r="O2389" s="51"/>
      <c r="P2389" s="51"/>
      <c r="Q2389" s="51"/>
      <c r="R2389" s="51"/>
      <c r="S2389" s="51"/>
      <c r="T2389" s="51"/>
      <c r="U2389" s="51"/>
      <c r="V2389" s="51"/>
      <c r="W2389" s="51"/>
      <c r="X2389" s="51"/>
      <c r="Y2389" s="51"/>
      <c r="Z2389" s="51"/>
      <c r="AA2389" s="51"/>
    </row>
    <row r="2390" spans="1:27" ht="11.65" customHeight="1">
      <c r="A2390" s="443">
        <v>2261</v>
      </c>
      <c r="C2390" s="468" t="s">
        <v>494</v>
      </c>
      <c r="D2390" s="400" t="s">
        <v>495</v>
      </c>
      <c r="H2390" s="449"/>
      <c r="I2390" s="7"/>
      <c r="J2390" s="7"/>
      <c r="K2390" s="7"/>
      <c r="L2390" s="7"/>
      <c r="M2390" s="7"/>
      <c r="O2390" s="51"/>
      <c r="P2390" s="51"/>
      <c r="Q2390" s="51"/>
      <c r="R2390" s="51"/>
      <c r="S2390" s="51"/>
      <c r="T2390" s="51"/>
      <c r="U2390" s="51"/>
      <c r="V2390" s="51"/>
      <c r="W2390" s="51"/>
      <c r="X2390" s="51"/>
      <c r="Y2390" s="51"/>
      <c r="Z2390" s="51"/>
      <c r="AA2390" s="51"/>
    </row>
    <row r="2391" spans="1:27" ht="11.65" customHeight="1">
      <c r="A2391" s="443">
        <v>2262</v>
      </c>
      <c r="C2391" s="468"/>
      <c r="F2391" s="468" t="s">
        <v>670</v>
      </c>
      <c r="G2391" s="400" t="s">
        <v>569</v>
      </c>
      <c r="H2391" s="449"/>
      <c r="I2391" s="7">
        <v>0</v>
      </c>
      <c r="J2391" s="7">
        <v>0</v>
      </c>
      <c r="K2391" s="103">
        <v>0</v>
      </c>
      <c r="L2391" s="7">
        <v>0</v>
      </c>
      <c r="M2391" s="7">
        <v>0</v>
      </c>
      <c r="O2391" s="51"/>
      <c r="P2391" s="51"/>
      <c r="Q2391" s="51"/>
      <c r="R2391" s="51"/>
      <c r="S2391" s="51"/>
      <c r="T2391" s="51"/>
      <c r="U2391" s="51"/>
      <c r="V2391" s="51"/>
      <c r="W2391" s="51"/>
      <c r="X2391" s="51"/>
      <c r="Y2391" s="51"/>
      <c r="Z2391" s="51"/>
      <c r="AA2391" s="51"/>
    </row>
    <row r="2392" spans="1:27" ht="11.65" customHeight="1">
      <c r="A2392" s="443">
        <v>2263</v>
      </c>
      <c r="C2392" s="468"/>
      <c r="F2392" s="468" t="s">
        <v>671</v>
      </c>
      <c r="G2392" s="400" t="s">
        <v>249</v>
      </c>
      <c r="H2392" s="449"/>
      <c r="I2392" s="7">
        <v>0</v>
      </c>
      <c r="J2392" s="7">
        <v>0</v>
      </c>
      <c r="K2392" s="103">
        <v>0</v>
      </c>
      <c r="L2392" s="7">
        <v>0</v>
      </c>
      <c r="M2392" s="7">
        <v>0</v>
      </c>
      <c r="O2392" s="51"/>
      <c r="P2392" s="51"/>
      <c r="Q2392" s="51"/>
      <c r="R2392" s="51"/>
      <c r="S2392" s="51"/>
      <c r="T2392" s="51"/>
      <c r="U2392" s="51"/>
      <c r="V2392" s="51"/>
      <c r="W2392" s="51"/>
      <c r="X2392" s="51"/>
      <c r="Y2392" s="51"/>
      <c r="Z2392" s="51"/>
      <c r="AA2392" s="51"/>
    </row>
    <row r="2393" spans="1:27" ht="11.65" customHeight="1">
      <c r="A2393" s="443">
        <v>2264</v>
      </c>
      <c r="C2393" s="468"/>
      <c r="F2393" s="468" t="s">
        <v>672</v>
      </c>
      <c r="G2393" s="400" t="s">
        <v>649</v>
      </c>
      <c r="H2393" s="449"/>
      <c r="I2393" s="7">
        <v>0</v>
      </c>
      <c r="J2393" s="7">
        <v>0</v>
      </c>
      <c r="K2393" s="103">
        <v>0</v>
      </c>
      <c r="L2393" s="7">
        <v>0</v>
      </c>
      <c r="M2393" s="7">
        <v>0</v>
      </c>
      <c r="O2393" s="51"/>
      <c r="P2393" s="51"/>
      <c r="Q2393" s="51"/>
      <c r="R2393" s="51"/>
      <c r="S2393" s="51"/>
      <c r="T2393" s="51"/>
      <c r="U2393" s="51"/>
      <c r="V2393" s="51"/>
      <c r="W2393" s="51"/>
      <c r="X2393" s="51"/>
      <c r="Y2393" s="51"/>
      <c r="Z2393" s="51"/>
      <c r="AA2393" s="51"/>
    </row>
    <row r="2394" spans="1:27" ht="11.65" customHeight="1">
      <c r="A2394" s="443">
        <v>2265</v>
      </c>
      <c r="C2394" s="468"/>
      <c r="F2394" s="468" t="s">
        <v>650</v>
      </c>
      <c r="G2394" s="400" t="s">
        <v>632</v>
      </c>
      <c r="H2394" s="449"/>
      <c r="I2394" s="7">
        <v>0</v>
      </c>
      <c r="J2394" s="7">
        <v>0</v>
      </c>
      <c r="K2394" s="103">
        <v>0</v>
      </c>
      <c r="L2394" s="7">
        <v>0</v>
      </c>
      <c r="M2394" s="7">
        <v>0</v>
      </c>
      <c r="O2394" s="51"/>
      <c r="P2394" s="51"/>
      <c r="Q2394" s="51"/>
      <c r="R2394" s="51"/>
      <c r="S2394" s="51"/>
      <c r="T2394" s="51"/>
      <c r="U2394" s="51"/>
      <c r="V2394" s="51"/>
      <c r="W2394" s="51"/>
      <c r="X2394" s="51"/>
      <c r="Y2394" s="51"/>
      <c r="Z2394" s="51"/>
      <c r="AA2394" s="51"/>
    </row>
    <row r="2395" spans="1:27" ht="11.65" customHeight="1">
      <c r="A2395" s="443">
        <v>2266</v>
      </c>
      <c r="C2395" s="468"/>
      <c r="H2395" s="449"/>
      <c r="I2395" s="106">
        <v>0</v>
      </c>
      <c r="J2395" s="106">
        <v>0</v>
      </c>
      <c r="K2395" s="106">
        <v>0</v>
      </c>
      <c r="L2395" s="106">
        <v>0</v>
      </c>
      <c r="M2395" s="106">
        <v>0</v>
      </c>
      <c r="O2395" s="51"/>
      <c r="P2395" s="51"/>
      <c r="Q2395" s="51"/>
      <c r="R2395" s="51"/>
      <c r="S2395" s="51"/>
      <c r="T2395" s="51"/>
      <c r="U2395" s="51"/>
      <c r="V2395" s="51"/>
      <c r="W2395" s="51"/>
      <c r="X2395" s="51"/>
      <c r="Y2395" s="51"/>
      <c r="Z2395" s="51"/>
      <c r="AA2395" s="51"/>
    </row>
    <row r="2396" spans="1:27" ht="11.65" customHeight="1">
      <c r="A2396" s="443">
        <v>2267</v>
      </c>
      <c r="C2396" s="468"/>
      <c r="H2396" s="449"/>
      <c r="I2396" s="7"/>
      <c r="J2396" s="7"/>
      <c r="K2396" s="7"/>
      <c r="L2396" s="7"/>
      <c r="M2396" s="7"/>
      <c r="O2396" s="51"/>
      <c r="P2396" s="51"/>
      <c r="Q2396" s="51"/>
      <c r="R2396" s="51"/>
      <c r="S2396" s="51"/>
      <c r="T2396" s="51"/>
      <c r="U2396" s="51"/>
      <c r="V2396" s="51"/>
      <c r="W2396" s="51"/>
      <c r="X2396" s="51"/>
      <c r="Y2396" s="51"/>
      <c r="Z2396" s="51"/>
      <c r="AA2396" s="51"/>
    </row>
    <row r="2397" spans="1:27" ht="11.65" customHeight="1" thickBot="1">
      <c r="A2397" s="443">
        <v>2268</v>
      </c>
      <c r="C2397" s="461" t="s">
        <v>496</v>
      </c>
      <c r="H2397" s="449" t="s">
        <v>402</v>
      </c>
      <c r="I2397" s="108">
        <v>906782121.38791692</v>
      </c>
      <c r="J2397" s="108">
        <v>810916418.60233724</v>
      </c>
      <c r="K2397" s="108">
        <v>95865702.785579622</v>
      </c>
      <c r="L2397" s="108">
        <v>508894.00011585339</v>
      </c>
      <c r="M2397" s="108">
        <v>96374596.785695478</v>
      </c>
      <c r="O2397" s="105"/>
      <c r="P2397" s="105"/>
      <c r="Q2397" s="105"/>
      <c r="R2397" s="105"/>
      <c r="S2397" s="105"/>
      <c r="T2397" s="105"/>
      <c r="U2397" s="51"/>
      <c r="V2397" s="105"/>
      <c r="W2397" s="105"/>
      <c r="X2397" s="105"/>
      <c r="Y2397" s="105"/>
      <c r="Z2397" s="105"/>
      <c r="AA2397" s="105"/>
    </row>
    <row r="2398" spans="1:27" ht="11.65" customHeight="1" thickTop="1">
      <c r="A2398" s="443">
        <v>2269</v>
      </c>
      <c r="C2398" s="461"/>
      <c r="H2398" s="449"/>
      <c r="I2398" s="51"/>
      <c r="J2398" s="7"/>
      <c r="K2398" s="7"/>
      <c r="L2398" s="7"/>
      <c r="M2398" s="7"/>
      <c r="O2398" s="51"/>
      <c r="P2398" s="51"/>
      <c r="Q2398" s="51"/>
      <c r="R2398" s="51"/>
      <c r="S2398" s="51"/>
      <c r="T2398" s="51"/>
      <c r="U2398" s="51"/>
      <c r="V2398" s="51"/>
      <c r="W2398" s="51"/>
      <c r="X2398" s="51"/>
      <c r="Y2398" s="51"/>
      <c r="Z2398" s="51"/>
      <c r="AA2398" s="51"/>
    </row>
    <row r="2399" spans="1:27" ht="11.65" customHeight="1">
      <c r="A2399" s="443">
        <v>2270</v>
      </c>
      <c r="C2399" s="468" t="s">
        <v>497</v>
      </c>
      <c r="H2399" s="449"/>
      <c r="I2399" s="7"/>
      <c r="J2399" s="7"/>
      <c r="K2399" s="7"/>
      <c r="L2399" s="7"/>
      <c r="M2399" s="7"/>
      <c r="O2399" s="51"/>
      <c r="P2399" s="51"/>
      <c r="Q2399" s="51"/>
      <c r="R2399" s="51"/>
      <c r="S2399" s="51"/>
      <c r="T2399" s="51"/>
      <c r="U2399" s="51"/>
      <c r="V2399" s="51"/>
      <c r="W2399" s="51"/>
      <c r="X2399" s="51"/>
      <c r="Y2399" s="51"/>
      <c r="Z2399" s="51"/>
      <c r="AA2399" s="51"/>
    </row>
    <row r="2400" spans="1:27" ht="11.65" customHeight="1">
      <c r="A2400" s="443">
        <v>2271</v>
      </c>
      <c r="C2400" s="468"/>
      <c r="E2400" s="400" t="s">
        <v>569</v>
      </c>
      <c r="H2400" s="449"/>
      <c r="I2400" s="7">
        <v>-9866075.8608333394</v>
      </c>
      <c r="J2400" s="7">
        <v>-11902438.940833339</v>
      </c>
      <c r="K2400" s="103">
        <v>2036363.08</v>
      </c>
      <c r="L2400" s="7">
        <v>0</v>
      </c>
      <c r="M2400" s="7">
        <v>2036363.08</v>
      </c>
      <c r="O2400" s="51"/>
      <c r="P2400" s="51"/>
      <c r="Q2400" s="51"/>
      <c r="R2400" s="51"/>
      <c r="S2400" s="51"/>
      <c r="T2400" s="51"/>
      <c r="U2400" s="51"/>
      <c r="V2400" s="51"/>
      <c r="W2400" s="51"/>
      <c r="X2400" s="51"/>
      <c r="Y2400" s="51"/>
      <c r="Z2400" s="51"/>
      <c r="AA2400" s="51"/>
    </row>
    <row r="2401" spans="1:27" ht="11.65" customHeight="1">
      <c r="A2401" s="443">
        <v>2272</v>
      </c>
      <c r="C2401" s="468"/>
      <c r="E2401" s="400" t="s">
        <v>639</v>
      </c>
      <c r="H2401" s="449"/>
      <c r="I2401" s="7">
        <v>2130387.8149999999</v>
      </c>
      <c r="J2401" s="7">
        <v>1670709.929693446</v>
      </c>
      <c r="K2401" s="103">
        <v>459677.88530655403</v>
      </c>
      <c r="L2401" s="7">
        <v>312.17343050485943</v>
      </c>
      <c r="M2401" s="7">
        <v>459990.05873705889</v>
      </c>
      <c r="O2401" s="51"/>
      <c r="P2401" s="51"/>
      <c r="Q2401" s="51"/>
      <c r="R2401" s="51"/>
      <c r="S2401" s="51"/>
      <c r="T2401" s="51"/>
      <c r="U2401" s="51"/>
      <c r="V2401" s="51"/>
      <c r="W2401" s="51"/>
      <c r="X2401" s="51"/>
      <c r="Y2401" s="51"/>
      <c r="Z2401" s="51"/>
      <c r="AA2401" s="51"/>
    </row>
    <row r="2402" spans="1:27" ht="11.65" customHeight="1">
      <c r="A2402" s="443">
        <v>2273</v>
      </c>
      <c r="C2402" s="468"/>
      <c r="E2402" s="400" t="s">
        <v>651</v>
      </c>
      <c r="H2402" s="449"/>
      <c r="I2402" s="7">
        <v>0</v>
      </c>
      <c r="J2402" s="7">
        <v>0</v>
      </c>
      <c r="K2402" s="103">
        <v>0</v>
      </c>
      <c r="L2402" s="7">
        <v>0</v>
      </c>
      <c r="M2402" s="7">
        <v>0</v>
      </c>
      <c r="O2402" s="51"/>
      <c r="P2402" s="51"/>
      <c r="Q2402" s="51"/>
      <c r="R2402" s="51"/>
      <c r="S2402" s="51"/>
      <c r="T2402" s="51"/>
      <c r="U2402" s="51"/>
      <c r="V2402" s="51"/>
      <c r="W2402" s="51"/>
      <c r="X2402" s="51"/>
      <c r="Y2402" s="51"/>
      <c r="Z2402" s="51"/>
      <c r="AA2402" s="51"/>
    </row>
    <row r="2403" spans="1:27" ht="11.65" customHeight="1">
      <c r="A2403" s="443">
        <v>2274</v>
      </c>
      <c r="C2403" s="468"/>
      <c r="E2403" s="400" t="s">
        <v>249</v>
      </c>
      <c r="H2403" s="449"/>
      <c r="I2403" s="7">
        <v>1600187.12</v>
      </c>
      <c r="J2403" s="7">
        <v>1475194.8376223897</v>
      </c>
      <c r="K2403" s="103">
        <v>124992.28237761046</v>
      </c>
      <c r="L2403" s="7">
        <v>0</v>
      </c>
      <c r="M2403" s="7">
        <v>124992.28237761046</v>
      </c>
      <c r="O2403" s="51"/>
      <c r="P2403" s="51"/>
      <c r="Q2403" s="51"/>
      <c r="R2403" s="51"/>
      <c r="S2403" s="51"/>
      <c r="T2403" s="51"/>
      <c r="U2403" s="51"/>
      <c r="V2403" s="51"/>
      <c r="W2403" s="51"/>
      <c r="X2403" s="51"/>
      <c r="Y2403" s="51"/>
      <c r="Z2403" s="51"/>
      <c r="AA2403" s="51"/>
    </row>
    <row r="2404" spans="1:27" ht="11.65" customHeight="1">
      <c r="A2404" s="443">
        <v>2275</v>
      </c>
      <c r="C2404" s="468"/>
      <c r="E2404" s="447" t="s">
        <v>632</v>
      </c>
      <c r="H2404" s="449"/>
      <c r="I2404" s="7">
        <v>383478028.83249998</v>
      </c>
      <c r="J2404" s="7">
        <v>357778243.65173972</v>
      </c>
      <c r="K2404" s="103">
        <v>25699785.180760235</v>
      </c>
      <c r="L2404" s="7">
        <v>150750.37398452312</v>
      </c>
      <c r="M2404" s="7">
        <v>25850535.554744758</v>
      </c>
      <c r="O2404" s="51"/>
      <c r="P2404" s="51"/>
      <c r="Q2404" s="51"/>
      <c r="R2404" s="51"/>
      <c r="S2404" s="51"/>
      <c r="T2404" s="51"/>
      <c r="U2404" s="51"/>
      <c r="V2404" s="51"/>
      <c r="W2404" s="51"/>
      <c r="X2404" s="51"/>
      <c r="Y2404" s="51"/>
      <c r="Z2404" s="51"/>
      <c r="AA2404" s="51"/>
    </row>
    <row r="2405" spans="1:27" ht="11.65" customHeight="1">
      <c r="A2405" s="443">
        <v>2276</v>
      </c>
      <c r="C2405" s="468"/>
      <c r="E2405" s="447" t="s">
        <v>647</v>
      </c>
      <c r="H2405" s="449"/>
      <c r="I2405" s="7">
        <v>170442379.00999999</v>
      </c>
      <c r="J2405" s="7">
        <v>158620344.67635933</v>
      </c>
      <c r="K2405" s="103">
        <v>11822034.33364067</v>
      </c>
      <c r="L2405" s="7">
        <v>392908.94375800341</v>
      </c>
      <c r="M2405" s="7">
        <v>12214943.277398674</v>
      </c>
      <c r="O2405" s="51"/>
      <c r="P2405" s="51"/>
      <c r="Q2405" s="51"/>
      <c r="R2405" s="51"/>
      <c r="S2405" s="51"/>
      <c r="T2405" s="51"/>
      <c r="U2405" s="51"/>
      <c r="V2405" s="51"/>
      <c r="W2405" s="51"/>
      <c r="X2405" s="51"/>
      <c r="Y2405" s="51"/>
      <c r="Z2405" s="51"/>
      <c r="AA2405" s="51"/>
    </row>
    <row r="2406" spans="1:27" ht="11.65" customHeight="1">
      <c r="A2406" s="443">
        <v>2277</v>
      </c>
      <c r="C2406" s="468"/>
      <c r="E2406" s="447" t="s">
        <v>634</v>
      </c>
      <c r="H2406" s="449"/>
      <c r="I2406" s="7">
        <v>258248840.115417</v>
      </c>
      <c r="J2406" s="7">
        <v>202525990.09192243</v>
      </c>
      <c r="K2406" s="103">
        <v>55722850.023494564</v>
      </c>
      <c r="L2406" s="7">
        <v>-35077.491057179868</v>
      </c>
      <c r="M2406" s="7">
        <v>55687772.532437384</v>
      </c>
      <c r="O2406" s="51"/>
      <c r="P2406" s="51"/>
      <c r="Q2406" s="51"/>
      <c r="R2406" s="51"/>
      <c r="S2406" s="51"/>
      <c r="T2406" s="51"/>
      <c r="U2406" s="51"/>
      <c r="V2406" s="51"/>
      <c r="W2406" s="51"/>
      <c r="X2406" s="51"/>
      <c r="Y2406" s="51"/>
      <c r="Z2406" s="51"/>
      <c r="AA2406" s="51"/>
    </row>
    <row r="2407" spans="1:27" ht="11.65" customHeight="1">
      <c r="A2407" s="443">
        <v>2278</v>
      </c>
      <c r="C2407" s="468"/>
      <c r="E2407" s="447" t="s">
        <v>636</v>
      </c>
      <c r="H2407" s="449"/>
      <c r="I2407" s="7">
        <v>100741658.2370833</v>
      </c>
      <c r="J2407" s="7">
        <v>100741658.2370833</v>
      </c>
      <c r="K2407" s="103">
        <v>0</v>
      </c>
      <c r="L2407" s="7">
        <v>0</v>
      </c>
      <c r="M2407" s="7">
        <v>0</v>
      </c>
      <c r="O2407" s="51"/>
      <c r="P2407" s="51"/>
      <c r="Q2407" s="51"/>
      <c r="R2407" s="51"/>
      <c r="S2407" s="51"/>
      <c r="T2407" s="51"/>
      <c r="U2407" s="51"/>
      <c r="V2407" s="51"/>
      <c r="W2407" s="51"/>
      <c r="X2407" s="51"/>
      <c r="Y2407" s="51"/>
      <c r="Z2407" s="51"/>
      <c r="AA2407" s="51"/>
    </row>
    <row r="2408" spans="1:27" ht="11.65" customHeight="1">
      <c r="A2408" s="443">
        <v>2279</v>
      </c>
      <c r="C2408" s="468"/>
      <c r="E2408" s="447" t="s">
        <v>637</v>
      </c>
      <c r="H2408" s="449"/>
      <c r="I2408" s="7">
        <v>0</v>
      </c>
      <c r="J2408" s="7">
        <v>0</v>
      </c>
      <c r="K2408" s="103">
        <v>0</v>
      </c>
      <c r="L2408" s="7">
        <v>0</v>
      </c>
      <c r="M2408" s="7">
        <v>0</v>
      </c>
      <c r="O2408" s="51"/>
      <c r="P2408" s="51"/>
      <c r="Q2408" s="51"/>
      <c r="R2408" s="51"/>
      <c r="S2408" s="51"/>
      <c r="T2408" s="51"/>
      <c r="U2408" s="51"/>
      <c r="V2408" s="51"/>
      <c r="W2408" s="51"/>
      <c r="X2408" s="51"/>
      <c r="Y2408" s="51"/>
      <c r="Z2408" s="51"/>
      <c r="AA2408" s="51"/>
    </row>
    <row r="2409" spans="1:27" ht="11.65" customHeight="1">
      <c r="A2409" s="443">
        <v>2280</v>
      </c>
      <c r="C2409" s="468"/>
      <c r="E2409" s="447" t="s">
        <v>398</v>
      </c>
      <c r="H2409" s="449"/>
      <c r="I2409" s="7">
        <v>6716.1187499999996</v>
      </c>
      <c r="J2409" s="7">
        <v>6716.1187499999996</v>
      </c>
      <c r="K2409" s="103">
        <v>0</v>
      </c>
      <c r="L2409" s="7">
        <v>0</v>
      </c>
      <c r="M2409" s="7">
        <v>0</v>
      </c>
      <c r="O2409" s="51"/>
      <c r="P2409" s="51"/>
      <c r="Q2409" s="51"/>
      <c r="R2409" s="51"/>
      <c r="S2409" s="51"/>
      <c r="T2409" s="51"/>
      <c r="U2409" s="51"/>
      <c r="V2409" s="51"/>
      <c r="W2409" s="51"/>
      <c r="X2409" s="51"/>
      <c r="Y2409" s="51"/>
      <c r="Z2409" s="51"/>
      <c r="AA2409" s="51"/>
    </row>
    <row r="2410" spans="1:27" ht="11.65" customHeight="1">
      <c r="A2410" s="443">
        <v>2281</v>
      </c>
      <c r="C2410" s="468"/>
      <c r="E2410" s="468" t="s">
        <v>660</v>
      </c>
      <c r="H2410" s="449"/>
      <c r="I2410" s="7">
        <v>0</v>
      </c>
      <c r="J2410" s="7">
        <v>0</v>
      </c>
      <c r="K2410" s="103">
        <v>0</v>
      </c>
      <c r="L2410" s="7">
        <v>0</v>
      </c>
      <c r="M2410" s="7">
        <v>0</v>
      </c>
      <c r="O2410" s="51"/>
      <c r="P2410" s="51"/>
      <c r="Q2410" s="51"/>
      <c r="R2410" s="51"/>
      <c r="S2410" s="51"/>
      <c r="T2410" s="51"/>
      <c r="U2410" s="51"/>
      <c r="V2410" s="51"/>
      <c r="W2410" s="51"/>
      <c r="X2410" s="51"/>
      <c r="Y2410" s="51"/>
      <c r="Z2410" s="51"/>
      <c r="AA2410" s="51"/>
    </row>
    <row r="2411" spans="1:27" ht="11.65" customHeight="1">
      <c r="A2411" s="443">
        <v>2282</v>
      </c>
      <c r="C2411" s="468"/>
      <c r="E2411" s="468" t="s">
        <v>662</v>
      </c>
      <c r="H2411" s="449"/>
      <c r="I2411" s="7">
        <v>0</v>
      </c>
      <c r="J2411" s="7">
        <v>0</v>
      </c>
      <c r="K2411" s="103">
        <v>0</v>
      </c>
      <c r="L2411" s="7">
        <v>0</v>
      </c>
      <c r="M2411" s="7">
        <v>0</v>
      </c>
      <c r="O2411" s="51"/>
      <c r="P2411" s="51"/>
      <c r="Q2411" s="51"/>
      <c r="R2411" s="51"/>
      <c r="S2411" s="51"/>
      <c r="T2411" s="51"/>
      <c r="U2411" s="51"/>
      <c r="V2411" s="51"/>
      <c r="W2411" s="51"/>
      <c r="X2411" s="51"/>
      <c r="Y2411" s="51"/>
      <c r="Z2411" s="51"/>
      <c r="AA2411" s="51"/>
    </row>
    <row r="2412" spans="1:27" ht="11.65" customHeight="1">
      <c r="A2412" s="443">
        <v>2283</v>
      </c>
      <c r="C2412" s="468"/>
      <c r="E2412" s="447" t="s">
        <v>630</v>
      </c>
      <c r="H2412" s="449"/>
      <c r="I2412" s="7">
        <v>0</v>
      </c>
      <c r="J2412" s="7">
        <v>0</v>
      </c>
      <c r="K2412" s="103">
        <v>0</v>
      </c>
      <c r="L2412" s="7">
        <v>0</v>
      </c>
      <c r="M2412" s="7">
        <v>0</v>
      </c>
      <c r="O2412" s="51"/>
      <c r="P2412" s="51"/>
      <c r="Q2412" s="51"/>
      <c r="R2412" s="51"/>
      <c r="S2412" s="51"/>
      <c r="T2412" s="51"/>
      <c r="U2412" s="51"/>
      <c r="V2412" s="51"/>
      <c r="W2412" s="51"/>
      <c r="X2412" s="51"/>
      <c r="Y2412" s="51"/>
      <c r="Z2412" s="51"/>
      <c r="AA2412" s="51"/>
    </row>
    <row r="2413" spans="1:27" ht="11.65" customHeight="1" thickBot="1">
      <c r="A2413" s="443">
        <v>2284</v>
      </c>
      <c r="C2413" s="468" t="s">
        <v>498</v>
      </c>
      <c r="H2413" s="449" t="s">
        <v>402</v>
      </c>
      <c r="I2413" s="118">
        <v>906782121.38791692</v>
      </c>
      <c r="J2413" s="118">
        <v>810916418.60233724</v>
      </c>
      <c r="K2413" s="118">
        <v>95865702.785579637</v>
      </c>
      <c r="L2413" s="118">
        <v>508894.00011585152</v>
      </c>
      <c r="M2413" s="118">
        <v>96374596.785695493</v>
      </c>
      <c r="O2413" s="51">
        <v>0</v>
      </c>
      <c r="P2413" s="51"/>
      <c r="Q2413" s="51"/>
      <c r="R2413" s="51"/>
      <c r="S2413" s="51"/>
      <c r="T2413" s="51"/>
      <c r="U2413" s="51"/>
      <c r="V2413" s="51"/>
      <c r="W2413" s="51"/>
      <c r="X2413" s="51"/>
      <c r="Y2413" s="51"/>
      <c r="Z2413" s="51"/>
      <c r="AA2413" s="51"/>
    </row>
    <row r="2414" spans="1:27" ht="11.65" customHeight="1" thickTop="1">
      <c r="A2414" s="443">
        <v>2285</v>
      </c>
      <c r="C2414" s="468" t="s">
        <v>499</v>
      </c>
      <c r="H2414" s="449"/>
      <c r="I2414" s="7"/>
      <c r="J2414" s="7"/>
      <c r="K2414" s="7"/>
      <c r="L2414" s="7"/>
      <c r="M2414" s="7"/>
      <c r="O2414" s="51"/>
      <c r="P2414" s="51"/>
      <c r="Q2414" s="51"/>
      <c r="R2414" s="51"/>
      <c r="S2414" s="51"/>
      <c r="T2414" s="51"/>
      <c r="U2414" s="51"/>
      <c r="V2414" s="51"/>
      <c r="W2414" s="51"/>
      <c r="X2414" s="51"/>
      <c r="Y2414" s="51"/>
      <c r="Z2414" s="51"/>
      <c r="AA2414" s="51"/>
    </row>
    <row r="2415" spans="1:27" ht="11.65" customHeight="1">
      <c r="A2415" s="443">
        <v>2286</v>
      </c>
      <c r="C2415" s="468"/>
      <c r="E2415" s="400" t="s">
        <v>461</v>
      </c>
      <c r="H2415" s="449"/>
      <c r="I2415" s="7">
        <v>57178334.549999997</v>
      </c>
      <c r="J2415" s="7">
        <v>50196627.016249999</v>
      </c>
      <c r="K2415" s="103">
        <v>6981707.5337500004</v>
      </c>
      <c r="L2415" s="7">
        <v>-2435140.8337500002</v>
      </c>
      <c r="M2415" s="7">
        <v>4546566.7</v>
      </c>
      <c r="O2415" s="51"/>
      <c r="P2415" s="51"/>
      <c r="Q2415" s="51"/>
      <c r="R2415" s="51"/>
      <c r="S2415" s="51"/>
      <c r="T2415" s="51"/>
      <c r="U2415" s="51"/>
      <c r="V2415" s="51"/>
      <c r="W2415" s="51"/>
      <c r="X2415" s="51"/>
      <c r="Y2415" s="51"/>
      <c r="Z2415" s="51"/>
      <c r="AA2415" s="51"/>
    </row>
    <row r="2416" spans="1:27" ht="11.65" customHeight="1">
      <c r="A2416" s="443">
        <v>2287</v>
      </c>
      <c r="C2416" s="468"/>
      <c r="E2416" s="400" t="s">
        <v>463</v>
      </c>
      <c r="H2416" s="449"/>
      <c r="I2416" s="7">
        <v>0</v>
      </c>
      <c r="J2416" s="7">
        <v>0</v>
      </c>
      <c r="K2416" s="103">
        <v>0</v>
      </c>
      <c r="L2416" s="7">
        <v>0</v>
      </c>
      <c r="M2416" s="7">
        <v>0</v>
      </c>
      <c r="O2416" s="51"/>
      <c r="P2416" s="51"/>
      <c r="Q2416" s="51"/>
      <c r="R2416" s="51"/>
      <c r="S2416" s="51"/>
      <c r="T2416" s="51"/>
      <c r="U2416" s="51"/>
      <c r="V2416" s="51"/>
      <c r="W2416" s="51"/>
      <c r="X2416" s="51"/>
      <c r="Y2416" s="51"/>
      <c r="Z2416" s="51"/>
      <c r="AA2416" s="51"/>
    </row>
    <row r="2417" spans="1:27" ht="11.65" customHeight="1">
      <c r="A2417" s="443">
        <v>2288</v>
      </c>
      <c r="C2417" s="468"/>
      <c r="E2417" s="447" t="s">
        <v>484</v>
      </c>
      <c r="H2417" s="449"/>
      <c r="I2417" s="7">
        <v>26642707.891666699</v>
      </c>
      <c r="J2417" s="7">
        <v>24857711.722353294</v>
      </c>
      <c r="K2417" s="103">
        <v>1784996.1693134052</v>
      </c>
      <c r="L2417" s="7">
        <v>857956.74227483338</v>
      </c>
      <c r="M2417" s="7">
        <v>2642952.9115882386</v>
      </c>
      <c r="O2417" s="51"/>
      <c r="P2417" s="51"/>
      <c r="Q2417" s="51"/>
      <c r="R2417" s="51"/>
      <c r="S2417" s="51"/>
      <c r="T2417" s="51"/>
      <c r="U2417" s="51"/>
      <c r="V2417" s="51"/>
      <c r="W2417" s="51"/>
      <c r="X2417" s="51"/>
      <c r="Y2417" s="51"/>
      <c r="Z2417" s="51"/>
      <c r="AA2417" s="51"/>
    </row>
    <row r="2418" spans="1:27" ht="11.65" customHeight="1">
      <c r="A2418" s="443">
        <v>2289</v>
      </c>
      <c r="C2418" s="468"/>
      <c r="E2418" s="447" t="s">
        <v>425</v>
      </c>
      <c r="H2418" s="449"/>
      <c r="I2418" s="7">
        <v>0</v>
      </c>
      <c r="J2418" s="7">
        <v>0</v>
      </c>
      <c r="K2418" s="103">
        <v>0</v>
      </c>
      <c r="L2418" s="7">
        <v>0</v>
      </c>
      <c r="M2418" s="7">
        <v>0</v>
      </c>
      <c r="O2418" s="51"/>
      <c r="P2418" s="51"/>
      <c r="Q2418" s="51"/>
      <c r="R2418" s="51"/>
      <c r="S2418" s="51"/>
      <c r="T2418" s="51"/>
      <c r="U2418" s="51"/>
      <c r="V2418" s="51"/>
      <c r="W2418" s="51"/>
      <c r="X2418" s="51"/>
      <c r="Y2418" s="51"/>
      <c r="Z2418" s="51"/>
      <c r="AA2418" s="51"/>
    </row>
    <row r="2419" spans="1:27" ht="11.65" customHeight="1">
      <c r="A2419" s="443">
        <v>2290</v>
      </c>
      <c r="C2419" s="468"/>
      <c r="E2419" s="447" t="s">
        <v>416</v>
      </c>
      <c r="H2419" s="449"/>
      <c r="I2419" s="7">
        <v>0</v>
      </c>
      <c r="J2419" s="7">
        <v>0</v>
      </c>
      <c r="K2419" s="103">
        <v>0</v>
      </c>
      <c r="L2419" s="7">
        <v>0</v>
      </c>
      <c r="M2419" s="7">
        <v>0</v>
      </c>
      <c r="O2419" s="51"/>
      <c r="P2419" s="51"/>
      <c r="Q2419" s="51"/>
      <c r="R2419" s="51"/>
      <c r="S2419" s="51"/>
      <c r="T2419" s="51"/>
      <c r="U2419" s="51"/>
      <c r="V2419" s="51"/>
      <c r="W2419" s="51"/>
      <c r="X2419" s="51"/>
      <c r="Y2419" s="51"/>
      <c r="Z2419" s="51"/>
      <c r="AA2419" s="51"/>
    </row>
    <row r="2420" spans="1:27" ht="11.65" customHeight="1">
      <c r="A2420" s="443">
        <v>2291</v>
      </c>
      <c r="C2420" s="468"/>
      <c r="E2420" s="447" t="s">
        <v>435</v>
      </c>
      <c r="H2420" s="449"/>
      <c r="I2420" s="7">
        <v>-553173</v>
      </c>
      <c r="J2420" s="7">
        <v>-433813.79551230324</v>
      </c>
      <c r="K2420" s="103">
        <v>-119359.20448769673</v>
      </c>
      <c r="L2420" s="7">
        <v>0</v>
      </c>
      <c r="M2420" s="7">
        <v>-119359.20448769673</v>
      </c>
      <c r="O2420" s="51"/>
      <c r="P2420" s="51"/>
      <c r="Q2420" s="51"/>
      <c r="R2420" s="51"/>
      <c r="S2420" s="51"/>
      <c r="T2420" s="51"/>
      <c r="U2420" s="51"/>
      <c r="V2420" s="51"/>
      <c r="W2420" s="51"/>
      <c r="X2420" s="51"/>
      <c r="Y2420" s="51"/>
      <c r="Z2420" s="51"/>
      <c r="AA2420" s="51"/>
    </row>
    <row r="2421" spans="1:27" ht="11.65" customHeight="1">
      <c r="A2421" s="443">
        <v>2292</v>
      </c>
      <c r="C2421" s="468"/>
      <c r="E2421" s="447" t="s">
        <v>449</v>
      </c>
      <c r="H2421" s="449"/>
      <c r="I2421" s="7">
        <v>101048916.40875</v>
      </c>
      <c r="J2421" s="7">
        <v>90399767.214477614</v>
      </c>
      <c r="K2421" s="103">
        <v>10649149.19427239</v>
      </c>
      <c r="L2421" s="7">
        <v>1077556.4937944207</v>
      </c>
      <c r="M2421" s="7">
        <v>11726705.68806681</v>
      </c>
      <c r="O2421" s="51"/>
      <c r="P2421" s="51"/>
      <c r="Q2421" s="51"/>
      <c r="R2421" s="51"/>
      <c r="S2421" s="51"/>
      <c r="T2421" s="51"/>
      <c r="U2421" s="51"/>
      <c r="V2421" s="51"/>
      <c r="W2421" s="51"/>
      <c r="X2421" s="51"/>
      <c r="Y2421" s="51"/>
      <c r="Z2421" s="51"/>
      <c r="AA2421" s="51"/>
    </row>
    <row r="2422" spans="1:27" ht="11.65" customHeight="1">
      <c r="A2422" s="443">
        <v>2293</v>
      </c>
      <c r="C2422" s="468"/>
      <c r="E2422" s="400" t="s">
        <v>451</v>
      </c>
      <c r="H2422" s="449"/>
      <c r="I2422" s="7">
        <v>0</v>
      </c>
      <c r="J2422" s="7">
        <v>0</v>
      </c>
      <c r="K2422" s="103">
        <v>0</v>
      </c>
      <c r="L2422" s="7">
        <v>0</v>
      </c>
      <c r="M2422" s="7">
        <v>0</v>
      </c>
      <c r="O2422" s="51"/>
      <c r="P2422" s="51"/>
      <c r="Q2422" s="51"/>
      <c r="R2422" s="51"/>
      <c r="S2422" s="51"/>
      <c r="T2422" s="51"/>
      <c r="U2422" s="51"/>
      <c r="V2422" s="51"/>
      <c r="W2422" s="51"/>
      <c r="X2422" s="51"/>
      <c r="Y2422" s="51"/>
      <c r="Z2422" s="51"/>
      <c r="AA2422" s="51"/>
    </row>
    <row r="2423" spans="1:27" ht="11.65" customHeight="1">
      <c r="A2423" s="443">
        <v>2294</v>
      </c>
      <c r="C2423" s="468"/>
      <c r="E2423" s="447" t="s">
        <v>494</v>
      </c>
      <c r="H2423" s="449"/>
      <c r="I2423" s="7">
        <v>0</v>
      </c>
      <c r="J2423" s="7">
        <v>0</v>
      </c>
      <c r="K2423" s="103">
        <v>0</v>
      </c>
      <c r="L2423" s="7">
        <v>0</v>
      </c>
      <c r="M2423" s="7">
        <v>0</v>
      </c>
      <c r="O2423" s="51"/>
      <c r="P2423" s="51"/>
      <c r="Q2423" s="51"/>
      <c r="R2423" s="51"/>
      <c r="S2423" s="51"/>
      <c r="T2423" s="51"/>
      <c r="U2423" s="51"/>
      <c r="V2423" s="51"/>
      <c r="W2423" s="51"/>
      <c r="X2423" s="51"/>
      <c r="Y2423" s="51"/>
      <c r="Z2423" s="51"/>
      <c r="AA2423" s="51"/>
    </row>
    <row r="2424" spans="1:27" ht="11.65" customHeight="1">
      <c r="A2424" s="443">
        <v>2295</v>
      </c>
      <c r="C2424" s="468"/>
      <c r="E2424" s="447" t="s">
        <v>477</v>
      </c>
      <c r="H2424" s="449"/>
      <c r="I2424" s="7"/>
      <c r="J2424" s="7"/>
      <c r="K2424" s="7"/>
      <c r="L2424" s="7"/>
      <c r="M2424" s="7"/>
      <c r="O2424" s="51"/>
      <c r="P2424" s="51"/>
      <c r="Q2424" s="51"/>
      <c r="R2424" s="51"/>
      <c r="S2424" s="51"/>
      <c r="T2424" s="51"/>
      <c r="U2424" s="51"/>
      <c r="V2424" s="51"/>
      <c r="W2424" s="51"/>
      <c r="X2424" s="51"/>
      <c r="Y2424" s="51"/>
      <c r="Z2424" s="51"/>
      <c r="AA2424" s="51"/>
    </row>
    <row r="2425" spans="1:27" ht="11.65" customHeight="1">
      <c r="A2425" s="443">
        <v>2296</v>
      </c>
      <c r="C2425" s="468"/>
      <c r="E2425" s="447" t="s">
        <v>409</v>
      </c>
      <c r="H2425" s="449"/>
      <c r="I2425" s="7">
        <v>45817303.192916699</v>
      </c>
      <c r="J2425" s="7">
        <v>41248781.674569286</v>
      </c>
      <c r="K2425" s="103">
        <v>4568521.5183474142</v>
      </c>
      <c r="L2425" s="7">
        <v>1009252.8016873728</v>
      </c>
      <c r="M2425" s="7">
        <v>5577774.3200347871</v>
      </c>
      <c r="O2425" s="51"/>
      <c r="P2425" s="51"/>
      <c r="Q2425" s="51"/>
      <c r="R2425" s="51"/>
      <c r="S2425" s="51"/>
      <c r="T2425" s="51"/>
      <c r="U2425" s="51"/>
      <c r="V2425" s="51"/>
      <c r="W2425" s="51"/>
      <c r="X2425" s="51"/>
      <c r="Y2425" s="51"/>
      <c r="Z2425" s="51"/>
      <c r="AA2425" s="51"/>
    </row>
    <row r="2426" spans="1:27" ht="11.65" customHeight="1" thickBot="1">
      <c r="A2426" s="443">
        <v>2297</v>
      </c>
      <c r="C2426" s="468" t="s">
        <v>500</v>
      </c>
      <c r="H2426" s="449"/>
      <c r="I2426" s="118">
        <v>230134089.04333338</v>
      </c>
      <c r="J2426" s="118">
        <v>206269073.83213788</v>
      </c>
      <c r="K2426" s="118">
        <v>23865015.211195514</v>
      </c>
      <c r="L2426" s="118">
        <v>509625.20400662674</v>
      </c>
      <c r="M2426" s="118">
        <v>24374640.415202141</v>
      </c>
      <c r="O2426" s="51"/>
      <c r="P2426" s="51"/>
      <c r="Q2426" s="51"/>
      <c r="R2426" s="51"/>
      <c r="S2426" s="51"/>
      <c r="T2426" s="51"/>
      <c r="U2426" s="51"/>
      <c r="V2426" s="51"/>
      <c r="W2426" s="51"/>
      <c r="X2426" s="51"/>
      <c r="Y2426" s="51"/>
      <c r="Z2426" s="51"/>
      <c r="AA2426" s="51"/>
    </row>
    <row r="2427" spans="1:27" ht="11.65" customHeight="1" thickTop="1">
      <c r="A2427" s="443">
        <v>2298</v>
      </c>
      <c r="C2427" s="468"/>
      <c r="H2427" s="449"/>
      <c r="I2427" s="7"/>
      <c r="J2427" s="7"/>
      <c r="K2427" s="7"/>
      <c r="L2427" s="7"/>
      <c r="M2427" s="7"/>
      <c r="O2427" s="51"/>
      <c r="P2427" s="51"/>
      <c r="Q2427" s="51"/>
      <c r="R2427" s="51"/>
      <c r="S2427" s="51"/>
      <c r="T2427" s="51"/>
      <c r="U2427" s="51"/>
      <c r="V2427" s="51"/>
      <c r="W2427" s="51"/>
      <c r="X2427" s="51"/>
      <c r="Y2427" s="51"/>
      <c r="Z2427" s="51"/>
      <c r="AA2427" s="51"/>
    </row>
    <row r="2428" spans="1:27" ht="11.65" customHeight="1" thickBot="1">
      <c r="A2428" s="443">
        <v>2299</v>
      </c>
      <c r="C2428" s="461" t="s">
        <v>501</v>
      </c>
      <c r="H2428" s="449" t="s">
        <v>402</v>
      </c>
      <c r="I2428" s="108">
        <v>27890085516.744583</v>
      </c>
      <c r="J2428" s="108">
        <v>26020958337.188633</v>
      </c>
      <c r="K2428" s="108">
        <v>1869127179.5559554</v>
      </c>
      <c r="L2428" s="108">
        <v>28624490.269773662</v>
      </c>
      <c r="M2428" s="108">
        <v>1897751669.8257289</v>
      </c>
      <c r="N2428" s="7" t="s">
        <v>65</v>
      </c>
      <c r="O2428" s="105"/>
      <c r="P2428" s="105"/>
      <c r="Q2428" s="105"/>
      <c r="R2428" s="105"/>
      <c r="S2428" s="105"/>
      <c r="T2428" s="105"/>
      <c r="U2428" s="51"/>
      <c r="V2428" s="105"/>
      <c r="W2428" s="105"/>
      <c r="X2428" s="105"/>
      <c r="Y2428" s="105"/>
      <c r="Z2428" s="105"/>
      <c r="AA2428" s="105"/>
    </row>
    <row r="2429" spans="1:27" ht="11.65" customHeight="1" thickTop="1">
      <c r="A2429" s="443">
        <v>2300</v>
      </c>
      <c r="C2429" s="468" t="s">
        <v>502</v>
      </c>
      <c r="H2429" s="449"/>
      <c r="I2429" s="7"/>
      <c r="J2429" s="7"/>
      <c r="K2429" s="7"/>
      <c r="L2429" s="7"/>
      <c r="M2429" s="7"/>
      <c r="O2429" s="51"/>
      <c r="P2429" s="51"/>
      <c r="Q2429" s="51"/>
      <c r="R2429" s="51"/>
      <c r="S2429" s="51"/>
      <c r="T2429" s="51"/>
      <c r="U2429" s="51"/>
      <c r="V2429" s="51"/>
      <c r="W2429" s="51"/>
      <c r="X2429" s="51"/>
      <c r="Y2429" s="51"/>
      <c r="Z2429" s="51"/>
      <c r="AA2429" s="51"/>
    </row>
    <row r="2430" spans="1:27" ht="11.65" customHeight="1">
      <c r="A2430" s="443">
        <v>2301</v>
      </c>
      <c r="C2430" s="468"/>
      <c r="E2430" s="400" t="s">
        <v>569</v>
      </c>
      <c r="H2430" s="449"/>
      <c r="I2430" s="7">
        <v>7642338936.772501</v>
      </c>
      <c r="J2430" s="7">
        <v>7075361152.9441671</v>
      </c>
      <c r="K2430" s="103">
        <v>566977783.82833362</v>
      </c>
      <c r="L2430" s="7">
        <v>8952683.7700662613</v>
      </c>
      <c r="M2430" s="7">
        <v>575930467.59839988</v>
      </c>
      <c r="O2430" s="51"/>
      <c r="P2430" s="51"/>
      <c r="Q2430" s="51"/>
      <c r="R2430" s="51"/>
      <c r="S2430" s="51"/>
      <c r="T2430" s="51"/>
      <c r="U2430" s="51"/>
      <c r="V2430" s="51"/>
      <c r="W2430" s="51"/>
      <c r="X2430" s="51"/>
      <c r="Y2430" s="51"/>
      <c r="Z2430" s="51"/>
      <c r="AA2430" s="51"/>
    </row>
    <row r="2431" spans="1:27" ht="11.65" customHeight="1">
      <c r="A2431" s="443">
        <v>2302</v>
      </c>
      <c r="C2431" s="468"/>
      <c r="E2431" s="447" t="s">
        <v>630</v>
      </c>
      <c r="H2431" s="449"/>
      <c r="I2431" s="7">
        <v>0</v>
      </c>
      <c r="J2431" s="7">
        <v>0</v>
      </c>
      <c r="K2431" s="103">
        <v>0</v>
      </c>
      <c r="L2431" s="7">
        <v>0</v>
      </c>
      <c r="M2431" s="7">
        <v>0</v>
      </c>
      <c r="O2431" s="51"/>
      <c r="P2431" s="51"/>
      <c r="Q2431" s="51"/>
      <c r="R2431" s="51"/>
      <c r="S2431" s="51"/>
      <c r="T2431" s="51"/>
      <c r="U2431" s="51"/>
      <c r="V2431" s="51"/>
      <c r="W2431" s="51"/>
      <c r="X2431" s="51"/>
      <c r="Y2431" s="51"/>
      <c r="Z2431" s="51"/>
      <c r="AA2431" s="51"/>
    </row>
    <row r="2432" spans="1:27" ht="11.65" customHeight="1">
      <c r="A2432" s="443">
        <v>2303</v>
      </c>
      <c r="C2432" s="468"/>
      <c r="E2432" s="400" t="s">
        <v>639</v>
      </c>
      <c r="H2432" s="449"/>
      <c r="I2432" s="7">
        <v>1518178657.5825002</v>
      </c>
      <c r="J2432" s="7">
        <v>1190598322.2457314</v>
      </c>
      <c r="K2432" s="103">
        <v>327580335.33676898</v>
      </c>
      <c r="L2432" s="7">
        <v>-43569712.501097858</v>
      </c>
      <c r="M2432" s="7">
        <v>284010622.83567113</v>
      </c>
      <c r="O2432" s="51"/>
      <c r="P2432" s="51"/>
      <c r="Q2432" s="51"/>
      <c r="R2432" s="51"/>
      <c r="S2432" s="51"/>
      <c r="T2432" s="51"/>
      <c r="U2432" s="51"/>
      <c r="V2432" s="51"/>
      <c r="W2432" s="51"/>
      <c r="X2432" s="51"/>
      <c r="Y2432" s="51"/>
      <c r="Z2432" s="51"/>
      <c r="AA2432" s="51"/>
    </row>
    <row r="2433" spans="1:27" ht="11.65" customHeight="1">
      <c r="A2433" s="443">
        <v>2304</v>
      </c>
      <c r="C2433" s="468"/>
      <c r="E2433" s="400" t="s">
        <v>651</v>
      </c>
      <c r="H2433" s="449"/>
      <c r="I2433" s="7">
        <v>0</v>
      </c>
      <c r="J2433" s="7">
        <v>0</v>
      </c>
      <c r="K2433" s="103">
        <v>0</v>
      </c>
      <c r="L2433" s="7">
        <v>67764618.446217313</v>
      </c>
      <c r="M2433" s="7">
        <v>67764618.446217313</v>
      </c>
      <c r="O2433" s="51"/>
      <c r="P2433" s="51"/>
      <c r="Q2433" s="51"/>
      <c r="R2433" s="51"/>
      <c r="S2433" s="51"/>
      <c r="T2433" s="51"/>
      <c r="U2433" s="51"/>
      <c r="V2433" s="51"/>
      <c r="W2433" s="51"/>
      <c r="X2433" s="51"/>
      <c r="Y2433" s="51"/>
      <c r="Z2433" s="51"/>
      <c r="AA2433" s="51"/>
    </row>
    <row r="2434" spans="1:27" ht="11.65" customHeight="1">
      <c r="A2434" s="443">
        <v>2305</v>
      </c>
      <c r="C2434" s="468"/>
      <c r="E2434" s="400" t="s">
        <v>249</v>
      </c>
      <c r="H2434" s="449"/>
      <c r="I2434" s="7">
        <v>53125301.47875002</v>
      </c>
      <c r="J2434" s="7">
        <v>48975628.855571046</v>
      </c>
      <c r="K2434" s="103">
        <v>4149672.6231789766</v>
      </c>
      <c r="L2434" s="7">
        <v>1009787.5310650524</v>
      </c>
      <c r="M2434" s="7">
        <v>5159460.154244029</v>
      </c>
      <c r="O2434" s="51"/>
      <c r="P2434" s="51"/>
      <c r="Q2434" s="51"/>
      <c r="R2434" s="51"/>
      <c r="S2434" s="51"/>
      <c r="T2434" s="51"/>
      <c r="U2434" s="51"/>
      <c r="V2434" s="51"/>
      <c r="W2434" s="51"/>
      <c r="X2434" s="51"/>
      <c r="Y2434" s="51"/>
      <c r="Z2434" s="51"/>
      <c r="AA2434" s="51"/>
    </row>
    <row r="2435" spans="1:27" ht="11.65" customHeight="1">
      <c r="A2435" s="443">
        <v>2306</v>
      </c>
      <c r="C2435" s="468"/>
      <c r="E2435" s="447" t="s">
        <v>632</v>
      </c>
      <c r="H2435" s="449"/>
      <c r="I2435" s="7">
        <v>694006157.2075001</v>
      </c>
      <c r="J2435" s="7">
        <v>647495515.62352502</v>
      </c>
      <c r="K2435" s="103">
        <v>46510641.583975077</v>
      </c>
      <c r="L2435" s="7">
        <v>297785.741337955</v>
      </c>
      <c r="M2435" s="7">
        <v>46808427.325313032</v>
      </c>
      <c r="O2435" s="51"/>
      <c r="P2435" s="51"/>
      <c r="Q2435" s="51"/>
      <c r="R2435" s="51"/>
      <c r="S2435" s="51"/>
      <c r="T2435" s="51"/>
      <c r="U2435" s="51"/>
      <c r="V2435" s="51"/>
      <c r="W2435" s="51"/>
      <c r="X2435" s="51"/>
      <c r="Y2435" s="51"/>
      <c r="Z2435" s="51"/>
      <c r="AA2435" s="51"/>
    </row>
    <row r="2436" spans="1:27" ht="11.65" customHeight="1">
      <c r="A2436" s="443">
        <v>2307</v>
      </c>
      <c r="C2436" s="468"/>
      <c r="E2436" s="447" t="s">
        <v>647</v>
      </c>
      <c r="H2436" s="449"/>
      <c r="I2436" s="7">
        <v>188268264.50916666</v>
      </c>
      <c r="J2436" s="7">
        <v>175209810.97260973</v>
      </c>
      <c r="K2436" s="103">
        <v>13058453.536556933</v>
      </c>
      <c r="L2436" s="7">
        <v>356982.33426904492</v>
      </c>
      <c r="M2436" s="7">
        <v>13415435.870825978</v>
      </c>
      <c r="O2436" s="51"/>
      <c r="P2436" s="51"/>
      <c r="Q2436" s="51"/>
      <c r="R2436" s="51"/>
      <c r="S2436" s="51"/>
      <c r="T2436" s="51"/>
      <c r="U2436" s="51"/>
      <c r="V2436" s="51"/>
      <c r="W2436" s="51"/>
      <c r="X2436" s="51"/>
      <c r="Y2436" s="51"/>
      <c r="Z2436" s="51"/>
      <c r="AA2436" s="51"/>
    </row>
    <row r="2437" spans="1:27" ht="11.65" customHeight="1">
      <c r="A2437" s="443">
        <v>2308</v>
      </c>
      <c r="C2437" s="468"/>
      <c r="E2437" s="400" t="s">
        <v>656</v>
      </c>
      <c r="H2437" s="449"/>
      <c r="I2437" s="7">
        <v>0</v>
      </c>
      <c r="J2437" s="7">
        <v>0</v>
      </c>
      <c r="K2437" s="103">
        <v>0</v>
      </c>
      <c r="L2437" s="7">
        <v>0</v>
      </c>
      <c r="M2437" s="7">
        <v>0</v>
      </c>
      <c r="O2437" s="51"/>
      <c r="P2437" s="51"/>
      <c r="Q2437" s="51"/>
      <c r="R2437" s="51"/>
      <c r="S2437" s="51"/>
      <c r="T2437" s="51"/>
      <c r="U2437" s="51"/>
      <c r="V2437" s="51"/>
      <c r="W2437" s="51"/>
      <c r="X2437" s="51"/>
      <c r="Y2437" s="51"/>
      <c r="Z2437" s="51"/>
      <c r="AA2437" s="51"/>
    </row>
    <row r="2438" spans="1:27" ht="11.65" customHeight="1">
      <c r="A2438" s="443">
        <v>2309</v>
      </c>
      <c r="C2438" s="468"/>
      <c r="E2438" s="400" t="s">
        <v>634</v>
      </c>
      <c r="H2438" s="449"/>
      <c r="I2438" s="7">
        <v>4225281650.267499</v>
      </c>
      <c r="J2438" s="7">
        <v>3313584484.0782762</v>
      </c>
      <c r="K2438" s="103">
        <v>911697166.18922293</v>
      </c>
      <c r="L2438" s="7">
        <v>-6187655.0520842075</v>
      </c>
      <c r="M2438" s="7">
        <v>905509511.13713872</v>
      </c>
      <c r="O2438" s="51"/>
      <c r="P2438" s="51"/>
      <c r="Q2438" s="51"/>
      <c r="R2438" s="51"/>
      <c r="S2438" s="51"/>
      <c r="T2438" s="51"/>
      <c r="U2438" s="51"/>
      <c r="V2438" s="51"/>
      <c r="W2438" s="51"/>
      <c r="X2438" s="51"/>
      <c r="Y2438" s="51"/>
      <c r="Z2438" s="51"/>
      <c r="AA2438" s="51"/>
    </row>
    <row r="2439" spans="1:27" ht="11.65" customHeight="1">
      <c r="A2439" s="443">
        <v>2310</v>
      </c>
      <c r="C2439" s="468"/>
      <c r="E2439" s="400" t="s">
        <v>636</v>
      </c>
      <c r="H2439" s="449"/>
      <c r="I2439" s="7">
        <v>13581253666.117924</v>
      </c>
      <c r="J2439" s="7">
        <v>13581253666.117924</v>
      </c>
      <c r="K2439" s="103">
        <v>0</v>
      </c>
      <c r="L2439" s="7">
        <v>0</v>
      </c>
      <c r="M2439" s="7">
        <v>0</v>
      </c>
      <c r="O2439" s="51"/>
      <c r="P2439" s="51"/>
      <c r="Q2439" s="51"/>
      <c r="R2439" s="51"/>
      <c r="S2439" s="51"/>
      <c r="T2439" s="51"/>
      <c r="U2439" s="51"/>
      <c r="V2439" s="51"/>
      <c r="W2439" s="51"/>
      <c r="X2439" s="51"/>
      <c r="Y2439" s="51"/>
      <c r="Z2439" s="51"/>
      <c r="AA2439" s="51"/>
    </row>
    <row r="2440" spans="1:27" ht="11.65" customHeight="1">
      <c r="A2440" s="443">
        <v>2311</v>
      </c>
      <c r="C2440" s="468"/>
      <c r="E2440" s="400" t="s">
        <v>637</v>
      </c>
      <c r="H2440" s="449"/>
      <c r="I2440" s="7">
        <v>0</v>
      </c>
      <c r="J2440" s="7">
        <v>0</v>
      </c>
      <c r="K2440" s="103">
        <v>0</v>
      </c>
      <c r="L2440" s="7">
        <v>0</v>
      </c>
      <c r="M2440" s="7">
        <v>0</v>
      </c>
      <c r="O2440" s="51"/>
      <c r="P2440" s="51"/>
      <c r="Q2440" s="51"/>
      <c r="R2440" s="51"/>
      <c r="S2440" s="51"/>
      <c r="T2440" s="51"/>
      <c r="U2440" s="51"/>
      <c r="V2440" s="51"/>
      <c r="W2440" s="51"/>
      <c r="X2440" s="51"/>
      <c r="Y2440" s="51"/>
      <c r="Z2440" s="51"/>
      <c r="AA2440" s="51"/>
    </row>
    <row r="2441" spans="1:27" ht="11.65" customHeight="1">
      <c r="A2441" s="443">
        <v>2312</v>
      </c>
      <c r="C2441" s="468"/>
      <c r="E2441" s="400" t="s">
        <v>398</v>
      </c>
      <c r="H2441" s="449"/>
      <c r="I2441" s="7">
        <v>5550417.2991666663</v>
      </c>
      <c r="J2441" s="7">
        <v>5550417.2991666663</v>
      </c>
      <c r="K2441" s="103">
        <v>0</v>
      </c>
      <c r="L2441" s="7">
        <v>0</v>
      </c>
      <c r="M2441" s="7">
        <v>0</v>
      </c>
      <c r="O2441" s="51"/>
      <c r="P2441" s="51"/>
      <c r="Q2441" s="51"/>
      <c r="R2441" s="51"/>
      <c r="S2441" s="51"/>
      <c r="T2441" s="51"/>
      <c r="U2441" s="51"/>
      <c r="V2441" s="51"/>
      <c r="W2441" s="51"/>
      <c r="X2441" s="51"/>
      <c r="Y2441" s="51"/>
      <c r="Z2441" s="51"/>
      <c r="AA2441" s="51"/>
    </row>
    <row r="2442" spans="1:27" ht="11.65" customHeight="1">
      <c r="A2442" s="443">
        <v>2313</v>
      </c>
      <c r="C2442" s="468"/>
      <c r="E2442" s="400" t="s">
        <v>662</v>
      </c>
      <c r="H2442" s="449"/>
      <c r="I2442" s="7">
        <v>0</v>
      </c>
      <c r="J2442" s="7">
        <v>0</v>
      </c>
      <c r="K2442" s="103">
        <v>0</v>
      </c>
      <c r="L2442" s="7">
        <v>0</v>
      </c>
      <c r="M2442" s="7">
        <v>0</v>
      </c>
      <c r="O2442" s="51"/>
      <c r="P2442" s="51"/>
      <c r="Q2442" s="51"/>
      <c r="R2442" s="51"/>
      <c r="S2442" s="51"/>
      <c r="T2442" s="51"/>
      <c r="U2442" s="51"/>
      <c r="V2442" s="51"/>
      <c r="W2442" s="51"/>
      <c r="X2442" s="51"/>
      <c r="Y2442" s="51"/>
      <c r="Z2442" s="51"/>
      <c r="AA2442" s="51"/>
    </row>
    <row r="2443" spans="1:27" ht="11.65" customHeight="1">
      <c r="A2443" s="443">
        <v>2314</v>
      </c>
      <c r="C2443" s="468"/>
      <c r="E2443" s="400" t="s">
        <v>660</v>
      </c>
      <c r="H2443" s="449"/>
      <c r="I2443" s="7">
        <v>0</v>
      </c>
      <c r="J2443" s="7">
        <v>0</v>
      </c>
      <c r="K2443" s="103">
        <v>0</v>
      </c>
      <c r="L2443" s="7">
        <v>0</v>
      </c>
      <c r="M2443" s="7">
        <v>0</v>
      </c>
      <c r="O2443" s="51"/>
      <c r="P2443" s="51"/>
      <c r="Q2443" s="51"/>
      <c r="R2443" s="51"/>
      <c r="S2443" s="51"/>
      <c r="T2443" s="51"/>
      <c r="U2443" s="51"/>
      <c r="V2443" s="51"/>
      <c r="W2443" s="51"/>
      <c r="X2443" s="51"/>
      <c r="Y2443" s="51"/>
      <c r="Z2443" s="51"/>
      <c r="AA2443" s="51"/>
    </row>
    <row r="2444" spans="1:27" ht="11.65" customHeight="1">
      <c r="A2444" s="443">
        <v>2315</v>
      </c>
      <c r="C2444" s="468"/>
      <c r="E2444" s="400" t="s">
        <v>699</v>
      </c>
      <c r="H2444" s="449"/>
      <c r="I2444" s="7">
        <v>-17917534.490416672</v>
      </c>
      <c r="J2444" s="7">
        <v>-17070660.948335722</v>
      </c>
      <c r="K2444" s="103">
        <v>-846873.54208095174</v>
      </c>
      <c r="L2444" s="7">
        <v>0</v>
      </c>
      <c r="M2444" s="7">
        <v>-846873.54208095174</v>
      </c>
      <c r="O2444" s="51"/>
      <c r="P2444" s="51"/>
      <c r="Q2444" s="51"/>
      <c r="R2444" s="51"/>
      <c r="S2444" s="51"/>
      <c r="T2444" s="51"/>
      <c r="U2444" s="51"/>
      <c r="V2444" s="51"/>
      <c r="W2444" s="51"/>
      <c r="X2444" s="51"/>
      <c r="Y2444" s="51"/>
      <c r="Z2444" s="51"/>
      <c r="AA2444" s="51"/>
    </row>
    <row r="2445" spans="1:27" ht="11.65" customHeight="1" thickBot="1">
      <c r="A2445" s="443">
        <v>2316</v>
      </c>
      <c r="C2445" s="468"/>
      <c r="H2445" s="449" t="s">
        <v>402</v>
      </c>
      <c r="I2445" s="118">
        <v>27890085516.744591</v>
      </c>
      <c r="J2445" s="118">
        <v>26020958337.188637</v>
      </c>
      <c r="K2445" s="118">
        <v>1869127179.5559556</v>
      </c>
      <c r="L2445" s="118">
        <v>28624490.269773565</v>
      </c>
      <c r="M2445" s="118">
        <v>1897751669.8257294</v>
      </c>
      <c r="O2445" s="51">
        <v>0</v>
      </c>
      <c r="P2445" s="51"/>
      <c r="Q2445" s="51"/>
      <c r="R2445" s="51"/>
      <c r="S2445" s="51"/>
      <c r="T2445" s="51"/>
      <c r="U2445" s="51"/>
      <c r="V2445" s="51"/>
      <c r="W2445" s="51"/>
      <c r="X2445" s="51"/>
      <c r="Y2445" s="51"/>
      <c r="Z2445" s="51"/>
      <c r="AA2445" s="51"/>
    </row>
    <row r="2446" spans="1:27" ht="11.65" customHeight="1" thickTop="1">
      <c r="A2446" s="443">
        <v>2317</v>
      </c>
      <c r="C2446" s="468">
        <v>105</v>
      </c>
      <c r="D2446" s="400" t="s">
        <v>503</v>
      </c>
      <c r="H2446" s="449"/>
      <c r="I2446" s="7"/>
      <c r="J2446" s="7"/>
      <c r="K2446" s="7"/>
      <c r="L2446" s="7"/>
      <c r="M2446" s="7"/>
      <c r="O2446" s="51"/>
      <c r="P2446" s="51"/>
      <c r="Q2446" s="51"/>
      <c r="R2446" s="51"/>
      <c r="S2446" s="51"/>
      <c r="T2446" s="51"/>
      <c r="U2446" s="51"/>
      <c r="V2446" s="51"/>
      <c r="W2446" s="51"/>
      <c r="X2446" s="51"/>
      <c r="Y2446" s="51"/>
      <c r="Z2446" s="51"/>
      <c r="AA2446" s="51"/>
    </row>
    <row r="2447" spans="1:27" ht="11.65" customHeight="1">
      <c r="A2447" s="443">
        <v>2318</v>
      </c>
      <c r="C2447" s="468"/>
      <c r="F2447" s="468" t="s">
        <v>633</v>
      </c>
      <c r="G2447" s="400" t="s">
        <v>569</v>
      </c>
      <c r="H2447" s="449"/>
      <c r="I2447" s="7">
        <v>13750127.856249999</v>
      </c>
      <c r="J2447" s="7">
        <v>13750127.856249999</v>
      </c>
      <c r="K2447" s="103">
        <v>0</v>
      </c>
      <c r="L2447" s="7">
        <v>0</v>
      </c>
      <c r="M2447" s="7">
        <v>0</v>
      </c>
      <c r="O2447" s="51"/>
      <c r="P2447" s="51"/>
      <c r="Q2447" s="51"/>
      <c r="R2447" s="51"/>
      <c r="S2447" s="51"/>
      <c r="T2447" s="51"/>
      <c r="U2447" s="51"/>
      <c r="V2447" s="51"/>
      <c r="W2447" s="51"/>
      <c r="X2447" s="51"/>
      <c r="Y2447" s="51"/>
      <c r="Z2447" s="51"/>
      <c r="AA2447" s="51"/>
    </row>
    <row r="2448" spans="1:27" ht="11.65" customHeight="1">
      <c r="A2448" s="443">
        <v>2319</v>
      </c>
      <c r="C2448" s="468"/>
      <c r="F2448" s="468" t="s">
        <v>270</v>
      </c>
      <c r="G2448" s="400" t="s">
        <v>249</v>
      </c>
      <c r="H2448" s="449"/>
      <c r="I2448" s="7">
        <v>0</v>
      </c>
      <c r="J2448" s="7">
        <v>0</v>
      </c>
      <c r="K2448" s="103">
        <v>0</v>
      </c>
      <c r="L2448" s="7">
        <v>0</v>
      </c>
      <c r="M2448" s="7">
        <v>0</v>
      </c>
      <c r="O2448" s="51"/>
      <c r="P2448" s="51"/>
      <c r="Q2448" s="51"/>
      <c r="R2448" s="51"/>
      <c r="S2448" s="51"/>
      <c r="T2448" s="51"/>
      <c r="U2448" s="51"/>
      <c r="V2448" s="51"/>
      <c r="W2448" s="51"/>
      <c r="X2448" s="51"/>
      <c r="Y2448" s="51"/>
      <c r="Z2448" s="51"/>
      <c r="AA2448" s="51"/>
    </row>
    <row r="2449" spans="1:27" ht="11.65" customHeight="1">
      <c r="A2449" s="443">
        <v>2320</v>
      </c>
      <c r="C2449" s="468"/>
      <c r="F2449" s="468" t="s">
        <v>640</v>
      </c>
      <c r="G2449" s="400" t="s">
        <v>249</v>
      </c>
      <c r="H2449" s="449"/>
      <c r="I2449" s="7">
        <v>0</v>
      </c>
      <c r="J2449" s="7">
        <v>0</v>
      </c>
      <c r="K2449" s="103">
        <v>0</v>
      </c>
      <c r="L2449" s="7">
        <v>0</v>
      </c>
      <c r="M2449" s="7">
        <v>0</v>
      </c>
      <c r="O2449" s="51"/>
      <c r="P2449" s="51"/>
      <c r="Q2449" s="51"/>
      <c r="R2449" s="51"/>
      <c r="S2449" s="51"/>
      <c r="T2449" s="51"/>
      <c r="U2449" s="51"/>
      <c r="V2449" s="51"/>
      <c r="W2449" s="51"/>
      <c r="X2449" s="51"/>
      <c r="Y2449" s="51"/>
      <c r="Z2449" s="51"/>
      <c r="AA2449" s="51"/>
    </row>
    <row r="2450" spans="1:27" ht="11.65" customHeight="1">
      <c r="A2450" s="443">
        <v>2321</v>
      </c>
      <c r="C2450" s="468"/>
      <c r="F2450" s="468" t="s">
        <v>270</v>
      </c>
      <c r="G2450" s="400" t="s">
        <v>249</v>
      </c>
      <c r="H2450" s="449"/>
      <c r="I2450" s="7">
        <v>0</v>
      </c>
      <c r="J2450" s="7">
        <v>0</v>
      </c>
      <c r="K2450" s="103">
        <v>0</v>
      </c>
      <c r="L2450" s="7">
        <v>0</v>
      </c>
      <c r="M2450" s="7">
        <v>0</v>
      </c>
      <c r="O2450" s="51"/>
      <c r="P2450" s="51"/>
      <c r="Q2450" s="51"/>
      <c r="R2450" s="51"/>
      <c r="S2450" s="51"/>
      <c r="T2450" s="51"/>
      <c r="U2450" s="51"/>
      <c r="V2450" s="51"/>
      <c r="W2450" s="51"/>
      <c r="X2450" s="51"/>
      <c r="Y2450" s="51"/>
      <c r="Z2450" s="51"/>
      <c r="AA2450" s="51"/>
    </row>
    <row r="2451" spans="1:27" ht="11.65" customHeight="1">
      <c r="A2451" s="443">
        <v>2322</v>
      </c>
      <c r="C2451" s="468"/>
      <c r="F2451" s="468" t="s">
        <v>270</v>
      </c>
      <c r="G2451" s="400" t="s">
        <v>630</v>
      </c>
      <c r="H2451" s="449"/>
      <c r="I2451" s="7">
        <v>0</v>
      </c>
      <c r="J2451" s="7">
        <v>0</v>
      </c>
      <c r="K2451" s="103">
        <v>0</v>
      </c>
      <c r="L2451" s="7">
        <v>0</v>
      </c>
      <c r="M2451" s="7">
        <v>0</v>
      </c>
      <c r="O2451" s="51"/>
      <c r="P2451" s="51"/>
      <c r="Q2451" s="51"/>
      <c r="R2451" s="51"/>
      <c r="S2451" s="51"/>
      <c r="T2451" s="51"/>
      <c r="U2451" s="51"/>
      <c r="V2451" s="51"/>
      <c r="W2451" s="51"/>
      <c r="X2451" s="51"/>
      <c r="Y2451" s="51"/>
      <c r="Z2451" s="51"/>
      <c r="AA2451" s="51"/>
    </row>
    <row r="2452" spans="1:27" ht="11.65" customHeight="1">
      <c r="A2452" s="443">
        <v>2323</v>
      </c>
      <c r="C2452" s="468"/>
      <c r="F2452" s="468" t="s">
        <v>270</v>
      </c>
      <c r="G2452" s="400" t="s">
        <v>249</v>
      </c>
      <c r="H2452" s="449"/>
      <c r="I2452" s="7">
        <v>0</v>
      </c>
      <c r="J2452" s="7">
        <v>0</v>
      </c>
      <c r="K2452" s="103">
        <v>0</v>
      </c>
      <c r="L2452" s="7">
        <v>0</v>
      </c>
      <c r="M2452" s="7">
        <v>0</v>
      </c>
      <c r="O2452" s="51"/>
      <c r="P2452" s="51"/>
      <c r="Q2452" s="51"/>
      <c r="R2452" s="51"/>
      <c r="S2452" s="51"/>
      <c r="T2452" s="51"/>
      <c r="U2452" s="51"/>
      <c r="V2452" s="51"/>
      <c r="W2452" s="51"/>
      <c r="X2452" s="51"/>
      <c r="Y2452" s="51"/>
      <c r="Z2452" s="51"/>
      <c r="AA2452" s="51"/>
    </row>
    <row r="2453" spans="1:27" ht="11.65" customHeight="1">
      <c r="A2453" s="443">
        <v>2324</v>
      </c>
      <c r="C2453" s="468"/>
      <c r="F2453" s="468" t="s">
        <v>270</v>
      </c>
      <c r="G2453" s="400" t="s">
        <v>634</v>
      </c>
      <c r="H2453" s="449"/>
      <c r="I2453" s="7">
        <v>161943.97</v>
      </c>
      <c r="J2453" s="7">
        <v>127001.00743534224</v>
      </c>
      <c r="K2453" s="103">
        <v>34942.962564657755</v>
      </c>
      <c r="L2453" s="7">
        <v>0</v>
      </c>
      <c r="M2453" s="7">
        <v>34942.962564657755</v>
      </c>
      <c r="O2453" s="51"/>
      <c r="P2453" s="51"/>
      <c r="Q2453" s="51"/>
      <c r="R2453" s="51"/>
      <c r="S2453" s="51"/>
      <c r="T2453" s="51"/>
      <c r="U2453" s="51"/>
      <c r="V2453" s="51"/>
      <c r="W2453" s="51"/>
      <c r="X2453" s="51"/>
      <c r="Y2453" s="51"/>
      <c r="Z2453" s="51"/>
      <c r="AA2453" s="51"/>
    </row>
    <row r="2454" spans="1:27" ht="11.65" customHeight="1">
      <c r="A2454" s="443">
        <v>2325</v>
      </c>
      <c r="C2454" s="468"/>
      <c r="F2454" s="468" t="s">
        <v>270</v>
      </c>
      <c r="G2454" s="400" t="s">
        <v>636</v>
      </c>
      <c r="H2454" s="449"/>
      <c r="I2454" s="7">
        <v>12418892.050000001</v>
      </c>
      <c r="J2454" s="7">
        <v>12418892.050000001</v>
      </c>
      <c r="K2454" s="103">
        <v>0</v>
      </c>
      <c r="L2454" s="7">
        <v>0</v>
      </c>
      <c r="M2454" s="7">
        <v>0</v>
      </c>
      <c r="O2454" s="51"/>
      <c r="P2454" s="51"/>
      <c r="Q2454" s="51"/>
      <c r="R2454" s="51"/>
      <c r="S2454" s="51"/>
      <c r="T2454" s="51"/>
      <c r="U2454" s="51"/>
      <c r="V2454" s="51"/>
      <c r="W2454" s="51"/>
      <c r="X2454" s="51"/>
      <c r="Y2454" s="51"/>
      <c r="Z2454" s="51"/>
      <c r="AA2454" s="51"/>
    </row>
    <row r="2455" spans="1:27" ht="11.65" customHeight="1">
      <c r="A2455" s="443">
        <v>2326</v>
      </c>
      <c r="C2455" s="468"/>
      <c r="F2455" s="468" t="s">
        <v>270</v>
      </c>
      <c r="G2455" s="400" t="s">
        <v>637</v>
      </c>
      <c r="H2455" s="449"/>
      <c r="I2455" s="7">
        <v>0</v>
      </c>
      <c r="J2455" s="7">
        <v>0</v>
      </c>
      <c r="K2455" s="103">
        <v>0</v>
      </c>
      <c r="L2455" s="7">
        <v>0</v>
      </c>
      <c r="M2455" s="7">
        <v>0</v>
      </c>
      <c r="O2455" s="51"/>
      <c r="P2455" s="51"/>
      <c r="Q2455" s="51"/>
      <c r="R2455" s="51"/>
      <c r="S2455" s="51"/>
      <c r="T2455" s="51"/>
      <c r="U2455" s="51"/>
      <c r="V2455" s="51"/>
      <c r="W2455" s="51"/>
      <c r="X2455" s="51"/>
      <c r="Y2455" s="51"/>
      <c r="Z2455" s="51"/>
      <c r="AA2455" s="51"/>
    </row>
    <row r="2456" spans="1:27" ht="11.65" customHeight="1">
      <c r="A2456" s="443">
        <v>2327</v>
      </c>
      <c r="C2456" s="468"/>
      <c r="F2456" s="468" t="s">
        <v>270</v>
      </c>
      <c r="G2456" s="400" t="s">
        <v>398</v>
      </c>
      <c r="H2456" s="449"/>
      <c r="I2456" s="7">
        <v>0</v>
      </c>
      <c r="J2456" s="7">
        <v>0</v>
      </c>
      <c r="K2456" s="103">
        <v>0</v>
      </c>
      <c r="L2456" s="7">
        <v>0</v>
      </c>
      <c r="M2456" s="7">
        <v>0</v>
      </c>
      <c r="O2456" s="51"/>
      <c r="P2456" s="51"/>
      <c r="Q2456" s="51"/>
      <c r="R2456" s="51"/>
      <c r="S2456" s="51"/>
      <c r="T2456" s="51"/>
      <c r="U2456" s="51"/>
      <c r="V2456" s="51"/>
      <c r="W2456" s="51"/>
      <c r="X2456" s="51"/>
      <c r="Y2456" s="51"/>
      <c r="Z2456" s="51"/>
      <c r="AA2456" s="51"/>
    </row>
    <row r="2457" spans="1:27" ht="11.65" customHeight="1" thickBot="1">
      <c r="A2457" s="443">
        <v>2328</v>
      </c>
      <c r="C2457" s="461" t="s">
        <v>504</v>
      </c>
      <c r="H2457" s="449" t="s">
        <v>505</v>
      </c>
      <c r="I2457" s="127">
        <v>26330963.876249999</v>
      </c>
      <c r="J2457" s="127">
        <v>26296020.913685344</v>
      </c>
      <c r="K2457" s="127">
        <v>34942.962564657755</v>
      </c>
      <c r="L2457" s="127">
        <v>0</v>
      </c>
      <c r="M2457" s="127">
        <v>34942.962564657755</v>
      </c>
      <c r="N2457" s="7" t="s">
        <v>65</v>
      </c>
      <c r="O2457" s="51"/>
      <c r="P2457" s="51"/>
      <c r="Q2457" s="51"/>
      <c r="R2457" s="51"/>
      <c r="S2457" s="51"/>
      <c r="T2457" s="51"/>
      <c r="U2457" s="51"/>
      <c r="V2457" s="51"/>
      <c r="W2457" s="51"/>
      <c r="X2457" s="51"/>
      <c r="Y2457" s="51"/>
      <c r="Z2457" s="51"/>
      <c r="AA2457" s="51"/>
    </row>
    <row r="2458" spans="1:27" ht="11.65" customHeight="1" thickTop="1">
      <c r="A2458" s="443">
        <v>2329</v>
      </c>
      <c r="C2458" s="468"/>
      <c r="H2458" s="449"/>
      <c r="I2458" s="7"/>
      <c r="J2458" s="7"/>
      <c r="K2458" s="7"/>
      <c r="L2458" s="7"/>
      <c r="M2458" s="7"/>
      <c r="O2458" s="51"/>
      <c r="P2458" s="51"/>
      <c r="Q2458" s="51"/>
      <c r="R2458" s="51"/>
      <c r="S2458" s="51"/>
      <c r="T2458" s="51"/>
      <c r="U2458" s="51"/>
      <c r="V2458" s="51"/>
      <c r="W2458" s="51"/>
      <c r="X2458" s="51"/>
      <c r="Y2458" s="51"/>
      <c r="Z2458" s="51"/>
      <c r="AA2458" s="51"/>
    </row>
    <row r="2459" spans="1:27" ht="11.65" customHeight="1">
      <c r="A2459" s="443">
        <v>2330</v>
      </c>
      <c r="C2459" s="468">
        <v>114</v>
      </c>
      <c r="D2459" s="400" t="s">
        <v>506</v>
      </c>
      <c r="H2459" s="449"/>
      <c r="I2459" s="7"/>
      <c r="J2459" s="7"/>
      <c r="K2459" s="7"/>
      <c r="L2459" s="7"/>
      <c r="M2459" s="7"/>
      <c r="O2459" s="51"/>
      <c r="P2459" s="51"/>
      <c r="Q2459" s="51"/>
      <c r="R2459" s="51"/>
      <c r="S2459" s="51"/>
      <c r="T2459" s="51"/>
      <c r="U2459" s="51"/>
      <c r="V2459" s="51"/>
      <c r="W2459" s="51"/>
      <c r="X2459" s="51"/>
      <c r="Y2459" s="51"/>
      <c r="Z2459" s="51"/>
      <c r="AA2459" s="51"/>
    </row>
    <row r="2460" spans="1:27" ht="11.65" customHeight="1">
      <c r="A2460" s="443">
        <v>2331</v>
      </c>
      <c r="C2460" s="468"/>
      <c r="F2460" s="468" t="s">
        <v>270</v>
      </c>
      <c r="G2460" s="400" t="s">
        <v>569</v>
      </c>
      <c r="H2460" s="449"/>
      <c r="I2460" s="7">
        <v>11763783.68</v>
      </c>
      <c r="J2460" s="7">
        <v>11763783.68</v>
      </c>
      <c r="K2460" s="103">
        <v>0</v>
      </c>
      <c r="L2460" s="7">
        <v>0</v>
      </c>
      <c r="M2460" s="7">
        <v>0</v>
      </c>
      <c r="O2460" s="51"/>
      <c r="P2460" s="51"/>
      <c r="Q2460" s="51"/>
      <c r="R2460" s="51"/>
      <c r="S2460" s="51"/>
      <c r="T2460" s="51"/>
      <c r="U2460" s="51"/>
      <c r="V2460" s="51"/>
      <c r="W2460" s="51"/>
      <c r="X2460" s="51"/>
      <c r="Y2460" s="51"/>
      <c r="Z2460" s="51"/>
      <c r="AA2460" s="51"/>
    </row>
    <row r="2461" spans="1:27" ht="11.65" customHeight="1">
      <c r="A2461" s="443">
        <v>2332</v>
      </c>
      <c r="C2461" s="468"/>
      <c r="F2461" s="468" t="s">
        <v>270</v>
      </c>
      <c r="G2461" s="400" t="s">
        <v>249</v>
      </c>
      <c r="H2461" s="449"/>
      <c r="I2461" s="7">
        <v>0</v>
      </c>
      <c r="J2461" s="7">
        <v>0</v>
      </c>
      <c r="K2461" s="103">
        <v>0</v>
      </c>
      <c r="L2461" s="7">
        <v>0</v>
      </c>
      <c r="M2461" s="7">
        <v>0</v>
      </c>
      <c r="O2461" s="51"/>
      <c r="P2461" s="51"/>
      <c r="Q2461" s="51"/>
      <c r="R2461" s="51"/>
      <c r="S2461" s="51"/>
      <c r="T2461" s="51"/>
      <c r="U2461" s="51"/>
      <c r="V2461" s="51"/>
      <c r="W2461" s="51"/>
      <c r="X2461" s="51"/>
      <c r="Y2461" s="51"/>
      <c r="Z2461" s="51"/>
      <c r="AA2461" s="51"/>
    </row>
    <row r="2462" spans="1:27" ht="11.65" customHeight="1">
      <c r="A2462" s="443">
        <v>2333</v>
      </c>
      <c r="C2462" s="468"/>
      <c r="F2462" s="468" t="s">
        <v>270</v>
      </c>
      <c r="G2462" s="400" t="s">
        <v>634</v>
      </c>
      <c r="H2462" s="449"/>
      <c r="I2462" s="7">
        <v>0</v>
      </c>
      <c r="J2462" s="7">
        <v>0</v>
      </c>
      <c r="K2462" s="103">
        <v>0</v>
      </c>
      <c r="L2462" s="7">
        <v>0</v>
      </c>
      <c r="M2462" s="7">
        <v>0</v>
      </c>
      <c r="O2462" s="51"/>
      <c r="P2462" s="51"/>
      <c r="Q2462" s="51"/>
      <c r="R2462" s="51"/>
      <c r="S2462" s="51"/>
      <c r="T2462" s="51"/>
      <c r="U2462" s="51"/>
      <c r="V2462" s="51"/>
      <c r="W2462" s="51"/>
      <c r="X2462" s="51"/>
      <c r="Y2462" s="51"/>
      <c r="Z2462" s="51"/>
      <c r="AA2462" s="51"/>
    </row>
    <row r="2463" spans="1:27" ht="11.65" customHeight="1">
      <c r="A2463" s="443">
        <v>2334</v>
      </c>
      <c r="C2463" s="468"/>
      <c r="F2463" s="468" t="s">
        <v>270</v>
      </c>
      <c r="G2463" s="400" t="s">
        <v>636</v>
      </c>
      <c r="H2463" s="449"/>
      <c r="I2463" s="7">
        <v>143167970.74000001</v>
      </c>
      <c r="J2463" s="7">
        <v>143167970.74000001</v>
      </c>
      <c r="K2463" s="103">
        <v>0</v>
      </c>
      <c r="L2463" s="7">
        <v>0</v>
      </c>
      <c r="M2463" s="7">
        <v>0</v>
      </c>
      <c r="O2463" s="51"/>
      <c r="P2463" s="51"/>
      <c r="Q2463" s="51"/>
      <c r="R2463" s="51"/>
      <c r="S2463" s="51"/>
      <c r="T2463" s="51"/>
      <c r="U2463" s="51"/>
      <c r="V2463" s="51"/>
      <c r="W2463" s="51"/>
      <c r="X2463" s="51"/>
      <c r="Y2463" s="51"/>
      <c r="Z2463" s="51"/>
      <c r="AA2463" s="51"/>
    </row>
    <row r="2464" spans="1:27" ht="11.65" customHeight="1">
      <c r="A2464" s="443">
        <v>2335</v>
      </c>
      <c r="C2464" s="468"/>
      <c r="F2464" s="468" t="s">
        <v>270</v>
      </c>
      <c r="G2464" s="400" t="s">
        <v>635</v>
      </c>
      <c r="H2464" s="449"/>
      <c r="I2464" s="7">
        <v>0</v>
      </c>
      <c r="J2464" s="7">
        <v>0</v>
      </c>
      <c r="K2464" s="103">
        <v>0</v>
      </c>
      <c r="L2464" s="7">
        <v>0</v>
      </c>
      <c r="M2464" s="7">
        <v>0</v>
      </c>
      <c r="O2464" s="51"/>
      <c r="P2464" s="51"/>
      <c r="Q2464" s="51"/>
      <c r="R2464" s="51"/>
      <c r="S2464" s="51"/>
      <c r="T2464" s="51"/>
      <c r="U2464" s="51"/>
      <c r="V2464" s="51"/>
      <c r="W2464" s="51"/>
      <c r="X2464" s="51"/>
      <c r="Y2464" s="51"/>
      <c r="Z2464" s="51"/>
      <c r="AA2464" s="51"/>
    </row>
    <row r="2465" spans="1:27" ht="11.65" customHeight="1" thickBot="1">
      <c r="A2465" s="443">
        <v>2336</v>
      </c>
      <c r="C2465" s="461" t="s">
        <v>507</v>
      </c>
      <c r="H2465" s="449" t="s">
        <v>508</v>
      </c>
      <c r="I2465" s="127">
        <v>154931754.42000002</v>
      </c>
      <c r="J2465" s="127">
        <v>154931754.42000002</v>
      </c>
      <c r="K2465" s="127">
        <v>0</v>
      </c>
      <c r="L2465" s="127">
        <v>0</v>
      </c>
      <c r="M2465" s="127">
        <v>0</v>
      </c>
      <c r="N2465" s="7" t="s">
        <v>65</v>
      </c>
      <c r="O2465" s="51"/>
      <c r="P2465" s="51"/>
      <c r="Q2465" s="51"/>
      <c r="R2465" s="51"/>
      <c r="S2465" s="51"/>
      <c r="T2465" s="51"/>
      <c r="U2465" s="51"/>
      <c r="V2465" s="51"/>
      <c r="W2465" s="51"/>
      <c r="X2465" s="51"/>
      <c r="Y2465" s="51"/>
      <c r="Z2465" s="51"/>
      <c r="AA2465" s="51"/>
    </row>
    <row r="2466" spans="1:27" ht="11.65" customHeight="1" thickTop="1">
      <c r="A2466" s="443">
        <v>2337</v>
      </c>
      <c r="C2466" s="468"/>
      <c r="H2466" s="449"/>
      <c r="I2466" s="7"/>
      <c r="J2466" s="7"/>
      <c r="K2466" s="7"/>
      <c r="L2466" s="7"/>
      <c r="M2466" s="7"/>
      <c r="O2466" s="51"/>
      <c r="P2466" s="51"/>
      <c r="Q2466" s="51"/>
      <c r="R2466" s="51"/>
      <c r="S2466" s="51"/>
      <c r="T2466" s="51"/>
      <c r="U2466" s="51"/>
      <c r="V2466" s="51"/>
      <c r="W2466" s="51"/>
      <c r="X2466" s="51"/>
      <c r="Y2466" s="51"/>
      <c r="Z2466" s="51"/>
      <c r="AA2466" s="51"/>
    </row>
    <row r="2467" spans="1:27" ht="11.65" customHeight="1">
      <c r="A2467" s="443">
        <v>2338</v>
      </c>
      <c r="C2467" s="468">
        <v>115</v>
      </c>
      <c r="D2467" s="400" t="s">
        <v>509</v>
      </c>
      <c r="H2467" s="449"/>
      <c r="I2467" s="7"/>
      <c r="J2467" s="7"/>
      <c r="K2467" s="7"/>
      <c r="L2467" s="7"/>
      <c r="M2467" s="7"/>
      <c r="O2467" s="51"/>
      <c r="P2467" s="51"/>
      <c r="Q2467" s="51"/>
      <c r="R2467" s="51"/>
      <c r="S2467" s="51"/>
      <c r="T2467" s="51"/>
      <c r="U2467" s="51"/>
      <c r="V2467" s="51"/>
      <c r="W2467" s="51"/>
      <c r="X2467" s="51"/>
      <c r="Y2467" s="51"/>
      <c r="Z2467" s="51"/>
      <c r="AA2467" s="51"/>
    </row>
    <row r="2468" spans="1:27" ht="11.65" customHeight="1">
      <c r="A2468" s="443">
        <v>2339</v>
      </c>
      <c r="C2468" s="468"/>
      <c r="F2468" s="468" t="s">
        <v>270</v>
      </c>
      <c r="G2468" s="400" t="s">
        <v>569</v>
      </c>
      <c r="H2468" s="449"/>
      <c r="I2468" s="7">
        <v>-1143452.6499999999</v>
      </c>
      <c r="J2468" s="7">
        <v>-1143452.6499999999</v>
      </c>
      <c r="K2468" s="103">
        <v>0</v>
      </c>
      <c r="L2468" s="7">
        <v>0</v>
      </c>
      <c r="M2468" s="7">
        <v>0</v>
      </c>
      <c r="O2468" s="51"/>
      <c r="P2468" s="51"/>
      <c r="Q2468" s="51"/>
      <c r="R2468" s="51"/>
      <c r="S2468" s="51"/>
      <c r="T2468" s="51"/>
      <c r="U2468" s="51"/>
      <c r="V2468" s="51"/>
      <c r="W2468" s="51"/>
      <c r="X2468" s="51"/>
      <c r="Y2468" s="51"/>
      <c r="Z2468" s="51"/>
      <c r="AA2468" s="51"/>
    </row>
    <row r="2469" spans="1:27" ht="11.65" customHeight="1">
      <c r="A2469" s="443">
        <v>2340</v>
      </c>
      <c r="C2469" s="468"/>
      <c r="F2469" s="468" t="s">
        <v>270</v>
      </c>
      <c r="G2469" s="400" t="s">
        <v>249</v>
      </c>
      <c r="H2469" s="449"/>
      <c r="I2469" s="7">
        <v>0</v>
      </c>
      <c r="J2469" s="7">
        <v>0</v>
      </c>
      <c r="K2469" s="103">
        <v>0</v>
      </c>
      <c r="L2469" s="7">
        <v>0</v>
      </c>
      <c r="M2469" s="7">
        <v>0</v>
      </c>
      <c r="O2469" s="51"/>
      <c r="P2469" s="51"/>
      <c r="Q2469" s="51"/>
      <c r="R2469" s="51"/>
      <c r="S2469" s="51"/>
      <c r="T2469" s="51"/>
      <c r="U2469" s="51"/>
      <c r="V2469" s="51"/>
      <c r="W2469" s="51"/>
      <c r="X2469" s="51"/>
      <c r="Y2469" s="51"/>
      <c r="Z2469" s="51"/>
      <c r="AA2469" s="51"/>
    </row>
    <row r="2470" spans="1:27" ht="11.65" customHeight="1">
      <c r="A2470" s="443">
        <v>2341</v>
      </c>
      <c r="C2470" s="468"/>
      <c r="F2470" s="468" t="s">
        <v>270</v>
      </c>
      <c r="G2470" s="400" t="s">
        <v>634</v>
      </c>
      <c r="H2470" s="449"/>
      <c r="I2470" s="7">
        <v>0</v>
      </c>
      <c r="J2470" s="7">
        <v>0</v>
      </c>
      <c r="K2470" s="103">
        <v>0</v>
      </c>
      <c r="L2470" s="7">
        <v>0</v>
      </c>
      <c r="M2470" s="7">
        <v>0</v>
      </c>
      <c r="O2470" s="51"/>
      <c r="P2470" s="51"/>
      <c r="Q2470" s="51"/>
      <c r="R2470" s="51"/>
      <c r="S2470" s="51"/>
      <c r="T2470" s="51"/>
      <c r="U2470" s="51"/>
      <c r="V2470" s="51"/>
      <c r="W2470" s="51"/>
      <c r="X2470" s="51"/>
      <c r="Y2470" s="51"/>
      <c r="Z2470" s="51"/>
      <c r="AA2470" s="51"/>
    </row>
    <row r="2471" spans="1:27" ht="11.65" customHeight="1">
      <c r="A2471" s="443">
        <v>2342</v>
      </c>
      <c r="C2471" s="468"/>
      <c r="F2471" s="468" t="s">
        <v>270</v>
      </c>
      <c r="G2471" s="400" t="s">
        <v>636</v>
      </c>
      <c r="H2471" s="449"/>
      <c r="I2471" s="7">
        <v>-125934375.00125</v>
      </c>
      <c r="J2471" s="7">
        <v>-125934375.00125</v>
      </c>
      <c r="K2471" s="103">
        <v>0</v>
      </c>
      <c r="L2471" s="7">
        <v>0</v>
      </c>
      <c r="M2471" s="7">
        <v>0</v>
      </c>
      <c r="O2471" s="51"/>
      <c r="P2471" s="51"/>
      <c r="Q2471" s="51"/>
      <c r="R2471" s="51"/>
      <c r="S2471" s="51"/>
      <c r="T2471" s="51"/>
      <c r="U2471" s="51"/>
      <c r="V2471" s="51"/>
      <c r="W2471" s="51"/>
      <c r="X2471" s="51"/>
      <c r="Y2471" s="51"/>
      <c r="Z2471" s="51"/>
      <c r="AA2471" s="51"/>
    </row>
    <row r="2472" spans="1:27" ht="11.65" customHeight="1">
      <c r="A2472" s="443">
        <v>2343</v>
      </c>
      <c r="C2472" s="468"/>
      <c r="F2472" s="468" t="s">
        <v>270</v>
      </c>
      <c r="G2472" s="400" t="s">
        <v>635</v>
      </c>
      <c r="H2472" s="449"/>
      <c r="I2472" s="7">
        <v>0</v>
      </c>
      <c r="J2472" s="7">
        <v>0</v>
      </c>
      <c r="K2472" s="103">
        <v>0</v>
      </c>
      <c r="L2472" s="7">
        <v>0</v>
      </c>
      <c r="M2472" s="7">
        <v>0</v>
      </c>
      <c r="O2472" s="51"/>
      <c r="P2472" s="51"/>
      <c r="Q2472" s="51"/>
      <c r="R2472" s="51"/>
      <c r="S2472" s="51"/>
      <c r="T2472" s="51"/>
      <c r="U2472" s="51"/>
      <c r="V2472" s="51"/>
      <c r="W2472" s="51"/>
      <c r="X2472" s="51"/>
      <c r="Y2472" s="51"/>
      <c r="Z2472" s="51"/>
      <c r="AA2472" s="51"/>
    </row>
    <row r="2473" spans="1:27" ht="11.65" customHeight="1" thickBot="1">
      <c r="A2473" s="443">
        <v>2344</v>
      </c>
      <c r="C2473" s="461" t="s">
        <v>510</v>
      </c>
      <c r="D2473" s="459"/>
      <c r="E2473" s="459"/>
      <c r="F2473" s="459"/>
      <c r="H2473" s="449" t="s">
        <v>508</v>
      </c>
      <c r="I2473" s="127">
        <v>-127077827.65125</v>
      </c>
      <c r="J2473" s="127">
        <v>-127077827.65125</v>
      </c>
      <c r="K2473" s="127">
        <v>0</v>
      </c>
      <c r="L2473" s="127">
        <v>0</v>
      </c>
      <c r="M2473" s="127">
        <v>0</v>
      </c>
      <c r="N2473" s="7" t="s">
        <v>65</v>
      </c>
      <c r="O2473" s="51"/>
      <c r="P2473" s="51"/>
      <c r="Q2473" s="51"/>
      <c r="R2473" s="51"/>
      <c r="S2473" s="51"/>
      <c r="T2473" s="51"/>
      <c r="U2473" s="51"/>
      <c r="V2473" s="51"/>
      <c r="W2473" s="51"/>
      <c r="X2473" s="51"/>
      <c r="Y2473" s="51"/>
      <c r="Z2473" s="51"/>
      <c r="AA2473" s="51"/>
    </row>
    <row r="2474" spans="1:27" ht="11.65" customHeight="1" thickTop="1">
      <c r="A2474" s="443">
        <v>2345</v>
      </c>
      <c r="C2474" s="468"/>
      <c r="H2474" s="449"/>
      <c r="I2474" s="7"/>
      <c r="J2474" s="7"/>
      <c r="K2474" s="7"/>
      <c r="L2474" s="7"/>
      <c r="M2474" s="7"/>
      <c r="O2474" s="51"/>
      <c r="P2474" s="51"/>
      <c r="Q2474" s="51"/>
      <c r="R2474" s="51"/>
      <c r="S2474" s="51"/>
      <c r="T2474" s="51"/>
      <c r="U2474" s="51"/>
      <c r="V2474" s="51"/>
      <c r="W2474" s="51"/>
      <c r="X2474" s="51"/>
      <c r="Y2474" s="51"/>
      <c r="Z2474" s="51"/>
      <c r="AA2474" s="51"/>
    </row>
    <row r="2475" spans="1:27" ht="11.65" customHeight="1">
      <c r="A2475" s="443">
        <v>2346</v>
      </c>
      <c r="C2475" s="468">
        <v>128</v>
      </c>
      <c r="D2475" s="400" t="s">
        <v>96</v>
      </c>
      <c r="H2475" s="449"/>
      <c r="I2475" s="7"/>
      <c r="J2475" s="7"/>
      <c r="K2475" s="7"/>
      <c r="L2475" s="7"/>
      <c r="M2475" s="7"/>
      <c r="O2475" s="51"/>
      <c r="P2475" s="51"/>
      <c r="Q2475" s="51"/>
      <c r="R2475" s="51"/>
      <c r="S2475" s="51"/>
      <c r="T2475" s="51"/>
      <c r="U2475" s="51"/>
      <c r="V2475" s="51"/>
      <c r="W2475" s="51"/>
      <c r="X2475" s="51"/>
      <c r="Y2475" s="51"/>
      <c r="Z2475" s="51"/>
      <c r="AA2475" s="51"/>
    </row>
    <row r="2476" spans="1:27" ht="11.65" customHeight="1">
      <c r="A2476" s="443">
        <v>2347</v>
      </c>
      <c r="C2476" s="468"/>
      <c r="F2476" s="468" t="s">
        <v>270</v>
      </c>
      <c r="G2476" s="400" t="s">
        <v>632</v>
      </c>
      <c r="H2476" s="449"/>
      <c r="I2476" s="7">
        <v>0</v>
      </c>
      <c r="J2476" s="7">
        <v>0</v>
      </c>
      <c r="K2476" s="103">
        <v>0</v>
      </c>
      <c r="L2476" s="7">
        <v>0</v>
      </c>
      <c r="M2476" s="7">
        <v>0</v>
      </c>
      <c r="O2476" s="51"/>
      <c r="P2476" s="51"/>
      <c r="Q2476" s="51"/>
      <c r="R2476" s="51"/>
      <c r="S2476" s="51"/>
      <c r="T2476" s="51"/>
      <c r="U2476" s="51"/>
      <c r="V2476" s="51"/>
      <c r="W2476" s="51"/>
      <c r="X2476" s="51"/>
      <c r="Y2476" s="51"/>
      <c r="Z2476" s="51"/>
      <c r="AA2476" s="51"/>
    </row>
    <row r="2477" spans="1:27" ht="11.65" customHeight="1" thickBot="1">
      <c r="A2477" s="443">
        <v>2348</v>
      </c>
      <c r="C2477" s="461" t="s">
        <v>511</v>
      </c>
      <c r="H2477" s="449"/>
      <c r="I2477" s="127">
        <v>0</v>
      </c>
      <c r="J2477" s="127">
        <v>0</v>
      </c>
      <c r="K2477" s="127">
        <v>0</v>
      </c>
      <c r="L2477" s="127">
        <v>0</v>
      </c>
      <c r="M2477" s="127">
        <v>0</v>
      </c>
      <c r="N2477" s="7" t="s">
        <v>65</v>
      </c>
      <c r="O2477" s="51"/>
      <c r="P2477" s="51"/>
      <c r="Q2477" s="51"/>
      <c r="R2477" s="51"/>
      <c r="S2477" s="51"/>
      <c r="T2477" s="51"/>
      <c r="U2477" s="51"/>
      <c r="V2477" s="51"/>
      <c r="W2477" s="51"/>
      <c r="X2477" s="51"/>
      <c r="Y2477" s="51"/>
      <c r="Z2477" s="51"/>
      <c r="AA2477" s="51"/>
    </row>
    <row r="2478" spans="1:27" ht="11.65" customHeight="1" thickTop="1">
      <c r="A2478" s="443">
        <v>2349</v>
      </c>
      <c r="C2478" s="468"/>
      <c r="H2478" s="449"/>
      <c r="I2478" s="7"/>
      <c r="J2478" s="7"/>
      <c r="K2478" s="7"/>
      <c r="L2478" s="7"/>
      <c r="M2478" s="7"/>
      <c r="O2478" s="51"/>
      <c r="P2478" s="51"/>
      <c r="Q2478" s="51"/>
      <c r="R2478" s="51"/>
      <c r="S2478" s="51"/>
      <c r="T2478" s="51"/>
      <c r="U2478" s="51"/>
      <c r="V2478" s="51"/>
      <c r="W2478" s="51"/>
      <c r="X2478" s="51"/>
      <c r="Y2478" s="51"/>
      <c r="Z2478" s="51"/>
      <c r="AA2478" s="51"/>
    </row>
    <row r="2479" spans="1:27" ht="11.65" customHeight="1">
      <c r="A2479" s="443">
        <v>2350</v>
      </c>
      <c r="C2479" s="468">
        <v>124</v>
      </c>
      <c r="D2479" s="400" t="s">
        <v>512</v>
      </c>
      <c r="H2479" s="449"/>
      <c r="I2479" s="7"/>
      <c r="J2479" s="7"/>
      <c r="K2479" s="7"/>
      <c r="L2479" s="7"/>
      <c r="M2479" s="7"/>
      <c r="O2479" s="51"/>
      <c r="P2479" s="51"/>
      <c r="Q2479" s="51"/>
      <c r="R2479" s="51"/>
      <c r="S2479" s="51"/>
      <c r="T2479" s="51"/>
      <c r="U2479" s="51"/>
      <c r="V2479" s="51"/>
      <c r="W2479" s="51"/>
      <c r="X2479" s="51"/>
      <c r="Y2479" s="51"/>
      <c r="Z2479" s="51"/>
      <c r="AA2479" s="51"/>
    </row>
    <row r="2480" spans="1:27" ht="11.65" customHeight="1">
      <c r="A2480" s="443">
        <v>2351</v>
      </c>
      <c r="C2480" s="468"/>
      <c r="F2480" s="468" t="s">
        <v>641</v>
      </c>
      <c r="G2480" s="400" t="s">
        <v>569</v>
      </c>
      <c r="H2480" s="449"/>
      <c r="I2480" s="7">
        <v>817714.68666666665</v>
      </c>
      <c r="J2480" s="7">
        <v>812286.42166666663</v>
      </c>
      <c r="K2480" s="103">
        <v>5428.2650000000003</v>
      </c>
      <c r="L2480" s="7">
        <v>0</v>
      </c>
      <c r="M2480" s="7">
        <v>5428.2650000000003</v>
      </c>
      <c r="O2480" s="51"/>
      <c r="P2480" s="51"/>
      <c r="Q2480" s="51"/>
      <c r="R2480" s="51"/>
      <c r="S2480" s="51"/>
      <c r="T2480" s="51"/>
      <c r="U2480" s="51"/>
      <c r="V2480" s="51"/>
      <c r="W2480" s="51"/>
      <c r="X2480" s="51"/>
      <c r="Y2480" s="51"/>
      <c r="Z2480" s="51"/>
      <c r="AA2480" s="51"/>
    </row>
    <row r="2481" spans="1:27" ht="11.65" customHeight="1">
      <c r="A2481" s="443">
        <v>2352</v>
      </c>
      <c r="C2481" s="468"/>
      <c r="F2481" s="468" t="s">
        <v>641</v>
      </c>
      <c r="G2481" s="400" t="s">
        <v>632</v>
      </c>
      <c r="H2481" s="449"/>
      <c r="I2481" s="7">
        <v>-5007.95</v>
      </c>
      <c r="J2481" s="7">
        <v>-4672.3291051398028</v>
      </c>
      <c r="K2481" s="103">
        <v>-335.62089486019738</v>
      </c>
      <c r="L2481" s="7">
        <v>0</v>
      </c>
      <c r="M2481" s="7">
        <v>-335.62089486019738</v>
      </c>
      <c r="O2481" s="51"/>
      <c r="P2481" s="51"/>
      <c r="Q2481" s="51"/>
      <c r="R2481" s="51"/>
      <c r="S2481" s="51"/>
      <c r="T2481" s="51"/>
      <c r="U2481" s="51"/>
      <c r="V2481" s="51"/>
      <c r="W2481" s="51"/>
      <c r="X2481" s="51"/>
      <c r="Y2481" s="51"/>
      <c r="Z2481" s="51"/>
      <c r="AA2481" s="51"/>
    </row>
    <row r="2482" spans="1:27" ht="11.65" customHeight="1" thickBot="1">
      <c r="A2482" s="443">
        <v>2353</v>
      </c>
      <c r="C2482" s="468"/>
      <c r="H2482" s="449" t="s">
        <v>513</v>
      </c>
      <c r="I2482" s="118">
        <v>812706.73666666669</v>
      </c>
      <c r="J2482" s="118">
        <v>807614.09256152681</v>
      </c>
      <c r="K2482" s="118">
        <v>5092.6441051398033</v>
      </c>
      <c r="L2482" s="118">
        <v>0</v>
      </c>
      <c r="M2482" s="118">
        <v>5092.6441051398033</v>
      </c>
      <c r="O2482" s="51"/>
      <c r="P2482" s="51"/>
      <c r="Q2482" s="51"/>
      <c r="R2482" s="51"/>
      <c r="S2482" s="51"/>
      <c r="T2482" s="51"/>
      <c r="U2482" s="51"/>
      <c r="V2482" s="51"/>
      <c r="W2482" s="51"/>
      <c r="X2482" s="51"/>
      <c r="Y2482" s="51"/>
      <c r="Z2482" s="51"/>
      <c r="AA2482" s="51"/>
    </row>
    <row r="2483" spans="1:27" ht="11.65" customHeight="1" thickTop="1">
      <c r="A2483" s="443">
        <v>2354</v>
      </c>
      <c r="C2483" s="468"/>
      <c r="H2483" s="449"/>
      <c r="I2483" s="7"/>
      <c r="J2483" s="7"/>
      <c r="K2483" s="7"/>
      <c r="L2483" s="7"/>
      <c r="M2483" s="7"/>
      <c r="O2483" s="51"/>
      <c r="P2483" s="51"/>
      <c r="Q2483" s="51"/>
      <c r="R2483" s="51"/>
      <c r="S2483" s="51"/>
      <c r="T2483" s="51"/>
      <c r="U2483" s="51"/>
      <c r="V2483" s="51"/>
      <c r="W2483" s="51"/>
      <c r="X2483" s="51"/>
      <c r="Y2483" s="51"/>
      <c r="Z2483" s="51"/>
      <c r="AA2483" s="51"/>
    </row>
    <row r="2484" spans="1:27" ht="11.65" customHeight="1">
      <c r="A2484" s="443">
        <v>2355</v>
      </c>
      <c r="C2484" s="468" t="s">
        <v>514</v>
      </c>
      <c r="D2484" s="400" t="s">
        <v>512</v>
      </c>
      <c r="H2484" s="449"/>
      <c r="I2484" s="7"/>
      <c r="J2484" s="7"/>
      <c r="K2484" s="7"/>
      <c r="L2484" s="7"/>
      <c r="M2484" s="7"/>
      <c r="O2484" s="51"/>
      <c r="P2484" s="51"/>
      <c r="Q2484" s="51"/>
      <c r="R2484" s="51"/>
      <c r="S2484" s="51"/>
      <c r="T2484" s="51"/>
      <c r="U2484" s="51"/>
      <c r="V2484" s="51"/>
      <c r="W2484" s="51"/>
      <c r="X2484" s="51"/>
      <c r="Y2484" s="51"/>
      <c r="Z2484" s="51"/>
      <c r="AA2484" s="51"/>
    </row>
    <row r="2485" spans="1:27" ht="11.65" customHeight="1">
      <c r="A2485" s="443">
        <v>2356</v>
      </c>
      <c r="C2485" s="468"/>
      <c r="F2485" s="468" t="s">
        <v>641</v>
      </c>
      <c r="G2485" s="400" t="s">
        <v>569</v>
      </c>
      <c r="H2485" s="449"/>
      <c r="I2485" s="7">
        <v>-9016367.4674999993</v>
      </c>
      <c r="J2485" s="7">
        <v>-9016367.4674999993</v>
      </c>
      <c r="K2485" s="103">
        <v>0</v>
      </c>
      <c r="L2485" s="7">
        <v>0</v>
      </c>
      <c r="M2485" s="7">
        <v>0</v>
      </c>
      <c r="O2485" s="51"/>
      <c r="P2485" s="51"/>
      <c r="Q2485" s="51"/>
      <c r="R2485" s="51"/>
      <c r="S2485" s="51"/>
      <c r="T2485" s="51"/>
      <c r="U2485" s="51"/>
      <c r="V2485" s="51"/>
      <c r="W2485" s="51"/>
      <c r="X2485" s="51"/>
      <c r="Y2485" s="51"/>
      <c r="Z2485" s="51"/>
      <c r="AA2485" s="51"/>
    </row>
    <row r="2486" spans="1:27" ht="11.65" customHeight="1">
      <c r="A2486" s="443">
        <v>2357</v>
      </c>
      <c r="C2486" s="468"/>
      <c r="F2486" s="468" t="s">
        <v>641</v>
      </c>
      <c r="G2486" s="400" t="s">
        <v>249</v>
      </c>
      <c r="H2486" s="449"/>
      <c r="I2486" s="7">
        <v>0</v>
      </c>
      <c r="J2486" s="7">
        <v>0</v>
      </c>
      <c r="K2486" s="103">
        <v>0</v>
      </c>
      <c r="L2486" s="7">
        <v>0</v>
      </c>
      <c r="M2486" s="7">
        <v>0</v>
      </c>
      <c r="O2486" s="51"/>
      <c r="P2486" s="51"/>
      <c r="Q2486" s="51"/>
      <c r="R2486" s="51"/>
      <c r="S2486" s="51"/>
      <c r="T2486" s="51"/>
      <c r="U2486" s="51"/>
      <c r="V2486" s="51"/>
      <c r="W2486" s="51"/>
      <c r="X2486" s="51"/>
      <c r="Y2486" s="51"/>
      <c r="Z2486" s="51"/>
      <c r="AA2486" s="51"/>
    </row>
    <row r="2487" spans="1:27" ht="11.65" customHeight="1">
      <c r="A2487" s="443">
        <v>2358</v>
      </c>
      <c r="C2487" s="468"/>
      <c r="F2487" s="468" t="s">
        <v>641</v>
      </c>
      <c r="G2487" s="400" t="s">
        <v>636</v>
      </c>
      <c r="H2487" s="449"/>
      <c r="I2487" s="7">
        <v>0</v>
      </c>
      <c r="J2487" s="7">
        <v>0</v>
      </c>
      <c r="K2487" s="103">
        <v>0</v>
      </c>
      <c r="L2487" s="7">
        <v>0</v>
      </c>
      <c r="M2487" s="7">
        <v>0</v>
      </c>
      <c r="O2487" s="51"/>
      <c r="P2487" s="51"/>
      <c r="Q2487" s="51"/>
      <c r="R2487" s="51"/>
      <c r="S2487" s="51"/>
      <c r="T2487" s="51"/>
      <c r="U2487" s="51"/>
      <c r="V2487" s="51"/>
      <c r="W2487" s="51"/>
      <c r="X2487" s="51"/>
      <c r="Y2487" s="51"/>
      <c r="Z2487" s="51"/>
      <c r="AA2487" s="51"/>
    </row>
    <row r="2488" spans="1:27" ht="11.65" customHeight="1">
      <c r="A2488" s="443">
        <v>2359</v>
      </c>
      <c r="C2488" s="468"/>
      <c r="F2488" s="468" t="s">
        <v>641</v>
      </c>
      <c r="G2488" s="400" t="s">
        <v>632</v>
      </c>
      <c r="H2488" s="449"/>
      <c r="I2488" s="7">
        <v>0</v>
      </c>
      <c r="J2488" s="7">
        <v>0</v>
      </c>
      <c r="K2488" s="103">
        <v>0</v>
      </c>
      <c r="L2488" s="7">
        <v>0</v>
      </c>
      <c r="M2488" s="7">
        <v>0</v>
      </c>
      <c r="O2488" s="51"/>
      <c r="P2488" s="51"/>
      <c r="Q2488" s="51"/>
      <c r="R2488" s="51"/>
      <c r="S2488" s="51"/>
      <c r="T2488" s="51"/>
      <c r="U2488" s="51"/>
      <c r="V2488" s="51"/>
      <c r="W2488" s="51"/>
      <c r="X2488" s="51"/>
      <c r="Y2488" s="51"/>
      <c r="Z2488" s="51"/>
      <c r="AA2488" s="51"/>
    </row>
    <row r="2489" spans="1:27" ht="11.65" customHeight="1" thickBot="1">
      <c r="A2489" s="443">
        <v>2360</v>
      </c>
      <c r="C2489" s="468"/>
      <c r="H2489" s="449" t="s">
        <v>513</v>
      </c>
      <c r="I2489" s="118">
        <v>-9016367.4674999993</v>
      </c>
      <c r="J2489" s="118">
        <v>-9016367.4674999993</v>
      </c>
      <c r="K2489" s="118">
        <v>0</v>
      </c>
      <c r="L2489" s="118">
        <v>0</v>
      </c>
      <c r="M2489" s="118">
        <v>0</v>
      </c>
      <c r="O2489" s="51"/>
      <c r="P2489" s="51"/>
      <c r="Q2489" s="51"/>
      <c r="R2489" s="51"/>
      <c r="S2489" s="51"/>
      <c r="T2489" s="51"/>
      <c r="U2489" s="51"/>
      <c r="V2489" s="51"/>
      <c r="W2489" s="51"/>
      <c r="X2489" s="51"/>
      <c r="Y2489" s="51"/>
      <c r="Z2489" s="51"/>
      <c r="AA2489" s="51"/>
    </row>
    <row r="2490" spans="1:27" ht="11.65" customHeight="1" thickTop="1">
      <c r="A2490" s="443">
        <v>2361</v>
      </c>
      <c r="C2490" s="468"/>
      <c r="H2490" s="449"/>
      <c r="I2490" s="109"/>
      <c r="J2490" s="7"/>
      <c r="K2490" s="7"/>
      <c r="L2490" s="7"/>
      <c r="M2490" s="7"/>
      <c r="O2490" s="51"/>
      <c r="P2490" s="51"/>
      <c r="Q2490" s="51"/>
      <c r="R2490" s="51"/>
      <c r="S2490" s="51"/>
      <c r="T2490" s="51"/>
      <c r="U2490" s="51"/>
      <c r="V2490" s="51"/>
      <c r="W2490" s="51"/>
      <c r="X2490" s="51"/>
      <c r="Y2490" s="51"/>
      <c r="Z2490" s="51"/>
      <c r="AA2490" s="51"/>
    </row>
    <row r="2491" spans="1:27" ht="11.65" customHeight="1">
      <c r="A2491" s="443">
        <v>2362</v>
      </c>
      <c r="C2491" s="468" t="s">
        <v>515</v>
      </c>
      <c r="D2491" s="400" t="s">
        <v>512</v>
      </c>
      <c r="H2491" s="449"/>
      <c r="I2491" s="7"/>
      <c r="J2491" s="7"/>
      <c r="K2491" s="7"/>
      <c r="L2491" s="7"/>
      <c r="M2491" s="7"/>
      <c r="O2491" s="51"/>
      <c r="P2491" s="51"/>
      <c r="Q2491" s="51"/>
      <c r="R2491" s="51"/>
      <c r="S2491" s="51"/>
      <c r="T2491" s="51"/>
      <c r="U2491" s="51"/>
      <c r="V2491" s="51"/>
      <c r="W2491" s="51"/>
      <c r="X2491" s="51"/>
      <c r="Y2491" s="51"/>
      <c r="Z2491" s="51"/>
      <c r="AA2491" s="51"/>
    </row>
    <row r="2492" spans="1:27" ht="11.65" customHeight="1">
      <c r="A2492" s="443">
        <v>2363</v>
      </c>
      <c r="C2492" s="468"/>
      <c r="F2492" s="468" t="s">
        <v>641</v>
      </c>
      <c r="G2492" s="400" t="s">
        <v>569</v>
      </c>
      <c r="H2492" s="449"/>
      <c r="I2492" s="7">
        <v>0</v>
      </c>
      <c r="J2492" s="7">
        <v>0</v>
      </c>
      <c r="K2492" s="103">
        <v>0</v>
      </c>
      <c r="L2492" s="7">
        <v>0</v>
      </c>
      <c r="M2492" s="7">
        <v>0</v>
      </c>
      <c r="O2492" s="51"/>
      <c r="P2492" s="51"/>
      <c r="Q2492" s="51"/>
      <c r="R2492" s="51"/>
      <c r="S2492" s="51"/>
      <c r="T2492" s="51"/>
      <c r="U2492" s="51"/>
      <c r="V2492" s="51"/>
      <c r="W2492" s="51"/>
      <c r="X2492" s="51"/>
      <c r="Y2492" s="51"/>
      <c r="Z2492" s="51"/>
      <c r="AA2492" s="51"/>
    </row>
    <row r="2493" spans="1:27" ht="11.65" customHeight="1">
      <c r="A2493" s="443">
        <v>2364</v>
      </c>
      <c r="C2493" s="468"/>
      <c r="F2493" s="468" t="s">
        <v>641</v>
      </c>
      <c r="G2493" s="400" t="s">
        <v>647</v>
      </c>
      <c r="H2493" s="449"/>
      <c r="I2493" s="7">
        <v>0</v>
      </c>
      <c r="J2493" s="7">
        <v>0</v>
      </c>
      <c r="K2493" s="103">
        <v>0</v>
      </c>
      <c r="L2493" s="7">
        <v>0</v>
      </c>
      <c r="M2493" s="7">
        <v>0</v>
      </c>
      <c r="O2493" s="51"/>
      <c r="P2493" s="51"/>
      <c r="Q2493" s="51"/>
      <c r="R2493" s="51"/>
      <c r="S2493" s="51"/>
      <c r="T2493" s="51"/>
      <c r="U2493" s="51"/>
      <c r="V2493" s="51"/>
      <c r="W2493" s="51"/>
      <c r="X2493" s="51"/>
      <c r="Y2493" s="51"/>
      <c r="Z2493" s="51"/>
      <c r="AA2493" s="51"/>
    </row>
    <row r="2494" spans="1:27" ht="11.65" customHeight="1">
      <c r="A2494" s="443">
        <v>2365</v>
      </c>
      <c r="C2494" s="468"/>
      <c r="F2494" s="468" t="s">
        <v>641</v>
      </c>
      <c r="G2494" s="400" t="s">
        <v>700</v>
      </c>
      <c r="H2494" s="449"/>
      <c r="I2494" s="7">
        <v>0</v>
      </c>
      <c r="J2494" s="7">
        <v>0</v>
      </c>
      <c r="K2494" s="103">
        <v>0</v>
      </c>
      <c r="L2494" s="7">
        <v>0</v>
      </c>
      <c r="M2494" s="7">
        <v>0</v>
      </c>
      <c r="O2494" s="51"/>
      <c r="P2494" s="51"/>
      <c r="Q2494" s="51"/>
      <c r="R2494" s="51"/>
      <c r="S2494" s="51"/>
      <c r="T2494" s="51"/>
      <c r="U2494" s="51"/>
      <c r="V2494" s="51"/>
      <c r="W2494" s="51"/>
      <c r="X2494" s="51"/>
      <c r="Y2494" s="51"/>
      <c r="Z2494" s="51"/>
      <c r="AA2494" s="51"/>
    </row>
    <row r="2495" spans="1:27" ht="11.65" customHeight="1">
      <c r="A2495" s="443">
        <v>2366</v>
      </c>
      <c r="C2495" s="468"/>
      <c r="F2495" s="468" t="s">
        <v>641</v>
      </c>
      <c r="G2495" s="400" t="s">
        <v>249</v>
      </c>
      <c r="H2495" s="449"/>
      <c r="I2495" s="7">
        <v>0</v>
      </c>
      <c r="J2495" s="7">
        <v>0</v>
      </c>
      <c r="K2495" s="103">
        <v>0</v>
      </c>
      <c r="L2495" s="7">
        <v>0</v>
      </c>
      <c r="M2495" s="7">
        <v>0</v>
      </c>
      <c r="O2495" s="51"/>
      <c r="P2495" s="51"/>
      <c r="Q2495" s="51"/>
      <c r="R2495" s="51"/>
      <c r="S2495" s="51"/>
      <c r="T2495" s="51"/>
      <c r="U2495" s="51"/>
      <c r="V2495" s="51"/>
      <c r="W2495" s="51"/>
      <c r="X2495" s="51"/>
      <c r="Y2495" s="51"/>
      <c r="Z2495" s="51"/>
      <c r="AA2495" s="51"/>
    </row>
    <row r="2496" spans="1:27" ht="11.65" customHeight="1">
      <c r="A2496" s="443">
        <v>2367</v>
      </c>
      <c r="C2496" s="468"/>
      <c r="F2496" s="468" t="s">
        <v>641</v>
      </c>
      <c r="G2496" s="400" t="s">
        <v>632</v>
      </c>
      <c r="H2496" s="449"/>
      <c r="I2496" s="7">
        <v>0</v>
      </c>
      <c r="J2496" s="7">
        <v>0</v>
      </c>
      <c r="K2496" s="103">
        <v>0</v>
      </c>
      <c r="L2496" s="7">
        <v>0</v>
      </c>
      <c r="M2496" s="7">
        <v>0</v>
      </c>
      <c r="O2496" s="51"/>
      <c r="P2496" s="51"/>
      <c r="Q2496" s="51"/>
      <c r="R2496" s="51"/>
      <c r="S2496" s="51"/>
      <c r="T2496" s="51"/>
      <c r="U2496" s="51"/>
      <c r="V2496" s="51"/>
      <c r="W2496" s="51"/>
      <c r="X2496" s="51"/>
      <c r="Y2496" s="51"/>
      <c r="Z2496" s="51"/>
      <c r="AA2496" s="51"/>
    </row>
    <row r="2497" spans="1:27" ht="11.65" customHeight="1" thickBot="1">
      <c r="A2497" s="443">
        <v>2368</v>
      </c>
      <c r="C2497" s="468"/>
      <c r="H2497" s="449" t="s">
        <v>513</v>
      </c>
      <c r="I2497" s="118">
        <v>0</v>
      </c>
      <c r="J2497" s="118">
        <v>0</v>
      </c>
      <c r="K2497" s="118">
        <v>0</v>
      </c>
      <c r="L2497" s="118">
        <v>0</v>
      </c>
      <c r="M2497" s="118">
        <v>0</v>
      </c>
      <c r="O2497" s="51"/>
      <c r="P2497" s="51"/>
      <c r="Q2497" s="51"/>
      <c r="R2497" s="51"/>
      <c r="S2497" s="51"/>
      <c r="T2497" s="51"/>
      <c r="U2497" s="51"/>
      <c r="V2497" s="51"/>
      <c r="W2497" s="51"/>
      <c r="X2497" s="51"/>
      <c r="Y2497" s="51"/>
      <c r="Z2497" s="51"/>
      <c r="AA2497" s="51"/>
    </row>
    <row r="2498" spans="1:27" ht="11.65" customHeight="1" thickTop="1">
      <c r="A2498" s="443">
        <v>2369</v>
      </c>
      <c r="C2498" s="468"/>
      <c r="H2498" s="449"/>
      <c r="I2498" s="7"/>
      <c r="J2498" s="7"/>
      <c r="K2498" s="7"/>
      <c r="L2498" s="7"/>
      <c r="M2498" s="7"/>
      <c r="O2498" s="51"/>
      <c r="P2498" s="51"/>
      <c r="Q2498" s="51"/>
      <c r="R2498" s="51"/>
      <c r="S2498" s="51"/>
      <c r="T2498" s="51"/>
      <c r="U2498" s="51"/>
      <c r="V2498" s="51"/>
      <c r="W2498" s="51"/>
      <c r="X2498" s="51"/>
      <c r="Y2498" s="51"/>
      <c r="Z2498" s="51"/>
      <c r="AA2498" s="51"/>
    </row>
    <row r="2499" spans="1:27" ht="11.65" customHeight="1" thickBot="1">
      <c r="A2499" s="443">
        <v>2370</v>
      </c>
      <c r="C2499" s="459" t="s">
        <v>516</v>
      </c>
      <c r="H2499" s="460"/>
      <c r="I2499" s="108">
        <v>-8203660.730833333</v>
      </c>
      <c r="J2499" s="108">
        <v>-8208753.3749384722</v>
      </c>
      <c r="K2499" s="108">
        <v>5092.6441051398033</v>
      </c>
      <c r="L2499" s="108">
        <v>0</v>
      </c>
      <c r="M2499" s="108">
        <v>5092.6441051398033</v>
      </c>
      <c r="N2499" s="7" t="s">
        <v>65</v>
      </c>
      <c r="O2499" s="51"/>
      <c r="P2499" s="51"/>
      <c r="Q2499" s="51"/>
      <c r="R2499" s="51"/>
      <c r="S2499" s="51"/>
      <c r="T2499" s="51"/>
      <c r="U2499" s="51"/>
      <c r="V2499" s="51"/>
      <c r="W2499" s="51"/>
      <c r="X2499" s="51"/>
      <c r="Y2499" s="51"/>
      <c r="Z2499" s="51"/>
      <c r="AA2499" s="51"/>
    </row>
    <row r="2500" spans="1:27" ht="11.65" customHeight="1" thickTop="1">
      <c r="A2500" s="443">
        <v>2371</v>
      </c>
      <c r="C2500" s="468"/>
      <c r="H2500" s="449"/>
      <c r="I2500" s="7"/>
      <c r="J2500" s="7"/>
      <c r="K2500" s="7"/>
      <c r="L2500" s="7"/>
      <c r="M2500" s="7"/>
      <c r="O2500" s="51"/>
      <c r="P2500" s="51"/>
      <c r="Q2500" s="51"/>
      <c r="R2500" s="51"/>
      <c r="S2500" s="51"/>
      <c r="T2500" s="51"/>
      <c r="U2500" s="51"/>
      <c r="V2500" s="51"/>
      <c r="W2500" s="51"/>
      <c r="X2500" s="51"/>
      <c r="Y2500" s="51"/>
      <c r="Z2500" s="51"/>
      <c r="AA2500" s="51"/>
    </row>
    <row r="2501" spans="1:27" ht="11.65" customHeight="1">
      <c r="A2501" s="443">
        <v>2372</v>
      </c>
      <c r="C2501" s="468">
        <v>151</v>
      </c>
      <c r="D2501" s="400" t="s">
        <v>98</v>
      </c>
      <c r="H2501" s="449"/>
      <c r="I2501" s="7"/>
      <c r="J2501" s="7"/>
      <c r="K2501" s="7"/>
      <c r="L2501" s="7"/>
      <c r="M2501" s="7"/>
      <c r="O2501" s="51"/>
      <c r="P2501" s="51"/>
      <c r="Q2501" s="51"/>
      <c r="R2501" s="51"/>
      <c r="S2501" s="51"/>
      <c r="T2501" s="51"/>
      <c r="U2501" s="51"/>
      <c r="V2501" s="51"/>
      <c r="W2501" s="51"/>
      <c r="X2501" s="51"/>
      <c r="Y2501" s="51"/>
      <c r="Z2501" s="51"/>
      <c r="AA2501" s="51"/>
    </row>
    <row r="2502" spans="1:27" ht="11.65" customHeight="1">
      <c r="A2502" s="443">
        <v>2373</v>
      </c>
      <c r="C2502" s="468"/>
      <c r="F2502" s="468" t="s">
        <v>270</v>
      </c>
      <c r="G2502" s="400" t="s">
        <v>656</v>
      </c>
      <c r="H2502" s="449"/>
      <c r="I2502" s="7">
        <v>0</v>
      </c>
      <c r="J2502" s="7">
        <v>0</v>
      </c>
      <c r="K2502" s="103">
        <v>0</v>
      </c>
      <c r="L2502" s="7">
        <v>0</v>
      </c>
      <c r="M2502" s="7">
        <v>0</v>
      </c>
      <c r="O2502" s="51"/>
      <c r="P2502" s="51"/>
      <c r="Q2502" s="51"/>
      <c r="R2502" s="51"/>
      <c r="S2502" s="51"/>
      <c r="T2502" s="51"/>
      <c r="U2502" s="51"/>
      <c r="V2502" s="51"/>
      <c r="W2502" s="51"/>
      <c r="X2502" s="51"/>
      <c r="Y2502" s="51"/>
      <c r="Z2502" s="51"/>
      <c r="AA2502" s="51"/>
    </row>
    <row r="2503" spans="1:27" ht="11.65" customHeight="1">
      <c r="A2503" s="443">
        <v>2374</v>
      </c>
      <c r="C2503" s="468"/>
      <c r="F2503" s="468" t="s">
        <v>270</v>
      </c>
      <c r="G2503" s="400" t="s">
        <v>630</v>
      </c>
      <c r="H2503" s="449"/>
      <c r="I2503" s="7">
        <v>0</v>
      </c>
      <c r="J2503" s="7">
        <v>0</v>
      </c>
      <c r="K2503" s="103">
        <v>0</v>
      </c>
      <c r="L2503" s="7">
        <v>0</v>
      </c>
      <c r="M2503" s="7">
        <v>0</v>
      </c>
      <c r="O2503" s="51"/>
      <c r="P2503" s="51"/>
      <c r="Q2503" s="51"/>
      <c r="R2503" s="51"/>
      <c r="S2503" s="51"/>
      <c r="T2503" s="51"/>
      <c r="U2503" s="51"/>
      <c r="V2503" s="51"/>
      <c r="W2503" s="51"/>
      <c r="X2503" s="51"/>
      <c r="Y2503" s="51"/>
      <c r="Z2503" s="51"/>
      <c r="AA2503" s="51"/>
    </row>
    <row r="2504" spans="1:27" ht="11.65" customHeight="1">
      <c r="A2504" s="443">
        <v>2375</v>
      </c>
      <c r="C2504" s="468"/>
      <c r="F2504" s="468" t="s">
        <v>270</v>
      </c>
      <c r="G2504" s="400" t="s">
        <v>637</v>
      </c>
      <c r="H2504" s="449"/>
      <c r="I2504" s="7">
        <v>1733255.2254166701</v>
      </c>
      <c r="J2504" s="7">
        <v>1341685.5838898814</v>
      </c>
      <c r="K2504" s="103">
        <v>391569.64152678876</v>
      </c>
      <c r="L2504" s="7">
        <v>-391569.64152678719</v>
      </c>
      <c r="M2504" s="7">
        <v>1.57160684466362E-9</v>
      </c>
      <c r="O2504" s="51"/>
      <c r="P2504" s="51"/>
      <c r="Q2504" s="51"/>
      <c r="R2504" s="51"/>
      <c r="S2504" s="51"/>
      <c r="T2504" s="51"/>
      <c r="U2504" s="51"/>
      <c r="V2504" s="51"/>
      <c r="W2504" s="51"/>
      <c r="X2504" s="51"/>
      <c r="Y2504" s="51"/>
      <c r="Z2504" s="51"/>
      <c r="AA2504" s="51"/>
    </row>
    <row r="2505" spans="1:27" ht="11.65" customHeight="1">
      <c r="A2505" s="443">
        <v>2376</v>
      </c>
      <c r="C2505" s="468"/>
      <c r="F2505" s="468" t="s">
        <v>270</v>
      </c>
      <c r="G2505" s="400" t="s">
        <v>398</v>
      </c>
      <c r="H2505" s="449"/>
      <c r="I2505" s="7">
        <v>157089240.99125001</v>
      </c>
      <c r="J2505" s="7">
        <v>157089240.99125001</v>
      </c>
      <c r="K2505" s="103">
        <v>0</v>
      </c>
      <c r="L2505" s="7">
        <v>0</v>
      </c>
      <c r="M2505" s="7">
        <v>0</v>
      </c>
      <c r="O2505" s="51"/>
      <c r="P2505" s="51"/>
      <c r="Q2505" s="51"/>
      <c r="R2505" s="51"/>
      <c r="S2505" s="51"/>
      <c r="T2505" s="51"/>
      <c r="U2505" s="51"/>
      <c r="V2505" s="51"/>
      <c r="W2505" s="51"/>
      <c r="X2505" s="51"/>
      <c r="Y2505" s="51"/>
      <c r="Z2505" s="51"/>
      <c r="AA2505" s="51"/>
    </row>
    <row r="2506" spans="1:27" ht="11.65" customHeight="1">
      <c r="A2506" s="443">
        <v>2377</v>
      </c>
      <c r="C2506" s="468"/>
      <c r="F2506" s="468" t="s">
        <v>270</v>
      </c>
      <c r="G2506" s="400" t="s">
        <v>651</v>
      </c>
      <c r="H2506" s="449"/>
      <c r="I2506" s="7">
        <v>23591300.679166701</v>
      </c>
      <c r="J2506" s="7">
        <v>18261654.465135358</v>
      </c>
      <c r="K2506" s="103">
        <v>5329646.2140313406</v>
      </c>
      <c r="L2506" s="7">
        <v>-5329646.2140313406</v>
      </c>
      <c r="M2506" s="7">
        <v>0</v>
      </c>
      <c r="O2506" s="51"/>
      <c r="P2506" s="51"/>
      <c r="Q2506" s="51"/>
      <c r="R2506" s="51"/>
      <c r="S2506" s="51"/>
      <c r="T2506" s="51"/>
      <c r="U2506" s="51"/>
      <c r="V2506" s="51"/>
      <c r="W2506" s="51"/>
      <c r="X2506" s="51"/>
      <c r="Y2506" s="51"/>
      <c r="Z2506" s="51"/>
      <c r="AA2506" s="51"/>
    </row>
    <row r="2507" spans="1:27" ht="11.65" customHeight="1">
      <c r="A2507" s="443">
        <v>2378</v>
      </c>
      <c r="C2507" s="468"/>
      <c r="F2507" s="468" t="s">
        <v>270</v>
      </c>
      <c r="G2507" s="400" t="s">
        <v>398</v>
      </c>
      <c r="H2507" s="449"/>
      <c r="I2507" s="7">
        <v>0</v>
      </c>
      <c r="J2507" s="7">
        <v>0</v>
      </c>
      <c r="K2507" s="103">
        <v>0</v>
      </c>
      <c r="L2507" s="7">
        <v>0</v>
      </c>
      <c r="M2507" s="7">
        <v>0</v>
      </c>
      <c r="O2507" s="51"/>
      <c r="P2507" s="51"/>
      <c r="Q2507" s="51"/>
      <c r="R2507" s="51"/>
      <c r="S2507" s="51"/>
      <c r="T2507" s="51"/>
      <c r="U2507" s="51"/>
      <c r="V2507" s="51"/>
      <c r="W2507" s="51"/>
      <c r="X2507" s="51"/>
      <c r="Y2507" s="51"/>
      <c r="Z2507" s="51"/>
      <c r="AA2507" s="51"/>
    </row>
    <row r="2508" spans="1:27" ht="11.65" customHeight="1">
      <c r="A2508" s="443">
        <v>2379</v>
      </c>
      <c r="C2508" s="468"/>
      <c r="F2508" s="468" t="s">
        <v>270</v>
      </c>
      <c r="G2508" s="400" t="s">
        <v>398</v>
      </c>
      <c r="H2508" s="449"/>
      <c r="I2508" s="7">
        <v>0</v>
      </c>
      <c r="J2508" s="7">
        <v>0</v>
      </c>
      <c r="K2508" s="103">
        <v>0</v>
      </c>
      <c r="L2508" s="7">
        <v>0</v>
      </c>
      <c r="M2508" s="7">
        <v>0</v>
      </c>
      <c r="O2508" s="51"/>
      <c r="P2508" s="51"/>
      <c r="Q2508" s="51"/>
      <c r="R2508" s="51"/>
      <c r="S2508" s="51"/>
      <c r="T2508" s="51"/>
      <c r="U2508" s="51"/>
      <c r="V2508" s="51"/>
      <c r="W2508" s="51"/>
      <c r="X2508" s="51"/>
      <c r="Y2508" s="51"/>
      <c r="Z2508" s="51"/>
      <c r="AA2508" s="51"/>
    </row>
    <row r="2509" spans="1:27" ht="11.65" customHeight="1">
      <c r="A2509" s="443">
        <v>2380</v>
      </c>
      <c r="C2509" s="468" t="s">
        <v>517</v>
      </c>
      <c r="H2509" s="449" t="s">
        <v>518</v>
      </c>
      <c r="I2509" s="106">
        <v>182413796.89583337</v>
      </c>
      <c r="J2509" s="106">
        <v>176692581.04027525</v>
      </c>
      <c r="K2509" s="106">
        <v>5721215.855558129</v>
      </c>
      <c r="L2509" s="106">
        <v>-5721215.8555581281</v>
      </c>
      <c r="M2509" s="106">
        <v>1.57160684466362E-9</v>
      </c>
      <c r="O2509" s="51"/>
      <c r="P2509" s="51"/>
      <c r="Q2509" s="51"/>
      <c r="R2509" s="51"/>
      <c r="S2509" s="51"/>
      <c r="T2509" s="51"/>
      <c r="U2509" s="51"/>
      <c r="V2509" s="51"/>
      <c r="W2509" s="51"/>
      <c r="X2509" s="51"/>
      <c r="Y2509" s="51"/>
      <c r="Z2509" s="51"/>
      <c r="AA2509" s="51"/>
    </row>
    <row r="2510" spans="1:27" ht="11.65" customHeight="1">
      <c r="A2510" s="443">
        <v>2381</v>
      </c>
      <c r="C2510" s="468"/>
      <c r="H2510" s="449"/>
      <c r="I2510" s="7"/>
      <c r="J2510" s="7"/>
      <c r="K2510" s="7"/>
      <c r="L2510" s="7"/>
      <c r="M2510" s="7"/>
      <c r="O2510" s="51"/>
      <c r="P2510" s="51"/>
      <c r="Q2510" s="51"/>
      <c r="R2510" s="51"/>
      <c r="S2510" s="51"/>
      <c r="T2510" s="51"/>
      <c r="U2510" s="51"/>
      <c r="V2510" s="51"/>
      <c r="W2510" s="51"/>
      <c r="X2510" s="51"/>
      <c r="Y2510" s="51"/>
      <c r="Z2510" s="51"/>
      <c r="AA2510" s="51"/>
    </row>
    <row r="2511" spans="1:27" ht="11.65" customHeight="1">
      <c r="A2511" s="443">
        <v>2382</v>
      </c>
      <c r="C2511" s="468">
        <v>152</v>
      </c>
      <c r="D2511" s="400" t="s">
        <v>519</v>
      </c>
      <c r="H2511" s="449"/>
      <c r="I2511" s="7"/>
      <c r="J2511" s="7"/>
      <c r="K2511" s="7"/>
      <c r="L2511" s="7"/>
      <c r="M2511" s="7"/>
      <c r="O2511" s="51"/>
      <c r="P2511" s="51"/>
      <c r="Q2511" s="51"/>
      <c r="R2511" s="51"/>
      <c r="S2511" s="51"/>
      <c r="T2511" s="51"/>
      <c r="U2511" s="51"/>
      <c r="V2511" s="51"/>
      <c r="W2511" s="51"/>
      <c r="X2511" s="51"/>
      <c r="Y2511" s="51"/>
      <c r="Z2511" s="51"/>
      <c r="AA2511" s="51"/>
    </row>
    <row r="2512" spans="1:27" ht="11.65" customHeight="1">
      <c r="A2512" s="443">
        <v>2383</v>
      </c>
      <c r="C2512" s="468"/>
      <c r="F2512" s="468" t="s">
        <v>270</v>
      </c>
      <c r="G2512" s="400" t="s">
        <v>630</v>
      </c>
      <c r="H2512" s="449"/>
      <c r="I2512" s="7">
        <v>0</v>
      </c>
      <c r="J2512" s="7">
        <v>0</v>
      </c>
      <c r="K2512" s="103">
        <v>0</v>
      </c>
      <c r="L2512" s="7">
        <v>0</v>
      </c>
      <c r="M2512" s="7">
        <v>0</v>
      </c>
      <c r="O2512" s="51"/>
      <c r="P2512" s="51"/>
      <c r="Q2512" s="51"/>
      <c r="R2512" s="51"/>
      <c r="S2512" s="51"/>
      <c r="T2512" s="51"/>
      <c r="U2512" s="51"/>
      <c r="V2512" s="51"/>
      <c r="W2512" s="51"/>
      <c r="X2512" s="51"/>
      <c r="Y2512" s="51"/>
      <c r="Z2512" s="51"/>
      <c r="AA2512" s="51"/>
    </row>
    <row r="2513" spans="1:27" ht="11.65" customHeight="1">
      <c r="A2513" s="443">
        <v>2384</v>
      </c>
      <c r="C2513" s="468"/>
      <c r="F2513" s="468" t="s">
        <v>270</v>
      </c>
      <c r="G2513" s="400" t="s">
        <v>637</v>
      </c>
      <c r="H2513" s="449"/>
      <c r="I2513" s="7">
        <v>0</v>
      </c>
      <c r="J2513" s="7">
        <v>0</v>
      </c>
      <c r="K2513" s="103">
        <v>0</v>
      </c>
      <c r="L2513" s="7">
        <v>0</v>
      </c>
      <c r="M2513" s="7">
        <v>0</v>
      </c>
      <c r="O2513" s="51"/>
      <c r="P2513" s="51"/>
      <c r="Q2513" s="51"/>
      <c r="R2513" s="51"/>
      <c r="S2513" s="51"/>
      <c r="T2513" s="51"/>
      <c r="U2513" s="51"/>
      <c r="V2513" s="51"/>
      <c r="W2513" s="51"/>
      <c r="X2513" s="51"/>
      <c r="Y2513" s="51"/>
      <c r="Z2513" s="51"/>
      <c r="AA2513" s="51"/>
    </row>
    <row r="2514" spans="1:27" ht="11.65" customHeight="1">
      <c r="A2514" s="443">
        <v>2385</v>
      </c>
      <c r="C2514" s="468"/>
      <c r="F2514" s="468" t="s">
        <v>270</v>
      </c>
      <c r="G2514" s="400" t="s">
        <v>398</v>
      </c>
      <c r="H2514" s="449"/>
      <c r="I2514" s="7">
        <v>0</v>
      </c>
      <c r="J2514" s="7">
        <v>0</v>
      </c>
      <c r="K2514" s="103">
        <v>0</v>
      </c>
      <c r="L2514" s="7">
        <v>0</v>
      </c>
      <c r="M2514" s="7">
        <v>0</v>
      </c>
      <c r="O2514" s="51"/>
      <c r="P2514" s="51"/>
      <c r="Q2514" s="51"/>
      <c r="R2514" s="51"/>
      <c r="S2514" s="51"/>
      <c r="T2514" s="51"/>
      <c r="U2514" s="51"/>
      <c r="V2514" s="51"/>
      <c r="W2514" s="51"/>
      <c r="X2514" s="51"/>
      <c r="Y2514" s="51"/>
      <c r="Z2514" s="51"/>
      <c r="AA2514" s="51"/>
    </row>
    <row r="2515" spans="1:27" ht="11.65" customHeight="1">
      <c r="A2515" s="443">
        <v>2386</v>
      </c>
      <c r="C2515" s="468"/>
      <c r="H2515" s="449"/>
      <c r="I2515" s="106">
        <v>0</v>
      </c>
      <c r="J2515" s="106">
        <v>0</v>
      </c>
      <c r="K2515" s="106">
        <v>0</v>
      </c>
      <c r="L2515" s="106">
        <v>0</v>
      </c>
      <c r="M2515" s="106">
        <v>0</v>
      </c>
      <c r="O2515" s="51"/>
      <c r="P2515" s="51"/>
      <c r="Q2515" s="51"/>
      <c r="R2515" s="51"/>
      <c r="S2515" s="51"/>
      <c r="T2515" s="51"/>
      <c r="U2515" s="51"/>
      <c r="V2515" s="51"/>
      <c r="W2515" s="51"/>
      <c r="X2515" s="51"/>
      <c r="Y2515" s="51"/>
      <c r="Z2515" s="51"/>
      <c r="AA2515" s="51"/>
    </row>
    <row r="2516" spans="1:27" ht="11.65" customHeight="1">
      <c r="A2516" s="443">
        <v>2387</v>
      </c>
      <c r="C2516" s="468"/>
      <c r="H2516" s="449"/>
      <c r="I2516" s="7"/>
      <c r="J2516" s="7"/>
      <c r="K2516" s="7"/>
      <c r="L2516" s="7"/>
      <c r="M2516" s="7"/>
      <c r="O2516" s="51"/>
      <c r="P2516" s="51"/>
      <c r="Q2516" s="51"/>
      <c r="R2516" s="51"/>
      <c r="S2516" s="51"/>
      <c r="T2516" s="51"/>
      <c r="U2516" s="51"/>
      <c r="V2516" s="51"/>
      <c r="W2516" s="51"/>
      <c r="X2516" s="51"/>
      <c r="Y2516" s="51"/>
      <c r="Z2516" s="51"/>
      <c r="AA2516" s="51"/>
    </row>
    <row r="2517" spans="1:27" ht="11.65" customHeight="1">
      <c r="A2517" s="443">
        <v>2388</v>
      </c>
      <c r="C2517" s="468">
        <v>25316</v>
      </c>
      <c r="D2517" s="400" t="s">
        <v>520</v>
      </c>
      <c r="H2517" s="449"/>
      <c r="I2517" s="7"/>
      <c r="J2517" s="7"/>
      <c r="K2517" s="7"/>
      <c r="L2517" s="7"/>
      <c r="M2517" s="7"/>
      <c r="O2517" s="51"/>
      <c r="P2517" s="51"/>
      <c r="Q2517" s="51"/>
      <c r="R2517" s="51"/>
      <c r="S2517" s="51"/>
      <c r="T2517" s="51"/>
      <c r="U2517" s="51"/>
      <c r="V2517" s="51"/>
      <c r="W2517" s="51"/>
      <c r="X2517" s="51"/>
      <c r="Y2517" s="51"/>
      <c r="Z2517" s="51"/>
      <c r="AA2517" s="51"/>
    </row>
    <row r="2518" spans="1:27" ht="11.65" customHeight="1">
      <c r="A2518" s="443">
        <v>2389</v>
      </c>
      <c r="C2518" s="468"/>
      <c r="F2518" s="468" t="s">
        <v>270</v>
      </c>
      <c r="G2518" s="400" t="s">
        <v>630</v>
      </c>
      <c r="H2518" s="449"/>
      <c r="I2518" s="7">
        <v>0</v>
      </c>
      <c r="J2518" s="7">
        <v>0</v>
      </c>
      <c r="K2518" s="103">
        <v>0</v>
      </c>
      <c r="L2518" s="7">
        <v>0</v>
      </c>
      <c r="M2518" s="7">
        <v>0</v>
      </c>
      <c r="O2518" s="51"/>
      <c r="P2518" s="51"/>
      <c r="Q2518" s="51"/>
      <c r="R2518" s="51"/>
      <c r="S2518" s="51"/>
      <c r="T2518" s="51"/>
      <c r="U2518" s="51"/>
      <c r="V2518" s="51"/>
      <c r="W2518" s="51"/>
      <c r="X2518" s="51"/>
      <c r="Y2518" s="51"/>
      <c r="Z2518" s="51"/>
      <c r="AA2518" s="51"/>
    </row>
    <row r="2519" spans="1:27" ht="11.65" customHeight="1">
      <c r="A2519" s="443">
        <v>2390</v>
      </c>
      <c r="C2519" s="468"/>
      <c r="F2519" s="468" t="s">
        <v>270</v>
      </c>
      <c r="G2519" s="400" t="s">
        <v>637</v>
      </c>
      <c r="H2519" s="449"/>
      <c r="I2519" s="7">
        <v>0</v>
      </c>
      <c r="J2519" s="7">
        <v>0</v>
      </c>
      <c r="K2519" s="103">
        <v>0</v>
      </c>
      <c r="L2519" s="7">
        <v>0</v>
      </c>
      <c r="M2519" s="7">
        <v>0</v>
      </c>
      <c r="O2519" s="51"/>
      <c r="P2519" s="51"/>
      <c r="Q2519" s="51"/>
      <c r="R2519" s="51"/>
      <c r="S2519" s="51"/>
      <c r="T2519" s="51"/>
      <c r="U2519" s="51"/>
      <c r="V2519" s="51"/>
      <c r="W2519" s="51"/>
      <c r="X2519" s="51"/>
      <c r="Y2519" s="51"/>
      <c r="Z2519" s="51"/>
      <c r="AA2519" s="51"/>
    </row>
    <row r="2520" spans="1:27" ht="11.65" customHeight="1">
      <c r="A2520" s="443">
        <v>2391</v>
      </c>
      <c r="C2520" s="468"/>
      <c r="F2520" s="468" t="s">
        <v>270</v>
      </c>
      <c r="G2520" s="400" t="s">
        <v>398</v>
      </c>
      <c r="H2520" s="449"/>
      <c r="I2520" s="7">
        <v>-2601958.3333333302</v>
      </c>
      <c r="J2520" s="7">
        <v>-2601958.3333333302</v>
      </c>
      <c r="K2520" s="103">
        <v>0</v>
      </c>
      <c r="L2520" s="7">
        <v>0</v>
      </c>
      <c r="M2520" s="7">
        <v>0</v>
      </c>
      <c r="O2520" s="51"/>
      <c r="P2520" s="51"/>
      <c r="Q2520" s="51"/>
      <c r="R2520" s="51"/>
      <c r="S2520" s="51"/>
      <c r="T2520" s="51"/>
      <c r="U2520" s="51"/>
      <c r="V2520" s="51"/>
      <c r="W2520" s="51"/>
      <c r="X2520" s="51"/>
      <c r="Y2520" s="51"/>
      <c r="Z2520" s="51"/>
      <c r="AA2520" s="51"/>
    </row>
    <row r="2521" spans="1:27" ht="11.65" customHeight="1">
      <c r="A2521" s="443">
        <v>2392</v>
      </c>
      <c r="C2521" s="468"/>
      <c r="H2521" s="449" t="s">
        <v>518</v>
      </c>
      <c r="I2521" s="106">
        <v>-2601958.3333333302</v>
      </c>
      <c r="J2521" s="106">
        <v>-2601958.3333333302</v>
      </c>
      <c r="K2521" s="106">
        <v>0</v>
      </c>
      <c r="L2521" s="106">
        <v>0</v>
      </c>
      <c r="M2521" s="106">
        <v>0</v>
      </c>
      <c r="O2521" s="51"/>
      <c r="P2521" s="51"/>
      <c r="Q2521" s="51"/>
      <c r="R2521" s="51"/>
      <c r="S2521" s="51"/>
      <c r="T2521" s="51"/>
      <c r="U2521" s="51"/>
      <c r="V2521" s="51"/>
      <c r="W2521" s="51"/>
      <c r="X2521" s="51"/>
      <c r="Y2521" s="51"/>
      <c r="Z2521" s="51"/>
      <c r="AA2521" s="51"/>
    </row>
    <row r="2522" spans="1:27" ht="11.65" customHeight="1">
      <c r="A2522" s="443">
        <v>2393</v>
      </c>
      <c r="C2522" s="468"/>
      <c r="H2522" s="449"/>
      <c r="I2522" s="7"/>
      <c r="J2522" s="7"/>
      <c r="K2522" s="7"/>
      <c r="L2522" s="7"/>
      <c r="M2522" s="7"/>
      <c r="O2522" s="51"/>
      <c r="P2522" s="51"/>
      <c r="Q2522" s="51"/>
      <c r="R2522" s="51"/>
      <c r="S2522" s="51"/>
      <c r="T2522" s="51"/>
      <c r="U2522" s="51"/>
      <c r="V2522" s="51"/>
      <c r="W2522" s="51"/>
      <c r="X2522" s="51"/>
      <c r="Y2522" s="51"/>
      <c r="Z2522" s="51"/>
      <c r="AA2522" s="51"/>
    </row>
    <row r="2523" spans="1:27" ht="11.65" customHeight="1">
      <c r="A2523" s="443">
        <v>2394</v>
      </c>
      <c r="C2523" s="468">
        <v>25317</v>
      </c>
      <c r="D2523" s="400" t="s">
        <v>520</v>
      </c>
      <c r="H2523" s="449"/>
      <c r="I2523" s="7"/>
      <c r="J2523" s="7"/>
      <c r="K2523" s="7"/>
      <c r="L2523" s="7"/>
      <c r="M2523" s="7"/>
      <c r="O2523" s="51"/>
      <c r="P2523" s="51"/>
      <c r="Q2523" s="51"/>
      <c r="R2523" s="51"/>
      <c r="S2523" s="51"/>
      <c r="T2523" s="51"/>
      <c r="U2523" s="51"/>
      <c r="V2523" s="51"/>
      <c r="W2523" s="51"/>
      <c r="X2523" s="51"/>
      <c r="Y2523" s="51"/>
      <c r="Z2523" s="51"/>
      <c r="AA2523" s="51"/>
    </row>
    <row r="2524" spans="1:27" ht="11.65" customHeight="1">
      <c r="A2524" s="443">
        <v>2395</v>
      </c>
      <c r="C2524" s="468"/>
      <c r="F2524" s="468" t="s">
        <v>270</v>
      </c>
      <c r="G2524" s="400" t="s">
        <v>630</v>
      </c>
      <c r="H2524" s="449"/>
      <c r="I2524" s="7">
        <v>0</v>
      </c>
      <c r="J2524" s="7">
        <v>0</v>
      </c>
      <c r="K2524" s="103">
        <v>0</v>
      </c>
      <c r="L2524" s="7">
        <v>0</v>
      </c>
      <c r="M2524" s="7">
        <v>0</v>
      </c>
      <c r="O2524" s="51"/>
      <c r="P2524" s="51"/>
      <c r="Q2524" s="51"/>
      <c r="R2524" s="51"/>
      <c r="S2524" s="51"/>
      <c r="T2524" s="51"/>
      <c r="U2524" s="51"/>
      <c r="V2524" s="51"/>
      <c r="W2524" s="51"/>
      <c r="X2524" s="51"/>
      <c r="Y2524" s="51"/>
      <c r="Z2524" s="51"/>
      <c r="AA2524" s="51"/>
    </row>
    <row r="2525" spans="1:27" ht="11.65" customHeight="1">
      <c r="A2525" s="443">
        <v>2396</v>
      </c>
      <c r="C2525" s="468"/>
      <c r="F2525" s="468" t="s">
        <v>270</v>
      </c>
      <c r="G2525" s="400" t="s">
        <v>637</v>
      </c>
      <c r="H2525" s="449"/>
      <c r="I2525" s="7">
        <v>0</v>
      </c>
      <c r="J2525" s="7">
        <v>0</v>
      </c>
      <c r="K2525" s="103">
        <v>0</v>
      </c>
      <c r="L2525" s="7">
        <v>0</v>
      </c>
      <c r="M2525" s="7">
        <v>0</v>
      </c>
      <c r="O2525" s="51"/>
      <c r="P2525" s="51"/>
      <c r="Q2525" s="51"/>
      <c r="R2525" s="51"/>
      <c r="S2525" s="51"/>
      <c r="T2525" s="51"/>
      <c r="U2525" s="51"/>
      <c r="V2525" s="51"/>
      <c r="W2525" s="51"/>
      <c r="X2525" s="51"/>
      <c r="Y2525" s="51"/>
      <c r="Z2525" s="51"/>
      <c r="AA2525" s="51"/>
    </row>
    <row r="2526" spans="1:27" ht="11.65" customHeight="1">
      <c r="A2526" s="443">
        <v>2397</v>
      </c>
      <c r="C2526" s="468"/>
      <c r="F2526" s="468" t="s">
        <v>270</v>
      </c>
      <c r="G2526" s="400" t="s">
        <v>398</v>
      </c>
      <c r="H2526" s="449"/>
      <c r="I2526" s="7">
        <v>-2607612.7916666698</v>
      </c>
      <c r="J2526" s="7">
        <v>-2607612.7916666698</v>
      </c>
      <c r="K2526" s="103">
        <v>0</v>
      </c>
      <c r="L2526" s="7">
        <v>0</v>
      </c>
      <c r="M2526" s="7">
        <v>0</v>
      </c>
      <c r="O2526" s="51"/>
      <c r="P2526" s="51"/>
      <c r="Q2526" s="51"/>
      <c r="R2526" s="51"/>
      <c r="S2526" s="51"/>
      <c r="T2526" s="51"/>
      <c r="U2526" s="51"/>
      <c r="V2526" s="51"/>
      <c r="W2526" s="51"/>
      <c r="X2526" s="51"/>
      <c r="Y2526" s="51"/>
      <c r="Z2526" s="51"/>
      <c r="AA2526" s="51"/>
    </row>
    <row r="2527" spans="1:27" ht="11.65" customHeight="1">
      <c r="A2527" s="443">
        <v>2398</v>
      </c>
      <c r="C2527" s="468"/>
      <c r="H2527" s="449" t="s">
        <v>518</v>
      </c>
      <c r="I2527" s="106">
        <v>-2607612.7916666698</v>
      </c>
      <c r="J2527" s="106">
        <v>-2607612.7916666698</v>
      </c>
      <c r="K2527" s="106">
        <v>0</v>
      </c>
      <c r="L2527" s="106">
        <v>0</v>
      </c>
      <c r="M2527" s="106">
        <v>0</v>
      </c>
      <c r="O2527" s="51"/>
      <c r="P2527" s="51"/>
      <c r="Q2527" s="51"/>
      <c r="R2527" s="51"/>
      <c r="S2527" s="51"/>
      <c r="T2527" s="51"/>
      <c r="U2527" s="51"/>
      <c r="V2527" s="51"/>
      <c r="W2527" s="51"/>
      <c r="X2527" s="51"/>
      <c r="Y2527" s="51"/>
      <c r="Z2527" s="51"/>
      <c r="AA2527" s="51"/>
    </row>
    <row r="2528" spans="1:27" ht="11.65" customHeight="1">
      <c r="A2528" s="443">
        <v>2399</v>
      </c>
      <c r="C2528" s="468"/>
      <c r="H2528" s="449"/>
      <c r="I2528" s="7"/>
      <c r="J2528" s="7"/>
      <c r="K2528" s="7"/>
      <c r="L2528" s="7"/>
      <c r="M2528" s="7"/>
      <c r="O2528" s="51"/>
      <c r="P2528" s="51"/>
      <c r="Q2528" s="51"/>
      <c r="R2528" s="51"/>
      <c r="S2528" s="51"/>
      <c r="T2528" s="51"/>
      <c r="U2528" s="51"/>
      <c r="V2528" s="51"/>
      <c r="W2528" s="51"/>
      <c r="X2528" s="51"/>
      <c r="Y2528" s="51"/>
      <c r="Z2528" s="51"/>
      <c r="AA2528" s="51"/>
    </row>
    <row r="2529" spans="1:27" ht="11.65" customHeight="1">
      <c r="A2529" s="443">
        <v>2400</v>
      </c>
      <c r="C2529" s="468">
        <v>25319</v>
      </c>
      <c r="D2529" s="400" t="s">
        <v>521</v>
      </c>
      <c r="H2529" s="449"/>
      <c r="I2529" s="7"/>
      <c r="J2529" s="7"/>
      <c r="K2529" s="7"/>
      <c r="L2529" s="7"/>
      <c r="M2529" s="7"/>
      <c r="O2529" s="51"/>
      <c r="P2529" s="51"/>
      <c r="Q2529" s="51"/>
      <c r="R2529" s="51"/>
      <c r="S2529" s="51"/>
      <c r="T2529" s="51"/>
      <c r="U2529" s="51"/>
      <c r="V2529" s="51"/>
      <c r="W2529" s="51"/>
      <c r="X2529" s="51"/>
      <c r="Y2529" s="51"/>
      <c r="Z2529" s="51"/>
      <c r="AA2529" s="51"/>
    </row>
    <row r="2530" spans="1:27" ht="11.65" customHeight="1">
      <c r="A2530" s="443">
        <v>2401</v>
      </c>
      <c r="C2530" s="468"/>
      <c r="F2530" s="468" t="s">
        <v>270</v>
      </c>
      <c r="G2530" s="400" t="s">
        <v>630</v>
      </c>
      <c r="H2530" s="449"/>
      <c r="I2530" s="7">
        <v>0</v>
      </c>
      <c r="J2530" s="7">
        <v>0</v>
      </c>
      <c r="K2530" s="103">
        <v>0</v>
      </c>
      <c r="L2530" s="7">
        <v>0</v>
      </c>
      <c r="M2530" s="7">
        <v>0</v>
      </c>
      <c r="O2530" s="51"/>
      <c r="P2530" s="51"/>
      <c r="Q2530" s="51"/>
      <c r="R2530" s="51"/>
      <c r="S2530" s="51"/>
      <c r="T2530" s="51"/>
      <c r="U2530" s="51"/>
      <c r="V2530" s="51"/>
      <c r="W2530" s="51"/>
      <c r="X2530" s="51"/>
      <c r="Y2530" s="51"/>
      <c r="Z2530" s="51"/>
      <c r="AA2530" s="51"/>
    </row>
    <row r="2531" spans="1:27" ht="11.65" customHeight="1">
      <c r="A2531" s="443">
        <v>2402</v>
      </c>
      <c r="C2531" s="468"/>
      <c r="F2531" s="468" t="s">
        <v>270</v>
      </c>
      <c r="G2531" s="400" t="s">
        <v>637</v>
      </c>
      <c r="H2531" s="449"/>
      <c r="I2531" s="7">
        <v>0</v>
      </c>
      <c r="J2531" s="7">
        <v>0</v>
      </c>
      <c r="K2531" s="103">
        <v>0</v>
      </c>
      <c r="L2531" s="7">
        <v>0</v>
      </c>
      <c r="M2531" s="7">
        <v>0</v>
      </c>
      <c r="O2531" s="51"/>
      <c r="P2531" s="51"/>
      <c r="Q2531" s="51"/>
      <c r="R2531" s="51"/>
      <c r="S2531" s="51"/>
      <c r="T2531" s="51"/>
      <c r="U2531" s="51"/>
      <c r="V2531" s="51"/>
      <c r="W2531" s="51"/>
      <c r="X2531" s="51"/>
      <c r="Y2531" s="51"/>
      <c r="Z2531" s="51"/>
      <c r="AA2531" s="51"/>
    </row>
    <row r="2532" spans="1:27" ht="11.65" customHeight="1">
      <c r="A2532" s="443">
        <v>2403</v>
      </c>
      <c r="C2532" s="468"/>
      <c r="F2532" s="468" t="s">
        <v>270</v>
      </c>
      <c r="G2532" s="400" t="s">
        <v>398</v>
      </c>
      <c r="H2532" s="449"/>
      <c r="I2532" s="7">
        <v>0</v>
      </c>
      <c r="J2532" s="7">
        <v>0</v>
      </c>
      <c r="K2532" s="103">
        <v>0</v>
      </c>
      <c r="L2532" s="7">
        <v>0</v>
      </c>
      <c r="M2532" s="7">
        <v>0</v>
      </c>
      <c r="O2532" s="51"/>
      <c r="P2532" s="51"/>
      <c r="Q2532" s="51"/>
      <c r="R2532" s="51"/>
      <c r="S2532" s="51"/>
      <c r="T2532" s="51"/>
      <c r="U2532" s="51"/>
      <c r="V2532" s="51"/>
      <c r="W2532" s="51"/>
      <c r="X2532" s="51"/>
      <c r="Y2532" s="51"/>
      <c r="Z2532" s="51"/>
      <c r="AA2532" s="51"/>
    </row>
    <row r="2533" spans="1:27" ht="11.65" customHeight="1">
      <c r="A2533" s="443">
        <v>2404</v>
      </c>
      <c r="C2533" s="468"/>
      <c r="H2533" s="449"/>
      <c r="I2533" s="106">
        <v>0</v>
      </c>
      <c r="J2533" s="106">
        <v>0</v>
      </c>
      <c r="K2533" s="106">
        <v>0</v>
      </c>
      <c r="L2533" s="106">
        <v>0</v>
      </c>
      <c r="M2533" s="106">
        <v>0</v>
      </c>
      <c r="O2533" s="51"/>
      <c r="P2533" s="51"/>
      <c r="Q2533" s="51"/>
      <c r="R2533" s="51"/>
      <c r="S2533" s="51"/>
      <c r="T2533" s="51"/>
      <c r="U2533" s="51"/>
      <c r="V2533" s="51"/>
      <c r="W2533" s="51"/>
      <c r="X2533" s="51"/>
      <c r="Y2533" s="51"/>
      <c r="Z2533" s="51"/>
      <c r="AA2533" s="51"/>
    </row>
    <row r="2534" spans="1:27" ht="11.65" customHeight="1">
      <c r="A2534" s="443">
        <v>2405</v>
      </c>
      <c r="C2534" s="468"/>
      <c r="H2534" s="449"/>
      <c r="I2534" s="7"/>
      <c r="J2534" s="7"/>
      <c r="K2534" s="7"/>
      <c r="L2534" s="7"/>
      <c r="M2534" s="7"/>
      <c r="O2534" s="51"/>
      <c r="P2534" s="51"/>
      <c r="Q2534" s="51"/>
      <c r="R2534" s="51"/>
      <c r="S2534" s="51"/>
      <c r="T2534" s="51"/>
      <c r="U2534" s="51"/>
      <c r="V2534" s="51"/>
      <c r="W2534" s="51"/>
      <c r="X2534" s="51"/>
      <c r="Y2534" s="51"/>
      <c r="Z2534" s="51"/>
      <c r="AA2534" s="51"/>
    </row>
    <row r="2535" spans="1:27" ht="11.65" customHeight="1" thickBot="1">
      <c r="A2535" s="443">
        <v>2406</v>
      </c>
      <c r="C2535" s="459" t="s">
        <v>517</v>
      </c>
      <c r="H2535" s="449" t="s">
        <v>518</v>
      </c>
      <c r="I2535" s="108">
        <v>177204225.77083337</v>
      </c>
      <c r="J2535" s="108">
        <v>171483009.91527525</v>
      </c>
      <c r="K2535" s="108">
        <v>5721215.855558129</v>
      </c>
      <c r="L2535" s="108">
        <v>-5721215.8555581281</v>
      </c>
      <c r="M2535" s="108">
        <v>1.57160684466362E-9</v>
      </c>
      <c r="N2535" s="7" t="s">
        <v>65</v>
      </c>
      <c r="O2535" s="51"/>
      <c r="P2535" s="51"/>
      <c r="Q2535" s="51"/>
      <c r="R2535" s="51"/>
      <c r="S2535" s="51"/>
      <c r="T2535" s="51"/>
      <c r="U2535" s="51"/>
      <c r="V2535" s="51"/>
      <c r="W2535" s="51"/>
      <c r="X2535" s="51"/>
      <c r="Y2535" s="51"/>
      <c r="Z2535" s="51"/>
      <c r="AA2535" s="51"/>
    </row>
    <row r="2536" spans="1:27" ht="11.65" customHeight="1" thickTop="1">
      <c r="A2536" s="443">
        <v>2407</v>
      </c>
      <c r="C2536" s="468">
        <v>154</v>
      </c>
      <c r="D2536" s="400" t="s">
        <v>522</v>
      </c>
      <c r="H2536" s="449"/>
      <c r="I2536" s="7"/>
      <c r="J2536" s="7"/>
      <c r="K2536" s="7"/>
      <c r="L2536" s="7"/>
      <c r="M2536" s="7"/>
      <c r="O2536" s="51"/>
      <c r="P2536" s="51"/>
      <c r="Q2536" s="51"/>
      <c r="R2536" s="51"/>
      <c r="S2536" s="51"/>
      <c r="T2536" s="51"/>
      <c r="U2536" s="51"/>
      <c r="V2536" s="51"/>
      <c r="W2536" s="51"/>
      <c r="X2536" s="51"/>
      <c r="Y2536" s="51"/>
      <c r="Z2536" s="51"/>
      <c r="AA2536" s="51"/>
    </row>
    <row r="2537" spans="1:27" ht="11.65" customHeight="1">
      <c r="A2537" s="443">
        <v>2408</v>
      </c>
      <c r="C2537" s="468"/>
      <c r="F2537" s="468" t="s">
        <v>701</v>
      </c>
      <c r="G2537" s="400" t="s">
        <v>569</v>
      </c>
      <c r="H2537" s="449"/>
      <c r="I2537" s="7">
        <v>112433605.85749993</v>
      </c>
      <c r="J2537" s="7">
        <v>106228798.62541659</v>
      </c>
      <c r="K2537" s="103">
        <v>6204807.2320833299</v>
      </c>
      <c r="L2537" s="7">
        <v>-6204807.2320833299</v>
      </c>
      <c r="M2537" s="7">
        <v>0</v>
      </c>
      <c r="O2537" s="51"/>
      <c r="P2537" s="51"/>
      <c r="Q2537" s="51"/>
      <c r="R2537" s="51"/>
      <c r="S2537" s="51"/>
      <c r="T2537" s="51"/>
      <c r="U2537" s="51"/>
      <c r="V2537" s="51"/>
      <c r="W2537" s="51"/>
      <c r="X2537" s="51"/>
      <c r="Y2537" s="51"/>
      <c r="Z2537" s="51"/>
      <c r="AA2537" s="51"/>
    </row>
    <row r="2538" spans="1:27" ht="11.65" customHeight="1">
      <c r="A2538" s="443">
        <v>2409</v>
      </c>
      <c r="C2538" s="468"/>
      <c r="F2538" s="468" t="s">
        <v>701</v>
      </c>
      <c r="G2538" s="400" t="s">
        <v>249</v>
      </c>
      <c r="H2538" s="449"/>
      <c r="I2538" s="7">
        <v>421795.70541666698</v>
      </c>
      <c r="J2538" s="7">
        <v>388848.80360864376</v>
      </c>
      <c r="K2538" s="103">
        <v>32946.901808023198</v>
      </c>
      <c r="L2538" s="7">
        <v>-32946.901808023198</v>
      </c>
      <c r="M2538" s="7">
        <v>0</v>
      </c>
      <c r="O2538" s="51"/>
      <c r="P2538" s="51"/>
      <c r="Q2538" s="51"/>
      <c r="R2538" s="51"/>
      <c r="S2538" s="51"/>
      <c r="T2538" s="51"/>
      <c r="U2538" s="51"/>
      <c r="V2538" s="51"/>
      <c r="W2538" s="51"/>
      <c r="X2538" s="51"/>
      <c r="Y2538" s="51"/>
      <c r="Z2538" s="51"/>
      <c r="AA2538" s="51"/>
    </row>
    <row r="2539" spans="1:27" ht="11.65" customHeight="1">
      <c r="A2539" s="443">
        <v>2410</v>
      </c>
      <c r="C2539" s="468"/>
      <c r="F2539" s="468" t="s">
        <v>701</v>
      </c>
      <c r="G2539" s="400" t="s">
        <v>630</v>
      </c>
      <c r="H2539" s="449"/>
      <c r="I2539" s="7">
        <v>0</v>
      </c>
      <c r="J2539" s="7">
        <v>0</v>
      </c>
      <c r="K2539" s="103">
        <v>0</v>
      </c>
      <c r="L2539" s="7">
        <v>0</v>
      </c>
      <c r="M2539" s="7">
        <v>0</v>
      </c>
      <c r="O2539" s="51"/>
      <c r="P2539" s="51"/>
      <c r="Q2539" s="51"/>
      <c r="R2539" s="51"/>
      <c r="S2539" s="51"/>
      <c r="T2539" s="51"/>
      <c r="U2539" s="51"/>
      <c r="V2539" s="51"/>
      <c r="W2539" s="51"/>
      <c r="X2539" s="51"/>
      <c r="Y2539" s="51"/>
      <c r="Z2539" s="51"/>
      <c r="AA2539" s="51"/>
    </row>
    <row r="2540" spans="1:27" ht="11.65" customHeight="1">
      <c r="A2540" s="443">
        <v>2411</v>
      </c>
      <c r="C2540" s="468"/>
      <c r="F2540" s="468" t="s">
        <v>701</v>
      </c>
      <c r="G2540" s="400" t="s">
        <v>632</v>
      </c>
      <c r="H2540" s="449"/>
      <c r="I2540" s="7">
        <v>140741.82</v>
      </c>
      <c r="J2540" s="7">
        <v>131309.63805476238</v>
      </c>
      <c r="K2540" s="103">
        <v>9432.1819452376367</v>
      </c>
      <c r="L2540" s="7">
        <v>-9432.1819452376585</v>
      </c>
      <c r="M2540" s="7">
        <v>-2.1827872842550278E-11</v>
      </c>
      <c r="O2540" s="51"/>
      <c r="P2540" s="51"/>
      <c r="Q2540" s="51"/>
      <c r="R2540" s="51"/>
      <c r="S2540" s="51"/>
      <c r="T2540" s="51"/>
      <c r="U2540" s="51"/>
      <c r="V2540" s="51"/>
      <c r="W2540" s="51"/>
      <c r="X2540" s="51"/>
      <c r="Y2540" s="51"/>
      <c r="Z2540" s="51"/>
      <c r="AA2540" s="51"/>
    </row>
    <row r="2541" spans="1:27" ht="11.65" customHeight="1">
      <c r="A2541" s="443">
        <v>2412</v>
      </c>
      <c r="C2541" s="468"/>
      <c r="F2541" s="468" t="s">
        <v>701</v>
      </c>
      <c r="G2541" s="400" t="s">
        <v>658</v>
      </c>
      <c r="H2541" s="449"/>
      <c r="I2541" s="7">
        <v>0</v>
      </c>
      <c r="J2541" s="7">
        <v>0</v>
      </c>
      <c r="K2541" s="103">
        <v>0</v>
      </c>
      <c r="L2541" s="7">
        <v>0</v>
      </c>
      <c r="M2541" s="7">
        <v>0</v>
      </c>
      <c r="O2541" s="51"/>
      <c r="P2541" s="51"/>
      <c r="Q2541" s="51"/>
      <c r="R2541" s="51"/>
      <c r="S2541" s="51"/>
      <c r="T2541" s="51"/>
      <c r="U2541" s="51"/>
      <c r="V2541" s="51"/>
      <c r="W2541" s="51"/>
      <c r="X2541" s="51"/>
      <c r="Y2541" s="51"/>
      <c r="Z2541" s="51"/>
      <c r="AA2541" s="51"/>
    </row>
    <row r="2542" spans="1:27" ht="11.65" customHeight="1">
      <c r="A2542" s="443">
        <v>2413</v>
      </c>
      <c r="C2542" s="468"/>
      <c r="F2542" s="468" t="s">
        <v>701</v>
      </c>
      <c r="G2542" s="400" t="s">
        <v>702</v>
      </c>
      <c r="H2542" s="449"/>
      <c r="I2542" s="7">
        <v>0</v>
      </c>
      <c r="J2542" s="7">
        <v>0</v>
      </c>
      <c r="K2542" s="103">
        <v>0</v>
      </c>
      <c r="L2542" s="7">
        <v>0</v>
      </c>
      <c r="M2542" s="7">
        <v>0</v>
      </c>
      <c r="O2542" s="51"/>
      <c r="P2542" s="51"/>
      <c r="Q2542" s="51"/>
      <c r="R2542" s="51"/>
      <c r="S2542" s="51"/>
      <c r="T2542" s="51"/>
      <c r="U2542" s="51"/>
      <c r="V2542" s="51"/>
      <c r="W2542" s="51"/>
      <c r="X2542" s="51"/>
      <c r="Y2542" s="51"/>
      <c r="Z2542" s="51"/>
      <c r="AA2542" s="51"/>
    </row>
    <row r="2543" spans="1:27" ht="11.65" customHeight="1">
      <c r="A2543" s="443">
        <v>2414</v>
      </c>
      <c r="C2543" s="468"/>
      <c r="F2543" s="468" t="s">
        <v>701</v>
      </c>
      <c r="G2543" s="400" t="s">
        <v>664</v>
      </c>
      <c r="H2543" s="449"/>
      <c r="I2543" s="7">
        <v>-1708132.04333333</v>
      </c>
      <c r="J2543" s="7">
        <v>-1598112.5551231042</v>
      </c>
      <c r="K2543" s="103">
        <v>-110019.48821022573</v>
      </c>
      <c r="L2543" s="7">
        <v>110019.4883202457</v>
      </c>
      <c r="M2543" s="7">
        <v>1.1001997336279601E-4</v>
      </c>
      <c r="O2543" s="51"/>
      <c r="P2543" s="51"/>
      <c r="Q2543" s="51"/>
      <c r="R2543" s="51"/>
      <c r="S2543" s="51"/>
      <c r="T2543" s="51"/>
      <c r="U2543" s="51"/>
      <c r="V2543" s="51"/>
      <c r="W2543" s="51"/>
      <c r="X2543" s="51"/>
      <c r="Y2543" s="51"/>
      <c r="Z2543" s="51"/>
      <c r="AA2543" s="51"/>
    </row>
    <row r="2544" spans="1:27" ht="11.65" customHeight="1">
      <c r="A2544" s="443">
        <v>2415</v>
      </c>
      <c r="C2544" s="468"/>
      <c r="F2544" s="468" t="s">
        <v>701</v>
      </c>
      <c r="G2544" s="400" t="s">
        <v>703</v>
      </c>
      <c r="H2544" s="449"/>
      <c r="I2544" s="7">
        <v>0</v>
      </c>
      <c r="J2544" s="7">
        <v>0</v>
      </c>
      <c r="K2544" s="103">
        <v>0</v>
      </c>
      <c r="L2544" s="7">
        <v>0</v>
      </c>
      <c r="M2544" s="7">
        <v>0</v>
      </c>
      <c r="O2544" s="51"/>
      <c r="P2544" s="51"/>
      <c r="Q2544" s="51"/>
      <c r="R2544" s="51"/>
      <c r="S2544" s="51"/>
      <c r="T2544" s="51"/>
      <c r="U2544" s="51"/>
      <c r="V2544" s="51"/>
      <c r="W2544" s="51"/>
      <c r="X2544" s="51"/>
      <c r="Y2544" s="51"/>
      <c r="Z2544" s="51"/>
      <c r="AA2544" s="51"/>
    </row>
    <row r="2545" spans="1:27" ht="11.65" customHeight="1">
      <c r="A2545" s="443">
        <v>2416</v>
      </c>
      <c r="C2545" s="468"/>
      <c r="F2545" s="468" t="s">
        <v>701</v>
      </c>
      <c r="G2545" s="400" t="s">
        <v>649</v>
      </c>
      <c r="H2545" s="449"/>
      <c r="I2545" s="7">
        <v>0</v>
      </c>
      <c r="J2545" s="7">
        <v>0</v>
      </c>
      <c r="K2545" s="103">
        <v>0</v>
      </c>
      <c r="L2545" s="7">
        <v>0</v>
      </c>
      <c r="M2545" s="7">
        <v>0</v>
      </c>
      <c r="O2545" s="51"/>
      <c r="P2545" s="51"/>
      <c r="Q2545" s="51"/>
      <c r="R2545" s="51"/>
      <c r="S2545" s="51"/>
      <c r="T2545" s="51"/>
      <c r="U2545" s="51"/>
      <c r="V2545" s="51"/>
      <c r="W2545" s="51"/>
      <c r="X2545" s="51"/>
      <c r="Y2545" s="51"/>
      <c r="Z2545" s="51"/>
      <c r="AA2545" s="51"/>
    </row>
    <row r="2546" spans="1:27" ht="11.65" customHeight="1">
      <c r="A2546" s="443">
        <v>2417</v>
      </c>
      <c r="C2546" s="468"/>
      <c r="F2546" s="468" t="s">
        <v>701</v>
      </c>
      <c r="G2546" s="400" t="s">
        <v>635</v>
      </c>
      <c r="H2546" s="449"/>
      <c r="I2546" s="7">
        <v>0</v>
      </c>
      <c r="J2546" s="7">
        <v>0</v>
      </c>
      <c r="K2546" s="103">
        <v>0</v>
      </c>
      <c r="L2546" s="7">
        <v>0</v>
      </c>
      <c r="M2546" s="7">
        <v>0</v>
      </c>
      <c r="O2546" s="51"/>
      <c r="P2546" s="51"/>
      <c r="Q2546" s="51"/>
      <c r="R2546" s="51"/>
      <c r="S2546" s="51"/>
      <c r="T2546" s="51"/>
      <c r="U2546" s="51"/>
      <c r="V2546" s="51"/>
      <c r="W2546" s="51"/>
      <c r="X2546" s="51"/>
      <c r="Y2546" s="51"/>
      <c r="Z2546" s="51"/>
      <c r="AA2546" s="51"/>
    </row>
    <row r="2547" spans="1:27" ht="11.65" customHeight="1">
      <c r="A2547" s="443">
        <v>2418</v>
      </c>
      <c r="C2547" s="468"/>
      <c r="F2547" s="468" t="s">
        <v>701</v>
      </c>
      <c r="G2547" s="400" t="s">
        <v>651</v>
      </c>
      <c r="H2547" s="449"/>
      <c r="I2547" s="7">
        <v>0</v>
      </c>
      <c r="J2547" s="7">
        <v>0</v>
      </c>
      <c r="K2547" s="103">
        <v>0</v>
      </c>
      <c r="L2547" s="7">
        <v>0</v>
      </c>
      <c r="M2547" s="7">
        <v>0</v>
      </c>
      <c r="O2547" s="51"/>
      <c r="P2547" s="51"/>
      <c r="Q2547" s="51"/>
      <c r="R2547" s="51"/>
      <c r="S2547" s="51"/>
      <c r="T2547" s="51"/>
      <c r="U2547" s="51"/>
      <c r="V2547" s="51"/>
      <c r="W2547" s="51"/>
      <c r="X2547" s="51"/>
      <c r="Y2547" s="51"/>
      <c r="Z2547" s="51"/>
      <c r="AA2547" s="51"/>
    </row>
    <row r="2548" spans="1:27" ht="11.65" customHeight="1">
      <c r="A2548" s="443">
        <v>2419</v>
      </c>
      <c r="C2548" s="468"/>
      <c r="F2548" s="468" t="s">
        <v>701</v>
      </c>
      <c r="G2548" s="400" t="s">
        <v>704</v>
      </c>
      <c r="H2548" s="449"/>
      <c r="I2548" s="7">
        <v>0</v>
      </c>
      <c r="J2548" s="7">
        <v>0</v>
      </c>
      <c r="K2548" s="103">
        <v>0</v>
      </c>
      <c r="L2548" s="7">
        <v>0</v>
      </c>
      <c r="M2548" s="7">
        <v>0</v>
      </c>
      <c r="O2548" s="51"/>
      <c r="P2548" s="51"/>
      <c r="Q2548" s="51"/>
      <c r="R2548" s="51"/>
      <c r="S2548" s="51"/>
      <c r="T2548" s="51"/>
      <c r="U2548" s="51"/>
      <c r="V2548" s="51"/>
      <c r="W2548" s="51"/>
      <c r="X2548" s="51"/>
      <c r="Y2548" s="51"/>
      <c r="Z2548" s="51"/>
      <c r="AA2548" s="51"/>
    </row>
    <row r="2549" spans="1:27" ht="11.65" customHeight="1">
      <c r="A2549" s="443">
        <v>2420</v>
      </c>
      <c r="C2549" s="468"/>
      <c r="F2549" s="468" t="s">
        <v>701</v>
      </c>
      <c r="G2549" s="400" t="s">
        <v>634</v>
      </c>
      <c r="H2549" s="449"/>
      <c r="I2549" s="7">
        <v>7556111.6683333302</v>
      </c>
      <c r="J2549" s="7">
        <v>5925714.8887499645</v>
      </c>
      <c r="K2549" s="103">
        <v>1630396.7795833659</v>
      </c>
      <c r="L2549" s="7">
        <v>-1630396.7795833659</v>
      </c>
      <c r="M2549" s="7">
        <v>0</v>
      </c>
      <c r="O2549" s="51"/>
      <c r="P2549" s="51"/>
      <c r="Q2549" s="51"/>
      <c r="R2549" s="51"/>
      <c r="S2549" s="51"/>
      <c r="T2549" s="51"/>
      <c r="U2549" s="51"/>
      <c r="V2549" s="51"/>
      <c r="W2549" s="51"/>
      <c r="X2549" s="51"/>
      <c r="Y2549" s="51"/>
      <c r="Z2549" s="51"/>
      <c r="AA2549" s="51"/>
    </row>
    <row r="2550" spans="1:27" ht="11.65" customHeight="1">
      <c r="A2550" s="443">
        <v>2421</v>
      </c>
      <c r="C2550" s="468"/>
      <c r="F2550" s="468" t="s">
        <v>701</v>
      </c>
      <c r="G2550" s="400" t="s">
        <v>636</v>
      </c>
      <c r="H2550" s="449"/>
      <c r="I2550" s="7">
        <v>118931940.878333</v>
      </c>
      <c r="J2550" s="7">
        <v>118931940.878333</v>
      </c>
      <c r="K2550" s="103">
        <v>0</v>
      </c>
      <c r="L2550" s="7">
        <v>0</v>
      </c>
      <c r="M2550" s="7">
        <v>0</v>
      </c>
      <c r="O2550" s="51"/>
      <c r="P2550" s="51"/>
      <c r="Q2550" s="51"/>
      <c r="R2550" s="51"/>
      <c r="S2550" s="51"/>
      <c r="T2550" s="51"/>
      <c r="U2550" s="51"/>
      <c r="V2550" s="51"/>
      <c r="W2550" s="51"/>
      <c r="X2550" s="51"/>
      <c r="Y2550" s="51"/>
      <c r="Z2550" s="51"/>
      <c r="AA2550" s="51"/>
    </row>
    <row r="2551" spans="1:27" ht="11.65" customHeight="1">
      <c r="A2551" s="443">
        <v>2422</v>
      </c>
      <c r="C2551" s="468"/>
      <c r="F2551" s="468" t="s">
        <v>701</v>
      </c>
      <c r="G2551" s="400" t="s">
        <v>639</v>
      </c>
      <c r="H2551" s="449"/>
      <c r="I2551" s="7">
        <v>4872296.8333333302</v>
      </c>
      <c r="J2551" s="7">
        <v>3820991.9539292557</v>
      </c>
      <c r="K2551" s="103">
        <v>1051304.8794040747</v>
      </c>
      <c r="L2551" s="7">
        <v>-1051304.8794040747</v>
      </c>
      <c r="M2551" s="7">
        <v>0</v>
      </c>
      <c r="O2551" s="51"/>
      <c r="P2551" s="51"/>
      <c r="Q2551" s="51"/>
      <c r="R2551" s="51"/>
      <c r="S2551" s="51"/>
      <c r="T2551" s="51"/>
      <c r="U2551" s="51"/>
      <c r="V2551" s="51"/>
      <c r="W2551" s="51"/>
      <c r="X2551" s="51"/>
      <c r="Y2551" s="51"/>
      <c r="Z2551" s="51"/>
      <c r="AA2551" s="51"/>
    </row>
    <row r="2552" spans="1:27" ht="11.65" customHeight="1">
      <c r="A2552" s="443">
        <v>2423</v>
      </c>
      <c r="C2552" s="468"/>
      <c r="F2552" s="468" t="s">
        <v>701</v>
      </c>
      <c r="G2552" s="400" t="s">
        <v>637</v>
      </c>
      <c r="H2552" s="449"/>
      <c r="I2552" s="7">
        <v>0</v>
      </c>
      <c r="J2552" s="7">
        <v>0</v>
      </c>
      <c r="K2552" s="103">
        <v>0</v>
      </c>
      <c r="L2552" s="7">
        <v>0</v>
      </c>
      <c r="M2552" s="7">
        <v>0</v>
      </c>
      <c r="O2552" s="51"/>
      <c r="P2552" s="51"/>
      <c r="Q2552" s="51"/>
      <c r="R2552" s="51"/>
      <c r="S2552" s="51"/>
      <c r="T2552" s="51"/>
      <c r="U2552" s="51"/>
      <c r="V2552" s="51"/>
      <c r="W2552" s="51"/>
      <c r="X2552" s="51"/>
      <c r="Y2552" s="51"/>
      <c r="Z2552" s="51"/>
      <c r="AA2552" s="51"/>
    </row>
    <row r="2553" spans="1:27" ht="11.65" customHeight="1">
      <c r="A2553" s="443">
        <v>2424</v>
      </c>
      <c r="C2553" s="468"/>
      <c r="F2553" s="468" t="s">
        <v>701</v>
      </c>
      <c r="G2553" s="400" t="s">
        <v>398</v>
      </c>
      <c r="H2553" s="449"/>
      <c r="I2553" s="7">
        <v>0</v>
      </c>
      <c r="J2553" s="7">
        <v>0</v>
      </c>
      <c r="K2553" s="103">
        <v>0</v>
      </c>
      <c r="L2553" s="7">
        <v>0</v>
      </c>
      <c r="M2553" s="7">
        <v>0</v>
      </c>
      <c r="O2553" s="51"/>
      <c r="P2553" s="51"/>
      <c r="Q2553" s="51"/>
      <c r="R2553" s="51"/>
      <c r="S2553" s="51"/>
      <c r="T2553" s="51"/>
      <c r="U2553" s="51"/>
      <c r="V2553" s="51"/>
      <c r="W2553" s="51"/>
      <c r="X2553" s="51"/>
      <c r="Y2553" s="51"/>
      <c r="Z2553" s="51"/>
      <c r="AA2553" s="51"/>
    </row>
    <row r="2554" spans="1:27" ht="11.65" customHeight="1">
      <c r="A2554" s="443">
        <v>2425</v>
      </c>
      <c r="C2554" s="468"/>
      <c r="F2554" s="468" t="s">
        <v>701</v>
      </c>
      <c r="G2554" s="400" t="s">
        <v>636</v>
      </c>
      <c r="H2554" s="449"/>
      <c r="I2554" s="7">
        <v>0</v>
      </c>
      <c r="J2554" s="7">
        <v>0</v>
      </c>
      <c r="K2554" s="103">
        <v>0</v>
      </c>
      <c r="L2554" s="7">
        <v>0</v>
      </c>
      <c r="M2554" s="7">
        <v>0</v>
      </c>
      <c r="O2554" s="51"/>
      <c r="P2554" s="51"/>
      <c r="Q2554" s="51"/>
      <c r="R2554" s="51"/>
      <c r="S2554" s="51"/>
      <c r="T2554" s="51"/>
      <c r="U2554" s="51"/>
      <c r="V2554" s="51"/>
      <c r="W2554" s="51"/>
      <c r="X2554" s="51"/>
      <c r="Y2554" s="51"/>
      <c r="Z2554" s="51"/>
      <c r="AA2554" s="51"/>
    </row>
    <row r="2555" spans="1:27" ht="11.65" customHeight="1">
      <c r="A2555" s="443">
        <v>2426</v>
      </c>
      <c r="C2555" s="468" t="s">
        <v>523</v>
      </c>
      <c r="H2555" s="449" t="s">
        <v>518</v>
      </c>
      <c r="I2555" s="106">
        <v>242648360.71958295</v>
      </c>
      <c r="J2555" s="106">
        <v>233829492.23296911</v>
      </c>
      <c r="K2555" s="106">
        <v>8818868.4866138063</v>
      </c>
      <c r="L2555" s="106">
        <v>-8818868.4865037855</v>
      </c>
      <c r="M2555" s="106">
        <v>1.1001995153492317E-4</v>
      </c>
      <c r="N2555" s="7" t="s">
        <v>65</v>
      </c>
      <c r="O2555" s="51"/>
      <c r="P2555" s="51"/>
      <c r="Q2555" s="51"/>
      <c r="R2555" s="51"/>
      <c r="S2555" s="51"/>
      <c r="T2555" s="51"/>
      <c r="U2555" s="51"/>
      <c r="V2555" s="51"/>
      <c r="W2555" s="51"/>
      <c r="X2555" s="51"/>
      <c r="Y2555" s="51"/>
      <c r="Z2555" s="51"/>
      <c r="AA2555" s="51"/>
    </row>
    <row r="2556" spans="1:27" ht="11.65" customHeight="1">
      <c r="A2556" s="443">
        <v>2427</v>
      </c>
      <c r="C2556" s="468"/>
      <c r="H2556" s="449"/>
      <c r="I2556" s="7"/>
      <c r="J2556" s="7"/>
      <c r="K2556" s="7"/>
      <c r="L2556" s="7"/>
      <c r="M2556" s="7"/>
      <c r="O2556" s="51"/>
      <c r="P2556" s="51"/>
      <c r="Q2556" s="51"/>
      <c r="R2556" s="51"/>
      <c r="S2556" s="51"/>
      <c r="T2556" s="51"/>
      <c r="U2556" s="51"/>
      <c r="V2556" s="51"/>
      <c r="W2556" s="51"/>
      <c r="X2556" s="51"/>
      <c r="Y2556" s="51"/>
      <c r="Z2556" s="51"/>
      <c r="AA2556" s="51"/>
    </row>
    <row r="2557" spans="1:27" ht="11.65" customHeight="1">
      <c r="A2557" s="443">
        <v>2428</v>
      </c>
      <c r="C2557" s="468">
        <v>163</v>
      </c>
      <c r="D2557" s="400" t="s">
        <v>524</v>
      </c>
      <c r="H2557" s="449"/>
      <c r="I2557" s="7"/>
      <c r="J2557" s="7"/>
      <c r="K2557" s="7"/>
      <c r="L2557" s="7"/>
      <c r="M2557" s="7"/>
      <c r="O2557" s="51"/>
      <c r="P2557" s="51"/>
      <c r="Q2557" s="51"/>
      <c r="R2557" s="51"/>
      <c r="S2557" s="51"/>
      <c r="T2557" s="51"/>
      <c r="U2557" s="51"/>
      <c r="V2557" s="51"/>
      <c r="W2557" s="51"/>
      <c r="X2557" s="51"/>
      <c r="Y2557" s="51"/>
      <c r="Z2557" s="51"/>
      <c r="AA2557" s="51"/>
    </row>
    <row r="2558" spans="1:27" ht="11.65" customHeight="1">
      <c r="A2558" s="443">
        <v>2429</v>
      </c>
      <c r="C2558" s="468"/>
      <c r="F2558" s="468" t="s">
        <v>701</v>
      </c>
      <c r="G2558" s="400" t="s">
        <v>632</v>
      </c>
      <c r="H2558" s="449"/>
      <c r="I2558" s="7">
        <v>0</v>
      </c>
      <c r="J2558" s="7">
        <v>0</v>
      </c>
      <c r="K2558" s="103">
        <v>0</v>
      </c>
      <c r="L2558" s="7">
        <v>0</v>
      </c>
      <c r="M2558" s="7">
        <v>0</v>
      </c>
      <c r="O2558" s="51"/>
      <c r="P2558" s="51"/>
      <c r="Q2558" s="51"/>
      <c r="R2558" s="51"/>
      <c r="S2558" s="51"/>
      <c r="T2558" s="51"/>
      <c r="U2558" s="51"/>
      <c r="V2558" s="51"/>
      <c r="W2558" s="51"/>
      <c r="X2558" s="51"/>
      <c r="Y2558" s="51"/>
      <c r="Z2558" s="51"/>
      <c r="AA2558" s="51"/>
    </row>
    <row r="2559" spans="1:27" ht="11.65" customHeight="1">
      <c r="A2559" s="443">
        <v>2430</v>
      </c>
      <c r="C2559" s="468"/>
      <c r="H2559" s="449"/>
      <c r="I2559" s="7"/>
      <c r="J2559" s="7"/>
      <c r="K2559" s="7"/>
      <c r="L2559" s="7"/>
      <c r="M2559" s="7"/>
      <c r="O2559" s="51"/>
      <c r="P2559" s="51"/>
      <c r="Q2559" s="51"/>
      <c r="R2559" s="51"/>
      <c r="S2559" s="51"/>
      <c r="T2559" s="51"/>
      <c r="U2559" s="51"/>
      <c r="V2559" s="51"/>
      <c r="W2559" s="51"/>
      <c r="X2559" s="51"/>
      <c r="Y2559" s="51"/>
      <c r="Z2559" s="51"/>
      <c r="AA2559" s="51"/>
    </row>
    <row r="2560" spans="1:27" ht="11.65" customHeight="1">
      <c r="A2560" s="443">
        <v>2431</v>
      </c>
      <c r="C2560" s="468"/>
      <c r="H2560" s="449" t="s">
        <v>518</v>
      </c>
      <c r="I2560" s="106">
        <v>0</v>
      </c>
      <c r="J2560" s="106">
        <v>0</v>
      </c>
      <c r="K2560" s="106">
        <v>0</v>
      </c>
      <c r="L2560" s="106">
        <v>0</v>
      </c>
      <c r="M2560" s="106">
        <v>0</v>
      </c>
      <c r="O2560" s="51"/>
      <c r="P2560" s="51"/>
      <c r="Q2560" s="51"/>
      <c r="R2560" s="51"/>
      <c r="S2560" s="51"/>
      <c r="T2560" s="51"/>
      <c r="U2560" s="51"/>
      <c r="V2560" s="51"/>
      <c r="W2560" s="51"/>
      <c r="X2560" s="51"/>
      <c r="Y2560" s="51"/>
      <c r="Z2560" s="51"/>
      <c r="AA2560" s="51"/>
    </row>
    <row r="2561" spans="1:27" ht="11.65" customHeight="1">
      <c r="A2561" s="443">
        <v>2432</v>
      </c>
      <c r="C2561" s="468"/>
      <c r="H2561" s="449"/>
      <c r="I2561" s="7"/>
      <c r="J2561" s="7"/>
      <c r="K2561" s="7"/>
      <c r="L2561" s="7"/>
      <c r="M2561" s="7"/>
      <c r="O2561" s="51"/>
      <c r="P2561" s="51"/>
      <c r="Q2561" s="51"/>
      <c r="R2561" s="51"/>
      <c r="S2561" s="51"/>
      <c r="T2561" s="51"/>
      <c r="U2561" s="51"/>
      <c r="V2561" s="51"/>
      <c r="W2561" s="51"/>
      <c r="X2561" s="51"/>
      <c r="Y2561" s="51"/>
      <c r="Z2561" s="51"/>
      <c r="AA2561" s="51"/>
    </row>
    <row r="2562" spans="1:27" ht="11.65" customHeight="1">
      <c r="A2562" s="443">
        <v>2433</v>
      </c>
      <c r="C2562" s="468">
        <v>25318</v>
      </c>
      <c r="D2562" s="400" t="s">
        <v>521</v>
      </c>
      <c r="H2562" s="449"/>
      <c r="I2562" s="7"/>
      <c r="J2562" s="7"/>
      <c r="K2562" s="7"/>
      <c r="L2562" s="7"/>
      <c r="M2562" s="7"/>
      <c r="O2562" s="51"/>
      <c r="P2562" s="51"/>
      <c r="Q2562" s="51"/>
      <c r="R2562" s="51"/>
      <c r="S2562" s="51"/>
      <c r="T2562" s="51"/>
      <c r="U2562" s="51"/>
      <c r="V2562" s="51"/>
      <c r="W2562" s="51"/>
      <c r="X2562" s="51"/>
      <c r="Y2562" s="51"/>
      <c r="Z2562" s="51"/>
      <c r="AA2562" s="51"/>
    </row>
    <row r="2563" spans="1:27" ht="11.65" customHeight="1">
      <c r="A2563" s="443">
        <v>2434</v>
      </c>
      <c r="C2563" s="468"/>
      <c r="F2563" s="468" t="s">
        <v>701</v>
      </c>
      <c r="G2563" s="400" t="s">
        <v>658</v>
      </c>
      <c r="H2563" s="449"/>
      <c r="I2563" s="7">
        <v>0</v>
      </c>
      <c r="J2563" s="7">
        <v>0</v>
      </c>
      <c r="K2563" s="103">
        <v>0</v>
      </c>
      <c r="L2563" s="7">
        <v>0</v>
      </c>
      <c r="M2563" s="7">
        <v>0</v>
      </c>
      <c r="O2563" s="51"/>
      <c r="P2563" s="51"/>
      <c r="Q2563" s="51"/>
      <c r="R2563" s="51"/>
      <c r="S2563" s="51"/>
      <c r="T2563" s="51"/>
      <c r="U2563" s="51"/>
      <c r="V2563" s="51"/>
      <c r="W2563" s="51"/>
      <c r="X2563" s="51"/>
      <c r="Y2563" s="51"/>
      <c r="Z2563" s="51"/>
      <c r="AA2563" s="51"/>
    </row>
    <row r="2564" spans="1:27" ht="11.65" customHeight="1">
      <c r="A2564" s="443">
        <v>2435</v>
      </c>
      <c r="C2564" s="468"/>
      <c r="F2564" s="468" t="s">
        <v>701</v>
      </c>
      <c r="G2564" s="400" t="s">
        <v>634</v>
      </c>
      <c r="H2564" s="449"/>
      <c r="I2564" s="7">
        <v>0</v>
      </c>
      <c r="J2564" s="7">
        <v>0</v>
      </c>
      <c r="K2564" s="103">
        <v>0</v>
      </c>
      <c r="L2564" s="7">
        <v>0</v>
      </c>
      <c r="M2564" s="7">
        <v>0</v>
      </c>
      <c r="O2564" s="51"/>
      <c r="P2564" s="51"/>
      <c r="Q2564" s="51"/>
      <c r="R2564" s="51"/>
      <c r="S2564" s="51"/>
      <c r="T2564" s="51"/>
      <c r="U2564" s="51"/>
      <c r="V2564" s="51"/>
      <c r="W2564" s="51"/>
      <c r="X2564" s="51"/>
      <c r="Y2564" s="51"/>
      <c r="Z2564" s="51"/>
      <c r="AA2564" s="51"/>
    </row>
    <row r="2565" spans="1:27" ht="11.65" customHeight="1">
      <c r="A2565" s="443">
        <v>2436</v>
      </c>
      <c r="C2565" s="468"/>
      <c r="F2565" s="468" t="s">
        <v>701</v>
      </c>
      <c r="G2565" s="400" t="s">
        <v>636</v>
      </c>
      <c r="H2565" s="449"/>
      <c r="I2565" s="7">
        <v>-273000</v>
      </c>
      <c r="J2565" s="7">
        <v>-273000</v>
      </c>
      <c r="K2565" s="103">
        <v>0</v>
      </c>
      <c r="L2565" s="7">
        <v>0</v>
      </c>
      <c r="M2565" s="7">
        <v>0</v>
      </c>
      <c r="O2565" s="51"/>
      <c r="P2565" s="51"/>
      <c r="Q2565" s="51"/>
      <c r="R2565" s="51"/>
      <c r="S2565" s="51"/>
      <c r="T2565" s="51"/>
      <c r="U2565" s="51"/>
      <c r="V2565" s="51"/>
      <c r="W2565" s="51"/>
      <c r="X2565" s="51"/>
      <c r="Y2565" s="51"/>
      <c r="Z2565" s="51"/>
      <c r="AA2565" s="51"/>
    </row>
    <row r="2566" spans="1:27" ht="11.65" customHeight="1">
      <c r="A2566" s="443">
        <v>2437</v>
      </c>
      <c r="C2566" s="468"/>
      <c r="H2566" s="449" t="s">
        <v>518</v>
      </c>
      <c r="I2566" s="106">
        <v>-273000</v>
      </c>
      <c r="J2566" s="106">
        <v>-273000</v>
      </c>
      <c r="K2566" s="106">
        <v>0</v>
      </c>
      <c r="L2566" s="106">
        <v>0</v>
      </c>
      <c r="M2566" s="106">
        <v>0</v>
      </c>
      <c r="O2566" s="51"/>
      <c r="P2566" s="51"/>
      <c r="Q2566" s="51"/>
      <c r="R2566" s="51"/>
      <c r="S2566" s="51"/>
      <c r="T2566" s="51"/>
      <c r="U2566" s="51"/>
      <c r="V2566" s="51"/>
      <c r="W2566" s="51"/>
      <c r="X2566" s="51"/>
      <c r="Y2566" s="51"/>
      <c r="Z2566" s="51"/>
      <c r="AA2566" s="51"/>
    </row>
    <row r="2567" spans="1:27" ht="11.65" customHeight="1">
      <c r="A2567" s="443">
        <v>2438</v>
      </c>
      <c r="C2567" s="468"/>
      <c r="H2567" s="449"/>
      <c r="I2567" s="7"/>
      <c r="J2567" s="7"/>
      <c r="K2567" s="7"/>
      <c r="L2567" s="7"/>
      <c r="M2567" s="7"/>
      <c r="O2567" s="51"/>
      <c r="P2567" s="51"/>
      <c r="Q2567" s="51"/>
      <c r="R2567" s="51"/>
      <c r="S2567" s="51"/>
      <c r="T2567" s="51"/>
      <c r="U2567" s="51"/>
      <c r="V2567" s="51"/>
      <c r="W2567" s="51"/>
      <c r="X2567" s="51"/>
      <c r="Y2567" s="51"/>
      <c r="Z2567" s="51"/>
      <c r="AA2567" s="51"/>
    </row>
    <row r="2568" spans="1:27" ht="11.65" customHeight="1" thickBot="1">
      <c r="A2568" s="443">
        <v>2439</v>
      </c>
      <c r="C2568" s="459" t="s">
        <v>525</v>
      </c>
      <c r="D2568" s="459"/>
      <c r="E2568" s="459"/>
      <c r="H2568" s="449" t="s">
        <v>518</v>
      </c>
      <c r="I2568" s="108">
        <v>242375360.71958295</v>
      </c>
      <c r="J2568" s="108">
        <v>233556492.23296911</v>
      </c>
      <c r="K2568" s="108">
        <v>8818868.4866138063</v>
      </c>
      <c r="L2568" s="108">
        <v>-8818868.4865037855</v>
      </c>
      <c r="M2568" s="108">
        <v>1.1001995153492317E-4</v>
      </c>
      <c r="N2568" s="7" t="s">
        <v>65</v>
      </c>
      <c r="O2568" s="51"/>
      <c r="P2568" s="51"/>
      <c r="Q2568" s="51"/>
      <c r="R2568" s="51"/>
      <c r="S2568" s="51"/>
      <c r="T2568" s="51"/>
      <c r="U2568" s="51"/>
      <c r="V2568" s="51"/>
      <c r="W2568" s="51"/>
      <c r="X2568" s="51"/>
      <c r="Y2568" s="51"/>
      <c r="Z2568" s="51"/>
      <c r="AA2568" s="51"/>
    </row>
    <row r="2569" spans="1:27" ht="11.65" customHeight="1" thickTop="1">
      <c r="A2569" s="443">
        <v>2440</v>
      </c>
      <c r="C2569" s="468"/>
      <c r="H2569" s="449"/>
      <c r="I2569" s="7"/>
      <c r="J2569" s="7"/>
      <c r="K2569" s="7"/>
      <c r="L2569" s="7"/>
      <c r="M2569" s="7"/>
      <c r="O2569" s="51"/>
      <c r="P2569" s="51"/>
      <c r="Q2569" s="51"/>
      <c r="R2569" s="51"/>
      <c r="S2569" s="51"/>
      <c r="T2569" s="51"/>
      <c r="U2569" s="51"/>
      <c r="V2569" s="51"/>
      <c r="W2569" s="51"/>
      <c r="X2569" s="51"/>
      <c r="Y2569" s="51"/>
      <c r="Z2569" s="51"/>
      <c r="AA2569" s="51"/>
    </row>
    <row r="2570" spans="1:27" ht="11.65" customHeight="1">
      <c r="A2570" s="443">
        <v>2441</v>
      </c>
      <c r="C2570" s="468">
        <v>165</v>
      </c>
      <c r="D2570" s="400" t="s">
        <v>97</v>
      </c>
      <c r="H2570" s="449"/>
      <c r="I2570" s="7"/>
      <c r="J2570" s="7"/>
      <c r="K2570" s="7"/>
      <c r="L2570" s="7"/>
      <c r="M2570" s="7"/>
      <c r="O2570" s="51"/>
      <c r="P2570" s="51"/>
      <c r="Q2570" s="51"/>
      <c r="R2570" s="51"/>
      <c r="S2570" s="51"/>
      <c r="T2570" s="51"/>
      <c r="U2570" s="51"/>
      <c r="V2570" s="51"/>
      <c r="W2570" s="51"/>
      <c r="X2570" s="51"/>
      <c r="Y2570" s="51"/>
      <c r="Z2570" s="51"/>
      <c r="AA2570" s="51"/>
    </row>
    <row r="2571" spans="1:27" ht="11.65" customHeight="1">
      <c r="A2571" s="443">
        <v>2442</v>
      </c>
      <c r="C2571" s="468"/>
      <c r="F2571" s="468" t="s">
        <v>641</v>
      </c>
      <c r="G2571" s="400" t="s">
        <v>569</v>
      </c>
      <c r="H2571" s="449"/>
      <c r="I2571" s="7">
        <v>21935245.091249965</v>
      </c>
      <c r="J2571" s="7">
        <v>21935245.091249965</v>
      </c>
      <c r="K2571" s="103">
        <v>0</v>
      </c>
      <c r="L2571" s="7">
        <v>0</v>
      </c>
      <c r="M2571" s="7">
        <v>0</v>
      </c>
      <c r="O2571" s="51"/>
      <c r="P2571" s="51"/>
      <c r="Q2571" s="51"/>
      <c r="R2571" s="51"/>
      <c r="S2571" s="51"/>
      <c r="T2571" s="51"/>
      <c r="U2571" s="51"/>
      <c r="V2571" s="51"/>
      <c r="W2571" s="51"/>
      <c r="X2571" s="51"/>
      <c r="Y2571" s="51"/>
      <c r="Z2571" s="51"/>
      <c r="AA2571" s="51"/>
    </row>
    <row r="2572" spans="1:27" ht="11.65" customHeight="1">
      <c r="A2572" s="443">
        <v>2443</v>
      </c>
      <c r="C2572" s="468"/>
      <c r="F2572" s="468" t="s">
        <v>484</v>
      </c>
      <c r="G2572" s="400" t="s">
        <v>675</v>
      </c>
      <c r="H2572" s="449"/>
      <c r="I2572" s="7">
        <v>5172309.0212500002</v>
      </c>
      <c r="J2572" s="7">
        <v>4825673.1758031817</v>
      </c>
      <c r="K2572" s="103">
        <v>346635.84544681892</v>
      </c>
      <c r="L2572" s="7">
        <v>-346635.84544681892</v>
      </c>
      <c r="M2572" s="7">
        <v>0</v>
      </c>
      <c r="O2572" s="51"/>
      <c r="P2572" s="51"/>
      <c r="Q2572" s="51"/>
      <c r="R2572" s="51"/>
      <c r="S2572" s="51"/>
      <c r="T2572" s="51"/>
      <c r="U2572" s="51"/>
      <c r="V2572" s="51"/>
      <c r="W2572" s="51"/>
      <c r="X2572" s="51"/>
      <c r="Y2572" s="51"/>
      <c r="Z2572" s="51"/>
      <c r="AA2572" s="51"/>
    </row>
    <row r="2573" spans="1:27" ht="11.65" customHeight="1">
      <c r="A2573" s="443">
        <v>2444</v>
      </c>
      <c r="C2573" s="468"/>
      <c r="F2573" s="468" t="s">
        <v>631</v>
      </c>
      <c r="G2573" s="400" t="s">
        <v>249</v>
      </c>
      <c r="H2573" s="449"/>
      <c r="I2573" s="7">
        <v>1176717.53083333</v>
      </c>
      <c r="J2573" s="7">
        <v>1084802.8990666375</v>
      </c>
      <c r="K2573" s="103">
        <v>91914.631766692459</v>
      </c>
      <c r="L2573" s="7">
        <v>-91914.631766692764</v>
      </c>
      <c r="M2573" s="7">
        <v>-3.0559021979570389E-10</v>
      </c>
      <c r="O2573" s="51"/>
      <c r="P2573" s="51"/>
      <c r="Q2573" s="51"/>
      <c r="R2573" s="51"/>
      <c r="S2573" s="51"/>
      <c r="T2573" s="51"/>
      <c r="U2573" s="51"/>
      <c r="V2573" s="51"/>
      <c r="W2573" s="51"/>
      <c r="X2573" s="51"/>
      <c r="Y2573" s="51"/>
      <c r="Z2573" s="51"/>
      <c r="AA2573" s="51"/>
    </row>
    <row r="2574" spans="1:27" ht="11.65" customHeight="1">
      <c r="A2574" s="443">
        <v>2445</v>
      </c>
      <c r="C2574" s="468"/>
      <c r="F2574" s="468" t="s">
        <v>631</v>
      </c>
      <c r="G2574" s="400" t="s">
        <v>634</v>
      </c>
      <c r="H2574" s="449"/>
      <c r="I2574" s="7">
        <v>1018234.82791667</v>
      </c>
      <c r="J2574" s="7">
        <v>798528.33638183284</v>
      </c>
      <c r="K2574" s="103">
        <v>219706.4915348372</v>
      </c>
      <c r="L2574" s="7">
        <v>-219706.4915348365</v>
      </c>
      <c r="M2574" s="7">
        <v>6.9849193096160889E-10</v>
      </c>
      <c r="O2574" s="51"/>
      <c r="P2574" s="51"/>
      <c r="Q2574" s="51"/>
      <c r="R2574" s="51"/>
      <c r="S2574" s="51"/>
      <c r="T2574" s="51"/>
      <c r="U2574" s="51"/>
      <c r="V2574" s="51"/>
      <c r="W2574" s="51"/>
      <c r="X2574" s="51"/>
      <c r="Y2574" s="51"/>
      <c r="Z2574" s="51"/>
      <c r="AA2574" s="51"/>
    </row>
    <row r="2575" spans="1:27" ht="11.65" customHeight="1">
      <c r="A2575" s="443">
        <v>2446</v>
      </c>
      <c r="C2575" s="468"/>
      <c r="F2575" s="468" t="s">
        <v>631</v>
      </c>
      <c r="G2575" s="400" t="s">
        <v>636</v>
      </c>
      <c r="H2575" s="449"/>
      <c r="I2575" s="7">
        <v>1095446.9350000001</v>
      </c>
      <c r="J2575" s="7">
        <v>1095446.9350000001</v>
      </c>
      <c r="K2575" s="103">
        <v>0</v>
      </c>
      <c r="L2575" s="7">
        <v>0</v>
      </c>
      <c r="M2575" s="7">
        <v>0</v>
      </c>
      <c r="O2575" s="51"/>
      <c r="P2575" s="51"/>
      <c r="Q2575" s="51"/>
      <c r="R2575" s="51"/>
      <c r="S2575" s="51"/>
      <c r="T2575" s="51"/>
      <c r="U2575" s="51"/>
      <c r="V2575" s="51"/>
      <c r="W2575" s="51"/>
      <c r="X2575" s="51"/>
      <c r="Y2575" s="51"/>
      <c r="Z2575" s="51"/>
      <c r="AA2575" s="51"/>
    </row>
    <row r="2576" spans="1:27" ht="11.65" customHeight="1">
      <c r="A2576" s="443">
        <v>2447</v>
      </c>
      <c r="C2576" s="468"/>
      <c r="F2576" s="468" t="s">
        <v>270</v>
      </c>
      <c r="G2576" s="400" t="s">
        <v>637</v>
      </c>
      <c r="H2576" s="449"/>
      <c r="I2576" s="7">
        <v>4054.84</v>
      </c>
      <c r="J2576" s="7">
        <v>3138.7878098981109</v>
      </c>
      <c r="K2576" s="103">
        <v>916.05219010188921</v>
      </c>
      <c r="L2576" s="7">
        <v>-916.05219010188921</v>
      </c>
      <c r="M2576" s="7">
        <v>0</v>
      </c>
      <c r="O2576" s="51"/>
      <c r="P2576" s="51"/>
      <c r="Q2576" s="51"/>
      <c r="R2576" s="51"/>
      <c r="S2576" s="51"/>
      <c r="T2576" s="51"/>
      <c r="U2576" s="51"/>
      <c r="V2576" s="51"/>
      <c r="W2576" s="51"/>
      <c r="X2576" s="51"/>
      <c r="Y2576" s="51"/>
      <c r="Z2576" s="51"/>
      <c r="AA2576" s="51"/>
    </row>
    <row r="2577" spans="1:27" ht="11.65" customHeight="1">
      <c r="A2577" s="443">
        <v>2448</v>
      </c>
      <c r="C2577" s="468"/>
      <c r="F2577" s="468" t="s">
        <v>270</v>
      </c>
      <c r="G2577" s="400" t="s">
        <v>398</v>
      </c>
      <c r="H2577" s="449"/>
      <c r="I2577" s="7">
        <v>-11001.36</v>
      </c>
      <c r="J2577" s="7">
        <v>-11001.36</v>
      </c>
      <c r="K2577" s="103">
        <v>0</v>
      </c>
      <c r="L2577" s="7">
        <v>0</v>
      </c>
      <c r="M2577" s="7">
        <v>0</v>
      </c>
      <c r="O2577" s="51"/>
      <c r="P2577" s="51"/>
      <c r="Q2577" s="51"/>
      <c r="R2577" s="51"/>
      <c r="S2577" s="51"/>
      <c r="T2577" s="51"/>
      <c r="U2577" s="51"/>
      <c r="V2577" s="51"/>
      <c r="W2577" s="51"/>
      <c r="X2577" s="51"/>
      <c r="Y2577" s="51"/>
      <c r="Z2577" s="51"/>
      <c r="AA2577" s="51"/>
    </row>
    <row r="2578" spans="1:27" ht="11.65" customHeight="1">
      <c r="A2578" s="443">
        <v>2449</v>
      </c>
      <c r="C2578" s="468"/>
      <c r="F2578" s="468" t="s">
        <v>270</v>
      </c>
      <c r="G2578" s="400" t="s">
        <v>630</v>
      </c>
      <c r="H2578" s="449"/>
      <c r="I2578" s="7">
        <v>0</v>
      </c>
      <c r="J2578" s="7">
        <v>0</v>
      </c>
      <c r="K2578" s="103">
        <v>0</v>
      </c>
      <c r="L2578" s="7">
        <v>0</v>
      </c>
      <c r="M2578" s="7">
        <v>0</v>
      </c>
      <c r="O2578" s="51"/>
      <c r="P2578" s="51"/>
      <c r="Q2578" s="51"/>
      <c r="R2578" s="51"/>
      <c r="S2578" s="51"/>
      <c r="T2578" s="51"/>
      <c r="U2578" s="51"/>
      <c r="V2578" s="51"/>
      <c r="W2578" s="51"/>
      <c r="X2578" s="51"/>
      <c r="Y2578" s="51"/>
      <c r="Z2578" s="51"/>
      <c r="AA2578" s="51"/>
    </row>
    <row r="2579" spans="1:27" ht="11.65" customHeight="1">
      <c r="A2579" s="443">
        <v>2450</v>
      </c>
      <c r="C2579" s="468"/>
      <c r="F2579" s="468" t="s">
        <v>650</v>
      </c>
      <c r="G2579" s="400" t="s">
        <v>632</v>
      </c>
      <c r="H2579" s="449"/>
      <c r="I2579" s="7">
        <v>20504403.180833299</v>
      </c>
      <c r="J2579" s="7">
        <v>19130246.860557426</v>
      </c>
      <c r="K2579" s="103">
        <v>1374156.3202758713</v>
      </c>
      <c r="L2579" s="7">
        <v>-1374156.3202758713</v>
      </c>
      <c r="M2579" s="7">
        <v>0</v>
      </c>
      <c r="O2579" s="51"/>
      <c r="P2579" s="51"/>
      <c r="Q2579" s="51"/>
      <c r="R2579" s="51"/>
      <c r="S2579" s="51"/>
      <c r="T2579" s="51"/>
      <c r="U2579" s="51"/>
      <c r="V2579" s="51"/>
      <c r="W2579" s="51"/>
      <c r="X2579" s="51"/>
      <c r="Y2579" s="51"/>
      <c r="Z2579" s="51"/>
      <c r="AA2579" s="51"/>
    </row>
    <row r="2580" spans="1:27" ht="11.65" customHeight="1" thickBot="1">
      <c r="A2580" s="443">
        <v>2451</v>
      </c>
      <c r="C2580" s="461" t="s">
        <v>526</v>
      </c>
      <c r="H2580" s="449" t="s">
        <v>508</v>
      </c>
      <c r="I2580" s="127">
        <v>50895410.067083269</v>
      </c>
      <c r="J2580" s="127">
        <v>48862080.72586894</v>
      </c>
      <c r="K2580" s="127">
        <v>2033329.3412143218</v>
      </c>
      <c r="L2580" s="127">
        <v>-2033329.3412143216</v>
      </c>
      <c r="M2580" s="127">
        <v>3.92901711165905E-10</v>
      </c>
      <c r="N2580" s="7" t="s">
        <v>65</v>
      </c>
      <c r="O2580" s="51"/>
      <c r="P2580" s="51"/>
      <c r="Q2580" s="51"/>
      <c r="R2580" s="51"/>
      <c r="S2580" s="51"/>
      <c r="T2580" s="51"/>
      <c r="U2580" s="51"/>
      <c r="V2580" s="51"/>
      <c r="W2580" s="51"/>
      <c r="X2580" s="51"/>
      <c r="Y2580" s="51"/>
      <c r="Z2580" s="51"/>
      <c r="AA2580" s="51"/>
    </row>
    <row r="2581" spans="1:27" ht="11.65" customHeight="1" thickTop="1">
      <c r="A2581" s="443">
        <v>2452</v>
      </c>
      <c r="C2581" s="468"/>
      <c r="H2581" s="449"/>
      <c r="I2581" s="7"/>
      <c r="J2581" s="7"/>
      <c r="K2581" s="7"/>
      <c r="L2581" s="7"/>
      <c r="M2581" s="7"/>
      <c r="O2581" s="51"/>
      <c r="P2581" s="51"/>
      <c r="Q2581" s="51"/>
      <c r="R2581" s="51"/>
      <c r="S2581" s="51"/>
      <c r="T2581" s="51"/>
      <c r="U2581" s="51"/>
      <c r="V2581" s="51"/>
      <c r="W2581" s="51"/>
      <c r="X2581" s="51"/>
      <c r="Y2581" s="51"/>
      <c r="Z2581" s="51"/>
      <c r="AA2581" s="51"/>
    </row>
    <row r="2582" spans="1:27" ht="11.65" customHeight="1">
      <c r="A2582" s="443">
        <v>2453</v>
      </c>
      <c r="C2582" s="468" t="s">
        <v>527</v>
      </c>
      <c r="D2582" s="400" t="s">
        <v>528</v>
      </c>
      <c r="H2582" s="449"/>
      <c r="I2582" s="7"/>
      <c r="J2582" s="7"/>
      <c r="K2582" s="7"/>
      <c r="L2582" s="7"/>
      <c r="M2582" s="7"/>
      <c r="O2582" s="51"/>
      <c r="P2582" s="51"/>
      <c r="Q2582" s="51"/>
      <c r="R2582" s="51"/>
      <c r="S2582" s="51"/>
      <c r="T2582" s="51"/>
      <c r="U2582" s="51"/>
      <c r="V2582" s="51"/>
      <c r="W2582" s="51"/>
      <c r="X2582" s="51"/>
      <c r="Y2582" s="51"/>
      <c r="Z2582" s="51"/>
      <c r="AA2582" s="51"/>
    </row>
    <row r="2583" spans="1:27" ht="11.65" customHeight="1">
      <c r="A2583" s="443">
        <v>2454</v>
      </c>
      <c r="C2583" s="468"/>
      <c r="F2583" s="468" t="s">
        <v>270</v>
      </c>
      <c r="G2583" s="400" t="s">
        <v>569</v>
      </c>
      <c r="H2583" s="449"/>
      <c r="I2583" s="7">
        <v>117032468.01458329</v>
      </c>
      <c r="J2583" s="7">
        <v>116923713.27458329</v>
      </c>
      <c r="K2583" s="103">
        <v>108754.74</v>
      </c>
      <c r="L2583" s="7">
        <v>0</v>
      </c>
      <c r="M2583" s="7">
        <v>108754.74</v>
      </c>
      <c r="O2583" s="51"/>
      <c r="P2583" s="51"/>
      <c r="Q2583" s="51"/>
      <c r="R2583" s="51"/>
      <c r="S2583" s="51"/>
      <c r="T2583" s="51"/>
      <c r="U2583" s="51"/>
      <c r="V2583" s="51"/>
      <c r="W2583" s="51"/>
      <c r="X2583" s="51"/>
      <c r="Y2583" s="51"/>
      <c r="Z2583" s="51"/>
      <c r="AA2583" s="51"/>
    </row>
    <row r="2584" spans="1:27" ht="11.65" customHeight="1">
      <c r="A2584" s="443">
        <v>2455</v>
      </c>
      <c r="C2584" s="468"/>
      <c r="F2584" s="468" t="s">
        <v>705</v>
      </c>
      <c r="G2584" s="400" t="s">
        <v>249</v>
      </c>
      <c r="H2584" s="449"/>
      <c r="I2584" s="7">
        <v>0</v>
      </c>
      <c r="J2584" s="7">
        <v>0</v>
      </c>
      <c r="K2584" s="103">
        <v>0</v>
      </c>
      <c r="L2584" s="7">
        <v>0</v>
      </c>
      <c r="M2584" s="7">
        <v>0</v>
      </c>
      <c r="O2584" s="51"/>
      <c r="P2584" s="51"/>
      <c r="Q2584" s="51"/>
      <c r="R2584" s="51"/>
      <c r="S2584" s="51"/>
      <c r="T2584" s="51"/>
      <c r="U2584" s="51"/>
      <c r="V2584" s="51"/>
      <c r="W2584" s="51"/>
      <c r="X2584" s="51"/>
      <c r="Y2584" s="51"/>
      <c r="Z2584" s="51"/>
      <c r="AA2584" s="51"/>
    </row>
    <row r="2585" spans="1:27" ht="11.65" customHeight="1">
      <c r="A2585" s="443">
        <v>2456</v>
      </c>
      <c r="C2585" s="468"/>
      <c r="F2585" s="468" t="s">
        <v>270</v>
      </c>
      <c r="G2585" s="400" t="s">
        <v>636</v>
      </c>
      <c r="H2585" s="449"/>
      <c r="I2585" s="7">
        <v>0</v>
      </c>
      <c r="J2585" s="7">
        <v>0</v>
      </c>
      <c r="K2585" s="103">
        <v>0</v>
      </c>
      <c r="L2585" s="7">
        <v>0</v>
      </c>
      <c r="M2585" s="7">
        <v>0</v>
      </c>
      <c r="O2585" s="51"/>
      <c r="P2585" s="51"/>
      <c r="Q2585" s="51"/>
      <c r="R2585" s="51"/>
      <c r="S2585" s="51"/>
      <c r="T2585" s="51"/>
      <c r="U2585" s="51"/>
      <c r="V2585" s="51"/>
      <c r="W2585" s="51"/>
      <c r="X2585" s="51"/>
      <c r="Y2585" s="51"/>
      <c r="Z2585" s="51"/>
      <c r="AA2585" s="51"/>
    </row>
    <row r="2586" spans="1:27" ht="11.65" customHeight="1">
      <c r="A2586" s="443">
        <v>2457</v>
      </c>
      <c r="C2586" s="468"/>
      <c r="F2586" s="468" t="s">
        <v>270</v>
      </c>
      <c r="G2586" s="400" t="s">
        <v>636</v>
      </c>
      <c r="H2586" s="449"/>
      <c r="I2586" s="7">
        <v>3448669.39</v>
      </c>
      <c r="J2586" s="7">
        <v>3448669.39</v>
      </c>
      <c r="K2586" s="103">
        <v>0</v>
      </c>
      <c r="L2586" s="7">
        <v>0</v>
      </c>
      <c r="M2586" s="7">
        <v>0</v>
      </c>
      <c r="O2586" s="51"/>
      <c r="P2586" s="51"/>
      <c r="Q2586" s="51"/>
      <c r="R2586" s="51"/>
      <c r="S2586" s="51"/>
      <c r="T2586" s="51"/>
      <c r="U2586" s="51"/>
      <c r="V2586" s="51"/>
      <c r="W2586" s="51"/>
      <c r="X2586" s="51"/>
      <c r="Y2586" s="51"/>
      <c r="Z2586" s="51"/>
      <c r="AA2586" s="51"/>
    </row>
    <row r="2587" spans="1:27" ht="11.65" customHeight="1">
      <c r="A2587" s="443">
        <v>2458</v>
      </c>
      <c r="C2587" s="468"/>
      <c r="F2587" s="468" t="s">
        <v>270</v>
      </c>
      <c r="G2587" s="400" t="s">
        <v>634</v>
      </c>
      <c r="H2587" s="449"/>
      <c r="I2587" s="7">
        <v>0</v>
      </c>
      <c r="J2587" s="7">
        <v>0</v>
      </c>
      <c r="K2587" s="103">
        <v>0</v>
      </c>
      <c r="L2587" s="7">
        <v>0</v>
      </c>
      <c r="M2587" s="7">
        <v>0</v>
      </c>
      <c r="O2587" s="51"/>
      <c r="P2587" s="51"/>
      <c r="Q2587" s="51"/>
      <c r="R2587" s="51"/>
      <c r="S2587" s="51"/>
      <c r="T2587" s="51"/>
      <c r="U2587" s="51"/>
      <c r="V2587" s="51"/>
      <c r="W2587" s="51"/>
      <c r="X2587" s="51"/>
      <c r="Y2587" s="51"/>
      <c r="Z2587" s="51"/>
      <c r="AA2587" s="51"/>
    </row>
    <row r="2588" spans="1:27" ht="11.65" customHeight="1">
      <c r="A2588" s="443">
        <v>2459</v>
      </c>
      <c r="C2588" s="468"/>
      <c r="F2588" s="468" t="s">
        <v>705</v>
      </c>
      <c r="G2588" s="400" t="s">
        <v>639</v>
      </c>
      <c r="H2588" s="449"/>
      <c r="I2588" s="7">
        <v>0</v>
      </c>
      <c r="J2588" s="7">
        <v>0</v>
      </c>
      <c r="K2588" s="103">
        <v>0</v>
      </c>
      <c r="L2588" s="7">
        <v>0</v>
      </c>
      <c r="M2588" s="7">
        <v>0</v>
      </c>
      <c r="O2588" s="51"/>
      <c r="P2588" s="51"/>
      <c r="Q2588" s="51"/>
      <c r="R2588" s="51"/>
      <c r="S2588" s="51"/>
      <c r="T2588" s="51"/>
      <c r="U2588" s="51"/>
      <c r="V2588" s="51"/>
      <c r="W2588" s="51"/>
      <c r="X2588" s="51"/>
      <c r="Y2588" s="51"/>
      <c r="Z2588" s="51"/>
      <c r="AA2588" s="51"/>
    </row>
    <row r="2589" spans="1:27" ht="11.65" customHeight="1">
      <c r="A2589" s="443">
        <v>2460</v>
      </c>
      <c r="C2589" s="468"/>
      <c r="F2589" s="468" t="s">
        <v>270</v>
      </c>
      <c r="G2589" s="400" t="s">
        <v>630</v>
      </c>
      <c r="H2589" s="449"/>
      <c r="I2589" s="7">
        <v>0</v>
      </c>
      <c r="J2589" s="7">
        <v>0</v>
      </c>
      <c r="K2589" s="103">
        <v>0</v>
      </c>
      <c r="L2589" s="7">
        <v>0</v>
      </c>
      <c r="M2589" s="7">
        <v>0</v>
      </c>
      <c r="O2589" s="51"/>
      <c r="P2589" s="51"/>
      <c r="Q2589" s="51"/>
      <c r="R2589" s="51"/>
      <c r="S2589" s="51"/>
      <c r="T2589" s="51"/>
      <c r="U2589" s="51"/>
      <c r="V2589" s="51"/>
      <c r="W2589" s="51"/>
      <c r="X2589" s="51"/>
      <c r="Y2589" s="51"/>
      <c r="Z2589" s="51"/>
      <c r="AA2589" s="51"/>
    </row>
    <row r="2590" spans="1:27" ht="11.65" customHeight="1">
      <c r="A2590" s="443">
        <v>2461</v>
      </c>
      <c r="C2590" s="468"/>
      <c r="F2590" s="468" t="s">
        <v>270</v>
      </c>
      <c r="G2590" s="400" t="s">
        <v>637</v>
      </c>
      <c r="H2590" s="449"/>
      <c r="I2590" s="7">
        <v>0</v>
      </c>
      <c r="J2590" s="7">
        <v>0</v>
      </c>
      <c r="K2590" s="103">
        <v>0</v>
      </c>
      <c r="L2590" s="7">
        <v>0</v>
      </c>
      <c r="M2590" s="7">
        <v>0</v>
      </c>
      <c r="O2590" s="51"/>
      <c r="P2590" s="51"/>
      <c r="Q2590" s="51"/>
      <c r="R2590" s="51"/>
      <c r="S2590" s="51"/>
      <c r="T2590" s="51"/>
      <c r="U2590" s="51"/>
      <c r="V2590" s="51"/>
      <c r="W2590" s="51"/>
      <c r="X2590" s="51"/>
      <c r="Y2590" s="51"/>
      <c r="Z2590" s="51"/>
      <c r="AA2590" s="51"/>
    </row>
    <row r="2591" spans="1:27" ht="11.65" customHeight="1">
      <c r="A2591" s="443">
        <v>2462</v>
      </c>
      <c r="C2591" s="468"/>
      <c r="F2591" s="468" t="s">
        <v>270</v>
      </c>
      <c r="G2591" s="400" t="s">
        <v>398</v>
      </c>
      <c r="H2591" s="449"/>
      <c r="I2591" s="7">
        <v>188312792.27333301</v>
      </c>
      <c r="J2591" s="7">
        <v>188312792.27333301</v>
      </c>
      <c r="K2591" s="103">
        <v>0</v>
      </c>
      <c r="L2591" s="7">
        <v>0</v>
      </c>
      <c r="M2591" s="7">
        <v>0</v>
      </c>
      <c r="O2591" s="51"/>
      <c r="P2591" s="51"/>
      <c r="Q2591" s="51"/>
      <c r="R2591" s="51"/>
      <c r="S2591" s="51"/>
      <c r="T2591" s="51"/>
      <c r="U2591" s="51"/>
      <c r="V2591" s="51"/>
      <c r="W2591" s="51"/>
      <c r="X2591" s="51"/>
      <c r="Y2591" s="51"/>
      <c r="Z2591" s="51"/>
      <c r="AA2591" s="51"/>
    </row>
    <row r="2592" spans="1:27" ht="11.65" customHeight="1">
      <c r="A2592" s="443">
        <v>2463</v>
      </c>
      <c r="C2592" s="468"/>
      <c r="F2592" s="468" t="s">
        <v>640</v>
      </c>
      <c r="G2592" s="400" t="s">
        <v>632</v>
      </c>
      <c r="H2592" s="449"/>
      <c r="I2592" s="7">
        <v>0</v>
      </c>
      <c r="J2592" s="7">
        <v>0</v>
      </c>
      <c r="K2592" s="103">
        <v>0</v>
      </c>
      <c r="L2592" s="7">
        <v>0</v>
      </c>
      <c r="M2592" s="7">
        <v>0</v>
      </c>
      <c r="O2592" s="51"/>
      <c r="P2592" s="51"/>
      <c r="Q2592" s="51"/>
      <c r="R2592" s="51"/>
      <c r="S2592" s="51"/>
      <c r="T2592" s="51"/>
      <c r="U2592" s="51"/>
      <c r="V2592" s="51"/>
      <c r="W2592" s="51"/>
      <c r="X2592" s="51"/>
      <c r="Y2592" s="51"/>
      <c r="Z2592" s="51"/>
      <c r="AA2592" s="51"/>
    </row>
    <row r="2593" spans="1:27" ht="11.65" customHeight="1" thickBot="1">
      <c r="A2593" s="443">
        <v>2464</v>
      </c>
      <c r="C2593" s="468"/>
      <c r="H2593" s="449" t="s">
        <v>513</v>
      </c>
      <c r="I2593" s="127">
        <v>308793929.67791629</v>
      </c>
      <c r="J2593" s="127">
        <v>308685174.93791628</v>
      </c>
      <c r="K2593" s="127">
        <v>108754.74</v>
      </c>
      <c r="L2593" s="127">
        <v>0</v>
      </c>
      <c r="M2593" s="127">
        <v>108754.74</v>
      </c>
      <c r="N2593" s="7" t="s">
        <v>65</v>
      </c>
      <c r="O2593" s="51"/>
      <c r="P2593" s="51"/>
      <c r="Q2593" s="51"/>
      <c r="R2593" s="51"/>
      <c r="S2593" s="51"/>
      <c r="T2593" s="51"/>
      <c r="U2593" s="51"/>
      <c r="V2593" s="51"/>
      <c r="W2593" s="51"/>
      <c r="X2593" s="51"/>
      <c r="Y2593" s="51"/>
      <c r="Z2593" s="51"/>
      <c r="AA2593" s="51"/>
    </row>
    <row r="2594" spans="1:27" ht="11.65" customHeight="1" thickTop="1">
      <c r="A2594" s="443">
        <v>2465</v>
      </c>
      <c r="C2594" s="468"/>
      <c r="H2594" s="449"/>
      <c r="I2594" s="109"/>
      <c r="J2594" s="7"/>
      <c r="K2594" s="7"/>
      <c r="L2594" s="7"/>
      <c r="M2594" s="7"/>
      <c r="O2594" s="51"/>
      <c r="P2594" s="51"/>
      <c r="Q2594" s="51"/>
      <c r="R2594" s="51"/>
      <c r="S2594" s="51"/>
      <c r="T2594" s="51"/>
      <c r="U2594" s="51"/>
      <c r="V2594" s="51"/>
      <c r="W2594" s="51"/>
      <c r="X2594" s="51"/>
      <c r="Y2594" s="51"/>
      <c r="Z2594" s="51"/>
      <c r="AA2594" s="51"/>
    </row>
    <row r="2595" spans="1:27" ht="11.65" customHeight="1">
      <c r="A2595" s="443">
        <v>2466</v>
      </c>
      <c r="C2595" s="468" t="s">
        <v>529</v>
      </c>
      <c r="D2595" s="400" t="s">
        <v>94</v>
      </c>
      <c r="H2595" s="449"/>
      <c r="I2595" s="7"/>
      <c r="J2595" s="7"/>
      <c r="K2595" s="7"/>
      <c r="L2595" s="7"/>
      <c r="M2595" s="7"/>
      <c r="O2595" s="51"/>
      <c r="P2595" s="51"/>
      <c r="Q2595" s="51"/>
      <c r="R2595" s="51"/>
      <c r="S2595" s="51"/>
      <c r="T2595" s="51"/>
      <c r="U2595" s="51"/>
      <c r="V2595" s="51"/>
      <c r="W2595" s="51"/>
      <c r="X2595" s="51"/>
      <c r="Y2595" s="51"/>
      <c r="Z2595" s="51"/>
      <c r="AA2595" s="51"/>
    </row>
    <row r="2596" spans="1:27" ht="11.65" customHeight="1">
      <c r="A2596" s="443">
        <v>2467</v>
      </c>
      <c r="C2596" s="468"/>
      <c r="F2596" s="468" t="s">
        <v>665</v>
      </c>
      <c r="G2596" s="400" t="s">
        <v>569</v>
      </c>
      <c r="H2596" s="449"/>
      <c r="I2596" s="7">
        <v>4078118.40583333</v>
      </c>
      <c r="J2596" s="7">
        <v>4078118.40583333</v>
      </c>
      <c r="K2596" s="103">
        <v>0</v>
      </c>
      <c r="L2596" s="7">
        <v>0</v>
      </c>
      <c r="M2596" s="7">
        <v>0</v>
      </c>
      <c r="O2596" s="51"/>
      <c r="P2596" s="51"/>
      <c r="Q2596" s="51"/>
      <c r="R2596" s="51"/>
      <c r="S2596" s="51"/>
      <c r="T2596" s="51"/>
      <c r="U2596" s="51"/>
      <c r="V2596" s="51"/>
      <c r="W2596" s="51"/>
      <c r="X2596" s="51"/>
      <c r="Y2596" s="51"/>
      <c r="Z2596" s="51"/>
      <c r="AA2596" s="51"/>
    </row>
    <row r="2597" spans="1:27" ht="11.65" customHeight="1">
      <c r="A2597" s="443">
        <v>2468</v>
      </c>
      <c r="C2597" s="468"/>
      <c r="F2597" s="468" t="s">
        <v>270</v>
      </c>
      <c r="G2597" s="400" t="s">
        <v>637</v>
      </c>
      <c r="H2597" s="449"/>
      <c r="I2597" s="7">
        <v>0</v>
      </c>
      <c r="J2597" s="7">
        <v>0</v>
      </c>
      <c r="K2597" s="103">
        <v>0</v>
      </c>
      <c r="L2597" s="7">
        <v>0</v>
      </c>
      <c r="M2597" s="7">
        <v>0</v>
      </c>
      <c r="O2597" s="51"/>
      <c r="P2597" s="51"/>
      <c r="Q2597" s="51"/>
      <c r="R2597" s="51"/>
      <c r="S2597" s="51"/>
      <c r="T2597" s="51"/>
      <c r="U2597" s="51"/>
      <c r="V2597" s="51"/>
      <c r="W2597" s="51"/>
      <c r="X2597" s="51"/>
      <c r="Y2597" s="51"/>
      <c r="Z2597" s="51"/>
      <c r="AA2597" s="51"/>
    </row>
    <row r="2598" spans="1:27" ht="11.65" customHeight="1">
      <c r="A2598" s="443">
        <v>2469</v>
      </c>
      <c r="C2598" s="468"/>
      <c r="F2598" s="468" t="s">
        <v>270</v>
      </c>
      <c r="G2598" s="400" t="s">
        <v>398</v>
      </c>
      <c r="H2598" s="449"/>
      <c r="I2598" s="7">
        <v>0</v>
      </c>
      <c r="J2598" s="7">
        <v>0</v>
      </c>
      <c r="K2598" s="103">
        <v>0</v>
      </c>
      <c r="L2598" s="7">
        <v>0</v>
      </c>
      <c r="M2598" s="7">
        <v>0</v>
      </c>
      <c r="O2598" s="51"/>
      <c r="P2598" s="51"/>
      <c r="Q2598" s="51"/>
      <c r="R2598" s="51"/>
      <c r="S2598" s="51"/>
      <c r="T2598" s="51"/>
      <c r="U2598" s="51"/>
      <c r="V2598" s="51"/>
      <c r="W2598" s="51"/>
      <c r="X2598" s="51"/>
      <c r="Y2598" s="51"/>
      <c r="Z2598" s="51"/>
      <c r="AA2598" s="51"/>
    </row>
    <row r="2599" spans="1:27" ht="11.65" customHeight="1">
      <c r="A2599" s="443">
        <v>2470</v>
      </c>
      <c r="C2599" s="468"/>
      <c r="F2599" s="468" t="s">
        <v>270</v>
      </c>
      <c r="G2599" s="400" t="s">
        <v>249</v>
      </c>
      <c r="H2599" s="449"/>
      <c r="I2599" s="7">
        <v>12379662.5233333</v>
      </c>
      <c r="J2599" s="7">
        <v>11412674.191458715</v>
      </c>
      <c r="K2599" s="103">
        <v>966988.33187458559</v>
      </c>
      <c r="L2599" s="7">
        <v>-966988.33187458827</v>
      </c>
      <c r="M2599" s="7">
        <v>-2.6775524020195007E-9</v>
      </c>
      <c r="O2599" s="51"/>
      <c r="P2599" s="51"/>
      <c r="Q2599" s="51"/>
      <c r="R2599" s="51"/>
      <c r="S2599" s="51"/>
      <c r="T2599" s="51"/>
      <c r="U2599" s="51"/>
      <c r="V2599" s="51"/>
      <c r="W2599" s="51"/>
      <c r="X2599" s="51"/>
      <c r="Y2599" s="51"/>
      <c r="Z2599" s="51"/>
      <c r="AA2599" s="51"/>
    </row>
    <row r="2600" spans="1:27" ht="11.65" customHeight="1">
      <c r="A2600" s="443">
        <v>2471</v>
      </c>
      <c r="C2600" s="468"/>
      <c r="F2600" s="468" t="s">
        <v>665</v>
      </c>
      <c r="G2600" s="400" t="s">
        <v>632</v>
      </c>
      <c r="H2600" s="449"/>
      <c r="I2600" s="7">
        <v>309632.412916667</v>
      </c>
      <c r="J2600" s="7">
        <v>288881.58523252199</v>
      </c>
      <c r="K2600" s="103">
        <v>20750.827684144992</v>
      </c>
      <c r="L2600" s="7">
        <v>-20750.827684144944</v>
      </c>
      <c r="M2600" s="7">
        <v>4.7293724492192268E-11</v>
      </c>
      <c r="O2600" s="51"/>
      <c r="P2600" s="51"/>
      <c r="Q2600" s="51"/>
      <c r="R2600" s="51"/>
      <c r="S2600" s="51"/>
      <c r="T2600" s="51"/>
      <c r="U2600" s="51"/>
      <c r="V2600" s="51"/>
      <c r="W2600" s="51"/>
      <c r="X2600" s="51"/>
      <c r="Y2600" s="51"/>
      <c r="Z2600" s="51"/>
      <c r="AA2600" s="51"/>
    </row>
    <row r="2601" spans="1:27" ht="11.65" customHeight="1">
      <c r="A2601" s="443">
        <v>2472</v>
      </c>
      <c r="C2601" s="468"/>
      <c r="F2601" s="468" t="s">
        <v>270</v>
      </c>
      <c r="G2601" s="400" t="s">
        <v>630</v>
      </c>
      <c r="H2601" s="449"/>
      <c r="I2601" s="7">
        <v>0</v>
      </c>
      <c r="J2601" s="7">
        <v>0</v>
      </c>
      <c r="K2601" s="103">
        <v>0</v>
      </c>
      <c r="L2601" s="7">
        <v>0</v>
      </c>
      <c r="M2601" s="7">
        <v>0</v>
      </c>
      <c r="O2601" s="51"/>
      <c r="P2601" s="51"/>
      <c r="Q2601" s="51"/>
      <c r="R2601" s="51"/>
      <c r="S2601" s="51"/>
      <c r="T2601" s="51"/>
      <c r="U2601" s="51"/>
      <c r="V2601" s="51"/>
      <c r="W2601" s="51"/>
      <c r="X2601" s="51"/>
      <c r="Y2601" s="51"/>
      <c r="Z2601" s="51"/>
      <c r="AA2601" s="51"/>
    </row>
    <row r="2602" spans="1:27" ht="11.65" customHeight="1">
      <c r="A2602" s="443">
        <v>2473</v>
      </c>
      <c r="C2602" s="468"/>
      <c r="F2602" s="468" t="s">
        <v>270</v>
      </c>
      <c r="G2602" s="400" t="s">
        <v>634</v>
      </c>
      <c r="H2602" s="449"/>
      <c r="I2602" s="7">
        <v>15964362.1858333</v>
      </c>
      <c r="J2602" s="7">
        <v>12519700.984627655</v>
      </c>
      <c r="K2602" s="103">
        <v>3444661.2012056443</v>
      </c>
      <c r="L2602" s="7">
        <v>-3444661.2012056587</v>
      </c>
      <c r="M2602" s="7">
        <v>-1.4435499906539917E-8</v>
      </c>
      <c r="O2602" s="51"/>
      <c r="P2602" s="51"/>
      <c r="Q2602" s="51"/>
      <c r="R2602" s="51"/>
      <c r="S2602" s="51"/>
      <c r="T2602" s="51"/>
      <c r="U2602" s="51"/>
      <c r="V2602" s="51"/>
      <c r="W2602" s="51"/>
      <c r="X2602" s="51"/>
      <c r="Y2602" s="51"/>
      <c r="Z2602" s="51"/>
      <c r="AA2602" s="51"/>
    </row>
    <row r="2603" spans="1:27" ht="11.65" customHeight="1">
      <c r="A2603" s="443">
        <v>2474</v>
      </c>
      <c r="C2603" s="468"/>
      <c r="F2603" s="468" t="s">
        <v>705</v>
      </c>
      <c r="G2603" s="400" t="s">
        <v>636</v>
      </c>
      <c r="H2603" s="449"/>
      <c r="I2603" s="7">
        <v>41336681.804166697</v>
      </c>
      <c r="J2603" s="7">
        <v>41336681.804166697</v>
      </c>
      <c r="K2603" s="103">
        <v>0</v>
      </c>
      <c r="L2603" s="7">
        <v>0</v>
      </c>
      <c r="M2603" s="7">
        <v>0</v>
      </c>
      <c r="O2603" s="51"/>
      <c r="P2603" s="51"/>
      <c r="Q2603" s="51"/>
      <c r="R2603" s="51"/>
      <c r="S2603" s="51"/>
      <c r="T2603" s="51"/>
      <c r="U2603" s="51"/>
      <c r="V2603" s="51"/>
      <c r="W2603" s="51"/>
      <c r="X2603" s="51"/>
      <c r="Y2603" s="51"/>
      <c r="Z2603" s="51"/>
      <c r="AA2603" s="51"/>
    </row>
    <row r="2604" spans="1:27" ht="11.65" customHeight="1">
      <c r="A2604" s="443">
        <v>2475</v>
      </c>
      <c r="C2604" s="468"/>
      <c r="F2604" s="468" t="s">
        <v>270</v>
      </c>
      <c r="G2604" s="400" t="s">
        <v>637</v>
      </c>
      <c r="H2604" s="449"/>
      <c r="I2604" s="7">
        <v>0</v>
      </c>
      <c r="J2604" s="7">
        <v>0</v>
      </c>
      <c r="K2604" s="103">
        <v>0</v>
      </c>
      <c r="L2604" s="7">
        <v>0</v>
      </c>
      <c r="M2604" s="7">
        <v>0</v>
      </c>
      <c r="O2604" s="51"/>
      <c r="P2604" s="51"/>
      <c r="Q2604" s="51"/>
      <c r="R2604" s="51"/>
      <c r="S2604" s="51"/>
      <c r="T2604" s="51"/>
      <c r="U2604" s="51"/>
      <c r="V2604" s="51"/>
      <c r="W2604" s="51"/>
      <c r="X2604" s="51"/>
      <c r="Y2604" s="51"/>
      <c r="Z2604" s="51"/>
      <c r="AA2604" s="51"/>
    </row>
    <row r="2605" spans="1:27" ht="11.65" customHeight="1">
      <c r="A2605" s="443">
        <v>2476</v>
      </c>
      <c r="C2605" s="468"/>
      <c r="F2605" s="468" t="s">
        <v>270</v>
      </c>
      <c r="G2605" s="400" t="s">
        <v>398</v>
      </c>
      <c r="H2605" s="449"/>
      <c r="I2605" s="7">
        <v>1648319.80291667</v>
      </c>
      <c r="J2605" s="7">
        <v>1648319.80291667</v>
      </c>
      <c r="K2605" s="103">
        <v>0</v>
      </c>
      <c r="L2605" s="7">
        <v>0</v>
      </c>
      <c r="M2605" s="7">
        <v>0</v>
      </c>
      <c r="O2605" s="51"/>
      <c r="P2605" s="51"/>
      <c r="Q2605" s="51"/>
      <c r="R2605" s="51"/>
      <c r="S2605" s="51"/>
      <c r="T2605" s="51"/>
      <c r="U2605" s="51"/>
      <c r="V2605" s="51"/>
      <c r="W2605" s="51"/>
      <c r="X2605" s="51"/>
      <c r="Y2605" s="51"/>
      <c r="Z2605" s="51"/>
      <c r="AA2605" s="51"/>
    </row>
    <row r="2606" spans="1:27" ht="11.65" customHeight="1">
      <c r="A2606" s="443">
        <v>2477</v>
      </c>
      <c r="C2606" s="468"/>
      <c r="F2606" s="468" t="s">
        <v>270</v>
      </c>
      <c r="G2606" s="400" t="s">
        <v>651</v>
      </c>
      <c r="H2606" s="449"/>
      <c r="I2606" s="7">
        <v>1127.1566666666699</v>
      </c>
      <c r="J2606" s="7">
        <v>872.5142311851348</v>
      </c>
      <c r="K2606" s="103">
        <v>254.64243548153516</v>
      </c>
      <c r="L2606" s="7">
        <v>31584.653784932223</v>
      </c>
      <c r="M2606" s="7">
        <v>31839.296220413758</v>
      </c>
      <c r="O2606" s="51"/>
      <c r="P2606" s="51"/>
      <c r="Q2606" s="51"/>
      <c r="R2606" s="51"/>
      <c r="S2606" s="51"/>
      <c r="T2606" s="51"/>
      <c r="U2606" s="51"/>
      <c r="V2606" s="51"/>
      <c r="W2606" s="51"/>
      <c r="X2606" s="51"/>
      <c r="Y2606" s="51"/>
      <c r="Z2606" s="51"/>
      <c r="AA2606" s="51"/>
    </row>
    <row r="2607" spans="1:27" ht="11.65" customHeight="1">
      <c r="A2607" s="443">
        <v>2478</v>
      </c>
      <c r="C2607" s="468"/>
      <c r="F2607" s="468" t="s">
        <v>484</v>
      </c>
      <c r="G2607" s="400" t="s">
        <v>677</v>
      </c>
      <c r="H2607" s="449"/>
      <c r="I2607" s="7">
        <v>0</v>
      </c>
      <c r="J2607" s="7">
        <v>0</v>
      </c>
      <c r="K2607" s="103">
        <v>0</v>
      </c>
      <c r="L2607" s="7">
        <v>0</v>
      </c>
      <c r="M2607" s="7">
        <v>0</v>
      </c>
      <c r="O2607" s="51"/>
      <c r="P2607" s="51"/>
      <c r="Q2607" s="51"/>
      <c r="R2607" s="51"/>
      <c r="S2607" s="51"/>
      <c r="T2607" s="51"/>
      <c r="U2607" s="51"/>
      <c r="V2607" s="51"/>
      <c r="W2607" s="51"/>
      <c r="X2607" s="51"/>
      <c r="Y2607" s="51"/>
      <c r="Z2607" s="51"/>
      <c r="AA2607" s="51"/>
    </row>
    <row r="2608" spans="1:27" ht="11.65" customHeight="1" thickBot="1">
      <c r="A2608" s="443">
        <v>2479</v>
      </c>
      <c r="C2608" s="461" t="s">
        <v>530</v>
      </c>
      <c r="H2608" s="449" t="s">
        <v>531</v>
      </c>
      <c r="I2608" s="127">
        <v>75717904.291666627</v>
      </c>
      <c r="J2608" s="127">
        <v>71285249.288466781</v>
      </c>
      <c r="K2608" s="127">
        <v>4432655.0031998567</v>
      </c>
      <c r="L2608" s="127">
        <v>-4400815.7069794592</v>
      </c>
      <c r="M2608" s="127">
        <v>31839.296220396693</v>
      </c>
      <c r="N2608" s="7" t="s">
        <v>65</v>
      </c>
      <c r="O2608" s="51"/>
      <c r="P2608" s="51"/>
      <c r="Q2608" s="51"/>
      <c r="R2608" s="51"/>
      <c r="S2608" s="51"/>
      <c r="T2608" s="51"/>
      <c r="U2608" s="51"/>
      <c r="V2608" s="51"/>
      <c r="W2608" s="51"/>
      <c r="X2608" s="51"/>
      <c r="Y2608" s="51"/>
      <c r="Z2608" s="51"/>
      <c r="AA2608" s="51"/>
    </row>
    <row r="2609" spans="1:27" ht="11.65" customHeight="1" thickTop="1">
      <c r="A2609" s="443">
        <v>2480</v>
      </c>
      <c r="C2609" s="468"/>
      <c r="H2609" s="449"/>
      <c r="I2609" s="7"/>
      <c r="J2609" s="7"/>
      <c r="K2609" s="7"/>
      <c r="L2609" s="7"/>
      <c r="M2609" s="7"/>
      <c r="O2609" s="51"/>
      <c r="P2609" s="51"/>
      <c r="Q2609" s="51"/>
      <c r="R2609" s="51"/>
      <c r="S2609" s="51"/>
      <c r="T2609" s="51"/>
      <c r="U2609" s="51"/>
      <c r="V2609" s="51"/>
      <c r="W2609" s="51"/>
      <c r="X2609" s="51"/>
      <c r="Y2609" s="51"/>
      <c r="Z2609" s="51"/>
      <c r="AA2609" s="51"/>
    </row>
    <row r="2610" spans="1:27" ht="11.65" customHeight="1">
      <c r="A2610" s="443">
        <v>2481</v>
      </c>
      <c r="C2610" s="468" t="s">
        <v>100</v>
      </c>
      <c r="H2610" s="449"/>
      <c r="I2610" s="7"/>
      <c r="J2610" s="7"/>
      <c r="K2610" s="7"/>
      <c r="L2610" s="7"/>
      <c r="M2610" s="7"/>
      <c r="O2610" s="51"/>
      <c r="P2610" s="51"/>
      <c r="Q2610" s="51"/>
      <c r="R2610" s="51"/>
      <c r="S2610" s="51"/>
      <c r="T2610" s="51"/>
      <c r="U2610" s="51"/>
      <c r="V2610" s="51"/>
      <c r="W2610" s="51"/>
      <c r="X2610" s="51"/>
      <c r="Y2610" s="51"/>
      <c r="Z2610" s="51"/>
      <c r="AA2610" s="51"/>
    </row>
    <row r="2611" spans="1:27" ht="11.65" customHeight="1">
      <c r="A2611" s="443">
        <v>2482</v>
      </c>
      <c r="C2611" s="468" t="s">
        <v>532</v>
      </c>
      <c r="D2611" s="400" t="s">
        <v>533</v>
      </c>
      <c r="H2611" s="449"/>
      <c r="I2611" s="7"/>
      <c r="J2611" s="7"/>
      <c r="K2611" s="7"/>
      <c r="L2611" s="7"/>
      <c r="M2611" s="7"/>
      <c r="O2611" s="51"/>
      <c r="P2611" s="51"/>
      <c r="Q2611" s="51"/>
      <c r="R2611" s="51"/>
      <c r="S2611" s="51"/>
      <c r="T2611" s="51"/>
      <c r="U2611" s="51"/>
      <c r="V2611" s="51"/>
      <c r="W2611" s="51"/>
      <c r="X2611" s="51"/>
      <c r="Y2611" s="51"/>
      <c r="Z2611" s="51"/>
      <c r="AA2611" s="51"/>
    </row>
    <row r="2612" spans="1:27" ht="11.65" customHeight="1">
      <c r="A2612" s="443">
        <v>2483</v>
      </c>
      <c r="C2612" s="468"/>
      <c r="F2612" s="468" t="s">
        <v>532</v>
      </c>
      <c r="G2612" s="400" t="s">
        <v>569</v>
      </c>
      <c r="H2612" s="449"/>
      <c r="I2612" s="7">
        <v>0</v>
      </c>
      <c r="J2612" s="7">
        <v>0</v>
      </c>
      <c r="K2612" s="103">
        <v>0</v>
      </c>
      <c r="L2612" s="7">
        <v>23459504.952025533</v>
      </c>
      <c r="M2612" s="7">
        <v>23459504.952025533</v>
      </c>
      <c r="N2612" s="51"/>
      <c r="O2612" s="51"/>
      <c r="P2612" s="51"/>
      <c r="Q2612" s="51"/>
      <c r="R2612" s="51"/>
      <c r="S2612" s="51"/>
      <c r="T2612" s="51"/>
      <c r="U2612" s="51"/>
      <c r="V2612" s="51"/>
      <c r="W2612" s="51"/>
      <c r="X2612" s="51"/>
      <c r="Y2612" s="51"/>
      <c r="Z2612" s="51"/>
      <c r="AA2612" s="51"/>
    </row>
    <row r="2613" spans="1:27" ht="11.65" customHeight="1">
      <c r="A2613" s="443">
        <v>2484</v>
      </c>
      <c r="C2613" s="468"/>
      <c r="F2613" s="468" t="s">
        <v>532</v>
      </c>
      <c r="G2613" s="400" t="s">
        <v>632</v>
      </c>
      <c r="H2613" s="449"/>
      <c r="I2613" s="7">
        <v>0</v>
      </c>
      <c r="J2613" s="7">
        <v>0</v>
      </c>
      <c r="K2613" s="103">
        <v>0</v>
      </c>
      <c r="L2613" s="7">
        <v>0</v>
      </c>
      <c r="M2613" s="7">
        <v>0</v>
      </c>
      <c r="N2613" s="51"/>
      <c r="O2613" s="51"/>
      <c r="P2613" s="141"/>
      <c r="Q2613" s="51"/>
      <c r="R2613" s="51"/>
      <c r="S2613" s="51"/>
      <c r="T2613" s="51"/>
      <c r="U2613" s="51"/>
      <c r="V2613" s="51"/>
      <c r="W2613" s="51"/>
      <c r="X2613" s="51"/>
      <c r="Y2613" s="51"/>
      <c r="Z2613" s="51"/>
      <c r="AA2613" s="51"/>
    </row>
    <row r="2614" spans="1:27" ht="11.65" customHeight="1">
      <c r="A2614" s="443">
        <v>2485</v>
      </c>
      <c r="C2614" s="468"/>
      <c r="F2614" s="468" t="s">
        <v>532</v>
      </c>
      <c r="G2614" s="400" t="s">
        <v>630</v>
      </c>
      <c r="H2614" s="449"/>
      <c r="I2614" s="7">
        <v>0</v>
      </c>
      <c r="J2614" s="7">
        <v>0</v>
      </c>
      <c r="K2614" s="103">
        <v>0</v>
      </c>
      <c r="L2614" s="7">
        <v>0</v>
      </c>
      <c r="M2614" s="7">
        <v>0</v>
      </c>
      <c r="N2614" s="51"/>
      <c r="O2614" s="51"/>
      <c r="P2614" s="51"/>
      <c r="Q2614" s="51"/>
      <c r="R2614" s="51"/>
      <c r="S2614" s="51"/>
      <c r="T2614" s="51"/>
      <c r="U2614" s="51"/>
      <c r="V2614" s="51"/>
      <c r="W2614" s="51"/>
      <c r="X2614" s="51"/>
      <c r="Y2614" s="51"/>
      <c r="Z2614" s="51"/>
      <c r="AA2614" s="51"/>
    </row>
    <row r="2615" spans="1:27" ht="11.65" customHeight="1">
      <c r="A2615" s="443">
        <v>2486</v>
      </c>
      <c r="C2615" s="468"/>
      <c r="H2615" s="449" t="s">
        <v>534</v>
      </c>
      <c r="I2615" s="106">
        <v>0</v>
      </c>
      <c r="J2615" s="106">
        <v>0</v>
      </c>
      <c r="K2615" s="106">
        <v>0</v>
      </c>
      <c r="L2615" s="106">
        <v>23459504.952025533</v>
      </c>
      <c r="M2615" s="106">
        <v>23459504.952025533</v>
      </c>
      <c r="O2615" s="51"/>
      <c r="P2615" s="51"/>
      <c r="Q2615" s="51"/>
      <c r="R2615" s="51"/>
      <c r="S2615" s="51"/>
      <c r="T2615" s="51"/>
      <c r="U2615" s="51"/>
      <c r="V2615" s="51"/>
      <c r="W2615" s="51"/>
      <c r="X2615" s="51"/>
      <c r="Y2615" s="51"/>
      <c r="Z2615" s="51"/>
      <c r="AA2615" s="51"/>
    </row>
    <row r="2616" spans="1:27" ht="11.65" customHeight="1">
      <c r="A2616" s="443">
        <v>2487</v>
      </c>
      <c r="C2616" s="468"/>
      <c r="H2616" s="449"/>
      <c r="I2616" s="7"/>
      <c r="J2616" s="7"/>
      <c r="K2616" s="7"/>
      <c r="L2616" s="7"/>
      <c r="M2616" s="7"/>
      <c r="O2616" s="51"/>
      <c r="P2616" s="51"/>
      <c r="Q2616" s="51"/>
      <c r="R2616" s="51"/>
      <c r="S2616" s="51"/>
      <c r="T2616" s="51"/>
      <c r="U2616" s="51"/>
      <c r="V2616" s="51"/>
      <c r="W2616" s="51"/>
      <c r="X2616" s="51"/>
      <c r="Y2616" s="51"/>
      <c r="Z2616" s="51"/>
      <c r="AA2616" s="51"/>
    </row>
    <row r="2617" spans="1:27" ht="11.65" customHeight="1">
      <c r="A2617" s="443">
        <v>2488</v>
      </c>
      <c r="C2617" s="468" t="s">
        <v>535</v>
      </c>
      <c r="D2617" s="481" t="s">
        <v>536</v>
      </c>
      <c r="E2617" s="476"/>
      <c r="H2617" s="449"/>
      <c r="I2617" s="7"/>
      <c r="J2617" s="7"/>
      <c r="K2617" s="7"/>
      <c r="L2617" s="7"/>
      <c r="M2617" s="7"/>
      <c r="O2617" s="51"/>
      <c r="P2617" s="51"/>
      <c r="Q2617" s="51"/>
      <c r="R2617" s="51"/>
      <c r="S2617" s="51"/>
      <c r="T2617" s="51"/>
      <c r="U2617" s="51"/>
      <c r="V2617" s="51"/>
      <c r="W2617" s="51"/>
      <c r="X2617" s="51"/>
      <c r="Y2617" s="51"/>
      <c r="Z2617" s="51"/>
      <c r="AA2617" s="51"/>
    </row>
    <row r="2618" spans="1:27" ht="11.65" customHeight="1">
      <c r="A2618" s="443">
        <v>2489</v>
      </c>
      <c r="C2618" s="468">
        <v>131</v>
      </c>
      <c r="D2618" s="478" t="s">
        <v>537</v>
      </c>
      <c r="E2618" s="476"/>
      <c r="F2618" s="468" t="s">
        <v>484</v>
      </c>
      <c r="G2618" s="400" t="s">
        <v>678</v>
      </c>
      <c r="H2618" s="449"/>
      <c r="I2618" s="7">
        <v>0</v>
      </c>
      <c r="J2618" s="7">
        <v>0</v>
      </c>
      <c r="K2618" s="103">
        <v>0</v>
      </c>
      <c r="L2618" s="7">
        <v>0</v>
      </c>
      <c r="M2618" s="7">
        <v>0</v>
      </c>
      <c r="O2618" s="51"/>
      <c r="P2618" s="51"/>
      <c r="Q2618" s="51"/>
      <c r="R2618" s="51"/>
      <c r="S2618" s="51"/>
      <c r="T2618" s="51"/>
      <c r="U2618" s="51"/>
      <c r="V2618" s="51"/>
      <c r="W2618" s="51"/>
      <c r="X2618" s="51"/>
      <c r="Y2618" s="51"/>
      <c r="Z2618" s="51"/>
      <c r="AA2618" s="51"/>
    </row>
    <row r="2619" spans="1:27" ht="11.65" customHeight="1">
      <c r="A2619" s="443">
        <v>2490</v>
      </c>
      <c r="C2619" s="468">
        <v>135</v>
      </c>
      <c r="D2619" s="478" t="s">
        <v>538</v>
      </c>
      <c r="E2619" s="476"/>
      <c r="F2619" s="468" t="s">
        <v>484</v>
      </c>
      <c r="G2619" s="400" t="s">
        <v>249</v>
      </c>
      <c r="H2619" s="449"/>
      <c r="I2619" s="7">
        <v>0</v>
      </c>
      <c r="J2619" s="7">
        <v>0</v>
      </c>
      <c r="K2619" s="103">
        <v>0</v>
      </c>
      <c r="L2619" s="7">
        <v>0</v>
      </c>
      <c r="M2619" s="7">
        <v>0</v>
      </c>
      <c r="O2619" s="51"/>
      <c r="P2619" s="51"/>
      <c r="Q2619" s="51"/>
      <c r="R2619" s="51"/>
      <c r="S2619" s="51"/>
      <c r="T2619" s="51"/>
      <c r="U2619" s="51"/>
      <c r="V2619" s="51"/>
      <c r="W2619" s="51"/>
      <c r="X2619" s="51"/>
      <c r="Y2619" s="51"/>
      <c r="Z2619" s="51"/>
      <c r="AA2619" s="51"/>
    </row>
    <row r="2620" spans="1:27" ht="11.65" customHeight="1">
      <c r="A2620" s="443">
        <v>2491</v>
      </c>
      <c r="C2620" s="468">
        <v>141</v>
      </c>
      <c r="D2620" s="478" t="s">
        <v>539</v>
      </c>
      <c r="E2620" s="476"/>
      <c r="F2620" s="468" t="s">
        <v>484</v>
      </c>
      <c r="G2620" s="400" t="s">
        <v>632</v>
      </c>
      <c r="H2620" s="449"/>
      <c r="I2620" s="7">
        <v>0</v>
      </c>
      <c r="J2620" s="7">
        <v>0</v>
      </c>
      <c r="K2620" s="103">
        <v>0</v>
      </c>
      <c r="L2620" s="7">
        <v>0</v>
      </c>
      <c r="M2620" s="7">
        <v>0</v>
      </c>
      <c r="O2620" s="51"/>
      <c r="P2620" s="51"/>
      <c r="Q2620" s="51"/>
      <c r="R2620" s="51"/>
      <c r="S2620" s="51"/>
      <c r="T2620" s="51"/>
      <c r="U2620" s="51"/>
      <c r="V2620" s="51"/>
      <c r="W2620" s="51"/>
      <c r="X2620" s="51"/>
      <c r="Y2620" s="51"/>
      <c r="Z2620" s="51"/>
      <c r="AA2620" s="51"/>
    </row>
    <row r="2621" spans="1:27" ht="11.65" customHeight="1">
      <c r="A2621" s="443">
        <v>2492</v>
      </c>
      <c r="C2621" s="468">
        <v>143</v>
      </c>
      <c r="D2621" s="478" t="s">
        <v>539</v>
      </c>
      <c r="E2621" s="476"/>
      <c r="F2621" s="468" t="s">
        <v>650</v>
      </c>
      <c r="G2621" s="400" t="s">
        <v>632</v>
      </c>
      <c r="H2621" s="449"/>
      <c r="I2621" s="7">
        <v>52083007.785833403</v>
      </c>
      <c r="J2621" s="7">
        <v>48592528.511860617</v>
      </c>
      <c r="K2621" s="103">
        <v>3490479.2739727902</v>
      </c>
      <c r="L2621" s="7">
        <v>-3490479.2739727902</v>
      </c>
      <c r="M2621" s="7">
        <v>0</v>
      </c>
      <c r="O2621" s="51"/>
      <c r="P2621" s="51"/>
      <c r="Q2621" s="51"/>
      <c r="R2621" s="51"/>
      <c r="S2621" s="51"/>
      <c r="T2621" s="51"/>
      <c r="U2621" s="51"/>
      <c r="V2621" s="51"/>
      <c r="W2621" s="51"/>
      <c r="X2621" s="51"/>
      <c r="Y2621" s="51"/>
      <c r="Z2621" s="51"/>
      <c r="AA2621" s="51"/>
    </row>
    <row r="2622" spans="1:27" ht="11.65" customHeight="1">
      <c r="A2622" s="443">
        <v>2493</v>
      </c>
      <c r="C2622" s="468">
        <v>232</v>
      </c>
      <c r="D2622" s="478" t="s">
        <v>540</v>
      </c>
      <c r="E2622" s="476"/>
      <c r="F2622" s="468" t="s">
        <v>650</v>
      </c>
      <c r="G2622" s="400" t="s">
        <v>630</v>
      </c>
      <c r="H2622" s="449"/>
      <c r="I2622" s="7">
        <v>0</v>
      </c>
      <c r="J2622" s="7">
        <v>0</v>
      </c>
      <c r="K2622" s="103">
        <v>0</v>
      </c>
      <c r="L2622" s="7">
        <v>0</v>
      </c>
      <c r="M2622" s="7">
        <v>0</v>
      </c>
      <c r="O2622" s="51"/>
      <c r="P2622" s="51"/>
      <c r="Q2622" s="51"/>
      <c r="R2622" s="51"/>
      <c r="S2622" s="51"/>
      <c r="T2622" s="51"/>
      <c r="U2622" s="51"/>
      <c r="V2622" s="51"/>
      <c r="W2622" s="51"/>
      <c r="X2622" s="51"/>
      <c r="Y2622" s="51"/>
      <c r="Z2622" s="51"/>
      <c r="AA2622" s="51"/>
    </row>
    <row r="2623" spans="1:27" ht="11.65" customHeight="1">
      <c r="A2623" s="443">
        <v>2494</v>
      </c>
      <c r="C2623" s="468">
        <v>232</v>
      </c>
      <c r="D2623" s="478" t="s">
        <v>540</v>
      </c>
      <c r="E2623" s="476"/>
      <c r="F2623" s="468" t="s">
        <v>270</v>
      </c>
      <c r="G2623" s="400" t="s">
        <v>632</v>
      </c>
      <c r="H2623" s="449"/>
      <c r="I2623" s="7">
        <v>-7320913.8499999987</v>
      </c>
      <c r="J2623" s="7">
        <v>-6830283.6205585282</v>
      </c>
      <c r="K2623" s="103">
        <v>-490630.22944147052</v>
      </c>
      <c r="L2623" s="7">
        <v>490630.22944147052</v>
      </c>
      <c r="M2623" s="7">
        <v>0</v>
      </c>
      <c r="O2623" s="51"/>
      <c r="P2623" s="51"/>
      <c r="Q2623" s="51"/>
      <c r="R2623" s="51"/>
      <c r="S2623" s="51"/>
      <c r="T2623" s="51"/>
      <c r="U2623" s="51"/>
      <c r="V2623" s="51"/>
      <c r="W2623" s="51"/>
      <c r="X2623" s="51"/>
      <c r="Y2623" s="51"/>
      <c r="Z2623" s="51"/>
      <c r="AA2623" s="51"/>
    </row>
    <row r="2624" spans="1:27" ht="11.65" customHeight="1">
      <c r="A2624" s="443">
        <v>2495</v>
      </c>
      <c r="C2624" s="468">
        <v>232</v>
      </c>
      <c r="D2624" s="478" t="s">
        <v>540</v>
      </c>
      <c r="E2624" s="476"/>
      <c r="F2624" s="468" t="s">
        <v>270</v>
      </c>
      <c r="G2624" s="400" t="s">
        <v>398</v>
      </c>
      <c r="H2624" s="449"/>
      <c r="I2624" s="7">
        <v>-1813806.0991666699</v>
      </c>
      <c r="J2624" s="7">
        <v>-1813806.0991666699</v>
      </c>
      <c r="K2624" s="103">
        <v>0</v>
      </c>
      <c r="L2624" s="7">
        <v>0</v>
      </c>
      <c r="M2624" s="7">
        <v>0</v>
      </c>
      <c r="O2624" s="51"/>
      <c r="P2624" s="51"/>
      <c r="Q2624" s="51"/>
      <c r="R2624" s="51"/>
      <c r="S2624" s="51"/>
      <c r="T2624" s="51"/>
      <c r="U2624" s="51"/>
      <c r="V2624" s="51"/>
      <c r="W2624" s="51"/>
      <c r="X2624" s="51"/>
      <c r="Y2624" s="51"/>
      <c r="Z2624" s="51"/>
      <c r="AA2624" s="51"/>
    </row>
    <row r="2625" spans="1:27" ht="11.65" customHeight="1">
      <c r="A2625" s="443">
        <v>2496</v>
      </c>
      <c r="C2625" s="468">
        <v>232</v>
      </c>
      <c r="D2625" s="478" t="s">
        <v>540</v>
      </c>
      <c r="E2625" s="476"/>
      <c r="F2625" s="468" t="s">
        <v>640</v>
      </c>
      <c r="G2625" s="400" t="s">
        <v>249</v>
      </c>
      <c r="H2625" s="449"/>
      <c r="I2625" s="7">
        <v>-2053168.1508333299</v>
      </c>
      <c r="J2625" s="7">
        <v>-1892793.0484030116</v>
      </c>
      <c r="K2625" s="103">
        <v>-160375.10243031819</v>
      </c>
      <c r="L2625" s="7">
        <v>160375.10243031819</v>
      </c>
      <c r="M2625" s="7">
        <v>0</v>
      </c>
      <c r="O2625" s="51"/>
      <c r="P2625" s="51"/>
      <c r="Q2625" s="51"/>
      <c r="R2625" s="51"/>
      <c r="S2625" s="51"/>
      <c r="T2625" s="51"/>
      <c r="V2625" s="51"/>
      <c r="W2625" s="51"/>
      <c r="X2625" s="51"/>
      <c r="Y2625" s="51"/>
      <c r="Z2625" s="51"/>
      <c r="AA2625" s="51"/>
    </row>
    <row r="2626" spans="1:27" ht="11.65" customHeight="1">
      <c r="A2626" s="443">
        <v>2497</v>
      </c>
      <c r="C2626" s="468">
        <v>232</v>
      </c>
      <c r="D2626" s="478" t="s">
        <v>540</v>
      </c>
      <c r="E2626" s="476"/>
      <c r="F2626" s="468" t="s">
        <v>270</v>
      </c>
      <c r="G2626" s="400" t="s">
        <v>569</v>
      </c>
      <c r="H2626" s="449"/>
      <c r="I2626" s="7">
        <v>-16764.583333333299</v>
      </c>
      <c r="J2626" s="7">
        <v>-16764.583333333299</v>
      </c>
      <c r="K2626" s="103">
        <v>0</v>
      </c>
      <c r="L2626" s="7">
        <v>0</v>
      </c>
      <c r="M2626" s="7">
        <v>0</v>
      </c>
      <c r="O2626" s="51"/>
      <c r="P2626" s="51"/>
      <c r="Q2626" s="51"/>
      <c r="R2626" s="51"/>
      <c r="S2626" s="51"/>
      <c r="T2626" s="51"/>
      <c r="V2626" s="51"/>
      <c r="W2626" s="51"/>
      <c r="X2626" s="51"/>
      <c r="Y2626" s="51"/>
      <c r="Z2626" s="51"/>
      <c r="AA2626" s="51"/>
    </row>
    <row r="2627" spans="1:27" ht="11.65" customHeight="1">
      <c r="A2627" s="443">
        <v>2498</v>
      </c>
      <c r="C2627" s="468">
        <v>2533</v>
      </c>
      <c r="D2627" s="476" t="s">
        <v>541</v>
      </c>
      <c r="E2627" s="476"/>
      <c r="F2627" s="468" t="s">
        <v>270</v>
      </c>
      <c r="G2627" s="400" t="s">
        <v>59</v>
      </c>
      <c r="H2627" s="449"/>
      <c r="I2627" s="7">
        <v>0</v>
      </c>
      <c r="J2627" s="7">
        <v>0</v>
      </c>
      <c r="K2627" s="103">
        <v>0</v>
      </c>
      <c r="L2627" s="7">
        <v>0</v>
      </c>
      <c r="M2627" s="7">
        <v>0</v>
      </c>
      <c r="O2627" s="51"/>
      <c r="P2627" s="51"/>
      <c r="Q2627" s="51"/>
      <c r="R2627" s="51"/>
      <c r="S2627" s="51"/>
      <c r="T2627" s="51"/>
      <c r="U2627" s="51"/>
      <c r="V2627" s="51"/>
      <c r="W2627" s="51"/>
      <c r="X2627" s="51"/>
      <c r="Y2627" s="51"/>
      <c r="Z2627" s="51"/>
      <c r="AA2627" s="51"/>
    </row>
    <row r="2628" spans="1:27" ht="11.65" customHeight="1">
      <c r="A2628" s="443">
        <v>2499</v>
      </c>
      <c r="C2628" s="468">
        <v>2533</v>
      </c>
      <c r="D2628" s="476" t="s">
        <v>541</v>
      </c>
      <c r="E2628" s="476"/>
      <c r="F2628" s="468" t="s">
        <v>270</v>
      </c>
      <c r="G2628" s="400" t="s">
        <v>636</v>
      </c>
      <c r="H2628" s="449"/>
      <c r="I2628" s="7">
        <v>-6512893.4641666701</v>
      </c>
      <c r="J2628" s="7">
        <v>-6512893.4641666701</v>
      </c>
      <c r="K2628" s="103">
        <v>0</v>
      </c>
      <c r="L2628" s="7">
        <v>0</v>
      </c>
      <c r="M2628" s="7">
        <v>0</v>
      </c>
      <c r="O2628" s="51"/>
      <c r="P2628" s="51"/>
      <c r="Q2628" s="51"/>
      <c r="R2628" s="51"/>
      <c r="S2628" s="51"/>
      <c r="T2628" s="51"/>
      <c r="U2628" s="51"/>
      <c r="V2628" s="51"/>
      <c r="W2628" s="51"/>
      <c r="X2628" s="51"/>
      <c r="Y2628" s="51"/>
      <c r="Z2628" s="51"/>
      <c r="AA2628" s="51"/>
    </row>
    <row r="2629" spans="1:27" ht="11.65" customHeight="1">
      <c r="A2629" s="443">
        <v>2500</v>
      </c>
      <c r="C2629" s="468">
        <v>2533</v>
      </c>
      <c r="D2629" s="476" t="s">
        <v>541</v>
      </c>
      <c r="E2629" s="476"/>
      <c r="F2629" s="468" t="s">
        <v>270</v>
      </c>
      <c r="G2629" s="400" t="s">
        <v>636</v>
      </c>
      <c r="H2629" s="449"/>
      <c r="I2629" s="7">
        <v>0</v>
      </c>
      <c r="J2629" s="7">
        <v>0</v>
      </c>
      <c r="K2629" s="103">
        <v>0</v>
      </c>
      <c r="L2629" s="7">
        <v>0</v>
      </c>
      <c r="M2629" s="7">
        <v>0</v>
      </c>
      <c r="O2629" s="51"/>
      <c r="P2629" s="51"/>
      <c r="Q2629" s="51"/>
      <c r="R2629" s="51"/>
      <c r="S2629" s="51"/>
      <c r="T2629" s="51"/>
      <c r="U2629" s="51"/>
      <c r="V2629" s="51"/>
      <c r="W2629" s="51"/>
      <c r="X2629" s="51"/>
      <c r="Y2629" s="51"/>
      <c r="Z2629" s="51"/>
      <c r="AA2629" s="51"/>
    </row>
    <row r="2630" spans="1:27" ht="11.65" customHeight="1">
      <c r="A2630" s="443">
        <v>2501</v>
      </c>
      <c r="C2630" s="468">
        <v>230</v>
      </c>
      <c r="D2630" s="476" t="s">
        <v>542</v>
      </c>
      <c r="E2630" s="476"/>
      <c r="F2630" s="468" t="s">
        <v>270</v>
      </c>
      <c r="G2630" s="400" t="s">
        <v>630</v>
      </c>
      <c r="H2630" s="449"/>
      <c r="I2630" s="7">
        <v>0</v>
      </c>
      <c r="J2630" s="7">
        <v>0</v>
      </c>
      <c r="K2630" s="103">
        <v>0</v>
      </c>
      <c r="L2630" s="7">
        <v>0</v>
      </c>
      <c r="M2630" s="7">
        <v>0</v>
      </c>
      <c r="O2630" s="51"/>
      <c r="P2630" s="51"/>
      <c r="Q2630" s="51"/>
      <c r="R2630" s="51"/>
      <c r="S2630" s="51"/>
      <c r="T2630" s="51"/>
      <c r="U2630" s="51"/>
      <c r="V2630" s="51"/>
      <c r="W2630" s="51"/>
      <c r="X2630" s="51"/>
      <c r="Y2630" s="51"/>
      <c r="Z2630" s="51"/>
      <c r="AA2630" s="51"/>
    </row>
    <row r="2631" spans="1:27" ht="11.65" customHeight="1">
      <c r="A2631" s="443">
        <v>2502</v>
      </c>
      <c r="C2631" s="468">
        <v>230</v>
      </c>
      <c r="D2631" s="476" t="s">
        <v>542</v>
      </c>
      <c r="E2631" s="476"/>
      <c r="F2631" s="468" t="s">
        <v>270</v>
      </c>
      <c r="G2631" s="400" t="s">
        <v>637</v>
      </c>
      <c r="H2631" s="449"/>
      <c r="I2631" s="7">
        <v>0</v>
      </c>
      <c r="J2631" s="7">
        <v>0</v>
      </c>
      <c r="K2631" s="103">
        <v>0</v>
      </c>
      <c r="L2631" s="7">
        <v>0</v>
      </c>
      <c r="M2631" s="7">
        <v>0</v>
      </c>
      <c r="O2631" s="51"/>
      <c r="P2631" s="51"/>
      <c r="Q2631" s="51"/>
      <c r="R2631" s="51"/>
      <c r="S2631" s="51"/>
      <c r="T2631" s="51"/>
      <c r="U2631" s="51"/>
      <c r="V2631" s="51"/>
      <c r="W2631" s="51"/>
      <c r="X2631" s="51"/>
      <c r="Y2631" s="51"/>
      <c r="Z2631" s="51"/>
      <c r="AA2631" s="51"/>
    </row>
    <row r="2632" spans="1:27" ht="11.65" customHeight="1">
      <c r="A2632" s="443">
        <v>2503</v>
      </c>
      <c r="C2632" s="468">
        <v>230</v>
      </c>
      <c r="D2632" s="476" t="s">
        <v>542</v>
      </c>
      <c r="E2632" s="476"/>
      <c r="F2632" s="468" t="s">
        <v>270</v>
      </c>
      <c r="G2632" s="400" t="s">
        <v>398</v>
      </c>
      <c r="H2632" s="449"/>
      <c r="I2632" s="7">
        <v>0</v>
      </c>
      <c r="J2632" s="7">
        <v>0</v>
      </c>
      <c r="K2632" s="103">
        <v>0</v>
      </c>
      <c r="L2632" s="7">
        <v>0</v>
      </c>
      <c r="M2632" s="7">
        <v>0</v>
      </c>
      <c r="O2632" s="51"/>
      <c r="P2632" s="51"/>
      <c r="Q2632" s="51"/>
      <c r="R2632" s="51"/>
      <c r="S2632" s="51"/>
      <c r="T2632" s="51"/>
      <c r="U2632" s="51"/>
      <c r="V2632" s="51"/>
      <c r="W2632" s="51"/>
      <c r="X2632" s="51"/>
      <c r="Y2632" s="51"/>
      <c r="Z2632" s="51"/>
      <c r="AA2632" s="51"/>
    </row>
    <row r="2633" spans="1:27" ht="11.65" customHeight="1">
      <c r="A2633" s="443">
        <v>2504</v>
      </c>
      <c r="C2633" s="468">
        <v>230</v>
      </c>
      <c r="D2633" s="476" t="s">
        <v>542</v>
      </c>
      <c r="E2633" s="476"/>
      <c r="F2633" s="468" t="s">
        <v>270</v>
      </c>
      <c r="G2633" s="400" t="s">
        <v>569</v>
      </c>
      <c r="H2633" s="449"/>
      <c r="I2633" s="7">
        <v>-8267790.4500000002</v>
      </c>
      <c r="J2633" s="7">
        <v>-8267790.4500000002</v>
      </c>
      <c r="K2633" s="103">
        <v>0</v>
      </c>
      <c r="L2633" s="7">
        <v>0</v>
      </c>
      <c r="M2633" s="7">
        <v>0</v>
      </c>
      <c r="O2633" s="51"/>
      <c r="P2633" s="51"/>
      <c r="Q2633" s="51"/>
      <c r="R2633" s="51"/>
      <c r="S2633" s="51"/>
      <c r="T2633" s="51"/>
      <c r="U2633" s="51"/>
      <c r="V2633" s="51"/>
      <c r="W2633" s="51"/>
      <c r="X2633" s="51"/>
      <c r="Y2633" s="51"/>
      <c r="Z2633" s="51"/>
      <c r="AA2633" s="51"/>
    </row>
    <row r="2634" spans="1:27" ht="11.65" customHeight="1">
      <c r="A2634" s="443">
        <v>2505</v>
      </c>
      <c r="C2634" s="468">
        <v>254105</v>
      </c>
      <c r="D2634" s="476" t="s">
        <v>543</v>
      </c>
      <c r="E2634" s="476"/>
      <c r="F2634" s="468" t="s">
        <v>270</v>
      </c>
      <c r="G2634" s="400" t="s">
        <v>569</v>
      </c>
      <c r="H2634" s="449"/>
      <c r="I2634" s="7">
        <v>0</v>
      </c>
      <c r="J2634" s="7">
        <v>0</v>
      </c>
      <c r="K2634" s="103">
        <v>0</v>
      </c>
      <c r="L2634" s="7">
        <v>0</v>
      </c>
      <c r="M2634" s="7">
        <v>0</v>
      </c>
      <c r="O2634" s="51"/>
      <c r="P2634" s="51"/>
      <c r="Q2634" s="51"/>
      <c r="R2634" s="51"/>
      <c r="S2634" s="51"/>
      <c r="T2634" s="51"/>
      <c r="U2634" s="51"/>
      <c r="V2634" s="51"/>
      <c r="W2634" s="51"/>
      <c r="X2634" s="51"/>
      <c r="Y2634" s="51"/>
      <c r="Z2634" s="51"/>
      <c r="AA2634" s="51"/>
    </row>
    <row r="2635" spans="1:27" ht="11.65" customHeight="1">
      <c r="A2635" s="443">
        <v>2506</v>
      </c>
      <c r="C2635" s="468">
        <v>254105</v>
      </c>
      <c r="D2635" s="476" t="s">
        <v>543</v>
      </c>
      <c r="E2635" s="476"/>
      <c r="F2635" s="468" t="s">
        <v>270</v>
      </c>
      <c r="G2635" s="400" t="s">
        <v>630</v>
      </c>
      <c r="H2635" s="449"/>
      <c r="I2635" s="7">
        <v>0</v>
      </c>
      <c r="J2635" s="7">
        <v>0</v>
      </c>
      <c r="K2635" s="103">
        <v>0</v>
      </c>
      <c r="L2635" s="7">
        <v>0</v>
      </c>
      <c r="M2635" s="7">
        <v>0</v>
      </c>
      <c r="O2635" s="51"/>
      <c r="P2635" s="51"/>
      <c r="Q2635" s="51"/>
      <c r="R2635" s="51"/>
      <c r="S2635" s="51"/>
      <c r="T2635" s="51"/>
      <c r="U2635" s="51"/>
      <c r="V2635" s="51"/>
      <c r="W2635" s="51"/>
      <c r="X2635" s="51"/>
      <c r="Y2635" s="51"/>
      <c r="Z2635" s="51"/>
      <c r="AA2635" s="51"/>
    </row>
    <row r="2636" spans="1:27" ht="11.65" customHeight="1">
      <c r="A2636" s="443">
        <v>2507</v>
      </c>
      <c r="C2636" s="468">
        <v>254105</v>
      </c>
      <c r="D2636" s="476" t="s">
        <v>543</v>
      </c>
      <c r="E2636" s="476"/>
      <c r="F2636" s="468" t="s">
        <v>270</v>
      </c>
      <c r="G2636" s="400" t="s">
        <v>636</v>
      </c>
      <c r="H2636" s="449"/>
      <c r="I2636" s="7">
        <v>-19802.830000000002</v>
      </c>
      <c r="J2636" s="7">
        <v>-19802.830000000002</v>
      </c>
      <c r="K2636" s="103">
        <v>0</v>
      </c>
      <c r="L2636" s="7">
        <v>0</v>
      </c>
      <c r="M2636" s="7">
        <v>0</v>
      </c>
      <c r="O2636" s="51"/>
      <c r="P2636" s="51"/>
      <c r="Q2636" s="51"/>
      <c r="R2636" s="51"/>
      <c r="S2636" s="51"/>
      <c r="T2636" s="51"/>
      <c r="U2636" s="51"/>
      <c r="V2636" s="51"/>
      <c r="W2636" s="51"/>
      <c r="X2636" s="51"/>
      <c r="Y2636" s="51"/>
      <c r="Z2636" s="51"/>
      <c r="AA2636" s="51"/>
    </row>
    <row r="2637" spans="1:27" ht="11.65" customHeight="1">
      <c r="A2637" s="443">
        <v>2508</v>
      </c>
      <c r="C2637" s="468">
        <v>254105</v>
      </c>
      <c r="D2637" s="476" t="s">
        <v>543</v>
      </c>
      <c r="E2637" s="476"/>
      <c r="F2637" s="468" t="s">
        <v>270</v>
      </c>
      <c r="G2637" s="400" t="s">
        <v>398</v>
      </c>
      <c r="H2637" s="449"/>
      <c r="I2637" s="7">
        <v>19802.830000000002</v>
      </c>
      <c r="J2637" s="7">
        <v>19802.830000000002</v>
      </c>
      <c r="K2637" s="103">
        <v>0</v>
      </c>
      <c r="L2637" s="7">
        <v>0</v>
      </c>
      <c r="M2637" s="7">
        <v>0</v>
      </c>
      <c r="O2637" s="51"/>
      <c r="P2637" s="51"/>
      <c r="Q2637" s="51"/>
      <c r="R2637" s="51"/>
      <c r="S2637" s="51"/>
      <c r="T2637" s="51"/>
      <c r="U2637" s="51"/>
      <c r="V2637" s="51"/>
      <c r="W2637" s="51"/>
      <c r="X2637" s="51"/>
      <c r="Y2637" s="51"/>
      <c r="Z2637" s="51"/>
      <c r="AA2637" s="51"/>
    </row>
    <row r="2638" spans="1:27" ht="11.65" customHeight="1">
      <c r="A2638" s="443">
        <v>2509</v>
      </c>
      <c r="C2638" s="468">
        <v>2533</v>
      </c>
      <c r="D2638" s="476" t="s">
        <v>544</v>
      </c>
      <c r="E2638" s="476"/>
      <c r="F2638" s="468" t="s">
        <v>270</v>
      </c>
      <c r="G2638" s="400" t="s">
        <v>398</v>
      </c>
      <c r="H2638" s="449"/>
      <c r="I2638" s="7">
        <v>0</v>
      </c>
      <c r="J2638" s="7">
        <v>0</v>
      </c>
      <c r="K2638" s="103">
        <v>0</v>
      </c>
      <c r="L2638" s="7">
        <v>0</v>
      </c>
      <c r="M2638" s="7">
        <v>0</v>
      </c>
      <c r="O2638" s="51"/>
      <c r="P2638" s="51"/>
      <c r="Q2638" s="51"/>
      <c r="R2638" s="51"/>
      <c r="S2638" s="51"/>
      <c r="T2638" s="51"/>
      <c r="U2638" s="51"/>
      <c r="V2638" s="51"/>
      <c r="W2638" s="51"/>
      <c r="X2638" s="51"/>
      <c r="Y2638" s="51"/>
      <c r="Z2638" s="51"/>
      <c r="AA2638" s="51"/>
    </row>
    <row r="2639" spans="1:27" ht="11.65" customHeight="1">
      <c r="A2639" s="443">
        <v>2510</v>
      </c>
      <c r="C2639" s="468"/>
      <c r="H2639" s="449" t="s">
        <v>534</v>
      </c>
      <c r="I2639" s="106">
        <v>26097671.188333396</v>
      </c>
      <c r="J2639" s="106">
        <v>23258197.246232402</v>
      </c>
      <c r="K2639" s="106">
        <v>2839473.9421010017</v>
      </c>
      <c r="L2639" s="106">
        <v>-2839473.9421010017</v>
      </c>
      <c r="M2639" s="106">
        <v>0</v>
      </c>
      <c r="O2639" s="51"/>
      <c r="P2639" s="51"/>
      <c r="Q2639" s="51"/>
      <c r="R2639" s="51"/>
      <c r="S2639" s="51"/>
      <c r="T2639" s="51"/>
      <c r="U2639" s="51"/>
      <c r="V2639" s="51"/>
      <c r="W2639" s="51"/>
      <c r="X2639" s="51"/>
      <c r="Y2639" s="51"/>
      <c r="Z2639" s="51"/>
      <c r="AA2639" s="51"/>
    </row>
    <row r="2640" spans="1:27" ht="11.65" customHeight="1">
      <c r="A2640" s="443">
        <v>2511</v>
      </c>
      <c r="C2640" s="468"/>
      <c r="H2640" s="449"/>
      <c r="I2640" s="7"/>
      <c r="J2640" s="7"/>
      <c r="K2640" s="7"/>
      <c r="L2640" s="7"/>
      <c r="M2640" s="7"/>
      <c r="O2640" s="51"/>
      <c r="P2640" s="51"/>
      <c r="Q2640" s="51"/>
      <c r="R2640" s="51"/>
      <c r="S2640" s="51"/>
      <c r="T2640" s="51"/>
      <c r="U2640" s="51"/>
      <c r="V2640" s="51"/>
      <c r="W2640" s="51"/>
      <c r="X2640" s="51"/>
      <c r="Y2640" s="51"/>
      <c r="Z2640" s="51"/>
      <c r="AA2640" s="51"/>
    </row>
    <row r="2641" spans="1:27" ht="15" customHeight="1" thickBot="1">
      <c r="A2641" s="443">
        <v>2512</v>
      </c>
      <c r="C2641" s="461" t="s">
        <v>545</v>
      </c>
      <c r="H2641" s="449"/>
      <c r="I2641" s="108">
        <v>26097671.188333396</v>
      </c>
      <c r="J2641" s="108">
        <v>23258197.246232402</v>
      </c>
      <c r="K2641" s="108">
        <v>2839473.9421010017</v>
      </c>
      <c r="L2641" s="108">
        <v>20620031.009924531</v>
      </c>
      <c r="M2641" s="108">
        <v>23459504.952025533</v>
      </c>
      <c r="N2641" s="7" t="s">
        <v>65</v>
      </c>
      <c r="O2641" s="51"/>
      <c r="P2641" s="51"/>
      <c r="Q2641" s="51"/>
      <c r="R2641" s="51"/>
      <c r="S2641" s="51"/>
      <c r="T2641" s="51"/>
      <c r="U2641" s="51"/>
      <c r="V2641" s="51"/>
      <c r="W2641" s="51"/>
      <c r="X2641" s="51"/>
      <c r="Y2641" s="51"/>
      <c r="Z2641" s="51"/>
      <c r="AA2641" s="51"/>
    </row>
    <row r="2642" spans="1:27" ht="11.65" customHeight="1" thickTop="1">
      <c r="A2642" s="443">
        <v>2513</v>
      </c>
      <c r="C2642" s="468" t="s">
        <v>102</v>
      </c>
      <c r="H2642" s="449"/>
      <c r="I2642" s="7"/>
      <c r="J2642" s="7"/>
      <c r="K2642" s="7"/>
      <c r="L2642" s="7"/>
      <c r="M2642" s="7"/>
      <c r="O2642" s="51"/>
      <c r="P2642" s="51"/>
      <c r="Q2642" s="51"/>
      <c r="R2642" s="51"/>
      <c r="S2642" s="51"/>
      <c r="T2642" s="51"/>
      <c r="U2642" s="51"/>
      <c r="V2642" s="51"/>
      <c r="W2642" s="51"/>
      <c r="X2642" s="51"/>
      <c r="Y2642" s="51"/>
      <c r="Z2642" s="51"/>
      <c r="AA2642" s="51"/>
    </row>
    <row r="2643" spans="1:27" ht="11.65" customHeight="1">
      <c r="A2643" s="443">
        <v>2514</v>
      </c>
      <c r="C2643" s="468">
        <v>18221</v>
      </c>
      <c r="D2643" s="400" t="s">
        <v>546</v>
      </c>
      <c r="H2643" s="449"/>
      <c r="I2643" s="7"/>
      <c r="J2643" s="7"/>
      <c r="K2643" s="7"/>
      <c r="L2643" s="7"/>
      <c r="M2643" s="7"/>
      <c r="O2643" s="51"/>
      <c r="P2643" s="51"/>
      <c r="Q2643" s="51"/>
      <c r="R2643" s="51"/>
      <c r="S2643" s="51"/>
      <c r="T2643" s="51"/>
      <c r="U2643" s="51"/>
      <c r="V2643" s="51"/>
      <c r="W2643" s="51"/>
      <c r="X2643" s="51"/>
      <c r="Y2643" s="51"/>
      <c r="Z2643" s="51"/>
      <c r="AA2643" s="51"/>
    </row>
    <row r="2644" spans="1:27" ht="11.65" customHeight="1">
      <c r="A2644" s="443">
        <v>2515</v>
      </c>
      <c r="C2644" s="468"/>
      <c r="F2644" s="468" t="s">
        <v>270</v>
      </c>
      <c r="G2644" s="400" t="s">
        <v>569</v>
      </c>
      <c r="H2644" s="449"/>
      <c r="I2644" s="7">
        <v>0</v>
      </c>
      <c r="J2644" s="7">
        <v>0</v>
      </c>
      <c r="K2644" s="103">
        <v>0</v>
      </c>
      <c r="L2644" s="7">
        <v>0</v>
      </c>
      <c r="M2644" s="7">
        <v>0</v>
      </c>
      <c r="O2644" s="51"/>
      <c r="P2644" s="51"/>
      <c r="Q2644" s="51"/>
      <c r="R2644" s="51"/>
      <c r="S2644" s="51"/>
      <c r="T2644" s="51"/>
      <c r="U2644" s="51"/>
      <c r="V2644" s="51"/>
      <c r="W2644" s="51"/>
      <c r="X2644" s="51"/>
      <c r="Y2644" s="51"/>
      <c r="Z2644" s="51"/>
      <c r="AA2644" s="51"/>
    </row>
    <row r="2645" spans="1:27" ht="11.65" customHeight="1">
      <c r="A2645" s="443">
        <v>2516</v>
      </c>
      <c r="C2645" s="468"/>
      <c r="H2645" s="449"/>
      <c r="I2645" s="7"/>
      <c r="J2645" s="7"/>
      <c r="K2645" s="7"/>
      <c r="L2645" s="7"/>
      <c r="M2645" s="7"/>
      <c r="O2645" s="51"/>
      <c r="P2645" s="51"/>
      <c r="Q2645" s="51"/>
      <c r="R2645" s="51"/>
      <c r="S2645" s="51"/>
      <c r="T2645" s="51"/>
      <c r="U2645" s="51"/>
      <c r="V2645" s="51"/>
      <c r="W2645" s="51"/>
      <c r="X2645" s="51"/>
      <c r="Y2645" s="51"/>
      <c r="Z2645" s="51"/>
      <c r="AA2645" s="51"/>
    </row>
    <row r="2646" spans="1:27" ht="11.65" customHeight="1">
      <c r="A2646" s="443">
        <v>2517</v>
      </c>
      <c r="C2646" s="468"/>
      <c r="H2646" s="449"/>
      <c r="I2646" s="106">
        <v>0</v>
      </c>
      <c r="J2646" s="106">
        <v>0</v>
      </c>
      <c r="K2646" s="106">
        <v>0</v>
      </c>
      <c r="L2646" s="106">
        <v>0</v>
      </c>
      <c r="M2646" s="106">
        <v>0</v>
      </c>
      <c r="O2646" s="51"/>
      <c r="P2646" s="51"/>
      <c r="Q2646" s="51"/>
      <c r="R2646" s="51"/>
      <c r="S2646" s="51"/>
      <c r="T2646" s="51"/>
      <c r="U2646" s="51"/>
      <c r="V2646" s="51"/>
      <c r="W2646" s="51"/>
      <c r="X2646" s="51"/>
      <c r="Y2646" s="51"/>
      <c r="Z2646" s="51"/>
      <c r="AA2646" s="51"/>
    </row>
    <row r="2647" spans="1:27" ht="11.65" customHeight="1">
      <c r="A2647" s="443">
        <v>2518</v>
      </c>
      <c r="C2647" s="468"/>
      <c r="H2647" s="449"/>
      <c r="I2647" s="7"/>
      <c r="J2647" s="7"/>
      <c r="K2647" s="7"/>
      <c r="L2647" s="7"/>
      <c r="M2647" s="7"/>
      <c r="O2647" s="51"/>
      <c r="P2647" s="51"/>
      <c r="Q2647" s="51"/>
      <c r="R2647" s="51"/>
      <c r="S2647" s="51"/>
      <c r="T2647" s="51"/>
      <c r="U2647" s="51"/>
      <c r="V2647" s="51"/>
      <c r="W2647" s="51"/>
      <c r="X2647" s="51"/>
      <c r="Y2647" s="51"/>
      <c r="Z2647" s="51"/>
      <c r="AA2647" s="51"/>
    </row>
    <row r="2648" spans="1:27" ht="11.65" customHeight="1">
      <c r="A2648" s="443">
        <v>2519</v>
      </c>
      <c r="C2648" s="468">
        <v>18222</v>
      </c>
      <c r="D2648" s="400" t="s">
        <v>547</v>
      </c>
      <c r="H2648" s="449"/>
      <c r="I2648" s="7"/>
      <c r="J2648" s="7"/>
      <c r="K2648" s="7"/>
      <c r="L2648" s="7"/>
      <c r="M2648" s="7"/>
      <c r="O2648" s="51"/>
      <c r="P2648" s="51"/>
      <c r="Q2648" s="51"/>
      <c r="R2648" s="51"/>
      <c r="S2648" s="51"/>
      <c r="T2648" s="51"/>
      <c r="U2648" s="51"/>
      <c r="V2648" s="51"/>
      <c r="W2648" s="51"/>
      <c r="X2648" s="51"/>
      <c r="Y2648" s="51"/>
      <c r="Z2648" s="51"/>
      <c r="AA2648" s="51"/>
    </row>
    <row r="2649" spans="1:27" ht="11.65" customHeight="1">
      <c r="A2649" s="443">
        <v>2520</v>
      </c>
      <c r="C2649" s="468"/>
      <c r="F2649" s="468" t="s">
        <v>270</v>
      </c>
      <c r="G2649" s="400" t="s">
        <v>569</v>
      </c>
      <c r="H2649" s="449"/>
      <c r="I2649" s="7">
        <v>0</v>
      </c>
      <c r="J2649" s="7">
        <v>0</v>
      </c>
      <c r="K2649" s="103">
        <v>0</v>
      </c>
      <c r="L2649" s="7">
        <v>0</v>
      </c>
      <c r="M2649" s="7">
        <v>0</v>
      </c>
      <c r="O2649" s="51"/>
      <c r="P2649" s="51"/>
      <c r="Q2649" s="51"/>
      <c r="R2649" s="51"/>
      <c r="S2649" s="51"/>
      <c r="T2649" s="51"/>
      <c r="U2649" s="51"/>
      <c r="V2649" s="51"/>
      <c r="W2649" s="51"/>
      <c r="X2649" s="51"/>
      <c r="Y2649" s="51"/>
      <c r="Z2649" s="51"/>
      <c r="AA2649" s="51"/>
    </row>
    <row r="2650" spans="1:27" ht="11.65" customHeight="1">
      <c r="A2650" s="443">
        <v>2521</v>
      </c>
      <c r="C2650" s="468"/>
      <c r="F2650" s="468" t="s">
        <v>270</v>
      </c>
      <c r="G2650" s="400" t="s">
        <v>654</v>
      </c>
      <c r="H2650" s="449"/>
      <c r="I2650" s="7">
        <v>0</v>
      </c>
      <c r="J2650" s="7">
        <v>0</v>
      </c>
      <c r="K2650" s="103">
        <v>0</v>
      </c>
      <c r="L2650" s="7">
        <v>0</v>
      </c>
      <c r="M2650" s="7">
        <v>0</v>
      </c>
      <c r="O2650" s="51"/>
      <c r="P2650" s="51"/>
      <c r="Q2650" s="51"/>
      <c r="R2650" s="51"/>
      <c r="S2650" s="51"/>
      <c r="T2650" s="51"/>
      <c r="U2650" s="51"/>
      <c r="V2650" s="51"/>
      <c r="W2650" s="51"/>
      <c r="X2650" s="51"/>
      <c r="Y2650" s="51"/>
      <c r="Z2650" s="51"/>
      <c r="AA2650" s="51"/>
    </row>
    <row r="2651" spans="1:27" ht="11.65" customHeight="1">
      <c r="A2651" s="443">
        <v>2522</v>
      </c>
      <c r="C2651" s="468"/>
      <c r="F2651" s="468" t="s">
        <v>270</v>
      </c>
      <c r="G2651" s="400" t="s">
        <v>681</v>
      </c>
      <c r="H2651" s="449"/>
      <c r="I2651" s="7">
        <v>0</v>
      </c>
      <c r="J2651" s="7">
        <v>0</v>
      </c>
      <c r="K2651" s="103">
        <v>0</v>
      </c>
      <c r="L2651" s="7">
        <v>0</v>
      </c>
      <c r="M2651" s="7">
        <v>0</v>
      </c>
      <c r="O2651" s="51"/>
      <c r="P2651" s="51"/>
      <c r="Q2651" s="51"/>
      <c r="R2651" s="51"/>
      <c r="S2651" s="51"/>
      <c r="T2651" s="51"/>
      <c r="U2651" s="51"/>
      <c r="V2651" s="51"/>
      <c r="W2651" s="51"/>
      <c r="X2651" s="51"/>
      <c r="Y2651" s="51"/>
      <c r="Z2651" s="51"/>
      <c r="AA2651" s="51"/>
    </row>
    <row r="2652" spans="1:27" ht="11.65" customHeight="1">
      <c r="A2652" s="443">
        <v>2523</v>
      </c>
      <c r="C2652" s="468"/>
      <c r="H2652" s="449" t="s">
        <v>513</v>
      </c>
      <c r="I2652" s="106">
        <v>0</v>
      </c>
      <c r="J2652" s="106">
        <v>0</v>
      </c>
      <c r="K2652" s="106">
        <v>0</v>
      </c>
      <c r="L2652" s="106">
        <v>0</v>
      </c>
      <c r="M2652" s="106">
        <v>0</v>
      </c>
      <c r="O2652" s="51"/>
      <c r="P2652" s="51"/>
      <c r="Q2652" s="51"/>
      <c r="R2652" s="51"/>
      <c r="S2652" s="51"/>
      <c r="T2652" s="51"/>
      <c r="U2652" s="51"/>
      <c r="V2652" s="51"/>
      <c r="W2652" s="51"/>
      <c r="X2652" s="51"/>
      <c r="Y2652" s="51"/>
      <c r="Z2652" s="51"/>
      <c r="AA2652" s="51"/>
    </row>
    <row r="2653" spans="1:27" ht="11.65" customHeight="1">
      <c r="A2653" s="443">
        <v>2524</v>
      </c>
      <c r="C2653" s="468"/>
      <c r="H2653" s="449"/>
      <c r="I2653" s="109"/>
      <c r="J2653" s="7"/>
      <c r="K2653" s="7"/>
      <c r="L2653" s="7"/>
      <c r="M2653" s="7"/>
      <c r="O2653" s="51"/>
      <c r="P2653" s="51"/>
      <c r="Q2653" s="51"/>
      <c r="R2653" s="51"/>
      <c r="S2653" s="51"/>
      <c r="T2653" s="51"/>
      <c r="U2653" s="51"/>
      <c r="V2653" s="51"/>
      <c r="W2653" s="51"/>
      <c r="X2653" s="51"/>
      <c r="Y2653" s="51"/>
      <c r="Z2653" s="51"/>
      <c r="AA2653" s="51"/>
    </row>
    <row r="2654" spans="1:27" ht="11.65" customHeight="1">
      <c r="A2654" s="443">
        <v>2525</v>
      </c>
      <c r="C2654" s="468"/>
      <c r="E2654" s="447"/>
      <c r="H2654" s="449"/>
      <c r="I2654" s="109"/>
      <c r="J2654" s="109"/>
      <c r="K2654" s="109"/>
      <c r="L2654" s="109"/>
      <c r="M2654" s="109"/>
      <c r="O2654" s="110"/>
      <c r="P2654" s="110"/>
      <c r="Q2654" s="110"/>
      <c r="R2654" s="110"/>
      <c r="S2654" s="110"/>
      <c r="T2654" s="110"/>
      <c r="U2654" s="51"/>
      <c r="V2654" s="110"/>
      <c r="W2654" s="110"/>
      <c r="X2654" s="110"/>
      <c r="Y2654" s="110"/>
      <c r="Z2654" s="110"/>
      <c r="AA2654" s="110"/>
    </row>
    <row r="2655" spans="1:27" ht="11.65" customHeight="1">
      <c r="A2655" s="443">
        <v>2526</v>
      </c>
      <c r="C2655" s="469"/>
      <c r="D2655" s="446"/>
      <c r="E2655" s="470"/>
      <c r="G2655" s="446"/>
      <c r="H2655" s="471"/>
      <c r="I2655" s="114"/>
      <c r="J2655" s="114"/>
      <c r="K2655" s="114"/>
      <c r="L2655" s="114"/>
      <c r="M2655" s="114"/>
      <c r="O2655" s="115"/>
      <c r="P2655" s="115"/>
      <c r="Q2655" s="115"/>
      <c r="R2655" s="115"/>
      <c r="S2655" s="115"/>
      <c r="T2655" s="115"/>
      <c r="U2655" s="51"/>
      <c r="V2655" s="115"/>
      <c r="W2655" s="115"/>
      <c r="X2655" s="115"/>
      <c r="Y2655" s="115"/>
      <c r="Z2655" s="115"/>
      <c r="AA2655" s="115"/>
    </row>
    <row r="2656" spans="1:27" ht="11.65" customHeight="1">
      <c r="A2656" s="443">
        <v>2527</v>
      </c>
      <c r="C2656" s="468">
        <v>1869</v>
      </c>
      <c r="D2656" s="400" t="s">
        <v>548</v>
      </c>
      <c r="H2656" s="449"/>
      <c r="I2656" s="7"/>
      <c r="J2656" s="7"/>
      <c r="K2656" s="7"/>
      <c r="L2656" s="7"/>
      <c r="M2656" s="7"/>
      <c r="O2656" s="51"/>
      <c r="P2656" s="51"/>
      <c r="Q2656" s="51"/>
      <c r="R2656" s="51"/>
      <c r="S2656" s="51"/>
      <c r="T2656" s="51"/>
      <c r="U2656" s="51"/>
      <c r="V2656" s="51"/>
      <c r="W2656" s="51"/>
      <c r="X2656" s="51"/>
      <c r="Y2656" s="51"/>
      <c r="Z2656" s="51"/>
      <c r="AA2656" s="51"/>
    </row>
    <row r="2657" spans="1:27" ht="11.65" customHeight="1">
      <c r="A2657" s="443">
        <v>2528</v>
      </c>
      <c r="C2657" s="468"/>
      <c r="F2657" s="468" t="s">
        <v>270</v>
      </c>
      <c r="G2657" s="400" t="s">
        <v>569</v>
      </c>
      <c r="H2657" s="449"/>
      <c r="I2657" s="7">
        <v>0</v>
      </c>
      <c r="J2657" s="7">
        <v>0</v>
      </c>
      <c r="K2657" s="103">
        <v>0</v>
      </c>
      <c r="L2657" s="7">
        <v>0</v>
      </c>
      <c r="M2657" s="7">
        <v>0</v>
      </c>
      <c r="O2657" s="51"/>
      <c r="P2657" s="51"/>
      <c r="Q2657" s="51"/>
      <c r="R2657" s="51"/>
      <c r="S2657" s="51"/>
      <c r="T2657" s="51"/>
      <c r="U2657" s="51"/>
      <c r="V2657" s="51"/>
      <c r="W2657" s="51"/>
      <c r="X2657" s="51"/>
      <c r="Y2657" s="51"/>
      <c r="Z2657" s="51"/>
      <c r="AA2657" s="51"/>
    </row>
    <row r="2658" spans="1:27" ht="11.65" customHeight="1">
      <c r="A2658" s="443">
        <v>2529</v>
      </c>
      <c r="C2658" s="468"/>
      <c r="F2658" s="468" t="s">
        <v>270</v>
      </c>
      <c r="G2658" s="400" t="s">
        <v>706</v>
      </c>
      <c r="H2658" s="449"/>
      <c r="I2658" s="7">
        <v>0</v>
      </c>
      <c r="J2658" s="7">
        <v>0</v>
      </c>
      <c r="K2658" s="103">
        <v>0</v>
      </c>
      <c r="L2658" s="7">
        <v>0</v>
      </c>
      <c r="M2658" s="7">
        <v>0</v>
      </c>
      <c r="O2658" s="51"/>
      <c r="P2658" s="51"/>
      <c r="Q2658" s="51"/>
      <c r="R2658" s="51"/>
      <c r="S2658" s="51"/>
      <c r="T2658" s="51"/>
      <c r="U2658" s="51"/>
      <c r="V2658" s="51"/>
      <c r="W2658" s="51"/>
      <c r="X2658" s="51"/>
      <c r="Y2658" s="51"/>
      <c r="Z2658" s="51"/>
      <c r="AA2658" s="51"/>
    </row>
    <row r="2659" spans="1:27" ht="11.65" customHeight="1">
      <c r="A2659" s="443">
        <v>2530</v>
      </c>
      <c r="C2659" s="468"/>
      <c r="H2659" s="449"/>
      <c r="I2659" s="106">
        <v>0</v>
      </c>
      <c r="J2659" s="106">
        <v>0</v>
      </c>
      <c r="K2659" s="106">
        <v>0</v>
      </c>
      <c r="L2659" s="106">
        <v>0</v>
      </c>
      <c r="M2659" s="106">
        <v>0</v>
      </c>
      <c r="O2659" s="51"/>
      <c r="P2659" s="51"/>
      <c r="Q2659" s="51"/>
      <c r="R2659" s="51"/>
      <c r="S2659" s="51"/>
      <c r="T2659" s="51"/>
      <c r="U2659" s="51"/>
      <c r="V2659" s="51"/>
      <c r="W2659" s="51"/>
      <c r="X2659" s="51"/>
      <c r="Y2659" s="51"/>
      <c r="Z2659" s="51"/>
      <c r="AA2659" s="51"/>
    </row>
    <row r="2660" spans="1:27" ht="11.65" customHeight="1">
      <c r="A2660" s="443">
        <v>2531</v>
      </c>
      <c r="C2660" s="468"/>
      <c r="H2660" s="449"/>
      <c r="I2660" s="7"/>
      <c r="J2660" s="7"/>
      <c r="K2660" s="7"/>
      <c r="L2660" s="7"/>
      <c r="M2660" s="7"/>
      <c r="O2660" s="51"/>
      <c r="P2660" s="51"/>
      <c r="Q2660" s="51"/>
      <c r="R2660" s="51"/>
      <c r="S2660" s="51"/>
      <c r="T2660" s="51"/>
      <c r="U2660" s="51"/>
      <c r="V2660" s="51"/>
      <c r="W2660" s="51"/>
      <c r="X2660" s="51"/>
      <c r="Y2660" s="51"/>
      <c r="Z2660" s="51"/>
      <c r="AA2660" s="51"/>
    </row>
    <row r="2661" spans="1:27" ht="11.65" customHeight="1" thickBot="1">
      <c r="A2661" s="443">
        <v>2532</v>
      </c>
      <c r="C2661" s="461" t="s">
        <v>549</v>
      </c>
      <c r="H2661" s="449"/>
      <c r="I2661" s="133">
        <v>0</v>
      </c>
      <c r="J2661" s="133">
        <v>0</v>
      </c>
      <c r="K2661" s="133">
        <v>0</v>
      </c>
      <c r="L2661" s="133">
        <v>0</v>
      </c>
      <c r="M2661" s="133">
        <v>0</v>
      </c>
      <c r="N2661" s="7" t="s">
        <v>65</v>
      </c>
      <c r="O2661" s="51"/>
      <c r="P2661" s="51"/>
      <c r="Q2661" s="51"/>
      <c r="R2661" s="51"/>
      <c r="S2661" s="51"/>
      <c r="T2661" s="51"/>
      <c r="U2661" s="51"/>
      <c r="V2661" s="51"/>
      <c r="W2661" s="51"/>
      <c r="X2661" s="51"/>
      <c r="Y2661" s="51"/>
      <c r="Z2661" s="51"/>
      <c r="AA2661" s="51"/>
    </row>
    <row r="2662" spans="1:27" ht="11.65" customHeight="1" thickTop="1">
      <c r="A2662" s="443">
        <v>2533</v>
      </c>
      <c r="C2662" s="468"/>
      <c r="H2662" s="449"/>
      <c r="I2662" s="7"/>
      <c r="J2662" s="7"/>
      <c r="K2662" s="7"/>
      <c r="L2662" s="7"/>
      <c r="M2662" s="7"/>
      <c r="O2662" s="51"/>
      <c r="P2662" s="51"/>
      <c r="Q2662" s="51"/>
      <c r="R2662" s="51"/>
      <c r="S2662" s="51"/>
      <c r="T2662" s="51"/>
      <c r="U2662" s="51"/>
      <c r="V2662" s="51"/>
      <c r="W2662" s="51"/>
      <c r="X2662" s="51"/>
      <c r="Y2662" s="51"/>
      <c r="Z2662" s="51"/>
      <c r="AA2662" s="51"/>
    </row>
    <row r="2663" spans="1:27" ht="11.65" customHeight="1" thickBot="1">
      <c r="A2663" s="443">
        <v>2534</v>
      </c>
      <c r="C2663" s="461" t="s">
        <v>550</v>
      </c>
      <c r="H2663" s="460"/>
      <c r="I2663" s="108">
        <v>927065731.62958252</v>
      </c>
      <c r="J2663" s="108">
        <v>903071398.65422547</v>
      </c>
      <c r="K2663" s="108">
        <v>23994332.975356914</v>
      </c>
      <c r="L2663" s="108">
        <v>-354198.38033116329</v>
      </c>
      <c r="M2663" s="108">
        <v>23640134.595025744</v>
      </c>
      <c r="O2663" s="105"/>
      <c r="P2663" s="105"/>
      <c r="Q2663" s="105"/>
      <c r="R2663" s="105"/>
      <c r="S2663" s="105"/>
      <c r="T2663" s="105"/>
      <c r="U2663" s="51"/>
      <c r="V2663" s="105"/>
      <c r="W2663" s="105"/>
      <c r="X2663" s="105"/>
      <c r="Y2663" s="105"/>
      <c r="Z2663" s="105"/>
      <c r="AA2663" s="105"/>
    </row>
    <row r="2664" spans="1:27" ht="11.65" customHeight="1" thickTop="1">
      <c r="A2664" s="443">
        <v>2535</v>
      </c>
      <c r="C2664" s="468">
        <v>235</v>
      </c>
      <c r="D2664" s="400" t="s">
        <v>110</v>
      </c>
      <c r="H2664" s="449"/>
      <c r="I2664" s="7"/>
      <c r="J2664" s="7"/>
      <c r="K2664" s="7"/>
      <c r="L2664" s="7"/>
      <c r="M2664" s="7"/>
      <c r="O2664" s="51"/>
      <c r="P2664" s="51"/>
      <c r="Q2664" s="51"/>
      <c r="R2664" s="51"/>
      <c r="S2664" s="51"/>
      <c r="T2664" s="51"/>
      <c r="U2664" s="51"/>
      <c r="V2664" s="51"/>
      <c r="W2664" s="51"/>
      <c r="X2664" s="51"/>
      <c r="Y2664" s="51"/>
      <c r="Z2664" s="51"/>
      <c r="AA2664" s="51"/>
    </row>
    <row r="2665" spans="1:27" ht="11.65" customHeight="1">
      <c r="A2665" s="443">
        <v>2536</v>
      </c>
      <c r="C2665" s="468"/>
      <c r="F2665" s="468" t="s">
        <v>638</v>
      </c>
      <c r="G2665" s="400" t="s">
        <v>569</v>
      </c>
      <c r="H2665" s="449"/>
      <c r="I2665" s="7">
        <v>0</v>
      </c>
      <c r="J2665" s="7">
        <v>0</v>
      </c>
      <c r="K2665" s="103">
        <v>0</v>
      </c>
      <c r="L2665" s="7">
        <v>-2829106.1541666668</v>
      </c>
      <c r="M2665" s="7">
        <v>-2829106.1541666668</v>
      </c>
      <c r="O2665" s="51"/>
      <c r="P2665" s="51"/>
      <c r="Q2665" s="51"/>
      <c r="R2665" s="51"/>
      <c r="S2665" s="51"/>
      <c r="T2665" s="51"/>
      <c r="U2665" s="51"/>
      <c r="V2665" s="51"/>
      <c r="W2665" s="51"/>
      <c r="X2665" s="51"/>
      <c r="Y2665" s="51"/>
      <c r="Z2665" s="51"/>
      <c r="AA2665" s="51"/>
    </row>
    <row r="2666" spans="1:27" ht="11.65" customHeight="1">
      <c r="A2666" s="443">
        <v>2537</v>
      </c>
      <c r="C2666" s="468"/>
      <c r="F2666" s="468" t="s">
        <v>638</v>
      </c>
      <c r="G2666" s="400" t="s">
        <v>647</v>
      </c>
      <c r="H2666" s="449"/>
      <c r="I2666" s="7">
        <v>0</v>
      </c>
      <c r="J2666" s="7">
        <v>0</v>
      </c>
      <c r="K2666" s="103">
        <v>0</v>
      </c>
      <c r="L2666" s="7">
        <v>0</v>
      </c>
      <c r="M2666" s="7">
        <v>0</v>
      </c>
      <c r="O2666" s="51"/>
      <c r="P2666" s="51"/>
      <c r="Q2666" s="51"/>
      <c r="R2666" s="51"/>
      <c r="S2666" s="51"/>
      <c r="T2666" s="51"/>
      <c r="U2666" s="51"/>
      <c r="V2666" s="51"/>
      <c r="W2666" s="51"/>
      <c r="X2666" s="51"/>
      <c r="Y2666" s="51"/>
      <c r="Z2666" s="51"/>
      <c r="AA2666" s="51"/>
    </row>
    <row r="2667" spans="1:27" ht="11.65" customHeight="1" thickBot="1">
      <c r="A2667" s="443">
        <v>2538</v>
      </c>
      <c r="C2667" s="461" t="s">
        <v>551</v>
      </c>
      <c r="H2667" s="449" t="s">
        <v>508</v>
      </c>
      <c r="I2667" s="127">
        <v>0</v>
      </c>
      <c r="J2667" s="127">
        <v>0</v>
      </c>
      <c r="K2667" s="127">
        <v>0</v>
      </c>
      <c r="L2667" s="127">
        <v>-2829106.1541666668</v>
      </c>
      <c r="M2667" s="127">
        <v>-2829106.1541666668</v>
      </c>
      <c r="N2667" s="7" t="s">
        <v>65</v>
      </c>
      <c r="O2667" s="51"/>
      <c r="P2667" s="51"/>
      <c r="Q2667" s="51"/>
      <c r="R2667" s="51"/>
      <c r="S2667" s="51"/>
      <c r="T2667" s="51"/>
      <c r="U2667" s="51"/>
      <c r="V2667" s="51"/>
      <c r="W2667" s="51"/>
      <c r="X2667" s="51"/>
      <c r="Y2667" s="51"/>
      <c r="Z2667" s="51"/>
      <c r="AA2667" s="51"/>
    </row>
    <row r="2668" spans="1:27" ht="11.65" customHeight="1" thickTop="1">
      <c r="A2668" s="443">
        <v>2539</v>
      </c>
      <c r="C2668" s="468"/>
      <c r="H2668" s="449"/>
      <c r="I2668" s="7"/>
      <c r="J2668" s="7"/>
      <c r="K2668" s="7"/>
      <c r="L2668" s="7"/>
      <c r="M2668" s="7"/>
      <c r="O2668" s="51"/>
      <c r="P2668" s="51"/>
      <c r="Q2668" s="51"/>
      <c r="R2668" s="51"/>
      <c r="S2668" s="51"/>
      <c r="T2668" s="51"/>
      <c r="U2668" s="51"/>
      <c r="V2668" s="51"/>
      <c r="W2668" s="51"/>
      <c r="X2668" s="51"/>
      <c r="Y2668" s="51"/>
      <c r="Z2668" s="51"/>
      <c r="AA2668" s="51"/>
    </row>
    <row r="2669" spans="1:27" ht="11.65" customHeight="1">
      <c r="A2669" s="443">
        <v>2540</v>
      </c>
      <c r="C2669" s="468">
        <v>2281</v>
      </c>
      <c r="D2669" s="400" t="s">
        <v>552</v>
      </c>
      <c r="E2669" s="476"/>
      <c r="F2669" s="468" t="s">
        <v>650</v>
      </c>
      <c r="G2669" s="400" t="s">
        <v>569</v>
      </c>
      <c r="H2669" s="449"/>
      <c r="I2669" s="7">
        <v>-8334955.6629166594</v>
      </c>
      <c r="J2669" s="7">
        <v>-8334955.6629166594</v>
      </c>
      <c r="K2669" s="103">
        <v>0</v>
      </c>
      <c r="L2669" s="7">
        <v>0</v>
      </c>
      <c r="M2669" s="7">
        <v>0</v>
      </c>
      <c r="O2669" s="51"/>
      <c r="P2669" s="51"/>
      <c r="Q2669" s="51"/>
      <c r="R2669" s="51"/>
      <c r="S2669" s="51"/>
      <c r="T2669" s="51"/>
      <c r="U2669" s="51"/>
      <c r="V2669" s="51"/>
      <c r="W2669" s="51"/>
      <c r="X2669" s="51"/>
      <c r="Y2669" s="51"/>
      <c r="Z2669" s="51"/>
      <c r="AA2669" s="51"/>
    </row>
    <row r="2670" spans="1:27" ht="11.65" customHeight="1">
      <c r="A2670" s="443">
        <v>2541</v>
      </c>
      <c r="C2670" s="468">
        <v>2282</v>
      </c>
      <c r="D2670" s="400" t="s">
        <v>553</v>
      </c>
      <c r="E2670" s="476"/>
      <c r="F2670" s="468" t="s">
        <v>650</v>
      </c>
      <c r="G2670" s="400" t="s">
        <v>632</v>
      </c>
      <c r="H2670" s="449"/>
      <c r="I2670" s="7">
        <v>-13373467.7266667</v>
      </c>
      <c r="J2670" s="7">
        <v>-12477209.735710751</v>
      </c>
      <c r="K2670" s="103">
        <v>-896257.99095594953</v>
      </c>
      <c r="L2670" s="7">
        <v>896257.99095594953</v>
      </c>
      <c r="M2670" s="7">
        <v>0</v>
      </c>
      <c r="O2670" s="51"/>
      <c r="P2670" s="51"/>
      <c r="Q2670" s="51"/>
      <c r="R2670" s="51"/>
      <c r="S2670" s="51"/>
      <c r="T2670" s="51"/>
      <c r="U2670" s="51"/>
      <c r="V2670" s="51"/>
      <c r="W2670" s="51"/>
      <c r="X2670" s="51"/>
      <c r="Y2670" s="51"/>
      <c r="Z2670" s="51"/>
      <c r="AA2670" s="51"/>
    </row>
    <row r="2671" spans="1:27" ht="11.65" customHeight="1">
      <c r="A2671" s="443">
        <v>2542</v>
      </c>
      <c r="C2671" s="468">
        <v>2283</v>
      </c>
      <c r="D2671" s="400" t="s">
        <v>554</v>
      </c>
      <c r="E2671" s="476"/>
      <c r="F2671" s="468" t="s">
        <v>650</v>
      </c>
      <c r="G2671" s="400" t="s">
        <v>632</v>
      </c>
      <c r="H2671" s="449"/>
      <c r="I2671" s="7">
        <v>-2425539.25</v>
      </c>
      <c r="J2671" s="7">
        <v>-2262985.3799327007</v>
      </c>
      <c r="K2671" s="103">
        <v>-162553.8700672994</v>
      </c>
      <c r="L2671" s="7">
        <v>162553.8700672994</v>
      </c>
      <c r="M2671" s="7">
        <v>0</v>
      </c>
      <c r="O2671" s="51"/>
      <c r="P2671" s="51"/>
      <c r="Q2671" s="51"/>
      <c r="R2671" s="51"/>
      <c r="S2671" s="51"/>
      <c r="T2671" s="51"/>
      <c r="U2671" s="51"/>
      <c r="V2671" s="51"/>
      <c r="W2671" s="51"/>
      <c r="X2671" s="51"/>
      <c r="Y2671" s="51"/>
      <c r="Z2671" s="51"/>
      <c r="AA2671" s="51"/>
    </row>
    <row r="2672" spans="1:27" ht="11.65" customHeight="1">
      <c r="A2672" s="443">
        <v>2543</v>
      </c>
      <c r="C2672" s="468">
        <v>2282</v>
      </c>
      <c r="D2672" s="400" t="s">
        <v>553</v>
      </c>
      <c r="E2672" s="476"/>
      <c r="F2672" s="468" t="s">
        <v>650</v>
      </c>
      <c r="G2672" s="400" t="s">
        <v>569</v>
      </c>
      <c r="H2672" s="449"/>
      <c r="I2672" s="7">
        <v>-8144964.9020833299</v>
      </c>
      <c r="J2672" s="7">
        <v>-8144964.9020833299</v>
      </c>
      <c r="K2672" s="103">
        <v>0</v>
      </c>
      <c r="L2672" s="7">
        <v>0</v>
      </c>
      <c r="M2672" s="7">
        <v>0</v>
      </c>
      <c r="O2672" s="51"/>
      <c r="P2672" s="51"/>
      <c r="Q2672" s="51"/>
      <c r="R2672" s="51"/>
      <c r="S2672" s="51"/>
      <c r="T2672" s="51"/>
      <c r="U2672" s="51"/>
      <c r="V2672" s="51"/>
      <c r="W2672" s="51"/>
      <c r="X2672" s="51"/>
      <c r="Y2672" s="51"/>
      <c r="Z2672" s="51"/>
      <c r="AA2672" s="51"/>
    </row>
    <row r="2673" spans="1:32" ht="11.65" customHeight="1">
      <c r="A2673" s="443">
        <v>2544</v>
      </c>
      <c r="C2673" s="468">
        <v>254</v>
      </c>
      <c r="D2673" s="400" t="s">
        <v>555</v>
      </c>
      <c r="E2673" s="476"/>
      <c r="F2673" s="468" t="s">
        <v>650</v>
      </c>
      <c r="G2673" s="400" t="s">
        <v>632</v>
      </c>
      <c r="H2673" s="449"/>
      <c r="I2673" s="7">
        <v>0</v>
      </c>
      <c r="J2673" s="7">
        <v>0</v>
      </c>
      <c r="K2673" s="103">
        <v>0</v>
      </c>
      <c r="L2673" s="7">
        <v>0</v>
      </c>
      <c r="M2673" s="7">
        <v>0</v>
      </c>
      <c r="O2673" s="51"/>
      <c r="P2673" s="51"/>
      <c r="Q2673" s="51"/>
      <c r="R2673" s="51"/>
      <c r="S2673" s="51"/>
      <c r="T2673" s="51"/>
      <c r="U2673" s="51"/>
      <c r="V2673" s="51"/>
      <c r="W2673" s="51"/>
      <c r="X2673" s="51"/>
      <c r="Y2673" s="51"/>
      <c r="Z2673" s="51"/>
      <c r="AA2673" s="51"/>
      <c r="AE2673" s="400">
        <v>254</v>
      </c>
      <c r="AF2673" s="400" t="s">
        <v>556</v>
      </c>
    </row>
    <row r="2674" spans="1:32" ht="11.65" customHeight="1" thickBot="1">
      <c r="A2674" s="443">
        <v>2545</v>
      </c>
      <c r="C2674" s="461"/>
      <c r="H2674" s="449" t="s">
        <v>508</v>
      </c>
      <c r="I2674" s="118">
        <v>-32278927.54166669</v>
      </c>
      <c r="J2674" s="118">
        <v>-31220115.680643443</v>
      </c>
      <c r="K2674" s="118">
        <v>-1058811.8610232489</v>
      </c>
      <c r="L2674" s="118">
        <v>1058811.8610232489</v>
      </c>
      <c r="M2674" s="118">
        <v>0</v>
      </c>
      <c r="N2674" s="7" t="s">
        <v>65</v>
      </c>
      <c r="O2674" s="51"/>
      <c r="P2674" s="51"/>
      <c r="Q2674" s="51"/>
      <c r="R2674" s="51"/>
      <c r="S2674" s="51"/>
      <c r="T2674" s="51"/>
      <c r="U2674" s="51"/>
      <c r="V2674" s="51"/>
      <c r="W2674" s="51"/>
      <c r="X2674" s="51"/>
      <c r="Y2674" s="51"/>
      <c r="Z2674" s="51"/>
      <c r="AA2674" s="51"/>
    </row>
    <row r="2675" spans="1:32" ht="11.65" customHeight="1" thickTop="1">
      <c r="A2675" s="443">
        <v>2546</v>
      </c>
      <c r="C2675" s="468"/>
      <c r="H2675" s="449"/>
      <c r="I2675" s="7"/>
      <c r="J2675" s="7"/>
      <c r="K2675" s="7"/>
      <c r="L2675" s="7"/>
      <c r="M2675" s="7"/>
      <c r="O2675" s="51"/>
      <c r="P2675" s="51"/>
      <c r="Q2675" s="51"/>
      <c r="R2675" s="51"/>
      <c r="S2675" s="51"/>
      <c r="T2675" s="51"/>
      <c r="U2675" s="51"/>
      <c r="V2675" s="51"/>
      <c r="W2675" s="51"/>
      <c r="X2675" s="51"/>
      <c r="Y2675" s="51"/>
      <c r="Z2675" s="51"/>
      <c r="AA2675" s="51"/>
    </row>
    <row r="2676" spans="1:32" ht="11.65" customHeight="1">
      <c r="A2676" s="443">
        <v>2547</v>
      </c>
      <c r="C2676" s="468">
        <v>22841</v>
      </c>
      <c r="D2676" s="478" t="s">
        <v>557</v>
      </c>
      <c r="H2676" s="449"/>
      <c r="I2676" s="7"/>
      <c r="J2676" s="7"/>
      <c r="K2676" s="7"/>
      <c r="L2676" s="7"/>
      <c r="M2676" s="7"/>
      <c r="O2676" s="51"/>
      <c r="P2676" s="51"/>
      <c r="Q2676" s="51"/>
      <c r="R2676" s="51"/>
      <c r="S2676" s="51"/>
      <c r="T2676" s="51"/>
      <c r="U2676" s="51"/>
      <c r="V2676" s="51"/>
      <c r="W2676" s="51"/>
      <c r="X2676" s="51"/>
      <c r="Y2676" s="51"/>
      <c r="Z2676" s="51"/>
      <c r="AA2676" s="51"/>
    </row>
    <row r="2677" spans="1:32" ht="11.65" customHeight="1">
      <c r="A2677" s="443">
        <v>2548</v>
      </c>
      <c r="C2677" s="468"/>
      <c r="F2677" s="468" t="s">
        <v>270</v>
      </c>
      <c r="G2677" s="400" t="s">
        <v>569</v>
      </c>
      <c r="H2677" s="449"/>
      <c r="I2677" s="7">
        <v>0</v>
      </c>
      <c r="J2677" s="7">
        <v>0</v>
      </c>
      <c r="K2677" s="103">
        <v>0</v>
      </c>
      <c r="L2677" s="7">
        <v>0</v>
      </c>
      <c r="M2677" s="7">
        <v>0</v>
      </c>
      <c r="O2677" s="51"/>
      <c r="P2677" s="51"/>
      <c r="Q2677" s="51"/>
      <c r="R2677" s="51"/>
      <c r="S2677" s="51"/>
      <c r="T2677" s="51"/>
      <c r="U2677" s="51"/>
      <c r="V2677" s="51"/>
      <c r="W2677" s="51"/>
      <c r="X2677" s="51"/>
      <c r="Y2677" s="51"/>
      <c r="Z2677" s="51"/>
      <c r="AA2677" s="51"/>
    </row>
    <row r="2678" spans="1:32" ht="11.65" customHeight="1">
      <c r="A2678" s="443">
        <v>2549</v>
      </c>
      <c r="C2678" s="468"/>
      <c r="F2678" s="468" t="s">
        <v>270</v>
      </c>
      <c r="G2678" s="400" t="s">
        <v>634</v>
      </c>
      <c r="H2678" s="449"/>
      <c r="I2678" s="7">
        <v>-571850.28</v>
      </c>
      <c r="J2678" s="7">
        <v>-448461.04280500562</v>
      </c>
      <c r="K2678" s="103">
        <v>-123389.23719499439</v>
      </c>
      <c r="L2678" s="7">
        <v>0</v>
      </c>
      <c r="M2678" s="7">
        <v>-123389.23719499439</v>
      </c>
      <c r="O2678" s="51"/>
      <c r="P2678" s="51"/>
      <c r="Q2678" s="51"/>
      <c r="R2678" s="51"/>
      <c r="S2678" s="51"/>
      <c r="T2678" s="51"/>
      <c r="U2678" s="51"/>
      <c r="V2678" s="51"/>
      <c r="W2678" s="51"/>
      <c r="X2678" s="51"/>
      <c r="Y2678" s="51"/>
      <c r="Z2678" s="51"/>
      <c r="AA2678" s="51"/>
    </row>
    <row r="2679" spans="1:32" ht="11.65" customHeight="1" thickBot="1">
      <c r="A2679" s="443">
        <v>2550</v>
      </c>
      <c r="C2679" s="468"/>
      <c r="H2679" s="449" t="s">
        <v>508</v>
      </c>
      <c r="I2679" s="118">
        <v>-571850.28</v>
      </c>
      <c r="J2679" s="118">
        <v>-448461.04280500562</v>
      </c>
      <c r="K2679" s="118">
        <v>-123389.23719499439</v>
      </c>
      <c r="L2679" s="118">
        <v>0</v>
      </c>
      <c r="M2679" s="118">
        <v>-123389.23719499439</v>
      </c>
      <c r="N2679" s="7" t="s">
        <v>65</v>
      </c>
      <c r="O2679" s="51"/>
      <c r="P2679" s="51"/>
      <c r="Q2679" s="51"/>
      <c r="R2679" s="51"/>
      <c r="S2679" s="51"/>
      <c r="T2679" s="51"/>
      <c r="U2679" s="51"/>
      <c r="V2679" s="51"/>
      <c r="W2679" s="51"/>
      <c r="X2679" s="51"/>
      <c r="Y2679" s="51"/>
      <c r="Z2679" s="51"/>
      <c r="AA2679" s="51"/>
    </row>
    <row r="2680" spans="1:32" ht="11.65" customHeight="1" thickTop="1">
      <c r="A2680" s="443">
        <v>2551</v>
      </c>
      <c r="C2680" s="468"/>
      <c r="H2680" s="449"/>
      <c r="I2680" s="7"/>
      <c r="J2680" s="7"/>
      <c r="K2680" s="7"/>
      <c r="L2680" s="7"/>
      <c r="M2680" s="7"/>
      <c r="O2680" s="51"/>
      <c r="P2680" s="51"/>
      <c r="Q2680" s="51"/>
      <c r="R2680" s="51"/>
      <c r="S2680" s="51"/>
      <c r="T2680" s="51"/>
      <c r="U2680" s="51"/>
      <c r="V2680" s="51"/>
      <c r="W2680" s="51"/>
      <c r="X2680" s="51"/>
      <c r="Y2680" s="51"/>
      <c r="Z2680" s="51"/>
      <c r="AA2680" s="51"/>
    </row>
    <row r="2681" spans="1:32" ht="11.65" customHeight="1">
      <c r="A2681" s="443">
        <v>2552</v>
      </c>
      <c r="C2681" s="468">
        <v>254</v>
      </c>
      <c r="D2681" s="478"/>
      <c r="E2681" s="476"/>
      <c r="F2681" s="468" t="s">
        <v>270</v>
      </c>
      <c r="G2681" s="400" t="s">
        <v>639</v>
      </c>
      <c r="H2681" s="449"/>
      <c r="I2681" s="7">
        <v>0</v>
      </c>
      <c r="J2681" s="7">
        <v>0</v>
      </c>
      <c r="K2681" s="103">
        <v>0</v>
      </c>
      <c r="L2681" s="7">
        <v>0</v>
      </c>
      <c r="M2681" s="7">
        <v>0</v>
      </c>
      <c r="O2681" s="51"/>
      <c r="P2681" s="51"/>
      <c r="Q2681" s="51"/>
      <c r="R2681" s="51"/>
      <c r="S2681" s="51"/>
      <c r="T2681" s="51"/>
      <c r="U2681" s="51"/>
      <c r="V2681" s="51"/>
      <c r="W2681" s="51"/>
      <c r="X2681" s="51"/>
      <c r="Y2681" s="51"/>
      <c r="Z2681" s="51"/>
      <c r="AA2681" s="51"/>
    </row>
    <row r="2682" spans="1:32" ht="11.65" customHeight="1">
      <c r="A2682" s="443">
        <v>2553</v>
      </c>
      <c r="C2682" s="468">
        <v>254</v>
      </c>
      <c r="D2682" s="478"/>
      <c r="E2682" s="476"/>
      <c r="F2682" s="468" t="s">
        <v>270</v>
      </c>
      <c r="G2682" s="400" t="s">
        <v>634</v>
      </c>
      <c r="H2682" s="449"/>
      <c r="I2682" s="7">
        <v>0</v>
      </c>
      <c r="J2682" s="7">
        <v>0</v>
      </c>
      <c r="K2682" s="103">
        <v>0</v>
      </c>
      <c r="L2682" s="7">
        <v>0</v>
      </c>
      <c r="M2682" s="7">
        <v>0</v>
      </c>
      <c r="O2682" s="51"/>
      <c r="P2682" s="51"/>
      <c r="Q2682" s="51"/>
      <c r="R2682" s="51"/>
      <c r="S2682" s="51"/>
      <c r="T2682" s="51"/>
      <c r="U2682" s="51"/>
      <c r="V2682" s="51"/>
      <c r="W2682" s="51"/>
      <c r="X2682" s="51"/>
      <c r="Y2682" s="51"/>
      <c r="Z2682" s="51"/>
      <c r="AA2682" s="51"/>
    </row>
    <row r="2683" spans="1:32" ht="11.65" customHeight="1">
      <c r="A2683" s="443">
        <v>2554</v>
      </c>
      <c r="C2683" s="468">
        <v>254105</v>
      </c>
      <c r="D2683" s="400" t="s">
        <v>558</v>
      </c>
      <c r="E2683" s="476"/>
      <c r="F2683" s="468" t="s">
        <v>270</v>
      </c>
      <c r="G2683" s="400" t="s">
        <v>569</v>
      </c>
      <c r="H2683" s="449"/>
      <c r="I2683" s="7">
        <v>0</v>
      </c>
      <c r="J2683" s="7">
        <v>0</v>
      </c>
      <c r="K2683" s="103">
        <v>0</v>
      </c>
      <c r="L2683" s="7">
        <v>0</v>
      </c>
      <c r="M2683" s="7">
        <v>0</v>
      </c>
      <c r="O2683" s="51"/>
      <c r="P2683" s="51"/>
      <c r="Q2683" s="51"/>
      <c r="R2683" s="51"/>
      <c r="S2683" s="51"/>
      <c r="T2683" s="51"/>
      <c r="U2683" s="51"/>
      <c r="V2683" s="51"/>
      <c r="W2683" s="51"/>
      <c r="X2683" s="51"/>
      <c r="Y2683" s="51"/>
      <c r="Z2683" s="51"/>
      <c r="AA2683" s="51"/>
    </row>
    <row r="2684" spans="1:32" ht="11.65" customHeight="1">
      <c r="A2684" s="443">
        <v>2555</v>
      </c>
      <c r="C2684" s="468">
        <v>2533</v>
      </c>
      <c r="D2684" s="478" t="s">
        <v>559</v>
      </c>
      <c r="E2684" s="476"/>
      <c r="F2684" s="468" t="s">
        <v>270</v>
      </c>
      <c r="G2684" s="400" t="s">
        <v>398</v>
      </c>
      <c r="H2684" s="449"/>
      <c r="I2684" s="7">
        <v>-115119099.34</v>
      </c>
      <c r="J2684" s="7">
        <v>-115119099.34</v>
      </c>
      <c r="K2684" s="103">
        <v>0</v>
      </c>
      <c r="L2684" s="7">
        <v>0</v>
      </c>
      <c r="M2684" s="7">
        <v>0</v>
      </c>
      <c r="O2684" s="51"/>
      <c r="P2684" s="51"/>
      <c r="Q2684" s="51"/>
      <c r="R2684" s="51"/>
      <c r="S2684" s="51"/>
      <c r="T2684" s="51"/>
      <c r="U2684" s="51"/>
      <c r="V2684" s="51"/>
      <c r="W2684" s="51"/>
      <c r="X2684" s="51"/>
      <c r="Y2684" s="51"/>
      <c r="Z2684" s="51"/>
      <c r="AA2684" s="51"/>
    </row>
    <row r="2685" spans="1:32" ht="11.65" customHeight="1">
      <c r="A2685" s="443">
        <v>2556</v>
      </c>
      <c r="C2685" s="468">
        <v>254</v>
      </c>
      <c r="D2685" s="478" t="s">
        <v>559</v>
      </c>
      <c r="E2685" s="476"/>
      <c r="F2685" s="468" t="s">
        <v>270</v>
      </c>
      <c r="G2685" s="400" t="s">
        <v>630</v>
      </c>
      <c r="H2685" s="449"/>
      <c r="I2685" s="7">
        <v>0</v>
      </c>
      <c r="J2685" s="7">
        <v>0</v>
      </c>
      <c r="K2685" s="103">
        <v>0</v>
      </c>
      <c r="L2685" s="7">
        <v>0</v>
      </c>
      <c r="M2685" s="7">
        <v>0</v>
      </c>
      <c r="O2685" s="51"/>
      <c r="P2685" s="51"/>
      <c r="Q2685" s="51"/>
      <c r="R2685" s="51"/>
      <c r="S2685" s="51"/>
      <c r="T2685" s="51"/>
      <c r="U2685" s="51"/>
      <c r="V2685" s="51"/>
      <c r="W2685" s="51"/>
      <c r="X2685" s="51"/>
      <c r="Y2685" s="51"/>
      <c r="Z2685" s="51"/>
      <c r="AA2685" s="51"/>
    </row>
    <row r="2686" spans="1:32" ht="11.65" customHeight="1">
      <c r="A2686" s="443">
        <v>2557</v>
      </c>
      <c r="C2686" s="468">
        <v>254</v>
      </c>
      <c r="D2686" s="478" t="s">
        <v>560</v>
      </c>
      <c r="F2686" s="468" t="s">
        <v>270</v>
      </c>
      <c r="G2686" s="400" t="s">
        <v>569</v>
      </c>
      <c r="H2686" s="449"/>
      <c r="I2686" s="7">
        <v>-304234264.68833327</v>
      </c>
      <c r="J2686" s="7">
        <v>-273632630.59458327</v>
      </c>
      <c r="K2686" s="103">
        <v>-30601634.09375</v>
      </c>
      <c r="L2686" s="7">
        <v>0</v>
      </c>
      <c r="M2686" s="7">
        <v>-30601634.09375</v>
      </c>
      <c r="O2686" s="51"/>
      <c r="P2686" s="51"/>
      <c r="Q2686" s="51"/>
      <c r="R2686" s="51"/>
      <c r="S2686" s="51"/>
      <c r="T2686" s="51"/>
      <c r="U2686" s="51"/>
      <c r="V2686" s="51"/>
      <c r="W2686" s="51"/>
      <c r="X2686" s="51"/>
      <c r="Y2686" s="51"/>
      <c r="Z2686" s="51"/>
      <c r="AA2686" s="51"/>
    </row>
    <row r="2687" spans="1:32" ht="11.65" customHeight="1" thickBot="1">
      <c r="A2687" s="443">
        <v>2558</v>
      </c>
      <c r="C2687" s="468"/>
      <c r="F2687" s="468"/>
      <c r="H2687" s="449" t="s">
        <v>508</v>
      </c>
      <c r="I2687" s="118">
        <v>-419353364.02833331</v>
      </c>
      <c r="J2687" s="118">
        <v>-388751729.93458331</v>
      </c>
      <c r="K2687" s="118">
        <v>-30601634.09375</v>
      </c>
      <c r="L2687" s="118">
        <v>0</v>
      </c>
      <c r="M2687" s="118">
        <v>-30601634.09375</v>
      </c>
      <c r="N2687" s="7" t="s">
        <v>65</v>
      </c>
      <c r="O2687" s="51"/>
      <c r="P2687" s="51"/>
      <c r="Q2687" s="51"/>
      <c r="R2687" s="51"/>
      <c r="S2687" s="51"/>
      <c r="T2687" s="51"/>
      <c r="U2687" s="51"/>
      <c r="V2687" s="51"/>
      <c r="W2687" s="51"/>
      <c r="X2687" s="51"/>
      <c r="Y2687" s="51"/>
      <c r="Z2687" s="51"/>
      <c r="AA2687" s="51"/>
    </row>
    <row r="2688" spans="1:32" ht="11.65" customHeight="1" thickTop="1">
      <c r="A2688" s="443">
        <v>2559</v>
      </c>
      <c r="C2688" s="468"/>
      <c r="H2688" s="449"/>
      <c r="I2688" s="7"/>
      <c r="J2688" s="7"/>
      <c r="K2688" s="7"/>
      <c r="L2688" s="7"/>
      <c r="M2688" s="7"/>
      <c r="O2688" s="51"/>
      <c r="P2688" s="51"/>
      <c r="Q2688" s="51"/>
      <c r="R2688" s="51"/>
      <c r="S2688" s="51"/>
      <c r="T2688" s="51"/>
      <c r="U2688" s="51"/>
      <c r="V2688" s="51"/>
      <c r="W2688" s="51"/>
      <c r="X2688" s="51"/>
      <c r="Y2688" s="51"/>
      <c r="Z2688" s="51"/>
      <c r="AA2688" s="51"/>
    </row>
    <row r="2689" spans="1:27" ht="11.65" customHeight="1">
      <c r="A2689" s="443">
        <v>2560</v>
      </c>
      <c r="C2689" s="468">
        <v>252</v>
      </c>
      <c r="D2689" s="400" t="s">
        <v>561</v>
      </c>
      <c r="H2689" s="449"/>
      <c r="I2689" s="7"/>
      <c r="J2689" s="7"/>
      <c r="K2689" s="7"/>
      <c r="L2689" s="7"/>
      <c r="M2689" s="7"/>
      <c r="O2689" s="51"/>
      <c r="P2689" s="51"/>
      <c r="Q2689" s="51"/>
      <c r="R2689" s="51"/>
      <c r="S2689" s="51"/>
      <c r="T2689" s="51"/>
      <c r="U2689" s="51"/>
      <c r="V2689" s="51"/>
      <c r="W2689" s="51"/>
      <c r="X2689" s="51"/>
      <c r="Y2689" s="51"/>
      <c r="Z2689" s="51"/>
      <c r="AA2689" s="51"/>
    </row>
    <row r="2690" spans="1:27" ht="11.65" customHeight="1">
      <c r="A2690" s="443">
        <v>2561</v>
      </c>
      <c r="C2690" s="468"/>
      <c r="F2690" s="468" t="s">
        <v>633</v>
      </c>
      <c r="G2690" s="400" t="s">
        <v>569</v>
      </c>
      <c r="H2690" s="449"/>
      <c r="I2690" s="7">
        <v>-2843917.2054166598</v>
      </c>
      <c r="J2690" s="7">
        <v>-2840948.4554166598</v>
      </c>
      <c r="K2690" s="103">
        <v>-2968.75</v>
      </c>
      <c r="L2690" s="7">
        <v>-423222.40666666673</v>
      </c>
      <c r="M2690" s="7">
        <v>-426191.15666666673</v>
      </c>
      <c r="O2690" s="51"/>
      <c r="P2690" s="51"/>
      <c r="Q2690" s="51"/>
      <c r="R2690" s="51"/>
      <c r="S2690" s="51"/>
      <c r="T2690" s="51"/>
      <c r="U2690" s="51"/>
      <c r="V2690" s="51"/>
      <c r="W2690" s="51"/>
      <c r="X2690" s="51"/>
      <c r="Y2690" s="51"/>
      <c r="Z2690" s="51"/>
      <c r="AA2690" s="51"/>
    </row>
    <row r="2691" spans="1:27" ht="11.65" customHeight="1">
      <c r="A2691" s="443">
        <v>2562</v>
      </c>
      <c r="C2691" s="468"/>
      <c r="F2691" s="468" t="s">
        <v>640</v>
      </c>
      <c r="G2691" s="400" t="s">
        <v>249</v>
      </c>
      <c r="H2691" s="449"/>
      <c r="I2691" s="7">
        <v>322408.98</v>
      </c>
      <c r="J2691" s="7">
        <v>297225.27881558012</v>
      </c>
      <c r="K2691" s="103">
        <v>25183.701184419831</v>
      </c>
      <c r="L2691" s="7">
        <v>-2078805.8700436687</v>
      </c>
      <c r="M2691" s="7">
        <v>-2053622.1688592487</v>
      </c>
      <c r="O2691" s="51"/>
      <c r="P2691" s="51"/>
      <c r="Q2691" s="51"/>
      <c r="R2691" s="51"/>
      <c r="S2691" s="51"/>
      <c r="T2691" s="51"/>
      <c r="U2691" s="51"/>
      <c r="V2691" s="51"/>
      <c r="W2691" s="51"/>
      <c r="X2691" s="51"/>
      <c r="Y2691" s="51"/>
      <c r="Z2691" s="51"/>
      <c r="AA2691" s="51"/>
    </row>
    <row r="2692" spans="1:27" ht="11.65" customHeight="1">
      <c r="A2692" s="443">
        <v>2563</v>
      </c>
      <c r="C2692" s="468"/>
      <c r="F2692" s="468" t="s">
        <v>640</v>
      </c>
      <c r="G2692" s="400" t="s">
        <v>636</v>
      </c>
      <c r="H2692" s="449"/>
      <c r="I2692" s="7">
        <v>-57139583.170833297</v>
      </c>
      <c r="J2692" s="7">
        <v>-57139583.170833297</v>
      </c>
      <c r="K2692" s="103">
        <v>0</v>
      </c>
      <c r="L2692" s="7">
        <v>0</v>
      </c>
      <c r="M2692" s="7">
        <v>0</v>
      </c>
      <c r="O2692" s="51"/>
      <c r="P2692" s="51"/>
      <c r="Q2692" s="51"/>
      <c r="R2692" s="51"/>
      <c r="S2692" s="51"/>
      <c r="T2692" s="51"/>
      <c r="U2692" s="51"/>
      <c r="V2692" s="51"/>
      <c r="W2692" s="51"/>
      <c r="X2692" s="51"/>
      <c r="Y2692" s="51"/>
      <c r="Z2692" s="51"/>
      <c r="AA2692" s="51"/>
    </row>
    <row r="2693" spans="1:27" ht="11.65" customHeight="1">
      <c r="A2693" s="443">
        <v>2564</v>
      </c>
      <c r="C2693" s="468"/>
      <c r="F2693" s="468" t="s">
        <v>633</v>
      </c>
      <c r="G2693" s="400" t="s">
        <v>634</v>
      </c>
      <c r="H2693" s="449"/>
      <c r="I2693" s="7">
        <v>0</v>
      </c>
      <c r="J2693" s="7">
        <v>0</v>
      </c>
      <c r="K2693" s="103">
        <v>0</v>
      </c>
      <c r="L2693" s="7">
        <v>0</v>
      </c>
      <c r="M2693" s="7">
        <v>0</v>
      </c>
      <c r="O2693" s="51"/>
      <c r="P2693" s="51"/>
      <c r="Q2693" s="51"/>
      <c r="R2693" s="51"/>
      <c r="S2693" s="51"/>
      <c r="T2693" s="51"/>
      <c r="U2693" s="51"/>
      <c r="V2693" s="51"/>
      <c r="W2693" s="51"/>
      <c r="X2693" s="51"/>
      <c r="Y2693" s="51"/>
      <c r="Z2693" s="51"/>
      <c r="AA2693" s="51"/>
    </row>
    <row r="2694" spans="1:27" ht="11.65" customHeight="1">
      <c r="A2694" s="443">
        <v>2565</v>
      </c>
      <c r="C2694" s="468"/>
      <c r="F2694" s="468" t="s">
        <v>638</v>
      </c>
      <c r="G2694" s="400" t="s">
        <v>647</v>
      </c>
      <c r="H2694" s="449"/>
      <c r="I2694" s="7">
        <v>0</v>
      </c>
      <c r="J2694" s="7">
        <v>0</v>
      </c>
      <c r="K2694" s="103">
        <v>0</v>
      </c>
      <c r="L2694" s="7">
        <v>0</v>
      </c>
      <c r="M2694" s="7">
        <v>0</v>
      </c>
      <c r="O2694" s="51"/>
      <c r="P2694" s="51"/>
      <c r="Q2694" s="51"/>
      <c r="R2694" s="51"/>
      <c r="S2694" s="51"/>
      <c r="T2694" s="51"/>
      <c r="U2694" s="51"/>
      <c r="V2694" s="51"/>
      <c r="W2694" s="51"/>
      <c r="X2694" s="51"/>
      <c r="Y2694" s="51"/>
      <c r="Z2694" s="51"/>
      <c r="AA2694" s="51"/>
    </row>
    <row r="2695" spans="1:27" ht="11.65" customHeight="1" thickBot="1">
      <c r="A2695" s="443">
        <v>2566</v>
      </c>
      <c r="C2695" s="461" t="s">
        <v>562</v>
      </c>
      <c r="H2695" s="449" t="s">
        <v>563</v>
      </c>
      <c r="I2695" s="127">
        <v>-59661091.396249957</v>
      </c>
      <c r="J2695" s="127">
        <v>-59683306.347434379</v>
      </c>
      <c r="K2695" s="127">
        <v>22214.951184419831</v>
      </c>
      <c r="L2695" s="127">
        <v>-2502028.2767103352</v>
      </c>
      <c r="M2695" s="127">
        <v>-2479813.3255259153</v>
      </c>
      <c r="N2695" s="7" t="s">
        <v>65</v>
      </c>
      <c r="O2695" s="51"/>
      <c r="P2695" s="51"/>
      <c r="Q2695" s="51"/>
      <c r="R2695" s="51"/>
      <c r="S2695" s="51"/>
      <c r="T2695" s="51"/>
      <c r="U2695" s="51"/>
      <c r="V2695" s="51"/>
      <c r="W2695" s="51"/>
      <c r="X2695" s="51"/>
      <c r="Y2695" s="51"/>
      <c r="Z2695" s="51"/>
      <c r="AA2695" s="51"/>
    </row>
    <row r="2696" spans="1:27" ht="11.65" customHeight="1" thickTop="1">
      <c r="A2696" s="443">
        <v>2567</v>
      </c>
      <c r="C2696" s="468"/>
      <c r="H2696" s="449"/>
      <c r="I2696" s="7"/>
      <c r="J2696" s="7"/>
      <c r="K2696" s="7"/>
      <c r="L2696" s="7"/>
      <c r="M2696" s="7"/>
      <c r="O2696" s="51"/>
      <c r="P2696" s="51"/>
      <c r="Q2696" s="51"/>
      <c r="R2696" s="51"/>
      <c r="S2696" s="51"/>
      <c r="T2696" s="51"/>
      <c r="U2696" s="51"/>
      <c r="V2696" s="51"/>
      <c r="W2696" s="51"/>
      <c r="X2696" s="51"/>
      <c r="Y2696" s="51"/>
      <c r="Z2696" s="51"/>
      <c r="AA2696" s="51"/>
    </row>
    <row r="2697" spans="1:27" ht="11.65" customHeight="1">
      <c r="A2697" s="443">
        <v>2568</v>
      </c>
      <c r="C2697" s="468">
        <v>25398</v>
      </c>
      <c r="D2697" s="400" t="s">
        <v>564</v>
      </c>
      <c r="H2697" s="449"/>
      <c r="I2697" s="7"/>
      <c r="J2697" s="7"/>
      <c r="K2697" s="7"/>
      <c r="L2697" s="7"/>
      <c r="M2697" s="7"/>
      <c r="O2697" s="51"/>
      <c r="P2697" s="51"/>
      <c r="Q2697" s="51"/>
      <c r="R2697" s="51"/>
      <c r="S2697" s="51"/>
      <c r="T2697" s="51"/>
      <c r="U2697" s="51"/>
      <c r="V2697" s="51"/>
      <c r="W2697" s="51"/>
      <c r="X2697" s="51"/>
      <c r="Y2697" s="51"/>
      <c r="Z2697" s="51"/>
      <c r="AA2697" s="51"/>
    </row>
    <row r="2698" spans="1:27" ht="11.65" customHeight="1">
      <c r="A2698" s="443">
        <v>2569</v>
      </c>
      <c r="C2698" s="468"/>
      <c r="F2698" s="468" t="s">
        <v>270</v>
      </c>
      <c r="G2698" s="400" t="s">
        <v>569</v>
      </c>
      <c r="H2698" s="449"/>
      <c r="I2698" s="7">
        <v>0</v>
      </c>
      <c r="J2698" s="7">
        <v>0</v>
      </c>
      <c r="K2698" s="103">
        <v>0</v>
      </c>
      <c r="L2698" s="7">
        <v>0</v>
      </c>
      <c r="M2698" s="7">
        <v>0</v>
      </c>
      <c r="O2698" s="51"/>
      <c r="P2698" s="51"/>
      <c r="Q2698" s="51"/>
      <c r="R2698" s="51"/>
      <c r="S2698" s="51"/>
      <c r="T2698" s="51"/>
      <c r="U2698" s="51"/>
      <c r="V2698" s="51"/>
      <c r="W2698" s="51"/>
      <c r="X2698" s="51"/>
      <c r="Y2698" s="51"/>
      <c r="Z2698" s="51"/>
      <c r="AA2698" s="51"/>
    </row>
    <row r="2699" spans="1:27" ht="11.65" customHeight="1" thickBot="1">
      <c r="A2699" s="443">
        <v>2570</v>
      </c>
      <c r="C2699" s="468"/>
      <c r="H2699" s="449"/>
      <c r="I2699" s="118">
        <v>0</v>
      </c>
      <c r="J2699" s="118">
        <v>0</v>
      </c>
      <c r="K2699" s="118">
        <v>0</v>
      </c>
      <c r="L2699" s="118">
        <v>0</v>
      </c>
      <c r="M2699" s="118">
        <v>0</v>
      </c>
      <c r="N2699" s="7" t="s">
        <v>65</v>
      </c>
      <c r="O2699" s="51"/>
      <c r="P2699" s="51"/>
      <c r="Q2699" s="51"/>
      <c r="R2699" s="51"/>
      <c r="S2699" s="51"/>
      <c r="T2699" s="51"/>
      <c r="U2699" s="51"/>
      <c r="V2699" s="51"/>
      <c r="W2699" s="51"/>
      <c r="X2699" s="51"/>
      <c r="Y2699" s="51"/>
      <c r="Z2699" s="51"/>
      <c r="AA2699" s="51"/>
    </row>
    <row r="2700" spans="1:27" ht="11.65" customHeight="1" thickTop="1">
      <c r="A2700" s="443">
        <v>2571</v>
      </c>
      <c r="C2700" s="468"/>
      <c r="H2700" s="449"/>
      <c r="I2700" s="7" t="s">
        <v>34</v>
      </c>
      <c r="J2700" s="7"/>
      <c r="K2700" s="7"/>
      <c r="L2700" s="7"/>
      <c r="M2700" s="7"/>
      <c r="O2700" s="51"/>
      <c r="P2700" s="51"/>
      <c r="Q2700" s="51"/>
      <c r="R2700" s="51"/>
      <c r="S2700" s="51"/>
      <c r="T2700" s="51"/>
      <c r="U2700" s="51"/>
      <c r="V2700" s="51"/>
      <c r="W2700" s="51"/>
      <c r="X2700" s="51"/>
      <c r="Y2700" s="51"/>
      <c r="Z2700" s="51"/>
      <c r="AA2700" s="51"/>
    </row>
    <row r="2701" spans="1:27" ht="11.65" customHeight="1">
      <c r="A2701" s="443">
        <v>2572</v>
      </c>
      <c r="C2701" s="468">
        <v>25399</v>
      </c>
      <c r="D2701" s="400" t="s">
        <v>565</v>
      </c>
      <c r="H2701" s="449"/>
      <c r="I2701" s="7"/>
      <c r="J2701" s="7"/>
      <c r="K2701" s="7"/>
      <c r="L2701" s="7"/>
      <c r="M2701" s="7"/>
      <c r="O2701" s="51"/>
      <c r="P2701" s="51"/>
      <c r="Q2701" s="51"/>
      <c r="R2701" s="51"/>
      <c r="S2701" s="51"/>
      <c r="T2701" s="51"/>
      <c r="U2701" s="51"/>
      <c r="V2701" s="51"/>
      <c r="W2701" s="51"/>
      <c r="X2701" s="51"/>
      <c r="Y2701" s="51"/>
      <c r="Z2701" s="51"/>
      <c r="AA2701" s="51"/>
    </row>
    <row r="2702" spans="1:27" ht="11.65" customHeight="1">
      <c r="A2702" s="443">
        <v>2573</v>
      </c>
      <c r="C2702" s="468"/>
      <c r="F2702" s="468" t="s">
        <v>270</v>
      </c>
      <c r="G2702" s="400" t="s">
        <v>569</v>
      </c>
      <c r="H2702" s="449"/>
      <c r="I2702" s="7">
        <v>-2737093.94875</v>
      </c>
      <c r="J2702" s="7">
        <v>-2434065.4083333332</v>
      </c>
      <c r="K2702" s="103">
        <v>-303028.54041666701</v>
      </c>
      <c r="L2702" s="7">
        <v>0</v>
      </c>
      <c r="M2702" s="7">
        <v>-303028.54041666701</v>
      </c>
      <c r="O2702" s="51"/>
      <c r="P2702" s="51"/>
      <c r="Q2702" s="51"/>
      <c r="R2702" s="51"/>
      <c r="S2702" s="51"/>
      <c r="T2702" s="51"/>
      <c r="U2702" s="51"/>
      <c r="V2702" s="51"/>
      <c r="W2702" s="51"/>
      <c r="X2702" s="51"/>
      <c r="Y2702" s="51"/>
      <c r="Z2702" s="51"/>
      <c r="AA2702" s="51"/>
    </row>
    <row r="2703" spans="1:27" ht="11.65" customHeight="1">
      <c r="A2703" s="443">
        <v>2574</v>
      </c>
      <c r="C2703" s="468"/>
      <c r="F2703" s="468" t="s">
        <v>484</v>
      </c>
      <c r="G2703" s="400" t="s">
        <v>675</v>
      </c>
      <c r="H2703" s="449"/>
      <c r="I2703" s="7">
        <v>0</v>
      </c>
      <c r="J2703" s="7">
        <v>0</v>
      </c>
      <c r="K2703" s="103">
        <v>0</v>
      </c>
      <c r="L2703" s="7">
        <v>0</v>
      </c>
      <c r="M2703" s="7">
        <v>0</v>
      </c>
      <c r="O2703" s="51"/>
      <c r="P2703" s="51"/>
      <c r="Q2703" s="51"/>
      <c r="R2703" s="51"/>
      <c r="S2703" s="51"/>
      <c r="T2703" s="51"/>
      <c r="U2703" s="51"/>
      <c r="V2703" s="51"/>
      <c r="W2703" s="51"/>
      <c r="X2703" s="51"/>
      <c r="Y2703" s="51"/>
      <c r="Z2703" s="51"/>
      <c r="AA2703" s="51"/>
    </row>
    <row r="2704" spans="1:27" ht="11.65" customHeight="1">
      <c r="A2704" s="443">
        <v>2575</v>
      </c>
      <c r="C2704" s="468"/>
      <c r="F2704" s="468" t="s">
        <v>484</v>
      </c>
      <c r="G2704" s="400" t="s">
        <v>632</v>
      </c>
      <c r="H2704" s="449"/>
      <c r="I2704" s="7">
        <v>-55697937.172499999</v>
      </c>
      <c r="J2704" s="7">
        <v>-51965193.931113504</v>
      </c>
      <c r="K2704" s="103">
        <v>-3732743.241386496</v>
      </c>
      <c r="L2704" s="7">
        <v>0</v>
      </c>
      <c r="M2704" s="7">
        <v>-3732743.241386496</v>
      </c>
      <c r="O2704" s="51"/>
      <c r="P2704" s="51"/>
      <c r="Q2704" s="51"/>
      <c r="R2704" s="51"/>
      <c r="S2704" s="51"/>
      <c r="T2704" s="51"/>
      <c r="U2704" s="51"/>
      <c r="V2704" s="51"/>
      <c r="W2704" s="51"/>
      <c r="X2704" s="51"/>
      <c r="Y2704" s="51"/>
      <c r="Z2704" s="51"/>
      <c r="AA2704" s="51"/>
    </row>
    <row r="2705" spans="1:27" ht="11.65" customHeight="1">
      <c r="A2705" s="443">
        <v>2576</v>
      </c>
      <c r="C2705" s="468"/>
      <c r="F2705" s="468" t="s">
        <v>270</v>
      </c>
      <c r="G2705" s="400" t="s">
        <v>634</v>
      </c>
      <c r="H2705" s="449"/>
      <c r="I2705" s="7">
        <v>-401638.88416666701</v>
      </c>
      <c r="J2705" s="7">
        <v>-314976.48794440099</v>
      </c>
      <c r="K2705" s="103">
        <v>-86662.39622226599</v>
      </c>
      <c r="L2705" s="7">
        <v>0</v>
      </c>
      <c r="M2705" s="7">
        <v>-86662.39622226599</v>
      </c>
      <c r="O2705" s="51"/>
      <c r="P2705" s="51"/>
      <c r="Q2705" s="51"/>
      <c r="R2705" s="51"/>
      <c r="S2705" s="51"/>
      <c r="T2705" s="51"/>
      <c r="U2705" s="51"/>
      <c r="V2705" s="51"/>
      <c r="W2705" s="51"/>
      <c r="X2705" s="51"/>
      <c r="Y2705" s="51"/>
      <c r="Z2705" s="51"/>
      <c r="AA2705" s="51"/>
    </row>
    <row r="2706" spans="1:27" ht="11.65" customHeight="1">
      <c r="A2706" s="443">
        <v>2577</v>
      </c>
      <c r="C2706" s="468"/>
      <c r="F2706" s="468" t="s">
        <v>270</v>
      </c>
      <c r="G2706" s="400" t="s">
        <v>636</v>
      </c>
      <c r="H2706" s="449"/>
      <c r="I2706" s="7">
        <v>-7085931.8274999997</v>
      </c>
      <c r="J2706" s="7">
        <v>-7085931.8274999997</v>
      </c>
      <c r="K2706" s="103">
        <v>0</v>
      </c>
      <c r="L2706" s="7">
        <v>0</v>
      </c>
      <c r="M2706" s="7">
        <v>0</v>
      </c>
      <c r="O2706" s="51"/>
      <c r="P2706" s="51"/>
      <c r="Q2706" s="51"/>
      <c r="R2706" s="51"/>
      <c r="S2706" s="51"/>
      <c r="T2706" s="51"/>
      <c r="U2706" s="51"/>
      <c r="V2706" s="51"/>
      <c r="W2706" s="51"/>
      <c r="X2706" s="51"/>
      <c r="Y2706" s="51"/>
      <c r="Z2706" s="51"/>
      <c r="AA2706" s="51"/>
    </row>
    <row r="2707" spans="1:27" ht="11.65" customHeight="1">
      <c r="A2707" s="443">
        <v>2578</v>
      </c>
      <c r="C2707" s="468"/>
      <c r="F2707" s="468" t="s">
        <v>270</v>
      </c>
      <c r="G2707" s="400" t="s">
        <v>249</v>
      </c>
      <c r="H2707" s="449"/>
      <c r="I2707" s="7">
        <v>-6951854.9400000004</v>
      </c>
      <c r="J2707" s="7">
        <v>-6408838.310976848</v>
      </c>
      <c r="K2707" s="103">
        <v>-543016.62902315217</v>
      </c>
      <c r="L2707" s="7">
        <v>0</v>
      </c>
      <c r="M2707" s="7">
        <v>-543016.62902315217</v>
      </c>
      <c r="O2707" s="51"/>
      <c r="P2707" s="51"/>
      <c r="Q2707" s="51"/>
      <c r="R2707" s="51"/>
      <c r="S2707" s="51"/>
      <c r="T2707" s="51"/>
      <c r="U2707" s="51"/>
      <c r="V2707" s="51"/>
      <c r="W2707" s="51"/>
      <c r="X2707" s="51"/>
      <c r="Y2707" s="51"/>
      <c r="Z2707" s="51"/>
      <c r="AA2707" s="51"/>
    </row>
    <row r="2708" spans="1:27" ht="11.65" customHeight="1">
      <c r="A2708" s="443">
        <v>2579</v>
      </c>
      <c r="C2708" s="468"/>
      <c r="F2708" s="468" t="s">
        <v>270</v>
      </c>
      <c r="G2708" s="400" t="s">
        <v>637</v>
      </c>
      <c r="H2708" s="449"/>
      <c r="I2708" s="7">
        <v>0</v>
      </c>
      <c r="J2708" s="7">
        <v>0</v>
      </c>
      <c r="K2708" s="103">
        <v>0</v>
      </c>
      <c r="L2708" s="7">
        <v>0</v>
      </c>
      <c r="M2708" s="7">
        <v>0</v>
      </c>
      <c r="O2708" s="51"/>
      <c r="P2708" s="51"/>
      <c r="Q2708" s="51"/>
      <c r="R2708" s="51"/>
      <c r="S2708" s="51"/>
      <c r="T2708" s="51"/>
      <c r="U2708" s="51"/>
      <c r="V2708" s="51"/>
      <c r="W2708" s="51"/>
      <c r="X2708" s="51"/>
      <c r="Y2708" s="51"/>
      <c r="Z2708" s="51"/>
      <c r="AA2708" s="51"/>
    </row>
    <row r="2709" spans="1:27" ht="11.65" customHeight="1">
      <c r="A2709" s="443">
        <v>2580</v>
      </c>
      <c r="C2709" s="468"/>
      <c r="F2709" s="468" t="s">
        <v>270</v>
      </c>
      <c r="G2709" s="400" t="s">
        <v>398</v>
      </c>
      <c r="H2709" s="449"/>
      <c r="I2709" s="7">
        <v>-7130292.7554166699</v>
      </c>
      <c r="J2709" s="7">
        <v>-7130292.7554166699</v>
      </c>
      <c r="K2709" s="103">
        <v>0</v>
      </c>
      <c r="L2709" s="7">
        <v>0</v>
      </c>
      <c r="M2709" s="7">
        <v>0</v>
      </c>
      <c r="O2709" s="51"/>
      <c r="P2709" s="51"/>
      <c r="Q2709" s="51"/>
      <c r="R2709" s="51"/>
      <c r="S2709" s="51"/>
      <c r="T2709" s="51"/>
      <c r="U2709" s="51"/>
      <c r="V2709" s="51"/>
      <c r="W2709" s="51"/>
      <c r="X2709" s="51"/>
      <c r="Y2709" s="51"/>
      <c r="Z2709" s="51"/>
      <c r="AA2709" s="51"/>
    </row>
    <row r="2710" spans="1:27" ht="12" customHeight="1">
      <c r="A2710" s="443">
        <v>2581</v>
      </c>
      <c r="C2710" s="468"/>
      <c r="F2710" s="468" t="s">
        <v>270</v>
      </c>
      <c r="G2710" s="400" t="s">
        <v>630</v>
      </c>
      <c r="H2710" s="449"/>
      <c r="I2710" s="7">
        <v>0</v>
      </c>
      <c r="J2710" s="7">
        <v>0</v>
      </c>
      <c r="K2710" s="103">
        <v>0</v>
      </c>
      <c r="L2710" s="7">
        <v>0</v>
      </c>
      <c r="M2710" s="7">
        <v>0</v>
      </c>
      <c r="O2710" s="51"/>
      <c r="P2710" s="51"/>
      <c r="Q2710" s="51"/>
      <c r="R2710" s="51"/>
      <c r="S2710" s="51"/>
      <c r="T2710" s="51"/>
      <c r="U2710" s="51"/>
      <c r="V2710" s="51"/>
      <c r="W2710" s="51"/>
      <c r="X2710" s="51"/>
      <c r="Y2710" s="51"/>
      <c r="Z2710" s="51"/>
      <c r="AA2710" s="51"/>
    </row>
    <row r="2711" spans="1:27" ht="11.65" customHeight="1" thickBot="1">
      <c r="A2711" s="443">
        <v>2582</v>
      </c>
      <c r="C2711" s="468"/>
      <c r="H2711" s="449" t="s">
        <v>508</v>
      </c>
      <c r="I2711" s="118">
        <v>-80004749.528333336</v>
      </c>
      <c r="J2711" s="118">
        <v>-75339298.721284762</v>
      </c>
      <c r="K2711" s="118">
        <v>-4665450.8070485806</v>
      </c>
      <c r="L2711" s="118">
        <v>0</v>
      </c>
      <c r="M2711" s="118">
        <v>-4665450.8070485806</v>
      </c>
      <c r="N2711" s="7" t="s">
        <v>65</v>
      </c>
      <c r="O2711" s="51"/>
      <c r="P2711" s="51"/>
      <c r="Q2711" s="51"/>
      <c r="R2711" s="51"/>
      <c r="S2711" s="51"/>
      <c r="T2711" s="51"/>
      <c r="U2711" s="51"/>
      <c r="V2711" s="51"/>
      <c r="W2711" s="51"/>
      <c r="X2711" s="51"/>
      <c r="Y2711" s="51"/>
      <c r="Z2711" s="51"/>
      <c r="AA2711" s="51"/>
    </row>
    <row r="2712" spans="1:27" ht="11.65" customHeight="1" thickTop="1">
      <c r="A2712" s="443">
        <v>2583</v>
      </c>
      <c r="C2712" s="468"/>
      <c r="H2712" s="449"/>
      <c r="I2712" s="109"/>
      <c r="J2712" s="7"/>
      <c r="K2712" s="7"/>
      <c r="L2712" s="7"/>
      <c r="M2712" s="7"/>
      <c r="O2712" s="51"/>
      <c r="P2712" s="51"/>
      <c r="Q2712" s="51"/>
      <c r="R2712" s="51"/>
      <c r="S2712" s="51"/>
      <c r="T2712" s="51"/>
      <c r="U2712" s="51"/>
      <c r="V2712" s="51"/>
      <c r="W2712" s="51"/>
      <c r="X2712" s="51"/>
      <c r="Y2712" s="51"/>
      <c r="Z2712" s="51"/>
      <c r="AA2712" s="51"/>
    </row>
    <row r="2713" spans="1:27" ht="11.65" customHeight="1">
      <c r="A2713" s="443">
        <v>2584</v>
      </c>
      <c r="C2713" s="468">
        <v>190</v>
      </c>
      <c r="D2713" s="400" t="s">
        <v>566</v>
      </c>
      <c r="H2713" s="449"/>
      <c r="I2713" s="7"/>
      <c r="J2713" s="7"/>
      <c r="K2713" s="7"/>
      <c r="L2713" s="7"/>
      <c r="M2713" s="7"/>
      <c r="O2713" s="51"/>
      <c r="P2713" s="51"/>
      <c r="Q2713" s="51"/>
      <c r="R2713" s="51"/>
      <c r="S2713" s="51"/>
      <c r="T2713" s="51"/>
      <c r="U2713" s="51"/>
      <c r="V2713" s="51"/>
      <c r="W2713" s="51"/>
      <c r="X2713" s="51"/>
      <c r="Y2713" s="51"/>
      <c r="Z2713" s="51"/>
      <c r="AA2713" s="51"/>
    </row>
    <row r="2714" spans="1:27" ht="11.65" customHeight="1">
      <c r="A2714" s="443">
        <v>2585</v>
      </c>
      <c r="C2714" s="468"/>
      <c r="F2714" s="468" t="s">
        <v>270</v>
      </c>
      <c r="G2714" s="400" t="s">
        <v>569</v>
      </c>
      <c r="H2714" s="449"/>
      <c r="I2714" s="7">
        <v>79557670.506666631</v>
      </c>
      <c r="J2714" s="7">
        <v>72033768.906666636</v>
      </c>
      <c r="K2714" s="103">
        <v>7523901.5999999996</v>
      </c>
      <c r="L2714" s="7">
        <v>-1023694</v>
      </c>
      <c r="M2714" s="7">
        <v>6500207.5999999996</v>
      </c>
      <c r="O2714" s="51"/>
      <c r="P2714" s="51"/>
      <c r="Q2714" s="51"/>
      <c r="R2714" s="51"/>
      <c r="S2714" s="51"/>
      <c r="T2714" s="51"/>
      <c r="U2714" s="51"/>
      <c r="V2714" s="51"/>
      <c r="W2714" s="51"/>
      <c r="X2714" s="51"/>
      <c r="Y2714" s="51"/>
      <c r="Z2714" s="51"/>
      <c r="AA2714" s="51"/>
    </row>
    <row r="2715" spans="1:27" ht="11.65" customHeight="1">
      <c r="A2715" s="443">
        <v>2586</v>
      </c>
      <c r="C2715" s="468"/>
      <c r="F2715" s="468" t="s">
        <v>638</v>
      </c>
      <c r="G2715" s="400" t="s">
        <v>647</v>
      </c>
      <c r="H2715" s="449"/>
      <c r="I2715" s="7">
        <v>0</v>
      </c>
      <c r="J2715" s="7">
        <v>0</v>
      </c>
      <c r="K2715" s="103">
        <v>0</v>
      </c>
      <c r="L2715" s="7">
        <v>0</v>
      </c>
      <c r="M2715" s="7">
        <v>0</v>
      </c>
      <c r="O2715" s="51"/>
      <c r="P2715" s="51"/>
      <c r="Q2715" s="51"/>
      <c r="R2715" s="51"/>
      <c r="S2715" s="51"/>
      <c r="T2715" s="51"/>
      <c r="U2715" s="51"/>
      <c r="V2715" s="51"/>
      <c r="W2715" s="51"/>
      <c r="X2715" s="51"/>
      <c r="Y2715" s="51"/>
      <c r="Z2715" s="51"/>
      <c r="AA2715" s="51"/>
    </row>
    <row r="2716" spans="1:27" ht="11.65" customHeight="1">
      <c r="A2716" s="443">
        <v>2587</v>
      </c>
      <c r="C2716" s="468"/>
      <c r="F2716" s="468" t="s">
        <v>665</v>
      </c>
      <c r="G2716" s="400" t="s">
        <v>632</v>
      </c>
      <c r="H2716" s="449"/>
      <c r="I2716" s="7">
        <v>27605915.364166699</v>
      </c>
      <c r="J2716" s="7">
        <v>25755832.592182852</v>
      </c>
      <c r="K2716" s="103">
        <v>1850082.7719838456</v>
      </c>
      <c r="L2716" s="7">
        <v>-1850082.7475782598</v>
      </c>
      <c r="M2716" s="7">
        <v>2.4405585834756494E-2</v>
      </c>
      <c r="O2716" s="51"/>
      <c r="P2716" s="51"/>
      <c r="Q2716" s="51"/>
      <c r="R2716" s="51"/>
      <c r="S2716" s="51"/>
      <c r="T2716" s="51"/>
      <c r="U2716" s="51"/>
      <c r="V2716" s="51"/>
      <c r="W2716" s="51"/>
      <c r="X2716" s="51"/>
      <c r="Y2716" s="51"/>
      <c r="Z2716" s="51"/>
      <c r="AA2716" s="51"/>
    </row>
    <row r="2717" spans="1:27" ht="11.65" customHeight="1">
      <c r="A2717" s="443">
        <v>2588</v>
      </c>
      <c r="C2717" s="468"/>
      <c r="F2717" s="468" t="s">
        <v>270</v>
      </c>
      <c r="G2717" s="400" t="s">
        <v>682</v>
      </c>
      <c r="H2717" s="449"/>
      <c r="I2717" s="7">
        <v>0</v>
      </c>
      <c r="J2717" s="7">
        <v>0</v>
      </c>
      <c r="K2717" s="103">
        <v>0</v>
      </c>
      <c r="L2717" s="7">
        <v>0</v>
      </c>
      <c r="M2717" s="7">
        <v>0</v>
      </c>
      <c r="O2717" s="51"/>
      <c r="P2717" s="51"/>
      <c r="Q2717" s="51"/>
      <c r="R2717" s="51"/>
      <c r="S2717" s="51"/>
      <c r="T2717" s="51"/>
      <c r="U2717" s="51"/>
      <c r="V2717" s="51"/>
      <c r="W2717" s="51"/>
      <c r="X2717" s="51"/>
      <c r="Y2717" s="51"/>
      <c r="Z2717" s="51"/>
      <c r="AA2717" s="51"/>
    </row>
    <row r="2718" spans="1:27" ht="11.65" customHeight="1">
      <c r="A2718" s="443">
        <v>2589</v>
      </c>
      <c r="C2718" s="468"/>
      <c r="F2718" s="468" t="s">
        <v>638</v>
      </c>
      <c r="G2718" s="400" t="s">
        <v>686</v>
      </c>
      <c r="H2718" s="449"/>
      <c r="I2718" s="7">
        <v>2538677.1087500001</v>
      </c>
      <c r="J2718" s="7">
        <v>2219905.0278169732</v>
      </c>
      <c r="K2718" s="103">
        <v>318772.08093302697</v>
      </c>
      <c r="L2718" s="7">
        <v>-318772.06727770081</v>
      </c>
      <c r="M2718" s="7">
        <v>1.3655326154548675E-2</v>
      </c>
      <c r="O2718" s="51"/>
      <c r="P2718" s="51"/>
      <c r="Q2718" s="51"/>
      <c r="R2718" s="51"/>
      <c r="S2718" s="51"/>
      <c r="T2718" s="51"/>
      <c r="U2718" s="51"/>
      <c r="V2718" s="51"/>
      <c r="W2718" s="51"/>
      <c r="X2718" s="51"/>
      <c r="Y2718" s="51"/>
      <c r="Z2718" s="51"/>
      <c r="AA2718" s="51"/>
    </row>
    <row r="2719" spans="1:27" ht="11.65" customHeight="1">
      <c r="A2719" s="443">
        <v>2590</v>
      </c>
      <c r="C2719" s="468"/>
      <c r="F2719" s="468" t="s">
        <v>270</v>
      </c>
      <c r="G2719" s="400" t="s">
        <v>681</v>
      </c>
      <c r="H2719" s="449"/>
      <c r="I2719" s="7">
        <v>0</v>
      </c>
      <c r="J2719" s="7">
        <v>0</v>
      </c>
      <c r="K2719" s="103">
        <v>0</v>
      </c>
      <c r="L2719" s="7">
        <v>0</v>
      </c>
      <c r="M2719" s="7">
        <v>0</v>
      </c>
      <c r="O2719" s="51"/>
      <c r="P2719" s="51"/>
      <c r="Q2719" s="51"/>
      <c r="R2719" s="51"/>
      <c r="S2719" s="51"/>
      <c r="T2719" s="51"/>
      <c r="U2719" s="51"/>
      <c r="V2719" s="51"/>
      <c r="W2719" s="51"/>
      <c r="X2719" s="51"/>
      <c r="Y2719" s="51"/>
      <c r="Z2719" s="51"/>
      <c r="AA2719" s="51"/>
    </row>
    <row r="2720" spans="1:27" ht="11.65" customHeight="1">
      <c r="A2720" s="443">
        <v>2591</v>
      </c>
      <c r="C2720" s="468"/>
      <c r="F2720" s="468" t="s">
        <v>270</v>
      </c>
      <c r="G2720" s="400" t="s">
        <v>249</v>
      </c>
      <c r="H2720" s="449"/>
      <c r="I2720" s="7">
        <v>7634357.0458333297</v>
      </c>
      <c r="J2720" s="7">
        <v>7038029.4665660374</v>
      </c>
      <c r="K2720" s="103">
        <v>596327.57926729182</v>
      </c>
      <c r="L2720" s="7">
        <v>-596327.4975761614</v>
      </c>
      <c r="M2720" s="7">
        <v>8.1691130413673818E-2</v>
      </c>
      <c r="O2720" s="51"/>
      <c r="P2720" s="51"/>
      <c r="Q2720" s="51"/>
      <c r="R2720" s="51"/>
      <c r="S2720" s="51"/>
      <c r="T2720" s="51"/>
      <c r="U2720" s="51"/>
      <c r="V2720" s="51"/>
      <c r="W2720" s="51"/>
      <c r="X2720" s="51"/>
      <c r="Y2720" s="51"/>
      <c r="Z2720" s="51"/>
      <c r="AA2720" s="51"/>
    </row>
    <row r="2721" spans="1:27" ht="11.65" customHeight="1">
      <c r="A2721" s="443">
        <v>2592</v>
      </c>
      <c r="C2721" s="468"/>
      <c r="F2721" s="468" t="s">
        <v>270</v>
      </c>
      <c r="G2721" s="400" t="s">
        <v>630</v>
      </c>
      <c r="H2721" s="449"/>
      <c r="I2721" s="7">
        <v>0</v>
      </c>
      <c r="J2721" s="7">
        <v>0</v>
      </c>
      <c r="K2721" s="103">
        <v>0</v>
      </c>
      <c r="L2721" s="7">
        <v>0</v>
      </c>
      <c r="M2721" s="7">
        <v>0</v>
      </c>
      <c r="O2721" s="51"/>
      <c r="P2721" s="51"/>
      <c r="Q2721" s="51"/>
      <c r="R2721" s="51"/>
      <c r="S2721" s="51"/>
      <c r="T2721" s="51"/>
      <c r="U2721" s="51"/>
      <c r="V2721" s="51"/>
      <c r="W2721" s="51"/>
      <c r="X2721" s="51"/>
      <c r="Y2721" s="51"/>
      <c r="Z2721" s="51"/>
      <c r="AA2721" s="51"/>
    </row>
    <row r="2722" spans="1:27" ht="11.65" customHeight="1">
      <c r="A2722" s="443">
        <v>2593</v>
      </c>
      <c r="C2722" s="468"/>
      <c r="F2722" s="468" t="s">
        <v>650</v>
      </c>
      <c r="G2722" s="400" t="s">
        <v>678</v>
      </c>
      <c r="H2722" s="449"/>
      <c r="I2722" s="7">
        <v>0</v>
      </c>
      <c r="J2722" s="7">
        <v>0</v>
      </c>
      <c r="K2722" s="103">
        <v>0</v>
      </c>
      <c r="L2722" s="7">
        <v>0</v>
      </c>
      <c r="M2722" s="7">
        <v>0</v>
      </c>
      <c r="O2722" s="51"/>
      <c r="P2722" s="51"/>
      <c r="Q2722" s="51"/>
      <c r="R2722" s="51"/>
      <c r="S2722" s="51"/>
      <c r="T2722" s="51"/>
      <c r="U2722" s="51"/>
      <c r="V2722" s="51"/>
      <c r="W2722" s="51"/>
      <c r="X2722" s="51"/>
      <c r="Y2722" s="51"/>
      <c r="Z2722" s="51"/>
      <c r="AA2722" s="51"/>
    </row>
    <row r="2723" spans="1:27" ht="11.65" customHeight="1">
      <c r="A2723" s="443">
        <v>2594</v>
      </c>
      <c r="C2723" s="468"/>
      <c r="F2723" s="468" t="s">
        <v>270</v>
      </c>
      <c r="G2723" s="400" t="s">
        <v>634</v>
      </c>
      <c r="H2723" s="449"/>
      <c r="I2723" s="7">
        <v>140598.51291666701</v>
      </c>
      <c r="J2723" s="7">
        <v>110261.30077166621</v>
      </c>
      <c r="K2723" s="103">
        <v>30337.212145000802</v>
      </c>
      <c r="L2723" s="7">
        <v>-30337.101471982878</v>
      </c>
      <c r="M2723" s="7">
        <v>0.11067301792354556</v>
      </c>
      <c r="O2723" s="51"/>
      <c r="P2723" s="51"/>
      <c r="Q2723" s="51"/>
      <c r="R2723" s="51"/>
      <c r="S2723" s="51"/>
      <c r="T2723" s="51"/>
      <c r="U2723" s="51"/>
      <c r="V2723" s="51"/>
      <c r="W2723" s="51"/>
      <c r="X2723" s="51"/>
      <c r="Y2723" s="51"/>
      <c r="Z2723" s="51"/>
      <c r="AA2723" s="51"/>
    </row>
    <row r="2724" spans="1:27" ht="11.65" customHeight="1">
      <c r="A2724" s="443">
        <v>2595</v>
      </c>
      <c r="C2724" s="468"/>
      <c r="F2724" s="468" t="s">
        <v>270</v>
      </c>
      <c r="G2724" s="400" t="s">
        <v>636</v>
      </c>
      <c r="H2724" s="449"/>
      <c r="I2724" s="7">
        <v>-8.208329975605011E-2</v>
      </c>
      <c r="J2724" s="7">
        <v>-8.208329975605011E-2</v>
      </c>
      <c r="K2724" s="103">
        <v>0</v>
      </c>
      <c r="L2724" s="7">
        <v>0</v>
      </c>
      <c r="M2724" s="7">
        <v>0</v>
      </c>
      <c r="O2724" s="51"/>
      <c r="P2724" s="51"/>
      <c r="Q2724" s="51"/>
      <c r="R2724" s="51"/>
      <c r="S2724" s="51"/>
      <c r="T2724" s="51"/>
      <c r="U2724" s="51"/>
      <c r="V2724" s="51"/>
      <c r="W2724" s="51"/>
      <c r="X2724" s="51"/>
      <c r="Y2724" s="51"/>
      <c r="Z2724" s="51"/>
      <c r="AA2724" s="51"/>
    </row>
    <row r="2725" spans="1:27" ht="11.65" customHeight="1">
      <c r="A2725" s="443">
        <v>2596</v>
      </c>
      <c r="C2725" s="468"/>
      <c r="F2725" s="468" t="s">
        <v>270</v>
      </c>
      <c r="G2725" s="400" t="s">
        <v>637</v>
      </c>
      <c r="H2725" s="449"/>
      <c r="I2725" s="7">
        <v>0</v>
      </c>
      <c r="J2725" s="7">
        <v>0</v>
      </c>
      <c r="K2725" s="103">
        <v>0</v>
      </c>
      <c r="L2725" s="7">
        <v>0</v>
      </c>
      <c r="M2725" s="7">
        <v>0</v>
      </c>
      <c r="O2725" s="51"/>
      <c r="P2725" s="51"/>
      <c r="Q2725" s="51"/>
      <c r="R2725" s="51"/>
      <c r="S2725" s="51"/>
      <c r="T2725" s="51"/>
      <c r="U2725" s="51"/>
      <c r="V2725" s="51"/>
      <c r="W2725" s="51"/>
      <c r="X2725" s="51"/>
      <c r="Y2725" s="51"/>
      <c r="Z2725" s="51"/>
      <c r="AA2725" s="51"/>
    </row>
    <row r="2726" spans="1:27" ht="11.65" customHeight="1">
      <c r="A2726" s="443">
        <v>2597</v>
      </c>
      <c r="C2726" s="468"/>
      <c r="F2726" s="468" t="s">
        <v>270</v>
      </c>
      <c r="G2726" s="400" t="s">
        <v>398</v>
      </c>
      <c r="H2726" s="449"/>
      <c r="I2726" s="7">
        <v>32121161.876249999</v>
      </c>
      <c r="J2726" s="7">
        <v>32121161.876249999</v>
      </c>
      <c r="K2726" s="103">
        <v>0</v>
      </c>
      <c r="L2726" s="7">
        <v>0</v>
      </c>
      <c r="M2726" s="7">
        <v>0</v>
      </c>
      <c r="O2726" s="51"/>
      <c r="P2726" s="51"/>
      <c r="Q2726" s="51"/>
      <c r="R2726" s="51"/>
      <c r="S2726" s="51"/>
      <c r="T2726" s="51"/>
      <c r="U2726" s="51"/>
      <c r="V2726" s="51"/>
      <c r="W2726" s="51"/>
      <c r="X2726" s="51"/>
      <c r="Y2726" s="51"/>
      <c r="Z2726" s="51"/>
      <c r="AA2726" s="51"/>
    </row>
    <row r="2727" spans="1:27" ht="11.65" customHeight="1">
      <c r="A2727" s="443">
        <v>2598</v>
      </c>
      <c r="C2727" s="468"/>
      <c r="F2727" s="468" t="s">
        <v>633</v>
      </c>
      <c r="G2727" s="400" t="s">
        <v>651</v>
      </c>
      <c r="H2727" s="449"/>
      <c r="I2727" s="7">
        <v>-12366937.8066667</v>
      </c>
      <c r="J2727" s="7">
        <v>-9573051.8672336079</v>
      </c>
      <c r="K2727" s="103">
        <v>-2793885.9394330932</v>
      </c>
      <c r="L2727" s="7">
        <v>-337153.26565911528</v>
      </c>
      <c r="M2727" s="7">
        <v>-3131039.2050922085</v>
      </c>
      <c r="O2727" s="51"/>
      <c r="P2727" s="51"/>
      <c r="Q2727" s="51"/>
      <c r="R2727" s="51"/>
      <c r="S2727" s="51"/>
      <c r="T2727" s="51"/>
      <c r="U2727" s="51"/>
      <c r="V2727" s="51"/>
      <c r="W2727" s="51"/>
      <c r="X2727" s="51"/>
      <c r="Y2727" s="51"/>
      <c r="Z2727" s="51"/>
      <c r="AA2727" s="51"/>
    </row>
    <row r="2728" spans="1:27" ht="11.65" customHeight="1">
      <c r="A2728" s="443">
        <v>2599</v>
      </c>
      <c r="C2728" s="468"/>
      <c r="F2728" s="468" t="s">
        <v>633</v>
      </c>
      <c r="G2728" s="400" t="s">
        <v>664</v>
      </c>
      <c r="H2728" s="449"/>
      <c r="I2728" s="7">
        <v>1360918.6504166699</v>
      </c>
      <c r="J2728" s="7">
        <v>1273262.9132627626</v>
      </c>
      <c r="K2728" s="103">
        <v>87655.737153907394</v>
      </c>
      <c r="L2728" s="7">
        <v>-87655.759670304309</v>
      </c>
      <c r="M2728" s="7">
        <v>-2.2516396915307269E-2</v>
      </c>
      <c r="O2728" s="51"/>
      <c r="P2728" s="51"/>
      <c r="Q2728" s="51"/>
      <c r="R2728" s="51"/>
      <c r="S2728" s="51"/>
      <c r="T2728" s="51"/>
      <c r="U2728" s="51"/>
      <c r="V2728" s="51"/>
      <c r="W2728" s="51"/>
      <c r="X2728" s="51"/>
      <c r="Y2728" s="51"/>
      <c r="Z2728" s="51"/>
      <c r="AA2728" s="51"/>
    </row>
    <row r="2729" spans="1:27" ht="11.65" customHeight="1">
      <c r="A2729" s="443">
        <v>2600</v>
      </c>
      <c r="C2729" s="468"/>
      <c r="H2729" s="449"/>
      <c r="I2729" s="7"/>
      <c r="J2729" s="7"/>
      <c r="K2729" s="7"/>
      <c r="L2729" s="7"/>
      <c r="M2729" s="7"/>
      <c r="O2729" s="51"/>
      <c r="P2729" s="51"/>
      <c r="Q2729" s="51"/>
      <c r="R2729" s="51"/>
      <c r="S2729" s="51"/>
      <c r="T2729" s="51"/>
      <c r="U2729" s="51"/>
      <c r="V2729" s="51"/>
      <c r="W2729" s="51"/>
      <c r="X2729" s="51"/>
      <c r="Y2729" s="51"/>
      <c r="Z2729" s="51"/>
      <c r="AA2729" s="51"/>
    </row>
    <row r="2730" spans="1:27" ht="11.65" customHeight="1">
      <c r="A2730" s="443">
        <v>2601</v>
      </c>
      <c r="C2730" s="468" t="s">
        <v>567</v>
      </c>
      <c r="H2730" s="449" t="s">
        <v>568</v>
      </c>
      <c r="I2730" s="106">
        <v>138592361.17625001</v>
      </c>
      <c r="J2730" s="106">
        <v>130979170.13420002</v>
      </c>
      <c r="K2730" s="106">
        <v>7613191.0420499779</v>
      </c>
      <c r="L2730" s="106">
        <v>-3788876.3124321215</v>
      </c>
      <c r="M2730" s="106">
        <v>3369168.6028164541</v>
      </c>
      <c r="O2730" s="51"/>
      <c r="P2730" s="51"/>
      <c r="Q2730" s="51"/>
      <c r="R2730" s="51"/>
      <c r="S2730" s="51"/>
      <c r="T2730" s="51"/>
      <c r="U2730" s="51"/>
      <c r="V2730" s="51"/>
      <c r="W2730" s="51"/>
      <c r="X2730" s="51"/>
      <c r="Y2730" s="51"/>
      <c r="Z2730" s="51"/>
      <c r="AA2730" s="51"/>
    </row>
    <row r="2731" spans="1:27" ht="11.65" customHeight="1">
      <c r="A2731" s="443">
        <v>2602</v>
      </c>
      <c r="C2731" s="468"/>
      <c r="H2731" s="449"/>
      <c r="I2731" s="51"/>
      <c r="J2731" s="7"/>
      <c r="K2731" s="7"/>
      <c r="L2731" s="7"/>
      <c r="M2731" s="7"/>
      <c r="O2731" s="51"/>
      <c r="P2731" s="51"/>
      <c r="Q2731" s="51"/>
      <c r="R2731" s="51"/>
      <c r="S2731" s="51"/>
      <c r="T2731" s="51"/>
      <c r="U2731" s="51"/>
      <c r="V2731" s="51"/>
      <c r="W2731" s="51"/>
      <c r="X2731" s="51"/>
      <c r="Y2731" s="51"/>
      <c r="Z2731" s="51"/>
      <c r="AA2731" s="51"/>
    </row>
    <row r="2732" spans="1:27" ht="11.65" customHeight="1">
      <c r="A2732" s="443">
        <v>2603</v>
      </c>
      <c r="C2732" s="468">
        <v>281</v>
      </c>
      <c r="D2732" s="400" t="s">
        <v>566</v>
      </c>
      <c r="H2732" s="449"/>
      <c r="I2732" s="7"/>
      <c r="J2732" s="7"/>
      <c r="K2732" s="7"/>
      <c r="L2732" s="7"/>
      <c r="M2732" s="7"/>
      <c r="O2732" s="51"/>
      <c r="P2732" s="51"/>
      <c r="Q2732" s="51"/>
      <c r="R2732" s="51"/>
      <c r="S2732" s="51"/>
      <c r="T2732" s="51"/>
      <c r="U2732" s="51"/>
      <c r="V2732" s="51"/>
      <c r="W2732" s="51"/>
      <c r="X2732" s="51"/>
      <c r="Y2732" s="51"/>
      <c r="Z2732" s="51"/>
      <c r="AA2732" s="51"/>
    </row>
    <row r="2733" spans="1:27" ht="11.65" customHeight="1">
      <c r="A2733" s="443">
        <v>2604</v>
      </c>
      <c r="C2733" s="468"/>
      <c r="F2733" s="468" t="s">
        <v>270</v>
      </c>
      <c r="G2733" s="400" t="s">
        <v>569</v>
      </c>
      <c r="H2733" s="449"/>
      <c r="I2733" s="7">
        <v>0</v>
      </c>
      <c r="J2733" s="7">
        <v>0</v>
      </c>
      <c r="K2733" s="103">
        <v>0</v>
      </c>
      <c r="L2733" s="7">
        <v>0</v>
      </c>
      <c r="M2733" s="7">
        <v>0</v>
      </c>
      <c r="O2733" s="51"/>
      <c r="P2733" s="51"/>
      <c r="Q2733" s="51"/>
      <c r="R2733" s="51"/>
      <c r="S2733" s="51"/>
      <c r="T2733" s="51"/>
      <c r="U2733" s="51"/>
      <c r="V2733" s="51"/>
      <c r="W2733" s="51"/>
      <c r="X2733" s="51"/>
      <c r="Y2733" s="51"/>
      <c r="Z2733" s="51"/>
      <c r="AA2733" s="51"/>
    </row>
    <row r="2734" spans="1:27" ht="11.65" customHeight="1">
      <c r="A2734" s="443">
        <v>2605</v>
      </c>
      <c r="C2734" s="468"/>
      <c r="F2734" s="468" t="s">
        <v>631</v>
      </c>
      <c r="G2734" s="400" t="s">
        <v>249</v>
      </c>
      <c r="H2734" s="449"/>
      <c r="I2734" s="7">
        <v>-0.1333329975605011</v>
      </c>
      <c r="J2734" s="7">
        <v>-0.12291821826810471</v>
      </c>
      <c r="K2734" s="103">
        <v>-1.0414779292396379E-2</v>
      </c>
      <c r="L2734" s="7">
        <v>0</v>
      </c>
      <c r="M2734" s="7">
        <v>-1.0414779292396379E-2</v>
      </c>
      <c r="O2734" s="51"/>
      <c r="P2734" s="51"/>
      <c r="Q2734" s="51"/>
      <c r="R2734" s="51"/>
      <c r="S2734" s="51"/>
      <c r="T2734" s="51"/>
      <c r="U2734" s="51"/>
      <c r="V2734" s="51"/>
      <c r="W2734" s="51"/>
      <c r="X2734" s="51"/>
      <c r="Y2734" s="51"/>
      <c r="Z2734" s="51"/>
      <c r="AA2734" s="51"/>
    </row>
    <row r="2735" spans="1:27" ht="11.65" customHeight="1">
      <c r="A2735" s="443">
        <v>2606</v>
      </c>
      <c r="C2735" s="468"/>
      <c r="F2735" s="468" t="s">
        <v>631</v>
      </c>
      <c r="G2735" s="400" t="s">
        <v>634</v>
      </c>
      <c r="H2735" s="449"/>
      <c r="I2735" s="7">
        <v>0</v>
      </c>
      <c r="J2735" s="7">
        <v>0</v>
      </c>
      <c r="K2735" s="103">
        <v>0</v>
      </c>
      <c r="L2735" s="7">
        <v>0</v>
      </c>
      <c r="M2735" s="7">
        <v>0</v>
      </c>
      <c r="O2735" s="51"/>
      <c r="P2735" s="51"/>
      <c r="Q2735" s="51"/>
      <c r="R2735" s="51"/>
      <c r="S2735" s="51"/>
      <c r="T2735" s="51"/>
      <c r="U2735" s="51"/>
      <c r="V2735" s="51"/>
      <c r="W2735" s="51"/>
      <c r="X2735" s="51"/>
      <c r="Y2735" s="51"/>
      <c r="Z2735" s="51"/>
      <c r="AA2735" s="51"/>
    </row>
    <row r="2736" spans="1:27" ht="11.65" customHeight="1">
      <c r="A2736" s="443">
        <v>2607</v>
      </c>
      <c r="C2736" s="468"/>
      <c r="F2736" s="468" t="s">
        <v>631</v>
      </c>
      <c r="G2736" s="400" t="s">
        <v>636</v>
      </c>
      <c r="H2736" s="449"/>
      <c r="I2736" s="7">
        <v>0</v>
      </c>
      <c r="J2736" s="7">
        <v>0</v>
      </c>
      <c r="K2736" s="103">
        <v>0</v>
      </c>
      <c r="L2736" s="7">
        <v>0</v>
      </c>
      <c r="M2736" s="7">
        <v>0</v>
      </c>
      <c r="O2736" s="51"/>
      <c r="P2736" s="51"/>
      <c r="Q2736" s="51"/>
      <c r="R2736" s="51"/>
      <c r="S2736" s="51"/>
      <c r="T2736" s="51"/>
      <c r="U2736" s="51"/>
      <c r="V2736" s="51"/>
      <c r="W2736" s="51"/>
      <c r="X2736" s="51"/>
      <c r="Y2736" s="51"/>
      <c r="Z2736" s="51"/>
      <c r="AA2736" s="51"/>
    </row>
    <row r="2737" spans="1:27" ht="11.65" customHeight="1">
      <c r="A2737" s="443">
        <v>2608</v>
      </c>
      <c r="C2737" s="468"/>
      <c r="F2737" s="468" t="s">
        <v>640</v>
      </c>
      <c r="G2737" s="400" t="s">
        <v>703</v>
      </c>
      <c r="H2737" s="449"/>
      <c r="I2737" s="7">
        <v>0</v>
      </c>
      <c r="J2737" s="7">
        <v>0</v>
      </c>
      <c r="K2737" s="103">
        <v>0</v>
      </c>
      <c r="L2737" s="7">
        <v>0</v>
      </c>
      <c r="M2737" s="7">
        <v>0</v>
      </c>
      <c r="O2737" s="51"/>
      <c r="P2737" s="51"/>
      <c r="Q2737" s="51"/>
      <c r="R2737" s="51"/>
      <c r="S2737" s="51"/>
      <c r="T2737" s="51"/>
      <c r="U2737" s="51"/>
      <c r="V2737" s="51"/>
      <c r="W2737" s="51"/>
      <c r="X2737" s="51"/>
      <c r="Y2737" s="51"/>
      <c r="Z2737" s="51"/>
      <c r="AA2737" s="51"/>
    </row>
    <row r="2738" spans="1:27" ht="11.65" customHeight="1">
      <c r="A2738" s="443">
        <v>2609</v>
      </c>
      <c r="C2738" s="468"/>
      <c r="H2738" s="449" t="s">
        <v>568</v>
      </c>
      <c r="I2738" s="106">
        <v>-0.1333329975605011</v>
      </c>
      <c r="J2738" s="106">
        <v>-0.12291821826810471</v>
      </c>
      <c r="K2738" s="106">
        <v>-1.0414779292396379E-2</v>
      </c>
      <c r="L2738" s="106">
        <v>0</v>
      </c>
      <c r="M2738" s="106">
        <v>-1.0414779292396379E-2</v>
      </c>
      <c r="O2738" s="51"/>
      <c r="P2738" s="51"/>
      <c r="Q2738" s="51"/>
      <c r="R2738" s="51"/>
      <c r="S2738" s="51"/>
      <c r="T2738" s="51"/>
      <c r="U2738" s="51"/>
      <c r="V2738" s="51"/>
      <c r="W2738" s="51"/>
      <c r="X2738" s="51"/>
      <c r="Y2738" s="51"/>
      <c r="Z2738" s="51"/>
      <c r="AA2738" s="51"/>
    </row>
    <row r="2739" spans="1:27" ht="11.65" customHeight="1">
      <c r="A2739" s="443">
        <v>2610</v>
      </c>
      <c r="C2739" s="468"/>
      <c r="H2739" s="449"/>
      <c r="I2739" s="7"/>
      <c r="J2739" s="7"/>
      <c r="K2739" s="7"/>
      <c r="L2739" s="7"/>
      <c r="M2739" s="7"/>
      <c r="O2739" s="51"/>
      <c r="P2739" s="51"/>
      <c r="Q2739" s="51"/>
      <c r="R2739" s="51"/>
      <c r="S2739" s="51"/>
      <c r="T2739" s="51"/>
      <c r="U2739" s="51"/>
      <c r="V2739" s="51"/>
      <c r="W2739" s="51"/>
      <c r="X2739" s="51"/>
      <c r="Y2739" s="51"/>
      <c r="Z2739" s="51"/>
      <c r="AA2739" s="51"/>
    </row>
    <row r="2740" spans="1:27" ht="11.65" customHeight="1">
      <c r="A2740" s="443">
        <v>2611</v>
      </c>
      <c r="C2740" s="468">
        <v>282</v>
      </c>
      <c r="D2740" s="400" t="s">
        <v>570</v>
      </c>
      <c r="H2740" s="449"/>
      <c r="I2740" s="7"/>
      <c r="J2740" s="7"/>
      <c r="K2740" s="7"/>
      <c r="L2740" s="7"/>
      <c r="M2740" s="7"/>
      <c r="O2740" s="51"/>
      <c r="P2740" s="51"/>
      <c r="Q2740" s="51"/>
      <c r="R2740" s="51"/>
      <c r="S2740" s="51"/>
      <c r="T2740" s="51"/>
      <c r="U2740" s="51"/>
      <c r="V2740" s="51"/>
      <c r="W2740" s="51"/>
      <c r="X2740" s="51"/>
      <c r="Y2740" s="51"/>
      <c r="Z2740" s="51"/>
      <c r="AA2740" s="51"/>
    </row>
    <row r="2741" spans="1:27" ht="11.65" customHeight="1">
      <c r="A2741" s="443">
        <v>2612</v>
      </c>
      <c r="C2741" s="468"/>
      <c r="F2741" s="468" t="s">
        <v>484</v>
      </c>
      <c r="G2741" s="400" t="s">
        <v>569</v>
      </c>
      <c r="H2741" s="449"/>
      <c r="I2741" s="7">
        <v>-4417394901.7337503</v>
      </c>
      <c r="J2741" s="7">
        <v>-4139375654.5254169</v>
      </c>
      <c r="K2741" s="103">
        <v>-278019247.20833331</v>
      </c>
      <c r="L2741" s="7">
        <v>10265212</v>
      </c>
      <c r="M2741" s="7">
        <v>-267754035.20833331</v>
      </c>
      <c r="O2741" s="51"/>
      <c r="P2741" s="51"/>
      <c r="Q2741" s="51"/>
      <c r="R2741" s="51"/>
      <c r="S2741" s="51"/>
      <c r="T2741" s="51"/>
      <c r="U2741" s="51"/>
      <c r="V2741" s="51"/>
      <c r="W2741" s="51"/>
      <c r="X2741" s="51"/>
      <c r="Y2741" s="51"/>
      <c r="Z2741" s="51"/>
      <c r="AA2741" s="51"/>
    </row>
    <row r="2742" spans="1:27" ht="11.65" customHeight="1">
      <c r="A2742" s="443">
        <v>2613</v>
      </c>
      <c r="C2742" s="468"/>
      <c r="F2742" s="468" t="s">
        <v>707</v>
      </c>
      <c r="G2742" s="400" t="s">
        <v>683</v>
      </c>
      <c r="H2742" s="449"/>
      <c r="I2742" s="7">
        <v>35987</v>
      </c>
      <c r="J2742" s="7">
        <v>33669.104648950277</v>
      </c>
      <c r="K2742" s="103">
        <v>2317.8953510497254</v>
      </c>
      <c r="L2742" s="7">
        <v>-2317.8953510497254</v>
      </c>
      <c r="M2742" s="7">
        <v>0</v>
      </c>
      <c r="O2742" s="51"/>
      <c r="P2742" s="51"/>
      <c r="Q2742" s="51"/>
      <c r="R2742" s="51"/>
      <c r="S2742" s="51"/>
      <c r="T2742" s="51"/>
      <c r="U2742" s="51"/>
      <c r="V2742" s="51"/>
      <c r="W2742" s="51"/>
      <c r="X2742" s="51"/>
      <c r="Y2742" s="51"/>
      <c r="Z2742" s="51"/>
      <c r="AA2742" s="51"/>
    </row>
    <row r="2743" spans="1:27" ht="11.65" customHeight="1">
      <c r="A2743" s="443">
        <v>2614</v>
      </c>
      <c r="C2743" s="468"/>
      <c r="F2743" s="468" t="s">
        <v>707</v>
      </c>
      <c r="G2743" s="400" t="s">
        <v>708</v>
      </c>
      <c r="H2743" s="449"/>
      <c r="I2743" s="7">
        <v>6.6070799827575684</v>
      </c>
      <c r="J2743" s="7">
        <v>6.1954364334905554</v>
      </c>
      <c r="K2743" s="103">
        <v>0.41164354926701319</v>
      </c>
      <c r="L2743" s="7">
        <v>-23919.708370062635</v>
      </c>
      <c r="M2743" s="7">
        <v>-23919.296726513367</v>
      </c>
      <c r="O2743" s="51"/>
      <c r="P2743" s="51"/>
      <c r="Q2743" s="51"/>
      <c r="R2743" s="51"/>
      <c r="S2743" s="51"/>
      <c r="T2743" s="51"/>
      <c r="U2743" s="51"/>
      <c r="V2743" s="51"/>
      <c r="W2743" s="51"/>
      <c r="X2743" s="51"/>
      <c r="Y2743" s="51"/>
      <c r="Z2743" s="51"/>
      <c r="AA2743" s="51"/>
    </row>
    <row r="2744" spans="1:27" ht="11.65" customHeight="1">
      <c r="A2744" s="443">
        <v>2615</v>
      </c>
      <c r="C2744" s="468"/>
      <c r="F2744" s="468" t="s">
        <v>484</v>
      </c>
      <c r="G2744" s="400" t="s">
        <v>651</v>
      </c>
      <c r="H2744" s="449"/>
      <c r="I2744" s="7">
        <v>-8026757.2858333299</v>
      </c>
      <c r="J2744" s="7">
        <v>-6213386.4521866469</v>
      </c>
      <c r="K2744" s="103">
        <v>-1813370.8336466833</v>
      </c>
      <c r="L2744" s="7">
        <v>0</v>
      </c>
      <c r="M2744" s="7">
        <v>-1813370.8336466833</v>
      </c>
      <c r="O2744" s="51"/>
      <c r="P2744" s="51"/>
      <c r="Q2744" s="51"/>
      <c r="R2744" s="51"/>
      <c r="S2744" s="51"/>
      <c r="T2744" s="51"/>
      <c r="U2744" s="51"/>
      <c r="V2744" s="51"/>
      <c r="W2744" s="51"/>
      <c r="X2744" s="51"/>
      <c r="Y2744" s="51"/>
      <c r="Z2744" s="51"/>
      <c r="AA2744" s="51"/>
    </row>
    <row r="2745" spans="1:27" ht="11.65" customHeight="1">
      <c r="A2745" s="443">
        <v>2616</v>
      </c>
      <c r="C2745" s="468"/>
      <c r="F2745" s="468" t="s">
        <v>665</v>
      </c>
      <c r="G2745" s="400" t="s">
        <v>632</v>
      </c>
      <c r="H2745" s="449"/>
      <c r="I2745" s="7">
        <v>-1415106.2845833302</v>
      </c>
      <c r="J2745" s="7">
        <v>-1320269.2279924804</v>
      </c>
      <c r="K2745" s="103">
        <v>-94837.056590849825</v>
      </c>
      <c r="L2745" s="7">
        <v>86882.716087636189</v>
      </c>
      <c r="M2745" s="7">
        <v>-7954.3405032136361</v>
      </c>
      <c r="O2745" s="51"/>
      <c r="P2745" s="51"/>
      <c r="Q2745" s="51"/>
      <c r="R2745" s="51"/>
      <c r="S2745" s="51"/>
      <c r="T2745" s="51"/>
      <c r="U2745" s="51"/>
      <c r="V2745" s="51"/>
      <c r="W2745" s="51"/>
      <c r="X2745" s="51"/>
      <c r="Y2745" s="51"/>
      <c r="Z2745" s="51"/>
      <c r="AA2745" s="51"/>
    </row>
    <row r="2746" spans="1:27" ht="11.65" customHeight="1">
      <c r="A2746" s="443">
        <v>2617</v>
      </c>
      <c r="C2746" s="468"/>
      <c r="F2746" s="468" t="s">
        <v>650</v>
      </c>
      <c r="G2746" s="400" t="s">
        <v>664</v>
      </c>
      <c r="H2746" s="449"/>
      <c r="I2746" s="7">
        <v>-405626</v>
      </c>
      <c r="J2746" s="7">
        <v>-379499.93726443173</v>
      </c>
      <c r="K2746" s="103">
        <v>-26126.062735568285</v>
      </c>
      <c r="L2746" s="7">
        <v>22960.47736547931</v>
      </c>
      <c r="M2746" s="7">
        <v>-3165.5853700889747</v>
      </c>
      <c r="O2746" s="51"/>
      <c r="P2746" s="51"/>
      <c r="Q2746" s="51"/>
      <c r="R2746" s="51"/>
      <c r="S2746" s="51"/>
      <c r="T2746" s="51"/>
      <c r="U2746" s="51"/>
      <c r="V2746" s="51"/>
      <c r="W2746" s="51"/>
      <c r="X2746" s="51"/>
      <c r="Y2746" s="51"/>
      <c r="Z2746" s="51"/>
      <c r="AA2746" s="51"/>
    </row>
    <row r="2747" spans="1:27" ht="11.65" customHeight="1">
      <c r="A2747" s="443">
        <v>2618</v>
      </c>
      <c r="C2747" s="468"/>
      <c r="F2747" s="468" t="s">
        <v>270</v>
      </c>
      <c r="G2747" s="400" t="s">
        <v>678</v>
      </c>
      <c r="H2747" s="449"/>
      <c r="I2747" s="7">
        <v>-2682998</v>
      </c>
      <c r="J2747" s="7">
        <v>-2519619.2212471873</v>
      </c>
      <c r="K2747" s="103">
        <v>-163378.7787528128</v>
      </c>
      <c r="L2747" s="7">
        <v>163378.7787528128</v>
      </c>
      <c r="M2747" s="7">
        <v>0</v>
      </c>
      <c r="O2747" s="51"/>
      <c r="P2747" s="51"/>
      <c r="Q2747" s="51"/>
      <c r="R2747" s="51"/>
      <c r="S2747" s="51"/>
      <c r="T2747" s="51"/>
      <c r="U2747" s="51"/>
      <c r="V2747" s="51"/>
      <c r="W2747" s="51"/>
      <c r="X2747" s="51"/>
      <c r="Y2747" s="51"/>
      <c r="Z2747" s="51"/>
      <c r="AA2747" s="51"/>
    </row>
    <row r="2748" spans="1:27" ht="11.65" customHeight="1">
      <c r="A2748" s="443">
        <v>2619</v>
      </c>
      <c r="C2748" s="468"/>
      <c r="F2748" s="468" t="s">
        <v>270</v>
      </c>
      <c r="G2748" s="400" t="s">
        <v>634</v>
      </c>
      <c r="H2748" s="449"/>
      <c r="I2748" s="7">
        <v>0</v>
      </c>
      <c r="J2748" s="7">
        <v>0</v>
      </c>
      <c r="K2748" s="103">
        <v>0</v>
      </c>
      <c r="L2748" s="7">
        <v>-5869481.9870653786</v>
      </c>
      <c r="M2748" s="7">
        <v>-5869481.9870653786</v>
      </c>
      <c r="O2748" s="51"/>
      <c r="P2748" s="51"/>
      <c r="Q2748" s="51"/>
      <c r="R2748" s="51"/>
      <c r="S2748" s="51"/>
      <c r="T2748" s="51"/>
      <c r="U2748" s="51"/>
      <c r="V2748" s="51"/>
      <c r="W2748" s="51"/>
      <c r="X2748" s="51"/>
      <c r="Y2748" s="51"/>
      <c r="Z2748" s="51"/>
      <c r="AA2748" s="51"/>
    </row>
    <row r="2749" spans="1:27" ht="11.65" customHeight="1">
      <c r="A2749" s="443">
        <v>2620</v>
      </c>
      <c r="C2749" s="468"/>
      <c r="F2749" s="468" t="s">
        <v>270</v>
      </c>
      <c r="G2749" s="400" t="s">
        <v>636</v>
      </c>
      <c r="H2749" s="449"/>
      <c r="I2749" s="7">
        <v>-956838.60041666694</v>
      </c>
      <c r="J2749" s="7">
        <v>-956838.60041666694</v>
      </c>
      <c r="K2749" s="103">
        <v>0</v>
      </c>
      <c r="L2749" s="7">
        <v>0</v>
      </c>
      <c r="M2749" s="7">
        <v>0</v>
      </c>
      <c r="O2749" s="51"/>
      <c r="P2749" s="51"/>
      <c r="Q2749" s="51"/>
      <c r="R2749" s="51"/>
      <c r="S2749" s="51"/>
      <c r="T2749" s="51"/>
      <c r="U2749" s="51"/>
      <c r="V2749" s="51"/>
      <c r="W2749" s="51"/>
      <c r="X2749" s="51"/>
      <c r="Y2749" s="51"/>
      <c r="Z2749" s="51"/>
      <c r="AA2749" s="51"/>
    </row>
    <row r="2750" spans="1:27" ht="11.65" customHeight="1">
      <c r="A2750" s="443">
        <v>2621</v>
      </c>
      <c r="C2750" s="468"/>
      <c r="F2750" s="468" t="s">
        <v>270</v>
      </c>
      <c r="G2750" s="400" t="s">
        <v>630</v>
      </c>
      <c r="H2750" s="449"/>
      <c r="I2750" s="7">
        <v>0</v>
      </c>
      <c r="J2750" s="7">
        <v>0</v>
      </c>
      <c r="K2750" s="103">
        <v>0</v>
      </c>
      <c r="L2750" s="7">
        <v>0</v>
      </c>
      <c r="M2750" s="7">
        <v>0</v>
      </c>
      <c r="O2750" s="51"/>
      <c r="P2750" s="51"/>
      <c r="Q2750" s="51"/>
      <c r="R2750" s="51"/>
      <c r="S2750" s="51"/>
      <c r="T2750" s="51"/>
      <c r="U2750" s="51"/>
      <c r="V2750" s="51"/>
      <c r="W2750" s="51"/>
      <c r="X2750" s="51"/>
      <c r="Y2750" s="51"/>
      <c r="Z2750" s="51"/>
      <c r="AA2750" s="51"/>
    </row>
    <row r="2751" spans="1:27" ht="11.65" customHeight="1">
      <c r="A2751" s="443">
        <v>2622</v>
      </c>
      <c r="C2751" s="468"/>
      <c r="F2751" s="468" t="s">
        <v>270</v>
      </c>
      <c r="G2751" s="400" t="s">
        <v>398</v>
      </c>
      <c r="H2751" s="449"/>
      <c r="I2751" s="7">
        <v>154520.35875000001</v>
      </c>
      <c r="J2751" s="7">
        <v>154520.35875000001</v>
      </c>
      <c r="K2751" s="103">
        <v>0</v>
      </c>
      <c r="L2751" s="7">
        <v>0</v>
      </c>
      <c r="M2751" s="7">
        <v>0</v>
      </c>
      <c r="O2751" s="51"/>
      <c r="P2751" s="51"/>
      <c r="Q2751" s="51"/>
      <c r="R2751" s="51"/>
      <c r="S2751" s="51"/>
      <c r="T2751" s="51"/>
      <c r="U2751" s="51"/>
      <c r="V2751" s="51"/>
      <c r="W2751" s="51"/>
      <c r="X2751" s="51"/>
      <c r="Y2751" s="51"/>
      <c r="Z2751" s="51"/>
      <c r="AA2751" s="51"/>
    </row>
    <row r="2752" spans="1:27" ht="11.65" customHeight="1">
      <c r="A2752" s="443">
        <v>2623</v>
      </c>
      <c r="C2752" s="468"/>
      <c r="F2752" s="468" t="s">
        <v>270</v>
      </c>
      <c r="G2752" s="400" t="s">
        <v>647</v>
      </c>
      <c r="H2752" s="449"/>
      <c r="I2752" s="7">
        <v>0</v>
      </c>
      <c r="J2752" s="7">
        <v>0</v>
      </c>
      <c r="K2752" s="103">
        <v>0</v>
      </c>
      <c r="L2752" s="7">
        <v>5389.6876072215091</v>
      </c>
      <c r="M2752" s="7">
        <v>5389.6876072215091</v>
      </c>
      <c r="O2752" s="51"/>
      <c r="P2752" s="51"/>
      <c r="Q2752" s="51"/>
      <c r="R2752" s="51"/>
      <c r="S2752" s="51"/>
      <c r="T2752" s="51"/>
      <c r="U2752" s="51"/>
      <c r="V2752" s="51"/>
      <c r="W2752" s="51"/>
      <c r="X2752" s="51"/>
      <c r="Y2752" s="51"/>
      <c r="Z2752" s="51"/>
      <c r="AA2752" s="51"/>
    </row>
    <row r="2753" spans="1:27" ht="11.65" customHeight="1">
      <c r="A2753" s="443">
        <v>2624</v>
      </c>
      <c r="C2753" s="468"/>
      <c r="F2753" s="468" t="s">
        <v>270</v>
      </c>
      <c r="G2753" s="400" t="s">
        <v>639</v>
      </c>
      <c r="H2753" s="449"/>
      <c r="I2753" s="7">
        <v>2786</v>
      </c>
      <c r="J2753" s="7">
        <v>2184.8594097999667</v>
      </c>
      <c r="K2753" s="103">
        <v>601.14059020003344</v>
      </c>
      <c r="L2753" s="7">
        <v>1903559.8811458643</v>
      </c>
      <c r="M2753" s="7">
        <v>1904161.0217360642</v>
      </c>
      <c r="O2753" s="51"/>
      <c r="P2753" s="51"/>
      <c r="Q2753" s="51"/>
      <c r="R2753" s="51"/>
      <c r="S2753" s="51"/>
      <c r="T2753" s="51"/>
      <c r="U2753" s="51"/>
      <c r="V2753" s="51"/>
      <c r="W2753" s="51"/>
      <c r="X2753" s="51"/>
      <c r="Y2753" s="51"/>
      <c r="Z2753" s="51"/>
      <c r="AA2753" s="51"/>
    </row>
    <row r="2754" spans="1:27" ht="11.65" customHeight="1">
      <c r="A2754" s="443">
        <v>2625</v>
      </c>
      <c r="C2754" s="468"/>
      <c r="F2754" s="468" t="s">
        <v>270</v>
      </c>
      <c r="G2754" s="400" t="s">
        <v>249</v>
      </c>
      <c r="H2754" s="449"/>
      <c r="I2754" s="7">
        <v>16021889</v>
      </c>
      <c r="J2754" s="7">
        <v>14770402.565019364</v>
      </c>
      <c r="K2754" s="103">
        <v>1251486.4349806358</v>
      </c>
      <c r="L2754" s="7">
        <v>261562.8486025678</v>
      </c>
      <c r="M2754" s="7">
        <v>1513049.2835832036</v>
      </c>
      <c r="O2754" s="51"/>
      <c r="P2754" s="51"/>
      <c r="Q2754" s="51"/>
      <c r="R2754" s="51"/>
      <c r="S2754" s="51"/>
      <c r="T2754" s="51"/>
      <c r="U2754" s="51"/>
      <c r="V2754" s="51"/>
      <c r="W2754" s="51"/>
      <c r="X2754" s="51"/>
      <c r="Y2754" s="51"/>
      <c r="Z2754" s="51"/>
      <c r="AA2754" s="51"/>
    </row>
    <row r="2755" spans="1:27" ht="11.65" customHeight="1">
      <c r="A2755" s="443">
        <v>2626</v>
      </c>
      <c r="C2755" s="468"/>
      <c r="H2755" s="449" t="s">
        <v>568</v>
      </c>
      <c r="I2755" s="106">
        <v>-4414667038.9387541</v>
      </c>
      <c r="J2755" s="106">
        <v>-4135804484.8812599</v>
      </c>
      <c r="K2755" s="106">
        <v>-278862554.05749375</v>
      </c>
      <c r="L2755" s="106">
        <v>6813226.798775089</v>
      </c>
      <c r="M2755" s="106">
        <v>-272049327.25871861</v>
      </c>
      <c r="O2755" s="51"/>
      <c r="P2755" s="51"/>
      <c r="Q2755" s="51"/>
      <c r="R2755" s="51"/>
      <c r="S2755" s="51"/>
      <c r="T2755" s="51"/>
      <c r="U2755" s="51"/>
      <c r="V2755" s="51"/>
      <c r="W2755" s="51"/>
      <c r="X2755" s="51"/>
      <c r="Y2755" s="51"/>
      <c r="Z2755" s="51"/>
      <c r="AA2755" s="51"/>
    </row>
    <row r="2756" spans="1:27" ht="11.65" customHeight="1">
      <c r="A2756" s="443">
        <v>2627</v>
      </c>
      <c r="C2756" s="468"/>
      <c r="H2756" s="449"/>
      <c r="I2756" s="7"/>
      <c r="J2756" s="7"/>
      <c r="K2756" s="7"/>
      <c r="L2756" s="7"/>
      <c r="M2756" s="7"/>
      <c r="O2756" s="51"/>
      <c r="P2756" s="51"/>
      <c r="Q2756" s="51"/>
      <c r="R2756" s="51"/>
      <c r="S2756" s="51"/>
      <c r="T2756" s="51"/>
      <c r="U2756" s="51"/>
      <c r="V2756" s="51"/>
      <c r="W2756" s="51"/>
      <c r="X2756" s="51"/>
      <c r="Y2756" s="51"/>
      <c r="Z2756" s="51"/>
      <c r="AA2756" s="51"/>
    </row>
    <row r="2757" spans="1:27" ht="11.65" customHeight="1">
      <c r="A2757" s="443">
        <v>2628</v>
      </c>
      <c r="C2757" s="468">
        <v>283</v>
      </c>
      <c r="D2757" s="400" t="s">
        <v>570</v>
      </c>
      <c r="H2757" s="449"/>
      <c r="I2757" s="7"/>
      <c r="J2757" s="7"/>
      <c r="K2757" s="7"/>
      <c r="L2757" s="7"/>
      <c r="M2757" s="7"/>
      <c r="O2757" s="51"/>
      <c r="P2757" s="51"/>
      <c r="Q2757" s="51"/>
      <c r="R2757" s="51"/>
      <c r="S2757" s="51"/>
      <c r="T2757" s="51"/>
      <c r="U2757" s="51"/>
      <c r="V2757" s="51"/>
      <c r="W2757" s="51"/>
      <c r="X2757" s="51"/>
      <c r="Y2757" s="51"/>
      <c r="Z2757" s="51"/>
      <c r="AA2757" s="51"/>
    </row>
    <row r="2758" spans="1:27" ht="11.65" customHeight="1">
      <c r="A2758" s="443">
        <v>2629</v>
      </c>
      <c r="C2758" s="468"/>
      <c r="F2758" s="468" t="s">
        <v>484</v>
      </c>
      <c r="G2758" s="400" t="s">
        <v>569</v>
      </c>
      <c r="H2758" s="449"/>
      <c r="I2758" s="7">
        <v>-32520047.546666697</v>
      </c>
      <c r="J2758" s="7">
        <v>-32988133.768750031</v>
      </c>
      <c r="K2758" s="103">
        <v>468086.22208333301</v>
      </c>
      <c r="L2758" s="7">
        <v>-468086</v>
      </c>
      <c r="M2758" s="7">
        <v>0.22208333300659433</v>
      </c>
      <c r="O2758" s="51"/>
      <c r="P2758" s="51"/>
      <c r="Q2758" s="51"/>
      <c r="R2758" s="51"/>
      <c r="S2758" s="51"/>
      <c r="T2758" s="51"/>
      <c r="U2758" s="51"/>
      <c r="V2758" s="51"/>
      <c r="W2758" s="51"/>
      <c r="X2758" s="51"/>
      <c r="Y2758" s="51"/>
      <c r="Z2758" s="51"/>
      <c r="AA2758" s="51"/>
    </row>
    <row r="2759" spans="1:27" ht="11.65" customHeight="1">
      <c r="A2759" s="443">
        <v>2630</v>
      </c>
      <c r="C2759" s="468"/>
      <c r="F2759" s="468" t="s">
        <v>270</v>
      </c>
      <c r="G2759" s="400" t="s">
        <v>249</v>
      </c>
      <c r="H2759" s="449"/>
      <c r="I2759" s="7">
        <v>-4780.4220833333302</v>
      </c>
      <c r="J2759" s="7">
        <v>-4407.0183360739693</v>
      </c>
      <c r="K2759" s="103">
        <v>-373.40374725936078</v>
      </c>
      <c r="L2759" s="7">
        <v>373.37077789063693</v>
      </c>
      <c r="M2759" s="7">
        <v>-3.2969368723854586E-2</v>
      </c>
      <c r="O2759" s="51"/>
      <c r="P2759" s="51"/>
      <c r="Q2759" s="51"/>
      <c r="R2759" s="51"/>
      <c r="S2759" s="51"/>
      <c r="T2759" s="51"/>
      <c r="U2759" s="51"/>
      <c r="V2759" s="51"/>
      <c r="W2759" s="51"/>
      <c r="X2759" s="51"/>
      <c r="Y2759" s="51"/>
      <c r="Z2759" s="51"/>
      <c r="AA2759" s="51"/>
    </row>
    <row r="2760" spans="1:27" ht="11.65" customHeight="1">
      <c r="A2760" s="443">
        <v>2631</v>
      </c>
      <c r="C2760" s="468"/>
      <c r="F2760" s="468" t="s">
        <v>270</v>
      </c>
      <c r="G2760" s="400" t="s">
        <v>630</v>
      </c>
      <c r="H2760" s="449"/>
      <c r="I2760" s="7">
        <v>0</v>
      </c>
      <c r="J2760" s="7">
        <v>0</v>
      </c>
      <c r="K2760" s="103">
        <v>0</v>
      </c>
      <c r="L2760" s="7">
        <v>0</v>
      </c>
      <c r="M2760" s="7">
        <v>0</v>
      </c>
      <c r="O2760" s="51"/>
      <c r="P2760" s="51"/>
      <c r="Q2760" s="51"/>
      <c r="R2760" s="51"/>
      <c r="S2760" s="51"/>
      <c r="T2760" s="51"/>
      <c r="U2760" s="51"/>
      <c r="V2760" s="51"/>
      <c r="W2760" s="51"/>
      <c r="X2760" s="51"/>
      <c r="Y2760" s="51"/>
      <c r="Z2760" s="51"/>
      <c r="AA2760" s="51"/>
    </row>
    <row r="2761" spans="1:27" ht="11.65" customHeight="1">
      <c r="A2761" s="443">
        <v>2632</v>
      </c>
      <c r="C2761" s="468"/>
      <c r="F2761" s="468" t="s">
        <v>665</v>
      </c>
      <c r="G2761" s="400" t="s">
        <v>632</v>
      </c>
      <c r="H2761" s="449"/>
      <c r="I2761" s="7">
        <v>-21711222.909166701</v>
      </c>
      <c r="J2761" s="7">
        <v>-20256188.401776701</v>
      </c>
      <c r="K2761" s="103">
        <v>-1455034.5073899992</v>
      </c>
      <c r="L2761" s="7">
        <v>1455034.5134774307</v>
      </c>
      <c r="M2761" s="7">
        <v>6.087431451305747E-3</v>
      </c>
      <c r="O2761" s="51"/>
      <c r="P2761" s="51"/>
      <c r="Q2761" s="51"/>
      <c r="R2761" s="51"/>
      <c r="S2761" s="51"/>
      <c r="T2761" s="51"/>
      <c r="U2761" s="51"/>
      <c r="V2761" s="51"/>
      <c r="W2761" s="51"/>
      <c r="X2761" s="51"/>
      <c r="Y2761" s="51"/>
      <c r="Z2761" s="51"/>
      <c r="AA2761" s="51"/>
    </row>
    <row r="2762" spans="1:27" ht="11.65" customHeight="1">
      <c r="A2762" s="443">
        <v>2633</v>
      </c>
      <c r="C2762" s="468"/>
      <c r="F2762" s="468" t="s">
        <v>484</v>
      </c>
      <c r="G2762" s="400" t="s">
        <v>675</v>
      </c>
      <c r="H2762" s="449"/>
      <c r="I2762" s="7">
        <v>-3444681.8224999998</v>
      </c>
      <c r="J2762" s="7">
        <v>-3213827.4418100757</v>
      </c>
      <c r="K2762" s="103">
        <v>-230854.38068992412</v>
      </c>
      <c r="L2762" s="7">
        <v>230854.39258555186</v>
      </c>
      <c r="M2762" s="7">
        <v>1.1895627743797377E-2</v>
      </c>
      <c r="O2762" s="51"/>
      <c r="P2762" s="51"/>
      <c r="Q2762" s="51"/>
      <c r="R2762" s="51"/>
      <c r="S2762" s="51"/>
      <c r="T2762" s="51"/>
      <c r="U2762" s="51"/>
      <c r="V2762" s="51"/>
      <c r="W2762" s="51"/>
      <c r="X2762" s="51"/>
      <c r="Y2762" s="51"/>
      <c r="Z2762" s="51"/>
      <c r="AA2762" s="51"/>
    </row>
    <row r="2763" spans="1:27" ht="11.65" customHeight="1">
      <c r="A2763" s="443">
        <v>2634</v>
      </c>
      <c r="C2763" s="468"/>
      <c r="F2763" s="468" t="s">
        <v>650</v>
      </c>
      <c r="G2763" s="400" t="s">
        <v>678</v>
      </c>
      <c r="H2763" s="449"/>
      <c r="I2763" s="7">
        <v>-1119888.08416667</v>
      </c>
      <c r="J2763" s="7">
        <v>-1051693.4945579644</v>
      </c>
      <c r="K2763" s="103">
        <v>-68194.589608705544</v>
      </c>
      <c r="L2763" s="7">
        <v>68194.584483450977</v>
      </c>
      <c r="M2763" s="7">
        <v>-5.1252545672468841E-3</v>
      </c>
      <c r="O2763" s="51"/>
      <c r="P2763" s="51"/>
      <c r="Q2763" s="51"/>
      <c r="R2763" s="51"/>
      <c r="S2763" s="51"/>
      <c r="T2763" s="51"/>
      <c r="U2763" s="51"/>
      <c r="V2763" s="51"/>
      <c r="W2763" s="51"/>
      <c r="X2763" s="51"/>
      <c r="Y2763" s="51"/>
      <c r="Z2763" s="51"/>
      <c r="AA2763" s="51"/>
    </row>
    <row r="2764" spans="1:27" ht="11.65" customHeight="1">
      <c r="A2764" s="443">
        <v>2635</v>
      </c>
      <c r="C2764" s="468"/>
      <c r="F2764" s="468" t="s">
        <v>270</v>
      </c>
      <c r="G2764" s="400" t="s">
        <v>681</v>
      </c>
      <c r="H2764" s="449"/>
      <c r="I2764" s="7">
        <v>0</v>
      </c>
      <c r="J2764" s="7">
        <v>0</v>
      </c>
      <c r="K2764" s="103">
        <v>0</v>
      </c>
      <c r="L2764" s="7">
        <v>0</v>
      </c>
      <c r="M2764" s="7">
        <v>0</v>
      </c>
      <c r="O2764" s="51"/>
      <c r="P2764" s="51"/>
      <c r="Q2764" s="51"/>
      <c r="R2764" s="51"/>
      <c r="S2764" s="51"/>
      <c r="T2764" s="51"/>
      <c r="U2764" s="51"/>
      <c r="V2764" s="51"/>
      <c r="W2764" s="51"/>
      <c r="X2764" s="51"/>
      <c r="Y2764" s="51"/>
      <c r="Z2764" s="51"/>
      <c r="AA2764" s="51"/>
    </row>
    <row r="2765" spans="1:27" ht="11.65" customHeight="1">
      <c r="A2765" s="443">
        <v>2636</v>
      </c>
      <c r="C2765" s="468"/>
      <c r="F2765" s="468" t="s">
        <v>650</v>
      </c>
      <c r="G2765" s="400" t="s">
        <v>653</v>
      </c>
      <c r="H2765" s="449"/>
      <c r="I2765" s="7">
        <v>0</v>
      </c>
      <c r="J2765" s="7">
        <v>0</v>
      </c>
      <c r="K2765" s="103">
        <v>0</v>
      </c>
      <c r="L2765" s="7">
        <v>0</v>
      </c>
      <c r="M2765" s="7">
        <v>0</v>
      </c>
      <c r="O2765" s="51"/>
      <c r="P2765" s="51"/>
      <c r="Q2765" s="51"/>
      <c r="R2765" s="51"/>
      <c r="S2765" s="51"/>
      <c r="T2765" s="51"/>
      <c r="U2765" s="51"/>
      <c r="V2765" s="51"/>
      <c r="W2765" s="51"/>
      <c r="X2765" s="51"/>
      <c r="Y2765" s="51"/>
      <c r="Z2765" s="51"/>
      <c r="AA2765" s="51"/>
    </row>
    <row r="2766" spans="1:27" ht="11.65" customHeight="1">
      <c r="A2766" s="443">
        <v>2637</v>
      </c>
      <c r="C2766" s="468"/>
      <c r="F2766" s="468" t="s">
        <v>270</v>
      </c>
      <c r="G2766" s="400" t="s">
        <v>634</v>
      </c>
      <c r="H2766" s="449"/>
      <c r="I2766" s="7">
        <v>-742254.94083333295</v>
      </c>
      <c r="J2766" s="7">
        <v>-582097.16150402906</v>
      </c>
      <c r="K2766" s="103">
        <v>-160157.77932930388</v>
      </c>
      <c r="L2766" s="7">
        <v>160157.79209580971</v>
      </c>
      <c r="M2766" s="7">
        <v>1.2766505824401975E-2</v>
      </c>
      <c r="O2766" s="51"/>
      <c r="P2766" s="51"/>
      <c r="Q2766" s="51"/>
      <c r="R2766" s="51"/>
      <c r="S2766" s="51"/>
      <c r="T2766" s="51"/>
      <c r="U2766" s="51"/>
      <c r="V2766" s="51"/>
      <c r="W2766" s="51"/>
      <c r="X2766" s="51"/>
      <c r="Y2766" s="51"/>
      <c r="Z2766" s="51"/>
      <c r="AA2766" s="51"/>
    </row>
    <row r="2767" spans="1:27" ht="11.65" customHeight="1">
      <c r="A2767" s="443">
        <v>2638</v>
      </c>
      <c r="C2767" s="468"/>
      <c r="F2767" s="468" t="s">
        <v>270</v>
      </c>
      <c r="G2767" s="400" t="s">
        <v>636</v>
      </c>
      <c r="H2767" s="449"/>
      <c r="I2767" s="7">
        <v>-1017253.525</v>
      </c>
      <c r="J2767" s="7">
        <v>-1017253.525</v>
      </c>
      <c r="K2767" s="103">
        <v>0</v>
      </c>
      <c r="L2767" s="7">
        <v>0</v>
      </c>
      <c r="M2767" s="7">
        <v>0</v>
      </c>
      <c r="O2767" s="51"/>
      <c r="P2767" s="51"/>
      <c r="Q2767" s="51"/>
      <c r="R2767" s="51"/>
      <c r="S2767" s="51"/>
      <c r="T2767" s="51"/>
      <c r="U2767" s="51"/>
      <c r="V2767" s="51"/>
      <c r="W2767" s="51"/>
      <c r="X2767" s="51"/>
      <c r="Y2767" s="51"/>
      <c r="Z2767" s="51"/>
      <c r="AA2767" s="51"/>
    </row>
    <row r="2768" spans="1:27" ht="11.65" customHeight="1">
      <c r="A2768" s="443">
        <v>2639</v>
      </c>
      <c r="C2768" s="468"/>
      <c r="F2768" s="468" t="s">
        <v>270</v>
      </c>
      <c r="G2768" s="400" t="s">
        <v>637</v>
      </c>
      <c r="H2768" s="449"/>
      <c r="I2768" s="7">
        <v>0</v>
      </c>
      <c r="J2768" s="7">
        <v>0</v>
      </c>
      <c r="K2768" s="103">
        <v>0</v>
      </c>
      <c r="L2768" s="7">
        <v>0</v>
      </c>
      <c r="M2768" s="7">
        <v>0</v>
      </c>
      <c r="O2768" s="51"/>
      <c r="P2768" s="51"/>
      <c r="Q2768" s="51"/>
      <c r="R2768" s="51"/>
      <c r="S2768" s="51"/>
      <c r="T2768" s="51"/>
      <c r="U2768" s="51"/>
      <c r="V2768" s="51"/>
      <c r="W2768" s="51"/>
      <c r="X2768" s="51"/>
      <c r="Y2768" s="51"/>
      <c r="Z2768" s="51"/>
      <c r="AA2768" s="51"/>
    </row>
    <row r="2769" spans="1:27" ht="11.65" customHeight="1">
      <c r="A2769" s="443">
        <v>2640</v>
      </c>
      <c r="C2769" s="468"/>
      <c r="F2769" s="468" t="s">
        <v>270</v>
      </c>
      <c r="G2769" s="400" t="s">
        <v>398</v>
      </c>
      <c r="H2769" s="449"/>
      <c r="I2769" s="7">
        <v>-44111273.6291667</v>
      </c>
      <c r="J2769" s="7">
        <v>-44111273.6291667</v>
      </c>
      <c r="K2769" s="103">
        <v>0</v>
      </c>
      <c r="L2769" s="7">
        <v>0</v>
      </c>
      <c r="M2769" s="7">
        <v>0</v>
      </c>
      <c r="O2769" s="51"/>
      <c r="P2769" s="51"/>
      <c r="Q2769" s="51"/>
      <c r="R2769" s="51"/>
      <c r="S2769" s="51"/>
      <c r="T2769" s="51"/>
      <c r="U2769" s="51"/>
      <c r="V2769" s="51"/>
      <c r="W2769" s="51"/>
      <c r="X2769" s="51"/>
      <c r="Y2769" s="51"/>
      <c r="Z2769" s="51"/>
      <c r="AA2769" s="51"/>
    </row>
    <row r="2770" spans="1:27" ht="11.65" customHeight="1">
      <c r="A2770" s="443">
        <v>2641</v>
      </c>
      <c r="C2770" s="468"/>
      <c r="F2770" s="468" t="s">
        <v>270</v>
      </c>
      <c r="G2770" s="400" t="s">
        <v>651</v>
      </c>
      <c r="H2770" s="449"/>
      <c r="I2770" s="7">
        <v>-22438.875</v>
      </c>
      <c r="J2770" s="7">
        <v>-17369.579889176261</v>
      </c>
      <c r="K2770" s="103">
        <v>-5069.2951108237385</v>
      </c>
      <c r="L2770" s="7">
        <v>5069.3233502915755</v>
      </c>
      <c r="M2770" s="7">
        <v>2.8239467837011034E-2</v>
      </c>
      <c r="O2770" s="51"/>
      <c r="P2770" s="51"/>
      <c r="Q2770" s="51"/>
      <c r="R2770" s="51"/>
      <c r="S2770" s="51"/>
      <c r="T2770" s="51"/>
      <c r="U2770" s="51"/>
      <c r="V2770" s="51"/>
      <c r="W2770" s="51"/>
      <c r="X2770" s="51"/>
      <c r="Y2770" s="51"/>
      <c r="Z2770" s="51"/>
      <c r="AA2770" s="51"/>
    </row>
    <row r="2771" spans="1:27" ht="11.65" customHeight="1">
      <c r="A2771" s="443">
        <v>2642</v>
      </c>
      <c r="C2771" s="468"/>
      <c r="F2771" s="468" t="s">
        <v>270</v>
      </c>
      <c r="G2771" s="400" t="s">
        <v>653</v>
      </c>
      <c r="H2771" s="449"/>
      <c r="I2771" s="7">
        <v>0</v>
      </c>
      <c r="J2771" s="7">
        <v>0</v>
      </c>
      <c r="K2771" s="103">
        <v>0</v>
      </c>
      <c r="L2771" s="7">
        <v>0</v>
      </c>
      <c r="M2771" s="7">
        <v>0</v>
      </c>
      <c r="O2771" s="51"/>
      <c r="P2771" s="51"/>
      <c r="Q2771" s="51"/>
      <c r="R2771" s="51"/>
      <c r="S2771" s="51"/>
      <c r="T2771" s="51"/>
      <c r="U2771" s="51"/>
      <c r="V2771" s="51"/>
      <c r="W2771" s="51"/>
      <c r="X2771" s="51"/>
      <c r="Y2771" s="51"/>
      <c r="Z2771" s="51"/>
      <c r="AA2771" s="51"/>
    </row>
    <row r="2772" spans="1:27" ht="11.65" customHeight="1">
      <c r="A2772" s="443">
        <v>2643</v>
      </c>
      <c r="C2772" s="468"/>
      <c r="H2772" s="449"/>
      <c r="I2772" s="7"/>
      <c r="J2772" s="7"/>
      <c r="K2772" s="7"/>
      <c r="L2772" s="7"/>
      <c r="M2772" s="7"/>
      <c r="O2772" s="51"/>
      <c r="P2772" s="51"/>
      <c r="Q2772" s="51"/>
      <c r="R2772" s="51"/>
      <c r="S2772" s="51"/>
      <c r="T2772" s="51"/>
      <c r="U2772" s="51"/>
      <c r="V2772" s="51"/>
      <c r="W2772" s="51"/>
      <c r="X2772" s="51"/>
      <c r="Y2772" s="51"/>
      <c r="Z2772" s="51"/>
      <c r="AA2772" s="51"/>
    </row>
    <row r="2773" spans="1:27" ht="11.65" customHeight="1">
      <c r="A2773" s="443">
        <v>2644</v>
      </c>
      <c r="C2773" s="468"/>
      <c r="H2773" s="449" t="s">
        <v>568</v>
      </c>
      <c r="I2773" s="106">
        <v>-104693841.75458342</v>
      </c>
      <c r="J2773" s="106">
        <v>-103242244.02079076</v>
      </c>
      <c r="K2773" s="106">
        <v>-1451597.7337926831</v>
      </c>
      <c r="L2773" s="106">
        <v>1451597.9767704252</v>
      </c>
      <c r="M2773" s="106">
        <v>0.24297774257200899</v>
      </c>
      <c r="O2773" s="51"/>
      <c r="P2773" s="51"/>
      <c r="Q2773" s="51"/>
      <c r="R2773" s="51"/>
      <c r="S2773" s="51"/>
      <c r="T2773" s="51"/>
      <c r="U2773" s="51"/>
      <c r="V2773" s="51"/>
      <c r="W2773" s="51"/>
      <c r="X2773" s="51"/>
      <c r="Y2773" s="51"/>
      <c r="Z2773" s="51"/>
      <c r="AA2773" s="51"/>
    </row>
    <row r="2774" spans="1:27" ht="11.65" customHeight="1">
      <c r="A2774" s="443">
        <v>2645</v>
      </c>
      <c r="C2774" s="468"/>
      <c r="H2774" s="449"/>
      <c r="I2774" s="7"/>
      <c r="J2774" s="7"/>
      <c r="K2774" s="7"/>
      <c r="L2774" s="7"/>
      <c r="M2774" s="7"/>
      <c r="O2774" s="51"/>
      <c r="P2774" s="51"/>
      <c r="Q2774" s="51"/>
      <c r="R2774" s="51"/>
      <c r="S2774" s="51"/>
      <c r="T2774" s="51"/>
      <c r="U2774" s="51"/>
      <c r="V2774" s="51"/>
      <c r="W2774" s="51"/>
      <c r="X2774" s="51"/>
      <c r="Y2774" s="51"/>
      <c r="Z2774" s="51"/>
      <c r="AA2774" s="51"/>
    </row>
    <row r="2775" spans="1:27" ht="11.65" customHeight="1" thickBot="1">
      <c r="A2775" s="443">
        <v>2646</v>
      </c>
      <c r="C2775" s="461" t="s">
        <v>571</v>
      </c>
      <c r="H2775" s="449" t="s">
        <v>568</v>
      </c>
      <c r="I2775" s="108">
        <v>-4380768519.6504192</v>
      </c>
      <c r="J2775" s="108">
        <v>-4108067558.890769</v>
      </c>
      <c r="K2775" s="108">
        <v>-272700960.75965124</v>
      </c>
      <c r="L2775" s="108">
        <v>4020802.3363119937</v>
      </c>
      <c r="M2775" s="108">
        <v>-268680158.42333925</v>
      </c>
      <c r="N2775" s="7" t="s">
        <v>65</v>
      </c>
      <c r="O2775" s="51"/>
      <c r="P2775" s="51"/>
      <c r="Q2775" s="51"/>
      <c r="R2775" s="51"/>
      <c r="S2775" s="51"/>
      <c r="T2775" s="51"/>
      <c r="U2775" s="51"/>
      <c r="V2775" s="51"/>
      <c r="W2775" s="51"/>
      <c r="X2775" s="51"/>
      <c r="Y2775" s="51"/>
      <c r="Z2775" s="51"/>
      <c r="AA2775" s="51"/>
    </row>
    <row r="2776" spans="1:27" ht="11.65" customHeight="1" thickTop="1">
      <c r="A2776" s="443">
        <v>2647</v>
      </c>
      <c r="C2776" s="468">
        <v>255</v>
      </c>
      <c r="D2776" s="400" t="s">
        <v>572</v>
      </c>
      <c r="H2776" s="449"/>
      <c r="I2776" s="7"/>
      <c r="J2776" s="7"/>
      <c r="K2776" s="7"/>
      <c r="L2776" s="7"/>
      <c r="M2776" s="7"/>
      <c r="O2776" s="51"/>
      <c r="P2776" s="51"/>
      <c r="Q2776" s="51"/>
      <c r="R2776" s="51"/>
      <c r="S2776" s="51"/>
      <c r="T2776" s="51"/>
      <c r="U2776" s="51"/>
      <c r="V2776" s="51"/>
      <c r="W2776" s="51"/>
      <c r="X2776" s="51"/>
      <c r="Y2776" s="51"/>
      <c r="Z2776" s="51"/>
      <c r="AA2776" s="51"/>
    </row>
    <row r="2777" spans="1:27" ht="11.65" customHeight="1">
      <c r="A2777" s="443">
        <v>2648</v>
      </c>
      <c r="C2777" s="468"/>
      <c r="F2777" s="468" t="s">
        <v>650</v>
      </c>
      <c r="G2777" s="400" t="s">
        <v>569</v>
      </c>
      <c r="H2777" s="449"/>
      <c r="I2777" s="7">
        <v>0</v>
      </c>
      <c r="J2777" s="7">
        <v>0</v>
      </c>
      <c r="K2777" s="103">
        <v>0</v>
      </c>
      <c r="L2777" s="7">
        <v>0</v>
      </c>
      <c r="M2777" s="7">
        <v>0</v>
      </c>
      <c r="O2777" s="51"/>
      <c r="P2777" s="51"/>
      <c r="Q2777" s="51"/>
      <c r="R2777" s="51"/>
      <c r="S2777" s="51"/>
      <c r="T2777" s="51"/>
      <c r="U2777" s="51"/>
      <c r="V2777" s="51"/>
      <c r="W2777" s="51"/>
      <c r="X2777" s="51"/>
      <c r="Y2777" s="51"/>
      <c r="Z2777" s="51"/>
      <c r="AA2777" s="51"/>
    </row>
    <row r="2778" spans="1:27" ht="11.65" customHeight="1">
      <c r="A2778" s="443">
        <v>2649</v>
      </c>
      <c r="C2778" s="468"/>
      <c r="F2778" s="468" t="s">
        <v>650</v>
      </c>
      <c r="G2778" s="400" t="s">
        <v>709</v>
      </c>
      <c r="H2778" s="449"/>
      <c r="I2778" s="7">
        <v>0</v>
      </c>
      <c r="J2778" s="7">
        <v>0</v>
      </c>
      <c r="K2778" s="103">
        <v>0</v>
      </c>
      <c r="L2778" s="7">
        <v>0</v>
      </c>
      <c r="M2778" s="7">
        <v>0</v>
      </c>
      <c r="O2778" s="51"/>
      <c r="P2778" s="51"/>
      <c r="Q2778" s="51"/>
      <c r="R2778" s="51"/>
      <c r="S2778" s="51"/>
      <c r="T2778" s="51"/>
      <c r="U2778" s="51"/>
      <c r="V2778" s="51"/>
      <c r="W2778" s="51"/>
      <c r="X2778" s="51"/>
      <c r="Y2778" s="51"/>
      <c r="Z2778" s="51"/>
      <c r="AA2778" s="51"/>
    </row>
    <row r="2779" spans="1:27" ht="11.65" customHeight="1">
      <c r="A2779" s="443">
        <v>2650</v>
      </c>
      <c r="C2779" s="468"/>
      <c r="F2779" s="468" t="s">
        <v>650</v>
      </c>
      <c r="G2779" s="400" t="s">
        <v>710</v>
      </c>
      <c r="H2779" s="449"/>
      <c r="I2779" s="7">
        <v>0</v>
      </c>
      <c r="J2779" s="7">
        <v>0</v>
      </c>
      <c r="K2779" s="103">
        <v>0</v>
      </c>
      <c r="L2779" s="7">
        <v>0</v>
      </c>
      <c r="M2779" s="7">
        <v>0</v>
      </c>
      <c r="O2779" s="51"/>
      <c r="P2779" s="51"/>
      <c r="Q2779" s="51"/>
      <c r="R2779" s="51"/>
      <c r="S2779" s="51"/>
      <c r="T2779" s="51"/>
      <c r="U2779" s="51"/>
      <c r="V2779" s="51"/>
      <c r="W2779" s="51"/>
      <c r="X2779" s="51"/>
      <c r="Y2779" s="51"/>
      <c r="Z2779" s="51"/>
      <c r="AA2779" s="51"/>
    </row>
    <row r="2780" spans="1:27" ht="11.65" customHeight="1">
      <c r="A2780" s="443">
        <v>2651</v>
      </c>
      <c r="C2780" s="468"/>
      <c r="F2780" s="468" t="s">
        <v>650</v>
      </c>
      <c r="G2780" s="400" t="s">
        <v>711</v>
      </c>
      <c r="H2780" s="449"/>
      <c r="I2780" s="7">
        <v>0</v>
      </c>
      <c r="J2780" s="7">
        <v>0</v>
      </c>
      <c r="K2780" s="103">
        <v>0</v>
      </c>
      <c r="L2780" s="7">
        <v>0</v>
      </c>
      <c r="M2780" s="7">
        <v>0</v>
      </c>
      <c r="O2780" s="51"/>
      <c r="P2780" s="51"/>
      <c r="Q2780" s="51"/>
      <c r="R2780" s="51"/>
      <c r="S2780" s="51"/>
      <c r="T2780" s="51"/>
      <c r="U2780" s="51"/>
      <c r="V2780" s="51"/>
      <c r="W2780" s="51"/>
      <c r="X2780" s="51"/>
      <c r="Y2780" s="51"/>
      <c r="Z2780" s="51"/>
      <c r="AA2780" s="51"/>
    </row>
    <row r="2781" spans="1:27" ht="11.65" customHeight="1">
      <c r="A2781" s="443">
        <v>2652</v>
      </c>
      <c r="C2781" s="468"/>
      <c r="F2781" s="468" t="s">
        <v>650</v>
      </c>
      <c r="G2781" s="400" t="s">
        <v>712</v>
      </c>
      <c r="H2781" s="449"/>
      <c r="I2781" s="7">
        <v>0</v>
      </c>
      <c r="J2781" s="7">
        <v>0</v>
      </c>
      <c r="K2781" s="103">
        <v>0</v>
      </c>
      <c r="L2781" s="7">
        <v>0</v>
      </c>
      <c r="M2781" s="7">
        <v>0</v>
      </c>
      <c r="O2781" s="51"/>
      <c r="P2781" s="51"/>
      <c r="Q2781" s="51"/>
      <c r="R2781" s="51"/>
      <c r="S2781" s="51"/>
      <c r="T2781" s="51"/>
      <c r="U2781" s="51"/>
      <c r="V2781" s="51"/>
      <c r="W2781" s="51"/>
      <c r="X2781" s="51"/>
      <c r="Y2781" s="51"/>
      <c r="Z2781" s="51"/>
      <c r="AA2781" s="51"/>
    </row>
    <row r="2782" spans="1:27" ht="11.65" customHeight="1">
      <c r="A2782" s="443">
        <v>2653</v>
      </c>
      <c r="C2782" s="468"/>
      <c r="F2782" s="468" t="s">
        <v>650</v>
      </c>
      <c r="G2782" s="400" t="s">
        <v>713</v>
      </c>
      <c r="H2782" s="449"/>
      <c r="I2782" s="7">
        <v>0</v>
      </c>
      <c r="J2782" s="7">
        <v>0</v>
      </c>
      <c r="K2782" s="103">
        <v>0</v>
      </c>
      <c r="L2782" s="7">
        <v>0</v>
      </c>
      <c r="M2782" s="7">
        <v>0</v>
      </c>
      <c r="O2782" s="51"/>
      <c r="P2782" s="51"/>
      <c r="Q2782" s="51"/>
      <c r="R2782" s="51"/>
      <c r="S2782" s="51"/>
      <c r="T2782" s="51"/>
      <c r="U2782" s="51"/>
      <c r="V2782" s="51"/>
      <c r="W2782" s="51"/>
      <c r="X2782" s="51"/>
      <c r="Y2782" s="51"/>
      <c r="Z2782" s="51"/>
      <c r="AA2782" s="51"/>
    </row>
    <row r="2783" spans="1:27" ht="11.65" customHeight="1">
      <c r="A2783" s="443">
        <v>2654</v>
      </c>
      <c r="C2783" s="468"/>
      <c r="F2783" s="468" t="s">
        <v>650</v>
      </c>
      <c r="G2783" s="400" t="s">
        <v>714</v>
      </c>
      <c r="H2783" s="449"/>
      <c r="I2783" s="7">
        <v>-56922</v>
      </c>
      <c r="J2783" s="7">
        <v>-54694.528295999997</v>
      </c>
      <c r="K2783" s="103">
        <v>-2227.471704</v>
      </c>
      <c r="L2783" s="7">
        <v>0</v>
      </c>
      <c r="M2783" s="7">
        <v>-2227.471704</v>
      </c>
      <c r="O2783" s="51"/>
      <c r="P2783" s="51"/>
      <c r="Q2783" s="51"/>
      <c r="R2783" s="51"/>
      <c r="S2783" s="51"/>
      <c r="T2783" s="51"/>
      <c r="U2783" s="51"/>
      <c r="V2783" s="51"/>
      <c r="W2783" s="51"/>
      <c r="X2783" s="51"/>
      <c r="Y2783" s="51"/>
      <c r="Z2783" s="51"/>
      <c r="AA2783" s="51"/>
    </row>
    <row r="2784" spans="1:27" ht="11.65" customHeight="1">
      <c r="A2784" s="443">
        <v>2655</v>
      </c>
      <c r="C2784" s="468"/>
      <c r="F2784" s="468" t="s">
        <v>650</v>
      </c>
      <c r="G2784" s="400" t="s">
        <v>249</v>
      </c>
      <c r="H2784" s="449"/>
      <c r="I2784" s="7">
        <v>-222375.58624999999</v>
      </c>
      <c r="J2784" s="7">
        <v>-205005.5976261404</v>
      </c>
      <c r="K2784" s="103">
        <v>-17369.988623859608</v>
      </c>
      <c r="L2784" s="7">
        <v>0</v>
      </c>
      <c r="M2784" s="7">
        <v>-17369.988623859608</v>
      </c>
      <c r="O2784" s="51"/>
      <c r="P2784" s="51"/>
      <c r="Q2784" s="51"/>
      <c r="R2784" s="51"/>
      <c r="S2784" s="51"/>
      <c r="T2784" s="51"/>
      <c r="U2784" s="51"/>
      <c r="V2784" s="51"/>
      <c r="W2784" s="51"/>
      <c r="X2784" s="51"/>
      <c r="Y2784" s="51"/>
      <c r="Z2784" s="51"/>
      <c r="AA2784" s="51"/>
    </row>
    <row r="2785" spans="1:27" ht="11.65" customHeight="1" thickBot="1">
      <c r="A2785" s="443">
        <v>2656</v>
      </c>
      <c r="C2785" s="461" t="s">
        <v>573</v>
      </c>
      <c r="H2785" s="449" t="s">
        <v>568</v>
      </c>
      <c r="I2785" s="127">
        <v>-279297.58624999999</v>
      </c>
      <c r="J2785" s="127">
        <v>-259700.1259221404</v>
      </c>
      <c r="K2785" s="127">
        <v>-19597.460327859608</v>
      </c>
      <c r="L2785" s="127">
        <v>0</v>
      </c>
      <c r="M2785" s="127">
        <v>-19597.460327859608</v>
      </c>
      <c r="N2785" s="7" t="s">
        <v>65</v>
      </c>
      <c r="O2785" s="51"/>
      <c r="P2785" s="51"/>
      <c r="Q2785" s="51"/>
      <c r="R2785" s="51"/>
      <c r="S2785" s="51"/>
      <c r="T2785" s="51"/>
      <c r="U2785" s="51"/>
      <c r="V2785" s="51"/>
      <c r="W2785" s="51"/>
      <c r="X2785" s="51"/>
      <c r="Y2785" s="51"/>
      <c r="Z2785" s="51"/>
      <c r="AA2785" s="51"/>
    </row>
    <row r="2786" spans="1:27" ht="11.65" customHeight="1" thickTop="1">
      <c r="A2786" s="443">
        <v>2657</v>
      </c>
      <c r="C2786" s="468"/>
      <c r="H2786" s="449"/>
      <c r="I2786" s="7"/>
      <c r="J2786" s="7"/>
      <c r="K2786" s="7"/>
      <c r="L2786" s="7"/>
      <c r="M2786" s="7"/>
      <c r="O2786" s="51"/>
      <c r="P2786" s="51"/>
      <c r="Q2786" s="51"/>
      <c r="R2786" s="51"/>
      <c r="S2786" s="51"/>
      <c r="T2786" s="51"/>
      <c r="U2786" s="51"/>
      <c r="V2786" s="51"/>
      <c r="W2786" s="51"/>
      <c r="X2786" s="51"/>
      <c r="Y2786" s="51"/>
      <c r="Z2786" s="51"/>
      <c r="AA2786" s="51"/>
    </row>
    <row r="2787" spans="1:27" ht="11.65" customHeight="1" thickBot="1">
      <c r="A2787" s="443">
        <v>2658</v>
      </c>
      <c r="C2787" s="461" t="s">
        <v>574</v>
      </c>
      <c r="H2787" s="460"/>
      <c r="I2787" s="108">
        <v>-4972917800.0112534</v>
      </c>
      <c r="J2787" s="108">
        <v>-4663770170.7434416</v>
      </c>
      <c r="K2787" s="108">
        <v>-309147629.26781154</v>
      </c>
      <c r="L2787" s="108">
        <v>-251520.23354175966</v>
      </c>
      <c r="M2787" s="108">
        <v>-309399149.50135326</v>
      </c>
      <c r="O2787" s="105"/>
      <c r="P2787" s="105"/>
      <c r="Q2787" s="105"/>
      <c r="R2787" s="105"/>
      <c r="S2787" s="105"/>
      <c r="T2787" s="105"/>
      <c r="U2787" s="51"/>
      <c r="V2787" s="105"/>
      <c r="W2787" s="105"/>
      <c r="X2787" s="105"/>
      <c r="Y2787" s="105"/>
      <c r="Z2787" s="105"/>
      <c r="AA2787" s="105"/>
    </row>
    <row r="2788" spans="1:27" ht="11.65" customHeight="1" thickTop="1">
      <c r="A2788" s="443">
        <v>2659</v>
      </c>
      <c r="C2788" s="468"/>
      <c r="H2788" s="449"/>
      <c r="I2788" s="109"/>
      <c r="J2788" s="7"/>
      <c r="K2788" s="7"/>
      <c r="L2788" s="7"/>
      <c r="M2788" s="7"/>
      <c r="O2788" s="51"/>
      <c r="P2788" s="51"/>
      <c r="Q2788" s="51"/>
      <c r="R2788" s="51"/>
      <c r="S2788" s="51"/>
      <c r="T2788" s="51"/>
      <c r="U2788" s="51"/>
      <c r="V2788" s="51"/>
      <c r="W2788" s="51"/>
      <c r="X2788" s="51"/>
      <c r="Y2788" s="51"/>
      <c r="Z2788" s="51"/>
      <c r="AA2788" s="51"/>
    </row>
    <row r="2789" spans="1:27" ht="15" customHeight="1">
      <c r="A2789" s="443">
        <v>2660</v>
      </c>
      <c r="C2789" s="468"/>
      <c r="H2789" s="449"/>
      <c r="I2789" s="109"/>
      <c r="J2789" s="7"/>
      <c r="K2789" s="7"/>
      <c r="L2789" s="7"/>
      <c r="M2789" s="7"/>
      <c r="O2789" s="51"/>
      <c r="P2789" s="51"/>
      <c r="Q2789" s="51"/>
      <c r="R2789" s="51"/>
      <c r="S2789" s="51"/>
      <c r="T2789" s="51"/>
      <c r="U2789" s="51"/>
      <c r="V2789" s="51"/>
      <c r="W2789" s="51"/>
      <c r="X2789" s="51"/>
      <c r="Y2789" s="51"/>
      <c r="Z2789" s="51"/>
      <c r="AA2789" s="51"/>
    </row>
    <row r="2790" spans="1:27" ht="15" customHeight="1">
      <c r="A2790" s="443">
        <v>2661</v>
      </c>
      <c r="C2790" s="468"/>
      <c r="H2790" s="449"/>
      <c r="I2790" s="109"/>
      <c r="J2790" s="7"/>
      <c r="K2790" s="7"/>
      <c r="L2790" s="7"/>
      <c r="M2790" s="7"/>
      <c r="O2790" s="51"/>
      <c r="P2790" s="51"/>
      <c r="Q2790" s="51"/>
      <c r="R2790" s="51"/>
      <c r="S2790" s="51"/>
      <c r="T2790" s="51"/>
      <c r="U2790" s="51"/>
      <c r="V2790" s="51"/>
      <c r="W2790" s="51"/>
      <c r="X2790" s="51"/>
      <c r="Y2790" s="51"/>
      <c r="Z2790" s="51"/>
      <c r="AA2790" s="51"/>
    </row>
    <row r="2791" spans="1:27" ht="11.65" customHeight="1">
      <c r="A2791" s="443">
        <v>2662</v>
      </c>
      <c r="C2791" s="468" t="s">
        <v>575</v>
      </c>
      <c r="D2791" s="400" t="s">
        <v>576</v>
      </c>
      <c r="H2791" s="449"/>
      <c r="I2791" s="7"/>
      <c r="J2791" s="7"/>
      <c r="K2791" s="7"/>
      <c r="L2791" s="7"/>
      <c r="M2791" s="7"/>
      <c r="O2791" s="51"/>
      <c r="P2791" s="51"/>
      <c r="Q2791" s="51"/>
      <c r="R2791" s="51"/>
      <c r="S2791" s="51"/>
      <c r="T2791" s="51"/>
      <c r="U2791" s="51"/>
      <c r="V2791" s="51"/>
      <c r="W2791" s="51"/>
      <c r="X2791" s="51"/>
      <c r="Y2791" s="51"/>
      <c r="Z2791" s="51"/>
      <c r="AA2791" s="51"/>
    </row>
    <row r="2792" spans="1:27" ht="11.65" customHeight="1">
      <c r="A2792" s="443">
        <v>2663</v>
      </c>
      <c r="C2792" s="468"/>
      <c r="F2792" s="468" t="s">
        <v>270</v>
      </c>
      <c r="G2792" s="400" t="s">
        <v>569</v>
      </c>
      <c r="H2792" s="449"/>
      <c r="I2792" s="7">
        <v>11296934.8375</v>
      </c>
      <c r="J2792" s="7">
        <v>11296934.8375</v>
      </c>
      <c r="K2792" s="103">
        <v>0</v>
      </c>
      <c r="L2792" s="7">
        <v>0</v>
      </c>
      <c r="M2792" s="7">
        <v>0</v>
      </c>
      <c r="O2792" s="51"/>
      <c r="P2792" s="51"/>
      <c r="Q2792" s="51"/>
      <c r="R2792" s="51"/>
      <c r="S2792" s="51"/>
      <c r="T2792" s="51"/>
      <c r="U2792" s="51"/>
      <c r="V2792" s="51"/>
      <c r="W2792" s="51"/>
      <c r="X2792" s="51"/>
      <c r="Y2792" s="51"/>
      <c r="Z2792" s="51"/>
      <c r="AA2792" s="51"/>
    </row>
    <row r="2793" spans="1:27" ht="11.65" customHeight="1">
      <c r="A2793" s="443">
        <v>2664</v>
      </c>
      <c r="C2793" s="468"/>
      <c r="F2793" s="468" t="s">
        <v>270</v>
      </c>
      <c r="G2793" s="400" t="s">
        <v>635</v>
      </c>
      <c r="H2793" s="449"/>
      <c r="I2793" s="7">
        <v>0</v>
      </c>
      <c r="J2793" s="7">
        <v>0</v>
      </c>
      <c r="K2793" s="103">
        <v>0</v>
      </c>
      <c r="L2793" s="7">
        <v>0</v>
      </c>
      <c r="M2793" s="7">
        <v>0</v>
      </c>
      <c r="O2793" s="51"/>
      <c r="P2793" s="51"/>
      <c r="Q2793" s="51"/>
      <c r="R2793" s="51"/>
      <c r="S2793" s="51"/>
      <c r="T2793" s="51"/>
      <c r="U2793" s="51"/>
      <c r="V2793" s="51"/>
      <c r="W2793" s="51"/>
      <c r="X2793" s="51"/>
      <c r="Y2793" s="51"/>
      <c r="Z2793" s="51"/>
      <c r="AA2793" s="51"/>
    </row>
    <row r="2794" spans="1:27" ht="11.65" customHeight="1">
      <c r="A2794" s="443">
        <v>2665</v>
      </c>
      <c r="C2794" s="468"/>
      <c r="F2794" s="468" t="s">
        <v>270</v>
      </c>
      <c r="G2794" s="400" t="s">
        <v>649</v>
      </c>
      <c r="H2794" s="449"/>
      <c r="I2794" s="7">
        <v>0</v>
      </c>
      <c r="J2794" s="7">
        <v>0</v>
      </c>
      <c r="K2794" s="103">
        <v>0</v>
      </c>
      <c r="L2794" s="7">
        <v>0</v>
      </c>
      <c r="M2794" s="7">
        <v>0</v>
      </c>
      <c r="O2794" s="51"/>
      <c r="P2794" s="51"/>
      <c r="Q2794" s="51"/>
      <c r="R2794" s="51"/>
      <c r="S2794" s="51"/>
      <c r="T2794" s="51"/>
      <c r="U2794" s="51"/>
      <c r="V2794" s="51"/>
      <c r="W2794" s="51"/>
      <c r="X2794" s="51"/>
      <c r="Y2794" s="51"/>
      <c r="Z2794" s="51"/>
      <c r="AA2794" s="51"/>
    </row>
    <row r="2795" spans="1:27" ht="11.65" customHeight="1">
      <c r="A2795" s="443">
        <v>2666</v>
      </c>
      <c r="C2795" s="468"/>
      <c r="F2795" s="468" t="s">
        <v>270</v>
      </c>
      <c r="G2795" s="400" t="s">
        <v>249</v>
      </c>
      <c r="H2795" s="449"/>
      <c r="I2795" s="7">
        <v>0</v>
      </c>
      <c r="J2795" s="7">
        <v>0</v>
      </c>
      <c r="K2795" s="103">
        <v>0</v>
      </c>
      <c r="L2795" s="7">
        <v>0</v>
      </c>
      <c r="M2795" s="7">
        <v>0</v>
      </c>
      <c r="O2795" s="51"/>
      <c r="P2795" s="51"/>
      <c r="Q2795" s="51"/>
      <c r="R2795" s="51"/>
      <c r="S2795" s="51"/>
      <c r="T2795" s="51"/>
      <c r="U2795" s="51"/>
      <c r="V2795" s="51"/>
      <c r="W2795" s="51"/>
      <c r="X2795" s="51"/>
      <c r="Y2795" s="51"/>
      <c r="Z2795" s="51"/>
      <c r="AA2795" s="51"/>
    </row>
    <row r="2796" spans="1:27" ht="11.65" customHeight="1">
      <c r="A2796" s="443">
        <v>2667</v>
      </c>
      <c r="C2796" s="468"/>
      <c r="F2796" s="468" t="s">
        <v>270</v>
      </c>
      <c r="G2796" s="400" t="s">
        <v>634</v>
      </c>
      <c r="H2796" s="449"/>
      <c r="I2796" s="7">
        <v>-127154502.74708299</v>
      </c>
      <c r="J2796" s="7">
        <v>-99718130.590595827</v>
      </c>
      <c r="K2796" s="103">
        <v>-27436372.156487167</v>
      </c>
      <c r="L2796" s="7">
        <v>20436115.699284967</v>
      </c>
      <c r="M2796" s="7">
        <v>-7000256.4572021998</v>
      </c>
      <c r="O2796" s="51"/>
      <c r="P2796" s="51"/>
      <c r="Q2796" s="51"/>
      <c r="R2796" s="51"/>
      <c r="S2796" s="51"/>
      <c r="T2796" s="51"/>
      <c r="U2796" s="51"/>
      <c r="V2796" s="51"/>
      <c r="W2796" s="51"/>
      <c r="X2796" s="51"/>
      <c r="Y2796" s="51"/>
      <c r="Z2796" s="51"/>
      <c r="AA2796" s="51"/>
    </row>
    <row r="2797" spans="1:27" ht="11.65" customHeight="1">
      <c r="A2797" s="443">
        <v>2668</v>
      </c>
      <c r="C2797" s="468"/>
      <c r="F2797" s="468" t="s">
        <v>270</v>
      </c>
      <c r="G2797" s="400" t="s">
        <v>636</v>
      </c>
      <c r="H2797" s="449"/>
      <c r="I2797" s="7">
        <v>-2470411979.9816699</v>
      </c>
      <c r="J2797" s="7">
        <v>-2470411979.9816699</v>
      </c>
      <c r="K2797" s="103">
        <v>0</v>
      </c>
      <c r="L2797" s="7">
        <v>0</v>
      </c>
      <c r="M2797" s="7">
        <v>0</v>
      </c>
      <c r="O2797" s="51"/>
      <c r="P2797" s="51"/>
      <c r="Q2797" s="51"/>
      <c r="R2797" s="51"/>
      <c r="S2797" s="51"/>
      <c r="T2797" s="51"/>
      <c r="U2797" s="51"/>
      <c r="V2797" s="51"/>
      <c r="W2797" s="51"/>
      <c r="X2797" s="51"/>
      <c r="Y2797" s="51"/>
      <c r="Z2797" s="51"/>
      <c r="AA2797" s="51"/>
    </row>
    <row r="2798" spans="1:27" ht="11.65" customHeight="1">
      <c r="A2798" s="443">
        <v>2669</v>
      </c>
      <c r="C2798" s="468"/>
      <c r="F2798" s="468" t="s">
        <v>270</v>
      </c>
      <c r="G2798" s="400" t="s">
        <v>639</v>
      </c>
      <c r="H2798" s="449"/>
      <c r="I2798" s="7">
        <v>-586871177.365417</v>
      </c>
      <c r="J2798" s="7">
        <v>-460240852.19210929</v>
      </c>
      <c r="K2798" s="103">
        <v>-126630325.1733077</v>
      </c>
      <c r="L2798" s="7">
        <v>2299847.7782526761</v>
      </c>
      <c r="M2798" s="7">
        <v>-124330477.39505503</v>
      </c>
      <c r="O2798" s="51"/>
      <c r="P2798" s="51"/>
      <c r="Q2798" s="51"/>
      <c r="R2798" s="51"/>
      <c r="S2798" s="51"/>
      <c r="T2798" s="51"/>
      <c r="U2798" s="51"/>
      <c r="V2798" s="51"/>
      <c r="W2798" s="51"/>
      <c r="X2798" s="51"/>
      <c r="Y2798" s="51"/>
      <c r="Z2798" s="51"/>
      <c r="AA2798" s="51"/>
    </row>
    <row r="2799" spans="1:27" ht="11.65" customHeight="1">
      <c r="A2799" s="443">
        <v>2670</v>
      </c>
      <c r="C2799" s="468"/>
      <c r="F2799" s="468" t="s">
        <v>270</v>
      </c>
      <c r="G2799" s="400" t="s">
        <v>636</v>
      </c>
      <c r="H2799" s="449"/>
      <c r="I2799" s="7">
        <v>0</v>
      </c>
      <c r="J2799" s="7">
        <v>0</v>
      </c>
      <c r="K2799" s="103">
        <v>0</v>
      </c>
      <c r="L2799" s="7">
        <v>0</v>
      </c>
      <c r="M2799" s="7">
        <v>0</v>
      </c>
      <c r="O2799" s="51"/>
      <c r="P2799" s="51"/>
      <c r="Q2799" s="51"/>
      <c r="R2799" s="51"/>
      <c r="S2799" s="51"/>
      <c r="T2799" s="51"/>
      <c r="U2799" s="51"/>
      <c r="V2799" s="51"/>
      <c r="W2799" s="51"/>
      <c r="X2799" s="51"/>
      <c r="Y2799" s="51"/>
      <c r="Z2799" s="51"/>
      <c r="AA2799" s="51"/>
    </row>
    <row r="2800" spans="1:27" ht="11.65" customHeight="1">
      <c r="A2800" s="443">
        <v>2671</v>
      </c>
      <c r="C2800" s="468"/>
      <c r="H2800" s="449" t="s">
        <v>577</v>
      </c>
      <c r="I2800" s="106">
        <v>-3173140725.25667</v>
      </c>
      <c r="J2800" s="106">
        <v>-3019074027.9268746</v>
      </c>
      <c r="K2800" s="106">
        <v>-154066697.32979488</v>
      </c>
      <c r="L2800" s="106">
        <v>22735963.477537643</v>
      </c>
      <c r="M2800" s="106">
        <v>-131330733.85225722</v>
      </c>
      <c r="O2800" s="51"/>
      <c r="P2800" s="51"/>
      <c r="Q2800" s="51"/>
      <c r="R2800" s="51"/>
      <c r="S2800" s="51"/>
      <c r="T2800" s="51"/>
      <c r="U2800" s="51"/>
      <c r="V2800" s="51"/>
      <c r="W2800" s="51"/>
      <c r="X2800" s="51"/>
      <c r="Y2800" s="51"/>
      <c r="Z2800" s="51"/>
      <c r="AA2800" s="51"/>
    </row>
    <row r="2801" spans="1:27" ht="11.65" customHeight="1">
      <c r="A2801" s="443">
        <v>2672</v>
      </c>
      <c r="C2801" s="468"/>
      <c r="H2801" s="449"/>
      <c r="I2801" s="7"/>
      <c r="J2801" s="7"/>
      <c r="K2801" s="7"/>
      <c r="L2801" s="7"/>
      <c r="M2801" s="7"/>
      <c r="O2801" s="51"/>
      <c r="P2801" s="51"/>
      <c r="Q2801" s="51"/>
      <c r="R2801" s="51"/>
      <c r="S2801" s="51"/>
      <c r="T2801" s="51"/>
      <c r="U2801" s="51"/>
      <c r="V2801" s="51"/>
      <c r="W2801" s="51"/>
      <c r="X2801" s="51"/>
      <c r="Y2801" s="51"/>
      <c r="Z2801" s="51"/>
      <c r="AA2801" s="51"/>
    </row>
    <row r="2802" spans="1:27" ht="11.65" customHeight="1">
      <c r="A2802" s="443">
        <v>2673</v>
      </c>
      <c r="C2802" s="468" t="s">
        <v>578</v>
      </c>
      <c r="D2802" s="400" t="s">
        <v>579</v>
      </c>
      <c r="H2802" s="449"/>
      <c r="I2802" s="7"/>
      <c r="J2802" s="7"/>
      <c r="K2802" s="7"/>
      <c r="L2802" s="7"/>
      <c r="M2802" s="7"/>
      <c r="O2802" s="51"/>
      <c r="P2802" s="51"/>
      <c r="Q2802" s="51"/>
      <c r="R2802" s="51"/>
      <c r="S2802" s="51"/>
      <c r="T2802" s="51"/>
      <c r="U2802" s="51"/>
      <c r="V2802" s="51"/>
      <c r="W2802" s="51"/>
      <c r="X2802" s="51"/>
      <c r="Y2802" s="51"/>
      <c r="Z2802" s="51"/>
      <c r="AA2802" s="51"/>
    </row>
    <row r="2803" spans="1:27" ht="11.65" customHeight="1">
      <c r="A2803" s="443">
        <v>2674</v>
      </c>
      <c r="C2803" s="468"/>
      <c r="F2803" s="468" t="s">
        <v>270</v>
      </c>
      <c r="G2803" s="400" t="s">
        <v>635</v>
      </c>
      <c r="H2803" s="449"/>
      <c r="I2803" s="7">
        <v>0</v>
      </c>
      <c r="J2803" s="7">
        <v>0</v>
      </c>
      <c r="K2803" s="103">
        <v>0</v>
      </c>
      <c r="L2803" s="7">
        <v>0</v>
      </c>
      <c r="M2803" s="7">
        <v>0</v>
      </c>
      <c r="O2803" s="51"/>
      <c r="P2803" s="51"/>
      <c r="Q2803" s="51"/>
      <c r="R2803" s="51"/>
      <c r="S2803" s="51"/>
      <c r="T2803" s="51"/>
      <c r="U2803" s="51"/>
      <c r="V2803" s="51"/>
      <c r="W2803" s="51"/>
      <c r="X2803" s="51"/>
      <c r="Y2803" s="51"/>
      <c r="Z2803" s="51"/>
      <c r="AA2803" s="51"/>
    </row>
    <row r="2804" spans="1:27" ht="11.65" customHeight="1">
      <c r="A2804" s="443">
        <v>2675</v>
      </c>
      <c r="C2804" s="468"/>
      <c r="F2804" s="468" t="s">
        <v>270</v>
      </c>
      <c r="G2804" s="400" t="s">
        <v>649</v>
      </c>
      <c r="H2804" s="449"/>
      <c r="I2804" s="7">
        <v>0</v>
      </c>
      <c r="J2804" s="7">
        <v>0</v>
      </c>
      <c r="K2804" s="103">
        <v>0</v>
      </c>
      <c r="L2804" s="7">
        <v>0</v>
      </c>
      <c r="M2804" s="7">
        <v>0</v>
      </c>
      <c r="O2804" s="51"/>
      <c r="P2804" s="51"/>
      <c r="Q2804" s="51"/>
      <c r="R2804" s="51"/>
      <c r="S2804" s="51"/>
      <c r="T2804" s="51"/>
      <c r="U2804" s="51"/>
      <c r="V2804" s="51"/>
      <c r="W2804" s="51"/>
      <c r="X2804" s="51"/>
      <c r="Y2804" s="51"/>
      <c r="Z2804" s="51"/>
      <c r="AA2804" s="51"/>
    </row>
    <row r="2805" spans="1:27" ht="11.65" customHeight="1">
      <c r="A2805" s="443">
        <v>2676</v>
      </c>
      <c r="C2805" s="468"/>
      <c r="F2805" s="468" t="s">
        <v>270</v>
      </c>
      <c r="G2805" s="400" t="s">
        <v>249</v>
      </c>
      <c r="H2805" s="449"/>
      <c r="I2805" s="7">
        <v>0</v>
      </c>
      <c r="J2805" s="7">
        <v>0</v>
      </c>
      <c r="K2805" s="103">
        <v>0</v>
      </c>
      <c r="L2805" s="7">
        <v>0</v>
      </c>
      <c r="M2805" s="7">
        <v>0</v>
      </c>
      <c r="O2805" s="51"/>
      <c r="P2805" s="51"/>
      <c r="Q2805" s="51"/>
      <c r="R2805" s="51"/>
      <c r="S2805" s="51"/>
      <c r="T2805" s="51"/>
      <c r="U2805" s="51"/>
      <c r="V2805" s="51"/>
      <c r="W2805" s="51"/>
      <c r="X2805" s="51"/>
      <c r="Y2805" s="51"/>
      <c r="Z2805" s="51"/>
      <c r="AA2805" s="51"/>
    </row>
    <row r="2806" spans="1:27" ht="11.65" customHeight="1">
      <c r="A2806" s="443">
        <v>2677</v>
      </c>
      <c r="C2806" s="468"/>
      <c r="H2806" s="449"/>
      <c r="I2806" s="106">
        <v>0</v>
      </c>
      <c r="J2806" s="106">
        <v>0</v>
      </c>
      <c r="K2806" s="106">
        <v>0</v>
      </c>
      <c r="L2806" s="106">
        <v>0</v>
      </c>
      <c r="M2806" s="106">
        <v>0</v>
      </c>
      <c r="O2806" s="51"/>
      <c r="P2806" s="51"/>
      <c r="Q2806" s="51"/>
      <c r="R2806" s="51"/>
      <c r="S2806" s="51"/>
      <c r="T2806" s="51"/>
      <c r="U2806" s="51"/>
      <c r="V2806" s="51"/>
      <c r="W2806" s="51"/>
      <c r="X2806" s="51"/>
      <c r="Y2806" s="51"/>
      <c r="Z2806" s="51"/>
      <c r="AA2806" s="51"/>
    </row>
    <row r="2807" spans="1:27" ht="11.65" customHeight="1">
      <c r="A2807" s="443">
        <v>2678</v>
      </c>
      <c r="C2807" s="468"/>
      <c r="H2807" s="449"/>
      <c r="I2807" s="7"/>
      <c r="J2807" s="7"/>
      <c r="K2807" s="7"/>
      <c r="L2807" s="7"/>
      <c r="M2807" s="7"/>
      <c r="O2807" s="51"/>
      <c r="P2807" s="51"/>
      <c r="Q2807" s="51"/>
      <c r="R2807" s="51"/>
      <c r="S2807" s="51"/>
      <c r="T2807" s="51"/>
      <c r="U2807" s="51"/>
      <c r="V2807" s="51"/>
      <c r="W2807" s="51"/>
      <c r="X2807" s="51"/>
      <c r="Y2807" s="51"/>
      <c r="Z2807" s="51"/>
      <c r="AA2807" s="51"/>
    </row>
    <row r="2808" spans="1:27" ht="11.65" customHeight="1">
      <c r="A2808" s="443">
        <v>2679</v>
      </c>
      <c r="C2808" s="468"/>
      <c r="H2808" s="449"/>
      <c r="I2808" s="7"/>
      <c r="J2808" s="7"/>
      <c r="K2808" s="7"/>
      <c r="L2808" s="7"/>
      <c r="M2808" s="7"/>
      <c r="O2808" s="51"/>
      <c r="P2808" s="51"/>
      <c r="Q2808" s="51"/>
      <c r="R2808" s="51"/>
      <c r="S2808" s="51"/>
      <c r="T2808" s="51"/>
      <c r="U2808" s="51"/>
      <c r="V2808" s="51"/>
      <c r="W2808" s="51"/>
      <c r="X2808" s="51"/>
      <c r="Y2808" s="51"/>
      <c r="Z2808" s="51"/>
      <c r="AA2808" s="51"/>
    </row>
    <row r="2809" spans="1:27" ht="11.65" customHeight="1">
      <c r="A2809" s="443">
        <v>2680</v>
      </c>
      <c r="C2809" s="468" t="s">
        <v>580</v>
      </c>
      <c r="D2809" s="400" t="s">
        <v>581</v>
      </c>
      <c r="H2809" s="449"/>
      <c r="I2809" s="7"/>
      <c r="J2809" s="7"/>
      <c r="K2809" s="7"/>
      <c r="L2809" s="7"/>
      <c r="M2809" s="7"/>
      <c r="O2809" s="51"/>
      <c r="P2809" s="51"/>
      <c r="Q2809" s="51"/>
      <c r="R2809" s="51"/>
      <c r="S2809" s="51"/>
      <c r="T2809" s="51"/>
      <c r="U2809" s="51"/>
      <c r="V2809" s="51"/>
      <c r="W2809" s="51"/>
      <c r="X2809" s="51"/>
      <c r="Y2809" s="51"/>
      <c r="Z2809" s="51"/>
      <c r="AA2809" s="51"/>
    </row>
    <row r="2810" spans="1:27" ht="11.65" customHeight="1">
      <c r="A2810" s="443">
        <v>2681</v>
      </c>
      <c r="C2810" s="468"/>
      <c r="F2810" s="468" t="s">
        <v>270</v>
      </c>
      <c r="G2810" s="400" t="s">
        <v>569</v>
      </c>
      <c r="H2810" s="449"/>
      <c r="I2810" s="7">
        <v>3073536.0362499999</v>
      </c>
      <c r="J2810" s="7">
        <v>3073536.0362499999</v>
      </c>
      <c r="K2810" s="103">
        <v>0</v>
      </c>
      <c r="L2810" s="7">
        <v>0</v>
      </c>
      <c r="M2810" s="7">
        <v>0</v>
      </c>
      <c r="O2810" s="51"/>
      <c r="P2810" s="51"/>
      <c r="Q2810" s="51"/>
      <c r="R2810" s="51"/>
      <c r="S2810" s="51"/>
      <c r="T2810" s="51"/>
      <c r="U2810" s="51"/>
      <c r="V2810" s="51"/>
      <c r="W2810" s="51"/>
      <c r="X2810" s="51"/>
      <c r="Y2810" s="51"/>
      <c r="Z2810" s="51"/>
      <c r="AA2810" s="51"/>
    </row>
    <row r="2811" spans="1:27" ht="11.65" customHeight="1">
      <c r="A2811" s="443">
        <v>2682</v>
      </c>
      <c r="C2811" s="468"/>
      <c r="F2811" s="468" t="s">
        <v>270</v>
      </c>
      <c r="G2811" s="400" t="s">
        <v>635</v>
      </c>
      <c r="H2811" s="449"/>
      <c r="I2811" s="7">
        <v>0</v>
      </c>
      <c r="J2811" s="7">
        <v>0</v>
      </c>
      <c r="K2811" s="103">
        <v>0</v>
      </c>
      <c r="L2811" s="7">
        <v>0</v>
      </c>
      <c r="M2811" s="7">
        <v>0</v>
      </c>
      <c r="O2811" s="51"/>
      <c r="P2811" s="51"/>
      <c r="Q2811" s="51"/>
      <c r="R2811" s="51"/>
      <c r="S2811" s="51"/>
      <c r="T2811" s="51"/>
      <c r="U2811" s="51"/>
      <c r="V2811" s="51"/>
      <c r="W2811" s="51"/>
      <c r="X2811" s="51"/>
      <c r="Y2811" s="51"/>
      <c r="Z2811" s="51"/>
      <c r="AA2811" s="51"/>
    </row>
    <row r="2812" spans="1:27" ht="11.65" customHeight="1">
      <c r="A2812" s="443">
        <v>2683</v>
      </c>
      <c r="C2812" s="468"/>
      <c r="E2812" s="447"/>
      <c r="F2812" s="468" t="s">
        <v>270</v>
      </c>
      <c r="G2812" s="400" t="s">
        <v>649</v>
      </c>
      <c r="H2812" s="449"/>
      <c r="I2812" s="7">
        <v>0</v>
      </c>
      <c r="J2812" s="7">
        <v>0</v>
      </c>
      <c r="K2812" s="103">
        <v>0</v>
      </c>
      <c r="L2812" s="7">
        <v>0</v>
      </c>
      <c r="M2812" s="7">
        <v>0</v>
      </c>
      <c r="O2812" s="51"/>
      <c r="P2812" s="51"/>
      <c r="Q2812" s="51"/>
      <c r="R2812" s="51"/>
      <c r="S2812" s="51"/>
      <c r="T2812" s="51"/>
      <c r="U2812" s="51"/>
      <c r="V2812" s="51"/>
      <c r="W2812" s="51"/>
      <c r="X2812" s="51"/>
      <c r="Y2812" s="51"/>
      <c r="Z2812" s="51"/>
      <c r="AA2812" s="51"/>
    </row>
    <row r="2813" spans="1:27" ht="11.65" customHeight="1">
      <c r="A2813" s="443">
        <v>2684</v>
      </c>
      <c r="C2813" s="468"/>
      <c r="F2813" s="468" t="s">
        <v>270</v>
      </c>
      <c r="G2813" s="400" t="s">
        <v>634</v>
      </c>
      <c r="H2813" s="449"/>
      <c r="I2813" s="7">
        <v>-346418423.70666701</v>
      </c>
      <c r="J2813" s="7">
        <v>-271671052.6789602</v>
      </c>
      <c r="K2813" s="103">
        <v>-74747371.027706772</v>
      </c>
      <c r="L2813" s="7">
        <v>-3282622.5030607581</v>
      </c>
      <c r="M2813" s="7">
        <v>-78029993.53076753</v>
      </c>
      <c r="O2813" s="51"/>
      <c r="P2813" s="51"/>
      <c r="Q2813" s="51"/>
      <c r="R2813" s="51"/>
      <c r="S2813" s="51"/>
      <c r="T2813" s="51"/>
      <c r="U2813" s="51"/>
      <c r="V2813" s="51"/>
      <c r="W2813" s="51"/>
      <c r="X2813" s="51"/>
      <c r="Y2813" s="51"/>
      <c r="Z2813" s="51"/>
      <c r="AA2813" s="51"/>
    </row>
    <row r="2814" spans="1:27" ht="11.65" customHeight="1">
      <c r="A2814" s="443">
        <v>2685</v>
      </c>
      <c r="C2814" s="468"/>
      <c r="E2814" s="447"/>
      <c r="F2814" s="468" t="s">
        <v>270</v>
      </c>
      <c r="G2814" s="400" t="s">
        <v>636</v>
      </c>
      <c r="H2814" s="449"/>
      <c r="I2814" s="7">
        <v>-84244031.630833298</v>
      </c>
      <c r="J2814" s="7">
        <v>-84244031.630833298</v>
      </c>
      <c r="K2814" s="103">
        <v>0</v>
      </c>
      <c r="L2814" s="7">
        <v>0</v>
      </c>
      <c r="M2814" s="7">
        <v>0</v>
      </c>
      <c r="O2814" s="51"/>
      <c r="P2814" s="51"/>
      <c r="Q2814" s="51"/>
      <c r="R2814" s="51"/>
      <c r="S2814" s="51"/>
      <c r="T2814" s="51"/>
      <c r="U2814" s="51"/>
      <c r="V2814" s="51"/>
      <c r="W2814" s="51"/>
      <c r="X2814" s="51"/>
      <c r="Y2814" s="51"/>
      <c r="Z2814" s="51"/>
      <c r="AA2814" s="51"/>
    </row>
    <row r="2815" spans="1:27" ht="11.65" customHeight="1">
      <c r="A2815" s="443">
        <v>2686</v>
      </c>
      <c r="C2815" s="468"/>
      <c r="F2815" s="468" t="s">
        <v>270</v>
      </c>
      <c r="G2815" s="400" t="s">
        <v>634</v>
      </c>
      <c r="H2815" s="449"/>
      <c r="I2815" s="7">
        <v>0</v>
      </c>
      <c r="J2815" s="7">
        <v>0</v>
      </c>
      <c r="K2815" s="103">
        <v>0</v>
      </c>
      <c r="L2815" s="7">
        <v>0</v>
      </c>
      <c r="M2815" s="7">
        <v>0</v>
      </c>
      <c r="O2815" s="51"/>
      <c r="P2815" s="51"/>
      <c r="Q2815" s="51"/>
      <c r="R2815" s="51"/>
      <c r="S2815" s="51"/>
      <c r="T2815" s="51"/>
      <c r="U2815" s="51"/>
      <c r="V2815" s="51"/>
      <c r="W2815" s="51"/>
      <c r="X2815" s="51"/>
      <c r="Y2815" s="51"/>
      <c r="Z2815" s="51"/>
      <c r="AA2815" s="51"/>
    </row>
    <row r="2816" spans="1:27" ht="11.65" customHeight="1">
      <c r="A2816" s="443">
        <v>2687</v>
      </c>
      <c r="C2816" s="468"/>
      <c r="F2816" s="468" t="s">
        <v>270</v>
      </c>
      <c r="G2816" s="400" t="s">
        <v>636</v>
      </c>
      <c r="H2816" s="449"/>
      <c r="I2816" s="7">
        <v>0</v>
      </c>
      <c r="J2816" s="7">
        <v>0</v>
      </c>
      <c r="K2816" s="103">
        <v>0</v>
      </c>
      <c r="L2816" s="7">
        <v>0</v>
      </c>
      <c r="M2816" s="7">
        <v>0</v>
      </c>
      <c r="O2816" s="51"/>
      <c r="P2816" s="51"/>
      <c r="Q2816" s="51"/>
      <c r="R2816" s="51"/>
      <c r="S2816" s="51"/>
      <c r="T2816" s="51"/>
      <c r="U2816" s="51"/>
      <c r="V2816" s="51"/>
      <c r="W2816" s="51"/>
      <c r="X2816" s="51"/>
      <c r="Y2816" s="51"/>
      <c r="Z2816" s="51"/>
      <c r="AA2816" s="51"/>
    </row>
    <row r="2817" spans="1:27" ht="11.65" customHeight="1">
      <c r="A2817" s="443">
        <v>2688</v>
      </c>
      <c r="C2817" s="468"/>
      <c r="H2817" s="449" t="s">
        <v>577</v>
      </c>
      <c r="I2817" s="106">
        <v>-427588919.30125034</v>
      </c>
      <c r="J2817" s="106">
        <v>-352841548.27354348</v>
      </c>
      <c r="K2817" s="106">
        <v>-74747371.027706772</v>
      </c>
      <c r="L2817" s="106">
        <v>-3282622.5030607581</v>
      </c>
      <c r="M2817" s="106">
        <v>-78029993.53076753</v>
      </c>
      <c r="O2817" s="51"/>
      <c r="P2817" s="51"/>
      <c r="Q2817" s="51"/>
      <c r="R2817" s="51"/>
      <c r="S2817" s="51"/>
      <c r="T2817" s="51"/>
      <c r="U2817" s="51"/>
      <c r="V2817" s="51"/>
      <c r="W2817" s="51"/>
      <c r="X2817" s="51"/>
      <c r="Y2817" s="51"/>
      <c r="Z2817" s="51"/>
      <c r="AA2817" s="51"/>
    </row>
    <row r="2818" spans="1:27" ht="11.65" customHeight="1">
      <c r="A2818" s="443">
        <v>2689</v>
      </c>
      <c r="C2818" s="468"/>
      <c r="H2818" s="449"/>
      <c r="I2818" s="7"/>
      <c r="J2818" s="7"/>
      <c r="K2818" s="7"/>
      <c r="L2818" s="7"/>
      <c r="M2818" s="7"/>
      <c r="O2818" s="51"/>
      <c r="P2818" s="51"/>
      <c r="Q2818" s="51"/>
      <c r="R2818" s="51"/>
      <c r="S2818" s="51"/>
      <c r="T2818" s="51"/>
      <c r="U2818" s="51"/>
      <c r="V2818" s="51"/>
      <c r="W2818" s="51"/>
      <c r="X2818" s="51"/>
      <c r="Y2818" s="51"/>
      <c r="Z2818" s="51"/>
      <c r="AA2818" s="51"/>
    </row>
    <row r="2819" spans="1:27" ht="11.65" customHeight="1">
      <c r="A2819" s="443">
        <v>2690</v>
      </c>
      <c r="C2819" s="468" t="s">
        <v>582</v>
      </c>
      <c r="D2819" s="400" t="s">
        <v>583</v>
      </c>
      <c r="H2819" s="449"/>
      <c r="I2819" s="7"/>
      <c r="J2819" s="7"/>
      <c r="K2819" s="7"/>
      <c r="L2819" s="7"/>
      <c r="M2819" s="7"/>
      <c r="O2819" s="51"/>
      <c r="P2819" s="51"/>
      <c r="Q2819" s="51"/>
      <c r="R2819" s="51"/>
      <c r="S2819" s="51"/>
      <c r="T2819" s="51"/>
      <c r="U2819" s="51"/>
      <c r="V2819" s="51"/>
      <c r="W2819" s="51"/>
      <c r="X2819" s="51"/>
      <c r="Y2819" s="51"/>
      <c r="Z2819" s="51"/>
      <c r="AA2819" s="51"/>
    </row>
    <row r="2820" spans="1:27" ht="11.65" customHeight="1">
      <c r="A2820" s="443">
        <v>2691</v>
      </c>
      <c r="C2820" s="468"/>
      <c r="F2820" s="468" t="s">
        <v>270</v>
      </c>
      <c r="G2820" s="400" t="s">
        <v>569</v>
      </c>
      <c r="H2820" s="449"/>
      <c r="I2820" s="7">
        <v>0</v>
      </c>
      <c r="J2820" s="7">
        <v>0</v>
      </c>
      <c r="K2820" s="103">
        <v>0</v>
      </c>
      <c r="L2820" s="7">
        <v>0</v>
      </c>
      <c r="M2820" s="7">
        <v>0</v>
      </c>
      <c r="O2820" s="51"/>
      <c r="P2820" s="51"/>
      <c r="Q2820" s="51"/>
      <c r="R2820" s="51"/>
      <c r="S2820" s="51"/>
      <c r="T2820" s="51"/>
      <c r="U2820" s="51"/>
      <c r="V2820" s="51"/>
      <c r="W2820" s="51"/>
      <c r="X2820" s="51"/>
      <c r="Y2820" s="51"/>
      <c r="Z2820" s="51"/>
      <c r="AA2820" s="51"/>
    </row>
    <row r="2821" spans="1:27" ht="11.65" customHeight="1">
      <c r="A2821" s="443">
        <v>2692</v>
      </c>
      <c r="C2821" s="468"/>
      <c r="F2821" s="468" t="s">
        <v>270</v>
      </c>
      <c r="G2821" s="400" t="s">
        <v>649</v>
      </c>
      <c r="H2821" s="449"/>
      <c r="I2821" s="7">
        <v>0</v>
      </c>
      <c r="J2821" s="7">
        <v>0</v>
      </c>
      <c r="K2821" s="103">
        <v>0</v>
      </c>
      <c r="L2821" s="7">
        <v>0</v>
      </c>
      <c r="M2821" s="7">
        <v>0</v>
      </c>
      <c r="O2821" s="51"/>
      <c r="P2821" s="51"/>
      <c r="Q2821" s="51"/>
      <c r="R2821" s="51"/>
      <c r="S2821" s="51"/>
      <c r="T2821" s="51"/>
      <c r="U2821" s="51"/>
      <c r="V2821" s="51"/>
      <c r="W2821" s="51"/>
      <c r="X2821" s="51"/>
      <c r="Y2821" s="51"/>
      <c r="Z2821" s="51"/>
      <c r="AA2821" s="51"/>
    </row>
    <row r="2822" spans="1:27" ht="11.65" customHeight="1">
      <c r="A2822" s="443">
        <v>2693</v>
      </c>
      <c r="C2822" s="468"/>
      <c r="F2822" s="468" t="s">
        <v>270</v>
      </c>
      <c r="G2822" s="400" t="s">
        <v>635</v>
      </c>
      <c r="H2822" s="449"/>
      <c r="I2822" s="7">
        <v>0</v>
      </c>
      <c r="J2822" s="7">
        <v>0</v>
      </c>
      <c r="K2822" s="103">
        <v>0</v>
      </c>
      <c r="L2822" s="7">
        <v>0</v>
      </c>
      <c r="M2822" s="7">
        <v>0</v>
      </c>
      <c r="O2822" s="51"/>
      <c r="P2822" s="51"/>
      <c r="Q2822" s="51"/>
      <c r="R2822" s="51"/>
      <c r="S2822" s="51"/>
      <c r="T2822" s="51"/>
      <c r="U2822" s="51"/>
      <c r="V2822" s="51"/>
      <c r="W2822" s="51"/>
      <c r="X2822" s="51"/>
      <c r="Y2822" s="51"/>
      <c r="Z2822" s="51"/>
      <c r="AA2822" s="51"/>
    </row>
    <row r="2823" spans="1:27" ht="11.65" customHeight="1">
      <c r="A2823" s="443">
        <v>2694</v>
      </c>
      <c r="C2823" s="468"/>
      <c r="F2823" s="468" t="s">
        <v>270</v>
      </c>
      <c r="G2823" s="400" t="s">
        <v>249</v>
      </c>
      <c r="H2823" s="449"/>
      <c r="I2823" s="7">
        <v>0</v>
      </c>
      <c r="J2823" s="7">
        <v>0</v>
      </c>
      <c r="K2823" s="103">
        <v>0</v>
      </c>
      <c r="L2823" s="7">
        <v>0</v>
      </c>
      <c r="M2823" s="7">
        <v>0</v>
      </c>
      <c r="O2823" s="51"/>
      <c r="P2823" s="51"/>
      <c r="Q2823" s="51"/>
      <c r="R2823" s="51"/>
      <c r="S2823" s="51"/>
      <c r="T2823" s="51"/>
      <c r="U2823" s="51"/>
      <c r="V2823" s="51"/>
      <c r="W2823" s="51"/>
      <c r="X2823" s="51"/>
      <c r="Y2823" s="51"/>
      <c r="Z2823" s="51"/>
      <c r="AA2823" s="51"/>
    </row>
    <row r="2824" spans="1:27" ht="11.65" customHeight="1">
      <c r="A2824" s="443">
        <v>2695</v>
      </c>
      <c r="C2824" s="468"/>
      <c r="F2824" s="468" t="s">
        <v>270</v>
      </c>
      <c r="G2824" s="400" t="s">
        <v>634</v>
      </c>
      <c r="H2824" s="449"/>
      <c r="I2824" s="7">
        <v>-475615059.84125</v>
      </c>
      <c r="J2824" s="7">
        <v>-372990681.59968746</v>
      </c>
      <c r="K2824" s="103">
        <v>-102624378.24156255</v>
      </c>
      <c r="L2824" s="7">
        <v>101955854.33293977</v>
      </c>
      <c r="M2824" s="7">
        <v>-668523.9086227715</v>
      </c>
      <c r="O2824" s="51"/>
      <c r="P2824" s="51"/>
      <c r="Q2824" s="51"/>
      <c r="R2824" s="51"/>
      <c r="S2824" s="51"/>
      <c r="T2824" s="51"/>
      <c r="U2824" s="51"/>
      <c r="V2824" s="51"/>
      <c r="W2824" s="51"/>
      <c r="X2824" s="51"/>
      <c r="Y2824" s="51"/>
      <c r="Z2824" s="51"/>
      <c r="AA2824" s="51"/>
    </row>
    <row r="2825" spans="1:27" ht="11.65" customHeight="1">
      <c r="A2825" s="443">
        <v>2696</v>
      </c>
      <c r="C2825" s="468"/>
      <c r="F2825" s="468" t="s">
        <v>270</v>
      </c>
      <c r="G2825" s="400" t="s">
        <v>636</v>
      </c>
      <c r="H2825" s="449"/>
      <c r="I2825" s="7">
        <v>-669765790.36416698</v>
      </c>
      <c r="J2825" s="7">
        <v>-669765790.36416698</v>
      </c>
      <c r="K2825" s="103">
        <v>0</v>
      </c>
      <c r="L2825" s="7">
        <v>0</v>
      </c>
      <c r="M2825" s="7">
        <v>0</v>
      </c>
      <c r="O2825" s="51"/>
      <c r="P2825" s="51"/>
      <c r="Q2825" s="51"/>
      <c r="R2825" s="51"/>
      <c r="S2825" s="51"/>
      <c r="T2825" s="51"/>
      <c r="U2825" s="51"/>
      <c r="V2825" s="51"/>
      <c r="W2825" s="51"/>
      <c r="X2825" s="51"/>
      <c r="Y2825" s="51"/>
      <c r="Z2825" s="51"/>
      <c r="AA2825" s="51"/>
    </row>
    <row r="2826" spans="1:27" ht="11.65" customHeight="1">
      <c r="A2826" s="443">
        <v>2697</v>
      </c>
      <c r="C2826" s="468"/>
      <c r="F2826" s="468" t="s">
        <v>270</v>
      </c>
      <c r="G2826" s="400" t="s">
        <v>636</v>
      </c>
      <c r="H2826" s="449"/>
      <c r="I2826" s="7">
        <v>0</v>
      </c>
      <c r="J2826" s="7">
        <v>0</v>
      </c>
      <c r="K2826" s="103">
        <v>0</v>
      </c>
      <c r="L2826" s="7">
        <v>0</v>
      </c>
      <c r="M2826" s="7">
        <v>0</v>
      </c>
      <c r="O2826" s="51"/>
      <c r="P2826" s="51"/>
      <c r="Q2826" s="51"/>
      <c r="R2826" s="51"/>
      <c r="S2826" s="51"/>
      <c r="T2826" s="51"/>
      <c r="U2826" s="51"/>
      <c r="V2826" s="51"/>
      <c r="W2826" s="51"/>
      <c r="X2826" s="51"/>
      <c r="Y2826" s="51"/>
      <c r="Z2826" s="51"/>
      <c r="AA2826" s="51"/>
    </row>
    <row r="2827" spans="1:27" ht="11.65" customHeight="1">
      <c r="A2827" s="443">
        <v>2698</v>
      </c>
      <c r="C2827" s="468"/>
      <c r="H2827" s="449" t="s">
        <v>577</v>
      </c>
      <c r="I2827" s="106">
        <v>-1145380850.2054169</v>
      </c>
      <c r="J2827" s="106">
        <v>-1042756471.9638544</v>
      </c>
      <c r="K2827" s="106">
        <v>-102624378.24156255</v>
      </c>
      <c r="L2827" s="106">
        <v>101955854.33293977</v>
      </c>
      <c r="M2827" s="106">
        <v>-668523.9086227715</v>
      </c>
      <c r="O2827" s="51"/>
      <c r="P2827" s="51"/>
      <c r="Q2827" s="51"/>
      <c r="R2827" s="51"/>
      <c r="S2827" s="51"/>
      <c r="T2827" s="51"/>
      <c r="U2827" s="51"/>
      <c r="V2827" s="51"/>
      <c r="W2827" s="51"/>
      <c r="X2827" s="51"/>
      <c r="Y2827" s="51"/>
      <c r="Z2827" s="51"/>
      <c r="AA2827" s="51"/>
    </row>
    <row r="2828" spans="1:27" ht="11.65" customHeight="1">
      <c r="A2828" s="443">
        <v>2699</v>
      </c>
      <c r="C2828" s="468"/>
      <c r="H2828" s="449"/>
      <c r="I2828" s="7"/>
      <c r="J2828" s="7"/>
      <c r="K2828" s="7"/>
      <c r="L2828" s="7"/>
      <c r="M2828" s="7"/>
      <c r="O2828" s="51"/>
      <c r="P2828" s="51"/>
      <c r="Q2828" s="51"/>
      <c r="R2828" s="51"/>
      <c r="S2828" s="51"/>
      <c r="T2828" s="51"/>
      <c r="U2828" s="51"/>
      <c r="V2828" s="51"/>
      <c r="W2828" s="51"/>
      <c r="X2828" s="51"/>
      <c r="Y2828" s="51"/>
      <c r="Z2828" s="51"/>
      <c r="AA2828" s="51"/>
    </row>
    <row r="2829" spans="1:27" ht="11.65" customHeight="1">
      <c r="A2829" s="443">
        <v>2700</v>
      </c>
      <c r="C2829" s="468" t="s">
        <v>584</v>
      </c>
      <c r="D2829" s="400" t="s">
        <v>585</v>
      </c>
      <c r="H2829" s="449"/>
      <c r="I2829" s="7"/>
      <c r="J2829" s="7"/>
      <c r="K2829" s="7"/>
      <c r="L2829" s="7"/>
      <c r="M2829" s="7"/>
      <c r="O2829" s="51"/>
      <c r="P2829" s="51"/>
      <c r="Q2829" s="51"/>
      <c r="R2829" s="51"/>
      <c r="S2829" s="51"/>
      <c r="T2829" s="51"/>
      <c r="U2829" s="51"/>
      <c r="V2829" s="51"/>
      <c r="W2829" s="51"/>
      <c r="X2829" s="51"/>
      <c r="Y2829" s="51"/>
      <c r="Z2829" s="51"/>
      <c r="AA2829" s="51"/>
    </row>
    <row r="2830" spans="1:27" ht="11.65" customHeight="1">
      <c r="A2830" s="443">
        <v>2701</v>
      </c>
      <c r="C2830" s="468"/>
      <c r="F2830" s="468" t="s">
        <v>270</v>
      </c>
      <c r="G2830" s="400" t="s">
        <v>635</v>
      </c>
      <c r="H2830" s="449"/>
      <c r="I2830" s="7">
        <v>0</v>
      </c>
      <c r="J2830" s="7">
        <v>0</v>
      </c>
      <c r="K2830" s="103">
        <v>0</v>
      </c>
      <c r="L2830" s="7">
        <v>0</v>
      </c>
      <c r="M2830" s="7">
        <v>0</v>
      </c>
      <c r="O2830" s="51"/>
      <c r="P2830" s="51"/>
      <c r="Q2830" s="51"/>
      <c r="R2830" s="51"/>
      <c r="S2830" s="51"/>
      <c r="T2830" s="51"/>
      <c r="U2830" s="51"/>
      <c r="V2830" s="51"/>
      <c r="W2830" s="51"/>
      <c r="X2830" s="51"/>
      <c r="Y2830" s="51"/>
      <c r="Z2830" s="51"/>
      <c r="AA2830" s="51"/>
    </row>
    <row r="2831" spans="1:27" ht="11.65" customHeight="1">
      <c r="A2831" s="443">
        <v>2702</v>
      </c>
      <c r="C2831" s="468"/>
      <c r="F2831" s="468" t="s">
        <v>270</v>
      </c>
      <c r="G2831" s="400" t="s">
        <v>249</v>
      </c>
      <c r="H2831" s="449"/>
      <c r="I2831" s="7">
        <v>0</v>
      </c>
      <c r="J2831" s="7">
        <v>0</v>
      </c>
      <c r="K2831" s="103">
        <v>0</v>
      </c>
      <c r="L2831" s="7">
        <v>0</v>
      </c>
      <c r="M2831" s="7">
        <v>0</v>
      </c>
      <c r="O2831" s="51"/>
      <c r="P2831" s="51"/>
      <c r="Q2831" s="51"/>
      <c r="R2831" s="51"/>
      <c r="S2831" s="51"/>
      <c r="T2831" s="51"/>
      <c r="U2831" s="51"/>
      <c r="V2831" s="51"/>
      <c r="W2831" s="51"/>
      <c r="X2831" s="51"/>
      <c r="Y2831" s="51"/>
      <c r="Z2831" s="51"/>
      <c r="AA2831" s="51"/>
    </row>
    <row r="2832" spans="1:27" ht="11.65" customHeight="1">
      <c r="A2832" s="443">
        <v>2703</v>
      </c>
      <c r="C2832" s="468"/>
      <c r="H2832" s="449"/>
      <c r="I2832" s="106">
        <v>0</v>
      </c>
      <c r="J2832" s="106">
        <v>0</v>
      </c>
      <c r="K2832" s="106">
        <v>0</v>
      </c>
      <c r="L2832" s="106">
        <v>0</v>
      </c>
      <c r="M2832" s="106">
        <v>0</v>
      </c>
      <c r="O2832" s="51"/>
      <c r="P2832" s="51"/>
      <c r="Q2832" s="51"/>
      <c r="R2832" s="51"/>
      <c r="S2832" s="51"/>
      <c r="T2832" s="51"/>
      <c r="U2832" s="51"/>
      <c r="V2832" s="51"/>
      <c r="W2832" s="51"/>
      <c r="X2832" s="51"/>
      <c r="Y2832" s="51"/>
      <c r="Z2832" s="51"/>
      <c r="AA2832" s="51"/>
    </row>
    <row r="2833" spans="1:27" ht="11.65" customHeight="1">
      <c r="A2833" s="443">
        <v>2704</v>
      </c>
      <c r="C2833" s="468"/>
      <c r="H2833" s="449"/>
      <c r="I2833" s="7"/>
      <c r="J2833" s="7"/>
      <c r="K2833" s="7"/>
      <c r="L2833" s="7"/>
      <c r="M2833" s="7"/>
      <c r="O2833" s="51"/>
      <c r="P2833" s="51"/>
      <c r="Q2833" s="51"/>
      <c r="R2833" s="51"/>
      <c r="S2833" s="51"/>
      <c r="T2833" s="51"/>
      <c r="U2833" s="51"/>
      <c r="V2833" s="51"/>
      <c r="W2833" s="51"/>
      <c r="X2833" s="51"/>
      <c r="Y2833" s="51"/>
      <c r="Z2833" s="51"/>
      <c r="AA2833" s="51"/>
    </row>
    <row r="2834" spans="1:27" ht="11.65" customHeight="1" thickBot="1">
      <c r="A2834" s="443">
        <v>2705</v>
      </c>
      <c r="C2834" s="461" t="s">
        <v>586</v>
      </c>
      <c r="H2834" s="460"/>
      <c r="I2834" s="108">
        <v>-4746110494.7633371</v>
      </c>
      <c r="J2834" s="108">
        <v>-4414672048.1642723</v>
      </c>
      <c r="K2834" s="108">
        <v>-331438446.59906423</v>
      </c>
      <c r="L2834" s="108">
        <v>121409195.30741666</v>
      </c>
      <c r="M2834" s="108">
        <v>-210029251.29164752</v>
      </c>
      <c r="N2834" s="7" t="s">
        <v>65</v>
      </c>
      <c r="O2834" s="105"/>
      <c r="P2834" s="105"/>
      <c r="Q2834" s="105"/>
      <c r="R2834" s="105"/>
      <c r="S2834" s="105"/>
      <c r="T2834" s="105"/>
      <c r="U2834" s="51"/>
      <c r="V2834" s="105"/>
      <c r="W2834" s="105"/>
      <c r="X2834" s="105"/>
      <c r="Y2834" s="105"/>
      <c r="Z2834" s="105"/>
      <c r="AA2834" s="105"/>
    </row>
    <row r="2835" spans="1:27" ht="11.65" customHeight="1" thickTop="1">
      <c r="A2835" s="443">
        <v>2706</v>
      </c>
      <c r="C2835" s="468"/>
      <c r="H2835" s="449"/>
      <c r="I2835" s="109"/>
      <c r="J2835" s="7"/>
      <c r="K2835" s="7"/>
      <c r="L2835" s="7"/>
      <c r="M2835" s="7"/>
      <c r="O2835" s="51"/>
      <c r="P2835" s="51"/>
      <c r="Q2835" s="51"/>
      <c r="R2835" s="51"/>
      <c r="S2835" s="51"/>
      <c r="T2835" s="51"/>
      <c r="U2835" s="51"/>
      <c r="V2835" s="51"/>
      <c r="W2835" s="51"/>
      <c r="X2835" s="51"/>
      <c r="Y2835" s="51"/>
      <c r="Z2835" s="51"/>
      <c r="AA2835" s="51"/>
    </row>
    <row r="2836" spans="1:27" ht="11.65" customHeight="1">
      <c r="A2836" s="443">
        <v>2707</v>
      </c>
      <c r="C2836" s="468" t="s">
        <v>587</v>
      </c>
      <c r="H2836" s="449"/>
      <c r="I2836" s="7"/>
      <c r="J2836" s="7"/>
      <c r="K2836" s="7"/>
      <c r="L2836" s="7"/>
      <c r="M2836" s="7"/>
      <c r="O2836" s="51"/>
      <c r="P2836" s="51"/>
      <c r="Q2836" s="51"/>
      <c r="R2836" s="51"/>
      <c r="S2836" s="51"/>
      <c r="T2836" s="51"/>
      <c r="U2836" s="51"/>
      <c r="V2836" s="51"/>
      <c r="W2836" s="51"/>
      <c r="X2836" s="51"/>
      <c r="Y2836" s="51"/>
      <c r="Z2836" s="51"/>
      <c r="AA2836" s="51"/>
    </row>
    <row r="2837" spans="1:27" ht="11.65" customHeight="1">
      <c r="A2837" s="443">
        <v>2708</v>
      </c>
      <c r="C2837" s="468"/>
      <c r="E2837" s="447" t="s">
        <v>569</v>
      </c>
      <c r="H2837" s="449"/>
      <c r="I2837" s="7">
        <v>14370470.873750001</v>
      </c>
      <c r="J2837" s="7">
        <v>14370470.873750001</v>
      </c>
      <c r="K2837" s="103">
        <v>0</v>
      </c>
      <c r="L2837" s="7">
        <v>0</v>
      </c>
      <c r="M2837" s="7">
        <v>0</v>
      </c>
      <c r="O2837" s="51"/>
      <c r="P2837" s="51"/>
      <c r="Q2837" s="51"/>
      <c r="R2837" s="51"/>
      <c r="S2837" s="51"/>
      <c r="T2837" s="51"/>
      <c r="U2837" s="51"/>
      <c r="V2837" s="51"/>
      <c r="W2837" s="51"/>
      <c r="X2837" s="51"/>
      <c r="Y2837" s="51"/>
      <c r="Z2837" s="51"/>
      <c r="AA2837" s="51"/>
    </row>
    <row r="2838" spans="1:27" ht="11.65" customHeight="1">
      <c r="A2838" s="443">
        <v>2709</v>
      </c>
      <c r="C2838" s="468"/>
      <c r="E2838" s="400" t="s">
        <v>635</v>
      </c>
      <c r="H2838" s="449"/>
      <c r="I2838" s="7">
        <v>0</v>
      </c>
      <c r="J2838" s="7">
        <v>0</v>
      </c>
      <c r="K2838" s="103">
        <v>0</v>
      </c>
      <c r="L2838" s="7">
        <v>0</v>
      </c>
      <c r="M2838" s="7">
        <v>0</v>
      </c>
      <c r="O2838" s="51"/>
      <c r="P2838" s="51"/>
      <c r="Q2838" s="51"/>
      <c r="R2838" s="51"/>
      <c r="S2838" s="51"/>
      <c r="T2838" s="51"/>
      <c r="U2838" s="51"/>
      <c r="V2838" s="51"/>
      <c r="W2838" s="51"/>
      <c r="X2838" s="51"/>
      <c r="Y2838" s="51"/>
      <c r="Z2838" s="51"/>
      <c r="AA2838" s="51"/>
    </row>
    <row r="2839" spans="1:27" ht="11.65" customHeight="1">
      <c r="A2839" s="443">
        <v>2710</v>
      </c>
      <c r="C2839" s="468"/>
      <c r="E2839" s="400" t="s">
        <v>649</v>
      </c>
      <c r="H2839" s="449"/>
      <c r="I2839" s="7">
        <v>0</v>
      </c>
      <c r="J2839" s="7">
        <v>0</v>
      </c>
      <c r="K2839" s="103">
        <v>0</v>
      </c>
      <c r="L2839" s="7">
        <v>0</v>
      </c>
      <c r="M2839" s="7">
        <v>0</v>
      </c>
      <c r="O2839" s="51"/>
      <c r="P2839" s="51"/>
      <c r="Q2839" s="51"/>
      <c r="R2839" s="51"/>
      <c r="S2839" s="51"/>
      <c r="T2839" s="51"/>
      <c r="U2839" s="51"/>
      <c r="V2839" s="51"/>
      <c r="W2839" s="51"/>
      <c r="X2839" s="51"/>
      <c r="Y2839" s="51"/>
      <c r="Z2839" s="51"/>
      <c r="AA2839" s="51"/>
    </row>
    <row r="2840" spans="1:27" ht="11.65" customHeight="1">
      <c r="A2840" s="443">
        <v>2711</v>
      </c>
      <c r="C2840" s="468"/>
      <c r="E2840" s="400" t="s">
        <v>249</v>
      </c>
      <c r="H2840" s="449"/>
      <c r="I2840" s="7">
        <v>0</v>
      </c>
      <c r="J2840" s="7">
        <v>0</v>
      </c>
      <c r="K2840" s="103">
        <v>0</v>
      </c>
      <c r="L2840" s="7">
        <v>0</v>
      </c>
      <c r="M2840" s="7">
        <v>0</v>
      </c>
      <c r="O2840" s="51"/>
      <c r="P2840" s="51"/>
      <c r="Q2840" s="51"/>
      <c r="R2840" s="51"/>
      <c r="S2840" s="51"/>
      <c r="T2840" s="51"/>
      <c r="U2840" s="51"/>
      <c r="V2840" s="51"/>
      <c r="W2840" s="51"/>
      <c r="X2840" s="51"/>
      <c r="Y2840" s="51"/>
      <c r="Z2840" s="51"/>
      <c r="AA2840" s="51"/>
    </row>
    <row r="2841" spans="1:27" ht="11.65" customHeight="1">
      <c r="A2841" s="443">
        <v>2712</v>
      </c>
      <c r="C2841" s="468"/>
      <c r="E2841" s="400" t="s">
        <v>634</v>
      </c>
      <c r="H2841" s="449"/>
      <c r="I2841" s="7">
        <v>-949187986.29500008</v>
      </c>
      <c r="J2841" s="7">
        <v>-744379864.86924362</v>
      </c>
      <c r="K2841" s="103">
        <v>-204808121.42575648</v>
      </c>
      <c r="L2841" s="7">
        <v>119109347.52916399</v>
      </c>
      <c r="M2841" s="7">
        <v>-85698773.896592498</v>
      </c>
      <c r="O2841" s="51"/>
      <c r="P2841" s="51"/>
      <c r="Q2841" s="51"/>
      <c r="R2841" s="51"/>
      <c r="S2841" s="51"/>
      <c r="T2841" s="51"/>
      <c r="U2841" s="51"/>
      <c r="V2841" s="51"/>
      <c r="W2841" s="51"/>
      <c r="X2841" s="51"/>
      <c r="Y2841" s="51"/>
      <c r="Z2841" s="51"/>
      <c r="AA2841" s="51"/>
    </row>
    <row r="2842" spans="1:27" ht="11.65" customHeight="1">
      <c r="A2842" s="443">
        <v>2713</v>
      </c>
      <c r="C2842" s="468"/>
      <c r="E2842" s="400" t="s">
        <v>636</v>
      </c>
      <c r="H2842" s="449"/>
      <c r="I2842" s="7">
        <v>-3224421801.9766703</v>
      </c>
      <c r="J2842" s="7">
        <v>-3224421801.9766703</v>
      </c>
      <c r="K2842" s="103">
        <v>0</v>
      </c>
      <c r="L2842" s="7">
        <v>0</v>
      </c>
      <c r="M2842" s="7">
        <v>0</v>
      </c>
      <c r="O2842" s="51"/>
      <c r="P2842" s="51"/>
      <c r="Q2842" s="51"/>
      <c r="R2842" s="51"/>
      <c r="S2842" s="51"/>
      <c r="T2842" s="51"/>
      <c r="U2842" s="51"/>
      <c r="V2842" s="51"/>
      <c r="W2842" s="51"/>
      <c r="X2842" s="51"/>
      <c r="Y2842" s="51"/>
      <c r="Z2842" s="51"/>
      <c r="AA2842" s="51"/>
    </row>
    <row r="2843" spans="1:27" ht="11.65" customHeight="1">
      <c r="A2843" s="443">
        <v>2714</v>
      </c>
      <c r="C2843" s="468"/>
      <c r="E2843" s="400" t="s">
        <v>639</v>
      </c>
      <c r="H2843" s="449"/>
      <c r="I2843" s="7">
        <v>-586871177.365417</v>
      </c>
      <c r="J2843" s="7">
        <v>-460240852.19210929</v>
      </c>
      <c r="K2843" s="103">
        <v>-126630325.1733077</v>
      </c>
      <c r="L2843" s="7">
        <v>2299847.7782526761</v>
      </c>
      <c r="M2843" s="7">
        <v>-124330477.39505503</v>
      </c>
      <c r="O2843" s="51"/>
      <c r="P2843" s="51"/>
      <c r="Q2843" s="51"/>
      <c r="R2843" s="51"/>
      <c r="S2843" s="51"/>
      <c r="T2843" s="51"/>
      <c r="U2843" s="51"/>
      <c r="V2843" s="51"/>
      <c r="W2843" s="51"/>
      <c r="X2843" s="51"/>
      <c r="Y2843" s="51"/>
      <c r="Z2843" s="51"/>
      <c r="AA2843" s="51"/>
    </row>
    <row r="2844" spans="1:27" ht="11.65" customHeight="1">
      <c r="A2844" s="443">
        <v>2715</v>
      </c>
      <c r="C2844" s="468"/>
      <c r="E2844" s="400" t="s">
        <v>660</v>
      </c>
      <c r="H2844" s="449"/>
      <c r="I2844" s="7">
        <v>0</v>
      </c>
      <c r="J2844" s="7">
        <v>0</v>
      </c>
      <c r="K2844" s="103">
        <v>0</v>
      </c>
      <c r="L2844" s="7">
        <v>0</v>
      </c>
      <c r="M2844" s="7">
        <v>0</v>
      </c>
      <c r="O2844" s="51"/>
      <c r="P2844" s="51"/>
      <c r="Q2844" s="51"/>
      <c r="R2844" s="51"/>
      <c r="S2844" s="51"/>
      <c r="T2844" s="51"/>
      <c r="U2844" s="51"/>
      <c r="V2844" s="51"/>
      <c r="W2844" s="51"/>
      <c r="X2844" s="51"/>
      <c r="Y2844" s="51"/>
      <c r="Z2844" s="51"/>
      <c r="AA2844" s="51"/>
    </row>
    <row r="2845" spans="1:27" ht="11.65" customHeight="1" thickBot="1">
      <c r="A2845" s="443">
        <v>2716</v>
      </c>
      <c r="C2845" s="468" t="s">
        <v>588</v>
      </c>
      <c r="H2845" s="449"/>
      <c r="I2845" s="118">
        <v>-4746110494.7633381</v>
      </c>
      <c r="J2845" s="118">
        <v>-4414672048.1642733</v>
      </c>
      <c r="K2845" s="118">
        <v>-331438446.59906417</v>
      </c>
      <c r="L2845" s="118">
        <v>121409195.30741666</v>
      </c>
      <c r="M2845" s="118">
        <v>-210029251.29164752</v>
      </c>
      <c r="O2845" s="51">
        <v>0</v>
      </c>
      <c r="P2845" s="51"/>
      <c r="Q2845" s="51"/>
      <c r="R2845" s="51"/>
      <c r="S2845" s="51"/>
      <c r="T2845" s="51"/>
      <c r="U2845" s="51"/>
      <c r="V2845" s="51"/>
      <c r="W2845" s="51"/>
      <c r="X2845" s="51"/>
      <c r="Y2845" s="51"/>
      <c r="Z2845" s="51"/>
      <c r="AA2845" s="51"/>
    </row>
    <row r="2846" spans="1:27" ht="11.65" customHeight="1" thickTop="1">
      <c r="A2846" s="443">
        <v>2717</v>
      </c>
      <c r="C2846" s="468"/>
      <c r="H2846" s="449"/>
      <c r="I2846" s="51"/>
      <c r="J2846" s="51"/>
      <c r="K2846" s="51"/>
      <c r="L2846" s="51"/>
      <c r="M2846" s="51"/>
      <c r="O2846" s="51"/>
      <c r="P2846" s="51"/>
      <c r="Q2846" s="51"/>
      <c r="R2846" s="51"/>
      <c r="S2846" s="51"/>
      <c r="T2846" s="51"/>
      <c r="U2846" s="51"/>
      <c r="V2846" s="51"/>
      <c r="W2846" s="51"/>
      <c r="X2846" s="51"/>
      <c r="Y2846" s="51"/>
      <c r="Z2846" s="51"/>
      <c r="AA2846" s="51"/>
    </row>
    <row r="2847" spans="1:27" ht="15" customHeight="1">
      <c r="A2847" s="443">
        <v>2718</v>
      </c>
      <c r="C2847" s="468"/>
      <c r="H2847" s="449"/>
      <c r="I2847" s="7"/>
      <c r="J2847" s="7"/>
      <c r="K2847" s="7"/>
      <c r="L2847" s="7"/>
      <c r="M2847" s="7"/>
      <c r="O2847" s="51"/>
      <c r="P2847" s="51"/>
      <c r="Q2847" s="51"/>
      <c r="R2847" s="51"/>
      <c r="S2847" s="51"/>
      <c r="T2847" s="51"/>
      <c r="U2847" s="51"/>
      <c r="V2847" s="51"/>
      <c r="W2847" s="51"/>
      <c r="X2847" s="51"/>
      <c r="Y2847" s="51"/>
      <c r="Z2847" s="51"/>
      <c r="AA2847" s="51"/>
    </row>
    <row r="2848" spans="1:27" ht="11.65" customHeight="1">
      <c r="A2848" s="443">
        <v>2719</v>
      </c>
      <c r="C2848" s="468" t="s">
        <v>589</v>
      </c>
      <c r="D2848" s="400" t="s">
        <v>590</v>
      </c>
      <c r="H2848" s="449"/>
      <c r="I2848" s="7"/>
      <c r="J2848" s="7"/>
      <c r="K2848" s="7"/>
      <c r="L2848" s="7"/>
      <c r="M2848" s="7"/>
      <c r="O2848" s="51"/>
      <c r="P2848" s="51"/>
      <c r="Q2848" s="51"/>
      <c r="R2848" s="51"/>
      <c r="S2848" s="51"/>
      <c r="T2848" s="51"/>
      <c r="U2848" s="51"/>
      <c r="V2848" s="51"/>
      <c r="W2848" s="51"/>
      <c r="X2848" s="51"/>
      <c r="Y2848" s="51"/>
      <c r="Z2848" s="51"/>
      <c r="AA2848" s="51"/>
    </row>
    <row r="2849" spans="1:27" ht="11.65" customHeight="1">
      <c r="A2849" s="443">
        <v>2720</v>
      </c>
      <c r="C2849" s="468"/>
      <c r="F2849" s="468" t="s">
        <v>640</v>
      </c>
      <c r="G2849" s="400" t="s">
        <v>635</v>
      </c>
      <c r="H2849" s="449"/>
      <c r="I2849" s="7">
        <v>0</v>
      </c>
      <c r="J2849" s="7">
        <v>0</v>
      </c>
      <c r="K2849" s="103">
        <v>0</v>
      </c>
      <c r="L2849" s="7">
        <v>0</v>
      </c>
      <c r="M2849" s="7">
        <v>0</v>
      </c>
      <c r="O2849" s="51"/>
      <c r="P2849" s="51"/>
      <c r="Q2849" s="51"/>
      <c r="R2849" s="51"/>
      <c r="S2849" s="51"/>
      <c r="T2849" s="51"/>
      <c r="U2849" s="51"/>
      <c r="V2849" s="51"/>
      <c r="W2849" s="51"/>
      <c r="X2849" s="51"/>
      <c r="Y2849" s="51"/>
      <c r="Z2849" s="51"/>
      <c r="AA2849" s="51"/>
    </row>
    <row r="2850" spans="1:27" ht="11.65" customHeight="1">
      <c r="A2850" s="443">
        <v>2721</v>
      </c>
      <c r="C2850" s="468"/>
      <c r="F2850" s="468" t="s">
        <v>640</v>
      </c>
      <c r="G2850" s="400" t="s">
        <v>649</v>
      </c>
      <c r="H2850" s="449"/>
      <c r="I2850" s="7">
        <v>0</v>
      </c>
      <c r="J2850" s="7">
        <v>0</v>
      </c>
      <c r="K2850" s="103">
        <v>0</v>
      </c>
      <c r="L2850" s="7">
        <v>0</v>
      </c>
      <c r="M2850" s="7">
        <v>0</v>
      </c>
      <c r="O2850" s="51"/>
      <c r="P2850" s="51"/>
      <c r="Q2850" s="51"/>
      <c r="R2850" s="51"/>
      <c r="S2850" s="51"/>
      <c r="T2850" s="51"/>
      <c r="U2850" s="51"/>
      <c r="V2850" s="51"/>
      <c r="W2850" s="51"/>
      <c r="X2850" s="51"/>
      <c r="Y2850" s="51"/>
      <c r="Z2850" s="51"/>
      <c r="AA2850" s="51"/>
    </row>
    <row r="2851" spans="1:27" ht="11.65" customHeight="1">
      <c r="A2851" s="443">
        <v>2722</v>
      </c>
      <c r="C2851" s="468"/>
      <c r="F2851" s="468" t="s">
        <v>640</v>
      </c>
      <c r="G2851" s="400" t="s">
        <v>634</v>
      </c>
      <c r="H2851" s="449"/>
      <c r="I2851" s="7">
        <v>-532522772.84291703</v>
      </c>
      <c r="J2851" s="7">
        <v>-417619307.6735884</v>
      </c>
      <c r="K2851" s="103">
        <v>-114903465.1693286</v>
      </c>
      <c r="L2851" s="7">
        <v>-6835576.7235712558</v>
      </c>
      <c r="M2851" s="7">
        <v>-121739041.89289986</v>
      </c>
      <c r="O2851" s="51"/>
      <c r="P2851" s="51"/>
      <c r="Q2851" s="51"/>
      <c r="R2851" s="51"/>
      <c r="S2851" s="51"/>
      <c r="T2851" s="51"/>
      <c r="U2851" s="51"/>
      <c r="V2851" s="51"/>
      <c r="W2851" s="51"/>
      <c r="X2851" s="51"/>
      <c r="Y2851" s="51"/>
      <c r="Z2851" s="51"/>
      <c r="AA2851" s="51"/>
    </row>
    <row r="2852" spans="1:27" ht="11.65" customHeight="1">
      <c r="A2852" s="443">
        <v>2723</v>
      </c>
      <c r="C2852" s="468"/>
      <c r="F2852" s="468" t="s">
        <v>640</v>
      </c>
      <c r="G2852" s="400" t="s">
        <v>636</v>
      </c>
      <c r="H2852" s="449"/>
      <c r="I2852" s="7">
        <v>-1176481288.3791699</v>
      </c>
      <c r="J2852" s="7">
        <v>-1176481288.3791699</v>
      </c>
      <c r="K2852" s="103">
        <v>0</v>
      </c>
      <c r="L2852" s="7">
        <v>0</v>
      </c>
      <c r="M2852" s="7">
        <v>0</v>
      </c>
      <c r="O2852" s="51"/>
      <c r="P2852" s="51"/>
      <c r="Q2852" s="51"/>
      <c r="R2852" s="51"/>
      <c r="S2852" s="51"/>
      <c r="T2852" s="51"/>
      <c r="U2852" s="51"/>
      <c r="V2852" s="51"/>
      <c r="W2852" s="51"/>
      <c r="X2852" s="51"/>
      <c r="Y2852" s="51"/>
      <c r="Z2852" s="51"/>
      <c r="AA2852" s="51"/>
    </row>
    <row r="2853" spans="1:27" ht="11.65" customHeight="1">
      <c r="A2853" s="443">
        <v>2724</v>
      </c>
      <c r="C2853" s="468"/>
      <c r="F2853" s="468" t="s">
        <v>640</v>
      </c>
      <c r="G2853" s="400" t="s">
        <v>639</v>
      </c>
      <c r="H2853" s="449"/>
      <c r="I2853" s="7">
        <v>-42748324.891249999</v>
      </c>
      <c r="J2853" s="7">
        <v>-33524436.42922961</v>
      </c>
      <c r="K2853" s="103">
        <v>-9223888.4620203897</v>
      </c>
      <c r="L2853" s="7">
        <v>-1746934.3697437644</v>
      </c>
      <c r="M2853" s="7">
        <v>-10970822.831764154</v>
      </c>
      <c r="O2853" s="51"/>
      <c r="P2853" s="51"/>
      <c r="Q2853" s="51"/>
      <c r="R2853" s="51"/>
      <c r="S2853" s="51"/>
      <c r="T2853" s="51"/>
      <c r="U2853" s="51"/>
      <c r="V2853" s="51"/>
      <c r="W2853" s="51"/>
      <c r="X2853" s="51"/>
      <c r="Y2853" s="51"/>
      <c r="Z2853" s="51"/>
      <c r="AA2853" s="51"/>
    </row>
    <row r="2854" spans="1:27" ht="11.65" customHeight="1">
      <c r="A2854" s="443">
        <v>2725</v>
      </c>
      <c r="C2854" s="468"/>
      <c r="F2854" s="468" t="s">
        <v>640</v>
      </c>
      <c r="G2854" s="400" t="s">
        <v>249</v>
      </c>
      <c r="H2854" s="449"/>
      <c r="I2854" s="7">
        <v>8533992.1441666707</v>
      </c>
      <c r="J2854" s="7">
        <v>7867393.1304888269</v>
      </c>
      <c r="K2854" s="103">
        <v>666599.01367784396</v>
      </c>
      <c r="L2854" s="7">
        <v>-81.768525821040384</v>
      </c>
      <c r="M2854" s="7">
        <v>666517.24515202292</v>
      </c>
      <c r="O2854" s="51"/>
      <c r="P2854" s="51"/>
      <c r="Q2854" s="51"/>
      <c r="R2854" s="51"/>
      <c r="S2854" s="51"/>
      <c r="T2854" s="51"/>
      <c r="U2854" s="51"/>
      <c r="V2854" s="51"/>
      <c r="W2854" s="51"/>
      <c r="X2854" s="51"/>
      <c r="Y2854" s="51"/>
      <c r="Z2854" s="51"/>
      <c r="AA2854" s="51"/>
    </row>
    <row r="2855" spans="1:27" ht="11.65" customHeight="1" thickBot="1">
      <c r="A2855" s="443">
        <v>2726</v>
      </c>
      <c r="C2855" s="461" t="s">
        <v>591</v>
      </c>
      <c r="H2855" s="449" t="s">
        <v>577</v>
      </c>
      <c r="I2855" s="127">
        <v>-1743218393.9691701</v>
      </c>
      <c r="J2855" s="127">
        <v>-1619757639.3514988</v>
      </c>
      <c r="K2855" s="127">
        <v>-123460754.61767115</v>
      </c>
      <c r="L2855" s="127">
        <v>-8582592.8618408404</v>
      </c>
      <c r="M2855" s="127">
        <v>-132043347.47951198</v>
      </c>
      <c r="N2855" s="7" t="s">
        <v>65</v>
      </c>
      <c r="O2855" s="105"/>
      <c r="P2855" s="105"/>
      <c r="Q2855" s="105"/>
      <c r="R2855" s="105"/>
      <c r="S2855" s="105"/>
      <c r="T2855" s="105"/>
      <c r="U2855" s="51"/>
      <c r="V2855" s="105"/>
      <c r="W2855" s="105"/>
      <c r="X2855" s="105"/>
      <c r="Y2855" s="105"/>
      <c r="Z2855" s="105"/>
      <c r="AA2855" s="105"/>
    </row>
    <row r="2856" spans="1:27" ht="11.65" customHeight="1" thickTop="1">
      <c r="A2856" s="443">
        <v>2727</v>
      </c>
      <c r="C2856" s="468">
        <v>108360</v>
      </c>
      <c r="D2856" s="400" t="s">
        <v>401</v>
      </c>
      <c r="H2856" s="449"/>
      <c r="I2856" s="7"/>
      <c r="J2856" s="7"/>
      <c r="K2856" s="7"/>
      <c r="L2856" s="7"/>
      <c r="M2856" s="7"/>
      <c r="O2856" s="51"/>
      <c r="P2856" s="51"/>
      <c r="Q2856" s="51"/>
      <c r="R2856" s="51"/>
      <c r="S2856" s="51"/>
      <c r="T2856" s="51"/>
      <c r="U2856" s="51"/>
      <c r="V2856" s="51"/>
      <c r="W2856" s="51"/>
      <c r="X2856" s="51"/>
      <c r="Y2856" s="51"/>
      <c r="Z2856" s="51"/>
      <c r="AA2856" s="51"/>
    </row>
    <row r="2857" spans="1:27" ht="11.65" customHeight="1">
      <c r="A2857" s="443">
        <v>2728</v>
      </c>
      <c r="C2857" s="468"/>
      <c r="F2857" s="468" t="s">
        <v>633</v>
      </c>
      <c r="G2857" s="400" t="s">
        <v>569</v>
      </c>
      <c r="H2857" s="449"/>
      <c r="I2857" s="7">
        <v>-10115100.433333341</v>
      </c>
      <c r="J2857" s="7">
        <v>-9926275.1029166747</v>
      </c>
      <c r="K2857" s="103">
        <v>-188825.33041666701</v>
      </c>
      <c r="L2857" s="7">
        <v>-4146.4195833329868</v>
      </c>
      <c r="M2857" s="7">
        <v>-192971.75</v>
      </c>
      <c r="O2857" s="51"/>
      <c r="P2857" s="51"/>
      <c r="Q2857" s="51"/>
      <c r="R2857" s="51"/>
      <c r="S2857" s="51"/>
      <c r="T2857" s="51"/>
      <c r="U2857" s="51"/>
      <c r="V2857" s="51"/>
      <c r="W2857" s="51"/>
      <c r="X2857" s="51"/>
      <c r="Y2857" s="51"/>
      <c r="Z2857" s="51"/>
      <c r="AA2857" s="51"/>
    </row>
    <row r="2858" spans="1:27" ht="11.65" customHeight="1">
      <c r="A2858" s="443">
        <v>2729</v>
      </c>
      <c r="C2858" s="468"/>
      <c r="H2858" s="449" t="s">
        <v>577</v>
      </c>
      <c r="I2858" s="106">
        <v>-10115100.433333341</v>
      </c>
      <c r="J2858" s="106">
        <v>-9926275.1029166747</v>
      </c>
      <c r="K2858" s="106">
        <v>-188825.33041666701</v>
      </c>
      <c r="L2858" s="106">
        <v>-4146.4195833329868</v>
      </c>
      <c r="M2858" s="106">
        <v>-192971.75</v>
      </c>
      <c r="O2858" s="51"/>
      <c r="P2858" s="51"/>
      <c r="Q2858" s="51"/>
      <c r="R2858" s="51"/>
      <c r="S2858" s="51"/>
      <c r="T2858" s="51"/>
      <c r="U2858" s="51"/>
      <c r="V2858" s="51"/>
      <c r="W2858" s="51"/>
      <c r="X2858" s="51"/>
      <c r="Y2858" s="51"/>
      <c r="Z2858" s="51"/>
      <c r="AA2858" s="51"/>
    </row>
    <row r="2859" spans="1:27" ht="11.65" customHeight="1">
      <c r="A2859" s="443">
        <v>2730</v>
      </c>
      <c r="C2859" s="468"/>
      <c r="H2859" s="449"/>
      <c r="I2859" s="7"/>
      <c r="J2859" s="7"/>
      <c r="K2859" s="7"/>
      <c r="L2859" s="7"/>
      <c r="M2859" s="7"/>
      <c r="O2859" s="51"/>
      <c r="P2859" s="51"/>
      <c r="Q2859" s="51"/>
      <c r="R2859" s="51"/>
      <c r="S2859" s="51"/>
      <c r="T2859" s="51"/>
      <c r="U2859" s="51"/>
      <c r="V2859" s="51"/>
      <c r="W2859" s="51"/>
      <c r="X2859" s="51"/>
      <c r="Y2859" s="51"/>
      <c r="Z2859" s="51"/>
      <c r="AA2859" s="51"/>
    </row>
    <row r="2860" spans="1:27" ht="11.65" customHeight="1">
      <c r="A2860" s="443">
        <v>2731</v>
      </c>
      <c r="C2860" s="468">
        <v>108361</v>
      </c>
      <c r="D2860" s="400" t="s">
        <v>403</v>
      </c>
      <c r="H2860" s="449"/>
      <c r="I2860" s="7"/>
      <c r="J2860" s="7"/>
      <c r="K2860" s="7"/>
      <c r="L2860" s="7"/>
      <c r="M2860" s="7"/>
      <c r="O2860" s="51"/>
      <c r="P2860" s="51"/>
      <c r="Q2860" s="51"/>
      <c r="R2860" s="51"/>
      <c r="S2860" s="51"/>
      <c r="T2860" s="51"/>
      <c r="U2860" s="51"/>
      <c r="V2860" s="51"/>
      <c r="W2860" s="51"/>
      <c r="X2860" s="51"/>
      <c r="Y2860" s="51"/>
      <c r="Z2860" s="51"/>
      <c r="AA2860" s="51"/>
    </row>
    <row r="2861" spans="1:27" ht="11.65" customHeight="1">
      <c r="A2861" s="443">
        <v>2732</v>
      </c>
      <c r="C2861" s="468"/>
      <c r="F2861" s="468" t="s">
        <v>633</v>
      </c>
      <c r="G2861" s="400" t="s">
        <v>569</v>
      </c>
      <c r="H2861" s="449"/>
      <c r="I2861" s="7">
        <v>-27437880.724166702</v>
      </c>
      <c r="J2861" s="7">
        <v>-26266839.329583373</v>
      </c>
      <c r="K2861" s="103">
        <v>-1171041.39458333</v>
      </c>
      <c r="L2861" s="7">
        <v>-46300.925416670041</v>
      </c>
      <c r="M2861" s="7">
        <v>-1217342.32</v>
      </c>
      <c r="O2861" s="51"/>
      <c r="P2861" s="51"/>
      <c r="Q2861" s="51"/>
      <c r="R2861" s="51"/>
      <c r="S2861" s="51"/>
      <c r="T2861" s="51"/>
      <c r="U2861" s="51"/>
      <c r="V2861" s="51"/>
      <c r="W2861" s="51"/>
      <c r="X2861" s="51"/>
      <c r="Y2861" s="51"/>
      <c r="Z2861" s="51"/>
      <c r="AA2861" s="51"/>
    </row>
    <row r="2862" spans="1:27" ht="11.65" customHeight="1">
      <c r="A2862" s="443">
        <v>2733</v>
      </c>
      <c r="C2862" s="468"/>
      <c r="F2862" s="468" t="s">
        <v>34</v>
      </c>
      <c r="H2862" s="449" t="s">
        <v>577</v>
      </c>
      <c r="I2862" s="106">
        <v>-27437880.724166702</v>
      </c>
      <c r="J2862" s="106">
        <v>-26266839.329583373</v>
      </c>
      <c r="K2862" s="106">
        <v>-1171041.39458333</v>
      </c>
      <c r="L2862" s="106">
        <v>-46300.925416670041</v>
      </c>
      <c r="M2862" s="106">
        <v>-1217342.32</v>
      </c>
      <c r="O2862" s="51"/>
      <c r="P2862" s="51"/>
      <c r="Q2862" s="51"/>
      <c r="R2862" s="51"/>
      <c r="S2862" s="51"/>
      <c r="T2862" s="51"/>
      <c r="U2862" s="51"/>
      <c r="V2862" s="51"/>
      <c r="W2862" s="51"/>
      <c r="X2862" s="51"/>
      <c r="Y2862" s="51"/>
      <c r="Z2862" s="51"/>
      <c r="AA2862" s="51"/>
    </row>
    <row r="2863" spans="1:27" ht="11.65" customHeight="1">
      <c r="A2863" s="443">
        <v>2734</v>
      </c>
      <c r="C2863" s="468"/>
      <c r="H2863" s="449"/>
      <c r="I2863" s="7"/>
      <c r="J2863" s="7"/>
      <c r="K2863" s="7"/>
      <c r="L2863" s="7"/>
      <c r="M2863" s="7"/>
      <c r="O2863" s="51"/>
      <c r="P2863" s="51"/>
      <c r="Q2863" s="51"/>
      <c r="R2863" s="51"/>
      <c r="S2863" s="51"/>
      <c r="T2863" s="51"/>
      <c r="U2863" s="51"/>
      <c r="V2863" s="51"/>
      <c r="W2863" s="51"/>
      <c r="X2863" s="51"/>
      <c r="Y2863" s="51"/>
      <c r="Z2863" s="51"/>
      <c r="AA2863" s="51"/>
    </row>
    <row r="2864" spans="1:27" ht="11.65" customHeight="1">
      <c r="A2864" s="443">
        <v>2735</v>
      </c>
      <c r="C2864" s="468">
        <v>108362</v>
      </c>
      <c r="D2864" s="400" t="s">
        <v>296</v>
      </c>
      <c r="H2864" s="449"/>
      <c r="I2864" s="7"/>
      <c r="J2864" s="7"/>
      <c r="K2864" s="7"/>
      <c r="L2864" s="7"/>
      <c r="M2864" s="7"/>
      <c r="O2864" s="51"/>
      <c r="P2864" s="51"/>
      <c r="Q2864" s="51"/>
      <c r="R2864" s="51"/>
      <c r="S2864" s="51"/>
      <c r="T2864" s="51"/>
      <c r="U2864" s="51"/>
      <c r="V2864" s="51"/>
      <c r="W2864" s="51"/>
      <c r="X2864" s="51"/>
      <c r="Y2864" s="51"/>
      <c r="Z2864" s="51"/>
      <c r="AA2864" s="51"/>
    </row>
    <row r="2865" spans="1:27" ht="11.65" customHeight="1">
      <c r="A2865" s="443">
        <v>2736</v>
      </c>
      <c r="C2865" s="468"/>
      <c r="F2865" s="468" t="s">
        <v>633</v>
      </c>
      <c r="G2865" s="400" t="s">
        <v>569</v>
      </c>
      <c r="H2865" s="449"/>
      <c r="I2865" s="7">
        <v>-287817173.91499972</v>
      </c>
      <c r="J2865" s="7">
        <v>-265212992.55124971</v>
      </c>
      <c r="K2865" s="103">
        <v>-22604181.36375</v>
      </c>
      <c r="L2865" s="7">
        <v>-539963.2262500003</v>
      </c>
      <c r="M2865" s="7">
        <v>-23144144.59</v>
      </c>
      <c r="O2865" s="51"/>
      <c r="P2865" s="51"/>
      <c r="Q2865" s="51"/>
      <c r="R2865" s="51"/>
      <c r="S2865" s="51"/>
      <c r="T2865" s="51"/>
      <c r="U2865" s="51"/>
      <c r="V2865" s="51"/>
      <c r="W2865" s="51"/>
      <c r="X2865" s="51"/>
      <c r="Y2865" s="51"/>
      <c r="Z2865" s="51"/>
      <c r="AA2865" s="51"/>
    </row>
    <row r="2866" spans="1:27" ht="11.65" customHeight="1">
      <c r="A2866" s="443">
        <v>2737</v>
      </c>
      <c r="C2866" s="468"/>
      <c r="H2866" s="449" t="s">
        <v>577</v>
      </c>
      <c r="I2866" s="106">
        <v>-287817173.91499972</v>
      </c>
      <c r="J2866" s="106">
        <v>-265212992.55124971</v>
      </c>
      <c r="K2866" s="106">
        <v>-22604181.36375</v>
      </c>
      <c r="L2866" s="106">
        <v>-539963.2262500003</v>
      </c>
      <c r="M2866" s="106">
        <v>-23144144.59</v>
      </c>
      <c r="O2866" s="51"/>
      <c r="P2866" s="51"/>
      <c r="Q2866" s="51"/>
      <c r="R2866" s="51"/>
      <c r="S2866" s="51"/>
      <c r="T2866" s="51"/>
      <c r="U2866" s="51"/>
      <c r="V2866" s="51"/>
      <c r="W2866" s="51"/>
      <c r="X2866" s="51"/>
      <c r="Y2866" s="51"/>
      <c r="Z2866" s="51"/>
      <c r="AA2866" s="51"/>
    </row>
    <row r="2867" spans="1:27" ht="11.65" customHeight="1">
      <c r="A2867" s="443">
        <v>2738</v>
      </c>
      <c r="C2867" s="468"/>
      <c r="H2867" s="449"/>
      <c r="I2867" s="7"/>
      <c r="J2867" s="7"/>
      <c r="K2867" s="7"/>
      <c r="L2867" s="7"/>
      <c r="M2867" s="7"/>
      <c r="O2867" s="51"/>
      <c r="P2867" s="51"/>
      <c r="Q2867" s="51"/>
      <c r="R2867" s="51"/>
      <c r="S2867" s="51"/>
      <c r="T2867" s="51"/>
      <c r="U2867" s="51"/>
      <c r="V2867" s="51"/>
      <c r="W2867" s="51"/>
      <c r="X2867" s="51"/>
      <c r="Y2867" s="51"/>
      <c r="Z2867" s="51"/>
      <c r="AA2867" s="51"/>
    </row>
    <row r="2868" spans="1:27" ht="11.65" customHeight="1">
      <c r="A2868" s="443">
        <v>2739</v>
      </c>
      <c r="C2868" s="468">
        <v>108363</v>
      </c>
      <c r="D2868" s="400" t="s">
        <v>297</v>
      </c>
      <c r="H2868" s="449"/>
      <c r="I2868" s="7"/>
      <c r="J2868" s="7"/>
      <c r="K2868" s="7"/>
      <c r="L2868" s="7"/>
      <c r="M2868" s="7"/>
      <c r="O2868" s="51"/>
      <c r="P2868" s="51"/>
      <c r="Q2868" s="51"/>
      <c r="R2868" s="51"/>
      <c r="S2868" s="51"/>
      <c r="T2868" s="51"/>
      <c r="U2868" s="51"/>
      <c r="V2868" s="51"/>
      <c r="W2868" s="51"/>
      <c r="X2868" s="51"/>
      <c r="Y2868" s="51"/>
      <c r="Z2868" s="51"/>
      <c r="AA2868" s="51"/>
    </row>
    <row r="2869" spans="1:27" ht="11.65" customHeight="1">
      <c r="A2869" s="443">
        <v>2740</v>
      </c>
      <c r="C2869" s="468"/>
      <c r="F2869" s="468" t="s">
        <v>633</v>
      </c>
      <c r="G2869" s="400" t="s">
        <v>569</v>
      </c>
      <c r="H2869" s="449"/>
      <c r="I2869" s="7">
        <v>0</v>
      </c>
      <c r="J2869" s="7">
        <v>0</v>
      </c>
      <c r="K2869" s="103">
        <v>0</v>
      </c>
      <c r="L2869" s="7">
        <v>0</v>
      </c>
      <c r="M2869" s="7">
        <v>0</v>
      </c>
      <c r="O2869" s="51"/>
      <c r="P2869" s="51"/>
      <c r="Q2869" s="51"/>
      <c r="R2869" s="51"/>
      <c r="S2869" s="51"/>
      <c r="T2869" s="51"/>
      <c r="U2869" s="51"/>
      <c r="V2869" s="51"/>
      <c r="W2869" s="51"/>
      <c r="X2869" s="51"/>
      <c r="Y2869" s="51"/>
      <c r="Z2869" s="51"/>
      <c r="AA2869" s="51"/>
    </row>
    <row r="2870" spans="1:27" ht="11.65" customHeight="1">
      <c r="A2870" s="443">
        <v>2741</v>
      </c>
      <c r="C2870" s="468"/>
      <c r="H2870" s="449" t="s">
        <v>577</v>
      </c>
      <c r="I2870" s="106">
        <v>0</v>
      </c>
      <c r="J2870" s="106">
        <v>0</v>
      </c>
      <c r="K2870" s="106">
        <v>0</v>
      </c>
      <c r="L2870" s="106">
        <v>0</v>
      </c>
      <c r="M2870" s="106">
        <v>0</v>
      </c>
      <c r="O2870" s="51"/>
      <c r="P2870" s="51"/>
      <c r="Q2870" s="51"/>
      <c r="R2870" s="51"/>
      <c r="S2870" s="51"/>
      <c r="T2870" s="51"/>
      <c r="U2870" s="51"/>
      <c r="V2870" s="51"/>
      <c r="W2870" s="51"/>
      <c r="X2870" s="51"/>
      <c r="Y2870" s="51"/>
      <c r="Z2870" s="51"/>
      <c r="AA2870" s="51"/>
    </row>
    <row r="2871" spans="1:27" ht="11.65" customHeight="1">
      <c r="A2871" s="443">
        <v>2742</v>
      </c>
      <c r="C2871" s="468"/>
      <c r="H2871" s="449"/>
      <c r="I2871" s="7"/>
      <c r="J2871" s="7"/>
      <c r="K2871" s="7"/>
      <c r="L2871" s="7"/>
      <c r="M2871" s="7"/>
      <c r="O2871" s="51"/>
      <c r="P2871" s="51"/>
      <c r="Q2871" s="51"/>
      <c r="R2871" s="51"/>
      <c r="S2871" s="51"/>
      <c r="T2871" s="51"/>
      <c r="U2871" s="51"/>
      <c r="V2871" s="51"/>
      <c r="W2871" s="51"/>
      <c r="X2871" s="51"/>
      <c r="Y2871" s="51"/>
      <c r="Z2871" s="51"/>
      <c r="AA2871" s="51"/>
    </row>
    <row r="2872" spans="1:27" ht="11.65" customHeight="1">
      <c r="A2872" s="443">
        <v>2743</v>
      </c>
      <c r="C2872" s="468">
        <v>108364</v>
      </c>
      <c r="D2872" s="400" t="s">
        <v>456</v>
      </c>
      <c r="H2872" s="449"/>
      <c r="I2872" s="7"/>
      <c r="J2872" s="7"/>
      <c r="K2872" s="7"/>
      <c r="L2872" s="7"/>
      <c r="M2872" s="7"/>
      <c r="O2872" s="51"/>
      <c r="P2872" s="51"/>
      <c r="Q2872" s="51"/>
      <c r="R2872" s="51"/>
      <c r="S2872" s="51"/>
      <c r="T2872" s="51"/>
      <c r="U2872" s="51"/>
      <c r="V2872" s="51"/>
      <c r="W2872" s="51"/>
      <c r="X2872" s="51"/>
      <c r="Y2872" s="51"/>
      <c r="Z2872" s="51"/>
      <c r="AA2872" s="51"/>
    </row>
    <row r="2873" spans="1:27" ht="11.65" customHeight="1">
      <c r="A2873" s="443">
        <v>2744</v>
      </c>
      <c r="C2873" s="468"/>
      <c r="F2873" s="468" t="s">
        <v>633</v>
      </c>
      <c r="G2873" s="400" t="s">
        <v>569</v>
      </c>
      <c r="H2873" s="449"/>
      <c r="I2873" s="7">
        <v>-652635645.87791646</v>
      </c>
      <c r="J2873" s="7">
        <v>-582545296.35291648</v>
      </c>
      <c r="K2873" s="103">
        <v>-70090349.525000006</v>
      </c>
      <c r="L2873" s="7">
        <v>-1411144.2450985014</v>
      </c>
      <c r="M2873" s="7">
        <v>-71501493.770098507</v>
      </c>
      <c r="O2873" s="51"/>
      <c r="P2873" s="51"/>
      <c r="Q2873" s="51"/>
      <c r="R2873" s="51"/>
      <c r="S2873" s="51"/>
      <c r="T2873" s="51"/>
      <c r="U2873" s="51"/>
      <c r="V2873" s="51"/>
      <c r="W2873" s="51"/>
      <c r="X2873" s="51"/>
      <c r="Y2873" s="51"/>
      <c r="Z2873" s="51"/>
      <c r="AA2873" s="51"/>
    </row>
    <row r="2874" spans="1:27" ht="11.65" customHeight="1">
      <c r="A2874" s="443">
        <v>2745</v>
      </c>
      <c r="C2874" s="468"/>
      <c r="H2874" s="449" t="s">
        <v>577</v>
      </c>
      <c r="I2874" s="106">
        <v>-652635645.87791646</v>
      </c>
      <c r="J2874" s="106">
        <v>-582545296.35291648</v>
      </c>
      <c r="K2874" s="106">
        <v>-70090349.525000006</v>
      </c>
      <c r="L2874" s="106">
        <v>-1411144.2450985014</v>
      </c>
      <c r="M2874" s="106">
        <v>-71501493.770098507</v>
      </c>
      <c r="O2874" s="51"/>
      <c r="P2874" s="51"/>
      <c r="Q2874" s="51"/>
      <c r="R2874" s="51"/>
      <c r="S2874" s="51"/>
      <c r="T2874" s="51"/>
      <c r="U2874" s="51"/>
      <c r="V2874" s="51"/>
      <c r="W2874" s="51"/>
      <c r="X2874" s="51"/>
      <c r="Y2874" s="51"/>
      <c r="Z2874" s="51"/>
      <c r="AA2874" s="51"/>
    </row>
    <row r="2875" spans="1:27" ht="11.65" customHeight="1">
      <c r="A2875" s="443">
        <v>2746</v>
      </c>
      <c r="C2875" s="468"/>
      <c r="H2875" s="449"/>
      <c r="I2875" s="7"/>
      <c r="J2875" s="7"/>
      <c r="K2875" s="7"/>
      <c r="L2875" s="7"/>
      <c r="M2875" s="7"/>
      <c r="O2875" s="51"/>
      <c r="P2875" s="51"/>
      <c r="Q2875" s="51"/>
      <c r="R2875" s="51"/>
      <c r="S2875" s="51"/>
      <c r="T2875" s="51"/>
      <c r="U2875" s="51"/>
      <c r="V2875" s="51"/>
      <c r="W2875" s="51"/>
      <c r="X2875" s="51"/>
      <c r="Y2875" s="51"/>
      <c r="Z2875" s="51"/>
      <c r="AA2875" s="51"/>
    </row>
    <row r="2876" spans="1:27" ht="11.65" customHeight="1">
      <c r="A2876" s="443">
        <v>2747</v>
      </c>
      <c r="C2876" s="468">
        <v>108365</v>
      </c>
      <c r="D2876" s="400" t="s">
        <v>457</v>
      </c>
      <c r="H2876" s="449"/>
      <c r="I2876" s="7"/>
      <c r="J2876" s="7"/>
      <c r="K2876" s="7"/>
      <c r="L2876" s="7"/>
      <c r="M2876" s="7"/>
      <c r="O2876" s="51"/>
      <c r="P2876" s="51"/>
      <c r="Q2876" s="51"/>
      <c r="R2876" s="51"/>
      <c r="S2876" s="51"/>
      <c r="T2876" s="51"/>
      <c r="U2876" s="51"/>
      <c r="V2876" s="51"/>
      <c r="W2876" s="51"/>
      <c r="X2876" s="51"/>
      <c r="Y2876" s="51"/>
      <c r="Z2876" s="51"/>
      <c r="AA2876" s="51"/>
    </row>
    <row r="2877" spans="1:27" ht="11.65" customHeight="1">
      <c r="A2877" s="443">
        <v>2748</v>
      </c>
      <c r="C2877" s="468"/>
      <c r="F2877" s="468" t="s">
        <v>633</v>
      </c>
      <c r="G2877" s="400" t="s">
        <v>569</v>
      </c>
      <c r="H2877" s="449"/>
      <c r="I2877" s="7">
        <v>-332533818.87666672</v>
      </c>
      <c r="J2877" s="7">
        <v>-298554526.02375001</v>
      </c>
      <c r="K2877" s="103">
        <v>-33979292.852916703</v>
      </c>
      <c r="L2877" s="7">
        <v>-542476.24708329886</v>
      </c>
      <c r="M2877" s="7">
        <v>-34521769.100000001</v>
      </c>
      <c r="O2877" s="51"/>
      <c r="P2877" s="51"/>
      <c r="Q2877" s="51"/>
      <c r="R2877" s="51"/>
      <c r="S2877" s="51"/>
      <c r="T2877" s="51"/>
      <c r="U2877" s="51"/>
      <c r="V2877" s="51"/>
      <c r="W2877" s="51"/>
      <c r="X2877" s="51"/>
      <c r="Y2877" s="51"/>
      <c r="Z2877" s="51"/>
      <c r="AA2877" s="51"/>
    </row>
    <row r="2878" spans="1:27" ht="11.65" customHeight="1">
      <c r="A2878" s="443">
        <v>2749</v>
      </c>
      <c r="C2878" s="468"/>
      <c r="H2878" s="449" t="s">
        <v>577</v>
      </c>
      <c r="I2878" s="106">
        <v>-332533818.87666672</v>
      </c>
      <c r="J2878" s="106">
        <v>-298554526.02375001</v>
      </c>
      <c r="K2878" s="106">
        <v>-33979292.852916703</v>
      </c>
      <c r="L2878" s="106">
        <v>-542476.24708329886</v>
      </c>
      <c r="M2878" s="106">
        <v>-34521769.100000001</v>
      </c>
      <c r="O2878" s="51"/>
      <c r="P2878" s="51"/>
      <c r="Q2878" s="51"/>
      <c r="R2878" s="51"/>
      <c r="S2878" s="51"/>
      <c r="T2878" s="51"/>
      <c r="U2878" s="51"/>
      <c r="V2878" s="51"/>
      <c r="W2878" s="51"/>
      <c r="X2878" s="51"/>
      <c r="Y2878" s="51"/>
      <c r="Z2878" s="51"/>
      <c r="AA2878" s="51"/>
    </row>
    <row r="2879" spans="1:27" ht="11.65" customHeight="1">
      <c r="A2879" s="443">
        <v>2750</v>
      </c>
      <c r="C2879" s="468"/>
      <c r="H2879" s="449"/>
      <c r="I2879" s="7"/>
      <c r="J2879" s="7"/>
      <c r="K2879" s="7"/>
      <c r="L2879" s="7"/>
      <c r="M2879" s="7"/>
      <c r="O2879" s="51"/>
      <c r="P2879" s="51"/>
      <c r="Q2879" s="51"/>
      <c r="R2879" s="51"/>
      <c r="S2879" s="51"/>
      <c r="T2879" s="51"/>
      <c r="U2879" s="51"/>
      <c r="V2879" s="51"/>
      <c r="W2879" s="51"/>
      <c r="X2879" s="51"/>
      <c r="Y2879" s="51"/>
      <c r="Z2879" s="51"/>
      <c r="AA2879" s="51"/>
    </row>
    <row r="2880" spans="1:27" ht="11.65" customHeight="1">
      <c r="A2880" s="443">
        <v>2751</v>
      </c>
      <c r="C2880" s="468">
        <v>108366</v>
      </c>
      <c r="D2880" s="400" t="s">
        <v>446</v>
      </c>
      <c r="H2880" s="449"/>
      <c r="I2880" s="7"/>
      <c r="J2880" s="7"/>
      <c r="K2880" s="7"/>
      <c r="L2880" s="7"/>
      <c r="M2880" s="7"/>
      <c r="O2880" s="51"/>
      <c r="P2880" s="51"/>
      <c r="Q2880" s="51"/>
      <c r="R2880" s="51"/>
      <c r="S2880" s="51"/>
      <c r="T2880" s="51"/>
      <c r="U2880" s="51"/>
      <c r="V2880" s="51"/>
      <c r="W2880" s="51"/>
      <c r="X2880" s="51"/>
      <c r="Y2880" s="51"/>
      <c r="Z2880" s="51"/>
      <c r="AA2880" s="51"/>
    </row>
    <row r="2881" spans="1:27" ht="11.65" customHeight="1">
      <c r="A2881" s="443">
        <v>2752</v>
      </c>
      <c r="C2881" s="468"/>
      <c r="F2881" s="468" t="s">
        <v>633</v>
      </c>
      <c r="G2881" s="400" t="s">
        <v>569</v>
      </c>
      <c r="H2881" s="449"/>
      <c r="I2881" s="7">
        <v>-168730061.73249996</v>
      </c>
      <c r="J2881" s="7">
        <v>-157627094.53999996</v>
      </c>
      <c r="K2881" s="103">
        <v>-11102967.192500001</v>
      </c>
      <c r="L2881" s="7">
        <v>-250073.35749999993</v>
      </c>
      <c r="M2881" s="7">
        <v>-11353040.550000001</v>
      </c>
      <c r="O2881" s="51"/>
      <c r="P2881" s="51"/>
      <c r="Q2881" s="51"/>
      <c r="R2881" s="51"/>
      <c r="S2881" s="51"/>
      <c r="T2881" s="51"/>
      <c r="U2881" s="51"/>
      <c r="V2881" s="51"/>
      <c r="W2881" s="51"/>
      <c r="X2881" s="51"/>
      <c r="Y2881" s="51"/>
      <c r="Z2881" s="51"/>
      <c r="AA2881" s="51"/>
    </row>
    <row r="2882" spans="1:27" ht="11.65" customHeight="1">
      <c r="A2882" s="443">
        <v>2753</v>
      </c>
      <c r="C2882" s="468"/>
      <c r="H2882" s="449" t="s">
        <v>577</v>
      </c>
      <c r="I2882" s="106">
        <v>-168730061.73249996</v>
      </c>
      <c r="J2882" s="106">
        <v>-157627094.53999996</v>
      </c>
      <c r="K2882" s="106">
        <v>-11102967.192500001</v>
      </c>
      <c r="L2882" s="106">
        <v>-250073.35749999993</v>
      </c>
      <c r="M2882" s="106">
        <v>-11353040.550000001</v>
      </c>
      <c r="O2882" s="51"/>
      <c r="P2882" s="51"/>
      <c r="Q2882" s="51"/>
      <c r="R2882" s="51"/>
      <c r="S2882" s="51"/>
      <c r="T2882" s="51"/>
      <c r="U2882" s="51"/>
      <c r="V2882" s="51"/>
      <c r="W2882" s="51"/>
      <c r="X2882" s="51"/>
      <c r="Y2882" s="51"/>
      <c r="Z2882" s="51"/>
      <c r="AA2882" s="51"/>
    </row>
    <row r="2883" spans="1:27" ht="11.65" customHeight="1">
      <c r="A2883" s="443">
        <v>2754</v>
      </c>
      <c r="C2883" s="468"/>
      <c r="H2883" s="449"/>
      <c r="I2883" s="7"/>
      <c r="J2883" s="7"/>
      <c r="K2883" s="7"/>
      <c r="L2883" s="7"/>
      <c r="M2883" s="7"/>
      <c r="O2883" s="51"/>
      <c r="P2883" s="51"/>
      <c r="Q2883" s="51"/>
      <c r="R2883" s="51"/>
      <c r="S2883" s="51"/>
      <c r="T2883" s="51"/>
      <c r="U2883" s="51"/>
      <c r="V2883" s="51"/>
      <c r="W2883" s="51"/>
      <c r="X2883" s="51"/>
      <c r="Y2883" s="51"/>
      <c r="Z2883" s="51"/>
      <c r="AA2883" s="51"/>
    </row>
    <row r="2884" spans="1:27" ht="11.65" customHeight="1">
      <c r="A2884" s="443">
        <v>2755</v>
      </c>
      <c r="C2884" s="468">
        <v>108367</v>
      </c>
      <c r="D2884" s="400" t="s">
        <v>447</v>
      </c>
      <c r="H2884" s="449"/>
      <c r="I2884" s="7"/>
      <c r="J2884" s="7"/>
      <c r="K2884" s="7"/>
      <c r="L2884" s="7"/>
      <c r="M2884" s="7"/>
      <c r="O2884" s="51"/>
      <c r="P2884" s="51"/>
      <c r="Q2884" s="51"/>
      <c r="R2884" s="51"/>
      <c r="S2884" s="51"/>
      <c r="T2884" s="51"/>
      <c r="U2884" s="51"/>
      <c r="V2884" s="51"/>
      <c r="W2884" s="51"/>
      <c r="X2884" s="51"/>
      <c r="Y2884" s="51"/>
      <c r="Z2884" s="51"/>
      <c r="AA2884" s="51"/>
    </row>
    <row r="2885" spans="1:27" ht="11.65" customHeight="1">
      <c r="A2885" s="443">
        <v>2756</v>
      </c>
      <c r="C2885" s="468"/>
      <c r="F2885" s="468" t="s">
        <v>633</v>
      </c>
      <c r="G2885" s="400" t="s">
        <v>569</v>
      </c>
      <c r="H2885" s="449"/>
      <c r="I2885" s="7">
        <v>-397948953.58249968</v>
      </c>
      <c r="J2885" s="7">
        <v>-384515102.31999969</v>
      </c>
      <c r="K2885" s="103">
        <v>-13433851.262499999</v>
      </c>
      <c r="L2885" s="7">
        <v>-366920.61750000156</v>
      </c>
      <c r="M2885" s="7">
        <v>-13800771.880000001</v>
      </c>
      <c r="O2885" s="51"/>
      <c r="P2885" s="51"/>
      <c r="Q2885" s="51"/>
      <c r="R2885" s="51"/>
      <c r="S2885" s="51"/>
      <c r="T2885" s="51"/>
      <c r="U2885" s="51"/>
      <c r="V2885" s="51"/>
      <c r="W2885" s="51"/>
      <c r="X2885" s="51"/>
      <c r="Y2885" s="51"/>
      <c r="Z2885" s="51"/>
      <c r="AA2885" s="51"/>
    </row>
    <row r="2886" spans="1:27" ht="11.65" customHeight="1">
      <c r="A2886" s="443">
        <v>2757</v>
      </c>
      <c r="C2886" s="468"/>
      <c r="H2886" s="449" t="s">
        <v>577</v>
      </c>
      <c r="I2886" s="106">
        <v>-397948953.58249968</v>
      </c>
      <c r="J2886" s="106">
        <v>-384515102.31999969</v>
      </c>
      <c r="K2886" s="106">
        <v>-13433851.262499999</v>
      </c>
      <c r="L2886" s="106">
        <v>-366920.61750000156</v>
      </c>
      <c r="M2886" s="106">
        <v>-13800771.880000001</v>
      </c>
      <c r="O2886" s="51"/>
      <c r="P2886" s="51"/>
      <c r="Q2886" s="51"/>
      <c r="R2886" s="51"/>
      <c r="S2886" s="51"/>
      <c r="T2886" s="51"/>
      <c r="U2886" s="51"/>
      <c r="V2886" s="51"/>
      <c r="W2886" s="51"/>
      <c r="X2886" s="51"/>
      <c r="Y2886" s="51"/>
      <c r="Z2886" s="51"/>
      <c r="AA2886" s="51"/>
    </row>
    <row r="2887" spans="1:27" ht="11.65" customHeight="1">
      <c r="A2887" s="443">
        <v>2758</v>
      </c>
      <c r="C2887" s="468"/>
      <c r="H2887" s="449"/>
      <c r="I2887" s="7"/>
      <c r="J2887" s="7"/>
      <c r="K2887" s="7"/>
      <c r="L2887" s="7"/>
      <c r="M2887" s="7"/>
      <c r="O2887" s="51"/>
      <c r="P2887" s="51"/>
      <c r="Q2887" s="51"/>
      <c r="R2887" s="51"/>
      <c r="S2887" s="51"/>
      <c r="T2887" s="51"/>
      <c r="U2887" s="51"/>
      <c r="V2887" s="51"/>
      <c r="W2887" s="51"/>
      <c r="X2887" s="51"/>
      <c r="Y2887" s="51"/>
      <c r="Z2887" s="51"/>
      <c r="AA2887" s="51"/>
    </row>
    <row r="2888" spans="1:27" ht="11.65" customHeight="1">
      <c r="A2888" s="443">
        <v>2759</v>
      </c>
      <c r="C2888" s="468">
        <v>108368</v>
      </c>
      <c r="D2888" s="400" t="s">
        <v>458</v>
      </c>
      <c r="H2888" s="449"/>
      <c r="I2888" s="7"/>
      <c r="J2888" s="7"/>
      <c r="K2888" s="7"/>
      <c r="L2888" s="7"/>
      <c r="M2888" s="7"/>
      <c r="O2888" s="51"/>
      <c r="P2888" s="51"/>
      <c r="Q2888" s="51"/>
      <c r="R2888" s="51"/>
      <c r="S2888" s="51"/>
      <c r="T2888" s="51"/>
      <c r="U2888" s="51"/>
      <c r="V2888" s="51"/>
      <c r="W2888" s="51"/>
      <c r="X2888" s="51"/>
      <c r="Y2888" s="51"/>
      <c r="Z2888" s="51"/>
      <c r="AA2888" s="51"/>
    </row>
    <row r="2889" spans="1:27" ht="11.65" customHeight="1">
      <c r="A2889" s="443">
        <v>2760</v>
      </c>
      <c r="C2889" s="468"/>
      <c r="F2889" s="468" t="s">
        <v>633</v>
      </c>
      <c r="G2889" s="400" t="s">
        <v>569</v>
      </c>
      <c r="H2889" s="449"/>
      <c r="I2889" s="7">
        <v>-538609060.22458291</v>
      </c>
      <c r="J2889" s="7">
        <v>-478284364.09833288</v>
      </c>
      <c r="K2889" s="103">
        <v>-60324696.126249999</v>
      </c>
      <c r="L2889" s="7">
        <v>-1011760.4037500024</v>
      </c>
      <c r="M2889" s="7">
        <v>-61336456.530000001</v>
      </c>
      <c r="O2889" s="51"/>
      <c r="P2889" s="51"/>
      <c r="Q2889" s="51"/>
      <c r="R2889" s="51"/>
      <c r="S2889" s="51"/>
      <c r="T2889" s="51"/>
      <c r="U2889" s="51"/>
      <c r="V2889" s="51"/>
      <c r="W2889" s="51"/>
      <c r="X2889" s="51"/>
      <c r="Y2889" s="51"/>
      <c r="Z2889" s="51"/>
      <c r="AA2889" s="51"/>
    </row>
    <row r="2890" spans="1:27" ht="11.65" customHeight="1">
      <c r="A2890" s="443">
        <v>2761</v>
      </c>
      <c r="C2890" s="468"/>
      <c r="F2890" s="468" t="s">
        <v>34</v>
      </c>
      <c r="H2890" s="449" t="s">
        <v>577</v>
      </c>
      <c r="I2890" s="106">
        <v>-538609060.22458291</v>
      </c>
      <c r="J2890" s="106">
        <v>-478284364.09833288</v>
      </c>
      <c r="K2890" s="106">
        <v>-60324696.126249999</v>
      </c>
      <c r="L2890" s="106">
        <v>-1011760.4037500024</v>
      </c>
      <c r="M2890" s="106">
        <v>-61336456.530000001</v>
      </c>
      <c r="O2890" s="51"/>
      <c r="P2890" s="51"/>
      <c r="Q2890" s="51"/>
      <c r="R2890" s="51"/>
      <c r="S2890" s="51"/>
      <c r="T2890" s="51"/>
      <c r="U2890" s="51"/>
      <c r="V2890" s="51"/>
      <c r="W2890" s="51"/>
      <c r="X2890" s="51"/>
      <c r="Y2890" s="51"/>
      <c r="Z2890" s="51"/>
      <c r="AA2890" s="51"/>
    </row>
    <row r="2891" spans="1:27" ht="11.65" customHeight="1">
      <c r="A2891" s="443">
        <v>2762</v>
      </c>
      <c r="C2891" s="468"/>
      <c r="H2891" s="449"/>
      <c r="I2891" s="7"/>
      <c r="J2891" s="7"/>
      <c r="K2891" s="7"/>
      <c r="L2891" s="7"/>
      <c r="M2891" s="7"/>
      <c r="O2891" s="51"/>
      <c r="P2891" s="51"/>
      <c r="Q2891" s="51"/>
      <c r="R2891" s="51"/>
      <c r="S2891" s="51"/>
      <c r="T2891" s="51"/>
      <c r="U2891" s="51"/>
      <c r="V2891" s="51"/>
      <c r="W2891" s="51"/>
      <c r="X2891" s="51"/>
      <c r="Y2891" s="51"/>
      <c r="Z2891" s="51"/>
      <c r="AA2891" s="51"/>
    </row>
    <row r="2892" spans="1:27" ht="11.65" customHeight="1">
      <c r="A2892" s="443">
        <v>2763</v>
      </c>
      <c r="C2892" s="468">
        <v>108369</v>
      </c>
      <c r="D2892" s="400" t="s">
        <v>303</v>
      </c>
      <c r="H2892" s="449"/>
      <c r="I2892" s="7"/>
      <c r="J2892" s="7"/>
      <c r="K2892" s="7"/>
      <c r="L2892" s="7"/>
      <c r="M2892" s="7"/>
      <c r="O2892" s="51"/>
      <c r="P2892" s="51"/>
      <c r="Q2892" s="51"/>
      <c r="R2892" s="51"/>
      <c r="S2892" s="51"/>
      <c r="T2892" s="51"/>
      <c r="U2892" s="51"/>
      <c r="V2892" s="51"/>
      <c r="W2892" s="51"/>
      <c r="X2892" s="51"/>
      <c r="Y2892" s="51"/>
      <c r="Z2892" s="51"/>
      <c r="AA2892" s="51"/>
    </row>
    <row r="2893" spans="1:27" ht="11.65" customHeight="1">
      <c r="A2893" s="443">
        <v>2764</v>
      </c>
      <c r="C2893" s="468"/>
      <c r="F2893" s="468" t="s">
        <v>633</v>
      </c>
      <c r="G2893" s="400" t="s">
        <v>569</v>
      </c>
      <c r="H2893" s="449"/>
      <c r="I2893" s="7">
        <v>-319346056.08458334</v>
      </c>
      <c r="J2893" s="7">
        <v>-290597972.41958332</v>
      </c>
      <c r="K2893" s="103">
        <v>-28748083.664999999</v>
      </c>
      <c r="L2893" s="7">
        <v>-777700.54500000179</v>
      </c>
      <c r="M2893" s="7">
        <v>-29525784.210000001</v>
      </c>
      <c r="O2893" s="51"/>
      <c r="P2893" s="51"/>
      <c r="Q2893" s="51"/>
      <c r="R2893" s="51"/>
      <c r="S2893" s="51"/>
      <c r="T2893" s="51"/>
      <c r="U2893" s="51"/>
      <c r="V2893" s="51"/>
      <c r="W2893" s="51"/>
      <c r="X2893" s="51"/>
      <c r="Y2893" s="51"/>
      <c r="Z2893" s="51"/>
      <c r="AA2893" s="51"/>
    </row>
    <row r="2894" spans="1:27" ht="11.65" customHeight="1">
      <c r="A2894" s="443">
        <v>2765</v>
      </c>
      <c r="C2894" s="468"/>
      <c r="F2894" s="468" t="s">
        <v>34</v>
      </c>
      <c r="H2894" s="449" t="s">
        <v>577</v>
      </c>
      <c r="I2894" s="106">
        <v>-319346056.08458334</v>
      </c>
      <c r="J2894" s="106">
        <v>-290597972.41958332</v>
      </c>
      <c r="K2894" s="106">
        <v>-28748083.664999999</v>
      </c>
      <c r="L2894" s="106">
        <v>-777700.54500000179</v>
      </c>
      <c r="M2894" s="106">
        <v>-29525784.210000001</v>
      </c>
      <c r="O2894" s="51"/>
      <c r="P2894" s="51"/>
      <c r="Q2894" s="51"/>
      <c r="R2894" s="51"/>
      <c r="S2894" s="51"/>
      <c r="T2894" s="51"/>
      <c r="U2894" s="51"/>
      <c r="V2894" s="51"/>
      <c r="W2894" s="51"/>
      <c r="X2894" s="51"/>
      <c r="Y2894" s="51"/>
      <c r="Z2894" s="51"/>
      <c r="AA2894" s="51"/>
    </row>
    <row r="2895" spans="1:27" ht="11.65" customHeight="1">
      <c r="A2895" s="443">
        <v>2766</v>
      </c>
      <c r="C2895" s="468"/>
      <c r="H2895" s="449"/>
      <c r="I2895" s="7"/>
      <c r="J2895" s="7"/>
      <c r="K2895" s="7"/>
      <c r="L2895" s="7"/>
      <c r="M2895" s="7"/>
      <c r="O2895" s="51"/>
      <c r="P2895" s="51"/>
      <c r="Q2895" s="51"/>
      <c r="R2895" s="51"/>
      <c r="S2895" s="51"/>
      <c r="T2895" s="51"/>
      <c r="U2895" s="51"/>
      <c r="V2895" s="51"/>
      <c r="W2895" s="51"/>
      <c r="X2895" s="51"/>
      <c r="Y2895" s="51"/>
      <c r="Z2895" s="51"/>
      <c r="AA2895" s="51"/>
    </row>
    <row r="2896" spans="1:27" ht="11.65" customHeight="1">
      <c r="A2896" s="443">
        <v>2767</v>
      </c>
      <c r="C2896" s="468">
        <v>108370</v>
      </c>
      <c r="D2896" s="400" t="s">
        <v>304</v>
      </c>
      <c r="H2896" s="449"/>
      <c r="I2896" s="7"/>
      <c r="J2896" s="7"/>
      <c r="K2896" s="7"/>
      <c r="L2896" s="7"/>
      <c r="M2896" s="7"/>
      <c r="O2896" s="51"/>
      <c r="P2896" s="51"/>
      <c r="Q2896" s="51"/>
      <c r="R2896" s="51"/>
      <c r="S2896" s="51"/>
      <c r="T2896" s="51"/>
      <c r="U2896" s="51"/>
      <c r="V2896" s="51"/>
      <c r="W2896" s="51"/>
      <c r="X2896" s="51"/>
      <c r="Y2896" s="51"/>
      <c r="Z2896" s="51"/>
      <c r="AA2896" s="51"/>
    </row>
    <row r="2897" spans="1:27" ht="11.65" customHeight="1">
      <c r="A2897" s="443">
        <v>2768</v>
      </c>
      <c r="C2897" s="468"/>
      <c r="F2897" s="468" t="s">
        <v>633</v>
      </c>
      <c r="G2897" s="400" t="s">
        <v>569</v>
      </c>
      <c r="H2897" s="449"/>
      <c r="I2897" s="7">
        <v>-84903371.795000032</v>
      </c>
      <c r="J2897" s="7">
        <v>-79712212.603750035</v>
      </c>
      <c r="K2897" s="103">
        <v>-5191159.1912500001</v>
      </c>
      <c r="L2897" s="7">
        <v>-266060.33875000011</v>
      </c>
      <c r="M2897" s="7">
        <v>-5457219.5300000003</v>
      </c>
      <c r="O2897" s="51"/>
      <c r="P2897" s="51"/>
      <c r="Q2897" s="51"/>
      <c r="R2897" s="51"/>
      <c r="S2897" s="51"/>
      <c r="T2897" s="51"/>
      <c r="U2897" s="51"/>
      <c r="V2897" s="51"/>
      <c r="W2897" s="51"/>
      <c r="X2897" s="51"/>
      <c r="Y2897" s="51"/>
      <c r="Z2897" s="51"/>
      <c r="AA2897" s="51"/>
    </row>
    <row r="2898" spans="1:27" ht="11.65" customHeight="1">
      <c r="A2898" s="443">
        <v>2769</v>
      </c>
      <c r="C2898" s="468"/>
      <c r="H2898" s="449" t="s">
        <v>577</v>
      </c>
      <c r="I2898" s="106">
        <v>-84903371.795000032</v>
      </c>
      <c r="J2898" s="106">
        <v>-79712212.603750035</v>
      </c>
      <c r="K2898" s="106">
        <v>-5191159.1912500001</v>
      </c>
      <c r="L2898" s="106">
        <v>-266060.33875000011</v>
      </c>
      <c r="M2898" s="106">
        <v>-5457219.5300000003</v>
      </c>
      <c r="O2898" s="51"/>
      <c r="P2898" s="51"/>
      <c r="Q2898" s="51"/>
      <c r="R2898" s="51"/>
      <c r="S2898" s="51"/>
      <c r="T2898" s="51"/>
      <c r="U2898" s="51"/>
      <c r="V2898" s="51"/>
      <c r="W2898" s="51"/>
      <c r="X2898" s="51"/>
      <c r="Y2898" s="51"/>
      <c r="Z2898" s="51"/>
      <c r="AA2898" s="51"/>
    </row>
    <row r="2899" spans="1:27" ht="11.65" customHeight="1">
      <c r="A2899" s="443">
        <v>2770</v>
      </c>
      <c r="C2899" s="468"/>
      <c r="H2899" s="449"/>
      <c r="I2899" s="109"/>
      <c r="J2899" s="7"/>
      <c r="K2899" s="7"/>
      <c r="L2899" s="7"/>
      <c r="M2899" s="7"/>
      <c r="O2899" s="51"/>
      <c r="P2899" s="51"/>
      <c r="Q2899" s="51"/>
      <c r="R2899" s="51"/>
      <c r="S2899" s="51"/>
      <c r="T2899" s="51"/>
      <c r="U2899" s="51"/>
      <c r="V2899" s="51"/>
      <c r="W2899" s="51"/>
      <c r="X2899" s="51"/>
      <c r="Y2899" s="51"/>
      <c r="Z2899" s="51"/>
      <c r="AA2899" s="51"/>
    </row>
    <row r="2900" spans="1:27" ht="11.65" customHeight="1">
      <c r="A2900" s="443">
        <v>2771</v>
      </c>
      <c r="C2900" s="468"/>
      <c r="E2900" s="447"/>
      <c r="H2900" s="449"/>
      <c r="I2900" s="109"/>
      <c r="J2900" s="109"/>
      <c r="K2900" s="109"/>
      <c r="L2900" s="109"/>
      <c r="M2900" s="109"/>
      <c r="O2900" s="110"/>
      <c r="P2900" s="110"/>
      <c r="Q2900" s="110"/>
      <c r="R2900" s="110"/>
      <c r="S2900" s="110"/>
      <c r="T2900" s="110"/>
      <c r="U2900" s="51"/>
      <c r="V2900" s="110"/>
      <c r="W2900" s="110"/>
      <c r="X2900" s="110"/>
      <c r="Y2900" s="110"/>
      <c r="Z2900" s="110"/>
      <c r="AA2900" s="110"/>
    </row>
    <row r="2901" spans="1:27" ht="11.65" customHeight="1">
      <c r="A2901" s="443">
        <v>2772</v>
      </c>
      <c r="C2901" s="469"/>
      <c r="D2901" s="446"/>
      <c r="E2901" s="470"/>
      <c r="G2901" s="446"/>
      <c r="H2901" s="471"/>
      <c r="I2901" s="114"/>
      <c r="J2901" s="114"/>
      <c r="K2901" s="114"/>
      <c r="L2901" s="114"/>
      <c r="M2901" s="114"/>
      <c r="O2901" s="115"/>
      <c r="P2901" s="115"/>
      <c r="Q2901" s="115"/>
      <c r="R2901" s="115"/>
      <c r="S2901" s="115"/>
      <c r="T2901" s="115"/>
      <c r="U2901" s="51"/>
      <c r="V2901" s="115"/>
      <c r="W2901" s="115"/>
      <c r="X2901" s="115"/>
      <c r="Y2901" s="115"/>
      <c r="Z2901" s="115"/>
      <c r="AA2901" s="115"/>
    </row>
    <row r="2902" spans="1:27" ht="11.65" customHeight="1">
      <c r="A2902" s="443">
        <v>2773</v>
      </c>
      <c r="C2902" s="468">
        <v>108371</v>
      </c>
      <c r="D2902" s="400" t="s">
        <v>459</v>
      </c>
      <c r="H2902" s="449"/>
      <c r="I2902" s="7"/>
      <c r="J2902" s="7"/>
      <c r="K2902" s="7"/>
      <c r="L2902" s="7"/>
      <c r="M2902" s="7"/>
      <c r="O2902" s="51"/>
      <c r="P2902" s="51"/>
      <c r="Q2902" s="51"/>
      <c r="R2902" s="51"/>
      <c r="S2902" s="51"/>
      <c r="T2902" s="51"/>
      <c r="U2902" s="51"/>
      <c r="V2902" s="51"/>
      <c r="W2902" s="51"/>
      <c r="X2902" s="51"/>
      <c r="Y2902" s="51"/>
      <c r="Z2902" s="51"/>
      <c r="AA2902" s="51"/>
    </row>
    <row r="2903" spans="1:27" ht="11.65" customHeight="1">
      <c r="A2903" s="443">
        <v>2774</v>
      </c>
      <c r="C2903" s="468"/>
      <c r="F2903" s="468" t="s">
        <v>633</v>
      </c>
      <c r="G2903" s="400" t="s">
        <v>569</v>
      </c>
      <c r="H2903" s="449"/>
      <c r="I2903" s="7">
        <v>-7269900.6416666722</v>
      </c>
      <c r="J2903" s="7">
        <v>-6906323.9962500054</v>
      </c>
      <c r="K2903" s="103">
        <v>-363576.64541666699</v>
      </c>
      <c r="L2903" s="7">
        <v>2722.915416667005</v>
      </c>
      <c r="M2903" s="7">
        <v>-360853.73</v>
      </c>
      <c r="O2903" s="51"/>
      <c r="P2903" s="51"/>
      <c r="Q2903" s="51"/>
      <c r="R2903" s="51"/>
      <c r="S2903" s="51"/>
      <c r="T2903" s="51"/>
      <c r="U2903" s="51"/>
      <c r="V2903" s="51"/>
      <c r="W2903" s="51"/>
      <c r="X2903" s="51"/>
      <c r="Y2903" s="51"/>
      <c r="Z2903" s="51"/>
      <c r="AA2903" s="51"/>
    </row>
    <row r="2904" spans="1:27" ht="11.65" customHeight="1">
      <c r="A2904" s="443">
        <v>2775</v>
      </c>
      <c r="C2904" s="468"/>
      <c r="H2904" s="449" t="s">
        <v>577</v>
      </c>
      <c r="I2904" s="106">
        <v>-7269900.6416666722</v>
      </c>
      <c r="J2904" s="106">
        <v>-6906323.9962500054</v>
      </c>
      <c r="K2904" s="106">
        <v>-363576.64541666699</v>
      </c>
      <c r="L2904" s="106">
        <v>2722.915416667005</v>
      </c>
      <c r="M2904" s="106">
        <v>-360853.73</v>
      </c>
      <c r="O2904" s="51"/>
      <c r="P2904" s="51"/>
      <c r="Q2904" s="51"/>
      <c r="R2904" s="51"/>
      <c r="S2904" s="51"/>
      <c r="T2904" s="51"/>
      <c r="U2904" s="51"/>
      <c r="V2904" s="51"/>
      <c r="W2904" s="51"/>
      <c r="X2904" s="51"/>
      <c r="Y2904" s="51"/>
      <c r="Z2904" s="51"/>
      <c r="AA2904" s="51"/>
    </row>
    <row r="2905" spans="1:27" ht="11.65" customHeight="1">
      <c r="A2905" s="443">
        <v>2776</v>
      </c>
      <c r="C2905" s="468"/>
      <c r="H2905" s="449"/>
      <c r="I2905" s="7"/>
      <c r="J2905" s="7"/>
      <c r="K2905" s="7"/>
      <c r="L2905" s="7"/>
      <c r="M2905" s="7"/>
      <c r="O2905" s="51"/>
      <c r="P2905" s="51"/>
      <c r="Q2905" s="51"/>
      <c r="R2905" s="51"/>
      <c r="S2905" s="51"/>
      <c r="T2905" s="51"/>
      <c r="U2905" s="51"/>
      <c r="V2905" s="51"/>
      <c r="W2905" s="51"/>
      <c r="X2905" s="51"/>
      <c r="Y2905" s="51"/>
      <c r="Z2905" s="51"/>
      <c r="AA2905" s="51"/>
    </row>
    <row r="2906" spans="1:27" ht="11.65" customHeight="1">
      <c r="A2906" s="443">
        <v>2777</v>
      </c>
      <c r="C2906" s="468">
        <v>108372</v>
      </c>
      <c r="D2906" s="400" t="s">
        <v>306</v>
      </c>
      <c r="H2906" s="449"/>
      <c r="I2906" s="7"/>
      <c r="J2906" s="7"/>
      <c r="K2906" s="7"/>
      <c r="L2906" s="7"/>
      <c r="M2906" s="7"/>
      <c r="O2906" s="51"/>
      <c r="P2906" s="51"/>
      <c r="Q2906" s="51"/>
      <c r="R2906" s="51"/>
      <c r="S2906" s="51"/>
      <c r="T2906" s="51"/>
      <c r="U2906" s="51"/>
      <c r="V2906" s="51"/>
      <c r="W2906" s="51"/>
      <c r="X2906" s="51"/>
      <c r="Y2906" s="51"/>
      <c r="Z2906" s="51"/>
      <c r="AA2906" s="51"/>
    </row>
    <row r="2907" spans="1:27" ht="11.65" customHeight="1">
      <c r="A2907" s="443">
        <v>2778</v>
      </c>
      <c r="C2907" s="468"/>
      <c r="F2907" s="468" t="s">
        <v>633</v>
      </c>
      <c r="G2907" s="400" t="s">
        <v>569</v>
      </c>
      <c r="H2907" s="449"/>
      <c r="I2907" s="7">
        <v>0</v>
      </c>
      <c r="J2907" s="7">
        <v>0</v>
      </c>
      <c r="K2907" s="103">
        <v>0</v>
      </c>
      <c r="L2907" s="7">
        <v>0</v>
      </c>
      <c r="M2907" s="7">
        <v>0</v>
      </c>
      <c r="O2907" s="51"/>
      <c r="P2907" s="51"/>
      <c r="Q2907" s="51"/>
      <c r="R2907" s="51"/>
      <c r="S2907" s="51"/>
      <c r="T2907" s="51"/>
      <c r="U2907" s="51"/>
      <c r="V2907" s="51"/>
      <c r="W2907" s="51"/>
      <c r="X2907" s="51"/>
      <c r="Y2907" s="51"/>
      <c r="Z2907" s="51"/>
      <c r="AA2907" s="51"/>
    </row>
    <row r="2908" spans="1:27" ht="11.65" customHeight="1">
      <c r="A2908" s="443">
        <v>2779</v>
      </c>
      <c r="C2908" s="468"/>
      <c r="H2908" s="449" t="s">
        <v>577</v>
      </c>
      <c r="I2908" s="106">
        <v>0</v>
      </c>
      <c r="J2908" s="106">
        <v>0</v>
      </c>
      <c r="K2908" s="106">
        <v>0</v>
      </c>
      <c r="L2908" s="106">
        <v>0</v>
      </c>
      <c r="M2908" s="106">
        <v>0</v>
      </c>
      <c r="O2908" s="51"/>
      <c r="P2908" s="51"/>
      <c r="Q2908" s="51"/>
      <c r="R2908" s="51"/>
      <c r="S2908" s="51"/>
      <c r="T2908" s="51"/>
      <c r="U2908" s="51"/>
      <c r="V2908" s="51"/>
      <c r="W2908" s="51"/>
      <c r="X2908" s="51"/>
      <c r="Y2908" s="51"/>
      <c r="Z2908" s="51"/>
      <c r="AA2908" s="51"/>
    </row>
    <row r="2909" spans="1:27" ht="11.65" customHeight="1">
      <c r="A2909" s="443">
        <v>2780</v>
      </c>
      <c r="C2909" s="468"/>
      <c r="H2909" s="449"/>
      <c r="I2909" s="7"/>
      <c r="J2909" s="7"/>
      <c r="K2909" s="7"/>
      <c r="L2909" s="7"/>
      <c r="M2909" s="7"/>
      <c r="O2909" s="51"/>
      <c r="P2909" s="51"/>
      <c r="Q2909" s="51"/>
      <c r="R2909" s="51"/>
      <c r="S2909" s="51"/>
      <c r="T2909" s="51"/>
      <c r="U2909" s="51"/>
      <c r="V2909" s="51"/>
      <c r="W2909" s="51"/>
      <c r="X2909" s="51"/>
      <c r="Y2909" s="51"/>
      <c r="Z2909" s="51"/>
      <c r="AA2909" s="51"/>
    </row>
    <row r="2910" spans="1:27" ht="11.65" customHeight="1">
      <c r="A2910" s="443">
        <v>2781</v>
      </c>
      <c r="C2910" s="468">
        <v>108373</v>
      </c>
      <c r="D2910" s="400" t="s">
        <v>460</v>
      </c>
      <c r="H2910" s="449"/>
      <c r="I2910" s="7"/>
      <c r="J2910" s="7"/>
      <c r="K2910" s="7"/>
      <c r="L2910" s="7"/>
      <c r="M2910" s="7"/>
      <c r="O2910" s="51"/>
      <c r="P2910" s="51"/>
      <c r="Q2910" s="51"/>
      <c r="R2910" s="51"/>
      <c r="S2910" s="51"/>
      <c r="T2910" s="51"/>
      <c r="U2910" s="51"/>
      <c r="V2910" s="51"/>
      <c r="W2910" s="51"/>
      <c r="X2910" s="51"/>
      <c r="Y2910" s="51"/>
      <c r="Z2910" s="51"/>
      <c r="AA2910" s="51"/>
    </row>
    <row r="2911" spans="1:27" ht="11.65" customHeight="1">
      <c r="A2911" s="443">
        <v>2782</v>
      </c>
      <c r="C2911" s="468"/>
      <c r="F2911" s="468" t="s">
        <v>633</v>
      </c>
      <c r="G2911" s="400" t="s">
        <v>569</v>
      </c>
      <c r="H2911" s="449"/>
      <c r="I2911" s="7">
        <v>-31642281.006666642</v>
      </c>
      <c r="J2911" s="7">
        <v>-29457990.664999973</v>
      </c>
      <c r="K2911" s="103">
        <v>-2184290.3416666701</v>
      </c>
      <c r="L2911" s="7">
        <v>-34016.808333329856</v>
      </c>
      <c r="M2911" s="7">
        <v>-2218307.15</v>
      </c>
      <c r="O2911" s="51"/>
      <c r="P2911" s="51"/>
      <c r="Q2911" s="51"/>
      <c r="R2911" s="51"/>
      <c r="S2911" s="51"/>
      <c r="T2911" s="51"/>
      <c r="U2911" s="51"/>
      <c r="V2911" s="51"/>
      <c r="W2911" s="51"/>
      <c r="X2911" s="51"/>
      <c r="Y2911" s="51"/>
      <c r="Z2911" s="51"/>
      <c r="AA2911" s="51"/>
    </row>
    <row r="2912" spans="1:27" ht="11.65" customHeight="1">
      <c r="A2912" s="443">
        <v>2783</v>
      </c>
      <c r="C2912" s="468"/>
      <c r="H2912" s="449" t="s">
        <v>577</v>
      </c>
      <c r="I2912" s="106">
        <v>-31642281.006666642</v>
      </c>
      <c r="J2912" s="106">
        <v>-29457990.664999973</v>
      </c>
      <c r="K2912" s="106">
        <v>-2184290.3416666701</v>
      </c>
      <c r="L2912" s="106">
        <v>-34016.808333329856</v>
      </c>
      <c r="M2912" s="106">
        <v>-2218307.15</v>
      </c>
      <c r="O2912" s="51"/>
      <c r="P2912" s="51"/>
      <c r="Q2912" s="51"/>
      <c r="R2912" s="51"/>
      <c r="S2912" s="51"/>
      <c r="T2912" s="51"/>
      <c r="U2912" s="51"/>
      <c r="V2912" s="51"/>
      <c r="W2912" s="51"/>
      <c r="X2912" s="51"/>
      <c r="Y2912" s="51"/>
      <c r="Z2912" s="51"/>
      <c r="AA2912" s="51"/>
    </row>
    <row r="2913" spans="1:27" ht="11.65" customHeight="1">
      <c r="A2913" s="443">
        <v>2784</v>
      </c>
      <c r="C2913" s="468"/>
      <c r="H2913" s="449"/>
      <c r="I2913" s="7"/>
      <c r="J2913" s="7"/>
      <c r="K2913" s="7"/>
      <c r="L2913" s="7"/>
      <c r="M2913" s="7"/>
      <c r="O2913" s="51"/>
      <c r="P2913" s="51"/>
      <c r="Q2913" s="51"/>
      <c r="R2913" s="51"/>
      <c r="S2913" s="51"/>
      <c r="T2913" s="51"/>
      <c r="U2913" s="51"/>
      <c r="V2913" s="51"/>
      <c r="W2913" s="51"/>
      <c r="X2913" s="51"/>
      <c r="Y2913" s="51"/>
      <c r="Z2913" s="51"/>
      <c r="AA2913" s="51"/>
    </row>
    <row r="2914" spans="1:27" ht="11.65" customHeight="1">
      <c r="A2914" s="443">
        <v>2785</v>
      </c>
      <c r="C2914" s="468" t="s">
        <v>592</v>
      </c>
      <c r="D2914" s="400" t="s">
        <v>462</v>
      </c>
      <c r="H2914" s="449"/>
      <c r="I2914" s="7"/>
      <c r="J2914" s="7"/>
      <c r="K2914" s="7"/>
      <c r="L2914" s="7"/>
      <c r="M2914" s="7"/>
      <c r="O2914" s="51"/>
      <c r="P2914" s="51"/>
      <c r="Q2914" s="51"/>
      <c r="R2914" s="51"/>
      <c r="S2914" s="51"/>
      <c r="T2914" s="51"/>
      <c r="U2914" s="51"/>
      <c r="V2914" s="51"/>
      <c r="W2914" s="51"/>
      <c r="X2914" s="51"/>
      <c r="Y2914" s="51"/>
      <c r="Z2914" s="51"/>
      <c r="AA2914" s="51"/>
    </row>
    <row r="2915" spans="1:27" ht="11.65" customHeight="1">
      <c r="A2915" s="443">
        <v>2786</v>
      </c>
      <c r="C2915" s="468"/>
      <c r="F2915" s="468" t="s">
        <v>633</v>
      </c>
      <c r="G2915" s="400" t="s">
        <v>569</v>
      </c>
      <c r="H2915" s="449"/>
      <c r="I2915" s="7">
        <v>0</v>
      </c>
      <c r="J2915" s="7">
        <v>0</v>
      </c>
      <c r="K2915" s="103">
        <v>0</v>
      </c>
      <c r="L2915" s="7">
        <v>0</v>
      </c>
      <c r="M2915" s="7">
        <v>0</v>
      </c>
      <c r="O2915" s="51"/>
      <c r="P2915" s="51"/>
      <c r="Q2915" s="51"/>
      <c r="R2915" s="51"/>
      <c r="S2915" s="51"/>
      <c r="T2915" s="51"/>
      <c r="U2915" s="51"/>
      <c r="V2915" s="51"/>
      <c r="W2915" s="51"/>
      <c r="X2915" s="51"/>
      <c r="Y2915" s="51"/>
      <c r="Z2915" s="51"/>
      <c r="AA2915" s="51"/>
    </row>
    <row r="2916" spans="1:27" ht="11.65" customHeight="1">
      <c r="A2916" s="443">
        <v>2787</v>
      </c>
      <c r="C2916" s="468"/>
      <c r="H2916" s="449"/>
      <c r="I2916" s="106">
        <v>0</v>
      </c>
      <c r="J2916" s="106">
        <v>0</v>
      </c>
      <c r="K2916" s="106">
        <v>0</v>
      </c>
      <c r="L2916" s="106">
        <v>0</v>
      </c>
      <c r="M2916" s="106">
        <v>0</v>
      </c>
      <c r="O2916" s="51"/>
      <c r="P2916" s="51"/>
      <c r="Q2916" s="51"/>
      <c r="R2916" s="51"/>
      <c r="S2916" s="51"/>
      <c r="T2916" s="51"/>
      <c r="U2916" s="51"/>
      <c r="V2916" s="51"/>
      <c r="W2916" s="51"/>
      <c r="X2916" s="51"/>
      <c r="Y2916" s="51"/>
      <c r="Z2916" s="51"/>
      <c r="AA2916" s="51"/>
    </row>
    <row r="2917" spans="1:27" ht="11.65" customHeight="1">
      <c r="A2917" s="443">
        <v>2788</v>
      </c>
      <c r="C2917" s="468"/>
      <c r="H2917" s="449"/>
      <c r="I2917" s="7"/>
      <c r="J2917" s="7"/>
      <c r="K2917" s="7"/>
      <c r="L2917" s="7"/>
      <c r="M2917" s="7"/>
      <c r="O2917" s="51"/>
      <c r="P2917" s="51"/>
      <c r="Q2917" s="51"/>
      <c r="R2917" s="51"/>
      <c r="S2917" s="51"/>
      <c r="T2917" s="51"/>
      <c r="U2917" s="51"/>
      <c r="V2917" s="51"/>
      <c r="W2917" s="51"/>
      <c r="X2917" s="51"/>
      <c r="Y2917" s="51"/>
      <c r="Z2917" s="51"/>
      <c r="AA2917" s="51"/>
    </row>
    <row r="2918" spans="1:27" ht="11.65" customHeight="1">
      <c r="A2918" s="443">
        <v>2789</v>
      </c>
      <c r="C2918" s="468" t="s">
        <v>593</v>
      </c>
      <c r="D2918" s="400" t="s">
        <v>464</v>
      </c>
      <c r="H2918" s="449"/>
      <c r="I2918" s="7"/>
      <c r="J2918" s="7"/>
      <c r="K2918" s="7"/>
      <c r="L2918" s="7"/>
      <c r="M2918" s="7"/>
      <c r="O2918" s="51"/>
      <c r="P2918" s="51"/>
      <c r="Q2918" s="51"/>
      <c r="R2918" s="51"/>
      <c r="S2918" s="51"/>
      <c r="T2918" s="51"/>
      <c r="U2918" s="51"/>
      <c r="V2918" s="51"/>
      <c r="W2918" s="51"/>
      <c r="X2918" s="51"/>
      <c r="Y2918" s="51"/>
      <c r="Z2918" s="51"/>
      <c r="AA2918" s="51"/>
    </row>
    <row r="2919" spans="1:27" ht="11.65" customHeight="1">
      <c r="A2919" s="443">
        <v>2790</v>
      </c>
      <c r="C2919" s="468"/>
      <c r="F2919" s="468" t="s">
        <v>633</v>
      </c>
      <c r="G2919" s="400" t="s">
        <v>569</v>
      </c>
      <c r="H2919" s="449"/>
      <c r="I2919" s="7">
        <v>0</v>
      </c>
      <c r="J2919" s="7">
        <v>0</v>
      </c>
      <c r="K2919" s="103">
        <v>0</v>
      </c>
      <c r="L2919" s="7">
        <v>0</v>
      </c>
      <c r="M2919" s="7">
        <v>0</v>
      </c>
      <c r="O2919" s="51"/>
      <c r="P2919" s="51"/>
      <c r="Q2919" s="51"/>
      <c r="R2919" s="51"/>
      <c r="S2919" s="51"/>
      <c r="T2919" s="51"/>
      <c r="U2919" s="51"/>
      <c r="V2919" s="51"/>
      <c r="W2919" s="51"/>
      <c r="X2919" s="51"/>
      <c r="Y2919" s="51"/>
      <c r="Z2919" s="51"/>
      <c r="AA2919" s="51"/>
    </row>
    <row r="2920" spans="1:27" ht="11.65" customHeight="1">
      <c r="A2920" s="443">
        <v>2791</v>
      </c>
      <c r="C2920" s="468"/>
      <c r="H2920" s="449"/>
      <c r="I2920" s="106">
        <v>0</v>
      </c>
      <c r="J2920" s="106">
        <v>0</v>
      </c>
      <c r="K2920" s="106">
        <v>0</v>
      </c>
      <c r="L2920" s="106">
        <v>0</v>
      </c>
      <c r="M2920" s="106">
        <v>0</v>
      </c>
      <c r="O2920" s="51"/>
      <c r="P2920" s="51"/>
      <c r="Q2920" s="51"/>
      <c r="R2920" s="51"/>
      <c r="S2920" s="51"/>
      <c r="T2920" s="51"/>
      <c r="U2920" s="51"/>
      <c r="V2920" s="51"/>
      <c r="W2920" s="51"/>
      <c r="X2920" s="51"/>
      <c r="Y2920" s="51"/>
      <c r="Z2920" s="51"/>
      <c r="AA2920" s="51"/>
    </row>
    <row r="2921" spans="1:27" ht="11.65" customHeight="1">
      <c r="A2921" s="443">
        <v>2792</v>
      </c>
      <c r="C2921" s="468"/>
      <c r="H2921" s="449"/>
      <c r="I2921" s="7"/>
      <c r="J2921" s="7"/>
      <c r="K2921" s="7"/>
      <c r="L2921" s="7"/>
      <c r="M2921" s="7"/>
      <c r="O2921" s="51"/>
      <c r="P2921" s="51"/>
      <c r="Q2921" s="51"/>
      <c r="R2921" s="51"/>
      <c r="S2921" s="51"/>
      <c r="T2921" s="51"/>
      <c r="U2921" s="51"/>
      <c r="V2921" s="51"/>
      <c r="W2921" s="51"/>
      <c r="X2921" s="51"/>
      <c r="Y2921" s="51"/>
      <c r="Z2921" s="51"/>
      <c r="AA2921" s="51"/>
    </row>
    <row r="2922" spans="1:27" ht="11.65" customHeight="1">
      <c r="A2922" s="443">
        <v>2793</v>
      </c>
      <c r="C2922" s="468" t="s">
        <v>594</v>
      </c>
      <c r="D2922" s="400" t="s">
        <v>464</v>
      </c>
      <c r="H2922" s="449"/>
      <c r="I2922" s="7"/>
      <c r="J2922" s="7"/>
      <c r="K2922" s="7"/>
      <c r="L2922" s="7"/>
      <c r="M2922" s="7"/>
      <c r="O2922" s="51"/>
      <c r="P2922" s="51"/>
      <c r="Q2922" s="51"/>
      <c r="R2922" s="51"/>
      <c r="S2922" s="51"/>
      <c r="T2922" s="51"/>
      <c r="U2922" s="51"/>
      <c r="V2922" s="51"/>
      <c r="W2922" s="51"/>
      <c r="X2922" s="51"/>
      <c r="Y2922" s="51"/>
      <c r="Z2922" s="51"/>
      <c r="AA2922" s="51"/>
    </row>
    <row r="2923" spans="1:27" ht="11.65" customHeight="1">
      <c r="A2923" s="443">
        <v>2794</v>
      </c>
      <c r="C2923" s="468"/>
      <c r="F2923" s="468" t="s">
        <v>633</v>
      </c>
      <c r="G2923" s="400" t="s">
        <v>569</v>
      </c>
      <c r="H2923" s="449"/>
      <c r="I2923" s="7">
        <v>5971142.6183333267</v>
      </c>
      <c r="J2923" s="7">
        <v>5572023.8716666596</v>
      </c>
      <c r="K2923" s="103">
        <v>399118.74666666699</v>
      </c>
      <c r="L2923" s="7">
        <v>-46375.746666666993</v>
      </c>
      <c r="M2923" s="7">
        <v>352743</v>
      </c>
      <c r="O2923" s="51"/>
      <c r="P2923" s="51"/>
      <c r="Q2923" s="51"/>
      <c r="R2923" s="51"/>
      <c r="S2923" s="51"/>
      <c r="T2923" s="51"/>
      <c r="U2923" s="51"/>
      <c r="V2923" s="51"/>
      <c r="W2923" s="51"/>
      <c r="X2923" s="51"/>
      <c r="Y2923" s="51"/>
      <c r="Z2923" s="51"/>
      <c r="AA2923" s="51"/>
    </row>
    <row r="2924" spans="1:27" ht="11.65" customHeight="1">
      <c r="A2924" s="443">
        <v>2795</v>
      </c>
      <c r="C2924" s="468"/>
      <c r="H2924" s="449"/>
      <c r="I2924" s="106">
        <v>5971142.6183333267</v>
      </c>
      <c r="J2924" s="106">
        <v>5572023.8716666596</v>
      </c>
      <c r="K2924" s="106">
        <v>399118.74666666699</v>
      </c>
      <c r="L2924" s="106">
        <v>-46375.746666666993</v>
      </c>
      <c r="M2924" s="106">
        <v>352743</v>
      </c>
      <c r="O2924" s="51"/>
      <c r="P2924" s="51"/>
      <c r="Q2924" s="51"/>
      <c r="R2924" s="51"/>
      <c r="S2924" s="51"/>
      <c r="T2924" s="51"/>
      <c r="U2924" s="51"/>
      <c r="V2924" s="51"/>
      <c r="W2924" s="51"/>
      <c r="X2924" s="51"/>
      <c r="Y2924" s="51"/>
      <c r="Z2924" s="51"/>
      <c r="AA2924" s="51"/>
    </row>
    <row r="2925" spans="1:27" ht="11.65" customHeight="1">
      <c r="A2925" s="443">
        <v>2796</v>
      </c>
      <c r="C2925" s="468"/>
      <c r="H2925" s="449"/>
      <c r="I2925" s="7"/>
      <c r="J2925" s="7"/>
      <c r="K2925" s="7"/>
      <c r="L2925" s="7"/>
      <c r="M2925" s="7"/>
      <c r="O2925" s="51"/>
      <c r="P2925" s="51"/>
      <c r="Q2925" s="51"/>
      <c r="R2925" s="51"/>
      <c r="S2925" s="51"/>
      <c r="T2925" s="51"/>
      <c r="U2925" s="51"/>
      <c r="V2925" s="51"/>
      <c r="W2925" s="51"/>
      <c r="X2925" s="51"/>
      <c r="Y2925" s="51"/>
      <c r="Z2925" s="51"/>
      <c r="AA2925" s="51"/>
    </row>
    <row r="2926" spans="1:27" ht="11.65" customHeight="1">
      <c r="A2926" s="443">
        <v>2797</v>
      </c>
      <c r="C2926" s="468"/>
      <c r="H2926" s="449"/>
      <c r="I2926" s="7"/>
      <c r="J2926" s="7"/>
      <c r="K2926" s="7"/>
      <c r="L2926" s="7"/>
      <c r="M2926" s="7"/>
      <c r="O2926" s="51"/>
      <c r="P2926" s="51"/>
      <c r="Q2926" s="51"/>
      <c r="R2926" s="51"/>
      <c r="S2926" s="51"/>
      <c r="T2926" s="51"/>
      <c r="U2926" s="51"/>
      <c r="V2926" s="51"/>
      <c r="W2926" s="51"/>
      <c r="X2926" s="51"/>
      <c r="Y2926" s="51"/>
      <c r="Z2926" s="51"/>
      <c r="AA2926" s="51"/>
    </row>
    <row r="2927" spans="1:27" ht="11.65" customHeight="1" thickBot="1">
      <c r="A2927" s="443">
        <v>2798</v>
      </c>
      <c r="C2927" s="461" t="s">
        <v>595</v>
      </c>
      <c r="H2927" s="449" t="s">
        <v>577</v>
      </c>
      <c r="I2927" s="108">
        <v>-2853018162.2762489</v>
      </c>
      <c r="J2927" s="108">
        <v>-2604034966.1316657</v>
      </c>
      <c r="K2927" s="108">
        <v>-248983196.14458337</v>
      </c>
      <c r="L2927" s="108">
        <v>-5294215.9655151386</v>
      </c>
      <c r="M2927" s="108">
        <v>-254277412.11009851</v>
      </c>
      <c r="N2927" s="7" t="s">
        <v>65</v>
      </c>
      <c r="O2927" s="105"/>
      <c r="P2927" s="105"/>
      <c r="Q2927" s="105"/>
      <c r="R2927" s="105"/>
      <c r="S2927" s="105"/>
      <c r="T2927" s="105"/>
      <c r="U2927" s="51"/>
      <c r="V2927" s="105"/>
      <c r="W2927" s="105"/>
      <c r="X2927" s="105"/>
      <c r="Y2927" s="105"/>
      <c r="Z2927" s="105"/>
      <c r="AA2927" s="105"/>
    </row>
    <row r="2928" spans="1:27" ht="11.65" customHeight="1" thickTop="1">
      <c r="A2928" s="443">
        <v>2799</v>
      </c>
      <c r="C2928" s="468"/>
      <c r="H2928" s="449"/>
      <c r="I2928" s="7"/>
      <c r="J2928" s="7"/>
      <c r="K2928" s="7"/>
      <c r="L2928" s="7"/>
      <c r="M2928" s="7"/>
      <c r="O2928" s="51"/>
      <c r="P2928" s="51"/>
      <c r="Q2928" s="51"/>
      <c r="R2928" s="51"/>
      <c r="S2928" s="51"/>
      <c r="T2928" s="51"/>
      <c r="U2928" s="51"/>
      <c r="V2928" s="51"/>
      <c r="W2928" s="51"/>
      <c r="X2928" s="51"/>
      <c r="Y2928" s="51"/>
      <c r="Z2928" s="51"/>
      <c r="AA2928" s="51"/>
    </row>
    <row r="2929" spans="1:27" ht="11.65" customHeight="1">
      <c r="A2929" s="443">
        <v>2800</v>
      </c>
      <c r="C2929" s="468" t="s">
        <v>596</v>
      </c>
      <c r="H2929" s="449"/>
      <c r="I2929" s="7"/>
      <c r="J2929" s="7"/>
      <c r="K2929" s="7"/>
      <c r="L2929" s="7"/>
      <c r="M2929" s="7"/>
      <c r="O2929" s="51"/>
      <c r="P2929" s="51"/>
      <c r="Q2929" s="51"/>
      <c r="R2929" s="51"/>
      <c r="S2929" s="51"/>
      <c r="T2929" s="51"/>
      <c r="U2929" s="51"/>
      <c r="V2929" s="51"/>
      <c r="W2929" s="51"/>
      <c r="X2929" s="51"/>
      <c r="Y2929" s="51"/>
      <c r="Z2929" s="51"/>
      <c r="AA2929" s="51"/>
    </row>
    <row r="2930" spans="1:27" ht="11.65" customHeight="1">
      <c r="A2930" s="443">
        <v>2801</v>
      </c>
      <c r="C2930" s="468"/>
      <c r="E2930" s="400" t="s">
        <v>569</v>
      </c>
      <c r="H2930" s="449"/>
      <c r="I2930" s="7">
        <v>-2853018162.2762489</v>
      </c>
      <c r="J2930" s="7">
        <v>-2604034966.1316657</v>
      </c>
      <c r="K2930" s="103">
        <v>-248983196.14458337</v>
      </c>
      <c r="L2930" s="7">
        <v>-5294215.9655151367</v>
      </c>
      <c r="M2930" s="7">
        <v>-254277412.11009851</v>
      </c>
      <c r="O2930" s="51"/>
      <c r="P2930" s="51"/>
      <c r="Q2930" s="51"/>
      <c r="R2930" s="51"/>
      <c r="S2930" s="51"/>
      <c r="T2930" s="51"/>
      <c r="U2930" s="51"/>
      <c r="V2930" s="51"/>
      <c r="W2930" s="51"/>
      <c r="X2930" s="51"/>
      <c r="Y2930" s="51"/>
      <c r="Z2930" s="51"/>
      <c r="AA2930" s="51"/>
    </row>
    <row r="2931" spans="1:27" ht="11.65" customHeight="1">
      <c r="A2931" s="443">
        <v>2802</v>
      </c>
      <c r="C2931" s="468"/>
      <c r="H2931" s="449"/>
      <c r="I2931" s="7"/>
      <c r="J2931" s="7"/>
      <c r="K2931" s="7"/>
      <c r="L2931" s="7"/>
      <c r="M2931" s="7"/>
      <c r="O2931" s="51"/>
      <c r="P2931" s="51"/>
      <c r="Q2931" s="51"/>
      <c r="R2931" s="51"/>
      <c r="S2931" s="51"/>
      <c r="T2931" s="51"/>
      <c r="U2931" s="51"/>
      <c r="V2931" s="51"/>
      <c r="W2931" s="51"/>
      <c r="X2931" s="51"/>
      <c r="Y2931" s="51"/>
      <c r="Z2931" s="51"/>
      <c r="AA2931" s="51"/>
    </row>
    <row r="2932" spans="1:27" ht="11.65" customHeight="1" thickBot="1">
      <c r="A2932" s="443">
        <v>2803</v>
      </c>
      <c r="C2932" s="468" t="s">
        <v>597</v>
      </c>
      <c r="H2932" s="449" t="s">
        <v>577</v>
      </c>
      <c r="I2932" s="118">
        <v>-2853018162.2762489</v>
      </c>
      <c r="J2932" s="118">
        <v>-2604034966.1316657</v>
      </c>
      <c r="K2932" s="118">
        <v>-248983196.14458337</v>
      </c>
      <c r="L2932" s="118">
        <v>-5294215.9655151367</v>
      </c>
      <c r="M2932" s="118">
        <v>-254277412.11009851</v>
      </c>
      <c r="O2932" s="51">
        <v>0</v>
      </c>
      <c r="P2932" s="51"/>
      <c r="Q2932" s="51"/>
      <c r="R2932" s="51"/>
      <c r="S2932" s="51"/>
      <c r="T2932" s="51"/>
      <c r="U2932" s="51"/>
      <c r="V2932" s="51"/>
      <c r="W2932" s="51"/>
      <c r="X2932" s="51"/>
      <c r="Y2932" s="51"/>
      <c r="Z2932" s="51"/>
      <c r="AA2932" s="51"/>
    </row>
    <row r="2933" spans="1:27" ht="11.65" customHeight="1" thickTop="1">
      <c r="A2933" s="443">
        <v>2804</v>
      </c>
      <c r="C2933" s="468" t="s">
        <v>598</v>
      </c>
      <c r="D2933" s="400" t="s">
        <v>599</v>
      </c>
      <c r="H2933" s="449"/>
      <c r="I2933" s="7"/>
      <c r="J2933" s="7"/>
      <c r="K2933" s="7"/>
      <c r="L2933" s="7"/>
      <c r="M2933" s="7"/>
      <c r="O2933" s="51"/>
      <c r="P2933" s="51"/>
      <c r="Q2933" s="51"/>
      <c r="R2933" s="51"/>
      <c r="S2933" s="51"/>
      <c r="T2933" s="51"/>
      <c r="U2933" s="51"/>
      <c r="V2933" s="51"/>
      <c r="W2933" s="51"/>
      <c r="X2933" s="51"/>
      <c r="Y2933" s="51"/>
      <c r="Z2933" s="51"/>
      <c r="AA2933" s="51"/>
    </row>
    <row r="2934" spans="1:27" ht="11.65" customHeight="1">
      <c r="A2934" s="443">
        <v>2805</v>
      </c>
      <c r="C2934" s="468"/>
      <c r="F2934" s="468" t="s">
        <v>666</v>
      </c>
      <c r="G2934" s="400" t="s">
        <v>569</v>
      </c>
      <c r="H2934" s="449"/>
      <c r="I2934" s="7">
        <v>-242466898.18083337</v>
      </c>
      <c r="J2934" s="7">
        <v>-218576973.47583336</v>
      </c>
      <c r="K2934" s="103">
        <v>-23889924.704999998</v>
      </c>
      <c r="L2934" s="7">
        <v>-267508.10500000045</v>
      </c>
      <c r="M2934" s="7">
        <v>-24157432.809999999</v>
      </c>
      <c r="O2934" s="51"/>
      <c r="P2934" s="51"/>
      <c r="Q2934" s="51"/>
      <c r="R2934" s="51"/>
      <c r="S2934" s="51"/>
      <c r="T2934" s="51"/>
      <c r="U2934" s="51"/>
      <c r="V2934" s="51"/>
      <c r="W2934" s="51"/>
      <c r="X2934" s="51"/>
      <c r="Y2934" s="51"/>
      <c r="Z2934" s="51"/>
      <c r="AA2934" s="51"/>
    </row>
    <row r="2935" spans="1:27" ht="11.65" customHeight="1">
      <c r="A2935" s="443">
        <v>2806</v>
      </c>
      <c r="C2935" s="468"/>
      <c r="F2935" s="468" t="s">
        <v>667</v>
      </c>
      <c r="G2935" s="400" t="s">
        <v>635</v>
      </c>
      <c r="H2935" s="449"/>
      <c r="I2935" s="7">
        <v>0</v>
      </c>
      <c r="J2935" s="7">
        <v>0</v>
      </c>
      <c r="K2935" s="103">
        <v>0</v>
      </c>
      <c r="L2935" s="7">
        <v>0</v>
      </c>
      <c r="M2935" s="7">
        <v>0</v>
      </c>
      <c r="O2935" s="51"/>
      <c r="P2935" s="51"/>
      <c r="Q2935" s="51"/>
      <c r="R2935" s="51"/>
      <c r="S2935" s="51"/>
      <c r="T2935" s="51"/>
      <c r="U2935" s="51"/>
      <c r="V2935" s="51"/>
      <c r="W2935" s="51"/>
      <c r="X2935" s="51"/>
      <c r="Y2935" s="51"/>
      <c r="Z2935" s="51"/>
      <c r="AA2935" s="51"/>
    </row>
    <row r="2936" spans="1:27" ht="11.65" customHeight="1">
      <c r="A2936" s="443">
        <v>2807</v>
      </c>
      <c r="C2936" s="468"/>
      <c r="F2936" s="468" t="s">
        <v>668</v>
      </c>
      <c r="G2936" s="400" t="s">
        <v>649</v>
      </c>
      <c r="H2936" s="449"/>
      <c r="I2936" s="7">
        <v>0</v>
      </c>
      <c r="J2936" s="7">
        <v>0</v>
      </c>
      <c r="K2936" s="103">
        <v>0</v>
      </c>
      <c r="L2936" s="7">
        <v>0</v>
      </c>
      <c r="M2936" s="7">
        <v>0</v>
      </c>
      <c r="O2936" s="51"/>
      <c r="P2936" s="51"/>
      <c r="Q2936" s="51"/>
      <c r="R2936" s="51"/>
      <c r="S2936" s="51"/>
      <c r="T2936" s="51"/>
      <c r="U2936" s="51"/>
      <c r="V2936" s="51"/>
      <c r="W2936" s="51"/>
      <c r="X2936" s="51"/>
      <c r="Y2936" s="51"/>
      <c r="Z2936" s="51"/>
      <c r="AA2936" s="51"/>
    </row>
    <row r="2937" spans="1:27" ht="11.65" customHeight="1">
      <c r="A2937" s="443">
        <v>2808</v>
      </c>
      <c r="C2937" s="468"/>
      <c r="F2937" s="468" t="s">
        <v>669</v>
      </c>
      <c r="G2937" s="400" t="s">
        <v>249</v>
      </c>
      <c r="H2937" s="449"/>
      <c r="I2937" s="7">
        <v>33673.96</v>
      </c>
      <c r="J2937" s="7">
        <v>31043.651916347659</v>
      </c>
      <c r="K2937" s="103">
        <v>2630.3080836523413</v>
      </c>
      <c r="L2937" s="7">
        <v>0</v>
      </c>
      <c r="M2937" s="7">
        <v>2630.3080836523413</v>
      </c>
      <c r="O2937" s="51"/>
      <c r="P2937" s="51"/>
      <c r="Q2937" s="51"/>
      <c r="R2937" s="51"/>
      <c r="S2937" s="51"/>
      <c r="T2937" s="51"/>
      <c r="U2937" s="51"/>
      <c r="V2937" s="51"/>
      <c r="W2937" s="51"/>
      <c r="X2937" s="51"/>
      <c r="Y2937" s="51"/>
      <c r="Z2937" s="51"/>
      <c r="AA2937" s="51"/>
    </row>
    <row r="2938" spans="1:27" ht="11.65" customHeight="1">
      <c r="A2938" s="443">
        <v>2809</v>
      </c>
      <c r="C2938" s="468"/>
      <c r="F2938" s="468" t="s">
        <v>638</v>
      </c>
      <c r="G2938" s="400" t="s">
        <v>647</v>
      </c>
      <c r="H2938" s="449"/>
      <c r="I2938" s="7">
        <v>-6465184.4737499999</v>
      </c>
      <c r="J2938" s="7">
        <v>-6016753.5537761077</v>
      </c>
      <c r="K2938" s="103">
        <v>-448430.9199738921</v>
      </c>
      <c r="L2938" s="7">
        <v>10457.436230922409</v>
      </c>
      <c r="M2938" s="7">
        <v>-437973.48374296969</v>
      </c>
      <c r="O2938" s="51"/>
      <c r="P2938" s="51"/>
      <c r="Q2938" s="51"/>
      <c r="R2938" s="51"/>
      <c r="S2938" s="51"/>
      <c r="T2938" s="51"/>
      <c r="U2938" s="51"/>
      <c r="V2938" s="51"/>
      <c r="W2938" s="51"/>
      <c r="X2938" s="51"/>
      <c r="Y2938" s="51"/>
      <c r="Z2938" s="51"/>
      <c r="AA2938" s="51"/>
    </row>
    <row r="2939" spans="1:27" ht="11.65" customHeight="1">
      <c r="A2939" s="443">
        <v>2810</v>
      </c>
      <c r="C2939" s="468"/>
      <c r="F2939" s="468" t="s">
        <v>650</v>
      </c>
      <c r="G2939" s="400" t="s">
        <v>632</v>
      </c>
      <c r="H2939" s="449"/>
      <c r="I2939" s="7">
        <v>-110774382.87791701</v>
      </c>
      <c r="J2939" s="7">
        <v>-103350547.27471158</v>
      </c>
      <c r="K2939" s="103">
        <v>-7423835.6032054294</v>
      </c>
      <c r="L2939" s="7">
        <v>529877.73520541936</v>
      </c>
      <c r="M2939" s="7">
        <v>-6893957.86800001</v>
      </c>
      <c r="O2939" s="51"/>
      <c r="P2939" s="51"/>
      <c r="Q2939" s="51"/>
      <c r="R2939" s="51"/>
      <c r="S2939" s="51"/>
      <c r="T2939" s="51"/>
      <c r="U2939" s="51"/>
      <c r="V2939" s="51"/>
      <c r="W2939" s="51"/>
      <c r="X2939" s="51"/>
      <c r="Y2939" s="51"/>
      <c r="Z2939" s="51"/>
      <c r="AA2939" s="51"/>
    </row>
    <row r="2940" spans="1:27" ht="11.65" customHeight="1">
      <c r="A2940" s="443">
        <v>2811</v>
      </c>
      <c r="C2940" s="468"/>
      <c r="F2940" s="468" t="s">
        <v>270</v>
      </c>
      <c r="G2940" s="400" t="s">
        <v>630</v>
      </c>
      <c r="H2940" s="449"/>
      <c r="I2940" s="7">
        <v>0</v>
      </c>
      <c r="J2940" s="7">
        <v>0</v>
      </c>
      <c r="K2940" s="103">
        <v>0</v>
      </c>
      <c r="L2940" s="7">
        <v>0</v>
      </c>
      <c r="M2940" s="7">
        <v>0</v>
      </c>
      <c r="O2940" s="51"/>
      <c r="P2940" s="51"/>
      <c r="Q2940" s="51"/>
      <c r="R2940" s="51"/>
      <c r="S2940" s="51"/>
      <c r="T2940" s="51"/>
      <c r="U2940" s="51"/>
      <c r="V2940" s="51"/>
      <c r="W2940" s="51"/>
      <c r="X2940" s="51"/>
      <c r="Y2940" s="51"/>
      <c r="Z2940" s="51"/>
      <c r="AA2940" s="51"/>
    </row>
    <row r="2941" spans="1:27" ht="11.65" customHeight="1">
      <c r="A2941" s="443">
        <v>2812</v>
      </c>
      <c r="C2941" s="468"/>
      <c r="F2941" s="468" t="s">
        <v>669</v>
      </c>
      <c r="G2941" s="400" t="s">
        <v>634</v>
      </c>
      <c r="H2941" s="449"/>
      <c r="I2941" s="7">
        <v>-30818110.5233333</v>
      </c>
      <c r="J2941" s="7">
        <v>-24168427.41175884</v>
      </c>
      <c r="K2941" s="103">
        <v>-6649683.111574458</v>
      </c>
      <c r="L2941" s="7">
        <v>-227546.42615922075</v>
      </c>
      <c r="M2941" s="7">
        <v>-6877229.5377336787</v>
      </c>
      <c r="O2941" s="51"/>
      <c r="P2941" s="51"/>
      <c r="Q2941" s="51"/>
      <c r="R2941" s="51"/>
      <c r="S2941" s="51"/>
      <c r="T2941" s="51"/>
      <c r="U2941" s="51"/>
      <c r="V2941" s="51"/>
      <c r="W2941" s="51"/>
      <c r="X2941" s="51"/>
      <c r="Y2941" s="51"/>
      <c r="Z2941" s="51"/>
      <c r="AA2941" s="51"/>
    </row>
    <row r="2942" spans="1:27" ht="11.65" customHeight="1">
      <c r="A2942" s="443">
        <v>2813</v>
      </c>
      <c r="C2942" s="468"/>
      <c r="F2942" s="468" t="s">
        <v>669</v>
      </c>
      <c r="G2942" s="400" t="s">
        <v>636</v>
      </c>
      <c r="H2942" s="449"/>
      <c r="I2942" s="7">
        <v>-78029207.081666693</v>
      </c>
      <c r="J2942" s="7">
        <v>-78029207.081666693</v>
      </c>
      <c r="K2942" s="103">
        <v>0</v>
      </c>
      <c r="L2942" s="7">
        <v>0</v>
      </c>
      <c r="M2942" s="7">
        <v>0</v>
      </c>
      <c r="O2942" s="51"/>
      <c r="P2942" s="51"/>
      <c r="Q2942" s="51"/>
      <c r="R2942" s="51"/>
      <c r="S2942" s="51"/>
      <c r="T2942" s="51"/>
      <c r="U2942" s="51"/>
      <c r="V2942" s="51"/>
      <c r="W2942" s="51"/>
      <c r="X2942" s="51"/>
      <c r="Y2942" s="51"/>
      <c r="Z2942" s="51"/>
      <c r="AA2942" s="51"/>
    </row>
    <row r="2943" spans="1:27" ht="11.65" customHeight="1">
      <c r="A2943" s="443">
        <v>2814</v>
      </c>
      <c r="C2943" s="468"/>
      <c r="F2943" s="468" t="s">
        <v>270</v>
      </c>
      <c r="G2943" s="400" t="s">
        <v>639</v>
      </c>
      <c r="H2943" s="449"/>
      <c r="I2943" s="7">
        <v>-6621868.3475000001</v>
      </c>
      <c r="J2943" s="7">
        <v>-5193055.0500688907</v>
      </c>
      <c r="K2943" s="103">
        <v>-1428813.2974311092</v>
      </c>
      <c r="L2943" s="7">
        <v>-64080.581957570976</v>
      </c>
      <c r="M2943" s="7">
        <v>-1492893.8793886802</v>
      </c>
      <c r="O2943" s="51"/>
      <c r="P2943" s="51"/>
      <c r="Q2943" s="51"/>
      <c r="R2943" s="51"/>
      <c r="S2943" s="51"/>
      <c r="T2943" s="51"/>
      <c r="U2943" s="51"/>
      <c r="V2943" s="51"/>
      <c r="W2943" s="51"/>
      <c r="X2943" s="51"/>
      <c r="Y2943" s="51"/>
      <c r="Z2943" s="51"/>
      <c r="AA2943" s="51"/>
    </row>
    <row r="2944" spans="1:27" ht="11.65" customHeight="1">
      <c r="A2944" s="443">
        <v>2815</v>
      </c>
      <c r="C2944" s="468"/>
      <c r="F2944" s="468" t="s">
        <v>270</v>
      </c>
      <c r="G2944" s="400" t="s">
        <v>637</v>
      </c>
      <c r="H2944" s="449"/>
      <c r="I2944" s="7">
        <v>0</v>
      </c>
      <c r="J2944" s="7">
        <v>0</v>
      </c>
      <c r="K2944" s="103">
        <v>0</v>
      </c>
      <c r="L2944" s="7">
        <v>0</v>
      </c>
      <c r="M2944" s="7">
        <v>0</v>
      </c>
      <c r="O2944" s="51"/>
      <c r="P2944" s="51"/>
      <c r="Q2944" s="51"/>
      <c r="R2944" s="51"/>
      <c r="S2944" s="51"/>
      <c r="T2944" s="51"/>
      <c r="U2944" s="51"/>
      <c r="V2944" s="51"/>
      <c r="W2944" s="51"/>
      <c r="X2944" s="51"/>
      <c r="Y2944" s="51"/>
      <c r="Z2944" s="51"/>
      <c r="AA2944" s="51"/>
    </row>
    <row r="2945" spans="1:27" ht="11.65" customHeight="1">
      <c r="A2945" s="443">
        <v>2816</v>
      </c>
      <c r="C2945" s="468"/>
      <c r="F2945" s="468" t="s">
        <v>270</v>
      </c>
      <c r="G2945" s="400" t="s">
        <v>398</v>
      </c>
      <c r="H2945" s="449"/>
      <c r="I2945" s="7">
        <v>-1611089.4541666701</v>
      </c>
      <c r="J2945" s="7">
        <v>-1611089.4541666701</v>
      </c>
      <c r="K2945" s="103">
        <v>0</v>
      </c>
      <c r="L2945" s="7">
        <v>0</v>
      </c>
      <c r="M2945" s="7">
        <v>0</v>
      </c>
      <c r="O2945" s="51"/>
      <c r="P2945" s="51"/>
      <c r="Q2945" s="51"/>
      <c r="R2945" s="51"/>
      <c r="S2945" s="51"/>
      <c r="T2945" s="51"/>
      <c r="U2945" s="51"/>
      <c r="V2945" s="51"/>
      <c r="W2945" s="51"/>
      <c r="X2945" s="51"/>
      <c r="Y2945" s="51"/>
      <c r="Z2945" s="51"/>
      <c r="AA2945" s="51"/>
    </row>
    <row r="2946" spans="1:27" ht="11.65" customHeight="1">
      <c r="A2946" s="443">
        <v>2817</v>
      </c>
      <c r="C2946" s="468"/>
      <c r="F2946" s="468" t="s">
        <v>669</v>
      </c>
      <c r="G2946" s="400" t="s">
        <v>636</v>
      </c>
      <c r="H2946" s="449"/>
      <c r="I2946" s="7">
        <v>0</v>
      </c>
      <c r="J2946" s="7">
        <v>0</v>
      </c>
      <c r="K2946" s="103">
        <v>0</v>
      </c>
      <c r="L2946" s="7">
        <v>0</v>
      </c>
      <c r="M2946" s="7">
        <v>0</v>
      </c>
      <c r="O2946" s="51"/>
      <c r="P2946" s="51"/>
      <c r="Q2946" s="51"/>
      <c r="R2946" s="51"/>
      <c r="S2946" s="51"/>
      <c r="T2946" s="51"/>
      <c r="U2946" s="51"/>
      <c r="V2946" s="51"/>
      <c r="W2946" s="51"/>
      <c r="X2946" s="51"/>
      <c r="Y2946" s="51"/>
      <c r="Z2946" s="51"/>
      <c r="AA2946" s="51"/>
    </row>
    <row r="2947" spans="1:27" ht="11.65" customHeight="1">
      <c r="A2947" s="443">
        <v>2818</v>
      </c>
      <c r="C2947" s="468"/>
      <c r="F2947" s="468" t="s">
        <v>669</v>
      </c>
      <c r="G2947" s="400" t="s">
        <v>636</v>
      </c>
      <c r="H2947" s="449"/>
      <c r="I2947" s="7">
        <v>0</v>
      </c>
      <c r="J2947" s="7">
        <v>0</v>
      </c>
      <c r="K2947" s="103">
        <v>0</v>
      </c>
      <c r="L2947" s="7">
        <v>0</v>
      </c>
      <c r="M2947" s="7">
        <v>0</v>
      </c>
      <c r="O2947" s="51"/>
      <c r="P2947" s="51"/>
      <c r="Q2947" s="51"/>
      <c r="R2947" s="51"/>
      <c r="S2947" s="51"/>
      <c r="T2947" s="51"/>
      <c r="U2947" s="51"/>
      <c r="V2947" s="51"/>
      <c r="W2947" s="51"/>
      <c r="X2947" s="51"/>
      <c r="Y2947" s="51"/>
      <c r="Z2947" s="51"/>
      <c r="AA2947" s="51"/>
    </row>
    <row r="2948" spans="1:27" ht="11.65" customHeight="1">
      <c r="A2948" s="443">
        <v>2819</v>
      </c>
      <c r="C2948" s="468"/>
      <c r="H2948" s="449" t="s">
        <v>577</v>
      </c>
      <c r="I2948" s="106">
        <v>-476753066.97916704</v>
      </c>
      <c r="J2948" s="106">
        <v>-436915009.65006578</v>
      </c>
      <c r="K2948" s="106">
        <v>-39838057.329101235</v>
      </c>
      <c r="L2948" s="106">
        <v>-18799.9416804504</v>
      </c>
      <c r="M2948" s="106">
        <v>-39856857.270781688</v>
      </c>
      <c r="O2948" s="51"/>
      <c r="P2948" s="51"/>
      <c r="Q2948" s="51"/>
      <c r="R2948" s="51"/>
      <c r="S2948" s="51"/>
      <c r="T2948" s="51"/>
      <c r="U2948" s="51"/>
      <c r="V2948" s="51"/>
      <c r="W2948" s="51"/>
      <c r="X2948" s="51"/>
      <c r="Y2948" s="51"/>
      <c r="Z2948" s="51"/>
      <c r="AA2948" s="51"/>
    </row>
    <row r="2949" spans="1:27" ht="11.65" customHeight="1">
      <c r="A2949" s="443">
        <v>2820</v>
      </c>
      <c r="C2949" s="468"/>
      <c r="H2949" s="449"/>
      <c r="I2949" s="7"/>
      <c r="J2949" s="7"/>
      <c r="K2949" s="7"/>
      <c r="L2949" s="7"/>
      <c r="M2949" s="7"/>
      <c r="O2949" s="51"/>
      <c r="P2949" s="51"/>
      <c r="Q2949" s="51"/>
      <c r="R2949" s="51"/>
      <c r="S2949" s="51"/>
      <c r="T2949" s="51"/>
      <c r="U2949" s="51"/>
      <c r="V2949" s="51"/>
      <c r="W2949" s="51"/>
      <c r="X2949" s="51"/>
      <c r="Y2949" s="51"/>
      <c r="Z2949" s="51"/>
      <c r="AA2949" s="51"/>
    </row>
    <row r="2950" spans="1:27" ht="11.65" customHeight="1">
      <c r="A2950" s="443">
        <v>2821</v>
      </c>
      <c r="C2950" s="468"/>
      <c r="H2950" s="449"/>
      <c r="I2950" s="7"/>
      <c r="J2950" s="7"/>
      <c r="K2950" s="7"/>
      <c r="L2950" s="7"/>
      <c r="M2950" s="7"/>
      <c r="O2950" s="51"/>
      <c r="P2950" s="51"/>
      <c r="Q2950" s="51"/>
      <c r="R2950" s="51"/>
      <c r="S2950" s="51"/>
      <c r="T2950" s="51"/>
      <c r="U2950" s="51"/>
      <c r="V2950" s="51"/>
      <c r="W2950" s="51"/>
      <c r="X2950" s="51"/>
      <c r="Y2950" s="51"/>
      <c r="Z2950" s="51"/>
      <c r="AA2950" s="51"/>
    </row>
    <row r="2951" spans="1:27" ht="11.65" customHeight="1">
      <c r="A2951" s="443">
        <v>2822</v>
      </c>
      <c r="C2951" s="468" t="s">
        <v>600</v>
      </c>
      <c r="D2951" s="400" t="s">
        <v>601</v>
      </c>
      <c r="H2951" s="449"/>
      <c r="I2951" s="7"/>
      <c r="J2951" s="7"/>
      <c r="K2951" s="7"/>
      <c r="L2951" s="7"/>
      <c r="M2951" s="7"/>
      <c r="O2951" s="51"/>
      <c r="P2951" s="51"/>
      <c r="Q2951" s="51"/>
      <c r="R2951" s="51"/>
      <c r="S2951" s="51"/>
      <c r="T2951" s="51"/>
      <c r="U2951" s="51"/>
      <c r="V2951" s="51"/>
      <c r="W2951" s="51"/>
      <c r="X2951" s="51"/>
      <c r="Y2951" s="51"/>
      <c r="Z2951" s="51"/>
      <c r="AA2951" s="51"/>
    </row>
    <row r="2952" spans="1:27" ht="11.65" customHeight="1">
      <c r="A2952" s="443">
        <v>2823</v>
      </c>
      <c r="C2952" s="468"/>
      <c r="F2952" s="468" t="s">
        <v>270</v>
      </c>
      <c r="G2952" s="400" t="s">
        <v>569</v>
      </c>
      <c r="H2952" s="449"/>
      <c r="I2952" s="7">
        <v>0</v>
      </c>
      <c r="J2952" s="7">
        <v>0</v>
      </c>
      <c r="K2952" s="103">
        <v>0</v>
      </c>
      <c r="L2952" s="7">
        <v>0</v>
      </c>
      <c r="M2952" s="7">
        <v>0</v>
      </c>
      <c r="O2952" s="51"/>
      <c r="P2952" s="51"/>
      <c r="Q2952" s="51"/>
      <c r="R2952" s="51"/>
      <c r="S2952" s="51"/>
      <c r="T2952" s="51"/>
      <c r="U2952" s="51"/>
      <c r="V2952" s="51"/>
      <c r="W2952" s="51"/>
      <c r="X2952" s="51"/>
      <c r="Y2952" s="51"/>
      <c r="Z2952" s="51"/>
      <c r="AA2952" s="51"/>
    </row>
    <row r="2953" spans="1:27" ht="11.65" customHeight="1">
      <c r="A2953" s="443">
        <v>2824</v>
      </c>
      <c r="C2953" s="468"/>
      <c r="F2953" s="468" t="s">
        <v>270</v>
      </c>
      <c r="G2953" s="400" t="s">
        <v>637</v>
      </c>
      <c r="H2953" s="449"/>
      <c r="I2953" s="7">
        <v>0</v>
      </c>
      <c r="J2953" s="7">
        <v>0</v>
      </c>
      <c r="K2953" s="103">
        <v>0</v>
      </c>
      <c r="L2953" s="7">
        <v>0</v>
      </c>
      <c r="M2953" s="7">
        <v>0</v>
      </c>
      <c r="O2953" s="51"/>
      <c r="P2953" s="51"/>
      <c r="Q2953" s="51"/>
      <c r="R2953" s="51"/>
      <c r="S2953" s="51"/>
      <c r="T2953" s="51"/>
      <c r="U2953" s="51"/>
      <c r="V2953" s="51"/>
      <c r="W2953" s="51"/>
      <c r="X2953" s="51"/>
      <c r="Y2953" s="51"/>
      <c r="Z2953" s="51"/>
      <c r="AA2953" s="51"/>
    </row>
    <row r="2954" spans="1:27" ht="11.65" customHeight="1">
      <c r="A2954" s="443">
        <v>2825</v>
      </c>
      <c r="C2954" s="468"/>
      <c r="F2954" s="468" t="s">
        <v>270</v>
      </c>
      <c r="G2954" s="400" t="s">
        <v>398</v>
      </c>
      <c r="H2954" s="449"/>
      <c r="I2954" s="7">
        <v>0</v>
      </c>
      <c r="J2954" s="7">
        <v>0</v>
      </c>
      <c r="K2954" s="103">
        <v>0</v>
      </c>
      <c r="L2954" s="7">
        <v>0</v>
      </c>
      <c r="M2954" s="7">
        <v>0</v>
      </c>
      <c r="O2954" s="51"/>
      <c r="P2954" s="51"/>
      <c r="Q2954" s="51"/>
      <c r="R2954" s="51"/>
      <c r="S2954" s="51"/>
      <c r="T2954" s="51"/>
      <c r="U2954" s="51"/>
      <c r="V2954" s="51"/>
      <c r="W2954" s="51"/>
      <c r="X2954" s="51"/>
      <c r="Y2954" s="51"/>
      <c r="Z2954" s="51"/>
      <c r="AA2954" s="51"/>
    </row>
    <row r="2955" spans="1:27" ht="11.65" customHeight="1">
      <c r="A2955" s="443">
        <v>2826</v>
      </c>
      <c r="C2955" s="468"/>
      <c r="F2955" s="468" t="s">
        <v>270</v>
      </c>
      <c r="G2955" s="400" t="s">
        <v>651</v>
      </c>
      <c r="H2955" s="449"/>
      <c r="I2955" s="7">
        <v>0</v>
      </c>
      <c r="J2955" s="7">
        <v>0</v>
      </c>
      <c r="K2955" s="103">
        <v>0</v>
      </c>
      <c r="L2955" s="7">
        <v>-55381910.425848514</v>
      </c>
      <c r="M2955" s="7">
        <v>-55381910.425848514</v>
      </c>
      <c r="O2955" s="51"/>
      <c r="P2955" s="51"/>
      <c r="Q2955" s="51"/>
      <c r="R2955" s="51"/>
      <c r="S2955" s="51"/>
      <c r="T2955" s="51"/>
      <c r="U2955" s="51"/>
      <c r="V2955" s="51"/>
      <c r="W2955" s="51"/>
      <c r="X2955" s="51"/>
      <c r="Y2955" s="51"/>
      <c r="Z2955" s="51"/>
      <c r="AA2955" s="51"/>
    </row>
    <row r="2956" spans="1:27" ht="11.65" customHeight="1">
      <c r="A2956" s="443">
        <v>2827</v>
      </c>
      <c r="C2956" s="468"/>
      <c r="H2956" s="449" t="s">
        <v>577</v>
      </c>
      <c r="I2956" s="140">
        <v>0</v>
      </c>
      <c r="J2956" s="140">
        <v>0</v>
      </c>
      <c r="K2956" s="140">
        <v>0</v>
      </c>
      <c r="L2956" s="140">
        <v>-55381910.425848514</v>
      </c>
      <c r="M2956" s="140">
        <v>-55381910.425848514</v>
      </c>
      <c r="O2956" s="51"/>
      <c r="P2956" s="51"/>
      <c r="Q2956" s="51"/>
      <c r="R2956" s="51"/>
      <c r="S2956" s="51"/>
      <c r="T2956" s="51"/>
      <c r="U2956" s="51"/>
      <c r="V2956" s="51"/>
      <c r="W2956" s="51"/>
      <c r="X2956" s="51"/>
      <c r="Y2956" s="51"/>
      <c r="Z2956" s="51"/>
      <c r="AA2956" s="51"/>
    </row>
    <row r="2957" spans="1:27" ht="11.65" customHeight="1">
      <c r="A2957" s="443">
        <v>2828</v>
      </c>
      <c r="C2957" s="468" t="s">
        <v>600</v>
      </c>
      <c r="D2957" s="400" t="s">
        <v>602</v>
      </c>
      <c r="H2957" s="449"/>
      <c r="I2957" s="7"/>
      <c r="J2957" s="7"/>
      <c r="K2957" s="7"/>
      <c r="L2957" s="7"/>
      <c r="M2957" s="7"/>
      <c r="O2957" s="51"/>
      <c r="P2957" s="51"/>
      <c r="Q2957" s="51"/>
      <c r="R2957" s="51"/>
      <c r="S2957" s="51"/>
      <c r="T2957" s="51"/>
      <c r="U2957" s="51"/>
      <c r="V2957" s="51"/>
      <c r="W2957" s="51"/>
      <c r="X2957" s="51"/>
      <c r="Y2957" s="51"/>
      <c r="Z2957" s="51"/>
      <c r="AA2957" s="51"/>
    </row>
    <row r="2958" spans="1:27" ht="11.65" customHeight="1">
      <c r="A2958" s="443">
        <v>2829</v>
      </c>
      <c r="C2958" s="468"/>
      <c r="F2958" s="468" t="s">
        <v>270</v>
      </c>
      <c r="G2958" s="400" t="s">
        <v>569</v>
      </c>
      <c r="H2958" s="449"/>
      <c r="I2958" s="7">
        <v>0</v>
      </c>
      <c r="J2958" s="7">
        <v>0</v>
      </c>
      <c r="K2958" s="103">
        <v>0</v>
      </c>
      <c r="L2958" s="7">
        <v>0</v>
      </c>
      <c r="M2958" s="7">
        <v>0</v>
      </c>
      <c r="O2958" s="51"/>
      <c r="P2958" s="51"/>
      <c r="Q2958" s="51"/>
      <c r="R2958" s="51"/>
      <c r="S2958" s="51"/>
      <c r="T2958" s="51"/>
      <c r="U2958" s="51"/>
      <c r="V2958" s="51"/>
      <c r="W2958" s="51"/>
      <c r="X2958" s="51"/>
      <c r="Y2958" s="51"/>
      <c r="Z2958" s="51"/>
      <c r="AA2958" s="51"/>
    </row>
    <row r="2959" spans="1:27" ht="11.65" customHeight="1">
      <c r="A2959" s="443">
        <v>2830</v>
      </c>
      <c r="C2959" s="468"/>
      <c r="H2959" s="449" t="s">
        <v>577</v>
      </c>
      <c r="I2959" s="106">
        <v>0</v>
      </c>
      <c r="J2959" s="106">
        <v>0</v>
      </c>
      <c r="K2959" s="106">
        <v>0</v>
      </c>
      <c r="L2959" s="106">
        <v>-55381910.425848514</v>
      </c>
      <c r="M2959" s="106">
        <v>-55381910.425848514</v>
      </c>
      <c r="O2959" s="51"/>
      <c r="P2959" s="51"/>
      <c r="Q2959" s="51"/>
      <c r="R2959" s="51"/>
      <c r="S2959" s="51"/>
      <c r="T2959" s="51"/>
      <c r="U2959" s="51"/>
      <c r="V2959" s="51"/>
      <c r="W2959" s="51"/>
      <c r="X2959" s="51"/>
      <c r="Y2959" s="51"/>
      <c r="Z2959" s="51"/>
      <c r="AA2959" s="51"/>
    </row>
    <row r="2960" spans="1:27" ht="11.65" customHeight="1">
      <c r="A2960" s="443">
        <v>2831</v>
      </c>
      <c r="C2960" s="468"/>
      <c r="H2960" s="449"/>
      <c r="I2960" s="7"/>
      <c r="J2960" s="7"/>
      <c r="K2960" s="7"/>
      <c r="L2960" s="7"/>
      <c r="M2960" s="7"/>
      <c r="O2960" s="51"/>
      <c r="P2960" s="51"/>
      <c r="Q2960" s="51"/>
      <c r="R2960" s="51"/>
      <c r="S2960" s="51"/>
      <c r="T2960" s="51"/>
      <c r="U2960" s="51"/>
      <c r="V2960" s="51"/>
      <c r="W2960" s="51"/>
      <c r="X2960" s="51"/>
      <c r="Y2960" s="51"/>
      <c r="Z2960" s="51"/>
      <c r="AA2960" s="51"/>
    </row>
    <row r="2961" spans="1:27" ht="11.65" customHeight="1">
      <c r="A2961" s="443">
        <v>2832</v>
      </c>
      <c r="C2961" s="468">
        <v>1081390</v>
      </c>
      <c r="D2961" s="400" t="s">
        <v>603</v>
      </c>
      <c r="H2961" s="449"/>
      <c r="I2961" s="7"/>
      <c r="J2961" s="7"/>
      <c r="K2961" s="7"/>
      <c r="L2961" s="7"/>
      <c r="M2961" s="7"/>
      <c r="O2961" s="51"/>
      <c r="P2961" s="51"/>
      <c r="Q2961" s="51"/>
      <c r="R2961" s="51"/>
      <c r="S2961" s="51"/>
      <c r="T2961" s="51"/>
      <c r="U2961" s="51"/>
      <c r="V2961" s="51"/>
      <c r="W2961" s="51"/>
      <c r="X2961" s="51"/>
      <c r="Y2961" s="51"/>
      <c r="Z2961" s="51"/>
      <c r="AA2961" s="51"/>
    </row>
    <row r="2962" spans="1:27" ht="11.65" customHeight="1">
      <c r="A2962" s="443">
        <v>2833</v>
      </c>
      <c r="C2962" s="468"/>
      <c r="F2962" s="468" t="s">
        <v>650</v>
      </c>
      <c r="G2962" s="400" t="s">
        <v>632</v>
      </c>
      <c r="H2962" s="449"/>
      <c r="I2962" s="7">
        <v>0</v>
      </c>
      <c r="J2962" s="7">
        <v>0</v>
      </c>
      <c r="K2962" s="103">
        <v>0</v>
      </c>
      <c r="L2962" s="7">
        <v>0</v>
      </c>
      <c r="M2962" s="7">
        <v>0</v>
      </c>
      <c r="O2962" s="51"/>
      <c r="P2962" s="51"/>
      <c r="Q2962" s="51"/>
      <c r="R2962" s="51"/>
      <c r="S2962" s="51"/>
      <c r="T2962" s="51"/>
      <c r="U2962" s="51"/>
      <c r="V2962" s="51"/>
      <c r="W2962" s="51"/>
      <c r="X2962" s="51"/>
      <c r="Y2962" s="51"/>
      <c r="Z2962" s="51"/>
      <c r="AA2962" s="51"/>
    </row>
    <row r="2963" spans="1:27" ht="11.65" customHeight="1">
      <c r="A2963" s="443">
        <v>2834</v>
      </c>
      <c r="C2963" s="468"/>
      <c r="H2963" s="449"/>
      <c r="I2963" s="140">
        <v>0</v>
      </c>
      <c r="J2963" s="140">
        <v>0</v>
      </c>
      <c r="K2963" s="140">
        <v>0</v>
      </c>
      <c r="L2963" s="140">
        <v>0</v>
      </c>
      <c r="M2963" s="140">
        <v>0</v>
      </c>
      <c r="O2963" s="51"/>
      <c r="P2963" s="51"/>
      <c r="Q2963" s="51"/>
      <c r="R2963" s="51"/>
      <c r="S2963" s="51"/>
      <c r="T2963" s="51"/>
      <c r="U2963" s="51"/>
      <c r="V2963" s="51"/>
      <c r="W2963" s="51"/>
      <c r="X2963" s="51"/>
      <c r="Y2963" s="51"/>
      <c r="Z2963" s="51"/>
      <c r="AA2963" s="51"/>
    </row>
    <row r="2964" spans="1:27" ht="11.65" customHeight="1">
      <c r="A2964" s="443">
        <v>2835</v>
      </c>
      <c r="C2964" s="468"/>
      <c r="H2964" s="449"/>
      <c r="I2964" s="7"/>
      <c r="J2964" s="7"/>
      <c r="K2964" s="7"/>
      <c r="L2964" s="7"/>
      <c r="M2964" s="7"/>
      <c r="O2964" s="51"/>
      <c r="P2964" s="51"/>
      <c r="Q2964" s="51"/>
      <c r="R2964" s="51"/>
      <c r="S2964" s="51"/>
      <c r="T2964" s="51"/>
      <c r="U2964" s="51"/>
      <c r="V2964" s="51"/>
      <c r="W2964" s="51"/>
      <c r="X2964" s="51"/>
      <c r="Y2964" s="51"/>
      <c r="Z2964" s="51"/>
      <c r="AA2964" s="51"/>
    </row>
    <row r="2965" spans="1:27" ht="11.65" customHeight="1">
      <c r="A2965" s="443">
        <v>2836</v>
      </c>
      <c r="C2965" s="468"/>
      <c r="D2965" s="400" t="s">
        <v>480</v>
      </c>
      <c r="H2965" s="449"/>
      <c r="I2965" s="7">
        <v>0</v>
      </c>
      <c r="J2965" s="7">
        <v>0</v>
      </c>
      <c r="K2965" s="103">
        <v>0</v>
      </c>
      <c r="L2965" s="7">
        <v>0</v>
      </c>
      <c r="M2965" s="7">
        <v>0</v>
      </c>
      <c r="O2965" s="51"/>
      <c r="P2965" s="51"/>
      <c r="Q2965" s="51"/>
      <c r="R2965" s="51"/>
      <c r="S2965" s="51"/>
      <c r="T2965" s="51"/>
      <c r="U2965" s="51"/>
      <c r="V2965" s="51"/>
      <c r="W2965" s="51"/>
      <c r="X2965" s="51"/>
      <c r="Y2965" s="51"/>
      <c r="Z2965" s="51"/>
      <c r="AA2965" s="51"/>
    </row>
    <row r="2966" spans="1:27" ht="11.65" customHeight="1">
      <c r="A2966" s="443">
        <v>2837</v>
      </c>
      <c r="C2966" s="468"/>
      <c r="H2966" s="449"/>
      <c r="I2966" s="106">
        <v>0</v>
      </c>
      <c r="J2966" s="106">
        <v>0</v>
      </c>
      <c r="K2966" s="106">
        <v>0</v>
      </c>
      <c r="L2966" s="106">
        <v>0</v>
      </c>
      <c r="M2966" s="106">
        <v>0</v>
      </c>
      <c r="O2966" s="51"/>
      <c r="P2966" s="51"/>
      <c r="Q2966" s="51"/>
      <c r="R2966" s="51"/>
      <c r="S2966" s="51"/>
      <c r="T2966" s="51"/>
      <c r="U2966" s="51"/>
      <c r="V2966" s="51"/>
      <c r="W2966" s="51"/>
      <c r="X2966" s="51"/>
      <c r="Y2966" s="51"/>
      <c r="Z2966" s="51"/>
      <c r="AA2966" s="51"/>
    </row>
    <row r="2967" spans="1:27" ht="11.65" customHeight="1">
      <c r="A2967" s="443">
        <v>2838</v>
      </c>
      <c r="C2967" s="468"/>
      <c r="H2967" s="449"/>
      <c r="I2967" s="7"/>
      <c r="J2967" s="7"/>
      <c r="K2967" s="7"/>
      <c r="L2967" s="7"/>
      <c r="M2967" s="7"/>
      <c r="O2967" s="51"/>
      <c r="P2967" s="51"/>
      <c r="Q2967" s="51"/>
      <c r="R2967" s="51"/>
      <c r="S2967" s="51"/>
      <c r="T2967" s="51"/>
      <c r="U2967" s="51"/>
      <c r="V2967" s="51"/>
      <c r="W2967" s="51"/>
      <c r="X2967" s="51"/>
      <c r="Y2967" s="51"/>
      <c r="Z2967" s="51"/>
      <c r="AA2967" s="51"/>
    </row>
    <row r="2968" spans="1:27" ht="11.65" customHeight="1">
      <c r="A2968" s="443">
        <v>2839</v>
      </c>
      <c r="C2968" s="468">
        <v>1081399</v>
      </c>
      <c r="D2968" s="400" t="s">
        <v>603</v>
      </c>
      <c r="H2968" s="449"/>
      <c r="I2968" s="7"/>
      <c r="J2968" s="7"/>
      <c r="K2968" s="7"/>
      <c r="L2968" s="7"/>
      <c r="M2968" s="7"/>
      <c r="O2968" s="51"/>
      <c r="P2968" s="51"/>
      <c r="Q2968" s="51"/>
      <c r="R2968" s="51"/>
      <c r="S2968" s="51"/>
      <c r="T2968" s="51"/>
      <c r="U2968" s="51"/>
      <c r="V2968" s="51"/>
      <c r="W2968" s="51"/>
      <c r="X2968" s="51"/>
      <c r="Y2968" s="51"/>
      <c r="Z2968" s="51"/>
      <c r="AA2968" s="51"/>
    </row>
    <row r="2969" spans="1:27" ht="11.65" customHeight="1">
      <c r="A2969" s="443">
        <v>2840</v>
      </c>
      <c r="C2969" s="468"/>
      <c r="F2969" s="468" t="s">
        <v>270</v>
      </c>
      <c r="G2969" s="400" t="s">
        <v>569</v>
      </c>
      <c r="H2969" s="449"/>
      <c r="I2969" s="7">
        <v>0</v>
      </c>
      <c r="J2969" s="7">
        <v>0</v>
      </c>
      <c r="K2969" s="103">
        <v>0</v>
      </c>
      <c r="L2969" s="7">
        <v>0</v>
      </c>
      <c r="M2969" s="7">
        <v>0</v>
      </c>
      <c r="O2969" s="51"/>
      <c r="P2969" s="51"/>
      <c r="Q2969" s="51"/>
      <c r="R2969" s="51"/>
      <c r="S2969" s="51"/>
      <c r="T2969" s="51"/>
      <c r="U2969" s="51"/>
      <c r="V2969" s="51"/>
      <c r="W2969" s="51"/>
      <c r="X2969" s="51"/>
      <c r="Y2969" s="51"/>
      <c r="Z2969" s="51"/>
      <c r="AA2969" s="51"/>
    </row>
    <row r="2970" spans="1:27" ht="11.65" customHeight="1">
      <c r="A2970" s="443">
        <v>2841</v>
      </c>
      <c r="C2970" s="468"/>
      <c r="F2970" s="468" t="s">
        <v>270</v>
      </c>
      <c r="G2970" s="400" t="s">
        <v>630</v>
      </c>
      <c r="H2970" s="449"/>
      <c r="I2970" s="7">
        <v>0</v>
      </c>
      <c r="J2970" s="7">
        <v>0</v>
      </c>
      <c r="K2970" s="103">
        <v>0</v>
      </c>
      <c r="L2970" s="7">
        <v>0</v>
      </c>
      <c r="M2970" s="7">
        <v>0</v>
      </c>
      <c r="O2970" s="51"/>
      <c r="P2970" s="51"/>
      <c r="Q2970" s="51"/>
      <c r="R2970" s="51"/>
      <c r="S2970" s="51"/>
      <c r="T2970" s="51"/>
      <c r="U2970" s="51"/>
      <c r="V2970" s="51"/>
      <c r="W2970" s="51"/>
      <c r="X2970" s="51"/>
      <c r="Y2970" s="51"/>
      <c r="Z2970" s="51"/>
      <c r="AA2970" s="51"/>
    </row>
    <row r="2971" spans="1:27" ht="11.65" customHeight="1">
      <c r="A2971" s="443">
        <v>2842</v>
      </c>
      <c r="C2971" s="468"/>
      <c r="H2971" s="449"/>
      <c r="I2971" s="140">
        <v>0</v>
      </c>
      <c r="J2971" s="140">
        <v>0</v>
      </c>
      <c r="K2971" s="140">
        <v>0</v>
      </c>
      <c r="L2971" s="140">
        <v>0</v>
      </c>
      <c r="M2971" s="140">
        <v>0</v>
      </c>
      <c r="O2971" s="51"/>
      <c r="P2971" s="51"/>
      <c r="Q2971" s="51"/>
      <c r="R2971" s="51"/>
      <c r="S2971" s="51"/>
      <c r="T2971" s="51"/>
      <c r="U2971" s="51"/>
      <c r="V2971" s="51"/>
      <c r="W2971" s="51"/>
      <c r="X2971" s="51"/>
      <c r="Y2971" s="51"/>
      <c r="Z2971" s="51"/>
      <c r="AA2971" s="51"/>
    </row>
    <row r="2972" spans="1:27" ht="11.65" customHeight="1">
      <c r="A2972" s="443">
        <v>2843</v>
      </c>
      <c r="C2972" s="468"/>
      <c r="H2972" s="449"/>
      <c r="I2972" s="7"/>
      <c r="J2972" s="7"/>
      <c r="K2972" s="7"/>
      <c r="L2972" s="7"/>
      <c r="M2972" s="7"/>
      <c r="O2972" s="51"/>
      <c r="P2972" s="51"/>
      <c r="Q2972" s="51"/>
      <c r="R2972" s="51"/>
      <c r="S2972" s="51"/>
      <c r="T2972" s="51"/>
      <c r="U2972" s="51"/>
      <c r="V2972" s="51"/>
      <c r="W2972" s="51"/>
      <c r="X2972" s="51"/>
      <c r="Y2972" s="51"/>
      <c r="Z2972" s="51"/>
      <c r="AA2972" s="51"/>
    </row>
    <row r="2973" spans="1:27" ht="11.65" customHeight="1">
      <c r="A2973" s="443">
        <v>2844</v>
      </c>
      <c r="C2973" s="468"/>
      <c r="D2973" s="400" t="s">
        <v>480</v>
      </c>
      <c r="H2973" s="449"/>
      <c r="I2973" s="7">
        <v>0</v>
      </c>
      <c r="J2973" s="7">
        <v>0</v>
      </c>
      <c r="K2973" s="103">
        <v>0</v>
      </c>
      <c r="L2973" s="7">
        <v>0</v>
      </c>
      <c r="M2973" s="7">
        <v>0</v>
      </c>
      <c r="O2973" s="51"/>
      <c r="P2973" s="51"/>
      <c r="Q2973" s="51"/>
      <c r="R2973" s="51"/>
      <c r="S2973" s="51"/>
      <c r="T2973" s="51"/>
      <c r="U2973" s="51"/>
      <c r="V2973" s="51"/>
      <c r="W2973" s="51"/>
      <c r="X2973" s="51"/>
      <c r="Y2973" s="51"/>
      <c r="Z2973" s="51"/>
      <c r="AA2973" s="51"/>
    </row>
    <row r="2974" spans="1:27" ht="11.65" customHeight="1">
      <c r="A2974" s="443">
        <v>2845</v>
      </c>
      <c r="C2974" s="468"/>
      <c r="H2974" s="449"/>
      <c r="I2974" s="106">
        <v>0</v>
      </c>
      <c r="J2974" s="106">
        <v>0</v>
      </c>
      <c r="K2974" s="106">
        <v>0</v>
      </c>
      <c r="L2974" s="106">
        <v>0</v>
      </c>
      <c r="M2974" s="106">
        <v>0</v>
      </c>
      <c r="O2974" s="51"/>
      <c r="P2974" s="51"/>
      <c r="Q2974" s="51"/>
      <c r="R2974" s="51"/>
      <c r="S2974" s="51"/>
      <c r="T2974" s="51"/>
      <c r="U2974" s="51"/>
      <c r="V2974" s="51"/>
      <c r="W2974" s="51"/>
      <c r="X2974" s="51"/>
      <c r="Y2974" s="51"/>
      <c r="Z2974" s="51"/>
      <c r="AA2974" s="51"/>
    </row>
    <row r="2975" spans="1:27" ht="11.65" customHeight="1">
      <c r="A2975" s="443">
        <v>2846</v>
      </c>
      <c r="C2975" s="468"/>
      <c r="H2975" s="449"/>
      <c r="I2975" s="7"/>
      <c r="J2975" s="7"/>
      <c r="K2975" s="7"/>
      <c r="L2975" s="7"/>
      <c r="M2975" s="7"/>
      <c r="O2975" s="51"/>
      <c r="P2975" s="51"/>
      <c r="Q2975" s="51"/>
      <c r="R2975" s="51"/>
      <c r="S2975" s="51"/>
      <c r="T2975" s="51"/>
      <c r="U2975" s="51"/>
      <c r="V2975" s="51"/>
      <c r="W2975" s="51"/>
      <c r="X2975" s="51"/>
      <c r="Y2975" s="51"/>
      <c r="Z2975" s="51"/>
      <c r="AA2975" s="51"/>
    </row>
    <row r="2976" spans="1:27" ht="11.65" customHeight="1">
      <c r="A2976" s="443">
        <v>2847</v>
      </c>
      <c r="C2976" s="468"/>
      <c r="H2976" s="449"/>
      <c r="I2976" s="7"/>
      <c r="J2976" s="7"/>
      <c r="K2976" s="7"/>
      <c r="L2976" s="7"/>
      <c r="M2976" s="7"/>
      <c r="O2976" s="51"/>
      <c r="P2976" s="51"/>
      <c r="Q2976" s="51"/>
      <c r="R2976" s="51"/>
      <c r="S2976" s="51"/>
      <c r="T2976" s="51"/>
      <c r="U2976" s="51"/>
      <c r="V2976" s="51"/>
      <c r="W2976" s="51"/>
      <c r="X2976" s="51"/>
      <c r="Y2976" s="51"/>
      <c r="Z2976" s="51"/>
      <c r="AA2976" s="51"/>
    </row>
    <row r="2977" spans="1:27" ht="11.65" customHeight="1" thickBot="1">
      <c r="A2977" s="443">
        <v>2848</v>
      </c>
      <c r="C2977" s="461" t="s">
        <v>604</v>
      </c>
      <c r="H2977" s="449" t="s">
        <v>577</v>
      </c>
      <c r="I2977" s="108">
        <v>-476753066.97916704</v>
      </c>
      <c r="J2977" s="108">
        <v>-436915009.65006578</v>
      </c>
      <c r="K2977" s="108">
        <v>-39838057.329101235</v>
      </c>
      <c r="L2977" s="108">
        <v>-55400710.367528968</v>
      </c>
      <c r="M2977" s="108">
        <v>-95238767.69663021</v>
      </c>
      <c r="N2977" s="7" t="s">
        <v>65</v>
      </c>
      <c r="O2977" s="105"/>
      <c r="P2977" s="105"/>
      <c r="Q2977" s="105"/>
      <c r="R2977" s="105"/>
      <c r="S2977" s="105"/>
      <c r="T2977" s="105"/>
      <c r="U2977" s="51"/>
      <c r="V2977" s="105"/>
      <c r="W2977" s="105"/>
      <c r="X2977" s="105"/>
      <c r="Y2977" s="105"/>
      <c r="Z2977" s="105"/>
      <c r="AA2977" s="105"/>
    </row>
    <row r="2978" spans="1:27" ht="11.65" customHeight="1" thickTop="1">
      <c r="A2978" s="443">
        <v>2849</v>
      </c>
      <c r="C2978" s="468"/>
      <c r="H2978" s="449"/>
      <c r="I2978" s="109"/>
      <c r="J2978" s="7"/>
      <c r="K2978" s="7"/>
      <c r="L2978" s="7"/>
      <c r="M2978" s="7"/>
      <c r="O2978" s="51"/>
      <c r="P2978" s="51"/>
      <c r="Q2978" s="51"/>
      <c r="R2978" s="51"/>
      <c r="S2978" s="51"/>
      <c r="T2978" s="51"/>
      <c r="U2978" s="51"/>
      <c r="V2978" s="51"/>
      <c r="W2978" s="51"/>
      <c r="X2978" s="51"/>
      <c r="Y2978" s="51"/>
      <c r="Z2978" s="51"/>
      <c r="AA2978" s="51"/>
    </row>
    <row r="2979" spans="1:27" ht="11.65" customHeight="1">
      <c r="A2979" s="443">
        <v>2850</v>
      </c>
      <c r="C2979" s="468"/>
      <c r="E2979" s="447"/>
      <c r="H2979" s="449"/>
      <c r="I2979" s="109"/>
      <c r="J2979" s="109"/>
      <c r="K2979" s="109"/>
      <c r="L2979" s="109"/>
      <c r="M2979" s="109"/>
      <c r="O2979" s="110"/>
      <c r="P2979" s="110"/>
      <c r="Q2979" s="110"/>
      <c r="R2979" s="110"/>
      <c r="S2979" s="110"/>
      <c r="T2979" s="110"/>
      <c r="U2979" s="51"/>
      <c r="V2979" s="110"/>
      <c r="W2979" s="110"/>
      <c r="X2979" s="110"/>
      <c r="Y2979" s="110"/>
      <c r="Z2979" s="110"/>
      <c r="AA2979" s="110"/>
    </row>
    <row r="2980" spans="1:27" ht="11.65" customHeight="1">
      <c r="A2980" s="443">
        <v>2851</v>
      </c>
      <c r="C2980" s="469"/>
      <c r="D2980" s="446"/>
      <c r="E2980" s="470"/>
      <c r="G2980" s="446"/>
      <c r="H2980" s="471"/>
      <c r="I2980" s="114"/>
      <c r="J2980" s="114"/>
      <c r="K2980" s="114"/>
      <c r="L2980" s="114"/>
      <c r="M2980" s="114"/>
      <c r="O2980" s="115"/>
      <c r="P2980" s="115"/>
      <c r="Q2980" s="115"/>
      <c r="R2980" s="115"/>
      <c r="S2980" s="115"/>
      <c r="T2980" s="115"/>
      <c r="U2980" s="51"/>
      <c r="V2980" s="115"/>
      <c r="W2980" s="115"/>
      <c r="X2980" s="115"/>
      <c r="Y2980" s="115"/>
      <c r="Z2980" s="115"/>
      <c r="AA2980" s="115"/>
    </row>
    <row r="2981" spans="1:27" ht="11.65" customHeight="1">
      <c r="A2981" s="443">
        <v>2852</v>
      </c>
      <c r="C2981" s="468" t="s">
        <v>605</v>
      </c>
      <c r="H2981" s="449"/>
      <c r="I2981" s="7"/>
      <c r="J2981" s="7"/>
      <c r="K2981" s="7"/>
      <c r="L2981" s="7"/>
      <c r="M2981" s="7"/>
      <c r="O2981" s="51"/>
      <c r="P2981" s="51"/>
      <c r="Q2981" s="51"/>
      <c r="R2981" s="51"/>
      <c r="S2981" s="51"/>
      <c r="T2981" s="51"/>
      <c r="U2981" s="51"/>
      <c r="V2981" s="51"/>
      <c r="W2981" s="51"/>
      <c r="X2981" s="51"/>
      <c r="Y2981" s="51"/>
      <c r="Z2981" s="51"/>
      <c r="AA2981" s="51"/>
    </row>
    <row r="2982" spans="1:27" ht="11.65" customHeight="1">
      <c r="A2982" s="443">
        <v>2853</v>
      </c>
      <c r="C2982" s="468"/>
      <c r="E2982" s="400" t="s">
        <v>569</v>
      </c>
      <c r="H2982" s="449"/>
      <c r="I2982" s="7">
        <v>-242466898.18083337</v>
      </c>
      <c r="J2982" s="7">
        <v>-218576973.47583336</v>
      </c>
      <c r="K2982" s="103">
        <v>-23889924.704999998</v>
      </c>
      <c r="L2982" s="7">
        <v>-267508.10500000045</v>
      </c>
      <c r="M2982" s="7">
        <v>-24157432.809999999</v>
      </c>
      <c r="O2982" s="51"/>
      <c r="P2982" s="51"/>
      <c r="Q2982" s="51"/>
      <c r="R2982" s="51"/>
      <c r="S2982" s="51"/>
      <c r="T2982" s="51"/>
      <c r="U2982" s="51"/>
      <c r="V2982" s="51"/>
      <c r="W2982" s="51"/>
      <c r="X2982" s="51"/>
      <c r="Y2982" s="51"/>
      <c r="Z2982" s="51"/>
      <c r="AA2982" s="51"/>
    </row>
    <row r="2983" spans="1:27" ht="11.65" customHeight="1">
      <c r="A2983" s="443">
        <v>2854</v>
      </c>
      <c r="C2983" s="468"/>
      <c r="E2983" s="400" t="s">
        <v>635</v>
      </c>
      <c r="H2983" s="449"/>
      <c r="I2983" s="7">
        <v>0</v>
      </c>
      <c r="J2983" s="7">
        <v>0</v>
      </c>
      <c r="K2983" s="103">
        <v>0</v>
      </c>
      <c r="L2983" s="7">
        <v>0</v>
      </c>
      <c r="M2983" s="7">
        <v>0</v>
      </c>
      <c r="O2983" s="51"/>
      <c r="P2983" s="51"/>
      <c r="Q2983" s="51"/>
      <c r="R2983" s="51"/>
      <c r="S2983" s="51"/>
      <c r="T2983" s="51"/>
      <c r="U2983" s="51"/>
      <c r="V2983" s="51"/>
      <c r="W2983" s="51"/>
      <c r="X2983" s="51"/>
      <c r="Y2983" s="51"/>
      <c r="Z2983" s="51"/>
      <c r="AA2983" s="51"/>
    </row>
    <row r="2984" spans="1:27" ht="11.65" customHeight="1">
      <c r="A2984" s="443">
        <v>2855</v>
      </c>
      <c r="C2984" s="468"/>
      <c r="E2984" s="400" t="s">
        <v>649</v>
      </c>
      <c r="H2984" s="449"/>
      <c r="I2984" s="7">
        <v>0</v>
      </c>
      <c r="J2984" s="7">
        <v>0</v>
      </c>
      <c r="K2984" s="103">
        <v>0</v>
      </c>
      <c r="L2984" s="7">
        <v>0</v>
      </c>
      <c r="M2984" s="7">
        <v>0</v>
      </c>
      <c r="O2984" s="51"/>
      <c r="P2984" s="51"/>
      <c r="Q2984" s="51"/>
      <c r="R2984" s="51"/>
      <c r="S2984" s="51"/>
      <c r="T2984" s="51"/>
      <c r="U2984" s="51"/>
      <c r="V2984" s="51"/>
      <c r="W2984" s="51"/>
      <c r="X2984" s="51"/>
      <c r="Y2984" s="51"/>
      <c r="Z2984" s="51"/>
      <c r="AA2984" s="51"/>
    </row>
    <row r="2985" spans="1:27" ht="11.65" customHeight="1">
      <c r="A2985" s="443">
        <v>2856</v>
      </c>
      <c r="C2985" s="468"/>
      <c r="E2985" s="447" t="s">
        <v>630</v>
      </c>
      <c r="H2985" s="449"/>
      <c r="I2985" s="7">
        <v>0</v>
      </c>
      <c r="J2985" s="7">
        <v>0</v>
      </c>
      <c r="K2985" s="103">
        <v>0</v>
      </c>
      <c r="L2985" s="7">
        <v>0</v>
      </c>
      <c r="M2985" s="7">
        <v>0</v>
      </c>
      <c r="O2985" s="51"/>
      <c r="P2985" s="51"/>
      <c r="Q2985" s="51"/>
      <c r="R2985" s="51"/>
      <c r="S2985" s="51"/>
      <c r="T2985" s="51"/>
      <c r="U2985" s="51"/>
      <c r="V2985" s="51"/>
      <c r="W2985" s="51"/>
      <c r="X2985" s="51"/>
      <c r="Y2985" s="51"/>
      <c r="Z2985" s="51"/>
      <c r="AA2985" s="51"/>
    </row>
    <row r="2986" spans="1:27" ht="11.65" customHeight="1">
      <c r="A2986" s="443">
        <v>2857</v>
      </c>
      <c r="C2986" s="468"/>
      <c r="E2986" s="447" t="s">
        <v>632</v>
      </c>
      <c r="H2986" s="449"/>
      <c r="I2986" s="7">
        <v>-110774382.87791701</v>
      </c>
      <c r="J2986" s="7">
        <v>-103350547.27471158</v>
      </c>
      <c r="K2986" s="103">
        <v>-7423835.6032054294</v>
      </c>
      <c r="L2986" s="7">
        <v>529877.73520541936</v>
      </c>
      <c r="M2986" s="7">
        <v>-6893957.86800001</v>
      </c>
      <c r="O2986" s="51"/>
      <c r="P2986" s="51"/>
      <c r="Q2986" s="51"/>
      <c r="R2986" s="51"/>
      <c r="S2986" s="51"/>
      <c r="T2986" s="51"/>
      <c r="U2986" s="51"/>
      <c r="V2986" s="51"/>
      <c r="W2986" s="51"/>
      <c r="X2986" s="51"/>
      <c r="Y2986" s="51"/>
      <c r="Z2986" s="51"/>
      <c r="AA2986" s="51"/>
    </row>
    <row r="2987" spans="1:27" ht="11.65" customHeight="1">
      <c r="A2987" s="443">
        <v>2858</v>
      </c>
      <c r="C2987" s="468"/>
      <c r="E2987" s="447" t="s">
        <v>647</v>
      </c>
      <c r="H2987" s="449"/>
      <c r="I2987" s="7">
        <v>-6465184.4737499999</v>
      </c>
      <c r="J2987" s="7">
        <v>-6016753.5537761077</v>
      </c>
      <c r="K2987" s="103">
        <v>-448430.9199738921</v>
      </c>
      <c r="L2987" s="7">
        <v>10457.436230922409</v>
      </c>
      <c r="M2987" s="7">
        <v>-437973.48374296969</v>
      </c>
      <c r="O2987" s="51"/>
      <c r="P2987" s="51"/>
      <c r="Q2987" s="51"/>
      <c r="R2987" s="51"/>
      <c r="S2987" s="51"/>
      <c r="T2987" s="51"/>
      <c r="U2987" s="51"/>
      <c r="V2987" s="51"/>
      <c r="W2987" s="51"/>
      <c r="X2987" s="51"/>
      <c r="Y2987" s="51"/>
      <c r="Z2987" s="51"/>
      <c r="AA2987" s="51"/>
    </row>
    <row r="2988" spans="1:27" ht="11.65" customHeight="1">
      <c r="A2988" s="443">
        <v>2859</v>
      </c>
      <c r="C2988" s="468"/>
      <c r="E2988" s="400" t="s">
        <v>249</v>
      </c>
      <c r="H2988" s="449"/>
      <c r="I2988" s="7">
        <v>33673.96</v>
      </c>
      <c r="J2988" s="7">
        <v>31043.651916347659</v>
      </c>
      <c r="K2988" s="103">
        <v>2630.3080836523413</v>
      </c>
      <c r="L2988" s="7">
        <v>0</v>
      </c>
      <c r="M2988" s="7">
        <v>2630.3080836523413</v>
      </c>
      <c r="O2988" s="51"/>
      <c r="P2988" s="51"/>
      <c r="Q2988" s="51"/>
      <c r="R2988" s="51"/>
      <c r="S2988" s="51"/>
      <c r="T2988" s="51"/>
      <c r="U2988" s="51"/>
      <c r="V2988" s="51"/>
      <c r="W2988" s="51"/>
      <c r="X2988" s="51"/>
      <c r="Y2988" s="51"/>
      <c r="Z2988" s="51"/>
      <c r="AA2988" s="51"/>
    </row>
    <row r="2989" spans="1:27" ht="11.65" customHeight="1">
      <c r="A2989" s="443">
        <v>2860</v>
      </c>
      <c r="C2989" s="468"/>
      <c r="E2989" s="400" t="s">
        <v>656</v>
      </c>
      <c r="H2989" s="449"/>
      <c r="I2989" s="7">
        <v>0</v>
      </c>
      <c r="J2989" s="7">
        <v>0</v>
      </c>
      <c r="K2989" s="103">
        <v>0</v>
      </c>
      <c r="L2989" s="7">
        <v>0</v>
      </c>
      <c r="M2989" s="7">
        <v>0</v>
      </c>
      <c r="O2989" s="51"/>
      <c r="P2989" s="51"/>
      <c r="Q2989" s="51"/>
      <c r="R2989" s="51"/>
      <c r="S2989" s="51"/>
      <c r="T2989" s="51"/>
      <c r="U2989" s="51"/>
      <c r="V2989" s="51"/>
      <c r="W2989" s="51"/>
      <c r="X2989" s="51"/>
      <c r="Y2989" s="51"/>
      <c r="Z2989" s="51"/>
      <c r="AA2989" s="51"/>
    </row>
    <row r="2990" spans="1:27" ht="11.65" customHeight="1">
      <c r="A2990" s="443">
        <v>2861</v>
      </c>
      <c r="C2990" s="468"/>
      <c r="E2990" s="400" t="s">
        <v>634</v>
      </c>
      <c r="H2990" s="449"/>
      <c r="I2990" s="7">
        <v>-30818110.5233333</v>
      </c>
      <c r="J2990" s="7">
        <v>-24168427.41175884</v>
      </c>
      <c r="K2990" s="103">
        <v>-6649683.111574458</v>
      </c>
      <c r="L2990" s="7">
        <v>-227546.42615922075</v>
      </c>
      <c r="M2990" s="7">
        <v>-6877229.5377336787</v>
      </c>
      <c r="O2990" s="51"/>
      <c r="P2990" s="51"/>
      <c r="Q2990" s="51"/>
      <c r="R2990" s="51"/>
      <c r="S2990" s="51"/>
      <c r="T2990" s="51"/>
      <c r="U2990" s="51"/>
      <c r="V2990" s="51"/>
      <c r="W2990" s="51"/>
      <c r="X2990" s="51"/>
      <c r="Y2990" s="51"/>
      <c r="Z2990" s="51"/>
      <c r="AA2990" s="51"/>
    </row>
    <row r="2991" spans="1:27" ht="11.65" customHeight="1">
      <c r="A2991" s="443">
        <v>2862</v>
      </c>
      <c r="C2991" s="468"/>
      <c r="E2991" s="400" t="s">
        <v>636</v>
      </c>
      <c r="H2991" s="449"/>
      <c r="I2991" s="7">
        <v>-78029207.081666693</v>
      </c>
      <c r="J2991" s="7">
        <v>-78029207.081666693</v>
      </c>
      <c r="K2991" s="103">
        <v>0</v>
      </c>
      <c r="L2991" s="7">
        <v>0</v>
      </c>
      <c r="M2991" s="7">
        <v>0</v>
      </c>
      <c r="O2991" s="51"/>
      <c r="P2991" s="51"/>
      <c r="Q2991" s="51"/>
      <c r="R2991" s="51"/>
      <c r="S2991" s="51"/>
      <c r="T2991" s="51"/>
      <c r="U2991" s="51"/>
      <c r="V2991" s="51"/>
      <c r="W2991" s="51"/>
      <c r="X2991" s="51"/>
      <c r="Y2991" s="51"/>
      <c r="Z2991" s="51"/>
      <c r="AA2991" s="51"/>
    </row>
    <row r="2992" spans="1:27" ht="11.65" customHeight="1">
      <c r="A2992" s="443">
        <v>2863</v>
      </c>
      <c r="C2992" s="468"/>
      <c r="E2992" s="400" t="s">
        <v>637</v>
      </c>
      <c r="H2992" s="449"/>
      <c r="I2992" s="7">
        <v>0</v>
      </c>
      <c r="J2992" s="7">
        <v>0</v>
      </c>
      <c r="K2992" s="103">
        <v>0</v>
      </c>
      <c r="L2992" s="7">
        <v>0</v>
      </c>
      <c r="M2992" s="7">
        <v>0</v>
      </c>
      <c r="O2992" s="51"/>
      <c r="P2992" s="51"/>
      <c r="Q2992" s="51"/>
      <c r="R2992" s="51"/>
      <c r="S2992" s="51"/>
      <c r="T2992" s="51"/>
      <c r="U2992" s="51"/>
      <c r="V2992" s="51"/>
      <c r="W2992" s="51"/>
      <c r="X2992" s="51"/>
      <c r="Y2992" s="51"/>
      <c r="Z2992" s="51"/>
      <c r="AA2992" s="51"/>
    </row>
    <row r="2993" spans="1:27" ht="11.65" customHeight="1">
      <c r="A2993" s="443">
        <v>2864</v>
      </c>
      <c r="C2993" s="468"/>
      <c r="E2993" s="400" t="s">
        <v>398</v>
      </c>
      <c r="H2993" s="449"/>
      <c r="I2993" s="7">
        <v>-1611089.4541666701</v>
      </c>
      <c r="J2993" s="7">
        <v>-1611089.4541666701</v>
      </c>
      <c r="K2993" s="103">
        <v>0</v>
      </c>
      <c r="L2993" s="7">
        <v>0</v>
      </c>
      <c r="M2993" s="7">
        <v>0</v>
      </c>
      <c r="O2993" s="51"/>
      <c r="P2993" s="51"/>
      <c r="Q2993" s="51"/>
      <c r="R2993" s="51"/>
      <c r="S2993" s="51"/>
      <c r="T2993" s="51"/>
      <c r="U2993" s="51"/>
      <c r="V2993" s="51"/>
      <c r="W2993" s="51"/>
      <c r="X2993" s="51"/>
      <c r="Y2993" s="51"/>
      <c r="Z2993" s="51"/>
      <c r="AA2993" s="51"/>
    </row>
    <row r="2994" spans="1:27" ht="11.65" customHeight="1">
      <c r="A2994" s="443">
        <v>2865</v>
      </c>
      <c r="C2994" s="468"/>
      <c r="E2994" s="400" t="s">
        <v>660</v>
      </c>
      <c r="H2994" s="449"/>
      <c r="I2994" s="7">
        <v>0</v>
      </c>
      <c r="J2994" s="7">
        <v>0</v>
      </c>
      <c r="K2994" s="103">
        <v>0</v>
      </c>
      <c r="L2994" s="7">
        <v>0</v>
      </c>
      <c r="M2994" s="7">
        <v>0</v>
      </c>
      <c r="O2994" s="51"/>
      <c r="P2994" s="51"/>
      <c r="Q2994" s="51"/>
      <c r="R2994" s="51"/>
      <c r="S2994" s="51"/>
      <c r="T2994" s="51"/>
      <c r="U2994" s="51"/>
      <c r="V2994" s="51"/>
      <c r="W2994" s="51"/>
      <c r="X2994" s="51"/>
      <c r="Y2994" s="51"/>
      <c r="Z2994" s="51"/>
      <c r="AA2994" s="51"/>
    </row>
    <row r="2995" spans="1:27" ht="11.65" customHeight="1">
      <c r="A2995" s="443">
        <v>2866</v>
      </c>
      <c r="C2995" s="468"/>
      <c r="E2995" s="400" t="s">
        <v>639</v>
      </c>
      <c r="H2995" s="449"/>
      <c r="I2995" s="7">
        <v>-6621868.3475000001</v>
      </c>
      <c r="J2995" s="7">
        <v>-5193055.0500688907</v>
      </c>
      <c r="K2995" s="103">
        <v>-1428813.2974311092</v>
      </c>
      <c r="L2995" s="7">
        <v>-64080.581957570976</v>
      </c>
      <c r="M2995" s="7">
        <v>-1492893.8793886802</v>
      </c>
      <c r="O2995" s="51"/>
      <c r="P2995" s="51"/>
      <c r="Q2995" s="51"/>
      <c r="R2995" s="51"/>
      <c r="S2995" s="51"/>
      <c r="T2995" s="51"/>
      <c r="U2995" s="51"/>
      <c r="V2995" s="51"/>
      <c r="W2995" s="51"/>
      <c r="X2995" s="51"/>
      <c r="Y2995" s="51"/>
      <c r="Z2995" s="51"/>
      <c r="AA2995" s="51"/>
    </row>
    <row r="2996" spans="1:27" ht="11.65" customHeight="1">
      <c r="A2996" s="443">
        <v>2867</v>
      </c>
      <c r="C2996" s="468"/>
      <c r="E2996" s="400" t="s">
        <v>480</v>
      </c>
      <c r="H2996" s="449"/>
      <c r="I2996" s="7">
        <v>0</v>
      </c>
      <c r="J2996" s="7">
        <v>0</v>
      </c>
      <c r="K2996" s="103">
        <v>0</v>
      </c>
      <c r="L2996" s="7">
        <v>0</v>
      </c>
      <c r="M2996" s="7">
        <v>0</v>
      </c>
      <c r="O2996" s="51"/>
      <c r="P2996" s="51"/>
      <c r="Q2996" s="51"/>
      <c r="R2996" s="51"/>
      <c r="S2996" s="51"/>
      <c r="T2996" s="51"/>
      <c r="U2996" s="51"/>
      <c r="V2996" s="51"/>
      <c r="W2996" s="51"/>
      <c r="X2996" s="51"/>
      <c r="Y2996" s="51"/>
      <c r="Z2996" s="51"/>
      <c r="AA2996" s="51"/>
    </row>
    <row r="2997" spans="1:27" ht="11.65" customHeight="1" thickBot="1">
      <c r="A2997" s="443">
        <v>2868</v>
      </c>
      <c r="C2997" s="468" t="s">
        <v>606</v>
      </c>
      <c r="H2997" s="449" t="s">
        <v>577</v>
      </c>
      <c r="I2997" s="118">
        <v>-476753066.9791671</v>
      </c>
      <c r="J2997" s="118">
        <v>-436915009.65006578</v>
      </c>
      <c r="K2997" s="118">
        <v>-39838057.329101235</v>
      </c>
      <c r="L2997" s="118">
        <v>-18799.9416804504</v>
      </c>
      <c r="M2997" s="118">
        <v>-39856857.270781688</v>
      </c>
      <c r="O2997" s="51">
        <v>0</v>
      </c>
      <c r="P2997" s="51"/>
      <c r="Q2997" s="51"/>
      <c r="R2997" s="51"/>
      <c r="S2997" s="51"/>
      <c r="T2997" s="51"/>
      <c r="U2997" s="51"/>
      <c r="V2997" s="51"/>
      <c r="W2997" s="51"/>
      <c r="X2997" s="51"/>
      <c r="Y2997" s="51"/>
      <c r="Z2997" s="51"/>
      <c r="AA2997" s="51"/>
    </row>
    <row r="2998" spans="1:27" ht="11.65" customHeight="1" thickTop="1">
      <c r="A2998" s="443">
        <v>2869</v>
      </c>
      <c r="C2998" s="468"/>
      <c r="H2998" s="449"/>
      <c r="I2998" s="7"/>
      <c r="J2998" s="7"/>
      <c r="K2998" s="7"/>
      <c r="L2998" s="7"/>
      <c r="M2998" s="7"/>
      <c r="O2998" s="51"/>
      <c r="P2998" s="51"/>
      <c r="Q2998" s="51"/>
      <c r="R2998" s="51"/>
      <c r="S2998" s="51"/>
      <c r="T2998" s="51"/>
      <c r="U2998" s="51"/>
      <c r="V2998" s="51"/>
      <c r="W2998" s="51"/>
      <c r="X2998" s="51"/>
      <c r="Y2998" s="51"/>
      <c r="Z2998" s="51"/>
      <c r="AA2998" s="51"/>
    </row>
    <row r="2999" spans="1:27" ht="11.65" customHeight="1">
      <c r="A2999" s="443">
        <v>2870</v>
      </c>
      <c r="C2999" s="468"/>
      <c r="H2999" s="449"/>
      <c r="I2999" s="7"/>
      <c r="J2999" s="7"/>
      <c r="K2999" s="7"/>
      <c r="L2999" s="7"/>
      <c r="M2999" s="7"/>
      <c r="O2999" s="51"/>
      <c r="P2999" s="51"/>
      <c r="Q2999" s="51"/>
      <c r="R2999" s="51"/>
      <c r="S2999" s="51"/>
      <c r="T2999" s="51"/>
      <c r="U2999" s="51"/>
      <c r="V2999" s="51"/>
      <c r="W2999" s="51"/>
      <c r="X2999" s="51"/>
      <c r="Y2999" s="51"/>
      <c r="Z2999" s="51"/>
      <c r="AA2999" s="51"/>
    </row>
    <row r="3000" spans="1:27" ht="11.65" customHeight="1" thickBot="1">
      <c r="A3000" s="443">
        <v>2871</v>
      </c>
      <c r="C3000" s="461" t="s">
        <v>607</v>
      </c>
      <c r="H3000" s="449" t="s">
        <v>577</v>
      </c>
      <c r="I3000" s="108">
        <v>-9819100117.9879227</v>
      </c>
      <c r="J3000" s="108">
        <v>-9075379663.2975025</v>
      </c>
      <c r="K3000" s="108">
        <v>-743720454.69041991</v>
      </c>
      <c r="L3000" s="108">
        <v>52131676.112531722</v>
      </c>
      <c r="M3000" s="108">
        <v>-691588778.57788825</v>
      </c>
      <c r="N3000" s="7" t="s">
        <v>65</v>
      </c>
      <c r="O3000" s="105"/>
      <c r="P3000" s="105"/>
      <c r="Q3000" s="105"/>
      <c r="R3000" s="105"/>
      <c r="S3000" s="105"/>
      <c r="T3000" s="105"/>
      <c r="U3000" s="51"/>
      <c r="V3000" s="105"/>
      <c r="W3000" s="105"/>
      <c r="X3000" s="105"/>
      <c r="Y3000" s="105"/>
      <c r="Z3000" s="105"/>
      <c r="AA3000" s="105"/>
    </row>
    <row r="3001" spans="1:27" ht="11.65" customHeight="1" thickTop="1">
      <c r="A3001" s="443">
        <v>2872</v>
      </c>
      <c r="C3001" s="468" t="s">
        <v>608</v>
      </c>
      <c r="D3001" s="400" t="s">
        <v>609</v>
      </c>
      <c r="H3001" s="449"/>
      <c r="I3001" s="7"/>
      <c r="J3001" s="7"/>
      <c r="K3001" s="7"/>
      <c r="L3001" s="7"/>
      <c r="M3001" s="7"/>
      <c r="O3001" s="51"/>
      <c r="P3001" s="51"/>
      <c r="Q3001" s="51"/>
      <c r="R3001" s="51"/>
      <c r="S3001" s="51"/>
      <c r="T3001" s="51"/>
      <c r="U3001" s="51"/>
      <c r="V3001" s="51"/>
      <c r="W3001" s="51"/>
      <c r="X3001" s="51"/>
      <c r="Y3001" s="51"/>
      <c r="Z3001" s="51"/>
      <c r="AA3001" s="51"/>
    </row>
    <row r="3002" spans="1:27" ht="11.65" customHeight="1">
      <c r="A3002" s="443">
        <v>2873</v>
      </c>
      <c r="C3002" s="468"/>
      <c r="F3002" s="468" t="s">
        <v>270</v>
      </c>
      <c r="G3002" s="400" t="s">
        <v>634</v>
      </c>
      <c r="H3002" s="449"/>
      <c r="I3002" s="7">
        <v>0</v>
      </c>
      <c r="J3002" s="7">
        <v>0</v>
      </c>
      <c r="K3002" s="103">
        <v>0</v>
      </c>
      <c r="L3002" s="7">
        <v>0</v>
      </c>
      <c r="M3002" s="7">
        <v>0</v>
      </c>
      <c r="O3002" s="51"/>
      <c r="P3002" s="51"/>
      <c r="Q3002" s="51"/>
      <c r="R3002" s="51"/>
      <c r="S3002" s="51"/>
      <c r="T3002" s="51"/>
      <c r="U3002" s="51"/>
      <c r="V3002" s="51"/>
      <c r="W3002" s="51"/>
      <c r="X3002" s="51"/>
      <c r="Y3002" s="51"/>
      <c r="Z3002" s="51"/>
      <c r="AA3002" s="51"/>
    </row>
    <row r="3003" spans="1:27" ht="11.65" customHeight="1">
      <c r="A3003" s="443">
        <v>2874</v>
      </c>
      <c r="C3003" s="468"/>
      <c r="F3003" s="468" t="s">
        <v>270</v>
      </c>
      <c r="G3003" s="400" t="s">
        <v>634</v>
      </c>
      <c r="H3003" s="449"/>
      <c r="I3003" s="7">
        <v>0</v>
      </c>
      <c r="J3003" s="7">
        <v>0</v>
      </c>
      <c r="K3003" s="103">
        <v>0</v>
      </c>
      <c r="L3003" s="7">
        <v>0</v>
      </c>
      <c r="M3003" s="7">
        <v>0</v>
      </c>
      <c r="O3003" s="51"/>
      <c r="P3003" s="51"/>
      <c r="Q3003" s="51"/>
      <c r="R3003" s="51"/>
      <c r="S3003" s="51"/>
      <c r="T3003" s="51"/>
      <c r="U3003" s="51"/>
      <c r="V3003" s="51"/>
      <c r="W3003" s="51"/>
      <c r="X3003" s="51"/>
      <c r="Y3003" s="51"/>
      <c r="Z3003" s="51"/>
      <c r="AA3003" s="51"/>
    </row>
    <row r="3004" spans="1:27" ht="11.65" customHeight="1">
      <c r="A3004" s="443">
        <v>2875</v>
      </c>
      <c r="C3004" s="468"/>
      <c r="F3004" s="468" t="s">
        <v>270</v>
      </c>
      <c r="G3004" s="400" t="s">
        <v>636</v>
      </c>
      <c r="H3004" s="449"/>
      <c r="I3004" s="7">
        <v>0</v>
      </c>
      <c r="J3004" s="7">
        <v>0</v>
      </c>
      <c r="K3004" s="103">
        <v>0</v>
      </c>
      <c r="L3004" s="7">
        <v>0</v>
      </c>
      <c r="M3004" s="7">
        <v>0</v>
      </c>
      <c r="O3004" s="51"/>
      <c r="P3004" s="51"/>
      <c r="Q3004" s="51"/>
      <c r="R3004" s="51"/>
      <c r="S3004" s="51"/>
      <c r="T3004" s="51"/>
      <c r="U3004" s="51"/>
      <c r="V3004" s="51"/>
      <c r="W3004" s="51"/>
      <c r="X3004" s="51"/>
      <c r="Y3004" s="51"/>
      <c r="Z3004" s="51"/>
      <c r="AA3004" s="51"/>
    </row>
    <row r="3005" spans="1:27" ht="11.65" customHeight="1">
      <c r="A3005" s="443">
        <v>2876</v>
      </c>
      <c r="C3005" s="468"/>
      <c r="F3005" s="468" t="s">
        <v>270</v>
      </c>
      <c r="G3005" s="400" t="s">
        <v>249</v>
      </c>
      <c r="H3005" s="449"/>
      <c r="I3005" s="7">
        <v>0</v>
      </c>
      <c r="J3005" s="7">
        <v>0</v>
      </c>
      <c r="K3005" s="103">
        <v>0</v>
      </c>
      <c r="L3005" s="7">
        <v>0</v>
      </c>
      <c r="M3005" s="7">
        <v>0</v>
      </c>
      <c r="O3005" s="51"/>
      <c r="P3005" s="51"/>
      <c r="Q3005" s="51"/>
      <c r="R3005" s="51"/>
      <c r="S3005" s="51"/>
      <c r="T3005" s="51"/>
      <c r="U3005" s="51"/>
      <c r="V3005" s="51"/>
      <c r="W3005" s="51"/>
      <c r="X3005" s="51"/>
      <c r="Y3005" s="51"/>
      <c r="Z3005" s="51"/>
      <c r="AA3005" s="51"/>
    </row>
    <row r="3006" spans="1:27" ht="11.65" customHeight="1" thickBot="1">
      <c r="A3006" s="443">
        <v>2877</v>
      </c>
      <c r="C3006" s="468"/>
      <c r="H3006" s="449"/>
      <c r="I3006" s="118">
        <v>0</v>
      </c>
      <c r="J3006" s="118">
        <v>0</v>
      </c>
      <c r="K3006" s="118">
        <v>0</v>
      </c>
      <c r="L3006" s="118">
        <v>0</v>
      </c>
      <c r="M3006" s="118">
        <v>0</v>
      </c>
      <c r="O3006" s="51"/>
      <c r="P3006" s="51"/>
      <c r="Q3006" s="51"/>
      <c r="R3006" s="51"/>
      <c r="S3006" s="51"/>
      <c r="T3006" s="51"/>
      <c r="U3006" s="51"/>
      <c r="V3006" s="51"/>
      <c r="W3006" s="51"/>
      <c r="X3006" s="51"/>
      <c r="Y3006" s="51"/>
      <c r="Z3006" s="51"/>
      <c r="AA3006" s="51"/>
    </row>
    <row r="3007" spans="1:27" ht="11.65" customHeight="1" thickTop="1">
      <c r="A3007" s="443">
        <v>2878</v>
      </c>
      <c r="C3007" s="468"/>
      <c r="H3007" s="449"/>
      <c r="I3007" s="7"/>
      <c r="J3007" s="7"/>
      <c r="K3007" s="7"/>
      <c r="L3007" s="7"/>
      <c r="M3007" s="7"/>
      <c r="O3007" s="51"/>
      <c r="P3007" s="51"/>
      <c r="Q3007" s="51"/>
      <c r="R3007" s="51"/>
      <c r="S3007" s="51"/>
      <c r="T3007" s="51"/>
      <c r="U3007" s="51"/>
      <c r="V3007" s="51"/>
      <c r="W3007" s="51"/>
      <c r="X3007" s="51"/>
      <c r="Y3007" s="51"/>
      <c r="Z3007" s="51"/>
      <c r="AA3007" s="51"/>
    </row>
    <row r="3008" spans="1:27" ht="11.65" customHeight="1">
      <c r="A3008" s="443">
        <v>2879</v>
      </c>
      <c r="C3008" s="468"/>
      <c r="H3008" s="449"/>
      <c r="I3008" s="7"/>
      <c r="J3008" s="7"/>
      <c r="K3008" s="7"/>
      <c r="L3008" s="7"/>
      <c r="M3008" s="7"/>
      <c r="O3008" s="51"/>
      <c r="P3008" s="51"/>
      <c r="Q3008" s="51"/>
      <c r="R3008" s="51"/>
      <c r="S3008" s="51"/>
      <c r="T3008" s="51"/>
      <c r="U3008" s="51"/>
      <c r="V3008" s="51"/>
      <c r="W3008" s="51"/>
      <c r="X3008" s="51"/>
      <c r="Y3008" s="51"/>
      <c r="Z3008" s="51"/>
      <c r="AA3008" s="51"/>
    </row>
    <row r="3009" spans="1:27" ht="11.65" customHeight="1">
      <c r="A3009" s="443">
        <v>2880</v>
      </c>
      <c r="C3009" s="468" t="s">
        <v>610</v>
      </c>
      <c r="D3009" s="400" t="s">
        <v>611</v>
      </c>
      <c r="H3009" s="449"/>
      <c r="I3009" s="7"/>
      <c r="J3009" s="7"/>
      <c r="K3009" s="7"/>
      <c r="L3009" s="7"/>
      <c r="M3009" s="7"/>
      <c r="O3009" s="51"/>
      <c r="P3009" s="51"/>
      <c r="Q3009" s="51"/>
      <c r="R3009" s="51"/>
      <c r="S3009" s="51"/>
      <c r="T3009" s="51"/>
      <c r="U3009" s="51"/>
      <c r="V3009" s="51"/>
      <c r="W3009" s="51"/>
      <c r="X3009" s="51"/>
      <c r="Y3009" s="51"/>
      <c r="Z3009" s="51"/>
      <c r="AA3009" s="51"/>
    </row>
    <row r="3010" spans="1:27" ht="11.65" customHeight="1">
      <c r="A3010" s="443">
        <v>2881</v>
      </c>
      <c r="C3010" s="468"/>
      <c r="F3010" s="468" t="s">
        <v>666</v>
      </c>
      <c r="G3010" s="400" t="s">
        <v>569</v>
      </c>
      <c r="H3010" s="449"/>
      <c r="I3010" s="7">
        <v>-11930689.046666665</v>
      </c>
      <c r="J3010" s="7">
        <v>-10280559.860416666</v>
      </c>
      <c r="K3010" s="103">
        <v>-1650129.18625</v>
      </c>
      <c r="L3010" s="7">
        <v>-40900.163750000065</v>
      </c>
      <c r="M3010" s="7">
        <v>-1691029.35</v>
      </c>
      <c r="O3010" s="51"/>
      <c r="P3010" s="51"/>
      <c r="Q3010" s="51"/>
      <c r="R3010" s="51"/>
      <c r="S3010" s="51"/>
      <c r="T3010" s="51"/>
      <c r="U3010" s="51"/>
      <c r="V3010" s="51"/>
      <c r="W3010" s="51"/>
      <c r="X3010" s="51"/>
      <c r="Y3010" s="51"/>
      <c r="Z3010" s="51"/>
      <c r="AA3010" s="51"/>
    </row>
    <row r="3011" spans="1:27" ht="11.65" customHeight="1">
      <c r="A3011" s="443">
        <v>2882</v>
      </c>
      <c r="C3011" s="468"/>
      <c r="F3011" s="468" t="s">
        <v>638</v>
      </c>
      <c r="G3011" s="400" t="s">
        <v>647</v>
      </c>
      <c r="H3011" s="449"/>
      <c r="I3011" s="7">
        <v>0</v>
      </c>
      <c r="J3011" s="7">
        <v>0</v>
      </c>
      <c r="K3011" s="103">
        <v>0</v>
      </c>
      <c r="L3011" s="7">
        <v>0</v>
      </c>
      <c r="M3011" s="7">
        <v>0</v>
      </c>
      <c r="O3011" s="51"/>
      <c r="P3011" s="51"/>
      <c r="Q3011" s="51"/>
      <c r="R3011" s="51"/>
      <c r="S3011" s="51"/>
      <c r="T3011" s="51"/>
      <c r="U3011" s="51"/>
      <c r="V3011" s="51"/>
      <c r="W3011" s="51"/>
      <c r="X3011" s="51"/>
      <c r="Y3011" s="51"/>
      <c r="Z3011" s="51"/>
      <c r="AA3011" s="51"/>
    </row>
    <row r="3012" spans="1:27" ht="11.65" customHeight="1">
      <c r="A3012" s="443">
        <v>2883</v>
      </c>
      <c r="C3012" s="468"/>
      <c r="F3012" s="468" t="s">
        <v>671</v>
      </c>
      <c r="G3012" s="400" t="s">
        <v>249</v>
      </c>
      <c r="H3012" s="449"/>
      <c r="I3012" s="7">
        <v>0</v>
      </c>
      <c r="J3012" s="7">
        <v>0</v>
      </c>
      <c r="K3012" s="103">
        <v>0</v>
      </c>
      <c r="L3012" s="7">
        <v>0</v>
      </c>
      <c r="M3012" s="7">
        <v>0</v>
      </c>
      <c r="O3012" s="51"/>
      <c r="P3012" s="51"/>
      <c r="Q3012" s="51"/>
      <c r="R3012" s="51"/>
      <c r="S3012" s="51"/>
      <c r="T3012" s="51"/>
      <c r="U3012" s="51"/>
      <c r="V3012" s="51"/>
      <c r="W3012" s="51"/>
      <c r="X3012" s="51"/>
      <c r="Y3012" s="51"/>
      <c r="Z3012" s="51"/>
      <c r="AA3012" s="51"/>
    </row>
    <row r="3013" spans="1:27" ht="11.65" customHeight="1">
      <c r="A3013" s="443">
        <v>2884</v>
      </c>
      <c r="C3013" s="468"/>
      <c r="F3013" s="468" t="s">
        <v>650</v>
      </c>
      <c r="G3013" s="400" t="s">
        <v>632</v>
      </c>
      <c r="H3013" s="449"/>
      <c r="I3013" s="7">
        <v>-3328502.72708333</v>
      </c>
      <c r="J3013" s="7">
        <v>-3105434.3929729029</v>
      </c>
      <c r="K3013" s="103">
        <v>-223068.33411042733</v>
      </c>
      <c r="L3013" s="7">
        <v>-7653.4560699510912</v>
      </c>
      <c r="M3013" s="7">
        <v>-230721.79018037842</v>
      </c>
      <c r="O3013" s="51"/>
      <c r="P3013" s="51"/>
      <c r="Q3013" s="51"/>
      <c r="R3013" s="51"/>
      <c r="S3013" s="51"/>
      <c r="T3013" s="51"/>
      <c r="U3013" s="51"/>
      <c r="V3013" s="51"/>
      <c r="W3013" s="51"/>
      <c r="X3013" s="51"/>
      <c r="Y3013" s="51"/>
      <c r="Z3013" s="51"/>
      <c r="AA3013" s="51"/>
    </row>
    <row r="3014" spans="1:27" ht="11.65" customHeight="1">
      <c r="A3014" s="443">
        <v>2885</v>
      </c>
      <c r="C3014" s="468"/>
      <c r="F3014" s="468" t="s">
        <v>671</v>
      </c>
      <c r="G3014" s="400" t="s">
        <v>634</v>
      </c>
      <c r="H3014" s="449"/>
      <c r="I3014" s="7">
        <v>0</v>
      </c>
      <c r="J3014" s="7">
        <v>0</v>
      </c>
      <c r="K3014" s="103">
        <v>0</v>
      </c>
      <c r="L3014" s="7">
        <v>0</v>
      </c>
      <c r="M3014" s="7">
        <v>0</v>
      </c>
      <c r="O3014" s="51"/>
      <c r="P3014" s="51"/>
      <c r="Q3014" s="51"/>
      <c r="R3014" s="51"/>
      <c r="S3014" s="51"/>
      <c r="T3014" s="51"/>
      <c r="U3014" s="51"/>
      <c r="V3014" s="51"/>
      <c r="W3014" s="51"/>
      <c r="X3014" s="51"/>
      <c r="Y3014" s="51"/>
      <c r="Z3014" s="51"/>
      <c r="AA3014" s="51"/>
    </row>
    <row r="3015" spans="1:27" ht="11.65" customHeight="1">
      <c r="A3015" s="443">
        <v>2886</v>
      </c>
      <c r="C3015" s="468"/>
      <c r="F3015" s="468" t="s">
        <v>671</v>
      </c>
      <c r="G3015" s="400" t="s">
        <v>636</v>
      </c>
      <c r="H3015" s="449"/>
      <c r="I3015" s="7">
        <v>0</v>
      </c>
      <c r="J3015" s="7">
        <v>0</v>
      </c>
      <c r="K3015" s="103">
        <v>0</v>
      </c>
      <c r="L3015" s="7">
        <v>0</v>
      </c>
      <c r="M3015" s="7">
        <v>0</v>
      </c>
      <c r="O3015" s="51"/>
      <c r="P3015" s="51"/>
      <c r="Q3015" s="51"/>
      <c r="R3015" s="51"/>
      <c r="S3015" s="51"/>
      <c r="T3015" s="51"/>
      <c r="U3015" s="51"/>
      <c r="V3015" s="51"/>
      <c r="W3015" s="51"/>
      <c r="X3015" s="51"/>
      <c r="Y3015" s="51"/>
      <c r="Z3015" s="51"/>
      <c r="AA3015" s="51"/>
    </row>
    <row r="3016" spans="1:27" ht="11.65" customHeight="1">
      <c r="A3016" s="443">
        <v>2887</v>
      </c>
      <c r="C3016" s="468"/>
      <c r="F3016" s="468" t="s">
        <v>270</v>
      </c>
      <c r="G3016" s="400" t="s">
        <v>637</v>
      </c>
      <c r="H3016" s="449"/>
      <c r="I3016" s="7">
        <v>0</v>
      </c>
      <c r="J3016" s="7">
        <v>0</v>
      </c>
      <c r="K3016" s="103">
        <v>0</v>
      </c>
      <c r="L3016" s="7">
        <v>0</v>
      </c>
      <c r="M3016" s="7">
        <v>0</v>
      </c>
      <c r="O3016" s="51"/>
      <c r="P3016" s="51"/>
      <c r="Q3016" s="51"/>
      <c r="R3016" s="51"/>
      <c r="S3016" s="51"/>
      <c r="T3016" s="51"/>
      <c r="U3016" s="51"/>
      <c r="V3016" s="51"/>
      <c r="W3016" s="51"/>
      <c r="X3016" s="51"/>
      <c r="Y3016" s="51"/>
      <c r="Z3016" s="51"/>
      <c r="AA3016" s="51"/>
    </row>
    <row r="3017" spans="1:27" ht="11.65" customHeight="1">
      <c r="A3017" s="443">
        <v>2888</v>
      </c>
      <c r="C3017" s="468"/>
      <c r="F3017" s="468" t="s">
        <v>270</v>
      </c>
      <c r="G3017" s="400" t="s">
        <v>398</v>
      </c>
      <c r="H3017" s="449"/>
      <c r="I3017" s="7">
        <v>0</v>
      </c>
      <c r="J3017" s="7">
        <v>0</v>
      </c>
      <c r="K3017" s="103">
        <v>0</v>
      </c>
      <c r="L3017" s="7">
        <v>0</v>
      </c>
      <c r="M3017" s="7">
        <v>0</v>
      </c>
      <c r="O3017" s="51"/>
      <c r="P3017" s="51"/>
      <c r="Q3017" s="51"/>
      <c r="R3017" s="51"/>
      <c r="S3017" s="51"/>
      <c r="T3017" s="51"/>
      <c r="U3017" s="51"/>
      <c r="V3017" s="51"/>
      <c r="W3017" s="51"/>
      <c r="X3017" s="51"/>
      <c r="Y3017" s="51"/>
      <c r="Z3017" s="51"/>
      <c r="AA3017" s="51"/>
    </row>
    <row r="3018" spans="1:27" ht="11.65" customHeight="1">
      <c r="A3018" s="443">
        <v>2889</v>
      </c>
      <c r="C3018" s="468"/>
      <c r="F3018" s="468" t="s">
        <v>270</v>
      </c>
      <c r="G3018" s="400" t="s">
        <v>630</v>
      </c>
      <c r="H3018" s="449"/>
      <c r="I3018" s="7">
        <v>0</v>
      </c>
      <c r="J3018" s="7">
        <v>0</v>
      </c>
      <c r="K3018" s="103">
        <v>0</v>
      </c>
      <c r="L3018" s="7">
        <v>0</v>
      </c>
      <c r="M3018" s="7">
        <v>0</v>
      </c>
      <c r="O3018" s="51"/>
      <c r="P3018" s="51"/>
      <c r="Q3018" s="51"/>
      <c r="R3018" s="51"/>
      <c r="S3018" s="51"/>
      <c r="T3018" s="51"/>
      <c r="U3018" s="51"/>
      <c r="V3018" s="51"/>
      <c r="W3018" s="51"/>
      <c r="X3018" s="51"/>
      <c r="Y3018" s="51"/>
      <c r="Z3018" s="51"/>
      <c r="AA3018" s="51"/>
    </row>
    <row r="3019" spans="1:27" ht="11.65" customHeight="1" thickBot="1">
      <c r="A3019" s="443">
        <v>2890</v>
      </c>
      <c r="C3019" s="468"/>
      <c r="H3019" s="449" t="s">
        <v>612</v>
      </c>
      <c r="I3019" s="118">
        <v>-15259191.773749996</v>
      </c>
      <c r="J3019" s="118">
        <v>-13385994.253389569</v>
      </c>
      <c r="K3019" s="118">
        <v>-1873197.5203604274</v>
      </c>
      <c r="L3019" s="118">
        <v>-48553.619819951156</v>
      </c>
      <c r="M3019" s="118">
        <v>-1921751.1401803785</v>
      </c>
      <c r="O3019" s="51"/>
      <c r="P3019" s="51"/>
      <c r="Q3019" s="51"/>
      <c r="R3019" s="51"/>
      <c r="S3019" s="51"/>
      <c r="T3019" s="51"/>
      <c r="U3019" s="51"/>
      <c r="V3019" s="51"/>
      <c r="W3019" s="51"/>
      <c r="X3019" s="51"/>
      <c r="Y3019" s="51"/>
      <c r="Z3019" s="51"/>
      <c r="AA3019" s="51"/>
    </row>
    <row r="3020" spans="1:27" ht="11.65" customHeight="1" thickTop="1">
      <c r="A3020" s="443">
        <v>2891</v>
      </c>
      <c r="C3020" s="468"/>
      <c r="H3020" s="449"/>
      <c r="I3020" s="7"/>
      <c r="J3020" s="7"/>
      <c r="K3020" s="7"/>
      <c r="L3020" s="7"/>
      <c r="M3020" s="7"/>
      <c r="O3020" s="51"/>
      <c r="P3020" s="51"/>
      <c r="Q3020" s="51"/>
      <c r="R3020" s="51"/>
      <c r="S3020" s="51"/>
      <c r="T3020" s="51"/>
      <c r="U3020" s="51"/>
      <c r="V3020" s="51"/>
      <c r="W3020" s="51"/>
      <c r="X3020" s="51"/>
      <c r="Y3020" s="51"/>
      <c r="Z3020" s="51"/>
      <c r="AA3020" s="51"/>
    </row>
    <row r="3021" spans="1:27" ht="11.65" customHeight="1">
      <c r="A3021" s="443">
        <v>2892</v>
      </c>
      <c r="C3021" s="468"/>
      <c r="H3021" s="449"/>
      <c r="I3021" s="7"/>
      <c r="J3021" s="7"/>
      <c r="K3021" s="7"/>
      <c r="L3021" s="7"/>
      <c r="M3021" s="7"/>
      <c r="O3021" s="51"/>
      <c r="P3021" s="51"/>
      <c r="Q3021" s="51"/>
      <c r="R3021" s="51"/>
      <c r="S3021" s="51"/>
      <c r="T3021" s="51"/>
      <c r="U3021" s="51"/>
      <c r="V3021" s="51"/>
      <c r="W3021" s="51"/>
      <c r="X3021" s="51"/>
      <c r="Y3021" s="51"/>
      <c r="Z3021" s="51"/>
      <c r="AA3021" s="51"/>
    </row>
    <row r="3022" spans="1:27" ht="11.65" customHeight="1">
      <c r="A3022" s="443">
        <v>2893</v>
      </c>
      <c r="C3022" s="468" t="s">
        <v>613</v>
      </c>
      <c r="D3022" s="400" t="s">
        <v>614</v>
      </c>
      <c r="H3022" s="449"/>
      <c r="I3022" s="7"/>
      <c r="J3022" s="7"/>
      <c r="K3022" s="7"/>
      <c r="L3022" s="7"/>
      <c r="M3022" s="7"/>
      <c r="O3022" s="51"/>
      <c r="P3022" s="51"/>
      <c r="Q3022" s="51"/>
      <c r="R3022" s="51"/>
      <c r="S3022" s="51"/>
      <c r="T3022" s="51"/>
      <c r="U3022" s="51"/>
      <c r="V3022" s="51"/>
      <c r="W3022" s="51"/>
      <c r="X3022" s="51"/>
      <c r="Y3022" s="51"/>
      <c r="Z3022" s="51"/>
      <c r="AA3022" s="51"/>
    </row>
    <row r="3023" spans="1:27" ht="11.65" customHeight="1">
      <c r="A3023" s="443">
        <v>2894</v>
      </c>
      <c r="C3023" s="468"/>
      <c r="F3023" s="468" t="s">
        <v>270</v>
      </c>
      <c r="G3023" s="400" t="s">
        <v>635</v>
      </c>
      <c r="H3023" s="449"/>
      <c r="I3023" s="7">
        <v>0</v>
      </c>
      <c r="J3023" s="7">
        <v>0</v>
      </c>
      <c r="K3023" s="103">
        <v>0</v>
      </c>
      <c r="L3023" s="7">
        <v>0</v>
      </c>
      <c r="M3023" s="7">
        <v>0</v>
      </c>
      <c r="O3023" s="51"/>
      <c r="P3023" s="51"/>
      <c r="Q3023" s="51"/>
      <c r="R3023" s="51"/>
      <c r="S3023" s="51"/>
      <c r="T3023" s="51"/>
      <c r="U3023" s="51"/>
      <c r="V3023" s="51"/>
      <c r="W3023" s="51"/>
      <c r="X3023" s="51"/>
      <c r="Y3023" s="51"/>
      <c r="Z3023" s="51"/>
      <c r="AA3023" s="51"/>
    </row>
    <row r="3024" spans="1:27" ht="11.65" customHeight="1">
      <c r="A3024" s="443">
        <v>2895</v>
      </c>
      <c r="C3024" s="468"/>
      <c r="E3024" s="447"/>
      <c r="F3024" s="468" t="s">
        <v>270</v>
      </c>
      <c r="G3024" s="400" t="s">
        <v>649</v>
      </c>
      <c r="H3024" s="449"/>
      <c r="I3024" s="7">
        <v>0</v>
      </c>
      <c r="J3024" s="7">
        <v>0</v>
      </c>
      <c r="K3024" s="103">
        <v>0</v>
      </c>
      <c r="L3024" s="7">
        <v>0</v>
      </c>
      <c r="M3024" s="7">
        <v>0</v>
      </c>
      <c r="O3024" s="51"/>
      <c r="P3024" s="51"/>
      <c r="Q3024" s="51"/>
      <c r="R3024" s="51"/>
      <c r="S3024" s="51"/>
      <c r="T3024" s="51"/>
      <c r="U3024" s="51"/>
      <c r="V3024" s="51"/>
      <c r="W3024" s="51"/>
      <c r="X3024" s="51"/>
      <c r="Y3024" s="51"/>
      <c r="Z3024" s="51"/>
      <c r="AA3024" s="51"/>
    </row>
    <row r="3025" spans="1:27" ht="11.65" customHeight="1">
      <c r="A3025" s="443">
        <v>2896</v>
      </c>
      <c r="C3025" s="468"/>
      <c r="F3025" s="468" t="s">
        <v>270</v>
      </c>
      <c r="G3025" s="400" t="s">
        <v>249</v>
      </c>
      <c r="H3025" s="449"/>
      <c r="I3025" s="7">
        <v>0</v>
      </c>
      <c r="J3025" s="7">
        <v>0</v>
      </c>
      <c r="K3025" s="103">
        <v>0</v>
      </c>
      <c r="L3025" s="7">
        <v>0</v>
      </c>
      <c r="M3025" s="7">
        <v>0</v>
      </c>
      <c r="O3025" s="51"/>
      <c r="P3025" s="51"/>
      <c r="Q3025" s="51"/>
      <c r="R3025" s="51"/>
      <c r="S3025" s="51"/>
      <c r="T3025" s="51"/>
      <c r="U3025" s="51"/>
      <c r="V3025" s="51"/>
      <c r="W3025" s="51"/>
      <c r="X3025" s="51"/>
      <c r="Y3025" s="51"/>
      <c r="Z3025" s="51"/>
      <c r="AA3025" s="51"/>
    </row>
    <row r="3026" spans="1:27" ht="11.65" customHeight="1">
      <c r="A3026" s="443">
        <v>2897</v>
      </c>
      <c r="C3026" s="468"/>
      <c r="F3026" s="468" t="s">
        <v>270</v>
      </c>
      <c r="G3026" s="400" t="s">
        <v>634</v>
      </c>
      <c r="H3026" s="449"/>
      <c r="I3026" s="7">
        <v>-2360437.1279166699</v>
      </c>
      <c r="J3026" s="7">
        <v>-1851121.0589267565</v>
      </c>
      <c r="K3026" s="103">
        <v>-509316.06898991339</v>
      </c>
      <c r="L3026" s="7">
        <v>-33532.319514208066</v>
      </c>
      <c r="M3026" s="7">
        <v>-542848.38850412145</v>
      </c>
      <c r="O3026" s="51"/>
      <c r="P3026" s="51"/>
      <c r="Q3026" s="51"/>
      <c r="R3026" s="51"/>
      <c r="S3026" s="51"/>
      <c r="T3026" s="51"/>
      <c r="U3026" s="51"/>
      <c r="V3026" s="51"/>
      <c r="W3026" s="51"/>
      <c r="X3026" s="51"/>
      <c r="Y3026" s="51"/>
      <c r="Z3026" s="51"/>
      <c r="AA3026" s="51"/>
    </row>
    <row r="3027" spans="1:27" ht="11.65" customHeight="1">
      <c r="A3027" s="443">
        <v>2898</v>
      </c>
      <c r="C3027" s="468"/>
      <c r="F3027" s="468" t="s">
        <v>270</v>
      </c>
      <c r="G3027" s="400" t="s">
        <v>636</v>
      </c>
      <c r="H3027" s="449"/>
      <c r="I3027" s="7">
        <v>0</v>
      </c>
      <c r="J3027" s="7">
        <v>0</v>
      </c>
      <c r="K3027" s="103">
        <v>0</v>
      </c>
      <c r="L3027" s="7">
        <v>0</v>
      </c>
      <c r="M3027" s="7">
        <v>0</v>
      </c>
      <c r="O3027" s="51"/>
      <c r="P3027" s="51"/>
      <c r="Q3027" s="51"/>
      <c r="R3027" s="51"/>
      <c r="S3027" s="51"/>
      <c r="T3027" s="51"/>
      <c r="U3027" s="51"/>
      <c r="V3027" s="51"/>
      <c r="W3027" s="51"/>
      <c r="X3027" s="51"/>
      <c r="Y3027" s="51"/>
      <c r="Z3027" s="51"/>
      <c r="AA3027" s="51"/>
    </row>
    <row r="3028" spans="1:27" ht="11.65" customHeight="1">
      <c r="A3028" s="443">
        <v>2899</v>
      </c>
      <c r="C3028" s="468"/>
      <c r="F3028" s="468" t="s">
        <v>270</v>
      </c>
      <c r="G3028" s="400" t="s">
        <v>636</v>
      </c>
      <c r="H3028" s="449"/>
      <c r="I3028" s="7">
        <v>0</v>
      </c>
      <c r="J3028" s="7">
        <v>0</v>
      </c>
      <c r="K3028" s="103">
        <v>0</v>
      </c>
      <c r="L3028" s="7">
        <v>0</v>
      </c>
      <c r="M3028" s="7">
        <v>0</v>
      </c>
      <c r="O3028" s="51"/>
      <c r="P3028" s="51"/>
      <c r="Q3028" s="51"/>
      <c r="R3028" s="51"/>
      <c r="S3028" s="51"/>
      <c r="T3028" s="51"/>
      <c r="U3028" s="51"/>
      <c r="V3028" s="51"/>
      <c r="W3028" s="51"/>
      <c r="X3028" s="51"/>
      <c r="Y3028" s="51"/>
      <c r="Z3028" s="51"/>
      <c r="AA3028" s="51"/>
    </row>
    <row r="3029" spans="1:27" ht="11.65" customHeight="1">
      <c r="A3029" s="443">
        <v>2900</v>
      </c>
      <c r="C3029" s="468"/>
      <c r="H3029" s="449" t="s">
        <v>612</v>
      </c>
      <c r="I3029" s="106">
        <v>-2360437.1279166699</v>
      </c>
      <c r="J3029" s="106">
        <v>-1851121.0589267565</v>
      </c>
      <c r="K3029" s="106">
        <v>-509316.06898991339</v>
      </c>
      <c r="L3029" s="106">
        <v>-33532.319514208066</v>
      </c>
      <c r="M3029" s="106">
        <v>-542848.38850412145</v>
      </c>
      <c r="O3029" s="51"/>
      <c r="P3029" s="51"/>
      <c r="Q3029" s="51"/>
      <c r="R3029" s="51"/>
      <c r="S3029" s="51"/>
      <c r="T3029" s="51"/>
      <c r="U3029" s="51"/>
      <c r="V3029" s="51"/>
      <c r="W3029" s="51"/>
      <c r="X3029" s="51"/>
      <c r="Y3029" s="51"/>
      <c r="Z3029" s="51"/>
      <c r="AA3029" s="51"/>
    </row>
    <row r="3030" spans="1:27" ht="11.65" customHeight="1">
      <c r="A3030" s="443">
        <v>2901</v>
      </c>
      <c r="C3030" s="468"/>
      <c r="H3030" s="449"/>
      <c r="I3030" s="7"/>
      <c r="J3030" s="7"/>
      <c r="K3030" s="7"/>
      <c r="L3030" s="7"/>
      <c r="M3030" s="7"/>
      <c r="O3030" s="51"/>
      <c r="P3030" s="51"/>
      <c r="Q3030" s="51"/>
      <c r="R3030" s="51"/>
      <c r="S3030" s="51"/>
      <c r="T3030" s="51"/>
      <c r="U3030" s="51"/>
      <c r="V3030" s="51"/>
      <c r="W3030" s="51"/>
      <c r="X3030" s="51"/>
      <c r="Y3030" s="51"/>
      <c r="Z3030" s="51"/>
      <c r="AA3030" s="51"/>
    </row>
    <row r="3031" spans="1:27" ht="11.65" customHeight="1">
      <c r="A3031" s="443">
        <v>2902</v>
      </c>
      <c r="C3031" s="468"/>
      <c r="H3031" s="449"/>
      <c r="I3031" s="7"/>
      <c r="J3031" s="7"/>
      <c r="K3031" s="7"/>
      <c r="L3031" s="7"/>
      <c r="M3031" s="7"/>
      <c r="O3031" s="51"/>
      <c r="P3031" s="51"/>
      <c r="Q3031" s="51"/>
      <c r="R3031" s="51"/>
      <c r="S3031" s="51"/>
      <c r="T3031" s="51"/>
      <c r="U3031" s="51"/>
      <c r="V3031" s="51"/>
      <c r="W3031" s="51"/>
      <c r="X3031" s="51"/>
      <c r="Y3031" s="51"/>
      <c r="Z3031" s="51"/>
      <c r="AA3031" s="51"/>
    </row>
    <row r="3032" spans="1:27" ht="11.65" customHeight="1">
      <c r="A3032" s="443">
        <v>2903</v>
      </c>
      <c r="C3032" s="468" t="s">
        <v>615</v>
      </c>
      <c r="D3032" s="400" t="s">
        <v>616</v>
      </c>
      <c r="H3032" s="449"/>
      <c r="I3032" s="7"/>
      <c r="J3032" s="7"/>
      <c r="K3032" s="7"/>
      <c r="L3032" s="7"/>
      <c r="M3032" s="7"/>
      <c r="O3032" s="51"/>
      <c r="P3032" s="51"/>
      <c r="Q3032" s="51"/>
      <c r="R3032" s="51"/>
      <c r="S3032" s="51"/>
      <c r="T3032" s="51"/>
      <c r="U3032" s="51"/>
      <c r="V3032" s="51"/>
      <c r="W3032" s="51"/>
      <c r="X3032" s="51"/>
      <c r="Y3032" s="51"/>
      <c r="Z3032" s="51"/>
      <c r="AA3032" s="51"/>
    </row>
    <row r="3033" spans="1:27" ht="11.65" customHeight="1">
      <c r="A3033" s="443">
        <v>2904</v>
      </c>
      <c r="C3033" s="468"/>
      <c r="F3033" s="468" t="s">
        <v>670</v>
      </c>
      <c r="G3033" s="400" t="s">
        <v>569</v>
      </c>
      <c r="H3033" s="449"/>
      <c r="I3033" s="7">
        <v>27488556.876249969</v>
      </c>
      <c r="J3033" s="7">
        <v>27491580.47624997</v>
      </c>
      <c r="K3033" s="103">
        <v>-3023.6</v>
      </c>
      <c r="L3033" s="7">
        <v>-1511.7999999999997</v>
      </c>
      <c r="M3033" s="7">
        <v>-4535.3999999999996</v>
      </c>
      <c r="O3033" s="51"/>
      <c r="P3033" s="51"/>
      <c r="Q3033" s="51"/>
      <c r="R3033" s="51"/>
      <c r="S3033" s="51"/>
      <c r="T3033" s="51"/>
      <c r="U3033" s="51"/>
      <c r="V3033" s="51"/>
      <c r="W3033" s="51"/>
      <c r="X3033" s="51"/>
      <c r="Y3033" s="51"/>
      <c r="Z3033" s="51"/>
      <c r="AA3033" s="51"/>
    </row>
    <row r="3034" spans="1:27" ht="11.65" customHeight="1">
      <c r="A3034" s="443">
        <v>2905</v>
      </c>
      <c r="C3034" s="468"/>
      <c r="F3034" s="468" t="s">
        <v>673</v>
      </c>
      <c r="G3034" s="400" t="s">
        <v>635</v>
      </c>
      <c r="H3034" s="449"/>
      <c r="I3034" s="7">
        <v>0</v>
      </c>
      <c r="J3034" s="7">
        <v>0</v>
      </c>
      <c r="K3034" s="103">
        <v>0</v>
      </c>
      <c r="L3034" s="7">
        <v>0</v>
      </c>
      <c r="M3034" s="7">
        <v>0</v>
      </c>
      <c r="O3034" s="51"/>
      <c r="P3034" s="51"/>
      <c r="Q3034" s="51"/>
      <c r="R3034" s="51"/>
      <c r="S3034" s="51"/>
      <c r="T3034" s="51"/>
      <c r="U3034" s="51"/>
      <c r="V3034" s="51"/>
      <c r="W3034" s="51"/>
      <c r="X3034" s="51"/>
      <c r="Y3034" s="51"/>
      <c r="Z3034" s="51"/>
      <c r="AA3034" s="51"/>
    </row>
    <row r="3035" spans="1:27" ht="11.65" customHeight="1">
      <c r="A3035" s="443">
        <v>2906</v>
      </c>
      <c r="C3035" s="468"/>
      <c r="F3035" s="468" t="s">
        <v>672</v>
      </c>
      <c r="G3035" s="400" t="s">
        <v>649</v>
      </c>
      <c r="H3035" s="449"/>
      <c r="I3035" s="7">
        <v>0</v>
      </c>
      <c r="J3035" s="7">
        <v>0</v>
      </c>
      <c r="K3035" s="103">
        <v>0</v>
      </c>
      <c r="L3035" s="7">
        <v>0</v>
      </c>
      <c r="M3035" s="7">
        <v>0</v>
      </c>
      <c r="O3035" s="51"/>
      <c r="P3035" s="51"/>
      <c r="Q3035" s="51"/>
      <c r="R3035" s="51"/>
      <c r="S3035" s="51"/>
      <c r="T3035" s="51"/>
      <c r="U3035" s="51"/>
      <c r="V3035" s="51"/>
      <c r="W3035" s="51"/>
      <c r="X3035" s="51"/>
      <c r="Y3035" s="51"/>
      <c r="Z3035" s="51"/>
      <c r="AA3035" s="51"/>
    </row>
    <row r="3036" spans="1:27" ht="11.65" customHeight="1">
      <c r="A3036" s="443">
        <v>2907</v>
      </c>
      <c r="C3036" s="468"/>
      <c r="F3036" s="468" t="s">
        <v>270</v>
      </c>
      <c r="G3036" s="400" t="s">
        <v>637</v>
      </c>
      <c r="H3036" s="449"/>
      <c r="I3036" s="7">
        <v>0</v>
      </c>
      <c r="J3036" s="7">
        <v>0</v>
      </c>
      <c r="K3036" s="103">
        <v>0</v>
      </c>
      <c r="L3036" s="7">
        <v>0</v>
      </c>
      <c r="M3036" s="7">
        <v>0</v>
      </c>
      <c r="O3036" s="51"/>
      <c r="P3036" s="51"/>
      <c r="Q3036" s="51"/>
      <c r="R3036" s="51"/>
      <c r="S3036" s="51"/>
      <c r="T3036" s="51"/>
      <c r="U3036" s="51"/>
      <c r="V3036" s="51"/>
      <c r="W3036" s="51"/>
      <c r="X3036" s="51"/>
      <c r="Y3036" s="51"/>
      <c r="Z3036" s="51"/>
      <c r="AA3036" s="51"/>
    </row>
    <row r="3037" spans="1:27" ht="11.65" customHeight="1">
      <c r="A3037" s="443">
        <v>2908</v>
      </c>
      <c r="C3037" s="468"/>
      <c r="F3037" s="468" t="s">
        <v>270</v>
      </c>
      <c r="G3037" s="400" t="s">
        <v>398</v>
      </c>
      <c r="H3037" s="449"/>
      <c r="I3037" s="7">
        <v>-6449.0616666666701</v>
      </c>
      <c r="J3037" s="7">
        <v>-6449.0616666666701</v>
      </c>
      <c r="K3037" s="103">
        <v>0</v>
      </c>
      <c r="L3037" s="7">
        <v>0</v>
      </c>
      <c r="M3037" s="7">
        <v>0</v>
      </c>
      <c r="O3037" s="51"/>
      <c r="P3037" s="51"/>
      <c r="Q3037" s="51"/>
      <c r="R3037" s="51"/>
      <c r="S3037" s="51"/>
      <c r="T3037" s="51"/>
      <c r="U3037" s="51"/>
      <c r="V3037" s="51"/>
      <c r="W3037" s="51"/>
      <c r="X3037" s="51"/>
      <c r="Y3037" s="51"/>
      <c r="Z3037" s="51"/>
      <c r="AA3037" s="51"/>
    </row>
    <row r="3038" spans="1:27" ht="11.65" customHeight="1">
      <c r="A3038" s="443">
        <v>2909</v>
      </c>
      <c r="C3038" s="468"/>
      <c r="F3038" s="468" t="s">
        <v>270</v>
      </c>
      <c r="G3038" s="400" t="s">
        <v>630</v>
      </c>
      <c r="H3038" s="449"/>
      <c r="I3038" s="7">
        <v>0</v>
      </c>
      <c r="J3038" s="7">
        <v>0</v>
      </c>
      <c r="K3038" s="103">
        <v>0</v>
      </c>
      <c r="L3038" s="7">
        <v>0</v>
      </c>
      <c r="M3038" s="7">
        <v>0</v>
      </c>
      <c r="O3038" s="51"/>
      <c r="P3038" s="51"/>
      <c r="Q3038" s="51"/>
      <c r="R3038" s="51"/>
      <c r="S3038" s="51"/>
      <c r="T3038" s="51"/>
      <c r="U3038" s="51"/>
      <c r="V3038" s="51"/>
      <c r="W3038" s="51"/>
      <c r="X3038" s="51"/>
      <c r="Y3038" s="51"/>
      <c r="Z3038" s="51"/>
      <c r="AA3038" s="51"/>
    </row>
    <row r="3039" spans="1:27" ht="11.65" customHeight="1">
      <c r="A3039" s="443">
        <v>2910</v>
      </c>
      <c r="C3039" s="468"/>
      <c r="F3039" s="468" t="s">
        <v>671</v>
      </c>
      <c r="G3039" s="400" t="s">
        <v>249</v>
      </c>
      <c r="H3039" s="449"/>
      <c r="I3039" s="7">
        <v>-19422041.574583299</v>
      </c>
      <c r="J3039" s="7">
        <v>-17904965.681084041</v>
      </c>
      <c r="K3039" s="103">
        <v>-1517075.8934992589</v>
      </c>
      <c r="L3039" s="7">
        <v>-198797.66003752989</v>
      </c>
      <c r="M3039" s="7">
        <v>-1715873.5535367888</v>
      </c>
      <c r="O3039" s="51"/>
      <c r="P3039" s="51"/>
      <c r="Q3039" s="51"/>
      <c r="R3039" s="51"/>
      <c r="S3039" s="51"/>
      <c r="T3039" s="51"/>
      <c r="U3039" s="51"/>
      <c r="V3039" s="51"/>
      <c r="W3039" s="51"/>
      <c r="X3039" s="51"/>
      <c r="Y3039" s="51"/>
      <c r="Z3039" s="51"/>
      <c r="AA3039" s="51"/>
    </row>
    <row r="3040" spans="1:27" ht="11.65" customHeight="1">
      <c r="A3040" s="443">
        <v>2911</v>
      </c>
      <c r="C3040" s="468"/>
      <c r="F3040" s="468" t="s">
        <v>671</v>
      </c>
      <c r="G3040" s="400" t="s">
        <v>634</v>
      </c>
      <c r="H3040" s="449"/>
      <c r="I3040" s="7">
        <v>0</v>
      </c>
      <c r="J3040" s="7">
        <v>0</v>
      </c>
      <c r="K3040" s="103">
        <v>0</v>
      </c>
      <c r="L3040" s="7">
        <v>0</v>
      </c>
      <c r="M3040" s="7">
        <v>0</v>
      </c>
      <c r="O3040" s="51"/>
      <c r="P3040" s="51"/>
      <c r="Q3040" s="51"/>
      <c r="R3040" s="51"/>
      <c r="S3040" s="51"/>
      <c r="T3040" s="51"/>
      <c r="U3040" s="51"/>
      <c r="V3040" s="51"/>
      <c r="W3040" s="51"/>
      <c r="X3040" s="51"/>
      <c r="Y3040" s="51"/>
      <c r="Z3040" s="51"/>
      <c r="AA3040" s="51"/>
    </row>
    <row r="3041" spans="1:27" ht="11.65" customHeight="1">
      <c r="A3041" s="443">
        <v>2912</v>
      </c>
      <c r="C3041" s="468"/>
      <c r="F3041" s="468" t="s">
        <v>671</v>
      </c>
      <c r="G3041" s="400" t="s">
        <v>636</v>
      </c>
      <c r="H3041" s="449"/>
      <c r="I3041" s="7">
        <v>0</v>
      </c>
      <c r="J3041" s="7">
        <v>0</v>
      </c>
      <c r="K3041" s="103">
        <v>0</v>
      </c>
      <c r="L3041" s="7">
        <v>0</v>
      </c>
      <c r="M3041" s="7">
        <v>0</v>
      </c>
      <c r="O3041" s="51"/>
      <c r="P3041" s="51"/>
      <c r="Q3041" s="51"/>
      <c r="R3041" s="51"/>
      <c r="S3041" s="51"/>
      <c r="T3041" s="51"/>
      <c r="U3041" s="51"/>
      <c r="V3041" s="51"/>
      <c r="W3041" s="51"/>
      <c r="X3041" s="51"/>
      <c r="Y3041" s="51"/>
      <c r="Z3041" s="51"/>
      <c r="AA3041" s="51"/>
    </row>
    <row r="3042" spans="1:27" ht="11.65" customHeight="1">
      <c r="A3042" s="443">
        <v>2913</v>
      </c>
      <c r="C3042" s="468"/>
      <c r="F3042" s="468" t="s">
        <v>638</v>
      </c>
      <c r="G3042" s="400" t="s">
        <v>647</v>
      </c>
      <c r="H3042" s="449"/>
      <c r="I3042" s="7">
        <v>-131913029.686667</v>
      </c>
      <c r="J3042" s="7">
        <v>-122763425.13955584</v>
      </c>
      <c r="K3042" s="103">
        <v>-9149604.5471111517</v>
      </c>
      <c r="L3042" s="7">
        <v>-357716.79269725643</v>
      </c>
      <c r="M3042" s="7">
        <v>-9507321.3398084082</v>
      </c>
      <c r="O3042" s="51"/>
      <c r="P3042" s="51"/>
      <c r="Q3042" s="51"/>
      <c r="R3042" s="51"/>
      <c r="S3042" s="51"/>
      <c r="T3042" s="51"/>
      <c r="U3042" s="51"/>
      <c r="V3042" s="51"/>
      <c r="W3042" s="51"/>
      <c r="X3042" s="51"/>
      <c r="Y3042" s="51"/>
      <c r="Z3042" s="51"/>
      <c r="AA3042" s="51"/>
    </row>
    <row r="3043" spans="1:27" ht="11.65" customHeight="1">
      <c r="A3043" s="443">
        <v>2914</v>
      </c>
      <c r="C3043" s="468"/>
      <c r="F3043" s="468" t="s">
        <v>270</v>
      </c>
      <c r="G3043" s="400" t="s">
        <v>636</v>
      </c>
      <c r="H3043" s="449"/>
      <c r="I3043" s="7">
        <v>0</v>
      </c>
      <c r="J3043" s="7">
        <v>0</v>
      </c>
      <c r="K3043" s="103">
        <v>0</v>
      </c>
      <c r="L3043" s="7">
        <v>0</v>
      </c>
      <c r="M3043" s="7">
        <v>0</v>
      </c>
      <c r="O3043" s="51"/>
      <c r="P3043" s="51"/>
      <c r="Q3043" s="51"/>
      <c r="R3043" s="51"/>
      <c r="S3043" s="51"/>
      <c r="T3043" s="51"/>
      <c r="U3043" s="51"/>
      <c r="V3043" s="51"/>
      <c r="W3043" s="51"/>
      <c r="X3043" s="51"/>
      <c r="Y3043" s="51"/>
      <c r="Z3043" s="51"/>
      <c r="AA3043" s="51"/>
    </row>
    <row r="3044" spans="1:27" ht="11.65" customHeight="1">
      <c r="A3044" s="443">
        <v>2915</v>
      </c>
      <c r="C3044" s="468"/>
      <c r="F3044" s="468" t="s">
        <v>270</v>
      </c>
      <c r="G3044" s="400" t="s">
        <v>636</v>
      </c>
      <c r="H3044" s="449"/>
      <c r="I3044" s="7">
        <v>0</v>
      </c>
      <c r="J3044" s="7">
        <v>0</v>
      </c>
      <c r="K3044" s="103">
        <v>0</v>
      </c>
      <c r="L3044" s="7">
        <v>0</v>
      </c>
      <c r="M3044" s="7">
        <v>0</v>
      </c>
      <c r="O3044" s="51"/>
      <c r="P3044" s="51"/>
      <c r="Q3044" s="51"/>
      <c r="R3044" s="51"/>
      <c r="S3044" s="51"/>
      <c r="T3044" s="51"/>
      <c r="U3044" s="51"/>
      <c r="V3044" s="51"/>
      <c r="W3044" s="51"/>
      <c r="X3044" s="51"/>
      <c r="Y3044" s="51"/>
      <c r="Z3044" s="51"/>
      <c r="AA3044" s="51"/>
    </row>
    <row r="3045" spans="1:27" ht="11.65" customHeight="1">
      <c r="A3045" s="443">
        <v>2916</v>
      </c>
      <c r="C3045" s="468"/>
      <c r="F3045" s="468" t="s">
        <v>671</v>
      </c>
      <c r="G3045" s="400" t="s">
        <v>634</v>
      </c>
      <c r="H3045" s="449"/>
      <c r="I3045" s="7">
        <v>-134273861.34625</v>
      </c>
      <c r="J3045" s="7">
        <v>-105301331.46178403</v>
      </c>
      <c r="K3045" s="103">
        <v>-28972529.884465966</v>
      </c>
      <c r="L3045" s="7">
        <v>-1535502.2332712077</v>
      </c>
      <c r="M3045" s="7">
        <v>-30508032.117737174</v>
      </c>
      <c r="O3045" s="51"/>
      <c r="P3045" s="51"/>
      <c r="Q3045" s="51"/>
      <c r="R3045" s="51"/>
      <c r="S3045" s="51"/>
      <c r="T3045" s="51"/>
      <c r="U3045" s="51"/>
      <c r="V3045" s="51"/>
      <c r="W3045" s="51"/>
      <c r="X3045" s="51"/>
      <c r="Y3045" s="51"/>
      <c r="Z3045" s="51"/>
      <c r="AA3045" s="51"/>
    </row>
    <row r="3046" spans="1:27" ht="11.65" customHeight="1">
      <c r="A3046" s="443">
        <v>2917</v>
      </c>
      <c r="C3046" s="468"/>
      <c r="F3046" s="468" t="s">
        <v>671</v>
      </c>
      <c r="G3046" s="400" t="s">
        <v>636</v>
      </c>
      <c r="H3046" s="449"/>
      <c r="I3046" s="7">
        <v>-35968922.944583297</v>
      </c>
      <c r="J3046" s="7">
        <v>-35968922.944583297</v>
      </c>
      <c r="K3046" s="103">
        <v>0</v>
      </c>
      <c r="L3046" s="7">
        <v>0</v>
      </c>
      <c r="M3046" s="7">
        <v>0</v>
      </c>
      <c r="O3046" s="51"/>
      <c r="P3046" s="51"/>
      <c r="Q3046" s="51"/>
      <c r="R3046" s="51"/>
      <c r="S3046" s="51"/>
      <c r="T3046" s="51"/>
      <c r="U3046" s="51"/>
      <c r="V3046" s="51"/>
      <c r="W3046" s="51"/>
      <c r="X3046" s="51"/>
      <c r="Y3046" s="51"/>
      <c r="Z3046" s="51"/>
      <c r="AA3046" s="51"/>
    </row>
    <row r="3047" spans="1:27" ht="11.65" customHeight="1">
      <c r="A3047" s="443">
        <v>2918</v>
      </c>
      <c r="C3047" s="468"/>
      <c r="F3047" s="468" t="s">
        <v>650</v>
      </c>
      <c r="G3047" s="400" t="s">
        <v>639</v>
      </c>
      <c r="H3047" s="449"/>
      <c r="I3047" s="7">
        <v>-1203083.07125</v>
      </c>
      <c r="J3047" s="7">
        <v>-943491.51794386446</v>
      </c>
      <c r="K3047" s="103">
        <v>-259591.55330613564</v>
      </c>
      <c r="L3047" s="7">
        <v>-24203.963251892477</v>
      </c>
      <c r="M3047" s="7">
        <v>-283795.51655802812</v>
      </c>
      <c r="O3047" s="51"/>
      <c r="P3047" s="51"/>
      <c r="Q3047" s="51"/>
      <c r="R3047" s="51"/>
      <c r="S3047" s="51"/>
      <c r="T3047" s="51"/>
      <c r="U3047" s="51"/>
      <c r="V3047" s="51"/>
      <c r="W3047" s="51"/>
      <c r="X3047" s="51"/>
      <c r="Y3047" s="51"/>
      <c r="Z3047" s="51"/>
      <c r="AA3047" s="51"/>
    </row>
    <row r="3048" spans="1:27" ht="11.65" customHeight="1">
      <c r="A3048" s="443">
        <v>2919</v>
      </c>
      <c r="C3048" s="468"/>
      <c r="F3048" s="468" t="s">
        <v>650</v>
      </c>
      <c r="G3048" s="400" t="s">
        <v>632</v>
      </c>
      <c r="H3048" s="449"/>
      <c r="I3048" s="7">
        <v>-287528188.64625001</v>
      </c>
      <c r="J3048" s="7">
        <v>-268258733.48575798</v>
      </c>
      <c r="K3048" s="103">
        <v>-19269455.160492033</v>
      </c>
      <c r="L3048" s="7">
        <v>-223799.82183729112</v>
      </c>
      <c r="M3048" s="7">
        <v>-19493254.982329324</v>
      </c>
      <c r="O3048" s="51"/>
      <c r="P3048" s="51"/>
      <c r="Q3048" s="51"/>
      <c r="R3048" s="51"/>
      <c r="S3048" s="51"/>
      <c r="T3048" s="51"/>
      <c r="U3048" s="51"/>
      <c r="V3048" s="51"/>
      <c r="W3048" s="51"/>
      <c r="X3048" s="51"/>
      <c r="Y3048" s="51"/>
      <c r="Z3048" s="51"/>
      <c r="AA3048" s="51"/>
    </row>
    <row r="3049" spans="1:27" ht="11.65" customHeight="1">
      <c r="A3049" s="443">
        <v>2920</v>
      </c>
      <c r="C3049" s="468"/>
      <c r="H3049" s="449" t="s">
        <v>612</v>
      </c>
      <c r="I3049" s="140">
        <v>-582827019.4550004</v>
      </c>
      <c r="J3049" s="140">
        <v>-523655738.81612575</v>
      </c>
      <c r="K3049" s="140">
        <v>-59171280.638874546</v>
      </c>
      <c r="L3049" s="140">
        <v>-2341532.2710951776</v>
      </c>
      <c r="M3049" s="140">
        <v>-61512812.909969725</v>
      </c>
      <c r="O3049" s="51"/>
      <c r="P3049" s="51"/>
      <c r="Q3049" s="51"/>
      <c r="R3049" s="51"/>
      <c r="S3049" s="51"/>
      <c r="T3049" s="51"/>
      <c r="U3049" s="51"/>
      <c r="V3049" s="51"/>
      <c r="W3049" s="51"/>
      <c r="X3049" s="51"/>
      <c r="Y3049" s="51"/>
      <c r="Z3049" s="51"/>
      <c r="AA3049" s="51"/>
    </row>
    <row r="3050" spans="1:27" ht="11.65" customHeight="1">
      <c r="A3050" s="443">
        <v>2921</v>
      </c>
      <c r="C3050" s="468" t="s">
        <v>615</v>
      </c>
      <c r="D3050" s="400" t="s">
        <v>493</v>
      </c>
      <c r="H3050" s="449"/>
      <c r="I3050" s="7"/>
      <c r="J3050" s="7"/>
      <c r="K3050" s="7"/>
      <c r="L3050" s="7"/>
      <c r="M3050" s="7"/>
      <c r="O3050" s="51"/>
      <c r="P3050" s="51"/>
      <c r="Q3050" s="51"/>
      <c r="R3050" s="51"/>
      <c r="S3050" s="51"/>
      <c r="T3050" s="51"/>
      <c r="U3050" s="51"/>
      <c r="V3050" s="51"/>
      <c r="W3050" s="51"/>
      <c r="X3050" s="51"/>
      <c r="Y3050" s="51"/>
      <c r="Z3050" s="51"/>
      <c r="AA3050" s="51"/>
    </row>
    <row r="3051" spans="1:27" ht="11.65" customHeight="1">
      <c r="A3051" s="443">
        <v>2922</v>
      </c>
      <c r="C3051" s="468"/>
      <c r="F3051" s="468" t="s">
        <v>679</v>
      </c>
      <c r="G3051" s="400" t="s">
        <v>680</v>
      </c>
      <c r="H3051" s="449"/>
      <c r="I3051" s="7">
        <v>0</v>
      </c>
      <c r="J3051" s="7">
        <v>0</v>
      </c>
      <c r="K3051" s="103">
        <v>0</v>
      </c>
      <c r="L3051" s="7">
        <v>0</v>
      </c>
      <c r="M3051" s="7">
        <v>0</v>
      </c>
      <c r="O3051" s="51"/>
      <c r="P3051" s="51"/>
      <c r="Q3051" s="51"/>
      <c r="R3051" s="51"/>
      <c r="S3051" s="51"/>
      <c r="T3051" s="51"/>
      <c r="U3051" s="51"/>
      <c r="V3051" s="51"/>
      <c r="W3051" s="51"/>
      <c r="X3051" s="51"/>
      <c r="Y3051" s="51"/>
      <c r="Z3051" s="51"/>
      <c r="AA3051" s="51"/>
    </row>
    <row r="3052" spans="1:27" ht="11.65" customHeight="1" thickBot="1">
      <c r="A3052" s="443">
        <v>2923</v>
      </c>
      <c r="C3052" s="468"/>
      <c r="H3052" s="449" t="s">
        <v>612</v>
      </c>
      <c r="I3052" s="118">
        <v>-582827019.4550004</v>
      </c>
      <c r="J3052" s="118">
        <v>-523655738.81612575</v>
      </c>
      <c r="K3052" s="118">
        <v>-59171280.638874546</v>
      </c>
      <c r="L3052" s="118">
        <v>-2341532.2710951776</v>
      </c>
      <c r="M3052" s="118">
        <v>-61512812.909969725</v>
      </c>
      <c r="O3052" s="51"/>
      <c r="P3052" s="51"/>
      <c r="Q3052" s="51"/>
      <c r="R3052" s="51"/>
      <c r="S3052" s="51"/>
      <c r="T3052" s="51"/>
      <c r="U3052" s="51"/>
      <c r="V3052" s="51"/>
      <c r="W3052" s="51"/>
      <c r="X3052" s="51"/>
      <c r="Y3052" s="51"/>
      <c r="Z3052" s="51"/>
      <c r="AA3052" s="51"/>
    </row>
    <row r="3053" spans="1:27" ht="11.65" customHeight="1" thickTop="1">
      <c r="A3053" s="443">
        <v>2924</v>
      </c>
      <c r="C3053" s="468"/>
      <c r="H3053" s="449"/>
      <c r="I3053" s="51"/>
      <c r="J3053" s="7"/>
      <c r="K3053" s="7"/>
      <c r="L3053" s="7"/>
      <c r="M3053" s="7"/>
      <c r="O3053" s="51"/>
      <c r="P3053" s="51"/>
      <c r="Q3053" s="51"/>
      <c r="R3053" s="51"/>
      <c r="S3053" s="51"/>
      <c r="T3053" s="51"/>
      <c r="U3053" s="51"/>
      <c r="V3053" s="51"/>
      <c r="W3053" s="51"/>
      <c r="X3053" s="51"/>
      <c r="Y3053" s="51"/>
      <c r="Z3053" s="51"/>
      <c r="AA3053" s="51"/>
    </row>
    <row r="3054" spans="1:27" ht="11.65" customHeight="1">
      <c r="A3054" s="443">
        <v>2925</v>
      </c>
      <c r="C3054" s="468">
        <v>111390</v>
      </c>
      <c r="D3054" s="447" t="s">
        <v>617</v>
      </c>
      <c r="H3054" s="449"/>
      <c r="I3054" s="51"/>
      <c r="J3054" s="7"/>
      <c r="K3054" s="7"/>
      <c r="L3054" s="7"/>
      <c r="M3054" s="7"/>
      <c r="O3054" s="51"/>
      <c r="P3054" s="51"/>
      <c r="Q3054" s="51"/>
      <c r="R3054" s="51"/>
      <c r="S3054" s="51"/>
      <c r="T3054" s="51"/>
      <c r="U3054" s="51"/>
      <c r="V3054" s="51"/>
      <c r="W3054" s="51"/>
      <c r="X3054" s="51"/>
      <c r="Y3054" s="51"/>
      <c r="Z3054" s="51"/>
      <c r="AA3054" s="51"/>
    </row>
    <row r="3055" spans="1:27" ht="11.65" customHeight="1">
      <c r="A3055" s="443">
        <v>2926</v>
      </c>
      <c r="C3055" s="468"/>
      <c r="D3055" s="447"/>
      <c r="F3055" s="468" t="s">
        <v>666</v>
      </c>
      <c r="G3055" s="400" t="s">
        <v>569</v>
      </c>
      <c r="H3055" s="449"/>
      <c r="I3055" s="7">
        <v>0</v>
      </c>
      <c r="J3055" s="7">
        <v>0</v>
      </c>
      <c r="K3055" s="103">
        <v>0</v>
      </c>
      <c r="L3055" s="7">
        <v>0</v>
      </c>
      <c r="M3055" s="7">
        <v>0</v>
      </c>
      <c r="O3055" s="51"/>
      <c r="P3055" s="51"/>
      <c r="Q3055" s="51"/>
      <c r="R3055" s="51"/>
      <c r="S3055" s="51"/>
      <c r="T3055" s="51"/>
      <c r="U3055" s="51"/>
      <c r="V3055" s="51"/>
      <c r="W3055" s="51"/>
      <c r="X3055" s="51"/>
      <c r="Y3055" s="51"/>
      <c r="Z3055" s="51"/>
      <c r="AA3055" s="51"/>
    </row>
    <row r="3056" spans="1:27" ht="11.65" customHeight="1">
      <c r="A3056" s="443">
        <v>2927</v>
      </c>
      <c r="C3056" s="468"/>
      <c r="D3056" s="447"/>
      <c r="F3056" s="468" t="s">
        <v>666</v>
      </c>
      <c r="G3056" s="400" t="s">
        <v>249</v>
      </c>
      <c r="H3056" s="449"/>
      <c r="I3056" s="7">
        <v>0</v>
      </c>
      <c r="J3056" s="7">
        <v>0</v>
      </c>
      <c r="K3056" s="103">
        <v>0</v>
      </c>
      <c r="L3056" s="7">
        <v>0</v>
      </c>
      <c r="M3056" s="7">
        <v>0</v>
      </c>
      <c r="O3056" s="51"/>
      <c r="P3056" s="51"/>
      <c r="Q3056" s="51"/>
      <c r="R3056" s="51"/>
      <c r="S3056" s="51"/>
      <c r="T3056" s="51"/>
      <c r="U3056" s="51"/>
      <c r="V3056" s="51"/>
      <c r="W3056" s="51"/>
      <c r="X3056" s="51"/>
      <c r="Y3056" s="51"/>
      <c r="Z3056" s="51"/>
      <c r="AA3056" s="51"/>
    </row>
    <row r="3057" spans="1:27" ht="11.65" customHeight="1">
      <c r="A3057" s="443">
        <v>2928</v>
      </c>
      <c r="C3057" s="468"/>
      <c r="D3057" s="447"/>
      <c r="F3057" s="468" t="s">
        <v>270</v>
      </c>
      <c r="G3057" s="400" t="s">
        <v>636</v>
      </c>
      <c r="H3057" s="449"/>
      <c r="I3057" s="7">
        <v>0</v>
      </c>
      <c r="J3057" s="7">
        <v>0</v>
      </c>
      <c r="K3057" s="103">
        <v>0</v>
      </c>
      <c r="L3057" s="7">
        <v>0</v>
      </c>
      <c r="M3057" s="7">
        <v>0</v>
      </c>
      <c r="O3057" s="51"/>
      <c r="P3057" s="51"/>
      <c r="Q3057" s="51"/>
      <c r="R3057" s="51"/>
      <c r="S3057" s="51"/>
      <c r="T3057" s="51"/>
      <c r="U3057" s="51"/>
      <c r="V3057" s="51"/>
      <c r="W3057" s="51"/>
      <c r="X3057" s="51"/>
      <c r="Y3057" s="51"/>
      <c r="Z3057" s="51"/>
      <c r="AA3057" s="51"/>
    </row>
    <row r="3058" spans="1:27" ht="11.65" customHeight="1">
      <c r="A3058" s="443">
        <v>2929</v>
      </c>
      <c r="C3058" s="468"/>
      <c r="D3058" s="447"/>
      <c r="F3058" s="468" t="s">
        <v>650</v>
      </c>
      <c r="G3058" s="400" t="s">
        <v>634</v>
      </c>
      <c r="H3058" s="449"/>
      <c r="I3058" s="7">
        <v>0</v>
      </c>
      <c r="J3058" s="7">
        <v>0</v>
      </c>
      <c r="K3058" s="103">
        <v>0</v>
      </c>
      <c r="L3058" s="7">
        <v>0</v>
      </c>
      <c r="M3058" s="7">
        <v>0</v>
      </c>
      <c r="O3058" s="51"/>
      <c r="P3058" s="51"/>
      <c r="Q3058" s="51"/>
      <c r="R3058" s="51"/>
      <c r="S3058" s="51"/>
      <c r="T3058" s="51"/>
      <c r="U3058" s="51"/>
      <c r="V3058" s="51"/>
      <c r="W3058" s="51"/>
      <c r="X3058" s="51"/>
      <c r="Y3058" s="51"/>
      <c r="Z3058" s="51"/>
      <c r="AA3058" s="51"/>
    </row>
    <row r="3059" spans="1:27" ht="11.65" customHeight="1">
      <c r="A3059" s="443">
        <v>2930</v>
      </c>
      <c r="C3059" s="468"/>
      <c r="F3059" s="468" t="s">
        <v>650</v>
      </c>
      <c r="G3059" s="400" t="s">
        <v>632</v>
      </c>
      <c r="H3059" s="449"/>
      <c r="I3059" s="7">
        <v>0</v>
      </c>
      <c r="J3059" s="7">
        <v>0</v>
      </c>
      <c r="K3059" s="103">
        <v>0</v>
      </c>
      <c r="L3059" s="7">
        <v>0</v>
      </c>
      <c r="M3059" s="7">
        <v>0</v>
      </c>
      <c r="O3059" s="51"/>
      <c r="P3059" s="51"/>
      <c r="Q3059" s="51"/>
      <c r="R3059" s="51"/>
      <c r="S3059" s="51"/>
      <c r="T3059" s="51"/>
      <c r="U3059" s="51"/>
      <c r="V3059" s="51"/>
      <c r="W3059" s="51"/>
      <c r="X3059" s="51"/>
      <c r="Y3059" s="51"/>
      <c r="Z3059" s="51"/>
      <c r="AA3059" s="51"/>
    </row>
    <row r="3060" spans="1:27" ht="11.65" customHeight="1">
      <c r="A3060" s="443">
        <v>2931</v>
      </c>
      <c r="C3060" s="468"/>
      <c r="H3060" s="449"/>
      <c r="I3060" s="106">
        <v>0</v>
      </c>
      <c r="J3060" s="106">
        <v>0</v>
      </c>
      <c r="K3060" s="106">
        <v>0</v>
      </c>
      <c r="L3060" s="106">
        <v>0</v>
      </c>
      <c r="M3060" s="106">
        <v>0</v>
      </c>
      <c r="O3060" s="51"/>
      <c r="P3060" s="51"/>
      <c r="Q3060" s="51"/>
      <c r="R3060" s="51"/>
      <c r="S3060" s="51"/>
      <c r="T3060" s="51"/>
      <c r="U3060" s="51"/>
      <c r="V3060" s="51"/>
      <c r="W3060" s="51"/>
      <c r="X3060" s="51"/>
      <c r="Y3060" s="51"/>
      <c r="Z3060" s="51"/>
      <c r="AA3060" s="51"/>
    </row>
    <row r="3061" spans="1:27" ht="11.65" customHeight="1">
      <c r="A3061" s="443">
        <v>2932</v>
      </c>
      <c r="C3061" s="468"/>
      <c r="H3061" s="449"/>
      <c r="I3061" s="7"/>
      <c r="J3061" s="7"/>
      <c r="K3061" s="7"/>
      <c r="L3061" s="7"/>
      <c r="M3061" s="7"/>
      <c r="O3061" s="51"/>
      <c r="P3061" s="51"/>
      <c r="Q3061" s="51"/>
      <c r="R3061" s="51"/>
      <c r="S3061" s="51"/>
      <c r="T3061" s="51"/>
      <c r="U3061" s="51"/>
      <c r="V3061" s="51"/>
      <c r="W3061" s="51"/>
      <c r="X3061" s="51"/>
      <c r="Y3061" s="51"/>
      <c r="Z3061" s="51"/>
      <c r="AA3061" s="51"/>
    </row>
    <row r="3062" spans="1:27" ht="11.65" customHeight="1">
      <c r="A3062" s="443">
        <v>2933</v>
      </c>
      <c r="C3062" s="468"/>
      <c r="E3062" s="478" t="s">
        <v>618</v>
      </c>
      <c r="H3062" s="449"/>
      <c r="I3062" s="106">
        <v>0</v>
      </c>
      <c r="J3062" s="106">
        <v>0</v>
      </c>
      <c r="K3062" s="106">
        <v>0</v>
      </c>
      <c r="L3062" s="106">
        <v>0</v>
      </c>
      <c r="M3062" s="106">
        <v>0</v>
      </c>
      <c r="O3062" s="51"/>
      <c r="P3062" s="51"/>
      <c r="Q3062" s="51"/>
      <c r="R3062" s="51"/>
      <c r="S3062" s="51"/>
      <c r="T3062" s="51"/>
      <c r="U3062" s="51"/>
      <c r="V3062" s="51"/>
      <c r="W3062" s="51"/>
      <c r="X3062" s="51"/>
      <c r="Y3062" s="51"/>
      <c r="Z3062" s="51"/>
      <c r="AA3062" s="51"/>
    </row>
    <row r="3063" spans="1:27" ht="11.65" customHeight="1">
      <c r="A3063" s="443">
        <v>2934</v>
      </c>
      <c r="C3063" s="468"/>
      <c r="H3063" s="449"/>
      <c r="I3063" s="7"/>
      <c r="J3063" s="7"/>
      <c r="K3063" s="7"/>
      <c r="L3063" s="7"/>
      <c r="M3063" s="7"/>
      <c r="O3063" s="51"/>
      <c r="P3063" s="51"/>
      <c r="Q3063" s="51"/>
      <c r="R3063" s="51"/>
      <c r="S3063" s="51"/>
      <c r="T3063" s="51"/>
      <c r="U3063" s="51"/>
      <c r="V3063" s="51"/>
      <c r="W3063" s="51"/>
      <c r="X3063" s="51"/>
      <c r="Y3063" s="51"/>
      <c r="Z3063" s="51"/>
      <c r="AA3063" s="51"/>
    </row>
    <row r="3064" spans="1:27" ht="11.65" customHeight="1" thickBot="1">
      <c r="A3064" s="443">
        <v>2935</v>
      </c>
      <c r="C3064" s="461" t="s">
        <v>619</v>
      </c>
      <c r="H3064" s="449" t="s">
        <v>612</v>
      </c>
      <c r="I3064" s="127">
        <v>-600446648.35666704</v>
      </c>
      <c r="J3064" s="127">
        <v>-538892854.12844205</v>
      </c>
      <c r="K3064" s="127">
        <v>-61553794.228224881</v>
      </c>
      <c r="L3064" s="127">
        <v>-2423618.2104293369</v>
      </c>
      <c r="M3064" s="127">
        <v>-63977412.438654222</v>
      </c>
      <c r="N3064" s="7" t="s">
        <v>65</v>
      </c>
      <c r="O3064" s="105"/>
      <c r="P3064" s="105"/>
      <c r="Q3064" s="105"/>
      <c r="R3064" s="105"/>
      <c r="S3064" s="105"/>
      <c r="T3064" s="105"/>
      <c r="U3064" s="51"/>
      <c r="V3064" s="105"/>
      <c r="W3064" s="105"/>
      <c r="X3064" s="105"/>
      <c r="Y3064" s="105"/>
      <c r="Z3064" s="105"/>
      <c r="AA3064" s="105"/>
    </row>
    <row r="3065" spans="1:27" ht="11.65" customHeight="1" thickTop="1">
      <c r="A3065" s="443">
        <v>2936</v>
      </c>
      <c r="C3065" s="468"/>
      <c r="H3065" s="449"/>
      <c r="I3065" s="109"/>
      <c r="J3065" s="7"/>
      <c r="K3065" s="7"/>
      <c r="L3065" s="7"/>
      <c r="M3065" s="7"/>
      <c r="O3065" s="51"/>
      <c r="P3065" s="51"/>
      <c r="Q3065" s="51"/>
      <c r="R3065" s="51"/>
      <c r="S3065" s="51"/>
      <c r="T3065" s="51"/>
      <c r="U3065" s="51"/>
      <c r="V3065" s="51"/>
      <c r="W3065" s="51"/>
      <c r="X3065" s="51"/>
      <c r="Y3065" s="51"/>
      <c r="Z3065" s="51"/>
      <c r="AA3065" s="51"/>
    </row>
    <row r="3066" spans="1:27" ht="11.65" customHeight="1">
      <c r="A3066" s="443">
        <v>2937</v>
      </c>
      <c r="C3066" s="468"/>
      <c r="H3066" s="449"/>
      <c r="I3066" s="109"/>
      <c r="J3066" s="7"/>
      <c r="K3066" s="7"/>
      <c r="L3066" s="7"/>
      <c r="M3066" s="7"/>
      <c r="O3066" s="51"/>
      <c r="P3066" s="51"/>
      <c r="Q3066" s="51"/>
      <c r="R3066" s="51"/>
      <c r="S3066" s="51"/>
      <c r="T3066" s="51"/>
      <c r="U3066" s="51"/>
      <c r="V3066" s="51"/>
      <c r="W3066" s="51"/>
      <c r="X3066" s="51"/>
      <c r="Y3066" s="51"/>
      <c r="Z3066" s="51"/>
      <c r="AA3066" s="51"/>
    </row>
    <row r="3067" spans="1:27" ht="11.65" customHeight="1">
      <c r="A3067" s="443">
        <v>2938</v>
      </c>
      <c r="C3067" s="468"/>
      <c r="E3067" s="447"/>
      <c r="H3067" s="449"/>
      <c r="I3067" s="109"/>
      <c r="J3067" s="109"/>
      <c r="K3067" s="109"/>
      <c r="L3067" s="109"/>
      <c r="M3067" s="109"/>
      <c r="O3067" s="110"/>
      <c r="P3067" s="110"/>
      <c r="Q3067" s="110"/>
      <c r="R3067" s="110"/>
      <c r="S3067" s="110"/>
      <c r="T3067" s="110"/>
      <c r="U3067" s="51"/>
      <c r="V3067" s="110"/>
      <c r="W3067" s="110"/>
      <c r="X3067" s="110"/>
      <c r="Y3067" s="110"/>
      <c r="Z3067" s="110"/>
      <c r="AA3067" s="110"/>
    </row>
    <row r="3068" spans="1:27" ht="11.65" customHeight="1">
      <c r="A3068" s="443">
        <v>2939</v>
      </c>
      <c r="C3068" s="469"/>
      <c r="D3068" s="446"/>
      <c r="E3068" s="470"/>
      <c r="G3068" s="446"/>
      <c r="H3068" s="471"/>
      <c r="I3068" s="114"/>
      <c r="J3068" s="114"/>
      <c r="K3068" s="114"/>
      <c r="L3068" s="114"/>
      <c r="M3068" s="114"/>
      <c r="O3068" s="115"/>
      <c r="P3068" s="115"/>
      <c r="Q3068" s="115"/>
      <c r="R3068" s="115"/>
      <c r="S3068" s="115"/>
      <c r="T3068" s="115"/>
      <c r="U3068" s="51"/>
      <c r="V3068" s="115"/>
      <c r="W3068" s="115"/>
      <c r="X3068" s="115"/>
      <c r="Y3068" s="115"/>
      <c r="Z3068" s="115"/>
      <c r="AA3068" s="115"/>
    </row>
    <row r="3069" spans="1:27" ht="11.65" customHeight="1">
      <c r="A3069" s="443">
        <v>2940</v>
      </c>
      <c r="C3069" s="468" t="s">
        <v>620</v>
      </c>
      <c r="H3069" s="449"/>
      <c r="I3069" s="7"/>
      <c r="J3069" s="7"/>
      <c r="K3069" s="7"/>
      <c r="L3069" s="7"/>
      <c r="M3069" s="7"/>
      <c r="O3069" s="51"/>
      <c r="P3069" s="51"/>
      <c r="Q3069" s="51"/>
      <c r="R3069" s="51"/>
      <c r="S3069" s="51"/>
      <c r="T3069" s="51"/>
      <c r="U3069" s="51"/>
      <c r="V3069" s="51"/>
      <c r="W3069" s="51"/>
      <c r="X3069" s="51"/>
      <c r="Y3069" s="51"/>
      <c r="Z3069" s="51"/>
      <c r="AA3069" s="51"/>
    </row>
    <row r="3070" spans="1:27" ht="11.65" customHeight="1">
      <c r="A3070" s="443">
        <v>2941</v>
      </c>
      <c r="C3070" s="468"/>
      <c r="E3070" s="400" t="s">
        <v>569</v>
      </c>
      <c r="H3070" s="449"/>
      <c r="I3070" s="7">
        <v>15557867.829583304</v>
      </c>
      <c r="J3070" s="7">
        <v>17211020.615833305</v>
      </c>
      <c r="K3070" s="103">
        <v>-1653152.7862500001</v>
      </c>
      <c r="L3070" s="7">
        <v>-42411.963749999879</v>
      </c>
      <c r="M3070" s="7">
        <v>-1695564.75</v>
      </c>
      <c r="O3070" s="51"/>
      <c r="P3070" s="51"/>
      <c r="Q3070" s="51"/>
      <c r="R3070" s="51"/>
      <c r="S3070" s="51"/>
      <c r="T3070" s="51"/>
      <c r="U3070" s="51"/>
      <c r="V3070" s="51"/>
      <c r="W3070" s="51"/>
      <c r="X3070" s="51"/>
      <c r="Y3070" s="51"/>
      <c r="Z3070" s="51"/>
      <c r="AA3070" s="51"/>
    </row>
    <row r="3071" spans="1:27" ht="11.65" customHeight="1">
      <c r="A3071" s="443">
        <v>2942</v>
      </c>
      <c r="C3071" s="468"/>
      <c r="E3071" s="400" t="s">
        <v>635</v>
      </c>
      <c r="H3071" s="449"/>
      <c r="I3071" s="7">
        <v>0</v>
      </c>
      <c r="J3071" s="7">
        <v>0</v>
      </c>
      <c r="K3071" s="103">
        <v>0</v>
      </c>
      <c r="L3071" s="7">
        <v>0</v>
      </c>
      <c r="M3071" s="7">
        <v>0</v>
      </c>
      <c r="O3071" s="51"/>
      <c r="P3071" s="51"/>
      <c r="Q3071" s="51"/>
      <c r="R3071" s="51"/>
      <c r="S3071" s="51"/>
      <c r="T3071" s="51"/>
      <c r="U3071" s="51"/>
      <c r="V3071" s="51"/>
      <c r="W3071" s="51"/>
      <c r="X3071" s="51"/>
      <c r="Y3071" s="51"/>
      <c r="Z3071" s="51"/>
      <c r="AA3071" s="51"/>
    </row>
    <row r="3072" spans="1:27" ht="11.65" customHeight="1">
      <c r="A3072" s="443">
        <v>2943</v>
      </c>
      <c r="C3072" s="468"/>
      <c r="E3072" s="400" t="s">
        <v>649</v>
      </c>
      <c r="H3072" s="449"/>
      <c r="I3072" s="7">
        <v>0</v>
      </c>
      <c r="J3072" s="7">
        <v>0</v>
      </c>
      <c r="K3072" s="103">
        <v>0</v>
      </c>
      <c r="L3072" s="7">
        <v>0</v>
      </c>
      <c r="M3072" s="7">
        <v>0</v>
      </c>
      <c r="O3072" s="51"/>
      <c r="P3072" s="51"/>
      <c r="Q3072" s="51"/>
      <c r="R3072" s="51"/>
      <c r="S3072" s="51"/>
      <c r="T3072" s="51"/>
      <c r="U3072" s="51"/>
      <c r="V3072" s="51"/>
      <c r="W3072" s="51"/>
      <c r="X3072" s="51"/>
      <c r="Y3072" s="51"/>
      <c r="Z3072" s="51"/>
      <c r="AA3072" s="51"/>
    </row>
    <row r="3073" spans="1:27" ht="11.65" customHeight="1">
      <c r="A3073" s="443">
        <v>2944</v>
      </c>
      <c r="C3073" s="468"/>
      <c r="E3073" s="447" t="s">
        <v>630</v>
      </c>
      <c r="H3073" s="449"/>
      <c r="I3073" s="7">
        <v>0</v>
      </c>
      <c r="J3073" s="7">
        <v>0</v>
      </c>
      <c r="K3073" s="103">
        <v>0</v>
      </c>
      <c r="L3073" s="7">
        <v>0</v>
      </c>
      <c r="M3073" s="7">
        <v>0</v>
      </c>
      <c r="O3073" s="51"/>
      <c r="P3073" s="51"/>
      <c r="Q3073" s="51"/>
      <c r="R3073" s="51"/>
      <c r="S3073" s="51"/>
      <c r="T3073" s="51"/>
      <c r="U3073" s="51"/>
      <c r="V3073" s="51"/>
      <c r="W3073" s="51"/>
      <c r="X3073" s="51"/>
      <c r="Y3073" s="51"/>
      <c r="Z3073" s="51"/>
      <c r="AA3073" s="51"/>
    </row>
    <row r="3074" spans="1:27" ht="11.65" customHeight="1">
      <c r="A3074" s="443">
        <v>2945</v>
      </c>
      <c r="C3074" s="468"/>
      <c r="E3074" s="447" t="s">
        <v>632</v>
      </c>
      <c r="H3074" s="449"/>
      <c r="I3074" s="7">
        <v>-290856691.37333333</v>
      </c>
      <c r="J3074" s="7">
        <v>-271364167.87873089</v>
      </c>
      <c r="K3074" s="103">
        <v>-19492523.49460246</v>
      </c>
      <c r="L3074" s="7">
        <v>-231453.27790724114</v>
      </c>
      <c r="M3074" s="7">
        <v>-19723976.772509702</v>
      </c>
      <c r="O3074" s="51"/>
      <c r="P3074" s="51"/>
      <c r="Q3074" s="51"/>
      <c r="R3074" s="51"/>
      <c r="S3074" s="51"/>
      <c r="T3074" s="51"/>
      <c r="U3074" s="51"/>
      <c r="V3074" s="51"/>
      <c r="W3074" s="51"/>
      <c r="X3074" s="51"/>
      <c r="Y3074" s="51"/>
      <c r="Z3074" s="51"/>
      <c r="AA3074" s="51"/>
    </row>
    <row r="3075" spans="1:27" ht="11.65" customHeight="1">
      <c r="A3075" s="443">
        <v>2946</v>
      </c>
      <c r="C3075" s="468"/>
      <c r="E3075" s="447" t="s">
        <v>647</v>
      </c>
      <c r="H3075" s="449"/>
      <c r="I3075" s="7">
        <v>-131913029.686667</v>
      </c>
      <c r="J3075" s="7">
        <v>-122763425.13955584</v>
      </c>
      <c r="K3075" s="103">
        <v>-9149604.5471111517</v>
      </c>
      <c r="L3075" s="7">
        <v>-357716.79269725643</v>
      </c>
      <c r="M3075" s="7">
        <v>-9507321.3398084082</v>
      </c>
      <c r="O3075" s="51"/>
      <c r="P3075" s="51"/>
      <c r="Q3075" s="51"/>
      <c r="R3075" s="51"/>
      <c r="S3075" s="51"/>
      <c r="T3075" s="51"/>
      <c r="U3075" s="51"/>
      <c r="V3075" s="51"/>
      <c r="W3075" s="51"/>
      <c r="X3075" s="51"/>
      <c r="Y3075" s="51"/>
      <c r="Z3075" s="51"/>
      <c r="AA3075" s="51"/>
    </row>
    <row r="3076" spans="1:27" ht="11.65" customHeight="1">
      <c r="A3076" s="443">
        <v>2947</v>
      </c>
      <c r="C3076" s="468"/>
      <c r="E3076" s="468" t="s">
        <v>660</v>
      </c>
      <c r="H3076" s="449"/>
      <c r="I3076" s="7">
        <v>0</v>
      </c>
      <c r="J3076" s="7">
        <v>0</v>
      </c>
      <c r="K3076" s="103">
        <v>0</v>
      </c>
      <c r="L3076" s="7">
        <v>0</v>
      </c>
      <c r="M3076" s="7">
        <v>0</v>
      </c>
      <c r="O3076" s="51"/>
      <c r="P3076" s="51"/>
      <c r="Q3076" s="51"/>
      <c r="R3076" s="51"/>
      <c r="S3076" s="51"/>
      <c r="T3076" s="51"/>
      <c r="U3076" s="51"/>
      <c r="V3076" s="51"/>
      <c r="W3076" s="51"/>
      <c r="X3076" s="51"/>
      <c r="Y3076" s="51"/>
      <c r="Z3076" s="51"/>
      <c r="AA3076" s="51"/>
    </row>
    <row r="3077" spans="1:27" ht="11.65" customHeight="1">
      <c r="A3077" s="443">
        <v>2948</v>
      </c>
      <c r="C3077" s="468"/>
      <c r="E3077" s="468" t="s">
        <v>639</v>
      </c>
      <c r="H3077" s="449"/>
      <c r="I3077" s="7">
        <v>-1203083.07125</v>
      </c>
      <c r="J3077" s="7">
        <v>-943491.51794386446</v>
      </c>
      <c r="K3077" s="103">
        <v>-259591.55330613564</v>
      </c>
      <c r="L3077" s="7">
        <v>-24203.963251892477</v>
      </c>
      <c r="M3077" s="7">
        <v>-283795.51655802812</v>
      </c>
      <c r="O3077" s="51"/>
      <c r="P3077" s="51"/>
      <c r="Q3077" s="51"/>
      <c r="R3077" s="51"/>
      <c r="S3077" s="51"/>
      <c r="T3077" s="51"/>
      <c r="U3077" s="51"/>
      <c r="V3077" s="51"/>
      <c r="W3077" s="51"/>
      <c r="X3077" s="51"/>
      <c r="Y3077" s="51"/>
      <c r="Z3077" s="51"/>
      <c r="AA3077" s="51"/>
    </row>
    <row r="3078" spans="1:27" ht="11.65" customHeight="1">
      <c r="A3078" s="443">
        <v>2949</v>
      </c>
      <c r="C3078" s="468"/>
      <c r="E3078" s="468" t="s">
        <v>634</v>
      </c>
      <c r="H3078" s="449"/>
      <c r="I3078" s="7">
        <v>-136634298.47416666</v>
      </c>
      <c r="J3078" s="7">
        <v>-107152452.52071078</v>
      </c>
      <c r="K3078" s="103">
        <v>-29481845.95345588</v>
      </c>
      <c r="L3078" s="7">
        <v>-1569034.5527854152</v>
      </c>
      <c r="M3078" s="7">
        <v>-31050880.506241295</v>
      </c>
      <c r="O3078" s="51"/>
      <c r="P3078" s="51"/>
      <c r="Q3078" s="51"/>
      <c r="R3078" s="51"/>
      <c r="S3078" s="51"/>
      <c r="T3078" s="51"/>
      <c r="U3078" s="51"/>
      <c r="V3078" s="51"/>
      <c r="W3078" s="51"/>
      <c r="X3078" s="51"/>
      <c r="Y3078" s="51"/>
      <c r="Z3078" s="51"/>
      <c r="AA3078" s="51"/>
    </row>
    <row r="3079" spans="1:27" ht="11.65" customHeight="1">
      <c r="A3079" s="443">
        <v>2950</v>
      </c>
      <c r="C3079" s="468"/>
      <c r="E3079" s="468" t="s">
        <v>636</v>
      </c>
      <c r="H3079" s="449"/>
      <c r="I3079" s="7">
        <v>-35968922.944583297</v>
      </c>
      <c r="J3079" s="7">
        <v>-35968922.944583297</v>
      </c>
      <c r="K3079" s="103">
        <v>0</v>
      </c>
      <c r="L3079" s="7">
        <v>0</v>
      </c>
      <c r="M3079" s="7">
        <v>0</v>
      </c>
      <c r="O3079" s="51"/>
      <c r="P3079" s="51"/>
      <c r="Q3079" s="51"/>
      <c r="R3079" s="51"/>
      <c r="S3079" s="51"/>
      <c r="T3079" s="51"/>
      <c r="U3079" s="51"/>
      <c r="V3079" s="51"/>
      <c r="W3079" s="51"/>
      <c r="X3079" s="51"/>
      <c r="Y3079" s="51"/>
      <c r="Z3079" s="51"/>
      <c r="AA3079" s="51"/>
    </row>
    <row r="3080" spans="1:27" ht="11.65" customHeight="1">
      <c r="A3080" s="443">
        <v>2951</v>
      </c>
      <c r="C3080" s="468"/>
      <c r="E3080" s="468" t="s">
        <v>637</v>
      </c>
      <c r="H3080" s="449"/>
      <c r="I3080" s="7">
        <v>0</v>
      </c>
      <c r="J3080" s="7">
        <v>0</v>
      </c>
      <c r="K3080" s="103">
        <v>0</v>
      </c>
      <c r="L3080" s="7">
        <v>0</v>
      </c>
      <c r="M3080" s="7">
        <v>0</v>
      </c>
      <c r="O3080" s="51"/>
      <c r="P3080" s="51"/>
      <c r="Q3080" s="51"/>
      <c r="R3080" s="51"/>
      <c r="S3080" s="51"/>
      <c r="T3080" s="51"/>
      <c r="U3080" s="51"/>
      <c r="V3080" s="51"/>
      <c r="W3080" s="51"/>
      <c r="X3080" s="51"/>
      <c r="Y3080" s="51"/>
      <c r="Z3080" s="51"/>
      <c r="AA3080" s="51"/>
    </row>
    <row r="3081" spans="1:27" ht="11.65" customHeight="1">
      <c r="A3081" s="443">
        <v>2952</v>
      </c>
      <c r="C3081" s="468"/>
      <c r="E3081" s="468" t="s">
        <v>398</v>
      </c>
      <c r="H3081" s="449"/>
      <c r="I3081" s="7">
        <v>-6449.0616666666701</v>
      </c>
      <c r="J3081" s="7">
        <v>-6449.0616666666701</v>
      </c>
      <c r="K3081" s="103">
        <v>0</v>
      </c>
      <c r="L3081" s="7">
        <v>0</v>
      </c>
      <c r="M3081" s="7">
        <v>0</v>
      </c>
      <c r="O3081" s="51"/>
      <c r="P3081" s="51"/>
      <c r="Q3081" s="51"/>
      <c r="R3081" s="51"/>
      <c r="S3081" s="51"/>
      <c r="T3081" s="51"/>
      <c r="U3081" s="51"/>
      <c r="V3081" s="51"/>
      <c r="W3081" s="51"/>
      <c r="X3081" s="51"/>
      <c r="Y3081" s="51"/>
      <c r="Z3081" s="51"/>
      <c r="AA3081" s="51"/>
    </row>
    <row r="3082" spans="1:27" ht="11.65" customHeight="1">
      <c r="A3082" s="443">
        <v>2953</v>
      </c>
      <c r="C3082" s="468"/>
      <c r="E3082" s="400" t="s">
        <v>249</v>
      </c>
      <c r="H3082" s="449"/>
      <c r="I3082" s="7">
        <v>-19422041.574583299</v>
      </c>
      <c r="J3082" s="7">
        <v>-17904965.681084041</v>
      </c>
      <c r="K3082" s="103">
        <v>-1517075.8934992589</v>
      </c>
      <c r="L3082" s="7">
        <v>-198797.66003752989</v>
      </c>
      <c r="M3082" s="7">
        <v>-1715873.5535367888</v>
      </c>
      <c r="O3082" s="51"/>
      <c r="P3082" s="51"/>
      <c r="Q3082" s="51"/>
      <c r="R3082" s="51"/>
      <c r="S3082" s="51"/>
      <c r="T3082" s="51"/>
      <c r="U3082" s="51"/>
      <c r="V3082" s="51"/>
      <c r="W3082" s="51"/>
      <c r="X3082" s="51"/>
      <c r="Y3082" s="51"/>
      <c r="Z3082" s="51"/>
      <c r="AA3082" s="51"/>
    </row>
    <row r="3083" spans="1:27" ht="11.65" customHeight="1">
      <c r="A3083" s="443">
        <v>2954</v>
      </c>
      <c r="C3083" s="468"/>
      <c r="E3083" s="400" t="s">
        <v>715</v>
      </c>
      <c r="H3083" s="449"/>
      <c r="I3083" s="7">
        <v>0</v>
      </c>
      <c r="J3083" s="7">
        <v>0</v>
      </c>
      <c r="K3083" s="7">
        <v>0</v>
      </c>
      <c r="L3083" s="7">
        <v>0</v>
      </c>
      <c r="M3083" s="7">
        <v>0</v>
      </c>
      <c r="O3083" s="51"/>
      <c r="P3083" s="51"/>
      <c r="Q3083" s="51"/>
      <c r="R3083" s="51"/>
      <c r="S3083" s="51"/>
      <c r="T3083" s="51"/>
      <c r="U3083" s="51"/>
      <c r="V3083" s="51"/>
      <c r="W3083" s="51"/>
      <c r="X3083" s="51"/>
      <c r="Y3083" s="51"/>
      <c r="Z3083" s="51"/>
      <c r="AA3083" s="51"/>
    </row>
    <row r="3084" spans="1:27" ht="11.65" customHeight="1" thickBot="1">
      <c r="A3084" s="443">
        <v>2955</v>
      </c>
      <c r="C3084" s="468" t="s">
        <v>621</v>
      </c>
      <c r="H3084" s="449" t="s">
        <v>612</v>
      </c>
      <c r="I3084" s="118">
        <v>-600446648.35666692</v>
      </c>
      <c r="J3084" s="118">
        <v>-538892854.12844205</v>
      </c>
      <c r="K3084" s="118">
        <v>-61553794.228224888</v>
      </c>
      <c r="L3084" s="118">
        <v>-2423618.210429335</v>
      </c>
      <c r="M3084" s="118">
        <v>-63977412.438654222</v>
      </c>
      <c r="O3084" s="51">
        <v>0</v>
      </c>
      <c r="P3084" s="51"/>
      <c r="Q3084" s="51"/>
      <c r="R3084" s="51"/>
      <c r="S3084" s="51"/>
      <c r="T3084" s="51"/>
      <c r="U3084" s="51"/>
      <c r="V3084" s="51"/>
      <c r="W3084" s="51"/>
      <c r="X3084" s="51"/>
      <c r="Y3084" s="51"/>
      <c r="Z3084" s="51"/>
      <c r="AA3084" s="51"/>
    </row>
    <row r="3085" spans="1:27" ht="11.65" customHeight="1" thickTop="1">
      <c r="A3085" s="443"/>
      <c r="C3085" s="468"/>
      <c r="I3085" s="7"/>
      <c r="J3085" s="7"/>
      <c r="K3085" s="7"/>
      <c r="L3085" s="7"/>
      <c r="M3085" s="7"/>
      <c r="O3085" s="51"/>
      <c r="P3085" s="51"/>
      <c r="Q3085" s="51"/>
      <c r="R3085" s="51"/>
      <c r="S3085" s="51"/>
      <c r="T3085" s="51"/>
      <c r="U3085" s="51"/>
      <c r="V3085" s="51"/>
      <c r="W3085" s="51"/>
      <c r="X3085" s="51"/>
      <c r="Y3085" s="51"/>
      <c r="Z3085" s="51"/>
      <c r="AA3085" s="51"/>
    </row>
    <row r="3086" spans="1:27" ht="11.65" customHeight="1">
      <c r="C3086" s="468"/>
      <c r="I3086" s="7"/>
      <c r="J3086" s="7"/>
      <c r="K3086" s="7"/>
      <c r="L3086" s="7"/>
      <c r="M3086" s="7"/>
      <c r="O3086" s="51"/>
      <c r="P3086" s="51"/>
      <c r="Q3086" s="51"/>
      <c r="R3086" s="51"/>
      <c r="S3086" s="51"/>
      <c r="T3086" s="51"/>
      <c r="U3086" s="51"/>
      <c r="V3086" s="51"/>
      <c r="W3086" s="51"/>
      <c r="X3086" s="51"/>
      <c r="Y3086" s="51"/>
      <c r="Z3086" s="51"/>
      <c r="AA3086" s="51"/>
    </row>
    <row r="3087" spans="1:27" ht="11.65" customHeight="1">
      <c r="B3087" s="472"/>
      <c r="C3087" s="468"/>
      <c r="D3087" s="472"/>
      <c r="E3087" s="472"/>
      <c r="F3087" s="472"/>
      <c r="G3087" s="472"/>
      <c r="I3087" s="109"/>
      <c r="J3087" s="7"/>
      <c r="K3087" s="7"/>
      <c r="L3087" s="7"/>
      <c r="M3087" s="7"/>
      <c r="O3087" s="51"/>
      <c r="P3087" s="51"/>
      <c r="Q3087" s="51"/>
      <c r="R3087" s="51"/>
      <c r="S3087" s="51"/>
      <c r="T3087" s="51"/>
      <c r="U3087" s="51"/>
      <c r="V3087" s="51"/>
      <c r="W3087" s="51"/>
      <c r="X3087" s="51"/>
      <c r="Y3087" s="51"/>
      <c r="Z3087" s="51"/>
      <c r="AA3087" s="51"/>
    </row>
    <row r="3088" spans="1:27">
      <c r="A3088" s="400" t="s">
        <v>622</v>
      </c>
      <c r="C3088" s="468" t="s">
        <v>622</v>
      </c>
      <c r="E3088" s="400" t="s">
        <v>622</v>
      </c>
      <c r="F3088" s="400" t="s">
        <v>622</v>
      </c>
      <c r="G3088" s="400" t="s">
        <v>622</v>
      </c>
      <c r="H3088" s="443" t="s">
        <v>622</v>
      </c>
      <c r="I3088" s="400" t="s">
        <v>622</v>
      </c>
      <c r="J3088" s="400" t="s">
        <v>622</v>
      </c>
      <c r="K3088" s="400" t="s">
        <v>622</v>
      </c>
      <c r="L3088" s="400" t="s">
        <v>622</v>
      </c>
      <c r="M3088" s="400" t="s">
        <v>622</v>
      </c>
      <c r="U3088" s="51"/>
    </row>
    <row r="3089" spans="10:27">
      <c r="J3089" s="7"/>
      <c r="K3089" s="7"/>
      <c r="L3089" s="7"/>
      <c r="M3089" s="7"/>
      <c r="O3089" s="51"/>
      <c r="P3089" s="51"/>
      <c r="Q3089" s="51"/>
      <c r="R3089" s="51"/>
      <c r="S3089" s="51"/>
      <c r="T3089" s="51"/>
      <c r="U3089" s="51"/>
      <c r="V3089" s="51"/>
      <c r="W3089" s="51"/>
      <c r="X3089" s="51"/>
      <c r="Y3089" s="51"/>
      <c r="Z3089" s="51"/>
      <c r="AA3089" s="51"/>
    </row>
    <row r="3090" spans="10:27">
      <c r="J3090" s="7"/>
      <c r="K3090" s="7"/>
      <c r="L3090" s="7"/>
      <c r="M3090" s="7"/>
      <c r="O3090" s="51"/>
      <c r="P3090" s="51"/>
      <c r="Q3090" s="51"/>
      <c r="R3090" s="51"/>
      <c r="S3090" s="51"/>
      <c r="T3090" s="51"/>
      <c r="U3090" s="51"/>
      <c r="V3090" s="51"/>
      <c r="W3090" s="51"/>
      <c r="X3090" s="51"/>
      <c r="Y3090" s="51"/>
      <c r="Z3090" s="51"/>
      <c r="AA3090" s="51"/>
    </row>
    <row r="3091" spans="10:27">
      <c r="J3091" s="7"/>
      <c r="K3091" s="7"/>
      <c r="L3091" s="7"/>
      <c r="M3091" s="7"/>
      <c r="O3091" s="51"/>
      <c r="P3091" s="51"/>
      <c r="Q3091" s="51"/>
      <c r="R3091" s="51"/>
      <c r="S3091" s="51"/>
      <c r="T3091" s="51"/>
      <c r="U3091" s="51"/>
      <c r="V3091" s="51"/>
      <c r="W3091" s="51"/>
      <c r="X3091" s="51"/>
      <c r="Y3091" s="51"/>
      <c r="Z3091" s="51"/>
      <c r="AA3091" s="51"/>
    </row>
    <row r="3092" spans="10:27">
      <c r="J3092" s="7"/>
      <c r="K3092" s="7"/>
      <c r="L3092" s="7"/>
      <c r="M3092" s="7"/>
      <c r="O3092" s="51"/>
      <c r="P3092" s="51"/>
      <c r="Q3092" s="51"/>
      <c r="R3092" s="51"/>
      <c r="S3092" s="51"/>
      <c r="T3092" s="51"/>
      <c r="U3092" s="51"/>
      <c r="V3092" s="51"/>
      <c r="W3092" s="51"/>
      <c r="X3092" s="51"/>
      <c r="Y3092" s="51"/>
      <c r="Z3092" s="51"/>
      <c r="AA3092" s="51"/>
    </row>
    <row r="3093" spans="10:27">
      <c r="J3093" s="7"/>
      <c r="K3093" s="7"/>
      <c r="L3093" s="7"/>
      <c r="M3093" s="7"/>
      <c r="O3093" s="51"/>
      <c r="P3093" s="51"/>
      <c r="Q3093" s="51"/>
      <c r="R3093" s="51"/>
      <c r="S3093" s="51"/>
      <c r="T3093" s="51"/>
      <c r="U3093" s="51"/>
      <c r="V3093" s="51"/>
      <c r="W3093" s="51"/>
      <c r="X3093" s="51"/>
      <c r="Y3093" s="51"/>
      <c r="Z3093" s="51"/>
      <c r="AA3093" s="51"/>
    </row>
    <row r="3094" spans="10:27">
      <c r="J3094" s="7"/>
      <c r="K3094" s="7"/>
      <c r="L3094" s="7"/>
      <c r="M3094" s="7"/>
      <c r="O3094" s="51"/>
      <c r="P3094" s="51"/>
      <c r="Q3094" s="51"/>
      <c r="R3094" s="51"/>
      <c r="S3094" s="51"/>
      <c r="T3094" s="51"/>
      <c r="U3094" s="51"/>
      <c r="V3094" s="51"/>
      <c r="W3094" s="51"/>
      <c r="X3094" s="51"/>
      <c r="Y3094" s="51"/>
      <c r="Z3094" s="51"/>
      <c r="AA3094" s="51"/>
    </row>
    <row r="3095" spans="10:27">
      <c r="J3095" s="7"/>
      <c r="K3095" s="7"/>
      <c r="L3095" s="7"/>
      <c r="M3095" s="7"/>
      <c r="O3095" s="51"/>
      <c r="P3095" s="51"/>
      <c r="Q3095" s="51"/>
      <c r="R3095" s="51"/>
      <c r="S3095" s="51"/>
      <c r="T3095" s="51"/>
      <c r="U3095" s="51"/>
      <c r="V3095" s="51"/>
      <c r="W3095" s="51"/>
      <c r="X3095" s="51"/>
      <c r="Y3095" s="51"/>
      <c r="Z3095" s="51"/>
      <c r="AA3095" s="51"/>
    </row>
    <row r="3096" spans="10:27">
      <c r="J3096" s="7"/>
      <c r="K3096" s="7"/>
      <c r="L3096" s="7"/>
      <c r="M3096" s="7"/>
      <c r="O3096" s="51"/>
      <c r="P3096" s="51"/>
      <c r="Q3096" s="51"/>
      <c r="R3096" s="51"/>
      <c r="S3096" s="51"/>
      <c r="T3096" s="51"/>
      <c r="U3096" s="51"/>
      <c r="V3096" s="51"/>
      <c r="W3096" s="51"/>
      <c r="X3096" s="51"/>
      <c r="Y3096" s="51"/>
      <c r="Z3096" s="51"/>
      <c r="AA3096" s="51"/>
    </row>
    <row r="3097" spans="10:27">
      <c r="J3097" s="7"/>
      <c r="K3097" s="7"/>
      <c r="L3097" s="7"/>
      <c r="M3097" s="7"/>
      <c r="O3097" s="51"/>
      <c r="P3097" s="51"/>
      <c r="Q3097" s="51"/>
      <c r="R3097" s="51"/>
      <c r="S3097" s="51"/>
      <c r="T3097" s="51"/>
      <c r="U3097" s="51"/>
      <c r="V3097" s="51"/>
      <c r="W3097" s="51"/>
      <c r="X3097" s="51"/>
      <c r="Y3097" s="51"/>
      <c r="Z3097" s="51"/>
      <c r="AA3097" s="51"/>
    </row>
    <row r="3098" spans="10:27">
      <c r="J3098" s="7"/>
      <c r="K3098" s="7"/>
      <c r="L3098" s="7"/>
      <c r="M3098" s="7"/>
      <c r="O3098" s="51"/>
      <c r="P3098" s="51"/>
      <c r="Q3098" s="51"/>
      <c r="R3098" s="51"/>
      <c r="S3098" s="51"/>
      <c r="T3098" s="51"/>
      <c r="U3098" s="51"/>
      <c r="V3098" s="51"/>
      <c r="W3098" s="51"/>
      <c r="X3098" s="51"/>
      <c r="Y3098" s="51"/>
      <c r="Z3098" s="51"/>
      <c r="AA3098" s="51"/>
    </row>
    <row r="3099" spans="10:27">
      <c r="J3099" s="7"/>
      <c r="K3099" s="7"/>
      <c r="L3099" s="7"/>
      <c r="M3099" s="7"/>
      <c r="O3099" s="51"/>
      <c r="P3099" s="51"/>
      <c r="Q3099" s="51"/>
      <c r="R3099" s="51"/>
      <c r="S3099" s="51"/>
      <c r="T3099" s="51"/>
      <c r="U3099" s="51"/>
      <c r="V3099" s="51"/>
      <c r="W3099" s="51"/>
      <c r="X3099" s="51"/>
      <c r="Y3099" s="51"/>
      <c r="Z3099" s="51"/>
      <c r="AA3099" s="51"/>
    </row>
    <row r="3100" spans="10:27">
      <c r="J3100" s="7"/>
      <c r="K3100" s="7"/>
      <c r="L3100" s="7"/>
      <c r="M3100" s="7"/>
      <c r="O3100" s="51"/>
      <c r="P3100" s="51"/>
      <c r="Q3100" s="51"/>
      <c r="R3100" s="51"/>
      <c r="S3100" s="51"/>
      <c r="T3100" s="51"/>
      <c r="U3100" s="51"/>
      <c r="V3100" s="51"/>
      <c r="W3100" s="51"/>
      <c r="X3100" s="51"/>
      <c r="Y3100" s="51"/>
      <c r="Z3100" s="51"/>
      <c r="AA3100" s="51"/>
    </row>
    <row r="3101" spans="10:27">
      <c r="J3101" s="7"/>
      <c r="K3101" s="7"/>
      <c r="L3101" s="7"/>
      <c r="M3101" s="7"/>
      <c r="O3101" s="51"/>
      <c r="P3101" s="51"/>
      <c r="Q3101" s="51"/>
      <c r="R3101" s="51"/>
      <c r="S3101" s="51"/>
      <c r="T3101" s="51"/>
      <c r="U3101" s="51"/>
      <c r="V3101" s="51"/>
      <c r="W3101" s="51"/>
      <c r="X3101" s="51"/>
      <c r="Y3101" s="51"/>
      <c r="Z3101" s="51"/>
      <c r="AA3101" s="51"/>
    </row>
    <row r="3102" spans="10:27">
      <c r="J3102" s="7"/>
      <c r="K3102" s="7"/>
      <c r="L3102" s="7"/>
      <c r="M3102" s="7"/>
      <c r="O3102" s="51"/>
      <c r="P3102" s="51"/>
      <c r="Q3102" s="51"/>
      <c r="R3102" s="51"/>
      <c r="S3102" s="51"/>
      <c r="T3102" s="51"/>
      <c r="U3102" s="51"/>
      <c r="V3102" s="51"/>
      <c r="W3102" s="51"/>
      <c r="X3102" s="51"/>
      <c r="Y3102" s="51"/>
      <c r="Z3102" s="51"/>
      <c r="AA3102" s="51"/>
    </row>
    <row r="3103" spans="10:27">
      <c r="J3103" s="7"/>
      <c r="K3103" s="7"/>
      <c r="L3103" s="7"/>
      <c r="M3103" s="7"/>
      <c r="O3103" s="51"/>
      <c r="P3103" s="51"/>
      <c r="Q3103" s="51"/>
      <c r="R3103" s="51"/>
      <c r="S3103" s="51"/>
      <c r="T3103" s="51"/>
      <c r="U3103" s="51"/>
      <c r="V3103" s="51"/>
      <c r="W3103" s="51"/>
      <c r="X3103" s="51"/>
      <c r="Y3103" s="51"/>
      <c r="Z3103" s="51"/>
      <c r="AA3103" s="51"/>
    </row>
    <row r="3104" spans="10:27">
      <c r="J3104" s="7"/>
      <c r="K3104" s="7"/>
      <c r="L3104" s="7"/>
      <c r="M3104" s="7"/>
      <c r="O3104" s="51"/>
      <c r="P3104" s="51"/>
      <c r="Q3104" s="51"/>
      <c r="R3104" s="51"/>
      <c r="S3104" s="51"/>
      <c r="T3104" s="51"/>
      <c r="U3104" s="51"/>
      <c r="V3104" s="51"/>
      <c r="W3104" s="51"/>
      <c r="X3104" s="51"/>
      <c r="Y3104" s="51"/>
      <c r="Z3104" s="51"/>
      <c r="AA3104" s="51"/>
    </row>
    <row r="3105" spans="10:27">
      <c r="J3105" s="7"/>
      <c r="K3105" s="7"/>
      <c r="L3105" s="7"/>
      <c r="M3105" s="7"/>
      <c r="O3105" s="51"/>
      <c r="P3105" s="51"/>
      <c r="Q3105" s="51"/>
      <c r="R3105" s="51"/>
      <c r="S3105" s="51"/>
      <c r="T3105" s="51"/>
      <c r="U3105" s="51"/>
      <c r="V3105" s="51"/>
      <c r="W3105" s="51"/>
      <c r="X3105" s="51"/>
      <c r="Y3105" s="51"/>
      <c r="Z3105" s="51"/>
      <c r="AA3105" s="51"/>
    </row>
    <row r="3106" spans="10:27">
      <c r="J3106" s="7"/>
      <c r="K3106" s="7"/>
      <c r="L3106" s="7"/>
      <c r="M3106" s="7"/>
      <c r="O3106" s="51"/>
      <c r="P3106" s="51"/>
      <c r="Q3106" s="51"/>
      <c r="R3106" s="51"/>
      <c r="S3106" s="51"/>
      <c r="T3106" s="51"/>
      <c r="U3106" s="51"/>
      <c r="V3106" s="51"/>
      <c r="W3106" s="51"/>
      <c r="X3106" s="51"/>
      <c r="Y3106" s="51"/>
      <c r="Z3106" s="51"/>
      <c r="AA3106" s="51"/>
    </row>
    <row r="3107" spans="10:27">
      <c r="J3107" s="7"/>
      <c r="K3107" s="7"/>
      <c r="L3107" s="7"/>
      <c r="M3107" s="7"/>
      <c r="O3107" s="51"/>
      <c r="P3107" s="51"/>
      <c r="Q3107" s="51"/>
      <c r="R3107" s="51"/>
      <c r="S3107" s="51"/>
      <c r="T3107" s="51"/>
      <c r="U3107" s="51"/>
      <c r="V3107" s="51"/>
      <c r="W3107" s="51"/>
      <c r="X3107" s="51"/>
      <c r="Y3107" s="51"/>
      <c r="Z3107" s="51"/>
      <c r="AA3107" s="51"/>
    </row>
    <row r="3108" spans="10:27">
      <c r="J3108" s="7"/>
      <c r="K3108" s="7"/>
      <c r="L3108" s="7"/>
      <c r="M3108" s="7"/>
      <c r="O3108" s="51"/>
      <c r="P3108" s="51"/>
      <c r="Q3108" s="51"/>
      <c r="R3108" s="51"/>
      <c r="S3108" s="51"/>
      <c r="T3108" s="51"/>
      <c r="U3108" s="51"/>
      <c r="V3108" s="51"/>
      <c r="W3108" s="51"/>
      <c r="X3108" s="51"/>
      <c r="Y3108" s="51"/>
      <c r="Z3108" s="51"/>
      <c r="AA3108" s="51"/>
    </row>
    <row r="3109" spans="10:27">
      <c r="J3109" s="7"/>
      <c r="K3109" s="7"/>
      <c r="L3109" s="7"/>
      <c r="M3109" s="7"/>
      <c r="O3109" s="51"/>
      <c r="P3109" s="51"/>
      <c r="Q3109" s="51"/>
      <c r="R3109" s="51"/>
      <c r="S3109" s="51"/>
      <c r="T3109" s="51"/>
      <c r="U3109" s="51"/>
      <c r="V3109" s="51"/>
      <c r="W3109" s="51"/>
      <c r="X3109" s="51"/>
      <c r="Y3109" s="51"/>
      <c r="Z3109" s="51"/>
      <c r="AA3109" s="51"/>
    </row>
    <row r="3110" spans="10:27">
      <c r="J3110" s="7"/>
      <c r="K3110" s="7"/>
      <c r="L3110" s="7"/>
      <c r="M3110" s="7"/>
      <c r="O3110" s="51"/>
      <c r="P3110" s="51"/>
      <c r="Q3110" s="51"/>
      <c r="R3110" s="51"/>
      <c r="S3110" s="51"/>
      <c r="T3110" s="51"/>
      <c r="U3110" s="51"/>
      <c r="V3110" s="51"/>
      <c r="W3110" s="51"/>
      <c r="X3110" s="51"/>
      <c r="Y3110" s="51"/>
      <c r="Z3110" s="51"/>
      <c r="AA3110" s="51"/>
    </row>
    <row r="3111" spans="10:27">
      <c r="J3111" s="7"/>
      <c r="K3111" s="7"/>
      <c r="L3111" s="7"/>
      <c r="M3111" s="7"/>
      <c r="O3111" s="51"/>
      <c r="P3111" s="51"/>
      <c r="Q3111" s="51"/>
      <c r="R3111" s="51"/>
      <c r="S3111" s="51"/>
      <c r="T3111" s="51"/>
      <c r="U3111" s="51"/>
      <c r="V3111" s="51"/>
      <c r="W3111" s="51"/>
      <c r="X3111" s="51"/>
      <c r="Y3111" s="51"/>
      <c r="Z3111" s="51"/>
      <c r="AA3111" s="51"/>
    </row>
    <row r="3112" spans="10:27">
      <c r="J3112" s="7"/>
      <c r="K3112" s="7"/>
      <c r="L3112" s="7"/>
      <c r="M3112" s="7"/>
      <c r="O3112" s="51"/>
      <c r="P3112" s="51"/>
      <c r="Q3112" s="51"/>
      <c r="R3112" s="51"/>
      <c r="S3112" s="51"/>
      <c r="T3112" s="51"/>
      <c r="U3112" s="51"/>
      <c r="V3112" s="51"/>
      <c r="W3112" s="51"/>
      <c r="X3112" s="51"/>
      <c r="Y3112" s="51"/>
      <c r="Z3112" s="51"/>
      <c r="AA3112" s="51"/>
    </row>
    <row r="3113" spans="10:27">
      <c r="J3113" s="7"/>
      <c r="K3113" s="7"/>
      <c r="L3113" s="7"/>
      <c r="M3113" s="7"/>
      <c r="O3113" s="51"/>
      <c r="P3113" s="51"/>
      <c r="Q3113" s="51"/>
      <c r="R3113" s="51"/>
      <c r="S3113" s="51"/>
      <c r="T3113" s="51"/>
      <c r="U3113" s="51"/>
      <c r="V3113" s="51"/>
      <c r="W3113" s="51"/>
      <c r="X3113" s="51"/>
      <c r="Y3113" s="51"/>
      <c r="Z3113" s="51"/>
      <c r="AA3113" s="51"/>
    </row>
    <row r="3114" spans="10:27">
      <c r="J3114" s="7"/>
      <c r="K3114" s="7"/>
      <c r="L3114" s="7"/>
      <c r="M3114" s="7"/>
      <c r="O3114" s="51"/>
      <c r="P3114" s="51"/>
      <c r="Q3114" s="51"/>
      <c r="R3114" s="51"/>
      <c r="S3114" s="51"/>
      <c r="T3114" s="51"/>
      <c r="U3114" s="51"/>
      <c r="V3114" s="51"/>
      <c r="W3114" s="51"/>
      <c r="X3114" s="51"/>
      <c r="Y3114" s="51"/>
      <c r="Z3114" s="51"/>
      <c r="AA3114" s="51"/>
    </row>
    <row r="3115" spans="10:27">
      <c r="J3115" s="7"/>
      <c r="K3115" s="7"/>
      <c r="L3115" s="7"/>
      <c r="M3115" s="7"/>
      <c r="O3115" s="51"/>
      <c r="P3115" s="51"/>
      <c r="Q3115" s="51"/>
      <c r="R3115" s="51"/>
      <c r="S3115" s="51"/>
      <c r="T3115" s="51"/>
      <c r="U3115" s="51"/>
      <c r="V3115" s="51"/>
      <c r="W3115" s="51"/>
      <c r="X3115" s="51"/>
      <c r="Y3115" s="51"/>
      <c r="Z3115" s="51"/>
      <c r="AA3115" s="51"/>
    </row>
    <row r="3116" spans="10:27">
      <c r="J3116" s="7"/>
      <c r="K3116" s="7"/>
      <c r="L3116" s="7"/>
      <c r="M3116" s="7"/>
      <c r="O3116" s="51"/>
      <c r="P3116" s="51"/>
      <c r="Q3116" s="51"/>
      <c r="R3116" s="51"/>
      <c r="S3116" s="51"/>
      <c r="T3116" s="51"/>
      <c r="U3116" s="51"/>
      <c r="V3116" s="51"/>
      <c r="W3116" s="51"/>
      <c r="X3116" s="51"/>
      <c r="Y3116" s="51"/>
      <c r="Z3116" s="51"/>
      <c r="AA3116" s="51"/>
    </row>
    <row r="3117" spans="10:27">
      <c r="J3117" s="7"/>
      <c r="K3117" s="7"/>
      <c r="L3117" s="7"/>
      <c r="M3117" s="7"/>
      <c r="O3117" s="51"/>
      <c r="P3117" s="51"/>
      <c r="Q3117" s="51"/>
      <c r="R3117" s="51"/>
      <c r="S3117" s="51"/>
      <c r="T3117" s="51"/>
      <c r="U3117" s="51"/>
      <c r="V3117" s="51"/>
      <c r="W3117" s="51"/>
      <c r="X3117" s="51"/>
      <c r="Y3117" s="51"/>
      <c r="Z3117" s="51"/>
      <c r="AA3117" s="51"/>
    </row>
    <row r="3118" spans="10:27">
      <c r="J3118" s="7"/>
      <c r="K3118" s="7"/>
      <c r="L3118" s="7"/>
      <c r="M3118" s="7"/>
      <c r="O3118" s="51"/>
      <c r="P3118" s="51"/>
      <c r="Q3118" s="51"/>
      <c r="R3118" s="51"/>
      <c r="S3118" s="51"/>
      <c r="T3118" s="51"/>
      <c r="U3118" s="51"/>
      <c r="V3118" s="51"/>
      <c r="W3118" s="51"/>
      <c r="X3118" s="51"/>
      <c r="Y3118" s="51"/>
      <c r="Z3118" s="51"/>
      <c r="AA3118" s="51"/>
    </row>
    <row r="3119" spans="10:27">
      <c r="J3119" s="7"/>
      <c r="K3119" s="7"/>
      <c r="L3119" s="7"/>
      <c r="M3119" s="7"/>
      <c r="O3119" s="51"/>
      <c r="P3119" s="51"/>
      <c r="Q3119" s="51"/>
      <c r="R3119" s="51"/>
      <c r="S3119" s="51"/>
      <c r="T3119" s="51"/>
      <c r="U3119" s="51"/>
      <c r="V3119" s="51"/>
      <c r="W3119" s="51"/>
      <c r="X3119" s="51"/>
      <c r="Y3119" s="51"/>
      <c r="Z3119" s="51"/>
      <c r="AA3119" s="51"/>
    </row>
    <row r="3120" spans="10:27">
      <c r="J3120" s="7"/>
      <c r="K3120" s="7"/>
      <c r="L3120" s="7"/>
      <c r="M3120" s="7"/>
      <c r="O3120" s="51"/>
      <c r="P3120" s="51"/>
      <c r="Q3120" s="51"/>
      <c r="R3120" s="51"/>
      <c r="S3120" s="51"/>
      <c r="T3120" s="51"/>
      <c r="U3120" s="51"/>
      <c r="V3120" s="51"/>
      <c r="W3120" s="51"/>
      <c r="X3120" s="51"/>
      <c r="Y3120" s="51"/>
      <c r="Z3120" s="51"/>
      <c r="AA3120" s="51"/>
    </row>
    <row r="3121" spans="10:27">
      <c r="J3121" s="7"/>
      <c r="K3121" s="7"/>
      <c r="L3121" s="7"/>
      <c r="M3121" s="7"/>
      <c r="O3121" s="51"/>
      <c r="P3121" s="51"/>
      <c r="Q3121" s="51"/>
      <c r="R3121" s="51"/>
      <c r="S3121" s="51"/>
      <c r="T3121" s="51"/>
      <c r="U3121" s="51"/>
      <c r="V3121" s="51"/>
      <c r="W3121" s="51"/>
      <c r="X3121" s="51"/>
      <c r="Y3121" s="51"/>
      <c r="Z3121" s="51"/>
      <c r="AA3121" s="51"/>
    </row>
    <row r="3122" spans="10:27">
      <c r="J3122" s="7"/>
      <c r="K3122" s="7"/>
      <c r="L3122" s="7"/>
      <c r="M3122" s="7"/>
      <c r="O3122" s="51"/>
      <c r="P3122" s="51"/>
      <c r="Q3122" s="51"/>
      <c r="R3122" s="51"/>
      <c r="S3122" s="51"/>
      <c r="T3122" s="51"/>
      <c r="U3122" s="51"/>
      <c r="V3122" s="51"/>
      <c r="W3122" s="51"/>
      <c r="X3122" s="51"/>
      <c r="Y3122" s="51"/>
      <c r="Z3122" s="51"/>
      <c r="AA3122" s="51"/>
    </row>
    <row r="3123" spans="10:27">
      <c r="J3123" s="7"/>
      <c r="K3123" s="7"/>
      <c r="L3123" s="7"/>
      <c r="M3123" s="7"/>
      <c r="O3123" s="51"/>
      <c r="P3123" s="51"/>
      <c r="Q3123" s="51"/>
      <c r="R3123" s="51"/>
      <c r="S3123" s="51"/>
      <c r="T3123" s="51"/>
      <c r="U3123" s="51"/>
      <c r="V3123" s="51"/>
      <c r="W3123" s="51"/>
      <c r="X3123" s="51"/>
      <c r="Y3123" s="51"/>
      <c r="Z3123" s="51"/>
      <c r="AA3123" s="51"/>
    </row>
    <row r="3124" spans="10:27">
      <c r="J3124" s="7"/>
      <c r="K3124" s="7"/>
      <c r="L3124" s="7"/>
      <c r="M3124" s="7"/>
      <c r="O3124" s="51"/>
      <c r="P3124" s="51"/>
      <c r="Q3124" s="51"/>
      <c r="R3124" s="51"/>
      <c r="S3124" s="51"/>
      <c r="T3124" s="51"/>
      <c r="U3124" s="51"/>
      <c r="V3124" s="51"/>
      <c r="W3124" s="51"/>
      <c r="X3124" s="51"/>
      <c r="Y3124" s="51"/>
      <c r="Z3124" s="51"/>
      <c r="AA3124" s="51"/>
    </row>
    <row r="3125" spans="10:27">
      <c r="J3125" s="7"/>
      <c r="K3125" s="7"/>
      <c r="L3125" s="7"/>
      <c r="M3125" s="7"/>
      <c r="O3125" s="51"/>
      <c r="P3125" s="51"/>
      <c r="Q3125" s="51"/>
      <c r="R3125" s="51"/>
      <c r="S3125" s="51"/>
      <c r="T3125" s="51"/>
      <c r="U3125" s="51"/>
      <c r="V3125" s="51"/>
      <c r="W3125" s="51"/>
      <c r="X3125" s="51"/>
      <c r="Y3125" s="51"/>
      <c r="Z3125" s="51"/>
      <c r="AA3125" s="51"/>
    </row>
    <row r="3126" spans="10:27">
      <c r="J3126" s="7"/>
      <c r="K3126" s="7"/>
      <c r="L3126" s="7"/>
      <c r="M3126" s="7"/>
      <c r="O3126" s="51"/>
      <c r="P3126" s="51"/>
      <c r="Q3126" s="51"/>
      <c r="R3126" s="51"/>
      <c r="S3126" s="51"/>
      <c r="T3126" s="51"/>
      <c r="U3126" s="51"/>
      <c r="V3126" s="51"/>
      <c r="W3126" s="51"/>
      <c r="X3126" s="51"/>
      <c r="Y3126" s="51"/>
      <c r="Z3126" s="51"/>
      <c r="AA3126" s="51"/>
    </row>
    <row r="3127" spans="10:27">
      <c r="J3127" s="7"/>
      <c r="K3127" s="7"/>
      <c r="L3127" s="7"/>
      <c r="M3127" s="7"/>
      <c r="O3127" s="51"/>
      <c r="P3127" s="51"/>
      <c r="Q3127" s="51"/>
      <c r="R3127" s="51"/>
      <c r="S3127" s="51"/>
      <c r="T3127" s="51"/>
      <c r="U3127" s="51"/>
      <c r="V3127" s="51"/>
      <c r="W3127" s="51"/>
      <c r="X3127" s="51"/>
      <c r="Y3127" s="51"/>
      <c r="Z3127" s="51"/>
      <c r="AA3127" s="51"/>
    </row>
    <row r="3128" spans="10:27">
      <c r="J3128" s="7"/>
      <c r="K3128" s="7"/>
      <c r="L3128" s="7"/>
      <c r="M3128" s="7"/>
      <c r="O3128" s="51"/>
      <c r="P3128" s="51"/>
      <c r="Q3128" s="51"/>
      <c r="R3128" s="51"/>
      <c r="S3128" s="51"/>
      <c r="T3128" s="51"/>
      <c r="U3128" s="51"/>
      <c r="V3128" s="51"/>
      <c r="W3128" s="51"/>
      <c r="X3128" s="51"/>
      <c r="Y3128" s="51"/>
      <c r="Z3128" s="51"/>
      <c r="AA3128" s="51"/>
    </row>
    <row r="3129" spans="10:27">
      <c r="J3129" s="7"/>
      <c r="K3129" s="7"/>
      <c r="L3129" s="7"/>
      <c r="M3129" s="7"/>
      <c r="O3129" s="51"/>
      <c r="P3129" s="51"/>
      <c r="Q3129" s="51"/>
      <c r="R3129" s="51"/>
      <c r="S3129" s="51"/>
      <c r="T3129" s="51"/>
      <c r="U3129" s="51"/>
      <c r="V3129" s="51"/>
      <c r="W3129" s="51"/>
      <c r="X3129" s="51"/>
      <c r="Y3129" s="51"/>
      <c r="Z3129" s="51"/>
      <c r="AA3129" s="51"/>
    </row>
    <row r="3130" spans="10:27">
      <c r="J3130" s="7"/>
      <c r="K3130" s="7"/>
      <c r="L3130" s="7"/>
      <c r="M3130" s="7"/>
      <c r="O3130" s="51"/>
      <c r="P3130" s="51"/>
      <c r="Q3130" s="51"/>
      <c r="R3130" s="51"/>
      <c r="S3130" s="51"/>
      <c r="T3130" s="51"/>
      <c r="U3130" s="51"/>
      <c r="V3130" s="51"/>
      <c r="W3130" s="51"/>
      <c r="X3130" s="51"/>
      <c r="Y3130" s="51"/>
      <c r="Z3130" s="51"/>
      <c r="AA3130" s="51"/>
    </row>
    <row r="3131" spans="10:27">
      <c r="J3131" s="7"/>
      <c r="K3131" s="7"/>
      <c r="L3131" s="7"/>
      <c r="M3131" s="7"/>
      <c r="O3131" s="51"/>
      <c r="P3131" s="51"/>
      <c r="Q3131" s="51"/>
      <c r="R3131" s="51"/>
      <c r="S3131" s="51"/>
      <c r="T3131" s="51"/>
      <c r="U3131" s="51"/>
      <c r="V3131" s="51"/>
      <c r="W3131" s="51"/>
      <c r="X3131" s="51"/>
      <c r="Y3131" s="51"/>
      <c r="Z3131" s="51"/>
      <c r="AA3131" s="51"/>
    </row>
    <row r="3132" spans="10:27">
      <c r="J3132" s="7"/>
      <c r="K3132" s="7"/>
      <c r="L3132" s="7"/>
      <c r="M3132" s="7"/>
      <c r="O3132" s="51"/>
      <c r="P3132" s="51"/>
      <c r="Q3132" s="51"/>
      <c r="R3132" s="51"/>
      <c r="S3132" s="51"/>
      <c r="T3132" s="51"/>
      <c r="U3132" s="51"/>
      <c r="V3132" s="51"/>
      <c r="W3132" s="51"/>
      <c r="X3132" s="51"/>
      <c r="Y3132" s="51"/>
      <c r="Z3132" s="51"/>
      <c r="AA3132" s="51"/>
    </row>
    <row r="3133" spans="10:27">
      <c r="J3133" s="7"/>
      <c r="K3133" s="7"/>
      <c r="L3133" s="7"/>
      <c r="M3133" s="7"/>
      <c r="O3133" s="51"/>
      <c r="P3133" s="51"/>
      <c r="Q3133" s="51"/>
      <c r="R3133" s="51"/>
      <c r="S3133" s="51"/>
      <c r="T3133" s="51"/>
      <c r="U3133" s="51"/>
      <c r="V3133" s="51"/>
      <c r="W3133" s="51"/>
      <c r="X3133" s="51"/>
      <c r="Y3133" s="51"/>
      <c r="Z3133" s="51"/>
      <c r="AA3133" s="51"/>
    </row>
  </sheetData>
  <mergeCells count="1">
    <mergeCell ref="C100:L107"/>
  </mergeCells>
  <conditionalFormatting sqref="O118:O794 O796:O3088">
    <cfRule type="cellIs" dxfId="45" priority="2" stopIfTrue="1" operator="notEqual">
      <formula>0</formula>
    </cfRule>
  </conditionalFormatting>
  <conditionalFormatting sqref="O795">
    <cfRule type="cellIs" dxfId="44" priority="1" stopIfTrue="1" operator="notEqual">
      <formula>0</formula>
    </cfRule>
  </conditionalFormatting>
  <printOptions horizontalCentered="1"/>
  <pageMargins left="0.5" right="0.5" top="0.75" bottom="0.5" header="0.5" footer="0.25"/>
  <pageSetup scale="76" fitToHeight="0" orientation="portrait" r:id="rId1"/>
  <headerFooter alignWithMargins="0">
    <oddHeader>&amp;RPage 2.&amp;P</oddHeader>
  </headerFooter>
  <rowBreaks count="40" manualBreakCount="40">
    <brk id="108" max="12" man="1"/>
    <brk id="266" max="12" man="1"/>
    <brk id="338" max="12" man="1"/>
    <brk id="414" max="12" man="1"/>
    <brk id="491" max="12" man="1"/>
    <brk id="564" max="12" man="1"/>
    <brk id="640" max="12" man="1"/>
    <brk id="708" max="12" man="1"/>
    <brk id="784" max="12" man="1"/>
    <brk id="861" max="12" man="1"/>
    <brk id="937" max="12" man="1"/>
    <brk id="1011" max="12" man="1"/>
    <brk id="1087" max="12" man="1"/>
    <brk id="1159" max="12" man="1"/>
    <brk id="1232" max="12" man="1"/>
    <brk id="1296" max="12" man="1"/>
    <brk id="1373" max="12" man="1"/>
    <brk id="1448" max="12" man="1"/>
    <brk id="1507" max="12" man="1"/>
    <brk id="1580" max="12" man="1"/>
    <brk id="1648" max="12" man="1"/>
    <brk id="1725" max="12" man="1"/>
    <brk id="1800" max="12" man="1"/>
    <brk id="1871" max="12" man="1"/>
    <brk id="1944" max="12" man="1"/>
    <brk id="2014" max="12" man="1"/>
    <brk id="2089" max="12" man="1"/>
    <brk id="2161" max="12" man="1"/>
    <brk id="2238" max="12" man="1"/>
    <brk id="2314" max="12" man="1"/>
    <brk id="2389" max="12" man="1"/>
    <brk id="2466" max="12" man="1"/>
    <brk id="2535" max="12" man="1"/>
    <brk id="2609" max="12" man="1"/>
    <brk id="2680" max="12" man="1"/>
    <brk id="2756" max="12" man="1"/>
    <brk id="2832" max="12" man="1"/>
    <brk id="2908" max="12" man="1"/>
    <brk id="2980" max="12" man="1"/>
    <brk id="3053" max="12"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B5760-9B78-4E30-8783-BBF6008BE960}">
  <sheetPr codeName="Sheet9">
    <pageSetUpPr fitToPage="1"/>
  </sheetPr>
  <dimension ref="A1:DP861"/>
  <sheetViews>
    <sheetView topLeftCell="AK37" workbookViewId="0"/>
  </sheetViews>
  <sheetFormatPr defaultColWidth="9.140625" defaultRowHeight="12"/>
  <cols>
    <col min="1" max="1" width="32.28515625" style="400" customWidth="1"/>
    <col min="2" max="2" width="10.7109375" style="400" customWidth="1"/>
    <col min="3" max="3" width="16.140625" style="400" customWidth="1"/>
    <col min="4" max="4" width="13" style="400" bestFit="1" customWidth="1"/>
    <col min="5" max="5" width="14.85546875" style="400" bestFit="1" customWidth="1"/>
    <col min="6" max="6" width="13.7109375" style="400" bestFit="1" customWidth="1"/>
    <col min="7" max="7" width="12.5703125" style="400" customWidth="1"/>
    <col min="8" max="8" width="14.28515625" style="400" bestFit="1" customWidth="1"/>
    <col min="9" max="9" width="15" style="400" bestFit="1" customWidth="1"/>
    <col min="10" max="10" width="14.42578125" style="400" bestFit="1" customWidth="1"/>
    <col min="11" max="11" width="13.5703125" style="400" bestFit="1" customWidth="1"/>
    <col min="12" max="13" width="12.5703125" style="400" customWidth="1"/>
    <col min="14" max="14" width="11.7109375" style="400" customWidth="1"/>
    <col min="15" max="15" width="19.85546875" style="400" bestFit="1" customWidth="1"/>
    <col min="16" max="16" width="11.7109375" style="400" customWidth="1"/>
    <col min="17" max="19" width="9.140625" style="400"/>
    <col min="20" max="20" width="38" style="400" customWidth="1"/>
    <col min="21" max="21" width="10.85546875" style="400" customWidth="1"/>
    <col min="22" max="22" width="18.28515625" style="400" customWidth="1"/>
    <col min="23" max="23" width="13.7109375" style="400" customWidth="1"/>
    <col min="24" max="24" width="14.28515625" style="400" customWidth="1"/>
    <col min="25" max="25" width="14.42578125" style="400" customWidth="1"/>
    <col min="26" max="26" width="12.5703125" style="400" customWidth="1"/>
    <col min="27" max="28" width="15" style="400" customWidth="1"/>
    <col min="29" max="29" width="18.85546875" style="400" bestFit="1" customWidth="1"/>
    <col min="30" max="31" width="12.5703125" style="400" customWidth="1"/>
    <col min="32" max="32" width="13.140625" style="400" customWidth="1"/>
    <col min="33" max="33" width="12.5703125" style="400" customWidth="1"/>
    <col min="34" max="34" width="20.85546875" style="400" bestFit="1" customWidth="1"/>
    <col min="35" max="35" width="21.7109375" style="400" customWidth="1"/>
    <col min="36" max="38" width="9.140625" style="400"/>
    <col min="39" max="39" width="3.85546875" style="400" customWidth="1"/>
    <col min="40" max="40" width="17.7109375" style="400" customWidth="1"/>
    <col min="41" max="41" width="9.42578125" style="400" bestFit="1" customWidth="1"/>
    <col min="42" max="42" width="12" style="400" bestFit="1" customWidth="1"/>
    <col min="43" max="51" width="10.7109375" style="400" customWidth="1"/>
    <col min="52" max="52" width="7.85546875" style="400" bestFit="1" customWidth="1"/>
    <col min="53" max="53" width="16.5703125" style="400" customWidth="1"/>
    <col min="54" max="54" width="9.140625" style="400"/>
    <col min="55" max="55" width="11.140625" style="400" bestFit="1" customWidth="1"/>
    <col min="56" max="57" width="9.85546875" style="400" bestFit="1" customWidth="1"/>
    <col min="58" max="58" width="11" style="400" customWidth="1"/>
    <col min="59" max="59" width="10.5703125" style="400" bestFit="1" customWidth="1"/>
    <col min="60" max="60" width="10.140625" style="400" customWidth="1"/>
    <col min="61" max="61" width="9.42578125" style="400" bestFit="1" customWidth="1"/>
    <col min="62" max="62" width="9.28515625" style="400" bestFit="1" customWidth="1"/>
    <col min="63" max="64" width="10.140625" style="400" customWidth="1"/>
    <col min="65" max="65" width="10.42578125" style="400" customWidth="1"/>
    <col min="66" max="66" width="9.28515625" style="400" bestFit="1" customWidth="1"/>
    <col min="67" max="68" width="9.140625" style="400"/>
    <col min="69" max="69" width="10.5703125" style="400" customWidth="1"/>
    <col min="70" max="73" width="9.140625" style="400"/>
    <col min="74" max="74" width="3.7109375" style="400" customWidth="1"/>
    <col min="75" max="75" width="14.7109375" style="400" customWidth="1"/>
    <col min="76" max="76" width="9.5703125" style="400" bestFit="1" customWidth="1"/>
    <col min="77" max="77" width="11.7109375" style="400" bestFit="1" customWidth="1"/>
    <col min="78" max="78" width="10.85546875" style="400" bestFit="1" customWidth="1"/>
    <col min="79" max="79" width="9.5703125" style="400" customWidth="1"/>
    <col min="80" max="80" width="11" style="400" bestFit="1" customWidth="1"/>
    <col min="81" max="81" width="11.85546875" style="400" bestFit="1" customWidth="1"/>
    <col min="82" max="82" width="11" style="400" bestFit="1" customWidth="1"/>
    <col min="83" max="83" width="13.42578125" style="400" bestFit="1" customWidth="1"/>
    <col min="84" max="84" width="9.7109375" style="400" bestFit="1" customWidth="1"/>
    <col min="85" max="85" width="11.5703125" style="400" bestFit="1" customWidth="1"/>
    <col min="86" max="86" width="10.85546875" style="400" bestFit="1" customWidth="1"/>
    <col min="87" max="87" width="11.7109375" style="400" customWidth="1"/>
    <col min="88" max="88" width="11.85546875" style="400" bestFit="1" customWidth="1"/>
    <col min="89" max="89" width="11.7109375" style="400" bestFit="1" customWidth="1"/>
    <col min="90" max="91" width="9.28515625" style="400" customWidth="1"/>
    <col min="92" max="95" width="9.140625" style="400"/>
    <col min="96" max="96" width="9.7109375" style="400" customWidth="1"/>
    <col min="97" max="97" width="14.85546875" style="400" customWidth="1"/>
    <col min="98" max="98" width="12.140625" style="400" bestFit="1" customWidth="1"/>
    <col min="99" max="99" width="16.85546875" style="400" bestFit="1" customWidth="1"/>
    <col min="100" max="100" width="13.42578125" style="400" bestFit="1" customWidth="1"/>
    <col min="101" max="101" width="15.85546875" style="400" bestFit="1" customWidth="1"/>
    <col min="102" max="102" width="12.5703125" style="400" bestFit="1" customWidth="1"/>
    <col min="103" max="103" width="13" style="400" bestFit="1" customWidth="1"/>
    <col min="104" max="104" width="13.28515625" style="400" bestFit="1" customWidth="1"/>
    <col min="105" max="105" width="12.7109375" style="400" bestFit="1" customWidth="1"/>
    <col min="106" max="106" width="15.28515625" style="400" customWidth="1"/>
    <col min="107" max="107" width="13.28515625" style="400" customWidth="1"/>
    <col min="108" max="108" width="10.5703125" style="400" bestFit="1" customWidth="1"/>
    <col min="109" max="109" width="12.5703125" style="400" customWidth="1"/>
    <col min="110" max="110" width="9.85546875" style="400" bestFit="1" customWidth="1"/>
    <col min="111" max="111" width="9.28515625" style="400" bestFit="1" customWidth="1"/>
    <col min="112" max="112" width="11" style="400" bestFit="1" customWidth="1"/>
    <col min="113" max="113" width="13.85546875" style="400" bestFit="1" customWidth="1"/>
    <col min="114" max="119" width="9.140625" style="400"/>
    <col min="120" max="120" width="15.7109375" style="400" customWidth="1"/>
    <col min="121" max="256" width="9.140625" style="400"/>
    <col min="257" max="257" width="32.28515625" style="400" customWidth="1"/>
    <col min="258" max="258" width="10.7109375" style="400" customWidth="1"/>
    <col min="259" max="259" width="16.140625" style="400" customWidth="1"/>
    <col min="260" max="260" width="13" style="400" bestFit="1" customWidth="1"/>
    <col min="261" max="261" width="14.85546875" style="400" bestFit="1" customWidth="1"/>
    <col min="262" max="262" width="13.7109375" style="400" bestFit="1" customWidth="1"/>
    <col min="263" max="263" width="12.5703125" style="400" customWidth="1"/>
    <col min="264" max="264" width="14.28515625" style="400" bestFit="1" customWidth="1"/>
    <col min="265" max="265" width="15" style="400" bestFit="1" customWidth="1"/>
    <col min="266" max="266" width="14.42578125" style="400" bestFit="1" customWidth="1"/>
    <col min="267" max="267" width="13.5703125" style="400" bestFit="1" customWidth="1"/>
    <col min="268" max="269" width="12.5703125" style="400" customWidth="1"/>
    <col min="270" max="270" width="11.7109375" style="400" customWidth="1"/>
    <col min="271" max="271" width="19.85546875" style="400" bestFit="1" customWidth="1"/>
    <col min="272" max="272" width="11.7109375" style="400" customWidth="1"/>
    <col min="273" max="275" width="9.140625" style="400"/>
    <col min="276" max="276" width="38" style="400" customWidth="1"/>
    <col min="277" max="277" width="10.85546875" style="400" customWidth="1"/>
    <col min="278" max="278" width="18.28515625" style="400" customWidth="1"/>
    <col min="279" max="279" width="13.7109375" style="400" customWidth="1"/>
    <col min="280" max="280" width="14.28515625" style="400" customWidth="1"/>
    <col min="281" max="281" width="14.42578125" style="400" customWidth="1"/>
    <col min="282" max="282" width="12.5703125" style="400" customWidth="1"/>
    <col min="283" max="284" width="15" style="400" customWidth="1"/>
    <col min="285" max="285" width="18.85546875" style="400" bestFit="1" customWidth="1"/>
    <col min="286" max="287" width="12.5703125" style="400" customWidth="1"/>
    <col min="288" max="288" width="13.140625" style="400" customWidth="1"/>
    <col min="289" max="289" width="12.5703125" style="400" customWidth="1"/>
    <col min="290" max="290" width="20.85546875" style="400" bestFit="1" customWidth="1"/>
    <col min="291" max="291" width="21.7109375" style="400" customWidth="1"/>
    <col min="292" max="294" width="9.140625" style="400"/>
    <col min="295" max="295" width="3.85546875" style="400" customWidth="1"/>
    <col min="296" max="296" width="17.7109375" style="400" customWidth="1"/>
    <col min="297" max="297" width="9.42578125" style="400" bestFit="1" customWidth="1"/>
    <col min="298" max="298" width="12" style="400" bestFit="1" customWidth="1"/>
    <col min="299" max="307" width="10.7109375" style="400" customWidth="1"/>
    <col min="308" max="308" width="7.85546875" style="400" bestFit="1" customWidth="1"/>
    <col min="309" max="309" width="16.5703125" style="400" customWidth="1"/>
    <col min="310" max="310" width="9.140625" style="400"/>
    <col min="311" max="311" width="11.140625" style="400" bestFit="1" customWidth="1"/>
    <col min="312" max="313" width="9.85546875" style="400" bestFit="1" customWidth="1"/>
    <col min="314" max="314" width="11" style="400" customWidth="1"/>
    <col min="315" max="315" width="10.5703125" style="400" bestFit="1" customWidth="1"/>
    <col min="316" max="316" width="10.140625" style="400" customWidth="1"/>
    <col min="317" max="317" width="9.42578125" style="400" bestFit="1" customWidth="1"/>
    <col min="318" max="318" width="9.28515625" style="400" bestFit="1" customWidth="1"/>
    <col min="319" max="320" width="10.140625" style="400" customWidth="1"/>
    <col min="321" max="321" width="10.42578125" style="400" customWidth="1"/>
    <col min="322" max="322" width="9.28515625" style="400" bestFit="1" customWidth="1"/>
    <col min="323" max="324" width="9.140625" style="400"/>
    <col min="325" max="325" width="10.5703125" style="400" customWidth="1"/>
    <col min="326" max="329" width="9.140625" style="400"/>
    <col min="330" max="330" width="3.7109375" style="400" customWidth="1"/>
    <col min="331" max="331" width="14.7109375" style="400" customWidth="1"/>
    <col min="332" max="332" width="9.5703125" style="400" bestFit="1" customWidth="1"/>
    <col min="333" max="333" width="11.7109375" style="400" bestFit="1" customWidth="1"/>
    <col min="334" max="334" width="10.85546875" style="400" bestFit="1" customWidth="1"/>
    <col min="335" max="335" width="9.5703125" style="400" customWidth="1"/>
    <col min="336" max="336" width="11" style="400" bestFit="1" customWidth="1"/>
    <col min="337" max="337" width="11.85546875" style="400" bestFit="1" customWidth="1"/>
    <col min="338" max="338" width="11" style="400" bestFit="1" customWidth="1"/>
    <col min="339" max="339" width="13.42578125" style="400" bestFit="1" customWidth="1"/>
    <col min="340" max="340" width="9.7109375" style="400" bestFit="1" customWidth="1"/>
    <col min="341" max="341" width="11.5703125" style="400" bestFit="1" customWidth="1"/>
    <col min="342" max="342" width="10.85546875" style="400" bestFit="1" customWidth="1"/>
    <col min="343" max="343" width="11.7109375" style="400" customWidth="1"/>
    <col min="344" max="344" width="11.85546875" style="400" bestFit="1" customWidth="1"/>
    <col min="345" max="345" width="11.7109375" style="400" bestFit="1" customWidth="1"/>
    <col min="346" max="347" width="9.28515625" style="400" customWidth="1"/>
    <col min="348" max="351" width="9.140625" style="400"/>
    <col min="352" max="352" width="9.7109375" style="400" customWidth="1"/>
    <col min="353" max="353" width="14.85546875" style="400" customWidth="1"/>
    <col min="354" max="354" width="12.140625" style="400" bestFit="1" customWidth="1"/>
    <col min="355" max="355" width="16.85546875" style="400" bestFit="1" customWidth="1"/>
    <col min="356" max="356" width="13.42578125" style="400" bestFit="1" customWidth="1"/>
    <col min="357" max="357" width="15.85546875" style="400" bestFit="1" customWidth="1"/>
    <col min="358" max="358" width="12.5703125" style="400" bestFit="1" customWidth="1"/>
    <col min="359" max="359" width="13" style="400" bestFit="1" customWidth="1"/>
    <col min="360" max="360" width="13.28515625" style="400" bestFit="1" customWidth="1"/>
    <col min="361" max="361" width="12.7109375" style="400" bestFit="1" customWidth="1"/>
    <col min="362" max="362" width="15.28515625" style="400" customWidth="1"/>
    <col min="363" max="363" width="13.28515625" style="400" customWidth="1"/>
    <col min="364" max="364" width="10.5703125" style="400" bestFit="1" customWidth="1"/>
    <col min="365" max="365" width="12.5703125" style="400" customWidth="1"/>
    <col min="366" max="366" width="9.85546875" style="400" bestFit="1" customWidth="1"/>
    <col min="367" max="367" width="9.28515625" style="400" bestFit="1" customWidth="1"/>
    <col min="368" max="368" width="11" style="400" bestFit="1" customWidth="1"/>
    <col min="369" max="369" width="13.85546875" style="400" bestFit="1" customWidth="1"/>
    <col min="370" max="375" width="9.140625" style="400"/>
    <col min="376" max="376" width="15.7109375" style="400" customWidth="1"/>
    <col min="377" max="512" width="9.140625" style="400"/>
    <col min="513" max="513" width="32.28515625" style="400" customWidth="1"/>
    <col min="514" max="514" width="10.7109375" style="400" customWidth="1"/>
    <col min="515" max="515" width="16.140625" style="400" customWidth="1"/>
    <col min="516" max="516" width="13" style="400" bestFit="1" customWidth="1"/>
    <col min="517" max="517" width="14.85546875" style="400" bestFit="1" customWidth="1"/>
    <col min="518" max="518" width="13.7109375" style="400" bestFit="1" customWidth="1"/>
    <col min="519" max="519" width="12.5703125" style="400" customWidth="1"/>
    <col min="520" max="520" width="14.28515625" style="400" bestFit="1" customWidth="1"/>
    <col min="521" max="521" width="15" style="400" bestFit="1" customWidth="1"/>
    <col min="522" max="522" width="14.42578125" style="400" bestFit="1" customWidth="1"/>
    <col min="523" max="523" width="13.5703125" style="400" bestFit="1" customWidth="1"/>
    <col min="524" max="525" width="12.5703125" style="400" customWidth="1"/>
    <col min="526" max="526" width="11.7109375" style="400" customWidth="1"/>
    <col min="527" max="527" width="19.85546875" style="400" bestFit="1" customWidth="1"/>
    <col min="528" max="528" width="11.7109375" style="400" customWidth="1"/>
    <col min="529" max="531" width="9.140625" style="400"/>
    <col min="532" max="532" width="38" style="400" customWidth="1"/>
    <col min="533" max="533" width="10.85546875" style="400" customWidth="1"/>
    <col min="534" max="534" width="18.28515625" style="400" customWidth="1"/>
    <col min="535" max="535" width="13.7109375" style="400" customWidth="1"/>
    <col min="536" max="536" width="14.28515625" style="400" customWidth="1"/>
    <col min="537" max="537" width="14.42578125" style="400" customWidth="1"/>
    <col min="538" max="538" width="12.5703125" style="400" customWidth="1"/>
    <col min="539" max="540" width="15" style="400" customWidth="1"/>
    <col min="541" max="541" width="18.85546875" style="400" bestFit="1" customWidth="1"/>
    <col min="542" max="543" width="12.5703125" style="400" customWidth="1"/>
    <col min="544" max="544" width="13.140625" style="400" customWidth="1"/>
    <col min="545" max="545" width="12.5703125" style="400" customWidth="1"/>
    <col min="546" max="546" width="20.85546875" style="400" bestFit="1" customWidth="1"/>
    <col min="547" max="547" width="21.7109375" style="400" customWidth="1"/>
    <col min="548" max="550" width="9.140625" style="400"/>
    <col min="551" max="551" width="3.85546875" style="400" customWidth="1"/>
    <col min="552" max="552" width="17.7109375" style="400" customWidth="1"/>
    <col min="553" max="553" width="9.42578125" style="400" bestFit="1" customWidth="1"/>
    <col min="554" max="554" width="12" style="400" bestFit="1" customWidth="1"/>
    <col min="555" max="563" width="10.7109375" style="400" customWidth="1"/>
    <col min="564" max="564" width="7.85546875" style="400" bestFit="1" customWidth="1"/>
    <col min="565" max="565" width="16.5703125" style="400" customWidth="1"/>
    <col min="566" max="566" width="9.140625" style="400"/>
    <col min="567" max="567" width="11.140625" style="400" bestFit="1" customWidth="1"/>
    <col min="568" max="569" width="9.85546875" style="400" bestFit="1" customWidth="1"/>
    <col min="570" max="570" width="11" style="400" customWidth="1"/>
    <col min="571" max="571" width="10.5703125" style="400" bestFit="1" customWidth="1"/>
    <col min="572" max="572" width="10.140625" style="400" customWidth="1"/>
    <col min="573" max="573" width="9.42578125" style="400" bestFit="1" customWidth="1"/>
    <col min="574" max="574" width="9.28515625" style="400" bestFit="1" customWidth="1"/>
    <col min="575" max="576" width="10.140625" style="400" customWidth="1"/>
    <col min="577" max="577" width="10.42578125" style="400" customWidth="1"/>
    <col min="578" max="578" width="9.28515625" style="400" bestFit="1" customWidth="1"/>
    <col min="579" max="580" width="9.140625" style="400"/>
    <col min="581" max="581" width="10.5703125" style="400" customWidth="1"/>
    <col min="582" max="585" width="9.140625" style="400"/>
    <col min="586" max="586" width="3.7109375" style="400" customWidth="1"/>
    <col min="587" max="587" width="14.7109375" style="400" customWidth="1"/>
    <col min="588" max="588" width="9.5703125" style="400" bestFit="1" customWidth="1"/>
    <col min="589" max="589" width="11.7109375" style="400" bestFit="1" customWidth="1"/>
    <col min="590" max="590" width="10.85546875" style="400" bestFit="1" customWidth="1"/>
    <col min="591" max="591" width="9.5703125" style="400" customWidth="1"/>
    <col min="592" max="592" width="11" style="400" bestFit="1" customWidth="1"/>
    <col min="593" max="593" width="11.85546875" style="400" bestFit="1" customWidth="1"/>
    <col min="594" max="594" width="11" style="400" bestFit="1" customWidth="1"/>
    <col min="595" max="595" width="13.42578125" style="400" bestFit="1" customWidth="1"/>
    <col min="596" max="596" width="9.7109375" style="400" bestFit="1" customWidth="1"/>
    <col min="597" max="597" width="11.5703125" style="400" bestFit="1" customWidth="1"/>
    <col min="598" max="598" width="10.85546875" style="400" bestFit="1" customWidth="1"/>
    <col min="599" max="599" width="11.7109375" style="400" customWidth="1"/>
    <col min="600" max="600" width="11.85546875" style="400" bestFit="1" customWidth="1"/>
    <col min="601" max="601" width="11.7109375" style="400" bestFit="1" customWidth="1"/>
    <col min="602" max="603" width="9.28515625" style="400" customWidth="1"/>
    <col min="604" max="607" width="9.140625" style="400"/>
    <col min="608" max="608" width="9.7109375" style="400" customWidth="1"/>
    <col min="609" max="609" width="14.85546875" style="400" customWidth="1"/>
    <col min="610" max="610" width="12.140625" style="400" bestFit="1" customWidth="1"/>
    <col min="611" max="611" width="16.85546875" style="400" bestFit="1" customWidth="1"/>
    <col min="612" max="612" width="13.42578125" style="400" bestFit="1" customWidth="1"/>
    <col min="613" max="613" width="15.85546875" style="400" bestFit="1" customWidth="1"/>
    <col min="614" max="614" width="12.5703125" style="400" bestFit="1" customWidth="1"/>
    <col min="615" max="615" width="13" style="400" bestFit="1" customWidth="1"/>
    <col min="616" max="616" width="13.28515625" style="400" bestFit="1" customWidth="1"/>
    <col min="617" max="617" width="12.7109375" style="400" bestFit="1" customWidth="1"/>
    <col min="618" max="618" width="15.28515625" style="400" customWidth="1"/>
    <col min="619" max="619" width="13.28515625" style="400" customWidth="1"/>
    <col min="620" max="620" width="10.5703125" style="400" bestFit="1" customWidth="1"/>
    <col min="621" max="621" width="12.5703125" style="400" customWidth="1"/>
    <col min="622" max="622" width="9.85546875" style="400" bestFit="1" customWidth="1"/>
    <col min="623" max="623" width="9.28515625" style="400" bestFit="1" customWidth="1"/>
    <col min="624" max="624" width="11" style="400" bestFit="1" customWidth="1"/>
    <col min="625" max="625" width="13.85546875" style="400" bestFit="1" customWidth="1"/>
    <col min="626" max="631" width="9.140625" style="400"/>
    <col min="632" max="632" width="15.7109375" style="400" customWidth="1"/>
    <col min="633" max="768" width="9.140625" style="400"/>
    <col min="769" max="769" width="32.28515625" style="400" customWidth="1"/>
    <col min="770" max="770" width="10.7109375" style="400" customWidth="1"/>
    <col min="771" max="771" width="16.140625" style="400" customWidth="1"/>
    <col min="772" max="772" width="13" style="400" bestFit="1" customWidth="1"/>
    <col min="773" max="773" width="14.85546875" style="400" bestFit="1" customWidth="1"/>
    <col min="774" max="774" width="13.7109375" style="400" bestFit="1" customWidth="1"/>
    <col min="775" max="775" width="12.5703125" style="400" customWidth="1"/>
    <col min="776" max="776" width="14.28515625" style="400" bestFit="1" customWidth="1"/>
    <col min="777" max="777" width="15" style="400" bestFit="1" customWidth="1"/>
    <col min="778" max="778" width="14.42578125" style="400" bestFit="1" customWidth="1"/>
    <col min="779" max="779" width="13.5703125" style="400" bestFit="1" customWidth="1"/>
    <col min="780" max="781" width="12.5703125" style="400" customWidth="1"/>
    <col min="782" max="782" width="11.7109375" style="400" customWidth="1"/>
    <col min="783" max="783" width="19.85546875" style="400" bestFit="1" customWidth="1"/>
    <col min="784" max="784" width="11.7109375" style="400" customWidth="1"/>
    <col min="785" max="787" width="9.140625" style="400"/>
    <col min="788" max="788" width="38" style="400" customWidth="1"/>
    <col min="789" max="789" width="10.85546875" style="400" customWidth="1"/>
    <col min="790" max="790" width="18.28515625" style="400" customWidth="1"/>
    <col min="791" max="791" width="13.7109375" style="400" customWidth="1"/>
    <col min="792" max="792" width="14.28515625" style="400" customWidth="1"/>
    <col min="793" max="793" width="14.42578125" style="400" customWidth="1"/>
    <col min="794" max="794" width="12.5703125" style="400" customWidth="1"/>
    <col min="795" max="796" width="15" style="400" customWidth="1"/>
    <col min="797" max="797" width="18.85546875" style="400" bestFit="1" customWidth="1"/>
    <col min="798" max="799" width="12.5703125" style="400" customWidth="1"/>
    <col min="800" max="800" width="13.140625" style="400" customWidth="1"/>
    <col min="801" max="801" width="12.5703125" style="400" customWidth="1"/>
    <col min="802" max="802" width="20.85546875" style="400" bestFit="1" customWidth="1"/>
    <col min="803" max="803" width="21.7109375" style="400" customWidth="1"/>
    <col min="804" max="806" width="9.140625" style="400"/>
    <col min="807" max="807" width="3.85546875" style="400" customWidth="1"/>
    <col min="808" max="808" width="17.7109375" style="400" customWidth="1"/>
    <col min="809" max="809" width="9.42578125" style="400" bestFit="1" customWidth="1"/>
    <col min="810" max="810" width="12" style="400" bestFit="1" customWidth="1"/>
    <col min="811" max="819" width="10.7109375" style="400" customWidth="1"/>
    <col min="820" max="820" width="7.85546875" style="400" bestFit="1" customWidth="1"/>
    <col min="821" max="821" width="16.5703125" style="400" customWidth="1"/>
    <col min="822" max="822" width="9.140625" style="400"/>
    <col min="823" max="823" width="11.140625" style="400" bestFit="1" customWidth="1"/>
    <col min="824" max="825" width="9.85546875" style="400" bestFit="1" customWidth="1"/>
    <col min="826" max="826" width="11" style="400" customWidth="1"/>
    <col min="827" max="827" width="10.5703125" style="400" bestFit="1" customWidth="1"/>
    <col min="828" max="828" width="10.140625" style="400" customWidth="1"/>
    <col min="829" max="829" width="9.42578125" style="400" bestFit="1" customWidth="1"/>
    <col min="830" max="830" width="9.28515625" style="400" bestFit="1" customWidth="1"/>
    <col min="831" max="832" width="10.140625" style="400" customWidth="1"/>
    <col min="833" max="833" width="10.42578125" style="400" customWidth="1"/>
    <col min="834" max="834" width="9.28515625" style="400" bestFit="1" customWidth="1"/>
    <col min="835" max="836" width="9.140625" style="400"/>
    <col min="837" max="837" width="10.5703125" style="400" customWidth="1"/>
    <col min="838" max="841" width="9.140625" style="400"/>
    <col min="842" max="842" width="3.7109375" style="400" customWidth="1"/>
    <col min="843" max="843" width="14.7109375" style="400" customWidth="1"/>
    <col min="844" max="844" width="9.5703125" style="400" bestFit="1" customWidth="1"/>
    <col min="845" max="845" width="11.7109375" style="400" bestFit="1" customWidth="1"/>
    <col min="846" max="846" width="10.85546875" style="400" bestFit="1" customWidth="1"/>
    <col min="847" max="847" width="9.5703125" style="400" customWidth="1"/>
    <col min="848" max="848" width="11" style="400" bestFit="1" customWidth="1"/>
    <col min="849" max="849" width="11.85546875" style="400" bestFit="1" customWidth="1"/>
    <col min="850" max="850" width="11" style="400" bestFit="1" customWidth="1"/>
    <col min="851" max="851" width="13.42578125" style="400" bestFit="1" customWidth="1"/>
    <col min="852" max="852" width="9.7109375" style="400" bestFit="1" customWidth="1"/>
    <col min="853" max="853" width="11.5703125" style="400" bestFit="1" customWidth="1"/>
    <col min="854" max="854" width="10.85546875" style="400" bestFit="1" customWidth="1"/>
    <col min="855" max="855" width="11.7109375" style="400" customWidth="1"/>
    <col min="856" max="856" width="11.85546875" style="400" bestFit="1" customWidth="1"/>
    <col min="857" max="857" width="11.7109375" style="400" bestFit="1" customWidth="1"/>
    <col min="858" max="859" width="9.28515625" style="400" customWidth="1"/>
    <col min="860" max="863" width="9.140625" style="400"/>
    <col min="864" max="864" width="9.7109375" style="400" customWidth="1"/>
    <col min="865" max="865" width="14.85546875" style="400" customWidth="1"/>
    <col min="866" max="866" width="12.140625" style="400" bestFit="1" customWidth="1"/>
    <col min="867" max="867" width="16.85546875" style="400" bestFit="1" customWidth="1"/>
    <col min="868" max="868" width="13.42578125" style="400" bestFit="1" customWidth="1"/>
    <col min="869" max="869" width="15.85546875" style="400" bestFit="1" customWidth="1"/>
    <col min="870" max="870" width="12.5703125" style="400" bestFit="1" customWidth="1"/>
    <col min="871" max="871" width="13" style="400" bestFit="1" customWidth="1"/>
    <col min="872" max="872" width="13.28515625" style="400" bestFit="1" customWidth="1"/>
    <col min="873" max="873" width="12.7109375" style="400" bestFit="1" customWidth="1"/>
    <col min="874" max="874" width="15.28515625" style="400" customWidth="1"/>
    <col min="875" max="875" width="13.28515625" style="400" customWidth="1"/>
    <col min="876" max="876" width="10.5703125" style="400" bestFit="1" customWidth="1"/>
    <col min="877" max="877" width="12.5703125" style="400" customWidth="1"/>
    <col min="878" max="878" width="9.85546875" style="400" bestFit="1" customWidth="1"/>
    <col min="879" max="879" width="9.28515625" style="400" bestFit="1" customWidth="1"/>
    <col min="880" max="880" width="11" style="400" bestFit="1" customWidth="1"/>
    <col min="881" max="881" width="13.85546875" style="400" bestFit="1" customWidth="1"/>
    <col min="882" max="887" width="9.140625" style="400"/>
    <col min="888" max="888" width="15.7109375" style="400" customWidth="1"/>
    <col min="889" max="1024" width="9.140625" style="400"/>
    <col min="1025" max="1025" width="32.28515625" style="400" customWidth="1"/>
    <col min="1026" max="1026" width="10.7109375" style="400" customWidth="1"/>
    <col min="1027" max="1027" width="16.140625" style="400" customWidth="1"/>
    <col min="1028" max="1028" width="13" style="400" bestFit="1" customWidth="1"/>
    <col min="1029" max="1029" width="14.85546875" style="400" bestFit="1" customWidth="1"/>
    <col min="1030" max="1030" width="13.7109375" style="400" bestFit="1" customWidth="1"/>
    <col min="1031" max="1031" width="12.5703125" style="400" customWidth="1"/>
    <col min="1032" max="1032" width="14.28515625" style="400" bestFit="1" customWidth="1"/>
    <col min="1033" max="1033" width="15" style="400" bestFit="1" customWidth="1"/>
    <col min="1034" max="1034" width="14.42578125" style="400" bestFit="1" customWidth="1"/>
    <col min="1035" max="1035" width="13.5703125" style="400" bestFit="1" customWidth="1"/>
    <col min="1036" max="1037" width="12.5703125" style="400" customWidth="1"/>
    <col min="1038" max="1038" width="11.7109375" style="400" customWidth="1"/>
    <col min="1039" max="1039" width="19.85546875" style="400" bestFit="1" customWidth="1"/>
    <col min="1040" max="1040" width="11.7109375" style="400" customWidth="1"/>
    <col min="1041" max="1043" width="9.140625" style="400"/>
    <col min="1044" max="1044" width="38" style="400" customWidth="1"/>
    <col min="1045" max="1045" width="10.85546875" style="400" customWidth="1"/>
    <col min="1046" max="1046" width="18.28515625" style="400" customWidth="1"/>
    <col min="1047" max="1047" width="13.7109375" style="400" customWidth="1"/>
    <col min="1048" max="1048" width="14.28515625" style="400" customWidth="1"/>
    <col min="1049" max="1049" width="14.42578125" style="400" customWidth="1"/>
    <col min="1050" max="1050" width="12.5703125" style="400" customWidth="1"/>
    <col min="1051" max="1052" width="15" style="400" customWidth="1"/>
    <col min="1053" max="1053" width="18.85546875" style="400" bestFit="1" customWidth="1"/>
    <col min="1054" max="1055" width="12.5703125" style="400" customWidth="1"/>
    <col min="1056" max="1056" width="13.140625" style="400" customWidth="1"/>
    <col min="1057" max="1057" width="12.5703125" style="400" customWidth="1"/>
    <col min="1058" max="1058" width="20.85546875" style="400" bestFit="1" customWidth="1"/>
    <col min="1059" max="1059" width="21.7109375" style="400" customWidth="1"/>
    <col min="1060" max="1062" width="9.140625" style="400"/>
    <col min="1063" max="1063" width="3.85546875" style="400" customWidth="1"/>
    <col min="1064" max="1064" width="17.7109375" style="400" customWidth="1"/>
    <col min="1065" max="1065" width="9.42578125" style="400" bestFit="1" customWidth="1"/>
    <col min="1066" max="1066" width="12" style="400" bestFit="1" customWidth="1"/>
    <col min="1067" max="1075" width="10.7109375" style="400" customWidth="1"/>
    <col min="1076" max="1076" width="7.85546875" style="400" bestFit="1" customWidth="1"/>
    <col min="1077" max="1077" width="16.5703125" style="400" customWidth="1"/>
    <col min="1078" max="1078" width="9.140625" style="400"/>
    <col min="1079" max="1079" width="11.140625" style="400" bestFit="1" customWidth="1"/>
    <col min="1080" max="1081" width="9.85546875" style="400" bestFit="1" customWidth="1"/>
    <col min="1082" max="1082" width="11" style="400" customWidth="1"/>
    <col min="1083" max="1083" width="10.5703125" style="400" bestFit="1" customWidth="1"/>
    <col min="1084" max="1084" width="10.140625" style="400" customWidth="1"/>
    <col min="1085" max="1085" width="9.42578125" style="400" bestFit="1" customWidth="1"/>
    <col min="1086" max="1086" width="9.28515625" style="400" bestFit="1" customWidth="1"/>
    <col min="1087" max="1088" width="10.140625" style="400" customWidth="1"/>
    <col min="1089" max="1089" width="10.42578125" style="400" customWidth="1"/>
    <col min="1090" max="1090" width="9.28515625" style="400" bestFit="1" customWidth="1"/>
    <col min="1091" max="1092" width="9.140625" style="400"/>
    <col min="1093" max="1093" width="10.5703125" style="400" customWidth="1"/>
    <col min="1094" max="1097" width="9.140625" style="400"/>
    <col min="1098" max="1098" width="3.7109375" style="400" customWidth="1"/>
    <col min="1099" max="1099" width="14.7109375" style="400" customWidth="1"/>
    <col min="1100" max="1100" width="9.5703125" style="400" bestFit="1" customWidth="1"/>
    <col min="1101" max="1101" width="11.7109375" style="400" bestFit="1" customWidth="1"/>
    <col min="1102" max="1102" width="10.85546875" style="400" bestFit="1" customWidth="1"/>
    <col min="1103" max="1103" width="9.5703125" style="400" customWidth="1"/>
    <col min="1104" max="1104" width="11" style="400" bestFit="1" customWidth="1"/>
    <col min="1105" max="1105" width="11.85546875" style="400" bestFit="1" customWidth="1"/>
    <col min="1106" max="1106" width="11" style="400" bestFit="1" customWidth="1"/>
    <col min="1107" max="1107" width="13.42578125" style="400" bestFit="1" customWidth="1"/>
    <col min="1108" max="1108" width="9.7109375" style="400" bestFit="1" customWidth="1"/>
    <col min="1109" max="1109" width="11.5703125" style="400" bestFit="1" customWidth="1"/>
    <col min="1110" max="1110" width="10.85546875" style="400" bestFit="1" customWidth="1"/>
    <col min="1111" max="1111" width="11.7109375" style="400" customWidth="1"/>
    <col min="1112" max="1112" width="11.85546875" style="400" bestFit="1" customWidth="1"/>
    <col min="1113" max="1113" width="11.7109375" style="400" bestFit="1" customWidth="1"/>
    <col min="1114" max="1115" width="9.28515625" style="400" customWidth="1"/>
    <col min="1116" max="1119" width="9.140625" style="400"/>
    <col min="1120" max="1120" width="9.7109375" style="400" customWidth="1"/>
    <col min="1121" max="1121" width="14.85546875" style="400" customWidth="1"/>
    <col min="1122" max="1122" width="12.140625" style="400" bestFit="1" customWidth="1"/>
    <col min="1123" max="1123" width="16.85546875" style="400" bestFit="1" customWidth="1"/>
    <col min="1124" max="1124" width="13.42578125" style="400" bestFit="1" customWidth="1"/>
    <col min="1125" max="1125" width="15.85546875" style="400" bestFit="1" customWidth="1"/>
    <col min="1126" max="1126" width="12.5703125" style="400" bestFit="1" customWidth="1"/>
    <col min="1127" max="1127" width="13" style="400" bestFit="1" customWidth="1"/>
    <col min="1128" max="1128" width="13.28515625" style="400" bestFit="1" customWidth="1"/>
    <col min="1129" max="1129" width="12.7109375" style="400" bestFit="1" customWidth="1"/>
    <col min="1130" max="1130" width="15.28515625" style="400" customWidth="1"/>
    <col min="1131" max="1131" width="13.28515625" style="400" customWidth="1"/>
    <col min="1132" max="1132" width="10.5703125" style="400" bestFit="1" customWidth="1"/>
    <col min="1133" max="1133" width="12.5703125" style="400" customWidth="1"/>
    <col min="1134" max="1134" width="9.85546875" style="400" bestFit="1" customWidth="1"/>
    <col min="1135" max="1135" width="9.28515625" style="400" bestFit="1" customWidth="1"/>
    <col min="1136" max="1136" width="11" style="400" bestFit="1" customWidth="1"/>
    <col min="1137" max="1137" width="13.85546875" style="400" bestFit="1" customWidth="1"/>
    <col min="1138" max="1143" width="9.140625" style="400"/>
    <col min="1144" max="1144" width="15.7109375" style="400" customWidth="1"/>
    <col min="1145" max="1280" width="9.140625" style="400"/>
    <col min="1281" max="1281" width="32.28515625" style="400" customWidth="1"/>
    <col min="1282" max="1282" width="10.7109375" style="400" customWidth="1"/>
    <col min="1283" max="1283" width="16.140625" style="400" customWidth="1"/>
    <col min="1284" max="1284" width="13" style="400" bestFit="1" customWidth="1"/>
    <col min="1285" max="1285" width="14.85546875" style="400" bestFit="1" customWidth="1"/>
    <col min="1286" max="1286" width="13.7109375" style="400" bestFit="1" customWidth="1"/>
    <col min="1287" max="1287" width="12.5703125" style="400" customWidth="1"/>
    <col min="1288" max="1288" width="14.28515625" style="400" bestFit="1" customWidth="1"/>
    <col min="1289" max="1289" width="15" style="400" bestFit="1" customWidth="1"/>
    <col min="1290" max="1290" width="14.42578125" style="400" bestFit="1" customWidth="1"/>
    <col min="1291" max="1291" width="13.5703125" style="400" bestFit="1" customWidth="1"/>
    <col min="1292" max="1293" width="12.5703125" style="400" customWidth="1"/>
    <col min="1294" max="1294" width="11.7109375" style="400" customWidth="1"/>
    <col min="1295" max="1295" width="19.85546875" style="400" bestFit="1" customWidth="1"/>
    <col min="1296" max="1296" width="11.7109375" style="400" customWidth="1"/>
    <col min="1297" max="1299" width="9.140625" style="400"/>
    <col min="1300" max="1300" width="38" style="400" customWidth="1"/>
    <col min="1301" max="1301" width="10.85546875" style="400" customWidth="1"/>
    <col min="1302" max="1302" width="18.28515625" style="400" customWidth="1"/>
    <col min="1303" max="1303" width="13.7109375" style="400" customWidth="1"/>
    <col min="1304" max="1304" width="14.28515625" style="400" customWidth="1"/>
    <col min="1305" max="1305" width="14.42578125" style="400" customWidth="1"/>
    <col min="1306" max="1306" width="12.5703125" style="400" customWidth="1"/>
    <col min="1307" max="1308" width="15" style="400" customWidth="1"/>
    <col min="1309" max="1309" width="18.85546875" style="400" bestFit="1" customWidth="1"/>
    <col min="1310" max="1311" width="12.5703125" style="400" customWidth="1"/>
    <col min="1312" max="1312" width="13.140625" style="400" customWidth="1"/>
    <col min="1313" max="1313" width="12.5703125" style="400" customWidth="1"/>
    <col min="1314" max="1314" width="20.85546875" style="400" bestFit="1" customWidth="1"/>
    <col min="1315" max="1315" width="21.7109375" style="400" customWidth="1"/>
    <col min="1316" max="1318" width="9.140625" style="400"/>
    <col min="1319" max="1319" width="3.85546875" style="400" customWidth="1"/>
    <col min="1320" max="1320" width="17.7109375" style="400" customWidth="1"/>
    <col min="1321" max="1321" width="9.42578125" style="400" bestFit="1" customWidth="1"/>
    <col min="1322" max="1322" width="12" style="400" bestFit="1" customWidth="1"/>
    <col min="1323" max="1331" width="10.7109375" style="400" customWidth="1"/>
    <col min="1332" max="1332" width="7.85546875" style="400" bestFit="1" customWidth="1"/>
    <col min="1333" max="1333" width="16.5703125" style="400" customWidth="1"/>
    <col min="1334" max="1334" width="9.140625" style="400"/>
    <col min="1335" max="1335" width="11.140625" style="400" bestFit="1" customWidth="1"/>
    <col min="1336" max="1337" width="9.85546875" style="400" bestFit="1" customWidth="1"/>
    <col min="1338" max="1338" width="11" style="400" customWidth="1"/>
    <col min="1339" max="1339" width="10.5703125" style="400" bestFit="1" customWidth="1"/>
    <col min="1340" max="1340" width="10.140625" style="400" customWidth="1"/>
    <col min="1341" max="1341" width="9.42578125" style="400" bestFit="1" customWidth="1"/>
    <col min="1342" max="1342" width="9.28515625" style="400" bestFit="1" customWidth="1"/>
    <col min="1343" max="1344" width="10.140625" style="400" customWidth="1"/>
    <col min="1345" max="1345" width="10.42578125" style="400" customWidth="1"/>
    <col min="1346" max="1346" width="9.28515625" style="400" bestFit="1" customWidth="1"/>
    <col min="1347" max="1348" width="9.140625" style="400"/>
    <col min="1349" max="1349" width="10.5703125" style="400" customWidth="1"/>
    <col min="1350" max="1353" width="9.140625" style="400"/>
    <col min="1354" max="1354" width="3.7109375" style="400" customWidth="1"/>
    <col min="1355" max="1355" width="14.7109375" style="400" customWidth="1"/>
    <col min="1356" max="1356" width="9.5703125" style="400" bestFit="1" customWidth="1"/>
    <col min="1357" max="1357" width="11.7109375" style="400" bestFit="1" customWidth="1"/>
    <col min="1358" max="1358" width="10.85546875" style="400" bestFit="1" customWidth="1"/>
    <col min="1359" max="1359" width="9.5703125" style="400" customWidth="1"/>
    <col min="1360" max="1360" width="11" style="400" bestFit="1" customWidth="1"/>
    <col min="1361" max="1361" width="11.85546875" style="400" bestFit="1" customWidth="1"/>
    <col min="1362" max="1362" width="11" style="400" bestFit="1" customWidth="1"/>
    <col min="1363" max="1363" width="13.42578125" style="400" bestFit="1" customWidth="1"/>
    <col min="1364" max="1364" width="9.7109375" style="400" bestFit="1" customWidth="1"/>
    <col min="1365" max="1365" width="11.5703125" style="400" bestFit="1" customWidth="1"/>
    <col min="1366" max="1366" width="10.85546875" style="400" bestFit="1" customWidth="1"/>
    <col min="1367" max="1367" width="11.7109375" style="400" customWidth="1"/>
    <col min="1368" max="1368" width="11.85546875" style="400" bestFit="1" customWidth="1"/>
    <col min="1369" max="1369" width="11.7109375" style="400" bestFit="1" customWidth="1"/>
    <col min="1370" max="1371" width="9.28515625" style="400" customWidth="1"/>
    <col min="1372" max="1375" width="9.140625" style="400"/>
    <col min="1376" max="1376" width="9.7109375" style="400" customWidth="1"/>
    <col min="1377" max="1377" width="14.85546875" style="400" customWidth="1"/>
    <col min="1378" max="1378" width="12.140625" style="400" bestFit="1" customWidth="1"/>
    <col min="1379" max="1379" width="16.85546875" style="400" bestFit="1" customWidth="1"/>
    <col min="1380" max="1380" width="13.42578125" style="400" bestFit="1" customWidth="1"/>
    <col min="1381" max="1381" width="15.85546875" style="400" bestFit="1" customWidth="1"/>
    <col min="1382" max="1382" width="12.5703125" style="400" bestFit="1" customWidth="1"/>
    <col min="1383" max="1383" width="13" style="400" bestFit="1" customWidth="1"/>
    <col min="1384" max="1384" width="13.28515625" style="400" bestFit="1" customWidth="1"/>
    <col min="1385" max="1385" width="12.7109375" style="400" bestFit="1" customWidth="1"/>
    <col min="1386" max="1386" width="15.28515625" style="400" customWidth="1"/>
    <col min="1387" max="1387" width="13.28515625" style="400" customWidth="1"/>
    <col min="1388" max="1388" width="10.5703125" style="400" bestFit="1" customWidth="1"/>
    <col min="1389" max="1389" width="12.5703125" style="400" customWidth="1"/>
    <col min="1390" max="1390" width="9.85546875" style="400" bestFit="1" customWidth="1"/>
    <col min="1391" max="1391" width="9.28515625" style="400" bestFit="1" customWidth="1"/>
    <col min="1392" max="1392" width="11" style="400" bestFit="1" customWidth="1"/>
    <col min="1393" max="1393" width="13.85546875" style="400" bestFit="1" customWidth="1"/>
    <col min="1394" max="1399" width="9.140625" style="400"/>
    <col min="1400" max="1400" width="15.7109375" style="400" customWidth="1"/>
    <col min="1401" max="1536" width="9.140625" style="400"/>
    <col min="1537" max="1537" width="32.28515625" style="400" customWidth="1"/>
    <col min="1538" max="1538" width="10.7109375" style="400" customWidth="1"/>
    <col min="1539" max="1539" width="16.140625" style="400" customWidth="1"/>
    <col min="1540" max="1540" width="13" style="400" bestFit="1" customWidth="1"/>
    <col min="1541" max="1541" width="14.85546875" style="400" bestFit="1" customWidth="1"/>
    <col min="1542" max="1542" width="13.7109375" style="400" bestFit="1" customWidth="1"/>
    <col min="1543" max="1543" width="12.5703125" style="400" customWidth="1"/>
    <col min="1544" max="1544" width="14.28515625" style="400" bestFit="1" customWidth="1"/>
    <col min="1545" max="1545" width="15" style="400" bestFit="1" customWidth="1"/>
    <col min="1546" max="1546" width="14.42578125" style="400" bestFit="1" customWidth="1"/>
    <col min="1547" max="1547" width="13.5703125" style="400" bestFit="1" customWidth="1"/>
    <col min="1548" max="1549" width="12.5703125" style="400" customWidth="1"/>
    <col min="1550" max="1550" width="11.7109375" style="400" customWidth="1"/>
    <col min="1551" max="1551" width="19.85546875" style="400" bestFit="1" customWidth="1"/>
    <col min="1552" max="1552" width="11.7109375" style="400" customWidth="1"/>
    <col min="1553" max="1555" width="9.140625" style="400"/>
    <col min="1556" max="1556" width="38" style="400" customWidth="1"/>
    <col min="1557" max="1557" width="10.85546875" style="400" customWidth="1"/>
    <col min="1558" max="1558" width="18.28515625" style="400" customWidth="1"/>
    <col min="1559" max="1559" width="13.7109375" style="400" customWidth="1"/>
    <col min="1560" max="1560" width="14.28515625" style="400" customWidth="1"/>
    <col min="1561" max="1561" width="14.42578125" style="400" customWidth="1"/>
    <col min="1562" max="1562" width="12.5703125" style="400" customWidth="1"/>
    <col min="1563" max="1564" width="15" style="400" customWidth="1"/>
    <col min="1565" max="1565" width="18.85546875" style="400" bestFit="1" customWidth="1"/>
    <col min="1566" max="1567" width="12.5703125" style="400" customWidth="1"/>
    <col min="1568" max="1568" width="13.140625" style="400" customWidth="1"/>
    <col min="1569" max="1569" width="12.5703125" style="400" customWidth="1"/>
    <col min="1570" max="1570" width="20.85546875" style="400" bestFit="1" customWidth="1"/>
    <col min="1571" max="1571" width="21.7109375" style="400" customWidth="1"/>
    <col min="1572" max="1574" width="9.140625" style="400"/>
    <col min="1575" max="1575" width="3.85546875" style="400" customWidth="1"/>
    <col min="1576" max="1576" width="17.7109375" style="400" customWidth="1"/>
    <col min="1577" max="1577" width="9.42578125" style="400" bestFit="1" customWidth="1"/>
    <col min="1578" max="1578" width="12" style="400" bestFit="1" customWidth="1"/>
    <col min="1579" max="1587" width="10.7109375" style="400" customWidth="1"/>
    <col min="1588" max="1588" width="7.85546875" style="400" bestFit="1" customWidth="1"/>
    <col min="1589" max="1589" width="16.5703125" style="400" customWidth="1"/>
    <col min="1590" max="1590" width="9.140625" style="400"/>
    <col min="1591" max="1591" width="11.140625" style="400" bestFit="1" customWidth="1"/>
    <col min="1592" max="1593" width="9.85546875" style="400" bestFit="1" customWidth="1"/>
    <col min="1594" max="1594" width="11" style="400" customWidth="1"/>
    <col min="1595" max="1595" width="10.5703125" style="400" bestFit="1" customWidth="1"/>
    <col min="1596" max="1596" width="10.140625" style="400" customWidth="1"/>
    <col min="1597" max="1597" width="9.42578125" style="400" bestFit="1" customWidth="1"/>
    <col min="1598" max="1598" width="9.28515625" style="400" bestFit="1" customWidth="1"/>
    <col min="1599" max="1600" width="10.140625" style="400" customWidth="1"/>
    <col min="1601" max="1601" width="10.42578125" style="400" customWidth="1"/>
    <col min="1602" max="1602" width="9.28515625" style="400" bestFit="1" customWidth="1"/>
    <col min="1603" max="1604" width="9.140625" style="400"/>
    <col min="1605" max="1605" width="10.5703125" style="400" customWidth="1"/>
    <col min="1606" max="1609" width="9.140625" style="400"/>
    <col min="1610" max="1610" width="3.7109375" style="400" customWidth="1"/>
    <col min="1611" max="1611" width="14.7109375" style="400" customWidth="1"/>
    <col min="1612" max="1612" width="9.5703125" style="400" bestFit="1" customWidth="1"/>
    <col min="1613" max="1613" width="11.7109375" style="400" bestFit="1" customWidth="1"/>
    <col min="1614" max="1614" width="10.85546875" style="400" bestFit="1" customWidth="1"/>
    <col min="1615" max="1615" width="9.5703125" style="400" customWidth="1"/>
    <col min="1616" max="1616" width="11" style="400" bestFit="1" customWidth="1"/>
    <col min="1617" max="1617" width="11.85546875" style="400" bestFit="1" customWidth="1"/>
    <col min="1618" max="1618" width="11" style="400" bestFit="1" customWidth="1"/>
    <col min="1619" max="1619" width="13.42578125" style="400" bestFit="1" customWidth="1"/>
    <col min="1620" max="1620" width="9.7109375" style="400" bestFit="1" customWidth="1"/>
    <col min="1621" max="1621" width="11.5703125" style="400" bestFit="1" customWidth="1"/>
    <col min="1622" max="1622" width="10.85546875" style="400" bestFit="1" customWidth="1"/>
    <col min="1623" max="1623" width="11.7109375" style="400" customWidth="1"/>
    <col min="1624" max="1624" width="11.85546875" style="400" bestFit="1" customWidth="1"/>
    <col min="1625" max="1625" width="11.7109375" style="400" bestFit="1" customWidth="1"/>
    <col min="1626" max="1627" width="9.28515625" style="400" customWidth="1"/>
    <col min="1628" max="1631" width="9.140625" style="400"/>
    <col min="1632" max="1632" width="9.7109375" style="400" customWidth="1"/>
    <col min="1633" max="1633" width="14.85546875" style="400" customWidth="1"/>
    <col min="1634" max="1634" width="12.140625" style="400" bestFit="1" customWidth="1"/>
    <col min="1635" max="1635" width="16.85546875" style="400" bestFit="1" customWidth="1"/>
    <col min="1636" max="1636" width="13.42578125" style="400" bestFit="1" customWidth="1"/>
    <col min="1637" max="1637" width="15.85546875" style="400" bestFit="1" customWidth="1"/>
    <col min="1638" max="1638" width="12.5703125" style="400" bestFit="1" customWidth="1"/>
    <col min="1639" max="1639" width="13" style="400" bestFit="1" customWidth="1"/>
    <col min="1640" max="1640" width="13.28515625" style="400" bestFit="1" customWidth="1"/>
    <col min="1641" max="1641" width="12.7109375" style="400" bestFit="1" customWidth="1"/>
    <col min="1642" max="1642" width="15.28515625" style="400" customWidth="1"/>
    <col min="1643" max="1643" width="13.28515625" style="400" customWidth="1"/>
    <col min="1644" max="1644" width="10.5703125" style="400" bestFit="1" customWidth="1"/>
    <col min="1645" max="1645" width="12.5703125" style="400" customWidth="1"/>
    <col min="1646" max="1646" width="9.85546875" style="400" bestFit="1" customWidth="1"/>
    <col min="1647" max="1647" width="9.28515625" style="400" bestFit="1" customWidth="1"/>
    <col min="1648" max="1648" width="11" style="400" bestFit="1" customWidth="1"/>
    <col min="1649" max="1649" width="13.85546875" style="400" bestFit="1" customWidth="1"/>
    <col min="1650" max="1655" width="9.140625" style="400"/>
    <col min="1656" max="1656" width="15.7109375" style="400" customWidth="1"/>
    <col min="1657" max="1792" width="9.140625" style="400"/>
    <col min="1793" max="1793" width="32.28515625" style="400" customWidth="1"/>
    <col min="1794" max="1794" width="10.7109375" style="400" customWidth="1"/>
    <col min="1795" max="1795" width="16.140625" style="400" customWidth="1"/>
    <col min="1796" max="1796" width="13" style="400" bestFit="1" customWidth="1"/>
    <col min="1797" max="1797" width="14.85546875" style="400" bestFit="1" customWidth="1"/>
    <col min="1798" max="1798" width="13.7109375" style="400" bestFit="1" customWidth="1"/>
    <col min="1799" max="1799" width="12.5703125" style="400" customWidth="1"/>
    <col min="1800" max="1800" width="14.28515625" style="400" bestFit="1" customWidth="1"/>
    <col min="1801" max="1801" width="15" style="400" bestFit="1" customWidth="1"/>
    <col min="1802" max="1802" width="14.42578125" style="400" bestFit="1" customWidth="1"/>
    <col min="1803" max="1803" width="13.5703125" style="400" bestFit="1" customWidth="1"/>
    <col min="1804" max="1805" width="12.5703125" style="400" customWidth="1"/>
    <col min="1806" max="1806" width="11.7109375" style="400" customWidth="1"/>
    <col min="1807" max="1807" width="19.85546875" style="400" bestFit="1" customWidth="1"/>
    <col min="1808" max="1808" width="11.7109375" style="400" customWidth="1"/>
    <col min="1809" max="1811" width="9.140625" style="400"/>
    <col min="1812" max="1812" width="38" style="400" customWidth="1"/>
    <col min="1813" max="1813" width="10.85546875" style="400" customWidth="1"/>
    <col min="1814" max="1814" width="18.28515625" style="400" customWidth="1"/>
    <col min="1815" max="1815" width="13.7109375" style="400" customWidth="1"/>
    <col min="1816" max="1816" width="14.28515625" style="400" customWidth="1"/>
    <col min="1817" max="1817" width="14.42578125" style="400" customWidth="1"/>
    <col min="1818" max="1818" width="12.5703125" style="400" customWidth="1"/>
    <col min="1819" max="1820" width="15" style="400" customWidth="1"/>
    <col min="1821" max="1821" width="18.85546875" style="400" bestFit="1" customWidth="1"/>
    <col min="1822" max="1823" width="12.5703125" style="400" customWidth="1"/>
    <col min="1824" max="1824" width="13.140625" style="400" customWidth="1"/>
    <col min="1825" max="1825" width="12.5703125" style="400" customWidth="1"/>
    <col min="1826" max="1826" width="20.85546875" style="400" bestFit="1" customWidth="1"/>
    <col min="1827" max="1827" width="21.7109375" style="400" customWidth="1"/>
    <col min="1828" max="1830" width="9.140625" style="400"/>
    <col min="1831" max="1831" width="3.85546875" style="400" customWidth="1"/>
    <col min="1832" max="1832" width="17.7109375" style="400" customWidth="1"/>
    <col min="1833" max="1833" width="9.42578125" style="400" bestFit="1" customWidth="1"/>
    <col min="1834" max="1834" width="12" style="400" bestFit="1" customWidth="1"/>
    <col min="1835" max="1843" width="10.7109375" style="400" customWidth="1"/>
    <col min="1844" max="1844" width="7.85546875" style="400" bestFit="1" customWidth="1"/>
    <col min="1845" max="1845" width="16.5703125" style="400" customWidth="1"/>
    <col min="1846" max="1846" width="9.140625" style="400"/>
    <col min="1847" max="1847" width="11.140625" style="400" bestFit="1" customWidth="1"/>
    <col min="1848" max="1849" width="9.85546875" style="400" bestFit="1" customWidth="1"/>
    <col min="1850" max="1850" width="11" style="400" customWidth="1"/>
    <col min="1851" max="1851" width="10.5703125" style="400" bestFit="1" customWidth="1"/>
    <col min="1852" max="1852" width="10.140625" style="400" customWidth="1"/>
    <col min="1853" max="1853" width="9.42578125" style="400" bestFit="1" customWidth="1"/>
    <col min="1854" max="1854" width="9.28515625" style="400" bestFit="1" customWidth="1"/>
    <col min="1855" max="1856" width="10.140625" style="400" customWidth="1"/>
    <col min="1857" max="1857" width="10.42578125" style="400" customWidth="1"/>
    <col min="1858" max="1858" width="9.28515625" style="400" bestFit="1" customWidth="1"/>
    <col min="1859" max="1860" width="9.140625" style="400"/>
    <col min="1861" max="1861" width="10.5703125" style="400" customWidth="1"/>
    <col min="1862" max="1865" width="9.140625" style="400"/>
    <col min="1866" max="1866" width="3.7109375" style="400" customWidth="1"/>
    <col min="1867" max="1867" width="14.7109375" style="400" customWidth="1"/>
    <col min="1868" max="1868" width="9.5703125" style="400" bestFit="1" customWidth="1"/>
    <col min="1869" max="1869" width="11.7109375" style="400" bestFit="1" customWidth="1"/>
    <col min="1870" max="1870" width="10.85546875" style="400" bestFit="1" customWidth="1"/>
    <col min="1871" max="1871" width="9.5703125" style="400" customWidth="1"/>
    <col min="1872" max="1872" width="11" style="400" bestFit="1" customWidth="1"/>
    <col min="1873" max="1873" width="11.85546875" style="400" bestFit="1" customWidth="1"/>
    <col min="1874" max="1874" width="11" style="400" bestFit="1" customWidth="1"/>
    <col min="1875" max="1875" width="13.42578125" style="400" bestFit="1" customWidth="1"/>
    <col min="1876" max="1876" width="9.7109375" style="400" bestFit="1" customWidth="1"/>
    <col min="1877" max="1877" width="11.5703125" style="400" bestFit="1" customWidth="1"/>
    <col min="1878" max="1878" width="10.85546875" style="400" bestFit="1" customWidth="1"/>
    <col min="1879" max="1879" width="11.7109375" style="400" customWidth="1"/>
    <col min="1880" max="1880" width="11.85546875" style="400" bestFit="1" customWidth="1"/>
    <col min="1881" max="1881" width="11.7109375" style="400" bestFit="1" customWidth="1"/>
    <col min="1882" max="1883" width="9.28515625" style="400" customWidth="1"/>
    <col min="1884" max="1887" width="9.140625" style="400"/>
    <col min="1888" max="1888" width="9.7109375" style="400" customWidth="1"/>
    <col min="1889" max="1889" width="14.85546875" style="400" customWidth="1"/>
    <col min="1890" max="1890" width="12.140625" style="400" bestFit="1" customWidth="1"/>
    <col min="1891" max="1891" width="16.85546875" style="400" bestFit="1" customWidth="1"/>
    <col min="1892" max="1892" width="13.42578125" style="400" bestFit="1" customWidth="1"/>
    <col min="1893" max="1893" width="15.85546875" style="400" bestFit="1" customWidth="1"/>
    <col min="1894" max="1894" width="12.5703125" style="400" bestFit="1" customWidth="1"/>
    <col min="1895" max="1895" width="13" style="400" bestFit="1" customWidth="1"/>
    <col min="1896" max="1896" width="13.28515625" style="400" bestFit="1" customWidth="1"/>
    <col min="1897" max="1897" width="12.7109375" style="400" bestFit="1" customWidth="1"/>
    <col min="1898" max="1898" width="15.28515625" style="400" customWidth="1"/>
    <col min="1899" max="1899" width="13.28515625" style="400" customWidth="1"/>
    <col min="1900" max="1900" width="10.5703125" style="400" bestFit="1" customWidth="1"/>
    <col min="1901" max="1901" width="12.5703125" style="400" customWidth="1"/>
    <col min="1902" max="1902" width="9.85546875" style="400" bestFit="1" customWidth="1"/>
    <col min="1903" max="1903" width="9.28515625" style="400" bestFit="1" customWidth="1"/>
    <col min="1904" max="1904" width="11" style="400" bestFit="1" customWidth="1"/>
    <col min="1905" max="1905" width="13.85546875" style="400" bestFit="1" customWidth="1"/>
    <col min="1906" max="1911" width="9.140625" style="400"/>
    <col min="1912" max="1912" width="15.7109375" style="400" customWidth="1"/>
    <col min="1913" max="2048" width="9.140625" style="400"/>
    <col min="2049" max="2049" width="32.28515625" style="400" customWidth="1"/>
    <col min="2050" max="2050" width="10.7109375" style="400" customWidth="1"/>
    <col min="2051" max="2051" width="16.140625" style="400" customWidth="1"/>
    <col min="2052" max="2052" width="13" style="400" bestFit="1" customWidth="1"/>
    <col min="2053" max="2053" width="14.85546875" style="400" bestFit="1" customWidth="1"/>
    <col min="2054" max="2054" width="13.7109375" style="400" bestFit="1" customWidth="1"/>
    <col min="2055" max="2055" width="12.5703125" style="400" customWidth="1"/>
    <col min="2056" max="2056" width="14.28515625" style="400" bestFit="1" customWidth="1"/>
    <col min="2057" max="2057" width="15" style="400" bestFit="1" customWidth="1"/>
    <col min="2058" max="2058" width="14.42578125" style="400" bestFit="1" customWidth="1"/>
    <col min="2059" max="2059" width="13.5703125" style="400" bestFit="1" customWidth="1"/>
    <col min="2060" max="2061" width="12.5703125" style="400" customWidth="1"/>
    <col min="2062" max="2062" width="11.7109375" style="400" customWidth="1"/>
    <col min="2063" max="2063" width="19.85546875" style="400" bestFit="1" customWidth="1"/>
    <col min="2064" max="2064" width="11.7109375" style="400" customWidth="1"/>
    <col min="2065" max="2067" width="9.140625" style="400"/>
    <col min="2068" max="2068" width="38" style="400" customWidth="1"/>
    <col min="2069" max="2069" width="10.85546875" style="400" customWidth="1"/>
    <col min="2070" max="2070" width="18.28515625" style="400" customWidth="1"/>
    <col min="2071" max="2071" width="13.7109375" style="400" customWidth="1"/>
    <col min="2072" max="2072" width="14.28515625" style="400" customWidth="1"/>
    <col min="2073" max="2073" width="14.42578125" style="400" customWidth="1"/>
    <col min="2074" max="2074" width="12.5703125" style="400" customWidth="1"/>
    <col min="2075" max="2076" width="15" style="400" customWidth="1"/>
    <col min="2077" max="2077" width="18.85546875" style="400" bestFit="1" customWidth="1"/>
    <col min="2078" max="2079" width="12.5703125" style="400" customWidth="1"/>
    <col min="2080" max="2080" width="13.140625" style="400" customWidth="1"/>
    <col min="2081" max="2081" width="12.5703125" style="400" customWidth="1"/>
    <col min="2082" max="2082" width="20.85546875" style="400" bestFit="1" customWidth="1"/>
    <col min="2083" max="2083" width="21.7109375" style="400" customWidth="1"/>
    <col min="2084" max="2086" width="9.140625" style="400"/>
    <col min="2087" max="2087" width="3.85546875" style="400" customWidth="1"/>
    <col min="2088" max="2088" width="17.7109375" style="400" customWidth="1"/>
    <col min="2089" max="2089" width="9.42578125" style="400" bestFit="1" customWidth="1"/>
    <col min="2090" max="2090" width="12" style="400" bestFit="1" customWidth="1"/>
    <col min="2091" max="2099" width="10.7109375" style="400" customWidth="1"/>
    <col min="2100" max="2100" width="7.85546875" style="400" bestFit="1" customWidth="1"/>
    <col min="2101" max="2101" width="16.5703125" style="400" customWidth="1"/>
    <col min="2102" max="2102" width="9.140625" style="400"/>
    <col min="2103" max="2103" width="11.140625" style="400" bestFit="1" customWidth="1"/>
    <col min="2104" max="2105" width="9.85546875" style="400" bestFit="1" customWidth="1"/>
    <col min="2106" max="2106" width="11" style="400" customWidth="1"/>
    <col min="2107" max="2107" width="10.5703125" style="400" bestFit="1" customWidth="1"/>
    <col min="2108" max="2108" width="10.140625" style="400" customWidth="1"/>
    <col min="2109" max="2109" width="9.42578125" style="400" bestFit="1" customWidth="1"/>
    <col min="2110" max="2110" width="9.28515625" style="400" bestFit="1" customWidth="1"/>
    <col min="2111" max="2112" width="10.140625" style="400" customWidth="1"/>
    <col min="2113" max="2113" width="10.42578125" style="400" customWidth="1"/>
    <col min="2114" max="2114" width="9.28515625" style="400" bestFit="1" customWidth="1"/>
    <col min="2115" max="2116" width="9.140625" style="400"/>
    <col min="2117" max="2117" width="10.5703125" style="400" customWidth="1"/>
    <col min="2118" max="2121" width="9.140625" style="400"/>
    <col min="2122" max="2122" width="3.7109375" style="400" customWidth="1"/>
    <col min="2123" max="2123" width="14.7109375" style="400" customWidth="1"/>
    <col min="2124" max="2124" width="9.5703125" style="400" bestFit="1" customWidth="1"/>
    <col min="2125" max="2125" width="11.7109375" style="400" bestFit="1" customWidth="1"/>
    <col min="2126" max="2126" width="10.85546875" style="400" bestFit="1" customWidth="1"/>
    <col min="2127" max="2127" width="9.5703125" style="400" customWidth="1"/>
    <col min="2128" max="2128" width="11" style="400" bestFit="1" customWidth="1"/>
    <col min="2129" max="2129" width="11.85546875" style="400" bestFit="1" customWidth="1"/>
    <col min="2130" max="2130" width="11" style="400" bestFit="1" customWidth="1"/>
    <col min="2131" max="2131" width="13.42578125" style="400" bestFit="1" customWidth="1"/>
    <col min="2132" max="2132" width="9.7109375" style="400" bestFit="1" customWidth="1"/>
    <col min="2133" max="2133" width="11.5703125" style="400" bestFit="1" customWidth="1"/>
    <col min="2134" max="2134" width="10.85546875" style="400" bestFit="1" customWidth="1"/>
    <col min="2135" max="2135" width="11.7109375" style="400" customWidth="1"/>
    <col min="2136" max="2136" width="11.85546875" style="400" bestFit="1" customWidth="1"/>
    <col min="2137" max="2137" width="11.7109375" style="400" bestFit="1" customWidth="1"/>
    <col min="2138" max="2139" width="9.28515625" style="400" customWidth="1"/>
    <col min="2140" max="2143" width="9.140625" style="400"/>
    <col min="2144" max="2144" width="9.7109375" style="400" customWidth="1"/>
    <col min="2145" max="2145" width="14.85546875" style="400" customWidth="1"/>
    <col min="2146" max="2146" width="12.140625" style="400" bestFit="1" customWidth="1"/>
    <col min="2147" max="2147" width="16.85546875" style="400" bestFit="1" customWidth="1"/>
    <col min="2148" max="2148" width="13.42578125" style="400" bestFit="1" customWidth="1"/>
    <col min="2149" max="2149" width="15.85546875" style="400" bestFit="1" customWidth="1"/>
    <col min="2150" max="2150" width="12.5703125" style="400" bestFit="1" customWidth="1"/>
    <col min="2151" max="2151" width="13" style="400" bestFit="1" customWidth="1"/>
    <col min="2152" max="2152" width="13.28515625" style="400" bestFit="1" customWidth="1"/>
    <col min="2153" max="2153" width="12.7109375" style="400" bestFit="1" customWidth="1"/>
    <col min="2154" max="2154" width="15.28515625" style="400" customWidth="1"/>
    <col min="2155" max="2155" width="13.28515625" style="400" customWidth="1"/>
    <col min="2156" max="2156" width="10.5703125" style="400" bestFit="1" customWidth="1"/>
    <col min="2157" max="2157" width="12.5703125" style="400" customWidth="1"/>
    <col min="2158" max="2158" width="9.85546875" style="400" bestFit="1" customWidth="1"/>
    <col min="2159" max="2159" width="9.28515625" style="400" bestFit="1" customWidth="1"/>
    <col min="2160" max="2160" width="11" style="400" bestFit="1" customWidth="1"/>
    <col min="2161" max="2161" width="13.85546875" style="400" bestFit="1" customWidth="1"/>
    <col min="2162" max="2167" width="9.140625" style="400"/>
    <col min="2168" max="2168" width="15.7109375" style="400" customWidth="1"/>
    <col min="2169" max="2304" width="9.140625" style="400"/>
    <col min="2305" max="2305" width="32.28515625" style="400" customWidth="1"/>
    <col min="2306" max="2306" width="10.7109375" style="400" customWidth="1"/>
    <col min="2307" max="2307" width="16.140625" style="400" customWidth="1"/>
    <col min="2308" max="2308" width="13" style="400" bestFit="1" customWidth="1"/>
    <col min="2309" max="2309" width="14.85546875" style="400" bestFit="1" customWidth="1"/>
    <col min="2310" max="2310" width="13.7109375" style="400" bestFit="1" customWidth="1"/>
    <col min="2311" max="2311" width="12.5703125" style="400" customWidth="1"/>
    <col min="2312" max="2312" width="14.28515625" style="400" bestFit="1" customWidth="1"/>
    <col min="2313" max="2313" width="15" style="400" bestFit="1" customWidth="1"/>
    <col min="2314" max="2314" width="14.42578125" style="400" bestFit="1" customWidth="1"/>
    <col min="2315" max="2315" width="13.5703125" style="400" bestFit="1" customWidth="1"/>
    <col min="2316" max="2317" width="12.5703125" style="400" customWidth="1"/>
    <col min="2318" max="2318" width="11.7109375" style="400" customWidth="1"/>
    <col min="2319" max="2319" width="19.85546875" style="400" bestFit="1" customWidth="1"/>
    <col min="2320" max="2320" width="11.7109375" style="400" customWidth="1"/>
    <col min="2321" max="2323" width="9.140625" style="400"/>
    <col min="2324" max="2324" width="38" style="400" customWidth="1"/>
    <col min="2325" max="2325" width="10.85546875" style="400" customWidth="1"/>
    <col min="2326" max="2326" width="18.28515625" style="400" customWidth="1"/>
    <col min="2327" max="2327" width="13.7109375" style="400" customWidth="1"/>
    <col min="2328" max="2328" width="14.28515625" style="400" customWidth="1"/>
    <col min="2329" max="2329" width="14.42578125" style="400" customWidth="1"/>
    <col min="2330" max="2330" width="12.5703125" style="400" customWidth="1"/>
    <col min="2331" max="2332" width="15" style="400" customWidth="1"/>
    <col min="2333" max="2333" width="18.85546875" style="400" bestFit="1" customWidth="1"/>
    <col min="2334" max="2335" width="12.5703125" style="400" customWidth="1"/>
    <col min="2336" max="2336" width="13.140625" style="400" customWidth="1"/>
    <col min="2337" max="2337" width="12.5703125" style="400" customWidth="1"/>
    <col min="2338" max="2338" width="20.85546875" style="400" bestFit="1" customWidth="1"/>
    <col min="2339" max="2339" width="21.7109375" style="400" customWidth="1"/>
    <col min="2340" max="2342" width="9.140625" style="400"/>
    <col min="2343" max="2343" width="3.85546875" style="400" customWidth="1"/>
    <col min="2344" max="2344" width="17.7109375" style="400" customWidth="1"/>
    <col min="2345" max="2345" width="9.42578125" style="400" bestFit="1" customWidth="1"/>
    <col min="2346" max="2346" width="12" style="400" bestFit="1" customWidth="1"/>
    <col min="2347" max="2355" width="10.7109375" style="400" customWidth="1"/>
    <col min="2356" max="2356" width="7.85546875" style="400" bestFit="1" customWidth="1"/>
    <col min="2357" max="2357" width="16.5703125" style="400" customWidth="1"/>
    <col min="2358" max="2358" width="9.140625" style="400"/>
    <col min="2359" max="2359" width="11.140625" style="400" bestFit="1" customWidth="1"/>
    <col min="2360" max="2361" width="9.85546875" style="400" bestFit="1" customWidth="1"/>
    <col min="2362" max="2362" width="11" style="400" customWidth="1"/>
    <col min="2363" max="2363" width="10.5703125" style="400" bestFit="1" customWidth="1"/>
    <col min="2364" max="2364" width="10.140625" style="400" customWidth="1"/>
    <col min="2365" max="2365" width="9.42578125" style="400" bestFit="1" customWidth="1"/>
    <col min="2366" max="2366" width="9.28515625" style="400" bestFit="1" customWidth="1"/>
    <col min="2367" max="2368" width="10.140625" style="400" customWidth="1"/>
    <col min="2369" max="2369" width="10.42578125" style="400" customWidth="1"/>
    <col min="2370" max="2370" width="9.28515625" style="400" bestFit="1" customWidth="1"/>
    <col min="2371" max="2372" width="9.140625" style="400"/>
    <col min="2373" max="2373" width="10.5703125" style="400" customWidth="1"/>
    <col min="2374" max="2377" width="9.140625" style="400"/>
    <col min="2378" max="2378" width="3.7109375" style="400" customWidth="1"/>
    <col min="2379" max="2379" width="14.7109375" style="400" customWidth="1"/>
    <col min="2380" max="2380" width="9.5703125" style="400" bestFit="1" customWidth="1"/>
    <col min="2381" max="2381" width="11.7109375" style="400" bestFit="1" customWidth="1"/>
    <col min="2382" max="2382" width="10.85546875" style="400" bestFit="1" customWidth="1"/>
    <col min="2383" max="2383" width="9.5703125" style="400" customWidth="1"/>
    <col min="2384" max="2384" width="11" style="400" bestFit="1" customWidth="1"/>
    <col min="2385" max="2385" width="11.85546875" style="400" bestFit="1" customWidth="1"/>
    <col min="2386" max="2386" width="11" style="400" bestFit="1" customWidth="1"/>
    <col min="2387" max="2387" width="13.42578125" style="400" bestFit="1" customWidth="1"/>
    <col min="2388" max="2388" width="9.7109375" style="400" bestFit="1" customWidth="1"/>
    <col min="2389" max="2389" width="11.5703125" style="400" bestFit="1" customWidth="1"/>
    <col min="2390" max="2390" width="10.85546875" style="400" bestFit="1" customWidth="1"/>
    <col min="2391" max="2391" width="11.7109375" style="400" customWidth="1"/>
    <col min="2392" max="2392" width="11.85546875" style="400" bestFit="1" customWidth="1"/>
    <col min="2393" max="2393" width="11.7109375" style="400" bestFit="1" customWidth="1"/>
    <col min="2394" max="2395" width="9.28515625" style="400" customWidth="1"/>
    <col min="2396" max="2399" width="9.140625" style="400"/>
    <col min="2400" max="2400" width="9.7109375" style="400" customWidth="1"/>
    <col min="2401" max="2401" width="14.85546875" style="400" customWidth="1"/>
    <col min="2402" max="2402" width="12.140625" style="400" bestFit="1" customWidth="1"/>
    <col min="2403" max="2403" width="16.85546875" style="400" bestFit="1" customWidth="1"/>
    <col min="2404" max="2404" width="13.42578125" style="400" bestFit="1" customWidth="1"/>
    <col min="2405" max="2405" width="15.85546875" style="400" bestFit="1" customWidth="1"/>
    <col min="2406" max="2406" width="12.5703125" style="400" bestFit="1" customWidth="1"/>
    <col min="2407" max="2407" width="13" style="400" bestFit="1" customWidth="1"/>
    <col min="2408" max="2408" width="13.28515625" style="400" bestFit="1" customWidth="1"/>
    <col min="2409" max="2409" width="12.7109375" style="400" bestFit="1" customWidth="1"/>
    <col min="2410" max="2410" width="15.28515625" style="400" customWidth="1"/>
    <col min="2411" max="2411" width="13.28515625" style="400" customWidth="1"/>
    <col min="2412" max="2412" width="10.5703125" style="400" bestFit="1" customWidth="1"/>
    <col min="2413" max="2413" width="12.5703125" style="400" customWidth="1"/>
    <col min="2414" max="2414" width="9.85546875" style="400" bestFit="1" customWidth="1"/>
    <col min="2415" max="2415" width="9.28515625" style="400" bestFit="1" customWidth="1"/>
    <col min="2416" max="2416" width="11" style="400" bestFit="1" customWidth="1"/>
    <col min="2417" max="2417" width="13.85546875" style="400" bestFit="1" customWidth="1"/>
    <col min="2418" max="2423" width="9.140625" style="400"/>
    <col min="2424" max="2424" width="15.7109375" style="400" customWidth="1"/>
    <col min="2425" max="2560" width="9.140625" style="400"/>
    <col min="2561" max="2561" width="32.28515625" style="400" customWidth="1"/>
    <col min="2562" max="2562" width="10.7109375" style="400" customWidth="1"/>
    <col min="2563" max="2563" width="16.140625" style="400" customWidth="1"/>
    <col min="2564" max="2564" width="13" style="400" bestFit="1" customWidth="1"/>
    <col min="2565" max="2565" width="14.85546875" style="400" bestFit="1" customWidth="1"/>
    <col min="2566" max="2566" width="13.7109375" style="400" bestFit="1" customWidth="1"/>
    <col min="2567" max="2567" width="12.5703125" style="400" customWidth="1"/>
    <col min="2568" max="2568" width="14.28515625" style="400" bestFit="1" customWidth="1"/>
    <col min="2569" max="2569" width="15" style="400" bestFit="1" customWidth="1"/>
    <col min="2570" max="2570" width="14.42578125" style="400" bestFit="1" customWidth="1"/>
    <col min="2571" max="2571" width="13.5703125" style="400" bestFit="1" customWidth="1"/>
    <col min="2572" max="2573" width="12.5703125" style="400" customWidth="1"/>
    <col min="2574" max="2574" width="11.7109375" style="400" customWidth="1"/>
    <col min="2575" max="2575" width="19.85546875" style="400" bestFit="1" customWidth="1"/>
    <col min="2576" max="2576" width="11.7109375" style="400" customWidth="1"/>
    <col min="2577" max="2579" width="9.140625" style="400"/>
    <col min="2580" max="2580" width="38" style="400" customWidth="1"/>
    <col min="2581" max="2581" width="10.85546875" style="400" customWidth="1"/>
    <col min="2582" max="2582" width="18.28515625" style="400" customWidth="1"/>
    <col min="2583" max="2583" width="13.7109375" style="400" customWidth="1"/>
    <col min="2584" max="2584" width="14.28515625" style="400" customWidth="1"/>
    <col min="2585" max="2585" width="14.42578125" style="400" customWidth="1"/>
    <col min="2586" max="2586" width="12.5703125" style="400" customWidth="1"/>
    <col min="2587" max="2588" width="15" style="400" customWidth="1"/>
    <col min="2589" max="2589" width="18.85546875" style="400" bestFit="1" customWidth="1"/>
    <col min="2590" max="2591" width="12.5703125" style="400" customWidth="1"/>
    <col min="2592" max="2592" width="13.140625" style="400" customWidth="1"/>
    <col min="2593" max="2593" width="12.5703125" style="400" customWidth="1"/>
    <col min="2594" max="2594" width="20.85546875" style="400" bestFit="1" customWidth="1"/>
    <col min="2595" max="2595" width="21.7109375" style="400" customWidth="1"/>
    <col min="2596" max="2598" width="9.140625" style="400"/>
    <col min="2599" max="2599" width="3.85546875" style="400" customWidth="1"/>
    <col min="2600" max="2600" width="17.7109375" style="400" customWidth="1"/>
    <col min="2601" max="2601" width="9.42578125" style="400" bestFit="1" customWidth="1"/>
    <col min="2602" max="2602" width="12" style="400" bestFit="1" customWidth="1"/>
    <col min="2603" max="2611" width="10.7109375" style="400" customWidth="1"/>
    <col min="2612" max="2612" width="7.85546875" style="400" bestFit="1" customWidth="1"/>
    <col min="2613" max="2613" width="16.5703125" style="400" customWidth="1"/>
    <col min="2614" max="2614" width="9.140625" style="400"/>
    <col min="2615" max="2615" width="11.140625" style="400" bestFit="1" customWidth="1"/>
    <col min="2616" max="2617" width="9.85546875" style="400" bestFit="1" customWidth="1"/>
    <col min="2618" max="2618" width="11" style="400" customWidth="1"/>
    <col min="2619" max="2619" width="10.5703125" style="400" bestFit="1" customWidth="1"/>
    <col min="2620" max="2620" width="10.140625" style="400" customWidth="1"/>
    <col min="2621" max="2621" width="9.42578125" style="400" bestFit="1" customWidth="1"/>
    <col min="2622" max="2622" width="9.28515625" style="400" bestFit="1" customWidth="1"/>
    <col min="2623" max="2624" width="10.140625" style="400" customWidth="1"/>
    <col min="2625" max="2625" width="10.42578125" style="400" customWidth="1"/>
    <col min="2626" max="2626" width="9.28515625" style="400" bestFit="1" customWidth="1"/>
    <col min="2627" max="2628" width="9.140625" style="400"/>
    <col min="2629" max="2629" width="10.5703125" style="400" customWidth="1"/>
    <col min="2630" max="2633" width="9.140625" style="400"/>
    <col min="2634" max="2634" width="3.7109375" style="400" customWidth="1"/>
    <col min="2635" max="2635" width="14.7109375" style="400" customWidth="1"/>
    <col min="2636" max="2636" width="9.5703125" style="400" bestFit="1" customWidth="1"/>
    <col min="2637" max="2637" width="11.7109375" style="400" bestFit="1" customWidth="1"/>
    <col min="2638" max="2638" width="10.85546875" style="400" bestFit="1" customWidth="1"/>
    <col min="2639" max="2639" width="9.5703125" style="400" customWidth="1"/>
    <col min="2640" max="2640" width="11" style="400" bestFit="1" customWidth="1"/>
    <col min="2641" max="2641" width="11.85546875" style="400" bestFit="1" customWidth="1"/>
    <col min="2642" max="2642" width="11" style="400" bestFit="1" customWidth="1"/>
    <col min="2643" max="2643" width="13.42578125" style="400" bestFit="1" customWidth="1"/>
    <col min="2644" max="2644" width="9.7109375" style="400" bestFit="1" customWidth="1"/>
    <col min="2645" max="2645" width="11.5703125" style="400" bestFit="1" customWidth="1"/>
    <col min="2646" max="2646" width="10.85546875" style="400" bestFit="1" customWidth="1"/>
    <col min="2647" max="2647" width="11.7109375" style="400" customWidth="1"/>
    <col min="2648" max="2648" width="11.85546875" style="400" bestFit="1" customWidth="1"/>
    <col min="2649" max="2649" width="11.7109375" style="400" bestFit="1" customWidth="1"/>
    <col min="2650" max="2651" width="9.28515625" style="400" customWidth="1"/>
    <col min="2652" max="2655" width="9.140625" style="400"/>
    <col min="2656" max="2656" width="9.7109375" style="400" customWidth="1"/>
    <col min="2657" max="2657" width="14.85546875" style="400" customWidth="1"/>
    <col min="2658" max="2658" width="12.140625" style="400" bestFit="1" customWidth="1"/>
    <col min="2659" max="2659" width="16.85546875" style="400" bestFit="1" customWidth="1"/>
    <col min="2660" max="2660" width="13.42578125" style="400" bestFit="1" customWidth="1"/>
    <col min="2661" max="2661" width="15.85546875" style="400" bestFit="1" customWidth="1"/>
    <col min="2662" max="2662" width="12.5703125" style="400" bestFit="1" customWidth="1"/>
    <col min="2663" max="2663" width="13" style="400" bestFit="1" customWidth="1"/>
    <col min="2664" max="2664" width="13.28515625" style="400" bestFit="1" customWidth="1"/>
    <col min="2665" max="2665" width="12.7109375" style="400" bestFit="1" customWidth="1"/>
    <col min="2666" max="2666" width="15.28515625" style="400" customWidth="1"/>
    <col min="2667" max="2667" width="13.28515625" style="400" customWidth="1"/>
    <col min="2668" max="2668" width="10.5703125" style="400" bestFit="1" customWidth="1"/>
    <col min="2669" max="2669" width="12.5703125" style="400" customWidth="1"/>
    <col min="2670" max="2670" width="9.85546875" style="400" bestFit="1" customWidth="1"/>
    <col min="2671" max="2671" width="9.28515625" style="400" bestFit="1" customWidth="1"/>
    <col min="2672" max="2672" width="11" style="400" bestFit="1" customWidth="1"/>
    <col min="2673" max="2673" width="13.85546875" style="400" bestFit="1" customWidth="1"/>
    <col min="2674" max="2679" width="9.140625" style="400"/>
    <col min="2680" max="2680" width="15.7109375" style="400" customWidth="1"/>
    <col min="2681" max="2816" width="9.140625" style="400"/>
    <col min="2817" max="2817" width="32.28515625" style="400" customWidth="1"/>
    <col min="2818" max="2818" width="10.7109375" style="400" customWidth="1"/>
    <col min="2819" max="2819" width="16.140625" style="400" customWidth="1"/>
    <col min="2820" max="2820" width="13" style="400" bestFit="1" customWidth="1"/>
    <col min="2821" max="2821" width="14.85546875" style="400" bestFit="1" customWidth="1"/>
    <col min="2822" max="2822" width="13.7109375" style="400" bestFit="1" customWidth="1"/>
    <col min="2823" max="2823" width="12.5703125" style="400" customWidth="1"/>
    <col min="2824" max="2824" width="14.28515625" style="400" bestFit="1" customWidth="1"/>
    <col min="2825" max="2825" width="15" style="400" bestFit="1" customWidth="1"/>
    <col min="2826" max="2826" width="14.42578125" style="400" bestFit="1" customWidth="1"/>
    <col min="2827" max="2827" width="13.5703125" style="400" bestFit="1" customWidth="1"/>
    <col min="2828" max="2829" width="12.5703125" style="400" customWidth="1"/>
    <col min="2830" max="2830" width="11.7109375" style="400" customWidth="1"/>
    <col min="2831" max="2831" width="19.85546875" style="400" bestFit="1" customWidth="1"/>
    <col min="2832" max="2832" width="11.7109375" style="400" customWidth="1"/>
    <col min="2833" max="2835" width="9.140625" style="400"/>
    <col min="2836" max="2836" width="38" style="400" customWidth="1"/>
    <col min="2837" max="2837" width="10.85546875" style="400" customWidth="1"/>
    <col min="2838" max="2838" width="18.28515625" style="400" customWidth="1"/>
    <col min="2839" max="2839" width="13.7109375" style="400" customWidth="1"/>
    <col min="2840" max="2840" width="14.28515625" style="400" customWidth="1"/>
    <col min="2841" max="2841" width="14.42578125" style="400" customWidth="1"/>
    <col min="2842" max="2842" width="12.5703125" style="400" customWidth="1"/>
    <col min="2843" max="2844" width="15" style="400" customWidth="1"/>
    <col min="2845" max="2845" width="18.85546875" style="400" bestFit="1" customWidth="1"/>
    <col min="2846" max="2847" width="12.5703125" style="400" customWidth="1"/>
    <col min="2848" max="2848" width="13.140625" style="400" customWidth="1"/>
    <col min="2849" max="2849" width="12.5703125" style="400" customWidth="1"/>
    <col min="2850" max="2850" width="20.85546875" style="400" bestFit="1" customWidth="1"/>
    <col min="2851" max="2851" width="21.7109375" style="400" customWidth="1"/>
    <col min="2852" max="2854" width="9.140625" style="400"/>
    <col min="2855" max="2855" width="3.85546875" style="400" customWidth="1"/>
    <col min="2856" max="2856" width="17.7109375" style="400" customWidth="1"/>
    <col min="2857" max="2857" width="9.42578125" style="400" bestFit="1" customWidth="1"/>
    <col min="2858" max="2858" width="12" style="400" bestFit="1" customWidth="1"/>
    <col min="2859" max="2867" width="10.7109375" style="400" customWidth="1"/>
    <col min="2868" max="2868" width="7.85546875" style="400" bestFit="1" customWidth="1"/>
    <col min="2869" max="2869" width="16.5703125" style="400" customWidth="1"/>
    <col min="2870" max="2870" width="9.140625" style="400"/>
    <col min="2871" max="2871" width="11.140625" style="400" bestFit="1" customWidth="1"/>
    <col min="2872" max="2873" width="9.85546875" style="400" bestFit="1" customWidth="1"/>
    <col min="2874" max="2874" width="11" style="400" customWidth="1"/>
    <col min="2875" max="2875" width="10.5703125" style="400" bestFit="1" customWidth="1"/>
    <col min="2876" max="2876" width="10.140625" style="400" customWidth="1"/>
    <col min="2877" max="2877" width="9.42578125" style="400" bestFit="1" customWidth="1"/>
    <col min="2878" max="2878" width="9.28515625" style="400" bestFit="1" customWidth="1"/>
    <col min="2879" max="2880" width="10.140625" style="400" customWidth="1"/>
    <col min="2881" max="2881" width="10.42578125" style="400" customWidth="1"/>
    <col min="2882" max="2882" width="9.28515625" style="400" bestFit="1" customWidth="1"/>
    <col min="2883" max="2884" width="9.140625" style="400"/>
    <col min="2885" max="2885" width="10.5703125" style="400" customWidth="1"/>
    <col min="2886" max="2889" width="9.140625" style="400"/>
    <col min="2890" max="2890" width="3.7109375" style="400" customWidth="1"/>
    <col min="2891" max="2891" width="14.7109375" style="400" customWidth="1"/>
    <col min="2892" max="2892" width="9.5703125" style="400" bestFit="1" customWidth="1"/>
    <col min="2893" max="2893" width="11.7109375" style="400" bestFit="1" customWidth="1"/>
    <col min="2894" max="2894" width="10.85546875" style="400" bestFit="1" customWidth="1"/>
    <col min="2895" max="2895" width="9.5703125" style="400" customWidth="1"/>
    <col min="2896" max="2896" width="11" style="400" bestFit="1" customWidth="1"/>
    <col min="2897" max="2897" width="11.85546875" style="400" bestFit="1" customWidth="1"/>
    <col min="2898" max="2898" width="11" style="400" bestFit="1" customWidth="1"/>
    <col min="2899" max="2899" width="13.42578125" style="400" bestFit="1" customWidth="1"/>
    <col min="2900" max="2900" width="9.7109375" style="400" bestFit="1" customWidth="1"/>
    <col min="2901" max="2901" width="11.5703125" style="400" bestFit="1" customWidth="1"/>
    <col min="2902" max="2902" width="10.85546875" style="400" bestFit="1" customWidth="1"/>
    <col min="2903" max="2903" width="11.7109375" style="400" customWidth="1"/>
    <col min="2904" max="2904" width="11.85546875" style="400" bestFit="1" customWidth="1"/>
    <col min="2905" max="2905" width="11.7109375" style="400" bestFit="1" customWidth="1"/>
    <col min="2906" max="2907" width="9.28515625" style="400" customWidth="1"/>
    <col min="2908" max="2911" width="9.140625" style="400"/>
    <col min="2912" max="2912" width="9.7109375" style="400" customWidth="1"/>
    <col min="2913" max="2913" width="14.85546875" style="400" customWidth="1"/>
    <col min="2914" max="2914" width="12.140625" style="400" bestFit="1" customWidth="1"/>
    <col min="2915" max="2915" width="16.85546875" style="400" bestFit="1" customWidth="1"/>
    <col min="2916" max="2916" width="13.42578125" style="400" bestFit="1" customWidth="1"/>
    <col min="2917" max="2917" width="15.85546875" style="400" bestFit="1" customWidth="1"/>
    <col min="2918" max="2918" width="12.5703125" style="400" bestFit="1" customWidth="1"/>
    <col min="2919" max="2919" width="13" style="400" bestFit="1" customWidth="1"/>
    <col min="2920" max="2920" width="13.28515625" style="400" bestFit="1" customWidth="1"/>
    <col min="2921" max="2921" width="12.7109375" style="400" bestFit="1" customWidth="1"/>
    <col min="2922" max="2922" width="15.28515625" style="400" customWidth="1"/>
    <col min="2923" max="2923" width="13.28515625" style="400" customWidth="1"/>
    <col min="2924" max="2924" width="10.5703125" style="400" bestFit="1" customWidth="1"/>
    <col min="2925" max="2925" width="12.5703125" style="400" customWidth="1"/>
    <col min="2926" max="2926" width="9.85546875" style="400" bestFit="1" customWidth="1"/>
    <col min="2927" max="2927" width="9.28515625" style="400" bestFit="1" customWidth="1"/>
    <col min="2928" max="2928" width="11" style="400" bestFit="1" customWidth="1"/>
    <col min="2929" max="2929" width="13.85546875" style="400" bestFit="1" customWidth="1"/>
    <col min="2930" max="2935" width="9.140625" style="400"/>
    <col min="2936" max="2936" width="15.7109375" style="400" customWidth="1"/>
    <col min="2937" max="3072" width="9.140625" style="400"/>
    <col min="3073" max="3073" width="32.28515625" style="400" customWidth="1"/>
    <col min="3074" max="3074" width="10.7109375" style="400" customWidth="1"/>
    <col min="3075" max="3075" width="16.140625" style="400" customWidth="1"/>
    <col min="3076" max="3076" width="13" style="400" bestFit="1" customWidth="1"/>
    <col min="3077" max="3077" width="14.85546875" style="400" bestFit="1" customWidth="1"/>
    <col min="3078" max="3078" width="13.7109375" style="400" bestFit="1" customWidth="1"/>
    <col min="3079" max="3079" width="12.5703125" style="400" customWidth="1"/>
    <col min="3080" max="3080" width="14.28515625" style="400" bestFit="1" customWidth="1"/>
    <col min="3081" max="3081" width="15" style="400" bestFit="1" customWidth="1"/>
    <col min="3082" max="3082" width="14.42578125" style="400" bestFit="1" customWidth="1"/>
    <col min="3083" max="3083" width="13.5703125" style="400" bestFit="1" customWidth="1"/>
    <col min="3084" max="3085" width="12.5703125" style="400" customWidth="1"/>
    <col min="3086" max="3086" width="11.7109375" style="400" customWidth="1"/>
    <col min="3087" max="3087" width="19.85546875" style="400" bestFit="1" customWidth="1"/>
    <col min="3088" max="3088" width="11.7109375" style="400" customWidth="1"/>
    <col min="3089" max="3091" width="9.140625" style="400"/>
    <col min="3092" max="3092" width="38" style="400" customWidth="1"/>
    <col min="3093" max="3093" width="10.85546875" style="400" customWidth="1"/>
    <col min="3094" max="3094" width="18.28515625" style="400" customWidth="1"/>
    <col min="3095" max="3095" width="13.7109375" style="400" customWidth="1"/>
    <col min="3096" max="3096" width="14.28515625" style="400" customWidth="1"/>
    <col min="3097" max="3097" width="14.42578125" style="400" customWidth="1"/>
    <col min="3098" max="3098" width="12.5703125" style="400" customWidth="1"/>
    <col min="3099" max="3100" width="15" style="400" customWidth="1"/>
    <col min="3101" max="3101" width="18.85546875" style="400" bestFit="1" customWidth="1"/>
    <col min="3102" max="3103" width="12.5703125" style="400" customWidth="1"/>
    <col min="3104" max="3104" width="13.140625" style="400" customWidth="1"/>
    <col min="3105" max="3105" width="12.5703125" style="400" customWidth="1"/>
    <col min="3106" max="3106" width="20.85546875" style="400" bestFit="1" customWidth="1"/>
    <col min="3107" max="3107" width="21.7109375" style="400" customWidth="1"/>
    <col min="3108" max="3110" width="9.140625" style="400"/>
    <col min="3111" max="3111" width="3.85546875" style="400" customWidth="1"/>
    <col min="3112" max="3112" width="17.7109375" style="400" customWidth="1"/>
    <col min="3113" max="3113" width="9.42578125" style="400" bestFit="1" customWidth="1"/>
    <col min="3114" max="3114" width="12" style="400" bestFit="1" customWidth="1"/>
    <col min="3115" max="3123" width="10.7109375" style="400" customWidth="1"/>
    <col min="3124" max="3124" width="7.85546875" style="400" bestFit="1" customWidth="1"/>
    <col min="3125" max="3125" width="16.5703125" style="400" customWidth="1"/>
    <col min="3126" max="3126" width="9.140625" style="400"/>
    <col min="3127" max="3127" width="11.140625" style="400" bestFit="1" customWidth="1"/>
    <col min="3128" max="3129" width="9.85546875" style="400" bestFit="1" customWidth="1"/>
    <col min="3130" max="3130" width="11" style="400" customWidth="1"/>
    <col min="3131" max="3131" width="10.5703125" style="400" bestFit="1" customWidth="1"/>
    <col min="3132" max="3132" width="10.140625" style="400" customWidth="1"/>
    <col min="3133" max="3133" width="9.42578125" style="400" bestFit="1" customWidth="1"/>
    <col min="3134" max="3134" width="9.28515625" style="400" bestFit="1" customWidth="1"/>
    <col min="3135" max="3136" width="10.140625" style="400" customWidth="1"/>
    <col min="3137" max="3137" width="10.42578125" style="400" customWidth="1"/>
    <col min="3138" max="3138" width="9.28515625" style="400" bestFit="1" customWidth="1"/>
    <col min="3139" max="3140" width="9.140625" style="400"/>
    <col min="3141" max="3141" width="10.5703125" style="400" customWidth="1"/>
    <col min="3142" max="3145" width="9.140625" style="400"/>
    <col min="3146" max="3146" width="3.7109375" style="400" customWidth="1"/>
    <col min="3147" max="3147" width="14.7109375" style="400" customWidth="1"/>
    <col min="3148" max="3148" width="9.5703125" style="400" bestFit="1" customWidth="1"/>
    <col min="3149" max="3149" width="11.7109375" style="400" bestFit="1" customWidth="1"/>
    <col min="3150" max="3150" width="10.85546875" style="400" bestFit="1" customWidth="1"/>
    <col min="3151" max="3151" width="9.5703125" style="400" customWidth="1"/>
    <col min="3152" max="3152" width="11" style="400" bestFit="1" customWidth="1"/>
    <col min="3153" max="3153" width="11.85546875" style="400" bestFit="1" customWidth="1"/>
    <col min="3154" max="3154" width="11" style="400" bestFit="1" customWidth="1"/>
    <col min="3155" max="3155" width="13.42578125" style="400" bestFit="1" customWidth="1"/>
    <col min="3156" max="3156" width="9.7109375" style="400" bestFit="1" customWidth="1"/>
    <col min="3157" max="3157" width="11.5703125" style="400" bestFit="1" customWidth="1"/>
    <col min="3158" max="3158" width="10.85546875" style="400" bestFit="1" customWidth="1"/>
    <col min="3159" max="3159" width="11.7109375" style="400" customWidth="1"/>
    <col min="3160" max="3160" width="11.85546875" style="400" bestFit="1" customWidth="1"/>
    <col min="3161" max="3161" width="11.7109375" style="400" bestFit="1" customWidth="1"/>
    <col min="3162" max="3163" width="9.28515625" style="400" customWidth="1"/>
    <col min="3164" max="3167" width="9.140625" style="400"/>
    <col min="3168" max="3168" width="9.7109375" style="400" customWidth="1"/>
    <col min="3169" max="3169" width="14.85546875" style="400" customWidth="1"/>
    <col min="3170" max="3170" width="12.140625" style="400" bestFit="1" customWidth="1"/>
    <col min="3171" max="3171" width="16.85546875" style="400" bestFit="1" customWidth="1"/>
    <col min="3172" max="3172" width="13.42578125" style="400" bestFit="1" customWidth="1"/>
    <col min="3173" max="3173" width="15.85546875" style="400" bestFit="1" customWidth="1"/>
    <col min="3174" max="3174" width="12.5703125" style="400" bestFit="1" customWidth="1"/>
    <col min="3175" max="3175" width="13" style="400" bestFit="1" customWidth="1"/>
    <col min="3176" max="3176" width="13.28515625" style="400" bestFit="1" customWidth="1"/>
    <col min="3177" max="3177" width="12.7109375" style="400" bestFit="1" customWidth="1"/>
    <col min="3178" max="3178" width="15.28515625" style="400" customWidth="1"/>
    <col min="3179" max="3179" width="13.28515625" style="400" customWidth="1"/>
    <col min="3180" max="3180" width="10.5703125" style="400" bestFit="1" customWidth="1"/>
    <col min="3181" max="3181" width="12.5703125" style="400" customWidth="1"/>
    <col min="3182" max="3182" width="9.85546875" style="400" bestFit="1" customWidth="1"/>
    <col min="3183" max="3183" width="9.28515625" style="400" bestFit="1" customWidth="1"/>
    <col min="3184" max="3184" width="11" style="400" bestFit="1" customWidth="1"/>
    <col min="3185" max="3185" width="13.85546875" style="400" bestFit="1" customWidth="1"/>
    <col min="3186" max="3191" width="9.140625" style="400"/>
    <col min="3192" max="3192" width="15.7109375" style="400" customWidth="1"/>
    <col min="3193" max="3328" width="9.140625" style="400"/>
    <col min="3329" max="3329" width="32.28515625" style="400" customWidth="1"/>
    <col min="3330" max="3330" width="10.7109375" style="400" customWidth="1"/>
    <col min="3331" max="3331" width="16.140625" style="400" customWidth="1"/>
    <col min="3332" max="3332" width="13" style="400" bestFit="1" customWidth="1"/>
    <col min="3333" max="3333" width="14.85546875" style="400" bestFit="1" customWidth="1"/>
    <col min="3334" max="3334" width="13.7109375" style="400" bestFit="1" customWidth="1"/>
    <col min="3335" max="3335" width="12.5703125" style="400" customWidth="1"/>
    <col min="3336" max="3336" width="14.28515625" style="400" bestFit="1" customWidth="1"/>
    <col min="3337" max="3337" width="15" style="400" bestFit="1" customWidth="1"/>
    <col min="3338" max="3338" width="14.42578125" style="400" bestFit="1" customWidth="1"/>
    <col min="3339" max="3339" width="13.5703125" style="400" bestFit="1" customWidth="1"/>
    <col min="3340" max="3341" width="12.5703125" style="400" customWidth="1"/>
    <col min="3342" max="3342" width="11.7109375" style="400" customWidth="1"/>
    <col min="3343" max="3343" width="19.85546875" style="400" bestFit="1" customWidth="1"/>
    <col min="3344" max="3344" width="11.7109375" style="400" customWidth="1"/>
    <col min="3345" max="3347" width="9.140625" style="400"/>
    <col min="3348" max="3348" width="38" style="400" customWidth="1"/>
    <col min="3349" max="3349" width="10.85546875" style="400" customWidth="1"/>
    <col min="3350" max="3350" width="18.28515625" style="400" customWidth="1"/>
    <col min="3351" max="3351" width="13.7109375" style="400" customWidth="1"/>
    <col min="3352" max="3352" width="14.28515625" style="400" customWidth="1"/>
    <col min="3353" max="3353" width="14.42578125" style="400" customWidth="1"/>
    <col min="3354" max="3354" width="12.5703125" style="400" customWidth="1"/>
    <col min="3355" max="3356" width="15" style="400" customWidth="1"/>
    <col min="3357" max="3357" width="18.85546875" style="400" bestFit="1" customWidth="1"/>
    <col min="3358" max="3359" width="12.5703125" style="400" customWidth="1"/>
    <col min="3360" max="3360" width="13.140625" style="400" customWidth="1"/>
    <col min="3361" max="3361" width="12.5703125" style="400" customWidth="1"/>
    <col min="3362" max="3362" width="20.85546875" style="400" bestFit="1" customWidth="1"/>
    <col min="3363" max="3363" width="21.7109375" style="400" customWidth="1"/>
    <col min="3364" max="3366" width="9.140625" style="400"/>
    <col min="3367" max="3367" width="3.85546875" style="400" customWidth="1"/>
    <col min="3368" max="3368" width="17.7109375" style="400" customWidth="1"/>
    <col min="3369" max="3369" width="9.42578125" style="400" bestFit="1" customWidth="1"/>
    <col min="3370" max="3370" width="12" style="400" bestFit="1" customWidth="1"/>
    <col min="3371" max="3379" width="10.7109375" style="400" customWidth="1"/>
    <col min="3380" max="3380" width="7.85546875" style="400" bestFit="1" customWidth="1"/>
    <col min="3381" max="3381" width="16.5703125" style="400" customWidth="1"/>
    <col min="3382" max="3382" width="9.140625" style="400"/>
    <col min="3383" max="3383" width="11.140625" style="400" bestFit="1" customWidth="1"/>
    <col min="3384" max="3385" width="9.85546875" style="400" bestFit="1" customWidth="1"/>
    <col min="3386" max="3386" width="11" style="400" customWidth="1"/>
    <col min="3387" max="3387" width="10.5703125" style="400" bestFit="1" customWidth="1"/>
    <col min="3388" max="3388" width="10.140625" style="400" customWidth="1"/>
    <col min="3389" max="3389" width="9.42578125" style="400" bestFit="1" customWidth="1"/>
    <col min="3390" max="3390" width="9.28515625" style="400" bestFit="1" customWidth="1"/>
    <col min="3391" max="3392" width="10.140625" style="400" customWidth="1"/>
    <col min="3393" max="3393" width="10.42578125" style="400" customWidth="1"/>
    <col min="3394" max="3394" width="9.28515625" style="400" bestFit="1" customWidth="1"/>
    <col min="3395" max="3396" width="9.140625" style="400"/>
    <col min="3397" max="3397" width="10.5703125" style="400" customWidth="1"/>
    <col min="3398" max="3401" width="9.140625" style="400"/>
    <col min="3402" max="3402" width="3.7109375" style="400" customWidth="1"/>
    <col min="3403" max="3403" width="14.7109375" style="400" customWidth="1"/>
    <col min="3404" max="3404" width="9.5703125" style="400" bestFit="1" customWidth="1"/>
    <col min="3405" max="3405" width="11.7109375" style="400" bestFit="1" customWidth="1"/>
    <col min="3406" max="3406" width="10.85546875" style="400" bestFit="1" customWidth="1"/>
    <col min="3407" max="3407" width="9.5703125" style="400" customWidth="1"/>
    <col min="3408" max="3408" width="11" style="400" bestFit="1" customWidth="1"/>
    <col min="3409" max="3409" width="11.85546875" style="400" bestFit="1" customWidth="1"/>
    <col min="3410" max="3410" width="11" style="400" bestFit="1" customWidth="1"/>
    <col min="3411" max="3411" width="13.42578125" style="400" bestFit="1" customWidth="1"/>
    <col min="3412" max="3412" width="9.7109375" style="400" bestFit="1" customWidth="1"/>
    <col min="3413" max="3413" width="11.5703125" style="400" bestFit="1" customWidth="1"/>
    <col min="3414" max="3414" width="10.85546875" style="400" bestFit="1" customWidth="1"/>
    <col min="3415" max="3415" width="11.7109375" style="400" customWidth="1"/>
    <col min="3416" max="3416" width="11.85546875" style="400" bestFit="1" customWidth="1"/>
    <col min="3417" max="3417" width="11.7109375" style="400" bestFit="1" customWidth="1"/>
    <col min="3418" max="3419" width="9.28515625" style="400" customWidth="1"/>
    <col min="3420" max="3423" width="9.140625" style="400"/>
    <col min="3424" max="3424" width="9.7109375" style="400" customWidth="1"/>
    <col min="3425" max="3425" width="14.85546875" style="400" customWidth="1"/>
    <col min="3426" max="3426" width="12.140625" style="400" bestFit="1" customWidth="1"/>
    <col min="3427" max="3427" width="16.85546875" style="400" bestFit="1" customWidth="1"/>
    <col min="3428" max="3428" width="13.42578125" style="400" bestFit="1" customWidth="1"/>
    <col min="3429" max="3429" width="15.85546875" style="400" bestFit="1" customWidth="1"/>
    <col min="3430" max="3430" width="12.5703125" style="400" bestFit="1" customWidth="1"/>
    <col min="3431" max="3431" width="13" style="400" bestFit="1" customWidth="1"/>
    <col min="3432" max="3432" width="13.28515625" style="400" bestFit="1" customWidth="1"/>
    <col min="3433" max="3433" width="12.7109375" style="400" bestFit="1" customWidth="1"/>
    <col min="3434" max="3434" width="15.28515625" style="400" customWidth="1"/>
    <col min="3435" max="3435" width="13.28515625" style="400" customWidth="1"/>
    <col min="3436" max="3436" width="10.5703125" style="400" bestFit="1" customWidth="1"/>
    <col min="3437" max="3437" width="12.5703125" style="400" customWidth="1"/>
    <col min="3438" max="3438" width="9.85546875" style="400" bestFit="1" customWidth="1"/>
    <col min="3439" max="3439" width="9.28515625" style="400" bestFit="1" customWidth="1"/>
    <col min="3440" max="3440" width="11" style="400" bestFit="1" customWidth="1"/>
    <col min="3441" max="3441" width="13.85546875" style="400" bestFit="1" customWidth="1"/>
    <col min="3442" max="3447" width="9.140625" style="400"/>
    <col min="3448" max="3448" width="15.7109375" style="400" customWidth="1"/>
    <col min="3449" max="3584" width="9.140625" style="400"/>
    <col min="3585" max="3585" width="32.28515625" style="400" customWidth="1"/>
    <col min="3586" max="3586" width="10.7109375" style="400" customWidth="1"/>
    <col min="3587" max="3587" width="16.140625" style="400" customWidth="1"/>
    <col min="3588" max="3588" width="13" style="400" bestFit="1" customWidth="1"/>
    <col min="3589" max="3589" width="14.85546875" style="400" bestFit="1" customWidth="1"/>
    <col min="3590" max="3590" width="13.7109375" style="400" bestFit="1" customWidth="1"/>
    <col min="3591" max="3591" width="12.5703125" style="400" customWidth="1"/>
    <col min="3592" max="3592" width="14.28515625" style="400" bestFit="1" customWidth="1"/>
    <col min="3593" max="3593" width="15" style="400" bestFit="1" customWidth="1"/>
    <col min="3594" max="3594" width="14.42578125" style="400" bestFit="1" customWidth="1"/>
    <col min="3595" max="3595" width="13.5703125" style="400" bestFit="1" customWidth="1"/>
    <col min="3596" max="3597" width="12.5703125" style="400" customWidth="1"/>
    <col min="3598" max="3598" width="11.7109375" style="400" customWidth="1"/>
    <col min="3599" max="3599" width="19.85546875" style="400" bestFit="1" customWidth="1"/>
    <col min="3600" max="3600" width="11.7109375" style="400" customWidth="1"/>
    <col min="3601" max="3603" width="9.140625" style="400"/>
    <col min="3604" max="3604" width="38" style="400" customWidth="1"/>
    <col min="3605" max="3605" width="10.85546875" style="400" customWidth="1"/>
    <col min="3606" max="3606" width="18.28515625" style="400" customWidth="1"/>
    <col min="3607" max="3607" width="13.7109375" style="400" customWidth="1"/>
    <col min="3608" max="3608" width="14.28515625" style="400" customWidth="1"/>
    <col min="3609" max="3609" width="14.42578125" style="400" customWidth="1"/>
    <col min="3610" max="3610" width="12.5703125" style="400" customWidth="1"/>
    <col min="3611" max="3612" width="15" style="400" customWidth="1"/>
    <col min="3613" max="3613" width="18.85546875" style="400" bestFit="1" customWidth="1"/>
    <col min="3614" max="3615" width="12.5703125" style="400" customWidth="1"/>
    <col min="3616" max="3616" width="13.140625" style="400" customWidth="1"/>
    <col min="3617" max="3617" width="12.5703125" style="400" customWidth="1"/>
    <col min="3618" max="3618" width="20.85546875" style="400" bestFit="1" customWidth="1"/>
    <col min="3619" max="3619" width="21.7109375" style="400" customWidth="1"/>
    <col min="3620" max="3622" width="9.140625" style="400"/>
    <col min="3623" max="3623" width="3.85546875" style="400" customWidth="1"/>
    <col min="3624" max="3624" width="17.7109375" style="400" customWidth="1"/>
    <col min="3625" max="3625" width="9.42578125" style="400" bestFit="1" customWidth="1"/>
    <col min="3626" max="3626" width="12" style="400" bestFit="1" customWidth="1"/>
    <col min="3627" max="3635" width="10.7109375" style="400" customWidth="1"/>
    <col min="3636" max="3636" width="7.85546875" style="400" bestFit="1" customWidth="1"/>
    <col min="3637" max="3637" width="16.5703125" style="400" customWidth="1"/>
    <col min="3638" max="3638" width="9.140625" style="400"/>
    <col min="3639" max="3639" width="11.140625" style="400" bestFit="1" customWidth="1"/>
    <col min="3640" max="3641" width="9.85546875" style="400" bestFit="1" customWidth="1"/>
    <col min="3642" max="3642" width="11" style="400" customWidth="1"/>
    <col min="3643" max="3643" width="10.5703125" style="400" bestFit="1" customWidth="1"/>
    <col min="3644" max="3644" width="10.140625" style="400" customWidth="1"/>
    <col min="3645" max="3645" width="9.42578125" style="400" bestFit="1" customWidth="1"/>
    <col min="3646" max="3646" width="9.28515625" style="400" bestFit="1" customWidth="1"/>
    <col min="3647" max="3648" width="10.140625" style="400" customWidth="1"/>
    <col min="3649" max="3649" width="10.42578125" style="400" customWidth="1"/>
    <col min="3650" max="3650" width="9.28515625" style="400" bestFit="1" customWidth="1"/>
    <col min="3651" max="3652" width="9.140625" style="400"/>
    <col min="3653" max="3653" width="10.5703125" style="400" customWidth="1"/>
    <col min="3654" max="3657" width="9.140625" style="400"/>
    <col min="3658" max="3658" width="3.7109375" style="400" customWidth="1"/>
    <col min="3659" max="3659" width="14.7109375" style="400" customWidth="1"/>
    <col min="3660" max="3660" width="9.5703125" style="400" bestFit="1" customWidth="1"/>
    <col min="3661" max="3661" width="11.7109375" style="400" bestFit="1" customWidth="1"/>
    <col min="3662" max="3662" width="10.85546875" style="400" bestFit="1" customWidth="1"/>
    <col min="3663" max="3663" width="9.5703125" style="400" customWidth="1"/>
    <col min="3664" max="3664" width="11" style="400" bestFit="1" customWidth="1"/>
    <col min="3665" max="3665" width="11.85546875" style="400" bestFit="1" customWidth="1"/>
    <col min="3666" max="3666" width="11" style="400" bestFit="1" customWidth="1"/>
    <col min="3667" max="3667" width="13.42578125" style="400" bestFit="1" customWidth="1"/>
    <col min="3668" max="3668" width="9.7109375" style="400" bestFit="1" customWidth="1"/>
    <col min="3669" max="3669" width="11.5703125" style="400" bestFit="1" customWidth="1"/>
    <col min="3670" max="3670" width="10.85546875" style="400" bestFit="1" customWidth="1"/>
    <col min="3671" max="3671" width="11.7109375" style="400" customWidth="1"/>
    <col min="3672" max="3672" width="11.85546875" style="400" bestFit="1" customWidth="1"/>
    <col min="3673" max="3673" width="11.7109375" style="400" bestFit="1" customWidth="1"/>
    <col min="3674" max="3675" width="9.28515625" style="400" customWidth="1"/>
    <col min="3676" max="3679" width="9.140625" style="400"/>
    <col min="3680" max="3680" width="9.7109375" style="400" customWidth="1"/>
    <col min="3681" max="3681" width="14.85546875" style="400" customWidth="1"/>
    <col min="3682" max="3682" width="12.140625" style="400" bestFit="1" customWidth="1"/>
    <col min="3683" max="3683" width="16.85546875" style="400" bestFit="1" customWidth="1"/>
    <col min="3684" max="3684" width="13.42578125" style="400" bestFit="1" customWidth="1"/>
    <col min="3685" max="3685" width="15.85546875" style="400" bestFit="1" customWidth="1"/>
    <col min="3686" max="3686" width="12.5703125" style="400" bestFit="1" customWidth="1"/>
    <col min="3687" max="3687" width="13" style="400" bestFit="1" customWidth="1"/>
    <col min="3688" max="3688" width="13.28515625" style="400" bestFit="1" customWidth="1"/>
    <col min="3689" max="3689" width="12.7109375" style="400" bestFit="1" customWidth="1"/>
    <col min="3690" max="3690" width="15.28515625" style="400" customWidth="1"/>
    <col min="3691" max="3691" width="13.28515625" style="400" customWidth="1"/>
    <col min="3692" max="3692" width="10.5703125" style="400" bestFit="1" customWidth="1"/>
    <col min="3693" max="3693" width="12.5703125" style="400" customWidth="1"/>
    <col min="3694" max="3694" width="9.85546875" style="400" bestFit="1" customWidth="1"/>
    <col min="3695" max="3695" width="9.28515625" style="400" bestFit="1" customWidth="1"/>
    <col min="3696" max="3696" width="11" style="400" bestFit="1" customWidth="1"/>
    <col min="3697" max="3697" width="13.85546875" style="400" bestFit="1" customWidth="1"/>
    <col min="3698" max="3703" width="9.140625" style="400"/>
    <col min="3704" max="3704" width="15.7109375" style="400" customWidth="1"/>
    <col min="3705" max="3840" width="9.140625" style="400"/>
    <col min="3841" max="3841" width="32.28515625" style="400" customWidth="1"/>
    <col min="3842" max="3842" width="10.7109375" style="400" customWidth="1"/>
    <col min="3843" max="3843" width="16.140625" style="400" customWidth="1"/>
    <col min="3844" max="3844" width="13" style="400" bestFit="1" customWidth="1"/>
    <col min="3845" max="3845" width="14.85546875" style="400" bestFit="1" customWidth="1"/>
    <col min="3846" max="3846" width="13.7109375" style="400" bestFit="1" customWidth="1"/>
    <col min="3847" max="3847" width="12.5703125" style="400" customWidth="1"/>
    <col min="3848" max="3848" width="14.28515625" style="400" bestFit="1" customWidth="1"/>
    <col min="3849" max="3849" width="15" style="400" bestFit="1" customWidth="1"/>
    <col min="3850" max="3850" width="14.42578125" style="400" bestFit="1" customWidth="1"/>
    <col min="3851" max="3851" width="13.5703125" style="400" bestFit="1" customWidth="1"/>
    <col min="3852" max="3853" width="12.5703125" style="400" customWidth="1"/>
    <col min="3854" max="3854" width="11.7109375" style="400" customWidth="1"/>
    <col min="3855" max="3855" width="19.85546875" style="400" bestFit="1" customWidth="1"/>
    <col min="3856" max="3856" width="11.7109375" style="400" customWidth="1"/>
    <col min="3857" max="3859" width="9.140625" style="400"/>
    <col min="3860" max="3860" width="38" style="400" customWidth="1"/>
    <col min="3861" max="3861" width="10.85546875" style="400" customWidth="1"/>
    <col min="3862" max="3862" width="18.28515625" style="400" customWidth="1"/>
    <col min="3863" max="3863" width="13.7109375" style="400" customWidth="1"/>
    <col min="3864" max="3864" width="14.28515625" style="400" customWidth="1"/>
    <col min="3865" max="3865" width="14.42578125" style="400" customWidth="1"/>
    <col min="3866" max="3866" width="12.5703125" style="400" customWidth="1"/>
    <col min="3867" max="3868" width="15" style="400" customWidth="1"/>
    <col min="3869" max="3869" width="18.85546875" style="400" bestFit="1" customWidth="1"/>
    <col min="3870" max="3871" width="12.5703125" style="400" customWidth="1"/>
    <col min="3872" max="3872" width="13.140625" style="400" customWidth="1"/>
    <col min="3873" max="3873" width="12.5703125" style="400" customWidth="1"/>
    <col min="3874" max="3874" width="20.85546875" style="400" bestFit="1" customWidth="1"/>
    <col min="3875" max="3875" width="21.7109375" style="400" customWidth="1"/>
    <col min="3876" max="3878" width="9.140625" style="400"/>
    <col min="3879" max="3879" width="3.85546875" style="400" customWidth="1"/>
    <col min="3880" max="3880" width="17.7109375" style="400" customWidth="1"/>
    <col min="3881" max="3881" width="9.42578125" style="400" bestFit="1" customWidth="1"/>
    <col min="3882" max="3882" width="12" style="400" bestFit="1" customWidth="1"/>
    <col min="3883" max="3891" width="10.7109375" style="400" customWidth="1"/>
    <col min="3892" max="3892" width="7.85546875" style="400" bestFit="1" customWidth="1"/>
    <col min="3893" max="3893" width="16.5703125" style="400" customWidth="1"/>
    <col min="3894" max="3894" width="9.140625" style="400"/>
    <col min="3895" max="3895" width="11.140625" style="400" bestFit="1" customWidth="1"/>
    <col min="3896" max="3897" width="9.85546875" style="400" bestFit="1" customWidth="1"/>
    <col min="3898" max="3898" width="11" style="400" customWidth="1"/>
    <col min="3899" max="3899" width="10.5703125" style="400" bestFit="1" customWidth="1"/>
    <col min="3900" max="3900" width="10.140625" style="400" customWidth="1"/>
    <col min="3901" max="3901" width="9.42578125" style="400" bestFit="1" customWidth="1"/>
    <col min="3902" max="3902" width="9.28515625" style="400" bestFit="1" customWidth="1"/>
    <col min="3903" max="3904" width="10.140625" style="400" customWidth="1"/>
    <col min="3905" max="3905" width="10.42578125" style="400" customWidth="1"/>
    <col min="3906" max="3906" width="9.28515625" style="400" bestFit="1" customWidth="1"/>
    <col min="3907" max="3908" width="9.140625" style="400"/>
    <col min="3909" max="3909" width="10.5703125" style="400" customWidth="1"/>
    <col min="3910" max="3913" width="9.140625" style="400"/>
    <col min="3914" max="3914" width="3.7109375" style="400" customWidth="1"/>
    <col min="3915" max="3915" width="14.7109375" style="400" customWidth="1"/>
    <col min="3916" max="3916" width="9.5703125" style="400" bestFit="1" customWidth="1"/>
    <col min="3917" max="3917" width="11.7109375" style="400" bestFit="1" customWidth="1"/>
    <col min="3918" max="3918" width="10.85546875" style="400" bestFit="1" customWidth="1"/>
    <col min="3919" max="3919" width="9.5703125" style="400" customWidth="1"/>
    <col min="3920" max="3920" width="11" style="400" bestFit="1" customWidth="1"/>
    <col min="3921" max="3921" width="11.85546875" style="400" bestFit="1" customWidth="1"/>
    <col min="3922" max="3922" width="11" style="400" bestFit="1" customWidth="1"/>
    <col min="3923" max="3923" width="13.42578125" style="400" bestFit="1" customWidth="1"/>
    <col min="3924" max="3924" width="9.7109375" style="400" bestFit="1" customWidth="1"/>
    <col min="3925" max="3925" width="11.5703125" style="400" bestFit="1" customWidth="1"/>
    <col min="3926" max="3926" width="10.85546875" style="400" bestFit="1" customWidth="1"/>
    <col min="3927" max="3927" width="11.7109375" style="400" customWidth="1"/>
    <col min="3928" max="3928" width="11.85546875" style="400" bestFit="1" customWidth="1"/>
    <col min="3929" max="3929" width="11.7109375" style="400" bestFit="1" customWidth="1"/>
    <col min="3930" max="3931" width="9.28515625" style="400" customWidth="1"/>
    <col min="3932" max="3935" width="9.140625" style="400"/>
    <col min="3936" max="3936" width="9.7109375" style="400" customWidth="1"/>
    <col min="3937" max="3937" width="14.85546875" style="400" customWidth="1"/>
    <col min="3938" max="3938" width="12.140625" style="400" bestFit="1" customWidth="1"/>
    <col min="3939" max="3939" width="16.85546875" style="400" bestFit="1" customWidth="1"/>
    <col min="3940" max="3940" width="13.42578125" style="400" bestFit="1" customWidth="1"/>
    <col min="3941" max="3941" width="15.85546875" style="400" bestFit="1" customWidth="1"/>
    <col min="3942" max="3942" width="12.5703125" style="400" bestFit="1" customWidth="1"/>
    <col min="3943" max="3943" width="13" style="400" bestFit="1" customWidth="1"/>
    <col min="3944" max="3944" width="13.28515625" style="400" bestFit="1" customWidth="1"/>
    <col min="3945" max="3945" width="12.7109375" style="400" bestFit="1" customWidth="1"/>
    <col min="3946" max="3946" width="15.28515625" style="400" customWidth="1"/>
    <col min="3947" max="3947" width="13.28515625" style="400" customWidth="1"/>
    <col min="3948" max="3948" width="10.5703125" style="400" bestFit="1" customWidth="1"/>
    <col min="3949" max="3949" width="12.5703125" style="400" customWidth="1"/>
    <col min="3950" max="3950" width="9.85546875" style="400" bestFit="1" customWidth="1"/>
    <col min="3951" max="3951" width="9.28515625" style="400" bestFit="1" customWidth="1"/>
    <col min="3952" max="3952" width="11" style="400" bestFit="1" customWidth="1"/>
    <col min="3953" max="3953" width="13.85546875" style="400" bestFit="1" customWidth="1"/>
    <col min="3954" max="3959" width="9.140625" style="400"/>
    <col min="3960" max="3960" width="15.7109375" style="400" customWidth="1"/>
    <col min="3961" max="4096" width="9.140625" style="400"/>
    <col min="4097" max="4097" width="32.28515625" style="400" customWidth="1"/>
    <col min="4098" max="4098" width="10.7109375" style="400" customWidth="1"/>
    <col min="4099" max="4099" width="16.140625" style="400" customWidth="1"/>
    <col min="4100" max="4100" width="13" style="400" bestFit="1" customWidth="1"/>
    <col min="4101" max="4101" width="14.85546875" style="400" bestFit="1" customWidth="1"/>
    <col min="4102" max="4102" width="13.7109375" style="400" bestFit="1" customWidth="1"/>
    <col min="4103" max="4103" width="12.5703125" style="400" customWidth="1"/>
    <col min="4104" max="4104" width="14.28515625" style="400" bestFit="1" customWidth="1"/>
    <col min="4105" max="4105" width="15" style="400" bestFit="1" customWidth="1"/>
    <col min="4106" max="4106" width="14.42578125" style="400" bestFit="1" customWidth="1"/>
    <col min="4107" max="4107" width="13.5703125" style="400" bestFit="1" customWidth="1"/>
    <col min="4108" max="4109" width="12.5703125" style="400" customWidth="1"/>
    <col min="4110" max="4110" width="11.7109375" style="400" customWidth="1"/>
    <col min="4111" max="4111" width="19.85546875" style="400" bestFit="1" customWidth="1"/>
    <col min="4112" max="4112" width="11.7109375" style="400" customWidth="1"/>
    <col min="4113" max="4115" width="9.140625" style="400"/>
    <col min="4116" max="4116" width="38" style="400" customWidth="1"/>
    <col min="4117" max="4117" width="10.85546875" style="400" customWidth="1"/>
    <col min="4118" max="4118" width="18.28515625" style="400" customWidth="1"/>
    <col min="4119" max="4119" width="13.7109375" style="400" customWidth="1"/>
    <col min="4120" max="4120" width="14.28515625" style="400" customWidth="1"/>
    <col min="4121" max="4121" width="14.42578125" style="400" customWidth="1"/>
    <col min="4122" max="4122" width="12.5703125" style="400" customWidth="1"/>
    <col min="4123" max="4124" width="15" style="400" customWidth="1"/>
    <col min="4125" max="4125" width="18.85546875" style="400" bestFit="1" customWidth="1"/>
    <col min="4126" max="4127" width="12.5703125" style="400" customWidth="1"/>
    <col min="4128" max="4128" width="13.140625" style="400" customWidth="1"/>
    <col min="4129" max="4129" width="12.5703125" style="400" customWidth="1"/>
    <col min="4130" max="4130" width="20.85546875" style="400" bestFit="1" customWidth="1"/>
    <col min="4131" max="4131" width="21.7109375" style="400" customWidth="1"/>
    <col min="4132" max="4134" width="9.140625" style="400"/>
    <col min="4135" max="4135" width="3.85546875" style="400" customWidth="1"/>
    <col min="4136" max="4136" width="17.7109375" style="400" customWidth="1"/>
    <col min="4137" max="4137" width="9.42578125" style="400" bestFit="1" customWidth="1"/>
    <col min="4138" max="4138" width="12" style="400" bestFit="1" customWidth="1"/>
    <col min="4139" max="4147" width="10.7109375" style="400" customWidth="1"/>
    <col min="4148" max="4148" width="7.85546875" style="400" bestFit="1" customWidth="1"/>
    <col min="4149" max="4149" width="16.5703125" style="400" customWidth="1"/>
    <col min="4150" max="4150" width="9.140625" style="400"/>
    <col min="4151" max="4151" width="11.140625" style="400" bestFit="1" customWidth="1"/>
    <col min="4152" max="4153" width="9.85546875" style="400" bestFit="1" customWidth="1"/>
    <col min="4154" max="4154" width="11" style="400" customWidth="1"/>
    <col min="4155" max="4155" width="10.5703125" style="400" bestFit="1" customWidth="1"/>
    <col min="4156" max="4156" width="10.140625" style="400" customWidth="1"/>
    <col min="4157" max="4157" width="9.42578125" style="400" bestFit="1" customWidth="1"/>
    <col min="4158" max="4158" width="9.28515625" style="400" bestFit="1" customWidth="1"/>
    <col min="4159" max="4160" width="10.140625" style="400" customWidth="1"/>
    <col min="4161" max="4161" width="10.42578125" style="400" customWidth="1"/>
    <col min="4162" max="4162" width="9.28515625" style="400" bestFit="1" customWidth="1"/>
    <col min="4163" max="4164" width="9.140625" style="400"/>
    <col min="4165" max="4165" width="10.5703125" style="400" customWidth="1"/>
    <col min="4166" max="4169" width="9.140625" style="400"/>
    <col min="4170" max="4170" width="3.7109375" style="400" customWidth="1"/>
    <col min="4171" max="4171" width="14.7109375" style="400" customWidth="1"/>
    <col min="4172" max="4172" width="9.5703125" style="400" bestFit="1" customWidth="1"/>
    <col min="4173" max="4173" width="11.7109375" style="400" bestFit="1" customWidth="1"/>
    <col min="4174" max="4174" width="10.85546875" style="400" bestFit="1" customWidth="1"/>
    <col min="4175" max="4175" width="9.5703125" style="400" customWidth="1"/>
    <col min="4176" max="4176" width="11" style="400" bestFit="1" customWidth="1"/>
    <col min="4177" max="4177" width="11.85546875" style="400" bestFit="1" customWidth="1"/>
    <col min="4178" max="4178" width="11" style="400" bestFit="1" customWidth="1"/>
    <col min="4179" max="4179" width="13.42578125" style="400" bestFit="1" customWidth="1"/>
    <col min="4180" max="4180" width="9.7109375" style="400" bestFit="1" customWidth="1"/>
    <col min="4181" max="4181" width="11.5703125" style="400" bestFit="1" customWidth="1"/>
    <col min="4182" max="4182" width="10.85546875" style="400" bestFit="1" customWidth="1"/>
    <col min="4183" max="4183" width="11.7109375" style="400" customWidth="1"/>
    <col min="4184" max="4184" width="11.85546875" style="400" bestFit="1" customWidth="1"/>
    <col min="4185" max="4185" width="11.7109375" style="400" bestFit="1" customWidth="1"/>
    <col min="4186" max="4187" width="9.28515625" style="400" customWidth="1"/>
    <col min="4188" max="4191" width="9.140625" style="400"/>
    <col min="4192" max="4192" width="9.7109375" style="400" customWidth="1"/>
    <col min="4193" max="4193" width="14.85546875" style="400" customWidth="1"/>
    <col min="4194" max="4194" width="12.140625" style="400" bestFit="1" customWidth="1"/>
    <col min="4195" max="4195" width="16.85546875" style="400" bestFit="1" customWidth="1"/>
    <col min="4196" max="4196" width="13.42578125" style="400" bestFit="1" customWidth="1"/>
    <col min="4197" max="4197" width="15.85546875" style="400" bestFit="1" customWidth="1"/>
    <col min="4198" max="4198" width="12.5703125" style="400" bestFit="1" customWidth="1"/>
    <col min="4199" max="4199" width="13" style="400" bestFit="1" customWidth="1"/>
    <col min="4200" max="4200" width="13.28515625" style="400" bestFit="1" customWidth="1"/>
    <col min="4201" max="4201" width="12.7109375" style="400" bestFit="1" customWidth="1"/>
    <col min="4202" max="4202" width="15.28515625" style="400" customWidth="1"/>
    <col min="4203" max="4203" width="13.28515625" style="400" customWidth="1"/>
    <col min="4204" max="4204" width="10.5703125" style="400" bestFit="1" customWidth="1"/>
    <col min="4205" max="4205" width="12.5703125" style="400" customWidth="1"/>
    <col min="4206" max="4206" width="9.85546875" style="400" bestFit="1" customWidth="1"/>
    <col min="4207" max="4207" width="9.28515625" style="400" bestFit="1" customWidth="1"/>
    <col min="4208" max="4208" width="11" style="400" bestFit="1" customWidth="1"/>
    <col min="4209" max="4209" width="13.85546875" style="400" bestFit="1" customWidth="1"/>
    <col min="4210" max="4215" width="9.140625" style="400"/>
    <col min="4216" max="4216" width="15.7109375" style="400" customWidth="1"/>
    <col min="4217" max="4352" width="9.140625" style="400"/>
    <col min="4353" max="4353" width="32.28515625" style="400" customWidth="1"/>
    <col min="4354" max="4354" width="10.7109375" style="400" customWidth="1"/>
    <col min="4355" max="4355" width="16.140625" style="400" customWidth="1"/>
    <col min="4356" max="4356" width="13" style="400" bestFit="1" customWidth="1"/>
    <col min="4357" max="4357" width="14.85546875" style="400" bestFit="1" customWidth="1"/>
    <col min="4358" max="4358" width="13.7109375" style="400" bestFit="1" customWidth="1"/>
    <col min="4359" max="4359" width="12.5703125" style="400" customWidth="1"/>
    <col min="4360" max="4360" width="14.28515625" style="400" bestFit="1" customWidth="1"/>
    <col min="4361" max="4361" width="15" style="400" bestFit="1" customWidth="1"/>
    <col min="4362" max="4362" width="14.42578125" style="400" bestFit="1" customWidth="1"/>
    <col min="4363" max="4363" width="13.5703125" style="400" bestFit="1" customWidth="1"/>
    <col min="4364" max="4365" width="12.5703125" style="400" customWidth="1"/>
    <col min="4366" max="4366" width="11.7109375" style="400" customWidth="1"/>
    <col min="4367" max="4367" width="19.85546875" style="400" bestFit="1" customWidth="1"/>
    <col min="4368" max="4368" width="11.7109375" style="400" customWidth="1"/>
    <col min="4369" max="4371" width="9.140625" style="400"/>
    <col min="4372" max="4372" width="38" style="400" customWidth="1"/>
    <col min="4373" max="4373" width="10.85546875" style="400" customWidth="1"/>
    <col min="4374" max="4374" width="18.28515625" style="400" customWidth="1"/>
    <col min="4375" max="4375" width="13.7109375" style="400" customWidth="1"/>
    <col min="4376" max="4376" width="14.28515625" style="400" customWidth="1"/>
    <col min="4377" max="4377" width="14.42578125" style="400" customWidth="1"/>
    <col min="4378" max="4378" width="12.5703125" style="400" customWidth="1"/>
    <col min="4379" max="4380" width="15" style="400" customWidth="1"/>
    <col min="4381" max="4381" width="18.85546875" style="400" bestFit="1" customWidth="1"/>
    <col min="4382" max="4383" width="12.5703125" style="400" customWidth="1"/>
    <col min="4384" max="4384" width="13.140625" style="400" customWidth="1"/>
    <col min="4385" max="4385" width="12.5703125" style="400" customWidth="1"/>
    <col min="4386" max="4386" width="20.85546875" style="400" bestFit="1" customWidth="1"/>
    <col min="4387" max="4387" width="21.7109375" style="400" customWidth="1"/>
    <col min="4388" max="4390" width="9.140625" style="400"/>
    <col min="4391" max="4391" width="3.85546875" style="400" customWidth="1"/>
    <col min="4392" max="4392" width="17.7109375" style="400" customWidth="1"/>
    <col min="4393" max="4393" width="9.42578125" style="400" bestFit="1" customWidth="1"/>
    <col min="4394" max="4394" width="12" style="400" bestFit="1" customWidth="1"/>
    <col min="4395" max="4403" width="10.7109375" style="400" customWidth="1"/>
    <col min="4404" max="4404" width="7.85546875" style="400" bestFit="1" customWidth="1"/>
    <col min="4405" max="4405" width="16.5703125" style="400" customWidth="1"/>
    <col min="4406" max="4406" width="9.140625" style="400"/>
    <col min="4407" max="4407" width="11.140625" style="400" bestFit="1" customWidth="1"/>
    <col min="4408" max="4409" width="9.85546875" style="400" bestFit="1" customWidth="1"/>
    <col min="4410" max="4410" width="11" style="400" customWidth="1"/>
    <col min="4411" max="4411" width="10.5703125" style="400" bestFit="1" customWidth="1"/>
    <col min="4412" max="4412" width="10.140625" style="400" customWidth="1"/>
    <col min="4413" max="4413" width="9.42578125" style="400" bestFit="1" customWidth="1"/>
    <col min="4414" max="4414" width="9.28515625" style="400" bestFit="1" customWidth="1"/>
    <col min="4415" max="4416" width="10.140625" style="400" customWidth="1"/>
    <col min="4417" max="4417" width="10.42578125" style="400" customWidth="1"/>
    <col min="4418" max="4418" width="9.28515625" style="400" bestFit="1" customWidth="1"/>
    <col min="4419" max="4420" width="9.140625" style="400"/>
    <col min="4421" max="4421" width="10.5703125" style="400" customWidth="1"/>
    <col min="4422" max="4425" width="9.140625" style="400"/>
    <col min="4426" max="4426" width="3.7109375" style="400" customWidth="1"/>
    <col min="4427" max="4427" width="14.7109375" style="400" customWidth="1"/>
    <col min="4428" max="4428" width="9.5703125" style="400" bestFit="1" customWidth="1"/>
    <col min="4429" max="4429" width="11.7109375" style="400" bestFit="1" customWidth="1"/>
    <col min="4430" max="4430" width="10.85546875" style="400" bestFit="1" customWidth="1"/>
    <col min="4431" max="4431" width="9.5703125" style="400" customWidth="1"/>
    <col min="4432" max="4432" width="11" style="400" bestFit="1" customWidth="1"/>
    <col min="4433" max="4433" width="11.85546875" style="400" bestFit="1" customWidth="1"/>
    <col min="4434" max="4434" width="11" style="400" bestFit="1" customWidth="1"/>
    <col min="4435" max="4435" width="13.42578125" style="400" bestFit="1" customWidth="1"/>
    <col min="4436" max="4436" width="9.7109375" style="400" bestFit="1" customWidth="1"/>
    <col min="4437" max="4437" width="11.5703125" style="400" bestFit="1" customWidth="1"/>
    <col min="4438" max="4438" width="10.85546875" style="400" bestFit="1" customWidth="1"/>
    <col min="4439" max="4439" width="11.7109375" style="400" customWidth="1"/>
    <col min="4440" max="4440" width="11.85546875" style="400" bestFit="1" customWidth="1"/>
    <col min="4441" max="4441" width="11.7109375" style="400" bestFit="1" customWidth="1"/>
    <col min="4442" max="4443" width="9.28515625" style="400" customWidth="1"/>
    <col min="4444" max="4447" width="9.140625" style="400"/>
    <col min="4448" max="4448" width="9.7109375" style="400" customWidth="1"/>
    <col min="4449" max="4449" width="14.85546875" style="400" customWidth="1"/>
    <col min="4450" max="4450" width="12.140625" style="400" bestFit="1" customWidth="1"/>
    <col min="4451" max="4451" width="16.85546875" style="400" bestFit="1" customWidth="1"/>
    <col min="4452" max="4452" width="13.42578125" style="400" bestFit="1" customWidth="1"/>
    <col min="4453" max="4453" width="15.85546875" style="400" bestFit="1" customWidth="1"/>
    <col min="4454" max="4454" width="12.5703125" style="400" bestFit="1" customWidth="1"/>
    <col min="4455" max="4455" width="13" style="400" bestFit="1" customWidth="1"/>
    <col min="4456" max="4456" width="13.28515625" style="400" bestFit="1" customWidth="1"/>
    <col min="4457" max="4457" width="12.7109375" style="400" bestFit="1" customWidth="1"/>
    <col min="4458" max="4458" width="15.28515625" style="400" customWidth="1"/>
    <col min="4459" max="4459" width="13.28515625" style="400" customWidth="1"/>
    <col min="4460" max="4460" width="10.5703125" style="400" bestFit="1" customWidth="1"/>
    <col min="4461" max="4461" width="12.5703125" style="400" customWidth="1"/>
    <col min="4462" max="4462" width="9.85546875" style="400" bestFit="1" customWidth="1"/>
    <col min="4463" max="4463" width="9.28515625" style="400" bestFit="1" customWidth="1"/>
    <col min="4464" max="4464" width="11" style="400" bestFit="1" customWidth="1"/>
    <col min="4465" max="4465" width="13.85546875" style="400" bestFit="1" customWidth="1"/>
    <col min="4466" max="4471" width="9.140625" style="400"/>
    <col min="4472" max="4472" width="15.7109375" style="400" customWidth="1"/>
    <col min="4473" max="4608" width="9.140625" style="400"/>
    <col min="4609" max="4609" width="32.28515625" style="400" customWidth="1"/>
    <col min="4610" max="4610" width="10.7109375" style="400" customWidth="1"/>
    <col min="4611" max="4611" width="16.140625" style="400" customWidth="1"/>
    <col min="4612" max="4612" width="13" style="400" bestFit="1" customWidth="1"/>
    <col min="4613" max="4613" width="14.85546875" style="400" bestFit="1" customWidth="1"/>
    <col min="4614" max="4614" width="13.7109375" style="400" bestFit="1" customWidth="1"/>
    <col min="4615" max="4615" width="12.5703125" style="400" customWidth="1"/>
    <col min="4616" max="4616" width="14.28515625" style="400" bestFit="1" customWidth="1"/>
    <col min="4617" max="4617" width="15" style="400" bestFit="1" customWidth="1"/>
    <col min="4618" max="4618" width="14.42578125" style="400" bestFit="1" customWidth="1"/>
    <col min="4619" max="4619" width="13.5703125" style="400" bestFit="1" customWidth="1"/>
    <col min="4620" max="4621" width="12.5703125" style="400" customWidth="1"/>
    <col min="4622" max="4622" width="11.7109375" style="400" customWidth="1"/>
    <col min="4623" max="4623" width="19.85546875" style="400" bestFit="1" customWidth="1"/>
    <col min="4624" max="4624" width="11.7109375" style="400" customWidth="1"/>
    <col min="4625" max="4627" width="9.140625" style="400"/>
    <col min="4628" max="4628" width="38" style="400" customWidth="1"/>
    <col min="4629" max="4629" width="10.85546875" style="400" customWidth="1"/>
    <col min="4630" max="4630" width="18.28515625" style="400" customWidth="1"/>
    <col min="4631" max="4631" width="13.7109375" style="400" customWidth="1"/>
    <col min="4632" max="4632" width="14.28515625" style="400" customWidth="1"/>
    <col min="4633" max="4633" width="14.42578125" style="400" customWidth="1"/>
    <col min="4634" max="4634" width="12.5703125" style="400" customWidth="1"/>
    <col min="4635" max="4636" width="15" style="400" customWidth="1"/>
    <col min="4637" max="4637" width="18.85546875" style="400" bestFit="1" customWidth="1"/>
    <col min="4638" max="4639" width="12.5703125" style="400" customWidth="1"/>
    <col min="4640" max="4640" width="13.140625" style="400" customWidth="1"/>
    <col min="4641" max="4641" width="12.5703125" style="400" customWidth="1"/>
    <col min="4642" max="4642" width="20.85546875" style="400" bestFit="1" customWidth="1"/>
    <col min="4643" max="4643" width="21.7109375" style="400" customWidth="1"/>
    <col min="4644" max="4646" width="9.140625" style="400"/>
    <col min="4647" max="4647" width="3.85546875" style="400" customWidth="1"/>
    <col min="4648" max="4648" width="17.7109375" style="400" customWidth="1"/>
    <col min="4649" max="4649" width="9.42578125" style="400" bestFit="1" customWidth="1"/>
    <col min="4650" max="4650" width="12" style="400" bestFit="1" customWidth="1"/>
    <col min="4651" max="4659" width="10.7109375" style="400" customWidth="1"/>
    <col min="4660" max="4660" width="7.85546875" style="400" bestFit="1" customWidth="1"/>
    <col min="4661" max="4661" width="16.5703125" style="400" customWidth="1"/>
    <col min="4662" max="4662" width="9.140625" style="400"/>
    <col min="4663" max="4663" width="11.140625" style="400" bestFit="1" customWidth="1"/>
    <col min="4664" max="4665" width="9.85546875" style="400" bestFit="1" customWidth="1"/>
    <col min="4666" max="4666" width="11" style="400" customWidth="1"/>
    <col min="4667" max="4667" width="10.5703125" style="400" bestFit="1" customWidth="1"/>
    <col min="4668" max="4668" width="10.140625" style="400" customWidth="1"/>
    <col min="4669" max="4669" width="9.42578125" style="400" bestFit="1" customWidth="1"/>
    <col min="4670" max="4670" width="9.28515625" style="400" bestFit="1" customWidth="1"/>
    <col min="4671" max="4672" width="10.140625" style="400" customWidth="1"/>
    <col min="4673" max="4673" width="10.42578125" style="400" customWidth="1"/>
    <col min="4674" max="4674" width="9.28515625" style="400" bestFit="1" customWidth="1"/>
    <col min="4675" max="4676" width="9.140625" style="400"/>
    <col min="4677" max="4677" width="10.5703125" style="400" customWidth="1"/>
    <col min="4678" max="4681" width="9.140625" style="400"/>
    <col min="4682" max="4682" width="3.7109375" style="400" customWidth="1"/>
    <col min="4683" max="4683" width="14.7109375" style="400" customWidth="1"/>
    <col min="4684" max="4684" width="9.5703125" style="400" bestFit="1" customWidth="1"/>
    <col min="4685" max="4685" width="11.7109375" style="400" bestFit="1" customWidth="1"/>
    <col min="4686" max="4686" width="10.85546875" style="400" bestFit="1" customWidth="1"/>
    <col min="4687" max="4687" width="9.5703125" style="400" customWidth="1"/>
    <col min="4688" max="4688" width="11" style="400" bestFit="1" customWidth="1"/>
    <col min="4689" max="4689" width="11.85546875" style="400" bestFit="1" customWidth="1"/>
    <col min="4690" max="4690" width="11" style="400" bestFit="1" customWidth="1"/>
    <col min="4691" max="4691" width="13.42578125" style="400" bestFit="1" customWidth="1"/>
    <col min="4692" max="4692" width="9.7109375" style="400" bestFit="1" customWidth="1"/>
    <col min="4693" max="4693" width="11.5703125" style="400" bestFit="1" customWidth="1"/>
    <col min="4694" max="4694" width="10.85546875" style="400" bestFit="1" customWidth="1"/>
    <col min="4695" max="4695" width="11.7109375" style="400" customWidth="1"/>
    <col min="4696" max="4696" width="11.85546875" style="400" bestFit="1" customWidth="1"/>
    <col min="4697" max="4697" width="11.7109375" style="400" bestFit="1" customWidth="1"/>
    <col min="4698" max="4699" width="9.28515625" style="400" customWidth="1"/>
    <col min="4700" max="4703" width="9.140625" style="400"/>
    <col min="4704" max="4704" width="9.7109375" style="400" customWidth="1"/>
    <col min="4705" max="4705" width="14.85546875" style="400" customWidth="1"/>
    <col min="4706" max="4706" width="12.140625" style="400" bestFit="1" customWidth="1"/>
    <col min="4707" max="4707" width="16.85546875" style="400" bestFit="1" customWidth="1"/>
    <col min="4708" max="4708" width="13.42578125" style="400" bestFit="1" customWidth="1"/>
    <col min="4709" max="4709" width="15.85546875" style="400" bestFit="1" customWidth="1"/>
    <col min="4710" max="4710" width="12.5703125" style="400" bestFit="1" customWidth="1"/>
    <col min="4711" max="4711" width="13" style="400" bestFit="1" customWidth="1"/>
    <col min="4712" max="4712" width="13.28515625" style="400" bestFit="1" customWidth="1"/>
    <col min="4713" max="4713" width="12.7109375" style="400" bestFit="1" customWidth="1"/>
    <col min="4714" max="4714" width="15.28515625" style="400" customWidth="1"/>
    <col min="4715" max="4715" width="13.28515625" style="400" customWidth="1"/>
    <col min="4716" max="4716" width="10.5703125" style="400" bestFit="1" customWidth="1"/>
    <col min="4717" max="4717" width="12.5703125" style="400" customWidth="1"/>
    <col min="4718" max="4718" width="9.85546875" style="400" bestFit="1" customWidth="1"/>
    <col min="4719" max="4719" width="9.28515625" style="400" bestFit="1" customWidth="1"/>
    <col min="4720" max="4720" width="11" style="400" bestFit="1" customWidth="1"/>
    <col min="4721" max="4721" width="13.85546875" style="400" bestFit="1" customWidth="1"/>
    <col min="4722" max="4727" width="9.140625" style="400"/>
    <col min="4728" max="4728" width="15.7109375" style="400" customWidth="1"/>
    <col min="4729" max="4864" width="9.140625" style="400"/>
    <col min="4865" max="4865" width="32.28515625" style="400" customWidth="1"/>
    <col min="4866" max="4866" width="10.7109375" style="400" customWidth="1"/>
    <col min="4867" max="4867" width="16.140625" style="400" customWidth="1"/>
    <col min="4868" max="4868" width="13" style="400" bestFit="1" customWidth="1"/>
    <col min="4869" max="4869" width="14.85546875" style="400" bestFit="1" customWidth="1"/>
    <col min="4870" max="4870" width="13.7109375" style="400" bestFit="1" customWidth="1"/>
    <col min="4871" max="4871" width="12.5703125" style="400" customWidth="1"/>
    <col min="4872" max="4872" width="14.28515625" style="400" bestFit="1" customWidth="1"/>
    <col min="4873" max="4873" width="15" style="400" bestFit="1" customWidth="1"/>
    <col min="4874" max="4874" width="14.42578125" style="400" bestFit="1" customWidth="1"/>
    <col min="4875" max="4875" width="13.5703125" style="400" bestFit="1" customWidth="1"/>
    <col min="4876" max="4877" width="12.5703125" style="400" customWidth="1"/>
    <col min="4878" max="4878" width="11.7109375" style="400" customWidth="1"/>
    <col min="4879" max="4879" width="19.85546875" style="400" bestFit="1" customWidth="1"/>
    <col min="4880" max="4880" width="11.7109375" style="400" customWidth="1"/>
    <col min="4881" max="4883" width="9.140625" style="400"/>
    <col min="4884" max="4884" width="38" style="400" customWidth="1"/>
    <col min="4885" max="4885" width="10.85546875" style="400" customWidth="1"/>
    <col min="4886" max="4886" width="18.28515625" style="400" customWidth="1"/>
    <col min="4887" max="4887" width="13.7109375" style="400" customWidth="1"/>
    <col min="4888" max="4888" width="14.28515625" style="400" customWidth="1"/>
    <col min="4889" max="4889" width="14.42578125" style="400" customWidth="1"/>
    <col min="4890" max="4890" width="12.5703125" style="400" customWidth="1"/>
    <col min="4891" max="4892" width="15" style="400" customWidth="1"/>
    <col min="4893" max="4893" width="18.85546875" style="400" bestFit="1" customWidth="1"/>
    <col min="4894" max="4895" width="12.5703125" style="400" customWidth="1"/>
    <col min="4896" max="4896" width="13.140625" style="400" customWidth="1"/>
    <col min="4897" max="4897" width="12.5703125" style="400" customWidth="1"/>
    <col min="4898" max="4898" width="20.85546875" style="400" bestFit="1" customWidth="1"/>
    <col min="4899" max="4899" width="21.7109375" style="400" customWidth="1"/>
    <col min="4900" max="4902" width="9.140625" style="400"/>
    <col min="4903" max="4903" width="3.85546875" style="400" customWidth="1"/>
    <col min="4904" max="4904" width="17.7109375" style="400" customWidth="1"/>
    <col min="4905" max="4905" width="9.42578125" style="400" bestFit="1" customWidth="1"/>
    <col min="4906" max="4906" width="12" style="400" bestFit="1" customWidth="1"/>
    <col min="4907" max="4915" width="10.7109375" style="400" customWidth="1"/>
    <col min="4916" max="4916" width="7.85546875" style="400" bestFit="1" customWidth="1"/>
    <col min="4917" max="4917" width="16.5703125" style="400" customWidth="1"/>
    <col min="4918" max="4918" width="9.140625" style="400"/>
    <col min="4919" max="4919" width="11.140625" style="400" bestFit="1" customWidth="1"/>
    <col min="4920" max="4921" width="9.85546875" style="400" bestFit="1" customWidth="1"/>
    <col min="4922" max="4922" width="11" style="400" customWidth="1"/>
    <col min="4923" max="4923" width="10.5703125" style="400" bestFit="1" customWidth="1"/>
    <col min="4924" max="4924" width="10.140625" style="400" customWidth="1"/>
    <col min="4925" max="4925" width="9.42578125" style="400" bestFit="1" customWidth="1"/>
    <col min="4926" max="4926" width="9.28515625" style="400" bestFit="1" customWidth="1"/>
    <col min="4927" max="4928" width="10.140625" style="400" customWidth="1"/>
    <col min="4929" max="4929" width="10.42578125" style="400" customWidth="1"/>
    <col min="4930" max="4930" width="9.28515625" style="400" bestFit="1" customWidth="1"/>
    <col min="4931" max="4932" width="9.140625" style="400"/>
    <col min="4933" max="4933" width="10.5703125" style="400" customWidth="1"/>
    <col min="4934" max="4937" width="9.140625" style="400"/>
    <col min="4938" max="4938" width="3.7109375" style="400" customWidth="1"/>
    <col min="4939" max="4939" width="14.7109375" style="400" customWidth="1"/>
    <col min="4940" max="4940" width="9.5703125" style="400" bestFit="1" customWidth="1"/>
    <col min="4941" max="4941" width="11.7109375" style="400" bestFit="1" customWidth="1"/>
    <col min="4942" max="4942" width="10.85546875" style="400" bestFit="1" customWidth="1"/>
    <col min="4943" max="4943" width="9.5703125" style="400" customWidth="1"/>
    <col min="4944" max="4944" width="11" style="400" bestFit="1" customWidth="1"/>
    <col min="4945" max="4945" width="11.85546875" style="400" bestFit="1" customWidth="1"/>
    <col min="4946" max="4946" width="11" style="400" bestFit="1" customWidth="1"/>
    <col min="4947" max="4947" width="13.42578125" style="400" bestFit="1" customWidth="1"/>
    <col min="4948" max="4948" width="9.7109375" style="400" bestFit="1" customWidth="1"/>
    <col min="4949" max="4949" width="11.5703125" style="400" bestFit="1" customWidth="1"/>
    <col min="4950" max="4950" width="10.85546875" style="400" bestFit="1" customWidth="1"/>
    <col min="4951" max="4951" width="11.7109375" style="400" customWidth="1"/>
    <col min="4952" max="4952" width="11.85546875" style="400" bestFit="1" customWidth="1"/>
    <col min="4953" max="4953" width="11.7109375" style="400" bestFit="1" customWidth="1"/>
    <col min="4954" max="4955" width="9.28515625" style="400" customWidth="1"/>
    <col min="4956" max="4959" width="9.140625" style="400"/>
    <col min="4960" max="4960" width="9.7109375" style="400" customWidth="1"/>
    <col min="4961" max="4961" width="14.85546875" style="400" customWidth="1"/>
    <col min="4962" max="4962" width="12.140625" style="400" bestFit="1" customWidth="1"/>
    <col min="4963" max="4963" width="16.85546875" style="400" bestFit="1" customWidth="1"/>
    <col min="4964" max="4964" width="13.42578125" style="400" bestFit="1" customWidth="1"/>
    <col min="4965" max="4965" width="15.85546875" style="400" bestFit="1" customWidth="1"/>
    <col min="4966" max="4966" width="12.5703125" style="400" bestFit="1" customWidth="1"/>
    <col min="4967" max="4967" width="13" style="400" bestFit="1" customWidth="1"/>
    <col min="4968" max="4968" width="13.28515625" style="400" bestFit="1" customWidth="1"/>
    <col min="4969" max="4969" width="12.7109375" style="400" bestFit="1" customWidth="1"/>
    <col min="4970" max="4970" width="15.28515625" style="400" customWidth="1"/>
    <col min="4971" max="4971" width="13.28515625" style="400" customWidth="1"/>
    <col min="4972" max="4972" width="10.5703125" style="400" bestFit="1" customWidth="1"/>
    <col min="4973" max="4973" width="12.5703125" style="400" customWidth="1"/>
    <col min="4974" max="4974" width="9.85546875" style="400" bestFit="1" customWidth="1"/>
    <col min="4975" max="4975" width="9.28515625" style="400" bestFit="1" customWidth="1"/>
    <col min="4976" max="4976" width="11" style="400" bestFit="1" customWidth="1"/>
    <col min="4977" max="4977" width="13.85546875" style="400" bestFit="1" customWidth="1"/>
    <col min="4978" max="4983" width="9.140625" style="400"/>
    <col min="4984" max="4984" width="15.7109375" style="400" customWidth="1"/>
    <col min="4985" max="5120" width="9.140625" style="400"/>
    <col min="5121" max="5121" width="32.28515625" style="400" customWidth="1"/>
    <col min="5122" max="5122" width="10.7109375" style="400" customWidth="1"/>
    <col min="5123" max="5123" width="16.140625" style="400" customWidth="1"/>
    <col min="5124" max="5124" width="13" style="400" bestFit="1" customWidth="1"/>
    <col min="5125" max="5125" width="14.85546875" style="400" bestFit="1" customWidth="1"/>
    <col min="5126" max="5126" width="13.7109375" style="400" bestFit="1" customWidth="1"/>
    <col min="5127" max="5127" width="12.5703125" style="400" customWidth="1"/>
    <col min="5128" max="5128" width="14.28515625" style="400" bestFit="1" customWidth="1"/>
    <col min="5129" max="5129" width="15" style="400" bestFit="1" customWidth="1"/>
    <col min="5130" max="5130" width="14.42578125" style="400" bestFit="1" customWidth="1"/>
    <col min="5131" max="5131" width="13.5703125" style="400" bestFit="1" customWidth="1"/>
    <col min="5132" max="5133" width="12.5703125" style="400" customWidth="1"/>
    <col min="5134" max="5134" width="11.7109375" style="400" customWidth="1"/>
    <col min="5135" max="5135" width="19.85546875" style="400" bestFit="1" customWidth="1"/>
    <col min="5136" max="5136" width="11.7109375" style="400" customWidth="1"/>
    <col min="5137" max="5139" width="9.140625" style="400"/>
    <col min="5140" max="5140" width="38" style="400" customWidth="1"/>
    <col min="5141" max="5141" width="10.85546875" style="400" customWidth="1"/>
    <col min="5142" max="5142" width="18.28515625" style="400" customWidth="1"/>
    <col min="5143" max="5143" width="13.7109375" style="400" customWidth="1"/>
    <col min="5144" max="5144" width="14.28515625" style="400" customWidth="1"/>
    <col min="5145" max="5145" width="14.42578125" style="400" customWidth="1"/>
    <col min="5146" max="5146" width="12.5703125" style="400" customWidth="1"/>
    <col min="5147" max="5148" width="15" style="400" customWidth="1"/>
    <col min="5149" max="5149" width="18.85546875" style="400" bestFit="1" customWidth="1"/>
    <col min="5150" max="5151" width="12.5703125" style="400" customWidth="1"/>
    <col min="5152" max="5152" width="13.140625" style="400" customWidth="1"/>
    <col min="5153" max="5153" width="12.5703125" style="400" customWidth="1"/>
    <col min="5154" max="5154" width="20.85546875" style="400" bestFit="1" customWidth="1"/>
    <col min="5155" max="5155" width="21.7109375" style="400" customWidth="1"/>
    <col min="5156" max="5158" width="9.140625" style="400"/>
    <col min="5159" max="5159" width="3.85546875" style="400" customWidth="1"/>
    <col min="5160" max="5160" width="17.7109375" style="400" customWidth="1"/>
    <col min="5161" max="5161" width="9.42578125" style="400" bestFit="1" customWidth="1"/>
    <col min="5162" max="5162" width="12" style="400" bestFit="1" customWidth="1"/>
    <col min="5163" max="5171" width="10.7109375" style="400" customWidth="1"/>
    <col min="5172" max="5172" width="7.85546875" style="400" bestFit="1" customWidth="1"/>
    <col min="5173" max="5173" width="16.5703125" style="400" customWidth="1"/>
    <col min="5174" max="5174" width="9.140625" style="400"/>
    <col min="5175" max="5175" width="11.140625" style="400" bestFit="1" customWidth="1"/>
    <col min="5176" max="5177" width="9.85546875" style="400" bestFit="1" customWidth="1"/>
    <col min="5178" max="5178" width="11" style="400" customWidth="1"/>
    <col min="5179" max="5179" width="10.5703125" style="400" bestFit="1" customWidth="1"/>
    <col min="5180" max="5180" width="10.140625" style="400" customWidth="1"/>
    <col min="5181" max="5181" width="9.42578125" style="400" bestFit="1" customWidth="1"/>
    <col min="5182" max="5182" width="9.28515625" style="400" bestFit="1" customWidth="1"/>
    <col min="5183" max="5184" width="10.140625" style="400" customWidth="1"/>
    <col min="5185" max="5185" width="10.42578125" style="400" customWidth="1"/>
    <col min="5186" max="5186" width="9.28515625" style="400" bestFit="1" customWidth="1"/>
    <col min="5187" max="5188" width="9.140625" style="400"/>
    <col min="5189" max="5189" width="10.5703125" style="400" customWidth="1"/>
    <col min="5190" max="5193" width="9.140625" style="400"/>
    <col min="5194" max="5194" width="3.7109375" style="400" customWidth="1"/>
    <col min="5195" max="5195" width="14.7109375" style="400" customWidth="1"/>
    <col min="5196" max="5196" width="9.5703125" style="400" bestFit="1" customWidth="1"/>
    <col min="5197" max="5197" width="11.7109375" style="400" bestFit="1" customWidth="1"/>
    <col min="5198" max="5198" width="10.85546875" style="400" bestFit="1" customWidth="1"/>
    <col min="5199" max="5199" width="9.5703125" style="400" customWidth="1"/>
    <col min="5200" max="5200" width="11" style="400" bestFit="1" customWidth="1"/>
    <col min="5201" max="5201" width="11.85546875" style="400" bestFit="1" customWidth="1"/>
    <col min="5202" max="5202" width="11" style="400" bestFit="1" customWidth="1"/>
    <col min="5203" max="5203" width="13.42578125" style="400" bestFit="1" customWidth="1"/>
    <col min="5204" max="5204" width="9.7109375" style="400" bestFit="1" customWidth="1"/>
    <col min="5205" max="5205" width="11.5703125" style="400" bestFit="1" customWidth="1"/>
    <col min="5206" max="5206" width="10.85546875" style="400" bestFit="1" customWidth="1"/>
    <col min="5207" max="5207" width="11.7109375" style="400" customWidth="1"/>
    <col min="5208" max="5208" width="11.85546875" style="400" bestFit="1" customWidth="1"/>
    <col min="5209" max="5209" width="11.7109375" style="400" bestFit="1" customWidth="1"/>
    <col min="5210" max="5211" width="9.28515625" style="400" customWidth="1"/>
    <col min="5212" max="5215" width="9.140625" style="400"/>
    <col min="5216" max="5216" width="9.7109375" style="400" customWidth="1"/>
    <col min="5217" max="5217" width="14.85546875" style="400" customWidth="1"/>
    <col min="5218" max="5218" width="12.140625" style="400" bestFit="1" customWidth="1"/>
    <col min="5219" max="5219" width="16.85546875" style="400" bestFit="1" customWidth="1"/>
    <col min="5220" max="5220" width="13.42578125" style="400" bestFit="1" customWidth="1"/>
    <col min="5221" max="5221" width="15.85546875" style="400" bestFit="1" customWidth="1"/>
    <col min="5222" max="5222" width="12.5703125" style="400" bestFit="1" customWidth="1"/>
    <col min="5223" max="5223" width="13" style="400" bestFit="1" customWidth="1"/>
    <col min="5224" max="5224" width="13.28515625" style="400" bestFit="1" customWidth="1"/>
    <col min="5225" max="5225" width="12.7109375" style="400" bestFit="1" customWidth="1"/>
    <col min="5226" max="5226" width="15.28515625" style="400" customWidth="1"/>
    <col min="5227" max="5227" width="13.28515625" style="400" customWidth="1"/>
    <col min="5228" max="5228" width="10.5703125" style="400" bestFit="1" customWidth="1"/>
    <col min="5229" max="5229" width="12.5703125" style="400" customWidth="1"/>
    <col min="5230" max="5230" width="9.85546875" style="400" bestFit="1" customWidth="1"/>
    <col min="5231" max="5231" width="9.28515625" style="400" bestFit="1" customWidth="1"/>
    <col min="5232" max="5232" width="11" style="400" bestFit="1" customWidth="1"/>
    <col min="5233" max="5233" width="13.85546875" style="400" bestFit="1" customWidth="1"/>
    <col min="5234" max="5239" width="9.140625" style="400"/>
    <col min="5240" max="5240" width="15.7109375" style="400" customWidth="1"/>
    <col min="5241" max="5376" width="9.140625" style="400"/>
    <col min="5377" max="5377" width="32.28515625" style="400" customWidth="1"/>
    <col min="5378" max="5378" width="10.7109375" style="400" customWidth="1"/>
    <col min="5379" max="5379" width="16.140625" style="400" customWidth="1"/>
    <col min="5380" max="5380" width="13" style="400" bestFit="1" customWidth="1"/>
    <col min="5381" max="5381" width="14.85546875" style="400" bestFit="1" customWidth="1"/>
    <col min="5382" max="5382" width="13.7109375" style="400" bestFit="1" customWidth="1"/>
    <col min="5383" max="5383" width="12.5703125" style="400" customWidth="1"/>
    <col min="5384" max="5384" width="14.28515625" style="400" bestFit="1" customWidth="1"/>
    <col min="5385" max="5385" width="15" style="400" bestFit="1" customWidth="1"/>
    <col min="5386" max="5386" width="14.42578125" style="400" bestFit="1" customWidth="1"/>
    <col min="5387" max="5387" width="13.5703125" style="400" bestFit="1" customWidth="1"/>
    <col min="5388" max="5389" width="12.5703125" style="400" customWidth="1"/>
    <col min="5390" max="5390" width="11.7109375" style="400" customWidth="1"/>
    <col min="5391" max="5391" width="19.85546875" style="400" bestFit="1" customWidth="1"/>
    <col min="5392" max="5392" width="11.7109375" style="400" customWidth="1"/>
    <col min="5393" max="5395" width="9.140625" style="400"/>
    <col min="5396" max="5396" width="38" style="400" customWidth="1"/>
    <col min="5397" max="5397" width="10.85546875" style="400" customWidth="1"/>
    <col min="5398" max="5398" width="18.28515625" style="400" customWidth="1"/>
    <col min="5399" max="5399" width="13.7109375" style="400" customWidth="1"/>
    <col min="5400" max="5400" width="14.28515625" style="400" customWidth="1"/>
    <col min="5401" max="5401" width="14.42578125" style="400" customWidth="1"/>
    <col min="5402" max="5402" width="12.5703125" style="400" customWidth="1"/>
    <col min="5403" max="5404" width="15" style="400" customWidth="1"/>
    <col min="5405" max="5405" width="18.85546875" style="400" bestFit="1" customWidth="1"/>
    <col min="5406" max="5407" width="12.5703125" style="400" customWidth="1"/>
    <col min="5408" max="5408" width="13.140625" style="400" customWidth="1"/>
    <col min="5409" max="5409" width="12.5703125" style="400" customWidth="1"/>
    <col min="5410" max="5410" width="20.85546875" style="400" bestFit="1" customWidth="1"/>
    <col min="5411" max="5411" width="21.7109375" style="400" customWidth="1"/>
    <col min="5412" max="5414" width="9.140625" style="400"/>
    <col min="5415" max="5415" width="3.85546875" style="400" customWidth="1"/>
    <col min="5416" max="5416" width="17.7109375" style="400" customWidth="1"/>
    <col min="5417" max="5417" width="9.42578125" style="400" bestFit="1" customWidth="1"/>
    <col min="5418" max="5418" width="12" style="400" bestFit="1" customWidth="1"/>
    <col min="5419" max="5427" width="10.7109375" style="400" customWidth="1"/>
    <col min="5428" max="5428" width="7.85546875" style="400" bestFit="1" customWidth="1"/>
    <col min="5429" max="5429" width="16.5703125" style="400" customWidth="1"/>
    <col min="5430" max="5430" width="9.140625" style="400"/>
    <col min="5431" max="5431" width="11.140625" style="400" bestFit="1" customWidth="1"/>
    <col min="5432" max="5433" width="9.85546875" style="400" bestFit="1" customWidth="1"/>
    <col min="5434" max="5434" width="11" style="400" customWidth="1"/>
    <col min="5435" max="5435" width="10.5703125" style="400" bestFit="1" customWidth="1"/>
    <col min="5436" max="5436" width="10.140625" style="400" customWidth="1"/>
    <col min="5437" max="5437" width="9.42578125" style="400" bestFit="1" customWidth="1"/>
    <col min="5438" max="5438" width="9.28515625" style="400" bestFit="1" customWidth="1"/>
    <col min="5439" max="5440" width="10.140625" style="400" customWidth="1"/>
    <col min="5441" max="5441" width="10.42578125" style="400" customWidth="1"/>
    <col min="5442" max="5442" width="9.28515625" style="400" bestFit="1" customWidth="1"/>
    <col min="5443" max="5444" width="9.140625" style="400"/>
    <col min="5445" max="5445" width="10.5703125" style="400" customWidth="1"/>
    <col min="5446" max="5449" width="9.140625" style="400"/>
    <col min="5450" max="5450" width="3.7109375" style="400" customWidth="1"/>
    <col min="5451" max="5451" width="14.7109375" style="400" customWidth="1"/>
    <col min="5452" max="5452" width="9.5703125" style="400" bestFit="1" customWidth="1"/>
    <col min="5453" max="5453" width="11.7109375" style="400" bestFit="1" customWidth="1"/>
    <col min="5454" max="5454" width="10.85546875" style="400" bestFit="1" customWidth="1"/>
    <col min="5455" max="5455" width="9.5703125" style="400" customWidth="1"/>
    <col min="5456" max="5456" width="11" style="400" bestFit="1" customWidth="1"/>
    <col min="5457" max="5457" width="11.85546875" style="400" bestFit="1" customWidth="1"/>
    <col min="5458" max="5458" width="11" style="400" bestFit="1" customWidth="1"/>
    <col min="5459" max="5459" width="13.42578125" style="400" bestFit="1" customWidth="1"/>
    <col min="5460" max="5460" width="9.7109375" style="400" bestFit="1" customWidth="1"/>
    <col min="5461" max="5461" width="11.5703125" style="400" bestFit="1" customWidth="1"/>
    <col min="5462" max="5462" width="10.85546875" style="400" bestFit="1" customWidth="1"/>
    <col min="5463" max="5463" width="11.7109375" style="400" customWidth="1"/>
    <col min="5464" max="5464" width="11.85546875" style="400" bestFit="1" customWidth="1"/>
    <col min="5465" max="5465" width="11.7109375" style="400" bestFit="1" customWidth="1"/>
    <col min="5466" max="5467" width="9.28515625" style="400" customWidth="1"/>
    <col min="5468" max="5471" width="9.140625" style="400"/>
    <col min="5472" max="5472" width="9.7109375" style="400" customWidth="1"/>
    <col min="5473" max="5473" width="14.85546875" style="400" customWidth="1"/>
    <col min="5474" max="5474" width="12.140625" style="400" bestFit="1" customWidth="1"/>
    <col min="5475" max="5475" width="16.85546875" style="400" bestFit="1" customWidth="1"/>
    <col min="5476" max="5476" width="13.42578125" style="400" bestFit="1" customWidth="1"/>
    <col min="5477" max="5477" width="15.85546875" style="400" bestFit="1" customWidth="1"/>
    <col min="5478" max="5478" width="12.5703125" style="400" bestFit="1" customWidth="1"/>
    <col min="5479" max="5479" width="13" style="400" bestFit="1" customWidth="1"/>
    <col min="5480" max="5480" width="13.28515625" style="400" bestFit="1" customWidth="1"/>
    <col min="5481" max="5481" width="12.7109375" style="400" bestFit="1" customWidth="1"/>
    <col min="5482" max="5482" width="15.28515625" style="400" customWidth="1"/>
    <col min="5483" max="5483" width="13.28515625" style="400" customWidth="1"/>
    <col min="5484" max="5484" width="10.5703125" style="400" bestFit="1" customWidth="1"/>
    <col min="5485" max="5485" width="12.5703125" style="400" customWidth="1"/>
    <col min="5486" max="5486" width="9.85546875" style="400" bestFit="1" customWidth="1"/>
    <col min="5487" max="5487" width="9.28515625" style="400" bestFit="1" customWidth="1"/>
    <col min="5488" max="5488" width="11" style="400" bestFit="1" customWidth="1"/>
    <col min="5489" max="5489" width="13.85546875" style="400" bestFit="1" customWidth="1"/>
    <col min="5490" max="5495" width="9.140625" style="400"/>
    <col min="5496" max="5496" width="15.7109375" style="400" customWidth="1"/>
    <col min="5497" max="5632" width="9.140625" style="400"/>
    <col min="5633" max="5633" width="32.28515625" style="400" customWidth="1"/>
    <col min="5634" max="5634" width="10.7109375" style="400" customWidth="1"/>
    <col min="5635" max="5635" width="16.140625" style="400" customWidth="1"/>
    <col min="5636" max="5636" width="13" style="400" bestFit="1" customWidth="1"/>
    <col min="5637" max="5637" width="14.85546875" style="400" bestFit="1" customWidth="1"/>
    <col min="5638" max="5638" width="13.7109375" style="400" bestFit="1" customWidth="1"/>
    <col min="5639" max="5639" width="12.5703125" style="400" customWidth="1"/>
    <col min="5640" max="5640" width="14.28515625" style="400" bestFit="1" customWidth="1"/>
    <col min="5641" max="5641" width="15" style="400" bestFit="1" customWidth="1"/>
    <col min="5642" max="5642" width="14.42578125" style="400" bestFit="1" customWidth="1"/>
    <col min="5643" max="5643" width="13.5703125" style="400" bestFit="1" customWidth="1"/>
    <col min="5644" max="5645" width="12.5703125" style="400" customWidth="1"/>
    <col min="5646" max="5646" width="11.7109375" style="400" customWidth="1"/>
    <col min="5647" max="5647" width="19.85546875" style="400" bestFit="1" customWidth="1"/>
    <col min="5648" max="5648" width="11.7109375" style="400" customWidth="1"/>
    <col min="5649" max="5651" width="9.140625" style="400"/>
    <col min="5652" max="5652" width="38" style="400" customWidth="1"/>
    <col min="5653" max="5653" width="10.85546875" style="400" customWidth="1"/>
    <col min="5654" max="5654" width="18.28515625" style="400" customWidth="1"/>
    <col min="5655" max="5655" width="13.7109375" style="400" customWidth="1"/>
    <col min="5656" max="5656" width="14.28515625" style="400" customWidth="1"/>
    <col min="5657" max="5657" width="14.42578125" style="400" customWidth="1"/>
    <col min="5658" max="5658" width="12.5703125" style="400" customWidth="1"/>
    <col min="5659" max="5660" width="15" style="400" customWidth="1"/>
    <col min="5661" max="5661" width="18.85546875" style="400" bestFit="1" customWidth="1"/>
    <col min="5662" max="5663" width="12.5703125" style="400" customWidth="1"/>
    <col min="5664" max="5664" width="13.140625" style="400" customWidth="1"/>
    <col min="5665" max="5665" width="12.5703125" style="400" customWidth="1"/>
    <col min="5666" max="5666" width="20.85546875" style="400" bestFit="1" customWidth="1"/>
    <col min="5667" max="5667" width="21.7109375" style="400" customWidth="1"/>
    <col min="5668" max="5670" width="9.140625" style="400"/>
    <col min="5671" max="5671" width="3.85546875" style="400" customWidth="1"/>
    <col min="5672" max="5672" width="17.7109375" style="400" customWidth="1"/>
    <col min="5673" max="5673" width="9.42578125" style="400" bestFit="1" customWidth="1"/>
    <col min="5674" max="5674" width="12" style="400" bestFit="1" customWidth="1"/>
    <col min="5675" max="5683" width="10.7109375" style="400" customWidth="1"/>
    <col min="5684" max="5684" width="7.85546875" style="400" bestFit="1" customWidth="1"/>
    <col min="5685" max="5685" width="16.5703125" style="400" customWidth="1"/>
    <col min="5686" max="5686" width="9.140625" style="400"/>
    <col min="5687" max="5687" width="11.140625" style="400" bestFit="1" customWidth="1"/>
    <col min="5688" max="5689" width="9.85546875" style="400" bestFit="1" customWidth="1"/>
    <col min="5690" max="5690" width="11" style="400" customWidth="1"/>
    <col min="5691" max="5691" width="10.5703125" style="400" bestFit="1" customWidth="1"/>
    <col min="5692" max="5692" width="10.140625" style="400" customWidth="1"/>
    <col min="5693" max="5693" width="9.42578125" style="400" bestFit="1" customWidth="1"/>
    <col min="5694" max="5694" width="9.28515625" style="400" bestFit="1" customWidth="1"/>
    <col min="5695" max="5696" width="10.140625" style="400" customWidth="1"/>
    <col min="5697" max="5697" width="10.42578125" style="400" customWidth="1"/>
    <col min="5698" max="5698" width="9.28515625" style="400" bestFit="1" customWidth="1"/>
    <col min="5699" max="5700" width="9.140625" style="400"/>
    <col min="5701" max="5701" width="10.5703125" style="400" customWidth="1"/>
    <col min="5702" max="5705" width="9.140625" style="400"/>
    <col min="5706" max="5706" width="3.7109375" style="400" customWidth="1"/>
    <col min="5707" max="5707" width="14.7109375" style="400" customWidth="1"/>
    <col min="5708" max="5708" width="9.5703125" style="400" bestFit="1" customWidth="1"/>
    <col min="5709" max="5709" width="11.7109375" style="400" bestFit="1" customWidth="1"/>
    <col min="5710" max="5710" width="10.85546875" style="400" bestFit="1" customWidth="1"/>
    <col min="5711" max="5711" width="9.5703125" style="400" customWidth="1"/>
    <col min="5712" max="5712" width="11" style="400" bestFit="1" customWidth="1"/>
    <col min="5713" max="5713" width="11.85546875" style="400" bestFit="1" customWidth="1"/>
    <col min="5714" max="5714" width="11" style="400" bestFit="1" customWidth="1"/>
    <col min="5715" max="5715" width="13.42578125" style="400" bestFit="1" customWidth="1"/>
    <col min="5716" max="5716" width="9.7109375" style="400" bestFit="1" customWidth="1"/>
    <col min="5717" max="5717" width="11.5703125" style="400" bestFit="1" customWidth="1"/>
    <col min="5718" max="5718" width="10.85546875" style="400" bestFit="1" customWidth="1"/>
    <col min="5719" max="5719" width="11.7109375" style="400" customWidth="1"/>
    <col min="5720" max="5720" width="11.85546875" style="400" bestFit="1" customWidth="1"/>
    <col min="5721" max="5721" width="11.7109375" style="400" bestFit="1" customWidth="1"/>
    <col min="5722" max="5723" width="9.28515625" style="400" customWidth="1"/>
    <col min="5724" max="5727" width="9.140625" style="400"/>
    <col min="5728" max="5728" width="9.7109375" style="400" customWidth="1"/>
    <col min="5729" max="5729" width="14.85546875" style="400" customWidth="1"/>
    <col min="5730" max="5730" width="12.140625" style="400" bestFit="1" customWidth="1"/>
    <col min="5731" max="5731" width="16.85546875" style="400" bestFit="1" customWidth="1"/>
    <col min="5732" max="5732" width="13.42578125" style="400" bestFit="1" customWidth="1"/>
    <col min="5733" max="5733" width="15.85546875" style="400" bestFit="1" customWidth="1"/>
    <col min="5734" max="5734" width="12.5703125" style="400" bestFit="1" customWidth="1"/>
    <col min="5735" max="5735" width="13" style="400" bestFit="1" customWidth="1"/>
    <col min="5736" max="5736" width="13.28515625" style="400" bestFit="1" customWidth="1"/>
    <col min="5737" max="5737" width="12.7109375" style="400" bestFit="1" customWidth="1"/>
    <col min="5738" max="5738" width="15.28515625" style="400" customWidth="1"/>
    <col min="5739" max="5739" width="13.28515625" style="400" customWidth="1"/>
    <col min="5740" max="5740" width="10.5703125" style="400" bestFit="1" customWidth="1"/>
    <col min="5741" max="5741" width="12.5703125" style="400" customWidth="1"/>
    <col min="5742" max="5742" width="9.85546875" style="400" bestFit="1" customWidth="1"/>
    <col min="5743" max="5743" width="9.28515625" style="400" bestFit="1" customWidth="1"/>
    <col min="5744" max="5744" width="11" style="400" bestFit="1" customWidth="1"/>
    <col min="5745" max="5745" width="13.85546875" style="400" bestFit="1" customWidth="1"/>
    <col min="5746" max="5751" width="9.140625" style="400"/>
    <col min="5752" max="5752" width="15.7109375" style="400" customWidth="1"/>
    <col min="5753" max="5888" width="9.140625" style="400"/>
    <col min="5889" max="5889" width="32.28515625" style="400" customWidth="1"/>
    <col min="5890" max="5890" width="10.7109375" style="400" customWidth="1"/>
    <col min="5891" max="5891" width="16.140625" style="400" customWidth="1"/>
    <col min="5892" max="5892" width="13" style="400" bestFit="1" customWidth="1"/>
    <col min="5893" max="5893" width="14.85546875" style="400" bestFit="1" customWidth="1"/>
    <col min="5894" max="5894" width="13.7109375" style="400" bestFit="1" customWidth="1"/>
    <col min="5895" max="5895" width="12.5703125" style="400" customWidth="1"/>
    <col min="5896" max="5896" width="14.28515625" style="400" bestFit="1" customWidth="1"/>
    <col min="5897" max="5897" width="15" style="400" bestFit="1" customWidth="1"/>
    <col min="5898" max="5898" width="14.42578125" style="400" bestFit="1" customWidth="1"/>
    <col min="5899" max="5899" width="13.5703125" style="400" bestFit="1" customWidth="1"/>
    <col min="5900" max="5901" width="12.5703125" style="400" customWidth="1"/>
    <col min="5902" max="5902" width="11.7109375" style="400" customWidth="1"/>
    <col min="5903" max="5903" width="19.85546875" style="400" bestFit="1" customWidth="1"/>
    <col min="5904" max="5904" width="11.7109375" style="400" customWidth="1"/>
    <col min="5905" max="5907" width="9.140625" style="400"/>
    <col min="5908" max="5908" width="38" style="400" customWidth="1"/>
    <col min="5909" max="5909" width="10.85546875" style="400" customWidth="1"/>
    <col min="5910" max="5910" width="18.28515625" style="400" customWidth="1"/>
    <col min="5911" max="5911" width="13.7109375" style="400" customWidth="1"/>
    <col min="5912" max="5912" width="14.28515625" style="400" customWidth="1"/>
    <col min="5913" max="5913" width="14.42578125" style="400" customWidth="1"/>
    <col min="5914" max="5914" width="12.5703125" style="400" customWidth="1"/>
    <col min="5915" max="5916" width="15" style="400" customWidth="1"/>
    <col min="5917" max="5917" width="18.85546875" style="400" bestFit="1" customWidth="1"/>
    <col min="5918" max="5919" width="12.5703125" style="400" customWidth="1"/>
    <col min="5920" max="5920" width="13.140625" style="400" customWidth="1"/>
    <col min="5921" max="5921" width="12.5703125" style="400" customWidth="1"/>
    <col min="5922" max="5922" width="20.85546875" style="400" bestFit="1" customWidth="1"/>
    <col min="5923" max="5923" width="21.7109375" style="400" customWidth="1"/>
    <col min="5924" max="5926" width="9.140625" style="400"/>
    <col min="5927" max="5927" width="3.85546875" style="400" customWidth="1"/>
    <col min="5928" max="5928" width="17.7109375" style="400" customWidth="1"/>
    <col min="5929" max="5929" width="9.42578125" style="400" bestFit="1" customWidth="1"/>
    <col min="5930" max="5930" width="12" style="400" bestFit="1" customWidth="1"/>
    <col min="5931" max="5939" width="10.7109375" style="400" customWidth="1"/>
    <col min="5940" max="5940" width="7.85546875" style="400" bestFit="1" customWidth="1"/>
    <col min="5941" max="5941" width="16.5703125" style="400" customWidth="1"/>
    <col min="5942" max="5942" width="9.140625" style="400"/>
    <col min="5943" max="5943" width="11.140625" style="400" bestFit="1" customWidth="1"/>
    <col min="5944" max="5945" width="9.85546875" style="400" bestFit="1" customWidth="1"/>
    <col min="5946" max="5946" width="11" style="400" customWidth="1"/>
    <col min="5947" max="5947" width="10.5703125" style="400" bestFit="1" customWidth="1"/>
    <col min="5948" max="5948" width="10.140625" style="400" customWidth="1"/>
    <col min="5949" max="5949" width="9.42578125" style="400" bestFit="1" customWidth="1"/>
    <col min="5950" max="5950" width="9.28515625" style="400" bestFit="1" customWidth="1"/>
    <col min="5951" max="5952" width="10.140625" style="400" customWidth="1"/>
    <col min="5953" max="5953" width="10.42578125" style="400" customWidth="1"/>
    <col min="5954" max="5954" width="9.28515625" style="400" bestFit="1" customWidth="1"/>
    <col min="5955" max="5956" width="9.140625" style="400"/>
    <col min="5957" max="5957" width="10.5703125" style="400" customWidth="1"/>
    <col min="5958" max="5961" width="9.140625" style="400"/>
    <col min="5962" max="5962" width="3.7109375" style="400" customWidth="1"/>
    <col min="5963" max="5963" width="14.7109375" style="400" customWidth="1"/>
    <col min="5964" max="5964" width="9.5703125" style="400" bestFit="1" customWidth="1"/>
    <col min="5965" max="5965" width="11.7109375" style="400" bestFit="1" customWidth="1"/>
    <col min="5966" max="5966" width="10.85546875" style="400" bestFit="1" customWidth="1"/>
    <col min="5967" max="5967" width="9.5703125" style="400" customWidth="1"/>
    <col min="5968" max="5968" width="11" style="400" bestFit="1" customWidth="1"/>
    <col min="5969" max="5969" width="11.85546875" style="400" bestFit="1" customWidth="1"/>
    <col min="5970" max="5970" width="11" style="400" bestFit="1" customWidth="1"/>
    <col min="5971" max="5971" width="13.42578125" style="400" bestFit="1" customWidth="1"/>
    <col min="5972" max="5972" width="9.7109375" style="400" bestFit="1" customWidth="1"/>
    <col min="5973" max="5973" width="11.5703125" style="400" bestFit="1" customWidth="1"/>
    <col min="5974" max="5974" width="10.85546875" style="400" bestFit="1" customWidth="1"/>
    <col min="5975" max="5975" width="11.7109375" style="400" customWidth="1"/>
    <col min="5976" max="5976" width="11.85546875" style="400" bestFit="1" customWidth="1"/>
    <col min="5977" max="5977" width="11.7109375" style="400" bestFit="1" customWidth="1"/>
    <col min="5978" max="5979" width="9.28515625" style="400" customWidth="1"/>
    <col min="5980" max="5983" width="9.140625" style="400"/>
    <col min="5984" max="5984" width="9.7109375" style="400" customWidth="1"/>
    <col min="5985" max="5985" width="14.85546875" style="400" customWidth="1"/>
    <col min="5986" max="5986" width="12.140625" style="400" bestFit="1" customWidth="1"/>
    <col min="5987" max="5987" width="16.85546875" style="400" bestFit="1" customWidth="1"/>
    <col min="5988" max="5988" width="13.42578125" style="400" bestFit="1" customWidth="1"/>
    <col min="5989" max="5989" width="15.85546875" style="400" bestFit="1" customWidth="1"/>
    <col min="5990" max="5990" width="12.5703125" style="400" bestFit="1" customWidth="1"/>
    <col min="5991" max="5991" width="13" style="400" bestFit="1" customWidth="1"/>
    <col min="5992" max="5992" width="13.28515625" style="400" bestFit="1" customWidth="1"/>
    <col min="5993" max="5993" width="12.7109375" style="400" bestFit="1" customWidth="1"/>
    <col min="5994" max="5994" width="15.28515625" style="400" customWidth="1"/>
    <col min="5995" max="5995" width="13.28515625" style="400" customWidth="1"/>
    <col min="5996" max="5996" width="10.5703125" style="400" bestFit="1" customWidth="1"/>
    <col min="5997" max="5997" width="12.5703125" style="400" customWidth="1"/>
    <col min="5998" max="5998" width="9.85546875" style="400" bestFit="1" customWidth="1"/>
    <col min="5999" max="5999" width="9.28515625" style="400" bestFit="1" customWidth="1"/>
    <col min="6000" max="6000" width="11" style="400" bestFit="1" customWidth="1"/>
    <col min="6001" max="6001" width="13.85546875" style="400" bestFit="1" customWidth="1"/>
    <col min="6002" max="6007" width="9.140625" style="400"/>
    <col min="6008" max="6008" width="15.7109375" style="400" customWidth="1"/>
    <col min="6009" max="6144" width="9.140625" style="400"/>
    <col min="6145" max="6145" width="32.28515625" style="400" customWidth="1"/>
    <col min="6146" max="6146" width="10.7109375" style="400" customWidth="1"/>
    <col min="6147" max="6147" width="16.140625" style="400" customWidth="1"/>
    <col min="6148" max="6148" width="13" style="400" bestFit="1" customWidth="1"/>
    <col min="6149" max="6149" width="14.85546875" style="400" bestFit="1" customWidth="1"/>
    <col min="6150" max="6150" width="13.7109375" style="400" bestFit="1" customWidth="1"/>
    <col min="6151" max="6151" width="12.5703125" style="400" customWidth="1"/>
    <col min="6152" max="6152" width="14.28515625" style="400" bestFit="1" customWidth="1"/>
    <col min="6153" max="6153" width="15" style="400" bestFit="1" customWidth="1"/>
    <col min="6154" max="6154" width="14.42578125" style="400" bestFit="1" customWidth="1"/>
    <col min="6155" max="6155" width="13.5703125" style="400" bestFit="1" customWidth="1"/>
    <col min="6156" max="6157" width="12.5703125" style="400" customWidth="1"/>
    <col min="6158" max="6158" width="11.7109375" style="400" customWidth="1"/>
    <col min="6159" max="6159" width="19.85546875" style="400" bestFit="1" customWidth="1"/>
    <col min="6160" max="6160" width="11.7109375" style="400" customWidth="1"/>
    <col min="6161" max="6163" width="9.140625" style="400"/>
    <col min="6164" max="6164" width="38" style="400" customWidth="1"/>
    <col min="6165" max="6165" width="10.85546875" style="400" customWidth="1"/>
    <col min="6166" max="6166" width="18.28515625" style="400" customWidth="1"/>
    <col min="6167" max="6167" width="13.7109375" style="400" customWidth="1"/>
    <col min="6168" max="6168" width="14.28515625" style="400" customWidth="1"/>
    <col min="6169" max="6169" width="14.42578125" style="400" customWidth="1"/>
    <col min="6170" max="6170" width="12.5703125" style="400" customWidth="1"/>
    <col min="6171" max="6172" width="15" style="400" customWidth="1"/>
    <col min="6173" max="6173" width="18.85546875" style="400" bestFit="1" customWidth="1"/>
    <col min="6174" max="6175" width="12.5703125" style="400" customWidth="1"/>
    <col min="6176" max="6176" width="13.140625" style="400" customWidth="1"/>
    <col min="6177" max="6177" width="12.5703125" style="400" customWidth="1"/>
    <col min="6178" max="6178" width="20.85546875" style="400" bestFit="1" customWidth="1"/>
    <col min="6179" max="6179" width="21.7109375" style="400" customWidth="1"/>
    <col min="6180" max="6182" width="9.140625" style="400"/>
    <col min="6183" max="6183" width="3.85546875" style="400" customWidth="1"/>
    <col min="6184" max="6184" width="17.7109375" style="400" customWidth="1"/>
    <col min="6185" max="6185" width="9.42578125" style="400" bestFit="1" customWidth="1"/>
    <col min="6186" max="6186" width="12" style="400" bestFit="1" customWidth="1"/>
    <col min="6187" max="6195" width="10.7109375" style="400" customWidth="1"/>
    <col min="6196" max="6196" width="7.85546875" style="400" bestFit="1" customWidth="1"/>
    <col min="6197" max="6197" width="16.5703125" style="400" customWidth="1"/>
    <col min="6198" max="6198" width="9.140625" style="400"/>
    <col min="6199" max="6199" width="11.140625" style="400" bestFit="1" customWidth="1"/>
    <col min="6200" max="6201" width="9.85546875" style="400" bestFit="1" customWidth="1"/>
    <col min="6202" max="6202" width="11" style="400" customWidth="1"/>
    <col min="6203" max="6203" width="10.5703125" style="400" bestFit="1" customWidth="1"/>
    <col min="6204" max="6204" width="10.140625" style="400" customWidth="1"/>
    <col min="6205" max="6205" width="9.42578125" style="400" bestFit="1" customWidth="1"/>
    <col min="6206" max="6206" width="9.28515625" style="400" bestFit="1" customWidth="1"/>
    <col min="6207" max="6208" width="10.140625" style="400" customWidth="1"/>
    <col min="6209" max="6209" width="10.42578125" style="400" customWidth="1"/>
    <col min="6210" max="6210" width="9.28515625" style="400" bestFit="1" customWidth="1"/>
    <col min="6211" max="6212" width="9.140625" style="400"/>
    <col min="6213" max="6213" width="10.5703125" style="400" customWidth="1"/>
    <col min="6214" max="6217" width="9.140625" style="400"/>
    <col min="6218" max="6218" width="3.7109375" style="400" customWidth="1"/>
    <col min="6219" max="6219" width="14.7109375" style="400" customWidth="1"/>
    <col min="6220" max="6220" width="9.5703125" style="400" bestFit="1" customWidth="1"/>
    <col min="6221" max="6221" width="11.7109375" style="400" bestFit="1" customWidth="1"/>
    <col min="6222" max="6222" width="10.85546875" style="400" bestFit="1" customWidth="1"/>
    <col min="6223" max="6223" width="9.5703125" style="400" customWidth="1"/>
    <col min="6224" max="6224" width="11" style="400" bestFit="1" customWidth="1"/>
    <col min="6225" max="6225" width="11.85546875" style="400" bestFit="1" customWidth="1"/>
    <col min="6226" max="6226" width="11" style="400" bestFit="1" customWidth="1"/>
    <col min="6227" max="6227" width="13.42578125" style="400" bestFit="1" customWidth="1"/>
    <col min="6228" max="6228" width="9.7109375" style="400" bestFit="1" customWidth="1"/>
    <col min="6229" max="6229" width="11.5703125" style="400" bestFit="1" customWidth="1"/>
    <col min="6230" max="6230" width="10.85546875" style="400" bestFit="1" customWidth="1"/>
    <col min="6231" max="6231" width="11.7109375" style="400" customWidth="1"/>
    <col min="6232" max="6232" width="11.85546875" style="400" bestFit="1" customWidth="1"/>
    <col min="6233" max="6233" width="11.7109375" style="400" bestFit="1" customWidth="1"/>
    <col min="6234" max="6235" width="9.28515625" style="400" customWidth="1"/>
    <col min="6236" max="6239" width="9.140625" style="400"/>
    <col min="6240" max="6240" width="9.7109375" style="400" customWidth="1"/>
    <col min="6241" max="6241" width="14.85546875" style="400" customWidth="1"/>
    <col min="6242" max="6242" width="12.140625" style="400" bestFit="1" customWidth="1"/>
    <col min="6243" max="6243" width="16.85546875" style="400" bestFit="1" customWidth="1"/>
    <col min="6244" max="6244" width="13.42578125" style="400" bestFit="1" customWidth="1"/>
    <col min="6245" max="6245" width="15.85546875" style="400" bestFit="1" customWidth="1"/>
    <col min="6246" max="6246" width="12.5703125" style="400" bestFit="1" customWidth="1"/>
    <col min="6247" max="6247" width="13" style="400" bestFit="1" customWidth="1"/>
    <col min="6248" max="6248" width="13.28515625" style="400" bestFit="1" customWidth="1"/>
    <col min="6249" max="6249" width="12.7109375" style="400" bestFit="1" customWidth="1"/>
    <col min="6250" max="6250" width="15.28515625" style="400" customWidth="1"/>
    <col min="6251" max="6251" width="13.28515625" style="400" customWidth="1"/>
    <col min="6252" max="6252" width="10.5703125" style="400" bestFit="1" customWidth="1"/>
    <col min="6253" max="6253" width="12.5703125" style="400" customWidth="1"/>
    <col min="6254" max="6254" width="9.85546875" style="400" bestFit="1" customWidth="1"/>
    <col min="6255" max="6255" width="9.28515625" style="400" bestFit="1" customWidth="1"/>
    <col min="6256" max="6256" width="11" style="400" bestFit="1" customWidth="1"/>
    <col min="6257" max="6257" width="13.85546875" style="400" bestFit="1" customWidth="1"/>
    <col min="6258" max="6263" width="9.140625" style="400"/>
    <col min="6264" max="6264" width="15.7109375" style="400" customWidth="1"/>
    <col min="6265" max="6400" width="9.140625" style="400"/>
    <col min="6401" max="6401" width="32.28515625" style="400" customWidth="1"/>
    <col min="6402" max="6402" width="10.7109375" style="400" customWidth="1"/>
    <col min="6403" max="6403" width="16.140625" style="400" customWidth="1"/>
    <col min="6404" max="6404" width="13" style="400" bestFit="1" customWidth="1"/>
    <col min="6405" max="6405" width="14.85546875" style="400" bestFit="1" customWidth="1"/>
    <col min="6406" max="6406" width="13.7109375" style="400" bestFit="1" customWidth="1"/>
    <col min="6407" max="6407" width="12.5703125" style="400" customWidth="1"/>
    <col min="6408" max="6408" width="14.28515625" style="400" bestFit="1" customWidth="1"/>
    <col min="6409" max="6409" width="15" style="400" bestFit="1" customWidth="1"/>
    <col min="6410" max="6410" width="14.42578125" style="400" bestFit="1" customWidth="1"/>
    <col min="6411" max="6411" width="13.5703125" style="400" bestFit="1" customWidth="1"/>
    <col min="6412" max="6413" width="12.5703125" style="400" customWidth="1"/>
    <col min="6414" max="6414" width="11.7109375" style="400" customWidth="1"/>
    <col min="6415" max="6415" width="19.85546875" style="400" bestFit="1" customWidth="1"/>
    <col min="6416" max="6416" width="11.7109375" style="400" customWidth="1"/>
    <col min="6417" max="6419" width="9.140625" style="400"/>
    <col min="6420" max="6420" width="38" style="400" customWidth="1"/>
    <col min="6421" max="6421" width="10.85546875" style="400" customWidth="1"/>
    <col min="6422" max="6422" width="18.28515625" style="400" customWidth="1"/>
    <col min="6423" max="6423" width="13.7109375" style="400" customWidth="1"/>
    <col min="6424" max="6424" width="14.28515625" style="400" customWidth="1"/>
    <col min="6425" max="6425" width="14.42578125" style="400" customWidth="1"/>
    <col min="6426" max="6426" width="12.5703125" style="400" customWidth="1"/>
    <col min="6427" max="6428" width="15" style="400" customWidth="1"/>
    <col min="6429" max="6429" width="18.85546875" style="400" bestFit="1" customWidth="1"/>
    <col min="6430" max="6431" width="12.5703125" style="400" customWidth="1"/>
    <col min="6432" max="6432" width="13.140625" style="400" customWidth="1"/>
    <col min="6433" max="6433" width="12.5703125" style="400" customWidth="1"/>
    <col min="6434" max="6434" width="20.85546875" style="400" bestFit="1" customWidth="1"/>
    <col min="6435" max="6435" width="21.7109375" style="400" customWidth="1"/>
    <col min="6436" max="6438" width="9.140625" style="400"/>
    <col min="6439" max="6439" width="3.85546875" style="400" customWidth="1"/>
    <col min="6440" max="6440" width="17.7109375" style="400" customWidth="1"/>
    <col min="6441" max="6441" width="9.42578125" style="400" bestFit="1" customWidth="1"/>
    <col min="6442" max="6442" width="12" style="400" bestFit="1" customWidth="1"/>
    <col min="6443" max="6451" width="10.7109375" style="400" customWidth="1"/>
    <col min="6452" max="6452" width="7.85546875" style="400" bestFit="1" customWidth="1"/>
    <col min="6453" max="6453" width="16.5703125" style="400" customWidth="1"/>
    <col min="6454" max="6454" width="9.140625" style="400"/>
    <col min="6455" max="6455" width="11.140625" style="400" bestFit="1" customWidth="1"/>
    <col min="6456" max="6457" width="9.85546875" style="400" bestFit="1" customWidth="1"/>
    <col min="6458" max="6458" width="11" style="400" customWidth="1"/>
    <col min="6459" max="6459" width="10.5703125" style="400" bestFit="1" customWidth="1"/>
    <col min="6460" max="6460" width="10.140625" style="400" customWidth="1"/>
    <col min="6461" max="6461" width="9.42578125" style="400" bestFit="1" customWidth="1"/>
    <col min="6462" max="6462" width="9.28515625" style="400" bestFit="1" customWidth="1"/>
    <col min="6463" max="6464" width="10.140625" style="400" customWidth="1"/>
    <col min="6465" max="6465" width="10.42578125" style="400" customWidth="1"/>
    <col min="6466" max="6466" width="9.28515625" style="400" bestFit="1" customWidth="1"/>
    <col min="6467" max="6468" width="9.140625" style="400"/>
    <col min="6469" max="6469" width="10.5703125" style="400" customWidth="1"/>
    <col min="6470" max="6473" width="9.140625" style="400"/>
    <col min="6474" max="6474" width="3.7109375" style="400" customWidth="1"/>
    <col min="6475" max="6475" width="14.7109375" style="400" customWidth="1"/>
    <col min="6476" max="6476" width="9.5703125" style="400" bestFit="1" customWidth="1"/>
    <col min="6477" max="6477" width="11.7109375" style="400" bestFit="1" customWidth="1"/>
    <col min="6478" max="6478" width="10.85546875" style="400" bestFit="1" customWidth="1"/>
    <col min="6479" max="6479" width="9.5703125" style="400" customWidth="1"/>
    <col min="6480" max="6480" width="11" style="400" bestFit="1" customWidth="1"/>
    <col min="6481" max="6481" width="11.85546875" style="400" bestFit="1" customWidth="1"/>
    <col min="6482" max="6482" width="11" style="400" bestFit="1" customWidth="1"/>
    <col min="6483" max="6483" width="13.42578125" style="400" bestFit="1" customWidth="1"/>
    <col min="6484" max="6484" width="9.7109375" style="400" bestFit="1" customWidth="1"/>
    <col min="6485" max="6485" width="11.5703125" style="400" bestFit="1" customWidth="1"/>
    <col min="6486" max="6486" width="10.85546875" style="400" bestFit="1" customWidth="1"/>
    <col min="6487" max="6487" width="11.7109375" style="400" customWidth="1"/>
    <col min="6488" max="6488" width="11.85546875" style="400" bestFit="1" customWidth="1"/>
    <col min="6489" max="6489" width="11.7109375" style="400" bestFit="1" customWidth="1"/>
    <col min="6490" max="6491" width="9.28515625" style="400" customWidth="1"/>
    <col min="6492" max="6495" width="9.140625" style="400"/>
    <col min="6496" max="6496" width="9.7109375" style="400" customWidth="1"/>
    <col min="6497" max="6497" width="14.85546875" style="400" customWidth="1"/>
    <col min="6498" max="6498" width="12.140625" style="400" bestFit="1" customWidth="1"/>
    <col min="6499" max="6499" width="16.85546875" style="400" bestFit="1" customWidth="1"/>
    <col min="6500" max="6500" width="13.42578125" style="400" bestFit="1" customWidth="1"/>
    <col min="6501" max="6501" width="15.85546875" style="400" bestFit="1" customWidth="1"/>
    <col min="6502" max="6502" width="12.5703125" style="400" bestFit="1" customWidth="1"/>
    <col min="6503" max="6503" width="13" style="400" bestFit="1" customWidth="1"/>
    <col min="6504" max="6504" width="13.28515625" style="400" bestFit="1" customWidth="1"/>
    <col min="6505" max="6505" width="12.7109375" style="400" bestFit="1" customWidth="1"/>
    <col min="6506" max="6506" width="15.28515625" style="400" customWidth="1"/>
    <col min="6507" max="6507" width="13.28515625" style="400" customWidth="1"/>
    <col min="6508" max="6508" width="10.5703125" style="400" bestFit="1" customWidth="1"/>
    <col min="6509" max="6509" width="12.5703125" style="400" customWidth="1"/>
    <col min="6510" max="6510" width="9.85546875" style="400" bestFit="1" customWidth="1"/>
    <col min="6511" max="6511" width="9.28515625" style="400" bestFit="1" customWidth="1"/>
    <col min="6512" max="6512" width="11" style="400" bestFit="1" customWidth="1"/>
    <col min="6513" max="6513" width="13.85546875" style="400" bestFit="1" customWidth="1"/>
    <col min="6514" max="6519" width="9.140625" style="400"/>
    <col min="6520" max="6520" width="15.7109375" style="400" customWidth="1"/>
    <col min="6521" max="6656" width="9.140625" style="400"/>
    <col min="6657" max="6657" width="32.28515625" style="400" customWidth="1"/>
    <col min="6658" max="6658" width="10.7109375" style="400" customWidth="1"/>
    <col min="6659" max="6659" width="16.140625" style="400" customWidth="1"/>
    <col min="6660" max="6660" width="13" style="400" bestFit="1" customWidth="1"/>
    <col min="6661" max="6661" width="14.85546875" style="400" bestFit="1" customWidth="1"/>
    <col min="6662" max="6662" width="13.7109375" style="400" bestFit="1" customWidth="1"/>
    <col min="6663" max="6663" width="12.5703125" style="400" customWidth="1"/>
    <col min="6664" max="6664" width="14.28515625" style="400" bestFit="1" customWidth="1"/>
    <col min="6665" max="6665" width="15" style="400" bestFit="1" customWidth="1"/>
    <col min="6666" max="6666" width="14.42578125" style="400" bestFit="1" customWidth="1"/>
    <col min="6667" max="6667" width="13.5703125" style="400" bestFit="1" customWidth="1"/>
    <col min="6668" max="6669" width="12.5703125" style="400" customWidth="1"/>
    <col min="6670" max="6670" width="11.7109375" style="400" customWidth="1"/>
    <col min="6671" max="6671" width="19.85546875" style="400" bestFit="1" customWidth="1"/>
    <col min="6672" max="6672" width="11.7109375" style="400" customWidth="1"/>
    <col min="6673" max="6675" width="9.140625" style="400"/>
    <col min="6676" max="6676" width="38" style="400" customWidth="1"/>
    <col min="6677" max="6677" width="10.85546875" style="400" customWidth="1"/>
    <col min="6678" max="6678" width="18.28515625" style="400" customWidth="1"/>
    <col min="6679" max="6679" width="13.7109375" style="400" customWidth="1"/>
    <col min="6680" max="6680" width="14.28515625" style="400" customWidth="1"/>
    <col min="6681" max="6681" width="14.42578125" style="400" customWidth="1"/>
    <col min="6682" max="6682" width="12.5703125" style="400" customWidth="1"/>
    <col min="6683" max="6684" width="15" style="400" customWidth="1"/>
    <col min="6685" max="6685" width="18.85546875" style="400" bestFit="1" customWidth="1"/>
    <col min="6686" max="6687" width="12.5703125" style="400" customWidth="1"/>
    <col min="6688" max="6688" width="13.140625" style="400" customWidth="1"/>
    <col min="6689" max="6689" width="12.5703125" style="400" customWidth="1"/>
    <col min="6690" max="6690" width="20.85546875" style="400" bestFit="1" customWidth="1"/>
    <col min="6691" max="6691" width="21.7109375" style="400" customWidth="1"/>
    <col min="6692" max="6694" width="9.140625" style="400"/>
    <col min="6695" max="6695" width="3.85546875" style="400" customWidth="1"/>
    <col min="6696" max="6696" width="17.7109375" style="400" customWidth="1"/>
    <col min="6697" max="6697" width="9.42578125" style="400" bestFit="1" customWidth="1"/>
    <col min="6698" max="6698" width="12" style="400" bestFit="1" customWidth="1"/>
    <col min="6699" max="6707" width="10.7109375" style="400" customWidth="1"/>
    <col min="6708" max="6708" width="7.85546875" style="400" bestFit="1" customWidth="1"/>
    <col min="6709" max="6709" width="16.5703125" style="400" customWidth="1"/>
    <col min="6710" max="6710" width="9.140625" style="400"/>
    <col min="6711" max="6711" width="11.140625" style="400" bestFit="1" customWidth="1"/>
    <col min="6712" max="6713" width="9.85546875" style="400" bestFit="1" customWidth="1"/>
    <col min="6714" max="6714" width="11" style="400" customWidth="1"/>
    <col min="6715" max="6715" width="10.5703125" style="400" bestFit="1" customWidth="1"/>
    <col min="6716" max="6716" width="10.140625" style="400" customWidth="1"/>
    <col min="6717" max="6717" width="9.42578125" style="400" bestFit="1" customWidth="1"/>
    <col min="6718" max="6718" width="9.28515625" style="400" bestFit="1" customWidth="1"/>
    <col min="6719" max="6720" width="10.140625" style="400" customWidth="1"/>
    <col min="6721" max="6721" width="10.42578125" style="400" customWidth="1"/>
    <col min="6722" max="6722" width="9.28515625" style="400" bestFit="1" customWidth="1"/>
    <col min="6723" max="6724" width="9.140625" style="400"/>
    <col min="6725" max="6725" width="10.5703125" style="400" customWidth="1"/>
    <col min="6726" max="6729" width="9.140625" style="400"/>
    <col min="6730" max="6730" width="3.7109375" style="400" customWidth="1"/>
    <col min="6731" max="6731" width="14.7109375" style="400" customWidth="1"/>
    <col min="6732" max="6732" width="9.5703125" style="400" bestFit="1" customWidth="1"/>
    <col min="6733" max="6733" width="11.7109375" style="400" bestFit="1" customWidth="1"/>
    <col min="6734" max="6734" width="10.85546875" style="400" bestFit="1" customWidth="1"/>
    <col min="6735" max="6735" width="9.5703125" style="400" customWidth="1"/>
    <col min="6736" max="6736" width="11" style="400" bestFit="1" customWidth="1"/>
    <col min="6737" max="6737" width="11.85546875" style="400" bestFit="1" customWidth="1"/>
    <col min="6738" max="6738" width="11" style="400" bestFit="1" customWidth="1"/>
    <col min="6739" max="6739" width="13.42578125" style="400" bestFit="1" customWidth="1"/>
    <col min="6740" max="6740" width="9.7109375" style="400" bestFit="1" customWidth="1"/>
    <col min="6741" max="6741" width="11.5703125" style="400" bestFit="1" customWidth="1"/>
    <col min="6742" max="6742" width="10.85546875" style="400" bestFit="1" customWidth="1"/>
    <col min="6743" max="6743" width="11.7109375" style="400" customWidth="1"/>
    <col min="6744" max="6744" width="11.85546875" style="400" bestFit="1" customWidth="1"/>
    <col min="6745" max="6745" width="11.7109375" style="400" bestFit="1" customWidth="1"/>
    <col min="6746" max="6747" width="9.28515625" style="400" customWidth="1"/>
    <col min="6748" max="6751" width="9.140625" style="400"/>
    <col min="6752" max="6752" width="9.7109375" style="400" customWidth="1"/>
    <col min="6753" max="6753" width="14.85546875" style="400" customWidth="1"/>
    <col min="6754" max="6754" width="12.140625" style="400" bestFit="1" customWidth="1"/>
    <col min="6755" max="6755" width="16.85546875" style="400" bestFit="1" customWidth="1"/>
    <col min="6756" max="6756" width="13.42578125" style="400" bestFit="1" customWidth="1"/>
    <col min="6757" max="6757" width="15.85546875" style="400" bestFit="1" customWidth="1"/>
    <col min="6758" max="6758" width="12.5703125" style="400" bestFit="1" customWidth="1"/>
    <col min="6759" max="6759" width="13" style="400" bestFit="1" customWidth="1"/>
    <col min="6760" max="6760" width="13.28515625" style="400" bestFit="1" customWidth="1"/>
    <col min="6761" max="6761" width="12.7109375" style="400" bestFit="1" customWidth="1"/>
    <col min="6762" max="6762" width="15.28515625" style="400" customWidth="1"/>
    <col min="6763" max="6763" width="13.28515625" style="400" customWidth="1"/>
    <col min="6764" max="6764" width="10.5703125" style="400" bestFit="1" customWidth="1"/>
    <col min="6765" max="6765" width="12.5703125" style="400" customWidth="1"/>
    <col min="6766" max="6766" width="9.85546875" style="400" bestFit="1" customWidth="1"/>
    <col min="6767" max="6767" width="9.28515625" style="400" bestFit="1" customWidth="1"/>
    <col min="6768" max="6768" width="11" style="400" bestFit="1" customWidth="1"/>
    <col min="6769" max="6769" width="13.85546875" style="400" bestFit="1" customWidth="1"/>
    <col min="6770" max="6775" width="9.140625" style="400"/>
    <col min="6776" max="6776" width="15.7109375" style="400" customWidth="1"/>
    <col min="6777" max="6912" width="9.140625" style="400"/>
    <col min="6913" max="6913" width="32.28515625" style="400" customWidth="1"/>
    <col min="6914" max="6914" width="10.7109375" style="400" customWidth="1"/>
    <col min="6915" max="6915" width="16.140625" style="400" customWidth="1"/>
    <col min="6916" max="6916" width="13" style="400" bestFit="1" customWidth="1"/>
    <col min="6917" max="6917" width="14.85546875" style="400" bestFit="1" customWidth="1"/>
    <col min="6918" max="6918" width="13.7109375" style="400" bestFit="1" customWidth="1"/>
    <col min="6919" max="6919" width="12.5703125" style="400" customWidth="1"/>
    <col min="6920" max="6920" width="14.28515625" style="400" bestFit="1" customWidth="1"/>
    <col min="6921" max="6921" width="15" style="400" bestFit="1" customWidth="1"/>
    <col min="6922" max="6922" width="14.42578125" style="400" bestFit="1" customWidth="1"/>
    <col min="6923" max="6923" width="13.5703125" style="400" bestFit="1" customWidth="1"/>
    <col min="6924" max="6925" width="12.5703125" style="400" customWidth="1"/>
    <col min="6926" max="6926" width="11.7109375" style="400" customWidth="1"/>
    <col min="6927" max="6927" width="19.85546875" style="400" bestFit="1" customWidth="1"/>
    <col min="6928" max="6928" width="11.7109375" style="400" customWidth="1"/>
    <col min="6929" max="6931" width="9.140625" style="400"/>
    <col min="6932" max="6932" width="38" style="400" customWidth="1"/>
    <col min="6933" max="6933" width="10.85546875" style="400" customWidth="1"/>
    <col min="6934" max="6934" width="18.28515625" style="400" customWidth="1"/>
    <col min="6935" max="6935" width="13.7109375" style="400" customWidth="1"/>
    <col min="6936" max="6936" width="14.28515625" style="400" customWidth="1"/>
    <col min="6937" max="6937" width="14.42578125" style="400" customWidth="1"/>
    <col min="6938" max="6938" width="12.5703125" style="400" customWidth="1"/>
    <col min="6939" max="6940" width="15" style="400" customWidth="1"/>
    <col min="6941" max="6941" width="18.85546875" style="400" bestFit="1" customWidth="1"/>
    <col min="6942" max="6943" width="12.5703125" style="400" customWidth="1"/>
    <col min="6944" max="6944" width="13.140625" style="400" customWidth="1"/>
    <col min="6945" max="6945" width="12.5703125" style="400" customWidth="1"/>
    <col min="6946" max="6946" width="20.85546875" style="400" bestFit="1" customWidth="1"/>
    <col min="6947" max="6947" width="21.7109375" style="400" customWidth="1"/>
    <col min="6948" max="6950" width="9.140625" style="400"/>
    <col min="6951" max="6951" width="3.85546875" style="400" customWidth="1"/>
    <col min="6952" max="6952" width="17.7109375" style="400" customWidth="1"/>
    <col min="6953" max="6953" width="9.42578125" style="400" bestFit="1" customWidth="1"/>
    <col min="6954" max="6954" width="12" style="400" bestFit="1" customWidth="1"/>
    <col min="6955" max="6963" width="10.7109375" style="400" customWidth="1"/>
    <col min="6964" max="6964" width="7.85546875" style="400" bestFit="1" customWidth="1"/>
    <col min="6965" max="6965" width="16.5703125" style="400" customWidth="1"/>
    <col min="6966" max="6966" width="9.140625" style="400"/>
    <col min="6967" max="6967" width="11.140625" style="400" bestFit="1" customWidth="1"/>
    <col min="6968" max="6969" width="9.85546875" style="400" bestFit="1" customWidth="1"/>
    <col min="6970" max="6970" width="11" style="400" customWidth="1"/>
    <col min="6971" max="6971" width="10.5703125" style="400" bestFit="1" customWidth="1"/>
    <col min="6972" max="6972" width="10.140625" style="400" customWidth="1"/>
    <col min="6973" max="6973" width="9.42578125" style="400" bestFit="1" customWidth="1"/>
    <col min="6974" max="6974" width="9.28515625" style="400" bestFit="1" customWidth="1"/>
    <col min="6975" max="6976" width="10.140625" style="400" customWidth="1"/>
    <col min="6977" max="6977" width="10.42578125" style="400" customWidth="1"/>
    <col min="6978" max="6978" width="9.28515625" style="400" bestFit="1" customWidth="1"/>
    <col min="6979" max="6980" width="9.140625" style="400"/>
    <col min="6981" max="6981" width="10.5703125" style="400" customWidth="1"/>
    <col min="6982" max="6985" width="9.140625" style="400"/>
    <col min="6986" max="6986" width="3.7109375" style="400" customWidth="1"/>
    <col min="6987" max="6987" width="14.7109375" style="400" customWidth="1"/>
    <col min="6988" max="6988" width="9.5703125" style="400" bestFit="1" customWidth="1"/>
    <col min="6989" max="6989" width="11.7109375" style="400" bestFit="1" customWidth="1"/>
    <col min="6990" max="6990" width="10.85546875" style="400" bestFit="1" customWidth="1"/>
    <col min="6991" max="6991" width="9.5703125" style="400" customWidth="1"/>
    <col min="6992" max="6992" width="11" style="400" bestFit="1" customWidth="1"/>
    <col min="6993" max="6993" width="11.85546875" style="400" bestFit="1" customWidth="1"/>
    <col min="6994" max="6994" width="11" style="400" bestFit="1" customWidth="1"/>
    <col min="6995" max="6995" width="13.42578125" style="400" bestFit="1" customWidth="1"/>
    <col min="6996" max="6996" width="9.7109375" style="400" bestFit="1" customWidth="1"/>
    <col min="6997" max="6997" width="11.5703125" style="400" bestFit="1" customWidth="1"/>
    <col min="6998" max="6998" width="10.85546875" style="400" bestFit="1" customWidth="1"/>
    <col min="6999" max="6999" width="11.7109375" style="400" customWidth="1"/>
    <col min="7000" max="7000" width="11.85546875" style="400" bestFit="1" customWidth="1"/>
    <col min="7001" max="7001" width="11.7109375" style="400" bestFit="1" customWidth="1"/>
    <col min="7002" max="7003" width="9.28515625" style="400" customWidth="1"/>
    <col min="7004" max="7007" width="9.140625" style="400"/>
    <col min="7008" max="7008" width="9.7109375" style="400" customWidth="1"/>
    <col min="7009" max="7009" width="14.85546875" style="400" customWidth="1"/>
    <col min="7010" max="7010" width="12.140625" style="400" bestFit="1" customWidth="1"/>
    <col min="7011" max="7011" width="16.85546875" style="400" bestFit="1" customWidth="1"/>
    <col min="7012" max="7012" width="13.42578125" style="400" bestFit="1" customWidth="1"/>
    <col min="7013" max="7013" width="15.85546875" style="400" bestFit="1" customWidth="1"/>
    <col min="7014" max="7014" width="12.5703125" style="400" bestFit="1" customWidth="1"/>
    <col min="7015" max="7015" width="13" style="400" bestFit="1" customWidth="1"/>
    <col min="7016" max="7016" width="13.28515625" style="400" bestFit="1" customWidth="1"/>
    <col min="7017" max="7017" width="12.7109375" style="400" bestFit="1" customWidth="1"/>
    <col min="7018" max="7018" width="15.28515625" style="400" customWidth="1"/>
    <col min="7019" max="7019" width="13.28515625" style="400" customWidth="1"/>
    <col min="7020" max="7020" width="10.5703125" style="400" bestFit="1" customWidth="1"/>
    <col min="7021" max="7021" width="12.5703125" style="400" customWidth="1"/>
    <col min="7022" max="7022" width="9.85546875" style="400" bestFit="1" customWidth="1"/>
    <col min="7023" max="7023" width="9.28515625" style="400" bestFit="1" customWidth="1"/>
    <col min="7024" max="7024" width="11" style="400" bestFit="1" customWidth="1"/>
    <col min="7025" max="7025" width="13.85546875" style="400" bestFit="1" customWidth="1"/>
    <col min="7026" max="7031" width="9.140625" style="400"/>
    <col min="7032" max="7032" width="15.7109375" style="400" customWidth="1"/>
    <col min="7033" max="7168" width="9.140625" style="400"/>
    <col min="7169" max="7169" width="32.28515625" style="400" customWidth="1"/>
    <col min="7170" max="7170" width="10.7109375" style="400" customWidth="1"/>
    <col min="7171" max="7171" width="16.140625" style="400" customWidth="1"/>
    <col min="7172" max="7172" width="13" style="400" bestFit="1" customWidth="1"/>
    <col min="7173" max="7173" width="14.85546875" style="400" bestFit="1" customWidth="1"/>
    <col min="7174" max="7174" width="13.7109375" style="400" bestFit="1" customWidth="1"/>
    <col min="7175" max="7175" width="12.5703125" style="400" customWidth="1"/>
    <col min="7176" max="7176" width="14.28515625" style="400" bestFit="1" customWidth="1"/>
    <col min="7177" max="7177" width="15" style="400" bestFit="1" customWidth="1"/>
    <col min="7178" max="7178" width="14.42578125" style="400" bestFit="1" customWidth="1"/>
    <col min="7179" max="7179" width="13.5703125" style="400" bestFit="1" customWidth="1"/>
    <col min="7180" max="7181" width="12.5703125" style="400" customWidth="1"/>
    <col min="7182" max="7182" width="11.7109375" style="400" customWidth="1"/>
    <col min="7183" max="7183" width="19.85546875" style="400" bestFit="1" customWidth="1"/>
    <col min="7184" max="7184" width="11.7109375" style="400" customWidth="1"/>
    <col min="7185" max="7187" width="9.140625" style="400"/>
    <col min="7188" max="7188" width="38" style="400" customWidth="1"/>
    <col min="7189" max="7189" width="10.85546875" style="400" customWidth="1"/>
    <col min="7190" max="7190" width="18.28515625" style="400" customWidth="1"/>
    <col min="7191" max="7191" width="13.7109375" style="400" customWidth="1"/>
    <col min="7192" max="7192" width="14.28515625" style="400" customWidth="1"/>
    <col min="7193" max="7193" width="14.42578125" style="400" customWidth="1"/>
    <col min="7194" max="7194" width="12.5703125" style="400" customWidth="1"/>
    <col min="7195" max="7196" width="15" style="400" customWidth="1"/>
    <col min="7197" max="7197" width="18.85546875" style="400" bestFit="1" customWidth="1"/>
    <col min="7198" max="7199" width="12.5703125" style="400" customWidth="1"/>
    <col min="7200" max="7200" width="13.140625" style="400" customWidth="1"/>
    <col min="7201" max="7201" width="12.5703125" style="400" customWidth="1"/>
    <col min="7202" max="7202" width="20.85546875" style="400" bestFit="1" customWidth="1"/>
    <col min="7203" max="7203" width="21.7109375" style="400" customWidth="1"/>
    <col min="7204" max="7206" width="9.140625" style="400"/>
    <col min="7207" max="7207" width="3.85546875" style="400" customWidth="1"/>
    <col min="7208" max="7208" width="17.7109375" style="400" customWidth="1"/>
    <col min="7209" max="7209" width="9.42578125" style="400" bestFit="1" customWidth="1"/>
    <col min="7210" max="7210" width="12" style="400" bestFit="1" customWidth="1"/>
    <col min="7211" max="7219" width="10.7109375" style="400" customWidth="1"/>
    <col min="7220" max="7220" width="7.85546875" style="400" bestFit="1" customWidth="1"/>
    <col min="7221" max="7221" width="16.5703125" style="400" customWidth="1"/>
    <col min="7222" max="7222" width="9.140625" style="400"/>
    <col min="7223" max="7223" width="11.140625" style="400" bestFit="1" customWidth="1"/>
    <col min="7224" max="7225" width="9.85546875" style="400" bestFit="1" customWidth="1"/>
    <col min="7226" max="7226" width="11" style="400" customWidth="1"/>
    <col min="7227" max="7227" width="10.5703125" style="400" bestFit="1" customWidth="1"/>
    <col min="7228" max="7228" width="10.140625" style="400" customWidth="1"/>
    <col min="7229" max="7229" width="9.42578125" style="400" bestFit="1" customWidth="1"/>
    <col min="7230" max="7230" width="9.28515625" style="400" bestFit="1" customWidth="1"/>
    <col min="7231" max="7232" width="10.140625" style="400" customWidth="1"/>
    <col min="7233" max="7233" width="10.42578125" style="400" customWidth="1"/>
    <col min="7234" max="7234" width="9.28515625" style="400" bestFit="1" customWidth="1"/>
    <col min="7235" max="7236" width="9.140625" style="400"/>
    <col min="7237" max="7237" width="10.5703125" style="400" customWidth="1"/>
    <col min="7238" max="7241" width="9.140625" style="400"/>
    <col min="7242" max="7242" width="3.7109375" style="400" customWidth="1"/>
    <col min="7243" max="7243" width="14.7109375" style="400" customWidth="1"/>
    <col min="7244" max="7244" width="9.5703125" style="400" bestFit="1" customWidth="1"/>
    <col min="7245" max="7245" width="11.7109375" style="400" bestFit="1" customWidth="1"/>
    <col min="7246" max="7246" width="10.85546875" style="400" bestFit="1" customWidth="1"/>
    <col min="7247" max="7247" width="9.5703125" style="400" customWidth="1"/>
    <col min="7248" max="7248" width="11" style="400" bestFit="1" customWidth="1"/>
    <col min="7249" max="7249" width="11.85546875" style="400" bestFit="1" customWidth="1"/>
    <col min="7250" max="7250" width="11" style="400" bestFit="1" customWidth="1"/>
    <col min="7251" max="7251" width="13.42578125" style="400" bestFit="1" customWidth="1"/>
    <col min="7252" max="7252" width="9.7109375" style="400" bestFit="1" customWidth="1"/>
    <col min="7253" max="7253" width="11.5703125" style="400" bestFit="1" customWidth="1"/>
    <col min="7254" max="7254" width="10.85546875" style="400" bestFit="1" customWidth="1"/>
    <col min="7255" max="7255" width="11.7109375" style="400" customWidth="1"/>
    <col min="7256" max="7256" width="11.85546875" style="400" bestFit="1" customWidth="1"/>
    <col min="7257" max="7257" width="11.7109375" style="400" bestFit="1" customWidth="1"/>
    <col min="7258" max="7259" width="9.28515625" style="400" customWidth="1"/>
    <col min="7260" max="7263" width="9.140625" style="400"/>
    <col min="7264" max="7264" width="9.7109375" style="400" customWidth="1"/>
    <col min="7265" max="7265" width="14.85546875" style="400" customWidth="1"/>
    <col min="7266" max="7266" width="12.140625" style="400" bestFit="1" customWidth="1"/>
    <col min="7267" max="7267" width="16.85546875" style="400" bestFit="1" customWidth="1"/>
    <col min="7268" max="7268" width="13.42578125" style="400" bestFit="1" customWidth="1"/>
    <col min="7269" max="7269" width="15.85546875" style="400" bestFit="1" customWidth="1"/>
    <col min="7270" max="7270" width="12.5703125" style="400" bestFit="1" customWidth="1"/>
    <col min="7271" max="7271" width="13" style="400" bestFit="1" customWidth="1"/>
    <col min="7272" max="7272" width="13.28515625" style="400" bestFit="1" customWidth="1"/>
    <col min="7273" max="7273" width="12.7109375" style="400" bestFit="1" customWidth="1"/>
    <col min="7274" max="7274" width="15.28515625" style="400" customWidth="1"/>
    <col min="7275" max="7275" width="13.28515625" style="400" customWidth="1"/>
    <col min="7276" max="7276" width="10.5703125" style="400" bestFit="1" customWidth="1"/>
    <col min="7277" max="7277" width="12.5703125" style="400" customWidth="1"/>
    <col min="7278" max="7278" width="9.85546875" style="400" bestFit="1" customWidth="1"/>
    <col min="7279" max="7279" width="9.28515625" style="400" bestFit="1" customWidth="1"/>
    <col min="7280" max="7280" width="11" style="400" bestFit="1" customWidth="1"/>
    <col min="7281" max="7281" width="13.85546875" style="400" bestFit="1" customWidth="1"/>
    <col min="7282" max="7287" width="9.140625" style="400"/>
    <col min="7288" max="7288" width="15.7109375" style="400" customWidth="1"/>
    <col min="7289" max="7424" width="9.140625" style="400"/>
    <col min="7425" max="7425" width="32.28515625" style="400" customWidth="1"/>
    <col min="7426" max="7426" width="10.7109375" style="400" customWidth="1"/>
    <col min="7427" max="7427" width="16.140625" style="400" customWidth="1"/>
    <col min="7428" max="7428" width="13" style="400" bestFit="1" customWidth="1"/>
    <col min="7429" max="7429" width="14.85546875" style="400" bestFit="1" customWidth="1"/>
    <col min="7430" max="7430" width="13.7109375" style="400" bestFit="1" customWidth="1"/>
    <col min="7431" max="7431" width="12.5703125" style="400" customWidth="1"/>
    <col min="7432" max="7432" width="14.28515625" style="400" bestFit="1" customWidth="1"/>
    <col min="7433" max="7433" width="15" style="400" bestFit="1" customWidth="1"/>
    <col min="7434" max="7434" width="14.42578125" style="400" bestFit="1" customWidth="1"/>
    <col min="7435" max="7435" width="13.5703125" style="400" bestFit="1" customWidth="1"/>
    <col min="7436" max="7437" width="12.5703125" style="400" customWidth="1"/>
    <col min="7438" max="7438" width="11.7109375" style="400" customWidth="1"/>
    <col min="7439" max="7439" width="19.85546875" style="400" bestFit="1" customWidth="1"/>
    <col min="7440" max="7440" width="11.7109375" style="400" customWidth="1"/>
    <col min="7441" max="7443" width="9.140625" style="400"/>
    <col min="7444" max="7444" width="38" style="400" customWidth="1"/>
    <col min="7445" max="7445" width="10.85546875" style="400" customWidth="1"/>
    <col min="7446" max="7446" width="18.28515625" style="400" customWidth="1"/>
    <col min="7447" max="7447" width="13.7109375" style="400" customWidth="1"/>
    <col min="7448" max="7448" width="14.28515625" style="400" customWidth="1"/>
    <col min="7449" max="7449" width="14.42578125" style="400" customWidth="1"/>
    <col min="7450" max="7450" width="12.5703125" style="400" customWidth="1"/>
    <col min="7451" max="7452" width="15" style="400" customWidth="1"/>
    <col min="7453" max="7453" width="18.85546875" style="400" bestFit="1" customWidth="1"/>
    <col min="7454" max="7455" width="12.5703125" style="400" customWidth="1"/>
    <col min="7456" max="7456" width="13.140625" style="400" customWidth="1"/>
    <col min="7457" max="7457" width="12.5703125" style="400" customWidth="1"/>
    <col min="7458" max="7458" width="20.85546875" style="400" bestFit="1" customWidth="1"/>
    <col min="7459" max="7459" width="21.7109375" style="400" customWidth="1"/>
    <col min="7460" max="7462" width="9.140625" style="400"/>
    <col min="7463" max="7463" width="3.85546875" style="400" customWidth="1"/>
    <col min="7464" max="7464" width="17.7109375" style="400" customWidth="1"/>
    <col min="7465" max="7465" width="9.42578125" style="400" bestFit="1" customWidth="1"/>
    <col min="7466" max="7466" width="12" style="400" bestFit="1" customWidth="1"/>
    <col min="7467" max="7475" width="10.7109375" style="400" customWidth="1"/>
    <col min="7476" max="7476" width="7.85546875" style="400" bestFit="1" customWidth="1"/>
    <col min="7477" max="7477" width="16.5703125" style="400" customWidth="1"/>
    <col min="7478" max="7478" width="9.140625" style="400"/>
    <col min="7479" max="7479" width="11.140625" style="400" bestFit="1" customWidth="1"/>
    <col min="7480" max="7481" width="9.85546875" style="400" bestFit="1" customWidth="1"/>
    <col min="7482" max="7482" width="11" style="400" customWidth="1"/>
    <col min="7483" max="7483" width="10.5703125" style="400" bestFit="1" customWidth="1"/>
    <col min="7484" max="7484" width="10.140625" style="400" customWidth="1"/>
    <col min="7485" max="7485" width="9.42578125" style="400" bestFit="1" customWidth="1"/>
    <col min="7486" max="7486" width="9.28515625" style="400" bestFit="1" customWidth="1"/>
    <col min="7487" max="7488" width="10.140625" style="400" customWidth="1"/>
    <col min="7489" max="7489" width="10.42578125" style="400" customWidth="1"/>
    <col min="7490" max="7490" width="9.28515625" style="400" bestFit="1" customWidth="1"/>
    <col min="7491" max="7492" width="9.140625" style="400"/>
    <col min="7493" max="7493" width="10.5703125" style="400" customWidth="1"/>
    <col min="7494" max="7497" width="9.140625" style="400"/>
    <col min="7498" max="7498" width="3.7109375" style="400" customWidth="1"/>
    <col min="7499" max="7499" width="14.7109375" style="400" customWidth="1"/>
    <col min="7500" max="7500" width="9.5703125" style="400" bestFit="1" customWidth="1"/>
    <col min="7501" max="7501" width="11.7109375" style="400" bestFit="1" customWidth="1"/>
    <col min="7502" max="7502" width="10.85546875" style="400" bestFit="1" customWidth="1"/>
    <col min="7503" max="7503" width="9.5703125" style="400" customWidth="1"/>
    <col min="7504" max="7504" width="11" style="400" bestFit="1" customWidth="1"/>
    <col min="7505" max="7505" width="11.85546875" style="400" bestFit="1" customWidth="1"/>
    <col min="7506" max="7506" width="11" style="400" bestFit="1" customWidth="1"/>
    <col min="7507" max="7507" width="13.42578125" style="400" bestFit="1" customWidth="1"/>
    <col min="7508" max="7508" width="9.7109375" style="400" bestFit="1" customWidth="1"/>
    <col min="7509" max="7509" width="11.5703125" style="400" bestFit="1" customWidth="1"/>
    <col min="7510" max="7510" width="10.85546875" style="400" bestFit="1" customWidth="1"/>
    <col min="7511" max="7511" width="11.7109375" style="400" customWidth="1"/>
    <col min="7512" max="7512" width="11.85546875" style="400" bestFit="1" customWidth="1"/>
    <col min="7513" max="7513" width="11.7109375" style="400" bestFit="1" customWidth="1"/>
    <col min="7514" max="7515" width="9.28515625" style="400" customWidth="1"/>
    <col min="7516" max="7519" width="9.140625" style="400"/>
    <col min="7520" max="7520" width="9.7109375" style="400" customWidth="1"/>
    <col min="7521" max="7521" width="14.85546875" style="400" customWidth="1"/>
    <col min="7522" max="7522" width="12.140625" style="400" bestFit="1" customWidth="1"/>
    <col min="7523" max="7523" width="16.85546875" style="400" bestFit="1" customWidth="1"/>
    <col min="7524" max="7524" width="13.42578125" style="400" bestFit="1" customWidth="1"/>
    <col min="7525" max="7525" width="15.85546875" style="400" bestFit="1" customWidth="1"/>
    <col min="7526" max="7526" width="12.5703125" style="400" bestFit="1" customWidth="1"/>
    <col min="7527" max="7527" width="13" style="400" bestFit="1" customWidth="1"/>
    <col min="7528" max="7528" width="13.28515625" style="400" bestFit="1" customWidth="1"/>
    <col min="7529" max="7529" width="12.7109375" style="400" bestFit="1" customWidth="1"/>
    <col min="7530" max="7530" width="15.28515625" style="400" customWidth="1"/>
    <col min="7531" max="7531" width="13.28515625" style="400" customWidth="1"/>
    <col min="7532" max="7532" width="10.5703125" style="400" bestFit="1" customWidth="1"/>
    <col min="7533" max="7533" width="12.5703125" style="400" customWidth="1"/>
    <col min="7534" max="7534" width="9.85546875" style="400" bestFit="1" customWidth="1"/>
    <col min="7535" max="7535" width="9.28515625" style="400" bestFit="1" customWidth="1"/>
    <col min="7536" max="7536" width="11" style="400" bestFit="1" customWidth="1"/>
    <col min="7537" max="7537" width="13.85546875" style="400" bestFit="1" customWidth="1"/>
    <col min="7538" max="7543" width="9.140625" style="400"/>
    <col min="7544" max="7544" width="15.7109375" style="400" customWidth="1"/>
    <col min="7545" max="7680" width="9.140625" style="400"/>
    <col min="7681" max="7681" width="32.28515625" style="400" customWidth="1"/>
    <col min="7682" max="7682" width="10.7109375" style="400" customWidth="1"/>
    <col min="7683" max="7683" width="16.140625" style="400" customWidth="1"/>
    <col min="7684" max="7684" width="13" style="400" bestFit="1" customWidth="1"/>
    <col min="7685" max="7685" width="14.85546875" style="400" bestFit="1" customWidth="1"/>
    <col min="7686" max="7686" width="13.7109375" style="400" bestFit="1" customWidth="1"/>
    <col min="7687" max="7687" width="12.5703125" style="400" customWidth="1"/>
    <col min="7688" max="7688" width="14.28515625" style="400" bestFit="1" customWidth="1"/>
    <col min="7689" max="7689" width="15" style="400" bestFit="1" customWidth="1"/>
    <col min="7690" max="7690" width="14.42578125" style="400" bestFit="1" customWidth="1"/>
    <col min="7691" max="7691" width="13.5703125" style="400" bestFit="1" customWidth="1"/>
    <col min="7692" max="7693" width="12.5703125" style="400" customWidth="1"/>
    <col min="7694" max="7694" width="11.7109375" style="400" customWidth="1"/>
    <col min="7695" max="7695" width="19.85546875" style="400" bestFit="1" customWidth="1"/>
    <col min="7696" max="7696" width="11.7109375" style="400" customWidth="1"/>
    <col min="7697" max="7699" width="9.140625" style="400"/>
    <col min="7700" max="7700" width="38" style="400" customWidth="1"/>
    <col min="7701" max="7701" width="10.85546875" style="400" customWidth="1"/>
    <col min="7702" max="7702" width="18.28515625" style="400" customWidth="1"/>
    <col min="7703" max="7703" width="13.7109375" style="400" customWidth="1"/>
    <col min="7704" max="7704" width="14.28515625" style="400" customWidth="1"/>
    <col min="7705" max="7705" width="14.42578125" style="400" customWidth="1"/>
    <col min="7706" max="7706" width="12.5703125" style="400" customWidth="1"/>
    <col min="7707" max="7708" width="15" style="400" customWidth="1"/>
    <col min="7709" max="7709" width="18.85546875" style="400" bestFit="1" customWidth="1"/>
    <col min="7710" max="7711" width="12.5703125" style="400" customWidth="1"/>
    <col min="7712" max="7712" width="13.140625" style="400" customWidth="1"/>
    <col min="7713" max="7713" width="12.5703125" style="400" customWidth="1"/>
    <col min="7714" max="7714" width="20.85546875" style="400" bestFit="1" customWidth="1"/>
    <col min="7715" max="7715" width="21.7109375" style="400" customWidth="1"/>
    <col min="7716" max="7718" width="9.140625" style="400"/>
    <col min="7719" max="7719" width="3.85546875" style="400" customWidth="1"/>
    <col min="7720" max="7720" width="17.7109375" style="400" customWidth="1"/>
    <col min="7721" max="7721" width="9.42578125" style="400" bestFit="1" customWidth="1"/>
    <col min="7722" max="7722" width="12" style="400" bestFit="1" customWidth="1"/>
    <col min="7723" max="7731" width="10.7109375" style="400" customWidth="1"/>
    <col min="7732" max="7732" width="7.85546875" style="400" bestFit="1" customWidth="1"/>
    <col min="7733" max="7733" width="16.5703125" style="400" customWidth="1"/>
    <col min="7734" max="7734" width="9.140625" style="400"/>
    <col min="7735" max="7735" width="11.140625" style="400" bestFit="1" customWidth="1"/>
    <col min="7736" max="7737" width="9.85546875" style="400" bestFit="1" customWidth="1"/>
    <col min="7738" max="7738" width="11" style="400" customWidth="1"/>
    <col min="7739" max="7739" width="10.5703125" style="400" bestFit="1" customWidth="1"/>
    <col min="7740" max="7740" width="10.140625" style="400" customWidth="1"/>
    <col min="7741" max="7741" width="9.42578125" style="400" bestFit="1" customWidth="1"/>
    <col min="7742" max="7742" width="9.28515625" style="400" bestFit="1" customWidth="1"/>
    <col min="7743" max="7744" width="10.140625" style="400" customWidth="1"/>
    <col min="7745" max="7745" width="10.42578125" style="400" customWidth="1"/>
    <col min="7746" max="7746" width="9.28515625" style="400" bestFit="1" customWidth="1"/>
    <col min="7747" max="7748" width="9.140625" style="400"/>
    <col min="7749" max="7749" width="10.5703125" style="400" customWidth="1"/>
    <col min="7750" max="7753" width="9.140625" style="400"/>
    <col min="7754" max="7754" width="3.7109375" style="400" customWidth="1"/>
    <col min="7755" max="7755" width="14.7109375" style="400" customWidth="1"/>
    <col min="7756" max="7756" width="9.5703125" style="400" bestFit="1" customWidth="1"/>
    <col min="7757" max="7757" width="11.7109375" style="400" bestFit="1" customWidth="1"/>
    <col min="7758" max="7758" width="10.85546875" style="400" bestFit="1" customWidth="1"/>
    <col min="7759" max="7759" width="9.5703125" style="400" customWidth="1"/>
    <col min="7760" max="7760" width="11" style="400" bestFit="1" customWidth="1"/>
    <col min="7761" max="7761" width="11.85546875" style="400" bestFit="1" customWidth="1"/>
    <col min="7762" max="7762" width="11" style="400" bestFit="1" customWidth="1"/>
    <col min="7763" max="7763" width="13.42578125" style="400" bestFit="1" customWidth="1"/>
    <col min="7764" max="7764" width="9.7109375" style="400" bestFit="1" customWidth="1"/>
    <col min="7765" max="7765" width="11.5703125" style="400" bestFit="1" customWidth="1"/>
    <col min="7766" max="7766" width="10.85546875" style="400" bestFit="1" customWidth="1"/>
    <col min="7767" max="7767" width="11.7109375" style="400" customWidth="1"/>
    <col min="7768" max="7768" width="11.85546875" style="400" bestFit="1" customWidth="1"/>
    <col min="7769" max="7769" width="11.7109375" style="400" bestFit="1" customWidth="1"/>
    <col min="7770" max="7771" width="9.28515625" style="400" customWidth="1"/>
    <col min="7772" max="7775" width="9.140625" style="400"/>
    <col min="7776" max="7776" width="9.7109375" style="400" customWidth="1"/>
    <col min="7777" max="7777" width="14.85546875" style="400" customWidth="1"/>
    <col min="7778" max="7778" width="12.140625" style="400" bestFit="1" customWidth="1"/>
    <col min="7779" max="7779" width="16.85546875" style="400" bestFit="1" customWidth="1"/>
    <col min="7780" max="7780" width="13.42578125" style="400" bestFit="1" customWidth="1"/>
    <col min="7781" max="7781" width="15.85546875" style="400" bestFit="1" customWidth="1"/>
    <col min="7782" max="7782" width="12.5703125" style="400" bestFit="1" customWidth="1"/>
    <col min="7783" max="7783" width="13" style="400" bestFit="1" customWidth="1"/>
    <col min="7784" max="7784" width="13.28515625" style="400" bestFit="1" customWidth="1"/>
    <col min="7785" max="7785" width="12.7109375" style="400" bestFit="1" customWidth="1"/>
    <col min="7786" max="7786" width="15.28515625" style="400" customWidth="1"/>
    <col min="7787" max="7787" width="13.28515625" style="400" customWidth="1"/>
    <col min="7788" max="7788" width="10.5703125" style="400" bestFit="1" customWidth="1"/>
    <col min="7789" max="7789" width="12.5703125" style="400" customWidth="1"/>
    <col min="7790" max="7790" width="9.85546875" style="400" bestFit="1" customWidth="1"/>
    <col min="7791" max="7791" width="9.28515625" style="400" bestFit="1" customWidth="1"/>
    <col min="7792" max="7792" width="11" style="400" bestFit="1" customWidth="1"/>
    <col min="7793" max="7793" width="13.85546875" style="400" bestFit="1" customWidth="1"/>
    <col min="7794" max="7799" width="9.140625" style="400"/>
    <col min="7800" max="7800" width="15.7109375" style="400" customWidth="1"/>
    <col min="7801" max="7936" width="9.140625" style="400"/>
    <col min="7937" max="7937" width="32.28515625" style="400" customWidth="1"/>
    <col min="7938" max="7938" width="10.7109375" style="400" customWidth="1"/>
    <col min="7939" max="7939" width="16.140625" style="400" customWidth="1"/>
    <col min="7940" max="7940" width="13" style="400" bestFit="1" customWidth="1"/>
    <col min="7941" max="7941" width="14.85546875" style="400" bestFit="1" customWidth="1"/>
    <col min="7942" max="7942" width="13.7109375" style="400" bestFit="1" customWidth="1"/>
    <col min="7943" max="7943" width="12.5703125" style="400" customWidth="1"/>
    <col min="7944" max="7944" width="14.28515625" style="400" bestFit="1" customWidth="1"/>
    <col min="7945" max="7945" width="15" style="400" bestFit="1" customWidth="1"/>
    <col min="7946" max="7946" width="14.42578125" style="400" bestFit="1" customWidth="1"/>
    <col min="7947" max="7947" width="13.5703125" style="400" bestFit="1" customWidth="1"/>
    <col min="7948" max="7949" width="12.5703125" style="400" customWidth="1"/>
    <col min="7950" max="7950" width="11.7109375" style="400" customWidth="1"/>
    <col min="7951" max="7951" width="19.85546875" style="400" bestFit="1" customWidth="1"/>
    <col min="7952" max="7952" width="11.7109375" style="400" customWidth="1"/>
    <col min="7953" max="7955" width="9.140625" style="400"/>
    <col min="7956" max="7956" width="38" style="400" customWidth="1"/>
    <col min="7957" max="7957" width="10.85546875" style="400" customWidth="1"/>
    <col min="7958" max="7958" width="18.28515625" style="400" customWidth="1"/>
    <col min="7959" max="7959" width="13.7109375" style="400" customWidth="1"/>
    <col min="7960" max="7960" width="14.28515625" style="400" customWidth="1"/>
    <col min="7961" max="7961" width="14.42578125" style="400" customWidth="1"/>
    <col min="7962" max="7962" width="12.5703125" style="400" customWidth="1"/>
    <col min="7963" max="7964" width="15" style="400" customWidth="1"/>
    <col min="7965" max="7965" width="18.85546875" style="400" bestFit="1" customWidth="1"/>
    <col min="7966" max="7967" width="12.5703125" style="400" customWidth="1"/>
    <col min="7968" max="7968" width="13.140625" style="400" customWidth="1"/>
    <col min="7969" max="7969" width="12.5703125" style="400" customWidth="1"/>
    <col min="7970" max="7970" width="20.85546875" style="400" bestFit="1" customWidth="1"/>
    <col min="7971" max="7971" width="21.7109375" style="400" customWidth="1"/>
    <col min="7972" max="7974" width="9.140625" style="400"/>
    <col min="7975" max="7975" width="3.85546875" style="400" customWidth="1"/>
    <col min="7976" max="7976" width="17.7109375" style="400" customWidth="1"/>
    <col min="7977" max="7977" width="9.42578125" style="400" bestFit="1" customWidth="1"/>
    <col min="7978" max="7978" width="12" style="400" bestFit="1" customWidth="1"/>
    <col min="7979" max="7987" width="10.7109375" style="400" customWidth="1"/>
    <col min="7988" max="7988" width="7.85546875" style="400" bestFit="1" customWidth="1"/>
    <col min="7989" max="7989" width="16.5703125" style="400" customWidth="1"/>
    <col min="7990" max="7990" width="9.140625" style="400"/>
    <col min="7991" max="7991" width="11.140625" style="400" bestFit="1" customWidth="1"/>
    <col min="7992" max="7993" width="9.85546875" style="400" bestFit="1" customWidth="1"/>
    <col min="7994" max="7994" width="11" style="400" customWidth="1"/>
    <col min="7995" max="7995" width="10.5703125" style="400" bestFit="1" customWidth="1"/>
    <col min="7996" max="7996" width="10.140625" style="400" customWidth="1"/>
    <col min="7997" max="7997" width="9.42578125" style="400" bestFit="1" customWidth="1"/>
    <col min="7998" max="7998" width="9.28515625" style="400" bestFit="1" customWidth="1"/>
    <col min="7999" max="8000" width="10.140625" style="400" customWidth="1"/>
    <col min="8001" max="8001" width="10.42578125" style="400" customWidth="1"/>
    <col min="8002" max="8002" width="9.28515625" style="400" bestFit="1" customWidth="1"/>
    <col min="8003" max="8004" width="9.140625" style="400"/>
    <col min="8005" max="8005" width="10.5703125" style="400" customWidth="1"/>
    <col min="8006" max="8009" width="9.140625" style="400"/>
    <col min="8010" max="8010" width="3.7109375" style="400" customWidth="1"/>
    <col min="8011" max="8011" width="14.7109375" style="400" customWidth="1"/>
    <col min="8012" max="8012" width="9.5703125" style="400" bestFit="1" customWidth="1"/>
    <col min="8013" max="8013" width="11.7109375" style="400" bestFit="1" customWidth="1"/>
    <col min="8014" max="8014" width="10.85546875" style="400" bestFit="1" customWidth="1"/>
    <col min="8015" max="8015" width="9.5703125" style="400" customWidth="1"/>
    <col min="8016" max="8016" width="11" style="400" bestFit="1" customWidth="1"/>
    <col min="8017" max="8017" width="11.85546875" style="400" bestFit="1" customWidth="1"/>
    <col min="8018" max="8018" width="11" style="400" bestFit="1" customWidth="1"/>
    <col min="8019" max="8019" width="13.42578125" style="400" bestFit="1" customWidth="1"/>
    <col min="8020" max="8020" width="9.7109375" style="400" bestFit="1" customWidth="1"/>
    <col min="8021" max="8021" width="11.5703125" style="400" bestFit="1" customWidth="1"/>
    <col min="8022" max="8022" width="10.85546875" style="400" bestFit="1" customWidth="1"/>
    <col min="8023" max="8023" width="11.7109375" style="400" customWidth="1"/>
    <col min="8024" max="8024" width="11.85546875" style="400" bestFit="1" customWidth="1"/>
    <col min="8025" max="8025" width="11.7109375" style="400" bestFit="1" customWidth="1"/>
    <col min="8026" max="8027" width="9.28515625" style="400" customWidth="1"/>
    <col min="8028" max="8031" width="9.140625" style="400"/>
    <col min="8032" max="8032" width="9.7109375" style="400" customWidth="1"/>
    <col min="8033" max="8033" width="14.85546875" style="400" customWidth="1"/>
    <col min="8034" max="8034" width="12.140625" style="400" bestFit="1" customWidth="1"/>
    <col min="8035" max="8035" width="16.85546875" style="400" bestFit="1" customWidth="1"/>
    <col min="8036" max="8036" width="13.42578125" style="400" bestFit="1" customWidth="1"/>
    <col min="8037" max="8037" width="15.85546875" style="400" bestFit="1" customWidth="1"/>
    <col min="8038" max="8038" width="12.5703125" style="400" bestFit="1" customWidth="1"/>
    <col min="8039" max="8039" width="13" style="400" bestFit="1" customWidth="1"/>
    <col min="8040" max="8040" width="13.28515625" style="400" bestFit="1" customWidth="1"/>
    <col min="8041" max="8041" width="12.7109375" style="400" bestFit="1" customWidth="1"/>
    <col min="8042" max="8042" width="15.28515625" style="400" customWidth="1"/>
    <col min="8043" max="8043" width="13.28515625" style="400" customWidth="1"/>
    <col min="8044" max="8044" width="10.5703125" style="400" bestFit="1" customWidth="1"/>
    <col min="8045" max="8045" width="12.5703125" style="400" customWidth="1"/>
    <col min="8046" max="8046" width="9.85546875" style="400" bestFit="1" customWidth="1"/>
    <col min="8047" max="8047" width="9.28515625" style="400" bestFit="1" customWidth="1"/>
    <col min="8048" max="8048" width="11" style="400" bestFit="1" customWidth="1"/>
    <col min="8049" max="8049" width="13.85546875" style="400" bestFit="1" customWidth="1"/>
    <col min="8050" max="8055" width="9.140625" style="400"/>
    <col min="8056" max="8056" width="15.7109375" style="400" customWidth="1"/>
    <col min="8057" max="8192" width="9.140625" style="400"/>
    <col min="8193" max="8193" width="32.28515625" style="400" customWidth="1"/>
    <col min="8194" max="8194" width="10.7109375" style="400" customWidth="1"/>
    <col min="8195" max="8195" width="16.140625" style="400" customWidth="1"/>
    <col min="8196" max="8196" width="13" style="400" bestFit="1" customWidth="1"/>
    <col min="8197" max="8197" width="14.85546875" style="400" bestFit="1" customWidth="1"/>
    <col min="8198" max="8198" width="13.7109375" style="400" bestFit="1" customWidth="1"/>
    <col min="8199" max="8199" width="12.5703125" style="400" customWidth="1"/>
    <col min="8200" max="8200" width="14.28515625" style="400" bestFit="1" customWidth="1"/>
    <col min="8201" max="8201" width="15" style="400" bestFit="1" customWidth="1"/>
    <col min="8202" max="8202" width="14.42578125" style="400" bestFit="1" customWidth="1"/>
    <col min="8203" max="8203" width="13.5703125" style="400" bestFit="1" customWidth="1"/>
    <col min="8204" max="8205" width="12.5703125" style="400" customWidth="1"/>
    <col min="8206" max="8206" width="11.7109375" style="400" customWidth="1"/>
    <col min="8207" max="8207" width="19.85546875" style="400" bestFit="1" customWidth="1"/>
    <col min="8208" max="8208" width="11.7109375" style="400" customWidth="1"/>
    <col min="8209" max="8211" width="9.140625" style="400"/>
    <col min="8212" max="8212" width="38" style="400" customWidth="1"/>
    <col min="8213" max="8213" width="10.85546875" style="400" customWidth="1"/>
    <col min="8214" max="8214" width="18.28515625" style="400" customWidth="1"/>
    <col min="8215" max="8215" width="13.7109375" style="400" customWidth="1"/>
    <col min="8216" max="8216" width="14.28515625" style="400" customWidth="1"/>
    <col min="8217" max="8217" width="14.42578125" style="400" customWidth="1"/>
    <col min="8218" max="8218" width="12.5703125" style="400" customWidth="1"/>
    <col min="8219" max="8220" width="15" style="400" customWidth="1"/>
    <col min="8221" max="8221" width="18.85546875" style="400" bestFit="1" customWidth="1"/>
    <col min="8222" max="8223" width="12.5703125" style="400" customWidth="1"/>
    <col min="8224" max="8224" width="13.140625" style="400" customWidth="1"/>
    <col min="8225" max="8225" width="12.5703125" style="400" customWidth="1"/>
    <col min="8226" max="8226" width="20.85546875" style="400" bestFit="1" customWidth="1"/>
    <col min="8227" max="8227" width="21.7109375" style="400" customWidth="1"/>
    <col min="8228" max="8230" width="9.140625" style="400"/>
    <col min="8231" max="8231" width="3.85546875" style="400" customWidth="1"/>
    <col min="8232" max="8232" width="17.7109375" style="400" customWidth="1"/>
    <col min="8233" max="8233" width="9.42578125" style="400" bestFit="1" customWidth="1"/>
    <col min="8234" max="8234" width="12" style="400" bestFit="1" customWidth="1"/>
    <col min="8235" max="8243" width="10.7109375" style="400" customWidth="1"/>
    <col min="8244" max="8244" width="7.85546875" style="400" bestFit="1" customWidth="1"/>
    <col min="8245" max="8245" width="16.5703125" style="400" customWidth="1"/>
    <col min="8246" max="8246" width="9.140625" style="400"/>
    <col min="8247" max="8247" width="11.140625" style="400" bestFit="1" customWidth="1"/>
    <col min="8248" max="8249" width="9.85546875" style="400" bestFit="1" customWidth="1"/>
    <col min="8250" max="8250" width="11" style="400" customWidth="1"/>
    <col min="8251" max="8251" width="10.5703125" style="400" bestFit="1" customWidth="1"/>
    <col min="8252" max="8252" width="10.140625" style="400" customWidth="1"/>
    <col min="8253" max="8253" width="9.42578125" style="400" bestFit="1" customWidth="1"/>
    <col min="8254" max="8254" width="9.28515625" style="400" bestFit="1" customWidth="1"/>
    <col min="8255" max="8256" width="10.140625" style="400" customWidth="1"/>
    <col min="8257" max="8257" width="10.42578125" style="400" customWidth="1"/>
    <col min="8258" max="8258" width="9.28515625" style="400" bestFit="1" customWidth="1"/>
    <col min="8259" max="8260" width="9.140625" style="400"/>
    <col min="8261" max="8261" width="10.5703125" style="400" customWidth="1"/>
    <col min="8262" max="8265" width="9.140625" style="400"/>
    <col min="8266" max="8266" width="3.7109375" style="400" customWidth="1"/>
    <col min="8267" max="8267" width="14.7109375" style="400" customWidth="1"/>
    <col min="8268" max="8268" width="9.5703125" style="400" bestFit="1" customWidth="1"/>
    <col min="8269" max="8269" width="11.7109375" style="400" bestFit="1" customWidth="1"/>
    <col min="8270" max="8270" width="10.85546875" style="400" bestFit="1" customWidth="1"/>
    <col min="8271" max="8271" width="9.5703125" style="400" customWidth="1"/>
    <col min="8272" max="8272" width="11" style="400" bestFit="1" customWidth="1"/>
    <col min="8273" max="8273" width="11.85546875" style="400" bestFit="1" customWidth="1"/>
    <col min="8274" max="8274" width="11" style="400" bestFit="1" customWidth="1"/>
    <col min="8275" max="8275" width="13.42578125" style="400" bestFit="1" customWidth="1"/>
    <col min="8276" max="8276" width="9.7109375" style="400" bestFit="1" customWidth="1"/>
    <col min="8277" max="8277" width="11.5703125" style="400" bestFit="1" customWidth="1"/>
    <col min="8278" max="8278" width="10.85546875" style="400" bestFit="1" customWidth="1"/>
    <col min="8279" max="8279" width="11.7109375" style="400" customWidth="1"/>
    <col min="8280" max="8280" width="11.85546875" style="400" bestFit="1" customWidth="1"/>
    <col min="8281" max="8281" width="11.7109375" style="400" bestFit="1" customWidth="1"/>
    <col min="8282" max="8283" width="9.28515625" style="400" customWidth="1"/>
    <col min="8284" max="8287" width="9.140625" style="400"/>
    <col min="8288" max="8288" width="9.7109375" style="400" customWidth="1"/>
    <col min="8289" max="8289" width="14.85546875" style="400" customWidth="1"/>
    <col min="8290" max="8290" width="12.140625" style="400" bestFit="1" customWidth="1"/>
    <col min="8291" max="8291" width="16.85546875" style="400" bestFit="1" customWidth="1"/>
    <col min="8292" max="8292" width="13.42578125" style="400" bestFit="1" customWidth="1"/>
    <col min="8293" max="8293" width="15.85546875" style="400" bestFit="1" customWidth="1"/>
    <col min="8294" max="8294" width="12.5703125" style="400" bestFit="1" customWidth="1"/>
    <col min="8295" max="8295" width="13" style="400" bestFit="1" customWidth="1"/>
    <col min="8296" max="8296" width="13.28515625" style="400" bestFit="1" customWidth="1"/>
    <col min="8297" max="8297" width="12.7109375" style="400" bestFit="1" customWidth="1"/>
    <col min="8298" max="8298" width="15.28515625" style="400" customWidth="1"/>
    <col min="8299" max="8299" width="13.28515625" style="400" customWidth="1"/>
    <col min="8300" max="8300" width="10.5703125" style="400" bestFit="1" customWidth="1"/>
    <col min="8301" max="8301" width="12.5703125" style="400" customWidth="1"/>
    <col min="8302" max="8302" width="9.85546875" style="400" bestFit="1" customWidth="1"/>
    <col min="8303" max="8303" width="9.28515625" style="400" bestFit="1" customWidth="1"/>
    <col min="8304" max="8304" width="11" style="400" bestFit="1" customWidth="1"/>
    <col min="8305" max="8305" width="13.85546875" style="400" bestFit="1" customWidth="1"/>
    <col min="8306" max="8311" width="9.140625" style="400"/>
    <col min="8312" max="8312" width="15.7109375" style="400" customWidth="1"/>
    <col min="8313" max="8448" width="9.140625" style="400"/>
    <col min="8449" max="8449" width="32.28515625" style="400" customWidth="1"/>
    <col min="8450" max="8450" width="10.7109375" style="400" customWidth="1"/>
    <col min="8451" max="8451" width="16.140625" style="400" customWidth="1"/>
    <col min="8452" max="8452" width="13" style="400" bestFit="1" customWidth="1"/>
    <col min="8453" max="8453" width="14.85546875" style="400" bestFit="1" customWidth="1"/>
    <col min="8454" max="8454" width="13.7109375" style="400" bestFit="1" customWidth="1"/>
    <col min="8455" max="8455" width="12.5703125" style="400" customWidth="1"/>
    <col min="8456" max="8456" width="14.28515625" style="400" bestFit="1" customWidth="1"/>
    <col min="8457" max="8457" width="15" style="400" bestFit="1" customWidth="1"/>
    <col min="8458" max="8458" width="14.42578125" style="400" bestFit="1" customWidth="1"/>
    <col min="8459" max="8459" width="13.5703125" style="400" bestFit="1" customWidth="1"/>
    <col min="8460" max="8461" width="12.5703125" style="400" customWidth="1"/>
    <col min="8462" max="8462" width="11.7109375" style="400" customWidth="1"/>
    <col min="8463" max="8463" width="19.85546875" style="400" bestFit="1" customWidth="1"/>
    <col min="8464" max="8464" width="11.7109375" style="400" customWidth="1"/>
    <col min="8465" max="8467" width="9.140625" style="400"/>
    <col min="8468" max="8468" width="38" style="400" customWidth="1"/>
    <col min="8469" max="8469" width="10.85546875" style="400" customWidth="1"/>
    <col min="8470" max="8470" width="18.28515625" style="400" customWidth="1"/>
    <col min="8471" max="8471" width="13.7109375" style="400" customWidth="1"/>
    <col min="8472" max="8472" width="14.28515625" style="400" customWidth="1"/>
    <col min="8473" max="8473" width="14.42578125" style="400" customWidth="1"/>
    <col min="8474" max="8474" width="12.5703125" style="400" customWidth="1"/>
    <col min="8475" max="8476" width="15" style="400" customWidth="1"/>
    <col min="8477" max="8477" width="18.85546875" style="400" bestFit="1" customWidth="1"/>
    <col min="8478" max="8479" width="12.5703125" style="400" customWidth="1"/>
    <col min="8480" max="8480" width="13.140625" style="400" customWidth="1"/>
    <col min="8481" max="8481" width="12.5703125" style="400" customWidth="1"/>
    <col min="8482" max="8482" width="20.85546875" style="400" bestFit="1" customWidth="1"/>
    <col min="8483" max="8483" width="21.7109375" style="400" customWidth="1"/>
    <col min="8484" max="8486" width="9.140625" style="400"/>
    <col min="8487" max="8487" width="3.85546875" style="400" customWidth="1"/>
    <col min="8488" max="8488" width="17.7109375" style="400" customWidth="1"/>
    <col min="8489" max="8489" width="9.42578125" style="400" bestFit="1" customWidth="1"/>
    <col min="8490" max="8490" width="12" style="400" bestFit="1" customWidth="1"/>
    <col min="8491" max="8499" width="10.7109375" style="400" customWidth="1"/>
    <col min="8500" max="8500" width="7.85546875" style="400" bestFit="1" customWidth="1"/>
    <col min="8501" max="8501" width="16.5703125" style="400" customWidth="1"/>
    <col min="8502" max="8502" width="9.140625" style="400"/>
    <col min="8503" max="8503" width="11.140625" style="400" bestFit="1" customWidth="1"/>
    <col min="8504" max="8505" width="9.85546875" style="400" bestFit="1" customWidth="1"/>
    <col min="8506" max="8506" width="11" style="400" customWidth="1"/>
    <col min="8507" max="8507" width="10.5703125" style="400" bestFit="1" customWidth="1"/>
    <col min="8508" max="8508" width="10.140625" style="400" customWidth="1"/>
    <col min="8509" max="8509" width="9.42578125" style="400" bestFit="1" customWidth="1"/>
    <col min="8510" max="8510" width="9.28515625" style="400" bestFit="1" customWidth="1"/>
    <col min="8511" max="8512" width="10.140625" style="400" customWidth="1"/>
    <col min="8513" max="8513" width="10.42578125" style="400" customWidth="1"/>
    <col min="8514" max="8514" width="9.28515625" style="400" bestFit="1" customWidth="1"/>
    <col min="8515" max="8516" width="9.140625" style="400"/>
    <col min="8517" max="8517" width="10.5703125" style="400" customWidth="1"/>
    <col min="8518" max="8521" width="9.140625" style="400"/>
    <col min="8522" max="8522" width="3.7109375" style="400" customWidth="1"/>
    <col min="8523" max="8523" width="14.7109375" style="400" customWidth="1"/>
    <col min="8524" max="8524" width="9.5703125" style="400" bestFit="1" customWidth="1"/>
    <col min="8525" max="8525" width="11.7109375" style="400" bestFit="1" customWidth="1"/>
    <col min="8526" max="8526" width="10.85546875" style="400" bestFit="1" customWidth="1"/>
    <col min="8527" max="8527" width="9.5703125" style="400" customWidth="1"/>
    <col min="8528" max="8528" width="11" style="400" bestFit="1" customWidth="1"/>
    <col min="8529" max="8529" width="11.85546875" style="400" bestFit="1" customWidth="1"/>
    <col min="8530" max="8530" width="11" style="400" bestFit="1" customWidth="1"/>
    <col min="8531" max="8531" width="13.42578125" style="400" bestFit="1" customWidth="1"/>
    <col min="8532" max="8532" width="9.7109375" style="400" bestFit="1" customWidth="1"/>
    <col min="8533" max="8533" width="11.5703125" style="400" bestFit="1" customWidth="1"/>
    <col min="8534" max="8534" width="10.85546875" style="400" bestFit="1" customWidth="1"/>
    <col min="8535" max="8535" width="11.7109375" style="400" customWidth="1"/>
    <col min="8536" max="8536" width="11.85546875" style="400" bestFit="1" customWidth="1"/>
    <col min="8537" max="8537" width="11.7109375" style="400" bestFit="1" customWidth="1"/>
    <col min="8538" max="8539" width="9.28515625" style="400" customWidth="1"/>
    <col min="8540" max="8543" width="9.140625" style="400"/>
    <col min="8544" max="8544" width="9.7109375" style="400" customWidth="1"/>
    <col min="8545" max="8545" width="14.85546875" style="400" customWidth="1"/>
    <col min="8546" max="8546" width="12.140625" style="400" bestFit="1" customWidth="1"/>
    <col min="8547" max="8547" width="16.85546875" style="400" bestFit="1" customWidth="1"/>
    <col min="8548" max="8548" width="13.42578125" style="400" bestFit="1" customWidth="1"/>
    <col min="8549" max="8549" width="15.85546875" style="400" bestFit="1" customWidth="1"/>
    <col min="8550" max="8550" width="12.5703125" style="400" bestFit="1" customWidth="1"/>
    <col min="8551" max="8551" width="13" style="400" bestFit="1" customWidth="1"/>
    <col min="8552" max="8552" width="13.28515625" style="400" bestFit="1" customWidth="1"/>
    <col min="8553" max="8553" width="12.7109375" style="400" bestFit="1" customWidth="1"/>
    <col min="8554" max="8554" width="15.28515625" style="400" customWidth="1"/>
    <col min="8555" max="8555" width="13.28515625" style="400" customWidth="1"/>
    <col min="8556" max="8556" width="10.5703125" style="400" bestFit="1" customWidth="1"/>
    <col min="8557" max="8557" width="12.5703125" style="400" customWidth="1"/>
    <col min="8558" max="8558" width="9.85546875" style="400" bestFit="1" customWidth="1"/>
    <col min="8559" max="8559" width="9.28515625" style="400" bestFit="1" customWidth="1"/>
    <col min="8560" max="8560" width="11" style="400" bestFit="1" customWidth="1"/>
    <col min="8561" max="8561" width="13.85546875" style="400" bestFit="1" customWidth="1"/>
    <col min="8562" max="8567" width="9.140625" style="400"/>
    <col min="8568" max="8568" width="15.7109375" style="400" customWidth="1"/>
    <col min="8569" max="8704" width="9.140625" style="400"/>
    <col min="8705" max="8705" width="32.28515625" style="400" customWidth="1"/>
    <col min="8706" max="8706" width="10.7109375" style="400" customWidth="1"/>
    <col min="8707" max="8707" width="16.140625" style="400" customWidth="1"/>
    <col min="8708" max="8708" width="13" style="400" bestFit="1" customWidth="1"/>
    <col min="8709" max="8709" width="14.85546875" style="400" bestFit="1" customWidth="1"/>
    <col min="8710" max="8710" width="13.7109375" style="400" bestFit="1" customWidth="1"/>
    <col min="8711" max="8711" width="12.5703125" style="400" customWidth="1"/>
    <col min="8712" max="8712" width="14.28515625" style="400" bestFit="1" customWidth="1"/>
    <col min="8713" max="8713" width="15" style="400" bestFit="1" customWidth="1"/>
    <col min="8714" max="8714" width="14.42578125" style="400" bestFit="1" customWidth="1"/>
    <col min="8715" max="8715" width="13.5703125" style="400" bestFit="1" customWidth="1"/>
    <col min="8716" max="8717" width="12.5703125" style="400" customWidth="1"/>
    <col min="8718" max="8718" width="11.7109375" style="400" customWidth="1"/>
    <col min="8719" max="8719" width="19.85546875" style="400" bestFit="1" customWidth="1"/>
    <col min="8720" max="8720" width="11.7109375" style="400" customWidth="1"/>
    <col min="8721" max="8723" width="9.140625" style="400"/>
    <col min="8724" max="8724" width="38" style="400" customWidth="1"/>
    <col min="8725" max="8725" width="10.85546875" style="400" customWidth="1"/>
    <col min="8726" max="8726" width="18.28515625" style="400" customWidth="1"/>
    <col min="8727" max="8727" width="13.7109375" style="400" customWidth="1"/>
    <col min="8728" max="8728" width="14.28515625" style="400" customWidth="1"/>
    <col min="8729" max="8729" width="14.42578125" style="400" customWidth="1"/>
    <col min="8730" max="8730" width="12.5703125" style="400" customWidth="1"/>
    <col min="8731" max="8732" width="15" style="400" customWidth="1"/>
    <col min="8733" max="8733" width="18.85546875" style="400" bestFit="1" customWidth="1"/>
    <col min="8734" max="8735" width="12.5703125" style="400" customWidth="1"/>
    <col min="8736" max="8736" width="13.140625" style="400" customWidth="1"/>
    <col min="8737" max="8737" width="12.5703125" style="400" customWidth="1"/>
    <col min="8738" max="8738" width="20.85546875" style="400" bestFit="1" customWidth="1"/>
    <col min="8739" max="8739" width="21.7109375" style="400" customWidth="1"/>
    <col min="8740" max="8742" width="9.140625" style="400"/>
    <col min="8743" max="8743" width="3.85546875" style="400" customWidth="1"/>
    <col min="8744" max="8744" width="17.7109375" style="400" customWidth="1"/>
    <col min="8745" max="8745" width="9.42578125" style="400" bestFit="1" customWidth="1"/>
    <col min="8746" max="8746" width="12" style="400" bestFit="1" customWidth="1"/>
    <col min="8747" max="8755" width="10.7109375" style="400" customWidth="1"/>
    <col min="8756" max="8756" width="7.85546875" style="400" bestFit="1" customWidth="1"/>
    <col min="8757" max="8757" width="16.5703125" style="400" customWidth="1"/>
    <col min="8758" max="8758" width="9.140625" style="400"/>
    <col min="8759" max="8759" width="11.140625" style="400" bestFit="1" customWidth="1"/>
    <col min="8760" max="8761" width="9.85546875" style="400" bestFit="1" customWidth="1"/>
    <col min="8762" max="8762" width="11" style="400" customWidth="1"/>
    <col min="8763" max="8763" width="10.5703125" style="400" bestFit="1" customWidth="1"/>
    <col min="8764" max="8764" width="10.140625" style="400" customWidth="1"/>
    <col min="8765" max="8765" width="9.42578125" style="400" bestFit="1" customWidth="1"/>
    <col min="8766" max="8766" width="9.28515625" style="400" bestFit="1" customWidth="1"/>
    <col min="8767" max="8768" width="10.140625" style="400" customWidth="1"/>
    <col min="8769" max="8769" width="10.42578125" style="400" customWidth="1"/>
    <col min="8770" max="8770" width="9.28515625" style="400" bestFit="1" customWidth="1"/>
    <col min="8771" max="8772" width="9.140625" style="400"/>
    <col min="8773" max="8773" width="10.5703125" style="400" customWidth="1"/>
    <col min="8774" max="8777" width="9.140625" style="400"/>
    <col min="8778" max="8778" width="3.7109375" style="400" customWidth="1"/>
    <col min="8779" max="8779" width="14.7109375" style="400" customWidth="1"/>
    <col min="8780" max="8780" width="9.5703125" style="400" bestFit="1" customWidth="1"/>
    <col min="8781" max="8781" width="11.7109375" style="400" bestFit="1" customWidth="1"/>
    <col min="8782" max="8782" width="10.85546875" style="400" bestFit="1" customWidth="1"/>
    <col min="8783" max="8783" width="9.5703125" style="400" customWidth="1"/>
    <col min="8784" max="8784" width="11" style="400" bestFit="1" customWidth="1"/>
    <col min="8785" max="8785" width="11.85546875" style="400" bestFit="1" customWidth="1"/>
    <col min="8786" max="8786" width="11" style="400" bestFit="1" customWidth="1"/>
    <col min="8787" max="8787" width="13.42578125" style="400" bestFit="1" customWidth="1"/>
    <col min="8788" max="8788" width="9.7109375" style="400" bestFit="1" customWidth="1"/>
    <col min="8789" max="8789" width="11.5703125" style="400" bestFit="1" customWidth="1"/>
    <col min="8790" max="8790" width="10.85546875" style="400" bestFit="1" customWidth="1"/>
    <col min="8791" max="8791" width="11.7109375" style="400" customWidth="1"/>
    <col min="8792" max="8792" width="11.85546875" style="400" bestFit="1" customWidth="1"/>
    <col min="8793" max="8793" width="11.7109375" style="400" bestFit="1" customWidth="1"/>
    <col min="8794" max="8795" width="9.28515625" style="400" customWidth="1"/>
    <col min="8796" max="8799" width="9.140625" style="400"/>
    <col min="8800" max="8800" width="9.7109375" style="400" customWidth="1"/>
    <col min="8801" max="8801" width="14.85546875" style="400" customWidth="1"/>
    <col min="8802" max="8802" width="12.140625" style="400" bestFit="1" customWidth="1"/>
    <col min="8803" max="8803" width="16.85546875" style="400" bestFit="1" customWidth="1"/>
    <col min="8804" max="8804" width="13.42578125" style="400" bestFit="1" customWidth="1"/>
    <col min="8805" max="8805" width="15.85546875" style="400" bestFit="1" customWidth="1"/>
    <col min="8806" max="8806" width="12.5703125" style="400" bestFit="1" customWidth="1"/>
    <col min="8807" max="8807" width="13" style="400" bestFit="1" customWidth="1"/>
    <col min="8808" max="8808" width="13.28515625" style="400" bestFit="1" customWidth="1"/>
    <col min="8809" max="8809" width="12.7109375" style="400" bestFit="1" customWidth="1"/>
    <col min="8810" max="8810" width="15.28515625" style="400" customWidth="1"/>
    <col min="8811" max="8811" width="13.28515625" style="400" customWidth="1"/>
    <col min="8812" max="8812" width="10.5703125" style="400" bestFit="1" customWidth="1"/>
    <col min="8813" max="8813" width="12.5703125" style="400" customWidth="1"/>
    <col min="8814" max="8814" width="9.85546875" style="400" bestFit="1" customWidth="1"/>
    <col min="8815" max="8815" width="9.28515625" style="400" bestFit="1" customWidth="1"/>
    <col min="8816" max="8816" width="11" style="400" bestFit="1" customWidth="1"/>
    <col min="8817" max="8817" width="13.85546875" style="400" bestFit="1" customWidth="1"/>
    <col min="8818" max="8823" width="9.140625" style="400"/>
    <col min="8824" max="8824" width="15.7109375" style="400" customWidth="1"/>
    <col min="8825" max="8960" width="9.140625" style="400"/>
    <col min="8961" max="8961" width="32.28515625" style="400" customWidth="1"/>
    <col min="8962" max="8962" width="10.7109375" style="400" customWidth="1"/>
    <col min="8963" max="8963" width="16.140625" style="400" customWidth="1"/>
    <col min="8964" max="8964" width="13" style="400" bestFit="1" customWidth="1"/>
    <col min="8965" max="8965" width="14.85546875" style="400" bestFit="1" customWidth="1"/>
    <col min="8966" max="8966" width="13.7109375" style="400" bestFit="1" customWidth="1"/>
    <col min="8967" max="8967" width="12.5703125" style="400" customWidth="1"/>
    <col min="8968" max="8968" width="14.28515625" style="400" bestFit="1" customWidth="1"/>
    <col min="8969" max="8969" width="15" style="400" bestFit="1" customWidth="1"/>
    <col min="8970" max="8970" width="14.42578125" style="400" bestFit="1" customWidth="1"/>
    <col min="8971" max="8971" width="13.5703125" style="400" bestFit="1" customWidth="1"/>
    <col min="8972" max="8973" width="12.5703125" style="400" customWidth="1"/>
    <col min="8974" max="8974" width="11.7109375" style="400" customWidth="1"/>
    <col min="8975" max="8975" width="19.85546875" style="400" bestFit="1" customWidth="1"/>
    <col min="8976" max="8976" width="11.7109375" style="400" customWidth="1"/>
    <col min="8977" max="8979" width="9.140625" style="400"/>
    <col min="8980" max="8980" width="38" style="400" customWidth="1"/>
    <col min="8981" max="8981" width="10.85546875" style="400" customWidth="1"/>
    <col min="8982" max="8982" width="18.28515625" style="400" customWidth="1"/>
    <col min="8983" max="8983" width="13.7109375" style="400" customWidth="1"/>
    <col min="8984" max="8984" width="14.28515625" style="400" customWidth="1"/>
    <col min="8985" max="8985" width="14.42578125" style="400" customWidth="1"/>
    <col min="8986" max="8986" width="12.5703125" style="400" customWidth="1"/>
    <col min="8987" max="8988" width="15" style="400" customWidth="1"/>
    <col min="8989" max="8989" width="18.85546875" style="400" bestFit="1" customWidth="1"/>
    <col min="8990" max="8991" width="12.5703125" style="400" customWidth="1"/>
    <col min="8992" max="8992" width="13.140625" style="400" customWidth="1"/>
    <col min="8993" max="8993" width="12.5703125" style="400" customWidth="1"/>
    <col min="8994" max="8994" width="20.85546875" style="400" bestFit="1" customWidth="1"/>
    <col min="8995" max="8995" width="21.7109375" style="400" customWidth="1"/>
    <col min="8996" max="8998" width="9.140625" style="400"/>
    <col min="8999" max="8999" width="3.85546875" style="400" customWidth="1"/>
    <col min="9000" max="9000" width="17.7109375" style="400" customWidth="1"/>
    <col min="9001" max="9001" width="9.42578125" style="400" bestFit="1" customWidth="1"/>
    <col min="9002" max="9002" width="12" style="400" bestFit="1" customWidth="1"/>
    <col min="9003" max="9011" width="10.7109375" style="400" customWidth="1"/>
    <col min="9012" max="9012" width="7.85546875" style="400" bestFit="1" customWidth="1"/>
    <col min="9013" max="9013" width="16.5703125" style="400" customWidth="1"/>
    <col min="9014" max="9014" width="9.140625" style="400"/>
    <col min="9015" max="9015" width="11.140625" style="400" bestFit="1" customWidth="1"/>
    <col min="9016" max="9017" width="9.85546875" style="400" bestFit="1" customWidth="1"/>
    <col min="9018" max="9018" width="11" style="400" customWidth="1"/>
    <col min="9019" max="9019" width="10.5703125" style="400" bestFit="1" customWidth="1"/>
    <col min="9020" max="9020" width="10.140625" style="400" customWidth="1"/>
    <col min="9021" max="9021" width="9.42578125" style="400" bestFit="1" customWidth="1"/>
    <col min="9022" max="9022" width="9.28515625" style="400" bestFit="1" customWidth="1"/>
    <col min="9023" max="9024" width="10.140625" style="400" customWidth="1"/>
    <col min="9025" max="9025" width="10.42578125" style="400" customWidth="1"/>
    <col min="9026" max="9026" width="9.28515625" style="400" bestFit="1" customWidth="1"/>
    <col min="9027" max="9028" width="9.140625" style="400"/>
    <col min="9029" max="9029" width="10.5703125" style="400" customWidth="1"/>
    <col min="9030" max="9033" width="9.140625" style="400"/>
    <col min="9034" max="9034" width="3.7109375" style="400" customWidth="1"/>
    <col min="9035" max="9035" width="14.7109375" style="400" customWidth="1"/>
    <col min="9036" max="9036" width="9.5703125" style="400" bestFit="1" customWidth="1"/>
    <col min="9037" max="9037" width="11.7109375" style="400" bestFit="1" customWidth="1"/>
    <col min="9038" max="9038" width="10.85546875" style="400" bestFit="1" customWidth="1"/>
    <col min="9039" max="9039" width="9.5703125" style="400" customWidth="1"/>
    <col min="9040" max="9040" width="11" style="400" bestFit="1" customWidth="1"/>
    <col min="9041" max="9041" width="11.85546875" style="400" bestFit="1" customWidth="1"/>
    <col min="9042" max="9042" width="11" style="400" bestFit="1" customWidth="1"/>
    <col min="9043" max="9043" width="13.42578125" style="400" bestFit="1" customWidth="1"/>
    <col min="9044" max="9044" width="9.7109375" style="400" bestFit="1" customWidth="1"/>
    <col min="9045" max="9045" width="11.5703125" style="400" bestFit="1" customWidth="1"/>
    <col min="9046" max="9046" width="10.85546875" style="400" bestFit="1" customWidth="1"/>
    <col min="9047" max="9047" width="11.7109375" style="400" customWidth="1"/>
    <col min="9048" max="9048" width="11.85546875" style="400" bestFit="1" customWidth="1"/>
    <col min="9049" max="9049" width="11.7109375" style="400" bestFit="1" customWidth="1"/>
    <col min="9050" max="9051" width="9.28515625" style="400" customWidth="1"/>
    <col min="9052" max="9055" width="9.140625" style="400"/>
    <col min="9056" max="9056" width="9.7109375" style="400" customWidth="1"/>
    <col min="9057" max="9057" width="14.85546875" style="400" customWidth="1"/>
    <col min="9058" max="9058" width="12.140625" style="400" bestFit="1" customWidth="1"/>
    <col min="9059" max="9059" width="16.85546875" style="400" bestFit="1" customWidth="1"/>
    <col min="9060" max="9060" width="13.42578125" style="400" bestFit="1" customWidth="1"/>
    <col min="9061" max="9061" width="15.85546875" style="400" bestFit="1" customWidth="1"/>
    <col min="9062" max="9062" width="12.5703125" style="400" bestFit="1" customWidth="1"/>
    <col min="9063" max="9063" width="13" style="400" bestFit="1" customWidth="1"/>
    <col min="9064" max="9064" width="13.28515625" style="400" bestFit="1" customWidth="1"/>
    <col min="9065" max="9065" width="12.7109375" style="400" bestFit="1" customWidth="1"/>
    <col min="9066" max="9066" width="15.28515625" style="400" customWidth="1"/>
    <col min="9067" max="9067" width="13.28515625" style="400" customWidth="1"/>
    <col min="9068" max="9068" width="10.5703125" style="400" bestFit="1" customWidth="1"/>
    <col min="9069" max="9069" width="12.5703125" style="400" customWidth="1"/>
    <col min="9070" max="9070" width="9.85546875" style="400" bestFit="1" customWidth="1"/>
    <col min="9071" max="9071" width="9.28515625" style="400" bestFit="1" customWidth="1"/>
    <col min="9072" max="9072" width="11" style="400" bestFit="1" customWidth="1"/>
    <col min="9073" max="9073" width="13.85546875" style="400" bestFit="1" customWidth="1"/>
    <col min="9074" max="9079" width="9.140625" style="400"/>
    <col min="9080" max="9080" width="15.7109375" style="400" customWidth="1"/>
    <col min="9081" max="9216" width="9.140625" style="400"/>
    <col min="9217" max="9217" width="32.28515625" style="400" customWidth="1"/>
    <col min="9218" max="9218" width="10.7109375" style="400" customWidth="1"/>
    <col min="9219" max="9219" width="16.140625" style="400" customWidth="1"/>
    <col min="9220" max="9220" width="13" style="400" bestFit="1" customWidth="1"/>
    <col min="9221" max="9221" width="14.85546875" style="400" bestFit="1" customWidth="1"/>
    <col min="9222" max="9222" width="13.7109375" style="400" bestFit="1" customWidth="1"/>
    <col min="9223" max="9223" width="12.5703125" style="400" customWidth="1"/>
    <col min="9224" max="9224" width="14.28515625" style="400" bestFit="1" customWidth="1"/>
    <col min="9225" max="9225" width="15" style="400" bestFit="1" customWidth="1"/>
    <col min="9226" max="9226" width="14.42578125" style="400" bestFit="1" customWidth="1"/>
    <col min="9227" max="9227" width="13.5703125" style="400" bestFit="1" customWidth="1"/>
    <col min="9228" max="9229" width="12.5703125" style="400" customWidth="1"/>
    <col min="9230" max="9230" width="11.7109375" style="400" customWidth="1"/>
    <col min="9231" max="9231" width="19.85546875" style="400" bestFit="1" customWidth="1"/>
    <col min="9232" max="9232" width="11.7109375" style="400" customWidth="1"/>
    <col min="9233" max="9235" width="9.140625" style="400"/>
    <col min="9236" max="9236" width="38" style="400" customWidth="1"/>
    <col min="9237" max="9237" width="10.85546875" style="400" customWidth="1"/>
    <col min="9238" max="9238" width="18.28515625" style="400" customWidth="1"/>
    <col min="9239" max="9239" width="13.7109375" style="400" customWidth="1"/>
    <col min="9240" max="9240" width="14.28515625" style="400" customWidth="1"/>
    <col min="9241" max="9241" width="14.42578125" style="400" customWidth="1"/>
    <col min="9242" max="9242" width="12.5703125" style="400" customWidth="1"/>
    <col min="9243" max="9244" width="15" style="400" customWidth="1"/>
    <col min="9245" max="9245" width="18.85546875" style="400" bestFit="1" customWidth="1"/>
    <col min="9246" max="9247" width="12.5703125" style="400" customWidth="1"/>
    <col min="9248" max="9248" width="13.140625" style="400" customWidth="1"/>
    <col min="9249" max="9249" width="12.5703125" style="400" customWidth="1"/>
    <col min="9250" max="9250" width="20.85546875" style="400" bestFit="1" customWidth="1"/>
    <col min="9251" max="9251" width="21.7109375" style="400" customWidth="1"/>
    <col min="9252" max="9254" width="9.140625" style="400"/>
    <col min="9255" max="9255" width="3.85546875" style="400" customWidth="1"/>
    <col min="9256" max="9256" width="17.7109375" style="400" customWidth="1"/>
    <col min="9257" max="9257" width="9.42578125" style="400" bestFit="1" customWidth="1"/>
    <col min="9258" max="9258" width="12" style="400" bestFit="1" customWidth="1"/>
    <col min="9259" max="9267" width="10.7109375" style="400" customWidth="1"/>
    <col min="9268" max="9268" width="7.85546875" style="400" bestFit="1" customWidth="1"/>
    <col min="9269" max="9269" width="16.5703125" style="400" customWidth="1"/>
    <col min="9270" max="9270" width="9.140625" style="400"/>
    <col min="9271" max="9271" width="11.140625" style="400" bestFit="1" customWidth="1"/>
    <col min="9272" max="9273" width="9.85546875" style="400" bestFit="1" customWidth="1"/>
    <col min="9274" max="9274" width="11" style="400" customWidth="1"/>
    <col min="9275" max="9275" width="10.5703125" style="400" bestFit="1" customWidth="1"/>
    <col min="9276" max="9276" width="10.140625" style="400" customWidth="1"/>
    <col min="9277" max="9277" width="9.42578125" style="400" bestFit="1" customWidth="1"/>
    <col min="9278" max="9278" width="9.28515625" style="400" bestFit="1" customWidth="1"/>
    <col min="9279" max="9280" width="10.140625" style="400" customWidth="1"/>
    <col min="9281" max="9281" width="10.42578125" style="400" customWidth="1"/>
    <col min="9282" max="9282" width="9.28515625" style="400" bestFit="1" customWidth="1"/>
    <col min="9283" max="9284" width="9.140625" style="400"/>
    <col min="9285" max="9285" width="10.5703125" style="400" customWidth="1"/>
    <col min="9286" max="9289" width="9.140625" style="400"/>
    <col min="9290" max="9290" width="3.7109375" style="400" customWidth="1"/>
    <col min="9291" max="9291" width="14.7109375" style="400" customWidth="1"/>
    <col min="9292" max="9292" width="9.5703125" style="400" bestFit="1" customWidth="1"/>
    <col min="9293" max="9293" width="11.7109375" style="400" bestFit="1" customWidth="1"/>
    <col min="9294" max="9294" width="10.85546875" style="400" bestFit="1" customWidth="1"/>
    <col min="9295" max="9295" width="9.5703125" style="400" customWidth="1"/>
    <col min="9296" max="9296" width="11" style="400" bestFit="1" customWidth="1"/>
    <col min="9297" max="9297" width="11.85546875" style="400" bestFit="1" customWidth="1"/>
    <col min="9298" max="9298" width="11" style="400" bestFit="1" customWidth="1"/>
    <col min="9299" max="9299" width="13.42578125" style="400" bestFit="1" customWidth="1"/>
    <col min="9300" max="9300" width="9.7109375" style="400" bestFit="1" customWidth="1"/>
    <col min="9301" max="9301" width="11.5703125" style="400" bestFit="1" customWidth="1"/>
    <col min="9302" max="9302" width="10.85546875" style="400" bestFit="1" customWidth="1"/>
    <col min="9303" max="9303" width="11.7109375" style="400" customWidth="1"/>
    <col min="9304" max="9304" width="11.85546875" style="400" bestFit="1" customWidth="1"/>
    <col min="9305" max="9305" width="11.7109375" style="400" bestFit="1" customWidth="1"/>
    <col min="9306" max="9307" width="9.28515625" style="400" customWidth="1"/>
    <col min="9308" max="9311" width="9.140625" style="400"/>
    <col min="9312" max="9312" width="9.7109375" style="400" customWidth="1"/>
    <col min="9313" max="9313" width="14.85546875" style="400" customWidth="1"/>
    <col min="9314" max="9314" width="12.140625" style="400" bestFit="1" customWidth="1"/>
    <col min="9315" max="9315" width="16.85546875" style="400" bestFit="1" customWidth="1"/>
    <col min="9316" max="9316" width="13.42578125" style="400" bestFit="1" customWidth="1"/>
    <col min="9317" max="9317" width="15.85546875" style="400" bestFit="1" customWidth="1"/>
    <col min="9318" max="9318" width="12.5703125" style="400" bestFit="1" customWidth="1"/>
    <col min="9319" max="9319" width="13" style="400" bestFit="1" customWidth="1"/>
    <col min="9320" max="9320" width="13.28515625" style="400" bestFit="1" customWidth="1"/>
    <col min="9321" max="9321" width="12.7109375" style="400" bestFit="1" customWidth="1"/>
    <col min="9322" max="9322" width="15.28515625" style="400" customWidth="1"/>
    <col min="9323" max="9323" width="13.28515625" style="400" customWidth="1"/>
    <col min="9324" max="9324" width="10.5703125" style="400" bestFit="1" customWidth="1"/>
    <col min="9325" max="9325" width="12.5703125" style="400" customWidth="1"/>
    <col min="9326" max="9326" width="9.85546875" style="400" bestFit="1" customWidth="1"/>
    <col min="9327" max="9327" width="9.28515625" style="400" bestFit="1" customWidth="1"/>
    <col min="9328" max="9328" width="11" style="400" bestFit="1" customWidth="1"/>
    <col min="9329" max="9329" width="13.85546875" style="400" bestFit="1" customWidth="1"/>
    <col min="9330" max="9335" width="9.140625" style="400"/>
    <col min="9336" max="9336" width="15.7109375" style="400" customWidth="1"/>
    <col min="9337" max="9472" width="9.140625" style="400"/>
    <col min="9473" max="9473" width="32.28515625" style="400" customWidth="1"/>
    <col min="9474" max="9474" width="10.7109375" style="400" customWidth="1"/>
    <col min="9475" max="9475" width="16.140625" style="400" customWidth="1"/>
    <col min="9476" max="9476" width="13" style="400" bestFit="1" customWidth="1"/>
    <col min="9477" max="9477" width="14.85546875" style="400" bestFit="1" customWidth="1"/>
    <col min="9478" max="9478" width="13.7109375" style="400" bestFit="1" customWidth="1"/>
    <col min="9479" max="9479" width="12.5703125" style="400" customWidth="1"/>
    <col min="9480" max="9480" width="14.28515625" style="400" bestFit="1" customWidth="1"/>
    <col min="9481" max="9481" width="15" style="400" bestFit="1" customWidth="1"/>
    <col min="9482" max="9482" width="14.42578125" style="400" bestFit="1" customWidth="1"/>
    <col min="9483" max="9483" width="13.5703125" style="400" bestFit="1" customWidth="1"/>
    <col min="9484" max="9485" width="12.5703125" style="400" customWidth="1"/>
    <col min="9486" max="9486" width="11.7109375" style="400" customWidth="1"/>
    <col min="9487" max="9487" width="19.85546875" style="400" bestFit="1" customWidth="1"/>
    <col min="9488" max="9488" width="11.7109375" style="400" customWidth="1"/>
    <col min="9489" max="9491" width="9.140625" style="400"/>
    <col min="9492" max="9492" width="38" style="400" customWidth="1"/>
    <col min="9493" max="9493" width="10.85546875" style="400" customWidth="1"/>
    <col min="9494" max="9494" width="18.28515625" style="400" customWidth="1"/>
    <col min="9495" max="9495" width="13.7109375" style="400" customWidth="1"/>
    <col min="9496" max="9496" width="14.28515625" style="400" customWidth="1"/>
    <col min="9497" max="9497" width="14.42578125" style="400" customWidth="1"/>
    <col min="9498" max="9498" width="12.5703125" style="400" customWidth="1"/>
    <col min="9499" max="9500" width="15" style="400" customWidth="1"/>
    <col min="9501" max="9501" width="18.85546875" style="400" bestFit="1" customWidth="1"/>
    <col min="9502" max="9503" width="12.5703125" style="400" customWidth="1"/>
    <col min="9504" max="9504" width="13.140625" style="400" customWidth="1"/>
    <col min="9505" max="9505" width="12.5703125" style="400" customWidth="1"/>
    <col min="9506" max="9506" width="20.85546875" style="400" bestFit="1" customWidth="1"/>
    <col min="9507" max="9507" width="21.7109375" style="400" customWidth="1"/>
    <col min="9508" max="9510" width="9.140625" style="400"/>
    <col min="9511" max="9511" width="3.85546875" style="400" customWidth="1"/>
    <col min="9512" max="9512" width="17.7109375" style="400" customWidth="1"/>
    <col min="9513" max="9513" width="9.42578125" style="400" bestFit="1" customWidth="1"/>
    <col min="9514" max="9514" width="12" style="400" bestFit="1" customWidth="1"/>
    <col min="9515" max="9523" width="10.7109375" style="400" customWidth="1"/>
    <col min="9524" max="9524" width="7.85546875" style="400" bestFit="1" customWidth="1"/>
    <col min="9525" max="9525" width="16.5703125" style="400" customWidth="1"/>
    <col min="9526" max="9526" width="9.140625" style="400"/>
    <col min="9527" max="9527" width="11.140625" style="400" bestFit="1" customWidth="1"/>
    <col min="9528" max="9529" width="9.85546875" style="400" bestFit="1" customWidth="1"/>
    <col min="9530" max="9530" width="11" style="400" customWidth="1"/>
    <col min="9531" max="9531" width="10.5703125" style="400" bestFit="1" customWidth="1"/>
    <col min="9532" max="9532" width="10.140625" style="400" customWidth="1"/>
    <col min="9533" max="9533" width="9.42578125" style="400" bestFit="1" customWidth="1"/>
    <col min="9534" max="9534" width="9.28515625" style="400" bestFit="1" customWidth="1"/>
    <col min="9535" max="9536" width="10.140625" style="400" customWidth="1"/>
    <col min="9537" max="9537" width="10.42578125" style="400" customWidth="1"/>
    <col min="9538" max="9538" width="9.28515625" style="400" bestFit="1" customWidth="1"/>
    <col min="9539" max="9540" width="9.140625" style="400"/>
    <col min="9541" max="9541" width="10.5703125" style="400" customWidth="1"/>
    <col min="9542" max="9545" width="9.140625" style="400"/>
    <col min="9546" max="9546" width="3.7109375" style="400" customWidth="1"/>
    <col min="9547" max="9547" width="14.7109375" style="400" customWidth="1"/>
    <col min="9548" max="9548" width="9.5703125" style="400" bestFit="1" customWidth="1"/>
    <col min="9549" max="9549" width="11.7109375" style="400" bestFit="1" customWidth="1"/>
    <col min="9550" max="9550" width="10.85546875" style="400" bestFit="1" customWidth="1"/>
    <col min="9551" max="9551" width="9.5703125" style="400" customWidth="1"/>
    <col min="9552" max="9552" width="11" style="400" bestFit="1" customWidth="1"/>
    <col min="9553" max="9553" width="11.85546875" style="400" bestFit="1" customWidth="1"/>
    <col min="9554" max="9554" width="11" style="400" bestFit="1" customWidth="1"/>
    <col min="9555" max="9555" width="13.42578125" style="400" bestFit="1" customWidth="1"/>
    <col min="9556" max="9556" width="9.7109375" style="400" bestFit="1" customWidth="1"/>
    <col min="9557" max="9557" width="11.5703125" style="400" bestFit="1" customWidth="1"/>
    <col min="9558" max="9558" width="10.85546875" style="400" bestFit="1" customWidth="1"/>
    <col min="9559" max="9559" width="11.7109375" style="400" customWidth="1"/>
    <col min="9560" max="9560" width="11.85546875" style="400" bestFit="1" customWidth="1"/>
    <col min="9561" max="9561" width="11.7109375" style="400" bestFit="1" customWidth="1"/>
    <col min="9562" max="9563" width="9.28515625" style="400" customWidth="1"/>
    <col min="9564" max="9567" width="9.140625" style="400"/>
    <col min="9568" max="9568" width="9.7109375" style="400" customWidth="1"/>
    <col min="9569" max="9569" width="14.85546875" style="400" customWidth="1"/>
    <col min="9570" max="9570" width="12.140625" style="400" bestFit="1" customWidth="1"/>
    <col min="9571" max="9571" width="16.85546875" style="400" bestFit="1" customWidth="1"/>
    <col min="9572" max="9572" width="13.42578125" style="400" bestFit="1" customWidth="1"/>
    <col min="9573" max="9573" width="15.85546875" style="400" bestFit="1" customWidth="1"/>
    <col min="9574" max="9574" width="12.5703125" style="400" bestFit="1" customWidth="1"/>
    <col min="9575" max="9575" width="13" style="400" bestFit="1" customWidth="1"/>
    <col min="9576" max="9576" width="13.28515625" style="400" bestFit="1" customWidth="1"/>
    <col min="9577" max="9577" width="12.7109375" style="400" bestFit="1" customWidth="1"/>
    <col min="9578" max="9578" width="15.28515625" style="400" customWidth="1"/>
    <col min="9579" max="9579" width="13.28515625" style="400" customWidth="1"/>
    <col min="9580" max="9580" width="10.5703125" style="400" bestFit="1" customWidth="1"/>
    <col min="9581" max="9581" width="12.5703125" style="400" customWidth="1"/>
    <col min="9582" max="9582" width="9.85546875" style="400" bestFit="1" customWidth="1"/>
    <col min="9583" max="9583" width="9.28515625" style="400" bestFit="1" customWidth="1"/>
    <col min="9584" max="9584" width="11" style="400" bestFit="1" customWidth="1"/>
    <col min="9585" max="9585" width="13.85546875" style="400" bestFit="1" customWidth="1"/>
    <col min="9586" max="9591" width="9.140625" style="400"/>
    <col min="9592" max="9592" width="15.7109375" style="400" customWidth="1"/>
    <col min="9593" max="9728" width="9.140625" style="400"/>
    <col min="9729" max="9729" width="32.28515625" style="400" customWidth="1"/>
    <col min="9730" max="9730" width="10.7109375" style="400" customWidth="1"/>
    <col min="9731" max="9731" width="16.140625" style="400" customWidth="1"/>
    <col min="9732" max="9732" width="13" style="400" bestFit="1" customWidth="1"/>
    <col min="9733" max="9733" width="14.85546875" style="400" bestFit="1" customWidth="1"/>
    <col min="9734" max="9734" width="13.7109375" style="400" bestFit="1" customWidth="1"/>
    <col min="9735" max="9735" width="12.5703125" style="400" customWidth="1"/>
    <col min="9736" max="9736" width="14.28515625" style="400" bestFit="1" customWidth="1"/>
    <col min="9737" max="9737" width="15" style="400" bestFit="1" customWidth="1"/>
    <col min="9738" max="9738" width="14.42578125" style="400" bestFit="1" customWidth="1"/>
    <col min="9739" max="9739" width="13.5703125" style="400" bestFit="1" customWidth="1"/>
    <col min="9740" max="9741" width="12.5703125" style="400" customWidth="1"/>
    <col min="9742" max="9742" width="11.7109375" style="400" customWidth="1"/>
    <col min="9743" max="9743" width="19.85546875" style="400" bestFit="1" customWidth="1"/>
    <col min="9744" max="9744" width="11.7109375" style="400" customWidth="1"/>
    <col min="9745" max="9747" width="9.140625" style="400"/>
    <col min="9748" max="9748" width="38" style="400" customWidth="1"/>
    <col min="9749" max="9749" width="10.85546875" style="400" customWidth="1"/>
    <col min="9750" max="9750" width="18.28515625" style="400" customWidth="1"/>
    <col min="9751" max="9751" width="13.7109375" style="400" customWidth="1"/>
    <col min="9752" max="9752" width="14.28515625" style="400" customWidth="1"/>
    <col min="9753" max="9753" width="14.42578125" style="400" customWidth="1"/>
    <col min="9754" max="9754" width="12.5703125" style="400" customWidth="1"/>
    <col min="9755" max="9756" width="15" style="400" customWidth="1"/>
    <col min="9757" max="9757" width="18.85546875" style="400" bestFit="1" customWidth="1"/>
    <col min="9758" max="9759" width="12.5703125" style="400" customWidth="1"/>
    <col min="9760" max="9760" width="13.140625" style="400" customWidth="1"/>
    <col min="9761" max="9761" width="12.5703125" style="400" customWidth="1"/>
    <col min="9762" max="9762" width="20.85546875" style="400" bestFit="1" customWidth="1"/>
    <col min="9763" max="9763" width="21.7109375" style="400" customWidth="1"/>
    <col min="9764" max="9766" width="9.140625" style="400"/>
    <col min="9767" max="9767" width="3.85546875" style="400" customWidth="1"/>
    <col min="9768" max="9768" width="17.7109375" style="400" customWidth="1"/>
    <col min="9769" max="9769" width="9.42578125" style="400" bestFit="1" customWidth="1"/>
    <col min="9770" max="9770" width="12" style="400" bestFit="1" customWidth="1"/>
    <col min="9771" max="9779" width="10.7109375" style="400" customWidth="1"/>
    <col min="9780" max="9780" width="7.85546875" style="400" bestFit="1" customWidth="1"/>
    <col min="9781" max="9781" width="16.5703125" style="400" customWidth="1"/>
    <col min="9782" max="9782" width="9.140625" style="400"/>
    <col min="9783" max="9783" width="11.140625" style="400" bestFit="1" customWidth="1"/>
    <col min="9784" max="9785" width="9.85546875" style="400" bestFit="1" customWidth="1"/>
    <col min="9786" max="9786" width="11" style="400" customWidth="1"/>
    <col min="9787" max="9787" width="10.5703125" style="400" bestFit="1" customWidth="1"/>
    <col min="9788" max="9788" width="10.140625" style="400" customWidth="1"/>
    <col min="9789" max="9789" width="9.42578125" style="400" bestFit="1" customWidth="1"/>
    <col min="9790" max="9790" width="9.28515625" style="400" bestFit="1" customWidth="1"/>
    <col min="9791" max="9792" width="10.140625" style="400" customWidth="1"/>
    <col min="9793" max="9793" width="10.42578125" style="400" customWidth="1"/>
    <col min="9794" max="9794" width="9.28515625" style="400" bestFit="1" customWidth="1"/>
    <col min="9795" max="9796" width="9.140625" style="400"/>
    <col min="9797" max="9797" width="10.5703125" style="400" customWidth="1"/>
    <col min="9798" max="9801" width="9.140625" style="400"/>
    <col min="9802" max="9802" width="3.7109375" style="400" customWidth="1"/>
    <col min="9803" max="9803" width="14.7109375" style="400" customWidth="1"/>
    <col min="9804" max="9804" width="9.5703125" style="400" bestFit="1" customWidth="1"/>
    <col min="9805" max="9805" width="11.7109375" style="400" bestFit="1" customWidth="1"/>
    <col min="9806" max="9806" width="10.85546875" style="400" bestFit="1" customWidth="1"/>
    <col min="9807" max="9807" width="9.5703125" style="400" customWidth="1"/>
    <col min="9808" max="9808" width="11" style="400" bestFit="1" customWidth="1"/>
    <col min="9809" max="9809" width="11.85546875" style="400" bestFit="1" customWidth="1"/>
    <col min="9810" max="9810" width="11" style="400" bestFit="1" customWidth="1"/>
    <col min="9811" max="9811" width="13.42578125" style="400" bestFit="1" customWidth="1"/>
    <col min="9812" max="9812" width="9.7109375" style="400" bestFit="1" customWidth="1"/>
    <col min="9813" max="9813" width="11.5703125" style="400" bestFit="1" customWidth="1"/>
    <col min="9814" max="9814" width="10.85546875" style="400" bestFit="1" customWidth="1"/>
    <col min="9815" max="9815" width="11.7109375" style="400" customWidth="1"/>
    <col min="9816" max="9816" width="11.85546875" style="400" bestFit="1" customWidth="1"/>
    <col min="9817" max="9817" width="11.7109375" style="400" bestFit="1" customWidth="1"/>
    <col min="9818" max="9819" width="9.28515625" style="400" customWidth="1"/>
    <col min="9820" max="9823" width="9.140625" style="400"/>
    <col min="9824" max="9824" width="9.7109375" style="400" customWidth="1"/>
    <col min="9825" max="9825" width="14.85546875" style="400" customWidth="1"/>
    <col min="9826" max="9826" width="12.140625" style="400" bestFit="1" customWidth="1"/>
    <col min="9827" max="9827" width="16.85546875" style="400" bestFit="1" customWidth="1"/>
    <col min="9828" max="9828" width="13.42578125" style="400" bestFit="1" customWidth="1"/>
    <col min="9829" max="9829" width="15.85546875" style="400" bestFit="1" customWidth="1"/>
    <col min="9830" max="9830" width="12.5703125" style="400" bestFit="1" customWidth="1"/>
    <col min="9831" max="9831" width="13" style="400" bestFit="1" customWidth="1"/>
    <col min="9832" max="9832" width="13.28515625" style="400" bestFit="1" customWidth="1"/>
    <col min="9833" max="9833" width="12.7109375" style="400" bestFit="1" customWidth="1"/>
    <col min="9834" max="9834" width="15.28515625" style="400" customWidth="1"/>
    <col min="9835" max="9835" width="13.28515625" style="400" customWidth="1"/>
    <col min="9836" max="9836" width="10.5703125" style="400" bestFit="1" customWidth="1"/>
    <col min="9837" max="9837" width="12.5703125" style="400" customWidth="1"/>
    <col min="9838" max="9838" width="9.85546875" style="400" bestFit="1" customWidth="1"/>
    <col min="9839" max="9839" width="9.28515625" style="400" bestFit="1" customWidth="1"/>
    <col min="9840" max="9840" width="11" style="400" bestFit="1" customWidth="1"/>
    <col min="9841" max="9841" width="13.85546875" style="400" bestFit="1" customWidth="1"/>
    <col min="9842" max="9847" width="9.140625" style="400"/>
    <col min="9848" max="9848" width="15.7109375" style="400" customWidth="1"/>
    <col min="9849" max="9984" width="9.140625" style="400"/>
    <col min="9985" max="9985" width="32.28515625" style="400" customWidth="1"/>
    <col min="9986" max="9986" width="10.7109375" style="400" customWidth="1"/>
    <col min="9987" max="9987" width="16.140625" style="400" customWidth="1"/>
    <col min="9988" max="9988" width="13" style="400" bestFit="1" customWidth="1"/>
    <col min="9989" max="9989" width="14.85546875" style="400" bestFit="1" customWidth="1"/>
    <col min="9990" max="9990" width="13.7109375" style="400" bestFit="1" customWidth="1"/>
    <col min="9991" max="9991" width="12.5703125" style="400" customWidth="1"/>
    <col min="9992" max="9992" width="14.28515625" style="400" bestFit="1" customWidth="1"/>
    <col min="9993" max="9993" width="15" style="400" bestFit="1" customWidth="1"/>
    <col min="9994" max="9994" width="14.42578125" style="400" bestFit="1" customWidth="1"/>
    <col min="9995" max="9995" width="13.5703125" style="400" bestFit="1" customWidth="1"/>
    <col min="9996" max="9997" width="12.5703125" style="400" customWidth="1"/>
    <col min="9998" max="9998" width="11.7109375" style="400" customWidth="1"/>
    <col min="9999" max="9999" width="19.85546875" style="400" bestFit="1" customWidth="1"/>
    <col min="10000" max="10000" width="11.7109375" style="400" customWidth="1"/>
    <col min="10001" max="10003" width="9.140625" style="400"/>
    <col min="10004" max="10004" width="38" style="400" customWidth="1"/>
    <col min="10005" max="10005" width="10.85546875" style="400" customWidth="1"/>
    <col min="10006" max="10006" width="18.28515625" style="400" customWidth="1"/>
    <col min="10007" max="10007" width="13.7109375" style="400" customWidth="1"/>
    <col min="10008" max="10008" width="14.28515625" style="400" customWidth="1"/>
    <col min="10009" max="10009" width="14.42578125" style="400" customWidth="1"/>
    <col min="10010" max="10010" width="12.5703125" style="400" customWidth="1"/>
    <col min="10011" max="10012" width="15" style="400" customWidth="1"/>
    <col min="10013" max="10013" width="18.85546875" style="400" bestFit="1" customWidth="1"/>
    <col min="10014" max="10015" width="12.5703125" style="400" customWidth="1"/>
    <col min="10016" max="10016" width="13.140625" style="400" customWidth="1"/>
    <col min="10017" max="10017" width="12.5703125" style="400" customWidth="1"/>
    <col min="10018" max="10018" width="20.85546875" style="400" bestFit="1" customWidth="1"/>
    <col min="10019" max="10019" width="21.7109375" style="400" customWidth="1"/>
    <col min="10020" max="10022" width="9.140625" style="400"/>
    <col min="10023" max="10023" width="3.85546875" style="400" customWidth="1"/>
    <col min="10024" max="10024" width="17.7109375" style="400" customWidth="1"/>
    <col min="10025" max="10025" width="9.42578125" style="400" bestFit="1" customWidth="1"/>
    <col min="10026" max="10026" width="12" style="400" bestFit="1" customWidth="1"/>
    <col min="10027" max="10035" width="10.7109375" style="400" customWidth="1"/>
    <col min="10036" max="10036" width="7.85546875" style="400" bestFit="1" customWidth="1"/>
    <col min="10037" max="10037" width="16.5703125" style="400" customWidth="1"/>
    <col min="10038" max="10038" width="9.140625" style="400"/>
    <col min="10039" max="10039" width="11.140625" style="400" bestFit="1" customWidth="1"/>
    <col min="10040" max="10041" width="9.85546875" style="400" bestFit="1" customWidth="1"/>
    <col min="10042" max="10042" width="11" style="400" customWidth="1"/>
    <col min="10043" max="10043" width="10.5703125" style="400" bestFit="1" customWidth="1"/>
    <col min="10044" max="10044" width="10.140625" style="400" customWidth="1"/>
    <col min="10045" max="10045" width="9.42578125" style="400" bestFit="1" customWidth="1"/>
    <col min="10046" max="10046" width="9.28515625" style="400" bestFit="1" customWidth="1"/>
    <col min="10047" max="10048" width="10.140625" style="400" customWidth="1"/>
    <col min="10049" max="10049" width="10.42578125" style="400" customWidth="1"/>
    <col min="10050" max="10050" width="9.28515625" style="400" bestFit="1" customWidth="1"/>
    <col min="10051" max="10052" width="9.140625" style="400"/>
    <col min="10053" max="10053" width="10.5703125" style="400" customWidth="1"/>
    <col min="10054" max="10057" width="9.140625" style="400"/>
    <col min="10058" max="10058" width="3.7109375" style="400" customWidth="1"/>
    <col min="10059" max="10059" width="14.7109375" style="400" customWidth="1"/>
    <col min="10060" max="10060" width="9.5703125" style="400" bestFit="1" customWidth="1"/>
    <col min="10061" max="10061" width="11.7109375" style="400" bestFit="1" customWidth="1"/>
    <col min="10062" max="10062" width="10.85546875" style="400" bestFit="1" customWidth="1"/>
    <col min="10063" max="10063" width="9.5703125" style="400" customWidth="1"/>
    <col min="10064" max="10064" width="11" style="400" bestFit="1" customWidth="1"/>
    <col min="10065" max="10065" width="11.85546875" style="400" bestFit="1" customWidth="1"/>
    <col min="10066" max="10066" width="11" style="400" bestFit="1" customWidth="1"/>
    <col min="10067" max="10067" width="13.42578125" style="400" bestFit="1" customWidth="1"/>
    <col min="10068" max="10068" width="9.7109375" style="400" bestFit="1" customWidth="1"/>
    <col min="10069" max="10069" width="11.5703125" style="400" bestFit="1" customWidth="1"/>
    <col min="10070" max="10070" width="10.85546875" style="400" bestFit="1" customWidth="1"/>
    <col min="10071" max="10071" width="11.7109375" style="400" customWidth="1"/>
    <col min="10072" max="10072" width="11.85546875" style="400" bestFit="1" customWidth="1"/>
    <col min="10073" max="10073" width="11.7109375" style="400" bestFit="1" customWidth="1"/>
    <col min="10074" max="10075" width="9.28515625" style="400" customWidth="1"/>
    <col min="10076" max="10079" width="9.140625" style="400"/>
    <col min="10080" max="10080" width="9.7109375" style="400" customWidth="1"/>
    <col min="10081" max="10081" width="14.85546875" style="400" customWidth="1"/>
    <col min="10082" max="10082" width="12.140625" style="400" bestFit="1" customWidth="1"/>
    <col min="10083" max="10083" width="16.85546875" style="400" bestFit="1" customWidth="1"/>
    <col min="10084" max="10084" width="13.42578125" style="400" bestFit="1" customWidth="1"/>
    <col min="10085" max="10085" width="15.85546875" style="400" bestFit="1" customWidth="1"/>
    <col min="10086" max="10086" width="12.5703125" style="400" bestFit="1" customWidth="1"/>
    <col min="10087" max="10087" width="13" style="400" bestFit="1" customWidth="1"/>
    <col min="10088" max="10088" width="13.28515625" style="400" bestFit="1" customWidth="1"/>
    <col min="10089" max="10089" width="12.7109375" style="400" bestFit="1" customWidth="1"/>
    <col min="10090" max="10090" width="15.28515625" style="400" customWidth="1"/>
    <col min="10091" max="10091" width="13.28515625" style="400" customWidth="1"/>
    <col min="10092" max="10092" width="10.5703125" style="400" bestFit="1" customWidth="1"/>
    <col min="10093" max="10093" width="12.5703125" style="400" customWidth="1"/>
    <col min="10094" max="10094" width="9.85546875" style="400" bestFit="1" customWidth="1"/>
    <col min="10095" max="10095" width="9.28515625" style="400" bestFit="1" customWidth="1"/>
    <col min="10096" max="10096" width="11" style="400" bestFit="1" customWidth="1"/>
    <col min="10097" max="10097" width="13.85546875" style="400" bestFit="1" customWidth="1"/>
    <col min="10098" max="10103" width="9.140625" style="400"/>
    <col min="10104" max="10104" width="15.7109375" style="400" customWidth="1"/>
    <col min="10105" max="10240" width="9.140625" style="400"/>
    <col min="10241" max="10241" width="32.28515625" style="400" customWidth="1"/>
    <col min="10242" max="10242" width="10.7109375" style="400" customWidth="1"/>
    <col min="10243" max="10243" width="16.140625" style="400" customWidth="1"/>
    <col min="10244" max="10244" width="13" style="400" bestFit="1" customWidth="1"/>
    <col min="10245" max="10245" width="14.85546875" style="400" bestFit="1" customWidth="1"/>
    <col min="10246" max="10246" width="13.7109375" style="400" bestFit="1" customWidth="1"/>
    <col min="10247" max="10247" width="12.5703125" style="400" customWidth="1"/>
    <col min="10248" max="10248" width="14.28515625" style="400" bestFit="1" customWidth="1"/>
    <col min="10249" max="10249" width="15" style="400" bestFit="1" customWidth="1"/>
    <col min="10250" max="10250" width="14.42578125" style="400" bestFit="1" customWidth="1"/>
    <col min="10251" max="10251" width="13.5703125" style="400" bestFit="1" customWidth="1"/>
    <col min="10252" max="10253" width="12.5703125" style="400" customWidth="1"/>
    <col min="10254" max="10254" width="11.7109375" style="400" customWidth="1"/>
    <col min="10255" max="10255" width="19.85546875" style="400" bestFit="1" customWidth="1"/>
    <col min="10256" max="10256" width="11.7109375" style="400" customWidth="1"/>
    <col min="10257" max="10259" width="9.140625" style="400"/>
    <col min="10260" max="10260" width="38" style="400" customWidth="1"/>
    <col min="10261" max="10261" width="10.85546875" style="400" customWidth="1"/>
    <col min="10262" max="10262" width="18.28515625" style="400" customWidth="1"/>
    <col min="10263" max="10263" width="13.7109375" style="400" customWidth="1"/>
    <col min="10264" max="10264" width="14.28515625" style="400" customWidth="1"/>
    <col min="10265" max="10265" width="14.42578125" style="400" customWidth="1"/>
    <col min="10266" max="10266" width="12.5703125" style="400" customWidth="1"/>
    <col min="10267" max="10268" width="15" style="400" customWidth="1"/>
    <col min="10269" max="10269" width="18.85546875" style="400" bestFit="1" customWidth="1"/>
    <col min="10270" max="10271" width="12.5703125" style="400" customWidth="1"/>
    <col min="10272" max="10272" width="13.140625" style="400" customWidth="1"/>
    <col min="10273" max="10273" width="12.5703125" style="400" customWidth="1"/>
    <col min="10274" max="10274" width="20.85546875" style="400" bestFit="1" customWidth="1"/>
    <col min="10275" max="10275" width="21.7109375" style="400" customWidth="1"/>
    <col min="10276" max="10278" width="9.140625" style="400"/>
    <col min="10279" max="10279" width="3.85546875" style="400" customWidth="1"/>
    <col min="10280" max="10280" width="17.7109375" style="400" customWidth="1"/>
    <col min="10281" max="10281" width="9.42578125" style="400" bestFit="1" customWidth="1"/>
    <col min="10282" max="10282" width="12" style="400" bestFit="1" customWidth="1"/>
    <col min="10283" max="10291" width="10.7109375" style="400" customWidth="1"/>
    <col min="10292" max="10292" width="7.85546875" style="400" bestFit="1" customWidth="1"/>
    <col min="10293" max="10293" width="16.5703125" style="400" customWidth="1"/>
    <col min="10294" max="10294" width="9.140625" style="400"/>
    <col min="10295" max="10295" width="11.140625" style="400" bestFit="1" customWidth="1"/>
    <col min="10296" max="10297" width="9.85546875" style="400" bestFit="1" customWidth="1"/>
    <col min="10298" max="10298" width="11" style="400" customWidth="1"/>
    <col min="10299" max="10299" width="10.5703125" style="400" bestFit="1" customWidth="1"/>
    <col min="10300" max="10300" width="10.140625" style="400" customWidth="1"/>
    <col min="10301" max="10301" width="9.42578125" style="400" bestFit="1" customWidth="1"/>
    <col min="10302" max="10302" width="9.28515625" style="400" bestFit="1" customWidth="1"/>
    <col min="10303" max="10304" width="10.140625" style="400" customWidth="1"/>
    <col min="10305" max="10305" width="10.42578125" style="400" customWidth="1"/>
    <col min="10306" max="10306" width="9.28515625" style="400" bestFit="1" customWidth="1"/>
    <col min="10307" max="10308" width="9.140625" style="400"/>
    <col min="10309" max="10309" width="10.5703125" style="400" customWidth="1"/>
    <col min="10310" max="10313" width="9.140625" style="400"/>
    <col min="10314" max="10314" width="3.7109375" style="400" customWidth="1"/>
    <col min="10315" max="10315" width="14.7109375" style="400" customWidth="1"/>
    <col min="10316" max="10316" width="9.5703125" style="400" bestFit="1" customWidth="1"/>
    <col min="10317" max="10317" width="11.7109375" style="400" bestFit="1" customWidth="1"/>
    <col min="10318" max="10318" width="10.85546875" style="400" bestFit="1" customWidth="1"/>
    <col min="10319" max="10319" width="9.5703125" style="400" customWidth="1"/>
    <col min="10320" max="10320" width="11" style="400" bestFit="1" customWidth="1"/>
    <col min="10321" max="10321" width="11.85546875" style="400" bestFit="1" customWidth="1"/>
    <col min="10322" max="10322" width="11" style="400" bestFit="1" customWidth="1"/>
    <col min="10323" max="10323" width="13.42578125" style="400" bestFit="1" customWidth="1"/>
    <col min="10324" max="10324" width="9.7109375" style="400" bestFit="1" customWidth="1"/>
    <col min="10325" max="10325" width="11.5703125" style="400" bestFit="1" customWidth="1"/>
    <col min="10326" max="10326" width="10.85546875" style="400" bestFit="1" customWidth="1"/>
    <col min="10327" max="10327" width="11.7109375" style="400" customWidth="1"/>
    <col min="10328" max="10328" width="11.85546875" style="400" bestFit="1" customWidth="1"/>
    <col min="10329" max="10329" width="11.7109375" style="400" bestFit="1" customWidth="1"/>
    <col min="10330" max="10331" width="9.28515625" style="400" customWidth="1"/>
    <col min="10332" max="10335" width="9.140625" style="400"/>
    <col min="10336" max="10336" width="9.7109375" style="400" customWidth="1"/>
    <col min="10337" max="10337" width="14.85546875" style="400" customWidth="1"/>
    <col min="10338" max="10338" width="12.140625" style="400" bestFit="1" customWidth="1"/>
    <col min="10339" max="10339" width="16.85546875" style="400" bestFit="1" customWidth="1"/>
    <col min="10340" max="10340" width="13.42578125" style="400" bestFit="1" customWidth="1"/>
    <col min="10341" max="10341" width="15.85546875" style="400" bestFit="1" customWidth="1"/>
    <col min="10342" max="10342" width="12.5703125" style="400" bestFit="1" customWidth="1"/>
    <col min="10343" max="10343" width="13" style="400" bestFit="1" customWidth="1"/>
    <col min="10344" max="10344" width="13.28515625" style="400" bestFit="1" customWidth="1"/>
    <col min="10345" max="10345" width="12.7109375" style="400" bestFit="1" customWidth="1"/>
    <col min="10346" max="10346" width="15.28515625" style="400" customWidth="1"/>
    <col min="10347" max="10347" width="13.28515625" style="400" customWidth="1"/>
    <col min="10348" max="10348" width="10.5703125" style="400" bestFit="1" customWidth="1"/>
    <col min="10349" max="10349" width="12.5703125" style="400" customWidth="1"/>
    <col min="10350" max="10350" width="9.85546875" style="400" bestFit="1" customWidth="1"/>
    <col min="10351" max="10351" width="9.28515625" style="400" bestFit="1" customWidth="1"/>
    <col min="10352" max="10352" width="11" style="400" bestFit="1" customWidth="1"/>
    <col min="10353" max="10353" width="13.85546875" style="400" bestFit="1" customWidth="1"/>
    <col min="10354" max="10359" width="9.140625" style="400"/>
    <col min="10360" max="10360" width="15.7109375" style="400" customWidth="1"/>
    <col min="10361" max="10496" width="9.140625" style="400"/>
    <col min="10497" max="10497" width="32.28515625" style="400" customWidth="1"/>
    <col min="10498" max="10498" width="10.7109375" style="400" customWidth="1"/>
    <col min="10499" max="10499" width="16.140625" style="400" customWidth="1"/>
    <col min="10500" max="10500" width="13" style="400" bestFit="1" customWidth="1"/>
    <col min="10501" max="10501" width="14.85546875" style="400" bestFit="1" customWidth="1"/>
    <col min="10502" max="10502" width="13.7109375" style="400" bestFit="1" customWidth="1"/>
    <col min="10503" max="10503" width="12.5703125" style="400" customWidth="1"/>
    <col min="10504" max="10504" width="14.28515625" style="400" bestFit="1" customWidth="1"/>
    <col min="10505" max="10505" width="15" style="400" bestFit="1" customWidth="1"/>
    <col min="10506" max="10506" width="14.42578125" style="400" bestFit="1" customWidth="1"/>
    <col min="10507" max="10507" width="13.5703125" style="400" bestFit="1" customWidth="1"/>
    <col min="10508" max="10509" width="12.5703125" style="400" customWidth="1"/>
    <col min="10510" max="10510" width="11.7109375" style="400" customWidth="1"/>
    <col min="10511" max="10511" width="19.85546875" style="400" bestFit="1" customWidth="1"/>
    <col min="10512" max="10512" width="11.7109375" style="400" customWidth="1"/>
    <col min="10513" max="10515" width="9.140625" style="400"/>
    <col min="10516" max="10516" width="38" style="400" customWidth="1"/>
    <col min="10517" max="10517" width="10.85546875" style="400" customWidth="1"/>
    <col min="10518" max="10518" width="18.28515625" style="400" customWidth="1"/>
    <col min="10519" max="10519" width="13.7109375" style="400" customWidth="1"/>
    <col min="10520" max="10520" width="14.28515625" style="400" customWidth="1"/>
    <col min="10521" max="10521" width="14.42578125" style="400" customWidth="1"/>
    <col min="10522" max="10522" width="12.5703125" style="400" customWidth="1"/>
    <col min="10523" max="10524" width="15" style="400" customWidth="1"/>
    <col min="10525" max="10525" width="18.85546875" style="400" bestFit="1" customWidth="1"/>
    <col min="10526" max="10527" width="12.5703125" style="400" customWidth="1"/>
    <col min="10528" max="10528" width="13.140625" style="400" customWidth="1"/>
    <col min="10529" max="10529" width="12.5703125" style="400" customWidth="1"/>
    <col min="10530" max="10530" width="20.85546875" style="400" bestFit="1" customWidth="1"/>
    <col min="10531" max="10531" width="21.7109375" style="400" customWidth="1"/>
    <col min="10532" max="10534" width="9.140625" style="400"/>
    <col min="10535" max="10535" width="3.85546875" style="400" customWidth="1"/>
    <col min="10536" max="10536" width="17.7109375" style="400" customWidth="1"/>
    <col min="10537" max="10537" width="9.42578125" style="400" bestFit="1" customWidth="1"/>
    <col min="10538" max="10538" width="12" style="400" bestFit="1" customWidth="1"/>
    <col min="10539" max="10547" width="10.7109375" style="400" customWidth="1"/>
    <col min="10548" max="10548" width="7.85546875" style="400" bestFit="1" customWidth="1"/>
    <col min="10549" max="10549" width="16.5703125" style="400" customWidth="1"/>
    <col min="10550" max="10550" width="9.140625" style="400"/>
    <col min="10551" max="10551" width="11.140625" style="400" bestFit="1" customWidth="1"/>
    <col min="10552" max="10553" width="9.85546875" style="400" bestFit="1" customWidth="1"/>
    <col min="10554" max="10554" width="11" style="400" customWidth="1"/>
    <col min="10555" max="10555" width="10.5703125" style="400" bestFit="1" customWidth="1"/>
    <col min="10556" max="10556" width="10.140625" style="400" customWidth="1"/>
    <col min="10557" max="10557" width="9.42578125" style="400" bestFit="1" customWidth="1"/>
    <col min="10558" max="10558" width="9.28515625" style="400" bestFit="1" customWidth="1"/>
    <col min="10559" max="10560" width="10.140625" style="400" customWidth="1"/>
    <col min="10561" max="10561" width="10.42578125" style="400" customWidth="1"/>
    <col min="10562" max="10562" width="9.28515625" style="400" bestFit="1" customWidth="1"/>
    <col min="10563" max="10564" width="9.140625" style="400"/>
    <col min="10565" max="10565" width="10.5703125" style="400" customWidth="1"/>
    <col min="10566" max="10569" width="9.140625" style="400"/>
    <col min="10570" max="10570" width="3.7109375" style="400" customWidth="1"/>
    <col min="10571" max="10571" width="14.7109375" style="400" customWidth="1"/>
    <col min="10572" max="10572" width="9.5703125" style="400" bestFit="1" customWidth="1"/>
    <col min="10573" max="10573" width="11.7109375" style="400" bestFit="1" customWidth="1"/>
    <col min="10574" max="10574" width="10.85546875" style="400" bestFit="1" customWidth="1"/>
    <col min="10575" max="10575" width="9.5703125" style="400" customWidth="1"/>
    <col min="10576" max="10576" width="11" style="400" bestFit="1" customWidth="1"/>
    <col min="10577" max="10577" width="11.85546875" style="400" bestFit="1" customWidth="1"/>
    <col min="10578" max="10578" width="11" style="400" bestFit="1" customWidth="1"/>
    <col min="10579" max="10579" width="13.42578125" style="400" bestFit="1" customWidth="1"/>
    <col min="10580" max="10580" width="9.7109375" style="400" bestFit="1" customWidth="1"/>
    <col min="10581" max="10581" width="11.5703125" style="400" bestFit="1" customWidth="1"/>
    <col min="10582" max="10582" width="10.85546875" style="400" bestFit="1" customWidth="1"/>
    <col min="10583" max="10583" width="11.7109375" style="400" customWidth="1"/>
    <col min="10584" max="10584" width="11.85546875" style="400" bestFit="1" customWidth="1"/>
    <col min="10585" max="10585" width="11.7109375" style="400" bestFit="1" customWidth="1"/>
    <col min="10586" max="10587" width="9.28515625" style="400" customWidth="1"/>
    <col min="10588" max="10591" width="9.140625" style="400"/>
    <col min="10592" max="10592" width="9.7109375" style="400" customWidth="1"/>
    <col min="10593" max="10593" width="14.85546875" style="400" customWidth="1"/>
    <col min="10594" max="10594" width="12.140625" style="400" bestFit="1" customWidth="1"/>
    <col min="10595" max="10595" width="16.85546875" style="400" bestFit="1" customWidth="1"/>
    <col min="10596" max="10596" width="13.42578125" style="400" bestFit="1" customWidth="1"/>
    <col min="10597" max="10597" width="15.85546875" style="400" bestFit="1" customWidth="1"/>
    <col min="10598" max="10598" width="12.5703125" style="400" bestFit="1" customWidth="1"/>
    <col min="10599" max="10599" width="13" style="400" bestFit="1" customWidth="1"/>
    <col min="10600" max="10600" width="13.28515625" style="400" bestFit="1" customWidth="1"/>
    <col min="10601" max="10601" width="12.7109375" style="400" bestFit="1" customWidth="1"/>
    <col min="10602" max="10602" width="15.28515625" style="400" customWidth="1"/>
    <col min="10603" max="10603" width="13.28515625" style="400" customWidth="1"/>
    <col min="10604" max="10604" width="10.5703125" style="400" bestFit="1" customWidth="1"/>
    <col min="10605" max="10605" width="12.5703125" style="400" customWidth="1"/>
    <col min="10606" max="10606" width="9.85546875" style="400" bestFit="1" customWidth="1"/>
    <col min="10607" max="10607" width="9.28515625" style="400" bestFit="1" customWidth="1"/>
    <col min="10608" max="10608" width="11" style="400" bestFit="1" customWidth="1"/>
    <col min="10609" max="10609" width="13.85546875" style="400" bestFit="1" customWidth="1"/>
    <col min="10610" max="10615" width="9.140625" style="400"/>
    <col min="10616" max="10616" width="15.7109375" style="400" customWidth="1"/>
    <col min="10617" max="10752" width="9.140625" style="400"/>
    <col min="10753" max="10753" width="32.28515625" style="400" customWidth="1"/>
    <col min="10754" max="10754" width="10.7109375" style="400" customWidth="1"/>
    <col min="10755" max="10755" width="16.140625" style="400" customWidth="1"/>
    <col min="10756" max="10756" width="13" style="400" bestFit="1" customWidth="1"/>
    <col min="10757" max="10757" width="14.85546875" style="400" bestFit="1" customWidth="1"/>
    <col min="10758" max="10758" width="13.7109375" style="400" bestFit="1" customWidth="1"/>
    <col min="10759" max="10759" width="12.5703125" style="400" customWidth="1"/>
    <col min="10760" max="10760" width="14.28515625" style="400" bestFit="1" customWidth="1"/>
    <col min="10761" max="10761" width="15" style="400" bestFit="1" customWidth="1"/>
    <col min="10762" max="10762" width="14.42578125" style="400" bestFit="1" customWidth="1"/>
    <col min="10763" max="10763" width="13.5703125" style="400" bestFit="1" customWidth="1"/>
    <col min="10764" max="10765" width="12.5703125" style="400" customWidth="1"/>
    <col min="10766" max="10766" width="11.7109375" style="400" customWidth="1"/>
    <col min="10767" max="10767" width="19.85546875" style="400" bestFit="1" customWidth="1"/>
    <col min="10768" max="10768" width="11.7109375" style="400" customWidth="1"/>
    <col min="10769" max="10771" width="9.140625" style="400"/>
    <col min="10772" max="10772" width="38" style="400" customWidth="1"/>
    <col min="10773" max="10773" width="10.85546875" style="400" customWidth="1"/>
    <col min="10774" max="10774" width="18.28515625" style="400" customWidth="1"/>
    <col min="10775" max="10775" width="13.7109375" style="400" customWidth="1"/>
    <col min="10776" max="10776" width="14.28515625" style="400" customWidth="1"/>
    <col min="10777" max="10777" width="14.42578125" style="400" customWidth="1"/>
    <col min="10778" max="10778" width="12.5703125" style="400" customWidth="1"/>
    <col min="10779" max="10780" width="15" style="400" customWidth="1"/>
    <col min="10781" max="10781" width="18.85546875" style="400" bestFit="1" customWidth="1"/>
    <col min="10782" max="10783" width="12.5703125" style="400" customWidth="1"/>
    <col min="10784" max="10784" width="13.140625" style="400" customWidth="1"/>
    <col min="10785" max="10785" width="12.5703125" style="400" customWidth="1"/>
    <col min="10786" max="10786" width="20.85546875" style="400" bestFit="1" customWidth="1"/>
    <col min="10787" max="10787" width="21.7109375" style="400" customWidth="1"/>
    <col min="10788" max="10790" width="9.140625" style="400"/>
    <col min="10791" max="10791" width="3.85546875" style="400" customWidth="1"/>
    <col min="10792" max="10792" width="17.7109375" style="400" customWidth="1"/>
    <col min="10793" max="10793" width="9.42578125" style="400" bestFit="1" customWidth="1"/>
    <col min="10794" max="10794" width="12" style="400" bestFit="1" customWidth="1"/>
    <col min="10795" max="10803" width="10.7109375" style="400" customWidth="1"/>
    <col min="10804" max="10804" width="7.85546875" style="400" bestFit="1" customWidth="1"/>
    <col min="10805" max="10805" width="16.5703125" style="400" customWidth="1"/>
    <col min="10806" max="10806" width="9.140625" style="400"/>
    <col min="10807" max="10807" width="11.140625" style="400" bestFit="1" customWidth="1"/>
    <col min="10808" max="10809" width="9.85546875" style="400" bestFit="1" customWidth="1"/>
    <col min="10810" max="10810" width="11" style="400" customWidth="1"/>
    <col min="10811" max="10811" width="10.5703125" style="400" bestFit="1" customWidth="1"/>
    <col min="10812" max="10812" width="10.140625" style="400" customWidth="1"/>
    <col min="10813" max="10813" width="9.42578125" style="400" bestFit="1" customWidth="1"/>
    <col min="10814" max="10814" width="9.28515625" style="400" bestFit="1" customWidth="1"/>
    <col min="10815" max="10816" width="10.140625" style="400" customWidth="1"/>
    <col min="10817" max="10817" width="10.42578125" style="400" customWidth="1"/>
    <col min="10818" max="10818" width="9.28515625" style="400" bestFit="1" customWidth="1"/>
    <col min="10819" max="10820" width="9.140625" style="400"/>
    <col min="10821" max="10821" width="10.5703125" style="400" customWidth="1"/>
    <col min="10822" max="10825" width="9.140625" style="400"/>
    <col min="10826" max="10826" width="3.7109375" style="400" customWidth="1"/>
    <col min="10827" max="10827" width="14.7109375" style="400" customWidth="1"/>
    <col min="10828" max="10828" width="9.5703125" style="400" bestFit="1" customWidth="1"/>
    <col min="10829" max="10829" width="11.7109375" style="400" bestFit="1" customWidth="1"/>
    <col min="10830" max="10830" width="10.85546875" style="400" bestFit="1" customWidth="1"/>
    <col min="10831" max="10831" width="9.5703125" style="400" customWidth="1"/>
    <col min="10832" max="10832" width="11" style="400" bestFit="1" customWidth="1"/>
    <col min="10833" max="10833" width="11.85546875" style="400" bestFit="1" customWidth="1"/>
    <col min="10834" max="10834" width="11" style="400" bestFit="1" customWidth="1"/>
    <col min="10835" max="10835" width="13.42578125" style="400" bestFit="1" customWidth="1"/>
    <col min="10836" max="10836" width="9.7109375" style="400" bestFit="1" customWidth="1"/>
    <col min="10837" max="10837" width="11.5703125" style="400" bestFit="1" customWidth="1"/>
    <col min="10838" max="10838" width="10.85546875" style="400" bestFit="1" customWidth="1"/>
    <col min="10839" max="10839" width="11.7109375" style="400" customWidth="1"/>
    <col min="10840" max="10840" width="11.85546875" style="400" bestFit="1" customWidth="1"/>
    <col min="10841" max="10841" width="11.7109375" style="400" bestFit="1" customWidth="1"/>
    <col min="10842" max="10843" width="9.28515625" style="400" customWidth="1"/>
    <col min="10844" max="10847" width="9.140625" style="400"/>
    <col min="10848" max="10848" width="9.7109375" style="400" customWidth="1"/>
    <col min="10849" max="10849" width="14.85546875" style="400" customWidth="1"/>
    <col min="10850" max="10850" width="12.140625" style="400" bestFit="1" customWidth="1"/>
    <col min="10851" max="10851" width="16.85546875" style="400" bestFit="1" customWidth="1"/>
    <col min="10852" max="10852" width="13.42578125" style="400" bestFit="1" customWidth="1"/>
    <col min="10853" max="10853" width="15.85546875" style="400" bestFit="1" customWidth="1"/>
    <col min="10854" max="10854" width="12.5703125" style="400" bestFit="1" customWidth="1"/>
    <col min="10855" max="10855" width="13" style="400" bestFit="1" customWidth="1"/>
    <col min="10856" max="10856" width="13.28515625" style="400" bestFit="1" customWidth="1"/>
    <col min="10857" max="10857" width="12.7109375" style="400" bestFit="1" customWidth="1"/>
    <col min="10858" max="10858" width="15.28515625" style="400" customWidth="1"/>
    <col min="10859" max="10859" width="13.28515625" style="400" customWidth="1"/>
    <col min="10860" max="10860" width="10.5703125" style="400" bestFit="1" customWidth="1"/>
    <col min="10861" max="10861" width="12.5703125" style="400" customWidth="1"/>
    <col min="10862" max="10862" width="9.85546875" style="400" bestFit="1" customWidth="1"/>
    <col min="10863" max="10863" width="9.28515625" style="400" bestFit="1" customWidth="1"/>
    <col min="10864" max="10864" width="11" style="400" bestFit="1" customWidth="1"/>
    <col min="10865" max="10865" width="13.85546875" style="400" bestFit="1" customWidth="1"/>
    <col min="10866" max="10871" width="9.140625" style="400"/>
    <col min="10872" max="10872" width="15.7109375" style="400" customWidth="1"/>
    <col min="10873" max="11008" width="9.140625" style="400"/>
    <col min="11009" max="11009" width="32.28515625" style="400" customWidth="1"/>
    <col min="11010" max="11010" width="10.7109375" style="400" customWidth="1"/>
    <col min="11011" max="11011" width="16.140625" style="400" customWidth="1"/>
    <col min="11012" max="11012" width="13" style="400" bestFit="1" customWidth="1"/>
    <col min="11013" max="11013" width="14.85546875" style="400" bestFit="1" customWidth="1"/>
    <col min="11014" max="11014" width="13.7109375" style="400" bestFit="1" customWidth="1"/>
    <col min="11015" max="11015" width="12.5703125" style="400" customWidth="1"/>
    <col min="11016" max="11016" width="14.28515625" style="400" bestFit="1" customWidth="1"/>
    <col min="11017" max="11017" width="15" style="400" bestFit="1" customWidth="1"/>
    <col min="11018" max="11018" width="14.42578125" style="400" bestFit="1" customWidth="1"/>
    <col min="11019" max="11019" width="13.5703125" style="400" bestFit="1" customWidth="1"/>
    <col min="11020" max="11021" width="12.5703125" style="400" customWidth="1"/>
    <col min="11022" max="11022" width="11.7109375" style="400" customWidth="1"/>
    <col min="11023" max="11023" width="19.85546875" style="400" bestFit="1" customWidth="1"/>
    <col min="11024" max="11024" width="11.7109375" style="400" customWidth="1"/>
    <col min="11025" max="11027" width="9.140625" style="400"/>
    <col min="11028" max="11028" width="38" style="400" customWidth="1"/>
    <col min="11029" max="11029" width="10.85546875" style="400" customWidth="1"/>
    <col min="11030" max="11030" width="18.28515625" style="400" customWidth="1"/>
    <col min="11031" max="11031" width="13.7109375" style="400" customWidth="1"/>
    <col min="11032" max="11032" width="14.28515625" style="400" customWidth="1"/>
    <col min="11033" max="11033" width="14.42578125" style="400" customWidth="1"/>
    <col min="11034" max="11034" width="12.5703125" style="400" customWidth="1"/>
    <col min="11035" max="11036" width="15" style="400" customWidth="1"/>
    <col min="11037" max="11037" width="18.85546875" style="400" bestFit="1" customWidth="1"/>
    <col min="11038" max="11039" width="12.5703125" style="400" customWidth="1"/>
    <col min="11040" max="11040" width="13.140625" style="400" customWidth="1"/>
    <col min="11041" max="11041" width="12.5703125" style="400" customWidth="1"/>
    <col min="11042" max="11042" width="20.85546875" style="400" bestFit="1" customWidth="1"/>
    <col min="11043" max="11043" width="21.7109375" style="400" customWidth="1"/>
    <col min="11044" max="11046" width="9.140625" style="400"/>
    <col min="11047" max="11047" width="3.85546875" style="400" customWidth="1"/>
    <col min="11048" max="11048" width="17.7109375" style="400" customWidth="1"/>
    <col min="11049" max="11049" width="9.42578125" style="400" bestFit="1" customWidth="1"/>
    <col min="11050" max="11050" width="12" style="400" bestFit="1" customWidth="1"/>
    <col min="11051" max="11059" width="10.7109375" style="400" customWidth="1"/>
    <col min="11060" max="11060" width="7.85546875" style="400" bestFit="1" customWidth="1"/>
    <col min="11061" max="11061" width="16.5703125" style="400" customWidth="1"/>
    <col min="11062" max="11062" width="9.140625" style="400"/>
    <col min="11063" max="11063" width="11.140625" style="400" bestFit="1" customWidth="1"/>
    <col min="11064" max="11065" width="9.85546875" style="400" bestFit="1" customWidth="1"/>
    <col min="11066" max="11066" width="11" style="400" customWidth="1"/>
    <col min="11067" max="11067" width="10.5703125" style="400" bestFit="1" customWidth="1"/>
    <col min="11068" max="11068" width="10.140625" style="400" customWidth="1"/>
    <col min="11069" max="11069" width="9.42578125" style="400" bestFit="1" customWidth="1"/>
    <col min="11070" max="11070" width="9.28515625" style="400" bestFit="1" customWidth="1"/>
    <col min="11071" max="11072" width="10.140625" style="400" customWidth="1"/>
    <col min="11073" max="11073" width="10.42578125" style="400" customWidth="1"/>
    <col min="11074" max="11074" width="9.28515625" style="400" bestFit="1" customWidth="1"/>
    <col min="11075" max="11076" width="9.140625" style="400"/>
    <col min="11077" max="11077" width="10.5703125" style="400" customWidth="1"/>
    <col min="11078" max="11081" width="9.140625" style="400"/>
    <col min="11082" max="11082" width="3.7109375" style="400" customWidth="1"/>
    <col min="11083" max="11083" width="14.7109375" style="400" customWidth="1"/>
    <col min="11084" max="11084" width="9.5703125" style="400" bestFit="1" customWidth="1"/>
    <col min="11085" max="11085" width="11.7109375" style="400" bestFit="1" customWidth="1"/>
    <col min="11086" max="11086" width="10.85546875" style="400" bestFit="1" customWidth="1"/>
    <col min="11087" max="11087" width="9.5703125" style="400" customWidth="1"/>
    <col min="11088" max="11088" width="11" style="400" bestFit="1" customWidth="1"/>
    <col min="11089" max="11089" width="11.85546875" style="400" bestFit="1" customWidth="1"/>
    <col min="11090" max="11090" width="11" style="400" bestFit="1" customWidth="1"/>
    <col min="11091" max="11091" width="13.42578125" style="400" bestFit="1" customWidth="1"/>
    <col min="11092" max="11092" width="9.7109375" style="400" bestFit="1" customWidth="1"/>
    <col min="11093" max="11093" width="11.5703125" style="400" bestFit="1" customWidth="1"/>
    <col min="11094" max="11094" width="10.85546875" style="400" bestFit="1" customWidth="1"/>
    <col min="11095" max="11095" width="11.7109375" style="400" customWidth="1"/>
    <col min="11096" max="11096" width="11.85546875" style="400" bestFit="1" customWidth="1"/>
    <col min="11097" max="11097" width="11.7109375" style="400" bestFit="1" customWidth="1"/>
    <col min="11098" max="11099" width="9.28515625" style="400" customWidth="1"/>
    <col min="11100" max="11103" width="9.140625" style="400"/>
    <col min="11104" max="11104" width="9.7109375" style="400" customWidth="1"/>
    <col min="11105" max="11105" width="14.85546875" style="400" customWidth="1"/>
    <col min="11106" max="11106" width="12.140625" style="400" bestFit="1" customWidth="1"/>
    <col min="11107" max="11107" width="16.85546875" style="400" bestFit="1" customWidth="1"/>
    <col min="11108" max="11108" width="13.42578125" style="400" bestFit="1" customWidth="1"/>
    <col min="11109" max="11109" width="15.85546875" style="400" bestFit="1" customWidth="1"/>
    <col min="11110" max="11110" width="12.5703125" style="400" bestFit="1" customWidth="1"/>
    <col min="11111" max="11111" width="13" style="400" bestFit="1" customWidth="1"/>
    <col min="11112" max="11112" width="13.28515625" style="400" bestFit="1" customWidth="1"/>
    <col min="11113" max="11113" width="12.7109375" style="400" bestFit="1" customWidth="1"/>
    <col min="11114" max="11114" width="15.28515625" style="400" customWidth="1"/>
    <col min="11115" max="11115" width="13.28515625" style="400" customWidth="1"/>
    <col min="11116" max="11116" width="10.5703125" style="400" bestFit="1" customWidth="1"/>
    <col min="11117" max="11117" width="12.5703125" style="400" customWidth="1"/>
    <col min="11118" max="11118" width="9.85546875" style="400" bestFit="1" customWidth="1"/>
    <col min="11119" max="11119" width="9.28515625" style="400" bestFit="1" customWidth="1"/>
    <col min="11120" max="11120" width="11" style="400" bestFit="1" customWidth="1"/>
    <col min="11121" max="11121" width="13.85546875" style="400" bestFit="1" customWidth="1"/>
    <col min="11122" max="11127" width="9.140625" style="400"/>
    <col min="11128" max="11128" width="15.7109375" style="400" customWidth="1"/>
    <col min="11129" max="11264" width="9.140625" style="400"/>
    <col min="11265" max="11265" width="32.28515625" style="400" customWidth="1"/>
    <col min="11266" max="11266" width="10.7109375" style="400" customWidth="1"/>
    <col min="11267" max="11267" width="16.140625" style="400" customWidth="1"/>
    <col min="11268" max="11268" width="13" style="400" bestFit="1" customWidth="1"/>
    <col min="11269" max="11269" width="14.85546875" style="400" bestFit="1" customWidth="1"/>
    <col min="11270" max="11270" width="13.7109375" style="400" bestFit="1" customWidth="1"/>
    <col min="11271" max="11271" width="12.5703125" style="400" customWidth="1"/>
    <col min="11272" max="11272" width="14.28515625" style="400" bestFit="1" customWidth="1"/>
    <col min="11273" max="11273" width="15" style="400" bestFit="1" customWidth="1"/>
    <col min="11274" max="11274" width="14.42578125" style="400" bestFit="1" customWidth="1"/>
    <col min="11275" max="11275" width="13.5703125" style="400" bestFit="1" customWidth="1"/>
    <col min="11276" max="11277" width="12.5703125" style="400" customWidth="1"/>
    <col min="11278" max="11278" width="11.7109375" style="400" customWidth="1"/>
    <col min="11279" max="11279" width="19.85546875" style="400" bestFit="1" customWidth="1"/>
    <col min="11280" max="11280" width="11.7109375" style="400" customWidth="1"/>
    <col min="11281" max="11283" width="9.140625" style="400"/>
    <col min="11284" max="11284" width="38" style="400" customWidth="1"/>
    <col min="11285" max="11285" width="10.85546875" style="400" customWidth="1"/>
    <col min="11286" max="11286" width="18.28515625" style="400" customWidth="1"/>
    <col min="11287" max="11287" width="13.7109375" style="400" customWidth="1"/>
    <col min="11288" max="11288" width="14.28515625" style="400" customWidth="1"/>
    <col min="11289" max="11289" width="14.42578125" style="400" customWidth="1"/>
    <col min="11290" max="11290" width="12.5703125" style="400" customWidth="1"/>
    <col min="11291" max="11292" width="15" style="400" customWidth="1"/>
    <col min="11293" max="11293" width="18.85546875" style="400" bestFit="1" customWidth="1"/>
    <col min="11294" max="11295" width="12.5703125" style="400" customWidth="1"/>
    <col min="11296" max="11296" width="13.140625" style="400" customWidth="1"/>
    <col min="11297" max="11297" width="12.5703125" style="400" customWidth="1"/>
    <col min="11298" max="11298" width="20.85546875" style="400" bestFit="1" customWidth="1"/>
    <col min="11299" max="11299" width="21.7109375" style="400" customWidth="1"/>
    <col min="11300" max="11302" width="9.140625" style="400"/>
    <col min="11303" max="11303" width="3.85546875" style="400" customWidth="1"/>
    <col min="11304" max="11304" width="17.7109375" style="400" customWidth="1"/>
    <col min="11305" max="11305" width="9.42578125" style="400" bestFit="1" customWidth="1"/>
    <col min="11306" max="11306" width="12" style="400" bestFit="1" customWidth="1"/>
    <col min="11307" max="11315" width="10.7109375" style="400" customWidth="1"/>
    <col min="11316" max="11316" width="7.85546875" style="400" bestFit="1" customWidth="1"/>
    <col min="11317" max="11317" width="16.5703125" style="400" customWidth="1"/>
    <col min="11318" max="11318" width="9.140625" style="400"/>
    <col min="11319" max="11319" width="11.140625" style="400" bestFit="1" customWidth="1"/>
    <col min="11320" max="11321" width="9.85546875" style="400" bestFit="1" customWidth="1"/>
    <col min="11322" max="11322" width="11" style="400" customWidth="1"/>
    <col min="11323" max="11323" width="10.5703125" style="400" bestFit="1" customWidth="1"/>
    <col min="11324" max="11324" width="10.140625" style="400" customWidth="1"/>
    <col min="11325" max="11325" width="9.42578125" style="400" bestFit="1" customWidth="1"/>
    <col min="11326" max="11326" width="9.28515625" style="400" bestFit="1" customWidth="1"/>
    <col min="11327" max="11328" width="10.140625" style="400" customWidth="1"/>
    <col min="11329" max="11329" width="10.42578125" style="400" customWidth="1"/>
    <col min="11330" max="11330" width="9.28515625" style="400" bestFit="1" customWidth="1"/>
    <col min="11331" max="11332" width="9.140625" style="400"/>
    <col min="11333" max="11333" width="10.5703125" style="400" customWidth="1"/>
    <col min="11334" max="11337" width="9.140625" style="400"/>
    <col min="11338" max="11338" width="3.7109375" style="400" customWidth="1"/>
    <col min="11339" max="11339" width="14.7109375" style="400" customWidth="1"/>
    <col min="11340" max="11340" width="9.5703125" style="400" bestFit="1" customWidth="1"/>
    <col min="11341" max="11341" width="11.7109375" style="400" bestFit="1" customWidth="1"/>
    <col min="11342" max="11342" width="10.85546875" style="400" bestFit="1" customWidth="1"/>
    <col min="11343" max="11343" width="9.5703125" style="400" customWidth="1"/>
    <col min="11344" max="11344" width="11" style="400" bestFit="1" customWidth="1"/>
    <col min="11345" max="11345" width="11.85546875" style="400" bestFit="1" customWidth="1"/>
    <col min="11346" max="11346" width="11" style="400" bestFit="1" customWidth="1"/>
    <col min="11347" max="11347" width="13.42578125" style="400" bestFit="1" customWidth="1"/>
    <col min="11348" max="11348" width="9.7109375" style="400" bestFit="1" customWidth="1"/>
    <col min="11349" max="11349" width="11.5703125" style="400" bestFit="1" customWidth="1"/>
    <col min="11350" max="11350" width="10.85546875" style="400" bestFit="1" customWidth="1"/>
    <col min="11351" max="11351" width="11.7109375" style="400" customWidth="1"/>
    <col min="11352" max="11352" width="11.85546875" style="400" bestFit="1" customWidth="1"/>
    <col min="11353" max="11353" width="11.7109375" style="400" bestFit="1" customWidth="1"/>
    <col min="11354" max="11355" width="9.28515625" style="400" customWidth="1"/>
    <col min="11356" max="11359" width="9.140625" style="400"/>
    <col min="11360" max="11360" width="9.7109375" style="400" customWidth="1"/>
    <col min="11361" max="11361" width="14.85546875" style="400" customWidth="1"/>
    <col min="11362" max="11362" width="12.140625" style="400" bestFit="1" customWidth="1"/>
    <col min="11363" max="11363" width="16.85546875" style="400" bestFit="1" customWidth="1"/>
    <col min="11364" max="11364" width="13.42578125" style="400" bestFit="1" customWidth="1"/>
    <col min="11365" max="11365" width="15.85546875" style="400" bestFit="1" customWidth="1"/>
    <col min="11366" max="11366" width="12.5703125" style="400" bestFit="1" customWidth="1"/>
    <col min="11367" max="11367" width="13" style="400" bestFit="1" customWidth="1"/>
    <col min="11368" max="11368" width="13.28515625" style="400" bestFit="1" customWidth="1"/>
    <col min="11369" max="11369" width="12.7109375" style="400" bestFit="1" customWidth="1"/>
    <col min="11370" max="11370" width="15.28515625" style="400" customWidth="1"/>
    <col min="11371" max="11371" width="13.28515625" style="400" customWidth="1"/>
    <col min="11372" max="11372" width="10.5703125" style="400" bestFit="1" customWidth="1"/>
    <col min="11373" max="11373" width="12.5703125" style="400" customWidth="1"/>
    <col min="11374" max="11374" width="9.85546875" style="400" bestFit="1" customWidth="1"/>
    <col min="11375" max="11375" width="9.28515625" style="400" bestFit="1" customWidth="1"/>
    <col min="11376" max="11376" width="11" style="400" bestFit="1" customWidth="1"/>
    <col min="11377" max="11377" width="13.85546875" style="400" bestFit="1" customWidth="1"/>
    <col min="11378" max="11383" width="9.140625" style="400"/>
    <col min="11384" max="11384" width="15.7109375" style="400" customWidth="1"/>
    <col min="11385" max="11520" width="9.140625" style="400"/>
    <col min="11521" max="11521" width="32.28515625" style="400" customWidth="1"/>
    <col min="11522" max="11522" width="10.7109375" style="400" customWidth="1"/>
    <col min="11523" max="11523" width="16.140625" style="400" customWidth="1"/>
    <col min="11524" max="11524" width="13" style="400" bestFit="1" customWidth="1"/>
    <col min="11525" max="11525" width="14.85546875" style="400" bestFit="1" customWidth="1"/>
    <col min="11526" max="11526" width="13.7109375" style="400" bestFit="1" customWidth="1"/>
    <col min="11527" max="11527" width="12.5703125" style="400" customWidth="1"/>
    <col min="11528" max="11528" width="14.28515625" style="400" bestFit="1" customWidth="1"/>
    <col min="11529" max="11529" width="15" style="400" bestFit="1" customWidth="1"/>
    <col min="11530" max="11530" width="14.42578125" style="400" bestFit="1" customWidth="1"/>
    <col min="11531" max="11531" width="13.5703125" style="400" bestFit="1" customWidth="1"/>
    <col min="11532" max="11533" width="12.5703125" style="400" customWidth="1"/>
    <col min="11534" max="11534" width="11.7109375" style="400" customWidth="1"/>
    <col min="11535" max="11535" width="19.85546875" style="400" bestFit="1" customWidth="1"/>
    <col min="11536" max="11536" width="11.7109375" style="400" customWidth="1"/>
    <col min="11537" max="11539" width="9.140625" style="400"/>
    <col min="11540" max="11540" width="38" style="400" customWidth="1"/>
    <col min="11541" max="11541" width="10.85546875" style="400" customWidth="1"/>
    <col min="11542" max="11542" width="18.28515625" style="400" customWidth="1"/>
    <col min="11543" max="11543" width="13.7109375" style="400" customWidth="1"/>
    <col min="11544" max="11544" width="14.28515625" style="400" customWidth="1"/>
    <col min="11545" max="11545" width="14.42578125" style="400" customWidth="1"/>
    <col min="11546" max="11546" width="12.5703125" style="400" customWidth="1"/>
    <col min="11547" max="11548" width="15" style="400" customWidth="1"/>
    <col min="11549" max="11549" width="18.85546875" style="400" bestFit="1" customWidth="1"/>
    <col min="11550" max="11551" width="12.5703125" style="400" customWidth="1"/>
    <col min="11552" max="11552" width="13.140625" style="400" customWidth="1"/>
    <col min="11553" max="11553" width="12.5703125" style="400" customWidth="1"/>
    <col min="11554" max="11554" width="20.85546875" style="400" bestFit="1" customWidth="1"/>
    <col min="11555" max="11555" width="21.7109375" style="400" customWidth="1"/>
    <col min="11556" max="11558" width="9.140625" style="400"/>
    <col min="11559" max="11559" width="3.85546875" style="400" customWidth="1"/>
    <col min="11560" max="11560" width="17.7109375" style="400" customWidth="1"/>
    <col min="11561" max="11561" width="9.42578125" style="400" bestFit="1" customWidth="1"/>
    <col min="11562" max="11562" width="12" style="400" bestFit="1" customWidth="1"/>
    <col min="11563" max="11571" width="10.7109375" style="400" customWidth="1"/>
    <col min="11572" max="11572" width="7.85546875" style="400" bestFit="1" customWidth="1"/>
    <col min="11573" max="11573" width="16.5703125" style="400" customWidth="1"/>
    <col min="11574" max="11574" width="9.140625" style="400"/>
    <col min="11575" max="11575" width="11.140625" style="400" bestFit="1" customWidth="1"/>
    <col min="11576" max="11577" width="9.85546875" style="400" bestFit="1" customWidth="1"/>
    <col min="11578" max="11578" width="11" style="400" customWidth="1"/>
    <col min="11579" max="11579" width="10.5703125" style="400" bestFit="1" customWidth="1"/>
    <col min="11580" max="11580" width="10.140625" style="400" customWidth="1"/>
    <col min="11581" max="11581" width="9.42578125" style="400" bestFit="1" customWidth="1"/>
    <col min="11582" max="11582" width="9.28515625" style="400" bestFit="1" customWidth="1"/>
    <col min="11583" max="11584" width="10.140625" style="400" customWidth="1"/>
    <col min="11585" max="11585" width="10.42578125" style="400" customWidth="1"/>
    <col min="11586" max="11586" width="9.28515625" style="400" bestFit="1" customWidth="1"/>
    <col min="11587" max="11588" width="9.140625" style="400"/>
    <col min="11589" max="11589" width="10.5703125" style="400" customWidth="1"/>
    <col min="11590" max="11593" width="9.140625" style="400"/>
    <col min="11594" max="11594" width="3.7109375" style="400" customWidth="1"/>
    <col min="11595" max="11595" width="14.7109375" style="400" customWidth="1"/>
    <col min="11596" max="11596" width="9.5703125" style="400" bestFit="1" customWidth="1"/>
    <col min="11597" max="11597" width="11.7109375" style="400" bestFit="1" customWidth="1"/>
    <col min="11598" max="11598" width="10.85546875" style="400" bestFit="1" customWidth="1"/>
    <col min="11599" max="11599" width="9.5703125" style="400" customWidth="1"/>
    <col min="11600" max="11600" width="11" style="400" bestFit="1" customWidth="1"/>
    <col min="11601" max="11601" width="11.85546875" style="400" bestFit="1" customWidth="1"/>
    <col min="11602" max="11602" width="11" style="400" bestFit="1" customWidth="1"/>
    <col min="11603" max="11603" width="13.42578125" style="400" bestFit="1" customWidth="1"/>
    <col min="11604" max="11604" width="9.7109375" style="400" bestFit="1" customWidth="1"/>
    <col min="11605" max="11605" width="11.5703125" style="400" bestFit="1" customWidth="1"/>
    <col min="11606" max="11606" width="10.85546875" style="400" bestFit="1" customWidth="1"/>
    <col min="11607" max="11607" width="11.7109375" style="400" customWidth="1"/>
    <col min="11608" max="11608" width="11.85546875" style="400" bestFit="1" customWidth="1"/>
    <col min="11609" max="11609" width="11.7109375" style="400" bestFit="1" customWidth="1"/>
    <col min="11610" max="11611" width="9.28515625" style="400" customWidth="1"/>
    <col min="11612" max="11615" width="9.140625" style="400"/>
    <col min="11616" max="11616" width="9.7109375" style="400" customWidth="1"/>
    <col min="11617" max="11617" width="14.85546875" style="400" customWidth="1"/>
    <col min="11618" max="11618" width="12.140625" style="400" bestFit="1" customWidth="1"/>
    <col min="11619" max="11619" width="16.85546875" style="400" bestFit="1" customWidth="1"/>
    <col min="11620" max="11620" width="13.42578125" style="400" bestFit="1" customWidth="1"/>
    <col min="11621" max="11621" width="15.85546875" style="400" bestFit="1" customWidth="1"/>
    <col min="11622" max="11622" width="12.5703125" style="400" bestFit="1" customWidth="1"/>
    <col min="11623" max="11623" width="13" style="400" bestFit="1" customWidth="1"/>
    <col min="11624" max="11624" width="13.28515625" style="400" bestFit="1" customWidth="1"/>
    <col min="11625" max="11625" width="12.7109375" style="400" bestFit="1" customWidth="1"/>
    <col min="11626" max="11626" width="15.28515625" style="400" customWidth="1"/>
    <col min="11627" max="11627" width="13.28515625" style="400" customWidth="1"/>
    <col min="11628" max="11628" width="10.5703125" style="400" bestFit="1" customWidth="1"/>
    <col min="11629" max="11629" width="12.5703125" style="400" customWidth="1"/>
    <col min="11630" max="11630" width="9.85546875" style="400" bestFit="1" customWidth="1"/>
    <col min="11631" max="11631" width="9.28515625" style="400" bestFit="1" customWidth="1"/>
    <col min="11632" max="11632" width="11" style="400" bestFit="1" customWidth="1"/>
    <col min="11633" max="11633" width="13.85546875" style="400" bestFit="1" customWidth="1"/>
    <col min="11634" max="11639" width="9.140625" style="400"/>
    <col min="11640" max="11640" width="15.7109375" style="400" customWidth="1"/>
    <col min="11641" max="11776" width="9.140625" style="400"/>
    <col min="11777" max="11777" width="32.28515625" style="400" customWidth="1"/>
    <col min="11778" max="11778" width="10.7109375" style="400" customWidth="1"/>
    <col min="11779" max="11779" width="16.140625" style="400" customWidth="1"/>
    <col min="11780" max="11780" width="13" style="400" bestFit="1" customWidth="1"/>
    <col min="11781" max="11781" width="14.85546875" style="400" bestFit="1" customWidth="1"/>
    <col min="11782" max="11782" width="13.7109375" style="400" bestFit="1" customWidth="1"/>
    <col min="11783" max="11783" width="12.5703125" style="400" customWidth="1"/>
    <col min="11784" max="11784" width="14.28515625" style="400" bestFit="1" customWidth="1"/>
    <col min="11785" max="11785" width="15" style="400" bestFit="1" customWidth="1"/>
    <col min="11786" max="11786" width="14.42578125" style="400" bestFit="1" customWidth="1"/>
    <col min="11787" max="11787" width="13.5703125" style="400" bestFit="1" customWidth="1"/>
    <col min="11788" max="11789" width="12.5703125" style="400" customWidth="1"/>
    <col min="11790" max="11790" width="11.7109375" style="400" customWidth="1"/>
    <col min="11791" max="11791" width="19.85546875" style="400" bestFit="1" customWidth="1"/>
    <col min="11792" max="11792" width="11.7109375" style="400" customWidth="1"/>
    <col min="11793" max="11795" width="9.140625" style="400"/>
    <col min="11796" max="11796" width="38" style="400" customWidth="1"/>
    <col min="11797" max="11797" width="10.85546875" style="400" customWidth="1"/>
    <col min="11798" max="11798" width="18.28515625" style="400" customWidth="1"/>
    <col min="11799" max="11799" width="13.7109375" style="400" customWidth="1"/>
    <col min="11800" max="11800" width="14.28515625" style="400" customWidth="1"/>
    <col min="11801" max="11801" width="14.42578125" style="400" customWidth="1"/>
    <col min="11802" max="11802" width="12.5703125" style="400" customWidth="1"/>
    <col min="11803" max="11804" width="15" style="400" customWidth="1"/>
    <col min="11805" max="11805" width="18.85546875" style="400" bestFit="1" customWidth="1"/>
    <col min="11806" max="11807" width="12.5703125" style="400" customWidth="1"/>
    <col min="11808" max="11808" width="13.140625" style="400" customWidth="1"/>
    <col min="11809" max="11809" width="12.5703125" style="400" customWidth="1"/>
    <col min="11810" max="11810" width="20.85546875" style="400" bestFit="1" customWidth="1"/>
    <col min="11811" max="11811" width="21.7109375" style="400" customWidth="1"/>
    <col min="11812" max="11814" width="9.140625" style="400"/>
    <col min="11815" max="11815" width="3.85546875" style="400" customWidth="1"/>
    <col min="11816" max="11816" width="17.7109375" style="400" customWidth="1"/>
    <col min="11817" max="11817" width="9.42578125" style="400" bestFit="1" customWidth="1"/>
    <col min="11818" max="11818" width="12" style="400" bestFit="1" customWidth="1"/>
    <col min="11819" max="11827" width="10.7109375" style="400" customWidth="1"/>
    <col min="11828" max="11828" width="7.85546875" style="400" bestFit="1" customWidth="1"/>
    <col min="11829" max="11829" width="16.5703125" style="400" customWidth="1"/>
    <col min="11830" max="11830" width="9.140625" style="400"/>
    <col min="11831" max="11831" width="11.140625" style="400" bestFit="1" customWidth="1"/>
    <col min="11832" max="11833" width="9.85546875" style="400" bestFit="1" customWidth="1"/>
    <col min="11834" max="11834" width="11" style="400" customWidth="1"/>
    <col min="11835" max="11835" width="10.5703125" style="400" bestFit="1" customWidth="1"/>
    <col min="11836" max="11836" width="10.140625" style="400" customWidth="1"/>
    <col min="11837" max="11837" width="9.42578125" style="400" bestFit="1" customWidth="1"/>
    <col min="11838" max="11838" width="9.28515625" style="400" bestFit="1" customWidth="1"/>
    <col min="11839" max="11840" width="10.140625" style="400" customWidth="1"/>
    <col min="11841" max="11841" width="10.42578125" style="400" customWidth="1"/>
    <col min="11842" max="11842" width="9.28515625" style="400" bestFit="1" customWidth="1"/>
    <col min="11843" max="11844" width="9.140625" style="400"/>
    <col min="11845" max="11845" width="10.5703125" style="400" customWidth="1"/>
    <col min="11846" max="11849" width="9.140625" style="400"/>
    <col min="11850" max="11850" width="3.7109375" style="400" customWidth="1"/>
    <col min="11851" max="11851" width="14.7109375" style="400" customWidth="1"/>
    <col min="11852" max="11852" width="9.5703125" style="400" bestFit="1" customWidth="1"/>
    <col min="11853" max="11853" width="11.7109375" style="400" bestFit="1" customWidth="1"/>
    <col min="11854" max="11854" width="10.85546875" style="400" bestFit="1" customWidth="1"/>
    <col min="11855" max="11855" width="9.5703125" style="400" customWidth="1"/>
    <col min="11856" max="11856" width="11" style="400" bestFit="1" customWidth="1"/>
    <col min="11857" max="11857" width="11.85546875" style="400" bestFit="1" customWidth="1"/>
    <col min="11858" max="11858" width="11" style="400" bestFit="1" customWidth="1"/>
    <col min="11859" max="11859" width="13.42578125" style="400" bestFit="1" customWidth="1"/>
    <col min="11860" max="11860" width="9.7109375" style="400" bestFit="1" customWidth="1"/>
    <col min="11861" max="11861" width="11.5703125" style="400" bestFit="1" customWidth="1"/>
    <col min="11862" max="11862" width="10.85546875" style="400" bestFit="1" customWidth="1"/>
    <col min="11863" max="11863" width="11.7109375" style="400" customWidth="1"/>
    <col min="11864" max="11864" width="11.85546875" style="400" bestFit="1" customWidth="1"/>
    <col min="11865" max="11865" width="11.7109375" style="400" bestFit="1" customWidth="1"/>
    <col min="11866" max="11867" width="9.28515625" style="400" customWidth="1"/>
    <col min="11868" max="11871" width="9.140625" style="400"/>
    <col min="11872" max="11872" width="9.7109375" style="400" customWidth="1"/>
    <col min="11873" max="11873" width="14.85546875" style="400" customWidth="1"/>
    <col min="11874" max="11874" width="12.140625" style="400" bestFit="1" customWidth="1"/>
    <col min="11875" max="11875" width="16.85546875" style="400" bestFit="1" customWidth="1"/>
    <col min="11876" max="11876" width="13.42578125" style="400" bestFit="1" customWidth="1"/>
    <col min="11877" max="11877" width="15.85546875" style="400" bestFit="1" customWidth="1"/>
    <col min="11878" max="11878" width="12.5703125" style="400" bestFit="1" customWidth="1"/>
    <col min="11879" max="11879" width="13" style="400" bestFit="1" customWidth="1"/>
    <col min="11880" max="11880" width="13.28515625" style="400" bestFit="1" customWidth="1"/>
    <col min="11881" max="11881" width="12.7109375" style="400" bestFit="1" customWidth="1"/>
    <col min="11882" max="11882" width="15.28515625" style="400" customWidth="1"/>
    <col min="11883" max="11883" width="13.28515625" style="400" customWidth="1"/>
    <col min="11884" max="11884" width="10.5703125" style="400" bestFit="1" customWidth="1"/>
    <col min="11885" max="11885" width="12.5703125" style="400" customWidth="1"/>
    <col min="11886" max="11886" width="9.85546875" style="400" bestFit="1" customWidth="1"/>
    <col min="11887" max="11887" width="9.28515625" style="400" bestFit="1" customWidth="1"/>
    <col min="11888" max="11888" width="11" style="400" bestFit="1" customWidth="1"/>
    <col min="11889" max="11889" width="13.85546875" style="400" bestFit="1" customWidth="1"/>
    <col min="11890" max="11895" width="9.140625" style="400"/>
    <col min="11896" max="11896" width="15.7109375" style="400" customWidth="1"/>
    <col min="11897" max="12032" width="9.140625" style="400"/>
    <col min="12033" max="12033" width="32.28515625" style="400" customWidth="1"/>
    <col min="12034" max="12034" width="10.7109375" style="400" customWidth="1"/>
    <col min="12035" max="12035" width="16.140625" style="400" customWidth="1"/>
    <col min="12036" max="12036" width="13" style="400" bestFit="1" customWidth="1"/>
    <col min="12037" max="12037" width="14.85546875" style="400" bestFit="1" customWidth="1"/>
    <col min="12038" max="12038" width="13.7109375" style="400" bestFit="1" customWidth="1"/>
    <col min="12039" max="12039" width="12.5703125" style="400" customWidth="1"/>
    <col min="12040" max="12040" width="14.28515625" style="400" bestFit="1" customWidth="1"/>
    <col min="12041" max="12041" width="15" style="400" bestFit="1" customWidth="1"/>
    <col min="12042" max="12042" width="14.42578125" style="400" bestFit="1" customWidth="1"/>
    <col min="12043" max="12043" width="13.5703125" style="400" bestFit="1" customWidth="1"/>
    <col min="12044" max="12045" width="12.5703125" style="400" customWidth="1"/>
    <col min="12046" max="12046" width="11.7109375" style="400" customWidth="1"/>
    <col min="12047" max="12047" width="19.85546875" style="400" bestFit="1" customWidth="1"/>
    <col min="12048" max="12048" width="11.7109375" style="400" customWidth="1"/>
    <col min="12049" max="12051" width="9.140625" style="400"/>
    <col min="12052" max="12052" width="38" style="400" customWidth="1"/>
    <col min="12053" max="12053" width="10.85546875" style="400" customWidth="1"/>
    <col min="12054" max="12054" width="18.28515625" style="400" customWidth="1"/>
    <col min="12055" max="12055" width="13.7109375" style="400" customWidth="1"/>
    <col min="12056" max="12056" width="14.28515625" style="400" customWidth="1"/>
    <col min="12057" max="12057" width="14.42578125" style="400" customWidth="1"/>
    <col min="12058" max="12058" width="12.5703125" style="400" customWidth="1"/>
    <col min="12059" max="12060" width="15" style="400" customWidth="1"/>
    <col min="12061" max="12061" width="18.85546875" style="400" bestFit="1" customWidth="1"/>
    <col min="12062" max="12063" width="12.5703125" style="400" customWidth="1"/>
    <col min="12064" max="12064" width="13.140625" style="400" customWidth="1"/>
    <col min="12065" max="12065" width="12.5703125" style="400" customWidth="1"/>
    <col min="12066" max="12066" width="20.85546875" style="400" bestFit="1" customWidth="1"/>
    <col min="12067" max="12067" width="21.7109375" style="400" customWidth="1"/>
    <col min="12068" max="12070" width="9.140625" style="400"/>
    <col min="12071" max="12071" width="3.85546875" style="400" customWidth="1"/>
    <col min="12072" max="12072" width="17.7109375" style="400" customWidth="1"/>
    <col min="12073" max="12073" width="9.42578125" style="400" bestFit="1" customWidth="1"/>
    <col min="12074" max="12074" width="12" style="400" bestFit="1" customWidth="1"/>
    <col min="12075" max="12083" width="10.7109375" style="400" customWidth="1"/>
    <col min="12084" max="12084" width="7.85546875" style="400" bestFit="1" customWidth="1"/>
    <col min="12085" max="12085" width="16.5703125" style="400" customWidth="1"/>
    <col min="12086" max="12086" width="9.140625" style="400"/>
    <col min="12087" max="12087" width="11.140625" style="400" bestFit="1" customWidth="1"/>
    <col min="12088" max="12089" width="9.85546875" style="400" bestFit="1" customWidth="1"/>
    <col min="12090" max="12090" width="11" style="400" customWidth="1"/>
    <col min="12091" max="12091" width="10.5703125" style="400" bestFit="1" customWidth="1"/>
    <col min="12092" max="12092" width="10.140625" style="400" customWidth="1"/>
    <col min="12093" max="12093" width="9.42578125" style="400" bestFit="1" customWidth="1"/>
    <col min="12094" max="12094" width="9.28515625" style="400" bestFit="1" customWidth="1"/>
    <col min="12095" max="12096" width="10.140625" style="400" customWidth="1"/>
    <col min="12097" max="12097" width="10.42578125" style="400" customWidth="1"/>
    <col min="12098" max="12098" width="9.28515625" style="400" bestFit="1" customWidth="1"/>
    <col min="12099" max="12100" width="9.140625" style="400"/>
    <col min="12101" max="12101" width="10.5703125" style="400" customWidth="1"/>
    <col min="12102" max="12105" width="9.140625" style="400"/>
    <col min="12106" max="12106" width="3.7109375" style="400" customWidth="1"/>
    <col min="12107" max="12107" width="14.7109375" style="400" customWidth="1"/>
    <col min="12108" max="12108" width="9.5703125" style="400" bestFit="1" customWidth="1"/>
    <col min="12109" max="12109" width="11.7109375" style="400" bestFit="1" customWidth="1"/>
    <col min="12110" max="12110" width="10.85546875" style="400" bestFit="1" customWidth="1"/>
    <col min="12111" max="12111" width="9.5703125" style="400" customWidth="1"/>
    <col min="12112" max="12112" width="11" style="400" bestFit="1" customWidth="1"/>
    <col min="12113" max="12113" width="11.85546875" style="400" bestFit="1" customWidth="1"/>
    <col min="12114" max="12114" width="11" style="400" bestFit="1" customWidth="1"/>
    <col min="12115" max="12115" width="13.42578125" style="400" bestFit="1" customWidth="1"/>
    <col min="12116" max="12116" width="9.7109375" style="400" bestFit="1" customWidth="1"/>
    <col min="12117" max="12117" width="11.5703125" style="400" bestFit="1" customWidth="1"/>
    <col min="12118" max="12118" width="10.85546875" style="400" bestFit="1" customWidth="1"/>
    <col min="12119" max="12119" width="11.7109375" style="400" customWidth="1"/>
    <col min="12120" max="12120" width="11.85546875" style="400" bestFit="1" customWidth="1"/>
    <col min="12121" max="12121" width="11.7109375" style="400" bestFit="1" customWidth="1"/>
    <col min="12122" max="12123" width="9.28515625" style="400" customWidth="1"/>
    <col min="12124" max="12127" width="9.140625" style="400"/>
    <col min="12128" max="12128" width="9.7109375" style="400" customWidth="1"/>
    <col min="12129" max="12129" width="14.85546875" style="400" customWidth="1"/>
    <col min="12130" max="12130" width="12.140625" style="400" bestFit="1" customWidth="1"/>
    <col min="12131" max="12131" width="16.85546875" style="400" bestFit="1" customWidth="1"/>
    <col min="12132" max="12132" width="13.42578125" style="400" bestFit="1" customWidth="1"/>
    <col min="12133" max="12133" width="15.85546875" style="400" bestFit="1" customWidth="1"/>
    <col min="12134" max="12134" width="12.5703125" style="400" bestFit="1" customWidth="1"/>
    <col min="12135" max="12135" width="13" style="400" bestFit="1" customWidth="1"/>
    <col min="12136" max="12136" width="13.28515625" style="400" bestFit="1" customWidth="1"/>
    <col min="12137" max="12137" width="12.7109375" style="400" bestFit="1" customWidth="1"/>
    <col min="12138" max="12138" width="15.28515625" style="400" customWidth="1"/>
    <col min="12139" max="12139" width="13.28515625" style="400" customWidth="1"/>
    <col min="12140" max="12140" width="10.5703125" style="400" bestFit="1" customWidth="1"/>
    <col min="12141" max="12141" width="12.5703125" style="400" customWidth="1"/>
    <col min="12142" max="12142" width="9.85546875" style="400" bestFit="1" customWidth="1"/>
    <col min="12143" max="12143" width="9.28515625" style="400" bestFit="1" customWidth="1"/>
    <col min="12144" max="12144" width="11" style="400" bestFit="1" customWidth="1"/>
    <col min="12145" max="12145" width="13.85546875" style="400" bestFit="1" customWidth="1"/>
    <col min="12146" max="12151" width="9.140625" style="400"/>
    <col min="12152" max="12152" width="15.7109375" style="400" customWidth="1"/>
    <col min="12153" max="12288" width="9.140625" style="400"/>
    <col min="12289" max="12289" width="32.28515625" style="400" customWidth="1"/>
    <col min="12290" max="12290" width="10.7109375" style="400" customWidth="1"/>
    <col min="12291" max="12291" width="16.140625" style="400" customWidth="1"/>
    <col min="12292" max="12292" width="13" style="400" bestFit="1" customWidth="1"/>
    <col min="12293" max="12293" width="14.85546875" style="400" bestFit="1" customWidth="1"/>
    <col min="12294" max="12294" width="13.7109375" style="400" bestFit="1" customWidth="1"/>
    <col min="12295" max="12295" width="12.5703125" style="400" customWidth="1"/>
    <col min="12296" max="12296" width="14.28515625" style="400" bestFit="1" customWidth="1"/>
    <col min="12297" max="12297" width="15" style="400" bestFit="1" customWidth="1"/>
    <col min="12298" max="12298" width="14.42578125" style="400" bestFit="1" customWidth="1"/>
    <col min="12299" max="12299" width="13.5703125" style="400" bestFit="1" customWidth="1"/>
    <col min="12300" max="12301" width="12.5703125" style="400" customWidth="1"/>
    <col min="12302" max="12302" width="11.7109375" style="400" customWidth="1"/>
    <col min="12303" max="12303" width="19.85546875" style="400" bestFit="1" customWidth="1"/>
    <col min="12304" max="12304" width="11.7109375" style="400" customWidth="1"/>
    <col min="12305" max="12307" width="9.140625" style="400"/>
    <col min="12308" max="12308" width="38" style="400" customWidth="1"/>
    <col min="12309" max="12309" width="10.85546875" style="400" customWidth="1"/>
    <col min="12310" max="12310" width="18.28515625" style="400" customWidth="1"/>
    <col min="12311" max="12311" width="13.7109375" style="400" customWidth="1"/>
    <col min="12312" max="12312" width="14.28515625" style="400" customWidth="1"/>
    <col min="12313" max="12313" width="14.42578125" style="400" customWidth="1"/>
    <col min="12314" max="12314" width="12.5703125" style="400" customWidth="1"/>
    <col min="12315" max="12316" width="15" style="400" customWidth="1"/>
    <col min="12317" max="12317" width="18.85546875" style="400" bestFit="1" customWidth="1"/>
    <col min="12318" max="12319" width="12.5703125" style="400" customWidth="1"/>
    <col min="12320" max="12320" width="13.140625" style="400" customWidth="1"/>
    <col min="12321" max="12321" width="12.5703125" style="400" customWidth="1"/>
    <col min="12322" max="12322" width="20.85546875" style="400" bestFit="1" customWidth="1"/>
    <col min="12323" max="12323" width="21.7109375" style="400" customWidth="1"/>
    <col min="12324" max="12326" width="9.140625" style="400"/>
    <col min="12327" max="12327" width="3.85546875" style="400" customWidth="1"/>
    <col min="12328" max="12328" width="17.7109375" style="400" customWidth="1"/>
    <col min="12329" max="12329" width="9.42578125" style="400" bestFit="1" customWidth="1"/>
    <col min="12330" max="12330" width="12" style="400" bestFit="1" customWidth="1"/>
    <col min="12331" max="12339" width="10.7109375" style="400" customWidth="1"/>
    <col min="12340" max="12340" width="7.85546875" style="400" bestFit="1" customWidth="1"/>
    <col min="12341" max="12341" width="16.5703125" style="400" customWidth="1"/>
    <col min="12342" max="12342" width="9.140625" style="400"/>
    <col min="12343" max="12343" width="11.140625" style="400" bestFit="1" customWidth="1"/>
    <col min="12344" max="12345" width="9.85546875" style="400" bestFit="1" customWidth="1"/>
    <col min="12346" max="12346" width="11" style="400" customWidth="1"/>
    <col min="12347" max="12347" width="10.5703125" style="400" bestFit="1" customWidth="1"/>
    <col min="12348" max="12348" width="10.140625" style="400" customWidth="1"/>
    <col min="12349" max="12349" width="9.42578125" style="400" bestFit="1" customWidth="1"/>
    <col min="12350" max="12350" width="9.28515625" style="400" bestFit="1" customWidth="1"/>
    <col min="12351" max="12352" width="10.140625" style="400" customWidth="1"/>
    <col min="12353" max="12353" width="10.42578125" style="400" customWidth="1"/>
    <col min="12354" max="12354" width="9.28515625" style="400" bestFit="1" customWidth="1"/>
    <col min="12355" max="12356" width="9.140625" style="400"/>
    <col min="12357" max="12357" width="10.5703125" style="400" customWidth="1"/>
    <col min="12358" max="12361" width="9.140625" style="400"/>
    <col min="12362" max="12362" width="3.7109375" style="400" customWidth="1"/>
    <col min="12363" max="12363" width="14.7109375" style="400" customWidth="1"/>
    <col min="12364" max="12364" width="9.5703125" style="400" bestFit="1" customWidth="1"/>
    <col min="12365" max="12365" width="11.7109375" style="400" bestFit="1" customWidth="1"/>
    <col min="12366" max="12366" width="10.85546875" style="400" bestFit="1" customWidth="1"/>
    <col min="12367" max="12367" width="9.5703125" style="400" customWidth="1"/>
    <col min="12368" max="12368" width="11" style="400" bestFit="1" customWidth="1"/>
    <col min="12369" max="12369" width="11.85546875" style="400" bestFit="1" customWidth="1"/>
    <col min="12370" max="12370" width="11" style="400" bestFit="1" customWidth="1"/>
    <col min="12371" max="12371" width="13.42578125" style="400" bestFit="1" customWidth="1"/>
    <col min="12372" max="12372" width="9.7109375" style="400" bestFit="1" customWidth="1"/>
    <col min="12373" max="12373" width="11.5703125" style="400" bestFit="1" customWidth="1"/>
    <col min="12374" max="12374" width="10.85546875" style="400" bestFit="1" customWidth="1"/>
    <col min="12375" max="12375" width="11.7109375" style="400" customWidth="1"/>
    <col min="12376" max="12376" width="11.85546875" style="400" bestFit="1" customWidth="1"/>
    <col min="12377" max="12377" width="11.7109375" style="400" bestFit="1" customWidth="1"/>
    <col min="12378" max="12379" width="9.28515625" style="400" customWidth="1"/>
    <col min="12380" max="12383" width="9.140625" style="400"/>
    <col min="12384" max="12384" width="9.7109375" style="400" customWidth="1"/>
    <col min="12385" max="12385" width="14.85546875" style="400" customWidth="1"/>
    <col min="12386" max="12386" width="12.140625" style="400" bestFit="1" customWidth="1"/>
    <col min="12387" max="12387" width="16.85546875" style="400" bestFit="1" customWidth="1"/>
    <col min="12388" max="12388" width="13.42578125" style="400" bestFit="1" customWidth="1"/>
    <col min="12389" max="12389" width="15.85546875" style="400" bestFit="1" customWidth="1"/>
    <col min="12390" max="12390" width="12.5703125" style="400" bestFit="1" customWidth="1"/>
    <col min="12391" max="12391" width="13" style="400" bestFit="1" customWidth="1"/>
    <col min="12392" max="12392" width="13.28515625" style="400" bestFit="1" customWidth="1"/>
    <col min="12393" max="12393" width="12.7109375" style="400" bestFit="1" customWidth="1"/>
    <col min="12394" max="12394" width="15.28515625" style="400" customWidth="1"/>
    <col min="12395" max="12395" width="13.28515625" style="400" customWidth="1"/>
    <col min="12396" max="12396" width="10.5703125" style="400" bestFit="1" customWidth="1"/>
    <col min="12397" max="12397" width="12.5703125" style="400" customWidth="1"/>
    <col min="12398" max="12398" width="9.85546875" style="400" bestFit="1" customWidth="1"/>
    <col min="12399" max="12399" width="9.28515625" style="400" bestFit="1" customWidth="1"/>
    <col min="12400" max="12400" width="11" style="400" bestFit="1" customWidth="1"/>
    <col min="12401" max="12401" width="13.85546875" style="400" bestFit="1" customWidth="1"/>
    <col min="12402" max="12407" width="9.140625" style="400"/>
    <col min="12408" max="12408" width="15.7109375" style="400" customWidth="1"/>
    <col min="12409" max="12544" width="9.140625" style="400"/>
    <col min="12545" max="12545" width="32.28515625" style="400" customWidth="1"/>
    <col min="12546" max="12546" width="10.7109375" style="400" customWidth="1"/>
    <col min="12547" max="12547" width="16.140625" style="400" customWidth="1"/>
    <col min="12548" max="12548" width="13" style="400" bestFit="1" customWidth="1"/>
    <col min="12549" max="12549" width="14.85546875" style="400" bestFit="1" customWidth="1"/>
    <col min="12550" max="12550" width="13.7109375" style="400" bestFit="1" customWidth="1"/>
    <col min="12551" max="12551" width="12.5703125" style="400" customWidth="1"/>
    <col min="12552" max="12552" width="14.28515625" style="400" bestFit="1" customWidth="1"/>
    <col min="12553" max="12553" width="15" style="400" bestFit="1" customWidth="1"/>
    <col min="12554" max="12554" width="14.42578125" style="400" bestFit="1" customWidth="1"/>
    <col min="12555" max="12555" width="13.5703125" style="400" bestFit="1" customWidth="1"/>
    <col min="12556" max="12557" width="12.5703125" style="400" customWidth="1"/>
    <col min="12558" max="12558" width="11.7109375" style="400" customWidth="1"/>
    <col min="12559" max="12559" width="19.85546875" style="400" bestFit="1" customWidth="1"/>
    <col min="12560" max="12560" width="11.7109375" style="400" customWidth="1"/>
    <col min="12561" max="12563" width="9.140625" style="400"/>
    <col min="12564" max="12564" width="38" style="400" customWidth="1"/>
    <col min="12565" max="12565" width="10.85546875" style="400" customWidth="1"/>
    <col min="12566" max="12566" width="18.28515625" style="400" customWidth="1"/>
    <col min="12567" max="12567" width="13.7109375" style="400" customWidth="1"/>
    <col min="12568" max="12568" width="14.28515625" style="400" customWidth="1"/>
    <col min="12569" max="12569" width="14.42578125" style="400" customWidth="1"/>
    <col min="12570" max="12570" width="12.5703125" style="400" customWidth="1"/>
    <col min="12571" max="12572" width="15" style="400" customWidth="1"/>
    <col min="12573" max="12573" width="18.85546875" style="400" bestFit="1" customWidth="1"/>
    <col min="12574" max="12575" width="12.5703125" style="400" customWidth="1"/>
    <col min="12576" max="12576" width="13.140625" style="400" customWidth="1"/>
    <col min="12577" max="12577" width="12.5703125" style="400" customWidth="1"/>
    <col min="12578" max="12578" width="20.85546875" style="400" bestFit="1" customWidth="1"/>
    <col min="12579" max="12579" width="21.7109375" style="400" customWidth="1"/>
    <col min="12580" max="12582" width="9.140625" style="400"/>
    <col min="12583" max="12583" width="3.85546875" style="400" customWidth="1"/>
    <col min="12584" max="12584" width="17.7109375" style="400" customWidth="1"/>
    <col min="12585" max="12585" width="9.42578125" style="400" bestFit="1" customWidth="1"/>
    <col min="12586" max="12586" width="12" style="400" bestFit="1" customWidth="1"/>
    <col min="12587" max="12595" width="10.7109375" style="400" customWidth="1"/>
    <col min="12596" max="12596" width="7.85546875" style="400" bestFit="1" customWidth="1"/>
    <col min="12597" max="12597" width="16.5703125" style="400" customWidth="1"/>
    <col min="12598" max="12598" width="9.140625" style="400"/>
    <col min="12599" max="12599" width="11.140625" style="400" bestFit="1" customWidth="1"/>
    <col min="12600" max="12601" width="9.85546875" style="400" bestFit="1" customWidth="1"/>
    <col min="12602" max="12602" width="11" style="400" customWidth="1"/>
    <col min="12603" max="12603" width="10.5703125" style="400" bestFit="1" customWidth="1"/>
    <col min="12604" max="12604" width="10.140625" style="400" customWidth="1"/>
    <col min="12605" max="12605" width="9.42578125" style="400" bestFit="1" customWidth="1"/>
    <col min="12606" max="12606" width="9.28515625" style="400" bestFit="1" customWidth="1"/>
    <col min="12607" max="12608" width="10.140625" style="400" customWidth="1"/>
    <col min="12609" max="12609" width="10.42578125" style="400" customWidth="1"/>
    <col min="12610" max="12610" width="9.28515625" style="400" bestFit="1" customWidth="1"/>
    <col min="12611" max="12612" width="9.140625" style="400"/>
    <col min="12613" max="12613" width="10.5703125" style="400" customWidth="1"/>
    <col min="12614" max="12617" width="9.140625" style="400"/>
    <col min="12618" max="12618" width="3.7109375" style="400" customWidth="1"/>
    <col min="12619" max="12619" width="14.7109375" style="400" customWidth="1"/>
    <col min="12620" max="12620" width="9.5703125" style="400" bestFit="1" customWidth="1"/>
    <col min="12621" max="12621" width="11.7109375" style="400" bestFit="1" customWidth="1"/>
    <col min="12622" max="12622" width="10.85546875" style="400" bestFit="1" customWidth="1"/>
    <col min="12623" max="12623" width="9.5703125" style="400" customWidth="1"/>
    <col min="12624" max="12624" width="11" style="400" bestFit="1" customWidth="1"/>
    <col min="12625" max="12625" width="11.85546875" style="400" bestFit="1" customWidth="1"/>
    <col min="12626" max="12626" width="11" style="400" bestFit="1" customWidth="1"/>
    <col min="12627" max="12627" width="13.42578125" style="400" bestFit="1" customWidth="1"/>
    <col min="12628" max="12628" width="9.7109375" style="400" bestFit="1" customWidth="1"/>
    <col min="12629" max="12629" width="11.5703125" style="400" bestFit="1" customWidth="1"/>
    <col min="12630" max="12630" width="10.85546875" style="400" bestFit="1" customWidth="1"/>
    <col min="12631" max="12631" width="11.7109375" style="400" customWidth="1"/>
    <col min="12632" max="12632" width="11.85546875" style="400" bestFit="1" customWidth="1"/>
    <col min="12633" max="12633" width="11.7109375" style="400" bestFit="1" customWidth="1"/>
    <col min="12634" max="12635" width="9.28515625" style="400" customWidth="1"/>
    <col min="12636" max="12639" width="9.140625" style="400"/>
    <col min="12640" max="12640" width="9.7109375" style="400" customWidth="1"/>
    <col min="12641" max="12641" width="14.85546875" style="400" customWidth="1"/>
    <col min="12642" max="12642" width="12.140625" style="400" bestFit="1" customWidth="1"/>
    <col min="12643" max="12643" width="16.85546875" style="400" bestFit="1" customWidth="1"/>
    <col min="12644" max="12644" width="13.42578125" style="400" bestFit="1" customWidth="1"/>
    <col min="12645" max="12645" width="15.85546875" style="400" bestFit="1" customWidth="1"/>
    <col min="12646" max="12646" width="12.5703125" style="400" bestFit="1" customWidth="1"/>
    <col min="12647" max="12647" width="13" style="400" bestFit="1" customWidth="1"/>
    <col min="12648" max="12648" width="13.28515625" style="400" bestFit="1" customWidth="1"/>
    <col min="12649" max="12649" width="12.7109375" style="400" bestFit="1" customWidth="1"/>
    <col min="12650" max="12650" width="15.28515625" style="400" customWidth="1"/>
    <col min="12651" max="12651" width="13.28515625" style="400" customWidth="1"/>
    <col min="12652" max="12652" width="10.5703125" style="400" bestFit="1" customWidth="1"/>
    <col min="12653" max="12653" width="12.5703125" style="400" customWidth="1"/>
    <col min="12654" max="12654" width="9.85546875" style="400" bestFit="1" customWidth="1"/>
    <col min="12655" max="12655" width="9.28515625" style="400" bestFit="1" customWidth="1"/>
    <col min="12656" max="12656" width="11" style="400" bestFit="1" customWidth="1"/>
    <col min="12657" max="12657" width="13.85546875" style="400" bestFit="1" customWidth="1"/>
    <col min="12658" max="12663" width="9.140625" style="400"/>
    <col min="12664" max="12664" width="15.7109375" style="400" customWidth="1"/>
    <col min="12665" max="12800" width="9.140625" style="400"/>
    <col min="12801" max="12801" width="32.28515625" style="400" customWidth="1"/>
    <col min="12802" max="12802" width="10.7109375" style="400" customWidth="1"/>
    <col min="12803" max="12803" width="16.140625" style="400" customWidth="1"/>
    <col min="12804" max="12804" width="13" style="400" bestFit="1" customWidth="1"/>
    <col min="12805" max="12805" width="14.85546875" style="400" bestFit="1" customWidth="1"/>
    <col min="12806" max="12806" width="13.7109375" style="400" bestFit="1" customWidth="1"/>
    <col min="12807" max="12807" width="12.5703125" style="400" customWidth="1"/>
    <col min="12808" max="12808" width="14.28515625" style="400" bestFit="1" customWidth="1"/>
    <col min="12809" max="12809" width="15" style="400" bestFit="1" customWidth="1"/>
    <col min="12810" max="12810" width="14.42578125" style="400" bestFit="1" customWidth="1"/>
    <col min="12811" max="12811" width="13.5703125" style="400" bestFit="1" customWidth="1"/>
    <col min="12812" max="12813" width="12.5703125" style="400" customWidth="1"/>
    <col min="12814" max="12814" width="11.7109375" style="400" customWidth="1"/>
    <col min="12815" max="12815" width="19.85546875" style="400" bestFit="1" customWidth="1"/>
    <col min="12816" max="12816" width="11.7109375" style="400" customWidth="1"/>
    <col min="12817" max="12819" width="9.140625" style="400"/>
    <col min="12820" max="12820" width="38" style="400" customWidth="1"/>
    <col min="12821" max="12821" width="10.85546875" style="400" customWidth="1"/>
    <col min="12822" max="12822" width="18.28515625" style="400" customWidth="1"/>
    <col min="12823" max="12823" width="13.7109375" style="400" customWidth="1"/>
    <col min="12824" max="12824" width="14.28515625" style="400" customWidth="1"/>
    <col min="12825" max="12825" width="14.42578125" style="400" customWidth="1"/>
    <col min="12826" max="12826" width="12.5703125" style="400" customWidth="1"/>
    <col min="12827" max="12828" width="15" style="400" customWidth="1"/>
    <col min="12829" max="12829" width="18.85546875" style="400" bestFit="1" customWidth="1"/>
    <col min="12830" max="12831" width="12.5703125" style="400" customWidth="1"/>
    <col min="12832" max="12832" width="13.140625" style="400" customWidth="1"/>
    <col min="12833" max="12833" width="12.5703125" style="400" customWidth="1"/>
    <col min="12834" max="12834" width="20.85546875" style="400" bestFit="1" customWidth="1"/>
    <col min="12835" max="12835" width="21.7109375" style="400" customWidth="1"/>
    <col min="12836" max="12838" width="9.140625" style="400"/>
    <col min="12839" max="12839" width="3.85546875" style="400" customWidth="1"/>
    <col min="12840" max="12840" width="17.7109375" style="400" customWidth="1"/>
    <col min="12841" max="12841" width="9.42578125" style="400" bestFit="1" customWidth="1"/>
    <col min="12842" max="12842" width="12" style="400" bestFit="1" customWidth="1"/>
    <col min="12843" max="12851" width="10.7109375" style="400" customWidth="1"/>
    <col min="12852" max="12852" width="7.85546875" style="400" bestFit="1" customWidth="1"/>
    <col min="12853" max="12853" width="16.5703125" style="400" customWidth="1"/>
    <col min="12854" max="12854" width="9.140625" style="400"/>
    <col min="12855" max="12855" width="11.140625" style="400" bestFit="1" customWidth="1"/>
    <col min="12856" max="12857" width="9.85546875" style="400" bestFit="1" customWidth="1"/>
    <col min="12858" max="12858" width="11" style="400" customWidth="1"/>
    <col min="12859" max="12859" width="10.5703125" style="400" bestFit="1" customWidth="1"/>
    <col min="12860" max="12860" width="10.140625" style="400" customWidth="1"/>
    <col min="12861" max="12861" width="9.42578125" style="400" bestFit="1" customWidth="1"/>
    <col min="12862" max="12862" width="9.28515625" style="400" bestFit="1" customWidth="1"/>
    <col min="12863" max="12864" width="10.140625" style="400" customWidth="1"/>
    <col min="12865" max="12865" width="10.42578125" style="400" customWidth="1"/>
    <col min="12866" max="12866" width="9.28515625" style="400" bestFit="1" customWidth="1"/>
    <col min="12867" max="12868" width="9.140625" style="400"/>
    <col min="12869" max="12869" width="10.5703125" style="400" customWidth="1"/>
    <col min="12870" max="12873" width="9.140625" style="400"/>
    <col min="12874" max="12874" width="3.7109375" style="400" customWidth="1"/>
    <col min="12875" max="12875" width="14.7109375" style="400" customWidth="1"/>
    <col min="12876" max="12876" width="9.5703125" style="400" bestFit="1" customWidth="1"/>
    <col min="12877" max="12877" width="11.7109375" style="400" bestFit="1" customWidth="1"/>
    <col min="12878" max="12878" width="10.85546875" style="400" bestFit="1" customWidth="1"/>
    <col min="12879" max="12879" width="9.5703125" style="400" customWidth="1"/>
    <col min="12880" max="12880" width="11" style="400" bestFit="1" customWidth="1"/>
    <col min="12881" max="12881" width="11.85546875" style="400" bestFit="1" customWidth="1"/>
    <col min="12882" max="12882" width="11" style="400" bestFit="1" customWidth="1"/>
    <col min="12883" max="12883" width="13.42578125" style="400" bestFit="1" customWidth="1"/>
    <col min="12884" max="12884" width="9.7109375" style="400" bestFit="1" customWidth="1"/>
    <col min="12885" max="12885" width="11.5703125" style="400" bestFit="1" customWidth="1"/>
    <col min="12886" max="12886" width="10.85546875" style="400" bestFit="1" customWidth="1"/>
    <col min="12887" max="12887" width="11.7109375" style="400" customWidth="1"/>
    <col min="12888" max="12888" width="11.85546875" style="400" bestFit="1" customWidth="1"/>
    <col min="12889" max="12889" width="11.7109375" style="400" bestFit="1" customWidth="1"/>
    <col min="12890" max="12891" width="9.28515625" style="400" customWidth="1"/>
    <col min="12892" max="12895" width="9.140625" style="400"/>
    <col min="12896" max="12896" width="9.7109375" style="400" customWidth="1"/>
    <col min="12897" max="12897" width="14.85546875" style="400" customWidth="1"/>
    <col min="12898" max="12898" width="12.140625" style="400" bestFit="1" customWidth="1"/>
    <col min="12899" max="12899" width="16.85546875" style="400" bestFit="1" customWidth="1"/>
    <col min="12900" max="12900" width="13.42578125" style="400" bestFit="1" customWidth="1"/>
    <col min="12901" max="12901" width="15.85546875" style="400" bestFit="1" customWidth="1"/>
    <col min="12902" max="12902" width="12.5703125" style="400" bestFit="1" customWidth="1"/>
    <col min="12903" max="12903" width="13" style="400" bestFit="1" customWidth="1"/>
    <col min="12904" max="12904" width="13.28515625" style="400" bestFit="1" customWidth="1"/>
    <col min="12905" max="12905" width="12.7109375" style="400" bestFit="1" customWidth="1"/>
    <col min="12906" max="12906" width="15.28515625" style="400" customWidth="1"/>
    <col min="12907" max="12907" width="13.28515625" style="400" customWidth="1"/>
    <col min="12908" max="12908" width="10.5703125" style="400" bestFit="1" customWidth="1"/>
    <col min="12909" max="12909" width="12.5703125" style="400" customWidth="1"/>
    <col min="12910" max="12910" width="9.85546875" style="400" bestFit="1" customWidth="1"/>
    <col min="12911" max="12911" width="9.28515625" style="400" bestFit="1" customWidth="1"/>
    <col min="12912" max="12912" width="11" style="400" bestFit="1" customWidth="1"/>
    <col min="12913" max="12913" width="13.85546875" style="400" bestFit="1" customWidth="1"/>
    <col min="12914" max="12919" width="9.140625" style="400"/>
    <col min="12920" max="12920" width="15.7109375" style="400" customWidth="1"/>
    <col min="12921" max="13056" width="9.140625" style="400"/>
    <col min="13057" max="13057" width="32.28515625" style="400" customWidth="1"/>
    <col min="13058" max="13058" width="10.7109375" style="400" customWidth="1"/>
    <col min="13059" max="13059" width="16.140625" style="400" customWidth="1"/>
    <col min="13060" max="13060" width="13" style="400" bestFit="1" customWidth="1"/>
    <col min="13061" max="13061" width="14.85546875" style="400" bestFit="1" customWidth="1"/>
    <col min="13062" max="13062" width="13.7109375" style="400" bestFit="1" customWidth="1"/>
    <col min="13063" max="13063" width="12.5703125" style="400" customWidth="1"/>
    <col min="13064" max="13064" width="14.28515625" style="400" bestFit="1" customWidth="1"/>
    <col min="13065" max="13065" width="15" style="400" bestFit="1" customWidth="1"/>
    <col min="13066" max="13066" width="14.42578125" style="400" bestFit="1" customWidth="1"/>
    <col min="13067" max="13067" width="13.5703125" style="400" bestFit="1" customWidth="1"/>
    <col min="13068" max="13069" width="12.5703125" style="400" customWidth="1"/>
    <col min="13070" max="13070" width="11.7109375" style="400" customWidth="1"/>
    <col min="13071" max="13071" width="19.85546875" style="400" bestFit="1" customWidth="1"/>
    <col min="13072" max="13072" width="11.7109375" style="400" customWidth="1"/>
    <col min="13073" max="13075" width="9.140625" style="400"/>
    <col min="13076" max="13076" width="38" style="400" customWidth="1"/>
    <col min="13077" max="13077" width="10.85546875" style="400" customWidth="1"/>
    <col min="13078" max="13078" width="18.28515625" style="400" customWidth="1"/>
    <col min="13079" max="13079" width="13.7109375" style="400" customWidth="1"/>
    <col min="13080" max="13080" width="14.28515625" style="400" customWidth="1"/>
    <col min="13081" max="13081" width="14.42578125" style="400" customWidth="1"/>
    <col min="13082" max="13082" width="12.5703125" style="400" customWidth="1"/>
    <col min="13083" max="13084" width="15" style="400" customWidth="1"/>
    <col min="13085" max="13085" width="18.85546875" style="400" bestFit="1" customWidth="1"/>
    <col min="13086" max="13087" width="12.5703125" style="400" customWidth="1"/>
    <col min="13088" max="13088" width="13.140625" style="400" customWidth="1"/>
    <col min="13089" max="13089" width="12.5703125" style="400" customWidth="1"/>
    <col min="13090" max="13090" width="20.85546875" style="400" bestFit="1" customWidth="1"/>
    <col min="13091" max="13091" width="21.7109375" style="400" customWidth="1"/>
    <col min="13092" max="13094" width="9.140625" style="400"/>
    <col min="13095" max="13095" width="3.85546875" style="400" customWidth="1"/>
    <col min="13096" max="13096" width="17.7109375" style="400" customWidth="1"/>
    <col min="13097" max="13097" width="9.42578125" style="400" bestFit="1" customWidth="1"/>
    <col min="13098" max="13098" width="12" style="400" bestFit="1" customWidth="1"/>
    <col min="13099" max="13107" width="10.7109375" style="400" customWidth="1"/>
    <col min="13108" max="13108" width="7.85546875" style="400" bestFit="1" customWidth="1"/>
    <col min="13109" max="13109" width="16.5703125" style="400" customWidth="1"/>
    <col min="13110" max="13110" width="9.140625" style="400"/>
    <col min="13111" max="13111" width="11.140625" style="400" bestFit="1" customWidth="1"/>
    <col min="13112" max="13113" width="9.85546875" style="400" bestFit="1" customWidth="1"/>
    <col min="13114" max="13114" width="11" style="400" customWidth="1"/>
    <col min="13115" max="13115" width="10.5703125" style="400" bestFit="1" customWidth="1"/>
    <col min="13116" max="13116" width="10.140625" style="400" customWidth="1"/>
    <col min="13117" max="13117" width="9.42578125" style="400" bestFit="1" customWidth="1"/>
    <col min="13118" max="13118" width="9.28515625" style="400" bestFit="1" customWidth="1"/>
    <col min="13119" max="13120" width="10.140625" style="400" customWidth="1"/>
    <col min="13121" max="13121" width="10.42578125" style="400" customWidth="1"/>
    <col min="13122" max="13122" width="9.28515625" style="400" bestFit="1" customWidth="1"/>
    <col min="13123" max="13124" width="9.140625" style="400"/>
    <col min="13125" max="13125" width="10.5703125" style="400" customWidth="1"/>
    <col min="13126" max="13129" width="9.140625" style="400"/>
    <col min="13130" max="13130" width="3.7109375" style="400" customWidth="1"/>
    <col min="13131" max="13131" width="14.7109375" style="400" customWidth="1"/>
    <col min="13132" max="13132" width="9.5703125" style="400" bestFit="1" customWidth="1"/>
    <col min="13133" max="13133" width="11.7109375" style="400" bestFit="1" customWidth="1"/>
    <col min="13134" max="13134" width="10.85546875" style="400" bestFit="1" customWidth="1"/>
    <col min="13135" max="13135" width="9.5703125" style="400" customWidth="1"/>
    <col min="13136" max="13136" width="11" style="400" bestFit="1" customWidth="1"/>
    <col min="13137" max="13137" width="11.85546875" style="400" bestFit="1" customWidth="1"/>
    <col min="13138" max="13138" width="11" style="400" bestFit="1" customWidth="1"/>
    <col min="13139" max="13139" width="13.42578125" style="400" bestFit="1" customWidth="1"/>
    <col min="13140" max="13140" width="9.7109375" style="400" bestFit="1" customWidth="1"/>
    <col min="13141" max="13141" width="11.5703125" style="400" bestFit="1" customWidth="1"/>
    <col min="13142" max="13142" width="10.85546875" style="400" bestFit="1" customWidth="1"/>
    <col min="13143" max="13143" width="11.7109375" style="400" customWidth="1"/>
    <col min="13144" max="13144" width="11.85546875" style="400" bestFit="1" customWidth="1"/>
    <col min="13145" max="13145" width="11.7109375" style="400" bestFit="1" customWidth="1"/>
    <col min="13146" max="13147" width="9.28515625" style="400" customWidth="1"/>
    <col min="13148" max="13151" width="9.140625" style="400"/>
    <col min="13152" max="13152" width="9.7109375" style="400" customWidth="1"/>
    <col min="13153" max="13153" width="14.85546875" style="400" customWidth="1"/>
    <col min="13154" max="13154" width="12.140625" style="400" bestFit="1" customWidth="1"/>
    <col min="13155" max="13155" width="16.85546875" style="400" bestFit="1" customWidth="1"/>
    <col min="13156" max="13156" width="13.42578125" style="400" bestFit="1" customWidth="1"/>
    <col min="13157" max="13157" width="15.85546875" style="400" bestFit="1" customWidth="1"/>
    <col min="13158" max="13158" width="12.5703125" style="400" bestFit="1" customWidth="1"/>
    <col min="13159" max="13159" width="13" style="400" bestFit="1" customWidth="1"/>
    <col min="13160" max="13160" width="13.28515625" style="400" bestFit="1" customWidth="1"/>
    <col min="13161" max="13161" width="12.7109375" style="400" bestFit="1" customWidth="1"/>
    <col min="13162" max="13162" width="15.28515625" style="400" customWidth="1"/>
    <col min="13163" max="13163" width="13.28515625" style="400" customWidth="1"/>
    <col min="13164" max="13164" width="10.5703125" style="400" bestFit="1" customWidth="1"/>
    <col min="13165" max="13165" width="12.5703125" style="400" customWidth="1"/>
    <col min="13166" max="13166" width="9.85546875" style="400" bestFit="1" customWidth="1"/>
    <col min="13167" max="13167" width="9.28515625" style="400" bestFit="1" customWidth="1"/>
    <col min="13168" max="13168" width="11" style="400" bestFit="1" customWidth="1"/>
    <col min="13169" max="13169" width="13.85546875" style="400" bestFit="1" customWidth="1"/>
    <col min="13170" max="13175" width="9.140625" style="400"/>
    <col min="13176" max="13176" width="15.7109375" style="400" customWidth="1"/>
    <col min="13177" max="13312" width="9.140625" style="400"/>
    <col min="13313" max="13313" width="32.28515625" style="400" customWidth="1"/>
    <col min="13314" max="13314" width="10.7109375" style="400" customWidth="1"/>
    <col min="13315" max="13315" width="16.140625" style="400" customWidth="1"/>
    <col min="13316" max="13316" width="13" style="400" bestFit="1" customWidth="1"/>
    <col min="13317" max="13317" width="14.85546875" style="400" bestFit="1" customWidth="1"/>
    <col min="13318" max="13318" width="13.7109375" style="400" bestFit="1" customWidth="1"/>
    <col min="13319" max="13319" width="12.5703125" style="400" customWidth="1"/>
    <col min="13320" max="13320" width="14.28515625" style="400" bestFit="1" customWidth="1"/>
    <col min="13321" max="13321" width="15" style="400" bestFit="1" customWidth="1"/>
    <col min="13322" max="13322" width="14.42578125" style="400" bestFit="1" customWidth="1"/>
    <col min="13323" max="13323" width="13.5703125" style="400" bestFit="1" customWidth="1"/>
    <col min="13324" max="13325" width="12.5703125" style="400" customWidth="1"/>
    <col min="13326" max="13326" width="11.7109375" style="400" customWidth="1"/>
    <col min="13327" max="13327" width="19.85546875" style="400" bestFit="1" customWidth="1"/>
    <col min="13328" max="13328" width="11.7109375" style="400" customWidth="1"/>
    <col min="13329" max="13331" width="9.140625" style="400"/>
    <col min="13332" max="13332" width="38" style="400" customWidth="1"/>
    <col min="13333" max="13333" width="10.85546875" style="400" customWidth="1"/>
    <col min="13334" max="13334" width="18.28515625" style="400" customWidth="1"/>
    <col min="13335" max="13335" width="13.7109375" style="400" customWidth="1"/>
    <col min="13336" max="13336" width="14.28515625" style="400" customWidth="1"/>
    <col min="13337" max="13337" width="14.42578125" style="400" customWidth="1"/>
    <col min="13338" max="13338" width="12.5703125" style="400" customWidth="1"/>
    <col min="13339" max="13340" width="15" style="400" customWidth="1"/>
    <col min="13341" max="13341" width="18.85546875" style="400" bestFit="1" customWidth="1"/>
    <col min="13342" max="13343" width="12.5703125" style="400" customWidth="1"/>
    <col min="13344" max="13344" width="13.140625" style="400" customWidth="1"/>
    <col min="13345" max="13345" width="12.5703125" style="400" customWidth="1"/>
    <col min="13346" max="13346" width="20.85546875" style="400" bestFit="1" customWidth="1"/>
    <col min="13347" max="13347" width="21.7109375" style="400" customWidth="1"/>
    <col min="13348" max="13350" width="9.140625" style="400"/>
    <col min="13351" max="13351" width="3.85546875" style="400" customWidth="1"/>
    <col min="13352" max="13352" width="17.7109375" style="400" customWidth="1"/>
    <col min="13353" max="13353" width="9.42578125" style="400" bestFit="1" customWidth="1"/>
    <col min="13354" max="13354" width="12" style="400" bestFit="1" customWidth="1"/>
    <col min="13355" max="13363" width="10.7109375" style="400" customWidth="1"/>
    <col min="13364" max="13364" width="7.85546875" style="400" bestFit="1" customWidth="1"/>
    <col min="13365" max="13365" width="16.5703125" style="400" customWidth="1"/>
    <col min="13366" max="13366" width="9.140625" style="400"/>
    <col min="13367" max="13367" width="11.140625" style="400" bestFit="1" customWidth="1"/>
    <col min="13368" max="13369" width="9.85546875" style="400" bestFit="1" customWidth="1"/>
    <col min="13370" max="13370" width="11" style="400" customWidth="1"/>
    <col min="13371" max="13371" width="10.5703125" style="400" bestFit="1" customWidth="1"/>
    <col min="13372" max="13372" width="10.140625" style="400" customWidth="1"/>
    <col min="13373" max="13373" width="9.42578125" style="400" bestFit="1" customWidth="1"/>
    <col min="13374" max="13374" width="9.28515625" style="400" bestFit="1" customWidth="1"/>
    <col min="13375" max="13376" width="10.140625" style="400" customWidth="1"/>
    <col min="13377" max="13377" width="10.42578125" style="400" customWidth="1"/>
    <col min="13378" max="13378" width="9.28515625" style="400" bestFit="1" customWidth="1"/>
    <col min="13379" max="13380" width="9.140625" style="400"/>
    <col min="13381" max="13381" width="10.5703125" style="400" customWidth="1"/>
    <col min="13382" max="13385" width="9.140625" style="400"/>
    <col min="13386" max="13386" width="3.7109375" style="400" customWidth="1"/>
    <col min="13387" max="13387" width="14.7109375" style="400" customWidth="1"/>
    <col min="13388" max="13388" width="9.5703125" style="400" bestFit="1" customWidth="1"/>
    <col min="13389" max="13389" width="11.7109375" style="400" bestFit="1" customWidth="1"/>
    <col min="13390" max="13390" width="10.85546875" style="400" bestFit="1" customWidth="1"/>
    <col min="13391" max="13391" width="9.5703125" style="400" customWidth="1"/>
    <col min="13392" max="13392" width="11" style="400" bestFit="1" customWidth="1"/>
    <col min="13393" max="13393" width="11.85546875" style="400" bestFit="1" customWidth="1"/>
    <col min="13394" max="13394" width="11" style="400" bestFit="1" customWidth="1"/>
    <col min="13395" max="13395" width="13.42578125" style="400" bestFit="1" customWidth="1"/>
    <col min="13396" max="13396" width="9.7109375" style="400" bestFit="1" customWidth="1"/>
    <col min="13397" max="13397" width="11.5703125" style="400" bestFit="1" customWidth="1"/>
    <col min="13398" max="13398" width="10.85546875" style="400" bestFit="1" customWidth="1"/>
    <col min="13399" max="13399" width="11.7109375" style="400" customWidth="1"/>
    <col min="13400" max="13400" width="11.85546875" style="400" bestFit="1" customWidth="1"/>
    <col min="13401" max="13401" width="11.7109375" style="400" bestFit="1" customWidth="1"/>
    <col min="13402" max="13403" width="9.28515625" style="400" customWidth="1"/>
    <col min="13404" max="13407" width="9.140625" style="400"/>
    <col min="13408" max="13408" width="9.7109375" style="400" customWidth="1"/>
    <col min="13409" max="13409" width="14.85546875" style="400" customWidth="1"/>
    <col min="13410" max="13410" width="12.140625" style="400" bestFit="1" customWidth="1"/>
    <col min="13411" max="13411" width="16.85546875" style="400" bestFit="1" customWidth="1"/>
    <col min="13412" max="13412" width="13.42578125" style="400" bestFit="1" customWidth="1"/>
    <col min="13413" max="13413" width="15.85546875" style="400" bestFit="1" customWidth="1"/>
    <col min="13414" max="13414" width="12.5703125" style="400" bestFit="1" customWidth="1"/>
    <col min="13415" max="13415" width="13" style="400" bestFit="1" customWidth="1"/>
    <col min="13416" max="13416" width="13.28515625" style="400" bestFit="1" customWidth="1"/>
    <col min="13417" max="13417" width="12.7109375" style="400" bestFit="1" customWidth="1"/>
    <col min="13418" max="13418" width="15.28515625" style="400" customWidth="1"/>
    <col min="13419" max="13419" width="13.28515625" style="400" customWidth="1"/>
    <col min="13420" max="13420" width="10.5703125" style="400" bestFit="1" customWidth="1"/>
    <col min="13421" max="13421" width="12.5703125" style="400" customWidth="1"/>
    <col min="13422" max="13422" width="9.85546875" style="400" bestFit="1" customWidth="1"/>
    <col min="13423" max="13423" width="9.28515625" style="400" bestFit="1" customWidth="1"/>
    <col min="13424" max="13424" width="11" style="400" bestFit="1" customWidth="1"/>
    <col min="13425" max="13425" width="13.85546875" style="400" bestFit="1" customWidth="1"/>
    <col min="13426" max="13431" width="9.140625" style="400"/>
    <col min="13432" max="13432" width="15.7109375" style="400" customWidth="1"/>
    <col min="13433" max="13568" width="9.140625" style="400"/>
    <col min="13569" max="13569" width="32.28515625" style="400" customWidth="1"/>
    <col min="13570" max="13570" width="10.7109375" style="400" customWidth="1"/>
    <col min="13571" max="13571" width="16.140625" style="400" customWidth="1"/>
    <col min="13572" max="13572" width="13" style="400" bestFit="1" customWidth="1"/>
    <col min="13573" max="13573" width="14.85546875" style="400" bestFit="1" customWidth="1"/>
    <col min="13574" max="13574" width="13.7109375" style="400" bestFit="1" customWidth="1"/>
    <col min="13575" max="13575" width="12.5703125" style="400" customWidth="1"/>
    <col min="13576" max="13576" width="14.28515625" style="400" bestFit="1" customWidth="1"/>
    <col min="13577" max="13577" width="15" style="400" bestFit="1" customWidth="1"/>
    <col min="13578" max="13578" width="14.42578125" style="400" bestFit="1" customWidth="1"/>
    <col min="13579" max="13579" width="13.5703125" style="400" bestFit="1" customWidth="1"/>
    <col min="13580" max="13581" width="12.5703125" style="400" customWidth="1"/>
    <col min="13582" max="13582" width="11.7109375" style="400" customWidth="1"/>
    <col min="13583" max="13583" width="19.85546875" style="400" bestFit="1" customWidth="1"/>
    <col min="13584" max="13584" width="11.7109375" style="400" customWidth="1"/>
    <col min="13585" max="13587" width="9.140625" style="400"/>
    <col min="13588" max="13588" width="38" style="400" customWidth="1"/>
    <col min="13589" max="13589" width="10.85546875" style="400" customWidth="1"/>
    <col min="13590" max="13590" width="18.28515625" style="400" customWidth="1"/>
    <col min="13591" max="13591" width="13.7109375" style="400" customWidth="1"/>
    <col min="13592" max="13592" width="14.28515625" style="400" customWidth="1"/>
    <col min="13593" max="13593" width="14.42578125" style="400" customWidth="1"/>
    <col min="13594" max="13594" width="12.5703125" style="400" customWidth="1"/>
    <col min="13595" max="13596" width="15" style="400" customWidth="1"/>
    <col min="13597" max="13597" width="18.85546875" style="400" bestFit="1" customWidth="1"/>
    <col min="13598" max="13599" width="12.5703125" style="400" customWidth="1"/>
    <col min="13600" max="13600" width="13.140625" style="400" customWidth="1"/>
    <col min="13601" max="13601" width="12.5703125" style="400" customWidth="1"/>
    <col min="13602" max="13602" width="20.85546875" style="400" bestFit="1" customWidth="1"/>
    <col min="13603" max="13603" width="21.7109375" style="400" customWidth="1"/>
    <col min="13604" max="13606" width="9.140625" style="400"/>
    <col min="13607" max="13607" width="3.85546875" style="400" customWidth="1"/>
    <col min="13608" max="13608" width="17.7109375" style="400" customWidth="1"/>
    <col min="13609" max="13609" width="9.42578125" style="400" bestFit="1" customWidth="1"/>
    <col min="13610" max="13610" width="12" style="400" bestFit="1" customWidth="1"/>
    <col min="13611" max="13619" width="10.7109375" style="400" customWidth="1"/>
    <col min="13620" max="13620" width="7.85546875" style="400" bestFit="1" customWidth="1"/>
    <col min="13621" max="13621" width="16.5703125" style="400" customWidth="1"/>
    <col min="13622" max="13622" width="9.140625" style="400"/>
    <col min="13623" max="13623" width="11.140625" style="400" bestFit="1" customWidth="1"/>
    <col min="13624" max="13625" width="9.85546875" style="400" bestFit="1" customWidth="1"/>
    <col min="13626" max="13626" width="11" style="400" customWidth="1"/>
    <col min="13627" max="13627" width="10.5703125" style="400" bestFit="1" customWidth="1"/>
    <col min="13628" max="13628" width="10.140625" style="400" customWidth="1"/>
    <col min="13629" max="13629" width="9.42578125" style="400" bestFit="1" customWidth="1"/>
    <col min="13630" max="13630" width="9.28515625" style="400" bestFit="1" customWidth="1"/>
    <col min="13631" max="13632" width="10.140625" style="400" customWidth="1"/>
    <col min="13633" max="13633" width="10.42578125" style="400" customWidth="1"/>
    <col min="13634" max="13634" width="9.28515625" style="400" bestFit="1" customWidth="1"/>
    <col min="13635" max="13636" width="9.140625" style="400"/>
    <col min="13637" max="13637" width="10.5703125" style="400" customWidth="1"/>
    <col min="13638" max="13641" width="9.140625" style="400"/>
    <col min="13642" max="13642" width="3.7109375" style="400" customWidth="1"/>
    <col min="13643" max="13643" width="14.7109375" style="400" customWidth="1"/>
    <col min="13644" max="13644" width="9.5703125" style="400" bestFit="1" customWidth="1"/>
    <col min="13645" max="13645" width="11.7109375" style="400" bestFit="1" customWidth="1"/>
    <col min="13646" max="13646" width="10.85546875" style="400" bestFit="1" customWidth="1"/>
    <col min="13647" max="13647" width="9.5703125" style="400" customWidth="1"/>
    <col min="13648" max="13648" width="11" style="400" bestFit="1" customWidth="1"/>
    <col min="13649" max="13649" width="11.85546875" style="400" bestFit="1" customWidth="1"/>
    <col min="13650" max="13650" width="11" style="400" bestFit="1" customWidth="1"/>
    <col min="13651" max="13651" width="13.42578125" style="400" bestFit="1" customWidth="1"/>
    <col min="13652" max="13652" width="9.7109375" style="400" bestFit="1" customWidth="1"/>
    <col min="13653" max="13653" width="11.5703125" style="400" bestFit="1" customWidth="1"/>
    <col min="13654" max="13654" width="10.85546875" style="400" bestFit="1" customWidth="1"/>
    <col min="13655" max="13655" width="11.7109375" style="400" customWidth="1"/>
    <col min="13656" max="13656" width="11.85546875" style="400" bestFit="1" customWidth="1"/>
    <col min="13657" max="13657" width="11.7109375" style="400" bestFit="1" customWidth="1"/>
    <col min="13658" max="13659" width="9.28515625" style="400" customWidth="1"/>
    <col min="13660" max="13663" width="9.140625" style="400"/>
    <col min="13664" max="13664" width="9.7109375" style="400" customWidth="1"/>
    <col min="13665" max="13665" width="14.85546875" style="400" customWidth="1"/>
    <col min="13666" max="13666" width="12.140625" style="400" bestFit="1" customWidth="1"/>
    <col min="13667" max="13667" width="16.85546875" style="400" bestFit="1" customWidth="1"/>
    <col min="13668" max="13668" width="13.42578125" style="400" bestFit="1" customWidth="1"/>
    <col min="13669" max="13669" width="15.85546875" style="400" bestFit="1" customWidth="1"/>
    <col min="13670" max="13670" width="12.5703125" style="400" bestFit="1" customWidth="1"/>
    <col min="13671" max="13671" width="13" style="400" bestFit="1" customWidth="1"/>
    <col min="13672" max="13672" width="13.28515625" style="400" bestFit="1" customWidth="1"/>
    <col min="13673" max="13673" width="12.7109375" style="400" bestFit="1" customWidth="1"/>
    <col min="13674" max="13674" width="15.28515625" style="400" customWidth="1"/>
    <col min="13675" max="13675" width="13.28515625" style="400" customWidth="1"/>
    <col min="13676" max="13676" width="10.5703125" style="400" bestFit="1" customWidth="1"/>
    <col min="13677" max="13677" width="12.5703125" style="400" customWidth="1"/>
    <col min="13678" max="13678" width="9.85546875" style="400" bestFit="1" customWidth="1"/>
    <col min="13679" max="13679" width="9.28515625" style="400" bestFit="1" customWidth="1"/>
    <col min="13680" max="13680" width="11" style="400" bestFit="1" customWidth="1"/>
    <col min="13681" max="13681" width="13.85546875" style="400" bestFit="1" customWidth="1"/>
    <col min="13682" max="13687" width="9.140625" style="400"/>
    <col min="13688" max="13688" width="15.7109375" style="400" customWidth="1"/>
    <col min="13689" max="13824" width="9.140625" style="400"/>
    <col min="13825" max="13825" width="32.28515625" style="400" customWidth="1"/>
    <col min="13826" max="13826" width="10.7109375" style="400" customWidth="1"/>
    <col min="13827" max="13827" width="16.140625" style="400" customWidth="1"/>
    <col min="13828" max="13828" width="13" style="400" bestFit="1" customWidth="1"/>
    <col min="13829" max="13829" width="14.85546875" style="400" bestFit="1" customWidth="1"/>
    <col min="13830" max="13830" width="13.7109375" style="400" bestFit="1" customWidth="1"/>
    <col min="13831" max="13831" width="12.5703125" style="400" customWidth="1"/>
    <col min="13832" max="13832" width="14.28515625" style="400" bestFit="1" customWidth="1"/>
    <col min="13833" max="13833" width="15" style="400" bestFit="1" customWidth="1"/>
    <col min="13834" max="13834" width="14.42578125" style="400" bestFit="1" customWidth="1"/>
    <col min="13835" max="13835" width="13.5703125" style="400" bestFit="1" customWidth="1"/>
    <col min="13836" max="13837" width="12.5703125" style="400" customWidth="1"/>
    <col min="13838" max="13838" width="11.7109375" style="400" customWidth="1"/>
    <col min="13839" max="13839" width="19.85546875" style="400" bestFit="1" customWidth="1"/>
    <col min="13840" max="13840" width="11.7109375" style="400" customWidth="1"/>
    <col min="13841" max="13843" width="9.140625" style="400"/>
    <col min="13844" max="13844" width="38" style="400" customWidth="1"/>
    <col min="13845" max="13845" width="10.85546875" style="400" customWidth="1"/>
    <col min="13846" max="13846" width="18.28515625" style="400" customWidth="1"/>
    <col min="13847" max="13847" width="13.7109375" style="400" customWidth="1"/>
    <col min="13848" max="13848" width="14.28515625" style="400" customWidth="1"/>
    <col min="13849" max="13849" width="14.42578125" style="400" customWidth="1"/>
    <col min="13850" max="13850" width="12.5703125" style="400" customWidth="1"/>
    <col min="13851" max="13852" width="15" style="400" customWidth="1"/>
    <col min="13853" max="13853" width="18.85546875" style="400" bestFit="1" customWidth="1"/>
    <col min="13854" max="13855" width="12.5703125" style="400" customWidth="1"/>
    <col min="13856" max="13856" width="13.140625" style="400" customWidth="1"/>
    <col min="13857" max="13857" width="12.5703125" style="400" customWidth="1"/>
    <col min="13858" max="13858" width="20.85546875" style="400" bestFit="1" customWidth="1"/>
    <col min="13859" max="13859" width="21.7109375" style="400" customWidth="1"/>
    <col min="13860" max="13862" width="9.140625" style="400"/>
    <col min="13863" max="13863" width="3.85546875" style="400" customWidth="1"/>
    <col min="13864" max="13864" width="17.7109375" style="400" customWidth="1"/>
    <col min="13865" max="13865" width="9.42578125" style="400" bestFit="1" customWidth="1"/>
    <col min="13866" max="13866" width="12" style="400" bestFit="1" customWidth="1"/>
    <col min="13867" max="13875" width="10.7109375" style="400" customWidth="1"/>
    <col min="13876" max="13876" width="7.85546875" style="400" bestFit="1" customWidth="1"/>
    <col min="13877" max="13877" width="16.5703125" style="400" customWidth="1"/>
    <col min="13878" max="13878" width="9.140625" style="400"/>
    <col min="13879" max="13879" width="11.140625" style="400" bestFit="1" customWidth="1"/>
    <col min="13880" max="13881" width="9.85546875" style="400" bestFit="1" customWidth="1"/>
    <col min="13882" max="13882" width="11" style="400" customWidth="1"/>
    <col min="13883" max="13883" width="10.5703125" style="400" bestFit="1" customWidth="1"/>
    <col min="13884" max="13884" width="10.140625" style="400" customWidth="1"/>
    <col min="13885" max="13885" width="9.42578125" style="400" bestFit="1" customWidth="1"/>
    <col min="13886" max="13886" width="9.28515625" style="400" bestFit="1" customWidth="1"/>
    <col min="13887" max="13888" width="10.140625" style="400" customWidth="1"/>
    <col min="13889" max="13889" width="10.42578125" style="400" customWidth="1"/>
    <col min="13890" max="13890" width="9.28515625" style="400" bestFit="1" customWidth="1"/>
    <col min="13891" max="13892" width="9.140625" style="400"/>
    <col min="13893" max="13893" width="10.5703125" style="400" customWidth="1"/>
    <col min="13894" max="13897" width="9.140625" style="400"/>
    <col min="13898" max="13898" width="3.7109375" style="400" customWidth="1"/>
    <col min="13899" max="13899" width="14.7109375" style="400" customWidth="1"/>
    <col min="13900" max="13900" width="9.5703125" style="400" bestFit="1" customWidth="1"/>
    <col min="13901" max="13901" width="11.7109375" style="400" bestFit="1" customWidth="1"/>
    <col min="13902" max="13902" width="10.85546875" style="400" bestFit="1" customWidth="1"/>
    <col min="13903" max="13903" width="9.5703125" style="400" customWidth="1"/>
    <col min="13904" max="13904" width="11" style="400" bestFit="1" customWidth="1"/>
    <col min="13905" max="13905" width="11.85546875" style="400" bestFit="1" customWidth="1"/>
    <col min="13906" max="13906" width="11" style="400" bestFit="1" customWidth="1"/>
    <col min="13907" max="13907" width="13.42578125" style="400" bestFit="1" customWidth="1"/>
    <col min="13908" max="13908" width="9.7109375" style="400" bestFit="1" customWidth="1"/>
    <col min="13909" max="13909" width="11.5703125" style="400" bestFit="1" customWidth="1"/>
    <col min="13910" max="13910" width="10.85546875" style="400" bestFit="1" customWidth="1"/>
    <col min="13911" max="13911" width="11.7109375" style="400" customWidth="1"/>
    <col min="13912" max="13912" width="11.85546875" style="400" bestFit="1" customWidth="1"/>
    <col min="13913" max="13913" width="11.7109375" style="400" bestFit="1" customWidth="1"/>
    <col min="13914" max="13915" width="9.28515625" style="400" customWidth="1"/>
    <col min="13916" max="13919" width="9.140625" style="400"/>
    <col min="13920" max="13920" width="9.7109375" style="400" customWidth="1"/>
    <col min="13921" max="13921" width="14.85546875" style="400" customWidth="1"/>
    <col min="13922" max="13922" width="12.140625" style="400" bestFit="1" customWidth="1"/>
    <col min="13923" max="13923" width="16.85546875" style="400" bestFit="1" customWidth="1"/>
    <col min="13924" max="13924" width="13.42578125" style="400" bestFit="1" customWidth="1"/>
    <col min="13925" max="13925" width="15.85546875" style="400" bestFit="1" customWidth="1"/>
    <col min="13926" max="13926" width="12.5703125" style="400" bestFit="1" customWidth="1"/>
    <col min="13927" max="13927" width="13" style="400" bestFit="1" customWidth="1"/>
    <col min="13928" max="13928" width="13.28515625" style="400" bestFit="1" customWidth="1"/>
    <col min="13929" max="13929" width="12.7109375" style="400" bestFit="1" customWidth="1"/>
    <col min="13930" max="13930" width="15.28515625" style="400" customWidth="1"/>
    <col min="13931" max="13931" width="13.28515625" style="400" customWidth="1"/>
    <col min="13932" max="13932" width="10.5703125" style="400" bestFit="1" customWidth="1"/>
    <col min="13933" max="13933" width="12.5703125" style="400" customWidth="1"/>
    <col min="13934" max="13934" width="9.85546875" style="400" bestFit="1" customWidth="1"/>
    <col min="13935" max="13935" width="9.28515625" style="400" bestFit="1" customWidth="1"/>
    <col min="13936" max="13936" width="11" style="400" bestFit="1" customWidth="1"/>
    <col min="13937" max="13937" width="13.85546875" style="400" bestFit="1" customWidth="1"/>
    <col min="13938" max="13943" width="9.140625" style="400"/>
    <col min="13944" max="13944" width="15.7109375" style="400" customWidth="1"/>
    <col min="13945" max="14080" width="9.140625" style="400"/>
    <col min="14081" max="14081" width="32.28515625" style="400" customWidth="1"/>
    <col min="14082" max="14082" width="10.7109375" style="400" customWidth="1"/>
    <col min="14083" max="14083" width="16.140625" style="400" customWidth="1"/>
    <col min="14084" max="14084" width="13" style="400" bestFit="1" customWidth="1"/>
    <col min="14085" max="14085" width="14.85546875" style="400" bestFit="1" customWidth="1"/>
    <col min="14086" max="14086" width="13.7109375" style="400" bestFit="1" customWidth="1"/>
    <col min="14087" max="14087" width="12.5703125" style="400" customWidth="1"/>
    <col min="14088" max="14088" width="14.28515625" style="400" bestFit="1" customWidth="1"/>
    <col min="14089" max="14089" width="15" style="400" bestFit="1" customWidth="1"/>
    <col min="14090" max="14090" width="14.42578125" style="400" bestFit="1" customWidth="1"/>
    <col min="14091" max="14091" width="13.5703125" style="400" bestFit="1" customWidth="1"/>
    <col min="14092" max="14093" width="12.5703125" style="400" customWidth="1"/>
    <col min="14094" max="14094" width="11.7109375" style="400" customWidth="1"/>
    <col min="14095" max="14095" width="19.85546875" style="400" bestFit="1" customWidth="1"/>
    <col min="14096" max="14096" width="11.7109375" style="400" customWidth="1"/>
    <col min="14097" max="14099" width="9.140625" style="400"/>
    <col min="14100" max="14100" width="38" style="400" customWidth="1"/>
    <col min="14101" max="14101" width="10.85546875" style="400" customWidth="1"/>
    <col min="14102" max="14102" width="18.28515625" style="400" customWidth="1"/>
    <col min="14103" max="14103" width="13.7109375" style="400" customWidth="1"/>
    <col min="14104" max="14104" width="14.28515625" style="400" customWidth="1"/>
    <col min="14105" max="14105" width="14.42578125" style="400" customWidth="1"/>
    <col min="14106" max="14106" width="12.5703125" style="400" customWidth="1"/>
    <col min="14107" max="14108" width="15" style="400" customWidth="1"/>
    <col min="14109" max="14109" width="18.85546875" style="400" bestFit="1" customWidth="1"/>
    <col min="14110" max="14111" width="12.5703125" style="400" customWidth="1"/>
    <col min="14112" max="14112" width="13.140625" style="400" customWidth="1"/>
    <col min="14113" max="14113" width="12.5703125" style="400" customWidth="1"/>
    <col min="14114" max="14114" width="20.85546875" style="400" bestFit="1" customWidth="1"/>
    <col min="14115" max="14115" width="21.7109375" style="400" customWidth="1"/>
    <col min="14116" max="14118" width="9.140625" style="400"/>
    <col min="14119" max="14119" width="3.85546875" style="400" customWidth="1"/>
    <col min="14120" max="14120" width="17.7109375" style="400" customWidth="1"/>
    <col min="14121" max="14121" width="9.42578125" style="400" bestFit="1" customWidth="1"/>
    <col min="14122" max="14122" width="12" style="400" bestFit="1" customWidth="1"/>
    <col min="14123" max="14131" width="10.7109375" style="400" customWidth="1"/>
    <col min="14132" max="14132" width="7.85546875" style="400" bestFit="1" customWidth="1"/>
    <col min="14133" max="14133" width="16.5703125" style="400" customWidth="1"/>
    <col min="14134" max="14134" width="9.140625" style="400"/>
    <col min="14135" max="14135" width="11.140625" style="400" bestFit="1" customWidth="1"/>
    <col min="14136" max="14137" width="9.85546875" style="400" bestFit="1" customWidth="1"/>
    <col min="14138" max="14138" width="11" style="400" customWidth="1"/>
    <col min="14139" max="14139" width="10.5703125" style="400" bestFit="1" customWidth="1"/>
    <col min="14140" max="14140" width="10.140625" style="400" customWidth="1"/>
    <col min="14141" max="14141" width="9.42578125" style="400" bestFit="1" customWidth="1"/>
    <col min="14142" max="14142" width="9.28515625" style="400" bestFit="1" customWidth="1"/>
    <col min="14143" max="14144" width="10.140625" style="400" customWidth="1"/>
    <col min="14145" max="14145" width="10.42578125" style="400" customWidth="1"/>
    <col min="14146" max="14146" width="9.28515625" style="400" bestFit="1" customWidth="1"/>
    <col min="14147" max="14148" width="9.140625" style="400"/>
    <col min="14149" max="14149" width="10.5703125" style="400" customWidth="1"/>
    <col min="14150" max="14153" width="9.140625" style="400"/>
    <col min="14154" max="14154" width="3.7109375" style="400" customWidth="1"/>
    <col min="14155" max="14155" width="14.7109375" style="400" customWidth="1"/>
    <col min="14156" max="14156" width="9.5703125" style="400" bestFit="1" customWidth="1"/>
    <col min="14157" max="14157" width="11.7109375" style="400" bestFit="1" customWidth="1"/>
    <col min="14158" max="14158" width="10.85546875" style="400" bestFit="1" customWidth="1"/>
    <col min="14159" max="14159" width="9.5703125" style="400" customWidth="1"/>
    <col min="14160" max="14160" width="11" style="400" bestFit="1" customWidth="1"/>
    <col min="14161" max="14161" width="11.85546875" style="400" bestFit="1" customWidth="1"/>
    <col min="14162" max="14162" width="11" style="400" bestFit="1" customWidth="1"/>
    <col min="14163" max="14163" width="13.42578125" style="400" bestFit="1" customWidth="1"/>
    <col min="14164" max="14164" width="9.7109375" style="400" bestFit="1" customWidth="1"/>
    <col min="14165" max="14165" width="11.5703125" style="400" bestFit="1" customWidth="1"/>
    <col min="14166" max="14166" width="10.85546875" style="400" bestFit="1" customWidth="1"/>
    <col min="14167" max="14167" width="11.7109375" style="400" customWidth="1"/>
    <col min="14168" max="14168" width="11.85546875" style="400" bestFit="1" customWidth="1"/>
    <col min="14169" max="14169" width="11.7109375" style="400" bestFit="1" customWidth="1"/>
    <col min="14170" max="14171" width="9.28515625" style="400" customWidth="1"/>
    <col min="14172" max="14175" width="9.140625" style="400"/>
    <col min="14176" max="14176" width="9.7109375" style="400" customWidth="1"/>
    <col min="14177" max="14177" width="14.85546875" style="400" customWidth="1"/>
    <col min="14178" max="14178" width="12.140625" style="400" bestFit="1" customWidth="1"/>
    <col min="14179" max="14179" width="16.85546875" style="400" bestFit="1" customWidth="1"/>
    <col min="14180" max="14180" width="13.42578125" style="400" bestFit="1" customWidth="1"/>
    <col min="14181" max="14181" width="15.85546875" style="400" bestFit="1" customWidth="1"/>
    <col min="14182" max="14182" width="12.5703125" style="400" bestFit="1" customWidth="1"/>
    <col min="14183" max="14183" width="13" style="400" bestFit="1" customWidth="1"/>
    <col min="14184" max="14184" width="13.28515625" style="400" bestFit="1" customWidth="1"/>
    <col min="14185" max="14185" width="12.7109375" style="400" bestFit="1" customWidth="1"/>
    <col min="14186" max="14186" width="15.28515625" style="400" customWidth="1"/>
    <col min="14187" max="14187" width="13.28515625" style="400" customWidth="1"/>
    <col min="14188" max="14188" width="10.5703125" style="400" bestFit="1" customWidth="1"/>
    <col min="14189" max="14189" width="12.5703125" style="400" customWidth="1"/>
    <col min="14190" max="14190" width="9.85546875" style="400" bestFit="1" customWidth="1"/>
    <col min="14191" max="14191" width="9.28515625" style="400" bestFit="1" customWidth="1"/>
    <col min="14192" max="14192" width="11" style="400" bestFit="1" customWidth="1"/>
    <col min="14193" max="14193" width="13.85546875" style="400" bestFit="1" customWidth="1"/>
    <col min="14194" max="14199" width="9.140625" style="400"/>
    <col min="14200" max="14200" width="15.7109375" style="400" customWidth="1"/>
    <col min="14201" max="14336" width="9.140625" style="400"/>
    <col min="14337" max="14337" width="32.28515625" style="400" customWidth="1"/>
    <col min="14338" max="14338" width="10.7109375" style="400" customWidth="1"/>
    <col min="14339" max="14339" width="16.140625" style="400" customWidth="1"/>
    <col min="14340" max="14340" width="13" style="400" bestFit="1" customWidth="1"/>
    <col min="14341" max="14341" width="14.85546875" style="400" bestFit="1" customWidth="1"/>
    <col min="14342" max="14342" width="13.7109375" style="400" bestFit="1" customWidth="1"/>
    <col min="14343" max="14343" width="12.5703125" style="400" customWidth="1"/>
    <col min="14344" max="14344" width="14.28515625" style="400" bestFit="1" customWidth="1"/>
    <col min="14345" max="14345" width="15" style="400" bestFit="1" customWidth="1"/>
    <col min="14346" max="14346" width="14.42578125" style="400" bestFit="1" customWidth="1"/>
    <col min="14347" max="14347" width="13.5703125" style="400" bestFit="1" customWidth="1"/>
    <col min="14348" max="14349" width="12.5703125" style="400" customWidth="1"/>
    <col min="14350" max="14350" width="11.7109375" style="400" customWidth="1"/>
    <col min="14351" max="14351" width="19.85546875" style="400" bestFit="1" customWidth="1"/>
    <col min="14352" max="14352" width="11.7109375" style="400" customWidth="1"/>
    <col min="14353" max="14355" width="9.140625" style="400"/>
    <col min="14356" max="14356" width="38" style="400" customWidth="1"/>
    <col min="14357" max="14357" width="10.85546875" style="400" customWidth="1"/>
    <col min="14358" max="14358" width="18.28515625" style="400" customWidth="1"/>
    <col min="14359" max="14359" width="13.7109375" style="400" customWidth="1"/>
    <col min="14360" max="14360" width="14.28515625" style="400" customWidth="1"/>
    <col min="14361" max="14361" width="14.42578125" style="400" customWidth="1"/>
    <col min="14362" max="14362" width="12.5703125" style="400" customWidth="1"/>
    <col min="14363" max="14364" width="15" style="400" customWidth="1"/>
    <col min="14365" max="14365" width="18.85546875" style="400" bestFit="1" customWidth="1"/>
    <col min="14366" max="14367" width="12.5703125" style="400" customWidth="1"/>
    <col min="14368" max="14368" width="13.140625" style="400" customWidth="1"/>
    <col min="14369" max="14369" width="12.5703125" style="400" customWidth="1"/>
    <col min="14370" max="14370" width="20.85546875" style="400" bestFit="1" customWidth="1"/>
    <col min="14371" max="14371" width="21.7109375" style="400" customWidth="1"/>
    <col min="14372" max="14374" width="9.140625" style="400"/>
    <col min="14375" max="14375" width="3.85546875" style="400" customWidth="1"/>
    <col min="14376" max="14376" width="17.7109375" style="400" customWidth="1"/>
    <col min="14377" max="14377" width="9.42578125" style="400" bestFit="1" customWidth="1"/>
    <col min="14378" max="14378" width="12" style="400" bestFit="1" customWidth="1"/>
    <col min="14379" max="14387" width="10.7109375" style="400" customWidth="1"/>
    <col min="14388" max="14388" width="7.85546875" style="400" bestFit="1" customWidth="1"/>
    <col min="14389" max="14389" width="16.5703125" style="400" customWidth="1"/>
    <col min="14390" max="14390" width="9.140625" style="400"/>
    <col min="14391" max="14391" width="11.140625" style="400" bestFit="1" customWidth="1"/>
    <col min="14392" max="14393" width="9.85546875" style="400" bestFit="1" customWidth="1"/>
    <col min="14394" max="14394" width="11" style="400" customWidth="1"/>
    <col min="14395" max="14395" width="10.5703125" style="400" bestFit="1" customWidth="1"/>
    <col min="14396" max="14396" width="10.140625" style="400" customWidth="1"/>
    <col min="14397" max="14397" width="9.42578125" style="400" bestFit="1" customWidth="1"/>
    <col min="14398" max="14398" width="9.28515625" style="400" bestFit="1" customWidth="1"/>
    <col min="14399" max="14400" width="10.140625" style="400" customWidth="1"/>
    <col min="14401" max="14401" width="10.42578125" style="400" customWidth="1"/>
    <col min="14402" max="14402" width="9.28515625" style="400" bestFit="1" customWidth="1"/>
    <col min="14403" max="14404" width="9.140625" style="400"/>
    <col min="14405" max="14405" width="10.5703125" style="400" customWidth="1"/>
    <col min="14406" max="14409" width="9.140625" style="400"/>
    <col min="14410" max="14410" width="3.7109375" style="400" customWidth="1"/>
    <col min="14411" max="14411" width="14.7109375" style="400" customWidth="1"/>
    <col min="14412" max="14412" width="9.5703125" style="400" bestFit="1" customWidth="1"/>
    <col min="14413" max="14413" width="11.7109375" style="400" bestFit="1" customWidth="1"/>
    <col min="14414" max="14414" width="10.85546875" style="400" bestFit="1" customWidth="1"/>
    <col min="14415" max="14415" width="9.5703125" style="400" customWidth="1"/>
    <col min="14416" max="14416" width="11" style="400" bestFit="1" customWidth="1"/>
    <col min="14417" max="14417" width="11.85546875" style="400" bestFit="1" customWidth="1"/>
    <col min="14418" max="14418" width="11" style="400" bestFit="1" customWidth="1"/>
    <col min="14419" max="14419" width="13.42578125" style="400" bestFit="1" customWidth="1"/>
    <col min="14420" max="14420" width="9.7109375" style="400" bestFit="1" customWidth="1"/>
    <col min="14421" max="14421" width="11.5703125" style="400" bestFit="1" customWidth="1"/>
    <col min="14422" max="14422" width="10.85546875" style="400" bestFit="1" customWidth="1"/>
    <col min="14423" max="14423" width="11.7109375" style="400" customWidth="1"/>
    <col min="14424" max="14424" width="11.85546875" style="400" bestFit="1" customWidth="1"/>
    <col min="14425" max="14425" width="11.7109375" style="400" bestFit="1" customWidth="1"/>
    <col min="14426" max="14427" width="9.28515625" style="400" customWidth="1"/>
    <col min="14428" max="14431" width="9.140625" style="400"/>
    <col min="14432" max="14432" width="9.7109375" style="400" customWidth="1"/>
    <col min="14433" max="14433" width="14.85546875" style="400" customWidth="1"/>
    <col min="14434" max="14434" width="12.140625" style="400" bestFit="1" customWidth="1"/>
    <col min="14435" max="14435" width="16.85546875" style="400" bestFit="1" customWidth="1"/>
    <col min="14436" max="14436" width="13.42578125" style="400" bestFit="1" customWidth="1"/>
    <col min="14437" max="14437" width="15.85546875" style="400" bestFit="1" customWidth="1"/>
    <col min="14438" max="14438" width="12.5703125" style="400" bestFit="1" customWidth="1"/>
    <col min="14439" max="14439" width="13" style="400" bestFit="1" customWidth="1"/>
    <col min="14440" max="14440" width="13.28515625" style="400" bestFit="1" customWidth="1"/>
    <col min="14441" max="14441" width="12.7109375" style="400" bestFit="1" customWidth="1"/>
    <col min="14442" max="14442" width="15.28515625" style="400" customWidth="1"/>
    <col min="14443" max="14443" width="13.28515625" style="400" customWidth="1"/>
    <col min="14444" max="14444" width="10.5703125" style="400" bestFit="1" customWidth="1"/>
    <col min="14445" max="14445" width="12.5703125" style="400" customWidth="1"/>
    <col min="14446" max="14446" width="9.85546875" style="400" bestFit="1" customWidth="1"/>
    <col min="14447" max="14447" width="9.28515625" style="400" bestFit="1" customWidth="1"/>
    <col min="14448" max="14448" width="11" style="400" bestFit="1" customWidth="1"/>
    <col min="14449" max="14449" width="13.85546875" style="400" bestFit="1" customWidth="1"/>
    <col min="14450" max="14455" width="9.140625" style="400"/>
    <col min="14456" max="14456" width="15.7109375" style="400" customWidth="1"/>
    <col min="14457" max="14592" width="9.140625" style="400"/>
    <col min="14593" max="14593" width="32.28515625" style="400" customWidth="1"/>
    <col min="14594" max="14594" width="10.7109375" style="400" customWidth="1"/>
    <col min="14595" max="14595" width="16.140625" style="400" customWidth="1"/>
    <col min="14596" max="14596" width="13" style="400" bestFit="1" customWidth="1"/>
    <col min="14597" max="14597" width="14.85546875" style="400" bestFit="1" customWidth="1"/>
    <col min="14598" max="14598" width="13.7109375" style="400" bestFit="1" customWidth="1"/>
    <col min="14599" max="14599" width="12.5703125" style="400" customWidth="1"/>
    <col min="14600" max="14600" width="14.28515625" style="400" bestFit="1" customWidth="1"/>
    <col min="14601" max="14601" width="15" style="400" bestFit="1" customWidth="1"/>
    <col min="14602" max="14602" width="14.42578125" style="400" bestFit="1" customWidth="1"/>
    <col min="14603" max="14603" width="13.5703125" style="400" bestFit="1" customWidth="1"/>
    <col min="14604" max="14605" width="12.5703125" style="400" customWidth="1"/>
    <col min="14606" max="14606" width="11.7109375" style="400" customWidth="1"/>
    <col min="14607" max="14607" width="19.85546875" style="400" bestFit="1" customWidth="1"/>
    <col min="14608" max="14608" width="11.7109375" style="400" customWidth="1"/>
    <col min="14609" max="14611" width="9.140625" style="400"/>
    <col min="14612" max="14612" width="38" style="400" customWidth="1"/>
    <col min="14613" max="14613" width="10.85546875" style="400" customWidth="1"/>
    <col min="14614" max="14614" width="18.28515625" style="400" customWidth="1"/>
    <col min="14615" max="14615" width="13.7109375" style="400" customWidth="1"/>
    <col min="14616" max="14616" width="14.28515625" style="400" customWidth="1"/>
    <col min="14617" max="14617" width="14.42578125" style="400" customWidth="1"/>
    <col min="14618" max="14618" width="12.5703125" style="400" customWidth="1"/>
    <col min="14619" max="14620" width="15" style="400" customWidth="1"/>
    <col min="14621" max="14621" width="18.85546875" style="400" bestFit="1" customWidth="1"/>
    <col min="14622" max="14623" width="12.5703125" style="400" customWidth="1"/>
    <col min="14624" max="14624" width="13.140625" style="400" customWidth="1"/>
    <col min="14625" max="14625" width="12.5703125" style="400" customWidth="1"/>
    <col min="14626" max="14626" width="20.85546875" style="400" bestFit="1" customWidth="1"/>
    <col min="14627" max="14627" width="21.7109375" style="400" customWidth="1"/>
    <col min="14628" max="14630" width="9.140625" style="400"/>
    <col min="14631" max="14631" width="3.85546875" style="400" customWidth="1"/>
    <col min="14632" max="14632" width="17.7109375" style="400" customWidth="1"/>
    <col min="14633" max="14633" width="9.42578125" style="400" bestFit="1" customWidth="1"/>
    <col min="14634" max="14634" width="12" style="400" bestFit="1" customWidth="1"/>
    <col min="14635" max="14643" width="10.7109375" style="400" customWidth="1"/>
    <col min="14644" max="14644" width="7.85546875" style="400" bestFit="1" customWidth="1"/>
    <col min="14645" max="14645" width="16.5703125" style="400" customWidth="1"/>
    <col min="14646" max="14646" width="9.140625" style="400"/>
    <col min="14647" max="14647" width="11.140625" style="400" bestFit="1" customWidth="1"/>
    <col min="14648" max="14649" width="9.85546875" style="400" bestFit="1" customWidth="1"/>
    <col min="14650" max="14650" width="11" style="400" customWidth="1"/>
    <col min="14651" max="14651" width="10.5703125" style="400" bestFit="1" customWidth="1"/>
    <col min="14652" max="14652" width="10.140625" style="400" customWidth="1"/>
    <col min="14653" max="14653" width="9.42578125" style="400" bestFit="1" customWidth="1"/>
    <col min="14654" max="14654" width="9.28515625" style="400" bestFit="1" customWidth="1"/>
    <col min="14655" max="14656" width="10.140625" style="400" customWidth="1"/>
    <col min="14657" max="14657" width="10.42578125" style="400" customWidth="1"/>
    <col min="14658" max="14658" width="9.28515625" style="400" bestFit="1" customWidth="1"/>
    <col min="14659" max="14660" width="9.140625" style="400"/>
    <col min="14661" max="14661" width="10.5703125" style="400" customWidth="1"/>
    <col min="14662" max="14665" width="9.140625" style="400"/>
    <col min="14666" max="14666" width="3.7109375" style="400" customWidth="1"/>
    <col min="14667" max="14667" width="14.7109375" style="400" customWidth="1"/>
    <col min="14668" max="14668" width="9.5703125" style="400" bestFit="1" customWidth="1"/>
    <col min="14669" max="14669" width="11.7109375" style="400" bestFit="1" customWidth="1"/>
    <col min="14670" max="14670" width="10.85546875" style="400" bestFit="1" customWidth="1"/>
    <col min="14671" max="14671" width="9.5703125" style="400" customWidth="1"/>
    <col min="14672" max="14672" width="11" style="400" bestFit="1" customWidth="1"/>
    <col min="14673" max="14673" width="11.85546875" style="400" bestFit="1" customWidth="1"/>
    <col min="14674" max="14674" width="11" style="400" bestFit="1" customWidth="1"/>
    <col min="14675" max="14675" width="13.42578125" style="400" bestFit="1" customWidth="1"/>
    <col min="14676" max="14676" width="9.7109375" style="400" bestFit="1" customWidth="1"/>
    <col min="14677" max="14677" width="11.5703125" style="400" bestFit="1" customWidth="1"/>
    <col min="14678" max="14678" width="10.85546875" style="400" bestFit="1" customWidth="1"/>
    <col min="14679" max="14679" width="11.7109375" style="400" customWidth="1"/>
    <col min="14680" max="14680" width="11.85546875" style="400" bestFit="1" customWidth="1"/>
    <col min="14681" max="14681" width="11.7109375" style="400" bestFit="1" customWidth="1"/>
    <col min="14682" max="14683" width="9.28515625" style="400" customWidth="1"/>
    <col min="14684" max="14687" width="9.140625" style="400"/>
    <col min="14688" max="14688" width="9.7109375" style="400" customWidth="1"/>
    <col min="14689" max="14689" width="14.85546875" style="400" customWidth="1"/>
    <col min="14690" max="14690" width="12.140625" style="400" bestFit="1" customWidth="1"/>
    <col min="14691" max="14691" width="16.85546875" style="400" bestFit="1" customWidth="1"/>
    <col min="14692" max="14692" width="13.42578125" style="400" bestFit="1" customWidth="1"/>
    <col min="14693" max="14693" width="15.85546875" style="400" bestFit="1" customWidth="1"/>
    <col min="14694" max="14694" width="12.5703125" style="400" bestFit="1" customWidth="1"/>
    <col min="14695" max="14695" width="13" style="400" bestFit="1" customWidth="1"/>
    <col min="14696" max="14696" width="13.28515625" style="400" bestFit="1" customWidth="1"/>
    <col min="14697" max="14697" width="12.7109375" style="400" bestFit="1" customWidth="1"/>
    <col min="14698" max="14698" width="15.28515625" style="400" customWidth="1"/>
    <col min="14699" max="14699" width="13.28515625" style="400" customWidth="1"/>
    <col min="14700" max="14700" width="10.5703125" style="400" bestFit="1" customWidth="1"/>
    <col min="14701" max="14701" width="12.5703125" style="400" customWidth="1"/>
    <col min="14702" max="14702" width="9.85546875" style="400" bestFit="1" customWidth="1"/>
    <col min="14703" max="14703" width="9.28515625" style="400" bestFit="1" customWidth="1"/>
    <col min="14704" max="14704" width="11" style="400" bestFit="1" customWidth="1"/>
    <col min="14705" max="14705" width="13.85546875" style="400" bestFit="1" customWidth="1"/>
    <col min="14706" max="14711" width="9.140625" style="400"/>
    <col min="14712" max="14712" width="15.7109375" style="400" customWidth="1"/>
    <col min="14713" max="14848" width="9.140625" style="400"/>
    <col min="14849" max="14849" width="32.28515625" style="400" customWidth="1"/>
    <col min="14850" max="14850" width="10.7109375" style="400" customWidth="1"/>
    <col min="14851" max="14851" width="16.140625" style="400" customWidth="1"/>
    <col min="14852" max="14852" width="13" style="400" bestFit="1" customWidth="1"/>
    <col min="14853" max="14853" width="14.85546875" style="400" bestFit="1" customWidth="1"/>
    <col min="14854" max="14854" width="13.7109375" style="400" bestFit="1" customWidth="1"/>
    <col min="14855" max="14855" width="12.5703125" style="400" customWidth="1"/>
    <col min="14856" max="14856" width="14.28515625" style="400" bestFit="1" customWidth="1"/>
    <col min="14857" max="14857" width="15" style="400" bestFit="1" customWidth="1"/>
    <col min="14858" max="14858" width="14.42578125" style="400" bestFit="1" customWidth="1"/>
    <col min="14859" max="14859" width="13.5703125" style="400" bestFit="1" customWidth="1"/>
    <col min="14860" max="14861" width="12.5703125" style="400" customWidth="1"/>
    <col min="14862" max="14862" width="11.7109375" style="400" customWidth="1"/>
    <col min="14863" max="14863" width="19.85546875" style="400" bestFit="1" customWidth="1"/>
    <col min="14864" max="14864" width="11.7109375" style="400" customWidth="1"/>
    <col min="14865" max="14867" width="9.140625" style="400"/>
    <col min="14868" max="14868" width="38" style="400" customWidth="1"/>
    <col min="14869" max="14869" width="10.85546875" style="400" customWidth="1"/>
    <col min="14870" max="14870" width="18.28515625" style="400" customWidth="1"/>
    <col min="14871" max="14871" width="13.7109375" style="400" customWidth="1"/>
    <col min="14872" max="14872" width="14.28515625" style="400" customWidth="1"/>
    <col min="14873" max="14873" width="14.42578125" style="400" customWidth="1"/>
    <col min="14874" max="14874" width="12.5703125" style="400" customWidth="1"/>
    <col min="14875" max="14876" width="15" style="400" customWidth="1"/>
    <col min="14877" max="14877" width="18.85546875" style="400" bestFit="1" customWidth="1"/>
    <col min="14878" max="14879" width="12.5703125" style="400" customWidth="1"/>
    <col min="14880" max="14880" width="13.140625" style="400" customWidth="1"/>
    <col min="14881" max="14881" width="12.5703125" style="400" customWidth="1"/>
    <col min="14882" max="14882" width="20.85546875" style="400" bestFit="1" customWidth="1"/>
    <col min="14883" max="14883" width="21.7109375" style="400" customWidth="1"/>
    <col min="14884" max="14886" width="9.140625" style="400"/>
    <col min="14887" max="14887" width="3.85546875" style="400" customWidth="1"/>
    <col min="14888" max="14888" width="17.7109375" style="400" customWidth="1"/>
    <col min="14889" max="14889" width="9.42578125" style="400" bestFit="1" customWidth="1"/>
    <col min="14890" max="14890" width="12" style="400" bestFit="1" customWidth="1"/>
    <col min="14891" max="14899" width="10.7109375" style="400" customWidth="1"/>
    <col min="14900" max="14900" width="7.85546875" style="400" bestFit="1" customWidth="1"/>
    <col min="14901" max="14901" width="16.5703125" style="400" customWidth="1"/>
    <col min="14902" max="14902" width="9.140625" style="400"/>
    <col min="14903" max="14903" width="11.140625" style="400" bestFit="1" customWidth="1"/>
    <col min="14904" max="14905" width="9.85546875" style="400" bestFit="1" customWidth="1"/>
    <col min="14906" max="14906" width="11" style="400" customWidth="1"/>
    <col min="14907" max="14907" width="10.5703125" style="400" bestFit="1" customWidth="1"/>
    <col min="14908" max="14908" width="10.140625" style="400" customWidth="1"/>
    <col min="14909" max="14909" width="9.42578125" style="400" bestFit="1" customWidth="1"/>
    <col min="14910" max="14910" width="9.28515625" style="400" bestFit="1" customWidth="1"/>
    <col min="14911" max="14912" width="10.140625" style="400" customWidth="1"/>
    <col min="14913" max="14913" width="10.42578125" style="400" customWidth="1"/>
    <col min="14914" max="14914" width="9.28515625" style="400" bestFit="1" customWidth="1"/>
    <col min="14915" max="14916" width="9.140625" style="400"/>
    <col min="14917" max="14917" width="10.5703125" style="400" customWidth="1"/>
    <col min="14918" max="14921" width="9.140625" style="400"/>
    <col min="14922" max="14922" width="3.7109375" style="400" customWidth="1"/>
    <col min="14923" max="14923" width="14.7109375" style="400" customWidth="1"/>
    <col min="14924" max="14924" width="9.5703125" style="400" bestFit="1" customWidth="1"/>
    <col min="14925" max="14925" width="11.7109375" style="400" bestFit="1" customWidth="1"/>
    <col min="14926" max="14926" width="10.85546875" style="400" bestFit="1" customWidth="1"/>
    <col min="14927" max="14927" width="9.5703125" style="400" customWidth="1"/>
    <col min="14928" max="14928" width="11" style="400" bestFit="1" customWidth="1"/>
    <col min="14929" max="14929" width="11.85546875" style="400" bestFit="1" customWidth="1"/>
    <col min="14930" max="14930" width="11" style="400" bestFit="1" customWidth="1"/>
    <col min="14931" max="14931" width="13.42578125" style="400" bestFit="1" customWidth="1"/>
    <col min="14932" max="14932" width="9.7109375" style="400" bestFit="1" customWidth="1"/>
    <col min="14933" max="14933" width="11.5703125" style="400" bestFit="1" customWidth="1"/>
    <col min="14934" max="14934" width="10.85546875" style="400" bestFit="1" customWidth="1"/>
    <col min="14935" max="14935" width="11.7109375" style="400" customWidth="1"/>
    <col min="14936" max="14936" width="11.85546875" style="400" bestFit="1" customWidth="1"/>
    <col min="14937" max="14937" width="11.7109375" style="400" bestFit="1" customWidth="1"/>
    <col min="14938" max="14939" width="9.28515625" style="400" customWidth="1"/>
    <col min="14940" max="14943" width="9.140625" style="400"/>
    <col min="14944" max="14944" width="9.7109375" style="400" customWidth="1"/>
    <col min="14945" max="14945" width="14.85546875" style="400" customWidth="1"/>
    <col min="14946" max="14946" width="12.140625" style="400" bestFit="1" customWidth="1"/>
    <col min="14947" max="14947" width="16.85546875" style="400" bestFit="1" customWidth="1"/>
    <col min="14948" max="14948" width="13.42578125" style="400" bestFit="1" customWidth="1"/>
    <col min="14949" max="14949" width="15.85546875" style="400" bestFit="1" customWidth="1"/>
    <col min="14950" max="14950" width="12.5703125" style="400" bestFit="1" customWidth="1"/>
    <col min="14951" max="14951" width="13" style="400" bestFit="1" customWidth="1"/>
    <col min="14952" max="14952" width="13.28515625" style="400" bestFit="1" customWidth="1"/>
    <col min="14953" max="14953" width="12.7109375" style="400" bestFit="1" customWidth="1"/>
    <col min="14954" max="14954" width="15.28515625" style="400" customWidth="1"/>
    <col min="14955" max="14955" width="13.28515625" style="400" customWidth="1"/>
    <col min="14956" max="14956" width="10.5703125" style="400" bestFit="1" customWidth="1"/>
    <col min="14957" max="14957" width="12.5703125" style="400" customWidth="1"/>
    <col min="14958" max="14958" width="9.85546875" style="400" bestFit="1" customWidth="1"/>
    <col min="14959" max="14959" width="9.28515625" style="400" bestFit="1" customWidth="1"/>
    <col min="14960" max="14960" width="11" style="400" bestFit="1" customWidth="1"/>
    <col min="14961" max="14961" width="13.85546875" style="400" bestFit="1" customWidth="1"/>
    <col min="14962" max="14967" width="9.140625" style="400"/>
    <col min="14968" max="14968" width="15.7109375" style="400" customWidth="1"/>
    <col min="14969" max="15104" width="9.140625" style="400"/>
    <col min="15105" max="15105" width="32.28515625" style="400" customWidth="1"/>
    <col min="15106" max="15106" width="10.7109375" style="400" customWidth="1"/>
    <col min="15107" max="15107" width="16.140625" style="400" customWidth="1"/>
    <col min="15108" max="15108" width="13" style="400" bestFit="1" customWidth="1"/>
    <col min="15109" max="15109" width="14.85546875" style="400" bestFit="1" customWidth="1"/>
    <col min="15110" max="15110" width="13.7109375" style="400" bestFit="1" customWidth="1"/>
    <col min="15111" max="15111" width="12.5703125" style="400" customWidth="1"/>
    <col min="15112" max="15112" width="14.28515625" style="400" bestFit="1" customWidth="1"/>
    <col min="15113" max="15113" width="15" style="400" bestFit="1" customWidth="1"/>
    <col min="15114" max="15114" width="14.42578125" style="400" bestFit="1" customWidth="1"/>
    <col min="15115" max="15115" width="13.5703125" style="400" bestFit="1" customWidth="1"/>
    <col min="15116" max="15117" width="12.5703125" style="400" customWidth="1"/>
    <col min="15118" max="15118" width="11.7109375" style="400" customWidth="1"/>
    <col min="15119" max="15119" width="19.85546875" style="400" bestFit="1" customWidth="1"/>
    <col min="15120" max="15120" width="11.7109375" style="400" customWidth="1"/>
    <col min="15121" max="15123" width="9.140625" style="400"/>
    <col min="15124" max="15124" width="38" style="400" customWidth="1"/>
    <col min="15125" max="15125" width="10.85546875" style="400" customWidth="1"/>
    <col min="15126" max="15126" width="18.28515625" style="400" customWidth="1"/>
    <col min="15127" max="15127" width="13.7109375" style="400" customWidth="1"/>
    <col min="15128" max="15128" width="14.28515625" style="400" customWidth="1"/>
    <col min="15129" max="15129" width="14.42578125" style="400" customWidth="1"/>
    <col min="15130" max="15130" width="12.5703125" style="400" customWidth="1"/>
    <col min="15131" max="15132" width="15" style="400" customWidth="1"/>
    <col min="15133" max="15133" width="18.85546875" style="400" bestFit="1" customWidth="1"/>
    <col min="15134" max="15135" width="12.5703125" style="400" customWidth="1"/>
    <col min="15136" max="15136" width="13.140625" style="400" customWidth="1"/>
    <col min="15137" max="15137" width="12.5703125" style="400" customWidth="1"/>
    <col min="15138" max="15138" width="20.85546875" style="400" bestFit="1" customWidth="1"/>
    <col min="15139" max="15139" width="21.7109375" style="400" customWidth="1"/>
    <col min="15140" max="15142" width="9.140625" style="400"/>
    <col min="15143" max="15143" width="3.85546875" style="400" customWidth="1"/>
    <col min="15144" max="15144" width="17.7109375" style="400" customWidth="1"/>
    <col min="15145" max="15145" width="9.42578125" style="400" bestFit="1" customWidth="1"/>
    <col min="15146" max="15146" width="12" style="400" bestFit="1" customWidth="1"/>
    <col min="15147" max="15155" width="10.7109375" style="400" customWidth="1"/>
    <col min="15156" max="15156" width="7.85546875" style="400" bestFit="1" customWidth="1"/>
    <col min="15157" max="15157" width="16.5703125" style="400" customWidth="1"/>
    <col min="15158" max="15158" width="9.140625" style="400"/>
    <col min="15159" max="15159" width="11.140625" style="400" bestFit="1" customWidth="1"/>
    <col min="15160" max="15161" width="9.85546875" style="400" bestFit="1" customWidth="1"/>
    <col min="15162" max="15162" width="11" style="400" customWidth="1"/>
    <col min="15163" max="15163" width="10.5703125" style="400" bestFit="1" customWidth="1"/>
    <col min="15164" max="15164" width="10.140625" style="400" customWidth="1"/>
    <col min="15165" max="15165" width="9.42578125" style="400" bestFit="1" customWidth="1"/>
    <col min="15166" max="15166" width="9.28515625" style="400" bestFit="1" customWidth="1"/>
    <col min="15167" max="15168" width="10.140625" style="400" customWidth="1"/>
    <col min="15169" max="15169" width="10.42578125" style="400" customWidth="1"/>
    <col min="15170" max="15170" width="9.28515625" style="400" bestFit="1" customWidth="1"/>
    <col min="15171" max="15172" width="9.140625" style="400"/>
    <col min="15173" max="15173" width="10.5703125" style="400" customWidth="1"/>
    <col min="15174" max="15177" width="9.140625" style="400"/>
    <col min="15178" max="15178" width="3.7109375" style="400" customWidth="1"/>
    <col min="15179" max="15179" width="14.7109375" style="400" customWidth="1"/>
    <col min="15180" max="15180" width="9.5703125" style="400" bestFit="1" customWidth="1"/>
    <col min="15181" max="15181" width="11.7109375" style="400" bestFit="1" customWidth="1"/>
    <col min="15182" max="15182" width="10.85546875" style="400" bestFit="1" customWidth="1"/>
    <col min="15183" max="15183" width="9.5703125" style="400" customWidth="1"/>
    <col min="15184" max="15184" width="11" style="400" bestFit="1" customWidth="1"/>
    <col min="15185" max="15185" width="11.85546875" style="400" bestFit="1" customWidth="1"/>
    <col min="15186" max="15186" width="11" style="400" bestFit="1" customWidth="1"/>
    <col min="15187" max="15187" width="13.42578125" style="400" bestFit="1" customWidth="1"/>
    <col min="15188" max="15188" width="9.7109375" style="400" bestFit="1" customWidth="1"/>
    <col min="15189" max="15189" width="11.5703125" style="400" bestFit="1" customWidth="1"/>
    <col min="15190" max="15190" width="10.85546875" style="400" bestFit="1" customWidth="1"/>
    <col min="15191" max="15191" width="11.7109375" style="400" customWidth="1"/>
    <col min="15192" max="15192" width="11.85546875" style="400" bestFit="1" customWidth="1"/>
    <col min="15193" max="15193" width="11.7109375" style="400" bestFit="1" customWidth="1"/>
    <col min="15194" max="15195" width="9.28515625" style="400" customWidth="1"/>
    <col min="15196" max="15199" width="9.140625" style="400"/>
    <col min="15200" max="15200" width="9.7109375" style="400" customWidth="1"/>
    <col min="15201" max="15201" width="14.85546875" style="400" customWidth="1"/>
    <col min="15202" max="15202" width="12.140625" style="400" bestFit="1" customWidth="1"/>
    <col min="15203" max="15203" width="16.85546875" style="400" bestFit="1" customWidth="1"/>
    <col min="15204" max="15204" width="13.42578125" style="400" bestFit="1" customWidth="1"/>
    <col min="15205" max="15205" width="15.85546875" style="400" bestFit="1" customWidth="1"/>
    <col min="15206" max="15206" width="12.5703125" style="400" bestFit="1" customWidth="1"/>
    <col min="15207" max="15207" width="13" style="400" bestFit="1" customWidth="1"/>
    <col min="15208" max="15208" width="13.28515625" style="400" bestFit="1" customWidth="1"/>
    <col min="15209" max="15209" width="12.7109375" style="400" bestFit="1" customWidth="1"/>
    <col min="15210" max="15210" width="15.28515625" style="400" customWidth="1"/>
    <col min="15211" max="15211" width="13.28515625" style="400" customWidth="1"/>
    <col min="15212" max="15212" width="10.5703125" style="400" bestFit="1" customWidth="1"/>
    <col min="15213" max="15213" width="12.5703125" style="400" customWidth="1"/>
    <col min="15214" max="15214" width="9.85546875" style="400" bestFit="1" customWidth="1"/>
    <col min="15215" max="15215" width="9.28515625" style="400" bestFit="1" customWidth="1"/>
    <col min="15216" max="15216" width="11" style="400" bestFit="1" customWidth="1"/>
    <col min="15217" max="15217" width="13.85546875" style="400" bestFit="1" customWidth="1"/>
    <col min="15218" max="15223" width="9.140625" style="400"/>
    <col min="15224" max="15224" width="15.7109375" style="400" customWidth="1"/>
    <col min="15225" max="15360" width="9.140625" style="400"/>
    <col min="15361" max="15361" width="32.28515625" style="400" customWidth="1"/>
    <col min="15362" max="15362" width="10.7109375" style="400" customWidth="1"/>
    <col min="15363" max="15363" width="16.140625" style="400" customWidth="1"/>
    <col min="15364" max="15364" width="13" style="400" bestFit="1" customWidth="1"/>
    <col min="15365" max="15365" width="14.85546875" style="400" bestFit="1" customWidth="1"/>
    <col min="15366" max="15366" width="13.7109375" style="400" bestFit="1" customWidth="1"/>
    <col min="15367" max="15367" width="12.5703125" style="400" customWidth="1"/>
    <col min="15368" max="15368" width="14.28515625" style="400" bestFit="1" customWidth="1"/>
    <col min="15369" max="15369" width="15" style="400" bestFit="1" customWidth="1"/>
    <col min="15370" max="15370" width="14.42578125" style="400" bestFit="1" customWidth="1"/>
    <col min="15371" max="15371" width="13.5703125" style="400" bestFit="1" customWidth="1"/>
    <col min="15372" max="15373" width="12.5703125" style="400" customWidth="1"/>
    <col min="15374" max="15374" width="11.7109375" style="400" customWidth="1"/>
    <col min="15375" max="15375" width="19.85546875" style="400" bestFit="1" customWidth="1"/>
    <col min="15376" max="15376" width="11.7109375" style="400" customWidth="1"/>
    <col min="15377" max="15379" width="9.140625" style="400"/>
    <col min="15380" max="15380" width="38" style="400" customWidth="1"/>
    <col min="15381" max="15381" width="10.85546875" style="400" customWidth="1"/>
    <col min="15382" max="15382" width="18.28515625" style="400" customWidth="1"/>
    <col min="15383" max="15383" width="13.7109375" style="400" customWidth="1"/>
    <col min="15384" max="15384" width="14.28515625" style="400" customWidth="1"/>
    <col min="15385" max="15385" width="14.42578125" style="400" customWidth="1"/>
    <col min="15386" max="15386" width="12.5703125" style="400" customWidth="1"/>
    <col min="15387" max="15388" width="15" style="400" customWidth="1"/>
    <col min="15389" max="15389" width="18.85546875" style="400" bestFit="1" customWidth="1"/>
    <col min="15390" max="15391" width="12.5703125" style="400" customWidth="1"/>
    <col min="15392" max="15392" width="13.140625" style="400" customWidth="1"/>
    <col min="15393" max="15393" width="12.5703125" style="400" customWidth="1"/>
    <col min="15394" max="15394" width="20.85546875" style="400" bestFit="1" customWidth="1"/>
    <col min="15395" max="15395" width="21.7109375" style="400" customWidth="1"/>
    <col min="15396" max="15398" width="9.140625" style="400"/>
    <col min="15399" max="15399" width="3.85546875" style="400" customWidth="1"/>
    <col min="15400" max="15400" width="17.7109375" style="400" customWidth="1"/>
    <col min="15401" max="15401" width="9.42578125" style="400" bestFit="1" customWidth="1"/>
    <col min="15402" max="15402" width="12" style="400" bestFit="1" customWidth="1"/>
    <col min="15403" max="15411" width="10.7109375" style="400" customWidth="1"/>
    <col min="15412" max="15412" width="7.85546875" style="400" bestFit="1" customWidth="1"/>
    <col min="15413" max="15413" width="16.5703125" style="400" customWidth="1"/>
    <col min="15414" max="15414" width="9.140625" style="400"/>
    <col min="15415" max="15415" width="11.140625" style="400" bestFit="1" customWidth="1"/>
    <col min="15416" max="15417" width="9.85546875" style="400" bestFit="1" customWidth="1"/>
    <col min="15418" max="15418" width="11" style="400" customWidth="1"/>
    <col min="15419" max="15419" width="10.5703125" style="400" bestFit="1" customWidth="1"/>
    <col min="15420" max="15420" width="10.140625" style="400" customWidth="1"/>
    <col min="15421" max="15421" width="9.42578125" style="400" bestFit="1" customWidth="1"/>
    <col min="15422" max="15422" width="9.28515625" style="400" bestFit="1" customWidth="1"/>
    <col min="15423" max="15424" width="10.140625" style="400" customWidth="1"/>
    <col min="15425" max="15425" width="10.42578125" style="400" customWidth="1"/>
    <col min="15426" max="15426" width="9.28515625" style="400" bestFit="1" customWidth="1"/>
    <col min="15427" max="15428" width="9.140625" style="400"/>
    <col min="15429" max="15429" width="10.5703125" style="400" customWidth="1"/>
    <col min="15430" max="15433" width="9.140625" style="400"/>
    <col min="15434" max="15434" width="3.7109375" style="400" customWidth="1"/>
    <col min="15435" max="15435" width="14.7109375" style="400" customWidth="1"/>
    <col min="15436" max="15436" width="9.5703125" style="400" bestFit="1" customWidth="1"/>
    <col min="15437" max="15437" width="11.7109375" style="400" bestFit="1" customWidth="1"/>
    <col min="15438" max="15438" width="10.85546875" style="400" bestFit="1" customWidth="1"/>
    <col min="15439" max="15439" width="9.5703125" style="400" customWidth="1"/>
    <col min="15440" max="15440" width="11" style="400" bestFit="1" customWidth="1"/>
    <col min="15441" max="15441" width="11.85546875" style="400" bestFit="1" customWidth="1"/>
    <col min="15442" max="15442" width="11" style="400" bestFit="1" customWidth="1"/>
    <col min="15443" max="15443" width="13.42578125" style="400" bestFit="1" customWidth="1"/>
    <col min="15444" max="15444" width="9.7109375" style="400" bestFit="1" customWidth="1"/>
    <col min="15445" max="15445" width="11.5703125" style="400" bestFit="1" customWidth="1"/>
    <col min="15446" max="15446" width="10.85546875" style="400" bestFit="1" customWidth="1"/>
    <col min="15447" max="15447" width="11.7109375" style="400" customWidth="1"/>
    <col min="15448" max="15448" width="11.85546875" style="400" bestFit="1" customWidth="1"/>
    <col min="15449" max="15449" width="11.7109375" style="400" bestFit="1" customWidth="1"/>
    <col min="15450" max="15451" width="9.28515625" style="400" customWidth="1"/>
    <col min="15452" max="15455" width="9.140625" style="400"/>
    <col min="15456" max="15456" width="9.7109375" style="400" customWidth="1"/>
    <col min="15457" max="15457" width="14.85546875" style="400" customWidth="1"/>
    <col min="15458" max="15458" width="12.140625" style="400" bestFit="1" customWidth="1"/>
    <col min="15459" max="15459" width="16.85546875" style="400" bestFit="1" customWidth="1"/>
    <col min="15460" max="15460" width="13.42578125" style="400" bestFit="1" customWidth="1"/>
    <col min="15461" max="15461" width="15.85546875" style="400" bestFit="1" customWidth="1"/>
    <col min="15462" max="15462" width="12.5703125" style="400" bestFit="1" customWidth="1"/>
    <col min="15463" max="15463" width="13" style="400" bestFit="1" customWidth="1"/>
    <col min="15464" max="15464" width="13.28515625" style="400" bestFit="1" customWidth="1"/>
    <col min="15465" max="15465" width="12.7109375" style="400" bestFit="1" customWidth="1"/>
    <col min="15466" max="15466" width="15.28515625" style="400" customWidth="1"/>
    <col min="15467" max="15467" width="13.28515625" style="400" customWidth="1"/>
    <col min="15468" max="15468" width="10.5703125" style="400" bestFit="1" customWidth="1"/>
    <col min="15469" max="15469" width="12.5703125" style="400" customWidth="1"/>
    <col min="15470" max="15470" width="9.85546875" style="400" bestFit="1" customWidth="1"/>
    <col min="15471" max="15471" width="9.28515625" style="400" bestFit="1" customWidth="1"/>
    <col min="15472" max="15472" width="11" style="400" bestFit="1" customWidth="1"/>
    <col min="15473" max="15473" width="13.85546875" style="400" bestFit="1" customWidth="1"/>
    <col min="15474" max="15479" width="9.140625" style="400"/>
    <col min="15480" max="15480" width="15.7109375" style="400" customWidth="1"/>
    <col min="15481" max="15616" width="9.140625" style="400"/>
    <col min="15617" max="15617" width="32.28515625" style="400" customWidth="1"/>
    <col min="15618" max="15618" width="10.7109375" style="400" customWidth="1"/>
    <col min="15619" max="15619" width="16.140625" style="400" customWidth="1"/>
    <col min="15620" max="15620" width="13" style="400" bestFit="1" customWidth="1"/>
    <col min="15621" max="15621" width="14.85546875" style="400" bestFit="1" customWidth="1"/>
    <col min="15622" max="15622" width="13.7109375" style="400" bestFit="1" customWidth="1"/>
    <col min="15623" max="15623" width="12.5703125" style="400" customWidth="1"/>
    <col min="15624" max="15624" width="14.28515625" style="400" bestFit="1" customWidth="1"/>
    <col min="15625" max="15625" width="15" style="400" bestFit="1" customWidth="1"/>
    <col min="15626" max="15626" width="14.42578125" style="400" bestFit="1" customWidth="1"/>
    <col min="15627" max="15627" width="13.5703125" style="400" bestFit="1" customWidth="1"/>
    <col min="15628" max="15629" width="12.5703125" style="400" customWidth="1"/>
    <col min="15630" max="15630" width="11.7109375" style="400" customWidth="1"/>
    <col min="15631" max="15631" width="19.85546875" style="400" bestFit="1" customWidth="1"/>
    <col min="15632" max="15632" width="11.7109375" style="400" customWidth="1"/>
    <col min="15633" max="15635" width="9.140625" style="400"/>
    <col min="15636" max="15636" width="38" style="400" customWidth="1"/>
    <col min="15637" max="15637" width="10.85546875" style="400" customWidth="1"/>
    <col min="15638" max="15638" width="18.28515625" style="400" customWidth="1"/>
    <col min="15639" max="15639" width="13.7109375" style="400" customWidth="1"/>
    <col min="15640" max="15640" width="14.28515625" style="400" customWidth="1"/>
    <col min="15641" max="15641" width="14.42578125" style="400" customWidth="1"/>
    <col min="15642" max="15642" width="12.5703125" style="400" customWidth="1"/>
    <col min="15643" max="15644" width="15" style="400" customWidth="1"/>
    <col min="15645" max="15645" width="18.85546875" style="400" bestFit="1" customWidth="1"/>
    <col min="15646" max="15647" width="12.5703125" style="400" customWidth="1"/>
    <col min="15648" max="15648" width="13.140625" style="400" customWidth="1"/>
    <col min="15649" max="15649" width="12.5703125" style="400" customWidth="1"/>
    <col min="15650" max="15650" width="20.85546875" style="400" bestFit="1" customWidth="1"/>
    <col min="15651" max="15651" width="21.7109375" style="400" customWidth="1"/>
    <col min="15652" max="15654" width="9.140625" style="400"/>
    <col min="15655" max="15655" width="3.85546875" style="400" customWidth="1"/>
    <col min="15656" max="15656" width="17.7109375" style="400" customWidth="1"/>
    <col min="15657" max="15657" width="9.42578125" style="400" bestFit="1" customWidth="1"/>
    <col min="15658" max="15658" width="12" style="400" bestFit="1" customWidth="1"/>
    <col min="15659" max="15667" width="10.7109375" style="400" customWidth="1"/>
    <col min="15668" max="15668" width="7.85546875" style="400" bestFit="1" customWidth="1"/>
    <col min="15669" max="15669" width="16.5703125" style="400" customWidth="1"/>
    <col min="15670" max="15670" width="9.140625" style="400"/>
    <col min="15671" max="15671" width="11.140625" style="400" bestFit="1" customWidth="1"/>
    <col min="15672" max="15673" width="9.85546875" style="400" bestFit="1" customWidth="1"/>
    <col min="15674" max="15674" width="11" style="400" customWidth="1"/>
    <col min="15675" max="15675" width="10.5703125" style="400" bestFit="1" customWidth="1"/>
    <col min="15676" max="15676" width="10.140625" style="400" customWidth="1"/>
    <col min="15677" max="15677" width="9.42578125" style="400" bestFit="1" customWidth="1"/>
    <col min="15678" max="15678" width="9.28515625" style="400" bestFit="1" customWidth="1"/>
    <col min="15679" max="15680" width="10.140625" style="400" customWidth="1"/>
    <col min="15681" max="15681" width="10.42578125" style="400" customWidth="1"/>
    <col min="15682" max="15682" width="9.28515625" style="400" bestFit="1" customWidth="1"/>
    <col min="15683" max="15684" width="9.140625" style="400"/>
    <col min="15685" max="15685" width="10.5703125" style="400" customWidth="1"/>
    <col min="15686" max="15689" width="9.140625" style="400"/>
    <col min="15690" max="15690" width="3.7109375" style="400" customWidth="1"/>
    <col min="15691" max="15691" width="14.7109375" style="400" customWidth="1"/>
    <col min="15692" max="15692" width="9.5703125" style="400" bestFit="1" customWidth="1"/>
    <col min="15693" max="15693" width="11.7109375" style="400" bestFit="1" customWidth="1"/>
    <col min="15694" max="15694" width="10.85546875" style="400" bestFit="1" customWidth="1"/>
    <col min="15695" max="15695" width="9.5703125" style="400" customWidth="1"/>
    <col min="15696" max="15696" width="11" style="400" bestFit="1" customWidth="1"/>
    <col min="15697" max="15697" width="11.85546875" style="400" bestFit="1" customWidth="1"/>
    <col min="15698" max="15698" width="11" style="400" bestFit="1" customWidth="1"/>
    <col min="15699" max="15699" width="13.42578125" style="400" bestFit="1" customWidth="1"/>
    <col min="15700" max="15700" width="9.7109375" style="400" bestFit="1" customWidth="1"/>
    <col min="15701" max="15701" width="11.5703125" style="400" bestFit="1" customWidth="1"/>
    <col min="15702" max="15702" width="10.85546875" style="400" bestFit="1" customWidth="1"/>
    <col min="15703" max="15703" width="11.7109375" style="400" customWidth="1"/>
    <col min="15704" max="15704" width="11.85546875" style="400" bestFit="1" customWidth="1"/>
    <col min="15705" max="15705" width="11.7109375" style="400" bestFit="1" customWidth="1"/>
    <col min="15706" max="15707" width="9.28515625" style="400" customWidth="1"/>
    <col min="15708" max="15711" width="9.140625" style="400"/>
    <col min="15712" max="15712" width="9.7109375" style="400" customWidth="1"/>
    <col min="15713" max="15713" width="14.85546875" style="400" customWidth="1"/>
    <col min="15714" max="15714" width="12.140625" style="400" bestFit="1" customWidth="1"/>
    <col min="15715" max="15715" width="16.85546875" style="400" bestFit="1" customWidth="1"/>
    <col min="15716" max="15716" width="13.42578125" style="400" bestFit="1" customWidth="1"/>
    <col min="15717" max="15717" width="15.85546875" style="400" bestFit="1" customWidth="1"/>
    <col min="15718" max="15718" width="12.5703125" style="400" bestFit="1" customWidth="1"/>
    <col min="15719" max="15719" width="13" style="400" bestFit="1" customWidth="1"/>
    <col min="15720" max="15720" width="13.28515625" style="400" bestFit="1" customWidth="1"/>
    <col min="15721" max="15721" width="12.7109375" style="400" bestFit="1" customWidth="1"/>
    <col min="15722" max="15722" width="15.28515625" style="400" customWidth="1"/>
    <col min="15723" max="15723" width="13.28515625" style="400" customWidth="1"/>
    <col min="15724" max="15724" width="10.5703125" style="400" bestFit="1" customWidth="1"/>
    <col min="15725" max="15725" width="12.5703125" style="400" customWidth="1"/>
    <col min="15726" max="15726" width="9.85546875" style="400" bestFit="1" customWidth="1"/>
    <col min="15727" max="15727" width="9.28515625" style="400" bestFit="1" customWidth="1"/>
    <col min="15728" max="15728" width="11" style="400" bestFit="1" customWidth="1"/>
    <col min="15729" max="15729" width="13.85546875" style="400" bestFit="1" customWidth="1"/>
    <col min="15730" max="15735" width="9.140625" style="400"/>
    <col min="15736" max="15736" width="15.7109375" style="400" customWidth="1"/>
    <col min="15737" max="15872" width="9.140625" style="400"/>
    <col min="15873" max="15873" width="32.28515625" style="400" customWidth="1"/>
    <col min="15874" max="15874" width="10.7109375" style="400" customWidth="1"/>
    <col min="15875" max="15875" width="16.140625" style="400" customWidth="1"/>
    <col min="15876" max="15876" width="13" style="400" bestFit="1" customWidth="1"/>
    <col min="15877" max="15877" width="14.85546875" style="400" bestFit="1" customWidth="1"/>
    <col min="15878" max="15878" width="13.7109375" style="400" bestFit="1" customWidth="1"/>
    <col min="15879" max="15879" width="12.5703125" style="400" customWidth="1"/>
    <col min="15880" max="15880" width="14.28515625" style="400" bestFit="1" customWidth="1"/>
    <col min="15881" max="15881" width="15" style="400" bestFit="1" customWidth="1"/>
    <col min="15882" max="15882" width="14.42578125" style="400" bestFit="1" customWidth="1"/>
    <col min="15883" max="15883" width="13.5703125" style="400" bestFit="1" customWidth="1"/>
    <col min="15884" max="15885" width="12.5703125" style="400" customWidth="1"/>
    <col min="15886" max="15886" width="11.7109375" style="400" customWidth="1"/>
    <col min="15887" max="15887" width="19.85546875" style="400" bestFit="1" customWidth="1"/>
    <col min="15888" max="15888" width="11.7109375" style="400" customWidth="1"/>
    <col min="15889" max="15891" width="9.140625" style="400"/>
    <col min="15892" max="15892" width="38" style="400" customWidth="1"/>
    <col min="15893" max="15893" width="10.85546875" style="400" customWidth="1"/>
    <col min="15894" max="15894" width="18.28515625" style="400" customWidth="1"/>
    <col min="15895" max="15895" width="13.7109375" style="400" customWidth="1"/>
    <col min="15896" max="15896" width="14.28515625" style="400" customWidth="1"/>
    <col min="15897" max="15897" width="14.42578125" style="400" customWidth="1"/>
    <col min="15898" max="15898" width="12.5703125" style="400" customWidth="1"/>
    <col min="15899" max="15900" width="15" style="400" customWidth="1"/>
    <col min="15901" max="15901" width="18.85546875" style="400" bestFit="1" customWidth="1"/>
    <col min="15902" max="15903" width="12.5703125" style="400" customWidth="1"/>
    <col min="15904" max="15904" width="13.140625" style="400" customWidth="1"/>
    <col min="15905" max="15905" width="12.5703125" style="400" customWidth="1"/>
    <col min="15906" max="15906" width="20.85546875" style="400" bestFit="1" customWidth="1"/>
    <col min="15907" max="15907" width="21.7109375" style="400" customWidth="1"/>
    <col min="15908" max="15910" width="9.140625" style="400"/>
    <col min="15911" max="15911" width="3.85546875" style="400" customWidth="1"/>
    <col min="15912" max="15912" width="17.7109375" style="400" customWidth="1"/>
    <col min="15913" max="15913" width="9.42578125" style="400" bestFit="1" customWidth="1"/>
    <col min="15914" max="15914" width="12" style="400" bestFit="1" customWidth="1"/>
    <col min="15915" max="15923" width="10.7109375" style="400" customWidth="1"/>
    <col min="15924" max="15924" width="7.85546875" style="400" bestFit="1" customWidth="1"/>
    <col min="15925" max="15925" width="16.5703125" style="400" customWidth="1"/>
    <col min="15926" max="15926" width="9.140625" style="400"/>
    <col min="15927" max="15927" width="11.140625" style="400" bestFit="1" customWidth="1"/>
    <col min="15928" max="15929" width="9.85546875" style="400" bestFit="1" customWidth="1"/>
    <col min="15930" max="15930" width="11" style="400" customWidth="1"/>
    <col min="15931" max="15931" width="10.5703125" style="400" bestFit="1" customWidth="1"/>
    <col min="15932" max="15932" width="10.140625" style="400" customWidth="1"/>
    <col min="15933" max="15933" width="9.42578125" style="400" bestFit="1" customWidth="1"/>
    <col min="15934" max="15934" width="9.28515625" style="400" bestFit="1" customWidth="1"/>
    <col min="15935" max="15936" width="10.140625" style="400" customWidth="1"/>
    <col min="15937" max="15937" width="10.42578125" style="400" customWidth="1"/>
    <col min="15938" max="15938" width="9.28515625" style="400" bestFit="1" customWidth="1"/>
    <col min="15939" max="15940" width="9.140625" style="400"/>
    <col min="15941" max="15941" width="10.5703125" style="400" customWidth="1"/>
    <col min="15942" max="15945" width="9.140625" style="400"/>
    <col min="15946" max="15946" width="3.7109375" style="400" customWidth="1"/>
    <col min="15947" max="15947" width="14.7109375" style="400" customWidth="1"/>
    <col min="15948" max="15948" width="9.5703125" style="400" bestFit="1" customWidth="1"/>
    <col min="15949" max="15949" width="11.7109375" style="400" bestFit="1" customWidth="1"/>
    <col min="15950" max="15950" width="10.85546875" style="400" bestFit="1" customWidth="1"/>
    <col min="15951" max="15951" width="9.5703125" style="400" customWidth="1"/>
    <col min="15952" max="15952" width="11" style="400" bestFit="1" customWidth="1"/>
    <col min="15953" max="15953" width="11.85546875" style="400" bestFit="1" customWidth="1"/>
    <col min="15954" max="15954" width="11" style="400" bestFit="1" customWidth="1"/>
    <col min="15955" max="15955" width="13.42578125" style="400" bestFit="1" customWidth="1"/>
    <col min="15956" max="15956" width="9.7109375" style="400" bestFit="1" customWidth="1"/>
    <col min="15957" max="15957" width="11.5703125" style="400" bestFit="1" customWidth="1"/>
    <col min="15958" max="15958" width="10.85546875" style="400" bestFit="1" customWidth="1"/>
    <col min="15959" max="15959" width="11.7109375" style="400" customWidth="1"/>
    <col min="15960" max="15960" width="11.85546875" style="400" bestFit="1" customWidth="1"/>
    <col min="15961" max="15961" width="11.7109375" style="400" bestFit="1" customWidth="1"/>
    <col min="15962" max="15963" width="9.28515625" style="400" customWidth="1"/>
    <col min="15964" max="15967" width="9.140625" style="400"/>
    <col min="15968" max="15968" width="9.7109375" style="400" customWidth="1"/>
    <col min="15969" max="15969" width="14.85546875" style="400" customWidth="1"/>
    <col min="15970" max="15970" width="12.140625" style="400" bestFit="1" customWidth="1"/>
    <col min="15971" max="15971" width="16.85546875" style="400" bestFit="1" customWidth="1"/>
    <col min="15972" max="15972" width="13.42578125" style="400" bestFit="1" customWidth="1"/>
    <col min="15973" max="15973" width="15.85546875" style="400" bestFit="1" customWidth="1"/>
    <col min="15974" max="15974" width="12.5703125" style="400" bestFit="1" customWidth="1"/>
    <col min="15975" max="15975" width="13" style="400" bestFit="1" customWidth="1"/>
    <col min="15976" max="15976" width="13.28515625" style="400" bestFit="1" customWidth="1"/>
    <col min="15977" max="15977" width="12.7109375" style="400" bestFit="1" customWidth="1"/>
    <col min="15978" max="15978" width="15.28515625" style="400" customWidth="1"/>
    <col min="15979" max="15979" width="13.28515625" style="400" customWidth="1"/>
    <col min="15980" max="15980" width="10.5703125" style="400" bestFit="1" customWidth="1"/>
    <col min="15981" max="15981" width="12.5703125" style="400" customWidth="1"/>
    <col min="15982" max="15982" width="9.85546875" style="400" bestFit="1" customWidth="1"/>
    <col min="15983" max="15983" width="9.28515625" style="400" bestFit="1" customWidth="1"/>
    <col min="15984" max="15984" width="11" style="400" bestFit="1" customWidth="1"/>
    <col min="15985" max="15985" width="13.85546875" style="400" bestFit="1" customWidth="1"/>
    <col min="15986" max="15991" width="9.140625" style="400"/>
    <col min="15992" max="15992" width="15.7109375" style="400" customWidth="1"/>
    <col min="15993" max="16128" width="9.140625" style="400"/>
    <col min="16129" max="16129" width="32.28515625" style="400" customWidth="1"/>
    <col min="16130" max="16130" width="10.7109375" style="400" customWidth="1"/>
    <col min="16131" max="16131" width="16.140625" style="400" customWidth="1"/>
    <col min="16132" max="16132" width="13" style="400" bestFit="1" customWidth="1"/>
    <col min="16133" max="16133" width="14.85546875" style="400" bestFit="1" customWidth="1"/>
    <col min="16134" max="16134" width="13.7109375" style="400" bestFit="1" customWidth="1"/>
    <col min="16135" max="16135" width="12.5703125" style="400" customWidth="1"/>
    <col min="16136" max="16136" width="14.28515625" style="400" bestFit="1" customWidth="1"/>
    <col min="16137" max="16137" width="15" style="400" bestFit="1" customWidth="1"/>
    <col min="16138" max="16138" width="14.42578125" style="400" bestFit="1" customWidth="1"/>
    <col min="16139" max="16139" width="13.5703125" style="400" bestFit="1" customWidth="1"/>
    <col min="16140" max="16141" width="12.5703125" style="400" customWidth="1"/>
    <col min="16142" max="16142" width="11.7109375" style="400" customWidth="1"/>
    <col min="16143" max="16143" width="19.85546875" style="400" bestFit="1" customWidth="1"/>
    <col min="16144" max="16144" width="11.7109375" style="400" customWidth="1"/>
    <col min="16145" max="16147" width="9.140625" style="400"/>
    <col min="16148" max="16148" width="38" style="400" customWidth="1"/>
    <col min="16149" max="16149" width="10.85546875" style="400" customWidth="1"/>
    <col min="16150" max="16150" width="18.28515625" style="400" customWidth="1"/>
    <col min="16151" max="16151" width="13.7109375" style="400" customWidth="1"/>
    <col min="16152" max="16152" width="14.28515625" style="400" customWidth="1"/>
    <col min="16153" max="16153" width="14.42578125" style="400" customWidth="1"/>
    <col min="16154" max="16154" width="12.5703125" style="400" customWidth="1"/>
    <col min="16155" max="16156" width="15" style="400" customWidth="1"/>
    <col min="16157" max="16157" width="18.85546875" style="400" bestFit="1" customWidth="1"/>
    <col min="16158" max="16159" width="12.5703125" style="400" customWidth="1"/>
    <col min="16160" max="16160" width="13.140625" style="400" customWidth="1"/>
    <col min="16161" max="16161" width="12.5703125" style="400" customWidth="1"/>
    <col min="16162" max="16162" width="20.85546875" style="400" bestFit="1" customWidth="1"/>
    <col min="16163" max="16163" width="21.7109375" style="400" customWidth="1"/>
    <col min="16164" max="16166" width="9.140625" style="400"/>
    <col min="16167" max="16167" width="3.85546875" style="400" customWidth="1"/>
    <col min="16168" max="16168" width="17.7109375" style="400" customWidth="1"/>
    <col min="16169" max="16169" width="9.42578125" style="400" bestFit="1" customWidth="1"/>
    <col min="16170" max="16170" width="12" style="400" bestFit="1" customWidth="1"/>
    <col min="16171" max="16179" width="10.7109375" style="400" customWidth="1"/>
    <col min="16180" max="16180" width="7.85546875" style="400" bestFit="1" customWidth="1"/>
    <col min="16181" max="16181" width="16.5703125" style="400" customWidth="1"/>
    <col min="16182" max="16182" width="9.140625" style="400"/>
    <col min="16183" max="16183" width="11.140625" style="400" bestFit="1" customWidth="1"/>
    <col min="16184" max="16185" width="9.85546875" style="400" bestFit="1" customWidth="1"/>
    <col min="16186" max="16186" width="11" style="400" customWidth="1"/>
    <col min="16187" max="16187" width="10.5703125" style="400" bestFit="1" customWidth="1"/>
    <col min="16188" max="16188" width="10.140625" style="400" customWidth="1"/>
    <col min="16189" max="16189" width="9.42578125" style="400" bestFit="1" customWidth="1"/>
    <col min="16190" max="16190" width="9.28515625" style="400" bestFit="1" customWidth="1"/>
    <col min="16191" max="16192" width="10.140625" style="400" customWidth="1"/>
    <col min="16193" max="16193" width="10.42578125" style="400" customWidth="1"/>
    <col min="16194" max="16194" width="9.28515625" style="400" bestFit="1" customWidth="1"/>
    <col min="16195" max="16196" width="9.140625" style="400"/>
    <col min="16197" max="16197" width="10.5703125" style="400" customWidth="1"/>
    <col min="16198" max="16201" width="9.140625" style="400"/>
    <col min="16202" max="16202" width="3.7109375" style="400" customWidth="1"/>
    <col min="16203" max="16203" width="14.7109375" style="400" customWidth="1"/>
    <col min="16204" max="16204" width="9.5703125" style="400" bestFit="1" customWidth="1"/>
    <col min="16205" max="16205" width="11.7109375" style="400" bestFit="1" customWidth="1"/>
    <col min="16206" max="16206" width="10.85546875" style="400" bestFit="1" customWidth="1"/>
    <col min="16207" max="16207" width="9.5703125" style="400" customWidth="1"/>
    <col min="16208" max="16208" width="11" style="400" bestFit="1" customWidth="1"/>
    <col min="16209" max="16209" width="11.85546875" style="400" bestFit="1" customWidth="1"/>
    <col min="16210" max="16210" width="11" style="400" bestFit="1" customWidth="1"/>
    <col min="16211" max="16211" width="13.42578125" style="400" bestFit="1" customWidth="1"/>
    <col min="16212" max="16212" width="9.7109375" style="400" bestFit="1" customWidth="1"/>
    <col min="16213" max="16213" width="11.5703125" style="400" bestFit="1" customWidth="1"/>
    <col min="16214" max="16214" width="10.85546875" style="400" bestFit="1" customWidth="1"/>
    <col min="16215" max="16215" width="11.7109375" style="400" customWidth="1"/>
    <col min="16216" max="16216" width="11.85546875" style="400" bestFit="1" customWidth="1"/>
    <col min="16217" max="16217" width="11.7109375" style="400" bestFit="1" customWidth="1"/>
    <col min="16218" max="16219" width="9.28515625" style="400" customWidth="1"/>
    <col min="16220" max="16223" width="9.140625" style="400"/>
    <col min="16224" max="16224" width="9.7109375" style="400" customWidth="1"/>
    <col min="16225" max="16225" width="14.85546875" style="400" customWidth="1"/>
    <col min="16226" max="16226" width="12.140625" style="400" bestFit="1" customWidth="1"/>
    <col min="16227" max="16227" width="16.85546875" style="400" bestFit="1" customWidth="1"/>
    <col min="16228" max="16228" width="13.42578125" style="400" bestFit="1" customWidth="1"/>
    <col min="16229" max="16229" width="15.85546875" style="400" bestFit="1" customWidth="1"/>
    <col min="16230" max="16230" width="12.5703125" style="400" bestFit="1" customWidth="1"/>
    <col min="16231" max="16231" width="13" style="400" bestFit="1" customWidth="1"/>
    <col min="16232" max="16232" width="13.28515625" style="400" bestFit="1" customWidth="1"/>
    <col min="16233" max="16233" width="12.7109375" style="400" bestFit="1" customWidth="1"/>
    <col min="16234" max="16234" width="15.28515625" style="400" customWidth="1"/>
    <col min="16235" max="16235" width="13.28515625" style="400" customWidth="1"/>
    <col min="16236" max="16236" width="10.5703125" style="400" bestFit="1" customWidth="1"/>
    <col min="16237" max="16237" width="12.5703125" style="400" customWidth="1"/>
    <col min="16238" max="16238" width="9.85546875" style="400" bestFit="1" customWidth="1"/>
    <col min="16239" max="16239" width="9.28515625" style="400" bestFit="1" customWidth="1"/>
    <col min="16240" max="16240" width="11" style="400" bestFit="1" customWidth="1"/>
    <col min="16241" max="16241" width="13.85546875" style="400" bestFit="1" customWidth="1"/>
    <col min="16242" max="16247" width="9.140625" style="400"/>
    <col min="16248" max="16248" width="15.7109375" style="400" customWidth="1"/>
    <col min="16249" max="16384" width="9.140625" style="400"/>
  </cols>
  <sheetData>
    <row r="1" spans="1:120">
      <c r="A1" s="482" t="s">
        <v>716</v>
      </c>
      <c r="B1" s="459" t="s">
        <v>626</v>
      </c>
      <c r="F1" s="400" t="s">
        <v>34</v>
      </c>
      <c r="G1" s="400" t="s">
        <v>34</v>
      </c>
      <c r="T1" s="483" t="s">
        <v>717</v>
      </c>
      <c r="U1" s="484" t="s">
        <v>626</v>
      </c>
      <c r="V1" s="485"/>
      <c r="W1" s="485"/>
      <c r="X1" s="485"/>
      <c r="Y1" s="485"/>
      <c r="Z1" s="485"/>
      <c r="AA1" s="485"/>
      <c r="AB1" s="485"/>
      <c r="AC1" s="485"/>
      <c r="AD1" s="485"/>
      <c r="AE1" s="485"/>
      <c r="AF1" s="485"/>
      <c r="AG1" s="485"/>
      <c r="AM1" s="486">
        <v>1</v>
      </c>
      <c r="AN1" s="487">
        <v>43617</v>
      </c>
      <c r="AO1" s="488"/>
      <c r="AP1" s="488"/>
      <c r="AQ1" s="488"/>
      <c r="AR1" s="488"/>
      <c r="AS1" s="488"/>
      <c r="AT1" s="488"/>
      <c r="AU1" s="488"/>
      <c r="AV1" s="488"/>
      <c r="AW1" s="488"/>
      <c r="AX1" s="488"/>
      <c r="AY1" s="488"/>
      <c r="AZ1" s="488">
        <v>1</v>
      </c>
      <c r="BA1" s="487">
        <v>43617</v>
      </c>
      <c r="BB1" s="488"/>
      <c r="BC1" s="488"/>
      <c r="BD1" s="488"/>
      <c r="BE1" s="488"/>
      <c r="BF1" s="488"/>
      <c r="BG1" s="488"/>
      <c r="BH1" s="488"/>
      <c r="BI1" s="488"/>
      <c r="BJ1" s="488"/>
      <c r="BK1" s="488"/>
      <c r="BL1" s="488"/>
      <c r="BM1" s="488"/>
      <c r="BN1" s="488"/>
      <c r="BO1" s="488"/>
      <c r="BP1" s="488"/>
      <c r="BQ1" s="488"/>
      <c r="BR1" s="488"/>
      <c r="BS1" s="488"/>
      <c r="BT1" s="488"/>
      <c r="BU1" s="488"/>
      <c r="BV1" s="488">
        <v>1</v>
      </c>
      <c r="BW1" s="487">
        <v>43617</v>
      </c>
      <c r="BX1" s="488"/>
      <c r="BY1" s="488"/>
      <c r="BZ1" s="488"/>
      <c r="CA1" s="488"/>
      <c r="CB1" s="488"/>
      <c r="CC1" s="488"/>
      <c r="CD1" s="488"/>
      <c r="CE1" s="488"/>
      <c r="CF1" s="488"/>
      <c r="CG1" s="488"/>
      <c r="CH1" s="488"/>
      <c r="CI1" s="488"/>
      <c r="CJ1" s="488"/>
      <c r="CK1" s="488"/>
      <c r="CL1" s="488"/>
      <c r="CM1" s="488"/>
      <c r="CN1" s="488"/>
      <c r="CR1" s="488">
        <v>1</v>
      </c>
      <c r="CS1" s="487">
        <v>43617</v>
      </c>
      <c r="DD1" s="488">
        <v>1</v>
      </c>
      <c r="DE1" s="487">
        <v>43617</v>
      </c>
    </row>
    <row r="2" spans="1:120">
      <c r="A2" s="465" t="s">
        <v>718</v>
      </c>
      <c r="B2" s="465" t="s">
        <v>126</v>
      </c>
      <c r="C2" s="465" t="s">
        <v>719</v>
      </c>
      <c r="D2" s="465" t="s">
        <v>720</v>
      </c>
      <c r="E2" s="465" t="s">
        <v>721</v>
      </c>
      <c r="F2" s="465" t="s">
        <v>722</v>
      </c>
      <c r="G2" s="465" t="s">
        <v>723</v>
      </c>
      <c r="H2" s="465" t="s">
        <v>724</v>
      </c>
      <c r="I2" s="465" t="s">
        <v>725</v>
      </c>
      <c r="J2" s="465" t="s">
        <v>726</v>
      </c>
      <c r="K2" s="465" t="s">
        <v>727</v>
      </c>
      <c r="L2" s="465" t="s">
        <v>59</v>
      </c>
      <c r="M2" s="465" t="s">
        <v>728</v>
      </c>
      <c r="O2" s="400" t="s">
        <v>729</v>
      </c>
      <c r="P2" s="400" t="s">
        <v>730</v>
      </c>
      <c r="T2" s="489" t="s">
        <v>718</v>
      </c>
      <c r="U2" s="489" t="s">
        <v>126</v>
      </c>
      <c r="V2" s="489" t="s">
        <v>719</v>
      </c>
      <c r="W2" s="489" t="s">
        <v>720</v>
      </c>
      <c r="X2" s="489" t="s">
        <v>721</v>
      </c>
      <c r="Y2" s="489" t="s">
        <v>722</v>
      </c>
      <c r="Z2" s="489" t="s">
        <v>723</v>
      </c>
      <c r="AA2" s="489" t="s">
        <v>724</v>
      </c>
      <c r="AB2" s="489" t="s">
        <v>725</v>
      </c>
      <c r="AC2" s="489" t="s">
        <v>726</v>
      </c>
      <c r="AD2" s="489" t="s">
        <v>727</v>
      </c>
      <c r="AE2" s="489" t="s">
        <v>59</v>
      </c>
      <c r="AF2" s="489" t="s">
        <v>728</v>
      </c>
      <c r="AG2" s="485"/>
      <c r="AI2" s="400" t="s">
        <v>730</v>
      </c>
      <c r="AM2" s="486">
        <v>2</v>
      </c>
      <c r="AN2" s="490" t="s">
        <v>731</v>
      </c>
      <c r="AO2" s="488"/>
      <c r="AP2" s="488"/>
      <c r="AQ2" s="488"/>
      <c r="AR2" s="488"/>
      <c r="AS2" s="488"/>
      <c r="AT2" s="488"/>
      <c r="AU2" s="488"/>
      <c r="AV2" s="488"/>
      <c r="AW2" s="488"/>
      <c r="AX2" s="488"/>
      <c r="AY2" s="488"/>
      <c r="AZ2" s="488">
        <v>2</v>
      </c>
      <c r="BA2" s="490" t="s">
        <v>732</v>
      </c>
      <c r="BB2" s="488"/>
      <c r="BC2" s="488"/>
      <c r="BD2" s="488"/>
      <c r="BE2" s="488"/>
      <c r="BF2" s="488"/>
      <c r="BG2" s="488"/>
      <c r="BH2" s="488"/>
      <c r="BI2" s="488"/>
      <c r="BJ2" s="488"/>
      <c r="BK2" s="488"/>
      <c r="BL2" s="488"/>
      <c r="BM2" s="488"/>
      <c r="BN2" s="488"/>
      <c r="BO2" s="488"/>
      <c r="BP2" s="488"/>
      <c r="BQ2" s="488"/>
      <c r="BR2" s="488"/>
      <c r="BS2" s="488"/>
      <c r="BT2" s="488"/>
      <c r="BU2" s="488"/>
      <c r="BV2" s="488">
        <v>2</v>
      </c>
      <c r="BW2" s="490" t="s">
        <v>733</v>
      </c>
      <c r="BX2" s="488"/>
      <c r="BY2" s="488"/>
      <c r="BZ2" s="488"/>
      <c r="CA2" s="488"/>
      <c r="CB2" s="488"/>
      <c r="CC2" s="488"/>
      <c r="CD2" s="488"/>
      <c r="CE2" s="488"/>
      <c r="CF2" s="488"/>
      <c r="CG2" s="488"/>
      <c r="CH2" s="488"/>
      <c r="CI2" s="488"/>
      <c r="CJ2" s="488"/>
      <c r="CK2" s="488"/>
      <c r="CL2" s="488"/>
      <c r="CM2" s="488"/>
      <c r="CN2" s="488"/>
      <c r="CR2" s="488">
        <v>2</v>
      </c>
      <c r="CS2" s="490" t="s">
        <v>734</v>
      </c>
      <c r="DD2" s="488">
        <v>2</v>
      </c>
      <c r="DE2" s="490" t="s">
        <v>735</v>
      </c>
    </row>
    <row r="3" spans="1:120">
      <c r="A3" s="400" t="s">
        <v>736</v>
      </c>
      <c r="B3" s="400" t="s">
        <v>569</v>
      </c>
      <c r="C3" s="400" t="s">
        <v>737</v>
      </c>
      <c r="D3" s="400" t="s">
        <v>737</v>
      </c>
      <c r="E3" s="400" t="s">
        <v>737</v>
      </c>
      <c r="F3" s="400" t="s">
        <v>737</v>
      </c>
      <c r="G3" s="400" t="s">
        <v>737</v>
      </c>
      <c r="H3" s="400" t="s">
        <v>737</v>
      </c>
      <c r="I3" s="400" t="s">
        <v>737</v>
      </c>
      <c r="J3" s="400" t="s">
        <v>737</v>
      </c>
      <c r="K3" s="400" t="s">
        <v>737</v>
      </c>
      <c r="O3" s="468"/>
      <c r="P3" s="458"/>
      <c r="T3" s="485" t="s">
        <v>736</v>
      </c>
      <c r="U3" s="485" t="s">
        <v>569</v>
      </c>
      <c r="V3" s="485" t="s">
        <v>737</v>
      </c>
      <c r="W3" s="485" t="s">
        <v>737</v>
      </c>
      <c r="X3" s="485" t="s">
        <v>737</v>
      </c>
      <c r="Y3" s="485" t="s">
        <v>737</v>
      </c>
      <c r="Z3" s="485" t="s">
        <v>737</v>
      </c>
      <c r="AA3" s="485" t="s">
        <v>737</v>
      </c>
      <c r="AB3" s="485" t="s">
        <v>737</v>
      </c>
      <c r="AC3" s="485" t="s">
        <v>737</v>
      </c>
      <c r="AD3" s="485" t="s">
        <v>737</v>
      </c>
      <c r="AE3" s="485"/>
      <c r="AF3" s="485"/>
      <c r="AG3" s="485"/>
      <c r="AI3" s="458"/>
      <c r="AM3" s="486">
        <v>3</v>
      </c>
      <c r="AN3" s="488"/>
      <c r="AO3" s="488"/>
      <c r="AP3" s="488"/>
      <c r="AQ3" s="488"/>
      <c r="AR3" s="488"/>
      <c r="AS3" s="488"/>
      <c r="AT3" s="488"/>
      <c r="AU3" s="488"/>
      <c r="AV3" s="488"/>
      <c r="AW3" s="488"/>
      <c r="AX3" s="488"/>
      <c r="AY3" s="488"/>
      <c r="AZ3" s="488">
        <v>3</v>
      </c>
      <c r="BA3" s="488"/>
      <c r="BB3" s="488"/>
      <c r="BC3" s="488"/>
      <c r="BD3" s="488"/>
      <c r="BE3" s="488"/>
      <c r="BF3" s="488"/>
      <c r="BG3" s="488"/>
      <c r="BH3" s="488"/>
      <c r="BI3" s="488"/>
      <c r="BJ3" s="488"/>
      <c r="BK3" s="488"/>
      <c r="BL3" s="488"/>
      <c r="BM3" s="488"/>
      <c r="BN3" s="488"/>
      <c r="BO3" s="488"/>
      <c r="BP3" s="488"/>
      <c r="BQ3" s="488"/>
      <c r="BR3" s="488"/>
      <c r="BS3" s="488"/>
      <c r="BT3" s="488"/>
      <c r="BU3" s="488"/>
      <c r="BV3" s="488">
        <v>3</v>
      </c>
      <c r="BW3" s="488"/>
      <c r="BX3" s="488"/>
      <c r="BY3" s="488"/>
      <c r="BZ3" s="488"/>
      <c r="CA3" s="488"/>
      <c r="CB3" s="488"/>
      <c r="CC3" s="488"/>
      <c r="CD3" s="488"/>
      <c r="CE3" s="488"/>
      <c r="CF3" s="488"/>
      <c r="CG3" s="488"/>
      <c r="CH3" s="488"/>
      <c r="CI3" s="488"/>
      <c r="CJ3" s="488"/>
      <c r="CK3" s="488"/>
      <c r="CL3" s="488"/>
      <c r="CM3" s="488"/>
      <c r="CN3" s="488"/>
      <c r="CR3" s="488">
        <v>3</v>
      </c>
      <c r="CS3" s="490" t="s">
        <v>738</v>
      </c>
      <c r="DD3" s="488">
        <v>3</v>
      </c>
      <c r="DE3" s="490" t="s">
        <v>739</v>
      </c>
    </row>
    <row r="4" spans="1:120">
      <c r="A4" s="400" t="s">
        <v>740</v>
      </c>
      <c r="B4" s="400" t="s">
        <v>249</v>
      </c>
      <c r="C4" s="491">
        <v>1.4169723417926893E-2</v>
      </c>
      <c r="D4" s="491">
        <v>0.25548929395232889</v>
      </c>
      <c r="E4" s="491">
        <v>7.8111041399714837E-2</v>
      </c>
      <c r="F4" s="491">
        <v>0</v>
      </c>
      <c r="G4" s="491">
        <v>0.12699884843149184</v>
      </c>
      <c r="H4" s="491">
        <v>0.44125326878363164</v>
      </c>
      <c r="I4" s="491">
        <v>5.9255041742391552E-2</v>
      </c>
      <c r="J4" s="491">
        <v>2.4382588929119191E-2</v>
      </c>
      <c r="K4" s="491">
        <v>3.401933433952953E-4</v>
      </c>
      <c r="O4" s="492">
        <v>1</v>
      </c>
      <c r="P4" s="458" t="s">
        <v>34</v>
      </c>
      <c r="T4" s="485" t="s">
        <v>740</v>
      </c>
      <c r="U4" s="485" t="s">
        <v>249</v>
      </c>
      <c r="V4" s="493">
        <v>1.4169723417926893E-2</v>
      </c>
      <c r="W4" s="493">
        <v>0.25548929395232889</v>
      </c>
      <c r="X4" s="493">
        <v>7.8111041399714837E-2</v>
      </c>
      <c r="Y4" s="493">
        <v>0</v>
      </c>
      <c r="Z4" s="493">
        <v>0.12699884843149184</v>
      </c>
      <c r="AA4" s="493">
        <v>0.44125326878363164</v>
      </c>
      <c r="AB4" s="493">
        <v>5.9255041742391552E-2</v>
      </c>
      <c r="AC4" s="493">
        <v>2.4382588929119191E-2</v>
      </c>
      <c r="AD4" s="493">
        <v>3.401933433952953E-4</v>
      </c>
      <c r="AE4" s="485"/>
      <c r="AF4" s="485"/>
      <c r="AG4" s="485"/>
      <c r="AH4" s="458">
        <v>1</v>
      </c>
      <c r="AI4" s="458" t="s">
        <v>34</v>
      </c>
      <c r="AJ4" s="458"/>
      <c r="AM4" s="486">
        <v>4</v>
      </c>
      <c r="AN4" s="494">
        <v>0.75</v>
      </c>
      <c r="AO4" s="488" t="s">
        <v>741</v>
      </c>
      <c r="AP4" s="488"/>
      <c r="AQ4" s="488"/>
      <c r="AR4" s="488"/>
      <c r="AS4" s="488"/>
      <c r="AT4" s="488"/>
      <c r="AU4" s="488"/>
      <c r="AV4" s="488"/>
      <c r="AW4" s="488"/>
      <c r="AX4" s="488"/>
      <c r="AY4" s="488"/>
      <c r="AZ4" s="488">
        <v>4</v>
      </c>
      <c r="BA4" s="488"/>
      <c r="BB4" s="488"/>
      <c r="BC4" s="488"/>
      <c r="BD4" s="488"/>
      <c r="BE4" s="488"/>
      <c r="BF4" s="488"/>
      <c r="BG4" s="488"/>
      <c r="BH4" s="488"/>
      <c r="BI4" s="488"/>
      <c r="BJ4" s="488"/>
      <c r="BK4" s="488"/>
      <c r="BL4" s="488"/>
      <c r="BM4" s="488"/>
      <c r="BN4" s="488"/>
      <c r="BO4" s="488"/>
      <c r="BP4" s="488"/>
      <c r="BQ4" s="488"/>
      <c r="BR4" s="488"/>
      <c r="BS4" s="488"/>
      <c r="BT4" s="488"/>
      <c r="BU4" s="488"/>
      <c r="BV4" s="488">
        <v>4</v>
      </c>
      <c r="BW4" s="488"/>
      <c r="BX4" s="488"/>
      <c r="BY4" s="488"/>
      <c r="BZ4" s="488"/>
      <c r="CA4" s="488"/>
      <c r="CB4" s="488"/>
      <c r="CC4" s="488"/>
      <c r="CD4" s="488"/>
      <c r="CE4" s="488"/>
      <c r="CF4" s="488"/>
      <c r="CG4" s="488"/>
      <c r="CH4" s="488"/>
      <c r="CI4" s="488"/>
      <c r="CJ4" s="488"/>
      <c r="CK4" s="488"/>
      <c r="CL4" s="488"/>
      <c r="CM4" s="488"/>
      <c r="CN4" s="488"/>
      <c r="CR4" s="488">
        <v>4</v>
      </c>
      <c r="CT4" s="495"/>
      <c r="CU4" s="495"/>
      <c r="CV4" s="495"/>
      <c r="CW4" s="495"/>
      <c r="CX4" s="495"/>
      <c r="CY4" s="495"/>
      <c r="CZ4" s="495"/>
      <c r="DA4" s="495"/>
      <c r="DB4" s="495"/>
      <c r="DD4" s="488">
        <v>4</v>
      </c>
      <c r="DF4" s="495"/>
      <c r="DG4" s="495"/>
      <c r="DH4" s="495"/>
      <c r="DI4" s="495"/>
      <c r="DJ4" s="495"/>
      <c r="DK4" s="495"/>
      <c r="DL4" s="495"/>
      <c r="DM4" s="495"/>
      <c r="DN4" s="495"/>
    </row>
    <row r="5" spans="1:120">
      <c r="A5" s="400" t="s">
        <v>742</v>
      </c>
      <c r="B5" s="400" t="s">
        <v>674</v>
      </c>
      <c r="C5" s="491">
        <v>1.4169723417926893E-2</v>
      </c>
      <c r="D5" s="491">
        <v>0.25548929395232889</v>
      </c>
      <c r="E5" s="491">
        <v>7.8111041399714837E-2</v>
      </c>
      <c r="F5" s="491">
        <v>0</v>
      </c>
      <c r="G5" s="491">
        <v>0.12699884843149184</v>
      </c>
      <c r="H5" s="491">
        <v>0.44125326878363164</v>
      </c>
      <c r="I5" s="491">
        <v>5.9255041742391552E-2</v>
      </c>
      <c r="J5" s="491">
        <v>2.4382588929119191E-2</v>
      </c>
      <c r="K5" s="491">
        <v>3.401933433952953E-4</v>
      </c>
      <c r="O5" s="492">
        <v>1</v>
      </c>
      <c r="P5" s="458" t="s">
        <v>34</v>
      </c>
      <c r="T5" s="485" t="s">
        <v>742</v>
      </c>
      <c r="U5" s="485" t="s">
        <v>674</v>
      </c>
      <c r="V5" s="493">
        <v>1.4169723417926893E-2</v>
      </c>
      <c r="W5" s="493">
        <v>0.25548929395232889</v>
      </c>
      <c r="X5" s="493">
        <v>7.8111041399714837E-2</v>
      </c>
      <c r="Y5" s="493">
        <v>0</v>
      </c>
      <c r="Z5" s="493">
        <v>0.12699884843149184</v>
      </c>
      <c r="AA5" s="493">
        <v>0.44125326878363164</v>
      </c>
      <c r="AB5" s="493">
        <v>5.9255041742391552E-2</v>
      </c>
      <c r="AC5" s="493">
        <v>2.4382588929119191E-2</v>
      </c>
      <c r="AD5" s="493">
        <v>3.401933433952953E-4</v>
      </c>
      <c r="AE5" s="485"/>
      <c r="AF5" s="485"/>
      <c r="AG5" s="485"/>
      <c r="AH5" s="458">
        <v>1</v>
      </c>
      <c r="AI5" s="458" t="s">
        <v>34</v>
      </c>
      <c r="AM5" s="486">
        <v>5</v>
      </c>
      <c r="AN5" s="494">
        <v>0.25</v>
      </c>
      <c r="AO5" s="488" t="s">
        <v>743</v>
      </c>
      <c r="AP5" s="488"/>
      <c r="AQ5" s="488"/>
      <c r="AR5" s="488"/>
      <c r="AS5" s="488"/>
      <c r="AT5" s="488"/>
      <c r="AU5" s="488"/>
      <c r="AV5" s="488"/>
      <c r="AW5" s="488"/>
      <c r="AX5" s="488"/>
      <c r="AY5" s="488"/>
      <c r="AZ5" s="488">
        <v>5</v>
      </c>
      <c r="BA5" s="488"/>
      <c r="BB5" s="488"/>
      <c r="BC5" s="488"/>
      <c r="BD5" s="488"/>
      <c r="BE5" s="488"/>
      <c r="BF5" s="488"/>
      <c r="BG5" s="488"/>
      <c r="BH5" s="488"/>
      <c r="BI5" s="488"/>
      <c r="BJ5" s="488"/>
      <c r="BK5" s="488"/>
      <c r="BL5" s="488"/>
      <c r="BM5" s="488"/>
      <c r="BN5" s="488"/>
      <c r="BO5" s="488"/>
      <c r="BP5" s="488"/>
      <c r="BQ5" s="488"/>
      <c r="BR5" s="488"/>
      <c r="BS5" s="488"/>
      <c r="BT5" s="488"/>
      <c r="BU5" s="488"/>
      <c r="BV5" s="488">
        <v>5</v>
      </c>
      <c r="BW5" s="488"/>
      <c r="BX5" s="488"/>
      <c r="BY5" s="488"/>
      <c r="BZ5" s="488"/>
      <c r="CA5" s="488"/>
      <c r="CB5" s="488"/>
      <c r="CC5" s="488"/>
      <c r="CD5" s="488"/>
      <c r="CE5" s="488"/>
      <c r="CF5" s="488"/>
      <c r="CG5" s="488"/>
      <c r="CH5" s="488"/>
      <c r="CI5" s="488"/>
      <c r="CJ5" s="488"/>
      <c r="CK5" s="488"/>
      <c r="CL5" s="488"/>
      <c r="CM5" s="488"/>
      <c r="CN5" s="488"/>
      <c r="CR5" s="488">
        <v>5</v>
      </c>
      <c r="CT5" s="443"/>
      <c r="CU5" s="443"/>
      <c r="CV5" s="443"/>
      <c r="CW5" s="443"/>
      <c r="CX5" s="443"/>
      <c r="CY5" s="443"/>
      <c r="CZ5" s="443"/>
      <c r="DA5" s="443"/>
      <c r="DB5" s="443"/>
      <c r="DD5" s="488">
        <v>5</v>
      </c>
      <c r="DF5" s="443"/>
      <c r="DG5" s="443"/>
      <c r="DH5" s="443"/>
      <c r="DI5" s="443"/>
      <c r="DJ5" s="443"/>
      <c r="DK5" s="443"/>
      <c r="DL5" s="443"/>
      <c r="DM5" s="443"/>
      <c r="DN5" s="443"/>
    </row>
    <row r="6" spans="1:120">
      <c r="A6" s="400" t="s">
        <v>744</v>
      </c>
      <c r="B6" s="400" t="s">
        <v>745</v>
      </c>
      <c r="C6" s="491">
        <v>1.4169723417926893E-2</v>
      </c>
      <c r="D6" s="491">
        <v>0.25548929395232889</v>
      </c>
      <c r="E6" s="491">
        <v>7.8111041399714837E-2</v>
      </c>
      <c r="F6" s="491">
        <v>0</v>
      </c>
      <c r="G6" s="491">
        <v>0.12699884843149184</v>
      </c>
      <c r="H6" s="491">
        <v>0.44125326878363164</v>
      </c>
      <c r="I6" s="491">
        <v>5.9255041742391552E-2</v>
      </c>
      <c r="J6" s="491">
        <v>2.4382588929119191E-2</v>
      </c>
      <c r="K6" s="491">
        <v>3.401933433952953E-4</v>
      </c>
      <c r="O6" s="492">
        <v>1</v>
      </c>
      <c r="P6" s="458" t="s">
        <v>34</v>
      </c>
      <c r="T6" s="485" t="s">
        <v>744</v>
      </c>
      <c r="U6" s="485" t="s">
        <v>745</v>
      </c>
      <c r="V6" s="493">
        <v>1.4169723417926893E-2</v>
      </c>
      <c r="W6" s="493">
        <v>0.25548929395232889</v>
      </c>
      <c r="X6" s="493">
        <v>7.8111041399714837E-2</v>
      </c>
      <c r="Y6" s="493">
        <v>0</v>
      </c>
      <c r="Z6" s="493">
        <v>0.12699884843149184</v>
      </c>
      <c r="AA6" s="493">
        <v>0.44125326878363164</v>
      </c>
      <c r="AB6" s="493">
        <v>5.9255041742391552E-2</v>
      </c>
      <c r="AC6" s="493">
        <v>2.4382588929119191E-2</v>
      </c>
      <c r="AD6" s="493">
        <v>3.401933433952953E-4</v>
      </c>
      <c r="AE6" s="485"/>
      <c r="AF6" s="485"/>
      <c r="AG6" s="485"/>
      <c r="AH6" s="458">
        <v>1</v>
      </c>
      <c r="AI6" s="458" t="s">
        <v>34</v>
      </c>
      <c r="AM6" s="486">
        <v>6</v>
      </c>
      <c r="AY6" s="488"/>
      <c r="AZ6" s="488">
        <v>6</v>
      </c>
      <c r="BB6" s="488"/>
      <c r="BC6" s="488"/>
      <c r="BD6" s="488"/>
      <c r="BE6" s="488"/>
      <c r="BF6" s="488"/>
      <c r="BG6" s="488"/>
      <c r="BH6" s="488"/>
      <c r="BI6" s="488"/>
      <c r="BJ6" s="488"/>
      <c r="BK6" s="488"/>
      <c r="BL6" s="488"/>
      <c r="BM6" s="488"/>
      <c r="BN6" s="488"/>
      <c r="BO6" s="488"/>
      <c r="BP6" s="488"/>
      <c r="BQ6" s="488"/>
      <c r="BR6" s="488"/>
      <c r="BS6" s="488"/>
      <c r="BT6" s="488"/>
      <c r="BU6" s="488"/>
      <c r="BV6" s="488">
        <v>6</v>
      </c>
      <c r="BW6" s="488"/>
      <c r="BX6" s="488"/>
      <c r="BY6" s="488"/>
      <c r="BZ6" s="488"/>
      <c r="CA6" s="488"/>
      <c r="CB6" s="488"/>
      <c r="CC6" s="488"/>
      <c r="CD6" s="488"/>
      <c r="CE6" s="488"/>
      <c r="CF6" s="488"/>
      <c r="CG6" s="488"/>
      <c r="CH6" s="488"/>
      <c r="CI6" s="488"/>
      <c r="CJ6" s="488"/>
      <c r="CK6" s="488"/>
      <c r="CL6" s="488"/>
      <c r="CM6" s="488"/>
      <c r="CN6" s="488"/>
      <c r="CR6" s="488">
        <v>6</v>
      </c>
      <c r="CS6" s="443"/>
      <c r="CT6" s="495"/>
      <c r="CU6" s="495"/>
      <c r="CV6" s="495"/>
      <c r="CW6" s="495"/>
      <c r="CX6" s="495"/>
      <c r="CY6" s="495"/>
      <c r="CZ6" s="495"/>
      <c r="DA6" s="495"/>
      <c r="DB6" s="495"/>
      <c r="DD6" s="488">
        <v>6</v>
      </c>
      <c r="DE6" s="443"/>
      <c r="DF6" s="495"/>
      <c r="DG6" s="495"/>
      <c r="DH6" s="495"/>
      <c r="DI6" s="495"/>
      <c r="DJ6" s="495"/>
      <c r="DK6" s="495"/>
      <c r="DL6" s="495"/>
      <c r="DM6" s="495"/>
      <c r="DN6" s="495"/>
    </row>
    <row r="7" spans="1:120">
      <c r="A7" s="400" t="s">
        <v>746</v>
      </c>
      <c r="B7" s="400" t="s">
        <v>635</v>
      </c>
      <c r="C7" s="491">
        <v>2.9845516846186693E-2</v>
      </c>
      <c r="D7" s="491">
        <v>0.53813400599107708</v>
      </c>
      <c r="E7" s="491">
        <v>0.16452434061055596</v>
      </c>
      <c r="F7" s="491">
        <v>0</v>
      </c>
      <c r="G7" s="491">
        <v>0.26749613655218035</v>
      </c>
      <c r="H7" s="491">
        <v>0</v>
      </c>
      <c r="I7" s="491">
        <v>0</v>
      </c>
      <c r="J7" s="491">
        <v>0</v>
      </c>
      <c r="K7" s="491">
        <v>0</v>
      </c>
      <c r="O7" s="492">
        <v>1</v>
      </c>
      <c r="P7" s="458" t="s">
        <v>34</v>
      </c>
      <c r="T7" s="485" t="s">
        <v>746</v>
      </c>
      <c r="U7" s="485" t="s">
        <v>635</v>
      </c>
      <c r="V7" s="493">
        <v>2.9845516846186693E-2</v>
      </c>
      <c r="W7" s="493">
        <v>0.53813400599107708</v>
      </c>
      <c r="X7" s="493">
        <v>0.16452434061055596</v>
      </c>
      <c r="Y7" s="493">
        <v>0</v>
      </c>
      <c r="Z7" s="493">
        <v>0.26749613655218035</v>
      </c>
      <c r="AA7" s="493">
        <v>0</v>
      </c>
      <c r="AB7" s="493">
        <v>0</v>
      </c>
      <c r="AC7" s="493">
        <v>0</v>
      </c>
      <c r="AD7" s="493">
        <v>0</v>
      </c>
      <c r="AE7" s="485"/>
      <c r="AF7" s="485"/>
      <c r="AG7" s="485"/>
      <c r="AH7" s="458">
        <v>1</v>
      </c>
      <c r="AI7" s="458" t="s">
        <v>34</v>
      </c>
      <c r="AM7" s="486">
        <v>7</v>
      </c>
      <c r="AY7" s="488"/>
      <c r="AZ7" s="488">
        <v>7</v>
      </c>
      <c r="BA7" s="490" t="s">
        <v>747</v>
      </c>
      <c r="BB7" s="488"/>
      <c r="BC7" s="488"/>
      <c r="BD7" s="488"/>
      <c r="BE7" s="488"/>
      <c r="BF7" s="488"/>
      <c r="BG7" s="488"/>
      <c r="BH7" s="488"/>
      <c r="BI7" s="488"/>
      <c r="BJ7" s="488"/>
      <c r="BK7" s="488"/>
      <c r="BL7" s="488"/>
      <c r="BM7" s="488"/>
      <c r="BN7" s="488"/>
      <c r="BO7" s="488"/>
      <c r="BP7" s="488"/>
      <c r="BQ7" s="488"/>
      <c r="BR7" s="488"/>
      <c r="BS7" s="488"/>
      <c r="BT7" s="488"/>
      <c r="BU7" s="488"/>
      <c r="BV7" s="488">
        <v>7</v>
      </c>
      <c r="BW7" s="488"/>
      <c r="BX7" s="488"/>
      <c r="BY7" s="488"/>
      <c r="BZ7" s="488"/>
      <c r="CA7" s="488"/>
      <c r="CB7" s="488"/>
      <c r="CC7" s="488"/>
      <c r="CD7" s="488"/>
      <c r="CE7" s="488"/>
      <c r="CF7" s="488"/>
      <c r="CG7" s="488"/>
      <c r="CH7" s="488"/>
      <c r="CI7" s="488"/>
      <c r="CJ7" s="488"/>
      <c r="CK7" s="488"/>
      <c r="CL7" s="488"/>
      <c r="CM7" s="488"/>
      <c r="CN7" s="488"/>
      <c r="CR7" s="488">
        <v>7</v>
      </c>
      <c r="CT7" s="443" t="s">
        <v>748</v>
      </c>
      <c r="CU7" s="443" t="s">
        <v>748</v>
      </c>
      <c r="CV7" s="443" t="s">
        <v>748</v>
      </c>
      <c r="CW7" s="443" t="s">
        <v>748</v>
      </c>
      <c r="CX7" s="443" t="s">
        <v>748</v>
      </c>
      <c r="CY7" s="443" t="s">
        <v>749</v>
      </c>
      <c r="CZ7" s="443" t="s">
        <v>749</v>
      </c>
      <c r="DA7" s="443" t="s">
        <v>749</v>
      </c>
      <c r="DB7" s="443" t="s">
        <v>749</v>
      </c>
      <c r="DD7" s="488">
        <v>7</v>
      </c>
      <c r="DF7" s="443" t="s">
        <v>748</v>
      </c>
      <c r="DG7" s="443" t="s">
        <v>748</v>
      </c>
      <c r="DH7" s="443" t="s">
        <v>748</v>
      </c>
      <c r="DI7" s="443" t="s">
        <v>748</v>
      </c>
      <c r="DJ7" s="443" t="s">
        <v>748</v>
      </c>
      <c r="DK7" s="443" t="s">
        <v>749</v>
      </c>
      <c r="DL7" s="443" t="s">
        <v>749</v>
      </c>
      <c r="DM7" s="443" t="s">
        <v>749</v>
      </c>
      <c r="DN7" s="443" t="s">
        <v>749</v>
      </c>
      <c r="DP7" s="443" t="s">
        <v>750</v>
      </c>
    </row>
    <row r="8" spans="1:120">
      <c r="A8" s="400" t="s">
        <v>751</v>
      </c>
      <c r="B8" s="400" t="s">
        <v>649</v>
      </c>
      <c r="C8" s="491">
        <v>0</v>
      </c>
      <c r="D8" s="491">
        <v>0</v>
      </c>
      <c r="E8" s="491">
        <v>0</v>
      </c>
      <c r="F8" s="491">
        <v>0</v>
      </c>
      <c r="G8" s="491">
        <v>0</v>
      </c>
      <c r="H8" s="491">
        <v>0.84011261868094067</v>
      </c>
      <c r="I8" s="491">
        <v>0.11281708671637981</v>
      </c>
      <c r="J8" s="491">
        <v>4.6422592385389483E-2</v>
      </c>
      <c r="K8" s="491">
        <v>6.4770221729006235E-4</v>
      </c>
      <c r="O8" s="492">
        <v>1</v>
      </c>
      <c r="P8" s="458" t="s">
        <v>34</v>
      </c>
      <c r="T8" s="485" t="s">
        <v>751</v>
      </c>
      <c r="U8" s="485" t="s">
        <v>649</v>
      </c>
      <c r="V8" s="493">
        <v>0</v>
      </c>
      <c r="W8" s="493">
        <v>0</v>
      </c>
      <c r="X8" s="493">
        <v>0</v>
      </c>
      <c r="Y8" s="493">
        <v>0</v>
      </c>
      <c r="Z8" s="493">
        <v>0</v>
      </c>
      <c r="AA8" s="493">
        <v>0.84011261868094067</v>
      </c>
      <c r="AB8" s="493">
        <v>0.11281708671637981</v>
      </c>
      <c r="AC8" s="493">
        <v>4.6422592385389483E-2</v>
      </c>
      <c r="AD8" s="493">
        <v>6.4770221729006235E-4</v>
      </c>
      <c r="AE8" s="485"/>
      <c r="AF8" s="485"/>
      <c r="AG8" s="485"/>
      <c r="AH8" s="458">
        <v>1</v>
      </c>
      <c r="AI8" s="458" t="s">
        <v>34</v>
      </c>
      <c r="AM8" s="486">
        <v>8</v>
      </c>
      <c r="AN8" s="496"/>
      <c r="AO8" s="496" t="s">
        <v>752</v>
      </c>
      <c r="AP8" s="496" t="s">
        <v>753</v>
      </c>
      <c r="AQ8" s="496" t="s">
        <v>752</v>
      </c>
      <c r="AR8" s="496" t="s">
        <v>754</v>
      </c>
      <c r="AS8" s="496" t="s">
        <v>754</v>
      </c>
      <c r="AT8" s="496" t="s">
        <v>755</v>
      </c>
      <c r="AU8" s="496" t="s">
        <v>755</v>
      </c>
      <c r="AV8" s="496" t="s">
        <v>755</v>
      </c>
      <c r="AW8" s="496" t="s">
        <v>755</v>
      </c>
      <c r="AX8" s="488"/>
      <c r="AZ8" s="488">
        <v>8</v>
      </c>
      <c r="BA8" s="488"/>
      <c r="BB8" s="488"/>
      <c r="BC8" s="488"/>
      <c r="BD8" s="488"/>
      <c r="BE8" s="488"/>
      <c r="BF8" s="488"/>
      <c r="BG8" s="488"/>
      <c r="BH8" s="488"/>
      <c r="BI8" s="488"/>
      <c r="BJ8" s="488"/>
      <c r="BK8" s="488"/>
      <c r="BL8" s="488"/>
      <c r="BM8" s="488"/>
      <c r="BN8" s="488"/>
      <c r="BO8" s="488"/>
      <c r="BP8" s="488"/>
      <c r="BQ8" s="488"/>
      <c r="BR8" s="488"/>
      <c r="BS8" s="488"/>
      <c r="BT8" s="488"/>
      <c r="BU8" s="488" t="s">
        <v>756</v>
      </c>
      <c r="BV8" s="488">
        <v>8</v>
      </c>
      <c r="BW8" s="490" t="s">
        <v>757</v>
      </c>
      <c r="BX8" s="488"/>
      <c r="BY8" s="488"/>
      <c r="BZ8" s="488"/>
      <c r="CA8" s="488"/>
      <c r="CB8" s="488"/>
      <c r="CC8" s="488"/>
      <c r="CD8" s="488"/>
      <c r="CE8" s="488"/>
      <c r="CF8" s="488"/>
      <c r="CG8" s="488"/>
      <c r="CH8" s="488"/>
      <c r="CI8" s="488"/>
      <c r="CJ8" s="488"/>
      <c r="CK8" s="488"/>
      <c r="CL8" s="488"/>
      <c r="CM8" s="488"/>
      <c r="CN8" s="488"/>
      <c r="CR8" s="488">
        <v>8</v>
      </c>
      <c r="CT8" s="443" t="s">
        <v>758</v>
      </c>
      <c r="CU8" s="443" t="s">
        <v>759</v>
      </c>
      <c r="CV8" s="443" t="s">
        <v>760</v>
      </c>
      <c r="CW8" s="443" t="s">
        <v>761</v>
      </c>
      <c r="CX8" s="443" t="s">
        <v>762</v>
      </c>
      <c r="CY8" s="443" t="s">
        <v>763</v>
      </c>
      <c r="CZ8" s="443" t="s">
        <v>764</v>
      </c>
      <c r="DA8" s="443" t="s">
        <v>765</v>
      </c>
      <c r="DB8" s="443" t="s">
        <v>120</v>
      </c>
      <c r="DC8" s="443" t="s">
        <v>766</v>
      </c>
      <c r="DD8" s="488">
        <v>8</v>
      </c>
      <c r="DF8" s="443" t="s">
        <v>758</v>
      </c>
      <c r="DG8" s="443" t="s">
        <v>759</v>
      </c>
      <c r="DH8" s="443" t="s">
        <v>760</v>
      </c>
      <c r="DI8" s="443" t="s">
        <v>761</v>
      </c>
      <c r="DJ8" s="443" t="s">
        <v>762</v>
      </c>
      <c r="DK8" s="443" t="s">
        <v>763</v>
      </c>
      <c r="DL8" s="443" t="s">
        <v>764</v>
      </c>
      <c r="DM8" s="443" t="s">
        <v>765</v>
      </c>
      <c r="DN8" s="443" t="s">
        <v>120</v>
      </c>
      <c r="DO8" s="443" t="s">
        <v>766</v>
      </c>
      <c r="DP8" s="443" t="s">
        <v>767</v>
      </c>
    </row>
    <row r="9" spans="1:120">
      <c r="A9" s="400" t="s">
        <v>768</v>
      </c>
      <c r="B9" s="400" t="s">
        <v>769</v>
      </c>
      <c r="C9" s="491">
        <v>1.4249775319185302E-2</v>
      </c>
      <c r="D9" s="491">
        <v>0.2603588871970105</v>
      </c>
      <c r="E9" s="491">
        <v>7.9359363115139928E-2</v>
      </c>
      <c r="F9" s="491">
        <v>0</v>
      </c>
      <c r="G9" s="491">
        <v>0.12260777088356635</v>
      </c>
      <c r="H9" s="491">
        <v>0.44213896874550557</v>
      </c>
      <c r="I9" s="491">
        <v>5.750322564109351E-2</v>
      </c>
      <c r="J9" s="491">
        <v>2.3440621536391617E-2</v>
      </c>
      <c r="K9" s="491">
        <v>3.4138756210732598E-4</v>
      </c>
      <c r="O9" s="492">
        <v>1</v>
      </c>
      <c r="P9" s="458" t="s">
        <v>34</v>
      </c>
      <c r="T9" s="485" t="s">
        <v>768</v>
      </c>
      <c r="U9" s="485" t="s">
        <v>769</v>
      </c>
      <c r="V9" s="493">
        <v>1.4249775319185302E-2</v>
      </c>
      <c r="W9" s="493">
        <v>0.2603588871970105</v>
      </c>
      <c r="X9" s="493">
        <v>7.9359363115139928E-2</v>
      </c>
      <c r="Y9" s="493">
        <v>0</v>
      </c>
      <c r="Z9" s="493">
        <v>0.12260777088356635</v>
      </c>
      <c r="AA9" s="493">
        <v>0.44213896874550557</v>
      </c>
      <c r="AB9" s="493">
        <v>5.750322564109351E-2</v>
      </c>
      <c r="AC9" s="493">
        <v>2.3440621536391617E-2</v>
      </c>
      <c r="AD9" s="493">
        <v>3.4138756210732598E-4</v>
      </c>
      <c r="AE9" s="485"/>
      <c r="AF9" s="485"/>
      <c r="AG9" s="485"/>
      <c r="AH9" s="458">
        <v>1</v>
      </c>
      <c r="AI9" s="458" t="s">
        <v>34</v>
      </c>
      <c r="AM9" s="486">
        <v>9</v>
      </c>
      <c r="AN9" s="497" t="s">
        <v>770</v>
      </c>
      <c r="AO9" s="497" t="s">
        <v>771</v>
      </c>
      <c r="AP9" s="497" t="s">
        <v>772</v>
      </c>
      <c r="AQ9" s="497" t="s">
        <v>623</v>
      </c>
      <c r="AR9" s="497" t="s">
        <v>773</v>
      </c>
      <c r="AS9" s="497" t="s">
        <v>774</v>
      </c>
      <c r="AT9" s="497" t="s">
        <v>755</v>
      </c>
      <c r="AU9" s="497" t="s">
        <v>775</v>
      </c>
      <c r="AV9" s="497" t="s">
        <v>776</v>
      </c>
      <c r="AW9" s="497" t="s">
        <v>777</v>
      </c>
      <c r="AX9" s="488"/>
      <c r="AZ9" s="488">
        <v>9</v>
      </c>
      <c r="BA9" s="488"/>
      <c r="BB9" s="488"/>
      <c r="BC9" s="488"/>
      <c r="BD9" s="488"/>
      <c r="BE9" s="488"/>
      <c r="BF9" s="488"/>
      <c r="BG9" s="488"/>
      <c r="BH9" s="488"/>
      <c r="BI9" s="488"/>
      <c r="BJ9" s="488"/>
      <c r="BK9" s="488"/>
      <c r="BM9" s="480"/>
      <c r="BN9" s="480"/>
      <c r="BO9" s="496" t="s">
        <v>778</v>
      </c>
      <c r="BP9" s="496" t="s">
        <v>779</v>
      </c>
      <c r="BQ9" s="496"/>
      <c r="BR9" s="496"/>
      <c r="BS9" s="496"/>
      <c r="BT9" s="488"/>
      <c r="BU9" s="488" t="s">
        <v>780</v>
      </c>
      <c r="BV9" s="488">
        <v>9</v>
      </c>
      <c r="BW9" s="488"/>
      <c r="BX9" s="488"/>
      <c r="BY9" s="488"/>
      <c r="BZ9" s="488"/>
      <c r="CA9" s="488"/>
      <c r="CB9" s="488"/>
      <c r="CC9" s="488"/>
      <c r="CD9" s="488"/>
      <c r="CE9" s="488"/>
      <c r="CF9" s="488"/>
      <c r="CG9" s="488"/>
      <c r="CI9" s="496"/>
      <c r="CJ9" s="496"/>
      <c r="CK9" s="496" t="s">
        <v>778</v>
      </c>
      <c r="CL9" s="496" t="s">
        <v>779</v>
      </c>
      <c r="CM9" s="496" t="s">
        <v>778</v>
      </c>
      <c r="CN9" s="480"/>
      <c r="CO9" s="480"/>
      <c r="CR9" s="488">
        <v>9</v>
      </c>
      <c r="DD9" s="488">
        <v>9</v>
      </c>
    </row>
    <row r="10" spans="1:120">
      <c r="A10" s="400" t="s">
        <v>781</v>
      </c>
      <c r="B10" s="400" t="s">
        <v>630</v>
      </c>
      <c r="C10" s="491">
        <v>1.3929567714151662E-2</v>
      </c>
      <c r="D10" s="491">
        <v>0.24088051421828402</v>
      </c>
      <c r="E10" s="491">
        <v>7.4366076253439578E-2</v>
      </c>
      <c r="F10" s="491">
        <v>0</v>
      </c>
      <c r="G10" s="491">
        <v>0.1401720810752683</v>
      </c>
      <c r="H10" s="491">
        <v>0.43859616889800973</v>
      </c>
      <c r="I10" s="491">
        <v>6.4510490046285673E-2</v>
      </c>
      <c r="J10" s="491">
        <v>2.7208491107301919E-2</v>
      </c>
      <c r="K10" s="491">
        <v>3.3661068725920326E-4</v>
      </c>
      <c r="O10" s="492">
        <v>1.0000000000000002</v>
      </c>
      <c r="P10" s="458" t="s">
        <v>34</v>
      </c>
      <c r="T10" s="485" t="s">
        <v>781</v>
      </c>
      <c r="U10" s="485" t="s">
        <v>630</v>
      </c>
      <c r="V10" s="493">
        <v>1.3929567714151662E-2</v>
      </c>
      <c r="W10" s="493">
        <v>0.24088051421828402</v>
      </c>
      <c r="X10" s="493">
        <v>7.4366076253439578E-2</v>
      </c>
      <c r="Y10" s="493">
        <v>0</v>
      </c>
      <c r="Z10" s="493">
        <v>0.1401720810752683</v>
      </c>
      <c r="AA10" s="493">
        <v>0.43859616889800973</v>
      </c>
      <c r="AB10" s="493">
        <v>6.4510490046285673E-2</v>
      </c>
      <c r="AC10" s="493">
        <v>2.7208491107301919E-2</v>
      </c>
      <c r="AD10" s="493">
        <v>3.3661068725920326E-4</v>
      </c>
      <c r="AE10" s="485"/>
      <c r="AF10" s="485"/>
      <c r="AG10" s="485"/>
      <c r="AH10" s="458">
        <v>1.0000000000000002</v>
      </c>
      <c r="AI10" s="458" t="s">
        <v>34</v>
      </c>
      <c r="AM10" s="486">
        <v>10</v>
      </c>
      <c r="AN10" s="498">
        <v>43466</v>
      </c>
      <c r="AO10" s="499">
        <v>119.43751278018262</v>
      </c>
      <c r="AP10" s="499">
        <v>2241.4205841128396</v>
      </c>
      <c r="AQ10" s="499">
        <v>762.0276336297195</v>
      </c>
      <c r="AR10" s="499">
        <v>0</v>
      </c>
      <c r="AS10" s="499">
        <v>1063.8369799560217</v>
      </c>
      <c r="AT10" s="499">
        <v>3447.9448328358085</v>
      </c>
      <c r="AU10" s="499">
        <v>483.78345349967213</v>
      </c>
      <c r="AV10" s="499">
        <v>206.16746587452926</v>
      </c>
      <c r="AW10" s="499">
        <v>3.4344399999999986</v>
      </c>
      <c r="AX10" s="488"/>
      <c r="AZ10" s="488">
        <v>10</v>
      </c>
      <c r="BA10" s="496"/>
      <c r="BB10" s="496" t="s">
        <v>748</v>
      </c>
      <c r="BC10" s="496" t="s">
        <v>748</v>
      </c>
      <c r="BD10" s="496" t="s">
        <v>748</v>
      </c>
      <c r="BE10" s="496" t="s">
        <v>748</v>
      </c>
      <c r="BF10" s="496" t="s">
        <v>748</v>
      </c>
      <c r="BG10" s="496" t="s">
        <v>749</v>
      </c>
      <c r="BH10" s="496" t="s">
        <v>749</v>
      </c>
      <c r="BI10" s="496" t="s">
        <v>749</v>
      </c>
      <c r="BJ10" s="496" t="s">
        <v>778</v>
      </c>
      <c r="BK10" s="480" t="s">
        <v>782</v>
      </c>
      <c r="BM10" s="496" t="s">
        <v>783</v>
      </c>
      <c r="BN10" s="496" t="s">
        <v>749</v>
      </c>
      <c r="BO10" s="496" t="s">
        <v>784</v>
      </c>
      <c r="BP10" s="496" t="s">
        <v>784</v>
      </c>
      <c r="BQ10" s="496" t="s">
        <v>785</v>
      </c>
      <c r="BR10" s="496" t="s">
        <v>786</v>
      </c>
      <c r="BS10" s="496" t="s">
        <v>787</v>
      </c>
      <c r="BT10" s="488"/>
      <c r="BU10" s="488" t="s">
        <v>788</v>
      </c>
      <c r="BV10" s="488">
        <v>10</v>
      </c>
      <c r="BW10" s="496"/>
      <c r="BX10" s="496" t="s">
        <v>748</v>
      </c>
      <c r="BY10" s="496" t="s">
        <v>748</v>
      </c>
      <c r="BZ10" s="496" t="s">
        <v>748</v>
      </c>
      <c r="CA10" s="496" t="s">
        <v>748</v>
      </c>
      <c r="CB10" s="496" t="s">
        <v>748</v>
      </c>
      <c r="CC10" s="496" t="s">
        <v>749</v>
      </c>
      <c r="CD10" s="496" t="s">
        <v>749</v>
      </c>
      <c r="CE10" s="496" t="s">
        <v>749</v>
      </c>
      <c r="CF10" s="496" t="s">
        <v>749</v>
      </c>
      <c r="CG10" s="496" t="s">
        <v>782</v>
      </c>
      <c r="CI10" s="496" t="s">
        <v>783</v>
      </c>
      <c r="CJ10" s="496" t="s">
        <v>749</v>
      </c>
      <c r="CK10" s="496" t="s">
        <v>784</v>
      </c>
      <c r="CL10" s="496" t="s">
        <v>784</v>
      </c>
      <c r="CM10" s="496" t="s">
        <v>785</v>
      </c>
      <c r="CN10" s="496" t="s">
        <v>786</v>
      </c>
      <c r="CO10" s="496" t="s">
        <v>787</v>
      </c>
      <c r="CR10" s="488">
        <v>10</v>
      </c>
      <c r="CS10" s="443" t="s">
        <v>789</v>
      </c>
      <c r="CT10" s="499">
        <v>0</v>
      </c>
      <c r="CU10" s="499">
        <v>0</v>
      </c>
      <c r="CV10" s="499">
        <v>0</v>
      </c>
      <c r="CW10" s="499">
        <v>0</v>
      </c>
      <c r="CX10" s="499">
        <v>0</v>
      </c>
      <c r="CY10" s="499">
        <v>0</v>
      </c>
      <c r="CZ10" s="499">
        <v>0</v>
      </c>
      <c r="DA10" s="499">
        <v>0</v>
      </c>
      <c r="DB10" s="499">
        <v>0</v>
      </c>
      <c r="DC10" s="443">
        <v>0</v>
      </c>
      <c r="DD10" s="488">
        <v>10</v>
      </c>
      <c r="DE10" s="443" t="s">
        <v>789</v>
      </c>
      <c r="DF10" s="500">
        <v>0</v>
      </c>
      <c r="DG10" s="500">
        <v>0</v>
      </c>
      <c r="DH10" s="500">
        <v>0</v>
      </c>
      <c r="DI10" s="500">
        <v>0</v>
      </c>
      <c r="DJ10" s="500">
        <v>0</v>
      </c>
      <c r="DK10" s="500">
        <v>0</v>
      </c>
      <c r="DL10" s="500">
        <v>0</v>
      </c>
      <c r="DM10" s="500">
        <v>0</v>
      </c>
      <c r="DN10" s="500">
        <v>0</v>
      </c>
      <c r="DO10" s="443">
        <v>0</v>
      </c>
      <c r="DP10" s="165">
        <v>0</v>
      </c>
    </row>
    <row r="11" spans="1:120">
      <c r="A11" s="400" t="s">
        <v>790</v>
      </c>
      <c r="B11" s="400" t="s">
        <v>637</v>
      </c>
      <c r="C11" s="491">
        <v>4.2316453873570276E-2</v>
      </c>
      <c r="D11" s="491">
        <v>0.73176780343328052</v>
      </c>
      <c r="E11" s="491">
        <v>0.22591574269314921</v>
      </c>
      <c r="F11" s="491">
        <v>0</v>
      </c>
      <c r="G11" s="491">
        <v>0</v>
      </c>
      <c r="H11" s="491">
        <v>0</v>
      </c>
      <c r="I11" s="491">
        <v>0</v>
      </c>
      <c r="J11" s="491">
        <v>0</v>
      </c>
      <c r="K11" s="491">
        <v>0</v>
      </c>
      <c r="O11" s="492">
        <v>1</v>
      </c>
      <c r="P11" s="458" t="s">
        <v>34</v>
      </c>
      <c r="T11" s="485" t="s">
        <v>790</v>
      </c>
      <c r="U11" s="485" t="s">
        <v>637</v>
      </c>
      <c r="V11" s="493">
        <v>4.2316453873570276E-2</v>
      </c>
      <c r="W11" s="493">
        <v>0.73176780343328052</v>
      </c>
      <c r="X11" s="493">
        <v>0.22591574269314921</v>
      </c>
      <c r="Y11" s="493">
        <v>0</v>
      </c>
      <c r="Z11" s="493">
        <v>0</v>
      </c>
      <c r="AA11" s="493">
        <v>0</v>
      </c>
      <c r="AB11" s="493">
        <v>0</v>
      </c>
      <c r="AC11" s="493">
        <v>0</v>
      </c>
      <c r="AD11" s="493">
        <v>0</v>
      </c>
      <c r="AE11" s="485"/>
      <c r="AF11" s="485"/>
      <c r="AG11" s="485"/>
      <c r="AH11" s="458">
        <v>1</v>
      </c>
      <c r="AI11" s="458" t="s">
        <v>34</v>
      </c>
      <c r="AM11" s="486">
        <v>11</v>
      </c>
      <c r="AN11" s="498">
        <v>43497</v>
      </c>
      <c r="AO11" s="499">
        <v>135.85571062004436</v>
      </c>
      <c r="AP11" s="499">
        <v>2464.1750619031573</v>
      </c>
      <c r="AQ11" s="499">
        <v>694.79451053696187</v>
      </c>
      <c r="AR11" s="499">
        <v>0</v>
      </c>
      <c r="AS11" s="499">
        <v>1109.0769574244416</v>
      </c>
      <c r="AT11" s="499">
        <v>3236.8115505100131</v>
      </c>
      <c r="AU11" s="499">
        <v>365.7261187547337</v>
      </c>
      <c r="AV11" s="499">
        <v>181.78124966603414</v>
      </c>
      <c r="AW11" s="499">
        <v>3.0204800000000032</v>
      </c>
      <c r="AX11" s="488"/>
      <c r="AZ11" s="488">
        <v>11</v>
      </c>
      <c r="BA11" s="497" t="s">
        <v>770</v>
      </c>
      <c r="BB11" s="497" t="s">
        <v>758</v>
      </c>
      <c r="BC11" s="497" t="s">
        <v>759</v>
      </c>
      <c r="BD11" s="497" t="s">
        <v>760</v>
      </c>
      <c r="BE11" s="497" t="s">
        <v>761</v>
      </c>
      <c r="BF11" s="497" t="s">
        <v>762</v>
      </c>
      <c r="BG11" s="497" t="s">
        <v>791</v>
      </c>
      <c r="BH11" s="497" t="s">
        <v>792</v>
      </c>
      <c r="BI11" s="497" t="s">
        <v>793</v>
      </c>
      <c r="BJ11" s="497" t="s">
        <v>779</v>
      </c>
      <c r="BK11" s="497" t="s">
        <v>794</v>
      </c>
      <c r="BM11" s="497" t="s">
        <v>795</v>
      </c>
      <c r="BN11" s="497" t="s">
        <v>795</v>
      </c>
      <c r="BO11" s="497" t="s">
        <v>796</v>
      </c>
      <c r="BP11" s="497" t="s">
        <v>796</v>
      </c>
      <c r="BQ11" s="497" t="s">
        <v>797</v>
      </c>
      <c r="BR11" s="497" t="s">
        <v>798</v>
      </c>
      <c r="BS11" s="497" t="s">
        <v>799</v>
      </c>
      <c r="BT11" s="488"/>
      <c r="BU11" s="501" t="s">
        <v>800</v>
      </c>
      <c r="BV11" s="488">
        <v>11</v>
      </c>
      <c r="BW11" s="497" t="s">
        <v>770</v>
      </c>
      <c r="BX11" s="497" t="s">
        <v>758</v>
      </c>
      <c r="BY11" s="497" t="s">
        <v>759</v>
      </c>
      <c r="BZ11" s="497" t="s">
        <v>760</v>
      </c>
      <c r="CA11" s="497" t="s">
        <v>761</v>
      </c>
      <c r="CB11" s="497" t="s">
        <v>762</v>
      </c>
      <c r="CC11" s="497" t="s">
        <v>763</v>
      </c>
      <c r="CD11" s="497" t="s">
        <v>764</v>
      </c>
      <c r="CE11" s="497" t="s">
        <v>765</v>
      </c>
      <c r="CF11" s="497" t="s">
        <v>120</v>
      </c>
      <c r="CG11" s="497" t="s">
        <v>794</v>
      </c>
      <c r="CH11" s="488"/>
      <c r="CI11" s="497" t="s">
        <v>795</v>
      </c>
      <c r="CJ11" s="497" t="s">
        <v>795</v>
      </c>
      <c r="CK11" s="497" t="s">
        <v>796</v>
      </c>
      <c r="CL11" s="497" t="s">
        <v>796</v>
      </c>
      <c r="CM11" s="497" t="s">
        <v>797</v>
      </c>
      <c r="CN11" s="497" t="s">
        <v>798</v>
      </c>
      <c r="CO11" s="497" t="s">
        <v>799</v>
      </c>
      <c r="CR11" s="488">
        <v>11</v>
      </c>
      <c r="CS11" s="443" t="s">
        <v>801</v>
      </c>
      <c r="CT11" s="499">
        <v>0</v>
      </c>
      <c r="CU11" s="499">
        <v>0</v>
      </c>
      <c r="CV11" s="499">
        <v>0</v>
      </c>
      <c r="CW11" s="499">
        <v>0</v>
      </c>
      <c r="CX11" s="499">
        <v>0</v>
      </c>
      <c r="CY11" s="499">
        <v>0</v>
      </c>
      <c r="CZ11" s="499">
        <v>0</v>
      </c>
      <c r="DA11" s="499">
        <v>0</v>
      </c>
      <c r="DB11" s="499">
        <v>0</v>
      </c>
      <c r="DC11" s="443">
        <v>0</v>
      </c>
      <c r="DD11" s="488">
        <v>11</v>
      </c>
      <c r="DE11" s="443" t="s">
        <v>801</v>
      </c>
      <c r="DF11" s="500">
        <v>0</v>
      </c>
      <c r="DG11" s="500">
        <v>0</v>
      </c>
      <c r="DH11" s="500">
        <v>0</v>
      </c>
      <c r="DI11" s="500">
        <v>0</v>
      </c>
      <c r="DJ11" s="500">
        <v>0</v>
      </c>
      <c r="DK11" s="500">
        <v>0</v>
      </c>
      <c r="DL11" s="500">
        <v>0</v>
      </c>
      <c r="DM11" s="500">
        <v>0</v>
      </c>
      <c r="DN11" s="500">
        <v>0</v>
      </c>
      <c r="DO11" s="443">
        <v>0</v>
      </c>
      <c r="DP11" s="165">
        <v>0</v>
      </c>
    </row>
    <row r="12" spans="1:120">
      <c r="A12" s="400" t="s">
        <v>802</v>
      </c>
      <c r="B12" s="400" t="s">
        <v>398</v>
      </c>
      <c r="C12" s="491">
        <v>0</v>
      </c>
      <c r="D12" s="491">
        <v>0</v>
      </c>
      <c r="E12" s="491">
        <v>0</v>
      </c>
      <c r="F12" s="491">
        <v>0</v>
      </c>
      <c r="G12" s="491">
        <v>0.20895512702142133</v>
      </c>
      <c r="H12" s="491">
        <v>0.65381720439736279</v>
      </c>
      <c r="I12" s="491">
        <v>9.6166066298163225E-2</v>
      </c>
      <c r="J12" s="491">
        <v>4.0559815276871129E-2</v>
      </c>
      <c r="K12" s="491">
        <v>5.017870061816811E-4</v>
      </c>
      <c r="O12" s="492">
        <v>1.0000000000000002</v>
      </c>
      <c r="P12" s="458" t="s">
        <v>34</v>
      </c>
      <c r="T12" s="485" t="s">
        <v>802</v>
      </c>
      <c r="U12" s="485" t="s">
        <v>398</v>
      </c>
      <c r="V12" s="493">
        <v>0</v>
      </c>
      <c r="W12" s="493">
        <v>0</v>
      </c>
      <c r="X12" s="493">
        <v>0</v>
      </c>
      <c r="Y12" s="493">
        <v>0</v>
      </c>
      <c r="Z12" s="493">
        <v>0.20895512702142133</v>
      </c>
      <c r="AA12" s="493">
        <v>0.65381720439736279</v>
      </c>
      <c r="AB12" s="493">
        <v>9.6166066298163225E-2</v>
      </c>
      <c r="AC12" s="493">
        <v>4.0559815276871129E-2</v>
      </c>
      <c r="AD12" s="493">
        <v>5.017870061816811E-4</v>
      </c>
      <c r="AE12" s="485"/>
      <c r="AF12" s="485"/>
      <c r="AG12" s="485"/>
      <c r="AH12" s="458">
        <v>1.0000000000000002</v>
      </c>
      <c r="AI12" s="458" t="s">
        <v>34</v>
      </c>
      <c r="AM12" s="486">
        <v>12</v>
      </c>
      <c r="AN12" s="498">
        <v>43525</v>
      </c>
      <c r="AO12" s="499">
        <v>123.84533843748257</v>
      </c>
      <c r="AP12" s="499">
        <v>2388.2650320663583</v>
      </c>
      <c r="AQ12" s="499">
        <v>658.55741374932404</v>
      </c>
      <c r="AR12" s="499">
        <v>0</v>
      </c>
      <c r="AS12" s="499">
        <v>1024.7215771283832</v>
      </c>
      <c r="AT12" s="499">
        <v>3105.078059409791</v>
      </c>
      <c r="AU12" s="499">
        <v>387.88708528420199</v>
      </c>
      <c r="AV12" s="499">
        <v>195.4696733418514</v>
      </c>
      <c r="AW12" s="499">
        <v>2.6678800000000011</v>
      </c>
      <c r="AX12" s="488"/>
      <c r="AZ12" s="488">
        <v>12</v>
      </c>
      <c r="BA12" s="502"/>
      <c r="BB12" s="488"/>
      <c r="BC12" s="488"/>
      <c r="BD12" s="488"/>
      <c r="BE12" s="488"/>
      <c r="BF12" s="488"/>
      <c r="BG12" s="488"/>
      <c r="BH12" s="488"/>
      <c r="BI12" s="488"/>
      <c r="BJ12" s="488"/>
      <c r="BO12" s="488"/>
      <c r="BP12" s="488"/>
      <c r="BQ12" s="488"/>
      <c r="BR12" s="488"/>
      <c r="BS12" s="488"/>
      <c r="BT12" s="488"/>
      <c r="BU12" s="488"/>
      <c r="BV12" s="488">
        <v>12</v>
      </c>
      <c r="BW12" s="488"/>
      <c r="BX12" s="488"/>
      <c r="BY12" s="488"/>
      <c r="BZ12" s="488"/>
      <c r="CA12" s="488"/>
      <c r="CB12" s="488"/>
      <c r="CC12" s="488"/>
      <c r="CD12" s="488"/>
      <c r="CE12" s="488"/>
      <c r="CF12" s="488"/>
      <c r="CG12" s="488"/>
      <c r="CH12" s="488"/>
      <c r="CI12" s="488"/>
      <c r="CJ12" s="488"/>
      <c r="CK12" s="488"/>
      <c r="CL12" s="488"/>
      <c r="CM12" s="488"/>
      <c r="CN12" s="488"/>
      <c r="CO12" s="488"/>
      <c r="CR12" s="488">
        <v>12</v>
      </c>
      <c r="CS12" s="443" t="s">
        <v>803</v>
      </c>
      <c r="CT12" s="499">
        <v>0</v>
      </c>
      <c r="CU12" s="499">
        <v>0</v>
      </c>
      <c r="CV12" s="499">
        <v>0</v>
      </c>
      <c r="CW12" s="499">
        <v>0</v>
      </c>
      <c r="CX12" s="499">
        <v>0</v>
      </c>
      <c r="CY12" s="499">
        <v>0</v>
      </c>
      <c r="CZ12" s="499">
        <v>0</v>
      </c>
      <c r="DA12" s="499">
        <v>0</v>
      </c>
      <c r="DB12" s="499">
        <v>0</v>
      </c>
      <c r="DC12" s="443">
        <v>0</v>
      </c>
      <c r="DD12" s="488">
        <v>12</v>
      </c>
      <c r="DE12" s="443" t="s">
        <v>803</v>
      </c>
      <c r="DF12" s="500">
        <v>0</v>
      </c>
      <c r="DG12" s="500">
        <v>0</v>
      </c>
      <c r="DH12" s="500">
        <v>0</v>
      </c>
      <c r="DI12" s="500">
        <v>0</v>
      </c>
      <c r="DJ12" s="500">
        <v>0</v>
      </c>
      <c r="DK12" s="500">
        <v>0</v>
      </c>
      <c r="DL12" s="500">
        <v>0</v>
      </c>
      <c r="DM12" s="500">
        <v>0</v>
      </c>
      <c r="DN12" s="500">
        <v>0</v>
      </c>
      <c r="DO12" s="443">
        <v>0</v>
      </c>
      <c r="DP12" s="165">
        <v>0</v>
      </c>
    </row>
    <row r="13" spans="1:120">
      <c r="A13" s="400" t="s">
        <v>804</v>
      </c>
      <c r="B13" s="400" t="s">
        <v>657</v>
      </c>
      <c r="C13" s="491">
        <v>2.9678534079684279E-2</v>
      </c>
      <c r="D13" s="491">
        <v>0.51322343213108124</v>
      </c>
      <c r="E13" s="491">
        <v>0.15844541436973958</v>
      </c>
      <c r="F13" s="491">
        <v>0</v>
      </c>
      <c r="G13" s="491">
        <v>0.29865261941949478</v>
      </c>
      <c r="H13" s="491">
        <v>0</v>
      </c>
      <c r="I13" s="491">
        <v>0</v>
      </c>
      <c r="J13" s="491">
        <v>0</v>
      </c>
      <c r="K13" s="491">
        <v>0</v>
      </c>
      <c r="O13" s="492">
        <v>0.99999999999999978</v>
      </c>
      <c r="P13" s="458" t="s">
        <v>34</v>
      </c>
      <c r="T13" s="485" t="s">
        <v>804</v>
      </c>
      <c r="U13" s="485" t="s">
        <v>657</v>
      </c>
      <c r="V13" s="493">
        <v>2.9678534079684279E-2</v>
      </c>
      <c r="W13" s="493">
        <v>0.51322343213108124</v>
      </c>
      <c r="X13" s="493">
        <v>0.15844541436973958</v>
      </c>
      <c r="Y13" s="493">
        <v>0</v>
      </c>
      <c r="Z13" s="493">
        <v>0.29865261941949478</v>
      </c>
      <c r="AA13" s="493">
        <v>0</v>
      </c>
      <c r="AB13" s="493">
        <v>0</v>
      </c>
      <c r="AC13" s="493">
        <v>0</v>
      </c>
      <c r="AD13" s="493">
        <v>0</v>
      </c>
      <c r="AE13" s="485"/>
      <c r="AF13" s="485"/>
      <c r="AG13" s="485"/>
      <c r="AH13" s="458">
        <v>0.99999999999999978</v>
      </c>
      <c r="AI13" s="458" t="s">
        <v>34</v>
      </c>
      <c r="AM13" s="486">
        <v>13</v>
      </c>
      <c r="AN13" s="498">
        <v>43556</v>
      </c>
      <c r="AO13" s="499">
        <v>126.36047889111953</v>
      </c>
      <c r="AP13" s="499">
        <v>2080.6479132421528</v>
      </c>
      <c r="AQ13" s="499">
        <v>558.26979779042199</v>
      </c>
      <c r="AR13" s="499">
        <v>0</v>
      </c>
      <c r="AS13" s="499">
        <v>920.35626415090076</v>
      </c>
      <c r="AT13" s="499">
        <v>3065.1414101627101</v>
      </c>
      <c r="AU13" s="499">
        <v>398.49198897108033</v>
      </c>
      <c r="AV13" s="499">
        <v>181.97522315479452</v>
      </c>
      <c r="AW13" s="499">
        <v>2.4239599999999992</v>
      </c>
      <c r="AX13" s="488"/>
      <c r="AZ13" s="488">
        <v>13</v>
      </c>
      <c r="BA13" s="503">
        <v>43466</v>
      </c>
      <c r="BB13" s="504">
        <v>119.43751278018262</v>
      </c>
      <c r="BC13" s="504">
        <v>2241.4205841128396</v>
      </c>
      <c r="BD13" s="504">
        <v>762.0276336297195</v>
      </c>
      <c r="BE13" s="504">
        <v>0</v>
      </c>
      <c r="BF13" s="504">
        <v>1063.8369799560217</v>
      </c>
      <c r="BG13" s="505">
        <v>3447.9448328358085</v>
      </c>
      <c r="BH13" s="504">
        <v>483.78345349967213</v>
      </c>
      <c r="BI13" s="504">
        <v>206.16746587452926</v>
      </c>
      <c r="BJ13" s="505">
        <v>3.4344399999999986</v>
      </c>
      <c r="BK13" s="506"/>
      <c r="BM13" s="505">
        <v>4186.7227104787635</v>
      </c>
      <c r="BN13" s="505">
        <v>4141.33019221001</v>
      </c>
      <c r="BO13" s="504">
        <v>3451.3792728358085</v>
      </c>
      <c r="BP13" s="504">
        <v>3.4344399999999986</v>
      </c>
      <c r="BQ13" s="507"/>
      <c r="BR13" s="508"/>
      <c r="BS13" s="508"/>
      <c r="BT13" s="499"/>
      <c r="BU13" s="488">
        <v>2</v>
      </c>
      <c r="BV13" s="488">
        <v>13</v>
      </c>
      <c r="BW13" s="503">
        <v>43466</v>
      </c>
      <c r="BX13" s="509">
        <v>75354.490164289993</v>
      </c>
      <c r="BY13" s="509">
        <v>1388896.7860930492</v>
      </c>
      <c r="BZ13" s="509">
        <v>440285.33481550647</v>
      </c>
      <c r="CA13" s="509">
        <v>0</v>
      </c>
      <c r="CB13" s="509">
        <v>739768.62443518429</v>
      </c>
      <c r="CC13" s="510">
        <v>2232869.2930304408</v>
      </c>
      <c r="CD13" s="509">
        <v>292064.7355760627</v>
      </c>
      <c r="CE13" s="509">
        <v>135369.20127214497</v>
      </c>
      <c r="CF13" s="510">
        <v>1971.3159999999943</v>
      </c>
      <c r="CG13" s="511">
        <v>0</v>
      </c>
      <c r="CH13" s="510"/>
      <c r="CI13" s="510">
        <v>2644305.2355080303</v>
      </c>
      <c r="CJ13" s="510">
        <v>2662274.5458786483</v>
      </c>
      <c r="CK13" s="177">
        <v>2234840.6090304409</v>
      </c>
      <c r="CL13" s="177">
        <v>1971.3159999999943</v>
      </c>
      <c r="CM13" s="512"/>
      <c r="CN13" s="513"/>
      <c r="CO13" s="513"/>
      <c r="CR13" s="488">
        <v>13</v>
      </c>
      <c r="CS13" s="443" t="s">
        <v>805</v>
      </c>
      <c r="CT13" s="499">
        <v>0</v>
      </c>
      <c r="CU13" s="499">
        <v>0</v>
      </c>
      <c r="CV13" s="499">
        <v>0</v>
      </c>
      <c r="CW13" s="499">
        <v>0</v>
      </c>
      <c r="CX13" s="499">
        <v>0</v>
      </c>
      <c r="CY13" s="499">
        <v>0</v>
      </c>
      <c r="CZ13" s="499">
        <v>0</v>
      </c>
      <c r="DA13" s="499">
        <v>0</v>
      </c>
      <c r="DB13" s="499">
        <v>0</v>
      </c>
      <c r="DC13" s="443">
        <v>0</v>
      </c>
      <c r="DD13" s="488">
        <v>13</v>
      </c>
      <c r="DE13" s="443" t="s">
        <v>805</v>
      </c>
      <c r="DF13" s="500">
        <v>0</v>
      </c>
      <c r="DG13" s="500">
        <v>0</v>
      </c>
      <c r="DH13" s="500">
        <v>0</v>
      </c>
      <c r="DI13" s="500">
        <v>0</v>
      </c>
      <c r="DJ13" s="500">
        <v>0</v>
      </c>
      <c r="DK13" s="500">
        <v>0</v>
      </c>
      <c r="DL13" s="500">
        <v>0</v>
      </c>
      <c r="DM13" s="500">
        <v>0</v>
      </c>
      <c r="DN13" s="500">
        <v>0</v>
      </c>
      <c r="DO13" s="443">
        <v>0</v>
      </c>
      <c r="DP13" s="165">
        <v>0</v>
      </c>
    </row>
    <row r="14" spans="1:120">
      <c r="A14" s="400" t="s">
        <v>806</v>
      </c>
      <c r="B14" s="400" t="s">
        <v>656</v>
      </c>
      <c r="C14" s="491">
        <v>0</v>
      </c>
      <c r="D14" s="491">
        <v>0</v>
      </c>
      <c r="E14" s="491">
        <v>0</v>
      </c>
      <c r="F14" s="491">
        <v>0</v>
      </c>
      <c r="G14" s="491">
        <v>0</v>
      </c>
      <c r="H14" s="491">
        <v>0.82652353454425065</v>
      </c>
      <c r="I14" s="491">
        <v>0.12156840854812967</v>
      </c>
      <c r="J14" s="491">
        <v>5.1273722468041925E-2</v>
      </c>
      <c r="K14" s="491">
        <v>6.3433443957770178E-4</v>
      </c>
      <c r="O14" s="492">
        <v>1</v>
      </c>
      <c r="P14" s="458" t="s">
        <v>34</v>
      </c>
      <c r="T14" s="485" t="s">
        <v>806</v>
      </c>
      <c r="U14" s="485" t="s">
        <v>656</v>
      </c>
      <c r="V14" s="493">
        <v>0</v>
      </c>
      <c r="W14" s="493">
        <v>0</v>
      </c>
      <c r="X14" s="493">
        <v>0</v>
      </c>
      <c r="Y14" s="493">
        <v>0</v>
      </c>
      <c r="Z14" s="493">
        <v>0</v>
      </c>
      <c r="AA14" s="493">
        <v>0.82652353454425065</v>
      </c>
      <c r="AB14" s="493">
        <v>0.12156840854812967</v>
      </c>
      <c r="AC14" s="493">
        <v>5.1273722468041925E-2</v>
      </c>
      <c r="AD14" s="493">
        <v>6.3433443957770178E-4</v>
      </c>
      <c r="AE14" s="485"/>
      <c r="AF14" s="485"/>
      <c r="AG14" s="485"/>
      <c r="AH14" s="458">
        <v>1</v>
      </c>
      <c r="AI14" s="458" t="s">
        <v>34</v>
      </c>
      <c r="AM14" s="486">
        <v>14</v>
      </c>
      <c r="AN14" s="498">
        <v>43586</v>
      </c>
      <c r="AO14" s="499">
        <v>104.8809073607901</v>
      </c>
      <c r="AP14" s="499">
        <v>1639.5965240859969</v>
      </c>
      <c r="AQ14" s="499">
        <v>527.59072333528411</v>
      </c>
      <c r="AR14" s="499">
        <v>0</v>
      </c>
      <c r="AS14" s="499">
        <v>957.3337784123994</v>
      </c>
      <c r="AT14" s="499">
        <v>3416.5075237640403</v>
      </c>
      <c r="AU14" s="499">
        <v>410.72728642667886</v>
      </c>
      <c r="AV14" s="499">
        <v>189.81234837874734</v>
      </c>
      <c r="AW14" s="499">
        <v>2.1267599999999982</v>
      </c>
      <c r="AX14" s="488"/>
      <c r="AZ14" s="488">
        <v>14</v>
      </c>
      <c r="BA14" s="503">
        <v>43497</v>
      </c>
      <c r="BB14" s="504">
        <v>135.85571062004436</v>
      </c>
      <c r="BC14" s="504">
        <v>2464.1750619031573</v>
      </c>
      <c r="BD14" s="504">
        <v>694.79451053696187</v>
      </c>
      <c r="BE14" s="504">
        <v>0</v>
      </c>
      <c r="BF14" s="504">
        <v>1109.0769574244416</v>
      </c>
      <c r="BG14" s="505">
        <v>3236.8115505100131</v>
      </c>
      <c r="BH14" s="504">
        <v>365.7261187547337</v>
      </c>
      <c r="BI14" s="504">
        <v>181.78124966603414</v>
      </c>
      <c r="BJ14" s="505">
        <v>3.0204800000000032</v>
      </c>
      <c r="BK14" s="506"/>
      <c r="BM14" s="505">
        <v>4403.9022404846046</v>
      </c>
      <c r="BN14" s="505">
        <v>3787.339398930781</v>
      </c>
      <c r="BO14" s="504">
        <v>3239.8320305100133</v>
      </c>
      <c r="BP14" s="504">
        <v>3.0204800000000032</v>
      </c>
      <c r="BQ14" s="507"/>
      <c r="BR14" s="508"/>
      <c r="BS14" s="508"/>
      <c r="BT14" s="499"/>
      <c r="BU14" s="488">
        <v>2</v>
      </c>
      <c r="BV14" s="488">
        <v>14</v>
      </c>
      <c r="BW14" s="503">
        <v>43497</v>
      </c>
      <c r="BX14" s="509">
        <v>65913.922247199953</v>
      </c>
      <c r="BY14" s="509">
        <v>1224290.1959016009</v>
      </c>
      <c r="BZ14" s="509">
        <v>355173.87056499929</v>
      </c>
      <c r="CA14" s="509">
        <v>0</v>
      </c>
      <c r="CB14" s="509">
        <v>682392.14428210084</v>
      </c>
      <c r="CC14" s="510">
        <v>1969994.7185786904</v>
      </c>
      <c r="CD14" s="509">
        <v>263962.07520523359</v>
      </c>
      <c r="CE14" s="509">
        <v>121714.86374709998</v>
      </c>
      <c r="CF14" s="510">
        <v>1689.6334399999357</v>
      </c>
      <c r="CG14" s="511">
        <v>0</v>
      </c>
      <c r="CH14" s="510"/>
      <c r="CI14" s="510">
        <v>2327770.1329959012</v>
      </c>
      <c r="CJ14" s="510">
        <v>2357361.290971024</v>
      </c>
      <c r="CK14" s="177">
        <v>1971684.3520186904</v>
      </c>
      <c r="CL14" s="177">
        <v>1689.6334399999357</v>
      </c>
      <c r="CM14" s="512"/>
      <c r="CN14" s="513"/>
      <c r="CO14" s="513"/>
      <c r="CR14" s="488">
        <v>14</v>
      </c>
      <c r="CS14" s="443" t="s">
        <v>807</v>
      </c>
      <c r="CT14" s="499">
        <v>0</v>
      </c>
      <c r="CU14" s="499">
        <v>0</v>
      </c>
      <c r="CV14" s="499">
        <v>0</v>
      </c>
      <c r="CW14" s="499">
        <v>0</v>
      </c>
      <c r="CX14" s="499">
        <v>0</v>
      </c>
      <c r="CY14" s="499">
        <v>0</v>
      </c>
      <c r="CZ14" s="499">
        <v>0</v>
      </c>
      <c r="DA14" s="499">
        <v>0</v>
      </c>
      <c r="DB14" s="499">
        <v>0</v>
      </c>
      <c r="DC14" s="443">
        <v>0</v>
      </c>
      <c r="DD14" s="488">
        <v>14</v>
      </c>
      <c r="DE14" s="443" t="s">
        <v>807</v>
      </c>
      <c r="DF14" s="500">
        <v>0</v>
      </c>
      <c r="DG14" s="500">
        <v>0</v>
      </c>
      <c r="DH14" s="500">
        <v>0</v>
      </c>
      <c r="DI14" s="500">
        <v>0</v>
      </c>
      <c r="DJ14" s="500">
        <v>0</v>
      </c>
      <c r="DK14" s="500">
        <v>0</v>
      </c>
      <c r="DL14" s="500">
        <v>0</v>
      </c>
      <c r="DM14" s="500">
        <v>0</v>
      </c>
      <c r="DN14" s="500">
        <v>0</v>
      </c>
      <c r="DO14" s="443">
        <v>0</v>
      </c>
      <c r="DP14" s="165">
        <v>0</v>
      </c>
    </row>
    <row r="15" spans="1:120">
      <c r="A15" s="400" t="s">
        <v>808</v>
      </c>
      <c r="B15" s="400" t="s">
        <v>632</v>
      </c>
      <c r="C15" s="491">
        <v>1.9365863482081101E-2</v>
      </c>
      <c r="D15" s="491">
        <v>0.24539457989418231</v>
      </c>
      <c r="E15" s="491">
        <v>6.7017620954721469E-2</v>
      </c>
      <c r="F15" s="491">
        <v>0</v>
      </c>
      <c r="G15" s="491">
        <v>0.12238021906200923</v>
      </c>
      <c r="H15" s="491">
        <v>0.46080784248160161</v>
      </c>
      <c r="I15" s="491">
        <v>6.1060027203752885E-2</v>
      </c>
      <c r="J15" s="491">
        <v>2.371638804573694E-2</v>
      </c>
      <c r="K15" s="491">
        <v>2.5745887591448099E-4</v>
      </c>
      <c r="O15" s="492">
        <v>1.0000000000000002</v>
      </c>
      <c r="P15" s="458" t="s">
        <v>34</v>
      </c>
      <c r="T15" s="485" t="s">
        <v>808</v>
      </c>
      <c r="U15" s="485" t="s">
        <v>632</v>
      </c>
      <c r="V15" s="493">
        <v>1.9365863482081101E-2</v>
      </c>
      <c r="W15" s="493">
        <v>0.24539457989418231</v>
      </c>
      <c r="X15" s="493">
        <v>6.7017620954721469E-2</v>
      </c>
      <c r="Y15" s="493">
        <v>0</v>
      </c>
      <c r="Z15" s="493">
        <v>0.12238021906200923</v>
      </c>
      <c r="AA15" s="493">
        <v>0.46080784248160161</v>
      </c>
      <c r="AB15" s="493">
        <v>6.1060027203752885E-2</v>
      </c>
      <c r="AC15" s="493">
        <v>2.371638804573694E-2</v>
      </c>
      <c r="AD15" s="493">
        <v>2.5745887591448099E-4</v>
      </c>
      <c r="AE15" s="485"/>
      <c r="AF15" s="485"/>
      <c r="AG15" s="485"/>
      <c r="AH15" s="458">
        <v>1.0000000000000002</v>
      </c>
      <c r="AI15" s="458" t="s">
        <v>34</v>
      </c>
      <c r="AM15" s="486">
        <v>15</v>
      </c>
      <c r="AN15" s="498">
        <v>43617</v>
      </c>
      <c r="AO15" s="499">
        <v>112.84917296606341</v>
      </c>
      <c r="AP15" s="499">
        <v>1688.5042307222545</v>
      </c>
      <c r="AQ15" s="499">
        <v>560.08197524150842</v>
      </c>
      <c r="AR15" s="499">
        <v>0</v>
      </c>
      <c r="AS15" s="499">
        <v>1045.2463393878938</v>
      </c>
      <c r="AT15" s="499">
        <v>4034.3662350371878</v>
      </c>
      <c r="AU15" s="499">
        <v>674.91405084830501</v>
      </c>
      <c r="AV15" s="499">
        <v>190.58294435413464</v>
      </c>
      <c r="AW15" s="499">
        <v>2.9371199999999953</v>
      </c>
      <c r="AX15" s="488"/>
      <c r="AZ15" s="488">
        <v>15</v>
      </c>
      <c r="BA15" s="503">
        <v>43525</v>
      </c>
      <c r="BB15" s="504">
        <v>123.84533843748257</v>
      </c>
      <c r="BC15" s="504">
        <v>2388.2650320663583</v>
      </c>
      <c r="BD15" s="504">
        <v>658.55741374932404</v>
      </c>
      <c r="BE15" s="504">
        <v>0</v>
      </c>
      <c r="BF15" s="504">
        <v>1024.7215771283832</v>
      </c>
      <c r="BG15" s="505">
        <v>3105.078059409791</v>
      </c>
      <c r="BH15" s="504">
        <v>387.88708528420199</v>
      </c>
      <c r="BI15" s="504">
        <v>195.4696733418514</v>
      </c>
      <c r="BJ15" s="505">
        <v>2.6678800000000011</v>
      </c>
      <c r="BK15" s="506"/>
      <c r="BM15" s="505">
        <v>4195.389361381548</v>
      </c>
      <c r="BN15" s="505">
        <v>3691.1026980358442</v>
      </c>
      <c r="BO15" s="504">
        <v>3107.7459394097909</v>
      </c>
      <c r="BP15" s="504">
        <v>2.6678800000000011</v>
      </c>
      <c r="BQ15" s="507"/>
      <c r="BR15" s="508"/>
      <c r="BS15" s="508"/>
      <c r="BT15" s="499"/>
      <c r="BU15" s="514">
        <v>2</v>
      </c>
      <c r="BV15" s="488">
        <v>15</v>
      </c>
      <c r="BW15" s="503">
        <v>43525</v>
      </c>
      <c r="BX15" s="509">
        <v>68217.658928951278</v>
      </c>
      <c r="BY15" s="509">
        <v>1237633.1649152813</v>
      </c>
      <c r="BZ15" s="509">
        <v>347046.94114668487</v>
      </c>
      <c r="CA15" s="509">
        <v>0</v>
      </c>
      <c r="CB15" s="509">
        <v>703198.78825084155</v>
      </c>
      <c r="CC15" s="510">
        <v>2022466.8422223011</v>
      </c>
      <c r="CD15" s="509">
        <v>243815.03225696628</v>
      </c>
      <c r="CE15" s="509">
        <v>135370.6517666193</v>
      </c>
      <c r="CF15" s="510">
        <v>1631.4615999999717</v>
      </c>
      <c r="CG15" s="511">
        <v>0</v>
      </c>
      <c r="CH15" s="510"/>
      <c r="CI15" s="510">
        <v>2356096.5532417591</v>
      </c>
      <c r="CJ15" s="510">
        <v>2403283.9878458865</v>
      </c>
      <c r="CK15" s="177">
        <v>2024098.3038223011</v>
      </c>
      <c r="CL15" s="177">
        <v>1631.4615999999717</v>
      </c>
      <c r="CM15" s="512"/>
      <c r="CN15" s="513"/>
      <c r="CO15" s="513"/>
      <c r="CR15" s="488">
        <v>15</v>
      </c>
      <c r="CS15" s="443" t="s">
        <v>809</v>
      </c>
      <c r="CT15" s="499">
        <v>0</v>
      </c>
      <c r="CU15" s="499">
        <v>0</v>
      </c>
      <c r="CV15" s="499">
        <v>0</v>
      </c>
      <c r="CW15" s="499">
        <v>0</v>
      </c>
      <c r="CX15" s="499">
        <v>0</v>
      </c>
      <c r="CY15" s="499">
        <v>0</v>
      </c>
      <c r="CZ15" s="499">
        <v>0</v>
      </c>
      <c r="DA15" s="499">
        <v>0</v>
      </c>
      <c r="DB15" s="499">
        <v>0</v>
      </c>
      <c r="DC15" s="443">
        <v>0</v>
      </c>
      <c r="DD15" s="488">
        <v>15</v>
      </c>
      <c r="DE15" s="443" t="s">
        <v>809</v>
      </c>
      <c r="DF15" s="500">
        <v>0</v>
      </c>
      <c r="DG15" s="500">
        <v>0</v>
      </c>
      <c r="DH15" s="500">
        <v>0</v>
      </c>
      <c r="DI15" s="500">
        <v>0</v>
      </c>
      <c r="DJ15" s="500">
        <v>0</v>
      </c>
      <c r="DK15" s="500">
        <v>0</v>
      </c>
      <c r="DL15" s="500">
        <v>0</v>
      </c>
      <c r="DM15" s="500">
        <v>0</v>
      </c>
      <c r="DN15" s="500">
        <v>0</v>
      </c>
      <c r="DO15" s="443">
        <v>0</v>
      </c>
      <c r="DP15" s="165">
        <v>0</v>
      </c>
    </row>
    <row r="16" spans="1:120">
      <c r="A16" s="400" t="s">
        <v>810</v>
      </c>
      <c r="B16" s="400" t="s">
        <v>811</v>
      </c>
      <c r="C16" s="491">
        <v>1.9365863482081101E-2</v>
      </c>
      <c r="D16" s="491">
        <v>0.24539457989418231</v>
      </c>
      <c r="E16" s="491">
        <v>6.7017620954721469E-2</v>
      </c>
      <c r="F16" s="491">
        <v>0</v>
      </c>
      <c r="G16" s="491">
        <v>0.12238021906200923</v>
      </c>
      <c r="H16" s="491">
        <v>0.46080784248160161</v>
      </c>
      <c r="I16" s="491">
        <v>6.1060027203752885E-2</v>
      </c>
      <c r="J16" s="491">
        <v>2.371638804573694E-2</v>
      </c>
      <c r="K16" s="491">
        <v>2.5745887591448099E-4</v>
      </c>
      <c r="O16" s="492">
        <v>1.0000000000000002</v>
      </c>
      <c r="P16" s="458" t="s">
        <v>34</v>
      </c>
      <c r="T16" s="485" t="s">
        <v>810</v>
      </c>
      <c r="U16" s="485" t="s">
        <v>811</v>
      </c>
      <c r="V16" s="493">
        <v>1.9365863482081101E-2</v>
      </c>
      <c r="W16" s="493">
        <v>0.24539457989418231</v>
      </c>
      <c r="X16" s="493">
        <v>6.7017620954721469E-2</v>
      </c>
      <c r="Y16" s="493">
        <v>0</v>
      </c>
      <c r="Z16" s="493">
        <v>0.12238021906200923</v>
      </c>
      <c r="AA16" s="493">
        <v>0.46080784248160161</v>
      </c>
      <c r="AB16" s="493">
        <v>6.1060027203752885E-2</v>
      </c>
      <c r="AC16" s="493">
        <v>2.371638804573694E-2</v>
      </c>
      <c r="AD16" s="493">
        <v>2.5745887591448099E-4</v>
      </c>
      <c r="AE16" s="485"/>
      <c r="AF16" s="485"/>
      <c r="AG16" s="485"/>
      <c r="AH16" s="458">
        <v>1.0000000000000002</v>
      </c>
      <c r="AI16" s="458" t="s">
        <v>34</v>
      </c>
      <c r="AM16" s="486">
        <v>16</v>
      </c>
      <c r="AN16" s="498">
        <v>43282</v>
      </c>
      <c r="AO16" s="499">
        <v>124.4802609568716</v>
      </c>
      <c r="AP16" s="499">
        <v>2486.6517089641211</v>
      </c>
      <c r="AQ16" s="499">
        <v>769.27686519692509</v>
      </c>
      <c r="AR16" s="499">
        <v>0</v>
      </c>
      <c r="AS16" s="499">
        <v>1088.9778477289472</v>
      </c>
      <c r="AT16" s="499">
        <v>4607.9584993295639</v>
      </c>
      <c r="AU16" s="499">
        <v>574.49543110837942</v>
      </c>
      <c r="AV16" s="499">
        <v>212.17961692096375</v>
      </c>
      <c r="AW16" s="499">
        <v>3.2010400000000008</v>
      </c>
      <c r="AX16" s="488"/>
      <c r="AZ16" s="488">
        <v>16</v>
      </c>
      <c r="BA16" s="503">
        <v>43556</v>
      </c>
      <c r="BB16" s="504">
        <v>126.36047889111953</v>
      </c>
      <c r="BC16" s="504">
        <v>2080.6479132421528</v>
      </c>
      <c r="BD16" s="504">
        <v>558.26979779042199</v>
      </c>
      <c r="BE16" s="504">
        <v>0</v>
      </c>
      <c r="BF16" s="504">
        <v>920.35626415090076</v>
      </c>
      <c r="BG16" s="505">
        <v>3065.1414101627101</v>
      </c>
      <c r="BH16" s="504">
        <v>398.49198897108033</v>
      </c>
      <c r="BI16" s="504">
        <v>181.97522315479452</v>
      </c>
      <c r="BJ16" s="505">
        <v>2.4239599999999992</v>
      </c>
      <c r="BK16" s="506"/>
      <c r="BM16" s="505">
        <v>3685.6344540745949</v>
      </c>
      <c r="BN16" s="505">
        <v>3648.0325822885852</v>
      </c>
      <c r="BO16" s="504">
        <v>3067.5653701627102</v>
      </c>
      <c r="BP16" s="504">
        <v>2.4239599999999992</v>
      </c>
      <c r="BQ16" s="507"/>
      <c r="BR16" s="508"/>
      <c r="BS16" s="508"/>
      <c r="BT16" s="499"/>
      <c r="BU16" s="514">
        <v>2</v>
      </c>
      <c r="BV16" s="488">
        <v>16</v>
      </c>
      <c r="BW16" s="503">
        <v>43556</v>
      </c>
      <c r="BX16" s="509">
        <v>59627.015876804071</v>
      </c>
      <c r="BY16" s="509">
        <v>1099243.7967951244</v>
      </c>
      <c r="BZ16" s="509">
        <v>311548.02543962153</v>
      </c>
      <c r="CA16" s="509">
        <v>0</v>
      </c>
      <c r="CB16" s="509">
        <v>668343.89129996346</v>
      </c>
      <c r="CC16" s="510">
        <v>1896554.6623945646</v>
      </c>
      <c r="CD16" s="509">
        <v>269546.45844705752</v>
      </c>
      <c r="CE16" s="509">
        <v>128392.19026333645</v>
      </c>
      <c r="CF16" s="510">
        <v>1398.1255199999921</v>
      </c>
      <c r="CG16" s="511">
        <v>0</v>
      </c>
      <c r="CH16" s="510"/>
      <c r="CI16" s="510">
        <v>2138762.7294115135</v>
      </c>
      <c r="CJ16" s="510">
        <v>2295891.4366249586</v>
      </c>
      <c r="CK16" s="177">
        <v>1897952.7879145646</v>
      </c>
      <c r="CL16" s="177">
        <v>1398.1255199999921</v>
      </c>
      <c r="CM16" s="515"/>
      <c r="CN16" s="513"/>
      <c r="CO16" s="513"/>
      <c r="CR16" s="488">
        <v>16</v>
      </c>
      <c r="CS16" s="443" t="s">
        <v>812</v>
      </c>
      <c r="CT16" s="499">
        <v>0</v>
      </c>
      <c r="CU16" s="499">
        <v>0</v>
      </c>
      <c r="CV16" s="499">
        <v>0</v>
      </c>
      <c r="CW16" s="499">
        <v>0</v>
      </c>
      <c r="CX16" s="499">
        <v>0</v>
      </c>
      <c r="CY16" s="499">
        <v>0</v>
      </c>
      <c r="CZ16" s="499">
        <v>0</v>
      </c>
      <c r="DA16" s="499">
        <v>0</v>
      </c>
      <c r="DB16" s="499">
        <v>0</v>
      </c>
      <c r="DC16" s="443">
        <v>0</v>
      </c>
      <c r="DD16" s="488">
        <v>16</v>
      </c>
      <c r="DE16" s="443" t="s">
        <v>812</v>
      </c>
      <c r="DF16" s="500">
        <v>0</v>
      </c>
      <c r="DG16" s="500">
        <v>0</v>
      </c>
      <c r="DH16" s="500">
        <v>0</v>
      </c>
      <c r="DI16" s="500">
        <v>0</v>
      </c>
      <c r="DJ16" s="500">
        <v>0</v>
      </c>
      <c r="DK16" s="500">
        <v>0</v>
      </c>
      <c r="DL16" s="500">
        <v>0</v>
      </c>
      <c r="DM16" s="500">
        <v>0</v>
      </c>
      <c r="DN16" s="500">
        <v>0</v>
      </c>
      <c r="DO16" s="443">
        <v>0</v>
      </c>
      <c r="DP16" s="165">
        <v>0</v>
      </c>
    </row>
    <row r="17" spans="1:120">
      <c r="A17" s="400" t="s">
        <v>813</v>
      </c>
      <c r="B17" s="400" t="s">
        <v>814</v>
      </c>
      <c r="C17" s="491">
        <v>1.9365863482081101E-2</v>
      </c>
      <c r="D17" s="491">
        <v>0.24539457989418231</v>
      </c>
      <c r="E17" s="491">
        <v>6.7017620954721469E-2</v>
      </c>
      <c r="F17" s="491">
        <v>0</v>
      </c>
      <c r="G17" s="491">
        <v>0.12238021906200923</v>
      </c>
      <c r="H17" s="491">
        <v>0.46080784248160161</v>
      </c>
      <c r="I17" s="491">
        <v>6.1060027203752885E-2</v>
      </c>
      <c r="J17" s="491">
        <v>2.371638804573694E-2</v>
      </c>
      <c r="K17" s="491">
        <v>2.5745887591448099E-4</v>
      </c>
      <c r="O17" s="492">
        <v>1.0000000000000002</v>
      </c>
      <c r="P17" s="458" t="s">
        <v>34</v>
      </c>
      <c r="T17" s="485" t="s">
        <v>813</v>
      </c>
      <c r="U17" s="485" t="s">
        <v>814</v>
      </c>
      <c r="V17" s="493">
        <v>1.9365863482081101E-2</v>
      </c>
      <c r="W17" s="493">
        <v>0.24539457989418231</v>
      </c>
      <c r="X17" s="493">
        <v>6.7017620954721469E-2</v>
      </c>
      <c r="Y17" s="493">
        <v>0</v>
      </c>
      <c r="Z17" s="493">
        <v>0.12238021906200923</v>
      </c>
      <c r="AA17" s="493">
        <v>0.46080784248160161</v>
      </c>
      <c r="AB17" s="493">
        <v>6.1060027203752885E-2</v>
      </c>
      <c r="AC17" s="493">
        <v>2.371638804573694E-2</v>
      </c>
      <c r="AD17" s="493">
        <v>2.5745887591448099E-4</v>
      </c>
      <c r="AE17" s="485"/>
      <c r="AF17" s="485"/>
      <c r="AG17" s="485"/>
      <c r="AH17" s="458">
        <v>1.0000000000000002</v>
      </c>
      <c r="AI17" s="458" t="s">
        <v>34</v>
      </c>
      <c r="AM17" s="486">
        <v>17</v>
      </c>
      <c r="AN17" s="498">
        <v>43313</v>
      </c>
      <c r="AO17" s="499">
        <v>130.76868833433937</v>
      </c>
      <c r="AP17" s="499">
        <v>2487.0208956935721</v>
      </c>
      <c r="AQ17" s="499">
        <v>697.45238880905936</v>
      </c>
      <c r="AR17" s="499">
        <v>0</v>
      </c>
      <c r="AS17" s="499">
        <v>1081.1619408239133</v>
      </c>
      <c r="AT17" s="499">
        <v>4762.6267803429828</v>
      </c>
      <c r="AU17" s="499">
        <v>577.05236748732921</v>
      </c>
      <c r="AV17" s="499">
        <v>194.73268545630117</v>
      </c>
      <c r="AW17" s="499">
        <v>3.7933600000000007</v>
      </c>
      <c r="AX17" s="488"/>
      <c r="AZ17" s="488">
        <v>17</v>
      </c>
      <c r="BA17" s="503">
        <v>43586</v>
      </c>
      <c r="BB17" s="504">
        <v>104.8809073607901</v>
      </c>
      <c r="BC17" s="504">
        <v>1639.5965240859969</v>
      </c>
      <c r="BD17" s="504">
        <v>527.59072333528411</v>
      </c>
      <c r="BE17" s="504">
        <v>0</v>
      </c>
      <c r="BF17" s="504">
        <v>957.3337784123994</v>
      </c>
      <c r="BG17" s="505">
        <v>3416.5075237640403</v>
      </c>
      <c r="BH17" s="504">
        <v>410.72728642667886</v>
      </c>
      <c r="BI17" s="504">
        <v>189.81234837874734</v>
      </c>
      <c r="BJ17" s="505">
        <v>2.1267599999999982</v>
      </c>
      <c r="BK17" s="506"/>
      <c r="BM17" s="505">
        <v>3229.401933194471</v>
      </c>
      <c r="BN17" s="505">
        <v>4019.1739185694664</v>
      </c>
      <c r="BO17" s="504">
        <v>3418.6342837640404</v>
      </c>
      <c r="BP17" s="504">
        <v>2.1267599999999982</v>
      </c>
      <c r="BQ17" s="507"/>
      <c r="BR17" s="508"/>
      <c r="BS17" s="508"/>
      <c r="BT17" s="499"/>
      <c r="BU17" s="514">
        <v>2</v>
      </c>
      <c r="BV17" s="488">
        <v>17</v>
      </c>
      <c r="BW17" s="503">
        <v>43586</v>
      </c>
      <c r="BX17" s="509">
        <v>65343.383398631413</v>
      </c>
      <c r="BY17" s="509">
        <v>1064092.4145529114</v>
      </c>
      <c r="BZ17" s="509">
        <v>316303.4594270403</v>
      </c>
      <c r="CA17" s="509">
        <v>0</v>
      </c>
      <c r="CB17" s="509">
        <v>669216.77130340075</v>
      </c>
      <c r="CC17" s="510">
        <v>1988931.6451275358</v>
      </c>
      <c r="CD17" s="509">
        <v>311327.58232726651</v>
      </c>
      <c r="CE17" s="509">
        <v>137322.3353663134</v>
      </c>
      <c r="CF17" s="510">
        <v>1412.8174400000012</v>
      </c>
      <c r="CG17" s="511">
        <v>0</v>
      </c>
      <c r="CH17" s="510"/>
      <c r="CI17" s="510">
        <v>2114956.0286819837</v>
      </c>
      <c r="CJ17" s="510">
        <v>2438994.3802611157</v>
      </c>
      <c r="CK17" s="177">
        <v>1990344.4625675357</v>
      </c>
      <c r="CL17" s="177">
        <v>1412.8174400000012</v>
      </c>
      <c r="CM17" s="515"/>
      <c r="CN17" s="513"/>
      <c r="CO17" s="513"/>
      <c r="CR17" s="488">
        <v>17</v>
      </c>
      <c r="CS17" s="443" t="s">
        <v>815</v>
      </c>
      <c r="CT17" s="499">
        <v>0</v>
      </c>
      <c r="CU17" s="499">
        <v>0</v>
      </c>
      <c r="CV17" s="499">
        <v>0</v>
      </c>
      <c r="CW17" s="499">
        <v>0</v>
      </c>
      <c r="CX17" s="499">
        <v>0</v>
      </c>
      <c r="CY17" s="499">
        <v>0</v>
      </c>
      <c r="CZ17" s="499">
        <v>0</v>
      </c>
      <c r="DA17" s="499">
        <v>0</v>
      </c>
      <c r="DB17" s="499">
        <v>0</v>
      </c>
      <c r="DC17" s="443">
        <v>0</v>
      </c>
      <c r="DD17" s="488">
        <v>17</v>
      </c>
      <c r="DE17" s="443" t="s">
        <v>815</v>
      </c>
      <c r="DF17" s="500">
        <v>0</v>
      </c>
      <c r="DG17" s="500">
        <v>0</v>
      </c>
      <c r="DH17" s="500">
        <v>0</v>
      </c>
      <c r="DI17" s="500">
        <v>0</v>
      </c>
      <c r="DJ17" s="500">
        <v>0</v>
      </c>
      <c r="DK17" s="500">
        <v>0</v>
      </c>
      <c r="DL17" s="500">
        <v>0</v>
      </c>
      <c r="DM17" s="500">
        <v>0</v>
      </c>
      <c r="DN17" s="500">
        <v>0</v>
      </c>
      <c r="DO17" s="443">
        <v>0</v>
      </c>
      <c r="DP17" s="165">
        <v>0</v>
      </c>
    </row>
    <row r="18" spans="1:120">
      <c r="A18" s="516" t="s">
        <v>816</v>
      </c>
      <c r="B18" s="516" t="s">
        <v>817</v>
      </c>
      <c r="C18" s="517">
        <v>0</v>
      </c>
      <c r="D18" s="517">
        <v>0</v>
      </c>
      <c r="E18" s="517">
        <v>0</v>
      </c>
      <c r="F18" s="517">
        <v>0</v>
      </c>
      <c r="G18" s="517">
        <v>0</v>
      </c>
      <c r="H18" s="517">
        <v>0</v>
      </c>
      <c r="I18" s="517">
        <v>0</v>
      </c>
      <c r="J18" s="517">
        <v>0</v>
      </c>
      <c r="K18" s="517">
        <v>0</v>
      </c>
      <c r="O18" s="492">
        <v>0</v>
      </c>
      <c r="P18" s="458" t="s">
        <v>34</v>
      </c>
      <c r="T18" s="485" t="s">
        <v>816</v>
      </c>
      <c r="U18" s="485" t="s">
        <v>817</v>
      </c>
      <c r="V18" s="493">
        <v>0</v>
      </c>
      <c r="W18" s="493">
        <v>0</v>
      </c>
      <c r="X18" s="493">
        <v>0</v>
      </c>
      <c r="Y18" s="493">
        <v>0</v>
      </c>
      <c r="Z18" s="493">
        <v>0</v>
      </c>
      <c r="AA18" s="493">
        <v>0</v>
      </c>
      <c r="AB18" s="493">
        <v>0</v>
      </c>
      <c r="AC18" s="493">
        <v>0</v>
      </c>
      <c r="AD18" s="493">
        <v>0</v>
      </c>
      <c r="AE18" s="485"/>
      <c r="AF18" s="485"/>
      <c r="AG18" s="485"/>
      <c r="AH18" s="458">
        <v>0</v>
      </c>
      <c r="AI18" s="458" t="s">
        <v>34</v>
      </c>
      <c r="AM18" s="486">
        <v>18</v>
      </c>
      <c r="AN18" s="498">
        <v>43344</v>
      </c>
      <c r="AO18" s="499">
        <v>103.70354331360605</v>
      </c>
      <c r="AP18" s="499">
        <v>2025.4047468547697</v>
      </c>
      <c r="AQ18" s="499">
        <v>608.51923488351133</v>
      </c>
      <c r="AR18" s="499">
        <v>0</v>
      </c>
      <c r="AS18" s="499">
        <v>974.52585887303451</v>
      </c>
      <c r="AT18" s="499">
        <v>4234.9825596766605</v>
      </c>
      <c r="AU18" s="499">
        <v>519.74314573080323</v>
      </c>
      <c r="AV18" s="499">
        <v>193.59995567183051</v>
      </c>
      <c r="AW18" s="499">
        <v>2.5930400000000007</v>
      </c>
      <c r="AX18" s="488"/>
      <c r="AZ18" s="488">
        <v>18</v>
      </c>
      <c r="BA18" s="503">
        <v>43617</v>
      </c>
      <c r="BB18" s="504">
        <v>112.84917296606341</v>
      </c>
      <c r="BC18" s="504">
        <v>1688.5042307222545</v>
      </c>
      <c r="BD18" s="504">
        <v>560.08197524150842</v>
      </c>
      <c r="BE18" s="504">
        <v>0</v>
      </c>
      <c r="BF18" s="504">
        <v>1045.2463393878938</v>
      </c>
      <c r="BG18" s="505">
        <v>4034.3662350371878</v>
      </c>
      <c r="BH18" s="504">
        <v>674.91405084830501</v>
      </c>
      <c r="BI18" s="504">
        <v>190.58294435413464</v>
      </c>
      <c r="BJ18" s="505">
        <v>2.9371199999999953</v>
      </c>
      <c r="BK18" s="506"/>
      <c r="BM18" s="505">
        <v>3406.6817183177204</v>
      </c>
      <c r="BN18" s="505">
        <v>4902.8003502396268</v>
      </c>
      <c r="BO18" s="504">
        <v>4037.3033550371879</v>
      </c>
      <c r="BP18" s="504">
        <v>2.9371199999999953</v>
      </c>
      <c r="BQ18" s="507"/>
      <c r="BR18" s="508"/>
      <c r="BS18" s="508"/>
      <c r="BT18" s="499"/>
      <c r="BU18" s="488">
        <v>2</v>
      </c>
      <c r="BV18" s="488">
        <v>18</v>
      </c>
      <c r="BW18" s="503">
        <v>43617</v>
      </c>
      <c r="BX18" s="509">
        <v>68341.534549069125</v>
      </c>
      <c r="BY18" s="509">
        <v>1082806.9294271665</v>
      </c>
      <c r="BZ18" s="509">
        <v>347882.92460763355</v>
      </c>
      <c r="CA18" s="509">
        <v>0</v>
      </c>
      <c r="CB18" s="509">
        <v>676451.08667199116</v>
      </c>
      <c r="CC18" s="510">
        <v>2167033.3187645492</v>
      </c>
      <c r="CD18" s="509">
        <v>412040.02704346436</v>
      </c>
      <c r="CE18" s="509">
        <v>127353.15896838596</v>
      </c>
      <c r="CF18" s="510">
        <v>1438.0397599999719</v>
      </c>
      <c r="CG18" s="511">
        <v>0</v>
      </c>
      <c r="CH18" s="510"/>
      <c r="CI18" s="510">
        <v>2175482.4752558605</v>
      </c>
      <c r="CJ18" s="510">
        <v>2707864.5445363992</v>
      </c>
      <c r="CK18" s="177">
        <v>2168471.3585245493</v>
      </c>
      <c r="CL18" s="177">
        <v>1438.0397599999719</v>
      </c>
      <c r="CM18" s="515"/>
      <c r="CN18" s="513"/>
      <c r="CO18" s="513"/>
      <c r="CR18" s="488">
        <v>18</v>
      </c>
      <c r="CS18" s="443" t="s">
        <v>818</v>
      </c>
      <c r="CT18" s="499">
        <v>0</v>
      </c>
      <c r="CU18" s="499">
        <v>0</v>
      </c>
      <c r="CV18" s="499">
        <v>0</v>
      </c>
      <c r="CW18" s="499">
        <v>0</v>
      </c>
      <c r="CX18" s="499">
        <v>0</v>
      </c>
      <c r="CY18" s="499">
        <v>0</v>
      </c>
      <c r="CZ18" s="499">
        <v>0</v>
      </c>
      <c r="DA18" s="499">
        <v>0</v>
      </c>
      <c r="DB18" s="499">
        <v>0</v>
      </c>
      <c r="DC18" s="443">
        <v>0</v>
      </c>
      <c r="DD18" s="488">
        <v>18</v>
      </c>
      <c r="DE18" s="443" t="s">
        <v>818</v>
      </c>
      <c r="DF18" s="500">
        <v>0</v>
      </c>
      <c r="DG18" s="500">
        <v>0</v>
      </c>
      <c r="DH18" s="500">
        <v>0</v>
      </c>
      <c r="DI18" s="500">
        <v>0</v>
      </c>
      <c r="DJ18" s="500">
        <v>0</v>
      </c>
      <c r="DK18" s="500">
        <v>0</v>
      </c>
      <c r="DL18" s="500">
        <v>0</v>
      </c>
      <c r="DM18" s="500">
        <v>0</v>
      </c>
      <c r="DN18" s="500">
        <v>0</v>
      </c>
      <c r="DO18" s="443">
        <v>0</v>
      </c>
      <c r="DP18" s="165">
        <v>0</v>
      </c>
    </row>
    <row r="19" spans="1:120">
      <c r="A19" s="516" t="s">
        <v>819</v>
      </c>
      <c r="B19" s="516" t="s">
        <v>820</v>
      </c>
      <c r="C19" s="517">
        <v>0</v>
      </c>
      <c r="D19" s="517">
        <v>0</v>
      </c>
      <c r="E19" s="517">
        <v>0</v>
      </c>
      <c r="F19" s="517">
        <v>0</v>
      </c>
      <c r="G19" s="517">
        <v>0</v>
      </c>
      <c r="H19" s="517">
        <v>0</v>
      </c>
      <c r="I19" s="517">
        <v>0</v>
      </c>
      <c r="J19" s="517">
        <v>0</v>
      </c>
      <c r="K19" s="517">
        <v>0</v>
      </c>
      <c r="O19" s="492">
        <v>0</v>
      </c>
      <c r="P19" s="458" t="s">
        <v>34</v>
      </c>
      <c r="T19" s="485" t="s">
        <v>819</v>
      </c>
      <c r="U19" s="485" t="s">
        <v>820</v>
      </c>
      <c r="V19" s="493">
        <v>0</v>
      </c>
      <c r="W19" s="493">
        <v>0</v>
      </c>
      <c r="X19" s="493">
        <v>0</v>
      </c>
      <c r="Y19" s="493">
        <v>0</v>
      </c>
      <c r="Z19" s="493">
        <v>0</v>
      </c>
      <c r="AA19" s="493">
        <v>0</v>
      </c>
      <c r="AB19" s="493">
        <v>0</v>
      </c>
      <c r="AC19" s="493">
        <v>0</v>
      </c>
      <c r="AD19" s="493">
        <v>0</v>
      </c>
      <c r="AE19" s="485"/>
      <c r="AF19" s="485"/>
      <c r="AG19" s="485"/>
      <c r="AH19" s="458">
        <v>0</v>
      </c>
      <c r="AI19" s="458" t="s">
        <v>34</v>
      </c>
      <c r="AM19" s="486">
        <v>19</v>
      </c>
      <c r="AN19" s="498">
        <v>43374</v>
      </c>
      <c r="AO19" s="499">
        <v>104.66455170090018</v>
      </c>
      <c r="AP19" s="499">
        <v>1659.3087079311035</v>
      </c>
      <c r="AQ19" s="499">
        <v>677.92807715850529</v>
      </c>
      <c r="AR19" s="499">
        <v>0</v>
      </c>
      <c r="AS19" s="499">
        <v>962.7058009523297</v>
      </c>
      <c r="AT19" s="499">
        <v>3423.3865065470904</v>
      </c>
      <c r="AU19" s="499">
        <v>442.69411836906244</v>
      </c>
      <c r="AV19" s="499">
        <v>198.57422143964254</v>
      </c>
      <c r="AW19" s="499">
        <v>2.2175600000000051</v>
      </c>
      <c r="AX19" s="488"/>
      <c r="AZ19" s="488">
        <v>19</v>
      </c>
      <c r="BA19" s="503">
        <v>43282</v>
      </c>
      <c r="BB19" s="504">
        <v>124.4802609568716</v>
      </c>
      <c r="BC19" s="504">
        <v>2486.6517089641211</v>
      </c>
      <c r="BD19" s="504">
        <v>769.27686519692509</v>
      </c>
      <c r="BE19" s="504">
        <v>0</v>
      </c>
      <c r="BF19" s="504">
        <v>1088.9778477289472</v>
      </c>
      <c r="BG19" s="505">
        <v>4607.9584993295639</v>
      </c>
      <c r="BH19" s="504">
        <v>574.49543110837942</v>
      </c>
      <c r="BI19" s="504">
        <v>212.17961692096375</v>
      </c>
      <c r="BJ19" s="505">
        <v>3.2010400000000008</v>
      </c>
      <c r="BK19" s="506"/>
      <c r="BM19" s="505">
        <v>4469.3866828468645</v>
      </c>
      <c r="BN19" s="505">
        <v>5397.8345873589069</v>
      </c>
      <c r="BO19" s="504">
        <v>4611.1595393295638</v>
      </c>
      <c r="BP19" s="504">
        <v>3.2010400000000008</v>
      </c>
      <c r="BQ19" s="507"/>
      <c r="BR19" s="508"/>
      <c r="BS19" s="508"/>
      <c r="BT19" s="499"/>
      <c r="BU19" s="488">
        <v>2</v>
      </c>
      <c r="BV19" s="488">
        <v>19</v>
      </c>
      <c r="BW19" s="503">
        <v>43282</v>
      </c>
      <c r="BX19" s="509">
        <v>79919.551863762012</v>
      </c>
      <c r="BY19" s="509">
        <v>1213026.6682484748</v>
      </c>
      <c r="BZ19" s="509">
        <v>400416.28124787123</v>
      </c>
      <c r="CA19" s="509">
        <v>0</v>
      </c>
      <c r="CB19" s="509">
        <v>732096.87051478738</v>
      </c>
      <c r="CC19" s="510">
        <v>2707631.9752047146</v>
      </c>
      <c r="CD19" s="509">
        <v>456722.41501017404</v>
      </c>
      <c r="CE19" s="509">
        <v>136481.51621597068</v>
      </c>
      <c r="CF19" s="510">
        <v>1991.4605199999994</v>
      </c>
      <c r="CG19" s="511">
        <v>0</v>
      </c>
      <c r="CH19" s="510"/>
      <c r="CI19" s="510">
        <v>2425459.3718748954</v>
      </c>
      <c r="CJ19" s="510">
        <v>3302827.3669508593</v>
      </c>
      <c r="CK19" s="177">
        <v>2709623.4357247148</v>
      </c>
      <c r="CL19" s="177">
        <v>1991.4605199999994</v>
      </c>
      <c r="CM19" s="515"/>
      <c r="CN19" s="513"/>
      <c r="CO19" s="513"/>
      <c r="CR19" s="488">
        <v>19</v>
      </c>
      <c r="CS19" s="443" t="s">
        <v>821</v>
      </c>
      <c r="CT19" s="499">
        <v>0</v>
      </c>
      <c r="CU19" s="499">
        <v>0</v>
      </c>
      <c r="CV19" s="499">
        <v>0</v>
      </c>
      <c r="CW19" s="499">
        <v>0</v>
      </c>
      <c r="CX19" s="499">
        <v>0</v>
      </c>
      <c r="CY19" s="499">
        <v>0</v>
      </c>
      <c r="CZ19" s="499">
        <v>0</v>
      </c>
      <c r="DA19" s="499">
        <v>0</v>
      </c>
      <c r="DB19" s="499">
        <v>0</v>
      </c>
      <c r="DC19" s="443">
        <v>0</v>
      </c>
      <c r="DD19" s="488">
        <v>19</v>
      </c>
      <c r="DE19" s="443" t="s">
        <v>821</v>
      </c>
      <c r="DF19" s="500">
        <v>0</v>
      </c>
      <c r="DG19" s="500">
        <v>0</v>
      </c>
      <c r="DH19" s="500">
        <v>0</v>
      </c>
      <c r="DI19" s="500">
        <v>0</v>
      </c>
      <c r="DJ19" s="500">
        <v>0</v>
      </c>
      <c r="DK19" s="500">
        <v>0</v>
      </c>
      <c r="DL19" s="500">
        <v>0</v>
      </c>
      <c r="DM19" s="500">
        <v>0</v>
      </c>
      <c r="DN19" s="500">
        <v>0</v>
      </c>
      <c r="DO19" s="443">
        <v>0</v>
      </c>
      <c r="DP19" s="165">
        <v>0</v>
      </c>
    </row>
    <row r="20" spans="1:120">
      <c r="A20" s="400" t="s">
        <v>822</v>
      </c>
      <c r="B20" s="400" t="s">
        <v>675</v>
      </c>
      <c r="C20" s="491">
        <v>1.9365863482081112E-2</v>
      </c>
      <c r="D20" s="491">
        <v>0.24539457989418229</v>
      </c>
      <c r="E20" s="491">
        <v>6.7017620954721469E-2</v>
      </c>
      <c r="F20" s="491">
        <v>0</v>
      </c>
      <c r="G20" s="491">
        <v>0.12238021906200919</v>
      </c>
      <c r="H20" s="491">
        <v>0.46080784248160156</v>
      </c>
      <c r="I20" s="491">
        <v>6.1060027203752885E-2</v>
      </c>
      <c r="J20" s="491">
        <v>2.371638804573694E-2</v>
      </c>
      <c r="K20" s="491">
        <v>2.5745887591448104E-4</v>
      </c>
      <c r="O20" s="492">
        <v>0.99999999999999989</v>
      </c>
      <c r="P20" s="458" t="s">
        <v>34</v>
      </c>
      <c r="T20" s="485" t="s">
        <v>822</v>
      </c>
      <c r="U20" s="485" t="s">
        <v>675</v>
      </c>
      <c r="V20" s="493">
        <v>1.9365863482081112E-2</v>
      </c>
      <c r="W20" s="493">
        <v>0.24539457989418229</v>
      </c>
      <c r="X20" s="493">
        <v>6.7017620954721469E-2</v>
      </c>
      <c r="Y20" s="493">
        <v>0</v>
      </c>
      <c r="Z20" s="493">
        <v>0.12238021906200922</v>
      </c>
      <c r="AA20" s="493">
        <v>0.46080784248160156</v>
      </c>
      <c r="AB20" s="493">
        <v>6.1060027203752885E-2</v>
      </c>
      <c r="AC20" s="493">
        <v>2.371638804573694E-2</v>
      </c>
      <c r="AD20" s="493">
        <v>2.5745887591448104E-4</v>
      </c>
      <c r="AE20" s="493"/>
      <c r="AF20" s="485"/>
      <c r="AG20" s="485"/>
      <c r="AH20" s="458">
        <v>1</v>
      </c>
      <c r="AI20" s="458" t="s">
        <v>34</v>
      </c>
      <c r="AM20" s="486">
        <v>20</v>
      </c>
      <c r="AN20" s="498">
        <v>43405</v>
      </c>
      <c r="AO20" s="499">
        <v>123.91844119552103</v>
      </c>
      <c r="AP20" s="499">
        <v>2353.5826526200426</v>
      </c>
      <c r="AQ20" s="499">
        <v>599.17312643261926</v>
      </c>
      <c r="AR20" s="499">
        <v>0</v>
      </c>
      <c r="AS20" s="499">
        <v>978.90012221132645</v>
      </c>
      <c r="AT20" s="499">
        <v>3141.2571097424147</v>
      </c>
      <c r="AU20" s="499">
        <v>446.15439893857427</v>
      </c>
      <c r="AV20" s="499">
        <v>184.98856690378256</v>
      </c>
      <c r="AW20" s="499">
        <v>2.6230000000000002</v>
      </c>
      <c r="AX20" s="488"/>
      <c r="AZ20" s="488">
        <v>20</v>
      </c>
      <c r="BA20" s="503">
        <v>43313</v>
      </c>
      <c r="BB20" s="504">
        <v>130.76868833433937</v>
      </c>
      <c r="BC20" s="504">
        <v>2487.0208956935721</v>
      </c>
      <c r="BD20" s="504">
        <v>697.45238880905936</v>
      </c>
      <c r="BE20" s="504">
        <v>0</v>
      </c>
      <c r="BF20" s="504">
        <v>1081.1619408239133</v>
      </c>
      <c r="BG20" s="505">
        <v>4762.6267803429828</v>
      </c>
      <c r="BH20" s="504">
        <v>577.05236748732921</v>
      </c>
      <c r="BI20" s="504">
        <v>194.73268545630117</v>
      </c>
      <c r="BJ20" s="505">
        <v>3.7933600000000007</v>
      </c>
      <c r="BK20" s="506"/>
      <c r="BM20" s="505">
        <v>4396.4039136608844</v>
      </c>
      <c r="BN20" s="505">
        <v>5538.2051932866125</v>
      </c>
      <c r="BO20" s="504">
        <v>4766.4201403429824</v>
      </c>
      <c r="BP20" s="504">
        <v>3.7933600000000007</v>
      </c>
      <c r="BQ20" s="507"/>
      <c r="BR20" s="508"/>
      <c r="BS20" s="508"/>
      <c r="BT20" s="499"/>
      <c r="BU20" s="488">
        <v>2</v>
      </c>
      <c r="BV20" s="488">
        <v>20</v>
      </c>
      <c r="BW20" s="503">
        <v>43313</v>
      </c>
      <c r="BX20" s="509">
        <v>77712.862895130907</v>
      </c>
      <c r="BY20" s="509">
        <v>1212823.3937142359</v>
      </c>
      <c r="BZ20" s="509">
        <v>397996.83667305869</v>
      </c>
      <c r="CA20" s="509">
        <v>0</v>
      </c>
      <c r="CB20" s="509">
        <v>688160.76984234701</v>
      </c>
      <c r="CC20" s="510">
        <v>2618047.9856409687</v>
      </c>
      <c r="CD20" s="509">
        <v>394310.87782039458</v>
      </c>
      <c r="CE20" s="509">
        <v>138111.71278390213</v>
      </c>
      <c r="CF20" s="510">
        <v>1888.6553999999762</v>
      </c>
      <c r="CG20" s="511">
        <v>0</v>
      </c>
      <c r="CH20" s="510"/>
      <c r="CI20" s="510">
        <v>2376693.8631247724</v>
      </c>
      <c r="CJ20" s="510">
        <v>3152359.2316452651</v>
      </c>
      <c r="CK20" s="177">
        <v>2619936.6410409687</v>
      </c>
      <c r="CL20" s="177">
        <v>1888.6553999999762</v>
      </c>
      <c r="CM20" s="515"/>
      <c r="CN20" s="513"/>
      <c r="CO20" s="513"/>
      <c r="CR20" s="488">
        <v>20</v>
      </c>
      <c r="CS20" s="443" t="s">
        <v>823</v>
      </c>
      <c r="CT20" s="499">
        <v>0</v>
      </c>
      <c r="CU20" s="499">
        <v>0</v>
      </c>
      <c r="CV20" s="499">
        <v>0</v>
      </c>
      <c r="CW20" s="499">
        <v>0</v>
      </c>
      <c r="CX20" s="499">
        <v>0</v>
      </c>
      <c r="CY20" s="499">
        <v>0</v>
      </c>
      <c r="CZ20" s="499">
        <v>0</v>
      </c>
      <c r="DA20" s="499">
        <v>0</v>
      </c>
      <c r="DB20" s="499">
        <v>0</v>
      </c>
      <c r="DC20" s="443">
        <v>0</v>
      </c>
      <c r="DD20" s="488">
        <v>20</v>
      </c>
      <c r="DE20" s="443" t="s">
        <v>823</v>
      </c>
      <c r="DF20" s="500">
        <v>0</v>
      </c>
      <c r="DG20" s="500">
        <v>0</v>
      </c>
      <c r="DH20" s="500">
        <v>0</v>
      </c>
      <c r="DI20" s="500">
        <v>0</v>
      </c>
      <c r="DJ20" s="500">
        <v>0</v>
      </c>
      <c r="DK20" s="500">
        <v>0</v>
      </c>
      <c r="DL20" s="500">
        <v>0</v>
      </c>
      <c r="DM20" s="500">
        <v>0</v>
      </c>
      <c r="DN20" s="500">
        <v>0</v>
      </c>
      <c r="DO20" s="443">
        <v>0</v>
      </c>
      <c r="DP20" s="165">
        <v>0</v>
      </c>
    </row>
    <row r="21" spans="1:120">
      <c r="A21" s="400" t="s">
        <v>824</v>
      </c>
      <c r="B21" s="400" t="s">
        <v>825</v>
      </c>
      <c r="C21" s="491">
        <v>0</v>
      </c>
      <c r="D21" s="491">
        <v>0</v>
      </c>
      <c r="E21" s="491">
        <v>0</v>
      </c>
      <c r="F21" s="491">
        <v>0</v>
      </c>
      <c r="G21" s="491">
        <v>0</v>
      </c>
      <c r="H21" s="491">
        <v>0</v>
      </c>
      <c r="I21" s="491">
        <v>0</v>
      </c>
      <c r="J21" s="491">
        <v>0</v>
      </c>
      <c r="K21" s="491">
        <v>0</v>
      </c>
      <c r="O21" s="492">
        <v>0</v>
      </c>
      <c r="P21" s="458" t="s">
        <v>34</v>
      </c>
      <c r="T21" s="485" t="s">
        <v>824</v>
      </c>
      <c r="U21" s="485" t="s">
        <v>825</v>
      </c>
      <c r="V21" s="493">
        <v>0</v>
      </c>
      <c r="W21" s="493">
        <v>0</v>
      </c>
      <c r="X21" s="493">
        <v>0</v>
      </c>
      <c r="Y21" s="493">
        <v>0</v>
      </c>
      <c r="Z21" s="493">
        <v>0</v>
      </c>
      <c r="AA21" s="493">
        <v>0</v>
      </c>
      <c r="AB21" s="493">
        <v>0</v>
      </c>
      <c r="AC21" s="493">
        <v>0</v>
      </c>
      <c r="AD21" s="493">
        <v>0</v>
      </c>
      <c r="AE21" s="485"/>
      <c r="AF21" s="485"/>
      <c r="AG21" s="485"/>
      <c r="AH21" s="458">
        <v>0</v>
      </c>
      <c r="AI21" s="458" t="s">
        <v>34</v>
      </c>
      <c r="AM21" s="486">
        <v>21</v>
      </c>
      <c r="AN21" s="498">
        <v>43435</v>
      </c>
      <c r="AO21" s="499">
        <v>110.084087832604</v>
      </c>
      <c r="AP21" s="499">
        <v>2445.8723110471897</v>
      </c>
      <c r="AQ21" s="499">
        <v>799.27038348284259</v>
      </c>
      <c r="AR21" s="499">
        <v>0</v>
      </c>
      <c r="AS21" s="499">
        <v>1018.40831971929</v>
      </c>
      <c r="AT21" s="499">
        <v>3609.7271229287212</v>
      </c>
      <c r="AU21" s="499">
        <v>451.99169977354688</v>
      </c>
      <c r="AV21" s="499">
        <v>207.40633974644982</v>
      </c>
      <c r="AW21" s="499">
        <v>3.0012000000000043</v>
      </c>
      <c r="AX21" s="488"/>
      <c r="AZ21" s="488">
        <v>21</v>
      </c>
      <c r="BA21" s="503">
        <v>43344</v>
      </c>
      <c r="BB21" s="504">
        <v>103.70354331360605</v>
      </c>
      <c r="BC21" s="504">
        <v>2025.4047468547697</v>
      </c>
      <c r="BD21" s="504">
        <v>608.51923488351133</v>
      </c>
      <c r="BE21" s="504">
        <v>0</v>
      </c>
      <c r="BF21" s="504">
        <v>974.52585887303451</v>
      </c>
      <c r="BG21" s="505">
        <v>4234.9825596766605</v>
      </c>
      <c r="BH21" s="504">
        <v>519.74314573080323</v>
      </c>
      <c r="BI21" s="504">
        <v>193.59995567183051</v>
      </c>
      <c r="BJ21" s="505">
        <v>2.5930400000000007</v>
      </c>
      <c r="BK21" s="506"/>
      <c r="BM21" s="505">
        <v>3712.1533839249214</v>
      </c>
      <c r="BN21" s="505">
        <v>4950.9187010792939</v>
      </c>
      <c r="BO21" s="504">
        <v>4237.5755996766602</v>
      </c>
      <c r="BP21" s="504">
        <v>2.5930400000000007</v>
      </c>
      <c r="BQ21" s="507"/>
      <c r="BR21" s="508"/>
      <c r="BS21" s="508"/>
      <c r="BT21" s="499"/>
      <c r="BU21" s="488">
        <v>2</v>
      </c>
      <c r="BV21" s="488">
        <v>21</v>
      </c>
      <c r="BW21" s="503">
        <v>43344</v>
      </c>
      <c r="BX21" s="509">
        <v>60646.165759125382</v>
      </c>
      <c r="BY21" s="509">
        <v>1058631.1515582395</v>
      </c>
      <c r="BZ21" s="509">
        <v>346255.9362524504</v>
      </c>
      <c r="CA21" s="509">
        <v>0</v>
      </c>
      <c r="CB21" s="509">
        <v>635012.64725098538</v>
      </c>
      <c r="CC21" s="510">
        <v>2151037.5048925984</v>
      </c>
      <c r="CD21" s="509">
        <v>316958.67258657026</v>
      </c>
      <c r="CE21" s="509">
        <v>133139.16668425704</v>
      </c>
      <c r="CF21" s="510">
        <v>1534.3278400000333</v>
      </c>
      <c r="CG21" s="511">
        <v>0</v>
      </c>
      <c r="CH21" s="510"/>
      <c r="CI21" s="510">
        <v>2100545.9008208006</v>
      </c>
      <c r="CJ21" s="510">
        <v>2602669.6720034252</v>
      </c>
      <c r="CK21" s="177">
        <v>2152571.8327325983</v>
      </c>
      <c r="CL21" s="177">
        <v>1534.3278400000333</v>
      </c>
      <c r="CM21" s="515"/>
      <c r="CN21" s="513"/>
      <c r="CO21" s="513"/>
      <c r="CR21" s="488">
        <v>21</v>
      </c>
      <c r="CS21" s="443" t="s">
        <v>826</v>
      </c>
      <c r="CT21" s="499">
        <v>0</v>
      </c>
      <c r="CU21" s="499">
        <v>0</v>
      </c>
      <c r="CV21" s="499">
        <v>0</v>
      </c>
      <c r="CW21" s="499">
        <v>0</v>
      </c>
      <c r="CX21" s="499">
        <v>0</v>
      </c>
      <c r="CY21" s="499">
        <v>0</v>
      </c>
      <c r="CZ21" s="499">
        <v>0</v>
      </c>
      <c r="DA21" s="499">
        <v>0</v>
      </c>
      <c r="DB21" s="499">
        <v>0</v>
      </c>
      <c r="DC21" s="443">
        <v>0</v>
      </c>
      <c r="DD21" s="488">
        <v>21</v>
      </c>
      <c r="DE21" s="443" t="s">
        <v>826</v>
      </c>
      <c r="DF21" s="500">
        <v>0</v>
      </c>
      <c r="DG21" s="500">
        <v>0</v>
      </c>
      <c r="DH21" s="500">
        <v>0</v>
      </c>
      <c r="DI21" s="500">
        <v>0</v>
      </c>
      <c r="DJ21" s="500">
        <v>0</v>
      </c>
      <c r="DK21" s="500">
        <v>0</v>
      </c>
      <c r="DL21" s="500">
        <v>0</v>
      </c>
      <c r="DM21" s="500">
        <v>0</v>
      </c>
      <c r="DN21" s="500">
        <v>0</v>
      </c>
      <c r="DO21" s="443">
        <v>0</v>
      </c>
      <c r="DP21" s="165">
        <v>0</v>
      </c>
    </row>
    <row r="22" spans="1:120">
      <c r="A22" s="400" t="s">
        <v>827</v>
      </c>
      <c r="B22" s="400" t="s">
        <v>828</v>
      </c>
      <c r="C22" s="491">
        <v>0</v>
      </c>
      <c r="D22" s="491">
        <v>0</v>
      </c>
      <c r="E22" s="491">
        <v>0</v>
      </c>
      <c r="F22" s="491">
        <v>0</v>
      </c>
      <c r="G22" s="491">
        <v>0</v>
      </c>
      <c r="H22" s="491">
        <v>0</v>
      </c>
      <c r="I22" s="491">
        <v>0</v>
      </c>
      <c r="J22" s="491">
        <v>0</v>
      </c>
      <c r="K22" s="491">
        <v>0</v>
      </c>
      <c r="O22" s="492">
        <v>0</v>
      </c>
      <c r="P22" s="458" t="s">
        <v>34</v>
      </c>
      <c r="T22" s="485" t="s">
        <v>827</v>
      </c>
      <c r="U22" s="485" t="s">
        <v>828</v>
      </c>
      <c r="V22" s="493">
        <v>0</v>
      </c>
      <c r="W22" s="493">
        <v>0</v>
      </c>
      <c r="X22" s="493">
        <v>0</v>
      </c>
      <c r="Y22" s="493">
        <v>0</v>
      </c>
      <c r="Z22" s="493">
        <v>0</v>
      </c>
      <c r="AA22" s="493">
        <v>0</v>
      </c>
      <c r="AB22" s="493">
        <v>0</v>
      </c>
      <c r="AC22" s="493">
        <v>0</v>
      </c>
      <c r="AD22" s="493">
        <v>0</v>
      </c>
      <c r="AE22" s="485"/>
      <c r="AF22" s="485"/>
      <c r="AG22" s="485"/>
      <c r="AH22" s="458">
        <v>0</v>
      </c>
      <c r="AI22" s="458" t="s">
        <v>34</v>
      </c>
      <c r="AM22" s="486">
        <v>22</v>
      </c>
      <c r="AN22" s="488" t="s">
        <v>829</v>
      </c>
      <c r="AO22" s="518">
        <v>0</v>
      </c>
      <c r="AP22" s="518">
        <v>0</v>
      </c>
      <c r="AQ22" s="518">
        <v>0</v>
      </c>
      <c r="AR22" s="518">
        <v>0</v>
      </c>
      <c r="AS22" s="518">
        <v>0</v>
      </c>
      <c r="AT22" s="518">
        <v>0</v>
      </c>
      <c r="AU22" s="518">
        <v>0</v>
      </c>
      <c r="AV22" s="518">
        <v>0</v>
      </c>
      <c r="AW22" s="518">
        <v>0</v>
      </c>
      <c r="AX22" s="488"/>
      <c r="AZ22" s="488">
        <v>22</v>
      </c>
      <c r="BA22" s="503">
        <v>43374</v>
      </c>
      <c r="BB22" s="504">
        <v>104.66455170090018</v>
      </c>
      <c r="BC22" s="504">
        <v>1659.3087079311035</v>
      </c>
      <c r="BD22" s="504">
        <v>677.92807715850529</v>
      </c>
      <c r="BE22" s="504">
        <v>0</v>
      </c>
      <c r="BF22" s="504">
        <v>962.7058009523297</v>
      </c>
      <c r="BG22" s="505">
        <v>3423.3865065470904</v>
      </c>
      <c r="BH22" s="504">
        <v>442.69411836906244</v>
      </c>
      <c r="BI22" s="504">
        <v>198.57422143964254</v>
      </c>
      <c r="BJ22" s="505">
        <v>2.2175600000000051</v>
      </c>
      <c r="BK22" s="506"/>
      <c r="BM22" s="505">
        <v>3404.6071377428389</v>
      </c>
      <c r="BN22" s="505">
        <v>4066.8724063557956</v>
      </c>
      <c r="BO22" s="504">
        <v>3425.6040665470905</v>
      </c>
      <c r="BP22" s="504">
        <v>2.2175600000000051</v>
      </c>
      <c r="BQ22" s="507"/>
      <c r="BR22" s="519"/>
      <c r="BS22" s="519"/>
      <c r="BT22" s="499"/>
      <c r="BU22" s="514">
        <v>2</v>
      </c>
      <c r="BV22" s="488">
        <v>22</v>
      </c>
      <c r="BW22" s="503">
        <v>43374</v>
      </c>
      <c r="BX22" s="509">
        <v>59837.920411086088</v>
      </c>
      <c r="BY22" s="509">
        <v>1095679.1546901916</v>
      </c>
      <c r="BZ22" s="509">
        <v>332756.12871233572</v>
      </c>
      <c r="CA22" s="509">
        <v>0</v>
      </c>
      <c r="CB22" s="509">
        <v>678147.24315935129</v>
      </c>
      <c r="CC22" s="510">
        <v>1994601.3042395592</v>
      </c>
      <c r="CD22" s="509">
        <v>275945.73427845421</v>
      </c>
      <c r="CE22" s="509">
        <v>139518.27053131591</v>
      </c>
      <c r="CF22" s="510">
        <v>1434.512439999972</v>
      </c>
      <c r="CG22" s="511">
        <v>0</v>
      </c>
      <c r="CH22" s="510"/>
      <c r="CI22" s="510">
        <v>2166420.4469729648</v>
      </c>
      <c r="CJ22" s="510">
        <v>2411499.8214893294</v>
      </c>
      <c r="CK22" s="177">
        <v>1996035.8166795592</v>
      </c>
      <c r="CL22" s="177">
        <v>1434.512439999972</v>
      </c>
      <c r="CM22" s="512"/>
      <c r="CN22" s="513"/>
      <c r="CO22" s="513"/>
      <c r="CR22" s="488">
        <v>22</v>
      </c>
      <c r="CS22" s="443" t="s">
        <v>830</v>
      </c>
      <c r="CT22" s="499">
        <v>0</v>
      </c>
      <c r="CU22" s="499">
        <v>0</v>
      </c>
      <c r="CV22" s="499">
        <v>0</v>
      </c>
      <c r="CW22" s="499">
        <v>0</v>
      </c>
      <c r="CX22" s="499">
        <v>0</v>
      </c>
      <c r="CY22" s="499">
        <v>0</v>
      </c>
      <c r="CZ22" s="499">
        <v>0</v>
      </c>
      <c r="DA22" s="499">
        <v>0</v>
      </c>
      <c r="DB22" s="499">
        <v>0</v>
      </c>
      <c r="DC22" s="443">
        <v>0</v>
      </c>
      <c r="DD22" s="488">
        <v>22</v>
      </c>
      <c r="DE22" s="443" t="s">
        <v>830</v>
      </c>
      <c r="DF22" s="500">
        <v>0</v>
      </c>
      <c r="DG22" s="500">
        <v>0</v>
      </c>
      <c r="DH22" s="500">
        <v>0</v>
      </c>
      <c r="DI22" s="500">
        <v>0</v>
      </c>
      <c r="DJ22" s="500">
        <v>0</v>
      </c>
      <c r="DK22" s="500">
        <v>0</v>
      </c>
      <c r="DL22" s="500">
        <v>0</v>
      </c>
      <c r="DM22" s="500">
        <v>0</v>
      </c>
      <c r="DN22" s="500">
        <v>0</v>
      </c>
      <c r="DO22" s="443">
        <v>0</v>
      </c>
      <c r="DP22" s="165">
        <v>0</v>
      </c>
    </row>
    <row r="23" spans="1:120">
      <c r="A23" s="400" t="s">
        <v>831</v>
      </c>
      <c r="B23" s="400" t="s">
        <v>678</v>
      </c>
      <c r="C23" s="491">
        <v>1.6705365975130095E-2</v>
      </c>
      <c r="D23" s="491">
        <v>0.22278222719612598</v>
      </c>
      <c r="E23" s="491">
        <v>6.0894111271351227E-2</v>
      </c>
      <c r="F23" s="491">
        <v>0</v>
      </c>
      <c r="G23" s="491">
        <v>0.12592571023280555</v>
      </c>
      <c r="H23" s="491">
        <v>0.48639154643210392</v>
      </c>
      <c r="I23" s="491">
        <v>6.2591295688628978E-2</v>
      </c>
      <c r="J23" s="491">
        <v>2.4261908688767559E-2</v>
      </c>
      <c r="K23" s="491">
        <v>2.7190771167417228E-4</v>
      </c>
      <c r="L23" s="491">
        <v>1.7592680341238073E-4</v>
      </c>
      <c r="O23" s="492">
        <v>0.99999999999999989</v>
      </c>
      <c r="P23" s="458" t="s">
        <v>34</v>
      </c>
      <c r="T23" s="485" t="s">
        <v>831</v>
      </c>
      <c r="U23" s="485" t="s">
        <v>678</v>
      </c>
      <c r="V23" s="493">
        <v>1.6705365975130095E-2</v>
      </c>
      <c r="W23" s="493">
        <v>0.22278222719612598</v>
      </c>
      <c r="X23" s="493">
        <v>6.0894111271351227E-2</v>
      </c>
      <c r="Y23" s="493">
        <v>0</v>
      </c>
      <c r="Z23" s="493">
        <v>0.12592571023280558</v>
      </c>
      <c r="AA23" s="493">
        <v>0.48639154643210392</v>
      </c>
      <c r="AB23" s="493">
        <v>6.2591295688628978E-2</v>
      </c>
      <c r="AC23" s="493">
        <v>2.4261908688767559E-2</v>
      </c>
      <c r="AD23" s="493">
        <v>2.7190771167417228E-4</v>
      </c>
      <c r="AE23" s="493">
        <v>1.7592680341238073E-4</v>
      </c>
      <c r="AF23" s="485"/>
      <c r="AG23" s="485"/>
      <c r="AH23" s="458">
        <v>0.99999999999999989</v>
      </c>
      <c r="AI23" s="458" t="s">
        <v>34</v>
      </c>
      <c r="AM23" s="486">
        <v>23</v>
      </c>
      <c r="AN23" s="488" t="s">
        <v>832</v>
      </c>
      <c r="AO23" s="499">
        <v>1420.8486943895246</v>
      </c>
      <c r="AP23" s="499">
        <v>25960.450369243561</v>
      </c>
      <c r="AQ23" s="499">
        <v>7912.9421302466835</v>
      </c>
      <c r="AR23" s="499">
        <v>0</v>
      </c>
      <c r="AS23" s="499">
        <v>12225.25178676888</v>
      </c>
      <c r="AT23" s="499">
        <v>44085.788190286985</v>
      </c>
      <c r="AU23" s="499">
        <v>5733.6611451923682</v>
      </c>
      <c r="AV23" s="499">
        <v>2337.2702909090617</v>
      </c>
      <c r="AW23" s="499">
        <v>34.039840000000012</v>
      </c>
      <c r="AX23" s="488"/>
      <c r="AZ23" s="488">
        <v>23</v>
      </c>
      <c r="BA23" s="503">
        <v>43405</v>
      </c>
      <c r="BB23" s="504">
        <v>123.91844119552103</v>
      </c>
      <c r="BC23" s="504">
        <v>2353.5826526200426</v>
      </c>
      <c r="BD23" s="504">
        <v>599.17312643261926</v>
      </c>
      <c r="BE23" s="504">
        <v>0</v>
      </c>
      <c r="BF23" s="504">
        <v>978.90012221132645</v>
      </c>
      <c r="BG23" s="505">
        <v>3141.2571097424147</v>
      </c>
      <c r="BH23" s="504">
        <v>446.15439893857427</v>
      </c>
      <c r="BI23" s="504">
        <v>184.98856690378256</v>
      </c>
      <c r="BJ23" s="505">
        <v>2.6230000000000002</v>
      </c>
      <c r="BK23" s="506"/>
      <c r="BM23" s="505">
        <v>4055.5743424595094</v>
      </c>
      <c r="BN23" s="505">
        <v>3775.0230755847715</v>
      </c>
      <c r="BO23" s="504">
        <v>3143.8801097424148</v>
      </c>
      <c r="BP23" s="504">
        <v>2.6230000000000002</v>
      </c>
      <c r="BQ23" s="507"/>
      <c r="BR23" s="519"/>
      <c r="BS23" s="519"/>
      <c r="BT23" s="499"/>
      <c r="BU23" s="488">
        <v>2</v>
      </c>
      <c r="BV23" s="488">
        <v>23</v>
      </c>
      <c r="BW23" s="503">
        <v>43405</v>
      </c>
      <c r="BX23" s="509">
        <v>67216.041672115549</v>
      </c>
      <c r="BY23" s="509">
        <v>1205685.5814257094</v>
      </c>
      <c r="BZ23" s="509">
        <v>364483.25099828572</v>
      </c>
      <c r="CA23" s="509">
        <v>0</v>
      </c>
      <c r="CB23" s="509">
        <v>685909.26286284125</v>
      </c>
      <c r="CC23" s="510">
        <v>2005339.6784343319</v>
      </c>
      <c r="CD23" s="509">
        <v>276920.29184052092</v>
      </c>
      <c r="CE23" s="509">
        <v>129369.62974747349</v>
      </c>
      <c r="CF23" s="510">
        <v>1637.5078799999692</v>
      </c>
      <c r="CG23" s="511">
        <v>0</v>
      </c>
      <c r="CH23" s="510"/>
      <c r="CI23" s="510">
        <v>2323294.1369589516</v>
      </c>
      <c r="CJ23" s="510">
        <v>2413267.1079023262</v>
      </c>
      <c r="CK23" s="177">
        <v>2006977.1863143318</v>
      </c>
      <c r="CL23" s="177">
        <v>1637.5078799999692</v>
      </c>
      <c r="CM23" s="512"/>
      <c r="CN23" s="513"/>
      <c r="CO23" s="513"/>
      <c r="CR23" s="488">
        <v>23</v>
      </c>
      <c r="CS23" s="443" t="s">
        <v>833</v>
      </c>
      <c r="CT23" s="499">
        <v>0</v>
      </c>
      <c r="CU23" s="499">
        <v>0</v>
      </c>
      <c r="CV23" s="499">
        <v>0</v>
      </c>
      <c r="CW23" s="499">
        <v>0</v>
      </c>
      <c r="CX23" s="499">
        <v>0</v>
      </c>
      <c r="CY23" s="499">
        <v>0</v>
      </c>
      <c r="CZ23" s="499">
        <v>0</v>
      </c>
      <c r="DA23" s="499">
        <v>0</v>
      </c>
      <c r="DB23" s="499">
        <v>0</v>
      </c>
      <c r="DC23" s="443">
        <v>0</v>
      </c>
      <c r="DD23" s="488">
        <v>23</v>
      </c>
      <c r="DE23" s="443" t="s">
        <v>833</v>
      </c>
      <c r="DF23" s="500">
        <v>0</v>
      </c>
      <c r="DG23" s="500">
        <v>0</v>
      </c>
      <c r="DH23" s="500">
        <v>0</v>
      </c>
      <c r="DI23" s="500">
        <v>0</v>
      </c>
      <c r="DJ23" s="500">
        <v>0</v>
      </c>
      <c r="DK23" s="500">
        <v>0</v>
      </c>
      <c r="DL23" s="500">
        <v>0</v>
      </c>
      <c r="DM23" s="500">
        <v>0</v>
      </c>
      <c r="DN23" s="500">
        <v>0</v>
      </c>
      <c r="DO23" s="443">
        <v>0</v>
      </c>
      <c r="DP23" s="165">
        <v>0</v>
      </c>
    </row>
    <row r="24" spans="1:120">
      <c r="A24" s="516" t="s">
        <v>834</v>
      </c>
      <c r="B24" s="516" t="s">
        <v>835</v>
      </c>
      <c r="C24" s="517">
        <v>0</v>
      </c>
      <c r="D24" s="517">
        <v>0</v>
      </c>
      <c r="E24" s="517">
        <v>0</v>
      </c>
      <c r="F24" s="517">
        <v>0</v>
      </c>
      <c r="G24" s="517">
        <v>0</v>
      </c>
      <c r="H24" s="517">
        <v>0</v>
      </c>
      <c r="I24" s="517">
        <v>0</v>
      </c>
      <c r="J24" s="517">
        <v>0</v>
      </c>
      <c r="K24" s="517">
        <v>0</v>
      </c>
      <c r="O24" s="492">
        <v>0</v>
      </c>
      <c r="P24" s="458" t="s">
        <v>34</v>
      </c>
      <c r="T24" s="485" t="s">
        <v>834</v>
      </c>
      <c r="U24" s="485" t="s">
        <v>835</v>
      </c>
      <c r="V24" s="493">
        <v>0</v>
      </c>
      <c r="W24" s="493">
        <v>0</v>
      </c>
      <c r="X24" s="493">
        <v>0</v>
      </c>
      <c r="Y24" s="493">
        <v>0</v>
      </c>
      <c r="Z24" s="493">
        <v>0</v>
      </c>
      <c r="AA24" s="493">
        <v>0</v>
      </c>
      <c r="AB24" s="493">
        <v>0</v>
      </c>
      <c r="AC24" s="493">
        <v>0</v>
      </c>
      <c r="AD24" s="493">
        <v>0</v>
      </c>
      <c r="AE24" s="485"/>
      <c r="AF24" s="485"/>
      <c r="AG24" s="485"/>
      <c r="AH24" s="458">
        <v>0</v>
      </c>
      <c r="AI24" s="458" t="s">
        <v>34</v>
      </c>
      <c r="AM24" s="486">
        <v>24</v>
      </c>
      <c r="AN24" s="488"/>
      <c r="AO24" s="488"/>
      <c r="AP24" s="488"/>
      <c r="AQ24" s="488"/>
      <c r="AR24" s="488"/>
      <c r="AS24" s="488"/>
      <c r="AT24" s="488"/>
      <c r="AU24" s="488"/>
      <c r="AV24" s="488"/>
      <c r="AW24" s="488"/>
      <c r="AX24" s="488"/>
      <c r="AZ24" s="488">
        <v>24</v>
      </c>
      <c r="BA24" s="520">
        <v>43435</v>
      </c>
      <c r="BB24" s="504">
        <v>110.084087832604</v>
      </c>
      <c r="BC24" s="504">
        <v>2445.8723110471897</v>
      </c>
      <c r="BD24" s="504">
        <v>799.27038348284259</v>
      </c>
      <c r="BE24" s="504">
        <v>0</v>
      </c>
      <c r="BF24" s="504">
        <v>1018.40831971929</v>
      </c>
      <c r="BG24" s="505">
        <v>3609.7271229287212</v>
      </c>
      <c r="BH24" s="504">
        <v>451.99169977354688</v>
      </c>
      <c r="BI24" s="504">
        <v>207.40633974644982</v>
      </c>
      <c r="BJ24" s="505">
        <v>3.0012000000000043</v>
      </c>
      <c r="BK24" s="506"/>
      <c r="BM24" s="505">
        <v>4373.6351020819266</v>
      </c>
      <c r="BN24" s="505">
        <v>4272.1263624487174</v>
      </c>
      <c r="BO24" s="504">
        <v>3612.7283229287214</v>
      </c>
      <c r="BP24" s="504">
        <v>3.0012000000000043</v>
      </c>
      <c r="BQ24" s="507"/>
      <c r="BR24" s="519"/>
      <c r="BS24" s="519"/>
      <c r="BT24" s="499"/>
      <c r="BU24" s="488">
        <v>2</v>
      </c>
      <c r="BV24" s="488">
        <v>24</v>
      </c>
      <c r="BW24" s="520">
        <v>43435</v>
      </c>
      <c r="BX24" s="509">
        <v>77355.728049099984</v>
      </c>
      <c r="BY24" s="509">
        <v>1392117.4997441997</v>
      </c>
      <c r="BZ24" s="509">
        <v>446891.96021369961</v>
      </c>
      <c r="CA24" s="509">
        <v>0</v>
      </c>
      <c r="CB24" s="509">
        <v>748101.61958509963</v>
      </c>
      <c r="CC24" s="510">
        <v>2237332.7050499152</v>
      </c>
      <c r="CD24" s="509">
        <v>309370.79261919204</v>
      </c>
      <c r="CE24" s="509">
        <v>150271.73328200009</v>
      </c>
      <c r="CF24" s="510">
        <v>1920.1770400000139</v>
      </c>
      <c r="CG24" s="511">
        <v>0</v>
      </c>
      <c r="CH24" s="510"/>
      <c r="CI24" s="510">
        <v>2664466.8075920986</v>
      </c>
      <c r="CJ24" s="510">
        <v>2698895.4079911076</v>
      </c>
      <c r="CK24" s="177">
        <v>2239252.8820899152</v>
      </c>
      <c r="CL24" s="177">
        <v>1920.1770400000139</v>
      </c>
      <c r="CM24" s="512"/>
      <c r="CN24" s="513"/>
      <c r="CO24" s="513"/>
      <c r="CR24" s="488">
        <v>24</v>
      </c>
      <c r="CS24" s="443" t="s">
        <v>836</v>
      </c>
      <c r="CT24" s="499">
        <v>0</v>
      </c>
      <c r="CU24" s="499">
        <v>0</v>
      </c>
      <c r="CV24" s="499">
        <v>0</v>
      </c>
      <c r="CW24" s="499">
        <v>0</v>
      </c>
      <c r="CX24" s="499">
        <v>0</v>
      </c>
      <c r="CY24" s="499">
        <v>0</v>
      </c>
      <c r="CZ24" s="499">
        <v>0</v>
      </c>
      <c r="DA24" s="499">
        <v>0</v>
      </c>
      <c r="DB24" s="499">
        <v>0</v>
      </c>
      <c r="DC24" s="443">
        <v>0</v>
      </c>
      <c r="DD24" s="488">
        <v>24</v>
      </c>
      <c r="DE24" s="443" t="s">
        <v>836</v>
      </c>
      <c r="DF24" s="500">
        <v>0</v>
      </c>
      <c r="DG24" s="500">
        <v>0</v>
      </c>
      <c r="DH24" s="500">
        <v>0</v>
      </c>
      <c r="DI24" s="500">
        <v>0</v>
      </c>
      <c r="DJ24" s="500">
        <v>0</v>
      </c>
      <c r="DK24" s="500">
        <v>0</v>
      </c>
      <c r="DL24" s="500">
        <v>0</v>
      </c>
      <c r="DM24" s="500">
        <v>0</v>
      </c>
      <c r="DN24" s="500">
        <v>0</v>
      </c>
      <c r="DO24" s="443">
        <v>0</v>
      </c>
      <c r="DP24" s="165">
        <v>0</v>
      </c>
    </row>
    <row r="25" spans="1:120">
      <c r="A25" s="516" t="s">
        <v>837</v>
      </c>
      <c r="B25" s="516" t="s">
        <v>652</v>
      </c>
      <c r="C25" s="517">
        <v>0</v>
      </c>
      <c r="D25" s="517">
        <v>0</v>
      </c>
      <c r="E25" s="517">
        <v>0</v>
      </c>
      <c r="F25" s="517">
        <v>0</v>
      </c>
      <c r="G25" s="517">
        <v>0</v>
      </c>
      <c r="H25" s="517">
        <v>0</v>
      </c>
      <c r="I25" s="517">
        <v>0</v>
      </c>
      <c r="J25" s="517">
        <v>0</v>
      </c>
      <c r="K25" s="517">
        <v>0</v>
      </c>
      <c r="O25" s="492">
        <v>0</v>
      </c>
      <c r="P25" s="458" t="s">
        <v>34</v>
      </c>
      <c r="T25" s="485" t="s">
        <v>837</v>
      </c>
      <c r="U25" s="485" t="s">
        <v>652</v>
      </c>
      <c r="V25" s="493">
        <v>0</v>
      </c>
      <c r="W25" s="493">
        <v>0</v>
      </c>
      <c r="X25" s="493">
        <v>0</v>
      </c>
      <c r="Y25" s="493">
        <v>0</v>
      </c>
      <c r="Z25" s="493">
        <v>0</v>
      </c>
      <c r="AA25" s="493">
        <v>0</v>
      </c>
      <c r="AB25" s="493">
        <v>0</v>
      </c>
      <c r="AC25" s="493">
        <v>0</v>
      </c>
      <c r="AD25" s="493">
        <v>0</v>
      </c>
      <c r="AE25" s="485"/>
      <c r="AF25" s="485"/>
      <c r="AG25" s="485"/>
      <c r="AH25" s="458">
        <v>0</v>
      </c>
      <c r="AI25" s="458" t="s">
        <v>34</v>
      </c>
      <c r="AM25" s="486">
        <v>25</v>
      </c>
      <c r="AN25" s="488" t="s">
        <v>838</v>
      </c>
      <c r="AO25" s="521">
        <v>2.9900333637148363E-2</v>
      </c>
      <c r="AP25" s="521">
        <v>0.54631160268935164</v>
      </c>
      <c r="AQ25" s="521">
        <v>0.16651991917230827</v>
      </c>
      <c r="AR25" s="521">
        <v>0</v>
      </c>
      <c r="AS25" s="521">
        <v>0.25726814450119168</v>
      </c>
      <c r="AT25" s="521">
        <v>0.84470486042033666</v>
      </c>
      <c r="AU25" s="521">
        <v>0.10985969937618799</v>
      </c>
      <c r="AV25" s="521">
        <v>4.4783220531870151E-2</v>
      </c>
      <c r="AW25" s="521">
        <v>6.5221967160531845E-4</v>
      </c>
      <c r="AX25" s="522">
        <v>2</v>
      </c>
      <c r="AZ25" s="488">
        <v>25</v>
      </c>
      <c r="BA25" s="490" t="s">
        <v>839</v>
      </c>
      <c r="BB25" s="523">
        <v>1420.8486943895246</v>
      </c>
      <c r="BC25" s="523">
        <v>25960.450369243561</v>
      </c>
      <c r="BD25" s="523">
        <v>7912.9421302466835</v>
      </c>
      <c r="BE25" s="523">
        <v>0</v>
      </c>
      <c r="BF25" s="523">
        <v>12225.25178676888</v>
      </c>
      <c r="BG25" s="523">
        <v>44085.788190286985</v>
      </c>
      <c r="BH25" s="523">
        <v>5733.6611451923682</v>
      </c>
      <c r="BI25" s="523">
        <v>2337.2702909090617</v>
      </c>
      <c r="BJ25" s="523">
        <v>34.039840000000012</v>
      </c>
      <c r="BK25" s="523">
        <v>0</v>
      </c>
      <c r="BM25" s="523">
        <v>47519.492980648647</v>
      </c>
      <c r="BN25" s="523">
        <v>52190.759466388416</v>
      </c>
      <c r="BO25" s="523">
        <v>44119.82803028699</v>
      </c>
      <c r="BP25" s="523">
        <v>34.039840000000012</v>
      </c>
      <c r="BQ25" s="523">
        <v>0</v>
      </c>
      <c r="BR25" s="523">
        <v>0</v>
      </c>
      <c r="BS25" s="523">
        <v>0</v>
      </c>
      <c r="BT25" s="499"/>
      <c r="BU25" s="499"/>
      <c r="BV25" s="488">
        <v>25</v>
      </c>
      <c r="BW25" s="490" t="s">
        <v>840</v>
      </c>
      <c r="BX25" s="524">
        <v>825486.27581526572</v>
      </c>
      <c r="BY25" s="524">
        <v>14274926.737066183</v>
      </c>
      <c r="BZ25" s="524">
        <v>4407040.950099187</v>
      </c>
      <c r="CA25" s="524">
        <v>0</v>
      </c>
      <c r="CB25" s="524">
        <v>8306799.7194588948</v>
      </c>
      <c r="CC25" s="524">
        <v>25991841.633580171</v>
      </c>
      <c r="CD25" s="524">
        <v>3822984.6950113568</v>
      </c>
      <c r="CE25" s="524">
        <v>1612414.4306288194</v>
      </c>
      <c r="CF25" s="524">
        <v>19948.034879999828</v>
      </c>
      <c r="CG25" s="524">
        <v>0</v>
      </c>
      <c r="CH25" s="510"/>
      <c r="CI25" s="524">
        <v>27814253.682439532</v>
      </c>
      <c r="CJ25" s="524">
        <v>31447188.794100344</v>
      </c>
      <c r="CK25" s="524">
        <v>26011789.668460175</v>
      </c>
      <c r="CL25" s="524">
        <v>19948.034879999828</v>
      </c>
      <c r="CM25" s="524">
        <v>0</v>
      </c>
      <c r="CN25" s="500"/>
      <c r="CO25" s="500"/>
      <c r="CR25" s="488">
        <v>25</v>
      </c>
      <c r="CS25" s="443" t="s">
        <v>841</v>
      </c>
      <c r="CT25" s="499">
        <v>0</v>
      </c>
      <c r="CU25" s="499">
        <v>0</v>
      </c>
      <c r="CV25" s="499">
        <v>0</v>
      </c>
      <c r="CW25" s="499">
        <v>0</v>
      </c>
      <c r="CX25" s="499">
        <v>0</v>
      </c>
      <c r="CY25" s="499">
        <v>0</v>
      </c>
      <c r="CZ25" s="499">
        <v>0</v>
      </c>
      <c r="DA25" s="499">
        <v>0</v>
      </c>
      <c r="DB25" s="499">
        <v>0</v>
      </c>
      <c r="DC25" s="443">
        <v>0</v>
      </c>
      <c r="DD25" s="488">
        <v>25</v>
      </c>
      <c r="DE25" s="443" t="s">
        <v>841</v>
      </c>
      <c r="DF25" s="500">
        <v>0</v>
      </c>
      <c r="DG25" s="500">
        <v>0</v>
      </c>
      <c r="DH25" s="500">
        <v>0</v>
      </c>
      <c r="DI25" s="500">
        <v>0</v>
      </c>
      <c r="DJ25" s="500">
        <v>0</v>
      </c>
      <c r="DK25" s="500">
        <v>0</v>
      </c>
      <c r="DL25" s="500">
        <v>0</v>
      </c>
      <c r="DM25" s="500">
        <v>0</v>
      </c>
      <c r="DN25" s="500">
        <v>0</v>
      </c>
      <c r="DO25" s="443">
        <v>0</v>
      </c>
      <c r="DP25" s="165">
        <v>0</v>
      </c>
    </row>
    <row r="26" spans="1:120">
      <c r="A26" s="516" t="s">
        <v>842</v>
      </c>
      <c r="B26" s="516" t="s">
        <v>843</v>
      </c>
      <c r="C26" s="517">
        <v>0</v>
      </c>
      <c r="D26" s="517">
        <v>0</v>
      </c>
      <c r="E26" s="517">
        <v>0</v>
      </c>
      <c r="F26" s="517">
        <v>0</v>
      </c>
      <c r="G26" s="517">
        <v>0</v>
      </c>
      <c r="H26" s="517">
        <v>0</v>
      </c>
      <c r="I26" s="517">
        <v>0</v>
      </c>
      <c r="J26" s="517">
        <v>0</v>
      </c>
      <c r="K26" s="517">
        <v>0</v>
      </c>
      <c r="O26" s="492">
        <v>0</v>
      </c>
      <c r="P26" s="458" t="s">
        <v>34</v>
      </c>
      <c r="T26" s="485" t="s">
        <v>842</v>
      </c>
      <c r="U26" s="485" t="s">
        <v>843</v>
      </c>
      <c r="V26" s="493">
        <v>0</v>
      </c>
      <c r="W26" s="493">
        <v>0</v>
      </c>
      <c r="X26" s="493">
        <v>0</v>
      </c>
      <c r="Y26" s="493">
        <v>0</v>
      </c>
      <c r="Z26" s="493">
        <v>0</v>
      </c>
      <c r="AA26" s="493">
        <v>0</v>
      </c>
      <c r="AB26" s="493">
        <v>0</v>
      </c>
      <c r="AC26" s="493">
        <v>0</v>
      </c>
      <c r="AD26" s="493">
        <v>0</v>
      </c>
      <c r="AE26" s="485"/>
      <c r="AF26" s="485"/>
      <c r="AG26" s="485"/>
      <c r="AH26" s="458">
        <v>0</v>
      </c>
      <c r="AI26" s="458" t="s">
        <v>34</v>
      </c>
      <c r="AM26" s="486">
        <v>26</v>
      </c>
      <c r="AN26" s="488"/>
      <c r="AO26" s="488"/>
      <c r="AP26" s="488"/>
      <c r="AQ26" s="488"/>
      <c r="AR26" s="488"/>
      <c r="AS26" s="488"/>
      <c r="AT26" s="488"/>
      <c r="AU26" s="488"/>
      <c r="AV26" s="488"/>
      <c r="AW26" s="488"/>
      <c r="AX26" s="488"/>
      <c r="AZ26" s="488">
        <v>26</v>
      </c>
      <c r="BA26" s="488"/>
      <c r="BB26" s="505"/>
      <c r="BC26" s="505"/>
      <c r="BD26" s="505"/>
      <c r="BE26" s="505"/>
      <c r="BF26" s="505"/>
      <c r="BG26" s="505"/>
      <c r="BH26" s="505"/>
      <c r="BI26" s="505"/>
      <c r="BJ26" s="505"/>
      <c r="BK26" s="505"/>
      <c r="BL26" s="505"/>
      <c r="BM26" s="488"/>
      <c r="BN26" s="505"/>
      <c r="BO26" s="505"/>
      <c r="BP26" s="505"/>
      <c r="BQ26" s="505"/>
      <c r="BR26" s="505"/>
      <c r="BS26" s="505"/>
      <c r="BT26" s="488"/>
      <c r="BU26" s="488"/>
      <c r="BV26" s="488">
        <v>26</v>
      </c>
      <c r="BW26" s="488"/>
      <c r="BX26" s="510"/>
      <c r="BY26" s="510"/>
      <c r="BZ26" s="510"/>
      <c r="CA26" s="510"/>
      <c r="CB26" s="510"/>
      <c r="CC26" s="510"/>
      <c r="CD26" s="510"/>
      <c r="CE26" s="510"/>
      <c r="CF26" s="510"/>
      <c r="CG26" s="510"/>
      <c r="CH26" s="444"/>
      <c r="CI26" s="444"/>
      <c r="CJ26" s="510"/>
      <c r="CK26" s="510"/>
      <c r="CL26" s="510"/>
      <c r="CM26" s="510"/>
      <c r="CN26" s="500"/>
      <c r="CO26" s="500"/>
      <c r="CR26" s="488">
        <v>26</v>
      </c>
      <c r="DD26" s="488">
        <v>26</v>
      </c>
      <c r="DF26" s="525"/>
      <c r="DG26" s="525"/>
      <c r="DH26" s="525"/>
      <c r="DI26" s="525"/>
      <c r="DJ26" s="525"/>
      <c r="DK26" s="525"/>
      <c r="DL26" s="525"/>
      <c r="DM26" s="525"/>
      <c r="DN26" s="525"/>
    </row>
    <row r="27" spans="1:120">
      <c r="A27" s="516" t="s">
        <v>844</v>
      </c>
      <c r="B27" s="516" t="s">
        <v>663</v>
      </c>
      <c r="C27" s="517">
        <v>0</v>
      </c>
      <c r="D27" s="517">
        <v>0</v>
      </c>
      <c r="E27" s="517">
        <v>0</v>
      </c>
      <c r="F27" s="517">
        <v>0</v>
      </c>
      <c r="G27" s="517">
        <v>0</v>
      </c>
      <c r="H27" s="517">
        <v>0</v>
      </c>
      <c r="I27" s="517">
        <v>0</v>
      </c>
      <c r="J27" s="517">
        <v>0</v>
      </c>
      <c r="K27" s="517">
        <v>0</v>
      </c>
      <c r="O27" s="492">
        <v>0</v>
      </c>
      <c r="P27" s="458" t="s">
        <v>34</v>
      </c>
      <c r="T27" s="485" t="s">
        <v>844</v>
      </c>
      <c r="U27" s="485" t="s">
        <v>663</v>
      </c>
      <c r="V27" s="493">
        <v>0</v>
      </c>
      <c r="W27" s="493">
        <v>0</v>
      </c>
      <c r="X27" s="493">
        <v>0</v>
      </c>
      <c r="Y27" s="493">
        <v>0</v>
      </c>
      <c r="Z27" s="493">
        <v>0</v>
      </c>
      <c r="AA27" s="493">
        <v>0</v>
      </c>
      <c r="AB27" s="493">
        <v>0</v>
      </c>
      <c r="AC27" s="493">
        <v>0</v>
      </c>
      <c r="AD27" s="493">
        <v>0</v>
      </c>
      <c r="AE27" s="485"/>
      <c r="AF27" s="485"/>
      <c r="AG27" s="485"/>
      <c r="AH27" s="458">
        <v>0</v>
      </c>
      <c r="AI27" s="458" t="s">
        <v>34</v>
      </c>
      <c r="AM27" s="486">
        <v>27</v>
      </c>
      <c r="AN27" s="488" t="s">
        <v>845</v>
      </c>
      <c r="AO27" s="526">
        <v>0</v>
      </c>
      <c r="AP27" s="526">
        <v>0</v>
      </c>
      <c r="AQ27" s="526">
        <v>0</v>
      </c>
      <c r="AR27" s="526">
        <v>0</v>
      </c>
      <c r="AS27" s="526">
        <v>0</v>
      </c>
      <c r="AT27" s="526">
        <v>0</v>
      </c>
      <c r="AU27" s="526">
        <v>0</v>
      </c>
      <c r="AV27" s="526">
        <v>0</v>
      </c>
      <c r="AW27" s="526">
        <v>0</v>
      </c>
      <c r="AX27" s="488"/>
      <c r="AZ27" s="488">
        <v>27</v>
      </c>
      <c r="BA27" s="461" t="s">
        <v>829</v>
      </c>
      <c r="BB27" s="527">
        <v>0</v>
      </c>
      <c r="BC27" s="527">
        <v>0</v>
      </c>
      <c r="BD27" s="527">
        <v>0</v>
      </c>
      <c r="BE27" s="527">
        <v>0</v>
      </c>
      <c r="BF27" s="527">
        <v>0</v>
      </c>
      <c r="BG27" s="505">
        <v>0</v>
      </c>
      <c r="BH27" s="527">
        <v>0</v>
      </c>
      <c r="BI27" s="527">
        <v>0</v>
      </c>
      <c r="BJ27" s="505">
        <v>0</v>
      </c>
      <c r="BK27" s="508"/>
      <c r="BL27" s="499"/>
      <c r="BM27" s="505">
        <v>0</v>
      </c>
      <c r="BN27" s="505">
        <v>0</v>
      </c>
      <c r="BO27" s="527">
        <v>0</v>
      </c>
      <c r="BP27" s="527">
        <v>0</v>
      </c>
      <c r="BQ27" s="527">
        <v>0</v>
      </c>
      <c r="BR27" s="508"/>
      <c r="BS27" s="508"/>
      <c r="BT27" s="488"/>
      <c r="BU27" s="488"/>
      <c r="BV27" s="488">
        <v>27</v>
      </c>
      <c r="BW27" s="528" t="s">
        <v>829</v>
      </c>
      <c r="BX27" s="195">
        <v>0</v>
      </c>
      <c r="BY27" s="195">
        <v>0</v>
      </c>
      <c r="BZ27" s="195">
        <v>0</v>
      </c>
      <c r="CA27" s="195">
        <v>0</v>
      </c>
      <c r="CB27" s="195">
        <v>0</v>
      </c>
      <c r="CC27" s="510">
        <v>0</v>
      </c>
      <c r="CD27" s="195">
        <v>0</v>
      </c>
      <c r="CE27" s="195">
        <v>0</v>
      </c>
      <c r="CF27" s="510">
        <v>0</v>
      </c>
      <c r="CG27" s="196"/>
      <c r="CH27" s="197"/>
      <c r="CI27" s="197">
        <v>0</v>
      </c>
      <c r="CJ27" s="197">
        <v>0</v>
      </c>
      <c r="CK27" s="195">
        <v>0</v>
      </c>
      <c r="CL27" s="195">
        <v>0</v>
      </c>
      <c r="CM27" s="195">
        <v>0</v>
      </c>
      <c r="CN27" s="513"/>
      <c r="CO27" s="529"/>
      <c r="CR27" s="488">
        <v>27</v>
      </c>
      <c r="CS27" s="464" t="s">
        <v>846</v>
      </c>
      <c r="CT27" s="499">
        <v>0</v>
      </c>
      <c r="CU27" s="499">
        <v>0</v>
      </c>
      <c r="CV27" s="499">
        <v>0</v>
      </c>
      <c r="CW27" s="499">
        <v>0</v>
      </c>
      <c r="CX27" s="499">
        <v>0</v>
      </c>
      <c r="CY27" s="499">
        <v>0</v>
      </c>
      <c r="CZ27" s="499">
        <v>0</v>
      </c>
      <c r="DA27" s="499">
        <v>0</v>
      </c>
      <c r="DB27" s="499">
        <v>0</v>
      </c>
      <c r="DD27" s="488">
        <v>27</v>
      </c>
      <c r="DE27" s="464" t="s">
        <v>846</v>
      </c>
      <c r="DF27" s="500">
        <v>0</v>
      </c>
      <c r="DG27" s="500">
        <v>0</v>
      </c>
      <c r="DH27" s="500">
        <v>0</v>
      </c>
      <c r="DI27" s="500">
        <v>0</v>
      </c>
      <c r="DJ27" s="500">
        <v>0</v>
      </c>
      <c r="DK27" s="500">
        <v>0</v>
      </c>
      <c r="DL27" s="500">
        <v>0</v>
      </c>
      <c r="DM27" s="500">
        <v>0</v>
      </c>
      <c r="DN27" s="500">
        <v>0</v>
      </c>
      <c r="DP27" s="530">
        <v>0</v>
      </c>
    </row>
    <row r="28" spans="1:120">
      <c r="A28" s="516" t="s">
        <v>847</v>
      </c>
      <c r="B28" s="516" t="s">
        <v>662</v>
      </c>
      <c r="C28" s="517">
        <v>0</v>
      </c>
      <c r="D28" s="517">
        <v>0</v>
      </c>
      <c r="E28" s="517">
        <v>0</v>
      </c>
      <c r="F28" s="517">
        <v>0</v>
      </c>
      <c r="G28" s="517">
        <v>0</v>
      </c>
      <c r="H28" s="517">
        <v>0</v>
      </c>
      <c r="I28" s="517">
        <v>0</v>
      </c>
      <c r="J28" s="517">
        <v>0</v>
      </c>
      <c r="K28" s="517">
        <v>0</v>
      </c>
      <c r="O28" s="492">
        <v>0</v>
      </c>
      <c r="P28" s="458" t="s">
        <v>34</v>
      </c>
      <c r="T28" s="485" t="s">
        <v>847</v>
      </c>
      <c r="U28" s="485" t="s">
        <v>662</v>
      </c>
      <c r="V28" s="493">
        <v>0</v>
      </c>
      <c r="W28" s="493">
        <v>0</v>
      </c>
      <c r="X28" s="493">
        <v>0</v>
      </c>
      <c r="Y28" s="493">
        <v>0</v>
      </c>
      <c r="Z28" s="493">
        <v>0</v>
      </c>
      <c r="AA28" s="493">
        <v>0</v>
      </c>
      <c r="AB28" s="493">
        <v>0</v>
      </c>
      <c r="AC28" s="493">
        <v>0</v>
      </c>
      <c r="AD28" s="493">
        <v>0</v>
      </c>
      <c r="AE28" s="485"/>
      <c r="AF28" s="485"/>
      <c r="AG28" s="485"/>
      <c r="AH28" s="458">
        <v>0</v>
      </c>
      <c r="AI28" s="458" t="s">
        <v>34</v>
      </c>
      <c r="AM28" s="486">
        <v>28</v>
      </c>
      <c r="AN28" s="488"/>
      <c r="AO28" s="488"/>
      <c r="AP28" s="488"/>
      <c r="AQ28" s="488"/>
      <c r="AR28" s="488"/>
      <c r="AS28" s="488"/>
      <c r="AT28" s="488"/>
      <c r="AU28" s="488"/>
      <c r="AV28" s="488"/>
      <c r="AW28" s="488"/>
      <c r="AX28" s="488"/>
      <c r="AZ28" s="488">
        <v>28</v>
      </c>
      <c r="BA28" s="531"/>
      <c r="BB28" s="505"/>
      <c r="BC28" s="505"/>
      <c r="BD28" s="505"/>
      <c r="BE28" s="505"/>
      <c r="BF28" s="505"/>
      <c r="BG28" s="505"/>
      <c r="BH28" s="505"/>
      <c r="BI28" s="505"/>
      <c r="BJ28" s="505"/>
      <c r="BK28" s="505"/>
      <c r="BL28" s="488"/>
      <c r="BM28" s="505"/>
      <c r="BN28" s="505"/>
      <c r="BO28" s="505"/>
      <c r="BP28" s="505"/>
      <c r="BQ28" s="505"/>
      <c r="BR28" s="505"/>
      <c r="BS28" s="505"/>
      <c r="BT28" s="488"/>
      <c r="BU28" s="488"/>
      <c r="BV28" s="488">
        <v>28</v>
      </c>
      <c r="BW28" s="490"/>
      <c r="BX28" s="510"/>
      <c r="BY28" s="510"/>
      <c r="BZ28" s="510"/>
      <c r="CA28" s="510"/>
      <c r="CB28" s="510"/>
      <c r="CC28" s="510"/>
      <c r="CD28" s="510"/>
      <c r="CE28" s="510"/>
      <c r="CF28" s="510"/>
      <c r="CG28" s="510"/>
      <c r="CH28" s="510"/>
      <c r="CI28" s="510"/>
      <c r="CJ28" s="510"/>
      <c r="CK28" s="510"/>
      <c r="CL28" s="510"/>
      <c r="CM28" s="510"/>
      <c r="CN28" s="500"/>
      <c r="CO28" s="525"/>
      <c r="CR28" s="488">
        <v>28</v>
      </c>
    </row>
    <row r="29" spans="1:120">
      <c r="A29" s="516" t="s">
        <v>848</v>
      </c>
      <c r="B29" s="516" t="s">
        <v>849</v>
      </c>
      <c r="C29" s="517">
        <v>0</v>
      </c>
      <c r="D29" s="517">
        <v>0</v>
      </c>
      <c r="E29" s="517">
        <v>0</v>
      </c>
      <c r="F29" s="517">
        <v>0</v>
      </c>
      <c r="G29" s="517">
        <v>0</v>
      </c>
      <c r="H29" s="517">
        <v>0</v>
      </c>
      <c r="I29" s="517">
        <v>0</v>
      </c>
      <c r="J29" s="517">
        <v>0</v>
      </c>
      <c r="K29" s="517">
        <v>0</v>
      </c>
      <c r="O29" s="492">
        <v>0</v>
      </c>
      <c r="P29" s="458" t="s">
        <v>34</v>
      </c>
      <c r="T29" s="485" t="s">
        <v>848</v>
      </c>
      <c r="U29" s="485" t="s">
        <v>849</v>
      </c>
      <c r="V29" s="493">
        <v>0</v>
      </c>
      <c r="W29" s="493">
        <v>0</v>
      </c>
      <c r="X29" s="493">
        <v>0</v>
      </c>
      <c r="Y29" s="493">
        <v>0</v>
      </c>
      <c r="Z29" s="493">
        <v>0</v>
      </c>
      <c r="AA29" s="493">
        <v>0</v>
      </c>
      <c r="AB29" s="493">
        <v>0</v>
      </c>
      <c r="AC29" s="493">
        <v>0</v>
      </c>
      <c r="AD29" s="493">
        <v>0</v>
      </c>
      <c r="AE29" s="485"/>
      <c r="AF29" s="485"/>
      <c r="AG29" s="485"/>
      <c r="AH29" s="458">
        <v>0</v>
      </c>
      <c r="AI29" s="458" t="s">
        <v>34</v>
      </c>
      <c r="AM29" s="486">
        <v>29</v>
      </c>
      <c r="AN29" s="488" t="s">
        <v>850</v>
      </c>
      <c r="AO29" s="526">
        <v>0</v>
      </c>
      <c r="AP29" s="526">
        <v>0</v>
      </c>
      <c r="AQ29" s="526">
        <v>0</v>
      </c>
      <c r="AR29" s="526">
        <v>0</v>
      </c>
      <c r="AS29" s="526">
        <v>0</v>
      </c>
      <c r="AT29" s="526">
        <v>0</v>
      </c>
      <c r="AU29" s="526">
        <v>0</v>
      </c>
      <c r="AV29" s="526">
        <v>0</v>
      </c>
      <c r="AW29" s="526">
        <v>0</v>
      </c>
      <c r="AX29" s="488"/>
      <c r="AZ29" s="488">
        <v>29</v>
      </c>
      <c r="BA29" s="531" t="s">
        <v>851</v>
      </c>
      <c r="BB29" s="505"/>
      <c r="BC29" s="505"/>
      <c r="BD29" s="505"/>
      <c r="BE29" s="505"/>
      <c r="BF29" s="505"/>
      <c r="BG29" s="505"/>
      <c r="BH29" s="505"/>
      <c r="BI29" s="505"/>
      <c r="BJ29" s="505"/>
      <c r="BK29" s="505"/>
      <c r="BM29" s="532"/>
      <c r="BN29" s="533"/>
      <c r="BO29" s="533" t="s">
        <v>778</v>
      </c>
      <c r="BP29" s="533" t="s">
        <v>779</v>
      </c>
      <c r="BQ29" s="533"/>
      <c r="BR29" s="532"/>
      <c r="BS29" s="532"/>
      <c r="BT29" s="488"/>
      <c r="BU29" s="488"/>
      <c r="BV29" s="488">
        <v>29</v>
      </c>
      <c r="BW29" s="490" t="s">
        <v>852</v>
      </c>
      <c r="BX29" s="510"/>
      <c r="BY29" s="510"/>
      <c r="BZ29" s="510"/>
      <c r="CA29" s="510"/>
      <c r="CB29" s="510"/>
      <c r="CC29" s="510"/>
      <c r="CD29" s="510"/>
      <c r="CE29" s="510"/>
      <c r="CF29" s="510"/>
      <c r="CG29" s="510"/>
      <c r="CH29" s="444"/>
      <c r="CI29" s="534"/>
      <c r="CJ29" s="535"/>
      <c r="CK29" s="535" t="s">
        <v>778</v>
      </c>
      <c r="CL29" s="535" t="s">
        <v>779</v>
      </c>
      <c r="CM29" s="535" t="s">
        <v>778</v>
      </c>
      <c r="CN29" s="536"/>
      <c r="CO29" s="536"/>
      <c r="CR29" s="488">
        <v>29</v>
      </c>
      <c r="CS29" s="400" t="s">
        <v>853</v>
      </c>
      <c r="CU29" s="530">
        <v>0</v>
      </c>
      <c r="CV29" s="530">
        <v>0</v>
      </c>
      <c r="CW29" s="400">
        <v>0</v>
      </c>
      <c r="CX29" s="530">
        <v>0</v>
      </c>
      <c r="CY29" s="530">
        <v>0</v>
      </c>
      <c r="CZ29" s="530">
        <v>0</v>
      </c>
      <c r="DA29" s="530">
        <v>0</v>
      </c>
      <c r="DB29" s="400">
        <v>0</v>
      </c>
      <c r="DP29" s="165">
        <v>0</v>
      </c>
    </row>
    <row r="30" spans="1:120">
      <c r="A30" s="516" t="s">
        <v>854</v>
      </c>
      <c r="B30" s="516" t="s">
        <v>855</v>
      </c>
      <c r="C30" s="517">
        <v>0</v>
      </c>
      <c r="D30" s="517">
        <v>0</v>
      </c>
      <c r="E30" s="517">
        <v>0</v>
      </c>
      <c r="F30" s="517">
        <v>0</v>
      </c>
      <c r="G30" s="517">
        <v>0</v>
      </c>
      <c r="H30" s="517">
        <v>0</v>
      </c>
      <c r="I30" s="517">
        <v>0</v>
      </c>
      <c r="J30" s="517">
        <v>0</v>
      </c>
      <c r="K30" s="517">
        <v>0</v>
      </c>
      <c r="O30" s="492">
        <v>0</v>
      </c>
      <c r="P30" s="458" t="s">
        <v>34</v>
      </c>
      <c r="T30" s="485" t="s">
        <v>854</v>
      </c>
      <c r="U30" s="485" t="s">
        <v>855</v>
      </c>
      <c r="V30" s="493">
        <v>0</v>
      </c>
      <c r="W30" s="493">
        <v>0</v>
      </c>
      <c r="X30" s="493">
        <v>0</v>
      </c>
      <c r="Y30" s="493">
        <v>0</v>
      </c>
      <c r="Z30" s="493">
        <v>0</v>
      </c>
      <c r="AA30" s="493">
        <v>0</v>
      </c>
      <c r="AB30" s="493">
        <v>0</v>
      </c>
      <c r="AC30" s="493">
        <v>0</v>
      </c>
      <c r="AD30" s="493">
        <v>0</v>
      </c>
      <c r="AE30" s="485"/>
      <c r="AF30" s="485"/>
      <c r="AG30" s="485"/>
      <c r="AH30" s="458">
        <v>0</v>
      </c>
      <c r="AI30" s="458" t="s">
        <v>34</v>
      </c>
      <c r="AM30" s="486">
        <v>30</v>
      </c>
      <c r="AN30" s="488" t="s">
        <v>856</v>
      </c>
      <c r="AO30" s="526">
        <v>1420.8486943895246</v>
      </c>
      <c r="AP30" s="526">
        <v>25960.450369243561</v>
      </c>
      <c r="AQ30" s="526">
        <v>7912.9421302466835</v>
      </c>
      <c r="AR30" s="526">
        <v>0</v>
      </c>
      <c r="AS30" s="526">
        <v>12225.25178676888</v>
      </c>
      <c r="AT30" s="526">
        <v>44085.788190286985</v>
      </c>
      <c r="AU30" s="526">
        <v>5733.6611451923682</v>
      </c>
      <c r="AV30" s="526">
        <v>2337.2702909090617</v>
      </c>
      <c r="AW30" s="526">
        <v>34.039840000000012</v>
      </c>
      <c r="AX30" s="488"/>
      <c r="AZ30" s="488">
        <v>30</v>
      </c>
      <c r="BA30" s="496"/>
      <c r="BB30" s="533" t="s">
        <v>748</v>
      </c>
      <c r="BC30" s="533" t="s">
        <v>748</v>
      </c>
      <c r="BD30" s="533" t="s">
        <v>748</v>
      </c>
      <c r="BE30" s="533" t="s">
        <v>748</v>
      </c>
      <c r="BF30" s="533" t="s">
        <v>748</v>
      </c>
      <c r="BG30" s="533" t="s">
        <v>749</v>
      </c>
      <c r="BH30" s="533" t="s">
        <v>749</v>
      </c>
      <c r="BI30" s="533" t="s">
        <v>749</v>
      </c>
      <c r="BJ30" s="533" t="s">
        <v>749</v>
      </c>
      <c r="BK30" s="532"/>
      <c r="BM30" s="533" t="s">
        <v>783</v>
      </c>
      <c r="BN30" s="533" t="s">
        <v>749</v>
      </c>
      <c r="BO30" s="533" t="s">
        <v>784</v>
      </c>
      <c r="BP30" s="533" t="s">
        <v>784</v>
      </c>
      <c r="BQ30" s="533" t="s">
        <v>785</v>
      </c>
      <c r="BR30" s="533" t="s">
        <v>786</v>
      </c>
      <c r="BS30" s="533" t="s">
        <v>787</v>
      </c>
      <c r="BT30" s="488"/>
      <c r="BU30" s="488"/>
      <c r="BV30" s="488">
        <v>30</v>
      </c>
      <c r="BW30" s="496"/>
      <c r="BX30" s="535" t="s">
        <v>748</v>
      </c>
      <c r="BY30" s="535" t="s">
        <v>748</v>
      </c>
      <c r="BZ30" s="535" t="s">
        <v>748</v>
      </c>
      <c r="CA30" s="535" t="s">
        <v>748</v>
      </c>
      <c r="CB30" s="535" t="s">
        <v>748</v>
      </c>
      <c r="CC30" s="535" t="s">
        <v>749</v>
      </c>
      <c r="CD30" s="535" t="s">
        <v>749</v>
      </c>
      <c r="CE30" s="535" t="s">
        <v>749</v>
      </c>
      <c r="CF30" s="535" t="s">
        <v>749</v>
      </c>
      <c r="CG30" s="534"/>
      <c r="CH30" s="444"/>
      <c r="CI30" s="535" t="s">
        <v>783</v>
      </c>
      <c r="CJ30" s="535" t="s">
        <v>749</v>
      </c>
      <c r="CK30" s="535" t="s">
        <v>784</v>
      </c>
      <c r="CL30" s="535" t="s">
        <v>784</v>
      </c>
      <c r="CM30" s="535" t="s">
        <v>785</v>
      </c>
      <c r="CN30" s="537" t="s">
        <v>786</v>
      </c>
      <c r="CO30" s="537" t="s">
        <v>787</v>
      </c>
      <c r="CR30" s="488">
        <v>30</v>
      </c>
    </row>
    <row r="31" spans="1:120">
      <c r="A31" s="516" t="s">
        <v>857</v>
      </c>
      <c r="B31" s="516" t="s">
        <v>661</v>
      </c>
      <c r="C31" s="517">
        <v>0</v>
      </c>
      <c r="D31" s="517">
        <v>0</v>
      </c>
      <c r="E31" s="517">
        <v>0</v>
      </c>
      <c r="F31" s="517">
        <v>0</v>
      </c>
      <c r="G31" s="517">
        <v>0</v>
      </c>
      <c r="H31" s="517">
        <v>0</v>
      </c>
      <c r="I31" s="517">
        <v>0</v>
      </c>
      <c r="J31" s="517">
        <v>0</v>
      </c>
      <c r="K31" s="517">
        <v>0</v>
      </c>
      <c r="O31" s="492">
        <v>0</v>
      </c>
      <c r="P31" s="458" t="s">
        <v>34</v>
      </c>
      <c r="T31" s="485" t="s">
        <v>857</v>
      </c>
      <c r="U31" s="485" t="s">
        <v>661</v>
      </c>
      <c r="V31" s="493">
        <v>0</v>
      </c>
      <c r="W31" s="493">
        <v>0</v>
      </c>
      <c r="X31" s="493">
        <v>0</v>
      </c>
      <c r="Y31" s="493">
        <v>0</v>
      </c>
      <c r="Z31" s="493">
        <v>0</v>
      </c>
      <c r="AA31" s="493">
        <v>0</v>
      </c>
      <c r="AB31" s="493">
        <v>0</v>
      </c>
      <c r="AC31" s="493">
        <v>0</v>
      </c>
      <c r="AD31" s="493">
        <v>0</v>
      </c>
      <c r="AE31" s="485"/>
      <c r="AF31" s="485"/>
      <c r="AG31" s="485"/>
      <c r="AH31" s="458">
        <v>0</v>
      </c>
      <c r="AI31" s="458" t="s">
        <v>34</v>
      </c>
      <c r="AM31" s="486">
        <v>31</v>
      </c>
      <c r="AN31" s="488" t="s">
        <v>858</v>
      </c>
      <c r="AO31" s="521">
        <v>1.4249775319185302E-2</v>
      </c>
      <c r="AP31" s="521">
        <v>0.2603588871970105</v>
      </c>
      <c r="AQ31" s="521">
        <v>7.9359363115139928E-2</v>
      </c>
      <c r="AR31" s="521">
        <v>0</v>
      </c>
      <c r="AS31" s="521">
        <v>0.12260777088356635</v>
      </c>
      <c r="AT31" s="521">
        <v>0.44213896874550557</v>
      </c>
      <c r="AU31" s="521">
        <v>5.750322564109351E-2</v>
      </c>
      <c r="AV31" s="521">
        <v>2.3440621536391617E-2</v>
      </c>
      <c r="AW31" s="521">
        <v>3.4138756210732598E-4</v>
      </c>
      <c r="AX31" s="522">
        <v>1</v>
      </c>
      <c r="AZ31" s="488">
        <v>31</v>
      </c>
      <c r="BA31" s="497" t="s">
        <v>770</v>
      </c>
      <c r="BB31" s="538" t="s">
        <v>758</v>
      </c>
      <c r="BC31" s="538" t="s">
        <v>759</v>
      </c>
      <c r="BD31" s="538" t="s">
        <v>760</v>
      </c>
      <c r="BE31" s="538" t="s">
        <v>761</v>
      </c>
      <c r="BF31" s="538" t="s">
        <v>762</v>
      </c>
      <c r="BG31" s="538" t="s">
        <v>763</v>
      </c>
      <c r="BH31" s="538" t="s">
        <v>764</v>
      </c>
      <c r="BI31" s="538" t="s">
        <v>765</v>
      </c>
      <c r="BJ31" s="538" t="s">
        <v>120</v>
      </c>
      <c r="BK31" s="538" t="s">
        <v>859</v>
      </c>
      <c r="BM31" s="538" t="s">
        <v>795</v>
      </c>
      <c r="BN31" s="538" t="s">
        <v>795</v>
      </c>
      <c r="BO31" s="538" t="s">
        <v>796</v>
      </c>
      <c r="BP31" s="538" t="s">
        <v>796</v>
      </c>
      <c r="BQ31" s="538" t="s">
        <v>797</v>
      </c>
      <c r="BR31" s="538" t="s">
        <v>798</v>
      </c>
      <c r="BS31" s="538" t="s">
        <v>799</v>
      </c>
      <c r="BT31" s="488"/>
      <c r="BU31" s="488"/>
      <c r="BV31" s="488">
        <v>31</v>
      </c>
      <c r="BW31" s="496" t="s">
        <v>770</v>
      </c>
      <c r="BX31" s="539" t="s">
        <v>758</v>
      </c>
      <c r="BY31" s="539" t="s">
        <v>759</v>
      </c>
      <c r="BZ31" s="539" t="s">
        <v>760</v>
      </c>
      <c r="CA31" s="539" t="s">
        <v>761</v>
      </c>
      <c r="CB31" s="539" t="s">
        <v>762</v>
      </c>
      <c r="CC31" s="539" t="s">
        <v>763</v>
      </c>
      <c r="CD31" s="539" t="s">
        <v>764</v>
      </c>
      <c r="CE31" s="539" t="s">
        <v>765</v>
      </c>
      <c r="CF31" s="539" t="s">
        <v>120</v>
      </c>
      <c r="CG31" s="534"/>
      <c r="CH31" s="444"/>
      <c r="CI31" s="539" t="s">
        <v>795</v>
      </c>
      <c r="CJ31" s="539" t="s">
        <v>795</v>
      </c>
      <c r="CK31" s="539" t="s">
        <v>796</v>
      </c>
      <c r="CL31" s="539" t="s">
        <v>796</v>
      </c>
      <c r="CM31" s="539" t="s">
        <v>797</v>
      </c>
      <c r="CN31" s="540" t="s">
        <v>798</v>
      </c>
      <c r="CO31" s="540" t="s">
        <v>799</v>
      </c>
      <c r="CR31" s="488">
        <v>31</v>
      </c>
    </row>
    <row r="32" spans="1:120">
      <c r="A32" s="516" t="s">
        <v>860</v>
      </c>
      <c r="B32" s="516" t="s">
        <v>660</v>
      </c>
      <c r="C32" s="517">
        <v>0</v>
      </c>
      <c r="D32" s="517">
        <v>0</v>
      </c>
      <c r="E32" s="517">
        <v>0</v>
      </c>
      <c r="F32" s="517">
        <v>0</v>
      </c>
      <c r="G32" s="517">
        <v>0</v>
      </c>
      <c r="H32" s="517">
        <v>0</v>
      </c>
      <c r="I32" s="517">
        <v>0</v>
      </c>
      <c r="J32" s="517">
        <v>0</v>
      </c>
      <c r="K32" s="517">
        <v>0</v>
      </c>
      <c r="O32" s="492">
        <v>0</v>
      </c>
      <c r="P32" s="458" t="s">
        <v>34</v>
      </c>
      <c r="T32" s="485" t="s">
        <v>860</v>
      </c>
      <c r="U32" s="485" t="s">
        <v>660</v>
      </c>
      <c r="V32" s="493">
        <v>0</v>
      </c>
      <c r="W32" s="493">
        <v>0</v>
      </c>
      <c r="X32" s="493">
        <v>0</v>
      </c>
      <c r="Y32" s="493">
        <v>0</v>
      </c>
      <c r="Z32" s="493">
        <v>0</v>
      </c>
      <c r="AA32" s="493">
        <v>0</v>
      </c>
      <c r="AB32" s="493">
        <v>0</v>
      </c>
      <c r="AC32" s="493">
        <v>0</v>
      </c>
      <c r="AD32" s="493">
        <v>0</v>
      </c>
      <c r="AE32" s="485"/>
      <c r="AF32" s="485"/>
      <c r="AG32" s="485"/>
      <c r="AH32" s="458">
        <v>0</v>
      </c>
      <c r="AI32" s="458" t="s">
        <v>34</v>
      </c>
      <c r="AM32" s="486">
        <v>32</v>
      </c>
      <c r="AN32" s="488"/>
      <c r="AO32" s="488"/>
      <c r="AP32" s="488"/>
      <c r="AQ32" s="488"/>
      <c r="AR32" s="488"/>
      <c r="AS32" s="488"/>
      <c r="AT32" s="488"/>
      <c r="AU32" s="488"/>
      <c r="AV32" s="488"/>
      <c r="AW32" s="488"/>
      <c r="AX32" s="488"/>
      <c r="AZ32" s="488">
        <v>32</v>
      </c>
      <c r="BA32" s="488"/>
      <c r="BB32" s="505"/>
      <c r="BC32" s="505"/>
      <c r="BD32" s="505"/>
      <c r="BE32" s="505"/>
      <c r="BF32" s="505"/>
      <c r="BG32" s="505"/>
      <c r="BH32" s="505"/>
      <c r="BI32" s="505"/>
      <c r="BJ32" s="505"/>
      <c r="BK32" s="541"/>
      <c r="BM32" s="505"/>
      <c r="BN32" s="505"/>
      <c r="BO32" s="505"/>
      <c r="BP32" s="505"/>
      <c r="BQ32" s="541"/>
      <c r="BR32" s="541"/>
      <c r="BS32" s="541"/>
      <c r="BT32" s="488"/>
      <c r="BU32" s="488"/>
      <c r="BV32" s="488">
        <v>32</v>
      </c>
      <c r="BW32" s="488"/>
      <c r="BX32" s="510"/>
      <c r="BY32" s="510"/>
      <c r="BZ32" s="510"/>
      <c r="CA32" s="510"/>
      <c r="CB32" s="510"/>
      <c r="CC32" s="510"/>
      <c r="CD32" s="510"/>
      <c r="CE32" s="510"/>
      <c r="CF32" s="510"/>
      <c r="CG32" s="444"/>
      <c r="CH32" s="444"/>
      <c r="CI32" s="510"/>
      <c r="CJ32" s="510"/>
      <c r="CK32" s="510"/>
      <c r="CL32" s="510"/>
      <c r="CM32" s="444"/>
      <c r="CN32" s="525"/>
      <c r="CO32" s="525"/>
      <c r="CR32" s="488">
        <v>32</v>
      </c>
    </row>
    <row r="33" spans="1:119">
      <c r="A33" s="516" t="s">
        <v>861</v>
      </c>
      <c r="B33" s="516" t="s">
        <v>655</v>
      </c>
      <c r="C33" s="517">
        <v>0</v>
      </c>
      <c r="D33" s="517">
        <v>0</v>
      </c>
      <c r="E33" s="517">
        <v>0</v>
      </c>
      <c r="F33" s="517">
        <v>0</v>
      </c>
      <c r="G33" s="517">
        <v>0</v>
      </c>
      <c r="H33" s="517">
        <v>0</v>
      </c>
      <c r="I33" s="517">
        <v>0</v>
      </c>
      <c r="J33" s="517">
        <v>0</v>
      </c>
      <c r="K33" s="517">
        <v>0</v>
      </c>
      <c r="O33" s="492">
        <v>0</v>
      </c>
      <c r="P33" s="458" t="s">
        <v>34</v>
      </c>
      <c r="T33" s="485" t="s">
        <v>861</v>
      </c>
      <c r="U33" s="485" t="s">
        <v>655</v>
      </c>
      <c r="V33" s="493">
        <v>0</v>
      </c>
      <c r="W33" s="493">
        <v>0</v>
      </c>
      <c r="X33" s="493">
        <v>0</v>
      </c>
      <c r="Y33" s="493">
        <v>0</v>
      </c>
      <c r="Z33" s="493">
        <v>0</v>
      </c>
      <c r="AA33" s="493">
        <v>0</v>
      </c>
      <c r="AB33" s="493">
        <v>0</v>
      </c>
      <c r="AC33" s="493">
        <v>0</v>
      </c>
      <c r="AD33" s="493">
        <v>0</v>
      </c>
      <c r="AE33" s="485"/>
      <c r="AF33" s="485"/>
      <c r="AG33" s="485"/>
      <c r="AH33" s="458">
        <v>0</v>
      </c>
      <c r="AI33" s="458" t="s">
        <v>34</v>
      </c>
      <c r="AM33" s="486">
        <v>33</v>
      </c>
      <c r="AN33" s="488"/>
      <c r="AO33" s="488"/>
      <c r="AP33" s="488"/>
      <c r="AQ33" s="488"/>
      <c r="AR33" s="488"/>
      <c r="AS33" s="488"/>
      <c r="AT33" s="488"/>
      <c r="AU33" s="488"/>
      <c r="AV33" s="488"/>
      <c r="AW33" s="488"/>
      <c r="AX33" s="488"/>
      <c r="AZ33" s="488">
        <v>33</v>
      </c>
      <c r="BA33" s="542">
        <v>43466</v>
      </c>
      <c r="BB33" s="212"/>
      <c r="BC33" s="212"/>
      <c r="BD33" s="212"/>
      <c r="BE33" s="212"/>
      <c r="BF33" s="212"/>
      <c r="BG33" s="505">
        <v>0</v>
      </c>
      <c r="BH33" s="212"/>
      <c r="BI33" s="212"/>
      <c r="BJ33" s="505">
        <v>0</v>
      </c>
      <c r="BK33" s="543"/>
      <c r="BM33" s="505">
        <v>0</v>
      </c>
      <c r="BN33" s="505">
        <v>0</v>
      </c>
      <c r="BO33" s="212"/>
      <c r="BP33" s="506"/>
      <c r="BQ33" s="506"/>
      <c r="BR33" s="543"/>
      <c r="BS33" s="543"/>
      <c r="BT33" s="488"/>
      <c r="BU33" s="488"/>
      <c r="BV33" s="488">
        <v>33</v>
      </c>
      <c r="BW33" s="542">
        <v>43466</v>
      </c>
      <c r="BX33" s="214"/>
      <c r="BY33" s="214"/>
      <c r="BZ33" s="214"/>
      <c r="CA33" s="214"/>
      <c r="CB33" s="214"/>
      <c r="CC33" s="510">
        <v>0</v>
      </c>
      <c r="CD33" s="214"/>
      <c r="CE33" s="214"/>
      <c r="CF33" s="510">
        <v>0</v>
      </c>
      <c r="CG33" s="444"/>
      <c r="CH33" s="444"/>
      <c r="CI33" s="510">
        <v>0</v>
      </c>
      <c r="CJ33" s="510">
        <v>0</v>
      </c>
      <c r="CK33" s="214"/>
      <c r="CL33" s="511"/>
      <c r="CM33" s="511"/>
      <c r="CN33" s="544"/>
      <c r="CO33" s="544"/>
      <c r="CR33" s="488">
        <v>33</v>
      </c>
      <c r="CS33" s="545">
        <v>43617</v>
      </c>
    </row>
    <row r="34" spans="1:119">
      <c r="A34" s="400" t="s">
        <v>862</v>
      </c>
      <c r="B34" s="400" t="s">
        <v>664</v>
      </c>
      <c r="C34" s="491">
        <v>3.2166307106155832E-2</v>
      </c>
      <c r="D34" s="491">
        <v>0.26470984033703582</v>
      </c>
      <c r="E34" s="491">
        <v>6.4409240866138473E-2</v>
      </c>
      <c r="F34" s="491">
        <v>0</v>
      </c>
      <c r="G34" s="491">
        <v>8.6741009258897703E-2</v>
      </c>
      <c r="H34" s="491">
        <v>0.48367181064876774</v>
      </c>
      <c r="I34" s="491">
        <v>4.9853957001342805E-2</v>
      </c>
      <c r="J34" s="491">
        <v>1.8447834781661555E-2</v>
      </c>
      <c r="K34" s="491">
        <v>0</v>
      </c>
      <c r="O34" s="492">
        <v>0.99999999999999989</v>
      </c>
      <c r="P34" s="458" t="s">
        <v>34</v>
      </c>
      <c r="T34" s="485" t="s">
        <v>862</v>
      </c>
      <c r="U34" s="485" t="s">
        <v>664</v>
      </c>
      <c r="V34" s="493">
        <v>3.2166307106155832E-2</v>
      </c>
      <c r="W34" s="493">
        <v>0.26470984033703582</v>
      </c>
      <c r="X34" s="493">
        <v>6.4409240866138473E-2</v>
      </c>
      <c r="Y34" s="493">
        <v>0</v>
      </c>
      <c r="Z34" s="493">
        <v>8.6741009258897703E-2</v>
      </c>
      <c r="AA34" s="493">
        <v>0.48367181064876774</v>
      </c>
      <c r="AB34" s="493">
        <v>4.9853957001342805E-2</v>
      </c>
      <c r="AC34" s="493">
        <v>1.8447834781661555E-2</v>
      </c>
      <c r="AD34" s="493">
        <v>0</v>
      </c>
      <c r="AE34" s="485"/>
      <c r="AF34" s="485"/>
      <c r="AG34" s="485"/>
      <c r="AH34" s="458">
        <v>0.99999999999999989</v>
      </c>
      <c r="AI34" s="458" t="s">
        <v>34</v>
      </c>
      <c r="AM34" s="486">
        <v>34</v>
      </c>
      <c r="AN34" s="488"/>
      <c r="AO34" s="488"/>
      <c r="AP34" s="488"/>
      <c r="AQ34" s="488"/>
      <c r="AR34" s="488"/>
      <c r="AS34" s="488"/>
      <c r="AT34" s="488"/>
      <c r="AU34" s="488"/>
      <c r="AV34" s="488"/>
      <c r="AW34" s="488"/>
      <c r="AX34" s="488"/>
      <c r="AZ34" s="488">
        <v>34</v>
      </c>
      <c r="BA34" s="542">
        <v>43497</v>
      </c>
      <c r="BB34" s="212"/>
      <c r="BC34" s="212"/>
      <c r="BD34" s="212"/>
      <c r="BE34" s="212"/>
      <c r="BF34" s="212"/>
      <c r="BG34" s="505">
        <v>0</v>
      </c>
      <c r="BH34" s="212"/>
      <c r="BI34" s="212"/>
      <c r="BJ34" s="505">
        <v>0</v>
      </c>
      <c r="BK34" s="543"/>
      <c r="BM34" s="505">
        <v>0</v>
      </c>
      <c r="BN34" s="505">
        <v>0</v>
      </c>
      <c r="BO34" s="212"/>
      <c r="BP34" s="506"/>
      <c r="BQ34" s="506"/>
      <c r="BR34" s="543"/>
      <c r="BS34" s="543"/>
      <c r="BT34" s="488"/>
      <c r="BU34" s="488"/>
      <c r="BV34" s="488">
        <v>34</v>
      </c>
      <c r="BW34" s="542">
        <v>43497</v>
      </c>
      <c r="BX34" s="214"/>
      <c r="BY34" s="214"/>
      <c r="BZ34" s="214"/>
      <c r="CA34" s="214"/>
      <c r="CB34" s="214"/>
      <c r="CC34" s="510">
        <v>0</v>
      </c>
      <c r="CD34" s="214"/>
      <c r="CE34" s="214"/>
      <c r="CF34" s="510">
        <v>0</v>
      </c>
      <c r="CG34" s="444"/>
      <c r="CH34" s="444"/>
      <c r="CI34" s="510">
        <v>0</v>
      </c>
      <c r="CJ34" s="510">
        <v>0</v>
      </c>
      <c r="CK34" s="214"/>
      <c r="CL34" s="511"/>
      <c r="CM34" s="511"/>
      <c r="CN34" s="544"/>
      <c r="CO34" s="544"/>
      <c r="CR34" s="488">
        <v>34</v>
      </c>
      <c r="CS34" s="459" t="s">
        <v>863</v>
      </c>
    </row>
    <row r="35" spans="1:119">
      <c r="A35" s="400" t="s">
        <v>864</v>
      </c>
      <c r="B35" s="400" t="s">
        <v>634</v>
      </c>
      <c r="C35" s="491">
        <v>4.0221393563250663E-2</v>
      </c>
      <c r="D35" s="491">
        <v>0.74400667887033378</v>
      </c>
      <c r="E35" s="491">
        <v>0.21577192756641544</v>
      </c>
      <c r="F35" s="491">
        <v>0</v>
      </c>
      <c r="G35" s="491">
        <v>0</v>
      </c>
      <c r="H35" s="491">
        <v>0</v>
      </c>
      <c r="I35" s="491">
        <v>0</v>
      </c>
      <c r="J35" s="491">
        <v>0</v>
      </c>
      <c r="K35" s="491">
        <v>0</v>
      </c>
      <c r="O35" s="492">
        <v>0.99999999999999978</v>
      </c>
      <c r="P35" s="458" t="s">
        <v>34</v>
      </c>
      <c r="T35" s="485" t="s">
        <v>864</v>
      </c>
      <c r="U35" s="485" t="s">
        <v>634</v>
      </c>
      <c r="V35" s="493">
        <v>4.0221393563250663E-2</v>
      </c>
      <c r="W35" s="493">
        <v>0.74400667887033378</v>
      </c>
      <c r="X35" s="493">
        <v>0.21577192756641544</v>
      </c>
      <c r="Y35" s="493">
        <v>0</v>
      </c>
      <c r="Z35" s="493">
        <v>0</v>
      </c>
      <c r="AA35" s="493">
        <v>0</v>
      </c>
      <c r="AB35" s="493">
        <v>0</v>
      </c>
      <c r="AC35" s="493">
        <v>0</v>
      </c>
      <c r="AD35" s="493">
        <v>0</v>
      </c>
      <c r="AE35" s="485"/>
      <c r="AF35" s="485"/>
      <c r="AG35" s="485"/>
      <c r="AH35" s="458">
        <v>0.99999999999999978</v>
      </c>
      <c r="AI35" s="458" t="s">
        <v>34</v>
      </c>
      <c r="AM35" s="486">
        <v>35</v>
      </c>
      <c r="AN35" s="490" t="s">
        <v>865</v>
      </c>
      <c r="AO35" s="488"/>
      <c r="AP35" s="488"/>
      <c r="AQ35" s="488"/>
      <c r="AR35" s="488"/>
      <c r="AS35" s="488"/>
      <c r="AT35" s="488"/>
      <c r="AU35" s="488"/>
      <c r="AV35" s="488"/>
      <c r="AW35" s="488"/>
      <c r="AX35" s="488"/>
      <c r="AZ35" s="488">
        <v>35</v>
      </c>
      <c r="BA35" s="542">
        <v>43525</v>
      </c>
      <c r="BB35" s="212"/>
      <c r="BC35" s="212"/>
      <c r="BD35" s="212"/>
      <c r="BE35" s="212"/>
      <c r="BF35" s="212"/>
      <c r="BG35" s="505">
        <v>0</v>
      </c>
      <c r="BH35" s="212"/>
      <c r="BI35" s="212"/>
      <c r="BJ35" s="505">
        <v>0</v>
      </c>
      <c r="BK35" s="543"/>
      <c r="BM35" s="505">
        <v>0</v>
      </c>
      <c r="BN35" s="505">
        <v>0</v>
      </c>
      <c r="BO35" s="212"/>
      <c r="BP35" s="506"/>
      <c r="BQ35" s="506"/>
      <c r="BR35" s="543"/>
      <c r="BS35" s="543"/>
      <c r="BT35" s="488"/>
      <c r="BU35" s="488"/>
      <c r="BV35" s="488">
        <v>35</v>
      </c>
      <c r="BW35" s="542">
        <v>43525</v>
      </c>
      <c r="BX35" s="214"/>
      <c r="BY35" s="214"/>
      <c r="BZ35" s="214"/>
      <c r="CA35" s="214"/>
      <c r="CB35" s="214"/>
      <c r="CC35" s="510">
        <v>0</v>
      </c>
      <c r="CD35" s="214"/>
      <c r="CE35" s="214"/>
      <c r="CF35" s="510">
        <v>0</v>
      </c>
      <c r="CG35" s="444"/>
      <c r="CH35" s="444"/>
      <c r="CI35" s="510">
        <v>0</v>
      </c>
      <c r="CJ35" s="510">
        <v>0</v>
      </c>
      <c r="CK35" s="214"/>
      <c r="CL35" s="511"/>
      <c r="CM35" s="511"/>
      <c r="CN35" s="544"/>
      <c r="CO35" s="544"/>
      <c r="CR35" s="488">
        <v>35</v>
      </c>
      <c r="CS35" s="459" t="s">
        <v>866</v>
      </c>
      <c r="DE35" s="480" t="s">
        <v>867</v>
      </c>
      <c r="DF35" s="480" t="s">
        <v>867</v>
      </c>
      <c r="DG35" s="480" t="s">
        <v>867</v>
      </c>
      <c r="DH35" s="480" t="s">
        <v>867</v>
      </c>
      <c r="DI35" s="480" t="s">
        <v>867</v>
      </c>
      <c r="DK35" s="546" t="s">
        <v>868</v>
      </c>
    </row>
    <row r="36" spans="1:119">
      <c r="A36" s="400" t="s">
        <v>869</v>
      </c>
      <c r="B36" s="400" t="s">
        <v>636</v>
      </c>
      <c r="C36" s="491">
        <v>0</v>
      </c>
      <c r="D36" s="491">
        <v>0</v>
      </c>
      <c r="E36" s="491">
        <v>0</v>
      </c>
      <c r="F36" s="491">
        <v>0</v>
      </c>
      <c r="G36" s="491">
        <v>0.19192634182345286</v>
      </c>
      <c r="H36" s="491">
        <v>0.679585064906573</v>
      </c>
      <c r="I36" s="491">
        <v>9.1819868374911212E-2</v>
      </c>
      <c r="J36" s="491">
        <v>3.6154368542928278E-2</v>
      </c>
      <c r="K36" s="491">
        <v>5.1435635213454743E-4</v>
      </c>
      <c r="O36" s="492">
        <v>0.99999999999999989</v>
      </c>
      <c r="P36" s="458" t="s">
        <v>34</v>
      </c>
      <c r="T36" s="485" t="s">
        <v>869</v>
      </c>
      <c r="U36" s="485" t="s">
        <v>636</v>
      </c>
      <c r="V36" s="493">
        <v>0</v>
      </c>
      <c r="W36" s="493">
        <v>0</v>
      </c>
      <c r="X36" s="493">
        <v>0</v>
      </c>
      <c r="Y36" s="493">
        <v>0</v>
      </c>
      <c r="Z36" s="493">
        <v>0.19192634182345286</v>
      </c>
      <c r="AA36" s="493">
        <v>0.679585064906573</v>
      </c>
      <c r="AB36" s="493">
        <v>9.1819868374911212E-2</v>
      </c>
      <c r="AC36" s="493">
        <v>3.6154368542928278E-2</v>
      </c>
      <c r="AD36" s="493">
        <v>5.1435635213454743E-4</v>
      </c>
      <c r="AE36" s="485"/>
      <c r="AF36" s="485"/>
      <c r="AG36" s="485"/>
      <c r="AH36" s="458">
        <v>0.99999999999999989</v>
      </c>
      <c r="AI36" s="458" t="s">
        <v>34</v>
      </c>
      <c r="AM36" s="486">
        <v>36</v>
      </c>
      <c r="AN36" s="496"/>
      <c r="AO36" s="496" t="s">
        <v>870</v>
      </c>
      <c r="AP36" s="496" t="s">
        <v>870</v>
      </c>
      <c r="AQ36" s="496" t="s">
        <v>870</v>
      </c>
      <c r="AR36" s="496" t="s">
        <v>870</v>
      </c>
      <c r="AS36" s="496" t="s">
        <v>870</v>
      </c>
      <c r="AT36" s="496" t="s">
        <v>755</v>
      </c>
      <c r="AU36" s="496" t="s">
        <v>755</v>
      </c>
      <c r="AV36" s="496" t="s">
        <v>755</v>
      </c>
      <c r="AW36" s="496" t="s">
        <v>755</v>
      </c>
      <c r="AX36" s="488"/>
      <c r="AZ36" s="488">
        <v>36</v>
      </c>
      <c r="BA36" s="542">
        <v>43556</v>
      </c>
      <c r="BB36" s="212"/>
      <c r="BC36" s="212"/>
      <c r="BD36" s="212"/>
      <c r="BE36" s="212"/>
      <c r="BF36" s="212"/>
      <c r="BG36" s="505">
        <v>0</v>
      </c>
      <c r="BH36" s="212"/>
      <c r="BI36" s="212"/>
      <c r="BJ36" s="505">
        <v>0</v>
      </c>
      <c r="BK36" s="543"/>
      <c r="BM36" s="505">
        <v>0</v>
      </c>
      <c r="BN36" s="505">
        <v>0</v>
      </c>
      <c r="BO36" s="212"/>
      <c r="BP36" s="506"/>
      <c r="BQ36" s="506"/>
      <c r="BR36" s="543"/>
      <c r="BS36" s="543"/>
      <c r="BT36" s="488"/>
      <c r="BU36" s="488"/>
      <c r="BV36" s="488">
        <v>36</v>
      </c>
      <c r="BW36" s="542">
        <v>43556</v>
      </c>
      <c r="BX36" s="214"/>
      <c r="BY36" s="214"/>
      <c r="BZ36" s="214"/>
      <c r="CA36" s="214"/>
      <c r="CB36" s="214"/>
      <c r="CC36" s="510">
        <v>0</v>
      </c>
      <c r="CD36" s="214"/>
      <c r="CE36" s="214"/>
      <c r="CF36" s="510">
        <v>0</v>
      </c>
      <c r="CG36" s="444"/>
      <c r="CH36" s="444"/>
      <c r="CI36" s="510">
        <v>0</v>
      </c>
      <c r="CJ36" s="510">
        <v>0</v>
      </c>
      <c r="CK36" s="214"/>
      <c r="CL36" s="511"/>
      <c r="CM36" s="511"/>
      <c r="CN36" s="544"/>
      <c r="CO36" s="544"/>
      <c r="CR36" s="488">
        <v>36</v>
      </c>
      <c r="CT36" s="443"/>
      <c r="CU36" s="443"/>
      <c r="CY36" s="480"/>
      <c r="CZ36" s="480" t="s">
        <v>871</v>
      </c>
      <c r="DB36" s="546" t="s">
        <v>872</v>
      </c>
      <c r="DC36" s="546" t="s">
        <v>872</v>
      </c>
      <c r="DD36" s="546" t="s">
        <v>872</v>
      </c>
      <c r="DE36" s="547" t="s">
        <v>873</v>
      </c>
      <c r="DF36" s="547" t="s">
        <v>873</v>
      </c>
      <c r="DG36" s="547" t="s">
        <v>873</v>
      </c>
      <c r="DH36" s="547" t="s">
        <v>873</v>
      </c>
      <c r="DI36" s="547" t="s">
        <v>873</v>
      </c>
      <c r="DJ36" s="547" t="s">
        <v>868</v>
      </c>
      <c r="DK36" s="546" t="s">
        <v>874</v>
      </c>
      <c r="DL36" s="546"/>
      <c r="DM36" s="546"/>
      <c r="DN36" s="546"/>
      <c r="DO36" s="443" t="s">
        <v>832</v>
      </c>
    </row>
    <row r="37" spans="1:119">
      <c r="A37" s="548" t="s">
        <v>875</v>
      </c>
      <c r="B37" s="548" t="s">
        <v>876</v>
      </c>
      <c r="C37" s="549">
        <v>0</v>
      </c>
      <c r="D37" s="549">
        <v>0</v>
      </c>
      <c r="E37" s="549">
        <v>0</v>
      </c>
      <c r="F37" s="549">
        <v>0</v>
      </c>
      <c r="G37" s="549">
        <v>0</v>
      </c>
      <c r="H37" s="549">
        <v>0</v>
      </c>
      <c r="I37" s="549">
        <v>0</v>
      </c>
      <c r="J37" s="549">
        <v>0</v>
      </c>
      <c r="K37" s="549">
        <v>0</v>
      </c>
      <c r="L37" s="548"/>
      <c r="O37" s="492">
        <v>0</v>
      </c>
      <c r="P37" s="458" t="s">
        <v>34</v>
      </c>
      <c r="T37" s="485" t="s">
        <v>875</v>
      </c>
      <c r="U37" s="485" t="s">
        <v>876</v>
      </c>
      <c r="V37" s="493">
        <v>0</v>
      </c>
      <c r="W37" s="493">
        <v>0</v>
      </c>
      <c r="X37" s="493">
        <v>0</v>
      </c>
      <c r="Y37" s="493">
        <v>0</v>
      </c>
      <c r="Z37" s="493">
        <v>0</v>
      </c>
      <c r="AA37" s="493">
        <v>0</v>
      </c>
      <c r="AB37" s="493">
        <v>0</v>
      </c>
      <c r="AC37" s="493">
        <v>0</v>
      </c>
      <c r="AD37" s="493">
        <v>0</v>
      </c>
      <c r="AE37" s="485"/>
      <c r="AF37" s="485"/>
      <c r="AG37" s="485"/>
      <c r="AH37" s="458">
        <v>0</v>
      </c>
      <c r="AI37" s="458" t="s">
        <v>34</v>
      </c>
      <c r="AM37" s="486">
        <v>37</v>
      </c>
      <c r="AN37" s="496" t="s">
        <v>770</v>
      </c>
      <c r="AO37" s="496" t="s">
        <v>877</v>
      </c>
      <c r="AP37" s="496" t="s">
        <v>878</v>
      </c>
      <c r="AQ37" s="496" t="s">
        <v>879</v>
      </c>
      <c r="AR37" s="496" t="s">
        <v>880</v>
      </c>
      <c r="AS37" s="496" t="s">
        <v>881</v>
      </c>
      <c r="AT37" s="496" t="s">
        <v>755</v>
      </c>
      <c r="AU37" s="496" t="s">
        <v>775</v>
      </c>
      <c r="AV37" s="496" t="s">
        <v>881</v>
      </c>
      <c r="AW37" s="496" t="s">
        <v>882</v>
      </c>
      <c r="AX37" s="488"/>
      <c r="AZ37" s="488">
        <v>37</v>
      </c>
      <c r="BA37" s="542">
        <v>43586</v>
      </c>
      <c r="BB37" s="212"/>
      <c r="BC37" s="212"/>
      <c r="BD37" s="212"/>
      <c r="BE37" s="212"/>
      <c r="BF37" s="212"/>
      <c r="BG37" s="505">
        <v>0</v>
      </c>
      <c r="BH37" s="212"/>
      <c r="BI37" s="212"/>
      <c r="BJ37" s="505">
        <v>0</v>
      </c>
      <c r="BK37" s="543"/>
      <c r="BM37" s="505">
        <v>0</v>
      </c>
      <c r="BN37" s="505">
        <v>0</v>
      </c>
      <c r="BO37" s="212"/>
      <c r="BP37" s="506"/>
      <c r="BQ37" s="506"/>
      <c r="BR37" s="543"/>
      <c r="BS37" s="543"/>
      <c r="BT37" s="488"/>
      <c r="BU37" s="488"/>
      <c r="BV37" s="488">
        <v>37</v>
      </c>
      <c r="BW37" s="542">
        <v>43586</v>
      </c>
      <c r="BX37" s="214"/>
      <c r="BY37" s="214"/>
      <c r="BZ37" s="214"/>
      <c r="CA37" s="214"/>
      <c r="CB37" s="214"/>
      <c r="CC37" s="510">
        <v>0</v>
      </c>
      <c r="CD37" s="214"/>
      <c r="CE37" s="214"/>
      <c r="CF37" s="510">
        <v>0</v>
      </c>
      <c r="CG37" s="444"/>
      <c r="CH37" s="444"/>
      <c r="CI37" s="510">
        <v>0</v>
      </c>
      <c r="CJ37" s="510">
        <v>0</v>
      </c>
      <c r="CK37" s="214"/>
      <c r="CL37" s="511"/>
      <c r="CM37" s="511"/>
      <c r="CN37" s="544"/>
      <c r="CO37" s="544"/>
      <c r="CR37" s="488">
        <v>37</v>
      </c>
      <c r="CT37" s="550" t="s">
        <v>883</v>
      </c>
      <c r="CU37" s="550" t="s">
        <v>884</v>
      </c>
      <c r="CV37" s="550" t="s">
        <v>885</v>
      </c>
      <c r="CW37" s="550" t="s">
        <v>832</v>
      </c>
      <c r="CY37" s="550" t="s">
        <v>886</v>
      </c>
      <c r="CZ37" s="550" t="s">
        <v>887</v>
      </c>
      <c r="DB37" s="551" t="s">
        <v>888</v>
      </c>
      <c r="DC37" s="551" t="s">
        <v>889</v>
      </c>
      <c r="DD37" s="551" t="s">
        <v>890</v>
      </c>
      <c r="DE37" s="551" t="s">
        <v>891</v>
      </c>
      <c r="DF37" s="551" t="s">
        <v>892</v>
      </c>
      <c r="DG37" s="551" t="s">
        <v>893</v>
      </c>
      <c r="DH37" s="551" t="s">
        <v>894</v>
      </c>
      <c r="DI37" s="551" t="s">
        <v>895</v>
      </c>
      <c r="DJ37" s="551" t="s">
        <v>896</v>
      </c>
      <c r="DK37" s="551" t="s">
        <v>897</v>
      </c>
      <c r="DL37" s="551"/>
      <c r="DM37" s="551"/>
      <c r="DN37" s="551"/>
      <c r="DO37" s="552" t="s">
        <v>898</v>
      </c>
    </row>
    <row r="38" spans="1:119">
      <c r="A38" s="548" t="s">
        <v>899</v>
      </c>
      <c r="B38" s="548" t="s">
        <v>900</v>
      </c>
      <c r="C38" s="549">
        <v>0</v>
      </c>
      <c r="D38" s="549">
        <v>0</v>
      </c>
      <c r="E38" s="549">
        <v>0</v>
      </c>
      <c r="F38" s="549">
        <v>0</v>
      </c>
      <c r="G38" s="549">
        <v>0.20895512702142133</v>
      </c>
      <c r="H38" s="549">
        <v>0.65381720439736279</v>
      </c>
      <c r="I38" s="549">
        <v>9.6166066298163225E-2</v>
      </c>
      <c r="J38" s="549">
        <v>4.0559815276871129E-2</v>
      </c>
      <c r="K38" s="549">
        <v>5.017870061816811E-4</v>
      </c>
      <c r="L38" s="548"/>
      <c r="O38" s="492">
        <v>1.0000000000000002</v>
      </c>
      <c r="P38" s="458" t="s">
        <v>34</v>
      </c>
      <c r="T38" s="485" t="s">
        <v>899</v>
      </c>
      <c r="U38" s="485" t="s">
        <v>900</v>
      </c>
      <c r="V38" s="493">
        <v>0</v>
      </c>
      <c r="W38" s="493">
        <v>0</v>
      </c>
      <c r="X38" s="493">
        <v>0</v>
      </c>
      <c r="Y38" s="493">
        <v>0</v>
      </c>
      <c r="Z38" s="493">
        <v>0.20895512702142133</v>
      </c>
      <c r="AA38" s="493">
        <v>0.65381720439736279</v>
      </c>
      <c r="AB38" s="493">
        <v>9.6166066298163225E-2</v>
      </c>
      <c r="AC38" s="493">
        <v>4.0559815276871129E-2</v>
      </c>
      <c r="AD38" s="493">
        <v>5.017870061816811E-4</v>
      </c>
      <c r="AE38" s="485"/>
      <c r="AF38" s="485"/>
      <c r="AG38" s="485"/>
      <c r="AH38" s="458">
        <v>1.0000000000000002</v>
      </c>
      <c r="AI38" s="458" t="s">
        <v>34</v>
      </c>
      <c r="AM38" s="486">
        <v>38</v>
      </c>
      <c r="AN38" s="488" t="s">
        <v>901</v>
      </c>
      <c r="AO38" s="488" t="s">
        <v>902</v>
      </c>
      <c r="AP38" s="488" t="s">
        <v>902</v>
      </c>
      <c r="AQ38" s="488" t="s">
        <v>902</v>
      </c>
      <c r="AR38" s="488" t="s">
        <v>902</v>
      </c>
      <c r="AS38" s="488" t="s">
        <v>902</v>
      </c>
      <c r="AT38" s="488" t="s">
        <v>902</v>
      </c>
      <c r="AU38" s="488" t="s">
        <v>902</v>
      </c>
      <c r="AV38" s="488" t="s">
        <v>902</v>
      </c>
      <c r="AW38" s="488" t="s">
        <v>902</v>
      </c>
      <c r="AX38" s="488"/>
      <c r="AZ38" s="488">
        <v>38</v>
      </c>
      <c r="BA38" s="542">
        <v>43617</v>
      </c>
      <c r="BB38" s="212"/>
      <c r="BC38" s="212"/>
      <c r="BD38" s="212"/>
      <c r="BE38" s="212"/>
      <c r="BF38" s="212"/>
      <c r="BG38" s="505">
        <v>0</v>
      </c>
      <c r="BH38" s="212"/>
      <c r="BI38" s="212"/>
      <c r="BJ38" s="505">
        <v>0</v>
      </c>
      <c r="BK38" s="543"/>
      <c r="BM38" s="505">
        <v>0</v>
      </c>
      <c r="BN38" s="505">
        <v>0</v>
      </c>
      <c r="BO38" s="212"/>
      <c r="BP38" s="506"/>
      <c r="BQ38" s="506"/>
      <c r="BR38" s="543"/>
      <c r="BS38" s="543"/>
      <c r="BT38" s="488"/>
      <c r="BU38" s="488"/>
      <c r="BV38" s="488">
        <v>38</v>
      </c>
      <c r="BW38" s="542">
        <v>43617</v>
      </c>
      <c r="BX38" s="214"/>
      <c r="BY38" s="214"/>
      <c r="BZ38" s="214"/>
      <c r="CA38" s="214"/>
      <c r="CB38" s="214"/>
      <c r="CC38" s="510">
        <v>0</v>
      </c>
      <c r="CD38" s="214"/>
      <c r="CE38" s="214"/>
      <c r="CF38" s="510">
        <v>0</v>
      </c>
      <c r="CG38" s="444"/>
      <c r="CH38" s="444"/>
      <c r="CI38" s="510">
        <v>0</v>
      </c>
      <c r="CJ38" s="510">
        <v>0</v>
      </c>
      <c r="CK38" s="214"/>
      <c r="CL38" s="511"/>
      <c r="CM38" s="511"/>
      <c r="CN38" s="544"/>
      <c r="CO38" s="544"/>
      <c r="CR38" s="488">
        <v>38</v>
      </c>
      <c r="CS38" s="553">
        <v>39840</v>
      </c>
      <c r="CT38" s="225"/>
      <c r="CU38" s="225"/>
      <c r="CV38" s="225"/>
      <c r="CW38" s="454">
        <v>0</v>
      </c>
      <c r="CY38" s="225"/>
      <c r="CZ38" s="225"/>
      <c r="DB38" s="225"/>
      <c r="DC38" s="225"/>
      <c r="DD38" s="225"/>
      <c r="DE38" s="225"/>
      <c r="DF38" s="225"/>
      <c r="DG38" s="225"/>
      <c r="DH38" s="225"/>
      <c r="DI38" s="225"/>
      <c r="DJ38" s="225"/>
      <c r="DK38" s="225"/>
      <c r="DL38" s="225"/>
      <c r="DM38" s="225"/>
      <c r="DN38" s="225"/>
      <c r="DO38" s="454">
        <v>0</v>
      </c>
    </row>
    <row r="39" spans="1:119">
      <c r="A39" s="400" t="s">
        <v>903</v>
      </c>
      <c r="B39" s="400" t="s">
        <v>639</v>
      </c>
      <c r="C39" s="491">
        <v>4.0221393563250663E-2</v>
      </c>
      <c r="D39" s="491">
        <v>0.74400667887033378</v>
      </c>
      <c r="E39" s="491">
        <v>0.21577192756641544</v>
      </c>
      <c r="F39" s="491">
        <v>0</v>
      </c>
      <c r="G39" s="491">
        <v>0</v>
      </c>
      <c r="H39" s="491">
        <v>0</v>
      </c>
      <c r="I39" s="491">
        <v>0</v>
      </c>
      <c r="J39" s="491">
        <v>0</v>
      </c>
      <c r="K39" s="491">
        <v>0</v>
      </c>
      <c r="O39" s="492">
        <v>0.99999999999999978</v>
      </c>
      <c r="P39" s="458" t="s">
        <v>34</v>
      </c>
      <c r="T39" s="485" t="s">
        <v>903</v>
      </c>
      <c r="U39" s="485" t="s">
        <v>639</v>
      </c>
      <c r="V39" s="493">
        <v>4.0221393563250663E-2</v>
      </c>
      <c r="W39" s="493">
        <v>0.74400667887033378</v>
      </c>
      <c r="X39" s="493">
        <v>0.21577192756641544</v>
      </c>
      <c r="Y39" s="493">
        <v>0</v>
      </c>
      <c r="Z39" s="493">
        <v>0</v>
      </c>
      <c r="AA39" s="493">
        <v>0</v>
      </c>
      <c r="AB39" s="493">
        <v>0</v>
      </c>
      <c r="AC39" s="493">
        <v>0</v>
      </c>
      <c r="AD39" s="493">
        <v>0</v>
      </c>
      <c r="AE39" s="485"/>
      <c r="AF39" s="485"/>
      <c r="AG39" s="485"/>
      <c r="AH39" s="458">
        <v>0.99999999999999978</v>
      </c>
      <c r="AI39" s="458" t="s">
        <v>34</v>
      </c>
      <c r="AM39" s="486">
        <v>39</v>
      </c>
      <c r="AN39" s="554">
        <v>43466</v>
      </c>
      <c r="AO39" s="500">
        <v>75354.490164289993</v>
      </c>
      <c r="AP39" s="500">
        <v>1388896.7860930492</v>
      </c>
      <c r="AQ39" s="500">
        <v>440285.33481550647</v>
      </c>
      <c r="AR39" s="500">
        <v>0</v>
      </c>
      <c r="AS39" s="500">
        <v>739768.62443518429</v>
      </c>
      <c r="AT39" s="500">
        <v>2232869.2930304408</v>
      </c>
      <c r="AU39" s="500">
        <v>292064.7355760627</v>
      </c>
      <c r="AV39" s="500">
        <v>135369.20127214497</v>
      </c>
      <c r="AW39" s="500">
        <v>1971.3159999999943</v>
      </c>
      <c r="AX39" s="488"/>
      <c r="AZ39" s="488">
        <v>39</v>
      </c>
      <c r="BA39" s="542">
        <v>43282</v>
      </c>
      <c r="BB39" s="212"/>
      <c r="BC39" s="212"/>
      <c r="BD39" s="212"/>
      <c r="BE39" s="212"/>
      <c r="BF39" s="212"/>
      <c r="BG39" s="505">
        <v>0</v>
      </c>
      <c r="BH39" s="212"/>
      <c r="BI39" s="212"/>
      <c r="BJ39" s="505">
        <v>0</v>
      </c>
      <c r="BK39" s="543"/>
      <c r="BM39" s="505">
        <v>0</v>
      </c>
      <c r="BN39" s="505">
        <v>0</v>
      </c>
      <c r="BO39" s="212"/>
      <c r="BP39" s="506"/>
      <c r="BQ39" s="506"/>
      <c r="BR39" s="543"/>
      <c r="BS39" s="543"/>
      <c r="BT39" s="488"/>
      <c r="BU39" s="488"/>
      <c r="BV39" s="488">
        <v>39</v>
      </c>
      <c r="BW39" s="542">
        <v>43282</v>
      </c>
      <c r="BX39" s="214"/>
      <c r="BY39" s="214"/>
      <c r="BZ39" s="214"/>
      <c r="CA39" s="214"/>
      <c r="CB39" s="214"/>
      <c r="CC39" s="510">
        <v>0</v>
      </c>
      <c r="CD39" s="214"/>
      <c r="CE39" s="214"/>
      <c r="CF39" s="510">
        <v>0</v>
      </c>
      <c r="CG39" s="444"/>
      <c r="CH39" s="444"/>
      <c r="CI39" s="510">
        <v>0</v>
      </c>
      <c r="CJ39" s="510">
        <v>0</v>
      </c>
      <c r="CK39" s="214"/>
      <c r="CL39" s="511"/>
      <c r="CM39" s="511"/>
      <c r="CN39" s="544"/>
      <c r="CO39" s="544"/>
      <c r="CR39" s="488">
        <v>39</v>
      </c>
      <c r="CS39" s="553">
        <v>39854</v>
      </c>
      <c r="CT39" s="225"/>
      <c r="CU39" s="225"/>
      <c r="CV39" s="225"/>
      <c r="CW39" s="454">
        <v>0</v>
      </c>
      <c r="CY39" s="225"/>
      <c r="CZ39" s="225"/>
      <c r="DB39" s="225"/>
      <c r="DC39" s="225"/>
      <c r="DD39" s="225"/>
      <c r="DE39" s="225"/>
      <c r="DF39" s="225"/>
      <c r="DG39" s="225"/>
      <c r="DH39" s="225"/>
      <c r="DI39" s="225"/>
      <c r="DJ39" s="225"/>
      <c r="DK39" s="225"/>
      <c r="DL39" s="225"/>
      <c r="DM39" s="225"/>
      <c r="DN39" s="225"/>
      <c r="DO39" s="454">
        <v>0</v>
      </c>
    </row>
    <row r="40" spans="1:119">
      <c r="A40" s="400" t="s">
        <v>904</v>
      </c>
      <c r="B40" s="400" t="s">
        <v>651</v>
      </c>
      <c r="C40" s="491">
        <v>4.2316453873570276E-2</v>
      </c>
      <c r="D40" s="491">
        <v>0.73176780343328052</v>
      </c>
      <c r="E40" s="491">
        <v>0.22591574269314921</v>
      </c>
      <c r="F40" s="491">
        <v>0</v>
      </c>
      <c r="G40" s="491">
        <v>0</v>
      </c>
      <c r="H40" s="491">
        <v>0</v>
      </c>
      <c r="I40" s="491">
        <v>0</v>
      </c>
      <c r="J40" s="491">
        <v>0</v>
      </c>
      <c r="K40" s="491">
        <v>0</v>
      </c>
      <c r="O40" s="492">
        <v>1</v>
      </c>
      <c r="P40" s="458" t="s">
        <v>34</v>
      </c>
      <c r="T40" s="485" t="s">
        <v>904</v>
      </c>
      <c r="U40" s="485" t="s">
        <v>651</v>
      </c>
      <c r="V40" s="493">
        <v>4.2316453873570276E-2</v>
      </c>
      <c r="W40" s="493">
        <v>0.73176780343328052</v>
      </c>
      <c r="X40" s="493">
        <v>0.22591574269314921</v>
      </c>
      <c r="Y40" s="493">
        <v>0</v>
      </c>
      <c r="Z40" s="493">
        <v>0</v>
      </c>
      <c r="AA40" s="493">
        <v>0</v>
      </c>
      <c r="AB40" s="493">
        <v>0</v>
      </c>
      <c r="AC40" s="493">
        <v>0</v>
      </c>
      <c r="AD40" s="493">
        <v>0</v>
      </c>
      <c r="AE40" s="485"/>
      <c r="AF40" s="485"/>
      <c r="AG40" s="485"/>
      <c r="AH40" s="458">
        <v>1</v>
      </c>
      <c r="AI40" s="458" t="s">
        <v>34</v>
      </c>
      <c r="AM40" s="486">
        <v>40</v>
      </c>
      <c r="AN40" s="554">
        <v>43497</v>
      </c>
      <c r="AO40" s="500">
        <v>65913.922247199953</v>
      </c>
      <c r="AP40" s="500">
        <v>1224290.1959016009</v>
      </c>
      <c r="AQ40" s="500">
        <v>355173.87056499929</v>
      </c>
      <c r="AR40" s="500">
        <v>0</v>
      </c>
      <c r="AS40" s="500">
        <v>682392.14428210084</v>
      </c>
      <c r="AT40" s="500">
        <v>1969994.7185786904</v>
      </c>
      <c r="AU40" s="500">
        <v>263962.07520523359</v>
      </c>
      <c r="AV40" s="500">
        <v>121714.86374709998</v>
      </c>
      <c r="AW40" s="500">
        <v>1689.6334399999357</v>
      </c>
      <c r="AX40" s="488"/>
      <c r="AZ40" s="488">
        <v>40</v>
      </c>
      <c r="BA40" s="542">
        <v>43313</v>
      </c>
      <c r="BB40" s="212"/>
      <c r="BC40" s="212"/>
      <c r="BD40" s="212"/>
      <c r="BE40" s="212"/>
      <c r="BF40" s="212"/>
      <c r="BG40" s="505">
        <v>0</v>
      </c>
      <c r="BH40" s="212"/>
      <c r="BI40" s="212"/>
      <c r="BJ40" s="505">
        <v>0</v>
      </c>
      <c r="BK40" s="543"/>
      <c r="BM40" s="505">
        <v>0</v>
      </c>
      <c r="BN40" s="505">
        <v>0</v>
      </c>
      <c r="BO40" s="212"/>
      <c r="BP40" s="506"/>
      <c r="BQ40" s="506"/>
      <c r="BR40" s="543"/>
      <c r="BS40" s="543"/>
      <c r="BT40" s="488"/>
      <c r="BU40" s="488"/>
      <c r="BV40" s="488">
        <v>40</v>
      </c>
      <c r="BW40" s="542">
        <v>43313</v>
      </c>
      <c r="BX40" s="214"/>
      <c r="BY40" s="214"/>
      <c r="BZ40" s="214"/>
      <c r="CA40" s="214"/>
      <c r="CB40" s="214"/>
      <c r="CC40" s="510">
        <v>0</v>
      </c>
      <c r="CD40" s="214"/>
      <c r="CE40" s="214"/>
      <c r="CF40" s="510">
        <v>0</v>
      </c>
      <c r="CG40" s="444"/>
      <c r="CH40" s="444"/>
      <c r="CI40" s="510">
        <v>0</v>
      </c>
      <c r="CJ40" s="510">
        <v>0</v>
      </c>
      <c r="CK40" s="214"/>
      <c r="CL40" s="511"/>
      <c r="CM40" s="511"/>
      <c r="CN40" s="544"/>
      <c r="CO40" s="544"/>
      <c r="CR40" s="488">
        <v>40</v>
      </c>
      <c r="CS40" s="553">
        <v>39883</v>
      </c>
      <c r="CT40" s="225"/>
      <c r="CU40" s="225"/>
      <c r="CV40" s="225"/>
      <c r="CW40" s="454">
        <v>0</v>
      </c>
      <c r="CY40" s="225"/>
      <c r="CZ40" s="225"/>
      <c r="DB40" s="225"/>
      <c r="DC40" s="225"/>
      <c r="DD40" s="225"/>
      <c r="DE40" s="225"/>
      <c r="DF40" s="225"/>
      <c r="DG40" s="225"/>
      <c r="DH40" s="225"/>
      <c r="DI40" s="225"/>
      <c r="DJ40" s="225"/>
      <c r="DK40" s="225"/>
      <c r="DL40" s="225"/>
      <c r="DM40" s="225"/>
      <c r="DN40" s="225"/>
      <c r="DO40" s="454">
        <v>0</v>
      </c>
    </row>
    <row r="41" spans="1:119">
      <c r="A41" s="400" t="s">
        <v>905</v>
      </c>
      <c r="B41" s="400" t="s">
        <v>645</v>
      </c>
      <c r="C41" s="491">
        <v>8.9691890981651486E-3</v>
      </c>
      <c r="D41" s="491">
        <v>0.1659101289613929</v>
      </c>
      <c r="E41" s="491">
        <v>4.8116165278445512E-2</v>
      </c>
      <c r="F41" s="491">
        <v>0</v>
      </c>
      <c r="G41" s="491">
        <v>0.14912763446323704</v>
      </c>
      <c r="H41" s="491">
        <v>0.52804066488844303</v>
      </c>
      <c r="I41" s="491">
        <v>7.1344452446615983E-2</v>
      </c>
      <c r="J41" s="491">
        <v>2.8092107654917663E-2</v>
      </c>
      <c r="K41" s="491">
        <v>3.9965720878233147E-4</v>
      </c>
      <c r="O41" s="492">
        <v>0.99999999999999967</v>
      </c>
      <c r="P41" s="458" t="s">
        <v>34</v>
      </c>
      <c r="T41" s="485" t="s">
        <v>905</v>
      </c>
      <c r="U41" s="485" t="s">
        <v>645</v>
      </c>
      <c r="V41" s="493">
        <v>8.9691890981651486E-3</v>
      </c>
      <c r="W41" s="493">
        <v>0.1659101289613929</v>
      </c>
      <c r="X41" s="493">
        <v>4.8116165278445512E-2</v>
      </c>
      <c r="Y41" s="493">
        <v>0</v>
      </c>
      <c r="Z41" s="493">
        <v>0.14912763446323704</v>
      </c>
      <c r="AA41" s="493">
        <v>0.52804066488844303</v>
      </c>
      <c r="AB41" s="493">
        <v>7.1344452446615983E-2</v>
      </c>
      <c r="AC41" s="493">
        <v>2.8092107654917663E-2</v>
      </c>
      <c r="AD41" s="493">
        <v>3.9965720878233147E-4</v>
      </c>
      <c r="AE41" s="485"/>
      <c r="AF41" s="485"/>
      <c r="AG41" s="485"/>
      <c r="AH41" s="458">
        <v>0.99999999999999967</v>
      </c>
      <c r="AI41" s="458" t="s">
        <v>34</v>
      </c>
      <c r="AM41" s="486">
        <v>41</v>
      </c>
      <c r="AN41" s="554">
        <v>43525</v>
      </c>
      <c r="AO41" s="500">
        <v>68217.658928951278</v>
      </c>
      <c r="AP41" s="500">
        <v>1237633.1649152813</v>
      </c>
      <c r="AQ41" s="500">
        <v>347046.94114668487</v>
      </c>
      <c r="AR41" s="500">
        <v>0</v>
      </c>
      <c r="AS41" s="500">
        <v>703198.78825084155</v>
      </c>
      <c r="AT41" s="500">
        <v>2022466.8422223011</v>
      </c>
      <c r="AU41" s="500">
        <v>243815.03225696628</v>
      </c>
      <c r="AV41" s="500">
        <v>135370.6517666193</v>
      </c>
      <c r="AW41" s="500">
        <v>1631.4615999999717</v>
      </c>
      <c r="AX41" s="488"/>
      <c r="AZ41" s="488">
        <v>41</v>
      </c>
      <c r="BA41" s="542">
        <v>43344</v>
      </c>
      <c r="BB41" s="212"/>
      <c r="BC41" s="212"/>
      <c r="BD41" s="212"/>
      <c r="BE41" s="212"/>
      <c r="BF41" s="212"/>
      <c r="BG41" s="505">
        <v>0</v>
      </c>
      <c r="BH41" s="212"/>
      <c r="BI41" s="212"/>
      <c r="BJ41" s="505">
        <v>0</v>
      </c>
      <c r="BK41" s="543"/>
      <c r="BM41" s="505">
        <v>0</v>
      </c>
      <c r="BN41" s="505">
        <v>0</v>
      </c>
      <c r="BO41" s="212"/>
      <c r="BP41" s="506"/>
      <c r="BQ41" s="506"/>
      <c r="BR41" s="543"/>
      <c r="BS41" s="543"/>
      <c r="BT41" s="488"/>
      <c r="BU41" s="488"/>
      <c r="BV41" s="488">
        <v>41</v>
      </c>
      <c r="BW41" s="542">
        <v>43344</v>
      </c>
      <c r="BX41" s="214"/>
      <c r="BY41" s="214"/>
      <c r="BZ41" s="214"/>
      <c r="CA41" s="214"/>
      <c r="CB41" s="214"/>
      <c r="CC41" s="510">
        <v>0</v>
      </c>
      <c r="CD41" s="214"/>
      <c r="CE41" s="214"/>
      <c r="CF41" s="510">
        <v>0</v>
      </c>
      <c r="CG41" s="444"/>
      <c r="CH41" s="444"/>
      <c r="CI41" s="510">
        <v>0</v>
      </c>
      <c r="CJ41" s="510">
        <v>0</v>
      </c>
      <c r="CK41" s="214"/>
      <c r="CL41" s="511"/>
      <c r="CM41" s="511"/>
      <c r="CN41" s="544"/>
      <c r="CO41" s="544"/>
      <c r="CR41" s="488">
        <v>41</v>
      </c>
      <c r="CS41" s="553">
        <v>39904</v>
      </c>
      <c r="CT41" s="225"/>
      <c r="CU41" s="225"/>
      <c r="CV41" s="225"/>
      <c r="CW41" s="454">
        <v>0</v>
      </c>
      <c r="CY41" s="225"/>
      <c r="CZ41" s="225"/>
      <c r="DB41" s="225"/>
      <c r="DC41" s="225"/>
      <c r="DD41" s="225"/>
      <c r="DE41" s="225"/>
      <c r="DF41" s="225"/>
      <c r="DG41" s="225"/>
      <c r="DH41" s="225"/>
      <c r="DI41" s="225"/>
      <c r="DJ41" s="225"/>
      <c r="DK41" s="225"/>
      <c r="DL41" s="225"/>
      <c r="DM41" s="225"/>
      <c r="DN41" s="225"/>
      <c r="DO41" s="454">
        <v>0</v>
      </c>
    </row>
    <row r="42" spans="1:119">
      <c r="A42" s="400" t="s">
        <v>906</v>
      </c>
      <c r="B42" s="400" t="s">
        <v>646</v>
      </c>
      <c r="C42" s="491">
        <v>9.436378084687138E-3</v>
      </c>
      <c r="D42" s="491">
        <v>0.16318091501779358</v>
      </c>
      <c r="E42" s="491">
        <v>5.0378190235522861E-2</v>
      </c>
      <c r="F42" s="491">
        <v>0</v>
      </c>
      <c r="G42" s="491">
        <v>0.16235907747532549</v>
      </c>
      <c r="H42" s="491">
        <v>0.50801892088807044</v>
      </c>
      <c r="I42" s="491">
        <v>7.4721467863289787E-2</v>
      </c>
      <c r="J42" s="491">
        <v>3.1515159665105097E-2</v>
      </c>
      <c r="K42" s="491">
        <v>3.8989077020546716E-4</v>
      </c>
      <c r="O42" s="492">
        <v>0.99999999999999989</v>
      </c>
      <c r="P42" s="458" t="s">
        <v>34</v>
      </c>
      <c r="T42" s="485" t="s">
        <v>906</v>
      </c>
      <c r="U42" s="485" t="s">
        <v>646</v>
      </c>
      <c r="V42" s="493">
        <v>9.436378084687138E-3</v>
      </c>
      <c r="W42" s="493">
        <v>0.16318091501779358</v>
      </c>
      <c r="X42" s="493">
        <v>5.0378190235522861E-2</v>
      </c>
      <c r="Y42" s="493">
        <v>0</v>
      </c>
      <c r="Z42" s="493">
        <v>0.16235907747532549</v>
      </c>
      <c r="AA42" s="493">
        <v>0.50801892088807044</v>
      </c>
      <c r="AB42" s="493">
        <v>7.4721467863289787E-2</v>
      </c>
      <c r="AC42" s="493">
        <v>3.1515159665105097E-2</v>
      </c>
      <c r="AD42" s="493">
        <v>3.8989077020546716E-4</v>
      </c>
      <c r="AE42" s="485"/>
      <c r="AF42" s="485"/>
      <c r="AG42" s="485"/>
      <c r="AH42" s="458">
        <v>0.99999999999999989</v>
      </c>
      <c r="AI42" s="458" t="s">
        <v>34</v>
      </c>
      <c r="AM42" s="486">
        <v>42</v>
      </c>
      <c r="AN42" s="554">
        <v>43556</v>
      </c>
      <c r="AO42" s="500">
        <v>59627.015876804071</v>
      </c>
      <c r="AP42" s="500">
        <v>1099243.7967951244</v>
      </c>
      <c r="AQ42" s="500">
        <v>311548.02543962153</v>
      </c>
      <c r="AR42" s="500">
        <v>0</v>
      </c>
      <c r="AS42" s="500">
        <v>668343.89129996346</v>
      </c>
      <c r="AT42" s="500">
        <v>1896554.6623945646</v>
      </c>
      <c r="AU42" s="500">
        <v>269546.45844705752</v>
      </c>
      <c r="AV42" s="500">
        <v>128392.19026333645</v>
      </c>
      <c r="AW42" s="500">
        <v>1398.1255199999921</v>
      </c>
      <c r="AX42" s="488"/>
      <c r="AZ42" s="488">
        <v>42</v>
      </c>
      <c r="BA42" s="542">
        <v>43374</v>
      </c>
      <c r="BB42" s="212"/>
      <c r="BC42" s="212"/>
      <c r="BD42" s="212"/>
      <c r="BE42" s="212"/>
      <c r="BF42" s="212"/>
      <c r="BG42" s="505">
        <v>0</v>
      </c>
      <c r="BH42" s="212"/>
      <c r="BI42" s="212"/>
      <c r="BJ42" s="505">
        <v>0</v>
      </c>
      <c r="BK42" s="543"/>
      <c r="BM42" s="505">
        <v>0</v>
      </c>
      <c r="BN42" s="505">
        <v>0</v>
      </c>
      <c r="BO42" s="212"/>
      <c r="BP42" s="506"/>
      <c r="BQ42" s="506"/>
      <c r="BR42" s="543"/>
      <c r="BS42" s="543"/>
      <c r="BT42" s="488"/>
      <c r="BU42" s="488"/>
      <c r="BV42" s="488">
        <v>42</v>
      </c>
      <c r="BW42" s="542">
        <v>43374</v>
      </c>
      <c r="BX42" s="214"/>
      <c r="BY42" s="214"/>
      <c r="BZ42" s="214"/>
      <c r="CA42" s="214"/>
      <c r="CB42" s="214"/>
      <c r="CC42" s="510">
        <v>0</v>
      </c>
      <c r="CD42" s="214"/>
      <c r="CE42" s="214"/>
      <c r="CF42" s="510">
        <v>0</v>
      </c>
      <c r="CG42" s="444"/>
      <c r="CH42" s="444"/>
      <c r="CI42" s="510">
        <v>0</v>
      </c>
      <c r="CJ42" s="510">
        <v>0</v>
      </c>
      <c r="CK42" s="214"/>
      <c r="CL42" s="511"/>
      <c r="CM42" s="511"/>
      <c r="CN42" s="544"/>
      <c r="CO42" s="544"/>
      <c r="CR42" s="488">
        <v>42</v>
      </c>
      <c r="CS42" s="553">
        <v>39962</v>
      </c>
      <c r="CT42" s="225"/>
      <c r="CU42" s="225"/>
      <c r="CV42" s="225"/>
      <c r="CW42" s="454">
        <v>0</v>
      </c>
      <c r="CY42" s="225"/>
      <c r="CZ42" s="225"/>
      <c r="DB42" s="225"/>
      <c r="DC42" s="225"/>
      <c r="DD42" s="225"/>
      <c r="DE42" s="225"/>
      <c r="DF42" s="225"/>
      <c r="DG42" s="225"/>
      <c r="DH42" s="225"/>
      <c r="DI42" s="225"/>
      <c r="DJ42" s="225"/>
      <c r="DK42" s="225"/>
      <c r="DL42" s="225"/>
      <c r="DM42" s="225"/>
      <c r="DN42" s="225"/>
      <c r="DO42" s="454">
        <v>0</v>
      </c>
    </row>
    <row r="43" spans="1:119">
      <c r="A43" s="548" t="s">
        <v>907</v>
      </c>
      <c r="B43" s="548" t="s">
        <v>908</v>
      </c>
      <c r="C43" s="549">
        <v>0</v>
      </c>
      <c r="D43" s="549">
        <v>0</v>
      </c>
      <c r="E43" s="549">
        <v>0</v>
      </c>
      <c r="F43" s="549">
        <v>0</v>
      </c>
      <c r="G43" s="549">
        <v>0</v>
      </c>
      <c r="H43" s="549">
        <v>0</v>
      </c>
      <c r="I43" s="549">
        <v>0</v>
      </c>
      <c r="J43" s="549">
        <v>0</v>
      </c>
      <c r="K43" s="549">
        <v>0</v>
      </c>
      <c r="L43" s="548"/>
      <c r="M43" s="548"/>
      <c r="O43" s="492">
        <v>0</v>
      </c>
      <c r="P43" s="458" t="s">
        <v>34</v>
      </c>
      <c r="T43" s="485" t="s">
        <v>907</v>
      </c>
      <c r="U43" s="485" t="s">
        <v>908</v>
      </c>
      <c r="V43" s="493">
        <v>0</v>
      </c>
      <c r="W43" s="493">
        <v>0</v>
      </c>
      <c r="X43" s="493">
        <v>0</v>
      </c>
      <c r="Y43" s="493">
        <v>0</v>
      </c>
      <c r="Z43" s="493">
        <v>0</v>
      </c>
      <c r="AA43" s="493">
        <v>0</v>
      </c>
      <c r="AB43" s="493">
        <v>0</v>
      </c>
      <c r="AC43" s="493">
        <v>0</v>
      </c>
      <c r="AD43" s="493">
        <v>0</v>
      </c>
      <c r="AE43" s="485"/>
      <c r="AF43" s="485"/>
      <c r="AG43" s="485"/>
      <c r="AH43" s="458">
        <v>0</v>
      </c>
      <c r="AI43" s="458" t="s">
        <v>34</v>
      </c>
      <c r="AM43" s="486">
        <v>43</v>
      </c>
      <c r="AN43" s="554">
        <v>43586</v>
      </c>
      <c r="AO43" s="500">
        <v>65343.383398631413</v>
      </c>
      <c r="AP43" s="500">
        <v>1064092.4145529114</v>
      </c>
      <c r="AQ43" s="500">
        <v>316303.4594270403</v>
      </c>
      <c r="AR43" s="500">
        <v>0</v>
      </c>
      <c r="AS43" s="500">
        <v>669216.77130340075</v>
      </c>
      <c r="AT43" s="500">
        <v>1988931.6451275358</v>
      </c>
      <c r="AU43" s="500">
        <v>311327.58232726651</v>
      </c>
      <c r="AV43" s="500">
        <v>137322.3353663134</v>
      </c>
      <c r="AW43" s="500">
        <v>1412.8174400000012</v>
      </c>
      <c r="AX43" s="488"/>
      <c r="AZ43" s="488">
        <v>43</v>
      </c>
      <c r="BA43" s="542">
        <v>43405</v>
      </c>
      <c r="BB43" s="212"/>
      <c r="BC43" s="212"/>
      <c r="BD43" s="212"/>
      <c r="BE43" s="212"/>
      <c r="BF43" s="212"/>
      <c r="BG43" s="505">
        <v>0</v>
      </c>
      <c r="BH43" s="212"/>
      <c r="BI43" s="212"/>
      <c r="BJ43" s="505">
        <v>0</v>
      </c>
      <c r="BK43" s="543"/>
      <c r="BM43" s="505">
        <v>0</v>
      </c>
      <c r="BN43" s="505">
        <v>0</v>
      </c>
      <c r="BO43" s="212"/>
      <c r="BP43" s="506"/>
      <c r="BQ43" s="506"/>
      <c r="BR43" s="543"/>
      <c r="BS43" s="543"/>
      <c r="BT43" s="488"/>
      <c r="BU43" s="488"/>
      <c r="BV43" s="488">
        <v>43</v>
      </c>
      <c r="BW43" s="542">
        <v>43405</v>
      </c>
      <c r="BX43" s="214"/>
      <c r="BY43" s="214"/>
      <c r="BZ43" s="214"/>
      <c r="CA43" s="214"/>
      <c r="CB43" s="214"/>
      <c r="CC43" s="510">
        <v>0</v>
      </c>
      <c r="CD43" s="214"/>
      <c r="CE43" s="214"/>
      <c r="CF43" s="510">
        <v>0</v>
      </c>
      <c r="CG43" s="444"/>
      <c r="CH43" s="444"/>
      <c r="CI43" s="510">
        <v>0</v>
      </c>
      <c r="CJ43" s="510">
        <v>0</v>
      </c>
      <c r="CK43" s="214"/>
      <c r="CL43" s="511"/>
      <c r="CM43" s="511"/>
      <c r="CN43" s="544"/>
      <c r="CO43" s="544"/>
      <c r="CR43" s="488">
        <v>43</v>
      </c>
      <c r="CS43" s="553">
        <v>39993</v>
      </c>
      <c r="CT43" s="225"/>
      <c r="CU43" s="225"/>
      <c r="CV43" s="225"/>
      <c r="CW43" s="454">
        <v>0</v>
      </c>
      <c r="CY43" s="225"/>
      <c r="CZ43" s="225"/>
      <c r="DB43" s="225"/>
      <c r="DC43" s="225"/>
      <c r="DD43" s="225"/>
      <c r="DE43" s="225"/>
      <c r="DF43" s="225"/>
      <c r="DG43" s="225"/>
      <c r="DH43" s="225"/>
      <c r="DI43" s="225"/>
      <c r="DJ43" s="225"/>
      <c r="DK43" s="225"/>
      <c r="DL43" s="225"/>
      <c r="DM43" s="225"/>
      <c r="DN43" s="225"/>
      <c r="DO43" s="454">
        <v>0</v>
      </c>
    </row>
    <row r="44" spans="1:119">
      <c r="A44" s="548" t="s">
        <v>909</v>
      </c>
      <c r="B44" s="548" t="s">
        <v>910</v>
      </c>
      <c r="C44" s="549">
        <v>0</v>
      </c>
      <c r="D44" s="549">
        <v>0</v>
      </c>
      <c r="E44" s="549">
        <v>0</v>
      </c>
      <c r="F44" s="549">
        <v>0</v>
      </c>
      <c r="G44" s="549">
        <v>0</v>
      </c>
      <c r="H44" s="549">
        <v>0</v>
      </c>
      <c r="I44" s="549">
        <v>0</v>
      </c>
      <c r="J44" s="549">
        <v>0</v>
      </c>
      <c r="K44" s="549">
        <v>0</v>
      </c>
      <c r="L44" s="548"/>
      <c r="M44" s="548"/>
      <c r="O44" s="492">
        <v>0</v>
      </c>
      <c r="P44" s="458" t="s">
        <v>34</v>
      </c>
      <c r="T44" s="485" t="s">
        <v>909</v>
      </c>
      <c r="U44" s="485" t="s">
        <v>910</v>
      </c>
      <c r="V44" s="493">
        <v>0</v>
      </c>
      <c r="W44" s="493">
        <v>0</v>
      </c>
      <c r="X44" s="493">
        <v>0</v>
      </c>
      <c r="Y44" s="493">
        <v>0</v>
      </c>
      <c r="Z44" s="493">
        <v>0</v>
      </c>
      <c r="AA44" s="493">
        <v>0</v>
      </c>
      <c r="AB44" s="493">
        <v>0</v>
      </c>
      <c r="AC44" s="493">
        <v>0</v>
      </c>
      <c r="AD44" s="493">
        <v>0</v>
      </c>
      <c r="AE44" s="485"/>
      <c r="AF44" s="485"/>
      <c r="AG44" s="485"/>
      <c r="AH44" s="458">
        <v>0</v>
      </c>
      <c r="AI44" s="458" t="s">
        <v>34</v>
      </c>
      <c r="AM44" s="486">
        <v>44</v>
      </c>
      <c r="AN44" s="554">
        <v>43617</v>
      </c>
      <c r="AO44" s="500">
        <v>68341.534549069125</v>
      </c>
      <c r="AP44" s="500">
        <v>1082806.9294271665</v>
      </c>
      <c r="AQ44" s="500">
        <v>347882.92460763355</v>
      </c>
      <c r="AR44" s="500">
        <v>0</v>
      </c>
      <c r="AS44" s="500">
        <v>676451.08667199116</v>
      </c>
      <c r="AT44" s="500">
        <v>2167033.3187645492</v>
      </c>
      <c r="AU44" s="500">
        <v>412040.02704346436</v>
      </c>
      <c r="AV44" s="500">
        <v>127353.15896838596</v>
      </c>
      <c r="AW44" s="500">
        <v>1438.0397599999719</v>
      </c>
      <c r="AX44" s="488"/>
      <c r="AZ44" s="488">
        <v>44</v>
      </c>
      <c r="BA44" s="555">
        <v>43435</v>
      </c>
      <c r="BB44" s="212"/>
      <c r="BC44" s="212"/>
      <c r="BD44" s="212"/>
      <c r="BE44" s="212"/>
      <c r="BF44" s="212"/>
      <c r="BG44" s="505">
        <v>0</v>
      </c>
      <c r="BH44" s="212"/>
      <c r="BI44" s="212"/>
      <c r="BJ44" s="505">
        <v>0</v>
      </c>
      <c r="BK44" s="543"/>
      <c r="BM44" s="505">
        <v>0</v>
      </c>
      <c r="BN44" s="505">
        <v>0</v>
      </c>
      <c r="BO44" s="212"/>
      <c r="BP44" s="506"/>
      <c r="BQ44" s="506"/>
      <c r="BR44" s="543"/>
      <c r="BS44" s="543"/>
      <c r="BT44" s="488"/>
      <c r="BU44" s="488"/>
      <c r="BV44" s="488">
        <v>44</v>
      </c>
      <c r="BW44" s="555">
        <v>43435</v>
      </c>
      <c r="BX44" s="214"/>
      <c r="BY44" s="214"/>
      <c r="BZ44" s="214"/>
      <c r="CA44" s="214"/>
      <c r="CB44" s="214"/>
      <c r="CC44" s="510">
        <v>0</v>
      </c>
      <c r="CD44" s="214"/>
      <c r="CE44" s="214"/>
      <c r="CF44" s="510">
        <v>0</v>
      </c>
      <c r="CG44" s="444"/>
      <c r="CH44" s="444"/>
      <c r="CI44" s="510">
        <v>0</v>
      </c>
      <c r="CJ44" s="510">
        <v>0</v>
      </c>
      <c r="CK44" s="214"/>
      <c r="CL44" s="511"/>
      <c r="CM44" s="511"/>
      <c r="CN44" s="544"/>
      <c r="CO44" s="544"/>
      <c r="CR44" s="488">
        <v>44</v>
      </c>
      <c r="CS44" s="553">
        <v>40021</v>
      </c>
      <c r="CT44" s="225"/>
      <c r="CU44" s="225"/>
      <c r="CV44" s="225"/>
      <c r="CW44" s="454">
        <v>0</v>
      </c>
      <c r="CY44" s="225"/>
      <c r="CZ44" s="225"/>
      <c r="DB44" s="225"/>
      <c r="DC44" s="225"/>
      <c r="DD44" s="225"/>
      <c r="DE44" s="225"/>
      <c r="DF44" s="225"/>
      <c r="DG44" s="225"/>
      <c r="DH44" s="225"/>
      <c r="DI44" s="225"/>
      <c r="DJ44" s="225"/>
      <c r="DK44" s="225"/>
      <c r="DL44" s="225"/>
      <c r="DM44" s="225"/>
      <c r="DN44" s="225"/>
      <c r="DO44" s="454">
        <v>0</v>
      </c>
    </row>
    <row r="45" spans="1:119">
      <c r="A45" s="400" t="s">
        <v>911</v>
      </c>
      <c r="B45" s="400" t="s">
        <v>912</v>
      </c>
      <c r="C45" s="491">
        <v>3.3487134562208407E-2</v>
      </c>
      <c r="D45" s="491">
        <v>0.61943780568748308</v>
      </c>
      <c r="E45" s="491">
        <v>0.17964528160370571</v>
      </c>
      <c r="F45" s="491">
        <v>0</v>
      </c>
      <c r="G45" s="491">
        <v>3.1210166242483711E-2</v>
      </c>
      <c r="H45" s="491">
        <v>0.11051095253591414</v>
      </c>
      <c r="I45" s="491">
        <v>1.4931318593984532E-2</v>
      </c>
      <c r="J45" s="491">
        <v>5.8792547281226303E-3</v>
      </c>
      <c r="K45" s="491">
        <v>8.3642230167464525E-5</v>
      </c>
      <c r="L45" s="491">
        <v>4.8144438159304749E-3</v>
      </c>
      <c r="O45" s="492">
        <v>1.0000000000000002</v>
      </c>
      <c r="P45" s="458" t="s">
        <v>34</v>
      </c>
      <c r="T45" s="485" t="s">
        <v>911</v>
      </c>
      <c r="U45" s="485" t="s">
        <v>912</v>
      </c>
      <c r="V45" s="493">
        <v>3.3487134562208407E-2</v>
      </c>
      <c r="W45" s="493">
        <v>0.61943780568748308</v>
      </c>
      <c r="X45" s="493">
        <v>0.17964528160370571</v>
      </c>
      <c r="Y45" s="493">
        <v>0</v>
      </c>
      <c r="Z45" s="493">
        <v>3.1210166242483711E-2</v>
      </c>
      <c r="AA45" s="493">
        <v>0.11051095253591414</v>
      </c>
      <c r="AB45" s="493">
        <v>1.4931318593984532E-2</v>
      </c>
      <c r="AC45" s="493">
        <v>5.8792547281226303E-3</v>
      </c>
      <c r="AD45" s="493">
        <v>8.3642230167464525E-5</v>
      </c>
      <c r="AE45" s="493">
        <v>4.8144438159304749E-3</v>
      </c>
      <c r="AF45" s="493">
        <v>0</v>
      </c>
      <c r="AG45" s="485"/>
      <c r="AH45" s="458">
        <v>1.0000000000000002</v>
      </c>
      <c r="AI45" s="458" t="s">
        <v>34</v>
      </c>
      <c r="AM45" s="486">
        <v>45</v>
      </c>
      <c r="AN45" s="554">
        <v>43282</v>
      </c>
      <c r="AO45" s="500">
        <v>79919.551863762012</v>
      </c>
      <c r="AP45" s="500">
        <v>1213026.6682484748</v>
      </c>
      <c r="AQ45" s="500">
        <v>400416.28124787123</v>
      </c>
      <c r="AR45" s="500">
        <v>0</v>
      </c>
      <c r="AS45" s="500">
        <v>732096.87051478738</v>
      </c>
      <c r="AT45" s="500">
        <v>2707631.9752047146</v>
      </c>
      <c r="AU45" s="500">
        <v>456722.41501017404</v>
      </c>
      <c r="AV45" s="500">
        <v>136481.51621597068</v>
      </c>
      <c r="AW45" s="500">
        <v>1991.4605199999994</v>
      </c>
      <c r="AX45" s="488"/>
      <c r="AZ45" s="488">
        <v>45</v>
      </c>
      <c r="BA45" s="490" t="s">
        <v>913</v>
      </c>
      <c r="BB45" s="523">
        <v>0</v>
      </c>
      <c r="BC45" s="523">
        <v>0</v>
      </c>
      <c r="BD45" s="523">
        <v>0</v>
      </c>
      <c r="BE45" s="523">
        <v>0</v>
      </c>
      <c r="BF45" s="523">
        <v>0</v>
      </c>
      <c r="BG45" s="523">
        <v>0</v>
      </c>
      <c r="BH45" s="523">
        <v>0</v>
      </c>
      <c r="BI45" s="523">
        <v>0</v>
      </c>
      <c r="BJ45" s="523">
        <v>0</v>
      </c>
      <c r="BK45" s="541"/>
      <c r="BM45" s="523">
        <v>0</v>
      </c>
      <c r="BN45" s="523">
        <v>0</v>
      </c>
      <c r="BO45" s="523">
        <v>0</v>
      </c>
      <c r="BP45" s="523">
        <v>0</v>
      </c>
      <c r="BQ45" s="523">
        <v>0</v>
      </c>
      <c r="BR45" s="523">
        <v>0</v>
      </c>
      <c r="BS45" s="523">
        <v>0</v>
      </c>
      <c r="BT45" s="488"/>
      <c r="BU45" s="488"/>
      <c r="BV45" s="488">
        <v>45</v>
      </c>
      <c r="BW45" s="490" t="s">
        <v>913</v>
      </c>
      <c r="BX45" s="524">
        <v>0</v>
      </c>
      <c r="BY45" s="524">
        <v>0</v>
      </c>
      <c r="BZ45" s="524">
        <v>0</v>
      </c>
      <c r="CA45" s="524">
        <v>0</v>
      </c>
      <c r="CB45" s="524">
        <v>0</v>
      </c>
      <c r="CC45" s="524">
        <v>0</v>
      </c>
      <c r="CD45" s="524">
        <v>0</v>
      </c>
      <c r="CE45" s="524">
        <v>0</v>
      </c>
      <c r="CF45" s="524">
        <v>0</v>
      </c>
      <c r="CG45" s="444"/>
      <c r="CH45" s="444"/>
      <c r="CI45" s="524">
        <v>0</v>
      </c>
      <c r="CJ45" s="524">
        <v>0</v>
      </c>
      <c r="CK45" s="524">
        <v>0</v>
      </c>
      <c r="CL45" s="524">
        <v>0</v>
      </c>
      <c r="CM45" s="524">
        <v>0</v>
      </c>
      <c r="CN45" s="556">
        <v>0</v>
      </c>
      <c r="CO45" s="556">
        <v>0</v>
      </c>
      <c r="CR45" s="488">
        <v>45</v>
      </c>
      <c r="CS45" s="553">
        <v>40028</v>
      </c>
      <c r="CT45" s="225"/>
      <c r="CU45" s="225"/>
      <c r="CV45" s="225"/>
      <c r="CW45" s="454">
        <v>0</v>
      </c>
      <c r="CY45" s="225"/>
      <c r="CZ45" s="225"/>
      <c r="DB45" s="225"/>
      <c r="DC45" s="225"/>
      <c r="DD45" s="225"/>
      <c r="DE45" s="225"/>
      <c r="DF45" s="225"/>
      <c r="DG45" s="225"/>
      <c r="DH45" s="225"/>
      <c r="DI45" s="225"/>
      <c r="DJ45" s="225"/>
      <c r="DK45" s="225"/>
      <c r="DL45" s="225"/>
      <c r="DM45" s="225"/>
      <c r="DN45" s="225"/>
      <c r="DO45" s="454">
        <v>0</v>
      </c>
    </row>
    <row r="46" spans="1:119" ht="12.75" thickBot="1">
      <c r="A46" s="400" t="s">
        <v>914</v>
      </c>
      <c r="B46" s="400" t="s">
        <v>915</v>
      </c>
      <c r="C46" s="491">
        <v>3.3487134562208407E-2</v>
      </c>
      <c r="D46" s="491">
        <v>0.61943780568748308</v>
      </c>
      <c r="E46" s="491">
        <v>0.17964528160370571</v>
      </c>
      <c r="F46" s="491">
        <v>0</v>
      </c>
      <c r="G46" s="491">
        <v>3.1210166242483711E-2</v>
      </c>
      <c r="H46" s="491">
        <v>0.11051095253591414</v>
      </c>
      <c r="I46" s="491">
        <v>1.4931318593984532E-2</v>
      </c>
      <c r="J46" s="491">
        <v>5.8792547281226303E-3</v>
      </c>
      <c r="K46" s="491">
        <v>8.3642230167464525E-5</v>
      </c>
      <c r="L46" s="491">
        <v>4.8144438159304749E-3</v>
      </c>
      <c r="O46" s="492">
        <v>1.0000000000000002</v>
      </c>
      <c r="P46" s="458" t="s">
        <v>34</v>
      </c>
      <c r="T46" s="485" t="s">
        <v>914</v>
      </c>
      <c r="U46" s="485" t="s">
        <v>915</v>
      </c>
      <c r="V46" s="493">
        <v>3.3487134562208407E-2</v>
      </c>
      <c r="W46" s="493">
        <v>0.61943780568748308</v>
      </c>
      <c r="X46" s="493">
        <v>0.17964528160370571</v>
      </c>
      <c r="Y46" s="493">
        <v>0</v>
      </c>
      <c r="Z46" s="493">
        <v>3.1210166242483711E-2</v>
      </c>
      <c r="AA46" s="493">
        <v>0.11051095253591414</v>
      </c>
      <c r="AB46" s="493">
        <v>1.4931318593984532E-2</v>
      </c>
      <c r="AC46" s="493">
        <v>5.8792547281226303E-3</v>
      </c>
      <c r="AD46" s="493">
        <v>8.3642230167464525E-5</v>
      </c>
      <c r="AE46" s="493">
        <v>4.8144438159304749E-3</v>
      </c>
      <c r="AF46" s="493">
        <v>0</v>
      </c>
      <c r="AG46" s="485"/>
      <c r="AH46" s="458">
        <v>1.0000000000000002</v>
      </c>
      <c r="AI46" s="458" t="s">
        <v>34</v>
      </c>
      <c r="AM46" s="486">
        <v>46</v>
      </c>
      <c r="AN46" s="554">
        <v>43313</v>
      </c>
      <c r="AO46" s="500">
        <v>77712.862895130907</v>
      </c>
      <c r="AP46" s="500">
        <v>1212823.3937142359</v>
      </c>
      <c r="AQ46" s="500">
        <v>397996.83667305869</v>
      </c>
      <c r="AR46" s="500">
        <v>0</v>
      </c>
      <c r="AS46" s="500">
        <v>688160.76984234701</v>
      </c>
      <c r="AT46" s="500">
        <v>2618047.9856409687</v>
      </c>
      <c r="AU46" s="500">
        <v>394310.87782039458</v>
      </c>
      <c r="AV46" s="500">
        <v>138111.71278390213</v>
      </c>
      <c r="AW46" s="500">
        <v>1888.6553999999762</v>
      </c>
      <c r="AX46" s="488"/>
      <c r="AZ46" s="488">
        <v>46</v>
      </c>
      <c r="BA46" s="490" t="s">
        <v>916</v>
      </c>
      <c r="BB46" s="557">
        <v>1420.8486943895246</v>
      </c>
      <c r="BC46" s="557">
        <v>25960.450369243561</v>
      </c>
      <c r="BD46" s="557">
        <v>7912.9421302466835</v>
      </c>
      <c r="BE46" s="557">
        <v>0</v>
      </c>
      <c r="BF46" s="557">
        <v>12225.25178676888</v>
      </c>
      <c r="BG46" s="557">
        <v>44085.788190286985</v>
      </c>
      <c r="BH46" s="557">
        <v>5733.6611451923682</v>
      </c>
      <c r="BI46" s="557">
        <v>2337.2702909090617</v>
      </c>
      <c r="BJ46" s="557">
        <v>34.039840000000012</v>
      </c>
      <c r="BK46" s="541"/>
      <c r="BN46" s="488"/>
      <c r="BO46" s="558"/>
      <c r="BP46" s="488"/>
      <c r="BQ46" s="488"/>
      <c r="BT46" s="488"/>
      <c r="BU46" s="488"/>
      <c r="BV46" s="488">
        <v>46</v>
      </c>
      <c r="BW46" s="490" t="s">
        <v>917</v>
      </c>
      <c r="BX46" s="559">
        <v>825486.27581526572</v>
      </c>
      <c r="BY46" s="559">
        <v>14274926.737066183</v>
      </c>
      <c r="BZ46" s="559">
        <v>4407040.950099187</v>
      </c>
      <c r="CA46" s="559">
        <v>0</v>
      </c>
      <c r="CB46" s="559">
        <v>8306799.7194588948</v>
      </c>
      <c r="CC46" s="559">
        <v>25991841.633580171</v>
      </c>
      <c r="CD46" s="559">
        <v>3822984.6950113568</v>
      </c>
      <c r="CE46" s="559">
        <v>1612414.4306288194</v>
      </c>
      <c r="CF46" s="559">
        <v>19948.034879999828</v>
      </c>
      <c r="CG46" s="444"/>
      <c r="CH46" s="444"/>
      <c r="CI46" s="510">
        <v>27814253.682439532</v>
      </c>
      <c r="CJ46" s="510">
        <v>31447188.794100344</v>
      </c>
      <c r="CK46" s="510">
        <v>26011789.668460175</v>
      </c>
      <c r="CL46" s="510">
        <v>19948.034879999828</v>
      </c>
      <c r="CM46" s="510">
        <v>0</v>
      </c>
      <c r="CN46" s="500">
        <v>0</v>
      </c>
      <c r="CO46" s="500">
        <v>0</v>
      </c>
      <c r="CR46" s="488">
        <v>46</v>
      </c>
      <c r="CS46" s="553">
        <v>40058</v>
      </c>
      <c r="CT46" s="225"/>
      <c r="CU46" s="225"/>
      <c r="CV46" s="225"/>
      <c r="CW46" s="454">
        <v>0</v>
      </c>
      <c r="CY46" s="225"/>
      <c r="CZ46" s="225"/>
      <c r="DB46" s="225"/>
      <c r="DC46" s="225"/>
      <c r="DD46" s="225"/>
      <c r="DE46" s="225"/>
      <c r="DF46" s="225"/>
      <c r="DG46" s="225"/>
      <c r="DH46" s="225"/>
      <c r="DI46" s="225"/>
      <c r="DJ46" s="225"/>
      <c r="DK46" s="225"/>
      <c r="DL46" s="225"/>
      <c r="DM46" s="225"/>
      <c r="DN46" s="225"/>
      <c r="DO46" s="454">
        <v>0</v>
      </c>
    </row>
    <row r="47" spans="1:119" ht="12.75" thickTop="1">
      <c r="A47" s="400" t="s">
        <v>918</v>
      </c>
      <c r="B47" s="400" t="s">
        <v>647</v>
      </c>
      <c r="C47" s="491">
        <v>2.396572337770236E-2</v>
      </c>
      <c r="D47" s="491">
        <v>0.31217058907402434</v>
      </c>
      <c r="E47" s="491">
        <v>6.9360885492844845E-2</v>
      </c>
      <c r="F47" s="491">
        <v>0</v>
      </c>
      <c r="G47" s="491">
        <v>6.5978668808283791E-2</v>
      </c>
      <c r="H47" s="491">
        <v>0.47825390355568564</v>
      </c>
      <c r="I47" s="491">
        <v>4.2022014386386891E-2</v>
      </c>
      <c r="J47" s="491">
        <v>8.2482153050721166E-3</v>
      </c>
      <c r="K47" s="491">
        <v>0</v>
      </c>
      <c r="L47" s="458">
        <v>0</v>
      </c>
      <c r="M47" s="458">
        <v>0</v>
      </c>
      <c r="O47" s="492">
        <v>1</v>
      </c>
      <c r="P47" s="458" t="s">
        <v>34</v>
      </c>
      <c r="T47" s="485" t="s">
        <v>918</v>
      </c>
      <c r="U47" s="485" t="s">
        <v>647</v>
      </c>
      <c r="V47" s="493">
        <v>2.396572337770236E-2</v>
      </c>
      <c r="W47" s="493">
        <v>0.31217058907402434</v>
      </c>
      <c r="X47" s="493">
        <v>6.9360885492844845E-2</v>
      </c>
      <c r="Y47" s="493">
        <v>0</v>
      </c>
      <c r="Z47" s="493">
        <v>6.5978668808283791E-2</v>
      </c>
      <c r="AA47" s="493">
        <v>0.47825390355568564</v>
      </c>
      <c r="AB47" s="493">
        <v>4.2022014386386891E-2</v>
      </c>
      <c r="AC47" s="493">
        <v>8.2482153050721166E-3</v>
      </c>
      <c r="AD47" s="493">
        <v>0</v>
      </c>
      <c r="AE47" s="560">
        <v>0</v>
      </c>
      <c r="AF47" s="560">
        <v>0</v>
      </c>
      <c r="AG47" s="485"/>
      <c r="AH47" s="458">
        <v>1</v>
      </c>
      <c r="AI47" s="458" t="s">
        <v>34</v>
      </c>
      <c r="AM47" s="486">
        <v>47</v>
      </c>
      <c r="AN47" s="554">
        <v>43344</v>
      </c>
      <c r="AO47" s="500">
        <v>60646.165759125382</v>
      </c>
      <c r="AP47" s="500">
        <v>1058631.1515582395</v>
      </c>
      <c r="AQ47" s="500">
        <v>346255.9362524504</v>
      </c>
      <c r="AR47" s="500">
        <v>0</v>
      </c>
      <c r="AS47" s="500">
        <v>635012.64725098538</v>
      </c>
      <c r="AT47" s="500">
        <v>2151037.5048925984</v>
      </c>
      <c r="AU47" s="500">
        <v>316958.67258657026</v>
      </c>
      <c r="AV47" s="500">
        <v>133139.16668425704</v>
      </c>
      <c r="AW47" s="500">
        <v>1534.3278400000333</v>
      </c>
      <c r="AX47" s="488"/>
      <c r="AZ47" s="488">
        <v>47</v>
      </c>
      <c r="BA47" s="488" t="s">
        <v>919</v>
      </c>
      <c r="BB47" s="488"/>
      <c r="BC47" s="488"/>
      <c r="BD47" s="488"/>
      <c r="BE47" s="488" t="s">
        <v>920</v>
      </c>
      <c r="BF47" s="488"/>
      <c r="BG47" s="488"/>
      <c r="BH47" s="488"/>
      <c r="BI47" s="488"/>
      <c r="BJ47" s="488"/>
      <c r="BK47" s="488"/>
      <c r="BL47" s="488"/>
      <c r="BM47" s="488"/>
      <c r="BN47" s="488"/>
      <c r="BO47" s="488"/>
      <c r="BP47" s="488"/>
      <c r="BQ47" s="488"/>
      <c r="BR47" s="488"/>
      <c r="BS47" s="488"/>
      <c r="BT47" s="488"/>
      <c r="BU47" s="488"/>
      <c r="BV47" s="488">
        <v>47</v>
      </c>
      <c r="BW47" s="488" t="s">
        <v>919</v>
      </c>
      <c r="BX47" s="488"/>
      <c r="BY47" s="488"/>
      <c r="BZ47" s="488"/>
      <c r="CA47" s="488" t="s">
        <v>920</v>
      </c>
      <c r="CB47" s="488"/>
      <c r="CC47" s="488"/>
      <c r="CD47" s="488"/>
      <c r="CE47" s="488"/>
      <c r="CF47" s="488"/>
      <c r="CG47" s="488"/>
      <c r="CH47" s="488"/>
      <c r="CI47" s="488"/>
      <c r="CJ47" s="488"/>
      <c r="CK47" s="488"/>
      <c r="CL47" s="488"/>
      <c r="CM47" s="488"/>
      <c r="CN47" s="488"/>
      <c r="CR47" s="488">
        <v>47</v>
      </c>
      <c r="CS47" s="553">
        <v>40114</v>
      </c>
      <c r="CT47" s="225"/>
      <c r="CU47" s="225"/>
      <c r="CV47" s="225"/>
      <c r="CW47" s="454">
        <v>0</v>
      </c>
      <c r="CY47" s="225"/>
      <c r="CZ47" s="225"/>
      <c r="DB47" s="225"/>
      <c r="DC47" s="225"/>
      <c r="DD47" s="225"/>
      <c r="DE47" s="225"/>
      <c r="DF47" s="225"/>
      <c r="DG47" s="225"/>
      <c r="DH47" s="225"/>
      <c r="DI47" s="225"/>
      <c r="DJ47" s="225"/>
      <c r="DK47" s="225"/>
      <c r="DL47" s="225"/>
      <c r="DM47" s="225"/>
      <c r="DN47" s="225"/>
      <c r="DO47" s="454">
        <v>0</v>
      </c>
    </row>
    <row r="48" spans="1:119">
      <c r="A48" s="548" t="s">
        <v>921</v>
      </c>
      <c r="B48" s="548" t="s">
        <v>700</v>
      </c>
      <c r="C48" s="549">
        <v>5.083128335445649E-2</v>
      </c>
      <c r="D48" s="549">
        <v>0.66211361193098395</v>
      </c>
      <c r="E48" s="549">
        <v>0.14711439202720292</v>
      </c>
      <c r="F48" s="549">
        <v>0</v>
      </c>
      <c r="G48" s="549">
        <v>0.13994071268735667</v>
      </c>
      <c r="H48" s="549">
        <v>0</v>
      </c>
      <c r="I48" s="549">
        <v>0</v>
      </c>
      <c r="J48" s="549">
        <v>0</v>
      </c>
      <c r="K48" s="549">
        <v>0</v>
      </c>
      <c r="L48" s="561">
        <v>0</v>
      </c>
      <c r="M48" s="561">
        <v>0</v>
      </c>
      <c r="O48" s="492">
        <v>1</v>
      </c>
      <c r="P48" s="458" t="s">
        <v>34</v>
      </c>
      <c r="T48" s="485" t="s">
        <v>921</v>
      </c>
      <c r="U48" s="485" t="s">
        <v>700</v>
      </c>
      <c r="V48" s="493">
        <v>5.083128335445649E-2</v>
      </c>
      <c r="W48" s="493">
        <v>0.66211361193098395</v>
      </c>
      <c r="X48" s="493">
        <v>0.14711439202720292</v>
      </c>
      <c r="Y48" s="493">
        <v>0</v>
      </c>
      <c r="Z48" s="493">
        <v>0.13994071268735667</v>
      </c>
      <c r="AA48" s="493">
        <v>0</v>
      </c>
      <c r="AB48" s="493">
        <v>0</v>
      </c>
      <c r="AC48" s="493">
        <v>0</v>
      </c>
      <c r="AD48" s="493">
        <v>0</v>
      </c>
      <c r="AE48" s="560">
        <v>0</v>
      </c>
      <c r="AF48" s="560">
        <v>0</v>
      </c>
      <c r="AG48" s="485"/>
      <c r="AH48" s="458">
        <v>1</v>
      </c>
      <c r="AI48" s="458" t="s">
        <v>34</v>
      </c>
      <c r="AM48" s="486">
        <v>48</v>
      </c>
      <c r="AN48" s="554">
        <v>43374</v>
      </c>
      <c r="AO48" s="500">
        <v>59837.920411086088</v>
      </c>
      <c r="AP48" s="500">
        <v>1095679.1546901916</v>
      </c>
      <c r="AQ48" s="500">
        <v>332756.12871233572</v>
      </c>
      <c r="AR48" s="500">
        <v>0</v>
      </c>
      <c r="AS48" s="500">
        <v>678147.24315935129</v>
      </c>
      <c r="AT48" s="500">
        <v>1994601.3042395592</v>
      </c>
      <c r="AU48" s="500">
        <v>275945.73427845421</v>
      </c>
      <c r="AV48" s="500">
        <v>139518.27053131591</v>
      </c>
      <c r="AW48" s="500">
        <v>1434.512439999972</v>
      </c>
      <c r="AX48" s="488"/>
      <c r="AZ48" s="488">
        <v>48</v>
      </c>
      <c r="BA48" s="488" t="s">
        <v>922</v>
      </c>
      <c r="BB48" s="488"/>
      <c r="BC48" s="488"/>
      <c r="BD48" s="488"/>
      <c r="BE48" s="488" t="s">
        <v>923</v>
      </c>
      <c r="BF48" s="488"/>
      <c r="BG48" s="488"/>
      <c r="BH48" s="488"/>
      <c r="BI48" s="488"/>
      <c r="BJ48" s="488"/>
      <c r="BK48" s="488"/>
      <c r="BL48" s="488"/>
      <c r="BM48" s="488"/>
      <c r="BN48" s="488"/>
      <c r="BO48" s="488"/>
      <c r="BP48" s="488"/>
      <c r="BQ48" s="488"/>
      <c r="BR48" s="488"/>
      <c r="BS48" s="488"/>
      <c r="BT48" s="488"/>
      <c r="BU48" s="488"/>
      <c r="BV48" s="488">
        <v>48</v>
      </c>
      <c r="BW48" s="488" t="s">
        <v>922</v>
      </c>
      <c r="BX48" s="488"/>
      <c r="BY48" s="488"/>
      <c r="BZ48" s="488"/>
      <c r="CA48" s="488" t="s">
        <v>923</v>
      </c>
      <c r="CB48" s="488"/>
      <c r="CC48" s="488"/>
      <c r="CD48" s="488"/>
      <c r="CE48" s="488"/>
      <c r="CF48" s="488"/>
      <c r="CG48" s="488"/>
      <c r="CH48" s="488"/>
      <c r="CI48" s="488"/>
      <c r="CJ48" s="488"/>
      <c r="CK48" s="488"/>
      <c r="CL48" s="488"/>
      <c r="CM48" s="488"/>
      <c r="CN48" s="488"/>
      <c r="CR48" s="488">
        <v>48</v>
      </c>
      <c r="CS48" s="553">
        <v>40147</v>
      </c>
      <c r="CT48" s="225"/>
      <c r="CU48" s="225"/>
      <c r="CV48" s="225"/>
      <c r="CW48" s="454">
        <v>0</v>
      </c>
      <c r="CY48" s="225"/>
      <c r="CZ48" s="225"/>
      <c r="DB48" s="225"/>
      <c r="DC48" s="225"/>
      <c r="DD48" s="225"/>
      <c r="DE48" s="225"/>
      <c r="DF48" s="225"/>
      <c r="DG48" s="225"/>
      <c r="DH48" s="225"/>
      <c r="DI48" s="225"/>
      <c r="DJ48" s="225"/>
      <c r="DK48" s="225"/>
      <c r="DL48" s="225"/>
      <c r="DM48" s="225"/>
      <c r="DN48" s="225"/>
      <c r="DO48" s="454">
        <v>0</v>
      </c>
    </row>
    <row r="49" spans="1:119">
      <c r="A49" s="548" t="s">
        <v>924</v>
      </c>
      <c r="B49" s="562" t="s">
        <v>925</v>
      </c>
      <c r="C49" s="549">
        <v>0</v>
      </c>
      <c r="D49" s="549">
        <v>0</v>
      </c>
      <c r="E49" s="549">
        <v>0</v>
      </c>
      <c r="F49" s="549">
        <v>0</v>
      </c>
      <c r="G49" s="549">
        <v>0</v>
      </c>
      <c r="H49" s="549">
        <v>0.90488564943551597</v>
      </c>
      <c r="I49" s="549">
        <v>7.9508222506723E-2</v>
      </c>
      <c r="J49" s="549">
        <v>1.5606128057761072E-2</v>
      </c>
      <c r="K49" s="549">
        <v>0</v>
      </c>
      <c r="L49" s="561">
        <v>0</v>
      </c>
      <c r="M49" s="561">
        <v>0</v>
      </c>
      <c r="O49" s="492">
        <v>1</v>
      </c>
      <c r="P49" s="458" t="s">
        <v>34</v>
      </c>
      <c r="T49" s="485" t="s">
        <v>924</v>
      </c>
      <c r="U49" s="563" t="s">
        <v>925</v>
      </c>
      <c r="V49" s="493">
        <v>0</v>
      </c>
      <c r="W49" s="493">
        <v>0</v>
      </c>
      <c r="X49" s="493">
        <v>0</v>
      </c>
      <c r="Y49" s="493">
        <v>0</v>
      </c>
      <c r="Z49" s="493">
        <v>0</v>
      </c>
      <c r="AA49" s="493">
        <v>0.90488564943551597</v>
      </c>
      <c r="AB49" s="493">
        <v>7.9508222506723E-2</v>
      </c>
      <c r="AC49" s="493">
        <v>1.5606128057761072E-2</v>
      </c>
      <c r="AD49" s="493">
        <v>0</v>
      </c>
      <c r="AE49" s="560">
        <v>0</v>
      </c>
      <c r="AF49" s="560">
        <v>0</v>
      </c>
      <c r="AG49" s="485"/>
      <c r="AH49" s="458">
        <v>1</v>
      </c>
      <c r="AI49" s="458" t="s">
        <v>34</v>
      </c>
      <c r="AM49" s="486">
        <v>49</v>
      </c>
      <c r="AN49" s="554">
        <v>43405</v>
      </c>
      <c r="AO49" s="500">
        <v>67216.041672115549</v>
      </c>
      <c r="AP49" s="500">
        <v>1205685.5814257094</v>
      </c>
      <c r="AQ49" s="500">
        <v>364483.25099828572</v>
      </c>
      <c r="AR49" s="500">
        <v>0</v>
      </c>
      <c r="AS49" s="500">
        <v>685909.26286284125</v>
      </c>
      <c r="AT49" s="500">
        <v>2005339.6784343319</v>
      </c>
      <c r="AU49" s="500">
        <v>276920.29184052092</v>
      </c>
      <c r="AV49" s="500">
        <v>129369.62974747349</v>
      </c>
      <c r="AW49" s="500">
        <v>1637.5078799999692</v>
      </c>
      <c r="AX49" s="488"/>
      <c r="AZ49" s="488">
        <v>49</v>
      </c>
      <c r="BA49" s="488"/>
      <c r="BB49" s="488"/>
      <c r="BC49" s="488"/>
      <c r="BD49" s="488"/>
      <c r="BE49" s="488" t="s">
        <v>926</v>
      </c>
      <c r="BF49" s="488"/>
      <c r="BG49" s="488"/>
      <c r="BH49" s="488"/>
      <c r="BI49" s="564" t="s">
        <v>927</v>
      </c>
      <c r="BJ49" s="488"/>
      <c r="BK49" s="564" t="s">
        <v>928</v>
      </c>
      <c r="BL49" s="488"/>
      <c r="BM49" s="488"/>
      <c r="BN49" s="488"/>
      <c r="BO49" s="488"/>
      <c r="BP49" s="488"/>
      <c r="BQ49" s="488"/>
      <c r="BR49" s="488"/>
      <c r="BS49" s="488"/>
      <c r="BT49" s="488"/>
      <c r="BU49" s="488"/>
      <c r="BV49" s="488">
        <v>49</v>
      </c>
      <c r="BW49" s="488"/>
      <c r="BX49" s="488"/>
      <c r="BY49" s="488"/>
      <c r="BZ49" s="488"/>
      <c r="CA49" s="488" t="s">
        <v>926</v>
      </c>
      <c r="CB49" s="488"/>
      <c r="CC49" s="488"/>
      <c r="CD49" s="488"/>
      <c r="CE49" s="564" t="s">
        <v>927</v>
      </c>
      <c r="CF49" s="488"/>
      <c r="CG49" s="564" t="s">
        <v>929</v>
      </c>
      <c r="CH49" s="488"/>
      <c r="CI49" s="488"/>
      <c r="CJ49" s="488"/>
      <c r="CK49" s="488"/>
      <c r="CL49" s="488"/>
      <c r="CM49" s="488"/>
      <c r="CN49" s="488"/>
      <c r="CR49" s="488">
        <v>49</v>
      </c>
      <c r="CS49" s="565">
        <v>40156</v>
      </c>
      <c r="CT49" s="238"/>
      <c r="CU49" s="238"/>
      <c r="CV49" s="238"/>
      <c r="CW49" s="566">
        <v>0</v>
      </c>
      <c r="CY49" s="238"/>
      <c r="CZ49" s="238"/>
      <c r="DB49" s="238"/>
      <c r="DC49" s="238"/>
      <c r="DD49" s="238"/>
      <c r="DE49" s="238"/>
      <c r="DF49" s="238"/>
      <c r="DG49" s="238"/>
      <c r="DH49" s="238"/>
      <c r="DI49" s="238"/>
      <c r="DJ49" s="238"/>
      <c r="DK49" s="238"/>
      <c r="DL49" s="238"/>
      <c r="DM49" s="238"/>
      <c r="DN49" s="238"/>
      <c r="DO49" s="566">
        <v>0</v>
      </c>
    </row>
    <row r="50" spans="1:119">
      <c r="A50" s="400" t="s">
        <v>930</v>
      </c>
      <c r="B50" s="400" t="s">
        <v>931</v>
      </c>
      <c r="C50" s="491">
        <v>0</v>
      </c>
      <c r="D50" s="491">
        <v>0</v>
      </c>
      <c r="E50" s="491">
        <v>1</v>
      </c>
      <c r="F50" s="491">
        <v>0</v>
      </c>
      <c r="G50" s="491">
        <v>0</v>
      </c>
      <c r="H50" s="491">
        <v>0</v>
      </c>
      <c r="I50" s="491">
        <v>0</v>
      </c>
      <c r="J50" s="491">
        <v>0</v>
      </c>
      <c r="K50" s="491">
        <v>0</v>
      </c>
      <c r="L50" s="458">
        <v>0</v>
      </c>
      <c r="M50" s="458">
        <v>0</v>
      </c>
      <c r="O50" s="492">
        <v>1</v>
      </c>
      <c r="P50" s="458" t="s">
        <v>34</v>
      </c>
      <c r="T50" s="485" t="s">
        <v>930</v>
      </c>
      <c r="U50" s="485" t="s">
        <v>931</v>
      </c>
      <c r="V50" s="493">
        <v>0</v>
      </c>
      <c r="W50" s="493">
        <v>0</v>
      </c>
      <c r="X50" s="493">
        <v>1</v>
      </c>
      <c r="Y50" s="493">
        <v>0</v>
      </c>
      <c r="Z50" s="493">
        <v>0</v>
      </c>
      <c r="AA50" s="493">
        <v>0</v>
      </c>
      <c r="AB50" s="493">
        <v>0</v>
      </c>
      <c r="AC50" s="493">
        <v>0</v>
      </c>
      <c r="AD50" s="493">
        <v>0</v>
      </c>
      <c r="AE50" s="560">
        <v>0</v>
      </c>
      <c r="AF50" s="560">
        <v>0</v>
      </c>
      <c r="AG50" s="485"/>
      <c r="AH50" s="458">
        <v>1</v>
      </c>
      <c r="AI50" s="458" t="s">
        <v>34</v>
      </c>
      <c r="AM50" s="486">
        <v>50</v>
      </c>
      <c r="AN50" s="554">
        <v>43435</v>
      </c>
      <c r="AO50" s="500">
        <v>77355.728049099984</v>
      </c>
      <c r="AP50" s="500">
        <v>1392117.4997441997</v>
      </c>
      <c r="AQ50" s="500">
        <v>446891.96021369961</v>
      </c>
      <c r="AR50" s="500">
        <v>0</v>
      </c>
      <c r="AS50" s="500">
        <v>748101.61958509963</v>
      </c>
      <c r="AT50" s="500">
        <v>2237332.7050499152</v>
      </c>
      <c r="AU50" s="500">
        <v>309370.79261919204</v>
      </c>
      <c r="AV50" s="500">
        <v>150271.73328200009</v>
      </c>
      <c r="AW50" s="500">
        <v>1920.1770400000139</v>
      </c>
      <c r="AX50" s="488"/>
      <c r="AZ50" s="488">
        <v>50</v>
      </c>
      <c r="BA50" s="496"/>
      <c r="BB50" s="496"/>
      <c r="BC50" s="496"/>
      <c r="BD50" s="496"/>
      <c r="BE50" s="496"/>
      <c r="BF50" s="496"/>
      <c r="BG50" s="496"/>
      <c r="BH50" s="496" t="s">
        <v>932</v>
      </c>
      <c r="BI50" s="496"/>
      <c r="BJ50" s="496"/>
      <c r="BK50" s="496"/>
      <c r="BL50" s="496"/>
      <c r="BM50" s="488"/>
      <c r="BN50" s="488"/>
      <c r="BO50" s="488"/>
      <c r="BP50" s="488"/>
      <c r="BQ50" s="488"/>
      <c r="BR50" s="488"/>
      <c r="BS50" s="488"/>
      <c r="BT50" s="488"/>
      <c r="BU50" s="488"/>
      <c r="BV50" s="488">
        <v>50</v>
      </c>
      <c r="BW50" s="496"/>
      <c r="BX50" s="496"/>
      <c r="BY50" s="496"/>
      <c r="BZ50" s="496"/>
      <c r="CA50" s="496"/>
      <c r="CB50" s="496"/>
      <c r="CC50" s="496"/>
      <c r="CD50" s="496" t="s">
        <v>932</v>
      </c>
      <c r="CE50" s="496"/>
      <c r="CF50" s="496"/>
      <c r="CG50" s="496"/>
      <c r="CH50" s="496"/>
      <c r="CI50" s="496" t="s">
        <v>933</v>
      </c>
      <c r="CJ50" s="496" t="s">
        <v>934</v>
      </c>
      <c r="CK50" s="488"/>
      <c r="CL50" s="488"/>
      <c r="CM50" s="488"/>
      <c r="CN50" s="488"/>
      <c r="CR50" s="488">
        <v>50</v>
      </c>
      <c r="CT50" s="454">
        <v>0</v>
      </c>
      <c r="CU50" s="454">
        <v>0</v>
      </c>
      <c r="CV50" s="454">
        <v>0</v>
      </c>
      <c r="CW50" s="454">
        <v>0</v>
      </c>
      <c r="CY50" s="454">
        <v>0</v>
      </c>
      <c r="CZ50" s="454">
        <v>0</v>
      </c>
      <c r="DB50" s="454">
        <v>0</v>
      </c>
      <c r="DC50" s="454">
        <v>0</v>
      </c>
      <c r="DD50" s="454">
        <v>0</v>
      </c>
      <c r="DE50" s="454">
        <v>0</v>
      </c>
      <c r="DF50" s="454">
        <v>0</v>
      </c>
      <c r="DG50" s="454">
        <v>0</v>
      </c>
      <c r="DH50" s="454">
        <v>0</v>
      </c>
      <c r="DI50" s="454">
        <v>0</v>
      </c>
      <c r="DJ50" s="454">
        <v>0</v>
      </c>
      <c r="DK50" s="454">
        <v>0</v>
      </c>
      <c r="DL50" s="454">
        <v>0</v>
      </c>
      <c r="DM50" s="454">
        <v>0</v>
      </c>
      <c r="DN50" s="454">
        <v>0</v>
      </c>
      <c r="DO50" s="454">
        <v>0</v>
      </c>
    </row>
    <row r="51" spans="1:119">
      <c r="A51" s="548" t="s">
        <v>935</v>
      </c>
      <c r="B51" s="548" t="s">
        <v>676</v>
      </c>
      <c r="C51" s="549">
        <v>0</v>
      </c>
      <c r="D51" s="549">
        <v>0</v>
      </c>
      <c r="E51" s="549">
        <v>0</v>
      </c>
      <c r="F51" s="549">
        <v>0</v>
      </c>
      <c r="G51" s="549">
        <v>0</v>
      </c>
      <c r="H51" s="549">
        <v>0</v>
      </c>
      <c r="I51" s="549">
        <v>0</v>
      </c>
      <c r="J51" s="549">
        <v>0</v>
      </c>
      <c r="K51" s="549">
        <v>0</v>
      </c>
      <c r="L51" s="548"/>
      <c r="M51" s="548"/>
      <c r="O51" s="492">
        <v>0</v>
      </c>
      <c r="P51" s="458" t="s">
        <v>34</v>
      </c>
      <c r="T51" s="485" t="s">
        <v>935</v>
      </c>
      <c r="U51" s="485" t="s">
        <v>676</v>
      </c>
      <c r="V51" s="493">
        <v>0</v>
      </c>
      <c r="W51" s="493">
        <v>0</v>
      </c>
      <c r="X51" s="493">
        <v>0</v>
      </c>
      <c r="Y51" s="493">
        <v>0</v>
      </c>
      <c r="Z51" s="493">
        <v>0</v>
      </c>
      <c r="AA51" s="493">
        <v>0</v>
      </c>
      <c r="AB51" s="493">
        <v>0</v>
      </c>
      <c r="AC51" s="493">
        <v>0</v>
      </c>
      <c r="AD51" s="493">
        <v>0</v>
      </c>
      <c r="AE51" s="485"/>
      <c r="AF51" s="485"/>
      <c r="AG51" s="485"/>
      <c r="AH51" s="458">
        <v>0</v>
      </c>
      <c r="AI51" s="458" t="s">
        <v>34</v>
      </c>
      <c r="AM51" s="486">
        <v>51</v>
      </c>
      <c r="AN51" s="488" t="s">
        <v>829</v>
      </c>
      <c r="AO51" s="567">
        <v>0</v>
      </c>
      <c r="AP51" s="567">
        <v>0</v>
      </c>
      <c r="AQ51" s="567">
        <v>0</v>
      </c>
      <c r="AR51" s="567">
        <v>0</v>
      </c>
      <c r="AS51" s="567">
        <v>0</v>
      </c>
      <c r="AT51" s="567">
        <v>0</v>
      </c>
      <c r="AU51" s="567">
        <v>0</v>
      </c>
      <c r="AV51" s="567">
        <v>0</v>
      </c>
      <c r="AW51" s="567">
        <v>0</v>
      </c>
      <c r="AX51" s="488"/>
      <c r="AZ51" s="488">
        <v>51</v>
      </c>
      <c r="BA51" s="496" t="s">
        <v>770</v>
      </c>
      <c r="BB51" s="496" t="s">
        <v>783</v>
      </c>
      <c r="BC51" s="496" t="s">
        <v>749</v>
      </c>
      <c r="BD51" s="496"/>
      <c r="BE51" s="496" t="s">
        <v>770</v>
      </c>
      <c r="BF51" s="496" t="s">
        <v>783</v>
      </c>
      <c r="BG51" s="496" t="s">
        <v>749</v>
      </c>
      <c r="BH51" s="496" t="s">
        <v>936</v>
      </c>
      <c r="BI51" s="496" t="s">
        <v>937</v>
      </c>
      <c r="BJ51" s="496" t="s">
        <v>938</v>
      </c>
      <c r="BK51" s="496" t="s">
        <v>937</v>
      </c>
      <c r="BL51" s="496" t="s">
        <v>938</v>
      </c>
      <c r="BM51" s="488"/>
      <c r="BN51" s="488"/>
      <c r="BO51" s="488"/>
      <c r="BP51" s="488"/>
      <c r="BQ51" s="488"/>
      <c r="BR51" s="488"/>
      <c r="BS51" s="488"/>
      <c r="BT51" s="488"/>
      <c r="BU51" s="488"/>
      <c r="BV51" s="488">
        <v>51</v>
      </c>
      <c r="BW51" s="496" t="s">
        <v>770</v>
      </c>
      <c r="BX51" s="496" t="s">
        <v>783</v>
      </c>
      <c r="BY51" s="496" t="s">
        <v>749</v>
      </c>
      <c r="BZ51" s="496"/>
      <c r="CA51" s="496" t="s">
        <v>770</v>
      </c>
      <c r="CB51" s="496" t="s">
        <v>783</v>
      </c>
      <c r="CC51" s="496" t="s">
        <v>749</v>
      </c>
      <c r="CD51" s="496" t="s">
        <v>936</v>
      </c>
      <c r="CE51" s="496" t="s">
        <v>937</v>
      </c>
      <c r="CF51" s="496" t="s">
        <v>938</v>
      </c>
      <c r="CG51" s="496" t="s">
        <v>937</v>
      </c>
      <c r="CH51" s="496" t="s">
        <v>939</v>
      </c>
      <c r="CI51" s="496" t="s">
        <v>940</v>
      </c>
      <c r="CJ51" s="496" t="s">
        <v>941</v>
      </c>
      <c r="CK51" s="488"/>
      <c r="CL51" s="488"/>
      <c r="CM51" s="488"/>
      <c r="CN51" s="488"/>
      <c r="CR51" s="488">
        <v>51</v>
      </c>
      <c r="CS51" s="400" t="s">
        <v>942</v>
      </c>
    </row>
    <row r="52" spans="1:119">
      <c r="A52" s="548" t="s">
        <v>943</v>
      </c>
      <c r="B52" s="548" t="s">
        <v>944</v>
      </c>
      <c r="C52" s="549">
        <v>0</v>
      </c>
      <c r="D52" s="549">
        <v>0</v>
      </c>
      <c r="E52" s="549">
        <v>0</v>
      </c>
      <c r="F52" s="549">
        <v>0</v>
      </c>
      <c r="G52" s="549">
        <v>0</v>
      </c>
      <c r="H52" s="549">
        <v>0</v>
      </c>
      <c r="I52" s="549">
        <v>0</v>
      </c>
      <c r="J52" s="549">
        <v>0</v>
      </c>
      <c r="K52" s="549">
        <v>0</v>
      </c>
      <c r="L52" s="548"/>
      <c r="M52" s="548"/>
      <c r="O52" s="492">
        <v>0</v>
      </c>
      <c r="P52" s="458" t="s">
        <v>34</v>
      </c>
      <c r="T52" s="485" t="s">
        <v>943</v>
      </c>
      <c r="U52" s="485" t="s">
        <v>944</v>
      </c>
      <c r="V52" s="493">
        <v>0</v>
      </c>
      <c r="W52" s="493">
        <v>0</v>
      </c>
      <c r="X52" s="493">
        <v>0</v>
      </c>
      <c r="Y52" s="493">
        <v>0</v>
      </c>
      <c r="Z52" s="493">
        <v>0</v>
      </c>
      <c r="AA52" s="493">
        <v>0</v>
      </c>
      <c r="AB52" s="493">
        <v>0</v>
      </c>
      <c r="AC52" s="493">
        <v>0</v>
      </c>
      <c r="AD52" s="493">
        <v>0</v>
      </c>
      <c r="AE52" s="485"/>
      <c r="AF52" s="485"/>
      <c r="AG52" s="485"/>
      <c r="AH52" s="458">
        <v>0</v>
      </c>
      <c r="AI52" s="458" t="s">
        <v>34</v>
      </c>
      <c r="AM52" s="486">
        <v>52</v>
      </c>
      <c r="AN52" s="488" t="s">
        <v>832</v>
      </c>
      <c r="AO52" s="500">
        <v>825486.27581526572</v>
      </c>
      <c r="AP52" s="500">
        <v>14274926.737066183</v>
      </c>
      <c r="AQ52" s="500">
        <v>4407040.950099187</v>
      </c>
      <c r="AR52" s="500">
        <v>0</v>
      </c>
      <c r="AS52" s="500">
        <v>8306799.7194588948</v>
      </c>
      <c r="AT52" s="500">
        <v>25991841.633580171</v>
      </c>
      <c r="AU52" s="500">
        <v>3822984.6950113568</v>
      </c>
      <c r="AV52" s="500">
        <v>1612414.4306288194</v>
      </c>
      <c r="AW52" s="500">
        <v>19948.034879999828</v>
      </c>
      <c r="AX52" s="488"/>
      <c r="AZ52" s="488">
        <v>52</v>
      </c>
      <c r="BA52" s="568"/>
      <c r="BB52" s="568"/>
      <c r="BC52" s="568"/>
      <c r="BD52" s="568"/>
      <c r="BE52" s="568"/>
      <c r="BF52" s="568"/>
      <c r="BG52" s="568"/>
      <c r="BH52" s="568"/>
      <c r="BI52" s="568"/>
      <c r="BJ52" s="568"/>
      <c r="BK52" s="568"/>
      <c r="BL52" s="568"/>
      <c r="BM52" s="488"/>
      <c r="BN52" s="488"/>
      <c r="BO52" s="488"/>
      <c r="BP52" s="488"/>
      <c r="BQ52" s="488"/>
      <c r="BR52" s="488"/>
      <c r="BS52" s="488"/>
      <c r="BT52" s="488"/>
      <c r="BU52" s="488"/>
      <c r="BV52" s="488">
        <v>52</v>
      </c>
      <c r="BW52" s="568"/>
      <c r="BX52" s="568"/>
      <c r="BY52" s="568"/>
      <c r="BZ52" s="568"/>
      <c r="CA52" s="568"/>
      <c r="CB52" s="568"/>
      <c r="CC52" s="568"/>
      <c r="CD52" s="568"/>
      <c r="CE52" s="568"/>
      <c r="CF52" s="568"/>
      <c r="CG52" s="568"/>
      <c r="CH52" s="568"/>
      <c r="CI52" s="568"/>
      <c r="CJ52" s="568"/>
      <c r="CK52" s="488"/>
      <c r="CL52" s="488"/>
      <c r="CM52" s="488"/>
      <c r="CN52" s="488"/>
    </row>
    <row r="53" spans="1:119">
      <c r="A53" s="548" t="s">
        <v>945</v>
      </c>
      <c r="B53" s="548" t="s">
        <v>677</v>
      </c>
      <c r="C53" s="549">
        <v>1.3874977903861996E-2</v>
      </c>
      <c r="D53" s="549">
        <v>0.15872363467254166</v>
      </c>
      <c r="E53" s="549">
        <v>4.0740955868625077E-2</v>
      </c>
      <c r="F53" s="549">
        <v>0</v>
      </c>
      <c r="G53" s="549">
        <v>0.14963099637243304</v>
      </c>
      <c r="H53" s="549">
        <v>0.51776572673074961</v>
      </c>
      <c r="I53" s="549">
        <v>7.5896627518864127E-2</v>
      </c>
      <c r="J53" s="549">
        <v>3.4471337480087634E-2</v>
      </c>
      <c r="K53" s="549">
        <v>5.8567825391078569E-3</v>
      </c>
      <c r="L53" s="549">
        <v>6.2142354373644296E-3</v>
      </c>
      <c r="M53" s="549">
        <v>-3.1752745236352793E-3</v>
      </c>
      <c r="O53" s="492">
        <v>1.0000000000000002</v>
      </c>
      <c r="P53" s="458" t="s">
        <v>34</v>
      </c>
      <c r="Q53" s="400" t="s">
        <v>946</v>
      </c>
      <c r="T53" s="485" t="s">
        <v>945</v>
      </c>
      <c r="U53" s="485" t="s">
        <v>677</v>
      </c>
      <c r="V53" s="493">
        <v>1.3874977903861996E-2</v>
      </c>
      <c r="W53" s="493">
        <v>0.15872363467254166</v>
      </c>
      <c r="X53" s="493">
        <v>4.0740955868625077E-2</v>
      </c>
      <c r="Y53" s="493">
        <v>0</v>
      </c>
      <c r="Z53" s="493">
        <v>0.14963099637243304</v>
      </c>
      <c r="AA53" s="493">
        <v>0.51776572673074961</v>
      </c>
      <c r="AB53" s="493">
        <v>7.5896627518864127E-2</v>
      </c>
      <c r="AC53" s="493">
        <v>3.4471337480087634E-2</v>
      </c>
      <c r="AD53" s="493">
        <v>5.8567825391078569E-3</v>
      </c>
      <c r="AE53" s="493">
        <v>6.2142354373644296E-3</v>
      </c>
      <c r="AF53" s="493">
        <v>-3.1752745236352793E-3</v>
      </c>
      <c r="AG53" s="485"/>
      <c r="AH53" s="458">
        <v>1.0000000000000002</v>
      </c>
      <c r="AI53" s="458" t="s">
        <v>34</v>
      </c>
      <c r="AJ53" s="400" t="s">
        <v>946</v>
      </c>
      <c r="AM53" s="486">
        <v>53</v>
      </c>
      <c r="AN53" s="488"/>
      <c r="AO53" s="488"/>
      <c r="AP53" s="488"/>
      <c r="AQ53" s="488"/>
      <c r="AR53" s="488"/>
      <c r="AS53" s="488"/>
      <c r="AT53" s="488"/>
      <c r="AU53" s="488"/>
      <c r="AV53" s="488"/>
      <c r="AW53" s="488"/>
      <c r="AX53" s="488"/>
      <c r="AZ53" s="488">
        <v>53</v>
      </c>
      <c r="BA53" s="542">
        <v>43466</v>
      </c>
      <c r="BB53" s="488">
        <v>0</v>
      </c>
      <c r="BC53" s="488">
        <v>0</v>
      </c>
      <c r="BD53" s="488"/>
      <c r="BE53" s="542">
        <v>43466</v>
      </c>
      <c r="BF53" s="569">
        <v>0</v>
      </c>
      <c r="BG53" s="569">
        <v>0</v>
      </c>
      <c r="BH53" s="569">
        <v>0</v>
      </c>
      <c r="BI53" s="569">
        <v>0</v>
      </c>
      <c r="BJ53" s="569">
        <v>0</v>
      </c>
      <c r="BK53" s="569">
        <v>0</v>
      </c>
      <c r="BL53" s="569">
        <v>0</v>
      </c>
      <c r="BM53" s="488"/>
      <c r="BN53" s="488"/>
      <c r="BO53" s="488"/>
      <c r="BP53" s="488"/>
      <c r="BQ53" s="488"/>
      <c r="BR53" s="488"/>
      <c r="BS53" s="488"/>
      <c r="BT53" s="488"/>
      <c r="BU53" s="488"/>
      <c r="BV53" s="488">
        <v>53</v>
      </c>
      <c r="BW53" s="570">
        <v>43466</v>
      </c>
      <c r="BX53" s="500">
        <v>0</v>
      </c>
      <c r="BY53" s="500">
        <v>0</v>
      </c>
      <c r="BZ53" s="488"/>
      <c r="CA53" s="570">
        <v>43466</v>
      </c>
      <c r="CB53" s="569">
        <v>0</v>
      </c>
      <c r="CC53" s="569">
        <v>0</v>
      </c>
      <c r="CD53" s="569">
        <v>0</v>
      </c>
      <c r="CE53" s="571">
        <v>0</v>
      </c>
      <c r="CF53" s="571">
        <v>0</v>
      </c>
      <c r="CG53" s="571">
        <v>0</v>
      </c>
      <c r="CH53" s="571">
        <v>0</v>
      </c>
      <c r="CI53" s="500">
        <v>0</v>
      </c>
      <c r="CJ53" s="569">
        <v>31</v>
      </c>
      <c r="CK53" s="488"/>
      <c r="CL53" s="488"/>
      <c r="CM53" s="488"/>
      <c r="CN53" s="488"/>
    </row>
    <row r="54" spans="1:119">
      <c r="A54" s="400" t="s">
        <v>947</v>
      </c>
      <c r="B54" s="400" t="s">
        <v>948</v>
      </c>
      <c r="C54" s="491">
        <v>1.6705365975130095E-2</v>
      </c>
      <c r="D54" s="491">
        <v>0.22278222719612598</v>
      </c>
      <c r="E54" s="491">
        <v>6.0894111271351227E-2</v>
      </c>
      <c r="F54" s="491">
        <v>0</v>
      </c>
      <c r="G54" s="491">
        <v>0.12592571023280555</v>
      </c>
      <c r="H54" s="491">
        <v>0.48639154643210392</v>
      </c>
      <c r="I54" s="491">
        <v>6.2591295688628978E-2</v>
      </c>
      <c r="J54" s="491">
        <v>2.4261908688767559E-2</v>
      </c>
      <c r="K54" s="491">
        <v>2.7190771167417228E-4</v>
      </c>
      <c r="L54" s="491">
        <v>1.7592680341238073E-4</v>
      </c>
      <c r="M54" s="491">
        <v>0</v>
      </c>
      <c r="O54" s="492">
        <v>0.99999999999999989</v>
      </c>
      <c r="P54" s="458" t="s">
        <v>34</v>
      </c>
      <c r="Q54" s="245">
        <v>0</v>
      </c>
      <c r="T54" s="485" t="s">
        <v>947</v>
      </c>
      <c r="U54" s="485" t="s">
        <v>948</v>
      </c>
      <c r="V54" s="493">
        <v>1.6705365975130095E-2</v>
      </c>
      <c r="W54" s="493">
        <v>0.22278222719612598</v>
      </c>
      <c r="X54" s="493">
        <v>6.0894111271351227E-2</v>
      </c>
      <c r="Y54" s="493">
        <v>0</v>
      </c>
      <c r="Z54" s="493">
        <v>0.12592571023280558</v>
      </c>
      <c r="AA54" s="493">
        <v>0.48639154643210392</v>
      </c>
      <c r="AB54" s="493">
        <v>6.2591295688628978E-2</v>
      </c>
      <c r="AC54" s="493">
        <v>2.4261908688767559E-2</v>
      </c>
      <c r="AD54" s="493">
        <v>2.7190771167417228E-4</v>
      </c>
      <c r="AE54" s="493">
        <v>1.7592680341238073E-4</v>
      </c>
      <c r="AF54" s="493">
        <v>0</v>
      </c>
      <c r="AG54" s="485"/>
      <c r="AH54" s="458">
        <v>0.99999999999999989</v>
      </c>
      <c r="AI54" s="458" t="s">
        <v>34</v>
      </c>
      <c r="AJ54" s="491">
        <v>0</v>
      </c>
      <c r="AM54" s="486">
        <v>54</v>
      </c>
      <c r="AN54" s="488" t="s">
        <v>838</v>
      </c>
      <c r="AO54" s="521">
        <v>2.9678534079684286E-2</v>
      </c>
      <c r="AP54" s="521">
        <v>0.51322343213108135</v>
      </c>
      <c r="AQ54" s="521">
        <v>0.15844541436973961</v>
      </c>
      <c r="AR54" s="521">
        <v>0</v>
      </c>
      <c r="AS54" s="521">
        <v>0.29865261941949484</v>
      </c>
      <c r="AT54" s="521">
        <v>0.82652353454425065</v>
      </c>
      <c r="AU54" s="521">
        <v>0.12156840854812968</v>
      </c>
      <c r="AV54" s="521">
        <v>5.1273722468041932E-2</v>
      </c>
      <c r="AW54" s="521">
        <v>6.3433443957770178E-4</v>
      </c>
      <c r="AX54" s="522">
        <v>1.9999999999999998</v>
      </c>
      <c r="AZ54" s="488">
        <v>54</v>
      </c>
      <c r="BA54" s="542">
        <v>43497</v>
      </c>
      <c r="BB54" s="488">
        <v>0</v>
      </c>
      <c r="BC54" s="488">
        <v>0</v>
      </c>
      <c r="BD54" s="488"/>
      <c r="BE54" s="542">
        <v>43497</v>
      </c>
      <c r="BF54" s="569">
        <v>0</v>
      </c>
      <c r="BG54" s="569">
        <v>0</v>
      </c>
      <c r="BH54" s="569">
        <v>0</v>
      </c>
      <c r="BI54" s="569">
        <v>0</v>
      </c>
      <c r="BJ54" s="569">
        <v>0</v>
      </c>
      <c r="BK54" s="569">
        <v>0</v>
      </c>
      <c r="BL54" s="569">
        <v>0</v>
      </c>
      <c r="BM54" s="488"/>
      <c r="BN54" s="488"/>
      <c r="BO54" s="488"/>
      <c r="BP54" s="488"/>
      <c r="BQ54" s="488"/>
      <c r="BR54" s="488"/>
      <c r="BS54" s="488"/>
      <c r="BT54" s="488"/>
      <c r="BU54" s="488"/>
      <c r="BV54" s="488">
        <v>54</v>
      </c>
      <c r="BW54" s="570">
        <v>43497</v>
      </c>
      <c r="BX54" s="500">
        <v>0</v>
      </c>
      <c r="BY54" s="500">
        <v>0</v>
      </c>
      <c r="BZ54" s="488"/>
      <c r="CA54" s="570">
        <v>43497</v>
      </c>
      <c r="CB54" s="569">
        <v>0</v>
      </c>
      <c r="CC54" s="569">
        <v>0</v>
      </c>
      <c r="CD54" s="569">
        <v>0</v>
      </c>
      <c r="CE54" s="571">
        <v>0</v>
      </c>
      <c r="CF54" s="571">
        <v>0</v>
      </c>
      <c r="CG54" s="571">
        <v>0</v>
      </c>
      <c r="CH54" s="571">
        <v>0</v>
      </c>
      <c r="CI54" s="500">
        <v>0</v>
      </c>
      <c r="CJ54" s="569">
        <v>28</v>
      </c>
      <c r="CK54" s="488"/>
      <c r="CL54" s="488"/>
      <c r="CM54" s="488"/>
      <c r="CN54" s="488"/>
    </row>
    <row r="55" spans="1:119">
      <c r="A55" s="400" t="s">
        <v>683</v>
      </c>
      <c r="B55" s="400" t="s">
        <v>683</v>
      </c>
      <c r="C55" s="491">
        <v>3.2166307106155832E-2</v>
      </c>
      <c r="D55" s="491">
        <v>0.26470984033703582</v>
      </c>
      <c r="E55" s="491">
        <v>6.4409240866138473E-2</v>
      </c>
      <c r="F55" s="491">
        <v>0</v>
      </c>
      <c r="G55" s="491">
        <v>8.6741009258897689E-2</v>
      </c>
      <c r="H55" s="491">
        <v>0.48367181064876774</v>
      </c>
      <c r="I55" s="491">
        <v>4.9853957001342805E-2</v>
      </c>
      <c r="J55" s="491">
        <v>1.8447834781661555E-2</v>
      </c>
      <c r="K55" s="491">
        <v>0</v>
      </c>
      <c r="O55" s="492">
        <v>0.99999999999999989</v>
      </c>
      <c r="P55" s="458" t="s">
        <v>34</v>
      </c>
      <c r="Q55" s="400" t="s">
        <v>949</v>
      </c>
      <c r="T55" s="485" t="s">
        <v>683</v>
      </c>
      <c r="U55" s="485" t="s">
        <v>683</v>
      </c>
      <c r="V55" s="246">
        <v>3.2166307106155832E-2</v>
      </c>
      <c r="W55" s="246">
        <v>0.26470984033703582</v>
      </c>
      <c r="X55" s="246">
        <v>6.4409240866138473E-2</v>
      </c>
      <c r="Y55" s="246">
        <v>0</v>
      </c>
      <c r="Z55" s="246">
        <v>8.6741009258897689E-2</v>
      </c>
      <c r="AA55" s="246">
        <v>0.48367181064876774</v>
      </c>
      <c r="AB55" s="246">
        <v>4.9853957001342805E-2</v>
      </c>
      <c r="AC55" s="246">
        <v>1.8447834781661555E-2</v>
      </c>
      <c r="AD55" s="246">
        <v>0</v>
      </c>
      <c r="AE55" s="485"/>
      <c r="AF55" s="485"/>
      <c r="AG55" s="485"/>
      <c r="AH55" s="458">
        <v>0.99999999999999989</v>
      </c>
      <c r="AI55" s="458" t="s">
        <v>34</v>
      </c>
      <c r="AJ55" s="447" t="s">
        <v>949</v>
      </c>
      <c r="AM55" s="486">
        <v>55</v>
      </c>
      <c r="AN55" s="488"/>
      <c r="AO55" s="488"/>
      <c r="AP55" s="488"/>
      <c r="AQ55" s="488"/>
      <c r="AR55" s="488"/>
      <c r="AS55" s="488"/>
      <c r="AT55" s="488"/>
      <c r="AU55" s="488"/>
      <c r="AV55" s="488"/>
      <c r="AW55" s="488"/>
      <c r="AX55" s="488"/>
      <c r="AZ55" s="488">
        <v>55</v>
      </c>
      <c r="BA55" s="542">
        <v>43525</v>
      </c>
      <c r="BB55" s="488">
        <v>0</v>
      </c>
      <c r="BC55" s="488">
        <v>0</v>
      </c>
      <c r="BD55" s="488"/>
      <c r="BE55" s="542">
        <v>43525</v>
      </c>
      <c r="BF55" s="569">
        <v>0</v>
      </c>
      <c r="BG55" s="569">
        <v>0</v>
      </c>
      <c r="BH55" s="569">
        <v>0</v>
      </c>
      <c r="BI55" s="569">
        <v>0</v>
      </c>
      <c r="BJ55" s="569">
        <v>0</v>
      </c>
      <c r="BK55" s="569">
        <v>0</v>
      </c>
      <c r="BL55" s="569">
        <v>0</v>
      </c>
      <c r="BM55" s="488"/>
      <c r="BN55" s="488"/>
      <c r="BO55" s="488"/>
      <c r="BP55" s="488"/>
      <c r="BQ55" s="488"/>
      <c r="BR55" s="488"/>
      <c r="BS55" s="488"/>
      <c r="BT55" s="488"/>
      <c r="BU55" s="488"/>
      <c r="BV55" s="488">
        <v>55</v>
      </c>
      <c r="BW55" s="570">
        <v>43525</v>
      </c>
      <c r="BX55" s="500">
        <v>0</v>
      </c>
      <c r="BY55" s="500">
        <v>0</v>
      </c>
      <c r="BZ55" s="488"/>
      <c r="CA55" s="570">
        <v>43525</v>
      </c>
      <c r="CB55" s="569">
        <v>0</v>
      </c>
      <c r="CC55" s="569">
        <v>0</v>
      </c>
      <c r="CD55" s="569">
        <v>0</v>
      </c>
      <c r="CE55" s="571">
        <v>0</v>
      </c>
      <c r="CF55" s="571">
        <v>0</v>
      </c>
      <c r="CG55" s="571">
        <v>0</v>
      </c>
      <c r="CH55" s="571">
        <v>0</v>
      </c>
      <c r="CI55" s="500">
        <v>0</v>
      </c>
      <c r="CJ55" s="569">
        <v>31</v>
      </c>
      <c r="CK55" s="488"/>
      <c r="CL55" s="488"/>
      <c r="CM55" s="488"/>
      <c r="CN55" s="488"/>
      <c r="CS55" s="545">
        <v>43617</v>
      </c>
    </row>
    <row r="56" spans="1:119">
      <c r="A56" s="548" t="s">
        <v>950</v>
      </c>
      <c r="B56" s="548" t="s">
        <v>951</v>
      </c>
      <c r="C56" s="549">
        <v>0</v>
      </c>
      <c r="D56" s="549">
        <v>0</v>
      </c>
      <c r="E56" s="549">
        <v>0</v>
      </c>
      <c r="F56" s="549">
        <v>0</v>
      </c>
      <c r="G56" s="549">
        <v>0</v>
      </c>
      <c r="H56" s="549">
        <v>0</v>
      </c>
      <c r="I56" s="549">
        <v>1</v>
      </c>
      <c r="J56" s="549">
        <v>0</v>
      </c>
      <c r="K56" s="549">
        <v>0</v>
      </c>
      <c r="L56" s="548"/>
      <c r="M56" s="561">
        <v>0</v>
      </c>
      <c r="O56" s="492">
        <v>1</v>
      </c>
      <c r="P56" s="458" t="s">
        <v>34</v>
      </c>
      <c r="Q56" s="245">
        <v>0</v>
      </c>
      <c r="T56" s="485" t="s">
        <v>950</v>
      </c>
      <c r="U56" s="485" t="s">
        <v>951</v>
      </c>
      <c r="V56" s="560">
        <v>0</v>
      </c>
      <c r="W56" s="560">
        <v>0</v>
      </c>
      <c r="X56" s="560">
        <v>0</v>
      </c>
      <c r="Y56" s="560">
        <v>0</v>
      </c>
      <c r="Z56" s="560">
        <v>0</v>
      </c>
      <c r="AA56" s="560">
        <v>0</v>
      </c>
      <c r="AB56" s="560">
        <v>1</v>
      </c>
      <c r="AC56" s="560">
        <v>0</v>
      </c>
      <c r="AD56" s="560">
        <v>0</v>
      </c>
      <c r="AE56" s="485"/>
      <c r="AF56" s="493">
        <v>0</v>
      </c>
      <c r="AG56" s="485"/>
      <c r="AH56" s="458">
        <v>1</v>
      </c>
      <c r="AI56" s="458" t="s">
        <v>34</v>
      </c>
      <c r="AJ56" s="491">
        <v>0</v>
      </c>
      <c r="AM56" s="486">
        <v>56</v>
      </c>
      <c r="AN56" s="488" t="s">
        <v>845</v>
      </c>
      <c r="AO56" s="510">
        <v>0</v>
      </c>
      <c r="AP56" s="510">
        <v>0</v>
      </c>
      <c r="AQ56" s="510">
        <v>0</v>
      </c>
      <c r="AR56" s="510">
        <v>0</v>
      </c>
      <c r="AS56" s="510">
        <v>0</v>
      </c>
      <c r="AT56" s="510">
        <v>0</v>
      </c>
      <c r="AU56" s="510">
        <v>0</v>
      </c>
      <c r="AV56" s="510">
        <v>0</v>
      </c>
      <c r="AW56" s="510">
        <v>0</v>
      </c>
      <c r="AX56" s="488"/>
      <c r="AZ56" s="488">
        <v>56</v>
      </c>
      <c r="BA56" s="542">
        <v>43556</v>
      </c>
      <c r="BB56" s="488">
        <v>0</v>
      </c>
      <c r="BC56" s="488">
        <v>0</v>
      </c>
      <c r="BD56" s="488"/>
      <c r="BE56" s="542">
        <v>43556</v>
      </c>
      <c r="BF56" s="569">
        <v>0</v>
      </c>
      <c r="BG56" s="569">
        <v>0</v>
      </c>
      <c r="BH56" s="569">
        <v>0</v>
      </c>
      <c r="BI56" s="569">
        <v>0</v>
      </c>
      <c r="BJ56" s="569">
        <v>0</v>
      </c>
      <c r="BK56" s="569">
        <v>0</v>
      </c>
      <c r="BL56" s="569">
        <v>0</v>
      </c>
      <c r="BM56" s="488"/>
      <c r="BN56" s="488"/>
      <c r="BO56" s="488"/>
      <c r="BP56" s="488"/>
      <c r="BQ56" s="488"/>
      <c r="BR56" s="488"/>
      <c r="BS56" s="488"/>
      <c r="BT56" s="488"/>
      <c r="BU56" s="488"/>
      <c r="BV56" s="488">
        <v>56</v>
      </c>
      <c r="BW56" s="570">
        <v>43556</v>
      </c>
      <c r="BX56" s="500">
        <v>0</v>
      </c>
      <c r="BY56" s="500">
        <v>0</v>
      </c>
      <c r="BZ56" s="488"/>
      <c r="CA56" s="570">
        <v>43556</v>
      </c>
      <c r="CB56" s="569">
        <v>0</v>
      </c>
      <c r="CC56" s="569">
        <v>0</v>
      </c>
      <c r="CD56" s="569">
        <v>0</v>
      </c>
      <c r="CE56" s="571">
        <v>0</v>
      </c>
      <c r="CF56" s="571">
        <v>0</v>
      </c>
      <c r="CG56" s="571">
        <v>0</v>
      </c>
      <c r="CH56" s="571">
        <v>0</v>
      </c>
      <c r="CI56" s="500">
        <v>0</v>
      </c>
      <c r="CJ56" s="569">
        <v>30</v>
      </c>
      <c r="CK56" s="488"/>
      <c r="CL56" s="488"/>
      <c r="CM56" s="488"/>
      <c r="CN56" s="488"/>
      <c r="CS56" s="459" t="s">
        <v>952</v>
      </c>
    </row>
    <row r="57" spans="1:119">
      <c r="A57" s="572" t="s">
        <v>953</v>
      </c>
      <c r="B57" s="548" t="s">
        <v>954</v>
      </c>
      <c r="C57" s="549">
        <v>0</v>
      </c>
      <c r="D57" s="549">
        <v>0</v>
      </c>
      <c r="E57" s="549">
        <v>0</v>
      </c>
      <c r="F57" s="549">
        <v>0</v>
      </c>
      <c r="G57" s="549">
        <v>0</v>
      </c>
      <c r="H57" s="549">
        <v>0</v>
      </c>
      <c r="I57" s="549">
        <v>0</v>
      </c>
      <c r="J57" s="549">
        <v>0</v>
      </c>
      <c r="K57" s="549">
        <v>0</v>
      </c>
      <c r="L57" s="549">
        <v>0</v>
      </c>
      <c r="M57" s="549">
        <v>0</v>
      </c>
      <c r="N57" s="491"/>
      <c r="O57" s="492">
        <v>0</v>
      </c>
      <c r="P57" s="458" t="s">
        <v>34</v>
      </c>
      <c r="Q57" s="400" t="s">
        <v>955</v>
      </c>
      <c r="T57" s="563" t="s">
        <v>956</v>
      </c>
      <c r="U57" s="485" t="s">
        <v>954</v>
      </c>
      <c r="V57" s="493">
        <v>0</v>
      </c>
      <c r="W57" s="493">
        <v>0</v>
      </c>
      <c r="X57" s="493">
        <v>0</v>
      </c>
      <c r="Y57" s="493">
        <v>0</v>
      </c>
      <c r="Z57" s="493">
        <v>0</v>
      </c>
      <c r="AA57" s="493">
        <v>0</v>
      </c>
      <c r="AB57" s="493">
        <v>0</v>
      </c>
      <c r="AC57" s="493">
        <v>0</v>
      </c>
      <c r="AD57" s="493">
        <v>0</v>
      </c>
      <c r="AE57" s="485"/>
      <c r="AF57" s="485"/>
      <c r="AG57" s="485"/>
      <c r="AH57" s="458">
        <v>0</v>
      </c>
      <c r="AI57" s="458" t="s">
        <v>34</v>
      </c>
      <c r="AJ57" s="447" t="s">
        <v>955</v>
      </c>
      <c r="AM57" s="486">
        <v>57</v>
      </c>
      <c r="AN57" s="488"/>
      <c r="AO57" s="488"/>
      <c r="AP57" s="488"/>
      <c r="AQ57" s="488"/>
      <c r="AR57" s="488"/>
      <c r="AS57" s="488"/>
      <c r="AT57" s="488"/>
      <c r="AU57" s="488"/>
      <c r="AV57" s="488"/>
      <c r="AW57" s="488"/>
      <c r="AX57" s="488"/>
      <c r="AZ57" s="488">
        <v>57</v>
      </c>
      <c r="BA57" s="542">
        <v>43586</v>
      </c>
      <c r="BB57" s="488">
        <v>0</v>
      </c>
      <c r="BC57" s="488">
        <v>0</v>
      </c>
      <c r="BD57" s="488"/>
      <c r="BE57" s="542">
        <v>43586</v>
      </c>
      <c r="BF57" s="569">
        <v>0</v>
      </c>
      <c r="BG57" s="569">
        <v>0</v>
      </c>
      <c r="BH57" s="569">
        <v>0</v>
      </c>
      <c r="BI57" s="569">
        <v>0</v>
      </c>
      <c r="BJ57" s="569">
        <v>0</v>
      </c>
      <c r="BK57" s="569">
        <v>0</v>
      </c>
      <c r="BL57" s="569">
        <v>0</v>
      </c>
      <c r="BM57" s="488"/>
      <c r="BN57" s="488"/>
      <c r="BO57" s="488"/>
      <c r="BP57" s="488"/>
      <c r="BQ57" s="488"/>
      <c r="BR57" s="488"/>
      <c r="BS57" s="488"/>
      <c r="BT57" s="488"/>
      <c r="BU57" s="488"/>
      <c r="BV57" s="488">
        <v>57</v>
      </c>
      <c r="BW57" s="570">
        <v>43586</v>
      </c>
      <c r="BX57" s="500">
        <v>0</v>
      </c>
      <c r="BY57" s="500">
        <v>0</v>
      </c>
      <c r="BZ57" s="488"/>
      <c r="CA57" s="570">
        <v>43586</v>
      </c>
      <c r="CB57" s="569">
        <v>0</v>
      </c>
      <c r="CC57" s="569">
        <v>0</v>
      </c>
      <c r="CD57" s="569">
        <v>0</v>
      </c>
      <c r="CE57" s="571">
        <v>0</v>
      </c>
      <c r="CF57" s="571">
        <v>0</v>
      </c>
      <c r="CG57" s="571">
        <v>0</v>
      </c>
      <c r="CH57" s="571">
        <v>0</v>
      </c>
      <c r="CI57" s="500">
        <v>0</v>
      </c>
      <c r="CJ57" s="569">
        <v>31</v>
      </c>
      <c r="CK57" s="488"/>
      <c r="CL57" s="488"/>
      <c r="CM57" s="488"/>
      <c r="CN57" s="488"/>
      <c r="CS57" s="459" t="s">
        <v>866</v>
      </c>
      <c r="CU57" s="480" t="s">
        <v>957</v>
      </c>
      <c r="DE57" s="480" t="s">
        <v>957</v>
      </c>
    </row>
    <row r="58" spans="1:119">
      <c r="A58" s="400" t="s">
        <v>958</v>
      </c>
      <c r="B58" s="400" t="s">
        <v>686</v>
      </c>
      <c r="C58" s="245">
        <v>5.5011454122182536E-2</v>
      </c>
      <c r="D58" s="245">
        <v>0.34872248339810336</v>
      </c>
      <c r="E58" s="245">
        <v>0.12556621707988092</v>
      </c>
      <c r="F58" s="245">
        <v>0</v>
      </c>
      <c r="G58" s="245">
        <v>7.4769806884131054E-2</v>
      </c>
      <c r="H58" s="245">
        <v>0.3418724940531348</v>
      </c>
      <c r="I58" s="245">
        <v>5.4017764035344577E-2</v>
      </c>
      <c r="J58" s="245">
        <v>3.9780427222696797E-5</v>
      </c>
      <c r="K58" s="245">
        <v>0</v>
      </c>
      <c r="L58" s="491">
        <v>0</v>
      </c>
      <c r="M58" s="491">
        <v>0</v>
      </c>
      <c r="O58" s="492">
        <v>0.99999999999999989</v>
      </c>
      <c r="P58" s="458" t="s">
        <v>34</v>
      </c>
      <c r="Q58" s="245">
        <v>0</v>
      </c>
      <c r="T58" s="485" t="s">
        <v>958</v>
      </c>
      <c r="U58" s="485" t="s">
        <v>686</v>
      </c>
      <c r="V58" s="493">
        <v>5.5011454122182536E-2</v>
      </c>
      <c r="W58" s="493">
        <v>0.34872248339810336</v>
      </c>
      <c r="X58" s="493">
        <v>0.12556621707988092</v>
      </c>
      <c r="Y58" s="493">
        <v>0</v>
      </c>
      <c r="Z58" s="493">
        <v>7.4769806884131054E-2</v>
      </c>
      <c r="AA58" s="493">
        <v>0.3418724940531348</v>
      </c>
      <c r="AB58" s="493">
        <v>5.4017764035344577E-2</v>
      </c>
      <c r="AC58" s="493">
        <v>3.9780427222696797E-5</v>
      </c>
      <c r="AD58" s="493">
        <v>0</v>
      </c>
      <c r="AE58" s="493">
        <v>0</v>
      </c>
      <c r="AF58" s="493">
        <v>0</v>
      </c>
      <c r="AG58" s="485"/>
      <c r="AH58" s="458">
        <v>0.99999999999999989</v>
      </c>
      <c r="AI58" s="458" t="s">
        <v>34</v>
      </c>
      <c r="AJ58" s="491">
        <v>0</v>
      </c>
      <c r="AM58" s="486">
        <v>58</v>
      </c>
      <c r="AN58" s="488" t="s">
        <v>850</v>
      </c>
      <c r="AO58" s="488">
        <v>0</v>
      </c>
      <c r="AP58" s="488">
        <v>0</v>
      </c>
      <c r="AQ58" s="488">
        <v>0</v>
      </c>
      <c r="AR58" s="488">
        <v>0</v>
      </c>
      <c r="AS58" s="488">
        <v>0</v>
      </c>
      <c r="AT58" s="488">
        <v>0</v>
      </c>
      <c r="AU58" s="488">
        <v>0</v>
      </c>
      <c r="AV58" s="488">
        <v>0</v>
      </c>
      <c r="AW58" s="488">
        <v>0</v>
      </c>
      <c r="AX58" s="488"/>
      <c r="AZ58" s="488">
        <v>58</v>
      </c>
      <c r="BA58" s="542">
        <v>43617</v>
      </c>
      <c r="BB58" s="488">
        <v>0</v>
      </c>
      <c r="BC58" s="488">
        <v>0</v>
      </c>
      <c r="BD58" s="488"/>
      <c r="BE58" s="542">
        <v>43617</v>
      </c>
      <c r="BF58" s="569">
        <v>0</v>
      </c>
      <c r="BG58" s="569">
        <v>0</v>
      </c>
      <c r="BH58" s="569">
        <v>0</v>
      </c>
      <c r="BI58" s="569">
        <v>0</v>
      </c>
      <c r="BJ58" s="569">
        <v>0</v>
      </c>
      <c r="BK58" s="569">
        <v>0</v>
      </c>
      <c r="BL58" s="569">
        <v>0</v>
      </c>
      <c r="BM58" s="488"/>
      <c r="BN58" s="488"/>
      <c r="BO58" s="488"/>
      <c r="BP58" s="488"/>
      <c r="BQ58" s="488"/>
      <c r="BR58" s="488"/>
      <c r="BS58" s="488"/>
      <c r="BT58" s="488"/>
      <c r="BU58" s="488"/>
      <c r="BV58" s="488">
        <v>58</v>
      </c>
      <c r="BW58" s="570">
        <v>43617</v>
      </c>
      <c r="BX58" s="500">
        <v>0</v>
      </c>
      <c r="BY58" s="500">
        <v>0</v>
      </c>
      <c r="BZ58" s="488"/>
      <c r="CA58" s="570">
        <v>43617</v>
      </c>
      <c r="CB58" s="569">
        <v>0</v>
      </c>
      <c r="CC58" s="569">
        <v>0</v>
      </c>
      <c r="CD58" s="569">
        <v>0</v>
      </c>
      <c r="CE58" s="571">
        <v>0</v>
      </c>
      <c r="CF58" s="571">
        <v>0</v>
      </c>
      <c r="CG58" s="571">
        <v>0</v>
      </c>
      <c r="CH58" s="571">
        <v>0</v>
      </c>
      <c r="CI58" s="500">
        <v>0</v>
      </c>
      <c r="CJ58" s="569">
        <v>30</v>
      </c>
      <c r="CK58" s="488"/>
      <c r="CL58" s="488"/>
      <c r="CM58" s="488"/>
      <c r="CN58" s="488"/>
      <c r="CT58" s="480" t="s">
        <v>959</v>
      </c>
      <c r="CU58" s="480" t="s">
        <v>959</v>
      </c>
      <c r="CV58" s="480" t="s">
        <v>749</v>
      </c>
      <c r="CW58" s="480" t="s">
        <v>749</v>
      </c>
      <c r="CX58" s="480" t="s">
        <v>960</v>
      </c>
      <c r="CY58" s="480" t="s">
        <v>778</v>
      </c>
      <c r="CZ58" s="480" t="s">
        <v>961</v>
      </c>
      <c r="DA58" s="480" t="s">
        <v>962</v>
      </c>
      <c r="DB58" s="480" t="s">
        <v>963</v>
      </c>
      <c r="DC58" s="480" t="s">
        <v>721</v>
      </c>
      <c r="DD58" s="480" t="s">
        <v>964</v>
      </c>
      <c r="DE58" s="480" t="s">
        <v>965</v>
      </c>
    </row>
    <row r="59" spans="1:119">
      <c r="A59" s="572" t="s">
        <v>953</v>
      </c>
      <c r="B59" s="548" t="s">
        <v>954</v>
      </c>
      <c r="C59" s="549">
        <v>0</v>
      </c>
      <c r="D59" s="549">
        <v>0</v>
      </c>
      <c r="E59" s="549">
        <v>0</v>
      </c>
      <c r="F59" s="549">
        <v>0</v>
      </c>
      <c r="G59" s="549">
        <v>0</v>
      </c>
      <c r="H59" s="549">
        <v>0</v>
      </c>
      <c r="I59" s="549">
        <v>0</v>
      </c>
      <c r="J59" s="549">
        <v>0</v>
      </c>
      <c r="K59" s="549">
        <v>0</v>
      </c>
      <c r="L59" s="549">
        <v>0</v>
      </c>
      <c r="M59" s="549">
        <v>0</v>
      </c>
      <c r="O59" s="492">
        <v>0</v>
      </c>
      <c r="P59" s="458" t="s">
        <v>34</v>
      </c>
      <c r="T59" s="563" t="s">
        <v>966</v>
      </c>
      <c r="U59" s="485" t="s">
        <v>954</v>
      </c>
      <c r="V59" s="493">
        <v>0</v>
      </c>
      <c r="W59" s="493">
        <v>0</v>
      </c>
      <c r="X59" s="493">
        <v>0</v>
      </c>
      <c r="Y59" s="493">
        <v>0</v>
      </c>
      <c r="Z59" s="493">
        <v>0</v>
      </c>
      <c r="AA59" s="493">
        <v>0</v>
      </c>
      <c r="AB59" s="493">
        <v>0</v>
      </c>
      <c r="AC59" s="493">
        <v>0</v>
      </c>
      <c r="AD59" s="493">
        <v>0</v>
      </c>
      <c r="AE59" s="493">
        <v>0</v>
      </c>
      <c r="AF59" s="493">
        <v>0</v>
      </c>
      <c r="AG59" s="485"/>
      <c r="AH59" s="458">
        <v>0</v>
      </c>
      <c r="AI59" s="458" t="s">
        <v>34</v>
      </c>
      <c r="AM59" s="486">
        <v>59</v>
      </c>
      <c r="AN59" s="488" t="s">
        <v>856</v>
      </c>
      <c r="AO59" s="500">
        <v>825486.27581526572</v>
      </c>
      <c r="AP59" s="500">
        <v>14274926.737066183</v>
      </c>
      <c r="AQ59" s="500">
        <v>4407040.950099187</v>
      </c>
      <c r="AR59" s="500">
        <v>0</v>
      </c>
      <c r="AS59" s="500">
        <v>8306799.7194588948</v>
      </c>
      <c r="AT59" s="500">
        <v>25991841.633580171</v>
      </c>
      <c r="AU59" s="500">
        <v>3822984.6950113568</v>
      </c>
      <c r="AV59" s="500">
        <v>1612414.4306288194</v>
      </c>
      <c r="AW59" s="500">
        <v>19948.034879999828</v>
      </c>
      <c r="AX59" s="488"/>
      <c r="AZ59" s="488">
        <v>59</v>
      </c>
      <c r="BA59" s="542">
        <v>43282</v>
      </c>
      <c r="BB59" s="488">
        <v>0</v>
      </c>
      <c r="BC59" s="488">
        <v>0</v>
      </c>
      <c r="BD59" s="488"/>
      <c r="BE59" s="542">
        <v>43282</v>
      </c>
      <c r="BF59" s="569">
        <v>0</v>
      </c>
      <c r="BG59" s="569">
        <v>0</v>
      </c>
      <c r="BH59" s="569">
        <v>0</v>
      </c>
      <c r="BI59" s="569">
        <v>0</v>
      </c>
      <c r="BJ59" s="569">
        <v>0</v>
      </c>
      <c r="BK59" s="569">
        <v>0</v>
      </c>
      <c r="BL59" s="569">
        <v>0</v>
      </c>
      <c r="BM59" s="488"/>
      <c r="BN59" s="488"/>
      <c r="BO59" s="488"/>
      <c r="BP59" s="488"/>
      <c r="BQ59" s="488"/>
      <c r="BR59" s="488"/>
      <c r="BS59" s="488"/>
      <c r="BT59" s="488"/>
      <c r="BU59" s="488"/>
      <c r="BV59" s="488">
        <v>59</v>
      </c>
      <c r="BW59" s="570">
        <v>43282</v>
      </c>
      <c r="BX59" s="500">
        <v>0</v>
      </c>
      <c r="BY59" s="500">
        <v>0</v>
      </c>
      <c r="BZ59" s="488"/>
      <c r="CA59" s="570">
        <v>43282</v>
      </c>
      <c r="CB59" s="569">
        <v>0</v>
      </c>
      <c r="CC59" s="569">
        <v>0</v>
      </c>
      <c r="CD59" s="569">
        <v>0</v>
      </c>
      <c r="CE59" s="571">
        <v>0</v>
      </c>
      <c r="CF59" s="571">
        <v>0</v>
      </c>
      <c r="CG59" s="571">
        <v>0</v>
      </c>
      <c r="CH59" s="571">
        <v>0</v>
      </c>
      <c r="CI59" s="500">
        <v>0</v>
      </c>
      <c r="CJ59" s="569">
        <v>31</v>
      </c>
      <c r="CK59" s="488"/>
      <c r="CL59" s="488"/>
      <c r="CM59" s="488"/>
      <c r="CN59" s="488"/>
      <c r="CT59" s="550" t="s">
        <v>967</v>
      </c>
      <c r="CU59" s="550" t="s">
        <v>968</v>
      </c>
      <c r="CV59" s="550" t="s">
        <v>969</v>
      </c>
      <c r="CW59" s="550"/>
      <c r="CX59" s="550" t="s">
        <v>970</v>
      </c>
      <c r="CY59" s="550" t="s">
        <v>971</v>
      </c>
      <c r="CZ59" s="550" t="s">
        <v>970</v>
      </c>
      <c r="DA59" s="550" t="s">
        <v>970</v>
      </c>
      <c r="DB59" s="550" t="s">
        <v>971</v>
      </c>
      <c r="DC59" s="550" t="s">
        <v>970</v>
      </c>
      <c r="DD59" s="550" t="s">
        <v>970</v>
      </c>
      <c r="DE59" s="550" t="s">
        <v>972</v>
      </c>
      <c r="DF59" s="552" t="s">
        <v>832</v>
      </c>
    </row>
    <row r="60" spans="1:119">
      <c r="A60" s="572" t="s">
        <v>953</v>
      </c>
      <c r="B60" s="548" t="s">
        <v>954</v>
      </c>
      <c r="C60" s="549">
        <v>0</v>
      </c>
      <c r="D60" s="549">
        <v>0</v>
      </c>
      <c r="E60" s="549">
        <v>0</v>
      </c>
      <c r="F60" s="549">
        <v>0</v>
      </c>
      <c r="G60" s="549">
        <v>0</v>
      </c>
      <c r="H60" s="549">
        <v>0</v>
      </c>
      <c r="I60" s="549">
        <v>0</v>
      </c>
      <c r="J60" s="549">
        <v>0</v>
      </c>
      <c r="K60" s="549">
        <v>0</v>
      </c>
      <c r="L60" s="549">
        <v>0</v>
      </c>
      <c r="M60" s="549">
        <v>0</v>
      </c>
      <c r="O60" s="492">
        <v>0</v>
      </c>
      <c r="P60" s="458" t="s">
        <v>34</v>
      </c>
      <c r="T60" s="563" t="s">
        <v>973</v>
      </c>
      <c r="U60" s="485" t="s">
        <v>954</v>
      </c>
      <c r="V60" s="493">
        <v>0</v>
      </c>
      <c r="W60" s="493">
        <v>0</v>
      </c>
      <c r="X60" s="493">
        <v>0</v>
      </c>
      <c r="Y60" s="493">
        <v>0</v>
      </c>
      <c r="Z60" s="493">
        <v>0</v>
      </c>
      <c r="AA60" s="493">
        <v>0</v>
      </c>
      <c r="AB60" s="493">
        <v>0</v>
      </c>
      <c r="AC60" s="493">
        <v>0</v>
      </c>
      <c r="AD60" s="493">
        <v>0</v>
      </c>
      <c r="AE60" s="493">
        <v>0</v>
      </c>
      <c r="AF60" s="493">
        <v>0</v>
      </c>
      <c r="AG60" s="485"/>
      <c r="AH60" s="458">
        <v>0</v>
      </c>
      <c r="AI60" s="458" t="s">
        <v>34</v>
      </c>
      <c r="AM60" s="486">
        <v>60</v>
      </c>
      <c r="AN60" s="488" t="s">
        <v>974</v>
      </c>
      <c r="AO60" s="521">
        <v>1.3929567714151662E-2</v>
      </c>
      <c r="AP60" s="521">
        <v>0.24088051421828402</v>
      </c>
      <c r="AQ60" s="521">
        <v>7.4366076253439578E-2</v>
      </c>
      <c r="AR60" s="521">
        <v>0</v>
      </c>
      <c r="AS60" s="521">
        <v>0.1401720810752683</v>
      </c>
      <c r="AT60" s="521">
        <v>0.43859616889800973</v>
      </c>
      <c r="AU60" s="521">
        <v>6.4510490046285673E-2</v>
      </c>
      <c r="AV60" s="521">
        <v>2.7208491107301919E-2</v>
      </c>
      <c r="AW60" s="521">
        <v>3.3661068725920326E-4</v>
      </c>
      <c r="AX60" s="522">
        <v>1.0000000000000002</v>
      </c>
      <c r="AZ60" s="488">
        <v>60</v>
      </c>
      <c r="BA60" s="542">
        <v>43313</v>
      </c>
      <c r="BB60" s="488">
        <v>0</v>
      </c>
      <c r="BC60" s="488">
        <v>0</v>
      </c>
      <c r="BD60" s="488"/>
      <c r="BE60" s="542">
        <v>43313</v>
      </c>
      <c r="BF60" s="569">
        <v>0</v>
      </c>
      <c r="BG60" s="569">
        <v>0</v>
      </c>
      <c r="BH60" s="569">
        <v>0</v>
      </c>
      <c r="BI60" s="569">
        <v>0</v>
      </c>
      <c r="BJ60" s="569">
        <v>0</v>
      </c>
      <c r="BK60" s="569">
        <v>0</v>
      </c>
      <c r="BL60" s="569">
        <v>0</v>
      </c>
      <c r="BM60" s="488"/>
      <c r="BN60" s="488"/>
      <c r="BO60" s="488"/>
      <c r="BP60" s="488"/>
      <c r="BQ60" s="488"/>
      <c r="BR60" s="488"/>
      <c r="BS60" s="488"/>
      <c r="BT60" s="488"/>
      <c r="BU60" s="488"/>
      <c r="BV60" s="488">
        <v>60</v>
      </c>
      <c r="BW60" s="570">
        <v>43313</v>
      </c>
      <c r="BX60" s="500">
        <v>0</v>
      </c>
      <c r="BY60" s="500">
        <v>0</v>
      </c>
      <c r="BZ60" s="488"/>
      <c r="CA60" s="570">
        <v>43313</v>
      </c>
      <c r="CB60" s="569">
        <v>0</v>
      </c>
      <c r="CC60" s="569">
        <v>0</v>
      </c>
      <c r="CD60" s="569">
        <v>0</v>
      </c>
      <c r="CE60" s="571">
        <v>0</v>
      </c>
      <c r="CF60" s="571">
        <v>0</v>
      </c>
      <c r="CG60" s="571">
        <v>0</v>
      </c>
      <c r="CH60" s="571">
        <v>0</v>
      </c>
      <c r="CI60" s="500">
        <v>0</v>
      </c>
      <c r="CJ60" s="569">
        <v>31</v>
      </c>
      <c r="CK60" s="488"/>
      <c r="CL60" s="488"/>
      <c r="CM60" s="488"/>
      <c r="CN60" s="488"/>
      <c r="CS60" s="553">
        <v>39840</v>
      </c>
      <c r="CT60" s="225"/>
      <c r="CU60" s="225"/>
      <c r="CV60" s="225"/>
      <c r="CW60" s="225"/>
      <c r="CX60" s="248"/>
      <c r="CY60" s="225"/>
      <c r="CZ60" s="225"/>
      <c r="DA60" s="225"/>
      <c r="DB60" s="225"/>
      <c r="DC60" s="225"/>
      <c r="DD60" s="225"/>
      <c r="DE60" s="225"/>
      <c r="DF60" s="249">
        <v>0</v>
      </c>
    </row>
    <row r="61" spans="1:119">
      <c r="A61" s="400" t="s">
        <v>975</v>
      </c>
      <c r="B61" s="400" t="s">
        <v>709</v>
      </c>
      <c r="C61" s="458">
        <v>3.2870000000000003E-2</v>
      </c>
      <c r="D61" s="458">
        <v>0.70975999999999995</v>
      </c>
      <c r="E61" s="458">
        <v>0.14180000000000001</v>
      </c>
      <c r="F61" s="458">
        <v>0</v>
      </c>
      <c r="G61" s="458">
        <v>0.10946</v>
      </c>
      <c r="L61" s="458"/>
      <c r="M61" s="458">
        <v>6.11E-3</v>
      </c>
      <c r="N61" s="573"/>
      <c r="O61" s="492">
        <v>0.99999999999999989</v>
      </c>
      <c r="P61" s="458" t="s">
        <v>34</v>
      </c>
      <c r="T61" s="485" t="s">
        <v>975</v>
      </c>
      <c r="U61" s="485" t="s">
        <v>709</v>
      </c>
      <c r="V61" s="560">
        <v>3.2870000000000003E-2</v>
      </c>
      <c r="W61" s="560">
        <v>0.70975999999999995</v>
      </c>
      <c r="X61" s="560">
        <v>0.14180000000000001</v>
      </c>
      <c r="Y61" s="560">
        <v>0</v>
      </c>
      <c r="Z61" s="560">
        <v>0.10946</v>
      </c>
      <c r="AA61" s="485"/>
      <c r="AB61" s="485"/>
      <c r="AC61" s="485"/>
      <c r="AD61" s="485"/>
      <c r="AE61" s="560"/>
      <c r="AF61" s="560">
        <v>6.11E-3</v>
      </c>
      <c r="AG61" s="485"/>
      <c r="AH61" s="458">
        <v>0.99999999999999989</v>
      </c>
      <c r="AI61" s="458" t="s">
        <v>34</v>
      </c>
      <c r="AM61" s="486">
        <v>61</v>
      </c>
      <c r="AN61" s="488" t="s">
        <v>804</v>
      </c>
      <c r="AO61" s="574">
        <v>2.9678534079684279E-2</v>
      </c>
      <c r="AP61" s="574">
        <v>0.51322343213108124</v>
      </c>
      <c r="AQ61" s="574">
        <v>0.15844541436973958</v>
      </c>
      <c r="AR61" s="574">
        <v>0</v>
      </c>
      <c r="AS61" s="574">
        <v>0.29865261941949478</v>
      </c>
      <c r="AT61" s="521">
        <v>0</v>
      </c>
      <c r="AU61" s="521">
        <v>0</v>
      </c>
      <c r="AV61" s="521">
        <v>0</v>
      </c>
      <c r="AW61" s="521">
        <v>0</v>
      </c>
      <c r="AX61" s="522">
        <v>0.99999999999999978</v>
      </c>
      <c r="AZ61" s="488">
        <v>61</v>
      </c>
      <c r="BA61" s="542">
        <v>43344</v>
      </c>
      <c r="BB61" s="488">
        <v>0</v>
      </c>
      <c r="BC61" s="488">
        <v>0</v>
      </c>
      <c r="BD61" s="488"/>
      <c r="BE61" s="542">
        <v>43344</v>
      </c>
      <c r="BF61" s="569">
        <v>0</v>
      </c>
      <c r="BG61" s="569">
        <v>0</v>
      </c>
      <c r="BH61" s="569">
        <v>0</v>
      </c>
      <c r="BI61" s="569">
        <v>0</v>
      </c>
      <c r="BJ61" s="569">
        <v>0</v>
      </c>
      <c r="BK61" s="569">
        <v>0</v>
      </c>
      <c r="BL61" s="569">
        <v>0</v>
      </c>
      <c r="BM61" s="488"/>
      <c r="BN61" s="488"/>
      <c r="BO61" s="488"/>
      <c r="BP61" s="488"/>
      <c r="BQ61" s="488"/>
      <c r="BR61" s="488"/>
      <c r="BS61" s="488"/>
      <c r="BT61" s="488"/>
      <c r="BU61" s="488"/>
      <c r="BV61" s="488">
        <v>61</v>
      </c>
      <c r="BW61" s="570">
        <v>43344</v>
      </c>
      <c r="BX61" s="500">
        <v>0</v>
      </c>
      <c r="BY61" s="500">
        <v>0</v>
      </c>
      <c r="BZ61" s="488"/>
      <c r="CA61" s="570">
        <v>43344</v>
      </c>
      <c r="CB61" s="569">
        <v>0</v>
      </c>
      <c r="CC61" s="569">
        <v>0</v>
      </c>
      <c r="CD61" s="569">
        <v>0</v>
      </c>
      <c r="CE61" s="571">
        <v>0</v>
      </c>
      <c r="CF61" s="571">
        <v>0</v>
      </c>
      <c r="CG61" s="571">
        <v>0</v>
      </c>
      <c r="CH61" s="571">
        <v>0</v>
      </c>
      <c r="CI61" s="500">
        <v>0</v>
      </c>
      <c r="CJ61" s="569">
        <v>30</v>
      </c>
      <c r="CK61" s="488"/>
      <c r="CL61" s="488"/>
      <c r="CM61" s="488"/>
      <c r="CN61" s="488"/>
      <c r="CS61" s="553">
        <v>39854</v>
      </c>
      <c r="CT61" s="225"/>
      <c r="CU61" s="225"/>
      <c r="CV61" s="225"/>
      <c r="CW61" s="225"/>
      <c r="CX61" s="248"/>
      <c r="CY61" s="225"/>
      <c r="CZ61" s="225"/>
      <c r="DA61" s="225"/>
      <c r="DB61" s="225"/>
      <c r="DC61" s="225"/>
      <c r="DD61" s="225"/>
      <c r="DE61" s="225"/>
      <c r="DF61" s="249">
        <v>0</v>
      </c>
    </row>
    <row r="62" spans="1:119">
      <c r="A62" s="400" t="s">
        <v>976</v>
      </c>
      <c r="B62" s="400" t="s">
        <v>710</v>
      </c>
      <c r="C62" s="458">
        <v>5.4199999999999998E-2</v>
      </c>
      <c r="D62" s="458">
        <v>0.67689999999999995</v>
      </c>
      <c r="E62" s="458">
        <v>0.1336</v>
      </c>
      <c r="F62" s="458">
        <v>0</v>
      </c>
      <c r="G62" s="458">
        <v>0.11609999999999999</v>
      </c>
      <c r="L62" s="458"/>
      <c r="M62" s="458">
        <v>1.9199999999999998E-2</v>
      </c>
      <c r="N62" s="573"/>
      <c r="O62" s="492">
        <v>1</v>
      </c>
      <c r="P62" s="458" t="s">
        <v>34</v>
      </c>
      <c r="T62" s="485" t="s">
        <v>976</v>
      </c>
      <c r="U62" s="485" t="s">
        <v>710</v>
      </c>
      <c r="V62" s="560">
        <v>5.4199999999999998E-2</v>
      </c>
      <c r="W62" s="560">
        <v>0.67689999999999995</v>
      </c>
      <c r="X62" s="560">
        <v>0.1336</v>
      </c>
      <c r="Y62" s="560">
        <v>0</v>
      </c>
      <c r="Z62" s="560">
        <v>0.11609999999999999</v>
      </c>
      <c r="AA62" s="485"/>
      <c r="AB62" s="485"/>
      <c r="AC62" s="485"/>
      <c r="AD62" s="485"/>
      <c r="AE62" s="560"/>
      <c r="AF62" s="560">
        <v>1.9199999999999998E-2</v>
      </c>
      <c r="AG62" s="485"/>
      <c r="AH62" s="458">
        <v>1</v>
      </c>
      <c r="AI62" s="458" t="s">
        <v>34</v>
      </c>
      <c r="AM62" s="486">
        <v>62</v>
      </c>
      <c r="AN62" s="488" t="s">
        <v>806</v>
      </c>
      <c r="AO62" s="521">
        <v>0</v>
      </c>
      <c r="AP62" s="521">
        <v>0</v>
      </c>
      <c r="AQ62" s="521">
        <v>0</v>
      </c>
      <c r="AR62" s="521">
        <v>0</v>
      </c>
      <c r="AS62" s="521">
        <v>0</v>
      </c>
      <c r="AT62" s="521">
        <v>0.82652353454425065</v>
      </c>
      <c r="AU62" s="521">
        <v>0.12156840854812967</v>
      </c>
      <c r="AV62" s="521">
        <v>5.1273722468041925E-2</v>
      </c>
      <c r="AW62" s="521">
        <v>6.3433443957770178E-4</v>
      </c>
      <c r="AX62" s="522">
        <v>1</v>
      </c>
      <c r="AZ62" s="488">
        <v>62</v>
      </c>
      <c r="BA62" s="542">
        <v>43374</v>
      </c>
      <c r="BB62" s="488">
        <v>0</v>
      </c>
      <c r="BC62" s="488">
        <v>0</v>
      </c>
      <c r="BD62" s="488"/>
      <c r="BE62" s="542">
        <v>43374</v>
      </c>
      <c r="BF62" s="569">
        <v>0</v>
      </c>
      <c r="BG62" s="569">
        <v>0</v>
      </c>
      <c r="BH62" s="569">
        <v>0</v>
      </c>
      <c r="BI62" s="569">
        <v>0</v>
      </c>
      <c r="BJ62" s="569">
        <v>0</v>
      </c>
      <c r="BK62" s="569">
        <v>0</v>
      </c>
      <c r="BL62" s="569">
        <v>0</v>
      </c>
      <c r="BM62" s="488"/>
      <c r="BN62" s="488"/>
      <c r="BO62" s="488"/>
      <c r="BP62" s="488"/>
      <c r="BQ62" s="488"/>
      <c r="BR62" s="488"/>
      <c r="BS62" s="488"/>
      <c r="BT62" s="488"/>
      <c r="BU62" s="488"/>
      <c r="BV62" s="488">
        <v>62</v>
      </c>
      <c r="BW62" s="570">
        <v>43374</v>
      </c>
      <c r="BX62" s="500">
        <v>0</v>
      </c>
      <c r="BY62" s="500">
        <v>0</v>
      </c>
      <c r="BZ62" s="488"/>
      <c r="CA62" s="570">
        <v>43374</v>
      </c>
      <c r="CB62" s="569">
        <v>0</v>
      </c>
      <c r="CC62" s="569">
        <v>0</v>
      </c>
      <c r="CD62" s="569">
        <v>0</v>
      </c>
      <c r="CE62" s="571">
        <v>0</v>
      </c>
      <c r="CF62" s="571">
        <v>0</v>
      </c>
      <c r="CG62" s="571">
        <v>0</v>
      </c>
      <c r="CH62" s="571">
        <v>0</v>
      </c>
      <c r="CI62" s="500">
        <v>0</v>
      </c>
      <c r="CJ62" s="569">
        <v>31</v>
      </c>
      <c r="CK62" s="488"/>
      <c r="CL62" s="488"/>
      <c r="CM62" s="488"/>
      <c r="CN62" s="488"/>
      <c r="CS62" s="553">
        <v>39883</v>
      </c>
      <c r="CT62" s="225"/>
      <c r="CU62" s="225"/>
      <c r="CV62" s="225"/>
      <c r="CW62" s="225"/>
      <c r="CX62" s="248"/>
      <c r="CY62" s="225"/>
      <c r="CZ62" s="225"/>
      <c r="DA62" s="225"/>
      <c r="DB62" s="225"/>
      <c r="DC62" s="225"/>
      <c r="DD62" s="225"/>
      <c r="DE62" s="225"/>
      <c r="DF62" s="249">
        <v>0</v>
      </c>
    </row>
    <row r="63" spans="1:119">
      <c r="A63" s="400" t="s">
        <v>977</v>
      </c>
      <c r="B63" s="400" t="s">
        <v>711</v>
      </c>
      <c r="C63" s="458">
        <v>4.7890000000000002E-2</v>
      </c>
      <c r="D63" s="458">
        <v>0.64607999999999999</v>
      </c>
      <c r="E63" s="458">
        <v>0.13125999999999999</v>
      </c>
      <c r="F63" s="458">
        <v>0</v>
      </c>
      <c r="G63" s="458">
        <v>0.155</v>
      </c>
      <c r="L63" s="458"/>
      <c r="M63" s="458">
        <v>1.9769999999999999E-2</v>
      </c>
      <c r="N63" s="573"/>
      <c r="O63" s="492">
        <v>0.99999999999999989</v>
      </c>
      <c r="P63" s="458" t="s">
        <v>34</v>
      </c>
      <c r="T63" s="485" t="s">
        <v>977</v>
      </c>
      <c r="U63" s="485" t="s">
        <v>711</v>
      </c>
      <c r="V63" s="560">
        <v>4.7890000000000002E-2</v>
      </c>
      <c r="W63" s="560">
        <v>0.64607999999999999</v>
      </c>
      <c r="X63" s="560">
        <v>0.13125999999999999</v>
      </c>
      <c r="Y63" s="560">
        <v>0</v>
      </c>
      <c r="Z63" s="560">
        <v>0.155</v>
      </c>
      <c r="AA63" s="485"/>
      <c r="AB63" s="485"/>
      <c r="AC63" s="485"/>
      <c r="AD63" s="485"/>
      <c r="AE63" s="560"/>
      <c r="AF63" s="560">
        <v>1.9769999999999999E-2</v>
      </c>
      <c r="AG63" s="485"/>
      <c r="AH63" s="458">
        <v>0.99999999999999989</v>
      </c>
      <c r="AI63" s="458" t="s">
        <v>34</v>
      </c>
      <c r="AM63" s="486">
        <v>63</v>
      </c>
      <c r="AN63" s="488"/>
      <c r="AO63" s="488"/>
      <c r="AP63" s="488"/>
      <c r="AQ63" s="488"/>
      <c r="AR63" s="488"/>
      <c r="AS63" s="488"/>
      <c r="AT63" s="488"/>
      <c r="AU63" s="488"/>
      <c r="AV63" s="488"/>
      <c r="AW63" s="488"/>
      <c r="AX63" s="488"/>
      <c r="AZ63" s="488">
        <v>63</v>
      </c>
      <c r="BA63" s="542">
        <v>43405</v>
      </c>
      <c r="BB63" s="488">
        <v>0</v>
      </c>
      <c r="BC63" s="488">
        <v>0</v>
      </c>
      <c r="BD63" s="488"/>
      <c r="BE63" s="542">
        <v>43405</v>
      </c>
      <c r="BF63" s="569">
        <v>0</v>
      </c>
      <c r="BG63" s="569">
        <v>0</v>
      </c>
      <c r="BH63" s="569">
        <v>0</v>
      </c>
      <c r="BI63" s="569">
        <v>0</v>
      </c>
      <c r="BJ63" s="569">
        <v>0</v>
      </c>
      <c r="BK63" s="569">
        <v>0</v>
      </c>
      <c r="BL63" s="569">
        <v>0</v>
      </c>
      <c r="BM63" s="488"/>
      <c r="BN63" s="488"/>
      <c r="BO63" s="488"/>
      <c r="BP63" s="488"/>
      <c r="BQ63" s="488"/>
      <c r="BR63" s="488"/>
      <c r="BS63" s="488"/>
      <c r="BT63" s="488"/>
      <c r="BU63" s="488"/>
      <c r="BV63" s="488">
        <v>63</v>
      </c>
      <c r="BW63" s="570">
        <v>43405</v>
      </c>
      <c r="BX63" s="500">
        <v>0</v>
      </c>
      <c r="BY63" s="500">
        <v>0</v>
      </c>
      <c r="BZ63" s="488"/>
      <c r="CA63" s="570">
        <v>43405</v>
      </c>
      <c r="CB63" s="569">
        <v>0</v>
      </c>
      <c r="CC63" s="569">
        <v>0</v>
      </c>
      <c r="CD63" s="569">
        <v>0</v>
      </c>
      <c r="CE63" s="571">
        <v>0</v>
      </c>
      <c r="CF63" s="571">
        <v>0</v>
      </c>
      <c r="CG63" s="571">
        <v>0</v>
      </c>
      <c r="CH63" s="571">
        <v>0</v>
      </c>
      <c r="CI63" s="500">
        <v>0</v>
      </c>
      <c r="CJ63" s="569">
        <v>30</v>
      </c>
      <c r="CK63" s="488"/>
      <c r="CL63" s="488"/>
      <c r="CM63" s="488"/>
      <c r="CN63" s="488"/>
      <c r="CS63" s="553">
        <v>39904</v>
      </c>
      <c r="CT63" s="225"/>
      <c r="CU63" s="225"/>
      <c r="CV63" s="225"/>
      <c r="CW63" s="225"/>
      <c r="CX63" s="248"/>
      <c r="CY63" s="225"/>
      <c r="CZ63" s="225"/>
      <c r="DA63" s="225"/>
      <c r="DB63" s="225"/>
      <c r="DC63" s="225"/>
      <c r="DD63" s="225"/>
      <c r="DE63" s="225"/>
      <c r="DF63" s="249">
        <v>0</v>
      </c>
    </row>
    <row r="64" spans="1:119">
      <c r="A64" s="400" t="s">
        <v>978</v>
      </c>
      <c r="B64" s="400" t="s">
        <v>712</v>
      </c>
      <c r="C64" s="458">
        <v>4.2700000000000002E-2</v>
      </c>
      <c r="D64" s="458">
        <v>0.61199999999999999</v>
      </c>
      <c r="E64" s="458">
        <v>0.14960000000000001</v>
      </c>
      <c r="F64" s="458">
        <v>0</v>
      </c>
      <c r="G64" s="458">
        <v>0.1671</v>
      </c>
      <c r="L64" s="458"/>
      <c r="M64" s="458">
        <v>2.86E-2</v>
      </c>
      <c r="N64" s="573"/>
      <c r="O64" s="492">
        <v>1</v>
      </c>
      <c r="P64" s="458" t="s">
        <v>34</v>
      </c>
      <c r="T64" s="485" t="s">
        <v>978</v>
      </c>
      <c r="U64" s="485" t="s">
        <v>712</v>
      </c>
      <c r="V64" s="560">
        <v>4.2700000000000002E-2</v>
      </c>
      <c r="W64" s="560">
        <v>0.61199999999999999</v>
      </c>
      <c r="X64" s="560">
        <v>0.14960000000000001</v>
      </c>
      <c r="Y64" s="560">
        <v>0</v>
      </c>
      <c r="Z64" s="560">
        <v>0.1671</v>
      </c>
      <c r="AA64" s="485"/>
      <c r="AB64" s="485"/>
      <c r="AC64" s="485"/>
      <c r="AD64" s="485"/>
      <c r="AE64" s="560"/>
      <c r="AF64" s="560">
        <v>2.86E-2</v>
      </c>
      <c r="AG64" s="485"/>
      <c r="AH64" s="458">
        <v>1</v>
      </c>
      <c r="AI64" s="458" t="s">
        <v>34</v>
      </c>
      <c r="AM64" s="486">
        <v>64</v>
      </c>
      <c r="AN64" s="488" t="s">
        <v>979</v>
      </c>
      <c r="AO64" s="521">
        <v>1.4169723417926893E-2</v>
      </c>
      <c r="AP64" s="521">
        <v>0.25548929395232889</v>
      </c>
      <c r="AQ64" s="521">
        <v>7.8111041399714837E-2</v>
      </c>
      <c r="AR64" s="521">
        <v>0</v>
      </c>
      <c r="AS64" s="521">
        <v>0.12699884843149184</v>
      </c>
      <c r="AT64" s="521">
        <v>0.44125326878363164</v>
      </c>
      <c r="AU64" s="521">
        <v>5.9255041742391552E-2</v>
      </c>
      <c r="AV64" s="521">
        <v>2.4382588929119191E-2</v>
      </c>
      <c r="AW64" s="521">
        <v>3.401933433952953E-4</v>
      </c>
      <c r="AX64" s="522">
        <v>1</v>
      </c>
      <c r="AZ64" s="488">
        <v>64</v>
      </c>
      <c r="BA64" s="555">
        <v>43435</v>
      </c>
      <c r="BB64" s="488">
        <v>0</v>
      </c>
      <c r="BC64" s="488">
        <v>0</v>
      </c>
      <c r="BD64" s="488"/>
      <c r="BE64" s="555">
        <v>43435</v>
      </c>
      <c r="BF64" s="575">
        <v>0</v>
      </c>
      <c r="BG64" s="575">
        <v>0</v>
      </c>
      <c r="BH64" s="575">
        <v>0</v>
      </c>
      <c r="BI64" s="575">
        <v>0</v>
      </c>
      <c r="BJ64" s="575">
        <v>0</v>
      </c>
      <c r="BK64" s="575">
        <v>0</v>
      </c>
      <c r="BL64" s="575">
        <v>0</v>
      </c>
      <c r="BM64" s="488"/>
      <c r="BN64" s="488"/>
      <c r="BO64" s="488"/>
      <c r="BP64" s="488"/>
      <c r="BQ64" s="488"/>
      <c r="BR64" s="488"/>
      <c r="BS64" s="488"/>
      <c r="BT64" s="488"/>
      <c r="BU64" s="488"/>
      <c r="BV64" s="488">
        <v>64</v>
      </c>
      <c r="BW64" s="576">
        <v>43435</v>
      </c>
      <c r="BX64" s="500">
        <v>0</v>
      </c>
      <c r="BY64" s="500">
        <v>0</v>
      </c>
      <c r="BZ64" s="488"/>
      <c r="CA64" s="570">
        <v>43435</v>
      </c>
      <c r="CB64" s="569">
        <v>0</v>
      </c>
      <c r="CC64" s="569">
        <v>0</v>
      </c>
      <c r="CD64" s="569">
        <v>0</v>
      </c>
      <c r="CE64" s="571">
        <v>0</v>
      </c>
      <c r="CF64" s="571">
        <v>0</v>
      </c>
      <c r="CG64" s="571">
        <v>0</v>
      </c>
      <c r="CH64" s="571">
        <v>0</v>
      </c>
      <c r="CI64" s="500">
        <v>0</v>
      </c>
      <c r="CJ64" s="569">
        <v>31</v>
      </c>
      <c r="CK64" s="488"/>
      <c r="CL64" s="488"/>
      <c r="CM64" s="488"/>
      <c r="CN64" s="488"/>
      <c r="CS64" s="553">
        <v>39962</v>
      </c>
      <c r="CT64" s="225"/>
      <c r="CU64" s="225"/>
      <c r="CV64" s="225"/>
      <c r="CW64" s="225"/>
      <c r="CX64" s="248"/>
      <c r="CY64" s="225"/>
      <c r="CZ64" s="225"/>
      <c r="DA64" s="225"/>
      <c r="DB64" s="225"/>
      <c r="DC64" s="225"/>
      <c r="DD64" s="225"/>
      <c r="DE64" s="225"/>
      <c r="DF64" s="249">
        <v>0</v>
      </c>
    </row>
    <row r="65" spans="1:110">
      <c r="A65" s="400" t="s">
        <v>980</v>
      </c>
      <c r="B65" s="400" t="s">
        <v>713</v>
      </c>
      <c r="C65" s="458">
        <v>4.8806000000000002E-2</v>
      </c>
      <c r="D65" s="458">
        <v>0.563558</v>
      </c>
      <c r="E65" s="458">
        <v>0.15268799999999999</v>
      </c>
      <c r="F65" s="458">
        <v>0</v>
      </c>
      <c r="G65" s="458">
        <v>0.20677599999999999</v>
      </c>
      <c r="L65" s="458"/>
      <c r="M65" s="458">
        <v>2.8171999999999999E-2</v>
      </c>
      <c r="N65" s="573"/>
      <c r="O65" s="492">
        <v>1</v>
      </c>
      <c r="P65" s="458" t="s">
        <v>34</v>
      </c>
      <c r="T65" s="485" t="s">
        <v>980</v>
      </c>
      <c r="U65" s="485" t="s">
        <v>713</v>
      </c>
      <c r="V65" s="560">
        <v>4.8806000000000002E-2</v>
      </c>
      <c r="W65" s="560">
        <v>0.563558</v>
      </c>
      <c r="X65" s="560">
        <v>0.15268799999999999</v>
      </c>
      <c r="Y65" s="560">
        <v>0</v>
      </c>
      <c r="Z65" s="560">
        <v>0.20677599999999999</v>
      </c>
      <c r="AA65" s="485"/>
      <c r="AB65" s="485"/>
      <c r="AC65" s="485"/>
      <c r="AD65" s="485"/>
      <c r="AE65" s="560"/>
      <c r="AF65" s="560">
        <v>2.8171999999999999E-2</v>
      </c>
      <c r="AG65" s="485"/>
      <c r="AH65" s="458">
        <v>1</v>
      </c>
      <c r="AI65" s="458" t="s">
        <v>34</v>
      </c>
      <c r="AM65" s="486">
        <v>65</v>
      </c>
      <c r="AN65" s="488" t="s">
        <v>746</v>
      </c>
      <c r="AO65" s="574">
        <v>2.9845516846186693E-2</v>
      </c>
      <c r="AP65" s="574">
        <v>0.53813400599107708</v>
      </c>
      <c r="AQ65" s="574">
        <v>0.16452434061055596</v>
      </c>
      <c r="AR65" s="574">
        <v>0</v>
      </c>
      <c r="AS65" s="574">
        <v>0.26749613655218035</v>
      </c>
      <c r="AT65" s="521">
        <v>0</v>
      </c>
      <c r="AU65" s="521">
        <v>0</v>
      </c>
      <c r="AV65" s="521">
        <v>0</v>
      </c>
      <c r="AW65" s="521">
        <v>0</v>
      </c>
      <c r="AX65" s="522">
        <v>1</v>
      </c>
      <c r="AZ65" s="488">
        <v>65</v>
      </c>
      <c r="BA65" s="488"/>
      <c r="BB65" s="568"/>
      <c r="BC65" s="568"/>
      <c r="BD65" s="488"/>
      <c r="BE65" s="488"/>
      <c r="BF65" s="488"/>
      <c r="BG65" s="488"/>
      <c r="BH65" s="488"/>
      <c r="BI65" s="488"/>
      <c r="BJ65" s="488"/>
      <c r="BK65" s="488"/>
      <c r="BL65" s="488"/>
      <c r="BM65" s="488"/>
      <c r="BN65" s="488"/>
      <c r="BO65" s="488"/>
      <c r="BP65" s="488"/>
      <c r="BQ65" s="488"/>
      <c r="BR65" s="488"/>
      <c r="BS65" s="488"/>
      <c r="BT65" s="488"/>
      <c r="BU65" s="488"/>
      <c r="BV65" s="488">
        <v>65</v>
      </c>
      <c r="BW65" s="488"/>
      <c r="BX65" s="568"/>
      <c r="BY65" s="568"/>
      <c r="BZ65" s="568"/>
      <c r="CA65" s="568"/>
      <c r="CB65" s="568"/>
      <c r="CC65" s="568"/>
      <c r="CD65" s="568"/>
      <c r="CE65" s="568"/>
      <c r="CF65" s="568"/>
      <c r="CG65" s="568"/>
      <c r="CH65" s="568"/>
      <c r="CI65" s="568"/>
      <c r="CJ65" s="488"/>
      <c r="CK65" s="488"/>
      <c r="CL65" s="488"/>
      <c r="CM65" s="488"/>
      <c r="CN65" s="488"/>
      <c r="CS65" s="553">
        <v>39993</v>
      </c>
      <c r="CT65" s="225"/>
      <c r="CU65" s="225"/>
      <c r="CV65" s="225"/>
      <c r="CW65" s="225"/>
      <c r="CX65" s="248"/>
      <c r="CY65" s="225"/>
      <c r="CZ65" s="225"/>
      <c r="DA65" s="225"/>
      <c r="DB65" s="225"/>
      <c r="DC65" s="225"/>
      <c r="DD65" s="225"/>
      <c r="DE65" s="225"/>
      <c r="DF65" s="249">
        <v>0</v>
      </c>
    </row>
    <row r="66" spans="1:110">
      <c r="A66" s="400" t="s">
        <v>981</v>
      </c>
      <c r="B66" s="400" t="s">
        <v>714</v>
      </c>
      <c r="C66" s="458">
        <v>1.5047E-2</v>
      </c>
      <c r="D66" s="458">
        <v>0.159356</v>
      </c>
      <c r="E66" s="458">
        <v>3.9132E-2</v>
      </c>
      <c r="F66" s="458">
        <v>0</v>
      </c>
      <c r="G66" s="458">
        <v>3.8051000000000001E-2</v>
      </c>
      <c r="H66" s="458">
        <v>0.46935500000000002</v>
      </c>
      <c r="I66" s="458">
        <v>0.13981499999999999</v>
      </c>
      <c r="J66" s="458">
        <v>0.135384</v>
      </c>
      <c r="L66" s="458"/>
      <c r="M66" s="458">
        <v>3.8600000000000001E-3</v>
      </c>
      <c r="N66" s="573"/>
      <c r="O66" s="492">
        <v>1</v>
      </c>
      <c r="P66" s="458" t="s">
        <v>34</v>
      </c>
      <c r="T66" s="485" t="s">
        <v>981</v>
      </c>
      <c r="U66" s="485" t="s">
        <v>714</v>
      </c>
      <c r="V66" s="560">
        <v>1.5047E-2</v>
      </c>
      <c r="W66" s="560">
        <v>0.159356</v>
      </c>
      <c r="X66" s="560">
        <v>3.9132E-2</v>
      </c>
      <c r="Y66" s="560">
        <v>0</v>
      </c>
      <c r="Z66" s="560">
        <v>3.8051000000000001E-2</v>
      </c>
      <c r="AA66" s="560">
        <v>0.46935500000000002</v>
      </c>
      <c r="AB66" s="560">
        <v>0.13981499999999999</v>
      </c>
      <c r="AC66" s="560">
        <v>0.135384</v>
      </c>
      <c r="AD66" s="485"/>
      <c r="AE66" s="560"/>
      <c r="AF66" s="560">
        <v>3.8600000000000001E-3</v>
      </c>
      <c r="AG66" s="485"/>
      <c r="AH66" s="458">
        <v>1</v>
      </c>
      <c r="AI66" s="458" t="s">
        <v>34</v>
      </c>
      <c r="AM66" s="486">
        <v>66</v>
      </c>
      <c r="AN66" s="488" t="s">
        <v>751</v>
      </c>
      <c r="AO66" s="521">
        <v>0</v>
      </c>
      <c r="AP66" s="521">
        <v>0</v>
      </c>
      <c r="AQ66" s="521">
        <v>0</v>
      </c>
      <c r="AR66" s="521">
        <v>0</v>
      </c>
      <c r="AS66" s="521">
        <v>0</v>
      </c>
      <c r="AT66" s="574">
        <v>0.84011261868094067</v>
      </c>
      <c r="AU66" s="574">
        <v>0.11281708671637981</v>
      </c>
      <c r="AV66" s="574">
        <v>4.6422592385389483E-2</v>
      </c>
      <c r="AW66" s="574">
        <v>6.4770221729006235E-4</v>
      </c>
      <c r="AX66" s="522">
        <v>1</v>
      </c>
      <c r="AZ66" s="488">
        <v>66</v>
      </c>
      <c r="BA66" s="488" t="s">
        <v>982</v>
      </c>
      <c r="BB66" s="499">
        <v>0</v>
      </c>
      <c r="BC66" s="499">
        <v>0</v>
      </c>
      <c r="BD66" s="488"/>
      <c r="BE66" s="488" t="s">
        <v>982</v>
      </c>
      <c r="BF66" s="499">
        <v>0</v>
      </c>
      <c r="BG66" s="499">
        <v>0</v>
      </c>
      <c r="BH66" s="499">
        <v>0</v>
      </c>
      <c r="BI66" s="499">
        <v>0</v>
      </c>
      <c r="BJ66" s="499">
        <v>0</v>
      </c>
      <c r="BK66" s="499">
        <v>0</v>
      </c>
      <c r="BL66" s="499">
        <v>0</v>
      </c>
      <c r="BM66" s="488"/>
      <c r="BN66" s="488"/>
      <c r="BO66" s="488"/>
      <c r="BP66" s="488"/>
      <c r="BQ66" s="488"/>
      <c r="BR66" s="488"/>
      <c r="BS66" s="488"/>
      <c r="BT66" s="488"/>
      <c r="BU66" s="488"/>
      <c r="BV66" s="488">
        <v>66</v>
      </c>
      <c r="BW66" s="488" t="s">
        <v>982</v>
      </c>
      <c r="BX66" s="500">
        <v>0</v>
      </c>
      <c r="BY66" s="500">
        <v>0</v>
      </c>
      <c r="BZ66" s="488"/>
      <c r="CA66" s="488" t="s">
        <v>982</v>
      </c>
      <c r="CB66" s="500">
        <v>0</v>
      </c>
      <c r="CC66" s="500">
        <v>0</v>
      </c>
      <c r="CD66" s="488"/>
      <c r="CE66" s="500">
        <v>0</v>
      </c>
      <c r="CF66" s="500">
        <v>0</v>
      </c>
      <c r="CG66" s="500">
        <v>0</v>
      </c>
      <c r="CH66" s="500">
        <v>0</v>
      </c>
      <c r="CI66" s="500">
        <v>0</v>
      </c>
      <c r="CJ66" s="488"/>
      <c r="CK66" s="488"/>
      <c r="CL66" s="488"/>
      <c r="CM66" s="488"/>
      <c r="CN66" s="488"/>
      <c r="CS66" s="553">
        <v>40021</v>
      </c>
      <c r="CT66" s="225"/>
      <c r="CU66" s="225"/>
      <c r="CV66" s="225"/>
      <c r="CW66" s="225"/>
      <c r="CX66" s="248"/>
      <c r="CY66" s="225"/>
      <c r="CZ66" s="225"/>
      <c r="DA66" s="225"/>
      <c r="DB66" s="225"/>
      <c r="DC66" s="225"/>
      <c r="DD66" s="225"/>
      <c r="DE66" s="225"/>
      <c r="DF66" s="249">
        <v>0</v>
      </c>
    </row>
    <row r="67" spans="1:110">
      <c r="A67" s="400" t="s">
        <v>983</v>
      </c>
      <c r="B67" s="400" t="s">
        <v>59</v>
      </c>
      <c r="C67" s="458">
        <v>0</v>
      </c>
      <c r="D67" s="458">
        <v>0</v>
      </c>
      <c r="E67" s="458">
        <v>0</v>
      </c>
      <c r="F67" s="458">
        <v>0</v>
      </c>
      <c r="G67" s="458">
        <v>0</v>
      </c>
      <c r="H67" s="458">
        <v>0</v>
      </c>
      <c r="I67" s="458">
        <v>0</v>
      </c>
      <c r="J67" s="458">
        <v>0</v>
      </c>
      <c r="K67" s="458">
        <v>0</v>
      </c>
      <c r="L67" s="458">
        <v>1</v>
      </c>
      <c r="M67" s="458">
        <v>0</v>
      </c>
      <c r="O67" s="492">
        <v>1</v>
      </c>
      <c r="P67" s="458" t="s">
        <v>34</v>
      </c>
      <c r="T67" s="485" t="s">
        <v>983</v>
      </c>
      <c r="U67" s="485" t="s">
        <v>59</v>
      </c>
      <c r="V67" s="560">
        <v>0</v>
      </c>
      <c r="W67" s="560">
        <v>0</v>
      </c>
      <c r="X67" s="560">
        <v>0</v>
      </c>
      <c r="Y67" s="560">
        <v>0</v>
      </c>
      <c r="Z67" s="560">
        <v>0</v>
      </c>
      <c r="AA67" s="560">
        <v>0</v>
      </c>
      <c r="AB67" s="560">
        <v>0</v>
      </c>
      <c r="AC67" s="560">
        <v>0</v>
      </c>
      <c r="AD67" s="560">
        <v>0</v>
      </c>
      <c r="AE67" s="560">
        <v>1</v>
      </c>
      <c r="AF67" s="560">
        <v>0</v>
      </c>
      <c r="AG67" s="485"/>
      <c r="AH67" s="458">
        <v>1</v>
      </c>
      <c r="AI67" s="458" t="s">
        <v>34</v>
      </c>
      <c r="AM67" s="486">
        <v>67</v>
      </c>
      <c r="AN67" s="488"/>
      <c r="AO67" s="488"/>
      <c r="AP67" s="488"/>
      <c r="AQ67" s="488"/>
      <c r="AR67" s="488"/>
      <c r="AS67" s="488"/>
      <c r="AT67" s="488"/>
      <c r="AU67" s="488"/>
      <c r="AV67" s="488"/>
      <c r="AW67" s="488"/>
      <c r="AX67" s="488"/>
      <c r="AZ67" s="488">
        <v>67</v>
      </c>
      <c r="BA67" s="488"/>
      <c r="BB67" s="488"/>
      <c r="BC67" s="488"/>
      <c r="BD67" s="488"/>
      <c r="BE67" s="488"/>
      <c r="BF67" s="488"/>
      <c r="BG67" s="488"/>
      <c r="BH67" s="488"/>
      <c r="BI67" s="488"/>
      <c r="BJ67" s="488"/>
      <c r="BK67" s="488"/>
      <c r="BL67" s="488"/>
      <c r="BM67" s="488"/>
      <c r="BN67" s="488"/>
      <c r="BO67" s="488"/>
      <c r="BP67" s="488"/>
      <c r="BQ67" s="488"/>
      <c r="BR67" s="488"/>
      <c r="BS67" s="488"/>
      <c r="BT67" s="488"/>
      <c r="BU67" s="488"/>
      <c r="BV67" s="488">
        <v>67</v>
      </c>
      <c r="BW67" s="488"/>
      <c r="BX67" s="488"/>
      <c r="BY67" s="488"/>
      <c r="BZ67" s="488"/>
      <c r="CA67" s="488"/>
      <c r="CB67" s="488"/>
      <c r="CC67" s="488"/>
      <c r="CD67" s="488"/>
      <c r="CE67" s="488"/>
      <c r="CF67" s="488"/>
      <c r="CG67" s="488"/>
      <c r="CH67" s="488"/>
      <c r="CI67" s="488"/>
      <c r="CJ67" s="488"/>
      <c r="CK67" s="488"/>
      <c r="CL67" s="488"/>
      <c r="CM67" s="488"/>
      <c r="CN67" s="488"/>
      <c r="CS67" s="553">
        <v>40028</v>
      </c>
      <c r="CT67" s="225"/>
      <c r="CU67" s="225"/>
      <c r="CV67" s="225"/>
      <c r="CW67" s="225"/>
      <c r="CX67" s="248"/>
      <c r="CY67" s="225"/>
      <c r="CZ67" s="225"/>
      <c r="DA67" s="225"/>
      <c r="DB67" s="225"/>
      <c r="DC67" s="225"/>
      <c r="DD67" s="225"/>
      <c r="DE67" s="225"/>
      <c r="DF67" s="249">
        <v>0</v>
      </c>
    </row>
    <row r="68" spans="1:110">
      <c r="A68" s="400" t="s">
        <v>984</v>
      </c>
      <c r="B68" s="400" t="s">
        <v>679</v>
      </c>
      <c r="C68" s="458">
        <v>0</v>
      </c>
      <c r="D68" s="458">
        <v>0</v>
      </c>
      <c r="E68" s="458">
        <v>0</v>
      </c>
      <c r="F68" s="458">
        <v>0</v>
      </c>
      <c r="G68" s="458">
        <v>0</v>
      </c>
      <c r="H68" s="458">
        <v>0</v>
      </c>
      <c r="I68" s="458">
        <v>0</v>
      </c>
      <c r="J68" s="458">
        <v>0</v>
      </c>
      <c r="K68" s="458">
        <v>0</v>
      </c>
      <c r="L68" s="458">
        <v>0</v>
      </c>
      <c r="M68" s="458">
        <v>1</v>
      </c>
      <c r="O68" s="492">
        <v>1</v>
      </c>
      <c r="P68" s="458" t="s">
        <v>34</v>
      </c>
      <c r="T68" s="485" t="s">
        <v>984</v>
      </c>
      <c r="U68" s="485" t="s">
        <v>679</v>
      </c>
      <c r="V68" s="560">
        <v>0</v>
      </c>
      <c r="W68" s="560">
        <v>0</v>
      </c>
      <c r="X68" s="560">
        <v>0</v>
      </c>
      <c r="Y68" s="560">
        <v>0</v>
      </c>
      <c r="Z68" s="560">
        <v>0</v>
      </c>
      <c r="AA68" s="560">
        <v>0</v>
      </c>
      <c r="AB68" s="560">
        <v>0</v>
      </c>
      <c r="AC68" s="560">
        <v>0</v>
      </c>
      <c r="AD68" s="560">
        <v>0</v>
      </c>
      <c r="AE68" s="560">
        <v>0</v>
      </c>
      <c r="AF68" s="560">
        <v>1</v>
      </c>
      <c r="AG68" s="485"/>
      <c r="AH68" s="458">
        <v>1</v>
      </c>
      <c r="AI68" s="458" t="s">
        <v>34</v>
      </c>
      <c r="AL68" s="488"/>
      <c r="AN68" s="488" t="s">
        <v>985</v>
      </c>
      <c r="AO68" s="488"/>
      <c r="AP68" s="488"/>
      <c r="AQ68" s="488"/>
      <c r="AR68" s="488"/>
      <c r="AS68" s="488"/>
      <c r="AT68" s="488"/>
      <c r="AU68" s="488"/>
      <c r="AV68" s="488"/>
      <c r="AW68" s="488"/>
      <c r="AX68" s="488"/>
      <c r="AZ68" s="488">
        <v>68</v>
      </c>
      <c r="BA68" s="488"/>
      <c r="BB68" s="488"/>
      <c r="BC68" s="488"/>
      <c r="BD68" s="488"/>
      <c r="BE68" s="488"/>
      <c r="BF68" s="488"/>
      <c r="BG68" s="488"/>
      <c r="BH68" s="488"/>
      <c r="BI68" s="488"/>
      <c r="BJ68" s="488"/>
      <c r="BK68" s="488"/>
      <c r="BL68" s="488"/>
      <c r="BM68" s="488"/>
      <c r="BN68" s="488"/>
      <c r="BO68" s="488"/>
      <c r="BP68" s="488"/>
      <c r="BQ68" s="488"/>
      <c r="BR68" s="488"/>
      <c r="BS68" s="488"/>
      <c r="BT68" s="488"/>
      <c r="BU68" s="488"/>
      <c r="BV68" s="488">
        <v>68</v>
      </c>
      <c r="BW68" s="488"/>
      <c r="BX68" s="488"/>
      <c r="BY68" s="488"/>
      <c r="BZ68" s="488"/>
      <c r="CA68" s="488"/>
      <c r="CB68" s="488"/>
      <c r="CC68" s="488"/>
      <c r="CD68" s="488"/>
      <c r="CE68" s="488"/>
      <c r="CF68" s="488"/>
      <c r="CG68" s="488"/>
      <c r="CH68" s="488"/>
      <c r="CI68" s="488"/>
      <c r="CJ68" s="488"/>
      <c r="CK68" s="488"/>
      <c r="CL68" s="488"/>
      <c r="CM68" s="488"/>
      <c r="CN68" s="488"/>
      <c r="CS68" s="553">
        <v>40058</v>
      </c>
      <c r="CT68" s="225"/>
      <c r="CU68" s="225"/>
      <c r="CV68" s="225"/>
      <c r="CW68" s="225"/>
      <c r="CX68" s="248"/>
      <c r="CY68" s="225"/>
      <c r="CZ68" s="225"/>
      <c r="DA68" s="225"/>
      <c r="DB68" s="225"/>
      <c r="DC68" s="225"/>
      <c r="DD68" s="225"/>
      <c r="DE68" s="225"/>
      <c r="DF68" s="249">
        <v>0</v>
      </c>
    </row>
    <row r="69" spans="1:110">
      <c r="A69" s="400" t="s">
        <v>986</v>
      </c>
      <c r="B69" s="400" t="s">
        <v>658</v>
      </c>
      <c r="C69" s="491">
        <v>9.2827431943933655E-3</v>
      </c>
      <c r="D69" s="491">
        <v>0.1716191589800608</v>
      </c>
      <c r="E69" s="491">
        <v>4.9827084109064168E-2</v>
      </c>
      <c r="F69" s="491">
        <v>0</v>
      </c>
      <c r="G69" s="491">
        <v>0.14740067855545069</v>
      </c>
      <c r="H69" s="491">
        <v>0.52307565192397243</v>
      </c>
      <c r="I69" s="491">
        <v>7.0675419200088074E-2</v>
      </c>
      <c r="J69" s="491">
        <v>2.7724922645441904E-2</v>
      </c>
      <c r="K69" s="491">
        <v>3.943413915286341E-4</v>
      </c>
      <c r="O69" s="492">
        <v>1</v>
      </c>
      <c r="P69" s="458" t="s">
        <v>34</v>
      </c>
      <c r="T69" s="485" t="s">
        <v>986</v>
      </c>
      <c r="U69" s="485" t="s">
        <v>658</v>
      </c>
      <c r="V69" s="493">
        <v>9.2827431943933655E-3</v>
      </c>
      <c r="W69" s="493">
        <v>0.1716191589800608</v>
      </c>
      <c r="X69" s="493">
        <v>4.9827084109064168E-2</v>
      </c>
      <c r="Y69" s="493">
        <v>0</v>
      </c>
      <c r="Z69" s="493">
        <v>0.14740067855545069</v>
      </c>
      <c r="AA69" s="493">
        <v>0.52307565192397243</v>
      </c>
      <c r="AB69" s="493">
        <v>7.0675419200088074E-2</v>
      </c>
      <c r="AC69" s="493">
        <v>2.7724922645441904E-2</v>
      </c>
      <c r="AD69" s="493">
        <v>3.943413915286341E-4</v>
      </c>
      <c r="AE69" s="485"/>
      <c r="AF69" s="485"/>
      <c r="AG69" s="485"/>
      <c r="AH69" s="458">
        <v>1</v>
      </c>
      <c r="AI69" s="458" t="s">
        <v>34</v>
      </c>
      <c r="AL69" s="488"/>
      <c r="AM69" s="488"/>
      <c r="AN69" s="488" t="s">
        <v>987</v>
      </c>
      <c r="AO69" s="499">
        <v>1420.8486943895246</v>
      </c>
      <c r="AP69" s="499">
        <v>25960.450369243561</v>
      </c>
      <c r="AQ69" s="499">
        <v>7912.9421302466835</v>
      </c>
      <c r="AR69" s="499">
        <v>0</v>
      </c>
      <c r="AS69" s="499">
        <v>12225.25178676888</v>
      </c>
      <c r="AT69" s="499">
        <v>44085.788190286985</v>
      </c>
      <c r="AU69" s="499">
        <v>5733.6611451923682</v>
      </c>
      <c r="AV69" s="499">
        <v>2337.2702909090617</v>
      </c>
      <c r="AW69" s="499">
        <v>34.039840000000012</v>
      </c>
      <c r="AX69" s="499">
        <v>99710.252447037055</v>
      </c>
      <c r="AZ69" s="488">
        <v>69</v>
      </c>
      <c r="BA69" s="488"/>
      <c r="BB69" s="488"/>
      <c r="BC69" s="488"/>
      <c r="BD69" s="488"/>
      <c r="BE69" s="488"/>
      <c r="BF69" s="488"/>
      <c r="BG69" s="488"/>
      <c r="BH69" s="488"/>
      <c r="BI69" s="488"/>
      <c r="BJ69" s="488"/>
      <c r="BK69" s="488"/>
      <c r="BL69" s="488"/>
      <c r="BM69" s="488"/>
      <c r="BN69" s="488"/>
      <c r="BO69" s="488"/>
      <c r="BP69" s="488"/>
      <c r="BQ69" s="488"/>
      <c r="BR69" s="488"/>
      <c r="BS69" s="488"/>
      <c r="BT69" s="488"/>
      <c r="BU69" s="488"/>
      <c r="BV69" s="488">
        <v>69</v>
      </c>
      <c r="BW69" s="488"/>
      <c r="BX69" s="488"/>
      <c r="BY69" s="488"/>
      <c r="BZ69" s="488"/>
      <c r="CA69" s="488"/>
      <c r="CB69" s="488"/>
      <c r="CC69" s="488"/>
      <c r="CD69" s="488"/>
      <c r="CE69" s="488"/>
      <c r="CF69" s="488"/>
      <c r="CG69" s="488"/>
      <c r="CH69" s="488"/>
      <c r="CI69" s="488"/>
      <c r="CJ69" s="488"/>
      <c r="CK69" s="488"/>
      <c r="CL69" s="488"/>
      <c r="CM69" s="488"/>
      <c r="CN69" s="488"/>
      <c r="CS69" s="553">
        <v>40114</v>
      </c>
      <c r="CT69" s="225"/>
      <c r="CU69" s="225"/>
      <c r="CV69" s="225"/>
      <c r="CW69" s="225"/>
      <c r="CX69" s="248"/>
      <c r="CY69" s="225"/>
      <c r="CZ69" s="225"/>
      <c r="DA69" s="225"/>
      <c r="DB69" s="225"/>
      <c r="DC69" s="225"/>
      <c r="DD69" s="225"/>
      <c r="DE69" s="225"/>
      <c r="DF69" s="249">
        <v>0</v>
      </c>
    </row>
    <row r="70" spans="1:110">
      <c r="A70" s="400" t="s">
        <v>988</v>
      </c>
      <c r="B70" s="400" t="s">
        <v>703</v>
      </c>
      <c r="C70" s="491">
        <v>8.9693077694424812E-3</v>
      </c>
      <c r="D70" s="491">
        <v>0.16590800640307785</v>
      </c>
      <c r="E70" s="491">
        <v>4.8118169165483254E-2</v>
      </c>
      <c r="F70" s="491">
        <v>0</v>
      </c>
      <c r="G70" s="491">
        <v>0.14912882083135853</v>
      </c>
      <c r="H70" s="491">
        <v>0.52803936520485562</v>
      </c>
      <c r="I70" s="491">
        <v>7.1344039783936136E-2</v>
      </c>
      <c r="J70" s="491">
        <v>2.8092630557637679E-2</v>
      </c>
      <c r="K70" s="491">
        <v>3.9966028420816105E-4</v>
      </c>
      <c r="O70" s="492">
        <v>0.99999999999999967</v>
      </c>
      <c r="P70" s="458" t="s">
        <v>34</v>
      </c>
      <c r="T70" s="485" t="s">
        <v>988</v>
      </c>
      <c r="U70" s="485" t="s">
        <v>703</v>
      </c>
      <c r="V70" s="493">
        <v>8.9693077694424812E-3</v>
      </c>
      <c r="W70" s="493">
        <v>0.16590800640307785</v>
      </c>
      <c r="X70" s="493">
        <v>4.8118169165483254E-2</v>
      </c>
      <c r="Y70" s="493">
        <v>0</v>
      </c>
      <c r="Z70" s="493">
        <v>0.14912882083135853</v>
      </c>
      <c r="AA70" s="493">
        <v>0.52803936520485562</v>
      </c>
      <c r="AB70" s="493">
        <v>7.1344039783936136E-2</v>
      </c>
      <c r="AC70" s="493">
        <v>2.8092630557637679E-2</v>
      </c>
      <c r="AD70" s="493">
        <v>3.9966028420816105E-4</v>
      </c>
      <c r="AE70" s="485"/>
      <c r="AF70" s="485"/>
      <c r="AG70" s="485"/>
      <c r="AH70" s="458">
        <v>0.99999999999999967</v>
      </c>
      <c r="AI70" s="458" t="s">
        <v>34</v>
      </c>
      <c r="AL70" s="488"/>
      <c r="AM70" s="488"/>
      <c r="AN70" s="488" t="s">
        <v>989</v>
      </c>
      <c r="AO70" s="499">
        <v>1420.8486943895246</v>
      </c>
      <c r="AP70" s="499">
        <v>25960.450369243561</v>
      </c>
      <c r="AQ70" s="499">
        <v>7912.9421302466835</v>
      </c>
      <c r="AR70" s="499">
        <v>0</v>
      </c>
      <c r="AS70" s="499">
        <v>12225.25178676888</v>
      </c>
      <c r="AT70" s="499">
        <v>44085.788190286985</v>
      </c>
      <c r="AU70" s="499">
        <v>5733.6611451923682</v>
      </c>
      <c r="AV70" s="499">
        <v>2337.2702909090617</v>
      </c>
      <c r="AW70" s="499">
        <v>34.039840000000012</v>
      </c>
      <c r="AX70" s="499">
        <v>99710.252447037055</v>
      </c>
      <c r="AZ70" s="488">
        <v>70</v>
      </c>
      <c r="BA70" s="488"/>
      <c r="BB70" s="488"/>
      <c r="BC70" s="488"/>
      <c r="BD70" s="488"/>
      <c r="BE70" s="488"/>
      <c r="BF70" s="488"/>
      <c r="BG70" s="488"/>
      <c r="BH70" s="488"/>
      <c r="BI70" s="488"/>
      <c r="BJ70" s="488"/>
      <c r="BK70" s="488"/>
      <c r="BL70" s="488"/>
      <c r="BM70" s="488"/>
      <c r="BN70" s="488"/>
      <c r="BO70" s="488"/>
      <c r="BP70" s="488"/>
      <c r="BQ70" s="488"/>
      <c r="BR70" s="488"/>
      <c r="BS70" s="488"/>
      <c r="BT70" s="488"/>
      <c r="BU70" s="488"/>
      <c r="BV70" s="488">
        <v>70</v>
      </c>
      <c r="BW70" s="488"/>
      <c r="BX70" s="488"/>
      <c r="BY70" s="488"/>
      <c r="BZ70" s="488"/>
      <c r="CA70" s="488"/>
      <c r="CB70" s="488"/>
      <c r="CC70" s="488"/>
      <c r="CD70" s="488"/>
      <c r="CE70" s="488"/>
      <c r="CF70" s="488"/>
      <c r="CG70" s="488"/>
      <c r="CH70" s="488"/>
      <c r="CI70" s="488"/>
      <c r="CJ70" s="488"/>
      <c r="CK70" s="488"/>
      <c r="CL70" s="488"/>
      <c r="CM70" s="488"/>
      <c r="CN70" s="488"/>
      <c r="CS70" s="553">
        <v>40147</v>
      </c>
      <c r="CT70" s="225"/>
      <c r="CU70" s="225"/>
      <c r="CV70" s="225"/>
      <c r="CW70" s="225"/>
      <c r="CX70" s="248"/>
      <c r="CY70" s="225"/>
      <c r="CZ70" s="225"/>
      <c r="DA70" s="225"/>
      <c r="DB70" s="225"/>
      <c r="DC70" s="225"/>
      <c r="DD70" s="225"/>
      <c r="DE70" s="225"/>
      <c r="DF70" s="249">
        <v>0</v>
      </c>
    </row>
    <row r="71" spans="1:110">
      <c r="A71" s="400" t="s">
        <v>990</v>
      </c>
      <c r="B71" s="400" t="s">
        <v>704</v>
      </c>
      <c r="C71" s="491">
        <v>1.1965087296786704E-2</v>
      </c>
      <c r="D71" s="491">
        <v>0.2212882155221515</v>
      </c>
      <c r="E71" s="491">
        <v>6.4203549994526515E-2</v>
      </c>
      <c r="F71" s="491">
        <v>0</v>
      </c>
      <c r="G71" s="491">
        <v>0.13462849462265625</v>
      </c>
      <c r="H71" s="491">
        <v>0.47732237320745458</v>
      </c>
      <c r="I71" s="491">
        <v>6.4492790956904425E-2</v>
      </c>
      <c r="J71" s="491">
        <v>2.533819649212541E-2</v>
      </c>
      <c r="K71" s="491">
        <v>3.6042851975264932E-4</v>
      </c>
      <c r="L71" s="491">
        <v>4.0086338764181421E-4</v>
      </c>
      <c r="O71" s="492">
        <v>0.99999999999999978</v>
      </c>
      <c r="P71" s="458" t="s">
        <v>34</v>
      </c>
      <c r="T71" s="485" t="s">
        <v>990</v>
      </c>
      <c r="U71" s="485" t="s">
        <v>704</v>
      </c>
      <c r="V71" s="493">
        <v>1.1965087296786704E-2</v>
      </c>
      <c r="W71" s="493">
        <v>0.2212882155221515</v>
      </c>
      <c r="X71" s="493">
        <v>6.4203549994526515E-2</v>
      </c>
      <c r="Y71" s="493">
        <v>0</v>
      </c>
      <c r="Z71" s="493">
        <v>0.13462849462265628</v>
      </c>
      <c r="AA71" s="493">
        <v>0.47732237320745458</v>
      </c>
      <c r="AB71" s="493">
        <v>6.4492790956904425E-2</v>
      </c>
      <c r="AC71" s="493">
        <v>2.533819649212541E-2</v>
      </c>
      <c r="AD71" s="493">
        <v>3.6042851975264932E-4</v>
      </c>
      <c r="AE71" s="493">
        <v>4.0086338764181421E-4</v>
      </c>
      <c r="AF71" s="485"/>
      <c r="AG71" s="485"/>
      <c r="AH71" s="458">
        <v>0.99999999999999978</v>
      </c>
      <c r="AI71" s="458" t="s">
        <v>34</v>
      </c>
      <c r="AL71" s="488"/>
      <c r="AM71" s="488"/>
      <c r="AN71" s="488" t="s">
        <v>991</v>
      </c>
      <c r="AO71" s="499">
        <v>1420.8486943895246</v>
      </c>
      <c r="AP71" s="499">
        <v>25960.450369243561</v>
      </c>
      <c r="AQ71" s="499">
        <v>7912.9421302466835</v>
      </c>
      <c r="AR71" s="499">
        <v>0</v>
      </c>
      <c r="AS71" s="499">
        <v>12225.25178676888</v>
      </c>
      <c r="AT71" s="499">
        <v>44085.788190286985</v>
      </c>
      <c r="AU71" s="499">
        <v>5733.6611451923682</v>
      </c>
      <c r="AV71" s="499">
        <v>2337.2702909090617</v>
      </c>
      <c r="AW71" s="499">
        <v>34.039840000000012</v>
      </c>
      <c r="AX71" s="499">
        <v>99710.252447037055</v>
      </c>
      <c r="AZ71" s="488">
        <v>71</v>
      </c>
      <c r="BA71" s="488"/>
      <c r="BB71" s="488"/>
      <c r="BC71" s="488"/>
      <c r="BD71" s="488"/>
      <c r="BE71" s="488"/>
      <c r="BF71" s="488"/>
      <c r="BG71" s="488"/>
      <c r="BH71" s="488"/>
      <c r="BI71" s="488"/>
      <c r="BJ71" s="488"/>
      <c r="BK71" s="488"/>
      <c r="BL71" s="488"/>
      <c r="BM71" s="488"/>
      <c r="BN71" s="488"/>
      <c r="BO71" s="488"/>
      <c r="BP71" s="488"/>
      <c r="BQ71" s="488"/>
      <c r="BR71" s="488"/>
      <c r="BS71" s="488"/>
      <c r="BT71" s="488"/>
      <c r="BU71" s="488"/>
      <c r="BV71" s="488">
        <v>71</v>
      </c>
      <c r="BW71" s="488"/>
      <c r="BX71" s="488"/>
      <c r="BY71" s="488"/>
      <c r="BZ71" s="488"/>
      <c r="CA71" s="488"/>
      <c r="CB71" s="488"/>
      <c r="CC71" s="488"/>
      <c r="CD71" s="488"/>
      <c r="CE71" s="488"/>
      <c r="CF71" s="488"/>
      <c r="CG71" s="488"/>
      <c r="CH71" s="488"/>
      <c r="CI71" s="488"/>
      <c r="CJ71" s="488"/>
      <c r="CK71" s="488"/>
      <c r="CL71" s="488"/>
      <c r="CM71" s="488"/>
      <c r="CN71" s="488"/>
      <c r="CS71" s="565">
        <v>40156</v>
      </c>
      <c r="CT71" s="238"/>
      <c r="CU71" s="238"/>
      <c r="CV71" s="238"/>
      <c r="CW71" s="238"/>
      <c r="CX71" s="254"/>
      <c r="CY71" s="238"/>
      <c r="CZ71" s="238"/>
      <c r="DA71" s="238"/>
      <c r="DB71" s="238"/>
      <c r="DC71" s="238"/>
      <c r="DD71" s="238"/>
      <c r="DE71" s="238"/>
      <c r="DF71" s="255">
        <v>0</v>
      </c>
    </row>
    <row r="72" spans="1:110">
      <c r="A72" s="400" t="s">
        <v>992</v>
      </c>
      <c r="B72" s="400" t="s">
        <v>702</v>
      </c>
      <c r="C72" s="491">
        <v>3.3487134562208407E-2</v>
      </c>
      <c r="D72" s="491">
        <v>0.61943780568748308</v>
      </c>
      <c r="E72" s="491">
        <v>0.17964528160370571</v>
      </c>
      <c r="F72" s="491">
        <v>0</v>
      </c>
      <c r="G72" s="491">
        <v>3.1210166242483711E-2</v>
      </c>
      <c r="H72" s="491">
        <v>0.11051095253591414</v>
      </c>
      <c r="I72" s="491">
        <v>1.4931318593984532E-2</v>
      </c>
      <c r="J72" s="491">
        <v>5.8792547281226303E-3</v>
      </c>
      <c r="K72" s="491">
        <v>8.3642230167464525E-5</v>
      </c>
      <c r="L72" s="491">
        <v>4.8144438159304749E-3</v>
      </c>
      <c r="O72" s="492">
        <v>1.0000000000000002</v>
      </c>
      <c r="P72" s="458" t="s">
        <v>34</v>
      </c>
      <c r="T72" s="485" t="s">
        <v>992</v>
      </c>
      <c r="U72" s="485" t="s">
        <v>702</v>
      </c>
      <c r="V72" s="493">
        <v>3.3487134562208407E-2</v>
      </c>
      <c r="W72" s="493">
        <v>0.61943780568748308</v>
      </c>
      <c r="X72" s="493">
        <v>0.17964528160370571</v>
      </c>
      <c r="Y72" s="493">
        <v>0</v>
      </c>
      <c r="Z72" s="493">
        <v>3.1210166242483711E-2</v>
      </c>
      <c r="AA72" s="493">
        <v>0.11051095253591414</v>
      </c>
      <c r="AB72" s="493">
        <v>1.4931318593984532E-2</v>
      </c>
      <c r="AC72" s="493">
        <v>5.8792547281226303E-3</v>
      </c>
      <c r="AD72" s="493">
        <v>8.3642230167464525E-5</v>
      </c>
      <c r="AE72" s="493">
        <v>4.8144438159304749E-3</v>
      </c>
      <c r="AF72" s="493"/>
      <c r="AG72" s="485"/>
      <c r="AH72" s="458">
        <v>1.0000000000000002</v>
      </c>
      <c r="AI72" s="458" t="s">
        <v>34</v>
      </c>
      <c r="AL72" s="488"/>
      <c r="AM72" s="488"/>
      <c r="AN72" s="488" t="s">
        <v>993</v>
      </c>
      <c r="AO72" s="499">
        <v>1420.8486943895246</v>
      </c>
      <c r="AP72" s="499">
        <v>25960.450369243561</v>
      </c>
      <c r="AQ72" s="499">
        <v>7912.9421302466835</v>
      </c>
      <c r="AR72" s="499">
        <v>0</v>
      </c>
      <c r="AS72" s="499">
        <v>12225.25178676888</v>
      </c>
      <c r="AT72" s="499">
        <v>44085.788190286985</v>
      </c>
      <c r="AU72" s="499">
        <v>5733.6611451923682</v>
      </c>
      <c r="AV72" s="499">
        <v>2337.2702909090617</v>
      </c>
      <c r="AW72" s="499">
        <v>34.039840000000012</v>
      </c>
      <c r="AX72" s="499">
        <v>99710.252447037055</v>
      </c>
      <c r="AZ72" s="488">
        <v>72</v>
      </c>
      <c r="BA72" s="487">
        <v>43617</v>
      </c>
      <c r="BB72" s="488"/>
      <c r="BC72" s="488"/>
      <c r="BD72" s="488"/>
      <c r="BE72" s="488"/>
      <c r="BF72" s="488"/>
      <c r="BG72" s="488"/>
      <c r="BH72" s="488"/>
      <c r="BI72" s="488"/>
      <c r="BJ72" s="488"/>
      <c r="BK72" s="488"/>
      <c r="BL72" s="488"/>
      <c r="BM72" s="488"/>
      <c r="BN72" s="488"/>
      <c r="BO72" s="488"/>
      <c r="BP72" s="488"/>
      <c r="BQ72" s="488"/>
      <c r="BR72" s="488"/>
      <c r="BS72" s="488"/>
      <c r="BT72" s="488"/>
      <c r="BU72" s="488"/>
      <c r="BV72" s="488">
        <v>72</v>
      </c>
      <c r="BW72" s="487">
        <v>43617</v>
      </c>
      <c r="BX72" s="488"/>
      <c r="BY72" s="488"/>
      <c r="BZ72" s="488"/>
      <c r="CA72" s="488"/>
      <c r="CB72" s="488"/>
      <c r="CC72" s="488"/>
      <c r="CD72" s="488"/>
      <c r="CE72" s="488"/>
      <c r="CF72" s="488"/>
      <c r="CG72" s="488"/>
      <c r="CH72" s="488"/>
      <c r="CI72" s="488"/>
      <c r="CJ72" s="488"/>
      <c r="CK72" s="488"/>
      <c r="CL72" s="488"/>
      <c r="CM72" s="488"/>
      <c r="CN72" s="488"/>
      <c r="CT72" s="249">
        <v>0</v>
      </c>
      <c r="CU72" s="249">
        <v>0</v>
      </c>
      <c r="CV72" s="249">
        <v>0</v>
      </c>
      <c r="CW72" s="249">
        <v>0</v>
      </c>
      <c r="CX72" s="249">
        <v>0</v>
      </c>
      <c r="CY72" s="249">
        <v>0</v>
      </c>
      <c r="CZ72" s="249">
        <v>0</v>
      </c>
      <c r="DA72" s="249">
        <v>0</v>
      </c>
      <c r="DB72" s="249">
        <v>0</v>
      </c>
      <c r="DC72" s="249">
        <v>0</v>
      </c>
      <c r="DD72" s="249">
        <v>0</v>
      </c>
      <c r="DE72" s="249">
        <v>0</v>
      </c>
      <c r="DF72" s="249">
        <v>0</v>
      </c>
    </row>
    <row r="73" spans="1:110">
      <c r="A73" s="400" t="s">
        <v>994</v>
      </c>
      <c r="B73" s="400" t="s">
        <v>706</v>
      </c>
      <c r="C73" s="491">
        <v>4.0221393563250663E-2</v>
      </c>
      <c r="D73" s="491">
        <v>0.74400667887033367</v>
      </c>
      <c r="E73" s="491">
        <v>0.21577192756641544</v>
      </c>
      <c r="F73" s="491">
        <v>0</v>
      </c>
      <c r="G73" s="491">
        <v>0</v>
      </c>
      <c r="H73" s="491">
        <v>0</v>
      </c>
      <c r="I73" s="491">
        <v>0</v>
      </c>
      <c r="J73" s="491">
        <v>0</v>
      </c>
      <c r="K73" s="491">
        <v>0</v>
      </c>
      <c r="O73" s="492">
        <v>0.99999999999999978</v>
      </c>
      <c r="P73" s="458" t="s">
        <v>34</v>
      </c>
      <c r="T73" s="485" t="s">
        <v>994</v>
      </c>
      <c r="U73" s="485" t="s">
        <v>706</v>
      </c>
      <c r="V73" s="493">
        <v>4.0221393563250663E-2</v>
      </c>
      <c r="W73" s="493">
        <v>0.74400667887033367</v>
      </c>
      <c r="X73" s="493">
        <v>0.21577192756641544</v>
      </c>
      <c r="Y73" s="493">
        <v>0</v>
      </c>
      <c r="Z73" s="493">
        <v>0</v>
      </c>
      <c r="AA73" s="493">
        <v>0</v>
      </c>
      <c r="AB73" s="493">
        <v>0</v>
      </c>
      <c r="AC73" s="493">
        <v>0</v>
      </c>
      <c r="AD73" s="493">
        <v>0</v>
      </c>
      <c r="AE73" s="485"/>
      <c r="AF73" s="485"/>
      <c r="AG73" s="485"/>
      <c r="AH73" s="458">
        <v>0.99999999999999978</v>
      </c>
      <c r="AI73" s="458" t="s">
        <v>34</v>
      </c>
      <c r="AL73" s="488"/>
      <c r="AM73" s="488"/>
      <c r="AN73" s="488" t="s">
        <v>995</v>
      </c>
      <c r="AO73" s="499">
        <v>1420.8486943895246</v>
      </c>
      <c r="AP73" s="499">
        <v>25960.450369243561</v>
      </c>
      <c r="AQ73" s="499">
        <v>7912.9421302466835</v>
      </c>
      <c r="AR73" s="499">
        <v>0</v>
      </c>
      <c r="AS73" s="499">
        <v>12225.25178676888</v>
      </c>
      <c r="AT73" s="499">
        <v>44085.788190286985</v>
      </c>
      <c r="AU73" s="499">
        <v>5733.6611451923682</v>
      </c>
      <c r="AV73" s="499">
        <v>2337.2702909090617</v>
      </c>
      <c r="AW73" s="499">
        <v>34.039840000000012</v>
      </c>
      <c r="AX73" s="499">
        <v>99710.252447037055</v>
      </c>
      <c r="AZ73" s="488">
        <v>73</v>
      </c>
      <c r="BA73" s="490" t="s">
        <v>996</v>
      </c>
      <c r="BB73" s="488"/>
      <c r="BC73" s="488"/>
      <c r="BD73" s="488"/>
      <c r="BE73" s="488"/>
      <c r="BF73" s="488"/>
      <c r="BG73" s="488"/>
      <c r="BH73" s="488"/>
      <c r="BI73" s="488"/>
      <c r="BJ73" s="488"/>
      <c r="BK73" s="488"/>
      <c r="BL73" s="488"/>
      <c r="BM73" s="488"/>
      <c r="BN73" s="488"/>
      <c r="BO73" s="488"/>
      <c r="BP73" s="488"/>
      <c r="BQ73" s="488"/>
      <c r="BR73" s="488"/>
      <c r="BS73" s="488"/>
      <c r="BT73" s="488"/>
      <c r="BU73" s="488"/>
      <c r="BV73" s="488">
        <v>73</v>
      </c>
      <c r="BW73" s="490" t="s">
        <v>997</v>
      </c>
      <c r="BX73" s="488"/>
      <c r="BY73" s="488"/>
      <c r="BZ73" s="488"/>
      <c r="CA73" s="488"/>
      <c r="CB73" s="488"/>
      <c r="CC73" s="488"/>
      <c r="CD73" s="488"/>
      <c r="CE73" s="488"/>
      <c r="CF73" s="488"/>
      <c r="CG73" s="488"/>
      <c r="CH73" s="488"/>
      <c r="CI73" s="488"/>
      <c r="CJ73" s="488"/>
      <c r="CK73" s="488"/>
      <c r="CL73" s="488"/>
      <c r="CM73" s="488"/>
      <c r="CN73" s="488"/>
      <c r="CS73" s="400" t="s">
        <v>998</v>
      </c>
      <c r="CT73" s="256"/>
      <c r="CU73" s="256"/>
      <c r="CV73" s="256"/>
      <c r="CW73" s="256"/>
      <c r="CX73" s="256"/>
      <c r="CY73" s="256"/>
      <c r="CZ73" s="256"/>
      <c r="DA73" s="256"/>
      <c r="DB73" s="256"/>
      <c r="DC73" s="256"/>
      <c r="DD73" s="256"/>
      <c r="DE73" s="256"/>
      <c r="DF73" s="249">
        <v>0</v>
      </c>
    </row>
    <row r="74" spans="1:110">
      <c r="A74" s="400" t="s">
        <v>999</v>
      </c>
      <c r="B74" s="400" t="s">
        <v>659</v>
      </c>
      <c r="C74" s="491">
        <v>1.105425706511546E-2</v>
      </c>
      <c r="D74" s="491">
        <v>0.20450524149826391</v>
      </c>
      <c r="E74" s="491">
        <v>5.9301733317712012E-2</v>
      </c>
      <c r="F74" s="491">
        <v>0</v>
      </c>
      <c r="G74" s="491">
        <v>0.13917323107942714</v>
      </c>
      <c r="H74" s="491">
        <v>0.49279347679836072</v>
      </c>
      <c r="I74" s="491">
        <v>6.6582146242223417E-2</v>
      </c>
      <c r="J74" s="491">
        <v>2.6216934267336022E-2</v>
      </c>
      <c r="K74" s="491">
        <v>3.7297973156098118E-4</v>
      </c>
      <c r="O74" s="492">
        <v>0.99999999999999967</v>
      </c>
      <c r="P74" s="458" t="s">
        <v>34</v>
      </c>
      <c r="T74" s="485" t="s">
        <v>999</v>
      </c>
      <c r="U74" s="485" t="s">
        <v>659</v>
      </c>
      <c r="V74" s="493">
        <v>1.105425706511546E-2</v>
      </c>
      <c r="W74" s="493">
        <v>0.20450524149826391</v>
      </c>
      <c r="X74" s="493">
        <v>5.9301733317712012E-2</v>
      </c>
      <c r="Y74" s="493">
        <v>0</v>
      </c>
      <c r="Z74" s="493">
        <v>0.13917323107942714</v>
      </c>
      <c r="AA74" s="493">
        <v>0.49279347679836072</v>
      </c>
      <c r="AB74" s="493">
        <v>6.6582146242223417E-2</v>
      </c>
      <c r="AC74" s="493">
        <v>2.6216934267336022E-2</v>
      </c>
      <c r="AD74" s="493">
        <v>3.7297973156098118E-4</v>
      </c>
      <c r="AE74" s="485"/>
      <c r="AF74" s="485"/>
      <c r="AG74" s="485"/>
      <c r="AH74" s="458">
        <v>0.99999999999999967</v>
      </c>
      <c r="AI74" s="458" t="s">
        <v>34</v>
      </c>
      <c r="AL74" s="488"/>
      <c r="AN74" s="488"/>
      <c r="AO74" s="488"/>
      <c r="AP74" s="488"/>
      <c r="AQ74" s="488"/>
      <c r="AR74" s="488"/>
      <c r="AS74" s="488"/>
      <c r="AT74" s="488"/>
      <c r="AU74" s="488"/>
      <c r="AV74" s="488"/>
      <c r="AW74" s="488"/>
      <c r="AX74" s="488"/>
      <c r="AZ74" s="488">
        <v>74</v>
      </c>
      <c r="BA74" s="488"/>
      <c r="BD74" s="488"/>
      <c r="BE74" s="488"/>
      <c r="BF74" s="488"/>
      <c r="BG74" s="488"/>
      <c r="BH74" s="488"/>
      <c r="BI74" s="488"/>
      <c r="BJ74" s="488"/>
      <c r="BK74" s="488"/>
      <c r="BL74" s="488"/>
      <c r="BM74" s="488"/>
      <c r="BN74" s="488"/>
      <c r="BO74" s="488"/>
      <c r="BP74" s="488"/>
      <c r="BQ74" s="488"/>
      <c r="BR74" s="488"/>
      <c r="BS74" s="488"/>
      <c r="BT74" s="488"/>
      <c r="BU74" s="488"/>
      <c r="BV74" s="488">
        <v>74</v>
      </c>
      <c r="BW74" s="488"/>
      <c r="BZ74" s="488"/>
      <c r="CA74" s="488"/>
      <c r="CB74" s="488"/>
      <c r="CC74" s="488"/>
      <c r="CD74" s="488"/>
      <c r="CE74" s="488"/>
      <c r="CF74" s="488"/>
      <c r="CG74" s="488"/>
      <c r="CH74" s="488"/>
      <c r="CI74" s="488"/>
      <c r="CJ74" s="488"/>
      <c r="CK74" s="488"/>
      <c r="CL74" s="488"/>
      <c r="CM74" s="488"/>
      <c r="CN74" s="488"/>
    </row>
    <row r="75" spans="1:110">
      <c r="A75" s="400" t="s">
        <v>1000</v>
      </c>
      <c r="B75" s="400" t="s">
        <v>1001</v>
      </c>
      <c r="C75" s="491">
        <v>2.2792399203356368E-2</v>
      </c>
      <c r="D75" s="491">
        <v>0.27474108592549329</v>
      </c>
      <c r="E75" s="491">
        <v>6.2565290984046798E-2</v>
      </c>
      <c r="F75" s="491">
        <v>0</v>
      </c>
      <c r="G75" s="491">
        <v>0.12776204274480954</v>
      </c>
      <c r="H75" s="491">
        <v>0.41899523261387844</v>
      </c>
      <c r="I75" s="491">
        <v>6.6385243191750973E-2</v>
      </c>
      <c r="J75" s="491">
        <v>2.660887723850535E-2</v>
      </c>
      <c r="K75" s="491">
        <v>1.4982809815916639E-4</v>
      </c>
      <c r="O75" s="492">
        <v>1</v>
      </c>
      <c r="P75" s="458" t="s">
        <v>34</v>
      </c>
      <c r="T75" s="485" t="s">
        <v>1000</v>
      </c>
      <c r="U75" s="485" t="s">
        <v>1001</v>
      </c>
      <c r="V75" s="493">
        <v>2.2792399203356368E-2</v>
      </c>
      <c r="W75" s="493">
        <v>0.27474108592549329</v>
      </c>
      <c r="X75" s="493">
        <v>6.2565290984046798E-2</v>
      </c>
      <c r="Y75" s="493">
        <v>0</v>
      </c>
      <c r="Z75" s="493">
        <v>0.12776204274480954</v>
      </c>
      <c r="AA75" s="493">
        <v>0.41899523261387844</v>
      </c>
      <c r="AB75" s="493">
        <v>6.6385243191750973E-2</v>
      </c>
      <c r="AC75" s="493">
        <v>2.660887723850535E-2</v>
      </c>
      <c r="AD75" s="493">
        <v>1.4982809815916639E-4</v>
      </c>
      <c r="AE75" s="485"/>
      <c r="AF75" s="485"/>
      <c r="AG75" s="485"/>
      <c r="AH75" s="257">
        <v>1</v>
      </c>
      <c r="AI75" s="458" t="s">
        <v>34</v>
      </c>
      <c r="AL75" s="488"/>
      <c r="AM75" s="488"/>
      <c r="AN75" s="488" t="s">
        <v>858</v>
      </c>
      <c r="AO75" s="488"/>
      <c r="AP75" s="488"/>
      <c r="AQ75" s="488"/>
      <c r="AR75" s="488"/>
      <c r="AS75" s="488"/>
      <c r="AT75" s="488"/>
      <c r="AU75" s="488"/>
      <c r="AV75" s="488"/>
      <c r="AW75" s="488"/>
      <c r="AX75" s="488"/>
      <c r="AZ75" s="488">
        <v>75</v>
      </c>
      <c r="BA75" s="488"/>
      <c r="BD75" s="488"/>
      <c r="BE75" s="488"/>
      <c r="BF75" s="488"/>
      <c r="BG75" s="488"/>
      <c r="BH75" s="488"/>
      <c r="BI75" s="488"/>
      <c r="BJ75" s="488"/>
      <c r="BK75" s="488"/>
      <c r="BL75" s="488"/>
      <c r="BM75" s="488"/>
      <c r="BN75" s="488"/>
      <c r="BO75" s="488"/>
      <c r="BP75" s="488"/>
      <c r="BQ75" s="488"/>
      <c r="BR75" s="488"/>
      <c r="BS75" s="488"/>
      <c r="BT75" s="488"/>
      <c r="BU75" s="488"/>
      <c r="BV75" s="488">
        <v>75</v>
      </c>
      <c r="BW75" s="488"/>
      <c r="BZ75" s="488"/>
      <c r="CA75" s="488"/>
      <c r="CB75" s="488"/>
      <c r="CC75" s="488"/>
      <c r="CD75" s="488"/>
      <c r="CE75" s="488"/>
      <c r="CF75" s="488"/>
      <c r="CG75" s="488"/>
      <c r="CH75" s="488"/>
      <c r="CI75" s="488"/>
      <c r="CJ75" s="488"/>
      <c r="CK75" s="488"/>
      <c r="CL75" s="488"/>
      <c r="CM75" s="488"/>
      <c r="CN75" s="488"/>
    </row>
    <row r="76" spans="1:110">
      <c r="A76" s="400" t="s">
        <v>1002</v>
      </c>
      <c r="B76" s="400" t="s">
        <v>1003</v>
      </c>
      <c r="C76" s="491">
        <v>2.4793948374876838E-2</v>
      </c>
      <c r="D76" s="491">
        <v>0.39652666177384771</v>
      </c>
      <c r="E76" s="491">
        <v>0.11327008566237556</v>
      </c>
      <c r="F76" s="491">
        <v>0</v>
      </c>
      <c r="G76" s="491">
        <v>9.192505346131874E-2</v>
      </c>
      <c r="H76" s="491">
        <v>0.3105939630944653</v>
      </c>
      <c r="I76" s="491">
        <v>4.8837031882668747E-2</v>
      </c>
      <c r="J76" s="491">
        <v>1.3892873452761889E-2</v>
      </c>
      <c r="K76" s="491">
        <v>1.6038229768481079E-4</v>
      </c>
      <c r="O76" s="492">
        <v>0.99999999999999967</v>
      </c>
      <c r="P76" s="458" t="s">
        <v>34</v>
      </c>
      <c r="T76" s="485" t="s">
        <v>1002</v>
      </c>
      <c r="U76" s="485" t="s">
        <v>1003</v>
      </c>
      <c r="V76" s="493">
        <v>2.4793948374876838E-2</v>
      </c>
      <c r="W76" s="493">
        <v>0.39652666177384771</v>
      </c>
      <c r="X76" s="493">
        <v>0.11327008566237556</v>
      </c>
      <c r="Y76" s="493">
        <v>0</v>
      </c>
      <c r="Z76" s="493">
        <v>9.192505346131874E-2</v>
      </c>
      <c r="AA76" s="493">
        <v>0.31059396309446513</v>
      </c>
      <c r="AB76" s="493">
        <v>4.8837031882668747E-2</v>
      </c>
      <c r="AC76" s="493">
        <v>1.3892873452761882E-2</v>
      </c>
      <c r="AD76" s="493">
        <v>1.6038229768481079E-4</v>
      </c>
      <c r="AE76" s="485"/>
      <c r="AF76" s="485"/>
      <c r="AG76" s="485"/>
      <c r="AH76" s="458">
        <v>0.99999999999999956</v>
      </c>
      <c r="AI76" s="458" t="s">
        <v>34</v>
      </c>
      <c r="AL76" s="488"/>
      <c r="AM76" s="488"/>
      <c r="AN76" s="488" t="s">
        <v>987</v>
      </c>
      <c r="AO76" s="521">
        <v>1.4249775319185302E-2</v>
      </c>
      <c r="AP76" s="521">
        <v>0.2603588871970105</v>
      </c>
      <c r="AQ76" s="521">
        <v>7.9359363115139928E-2</v>
      </c>
      <c r="AR76" s="521">
        <v>0</v>
      </c>
      <c r="AS76" s="521">
        <v>0.12260777088356635</v>
      </c>
      <c r="AT76" s="521">
        <v>0.44213896874550557</v>
      </c>
      <c r="AU76" s="521">
        <v>5.750322564109351E-2</v>
      </c>
      <c r="AV76" s="521">
        <v>2.3440621536391617E-2</v>
      </c>
      <c r="AW76" s="521">
        <v>3.4138756210732598E-4</v>
      </c>
      <c r="AX76" s="522">
        <v>1</v>
      </c>
      <c r="AZ76" s="488">
        <v>76</v>
      </c>
      <c r="BB76" s="488"/>
      <c r="BC76" s="488"/>
      <c r="BD76" s="577" t="s">
        <v>752</v>
      </c>
      <c r="BE76" s="496" t="s">
        <v>753</v>
      </c>
      <c r="BF76" s="496" t="s">
        <v>752</v>
      </c>
      <c r="BG76" s="496" t="s">
        <v>754</v>
      </c>
      <c r="BH76" s="496" t="s">
        <v>754</v>
      </c>
      <c r="BI76" s="496" t="s">
        <v>755</v>
      </c>
      <c r="BJ76" s="496" t="s">
        <v>755</v>
      </c>
      <c r="BK76" s="496" t="s">
        <v>755</v>
      </c>
      <c r="BL76" s="496" t="s">
        <v>755</v>
      </c>
      <c r="BM76" s="488"/>
      <c r="BP76" s="488"/>
      <c r="BQ76" s="488"/>
      <c r="BR76" s="488"/>
      <c r="BS76" s="488"/>
      <c r="BT76" s="488"/>
      <c r="BU76" s="488"/>
      <c r="BV76" s="488">
        <v>76</v>
      </c>
      <c r="BX76" s="488"/>
      <c r="BY76" s="488"/>
      <c r="BZ76" s="577" t="s">
        <v>752</v>
      </c>
      <c r="CA76" s="496" t="s">
        <v>753</v>
      </c>
      <c r="CB76" s="496" t="s">
        <v>752</v>
      </c>
      <c r="CC76" s="496" t="s">
        <v>754</v>
      </c>
      <c r="CD76" s="496" t="s">
        <v>754</v>
      </c>
      <c r="CE76" s="496" t="s">
        <v>755</v>
      </c>
      <c r="CF76" s="496" t="s">
        <v>755</v>
      </c>
      <c r="CG76" s="496" t="s">
        <v>755</v>
      </c>
      <c r="CH76" s="496" t="s">
        <v>755</v>
      </c>
      <c r="CI76" s="488"/>
      <c r="CL76" s="488"/>
      <c r="CM76" s="488"/>
      <c r="CN76" s="488"/>
      <c r="CS76" s="545">
        <v>43617</v>
      </c>
    </row>
    <row r="77" spans="1:110">
      <c r="A77" s="400" t="s">
        <v>1004</v>
      </c>
      <c r="B77" s="400" t="s">
        <v>654</v>
      </c>
      <c r="C77" s="491">
        <v>4.0539649258152538E-2</v>
      </c>
      <c r="D77" s="491">
        <v>0.74214750002576757</v>
      </c>
      <c r="E77" s="491">
        <v>0.21731285071607995</v>
      </c>
      <c r="F77" s="491">
        <v>0</v>
      </c>
      <c r="G77" s="491">
        <v>0</v>
      </c>
      <c r="H77" s="491">
        <v>0</v>
      </c>
      <c r="I77" s="491">
        <v>0</v>
      </c>
      <c r="J77" s="491">
        <v>0</v>
      </c>
      <c r="K77" s="491">
        <v>0</v>
      </c>
      <c r="O77" s="492">
        <v>1</v>
      </c>
      <c r="P77" s="458" t="s">
        <v>34</v>
      </c>
      <c r="T77" s="485" t="s">
        <v>1004</v>
      </c>
      <c r="U77" s="485" t="s">
        <v>654</v>
      </c>
      <c r="V77" s="493">
        <v>4.0539649258152538E-2</v>
      </c>
      <c r="W77" s="493">
        <v>0.74214750002576757</v>
      </c>
      <c r="X77" s="493">
        <v>0.21731285071607995</v>
      </c>
      <c r="Y77" s="493">
        <v>0</v>
      </c>
      <c r="Z77" s="493">
        <v>0</v>
      </c>
      <c r="AA77" s="493">
        <v>0</v>
      </c>
      <c r="AB77" s="493">
        <v>0</v>
      </c>
      <c r="AC77" s="493">
        <v>0</v>
      </c>
      <c r="AD77" s="493">
        <v>0</v>
      </c>
      <c r="AE77" s="485"/>
      <c r="AF77" s="485"/>
      <c r="AG77" s="485"/>
      <c r="AH77" s="458">
        <v>1</v>
      </c>
      <c r="AI77" s="458" t="s">
        <v>34</v>
      </c>
      <c r="AL77" s="488"/>
      <c r="AM77" s="488"/>
      <c r="AN77" s="488" t="s">
        <v>989</v>
      </c>
      <c r="AO77" s="521">
        <v>1.4249775319185302E-2</v>
      </c>
      <c r="AP77" s="521">
        <v>0.2603588871970105</v>
      </c>
      <c r="AQ77" s="521">
        <v>7.9359363115139928E-2</v>
      </c>
      <c r="AR77" s="521">
        <v>0</v>
      </c>
      <c r="AS77" s="521">
        <v>0.12260777088356635</v>
      </c>
      <c r="AT77" s="521">
        <v>0.44213896874550557</v>
      </c>
      <c r="AU77" s="521">
        <v>5.750322564109351E-2</v>
      </c>
      <c r="AV77" s="521">
        <v>2.3440621536391617E-2</v>
      </c>
      <c r="AW77" s="521">
        <v>3.4138756210732598E-4</v>
      </c>
      <c r="AX77" s="522">
        <v>1</v>
      </c>
      <c r="AZ77" s="488">
        <v>77</v>
      </c>
      <c r="BA77" s="501" t="s">
        <v>770</v>
      </c>
      <c r="BB77" s="578" t="s">
        <v>739</v>
      </c>
      <c r="BC77" s="501" t="s">
        <v>1005</v>
      </c>
      <c r="BD77" s="579" t="s">
        <v>771</v>
      </c>
      <c r="BE77" s="497" t="s">
        <v>772</v>
      </c>
      <c r="BF77" s="497" t="s">
        <v>623</v>
      </c>
      <c r="BG77" s="497" t="s">
        <v>773</v>
      </c>
      <c r="BH77" s="497" t="s">
        <v>774</v>
      </c>
      <c r="BI77" s="497" t="s">
        <v>755</v>
      </c>
      <c r="BJ77" s="497" t="s">
        <v>775</v>
      </c>
      <c r="BK77" s="497" t="s">
        <v>776</v>
      </c>
      <c r="BL77" s="497" t="s">
        <v>777</v>
      </c>
      <c r="BM77" s="488"/>
      <c r="BP77" s="488"/>
      <c r="BQ77" s="488"/>
      <c r="BR77" s="488"/>
      <c r="BS77" s="488"/>
      <c r="BT77" s="488"/>
      <c r="BU77" s="488"/>
      <c r="BV77" s="488">
        <v>77</v>
      </c>
      <c r="BW77" s="501" t="s">
        <v>770</v>
      </c>
      <c r="BX77" s="578" t="s">
        <v>832</v>
      </c>
      <c r="BY77" s="501" t="s">
        <v>1005</v>
      </c>
      <c r="BZ77" s="579" t="s">
        <v>771</v>
      </c>
      <c r="CA77" s="497" t="s">
        <v>772</v>
      </c>
      <c r="CB77" s="497" t="s">
        <v>623</v>
      </c>
      <c r="CC77" s="497" t="s">
        <v>773</v>
      </c>
      <c r="CD77" s="497" t="s">
        <v>774</v>
      </c>
      <c r="CE77" s="497" t="s">
        <v>755</v>
      </c>
      <c r="CF77" s="497" t="s">
        <v>775</v>
      </c>
      <c r="CG77" s="497" t="s">
        <v>776</v>
      </c>
      <c r="CH77" s="497" t="s">
        <v>777</v>
      </c>
      <c r="CI77" s="488"/>
      <c r="CL77" s="488"/>
      <c r="CM77" s="488"/>
      <c r="CN77" s="488"/>
      <c r="CS77" s="459" t="s">
        <v>1006</v>
      </c>
    </row>
    <row r="78" spans="1:110">
      <c r="A78" s="400" t="s">
        <v>1007</v>
      </c>
      <c r="B78" s="400" t="s">
        <v>681</v>
      </c>
      <c r="C78" s="491">
        <v>4.0595859645838228E-2</v>
      </c>
      <c r="D78" s="491">
        <v>0.74181913146770495</v>
      </c>
      <c r="E78" s="491">
        <v>0.21758500888645674</v>
      </c>
      <c r="F78" s="491">
        <v>0</v>
      </c>
      <c r="G78" s="491">
        <v>0</v>
      </c>
      <c r="H78" s="491">
        <v>0</v>
      </c>
      <c r="I78" s="491">
        <v>0</v>
      </c>
      <c r="J78" s="491">
        <v>0</v>
      </c>
      <c r="K78" s="491">
        <v>0</v>
      </c>
      <c r="O78" s="492">
        <v>0.99999999999999989</v>
      </c>
      <c r="P78" s="458" t="s">
        <v>34</v>
      </c>
      <c r="T78" s="485" t="s">
        <v>1007</v>
      </c>
      <c r="U78" s="485" t="s">
        <v>681</v>
      </c>
      <c r="V78" s="493">
        <v>4.0595859645838228E-2</v>
      </c>
      <c r="W78" s="493">
        <v>0.74181913146770495</v>
      </c>
      <c r="X78" s="493">
        <v>0.21758500888645674</v>
      </c>
      <c r="Y78" s="493">
        <v>0</v>
      </c>
      <c r="Z78" s="493">
        <v>0</v>
      </c>
      <c r="AA78" s="493">
        <v>0</v>
      </c>
      <c r="AB78" s="493">
        <v>0</v>
      </c>
      <c r="AC78" s="493">
        <v>0</v>
      </c>
      <c r="AD78" s="493">
        <v>0</v>
      </c>
      <c r="AE78" s="485"/>
      <c r="AF78" s="485"/>
      <c r="AG78" s="485"/>
      <c r="AH78" s="458">
        <v>0.99999999999999989</v>
      </c>
      <c r="AI78" s="458" t="s">
        <v>34</v>
      </c>
      <c r="AL78" s="488"/>
      <c r="AM78" s="488"/>
      <c r="AN78" s="488" t="s">
        <v>991</v>
      </c>
      <c r="AO78" s="521">
        <v>1.4249775319185302E-2</v>
      </c>
      <c r="AP78" s="521">
        <v>0.2603588871970105</v>
      </c>
      <c r="AQ78" s="521">
        <v>7.9359363115139928E-2</v>
      </c>
      <c r="AR78" s="521">
        <v>0</v>
      </c>
      <c r="AS78" s="521">
        <v>0.12260777088356635</v>
      </c>
      <c r="AT78" s="521">
        <v>0.44213896874550557</v>
      </c>
      <c r="AU78" s="521">
        <v>5.750322564109351E-2</v>
      </c>
      <c r="AV78" s="521">
        <v>2.3440621536391617E-2</v>
      </c>
      <c r="AW78" s="521">
        <v>3.4138756210732598E-4</v>
      </c>
      <c r="AX78" s="522">
        <v>1</v>
      </c>
      <c r="AZ78" s="488">
        <v>78</v>
      </c>
      <c r="BA78" s="554">
        <v>43466</v>
      </c>
      <c r="BB78" s="580">
        <v>0</v>
      </c>
      <c r="BC78" s="262" t="e">
        <v>#DIV/0!</v>
      </c>
      <c r="BD78" s="581" t="e">
        <v>#DIV/0!</v>
      </c>
      <c r="BE78" s="582" t="e">
        <v>#DIV/0!</v>
      </c>
      <c r="BF78" s="582" t="e">
        <v>#DIV/0!</v>
      </c>
      <c r="BG78" s="582" t="e">
        <v>#DIV/0!</v>
      </c>
      <c r="BH78" s="582" t="e">
        <v>#DIV/0!</v>
      </c>
      <c r="BI78" s="582" t="e">
        <v>#DIV/0!</v>
      </c>
      <c r="BJ78" s="582" t="e">
        <v>#DIV/0!</v>
      </c>
      <c r="BK78" s="582" t="e">
        <v>#DIV/0!</v>
      </c>
      <c r="BL78" s="582" t="e">
        <v>#DIV/0!</v>
      </c>
      <c r="BM78" s="488"/>
      <c r="BP78" s="488"/>
      <c r="BQ78" s="488"/>
      <c r="BR78" s="488"/>
      <c r="BS78" s="488"/>
      <c r="BT78" s="488"/>
      <c r="BU78" s="488"/>
      <c r="BV78" s="488">
        <v>78</v>
      </c>
      <c r="BW78" s="554">
        <v>43466</v>
      </c>
      <c r="BX78" s="580">
        <v>0</v>
      </c>
      <c r="BY78" s="262" t="e">
        <v>#DIV/0!</v>
      </c>
      <c r="BZ78" s="265" t="e">
        <v>#DIV/0!</v>
      </c>
      <c r="CA78" s="266" t="e">
        <v>#DIV/0!</v>
      </c>
      <c r="CB78" s="266" t="e">
        <v>#DIV/0!</v>
      </c>
      <c r="CC78" s="266" t="e">
        <v>#DIV/0!</v>
      </c>
      <c r="CD78" s="266" t="e">
        <v>#DIV/0!</v>
      </c>
      <c r="CE78" s="266" t="e">
        <v>#DIV/0!</v>
      </c>
      <c r="CF78" s="266" t="e">
        <v>#DIV/0!</v>
      </c>
      <c r="CG78" s="266" t="e">
        <v>#DIV/0!</v>
      </c>
      <c r="CH78" s="266" t="e">
        <v>#DIV/0!</v>
      </c>
      <c r="CI78" s="488"/>
      <c r="CL78" s="488"/>
      <c r="CM78" s="488"/>
      <c r="CN78" s="488"/>
      <c r="CS78" s="459" t="s">
        <v>866</v>
      </c>
    </row>
    <row r="79" spans="1:110">
      <c r="A79" s="400" t="s">
        <v>1008</v>
      </c>
      <c r="B79" s="400" t="s">
        <v>682</v>
      </c>
      <c r="C79" s="491">
        <v>1.4823981689935784E-2</v>
      </c>
      <c r="D79" s="491">
        <v>0.16849630383974351</v>
      </c>
      <c r="E79" s="491">
        <v>0</v>
      </c>
      <c r="F79" s="491">
        <v>0</v>
      </c>
      <c r="G79" s="491">
        <v>0.15645116753996891</v>
      </c>
      <c r="H79" s="491">
        <v>0.53700796240705384</v>
      </c>
      <c r="I79" s="491">
        <v>7.8819266065810203E-2</v>
      </c>
      <c r="J79" s="491">
        <v>3.510162474235367E-2</v>
      </c>
      <c r="K79" s="491">
        <v>6.1075775455278003E-3</v>
      </c>
      <c r="L79" s="491">
        <v>6.4978669787290021E-3</v>
      </c>
      <c r="M79" s="491">
        <v>-3.3057508091226808E-3</v>
      </c>
      <c r="O79" s="492">
        <v>1</v>
      </c>
      <c r="P79" s="458" t="s">
        <v>34</v>
      </c>
      <c r="T79" s="485" t="s">
        <v>1008</v>
      </c>
      <c r="U79" s="485" t="s">
        <v>682</v>
      </c>
      <c r="V79" s="493">
        <v>1.4823981689935784E-2</v>
      </c>
      <c r="W79" s="493">
        <v>0.16849630383974351</v>
      </c>
      <c r="X79" s="493">
        <v>0</v>
      </c>
      <c r="Y79" s="493">
        <v>0</v>
      </c>
      <c r="Z79" s="493">
        <v>0.15645116753996891</v>
      </c>
      <c r="AA79" s="493">
        <v>0.53700796240705384</v>
      </c>
      <c r="AB79" s="493">
        <v>7.8819266065810203E-2</v>
      </c>
      <c r="AC79" s="493">
        <v>3.510162474235367E-2</v>
      </c>
      <c r="AD79" s="493">
        <v>6.1075775455278003E-3</v>
      </c>
      <c r="AE79" s="493">
        <v>6.4978669787290021E-3</v>
      </c>
      <c r="AF79" s="246">
        <v>-3.3057508091226808E-3</v>
      </c>
      <c r="AG79" s="485"/>
      <c r="AH79" s="458">
        <v>1</v>
      </c>
      <c r="AI79" s="458" t="s">
        <v>34</v>
      </c>
      <c r="AL79" s="488"/>
      <c r="AM79" s="488"/>
      <c r="AN79" s="488" t="s">
        <v>993</v>
      </c>
      <c r="AO79" s="521">
        <v>1.4249775319185302E-2</v>
      </c>
      <c r="AP79" s="521">
        <v>0.2603588871970105</v>
      </c>
      <c r="AQ79" s="521">
        <v>7.9359363115139928E-2</v>
      </c>
      <c r="AR79" s="521">
        <v>0</v>
      </c>
      <c r="AS79" s="521">
        <v>0.12260777088356635</v>
      </c>
      <c r="AT79" s="521">
        <v>0.44213896874550557</v>
      </c>
      <c r="AU79" s="521">
        <v>5.750322564109351E-2</v>
      </c>
      <c r="AV79" s="521">
        <v>2.3440621536391617E-2</v>
      </c>
      <c r="AW79" s="521">
        <v>3.4138756210732598E-4</v>
      </c>
      <c r="AX79" s="522">
        <v>1</v>
      </c>
      <c r="AZ79" s="488">
        <v>79</v>
      </c>
      <c r="BA79" s="554">
        <v>43497</v>
      </c>
      <c r="BB79" s="580">
        <v>0</v>
      </c>
      <c r="BC79" s="262" t="e">
        <v>#DIV/0!</v>
      </c>
      <c r="BD79" s="581" t="e">
        <v>#DIV/0!</v>
      </c>
      <c r="BE79" s="582" t="e">
        <v>#DIV/0!</v>
      </c>
      <c r="BF79" s="582" t="e">
        <v>#DIV/0!</v>
      </c>
      <c r="BG79" s="582" t="e">
        <v>#DIV/0!</v>
      </c>
      <c r="BH79" s="582" t="e">
        <v>#DIV/0!</v>
      </c>
      <c r="BI79" s="582" t="e">
        <v>#DIV/0!</v>
      </c>
      <c r="BJ79" s="582" t="e">
        <v>#DIV/0!</v>
      </c>
      <c r="BK79" s="582" t="e">
        <v>#DIV/0!</v>
      </c>
      <c r="BL79" s="582" t="e">
        <v>#DIV/0!</v>
      </c>
      <c r="BM79" s="488"/>
      <c r="BP79" s="488"/>
      <c r="BQ79" s="488"/>
      <c r="BR79" s="488"/>
      <c r="BS79" s="488"/>
      <c r="BT79" s="488"/>
      <c r="BU79" s="488"/>
      <c r="BV79" s="488">
        <v>79</v>
      </c>
      <c r="BW79" s="554">
        <v>43497</v>
      </c>
      <c r="BX79" s="580">
        <v>0</v>
      </c>
      <c r="BY79" s="262" t="e">
        <v>#DIV/0!</v>
      </c>
      <c r="BZ79" s="265" t="e">
        <v>#DIV/0!</v>
      </c>
      <c r="CA79" s="266" t="e">
        <v>#DIV/0!</v>
      </c>
      <c r="CB79" s="266" t="e">
        <v>#DIV/0!</v>
      </c>
      <c r="CC79" s="266" t="e">
        <v>#DIV/0!</v>
      </c>
      <c r="CD79" s="266" t="e">
        <v>#DIV/0!</v>
      </c>
      <c r="CE79" s="266" t="e">
        <v>#DIV/0!</v>
      </c>
      <c r="CF79" s="266" t="e">
        <v>#DIV/0!</v>
      </c>
      <c r="CG79" s="266" t="e">
        <v>#DIV/0!</v>
      </c>
      <c r="CH79" s="266" t="e">
        <v>#DIV/0!</v>
      </c>
      <c r="CI79" s="488"/>
      <c r="CL79" s="488"/>
      <c r="CM79" s="488"/>
      <c r="CN79" s="488"/>
      <c r="CT79" s="480" t="s">
        <v>1009</v>
      </c>
      <c r="CU79" s="480" t="s">
        <v>1010</v>
      </c>
      <c r="CV79" s="480" t="s">
        <v>1011</v>
      </c>
      <c r="CW79" s="480" t="s">
        <v>1011</v>
      </c>
      <c r="CX79" s="480" t="s">
        <v>1011</v>
      </c>
      <c r="CY79" s="480" t="s">
        <v>1011</v>
      </c>
    </row>
    <row r="80" spans="1:110">
      <c r="A80" s="400" t="s">
        <v>1012</v>
      </c>
      <c r="B80" s="400" t="s">
        <v>1013</v>
      </c>
      <c r="C80" s="491">
        <v>1.9141955588282758E-2</v>
      </c>
      <c r="D80" s="491">
        <v>0.27398036455512026</v>
      </c>
      <c r="E80" s="491">
        <v>3.2100059840287035E-2</v>
      </c>
      <c r="F80" s="491">
        <v>0</v>
      </c>
      <c r="G80" s="491">
        <v>0.12117948257707835</v>
      </c>
      <c r="H80" s="491">
        <v>0.41769949533400635</v>
      </c>
      <c r="I80" s="491">
        <v>4.9355006141802826E-2</v>
      </c>
      <c r="J80" s="491">
        <v>2.6508898015263672E-2</v>
      </c>
      <c r="K80" s="491">
        <v>3.2247311804357438E-3</v>
      </c>
      <c r="L80" s="491">
        <v>0</v>
      </c>
      <c r="M80" s="491">
        <v>5.6810006767722993E-2</v>
      </c>
      <c r="O80" s="492">
        <v>1</v>
      </c>
      <c r="P80" s="458" t="s">
        <v>34</v>
      </c>
      <c r="T80" s="485" t="s">
        <v>1012</v>
      </c>
      <c r="U80" s="485" t="s">
        <v>1013</v>
      </c>
      <c r="V80" s="493">
        <v>1.9141955588282758E-2</v>
      </c>
      <c r="W80" s="493">
        <v>0.27398036455512026</v>
      </c>
      <c r="X80" s="493">
        <v>3.2100059840287035E-2</v>
      </c>
      <c r="Y80" s="493">
        <v>0</v>
      </c>
      <c r="Z80" s="493">
        <v>0.12117948257707835</v>
      </c>
      <c r="AA80" s="493">
        <v>0.41769949533400635</v>
      </c>
      <c r="AB80" s="493">
        <v>4.9355006141802826E-2</v>
      </c>
      <c r="AC80" s="493">
        <v>2.6508898015263672E-2</v>
      </c>
      <c r="AD80" s="493">
        <v>3.2247311804357438E-3</v>
      </c>
      <c r="AE80" s="493">
        <v>0</v>
      </c>
      <c r="AF80" s="493">
        <v>5.6810006767722993E-2</v>
      </c>
      <c r="AG80" s="485"/>
      <c r="AH80" s="458">
        <v>1</v>
      </c>
      <c r="AI80" s="458" t="s">
        <v>34</v>
      </c>
      <c r="AL80" s="488"/>
      <c r="AN80" s="488" t="s">
        <v>995</v>
      </c>
      <c r="AO80" s="521">
        <v>1.4249775319185302E-2</v>
      </c>
      <c r="AP80" s="521">
        <v>0.2603588871970105</v>
      </c>
      <c r="AQ80" s="521">
        <v>7.9359363115139928E-2</v>
      </c>
      <c r="AR80" s="521">
        <v>0</v>
      </c>
      <c r="AS80" s="521">
        <v>0.12260777088356635</v>
      </c>
      <c r="AT80" s="521">
        <v>0.44213896874550557</v>
      </c>
      <c r="AU80" s="521">
        <v>5.750322564109351E-2</v>
      </c>
      <c r="AV80" s="521">
        <v>2.3440621536391617E-2</v>
      </c>
      <c r="AW80" s="521">
        <v>3.4138756210732598E-4</v>
      </c>
      <c r="AX80" s="522">
        <v>1</v>
      </c>
      <c r="AZ80" s="488">
        <v>80</v>
      </c>
      <c r="BA80" s="554">
        <v>43525</v>
      </c>
      <c r="BB80" s="580">
        <v>0</v>
      </c>
      <c r="BC80" s="262" t="e">
        <v>#DIV/0!</v>
      </c>
      <c r="BD80" s="581" t="e">
        <v>#DIV/0!</v>
      </c>
      <c r="BE80" s="582" t="e">
        <v>#DIV/0!</v>
      </c>
      <c r="BF80" s="582" t="e">
        <v>#DIV/0!</v>
      </c>
      <c r="BG80" s="582" t="e">
        <v>#DIV/0!</v>
      </c>
      <c r="BH80" s="582" t="e">
        <v>#DIV/0!</v>
      </c>
      <c r="BI80" s="582" t="e">
        <v>#DIV/0!</v>
      </c>
      <c r="BJ80" s="582" t="e">
        <v>#DIV/0!</v>
      </c>
      <c r="BK80" s="582" t="e">
        <v>#DIV/0!</v>
      </c>
      <c r="BL80" s="582" t="e">
        <v>#DIV/0!</v>
      </c>
      <c r="BM80" s="488"/>
      <c r="BP80" s="488"/>
      <c r="BQ80" s="488"/>
      <c r="BR80" s="488"/>
      <c r="BS80" s="488"/>
      <c r="BT80" s="488"/>
      <c r="BU80" s="488"/>
      <c r="BV80" s="488">
        <v>80</v>
      </c>
      <c r="BW80" s="554">
        <v>43525</v>
      </c>
      <c r="BX80" s="580">
        <v>0</v>
      </c>
      <c r="BY80" s="262" t="e">
        <v>#DIV/0!</v>
      </c>
      <c r="BZ80" s="265" t="e">
        <v>#DIV/0!</v>
      </c>
      <c r="CA80" s="266" t="e">
        <v>#DIV/0!</v>
      </c>
      <c r="CB80" s="266" t="e">
        <v>#DIV/0!</v>
      </c>
      <c r="CC80" s="266" t="e">
        <v>#DIV/0!</v>
      </c>
      <c r="CD80" s="266" t="e">
        <v>#DIV/0!</v>
      </c>
      <c r="CE80" s="266" t="e">
        <v>#DIV/0!</v>
      </c>
      <c r="CF80" s="266" t="e">
        <v>#DIV/0!</v>
      </c>
      <c r="CG80" s="266" t="e">
        <v>#DIV/0!</v>
      </c>
      <c r="CH80" s="266" t="e">
        <v>#DIV/0!</v>
      </c>
      <c r="CI80" s="488"/>
      <c r="CL80" s="488"/>
      <c r="CM80" s="488"/>
      <c r="CN80" s="488"/>
      <c r="CT80" s="550" t="s">
        <v>1014</v>
      </c>
      <c r="CU80" s="550" t="s">
        <v>1015</v>
      </c>
      <c r="CV80" s="550" t="s">
        <v>1016</v>
      </c>
      <c r="CW80" s="550" t="s">
        <v>1017</v>
      </c>
      <c r="CX80" s="550" t="s">
        <v>1018</v>
      </c>
      <c r="CY80" s="550" t="s">
        <v>1019</v>
      </c>
      <c r="CZ80" s="550"/>
      <c r="DA80" s="550" t="s">
        <v>832</v>
      </c>
      <c r="DC80" s="400" t="s">
        <v>1020</v>
      </c>
    </row>
    <row r="81" spans="1:107">
      <c r="A81" s="400" t="s">
        <v>973</v>
      </c>
      <c r="B81" s="400" t="s">
        <v>708</v>
      </c>
      <c r="C81" s="491">
        <v>2.1630537183574945E-2</v>
      </c>
      <c r="D81" s="491">
        <v>0.25790773197118433</v>
      </c>
      <c r="E81" s="491">
        <v>6.230340034346115E-2</v>
      </c>
      <c r="F81" s="491">
        <v>0</v>
      </c>
      <c r="G81" s="491">
        <v>0.11698488131645093</v>
      </c>
      <c r="H81" s="491">
        <v>0.44252252928700953</v>
      </c>
      <c r="I81" s="491">
        <v>5.6403984232767691E-2</v>
      </c>
      <c r="J81" s="491">
        <v>2.4648765501714423E-2</v>
      </c>
      <c r="K81" s="491">
        <v>2.4503289568374872E-3</v>
      </c>
      <c r="L81" s="491">
        <v>0</v>
      </c>
      <c r="M81" s="491">
        <v>1.5147841206999555E-2</v>
      </c>
      <c r="O81" s="492">
        <v>1.0000000000000002</v>
      </c>
      <c r="P81" s="458" t="s">
        <v>34</v>
      </c>
      <c r="T81" s="485" t="s">
        <v>973</v>
      </c>
      <c r="U81" s="485" t="s">
        <v>708</v>
      </c>
      <c r="V81" s="493">
        <v>2.1630537183574945E-2</v>
      </c>
      <c r="W81" s="493">
        <v>0.25790773197118433</v>
      </c>
      <c r="X81" s="493">
        <v>6.230340034346115E-2</v>
      </c>
      <c r="Y81" s="493">
        <v>0</v>
      </c>
      <c r="Z81" s="493">
        <v>0.11698488131645093</v>
      </c>
      <c r="AA81" s="493">
        <v>0.44252252928700953</v>
      </c>
      <c r="AB81" s="493">
        <v>5.6403984232767691E-2</v>
      </c>
      <c r="AC81" s="493">
        <v>2.4648765501714423E-2</v>
      </c>
      <c r="AD81" s="493">
        <v>2.4503289568374872E-3</v>
      </c>
      <c r="AE81" s="493">
        <v>0</v>
      </c>
      <c r="AF81" s="493">
        <v>1.5147841206999555E-2</v>
      </c>
      <c r="AG81" s="485"/>
      <c r="AH81" s="458">
        <v>1.0000000000000002</v>
      </c>
      <c r="AI81" s="458" t="s">
        <v>34</v>
      </c>
      <c r="AL81" s="488"/>
      <c r="AM81" s="488"/>
      <c r="AN81" s="488"/>
      <c r="AO81" s="488"/>
      <c r="AP81" s="488"/>
      <c r="AQ81" s="488"/>
      <c r="AR81" s="488"/>
      <c r="AS81" s="488"/>
      <c r="AT81" s="488"/>
      <c r="AU81" s="488"/>
      <c r="AV81" s="488"/>
      <c r="AW81" s="488"/>
      <c r="AX81" s="488"/>
      <c r="AZ81" s="488">
        <v>81</v>
      </c>
      <c r="BA81" s="554">
        <v>43556</v>
      </c>
      <c r="BB81" s="580">
        <v>0</v>
      </c>
      <c r="BC81" s="262" t="e">
        <v>#DIV/0!</v>
      </c>
      <c r="BD81" s="581" t="e">
        <v>#DIV/0!</v>
      </c>
      <c r="BE81" s="582" t="e">
        <v>#DIV/0!</v>
      </c>
      <c r="BF81" s="582" t="e">
        <v>#DIV/0!</v>
      </c>
      <c r="BG81" s="582" t="e">
        <v>#DIV/0!</v>
      </c>
      <c r="BH81" s="582" t="e">
        <v>#DIV/0!</v>
      </c>
      <c r="BI81" s="582" t="e">
        <v>#DIV/0!</v>
      </c>
      <c r="BJ81" s="582" t="e">
        <v>#DIV/0!</v>
      </c>
      <c r="BK81" s="582" t="e">
        <v>#DIV/0!</v>
      </c>
      <c r="BL81" s="582" t="e">
        <v>#DIV/0!</v>
      </c>
      <c r="BM81" s="488"/>
      <c r="BP81" s="488"/>
      <c r="BQ81" s="488"/>
      <c r="BR81" s="488"/>
      <c r="BS81" s="488"/>
      <c r="BT81" s="488"/>
      <c r="BU81" s="488"/>
      <c r="BV81" s="488">
        <v>81</v>
      </c>
      <c r="BW81" s="554">
        <v>43556</v>
      </c>
      <c r="BX81" s="580">
        <v>0</v>
      </c>
      <c r="BY81" s="262" t="e">
        <v>#DIV/0!</v>
      </c>
      <c r="BZ81" s="265" t="e">
        <v>#DIV/0!</v>
      </c>
      <c r="CA81" s="266" t="e">
        <v>#DIV/0!</v>
      </c>
      <c r="CB81" s="266" t="e">
        <v>#DIV/0!</v>
      </c>
      <c r="CC81" s="266" t="e">
        <v>#DIV/0!</v>
      </c>
      <c r="CD81" s="266" t="e">
        <v>#DIV/0!</v>
      </c>
      <c r="CE81" s="266" t="e">
        <v>#DIV/0!</v>
      </c>
      <c r="CF81" s="266" t="e">
        <v>#DIV/0!</v>
      </c>
      <c r="CG81" s="266" t="e">
        <v>#DIV/0!</v>
      </c>
      <c r="CH81" s="266" t="e">
        <v>#DIV/0!</v>
      </c>
      <c r="CI81" s="488"/>
      <c r="CL81" s="488"/>
      <c r="CM81" s="488"/>
      <c r="CN81" s="488"/>
      <c r="CS81" s="553">
        <v>39840</v>
      </c>
      <c r="CT81" s="225"/>
      <c r="CU81" s="225"/>
      <c r="CV81" s="225"/>
      <c r="CW81" s="225"/>
      <c r="CX81" s="225"/>
      <c r="CY81" s="225"/>
      <c r="CZ81" s="225"/>
      <c r="DA81" s="249">
        <v>0</v>
      </c>
      <c r="DC81" s="256"/>
    </row>
    <row r="82" spans="1:107">
      <c r="A82" s="400" t="s">
        <v>1021</v>
      </c>
      <c r="B82" s="400" t="s">
        <v>684</v>
      </c>
      <c r="C82" s="491">
        <v>2.0144055912659466E-2</v>
      </c>
      <c r="D82" s="491">
        <v>0.26209488862536612</v>
      </c>
      <c r="E82" s="491">
        <v>6.4357257992723779E-2</v>
      </c>
      <c r="F82" s="491">
        <v>0</v>
      </c>
      <c r="G82" s="491">
        <v>0.11360766771624321</v>
      </c>
      <c r="H82" s="491">
        <v>0.44702671775339242</v>
      </c>
      <c r="I82" s="491">
        <v>5.6920030195302382E-2</v>
      </c>
      <c r="J82" s="491">
        <v>2.3015578699623306E-2</v>
      </c>
      <c r="K82" s="491">
        <v>2.3226762790546718E-4</v>
      </c>
      <c r="L82" s="491">
        <v>0</v>
      </c>
      <c r="M82" s="491">
        <v>1.2601535476783873E-2</v>
      </c>
      <c r="O82" s="492">
        <v>1</v>
      </c>
      <c r="P82" s="458" t="s">
        <v>34</v>
      </c>
      <c r="T82" s="485" t="s">
        <v>1021</v>
      </c>
      <c r="U82" s="485" t="s">
        <v>684</v>
      </c>
      <c r="V82" s="493">
        <v>2.0144055912659466E-2</v>
      </c>
      <c r="W82" s="493">
        <v>0.26209488862536612</v>
      </c>
      <c r="X82" s="493">
        <v>6.4357257992723779E-2</v>
      </c>
      <c r="Y82" s="493">
        <v>0</v>
      </c>
      <c r="Z82" s="493">
        <v>0.11360766771624321</v>
      </c>
      <c r="AA82" s="493">
        <v>0.44702671775339242</v>
      </c>
      <c r="AB82" s="493">
        <v>5.6920030195302382E-2</v>
      </c>
      <c r="AC82" s="493">
        <v>2.3015578699623306E-2</v>
      </c>
      <c r="AD82" s="493">
        <v>2.3226762790546718E-4</v>
      </c>
      <c r="AE82" s="493">
        <v>0</v>
      </c>
      <c r="AF82" s="493">
        <v>1.2601535476783873E-2</v>
      </c>
      <c r="AG82" s="485"/>
      <c r="AH82" s="458">
        <v>1</v>
      </c>
      <c r="AI82" s="458" t="s">
        <v>34</v>
      </c>
      <c r="AL82" s="488"/>
      <c r="AM82" s="488"/>
      <c r="AN82" s="488" t="s">
        <v>1022</v>
      </c>
      <c r="AO82" s="488"/>
      <c r="AP82" s="488"/>
      <c r="AQ82" s="488"/>
      <c r="AR82" s="488"/>
      <c r="AS82" s="488"/>
      <c r="AT82" s="488"/>
      <c r="AU82" s="488"/>
      <c r="AV82" s="488"/>
      <c r="AW82" s="488"/>
      <c r="AX82" s="488"/>
      <c r="AZ82" s="488">
        <v>82</v>
      </c>
      <c r="BA82" s="554">
        <v>43586</v>
      </c>
      <c r="BB82" s="580">
        <v>0</v>
      </c>
      <c r="BC82" s="262" t="e">
        <v>#DIV/0!</v>
      </c>
      <c r="BD82" s="581" t="e">
        <v>#DIV/0!</v>
      </c>
      <c r="BE82" s="582" t="e">
        <v>#DIV/0!</v>
      </c>
      <c r="BF82" s="582" t="e">
        <v>#DIV/0!</v>
      </c>
      <c r="BG82" s="582" t="e">
        <v>#DIV/0!</v>
      </c>
      <c r="BH82" s="582" t="e">
        <v>#DIV/0!</v>
      </c>
      <c r="BI82" s="582" t="e">
        <v>#DIV/0!</v>
      </c>
      <c r="BJ82" s="582" t="e">
        <v>#DIV/0!</v>
      </c>
      <c r="BK82" s="582" t="e">
        <v>#DIV/0!</v>
      </c>
      <c r="BL82" s="582" t="e">
        <v>#DIV/0!</v>
      </c>
      <c r="BM82" s="488"/>
      <c r="BP82" s="488"/>
      <c r="BQ82" s="488"/>
      <c r="BR82" s="488"/>
      <c r="BS82" s="488"/>
      <c r="BT82" s="488"/>
      <c r="BU82" s="488"/>
      <c r="BV82" s="488">
        <v>82</v>
      </c>
      <c r="BW82" s="554">
        <v>43586</v>
      </c>
      <c r="BX82" s="580">
        <v>0</v>
      </c>
      <c r="BY82" s="262" t="e">
        <v>#DIV/0!</v>
      </c>
      <c r="BZ82" s="265" t="e">
        <v>#DIV/0!</v>
      </c>
      <c r="CA82" s="266" t="e">
        <v>#DIV/0!</v>
      </c>
      <c r="CB82" s="266" t="e">
        <v>#DIV/0!</v>
      </c>
      <c r="CC82" s="266" t="e">
        <v>#DIV/0!</v>
      </c>
      <c r="CD82" s="266" t="e">
        <v>#DIV/0!</v>
      </c>
      <c r="CE82" s="266" t="e">
        <v>#DIV/0!</v>
      </c>
      <c r="CF82" s="266" t="e">
        <v>#DIV/0!</v>
      </c>
      <c r="CG82" s="266" t="e">
        <v>#DIV/0!</v>
      </c>
      <c r="CH82" s="266" t="e">
        <v>#DIV/0!</v>
      </c>
      <c r="CI82" s="488"/>
      <c r="CL82" s="488"/>
      <c r="CM82" s="488"/>
      <c r="CN82" s="488"/>
      <c r="CS82" s="553">
        <v>39854</v>
      </c>
      <c r="CT82" s="225"/>
      <c r="CU82" s="225"/>
      <c r="CV82" s="225"/>
      <c r="CW82" s="225"/>
      <c r="CX82" s="225"/>
      <c r="CY82" s="225"/>
      <c r="CZ82" s="225"/>
      <c r="DA82" s="249">
        <v>0</v>
      </c>
      <c r="DC82" s="400" t="s">
        <v>1023</v>
      </c>
    </row>
    <row r="83" spans="1:107">
      <c r="A83" s="548" t="s">
        <v>953</v>
      </c>
      <c r="B83" s="572" t="s">
        <v>954</v>
      </c>
      <c r="C83" s="549">
        <v>0</v>
      </c>
      <c r="D83" s="549">
        <v>0</v>
      </c>
      <c r="E83" s="549">
        <v>0</v>
      </c>
      <c r="F83" s="549">
        <v>0</v>
      </c>
      <c r="G83" s="549">
        <v>0</v>
      </c>
      <c r="H83" s="549">
        <v>0</v>
      </c>
      <c r="I83" s="549">
        <v>0</v>
      </c>
      <c r="J83" s="549">
        <v>0</v>
      </c>
      <c r="K83" s="549">
        <v>0</v>
      </c>
      <c r="L83" s="549">
        <v>0</v>
      </c>
      <c r="M83" s="549">
        <v>0</v>
      </c>
      <c r="O83" s="492">
        <v>0</v>
      </c>
      <c r="P83" s="458" t="s">
        <v>34</v>
      </c>
      <c r="T83" s="485" t="s">
        <v>1024</v>
      </c>
      <c r="U83" s="583" t="s">
        <v>954</v>
      </c>
      <c r="V83" s="493">
        <v>0</v>
      </c>
      <c r="W83" s="493">
        <v>0</v>
      </c>
      <c r="X83" s="493">
        <v>0</v>
      </c>
      <c r="Y83" s="493">
        <v>0</v>
      </c>
      <c r="Z83" s="493">
        <v>0</v>
      </c>
      <c r="AA83" s="493">
        <v>0</v>
      </c>
      <c r="AB83" s="493">
        <v>0</v>
      </c>
      <c r="AC83" s="493">
        <v>0</v>
      </c>
      <c r="AD83" s="493">
        <v>0</v>
      </c>
      <c r="AE83" s="493">
        <v>0</v>
      </c>
      <c r="AF83" s="493">
        <v>0</v>
      </c>
      <c r="AG83" s="485"/>
      <c r="AH83" s="458">
        <v>0</v>
      </c>
      <c r="AI83" s="458" t="s">
        <v>34</v>
      </c>
      <c r="AL83" s="488"/>
      <c r="AM83" s="488"/>
      <c r="AN83" s="488" t="s">
        <v>987</v>
      </c>
      <c r="AO83" s="500">
        <v>825486.27581526572</v>
      </c>
      <c r="AP83" s="500">
        <v>14274926.737066183</v>
      </c>
      <c r="AQ83" s="500">
        <v>4407040.950099187</v>
      </c>
      <c r="AR83" s="500">
        <v>0</v>
      </c>
      <c r="AS83" s="500">
        <v>8306799.7194588948</v>
      </c>
      <c r="AT83" s="500">
        <v>25991841.633580171</v>
      </c>
      <c r="AU83" s="500">
        <v>3822984.6950113568</v>
      </c>
      <c r="AV83" s="500">
        <v>1612414.4306288194</v>
      </c>
      <c r="AW83" s="500">
        <v>19948.034879999828</v>
      </c>
      <c r="AX83" s="500">
        <v>59261442.476539873</v>
      </c>
      <c r="AZ83" s="488">
        <v>83</v>
      </c>
      <c r="BA83" s="554">
        <v>43617</v>
      </c>
      <c r="BB83" s="580">
        <v>0</v>
      </c>
      <c r="BC83" s="262" t="e">
        <v>#DIV/0!</v>
      </c>
      <c r="BD83" s="581" t="e">
        <v>#DIV/0!</v>
      </c>
      <c r="BE83" s="582" t="e">
        <v>#DIV/0!</v>
      </c>
      <c r="BF83" s="582" t="e">
        <v>#DIV/0!</v>
      </c>
      <c r="BG83" s="582" t="e">
        <v>#DIV/0!</v>
      </c>
      <c r="BH83" s="582" t="e">
        <v>#DIV/0!</v>
      </c>
      <c r="BI83" s="582" t="e">
        <v>#DIV/0!</v>
      </c>
      <c r="BJ83" s="582" t="e">
        <v>#DIV/0!</v>
      </c>
      <c r="BK83" s="582" t="e">
        <v>#DIV/0!</v>
      </c>
      <c r="BL83" s="582" t="e">
        <v>#DIV/0!</v>
      </c>
      <c r="BM83" s="488"/>
      <c r="BP83" s="488"/>
      <c r="BQ83" s="488"/>
      <c r="BR83" s="488"/>
      <c r="BS83" s="488"/>
      <c r="BT83" s="488"/>
      <c r="BU83" s="488"/>
      <c r="BV83" s="488">
        <v>83</v>
      </c>
      <c r="BW83" s="554">
        <v>43617</v>
      </c>
      <c r="BX83" s="580">
        <v>0</v>
      </c>
      <c r="BY83" s="262" t="e">
        <v>#DIV/0!</v>
      </c>
      <c r="BZ83" s="265" t="e">
        <v>#DIV/0!</v>
      </c>
      <c r="CA83" s="266" t="e">
        <v>#DIV/0!</v>
      </c>
      <c r="CB83" s="266" t="e">
        <v>#DIV/0!</v>
      </c>
      <c r="CC83" s="266" t="e">
        <v>#DIV/0!</v>
      </c>
      <c r="CD83" s="266" t="e">
        <v>#DIV/0!</v>
      </c>
      <c r="CE83" s="266" t="e">
        <v>#DIV/0!</v>
      </c>
      <c r="CF83" s="266" t="e">
        <v>#DIV/0!</v>
      </c>
      <c r="CG83" s="266" t="e">
        <v>#DIV/0!</v>
      </c>
      <c r="CH83" s="266" t="e">
        <v>#DIV/0!</v>
      </c>
      <c r="CI83" s="488"/>
      <c r="CL83" s="488"/>
      <c r="CM83" s="488"/>
      <c r="CN83" s="488"/>
      <c r="CS83" s="553">
        <v>39883</v>
      </c>
      <c r="CT83" s="225"/>
      <c r="CU83" s="225"/>
      <c r="CV83" s="225"/>
      <c r="CW83" s="225"/>
      <c r="CX83" s="225"/>
      <c r="CY83" s="225"/>
      <c r="CZ83" s="225"/>
      <c r="DA83" s="249">
        <v>0</v>
      </c>
      <c r="DC83" s="256"/>
    </row>
    <row r="84" spans="1:107">
      <c r="A84" s="548" t="s">
        <v>953</v>
      </c>
      <c r="B84" s="548" t="s">
        <v>954</v>
      </c>
      <c r="C84" s="549">
        <v>0</v>
      </c>
      <c r="D84" s="549">
        <v>0</v>
      </c>
      <c r="E84" s="549">
        <v>0</v>
      </c>
      <c r="F84" s="549">
        <v>0</v>
      </c>
      <c r="G84" s="549">
        <v>0</v>
      </c>
      <c r="H84" s="549">
        <v>0</v>
      </c>
      <c r="I84" s="549">
        <v>0</v>
      </c>
      <c r="J84" s="549">
        <v>0</v>
      </c>
      <c r="K84" s="549">
        <v>0</v>
      </c>
      <c r="L84" s="549">
        <v>0</v>
      </c>
      <c r="M84" s="549">
        <v>0</v>
      </c>
      <c r="O84" s="492">
        <v>0</v>
      </c>
      <c r="P84" s="458" t="s">
        <v>34</v>
      </c>
      <c r="T84" s="485" t="s">
        <v>1025</v>
      </c>
      <c r="U84" s="485" t="s">
        <v>954</v>
      </c>
      <c r="V84" s="493">
        <v>0</v>
      </c>
      <c r="W84" s="493">
        <v>0</v>
      </c>
      <c r="X84" s="493">
        <v>0</v>
      </c>
      <c r="Y84" s="493">
        <v>0</v>
      </c>
      <c r="Z84" s="493">
        <v>0</v>
      </c>
      <c r="AA84" s="493">
        <v>0</v>
      </c>
      <c r="AB84" s="493">
        <v>0</v>
      </c>
      <c r="AC84" s="493">
        <v>0</v>
      </c>
      <c r="AD84" s="493">
        <v>0</v>
      </c>
      <c r="AE84" s="493">
        <v>0</v>
      </c>
      <c r="AF84" s="493">
        <v>0</v>
      </c>
      <c r="AG84" s="485"/>
      <c r="AH84" s="458">
        <v>0</v>
      </c>
      <c r="AI84" s="458" t="s">
        <v>34</v>
      </c>
      <c r="AL84" s="488"/>
      <c r="AM84" s="488"/>
      <c r="AN84" s="488" t="s">
        <v>989</v>
      </c>
      <c r="AO84" s="500">
        <v>825486.27581526572</v>
      </c>
      <c r="AP84" s="500">
        <v>14274926.737066183</v>
      </c>
      <c r="AQ84" s="500">
        <v>4407040.950099187</v>
      </c>
      <c r="AR84" s="500">
        <v>0</v>
      </c>
      <c r="AS84" s="500">
        <v>8306799.7194588948</v>
      </c>
      <c r="AT84" s="500">
        <v>25991841.633580171</v>
      </c>
      <c r="AU84" s="500">
        <v>3822984.6950113568</v>
      </c>
      <c r="AV84" s="500">
        <v>1612414.4306288194</v>
      </c>
      <c r="AW84" s="500">
        <v>19948.034879999828</v>
      </c>
      <c r="AX84" s="500">
        <v>59261442.476539873</v>
      </c>
      <c r="AZ84" s="488">
        <v>84</v>
      </c>
      <c r="BA84" s="554">
        <v>43282</v>
      </c>
      <c r="BB84" s="580">
        <v>0</v>
      </c>
      <c r="BC84" s="262" t="e">
        <v>#DIV/0!</v>
      </c>
      <c r="BD84" s="581" t="e">
        <v>#DIV/0!</v>
      </c>
      <c r="BE84" s="582" t="e">
        <v>#DIV/0!</v>
      </c>
      <c r="BF84" s="582" t="e">
        <v>#DIV/0!</v>
      </c>
      <c r="BG84" s="582" t="e">
        <v>#DIV/0!</v>
      </c>
      <c r="BH84" s="582" t="e">
        <v>#DIV/0!</v>
      </c>
      <c r="BI84" s="582" t="e">
        <v>#DIV/0!</v>
      </c>
      <c r="BJ84" s="582" t="e">
        <v>#DIV/0!</v>
      </c>
      <c r="BK84" s="582" t="e">
        <v>#DIV/0!</v>
      </c>
      <c r="BL84" s="582" t="e">
        <v>#DIV/0!</v>
      </c>
      <c r="BM84" s="488"/>
      <c r="BP84" s="488"/>
      <c r="BQ84" s="488"/>
      <c r="BR84" s="488"/>
      <c r="BS84" s="488"/>
      <c r="BT84" s="488"/>
      <c r="BU84" s="488"/>
      <c r="BV84" s="488">
        <v>84</v>
      </c>
      <c r="BW84" s="554">
        <v>43282</v>
      </c>
      <c r="BX84" s="580">
        <v>0</v>
      </c>
      <c r="BY84" s="262" t="e">
        <v>#DIV/0!</v>
      </c>
      <c r="BZ84" s="265" t="e">
        <v>#DIV/0!</v>
      </c>
      <c r="CA84" s="266" t="e">
        <v>#DIV/0!</v>
      </c>
      <c r="CB84" s="266" t="e">
        <v>#DIV/0!</v>
      </c>
      <c r="CC84" s="266" t="e">
        <v>#DIV/0!</v>
      </c>
      <c r="CD84" s="266" t="e">
        <v>#DIV/0!</v>
      </c>
      <c r="CE84" s="266" t="e">
        <v>#DIV/0!</v>
      </c>
      <c r="CF84" s="266" t="e">
        <v>#DIV/0!</v>
      </c>
      <c r="CG84" s="266" t="e">
        <v>#DIV/0!</v>
      </c>
      <c r="CH84" s="266" t="e">
        <v>#DIV/0!</v>
      </c>
      <c r="CI84" s="488"/>
      <c r="CL84" s="488"/>
      <c r="CM84" s="488"/>
      <c r="CN84" s="488"/>
      <c r="CS84" s="553">
        <v>39904</v>
      </c>
      <c r="CT84" s="225"/>
      <c r="CU84" s="225"/>
      <c r="CV84" s="225"/>
      <c r="CW84" s="225"/>
      <c r="CX84" s="225"/>
      <c r="CY84" s="225"/>
      <c r="CZ84" s="225"/>
      <c r="DA84" s="249">
        <v>0</v>
      </c>
    </row>
    <row r="85" spans="1:107">
      <c r="A85" s="548" t="s">
        <v>953</v>
      </c>
      <c r="B85" s="548" t="s">
        <v>954</v>
      </c>
      <c r="C85" s="549">
        <v>0</v>
      </c>
      <c r="D85" s="549">
        <v>0</v>
      </c>
      <c r="E85" s="549">
        <v>0</v>
      </c>
      <c r="F85" s="549">
        <v>0</v>
      </c>
      <c r="G85" s="549">
        <v>0</v>
      </c>
      <c r="H85" s="549">
        <v>0</v>
      </c>
      <c r="I85" s="549">
        <v>0</v>
      </c>
      <c r="J85" s="549">
        <v>0</v>
      </c>
      <c r="K85" s="549">
        <v>0</v>
      </c>
      <c r="L85" s="549">
        <v>0</v>
      </c>
      <c r="M85" s="549">
        <v>0</v>
      </c>
      <c r="O85" s="492">
        <v>0</v>
      </c>
      <c r="P85" s="458" t="s">
        <v>34</v>
      </c>
      <c r="T85" s="485" t="s">
        <v>1026</v>
      </c>
      <c r="U85" s="485" t="s">
        <v>954</v>
      </c>
      <c r="V85" s="493">
        <v>0</v>
      </c>
      <c r="W85" s="493">
        <v>0</v>
      </c>
      <c r="X85" s="493">
        <v>0</v>
      </c>
      <c r="Y85" s="493">
        <v>0</v>
      </c>
      <c r="Z85" s="493">
        <v>0</v>
      </c>
      <c r="AA85" s="493">
        <v>0</v>
      </c>
      <c r="AB85" s="493">
        <v>0</v>
      </c>
      <c r="AC85" s="493">
        <v>0</v>
      </c>
      <c r="AD85" s="493">
        <v>0</v>
      </c>
      <c r="AE85" s="493">
        <v>0</v>
      </c>
      <c r="AF85" s="493">
        <v>0</v>
      </c>
      <c r="AG85" s="485"/>
      <c r="AH85" s="458">
        <v>0</v>
      </c>
      <c r="AI85" s="458" t="s">
        <v>34</v>
      </c>
      <c r="AL85" s="488"/>
      <c r="AM85" s="488"/>
      <c r="AN85" s="488" t="s">
        <v>991</v>
      </c>
      <c r="AO85" s="500">
        <v>825486.27581526572</v>
      </c>
      <c r="AP85" s="500">
        <v>14274926.737066183</v>
      </c>
      <c r="AQ85" s="500">
        <v>4407040.950099187</v>
      </c>
      <c r="AR85" s="500">
        <v>0</v>
      </c>
      <c r="AS85" s="500">
        <v>8306799.7194588948</v>
      </c>
      <c r="AT85" s="500">
        <v>25991841.633580171</v>
      </c>
      <c r="AU85" s="500">
        <v>3822984.6950113568</v>
      </c>
      <c r="AV85" s="500">
        <v>1612414.4306288194</v>
      </c>
      <c r="AW85" s="500">
        <v>19948.034879999828</v>
      </c>
      <c r="AX85" s="500">
        <v>59261442.476539873</v>
      </c>
      <c r="AZ85" s="488">
        <v>85</v>
      </c>
      <c r="BA85" s="554">
        <v>43313</v>
      </c>
      <c r="BB85" s="580">
        <v>0</v>
      </c>
      <c r="BC85" s="262" t="e">
        <v>#DIV/0!</v>
      </c>
      <c r="BD85" s="581" t="e">
        <v>#DIV/0!</v>
      </c>
      <c r="BE85" s="582" t="e">
        <v>#DIV/0!</v>
      </c>
      <c r="BF85" s="582" t="e">
        <v>#DIV/0!</v>
      </c>
      <c r="BG85" s="582" t="e">
        <v>#DIV/0!</v>
      </c>
      <c r="BH85" s="582" t="e">
        <v>#DIV/0!</v>
      </c>
      <c r="BI85" s="582" t="e">
        <v>#DIV/0!</v>
      </c>
      <c r="BJ85" s="582" t="e">
        <v>#DIV/0!</v>
      </c>
      <c r="BK85" s="582" t="e">
        <v>#DIV/0!</v>
      </c>
      <c r="BL85" s="582" t="e">
        <v>#DIV/0!</v>
      </c>
      <c r="BM85" s="488"/>
      <c r="BP85" s="488"/>
      <c r="BQ85" s="488"/>
      <c r="BR85" s="488"/>
      <c r="BS85" s="488"/>
      <c r="BT85" s="488"/>
      <c r="BU85" s="488"/>
      <c r="BV85" s="488">
        <v>85</v>
      </c>
      <c r="BW85" s="554">
        <v>43313</v>
      </c>
      <c r="BX85" s="580">
        <v>0</v>
      </c>
      <c r="BY85" s="262" t="e">
        <v>#DIV/0!</v>
      </c>
      <c r="BZ85" s="265" t="e">
        <v>#DIV/0!</v>
      </c>
      <c r="CA85" s="266" t="e">
        <v>#DIV/0!</v>
      </c>
      <c r="CB85" s="266" t="e">
        <v>#DIV/0!</v>
      </c>
      <c r="CC85" s="266" t="e">
        <v>#DIV/0!</v>
      </c>
      <c r="CD85" s="266" t="e">
        <v>#DIV/0!</v>
      </c>
      <c r="CE85" s="266" t="e">
        <v>#DIV/0!</v>
      </c>
      <c r="CF85" s="266" t="e">
        <v>#DIV/0!</v>
      </c>
      <c r="CG85" s="266" t="e">
        <v>#DIV/0!</v>
      </c>
      <c r="CH85" s="266" t="e">
        <v>#DIV/0!</v>
      </c>
      <c r="CI85" s="488"/>
      <c r="CL85" s="488"/>
      <c r="CM85" s="488"/>
      <c r="CN85" s="488"/>
      <c r="CS85" s="553">
        <v>39962</v>
      </c>
      <c r="CT85" s="225"/>
      <c r="CU85" s="225"/>
      <c r="CV85" s="225"/>
      <c r="CW85" s="225"/>
      <c r="CX85" s="225"/>
      <c r="CY85" s="225"/>
      <c r="CZ85" s="225"/>
      <c r="DA85" s="249">
        <v>0</v>
      </c>
      <c r="DC85" s="400" t="s">
        <v>1027</v>
      </c>
    </row>
    <row r="86" spans="1:107">
      <c r="A86" s="400" t="s">
        <v>1028</v>
      </c>
      <c r="B86" s="400" t="s">
        <v>685</v>
      </c>
      <c r="C86" s="491">
        <v>2.0326497019931354E-2</v>
      </c>
      <c r="D86" s="491">
        <v>0.24126829316056372</v>
      </c>
      <c r="E86" s="491">
        <v>6.7702726582684086E-2</v>
      </c>
      <c r="F86" s="491">
        <v>0</v>
      </c>
      <c r="G86" s="491">
        <v>0.13004986105120714</v>
      </c>
      <c r="H86" s="491">
        <v>0.45370817403988534</v>
      </c>
      <c r="I86" s="491">
        <v>6.1118886103001542E-2</v>
      </c>
      <c r="J86" s="491">
        <v>2.5547176125346637E-2</v>
      </c>
      <c r="K86" s="491">
        <v>2.7838591738025713E-4</v>
      </c>
      <c r="L86" s="491">
        <v>0</v>
      </c>
      <c r="M86" s="491">
        <v>0</v>
      </c>
      <c r="O86" s="492">
        <v>1</v>
      </c>
      <c r="P86" s="458" t="s">
        <v>34</v>
      </c>
      <c r="T86" s="485" t="s">
        <v>1028</v>
      </c>
      <c r="U86" s="485" t="s">
        <v>685</v>
      </c>
      <c r="V86" s="493">
        <v>2.0326497019931354E-2</v>
      </c>
      <c r="W86" s="493">
        <v>0.24126829316056372</v>
      </c>
      <c r="X86" s="493">
        <v>6.7702726582684086E-2</v>
      </c>
      <c r="Y86" s="493">
        <v>0</v>
      </c>
      <c r="Z86" s="493">
        <v>0.13004986105120714</v>
      </c>
      <c r="AA86" s="493">
        <v>0.45370817403988534</v>
      </c>
      <c r="AB86" s="493">
        <v>6.1118886103001542E-2</v>
      </c>
      <c r="AC86" s="493">
        <v>2.5547176125346637E-2</v>
      </c>
      <c r="AD86" s="493">
        <v>2.7838591738025713E-4</v>
      </c>
      <c r="AE86" s="493">
        <v>0</v>
      </c>
      <c r="AF86" s="493">
        <v>0</v>
      </c>
      <c r="AG86" s="485"/>
      <c r="AH86" s="458">
        <v>1</v>
      </c>
      <c r="AI86" s="458" t="s">
        <v>34</v>
      </c>
      <c r="AL86" s="488"/>
      <c r="AN86" s="488" t="s">
        <v>993</v>
      </c>
      <c r="AO86" s="500">
        <v>825486.27581526572</v>
      </c>
      <c r="AP86" s="500">
        <v>14274926.737066183</v>
      </c>
      <c r="AQ86" s="500">
        <v>4407040.950099187</v>
      </c>
      <c r="AR86" s="500">
        <v>0</v>
      </c>
      <c r="AS86" s="500">
        <v>8306799.7194588948</v>
      </c>
      <c r="AT86" s="500">
        <v>25991841.633580171</v>
      </c>
      <c r="AU86" s="500">
        <v>3822984.6950113568</v>
      </c>
      <c r="AV86" s="500">
        <v>1612414.4306288194</v>
      </c>
      <c r="AW86" s="500">
        <v>19948.034879999828</v>
      </c>
      <c r="AX86" s="500">
        <v>59261442.476539873</v>
      </c>
      <c r="AZ86" s="488">
        <v>86</v>
      </c>
      <c r="BA86" s="554">
        <v>43344</v>
      </c>
      <c r="BB86" s="580">
        <v>0</v>
      </c>
      <c r="BC86" s="262" t="e">
        <v>#DIV/0!</v>
      </c>
      <c r="BD86" s="581" t="e">
        <v>#DIV/0!</v>
      </c>
      <c r="BE86" s="582" t="e">
        <v>#DIV/0!</v>
      </c>
      <c r="BF86" s="582" t="e">
        <v>#DIV/0!</v>
      </c>
      <c r="BG86" s="582" t="e">
        <v>#DIV/0!</v>
      </c>
      <c r="BH86" s="582" t="e">
        <v>#DIV/0!</v>
      </c>
      <c r="BI86" s="582" t="e">
        <v>#DIV/0!</v>
      </c>
      <c r="BJ86" s="582" t="e">
        <v>#DIV/0!</v>
      </c>
      <c r="BK86" s="582" t="e">
        <v>#DIV/0!</v>
      </c>
      <c r="BL86" s="582" t="e">
        <v>#DIV/0!</v>
      </c>
      <c r="BM86" s="488"/>
      <c r="BP86" s="488"/>
      <c r="BQ86" s="488"/>
      <c r="BR86" s="488"/>
      <c r="BS86" s="488"/>
      <c r="BT86" s="488"/>
      <c r="BU86" s="488"/>
      <c r="BV86" s="488">
        <v>86</v>
      </c>
      <c r="BW86" s="554">
        <v>43344</v>
      </c>
      <c r="BX86" s="580">
        <v>0</v>
      </c>
      <c r="BY86" s="262" t="e">
        <v>#DIV/0!</v>
      </c>
      <c r="BZ86" s="265" t="e">
        <v>#DIV/0!</v>
      </c>
      <c r="CA86" s="266" t="e">
        <v>#DIV/0!</v>
      </c>
      <c r="CB86" s="266" t="e">
        <v>#DIV/0!</v>
      </c>
      <c r="CC86" s="266" t="e">
        <v>#DIV/0!</v>
      </c>
      <c r="CD86" s="266" t="e">
        <v>#DIV/0!</v>
      </c>
      <c r="CE86" s="266" t="e">
        <v>#DIV/0!</v>
      </c>
      <c r="CF86" s="266" t="e">
        <v>#DIV/0!</v>
      </c>
      <c r="CG86" s="266" t="e">
        <v>#DIV/0!</v>
      </c>
      <c r="CH86" s="266" t="e">
        <v>#DIV/0!</v>
      </c>
      <c r="CI86" s="488"/>
      <c r="CL86" s="488"/>
      <c r="CM86" s="488"/>
      <c r="CN86" s="488"/>
      <c r="CS86" s="553">
        <v>39993</v>
      </c>
      <c r="CT86" s="225"/>
      <c r="CU86" s="225"/>
      <c r="CV86" s="225"/>
      <c r="CW86" s="225"/>
      <c r="CX86" s="225"/>
      <c r="CY86" s="225"/>
      <c r="CZ86" s="225"/>
      <c r="DA86" s="249">
        <v>0</v>
      </c>
      <c r="DC86" s="256"/>
    </row>
    <row r="87" spans="1:107">
      <c r="A87" s="400" t="s">
        <v>1029</v>
      </c>
      <c r="B87" s="400" t="s">
        <v>1030</v>
      </c>
      <c r="C87" s="491">
        <v>2.2175508678545796E-2</v>
      </c>
      <c r="D87" s="491">
        <v>0.34384806207387381</v>
      </c>
      <c r="E87" s="491">
        <v>9.5458176953271842E-2</v>
      </c>
      <c r="F87" s="491">
        <v>0</v>
      </c>
      <c r="G87" s="491">
        <v>9.3020351842534418E-2</v>
      </c>
      <c r="H87" s="491">
        <v>0.30231401941105657</v>
      </c>
      <c r="I87" s="491">
        <v>4.5126429140685001E-2</v>
      </c>
      <c r="J87" s="491">
        <v>1.6172949473892351E-2</v>
      </c>
      <c r="K87" s="491">
        <v>1.909945021745151E-4</v>
      </c>
      <c r="L87" s="491">
        <v>8.1693507923965708E-2</v>
      </c>
      <c r="M87" s="491">
        <v>0</v>
      </c>
      <c r="O87" s="492">
        <v>1</v>
      </c>
      <c r="P87" s="458" t="s">
        <v>34</v>
      </c>
      <c r="T87" s="485" t="s">
        <v>1029</v>
      </c>
      <c r="U87" s="485" t="s">
        <v>1030</v>
      </c>
      <c r="V87" s="493">
        <v>2.2175508678545796E-2</v>
      </c>
      <c r="W87" s="493">
        <v>0.34384806207387381</v>
      </c>
      <c r="X87" s="493">
        <v>9.5458176953271842E-2</v>
      </c>
      <c r="Y87" s="493">
        <v>0</v>
      </c>
      <c r="Z87" s="493">
        <v>9.3020351842534418E-2</v>
      </c>
      <c r="AA87" s="493">
        <v>0.30231401941105657</v>
      </c>
      <c r="AB87" s="493">
        <v>4.5126429140685001E-2</v>
      </c>
      <c r="AC87" s="493">
        <v>1.6172949473892351E-2</v>
      </c>
      <c r="AD87" s="493">
        <v>1.909945021745151E-4</v>
      </c>
      <c r="AE87" s="493">
        <v>8.1693507923965708E-2</v>
      </c>
      <c r="AF87" s="493">
        <v>0</v>
      </c>
      <c r="AG87" s="485"/>
      <c r="AH87" s="458">
        <v>1</v>
      </c>
      <c r="AI87" s="458" t="s">
        <v>34</v>
      </c>
      <c r="AL87" s="488"/>
      <c r="AM87" s="488"/>
      <c r="AN87" s="488" t="s">
        <v>995</v>
      </c>
      <c r="AO87" s="500">
        <v>825486.27581526572</v>
      </c>
      <c r="AP87" s="500">
        <v>14274926.737066183</v>
      </c>
      <c r="AQ87" s="500">
        <v>4407040.950099187</v>
      </c>
      <c r="AR87" s="500">
        <v>0</v>
      </c>
      <c r="AS87" s="500">
        <v>8306799.7194588948</v>
      </c>
      <c r="AT87" s="500">
        <v>25991841.633580171</v>
      </c>
      <c r="AU87" s="500">
        <v>3822984.6950113568</v>
      </c>
      <c r="AV87" s="500">
        <v>1612414.4306288194</v>
      </c>
      <c r="AW87" s="500">
        <v>19948.034879999828</v>
      </c>
      <c r="AX87" s="500">
        <v>59261442.476539873</v>
      </c>
      <c r="AZ87" s="488">
        <v>87</v>
      </c>
      <c r="BA87" s="554">
        <v>43374</v>
      </c>
      <c r="BB87" s="580">
        <v>0</v>
      </c>
      <c r="BC87" s="262" t="e">
        <v>#DIV/0!</v>
      </c>
      <c r="BD87" s="581" t="e">
        <v>#DIV/0!</v>
      </c>
      <c r="BE87" s="582" t="e">
        <v>#DIV/0!</v>
      </c>
      <c r="BF87" s="582" t="e">
        <v>#DIV/0!</v>
      </c>
      <c r="BG87" s="582" t="e">
        <v>#DIV/0!</v>
      </c>
      <c r="BH87" s="582" t="e">
        <v>#DIV/0!</v>
      </c>
      <c r="BI87" s="582" t="e">
        <v>#DIV/0!</v>
      </c>
      <c r="BJ87" s="582" t="e">
        <v>#DIV/0!</v>
      </c>
      <c r="BK87" s="582" t="e">
        <v>#DIV/0!</v>
      </c>
      <c r="BL87" s="582" t="e">
        <v>#DIV/0!</v>
      </c>
      <c r="BM87" s="488"/>
      <c r="BP87" s="488"/>
      <c r="BQ87" s="488"/>
      <c r="BR87" s="488"/>
      <c r="BS87" s="488"/>
      <c r="BT87" s="488"/>
      <c r="BU87" s="488"/>
      <c r="BV87" s="488">
        <v>87</v>
      </c>
      <c r="BW87" s="554">
        <v>43374</v>
      </c>
      <c r="BX87" s="580">
        <v>0</v>
      </c>
      <c r="BY87" s="262" t="e">
        <v>#DIV/0!</v>
      </c>
      <c r="BZ87" s="265" t="e">
        <v>#DIV/0!</v>
      </c>
      <c r="CA87" s="266" t="e">
        <v>#DIV/0!</v>
      </c>
      <c r="CB87" s="266" t="e">
        <v>#DIV/0!</v>
      </c>
      <c r="CC87" s="266" t="e">
        <v>#DIV/0!</v>
      </c>
      <c r="CD87" s="266" t="e">
        <v>#DIV/0!</v>
      </c>
      <c r="CE87" s="266" t="e">
        <v>#DIV/0!</v>
      </c>
      <c r="CF87" s="266" t="e">
        <v>#DIV/0!</v>
      </c>
      <c r="CG87" s="266" t="e">
        <v>#DIV/0!</v>
      </c>
      <c r="CH87" s="266" t="e">
        <v>#DIV/0!</v>
      </c>
      <c r="CI87" s="488"/>
      <c r="CL87" s="488"/>
      <c r="CM87" s="488"/>
      <c r="CN87" s="488"/>
      <c r="CS87" s="553">
        <v>40021</v>
      </c>
      <c r="CT87" s="225"/>
      <c r="CU87" s="225"/>
      <c r="CV87" s="225"/>
      <c r="CW87" s="225"/>
      <c r="CX87" s="225"/>
      <c r="CY87" s="225"/>
      <c r="CZ87" s="225"/>
      <c r="DA87" s="249">
        <v>0</v>
      </c>
    </row>
    <row r="88" spans="1:107">
      <c r="A88" s="400" t="s">
        <v>1031</v>
      </c>
      <c r="B88" s="400" t="s">
        <v>653</v>
      </c>
      <c r="C88" s="491">
        <v>1.4174545503952991E-2</v>
      </c>
      <c r="D88" s="491">
        <v>0.25557623928766454</v>
      </c>
      <c r="E88" s="491">
        <v>7.8137623299029887E-2</v>
      </c>
      <c r="F88" s="491">
        <v>0</v>
      </c>
      <c r="G88" s="491">
        <v>0.12704206729711748</v>
      </c>
      <c r="H88" s="491">
        <v>0.4414034312927092</v>
      </c>
      <c r="I88" s="491">
        <v>5.9275206773164155E-2</v>
      </c>
      <c r="J88" s="491">
        <v>2.4390886546361772E-2</v>
      </c>
      <c r="O88" s="492">
        <v>1</v>
      </c>
      <c r="P88" s="458" t="s">
        <v>34</v>
      </c>
      <c r="T88" s="485" t="s">
        <v>1031</v>
      </c>
      <c r="U88" s="485" t="s">
        <v>653</v>
      </c>
      <c r="V88" s="493">
        <v>1.4174545503952991E-2</v>
      </c>
      <c r="W88" s="493">
        <v>0.25557623928766454</v>
      </c>
      <c r="X88" s="493">
        <v>7.8137623299029887E-2</v>
      </c>
      <c r="Y88" s="493">
        <v>0</v>
      </c>
      <c r="Z88" s="493">
        <v>0.12704206729711748</v>
      </c>
      <c r="AA88" s="493">
        <v>0.4414034312927092</v>
      </c>
      <c r="AB88" s="493">
        <v>5.9275206773164155E-2</v>
      </c>
      <c r="AC88" s="493">
        <v>2.4390886546361772E-2</v>
      </c>
      <c r="AD88" s="485"/>
      <c r="AE88" s="485"/>
      <c r="AF88" s="485"/>
      <c r="AG88" s="485"/>
      <c r="AH88" s="458">
        <v>1</v>
      </c>
      <c r="AI88" s="458" t="s">
        <v>34</v>
      </c>
      <c r="AL88" s="488"/>
      <c r="AM88" s="488"/>
      <c r="AN88" s="488"/>
      <c r="AO88" s="488"/>
      <c r="AP88" s="488"/>
      <c r="AQ88" s="488"/>
      <c r="AR88" s="488"/>
      <c r="AS88" s="488"/>
      <c r="AT88" s="488"/>
      <c r="AU88" s="488"/>
      <c r="AV88" s="488"/>
      <c r="AW88" s="488"/>
      <c r="AX88" s="488"/>
      <c r="AZ88" s="488">
        <v>88</v>
      </c>
      <c r="BA88" s="554">
        <v>43405</v>
      </c>
      <c r="BB88" s="580">
        <v>0</v>
      </c>
      <c r="BC88" s="262" t="e">
        <v>#DIV/0!</v>
      </c>
      <c r="BD88" s="581" t="e">
        <v>#DIV/0!</v>
      </c>
      <c r="BE88" s="582" t="e">
        <v>#DIV/0!</v>
      </c>
      <c r="BF88" s="582" t="e">
        <v>#DIV/0!</v>
      </c>
      <c r="BG88" s="582" t="e">
        <v>#DIV/0!</v>
      </c>
      <c r="BH88" s="582" t="e">
        <v>#DIV/0!</v>
      </c>
      <c r="BI88" s="582" t="e">
        <v>#DIV/0!</v>
      </c>
      <c r="BJ88" s="582" t="e">
        <v>#DIV/0!</v>
      </c>
      <c r="BK88" s="582" t="e">
        <v>#DIV/0!</v>
      </c>
      <c r="BL88" s="582" t="e">
        <v>#DIV/0!</v>
      </c>
      <c r="BM88" s="488"/>
      <c r="BP88" s="488"/>
      <c r="BQ88" s="488"/>
      <c r="BR88" s="488"/>
      <c r="BS88" s="488"/>
      <c r="BT88" s="488"/>
      <c r="BU88" s="488"/>
      <c r="BV88" s="488">
        <v>88</v>
      </c>
      <c r="BW88" s="554">
        <v>43405</v>
      </c>
      <c r="BX88" s="580">
        <v>0</v>
      </c>
      <c r="BY88" s="262" t="e">
        <v>#DIV/0!</v>
      </c>
      <c r="BZ88" s="265" t="e">
        <v>#DIV/0!</v>
      </c>
      <c r="CA88" s="266" t="e">
        <v>#DIV/0!</v>
      </c>
      <c r="CB88" s="266" t="e">
        <v>#DIV/0!</v>
      </c>
      <c r="CC88" s="266" t="e">
        <v>#DIV/0!</v>
      </c>
      <c r="CD88" s="266" t="e">
        <v>#DIV/0!</v>
      </c>
      <c r="CE88" s="266" t="e">
        <v>#DIV/0!</v>
      </c>
      <c r="CF88" s="266" t="e">
        <v>#DIV/0!</v>
      </c>
      <c r="CG88" s="266" t="e">
        <v>#DIV/0!</v>
      </c>
      <c r="CH88" s="266" t="e">
        <v>#DIV/0!</v>
      </c>
      <c r="CI88" s="488"/>
      <c r="CL88" s="488"/>
      <c r="CM88" s="488"/>
      <c r="CN88" s="488"/>
      <c r="CS88" s="553">
        <v>40028</v>
      </c>
      <c r="CT88" s="225"/>
      <c r="CU88" s="225"/>
      <c r="CV88" s="225"/>
      <c r="CW88" s="225"/>
      <c r="CX88" s="225"/>
      <c r="CY88" s="225"/>
      <c r="CZ88" s="225"/>
      <c r="DA88" s="249">
        <v>0</v>
      </c>
    </row>
    <row r="89" spans="1:107">
      <c r="O89" s="468"/>
      <c r="T89" s="485"/>
      <c r="U89" s="485"/>
      <c r="V89" s="485"/>
      <c r="W89" s="485"/>
      <c r="X89" s="485"/>
      <c r="Y89" s="485"/>
      <c r="Z89" s="485"/>
      <c r="AA89" s="485"/>
      <c r="AB89" s="485"/>
      <c r="AC89" s="485"/>
      <c r="AD89" s="485"/>
      <c r="AE89" s="485"/>
      <c r="AF89" s="485"/>
      <c r="AG89" s="485"/>
      <c r="AL89" s="488"/>
      <c r="AM89" s="488"/>
      <c r="AN89" s="488" t="s">
        <v>974</v>
      </c>
      <c r="AO89" s="488"/>
      <c r="AP89" s="488"/>
      <c r="AQ89" s="488"/>
      <c r="AR89" s="488"/>
      <c r="AS89" s="488"/>
      <c r="AT89" s="488"/>
      <c r="AU89" s="488"/>
      <c r="AV89" s="488"/>
      <c r="AW89" s="488"/>
      <c r="AX89" s="488"/>
      <c r="AZ89" s="488">
        <v>89</v>
      </c>
      <c r="BA89" s="554">
        <v>43435</v>
      </c>
      <c r="BB89" s="584">
        <v>0</v>
      </c>
      <c r="BC89" s="269" t="e">
        <v>#DIV/0!</v>
      </c>
      <c r="BD89" s="585" t="e">
        <v>#DIV/0!</v>
      </c>
      <c r="BE89" s="518" t="e">
        <v>#DIV/0!</v>
      </c>
      <c r="BF89" s="518" t="e">
        <v>#DIV/0!</v>
      </c>
      <c r="BG89" s="518" t="e">
        <v>#DIV/0!</v>
      </c>
      <c r="BH89" s="518" t="e">
        <v>#DIV/0!</v>
      </c>
      <c r="BI89" s="518" t="e">
        <v>#DIV/0!</v>
      </c>
      <c r="BJ89" s="518" t="e">
        <v>#DIV/0!</v>
      </c>
      <c r="BK89" s="518" t="e">
        <v>#DIV/0!</v>
      </c>
      <c r="BL89" s="518" t="e">
        <v>#DIV/0!</v>
      </c>
      <c r="BM89" s="488"/>
      <c r="BP89" s="488"/>
      <c r="BQ89" s="488"/>
      <c r="BR89" s="488"/>
      <c r="BS89" s="488"/>
      <c r="BT89" s="488"/>
      <c r="BU89" s="488"/>
      <c r="BV89" s="488">
        <v>89</v>
      </c>
      <c r="BW89" s="554">
        <v>43435</v>
      </c>
      <c r="BX89" s="584">
        <v>0</v>
      </c>
      <c r="BY89" s="269" t="e">
        <v>#DIV/0!</v>
      </c>
      <c r="BZ89" s="271" t="e">
        <v>#DIV/0!</v>
      </c>
      <c r="CA89" s="272" t="e">
        <v>#DIV/0!</v>
      </c>
      <c r="CB89" s="272" t="e">
        <v>#DIV/0!</v>
      </c>
      <c r="CC89" s="272" t="e">
        <v>#DIV/0!</v>
      </c>
      <c r="CD89" s="272" t="e">
        <v>#DIV/0!</v>
      </c>
      <c r="CE89" s="272" t="e">
        <v>#DIV/0!</v>
      </c>
      <c r="CF89" s="272" t="e">
        <v>#DIV/0!</v>
      </c>
      <c r="CG89" s="272" t="e">
        <v>#DIV/0!</v>
      </c>
      <c r="CH89" s="272" t="e">
        <v>#DIV/0!</v>
      </c>
      <c r="CI89" s="488"/>
      <c r="CL89" s="488"/>
      <c r="CM89" s="488"/>
      <c r="CN89" s="488"/>
      <c r="CS89" s="553">
        <v>40058</v>
      </c>
      <c r="CT89" s="225"/>
      <c r="CU89" s="225"/>
      <c r="CV89" s="225"/>
      <c r="CW89" s="225"/>
      <c r="CX89" s="225"/>
      <c r="CY89" s="225"/>
      <c r="CZ89" s="225"/>
      <c r="DA89" s="249">
        <v>0</v>
      </c>
    </row>
    <row r="90" spans="1:107">
      <c r="T90" s="485"/>
      <c r="U90" s="485"/>
      <c r="V90" s="485"/>
      <c r="W90" s="485"/>
      <c r="X90" s="485"/>
      <c r="Y90" s="485"/>
      <c r="Z90" s="485"/>
      <c r="AA90" s="485"/>
      <c r="AB90" s="485"/>
      <c r="AC90" s="485"/>
      <c r="AD90" s="485"/>
      <c r="AE90" s="485"/>
      <c r="AF90" s="485"/>
      <c r="AG90" s="485"/>
      <c r="AL90" s="488"/>
      <c r="AM90" s="488"/>
      <c r="AN90" s="488" t="s">
        <v>987</v>
      </c>
      <c r="AO90" s="521">
        <v>1.3929567714151662E-2</v>
      </c>
      <c r="AP90" s="521">
        <v>0.24088051421828402</v>
      </c>
      <c r="AQ90" s="521">
        <v>7.4366076253439578E-2</v>
      </c>
      <c r="AR90" s="521">
        <v>0</v>
      </c>
      <c r="AS90" s="521">
        <v>0.1401720810752683</v>
      </c>
      <c r="AT90" s="521">
        <v>0.43859616889800973</v>
      </c>
      <c r="AU90" s="521">
        <v>6.4510490046285673E-2</v>
      </c>
      <c r="AV90" s="521">
        <v>2.7208491107301919E-2</v>
      </c>
      <c r="AW90" s="521">
        <v>3.3661068725920326E-4</v>
      </c>
      <c r="AX90" s="522">
        <v>1.0000000000000002</v>
      </c>
      <c r="AZ90" s="488">
        <v>90</v>
      </c>
      <c r="BA90" s="488"/>
      <c r="BB90" s="488"/>
      <c r="BC90" s="488"/>
      <c r="BD90" s="586"/>
      <c r="BE90" s="488"/>
      <c r="BF90" s="488"/>
      <c r="BG90" s="488"/>
      <c r="BH90" s="488"/>
      <c r="BI90" s="488"/>
      <c r="BJ90" s="488"/>
      <c r="BK90" s="488"/>
      <c r="BL90" s="488"/>
      <c r="BM90" s="488"/>
      <c r="BP90" s="488"/>
      <c r="BQ90" s="488"/>
      <c r="BR90" s="488"/>
      <c r="BS90" s="488"/>
      <c r="BT90" s="488"/>
      <c r="BU90" s="488"/>
      <c r="BV90" s="488">
        <v>90</v>
      </c>
      <c r="BW90" s="488"/>
      <c r="BX90" s="488"/>
      <c r="BY90" s="488"/>
      <c r="BZ90" s="586"/>
      <c r="CA90" s="488"/>
      <c r="CB90" s="488"/>
      <c r="CC90" s="488"/>
      <c r="CD90" s="488"/>
      <c r="CE90" s="488"/>
      <c r="CF90" s="488"/>
      <c r="CG90" s="488"/>
      <c r="CH90" s="488"/>
      <c r="CI90" s="488"/>
      <c r="CL90" s="488"/>
      <c r="CM90" s="488"/>
      <c r="CN90" s="488"/>
      <c r="CS90" s="553">
        <v>40114</v>
      </c>
      <c r="CT90" s="225"/>
      <c r="CU90" s="225"/>
      <c r="CV90" s="225"/>
      <c r="CW90" s="225"/>
      <c r="CX90" s="225"/>
      <c r="CY90" s="225"/>
      <c r="CZ90" s="225"/>
      <c r="DA90" s="249">
        <v>0</v>
      </c>
    </row>
    <row r="91" spans="1:107">
      <c r="T91" s="485"/>
      <c r="U91" s="485"/>
      <c r="V91" s="485"/>
      <c r="W91" s="485"/>
      <c r="X91" s="485"/>
      <c r="Y91" s="485"/>
      <c r="Z91" s="485"/>
      <c r="AA91" s="485"/>
      <c r="AB91" s="485"/>
      <c r="AC91" s="485"/>
      <c r="AD91" s="485"/>
      <c r="AE91" s="485"/>
      <c r="AF91" s="485"/>
      <c r="AG91" s="485"/>
      <c r="AL91" s="488"/>
      <c r="AM91" s="488"/>
      <c r="AN91" s="488" t="s">
        <v>989</v>
      </c>
      <c r="AO91" s="521">
        <v>1.3929567714151662E-2</v>
      </c>
      <c r="AP91" s="521">
        <v>0.24088051421828402</v>
      </c>
      <c r="AQ91" s="521">
        <v>7.4366076253439578E-2</v>
      </c>
      <c r="AR91" s="521">
        <v>0</v>
      </c>
      <c r="AS91" s="521">
        <v>0.1401720810752683</v>
      </c>
      <c r="AT91" s="521">
        <v>0.43859616889800973</v>
      </c>
      <c r="AU91" s="521">
        <v>6.4510490046285673E-2</v>
      </c>
      <c r="AV91" s="521">
        <v>2.7208491107301919E-2</v>
      </c>
      <c r="AW91" s="521">
        <v>3.3661068725920326E-4</v>
      </c>
      <c r="AX91" s="522">
        <v>1.0000000000000002</v>
      </c>
      <c r="AZ91" s="488">
        <v>91</v>
      </c>
      <c r="BA91" s="488"/>
      <c r="BB91" s="580">
        <v>0</v>
      </c>
      <c r="BC91" s="262" t="e">
        <v>#DIV/0!</v>
      </c>
      <c r="BD91" s="587" t="e">
        <v>#DIV/0!</v>
      </c>
      <c r="BE91" s="580" t="e">
        <v>#DIV/0!</v>
      </c>
      <c r="BF91" s="580" t="e">
        <v>#DIV/0!</v>
      </c>
      <c r="BG91" s="580" t="e">
        <v>#DIV/0!</v>
      </c>
      <c r="BH91" s="580" t="e">
        <v>#DIV/0!</v>
      </c>
      <c r="BI91" s="580" t="e">
        <v>#DIV/0!</v>
      </c>
      <c r="BJ91" s="580" t="e">
        <v>#DIV/0!</v>
      </c>
      <c r="BK91" s="580" t="e">
        <v>#DIV/0!</v>
      </c>
      <c r="BL91" s="580" t="e">
        <v>#DIV/0!</v>
      </c>
      <c r="BM91" s="488"/>
      <c r="BP91" s="488"/>
      <c r="BQ91" s="488"/>
      <c r="BR91" s="488"/>
      <c r="BS91" s="488"/>
      <c r="BT91" s="488"/>
      <c r="BU91" s="488"/>
      <c r="BV91" s="488">
        <v>91</v>
      </c>
      <c r="BW91" s="488"/>
      <c r="BX91" s="580">
        <v>0</v>
      </c>
      <c r="BY91" s="262" t="e">
        <v>#DIV/0!</v>
      </c>
      <c r="BZ91" s="587" t="e">
        <v>#DIV/0!</v>
      </c>
      <c r="CA91" s="580" t="e">
        <v>#DIV/0!</v>
      </c>
      <c r="CB91" s="580" t="e">
        <v>#DIV/0!</v>
      </c>
      <c r="CC91" s="580" t="e">
        <v>#DIV/0!</v>
      </c>
      <c r="CD91" s="580" t="e">
        <v>#DIV/0!</v>
      </c>
      <c r="CE91" s="580" t="e">
        <v>#DIV/0!</v>
      </c>
      <c r="CF91" s="580" t="e">
        <v>#DIV/0!</v>
      </c>
      <c r="CG91" s="580" t="e">
        <v>#DIV/0!</v>
      </c>
      <c r="CH91" s="580" t="e">
        <v>#DIV/0!</v>
      </c>
      <c r="CI91" s="488"/>
      <c r="CL91" s="488"/>
      <c r="CM91" s="488"/>
      <c r="CN91" s="488"/>
      <c r="CS91" s="553">
        <v>40147</v>
      </c>
      <c r="CT91" s="225"/>
      <c r="CU91" s="225"/>
      <c r="CV91" s="225"/>
      <c r="CW91" s="225"/>
      <c r="CX91" s="225"/>
      <c r="CY91" s="225"/>
      <c r="CZ91" s="225"/>
      <c r="DA91" s="249">
        <v>0</v>
      </c>
    </row>
    <row r="92" spans="1:107">
      <c r="T92" s="485"/>
      <c r="U92" s="485"/>
      <c r="V92" s="485"/>
      <c r="W92" s="485"/>
      <c r="X92" s="485"/>
      <c r="Y92" s="485"/>
      <c r="Z92" s="485"/>
      <c r="AA92" s="485"/>
      <c r="AB92" s="485"/>
      <c r="AC92" s="485"/>
      <c r="AD92" s="485"/>
      <c r="AE92" s="485"/>
      <c r="AF92" s="485"/>
      <c r="AG92" s="485"/>
      <c r="AL92" s="488"/>
      <c r="AN92" s="488" t="s">
        <v>991</v>
      </c>
      <c r="AO92" s="521">
        <v>1.3929567714151662E-2</v>
      </c>
      <c r="AP92" s="521">
        <v>0.24088051421828402</v>
      </c>
      <c r="AQ92" s="521">
        <v>7.4366076253439578E-2</v>
      </c>
      <c r="AR92" s="521">
        <v>0</v>
      </c>
      <c r="AS92" s="521">
        <v>0.1401720810752683</v>
      </c>
      <c r="AT92" s="521">
        <v>0.43859616889800973</v>
      </c>
      <c r="AU92" s="521">
        <v>6.4510490046285673E-2</v>
      </c>
      <c r="AV92" s="521">
        <v>2.7208491107301919E-2</v>
      </c>
      <c r="AW92" s="521">
        <v>3.3661068725920326E-4</v>
      </c>
      <c r="AX92" s="522">
        <v>1.0000000000000002</v>
      </c>
      <c r="AZ92" s="488">
        <v>92</v>
      </c>
      <c r="BD92" s="588"/>
      <c r="BP92" s="488"/>
      <c r="BQ92" s="488"/>
      <c r="BR92" s="488"/>
      <c r="BS92" s="488"/>
      <c r="BT92" s="488"/>
      <c r="BU92" s="488"/>
      <c r="BV92" s="488">
        <v>92</v>
      </c>
      <c r="BZ92" s="588"/>
      <c r="CL92" s="488"/>
      <c r="CM92" s="488"/>
      <c r="CN92" s="488"/>
      <c r="CS92" s="565">
        <v>40156</v>
      </c>
      <c r="CT92" s="238"/>
      <c r="CU92" s="238"/>
      <c r="CV92" s="238"/>
      <c r="CW92" s="238"/>
      <c r="CX92" s="238"/>
      <c r="CY92" s="238"/>
      <c r="CZ92" s="238"/>
      <c r="DA92" s="255">
        <v>0</v>
      </c>
    </row>
    <row r="93" spans="1:107">
      <c r="T93" s="485"/>
      <c r="U93" s="485"/>
      <c r="V93" s="485"/>
      <c r="W93" s="485"/>
      <c r="X93" s="485"/>
      <c r="Y93" s="485"/>
      <c r="Z93" s="485"/>
      <c r="AA93" s="485"/>
      <c r="AB93" s="485"/>
      <c r="AC93" s="485"/>
      <c r="AD93" s="485"/>
      <c r="AE93" s="485"/>
      <c r="AF93" s="485"/>
      <c r="AG93" s="485"/>
      <c r="AL93" s="488"/>
      <c r="AM93" s="488"/>
      <c r="AN93" s="488" t="s">
        <v>993</v>
      </c>
      <c r="AO93" s="521">
        <v>1.3929567714151662E-2</v>
      </c>
      <c r="AP93" s="521">
        <v>0.24088051421828402</v>
      </c>
      <c r="AQ93" s="521">
        <v>7.4366076253439578E-2</v>
      </c>
      <c r="AR93" s="521">
        <v>0</v>
      </c>
      <c r="AS93" s="521">
        <v>0.1401720810752683</v>
      </c>
      <c r="AT93" s="521">
        <v>0.43859616889800973</v>
      </c>
      <c r="AU93" s="521">
        <v>6.4510490046285673E-2</v>
      </c>
      <c r="AV93" s="521">
        <v>2.7208491107301919E-2</v>
      </c>
      <c r="AW93" s="521">
        <v>3.3661068725920326E-4</v>
      </c>
      <c r="AX93" s="522">
        <v>1.0000000000000002</v>
      </c>
      <c r="AZ93" s="488">
        <v>93</v>
      </c>
      <c r="BA93" s="488" t="s">
        <v>1032</v>
      </c>
      <c r="BB93" s="488"/>
      <c r="BC93" s="488"/>
      <c r="BD93" s="276">
        <v>0</v>
      </c>
      <c r="BE93" s="262">
        <v>0</v>
      </c>
      <c r="BF93" s="262">
        <v>0</v>
      </c>
      <c r="BG93" s="262">
        <v>0</v>
      </c>
      <c r="BH93" s="262">
        <v>0</v>
      </c>
      <c r="BI93" s="262">
        <v>0</v>
      </c>
      <c r="BJ93" s="262">
        <v>0</v>
      </c>
      <c r="BK93" s="262">
        <v>0</v>
      </c>
      <c r="BL93" s="262">
        <v>0</v>
      </c>
      <c r="BM93" s="522">
        <v>0</v>
      </c>
      <c r="BP93" s="488"/>
      <c r="BQ93" s="488"/>
      <c r="BR93" s="488"/>
      <c r="BS93" s="488"/>
      <c r="BT93" s="488"/>
      <c r="BU93" s="488"/>
      <c r="BV93" s="488">
        <v>93</v>
      </c>
      <c r="BW93" s="488" t="s">
        <v>1033</v>
      </c>
      <c r="BX93" s="488"/>
      <c r="BY93" s="488"/>
      <c r="BZ93" s="276">
        <v>0</v>
      </c>
      <c r="CA93" s="262">
        <v>0</v>
      </c>
      <c r="CB93" s="262">
        <v>0</v>
      </c>
      <c r="CC93" s="262">
        <v>0</v>
      </c>
      <c r="CD93" s="262">
        <v>0</v>
      </c>
      <c r="CE93" s="262">
        <v>0</v>
      </c>
      <c r="CF93" s="262">
        <v>0</v>
      </c>
      <c r="CG93" s="262">
        <v>0</v>
      </c>
      <c r="CH93" s="262">
        <v>0</v>
      </c>
      <c r="CI93" s="522">
        <v>0</v>
      </c>
      <c r="CL93" s="488"/>
      <c r="CM93" s="488"/>
      <c r="CN93" s="488"/>
      <c r="CT93" s="249">
        <v>0</v>
      </c>
      <c r="CU93" s="249">
        <v>0</v>
      </c>
      <c r="CV93" s="249">
        <v>0</v>
      </c>
      <c r="CW93" s="249">
        <v>0</v>
      </c>
      <c r="CX93" s="249">
        <v>0</v>
      </c>
      <c r="CY93" s="249">
        <v>0</v>
      </c>
      <c r="CZ93" s="249">
        <v>0</v>
      </c>
      <c r="DA93" s="249">
        <v>0</v>
      </c>
    </row>
    <row r="94" spans="1:107">
      <c r="T94" s="485"/>
      <c r="U94" s="485"/>
      <c r="V94" s="485"/>
      <c r="W94" s="485"/>
      <c r="X94" s="485"/>
      <c r="Y94" s="485"/>
      <c r="Z94" s="485"/>
      <c r="AA94" s="485"/>
      <c r="AB94" s="485"/>
      <c r="AC94" s="485"/>
      <c r="AD94" s="485"/>
      <c r="AE94" s="485"/>
      <c r="AF94" s="485"/>
      <c r="AG94" s="485"/>
      <c r="AL94" s="488"/>
      <c r="AM94" s="488"/>
      <c r="AN94" s="488" t="s">
        <v>995</v>
      </c>
      <c r="AO94" s="521">
        <v>1.3929567714151662E-2</v>
      </c>
      <c r="AP94" s="521">
        <v>0.24088051421828402</v>
      </c>
      <c r="AQ94" s="521">
        <v>7.4366076253439578E-2</v>
      </c>
      <c r="AR94" s="521">
        <v>0</v>
      </c>
      <c r="AS94" s="521">
        <v>0.1401720810752683</v>
      </c>
      <c r="AT94" s="521">
        <v>0.43859616889800973</v>
      </c>
      <c r="AU94" s="521">
        <v>6.4510490046285673E-2</v>
      </c>
      <c r="AV94" s="521">
        <v>2.7208491107301919E-2</v>
      </c>
      <c r="AW94" s="521">
        <v>3.3661068725920326E-4</v>
      </c>
      <c r="AX94" s="522">
        <v>1.0000000000000002</v>
      </c>
      <c r="AZ94" s="488">
        <v>94</v>
      </c>
      <c r="BA94" s="488" t="s">
        <v>1034</v>
      </c>
      <c r="BB94" s="488"/>
      <c r="BC94" s="488"/>
      <c r="BD94" s="276">
        <v>0</v>
      </c>
      <c r="BE94" s="262">
        <v>0</v>
      </c>
      <c r="BF94" s="262">
        <v>0</v>
      </c>
      <c r="BG94" s="262">
        <v>0</v>
      </c>
      <c r="BH94" s="262">
        <v>0</v>
      </c>
      <c r="BI94" s="262">
        <v>0</v>
      </c>
      <c r="BJ94" s="262">
        <v>0</v>
      </c>
      <c r="BK94" s="262">
        <v>0</v>
      </c>
      <c r="BL94" s="262">
        <v>0</v>
      </c>
      <c r="BM94" s="522">
        <v>0</v>
      </c>
      <c r="BP94" s="488"/>
      <c r="BQ94" s="488"/>
      <c r="BR94" s="488"/>
      <c r="BS94" s="488"/>
      <c r="BT94" s="488"/>
      <c r="BU94" s="488"/>
      <c r="BV94" s="488">
        <v>94</v>
      </c>
      <c r="BW94" s="488"/>
      <c r="BX94" s="488"/>
      <c r="BY94" s="488"/>
      <c r="BZ94" s="488"/>
      <c r="CA94" s="488"/>
      <c r="CB94" s="488"/>
      <c r="CC94" s="488"/>
      <c r="CD94" s="488"/>
      <c r="CE94" s="488"/>
      <c r="CF94" s="488"/>
      <c r="CG94" s="488"/>
      <c r="CH94" s="488"/>
      <c r="CI94" s="488"/>
      <c r="CJ94" s="488"/>
      <c r="CK94" s="488"/>
      <c r="CL94" s="488"/>
      <c r="CM94" s="488"/>
      <c r="CN94" s="488"/>
    </row>
    <row r="95" spans="1:107">
      <c r="T95" s="485"/>
      <c r="U95" s="485"/>
      <c r="V95" s="485"/>
      <c r="W95" s="485"/>
      <c r="X95" s="485"/>
      <c r="Y95" s="485"/>
      <c r="Z95" s="485"/>
      <c r="AA95" s="485"/>
      <c r="AB95" s="485"/>
      <c r="AC95" s="485"/>
      <c r="AD95" s="485"/>
      <c r="AE95" s="485"/>
      <c r="AF95" s="485"/>
      <c r="AG95" s="485"/>
      <c r="AL95" s="488"/>
      <c r="AM95" s="488"/>
      <c r="AN95" s="488"/>
      <c r="AO95" s="488"/>
      <c r="AP95" s="488"/>
      <c r="AQ95" s="488"/>
      <c r="AR95" s="488"/>
      <c r="AS95" s="488"/>
      <c r="AT95" s="488"/>
      <c r="AU95" s="488"/>
      <c r="AV95" s="488"/>
      <c r="AW95" s="488"/>
      <c r="AX95" s="488"/>
      <c r="AZ95" s="488">
        <v>95</v>
      </c>
      <c r="BA95" s="488"/>
      <c r="BB95" s="488"/>
      <c r="BC95" s="488"/>
      <c r="BD95" s="488"/>
      <c r="BE95" s="488"/>
      <c r="BF95" s="488"/>
      <c r="BG95" s="262"/>
      <c r="BH95" s="488"/>
      <c r="BI95" s="488"/>
      <c r="BJ95" s="488"/>
      <c r="BK95" s="488"/>
      <c r="BL95" s="488"/>
      <c r="BM95" s="488"/>
      <c r="BN95" s="488"/>
      <c r="BO95" s="488"/>
      <c r="BP95" s="488"/>
      <c r="BQ95" s="488"/>
      <c r="BR95" s="488"/>
      <c r="BS95" s="488"/>
      <c r="BT95" s="488"/>
      <c r="BU95" s="488"/>
      <c r="BV95" s="488">
        <v>95</v>
      </c>
      <c r="BW95" s="488"/>
      <c r="BX95" s="488"/>
      <c r="BY95" s="488"/>
      <c r="BZ95" s="488"/>
      <c r="CA95" s="488"/>
      <c r="CB95" s="488"/>
      <c r="CC95" s="488"/>
      <c r="CD95" s="488"/>
      <c r="CE95" s="488"/>
      <c r="CF95" s="488"/>
      <c r="CG95" s="488"/>
      <c r="CH95" s="488"/>
      <c r="CI95" s="488"/>
      <c r="CJ95" s="488"/>
      <c r="CK95" s="488"/>
      <c r="CL95" s="488"/>
      <c r="CM95" s="488"/>
      <c r="CN95" s="488"/>
    </row>
    <row r="96" spans="1:107">
      <c r="T96" s="485"/>
      <c r="U96" s="485"/>
      <c r="V96" s="485"/>
      <c r="W96" s="485"/>
      <c r="X96" s="485"/>
      <c r="Y96" s="485"/>
      <c r="Z96" s="485"/>
      <c r="AA96" s="485"/>
      <c r="AB96" s="485"/>
      <c r="AC96" s="485"/>
      <c r="AD96" s="485"/>
      <c r="AE96" s="485"/>
      <c r="AF96" s="485"/>
      <c r="AG96" s="485"/>
      <c r="AL96" s="488"/>
      <c r="AM96" s="488"/>
      <c r="AN96" s="488" t="s">
        <v>1035</v>
      </c>
      <c r="AO96" s="488"/>
      <c r="AP96" s="488"/>
      <c r="AQ96" s="488"/>
      <c r="AR96" s="488"/>
      <c r="AS96" s="488"/>
      <c r="AT96" s="488"/>
      <c r="AU96" s="488"/>
      <c r="AV96" s="488"/>
      <c r="AW96" s="488"/>
      <c r="AX96" s="488"/>
      <c r="AZ96" s="488">
        <v>96</v>
      </c>
      <c r="BA96" s="488"/>
      <c r="BB96" s="488"/>
      <c r="BC96" s="488"/>
      <c r="BD96" s="488"/>
      <c r="BE96" s="488"/>
      <c r="BF96" s="488"/>
      <c r="BG96" s="488"/>
      <c r="BH96" s="488"/>
      <c r="BI96" s="488"/>
      <c r="BJ96" s="488"/>
      <c r="BK96" s="488"/>
      <c r="BL96" s="488"/>
      <c r="BM96" s="488"/>
      <c r="BN96" s="488"/>
      <c r="BO96" s="488"/>
      <c r="BP96" s="488"/>
      <c r="BQ96" s="488"/>
      <c r="BR96" s="488"/>
      <c r="BS96" s="488"/>
      <c r="BT96" s="488"/>
      <c r="BU96" s="488"/>
      <c r="BV96" s="488">
        <v>96</v>
      </c>
      <c r="BW96" s="488"/>
      <c r="BX96" s="488"/>
      <c r="BY96" s="488"/>
      <c r="BZ96" s="488"/>
      <c r="CA96" s="488"/>
      <c r="CB96" s="488"/>
      <c r="CC96" s="488"/>
      <c r="CD96" s="488"/>
      <c r="CE96" s="488"/>
      <c r="CF96" s="488"/>
      <c r="CG96" s="488"/>
      <c r="CH96" s="488"/>
      <c r="CI96" s="488"/>
      <c r="CJ96" s="488"/>
      <c r="CK96" s="488"/>
      <c r="CL96" s="488"/>
      <c r="CM96" s="488"/>
      <c r="CN96" s="488"/>
      <c r="CS96" s="545">
        <v>43617</v>
      </c>
    </row>
    <row r="97" spans="1:104">
      <c r="T97" s="485"/>
      <c r="U97" s="485"/>
      <c r="V97" s="485"/>
      <c r="W97" s="485"/>
      <c r="X97" s="485"/>
      <c r="Y97" s="485"/>
      <c r="Z97" s="485"/>
      <c r="AA97" s="485"/>
      <c r="AB97" s="485"/>
      <c r="AC97" s="485"/>
      <c r="AD97" s="485"/>
      <c r="AE97" s="485"/>
      <c r="AF97" s="485"/>
      <c r="AG97" s="485"/>
      <c r="AL97" s="488"/>
      <c r="AM97" s="488"/>
      <c r="AN97" s="488" t="s">
        <v>987</v>
      </c>
      <c r="AO97" s="521">
        <v>1.4169723417926893E-2</v>
      </c>
      <c r="AP97" s="521">
        <v>0.25548929395232889</v>
      </c>
      <c r="AQ97" s="521">
        <v>7.8111041399714837E-2</v>
      </c>
      <c r="AR97" s="521">
        <v>0</v>
      </c>
      <c r="AS97" s="521">
        <v>0.12699884843149184</v>
      </c>
      <c r="AT97" s="521">
        <v>0.44125326878363164</v>
      </c>
      <c r="AU97" s="521">
        <v>5.9255041742391552E-2</v>
      </c>
      <c r="AV97" s="521">
        <v>2.4382588929119191E-2</v>
      </c>
      <c r="AW97" s="521">
        <v>3.401933433952953E-4</v>
      </c>
      <c r="AX97" s="522">
        <v>1</v>
      </c>
      <c r="AY97" s="488"/>
      <c r="AZ97" s="488">
        <v>97</v>
      </c>
      <c r="BA97" s="488"/>
      <c r="BB97" s="488"/>
      <c r="BC97" s="488"/>
      <c r="BD97" s="488"/>
      <c r="BE97" s="488"/>
      <c r="BF97" s="488"/>
      <c r="BG97" s="488"/>
      <c r="BH97" s="488"/>
      <c r="BI97" s="488"/>
      <c r="BJ97" s="488"/>
      <c r="BK97" s="488"/>
      <c r="BL97" s="488"/>
      <c r="BM97" s="488"/>
      <c r="BN97" s="488"/>
      <c r="BO97" s="488"/>
      <c r="BP97" s="488"/>
      <c r="BQ97" s="488"/>
      <c r="BR97" s="488"/>
      <c r="BS97" s="488"/>
      <c r="BT97" s="488"/>
      <c r="BU97" s="488"/>
      <c r="BV97" s="488">
        <v>97</v>
      </c>
      <c r="BW97" s="488"/>
      <c r="BX97" s="488"/>
      <c r="BY97" s="488"/>
      <c r="BZ97" s="488"/>
      <c r="CA97" s="488"/>
      <c r="CB97" s="488"/>
      <c r="CC97" s="488"/>
      <c r="CD97" s="488"/>
      <c r="CE97" s="488"/>
      <c r="CF97" s="488"/>
      <c r="CG97" s="488"/>
      <c r="CH97" s="488"/>
      <c r="CI97" s="488"/>
      <c r="CJ97" s="488"/>
      <c r="CK97" s="488"/>
      <c r="CL97" s="488"/>
      <c r="CM97" s="488"/>
      <c r="CN97" s="488"/>
      <c r="CS97" s="459" t="s">
        <v>1036</v>
      </c>
    </row>
    <row r="98" spans="1:104">
      <c r="A98" s="459" t="s">
        <v>716</v>
      </c>
      <c r="T98" s="484" t="s">
        <v>717</v>
      </c>
      <c r="U98" s="485"/>
      <c r="V98" s="485"/>
      <c r="W98" s="485"/>
      <c r="X98" s="485"/>
      <c r="Y98" s="485"/>
      <c r="Z98" s="485"/>
      <c r="AA98" s="485"/>
      <c r="AB98" s="485"/>
      <c r="AC98" s="485"/>
      <c r="AD98" s="485"/>
      <c r="AE98" s="485"/>
      <c r="AF98" s="485"/>
      <c r="AG98" s="485"/>
      <c r="AL98" s="488"/>
      <c r="AM98" s="522"/>
      <c r="AN98" s="488" t="s">
        <v>989</v>
      </c>
      <c r="AO98" s="521">
        <v>1.4169723417926893E-2</v>
      </c>
      <c r="AP98" s="521">
        <v>0.25548929395232889</v>
      </c>
      <c r="AQ98" s="521">
        <v>7.8111041399714837E-2</v>
      </c>
      <c r="AR98" s="521">
        <v>0</v>
      </c>
      <c r="AS98" s="521">
        <v>0.12699884843149184</v>
      </c>
      <c r="AT98" s="521">
        <v>0.44125326878363164</v>
      </c>
      <c r="AU98" s="521">
        <v>5.9255041742391552E-2</v>
      </c>
      <c r="AV98" s="521">
        <v>2.4382588929119191E-2</v>
      </c>
      <c r="AW98" s="521">
        <v>3.401933433952953E-4</v>
      </c>
      <c r="AX98" s="522">
        <v>1</v>
      </c>
      <c r="AY98" s="488"/>
      <c r="AZ98" s="488">
        <v>98</v>
      </c>
      <c r="BA98" s="488"/>
      <c r="BB98" s="488"/>
      <c r="BC98" s="488"/>
      <c r="BD98" s="488"/>
      <c r="BE98" s="488"/>
      <c r="BF98" s="488"/>
      <c r="BG98" s="488"/>
      <c r="BH98" s="488"/>
      <c r="BI98" s="488"/>
      <c r="BJ98" s="488"/>
      <c r="BK98" s="488"/>
      <c r="BL98" s="488"/>
      <c r="BM98" s="488"/>
      <c r="BN98" s="488"/>
      <c r="BO98" s="488"/>
      <c r="BP98" s="488"/>
      <c r="BQ98" s="488"/>
      <c r="BR98" s="488"/>
      <c r="BS98" s="488"/>
      <c r="BT98" s="488"/>
      <c r="BU98" s="488"/>
      <c r="BV98" s="488">
        <v>98</v>
      </c>
      <c r="BW98" s="488"/>
      <c r="BX98" s="488"/>
      <c r="BY98" s="488"/>
      <c r="BZ98" s="488"/>
      <c r="CA98" s="488"/>
      <c r="CB98" s="488"/>
      <c r="CC98" s="488"/>
      <c r="CD98" s="488"/>
      <c r="CE98" s="488"/>
      <c r="CF98" s="488"/>
      <c r="CG98" s="488"/>
      <c r="CH98" s="488"/>
      <c r="CI98" s="488"/>
      <c r="CJ98" s="488"/>
      <c r="CK98" s="488"/>
      <c r="CL98" s="488"/>
      <c r="CM98" s="488"/>
      <c r="CN98" s="488"/>
      <c r="CS98" s="459" t="s">
        <v>866</v>
      </c>
    </row>
    <row r="99" spans="1:104">
      <c r="A99" s="459" t="s">
        <v>1037</v>
      </c>
      <c r="T99" s="484" t="s">
        <v>1037</v>
      </c>
      <c r="U99" s="485"/>
      <c r="V99" s="485"/>
      <c r="W99" s="485"/>
      <c r="X99" s="485"/>
      <c r="Y99" s="485"/>
      <c r="Z99" s="485"/>
      <c r="AA99" s="485"/>
      <c r="AB99" s="485"/>
      <c r="AC99" s="485"/>
      <c r="AD99" s="485"/>
      <c r="AE99" s="485"/>
      <c r="AF99" s="485"/>
      <c r="AG99" s="485"/>
      <c r="AL99" s="488"/>
      <c r="AM99" s="522"/>
      <c r="AN99" s="488" t="s">
        <v>991</v>
      </c>
      <c r="AO99" s="521">
        <v>1.4169723417926893E-2</v>
      </c>
      <c r="AP99" s="521">
        <v>0.25548929395232889</v>
      </c>
      <c r="AQ99" s="521">
        <v>7.8111041399714837E-2</v>
      </c>
      <c r="AR99" s="521">
        <v>0</v>
      </c>
      <c r="AS99" s="521">
        <v>0.12699884843149184</v>
      </c>
      <c r="AT99" s="521">
        <v>0.44125326878363164</v>
      </c>
      <c r="AU99" s="521">
        <v>5.9255041742391552E-2</v>
      </c>
      <c r="AV99" s="521">
        <v>2.4382588929119191E-2</v>
      </c>
      <c r="AW99" s="521">
        <v>3.401933433952953E-4</v>
      </c>
      <c r="AX99" s="522">
        <v>1</v>
      </c>
      <c r="AY99" s="488"/>
      <c r="AZ99" s="488">
        <v>99</v>
      </c>
      <c r="BA99" s="487">
        <v>43617</v>
      </c>
      <c r="BB99" s="488"/>
      <c r="BC99" s="488"/>
      <c r="BD99" s="488"/>
      <c r="BE99" s="488"/>
      <c r="BF99" s="488"/>
      <c r="BG99" s="488"/>
      <c r="BH99" s="488"/>
      <c r="BI99" s="488"/>
      <c r="BJ99" s="488"/>
      <c r="BK99" s="488"/>
      <c r="BL99" s="488"/>
      <c r="BM99" s="488"/>
      <c r="BN99" s="488"/>
      <c r="BO99" s="488"/>
      <c r="BP99" s="488"/>
      <c r="BQ99" s="488"/>
      <c r="BR99" s="488"/>
      <c r="BS99" s="488"/>
      <c r="BT99" s="488"/>
      <c r="BU99" s="488"/>
      <c r="BV99" s="488">
        <v>99</v>
      </c>
      <c r="BW99" s="487">
        <v>43617</v>
      </c>
      <c r="BX99" s="488"/>
      <c r="BY99" s="488"/>
      <c r="BZ99" s="488"/>
      <c r="CA99" s="488"/>
      <c r="CB99" s="488"/>
      <c r="CC99" s="488"/>
      <c r="CD99" s="488"/>
      <c r="CE99" s="488"/>
      <c r="CF99" s="488"/>
      <c r="CG99" s="488"/>
      <c r="CH99" s="488"/>
      <c r="CI99" s="488"/>
      <c r="CJ99" s="488"/>
      <c r="CK99" s="488"/>
      <c r="CL99" s="488"/>
      <c r="CM99" s="488"/>
      <c r="CN99" s="488"/>
    </row>
    <row r="100" spans="1:104">
      <c r="T100" s="485"/>
      <c r="U100" s="485"/>
      <c r="V100" s="485"/>
      <c r="W100" s="485"/>
      <c r="X100" s="485"/>
      <c r="Y100" s="485"/>
      <c r="Z100" s="485"/>
      <c r="AA100" s="485"/>
      <c r="AB100" s="485"/>
      <c r="AC100" s="485"/>
      <c r="AD100" s="485"/>
      <c r="AE100" s="485"/>
      <c r="AF100" s="485"/>
      <c r="AG100" s="485"/>
      <c r="AN100" s="488" t="s">
        <v>993</v>
      </c>
      <c r="AO100" s="521">
        <v>1.4169723417926893E-2</v>
      </c>
      <c r="AP100" s="521">
        <v>0.25548929395232889</v>
      </c>
      <c r="AQ100" s="521">
        <v>7.8111041399714837E-2</v>
      </c>
      <c r="AR100" s="521">
        <v>0</v>
      </c>
      <c r="AS100" s="521">
        <v>0.12699884843149184</v>
      </c>
      <c r="AT100" s="521">
        <v>0.44125326878363164</v>
      </c>
      <c r="AU100" s="521">
        <v>5.9255041742391552E-2</v>
      </c>
      <c r="AV100" s="521">
        <v>2.4382588929119191E-2</v>
      </c>
      <c r="AW100" s="521">
        <v>3.401933433952953E-4</v>
      </c>
      <c r="AX100" s="522">
        <v>1</v>
      </c>
      <c r="AZ100" s="488">
        <v>100</v>
      </c>
      <c r="BA100" s="490" t="s">
        <v>1038</v>
      </c>
      <c r="BB100" s="488"/>
      <c r="BC100" s="488"/>
      <c r="BD100" s="488"/>
      <c r="BE100" s="488"/>
      <c r="BF100" s="488"/>
      <c r="BG100" s="488"/>
      <c r="BH100" s="488"/>
      <c r="BI100" s="488"/>
      <c r="BJ100" s="488"/>
      <c r="BK100" s="488"/>
      <c r="BL100" s="488"/>
      <c r="BM100" s="488"/>
      <c r="BN100" s="488"/>
      <c r="BO100" s="488"/>
      <c r="BV100" s="488">
        <v>100</v>
      </c>
      <c r="BW100" s="490" t="s">
        <v>1038</v>
      </c>
      <c r="BX100" s="488"/>
      <c r="BY100" s="488"/>
      <c r="BZ100" s="488"/>
      <c r="CA100" s="488"/>
      <c r="CB100" s="488"/>
      <c r="CC100" s="488"/>
      <c r="CD100" s="488"/>
      <c r="CE100" s="488"/>
      <c r="CF100" s="488"/>
      <c r="CG100" s="488"/>
      <c r="CH100" s="488"/>
      <c r="CI100" s="488"/>
      <c r="CJ100" s="488"/>
      <c r="CK100" s="488"/>
      <c r="CT100" s="550" t="s">
        <v>1039</v>
      </c>
      <c r="CU100" s="550" t="s">
        <v>1040</v>
      </c>
      <c r="CV100" s="550" t="s">
        <v>1041</v>
      </c>
      <c r="CW100" s="550" t="s">
        <v>1042</v>
      </c>
      <c r="CX100" s="550" t="s">
        <v>1043</v>
      </c>
      <c r="CY100" s="550" t="s">
        <v>1044</v>
      </c>
      <c r="CZ100" s="550" t="s">
        <v>1045</v>
      </c>
    </row>
    <row r="101" spans="1:104">
      <c r="A101" s="589"/>
      <c r="B101" s="589"/>
      <c r="C101" s="589"/>
      <c r="D101" s="589"/>
      <c r="E101" s="589"/>
      <c r="F101" s="589"/>
      <c r="G101" s="589"/>
      <c r="H101" s="589"/>
      <c r="I101" s="589"/>
      <c r="J101" s="589"/>
      <c r="K101" s="589"/>
      <c r="L101" s="589"/>
      <c r="M101" s="589"/>
      <c r="N101" s="589"/>
      <c r="T101" s="483"/>
      <c r="U101" s="485"/>
      <c r="V101" s="485"/>
      <c r="W101" s="485"/>
      <c r="X101" s="485"/>
      <c r="Y101" s="485"/>
      <c r="Z101" s="485"/>
      <c r="AA101" s="485"/>
      <c r="AB101" s="485"/>
      <c r="AC101" s="485"/>
      <c r="AD101" s="485"/>
      <c r="AE101" s="485"/>
      <c r="AF101" s="485"/>
      <c r="AG101" s="485"/>
      <c r="AN101" s="488" t="s">
        <v>995</v>
      </c>
      <c r="AO101" s="521">
        <v>1.4169723417926893E-2</v>
      </c>
      <c r="AP101" s="521">
        <v>0.25548929395232889</v>
      </c>
      <c r="AQ101" s="521">
        <v>7.8111041399714837E-2</v>
      </c>
      <c r="AR101" s="521">
        <v>0</v>
      </c>
      <c r="AS101" s="521">
        <v>0.12699884843149184</v>
      </c>
      <c r="AT101" s="521">
        <v>0.44125326878363164</v>
      </c>
      <c r="AU101" s="521">
        <v>5.9255041742391552E-2</v>
      </c>
      <c r="AV101" s="521">
        <v>2.4382588929119191E-2</v>
      </c>
      <c r="AW101" s="521">
        <v>3.401933433952953E-4</v>
      </c>
      <c r="AX101" s="522">
        <v>1</v>
      </c>
      <c r="AZ101" s="488">
        <v>101</v>
      </c>
      <c r="BA101" s="488"/>
      <c r="BD101" s="488"/>
      <c r="BE101" s="488"/>
      <c r="BF101" s="488"/>
      <c r="BG101" s="488"/>
      <c r="BH101" s="488"/>
      <c r="BI101" s="488"/>
      <c r="BJ101" s="488"/>
      <c r="BK101" s="488"/>
      <c r="BL101" s="488"/>
      <c r="BM101" s="488"/>
      <c r="BN101" s="488"/>
      <c r="BO101" s="488"/>
      <c r="BV101" s="488">
        <v>101</v>
      </c>
      <c r="BW101" s="488"/>
      <c r="BZ101" s="488"/>
      <c r="CA101" s="488"/>
      <c r="CB101" s="488"/>
      <c r="CC101" s="488"/>
      <c r="CD101" s="488"/>
      <c r="CE101" s="488"/>
      <c r="CF101" s="488"/>
      <c r="CG101" s="488"/>
      <c r="CH101" s="488"/>
      <c r="CI101" s="488"/>
      <c r="CJ101" s="488"/>
      <c r="CK101" s="488"/>
      <c r="CS101" s="553">
        <v>39840</v>
      </c>
      <c r="CT101" s="225"/>
      <c r="CU101" s="225"/>
      <c r="CV101" s="225"/>
      <c r="CW101" s="225"/>
      <c r="CX101" s="225"/>
      <c r="CY101" s="225"/>
      <c r="CZ101" s="249">
        <v>0</v>
      </c>
    </row>
    <row r="102" spans="1:104">
      <c r="A102" s="482" t="s">
        <v>1046</v>
      </c>
      <c r="C102" s="590" t="s">
        <v>58</v>
      </c>
      <c r="D102" s="590" t="s">
        <v>962</v>
      </c>
      <c r="E102" s="590" t="s">
        <v>959</v>
      </c>
      <c r="F102" s="590" t="s">
        <v>721</v>
      </c>
      <c r="G102" s="590" t="s">
        <v>1047</v>
      </c>
      <c r="H102" s="590" t="s">
        <v>723</v>
      </c>
      <c r="I102" s="590" t="s">
        <v>749</v>
      </c>
      <c r="J102" s="590" t="s">
        <v>725</v>
      </c>
      <c r="K102" s="590" t="s">
        <v>1048</v>
      </c>
      <c r="L102" s="590" t="s">
        <v>120</v>
      </c>
      <c r="M102" s="590" t="s">
        <v>59</v>
      </c>
      <c r="N102" s="590" t="s">
        <v>728</v>
      </c>
      <c r="O102" s="591" t="s">
        <v>1049</v>
      </c>
      <c r="T102" s="483" t="s">
        <v>1046</v>
      </c>
      <c r="U102" s="485"/>
      <c r="V102" s="592" t="s">
        <v>58</v>
      </c>
      <c r="W102" s="592" t="s">
        <v>962</v>
      </c>
      <c r="X102" s="592" t="s">
        <v>959</v>
      </c>
      <c r="Y102" s="592" t="s">
        <v>721</v>
      </c>
      <c r="Z102" s="592" t="s">
        <v>1047</v>
      </c>
      <c r="AA102" s="592" t="s">
        <v>723</v>
      </c>
      <c r="AB102" s="592" t="s">
        <v>749</v>
      </c>
      <c r="AC102" s="592" t="s">
        <v>725</v>
      </c>
      <c r="AD102" s="592" t="s">
        <v>1048</v>
      </c>
      <c r="AE102" s="592" t="s">
        <v>120</v>
      </c>
      <c r="AF102" s="592" t="s">
        <v>59</v>
      </c>
      <c r="AG102" s="592" t="s">
        <v>728</v>
      </c>
      <c r="AZ102" s="488">
        <v>102</v>
      </c>
      <c r="BA102" s="488"/>
      <c r="BD102" s="488"/>
      <c r="BE102" s="488"/>
      <c r="BF102" s="488"/>
      <c r="BG102" s="488"/>
      <c r="BH102" s="488"/>
      <c r="BI102" s="488"/>
      <c r="BJ102" s="488"/>
      <c r="BK102" s="488"/>
      <c r="BL102" s="488"/>
      <c r="BM102" s="488"/>
      <c r="BN102" s="488"/>
      <c r="BO102" s="488"/>
      <c r="BV102" s="488">
        <v>102</v>
      </c>
      <c r="BW102" s="488"/>
      <c r="BZ102" s="488"/>
      <c r="CA102" s="488"/>
      <c r="CB102" s="488"/>
      <c r="CC102" s="488"/>
      <c r="CD102" s="488"/>
      <c r="CE102" s="488"/>
      <c r="CF102" s="488"/>
      <c r="CG102" s="488"/>
      <c r="CH102" s="488"/>
      <c r="CI102" s="488"/>
      <c r="CJ102" s="488"/>
      <c r="CK102" s="488"/>
      <c r="CS102" s="553">
        <v>39854</v>
      </c>
      <c r="CT102" s="225"/>
      <c r="CU102" s="225"/>
      <c r="CV102" s="225"/>
      <c r="CW102" s="225"/>
      <c r="CX102" s="225"/>
      <c r="CY102" s="225"/>
      <c r="CZ102" s="249">
        <v>0</v>
      </c>
    </row>
    <row r="103" spans="1:104">
      <c r="A103" s="482"/>
      <c r="C103" s="590"/>
      <c r="D103" s="590"/>
      <c r="E103" s="590"/>
      <c r="F103" s="590"/>
      <c r="G103" s="590"/>
      <c r="H103" s="590"/>
      <c r="I103" s="590"/>
      <c r="J103" s="590"/>
      <c r="K103" s="590"/>
      <c r="L103" s="590"/>
      <c r="T103" s="483"/>
      <c r="U103" s="485"/>
      <c r="V103" s="592"/>
      <c r="W103" s="592"/>
      <c r="X103" s="592"/>
      <c r="Y103" s="592"/>
      <c r="Z103" s="592"/>
      <c r="AA103" s="592"/>
      <c r="AB103" s="592"/>
      <c r="AC103" s="592"/>
      <c r="AD103" s="592"/>
      <c r="AE103" s="592"/>
      <c r="AF103" s="592"/>
      <c r="AG103" s="592"/>
      <c r="AN103" s="400" t="s">
        <v>1050</v>
      </c>
      <c r="AX103" s="593"/>
      <c r="AZ103" s="488">
        <v>103</v>
      </c>
      <c r="BB103" s="594" t="s">
        <v>739</v>
      </c>
      <c r="BC103" s="594"/>
      <c r="BD103" s="488"/>
      <c r="BE103" s="488"/>
      <c r="BF103" s="577" t="s">
        <v>752</v>
      </c>
      <c r="BG103" s="496" t="s">
        <v>753</v>
      </c>
      <c r="BH103" s="496" t="s">
        <v>752</v>
      </c>
      <c r="BI103" s="496" t="s">
        <v>754</v>
      </c>
      <c r="BJ103" s="496" t="s">
        <v>754</v>
      </c>
      <c r="BK103" s="496" t="s">
        <v>755</v>
      </c>
      <c r="BL103" s="496" t="s">
        <v>755</v>
      </c>
      <c r="BM103" s="496" t="s">
        <v>755</v>
      </c>
      <c r="BN103" s="496" t="s">
        <v>755</v>
      </c>
      <c r="BO103" s="488"/>
      <c r="BV103" s="488">
        <v>103</v>
      </c>
      <c r="BX103" s="594" t="s">
        <v>739</v>
      </c>
      <c r="BY103" s="594"/>
      <c r="BZ103" s="488"/>
      <c r="CA103" s="488"/>
      <c r="CB103" s="577" t="s">
        <v>752</v>
      </c>
      <c r="CC103" s="496" t="s">
        <v>753</v>
      </c>
      <c r="CD103" s="496" t="s">
        <v>752</v>
      </c>
      <c r="CE103" s="496" t="s">
        <v>754</v>
      </c>
      <c r="CF103" s="496" t="s">
        <v>754</v>
      </c>
      <c r="CG103" s="496" t="s">
        <v>755</v>
      </c>
      <c r="CH103" s="496" t="s">
        <v>755</v>
      </c>
      <c r="CI103" s="496" t="s">
        <v>755</v>
      </c>
      <c r="CJ103" s="496" t="s">
        <v>755</v>
      </c>
      <c r="CK103" s="488"/>
      <c r="CS103" s="553">
        <v>39883</v>
      </c>
      <c r="CT103" s="225"/>
      <c r="CU103" s="225"/>
      <c r="CV103" s="225"/>
      <c r="CW103" s="225"/>
      <c r="CX103" s="225"/>
      <c r="CY103" s="225"/>
      <c r="CZ103" s="249">
        <v>0</v>
      </c>
    </row>
    <row r="104" spans="1:104">
      <c r="A104" s="482" t="s">
        <v>1051</v>
      </c>
      <c r="T104" s="483" t="s">
        <v>1051</v>
      </c>
      <c r="U104" s="485"/>
      <c r="V104" s="485"/>
      <c r="W104" s="485"/>
      <c r="X104" s="485"/>
      <c r="Y104" s="485"/>
      <c r="Z104" s="485"/>
      <c r="AA104" s="485"/>
      <c r="AB104" s="485"/>
      <c r="AC104" s="485"/>
      <c r="AD104" s="485"/>
      <c r="AE104" s="485"/>
      <c r="AF104" s="485"/>
      <c r="AG104" s="485"/>
      <c r="AN104" s="400" t="s">
        <v>637</v>
      </c>
      <c r="AO104" s="245">
        <v>4.2316453873570276E-2</v>
      </c>
      <c r="AP104" s="245">
        <v>0.73176780343328052</v>
      </c>
      <c r="AQ104" s="245">
        <v>0.22591574269314921</v>
      </c>
      <c r="AR104" s="245">
        <v>0</v>
      </c>
      <c r="AS104" s="245">
        <v>0</v>
      </c>
      <c r="AT104" s="245">
        <v>0</v>
      </c>
      <c r="AU104" s="245">
        <v>0</v>
      </c>
      <c r="AV104" s="245">
        <v>0</v>
      </c>
      <c r="AW104" s="245">
        <v>0</v>
      </c>
      <c r="AX104" s="522">
        <v>1</v>
      </c>
      <c r="AZ104" s="488">
        <v>104</v>
      </c>
      <c r="BA104" s="501" t="s">
        <v>770</v>
      </c>
      <c r="BB104" s="578" t="s">
        <v>1052</v>
      </c>
      <c r="BC104" s="578" t="s">
        <v>872</v>
      </c>
      <c r="BD104" s="578" t="s">
        <v>832</v>
      </c>
      <c r="BE104" s="501" t="s">
        <v>1005</v>
      </c>
      <c r="BF104" s="579" t="s">
        <v>771</v>
      </c>
      <c r="BG104" s="497" t="s">
        <v>772</v>
      </c>
      <c r="BH104" s="497" t="s">
        <v>623</v>
      </c>
      <c r="BI104" s="497" t="s">
        <v>773</v>
      </c>
      <c r="BJ104" s="497" t="s">
        <v>774</v>
      </c>
      <c r="BK104" s="497" t="s">
        <v>755</v>
      </c>
      <c r="BL104" s="497" t="s">
        <v>775</v>
      </c>
      <c r="BM104" s="497" t="s">
        <v>776</v>
      </c>
      <c r="BN104" s="497" t="s">
        <v>777</v>
      </c>
      <c r="BO104" s="488"/>
      <c r="BV104" s="488">
        <v>104</v>
      </c>
      <c r="BW104" s="501" t="s">
        <v>770</v>
      </c>
      <c r="BX104" s="578" t="s">
        <v>1052</v>
      </c>
      <c r="BY104" s="578" t="s">
        <v>872</v>
      </c>
      <c r="BZ104" s="578" t="s">
        <v>832</v>
      </c>
      <c r="CA104" s="501" t="s">
        <v>1005</v>
      </c>
      <c r="CB104" s="579" t="s">
        <v>771</v>
      </c>
      <c r="CC104" s="497" t="s">
        <v>772</v>
      </c>
      <c r="CD104" s="497" t="s">
        <v>623</v>
      </c>
      <c r="CE104" s="497" t="s">
        <v>773</v>
      </c>
      <c r="CF104" s="497" t="s">
        <v>774</v>
      </c>
      <c r="CG104" s="497" t="s">
        <v>755</v>
      </c>
      <c r="CH104" s="497" t="s">
        <v>775</v>
      </c>
      <c r="CI104" s="497" t="s">
        <v>776</v>
      </c>
      <c r="CJ104" s="497" t="s">
        <v>777</v>
      </c>
      <c r="CK104" s="488"/>
      <c r="CS104" s="553">
        <v>39904</v>
      </c>
      <c r="CT104" s="225"/>
      <c r="CU104" s="225"/>
      <c r="CV104" s="225"/>
      <c r="CW104" s="225"/>
      <c r="CX104" s="225"/>
      <c r="CY104" s="225"/>
      <c r="CZ104" s="249">
        <v>0</v>
      </c>
    </row>
    <row r="105" spans="1:104">
      <c r="A105" s="400" t="s">
        <v>1053</v>
      </c>
      <c r="T105" s="485" t="s">
        <v>1053</v>
      </c>
      <c r="U105" s="485"/>
      <c r="V105" s="485"/>
      <c r="W105" s="485"/>
      <c r="X105" s="485"/>
      <c r="Y105" s="485"/>
      <c r="Z105" s="485"/>
      <c r="AA105" s="485"/>
      <c r="AB105" s="485"/>
      <c r="AC105" s="485"/>
      <c r="AD105" s="485"/>
      <c r="AE105" s="485"/>
      <c r="AF105" s="485"/>
      <c r="AG105" s="485"/>
      <c r="AN105" s="400" t="s">
        <v>398</v>
      </c>
      <c r="AO105" s="245">
        <v>0</v>
      </c>
      <c r="AP105" s="245">
        <v>0</v>
      </c>
      <c r="AQ105" s="245">
        <v>0</v>
      </c>
      <c r="AR105" s="245">
        <v>0</v>
      </c>
      <c r="AS105" s="245">
        <v>0.20895512702142133</v>
      </c>
      <c r="AT105" s="245">
        <v>0.65381720439736279</v>
      </c>
      <c r="AU105" s="245">
        <v>9.6166066298163225E-2</v>
      </c>
      <c r="AV105" s="245">
        <v>4.0559815276871129E-2</v>
      </c>
      <c r="AW105" s="245">
        <v>5.017870061816811E-4</v>
      </c>
      <c r="AX105" s="522">
        <v>1.0000000000000002</v>
      </c>
      <c r="AZ105" s="488">
        <v>105</v>
      </c>
      <c r="BA105" s="554">
        <v>43466</v>
      </c>
      <c r="BB105" s="266">
        <v>0</v>
      </c>
      <c r="BC105" s="266">
        <v>0</v>
      </c>
      <c r="BD105" s="580">
        <v>0</v>
      </c>
      <c r="BE105" s="262" t="e">
        <v>#DIV/0!</v>
      </c>
      <c r="BF105" s="581" t="e">
        <v>#DIV/0!</v>
      </c>
      <c r="BG105" s="582" t="e">
        <v>#DIV/0!</v>
      </c>
      <c r="BH105" s="582" t="e">
        <v>#DIV/0!</v>
      </c>
      <c r="BI105" s="582" t="e">
        <v>#DIV/0!</v>
      </c>
      <c r="BJ105" s="582" t="e">
        <v>#DIV/0!</v>
      </c>
      <c r="BK105" s="582" t="e">
        <v>#DIV/0!</v>
      </c>
      <c r="BL105" s="582" t="e">
        <v>#DIV/0!</v>
      </c>
      <c r="BM105" s="582" t="e">
        <v>#DIV/0!</v>
      </c>
      <c r="BN105" s="582" t="e">
        <v>#DIV/0!</v>
      </c>
      <c r="BO105" s="488"/>
      <c r="BV105" s="488">
        <v>105</v>
      </c>
      <c r="BW105" s="554">
        <v>43466</v>
      </c>
      <c r="BX105" s="266">
        <v>0</v>
      </c>
      <c r="BY105" s="266">
        <v>0</v>
      </c>
      <c r="BZ105" s="580">
        <v>0</v>
      </c>
      <c r="CA105" s="262" t="e">
        <v>#DIV/0!</v>
      </c>
      <c r="CB105" s="265" t="e">
        <v>#DIV/0!</v>
      </c>
      <c r="CC105" s="266" t="e">
        <v>#DIV/0!</v>
      </c>
      <c r="CD105" s="266" t="e">
        <v>#DIV/0!</v>
      </c>
      <c r="CE105" s="266" t="e">
        <v>#DIV/0!</v>
      </c>
      <c r="CF105" s="266" t="e">
        <v>#DIV/0!</v>
      </c>
      <c r="CG105" s="266" t="e">
        <v>#DIV/0!</v>
      </c>
      <c r="CH105" s="266" t="e">
        <v>#DIV/0!</v>
      </c>
      <c r="CI105" s="266" t="e">
        <v>#DIV/0!</v>
      </c>
      <c r="CJ105" s="266" t="e">
        <v>#DIV/0!</v>
      </c>
      <c r="CK105" s="488"/>
      <c r="CS105" s="553">
        <v>39962</v>
      </c>
      <c r="CT105" s="225"/>
      <c r="CU105" s="225"/>
      <c r="CV105" s="225"/>
      <c r="CW105" s="225"/>
      <c r="CX105" s="225"/>
      <c r="CY105" s="225"/>
      <c r="CZ105" s="249">
        <v>0</v>
      </c>
    </row>
    <row r="106" spans="1:104">
      <c r="B106" s="400" t="s">
        <v>639</v>
      </c>
      <c r="C106" s="525">
        <v>1413398292.8300002</v>
      </c>
      <c r="D106" s="525">
        <v>56848848.997542053</v>
      </c>
      <c r="E106" s="525">
        <v>1051577769.769448</v>
      </c>
      <c r="F106" s="525">
        <v>304971674.06301004</v>
      </c>
      <c r="G106" s="525">
        <v>0</v>
      </c>
      <c r="H106" s="525">
        <v>0</v>
      </c>
      <c r="I106" s="525">
        <v>0</v>
      </c>
      <c r="J106" s="525">
        <v>0</v>
      </c>
      <c r="K106" s="525">
        <v>0</v>
      </c>
      <c r="L106" s="525">
        <v>0</v>
      </c>
      <c r="M106" s="400">
        <v>0</v>
      </c>
      <c r="N106" s="400">
        <v>0</v>
      </c>
      <c r="T106" s="485"/>
      <c r="U106" s="485" t="s">
        <v>639</v>
      </c>
      <c r="V106" s="595">
        <v>1413398292.8300002</v>
      </c>
      <c r="W106" s="595">
        <v>56848848.997542053</v>
      </c>
      <c r="X106" s="595">
        <v>1051577769.769448</v>
      </c>
      <c r="Y106" s="595">
        <v>304971674.06301004</v>
      </c>
      <c r="Z106" s="595">
        <v>0</v>
      </c>
      <c r="AA106" s="595">
        <v>0</v>
      </c>
      <c r="AB106" s="595">
        <v>0</v>
      </c>
      <c r="AC106" s="595">
        <v>0</v>
      </c>
      <c r="AD106" s="595">
        <v>0</v>
      </c>
      <c r="AE106" s="595">
        <v>0</v>
      </c>
      <c r="AF106" s="595">
        <v>0</v>
      </c>
      <c r="AG106" s="595">
        <v>0</v>
      </c>
      <c r="AH106" s="400" t="s">
        <v>65</v>
      </c>
      <c r="AR106" s="525"/>
      <c r="AX106" s="593"/>
      <c r="AZ106" s="488">
        <v>106</v>
      </c>
      <c r="BA106" s="554">
        <v>43497</v>
      </c>
      <c r="BB106" s="266">
        <v>0</v>
      </c>
      <c r="BC106" s="266">
        <v>0</v>
      </c>
      <c r="BD106" s="580">
        <v>0</v>
      </c>
      <c r="BE106" s="262" t="e">
        <v>#DIV/0!</v>
      </c>
      <c r="BF106" s="581" t="e">
        <v>#DIV/0!</v>
      </c>
      <c r="BG106" s="582" t="e">
        <v>#DIV/0!</v>
      </c>
      <c r="BH106" s="582" t="e">
        <v>#DIV/0!</v>
      </c>
      <c r="BI106" s="582" t="e">
        <v>#DIV/0!</v>
      </c>
      <c r="BJ106" s="582" t="e">
        <v>#DIV/0!</v>
      </c>
      <c r="BK106" s="582" t="e">
        <v>#DIV/0!</v>
      </c>
      <c r="BL106" s="582" t="e">
        <v>#DIV/0!</v>
      </c>
      <c r="BM106" s="582" t="e">
        <v>#DIV/0!</v>
      </c>
      <c r="BN106" s="582" t="e">
        <v>#DIV/0!</v>
      </c>
      <c r="BO106" s="488"/>
      <c r="BV106" s="488">
        <v>106</v>
      </c>
      <c r="BW106" s="554">
        <v>43497</v>
      </c>
      <c r="BX106" s="266">
        <v>0</v>
      </c>
      <c r="BY106" s="266">
        <v>0</v>
      </c>
      <c r="BZ106" s="580">
        <v>0</v>
      </c>
      <c r="CA106" s="262" t="e">
        <v>#DIV/0!</v>
      </c>
      <c r="CB106" s="265" t="e">
        <v>#DIV/0!</v>
      </c>
      <c r="CC106" s="266" t="e">
        <v>#DIV/0!</v>
      </c>
      <c r="CD106" s="266" t="e">
        <v>#DIV/0!</v>
      </c>
      <c r="CE106" s="266" t="e">
        <v>#DIV/0!</v>
      </c>
      <c r="CF106" s="266" t="e">
        <v>#DIV/0!</v>
      </c>
      <c r="CG106" s="266" t="e">
        <v>#DIV/0!</v>
      </c>
      <c r="CH106" s="266" t="e">
        <v>#DIV/0!</v>
      </c>
      <c r="CI106" s="266" t="e">
        <v>#DIV/0!</v>
      </c>
      <c r="CJ106" s="266" t="e">
        <v>#DIV/0!</v>
      </c>
      <c r="CK106" s="488"/>
      <c r="CS106" s="553">
        <v>39993</v>
      </c>
      <c r="CT106" s="225"/>
      <c r="CU106" s="225"/>
      <c r="CV106" s="225"/>
      <c r="CW106" s="225"/>
      <c r="CX106" s="225"/>
      <c r="CY106" s="225"/>
      <c r="CZ106" s="249">
        <v>0</v>
      </c>
    </row>
    <row r="107" spans="1:104">
      <c r="B107" s="400" t="s">
        <v>569</v>
      </c>
      <c r="C107" s="444">
        <v>0</v>
      </c>
      <c r="D107" s="444">
        <v>0</v>
      </c>
      <c r="E107" s="444">
        <v>0</v>
      </c>
      <c r="F107" s="444">
        <v>0</v>
      </c>
      <c r="G107" s="444">
        <v>0</v>
      </c>
      <c r="H107" s="444">
        <v>0</v>
      </c>
      <c r="I107" s="444">
        <v>0</v>
      </c>
      <c r="J107" s="444">
        <v>0</v>
      </c>
      <c r="K107" s="444">
        <v>0</v>
      </c>
      <c r="L107" s="444">
        <v>0</v>
      </c>
      <c r="M107" s="400">
        <v>0</v>
      </c>
      <c r="N107" s="400">
        <v>0</v>
      </c>
      <c r="T107" s="485"/>
      <c r="U107" s="485" t="s">
        <v>569</v>
      </c>
      <c r="V107" s="284">
        <v>0</v>
      </c>
      <c r="W107" s="284">
        <v>0</v>
      </c>
      <c r="X107" s="284">
        <v>0</v>
      </c>
      <c r="Y107" s="284">
        <v>0</v>
      </c>
      <c r="Z107" s="284">
        <v>0</v>
      </c>
      <c r="AA107" s="284">
        <v>0</v>
      </c>
      <c r="AB107" s="284">
        <v>0</v>
      </c>
      <c r="AC107" s="284">
        <v>0</v>
      </c>
      <c r="AD107" s="284">
        <v>0</v>
      </c>
      <c r="AE107" s="284">
        <v>0</v>
      </c>
      <c r="AF107" s="284">
        <v>0</v>
      </c>
      <c r="AG107" s="284">
        <v>0</v>
      </c>
      <c r="AN107" s="400" t="s">
        <v>1054</v>
      </c>
      <c r="AR107" s="525"/>
      <c r="AX107" s="593"/>
      <c r="AZ107" s="488">
        <v>107</v>
      </c>
      <c r="BA107" s="554">
        <v>43525</v>
      </c>
      <c r="BB107" s="266">
        <v>0</v>
      </c>
      <c r="BC107" s="266">
        <v>0</v>
      </c>
      <c r="BD107" s="580">
        <v>0</v>
      </c>
      <c r="BE107" s="262" t="e">
        <v>#DIV/0!</v>
      </c>
      <c r="BF107" s="581" t="e">
        <v>#DIV/0!</v>
      </c>
      <c r="BG107" s="582" t="e">
        <v>#DIV/0!</v>
      </c>
      <c r="BH107" s="582" t="e">
        <v>#DIV/0!</v>
      </c>
      <c r="BI107" s="582" t="e">
        <v>#DIV/0!</v>
      </c>
      <c r="BJ107" s="582" t="e">
        <v>#DIV/0!</v>
      </c>
      <c r="BK107" s="582" t="e">
        <v>#DIV/0!</v>
      </c>
      <c r="BL107" s="582" t="e">
        <v>#DIV/0!</v>
      </c>
      <c r="BM107" s="582" t="e">
        <v>#DIV/0!</v>
      </c>
      <c r="BN107" s="582" t="e">
        <v>#DIV/0!</v>
      </c>
      <c r="BO107" s="488"/>
      <c r="BV107" s="488">
        <v>107</v>
      </c>
      <c r="BW107" s="554">
        <v>43525</v>
      </c>
      <c r="BX107" s="266">
        <v>0</v>
      </c>
      <c r="BY107" s="266">
        <v>0</v>
      </c>
      <c r="BZ107" s="580">
        <v>0</v>
      </c>
      <c r="CA107" s="262" t="e">
        <v>#DIV/0!</v>
      </c>
      <c r="CB107" s="265" t="e">
        <v>#DIV/0!</v>
      </c>
      <c r="CC107" s="266" t="e">
        <v>#DIV/0!</v>
      </c>
      <c r="CD107" s="266" t="e">
        <v>#DIV/0!</v>
      </c>
      <c r="CE107" s="266" t="e">
        <v>#DIV/0!</v>
      </c>
      <c r="CF107" s="266" t="e">
        <v>#DIV/0!</v>
      </c>
      <c r="CG107" s="266" t="e">
        <v>#DIV/0!</v>
      </c>
      <c r="CH107" s="266" t="e">
        <v>#DIV/0!</v>
      </c>
      <c r="CI107" s="266" t="e">
        <v>#DIV/0!</v>
      </c>
      <c r="CJ107" s="266" t="e">
        <v>#DIV/0!</v>
      </c>
      <c r="CK107" s="488"/>
      <c r="CS107" s="553">
        <v>40021</v>
      </c>
      <c r="CT107" s="225"/>
      <c r="CU107" s="225"/>
      <c r="CV107" s="225"/>
      <c r="CW107" s="225"/>
      <c r="CX107" s="225"/>
      <c r="CY107" s="225"/>
      <c r="CZ107" s="249">
        <v>0</v>
      </c>
    </row>
    <row r="108" spans="1:104">
      <c r="B108" s="400" t="s">
        <v>249</v>
      </c>
      <c r="C108" s="525">
        <v>56959454.567916699</v>
      </c>
      <c r="D108" s="525">
        <v>807099.71726335224</v>
      </c>
      <c r="E108" s="525">
        <v>14552530.831466792</v>
      </c>
      <c r="F108" s="525">
        <v>4449162.3138597179</v>
      </c>
      <c r="G108" s="525">
        <v>0</v>
      </c>
      <c r="H108" s="525">
        <v>7233785.1374112982</v>
      </c>
      <c r="I108" s="525">
        <v>25133545.516226001</v>
      </c>
      <c r="J108" s="525">
        <v>3375134.8580457591</v>
      </c>
      <c r="K108" s="525">
        <v>1388818.9663563534</v>
      </c>
      <c r="L108" s="525">
        <v>19377.227287432008</v>
      </c>
      <c r="M108" s="400">
        <v>0</v>
      </c>
      <c r="N108" s="400">
        <v>0</v>
      </c>
      <c r="T108" s="485"/>
      <c r="U108" s="485" t="s">
        <v>249</v>
      </c>
      <c r="V108" s="595">
        <v>56959454.567916699</v>
      </c>
      <c r="W108" s="595">
        <v>807099.71726335224</v>
      </c>
      <c r="X108" s="595">
        <v>14552530.831466792</v>
      </c>
      <c r="Y108" s="595">
        <v>4449162.3138597179</v>
      </c>
      <c r="Z108" s="595">
        <v>0</v>
      </c>
      <c r="AA108" s="595">
        <v>7233785.1374112982</v>
      </c>
      <c r="AB108" s="595">
        <v>25133545.516226001</v>
      </c>
      <c r="AC108" s="595">
        <v>3375134.8580457591</v>
      </c>
      <c r="AD108" s="595">
        <v>1388818.9663563534</v>
      </c>
      <c r="AE108" s="595">
        <v>19377.227287432008</v>
      </c>
      <c r="AF108" s="595">
        <v>0</v>
      </c>
      <c r="AG108" s="595">
        <v>0</v>
      </c>
      <c r="AN108" s="400" t="s">
        <v>634</v>
      </c>
      <c r="AO108" s="491">
        <v>4.0221393563250663E-2</v>
      </c>
      <c r="AP108" s="491">
        <v>0.74400667887033378</v>
      </c>
      <c r="AQ108" s="491">
        <v>0.21577192756641544</v>
      </c>
      <c r="AR108" s="245">
        <v>0</v>
      </c>
      <c r="AS108" s="245">
        <v>0</v>
      </c>
      <c r="AT108" s="245">
        <v>0</v>
      </c>
      <c r="AU108" s="245">
        <v>0</v>
      </c>
      <c r="AV108" s="245">
        <v>0</v>
      </c>
      <c r="AW108" s="245">
        <v>0</v>
      </c>
      <c r="AX108" s="522">
        <v>0.99999999999999978</v>
      </c>
      <c r="AZ108" s="488">
        <v>108</v>
      </c>
      <c r="BA108" s="554">
        <v>43556</v>
      </c>
      <c r="BB108" s="266">
        <v>0</v>
      </c>
      <c r="BC108" s="266">
        <v>0</v>
      </c>
      <c r="BD108" s="580">
        <v>0</v>
      </c>
      <c r="BE108" s="262" t="e">
        <v>#DIV/0!</v>
      </c>
      <c r="BF108" s="581" t="e">
        <v>#DIV/0!</v>
      </c>
      <c r="BG108" s="582" t="e">
        <v>#DIV/0!</v>
      </c>
      <c r="BH108" s="582" t="e">
        <v>#DIV/0!</v>
      </c>
      <c r="BI108" s="582" t="e">
        <v>#DIV/0!</v>
      </c>
      <c r="BJ108" s="582" t="e">
        <v>#DIV/0!</v>
      </c>
      <c r="BK108" s="582" t="e">
        <v>#DIV/0!</v>
      </c>
      <c r="BL108" s="582" t="e">
        <v>#DIV/0!</v>
      </c>
      <c r="BM108" s="582" t="e">
        <v>#DIV/0!</v>
      </c>
      <c r="BN108" s="582" t="e">
        <v>#DIV/0!</v>
      </c>
      <c r="BO108" s="488"/>
      <c r="BV108" s="488">
        <v>108</v>
      </c>
      <c r="BW108" s="554">
        <v>43556</v>
      </c>
      <c r="BX108" s="266">
        <v>0</v>
      </c>
      <c r="BY108" s="266">
        <v>0</v>
      </c>
      <c r="BZ108" s="580">
        <v>0</v>
      </c>
      <c r="CA108" s="262" t="e">
        <v>#DIV/0!</v>
      </c>
      <c r="CB108" s="265" t="e">
        <v>#DIV/0!</v>
      </c>
      <c r="CC108" s="266" t="e">
        <v>#DIV/0!</v>
      </c>
      <c r="CD108" s="266" t="e">
        <v>#DIV/0!</v>
      </c>
      <c r="CE108" s="266" t="e">
        <v>#DIV/0!</v>
      </c>
      <c r="CF108" s="266" t="e">
        <v>#DIV/0!</v>
      </c>
      <c r="CG108" s="266" t="e">
        <v>#DIV/0!</v>
      </c>
      <c r="CH108" s="266" t="e">
        <v>#DIV/0!</v>
      </c>
      <c r="CI108" s="266" t="e">
        <v>#DIV/0!</v>
      </c>
      <c r="CJ108" s="266" t="e">
        <v>#DIV/0!</v>
      </c>
      <c r="CK108" s="488"/>
      <c r="CS108" s="553">
        <v>40028</v>
      </c>
      <c r="CT108" s="225"/>
      <c r="CU108" s="225"/>
      <c r="CV108" s="225"/>
      <c r="CW108" s="225"/>
      <c r="CX108" s="225"/>
      <c r="CY108" s="225"/>
      <c r="CZ108" s="249">
        <v>0</v>
      </c>
    </row>
    <row r="109" spans="1:104">
      <c r="B109" s="400" t="s">
        <v>634</v>
      </c>
      <c r="C109" s="525">
        <v>236487084.42333299</v>
      </c>
      <c r="D109" s="525">
        <v>9511840.0952165592</v>
      </c>
      <c r="E109" s="525">
        <v>175947970.27753219</v>
      </c>
      <c r="F109" s="525">
        <v>51027274.050584175</v>
      </c>
      <c r="G109" s="525">
        <v>0</v>
      </c>
      <c r="H109" s="525">
        <v>0</v>
      </c>
      <c r="I109" s="525">
        <v>0</v>
      </c>
      <c r="J109" s="525">
        <v>0</v>
      </c>
      <c r="K109" s="525">
        <v>0</v>
      </c>
      <c r="L109" s="525">
        <v>0</v>
      </c>
      <c r="M109" s="400">
        <v>0</v>
      </c>
      <c r="N109" s="400">
        <v>0</v>
      </c>
      <c r="T109" s="485"/>
      <c r="U109" s="485" t="s">
        <v>634</v>
      </c>
      <c r="V109" s="595">
        <v>236487084.42333299</v>
      </c>
      <c r="W109" s="595">
        <v>9511840.0952165592</v>
      </c>
      <c r="X109" s="595">
        <v>175947970.27753219</v>
      </c>
      <c r="Y109" s="595">
        <v>51027274.050584175</v>
      </c>
      <c r="Z109" s="595">
        <v>0</v>
      </c>
      <c r="AA109" s="595">
        <v>0</v>
      </c>
      <c r="AB109" s="595">
        <v>0</v>
      </c>
      <c r="AC109" s="595">
        <v>0</v>
      </c>
      <c r="AD109" s="595">
        <v>0</v>
      </c>
      <c r="AE109" s="595">
        <v>0</v>
      </c>
      <c r="AF109" s="595">
        <v>0</v>
      </c>
      <c r="AG109" s="595">
        <v>0</v>
      </c>
      <c r="AN109" s="400" t="s">
        <v>636</v>
      </c>
      <c r="AO109" s="245">
        <v>0</v>
      </c>
      <c r="AP109" s="245">
        <v>0</v>
      </c>
      <c r="AQ109" s="245">
        <v>0</v>
      </c>
      <c r="AR109" s="245">
        <v>0</v>
      </c>
      <c r="AS109" s="491">
        <v>0.19192634182345286</v>
      </c>
      <c r="AT109" s="491">
        <v>0.679585064906573</v>
      </c>
      <c r="AU109" s="491">
        <v>9.1819868374911212E-2</v>
      </c>
      <c r="AV109" s="491">
        <v>3.6154368542928278E-2</v>
      </c>
      <c r="AW109" s="491">
        <v>5.1435635213454743E-4</v>
      </c>
      <c r="AX109" s="522"/>
      <c r="AZ109" s="488">
        <v>109</v>
      </c>
      <c r="BA109" s="554">
        <v>43586</v>
      </c>
      <c r="BB109" s="266">
        <v>0</v>
      </c>
      <c r="BC109" s="266">
        <v>0</v>
      </c>
      <c r="BD109" s="580">
        <v>0</v>
      </c>
      <c r="BE109" s="262" t="e">
        <v>#DIV/0!</v>
      </c>
      <c r="BF109" s="581" t="e">
        <v>#DIV/0!</v>
      </c>
      <c r="BG109" s="582" t="e">
        <v>#DIV/0!</v>
      </c>
      <c r="BH109" s="582" t="e">
        <v>#DIV/0!</v>
      </c>
      <c r="BI109" s="582" t="e">
        <v>#DIV/0!</v>
      </c>
      <c r="BJ109" s="582" t="e">
        <v>#DIV/0!</v>
      </c>
      <c r="BK109" s="582" t="e">
        <v>#DIV/0!</v>
      </c>
      <c r="BL109" s="582" t="e">
        <v>#DIV/0!</v>
      </c>
      <c r="BM109" s="582" t="e">
        <v>#DIV/0!</v>
      </c>
      <c r="BN109" s="582" t="e">
        <v>#DIV/0!</v>
      </c>
      <c r="BO109" s="488"/>
      <c r="BV109" s="488">
        <v>109</v>
      </c>
      <c r="BW109" s="554">
        <v>43586</v>
      </c>
      <c r="BX109" s="266">
        <v>0</v>
      </c>
      <c r="BY109" s="266">
        <v>0</v>
      </c>
      <c r="BZ109" s="580">
        <v>0</v>
      </c>
      <c r="CA109" s="262" t="e">
        <v>#DIV/0!</v>
      </c>
      <c r="CB109" s="265" t="e">
        <v>#DIV/0!</v>
      </c>
      <c r="CC109" s="266" t="e">
        <v>#DIV/0!</v>
      </c>
      <c r="CD109" s="266" t="e">
        <v>#DIV/0!</v>
      </c>
      <c r="CE109" s="266" t="e">
        <v>#DIV/0!</v>
      </c>
      <c r="CF109" s="266" t="e">
        <v>#DIV/0!</v>
      </c>
      <c r="CG109" s="266" t="e">
        <v>#DIV/0!</v>
      </c>
      <c r="CH109" s="266" t="e">
        <v>#DIV/0!</v>
      </c>
      <c r="CI109" s="266" t="e">
        <v>#DIV/0!</v>
      </c>
      <c r="CJ109" s="266" t="e">
        <v>#DIV/0!</v>
      </c>
      <c r="CK109" s="488"/>
      <c r="CS109" s="553">
        <v>40058</v>
      </c>
      <c r="CT109" s="225"/>
      <c r="CU109" s="225"/>
      <c r="CV109" s="225"/>
      <c r="CW109" s="225"/>
      <c r="CX109" s="225"/>
      <c r="CY109" s="225"/>
      <c r="CZ109" s="249">
        <v>0</v>
      </c>
    </row>
    <row r="110" spans="1:104">
      <c r="B110" s="400" t="s">
        <v>636</v>
      </c>
      <c r="C110" s="525">
        <v>5608248343.350419</v>
      </c>
      <c r="D110" s="525">
        <v>0</v>
      </c>
      <c r="E110" s="525">
        <v>0</v>
      </c>
      <c r="F110" s="525">
        <v>0</v>
      </c>
      <c r="G110" s="525">
        <v>0</v>
      </c>
      <c r="H110" s="525">
        <v>1076370588.5766859</v>
      </c>
      <c r="I110" s="525">
        <v>3811281814.4279752</v>
      </c>
      <c r="J110" s="525">
        <v>514948624.70024931</v>
      </c>
      <c r="K110" s="525">
        <v>202762677.48575801</v>
      </c>
      <c r="L110" s="525">
        <v>2884638.15975034</v>
      </c>
      <c r="M110" s="400">
        <v>0</v>
      </c>
      <c r="N110" s="400">
        <v>0</v>
      </c>
      <c r="T110" s="485"/>
      <c r="U110" s="485" t="s">
        <v>636</v>
      </c>
      <c r="V110" s="595">
        <v>5608248343.350419</v>
      </c>
      <c r="W110" s="595">
        <v>0</v>
      </c>
      <c r="X110" s="595">
        <v>0</v>
      </c>
      <c r="Y110" s="595">
        <v>0</v>
      </c>
      <c r="Z110" s="595">
        <v>0</v>
      </c>
      <c r="AA110" s="595">
        <v>1076370588.5766859</v>
      </c>
      <c r="AB110" s="595">
        <v>3811281814.4279752</v>
      </c>
      <c r="AC110" s="595">
        <v>514948624.70024931</v>
      </c>
      <c r="AD110" s="595">
        <v>202762677.48575801</v>
      </c>
      <c r="AE110" s="595">
        <v>2884638.15975034</v>
      </c>
      <c r="AF110" s="595">
        <v>0</v>
      </c>
      <c r="AG110" s="595">
        <v>0</v>
      </c>
      <c r="AZ110" s="488">
        <v>110</v>
      </c>
      <c r="BA110" s="554">
        <v>43617</v>
      </c>
      <c r="BB110" s="266">
        <v>0</v>
      </c>
      <c r="BC110" s="266">
        <v>0</v>
      </c>
      <c r="BD110" s="580">
        <v>0</v>
      </c>
      <c r="BE110" s="262" t="e">
        <v>#DIV/0!</v>
      </c>
      <c r="BF110" s="581" t="e">
        <v>#DIV/0!</v>
      </c>
      <c r="BG110" s="582" t="e">
        <v>#DIV/0!</v>
      </c>
      <c r="BH110" s="582" t="e">
        <v>#DIV/0!</v>
      </c>
      <c r="BI110" s="582" t="e">
        <v>#DIV/0!</v>
      </c>
      <c r="BJ110" s="582" t="e">
        <v>#DIV/0!</v>
      </c>
      <c r="BK110" s="582" t="e">
        <v>#DIV/0!</v>
      </c>
      <c r="BL110" s="582" t="e">
        <v>#DIV/0!</v>
      </c>
      <c r="BM110" s="582" t="e">
        <v>#DIV/0!</v>
      </c>
      <c r="BN110" s="582" t="e">
        <v>#DIV/0!</v>
      </c>
      <c r="BO110" s="488"/>
      <c r="BV110" s="488">
        <v>110</v>
      </c>
      <c r="BW110" s="554">
        <v>43617</v>
      </c>
      <c r="BX110" s="266">
        <v>0</v>
      </c>
      <c r="BY110" s="266">
        <v>0</v>
      </c>
      <c r="BZ110" s="580">
        <v>0</v>
      </c>
      <c r="CA110" s="262" t="e">
        <v>#DIV/0!</v>
      </c>
      <c r="CB110" s="265" t="e">
        <v>#DIV/0!</v>
      </c>
      <c r="CC110" s="266" t="e">
        <v>#DIV/0!</v>
      </c>
      <c r="CD110" s="266" t="e">
        <v>#DIV/0!</v>
      </c>
      <c r="CE110" s="266" t="e">
        <v>#DIV/0!</v>
      </c>
      <c r="CF110" s="266" t="e">
        <v>#DIV/0!</v>
      </c>
      <c r="CG110" s="266" t="e">
        <v>#DIV/0!</v>
      </c>
      <c r="CH110" s="266" t="e">
        <v>#DIV/0!</v>
      </c>
      <c r="CI110" s="266" t="e">
        <v>#DIV/0!</v>
      </c>
      <c r="CJ110" s="266" t="e">
        <v>#DIV/0!</v>
      </c>
      <c r="CK110" s="488"/>
      <c r="CS110" s="553">
        <v>40114</v>
      </c>
      <c r="CT110" s="225"/>
      <c r="CU110" s="225"/>
      <c r="CV110" s="225"/>
      <c r="CW110" s="225"/>
      <c r="CX110" s="225"/>
      <c r="CY110" s="225"/>
      <c r="CZ110" s="249">
        <v>0</v>
      </c>
    </row>
    <row r="111" spans="1:104">
      <c r="B111" s="400" t="s">
        <v>662</v>
      </c>
      <c r="C111" s="525">
        <v>0</v>
      </c>
      <c r="D111" s="525">
        <v>0</v>
      </c>
      <c r="E111" s="525">
        <v>0</v>
      </c>
      <c r="F111" s="525">
        <v>0</v>
      </c>
      <c r="G111" s="525">
        <v>0</v>
      </c>
      <c r="H111" s="525">
        <v>0</v>
      </c>
      <c r="I111" s="525">
        <v>0</v>
      </c>
      <c r="J111" s="525">
        <v>0</v>
      </c>
      <c r="K111" s="525">
        <v>0</v>
      </c>
      <c r="L111" s="525">
        <v>0</v>
      </c>
      <c r="M111" s="400">
        <v>0</v>
      </c>
      <c r="N111" s="400">
        <v>0</v>
      </c>
      <c r="T111" s="485"/>
      <c r="U111" s="485" t="s">
        <v>662</v>
      </c>
      <c r="V111" s="595">
        <v>0</v>
      </c>
      <c r="W111" s="595">
        <v>0</v>
      </c>
      <c r="X111" s="595">
        <v>0</v>
      </c>
      <c r="Y111" s="595">
        <v>0</v>
      </c>
      <c r="Z111" s="595">
        <v>0</v>
      </c>
      <c r="AA111" s="595">
        <v>0</v>
      </c>
      <c r="AB111" s="595">
        <v>0</v>
      </c>
      <c r="AC111" s="595">
        <v>0</v>
      </c>
      <c r="AD111" s="595">
        <v>0</v>
      </c>
      <c r="AE111" s="595">
        <v>0</v>
      </c>
      <c r="AF111" s="595">
        <v>0</v>
      </c>
      <c r="AG111" s="595">
        <v>0</v>
      </c>
      <c r="AZ111" s="488">
        <v>111</v>
      </c>
      <c r="BA111" s="554">
        <v>43282</v>
      </c>
      <c r="BB111" s="266">
        <v>0</v>
      </c>
      <c r="BC111" s="266">
        <v>0</v>
      </c>
      <c r="BD111" s="580">
        <v>0</v>
      </c>
      <c r="BE111" s="262" t="e">
        <v>#DIV/0!</v>
      </c>
      <c r="BF111" s="581" t="e">
        <v>#DIV/0!</v>
      </c>
      <c r="BG111" s="582" t="e">
        <v>#DIV/0!</v>
      </c>
      <c r="BH111" s="582" t="e">
        <v>#DIV/0!</v>
      </c>
      <c r="BI111" s="582" t="e">
        <v>#DIV/0!</v>
      </c>
      <c r="BJ111" s="582" t="e">
        <v>#DIV/0!</v>
      </c>
      <c r="BK111" s="582" t="e">
        <v>#DIV/0!</v>
      </c>
      <c r="BL111" s="582" t="e">
        <v>#DIV/0!</v>
      </c>
      <c r="BM111" s="582" t="e">
        <v>#DIV/0!</v>
      </c>
      <c r="BN111" s="582" t="e">
        <v>#DIV/0!</v>
      </c>
      <c r="BO111" s="488"/>
      <c r="BV111" s="488">
        <v>111</v>
      </c>
      <c r="BW111" s="554">
        <v>43282</v>
      </c>
      <c r="BX111" s="266">
        <v>0</v>
      </c>
      <c r="BY111" s="266">
        <v>0</v>
      </c>
      <c r="BZ111" s="580">
        <v>0</v>
      </c>
      <c r="CA111" s="262" t="e">
        <v>#DIV/0!</v>
      </c>
      <c r="CB111" s="265" t="e">
        <v>#DIV/0!</v>
      </c>
      <c r="CC111" s="266" t="e">
        <v>#DIV/0!</v>
      </c>
      <c r="CD111" s="266" t="e">
        <v>#DIV/0!</v>
      </c>
      <c r="CE111" s="266" t="e">
        <v>#DIV/0!</v>
      </c>
      <c r="CF111" s="266" t="e">
        <v>#DIV/0!</v>
      </c>
      <c r="CG111" s="266" t="e">
        <v>#DIV/0!</v>
      </c>
      <c r="CH111" s="266" t="e">
        <v>#DIV/0!</v>
      </c>
      <c r="CI111" s="266" t="e">
        <v>#DIV/0!</v>
      </c>
      <c r="CJ111" s="266" t="e">
        <v>#DIV/0!</v>
      </c>
      <c r="CK111" s="488"/>
      <c r="CS111" s="553">
        <v>40147</v>
      </c>
      <c r="CT111" s="225"/>
      <c r="CU111" s="225"/>
      <c r="CV111" s="225"/>
      <c r="CW111" s="225"/>
      <c r="CX111" s="225"/>
      <c r="CY111" s="225"/>
      <c r="CZ111" s="249">
        <v>0</v>
      </c>
    </row>
    <row r="112" spans="1:104">
      <c r="C112" s="596">
        <v>7315093175.171669</v>
      </c>
      <c r="D112" s="596">
        <v>67167788.810021967</v>
      </c>
      <c r="E112" s="596">
        <v>1242078270.8784471</v>
      </c>
      <c r="F112" s="596">
        <v>360448110.42745394</v>
      </c>
      <c r="G112" s="596">
        <v>0</v>
      </c>
      <c r="H112" s="596">
        <v>1083604373.7140973</v>
      </c>
      <c r="I112" s="596">
        <v>3836415359.944201</v>
      </c>
      <c r="J112" s="596">
        <v>518323759.55829507</v>
      </c>
      <c r="K112" s="596">
        <v>204151496.45211437</v>
      </c>
      <c r="L112" s="596">
        <v>2904015.3870377722</v>
      </c>
      <c r="M112" s="596">
        <v>0</v>
      </c>
      <c r="N112" s="596">
        <v>0</v>
      </c>
      <c r="T112" s="485"/>
      <c r="U112" s="485"/>
      <c r="V112" s="597">
        <v>7315093175.171669</v>
      </c>
      <c r="W112" s="597">
        <v>67167788.810021967</v>
      </c>
      <c r="X112" s="597">
        <v>1242078270.8784471</v>
      </c>
      <c r="Y112" s="597">
        <v>360448110.42745394</v>
      </c>
      <c r="Z112" s="597">
        <v>0</v>
      </c>
      <c r="AA112" s="597">
        <v>1083604373.7140973</v>
      </c>
      <c r="AB112" s="597">
        <v>3836415359.944201</v>
      </c>
      <c r="AC112" s="597">
        <v>518323759.55829507</v>
      </c>
      <c r="AD112" s="597">
        <v>204151496.45211437</v>
      </c>
      <c r="AE112" s="597">
        <v>2904015.3870377722</v>
      </c>
      <c r="AF112" s="597">
        <v>0</v>
      </c>
      <c r="AG112" s="597">
        <v>0</v>
      </c>
      <c r="AZ112" s="488">
        <v>112</v>
      </c>
      <c r="BA112" s="554">
        <v>43313</v>
      </c>
      <c r="BB112" s="266">
        <v>0</v>
      </c>
      <c r="BC112" s="266">
        <v>0</v>
      </c>
      <c r="BD112" s="580">
        <v>0</v>
      </c>
      <c r="BE112" s="262" t="e">
        <v>#DIV/0!</v>
      </c>
      <c r="BF112" s="581" t="e">
        <v>#DIV/0!</v>
      </c>
      <c r="BG112" s="582" t="e">
        <v>#DIV/0!</v>
      </c>
      <c r="BH112" s="582" t="e">
        <v>#DIV/0!</v>
      </c>
      <c r="BI112" s="582" t="e">
        <v>#DIV/0!</v>
      </c>
      <c r="BJ112" s="582" t="e">
        <v>#DIV/0!</v>
      </c>
      <c r="BK112" s="582" t="e">
        <v>#DIV/0!</v>
      </c>
      <c r="BL112" s="582" t="e">
        <v>#DIV/0!</v>
      </c>
      <c r="BM112" s="582" t="e">
        <v>#DIV/0!</v>
      </c>
      <c r="BN112" s="582" t="e">
        <v>#DIV/0!</v>
      </c>
      <c r="BO112" s="488"/>
      <c r="BV112" s="488">
        <v>112</v>
      </c>
      <c r="BW112" s="554">
        <v>43313</v>
      </c>
      <c r="BX112" s="266">
        <v>0</v>
      </c>
      <c r="BY112" s="266">
        <v>0</v>
      </c>
      <c r="BZ112" s="580">
        <v>0</v>
      </c>
      <c r="CA112" s="262" t="e">
        <v>#DIV/0!</v>
      </c>
      <c r="CB112" s="265" t="e">
        <v>#DIV/0!</v>
      </c>
      <c r="CC112" s="266" t="e">
        <v>#DIV/0!</v>
      </c>
      <c r="CD112" s="266" t="e">
        <v>#DIV/0!</v>
      </c>
      <c r="CE112" s="266" t="e">
        <v>#DIV/0!</v>
      </c>
      <c r="CF112" s="266" t="e">
        <v>#DIV/0!</v>
      </c>
      <c r="CG112" s="266" t="e">
        <v>#DIV/0!</v>
      </c>
      <c r="CH112" s="266" t="e">
        <v>#DIV/0!</v>
      </c>
      <c r="CI112" s="266" t="e">
        <v>#DIV/0!</v>
      </c>
      <c r="CJ112" s="266" t="e">
        <v>#DIV/0!</v>
      </c>
      <c r="CK112" s="488"/>
      <c r="CS112" s="565">
        <v>40156</v>
      </c>
      <c r="CT112" s="238"/>
      <c r="CU112" s="238"/>
      <c r="CV112" s="238"/>
      <c r="CW112" s="238"/>
      <c r="CX112" s="238"/>
      <c r="CY112" s="238"/>
      <c r="CZ112" s="255">
        <v>0</v>
      </c>
    </row>
    <row r="113" spans="1:104">
      <c r="B113" s="591" t="s">
        <v>1055</v>
      </c>
      <c r="C113" s="165">
        <v>0</v>
      </c>
      <c r="D113" s="165">
        <v>0</v>
      </c>
      <c r="E113" s="165">
        <v>0</v>
      </c>
      <c r="F113" s="165">
        <v>0</v>
      </c>
      <c r="G113" s="165">
        <v>0</v>
      </c>
      <c r="H113" s="165">
        <v>0</v>
      </c>
      <c r="I113" s="165">
        <v>0</v>
      </c>
      <c r="J113" s="165">
        <v>0</v>
      </c>
      <c r="K113" s="165">
        <v>0</v>
      </c>
      <c r="L113" s="165">
        <v>0</v>
      </c>
      <c r="M113" s="165">
        <v>0</v>
      </c>
      <c r="N113" s="165">
        <v>0</v>
      </c>
      <c r="O113" s="165">
        <v>0</v>
      </c>
      <c r="T113" s="485"/>
      <c r="U113" s="485"/>
      <c r="V113" s="287">
        <v>0</v>
      </c>
      <c r="W113" s="287">
        <v>0</v>
      </c>
      <c r="X113" s="287">
        <v>0</v>
      </c>
      <c r="Y113" s="287">
        <v>0</v>
      </c>
      <c r="Z113" s="287">
        <v>0</v>
      </c>
      <c r="AA113" s="287">
        <v>0</v>
      </c>
      <c r="AB113" s="287">
        <v>0</v>
      </c>
      <c r="AC113" s="287">
        <v>0</v>
      </c>
      <c r="AD113" s="287">
        <v>0</v>
      </c>
      <c r="AE113" s="287">
        <v>0</v>
      </c>
      <c r="AF113" s="287">
        <v>0</v>
      </c>
      <c r="AG113" s="287">
        <v>0</v>
      </c>
      <c r="AZ113" s="488">
        <v>113</v>
      </c>
      <c r="BA113" s="554">
        <v>43344</v>
      </c>
      <c r="BB113" s="266">
        <v>0</v>
      </c>
      <c r="BC113" s="266">
        <v>0</v>
      </c>
      <c r="BD113" s="580">
        <v>0</v>
      </c>
      <c r="BE113" s="262" t="e">
        <v>#DIV/0!</v>
      </c>
      <c r="BF113" s="581" t="e">
        <v>#DIV/0!</v>
      </c>
      <c r="BG113" s="582" t="e">
        <v>#DIV/0!</v>
      </c>
      <c r="BH113" s="582" t="e">
        <v>#DIV/0!</v>
      </c>
      <c r="BI113" s="582" t="e">
        <v>#DIV/0!</v>
      </c>
      <c r="BJ113" s="582" t="e">
        <v>#DIV/0!</v>
      </c>
      <c r="BK113" s="582" t="e">
        <v>#DIV/0!</v>
      </c>
      <c r="BL113" s="582" t="e">
        <v>#DIV/0!</v>
      </c>
      <c r="BM113" s="582" t="e">
        <v>#DIV/0!</v>
      </c>
      <c r="BN113" s="582" t="e">
        <v>#DIV/0!</v>
      </c>
      <c r="BO113" s="488"/>
      <c r="BV113" s="488">
        <v>113</v>
      </c>
      <c r="BW113" s="554">
        <v>43344</v>
      </c>
      <c r="BX113" s="266">
        <v>0</v>
      </c>
      <c r="BY113" s="266">
        <v>0</v>
      </c>
      <c r="BZ113" s="580">
        <v>0</v>
      </c>
      <c r="CA113" s="262" t="e">
        <v>#DIV/0!</v>
      </c>
      <c r="CB113" s="265" t="e">
        <v>#DIV/0!</v>
      </c>
      <c r="CC113" s="266" t="e">
        <v>#DIV/0!</v>
      </c>
      <c r="CD113" s="266" t="e">
        <v>#DIV/0!</v>
      </c>
      <c r="CE113" s="266" t="e">
        <v>#DIV/0!</v>
      </c>
      <c r="CF113" s="266" t="e">
        <v>#DIV/0!</v>
      </c>
      <c r="CG113" s="266" t="e">
        <v>#DIV/0!</v>
      </c>
      <c r="CH113" s="266" t="e">
        <v>#DIV/0!</v>
      </c>
      <c r="CI113" s="266" t="e">
        <v>#DIV/0!</v>
      </c>
      <c r="CJ113" s="266" t="e">
        <v>#DIV/0!</v>
      </c>
      <c r="CK113" s="488"/>
      <c r="CT113" s="249">
        <v>0</v>
      </c>
      <c r="CU113" s="249">
        <v>0</v>
      </c>
      <c r="CV113" s="249">
        <v>0</v>
      </c>
      <c r="CW113" s="249">
        <v>0</v>
      </c>
      <c r="CX113" s="249">
        <v>0</v>
      </c>
      <c r="CY113" s="249">
        <v>0</v>
      </c>
      <c r="CZ113" s="249">
        <v>0</v>
      </c>
    </row>
    <row r="114" spans="1:104">
      <c r="A114" s="400" t="s">
        <v>1056</v>
      </c>
      <c r="T114" s="485" t="s">
        <v>1056</v>
      </c>
      <c r="U114" s="485"/>
      <c r="V114" s="485"/>
      <c r="W114" s="485"/>
      <c r="X114" s="485"/>
      <c r="Y114" s="485"/>
      <c r="Z114" s="485"/>
      <c r="AA114" s="485"/>
      <c r="AB114" s="485"/>
      <c r="AC114" s="485"/>
      <c r="AD114" s="485"/>
      <c r="AE114" s="485"/>
      <c r="AF114" s="485"/>
      <c r="AG114" s="485"/>
      <c r="AZ114" s="488">
        <v>114</v>
      </c>
      <c r="BA114" s="554">
        <v>43374</v>
      </c>
      <c r="BB114" s="266">
        <v>0</v>
      </c>
      <c r="BC114" s="266">
        <v>0</v>
      </c>
      <c r="BD114" s="580">
        <v>0</v>
      </c>
      <c r="BE114" s="262" t="e">
        <v>#DIV/0!</v>
      </c>
      <c r="BF114" s="581" t="e">
        <v>#DIV/0!</v>
      </c>
      <c r="BG114" s="582" t="e">
        <v>#DIV/0!</v>
      </c>
      <c r="BH114" s="582" t="e">
        <v>#DIV/0!</v>
      </c>
      <c r="BI114" s="582" t="e">
        <v>#DIV/0!</v>
      </c>
      <c r="BJ114" s="582" t="e">
        <v>#DIV/0!</v>
      </c>
      <c r="BK114" s="582" t="e">
        <v>#DIV/0!</v>
      </c>
      <c r="BL114" s="582" t="e">
        <v>#DIV/0!</v>
      </c>
      <c r="BM114" s="582" t="e">
        <v>#DIV/0!</v>
      </c>
      <c r="BN114" s="582" t="e">
        <v>#DIV/0!</v>
      </c>
      <c r="BO114" s="488"/>
      <c r="BV114" s="488">
        <v>114</v>
      </c>
      <c r="BW114" s="554">
        <v>43374</v>
      </c>
      <c r="BX114" s="266">
        <v>0</v>
      </c>
      <c r="BY114" s="266">
        <v>0</v>
      </c>
      <c r="BZ114" s="580">
        <v>0</v>
      </c>
      <c r="CA114" s="262" t="e">
        <v>#DIV/0!</v>
      </c>
      <c r="CB114" s="265" t="e">
        <v>#DIV/0!</v>
      </c>
      <c r="CC114" s="266" t="e">
        <v>#DIV/0!</v>
      </c>
      <c r="CD114" s="266" t="e">
        <v>#DIV/0!</v>
      </c>
      <c r="CE114" s="266" t="e">
        <v>#DIV/0!</v>
      </c>
      <c r="CF114" s="266" t="e">
        <v>#DIV/0!</v>
      </c>
      <c r="CG114" s="266" t="e">
        <v>#DIV/0!</v>
      </c>
      <c r="CH114" s="266" t="e">
        <v>#DIV/0!</v>
      </c>
      <c r="CI114" s="266" t="e">
        <v>#DIV/0!</v>
      </c>
      <c r="CJ114" s="266" t="e">
        <v>#DIV/0!</v>
      </c>
      <c r="CK114" s="488"/>
    </row>
    <row r="115" spans="1:104">
      <c r="B115" s="400" t="s">
        <v>639</v>
      </c>
      <c r="C115" s="444">
        <v>-586871177.365417</v>
      </c>
      <c r="D115" s="444">
        <v>-23604776.595742721</v>
      </c>
      <c r="E115" s="444">
        <v>-436636075.59636652</v>
      </c>
      <c r="F115" s="444">
        <v>-126630325.1733077</v>
      </c>
      <c r="G115" s="444">
        <v>0</v>
      </c>
      <c r="H115" s="444">
        <v>0</v>
      </c>
      <c r="I115" s="444">
        <v>0</v>
      </c>
      <c r="J115" s="444">
        <v>0</v>
      </c>
      <c r="K115" s="444">
        <v>0</v>
      </c>
      <c r="L115" s="444">
        <v>0</v>
      </c>
      <c r="M115" s="444">
        <v>0</v>
      </c>
      <c r="N115" s="444">
        <v>0</v>
      </c>
      <c r="T115" s="485"/>
      <c r="U115" s="485" t="s">
        <v>639</v>
      </c>
      <c r="V115" s="598">
        <v>-586871177.365417</v>
      </c>
      <c r="W115" s="598">
        <v>-23604776.595742721</v>
      </c>
      <c r="X115" s="598">
        <v>-436636075.59636652</v>
      </c>
      <c r="Y115" s="598">
        <v>-126630325.1733077</v>
      </c>
      <c r="Z115" s="598">
        <v>0</v>
      </c>
      <c r="AA115" s="598">
        <v>0</v>
      </c>
      <c r="AB115" s="598">
        <v>0</v>
      </c>
      <c r="AC115" s="598">
        <v>0</v>
      </c>
      <c r="AD115" s="598">
        <v>0</v>
      </c>
      <c r="AE115" s="598">
        <v>0</v>
      </c>
      <c r="AF115" s="598">
        <v>0</v>
      </c>
      <c r="AG115" s="598">
        <v>0</v>
      </c>
      <c r="AZ115" s="488">
        <v>115</v>
      </c>
      <c r="BA115" s="554">
        <v>43405</v>
      </c>
      <c r="BB115" s="266">
        <v>0</v>
      </c>
      <c r="BC115" s="266">
        <v>0</v>
      </c>
      <c r="BD115" s="580">
        <v>0</v>
      </c>
      <c r="BE115" s="262" t="e">
        <v>#DIV/0!</v>
      </c>
      <c r="BF115" s="581" t="e">
        <v>#DIV/0!</v>
      </c>
      <c r="BG115" s="582" t="e">
        <v>#DIV/0!</v>
      </c>
      <c r="BH115" s="582" t="e">
        <v>#DIV/0!</v>
      </c>
      <c r="BI115" s="582" t="e">
        <v>#DIV/0!</v>
      </c>
      <c r="BJ115" s="582" t="e">
        <v>#DIV/0!</v>
      </c>
      <c r="BK115" s="582" t="e">
        <v>#DIV/0!</v>
      </c>
      <c r="BL115" s="582" t="e">
        <v>#DIV/0!</v>
      </c>
      <c r="BM115" s="582" t="e">
        <v>#DIV/0!</v>
      </c>
      <c r="BN115" s="582" t="e">
        <v>#DIV/0!</v>
      </c>
      <c r="BO115" s="488"/>
      <c r="BV115" s="488">
        <v>115</v>
      </c>
      <c r="BW115" s="554">
        <v>43405</v>
      </c>
      <c r="BX115" s="266">
        <v>0</v>
      </c>
      <c r="BY115" s="266">
        <v>0</v>
      </c>
      <c r="BZ115" s="580">
        <v>0</v>
      </c>
      <c r="CA115" s="262" t="e">
        <v>#DIV/0!</v>
      </c>
      <c r="CB115" s="265" t="e">
        <v>#DIV/0!</v>
      </c>
      <c r="CC115" s="266" t="e">
        <v>#DIV/0!</v>
      </c>
      <c r="CD115" s="266" t="e">
        <v>#DIV/0!</v>
      </c>
      <c r="CE115" s="266" t="e">
        <v>#DIV/0!</v>
      </c>
      <c r="CF115" s="266" t="e">
        <v>#DIV/0!</v>
      </c>
      <c r="CG115" s="266" t="e">
        <v>#DIV/0!</v>
      </c>
      <c r="CH115" s="266" t="e">
        <v>#DIV/0!</v>
      </c>
      <c r="CI115" s="266" t="e">
        <v>#DIV/0!</v>
      </c>
      <c r="CJ115" s="266" t="e">
        <v>#DIV/0!</v>
      </c>
      <c r="CK115" s="488"/>
    </row>
    <row r="116" spans="1:104">
      <c r="B116" s="400" t="s">
        <v>569</v>
      </c>
      <c r="C116" s="444">
        <v>11296934.8375</v>
      </c>
      <c r="D116" s="444">
        <v>0</v>
      </c>
      <c r="E116" s="444">
        <v>0</v>
      </c>
      <c r="F116" s="444">
        <v>0</v>
      </c>
      <c r="G116" s="444">
        <v>0</v>
      </c>
      <c r="H116" s="444">
        <v>1059362.0625</v>
      </c>
      <c r="I116" s="444">
        <v>8994203.7949999999</v>
      </c>
      <c r="J116" s="444">
        <v>1243368.98</v>
      </c>
      <c r="K116" s="444">
        <v>0</v>
      </c>
      <c r="L116" s="444">
        <v>0</v>
      </c>
      <c r="M116" s="444">
        <v>0</v>
      </c>
      <c r="N116" s="444">
        <v>0</v>
      </c>
      <c r="T116" s="485"/>
      <c r="U116" s="485" t="s">
        <v>569</v>
      </c>
      <c r="V116" s="598">
        <v>11296934.8375</v>
      </c>
      <c r="W116" s="598">
        <v>0</v>
      </c>
      <c r="X116" s="598">
        <v>0</v>
      </c>
      <c r="Y116" s="598">
        <v>0</v>
      </c>
      <c r="Z116" s="598">
        <v>0</v>
      </c>
      <c r="AA116" s="598">
        <v>1059362.0625</v>
      </c>
      <c r="AB116" s="598">
        <v>8994203.7949999999</v>
      </c>
      <c r="AC116" s="598">
        <v>1243368.98</v>
      </c>
      <c r="AD116" s="598">
        <v>0</v>
      </c>
      <c r="AE116" s="598">
        <v>0</v>
      </c>
      <c r="AF116" s="598">
        <v>0</v>
      </c>
      <c r="AG116" s="598">
        <v>0</v>
      </c>
      <c r="AZ116" s="488">
        <v>116</v>
      </c>
      <c r="BA116" s="554">
        <v>43435</v>
      </c>
      <c r="BB116" s="272">
        <v>0</v>
      </c>
      <c r="BC116" s="272">
        <v>0</v>
      </c>
      <c r="BD116" s="584">
        <v>0</v>
      </c>
      <c r="BE116" s="269" t="e">
        <v>#DIV/0!</v>
      </c>
      <c r="BF116" s="585" t="e">
        <v>#DIV/0!</v>
      </c>
      <c r="BG116" s="518" t="e">
        <v>#DIV/0!</v>
      </c>
      <c r="BH116" s="518" t="e">
        <v>#DIV/0!</v>
      </c>
      <c r="BI116" s="518" t="e">
        <v>#DIV/0!</v>
      </c>
      <c r="BJ116" s="518" t="e">
        <v>#DIV/0!</v>
      </c>
      <c r="BK116" s="518" t="e">
        <v>#DIV/0!</v>
      </c>
      <c r="BL116" s="518" t="e">
        <v>#DIV/0!</v>
      </c>
      <c r="BM116" s="518" t="e">
        <v>#DIV/0!</v>
      </c>
      <c r="BN116" s="518" t="e">
        <v>#DIV/0!</v>
      </c>
      <c r="BO116" s="488"/>
      <c r="BV116" s="488">
        <v>116</v>
      </c>
      <c r="BW116" s="554">
        <v>43435</v>
      </c>
      <c r="BX116" s="272">
        <v>0</v>
      </c>
      <c r="BY116" s="272">
        <v>0</v>
      </c>
      <c r="BZ116" s="584">
        <v>0</v>
      </c>
      <c r="CA116" s="269" t="e">
        <v>#DIV/0!</v>
      </c>
      <c r="CB116" s="271" t="e">
        <v>#DIV/0!</v>
      </c>
      <c r="CC116" s="272" t="e">
        <v>#DIV/0!</v>
      </c>
      <c r="CD116" s="272" t="e">
        <v>#DIV/0!</v>
      </c>
      <c r="CE116" s="272" t="e">
        <v>#DIV/0!</v>
      </c>
      <c r="CF116" s="272" t="e">
        <v>#DIV/0!</v>
      </c>
      <c r="CG116" s="272" t="e">
        <v>#DIV/0!</v>
      </c>
      <c r="CH116" s="272" t="e">
        <v>#DIV/0!</v>
      </c>
      <c r="CI116" s="272" t="e">
        <v>#DIV/0!</v>
      </c>
      <c r="CJ116" s="272" t="e">
        <v>#DIV/0!</v>
      </c>
      <c r="CK116" s="488"/>
      <c r="CS116" s="400" t="s">
        <v>1057</v>
      </c>
    </row>
    <row r="117" spans="1:104">
      <c r="B117" s="400" t="s">
        <v>249</v>
      </c>
      <c r="C117" s="444">
        <v>0</v>
      </c>
      <c r="D117" s="444">
        <v>0</v>
      </c>
      <c r="E117" s="444">
        <v>0</v>
      </c>
      <c r="F117" s="444">
        <v>0</v>
      </c>
      <c r="G117" s="444">
        <v>0</v>
      </c>
      <c r="H117" s="444">
        <v>0</v>
      </c>
      <c r="I117" s="444">
        <v>0</v>
      </c>
      <c r="J117" s="444">
        <v>0</v>
      </c>
      <c r="K117" s="444">
        <v>0</v>
      </c>
      <c r="L117" s="444">
        <v>0</v>
      </c>
      <c r="M117" s="444">
        <v>0</v>
      </c>
      <c r="N117" s="444">
        <v>0</v>
      </c>
      <c r="T117" s="485"/>
      <c r="U117" s="485" t="s">
        <v>249</v>
      </c>
      <c r="V117" s="598">
        <v>0</v>
      </c>
      <c r="W117" s="598">
        <v>0</v>
      </c>
      <c r="X117" s="598">
        <v>0</v>
      </c>
      <c r="Y117" s="598">
        <v>0</v>
      </c>
      <c r="Z117" s="598">
        <v>0</v>
      </c>
      <c r="AA117" s="598">
        <v>0</v>
      </c>
      <c r="AB117" s="598">
        <v>0</v>
      </c>
      <c r="AC117" s="598">
        <v>0</v>
      </c>
      <c r="AD117" s="598">
        <v>0</v>
      </c>
      <c r="AE117" s="598">
        <v>0</v>
      </c>
      <c r="AF117" s="598">
        <v>0</v>
      </c>
      <c r="AG117" s="598">
        <v>0</v>
      </c>
      <c r="AZ117" s="488">
        <v>117</v>
      </c>
      <c r="BA117" s="488"/>
      <c r="BD117" s="488"/>
      <c r="BE117" s="488"/>
      <c r="BF117" s="586"/>
      <c r="BG117" s="488"/>
      <c r="BH117" s="488"/>
      <c r="BI117" s="488"/>
      <c r="BJ117" s="488"/>
      <c r="BK117" s="488"/>
      <c r="BL117" s="488"/>
      <c r="BM117" s="488"/>
      <c r="BN117" s="488"/>
      <c r="BO117" s="488"/>
      <c r="BV117" s="488">
        <v>117</v>
      </c>
      <c r="BW117" s="488"/>
      <c r="BZ117" s="488"/>
      <c r="CA117" s="488"/>
      <c r="CB117" s="586"/>
      <c r="CC117" s="488"/>
      <c r="CD117" s="488"/>
      <c r="CE117" s="488"/>
      <c r="CF117" s="488"/>
      <c r="CG117" s="488"/>
      <c r="CH117" s="488"/>
      <c r="CI117" s="488"/>
      <c r="CJ117" s="488"/>
      <c r="CK117" s="488"/>
    </row>
    <row r="118" spans="1:104">
      <c r="B118" s="400" t="s">
        <v>634</v>
      </c>
      <c r="C118" s="444">
        <v>-127154502.74708299</v>
      </c>
      <c r="D118" s="444">
        <v>-5114331.2983298628</v>
      </c>
      <c r="E118" s="444">
        <v>-94603799.292265952</v>
      </c>
      <c r="F118" s="444">
        <v>-27436372.156487167</v>
      </c>
      <c r="G118" s="444">
        <v>0</v>
      </c>
      <c r="H118" s="444">
        <v>0</v>
      </c>
      <c r="I118" s="444">
        <v>0</v>
      </c>
      <c r="J118" s="444">
        <v>0</v>
      </c>
      <c r="K118" s="444">
        <v>0</v>
      </c>
      <c r="L118" s="444">
        <v>0</v>
      </c>
      <c r="M118" s="444">
        <v>0</v>
      </c>
      <c r="N118" s="444">
        <v>0</v>
      </c>
      <c r="T118" s="485"/>
      <c r="U118" s="485" t="s">
        <v>634</v>
      </c>
      <c r="V118" s="598">
        <v>-127154502.74708299</v>
      </c>
      <c r="W118" s="598">
        <v>-5114331.2983298628</v>
      </c>
      <c r="X118" s="598">
        <v>-94603799.292265952</v>
      </c>
      <c r="Y118" s="598">
        <v>-27436372.156487167</v>
      </c>
      <c r="Z118" s="598">
        <v>0</v>
      </c>
      <c r="AA118" s="598">
        <v>0</v>
      </c>
      <c r="AB118" s="598">
        <v>0</v>
      </c>
      <c r="AC118" s="598">
        <v>0</v>
      </c>
      <c r="AD118" s="598">
        <v>0</v>
      </c>
      <c r="AE118" s="598">
        <v>0</v>
      </c>
      <c r="AF118" s="598">
        <v>0</v>
      </c>
      <c r="AG118" s="598">
        <v>0</v>
      </c>
      <c r="AZ118" s="488">
        <v>118</v>
      </c>
      <c r="BA118" s="488"/>
      <c r="BB118" s="580">
        <v>0</v>
      </c>
      <c r="BC118" s="580">
        <v>0</v>
      </c>
      <c r="BD118" s="580">
        <v>0</v>
      </c>
      <c r="BE118" s="262" t="e">
        <v>#DIV/0!</v>
      </c>
      <c r="BF118" s="587" t="e">
        <v>#DIV/0!</v>
      </c>
      <c r="BG118" s="580" t="e">
        <v>#DIV/0!</v>
      </c>
      <c r="BH118" s="580" t="e">
        <v>#DIV/0!</v>
      </c>
      <c r="BI118" s="580" t="e">
        <v>#DIV/0!</v>
      </c>
      <c r="BJ118" s="580" t="e">
        <v>#DIV/0!</v>
      </c>
      <c r="BK118" s="580" t="e">
        <v>#DIV/0!</v>
      </c>
      <c r="BL118" s="580" t="e">
        <v>#DIV/0!</v>
      </c>
      <c r="BM118" s="580" t="e">
        <v>#DIV/0!</v>
      </c>
      <c r="BN118" s="580" t="e">
        <v>#DIV/0!</v>
      </c>
      <c r="BO118" s="488"/>
      <c r="BV118" s="488">
        <v>118</v>
      </c>
      <c r="BW118" s="488"/>
      <c r="BX118" s="580">
        <v>0</v>
      </c>
      <c r="BY118" s="580">
        <v>0</v>
      </c>
      <c r="BZ118" s="580">
        <v>0</v>
      </c>
      <c r="CA118" s="262" t="e">
        <v>#DIV/0!</v>
      </c>
      <c r="CB118" s="587" t="e">
        <v>#DIV/0!</v>
      </c>
      <c r="CC118" s="580" t="e">
        <v>#DIV/0!</v>
      </c>
      <c r="CD118" s="580" t="e">
        <v>#DIV/0!</v>
      </c>
      <c r="CE118" s="580" t="e">
        <v>#DIV/0!</v>
      </c>
      <c r="CF118" s="580" t="e">
        <v>#DIV/0!</v>
      </c>
      <c r="CG118" s="580" t="e">
        <v>#DIV/0!</v>
      </c>
      <c r="CH118" s="580" t="e">
        <v>#DIV/0!</v>
      </c>
      <c r="CI118" s="580" t="e">
        <v>#DIV/0!</v>
      </c>
      <c r="CJ118" s="580" t="e">
        <v>#DIV/0!</v>
      </c>
      <c r="CK118" s="488"/>
    </row>
    <row r="119" spans="1:104">
      <c r="B119" s="400" t="s">
        <v>636</v>
      </c>
      <c r="C119" s="444">
        <v>-2470411979.9816699</v>
      </c>
      <c r="D119" s="444">
        <v>0</v>
      </c>
      <c r="E119" s="444">
        <v>0</v>
      </c>
      <c r="F119" s="444">
        <v>0</v>
      </c>
      <c r="G119" s="444">
        <v>0</v>
      </c>
      <c r="H119" s="444">
        <v>-474137134.11471498</v>
      </c>
      <c r="I119" s="444">
        <v>-1678855085.7618186</v>
      </c>
      <c r="J119" s="444">
        <v>-226832902.83372071</v>
      </c>
      <c r="K119" s="444">
        <v>-89316185.177122444</v>
      </c>
      <c r="L119" s="444">
        <v>-1270672.0942928563</v>
      </c>
      <c r="M119" s="444">
        <v>0</v>
      </c>
      <c r="N119" s="444">
        <v>0</v>
      </c>
      <c r="T119" s="485"/>
      <c r="U119" s="485" t="s">
        <v>636</v>
      </c>
      <c r="V119" s="598">
        <v>-2470411979.9816699</v>
      </c>
      <c r="W119" s="598">
        <v>0</v>
      </c>
      <c r="X119" s="598">
        <v>0</v>
      </c>
      <c r="Y119" s="598">
        <v>0</v>
      </c>
      <c r="Z119" s="598">
        <v>0</v>
      </c>
      <c r="AA119" s="598">
        <v>-474137134.11471498</v>
      </c>
      <c r="AB119" s="598">
        <v>-1678855085.7618186</v>
      </c>
      <c r="AC119" s="598">
        <v>-226832902.83372071</v>
      </c>
      <c r="AD119" s="598">
        <v>-89316185.177122444</v>
      </c>
      <c r="AE119" s="598">
        <v>-1270672.0942928563</v>
      </c>
      <c r="AF119" s="598">
        <v>0</v>
      </c>
      <c r="AG119" s="598">
        <v>0</v>
      </c>
      <c r="AZ119" s="488">
        <v>119</v>
      </c>
      <c r="BF119" s="588"/>
      <c r="BV119" s="488">
        <v>119</v>
      </c>
      <c r="CB119" s="588"/>
    </row>
    <row r="120" spans="1:104">
      <c r="B120" s="400" t="s">
        <v>662</v>
      </c>
      <c r="C120" s="444">
        <v>0</v>
      </c>
      <c r="D120" s="444">
        <v>0</v>
      </c>
      <c r="E120" s="444">
        <v>0</v>
      </c>
      <c r="F120" s="444">
        <v>0</v>
      </c>
      <c r="G120" s="444">
        <v>0</v>
      </c>
      <c r="H120" s="444">
        <v>0</v>
      </c>
      <c r="I120" s="444">
        <v>0</v>
      </c>
      <c r="J120" s="444">
        <v>0</v>
      </c>
      <c r="K120" s="444">
        <v>0</v>
      </c>
      <c r="L120" s="444">
        <v>0</v>
      </c>
      <c r="M120" s="444">
        <v>0</v>
      </c>
      <c r="N120" s="444">
        <v>0</v>
      </c>
      <c r="T120" s="485"/>
      <c r="U120" s="485" t="s">
        <v>662</v>
      </c>
      <c r="V120" s="598">
        <v>0</v>
      </c>
      <c r="W120" s="598">
        <v>0</v>
      </c>
      <c r="X120" s="598">
        <v>0</v>
      </c>
      <c r="Y120" s="598">
        <v>0</v>
      </c>
      <c r="Z120" s="598">
        <v>0</v>
      </c>
      <c r="AA120" s="598">
        <v>0</v>
      </c>
      <c r="AB120" s="598">
        <v>0</v>
      </c>
      <c r="AC120" s="598">
        <v>0</v>
      </c>
      <c r="AD120" s="598">
        <v>0</v>
      </c>
      <c r="AE120" s="598">
        <v>0</v>
      </c>
      <c r="AF120" s="598">
        <v>0</v>
      </c>
      <c r="AG120" s="598">
        <v>0</v>
      </c>
      <c r="AZ120" s="488">
        <v>120</v>
      </c>
      <c r="BA120" s="488" t="s">
        <v>1058</v>
      </c>
      <c r="BB120" s="488"/>
      <c r="BC120" s="488"/>
      <c r="BD120" s="488"/>
      <c r="BE120" s="488"/>
      <c r="BF120" s="276">
        <v>0</v>
      </c>
      <c r="BG120" s="262">
        <v>0</v>
      </c>
      <c r="BH120" s="262">
        <v>0</v>
      </c>
      <c r="BI120" s="262">
        <v>0</v>
      </c>
      <c r="BJ120" s="262">
        <v>0</v>
      </c>
      <c r="BK120" s="262">
        <v>0</v>
      </c>
      <c r="BL120" s="262">
        <v>0</v>
      </c>
      <c r="BM120" s="262">
        <v>0</v>
      </c>
      <c r="BN120" s="262">
        <v>0</v>
      </c>
      <c r="BO120" s="522">
        <v>0</v>
      </c>
      <c r="BV120" s="488">
        <v>120</v>
      </c>
      <c r="BW120" s="488" t="s">
        <v>1059</v>
      </c>
      <c r="BX120" s="488"/>
      <c r="BY120" s="488"/>
      <c r="BZ120" s="488"/>
      <c r="CA120" s="488"/>
      <c r="CB120" s="276">
        <v>0</v>
      </c>
      <c r="CC120" s="276">
        <v>0</v>
      </c>
      <c r="CD120" s="276">
        <v>0</v>
      </c>
      <c r="CE120" s="276">
        <v>0</v>
      </c>
      <c r="CF120" s="276">
        <v>0</v>
      </c>
      <c r="CG120" s="276">
        <v>0</v>
      </c>
      <c r="CH120" s="276">
        <v>0</v>
      </c>
      <c r="CI120" s="276">
        <v>0</v>
      </c>
      <c r="CJ120" s="276">
        <v>0</v>
      </c>
      <c r="CK120" s="522">
        <v>0</v>
      </c>
    </row>
    <row r="121" spans="1:104">
      <c r="C121" s="453">
        <v>-3173140725.25667</v>
      </c>
      <c r="D121" s="453">
        <v>-28719107.894072585</v>
      </c>
      <c r="E121" s="453">
        <v>-531239874.88863248</v>
      </c>
      <c r="F121" s="453">
        <v>-154066697.32979488</v>
      </c>
      <c r="G121" s="453">
        <v>0</v>
      </c>
      <c r="H121" s="453">
        <v>-473077772.05221498</v>
      </c>
      <c r="I121" s="453">
        <v>-1669860881.9668186</v>
      </c>
      <c r="J121" s="453">
        <v>-225589533.85372072</v>
      </c>
      <c r="K121" s="453">
        <v>-89316185.177122444</v>
      </c>
      <c r="L121" s="453">
        <v>-1270672.0942928563</v>
      </c>
      <c r="M121" s="453">
        <v>0</v>
      </c>
      <c r="N121" s="453">
        <v>0</v>
      </c>
      <c r="T121" s="485"/>
      <c r="U121" s="485"/>
      <c r="V121" s="599">
        <v>-3173140725.25667</v>
      </c>
      <c r="W121" s="599">
        <v>-28719107.894072585</v>
      </c>
      <c r="X121" s="599">
        <v>-531239874.88863248</v>
      </c>
      <c r="Y121" s="599">
        <v>-154066697.32979488</v>
      </c>
      <c r="Z121" s="599">
        <v>0</v>
      </c>
      <c r="AA121" s="599">
        <v>-473077772.05221498</v>
      </c>
      <c r="AB121" s="599">
        <v>-1669860881.9668186</v>
      </c>
      <c r="AC121" s="599">
        <v>-225589533.85372072</v>
      </c>
      <c r="AD121" s="599">
        <v>-89316185.177122444</v>
      </c>
      <c r="AE121" s="599">
        <v>-1270672.0942928563</v>
      </c>
      <c r="AF121" s="599">
        <v>0</v>
      </c>
      <c r="AG121" s="599">
        <v>0</v>
      </c>
      <c r="AZ121" s="488">
        <v>121</v>
      </c>
      <c r="BF121" s="588"/>
      <c r="BV121" s="488">
        <v>121</v>
      </c>
    </row>
    <row r="122" spans="1:104">
      <c r="B122" s="591" t="s">
        <v>1055</v>
      </c>
      <c r="C122" s="165">
        <v>0</v>
      </c>
      <c r="D122" s="165">
        <v>0</v>
      </c>
      <c r="E122" s="165">
        <v>0</v>
      </c>
      <c r="F122" s="165">
        <v>0</v>
      </c>
      <c r="G122" s="165">
        <v>0</v>
      </c>
      <c r="H122" s="165">
        <v>0</v>
      </c>
      <c r="I122" s="165">
        <v>0</v>
      </c>
      <c r="J122" s="165">
        <v>0</v>
      </c>
      <c r="K122" s="165">
        <v>0</v>
      </c>
      <c r="L122" s="165">
        <v>0</v>
      </c>
      <c r="M122" s="165">
        <v>0</v>
      </c>
      <c r="N122" s="165">
        <v>0</v>
      </c>
      <c r="O122" s="165">
        <v>0</v>
      </c>
      <c r="T122" s="485"/>
      <c r="U122" s="485"/>
      <c r="V122" s="287">
        <v>0</v>
      </c>
      <c r="W122" s="287">
        <v>0</v>
      </c>
      <c r="X122" s="287">
        <v>0</v>
      </c>
      <c r="Y122" s="287">
        <v>0</v>
      </c>
      <c r="Z122" s="287">
        <v>0</v>
      </c>
      <c r="AA122" s="287">
        <v>0</v>
      </c>
      <c r="AB122" s="287">
        <v>0</v>
      </c>
      <c r="AC122" s="287">
        <v>0</v>
      </c>
      <c r="AD122" s="287">
        <v>0</v>
      </c>
      <c r="AE122" s="287">
        <v>0</v>
      </c>
      <c r="AF122" s="287">
        <v>0</v>
      </c>
      <c r="AG122" s="287">
        <v>0</v>
      </c>
      <c r="AZ122" s="488">
        <v>122</v>
      </c>
      <c r="BA122" s="400" t="s">
        <v>1060</v>
      </c>
      <c r="BF122" s="276">
        <v>0</v>
      </c>
      <c r="BG122" s="262">
        <v>0</v>
      </c>
      <c r="BH122" s="262">
        <v>0</v>
      </c>
      <c r="BI122" s="262">
        <v>0</v>
      </c>
      <c r="BJ122" s="262">
        <v>0</v>
      </c>
      <c r="BK122" s="262">
        <v>0</v>
      </c>
      <c r="BL122" s="262">
        <v>0</v>
      </c>
      <c r="BM122" s="262">
        <v>0</v>
      </c>
      <c r="BN122" s="262">
        <v>0</v>
      </c>
      <c r="BO122" s="522">
        <v>0</v>
      </c>
      <c r="BV122" s="488">
        <v>122</v>
      </c>
    </row>
    <row r="123" spans="1:104">
      <c r="T123" s="485"/>
      <c r="U123" s="485"/>
      <c r="V123" s="485"/>
      <c r="W123" s="485"/>
      <c r="X123" s="485"/>
      <c r="Y123" s="485"/>
      <c r="Z123" s="485"/>
      <c r="AA123" s="485"/>
      <c r="AB123" s="485"/>
      <c r="AC123" s="485"/>
      <c r="AD123" s="485"/>
      <c r="AE123" s="485"/>
      <c r="AF123" s="485"/>
      <c r="AG123" s="485"/>
      <c r="AZ123" s="488">
        <v>123</v>
      </c>
      <c r="BV123" s="488">
        <v>123</v>
      </c>
    </row>
    <row r="124" spans="1:104">
      <c r="A124" s="400" t="s">
        <v>1061</v>
      </c>
      <c r="C124" s="444">
        <v>4141952449.914999</v>
      </c>
      <c r="D124" s="444">
        <v>38448680.915949382</v>
      </c>
      <c r="E124" s="444">
        <v>710838395.98981452</v>
      </c>
      <c r="F124" s="444">
        <v>206381413.09765905</v>
      </c>
      <c r="G124" s="444">
        <v>0</v>
      </c>
      <c r="H124" s="444">
        <v>610526601.66188228</v>
      </c>
      <c r="I124" s="444">
        <v>2166554477.9773827</v>
      </c>
      <c r="J124" s="444">
        <v>292734225.70457435</v>
      </c>
      <c r="K124" s="444">
        <v>114835311.27499193</v>
      </c>
      <c r="L124" s="444">
        <v>1633343.2927449159</v>
      </c>
      <c r="M124" s="444">
        <v>0</v>
      </c>
      <c r="N124" s="444">
        <v>0</v>
      </c>
      <c r="T124" s="485" t="s">
        <v>1061</v>
      </c>
      <c r="U124" s="485"/>
      <c r="V124" s="598">
        <v>4141952449.914999</v>
      </c>
      <c r="W124" s="598">
        <v>38448680.915949382</v>
      </c>
      <c r="X124" s="598">
        <v>710838395.98981452</v>
      </c>
      <c r="Y124" s="598">
        <v>206381413.09765905</v>
      </c>
      <c r="Z124" s="598">
        <v>0</v>
      </c>
      <c r="AA124" s="598">
        <v>610526601.66188228</v>
      </c>
      <c r="AB124" s="598">
        <v>2166554477.9773827</v>
      </c>
      <c r="AC124" s="598">
        <v>292734225.70457435</v>
      </c>
      <c r="AD124" s="598">
        <v>114835311.27499193</v>
      </c>
      <c r="AE124" s="598">
        <v>1633343.2927449159</v>
      </c>
      <c r="AF124" s="598">
        <v>0</v>
      </c>
      <c r="AG124" s="598">
        <v>0</v>
      </c>
      <c r="AZ124" s="488">
        <v>124</v>
      </c>
      <c r="BV124" s="488">
        <v>124</v>
      </c>
    </row>
    <row r="125" spans="1:104">
      <c r="A125" s="459" t="s">
        <v>658</v>
      </c>
      <c r="T125" s="484" t="s">
        <v>658</v>
      </c>
      <c r="U125" s="485"/>
      <c r="V125" s="485"/>
      <c r="W125" s="485"/>
      <c r="X125" s="485"/>
      <c r="Y125" s="485"/>
      <c r="Z125" s="485"/>
      <c r="AA125" s="485"/>
      <c r="AB125" s="485"/>
      <c r="AC125" s="485"/>
      <c r="AD125" s="485"/>
      <c r="AE125" s="485"/>
      <c r="AF125" s="485"/>
      <c r="AG125" s="485"/>
      <c r="AZ125" s="488">
        <v>125</v>
      </c>
      <c r="BV125" s="488">
        <v>125</v>
      </c>
    </row>
    <row r="126" spans="1:104">
      <c r="A126" s="459" t="s">
        <v>1062</v>
      </c>
      <c r="C126" s="491">
        <v>1</v>
      </c>
      <c r="D126" s="491">
        <v>9.2827431943933655E-3</v>
      </c>
      <c r="E126" s="491">
        <v>0.1716191589800608</v>
      </c>
      <c r="F126" s="491">
        <v>4.9827084109064168E-2</v>
      </c>
      <c r="G126" s="491">
        <v>0</v>
      </c>
      <c r="H126" s="491">
        <v>0.14740067855545069</v>
      </c>
      <c r="I126" s="491">
        <v>0.52307565192397243</v>
      </c>
      <c r="J126" s="491">
        <v>7.0675419200088074E-2</v>
      </c>
      <c r="K126" s="491">
        <v>2.7724922645441904E-2</v>
      </c>
      <c r="L126" s="491">
        <v>3.943413915286341E-4</v>
      </c>
      <c r="M126" s="491">
        <v>0</v>
      </c>
      <c r="N126" s="491">
        <v>0</v>
      </c>
      <c r="T126" s="484" t="s">
        <v>1062</v>
      </c>
      <c r="U126" s="485"/>
      <c r="V126" s="493">
        <v>1</v>
      </c>
      <c r="W126" s="493">
        <v>9.2827431943933655E-3</v>
      </c>
      <c r="X126" s="493">
        <v>0.1716191589800608</v>
      </c>
      <c r="Y126" s="493">
        <v>4.9827084109064168E-2</v>
      </c>
      <c r="Z126" s="493">
        <v>0</v>
      </c>
      <c r="AA126" s="493">
        <v>0.14740067855545069</v>
      </c>
      <c r="AB126" s="493">
        <v>0.52307565192397243</v>
      </c>
      <c r="AC126" s="493">
        <v>7.0675419200088074E-2</v>
      </c>
      <c r="AD126" s="493">
        <v>2.7724922645441904E-2</v>
      </c>
      <c r="AE126" s="493">
        <v>3.943413915286341E-4</v>
      </c>
      <c r="AF126" s="493">
        <v>0</v>
      </c>
      <c r="AG126" s="493">
        <v>0</v>
      </c>
      <c r="AZ126" s="488">
        <v>126</v>
      </c>
      <c r="BV126" s="488">
        <v>126</v>
      </c>
    </row>
    <row r="127" spans="1:104">
      <c r="D127" s="165">
        <v>0</v>
      </c>
      <c r="E127" s="165">
        <v>0</v>
      </c>
      <c r="F127" s="165">
        <v>0</v>
      </c>
      <c r="G127" s="165">
        <v>0</v>
      </c>
      <c r="H127" s="165">
        <v>0</v>
      </c>
      <c r="I127" s="165">
        <v>0</v>
      </c>
      <c r="J127" s="165">
        <v>0</v>
      </c>
      <c r="K127" s="165">
        <v>0</v>
      </c>
      <c r="L127" s="165">
        <v>0</v>
      </c>
      <c r="M127" s="165">
        <v>0</v>
      </c>
      <c r="N127" s="165">
        <v>0</v>
      </c>
      <c r="T127" s="485"/>
      <c r="U127" s="485"/>
      <c r="V127" s="485"/>
      <c r="W127" s="485"/>
      <c r="X127" s="485"/>
      <c r="Y127" s="485"/>
      <c r="Z127" s="485"/>
      <c r="AA127" s="485"/>
      <c r="AB127" s="485"/>
      <c r="AC127" s="485"/>
      <c r="AD127" s="485"/>
      <c r="AE127" s="485"/>
      <c r="AF127" s="485"/>
      <c r="AG127" s="485"/>
      <c r="AZ127" s="488">
        <v>127</v>
      </c>
      <c r="BV127" s="488">
        <v>127</v>
      </c>
    </row>
    <row r="128" spans="1:104">
      <c r="T128" s="485"/>
      <c r="U128" s="485"/>
      <c r="V128" s="485"/>
      <c r="W128" s="485"/>
      <c r="X128" s="485"/>
      <c r="Y128" s="485"/>
      <c r="Z128" s="485"/>
      <c r="AA128" s="485"/>
      <c r="AB128" s="485"/>
      <c r="AC128" s="485"/>
      <c r="AD128" s="485"/>
      <c r="AE128" s="485"/>
      <c r="AF128" s="485"/>
      <c r="AG128" s="485"/>
      <c r="AZ128" s="488">
        <v>128</v>
      </c>
      <c r="BA128" s="487">
        <v>43617</v>
      </c>
      <c r="BB128" s="488"/>
      <c r="BC128" s="488"/>
      <c r="BD128" s="488"/>
      <c r="BE128" s="488"/>
      <c r="BF128" s="488"/>
      <c r="BG128" s="488"/>
      <c r="BH128" s="488"/>
      <c r="BI128" s="488"/>
      <c r="BJ128" s="488"/>
      <c r="BK128" s="488"/>
      <c r="BL128" s="488"/>
      <c r="BM128" s="488"/>
      <c r="BN128" s="488"/>
      <c r="BO128" s="488"/>
      <c r="BV128" s="488">
        <v>128</v>
      </c>
      <c r="BW128" s="487">
        <v>43617</v>
      </c>
      <c r="BX128" s="488"/>
      <c r="BY128" s="488"/>
      <c r="BZ128" s="488"/>
      <c r="CA128" s="488"/>
      <c r="CB128" s="488"/>
      <c r="CC128" s="488"/>
      <c r="CD128" s="488"/>
      <c r="CE128" s="488"/>
      <c r="CF128" s="488"/>
      <c r="CG128" s="488"/>
      <c r="CH128" s="488"/>
      <c r="CI128" s="488"/>
      <c r="CJ128" s="488"/>
      <c r="CK128" s="488"/>
    </row>
    <row r="129" spans="1:89">
      <c r="A129" s="482" t="s">
        <v>1063</v>
      </c>
      <c r="C129" s="590" t="s">
        <v>58</v>
      </c>
      <c r="D129" s="590" t="s">
        <v>962</v>
      </c>
      <c r="E129" s="590" t="s">
        <v>959</v>
      </c>
      <c r="F129" s="590" t="s">
        <v>721</v>
      </c>
      <c r="G129" s="590" t="s">
        <v>1047</v>
      </c>
      <c r="H129" s="590" t="s">
        <v>723</v>
      </c>
      <c r="I129" s="590" t="s">
        <v>749</v>
      </c>
      <c r="J129" s="590" t="s">
        <v>725</v>
      </c>
      <c r="K129" s="590" t="s">
        <v>1048</v>
      </c>
      <c r="L129" s="590" t="s">
        <v>120</v>
      </c>
      <c r="M129" s="590" t="s">
        <v>59</v>
      </c>
      <c r="N129" s="590" t="s">
        <v>728</v>
      </c>
      <c r="T129" s="483" t="s">
        <v>1063</v>
      </c>
      <c r="U129" s="485"/>
      <c r="V129" s="592" t="s">
        <v>58</v>
      </c>
      <c r="W129" s="592" t="s">
        <v>962</v>
      </c>
      <c r="X129" s="592" t="s">
        <v>959</v>
      </c>
      <c r="Y129" s="592" t="s">
        <v>721</v>
      </c>
      <c r="Z129" s="592" t="s">
        <v>1047</v>
      </c>
      <c r="AA129" s="592" t="s">
        <v>723</v>
      </c>
      <c r="AB129" s="592" t="s">
        <v>749</v>
      </c>
      <c r="AC129" s="592" t="s">
        <v>725</v>
      </c>
      <c r="AD129" s="592" t="s">
        <v>1048</v>
      </c>
      <c r="AE129" s="592" t="s">
        <v>120</v>
      </c>
      <c r="AF129" s="592" t="s">
        <v>59</v>
      </c>
      <c r="AG129" s="592" t="s">
        <v>728</v>
      </c>
      <c r="AN129" s="487">
        <v>43617</v>
      </c>
      <c r="AZ129" s="488">
        <v>129</v>
      </c>
      <c r="BA129" s="490" t="s">
        <v>1064</v>
      </c>
      <c r="BB129" s="488"/>
      <c r="BC129" s="488"/>
      <c r="BD129" s="488"/>
      <c r="BE129" s="488"/>
      <c r="BF129" s="488"/>
      <c r="BG129" s="488"/>
      <c r="BH129" s="488"/>
      <c r="BI129" s="488"/>
      <c r="BJ129" s="488"/>
      <c r="BK129" s="488"/>
      <c r="BL129" s="488"/>
      <c r="BM129" s="488"/>
      <c r="BN129" s="488"/>
      <c r="BO129" s="488"/>
      <c r="BV129" s="488">
        <v>129</v>
      </c>
      <c r="BW129" s="490" t="s">
        <v>1064</v>
      </c>
      <c r="BX129" s="488"/>
      <c r="BY129" s="488"/>
      <c r="BZ129" s="488"/>
      <c r="CA129" s="488"/>
      <c r="CB129" s="488"/>
      <c r="CC129" s="488"/>
      <c r="CD129" s="488"/>
      <c r="CE129" s="488"/>
      <c r="CF129" s="488"/>
      <c r="CG129" s="488"/>
      <c r="CH129" s="488"/>
      <c r="CI129" s="488"/>
      <c r="CJ129" s="488"/>
      <c r="CK129" s="488"/>
    </row>
    <row r="130" spans="1:89">
      <c r="A130" s="400" t="s">
        <v>1065</v>
      </c>
      <c r="T130" s="485" t="s">
        <v>1066</v>
      </c>
      <c r="U130" s="485"/>
      <c r="V130" s="485"/>
      <c r="W130" s="485"/>
      <c r="X130" s="485"/>
      <c r="Y130" s="485"/>
      <c r="Z130" s="485"/>
      <c r="AA130" s="485"/>
      <c r="AB130" s="485"/>
      <c r="AC130" s="485"/>
      <c r="AD130" s="485"/>
      <c r="AE130" s="485"/>
      <c r="AF130" s="485"/>
      <c r="AG130" s="485"/>
      <c r="AN130" s="600" t="s">
        <v>1067</v>
      </c>
      <c r="AZ130" s="488">
        <v>130</v>
      </c>
      <c r="BA130" s="488"/>
      <c r="BD130" s="488"/>
      <c r="BE130" s="488"/>
      <c r="BF130" s="488"/>
      <c r="BG130" s="488"/>
      <c r="BH130" s="488"/>
      <c r="BI130" s="488"/>
      <c r="BJ130" s="488"/>
      <c r="BK130" s="488"/>
      <c r="BL130" s="488"/>
      <c r="BM130" s="488"/>
      <c r="BN130" s="488"/>
      <c r="BO130" s="488"/>
      <c r="BV130" s="488">
        <v>130</v>
      </c>
      <c r="BW130" s="488"/>
      <c r="BZ130" s="488"/>
      <c r="CA130" s="488"/>
      <c r="CB130" s="488"/>
      <c r="CC130" s="488"/>
      <c r="CD130" s="488"/>
      <c r="CE130" s="488"/>
      <c r="CF130" s="488"/>
      <c r="CG130" s="488"/>
      <c r="CH130" s="488"/>
      <c r="CI130" s="488"/>
      <c r="CJ130" s="488"/>
      <c r="CK130" s="488"/>
    </row>
    <row r="131" spans="1:89">
      <c r="B131" s="400" t="s">
        <v>635</v>
      </c>
      <c r="C131" s="444">
        <v>0</v>
      </c>
      <c r="D131" s="444">
        <v>0</v>
      </c>
      <c r="E131" s="444">
        <v>0</v>
      </c>
      <c r="F131" s="444">
        <v>0</v>
      </c>
      <c r="G131" s="444">
        <v>0</v>
      </c>
      <c r="H131" s="444">
        <v>0</v>
      </c>
      <c r="I131" s="444">
        <v>0</v>
      </c>
      <c r="J131" s="444">
        <v>0</v>
      </c>
      <c r="K131" s="444">
        <v>0</v>
      </c>
      <c r="L131" s="444">
        <v>0</v>
      </c>
      <c r="M131" s="444">
        <v>0</v>
      </c>
      <c r="N131" s="444">
        <v>0</v>
      </c>
      <c r="T131" s="485"/>
      <c r="U131" s="485" t="s">
        <v>635</v>
      </c>
      <c r="V131" s="598">
        <v>0</v>
      </c>
      <c r="W131" s="598">
        <v>0</v>
      </c>
      <c r="X131" s="598">
        <v>0</v>
      </c>
      <c r="Y131" s="598">
        <v>0</v>
      </c>
      <c r="Z131" s="598">
        <v>0</v>
      </c>
      <c r="AA131" s="598">
        <v>0</v>
      </c>
      <c r="AB131" s="598">
        <v>0</v>
      </c>
      <c r="AC131" s="598">
        <v>0</v>
      </c>
      <c r="AD131" s="598">
        <v>0</v>
      </c>
      <c r="AE131" s="598">
        <v>0</v>
      </c>
      <c r="AF131" s="598">
        <v>0</v>
      </c>
      <c r="AG131" s="598">
        <v>0</v>
      </c>
      <c r="AZ131" s="488">
        <v>131</v>
      </c>
      <c r="BA131" s="488"/>
      <c r="BD131" s="488"/>
      <c r="BE131" s="488"/>
      <c r="BF131" s="488"/>
      <c r="BG131" s="488"/>
      <c r="BH131" s="488"/>
      <c r="BI131" s="488"/>
      <c r="BJ131" s="488"/>
      <c r="BK131" s="488"/>
      <c r="BL131" s="488"/>
      <c r="BM131" s="488"/>
      <c r="BN131" s="488"/>
      <c r="BO131" s="488"/>
      <c r="BV131" s="488">
        <v>131</v>
      </c>
      <c r="BW131" s="488"/>
      <c r="BZ131" s="488"/>
      <c r="CA131" s="488"/>
      <c r="CB131" s="488"/>
      <c r="CC131" s="488"/>
      <c r="CD131" s="488"/>
      <c r="CE131" s="488"/>
      <c r="CF131" s="488"/>
      <c r="CG131" s="488"/>
      <c r="CH131" s="488"/>
      <c r="CI131" s="488"/>
      <c r="CJ131" s="488"/>
      <c r="CK131" s="488"/>
    </row>
    <row r="132" spans="1:89">
      <c r="B132" s="400" t="s">
        <v>649</v>
      </c>
      <c r="C132" s="444">
        <v>0</v>
      </c>
      <c r="D132" s="444">
        <v>0</v>
      </c>
      <c r="E132" s="444">
        <v>0</v>
      </c>
      <c r="F132" s="444">
        <v>0</v>
      </c>
      <c r="G132" s="444">
        <v>0</v>
      </c>
      <c r="H132" s="444">
        <v>0</v>
      </c>
      <c r="I132" s="444">
        <v>0</v>
      </c>
      <c r="J132" s="444">
        <v>0</v>
      </c>
      <c r="K132" s="444">
        <v>0</v>
      </c>
      <c r="L132" s="444">
        <v>0</v>
      </c>
      <c r="M132" s="444">
        <v>0</v>
      </c>
      <c r="N132" s="444">
        <v>0</v>
      </c>
      <c r="T132" s="485"/>
      <c r="U132" s="485" t="s">
        <v>649</v>
      </c>
      <c r="V132" s="598">
        <v>0</v>
      </c>
      <c r="W132" s="598">
        <v>0</v>
      </c>
      <c r="X132" s="598">
        <v>0</v>
      </c>
      <c r="Y132" s="598">
        <v>0</v>
      </c>
      <c r="Z132" s="598">
        <v>0</v>
      </c>
      <c r="AA132" s="598">
        <v>0</v>
      </c>
      <c r="AB132" s="598">
        <v>0</v>
      </c>
      <c r="AC132" s="598">
        <v>0</v>
      </c>
      <c r="AD132" s="598">
        <v>0</v>
      </c>
      <c r="AE132" s="598">
        <v>0</v>
      </c>
      <c r="AF132" s="598">
        <v>0</v>
      </c>
      <c r="AG132" s="598">
        <v>0</v>
      </c>
      <c r="AN132" s="496"/>
      <c r="AO132" s="496" t="s">
        <v>748</v>
      </c>
      <c r="AP132" s="496" t="s">
        <v>748</v>
      </c>
      <c r="AQ132" s="496" t="s">
        <v>748</v>
      </c>
      <c r="AS132" s="496"/>
      <c r="AT132" s="496" t="s">
        <v>1307</v>
      </c>
      <c r="AU132" s="496"/>
      <c r="AV132" s="496"/>
      <c r="AW132" s="496"/>
      <c r="AZ132" s="488">
        <v>132</v>
      </c>
      <c r="BB132" s="488"/>
      <c r="BC132" s="488"/>
      <c r="BD132" s="577" t="s">
        <v>752</v>
      </c>
      <c r="BE132" s="496" t="s">
        <v>753</v>
      </c>
      <c r="BF132" s="496" t="s">
        <v>752</v>
      </c>
      <c r="BG132" s="496" t="s">
        <v>754</v>
      </c>
      <c r="BH132" s="496" t="s">
        <v>754</v>
      </c>
      <c r="BI132" s="496" t="s">
        <v>755</v>
      </c>
      <c r="BJ132" s="496" t="s">
        <v>755</v>
      </c>
      <c r="BK132" s="496" t="s">
        <v>755</v>
      </c>
      <c r="BL132" s="496" t="s">
        <v>755</v>
      </c>
      <c r="BM132" s="488"/>
      <c r="BV132" s="488">
        <v>132</v>
      </c>
      <c r="BX132" s="488"/>
      <c r="BY132" s="488"/>
      <c r="BZ132" s="577" t="s">
        <v>752</v>
      </c>
      <c r="CA132" s="496" t="s">
        <v>753</v>
      </c>
      <c r="CB132" s="496" t="s">
        <v>752</v>
      </c>
      <c r="CC132" s="496" t="s">
        <v>754</v>
      </c>
      <c r="CD132" s="496" t="s">
        <v>754</v>
      </c>
      <c r="CE132" s="496" t="s">
        <v>755</v>
      </c>
      <c r="CF132" s="496" t="s">
        <v>755</v>
      </c>
      <c r="CG132" s="496" t="s">
        <v>755</v>
      </c>
      <c r="CH132" s="496" t="s">
        <v>755</v>
      </c>
      <c r="CI132" s="488"/>
    </row>
    <row r="133" spans="1:89">
      <c r="B133" s="400" t="s">
        <v>249</v>
      </c>
      <c r="C133" s="444">
        <v>0</v>
      </c>
      <c r="D133" s="444">
        <v>0</v>
      </c>
      <c r="E133" s="444">
        <v>0</v>
      </c>
      <c r="F133" s="444">
        <v>0</v>
      </c>
      <c r="G133" s="444">
        <v>0</v>
      </c>
      <c r="H133" s="444">
        <v>0</v>
      </c>
      <c r="I133" s="444">
        <v>0</v>
      </c>
      <c r="J133" s="444">
        <v>0</v>
      </c>
      <c r="K133" s="444">
        <v>0</v>
      </c>
      <c r="L133" s="444">
        <v>0</v>
      </c>
      <c r="M133" s="444">
        <v>0</v>
      </c>
      <c r="N133" s="444">
        <v>0</v>
      </c>
      <c r="T133" s="485"/>
      <c r="U133" s="485" t="s">
        <v>249</v>
      </c>
      <c r="V133" s="598">
        <v>0</v>
      </c>
      <c r="W133" s="598">
        <v>0</v>
      </c>
      <c r="X133" s="598">
        <v>0</v>
      </c>
      <c r="Y133" s="598">
        <v>0</v>
      </c>
      <c r="Z133" s="598">
        <v>0</v>
      </c>
      <c r="AA133" s="598">
        <v>0</v>
      </c>
      <c r="AB133" s="598">
        <v>0</v>
      </c>
      <c r="AC133" s="598">
        <v>0</v>
      </c>
      <c r="AD133" s="598">
        <v>0</v>
      </c>
      <c r="AE133" s="598">
        <v>0</v>
      </c>
      <c r="AF133" s="598">
        <v>0</v>
      </c>
      <c r="AG133" s="598">
        <v>0</v>
      </c>
      <c r="AN133" s="497" t="s">
        <v>770</v>
      </c>
      <c r="AO133" s="497" t="s">
        <v>758</v>
      </c>
      <c r="AP133" s="497" t="s">
        <v>759</v>
      </c>
      <c r="AQ133" s="497" t="s">
        <v>760</v>
      </c>
      <c r="AR133" s="552" t="s">
        <v>122</v>
      </c>
      <c r="AS133" s="497" t="s">
        <v>965</v>
      </c>
      <c r="AT133" s="497" t="s">
        <v>1068</v>
      </c>
      <c r="AU133" s="497" t="s">
        <v>764</v>
      </c>
      <c r="AV133" s="497" t="s">
        <v>1069</v>
      </c>
      <c r="AW133" s="497" t="s">
        <v>120</v>
      </c>
      <c r="AX133" s="552" t="s">
        <v>1070</v>
      </c>
      <c r="AZ133" s="488">
        <v>133</v>
      </c>
      <c r="BA133" s="501" t="s">
        <v>770</v>
      </c>
      <c r="BB133" s="578" t="s">
        <v>832</v>
      </c>
      <c r="BC133" s="501" t="s">
        <v>1005</v>
      </c>
      <c r="BD133" s="579" t="s">
        <v>771</v>
      </c>
      <c r="BE133" s="497" t="s">
        <v>772</v>
      </c>
      <c r="BF133" s="497" t="s">
        <v>623</v>
      </c>
      <c r="BG133" s="497" t="s">
        <v>773</v>
      </c>
      <c r="BH133" s="497" t="s">
        <v>774</v>
      </c>
      <c r="BI133" s="497" t="s">
        <v>755</v>
      </c>
      <c r="BJ133" s="497" t="s">
        <v>775</v>
      </c>
      <c r="BK133" s="497" t="s">
        <v>776</v>
      </c>
      <c r="BL133" s="497" t="s">
        <v>777</v>
      </c>
      <c r="BM133" s="488"/>
      <c r="BV133" s="488">
        <v>133</v>
      </c>
      <c r="BW133" s="501" t="s">
        <v>770</v>
      </c>
      <c r="BX133" s="578" t="s">
        <v>832</v>
      </c>
      <c r="BY133" s="501" t="s">
        <v>1005</v>
      </c>
      <c r="BZ133" s="579" t="s">
        <v>771</v>
      </c>
      <c r="CA133" s="497" t="s">
        <v>772</v>
      </c>
      <c r="CB133" s="497" t="s">
        <v>623</v>
      </c>
      <c r="CC133" s="497" t="s">
        <v>773</v>
      </c>
      <c r="CD133" s="497" t="s">
        <v>774</v>
      </c>
      <c r="CE133" s="497" t="s">
        <v>755</v>
      </c>
      <c r="CF133" s="497" t="s">
        <v>775</v>
      </c>
      <c r="CG133" s="497" t="s">
        <v>776</v>
      </c>
      <c r="CH133" s="497" t="s">
        <v>777</v>
      </c>
      <c r="CI133" s="488"/>
    </row>
    <row r="134" spans="1:89">
      <c r="C134" s="453">
        <v>0</v>
      </c>
      <c r="D134" s="453">
        <v>0</v>
      </c>
      <c r="E134" s="453">
        <v>0</v>
      </c>
      <c r="F134" s="453">
        <v>0</v>
      </c>
      <c r="G134" s="453">
        <v>0</v>
      </c>
      <c r="H134" s="453">
        <v>0</v>
      </c>
      <c r="I134" s="453">
        <v>0</v>
      </c>
      <c r="J134" s="453">
        <v>0</v>
      </c>
      <c r="K134" s="453">
        <v>0</v>
      </c>
      <c r="L134" s="453">
        <v>0</v>
      </c>
      <c r="M134" s="453">
        <v>0</v>
      </c>
      <c r="N134" s="453">
        <v>0</v>
      </c>
      <c r="T134" s="485"/>
      <c r="U134" s="485"/>
      <c r="V134" s="599">
        <v>0</v>
      </c>
      <c r="W134" s="599">
        <v>0</v>
      </c>
      <c r="X134" s="599">
        <v>0</v>
      </c>
      <c r="Y134" s="599">
        <v>0</v>
      </c>
      <c r="Z134" s="599">
        <v>0</v>
      </c>
      <c r="AA134" s="599">
        <v>0</v>
      </c>
      <c r="AB134" s="599">
        <v>0</v>
      </c>
      <c r="AC134" s="599">
        <v>0</v>
      </c>
      <c r="AD134" s="599">
        <v>0</v>
      </c>
      <c r="AE134" s="599">
        <v>0</v>
      </c>
      <c r="AF134" s="599">
        <v>0</v>
      </c>
      <c r="AG134" s="599">
        <v>0</v>
      </c>
      <c r="AN134" s="554">
        <v>43466</v>
      </c>
      <c r="AO134" s="601">
        <v>131.90306250902989</v>
      </c>
      <c r="AP134" s="601">
        <v>2470.6647909145872</v>
      </c>
      <c r="AQ134" s="601">
        <v>776.07226538212979</v>
      </c>
      <c r="AR134" s="602">
        <v>3378.6401188057471</v>
      </c>
      <c r="AS134" s="601">
        <v>1063.8369799560217</v>
      </c>
      <c r="AT134" s="601">
        <v>3528.2307850108086</v>
      </c>
      <c r="AU134" s="601">
        <v>483.78345349967213</v>
      </c>
      <c r="AV134" s="601">
        <v>206.16746587452926</v>
      </c>
      <c r="AW134" s="601">
        <v>3.4344399999999986</v>
      </c>
      <c r="AX134" s="602">
        <v>5285.453124341032</v>
      </c>
      <c r="AZ134" s="488">
        <v>134</v>
      </c>
      <c r="BA134" s="554">
        <v>43466</v>
      </c>
      <c r="BB134" s="580">
        <v>0</v>
      </c>
      <c r="BC134" s="293" t="e">
        <v>#DIV/0!</v>
      </c>
      <c r="BD134" s="581" t="e">
        <v>#DIV/0!</v>
      </c>
      <c r="BE134" s="582" t="e">
        <v>#DIV/0!</v>
      </c>
      <c r="BF134" s="582" t="e">
        <v>#DIV/0!</v>
      </c>
      <c r="BG134" s="582" t="e">
        <v>#DIV/0!</v>
      </c>
      <c r="BH134" s="582" t="e">
        <v>#DIV/0!</v>
      </c>
      <c r="BI134" s="582" t="e">
        <v>#DIV/0!</v>
      </c>
      <c r="BJ134" s="582" t="e">
        <v>#DIV/0!</v>
      </c>
      <c r="BK134" s="582" t="e">
        <v>#DIV/0!</v>
      </c>
      <c r="BL134" s="582" t="e">
        <v>#DIV/0!</v>
      </c>
      <c r="BM134" s="488"/>
      <c r="BV134" s="488">
        <v>134</v>
      </c>
      <c r="BW134" s="554">
        <v>43466</v>
      </c>
      <c r="BX134" s="580">
        <v>0</v>
      </c>
      <c r="BY134" s="293" t="e">
        <v>#DIV/0!</v>
      </c>
      <c r="BZ134" s="581" t="e">
        <v>#DIV/0!</v>
      </c>
      <c r="CA134" s="582" t="e">
        <v>#DIV/0!</v>
      </c>
      <c r="CB134" s="582" t="e">
        <v>#DIV/0!</v>
      </c>
      <c r="CC134" s="582" t="e">
        <v>#DIV/0!</v>
      </c>
      <c r="CD134" s="582" t="e">
        <v>#DIV/0!</v>
      </c>
      <c r="CE134" s="582" t="e">
        <v>#DIV/0!</v>
      </c>
      <c r="CF134" s="582" t="e">
        <v>#DIV/0!</v>
      </c>
      <c r="CG134" s="582" t="e">
        <v>#DIV/0!</v>
      </c>
      <c r="CH134" s="582" t="e">
        <v>#DIV/0!</v>
      </c>
      <c r="CI134" s="488"/>
    </row>
    <row r="135" spans="1:89">
      <c r="B135" s="591" t="s">
        <v>1055</v>
      </c>
      <c r="C135" s="165">
        <v>0</v>
      </c>
      <c r="D135" s="165">
        <v>0</v>
      </c>
      <c r="E135" s="165">
        <v>0</v>
      </c>
      <c r="F135" s="165">
        <v>0</v>
      </c>
      <c r="G135" s="165">
        <v>0</v>
      </c>
      <c r="H135" s="165">
        <v>0</v>
      </c>
      <c r="I135" s="165">
        <v>0</v>
      </c>
      <c r="J135" s="165">
        <v>0</v>
      </c>
      <c r="K135" s="165">
        <v>0</v>
      </c>
      <c r="L135" s="165">
        <v>0</v>
      </c>
      <c r="M135" s="165">
        <v>0</v>
      </c>
      <c r="N135" s="165">
        <v>0</v>
      </c>
      <c r="O135" s="165">
        <v>0</v>
      </c>
      <c r="T135" s="485"/>
      <c r="U135" s="485"/>
      <c r="V135" s="598"/>
      <c r="W135" s="598"/>
      <c r="X135" s="598"/>
      <c r="Y135" s="598"/>
      <c r="Z135" s="598"/>
      <c r="AA135" s="598"/>
      <c r="AB135" s="598"/>
      <c r="AC135" s="598"/>
      <c r="AD135" s="598"/>
      <c r="AE135" s="598"/>
      <c r="AF135" s="598"/>
      <c r="AG135" s="598"/>
      <c r="AN135" s="554">
        <v>43497</v>
      </c>
      <c r="AO135" s="601">
        <v>135.85571062004436</v>
      </c>
      <c r="AP135" s="601">
        <v>2464.1750619031573</v>
      </c>
      <c r="AQ135" s="601">
        <v>694.79451053696187</v>
      </c>
      <c r="AR135" s="602">
        <v>3294.8252830601632</v>
      </c>
      <c r="AS135" s="601">
        <v>1134.8763274660489</v>
      </c>
      <c r="AT135" s="601">
        <v>3399.2465425403784</v>
      </c>
      <c r="AU135" s="601">
        <v>447.24876571385488</v>
      </c>
      <c r="AV135" s="601">
        <v>177.6270748027861</v>
      </c>
      <c r="AW135" s="601">
        <v>2.9752000000000045</v>
      </c>
      <c r="AX135" s="602">
        <v>5161.9739105230683</v>
      </c>
      <c r="AZ135" s="488">
        <v>135</v>
      </c>
      <c r="BA135" s="554">
        <v>43497</v>
      </c>
      <c r="BB135" s="580">
        <v>0</v>
      </c>
      <c r="BC135" s="293" t="e">
        <v>#DIV/0!</v>
      </c>
      <c r="BD135" s="581" t="e">
        <v>#DIV/0!</v>
      </c>
      <c r="BE135" s="582" t="e">
        <v>#DIV/0!</v>
      </c>
      <c r="BF135" s="582" t="e">
        <v>#DIV/0!</v>
      </c>
      <c r="BG135" s="582" t="e">
        <v>#DIV/0!</v>
      </c>
      <c r="BH135" s="582" t="e">
        <v>#DIV/0!</v>
      </c>
      <c r="BI135" s="582" t="e">
        <v>#DIV/0!</v>
      </c>
      <c r="BJ135" s="582" t="e">
        <v>#DIV/0!</v>
      </c>
      <c r="BK135" s="582" t="e">
        <v>#DIV/0!</v>
      </c>
      <c r="BL135" s="582" t="e">
        <v>#DIV/0!</v>
      </c>
      <c r="BM135" s="488"/>
      <c r="BV135" s="488">
        <v>135</v>
      </c>
      <c r="BW135" s="554">
        <v>43497</v>
      </c>
      <c r="BX135" s="580">
        <v>0</v>
      </c>
      <c r="BY135" s="293" t="e">
        <v>#DIV/0!</v>
      </c>
      <c r="BZ135" s="581" t="e">
        <v>#DIV/0!</v>
      </c>
      <c r="CA135" s="582" t="e">
        <v>#DIV/0!</v>
      </c>
      <c r="CB135" s="582" t="e">
        <v>#DIV/0!</v>
      </c>
      <c r="CC135" s="582" t="e">
        <v>#DIV/0!</v>
      </c>
      <c r="CD135" s="582" t="e">
        <v>#DIV/0!</v>
      </c>
      <c r="CE135" s="582" t="e">
        <v>#DIV/0!</v>
      </c>
      <c r="CF135" s="582" t="e">
        <v>#DIV/0!</v>
      </c>
      <c r="CG135" s="582" t="e">
        <v>#DIV/0!</v>
      </c>
      <c r="CH135" s="582" t="e">
        <v>#DIV/0!</v>
      </c>
      <c r="CI135" s="488"/>
    </row>
    <row r="136" spans="1:89">
      <c r="A136" s="400" t="s">
        <v>1056</v>
      </c>
      <c r="T136" s="485" t="s">
        <v>1056</v>
      </c>
      <c r="U136" s="485"/>
      <c r="V136" s="485"/>
      <c r="W136" s="485"/>
      <c r="X136" s="485"/>
      <c r="Y136" s="485"/>
      <c r="Z136" s="485"/>
      <c r="AA136" s="485"/>
      <c r="AB136" s="485"/>
      <c r="AC136" s="485"/>
      <c r="AD136" s="485"/>
      <c r="AE136" s="485"/>
      <c r="AF136" s="485"/>
      <c r="AG136" s="485"/>
      <c r="AN136" s="554">
        <v>43525</v>
      </c>
      <c r="AO136" s="601">
        <v>123.84533843748257</v>
      </c>
      <c r="AP136" s="601">
        <v>2388.2650320663583</v>
      </c>
      <c r="AQ136" s="601">
        <v>658.55741374932404</v>
      </c>
      <c r="AR136" s="602">
        <v>3170.6677842531649</v>
      </c>
      <c r="AS136" s="601">
        <v>1016.986256971654</v>
      </c>
      <c r="AT136" s="601">
        <v>3188.1271881449925</v>
      </c>
      <c r="AU136" s="601">
        <v>372.76703407019153</v>
      </c>
      <c r="AV136" s="601">
        <v>192.11026767104266</v>
      </c>
      <c r="AW136" s="601">
        <v>2.9442400000000051</v>
      </c>
      <c r="AX136" s="602">
        <v>4772.9349868578802</v>
      </c>
      <c r="AZ136" s="488">
        <v>136</v>
      </c>
      <c r="BA136" s="554">
        <v>43525</v>
      </c>
      <c r="BB136" s="580">
        <v>0</v>
      </c>
      <c r="BC136" s="293" t="e">
        <v>#DIV/0!</v>
      </c>
      <c r="BD136" s="581" t="e">
        <v>#DIV/0!</v>
      </c>
      <c r="BE136" s="582" t="e">
        <v>#DIV/0!</v>
      </c>
      <c r="BF136" s="582" t="e">
        <v>#DIV/0!</v>
      </c>
      <c r="BG136" s="582" t="e">
        <v>#DIV/0!</v>
      </c>
      <c r="BH136" s="582" t="e">
        <v>#DIV/0!</v>
      </c>
      <c r="BI136" s="582" t="e">
        <v>#DIV/0!</v>
      </c>
      <c r="BJ136" s="582" t="e">
        <v>#DIV/0!</v>
      </c>
      <c r="BK136" s="582" t="e">
        <v>#DIV/0!</v>
      </c>
      <c r="BL136" s="582" t="e">
        <v>#DIV/0!</v>
      </c>
      <c r="BM136" s="488"/>
      <c r="BV136" s="488">
        <v>136</v>
      </c>
      <c r="BW136" s="554">
        <v>43525</v>
      </c>
      <c r="BX136" s="580">
        <v>0</v>
      </c>
      <c r="BY136" s="293" t="e">
        <v>#DIV/0!</v>
      </c>
      <c r="BZ136" s="581" t="e">
        <v>#DIV/0!</v>
      </c>
      <c r="CA136" s="582" t="e">
        <v>#DIV/0!</v>
      </c>
      <c r="CB136" s="582" t="e">
        <v>#DIV/0!</v>
      </c>
      <c r="CC136" s="582" t="e">
        <v>#DIV/0!</v>
      </c>
      <c r="CD136" s="582" t="e">
        <v>#DIV/0!</v>
      </c>
      <c r="CE136" s="582" t="e">
        <v>#DIV/0!</v>
      </c>
      <c r="CF136" s="582" t="e">
        <v>#DIV/0!</v>
      </c>
      <c r="CG136" s="582" t="e">
        <v>#DIV/0!</v>
      </c>
      <c r="CH136" s="582" t="e">
        <v>#DIV/0!</v>
      </c>
      <c r="CI136" s="488"/>
    </row>
    <row r="137" spans="1:89">
      <c r="B137" s="400" t="s">
        <v>635</v>
      </c>
      <c r="C137" s="444">
        <v>0</v>
      </c>
      <c r="D137" s="444">
        <v>0</v>
      </c>
      <c r="E137" s="444">
        <v>0</v>
      </c>
      <c r="F137" s="444">
        <v>0</v>
      </c>
      <c r="G137" s="444">
        <v>0</v>
      </c>
      <c r="H137" s="444">
        <v>0</v>
      </c>
      <c r="I137" s="444">
        <v>0</v>
      </c>
      <c r="J137" s="444">
        <v>0</v>
      </c>
      <c r="K137" s="444">
        <v>0</v>
      </c>
      <c r="L137" s="444">
        <v>0</v>
      </c>
      <c r="M137" s="444">
        <v>0</v>
      </c>
      <c r="N137" s="444">
        <v>0</v>
      </c>
      <c r="T137" s="485"/>
      <c r="U137" s="485" t="s">
        <v>635</v>
      </c>
      <c r="V137" s="598">
        <v>0</v>
      </c>
      <c r="W137" s="598">
        <v>0</v>
      </c>
      <c r="X137" s="598">
        <v>0</v>
      </c>
      <c r="Y137" s="598">
        <v>0</v>
      </c>
      <c r="Z137" s="598">
        <v>0</v>
      </c>
      <c r="AA137" s="598">
        <v>0</v>
      </c>
      <c r="AB137" s="598">
        <v>0</v>
      </c>
      <c r="AC137" s="598">
        <v>0</v>
      </c>
      <c r="AD137" s="598">
        <v>0</v>
      </c>
      <c r="AE137" s="598">
        <v>0</v>
      </c>
      <c r="AF137" s="598">
        <v>0</v>
      </c>
      <c r="AG137" s="598">
        <v>0</v>
      </c>
      <c r="AN137" s="554">
        <v>43556</v>
      </c>
      <c r="AO137" s="601">
        <v>113.81535272455824</v>
      </c>
      <c r="AP137" s="601">
        <v>2076.2603159702244</v>
      </c>
      <c r="AQ137" s="601">
        <v>585.83373333945553</v>
      </c>
      <c r="AR137" s="602">
        <v>2775.9094020342382</v>
      </c>
      <c r="AS137" s="601">
        <v>1003.0724449307777</v>
      </c>
      <c r="AT137" s="601">
        <v>3086.6258580694393</v>
      </c>
      <c r="AU137" s="601">
        <v>374.75281176537658</v>
      </c>
      <c r="AV137" s="601">
        <v>185.95596616043858</v>
      </c>
      <c r="AW137" s="601">
        <v>2.6692399999999981</v>
      </c>
      <c r="AX137" s="602">
        <v>4653.0763209260331</v>
      </c>
      <c r="AZ137" s="488">
        <v>137</v>
      </c>
      <c r="BA137" s="554">
        <v>43556</v>
      </c>
      <c r="BB137" s="580">
        <v>0</v>
      </c>
      <c r="BC137" s="293" t="e">
        <v>#DIV/0!</v>
      </c>
      <c r="BD137" s="581" t="e">
        <v>#DIV/0!</v>
      </c>
      <c r="BE137" s="582" t="e">
        <v>#DIV/0!</v>
      </c>
      <c r="BF137" s="582" t="e">
        <v>#DIV/0!</v>
      </c>
      <c r="BG137" s="582" t="e">
        <v>#DIV/0!</v>
      </c>
      <c r="BH137" s="582" t="e">
        <v>#DIV/0!</v>
      </c>
      <c r="BI137" s="582" t="e">
        <v>#DIV/0!</v>
      </c>
      <c r="BJ137" s="582" t="e">
        <v>#DIV/0!</v>
      </c>
      <c r="BK137" s="582" t="e">
        <v>#DIV/0!</v>
      </c>
      <c r="BL137" s="582" t="e">
        <v>#DIV/0!</v>
      </c>
      <c r="BM137" s="488"/>
      <c r="BV137" s="488">
        <v>137</v>
      </c>
      <c r="BW137" s="554">
        <v>43556</v>
      </c>
      <c r="BX137" s="580">
        <v>0</v>
      </c>
      <c r="BY137" s="293" t="e">
        <v>#DIV/0!</v>
      </c>
      <c r="BZ137" s="581" t="e">
        <v>#DIV/0!</v>
      </c>
      <c r="CA137" s="582" t="e">
        <v>#DIV/0!</v>
      </c>
      <c r="CB137" s="582" t="e">
        <v>#DIV/0!</v>
      </c>
      <c r="CC137" s="582" t="e">
        <v>#DIV/0!</v>
      </c>
      <c r="CD137" s="582" t="e">
        <v>#DIV/0!</v>
      </c>
      <c r="CE137" s="582" t="e">
        <v>#DIV/0!</v>
      </c>
      <c r="CF137" s="582" t="e">
        <v>#DIV/0!</v>
      </c>
      <c r="CG137" s="582" t="e">
        <v>#DIV/0!</v>
      </c>
      <c r="CH137" s="582" t="e">
        <v>#DIV/0!</v>
      </c>
      <c r="CI137" s="488"/>
    </row>
    <row r="138" spans="1:89">
      <c r="B138" s="400" t="s">
        <v>649</v>
      </c>
      <c r="C138" s="444">
        <v>0</v>
      </c>
      <c r="D138" s="444">
        <v>0</v>
      </c>
      <c r="E138" s="444">
        <v>0</v>
      </c>
      <c r="F138" s="444">
        <v>0</v>
      </c>
      <c r="G138" s="444">
        <v>0</v>
      </c>
      <c r="H138" s="444">
        <v>0</v>
      </c>
      <c r="I138" s="444">
        <v>0</v>
      </c>
      <c r="J138" s="444">
        <v>0</v>
      </c>
      <c r="K138" s="444">
        <v>0</v>
      </c>
      <c r="L138" s="444">
        <v>0</v>
      </c>
      <c r="M138" s="444">
        <v>0</v>
      </c>
      <c r="N138" s="444">
        <v>0</v>
      </c>
      <c r="T138" s="485"/>
      <c r="U138" s="485" t="s">
        <v>649</v>
      </c>
      <c r="V138" s="598">
        <v>0</v>
      </c>
      <c r="W138" s="598">
        <v>0</v>
      </c>
      <c r="X138" s="598">
        <v>0</v>
      </c>
      <c r="Y138" s="598">
        <v>0</v>
      </c>
      <c r="Z138" s="598">
        <v>0</v>
      </c>
      <c r="AA138" s="598">
        <v>0</v>
      </c>
      <c r="AB138" s="598">
        <v>0</v>
      </c>
      <c r="AC138" s="598">
        <v>0</v>
      </c>
      <c r="AD138" s="598">
        <v>0</v>
      </c>
      <c r="AE138" s="598">
        <v>0</v>
      </c>
      <c r="AF138" s="598">
        <v>0</v>
      </c>
      <c r="AG138" s="598">
        <v>0</v>
      </c>
      <c r="AN138" s="554">
        <v>43586</v>
      </c>
      <c r="AO138" s="601">
        <v>109.98039799511001</v>
      </c>
      <c r="AP138" s="601">
        <v>1894.2767161439149</v>
      </c>
      <c r="AQ138" s="601">
        <v>542.97993407032732</v>
      </c>
      <c r="AR138" s="602">
        <v>2547.237048209352</v>
      </c>
      <c r="AS138" s="601">
        <v>957.3337784123994</v>
      </c>
      <c r="AT138" s="601">
        <v>3458.7915237640404</v>
      </c>
      <c r="AU138" s="601">
        <v>410.72728642667886</v>
      </c>
      <c r="AV138" s="601">
        <v>189.81234837874734</v>
      </c>
      <c r="AW138" s="601">
        <v>2.1267599999999982</v>
      </c>
      <c r="AX138" s="602">
        <v>5018.7916969818662</v>
      </c>
      <c r="AZ138" s="488">
        <v>138</v>
      </c>
      <c r="BA138" s="554">
        <v>43586</v>
      </c>
      <c r="BB138" s="580">
        <v>0</v>
      </c>
      <c r="BC138" s="293" t="e">
        <v>#DIV/0!</v>
      </c>
      <c r="BD138" s="581" t="e">
        <v>#DIV/0!</v>
      </c>
      <c r="BE138" s="582" t="e">
        <v>#DIV/0!</v>
      </c>
      <c r="BF138" s="582" t="e">
        <v>#DIV/0!</v>
      </c>
      <c r="BG138" s="582" t="e">
        <v>#DIV/0!</v>
      </c>
      <c r="BH138" s="582" t="e">
        <v>#DIV/0!</v>
      </c>
      <c r="BI138" s="582" t="e">
        <v>#DIV/0!</v>
      </c>
      <c r="BJ138" s="582" t="e">
        <v>#DIV/0!</v>
      </c>
      <c r="BK138" s="582" t="e">
        <v>#DIV/0!</v>
      </c>
      <c r="BL138" s="582" t="e">
        <v>#DIV/0!</v>
      </c>
      <c r="BM138" s="488"/>
      <c r="BV138" s="488">
        <v>138</v>
      </c>
      <c r="BW138" s="554">
        <v>43586</v>
      </c>
      <c r="BX138" s="580">
        <v>0</v>
      </c>
      <c r="BY138" s="293" t="e">
        <v>#DIV/0!</v>
      </c>
      <c r="BZ138" s="581" t="e">
        <v>#DIV/0!</v>
      </c>
      <c r="CA138" s="582" t="e">
        <v>#DIV/0!</v>
      </c>
      <c r="CB138" s="582" t="e">
        <v>#DIV/0!</v>
      </c>
      <c r="CC138" s="582" t="e">
        <v>#DIV/0!</v>
      </c>
      <c r="CD138" s="582" t="e">
        <v>#DIV/0!</v>
      </c>
      <c r="CE138" s="582" t="e">
        <v>#DIV/0!</v>
      </c>
      <c r="CF138" s="582" t="e">
        <v>#DIV/0!</v>
      </c>
      <c r="CG138" s="582" t="e">
        <v>#DIV/0!</v>
      </c>
      <c r="CH138" s="582" t="e">
        <v>#DIV/0!</v>
      </c>
      <c r="CI138" s="488"/>
    </row>
    <row r="139" spans="1:89">
      <c r="B139" s="400" t="s">
        <v>249</v>
      </c>
      <c r="C139" s="444">
        <v>0</v>
      </c>
      <c r="D139" s="444">
        <v>0</v>
      </c>
      <c r="E139" s="444">
        <v>0</v>
      </c>
      <c r="F139" s="444">
        <v>0</v>
      </c>
      <c r="G139" s="444">
        <v>0</v>
      </c>
      <c r="H139" s="444">
        <v>0</v>
      </c>
      <c r="I139" s="444">
        <v>0</v>
      </c>
      <c r="J139" s="444">
        <v>0</v>
      </c>
      <c r="K139" s="444">
        <v>0</v>
      </c>
      <c r="L139" s="444">
        <v>0</v>
      </c>
      <c r="M139" s="444">
        <v>0</v>
      </c>
      <c r="N139" s="444">
        <v>0</v>
      </c>
      <c r="T139" s="485"/>
      <c r="U139" s="485" t="s">
        <v>249</v>
      </c>
      <c r="V139" s="598">
        <v>0</v>
      </c>
      <c r="W139" s="598">
        <v>0</v>
      </c>
      <c r="X139" s="598">
        <v>0</v>
      </c>
      <c r="Y139" s="598">
        <v>0</v>
      </c>
      <c r="Z139" s="598">
        <v>0</v>
      </c>
      <c r="AA139" s="598">
        <v>0</v>
      </c>
      <c r="AB139" s="598">
        <v>0</v>
      </c>
      <c r="AC139" s="598">
        <v>0</v>
      </c>
      <c r="AD139" s="598">
        <v>0</v>
      </c>
      <c r="AE139" s="598">
        <v>0</v>
      </c>
      <c r="AF139" s="598">
        <v>0</v>
      </c>
      <c r="AG139" s="598">
        <v>0</v>
      </c>
      <c r="AN139" s="554">
        <v>43617</v>
      </c>
      <c r="AO139" s="601">
        <v>119.57516982399689</v>
      </c>
      <c r="AP139" s="601">
        <v>2206.1862067003431</v>
      </c>
      <c r="AQ139" s="601">
        <v>689.29177153141654</v>
      </c>
      <c r="AR139" s="602">
        <v>3015.0531480557565</v>
      </c>
      <c r="AS139" s="601">
        <v>1045.2463393878938</v>
      </c>
      <c r="AT139" s="601">
        <v>4331.0635491371877</v>
      </c>
      <c r="AU139" s="601">
        <v>812.32205084830503</v>
      </c>
      <c r="AV139" s="601">
        <v>190.58294435413464</v>
      </c>
      <c r="AW139" s="601">
        <v>2.9371199999999953</v>
      </c>
      <c r="AX139" s="602">
        <v>6382.1520037275204</v>
      </c>
      <c r="AZ139" s="488">
        <v>139</v>
      </c>
      <c r="BA139" s="554">
        <v>43617</v>
      </c>
      <c r="BB139" s="580">
        <v>0</v>
      </c>
      <c r="BC139" s="293" t="e">
        <v>#DIV/0!</v>
      </c>
      <c r="BD139" s="581" t="e">
        <v>#DIV/0!</v>
      </c>
      <c r="BE139" s="582" t="e">
        <v>#DIV/0!</v>
      </c>
      <c r="BF139" s="582" t="e">
        <v>#DIV/0!</v>
      </c>
      <c r="BG139" s="582" t="e">
        <v>#DIV/0!</v>
      </c>
      <c r="BH139" s="582" t="e">
        <v>#DIV/0!</v>
      </c>
      <c r="BI139" s="582" t="e">
        <v>#DIV/0!</v>
      </c>
      <c r="BJ139" s="582" t="e">
        <v>#DIV/0!</v>
      </c>
      <c r="BK139" s="582" t="e">
        <v>#DIV/0!</v>
      </c>
      <c r="BL139" s="582" t="e">
        <v>#DIV/0!</v>
      </c>
      <c r="BM139" s="488"/>
      <c r="BV139" s="488">
        <v>139</v>
      </c>
      <c r="BW139" s="554">
        <v>43617</v>
      </c>
      <c r="BX139" s="580">
        <v>0</v>
      </c>
      <c r="BY139" s="293" t="e">
        <v>#DIV/0!</v>
      </c>
      <c r="BZ139" s="581" t="e">
        <v>#DIV/0!</v>
      </c>
      <c r="CA139" s="582" t="e">
        <v>#DIV/0!</v>
      </c>
      <c r="CB139" s="582" t="e">
        <v>#DIV/0!</v>
      </c>
      <c r="CC139" s="582" t="e">
        <v>#DIV/0!</v>
      </c>
      <c r="CD139" s="582" t="e">
        <v>#DIV/0!</v>
      </c>
      <c r="CE139" s="582" t="e">
        <v>#DIV/0!</v>
      </c>
      <c r="CF139" s="582" t="e">
        <v>#DIV/0!</v>
      </c>
      <c r="CG139" s="582" t="e">
        <v>#DIV/0!</v>
      </c>
      <c r="CH139" s="582" t="e">
        <v>#DIV/0!</v>
      </c>
      <c r="CI139" s="488"/>
    </row>
    <row r="140" spans="1:89">
      <c r="C140" s="453">
        <v>0</v>
      </c>
      <c r="D140" s="453">
        <v>0</v>
      </c>
      <c r="E140" s="453">
        <v>0</v>
      </c>
      <c r="F140" s="453">
        <v>0</v>
      </c>
      <c r="G140" s="453">
        <v>0</v>
      </c>
      <c r="H140" s="453">
        <v>0</v>
      </c>
      <c r="I140" s="453">
        <v>0</v>
      </c>
      <c r="J140" s="453">
        <v>0</v>
      </c>
      <c r="K140" s="453">
        <v>0</v>
      </c>
      <c r="L140" s="453">
        <v>0</v>
      </c>
      <c r="M140" s="453">
        <v>0</v>
      </c>
      <c r="N140" s="453">
        <v>0</v>
      </c>
      <c r="T140" s="485"/>
      <c r="U140" s="485"/>
      <c r="V140" s="599">
        <v>0</v>
      </c>
      <c r="W140" s="599">
        <v>0</v>
      </c>
      <c r="X140" s="599">
        <v>0</v>
      </c>
      <c r="Y140" s="599">
        <v>0</v>
      </c>
      <c r="Z140" s="599">
        <v>0</v>
      </c>
      <c r="AA140" s="599">
        <v>0</v>
      </c>
      <c r="AB140" s="599">
        <v>0</v>
      </c>
      <c r="AC140" s="599">
        <v>0</v>
      </c>
      <c r="AD140" s="599">
        <v>0</v>
      </c>
      <c r="AE140" s="599">
        <v>0</v>
      </c>
      <c r="AF140" s="599">
        <v>0</v>
      </c>
      <c r="AG140" s="599">
        <v>0</v>
      </c>
      <c r="AN140" s="554">
        <v>43282</v>
      </c>
      <c r="AO140" s="601">
        <v>129.71390856252685</v>
      </c>
      <c r="AP140" s="601">
        <v>2497.2917950116434</v>
      </c>
      <c r="AQ140" s="601">
        <v>765.07583465309699</v>
      </c>
      <c r="AR140" s="602">
        <v>3392.0815382272672</v>
      </c>
      <c r="AS140" s="601">
        <v>1099.680633681096</v>
      </c>
      <c r="AT140" s="601">
        <v>5078.9433994878291</v>
      </c>
      <c r="AU140" s="601">
        <v>658.3790071247646</v>
      </c>
      <c r="AV140" s="601">
        <v>189.22880154424894</v>
      </c>
      <c r="AW140" s="601">
        <v>3.6610799999999979</v>
      </c>
      <c r="AX140" s="602">
        <v>7029.892921837939</v>
      </c>
      <c r="AZ140" s="488">
        <v>140</v>
      </c>
      <c r="BA140" s="554">
        <v>43282</v>
      </c>
      <c r="BB140" s="580">
        <v>0</v>
      </c>
      <c r="BC140" s="293" t="e">
        <v>#DIV/0!</v>
      </c>
      <c r="BD140" s="581" t="e">
        <v>#DIV/0!</v>
      </c>
      <c r="BE140" s="582" t="e">
        <v>#DIV/0!</v>
      </c>
      <c r="BF140" s="582" t="e">
        <v>#DIV/0!</v>
      </c>
      <c r="BG140" s="582" t="e">
        <v>#DIV/0!</v>
      </c>
      <c r="BH140" s="582" t="e">
        <v>#DIV/0!</v>
      </c>
      <c r="BI140" s="582" t="e">
        <v>#DIV/0!</v>
      </c>
      <c r="BJ140" s="582" t="e">
        <v>#DIV/0!</v>
      </c>
      <c r="BK140" s="582" t="e">
        <v>#DIV/0!</v>
      </c>
      <c r="BL140" s="582" t="e">
        <v>#DIV/0!</v>
      </c>
      <c r="BM140" s="488"/>
      <c r="BV140" s="488">
        <v>140</v>
      </c>
      <c r="BW140" s="554">
        <v>43282</v>
      </c>
      <c r="BX140" s="580">
        <v>0</v>
      </c>
      <c r="BY140" s="293" t="e">
        <v>#DIV/0!</v>
      </c>
      <c r="BZ140" s="581" t="e">
        <v>#DIV/0!</v>
      </c>
      <c r="CA140" s="582" t="e">
        <v>#DIV/0!</v>
      </c>
      <c r="CB140" s="582" t="e">
        <v>#DIV/0!</v>
      </c>
      <c r="CC140" s="582" t="e">
        <v>#DIV/0!</v>
      </c>
      <c r="CD140" s="582" t="e">
        <v>#DIV/0!</v>
      </c>
      <c r="CE140" s="582" t="e">
        <v>#DIV/0!</v>
      </c>
      <c r="CF140" s="582" t="e">
        <v>#DIV/0!</v>
      </c>
      <c r="CG140" s="582" t="e">
        <v>#DIV/0!</v>
      </c>
      <c r="CH140" s="582" t="e">
        <v>#DIV/0!</v>
      </c>
      <c r="CI140" s="488"/>
    </row>
    <row r="141" spans="1:89">
      <c r="B141" s="591" t="s">
        <v>1055</v>
      </c>
      <c r="C141" s="165">
        <v>0</v>
      </c>
      <c r="D141" s="165">
        <v>0</v>
      </c>
      <c r="E141" s="165">
        <v>0</v>
      </c>
      <c r="F141" s="165">
        <v>0</v>
      </c>
      <c r="G141" s="165">
        <v>0</v>
      </c>
      <c r="H141" s="165">
        <v>0</v>
      </c>
      <c r="I141" s="165">
        <v>0</v>
      </c>
      <c r="J141" s="165">
        <v>0</v>
      </c>
      <c r="K141" s="165">
        <v>0</v>
      </c>
      <c r="L141" s="165">
        <v>0</v>
      </c>
      <c r="M141" s="165">
        <v>0</v>
      </c>
      <c r="N141" s="165">
        <v>0</v>
      </c>
      <c r="O141" s="165">
        <v>0</v>
      </c>
      <c r="T141" s="485"/>
      <c r="U141" s="485"/>
      <c r="V141" s="485"/>
      <c r="W141" s="485"/>
      <c r="X141" s="485"/>
      <c r="Y141" s="485"/>
      <c r="Z141" s="485"/>
      <c r="AA141" s="485"/>
      <c r="AB141" s="485"/>
      <c r="AC141" s="485"/>
      <c r="AD141" s="485"/>
      <c r="AE141" s="485"/>
      <c r="AF141" s="485"/>
      <c r="AG141" s="485"/>
      <c r="AN141" s="554">
        <v>43313</v>
      </c>
      <c r="AO141" s="601">
        <v>131.56825819644021</v>
      </c>
      <c r="AP141" s="601">
        <v>2522.2636770864838</v>
      </c>
      <c r="AQ141" s="601">
        <v>705.26733544148419</v>
      </c>
      <c r="AR141" s="602">
        <v>3359.0992707244081</v>
      </c>
      <c r="AS141" s="601">
        <v>1056.4969392581115</v>
      </c>
      <c r="AT141" s="601">
        <v>5078.0166874414199</v>
      </c>
      <c r="AU141" s="601">
        <v>624.9645712069622</v>
      </c>
      <c r="AV141" s="601">
        <v>186.83302105614959</v>
      </c>
      <c r="AW141" s="601">
        <v>3.4003200000000033</v>
      </c>
      <c r="AX141" s="602">
        <v>6949.7115389626433</v>
      </c>
      <c r="AZ141" s="488">
        <v>141</v>
      </c>
      <c r="BA141" s="554">
        <v>43313</v>
      </c>
      <c r="BB141" s="580">
        <v>0</v>
      </c>
      <c r="BC141" s="293" t="e">
        <v>#DIV/0!</v>
      </c>
      <c r="BD141" s="581" t="e">
        <v>#DIV/0!</v>
      </c>
      <c r="BE141" s="582" t="e">
        <v>#DIV/0!</v>
      </c>
      <c r="BF141" s="582" t="e">
        <v>#DIV/0!</v>
      </c>
      <c r="BG141" s="582" t="e">
        <v>#DIV/0!</v>
      </c>
      <c r="BH141" s="582" t="e">
        <v>#DIV/0!</v>
      </c>
      <c r="BI141" s="582" t="e">
        <v>#DIV/0!</v>
      </c>
      <c r="BJ141" s="582" t="e">
        <v>#DIV/0!</v>
      </c>
      <c r="BK141" s="582" t="e">
        <v>#DIV/0!</v>
      </c>
      <c r="BL141" s="582" t="e">
        <v>#DIV/0!</v>
      </c>
      <c r="BM141" s="488"/>
      <c r="BV141" s="488">
        <v>141</v>
      </c>
      <c r="BW141" s="554">
        <v>43313</v>
      </c>
      <c r="BX141" s="580">
        <v>0</v>
      </c>
      <c r="BY141" s="293" t="e">
        <v>#DIV/0!</v>
      </c>
      <c r="BZ141" s="581" t="e">
        <v>#DIV/0!</v>
      </c>
      <c r="CA141" s="582" t="e">
        <v>#DIV/0!</v>
      </c>
      <c r="CB141" s="582" t="e">
        <v>#DIV/0!</v>
      </c>
      <c r="CC141" s="582" t="e">
        <v>#DIV/0!</v>
      </c>
      <c r="CD141" s="582" t="e">
        <v>#DIV/0!</v>
      </c>
      <c r="CE141" s="582" t="e">
        <v>#DIV/0!</v>
      </c>
      <c r="CF141" s="582" t="e">
        <v>#DIV/0!</v>
      </c>
      <c r="CG141" s="582" t="e">
        <v>#DIV/0!</v>
      </c>
      <c r="CH141" s="582" t="e">
        <v>#DIV/0!</v>
      </c>
      <c r="CI141" s="488"/>
    </row>
    <row r="142" spans="1:89">
      <c r="A142" s="400" t="s">
        <v>1071</v>
      </c>
      <c r="C142" s="444">
        <v>0</v>
      </c>
      <c r="D142" s="444">
        <v>0</v>
      </c>
      <c r="E142" s="444">
        <v>0</v>
      </c>
      <c r="F142" s="444">
        <v>0</v>
      </c>
      <c r="G142" s="444">
        <v>0</v>
      </c>
      <c r="H142" s="444">
        <v>0</v>
      </c>
      <c r="I142" s="444">
        <v>0</v>
      </c>
      <c r="J142" s="444">
        <v>0</v>
      </c>
      <c r="K142" s="444">
        <v>0</v>
      </c>
      <c r="L142" s="444">
        <v>0</v>
      </c>
      <c r="M142" s="444">
        <v>0</v>
      </c>
      <c r="N142" s="444">
        <v>0</v>
      </c>
      <c r="T142" s="485" t="s">
        <v>1071</v>
      </c>
      <c r="U142" s="485"/>
      <c r="V142" s="598">
        <v>0</v>
      </c>
      <c r="W142" s="598">
        <v>0</v>
      </c>
      <c r="X142" s="598">
        <v>0</v>
      </c>
      <c r="Y142" s="598">
        <v>0</v>
      </c>
      <c r="Z142" s="598">
        <v>0</v>
      </c>
      <c r="AA142" s="598">
        <v>0</v>
      </c>
      <c r="AB142" s="598">
        <v>0</v>
      </c>
      <c r="AC142" s="598">
        <v>0</v>
      </c>
      <c r="AD142" s="598">
        <v>0</v>
      </c>
      <c r="AE142" s="598">
        <v>0</v>
      </c>
      <c r="AF142" s="598">
        <v>0</v>
      </c>
      <c r="AG142" s="598">
        <v>0</v>
      </c>
      <c r="AN142" s="554">
        <v>43344</v>
      </c>
      <c r="AO142" s="601">
        <v>110.38586554449489</v>
      </c>
      <c r="AP142" s="601">
        <v>2108.571962024218</v>
      </c>
      <c r="AQ142" s="601">
        <v>607.17013625587219</v>
      </c>
      <c r="AR142" s="602">
        <v>2826.1279638245851</v>
      </c>
      <c r="AS142" s="601">
        <v>974.52585887303451</v>
      </c>
      <c r="AT142" s="601">
        <v>4334.905160790523</v>
      </c>
      <c r="AU142" s="601">
        <v>519.74314573080323</v>
      </c>
      <c r="AV142" s="601">
        <v>193.59995567183051</v>
      </c>
      <c r="AW142" s="601">
        <v>2.5930400000000007</v>
      </c>
      <c r="AX142" s="602">
        <v>6025.3671610661913</v>
      </c>
      <c r="AZ142" s="488">
        <v>142</v>
      </c>
      <c r="BA142" s="554">
        <v>43344</v>
      </c>
      <c r="BB142" s="580">
        <v>0</v>
      </c>
      <c r="BC142" s="293" t="e">
        <v>#DIV/0!</v>
      </c>
      <c r="BD142" s="581" t="e">
        <v>#DIV/0!</v>
      </c>
      <c r="BE142" s="582" t="e">
        <v>#DIV/0!</v>
      </c>
      <c r="BF142" s="582" t="e">
        <v>#DIV/0!</v>
      </c>
      <c r="BG142" s="582" t="e">
        <v>#DIV/0!</v>
      </c>
      <c r="BH142" s="582" t="e">
        <v>#DIV/0!</v>
      </c>
      <c r="BI142" s="582" t="e">
        <v>#DIV/0!</v>
      </c>
      <c r="BJ142" s="582" t="e">
        <v>#DIV/0!</v>
      </c>
      <c r="BK142" s="582" t="e">
        <v>#DIV/0!</v>
      </c>
      <c r="BL142" s="582" t="e">
        <v>#DIV/0!</v>
      </c>
      <c r="BM142" s="488"/>
      <c r="BV142" s="488">
        <v>142</v>
      </c>
      <c r="BW142" s="554">
        <v>43344</v>
      </c>
      <c r="BX142" s="580">
        <v>0</v>
      </c>
      <c r="BY142" s="293" t="e">
        <v>#DIV/0!</v>
      </c>
      <c r="BZ142" s="581" t="e">
        <v>#DIV/0!</v>
      </c>
      <c r="CA142" s="582" t="e">
        <v>#DIV/0!</v>
      </c>
      <c r="CB142" s="582" t="e">
        <v>#DIV/0!</v>
      </c>
      <c r="CC142" s="582" t="e">
        <v>#DIV/0!</v>
      </c>
      <c r="CD142" s="582" t="e">
        <v>#DIV/0!</v>
      </c>
      <c r="CE142" s="582" t="e">
        <v>#DIV/0!</v>
      </c>
      <c r="CF142" s="582" t="e">
        <v>#DIV/0!</v>
      </c>
      <c r="CG142" s="582" t="e">
        <v>#DIV/0!</v>
      </c>
      <c r="CH142" s="582" t="e">
        <v>#DIV/0!</v>
      </c>
      <c r="CI142" s="488"/>
    </row>
    <row r="143" spans="1:89">
      <c r="A143" s="459" t="s">
        <v>706</v>
      </c>
      <c r="T143" s="484" t="s">
        <v>706</v>
      </c>
      <c r="U143" s="485"/>
      <c r="V143" s="485"/>
      <c r="W143" s="485"/>
      <c r="X143" s="485"/>
      <c r="Y143" s="485"/>
      <c r="Z143" s="485"/>
      <c r="AA143" s="485"/>
      <c r="AB143" s="485"/>
      <c r="AC143" s="485"/>
      <c r="AD143" s="485"/>
      <c r="AE143" s="485"/>
      <c r="AF143" s="485"/>
      <c r="AG143" s="485"/>
      <c r="AN143" s="554">
        <v>43374</v>
      </c>
      <c r="AO143" s="601">
        <v>104.21359728718345</v>
      </c>
      <c r="AP143" s="601">
        <v>1995.5363908782824</v>
      </c>
      <c r="AQ143" s="601">
        <v>487.87564944087171</v>
      </c>
      <c r="AR143" s="602">
        <v>2587.6256376063375</v>
      </c>
      <c r="AS143" s="601">
        <v>957.32374557748346</v>
      </c>
      <c r="AT143" s="601">
        <v>3511.642321064212</v>
      </c>
      <c r="AU143" s="601">
        <v>440.29057712389448</v>
      </c>
      <c r="AV143" s="601">
        <v>195.30625540876665</v>
      </c>
      <c r="AW143" s="601">
        <v>2.1031599999999999</v>
      </c>
      <c r="AX143" s="602">
        <v>5106.6660591743566</v>
      </c>
      <c r="AZ143" s="488">
        <v>143</v>
      </c>
      <c r="BA143" s="554">
        <v>43374</v>
      </c>
      <c r="BB143" s="580">
        <v>0</v>
      </c>
      <c r="BC143" s="293" t="e">
        <v>#DIV/0!</v>
      </c>
      <c r="BD143" s="581" t="e">
        <v>#DIV/0!</v>
      </c>
      <c r="BE143" s="582" t="e">
        <v>#DIV/0!</v>
      </c>
      <c r="BF143" s="582" t="e">
        <v>#DIV/0!</v>
      </c>
      <c r="BG143" s="582" t="e">
        <v>#DIV/0!</v>
      </c>
      <c r="BH143" s="582" t="e">
        <v>#DIV/0!</v>
      </c>
      <c r="BI143" s="582" t="e">
        <v>#DIV/0!</v>
      </c>
      <c r="BJ143" s="582" t="e">
        <v>#DIV/0!</v>
      </c>
      <c r="BK143" s="582" t="e">
        <v>#DIV/0!</v>
      </c>
      <c r="BL143" s="582" t="e">
        <v>#DIV/0!</v>
      </c>
      <c r="BM143" s="488"/>
      <c r="BV143" s="488">
        <v>143</v>
      </c>
      <c r="BW143" s="554">
        <v>43374</v>
      </c>
      <c r="BX143" s="580">
        <v>0</v>
      </c>
      <c r="BY143" s="293" t="e">
        <v>#DIV/0!</v>
      </c>
      <c r="BZ143" s="581" t="e">
        <v>#DIV/0!</v>
      </c>
      <c r="CA143" s="582" t="e">
        <v>#DIV/0!</v>
      </c>
      <c r="CB143" s="582" t="e">
        <v>#DIV/0!</v>
      </c>
      <c r="CC143" s="582" t="e">
        <v>#DIV/0!</v>
      </c>
      <c r="CD143" s="582" t="e">
        <v>#DIV/0!</v>
      </c>
      <c r="CE143" s="582" t="e">
        <v>#DIV/0!</v>
      </c>
      <c r="CF143" s="582" t="e">
        <v>#DIV/0!</v>
      </c>
      <c r="CG143" s="582" t="e">
        <v>#DIV/0!</v>
      </c>
      <c r="CH143" s="582" t="e">
        <v>#DIV/0!</v>
      </c>
      <c r="CI143" s="488"/>
    </row>
    <row r="144" spans="1:89">
      <c r="A144" s="459" t="s">
        <v>1072</v>
      </c>
      <c r="C144" s="491">
        <v>0</v>
      </c>
      <c r="D144" s="491">
        <v>0</v>
      </c>
      <c r="E144" s="491">
        <v>0</v>
      </c>
      <c r="F144" s="491">
        <v>0</v>
      </c>
      <c r="G144" s="491">
        <v>0</v>
      </c>
      <c r="H144" s="491">
        <v>0</v>
      </c>
      <c r="I144" s="491">
        <v>0</v>
      </c>
      <c r="J144" s="491">
        <v>0</v>
      </c>
      <c r="K144" s="491">
        <v>0</v>
      </c>
      <c r="L144" s="491">
        <v>0</v>
      </c>
      <c r="M144" s="491">
        <v>0</v>
      </c>
      <c r="N144" s="491">
        <v>0</v>
      </c>
      <c r="T144" s="484" t="s">
        <v>1072</v>
      </c>
      <c r="U144" s="485"/>
      <c r="V144" s="493">
        <v>0</v>
      </c>
      <c r="W144" s="246">
        <v>0</v>
      </c>
      <c r="X144" s="246">
        <v>0</v>
      </c>
      <c r="Y144" s="246">
        <v>0</v>
      </c>
      <c r="Z144" s="246">
        <v>0</v>
      </c>
      <c r="AA144" s="246">
        <v>0</v>
      </c>
      <c r="AB144" s="246">
        <v>0</v>
      </c>
      <c r="AC144" s="246">
        <v>0</v>
      </c>
      <c r="AD144" s="246">
        <v>0</v>
      </c>
      <c r="AE144" s="246">
        <v>0</v>
      </c>
      <c r="AF144" s="246">
        <v>0</v>
      </c>
      <c r="AG144" s="246">
        <v>0</v>
      </c>
      <c r="AN144" s="554">
        <v>43405</v>
      </c>
      <c r="AO144" s="601">
        <v>123.91844119552103</v>
      </c>
      <c r="AP144" s="601">
        <v>2353.5826526200426</v>
      </c>
      <c r="AQ144" s="601">
        <v>599.17312643261926</v>
      </c>
      <c r="AR144" s="602">
        <v>3076.6742202481828</v>
      </c>
      <c r="AS144" s="601">
        <v>1048.4028966572396</v>
      </c>
      <c r="AT144" s="601">
        <v>3458.8647372105847</v>
      </c>
      <c r="AU144" s="601">
        <v>451.33685498933266</v>
      </c>
      <c r="AV144" s="601">
        <v>201.48907346749724</v>
      </c>
      <c r="AW144" s="601">
        <v>2.913279999999999</v>
      </c>
      <c r="AX144" s="602">
        <v>5163.0068423246548</v>
      </c>
      <c r="AZ144" s="488">
        <v>144</v>
      </c>
      <c r="BA144" s="554">
        <v>43405</v>
      </c>
      <c r="BB144" s="580">
        <v>0</v>
      </c>
      <c r="BC144" s="293" t="e">
        <v>#DIV/0!</v>
      </c>
      <c r="BD144" s="581" t="e">
        <v>#DIV/0!</v>
      </c>
      <c r="BE144" s="582" t="e">
        <v>#DIV/0!</v>
      </c>
      <c r="BF144" s="582" t="e">
        <v>#DIV/0!</v>
      </c>
      <c r="BG144" s="582" t="e">
        <v>#DIV/0!</v>
      </c>
      <c r="BH144" s="582" t="e">
        <v>#DIV/0!</v>
      </c>
      <c r="BI144" s="582" t="e">
        <v>#DIV/0!</v>
      </c>
      <c r="BJ144" s="582" t="e">
        <v>#DIV/0!</v>
      </c>
      <c r="BK144" s="582" t="e">
        <v>#DIV/0!</v>
      </c>
      <c r="BL144" s="582" t="e">
        <v>#DIV/0!</v>
      </c>
      <c r="BM144" s="488"/>
      <c r="BV144" s="488">
        <v>144</v>
      </c>
      <c r="BW144" s="554">
        <v>43405</v>
      </c>
      <c r="BX144" s="580">
        <v>0</v>
      </c>
      <c r="BY144" s="293" t="e">
        <v>#DIV/0!</v>
      </c>
      <c r="BZ144" s="581" t="e">
        <v>#DIV/0!</v>
      </c>
      <c r="CA144" s="582" t="e">
        <v>#DIV/0!</v>
      </c>
      <c r="CB144" s="582" t="e">
        <v>#DIV/0!</v>
      </c>
      <c r="CC144" s="582" t="e">
        <v>#DIV/0!</v>
      </c>
      <c r="CD144" s="582" t="e">
        <v>#DIV/0!</v>
      </c>
      <c r="CE144" s="582" t="e">
        <v>#DIV/0!</v>
      </c>
      <c r="CF144" s="582" t="e">
        <v>#DIV/0!</v>
      </c>
      <c r="CG144" s="582" t="e">
        <v>#DIV/0!</v>
      </c>
      <c r="CH144" s="582" t="e">
        <v>#DIV/0!</v>
      </c>
      <c r="CI144" s="488"/>
    </row>
    <row r="145" spans="1:87">
      <c r="B145" s="165"/>
      <c r="C145" s="165"/>
      <c r="D145" s="165">
        <v>0</v>
      </c>
      <c r="E145" s="165">
        <v>0</v>
      </c>
      <c r="F145" s="165">
        <v>0</v>
      </c>
      <c r="G145" s="165">
        <v>0</v>
      </c>
      <c r="H145" s="165">
        <v>0</v>
      </c>
      <c r="I145" s="165">
        <v>0</v>
      </c>
      <c r="J145" s="165">
        <v>0</v>
      </c>
      <c r="K145" s="165">
        <v>0</v>
      </c>
      <c r="L145" s="165">
        <v>0</v>
      </c>
      <c r="M145" s="165">
        <v>0</v>
      </c>
      <c r="N145" s="165">
        <v>0</v>
      </c>
      <c r="O145" s="165"/>
      <c r="T145" s="485"/>
      <c r="U145" s="485"/>
      <c r="V145" s="485"/>
      <c r="W145" s="485"/>
      <c r="X145" s="485"/>
      <c r="Y145" s="485"/>
      <c r="Z145" s="485"/>
      <c r="AA145" s="485"/>
      <c r="AB145" s="485"/>
      <c r="AC145" s="485"/>
      <c r="AD145" s="485"/>
      <c r="AE145" s="485"/>
      <c r="AF145" s="485"/>
      <c r="AG145" s="485"/>
      <c r="AN145" s="554">
        <v>43435</v>
      </c>
      <c r="AO145" s="601">
        <v>124.99634901914338</v>
      </c>
      <c r="AP145" s="601">
        <v>2653.2652378472517</v>
      </c>
      <c r="AQ145" s="601">
        <v>732.49248821180277</v>
      </c>
      <c r="AR145" s="602">
        <v>3510.7540750781982</v>
      </c>
      <c r="AS145" s="601">
        <v>1107.7730393519694</v>
      </c>
      <c r="AT145" s="601">
        <v>3604.4507459640986</v>
      </c>
      <c r="AU145" s="601">
        <v>452.14565069647784</v>
      </c>
      <c r="AV145" s="601">
        <v>212.78291037370306</v>
      </c>
      <c r="AW145" s="601">
        <v>2.9479600000000028</v>
      </c>
      <c r="AX145" s="602">
        <v>5380.100306386249</v>
      </c>
      <c r="AZ145" s="488">
        <v>145</v>
      </c>
      <c r="BA145" s="554">
        <v>43435</v>
      </c>
      <c r="BB145" s="584">
        <v>0</v>
      </c>
      <c r="BC145" s="294" t="e">
        <v>#DIV/0!</v>
      </c>
      <c r="BD145" s="585" t="e">
        <v>#DIV/0!</v>
      </c>
      <c r="BE145" s="518" t="e">
        <v>#DIV/0!</v>
      </c>
      <c r="BF145" s="518" t="e">
        <v>#DIV/0!</v>
      </c>
      <c r="BG145" s="518" t="e">
        <v>#DIV/0!</v>
      </c>
      <c r="BH145" s="518" t="e">
        <v>#DIV/0!</v>
      </c>
      <c r="BI145" s="518" t="e">
        <v>#DIV/0!</v>
      </c>
      <c r="BJ145" s="518" t="e">
        <v>#DIV/0!</v>
      </c>
      <c r="BK145" s="518" t="e">
        <v>#DIV/0!</v>
      </c>
      <c r="BL145" s="518" t="e">
        <v>#DIV/0!</v>
      </c>
      <c r="BM145" s="488"/>
      <c r="BV145" s="488">
        <v>145</v>
      </c>
      <c r="BW145" s="554">
        <v>43435</v>
      </c>
      <c r="BX145" s="584">
        <v>0</v>
      </c>
      <c r="BY145" s="294" t="e">
        <v>#DIV/0!</v>
      </c>
      <c r="BZ145" s="585" t="e">
        <v>#DIV/0!</v>
      </c>
      <c r="CA145" s="518" t="e">
        <v>#DIV/0!</v>
      </c>
      <c r="CB145" s="518" t="e">
        <v>#DIV/0!</v>
      </c>
      <c r="CC145" s="518" t="e">
        <v>#DIV/0!</v>
      </c>
      <c r="CD145" s="518" t="e">
        <v>#DIV/0!</v>
      </c>
      <c r="CE145" s="518" t="e">
        <v>#DIV/0!</v>
      </c>
      <c r="CF145" s="518" t="e">
        <v>#DIV/0!</v>
      </c>
      <c r="CG145" s="518" t="e">
        <v>#DIV/0!</v>
      </c>
      <c r="CH145" s="518" t="e">
        <v>#DIV/0!</v>
      </c>
      <c r="CI145" s="488"/>
    </row>
    <row r="146" spans="1:87">
      <c r="T146" s="485"/>
      <c r="U146" s="485"/>
      <c r="V146" s="485"/>
      <c r="W146" s="485"/>
      <c r="X146" s="485"/>
      <c r="Y146" s="485"/>
      <c r="Z146" s="485"/>
      <c r="AA146" s="485"/>
      <c r="AB146" s="485"/>
      <c r="AC146" s="485"/>
      <c r="AD146" s="485"/>
      <c r="AE146" s="485"/>
      <c r="AF146" s="485"/>
      <c r="AG146" s="485"/>
      <c r="AN146" s="490" t="s">
        <v>839</v>
      </c>
      <c r="AO146" s="603">
        <v>1459.7714519155315</v>
      </c>
      <c r="AP146" s="603">
        <v>27630.339839166511</v>
      </c>
      <c r="AQ146" s="603">
        <v>7844.5841990453628</v>
      </c>
      <c r="AR146" s="603">
        <v>36934.695490127408</v>
      </c>
      <c r="AS146" s="603">
        <v>12465.555240523727</v>
      </c>
      <c r="AT146" s="603">
        <v>46058.908498625504</v>
      </c>
      <c r="AU146" s="603">
        <v>6048.4612091963145</v>
      </c>
      <c r="AV146" s="603">
        <v>2321.4960847638745</v>
      </c>
      <c r="AW146" s="603">
        <v>34.705840000000009</v>
      </c>
      <c r="AX146" s="603">
        <v>66929.126873109431</v>
      </c>
      <c r="AZ146" s="488">
        <v>146</v>
      </c>
      <c r="BA146" s="488"/>
      <c r="BB146" s="488"/>
      <c r="BC146" s="293"/>
      <c r="BD146" s="586"/>
      <c r="BE146" s="488"/>
      <c r="BF146" s="488"/>
      <c r="BG146" s="488"/>
      <c r="BH146" s="488"/>
      <c r="BI146" s="488"/>
      <c r="BJ146" s="488"/>
      <c r="BK146" s="488"/>
      <c r="BL146" s="488"/>
      <c r="BM146" s="488"/>
      <c r="BV146" s="488">
        <v>146</v>
      </c>
      <c r="BW146" s="488"/>
      <c r="BX146" s="488"/>
      <c r="BY146" s="293"/>
      <c r="BZ146" s="586"/>
      <c r="CA146" s="488"/>
      <c r="CB146" s="488"/>
      <c r="CC146" s="488"/>
      <c r="CD146" s="488"/>
      <c r="CE146" s="488"/>
      <c r="CF146" s="488"/>
      <c r="CG146" s="488"/>
      <c r="CH146" s="488"/>
      <c r="CI146" s="488"/>
    </row>
    <row r="147" spans="1:87">
      <c r="A147" s="482" t="s">
        <v>1073</v>
      </c>
      <c r="C147" s="590" t="s">
        <v>58</v>
      </c>
      <c r="D147" s="590" t="s">
        <v>962</v>
      </c>
      <c r="E147" s="590" t="s">
        <v>959</v>
      </c>
      <c r="F147" s="590" t="s">
        <v>721</v>
      </c>
      <c r="G147" s="590" t="s">
        <v>1047</v>
      </c>
      <c r="H147" s="590" t="s">
        <v>723</v>
      </c>
      <c r="I147" s="590" t="s">
        <v>749</v>
      </c>
      <c r="J147" s="590" t="s">
        <v>725</v>
      </c>
      <c r="K147" s="590" t="s">
        <v>1048</v>
      </c>
      <c r="L147" s="590" t="s">
        <v>120</v>
      </c>
      <c r="M147" s="590" t="s">
        <v>59</v>
      </c>
      <c r="N147" s="590" t="s">
        <v>728</v>
      </c>
      <c r="T147" s="483" t="s">
        <v>1073</v>
      </c>
      <c r="U147" s="485"/>
      <c r="V147" s="592" t="s">
        <v>58</v>
      </c>
      <c r="W147" s="592" t="s">
        <v>962</v>
      </c>
      <c r="X147" s="592" t="s">
        <v>959</v>
      </c>
      <c r="Y147" s="592" t="s">
        <v>721</v>
      </c>
      <c r="Z147" s="592" t="s">
        <v>1047</v>
      </c>
      <c r="AA147" s="592" t="s">
        <v>723</v>
      </c>
      <c r="AB147" s="592" t="s">
        <v>749</v>
      </c>
      <c r="AC147" s="592" t="s">
        <v>725</v>
      </c>
      <c r="AD147" s="592" t="s">
        <v>1048</v>
      </c>
      <c r="AE147" s="592" t="s">
        <v>120</v>
      </c>
      <c r="AF147" s="592" t="s">
        <v>59</v>
      </c>
      <c r="AG147" s="592" t="s">
        <v>728</v>
      </c>
      <c r="AO147" s="296"/>
      <c r="AP147" s="296"/>
      <c r="AQ147" s="296"/>
      <c r="AZ147" s="488">
        <v>147</v>
      </c>
      <c r="BA147" s="488"/>
      <c r="BB147" s="580">
        <v>0</v>
      </c>
      <c r="BC147" s="293" t="e">
        <v>#DIV/0!</v>
      </c>
      <c r="BD147" s="587" t="e">
        <v>#DIV/0!</v>
      </c>
      <c r="BE147" s="580" t="e">
        <v>#DIV/0!</v>
      </c>
      <c r="BF147" s="580" t="e">
        <v>#DIV/0!</v>
      </c>
      <c r="BG147" s="580" t="e">
        <v>#DIV/0!</v>
      </c>
      <c r="BH147" s="580" t="e">
        <v>#DIV/0!</v>
      </c>
      <c r="BI147" s="580" t="e">
        <v>#DIV/0!</v>
      </c>
      <c r="BJ147" s="580" t="e">
        <v>#DIV/0!</v>
      </c>
      <c r="BK147" s="580" t="e">
        <v>#DIV/0!</v>
      </c>
      <c r="BL147" s="580" t="e">
        <v>#DIV/0!</v>
      </c>
      <c r="BM147" s="488"/>
      <c r="BV147" s="488">
        <v>147</v>
      </c>
      <c r="BW147" s="488"/>
      <c r="BX147" s="580">
        <v>0</v>
      </c>
      <c r="BY147" s="293" t="e">
        <v>#DIV/0!</v>
      </c>
      <c r="BZ147" s="587" t="e">
        <v>#DIV/0!</v>
      </c>
      <c r="CA147" s="580" t="e">
        <v>#DIV/0!</v>
      </c>
      <c r="CB147" s="580" t="e">
        <v>#DIV/0!</v>
      </c>
      <c r="CC147" s="580" t="e">
        <v>#DIV/0!</v>
      </c>
      <c r="CD147" s="580" t="e">
        <v>#DIV/0!</v>
      </c>
      <c r="CE147" s="580" t="e">
        <v>#DIV/0!</v>
      </c>
      <c r="CF147" s="580" t="e">
        <v>#DIV/0!</v>
      </c>
      <c r="CG147" s="580" t="e">
        <v>#DIV/0!</v>
      </c>
      <c r="CH147" s="580" t="e">
        <v>#DIV/0!</v>
      </c>
      <c r="CI147" s="488"/>
    </row>
    <row r="148" spans="1:87">
      <c r="A148" s="400" t="s">
        <v>1074</v>
      </c>
      <c r="T148" s="485" t="s">
        <v>1074</v>
      </c>
      <c r="U148" s="485"/>
      <c r="V148" s="485"/>
      <c r="W148" s="485"/>
      <c r="X148" s="485"/>
      <c r="Y148" s="485"/>
      <c r="Z148" s="485"/>
      <c r="AA148" s="485"/>
      <c r="AB148" s="485"/>
      <c r="AC148" s="485"/>
      <c r="AD148" s="485"/>
      <c r="AE148" s="485"/>
      <c r="AF148" s="485"/>
      <c r="AG148" s="485"/>
      <c r="AN148" s="400" t="s">
        <v>1075</v>
      </c>
      <c r="AO148" s="245">
        <v>3.9523040126477456E-2</v>
      </c>
      <c r="AP148" s="245">
        <v>0.74808630401601828</v>
      </c>
      <c r="AQ148" s="245">
        <v>0.21239065585750419</v>
      </c>
      <c r="AR148" s="245">
        <v>1</v>
      </c>
      <c r="AZ148" s="488">
        <v>148</v>
      </c>
      <c r="BD148" s="588"/>
      <c r="BV148" s="488">
        <v>148</v>
      </c>
      <c r="BZ148" s="588"/>
    </row>
    <row r="149" spans="1:87">
      <c r="B149" s="400" t="s">
        <v>635</v>
      </c>
      <c r="C149" s="444">
        <v>0</v>
      </c>
      <c r="D149" s="444">
        <v>0</v>
      </c>
      <c r="E149" s="444">
        <v>0</v>
      </c>
      <c r="F149" s="444">
        <v>0</v>
      </c>
      <c r="G149" s="444">
        <v>0</v>
      </c>
      <c r="H149" s="444">
        <v>0</v>
      </c>
      <c r="I149" s="444">
        <v>0</v>
      </c>
      <c r="J149" s="444">
        <v>0</v>
      </c>
      <c r="K149" s="444">
        <v>0</v>
      </c>
      <c r="L149" s="444">
        <v>0</v>
      </c>
      <c r="M149" s="444">
        <v>0</v>
      </c>
      <c r="N149" s="444">
        <v>0</v>
      </c>
      <c r="T149" s="485"/>
      <c r="U149" s="485" t="s">
        <v>635</v>
      </c>
      <c r="V149" s="598">
        <v>0</v>
      </c>
      <c r="W149" s="598">
        <v>0</v>
      </c>
      <c r="X149" s="598">
        <v>0</v>
      </c>
      <c r="Y149" s="598">
        <v>0</v>
      </c>
      <c r="Z149" s="598">
        <v>0</v>
      </c>
      <c r="AA149" s="598">
        <v>0</v>
      </c>
      <c r="AB149" s="598">
        <v>0</v>
      </c>
      <c r="AC149" s="598">
        <v>0</v>
      </c>
      <c r="AD149" s="598">
        <v>0</v>
      </c>
      <c r="AE149" s="598">
        <v>0</v>
      </c>
      <c r="AF149" s="598">
        <v>0</v>
      </c>
      <c r="AG149" s="598">
        <v>0</v>
      </c>
      <c r="AN149" s="400" t="s">
        <v>1076</v>
      </c>
      <c r="AS149" s="245">
        <v>0.18625008009079672</v>
      </c>
      <c r="AT149" s="245">
        <v>0.68817435174297636</v>
      </c>
      <c r="AU149" s="245">
        <v>9.0371135733827213E-2</v>
      </c>
      <c r="AV149" s="245">
        <v>3.4685886298280663E-2</v>
      </c>
      <c r="AW149" s="245">
        <v>5.185461341188362E-4</v>
      </c>
      <c r="AX149" s="245">
        <v>1</v>
      </c>
      <c r="AZ149" s="488">
        <v>149</v>
      </c>
      <c r="BA149" s="488" t="s">
        <v>1077</v>
      </c>
      <c r="BB149" s="488"/>
      <c r="BC149" s="488"/>
      <c r="BD149" s="276">
        <v>0</v>
      </c>
      <c r="BE149" s="262">
        <v>0</v>
      </c>
      <c r="BF149" s="262">
        <v>0</v>
      </c>
      <c r="BG149" s="262">
        <v>0</v>
      </c>
      <c r="BH149" s="262">
        <v>0</v>
      </c>
      <c r="BI149" s="262">
        <v>0</v>
      </c>
      <c r="BJ149" s="262">
        <v>0</v>
      </c>
      <c r="BK149" s="262">
        <v>0</v>
      </c>
      <c r="BL149" s="262">
        <v>0</v>
      </c>
      <c r="BM149" s="522">
        <v>0</v>
      </c>
      <c r="BV149" s="488">
        <v>149</v>
      </c>
      <c r="BW149" s="488" t="s">
        <v>1078</v>
      </c>
      <c r="BX149" s="488"/>
      <c r="BY149" s="488"/>
      <c r="BZ149" s="276">
        <v>0</v>
      </c>
      <c r="CA149" s="276">
        <v>0</v>
      </c>
      <c r="CB149" s="276">
        <v>0</v>
      </c>
      <c r="CC149" s="276">
        <v>0</v>
      </c>
      <c r="CD149" s="276">
        <v>0</v>
      </c>
      <c r="CE149" s="276">
        <v>0</v>
      </c>
      <c r="CF149" s="276">
        <v>0</v>
      </c>
      <c r="CG149" s="276">
        <v>0</v>
      </c>
      <c r="CH149" s="276">
        <v>0</v>
      </c>
      <c r="CI149" s="522">
        <v>0</v>
      </c>
    </row>
    <row r="150" spans="1:87">
      <c r="B150" s="400" t="s">
        <v>569</v>
      </c>
      <c r="C150" s="444">
        <v>0</v>
      </c>
      <c r="D150" s="444">
        <v>0</v>
      </c>
      <c r="E150" s="444">
        <v>0</v>
      </c>
      <c r="F150" s="444">
        <v>0</v>
      </c>
      <c r="G150" s="444">
        <v>0</v>
      </c>
      <c r="H150" s="444">
        <v>0</v>
      </c>
      <c r="I150" s="444">
        <v>0</v>
      </c>
      <c r="J150" s="444">
        <v>0</v>
      </c>
      <c r="K150" s="444">
        <v>0</v>
      </c>
      <c r="L150" s="444">
        <v>0</v>
      </c>
      <c r="M150" s="444">
        <v>0</v>
      </c>
      <c r="N150" s="444">
        <v>0</v>
      </c>
      <c r="T150" s="485"/>
      <c r="U150" s="485" t="s">
        <v>569</v>
      </c>
      <c r="V150" s="598">
        <v>0</v>
      </c>
      <c r="W150" s="598">
        <v>0</v>
      </c>
      <c r="X150" s="598">
        <v>0</v>
      </c>
      <c r="Y150" s="598">
        <v>0</v>
      </c>
      <c r="Z150" s="598">
        <v>0</v>
      </c>
      <c r="AA150" s="598">
        <v>0</v>
      </c>
      <c r="AB150" s="598">
        <v>0</v>
      </c>
      <c r="AC150" s="598">
        <v>0</v>
      </c>
      <c r="AD150" s="598">
        <v>0</v>
      </c>
      <c r="AE150" s="598">
        <v>0</v>
      </c>
      <c r="AF150" s="598">
        <v>0</v>
      </c>
      <c r="AG150" s="598">
        <v>0</v>
      </c>
      <c r="AZ150" s="488">
        <v>150</v>
      </c>
      <c r="BD150" s="588"/>
      <c r="BV150" s="488">
        <v>150</v>
      </c>
    </row>
    <row r="151" spans="1:87">
      <c r="B151" s="400" t="s">
        <v>634</v>
      </c>
      <c r="C151" s="444">
        <v>880290843.81958294</v>
      </c>
      <c r="D151" s="444">
        <v>35406524.479393467</v>
      </c>
      <c r="E151" s="444">
        <v>654942267.15017164</v>
      </c>
      <c r="F151" s="444">
        <v>189942052.19001782</v>
      </c>
      <c r="G151" s="444">
        <v>0</v>
      </c>
      <c r="H151" s="444">
        <v>0</v>
      </c>
      <c r="I151" s="444">
        <v>0</v>
      </c>
      <c r="J151" s="444">
        <v>0</v>
      </c>
      <c r="K151" s="444">
        <v>0</v>
      </c>
      <c r="L151" s="444">
        <v>0</v>
      </c>
      <c r="M151" s="444">
        <v>0</v>
      </c>
      <c r="N151" s="444">
        <v>0</v>
      </c>
      <c r="T151" s="485"/>
      <c r="U151" s="485" t="s">
        <v>634</v>
      </c>
      <c r="V151" s="598">
        <v>880290843.81958294</v>
      </c>
      <c r="W151" s="598">
        <v>35406524.479393467</v>
      </c>
      <c r="X151" s="598">
        <v>654942267.15017164</v>
      </c>
      <c r="Y151" s="598">
        <v>189942052.19001782</v>
      </c>
      <c r="Z151" s="598">
        <v>0</v>
      </c>
      <c r="AA151" s="598">
        <v>0</v>
      </c>
      <c r="AB151" s="598">
        <v>0</v>
      </c>
      <c r="AC151" s="598">
        <v>0</v>
      </c>
      <c r="AD151" s="598">
        <v>0</v>
      </c>
      <c r="AE151" s="598">
        <v>0</v>
      </c>
      <c r="AF151" s="598">
        <v>0</v>
      </c>
      <c r="AG151" s="598">
        <v>0</v>
      </c>
      <c r="AZ151" s="488">
        <v>151</v>
      </c>
      <c r="BA151" s="400" t="s">
        <v>1079</v>
      </c>
      <c r="BD151" s="276">
        <v>0</v>
      </c>
      <c r="BE151" s="262">
        <v>0</v>
      </c>
      <c r="BF151" s="262">
        <v>0</v>
      </c>
      <c r="BG151" s="262">
        <v>0</v>
      </c>
      <c r="BH151" s="262">
        <v>0</v>
      </c>
      <c r="BI151" s="262">
        <v>0</v>
      </c>
      <c r="BJ151" s="262">
        <v>0</v>
      </c>
      <c r="BK151" s="262">
        <v>0</v>
      </c>
      <c r="BL151" s="262">
        <v>0</v>
      </c>
      <c r="BM151" s="522">
        <v>0</v>
      </c>
      <c r="BV151" s="488">
        <v>151</v>
      </c>
    </row>
    <row r="152" spans="1:87">
      <c r="B152" s="400" t="s">
        <v>636</v>
      </c>
      <c r="C152" s="444">
        <v>188057495.70291692</v>
      </c>
      <c r="D152" s="444">
        <v>0</v>
      </c>
      <c r="E152" s="444">
        <v>0</v>
      </c>
      <c r="F152" s="444">
        <v>0</v>
      </c>
      <c r="G152" s="444">
        <v>0</v>
      </c>
      <c r="H152" s="444">
        <v>36093187.20274055</v>
      </c>
      <c r="I152" s="444">
        <v>127801065.42343438</v>
      </c>
      <c r="J152" s="444">
        <v>17267414.502357267</v>
      </c>
      <c r="K152" s="444">
        <v>6799100.00690341</v>
      </c>
      <c r="L152" s="444">
        <v>96728.567481310674</v>
      </c>
      <c r="M152" s="444">
        <v>0</v>
      </c>
      <c r="N152" s="444">
        <v>0</v>
      </c>
      <c r="T152" s="485"/>
      <c r="U152" s="485" t="s">
        <v>636</v>
      </c>
      <c r="V152" s="598">
        <v>188057495.70291692</v>
      </c>
      <c r="W152" s="598">
        <v>0</v>
      </c>
      <c r="X152" s="598">
        <v>0</v>
      </c>
      <c r="Y152" s="598">
        <v>0</v>
      </c>
      <c r="Z152" s="598">
        <v>0</v>
      </c>
      <c r="AA152" s="598">
        <v>36093187.20274055</v>
      </c>
      <c r="AB152" s="598">
        <v>127801065.42343438</v>
      </c>
      <c r="AC152" s="598">
        <v>17267414.502357267</v>
      </c>
      <c r="AD152" s="598">
        <v>6799100.00690341</v>
      </c>
      <c r="AE152" s="598">
        <v>96728.567481310674</v>
      </c>
      <c r="AF152" s="598">
        <v>0</v>
      </c>
      <c r="AG152" s="598">
        <v>0</v>
      </c>
      <c r="AN152" s="487"/>
    </row>
    <row r="153" spans="1:87">
      <c r="B153" s="400" t="s">
        <v>249</v>
      </c>
      <c r="C153" s="444">
        <v>0</v>
      </c>
      <c r="D153" s="444">
        <v>0</v>
      </c>
      <c r="E153" s="444">
        <v>0</v>
      </c>
      <c r="F153" s="444">
        <v>0</v>
      </c>
      <c r="G153" s="444">
        <v>0</v>
      </c>
      <c r="H153" s="444">
        <v>0</v>
      </c>
      <c r="I153" s="444">
        <v>0</v>
      </c>
      <c r="J153" s="444">
        <v>0</v>
      </c>
      <c r="K153" s="444">
        <v>0</v>
      </c>
      <c r="L153" s="444">
        <v>0</v>
      </c>
      <c r="M153" s="444">
        <v>0</v>
      </c>
      <c r="N153" s="444">
        <v>0</v>
      </c>
      <c r="T153" s="485"/>
      <c r="U153" s="485" t="s">
        <v>249</v>
      </c>
      <c r="V153" s="598">
        <v>0</v>
      </c>
      <c r="W153" s="598">
        <v>0</v>
      </c>
      <c r="X153" s="598">
        <v>0</v>
      </c>
      <c r="Y153" s="598">
        <v>0</v>
      </c>
      <c r="Z153" s="598">
        <v>0</v>
      </c>
      <c r="AA153" s="598">
        <v>0</v>
      </c>
      <c r="AB153" s="598">
        <v>0</v>
      </c>
      <c r="AC153" s="598">
        <v>0</v>
      </c>
      <c r="AD153" s="598">
        <v>0</v>
      </c>
      <c r="AE153" s="598">
        <v>0</v>
      </c>
      <c r="AF153" s="598">
        <v>0</v>
      </c>
      <c r="AG153" s="598">
        <v>0</v>
      </c>
      <c r="AN153" s="600"/>
    </row>
    <row r="154" spans="1:87">
      <c r="C154" s="453">
        <v>1068348339.5224998</v>
      </c>
      <c r="D154" s="453">
        <v>35406524.479393467</v>
      </c>
      <c r="E154" s="453">
        <v>654942267.15017164</v>
      </c>
      <c r="F154" s="453">
        <v>189942052.19001782</v>
      </c>
      <c r="G154" s="453">
        <v>0</v>
      </c>
      <c r="H154" s="453">
        <v>36093187.20274055</v>
      </c>
      <c r="I154" s="453">
        <v>127801065.42343438</v>
      </c>
      <c r="J154" s="453">
        <v>17267414.502357267</v>
      </c>
      <c r="K154" s="453">
        <v>6799100.00690341</v>
      </c>
      <c r="L154" s="453">
        <v>96728.567481310674</v>
      </c>
      <c r="M154" s="453">
        <v>0</v>
      </c>
      <c r="N154" s="453">
        <v>0</v>
      </c>
      <c r="T154" s="485"/>
      <c r="U154" s="485"/>
      <c r="V154" s="599">
        <v>1068348339.5224998</v>
      </c>
      <c r="W154" s="599">
        <v>35406524.479393467</v>
      </c>
      <c r="X154" s="599">
        <v>654942267.15017164</v>
      </c>
      <c r="Y154" s="599">
        <v>189942052.19001782</v>
      </c>
      <c r="Z154" s="599">
        <v>0</v>
      </c>
      <c r="AA154" s="599">
        <v>36093187.20274055</v>
      </c>
      <c r="AB154" s="599">
        <v>127801065.42343438</v>
      </c>
      <c r="AC154" s="599">
        <v>17267414.502357267</v>
      </c>
      <c r="AD154" s="599">
        <v>6799100.00690341</v>
      </c>
      <c r="AE154" s="599">
        <v>96728.567481310674</v>
      </c>
      <c r="AF154" s="599">
        <v>0</v>
      </c>
      <c r="AG154" s="599">
        <v>0</v>
      </c>
    </row>
    <row r="155" spans="1:87">
      <c r="B155" s="591" t="s">
        <v>1055</v>
      </c>
      <c r="C155" s="165">
        <v>0</v>
      </c>
      <c r="D155" s="165">
        <v>0</v>
      </c>
      <c r="E155" s="165">
        <v>0</v>
      </c>
      <c r="F155" s="165">
        <v>0</v>
      </c>
      <c r="G155" s="165">
        <v>0</v>
      </c>
      <c r="H155" s="165">
        <v>0</v>
      </c>
      <c r="I155" s="165">
        <v>0</v>
      </c>
      <c r="J155" s="165">
        <v>0</v>
      </c>
      <c r="K155" s="165">
        <v>0</v>
      </c>
      <c r="L155" s="165">
        <v>0</v>
      </c>
      <c r="M155" s="165">
        <v>0</v>
      </c>
      <c r="N155" s="165">
        <v>0</v>
      </c>
      <c r="T155" s="485"/>
      <c r="U155" s="485"/>
      <c r="V155" s="287">
        <v>0</v>
      </c>
      <c r="W155" s="287">
        <v>0</v>
      </c>
      <c r="X155" s="287">
        <v>0</v>
      </c>
      <c r="Y155" s="287">
        <v>0</v>
      </c>
      <c r="Z155" s="287">
        <v>0</v>
      </c>
      <c r="AA155" s="287">
        <v>0</v>
      </c>
      <c r="AB155" s="287">
        <v>0</v>
      </c>
      <c r="AC155" s="287">
        <v>0</v>
      </c>
      <c r="AD155" s="287">
        <v>0</v>
      </c>
      <c r="AE155" s="287">
        <v>0</v>
      </c>
      <c r="AF155" s="287">
        <v>0</v>
      </c>
      <c r="AG155" s="287">
        <v>0</v>
      </c>
      <c r="AN155" s="496"/>
      <c r="AO155" s="496"/>
      <c r="AP155" s="496"/>
      <c r="AQ155" s="496"/>
      <c r="AS155" s="496"/>
      <c r="AT155" s="496"/>
      <c r="AU155" s="496"/>
      <c r="AV155" s="496"/>
      <c r="AW155" s="496"/>
      <c r="BA155" s="487">
        <v>43617</v>
      </c>
    </row>
    <row r="156" spans="1:87">
      <c r="A156" s="400" t="s">
        <v>1080</v>
      </c>
      <c r="T156" s="485" t="s">
        <v>1080</v>
      </c>
      <c r="U156" s="485"/>
      <c r="V156" s="485"/>
      <c r="W156" s="485"/>
      <c r="X156" s="485"/>
      <c r="Y156" s="485"/>
      <c r="Z156" s="485"/>
      <c r="AA156" s="485"/>
      <c r="AB156" s="485"/>
      <c r="AC156" s="485"/>
      <c r="AD156" s="485"/>
      <c r="AE156" s="485"/>
      <c r="AF156" s="485"/>
      <c r="AG156" s="485"/>
      <c r="AN156" s="496"/>
      <c r="AO156" s="496"/>
      <c r="AP156" s="496"/>
      <c r="AQ156" s="496"/>
      <c r="AR156" s="443"/>
      <c r="AS156" s="496"/>
      <c r="AT156" s="496"/>
      <c r="AU156" s="496"/>
      <c r="AV156" s="496"/>
      <c r="AW156" s="496"/>
      <c r="AX156" s="443"/>
      <c r="BA156" s="490" t="s">
        <v>1081</v>
      </c>
    </row>
    <row r="157" spans="1:87">
      <c r="B157" s="400" t="s">
        <v>635</v>
      </c>
      <c r="C157" s="444">
        <v>0</v>
      </c>
      <c r="D157" s="444">
        <v>0</v>
      </c>
      <c r="E157" s="444">
        <v>0</v>
      </c>
      <c r="F157" s="444">
        <v>0</v>
      </c>
      <c r="G157" s="444">
        <v>0</v>
      </c>
      <c r="H157" s="444">
        <v>0</v>
      </c>
      <c r="I157" s="444">
        <v>0</v>
      </c>
      <c r="J157" s="444">
        <v>0</v>
      </c>
      <c r="K157" s="444">
        <v>0</v>
      </c>
      <c r="L157" s="444">
        <v>0</v>
      </c>
      <c r="M157" s="444">
        <v>0</v>
      </c>
      <c r="N157" s="444">
        <v>0</v>
      </c>
      <c r="T157" s="485"/>
      <c r="U157" s="485" t="s">
        <v>635</v>
      </c>
      <c r="V157" s="598">
        <v>0</v>
      </c>
      <c r="W157" s="598">
        <v>0</v>
      </c>
      <c r="X157" s="598">
        <v>0</v>
      </c>
      <c r="Y157" s="598">
        <v>0</v>
      </c>
      <c r="Z157" s="598">
        <v>0</v>
      </c>
      <c r="AA157" s="598">
        <v>0</v>
      </c>
      <c r="AB157" s="598">
        <v>0</v>
      </c>
      <c r="AC157" s="598">
        <v>0</v>
      </c>
      <c r="AD157" s="598">
        <v>0</v>
      </c>
      <c r="AE157" s="598">
        <v>0</v>
      </c>
      <c r="AF157" s="598">
        <v>0</v>
      </c>
      <c r="AG157" s="598">
        <v>0</v>
      </c>
      <c r="AN157" s="604"/>
      <c r="AO157" s="506"/>
      <c r="AP157" s="506"/>
      <c r="AQ157" s="506"/>
      <c r="AR157" s="541"/>
      <c r="AS157" s="506"/>
      <c r="AT157" s="506"/>
      <c r="AU157" s="506"/>
      <c r="AV157" s="506"/>
      <c r="AW157" s="506"/>
      <c r="AX157" s="541"/>
      <c r="BB157" s="496" t="s">
        <v>748</v>
      </c>
      <c r="BC157" s="496" t="s">
        <v>748</v>
      </c>
      <c r="BD157" s="496" t="s">
        <v>748</v>
      </c>
      <c r="BE157" s="496" t="s">
        <v>748</v>
      </c>
      <c r="BF157" s="496" t="s">
        <v>748</v>
      </c>
      <c r="BG157" s="496" t="s">
        <v>749</v>
      </c>
      <c r="BH157" s="496" t="s">
        <v>749</v>
      </c>
      <c r="BI157" s="496" t="s">
        <v>749</v>
      </c>
      <c r="BJ157" s="496"/>
      <c r="BK157" s="496"/>
    </row>
    <row r="158" spans="1:87">
      <c r="B158" s="400" t="s">
        <v>569</v>
      </c>
      <c r="C158" s="444">
        <v>3073536.0362499999</v>
      </c>
      <c r="D158" s="444">
        <v>0</v>
      </c>
      <c r="E158" s="444">
        <v>0</v>
      </c>
      <c r="F158" s="444">
        <v>0</v>
      </c>
      <c r="G158" s="444">
        <v>0</v>
      </c>
      <c r="H158" s="444">
        <v>0</v>
      </c>
      <c r="I158" s="444">
        <v>0</v>
      </c>
      <c r="J158" s="444">
        <v>0</v>
      </c>
      <c r="K158" s="444">
        <v>0</v>
      </c>
      <c r="L158" s="444">
        <v>0</v>
      </c>
      <c r="M158" s="444">
        <v>3073536.0362499999</v>
      </c>
      <c r="N158" s="444">
        <v>0</v>
      </c>
      <c r="T158" s="485"/>
      <c r="U158" s="485" t="s">
        <v>569</v>
      </c>
      <c r="V158" s="598">
        <v>3073536.0362499999</v>
      </c>
      <c r="W158" s="598">
        <v>0</v>
      </c>
      <c r="X158" s="598">
        <v>0</v>
      </c>
      <c r="Y158" s="598">
        <v>0</v>
      </c>
      <c r="Z158" s="598">
        <v>0</v>
      </c>
      <c r="AA158" s="598">
        <v>0</v>
      </c>
      <c r="AB158" s="598">
        <v>0</v>
      </c>
      <c r="AC158" s="598">
        <v>0</v>
      </c>
      <c r="AD158" s="598">
        <v>0</v>
      </c>
      <c r="AE158" s="598">
        <v>0</v>
      </c>
      <c r="AF158" s="598">
        <v>3073536.0362499999</v>
      </c>
      <c r="AG158" s="598">
        <v>0</v>
      </c>
      <c r="AN158" s="604"/>
      <c r="AO158" s="506"/>
      <c r="AP158" s="506"/>
      <c r="AQ158" s="506"/>
      <c r="AR158" s="541"/>
      <c r="AS158" s="506"/>
      <c r="AT158" s="506"/>
      <c r="AU158" s="506"/>
      <c r="AV158" s="506"/>
      <c r="AW158" s="506"/>
      <c r="AX158" s="541"/>
      <c r="BA158" s="501" t="s">
        <v>750</v>
      </c>
      <c r="BB158" s="497" t="s">
        <v>758</v>
      </c>
      <c r="BC158" s="497" t="s">
        <v>759</v>
      </c>
      <c r="BD158" s="497" t="s">
        <v>760</v>
      </c>
      <c r="BE158" s="497" t="s">
        <v>761</v>
      </c>
      <c r="BF158" s="497" t="s">
        <v>762</v>
      </c>
      <c r="BG158" s="497" t="s">
        <v>791</v>
      </c>
      <c r="BH158" s="497" t="s">
        <v>792</v>
      </c>
      <c r="BI158" s="497" t="s">
        <v>793</v>
      </c>
      <c r="BJ158" s="497" t="s">
        <v>727</v>
      </c>
      <c r="BK158" s="497" t="s">
        <v>59</v>
      </c>
    </row>
    <row r="159" spans="1:87">
      <c r="B159" s="400" t="s">
        <v>636</v>
      </c>
      <c r="C159" s="444">
        <v>-84244031.630833298</v>
      </c>
      <c r="D159" s="444">
        <v>0</v>
      </c>
      <c r="E159" s="444">
        <v>0</v>
      </c>
      <c r="F159" s="444">
        <v>0</v>
      </c>
      <c r="G159" s="444">
        <v>0</v>
      </c>
      <c r="H159" s="444">
        <v>-16168648.811365087</v>
      </c>
      <c r="I159" s="444">
        <v>-57250985.703831233</v>
      </c>
      <c r="J159" s="444">
        <v>-7735275.8957149703</v>
      </c>
      <c r="K159" s="444">
        <v>-3045789.767123254</v>
      </c>
      <c r="L159" s="444">
        <v>-43331.452798742845</v>
      </c>
      <c r="M159" s="444">
        <v>0</v>
      </c>
      <c r="N159" s="444">
        <v>0</v>
      </c>
      <c r="T159" s="485"/>
      <c r="U159" s="485" t="s">
        <v>636</v>
      </c>
      <c r="V159" s="598">
        <v>-84244031.630833298</v>
      </c>
      <c r="W159" s="598">
        <v>0</v>
      </c>
      <c r="X159" s="598">
        <v>0</v>
      </c>
      <c r="Y159" s="598">
        <v>0</v>
      </c>
      <c r="Z159" s="598">
        <v>0</v>
      </c>
      <c r="AA159" s="598">
        <v>-16168648.811365087</v>
      </c>
      <c r="AB159" s="598">
        <v>-57250985.703831233</v>
      </c>
      <c r="AC159" s="598">
        <v>-7735275.8957149703</v>
      </c>
      <c r="AD159" s="598">
        <v>-3045789.767123254</v>
      </c>
      <c r="AE159" s="598">
        <v>-43331.452798742845</v>
      </c>
      <c r="AF159" s="598">
        <v>0</v>
      </c>
      <c r="AG159" s="598">
        <v>0</v>
      </c>
      <c r="AN159" s="604"/>
      <c r="AO159" s="506"/>
      <c r="AP159" s="506"/>
      <c r="AQ159" s="506"/>
      <c r="AR159" s="541"/>
      <c r="AS159" s="506"/>
      <c r="AT159" s="506"/>
      <c r="AU159" s="506"/>
      <c r="AV159" s="506"/>
      <c r="AW159" s="506"/>
      <c r="AX159" s="541"/>
      <c r="BA159" s="605" t="s">
        <v>1014</v>
      </c>
      <c r="BB159" s="454">
        <v>0</v>
      </c>
      <c r="BC159" s="454">
        <v>0</v>
      </c>
      <c r="BD159" s="454">
        <v>0</v>
      </c>
      <c r="BE159" s="454">
        <v>0</v>
      </c>
      <c r="BF159" s="454">
        <v>0</v>
      </c>
      <c r="BG159" s="454">
        <v>0</v>
      </c>
      <c r="BH159" s="454">
        <v>0</v>
      </c>
      <c r="BI159" s="454">
        <v>0</v>
      </c>
      <c r="BJ159" s="454">
        <v>0</v>
      </c>
      <c r="BK159" s="454">
        <v>0</v>
      </c>
      <c r="BL159" s="454">
        <v>0</v>
      </c>
    </row>
    <row r="160" spans="1:87">
      <c r="B160" s="400" t="s">
        <v>634</v>
      </c>
      <c r="C160" s="444">
        <v>-348778860.8345837</v>
      </c>
      <c r="D160" s="444">
        <v>-14028371.828170022</v>
      </c>
      <c r="E160" s="444">
        <v>-259493801.90971693</v>
      </c>
      <c r="F160" s="444">
        <v>-75256687.09669669</v>
      </c>
      <c r="G160" s="444">
        <v>0</v>
      </c>
      <c r="H160" s="444">
        <v>0</v>
      </c>
      <c r="I160" s="444">
        <v>0</v>
      </c>
      <c r="J160" s="444">
        <v>0</v>
      </c>
      <c r="K160" s="444">
        <v>0</v>
      </c>
      <c r="L160" s="444">
        <v>0</v>
      </c>
      <c r="M160" s="444">
        <v>0</v>
      </c>
      <c r="N160" s="444">
        <v>0</v>
      </c>
      <c r="T160" s="485"/>
      <c r="U160" s="485" t="s">
        <v>634</v>
      </c>
      <c r="V160" s="598">
        <v>-348778860.8345837</v>
      </c>
      <c r="W160" s="598">
        <v>-14028371.828170022</v>
      </c>
      <c r="X160" s="598">
        <v>-259493801.90971693</v>
      </c>
      <c r="Y160" s="598">
        <v>-75256687.09669669</v>
      </c>
      <c r="Z160" s="598">
        <v>0</v>
      </c>
      <c r="AA160" s="598">
        <v>0</v>
      </c>
      <c r="AB160" s="598">
        <v>0</v>
      </c>
      <c r="AC160" s="598">
        <v>0</v>
      </c>
      <c r="AD160" s="598">
        <v>0</v>
      </c>
      <c r="AE160" s="598">
        <v>0</v>
      </c>
      <c r="AF160" s="598">
        <v>0</v>
      </c>
      <c r="AG160" s="598">
        <v>0</v>
      </c>
      <c r="AN160" s="604"/>
      <c r="AO160" s="506"/>
      <c r="AP160" s="506"/>
      <c r="AQ160" s="506"/>
      <c r="AR160" s="541"/>
      <c r="AS160" s="506"/>
      <c r="AT160" s="506"/>
      <c r="AU160" s="506"/>
      <c r="AV160" s="506"/>
      <c r="AW160" s="506"/>
      <c r="AX160" s="541"/>
      <c r="BA160" s="605" t="s">
        <v>1015</v>
      </c>
      <c r="BB160" s="454">
        <v>0</v>
      </c>
      <c r="BC160" s="454">
        <v>0</v>
      </c>
      <c r="BD160" s="454">
        <v>0</v>
      </c>
      <c r="BE160" s="454">
        <v>0</v>
      </c>
      <c r="BF160" s="454">
        <v>0</v>
      </c>
      <c r="BG160" s="454">
        <v>0</v>
      </c>
      <c r="BH160" s="454">
        <v>0</v>
      </c>
      <c r="BI160" s="454">
        <v>0</v>
      </c>
      <c r="BJ160" s="454">
        <v>0</v>
      </c>
      <c r="BK160" s="454">
        <v>0</v>
      </c>
      <c r="BL160" s="454">
        <v>0</v>
      </c>
    </row>
    <row r="161" spans="1:64">
      <c r="B161" s="400" t="s">
        <v>249</v>
      </c>
      <c r="C161" s="444">
        <v>0</v>
      </c>
      <c r="D161" s="444">
        <v>0</v>
      </c>
      <c r="E161" s="444">
        <v>0</v>
      </c>
      <c r="F161" s="444">
        <v>0</v>
      </c>
      <c r="G161" s="444">
        <v>0</v>
      </c>
      <c r="H161" s="444">
        <v>0</v>
      </c>
      <c r="I161" s="444">
        <v>0</v>
      </c>
      <c r="J161" s="444">
        <v>0</v>
      </c>
      <c r="K161" s="444">
        <v>0</v>
      </c>
      <c r="L161" s="444">
        <v>0</v>
      </c>
      <c r="M161" s="444">
        <v>0</v>
      </c>
      <c r="N161" s="444">
        <v>0</v>
      </c>
      <c r="T161" s="485"/>
      <c r="U161" s="485" t="s">
        <v>249</v>
      </c>
      <c r="V161" s="598">
        <v>0</v>
      </c>
      <c r="W161" s="598">
        <v>0</v>
      </c>
      <c r="X161" s="598">
        <v>0</v>
      </c>
      <c r="Y161" s="598">
        <v>0</v>
      </c>
      <c r="Z161" s="598">
        <v>0</v>
      </c>
      <c r="AA161" s="598">
        <v>0</v>
      </c>
      <c r="AB161" s="598">
        <v>0</v>
      </c>
      <c r="AC161" s="598">
        <v>0</v>
      </c>
      <c r="AD161" s="598">
        <v>0</v>
      </c>
      <c r="AE161" s="598">
        <v>0</v>
      </c>
      <c r="AF161" s="598">
        <v>0</v>
      </c>
      <c r="AG161" s="598">
        <v>0</v>
      </c>
      <c r="AN161" s="604"/>
      <c r="AO161" s="506"/>
      <c r="AP161" s="506"/>
      <c r="AQ161" s="506"/>
      <c r="AR161" s="541"/>
      <c r="AS161" s="506"/>
      <c r="AT161" s="506"/>
      <c r="AU161" s="506"/>
      <c r="AV161" s="506"/>
      <c r="AW161" s="506"/>
      <c r="AX161" s="541"/>
      <c r="BA161" s="605" t="s">
        <v>1016</v>
      </c>
      <c r="BB161" s="454"/>
      <c r="BC161" s="454">
        <v>0</v>
      </c>
      <c r="BD161" s="454">
        <v>0</v>
      </c>
      <c r="BE161" s="454"/>
      <c r="BF161" s="454"/>
      <c r="BG161" s="454"/>
      <c r="BH161" s="454"/>
      <c r="BI161" s="454"/>
      <c r="BJ161" s="454"/>
      <c r="BK161" s="454"/>
      <c r="BL161" s="454">
        <v>0</v>
      </c>
    </row>
    <row r="162" spans="1:64">
      <c r="C162" s="453">
        <v>-429949356.42916703</v>
      </c>
      <c r="D162" s="453">
        <v>-14028371.828170022</v>
      </c>
      <c r="E162" s="453">
        <v>-259493801.90971693</v>
      </c>
      <c r="F162" s="453">
        <v>-75256687.09669669</v>
      </c>
      <c r="G162" s="453">
        <v>0</v>
      </c>
      <c r="H162" s="453">
        <v>-16168648.811365087</v>
      </c>
      <c r="I162" s="453">
        <v>-57250985.703831233</v>
      </c>
      <c r="J162" s="453">
        <v>-7735275.8957149703</v>
      </c>
      <c r="K162" s="453">
        <v>-3045789.767123254</v>
      </c>
      <c r="L162" s="453">
        <v>-43331.452798742845</v>
      </c>
      <c r="M162" s="453">
        <v>3073536.0362499999</v>
      </c>
      <c r="N162" s="453">
        <v>0</v>
      </c>
      <c r="T162" s="485"/>
      <c r="U162" s="485"/>
      <c r="V162" s="599">
        <v>-429949356.42916703</v>
      </c>
      <c r="W162" s="599">
        <v>-14028371.828170022</v>
      </c>
      <c r="X162" s="599">
        <v>-259493801.90971693</v>
      </c>
      <c r="Y162" s="599">
        <v>-75256687.09669669</v>
      </c>
      <c r="Z162" s="599">
        <v>0</v>
      </c>
      <c r="AA162" s="599">
        <v>-16168648.811365087</v>
      </c>
      <c r="AB162" s="599">
        <v>-57250985.703831233</v>
      </c>
      <c r="AC162" s="599">
        <v>-7735275.8957149703</v>
      </c>
      <c r="AD162" s="599">
        <v>-3045789.767123254</v>
      </c>
      <c r="AE162" s="599">
        <v>-43331.452798742845</v>
      </c>
      <c r="AF162" s="599">
        <v>3073536.0362499999</v>
      </c>
      <c r="AG162" s="599">
        <v>0</v>
      </c>
      <c r="AN162" s="604"/>
      <c r="AO162" s="506"/>
      <c r="AP162" s="506"/>
      <c r="AQ162" s="506"/>
      <c r="AR162" s="541"/>
      <c r="AS162" s="506"/>
      <c r="AT162" s="506"/>
      <c r="AU162" s="506"/>
      <c r="AV162" s="506"/>
      <c r="AW162" s="506"/>
      <c r="AX162" s="541"/>
      <c r="BA162" s="605" t="s">
        <v>1017</v>
      </c>
      <c r="BB162" s="454"/>
      <c r="BC162" s="454">
        <v>0</v>
      </c>
      <c r="BD162" s="454"/>
      <c r="BE162" s="454"/>
      <c r="BF162" s="454"/>
      <c r="BG162" s="454"/>
      <c r="BH162" s="454"/>
      <c r="BI162" s="454"/>
      <c r="BJ162" s="454"/>
      <c r="BK162" s="454"/>
      <c r="BL162" s="454">
        <v>0</v>
      </c>
    </row>
    <row r="163" spans="1:64">
      <c r="B163" s="591" t="s">
        <v>1055</v>
      </c>
      <c r="C163" s="165">
        <v>-2.3748725652694702E-8</v>
      </c>
      <c r="D163" s="165">
        <v>-2.7648638933897018E-10</v>
      </c>
      <c r="E163" s="165">
        <v>-1.2107193470001221E-8</v>
      </c>
      <c r="F163" s="165">
        <v>-4.2491592466831207E-9</v>
      </c>
      <c r="G163" s="165">
        <v>0</v>
      </c>
      <c r="H163" s="165">
        <v>0</v>
      </c>
      <c r="I163" s="165">
        <v>0</v>
      </c>
      <c r="J163" s="165">
        <v>0</v>
      </c>
      <c r="K163" s="165">
        <v>0</v>
      </c>
      <c r="L163" s="165">
        <v>0</v>
      </c>
      <c r="M163" s="165">
        <v>0</v>
      </c>
      <c r="N163" s="165">
        <v>0</v>
      </c>
      <c r="T163" s="485"/>
      <c r="U163" s="485"/>
      <c r="V163" s="287">
        <v>-2.3748725652694702E-8</v>
      </c>
      <c r="W163" s="287">
        <v>-2.7648638933897018E-10</v>
      </c>
      <c r="X163" s="287">
        <v>-1.2107193470001221E-8</v>
      </c>
      <c r="Y163" s="287">
        <v>-4.2491592466831207E-9</v>
      </c>
      <c r="Z163" s="287">
        <v>0</v>
      </c>
      <c r="AA163" s="287">
        <v>0</v>
      </c>
      <c r="AB163" s="287">
        <v>0</v>
      </c>
      <c r="AC163" s="287">
        <v>0</v>
      </c>
      <c r="AD163" s="287">
        <v>0</v>
      </c>
      <c r="AE163" s="287">
        <v>0</v>
      </c>
      <c r="AF163" s="287">
        <v>0</v>
      </c>
      <c r="AG163" s="287">
        <v>0</v>
      </c>
      <c r="AH163" s="165"/>
      <c r="AN163" s="604"/>
      <c r="AO163" s="506"/>
      <c r="AP163" s="506"/>
      <c r="AQ163" s="506"/>
      <c r="AR163" s="541"/>
      <c r="AS163" s="506"/>
      <c r="AT163" s="506"/>
      <c r="AU163" s="506"/>
      <c r="AV163" s="506"/>
      <c r="AW163" s="506"/>
      <c r="AX163" s="541"/>
      <c r="BA163" s="605" t="s">
        <v>1018</v>
      </c>
      <c r="BB163" s="454"/>
      <c r="BC163" s="454">
        <v>0</v>
      </c>
      <c r="BD163" s="454"/>
      <c r="BE163" s="454"/>
      <c r="BF163" s="454"/>
      <c r="BG163" s="454"/>
      <c r="BH163" s="454"/>
      <c r="BI163" s="454"/>
      <c r="BJ163" s="454"/>
      <c r="BK163" s="454"/>
      <c r="BL163" s="454">
        <v>0</v>
      </c>
    </row>
    <row r="164" spans="1:64">
      <c r="A164" s="400" t="s">
        <v>1082</v>
      </c>
      <c r="C164" s="444">
        <v>638398983.09333277</v>
      </c>
      <c r="D164" s="444">
        <v>21378152.651223443</v>
      </c>
      <c r="E164" s="444">
        <v>395448465.24045467</v>
      </c>
      <c r="F164" s="444">
        <v>114685365.09332113</v>
      </c>
      <c r="G164" s="444">
        <v>0</v>
      </c>
      <c r="H164" s="444">
        <v>19924538.391375463</v>
      </c>
      <c r="I164" s="444">
        <v>70550079.719603151</v>
      </c>
      <c r="J164" s="444">
        <v>9532138.6066422965</v>
      </c>
      <c r="K164" s="444">
        <v>3753310.2397801559</v>
      </c>
      <c r="L164" s="444">
        <v>53397.11468256783</v>
      </c>
      <c r="M164" s="444">
        <v>3073536.0362499999</v>
      </c>
      <c r="N164" s="444">
        <v>0</v>
      </c>
      <c r="T164" s="485" t="s">
        <v>1082</v>
      </c>
      <c r="U164" s="485"/>
      <c r="V164" s="598">
        <v>638398983.09333277</v>
      </c>
      <c r="W164" s="598">
        <v>21378152.651223443</v>
      </c>
      <c r="X164" s="598">
        <v>395448465.24045467</v>
      </c>
      <c r="Y164" s="598">
        <v>114685365.09332113</v>
      </c>
      <c r="Z164" s="598">
        <v>0</v>
      </c>
      <c r="AA164" s="598">
        <v>19924538.391375463</v>
      </c>
      <c r="AB164" s="598">
        <v>70550079.719603151</v>
      </c>
      <c r="AC164" s="598">
        <v>9532138.6066422965</v>
      </c>
      <c r="AD164" s="598">
        <v>3753310.2397801559</v>
      </c>
      <c r="AE164" s="598">
        <v>53397.11468256783</v>
      </c>
      <c r="AF164" s="598">
        <v>3073536.0362499999</v>
      </c>
      <c r="AG164" s="598">
        <v>0</v>
      </c>
      <c r="AN164" s="604"/>
      <c r="AO164" s="506"/>
      <c r="AP164" s="506"/>
      <c r="AQ164" s="506"/>
      <c r="AR164" s="541"/>
      <c r="AS164" s="506"/>
      <c r="AT164" s="506"/>
      <c r="AU164" s="506"/>
      <c r="AV164" s="506"/>
      <c r="AW164" s="506"/>
      <c r="AX164" s="541"/>
      <c r="BA164" s="605" t="s">
        <v>1019</v>
      </c>
      <c r="BB164" s="454"/>
      <c r="BC164" s="454">
        <v>0</v>
      </c>
      <c r="BD164" s="454"/>
      <c r="BE164" s="454"/>
      <c r="BF164" s="454"/>
      <c r="BG164" s="454"/>
      <c r="BH164" s="454"/>
      <c r="BI164" s="454"/>
      <c r="BJ164" s="454"/>
      <c r="BK164" s="454"/>
      <c r="BL164" s="454">
        <v>0</v>
      </c>
    </row>
    <row r="165" spans="1:64">
      <c r="A165" s="459" t="s">
        <v>702</v>
      </c>
      <c r="C165" s="444"/>
      <c r="T165" s="484" t="s">
        <v>702</v>
      </c>
      <c r="U165" s="485"/>
      <c r="V165" s="485"/>
      <c r="W165" s="485"/>
      <c r="X165" s="485"/>
      <c r="Y165" s="485"/>
      <c r="Z165" s="485"/>
      <c r="AA165" s="485"/>
      <c r="AB165" s="485"/>
      <c r="AC165" s="485"/>
      <c r="AD165" s="485"/>
      <c r="AE165" s="485"/>
      <c r="AF165" s="485"/>
      <c r="AG165" s="485"/>
      <c r="AN165" s="604"/>
      <c r="AO165" s="506"/>
      <c r="AP165" s="506"/>
      <c r="AQ165" s="506"/>
      <c r="AR165" s="541"/>
      <c r="AS165" s="506"/>
      <c r="AT165" s="506"/>
      <c r="AU165" s="506"/>
      <c r="AV165" s="506"/>
      <c r="AW165" s="506"/>
      <c r="AX165" s="541"/>
      <c r="BA165" s="606">
        <v>0</v>
      </c>
      <c r="BB165" s="566"/>
      <c r="BC165" s="566">
        <v>0</v>
      </c>
      <c r="BD165" s="566"/>
      <c r="BE165" s="566"/>
      <c r="BF165" s="566"/>
      <c r="BG165" s="566"/>
      <c r="BH165" s="566"/>
      <c r="BI165" s="566"/>
      <c r="BJ165" s="566"/>
      <c r="BK165" s="566"/>
      <c r="BL165" s="454">
        <v>0</v>
      </c>
    </row>
    <row r="166" spans="1:64">
      <c r="A166" s="459" t="s">
        <v>1083</v>
      </c>
      <c r="C166" s="491">
        <v>1.0000000000000002</v>
      </c>
      <c r="D166" s="491">
        <v>3.3487134562208407E-2</v>
      </c>
      <c r="E166" s="491">
        <v>0.61943780568748308</v>
      </c>
      <c r="F166" s="491">
        <v>0.17964528160370571</v>
      </c>
      <c r="G166" s="491">
        <v>0</v>
      </c>
      <c r="H166" s="491">
        <v>3.1210166242483711E-2</v>
      </c>
      <c r="I166" s="491">
        <v>0.11051095253591414</v>
      </c>
      <c r="J166" s="491">
        <v>1.4931318593984532E-2</v>
      </c>
      <c r="K166" s="491">
        <v>5.8792547281226303E-3</v>
      </c>
      <c r="L166" s="491">
        <v>8.3642230167464525E-5</v>
      </c>
      <c r="M166" s="491">
        <v>4.8144438159304749E-3</v>
      </c>
      <c r="N166" s="491">
        <v>0</v>
      </c>
      <c r="T166" s="484" t="s">
        <v>1083</v>
      </c>
      <c r="U166" s="485"/>
      <c r="V166" s="493">
        <v>1.0000000000000002</v>
      </c>
      <c r="W166" s="493">
        <v>3.3487134562208407E-2</v>
      </c>
      <c r="X166" s="493">
        <v>0.61943780568748308</v>
      </c>
      <c r="Y166" s="493">
        <v>0.17964528160370571</v>
      </c>
      <c r="Z166" s="493">
        <v>0</v>
      </c>
      <c r="AA166" s="493">
        <v>3.1210166242483711E-2</v>
      </c>
      <c r="AB166" s="493">
        <v>0.11051095253591414</v>
      </c>
      <c r="AC166" s="493">
        <v>1.4931318593984532E-2</v>
      </c>
      <c r="AD166" s="493">
        <v>5.8792547281226303E-3</v>
      </c>
      <c r="AE166" s="493">
        <v>8.3642230167464525E-5</v>
      </c>
      <c r="AF166" s="493">
        <v>4.8144438159304749E-3</v>
      </c>
      <c r="AG166" s="493">
        <v>0</v>
      </c>
      <c r="AN166" s="604"/>
      <c r="AO166" s="506"/>
      <c r="AP166" s="506"/>
      <c r="AQ166" s="506"/>
      <c r="AR166" s="541"/>
      <c r="AS166" s="506"/>
      <c r="AT166" s="506"/>
      <c r="AU166" s="506"/>
      <c r="AV166" s="506"/>
      <c r="AW166" s="506"/>
      <c r="AX166" s="541"/>
      <c r="BA166" s="607" t="s">
        <v>832</v>
      </c>
      <c r="BB166" s="454">
        <v>0</v>
      </c>
      <c r="BC166" s="454">
        <v>0</v>
      </c>
      <c r="BD166" s="454">
        <v>0</v>
      </c>
      <c r="BE166" s="454">
        <v>0</v>
      </c>
      <c r="BF166" s="454">
        <v>0</v>
      </c>
      <c r="BG166" s="454">
        <v>0</v>
      </c>
      <c r="BH166" s="454">
        <v>0</v>
      </c>
      <c r="BI166" s="454">
        <v>0</v>
      </c>
      <c r="BJ166" s="454">
        <v>0</v>
      </c>
      <c r="BK166" s="454">
        <v>0</v>
      </c>
      <c r="BL166" s="454">
        <v>0</v>
      </c>
    </row>
    <row r="167" spans="1:64">
      <c r="C167" s="301"/>
      <c r="D167" s="302">
        <v>0</v>
      </c>
      <c r="E167" s="302">
        <v>0</v>
      </c>
      <c r="F167" s="302">
        <v>0</v>
      </c>
      <c r="G167" s="302">
        <v>0</v>
      </c>
      <c r="H167" s="302">
        <v>0</v>
      </c>
      <c r="I167" s="302">
        <v>0</v>
      </c>
      <c r="J167" s="302">
        <v>0</v>
      </c>
      <c r="K167" s="302">
        <v>0</v>
      </c>
      <c r="L167" s="302">
        <v>0</v>
      </c>
      <c r="M167" s="302">
        <v>0</v>
      </c>
      <c r="N167" s="302">
        <v>0</v>
      </c>
      <c r="O167" s="302">
        <v>0</v>
      </c>
      <c r="P167" s="301"/>
      <c r="Q167" s="301"/>
      <c r="R167" s="301"/>
      <c r="AN167" s="604"/>
      <c r="AO167" s="506"/>
      <c r="AP167" s="506"/>
      <c r="AQ167" s="506"/>
      <c r="AR167" s="541"/>
      <c r="AS167" s="506"/>
      <c r="AT167" s="506"/>
      <c r="AU167" s="506"/>
      <c r="AV167" s="506"/>
      <c r="AW167" s="506"/>
      <c r="AX167" s="541"/>
      <c r="BA167" s="607"/>
    </row>
    <row r="168" spans="1:64">
      <c r="T168" s="485"/>
      <c r="U168" s="485"/>
      <c r="V168" s="485"/>
      <c r="W168" s="485"/>
      <c r="X168" s="485"/>
      <c r="Y168" s="485"/>
      <c r="Z168" s="485"/>
      <c r="AA168" s="485"/>
      <c r="AB168" s="485"/>
      <c r="AC168" s="485"/>
      <c r="AD168" s="485"/>
      <c r="AE168" s="485"/>
      <c r="AF168" s="485"/>
      <c r="AG168" s="485"/>
      <c r="AN168" s="604"/>
      <c r="AO168" s="506"/>
      <c r="AP168" s="506"/>
      <c r="AQ168" s="506"/>
      <c r="AR168" s="541"/>
      <c r="AS168" s="506"/>
      <c r="AT168" s="506"/>
      <c r="AU168" s="506"/>
      <c r="AV168" s="506"/>
      <c r="AW168" s="506"/>
      <c r="AX168" s="541"/>
      <c r="BA168" s="607" t="s">
        <v>1084</v>
      </c>
      <c r="BB168" s="245">
        <v>0</v>
      </c>
      <c r="BC168" s="245">
        <v>0</v>
      </c>
      <c r="BD168" s="245">
        <v>0</v>
      </c>
      <c r="BE168" s="245">
        <v>0</v>
      </c>
      <c r="BF168" s="245">
        <v>0</v>
      </c>
      <c r="BG168" s="245">
        <v>0</v>
      </c>
      <c r="BH168" s="245">
        <v>0</v>
      </c>
      <c r="BI168" s="245">
        <v>0</v>
      </c>
      <c r="BJ168" s="245">
        <v>0</v>
      </c>
      <c r="BK168" s="245">
        <v>0</v>
      </c>
      <c r="BL168" s="245">
        <v>0</v>
      </c>
    </row>
    <row r="169" spans="1:64">
      <c r="A169" s="482" t="s">
        <v>1085</v>
      </c>
      <c r="C169" s="590" t="s">
        <v>58</v>
      </c>
      <c r="D169" s="590" t="s">
        <v>962</v>
      </c>
      <c r="E169" s="590" t="s">
        <v>959</v>
      </c>
      <c r="F169" s="590" t="s">
        <v>721</v>
      </c>
      <c r="G169" s="590" t="s">
        <v>1047</v>
      </c>
      <c r="H169" s="590" t="s">
        <v>723</v>
      </c>
      <c r="I169" s="590" t="s">
        <v>749</v>
      </c>
      <c r="J169" s="590" t="s">
        <v>725</v>
      </c>
      <c r="K169" s="590" t="s">
        <v>1048</v>
      </c>
      <c r="L169" s="590" t="s">
        <v>120</v>
      </c>
      <c r="M169" s="590" t="s">
        <v>59</v>
      </c>
      <c r="N169" s="590" t="s">
        <v>728</v>
      </c>
      <c r="T169" s="483" t="s">
        <v>1085</v>
      </c>
      <c r="U169" s="485"/>
      <c r="V169" s="592" t="s">
        <v>58</v>
      </c>
      <c r="W169" s="592" t="s">
        <v>962</v>
      </c>
      <c r="X169" s="592" t="s">
        <v>959</v>
      </c>
      <c r="Y169" s="592" t="s">
        <v>721</v>
      </c>
      <c r="Z169" s="592" t="s">
        <v>1047</v>
      </c>
      <c r="AA169" s="592" t="s">
        <v>723</v>
      </c>
      <c r="AB169" s="592" t="s">
        <v>749</v>
      </c>
      <c r="AC169" s="592" t="s">
        <v>725</v>
      </c>
      <c r="AD169" s="592" t="s">
        <v>1048</v>
      </c>
      <c r="AE169" s="592" t="s">
        <v>120</v>
      </c>
      <c r="AF169" s="592" t="s">
        <v>59</v>
      </c>
      <c r="AG169" s="592" t="s">
        <v>728</v>
      </c>
      <c r="AN169" s="490"/>
      <c r="AO169" s="505"/>
      <c r="AP169" s="505"/>
      <c r="AQ169" s="505"/>
      <c r="AR169" s="505"/>
      <c r="AS169" s="505"/>
      <c r="AT169" s="505"/>
      <c r="AU169" s="505"/>
      <c r="AV169" s="505"/>
      <c r="AW169" s="505"/>
      <c r="AX169" s="505"/>
      <c r="BA169" s="607"/>
    </row>
    <row r="170" spans="1:64">
      <c r="A170" s="400" t="s">
        <v>1086</v>
      </c>
      <c r="T170" s="485" t="s">
        <v>1087</v>
      </c>
      <c r="U170" s="485"/>
      <c r="V170" s="485"/>
      <c r="W170" s="485"/>
      <c r="X170" s="485"/>
      <c r="Y170" s="485"/>
      <c r="Z170" s="485"/>
      <c r="AA170" s="485"/>
      <c r="AB170" s="485"/>
      <c r="AC170" s="485"/>
      <c r="AD170" s="485"/>
      <c r="AE170" s="485"/>
      <c r="AF170" s="485"/>
      <c r="AG170" s="485"/>
      <c r="BA170" s="607"/>
    </row>
    <row r="171" spans="1:64">
      <c r="B171" s="400" t="s">
        <v>569</v>
      </c>
      <c r="C171" s="444">
        <v>74985.87</v>
      </c>
      <c r="D171" s="444">
        <v>0</v>
      </c>
      <c r="E171" s="444">
        <v>74985.87</v>
      </c>
      <c r="F171" s="444">
        <v>0</v>
      </c>
      <c r="G171" s="444">
        <v>0</v>
      </c>
      <c r="H171" s="444">
        <v>0</v>
      </c>
      <c r="I171" s="444">
        <v>0</v>
      </c>
      <c r="J171" s="444">
        <v>0</v>
      </c>
      <c r="K171" s="444">
        <v>0</v>
      </c>
      <c r="L171" s="444">
        <v>0</v>
      </c>
      <c r="M171" s="400">
        <v>0</v>
      </c>
      <c r="N171" s="400">
        <v>0</v>
      </c>
      <c r="T171" s="485"/>
      <c r="U171" s="485" t="s">
        <v>569</v>
      </c>
      <c r="V171" s="284">
        <v>74985.87</v>
      </c>
      <c r="W171" s="284">
        <v>0</v>
      </c>
      <c r="X171" s="284">
        <v>74985.87</v>
      </c>
      <c r="Y171" s="284">
        <v>0</v>
      </c>
      <c r="Z171" s="284">
        <v>0</v>
      </c>
      <c r="AA171" s="284">
        <v>0</v>
      </c>
      <c r="AB171" s="284">
        <v>0</v>
      </c>
      <c r="AC171" s="284">
        <v>0</v>
      </c>
      <c r="AD171" s="284">
        <v>0</v>
      </c>
      <c r="AE171" s="284">
        <v>0</v>
      </c>
      <c r="AF171" s="284">
        <v>0</v>
      </c>
      <c r="AG171" s="284">
        <v>0</v>
      </c>
      <c r="BA171" s="607"/>
    </row>
    <row r="172" spans="1:64">
      <c r="B172" s="400" t="s">
        <v>635</v>
      </c>
      <c r="C172" s="400">
        <v>0</v>
      </c>
      <c r="D172" s="400">
        <v>0</v>
      </c>
      <c r="E172" s="400">
        <v>0</v>
      </c>
      <c r="F172" s="400">
        <v>0</v>
      </c>
      <c r="G172" s="400">
        <v>0</v>
      </c>
      <c r="H172" s="400">
        <v>0</v>
      </c>
      <c r="I172" s="400">
        <v>0</v>
      </c>
      <c r="J172" s="400">
        <v>0</v>
      </c>
      <c r="K172" s="400">
        <v>0</v>
      </c>
      <c r="L172" s="400">
        <v>0</v>
      </c>
      <c r="M172" s="400">
        <v>0</v>
      </c>
      <c r="N172" s="400">
        <v>0</v>
      </c>
      <c r="T172" s="485"/>
      <c r="U172" s="485" t="s">
        <v>635</v>
      </c>
      <c r="V172" s="485">
        <v>0</v>
      </c>
      <c r="W172" s="485">
        <v>0</v>
      </c>
      <c r="X172" s="485">
        <v>0</v>
      </c>
      <c r="Y172" s="485">
        <v>0</v>
      </c>
      <c r="Z172" s="485">
        <v>0</v>
      </c>
      <c r="AA172" s="485">
        <v>0</v>
      </c>
      <c r="AB172" s="485">
        <v>0</v>
      </c>
      <c r="AC172" s="485">
        <v>0</v>
      </c>
      <c r="AD172" s="485">
        <v>0</v>
      </c>
      <c r="AE172" s="485">
        <v>0</v>
      </c>
      <c r="AF172" s="485">
        <v>0</v>
      </c>
      <c r="AG172" s="485">
        <v>0</v>
      </c>
      <c r="AO172" s="303"/>
      <c r="AP172" s="303"/>
      <c r="AQ172" s="303"/>
      <c r="AR172" s="303"/>
    </row>
    <row r="173" spans="1:64">
      <c r="B173" s="400" t="s">
        <v>649</v>
      </c>
      <c r="C173" s="444">
        <v>0</v>
      </c>
      <c r="D173" s="444">
        <v>0</v>
      </c>
      <c r="E173" s="444">
        <v>0</v>
      </c>
      <c r="F173" s="444">
        <v>0</v>
      </c>
      <c r="G173" s="444">
        <v>0</v>
      </c>
      <c r="H173" s="444">
        <v>0</v>
      </c>
      <c r="I173" s="444">
        <v>0</v>
      </c>
      <c r="J173" s="444">
        <v>0</v>
      </c>
      <c r="K173" s="444">
        <v>0</v>
      </c>
      <c r="L173" s="444">
        <v>0</v>
      </c>
      <c r="M173" s="444">
        <v>0</v>
      </c>
      <c r="N173" s="444">
        <v>0</v>
      </c>
      <c r="T173" s="485"/>
      <c r="U173" s="485" t="s">
        <v>649</v>
      </c>
      <c r="V173" s="598">
        <v>0</v>
      </c>
      <c r="W173" s="598">
        <v>0</v>
      </c>
      <c r="X173" s="598">
        <v>0</v>
      </c>
      <c r="Y173" s="598">
        <v>0</v>
      </c>
      <c r="Z173" s="598">
        <v>0</v>
      </c>
      <c r="AA173" s="598">
        <v>0</v>
      </c>
      <c r="AB173" s="598">
        <v>0</v>
      </c>
      <c r="AC173" s="598">
        <v>0</v>
      </c>
      <c r="AD173" s="598">
        <v>0</v>
      </c>
      <c r="AE173" s="598">
        <v>0</v>
      </c>
      <c r="AF173" s="598">
        <v>0</v>
      </c>
      <c r="AG173" s="598">
        <v>0</v>
      </c>
      <c r="AN173" s="487"/>
    </row>
    <row r="174" spans="1:64">
      <c r="B174" s="400" t="s">
        <v>249</v>
      </c>
      <c r="C174" s="444">
        <v>0</v>
      </c>
      <c r="D174" s="444">
        <v>0</v>
      </c>
      <c r="E174" s="444">
        <v>0</v>
      </c>
      <c r="F174" s="444">
        <v>0</v>
      </c>
      <c r="G174" s="444">
        <v>0</v>
      </c>
      <c r="H174" s="444">
        <v>0</v>
      </c>
      <c r="I174" s="444">
        <v>0</v>
      </c>
      <c r="J174" s="444">
        <v>0</v>
      </c>
      <c r="K174" s="444">
        <v>0</v>
      </c>
      <c r="L174" s="444">
        <v>0</v>
      </c>
      <c r="M174" s="444">
        <v>0</v>
      </c>
      <c r="N174" s="444">
        <v>0</v>
      </c>
      <c r="T174" s="485"/>
      <c r="U174" s="485" t="s">
        <v>249</v>
      </c>
      <c r="V174" s="598">
        <v>0</v>
      </c>
      <c r="W174" s="598">
        <v>0</v>
      </c>
      <c r="X174" s="598">
        <v>0</v>
      </c>
      <c r="Y174" s="598">
        <v>0</v>
      </c>
      <c r="Z174" s="598">
        <v>0</v>
      </c>
      <c r="AA174" s="598">
        <v>0</v>
      </c>
      <c r="AB174" s="598">
        <v>0</v>
      </c>
      <c r="AC174" s="598">
        <v>0</v>
      </c>
      <c r="AD174" s="598">
        <v>0</v>
      </c>
      <c r="AE174" s="598">
        <v>0</v>
      </c>
      <c r="AF174" s="598">
        <v>0</v>
      </c>
      <c r="AG174" s="598">
        <v>0</v>
      </c>
      <c r="AN174" s="600"/>
    </row>
    <row r="175" spans="1:64">
      <c r="B175" s="400" t="s">
        <v>634</v>
      </c>
      <c r="C175" s="444">
        <v>1269047697.0695827</v>
      </c>
      <c r="D175" s="444">
        <v>51042866.874372594</v>
      </c>
      <c r="E175" s="444">
        <v>944179962.42478549</v>
      </c>
      <c r="F175" s="444">
        <v>273824867.77042437</v>
      </c>
      <c r="G175" s="444">
        <v>0</v>
      </c>
      <c r="H175" s="444">
        <v>0</v>
      </c>
      <c r="I175" s="444">
        <v>0</v>
      </c>
      <c r="J175" s="444">
        <v>0</v>
      </c>
      <c r="K175" s="444">
        <v>0</v>
      </c>
      <c r="L175" s="444">
        <v>0</v>
      </c>
      <c r="M175" s="444">
        <v>0</v>
      </c>
      <c r="N175" s="444">
        <v>0</v>
      </c>
      <c r="T175" s="485"/>
      <c r="U175" s="485" t="s">
        <v>634</v>
      </c>
      <c r="V175" s="598">
        <v>1269047697.0695827</v>
      </c>
      <c r="W175" s="598">
        <v>51042866.874372594</v>
      </c>
      <c r="X175" s="598">
        <v>944179962.42478549</v>
      </c>
      <c r="Y175" s="598">
        <v>273824867.77042437</v>
      </c>
      <c r="Z175" s="598">
        <v>0</v>
      </c>
      <c r="AA175" s="598">
        <v>0</v>
      </c>
      <c r="AB175" s="598">
        <v>0</v>
      </c>
      <c r="AC175" s="598">
        <v>0</v>
      </c>
      <c r="AD175" s="598">
        <v>0</v>
      </c>
      <c r="AE175" s="598">
        <v>0</v>
      </c>
      <c r="AF175" s="598">
        <v>0</v>
      </c>
      <c r="AG175" s="598">
        <v>0</v>
      </c>
    </row>
    <row r="176" spans="1:64">
      <c r="B176" s="400" t="s">
        <v>636</v>
      </c>
      <c r="C176" s="444">
        <v>2763197215.2637501</v>
      </c>
      <c r="D176" s="444">
        <v>0</v>
      </c>
      <c r="E176" s="444">
        <v>0</v>
      </c>
      <c r="F176" s="444">
        <v>0</v>
      </c>
      <c r="G176" s="444">
        <v>0</v>
      </c>
      <c r="H176" s="444">
        <v>530330333.26232362</v>
      </c>
      <c r="I176" s="444">
        <v>1877827558.8846774</v>
      </c>
      <c r="J176" s="444">
        <v>253716404.5994387</v>
      </c>
      <c r="K176" s="444">
        <v>99901650.477438748</v>
      </c>
      <c r="L176" s="444">
        <v>1421268.0398714023</v>
      </c>
      <c r="M176" s="444">
        <v>0</v>
      </c>
      <c r="N176" s="444">
        <v>0</v>
      </c>
      <c r="T176" s="485"/>
      <c r="U176" s="485" t="s">
        <v>636</v>
      </c>
      <c r="V176" s="598">
        <v>2763197215.2637501</v>
      </c>
      <c r="W176" s="598">
        <v>0</v>
      </c>
      <c r="X176" s="598">
        <v>0</v>
      </c>
      <c r="Y176" s="598">
        <v>0</v>
      </c>
      <c r="Z176" s="598">
        <v>0</v>
      </c>
      <c r="AA176" s="598">
        <v>530330333.26232362</v>
      </c>
      <c r="AB176" s="598">
        <v>1877827558.8846774</v>
      </c>
      <c r="AC176" s="598">
        <v>253716404.5994387</v>
      </c>
      <c r="AD176" s="598">
        <v>99901650.477438748</v>
      </c>
      <c r="AE176" s="598">
        <v>1421268.0398714023</v>
      </c>
      <c r="AF176" s="598">
        <v>0</v>
      </c>
      <c r="AG176" s="598">
        <v>0</v>
      </c>
      <c r="AN176" s="496"/>
      <c r="AO176" s="496"/>
      <c r="AP176" s="496"/>
      <c r="AQ176" s="496"/>
      <c r="AS176" s="496"/>
      <c r="AT176" s="496"/>
      <c r="AU176" s="496"/>
      <c r="AV176" s="496"/>
      <c r="AW176" s="496"/>
    </row>
    <row r="177" spans="1:64">
      <c r="B177" s="400" t="s">
        <v>660</v>
      </c>
      <c r="C177" s="444">
        <v>0</v>
      </c>
      <c r="D177" s="444">
        <v>0</v>
      </c>
      <c r="E177" s="444">
        <v>0</v>
      </c>
      <c r="F177" s="444">
        <v>0</v>
      </c>
      <c r="G177" s="444">
        <v>0</v>
      </c>
      <c r="H177" s="444">
        <v>0</v>
      </c>
      <c r="I177" s="444">
        <v>0</v>
      </c>
      <c r="J177" s="444">
        <v>0</v>
      </c>
      <c r="K177" s="444">
        <v>0</v>
      </c>
      <c r="L177" s="444">
        <v>0</v>
      </c>
      <c r="M177" s="444">
        <v>0</v>
      </c>
      <c r="N177" s="444">
        <v>0</v>
      </c>
      <c r="T177" s="485"/>
      <c r="U177" s="485" t="s">
        <v>660</v>
      </c>
      <c r="V177" s="598">
        <v>0</v>
      </c>
      <c r="W177" s="598">
        <v>0</v>
      </c>
      <c r="X177" s="598">
        <v>0</v>
      </c>
      <c r="Y177" s="598">
        <v>0</v>
      </c>
      <c r="Z177" s="598">
        <v>0</v>
      </c>
      <c r="AA177" s="598">
        <v>0</v>
      </c>
      <c r="AB177" s="598">
        <v>0</v>
      </c>
      <c r="AC177" s="598">
        <v>0</v>
      </c>
      <c r="AD177" s="598">
        <v>0</v>
      </c>
      <c r="AE177" s="598">
        <v>0</v>
      </c>
      <c r="AF177" s="598">
        <v>0</v>
      </c>
      <c r="AG177" s="598">
        <v>0</v>
      </c>
      <c r="AN177" s="496"/>
      <c r="AO177" s="496"/>
      <c r="AP177" s="496"/>
      <c r="AQ177" s="496"/>
      <c r="AR177" s="443"/>
      <c r="AS177" s="496"/>
      <c r="AT177" s="496"/>
      <c r="AU177" s="496"/>
      <c r="AV177" s="496"/>
      <c r="AW177" s="496"/>
      <c r="AX177" s="443"/>
    </row>
    <row r="178" spans="1:64">
      <c r="C178" s="453">
        <v>4032319898.2033329</v>
      </c>
      <c r="D178" s="453">
        <v>51042866.874372594</v>
      </c>
      <c r="E178" s="453">
        <v>944254948.2947855</v>
      </c>
      <c r="F178" s="453">
        <v>273824867.77042437</v>
      </c>
      <c r="G178" s="453">
        <v>0</v>
      </c>
      <c r="H178" s="453">
        <v>530330333.26232362</v>
      </c>
      <c r="I178" s="453">
        <v>1877827558.8846774</v>
      </c>
      <c r="J178" s="453">
        <v>253716404.5994387</v>
      </c>
      <c r="K178" s="453">
        <v>99901650.477438748</v>
      </c>
      <c r="L178" s="453">
        <v>1421268.0398714023</v>
      </c>
      <c r="M178" s="453">
        <v>0</v>
      </c>
      <c r="N178" s="453">
        <v>0</v>
      </c>
      <c r="T178" s="485"/>
      <c r="U178" s="485"/>
      <c r="V178" s="599">
        <v>4032319898.2033329</v>
      </c>
      <c r="W178" s="599">
        <v>51042866.874372594</v>
      </c>
      <c r="X178" s="599">
        <v>944254948.2947855</v>
      </c>
      <c r="Y178" s="599">
        <v>273824867.77042437</v>
      </c>
      <c r="Z178" s="599">
        <v>0</v>
      </c>
      <c r="AA178" s="599">
        <v>530330333.26232362</v>
      </c>
      <c r="AB178" s="599">
        <v>1877827558.8846774</v>
      </c>
      <c r="AC178" s="599">
        <v>253716404.5994387</v>
      </c>
      <c r="AD178" s="599">
        <v>99901650.477438748</v>
      </c>
      <c r="AE178" s="599">
        <v>1421268.0398714023</v>
      </c>
      <c r="AF178" s="599">
        <v>0</v>
      </c>
      <c r="AG178" s="599">
        <v>0</v>
      </c>
      <c r="AN178" s="604"/>
      <c r="AO178" s="506"/>
      <c r="AP178" s="506"/>
      <c r="AQ178" s="506"/>
      <c r="AR178" s="541"/>
      <c r="AS178" s="506"/>
      <c r="AT178" s="506"/>
      <c r="AU178" s="506"/>
      <c r="AV178" s="506"/>
      <c r="AW178" s="506"/>
      <c r="AX178" s="541"/>
    </row>
    <row r="179" spans="1:64">
      <c r="B179" s="591" t="s">
        <v>1055</v>
      </c>
      <c r="C179" s="165">
        <v>0</v>
      </c>
      <c r="D179" s="165">
        <v>0</v>
      </c>
      <c r="E179" s="165">
        <v>0</v>
      </c>
      <c r="F179" s="165">
        <v>0</v>
      </c>
      <c r="G179" s="165">
        <v>0</v>
      </c>
      <c r="H179" s="165">
        <v>0</v>
      </c>
      <c r="I179" s="165">
        <v>0</v>
      </c>
      <c r="J179" s="165">
        <v>0</v>
      </c>
      <c r="K179" s="165">
        <v>0</v>
      </c>
      <c r="L179" s="165">
        <v>0</v>
      </c>
      <c r="M179" s="165">
        <v>0</v>
      </c>
      <c r="N179" s="165">
        <v>0</v>
      </c>
      <c r="O179" s="165">
        <v>0</v>
      </c>
      <c r="T179" s="485"/>
      <c r="U179" s="485"/>
      <c r="V179" s="287">
        <v>0</v>
      </c>
      <c r="W179" s="287">
        <v>0</v>
      </c>
      <c r="X179" s="287">
        <v>0</v>
      </c>
      <c r="Y179" s="287">
        <v>0</v>
      </c>
      <c r="Z179" s="287">
        <v>0</v>
      </c>
      <c r="AA179" s="287">
        <v>0</v>
      </c>
      <c r="AB179" s="287">
        <v>0</v>
      </c>
      <c r="AC179" s="287">
        <v>0</v>
      </c>
      <c r="AD179" s="287">
        <v>0</v>
      </c>
      <c r="AE179" s="287">
        <v>0</v>
      </c>
      <c r="AF179" s="287">
        <v>0</v>
      </c>
      <c r="AG179" s="287">
        <v>0</v>
      </c>
      <c r="AN179" s="604"/>
      <c r="AO179" s="506"/>
      <c r="AP179" s="506"/>
      <c r="AQ179" s="506"/>
      <c r="AR179" s="541"/>
      <c r="AS179" s="506"/>
      <c r="AT179" s="506"/>
      <c r="AU179" s="506"/>
      <c r="AV179" s="506"/>
      <c r="AW179" s="506"/>
      <c r="AX179" s="541"/>
    </row>
    <row r="180" spans="1:64">
      <c r="A180" s="400" t="s">
        <v>1056</v>
      </c>
      <c r="T180" s="485" t="s">
        <v>1056</v>
      </c>
      <c r="U180" s="485"/>
      <c r="V180" s="485"/>
      <c r="W180" s="485"/>
      <c r="X180" s="485"/>
      <c r="Y180" s="485"/>
      <c r="Z180" s="485"/>
      <c r="AA180" s="485"/>
      <c r="AB180" s="485"/>
      <c r="AC180" s="485"/>
      <c r="AD180" s="485"/>
      <c r="AE180" s="485"/>
      <c r="AF180" s="485"/>
      <c r="AG180" s="485"/>
      <c r="AN180" s="604"/>
      <c r="AO180" s="506"/>
      <c r="AP180" s="506"/>
      <c r="AQ180" s="506"/>
      <c r="AR180" s="541"/>
      <c r="AS180" s="506"/>
      <c r="AT180" s="506"/>
      <c r="AU180" s="506"/>
      <c r="AV180" s="506"/>
      <c r="AW180" s="506"/>
      <c r="AX180" s="541"/>
    </row>
    <row r="181" spans="1:64">
      <c r="B181" s="400" t="s">
        <v>569</v>
      </c>
      <c r="C181" s="400">
        <v>0</v>
      </c>
      <c r="D181" s="400">
        <v>0</v>
      </c>
      <c r="E181" s="400">
        <v>0</v>
      </c>
      <c r="F181" s="400">
        <v>0</v>
      </c>
      <c r="G181" s="400">
        <v>0</v>
      </c>
      <c r="H181" s="400">
        <v>0</v>
      </c>
      <c r="I181" s="400">
        <v>0</v>
      </c>
      <c r="J181" s="400">
        <v>0</v>
      </c>
      <c r="K181" s="400">
        <v>0</v>
      </c>
      <c r="L181" s="400">
        <v>0</v>
      </c>
      <c r="M181" s="400">
        <v>0</v>
      </c>
      <c r="N181" s="400">
        <v>0</v>
      </c>
      <c r="T181" s="485"/>
      <c r="U181" s="485" t="s">
        <v>569</v>
      </c>
      <c r="V181" s="485">
        <v>0</v>
      </c>
      <c r="W181" s="485">
        <v>0</v>
      </c>
      <c r="X181" s="485">
        <v>0</v>
      </c>
      <c r="Y181" s="485">
        <v>0</v>
      </c>
      <c r="Z181" s="485">
        <v>0</v>
      </c>
      <c r="AA181" s="485">
        <v>0</v>
      </c>
      <c r="AB181" s="485">
        <v>0</v>
      </c>
      <c r="AC181" s="485">
        <v>0</v>
      </c>
      <c r="AD181" s="485">
        <v>0</v>
      </c>
      <c r="AE181" s="485">
        <v>0</v>
      </c>
      <c r="AF181" s="485">
        <v>0</v>
      </c>
      <c r="AG181" s="485">
        <v>0</v>
      </c>
      <c r="AN181" s="604"/>
      <c r="AO181" s="506"/>
      <c r="AP181" s="506"/>
      <c r="AQ181" s="506"/>
      <c r="AR181" s="541"/>
      <c r="AS181" s="506"/>
      <c r="AT181" s="506"/>
      <c r="AU181" s="506"/>
      <c r="AV181" s="506"/>
      <c r="AW181" s="506"/>
      <c r="AX181" s="541"/>
    </row>
    <row r="182" spans="1:64">
      <c r="B182" s="400" t="s">
        <v>635</v>
      </c>
      <c r="C182" s="444">
        <v>0</v>
      </c>
      <c r="D182" s="444">
        <v>0</v>
      </c>
      <c r="E182" s="444">
        <v>0</v>
      </c>
      <c r="F182" s="444">
        <v>0</v>
      </c>
      <c r="G182" s="444">
        <v>0</v>
      </c>
      <c r="H182" s="444">
        <v>0</v>
      </c>
      <c r="I182" s="444">
        <v>0</v>
      </c>
      <c r="J182" s="444">
        <v>0</v>
      </c>
      <c r="K182" s="444">
        <v>0</v>
      </c>
      <c r="L182" s="444">
        <v>0</v>
      </c>
      <c r="M182" s="444">
        <v>0</v>
      </c>
      <c r="N182" s="444">
        <v>0</v>
      </c>
      <c r="T182" s="485"/>
      <c r="U182" s="485" t="s">
        <v>635</v>
      </c>
      <c r="V182" s="598">
        <v>0</v>
      </c>
      <c r="W182" s="598">
        <v>0</v>
      </c>
      <c r="X182" s="598">
        <v>0</v>
      </c>
      <c r="Y182" s="598">
        <v>0</v>
      </c>
      <c r="Z182" s="598">
        <v>0</v>
      </c>
      <c r="AA182" s="598">
        <v>0</v>
      </c>
      <c r="AB182" s="598">
        <v>0</v>
      </c>
      <c r="AC182" s="598">
        <v>0</v>
      </c>
      <c r="AD182" s="598">
        <v>0</v>
      </c>
      <c r="AE182" s="598">
        <v>0</v>
      </c>
      <c r="AF182" s="598">
        <v>0</v>
      </c>
      <c r="AG182" s="598">
        <v>0</v>
      </c>
      <c r="AN182" s="604"/>
      <c r="AO182" s="506"/>
      <c r="AP182" s="506"/>
      <c r="AQ182" s="506"/>
      <c r="AR182" s="541"/>
      <c r="AS182" s="506"/>
      <c r="AT182" s="506"/>
      <c r="AU182" s="506"/>
      <c r="AV182" s="506"/>
      <c r="AW182" s="506"/>
      <c r="AX182" s="541"/>
    </row>
    <row r="183" spans="1:64">
      <c r="B183" s="400" t="s">
        <v>649</v>
      </c>
      <c r="C183" s="444">
        <v>0</v>
      </c>
      <c r="D183" s="444">
        <v>0</v>
      </c>
      <c r="E183" s="444">
        <v>0</v>
      </c>
      <c r="F183" s="444">
        <v>0</v>
      </c>
      <c r="G183" s="444">
        <v>0</v>
      </c>
      <c r="H183" s="444">
        <v>0</v>
      </c>
      <c r="I183" s="444">
        <v>0</v>
      </c>
      <c r="J183" s="444">
        <v>0</v>
      </c>
      <c r="K183" s="444">
        <v>0</v>
      </c>
      <c r="L183" s="444">
        <v>0</v>
      </c>
      <c r="M183" s="444">
        <v>0</v>
      </c>
      <c r="N183" s="444">
        <v>0</v>
      </c>
      <c r="T183" s="485"/>
      <c r="U183" s="485" t="s">
        <v>649</v>
      </c>
      <c r="V183" s="598">
        <v>0</v>
      </c>
      <c r="W183" s="598">
        <v>0</v>
      </c>
      <c r="X183" s="598">
        <v>0</v>
      </c>
      <c r="Y183" s="598">
        <v>0</v>
      </c>
      <c r="Z183" s="598">
        <v>0</v>
      </c>
      <c r="AA183" s="598">
        <v>0</v>
      </c>
      <c r="AB183" s="598">
        <v>0</v>
      </c>
      <c r="AC183" s="598">
        <v>0</v>
      </c>
      <c r="AD183" s="598">
        <v>0</v>
      </c>
      <c r="AE183" s="598">
        <v>0</v>
      </c>
      <c r="AF183" s="598">
        <v>0</v>
      </c>
      <c r="AG183" s="598">
        <v>0</v>
      </c>
      <c r="AN183" s="604"/>
      <c r="AO183" s="506"/>
      <c r="AP183" s="506"/>
      <c r="AQ183" s="506"/>
      <c r="AR183" s="541"/>
      <c r="AS183" s="506"/>
      <c r="AT183" s="506"/>
      <c r="AU183" s="506"/>
      <c r="AV183" s="506"/>
      <c r="AW183" s="506"/>
      <c r="AX183" s="541"/>
    </row>
    <row r="184" spans="1:64">
      <c r="B184" s="400" t="s">
        <v>249</v>
      </c>
      <c r="C184" s="444">
        <v>0</v>
      </c>
      <c r="D184" s="444">
        <v>0</v>
      </c>
      <c r="E184" s="444">
        <v>0</v>
      </c>
      <c r="F184" s="444">
        <v>0</v>
      </c>
      <c r="G184" s="444">
        <v>0</v>
      </c>
      <c r="H184" s="444">
        <v>0</v>
      </c>
      <c r="I184" s="444">
        <v>0</v>
      </c>
      <c r="J184" s="444">
        <v>0</v>
      </c>
      <c r="K184" s="444">
        <v>0</v>
      </c>
      <c r="L184" s="444">
        <v>0</v>
      </c>
      <c r="M184" s="444">
        <v>0</v>
      </c>
      <c r="N184" s="444">
        <v>0</v>
      </c>
      <c r="T184" s="485"/>
      <c r="U184" s="485" t="s">
        <v>249</v>
      </c>
      <c r="V184" s="598">
        <v>0</v>
      </c>
      <c r="W184" s="598">
        <v>0</v>
      </c>
      <c r="X184" s="598">
        <v>0</v>
      </c>
      <c r="Y184" s="598">
        <v>0</v>
      </c>
      <c r="Z184" s="598">
        <v>0</v>
      </c>
      <c r="AA184" s="598">
        <v>0</v>
      </c>
      <c r="AB184" s="598">
        <v>0</v>
      </c>
      <c r="AC184" s="598">
        <v>0</v>
      </c>
      <c r="AD184" s="598">
        <v>0</v>
      </c>
      <c r="AE184" s="598">
        <v>0</v>
      </c>
      <c r="AF184" s="598">
        <v>0</v>
      </c>
      <c r="AG184" s="598">
        <v>0</v>
      </c>
      <c r="AN184" s="604"/>
      <c r="AO184" s="506"/>
      <c r="AP184" s="506"/>
      <c r="AQ184" s="506"/>
      <c r="AR184" s="541"/>
      <c r="AS184" s="506"/>
      <c r="AT184" s="506"/>
      <c r="AU184" s="506"/>
      <c r="AV184" s="506"/>
      <c r="AW184" s="506"/>
      <c r="AX184" s="541"/>
    </row>
    <row r="185" spans="1:64">
      <c r="B185" s="400" t="s">
        <v>634</v>
      </c>
      <c r="C185" s="444">
        <v>-475615059.84125</v>
      </c>
      <c r="D185" s="444">
        <v>-19129900.506483931</v>
      </c>
      <c r="E185" s="444">
        <v>-353860781.09320349</v>
      </c>
      <c r="F185" s="444">
        <v>-102624378.24156255</v>
      </c>
      <c r="G185" s="444">
        <v>0</v>
      </c>
      <c r="H185" s="444">
        <v>0</v>
      </c>
      <c r="I185" s="444">
        <v>0</v>
      </c>
      <c r="J185" s="444">
        <v>0</v>
      </c>
      <c r="K185" s="444">
        <v>0</v>
      </c>
      <c r="L185" s="444">
        <v>0</v>
      </c>
      <c r="M185" s="444">
        <v>0</v>
      </c>
      <c r="N185" s="444">
        <v>0</v>
      </c>
      <c r="T185" s="485"/>
      <c r="U185" s="485" t="s">
        <v>634</v>
      </c>
      <c r="V185" s="598">
        <v>-475615059.84125</v>
      </c>
      <c r="W185" s="598">
        <v>-19129900.506483931</v>
      </c>
      <c r="X185" s="598">
        <v>-353860781.09320349</v>
      </c>
      <c r="Y185" s="598">
        <v>-102624378.24156255</v>
      </c>
      <c r="Z185" s="598">
        <v>0</v>
      </c>
      <c r="AA185" s="598">
        <v>0</v>
      </c>
      <c r="AB185" s="598">
        <v>0</v>
      </c>
      <c r="AC185" s="598">
        <v>0</v>
      </c>
      <c r="AD185" s="598">
        <v>0</v>
      </c>
      <c r="AE185" s="598">
        <v>0</v>
      </c>
      <c r="AF185" s="598">
        <v>0</v>
      </c>
      <c r="AG185" s="598">
        <v>0</v>
      </c>
      <c r="AN185" s="604"/>
      <c r="AO185" s="506"/>
      <c r="AP185" s="506"/>
      <c r="AQ185" s="506"/>
      <c r="AR185" s="541"/>
      <c r="AS185" s="506"/>
      <c r="AT185" s="506"/>
      <c r="AU185" s="506"/>
      <c r="AV185" s="506"/>
      <c r="AW185" s="506"/>
      <c r="AX185" s="541"/>
    </row>
    <row r="186" spans="1:64">
      <c r="B186" s="400" t="s">
        <v>636</v>
      </c>
      <c r="C186" s="444">
        <v>-669765790.36416698</v>
      </c>
      <c r="D186" s="444">
        <v>0</v>
      </c>
      <c r="E186" s="444">
        <v>0</v>
      </c>
      <c r="F186" s="444">
        <v>0</v>
      </c>
      <c r="G186" s="444">
        <v>0</v>
      </c>
      <c r="H186" s="444">
        <v>-128545698.02308819</v>
      </c>
      <c r="I186" s="444">
        <v>-455162828.11683458</v>
      </c>
      <c r="J186" s="444">
        <v>-61497806.713256188</v>
      </c>
      <c r="K186" s="444">
        <v>-24214959.222271733</v>
      </c>
      <c r="L186" s="444">
        <v>-344498.28871622495</v>
      </c>
      <c r="M186" s="444">
        <v>0</v>
      </c>
      <c r="N186" s="444">
        <v>0</v>
      </c>
      <c r="T186" s="485"/>
      <c r="U186" s="485" t="s">
        <v>636</v>
      </c>
      <c r="V186" s="598">
        <v>-669765790.36416698</v>
      </c>
      <c r="W186" s="598">
        <v>0</v>
      </c>
      <c r="X186" s="598">
        <v>0</v>
      </c>
      <c r="Y186" s="598">
        <v>0</v>
      </c>
      <c r="Z186" s="598">
        <v>0</v>
      </c>
      <c r="AA186" s="598">
        <v>-128545698.02308819</v>
      </c>
      <c r="AB186" s="598">
        <v>-455162828.11683458</v>
      </c>
      <c r="AC186" s="598">
        <v>-61497806.713256188</v>
      </c>
      <c r="AD186" s="598">
        <v>-24214959.222271733</v>
      </c>
      <c r="AE186" s="598">
        <v>-344498.28871622495</v>
      </c>
      <c r="AF186" s="598">
        <v>0</v>
      </c>
      <c r="AG186" s="598">
        <v>0</v>
      </c>
      <c r="AN186" s="604"/>
      <c r="AO186" s="506"/>
      <c r="AP186" s="506"/>
      <c r="AQ186" s="506"/>
      <c r="AR186" s="541"/>
      <c r="AS186" s="506"/>
      <c r="AT186" s="506"/>
      <c r="AU186" s="506"/>
      <c r="AV186" s="506"/>
      <c r="AW186" s="506"/>
      <c r="AX186" s="541"/>
    </row>
    <row r="187" spans="1:64">
      <c r="B187" s="400" t="s">
        <v>660</v>
      </c>
      <c r="C187" s="444">
        <v>0</v>
      </c>
      <c r="D187" s="444">
        <v>0</v>
      </c>
      <c r="E187" s="444">
        <v>0</v>
      </c>
      <c r="F187" s="444">
        <v>0</v>
      </c>
      <c r="G187" s="444">
        <v>0</v>
      </c>
      <c r="H187" s="444">
        <v>0</v>
      </c>
      <c r="I187" s="444">
        <v>0</v>
      </c>
      <c r="J187" s="444">
        <v>0</v>
      </c>
      <c r="K187" s="444">
        <v>0</v>
      </c>
      <c r="L187" s="444">
        <v>0</v>
      </c>
      <c r="M187" s="444">
        <v>0</v>
      </c>
      <c r="N187" s="444">
        <v>0</v>
      </c>
      <c r="T187" s="485"/>
      <c r="U187" s="485" t="s">
        <v>660</v>
      </c>
      <c r="V187" s="598">
        <v>0</v>
      </c>
      <c r="W187" s="598">
        <v>0</v>
      </c>
      <c r="X187" s="598">
        <v>0</v>
      </c>
      <c r="Y187" s="598">
        <v>0</v>
      </c>
      <c r="Z187" s="598">
        <v>0</v>
      </c>
      <c r="AA187" s="598">
        <v>0</v>
      </c>
      <c r="AB187" s="598">
        <v>0</v>
      </c>
      <c r="AC187" s="598">
        <v>0</v>
      </c>
      <c r="AD187" s="598">
        <v>0</v>
      </c>
      <c r="AE187" s="598">
        <v>0</v>
      </c>
      <c r="AF187" s="598">
        <v>0</v>
      </c>
      <c r="AG187" s="598">
        <v>0</v>
      </c>
      <c r="AN187" s="604"/>
      <c r="AO187" s="506"/>
      <c r="AP187" s="506"/>
      <c r="AQ187" s="506"/>
      <c r="AR187" s="541"/>
      <c r="AS187" s="506"/>
      <c r="AT187" s="506"/>
      <c r="AU187" s="506"/>
      <c r="AV187" s="506"/>
      <c r="AW187" s="506"/>
      <c r="AX187" s="541"/>
    </row>
    <row r="188" spans="1:64">
      <c r="C188" s="453">
        <v>-1145380850.2054169</v>
      </c>
      <c r="D188" s="453">
        <v>-19129900.506483931</v>
      </c>
      <c r="E188" s="453">
        <v>-353860781.09320349</v>
      </c>
      <c r="F188" s="453">
        <v>-102624378.24156255</v>
      </c>
      <c r="G188" s="453">
        <v>0</v>
      </c>
      <c r="H188" s="453">
        <v>-128545698.02308819</v>
      </c>
      <c r="I188" s="453">
        <v>-455162828.11683458</v>
      </c>
      <c r="J188" s="453">
        <v>-61497806.713256188</v>
      </c>
      <c r="K188" s="453">
        <v>-24214959.222271733</v>
      </c>
      <c r="L188" s="453">
        <v>-344498.28871622495</v>
      </c>
      <c r="M188" s="453">
        <v>0</v>
      </c>
      <c r="N188" s="453">
        <v>0</v>
      </c>
      <c r="T188" s="485"/>
      <c r="U188" s="485"/>
      <c r="V188" s="599">
        <v>-1145380850.2054169</v>
      </c>
      <c r="W188" s="599">
        <v>-19129900.506483931</v>
      </c>
      <c r="X188" s="599">
        <v>-353860781.09320349</v>
      </c>
      <c r="Y188" s="599">
        <v>-102624378.24156255</v>
      </c>
      <c r="Z188" s="599">
        <v>0</v>
      </c>
      <c r="AA188" s="599">
        <v>-128545698.02308819</v>
      </c>
      <c r="AB188" s="599">
        <v>-455162828.11683458</v>
      </c>
      <c r="AC188" s="599">
        <v>-61497806.713256188</v>
      </c>
      <c r="AD188" s="599">
        <v>-24214959.222271733</v>
      </c>
      <c r="AE188" s="599">
        <v>-344498.28871622495</v>
      </c>
      <c r="AF188" s="599">
        <v>0</v>
      </c>
      <c r="AG188" s="599">
        <v>0</v>
      </c>
      <c r="AN188" s="604"/>
      <c r="AO188" s="506"/>
      <c r="AP188" s="506"/>
      <c r="AQ188" s="506"/>
      <c r="AR188" s="541"/>
      <c r="AS188" s="506"/>
      <c r="AT188" s="506"/>
      <c r="AU188" s="506"/>
      <c r="AV188" s="506"/>
      <c r="AW188" s="506"/>
      <c r="AX188" s="541"/>
    </row>
    <row r="189" spans="1:64">
      <c r="B189" s="591" t="s">
        <v>1055</v>
      </c>
      <c r="C189" s="165">
        <v>0</v>
      </c>
      <c r="D189" s="165">
        <v>0</v>
      </c>
      <c r="E189" s="165">
        <v>0</v>
      </c>
      <c r="F189" s="165">
        <v>0</v>
      </c>
      <c r="G189" s="165">
        <v>0</v>
      </c>
      <c r="H189" s="165">
        <v>0</v>
      </c>
      <c r="I189" s="165">
        <v>0</v>
      </c>
      <c r="J189" s="165">
        <v>0</v>
      </c>
      <c r="K189" s="165">
        <v>0</v>
      </c>
      <c r="L189" s="165">
        <v>0</v>
      </c>
      <c r="M189" s="165">
        <v>0</v>
      </c>
      <c r="N189" s="165">
        <v>0</v>
      </c>
      <c r="O189" s="165">
        <v>0</v>
      </c>
      <c r="T189" s="485"/>
      <c r="U189" s="485"/>
      <c r="V189" s="287">
        <v>0</v>
      </c>
      <c r="W189" s="287">
        <v>0</v>
      </c>
      <c r="X189" s="287">
        <v>0</v>
      </c>
      <c r="Y189" s="287">
        <v>0</v>
      </c>
      <c r="Z189" s="287">
        <v>0</v>
      </c>
      <c r="AA189" s="287">
        <v>0</v>
      </c>
      <c r="AB189" s="287">
        <v>0</v>
      </c>
      <c r="AC189" s="287">
        <v>0</v>
      </c>
      <c r="AD189" s="287">
        <v>0</v>
      </c>
      <c r="AE189" s="287">
        <v>0</v>
      </c>
      <c r="AF189" s="287">
        <v>0</v>
      </c>
      <c r="AG189" s="287">
        <v>0</v>
      </c>
      <c r="AN189" s="604"/>
      <c r="AO189" s="506"/>
      <c r="AP189" s="506"/>
      <c r="AQ189" s="506"/>
      <c r="AR189" s="541"/>
      <c r="AS189" s="506"/>
      <c r="AT189" s="506"/>
      <c r="AU189" s="506"/>
      <c r="AV189" s="506"/>
      <c r="AW189" s="506"/>
      <c r="AX189" s="541"/>
    </row>
    <row r="190" spans="1:64">
      <c r="A190" s="400" t="s">
        <v>1088</v>
      </c>
      <c r="C190" s="444">
        <v>2886939047.9979162</v>
      </c>
      <c r="D190" s="444">
        <v>31912966.367888663</v>
      </c>
      <c r="E190" s="444">
        <v>590394167.20158195</v>
      </c>
      <c r="F190" s="444">
        <v>171200489.52886182</v>
      </c>
      <c r="G190" s="444">
        <v>0</v>
      </c>
      <c r="H190" s="444">
        <v>401784635.2392354</v>
      </c>
      <c r="I190" s="444">
        <v>1422664730.7678428</v>
      </c>
      <c r="J190" s="444">
        <v>192218597.88618252</v>
      </c>
      <c r="K190" s="444">
        <v>75686691.255167007</v>
      </c>
      <c r="L190" s="444">
        <v>1076769.7511551774</v>
      </c>
      <c r="M190" s="444">
        <v>0</v>
      </c>
      <c r="N190" s="444">
        <v>0</v>
      </c>
      <c r="T190" s="485" t="s">
        <v>1088</v>
      </c>
      <c r="U190" s="485"/>
      <c r="V190" s="598">
        <v>2886939047.9979162</v>
      </c>
      <c r="W190" s="598">
        <v>31912966.367888663</v>
      </c>
      <c r="X190" s="598">
        <v>590394167.20158195</v>
      </c>
      <c r="Y190" s="598">
        <v>171200489.52886182</v>
      </c>
      <c r="Z190" s="598">
        <v>0</v>
      </c>
      <c r="AA190" s="598">
        <v>401784635.2392354</v>
      </c>
      <c r="AB190" s="598">
        <v>1422664730.7678428</v>
      </c>
      <c r="AC190" s="598">
        <v>192218597.88618252</v>
      </c>
      <c r="AD190" s="598">
        <v>75686691.255167007</v>
      </c>
      <c r="AE190" s="598">
        <v>1076769.7511551774</v>
      </c>
      <c r="AF190" s="598">
        <v>0</v>
      </c>
      <c r="AG190" s="598">
        <v>0</v>
      </c>
      <c r="AN190" s="604"/>
      <c r="AO190" s="506"/>
      <c r="AP190" s="506"/>
      <c r="AQ190" s="506"/>
      <c r="AR190" s="541"/>
      <c r="AS190" s="506"/>
      <c r="AT190" s="506"/>
      <c r="AU190" s="506"/>
      <c r="AV190" s="506"/>
      <c r="AW190" s="506"/>
      <c r="AX190" s="541"/>
    </row>
    <row r="191" spans="1:64">
      <c r="A191" s="459" t="s">
        <v>659</v>
      </c>
      <c r="T191" s="484" t="s">
        <v>659</v>
      </c>
      <c r="U191" s="485"/>
      <c r="V191" s="485"/>
      <c r="W191" s="485"/>
      <c r="X191" s="485"/>
      <c r="Y191" s="485"/>
      <c r="Z191" s="485"/>
      <c r="AA191" s="485"/>
      <c r="AB191" s="485"/>
      <c r="AC191" s="485"/>
      <c r="AD191" s="485"/>
      <c r="AE191" s="485"/>
      <c r="AF191" s="485"/>
      <c r="AG191" s="485"/>
      <c r="AN191" s="490"/>
      <c r="AO191" s="505"/>
      <c r="AP191" s="505"/>
      <c r="AQ191" s="505"/>
      <c r="AR191" s="505"/>
      <c r="AS191" s="505"/>
      <c r="AT191" s="505"/>
      <c r="AU191" s="505"/>
      <c r="AV191" s="505"/>
      <c r="AW191" s="505"/>
      <c r="AX191" s="505"/>
      <c r="BL191" s="602"/>
    </row>
    <row r="192" spans="1:64">
      <c r="A192" s="459" t="s">
        <v>1089</v>
      </c>
      <c r="C192" s="491">
        <v>0.99999999999999967</v>
      </c>
      <c r="D192" s="491">
        <v>1.105425706511546E-2</v>
      </c>
      <c r="E192" s="491">
        <v>0.20450524149826391</v>
      </c>
      <c r="F192" s="491">
        <v>5.9301733317712012E-2</v>
      </c>
      <c r="G192" s="491">
        <v>0</v>
      </c>
      <c r="H192" s="491">
        <v>0.13917323107942714</v>
      </c>
      <c r="I192" s="491">
        <v>0.49279347679836072</v>
      </c>
      <c r="J192" s="491">
        <v>6.6582146242223417E-2</v>
      </c>
      <c r="K192" s="491">
        <v>2.6216934267336022E-2</v>
      </c>
      <c r="L192" s="491">
        <v>3.7297973156098118E-4</v>
      </c>
      <c r="M192" s="491">
        <v>0</v>
      </c>
      <c r="N192" s="491">
        <v>0</v>
      </c>
      <c r="T192" s="484" t="s">
        <v>1089</v>
      </c>
      <c r="U192" s="485"/>
      <c r="V192" s="493">
        <v>0.99999999999999967</v>
      </c>
      <c r="W192" s="493">
        <v>1.105425706511546E-2</v>
      </c>
      <c r="X192" s="493">
        <v>0.20450524149826391</v>
      </c>
      <c r="Y192" s="493">
        <v>5.9301733317712012E-2</v>
      </c>
      <c r="Z192" s="493">
        <v>0</v>
      </c>
      <c r="AA192" s="493">
        <v>0.13917323107942714</v>
      </c>
      <c r="AB192" s="493">
        <v>0.49279347679836072</v>
      </c>
      <c r="AC192" s="493">
        <v>6.6582146242223417E-2</v>
      </c>
      <c r="AD192" s="493">
        <v>2.6216934267336022E-2</v>
      </c>
      <c r="AE192" s="493">
        <v>3.7297973156098118E-4</v>
      </c>
      <c r="AF192" s="493">
        <v>0</v>
      </c>
      <c r="AG192" s="493">
        <v>0</v>
      </c>
    </row>
    <row r="193" spans="1:33">
      <c r="D193" s="165">
        <v>0</v>
      </c>
      <c r="E193" s="165">
        <v>0</v>
      </c>
      <c r="F193" s="165">
        <v>0</v>
      </c>
      <c r="G193" s="165">
        <v>0</v>
      </c>
      <c r="H193" s="165">
        <v>0</v>
      </c>
      <c r="I193" s="165">
        <v>0</v>
      </c>
      <c r="J193" s="165">
        <v>0</v>
      </c>
      <c r="K193" s="165">
        <v>0</v>
      </c>
      <c r="L193" s="165">
        <v>0</v>
      </c>
      <c r="M193" s="165">
        <v>0</v>
      </c>
      <c r="N193" s="165">
        <v>0</v>
      </c>
      <c r="T193" s="485"/>
      <c r="U193" s="485"/>
      <c r="V193" s="485"/>
      <c r="W193" s="485"/>
      <c r="X193" s="485"/>
      <c r="Y193" s="485"/>
      <c r="Z193" s="485"/>
      <c r="AA193" s="485"/>
      <c r="AB193" s="485"/>
      <c r="AC193" s="485"/>
      <c r="AD193" s="485"/>
      <c r="AE193" s="485"/>
      <c r="AF193" s="485"/>
      <c r="AG193" s="485"/>
    </row>
    <row r="194" spans="1:33">
      <c r="T194" s="485"/>
      <c r="U194" s="485"/>
      <c r="V194" s="485"/>
      <c r="W194" s="485"/>
      <c r="X194" s="485"/>
      <c r="Y194" s="485"/>
      <c r="Z194" s="485"/>
      <c r="AA194" s="485"/>
      <c r="AB194" s="485"/>
      <c r="AC194" s="485"/>
      <c r="AD194" s="485"/>
      <c r="AE194" s="485"/>
      <c r="AF194" s="485"/>
      <c r="AG194" s="485"/>
    </row>
    <row r="195" spans="1:33">
      <c r="A195" s="482" t="s">
        <v>1090</v>
      </c>
      <c r="C195" s="590" t="s">
        <v>58</v>
      </c>
      <c r="D195" s="590" t="s">
        <v>962</v>
      </c>
      <c r="E195" s="590" t="s">
        <v>959</v>
      </c>
      <c r="F195" s="590" t="s">
        <v>721</v>
      </c>
      <c r="G195" s="590" t="s">
        <v>1047</v>
      </c>
      <c r="H195" s="590" t="s">
        <v>723</v>
      </c>
      <c r="I195" s="590" t="s">
        <v>749</v>
      </c>
      <c r="J195" s="590" t="s">
        <v>725</v>
      </c>
      <c r="K195" s="590" t="s">
        <v>1048</v>
      </c>
      <c r="L195" s="590" t="s">
        <v>120</v>
      </c>
      <c r="M195" s="590" t="s">
        <v>59</v>
      </c>
      <c r="N195" s="590" t="s">
        <v>728</v>
      </c>
      <c r="T195" s="483" t="s">
        <v>1090</v>
      </c>
      <c r="U195" s="485"/>
      <c r="V195" s="592" t="s">
        <v>58</v>
      </c>
      <c r="W195" s="592" t="s">
        <v>962</v>
      </c>
      <c r="X195" s="592" t="s">
        <v>959</v>
      </c>
      <c r="Y195" s="592" t="s">
        <v>721</v>
      </c>
      <c r="Z195" s="592" t="s">
        <v>1047</v>
      </c>
      <c r="AA195" s="592" t="s">
        <v>723</v>
      </c>
      <c r="AB195" s="592" t="s">
        <v>749</v>
      </c>
      <c r="AC195" s="592" t="s">
        <v>725</v>
      </c>
      <c r="AD195" s="592" t="s">
        <v>1048</v>
      </c>
      <c r="AE195" s="592" t="s">
        <v>120</v>
      </c>
      <c r="AF195" s="592" t="s">
        <v>59</v>
      </c>
      <c r="AG195" s="592" t="s">
        <v>728</v>
      </c>
    </row>
    <row r="196" spans="1:33">
      <c r="A196" s="400" t="s">
        <v>442</v>
      </c>
      <c r="T196" s="485" t="s">
        <v>442</v>
      </c>
      <c r="U196" s="485"/>
      <c r="V196" s="485"/>
      <c r="W196" s="485"/>
      <c r="X196" s="485"/>
      <c r="Y196" s="485"/>
      <c r="Z196" s="485"/>
      <c r="AA196" s="485"/>
      <c r="AB196" s="485"/>
      <c r="AC196" s="485"/>
      <c r="AD196" s="485"/>
      <c r="AE196" s="485"/>
      <c r="AF196" s="485"/>
      <c r="AG196" s="485"/>
    </row>
    <row r="197" spans="1:33">
      <c r="B197" s="400" t="s">
        <v>639</v>
      </c>
      <c r="C197" s="444">
        <v>1413398292.8300002</v>
      </c>
      <c r="D197" s="444">
        <v>56848848.997542053</v>
      </c>
      <c r="E197" s="444">
        <v>1051577769.769448</v>
      </c>
      <c r="F197" s="444">
        <v>304971674.06301004</v>
      </c>
      <c r="G197" s="444">
        <v>0</v>
      </c>
      <c r="H197" s="444">
        <v>0</v>
      </c>
      <c r="I197" s="444">
        <v>0</v>
      </c>
      <c r="J197" s="444">
        <v>0</v>
      </c>
      <c r="K197" s="444">
        <v>0</v>
      </c>
      <c r="L197" s="444">
        <v>0</v>
      </c>
      <c r="M197" s="400">
        <v>0</v>
      </c>
      <c r="N197" s="400">
        <v>0</v>
      </c>
      <c r="T197" s="485"/>
      <c r="U197" s="485" t="s">
        <v>639</v>
      </c>
      <c r="V197" s="598">
        <v>1413398292.8300002</v>
      </c>
      <c r="W197" s="598">
        <v>56848848.997542053</v>
      </c>
      <c r="X197" s="598">
        <v>1051577769.769448</v>
      </c>
      <c r="Y197" s="598">
        <v>304971674.06301004</v>
      </c>
      <c r="Z197" s="598">
        <v>0</v>
      </c>
      <c r="AA197" s="598">
        <v>0</v>
      </c>
      <c r="AB197" s="598">
        <v>0</v>
      </c>
      <c r="AC197" s="598">
        <v>0</v>
      </c>
      <c r="AD197" s="598">
        <v>0</v>
      </c>
      <c r="AE197" s="598">
        <v>0</v>
      </c>
      <c r="AF197" s="598">
        <v>0</v>
      </c>
      <c r="AG197" s="598">
        <v>0</v>
      </c>
    </row>
    <row r="198" spans="1:33">
      <c r="B198" s="400" t="s">
        <v>649</v>
      </c>
      <c r="C198" s="444">
        <v>0</v>
      </c>
      <c r="D198" s="444">
        <v>0</v>
      </c>
      <c r="E198" s="444">
        <v>0</v>
      </c>
      <c r="F198" s="444">
        <v>0</v>
      </c>
      <c r="G198" s="444">
        <v>0</v>
      </c>
      <c r="H198" s="444">
        <v>0</v>
      </c>
      <c r="I198" s="444">
        <v>0</v>
      </c>
      <c r="J198" s="444">
        <v>0</v>
      </c>
      <c r="K198" s="444">
        <v>0</v>
      </c>
      <c r="L198" s="444">
        <v>0</v>
      </c>
      <c r="M198" s="400">
        <v>0</v>
      </c>
      <c r="N198" s="400">
        <v>0</v>
      </c>
      <c r="T198" s="485"/>
      <c r="U198" s="485" t="s">
        <v>649</v>
      </c>
      <c r="V198" s="598">
        <v>0</v>
      </c>
      <c r="W198" s="598">
        <v>0</v>
      </c>
      <c r="X198" s="598">
        <v>0</v>
      </c>
      <c r="Y198" s="598">
        <v>0</v>
      </c>
      <c r="Z198" s="598">
        <v>0</v>
      </c>
      <c r="AA198" s="598">
        <v>0</v>
      </c>
      <c r="AB198" s="598">
        <v>0</v>
      </c>
      <c r="AC198" s="598">
        <v>0</v>
      </c>
      <c r="AD198" s="598">
        <v>0</v>
      </c>
      <c r="AE198" s="598">
        <v>0</v>
      </c>
      <c r="AF198" s="598">
        <v>0</v>
      </c>
      <c r="AG198" s="598">
        <v>0</v>
      </c>
    </row>
    <row r="199" spans="1:33">
      <c r="B199" s="400" t="s">
        <v>249</v>
      </c>
      <c r="C199" s="444">
        <v>56959454.567916699</v>
      </c>
      <c r="D199" s="444">
        <v>807099.71726335224</v>
      </c>
      <c r="E199" s="444">
        <v>14552530.831466792</v>
      </c>
      <c r="F199" s="444">
        <v>4449162.3138597179</v>
      </c>
      <c r="G199" s="444">
        <v>0</v>
      </c>
      <c r="H199" s="444">
        <v>7233785.1374112982</v>
      </c>
      <c r="I199" s="444">
        <v>25133545.516226001</v>
      </c>
      <c r="J199" s="444">
        <v>3375134.8580457591</v>
      </c>
      <c r="K199" s="444">
        <v>1388818.9663563534</v>
      </c>
      <c r="L199" s="444">
        <v>19377.227287432008</v>
      </c>
      <c r="M199" s="400">
        <v>0</v>
      </c>
      <c r="N199" s="400">
        <v>0</v>
      </c>
      <c r="T199" s="485"/>
      <c r="U199" s="485" t="s">
        <v>249</v>
      </c>
      <c r="V199" s="598">
        <v>56959454.567916699</v>
      </c>
      <c r="W199" s="598">
        <v>807099.71726335224</v>
      </c>
      <c r="X199" s="598">
        <v>14552530.831466792</v>
      </c>
      <c r="Y199" s="598">
        <v>4449162.3138597179</v>
      </c>
      <c r="Z199" s="598">
        <v>0</v>
      </c>
      <c r="AA199" s="598">
        <v>7233785.1374112982</v>
      </c>
      <c r="AB199" s="598">
        <v>25133545.516226001</v>
      </c>
      <c r="AC199" s="598">
        <v>3375134.8580457591</v>
      </c>
      <c r="AD199" s="598">
        <v>1388818.9663563534</v>
      </c>
      <c r="AE199" s="598">
        <v>19377.227287432008</v>
      </c>
      <c r="AF199" s="598">
        <v>0</v>
      </c>
      <c r="AG199" s="598">
        <v>0</v>
      </c>
    </row>
    <row r="200" spans="1:33">
      <c r="B200" s="400" t="s">
        <v>634</v>
      </c>
      <c r="C200" s="444">
        <v>2385825625.3124986</v>
      </c>
      <c r="D200" s="444">
        <v>95961231.448982626</v>
      </c>
      <c r="E200" s="444">
        <v>1775070199.8524897</v>
      </c>
      <c r="F200" s="444">
        <v>514794194.01102632</v>
      </c>
      <c r="G200" s="444">
        <v>0</v>
      </c>
      <c r="H200" s="444">
        <v>0</v>
      </c>
      <c r="I200" s="444">
        <v>0</v>
      </c>
      <c r="J200" s="444">
        <v>0</v>
      </c>
      <c r="K200" s="444">
        <v>0</v>
      </c>
      <c r="L200" s="444">
        <v>0</v>
      </c>
      <c r="M200" s="400">
        <v>0</v>
      </c>
      <c r="N200" s="400">
        <v>0</v>
      </c>
      <c r="T200" s="485"/>
      <c r="U200" s="485" t="s">
        <v>634</v>
      </c>
      <c r="V200" s="598">
        <v>2385825625.3124986</v>
      </c>
      <c r="W200" s="598">
        <v>95961231.448982626</v>
      </c>
      <c r="X200" s="598">
        <v>1775070199.8524895</v>
      </c>
      <c r="Y200" s="598">
        <v>514794194.01102638</v>
      </c>
      <c r="Z200" s="598">
        <v>0</v>
      </c>
      <c r="AA200" s="598">
        <v>0</v>
      </c>
      <c r="AB200" s="598">
        <v>0</v>
      </c>
      <c r="AC200" s="598">
        <v>0</v>
      </c>
      <c r="AD200" s="598">
        <v>0</v>
      </c>
      <c r="AE200" s="598">
        <v>0</v>
      </c>
      <c r="AF200" s="598">
        <v>0</v>
      </c>
      <c r="AG200" s="598">
        <v>0</v>
      </c>
    </row>
    <row r="201" spans="1:33">
      <c r="B201" s="400" t="s">
        <v>636</v>
      </c>
      <c r="C201" s="444">
        <v>8559503054.3170872</v>
      </c>
      <c r="D201" s="444">
        <v>0</v>
      </c>
      <c r="E201" s="444">
        <v>0</v>
      </c>
      <c r="F201" s="444">
        <v>0</v>
      </c>
      <c r="G201" s="444">
        <v>0</v>
      </c>
      <c r="H201" s="444">
        <v>1642794109.04175</v>
      </c>
      <c r="I201" s="444">
        <v>5816910438.7360868</v>
      </c>
      <c r="J201" s="444">
        <v>785932443.80204523</v>
      </c>
      <c r="K201" s="444">
        <v>309463427.97010016</v>
      </c>
      <c r="L201" s="444">
        <v>4402634.7671030527</v>
      </c>
      <c r="M201" s="400">
        <v>0</v>
      </c>
      <c r="N201" s="400">
        <v>0</v>
      </c>
      <c r="T201" s="485"/>
      <c r="U201" s="485" t="s">
        <v>636</v>
      </c>
      <c r="V201" s="598">
        <v>8559503054.3170862</v>
      </c>
      <c r="W201" s="598">
        <v>0</v>
      </c>
      <c r="X201" s="598">
        <v>0</v>
      </c>
      <c r="Y201" s="598">
        <v>0</v>
      </c>
      <c r="Z201" s="598">
        <v>0</v>
      </c>
      <c r="AA201" s="598">
        <v>1642794109.0417502</v>
      </c>
      <c r="AB201" s="598">
        <v>5816910438.7360868</v>
      </c>
      <c r="AC201" s="598">
        <v>785932443.80204523</v>
      </c>
      <c r="AD201" s="598">
        <v>309463427.97010016</v>
      </c>
      <c r="AE201" s="598">
        <v>4402634.7671030527</v>
      </c>
      <c r="AF201" s="598">
        <v>0</v>
      </c>
      <c r="AG201" s="598">
        <v>0</v>
      </c>
    </row>
    <row r="202" spans="1:33">
      <c r="B202" s="400" t="s">
        <v>569</v>
      </c>
      <c r="C202" s="444">
        <v>74985.87</v>
      </c>
      <c r="D202" s="444">
        <v>0</v>
      </c>
      <c r="E202" s="444">
        <v>74985.87</v>
      </c>
      <c r="F202" s="444">
        <v>0</v>
      </c>
      <c r="G202" s="444">
        <v>0</v>
      </c>
      <c r="H202" s="444">
        <v>0</v>
      </c>
      <c r="I202" s="444">
        <v>0</v>
      </c>
      <c r="J202" s="444">
        <v>0</v>
      </c>
      <c r="K202" s="444">
        <v>0</v>
      </c>
      <c r="L202" s="444">
        <v>0</v>
      </c>
      <c r="M202" s="444">
        <v>0</v>
      </c>
      <c r="N202" s="444">
        <v>0</v>
      </c>
      <c r="T202" s="485"/>
      <c r="U202" s="485" t="s">
        <v>569</v>
      </c>
      <c r="V202" s="598">
        <v>74985.87</v>
      </c>
      <c r="W202" s="598">
        <v>0</v>
      </c>
      <c r="X202" s="598">
        <v>74985.87</v>
      </c>
      <c r="Y202" s="598">
        <v>0</v>
      </c>
      <c r="Z202" s="598">
        <v>0</v>
      </c>
      <c r="AA202" s="598">
        <v>0</v>
      </c>
      <c r="AB202" s="598">
        <v>0</v>
      </c>
      <c r="AC202" s="598">
        <v>0</v>
      </c>
      <c r="AD202" s="598">
        <v>0</v>
      </c>
      <c r="AE202" s="598">
        <v>0</v>
      </c>
      <c r="AF202" s="598">
        <v>0</v>
      </c>
      <c r="AG202" s="598">
        <v>0</v>
      </c>
    </row>
    <row r="203" spans="1:33">
      <c r="B203" s="400" t="s">
        <v>660</v>
      </c>
      <c r="C203" s="444">
        <v>0</v>
      </c>
      <c r="D203" s="444">
        <v>0</v>
      </c>
      <c r="E203" s="444">
        <v>0</v>
      </c>
      <c r="F203" s="444">
        <v>0</v>
      </c>
      <c r="G203" s="444">
        <v>0</v>
      </c>
      <c r="H203" s="444">
        <v>0</v>
      </c>
      <c r="I203" s="444">
        <v>0</v>
      </c>
      <c r="J203" s="444">
        <v>0</v>
      </c>
      <c r="K203" s="444">
        <v>0</v>
      </c>
      <c r="L203" s="444">
        <v>0</v>
      </c>
      <c r="M203" s="400">
        <v>0</v>
      </c>
      <c r="N203" s="400">
        <v>0</v>
      </c>
      <c r="T203" s="485"/>
      <c r="U203" s="485" t="s">
        <v>660</v>
      </c>
      <c r="V203" s="598">
        <v>0</v>
      </c>
      <c r="W203" s="598">
        <v>0</v>
      </c>
      <c r="X203" s="598">
        <v>0</v>
      </c>
      <c r="Y203" s="598">
        <v>0</v>
      </c>
      <c r="Z203" s="598">
        <v>0</v>
      </c>
      <c r="AA203" s="598">
        <v>0</v>
      </c>
      <c r="AB203" s="598">
        <v>0</v>
      </c>
      <c r="AC203" s="598">
        <v>0</v>
      </c>
      <c r="AD203" s="598">
        <v>0</v>
      </c>
      <c r="AE203" s="598">
        <v>0</v>
      </c>
      <c r="AF203" s="598">
        <v>0</v>
      </c>
      <c r="AG203" s="598">
        <v>0</v>
      </c>
    </row>
    <row r="204" spans="1:33">
      <c r="C204" s="453">
        <v>12415761412.897503</v>
      </c>
      <c r="D204" s="453">
        <v>153617180.16378802</v>
      </c>
      <c r="E204" s="453">
        <v>2841275486.3234043</v>
      </c>
      <c r="F204" s="453">
        <v>824215030.38789606</v>
      </c>
      <c r="G204" s="453">
        <v>0</v>
      </c>
      <c r="H204" s="453">
        <v>1650027894.1791613</v>
      </c>
      <c r="I204" s="453">
        <v>5842043984.2523127</v>
      </c>
      <c r="J204" s="453">
        <v>789307578.66009104</v>
      </c>
      <c r="K204" s="453">
        <v>310852246.9364565</v>
      </c>
      <c r="L204" s="453">
        <v>4422011.9943904849</v>
      </c>
      <c r="M204" s="453">
        <v>0</v>
      </c>
      <c r="N204" s="453">
        <v>0</v>
      </c>
      <c r="T204" s="485"/>
      <c r="U204" s="485"/>
      <c r="V204" s="599">
        <v>12415761412.897503</v>
      </c>
      <c r="W204" s="599">
        <v>153617180.16378802</v>
      </c>
      <c r="X204" s="599">
        <v>2841275486.3234043</v>
      </c>
      <c r="Y204" s="599">
        <v>824215030.38789606</v>
      </c>
      <c r="Z204" s="599">
        <v>0</v>
      </c>
      <c r="AA204" s="599">
        <v>1650027894.1791615</v>
      </c>
      <c r="AB204" s="599">
        <v>5842043984.2523127</v>
      </c>
      <c r="AC204" s="599">
        <v>789307578.66009104</v>
      </c>
      <c r="AD204" s="599">
        <v>310852246.9364565</v>
      </c>
      <c r="AE204" s="599">
        <v>4422011.9943904849</v>
      </c>
      <c r="AF204" s="599">
        <v>0</v>
      </c>
      <c r="AG204" s="599">
        <v>0</v>
      </c>
    </row>
    <row r="205" spans="1:33">
      <c r="B205" s="591" t="s">
        <v>1055</v>
      </c>
      <c r="C205" s="165">
        <v>0</v>
      </c>
      <c r="D205" s="165">
        <v>0</v>
      </c>
      <c r="E205" s="165">
        <v>0</v>
      </c>
      <c r="F205" s="165">
        <v>0</v>
      </c>
      <c r="G205" s="165">
        <v>0</v>
      </c>
      <c r="H205" s="165">
        <v>0</v>
      </c>
      <c r="I205" s="165">
        <v>0</v>
      </c>
      <c r="J205" s="165">
        <v>0</v>
      </c>
      <c r="K205" s="165">
        <v>0</v>
      </c>
      <c r="L205" s="165">
        <v>0</v>
      </c>
      <c r="M205" s="165">
        <v>0</v>
      </c>
      <c r="N205" s="165">
        <v>0</v>
      </c>
      <c r="O205" s="165">
        <v>0</v>
      </c>
      <c r="T205" s="485"/>
      <c r="U205" s="485"/>
      <c r="V205" s="287">
        <v>0</v>
      </c>
      <c r="W205" s="287">
        <v>0</v>
      </c>
      <c r="X205" s="287">
        <v>0</v>
      </c>
      <c r="Y205" s="287">
        <v>0</v>
      </c>
      <c r="Z205" s="287">
        <v>0</v>
      </c>
      <c r="AA205" s="287">
        <v>0</v>
      </c>
      <c r="AB205" s="287">
        <v>0</v>
      </c>
      <c r="AC205" s="287">
        <v>0</v>
      </c>
      <c r="AD205" s="287">
        <v>0</v>
      </c>
      <c r="AE205" s="287">
        <v>0</v>
      </c>
      <c r="AF205" s="287">
        <v>0</v>
      </c>
      <c r="AG205" s="287">
        <v>0</v>
      </c>
    </row>
    <row r="206" spans="1:33">
      <c r="A206" s="400" t="s">
        <v>1056</v>
      </c>
      <c r="T206" s="485" t="s">
        <v>1056</v>
      </c>
      <c r="U206" s="485"/>
      <c r="V206" s="485"/>
      <c r="W206" s="485"/>
      <c r="X206" s="485"/>
      <c r="Y206" s="485"/>
      <c r="Z206" s="485"/>
      <c r="AA206" s="485"/>
      <c r="AB206" s="485"/>
      <c r="AC206" s="485"/>
      <c r="AD206" s="485"/>
      <c r="AE206" s="485"/>
      <c r="AF206" s="485"/>
      <c r="AG206" s="485"/>
    </row>
    <row r="207" spans="1:33">
      <c r="B207" s="400" t="s">
        <v>569</v>
      </c>
      <c r="C207" s="444">
        <v>14370470.873750001</v>
      </c>
      <c r="D207" s="444">
        <v>0</v>
      </c>
      <c r="E207" s="444">
        <v>0</v>
      </c>
      <c r="F207" s="444">
        <v>0</v>
      </c>
      <c r="G207" s="444">
        <v>0</v>
      </c>
      <c r="H207" s="444">
        <v>1059362.0625</v>
      </c>
      <c r="I207" s="444">
        <v>8994203.7949999999</v>
      </c>
      <c r="J207" s="444">
        <v>1243368.98</v>
      </c>
      <c r="K207" s="444">
        <v>0</v>
      </c>
      <c r="L207" s="444">
        <v>0</v>
      </c>
      <c r="M207" s="444">
        <v>3073536.0362499999</v>
      </c>
      <c r="N207" s="444">
        <v>0</v>
      </c>
      <c r="T207" s="485"/>
      <c r="U207" s="485" t="s">
        <v>569</v>
      </c>
      <c r="V207" s="598">
        <v>14370470.873750001</v>
      </c>
      <c r="W207" s="598">
        <v>0</v>
      </c>
      <c r="X207" s="598">
        <v>0</v>
      </c>
      <c r="Y207" s="598">
        <v>0</v>
      </c>
      <c r="Z207" s="598">
        <v>0</v>
      </c>
      <c r="AA207" s="598">
        <v>1059362.0625</v>
      </c>
      <c r="AB207" s="598">
        <v>8994203.7949999999</v>
      </c>
      <c r="AC207" s="598">
        <v>1243368.98</v>
      </c>
      <c r="AD207" s="598">
        <v>0</v>
      </c>
      <c r="AE207" s="598">
        <v>0</v>
      </c>
      <c r="AF207" s="598">
        <v>3073536.0362499999</v>
      </c>
      <c r="AG207" s="598">
        <v>0</v>
      </c>
    </row>
    <row r="208" spans="1:33">
      <c r="B208" s="400" t="s">
        <v>649</v>
      </c>
      <c r="C208" s="444">
        <v>0</v>
      </c>
      <c r="D208" s="444">
        <v>0</v>
      </c>
      <c r="E208" s="444">
        <v>0</v>
      </c>
      <c r="F208" s="444">
        <v>0</v>
      </c>
      <c r="G208" s="444">
        <v>0</v>
      </c>
      <c r="H208" s="444">
        <v>0</v>
      </c>
      <c r="I208" s="444">
        <v>0</v>
      </c>
      <c r="J208" s="444">
        <v>0</v>
      </c>
      <c r="K208" s="444">
        <v>0</v>
      </c>
      <c r="L208" s="444">
        <v>0</v>
      </c>
      <c r="M208" s="444">
        <v>0</v>
      </c>
      <c r="N208" s="444">
        <v>0</v>
      </c>
      <c r="T208" s="485"/>
      <c r="U208" s="485" t="s">
        <v>649</v>
      </c>
      <c r="V208" s="598">
        <v>0</v>
      </c>
      <c r="W208" s="598">
        <v>0</v>
      </c>
      <c r="X208" s="598">
        <v>0</v>
      </c>
      <c r="Y208" s="598">
        <v>0</v>
      </c>
      <c r="Z208" s="598">
        <v>0</v>
      </c>
      <c r="AA208" s="598">
        <v>0</v>
      </c>
      <c r="AB208" s="598">
        <v>0</v>
      </c>
      <c r="AC208" s="598">
        <v>0</v>
      </c>
      <c r="AD208" s="598">
        <v>0</v>
      </c>
      <c r="AE208" s="598">
        <v>0</v>
      </c>
      <c r="AF208" s="598">
        <v>0</v>
      </c>
      <c r="AG208" s="598">
        <v>0</v>
      </c>
    </row>
    <row r="209" spans="1:33">
      <c r="B209" s="400" t="s">
        <v>249</v>
      </c>
      <c r="C209" s="444">
        <v>0</v>
      </c>
      <c r="D209" s="444">
        <v>0</v>
      </c>
      <c r="E209" s="444">
        <v>0</v>
      </c>
      <c r="F209" s="444">
        <v>0</v>
      </c>
      <c r="G209" s="444">
        <v>0</v>
      </c>
      <c r="H209" s="444">
        <v>0</v>
      </c>
      <c r="I209" s="444">
        <v>0</v>
      </c>
      <c r="J209" s="444">
        <v>0</v>
      </c>
      <c r="K209" s="444">
        <v>0</v>
      </c>
      <c r="L209" s="444">
        <v>0</v>
      </c>
      <c r="M209" s="444">
        <v>0</v>
      </c>
      <c r="N209" s="444">
        <v>0</v>
      </c>
      <c r="T209" s="485"/>
      <c r="U209" s="485" t="s">
        <v>249</v>
      </c>
      <c r="V209" s="598">
        <v>0</v>
      </c>
      <c r="W209" s="598">
        <v>0</v>
      </c>
      <c r="X209" s="598">
        <v>0</v>
      </c>
      <c r="Y209" s="598">
        <v>0</v>
      </c>
      <c r="Z209" s="598">
        <v>0</v>
      </c>
      <c r="AA209" s="598">
        <v>0</v>
      </c>
      <c r="AB209" s="598">
        <v>0</v>
      </c>
      <c r="AC209" s="598">
        <v>0</v>
      </c>
      <c r="AD209" s="598">
        <v>0</v>
      </c>
      <c r="AE209" s="598">
        <v>0</v>
      </c>
      <c r="AF209" s="598">
        <v>0</v>
      </c>
      <c r="AG209" s="598">
        <v>0</v>
      </c>
    </row>
    <row r="210" spans="1:33">
      <c r="B210" s="400" t="s">
        <v>634</v>
      </c>
      <c r="C210" s="444">
        <v>-951548423.42291677</v>
      </c>
      <c r="D210" s="444">
        <v>-38272603.632983811</v>
      </c>
      <c r="E210" s="444">
        <v>-707958382.2951864</v>
      </c>
      <c r="F210" s="444">
        <v>-205317437.49474639</v>
      </c>
      <c r="G210" s="444">
        <v>0</v>
      </c>
      <c r="H210" s="444">
        <v>0</v>
      </c>
      <c r="I210" s="444">
        <v>0</v>
      </c>
      <c r="J210" s="444">
        <v>0</v>
      </c>
      <c r="K210" s="444">
        <v>0</v>
      </c>
      <c r="L210" s="444">
        <v>0</v>
      </c>
      <c r="M210" s="444">
        <v>0</v>
      </c>
      <c r="N210" s="444">
        <v>0</v>
      </c>
      <c r="T210" s="485"/>
      <c r="U210" s="485" t="s">
        <v>634</v>
      </c>
      <c r="V210" s="598">
        <v>-951548423.42291677</v>
      </c>
      <c r="W210" s="598">
        <v>-38272603.632983811</v>
      </c>
      <c r="X210" s="598">
        <v>-707958382.2951864</v>
      </c>
      <c r="Y210" s="598">
        <v>-205317437.49474639</v>
      </c>
      <c r="Z210" s="598">
        <v>0</v>
      </c>
      <c r="AA210" s="598">
        <v>0</v>
      </c>
      <c r="AB210" s="598">
        <v>0</v>
      </c>
      <c r="AC210" s="598">
        <v>0</v>
      </c>
      <c r="AD210" s="598">
        <v>0</v>
      </c>
      <c r="AE210" s="598">
        <v>0</v>
      </c>
      <c r="AF210" s="598">
        <v>0</v>
      </c>
      <c r="AG210" s="598">
        <v>0</v>
      </c>
    </row>
    <row r="211" spans="1:33">
      <c r="B211" s="400" t="s">
        <v>636</v>
      </c>
      <c r="C211" s="444">
        <v>-3224421801.9766703</v>
      </c>
      <c r="D211" s="444">
        <v>0</v>
      </c>
      <c r="E211" s="444">
        <v>0</v>
      </c>
      <c r="F211" s="444">
        <v>0</v>
      </c>
      <c r="G211" s="444">
        <v>0</v>
      </c>
      <c r="H211" s="444">
        <v>-618851480.94916821</v>
      </c>
      <c r="I211" s="444">
        <v>-2191268899.5824842</v>
      </c>
      <c r="J211" s="444">
        <v>-296065985.44269186</v>
      </c>
      <c r="K211" s="444">
        <v>-116576934.16651744</v>
      </c>
      <c r="L211" s="444">
        <v>-1658501.835807824</v>
      </c>
      <c r="M211" s="444">
        <v>0</v>
      </c>
      <c r="N211" s="444">
        <v>0</v>
      </c>
      <c r="T211" s="485"/>
      <c r="U211" s="485" t="s">
        <v>636</v>
      </c>
      <c r="V211" s="598">
        <v>-3224421801.9766703</v>
      </c>
      <c r="W211" s="598">
        <v>0</v>
      </c>
      <c r="X211" s="598">
        <v>0</v>
      </c>
      <c r="Y211" s="598">
        <v>0</v>
      </c>
      <c r="Z211" s="598">
        <v>0</v>
      </c>
      <c r="AA211" s="598">
        <v>-618851480.94916821</v>
      </c>
      <c r="AB211" s="598">
        <v>-2191268899.5824842</v>
      </c>
      <c r="AC211" s="598">
        <v>-296065985.44269186</v>
      </c>
      <c r="AD211" s="598">
        <v>-116576934.16651744</v>
      </c>
      <c r="AE211" s="598">
        <v>-1658501.835807824</v>
      </c>
      <c r="AF211" s="598">
        <v>0</v>
      </c>
      <c r="AG211" s="598">
        <v>0</v>
      </c>
    </row>
    <row r="212" spans="1:33">
      <c r="B212" s="400" t="s">
        <v>639</v>
      </c>
      <c r="C212" s="444">
        <v>-586871177.365417</v>
      </c>
      <c r="D212" s="444">
        <v>-23604776.595742721</v>
      </c>
      <c r="E212" s="444">
        <v>-436636075.59636652</v>
      </c>
      <c r="F212" s="444">
        <v>-126630325.1733077</v>
      </c>
      <c r="G212" s="444">
        <v>0</v>
      </c>
      <c r="H212" s="444">
        <v>0</v>
      </c>
      <c r="I212" s="444">
        <v>0</v>
      </c>
      <c r="J212" s="444">
        <v>0</v>
      </c>
      <c r="K212" s="444">
        <v>0</v>
      </c>
      <c r="L212" s="444">
        <v>0</v>
      </c>
      <c r="M212" s="444">
        <v>0</v>
      </c>
      <c r="N212" s="444">
        <v>0</v>
      </c>
      <c r="T212" s="485"/>
      <c r="U212" s="485" t="s">
        <v>639</v>
      </c>
      <c r="V212" s="598">
        <v>-586871177.365417</v>
      </c>
      <c r="W212" s="598">
        <v>-23604776.595742721</v>
      </c>
      <c r="X212" s="598">
        <v>-436636075.59636652</v>
      </c>
      <c r="Y212" s="598">
        <v>-126630325.1733077</v>
      </c>
      <c r="Z212" s="598">
        <v>0</v>
      </c>
      <c r="AA212" s="598">
        <v>0</v>
      </c>
      <c r="AB212" s="598">
        <v>0</v>
      </c>
      <c r="AC212" s="598">
        <v>0</v>
      </c>
      <c r="AD212" s="598">
        <v>0</v>
      </c>
      <c r="AE212" s="598">
        <v>0</v>
      </c>
      <c r="AF212" s="598">
        <v>0</v>
      </c>
      <c r="AG212" s="598">
        <v>0</v>
      </c>
    </row>
    <row r="213" spans="1:33">
      <c r="B213" s="400" t="s">
        <v>660</v>
      </c>
      <c r="C213" s="444">
        <v>0</v>
      </c>
      <c r="D213" s="444">
        <v>0</v>
      </c>
      <c r="E213" s="444">
        <v>0</v>
      </c>
      <c r="F213" s="444">
        <v>0</v>
      </c>
      <c r="G213" s="444">
        <v>0</v>
      </c>
      <c r="H213" s="444">
        <v>0</v>
      </c>
      <c r="I213" s="444">
        <v>0</v>
      </c>
      <c r="J213" s="444">
        <v>0</v>
      </c>
      <c r="K213" s="444">
        <v>0</v>
      </c>
      <c r="L213" s="444">
        <v>0</v>
      </c>
      <c r="M213" s="444">
        <v>0</v>
      </c>
      <c r="N213" s="444">
        <v>0</v>
      </c>
      <c r="T213" s="485"/>
      <c r="U213" s="485" t="s">
        <v>660</v>
      </c>
      <c r="V213" s="598">
        <v>0</v>
      </c>
      <c r="W213" s="598">
        <v>0</v>
      </c>
      <c r="X213" s="598">
        <v>0</v>
      </c>
      <c r="Y213" s="598">
        <v>0</v>
      </c>
      <c r="Z213" s="598">
        <v>0</v>
      </c>
      <c r="AA213" s="598">
        <v>0</v>
      </c>
      <c r="AB213" s="598">
        <v>0</v>
      </c>
      <c r="AC213" s="598">
        <v>0</v>
      </c>
      <c r="AD213" s="598">
        <v>0</v>
      </c>
      <c r="AE213" s="598">
        <v>0</v>
      </c>
      <c r="AF213" s="598">
        <v>0</v>
      </c>
      <c r="AG213" s="598">
        <v>0</v>
      </c>
    </row>
    <row r="214" spans="1:33">
      <c r="C214" s="453">
        <v>-4748470931.8912544</v>
      </c>
      <c r="D214" s="453">
        <v>-61877380.228726536</v>
      </c>
      <c r="E214" s="453">
        <v>-1144594457.8915529</v>
      </c>
      <c r="F214" s="453">
        <v>-331947762.6680541</v>
      </c>
      <c r="G214" s="453">
        <v>0</v>
      </c>
      <c r="H214" s="453">
        <v>-617792118.88666821</v>
      </c>
      <c r="I214" s="453">
        <v>-2182274695.7874842</v>
      </c>
      <c r="J214" s="453">
        <v>-294822616.46269184</v>
      </c>
      <c r="K214" s="453">
        <v>-116576934.16651744</v>
      </c>
      <c r="L214" s="453">
        <v>-1658501.835807824</v>
      </c>
      <c r="M214" s="453">
        <v>3073536.0362499999</v>
      </c>
      <c r="N214" s="453">
        <v>0</v>
      </c>
      <c r="T214" s="485"/>
      <c r="U214" s="485"/>
      <c r="V214" s="599">
        <v>-4748470931.8912544</v>
      </c>
      <c r="W214" s="599">
        <v>-61877380.228726536</v>
      </c>
      <c r="X214" s="599">
        <v>-1144594457.8915529</v>
      </c>
      <c r="Y214" s="599">
        <v>-331947762.6680541</v>
      </c>
      <c r="Z214" s="599">
        <v>0</v>
      </c>
      <c r="AA214" s="599">
        <v>-617792118.88666821</v>
      </c>
      <c r="AB214" s="599">
        <v>-2182274695.7874842</v>
      </c>
      <c r="AC214" s="599">
        <v>-294822616.46269184</v>
      </c>
      <c r="AD214" s="599">
        <v>-116576934.16651744</v>
      </c>
      <c r="AE214" s="599">
        <v>-1658501.835807824</v>
      </c>
      <c r="AF214" s="599">
        <v>3073536.0362499999</v>
      </c>
      <c r="AG214" s="599">
        <v>0</v>
      </c>
    </row>
    <row r="215" spans="1:33">
      <c r="B215" s="591" t="s">
        <v>1055</v>
      </c>
      <c r="C215" s="165">
        <v>0</v>
      </c>
      <c r="D215" s="165">
        <v>0</v>
      </c>
      <c r="E215" s="165">
        <v>0</v>
      </c>
      <c r="F215" s="165">
        <v>0</v>
      </c>
      <c r="G215" s="165">
        <v>0</v>
      </c>
      <c r="H215" s="165">
        <v>0</v>
      </c>
      <c r="I215" s="165">
        <v>0</v>
      </c>
      <c r="J215" s="165">
        <v>0</v>
      </c>
      <c r="K215" s="165">
        <v>0</v>
      </c>
      <c r="L215" s="165">
        <v>0</v>
      </c>
      <c r="M215" s="165">
        <v>0</v>
      </c>
      <c r="N215" s="165">
        <v>0</v>
      </c>
      <c r="O215" s="165">
        <v>0</v>
      </c>
      <c r="T215" s="485"/>
      <c r="U215" s="485"/>
      <c r="V215" s="287">
        <v>-6.1979517340660095E-7</v>
      </c>
      <c r="W215" s="287">
        <v>7.1740942075848579E-9</v>
      </c>
      <c r="X215" s="287">
        <v>-4.1909515857696533E-8</v>
      </c>
      <c r="Y215" s="287">
        <v>4.0454324334859848E-8</v>
      </c>
      <c r="Z215" s="287">
        <v>0</v>
      </c>
      <c r="AA215" s="287">
        <v>0</v>
      </c>
      <c r="AB215" s="287">
        <v>0</v>
      </c>
      <c r="AC215" s="287">
        <v>5.9604644775390625E-8</v>
      </c>
      <c r="AD215" s="287">
        <v>0</v>
      </c>
      <c r="AE215" s="287">
        <v>0</v>
      </c>
      <c r="AF215" s="287">
        <v>0</v>
      </c>
      <c r="AG215" s="287">
        <v>0</v>
      </c>
    </row>
    <row r="216" spans="1:33">
      <c r="A216" s="400" t="s">
        <v>1091</v>
      </c>
      <c r="C216" s="444">
        <v>7667290481.0062485</v>
      </c>
      <c r="D216" s="444">
        <v>91739799.935061485</v>
      </c>
      <c r="E216" s="444">
        <v>1696681028.4318514</v>
      </c>
      <c r="F216" s="444">
        <v>492267267.71984196</v>
      </c>
      <c r="G216" s="444">
        <v>0</v>
      </c>
      <c r="H216" s="444">
        <v>1032235775.2924931</v>
      </c>
      <c r="I216" s="444">
        <v>3659769288.4648285</v>
      </c>
      <c r="J216" s="444">
        <v>494484962.1973992</v>
      </c>
      <c r="K216" s="444">
        <v>194275312.76993906</v>
      </c>
      <c r="L216" s="444">
        <v>2763510.1585826608</v>
      </c>
      <c r="M216" s="444">
        <v>3073536.0362499999</v>
      </c>
      <c r="N216" s="444">
        <v>0</v>
      </c>
      <c r="T216" s="485" t="s">
        <v>1091</v>
      </c>
      <c r="U216" s="485"/>
      <c r="V216" s="598">
        <v>7667290481.0062485</v>
      </c>
      <c r="W216" s="598">
        <v>91739799.935061485</v>
      </c>
      <c r="X216" s="598">
        <v>1696681028.4318514</v>
      </c>
      <c r="Y216" s="598">
        <v>492267267.71984196</v>
      </c>
      <c r="Z216" s="598">
        <v>0</v>
      </c>
      <c r="AA216" s="598">
        <v>1032235775.2924933</v>
      </c>
      <c r="AB216" s="598">
        <v>3659769288.4648285</v>
      </c>
      <c r="AC216" s="598">
        <v>494484962.1973992</v>
      </c>
      <c r="AD216" s="598">
        <v>194275312.76993906</v>
      </c>
      <c r="AE216" s="598">
        <v>2763510.1585826608</v>
      </c>
      <c r="AF216" s="598">
        <v>3073536.0362499999</v>
      </c>
      <c r="AG216" s="598">
        <v>0</v>
      </c>
    </row>
    <row r="217" spans="1:33">
      <c r="A217" s="459" t="s">
        <v>704</v>
      </c>
      <c r="T217" s="484" t="s">
        <v>704</v>
      </c>
      <c r="U217" s="485"/>
      <c r="V217" s="485"/>
      <c r="W217" s="485"/>
      <c r="X217" s="485"/>
      <c r="Y217" s="485"/>
      <c r="Z217" s="485"/>
      <c r="AA217" s="485"/>
      <c r="AB217" s="485"/>
      <c r="AC217" s="485"/>
      <c r="AD217" s="485"/>
      <c r="AE217" s="485"/>
      <c r="AF217" s="485"/>
      <c r="AG217" s="485"/>
    </row>
    <row r="218" spans="1:33">
      <c r="A218" s="459" t="s">
        <v>1092</v>
      </c>
      <c r="C218" s="491">
        <v>0.99999999999999978</v>
      </c>
      <c r="D218" s="491">
        <v>1.1965087296786704E-2</v>
      </c>
      <c r="E218" s="491">
        <v>0.2212882155221515</v>
      </c>
      <c r="F218" s="491">
        <v>6.4203549994526515E-2</v>
      </c>
      <c r="G218" s="491">
        <v>0</v>
      </c>
      <c r="H218" s="491">
        <v>0.13462849462265625</v>
      </c>
      <c r="I218" s="491">
        <v>0.47732237320745458</v>
      </c>
      <c r="J218" s="491">
        <v>6.4492790956904425E-2</v>
      </c>
      <c r="K218" s="491">
        <v>2.533819649212541E-2</v>
      </c>
      <c r="L218" s="491">
        <v>3.6042851975264932E-4</v>
      </c>
      <c r="M218" s="491">
        <v>4.0086338764181421E-4</v>
      </c>
      <c r="N218" s="491">
        <v>0</v>
      </c>
      <c r="T218" s="484" t="s">
        <v>1092</v>
      </c>
      <c r="U218" s="485"/>
      <c r="V218" s="493">
        <v>0.99999999999999978</v>
      </c>
      <c r="W218" s="493">
        <v>1.1965087296786704E-2</v>
      </c>
      <c r="X218" s="493">
        <v>0.2212882155221515</v>
      </c>
      <c r="Y218" s="493">
        <v>6.4203549994526515E-2</v>
      </c>
      <c r="Z218" s="493">
        <v>0</v>
      </c>
      <c r="AA218" s="493">
        <v>0.13462849462265628</v>
      </c>
      <c r="AB218" s="493">
        <v>0.47732237320745458</v>
      </c>
      <c r="AC218" s="493">
        <v>6.4492790956904425E-2</v>
      </c>
      <c r="AD218" s="493">
        <v>2.533819649212541E-2</v>
      </c>
      <c r="AE218" s="493">
        <v>3.6042851975264932E-4</v>
      </c>
      <c r="AF218" s="493">
        <v>4.0086338764181421E-4</v>
      </c>
      <c r="AG218" s="493">
        <v>0</v>
      </c>
    </row>
    <row r="219" spans="1:33" s="302" customFormat="1">
      <c r="D219" s="302">
        <v>0</v>
      </c>
      <c r="E219" s="302">
        <v>0</v>
      </c>
      <c r="F219" s="302">
        <v>0</v>
      </c>
      <c r="G219" s="302">
        <v>0</v>
      </c>
      <c r="H219" s="302">
        <v>0</v>
      </c>
      <c r="I219" s="302">
        <v>0</v>
      </c>
      <c r="J219" s="302">
        <v>0</v>
      </c>
      <c r="K219" s="302">
        <v>0</v>
      </c>
      <c r="L219" s="302">
        <v>0</v>
      </c>
      <c r="M219" s="302">
        <v>0</v>
      </c>
      <c r="N219" s="302">
        <v>0</v>
      </c>
    </row>
    <row r="220" spans="1:33">
      <c r="T220" s="485"/>
      <c r="U220" s="485"/>
      <c r="V220" s="485"/>
      <c r="W220" s="485"/>
      <c r="X220" s="485"/>
      <c r="Y220" s="485"/>
      <c r="Z220" s="485"/>
      <c r="AA220" s="485"/>
      <c r="AB220" s="485"/>
      <c r="AC220" s="485"/>
      <c r="AD220" s="485"/>
      <c r="AE220" s="485"/>
      <c r="AF220" s="485"/>
      <c r="AG220" s="485"/>
    </row>
    <row r="221" spans="1:33">
      <c r="A221" s="482" t="s">
        <v>1093</v>
      </c>
      <c r="C221" s="590" t="s">
        <v>58</v>
      </c>
      <c r="D221" s="590" t="s">
        <v>962</v>
      </c>
      <c r="E221" s="590" t="s">
        <v>959</v>
      </c>
      <c r="F221" s="590" t="s">
        <v>721</v>
      </c>
      <c r="G221" s="590" t="s">
        <v>1047</v>
      </c>
      <c r="H221" s="590" t="s">
        <v>723</v>
      </c>
      <c r="I221" s="590" t="s">
        <v>749</v>
      </c>
      <c r="J221" s="590" t="s">
        <v>725</v>
      </c>
      <c r="K221" s="590" t="s">
        <v>1048</v>
      </c>
      <c r="L221" s="590" t="s">
        <v>120</v>
      </c>
      <c r="M221" s="590" t="s">
        <v>59</v>
      </c>
      <c r="N221" s="590" t="s">
        <v>728</v>
      </c>
      <c r="T221" s="483" t="s">
        <v>1093</v>
      </c>
      <c r="U221" s="485"/>
      <c r="V221" s="592" t="s">
        <v>58</v>
      </c>
      <c r="W221" s="592" t="s">
        <v>962</v>
      </c>
      <c r="X221" s="592" t="s">
        <v>959</v>
      </c>
      <c r="Y221" s="592" t="s">
        <v>721</v>
      </c>
      <c r="Z221" s="592" t="s">
        <v>1047</v>
      </c>
      <c r="AA221" s="592" t="s">
        <v>723</v>
      </c>
      <c r="AB221" s="592" t="s">
        <v>749</v>
      </c>
      <c r="AC221" s="592" t="s">
        <v>725</v>
      </c>
      <c r="AD221" s="592" t="s">
        <v>1048</v>
      </c>
      <c r="AE221" s="592" t="s">
        <v>120</v>
      </c>
      <c r="AF221" s="592" t="s">
        <v>59</v>
      </c>
      <c r="AG221" s="592" t="s">
        <v>728</v>
      </c>
    </row>
    <row r="222" spans="1:33">
      <c r="A222" s="400" t="s">
        <v>1094</v>
      </c>
      <c r="T222" s="485" t="s">
        <v>1095</v>
      </c>
      <c r="U222" s="485"/>
      <c r="V222" s="485"/>
      <c r="W222" s="485"/>
      <c r="X222" s="485"/>
      <c r="Y222" s="485"/>
      <c r="Z222" s="485"/>
      <c r="AA222" s="485"/>
      <c r="AB222" s="485"/>
      <c r="AC222" s="485"/>
      <c r="AD222" s="485"/>
      <c r="AE222" s="485"/>
      <c r="AF222" s="485"/>
      <c r="AG222" s="485"/>
    </row>
    <row r="223" spans="1:33">
      <c r="B223" s="400" t="s">
        <v>639</v>
      </c>
      <c r="C223" s="444">
        <v>80696448.244166628</v>
      </c>
      <c r="D223" s="444">
        <v>3245723.603985114</v>
      </c>
      <c r="E223" s="444">
        <v>60038696.454774201</v>
      </c>
      <c r="F223" s="444">
        <v>17412028.185407318</v>
      </c>
      <c r="G223" s="444">
        <v>0</v>
      </c>
      <c r="H223" s="444">
        <v>0</v>
      </c>
      <c r="I223" s="444">
        <v>0</v>
      </c>
      <c r="J223" s="444">
        <v>0</v>
      </c>
      <c r="K223" s="444">
        <v>0</v>
      </c>
      <c r="L223" s="444">
        <v>0</v>
      </c>
      <c r="M223" s="444">
        <v>0</v>
      </c>
      <c r="N223" s="444">
        <v>0</v>
      </c>
      <c r="T223" s="485"/>
      <c r="U223" s="485" t="s">
        <v>639</v>
      </c>
      <c r="V223" s="598">
        <v>80696448.244166628</v>
      </c>
      <c r="W223" s="598">
        <v>3245723.603985114</v>
      </c>
      <c r="X223" s="598">
        <v>60038696.454774201</v>
      </c>
      <c r="Y223" s="598">
        <v>17412028.185407318</v>
      </c>
      <c r="Z223" s="598">
        <v>0</v>
      </c>
      <c r="AA223" s="598">
        <v>0</v>
      </c>
      <c r="AB223" s="598">
        <v>0</v>
      </c>
      <c r="AC223" s="598">
        <v>0</v>
      </c>
      <c r="AD223" s="598">
        <v>0</v>
      </c>
      <c r="AE223" s="598">
        <v>0</v>
      </c>
      <c r="AF223" s="598">
        <v>0</v>
      </c>
      <c r="AG223" s="598">
        <v>0</v>
      </c>
    </row>
    <row r="224" spans="1:33">
      <c r="B224" s="400" t="s">
        <v>649</v>
      </c>
      <c r="C224" s="444">
        <v>0</v>
      </c>
      <c r="D224" s="444">
        <v>0</v>
      </c>
      <c r="E224" s="444">
        <v>0</v>
      </c>
      <c r="F224" s="444">
        <v>0</v>
      </c>
      <c r="G224" s="444">
        <v>0</v>
      </c>
      <c r="H224" s="444">
        <v>0</v>
      </c>
      <c r="I224" s="444">
        <v>0</v>
      </c>
      <c r="J224" s="444">
        <v>0</v>
      </c>
      <c r="K224" s="444">
        <v>0</v>
      </c>
      <c r="L224" s="444">
        <v>0</v>
      </c>
      <c r="M224" s="444">
        <v>0</v>
      </c>
      <c r="N224" s="444">
        <v>0</v>
      </c>
      <c r="T224" s="485"/>
      <c r="U224" s="485" t="s">
        <v>649</v>
      </c>
      <c r="V224" s="598">
        <v>0</v>
      </c>
      <c r="W224" s="598">
        <v>0</v>
      </c>
      <c r="X224" s="598">
        <v>0</v>
      </c>
      <c r="Y224" s="598">
        <v>0</v>
      </c>
      <c r="Z224" s="598">
        <v>0</v>
      </c>
      <c r="AA224" s="598">
        <v>0</v>
      </c>
      <c r="AB224" s="598">
        <v>0</v>
      </c>
      <c r="AC224" s="598">
        <v>0</v>
      </c>
      <c r="AD224" s="598">
        <v>0</v>
      </c>
      <c r="AE224" s="598">
        <v>0</v>
      </c>
      <c r="AF224" s="598">
        <v>0</v>
      </c>
      <c r="AG224" s="598">
        <v>0</v>
      </c>
    </row>
    <row r="225" spans="1:33">
      <c r="B225" s="400" t="s">
        <v>634</v>
      </c>
      <c r="C225" s="444">
        <v>1508117981.2720835</v>
      </c>
      <c r="D225" s="444">
        <v>60658606.864559539</v>
      </c>
      <c r="E225" s="444">
        <v>1122049850.5908747</v>
      </c>
      <c r="F225" s="444">
        <v>325409523.81664866</v>
      </c>
      <c r="G225" s="444">
        <v>0</v>
      </c>
      <c r="H225" s="444">
        <v>0</v>
      </c>
      <c r="I225" s="444">
        <v>0</v>
      </c>
      <c r="J225" s="444">
        <v>0</v>
      </c>
      <c r="K225" s="444">
        <v>0</v>
      </c>
      <c r="L225" s="444">
        <v>0</v>
      </c>
      <c r="M225" s="444">
        <v>0</v>
      </c>
      <c r="N225" s="444">
        <v>0</v>
      </c>
      <c r="T225" s="485"/>
      <c r="U225" s="485" t="s">
        <v>634</v>
      </c>
      <c r="V225" s="598">
        <v>1508117981.2720835</v>
      </c>
      <c r="W225" s="598">
        <v>60658606.864559539</v>
      </c>
      <c r="X225" s="598">
        <v>1122049850.5908747</v>
      </c>
      <c r="Y225" s="598">
        <v>325409523.81664866</v>
      </c>
      <c r="Z225" s="598">
        <v>0</v>
      </c>
      <c r="AA225" s="598">
        <v>0</v>
      </c>
      <c r="AB225" s="598">
        <v>0</v>
      </c>
      <c r="AC225" s="598">
        <v>0</v>
      </c>
      <c r="AD225" s="598">
        <v>0</v>
      </c>
      <c r="AE225" s="598">
        <v>0</v>
      </c>
      <c r="AF225" s="598">
        <v>0</v>
      </c>
      <c r="AG225" s="598">
        <v>0</v>
      </c>
    </row>
    <row r="226" spans="1:33">
      <c r="B226" s="400" t="s">
        <v>636</v>
      </c>
      <c r="C226" s="444">
        <v>4709727982.8329163</v>
      </c>
      <c r="D226" s="444">
        <v>0</v>
      </c>
      <c r="E226" s="444">
        <v>0</v>
      </c>
      <c r="F226" s="444">
        <v>0</v>
      </c>
      <c r="G226" s="444">
        <v>0</v>
      </c>
      <c r="H226" s="444">
        <v>903920862.72867131</v>
      </c>
      <c r="I226" s="444">
        <v>3200660796.9058104</v>
      </c>
      <c r="J226" s="444">
        <v>432446603.46535444</v>
      </c>
      <c r="K226" s="444">
        <v>170277241.22828344</v>
      </c>
      <c r="L226" s="444">
        <v>2422478.5047959397</v>
      </c>
      <c r="M226" s="444">
        <v>0</v>
      </c>
      <c r="N226" s="444">
        <v>0</v>
      </c>
      <c r="T226" s="485"/>
      <c r="U226" s="485" t="s">
        <v>636</v>
      </c>
      <c r="V226" s="598">
        <v>4709727982.8329163</v>
      </c>
      <c r="W226" s="598">
        <v>0</v>
      </c>
      <c r="X226" s="598">
        <v>0</v>
      </c>
      <c r="Y226" s="598">
        <v>0</v>
      </c>
      <c r="Z226" s="598">
        <v>0</v>
      </c>
      <c r="AA226" s="598">
        <v>903920862.72867131</v>
      </c>
      <c r="AB226" s="598">
        <v>3200660796.9058104</v>
      </c>
      <c r="AC226" s="598">
        <v>432446603.46535444</v>
      </c>
      <c r="AD226" s="598">
        <v>170277241.22828344</v>
      </c>
      <c r="AE226" s="598">
        <v>2422478.5047959397</v>
      </c>
      <c r="AF226" s="598">
        <v>0</v>
      </c>
      <c r="AG226" s="598">
        <v>0</v>
      </c>
    </row>
    <row r="227" spans="1:33">
      <c r="B227" s="400" t="s">
        <v>249</v>
      </c>
      <c r="C227" s="444">
        <v>-5566177.96</v>
      </c>
      <c r="D227" s="444">
        <v>-78871.202188160532</v>
      </c>
      <c r="E227" s="444">
        <v>-1422098.8770134142</v>
      </c>
      <c r="F227" s="444">
        <v>-434779.95707174024</v>
      </c>
      <c r="G227" s="444">
        <v>0</v>
      </c>
      <c r="H227" s="444">
        <v>-706898.19108475046</v>
      </c>
      <c r="I227" s="444">
        <v>-2456094.2194814067</v>
      </c>
      <c r="J227" s="444">
        <v>-329824.10736537981</v>
      </c>
      <c r="K227" s="444">
        <v>-135717.82910500321</v>
      </c>
      <c r="L227" s="444">
        <v>-1893.5766901456043</v>
      </c>
      <c r="M227" s="444">
        <v>0</v>
      </c>
      <c r="N227" s="444">
        <v>0</v>
      </c>
      <c r="T227" s="485"/>
      <c r="U227" s="485" t="s">
        <v>249</v>
      </c>
      <c r="V227" s="598">
        <v>-5566177.96</v>
      </c>
      <c r="W227" s="598">
        <v>-78871.202188160532</v>
      </c>
      <c r="X227" s="598">
        <v>-1422098.8770134142</v>
      </c>
      <c r="Y227" s="598">
        <v>-434779.95707174024</v>
      </c>
      <c r="Z227" s="598">
        <v>0</v>
      </c>
      <c r="AA227" s="598">
        <v>-706898.19108475046</v>
      </c>
      <c r="AB227" s="598">
        <v>-2456094.2194814067</v>
      </c>
      <c r="AC227" s="598">
        <v>-329824.10736537981</v>
      </c>
      <c r="AD227" s="598">
        <v>-135717.82910500321</v>
      </c>
      <c r="AE227" s="598">
        <v>-1893.5766901456043</v>
      </c>
      <c r="AF227" s="598">
        <v>0</v>
      </c>
      <c r="AG227" s="598">
        <v>0</v>
      </c>
    </row>
    <row r="228" spans="1:33">
      <c r="C228" s="453">
        <v>6292976234.3891668</v>
      </c>
      <c r="D228" s="453">
        <v>63825459.266356491</v>
      </c>
      <c r="E228" s="453">
        <v>1180666448.1686354</v>
      </c>
      <c r="F228" s="453">
        <v>342386772.04498428</v>
      </c>
      <c r="G228" s="453">
        <v>0</v>
      </c>
      <c r="H228" s="453">
        <v>903213964.53758657</v>
      </c>
      <c r="I228" s="453">
        <v>3198204702.6863289</v>
      </c>
      <c r="J228" s="453">
        <v>432116779.35798907</v>
      </c>
      <c r="K228" s="453">
        <v>170141523.39917845</v>
      </c>
      <c r="L228" s="453">
        <v>2420584.9281057939</v>
      </c>
      <c r="M228" s="453">
        <v>0</v>
      </c>
      <c r="N228" s="453">
        <v>0</v>
      </c>
      <c r="T228" s="485"/>
      <c r="U228" s="485"/>
      <c r="V228" s="599">
        <v>6292976234.3891668</v>
      </c>
      <c r="W228" s="599">
        <v>63825459.266356491</v>
      </c>
      <c r="X228" s="599">
        <v>1180666448.1686354</v>
      </c>
      <c r="Y228" s="599">
        <v>342386772.04498428</v>
      </c>
      <c r="Z228" s="599">
        <v>0</v>
      </c>
      <c r="AA228" s="599">
        <v>903213964.53758657</v>
      </c>
      <c r="AB228" s="599">
        <v>3198204702.6863289</v>
      </c>
      <c r="AC228" s="599">
        <v>432116779.35798907</v>
      </c>
      <c r="AD228" s="599">
        <v>170141523.39917845</v>
      </c>
      <c r="AE228" s="599">
        <v>2420584.9281057939</v>
      </c>
      <c r="AF228" s="599">
        <v>0</v>
      </c>
      <c r="AG228" s="599">
        <v>0</v>
      </c>
    </row>
    <row r="229" spans="1:33">
      <c r="B229" s="591" t="s">
        <v>1055</v>
      </c>
      <c r="C229" s="165">
        <v>0</v>
      </c>
      <c r="D229" s="165">
        <v>0</v>
      </c>
      <c r="E229" s="165">
        <v>0</v>
      </c>
      <c r="F229" s="165">
        <v>0</v>
      </c>
      <c r="G229" s="165">
        <v>0</v>
      </c>
      <c r="H229" s="165">
        <v>0</v>
      </c>
      <c r="I229" s="165">
        <v>0</v>
      </c>
      <c r="J229" s="165">
        <v>0</v>
      </c>
      <c r="K229" s="165">
        <v>0</v>
      </c>
      <c r="L229" s="165">
        <v>0</v>
      </c>
      <c r="M229" s="165">
        <v>0</v>
      </c>
      <c r="N229" s="165">
        <v>0</v>
      </c>
      <c r="O229" s="165">
        <v>0</v>
      </c>
      <c r="T229" s="485"/>
      <c r="U229" s="485"/>
      <c r="V229" s="287">
        <v>0</v>
      </c>
      <c r="W229" s="287">
        <v>0</v>
      </c>
      <c r="X229" s="287">
        <v>0</v>
      </c>
      <c r="Y229" s="287">
        <v>0</v>
      </c>
      <c r="Z229" s="287">
        <v>0</v>
      </c>
      <c r="AA229" s="287">
        <v>0</v>
      </c>
      <c r="AB229" s="287">
        <v>0</v>
      </c>
      <c r="AC229" s="287">
        <v>0</v>
      </c>
      <c r="AD229" s="287">
        <v>0</v>
      </c>
      <c r="AE229" s="287">
        <v>0</v>
      </c>
      <c r="AF229" s="287">
        <v>0</v>
      </c>
      <c r="AG229" s="287">
        <v>0</v>
      </c>
    </row>
    <row r="230" spans="1:33">
      <c r="A230" s="400" t="s">
        <v>1056</v>
      </c>
      <c r="T230" s="485" t="s">
        <v>1056</v>
      </c>
      <c r="U230" s="485"/>
      <c r="V230" s="485"/>
      <c r="W230" s="485"/>
      <c r="X230" s="485"/>
      <c r="Y230" s="485"/>
      <c r="Z230" s="485"/>
      <c r="AA230" s="485"/>
      <c r="AB230" s="485"/>
      <c r="AC230" s="485"/>
      <c r="AD230" s="485"/>
      <c r="AE230" s="485"/>
      <c r="AF230" s="485"/>
      <c r="AG230" s="485"/>
    </row>
    <row r="231" spans="1:33">
      <c r="B231" s="400" t="s">
        <v>635</v>
      </c>
      <c r="C231" s="444">
        <v>0</v>
      </c>
      <c r="D231" s="444">
        <v>0</v>
      </c>
      <c r="E231" s="444">
        <v>0</v>
      </c>
      <c r="F231" s="444">
        <v>0</v>
      </c>
      <c r="G231" s="444">
        <v>0</v>
      </c>
      <c r="H231" s="444">
        <v>0</v>
      </c>
      <c r="I231" s="444">
        <v>0</v>
      </c>
      <c r="J231" s="444">
        <v>0</v>
      </c>
      <c r="K231" s="444">
        <v>0</v>
      </c>
      <c r="L231" s="444">
        <v>0</v>
      </c>
      <c r="M231" s="444">
        <v>0</v>
      </c>
      <c r="N231" s="444">
        <v>0</v>
      </c>
      <c r="T231" s="485"/>
      <c r="U231" s="485" t="s">
        <v>635</v>
      </c>
      <c r="V231" s="598">
        <v>0</v>
      </c>
      <c r="W231" s="598">
        <v>0</v>
      </c>
      <c r="X231" s="598">
        <v>0</v>
      </c>
      <c r="Y231" s="598">
        <v>0</v>
      </c>
      <c r="Z231" s="598">
        <v>0</v>
      </c>
      <c r="AA231" s="598">
        <v>0</v>
      </c>
      <c r="AB231" s="598">
        <v>0</v>
      </c>
      <c r="AC231" s="598">
        <v>0</v>
      </c>
      <c r="AD231" s="598">
        <v>0</v>
      </c>
      <c r="AE231" s="598">
        <v>0</v>
      </c>
      <c r="AF231" s="598">
        <v>0</v>
      </c>
      <c r="AG231" s="598">
        <v>0</v>
      </c>
    </row>
    <row r="232" spans="1:33">
      <c r="B232" s="400" t="s">
        <v>639</v>
      </c>
      <c r="C232" s="444">
        <v>-42748324.891249999</v>
      </c>
      <c r="D232" s="444">
        <v>-1719397.1996206709</v>
      </c>
      <c r="E232" s="444">
        <v>-31805039.229608934</v>
      </c>
      <c r="F232" s="444">
        <v>-9223888.4620203897</v>
      </c>
      <c r="G232" s="444">
        <v>0</v>
      </c>
      <c r="H232" s="444">
        <v>0</v>
      </c>
      <c r="I232" s="444">
        <v>0</v>
      </c>
      <c r="J232" s="444">
        <v>0</v>
      </c>
      <c r="K232" s="444">
        <v>0</v>
      </c>
      <c r="L232" s="444">
        <v>0</v>
      </c>
      <c r="M232" s="444">
        <v>0</v>
      </c>
      <c r="N232" s="444">
        <v>0</v>
      </c>
      <c r="T232" s="485"/>
      <c r="U232" s="485" t="s">
        <v>639</v>
      </c>
      <c r="V232" s="598">
        <v>-42748324.891249999</v>
      </c>
      <c r="W232" s="598">
        <v>-1719397.1996206709</v>
      </c>
      <c r="X232" s="598">
        <v>-31805039.229608934</v>
      </c>
      <c r="Y232" s="598">
        <v>-9223888.4620203897</v>
      </c>
      <c r="Z232" s="598">
        <v>0</v>
      </c>
      <c r="AA232" s="598">
        <v>0</v>
      </c>
      <c r="AB232" s="598">
        <v>0</v>
      </c>
      <c r="AC232" s="598">
        <v>0</v>
      </c>
      <c r="AD232" s="598">
        <v>0</v>
      </c>
      <c r="AE232" s="598">
        <v>0</v>
      </c>
      <c r="AF232" s="598">
        <v>0</v>
      </c>
      <c r="AG232" s="598">
        <v>0</v>
      </c>
    </row>
    <row r="233" spans="1:33">
      <c r="B233" s="400" t="s">
        <v>634</v>
      </c>
      <c r="C233" s="444">
        <v>-532522772.84291703</v>
      </c>
      <c r="D233" s="444">
        <v>-21418808.027908497</v>
      </c>
      <c r="E233" s="444">
        <v>-396200499.64567989</v>
      </c>
      <c r="F233" s="444">
        <v>-114903465.1693286</v>
      </c>
      <c r="G233" s="444">
        <v>0</v>
      </c>
      <c r="H233" s="444">
        <v>0</v>
      </c>
      <c r="I233" s="444">
        <v>0</v>
      </c>
      <c r="J233" s="444">
        <v>0</v>
      </c>
      <c r="K233" s="444">
        <v>0</v>
      </c>
      <c r="L233" s="444">
        <v>0</v>
      </c>
      <c r="M233" s="444">
        <v>0</v>
      </c>
      <c r="N233" s="444">
        <v>0</v>
      </c>
      <c r="T233" s="485"/>
      <c r="U233" s="485" t="s">
        <v>634</v>
      </c>
      <c r="V233" s="598">
        <v>-532522772.84291703</v>
      </c>
      <c r="W233" s="598">
        <v>-21418808.027908497</v>
      </c>
      <c r="X233" s="598">
        <v>-396200499.64567989</v>
      </c>
      <c r="Y233" s="598">
        <v>-114903465.1693286</v>
      </c>
      <c r="Z233" s="598">
        <v>0</v>
      </c>
      <c r="AA233" s="598">
        <v>0</v>
      </c>
      <c r="AB233" s="598">
        <v>0</v>
      </c>
      <c r="AC233" s="598">
        <v>0</v>
      </c>
      <c r="AD233" s="598">
        <v>0</v>
      </c>
      <c r="AE233" s="598">
        <v>0</v>
      </c>
      <c r="AF233" s="598">
        <v>0</v>
      </c>
      <c r="AG233" s="598">
        <v>0</v>
      </c>
    </row>
    <row r="234" spans="1:33">
      <c r="B234" s="400" t="s">
        <v>636</v>
      </c>
      <c r="C234" s="444">
        <v>-1176481288.3791699</v>
      </c>
      <c r="D234" s="444">
        <v>0</v>
      </c>
      <c r="E234" s="444">
        <v>0</v>
      </c>
      <c r="F234" s="444">
        <v>0</v>
      </c>
      <c r="G234" s="444">
        <v>0</v>
      </c>
      <c r="H234" s="444">
        <v>-225797749.9023568</v>
      </c>
      <c r="I234" s="444">
        <v>-799519112.72452688</v>
      </c>
      <c r="J234" s="444">
        <v>-108024357.04452135</v>
      </c>
      <c r="K234" s="444">
        <v>-42534938.083919592</v>
      </c>
      <c r="L234" s="444">
        <v>-605130.62384526234</v>
      </c>
      <c r="M234" s="444">
        <v>0</v>
      </c>
      <c r="N234" s="444">
        <v>0</v>
      </c>
      <c r="T234" s="485"/>
      <c r="U234" s="485" t="s">
        <v>636</v>
      </c>
      <c r="V234" s="598">
        <v>-1176481288.3791699</v>
      </c>
      <c r="W234" s="598">
        <v>0</v>
      </c>
      <c r="X234" s="598">
        <v>0</v>
      </c>
      <c r="Y234" s="598">
        <v>0</v>
      </c>
      <c r="Z234" s="598">
        <v>0</v>
      </c>
      <c r="AA234" s="598">
        <v>-225797749.9023568</v>
      </c>
      <c r="AB234" s="598">
        <v>-799519112.72452688</v>
      </c>
      <c r="AC234" s="598">
        <v>-108024357.04452135</v>
      </c>
      <c r="AD234" s="598">
        <v>-42534938.083919592</v>
      </c>
      <c r="AE234" s="598">
        <v>-605130.62384526234</v>
      </c>
      <c r="AF234" s="598">
        <v>0</v>
      </c>
      <c r="AG234" s="598">
        <v>0</v>
      </c>
    </row>
    <row r="235" spans="1:33">
      <c r="B235" s="400" t="s">
        <v>249</v>
      </c>
      <c r="C235" s="444">
        <v>8533992.1441666707</v>
      </c>
      <c r="D235" s="444">
        <v>120924.30833360262</v>
      </c>
      <c r="E235" s="444">
        <v>2180343.627507864</v>
      </c>
      <c r="F235" s="444">
        <v>666599.01367784396</v>
      </c>
      <c r="G235" s="444">
        <v>0</v>
      </c>
      <c r="H235" s="444">
        <v>1083807.174832565</v>
      </c>
      <c r="I235" s="444">
        <v>3765651.9293873766</v>
      </c>
      <c r="J235" s="444">
        <v>505682.06073183764</v>
      </c>
      <c r="K235" s="444">
        <v>208080.82237554842</v>
      </c>
      <c r="L235" s="444">
        <v>2903.2073200332447</v>
      </c>
      <c r="M235" s="444">
        <v>0</v>
      </c>
      <c r="N235" s="444">
        <v>0</v>
      </c>
      <c r="T235" s="485"/>
      <c r="U235" s="485" t="s">
        <v>249</v>
      </c>
      <c r="V235" s="598">
        <v>8533992.1441666707</v>
      </c>
      <c r="W235" s="598">
        <v>120924.30833360262</v>
      </c>
      <c r="X235" s="598">
        <v>2180343.627507864</v>
      </c>
      <c r="Y235" s="598">
        <v>666599.01367784396</v>
      </c>
      <c r="Z235" s="598">
        <v>0</v>
      </c>
      <c r="AA235" s="598">
        <v>1083807.174832565</v>
      </c>
      <c r="AB235" s="598">
        <v>3765651.9293873766</v>
      </c>
      <c r="AC235" s="598">
        <v>505682.06073183764</v>
      </c>
      <c r="AD235" s="598">
        <v>208080.82237554842</v>
      </c>
      <c r="AE235" s="598">
        <v>2903.2073200332447</v>
      </c>
      <c r="AF235" s="598">
        <v>0</v>
      </c>
      <c r="AG235" s="598">
        <v>0</v>
      </c>
    </row>
    <row r="236" spans="1:33">
      <c r="C236" s="453">
        <v>-1743218393.9691703</v>
      </c>
      <c r="D236" s="453">
        <v>-23017280.919195566</v>
      </c>
      <c r="E236" s="453">
        <v>-425825195.24778098</v>
      </c>
      <c r="F236" s="453">
        <v>-123460754.61767115</v>
      </c>
      <c r="G236" s="453">
        <v>0</v>
      </c>
      <c r="H236" s="453">
        <v>-224713942.72752425</v>
      </c>
      <c r="I236" s="453">
        <v>-795753460.79513955</v>
      </c>
      <c r="J236" s="453">
        <v>-107518674.9837895</v>
      </c>
      <c r="K236" s="453">
        <v>-42326857.261544041</v>
      </c>
      <c r="L236" s="453">
        <v>-602227.41652522911</v>
      </c>
      <c r="M236" s="453">
        <v>0</v>
      </c>
      <c r="N236" s="453">
        <v>0</v>
      </c>
      <c r="T236" s="485"/>
      <c r="U236" s="485"/>
      <c r="V236" s="599">
        <v>-1743218393.9691703</v>
      </c>
      <c r="W236" s="599">
        <v>-23017280.919195566</v>
      </c>
      <c r="X236" s="599">
        <v>-425825195.24778098</v>
      </c>
      <c r="Y236" s="599">
        <v>-123460754.61767115</v>
      </c>
      <c r="Z236" s="599">
        <v>0</v>
      </c>
      <c r="AA236" s="599">
        <v>-224713942.72752425</v>
      </c>
      <c r="AB236" s="599">
        <v>-795753460.79513955</v>
      </c>
      <c r="AC236" s="599">
        <v>-107518674.9837895</v>
      </c>
      <c r="AD236" s="599">
        <v>-42326857.261544041</v>
      </c>
      <c r="AE236" s="599">
        <v>-602227.41652522911</v>
      </c>
      <c r="AF236" s="599">
        <v>0</v>
      </c>
      <c r="AG236" s="599">
        <v>0</v>
      </c>
    </row>
    <row r="237" spans="1:33">
      <c r="B237" s="591" t="s">
        <v>1055</v>
      </c>
      <c r="C237" s="165">
        <v>0</v>
      </c>
      <c r="D237" s="165">
        <v>0</v>
      </c>
      <c r="E237" s="165">
        <v>0</v>
      </c>
      <c r="F237" s="165">
        <v>0</v>
      </c>
      <c r="G237" s="165">
        <v>0</v>
      </c>
      <c r="H237" s="165">
        <v>0</v>
      </c>
      <c r="I237" s="165">
        <v>0</v>
      </c>
      <c r="J237" s="165">
        <v>0</v>
      </c>
      <c r="K237" s="165">
        <v>0</v>
      </c>
      <c r="L237" s="165">
        <v>0</v>
      </c>
      <c r="M237" s="165">
        <v>0</v>
      </c>
      <c r="N237" s="165">
        <v>0</v>
      </c>
      <c r="O237" s="165">
        <v>0</v>
      </c>
      <c r="T237" s="485"/>
      <c r="U237" s="485"/>
      <c r="V237" s="287">
        <v>0</v>
      </c>
      <c r="W237" s="287">
        <v>0</v>
      </c>
      <c r="X237" s="287">
        <v>0</v>
      </c>
      <c r="Y237" s="287">
        <v>0</v>
      </c>
      <c r="Z237" s="287">
        <v>0</v>
      </c>
      <c r="AA237" s="287">
        <v>0</v>
      </c>
      <c r="AB237" s="287">
        <v>0</v>
      </c>
      <c r="AC237" s="287">
        <v>0</v>
      </c>
      <c r="AD237" s="287">
        <v>0</v>
      </c>
      <c r="AE237" s="287">
        <v>0</v>
      </c>
      <c r="AF237" s="287">
        <v>0</v>
      </c>
      <c r="AG237" s="287">
        <v>0</v>
      </c>
    </row>
    <row r="238" spans="1:33">
      <c r="A238" s="400" t="s">
        <v>1096</v>
      </c>
      <c r="C238" s="444">
        <v>4549757840.4199963</v>
      </c>
      <c r="D238" s="444">
        <v>40808178.347160921</v>
      </c>
      <c r="E238" s="444">
        <v>754841252.92085433</v>
      </c>
      <c r="F238" s="444">
        <v>218926017.42731315</v>
      </c>
      <c r="G238" s="444">
        <v>0</v>
      </c>
      <c r="H238" s="444">
        <v>678500021.81006229</v>
      </c>
      <c r="I238" s="444">
        <v>2402451241.8911896</v>
      </c>
      <c r="J238" s="444">
        <v>324598104.37419957</v>
      </c>
      <c r="K238" s="444">
        <v>127814666.1376344</v>
      </c>
      <c r="L238" s="444">
        <v>1818357.5115805648</v>
      </c>
      <c r="M238" s="444">
        <v>0</v>
      </c>
      <c r="N238" s="444">
        <v>0</v>
      </c>
      <c r="T238" s="485" t="s">
        <v>1096</v>
      </c>
      <c r="U238" s="485"/>
      <c r="V238" s="598">
        <v>4549757840.4199963</v>
      </c>
      <c r="W238" s="598">
        <v>40808178.347160921</v>
      </c>
      <c r="X238" s="598">
        <v>754841252.92085433</v>
      </c>
      <c r="Y238" s="598">
        <v>218926017.42731315</v>
      </c>
      <c r="Z238" s="598">
        <v>0</v>
      </c>
      <c r="AA238" s="598">
        <v>678500021.81006229</v>
      </c>
      <c r="AB238" s="598">
        <v>2402451241.8911896</v>
      </c>
      <c r="AC238" s="598">
        <v>324598104.37419957</v>
      </c>
      <c r="AD238" s="598">
        <v>127814666.1376344</v>
      </c>
      <c r="AE238" s="598">
        <v>1818357.5115805648</v>
      </c>
      <c r="AF238" s="598">
        <v>0</v>
      </c>
      <c r="AG238" s="598">
        <v>0</v>
      </c>
    </row>
    <row r="239" spans="1:33">
      <c r="A239" s="459" t="s">
        <v>703</v>
      </c>
      <c r="T239" s="484" t="s">
        <v>703</v>
      </c>
      <c r="U239" s="485"/>
      <c r="V239" s="485"/>
      <c r="W239" s="485"/>
      <c r="X239" s="485"/>
      <c r="Y239" s="485"/>
      <c r="Z239" s="485"/>
      <c r="AA239" s="485"/>
      <c r="AB239" s="485"/>
      <c r="AC239" s="485"/>
      <c r="AD239" s="485"/>
      <c r="AE239" s="485"/>
      <c r="AF239" s="485"/>
      <c r="AG239" s="485"/>
    </row>
    <row r="240" spans="1:33">
      <c r="A240" s="459" t="s">
        <v>1097</v>
      </c>
      <c r="C240" s="491">
        <v>0.99999999999999967</v>
      </c>
      <c r="D240" s="491">
        <v>8.9693077694424812E-3</v>
      </c>
      <c r="E240" s="491">
        <v>0.16590800640307785</v>
      </c>
      <c r="F240" s="491">
        <v>4.8118169165483254E-2</v>
      </c>
      <c r="G240" s="491">
        <v>0</v>
      </c>
      <c r="H240" s="491">
        <v>0.14912882083135853</v>
      </c>
      <c r="I240" s="491">
        <v>0.52803936520485562</v>
      </c>
      <c r="J240" s="491">
        <v>7.1344039783936136E-2</v>
      </c>
      <c r="K240" s="491">
        <v>2.8092630557637679E-2</v>
      </c>
      <c r="L240" s="491">
        <v>3.9966028420816105E-4</v>
      </c>
      <c r="M240" s="491">
        <v>0</v>
      </c>
      <c r="N240" s="491">
        <v>0</v>
      </c>
      <c r="T240" s="484" t="s">
        <v>1098</v>
      </c>
      <c r="U240" s="485"/>
      <c r="V240" s="493">
        <v>0.99999999999999967</v>
      </c>
      <c r="W240" s="493">
        <v>8.9693077694424812E-3</v>
      </c>
      <c r="X240" s="493">
        <v>0.16590800640307785</v>
      </c>
      <c r="Y240" s="493">
        <v>4.8118169165483254E-2</v>
      </c>
      <c r="Z240" s="493">
        <v>0</v>
      </c>
      <c r="AA240" s="493">
        <v>0.14912882083135853</v>
      </c>
      <c r="AB240" s="493">
        <v>0.52803936520485562</v>
      </c>
      <c r="AC240" s="493">
        <v>7.1344039783936136E-2</v>
      </c>
      <c r="AD240" s="493">
        <v>2.8092630557637679E-2</v>
      </c>
      <c r="AE240" s="493">
        <v>3.9966028420816105E-4</v>
      </c>
      <c r="AF240" s="493">
        <v>0</v>
      </c>
      <c r="AG240" s="493">
        <v>0</v>
      </c>
    </row>
    <row r="241" spans="1:33">
      <c r="D241" s="165">
        <v>0</v>
      </c>
      <c r="E241" s="165">
        <v>0</v>
      </c>
      <c r="F241" s="165">
        <v>0</v>
      </c>
      <c r="G241" s="165">
        <v>0</v>
      </c>
      <c r="H241" s="165">
        <v>0</v>
      </c>
      <c r="I241" s="165">
        <v>0</v>
      </c>
      <c r="J241" s="165">
        <v>0</v>
      </c>
      <c r="K241" s="165">
        <v>0</v>
      </c>
      <c r="L241" s="165">
        <v>0</v>
      </c>
      <c r="M241" s="165">
        <v>0</v>
      </c>
      <c r="N241" s="165">
        <v>0</v>
      </c>
      <c r="T241" s="485"/>
      <c r="U241" s="485"/>
      <c r="V241" s="485"/>
      <c r="W241" s="485"/>
      <c r="X241" s="485"/>
      <c r="Y241" s="485"/>
      <c r="Z241" s="485"/>
      <c r="AA241" s="485"/>
      <c r="AB241" s="485"/>
      <c r="AC241" s="485"/>
      <c r="AD241" s="485"/>
      <c r="AE241" s="485"/>
      <c r="AF241" s="485"/>
      <c r="AG241" s="485"/>
    </row>
    <row r="242" spans="1:33">
      <c r="T242" s="485"/>
      <c r="U242" s="485"/>
      <c r="V242" s="485"/>
      <c r="W242" s="485"/>
      <c r="X242" s="485"/>
      <c r="Y242" s="485"/>
      <c r="Z242" s="485"/>
      <c r="AA242" s="485"/>
      <c r="AB242" s="485"/>
      <c r="AC242" s="485"/>
      <c r="AD242" s="485"/>
      <c r="AE242" s="485"/>
      <c r="AF242" s="485"/>
      <c r="AG242" s="485"/>
    </row>
    <row r="243" spans="1:33">
      <c r="A243" s="482" t="s">
        <v>1099</v>
      </c>
      <c r="C243" s="590" t="s">
        <v>58</v>
      </c>
      <c r="D243" s="590" t="s">
        <v>962</v>
      </c>
      <c r="E243" s="590" t="s">
        <v>959</v>
      </c>
      <c r="F243" s="590" t="s">
        <v>721</v>
      </c>
      <c r="G243" s="590" t="s">
        <v>1047</v>
      </c>
      <c r="H243" s="590" t="s">
        <v>723</v>
      </c>
      <c r="I243" s="590" t="s">
        <v>749</v>
      </c>
      <c r="J243" s="590" t="s">
        <v>725</v>
      </c>
      <c r="K243" s="590" t="s">
        <v>1048</v>
      </c>
      <c r="L243" s="590" t="s">
        <v>120</v>
      </c>
      <c r="M243" s="590" t="s">
        <v>59</v>
      </c>
      <c r="N243" s="590" t="s">
        <v>728</v>
      </c>
      <c r="T243" s="483" t="s">
        <v>1099</v>
      </c>
      <c r="U243" s="485"/>
      <c r="V243" s="592" t="s">
        <v>58</v>
      </c>
      <c r="W243" s="592" t="s">
        <v>962</v>
      </c>
      <c r="X243" s="592" t="s">
        <v>959</v>
      </c>
      <c r="Y243" s="592" t="s">
        <v>721</v>
      </c>
      <c r="Z243" s="592" t="s">
        <v>1047</v>
      </c>
      <c r="AA243" s="592" t="s">
        <v>723</v>
      </c>
      <c r="AB243" s="592" t="s">
        <v>749</v>
      </c>
      <c r="AC243" s="592" t="s">
        <v>725</v>
      </c>
      <c r="AD243" s="592" t="s">
        <v>1048</v>
      </c>
      <c r="AE243" s="592" t="s">
        <v>120</v>
      </c>
      <c r="AF243" s="592" t="s">
        <v>59</v>
      </c>
      <c r="AG243" s="592" t="s">
        <v>728</v>
      </c>
    </row>
    <row r="244" spans="1:33">
      <c r="A244" s="400" t="s">
        <v>1100</v>
      </c>
      <c r="T244" s="485" t="s">
        <v>1100</v>
      </c>
      <c r="U244" s="485"/>
      <c r="V244" s="485"/>
      <c r="W244" s="485"/>
      <c r="X244" s="485"/>
      <c r="Y244" s="485"/>
      <c r="Z244" s="485"/>
      <c r="AA244" s="485"/>
      <c r="AB244" s="485"/>
      <c r="AC244" s="485"/>
      <c r="AD244" s="485"/>
      <c r="AE244" s="485"/>
      <c r="AF244" s="485"/>
      <c r="AG244" s="485"/>
    </row>
    <row r="245" spans="1:33">
      <c r="B245" s="400" t="s">
        <v>569</v>
      </c>
      <c r="C245" s="444">
        <v>3527036779.771668</v>
      </c>
      <c r="D245" s="444">
        <v>270768813.01041663</v>
      </c>
      <c r="E245" s="444">
        <v>2119332592.8695838</v>
      </c>
      <c r="F245" s="444">
        <v>516668117.48624998</v>
      </c>
      <c r="G245" s="444">
        <v>0</v>
      </c>
      <c r="H245" s="444">
        <v>620267256.40541744</v>
      </c>
      <c r="I245" s="525">
        <v>0</v>
      </c>
      <c r="J245" s="525">
        <v>0</v>
      </c>
      <c r="K245" s="525">
        <v>0</v>
      </c>
      <c r="L245" s="525">
        <v>0</v>
      </c>
      <c r="M245" s="525">
        <v>0</v>
      </c>
      <c r="N245" s="525">
        <v>0</v>
      </c>
      <c r="O245" s="525"/>
      <c r="T245" s="485"/>
      <c r="U245" s="485" t="s">
        <v>569</v>
      </c>
      <c r="V245" s="598">
        <v>3527036779.771668</v>
      </c>
      <c r="W245" s="598">
        <v>270768813.01041663</v>
      </c>
      <c r="X245" s="598">
        <v>2119332592.8695838</v>
      </c>
      <c r="Y245" s="598">
        <v>516668117.48624998</v>
      </c>
      <c r="Z245" s="598">
        <v>0</v>
      </c>
      <c r="AA245" s="598">
        <v>620267256.40541744</v>
      </c>
      <c r="AB245" s="595">
        <v>0</v>
      </c>
      <c r="AC245" s="595">
        <v>0</v>
      </c>
      <c r="AD245" s="595">
        <v>0</v>
      </c>
      <c r="AE245" s="595">
        <v>0</v>
      </c>
      <c r="AF245" s="595">
        <v>0</v>
      </c>
      <c r="AG245" s="595">
        <v>0</v>
      </c>
    </row>
    <row r="246" spans="1:33">
      <c r="A246" s="400" t="s">
        <v>1056</v>
      </c>
      <c r="T246" s="485" t="s">
        <v>1056</v>
      </c>
      <c r="U246" s="485"/>
      <c r="V246" s="485"/>
      <c r="W246" s="485"/>
      <c r="X246" s="485"/>
      <c r="Y246" s="485"/>
      <c r="Z246" s="485"/>
      <c r="AA246" s="485"/>
      <c r="AB246" s="485"/>
      <c r="AC246" s="485"/>
      <c r="AD246" s="485"/>
      <c r="AE246" s="485"/>
      <c r="AF246" s="485"/>
      <c r="AG246" s="485"/>
    </row>
    <row r="247" spans="1:33">
      <c r="B247" s="400" t="s">
        <v>569</v>
      </c>
      <c r="C247" s="444">
        <v>-1665038262.4891667</v>
      </c>
      <c r="D247" s="444">
        <v>-137085582.59541672</v>
      </c>
      <c r="E247" s="444">
        <v>-1019198018.4495831</v>
      </c>
      <c r="F247" s="444">
        <v>-248983196.14458337</v>
      </c>
      <c r="G247" s="444">
        <v>0</v>
      </c>
      <c r="H247" s="444">
        <v>-259771465.29958335</v>
      </c>
      <c r="I247" s="525">
        <v>0</v>
      </c>
      <c r="J247" s="525">
        <v>0</v>
      </c>
      <c r="K247" s="525">
        <v>0</v>
      </c>
      <c r="L247" s="525">
        <v>0</v>
      </c>
      <c r="M247" s="525">
        <v>0</v>
      </c>
      <c r="N247" s="525">
        <v>0</v>
      </c>
      <c r="O247" s="525"/>
      <c r="T247" s="485"/>
      <c r="U247" s="485" t="s">
        <v>569</v>
      </c>
      <c r="V247" s="598">
        <v>-1665038262.4891667</v>
      </c>
      <c r="W247" s="598">
        <v>-137085582.59541672</v>
      </c>
      <c r="X247" s="598">
        <v>-1019198018.4495831</v>
      </c>
      <c r="Y247" s="598">
        <v>-248983196.14458337</v>
      </c>
      <c r="Z247" s="598">
        <v>0</v>
      </c>
      <c r="AA247" s="598">
        <v>-259771465.29958335</v>
      </c>
      <c r="AB247" s="595">
        <v>0</v>
      </c>
      <c r="AC247" s="595">
        <v>0</v>
      </c>
      <c r="AD247" s="595">
        <v>0</v>
      </c>
      <c r="AE247" s="595">
        <v>0</v>
      </c>
      <c r="AF247" s="595">
        <v>0</v>
      </c>
      <c r="AG247" s="595">
        <v>0</v>
      </c>
    </row>
    <row r="248" spans="1:33">
      <c r="C248" s="453">
        <v>1861998517.2825012</v>
      </c>
      <c r="D248" s="453">
        <v>133683230.4149999</v>
      </c>
      <c r="E248" s="453">
        <v>1100134574.4200008</v>
      </c>
      <c r="F248" s="453">
        <v>267684921.34166661</v>
      </c>
      <c r="G248" s="453">
        <v>0</v>
      </c>
      <c r="H248" s="453">
        <v>360495791.10583413</v>
      </c>
      <c r="I248" s="453">
        <v>0</v>
      </c>
      <c r="J248" s="453">
        <v>0</v>
      </c>
      <c r="K248" s="453">
        <v>0</v>
      </c>
      <c r="L248" s="453">
        <v>0</v>
      </c>
      <c r="M248" s="453">
        <v>0</v>
      </c>
      <c r="N248" s="453">
        <v>0</v>
      </c>
      <c r="O248" s="525"/>
      <c r="T248" s="485"/>
      <c r="U248" s="485"/>
      <c r="V248" s="599">
        <v>1861998517.2825012</v>
      </c>
      <c r="W248" s="599">
        <v>133683230.4149999</v>
      </c>
      <c r="X248" s="599">
        <v>1100134574.4200008</v>
      </c>
      <c r="Y248" s="599">
        <v>267684921.34166661</v>
      </c>
      <c r="Z248" s="599">
        <v>0</v>
      </c>
      <c r="AA248" s="599">
        <v>360495791.10583413</v>
      </c>
      <c r="AB248" s="599">
        <v>0</v>
      </c>
      <c r="AC248" s="599">
        <v>0</v>
      </c>
      <c r="AD248" s="599">
        <v>0</v>
      </c>
      <c r="AE248" s="599">
        <v>0</v>
      </c>
      <c r="AF248" s="599">
        <v>0</v>
      </c>
      <c r="AG248" s="599">
        <v>0</v>
      </c>
    </row>
    <row r="249" spans="1:33">
      <c r="A249" s="459" t="s">
        <v>1101</v>
      </c>
      <c r="B249" s="591" t="s">
        <v>1055</v>
      </c>
      <c r="C249" s="444"/>
      <c r="D249" s="165">
        <v>0</v>
      </c>
      <c r="E249" s="165">
        <v>0</v>
      </c>
      <c r="F249" s="165">
        <v>0</v>
      </c>
      <c r="G249" s="165">
        <v>0</v>
      </c>
      <c r="H249" s="165">
        <v>0</v>
      </c>
      <c r="T249" s="484" t="s">
        <v>1101</v>
      </c>
      <c r="U249" s="485"/>
      <c r="V249" s="485"/>
      <c r="W249" s="287">
        <v>0</v>
      </c>
      <c r="X249" s="287">
        <v>0</v>
      </c>
      <c r="Y249" s="287">
        <v>0</v>
      </c>
      <c r="Z249" s="287">
        <v>0</v>
      </c>
      <c r="AA249" s="287">
        <v>0</v>
      </c>
      <c r="AB249" s="485"/>
      <c r="AC249" s="485"/>
      <c r="AD249" s="485"/>
      <c r="AE249" s="485"/>
      <c r="AF249" s="485"/>
      <c r="AG249" s="485"/>
    </row>
    <row r="250" spans="1:33">
      <c r="A250" s="459" t="s">
        <v>1102</v>
      </c>
      <c r="C250" s="491">
        <v>1</v>
      </c>
      <c r="D250" s="491">
        <v>7.1795562227463125E-2</v>
      </c>
      <c r="E250" s="491">
        <v>0.59083536544679705</v>
      </c>
      <c r="F250" s="491">
        <v>0.14376215601521536</v>
      </c>
      <c r="G250" s="491">
        <v>0</v>
      </c>
      <c r="H250" s="491">
        <v>0.19360691631052462</v>
      </c>
      <c r="I250" s="491">
        <v>0</v>
      </c>
      <c r="J250" s="491">
        <v>0</v>
      </c>
      <c r="K250" s="491">
        <v>0</v>
      </c>
      <c r="L250" s="491">
        <v>0</v>
      </c>
      <c r="M250" s="491">
        <v>0</v>
      </c>
      <c r="N250" s="491">
        <v>0</v>
      </c>
      <c r="O250" s="525"/>
      <c r="T250" s="484" t="s">
        <v>1102</v>
      </c>
      <c r="U250" s="485"/>
      <c r="V250" s="493">
        <v>1</v>
      </c>
      <c r="W250" s="493">
        <v>7.1795562227463125E-2</v>
      </c>
      <c r="X250" s="493">
        <v>0.59083536544679705</v>
      </c>
      <c r="Y250" s="493">
        <v>0.14376215601521536</v>
      </c>
      <c r="Z250" s="493">
        <v>0</v>
      </c>
      <c r="AA250" s="493">
        <v>0.19360691631052462</v>
      </c>
      <c r="AB250" s="493">
        <v>0</v>
      </c>
      <c r="AC250" s="493">
        <v>0</v>
      </c>
      <c r="AD250" s="493">
        <v>0</v>
      </c>
      <c r="AE250" s="493">
        <v>0</v>
      </c>
      <c r="AF250" s="493">
        <v>0</v>
      </c>
      <c r="AG250" s="493">
        <v>0</v>
      </c>
    </row>
    <row r="251" spans="1:33">
      <c r="D251" s="165">
        <v>0</v>
      </c>
      <c r="E251" s="165">
        <v>0</v>
      </c>
      <c r="F251" s="165">
        <v>0</v>
      </c>
      <c r="G251" s="165">
        <v>0</v>
      </c>
      <c r="H251" s="165">
        <v>0</v>
      </c>
      <c r="I251" s="165">
        <v>0</v>
      </c>
      <c r="J251" s="165">
        <v>0</v>
      </c>
      <c r="K251" s="165">
        <v>0</v>
      </c>
      <c r="L251" s="165">
        <v>0</v>
      </c>
      <c r="M251" s="165">
        <v>0</v>
      </c>
      <c r="N251" s="165">
        <v>0</v>
      </c>
      <c r="O251" s="165">
        <v>0</v>
      </c>
      <c r="T251" s="485"/>
      <c r="U251" s="485"/>
      <c r="V251" s="485"/>
      <c r="W251" s="485"/>
      <c r="X251" s="485"/>
      <c r="Y251" s="485"/>
      <c r="Z251" s="485"/>
      <c r="AA251" s="485"/>
      <c r="AB251" s="485"/>
      <c r="AC251" s="485"/>
      <c r="AD251" s="485"/>
      <c r="AE251" s="485"/>
      <c r="AF251" s="485"/>
      <c r="AG251" s="485"/>
    </row>
    <row r="252" spans="1:33">
      <c r="T252" s="485"/>
      <c r="U252" s="485"/>
      <c r="V252" s="485"/>
      <c r="W252" s="485"/>
      <c r="X252" s="485"/>
      <c r="Y252" s="485"/>
      <c r="Z252" s="485"/>
      <c r="AA252" s="485"/>
      <c r="AB252" s="485"/>
      <c r="AC252" s="485"/>
      <c r="AD252" s="485"/>
      <c r="AE252" s="485"/>
      <c r="AF252" s="485"/>
      <c r="AG252" s="485"/>
    </row>
    <row r="253" spans="1:33">
      <c r="A253" s="400" t="s">
        <v>1103</v>
      </c>
      <c r="T253" s="485" t="s">
        <v>1103</v>
      </c>
      <c r="U253" s="485"/>
      <c r="V253" s="485"/>
      <c r="W253" s="485"/>
      <c r="X253" s="485"/>
      <c r="Y253" s="485"/>
      <c r="Z253" s="485"/>
      <c r="AA253" s="485"/>
      <c r="AB253" s="485"/>
      <c r="AC253" s="485"/>
      <c r="AD253" s="485"/>
      <c r="AE253" s="485"/>
      <c r="AF253" s="485"/>
      <c r="AG253" s="485"/>
    </row>
    <row r="254" spans="1:33">
      <c r="B254" s="400" t="s">
        <v>569</v>
      </c>
      <c r="C254" s="444">
        <v>3481983188.1770835</v>
      </c>
      <c r="D254" s="400">
        <v>0</v>
      </c>
      <c r="E254" s="525">
        <v>0</v>
      </c>
      <c r="F254" s="400">
        <v>0</v>
      </c>
      <c r="G254" s="400">
        <v>0</v>
      </c>
      <c r="H254" s="400">
        <v>0</v>
      </c>
      <c r="I254" s="444">
        <v>2993317268.1870832</v>
      </c>
      <c r="J254" s="444">
        <v>354321326.22666675</v>
      </c>
      <c r="K254" s="444">
        <v>134344593.76333341</v>
      </c>
      <c r="L254" s="444">
        <v>0</v>
      </c>
      <c r="M254" s="444">
        <v>0</v>
      </c>
      <c r="N254" s="444">
        <v>0</v>
      </c>
      <c r="T254" s="485"/>
      <c r="U254" s="485" t="s">
        <v>569</v>
      </c>
      <c r="V254" s="598">
        <v>3481983188.1770835</v>
      </c>
      <c r="W254" s="485">
        <v>0</v>
      </c>
      <c r="X254" s="595">
        <v>0</v>
      </c>
      <c r="Y254" s="485">
        <v>0</v>
      </c>
      <c r="Z254" s="485">
        <v>0</v>
      </c>
      <c r="AA254" s="485">
        <v>0</v>
      </c>
      <c r="AB254" s="598">
        <v>2993317268.1870832</v>
      </c>
      <c r="AC254" s="598">
        <v>354321326.22666675</v>
      </c>
      <c r="AD254" s="598">
        <v>134344593.76333341</v>
      </c>
      <c r="AE254" s="598">
        <v>0</v>
      </c>
      <c r="AF254" s="598">
        <v>0</v>
      </c>
      <c r="AG254" s="598">
        <v>0</v>
      </c>
    </row>
    <row r="255" spans="1:33">
      <c r="A255" s="400" t="s">
        <v>1056</v>
      </c>
      <c r="T255" s="485" t="s">
        <v>1056</v>
      </c>
      <c r="U255" s="485"/>
      <c r="V255" s="485"/>
      <c r="W255" s="485"/>
      <c r="X255" s="485"/>
      <c r="Y255" s="485"/>
      <c r="Z255" s="485"/>
      <c r="AA255" s="485"/>
      <c r="AB255" s="485"/>
      <c r="AC255" s="485"/>
      <c r="AD255" s="485"/>
      <c r="AE255" s="485"/>
      <c r="AF255" s="485"/>
      <c r="AG255" s="485"/>
    </row>
    <row r="256" spans="1:33">
      <c r="B256" s="400" t="s">
        <v>569</v>
      </c>
      <c r="C256" s="444">
        <v>-1187979899.7870824</v>
      </c>
      <c r="D256" s="400">
        <v>0</v>
      </c>
      <c r="E256" s="525">
        <v>0</v>
      </c>
      <c r="F256" s="400">
        <v>0</v>
      </c>
      <c r="G256" s="400">
        <v>0</v>
      </c>
      <c r="H256" s="400">
        <v>0</v>
      </c>
      <c r="I256" s="444">
        <v>-983176349.77791572</v>
      </c>
      <c r="J256" s="444">
        <v>-147128190.90916675</v>
      </c>
      <c r="K256" s="444">
        <v>-57675359.099999994</v>
      </c>
      <c r="L256" s="444">
        <v>0</v>
      </c>
      <c r="M256" s="444">
        <v>0</v>
      </c>
      <c r="N256" s="444">
        <v>0</v>
      </c>
      <c r="T256" s="485"/>
      <c r="U256" s="485" t="s">
        <v>569</v>
      </c>
      <c r="V256" s="598">
        <v>-1187979899.7870824</v>
      </c>
      <c r="W256" s="485">
        <v>0</v>
      </c>
      <c r="X256" s="595">
        <v>0</v>
      </c>
      <c r="Y256" s="485">
        <v>0</v>
      </c>
      <c r="Z256" s="485">
        <v>0</v>
      </c>
      <c r="AA256" s="485">
        <v>0</v>
      </c>
      <c r="AB256" s="598">
        <v>-983176349.77791572</v>
      </c>
      <c r="AC256" s="598">
        <v>-147128190.90916675</v>
      </c>
      <c r="AD256" s="598">
        <v>-57675359.099999994</v>
      </c>
      <c r="AE256" s="598">
        <v>0</v>
      </c>
      <c r="AF256" s="598">
        <v>0</v>
      </c>
      <c r="AG256" s="598">
        <v>0</v>
      </c>
    </row>
    <row r="257" spans="1:33">
      <c r="C257" s="453">
        <v>2294003288.3900013</v>
      </c>
      <c r="D257" s="453">
        <v>0</v>
      </c>
      <c r="E257" s="453">
        <v>0</v>
      </c>
      <c r="F257" s="453">
        <v>0</v>
      </c>
      <c r="G257" s="453">
        <v>0</v>
      </c>
      <c r="H257" s="453">
        <v>0</v>
      </c>
      <c r="I257" s="453">
        <v>2010140918.4091675</v>
      </c>
      <c r="J257" s="453">
        <v>207193135.3175</v>
      </c>
      <c r="K257" s="453">
        <v>76669234.663333416</v>
      </c>
      <c r="L257" s="453">
        <v>0</v>
      </c>
      <c r="M257" s="453">
        <v>0</v>
      </c>
      <c r="N257" s="453">
        <v>0</v>
      </c>
      <c r="T257" s="485"/>
      <c r="U257" s="485"/>
      <c r="V257" s="599">
        <v>2294003288.3900013</v>
      </c>
      <c r="W257" s="599">
        <v>0</v>
      </c>
      <c r="X257" s="599">
        <v>0</v>
      </c>
      <c r="Y257" s="599">
        <v>0</v>
      </c>
      <c r="Z257" s="599">
        <v>0</v>
      </c>
      <c r="AA257" s="599">
        <v>0</v>
      </c>
      <c r="AB257" s="599">
        <v>2010140918.4091675</v>
      </c>
      <c r="AC257" s="599">
        <v>207193135.3175</v>
      </c>
      <c r="AD257" s="599">
        <v>76669234.663333416</v>
      </c>
      <c r="AE257" s="599">
        <v>0</v>
      </c>
      <c r="AF257" s="599">
        <v>0</v>
      </c>
      <c r="AG257" s="599">
        <v>0</v>
      </c>
    </row>
    <row r="258" spans="1:33">
      <c r="A258" s="459" t="s">
        <v>1104</v>
      </c>
      <c r="B258" s="591" t="s">
        <v>1055</v>
      </c>
      <c r="I258" s="165">
        <v>0</v>
      </c>
      <c r="J258" s="165">
        <v>0</v>
      </c>
      <c r="K258" s="165">
        <v>0</v>
      </c>
      <c r="L258" s="165">
        <v>0</v>
      </c>
      <c r="M258" s="165">
        <v>0</v>
      </c>
      <c r="N258" s="165">
        <v>0</v>
      </c>
      <c r="O258" s="165">
        <v>0</v>
      </c>
      <c r="T258" s="484" t="s">
        <v>1104</v>
      </c>
      <c r="U258" s="485"/>
      <c r="V258" s="485"/>
      <c r="W258" s="485"/>
      <c r="X258" s="485"/>
      <c r="Y258" s="485"/>
      <c r="Z258" s="485"/>
      <c r="AA258" s="485"/>
      <c r="AB258" s="287">
        <v>0</v>
      </c>
      <c r="AC258" s="287">
        <v>0</v>
      </c>
      <c r="AD258" s="287">
        <v>0</v>
      </c>
      <c r="AE258" s="287">
        <v>0</v>
      </c>
      <c r="AF258" s="287">
        <v>0</v>
      </c>
      <c r="AG258" s="287">
        <v>0</v>
      </c>
    </row>
    <row r="259" spans="1:33">
      <c r="A259" s="459" t="s">
        <v>1105</v>
      </c>
      <c r="C259" s="491">
        <v>0.99999999999999978</v>
      </c>
      <c r="D259" s="491">
        <v>0</v>
      </c>
      <c r="E259" s="491">
        <v>0</v>
      </c>
      <c r="F259" s="491">
        <v>0</v>
      </c>
      <c r="G259" s="491">
        <v>0</v>
      </c>
      <c r="H259" s="491">
        <v>0</v>
      </c>
      <c r="I259" s="491">
        <v>0.87625895245335206</v>
      </c>
      <c r="J259" s="491">
        <v>9.0319458723581089E-2</v>
      </c>
      <c r="K259" s="491">
        <v>3.3421588823066652E-2</v>
      </c>
      <c r="L259" s="491">
        <v>0</v>
      </c>
      <c r="M259" s="491">
        <v>0</v>
      </c>
      <c r="N259" s="491">
        <v>0</v>
      </c>
      <c r="T259" s="484" t="s">
        <v>1105</v>
      </c>
      <c r="U259" s="485"/>
      <c r="V259" s="493">
        <v>0.99999999999999978</v>
      </c>
      <c r="W259" s="493">
        <v>0</v>
      </c>
      <c r="X259" s="493">
        <v>0</v>
      </c>
      <c r="Y259" s="493">
        <v>0</v>
      </c>
      <c r="Z259" s="493">
        <v>0</v>
      </c>
      <c r="AA259" s="493">
        <v>0</v>
      </c>
      <c r="AB259" s="493">
        <v>0.87625895245335206</v>
      </c>
      <c r="AC259" s="493">
        <v>9.0319458723581089E-2</v>
      </c>
      <c r="AD259" s="493">
        <v>3.3421588823066652E-2</v>
      </c>
      <c r="AE259" s="493">
        <v>0</v>
      </c>
      <c r="AF259" s="493">
        <v>0</v>
      </c>
      <c r="AG259" s="493">
        <v>0</v>
      </c>
    </row>
    <row r="260" spans="1:33">
      <c r="D260" s="165">
        <v>0</v>
      </c>
      <c r="E260" s="165">
        <v>0</v>
      </c>
      <c r="F260" s="165">
        <v>0</v>
      </c>
      <c r="G260" s="165">
        <v>0</v>
      </c>
      <c r="H260" s="165">
        <v>0</v>
      </c>
      <c r="I260" s="165">
        <v>0</v>
      </c>
      <c r="J260" s="165">
        <v>0</v>
      </c>
      <c r="K260" s="165">
        <v>0</v>
      </c>
      <c r="L260" s="165">
        <v>0</v>
      </c>
      <c r="M260" s="165">
        <v>0</v>
      </c>
      <c r="N260" s="165">
        <v>0</v>
      </c>
      <c r="O260" s="165">
        <v>0</v>
      </c>
      <c r="T260" s="485"/>
      <c r="U260" s="485"/>
      <c r="V260" s="485"/>
      <c r="W260" s="485"/>
      <c r="X260" s="485"/>
      <c r="Y260" s="485"/>
      <c r="Z260" s="485"/>
      <c r="AA260" s="485"/>
      <c r="AB260" s="485"/>
      <c r="AC260" s="485"/>
      <c r="AD260" s="485"/>
      <c r="AE260" s="485"/>
      <c r="AF260" s="485"/>
      <c r="AG260" s="485"/>
    </row>
    <row r="261" spans="1:33">
      <c r="A261" s="400" t="s">
        <v>1106</v>
      </c>
      <c r="C261" s="444">
        <v>4156001805.6725025</v>
      </c>
      <c r="D261" s="444">
        <v>133683230.4149999</v>
      </c>
      <c r="E261" s="444">
        <v>1100134574.4200008</v>
      </c>
      <c r="F261" s="444">
        <v>267684921.34166661</v>
      </c>
      <c r="G261" s="444">
        <v>0</v>
      </c>
      <c r="H261" s="444">
        <v>360495791.10583413</v>
      </c>
      <c r="I261" s="444">
        <v>2010140918.4091675</v>
      </c>
      <c r="J261" s="444">
        <v>207193135.3175</v>
      </c>
      <c r="K261" s="444">
        <v>76669234.663333416</v>
      </c>
      <c r="L261" s="444">
        <v>0</v>
      </c>
      <c r="M261" s="444">
        <v>0</v>
      </c>
      <c r="N261" s="444">
        <v>0</v>
      </c>
      <c r="T261" s="485" t="s">
        <v>1106</v>
      </c>
      <c r="U261" s="485"/>
      <c r="V261" s="598">
        <v>4156001805.6725025</v>
      </c>
      <c r="W261" s="598">
        <v>133683230.4149999</v>
      </c>
      <c r="X261" s="598">
        <v>1100134574.4200008</v>
      </c>
      <c r="Y261" s="598">
        <v>267684921.34166661</v>
      </c>
      <c r="Z261" s="598">
        <v>0</v>
      </c>
      <c r="AA261" s="598">
        <v>360495791.10583413</v>
      </c>
      <c r="AB261" s="598">
        <v>2010140918.4091675</v>
      </c>
      <c r="AC261" s="598">
        <v>207193135.3175</v>
      </c>
      <c r="AD261" s="598">
        <v>76669234.663333416</v>
      </c>
      <c r="AE261" s="598">
        <v>0</v>
      </c>
      <c r="AF261" s="598">
        <v>0</v>
      </c>
      <c r="AG261" s="598">
        <v>0</v>
      </c>
    </row>
    <row r="262" spans="1:33">
      <c r="A262" s="459" t="s">
        <v>1107</v>
      </c>
      <c r="T262" s="484" t="s">
        <v>1108</v>
      </c>
      <c r="U262" s="485"/>
      <c r="V262" s="485"/>
      <c r="W262" s="485"/>
      <c r="X262" s="485"/>
      <c r="Y262" s="485"/>
      <c r="Z262" s="485"/>
      <c r="AA262" s="485"/>
      <c r="AB262" s="485"/>
      <c r="AC262" s="485"/>
      <c r="AD262" s="485"/>
      <c r="AE262" s="485"/>
      <c r="AF262" s="485"/>
      <c r="AG262" s="485"/>
    </row>
    <row r="263" spans="1:33">
      <c r="A263" s="459" t="s">
        <v>1109</v>
      </c>
      <c r="C263" s="491">
        <v>0.99999999999999989</v>
      </c>
      <c r="D263" s="491">
        <v>3.2166307106155832E-2</v>
      </c>
      <c r="E263" s="491">
        <v>0.26470984033703582</v>
      </c>
      <c r="F263" s="491">
        <v>6.4409240866138473E-2</v>
      </c>
      <c r="G263" s="491">
        <v>0</v>
      </c>
      <c r="H263" s="491">
        <v>8.6741009258897703E-2</v>
      </c>
      <c r="I263" s="491">
        <v>0.48367181064876774</v>
      </c>
      <c r="J263" s="491">
        <v>4.9853957001342805E-2</v>
      </c>
      <c r="K263" s="491">
        <v>1.8447834781661555E-2</v>
      </c>
      <c r="L263" s="491">
        <v>0</v>
      </c>
      <c r="M263" s="491">
        <v>0</v>
      </c>
      <c r="N263" s="491">
        <v>0</v>
      </c>
      <c r="T263" s="484" t="s">
        <v>1110</v>
      </c>
      <c r="U263" s="485"/>
      <c r="V263" s="493">
        <v>0.99999999999999989</v>
      </c>
      <c r="W263" s="493">
        <v>3.2166307106155832E-2</v>
      </c>
      <c r="X263" s="493">
        <v>0.26470984033703582</v>
      </c>
      <c r="Y263" s="493">
        <v>6.4409240866138473E-2</v>
      </c>
      <c r="Z263" s="493">
        <v>0</v>
      </c>
      <c r="AA263" s="493">
        <v>8.6741009258897703E-2</v>
      </c>
      <c r="AB263" s="493">
        <v>0.48367181064876774</v>
      </c>
      <c r="AC263" s="493">
        <v>4.9853957001342805E-2</v>
      </c>
      <c r="AD263" s="493">
        <v>1.8447834781661555E-2</v>
      </c>
      <c r="AE263" s="493">
        <v>0</v>
      </c>
      <c r="AF263" s="493">
        <v>0</v>
      </c>
      <c r="AG263" s="493">
        <v>0</v>
      </c>
    </row>
    <row r="264" spans="1:33">
      <c r="D264" s="165">
        <v>0</v>
      </c>
      <c r="E264" s="165">
        <v>0</v>
      </c>
      <c r="F264" s="165">
        <v>0</v>
      </c>
      <c r="G264" s="165">
        <v>0</v>
      </c>
      <c r="H264" s="165">
        <v>0</v>
      </c>
      <c r="I264" s="165">
        <v>0</v>
      </c>
      <c r="J264" s="165">
        <v>0</v>
      </c>
      <c r="K264" s="165">
        <v>0</v>
      </c>
      <c r="L264" s="165">
        <v>0</v>
      </c>
      <c r="M264" s="165">
        <v>0</v>
      </c>
      <c r="N264" s="165">
        <v>0</v>
      </c>
      <c r="T264" s="485"/>
      <c r="U264" s="485"/>
      <c r="V264" s="485"/>
      <c r="W264" s="485"/>
      <c r="X264" s="485"/>
      <c r="Y264" s="485"/>
      <c r="Z264" s="485"/>
      <c r="AA264" s="485"/>
      <c r="AB264" s="485"/>
      <c r="AC264" s="485"/>
      <c r="AD264" s="485"/>
      <c r="AE264" s="485"/>
      <c r="AF264" s="485"/>
      <c r="AG264" s="485"/>
    </row>
    <row r="265" spans="1:33">
      <c r="T265" s="485"/>
      <c r="U265" s="485"/>
      <c r="V265" s="485"/>
      <c r="W265" s="485"/>
      <c r="X265" s="485"/>
      <c r="Y265" s="485"/>
      <c r="Z265" s="485"/>
      <c r="AA265" s="485"/>
      <c r="AB265" s="485"/>
      <c r="AC265" s="485"/>
      <c r="AD265" s="485"/>
      <c r="AE265" s="485"/>
      <c r="AF265" s="485"/>
      <c r="AG265" s="485"/>
    </row>
    <row r="266" spans="1:33">
      <c r="A266" s="482" t="s">
        <v>1111</v>
      </c>
      <c r="C266" s="590" t="s">
        <v>58</v>
      </c>
      <c r="D266" s="590" t="s">
        <v>962</v>
      </c>
      <c r="E266" s="590" t="s">
        <v>959</v>
      </c>
      <c r="F266" s="590" t="s">
        <v>721</v>
      </c>
      <c r="G266" s="590" t="s">
        <v>1047</v>
      </c>
      <c r="H266" s="590" t="s">
        <v>723</v>
      </c>
      <c r="I266" s="590" t="s">
        <v>749</v>
      </c>
      <c r="J266" s="590" t="s">
        <v>725</v>
      </c>
      <c r="K266" s="590" t="s">
        <v>1048</v>
      </c>
      <c r="L266" s="590" t="s">
        <v>120</v>
      </c>
      <c r="M266" s="590" t="s">
        <v>59</v>
      </c>
      <c r="N266" s="590" t="s">
        <v>728</v>
      </c>
      <c r="T266" s="483" t="s">
        <v>1111</v>
      </c>
      <c r="U266" s="485"/>
      <c r="V266" s="592" t="s">
        <v>58</v>
      </c>
      <c r="W266" s="592" t="s">
        <v>962</v>
      </c>
      <c r="X266" s="592" t="s">
        <v>959</v>
      </c>
      <c r="Y266" s="592" t="s">
        <v>721</v>
      </c>
      <c r="Z266" s="592" t="s">
        <v>1047</v>
      </c>
      <c r="AA266" s="592" t="s">
        <v>723</v>
      </c>
      <c r="AB266" s="592" t="s">
        <v>749</v>
      </c>
      <c r="AC266" s="592" t="s">
        <v>725</v>
      </c>
      <c r="AD266" s="592" t="s">
        <v>1048</v>
      </c>
      <c r="AE266" s="592" t="s">
        <v>120</v>
      </c>
      <c r="AF266" s="592" t="s">
        <v>59</v>
      </c>
      <c r="AG266" s="592" t="s">
        <v>728</v>
      </c>
    </row>
    <row r="267" spans="1:33">
      <c r="A267" s="400" t="s">
        <v>1112</v>
      </c>
      <c r="T267" s="485" t="s">
        <v>1113</v>
      </c>
      <c r="U267" s="485"/>
      <c r="V267" s="485"/>
      <c r="W267" s="485"/>
      <c r="X267" s="485"/>
      <c r="Y267" s="485"/>
      <c r="Z267" s="485"/>
      <c r="AA267" s="485"/>
      <c r="AB267" s="485"/>
      <c r="AC267" s="485"/>
      <c r="AD267" s="485"/>
      <c r="AE267" s="485"/>
      <c r="AF267" s="485"/>
      <c r="AG267" s="485"/>
    </row>
    <row r="268" spans="1:33">
      <c r="B268" s="400" t="s">
        <v>569</v>
      </c>
      <c r="C268" s="444">
        <v>643110058.81458306</v>
      </c>
      <c r="D268" s="444">
        <v>19323530.109583337</v>
      </c>
      <c r="E268" s="444">
        <v>208556250.18874994</v>
      </c>
      <c r="F268" s="444">
        <v>48273303.262083404</v>
      </c>
      <c r="G268" s="444">
        <v>0</v>
      </c>
      <c r="H268" s="444">
        <v>77409593.177083284</v>
      </c>
      <c r="I268" s="444">
        <v>228528646.40083316</v>
      </c>
      <c r="J268" s="444">
        <v>44130786.446249932</v>
      </c>
      <c r="K268" s="444">
        <v>16887949.23</v>
      </c>
      <c r="L268" s="444">
        <v>0</v>
      </c>
      <c r="M268" s="444">
        <v>0</v>
      </c>
      <c r="N268" s="444">
        <v>0</v>
      </c>
      <c r="T268" s="485"/>
      <c r="U268" s="485" t="s">
        <v>569</v>
      </c>
      <c r="V268" s="608">
        <v>643110058.81458306</v>
      </c>
      <c r="W268" s="598">
        <v>19323530.109583337</v>
      </c>
      <c r="X268" s="598">
        <v>208556250.18874994</v>
      </c>
      <c r="Y268" s="598">
        <v>48273303.262083404</v>
      </c>
      <c r="Z268" s="598">
        <v>0</v>
      </c>
      <c r="AA268" s="598">
        <v>77409593.177083284</v>
      </c>
      <c r="AB268" s="598">
        <v>228528646.40083316</v>
      </c>
      <c r="AC268" s="598">
        <v>44130786.446249932</v>
      </c>
      <c r="AD268" s="598">
        <v>16887949.23</v>
      </c>
      <c r="AE268" s="598">
        <v>0</v>
      </c>
      <c r="AF268" s="598">
        <v>0</v>
      </c>
      <c r="AG268" s="598">
        <v>0</v>
      </c>
    </row>
    <row r="269" spans="1:33">
      <c r="A269" s="444"/>
      <c r="B269" s="400" t="s">
        <v>639</v>
      </c>
      <c r="C269" s="444">
        <v>21953528.693333335</v>
      </c>
      <c r="D269" s="444">
        <v>883001.51767667627</v>
      </c>
      <c r="E269" s="444">
        <v>16333571.972611515</v>
      </c>
      <c r="F269" s="444">
        <v>4736955.2030451447</v>
      </c>
      <c r="G269" s="444">
        <v>0</v>
      </c>
      <c r="H269" s="444">
        <v>0</v>
      </c>
      <c r="I269" s="444">
        <v>0</v>
      </c>
      <c r="J269" s="444">
        <v>0</v>
      </c>
      <c r="K269" s="444">
        <v>0</v>
      </c>
      <c r="L269" s="444">
        <v>0</v>
      </c>
      <c r="M269" s="444">
        <v>0</v>
      </c>
      <c r="N269" s="444">
        <v>0</v>
      </c>
      <c r="T269" s="485"/>
      <c r="U269" s="485" t="s">
        <v>639</v>
      </c>
      <c r="V269" s="598">
        <v>21953528.693333335</v>
      </c>
      <c r="W269" s="598">
        <v>883001.51767667627</v>
      </c>
      <c r="X269" s="598">
        <v>16333571.972611515</v>
      </c>
      <c r="Y269" s="598">
        <v>4736955.2030451447</v>
      </c>
      <c r="Z269" s="598">
        <v>0</v>
      </c>
      <c r="AA269" s="598">
        <v>0</v>
      </c>
      <c r="AB269" s="598">
        <v>0</v>
      </c>
      <c r="AC269" s="598">
        <v>0</v>
      </c>
      <c r="AD269" s="598">
        <v>0</v>
      </c>
      <c r="AE269" s="598">
        <v>0</v>
      </c>
      <c r="AF269" s="598">
        <v>0</v>
      </c>
      <c r="AG269" s="598">
        <v>0</v>
      </c>
    </row>
    <row r="270" spans="1:33">
      <c r="A270" s="444"/>
      <c r="B270" s="400" t="s">
        <v>651</v>
      </c>
      <c r="C270" s="444">
        <v>0</v>
      </c>
      <c r="D270" s="444">
        <v>0</v>
      </c>
      <c r="E270" s="444">
        <v>0</v>
      </c>
      <c r="F270" s="444">
        <v>0</v>
      </c>
      <c r="G270" s="444">
        <v>0</v>
      </c>
      <c r="H270" s="444">
        <v>0</v>
      </c>
      <c r="I270" s="444">
        <v>0</v>
      </c>
      <c r="J270" s="444">
        <v>0</v>
      </c>
      <c r="K270" s="444">
        <v>0</v>
      </c>
      <c r="L270" s="444">
        <v>0</v>
      </c>
      <c r="M270" s="444">
        <v>0</v>
      </c>
      <c r="N270" s="444">
        <v>0</v>
      </c>
      <c r="T270" s="598"/>
      <c r="U270" s="485" t="s">
        <v>651</v>
      </c>
      <c r="V270" s="598">
        <v>0</v>
      </c>
      <c r="W270" s="598">
        <v>0</v>
      </c>
      <c r="X270" s="598">
        <v>0</v>
      </c>
      <c r="Y270" s="598">
        <v>0</v>
      </c>
      <c r="Z270" s="598">
        <v>0</v>
      </c>
      <c r="AA270" s="598">
        <v>0</v>
      </c>
      <c r="AB270" s="598">
        <v>0</v>
      </c>
      <c r="AC270" s="598">
        <v>0</v>
      </c>
      <c r="AD270" s="598">
        <v>0</v>
      </c>
      <c r="AE270" s="598">
        <v>0</v>
      </c>
      <c r="AF270" s="598">
        <v>0</v>
      </c>
      <c r="AG270" s="598">
        <v>0</v>
      </c>
    </row>
    <row r="271" spans="1:33">
      <c r="A271" s="444"/>
      <c r="B271" s="400" t="s">
        <v>630</v>
      </c>
      <c r="C271" s="444">
        <v>0</v>
      </c>
      <c r="D271" s="444">
        <v>0</v>
      </c>
      <c r="E271" s="444">
        <v>0</v>
      </c>
      <c r="F271" s="444">
        <v>0</v>
      </c>
      <c r="G271" s="444">
        <v>0</v>
      </c>
      <c r="H271" s="444">
        <v>0</v>
      </c>
      <c r="I271" s="444">
        <v>0</v>
      </c>
      <c r="J271" s="444">
        <v>0</v>
      </c>
      <c r="K271" s="444">
        <v>0</v>
      </c>
      <c r="L271" s="444">
        <v>0</v>
      </c>
      <c r="M271" s="444">
        <v>0</v>
      </c>
      <c r="N271" s="444">
        <v>0</v>
      </c>
      <c r="T271" s="598"/>
      <c r="U271" s="485" t="s">
        <v>630</v>
      </c>
      <c r="V271" s="598">
        <v>0</v>
      </c>
      <c r="W271" s="598">
        <v>0</v>
      </c>
      <c r="X271" s="598">
        <v>0</v>
      </c>
      <c r="Y271" s="598">
        <v>0</v>
      </c>
      <c r="Z271" s="598">
        <v>0</v>
      </c>
      <c r="AA271" s="598">
        <v>0</v>
      </c>
      <c r="AB271" s="598">
        <v>0</v>
      </c>
      <c r="AC271" s="598">
        <v>0</v>
      </c>
      <c r="AD271" s="598">
        <v>0</v>
      </c>
      <c r="AE271" s="598">
        <v>0</v>
      </c>
      <c r="AF271" s="598">
        <v>0</v>
      </c>
      <c r="AG271" s="598">
        <v>0</v>
      </c>
    </row>
    <row r="272" spans="1:33">
      <c r="A272" s="444"/>
      <c r="B272" s="400" t="s">
        <v>249</v>
      </c>
      <c r="C272" s="444">
        <v>131837.75083333335</v>
      </c>
      <c r="D272" s="444">
        <v>1868.1044653498943</v>
      </c>
      <c r="E272" s="444">
        <v>33683.133876671396</v>
      </c>
      <c r="F272" s="444">
        <v>10297.98401338779</v>
      </c>
      <c r="G272" s="444">
        <v>0</v>
      </c>
      <c r="H272" s="444">
        <v>16743.242535631285</v>
      </c>
      <c r="I272" s="444">
        <v>58173.838504290288</v>
      </c>
      <c r="J272" s="444">
        <v>7812.0514288521836</v>
      </c>
      <c r="K272" s="444">
        <v>3214.5456839088079</v>
      </c>
      <c r="L272" s="444">
        <v>44.850325241707552</v>
      </c>
      <c r="M272" s="444">
        <v>0</v>
      </c>
      <c r="N272" s="444">
        <v>0</v>
      </c>
      <c r="T272" s="485"/>
      <c r="U272" s="485" t="s">
        <v>249</v>
      </c>
      <c r="V272" s="598">
        <v>131837.75083333335</v>
      </c>
      <c r="W272" s="598">
        <v>1868.1044653498943</v>
      </c>
      <c r="X272" s="598">
        <v>33683.133876671396</v>
      </c>
      <c r="Y272" s="598">
        <v>10297.98401338779</v>
      </c>
      <c r="Z272" s="598">
        <v>0</v>
      </c>
      <c r="AA272" s="598">
        <v>16743.242535631285</v>
      </c>
      <c r="AB272" s="598">
        <v>58173.838504290288</v>
      </c>
      <c r="AC272" s="598">
        <v>7812.0514288521836</v>
      </c>
      <c r="AD272" s="598">
        <v>3214.5456839088079</v>
      </c>
      <c r="AE272" s="598">
        <v>44.850325241707552</v>
      </c>
      <c r="AF272" s="598">
        <v>0</v>
      </c>
      <c r="AG272" s="598">
        <v>0</v>
      </c>
    </row>
    <row r="273" spans="1:33">
      <c r="A273" s="444"/>
      <c r="B273" s="400" t="s">
        <v>632</v>
      </c>
      <c r="C273" s="444">
        <v>310528128.37500012</v>
      </c>
      <c r="D273" s="444">
        <v>6013645.3414564058</v>
      </c>
      <c r="E273" s="444">
        <v>76201919.607909858</v>
      </c>
      <c r="F273" s="444">
        <v>20810856.403214842</v>
      </c>
      <c r="G273" s="444">
        <v>0</v>
      </c>
      <c r="H273" s="444">
        <v>38002500.375448234</v>
      </c>
      <c r="I273" s="444">
        <v>143093796.8663336</v>
      </c>
      <c r="J273" s="444">
        <v>18960855.966107972</v>
      </c>
      <c r="K273" s="444">
        <v>7364605.591657917</v>
      </c>
      <c r="L273" s="444">
        <v>79948.222871255188</v>
      </c>
      <c r="M273" s="444">
        <v>0</v>
      </c>
      <c r="N273" s="444">
        <v>0</v>
      </c>
      <c r="T273" s="485"/>
      <c r="U273" s="485" t="s">
        <v>632</v>
      </c>
      <c r="V273" s="598">
        <v>310528128.37500012</v>
      </c>
      <c r="W273" s="598">
        <v>6013645.3414564058</v>
      </c>
      <c r="X273" s="598">
        <v>76201919.607909858</v>
      </c>
      <c r="Y273" s="598">
        <v>20810856.403214842</v>
      </c>
      <c r="Z273" s="598">
        <v>0</v>
      </c>
      <c r="AA273" s="598">
        <v>38002500.375448234</v>
      </c>
      <c r="AB273" s="598">
        <v>143093796.8663336</v>
      </c>
      <c r="AC273" s="598">
        <v>18960855.966107972</v>
      </c>
      <c r="AD273" s="598">
        <v>7364605.591657917</v>
      </c>
      <c r="AE273" s="598">
        <v>79948.222871255188</v>
      </c>
      <c r="AF273" s="598">
        <v>0</v>
      </c>
      <c r="AG273" s="598">
        <v>0</v>
      </c>
    </row>
    <row r="274" spans="1:33">
      <c r="A274" s="444"/>
      <c r="B274" s="400" t="s">
        <v>647</v>
      </c>
      <c r="C274" s="444">
        <v>17825885.499166667</v>
      </c>
      <c r="D274" s="444">
        <v>427210.24083562416</v>
      </c>
      <c r="E274" s="444">
        <v>5564717.1770409672</v>
      </c>
      <c r="F274" s="444">
        <v>1236419.2029162627</v>
      </c>
      <c r="G274" s="444">
        <v>0</v>
      </c>
      <c r="H274" s="444">
        <v>1176128.1955639063</v>
      </c>
      <c r="I274" s="444">
        <v>8525299.3243131526</v>
      </c>
      <c r="J274" s="444">
        <v>749079.61689606728</v>
      </c>
      <c r="K274" s="444">
        <v>147031.74160068965</v>
      </c>
      <c r="L274" s="444">
        <v>0</v>
      </c>
      <c r="M274" s="444">
        <v>0</v>
      </c>
      <c r="N274" s="444">
        <v>0</v>
      </c>
      <c r="T274" s="598"/>
      <c r="U274" s="485" t="s">
        <v>647</v>
      </c>
      <c r="V274" s="598">
        <v>17825885.499166667</v>
      </c>
      <c r="W274" s="598">
        <v>427210.24083562416</v>
      </c>
      <c r="X274" s="598">
        <v>5564717.1770409672</v>
      </c>
      <c r="Y274" s="598">
        <v>1236419.2029162627</v>
      </c>
      <c r="Z274" s="598">
        <v>0</v>
      </c>
      <c r="AA274" s="598">
        <v>1176128.1955639063</v>
      </c>
      <c r="AB274" s="598">
        <v>8525299.3243131526</v>
      </c>
      <c r="AC274" s="598">
        <v>749079.61689606728</v>
      </c>
      <c r="AD274" s="598">
        <v>147031.74160068965</v>
      </c>
      <c r="AE274" s="598">
        <v>0</v>
      </c>
      <c r="AF274" s="598">
        <v>0</v>
      </c>
      <c r="AG274" s="598">
        <v>0</v>
      </c>
    </row>
    <row r="275" spans="1:33">
      <c r="A275" s="444"/>
      <c r="B275" s="400" t="s">
        <v>656</v>
      </c>
      <c r="C275" s="444">
        <v>0</v>
      </c>
      <c r="D275" s="444">
        <v>0</v>
      </c>
      <c r="E275" s="444">
        <v>0</v>
      </c>
      <c r="F275" s="444">
        <v>0</v>
      </c>
      <c r="G275" s="444">
        <v>0</v>
      </c>
      <c r="H275" s="444">
        <v>0</v>
      </c>
      <c r="I275" s="444">
        <v>0</v>
      </c>
      <c r="J275" s="444">
        <v>0</v>
      </c>
      <c r="K275" s="444">
        <v>0</v>
      </c>
      <c r="L275" s="444">
        <v>0</v>
      </c>
      <c r="M275" s="444">
        <v>0</v>
      </c>
      <c r="N275" s="444">
        <v>0</v>
      </c>
      <c r="T275" s="598"/>
      <c r="U275" s="485" t="s">
        <v>656</v>
      </c>
      <c r="V275" s="598">
        <v>0</v>
      </c>
      <c r="W275" s="598">
        <v>0</v>
      </c>
      <c r="X275" s="598">
        <v>0</v>
      </c>
      <c r="Y275" s="598">
        <v>0</v>
      </c>
      <c r="Z275" s="598">
        <v>0</v>
      </c>
      <c r="AA275" s="598">
        <v>0</v>
      </c>
      <c r="AB275" s="598">
        <v>0</v>
      </c>
      <c r="AC275" s="598">
        <v>0</v>
      </c>
      <c r="AD275" s="598">
        <v>0</v>
      </c>
      <c r="AE275" s="598">
        <v>0</v>
      </c>
      <c r="AF275" s="598">
        <v>0</v>
      </c>
      <c r="AG275" s="598">
        <v>0</v>
      </c>
    </row>
    <row r="276" spans="1:33">
      <c r="A276" s="444"/>
      <c r="B276" s="400" t="s">
        <v>634</v>
      </c>
      <c r="C276" s="444">
        <v>73089203.567499995</v>
      </c>
      <c r="D276" s="444">
        <v>2939749.6219129614</v>
      </c>
      <c r="E276" s="444">
        <v>54378855.607533425</v>
      </c>
      <c r="F276" s="444">
        <v>15770598.338053601</v>
      </c>
      <c r="G276" s="444">
        <v>0</v>
      </c>
      <c r="H276" s="444">
        <v>0</v>
      </c>
      <c r="I276" s="444">
        <v>0</v>
      </c>
      <c r="J276" s="444">
        <v>0</v>
      </c>
      <c r="K276" s="444">
        <v>0</v>
      </c>
      <c r="L276" s="444">
        <v>0</v>
      </c>
      <c r="M276" s="444">
        <v>0</v>
      </c>
      <c r="N276" s="444">
        <v>0</v>
      </c>
      <c r="T276" s="598"/>
      <c r="U276" s="485" t="s">
        <v>634</v>
      </c>
      <c r="V276" s="598">
        <v>73089203.567499995</v>
      </c>
      <c r="W276" s="598">
        <v>2939749.6219129614</v>
      </c>
      <c r="X276" s="598">
        <v>54378855.607533425</v>
      </c>
      <c r="Y276" s="598">
        <v>15770598.338053601</v>
      </c>
      <c r="Z276" s="598">
        <v>0</v>
      </c>
      <c r="AA276" s="598">
        <v>0</v>
      </c>
      <c r="AB276" s="598">
        <v>0</v>
      </c>
      <c r="AC276" s="598">
        <v>0</v>
      </c>
      <c r="AD276" s="598">
        <v>0</v>
      </c>
      <c r="AE276" s="598">
        <v>0</v>
      </c>
      <c r="AF276" s="598">
        <v>0</v>
      </c>
      <c r="AG276" s="598">
        <v>0</v>
      </c>
    </row>
    <row r="277" spans="1:33">
      <c r="A277" s="444"/>
      <c r="B277" s="400" t="s">
        <v>636</v>
      </c>
      <c r="C277" s="444">
        <v>211280970.73083368</v>
      </c>
      <c r="D277" s="444">
        <v>0</v>
      </c>
      <c r="E277" s="444">
        <v>0</v>
      </c>
      <c r="F277" s="444">
        <v>0</v>
      </c>
      <c r="G277" s="444">
        <v>0</v>
      </c>
      <c r="H277" s="444">
        <v>40550383.809276924</v>
      </c>
      <c r="I277" s="444">
        <v>143583392.20763737</v>
      </c>
      <c r="J277" s="444">
        <v>19399790.922628619</v>
      </c>
      <c r="K277" s="444">
        <v>7638730.0819102041</v>
      </c>
      <c r="L277" s="444">
        <v>108673.7093805577</v>
      </c>
      <c r="M277" s="444">
        <v>0</v>
      </c>
      <c r="N277" s="444">
        <v>0</v>
      </c>
      <c r="T277" s="598"/>
      <c r="U277" s="485" t="s">
        <v>636</v>
      </c>
      <c r="V277" s="598">
        <v>211280970.73083368</v>
      </c>
      <c r="W277" s="598">
        <v>0</v>
      </c>
      <c r="X277" s="598">
        <v>0</v>
      </c>
      <c r="Y277" s="598">
        <v>0</v>
      </c>
      <c r="Z277" s="598">
        <v>0</v>
      </c>
      <c r="AA277" s="598">
        <v>40550383.809276924</v>
      </c>
      <c r="AB277" s="598">
        <v>143583392.20763737</v>
      </c>
      <c r="AC277" s="598">
        <v>19399790.922628619</v>
      </c>
      <c r="AD277" s="598">
        <v>7638730.0819102041</v>
      </c>
      <c r="AE277" s="598">
        <v>108673.7093805577</v>
      </c>
      <c r="AF277" s="598">
        <v>0</v>
      </c>
      <c r="AG277" s="598">
        <v>0</v>
      </c>
    </row>
    <row r="278" spans="1:33">
      <c r="A278" s="444"/>
      <c r="B278" s="400" t="s">
        <v>637</v>
      </c>
      <c r="C278" s="444">
        <v>0</v>
      </c>
      <c r="D278" s="444">
        <v>0</v>
      </c>
      <c r="E278" s="444">
        <v>0</v>
      </c>
      <c r="F278" s="444">
        <v>0</v>
      </c>
      <c r="G278" s="444">
        <v>0</v>
      </c>
      <c r="H278" s="444">
        <v>0</v>
      </c>
      <c r="I278" s="444">
        <v>0</v>
      </c>
      <c r="J278" s="444">
        <v>0</v>
      </c>
      <c r="K278" s="444">
        <v>0</v>
      </c>
      <c r="L278" s="444">
        <v>0</v>
      </c>
      <c r="M278" s="444">
        <v>0</v>
      </c>
      <c r="N278" s="444">
        <v>0</v>
      </c>
      <c r="T278" s="598"/>
      <c r="U278" s="485" t="s">
        <v>637</v>
      </c>
      <c r="V278" s="598">
        <v>0</v>
      </c>
      <c r="W278" s="598">
        <v>0</v>
      </c>
      <c r="X278" s="598">
        <v>0</v>
      </c>
      <c r="Y278" s="598">
        <v>0</v>
      </c>
      <c r="Z278" s="598">
        <v>0</v>
      </c>
      <c r="AA278" s="598">
        <v>0</v>
      </c>
      <c r="AB278" s="598">
        <v>0</v>
      </c>
      <c r="AC278" s="598">
        <v>0</v>
      </c>
      <c r="AD278" s="598">
        <v>0</v>
      </c>
      <c r="AE278" s="598">
        <v>0</v>
      </c>
      <c r="AF278" s="598">
        <v>0</v>
      </c>
      <c r="AG278" s="598">
        <v>0</v>
      </c>
    </row>
    <row r="279" spans="1:33">
      <c r="A279" s="444"/>
      <c r="B279" s="400" t="s">
        <v>398</v>
      </c>
      <c r="C279" s="444">
        <v>3688873.260416667</v>
      </c>
      <c r="D279" s="444">
        <v>0</v>
      </c>
      <c r="E279" s="444">
        <v>0</v>
      </c>
      <c r="F279" s="444">
        <v>0</v>
      </c>
      <c r="G279" s="444">
        <v>0</v>
      </c>
      <c r="H279" s="444">
        <v>770808.98069628933</v>
      </c>
      <c r="I279" s="444">
        <v>2411848.8025018093</v>
      </c>
      <c r="J279" s="444">
        <v>354744.43052675063</v>
      </c>
      <c r="K279" s="444">
        <v>149620.01802228933</v>
      </c>
      <c r="L279" s="444">
        <v>1851.0286695281359</v>
      </c>
      <c r="M279" s="444">
        <v>0</v>
      </c>
      <c r="N279" s="444">
        <v>0</v>
      </c>
      <c r="T279" s="598"/>
      <c r="U279" s="485" t="s">
        <v>398</v>
      </c>
      <c r="V279" s="598">
        <v>3688873.260416667</v>
      </c>
      <c r="W279" s="598">
        <v>0</v>
      </c>
      <c r="X279" s="598">
        <v>0</v>
      </c>
      <c r="Y279" s="598">
        <v>0</v>
      </c>
      <c r="Z279" s="598">
        <v>0</v>
      </c>
      <c r="AA279" s="598">
        <v>770808.98069628933</v>
      </c>
      <c r="AB279" s="598">
        <v>2411848.8025018093</v>
      </c>
      <c r="AC279" s="598">
        <v>354744.43052675063</v>
      </c>
      <c r="AD279" s="598">
        <v>149620.01802228933</v>
      </c>
      <c r="AE279" s="598">
        <v>1851.0286695281359</v>
      </c>
      <c r="AF279" s="598">
        <v>0</v>
      </c>
      <c r="AG279" s="598">
        <v>0</v>
      </c>
    </row>
    <row r="280" spans="1:33">
      <c r="A280" s="444"/>
      <c r="B280" s="400" t="s">
        <v>660</v>
      </c>
      <c r="C280" s="444">
        <v>0</v>
      </c>
      <c r="D280" s="444">
        <v>0</v>
      </c>
      <c r="E280" s="444">
        <v>0</v>
      </c>
      <c r="F280" s="444">
        <v>0</v>
      </c>
      <c r="G280" s="444">
        <v>0</v>
      </c>
      <c r="H280" s="444">
        <v>0</v>
      </c>
      <c r="I280" s="444">
        <v>0</v>
      </c>
      <c r="J280" s="444">
        <v>0</v>
      </c>
      <c r="K280" s="444">
        <v>0</v>
      </c>
      <c r="L280" s="444">
        <v>0</v>
      </c>
      <c r="M280" s="444">
        <v>0</v>
      </c>
      <c r="N280" s="444">
        <v>0</v>
      </c>
      <c r="T280" s="598"/>
      <c r="U280" s="485" t="s">
        <v>660</v>
      </c>
      <c r="V280" s="598">
        <v>0</v>
      </c>
      <c r="W280" s="598">
        <v>0</v>
      </c>
      <c r="X280" s="598">
        <v>0</v>
      </c>
      <c r="Y280" s="598">
        <v>0</v>
      </c>
      <c r="Z280" s="598">
        <v>0</v>
      </c>
      <c r="AA280" s="598">
        <v>0</v>
      </c>
      <c r="AB280" s="598">
        <v>0</v>
      </c>
      <c r="AC280" s="598">
        <v>0</v>
      </c>
      <c r="AD280" s="598">
        <v>0</v>
      </c>
      <c r="AE280" s="598">
        <v>0</v>
      </c>
      <c r="AF280" s="598">
        <v>0</v>
      </c>
      <c r="AG280" s="598">
        <v>0</v>
      </c>
    </row>
    <row r="281" spans="1:33">
      <c r="A281" s="444"/>
      <c r="B281" s="400" t="s">
        <v>662</v>
      </c>
      <c r="C281" s="444">
        <v>0</v>
      </c>
      <c r="D281" s="444">
        <v>0</v>
      </c>
      <c r="E281" s="444">
        <v>0</v>
      </c>
      <c r="F281" s="444">
        <v>0</v>
      </c>
      <c r="G281" s="444">
        <v>0</v>
      </c>
      <c r="H281" s="444">
        <v>0</v>
      </c>
      <c r="I281" s="444">
        <v>0</v>
      </c>
      <c r="J281" s="444">
        <v>0</v>
      </c>
      <c r="K281" s="444">
        <v>0</v>
      </c>
      <c r="L281" s="444">
        <v>0</v>
      </c>
      <c r="M281" s="444">
        <v>0</v>
      </c>
      <c r="N281" s="444">
        <v>0</v>
      </c>
      <c r="T281" s="598"/>
      <c r="U281" s="485" t="s">
        <v>662</v>
      </c>
      <c r="V281" s="598">
        <v>0</v>
      </c>
      <c r="W281" s="598">
        <v>0</v>
      </c>
      <c r="X281" s="598">
        <v>0</v>
      </c>
      <c r="Y281" s="598">
        <v>0</v>
      </c>
      <c r="Z281" s="598">
        <v>0</v>
      </c>
      <c r="AA281" s="598">
        <v>0</v>
      </c>
      <c r="AB281" s="598">
        <v>0</v>
      </c>
      <c r="AC281" s="598">
        <v>0</v>
      </c>
      <c r="AD281" s="598">
        <v>0</v>
      </c>
      <c r="AE281" s="598">
        <v>0</v>
      </c>
      <c r="AF281" s="598">
        <v>0</v>
      </c>
      <c r="AG281" s="598">
        <v>0</v>
      </c>
    </row>
    <row r="282" spans="1:33">
      <c r="A282" s="444"/>
      <c r="B282" s="480" t="s">
        <v>699</v>
      </c>
      <c r="C282" s="444">
        <v>-17917534.490416672</v>
      </c>
      <c r="D282" s="444">
        <v>-172683.48877916788</v>
      </c>
      <c r="E282" s="444">
        <v>-4320138.673283211</v>
      </c>
      <c r="F282" s="444">
        <v>-846873.54208095174</v>
      </c>
      <c r="G282" s="444">
        <v>0</v>
      </c>
      <c r="H282" s="444">
        <v>-1769469.6893257766</v>
      </c>
      <c r="I282" s="444">
        <v>-9617071.977484094</v>
      </c>
      <c r="J282" s="444">
        <v>-851951.67776650807</v>
      </c>
      <c r="K282" s="444">
        <v>-334755.36855749023</v>
      </c>
      <c r="L282" s="444">
        <v>-4590.0731394698869</v>
      </c>
      <c r="M282" s="444">
        <v>0</v>
      </c>
      <c r="N282" s="444">
        <v>0</v>
      </c>
      <c r="T282" s="598"/>
      <c r="U282" s="609" t="s">
        <v>699</v>
      </c>
      <c r="V282" s="598">
        <v>-17917534.490416672</v>
      </c>
      <c r="W282" s="598">
        <v>-172683.48877916788</v>
      </c>
      <c r="X282" s="598">
        <v>-4320138.673283211</v>
      </c>
      <c r="Y282" s="598">
        <v>-846873.54208095174</v>
      </c>
      <c r="Z282" s="598">
        <v>0</v>
      </c>
      <c r="AA282" s="598">
        <v>-1769469.6893257766</v>
      </c>
      <c r="AB282" s="598">
        <v>-9617071.977484094</v>
      </c>
      <c r="AC282" s="598">
        <v>-851951.67776650807</v>
      </c>
      <c r="AD282" s="598">
        <v>-334755.36855749023</v>
      </c>
      <c r="AE282" s="598">
        <v>-4590.0731394698869</v>
      </c>
      <c r="AF282" s="598">
        <v>0</v>
      </c>
      <c r="AG282" s="598">
        <v>0</v>
      </c>
    </row>
    <row r="283" spans="1:33">
      <c r="A283" s="444"/>
      <c r="C283" s="453">
        <v>1263690952.2012503</v>
      </c>
      <c r="D283" s="453">
        <v>29416321.447151188</v>
      </c>
      <c r="E283" s="453">
        <v>356748859.01443923</v>
      </c>
      <c r="F283" s="453">
        <v>89991556.851245686</v>
      </c>
      <c r="G283" s="453">
        <v>0</v>
      </c>
      <c r="H283" s="453">
        <v>156156688.09127849</v>
      </c>
      <c r="I283" s="453">
        <v>516584085.46263927</v>
      </c>
      <c r="J283" s="453">
        <v>82751117.756071702</v>
      </c>
      <c r="K283" s="453">
        <v>31856395.840317518</v>
      </c>
      <c r="L283" s="453">
        <v>185927.73810711285</v>
      </c>
      <c r="M283" s="453">
        <v>0</v>
      </c>
      <c r="N283" s="453">
        <v>0</v>
      </c>
      <c r="T283" s="485"/>
      <c r="U283" s="485"/>
      <c r="V283" s="307">
        <v>1263690952.2012503</v>
      </c>
      <c r="W283" s="307">
        <v>29416321.447151188</v>
      </c>
      <c r="X283" s="307">
        <v>356748859.01443923</v>
      </c>
      <c r="Y283" s="307">
        <v>89991556.851245686</v>
      </c>
      <c r="Z283" s="307">
        <v>0</v>
      </c>
      <c r="AA283" s="307">
        <v>156156688.09127849</v>
      </c>
      <c r="AB283" s="307">
        <v>516584085.46263927</v>
      </c>
      <c r="AC283" s="307">
        <v>82751117.756071702</v>
      </c>
      <c r="AD283" s="307">
        <v>31856395.840317518</v>
      </c>
      <c r="AE283" s="307">
        <v>185927.73810711285</v>
      </c>
      <c r="AF283" s="307">
        <v>0</v>
      </c>
      <c r="AG283" s="307">
        <v>0</v>
      </c>
    </row>
    <row r="284" spans="1:33">
      <c r="A284" s="444"/>
      <c r="C284" s="165">
        <v>0</v>
      </c>
      <c r="D284" s="165">
        <v>0</v>
      </c>
      <c r="E284" s="165">
        <v>0</v>
      </c>
      <c r="F284" s="165">
        <v>0</v>
      </c>
      <c r="G284" s="165">
        <v>0</v>
      </c>
      <c r="H284" s="165">
        <v>0</v>
      </c>
      <c r="I284" s="165">
        <v>0</v>
      </c>
      <c r="J284" s="165">
        <v>0</v>
      </c>
      <c r="K284" s="165">
        <v>0</v>
      </c>
      <c r="L284" s="165">
        <v>0</v>
      </c>
      <c r="M284" s="165">
        <v>0</v>
      </c>
      <c r="N284" s="165">
        <v>0</v>
      </c>
      <c r="O284" s="165">
        <v>0</v>
      </c>
      <c r="T284" s="485"/>
      <c r="U284" s="485"/>
      <c r="V284" s="287">
        <v>-7.6368451118469238E-8</v>
      </c>
      <c r="W284" s="287">
        <v>0</v>
      </c>
      <c r="X284" s="287">
        <v>0</v>
      </c>
      <c r="Y284" s="287">
        <v>0</v>
      </c>
      <c r="Z284" s="287">
        <v>0</v>
      </c>
      <c r="AA284" s="287">
        <v>9.8953023552894592E-10</v>
      </c>
      <c r="AB284" s="287">
        <v>4.6566128730773926E-9</v>
      </c>
      <c r="AC284" s="287">
        <v>-5.7334545999765396E-9</v>
      </c>
      <c r="AD284" s="287">
        <v>-1.57160684466362E-9</v>
      </c>
      <c r="AE284" s="287">
        <v>9.7770680440589786E-12</v>
      </c>
      <c r="AF284" s="287">
        <v>0</v>
      </c>
      <c r="AG284" s="287">
        <v>0</v>
      </c>
    </row>
    <row r="285" spans="1:33">
      <c r="A285" s="400" t="s">
        <v>1056</v>
      </c>
      <c r="T285" s="485" t="s">
        <v>1056</v>
      </c>
      <c r="U285" s="485"/>
      <c r="V285" s="485"/>
      <c r="W285" s="485"/>
      <c r="X285" s="485"/>
      <c r="Y285" s="485"/>
      <c r="Z285" s="485"/>
      <c r="AA285" s="485"/>
      <c r="AB285" s="485"/>
      <c r="AC285" s="485"/>
      <c r="AD285" s="485"/>
      <c r="AE285" s="485"/>
      <c r="AF285" s="485"/>
      <c r="AG285" s="485"/>
    </row>
    <row r="286" spans="1:33">
      <c r="B286" s="400" t="s">
        <v>569</v>
      </c>
      <c r="C286" s="444">
        <v>-254397587.22750002</v>
      </c>
      <c r="D286" s="444">
        <v>-7957857.9066666625</v>
      </c>
      <c r="E286" s="444">
        <v>-86871555.667083368</v>
      </c>
      <c r="F286" s="444">
        <v>-25540053.891249999</v>
      </c>
      <c r="G286" s="444">
        <v>0</v>
      </c>
      <c r="H286" s="444">
        <v>-27866712.35458333</v>
      </c>
      <c r="I286" s="444">
        <v>-83516904.532500044</v>
      </c>
      <c r="J286" s="444">
        <v>-16966666.344583299</v>
      </c>
      <c r="K286" s="444">
        <v>-5677836.53083333</v>
      </c>
      <c r="L286" s="444">
        <v>0</v>
      </c>
      <c r="M286" s="444">
        <v>0</v>
      </c>
      <c r="N286" s="444">
        <v>0</v>
      </c>
      <c r="T286" s="485"/>
      <c r="U286" s="485" t="s">
        <v>569</v>
      </c>
      <c r="V286" s="598">
        <v>-254397587.22750002</v>
      </c>
      <c r="W286" s="598">
        <v>-7957857.9066666625</v>
      </c>
      <c r="X286" s="598">
        <v>-86871555.667083368</v>
      </c>
      <c r="Y286" s="598">
        <v>-25540053.891249999</v>
      </c>
      <c r="Z286" s="598">
        <v>0</v>
      </c>
      <c r="AA286" s="598">
        <v>-27866712.35458333</v>
      </c>
      <c r="AB286" s="598">
        <v>-83516904.532500044</v>
      </c>
      <c r="AC286" s="598">
        <v>-16966666.344583299</v>
      </c>
      <c r="AD286" s="598">
        <v>-5677836.53083333</v>
      </c>
      <c r="AE286" s="598">
        <v>0</v>
      </c>
      <c r="AF286" s="598">
        <v>0</v>
      </c>
      <c r="AG286" s="598">
        <v>0</v>
      </c>
    </row>
    <row r="287" spans="1:33">
      <c r="B287" s="400" t="s">
        <v>635</v>
      </c>
      <c r="C287" s="444">
        <v>0</v>
      </c>
      <c r="D287" s="444">
        <v>0</v>
      </c>
      <c r="E287" s="444">
        <v>0</v>
      </c>
      <c r="F287" s="444">
        <v>0</v>
      </c>
      <c r="G287" s="444">
        <v>0</v>
      </c>
      <c r="H287" s="444">
        <v>0</v>
      </c>
      <c r="I287" s="444">
        <v>0</v>
      </c>
      <c r="J287" s="444">
        <v>0</v>
      </c>
      <c r="K287" s="444">
        <v>0</v>
      </c>
      <c r="L287" s="444">
        <v>0</v>
      </c>
      <c r="M287" s="444">
        <v>0</v>
      </c>
      <c r="N287" s="444">
        <v>0</v>
      </c>
      <c r="T287" s="485"/>
      <c r="U287" s="485" t="s">
        <v>635</v>
      </c>
      <c r="V287" s="598">
        <v>0</v>
      </c>
      <c r="W287" s="598">
        <v>0</v>
      </c>
      <c r="X287" s="598">
        <v>0</v>
      </c>
      <c r="Y287" s="598">
        <v>0</v>
      </c>
      <c r="Z287" s="598">
        <v>0</v>
      </c>
      <c r="AA287" s="598">
        <v>0</v>
      </c>
      <c r="AB287" s="598">
        <v>0</v>
      </c>
      <c r="AC287" s="598">
        <v>0</v>
      </c>
      <c r="AD287" s="598">
        <v>0</v>
      </c>
      <c r="AE287" s="598">
        <v>0</v>
      </c>
      <c r="AF287" s="598">
        <v>0</v>
      </c>
      <c r="AG287" s="598">
        <v>0</v>
      </c>
    </row>
    <row r="288" spans="1:33">
      <c r="B288" s="400" t="s">
        <v>649</v>
      </c>
      <c r="C288" s="444">
        <v>0</v>
      </c>
      <c r="D288" s="444">
        <v>0</v>
      </c>
      <c r="E288" s="444">
        <v>0</v>
      </c>
      <c r="F288" s="444">
        <v>0</v>
      </c>
      <c r="G288" s="444">
        <v>0</v>
      </c>
      <c r="H288" s="444">
        <v>0</v>
      </c>
      <c r="I288" s="444">
        <v>0</v>
      </c>
      <c r="J288" s="444">
        <v>0</v>
      </c>
      <c r="K288" s="444">
        <v>0</v>
      </c>
      <c r="L288" s="444">
        <v>0</v>
      </c>
      <c r="M288" s="444">
        <v>0</v>
      </c>
      <c r="N288" s="444">
        <v>0</v>
      </c>
      <c r="T288" s="485"/>
      <c r="U288" s="485" t="s">
        <v>649</v>
      </c>
      <c r="V288" s="598">
        <v>0</v>
      </c>
      <c r="W288" s="598">
        <v>0</v>
      </c>
      <c r="X288" s="598">
        <v>0</v>
      </c>
      <c r="Y288" s="598">
        <v>0</v>
      </c>
      <c r="Z288" s="598">
        <v>0</v>
      </c>
      <c r="AA288" s="598">
        <v>0</v>
      </c>
      <c r="AB288" s="598">
        <v>0</v>
      </c>
      <c r="AC288" s="598">
        <v>0</v>
      </c>
      <c r="AD288" s="598">
        <v>0</v>
      </c>
      <c r="AE288" s="598">
        <v>0</v>
      </c>
      <c r="AF288" s="598">
        <v>0</v>
      </c>
      <c r="AG288" s="598">
        <v>0</v>
      </c>
    </row>
    <row r="289" spans="1:33">
      <c r="B289" s="400" t="s">
        <v>630</v>
      </c>
      <c r="C289" s="444">
        <v>0</v>
      </c>
      <c r="D289" s="444">
        <v>0</v>
      </c>
      <c r="E289" s="444">
        <v>0</v>
      </c>
      <c r="F289" s="444">
        <v>0</v>
      </c>
      <c r="G289" s="444">
        <v>0</v>
      </c>
      <c r="H289" s="444">
        <v>0</v>
      </c>
      <c r="I289" s="444">
        <v>0</v>
      </c>
      <c r="J289" s="444">
        <v>0</v>
      </c>
      <c r="K289" s="444">
        <v>0</v>
      </c>
      <c r="L289" s="444">
        <v>0</v>
      </c>
      <c r="M289" s="444">
        <v>0</v>
      </c>
      <c r="N289" s="444">
        <v>0</v>
      </c>
      <c r="T289" s="485"/>
      <c r="U289" s="485" t="s">
        <v>630</v>
      </c>
      <c r="V289" s="598">
        <v>0</v>
      </c>
      <c r="W289" s="598">
        <v>0</v>
      </c>
      <c r="X289" s="598">
        <v>0</v>
      </c>
      <c r="Y289" s="598">
        <v>0</v>
      </c>
      <c r="Z289" s="598">
        <v>0</v>
      </c>
      <c r="AA289" s="598">
        <v>0</v>
      </c>
      <c r="AB289" s="598">
        <v>0</v>
      </c>
      <c r="AC289" s="598">
        <v>0</v>
      </c>
      <c r="AD289" s="598">
        <v>0</v>
      </c>
      <c r="AE289" s="598">
        <v>0</v>
      </c>
      <c r="AF289" s="598">
        <v>0</v>
      </c>
      <c r="AG289" s="598">
        <v>0</v>
      </c>
    </row>
    <row r="290" spans="1:33">
      <c r="B290" s="400" t="s">
        <v>249</v>
      </c>
      <c r="C290" s="444">
        <v>33673.960000000006</v>
      </c>
      <c r="D290" s="444">
        <v>477.15069958633347</v>
      </c>
      <c r="E290" s="444">
        <v>8603.3362649789651</v>
      </c>
      <c r="F290" s="444">
        <v>2630.3080836523413</v>
      </c>
      <c r="G290" s="444">
        <v>0</v>
      </c>
      <c r="H290" s="444">
        <v>4276.5541421281187</v>
      </c>
      <c r="I290" s="444">
        <v>14858.74492288926</v>
      </c>
      <c r="J290" s="444">
        <v>1995.3519054316234</v>
      </c>
      <c r="K290" s="444">
        <v>821.05832429560246</v>
      </c>
      <c r="L290" s="444">
        <v>11.455657037759439</v>
      </c>
      <c r="M290" s="444">
        <v>0</v>
      </c>
      <c r="N290" s="444">
        <v>0</v>
      </c>
      <c r="T290" s="485"/>
      <c r="U290" s="485" t="s">
        <v>249</v>
      </c>
      <c r="V290" s="598">
        <v>33673.96</v>
      </c>
      <c r="W290" s="598">
        <v>477.15069958633347</v>
      </c>
      <c r="X290" s="598">
        <v>8603.3362649789651</v>
      </c>
      <c r="Y290" s="598">
        <v>2630.3080836523413</v>
      </c>
      <c r="Z290" s="598">
        <v>0</v>
      </c>
      <c r="AA290" s="598">
        <v>4276.5541421281187</v>
      </c>
      <c r="AB290" s="598">
        <v>14858.74492288926</v>
      </c>
      <c r="AC290" s="598">
        <v>1995.3519054316234</v>
      </c>
      <c r="AD290" s="598">
        <v>821.05832429560246</v>
      </c>
      <c r="AE290" s="598">
        <v>11.455657037759439</v>
      </c>
      <c r="AF290" s="598">
        <v>0</v>
      </c>
      <c r="AG290" s="598">
        <v>0</v>
      </c>
    </row>
    <row r="291" spans="1:33">
      <c r="B291" s="400" t="s">
        <v>632</v>
      </c>
      <c r="C291" s="444">
        <v>-114102885.60500033</v>
      </c>
      <c r="D291" s="444">
        <v>-2209700.9055379536</v>
      </c>
      <c r="E291" s="444">
        <v>-28000229.677752998</v>
      </c>
      <c r="F291" s="444">
        <v>-7646903.937315857</v>
      </c>
      <c r="G291" s="444">
        <v>0</v>
      </c>
      <c r="H291" s="444">
        <v>-13963936.135947322</v>
      </c>
      <c r="I291" s="444">
        <v>-52579504.536565199</v>
      </c>
      <c r="J291" s="444">
        <v>-6967125.2990680235</v>
      </c>
      <c r="K291" s="444">
        <v>-2706108.3121465198</v>
      </c>
      <c r="L291" s="444">
        <v>-29376.800666462001</v>
      </c>
      <c r="M291" s="444">
        <v>0</v>
      </c>
      <c r="N291" s="444">
        <v>0</v>
      </c>
      <c r="T291" s="485"/>
      <c r="U291" s="485" t="s">
        <v>632</v>
      </c>
      <c r="V291" s="598">
        <v>-114102885.60500033</v>
      </c>
      <c r="W291" s="598">
        <v>-2209700.9055379536</v>
      </c>
      <c r="X291" s="598">
        <v>-28000229.677752998</v>
      </c>
      <c r="Y291" s="598">
        <v>-7646903.937315857</v>
      </c>
      <c r="Z291" s="598">
        <v>0</v>
      </c>
      <c r="AA291" s="598">
        <v>-13963936.135947322</v>
      </c>
      <c r="AB291" s="598">
        <v>-52579504.536565199</v>
      </c>
      <c r="AC291" s="598">
        <v>-6967125.2990680235</v>
      </c>
      <c r="AD291" s="598">
        <v>-2706108.3121465198</v>
      </c>
      <c r="AE291" s="598">
        <v>-29376.800666462001</v>
      </c>
      <c r="AF291" s="598">
        <v>0</v>
      </c>
      <c r="AG291" s="598">
        <v>0</v>
      </c>
    </row>
    <row r="292" spans="1:33">
      <c r="B292" s="400" t="s">
        <v>634</v>
      </c>
      <c r="C292" s="444">
        <v>-30818110.523333296</v>
      </c>
      <c r="D292" s="444">
        <v>-1239547.3522347454</v>
      </c>
      <c r="E292" s="444">
        <v>-22928880.059524093</v>
      </c>
      <c r="F292" s="444">
        <v>-6649683.111574458</v>
      </c>
      <c r="G292" s="444">
        <v>0</v>
      </c>
      <c r="H292" s="444">
        <v>0</v>
      </c>
      <c r="I292" s="444">
        <v>0</v>
      </c>
      <c r="J292" s="444">
        <v>0</v>
      </c>
      <c r="K292" s="444">
        <v>0</v>
      </c>
      <c r="L292" s="444">
        <v>0</v>
      </c>
      <c r="M292" s="444">
        <v>0</v>
      </c>
      <c r="N292" s="444">
        <v>0</v>
      </c>
      <c r="T292" s="485"/>
      <c r="U292" s="485" t="s">
        <v>634</v>
      </c>
      <c r="V292" s="598">
        <v>-30818110.5233333</v>
      </c>
      <c r="W292" s="598">
        <v>-1239547.3522347454</v>
      </c>
      <c r="X292" s="598">
        <v>-22928880.059524093</v>
      </c>
      <c r="Y292" s="598">
        <v>-6649683.111574458</v>
      </c>
      <c r="Z292" s="598">
        <v>0</v>
      </c>
      <c r="AA292" s="598">
        <v>0</v>
      </c>
      <c r="AB292" s="598">
        <v>0</v>
      </c>
      <c r="AC292" s="598">
        <v>0</v>
      </c>
      <c r="AD292" s="598">
        <v>0</v>
      </c>
      <c r="AE292" s="598">
        <v>0</v>
      </c>
      <c r="AF292" s="598">
        <v>0</v>
      </c>
      <c r="AG292" s="598">
        <v>0</v>
      </c>
    </row>
    <row r="293" spans="1:33">
      <c r="B293" s="400" t="s">
        <v>636</v>
      </c>
      <c r="C293" s="444">
        <v>-78029207.081666678</v>
      </c>
      <c r="D293" s="444">
        <v>0</v>
      </c>
      <c r="E293" s="444">
        <v>0</v>
      </c>
      <c r="F293" s="444">
        <v>0</v>
      </c>
      <c r="G293" s="444">
        <v>0</v>
      </c>
      <c r="H293" s="444">
        <v>-14975860.27056895</v>
      </c>
      <c r="I293" s="444">
        <v>-53027483.759202883</v>
      </c>
      <c r="J293" s="444">
        <v>-7164631.5236373255</v>
      </c>
      <c r="K293" s="444">
        <v>-2821096.7099430468</v>
      </c>
      <c r="L293" s="444">
        <v>-40134.818314477277</v>
      </c>
      <c r="M293" s="444">
        <v>0</v>
      </c>
      <c r="N293" s="444">
        <v>0</v>
      </c>
      <c r="T293" s="485"/>
      <c r="U293" s="485" t="s">
        <v>636</v>
      </c>
      <c r="V293" s="598">
        <v>-78029207.081666693</v>
      </c>
      <c r="W293" s="598">
        <v>0</v>
      </c>
      <c r="X293" s="598">
        <v>0</v>
      </c>
      <c r="Y293" s="598">
        <v>0</v>
      </c>
      <c r="Z293" s="598">
        <v>0</v>
      </c>
      <c r="AA293" s="598">
        <v>-14975860.27056895</v>
      </c>
      <c r="AB293" s="598">
        <v>-53027483.759202883</v>
      </c>
      <c r="AC293" s="598">
        <v>-7164631.5236373255</v>
      </c>
      <c r="AD293" s="598">
        <v>-2821096.7099430468</v>
      </c>
      <c r="AE293" s="598">
        <v>-40134.818314477277</v>
      </c>
      <c r="AF293" s="598">
        <v>0</v>
      </c>
      <c r="AG293" s="598">
        <v>0</v>
      </c>
    </row>
    <row r="294" spans="1:33">
      <c r="B294" s="400" t="s">
        <v>637</v>
      </c>
      <c r="C294" s="444">
        <v>0</v>
      </c>
      <c r="D294" s="444">
        <v>0</v>
      </c>
      <c r="E294" s="444">
        <v>0</v>
      </c>
      <c r="F294" s="444">
        <v>0</v>
      </c>
      <c r="G294" s="444">
        <v>0</v>
      </c>
      <c r="H294" s="444">
        <v>0</v>
      </c>
      <c r="I294" s="444">
        <v>0</v>
      </c>
      <c r="J294" s="444">
        <v>0</v>
      </c>
      <c r="K294" s="444">
        <v>0</v>
      </c>
      <c r="L294" s="444">
        <v>0</v>
      </c>
      <c r="M294" s="444">
        <v>0</v>
      </c>
      <c r="N294" s="444">
        <v>0</v>
      </c>
      <c r="T294" s="485"/>
      <c r="U294" s="485" t="s">
        <v>637</v>
      </c>
      <c r="V294" s="598">
        <v>0</v>
      </c>
      <c r="W294" s="598">
        <v>0</v>
      </c>
      <c r="X294" s="598">
        <v>0</v>
      </c>
      <c r="Y294" s="598">
        <v>0</v>
      </c>
      <c r="Z294" s="598">
        <v>0</v>
      </c>
      <c r="AA294" s="598">
        <v>0</v>
      </c>
      <c r="AB294" s="598">
        <v>0</v>
      </c>
      <c r="AC294" s="598">
        <v>0</v>
      </c>
      <c r="AD294" s="598">
        <v>0</v>
      </c>
      <c r="AE294" s="598">
        <v>0</v>
      </c>
      <c r="AF294" s="598">
        <v>0</v>
      </c>
      <c r="AG294" s="598">
        <v>0</v>
      </c>
    </row>
    <row r="295" spans="1:33">
      <c r="B295" s="400" t="s">
        <v>398</v>
      </c>
      <c r="C295" s="444">
        <v>-1611089.4541666703</v>
      </c>
      <c r="D295" s="444">
        <v>0</v>
      </c>
      <c r="E295" s="444">
        <v>0</v>
      </c>
      <c r="F295" s="444">
        <v>0</v>
      </c>
      <c r="G295" s="444">
        <v>0</v>
      </c>
      <c r="H295" s="444">
        <v>-336645.4015382689</v>
      </c>
      <c r="I295" s="444">
        <v>-1053358.0029573254</v>
      </c>
      <c r="J295" s="444">
        <v>-154932.13526166358</v>
      </c>
      <c r="K295" s="444">
        <v>-65345.490655515277</v>
      </c>
      <c r="L295" s="444">
        <v>-808.42375389717211</v>
      </c>
      <c r="M295" s="444">
        <v>0</v>
      </c>
      <c r="N295" s="444">
        <v>0</v>
      </c>
      <c r="T295" s="485"/>
      <c r="U295" s="485" t="s">
        <v>398</v>
      </c>
      <c r="V295" s="598">
        <v>-1611089.4541666701</v>
      </c>
      <c r="W295" s="598">
        <v>0</v>
      </c>
      <c r="X295" s="598">
        <v>0</v>
      </c>
      <c r="Y295" s="598">
        <v>0</v>
      </c>
      <c r="Z295" s="598">
        <v>0</v>
      </c>
      <c r="AA295" s="598">
        <v>-336645.4015382689</v>
      </c>
      <c r="AB295" s="598">
        <v>-1053358.0029573254</v>
      </c>
      <c r="AC295" s="598">
        <v>-154932.13526166358</v>
      </c>
      <c r="AD295" s="598">
        <v>-65345.490655515277</v>
      </c>
      <c r="AE295" s="598">
        <v>-808.42375389717211</v>
      </c>
      <c r="AF295" s="598">
        <v>0</v>
      </c>
      <c r="AG295" s="598">
        <v>0</v>
      </c>
    </row>
    <row r="296" spans="1:33">
      <c r="B296" s="400" t="s">
        <v>647</v>
      </c>
      <c r="C296" s="444">
        <v>-6465184.473749999</v>
      </c>
      <c r="D296" s="444">
        <v>-154942.82268370871</v>
      </c>
      <c r="E296" s="444">
        <v>-2018240.4456427735</v>
      </c>
      <c r="F296" s="444">
        <v>-448430.9199738921</v>
      </c>
      <c r="G296" s="444">
        <v>0</v>
      </c>
      <c r="H296" s="444">
        <v>-426564.26517800975</v>
      </c>
      <c r="I296" s="444">
        <v>-3091999.7117785485</v>
      </c>
      <c r="J296" s="444">
        <v>-271680.07496656768</v>
      </c>
      <c r="K296" s="444">
        <v>-53326.233526499367</v>
      </c>
      <c r="L296" s="444">
        <v>0</v>
      </c>
      <c r="M296" s="444">
        <v>0</v>
      </c>
      <c r="N296" s="444">
        <v>0</v>
      </c>
      <c r="T296" s="485"/>
      <c r="U296" s="485" t="s">
        <v>647</v>
      </c>
      <c r="V296" s="598">
        <v>-6465184.4737499999</v>
      </c>
      <c r="W296" s="598">
        <v>-154942.82268370871</v>
      </c>
      <c r="X296" s="598">
        <v>-2018240.4456427735</v>
      </c>
      <c r="Y296" s="598">
        <v>-448430.9199738921</v>
      </c>
      <c r="Z296" s="598">
        <v>0</v>
      </c>
      <c r="AA296" s="598">
        <v>-426564.26517800975</v>
      </c>
      <c r="AB296" s="598">
        <v>-3091999.7117785485</v>
      </c>
      <c r="AC296" s="598">
        <v>-271680.07496656768</v>
      </c>
      <c r="AD296" s="598">
        <v>-53326.233526499367</v>
      </c>
      <c r="AE296" s="598">
        <v>0</v>
      </c>
      <c r="AF296" s="598">
        <v>0</v>
      </c>
      <c r="AG296" s="598">
        <v>0</v>
      </c>
    </row>
    <row r="297" spans="1:33">
      <c r="B297" s="400" t="s">
        <v>639</v>
      </c>
      <c r="C297" s="444">
        <v>-6621868.3475000001</v>
      </c>
      <c r="D297" s="444">
        <v>-266340.77292882983</v>
      </c>
      <c r="E297" s="444">
        <v>-4926714.2771400604</v>
      </c>
      <c r="F297" s="444">
        <v>-1428813.2974311092</v>
      </c>
      <c r="G297" s="444">
        <v>0</v>
      </c>
      <c r="H297" s="444">
        <v>0</v>
      </c>
      <c r="I297" s="444">
        <v>0</v>
      </c>
      <c r="J297" s="444">
        <v>0</v>
      </c>
      <c r="K297" s="444">
        <v>0</v>
      </c>
      <c r="L297" s="444">
        <v>0</v>
      </c>
      <c r="M297" s="444">
        <v>0</v>
      </c>
      <c r="N297" s="444">
        <v>0</v>
      </c>
      <c r="T297" s="485"/>
      <c r="U297" s="485" t="s">
        <v>639</v>
      </c>
      <c r="V297" s="598">
        <v>-6621868.3475000001</v>
      </c>
      <c r="W297" s="598">
        <v>-266340.77292882983</v>
      </c>
      <c r="X297" s="598">
        <v>-4926714.2771400604</v>
      </c>
      <c r="Y297" s="598">
        <v>-1428813.2974311092</v>
      </c>
      <c r="Z297" s="598">
        <v>0</v>
      </c>
      <c r="AA297" s="598">
        <v>0</v>
      </c>
      <c r="AB297" s="598">
        <v>0</v>
      </c>
      <c r="AC297" s="598">
        <v>0</v>
      </c>
      <c r="AD297" s="598">
        <v>0</v>
      </c>
      <c r="AE297" s="598">
        <v>0</v>
      </c>
      <c r="AF297" s="598">
        <v>0</v>
      </c>
      <c r="AG297" s="598">
        <v>0</v>
      </c>
    </row>
    <row r="298" spans="1:33">
      <c r="B298" s="400" t="s">
        <v>662</v>
      </c>
      <c r="C298" s="444">
        <v>0</v>
      </c>
      <c r="D298" s="444">
        <v>0</v>
      </c>
      <c r="E298" s="444">
        <v>0</v>
      </c>
      <c r="F298" s="444">
        <v>0</v>
      </c>
      <c r="G298" s="444">
        <v>0</v>
      </c>
      <c r="H298" s="444">
        <v>0</v>
      </c>
      <c r="I298" s="444">
        <v>0</v>
      </c>
      <c r="J298" s="444">
        <v>0</v>
      </c>
      <c r="K298" s="444">
        <v>0</v>
      </c>
      <c r="L298" s="444">
        <v>0</v>
      </c>
      <c r="M298" s="444">
        <v>0</v>
      </c>
      <c r="N298" s="444">
        <v>0</v>
      </c>
      <c r="T298" s="485"/>
      <c r="U298" s="485" t="s">
        <v>662</v>
      </c>
      <c r="V298" s="598">
        <v>0</v>
      </c>
      <c r="W298" s="598">
        <v>0</v>
      </c>
      <c r="X298" s="598">
        <v>0</v>
      </c>
      <c r="Y298" s="598">
        <v>0</v>
      </c>
      <c r="Z298" s="598">
        <v>0</v>
      </c>
      <c r="AA298" s="598">
        <v>0</v>
      </c>
      <c r="AB298" s="598">
        <v>0</v>
      </c>
      <c r="AC298" s="598">
        <v>0</v>
      </c>
      <c r="AD298" s="598">
        <v>0</v>
      </c>
      <c r="AE298" s="598">
        <v>0</v>
      </c>
      <c r="AF298" s="598">
        <v>0</v>
      </c>
      <c r="AG298" s="598">
        <v>0</v>
      </c>
    </row>
    <row r="299" spans="1:33" s="444" customFormat="1">
      <c r="C299" s="453">
        <v>-492012258.75291699</v>
      </c>
      <c r="D299" s="453">
        <v>-11827912.609352313</v>
      </c>
      <c r="E299" s="453">
        <v>-144737016.7908783</v>
      </c>
      <c r="F299" s="453">
        <v>-41711254.849461667</v>
      </c>
      <c r="G299" s="453">
        <v>0</v>
      </c>
      <c r="H299" s="453">
        <v>-57565441.873673752</v>
      </c>
      <c r="I299" s="453">
        <v>-193254391.7980811</v>
      </c>
      <c r="J299" s="453">
        <v>-31523040.025611445</v>
      </c>
      <c r="K299" s="453">
        <v>-11322892.218780616</v>
      </c>
      <c r="L299" s="453">
        <v>-70308.5870777987</v>
      </c>
      <c r="M299" s="453">
        <v>0</v>
      </c>
      <c r="N299" s="453">
        <v>0</v>
      </c>
      <c r="T299" s="598"/>
      <c r="U299" s="598"/>
      <c r="V299" s="309">
        <v>-492012258.75291705</v>
      </c>
      <c r="W299" s="309">
        <v>-11827912.609352313</v>
      </c>
      <c r="X299" s="309">
        <v>-144737016.7908783</v>
      </c>
      <c r="Y299" s="309">
        <v>-41711254.849461667</v>
      </c>
      <c r="Z299" s="309">
        <v>0</v>
      </c>
      <c r="AA299" s="309">
        <v>-57565441.873673752</v>
      </c>
      <c r="AB299" s="309">
        <v>-193254391.7980811</v>
      </c>
      <c r="AC299" s="309">
        <v>-31523040.025611445</v>
      </c>
      <c r="AD299" s="309">
        <v>-11322892.218780616</v>
      </c>
      <c r="AE299" s="309">
        <v>-70308.5870777987</v>
      </c>
      <c r="AF299" s="309">
        <v>0</v>
      </c>
      <c r="AG299" s="309">
        <v>0</v>
      </c>
    </row>
    <row r="300" spans="1:33">
      <c r="C300" s="310">
        <v>0</v>
      </c>
      <c r="D300" s="310">
        <v>0</v>
      </c>
      <c r="E300" s="310">
        <v>0</v>
      </c>
      <c r="F300" s="310">
        <v>0</v>
      </c>
      <c r="G300" s="310">
        <v>0</v>
      </c>
      <c r="H300" s="310">
        <v>0</v>
      </c>
      <c r="I300" s="310">
        <v>0</v>
      </c>
      <c r="J300" s="310">
        <v>0</v>
      </c>
      <c r="K300" s="310">
        <v>0</v>
      </c>
      <c r="L300" s="310">
        <v>0</v>
      </c>
      <c r="M300" s="310">
        <v>0</v>
      </c>
      <c r="N300" s="310">
        <v>0</v>
      </c>
      <c r="O300" s="165">
        <v>0</v>
      </c>
      <c r="T300" s="485"/>
      <c r="U300" s="485"/>
      <c r="V300" s="311">
        <v>0</v>
      </c>
      <c r="W300" s="311">
        <v>0</v>
      </c>
      <c r="X300" s="311">
        <v>0</v>
      </c>
      <c r="Y300" s="311">
        <v>0</v>
      </c>
      <c r="Z300" s="311">
        <v>0</v>
      </c>
      <c r="AA300" s="311">
        <v>0</v>
      </c>
      <c r="AB300" s="311">
        <v>0</v>
      </c>
      <c r="AC300" s="311">
        <v>0</v>
      </c>
      <c r="AD300" s="311">
        <v>0</v>
      </c>
      <c r="AE300" s="311">
        <v>0</v>
      </c>
      <c r="AF300" s="311">
        <v>0</v>
      </c>
      <c r="AG300" s="311">
        <v>0</v>
      </c>
    </row>
    <row r="301" spans="1:33">
      <c r="A301" s="400" t="s">
        <v>1114</v>
      </c>
      <c r="C301" s="444">
        <v>771678693.44833326</v>
      </c>
      <c r="D301" s="444">
        <v>17588408.837798875</v>
      </c>
      <c r="E301" s="444">
        <v>212011842.22356093</v>
      </c>
      <c r="F301" s="444">
        <v>48280302.001784019</v>
      </c>
      <c r="G301" s="444">
        <v>0</v>
      </c>
      <c r="H301" s="444">
        <v>98591246.217604741</v>
      </c>
      <c r="I301" s="444">
        <v>323329693.66455817</v>
      </c>
      <c r="J301" s="444">
        <v>51228077.730460256</v>
      </c>
      <c r="K301" s="444">
        <v>20533503.621536903</v>
      </c>
      <c r="L301" s="444">
        <v>115619.15102931415</v>
      </c>
      <c r="M301" s="444">
        <v>0</v>
      </c>
      <c r="N301" s="444">
        <v>0</v>
      </c>
      <c r="T301" s="485" t="s">
        <v>1114</v>
      </c>
      <c r="U301" s="485"/>
      <c r="V301" s="312">
        <v>771678693.44833326</v>
      </c>
      <c r="W301" s="598">
        <v>17588408.837798875</v>
      </c>
      <c r="X301" s="598">
        <v>212011842.22356093</v>
      </c>
      <c r="Y301" s="598">
        <v>48280302.001784019</v>
      </c>
      <c r="Z301" s="598">
        <v>0</v>
      </c>
      <c r="AA301" s="598">
        <v>98591246.217604741</v>
      </c>
      <c r="AB301" s="598">
        <v>323329693.66455817</v>
      </c>
      <c r="AC301" s="598">
        <v>51228077.730460256</v>
      </c>
      <c r="AD301" s="598">
        <v>20533503.621536903</v>
      </c>
      <c r="AE301" s="598">
        <v>115619.15102931415</v>
      </c>
      <c r="AF301" s="598">
        <v>0</v>
      </c>
      <c r="AG301" s="598">
        <v>0</v>
      </c>
    </row>
    <row r="302" spans="1:33">
      <c r="A302" s="459" t="s">
        <v>1001</v>
      </c>
      <c r="T302" s="484" t="s">
        <v>1001</v>
      </c>
      <c r="U302" s="485"/>
      <c r="V302" s="485"/>
      <c r="W302" s="485"/>
      <c r="X302" s="485"/>
      <c r="Y302" s="485"/>
      <c r="Z302" s="485"/>
      <c r="AA302" s="485"/>
      <c r="AB302" s="485"/>
      <c r="AC302" s="485"/>
      <c r="AD302" s="485"/>
      <c r="AE302" s="485"/>
      <c r="AF302" s="485"/>
      <c r="AG302" s="485"/>
    </row>
    <row r="303" spans="1:33">
      <c r="A303" s="459" t="s">
        <v>1115</v>
      </c>
      <c r="C303" s="491">
        <v>1</v>
      </c>
      <c r="D303" s="491">
        <v>2.2792399203356368E-2</v>
      </c>
      <c r="E303" s="491">
        <v>0.27474108592549329</v>
      </c>
      <c r="F303" s="491">
        <v>6.2565290984046798E-2</v>
      </c>
      <c r="G303" s="491">
        <v>0</v>
      </c>
      <c r="H303" s="491">
        <v>0.12776204274480954</v>
      </c>
      <c r="I303" s="491">
        <v>0.41899523261387844</v>
      </c>
      <c r="J303" s="491">
        <v>6.6385243191750973E-2</v>
      </c>
      <c r="K303" s="491">
        <v>2.660887723850535E-2</v>
      </c>
      <c r="L303" s="491">
        <v>1.4982809815916639E-4</v>
      </c>
      <c r="M303" s="491">
        <v>0</v>
      </c>
      <c r="N303" s="491">
        <v>0</v>
      </c>
      <c r="T303" s="484" t="s">
        <v>1115</v>
      </c>
      <c r="U303" s="485"/>
      <c r="V303" s="493">
        <v>1</v>
      </c>
      <c r="W303" s="493">
        <v>2.2792399203356368E-2</v>
      </c>
      <c r="X303" s="493">
        <v>0.27474108592549329</v>
      </c>
      <c r="Y303" s="493">
        <v>6.2565290984046798E-2</v>
      </c>
      <c r="Z303" s="493">
        <v>0</v>
      </c>
      <c r="AA303" s="493">
        <v>0.12776204274480954</v>
      </c>
      <c r="AB303" s="493">
        <v>0.41899523261387844</v>
      </c>
      <c r="AC303" s="493">
        <v>6.6385243191750973E-2</v>
      </c>
      <c r="AD303" s="493">
        <v>2.660887723850535E-2</v>
      </c>
      <c r="AE303" s="493">
        <v>1.4982809815916639E-4</v>
      </c>
      <c r="AF303" s="493">
        <v>0</v>
      </c>
      <c r="AG303" s="493">
        <v>0</v>
      </c>
    </row>
    <row r="304" spans="1:33">
      <c r="D304" s="165">
        <v>0</v>
      </c>
      <c r="E304" s="165">
        <v>0</v>
      </c>
      <c r="F304" s="165">
        <v>0</v>
      </c>
      <c r="G304" s="165">
        <v>0</v>
      </c>
      <c r="H304" s="165">
        <v>0</v>
      </c>
      <c r="I304" s="165">
        <v>0</v>
      </c>
      <c r="J304" s="165">
        <v>0</v>
      </c>
      <c r="K304" s="165">
        <v>0</v>
      </c>
      <c r="L304" s="165">
        <v>0</v>
      </c>
      <c r="M304" s="165">
        <v>0</v>
      </c>
      <c r="N304" s="165">
        <v>0</v>
      </c>
      <c r="O304" s="165">
        <v>0</v>
      </c>
      <c r="T304" s="485"/>
      <c r="U304" s="485"/>
      <c r="V304" s="485"/>
      <c r="W304" s="610"/>
      <c r="X304" s="610"/>
      <c r="Y304" s="610"/>
      <c r="Z304" s="610"/>
      <c r="AA304" s="610"/>
      <c r="AB304" s="610"/>
      <c r="AC304" s="610"/>
      <c r="AD304" s="610"/>
      <c r="AE304" s="610"/>
      <c r="AF304" s="592"/>
      <c r="AG304" s="592"/>
    </row>
    <row r="305" spans="1:33">
      <c r="T305" s="485"/>
      <c r="U305" s="485"/>
      <c r="V305" s="485"/>
      <c r="W305" s="485"/>
      <c r="X305" s="485"/>
      <c r="Y305" s="485"/>
      <c r="Z305" s="485"/>
      <c r="AA305" s="485"/>
      <c r="AB305" s="485"/>
      <c r="AC305" s="485"/>
      <c r="AD305" s="485"/>
      <c r="AE305" s="485"/>
      <c r="AF305" s="592"/>
      <c r="AG305" s="592"/>
    </row>
    <row r="306" spans="1:33">
      <c r="A306" s="482" t="s">
        <v>1116</v>
      </c>
      <c r="C306" s="590" t="s">
        <v>58</v>
      </c>
      <c r="D306" s="590" t="s">
        <v>962</v>
      </c>
      <c r="E306" s="590" t="s">
        <v>959</v>
      </c>
      <c r="F306" s="590" t="s">
        <v>721</v>
      </c>
      <c r="G306" s="590" t="s">
        <v>1047</v>
      </c>
      <c r="H306" s="590" t="s">
        <v>723</v>
      </c>
      <c r="I306" s="590" t="s">
        <v>749</v>
      </c>
      <c r="J306" s="590" t="s">
        <v>725</v>
      </c>
      <c r="K306" s="590" t="s">
        <v>1048</v>
      </c>
      <c r="L306" s="590" t="s">
        <v>120</v>
      </c>
      <c r="M306" s="590" t="s">
        <v>59</v>
      </c>
      <c r="N306" s="590" t="s">
        <v>728</v>
      </c>
      <c r="T306" s="483" t="s">
        <v>1116</v>
      </c>
      <c r="U306" s="485"/>
      <c r="V306" s="592" t="s">
        <v>58</v>
      </c>
      <c r="W306" s="592" t="s">
        <v>962</v>
      </c>
      <c r="X306" s="592" t="s">
        <v>959</v>
      </c>
      <c r="Y306" s="592" t="s">
        <v>721</v>
      </c>
      <c r="Z306" s="592" t="s">
        <v>1047</v>
      </c>
      <c r="AA306" s="592" t="s">
        <v>723</v>
      </c>
      <c r="AB306" s="592" t="s">
        <v>749</v>
      </c>
      <c r="AC306" s="592" t="s">
        <v>725</v>
      </c>
      <c r="AD306" s="592" t="s">
        <v>1048</v>
      </c>
      <c r="AE306" s="592" t="s">
        <v>120</v>
      </c>
      <c r="AF306" s="592" t="s">
        <v>59</v>
      </c>
      <c r="AG306" s="592" t="s">
        <v>728</v>
      </c>
    </row>
    <row r="307" spans="1:33">
      <c r="A307" s="400" t="s">
        <v>1117</v>
      </c>
      <c r="T307" s="485" t="s">
        <v>1118</v>
      </c>
      <c r="U307" s="485"/>
      <c r="V307" s="485"/>
      <c r="W307" s="485"/>
      <c r="X307" s="485"/>
      <c r="Y307" s="485"/>
      <c r="Z307" s="485"/>
      <c r="AA307" s="485"/>
      <c r="AB307" s="485"/>
      <c r="AC307" s="485"/>
      <c r="AD307" s="485"/>
      <c r="AE307" s="485"/>
      <c r="AF307" s="485"/>
      <c r="AG307" s="485"/>
    </row>
    <row r="308" spans="1:33">
      <c r="B308" s="400" t="s">
        <v>651</v>
      </c>
      <c r="C308" s="444">
        <v>0</v>
      </c>
      <c r="D308" s="444">
        <v>0</v>
      </c>
      <c r="E308" s="444">
        <v>0</v>
      </c>
      <c r="F308" s="444">
        <v>0</v>
      </c>
      <c r="G308" s="444">
        <v>0</v>
      </c>
      <c r="H308" s="444">
        <v>0</v>
      </c>
      <c r="I308" s="444">
        <v>0</v>
      </c>
      <c r="J308" s="444">
        <v>0</v>
      </c>
      <c r="K308" s="444">
        <v>0</v>
      </c>
      <c r="L308" s="444">
        <v>0</v>
      </c>
      <c r="M308" s="444">
        <v>0</v>
      </c>
      <c r="N308" s="444">
        <v>0</v>
      </c>
      <c r="T308" s="485"/>
      <c r="U308" s="485" t="s">
        <v>651</v>
      </c>
      <c r="V308" s="598">
        <v>0</v>
      </c>
      <c r="W308" s="598">
        <v>0</v>
      </c>
      <c r="X308" s="598">
        <v>0</v>
      </c>
      <c r="Y308" s="598">
        <v>0</v>
      </c>
      <c r="Z308" s="598">
        <v>0</v>
      </c>
      <c r="AA308" s="598">
        <v>0</v>
      </c>
      <c r="AB308" s="598">
        <v>0</v>
      </c>
      <c r="AC308" s="598">
        <v>0</v>
      </c>
      <c r="AD308" s="598">
        <v>0</v>
      </c>
      <c r="AE308" s="598">
        <v>0</v>
      </c>
      <c r="AF308" s="598">
        <v>0</v>
      </c>
      <c r="AG308" s="598">
        <v>0</v>
      </c>
    </row>
    <row r="309" spans="1:33">
      <c r="B309" s="400" t="s">
        <v>637</v>
      </c>
      <c r="C309" s="444">
        <v>0</v>
      </c>
      <c r="D309" s="444">
        <v>0</v>
      </c>
      <c r="E309" s="444">
        <v>0</v>
      </c>
      <c r="F309" s="444">
        <v>0</v>
      </c>
      <c r="G309" s="444">
        <v>0</v>
      </c>
      <c r="H309" s="444">
        <v>0</v>
      </c>
      <c r="I309" s="444">
        <v>0</v>
      </c>
      <c r="J309" s="444">
        <v>0</v>
      </c>
      <c r="K309" s="444">
        <v>0</v>
      </c>
      <c r="L309" s="444">
        <v>0</v>
      </c>
      <c r="M309" s="444">
        <v>0</v>
      </c>
      <c r="N309" s="444">
        <v>0</v>
      </c>
      <c r="T309" s="485"/>
      <c r="U309" s="485" t="s">
        <v>637</v>
      </c>
      <c r="V309" s="598">
        <v>0</v>
      </c>
      <c r="W309" s="598">
        <v>0</v>
      </c>
      <c r="X309" s="598">
        <v>0</v>
      </c>
      <c r="Y309" s="598">
        <v>0</v>
      </c>
      <c r="Z309" s="598">
        <v>0</v>
      </c>
      <c r="AA309" s="598">
        <v>0</v>
      </c>
      <c r="AB309" s="598">
        <v>0</v>
      </c>
      <c r="AC309" s="598">
        <v>0</v>
      </c>
      <c r="AD309" s="598">
        <v>0</v>
      </c>
      <c r="AE309" s="598">
        <v>0</v>
      </c>
      <c r="AF309" s="598">
        <v>0</v>
      </c>
      <c r="AG309" s="598">
        <v>0</v>
      </c>
    </row>
    <row r="310" spans="1:33">
      <c r="B310" s="400" t="s">
        <v>398</v>
      </c>
      <c r="C310" s="444">
        <v>1854827.92</v>
      </c>
      <c r="D310" s="444">
        <v>0</v>
      </c>
      <c r="E310" s="444">
        <v>0</v>
      </c>
      <c r="F310" s="444">
        <v>0</v>
      </c>
      <c r="G310" s="444">
        <v>0</v>
      </c>
      <c r="H310" s="444">
        <v>387575.80362647871</v>
      </c>
      <c r="I310" s="444">
        <v>1212718.4052925752</v>
      </c>
      <c r="J310" s="444">
        <v>178371.50472640418</v>
      </c>
      <c r="K310" s="444">
        <v>75231.477805583098</v>
      </c>
      <c r="L310" s="444">
        <v>930.72854895899468</v>
      </c>
      <c r="M310" s="444">
        <v>0</v>
      </c>
      <c r="N310" s="444">
        <v>0</v>
      </c>
      <c r="T310" s="485"/>
      <c r="U310" s="485" t="s">
        <v>398</v>
      </c>
      <c r="V310" s="598">
        <v>1854827.92</v>
      </c>
      <c r="W310" s="598">
        <v>0</v>
      </c>
      <c r="X310" s="598">
        <v>0</v>
      </c>
      <c r="Y310" s="598">
        <v>0</v>
      </c>
      <c r="Z310" s="598">
        <v>0</v>
      </c>
      <c r="AA310" s="598">
        <v>387575.80362647871</v>
      </c>
      <c r="AB310" s="598">
        <v>1212718.4052925752</v>
      </c>
      <c r="AC310" s="598">
        <v>178371.50472640418</v>
      </c>
      <c r="AD310" s="598">
        <v>75231.477805583098</v>
      </c>
      <c r="AE310" s="598">
        <v>930.72854895899468</v>
      </c>
      <c r="AF310" s="598">
        <v>0</v>
      </c>
      <c r="AG310" s="598">
        <v>0</v>
      </c>
    </row>
    <row r="311" spans="1:33">
      <c r="C311" s="453">
        <v>1854827.92</v>
      </c>
      <c r="D311" s="453">
        <v>0</v>
      </c>
      <c r="E311" s="453">
        <v>0</v>
      </c>
      <c r="F311" s="453">
        <v>0</v>
      </c>
      <c r="G311" s="453">
        <v>0</v>
      </c>
      <c r="H311" s="453">
        <v>387575.80362647871</v>
      </c>
      <c r="I311" s="453">
        <v>1212718.4052925752</v>
      </c>
      <c r="J311" s="453">
        <v>178371.50472640418</v>
      </c>
      <c r="K311" s="453">
        <v>75231.477805583098</v>
      </c>
      <c r="L311" s="453">
        <v>930.72854895899468</v>
      </c>
      <c r="M311" s="453">
        <v>0</v>
      </c>
      <c r="N311" s="453">
        <v>0</v>
      </c>
      <c r="T311" s="485"/>
      <c r="U311" s="485"/>
      <c r="V311" s="599">
        <v>1854827.92</v>
      </c>
      <c r="W311" s="599">
        <v>0</v>
      </c>
      <c r="X311" s="599">
        <v>0</v>
      </c>
      <c r="Y311" s="599">
        <v>0</v>
      </c>
      <c r="Z311" s="599">
        <v>0</v>
      </c>
      <c r="AA311" s="599">
        <v>387575.80362647871</v>
      </c>
      <c r="AB311" s="599">
        <v>1212718.4052925752</v>
      </c>
      <c r="AC311" s="599">
        <v>178371.50472640418</v>
      </c>
      <c r="AD311" s="599">
        <v>75231.477805583098</v>
      </c>
      <c r="AE311" s="599">
        <v>930.72854895899468</v>
      </c>
      <c r="AF311" s="599">
        <v>0</v>
      </c>
      <c r="AG311" s="599">
        <v>0</v>
      </c>
    </row>
    <row r="312" spans="1:33">
      <c r="C312" s="165">
        <v>0</v>
      </c>
      <c r="D312" s="165">
        <v>0</v>
      </c>
      <c r="E312" s="165">
        <v>0</v>
      </c>
      <c r="F312" s="165">
        <v>0</v>
      </c>
      <c r="G312" s="165">
        <v>0</v>
      </c>
      <c r="H312" s="165">
        <v>0</v>
      </c>
      <c r="I312" s="165">
        <v>0</v>
      </c>
      <c r="J312" s="165">
        <v>0</v>
      </c>
      <c r="K312" s="165">
        <v>0</v>
      </c>
      <c r="L312" s="165">
        <v>0</v>
      </c>
      <c r="M312" s="165">
        <v>0</v>
      </c>
      <c r="N312" s="165">
        <v>0</v>
      </c>
      <c r="T312" s="485"/>
      <c r="U312" s="485"/>
      <c r="V312" s="287">
        <v>0</v>
      </c>
      <c r="W312" s="287">
        <v>0</v>
      </c>
      <c r="X312" s="287">
        <v>0</v>
      </c>
      <c r="Y312" s="287">
        <v>0</v>
      </c>
      <c r="Z312" s="287">
        <v>0</v>
      </c>
      <c r="AA312" s="287">
        <v>0</v>
      </c>
      <c r="AB312" s="287">
        <v>0</v>
      </c>
      <c r="AC312" s="287">
        <v>0</v>
      </c>
      <c r="AD312" s="287">
        <v>0</v>
      </c>
      <c r="AE312" s="287">
        <v>0</v>
      </c>
      <c r="AF312" s="287">
        <v>0</v>
      </c>
      <c r="AG312" s="287">
        <v>0</v>
      </c>
    </row>
    <row r="313" spans="1:33">
      <c r="A313" s="400" t="s">
        <v>1056</v>
      </c>
      <c r="T313" s="485" t="s">
        <v>1056</v>
      </c>
      <c r="U313" s="485"/>
      <c r="V313" s="485"/>
      <c r="W313" s="485"/>
      <c r="X313" s="485"/>
      <c r="Y313" s="485"/>
      <c r="Z313" s="485"/>
      <c r="AA313" s="485"/>
      <c r="AB313" s="485"/>
      <c r="AC313" s="485"/>
      <c r="AD313" s="485"/>
      <c r="AE313" s="485"/>
      <c r="AF313" s="485"/>
      <c r="AG313" s="485"/>
    </row>
    <row r="314" spans="1:33">
      <c r="B314" s="400" t="s">
        <v>651</v>
      </c>
      <c r="C314" s="444">
        <v>0</v>
      </c>
      <c r="D314" s="444">
        <v>0</v>
      </c>
      <c r="E314" s="444">
        <v>0</v>
      </c>
      <c r="F314" s="444">
        <v>0</v>
      </c>
      <c r="G314" s="444">
        <v>0</v>
      </c>
      <c r="H314" s="444">
        <v>0</v>
      </c>
      <c r="I314" s="444">
        <v>0</v>
      </c>
      <c r="J314" s="444">
        <v>0</v>
      </c>
      <c r="K314" s="444">
        <v>0</v>
      </c>
      <c r="L314" s="444">
        <v>0</v>
      </c>
      <c r="M314" s="444">
        <v>0</v>
      </c>
      <c r="N314" s="444">
        <v>0</v>
      </c>
      <c r="T314" s="485"/>
      <c r="U314" s="485" t="s">
        <v>651</v>
      </c>
      <c r="V314" s="598">
        <v>0</v>
      </c>
      <c r="W314" s="598">
        <v>0</v>
      </c>
      <c r="X314" s="598">
        <v>0</v>
      </c>
      <c r="Y314" s="598">
        <v>0</v>
      </c>
      <c r="Z314" s="598">
        <v>0</v>
      </c>
      <c r="AA314" s="598">
        <v>0</v>
      </c>
      <c r="AB314" s="598">
        <v>0</v>
      </c>
      <c r="AC314" s="598">
        <v>0</v>
      </c>
      <c r="AD314" s="598">
        <v>0</v>
      </c>
      <c r="AE314" s="598">
        <v>0</v>
      </c>
      <c r="AF314" s="598">
        <v>0</v>
      </c>
      <c r="AG314" s="598">
        <v>0</v>
      </c>
    </row>
    <row r="315" spans="1:33">
      <c r="B315" s="400" t="s">
        <v>637</v>
      </c>
      <c r="C315" s="444">
        <v>0</v>
      </c>
      <c r="D315" s="444">
        <v>0</v>
      </c>
      <c r="E315" s="444">
        <v>0</v>
      </c>
      <c r="F315" s="444">
        <v>0</v>
      </c>
      <c r="G315" s="444">
        <v>0</v>
      </c>
      <c r="H315" s="444">
        <v>0</v>
      </c>
      <c r="I315" s="444">
        <v>0</v>
      </c>
      <c r="J315" s="444">
        <v>0</v>
      </c>
      <c r="K315" s="444">
        <v>0</v>
      </c>
      <c r="L315" s="444">
        <v>0</v>
      </c>
      <c r="M315" s="444">
        <v>0</v>
      </c>
      <c r="N315" s="444">
        <v>0</v>
      </c>
      <c r="T315" s="485"/>
      <c r="U315" s="485" t="s">
        <v>637</v>
      </c>
      <c r="V315" s="598">
        <v>0</v>
      </c>
      <c r="W315" s="598">
        <v>0</v>
      </c>
      <c r="X315" s="598">
        <v>0</v>
      </c>
      <c r="Y315" s="598">
        <v>0</v>
      </c>
      <c r="Z315" s="598">
        <v>0</v>
      </c>
      <c r="AA315" s="598">
        <v>0</v>
      </c>
      <c r="AB315" s="598">
        <v>0</v>
      </c>
      <c r="AC315" s="598">
        <v>0</v>
      </c>
      <c r="AD315" s="598">
        <v>0</v>
      </c>
      <c r="AE315" s="598">
        <v>0</v>
      </c>
      <c r="AF315" s="598">
        <v>0</v>
      </c>
      <c r="AG315" s="598">
        <v>0</v>
      </c>
    </row>
    <row r="316" spans="1:33">
      <c r="B316" s="400" t="s">
        <v>398</v>
      </c>
      <c r="C316" s="444">
        <v>0</v>
      </c>
      <c r="D316" s="444">
        <v>0</v>
      </c>
      <c r="E316" s="444">
        <v>0</v>
      </c>
      <c r="F316" s="444">
        <v>0</v>
      </c>
      <c r="G316" s="444">
        <v>0</v>
      </c>
      <c r="H316" s="444">
        <v>0</v>
      </c>
      <c r="I316" s="444">
        <v>0</v>
      </c>
      <c r="J316" s="444">
        <v>0</v>
      </c>
      <c r="K316" s="444">
        <v>0</v>
      </c>
      <c r="L316" s="444">
        <v>0</v>
      </c>
      <c r="M316" s="444">
        <v>0</v>
      </c>
      <c r="N316" s="444">
        <v>0</v>
      </c>
      <c r="T316" s="485"/>
      <c r="U316" s="485" t="s">
        <v>398</v>
      </c>
      <c r="V316" s="598">
        <v>0</v>
      </c>
      <c r="W316" s="598">
        <v>0</v>
      </c>
      <c r="X316" s="598">
        <v>0</v>
      </c>
      <c r="Y316" s="598">
        <v>0</v>
      </c>
      <c r="Z316" s="598">
        <v>0</v>
      </c>
      <c r="AA316" s="598">
        <v>0</v>
      </c>
      <c r="AB316" s="598">
        <v>0</v>
      </c>
      <c r="AC316" s="598">
        <v>0</v>
      </c>
      <c r="AD316" s="598">
        <v>0</v>
      </c>
      <c r="AE316" s="598">
        <v>0</v>
      </c>
      <c r="AF316" s="598">
        <v>0</v>
      </c>
      <c r="AG316" s="598">
        <v>0</v>
      </c>
    </row>
    <row r="317" spans="1:33">
      <c r="C317" s="453">
        <v>0</v>
      </c>
      <c r="D317" s="453">
        <v>0</v>
      </c>
      <c r="E317" s="453">
        <v>0</v>
      </c>
      <c r="F317" s="453">
        <v>0</v>
      </c>
      <c r="G317" s="453">
        <v>0</v>
      </c>
      <c r="H317" s="453">
        <v>0</v>
      </c>
      <c r="I317" s="453">
        <v>0</v>
      </c>
      <c r="J317" s="453">
        <v>0</v>
      </c>
      <c r="K317" s="453">
        <v>0</v>
      </c>
      <c r="L317" s="453">
        <v>0</v>
      </c>
      <c r="M317" s="453">
        <v>0</v>
      </c>
      <c r="N317" s="453">
        <v>0</v>
      </c>
      <c r="T317" s="485"/>
      <c r="U317" s="485"/>
      <c r="V317" s="599">
        <v>0</v>
      </c>
      <c r="W317" s="599">
        <v>0</v>
      </c>
      <c r="X317" s="599">
        <v>0</v>
      </c>
      <c r="Y317" s="599">
        <v>0</v>
      </c>
      <c r="Z317" s="599">
        <v>0</v>
      </c>
      <c r="AA317" s="599">
        <v>0</v>
      </c>
      <c r="AB317" s="599">
        <v>0</v>
      </c>
      <c r="AC317" s="599">
        <v>0</v>
      </c>
      <c r="AD317" s="599">
        <v>0</v>
      </c>
      <c r="AE317" s="599">
        <v>0</v>
      </c>
      <c r="AF317" s="599">
        <v>0</v>
      </c>
      <c r="AG317" s="599">
        <v>0</v>
      </c>
    </row>
    <row r="318" spans="1:33">
      <c r="C318" s="310">
        <v>0</v>
      </c>
      <c r="D318" s="310">
        <v>0</v>
      </c>
      <c r="E318" s="310">
        <v>0</v>
      </c>
      <c r="F318" s="310">
        <v>0</v>
      </c>
      <c r="G318" s="310">
        <v>0</v>
      </c>
      <c r="H318" s="310">
        <v>0</v>
      </c>
      <c r="I318" s="310">
        <v>0</v>
      </c>
      <c r="J318" s="310">
        <v>0</v>
      </c>
      <c r="K318" s="310">
        <v>0</v>
      </c>
      <c r="L318" s="310">
        <v>0</v>
      </c>
      <c r="M318" s="310">
        <v>0</v>
      </c>
      <c r="N318" s="310">
        <v>0</v>
      </c>
      <c r="O318" s="165">
        <v>0</v>
      </c>
      <c r="T318" s="485"/>
      <c r="U318" s="485"/>
      <c r="V318" s="311">
        <v>0</v>
      </c>
      <c r="W318" s="311">
        <v>0</v>
      </c>
      <c r="X318" s="311">
        <v>0</v>
      </c>
      <c r="Y318" s="311">
        <v>0</v>
      </c>
      <c r="Z318" s="311">
        <v>0</v>
      </c>
      <c r="AA318" s="311">
        <v>0</v>
      </c>
      <c r="AB318" s="311">
        <v>0</v>
      </c>
      <c r="AC318" s="311">
        <v>0</v>
      </c>
      <c r="AD318" s="311">
        <v>0</v>
      </c>
      <c r="AE318" s="311">
        <v>0</v>
      </c>
      <c r="AF318" s="311">
        <v>0</v>
      </c>
      <c r="AG318" s="311">
        <v>0</v>
      </c>
    </row>
    <row r="319" spans="1:33">
      <c r="A319" s="400" t="s">
        <v>1119</v>
      </c>
      <c r="C319" s="444">
        <v>1854827.92</v>
      </c>
      <c r="D319" s="444">
        <v>0</v>
      </c>
      <c r="E319" s="444">
        <v>0</v>
      </c>
      <c r="F319" s="444">
        <v>0</v>
      </c>
      <c r="G319" s="444">
        <v>0</v>
      </c>
      <c r="H319" s="444">
        <v>387575.80362647871</v>
      </c>
      <c r="I319" s="444">
        <v>1212718.4052925752</v>
      </c>
      <c r="J319" s="444">
        <v>178371.50472640418</v>
      </c>
      <c r="K319" s="444">
        <v>75231.477805583098</v>
      </c>
      <c r="L319" s="444">
        <v>930.72854895899468</v>
      </c>
      <c r="M319" s="444">
        <v>0</v>
      </c>
      <c r="N319" s="444">
        <v>0</v>
      </c>
      <c r="T319" s="485" t="s">
        <v>1119</v>
      </c>
      <c r="U319" s="485"/>
      <c r="V319" s="598">
        <v>1854827.92</v>
      </c>
      <c r="W319" s="598">
        <v>0</v>
      </c>
      <c r="X319" s="598">
        <v>0</v>
      </c>
      <c r="Y319" s="598">
        <v>0</v>
      </c>
      <c r="Z319" s="598">
        <v>0</v>
      </c>
      <c r="AA319" s="598">
        <v>387575.80362647871</v>
      </c>
      <c r="AB319" s="598">
        <v>1212718.4052925752</v>
      </c>
      <c r="AC319" s="598">
        <v>178371.50472640418</v>
      </c>
      <c r="AD319" s="598">
        <v>75231.477805583098</v>
      </c>
      <c r="AE319" s="598">
        <v>930.72854895899468</v>
      </c>
      <c r="AF319" s="598">
        <v>0</v>
      </c>
      <c r="AG319" s="598">
        <v>0</v>
      </c>
    </row>
    <row r="320" spans="1:33">
      <c r="A320" s="459" t="s">
        <v>1120</v>
      </c>
      <c r="T320" s="484" t="s">
        <v>1120</v>
      </c>
      <c r="U320" s="485"/>
      <c r="V320" s="485"/>
      <c r="W320" s="485"/>
      <c r="X320" s="485"/>
      <c r="Y320" s="485"/>
      <c r="Z320" s="485"/>
      <c r="AA320" s="485"/>
      <c r="AB320" s="485"/>
      <c r="AC320" s="485"/>
      <c r="AD320" s="485"/>
      <c r="AE320" s="485"/>
      <c r="AF320" s="485"/>
      <c r="AG320" s="485"/>
    </row>
    <row r="321" spans="1:33">
      <c r="A321" s="459" t="s">
        <v>1121</v>
      </c>
      <c r="C321" s="491">
        <v>1.0000000000000002</v>
      </c>
      <c r="D321" s="491">
        <v>0</v>
      </c>
      <c r="E321" s="491">
        <v>0</v>
      </c>
      <c r="F321" s="491">
        <v>0</v>
      </c>
      <c r="G321" s="491">
        <v>0</v>
      </c>
      <c r="H321" s="491">
        <v>0.20895512702142133</v>
      </c>
      <c r="I321" s="491">
        <v>0.65381720439736279</v>
      </c>
      <c r="J321" s="491">
        <v>9.6166066298163225E-2</v>
      </c>
      <c r="K321" s="491">
        <v>4.0559815276871129E-2</v>
      </c>
      <c r="L321" s="491">
        <v>5.017870061816811E-4</v>
      </c>
      <c r="M321" s="491">
        <v>0</v>
      </c>
      <c r="N321" s="491">
        <v>0</v>
      </c>
      <c r="T321" s="484" t="s">
        <v>1121</v>
      </c>
      <c r="U321" s="485"/>
      <c r="V321" s="493">
        <v>1.0000000000000002</v>
      </c>
      <c r="W321" s="493">
        <v>0</v>
      </c>
      <c r="X321" s="493">
        <v>0</v>
      </c>
      <c r="Y321" s="493">
        <v>0</v>
      </c>
      <c r="Z321" s="493">
        <v>0</v>
      </c>
      <c r="AA321" s="493">
        <v>0.20895512702142133</v>
      </c>
      <c r="AB321" s="493">
        <v>0.65381720439736279</v>
      </c>
      <c r="AC321" s="493">
        <v>9.6166066298163225E-2</v>
      </c>
      <c r="AD321" s="493">
        <v>4.0559815276871129E-2</v>
      </c>
      <c r="AE321" s="493">
        <v>5.017870061816811E-4</v>
      </c>
      <c r="AF321" s="493">
        <v>0</v>
      </c>
      <c r="AG321" s="493">
        <v>0</v>
      </c>
    </row>
    <row r="322" spans="1:33">
      <c r="D322" s="165">
        <v>0</v>
      </c>
      <c r="E322" s="165">
        <v>0</v>
      </c>
      <c r="F322" s="165">
        <v>0</v>
      </c>
      <c r="G322" s="165">
        <v>0</v>
      </c>
      <c r="H322" s="165">
        <v>0</v>
      </c>
      <c r="I322" s="165">
        <v>0</v>
      </c>
      <c r="J322" s="165">
        <v>0</v>
      </c>
      <c r="K322" s="165">
        <v>0</v>
      </c>
      <c r="L322" s="165">
        <v>0</v>
      </c>
      <c r="M322" s="165">
        <v>0</v>
      </c>
      <c r="N322" s="165">
        <v>0</v>
      </c>
      <c r="O322" s="165">
        <v>0</v>
      </c>
      <c r="T322" s="485"/>
      <c r="U322" s="485"/>
      <c r="V322" s="485"/>
      <c r="W322" s="485"/>
      <c r="X322" s="485"/>
      <c r="Y322" s="485"/>
      <c r="Z322" s="485"/>
      <c r="AA322" s="485"/>
      <c r="AB322" s="485"/>
      <c r="AC322" s="485"/>
      <c r="AD322" s="485"/>
      <c r="AE322" s="485"/>
      <c r="AF322" s="485"/>
      <c r="AG322" s="485"/>
    </row>
    <row r="323" spans="1:33">
      <c r="C323" s="491"/>
      <c r="T323" s="485"/>
      <c r="U323" s="485"/>
      <c r="V323" s="493"/>
      <c r="W323" s="485"/>
      <c r="X323" s="485"/>
      <c r="Y323" s="485"/>
      <c r="Z323" s="485"/>
      <c r="AA323" s="485"/>
      <c r="AB323" s="485"/>
      <c r="AC323" s="485"/>
      <c r="AD323" s="485"/>
      <c r="AE323" s="485"/>
      <c r="AF323" s="485"/>
      <c r="AG323" s="485"/>
    </row>
    <row r="324" spans="1:33">
      <c r="T324" s="485"/>
      <c r="U324" s="485"/>
      <c r="V324" s="485"/>
      <c r="W324" s="485"/>
      <c r="X324" s="485"/>
      <c r="Y324" s="485"/>
      <c r="Z324" s="485"/>
      <c r="AA324" s="485"/>
      <c r="AB324" s="485"/>
      <c r="AC324" s="485"/>
      <c r="AD324" s="485"/>
      <c r="AE324" s="485"/>
      <c r="AF324" s="485"/>
      <c r="AG324" s="485"/>
    </row>
    <row r="325" spans="1:33">
      <c r="A325" s="482" t="s">
        <v>1122</v>
      </c>
      <c r="C325" s="590" t="s">
        <v>58</v>
      </c>
      <c r="D325" s="590" t="s">
        <v>962</v>
      </c>
      <c r="E325" s="590" t="s">
        <v>959</v>
      </c>
      <c r="F325" s="590" t="s">
        <v>721</v>
      </c>
      <c r="G325" s="590" t="s">
        <v>1047</v>
      </c>
      <c r="H325" s="590" t="s">
        <v>723</v>
      </c>
      <c r="I325" s="590" t="s">
        <v>749</v>
      </c>
      <c r="J325" s="590" t="s">
        <v>725</v>
      </c>
      <c r="K325" s="590" t="s">
        <v>1048</v>
      </c>
      <c r="L325" s="590" t="s">
        <v>120</v>
      </c>
      <c r="M325" s="590" t="s">
        <v>59</v>
      </c>
      <c r="N325" s="590" t="s">
        <v>728</v>
      </c>
      <c r="T325" s="483" t="s">
        <v>1122</v>
      </c>
      <c r="U325" s="485"/>
      <c r="V325" s="592" t="s">
        <v>58</v>
      </c>
      <c r="W325" s="592" t="s">
        <v>962</v>
      </c>
      <c r="X325" s="592" t="s">
        <v>959</v>
      </c>
      <c r="Y325" s="592" t="s">
        <v>721</v>
      </c>
      <c r="Z325" s="592" t="s">
        <v>1047</v>
      </c>
      <c r="AA325" s="592" t="s">
        <v>723</v>
      </c>
      <c r="AB325" s="592" t="s">
        <v>749</v>
      </c>
      <c r="AC325" s="592" t="s">
        <v>725</v>
      </c>
      <c r="AD325" s="592" t="s">
        <v>1048</v>
      </c>
      <c r="AE325" s="592" t="s">
        <v>120</v>
      </c>
      <c r="AF325" s="592" t="s">
        <v>59</v>
      </c>
      <c r="AG325" s="592" t="s">
        <v>728</v>
      </c>
    </row>
    <row r="326" spans="1:33">
      <c r="A326" s="400" t="s">
        <v>1123</v>
      </c>
      <c r="T326" s="485" t="s">
        <v>1124</v>
      </c>
      <c r="U326" s="485"/>
      <c r="V326" s="485"/>
      <c r="W326" s="485"/>
      <c r="X326" s="485"/>
      <c r="Y326" s="485"/>
      <c r="Z326" s="485"/>
      <c r="AA326" s="485"/>
      <c r="AB326" s="485"/>
      <c r="AC326" s="485"/>
      <c r="AD326" s="485"/>
      <c r="AE326" s="485"/>
      <c r="AF326" s="485"/>
      <c r="AG326" s="485"/>
    </row>
    <row r="327" spans="1:33">
      <c r="B327" s="400" t="s">
        <v>569</v>
      </c>
      <c r="C327" s="444">
        <v>-9866075.8608333394</v>
      </c>
      <c r="D327" s="444">
        <v>481167.06</v>
      </c>
      <c r="E327" s="444">
        <v>4609189.2787499996</v>
      </c>
      <c r="F327" s="444">
        <v>2036363.08</v>
      </c>
      <c r="G327" s="444">
        <v>0</v>
      </c>
      <c r="H327" s="444">
        <v>5426106.5070833303</v>
      </c>
      <c r="I327" s="444">
        <v>-26790046.856666669</v>
      </c>
      <c r="J327" s="444">
        <v>4371145.07</v>
      </c>
      <c r="K327" s="444">
        <v>0</v>
      </c>
      <c r="L327" s="444">
        <v>0</v>
      </c>
      <c r="M327" s="444">
        <v>0</v>
      </c>
      <c r="N327" s="444">
        <v>0</v>
      </c>
      <c r="T327" s="485"/>
      <c r="U327" s="485" t="s">
        <v>569</v>
      </c>
      <c r="V327" s="598">
        <v>-9866075.8608333394</v>
      </c>
      <c r="W327" s="598">
        <v>481167.06</v>
      </c>
      <c r="X327" s="598">
        <v>4609189.2787499996</v>
      </c>
      <c r="Y327" s="598">
        <v>2036363.08</v>
      </c>
      <c r="Z327" s="598">
        <v>0</v>
      </c>
      <c r="AA327" s="598">
        <v>5426106.5070833303</v>
      </c>
      <c r="AB327" s="598">
        <v>-26790046.856666669</v>
      </c>
      <c r="AC327" s="598">
        <v>4371145.07</v>
      </c>
      <c r="AD327" s="598">
        <v>0</v>
      </c>
      <c r="AE327" s="598">
        <v>0</v>
      </c>
      <c r="AF327" s="598">
        <v>0</v>
      </c>
      <c r="AG327" s="598">
        <v>0</v>
      </c>
    </row>
    <row r="328" spans="1:33">
      <c r="B328" s="400" t="s">
        <v>639</v>
      </c>
      <c r="C328" s="444">
        <v>2130387.8149999995</v>
      </c>
      <c r="D328" s="444">
        <v>85687.166749468641</v>
      </c>
      <c r="E328" s="444">
        <v>1585022.762943977</v>
      </c>
      <c r="F328" s="444">
        <v>459677.88530655403</v>
      </c>
      <c r="G328" s="444">
        <v>0</v>
      </c>
      <c r="H328" s="444">
        <v>0</v>
      </c>
      <c r="I328" s="444">
        <v>0</v>
      </c>
      <c r="J328" s="444">
        <v>0</v>
      </c>
      <c r="K328" s="444">
        <v>0</v>
      </c>
      <c r="L328" s="444">
        <v>0</v>
      </c>
      <c r="M328" s="444">
        <v>0</v>
      </c>
      <c r="N328" s="444">
        <v>0</v>
      </c>
      <c r="T328" s="485"/>
      <c r="U328" s="485" t="s">
        <v>639</v>
      </c>
      <c r="V328" s="598">
        <v>0</v>
      </c>
      <c r="W328" s="598">
        <v>0</v>
      </c>
      <c r="X328" s="598">
        <v>0</v>
      </c>
      <c r="Y328" s="598">
        <v>0</v>
      </c>
      <c r="Z328" s="598">
        <v>0</v>
      </c>
      <c r="AA328" s="598">
        <v>0</v>
      </c>
      <c r="AB328" s="598">
        <v>0</v>
      </c>
      <c r="AC328" s="598">
        <v>0</v>
      </c>
      <c r="AD328" s="598">
        <v>0</v>
      </c>
      <c r="AE328" s="598">
        <v>0</v>
      </c>
      <c r="AF328" s="598">
        <v>0</v>
      </c>
      <c r="AG328" s="598">
        <v>0</v>
      </c>
    </row>
    <row r="329" spans="1:33">
      <c r="B329" s="400" t="s">
        <v>649</v>
      </c>
      <c r="C329" s="444">
        <v>0</v>
      </c>
      <c r="D329" s="444">
        <v>0</v>
      </c>
      <c r="E329" s="444">
        <v>0</v>
      </c>
      <c r="F329" s="444">
        <v>0</v>
      </c>
      <c r="G329" s="444">
        <v>0</v>
      </c>
      <c r="H329" s="444">
        <v>0</v>
      </c>
      <c r="I329" s="444">
        <v>0</v>
      </c>
      <c r="J329" s="444">
        <v>0</v>
      </c>
      <c r="K329" s="444">
        <v>0</v>
      </c>
      <c r="L329" s="444">
        <v>0</v>
      </c>
      <c r="M329" s="444">
        <v>0</v>
      </c>
      <c r="N329" s="444">
        <v>0</v>
      </c>
      <c r="T329" s="485"/>
      <c r="U329" s="485" t="s">
        <v>649</v>
      </c>
      <c r="V329" s="598">
        <v>0</v>
      </c>
      <c r="W329" s="598">
        <v>0</v>
      </c>
      <c r="X329" s="598">
        <v>0</v>
      </c>
      <c r="Y329" s="598">
        <v>0</v>
      </c>
      <c r="Z329" s="598">
        <v>0</v>
      </c>
      <c r="AA329" s="598">
        <v>0</v>
      </c>
      <c r="AB329" s="598">
        <v>0</v>
      </c>
      <c r="AC329" s="598">
        <v>0</v>
      </c>
      <c r="AD329" s="598">
        <v>0</v>
      </c>
      <c r="AE329" s="598">
        <v>0</v>
      </c>
      <c r="AF329" s="598">
        <v>0</v>
      </c>
      <c r="AG329" s="598">
        <v>0</v>
      </c>
    </row>
    <row r="330" spans="1:33">
      <c r="B330" s="400" t="s">
        <v>630</v>
      </c>
      <c r="C330" s="444">
        <v>0</v>
      </c>
      <c r="D330" s="444">
        <v>0</v>
      </c>
      <c r="E330" s="444">
        <v>0</v>
      </c>
      <c r="F330" s="444">
        <v>0</v>
      </c>
      <c r="G330" s="444">
        <v>0</v>
      </c>
      <c r="H330" s="444">
        <v>0</v>
      </c>
      <c r="I330" s="444">
        <v>0</v>
      </c>
      <c r="J330" s="444">
        <v>0</v>
      </c>
      <c r="K330" s="444">
        <v>0</v>
      </c>
      <c r="L330" s="444">
        <v>0</v>
      </c>
      <c r="M330" s="444">
        <v>0</v>
      </c>
      <c r="N330" s="444">
        <v>0</v>
      </c>
      <c r="T330" s="485"/>
      <c r="U330" s="485" t="s">
        <v>630</v>
      </c>
      <c r="V330" s="598">
        <v>0</v>
      </c>
      <c r="W330" s="598">
        <v>0</v>
      </c>
      <c r="X330" s="598">
        <v>0</v>
      </c>
      <c r="Y330" s="598">
        <v>0</v>
      </c>
      <c r="Z330" s="598">
        <v>0</v>
      </c>
      <c r="AA330" s="598">
        <v>0</v>
      </c>
      <c r="AB330" s="598">
        <v>0</v>
      </c>
      <c r="AC330" s="598">
        <v>0</v>
      </c>
      <c r="AD330" s="598">
        <v>0</v>
      </c>
      <c r="AE330" s="598">
        <v>0</v>
      </c>
      <c r="AF330" s="598">
        <v>0</v>
      </c>
      <c r="AG330" s="598">
        <v>0</v>
      </c>
    </row>
    <row r="331" spans="1:33">
      <c r="B331" s="400" t="s">
        <v>647</v>
      </c>
      <c r="C331" s="444">
        <v>170442379.00999999</v>
      </c>
      <c r="D331" s="444">
        <v>4084774.9071911629</v>
      </c>
      <c r="E331" s="444">
        <v>53207097.858729817</v>
      </c>
      <c r="F331" s="444">
        <v>11822034.33364067</v>
      </c>
      <c r="G331" s="444">
        <v>0</v>
      </c>
      <c r="H331" s="444">
        <v>11245561.27559677</v>
      </c>
      <c r="I331" s="444">
        <v>81514733.092850149</v>
      </c>
      <c r="J331" s="444">
        <v>7162332.1028082268</v>
      </c>
      <c r="K331" s="444">
        <v>1405845.4391831844</v>
      </c>
      <c r="L331" s="444">
        <v>0</v>
      </c>
      <c r="M331" s="444">
        <v>0</v>
      </c>
      <c r="N331" s="444">
        <v>0</v>
      </c>
      <c r="T331" s="485"/>
      <c r="U331" s="485" t="s">
        <v>647</v>
      </c>
      <c r="V331" s="598">
        <v>6716.1187499999996</v>
      </c>
      <c r="W331" s="598">
        <v>0</v>
      </c>
      <c r="X331" s="598">
        <v>0</v>
      </c>
      <c r="Y331" s="598">
        <v>0</v>
      </c>
      <c r="Z331" s="598">
        <v>0</v>
      </c>
      <c r="AA331" s="598">
        <v>1403.3674464971994</v>
      </c>
      <c r="AB331" s="598">
        <v>4391.1139855257106</v>
      </c>
      <c r="AC331" s="598">
        <v>645.86272097883705</v>
      </c>
      <c r="AD331" s="598">
        <v>272.40453587753063</v>
      </c>
      <c r="AE331" s="598">
        <v>3.3700611207231543</v>
      </c>
      <c r="AF331" s="598">
        <v>0</v>
      </c>
      <c r="AG331" s="598">
        <v>0</v>
      </c>
    </row>
    <row r="332" spans="1:33">
      <c r="B332" s="400" t="s">
        <v>634</v>
      </c>
      <c r="C332" s="444">
        <v>258248840.115417</v>
      </c>
      <c r="D332" s="444">
        <v>10387128.235535184</v>
      </c>
      <c r="E332" s="444">
        <v>192138861.85638726</v>
      </c>
      <c r="F332" s="444">
        <v>55722850.023494564</v>
      </c>
      <c r="G332" s="444">
        <v>0</v>
      </c>
      <c r="H332" s="444">
        <v>0</v>
      </c>
      <c r="I332" s="444">
        <v>0</v>
      </c>
      <c r="J332" s="444">
        <v>0</v>
      </c>
      <c r="K332" s="444">
        <v>0</v>
      </c>
      <c r="L332" s="444">
        <v>0</v>
      </c>
      <c r="M332" s="444">
        <v>0</v>
      </c>
      <c r="N332" s="444">
        <v>0</v>
      </c>
      <c r="T332" s="485"/>
      <c r="U332" s="485" t="s">
        <v>634</v>
      </c>
      <c r="V332" s="598">
        <v>0</v>
      </c>
      <c r="W332" s="598">
        <v>0</v>
      </c>
      <c r="X332" s="598">
        <v>0</v>
      </c>
      <c r="Y332" s="598">
        <v>0</v>
      </c>
      <c r="Z332" s="598">
        <v>0</v>
      </c>
      <c r="AA332" s="598">
        <v>0</v>
      </c>
      <c r="AB332" s="598">
        <v>0</v>
      </c>
      <c r="AC332" s="598">
        <v>0</v>
      </c>
      <c r="AD332" s="598">
        <v>0</v>
      </c>
      <c r="AE332" s="598">
        <v>0</v>
      </c>
      <c r="AF332" s="598">
        <v>0</v>
      </c>
      <c r="AG332" s="598">
        <v>0</v>
      </c>
    </row>
    <row r="333" spans="1:33">
      <c r="B333" s="400" t="s">
        <v>636</v>
      </c>
      <c r="C333" s="444">
        <v>100741658.23708329</v>
      </c>
      <c r="D333" s="444">
        <v>0</v>
      </c>
      <c r="E333" s="444">
        <v>0</v>
      </c>
      <c r="F333" s="444">
        <v>0</v>
      </c>
      <c r="G333" s="444">
        <v>0</v>
      </c>
      <c r="H333" s="444">
        <v>19334977.934671916</v>
      </c>
      <c r="I333" s="444">
        <v>68462526.351844043</v>
      </c>
      <c r="J333" s="444">
        <v>9250085.7991992794</v>
      </c>
      <c r="K333" s="444">
        <v>3642251.039529236</v>
      </c>
      <c r="L333" s="444">
        <v>51817.111838811456</v>
      </c>
      <c r="M333" s="444">
        <v>0</v>
      </c>
      <c r="N333" s="444">
        <v>0</v>
      </c>
      <c r="T333" s="485"/>
      <c r="U333" s="485" t="s">
        <v>636</v>
      </c>
      <c r="V333" s="598">
        <v>170442379.00999999</v>
      </c>
      <c r="W333" s="598">
        <v>4084774.9071911629</v>
      </c>
      <c r="X333" s="598">
        <v>53207097.858729817</v>
      </c>
      <c r="Y333" s="598">
        <v>11822034.33364067</v>
      </c>
      <c r="Z333" s="598">
        <v>0</v>
      </c>
      <c r="AA333" s="598">
        <v>11245561.27559677</v>
      </c>
      <c r="AB333" s="598">
        <v>81514733.092850149</v>
      </c>
      <c r="AC333" s="598">
        <v>7162332.1028082268</v>
      </c>
      <c r="AD333" s="598">
        <v>1405845.4391831844</v>
      </c>
      <c r="AE333" s="598">
        <v>0</v>
      </c>
      <c r="AF333" s="598">
        <v>0</v>
      </c>
      <c r="AG333" s="598">
        <v>0</v>
      </c>
    </row>
    <row r="334" spans="1:33">
      <c r="B334" s="400" t="s">
        <v>637</v>
      </c>
      <c r="C334" s="444">
        <v>0</v>
      </c>
      <c r="D334" s="444">
        <v>0</v>
      </c>
      <c r="E334" s="444">
        <v>0</v>
      </c>
      <c r="F334" s="444">
        <v>0</v>
      </c>
      <c r="G334" s="444">
        <v>0</v>
      </c>
      <c r="H334" s="444">
        <v>0</v>
      </c>
      <c r="I334" s="444">
        <v>0</v>
      </c>
      <c r="J334" s="444">
        <v>0</v>
      </c>
      <c r="K334" s="444">
        <v>0</v>
      </c>
      <c r="L334" s="444">
        <v>0</v>
      </c>
      <c r="M334" s="444">
        <v>0</v>
      </c>
      <c r="N334" s="444">
        <v>0</v>
      </c>
      <c r="T334" s="485"/>
      <c r="U334" s="485" t="s">
        <v>637</v>
      </c>
      <c r="V334" s="598">
        <v>1600187.12</v>
      </c>
      <c r="W334" s="598">
        <v>22674.208907328994</v>
      </c>
      <c r="X334" s="598">
        <v>408830.67748041061</v>
      </c>
      <c r="Y334" s="598">
        <v>124992.28237761046</v>
      </c>
      <c r="Z334" s="598">
        <v>0</v>
      </c>
      <c r="AA334" s="598">
        <v>203221.92151490547</v>
      </c>
      <c r="AB334" s="598">
        <v>706087.79736546543</v>
      </c>
      <c r="AC334" s="598">
        <v>94819.154591237326</v>
      </c>
      <c r="AD334" s="598">
        <v>39016.704756631123</v>
      </c>
      <c r="AE334" s="598">
        <v>544.37300641088859</v>
      </c>
      <c r="AF334" s="598">
        <v>0</v>
      </c>
      <c r="AG334" s="598">
        <v>0</v>
      </c>
    </row>
    <row r="335" spans="1:33">
      <c r="B335" s="400" t="s">
        <v>398</v>
      </c>
      <c r="C335" s="444">
        <v>6716.1187500000005</v>
      </c>
      <c r="D335" s="444">
        <v>0</v>
      </c>
      <c r="E335" s="444">
        <v>0</v>
      </c>
      <c r="F335" s="444">
        <v>0</v>
      </c>
      <c r="G335" s="444">
        <v>0</v>
      </c>
      <c r="H335" s="444">
        <v>1403.3674464971994</v>
      </c>
      <c r="I335" s="444">
        <v>4391.1139855257106</v>
      </c>
      <c r="J335" s="444">
        <v>645.86272097883705</v>
      </c>
      <c r="K335" s="444">
        <v>272.40453587753063</v>
      </c>
      <c r="L335" s="444">
        <v>3.3700611207231543</v>
      </c>
      <c r="M335" s="444">
        <v>0</v>
      </c>
      <c r="N335" s="444">
        <v>0</v>
      </c>
      <c r="T335" s="485"/>
      <c r="U335" s="485" t="s">
        <v>398</v>
      </c>
      <c r="V335" s="598">
        <v>258248840.115417</v>
      </c>
      <c r="W335" s="598">
        <v>10387128.235535184</v>
      </c>
      <c r="X335" s="598">
        <v>192138861.85638726</v>
      </c>
      <c r="Y335" s="598">
        <v>55722850.023494564</v>
      </c>
      <c r="Z335" s="598">
        <v>0</v>
      </c>
      <c r="AA335" s="598">
        <v>0</v>
      </c>
      <c r="AB335" s="598">
        <v>0</v>
      </c>
      <c r="AC335" s="598">
        <v>0</v>
      </c>
      <c r="AD335" s="598">
        <v>0</v>
      </c>
      <c r="AE335" s="598">
        <v>0</v>
      </c>
      <c r="AF335" s="598">
        <v>0</v>
      </c>
      <c r="AG335" s="598">
        <v>0</v>
      </c>
    </row>
    <row r="336" spans="1:33">
      <c r="B336" s="400" t="s">
        <v>249</v>
      </c>
      <c r="C336" s="444">
        <v>1600187.1200000003</v>
      </c>
      <c r="D336" s="444">
        <v>22674.208907328994</v>
      </c>
      <c r="E336" s="444">
        <v>408830.67748041061</v>
      </c>
      <c r="F336" s="444">
        <v>124992.28237761046</v>
      </c>
      <c r="G336" s="444">
        <v>0</v>
      </c>
      <c r="H336" s="444">
        <v>203221.92151490547</v>
      </c>
      <c r="I336" s="444">
        <v>706087.79736546543</v>
      </c>
      <c r="J336" s="444">
        <v>94819.154591237326</v>
      </c>
      <c r="K336" s="444">
        <v>39016.704756631123</v>
      </c>
      <c r="L336" s="444">
        <v>544.37300641088859</v>
      </c>
      <c r="M336" s="444">
        <v>0</v>
      </c>
      <c r="N336" s="444">
        <v>0</v>
      </c>
      <c r="T336" s="485"/>
      <c r="U336" s="485" t="s">
        <v>249</v>
      </c>
      <c r="V336" s="598">
        <v>100741658.2370833</v>
      </c>
      <c r="W336" s="598">
        <v>0</v>
      </c>
      <c r="X336" s="598">
        <v>0</v>
      </c>
      <c r="Y336" s="598">
        <v>0</v>
      </c>
      <c r="Z336" s="598">
        <v>0</v>
      </c>
      <c r="AA336" s="598">
        <v>19334977.934671916</v>
      </c>
      <c r="AB336" s="598">
        <v>68462526.351844043</v>
      </c>
      <c r="AC336" s="598">
        <v>9250085.7991992794</v>
      </c>
      <c r="AD336" s="598">
        <v>3642251.039529236</v>
      </c>
      <c r="AE336" s="598">
        <v>51817.111838811456</v>
      </c>
      <c r="AF336" s="598">
        <v>0</v>
      </c>
      <c r="AG336" s="598">
        <v>0</v>
      </c>
    </row>
    <row r="337" spans="1:33">
      <c r="B337" s="400" t="s">
        <v>632</v>
      </c>
      <c r="C337" s="444">
        <v>383478028.83250004</v>
      </c>
      <c r="D337" s="444">
        <v>7426383.1547477553</v>
      </c>
      <c r="E337" s="444">
        <v>94103429.784000471</v>
      </c>
      <c r="F337" s="444">
        <v>25699785.180760235</v>
      </c>
      <c r="G337" s="444">
        <v>0</v>
      </c>
      <c r="H337" s="444">
        <v>46930125.173988841</v>
      </c>
      <c r="I337" s="444">
        <v>176709683.10540172</v>
      </c>
      <c r="J337" s="444">
        <v>23415178.872553982</v>
      </c>
      <c r="K337" s="444">
        <v>9094713.7388058677</v>
      </c>
      <c r="L337" s="444">
        <v>98729.822241116373</v>
      </c>
      <c r="M337" s="444">
        <v>0</v>
      </c>
      <c r="N337" s="444">
        <v>0</v>
      </c>
      <c r="T337" s="485"/>
      <c r="U337" s="485" t="s">
        <v>632</v>
      </c>
      <c r="V337" s="598">
        <v>383478028.83249998</v>
      </c>
      <c r="W337" s="598">
        <v>7426383.1547477553</v>
      </c>
      <c r="X337" s="598">
        <v>94103429.784000471</v>
      </c>
      <c r="Y337" s="598">
        <v>25699785.180760235</v>
      </c>
      <c r="Z337" s="598">
        <v>0</v>
      </c>
      <c r="AA337" s="598">
        <v>46930125.173988841</v>
      </c>
      <c r="AB337" s="598">
        <v>176709683.10540172</v>
      </c>
      <c r="AC337" s="598">
        <v>23415178.872553982</v>
      </c>
      <c r="AD337" s="598">
        <v>9094713.7388058677</v>
      </c>
      <c r="AE337" s="598">
        <v>98729.822241116373</v>
      </c>
      <c r="AF337" s="598">
        <v>0</v>
      </c>
      <c r="AG337" s="598">
        <v>0</v>
      </c>
    </row>
    <row r="338" spans="1:33">
      <c r="B338" s="400" t="s">
        <v>660</v>
      </c>
      <c r="C338" s="444">
        <v>0</v>
      </c>
      <c r="D338" s="444">
        <v>0</v>
      </c>
      <c r="E338" s="444">
        <v>0</v>
      </c>
      <c r="F338" s="444">
        <v>0</v>
      </c>
      <c r="G338" s="444">
        <v>0</v>
      </c>
      <c r="H338" s="444">
        <v>0</v>
      </c>
      <c r="I338" s="444">
        <v>0</v>
      </c>
      <c r="J338" s="444">
        <v>0</v>
      </c>
      <c r="K338" s="444">
        <v>0</v>
      </c>
      <c r="L338" s="444">
        <v>0</v>
      </c>
      <c r="M338" s="444">
        <v>0</v>
      </c>
      <c r="N338" s="444">
        <v>0</v>
      </c>
      <c r="T338" s="485"/>
      <c r="U338" s="485" t="s">
        <v>660</v>
      </c>
      <c r="V338" s="598">
        <v>2130387.8149999999</v>
      </c>
      <c r="W338" s="598">
        <v>85687.166749468641</v>
      </c>
      <c r="X338" s="598">
        <v>1585022.762943977</v>
      </c>
      <c r="Y338" s="598">
        <v>459677.88530655403</v>
      </c>
      <c r="Z338" s="598">
        <v>0</v>
      </c>
      <c r="AA338" s="598">
        <v>0</v>
      </c>
      <c r="AB338" s="598">
        <v>0</v>
      </c>
      <c r="AC338" s="598">
        <v>0</v>
      </c>
      <c r="AD338" s="598">
        <v>0</v>
      </c>
      <c r="AE338" s="598">
        <v>0</v>
      </c>
      <c r="AF338" s="598">
        <v>0</v>
      </c>
      <c r="AG338" s="598">
        <v>0</v>
      </c>
    </row>
    <row r="339" spans="1:33">
      <c r="B339" s="400" t="s">
        <v>662</v>
      </c>
      <c r="C339" s="444">
        <v>0</v>
      </c>
      <c r="D339" s="444">
        <v>0</v>
      </c>
      <c r="E339" s="444">
        <v>0</v>
      </c>
      <c r="F339" s="444">
        <v>0</v>
      </c>
      <c r="G339" s="444">
        <v>0</v>
      </c>
      <c r="H339" s="444">
        <v>0</v>
      </c>
      <c r="I339" s="444">
        <v>0</v>
      </c>
      <c r="J339" s="444">
        <v>0</v>
      </c>
      <c r="K339" s="444">
        <v>0</v>
      </c>
      <c r="L339" s="444">
        <v>0</v>
      </c>
      <c r="M339" s="444">
        <v>0</v>
      </c>
      <c r="N339" s="444">
        <v>0</v>
      </c>
      <c r="T339" s="485"/>
      <c r="U339" s="485" t="s">
        <v>662</v>
      </c>
      <c r="V339" s="598">
        <v>0</v>
      </c>
      <c r="W339" s="598">
        <v>0</v>
      </c>
      <c r="X339" s="598">
        <v>0</v>
      </c>
      <c r="Y339" s="598">
        <v>0</v>
      </c>
      <c r="Z339" s="598">
        <v>0</v>
      </c>
      <c r="AA339" s="598">
        <v>0</v>
      </c>
      <c r="AB339" s="598">
        <v>0</v>
      </c>
      <c r="AC339" s="598">
        <v>0</v>
      </c>
      <c r="AD339" s="598">
        <v>0</v>
      </c>
      <c r="AE339" s="598">
        <v>0</v>
      </c>
      <c r="AF339" s="598">
        <v>0</v>
      </c>
      <c r="AG339" s="598">
        <v>0</v>
      </c>
    </row>
    <row r="340" spans="1:33">
      <c r="C340" s="453">
        <v>906782121.38791704</v>
      </c>
      <c r="D340" s="453">
        <v>22487814.733130898</v>
      </c>
      <c r="E340" s="453">
        <v>346052432.21829194</v>
      </c>
      <c r="F340" s="453">
        <v>95865702.785579637</v>
      </c>
      <c r="G340" s="453">
        <v>0</v>
      </c>
      <c r="H340" s="453">
        <v>83141396.180302262</v>
      </c>
      <c r="I340" s="453">
        <v>300607374.60478026</v>
      </c>
      <c r="J340" s="453">
        <v>44294206.861873701</v>
      </c>
      <c r="K340" s="453">
        <v>14182099.326810798</v>
      </c>
      <c r="L340" s="453">
        <v>151094.67714745944</v>
      </c>
      <c r="M340" s="453">
        <v>0</v>
      </c>
      <c r="N340" s="453">
        <v>0</v>
      </c>
      <c r="T340" s="485"/>
      <c r="U340" s="485"/>
      <c r="V340" s="599">
        <v>906782121.38791704</v>
      </c>
      <c r="W340" s="599">
        <v>22487814.733130898</v>
      </c>
      <c r="X340" s="599">
        <v>346052432.21829194</v>
      </c>
      <c r="Y340" s="599">
        <v>95865702.785579637</v>
      </c>
      <c r="Z340" s="599">
        <v>0</v>
      </c>
      <c r="AA340" s="599">
        <v>83141396.180302262</v>
      </c>
      <c r="AB340" s="599">
        <v>300607374.6047802</v>
      </c>
      <c r="AC340" s="599">
        <v>44294206.861873701</v>
      </c>
      <c r="AD340" s="599">
        <v>14182099.326810796</v>
      </c>
      <c r="AE340" s="599">
        <v>151094.67714745944</v>
      </c>
      <c r="AF340" s="599">
        <v>0</v>
      </c>
      <c r="AG340" s="599">
        <v>0</v>
      </c>
    </row>
    <row r="341" spans="1:33">
      <c r="C341" s="444"/>
      <c r="T341" s="485"/>
      <c r="U341" s="485"/>
      <c r="V341" s="287">
        <v>0</v>
      </c>
      <c r="W341" s="287">
        <v>0</v>
      </c>
      <c r="X341" s="287">
        <v>0</v>
      </c>
      <c r="Y341" s="287">
        <v>0</v>
      </c>
      <c r="Z341" s="287">
        <v>0</v>
      </c>
      <c r="AA341" s="287">
        <v>0</v>
      </c>
      <c r="AB341" s="287">
        <v>0</v>
      </c>
      <c r="AC341" s="287">
        <v>0</v>
      </c>
      <c r="AD341" s="287">
        <v>0</v>
      </c>
      <c r="AE341" s="287">
        <v>0</v>
      </c>
      <c r="AF341" s="287">
        <v>0</v>
      </c>
      <c r="AG341" s="287">
        <v>0</v>
      </c>
    </row>
    <row r="342" spans="1:33">
      <c r="A342" s="400" t="s">
        <v>1125</v>
      </c>
      <c r="T342" s="485" t="s">
        <v>1125</v>
      </c>
      <c r="U342" s="485"/>
      <c r="V342" s="485"/>
      <c r="W342" s="485"/>
      <c r="X342" s="485"/>
      <c r="Y342" s="485"/>
      <c r="Z342" s="485"/>
      <c r="AA342" s="485"/>
      <c r="AB342" s="485"/>
      <c r="AC342" s="485"/>
      <c r="AD342" s="485"/>
      <c r="AE342" s="485"/>
      <c r="AF342" s="485"/>
      <c r="AG342" s="485"/>
    </row>
    <row r="343" spans="1:33">
      <c r="B343" s="400" t="s">
        <v>569</v>
      </c>
      <c r="C343" s="444">
        <v>27488556.876249969</v>
      </c>
      <c r="D343" s="444">
        <v>-1789.3745833333301</v>
      </c>
      <c r="E343" s="444">
        <v>-100494.67125</v>
      </c>
      <c r="F343" s="444">
        <v>-3023.6</v>
      </c>
      <c r="G343" s="444">
        <v>0</v>
      </c>
      <c r="H343" s="444">
        <v>-99289.027083333305</v>
      </c>
      <c r="I343" s="444">
        <v>28612488.682083301</v>
      </c>
      <c r="J343" s="444">
        <v>-919335.13291666703</v>
      </c>
      <c r="K343" s="444">
        <v>0</v>
      </c>
      <c r="L343" s="444">
        <v>0</v>
      </c>
      <c r="M343" s="444">
        <v>0</v>
      </c>
      <c r="N343" s="444">
        <v>0</v>
      </c>
      <c r="T343" s="485"/>
      <c r="U343" s="485" t="s">
        <v>569</v>
      </c>
      <c r="V343" s="598">
        <v>27488556.876249969</v>
      </c>
      <c r="W343" s="598">
        <v>-1789.3745833333301</v>
      </c>
      <c r="X343" s="598">
        <v>-100494.67125</v>
      </c>
      <c r="Y343" s="598">
        <v>-3023.6</v>
      </c>
      <c r="Z343" s="598">
        <v>0</v>
      </c>
      <c r="AA343" s="598">
        <v>-99289.027083333305</v>
      </c>
      <c r="AB343" s="598">
        <v>28612488.682083301</v>
      </c>
      <c r="AC343" s="598">
        <v>-919335.13291666703</v>
      </c>
      <c r="AD343" s="598">
        <v>0</v>
      </c>
      <c r="AE343" s="598">
        <v>0</v>
      </c>
      <c r="AF343" s="598">
        <v>0</v>
      </c>
      <c r="AG343" s="598">
        <v>0</v>
      </c>
    </row>
    <row r="344" spans="1:33">
      <c r="B344" s="400" t="s">
        <v>635</v>
      </c>
      <c r="C344" s="444">
        <v>0</v>
      </c>
      <c r="D344" s="444">
        <v>0</v>
      </c>
      <c r="E344" s="444">
        <v>0</v>
      </c>
      <c r="F344" s="444">
        <v>0</v>
      </c>
      <c r="G344" s="444">
        <v>0</v>
      </c>
      <c r="H344" s="444">
        <v>0</v>
      </c>
      <c r="I344" s="444">
        <v>0</v>
      </c>
      <c r="J344" s="444">
        <v>0</v>
      </c>
      <c r="K344" s="444">
        <v>0</v>
      </c>
      <c r="L344" s="444">
        <v>0</v>
      </c>
      <c r="M344" s="444">
        <v>0</v>
      </c>
      <c r="N344" s="444">
        <v>0</v>
      </c>
      <c r="T344" s="485"/>
      <c r="U344" s="485" t="s">
        <v>635</v>
      </c>
      <c r="V344" s="598">
        <v>0</v>
      </c>
      <c r="W344" s="598">
        <v>0</v>
      </c>
      <c r="X344" s="598">
        <v>0</v>
      </c>
      <c r="Y344" s="598">
        <v>0</v>
      </c>
      <c r="Z344" s="598">
        <v>0</v>
      </c>
      <c r="AA344" s="598">
        <v>0</v>
      </c>
      <c r="AB344" s="598">
        <v>0</v>
      </c>
      <c r="AC344" s="598">
        <v>0</v>
      </c>
      <c r="AD344" s="598">
        <v>0</v>
      </c>
      <c r="AE344" s="598">
        <v>0</v>
      </c>
      <c r="AF344" s="598">
        <v>0</v>
      </c>
      <c r="AG344" s="598">
        <v>0</v>
      </c>
    </row>
    <row r="345" spans="1:33">
      <c r="B345" s="400" t="s">
        <v>649</v>
      </c>
      <c r="C345" s="444">
        <v>0</v>
      </c>
      <c r="D345" s="444">
        <v>0</v>
      </c>
      <c r="E345" s="444">
        <v>0</v>
      </c>
      <c r="F345" s="444">
        <v>0</v>
      </c>
      <c r="G345" s="444">
        <v>0</v>
      </c>
      <c r="H345" s="444">
        <v>0</v>
      </c>
      <c r="I345" s="444">
        <v>0</v>
      </c>
      <c r="J345" s="444">
        <v>0</v>
      </c>
      <c r="K345" s="444">
        <v>0</v>
      </c>
      <c r="L345" s="444">
        <v>0</v>
      </c>
      <c r="M345" s="444">
        <v>0</v>
      </c>
      <c r="N345" s="444">
        <v>0</v>
      </c>
      <c r="T345" s="485"/>
      <c r="U345" s="485" t="s">
        <v>649</v>
      </c>
      <c r="V345" s="598">
        <v>0</v>
      </c>
      <c r="W345" s="598">
        <v>0</v>
      </c>
      <c r="X345" s="598">
        <v>0</v>
      </c>
      <c r="Y345" s="598">
        <v>0</v>
      </c>
      <c r="Z345" s="598">
        <v>0</v>
      </c>
      <c r="AA345" s="598">
        <v>0</v>
      </c>
      <c r="AB345" s="598">
        <v>0</v>
      </c>
      <c r="AC345" s="598">
        <v>0</v>
      </c>
      <c r="AD345" s="598">
        <v>0</v>
      </c>
      <c r="AE345" s="598">
        <v>0</v>
      </c>
      <c r="AF345" s="598">
        <v>0</v>
      </c>
      <c r="AG345" s="598">
        <v>0</v>
      </c>
    </row>
    <row r="346" spans="1:33">
      <c r="B346" s="400" t="s">
        <v>637</v>
      </c>
      <c r="C346" s="444">
        <v>0</v>
      </c>
      <c r="D346" s="444">
        <v>0</v>
      </c>
      <c r="E346" s="444">
        <v>0</v>
      </c>
      <c r="F346" s="444">
        <v>0</v>
      </c>
      <c r="G346" s="444">
        <v>0</v>
      </c>
      <c r="H346" s="444">
        <v>0</v>
      </c>
      <c r="I346" s="444">
        <v>0</v>
      </c>
      <c r="J346" s="444">
        <v>0</v>
      </c>
      <c r="K346" s="444">
        <v>0</v>
      </c>
      <c r="L346" s="444">
        <v>0</v>
      </c>
      <c r="M346" s="444">
        <v>0</v>
      </c>
      <c r="N346" s="444">
        <v>0</v>
      </c>
      <c r="T346" s="485"/>
      <c r="U346" s="485" t="s">
        <v>637</v>
      </c>
      <c r="V346" s="598">
        <v>0</v>
      </c>
      <c r="W346" s="598">
        <v>0</v>
      </c>
      <c r="X346" s="598">
        <v>0</v>
      </c>
      <c r="Y346" s="598">
        <v>0</v>
      </c>
      <c r="Z346" s="598">
        <v>0</v>
      </c>
      <c r="AA346" s="598">
        <v>0</v>
      </c>
      <c r="AB346" s="598">
        <v>0</v>
      </c>
      <c r="AC346" s="598">
        <v>0</v>
      </c>
      <c r="AD346" s="598">
        <v>0</v>
      </c>
      <c r="AE346" s="598">
        <v>0</v>
      </c>
      <c r="AF346" s="598">
        <v>0</v>
      </c>
      <c r="AG346" s="598">
        <v>0</v>
      </c>
    </row>
    <row r="347" spans="1:33">
      <c r="B347" s="400" t="s">
        <v>398</v>
      </c>
      <c r="C347" s="444">
        <v>-6449.0616666666701</v>
      </c>
      <c r="D347" s="444">
        <v>0</v>
      </c>
      <c r="E347" s="444">
        <v>0</v>
      </c>
      <c r="F347" s="444">
        <v>0</v>
      </c>
      <c r="G347" s="444">
        <v>0</v>
      </c>
      <c r="H347" s="444">
        <v>-1347.5644997273132</v>
      </c>
      <c r="I347" s="444">
        <v>-4216.507469886199</v>
      </c>
      <c r="J347" s="444">
        <v>-620.18089179761</v>
      </c>
      <c r="K347" s="444">
        <v>-261.57274990915079</v>
      </c>
      <c r="L347" s="444">
        <v>-3.2360553463977109</v>
      </c>
      <c r="M347" s="444">
        <v>0</v>
      </c>
      <c r="N347" s="444">
        <v>0</v>
      </c>
      <c r="T347" s="485"/>
      <c r="U347" s="485" t="s">
        <v>398</v>
      </c>
      <c r="V347" s="598">
        <v>-6449.0616666666701</v>
      </c>
      <c r="W347" s="598">
        <v>0</v>
      </c>
      <c r="X347" s="598">
        <v>0</v>
      </c>
      <c r="Y347" s="598">
        <v>0</v>
      </c>
      <c r="Z347" s="598">
        <v>0</v>
      </c>
      <c r="AA347" s="598">
        <v>-1347.5644997273132</v>
      </c>
      <c r="AB347" s="598">
        <v>-4216.507469886199</v>
      </c>
      <c r="AC347" s="598">
        <v>-620.18089179761</v>
      </c>
      <c r="AD347" s="598">
        <v>-261.57274990915079</v>
      </c>
      <c r="AE347" s="598">
        <v>-3.2360553463977109</v>
      </c>
      <c r="AF347" s="598">
        <v>0</v>
      </c>
      <c r="AG347" s="598">
        <v>0</v>
      </c>
    </row>
    <row r="348" spans="1:33">
      <c r="B348" s="400" t="s">
        <v>630</v>
      </c>
      <c r="C348" s="444">
        <v>0</v>
      </c>
      <c r="D348" s="444">
        <v>0</v>
      </c>
      <c r="E348" s="444">
        <v>0</v>
      </c>
      <c r="F348" s="444">
        <v>0</v>
      </c>
      <c r="G348" s="444">
        <v>0</v>
      </c>
      <c r="H348" s="444">
        <v>0</v>
      </c>
      <c r="I348" s="444">
        <v>0</v>
      </c>
      <c r="J348" s="444">
        <v>0</v>
      </c>
      <c r="K348" s="444">
        <v>0</v>
      </c>
      <c r="L348" s="444">
        <v>0</v>
      </c>
      <c r="M348" s="444">
        <v>0</v>
      </c>
      <c r="N348" s="444">
        <v>0</v>
      </c>
      <c r="T348" s="485"/>
      <c r="U348" s="485" t="s">
        <v>630</v>
      </c>
      <c r="V348" s="598">
        <v>0</v>
      </c>
      <c r="W348" s="598">
        <v>0</v>
      </c>
      <c r="X348" s="598">
        <v>0</v>
      </c>
      <c r="Y348" s="598">
        <v>0</v>
      </c>
      <c r="Z348" s="598">
        <v>0</v>
      </c>
      <c r="AA348" s="598">
        <v>0</v>
      </c>
      <c r="AB348" s="598">
        <v>0</v>
      </c>
      <c r="AC348" s="598">
        <v>0</v>
      </c>
      <c r="AD348" s="598">
        <v>0</v>
      </c>
      <c r="AE348" s="598">
        <v>0</v>
      </c>
      <c r="AF348" s="598">
        <v>0</v>
      </c>
      <c r="AG348" s="598">
        <v>0</v>
      </c>
    </row>
    <row r="349" spans="1:33">
      <c r="B349" s="400" t="s">
        <v>647</v>
      </c>
      <c r="C349" s="444">
        <v>-131913029.68666698</v>
      </c>
      <c r="D349" s="444">
        <v>-3161391.1793853007</v>
      </c>
      <c r="E349" s="444">
        <v>-41179368.183826096</v>
      </c>
      <c r="F349" s="444">
        <v>-9149604.5471111517</v>
      </c>
      <c r="G349" s="444">
        <v>0</v>
      </c>
      <c r="H349" s="444">
        <v>-8703446.0971939098</v>
      </c>
      <c r="I349" s="444">
        <v>-63087921.377505533</v>
      </c>
      <c r="J349" s="444">
        <v>-5543251.2312450018</v>
      </c>
      <c r="K349" s="444">
        <v>-1088047.0703999992</v>
      </c>
      <c r="L349" s="444">
        <v>0</v>
      </c>
      <c r="M349" s="444">
        <v>0</v>
      </c>
      <c r="N349" s="444">
        <v>0</v>
      </c>
      <c r="T349" s="485"/>
      <c r="U349" s="485" t="s">
        <v>647</v>
      </c>
      <c r="V349" s="598">
        <v>-131913029.686667</v>
      </c>
      <c r="W349" s="598">
        <v>-3161391.1793853007</v>
      </c>
      <c r="X349" s="598">
        <v>-41179368.183826096</v>
      </c>
      <c r="Y349" s="598">
        <v>-9149604.5471111517</v>
      </c>
      <c r="Z349" s="598">
        <v>0</v>
      </c>
      <c r="AA349" s="598">
        <v>-8703446.0971939098</v>
      </c>
      <c r="AB349" s="598">
        <v>-63087921.377505533</v>
      </c>
      <c r="AC349" s="598">
        <v>-5543251.2312450018</v>
      </c>
      <c r="AD349" s="598">
        <v>-1088047.0703999992</v>
      </c>
      <c r="AE349" s="598">
        <v>0</v>
      </c>
      <c r="AF349" s="598">
        <v>0</v>
      </c>
      <c r="AG349" s="598">
        <v>0</v>
      </c>
    </row>
    <row r="350" spans="1:33">
      <c r="B350" s="400" t="s">
        <v>249</v>
      </c>
      <c r="C350" s="444">
        <v>-19422041.574583299</v>
      </c>
      <c r="D350" s="444">
        <v>-275204.95732332271</v>
      </c>
      <c r="E350" s="444">
        <v>-4962123.6890030652</v>
      </c>
      <c r="F350" s="444">
        <v>-1517075.8934992589</v>
      </c>
      <c r="G350" s="444">
        <v>0</v>
      </c>
      <c r="H350" s="444">
        <v>-2466576.9141606377</v>
      </c>
      <c r="I350" s="444">
        <v>-8570039.3312364724</v>
      </c>
      <c r="J350" s="444">
        <v>-1150853.8842243976</v>
      </c>
      <c r="K350" s="444">
        <v>-473559.65587732743</v>
      </c>
      <c r="L350" s="444">
        <v>-6607.2492588199184</v>
      </c>
      <c r="M350" s="444">
        <v>0</v>
      </c>
      <c r="N350" s="444">
        <v>0</v>
      </c>
      <c r="T350" s="485"/>
      <c r="U350" s="485" t="s">
        <v>249</v>
      </c>
      <c r="V350" s="598">
        <v>-19422041.574583299</v>
      </c>
      <c r="W350" s="598">
        <v>-275204.95732332271</v>
      </c>
      <c r="X350" s="598">
        <v>-4962123.6890030652</v>
      </c>
      <c r="Y350" s="598">
        <v>-1517075.8934992589</v>
      </c>
      <c r="Z350" s="598">
        <v>0</v>
      </c>
      <c r="AA350" s="598">
        <v>-2466576.9141606377</v>
      </c>
      <c r="AB350" s="598">
        <v>-8570039.3312364724</v>
      </c>
      <c r="AC350" s="598">
        <v>-1150853.8842243976</v>
      </c>
      <c r="AD350" s="598">
        <v>-473559.65587732743</v>
      </c>
      <c r="AE350" s="598">
        <v>-6607.2492588199184</v>
      </c>
      <c r="AF350" s="598">
        <v>0</v>
      </c>
      <c r="AG350" s="598">
        <v>0</v>
      </c>
    </row>
    <row r="351" spans="1:33">
      <c r="B351" s="400" t="s">
        <v>634</v>
      </c>
      <c r="C351" s="444">
        <v>-134273861.34625</v>
      </c>
      <c r="D351" s="444">
        <v>-5400681.8224648712</v>
      </c>
      <c r="E351" s="444">
        <v>-99900649.639319152</v>
      </c>
      <c r="F351" s="444">
        <v>-28972529.884465966</v>
      </c>
      <c r="G351" s="444">
        <v>0</v>
      </c>
      <c r="H351" s="444">
        <v>0</v>
      </c>
      <c r="I351" s="444">
        <v>0</v>
      </c>
      <c r="J351" s="444">
        <v>0</v>
      </c>
      <c r="K351" s="444">
        <v>0</v>
      </c>
      <c r="L351" s="444">
        <v>0</v>
      </c>
      <c r="M351" s="444">
        <v>0</v>
      </c>
      <c r="N351" s="444">
        <v>0</v>
      </c>
      <c r="T351" s="485"/>
      <c r="U351" s="485" t="s">
        <v>634</v>
      </c>
      <c r="V351" s="598">
        <v>-134273861.34625</v>
      </c>
      <c r="W351" s="598">
        <v>-5400681.8224648712</v>
      </c>
      <c r="X351" s="598">
        <v>-99900649.639319152</v>
      </c>
      <c r="Y351" s="598">
        <v>-28972529.884465966</v>
      </c>
      <c r="Z351" s="598">
        <v>0</v>
      </c>
      <c r="AA351" s="598">
        <v>0</v>
      </c>
      <c r="AB351" s="598">
        <v>0</v>
      </c>
      <c r="AC351" s="598">
        <v>0</v>
      </c>
      <c r="AD351" s="598">
        <v>0</v>
      </c>
      <c r="AE351" s="598">
        <v>0</v>
      </c>
      <c r="AF351" s="598">
        <v>0</v>
      </c>
      <c r="AG351" s="598">
        <v>0</v>
      </c>
    </row>
    <row r="352" spans="1:33">
      <c r="B352" s="400" t="s">
        <v>636</v>
      </c>
      <c r="C352" s="444">
        <v>-35968922.944583282</v>
      </c>
      <c r="D352" s="444">
        <v>0</v>
      </c>
      <c r="E352" s="444">
        <v>0</v>
      </c>
      <c r="F352" s="444">
        <v>0</v>
      </c>
      <c r="G352" s="444">
        <v>0</v>
      </c>
      <c r="H352" s="444">
        <v>-6903383.8000835301</v>
      </c>
      <c r="I352" s="444">
        <v>-24443942.833914161</v>
      </c>
      <c r="J352" s="444">
        <v>-3302661.770358962</v>
      </c>
      <c r="K352" s="444">
        <v>-1300433.6962306534</v>
      </c>
      <c r="L352" s="444">
        <v>-18500.843995984487</v>
      </c>
      <c r="M352" s="444">
        <v>0</v>
      </c>
      <c r="N352" s="444">
        <v>0</v>
      </c>
      <c r="T352" s="485"/>
      <c r="U352" s="485" t="s">
        <v>636</v>
      </c>
      <c r="V352" s="598">
        <v>-35968922.944583297</v>
      </c>
      <c r="W352" s="598">
        <v>0</v>
      </c>
      <c r="X352" s="598">
        <v>0</v>
      </c>
      <c r="Y352" s="598">
        <v>0</v>
      </c>
      <c r="Z352" s="598">
        <v>0</v>
      </c>
      <c r="AA352" s="598">
        <v>-6903383.8000835301</v>
      </c>
      <c r="AB352" s="598">
        <v>-24443942.833914161</v>
      </c>
      <c r="AC352" s="598">
        <v>-3302661.770358962</v>
      </c>
      <c r="AD352" s="598">
        <v>-1300433.6962306534</v>
      </c>
      <c r="AE352" s="598">
        <v>-18500.843995984487</v>
      </c>
      <c r="AF352" s="598">
        <v>0</v>
      </c>
      <c r="AG352" s="598">
        <v>0</v>
      </c>
    </row>
    <row r="353" spans="1:33">
      <c r="B353" s="400" t="s">
        <v>632</v>
      </c>
      <c r="C353" s="444">
        <v>-287528188.64625007</v>
      </c>
      <c r="D353" s="444">
        <v>-5568231.648573339</v>
      </c>
      <c r="E353" s="444">
        <v>-70557859.060581729</v>
      </c>
      <c r="F353" s="444">
        <v>-19269455.160492033</v>
      </c>
      <c r="G353" s="444">
        <v>0</v>
      </c>
      <c r="H353" s="444">
        <v>-35187762.713030793</v>
      </c>
      <c r="I353" s="444">
        <v>-132495244.2627214</v>
      </c>
      <c r="J353" s="444">
        <v>-17556479.020585816</v>
      </c>
      <c r="K353" s="444">
        <v>-6819130.096022319</v>
      </c>
      <c r="L353" s="444">
        <v>-74026.68424259036</v>
      </c>
      <c r="M353" s="444">
        <v>0</v>
      </c>
      <c r="N353" s="444">
        <v>0</v>
      </c>
      <c r="T353" s="485"/>
      <c r="U353" s="485" t="s">
        <v>632</v>
      </c>
      <c r="V353" s="598">
        <v>-287528188.64625001</v>
      </c>
      <c r="W353" s="598">
        <v>-5568231.648573339</v>
      </c>
      <c r="X353" s="598">
        <v>-70557859.060581729</v>
      </c>
      <c r="Y353" s="598">
        <v>-19269455.160492033</v>
      </c>
      <c r="Z353" s="598">
        <v>0</v>
      </c>
      <c r="AA353" s="598">
        <v>-35187762.713030793</v>
      </c>
      <c r="AB353" s="598">
        <v>-132495244.2627214</v>
      </c>
      <c r="AC353" s="598">
        <v>-17556479.020585816</v>
      </c>
      <c r="AD353" s="598">
        <v>-6819130.096022319</v>
      </c>
      <c r="AE353" s="598">
        <v>-74026.68424259036</v>
      </c>
      <c r="AF353" s="598">
        <v>0</v>
      </c>
      <c r="AG353" s="598">
        <v>0</v>
      </c>
    </row>
    <row r="354" spans="1:33">
      <c r="B354" s="400" t="s">
        <v>639</v>
      </c>
      <c r="C354" s="444">
        <v>-1203083.0712499998</v>
      </c>
      <c r="D354" s="444">
        <v>-48389.677698030588</v>
      </c>
      <c r="E354" s="444">
        <v>-895101.84024583362</v>
      </c>
      <c r="F354" s="444">
        <v>-259591.55330613564</v>
      </c>
      <c r="G354" s="444">
        <v>0</v>
      </c>
      <c r="H354" s="444">
        <v>0</v>
      </c>
      <c r="I354" s="444">
        <v>0</v>
      </c>
      <c r="J354" s="444">
        <v>0</v>
      </c>
      <c r="K354" s="444">
        <v>0</v>
      </c>
      <c r="L354" s="444">
        <v>0</v>
      </c>
      <c r="M354" s="444">
        <v>0</v>
      </c>
      <c r="N354" s="444">
        <v>0</v>
      </c>
      <c r="T354" s="485"/>
      <c r="U354" s="485" t="s">
        <v>639</v>
      </c>
      <c r="V354" s="598">
        <v>-1203083.07125</v>
      </c>
      <c r="W354" s="598">
        <v>-48389.677698030588</v>
      </c>
      <c r="X354" s="598">
        <v>-895101.84024583362</v>
      </c>
      <c r="Y354" s="598">
        <v>-259591.55330613564</v>
      </c>
      <c r="Z354" s="598">
        <v>0</v>
      </c>
      <c r="AA354" s="598">
        <v>0</v>
      </c>
      <c r="AB354" s="598">
        <v>0</v>
      </c>
      <c r="AC354" s="598">
        <v>0</v>
      </c>
      <c r="AD354" s="598">
        <v>0</v>
      </c>
      <c r="AE354" s="598">
        <v>0</v>
      </c>
      <c r="AF354" s="598">
        <v>0</v>
      </c>
      <c r="AG354" s="598">
        <v>0</v>
      </c>
    </row>
    <row r="355" spans="1:33">
      <c r="B355" s="400" t="s">
        <v>662</v>
      </c>
      <c r="C355" s="444">
        <v>0</v>
      </c>
      <c r="D355" s="444">
        <v>0</v>
      </c>
      <c r="E355" s="444">
        <v>0</v>
      </c>
      <c r="F355" s="444">
        <v>0</v>
      </c>
      <c r="G355" s="444">
        <v>0</v>
      </c>
      <c r="H355" s="444">
        <v>0</v>
      </c>
      <c r="I355" s="444">
        <v>0</v>
      </c>
      <c r="J355" s="444">
        <v>0</v>
      </c>
      <c r="K355" s="444">
        <v>0</v>
      </c>
      <c r="L355" s="444">
        <v>0</v>
      </c>
      <c r="M355" s="444">
        <v>0</v>
      </c>
      <c r="N355" s="444">
        <v>0</v>
      </c>
      <c r="T355" s="485"/>
      <c r="U355" s="485" t="s">
        <v>662</v>
      </c>
      <c r="V355" s="598">
        <v>0</v>
      </c>
      <c r="W355" s="598">
        <v>0</v>
      </c>
      <c r="X355" s="598">
        <v>0</v>
      </c>
      <c r="Y355" s="598">
        <v>0</v>
      </c>
      <c r="Z355" s="598">
        <v>0</v>
      </c>
      <c r="AA355" s="598">
        <v>0</v>
      </c>
      <c r="AB355" s="598">
        <v>0</v>
      </c>
      <c r="AC355" s="598">
        <v>0</v>
      </c>
      <c r="AD355" s="598">
        <v>0</v>
      </c>
      <c r="AE355" s="598">
        <v>0</v>
      </c>
      <c r="AF355" s="598">
        <v>0</v>
      </c>
      <c r="AG355" s="598">
        <v>0</v>
      </c>
    </row>
    <row r="356" spans="1:33">
      <c r="C356" s="453">
        <v>-582827019.45500028</v>
      </c>
      <c r="D356" s="453">
        <v>-14455688.660028197</v>
      </c>
      <c r="E356" s="453">
        <v>-217595597.08422589</v>
      </c>
      <c r="F356" s="453">
        <v>-59171280.638874546</v>
      </c>
      <c r="G356" s="453">
        <v>0</v>
      </c>
      <c r="H356" s="453">
        <v>-53361806.116051927</v>
      </c>
      <c r="I356" s="453">
        <v>-199988875.63076416</v>
      </c>
      <c r="J356" s="453">
        <v>-28473201.220222641</v>
      </c>
      <c r="K356" s="453">
        <v>-9681432.091280207</v>
      </c>
      <c r="L356" s="453">
        <v>-99138.013552741162</v>
      </c>
      <c r="M356" s="453">
        <v>0</v>
      </c>
      <c r="N356" s="453">
        <v>0</v>
      </c>
      <c r="T356" s="485"/>
      <c r="U356" s="485"/>
      <c r="V356" s="599">
        <v>-582827019.45500028</v>
      </c>
      <c r="W356" s="599">
        <v>-14455688.660028197</v>
      </c>
      <c r="X356" s="599">
        <v>-217595597.08422589</v>
      </c>
      <c r="Y356" s="599">
        <v>-59171280.638874546</v>
      </c>
      <c r="Z356" s="599">
        <v>0</v>
      </c>
      <c r="AA356" s="599">
        <v>-53361806.116051927</v>
      </c>
      <c r="AB356" s="599">
        <v>-199988875.63076416</v>
      </c>
      <c r="AC356" s="599">
        <v>-28473201.220222641</v>
      </c>
      <c r="AD356" s="599">
        <v>-9681432.091280207</v>
      </c>
      <c r="AE356" s="599">
        <v>-99138.013552741162</v>
      </c>
      <c r="AF356" s="599">
        <v>0</v>
      </c>
      <c r="AG356" s="599">
        <v>0</v>
      </c>
    </row>
    <row r="357" spans="1:33">
      <c r="A357" s="459"/>
      <c r="C357" s="249">
        <v>0</v>
      </c>
      <c r="D357" s="249">
        <v>0</v>
      </c>
      <c r="E357" s="249">
        <v>0</v>
      </c>
      <c r="F357" s="249">
        <v>0</v>
      </c>
      <c r="G357" s="249">
        <v>0</v>
      </c>
      <c r="H357" s="249">
        <v>0</v>
      </c>
      <c r="I357" s="249">
        <v>0</v>
      </c>
      <c r="J357" s="249">
        <v>0</v>
      </c>
      <c r="K357" s="249">
        <v>0</v>
      </c>
      <c r="L357" s="249">
        <v>0</v>
      </c>
      <c r="M357" s="249">
        <v>0</v>
      </c>
      <c r="N357" s="249">
        <v>0</v>
      </c>
      <c r="T357" s="484"/>
      <c r="U357" s="485"/>
      <c r="V357" s="287">
        <v>0</v>
      </c>
      <c r="W357" s="287">
        <v>0</v>
      </c>
      <c r="X357" s="287">
        <v>0</v>
      </c>
      <c r="Y357" s="287">
        <v>0</v>
      </c>
      <c r="Z357" s="287">
        <v>0</v>
      </c>
      <c r="AA357" s="287">
        <v>0</v>
      </c>
      <c r="AB357" s="287">
        <v>0</v>
      </c>
      <c r="AC357" s="287">
        <v>0</v>
      </c>
      <c r="AD357" s="287">
        <v>0</v>
      </c>
      <c r="AE357" s="287">
        <v>0</v>
      </c>
      <c r="AF357" s="287">
        <v>0</v>
      </c>
      <c r="AG357" s="287">
        <v>0</v>
      </c>
    </row>
    <row r="358" spans="1:33">
      <c r="A358" s="400" t="s">
        <v>1126</v>
      </c>
      <c r="C358" s="444">
        <v>323955101.93291676</v>
      </c>
      <c r="D358" s="444">
        <v>8032126.0731027015</v>
      </c>
      <c r="E358" s="444">
        <v>128456835.13406605</v>
      </c>
      <c r="F358" s="444">
        <v>36694422.146705091</v>
      </c>
      <c r="G358" s="444">
        <v>0</v>
      </c>
      <c r="H358" s="444">
        <v>29779590.064250335</v>
      </c>
      <c r="I358" s="444">
        <v>100618498.9740161</v>
      </c>
      <c r="J358" s="444">
        <v>15821005.64165106</v>
      </c>
      <c r="K358" s="444">
        <v>4500667.2355305906</v>
      </c>
      <c r="L358" s="444">
        <v>51956.66359471828</v>
      </c>
      <c r="M358" s="444">
        <v>0</v>
      </c>
      <c r="N358" s="444">
        <v>0</v>
      </c>
      <c r="T358" s="485" t="s">
        <v>1126</v>
      </c>
      <c r="U358" s="485"/>
      <c r="V358" s="598">
        <v>323955101.93291676</v>
      </c>
      <c r="W358" s="598">
        <v>8032126.0731027015</v>
      </c>
      <c r="X358" s="598">
        <v>128456835.13406605</v>
      </c>
      <c r="Y358" s="598">
        <v>36694422.146705091</v>
      </c>
      <c r="Z358" s="598">
        <v>0</v>
      </c>
      <c r="AA358" s="598">
        <v>29779590.064250335</v>
      </c>
      <c r="AB358" s="598">
        <v>100618498.97401604</v>
      </c>
      <c r="AC358" s="598">
        <v>15821005.64165106</v>
      </c>
      <c r="AD358" s="598">
        <v>4500667.2355305888</v>
      </c>
      <c r="AE358" s="598">
        <v>51956.66359471828</v>
      </c>
      <c r="AF358" s="598">
        <v>0</v>
      </c>
      <c r="AG358" s="598">
        <v>0</v>
      </c>
    </row>
    <row r="359" spans="1:33">
      <c r="A359" s="459" t="s">
        <v>1003</v>
      </c>
      <c r="T359" s="484" t="s">
        <v>1003</v>
      </c>
      <c r="U359" s="485"/>
      <c r="V359" s="598"/>
      <c r="W359" s="485"/>
      <c r="X359" s="485"/>
      <c r="Y359" s="485"/>
      <c r="Z359" s="485"/>
      <c r="AA359" s="485"/>
      <c r="AB359" s="485"/>
      <c r="AC359" s="485"/>
      <c r="AD359" s="485"/>
      <c r="AE359" s="485"/>
      <c r="AF359" s="485"/>
      <c r="AG359" s="485"/>
    </row>
    <row r="360" spans="1:33">
      <c r="A360" s="459" t="s">
        <v>1127</v>
      </c>
      <c r="C360" s="491">
        <v>0.99999999999999967</v>
      </c>
      <c r="D360" s="491">
        <v>2.4793948374876838E-2</v>
      </c>
      <c r="E360" s="491">
        <v>0.39652666177384771</v>
      </c>
      <c r="F360" s="491">
        <v>0.11327008566237556</v>
      </c>
      <c r="G360" s="491">
        <v>0</v>
      </c>
      <c r="H360" s="491">
        <v>9.192505346131874E-2</v>
      </c>
      <c r="I360" s="491">
        <v>0.3105939630944653</v>
      </c>
      <c r="J360" s="491">
        <v>4.8837031882668747E-2</v>
      </c>
      <c r="K360" s="491">
        <v>1.3892873452761889E-2</v>
      </c>
      <c r="L360" s="491">
        <v>1.6038229768481079E-4</v>
      </c>
      <c r="M360" s="491">
        <v>0</v>
      </c>
      <c r="N360" s="491">
        <v>0</v>
      </c>
      <c r="T360" s="484" t="s">
        <v>1127</v>
      </c>
      <c r="U360" s="485"/>
      <c r="V360" s="493">
        <v>0.99999999999999956</v>
      </c>
      <c r="W360" s="493">
        <v>2.4793948374876838E-2</v>
      </c>
      <c r="X360" s="493">
        <v>0.39652666177384771</v>
      </c>
      <c r="Y360" s="493">
        <v>0.11327008566237556</v>
      </c>
      <c r="Z360" s="493">
        <v>0</v>
      </c>
      <c r="AA360" s="493">
        <v>9.192505346131874E-2</v>
      </c>
      <c r="AB360" s="493">
        <v>0.31059396309446513</v>
      </c>
      <c r="AC360" s="493">
        <v>4.8837031882668747E-2</v>
      </c>
      <c r="AD360" s="493">
        <v>1.3892873452761882E-2</v>
      </c>
      <c r="AE360" s="493">
        <v>1.6038229768481079E-4</v>
      </c>
      <c r="AF360" s="493">
        <v>0</v>
      </c>
      <c r="AG360" s="493">
        <v>0</v>
      </c>
    </row>
    <row r="361" spans="1:33">
      <c r="D361" s="165">
        <v>0</v>
      </c>
      <c r="E361" s="165">
        <v>0</v>
      </c>
      <c r="F361" s="165">
        <v>0</v>
      </c>
      <c r="G361" s="165">
        <v>0</v>
      </c>
      <c r="H361" s="165">
        <v>0</v>
      </c>
      <c r="I361" s="165">
        <v>0</v>
      </c>
      <c r="J361" s="165">
        <v>0</v>
      </c>
      <c r="K361" s="165">
        <v>0</v>
      </c>
      <c r="L361" s="165">
        <v>0</v>
      </c>
      <c r="M361" s="165">
        <v>0</v>
      </c>
      <c r="N361" s="165">
        <v>0</v>
      </c>
      <c r="T361" s="485"/>
      <c r="U361" s="485"/>
      <c r="V361" s="485"/>
      <c r="W361" s="485"/>
      <c r="X361" s="485"/>
      <c r="Y361" s="485"/>
      <c r="Z361" s="485"/>
      <c r="AA361" s="485"/>
      <c r="AB361" s="485"/>
      <c r="AC361" s="485"/>
      <c r="AD361" s="485"/>
      <c r="AE361" s="485"/>
      <c r="AF361" s="485"/>
      <c r="AG361" s="485"/>
    </row>
    <row r="362" spans="1:33">
      <c r="T362" s="485"/>
      <c r="U362" s="485"/>
      <c r="V362" s="485"/>
      <c r="W362" s="485"/>
      <c r="X362" s="485"/>
      <c r="Y362" s="485"/>
      <c r="Z362" s="485"/>
      <c r="AA362" s="485"/>
      <c r="AB362" s="485"/>
      <c r="AC362" s="485"/>
      <c r="AD362" s="485"/>
      <c r="AE362" s="485"/>
      <c r="AF362" s="485"/>
      <c r="AG362" s="485"/>
    </row>
    <row r="363" spans="1:33">
      <c r="T363" s="485"/>
      <c r="U363" s="485"/>
      <c r="V363" s="485"/>
      <c r="W363" s="485"/>
      <c r="X363" s="485"/>
      <c r="Y363" s="485"/>
      <c r="Z363" s="485"/>
      <c r="AA363" s="485"/>
      <c r="AB363" s="485"/>
      <c r="AC363" s="485"/>
      <c r="AD363" s="485"/>
      <c r="AE363" s="485"/>
      <c r="AF363" s="485"/>
      <c r="AG363" s="485"/>
    </row>
    <row r="364" spans="1:33">
      <c r="A364" s="482" t="s">
        <v>1128</v>
      </c>
      <c r="C364" s="590" t="s">
        <v>58</v>
      </c>
      <c r="D364" s="590" t="s">
        <v>962</v>
      </c>
      <c r="E364" s="590" t="s">
        <v>959</v>
      </c>
      <c r="F364" s="590" t="s">
        <v>721</v>
      </c>
      <c r="G364" s="590" t="s">
        <v>1047</v>
      </c>
      <c r="H364" s="590" t="s">
        <v>723</v>
      </c>
      <c r="I364" s="590" t="s">
        <v>749</v>
      </c>
      <c r="J364" s="590" t="s">
        <v>725</v>
      </c>
      <c r="K364" s="590" t="s">
        <v>1048</v>
      </c>
      <c r="L364" s="590" t="s">
        <v>120</v>
      </c>
      <c r="M364" s="590" t="s">
        <v>59</v>
      </c>
      <c r="N364" s="590" t="s">
        <v>728</v>
      </c>
      <c r="T364" s="483" t="s">
        <v>1128</v>
      </c>
      <c r="U364" s="485"/>
      <c r="V364" s="592" t="s">
        <v>58</v>
      </c>
      <c r="W364" s="592" t="s">
        <v>962</v>
      </c>
      <c r="X364" s="592" t="s">
        <v>959</v>
      </c>
      <c r="Y364" s="592" t="s">
        <v>721</v>
      </c>
      <c r="Z364" s="592" t="s">
        <v>1047</v>
      </c>
      <c r="AA364" s="592" t="s">
        <v>723</v>
      </c>
      <c r="AB364" s="592" t="s">
        <v>749</v>
      </c>
      <c r="AC364" s="592" t="s">
        <v>725</v>
      </c>
      <c r="AD364" s="592" t="s">
        <v>1048</v>
      </c>
      <c r="AE364" s="592" t="s">
        <v>120</v>
      </c>
      <c r="AF364" s="592" t="s">
        <v>59</v>
      </c>
      <c r="AG364" s="592" t="s">
        <v>728</v>
      </c>
    </row>
    <row r="365" spans="1:33">
      <c r="A365" s="400" t="s">
        <v>1129</v>
      </c>
      <c r="C365" s="444">
        <v>12415761412.897503</v>
      </c>
      <c r="D365" s="444">
        <v>153617180.16378802</v>
      </c>
      <c r="E365" s="444">
        <v>2841275486.3234043</v>
      </c>
      <c r="F365" s="444">
        <v>824215030.38789606</v>
      </c>
      <c r="G365" s="444">
        <v>0</v>
      </c>
      <c r="H365" s="444">
        <v>1650027894.1791613</v>
      </c>
      <c r="I365" s="444">
        <v>5842043984.2523127</v>
      </c>
      <c r="J365" s="444">
        <v>789307578.66009104</v>
      </c>
      <c r="K365" s="444">
        <v>310852246.9364565</v>
      </c>
      <c r="L365" s="444">
        <v>4422011.9943904849</v>
      </c>
      <c r="M365" s="444">
        <v>0</v>
      </c>
      <c r="N365" s="444">
        <v>0</v>
      </c>
      <c r="T365" s="485" t="s">
        <v>1129</v>
      </c>
      <c r="U365" s="485"/>
      <c r="V365" s="598">
        <v>12415761412.897503</v>
      </c>
      <c r="W365" s="598">
        <v>153617180.16378802</v>
      </c>
      <c r="X365" s="598">
        <v>2841275486.3234043</v>
      </c>
      <c r="Y365" s="598">
        <v>824215030.38789606</v>
      </c>
      <c r="Z365" s="598">
        <v>0</v>
      </c>
      <c r="AA365" s="598">
        <v>1650027894.1791615</v>
      </c>
      <c r="AB365" s="598">
        <v>5842043984.2523127</v>
      </c>
      <c r="AC365" s="598">
        <v>789307578.66009104</v>
      </c>
      <c r="AD365" s="598">
        <v>310852246.9364565</v>
      </c>
      <c r="AE365" s="598">
        <v>4422011.9943904849</v>
      </c>
      <c r="AF365" s="598">
        <v>0</v>
      </c>
      <c r="AG365" s="598">
        <v>0</v>
      </c>
    </row>
    <row r="366" spans="1:33">
      <c r="A366" s="400" t="s">
        <v>1094</v>
      </c>
      <c r="C366" s="444">
        <v>6292976234.3891668</v>
      </c>
      <c r="D366" s="444">
        <v>63825459.266356491</v>
      </c>
      <c r="E366" s="444">
        <v>1180666448.1686354</v>
      </c>
      <c r="F366" s="444">
        <v>342386772.04498428</v>
      </c>
      <c r="G366" s="444">
        <v>0</v>
      </c>
      <c r="H366" s="444">
        <v>903213964.53758657</v>
      </c>
      <c r="I366" s="444">
        <v>3198204702.6863289</v>
      </c>
      <c r="J366" s="444">
        <v>432116779.35798907</v>
      </c>
      <c r="K366" s="444">
        <v>170141523.39917845</v>
      </c>
      <c r="L366" s="444">
        <v>2420584.9281057939</v>
      </c>
      <c r="M366" s="444">
        <v>0</v>
      </c>
      <c r="N366" s="444">
        <v>0</v>
      </c>
      <c r="T366" s="485" t="s">
        <v>1094</v>
      </c>
      <c r="U366" s="485"/>
      <c r="V366" s="598">
        <v>6292976234.3891668</v>
      </c>
      <c r="W366" s="598">
        <v>63825459.266356491</v>
      </c>
      <c r="X366" s="598">
        <v>1180666448.1686354</v>
      </c>
      <c r="Y366" s="598">
        <v>342386772.04498428</v>
      </c>
      <c r="Z366" s="598">
        <v>0</v>
      </c>
      <c r="AA366" s="598">
        <v>903213964.53758657</v>
      </c>
      <c r="AB366" s="598">
        <v>3198204702.6863289</v>
      </c>
      <c r="AC366" s="598">
        <v>432116779.35798907</v>
      </c>
      <c r="AD366" s="598">
        <v>170141523.39917845</v>
      </c>
      <c r="AE366" s="598">
        <v>2420584.9281057939</v>
      </c>
      <c r="AF366" s="598">
        <v>0</v>
      </c>
      <c r="AG366" s="598">
        <v>0</v>
      </c>
    </row>
    <row r="367" spans="1:33">
      <c r="A367" s="400" t="s">
        <v>1130</v>
      </c>
      <c r="C367" s="444">
        <v>7009019967.9487514</v>
      </c>
      <c r="D367" s="444">
        <v>270768813.01041663</v>
      </c>
      <c r="E367" s="444">
        <v>2119332592.8695838</v>
      </c>
      <c r="F367" s="444">
        <v>516668117.48624998</v>
      </c>
      <c r="G367" s="444">
        <v>0</v>
      </c>
      <c r="H367" s="444">
        <v>620267256.40541744</v>
      </c>
      <c r="I367" s="444">
        <v>2993317268.1870832</v>
      </c>
      <c r="J367" s="444">
        <v>354321326.22666675</v>
      </c>
      <c r="K367" s="444">
        <v>134344593.76333341</v>
      </c>
      <c r="L367" s="444">
        <v>0</v>
      </c>
      <c r="M367" s="444">
        <v>0</v>
      </c>
      <c r="N367" s="444">
        <v>0</v>
      </c>
      <c r="T367" s="485" t="s">
        <v>1130</v>
      </c>
      <c r="U367" s="485"/>
      <c r="V367" s="598">
        <v>7009019967.9487514</v>
      </c>
      <c r="W367" s="598">
        <v>270768813.01041663</v>
      </c>
      <c r="X367" s="598">
        <v>2119332592.8695838</v>
      </c>
      <c r="Y367" s="598">
        <v>516668117.48624998</v>
      </c>
      <c r="Z367" s="598">
        <v>0</v>
      </c>
      <c r="AA367" s="598">
        <v>620267256.40541744</v>
      </c>
      <c r="AB367" s="598">
        <v>2993317268.1870832</v>
      </c>
      <c r="AC367" s="598">
        <v>354321326.22666675</v>
      </c>
      <c r="AD367" s="598">
        <v>134344593.76333341</v>
      </c>
      <c r="AE367" s="598">
        <v>0</v>
      </c>
      <c r="AF367" s="598">
        <v>0</v>
      </c>
      <c r="AG367" s="598">
        <v>0</v>
      </c>
    </row>
    <row r="368" spans="1:33">
      <c r="A368" s="400" t="s">
        <v>1112</v>
      </c>
      <c r="C368" s="444">
        <v>1265545780.1212504</v>
      </c>
      <c r="D368" s="444">
        <v>29416321.447151188</v>
      </c>
      <c r="E368" s="444">
        <v>356748859.01443923</v>
      </c>
      <c r="F368" s="444">
        <v>89991556.851245686</v>
      </c>
      <c r="G368" s="444">
        <v>0</v>
      </c>
      <c r="H368" s="444">
        <v>156544263.89490497</v>
      </c>
      <c r="I368" s="444">
        <v>517796803.86793184</v>
      </c>
      <c r="J368" s="444">
        <v>82929489.260798112</v>
      </c>
      <c r="K368" s="444">
        <v>31931627.318123102</v>
      </c>
      <c r="L368" s="444">
        <v>186858.46665607183</v>
      </c>
      <c r="M368" s="444">
        <v>0</v>
      </c>
      <c r="N368" s="444">
        <v>0</v>
      </c>
      <c r="T368" s="485" t="s">
        <v>1112</v>
      </c>
      <c r="U368" s="485"/>
      <c r="V368" s="598">
        <v>1265545780.1212504</v>
      </c>
      <c r="W368" s="598">
        <v>29416321.447151188</v>
      </c>
      <c r="X368" s="598">
        <v>356748859.01443923</v>
      </c>
      <c r="Y368" s="598">
        <v>89991556.851245686</v>
      </c>
      <c r="Z368" s="598">
        <v>0</v>
      </c>
      <c r="AA368" s="598">
        <v>156544263.89490497</v>
      </c>
      <c r="AB368" s="598">
        <v>517796803.86793184</v>
      </c>
      <c r="AC368" s="598">
        <v>82929489.260798112</v>
      </c>
      <c r="AD368" s="598">
        <v>31931627.318123102</v>
      </c>
      <c r="AE368" s="598">
        <v>186858.46665607183</v>
      </c>
      <c r="AF368" s="598">
        <v>0</v>
      </c>
      <c r="AG368" s="598">
        <v>0</v>
      </c>
    </row>
    <row r="369" spans="1:83">
      <c r="A369" s="400" t="s">
        <v>1123</v>
      </c>
      <c r="C369" s="450">
        <v>906782121.38791704</v>
      </c>
      <c r="D369" s="450">
        <v>22487814.733130898</v>
      </c>
      <c r="E369" s="450">
        <v>346052432.21829194</v>
      </c>
      <c r="F369" s="450">
        <v>95865702.785579637</v>
      </c>
      <c r="G369" s="450">
        <v>0</v>
      </c>
      <c r="H369" s="450">
        <v>83141396.180302262</v>
      </c>
      <c r="I369" s="450">
        <v>300607374.60478026</v>
      </c>
      <c r="J369" s="450">
        <v>44294206.861873701</v>
      </c>
      <c r="K369" s="450">
        <v>14182099.326810798</v>
      </c>
      <c r="L369" s="450">
        <v>151094.67714745944</v>
      </c>
      <c r="M369" s="450">
        <v>0</v>
      </c>
      <c r="N369" s="450">
        <v>0</v>
      </c>
      <c r="T369" s="485" t="s">
        <v>1123</v>
      </c>
      <c r="U369" s="485"/>
      <c r="V369" s="611">
        <v>906782121.38791704</v>
      </c>
      <c r="W369" s="611">
        <v>22487814.733130898</v>
      </c>
      <c r="X369" s="611">
        <v>346052432.21829194</v>
      </c>
      <c r="Y369" s="611">
        <v>95865702.785579637</v>
      </c>
      <c r="Z369" s="611">
        <v>0</v>
      </c>
      <c r="AA369" s="611">
        <v>83141396.180302262</v>
      </c>
      <c r="AB369" s="611">
        <v>300607374.6047802</v>
      </c>
      <c r="AC369" s="611">
        <v>44294206.861873701</v>
      </c>
      <c r="AD369" s="611">
        <v>14182099.326810796</v>
      </c>
      <c r="AE369" s="611">
        <v>151094.67714745944</v>
      </c>
      <c r="AF369" s="611">
        <v>0</v>
      </c>
      <c r="AG369" s="611">
        <v>0</v>
      </c>
    </row>
    <row r="370" spans="1:83">
      <c r="C370" s="444"/>
      <c r="T370" s="485"/>
      <c r="U370" s="485"/>
      <c r="V370" s="485"/>
      <c r="W370" s="485"/>
      <c r="X370" s="485"/>
      <c r="Y370" s="485"/>
      <c r="Z370" s="485"/>
      <c r="AA370" s="485"/>
      <c r="AB370" s="485"/>
      <c r="AC370" s="485"/>
      <c r="AD370" s="485"/>
      <c r="AE370" s="485"/>
      <c r="AF370" s="485"/>
      <c r="AG370" s="485"/>
    </row>
    <row r="371" spans="1:83">
      <c r="A371" s="400" t="s">
        <v>1131</v>
      </c>
      <c r="C371" s="444">
        <v>27890085516.744587</v>
      </c>
      <c r="D371" s="444">
        <v>540115588.62084329</v>
      </c>
      <c r="E371" s="444">
        <v>6844075818.5943556</v>
      </c>
      <c r="F371" s="444">
        <v>1869127179.5559556</v>
      </c>
      <c r="G371" s="444">
        <v>0</v>
      </c>
      <c r="H371" s="444">
        <v>3413194775.1973724</v>
      </c>
      <c r="I371" s="444">
        <v>12851970133.598436</v>
      </c>
      <c r="J371" s="444">
        <v>1702969380.3674188</v>
      </c>
      <c r="K371" s="444">
        <v>661452090.74390233</v>
      </c>
      <c r="L371" s="444">
        <v>7180550.0662998101</v>
      </c>
      <c r="M371" s="444">
        <v>0</v>
      </c>
      <c r="N371" s="444">
        <v>0</v>
      </c>
      <c r="T371" s="485" t="s">
        <v>1131</v>
      </c>
      <c r="U371" s="485"/>
      <c r="V371" s="598">
        <v>27890085516.744587</v>
      </c>
      <c r="W371" s="598">
        <v>540115588.62084329</v>
      </c>
      <c r="X371" s="598">
        <v>6844075818.5943556</v>
      </c>
      <c r="Y371" s="598">
        <v>1869127179.5559556</v>
      </c>
      <c r="Z371" s="598">
        <v>0</v>
      </c>
      <c r="AA371" s="598">
        <v>3413194775.1973729</v>
      </c>
      <c r="AB371" s="598">
        <v>12851970133.598436</v>
      </c>
      <c r="AC371" s="598">
        <v>1702969380.3674188</v>
      </c>
      <c r="AD371" s="598">
        <v>661452090.74390233</v>
      </c>
      <c r="AE371" s="598">
        <v>7180550.0662998101</v>
      </c>
      <c r="AF371" s="598">
        <v>0</v>
      </c>
      <c r="AG371" s="598">
        <v>0</v>
      </c>
    </row>
    <row r="372" spans="1:83">
      <c r="A372" s="459" t="s">
        <v>675</v>
      </c>
      <c r="C372" s="165">
        <v>0</v>
      </c>
      <c r="D372" s="165">
        <v>0</v>
      </c>
      <c r="E372" s="165">
        <v>0</v>
      </c>
      <c r="F372" s="165">
        <v>0</v>
      </c>
      <c r="G372" s="165">
        <v>0</v>
      </c>
      <c r="H372" s="165">
        <v>0</v>
      </c>
      <c r="I372" s="165">
        <v>0</v>
      </c>
      <c r="J372" s="165">
        <v>0</v>
      </c>
      <c r="K372" s="165">
        <v>0</v>
      </c>
      <c r="L372" s="165">
        <v>0</v>
      </c>
      <c r="M372" s="165">
        <v>0</v>
      </c>
      <c r="N372" s="165">
        <v>0</v>
      </c>
      <c r="T372" s="484" t="s">
        <v>1132</v>
      </c>
      <c r="U372" s="485"/>
      <c r="V372" s="287">
        <v>0</v>
      </c>
      <c r="W372" s="287">
        <v>0</v>
      </c>
      <c r="X372" s="287">
        <v>0</v>
      </c>
      <c r="Y372" s="287">
        <v>0</v>
      </c>
      <c r="Z372" s="287">
        <v>0</v>
      </c>
      <c r="AA372" s="287">
        <v>0</v>
      </c>
      <c r="AB372" s="287">
        <v>0</v>
      </c>
      <c r="AC372" s="287">
        <v>0</v>
      </c>
      <c r="AD372" s="287">
        <v>0</v>
      </c>
      <c r="AE372" s="287">
        <v>0</v>
      </c>
      <c r="AF372" s="287">
        <v>0</v>
      </c>
      <c r="AG372" s="287">
        <v>0</v>
      </c>
    </row>
    <row r="373" spans="1:83">
      <c r="A373" s="459" t="s">
        <v>1133</v>
      </c>
      <c r="C373" s="491">
        <v>0.99999999999999989</v>
      </c>
      <c r="D373" s="491">
        <v>1.9365863482081112E-2</v>
      </c>
      <c r="E373" s="491">
        <v>0.24539457989418229</v>
      </c>
      <c r="F373" s="491">
        <v>6.7017620954721469E-2</v>
      </c>
      <c r="G373" s="491">
        <v>0</v>
      </c>
      <c r="H373" s="491">
        <v>0.12238021906200919</v>
      </c>
      <c r="I373" s="491">
        <v>0.46080784248160156</v>
      </c>
      <c r="J373" s="491">
        <v>6.1060027203752885E-2</v>
      </c>
      <c r="K373" s="491">
        <v>2.371638804573694E-2</v>
      </c>
      <c r="L373" s="491">
        <v>2.5745887591448104E-4</v>
      </c>
      <c r="M373" s="491">
        <v>0</v>
      </c>
      <c r="N373" s="491">
        <v>0</v>
      </c>
      <c r="T373" s="484" t="s">
        <v>1134</v>
      </c>
      <c r="U373" s="485"/>
      <c r="V373" s="493">
        <v>1</v>
      </c>
      <c r="W373" s="493">
        <v>1.9365863482081112E-2</v>
      </c>
      <c r="X373" s="493">
        <v>0.24539457989418229</v>
      </c>
      <c r="Y373" s="493">
        <v>6.7017620954721469E-2</v>
      </c>
      <c r="Z373" s="493">
        <v>0</v>
      </c>
      <c r="AA373" s="493">
        <v>0.12238021906200922</v>
      </c>
      <c r="AB373" s="493">
        <v>0.46080784248160156</v>
      </c>
      <c r="AC373" s="493">
        <v>6.1060027203752885E-2</v>
      </c>
      <c r="AD373" s="493">
        <v>2.371638804573694E-2</v>
      </c>
      <c r="AE373" s="493">
        <v>2.5745887591448104E-4</v>
      </c>
      <c r="AF373" s="493">
        <v>0</v>
      </c>
      <c r="AG373" s="493">
        <v>0</v>
      </c>
    </row>
    <row r="374" spans="1:83">
      <c r="D374" s="165">
        <v>0</v>
      </c>
      <c r="E374" s="165">
        <v>0</v>
      </c>
      <c r="F374" s="165">
        <v>0</v>
      </c>
      <c r="G374" s="165">
        <v>0</v>
      </c>
      <c r="H374" s="165">
        <v>0</v>
      </c>
      <c r="I374" s="165">
        <v>0</v>
      </c>
      <c r="J374" s="165">
        <v>0</v>
      </c>
      <c r="K374" s="165">
        <v>0</v>
      </c>
      <c r="L374" s="165">
        <v>0</v>
      </c>
      <c r="M374" s="165">
        <v>0</v>
      </c>
      <c r="N374" s="165">
        <v>0</v>
      </c>
      <c r="T374" s="485"/>
      <c r="U374" s="485"/>
      <c r="V374" s="485"/>
      <c r="W374" s="485"/>
      <c r="X374" s="485"/>
      <c r="Y374" s="485"/>
      <c r="Z374" s="485"/>
      <c r="AA374" s="485"/>
      <c r="AB374" s="485"/>
      <c r="AC374" s="485"/>
      <c r="AD374" s="485"/>
      <c r="AE374" s="485"/>
      <c r="AF374" s="485"/>
      <c r="AG374" s="485"/>
    </row>
    <row r="375" spans="1:83">
      <c r="T375" s="485"/>
      <c r="U375" s="485"/>
      <c r="V375" s="485"/>
      <c r="W375" s="485"/>
      <c r="X375" s="485"/>
      <c r="Y375" s="485"/>
      <c r="Z375" s="485"/>
      <c r="AA375" s="485"/>
      <c r="AB375" s="485"/>
      <c r="AC375" s="485"/>
      <c r="AD375" s="485"/>
      <c r="AE375" s="485"/>
      <c r="AF375" s="485"/>
      <c r="AG375" s="485"/>
    </row>
    <row r="376" spans="1:83">
      <c r="A376" s="400" t="s">
        <v>1135</v>
      </c>
      <c r="T376" s="485" t="s">
        <v>1135</v>
      </c>
      <c r="U376" s="485"/>
      <c r="V376" s="485"/>
      <c r="W376" s="485"/>
      <c r="X376" s="485"/>
      <c r="Y376" s="485"/>
      <c r="Z376" s="485"/>
      <c r="AA376" s="485"/>
      <c r="AB376" s="485"/>
      <c r="AC376" s="485"/>
      <c r="AD376" s="485"/>
      <c r="AE376" s="485"/>
      <c r="AF376" s="485"/>
      <c r="AG376" s="485"/>
    </row>
    <row r="377" spans="1:83">
      <c r="A377" s="400" t="s">
        <v>1129</v>
      </c>
      <c r="C377" s="444">
        <v>-4748470931.8912544</v>
      </c>
      <c r="D377" s="444">
        <v>-61877380.228726536</v>
      </c>
      <c r="E377" s="444">
        <v>-1144594457.8915529</v>
      </c>
      <c r="F377" s="444">
        <v>-331947762.6680541</v>
      </c>
      <c r="G377" s="444">
        <v>0</v>
      </c>
      <c r="H377" s="444">
        <v>-617792118.88666821</v>
      </c>
      <c r="I377" s="444">
        <v>-2182274695.7874842</v>
      </c>
      <c r="J377" s="444">
        <v>-294822616.46269184</v>
      </c>
      <c r="K377" s="444">
        <v>-116576934.16651744</v>
      </c>
      <c r="L377" s="444">
        <v>-1658501.835807824</v>
      </c>
      <c r="M377" s="444">
        <v>3073536.0362499999</v>
      </c>
      <c r="N377" s="444">
        <v>0</v>
      </c>
      <c r="T377" s="485" t="s">
        <v>1129</v>
      </c>
      <c r="U377" s="485"/>
      <c r="V377" s="598">
        <v>-4748470931.8912544</v>
      </c>
      <c r="W377" s="598">
        <v>-61877380.228726536</v>
      </c>
      <c r="X377" s="598">
        <v>-1144594457.8915529</v>
      </c>
      <c r="Y377" s="598">
        <v>-331947762.6680541</v>
      </c>
      <c r="Z377" s="598">
        <v>0</v>
      </c>
      <c r="AA377" s="598">
        <v>-617792118.88666821</v>
      </c>
      <c r="AB377" s="598">
        <v>-2182274695.7874842</v>
      </c>
      <c r="AC377" s="598">
        <v>-294822616.46269184</v>
      </c>
      <c r="AD377" s="598">
        <v>-116576934.16651744</v>
      </c>
      <c r="AE377" s="598">
        <v>-1658501.835807824</v>
      </c>
      <c r="AF377" s="598">
        <v>3073536.0362499999</v>
      </c>
      <c r="AG377" s="598">
        <v>0</v>
      </c>
    </row>
    <row r="378" spans="1:83">
      <c r="A378" s="400" t="s">
        <v>1094</v>
      </c>
      <c r="C378" s="444">
        <v>-1743218393.9691703</v>
      </c>
      <c r="D378" s="444">
        <v>-23017280.919195566</v>
      </c>
      <c r="E378" s="444">
        <v>-425825195.24778098</v>
      </c>
      <c r="F378" s="444">
        <v>-123460754.61767115</v>
      </c>
      <c r="G378" s="444">
        <v>0</v>
      </c>
      <c r="H378" s="444">
        <v>-224713942.72752425</v>
      </c>
      <c r="I378" s="444">
        <v>-795753460.79513955</v>
      </c>
      <c r="J378" s="444">
        <v>-107518674.9837895</v>
      </c>
      <c r="K378" s="444">
        <v>-42326857.261544041</v>
      </c>
      <c r="L378" s="444">
        <v>-602227.41652522911</v>
      </c>
      <c r="M378" s="444">
        <v>0</v>
      </c>
      <c r="N378" s="444">
        <v>0</v>
      </c>
      <c r="T378" s="485" t="s">
        <v>1094</v>
      </c>
      <c r="U378" s="485"/>
      <c r="V378" s="598">
        <v>-1743218393.9691703</v>
      </c>
      <c r="W378" s="598">
        <v>-23017280.919195566</v>
      </c>
      <c r="X378" s="598">
        <v>-425825195.24778098</v>
      </c>
      <c r="Y378" s="598">
        <v>-123460754.61767115</v>
      </c>
      <c r="Z378" s="598">
        <v>0</v>
      </c>
      <c r="AA378" s="598">
        <v>-224713942.72752425</v>
      </c>
      <c r="AB378" s="598">
        <v>-795753460.79513955</v>
      </c>
      <c r="AC378" s="598">
        <v>-107518674.9837895</v>
      </c>
      <c r="AD378" s="598">
        <v>-42326857.261544041</v>
      </c>
      <c r="AE378" s="598">
        <v>-602227.41652522911</v>
      </c>
      <c r="AF378" s="598">
        <v>0</v>
      </c>
      <c r="AG378" s="598">
        <v>0</v>
      </c>
    </row>
    <row r="379" spans="1:83">
      <c r="A379" s="400" t="s">
        <v>1130</v>
      </c>
      <c r="C379" s="444">
        <v>-2853018162.2762489</v>
      </c>
      <c r="D379" s="444">
        <v>-137085582.59541672</v>
      </c>
      <c r="E379" s="444">
        <v>-1019198018.4495831</v>
      </c>
      <c r="F379" s="444">
        <v>-248983196.14458337</v>
      </c>
      <c r="G379" s="444">
        <v>0</v>
      </c>
      <c r="H379" s="444">
        <v>-259771465.29958335</v>
      </c>
      <c r="I379" s="444">
        <v>-983176349.77791572</v>
      </c>
      <c r="J379" s="444">
        <v>-147128190.90916675</v>
      </c>
      <c r="K379" s="444">
        <v>-57675359.099999994</v>
      </c>
      <c r="L379" s="444">
        <v>0</v>
      </c>
      <c r="M379" s="444">
        <v>0</v>
      </c>
      <c r="N379" s="444">
        <v>0</v>
      </c>
      <c r="T379" s="485" t="s">
        <v>1130</v>
      </c>
      <c r="U379" s="485"/>
      <c r="V379" s="598">
        <v>-2853018162.2762489</v>
      </c>
      <c r="W379" s="598">
        <v>-137085582.59541672</v>
      </c>
      <c r="X379" s="598">
        <v>-1019198018.4495831</v>
      </c>
      <c r="Y379" s="598">
        <v>-248983196.14458337</v>
      </c>
      <c r="Z379" s="598">
        <v>0</v>
      </c>
      <c r="AA379" s="598">
        <v>-259771465.29958335</v>
      </c>
      <c r="AB379" s="598">
        <v>-983176349.77791572</v>
      </c>
      <c r="AC379" s="598">
        <v>-147128190.90916675</v>
      </c>
      <c r="AD379" s="598">
        <v>-57675359.099999994</v>
      </c>
      <c r="AE379" s="598">
        <v>0</v>
      </c>
      <c r="AF379" s="598">
        <v>0</v>
      </c>
      <c r="AG379" s="598">
        <v>0</v>
      </c>
      <c r="BX379" s="525"/>
      <c r="BY379" s="525"/>
      <c r="BZ379" s="525"/>
      <c r="CA379" s="525"/>
      <c r="CC379" s="525"/>
    </row>
    <row r="380" spans="1:83">
      <c r="A380" s="400" t="s">
        <v>1112</v>
      </c>
      <c r="C380" s="444">
        <v>-492012258.75291699</v>
      </c>
      <c r="D380" s="444">
        <v>-11827912.609352313</v>
      </c>
      <c r="E380" s="444">
        <v>-144737016.7908783</v>
      </c>
      <c r="F380" s="444">
        <v>-41711254.849461667</v>
      </c>
      <c r="G380" s="444">
        <v>0</v>
      </c>
      <c r="H380" s="444">
        <v>-57565441.873673752</v>
      </c>
      <c r="I380" s="444">
        <v>-193254391.7980811</v>
      </c>
      <c r="J380" s="444">
        <v>-31523040.025611445</v>
      </c>
      <c r="K380" s="444">
        <v>-11322892.218780616</v>
      </c>
      <c r="L380" s="444">
        <v>-70308.5870777987</v>
      </c>
      <c r="M380" s="444">
        <v>0</v>
      </c>
      <c r="N380" s="444">
        <v>0</v>
      </c>
      <c r="T380" s="485" t="s">
        <v>1112</v>
      </c>
      <c r="U380" s="485"/>
      <c r="V380" s="598">
        <v>-492012258.75291705</v>
      </c>
      <c r="W380" s="598">
        <v>-11827912.609352313</v>
      </c>
      <c r="X380" s="598">
        <v>-144737016.7908783</v>
      </c>
      <c r="Y380" s="598">
        <v>-41711254.849461667</v>
      </c>
      <c r="Z380" s="598">
        <v>0</v>
      </c>
      <c r="AA380" s="598">
        <v>-57565441.873673752</v>
      </c>
      <c r="AB380" s="598">
        <v>-193254391.7980811</v>
      </c>
      <c r="AC380" s="598">
        <v>-31523040.025611445</v>
      </c>
      <c r="AD380" s="598">
        <v>-11322892.218780616</v>
      </c>
      <c r="AE380" s="598">
        <v>-70308.5870777987</v>
      </c>
      <c r="AF380" s="598">
        <v>0</v>
      </c>
      <c r="AG380" s="598">
        <v>0</v>
      </c>
      <c r="BB380" s="525"/>
      <c r="BC380" s="525"/>
      <c r="BD380" s="525"/>
      <c r="BX380" s="525"/>
      <c r="BY380" s="525"/>
      <c r="BZ380" s="525"/>
      <c r="CA380" s="525"/>
      <c r="CC380" s="525"/>
    </row>
    <row r="381" spans="1:83">
      <c r="A381" s="400" t="s">
        <v>1123</v>
      </c>
      <c r="C381" s="444">
        <v>-582827019.45500028</v>
      </c>
      <c r="D381" s="444">
        <v>-14455688.660028197</v>
      </c>
      <c r="E381" s="444">
        <v>-217595597.08422589</v>
      </c>
      <c r="F381" s="444">
        <v>-59171280.638874546</v>
      </c>
      <c r="G381" s="444">
        <v>0</v>
      </c>
      <c r="H381" s="444">
        <v>-53361806.116051927</v>
      </c>
      <c r="I381" s="444">
        <v>-199988875.63076416</v>
      </c>
      <c r="J381" s="444">
        <v>-28473201.220222641</v>
      </c>
      <c r="K381" s="444">
        <v>-9681432.091280207</v>
      </c>
      <c r="L381" s="444">
        <v>-99138.013552741162</v>
      </c>
      <c r="M381" s="444">
        <v>0</v>
      </c>
      <c r="N381" s="444">
        <v>0</v>
      </c>
      <c r="T381" s="485" t="s">
        <v>1123</v>
      </c>
      <c r="U381" s="485"/>
      <c r="V381" s="598">
        <v>-582827019.45500028</v>
      </c>
      <c r="W381" s="598">
        <v>-14455688.660028197</v>
      </c>
      <c r="X381" s="598">
        <v>-217595597.08422589</v>
      </c>
      <c r="Y381" s="598">
        <v>-59171280.638874546</v>
      </c>
      <c r="Z381" s="598">
        <v>0</v>
      </c>
      <c r="AA381" s="598">
        <v>-53361806.116051927</v>
      </c>
      <c r="AB381" s="598">
        <v>-199988875.63076416</v>
      </c>
      <c r="AC381" s="598">
        <v>-28473201.220222641</v>
      </c>
      <c r="AD381" s="598">
        <v>-9681432.091280207</v>
      </c>
      <c r="AE381" s="598">
        <v>-99138.013552741162</v>
      </c>
      <c r="AF381" s="598">
        <v>0</v>
      </c>
      <c r="AG381" s="598">
        <v>0</v>
      </c>
      <c r="BB381" s="525"/>
      <c r="BC381" s="525"/>
      <c r="BD381" s="525"/>
      <c r="BX381" s="525"/>
      <c r="BY381" s="525"/>
      <c r="BZ381" s="525"/>
      <c r="CA381" s="525"/>
      <c r="CC381" s="525"/>
      <c r="CD381" s="525"/>
      <c r="CE381" s="525"/>
    </row>
    <row r="382" spans="1:83">
      <c r="C382" s="453">
        <v>-10419546766.344589</v>
      </c>
      <c r="D382" s="453">
        <v>-248263845.01271933</v>
      </c>
      <c r="E382" s="453">
        <v>-2951950285.4640207</v>
      </c>
      <c r="F382" s="453">
        <v>-805274248.91864479</v>
      </c>
      <c r="G382" s="453">
        <v>0</v>
      </c>
      <c r="H382" s="453">
        <v>-1213204774.9035015</v>
      </c>
      <c r="I382" s="453">
        <v>-4354447773.7893848</v>
      </c>
      <c r="J382" s="453">
        <v>-609465723.60148203</v>
      </c>
      <c r="K382" s="453">
        <v>-237583474.83812231</v>
      </c>
      <c r="L382" s="453">
        <v>-2430175.8529635933</v>
      </c>
      <c r="M382" s="453">
        <v>3073536.0362499999</v>
      </c>
      <c r="N382" s="453">
        <v>0</v>
      </c>
      <c r="T382" s="485"/>
      <c r="U382" s="485"/>
      <c r="V382" s="599">
        <v>-10419546766.344589</v>
      </c>
      <c r="W382" s="599">
        <v>-248263845.01271933</v>
      </c>
      <c r="X382" s="599">
        <v>-2951950285.4640207</v>
      </c>
      <c r="Y382" s="599">
        <v>-805274248.91864479</v>
      </c>
      <c r="Z382" s="599">
        <v>0</v>
      </c>
      <c r="AA382" s="599">
        <v>-1213204774.9035015</v>
      </c>
      <c r="AB382" s="599">
        <v>-4354447773.7893848</v>
      </c>
      <c r="AC382" s="599">
        <v>-609465723.60148203</v>
      </c>
      <c r="AD382" s="599">
        <v>-237583474.83812231</v>
      </c>
      <c r="AE382" s="599">
        <v>-2430175.8529635933</v>
      </c>
      <c r="AF382" s="599">
        <v>3073536.0362499999</v>
      </c>
      <c r="AG382" s="599">
        <v>0</v>
      </c>
      <c r="BB382" s="525"/>
      <c r="BC382" s="525"/>
      <c r="BD382" s="525"/>
      <c r="BX382" s="525"/>
      <c r="BY382" s="525"/>
      <c r="BZ382" s="525"/>
      <c r="CA382" s="525"/>
      <c r="CC382" s="525"/>
      <c r="CD382" s="525"/>
      <c r="CE382" s="525"/>
    </row>
    <row r="383" spans="1:83">
      <c r="C383" s="165">
        <v>0</v>
      </c>
      <c r="D383" s="165">
        <v>0</v>
      </c>
      <c r="E383" s="165">
        <v>0</v>
      </c>
      <c r="F383" s="165">
        <v>0</v>
      </c>
      <c r="G383" s="165">
        <v>0</v>
      </c>
      <c r="H383" s="165">
        <v>0</v>
      </c>
      <c r="I383" s="165">
        <v>0</v>
      </c>
      <c r="J383" s="165">
        <v>0</v>
      </c>
      <c r="K383" s="165">
        <v>0</v>
      </c>
      <c r="L383" s="165">
        <v>0</v>
      </c>
      <c r="M383" s="165">
        <v>0</v>
      </c>
      <c r="N383" s="165">
        <v>0</v>
      </c>
      <c r="T383" s="485"/>
      <c r="U383" s="485"/>
      <c r="V383" s="287">
        <v>0</v>
      </c>
      <c r="W383" s="287">
        <v>1.862645149230957E-8</v>
      </c>
      <c r="X383" s="287">
        <v>6.5565109252929688E-7</v>
      </c>
      <c r="Y383" s="287">
        <v>0</v>
      </c>
      <c r="Z383" s="287">
        <v>0</v>
      </c>
      <c r="AA383" s="287">
        <v>0</v>
      </c>
      <c r="AB383" s="287">
        <v>0</v>
      </c>
      <c r="AC383" s="287">
        <v>2.8684735298156738E-7</v>
      </c>
      <c r="AD383" s="287">
        <v>0</v>
      </c>
      <c r="AE383" s="287">
        <v>-2.7648638933897018E-10</v>
      </c>
      <c r="AF383" s="287">
        <v>0</v>
      </c>
      <c r="AG383" s="287">
        <v>0</v>
      </c>
      <c r="BB383" s="525"/>
      <c r="BC383" s="525"/>
      <c r="BD383" s="525"/>
      <c r="BX383" s="525"/>
      <c r="BY383" s="525"/>
      <c r="BZ383" s="525"/>
      <c r="CA383" s="525"/>
      <c r="CC383" s="525"/>
      <c r="CD383" s="525"/>
    </row>
    <row r="384" spans="1:83">
      <c r="T384" s="485"/>
      <c r="U384" s="485"/>
      <c r="V384" s="485"/>
      <c r="W384" s="485"/>
      <c r="X384" s="485"/>
      <c r="Y384" s="485"/>
      <c r="Z384" s="485"/>
      <c r="AA384" s="485"/>
      <c r="AB384" s="485"/>
      <c r="AC384" s="485"/>
      <c r="AD384" s="485"/>
      <c r="AE384" s="485"/>
      <c r="AF384" s="485"/>
      <c r="AG384" s="485"/>
      <c r="BB384" s="525"/>
      <c r="BC384" s="525"/>
      <c r="BD384" s="525"/>
      <c r="BX384" s="525"/>
      <c r="CD384" s="525"/>
    </row>
    <row r="385" spans="1:89">
      <c r="A385" s="400" t="s">
        <v>1136</v>
      </c>
      <c r="C385" s="444">
        <v>17470538750.399998</v>
      </c>
      <c r="D385" s="444">
        <v>291851743.60812396</v>
      </c>
      <c r="E385" s="444">
        <v>3892125533.1303349</v>
      </c>
      <c r="F385" s="444">
        <v>1063852930.6373109</v>
      </c>
      <c r="G385" s="444">
        <v>0</v>
      </c>
      <c r="H385" s="444">
        <v>2199990000.2938709</v>
      </c>
      <c r="I385" s="444">
        <v>8497522359.8090515</v>
      </c>
      <c r="J385" s="444">
        <v>1093503656.7659369</v>
      </c>
      <c r="K385" s="444">
        <v>423868615.90578002</v>
      </c>
      <c r="L385" s="444">
        <v>4750374.2133362163</v>
      </c>
      <c r="M385" s="444">
        <v>3073536.0362499999</v>
      </c>
      <c r="N385" s="444">
        <v>0</v>
      </c>
      <c r="T385" s="485" t="s">
        <v>1136</v>
      </c>
      <c r="U385" s="485"/>
      <c r="V385" s="598">
        <v>17470538750.399998</v>
      </c>
      <c r="W385" s="598">
        <v>291851743.60812396</v>
      </c>
      <c r="X385" s="598">
        <v>3892125533.1303349</v>
      </c>
      <c r="Y385" s="598">
        <v>1063852930.6373109</v>
      </c>
      <c r="Z385" s="598">
        <v>0</v>
      </c>
      <c r="AA385" s="598">
        <v>2199990000.2938714</v>
      </c>
      <c r="AB385" s="598">
        <v>8497522359.8090515</v>
      </c>
      <c r="AC385" s="598">
        <v>1093503656.7659369</v>
      </c>
      <c r="AD385" s="598">
        <v>423868615.90578002</v>
      </c>
      <c r="AE385" s="598">
        <v>4750374.2133362163</v>
      </c>
      <c r="AF385" s="598">
        <v>3073536.0362499999</v>
      </c>
      <c r="AG385" s="598">
        <v>0</v>
      </c>
      <c r="BB385" s="525"/>
      <c r="BC385" s="525"/>
      <c r="BD385" s="525"/>
      <c r="BX385" s="525"/>
      <c r="BY385" s="525"/>
      <c r="BZ385" s="525"/>
      <c r="CA385" s="525"/>
      <c r="CC385" s="525"/>
      <c r="CD385" s="525"/>
      <c r="CE385" s="525"/>
      <c r="CF385" s="525"/>
      <c r="CG385" s="525"/>
      <c r="CH385" s="525"/>
    </row>
    <row r="386" spans="1:89">
      <c r="A386" s="459" t="s">
        <v>678</v>
      </c>
      <c r="T386" s="484" t="s">
        <v>678</v>
      </c>
      <c r="U386" s="485"/>
      <c r="V386" s="485"/>
      <c r="W386" s="485"/>
      <c r="X386" s="485"/>
      <c r="Y386" s="485"/>
      <c r="Z386" s="485"/>
      <c r="AA386" s="485"/>
      <c r="AB386" s="485"/>
      <c r="AC386" s="485"/>
      <c r="AD386" s="485"/>
      <c r="AE386" s="485"/>
      <c r="AF386" s="485"/>
      <c r="AG386" s="485"/>
      <c r="BB386" s="525"/>
      <c r="BC386" s="525"/>
      <c r="BD386" s="525"/>
    </row>
    <row r="387" spans="1:89">
      <c r="A387" s="459" t="s">
        <v>1137</v>
      </c>
      <c r="C387" s="491">
        <v>0.99999999999999989</v>
      </c>
      <c r="D387" s="491">
        <v>1.6705365975130095E-2</v>
      </c>
      <c r="E387" s="491">
        <v>0.22278222719612598</v>
      </c>
      <c r="F387" s="491">
        <v>6.0894111271351227E-2</v>
      </c>
      <c r="G387" s="491">
        <v>0</v>
      </c>
      <c r="H387" s="491">
        <v>0.12592571023280555</v>
      </c>
      <c r="I387" s="491">
        <v>0.48639154643210392</v>
      </c>
      <c r="J387" s="491">
        <v>6.2591295688628978E-2</v>
      </c>
      <c r="K387" s="491">
        <v>2.4261908688767559E-2</v>
      </c>
      <c r="L387" s="491">
        <v>2.7190771167417228E-4</v>
      </c>
      <c r="M387" s="491">
        <v>1.7592680341238073E-4</v>
      </c>
      <c r="N387" s="491">
        <v>0</v>
      </c>
      <c r="T387" s="484" t="s">
        <v>1137</v>
      </c>
      <c r="U387" s="485"/>
      <c r="V387" s="493">
        <v>0.99999999999999989</v>
      </c>
      <c r="W387" s="493">
        <v>1.6705365975130095E-2</v>
      </c>
      <c r="X387" s="493">
        <v>0.22278222719612598</v>
      </c>
      <c r="Y387" s="493">
        <v>6.0894111271351227E-2</v>
      </c>
      <c r="Z387" s="493">
        <v>0</v>
      </c>
      <c r="AA387" s="493">
        <v>0.12592571023280558</v>
      </c>
      <c r="AB387" s="493">
        <v>0.48639154643210392</v>
      </c>
      <c r="AC387" s="493">
        <v>6.2591295688628978E-2</v>
      </c>
      <c r="AD387" s="493">
        <v>2.4261908688767559E-2</v>
      </c>
      <c r="AE387" s="493">
        <v>2.7190771167417228E-4</v>
      </c>
      <c r="AF387" s="493">
        <v>1.7592680341238073E-4</v>
      </c>
      <c r="AG387" s="493">
        <v>0</v>
      </c>
      <c r="CD387" s="525"/>
      <c r="CE387" s="525"/>
      <c r="CF387" s="525"/>
      <c r="CG387" s="525"/>
      <c r="CH387" s="525"/>
    </row>
    <row r="388" spans="1:89">
      <c r="D388" s="165">
        <v>0</v>
      </c>
      <c r="E388" s="165">
        <v>0</v>
      </c>
      <c r="F388" s="165">
        <v>0</v>
      </c>
      <c r="G388" s="165">
        <v>0</v>
      </c>
      <c r="H388" s="165">
        <v>0</v>
      </c>
      <c r="I388" s="165">
        <v>0</v>
      </c>
      <c r="J388" s="165">
        <v>0</v>
      </c>
      <c r="K388" s="165">
        <v>0</v>
      </c>
      <c r="L388" s="165">
        <v>0</v>
      </c>
      <c r="M388" s="165">
        <v>0</v>
      </c>
      <c r="N388" s="165">
        <v>0</v>
      </c>
      <c r="T388" s="485"/>
      <c r="U388" s="485"/>
      <c r="V388" s="485"/>
      <c r="W388" s="485"/>
      <c r="X388" s="485"/>
      <c r="Y388" s="485"/>
      <c r="Z388" s="485"/>
      <c r="AA388" s="485"/>
      <c r="AB388" s="485"/>
      <c r="AC388" s="485"/>
      <c r="AD388" s="485"/>
      <c r="AE388" s="485"/>
      <c r="AF388" s="485"/>
      <c r="AG388" s="485"/>
      <c r="BX388" s="525"/>
      <c r="CK388" s="525"/>
    </row>
    <row r="389" spans="1:89">
      <c r="A389" s="400" t="s">
        <v>1138</v>
      </c>
      <c r="C389" s="491">
        <v>0</v>
      </c>
      <c r="T389" s="485" t="s">
        <v>1138</v>
      </c>
      <c r="U389" s="485"/>
      <c r="V389" s="493">
        <v>0</v>
      </c>
      <c r="W389" s="485"/>
      <c r="X389" s="485"/>
      <c r="Y389" s="485"/>
      <c r="Z389" s="485"/>
      <c r="AA389" s="485"/>
      <c r="AB389" s="485"/>
      <c r="AC389" s="485"/>
      <c r="AD389" s="485"/>
      <c r="AE389" s="485"/>
      <c r="AF389" s="485"/>
      <c r="AG389" s="485"/>
      <c r="AO389" s="525"/>
      <c r="AP389" s="525"/>
    </row>
    <row r="390" spans="1:89">
      <c r="A390" s="459" t="s">
        <v>948</v>
      </c>
      <c r="T390" s="484" t="s">
        <v>948</v>
      </c>
      <c r="U390" s="485"/>
      <c r="V390" s="485"/>
      <c r="W390" s="485"/>
      <c r="X390" s="485"/>
      <c r="Y390" s="485"/>
      <c r="Z390" s="485"/>
      <c r="AA390" s="485"/>
      <c r="AB390" s="485"/>
      <c r="AC390" s="485"/>
      <c r="AD390" s="485"/>
      <c r="AE390" s="485"/>
      <c r="AF390" s="485"/>
      <c r="AG390" s="485"/>
      <c r="AO390" s="525"/>
      <c r="AP390" s="525"/>
      <c r="CF390" s="525"/>
      <c r="CG390" s="525"/>
      <c r="CH390" s="525"/>
      <c r="CI390" s="525"/>
    </row>
    <row r="391" spans="1:89">
      <c r="A391" s="459" t="s">
        <v>1139</v>
      </c>
      <c r="C391" s="491">
        <v>0.99999999999999989</v>
      </c>
      <c r="D391" s="491">
        <v>1.6705365975130095E-2</v>
      </c>
      <c r="E391" s="491">
        <v>0.22278222719612598</v>
      </c>
      <c r="F391" s="491">
        <v>6.0894111271351227E-2</v>
      </c>
      <c r="G391" s="491">
        <v>0</v>
      </c>
      <c r="H391" s="491">
        <v>0.12592571023280555</v>
      </c>
      <c r="I391" s="491">
        <v>0.48639154643210392</v>
      </c>
      <c r="J391" s="491">
        <v>6.2591295688628978E-2</v>
      </c>
      <c r="K391" s="491">
        <v>2.4261908688767559E-2</v>
      </c>
      <c r="L391" s="491">
        <v>2.7190771167417228E-4</v>
      </c>
      <c r="M391" s="491">
        <v>1.7592680341238073E-4</v>
      </c>
      <c r="N391" s="491">
        <v>0</v>
      </c>
      <c r="T391" s="484" t="s">
        <v>1139</v>
      </c>
      <c r="U391" s="485"/>
      <c r="V391" s="493">
        <v>0.99999999999999989</v>
      </c>
      <c r="W391" s="493">
        <v>1.6705365975130095E-2</v>
      </c>
      <c r="X391" s="493">
        <v>0.22278222719612598</v>
      </c>
      <c r="Y391" s="493">
        <v>6.0894111271351227E-2</v>
      </c>
      <c r="Z391" s="493">
        <v>0</v>
      </c>
      <c r="AA391" s="493">
        <v>0.12592571023280558</v>
      </c>
      <c r="AB391" s="493">
        <v>0.48639154643210392</v>
      </c>
      <c r="AC391" s="493">
        <v>6.2591295688628978E-2</v>
      </c>
      <c r="AD391" s="493">
        <v>2.4261908688767559E-2</v>
      </c>
      <c r="AE391" s="493">
        <v>2.7190771167417228E-4</v>
      </c>
      <c r="AF391" s="493">
        <v>1.7592680341238073E-4</v>
      </c>
      <c r="AG391" s="493">
        <v>0</v>
      </c>
      <c r="AJ391" s="525"/>
      <c r="AK391" s="525"/>
      <c r="AL391" s="525"/>
      <c r="AM391" s="525"/>
      <c r="AO391" s="525"/>
      <c r="AP391" s="525"/>
    </row>
    <row r="392" spans="1:89">
      <c r="T392" s="485"/>
      <c r="U392" s="485"/>
      <c r="V392" s="485"/>
      <c r="W392" s="485"/>
      <c r="X392" s="485"/>
      <c r="Y392" s="485"/>
      <c r="Z392" s="485"/>
      <c r="AA392" s="485"/>
      <c r="AB392" s="485"/>
      <c r="AC392" s="485"/>
      <c r="AD392" s="485"/>
      <c r="AE392" s="485"/>
      <c r="AF392" s="485"/>
      <c r="AG392" s="485"/>
      <c r="AJ392" s="525"/>
      <c r="AK392" s="525"/>
      <c r="AL392" s="525"/>
      <c r="AM392" s="525"/>
      <c r="AO392" s="525"/>
      <c r="AP392" s="525"/>
    </row>
    <row r="393" spans="1:89">
      <c r="T393" s="485"/>
      <c r="U393" s="485"/>
      <c r="V393" s="485"/>
      <c r="W393" s="485"/>
      <c r="X393" s="485"/>
      <c r="Y393" s="485"/>
      <c r="Z393" s="485"/>
      <c r="AA393" s="485"/>
      <c r="AB393" s="485"/>
      <c r="AC393" s="485"/>
      <c r="AD393" s="485"/>
      <c r="AE393" s="485"/>
      <c r="AF393" s="485"/>
      <c r="AG393" s="485"/>
      <c r="AJ393" s="525"/>
      <c r="AK393" s="525"/>
      <c r="AL393" s="525"/>
      <c r="AM393" s="525"/>
    </row>
    <row r="394" spans="1:89">
      <c r="T394" s="485"/>
      <c r="U394" s="485"/>
      <c r="V394" s="485"/>
      <c r="W394" s="485"/>
      <c r="X394" s="485"/>
      <c r="Y394" s="485"/>
      <c r="Z394" s="485"/>
      <c r="AA394" s="485"/>
      <c r="AB394" s="485"/>
      <c r="AC394" s="485"/>
      <c r="AD394" s="485"/>
      <c r="AE394" s="485"/>
      <c r="AF394" s="485"/>
      <c r="AG394" s="485"/>
      <c r="AJ394" s="525"/>
      <c r="AK394" s="525"/>
      <c r="AL394" s="525"/>
      <c r="AM394" s="525"/>
      <c r="AW394" s="525"/>
    </row>
    <row r="395" spans="1:89">
      <c r="H395" s="257"/>
      <c r="I395" s="612"/>
      <c r="T395" s="485"/>
      <c r="U395" s="485"/>
      <c r="V395" s="598"/>
      <c r="W395" s="485"/>
      <c r="X395" s="485"/>
      <c r="Y395" s="485"/>
      <c r="Z395" s="485"/>
      <c r="AA395" s="485"/>
      <c r="AB395" s="485"/>
      <c r="AC395" s="485"/>
      <c r="AD395" s="485"/>
      <c r="AE395" s="485"/>
      <c r="AF395" s="485"/>
      <c r="AG395" s="485"/>
      <c r="AJ395" s="525"/>
      <c r="AO395" s="525"/>
      <c r="AP395" s="525"/>
      <c r="AW395" s="525"/>
    </row>
    <row r="396" spans="1:89">
      <c r="A396" s="400" t="s">
        <v>1140</v>
      </c>
      <c r="B396" s="444"/>
      <c r="C396" s="444">
        <v>27198235576.308338</v>
      </c>
      <c r="D396" s="444">
        <v>526717317.12426871</v>
      </c>
      <c r="E396" s="444">
        <v>6674299593.1111879</v>
      </c>
      <c r="F396" s="444">
        <v>1822761042.4902525</v>
      </c>
      <c r="G396" s="444">
        <v>0</v>
      </c>
      <c r="H396" s="444">
        <v>3328526027.9287472</v>
      </c>
      <c r="I396" s="444">
        <v>12533160255.224985</v>
      </c>
      <c r="J396" s="444">
        <v>1660725004.1834667</v>
      </c>
      <c r="K396" s="444">
        <v>645043909.08709621</v>
      </c>
      <c r="L396" s="444">
        <v>7002427.1583335912</v>
      </c>
      <c r="M396" s="444">
        <v>0</v>
      </c>
      <c r="N396" s="444">
        <v>0</v>
      </c>
      <c r="T396" s="485" t="s">
        <v>1140</v>
      </c>
      <c r="U396" s="485"/>
      <c r="V396" s="598">
        <v>27198235576.308338</v>
      </c>
      <c r="W396" s="598">
        <v>526717317.12426871</v>
      </c>
      <c r="X396" s="598">
        <v>6674299593.1111879</v>
      </c>
      <c r="Y396" s="598">
        <v>1822761042.4902525</v>
      </c>
      <c r="Z396" s="598">
        <v>0</v>
      </c>
      <c r="AA396" s="598">
        <v>3328526027.9287472</v>
      </c>
      <c r="AB396" s="598">
        <v>12533160255.224985</v>
      </c>
      <c r="AC396" s="598">
        <v>1660725004.1834667</v>
      </c>
      <c r="AD396" s="598">
        <v>645043909.08709621</v>
      </c>
      <c r="AE396" s="598">
        <v>7002427.1583335912</v>
      </c>
      <c r="AF396" s="598">
        <v>0</v>
      </c>
      <c r="AG396" s="598">
        <v>0</v>
      </c>
      <c r="AJ396" s="525"/>
    </row>
    <row r="397" spans="1:89">
      <c r="A397" s="459" t="s">
        <v>632</v>
      </c>
      <c r="D397" s="302">
        <v>0</v>
      </c>
      <c r="E397" s="302">
        <v>0</v>
      </c>
      <c r="F397" s="302">
        <v>0</v>
      </c>
      <c r="G397" s="302">
        <v>0</v>
      </c>
      <c r="H397" s="302">
        <v>0</v>
      </c>
      <c r="I397" s="302">
        <v>0</v>
      </c>
      <c r="J397" s="302">
        <v>0</v>
      </c>
      <c r="K397" s="302">
        <v>0</v>
      </c>
      <c r="L397" s="302">
        <v>0</v>
      </c>
      <c r="M397" s="302">
        <v>0</v>
      </c>
      <c r="N397" s="302">
        <v>0</v>
      </c>
      <c r="O397" s="7">
        <v>0</v>
      </c>
      <c r="T397" s="459" t="s">
        <v>632</v>
      </c>
      <c r="AJ397" s="525"/>
      <c r="AK397" s="525"/>
      <c r="AL397" s="525"/>
      <c r="AM397" s="525"/>
    </row>
    <row r="398" spans="1:89">
      <c r="A398" s="459" t="s">
        <v>1141</v>
      </c>
      <c r="C398" s="491">
        <v>1.0000000000000002</v>
      </c>
      <c r="D398" s="491">
        <v>1.9365863482081101E-2</v>
      </c>
      <c r="E398" s="491">
        <v>0.24539457989418231</v>
      </c>
      <c r="F398" s="491">
        <v>6.7017620954721469E-2</v>
      </c>
      <c r="G398" s="491">
        <v>0</v>
      </c>
      <c r="H398" s="491">
        <v>0.12238021906200923</v>
      </c>
      <c r="I398" s="491">
        <v>0.46080784248160161</v>
      </c>
      <c r="J398" s="491">
        <v>6.1060027203752885E-2</v>
      </c>
      <c r="K398" s="491">
        <v>2.371638804573694E-2</v>
      </c>
      <c r="L398" s="491">
        <v>2.5745887591448099E-4</v>
      </c>
      <c r="M398" s="491">
        <v>0</v>
      </c>
      <c r="N398" s="491">
        <v>0</v>
      </c>
      <c r="T398" s="484" t="s">
        <v>1141</v>
      </c>
      <c r="U398" s="485"/>
      <c r="V398" s="493">
        <v>1.0000000000000002</v>
      </c>
      <c r="W398" s="493">
        <v>1.9365863482081101E-2</v>
      </c>
      <c r="X398" s="493">
        <v>0.24539457989418231</v>
      </c>
      <c r="Y398" s="493">
        <v>6.7017620954721469E-2</v>
      </c>
      <c r="Z398" s="493">
        <v>0</v>
      </c>
      <c r="AA398" s="493">
        <v>0.12238021906200923</v>
      </c>
      <c r="AB398" s="493">
        <v>0.46080784248160161</v>
      </c>
      <c r="AC398" s="493">
        <v>6.1060027203752885E-2</v>
      </c>
      <c r="AD398" s="493">
        <v>2.371638804573694E-2</v>
      </c>
      <c r="AE398" s="493">
        <v>2.5745887591448099E-4</v>
      </c>
      <c r="AF398" s="493">
        <v>0</v>
      </c>
      <c r="AG398" s="493">
        <v>0</v>
      </c>
      <c r="AR398" s="525"/>
      <c r="AS398" s="525"/>
      <c r="AT398" s="525"/>
      <c r="AU398" s="525"/>
    </row>
    <row r="399" spans="1:89">
      <c r="C399" s="491"/>
      <c r="T399" s="485"/>
      <c r="U399" s="485"/>
      <c r="V399" s="493"/>
      <c r="W399" s="485"/>
      <c r="X399" s="485"/>
      <c r="Y399" s="485"/>
      <c r="Z399" s="485"/>
      <c r="AA399" s="485"/>
      <c r="AB399" s="485"/>
      <c r="AC399" s="485"/>
      <c r="AD399" s="485"/>
      <c r="AE399" s="485"/>
      <c r="AF399" s="485"/>
      <c r="AG399" s="485"/>
    </row>
    <row r="400" spans="1:89">
      <c r="T400" s="485"/>
      <c r="U400" s="485"/>
      <c r="V400" s="485"/>
      <c r="W400" s="485"/>
      <c r="X400" s="485"/>
      <c r="Y400" s="485"/>
      <c r="Z400" s="485"/>
      <c r="AA400" s="485"/>
      <c r="AB400" s="485"/>
      <c r="AC400" s="485"/>
      <c r="AD400" s="485"/>
      <c r="AE400" s="485"/>
      <c r="AF400" s="485"/>
      <c r="AG400" s="485"/>
      <c r="AJ400" s="525"/>
    </row>
    <row r="401" spans="1:33">
      <c r="T401" s="485"/>
      <c r="U401" s="485"/>
      <c r="V401" s="485"/>
      <c r="W401" s="485"/>
      <c r="X401" s="485"/>
      <c r="Y401" s="485"/>
      <c r="Z401" s="485"/>
      <c r="AA401" s="485"/>
      <c r="AB401" s="485"/>
      <c r="AC401" s="485"/>
      <c r="AD401" s="485"/>
      <c r="AE401" s="485"/>
      <c r="AF401" s="485"/>
      <c r="AG401" s="485"/>
    </row>
    <row r="402" spans="1:33">
      <c r="T402" s="485"/>
      <c r="U402" s="485"/>
      <c r="V402" s="485"/>
      <c r="W402" s="485"/>
      <c r="X402" s="485"/>
      <c r="Y402" s="485"/>
      <c r="Z402" s="485"/>
      <c r="AA402" s="485"/>
      <c r="AB402" s="485"/>
      <c r="AC402" s="485"/>
      <c r="AD402" s="485"/>
      <c r="AE402" s="485"/>
      <c r="AF402" s="485"/>
      <c r="AG402" s="485"/>
    </row>
    <row r="403" spans="1:33">
      <c r="A403" s="459" t="s">
        <v>682</v>
      </c>
      <c r="T403" s="484" t="s">
        <v>682</v>
      </c>
      <c r="U403" s="485"/>
      <c r="V403" s="485"/>
      <c r="W403" s="485"/>
      <c r="X403" s="485"/>
      <c r="Y403" s="485"/>
      <c r="Z403" s="485"/>
      <c r="AA403" s="485"/>
      <c r="AB403" s="485"/>
      <c r="AC403" s="485"/>
      <c r="AD403" s="485"/>
      <c r="AE403" s="485"/>
      <c r="AF403" s="485"/>
      <c r="AG403" s="485"/>
    </row>
    <row r="404" spans="1:33">
      <c r="A404" s="459" t="s">
        <v>1142</v>
      </c>
      <c r="C404" s="590" t="s">
        <v>58</v>
      </c>
      <c r="D404" s="590" t="s">
        <v>962</v>
      </c>
      <c r="E404" s="590" t="s">
        <v>959</v>
      </c>
      <c r="F404" s="590" t="s">
        <v>721</v>
      </c>
      <c r="G404" s="590" t="s">
        <v>1047</v>
      </c>
      <c r="H404" s="590" t="s">
        <v>723</v>
      </c>
      <c r="I404" s="590" t="s">
        <v>749</v>
      </c>
      <c r="J404" s="590" t="s">
        <v>725</v>
      </c>
      <c r="K404" s="590" t="s">
        <v>1048</v>
      </c>
      <c r="L404" s="590" t="s">
        <v>120</v>
      </c>
      <c r="M404" s="590" t="s">
        <v>59</v>
      </c>
      <c r="N404" s="590" t="s">
        <v>728</v>
      </c>
      <c r="T404" s="484" t="s">
        <v>1142</v>
      </c>
      <c r="U404" s="485"/>
      <c r="V404" s="592" t="s">
        <v>58</v>
      </c>
      <c r="W404" s="592" t="s">
        <v>962</v>
      </c>
      <c r="X404" s="592" t="s">
        <v>959</v>
      </c>
      <c r="Y404" s="592" t="s">
        <v>721</v>
      </c>
      <c r="Z404" s="592" t="s">
        <v>1047</v>
      </c>
      <c r="AA404" s="592" t="s">
        <v>723</v>
      </c>
      <c r="AB404" s="592" t="s">
        <v>749</v>
      </c>
      <c r="AC404" s="592" t="s">
        <v>725</v>
      </c>
      <c r="AD404" s="592" t="s">
        <v>1048</v>
      </c>
      <c r="AE404" s="592" t="s">
        <v>120</v>
      </c>
      <c r="AF404" s="592" t="s">
        <v>59</v>
      </c>
      <c r="AG404" s="592" t="s">
        <v>728</v>
      </c>
    </row>
    <row r="405" spans="1:33">
      <c r="T405" s="485"/>
      <c r="U405" s="485"/>
      <c r="V405" s="485"/>
      <c r="W405" s="485"/>
      <c r="X405" s="485"/>
      <c r="Y405" s="485"/>
      <c r="Z405" s="485"/>
      <c r="AA405" s="485"/>
      <c r="AB405" s="485"/>
      <c r="AC405" s="485"/>
      <c r="AD405" s="485"/>
      <c r="AE405" s="485"/>
      <c r="AF405" s="485"/>
      <c r="AG405" s="485"/>
    </row>
    <row r="406" spans="1:33">
      <c r="A406" s="400" t="s">
        <v>1143</v>
      </c>
      <c r="C406" s="444">
        <v>2340012062.7707062</v>
      </c>
      <c r="D406" s="444">
        <v>32527780.329690471</v>
      </c>
      <c r="E406" s="444">
        <v>372103477.0312258</v>
      </c>
      <c r="F406" s="444">
        <v>91174790.165808916</v>
      </c>
      <c r="G406" s="444">
        <v>0</v>
      </c>
      <c r="H406" s="444">
        <v>350787166.2383315</v>
      </c>
      <c r="I406" s="444">
        <v>1213823181.4158487</v>
      </c>
      <c r="J406" s="444">
        <v>177928126.79080343</v>
      </c>
      <c r="K406" s="444">
        <v>80812820.09903726</v>
      </c>
      <c r="L406" s="444">
        <v>13730337.964562861</v>
      </c>
      <c r="M406" s="444">
        <v>14568332.045221157</v>
      </c>
      <c r="N406" s="444">
        <v>-7443949.3098235801</v>
      </c>
      <c r="T406" s="485" t="s">
        <v>1143</v>
      </c>
      <c r="U406" s="485"/>
      <c r="V406" s="598">
        <v>2340012062.7707062</v>
      </c>
      <c r="W406" s="598">
        <v>32527780.329690471</v>
      </c>
      <c r="X406" s="598">
        <v>372103477.0312258</v>
      </c>
      <c r="Y406" s="598">
        <v>91174790.165808916</v>
      </c>
      <c r="Z406" s="598">
        <v>0</v>
      </c>
      <c r="AA406" s="598">
        <v>350787166.2383315</v>
      </c>
      <c r="AB406" s="598">
        <v>1213823181.4158487</v>
      </c>
      <c r="AC406" s="598">
        <v>177928126.79080343</v>
      </c>
      <c r="AD406" s="598">
        <v>80812820.09903726</v>
      </c>
      <c r="AE406" s="598">
        <v>13730337.964562861</v>
      </c>
      <c r="AF406" s="598">
        <v>14568332.045221157</v>
      </c>
      <c r="AG406" s="598">
        <v>-7443949.3098235801</v>
      </c>
    </row>
    <row r="407" spans="1:33">
      <c r="A407" s="400" t="s">
        <v>1144</v>
      </c>
      <c r="C407" s="255">
        <v>8360930.9626892209</v>
      </c>
      <c r="D407" s="255">
        <v>853129.07373809069</v>
      </c>
      <c r="E407" s="255">
        <v>7319539.7352914512</v>
      </c>
      <c r="F407" s="255">
        <v>1530759.2642735913</v>
      </c>
      <c r="G407" s="255">
        <v>0</v>
      </c>
      <c r="H407" s="255">
        <v>1512395.3064553589</v>
      </c>
      <c r="I407" s="255">
        <v>-4578963.7034287751</v>
      </c>
      <c r="J407" s="255">
        <v>-441481.51426443085</v>
      </c>
      <c r="K407" s="255">
        <v>-1770348.2486332022</v>
      </c>
      <c r="L407" s="255">
        <v>22815.337029031056</v>
      </c>
      <c r="M407" s="255">
        <v>63682.04312209956</v>
      </c>
      <c r="N407" s="255">
        <v>0</v>
      </c>
      <c r="T407" s="485" t="s">
        <v>1144</v>
      </c>
      <c r="U407" s="485"/>
      <c r="V407" s="316">
        <v>8360930.9626892209</v>
      </c>
      <c r="W407" s="316">
        <v>853129.07373809069</v>
      </c>
      <c r="X407" s="316">
        <v>7319539.7352914512</v>
      </c>
      <c r="Y407" s="316">
        <v>1530759.2642735913</v>
      </c>
      <c r="Z407" s="316">
        <v>0</v>
      </c>
      <c r="AA407" s="316">
        <v>1512395.3064553663</v>
      </c>
      <c r="AB407" s="316">
        <v>-4578963.7034287751</v>
      </c>
      <c r="AC407" s="316">
        <v>-441481.51426443085</v>
      </c>
      <c r="AD407" s="316">
        <v>-1770348.2486332022</v>
      </c>
      <c r="AE407" s="316">
        <v>22815.337029031056</v>
      </c>
      <c r="AF407" s="316">
        <v>63682.04312209956</v>
      </c>
      <c r="AG407" s="316">
        <v>0</v>
      </c>
    </row>
    <row r="408" spans="1:33">
      <c r="C408" s="444">
        <v>2348372993.7333956</v>
      </c>
      <c r="D408" s="444">
        <v>33380909.403428562</v>
      </c>
      <c r="E408" s="444">
        <v>379423016.76651728</v>
      </c>
      <c r="F408" s="444">
        <v>92705549.4300825</v>
      </c>
      <c r="G408" s="444">
        <v>0</v>
      </c>
      <c r="H408" s="444">
        <v>352299561.54478687</v>
      </c>
      <c r="I408" s="444">
        <v>1209244217.71242</v>
      </c>
      <c r="J408" s="444">
        <v>177486645.276539</v>
      </c>
      <c r="K408" s="444">
        <v>79042471.850404054</v>
      </c>
      <c r="L408" s="444">
        <v>13753153.301591892</v>
      </c>
      <c r="M408" s="444">
        <v>14632014.088343257</v>
      </c>
      <c r="N408" s="444">
        <v>-7443949.3098235801</v>
      </c>
      <c r="T408" s="485"/>
      <c r="U408" s="485"/>
      <c r="V408" s="598">
        <v>2348372993.7333956</v>
      </c>
      <c r="W408" s="598">
        <v>33380909.403428562</v>
      </c>
      <c r="X408" s="598">
        <v>379423016.76651728</v>
      </c>
      <c r="Y408" s="598">
        <v>92705549.4300825</v>
      </c>
      <c r="Z408" s="598">
        <v>0</v>
      </c>
      <c r="AA408" s="598">
        <v>352299561.54478687</v>
      </c>
      <c r="AB408" s="598">
        <v>1209244217.71242</v>
      </c>
      <c r="AC408" s="598">
        <v>177486645.276539</v>
      </c>
      <c r="AD408" s="598">
        <v>79042471.850404054</v>
      </c>
      <c r="AE408" s="598">
        <v>13753153.301591892</v>
      </c>
      <c r="AF408" s="598">
        <v>14632014.088343257</v>
      </c>
      <c r="AG408" s="598">
        <v>-7443949.3098235801</v>
      </c>
    </row>
    <row r="409" spans="1:33">
      <c r="T409" s="485"/>
      <c r="U409" s="485"/>
      <c r="V409" s="485"/>
      <c r="W409" s="485"/>
      <c r="X409" s="485"/>
      <c r="Y409" s="485"/>
      <c r="Z409" s="485"/>
      <c r="AA409" s="485"/>
      <c r="AB409" s="485"/>
      <c r="AC409" s="485"/>
      <c r="AD409" s="485"/>
      <c r="AE409" s="485"/>
      <c r="AF409" s="485"/>
      <c r="AG409" s="485"/>
    </row>
    <row r="410" spans="1:33">
      <c r="A410" s="459" t="s">
        <v>1145</v>
      </c>
      <c r="C410" s="491">
        <v>1</v>
      </c>
      <c r="D410" s="491">
        <v>1.4823981689935784E-2</v>
      </c>
      <c r="E410" s="491">
        <v>0.16849630383974351</v>
      </c>
      <c r="F410" s="491">
        <v>0</v>
      </c>
      <c r="G410" s="491">
        <v>0</v>
      </c>
      <c r="H410" s="491">
        <v>0.15645116753996891</v>
      </c>
      <c r="I410" s="491">
        <v>0.53700796240705384</v>
      </c>
      <c r="J410" s="491">
        <v>7.8819266065810203E-2</v>
      </c>
      <c r="K410" s="491">
        <v>3.510162474235367E-2</v>
      </c>
      <c r="L410" s="491">
        <v>6.1075775455278003E-3</v>
      </c>
      <c r="M410" s="491">
        <v>6.4978669787290021E-3</v>
      </c>
      <c r="N410" s="491">
        <v>-3.3057508091226808E-3</v>
      </c>
      <c r="T410" s="484" t="s">
        <v>1145</v>
      </c>
      <c r="U410" s="485"/>
      <c r="V410" s="493">
        <v>1</v>
      </c>
      <c r="W410" s="493">
        <v>1.4823981689935784E-2</v>
      </c>
      <c r="X410" s="493">
        <v>0.16849630383974351</v>
      </c>
      <c r="Y410" s="493">
        <v>0</v>
      </c>
      <c r="Z410" s="493">
        <v>0</v>
      </c>
      <c r="AA410" s="493">
        <v>0.15645116753996891</v>
      </c>
      <c r="AB410" s="493">
        <v>0.53700796240705384</v>
      </c>
      <c r="AC410" s="493">
        <v>7.8819266065810203E-2</v>
      </c>
      <c r="AD410" s="493">
        <v>3.510162474235367E-2</v>
      </c>
      <c r="AE410" s="493">
        <v>6.1075775455278003E-3</v>
      </c>
      <c r="AF410" s="493">
        <v>6.4978669787290021E-3</v>
      </c>
      <c r="AG410" s="493">
        <v>-3.3057508091226808E-3</v>
      </c>
    </row>
    <row r="411" spans="1:33">
      <c r="A411" s="459"/>
      <c r="C411" s="491"/>
      <c r="D411" s="165">
        <v>0</v>
      </c>
      <c r="E411" s="165">
        <v>0</v>
      </c>
      <c r="F411" s="165">
        <v>0</v>
      </c>
      <c r="G411" s="165">
        <v>0</v>
      </c>
      <c r="H411" s="165">
        <v>0</v>
      </c>
      <c r="I411" s="165">
        <v>0</v>
      </c>
      <c r="J411" s="165">
        <v>0</v>
      </c>
      <c r="K411" s="165">
        <v>0</v>
      </c>
      <c r="L411" s="165">
        <v>0</v>
      </c>
      <c r="M411" s="165">
        <v>0</v>
      </c>
      <c r="N411" s="165">
        <v>0</v>
      </c>
      <c r="T411" s="484"/>
      <c r="U411" s="485"/>
      <c r="V411" s="485"/>
      <c r="W411" s="485"/>
      <c r="X411" s="485"/>
      <c r="Y411" s="485"/>
      <c r="Z411" s="485"/>
      <c r="AA411" s="485"/>
      <c r="AB411" s="485"/>
      <c r="AC411" s="485"/>
      <c r="AD411" s="485"/>
      <c r="AE411" s="485"/>
      <c r="AF411" s="485"/>
      <c r="AG411" s="485"/>
    </row>
    <row r="412" spans="1:33">
      <c r="A412" s="400" t="s">
        <v>1146</v>
      </c>
      <c r="G412" s="458"/>
      <c r="T412" s="485" t="s">
        <v>1146</v>
      </c>
      <c r="U412" s="485"/>
      <c r="V412" s="485"/>
      <c r="W412" s="485"/>
      <c r="X412" s="485"/>
      <c r="Y412" s="485"/>
      <c r="Z412" s="560"/>
      <c r="AA412" s="485"/>
      <c r="AB412" s="485"/>
      <c r="AC412" s="485"/>
      <c r="AD412" s="485"/>
      <c r="AE412" s="485"/>
      <c r="AF412" s="485"/>
      <c r="AG412" s="485"/>
    </row>
    <row r="413" spans="1:33">
      <c r="C413" s="444"/>
      <c r="D413" s="444"/>
      <c r="E413" s="444"/>
      <c r="F413" s="444"/>
      <c r="G413" s="444"/>
      <c r="H413" s="444"/>
      <c r="I413" s="444"/>
      <c r="J413" s="444"/>
      <c r="K413" s="444"/>
      <c r="L413" s="444"/>
      <c r="M413" s="444"/>
      <c r="N413" s="444"/>
      <c r="T413" s="485"/>
      <c r="U413" s="485"/>
      <c r="V413" s="485"/>
      <c r="W413" s="485"/>
      <c r="X413" s="485"/>
      <c r="Y413" s="485"/>
      <c r="Z413" s="485"/>
      <c r="AA413" s="485"/>
      <c r="AB413" s="485"/>
      <c r="AC413" s="485"/>
      <c r="AD413" s="485"/>
      <c r="AE413" s="485"/>
      <c r="AF413" s="485"/>
      <c r="AG413" s="485"/>
    </row>
    <row r="414" spans="1:33">
      <c r="T414" s="485"/>
      <c r="U414" s="485"/>
      <c r="V414" s="485"/>
      <c r="W414" s="485"/>
      <c r="X414" s="485"/>
      <c r="Y414" s="485"/>
      <c r="Z414" s="485"/>
      <c r="AA414" s="485"/>
      <c r="AB414" s="485"/>
      <c r="AC414" s="485"/>
      <c r="AD414" s="485"/>
      <c r="AE414" s="485"/>
      <c r="AF414" s="485"/>
      <c r="AG414" s="485"/>
    </row>
    <row r="415" spans="1:33">
      <c r="T415" s="485"/>
      <c r="U415" s="485"/>
      <c r="V415" s="485"/>
      <c r="W415" s="485"/>
      <c r="X415" s="485"/>
      <c r="Y415" s="485"/>
      <c r="Z415" s="485"/>
      <c r="AA415" s="485"/>
      <c r="AB415" s="485"/>
      <c r="AC415" s="485"/>
      <c r="AD415" s="485"/>
      <c r="AE415" s="485"/>
      <c r="AF415" s="485"/>
      <c r="AG415" s="485"/>
    </row>
    <row r="416" spans="1:33">
      <c r="T416" s="485"/>
      <c r="U416" s="485"/>
      <c r="V416" s="485"/>
      <c r="W416" s="485"/>
      <c r="X416" s="485"/>
      <c r="Y416" s="485"/>
      <c r="Z416" s="485"/>
      <c r="AA416" s="485"/>
      <c r="AB416" s="485"/>
      <c r="AC416" s="485"/>
      <c r="AD416" s="485"/>
      <c r="AE416" s="485"/>
      <c r="AF416" s="485"/>
      <c r="AG416" s="485"/>
    </row>
    <row r="417" spans="1:33">
      <c r="F417" s="525"/>
      <c r="G417" s="525"/>
      <c r="H417" s="525"/>
      <c r="T417" s="485"/>
      <c r="U417" s="485"/>
      <c r="V417" s="485"/>
      <c r="W417" s="485"/>
      <c r="X417" s="485"/>
      <c r="Y417" s="595"/>
      <c r="Z417" s="595"/>
      <c r="AA417" s="595"/>
      <c r="AB417" s="485"/>
      <c r="AC417" s="485"/>
      <c r="AD417" s="485"/>
      <c r="AE417" s="485"/>
      <c r="AF417" s="485"/>
      <c r="AG417" s="485"/>
    </row>
    <row r="418" spans="1:33">
      <c r="T418" s="485"/>
      <c r="U418" s="485"/>
      <c r="V418" s="485"/>
      <c r="W418" s="485"/>
      <c r="X418" s="485"/>
      <c r="Y418" s="485"/>
      <c r="Z418" s="485"/>
      <c r="AA418" s="485"/>
      <c r="AB418" s="485"/>
      <c r="AC418" s="485"/>
      <c r="AD418" s="485"/>
      <c r="AE418" s="485"/>
      <c r="AF418" s="485"/>
      <c r="AG418" s="485"/>
    </row>
    <row r="419" spans="1:33">
      <c r="A419" s="482" t="s">
        <v>1147</v>
      </c>
      <c r="C419" s="590" t="s">
        <v>58</v>
      </c>
      <c r="D419" s="590" t="s">
        <v>962</v>
      </c>
      <c r="E419" s="590" t="s">
        <v>959</v>
      </c>
      <c r="F419" s="590" t="s">
        <v>721</v>
      </c>
      <c r="G419" s="590" t="s">
        <v>1047</v>
      </c>
      <c r="H419" s="590" t="s">
        <v>723</v>
      </c>
      <c r="I419" s="590" t="s">
        <v>749</v>
      </c>
      <c r="J419" s="590" t="s">
        <v>725</v>
      </c>
      <c r="K419" s="590" t="s">
        <v>1048</v>
      </c>
      <c r="L419" s="590" t="s">
        <v>120</v>
      </c>
      <c r="M419" s="590" t="s">
        <v>59</v>
      </c>
      <c r="N419" s="590" t="s">
        <v>728</v>
      </c>
      <c r="T419" s="483" t="s">
        <v>1147</v>
      </c>
      <c r="U419" s="485"/>
      <c r="V419" s="592" t="s">
        <v>58</v>
      </c>
      <c r="W419" s="592" t="s">
        <v>962</v>
      </c>
      <c r="X419" s="592" t="s">
        <v>959</v>
      </c>
      <c r="Y419" s="592" t="s">
        <v>721</v>
      </c>
      <c r="Z419" s="592" t="s">
        <v>1047</v>
      </c>
      <c r="AA419" s="592" t="s">
        <v>723</v>
      </c>
      <c r="AB419" s="592" t="s">
        <v>749</v>
      </c>
      <c r="AC419" s="592" t="s">
        <v>725</v>
      </c>
      <c r="AD419" s="592" t="s">
        <v>1048</v>
      </c>
      <c r="AE419" s="592" t="s">
        <v>120</v>
      </c>
      <c r="AF419" s="592" t="s">
        <v>59</v>
      </c>
      <c r="AG419" s="592" t="s">
        <v>728</v>
      </c>
    </row>
    <row r="420" spans="1:33">
      <c r="A420" s="400" t="s">
        <v>1148</v>
      </c>
      <c r="T420" s="485" t="s">
        <v>1148</v>
      </c>
      <c r="U420" s="485"/>
      <c r="V420" s="485"/>
      <c r="W420" s="485"/>
      <c r="X420" s="485"/>
      <c r="Y420" s="485"/>
      <c r="Z420" s="485"/>
      <c r="AA420" s="485"/>
      <c r="AB420" s="485"/>
      <c r="AC420" s="485"/>
      <c r="AD420" s="485"/>
      <c r="AE420" s="485"/>
      <c r="AF420" s="485"/>
      <c r="AG420" s="485"/>
    </row>
    <row r="421" spans="1:33">
      <c r="A421" s="473" t="s">
        <v>1149</v>
      </c>
      <c r="B421" s="400" t="s">
        <v>569</v>
      </c>
      <c r="C421" s="613">
        <v>-1056402</v>
      </c>
      <c r="D421" s="614">
        <v>-60295</v>
      </c>
      <c r="E421" s="614">
        <v>-417111</v>
      </c>
      <c r="F421" s="614">
        <v>-228745</v>
      </c>
      <c r="G421" s="614"/>
      <c r="H421" s="614">
        <v>-260185</v>
      </c>
      <c r="I421" s="614">
        <v>-90066</v>
      </c>
      <c r="J421" s="614">
        <v>0</v>
      </c>
      <c r="K421" s="614">
        <v>0</v>
      </c>
      <c r="L421" s="614">
        <v>0</v>
      </c>
      <c r="M421" s="614"/>
      <c r="N421" s="614">
        <v>0</v>
      </c>
      <c r="T421" s="615" t="s">
        <v>1149</v>
      </c>
      <c r="U421" s="485" t="s">
        <v>569</v>
      </c>
      <c r="V421" s="613">
        <v>-1056402</v>
      </c>
      <c r="W421" s="613">
        <v>-60295</v>
      </c>
      <c r="X421" s="613">
        <v>-417111</v>
      </c>
      <c r="Y421" s="613">
        <v>-228745</v>
      </c>
      <c r="Z421" s="613">
        <v>0</v>
      </c>
      <c r="AA421" s="613">
        <v>-260185</v>
      </c>
      <c r="AB421" s="613">
        <v>-90066</v>
      </c>
      <c r="AC421" s="613">
        <v>0</v>
      </c>
      <c r="AD421" s="613">
        <v>0</v>
      </c>
      <c r="AE421" s="613">
        <v>0</v>
      </c>
      <c r="AF421" s="613">
        <v>0</v>
      </c>
      <c r="AG421" s="613">
        <v>0</v>
      </c>
    </row>
    <row r="422" spans="1:33">
      <c r="A422" s="473" t="s">
        <v>75</v>
      </c>
      <c r="B422" s="400" t="s">
        <v>569</v>
      </c>
      <c r="C422" s="613">
        <v>-699861</v>
      </c>
      <c r="D422" s="614">
        <v>-26627</v>
      </c>
      <c r="E422" s="614">
        <v>-376521</v>
      </c>
      <c r="F422" s="614">
        <v>-102071</v>
      </c>
      <c r="G422" s="614"/>
      <c r="H422" s="614">
        <v>-164842</v>
      </c>
      <c r="I422" s="614">
        <v>-29800</v>
      </c>
      <c r="J422" s="614">
        <v>0</v>
      </c>
      <c r="K422" s="614">
        <v>0</v>
      </c>
      <c r="L422" s="614">
        <v>0</v>
      </c>
      <c r="M422" s="614"/>
      <c r="N422" s="614">
        <v>0</v>
      </c>
      <c r="T422" s="615" t="s">
        <v>75</v>
      </c>
      <c r="U422" s="485" t="s">
        <v>569</v>
      </c>
      <c r="V422" s="613">
        <v>-699861</v>
      </c>
      <c r="W422" s="613">
        <v>-26627</v>
      </c>
      <c r="X422" s="613">
        <v>-376521</v>
      </c>
      <c r="Y422" s="613">
        <v>-102071</v>
      </c>
      <c r="Z422" s="613">
        <v>0</v>
      </c>
      <c r="AA422" s="613">
        <v>-164842</v>
      </c>
      <c r="AB422" s="613">
        <v>-29800</v>
      </c>
      <c r="AC422" s="613">
        <v>0</v>
      </c>
      <c r="AD422" s="613">
        <v>0</v>
      </c>
      <c r="AE422" s="613">
        <v>0</v>
      </c>
      <c r="AF422" s="613">
        <v>0</v>
      </c>
      <c r="AG422" s="613">
        <v>0</v>
      </c>
    </row>
    <row r="423" spans="1:33">
      <c r="A423" s="473" t="s">
        <v>76</v>
      </c>
      <c r="B423" s="400" t="s">
        <v>569</v>
      </c>
      <c r="C423" s="613">
        <v>-3922740</v>
      </c>
      <c r="D423" s="614">
        <v>-223775</v>
      </c>
      <c r="E423" s="614">
        <v>-2577335</v>
      </c>
      <c r="F423" s="614">
        <v>-355880</v>
      </c>
      <c r="G423" s="614"/>
      <c r="H423" s="614">
        <v>-765750</v>
      </c>
      <c r="I423" s="614">
        <v>0</v>
      </c>
      <c r="J423" s="614">
        <v>0</v>
      </c>
      <c r="K423" s="614">
        <v>0</v>
      </c>
      <c r="L423" s="614">
        <v>0</v>
      </c>
      <c r="M423" s="614"/>
      <c r="N423" s="614">
        <v>0</v>
      </c>
      <c r="T423" s="615" t="s">
        <v>76</v>
      </c>
      <c r="U423" s="485" t="s">
        <v>569</v>
      </c>
      <c r="V423" s="613">
        <v>-3922740</v>
      </c>
      <c r="W423" s="613">
        <v>-223775</v>
      </c>
      <c r="X423" s="613">
        <v>-2577335</v>
      </c>
      <c r="Y423" s="613">
        <v>-355880</v>
      </c>
      <c r="Z423" s="613">
        <v>0</v>
      </c>
      <c r="AA423" s="613">
        <v>-765750</v>
      </c>
      <c r="AB423" s="613">
        <v>0</v>
      </c>
      <c r="AC423" s="613">
        <v>0</v>
      </c>
      <c r="AD423" s="613">
        <v>0</v>
      </c>
      <c r="AE423" s="613">
        <v>0</v>
      </c>
      <c r="AF423" s="613">
        <v>0</v>
      </c>
      <c r="AG423" s="613">
        <v>0</v>
      </c>
    </row>
    <row r="424" spans="1:33">
      <c r="A424" s="473" t="s">
        <v>1150</v>
      </c>
      <c r="B424" s="400" t="s">
        <v>569</v>
      </c>
      <c r="C424" s="613">
        <v>54047</v>
      </c>
      <c r="D424" s="614">
        <v>65</v>
      </c>
      <c r="E424" s="614">
        <v>34496</v>
      </c>
      <c r="F424" s="614">
        <v>85</v>
      </c>
      <c r="G424" s="614"/>
      <c r="H424" s="614">
        <v>12227</v>
      </c>
      <c r="I424" s="614">
        <v>6994</v>
      </c>
      <c r="J424" s="614">
        <v>6</v>
      </c>
      <c r="K424" s="614">
        <v>157</v>
      </c>
      <c r="L424" s="614">
        <v>17</v>
      </c>
      <c r="M424" s="614"/>
      <c r="N424" s="614">
        <v>0</v>
      </c>
      <c r="T424" s="615" t="s">
        <v>1150</v>
      </c>
      <c r="U424" s="485" t="s">
        <v>569</v>
      </c>
      <c r="V424" s="613">
        <v>54047</v>
      </c>
      <c r="W424" s="613">
        <v>65</v>
      </c>
      <c r="X424" s="613">
        <v>34496</v>
      </c>
      <c r="Y424" s="613">
        <v>85</v>
      </c>
      <c r="Z424" s="613">
        <v>0</v>
      </c>
      <c r="AA424" s="613">
        <v>12227</v>
      </c>
      <c r="AB424" s="613">
        <v>6994</v>
      </c>
      <c r="AC424" s="613">
        <v>6</v>
      </c>
      <c r="AD424" s="613">
        <v>157</v>
      </c>
      <c r="AE424" s="613">
        <v>17</v>
      </c>
      <c r="AF424" s="613">
        <v>0</v>
      </c>
      <c r="AG424" s="613">
        <v>0</v>
      </c>
    </row>
    <row r="425" spans="1:33">
      <c r="A425" s="473" t="s">
        <v>1151</v>
      </c>
      <c r="B425" s="400" t="s">
        <v>569</v>
      </c>
      <c r="C425" s="613">
        <v>721</v>
      </c>
      <c r="D425" s="614">
        <v>12</v>
      </c>
      <c r="E425" s="614">
        <v>187</v>
      </c>
      <c r="F425" s="614">
        <v>57</v>
      </c>
      <c r="G425" s="614"/>
      <c r="H425" s="614">
        <v>101</v>
      </c>
      <c r="I425" s="614">
        <v>297</v>
      </c>
      <c r="J425" s="614">
        <v>41</v>
      </c>
      <c r="K425" s="614">
        <v>24</v>
      </c>
      <c r="L425" s="614">
        <v>2</v>
      </c>
      <c r="M425" s="614"/>
      <c r="N425" s="614">
        <v>0</v>
      </c>
      <c r="T425" s="615" t="s">
        <v>1151</v>
      </c>
      <c r="U425" s="485" t="s">
        <v>569</v>
      </c>
      <c r="V425" s="613">
        <v>721</v>
      </c>
      <c r="W425" s="613">
        <v>12</v>
      </c>
      <c r="X425" s="613">
        <v>187</v>
      </c>
      <c r="Y425" s="613">
        <v>57</v>
      </c>
      <c r="Z425" s="613">
        <v>0</v>
      </c>
      <c r="AA425" s="613">
        <v>101</v>
      </c>
      <c r="AB425" s="613">
        <v>297</v>
      </c>
      <c r="AC425" s="613">
        <v>41</v>
      </c>
      <c r="AD425" s="613">
        <v>24</v>
      </c>
      <c r="AE425" s="613">
        <v>2</v>
      </c>
      <c r="AF425" s="613">
        <v>0</v>
      </c>
      <c r="AG425" s="613">
        <v>0</v>
      </c>
    </row>
    <row r="426" spans="1:33">
      <c r="A426" s="473" t="s">
        <v>1152</v>
      </c>
      <c r="B426" s="400" t="s">
        <v>569</v>
      </c>
      <c r="C426" s="613">
        <v>3387251</v>
      </c>
      <c r="D426" s="614">
        <v>0</v>
      </c>
      <c r="E426" s="614">
        <v>0</v>
      </c>
      <c r="F426" s="614">
        <v>0</v>
      </c>
      <c r="G426" s="614"/>
      <c r="H426" s="614">
        <v>0</v>
      </c>
      <c r="I426" s="614">
        <v>0</v>
      </c>
      <c r="J426" s="614">
        <v>0</v>
      </c>
      <c r="K426" s="614">
        <v>0</v>
      </c>
      <c r="L426" s="614">
        <v>0</v>
      </c>
      <c r="M426" s="614"/>
      <c r="N426" s="614">
        <v>3387251</v>
      </c>
      <c r="T426" s="615" t="s">
        <v>1152</v>
      </c>
      <c r="U426" s="485" t="s">
        <v>569</v>
      </c>
      <c r="V426" s="613">
        <v>3387251</v>
      </c>
      <c r="W426" s="613">
        <v>0</v>
      </c>
      <c r="X426" s="613">
        <v>0</v>
      </c>
      <c r="Y426" s="613">
        <v>0</v>
      </c>
      <c r="Z426" s="613">
        <v>0</v>
      </c>
      <c r="AA426" s="613">
        <v>0</v>
      </c>
      <c r="AB426" s="613">
        <v>0</v>
      </c>
      <c r="AC426" s="613">
        <v>0</v>
      </c>
      <c r="AD426" s="613">
        <v>0</v>
      </c>
      <c r="AE426" s="613">
        <v>0</v>
      </c>
      <c r="AF426" s="613">
        <v>0</v>
      </c>
      <c r="AG426" s="613">
        <v>3387251</v>
      </c>
    </row>
    <row r="427" spans="1:33">
      <c r="A427" s="473" t="s">
        <v>1153</v>
      </c>
      <c r="B427" s="400" t="s">
        <v>679</v>
      </c>
      <c r="C427" s="616">
        <v>-388</v>
      </c>
      <c r="D427" s="617">
        <v>0</v>
      </c>
      <c r="E427" s="617">
        <v>-39</v>
      </c>
      <c r="F427" s="617">
        <v>-349</v>
      </c>
      <c r="G427" s="617"/>
      <c r="H427" s="617">
        <v>0</v>
      </c>
      <c r="I427" s="617">
        <v>0</v>
      </c>
      <c r="J427" s="617">
        <v>0</v>
      </c>
      <c r="K427" s="617">
        <v>0</v>
      </c>
      <c r="L427" s="617">
        <v>0</v>
      </c>
      <c r="M427" s="617"/>
      <c r="N427" s="617">
        <v>0</v>
      </c>
      <c r="T427" s="615" t="s">
        <v>1153</v>
      </c>
      <c r="U427" s="485" t="s">
        <v>679</v>
      </c>
      <c r="V427" s="616">
        <v>-388</v>
      </c>
      <c r="W427" s="616">
        <v>0</v>
      </c>
      <c r="X427" s="616">
        <v>-39</v>
      </c>
      <c r="Y427" s="616">
        <v>-349</v>
      </c>
      <c r="Z427" s="616">
        <v>0</v>
      </c>
      <c r="AA427" s="616">
        <v>0</v>
      </c>
      <c r="AB427" s="616">
        <v>0</v>
      </c>
      <c r="AC427" s="616">
        <v>0</v>
      </c>
      <c r="AD427" s="616">
        <v>0</v>
      </c>
      <c r="AE427" s="616">
        <v>0</v>
      </c>
      <c r="AF427" s="616">
        <v>0</v>
      </c>
      <c r="AG427" s="616">
        <v>0</v>
      </c>
    </row>
    <row r="428" spans="1:33">
      <c r="C428" s="613"/>
      <c r="D428" s="618"/>
      <c r="E428" s="618"/>
      <c r="F428" s="618"/>
      <c r="G428" s="618"/>
      <c r="H428" s="618"/>
      <c r="I428" s="618"/>
      <c r="J428" s="618"/>
      <c r="K428" s="618"/>
      <c r="L428" s="618"/>
      <c r="M428" s="618"/>
      <c r="N428" s="618"/>
      <c r="T428" s="485"/>
      <c r="U428" s="485"/>
      <c r="V428" s="613"/>
      <c r="W428" s="613"/>
      <c r="X428" s="613"/>
      <c r="Y428" s="613"/>
      <c r="Z428" s="613"/>
      <c r="AA428" s="613"/>
      <c r="AB428" s="613"/>
      <c r="AC428" s="613"/>
      <c r="AD428" s="613"/>
      <c r="AE428" s="613"/>
      <c r="AF428" s="613"/>
      <c r="AG428" s="613"/>
    </row>
    <row r="429" spans="1:33">
      <c r="A429" s="400" t="s">
        <v>1154</v>
      </c>
      <c r="C429" s="613">
        <v>-2237372</v>
      </c>
      <c r="D429" s="619">
        <v>-310620</v>
      </c>
      <c r="E429" s="619">
        <v>-3336323</v>
      </c>
      <c r="F429" s="619">
        <v>-686903</v>
      </c>
      <c r="G429" s="619">
        <v>0</v>
      </c>
      <c r="H429" s="619">
        <v>-1178449</v>
      </c>
      <c r="I429" s="619">
        <v>-112575</v>
      </c>
      <c r="J429" s="619">
        <v>47</v>
      </c>
      <c r="K429" s="619">
        <v>181</v>
      </c>
      <c r="L429" s="619">
        <v>19</v>
      </c>
      <c r="M429" s="619">
        <v>0</v>
      </c>
      <c r="N429" s="619">
        <v>3387251</v>
      </c>
      <c r="T429" s="485" t="s">
        <v>1154</v>
      </c>
      <c r="U429" s="485"/>
      <c r="V429" s="613">
        <v>-2237372</v>
      </c>
      <c r="W429" s="613">
        <v>-310620</v>
      </c>
      <c r="X429" s="613">
        <v>-3336323</v>
      </c>
      <c r="Y429" s="613">
        <v>-686903</v>
      </c>
      <c r="Z429" s="613">
        <v>0</v>
      </c>
      <c r="AA429" s="613">
        <v>-1178449</v>
      </c>
      <c r="AB429" s="613">
        <v>-112575</v>
      </c>
      <c r="AC429" s="613">
        <v>47</v>
      </c>
      <c r="AD429" s="613">
        <v>181</v>
      </c>
      <c r="AE429" s="613">
        <v>19</v>
      </c>
      <c r="AF429" s="613">
        <v>0</v>
      </c>
      <c r="AG429" s="613">
        <v>3387251</v>
      </c>
    </row>
    <row r="430" spans="1:33">
      <c r="C430" s="613"/>
      <c r="D430" s="620"/>
      <c r="E430" s="620"/>
      <c r="F430" s="620"/>
      <c r="G430" s="620"/>
      <c r="H430" s="620"/>
      <c r="I430" s="620"/>
      <c r="J430" s="620"/>
      <c r="K430" s="620"/>
      <c r="L430" s="620"/>
      <c r="M430" s="620"/>
      <c r="N430" s="620"/>
      <c r="T430" s="485"/>
      <c r="U430" s="485"/>
      <c r="V430" s="613"/>
      <c r="W430" s="613"/>
      <c r="X430" s="613"/>
      <c r="Y430" s="613"/>
      <c r="Z430" s="613"/>
      <c r="AA430" s="613"/>
      <c r="AB430" s="613"/>
      <c r="AC430" s="613"/>
      <c r="AD430" s="613"/>
      <c r="AE430" s="613"/>
      <c r="AF430" s="613"/>
      <c r="AG430" s="613"/>
    </row>
    <row r="431" spans="1:33">
      <c r="A431" s="400" t="s">
        <v>1155</v>
      </c>
      <c r="C431" s="613"/>
      <c r="D431" s="618"/>
      <c r="E431" s="618"/>
      <c r="F431" s="618"/>
      <c r="G431" s="618"/>
      <c r="H431" s="618"/>
      <c r="I431" s="618"/>
      <c r="J431" s="618"/>
      <c r="K431" s="618"/>
      <c r="L431" s="618"/>
      <c r="M431" s="618"/>
      <c r="N431" s="618"/>
      <c r="T431" s="485" t="s">
        <v>1155</v>
      </c>
      <c r="U431" s="485"/>
      <c r="V431" s="613"/>
      <c r="W431" s="613"/>
      <c r="X431" s="613"/>
      <c r="Y431" s="613"/>
      <c r="Z431" s="613"/>
      <c r="AA431" s="613"/>
      <c r="AB431" s="613"/>
      <c r="AC431" s="613"/>
      <c r="AD431" s="613"/>
      <c r="AE431" s="613"/>
      <c r="AF431" s="613"/>
      <c r="AG431" s="613"/>
    </row>
    <row r="432" spans="1:33" ht="13.15" customHeight="1">
      <c r="A432" s="473" t="s">
        <v>1149</v>
      </c>
      <c r="B432" s="400" t="s">
        <v>569</v>
      </c>
      <c r="C432" s="613">
        <v>-4823168</v>
      </c>
      <c r="D432" s="614">
        <v>0</v>
      </c>
      <c r="E432" s="614">
        <v>0</v>
      </c>
      <c r="F432" s="614">
        <v>0</v>
      </c>
      <c r="G432" s="614"/>
      <c r="H432" s="614">
        <v>0</v>
      </c>
      <c r="I432" s="614">
        <v>-3707663</v>
      </c>
      <c r="J432" s="614">
        <v>-809239</v>
      </c>
      <c r="K432" s="614">
        <v>-270040</v>
      </c>
      <c r="L432" s="614">
        <v>-36226</v>
      </c>
      <c r="M432" s="614"/>
      <c r="N432" s="614">
        <v>0</v>
      </c>
      <c r="T432" s="615" t="s">
        <v>1149</v>
      </c>
      <c r="U432" s="485" t="s">
        <v>569</v>
      </c>
      <c r="V432" s="613">
        <v>-4823168</v>
      </c>
      <c r="W432" s="613">
        <v>0</v>
      </c>
      <c r="X432" s="613">
        <v>0</v>
      </c>
      <c r="Y432" s="613">
        <v>0</v>
      </c>
      <c r="Z432" s="613">
        <v>0</v>
      </c>
      <c r="AA432" s="613">
        <v>0</v>
      </c>
      <c r="AB432" s="613">
        <v>-3707663</v>
      </c>
      <c r="AC432" s="613">
        <v>-809239</v>
      </c>
      <c r="AD432" s="613">
        <v>-270040</v>
      </c>
      <c r="AE432" s="613">
        <v>-36226</v>
      </c>
      <c r="AF432" s="613">
        <v>0</v>
      </c>
      <c r="AG432" s="613">
        <v>0</v>
      </c>
    </row>
    <row r="433" spans="1:33" ht="13.15" customHeight="1">
      <c r="A433" s="473" t="s">
        <v>75</v>
      </c>
      <c r="B433" s="400" t="s">
        <v>569</v>
      </c>
      <c r="C433" s="613">
        <v>-2083110</v>
      </c>
      <c r="D433" s="614">
        <v>0</v>
      </c>
      <c r="E433" s="614">
        <v>0</v>
      </c>
      <c r="F433" s="614">
        <v>0</v>
      </c>
      <c r="G433" s="614"/>
      <c r="H433" s="614">
        <v>0</v>
      </c>
      <c r="I433" s="614">
        <v>-1709957</v>
      </c>
      <c r="J433" s="614">
        <v>-267589</v>
      </c>
      <c r="K433" s="614">
        <v>-92917</v>
      </c>
      <c r="L433" s="614">
        <v>-12647</v>
      </c>
      <c r="M433" s="614"/>
      <c r="N433" s="614">
        <v>0</v>
      </c>
      <c r="T433" s="615" t="s">
        <v>75</v>
      </c>
      <c r="U433" s="485" t="s">
        <v>569</v>
      </c>
      <c r="V433" s="613">
        <v>-2083110</v>
      </c>
      <c r="W433" s="613">
        <v>0</v>
      </c>
      <c r="X433" s="613">
        <v>0</v>
      </c>
      <c r="Y433" s="613">
        <v>0</v>
      </c>
      <c r="Z433" s="613">
        <v>0</v>
      </c>
      <c r="AA433" s="613">
        <v>0</v>
      </c>
      <c r="AB433" s="613">
        <v>-1709957</v>
      </c>
      <c r="AC433" s="613">
        <v>-267589</v>
      </c>
      <c r="AD433" s="613">
        <v>-92917</v>
      </c>
      <c r="AE433" s="613">
        <v>-12647</v>
      </c>
      <c r="AF433" s="613">
        <v>0</v>
      </c>
      <c r="AG433" s="613">
        <v>0</v>
      </c>
    </row>
    <row r="434" spans="1:33" ht="13.15" customHeight="1">
      <c r="A434" s="473" t="s">
        <v>76</v>
      </c>
      <c r="B434" s="400" t="s">
        <v>569</v>
      </c>
      <c r="C434" s="613">
        <v>-5457960</v>
      </c>
      <c r="D434" s="614">
        <v>15</v>
      </c>
      <c r="E434" s="614">
        <v>134</v>
      </c>
      <c r="F434" s="614">
        <v>31</v>
      </c>
      <c r="G434" s="614"/>
      <c r="H434" s="614">
        <v>30</v>
      </c>
      <c r="I434" s="614">
        <v>-4681868</v>
      </c>
      <c r="J434" s="614">
        <v>-536029</v>
      </c>
      <c r="K434" s="614">
        <v>-240273</v>
      </c>
      <c r="L434" s="614">
        <v>0</v>
      </c>
      <c r="M434" s="614"/>
      <c r="N434" s="614">
        <v>0</v>
      </c>
      <c r="T434" s="615" t="s">
        <v>76</v>
      </c>
      <c r="U434" s="485" t="s">
        <v>569</v>
      </c>
      <c r="V434" s="613">
        <v>-5457960</v>
      </c>
      <c r="W434" s="613">
        <v>15</v>
      </c>
      <c r="X434" s="613">
        <v>134</v>
      </c>
      <c r="Y434" s="613">
        <v>31</v>
      </c>
      <c r="Z434" s="613">
        <v>0</v>
      </c>
      <c r="AA434" s="613">
        <v>30</v>
      </c>
      <c r="AB434" s="613">
        <v>-4681868</v>
      </c>
      <c r="AC434" s="613">
        <v>-536029</v>
      </c>
      <c r="AD434" s="613">
        <v>-240273</v>
      </c>
      <c r="AE434" s="613">
        <v>0</v>
      </c>
      <c r="AF434" s="613">
        <v>0</v>
      </c>
      <c r="AG434" s="613">
        <v>0</v>
      </c>
    </row>
    <row r="435" spans="1:33" ht="13.15" customHeight="1">
      <c r="A435" s="473" t="s">
        <v>1150</v>
      </c>
      <c r="B435" s="400" t="s">
        <v>569</v>
      </c>
      <c r="C435" s="613">
        <v>-59061</v>
      </c>
      <c r="D435" s="614">
        <v>-539</v>
      </c>
      <c r="E435" s="614">
        <v>-349</v>
      </c>
      <c r="F435" s="614">
        <v>-1669</v>
      </c>
      <c r="G435" s="614"/>
      <c r="H435" s="614">
        <v>-324</v>
      </c>
      <c r="I435" s="614">
        <v>-88257</v>
      </c>
      <c r="J435" s="614">
        <v>21820</v>
      </c>
      <c r="K435" s="614">
        <v>9908</v>
      </c>
      <c r="L435" s="614">
        <v>349</v>
      </c>
      <c r="M435" s="614"/>
      <c r="N435" s="614">
        <v>0</v>
      </c>
      <c r="T435" s="615" t="s">
        <v>1150</v>
      </c>
      <c r="U435" s="485" t="s">
        <v>569</v>
      </c>
      <c r="V435" s="613">
        <v>-59061</v>
      </c>
      <c r="W435" s="613">
        <v>-539</v>
      </c>
      <c r="X435" s="613">
        <v>-349</v>
      </c>
      <c r="Y435" s="613">
        <v>-1669</v>
      </c>
      <c r="Z435" s="613">
        <v>0</v>
      </c>
      <c r="AA435" s="613">
        <v>-324</v>
      </c>
      <c r="AB435" s="613">
        <v>-88257</v>
      </c>
      <c r="AC435" s="613">
        <v>21820</v>
      </c>
      <c r="AD435" s="613">
        <v>9908</v>
      </c>
      <c r="AE435" s="613">
        <v>349</v>
      </c>
      <c r="AF435" s="613">
        <v>0</v>
      </c>
      <c r="AG435" s="613">
        <v>0</v>
      </c>
    </row>
    <row r="436" spans="1:33" ht="13.15" customHeight="1">
      <c r="A436" s="473" t="s">
        <v>1151</v>
      </c>
      <c r="B436" s="400" t="s">
        <v>569</v>
      </c>
      <c r="C436" s="616">
        <v>1919</v>
      </c>
      <c r="D436" s="617">
        <v>32</v>
      </c>
      <c r="E436" s="617">
        <v>496</v>
      </c>
      <c r="F436" s="617">
        <v>152</v>
      </c>
      <c r="G436" s="617"/>
      <c r="H436" s="617">
        <v>269</v>
      </c>
      <c r="I436" s="617">
        <v>791</v>
      </c>
      <c r="J436" s="617">
        <v>109</v>
      </c>
      <c r="K436" s="617">
        <v>63</v>
      </c>
      <c r="L436" s="617">
        <v>7</v>
      </c>
      <c r="M436" s="617"/>
      <c r="N436" s="617">
        <v>0</v>
      </c>
      <c r="T436" s="615" t="s">
        <v>1151</v>
      </c>
      <c r="U436" s="485" t="s">
        <v>569</v>
      </c>
      <c r="V436" s="616">
        <v>1919</v>
      </c>
      <c r="W436" s="616">
        <v>32</v>
      </c>
      <c r="X436" s="616">
        <v>496</v>
      </c>
      <c r="Y436" s="616">
        <v>152</v>
      </c>
      <c r="Z436" s="616">
        <v>0</v>
      </c>
      <c r="AA436" s="616">
        <v>269</v>
      </c>
      <c r="AB436" s="616">
        <v>791</v>
      </c>
      <c r="AC436" s="616">
        <v>109</v>
      </c>
      <c r="AD436" s="616">
        <v>63</v>
      </c>
      <c r="AE436" s="616">
        <v>7</v>
      </c>
      <c r="AF436" s="616">
        <v>0</v>
      </c>
      <c r="AG436" s="616">
        <v>0</v>
      </c>
    </row>
    <row r="437" spans="1:33" ht="13.15" customHeight="1">
      <c r="C437" s="613"/>
      <c r="D437" s="618"/>
      <c r="E437" s="618"/>
      <c r="F437" s="618"/>
      <c r="G437" s="618"/>
      <c r="H437" s="618"/>
      <c r="I437" s="618"/>
      <c r="J437" s="618"/>
      <c r="K437" s="618"/>
      <c r="L437" s="618"/>
      <c r="M437" s="618"/>
      <c r="N437" s="618"/>
      <c r="T437" s="485"/>
      <c r="U437" s="485"/>
      <c r="V437" s="613"/>
      <c r="W437" s="613"/>
      <c r="X437" s="613"/>
      <c r="Y437" s="613"/>
      <c r="Z437" s="613"/>
      <c r="AA437" s="613"/>
      <c r="AB437" s="613"/>
      <c r="AC437" s="613"/>
      <c r="AD437" s="613"/>
      <c r="AE437" s="613"/>
      <c r="AF437" s="613"/>
      <c r="AG437" s="613"/>
    </row>
    <row r="438" spans="1:33" ht="13.15" customHeight="1">
      <c r="A438" s="400" t="s">
        <v>1156</v>
      </c>
      <c r="C438" s="613">
        <v>-12421380</v>
      </c>
      <c r="D438" s="620">
        <v>-492</v>
      </c>
      <c r="E438" s="620">
        <v>281</v>
      </c>
      <c r="F438" s="620">
        <v>-1486</v>
      </c>
      <c r="G438" s="620">
        <v>0</v>
      </c>
      <c r="H438" s="620">
        <v>-25</v>
      </c>
      <c r="I438" s="620">
        <v>-10186954</v>
      </c>
      <c r="J438" s="620">
        <v>-1590928</v>
      </c>
      <c r="K438" s="620">
        <v>-593259</v>
      </c>
      <c r="L438" s="620">
        <v>-48517</v>
      </c>
      <c r="M438" s="620">
        <v>0</v>
      </c>
      <c r="N438" s="620">
        <v>0</v>
      </c>
      <c r="T438" s="485" t="s">
        <v>1156</v>
      </c>
      <c r="U438" s="485"/>
      <c r="V438" s="613">
        <v>-12421380</v>
      </c>
      <c r="W438" s="613">
        <v>-492</v>
      </c>
      <c r="X438" s="613">
        <v>281</v>
      </c>
      <c r="Y438" s="613">
        <v>-1486</v>
      </c>
      <c r="Z438" s="613">
        <v>0</v>
      </c>
      <c r="AA438" s="613">
        <v>-25</v>
      </c>
      <c r="AB438" s="613">
        <v>-10186954</v>
      </c>
      <c r="AC438" s="613">
        <v>-1590928</v>
      </c>
      <c r="AD438" s="613">
        <v>-593259</v>
      </c>
      <c r="AE438" s="613">
        <v>-48517</v>
      </c>
      <c r="AF438" s="613">
        <v>0</v>
      </c>
      <c r="AG438" s="613">
        <v>0</v>
      </c>
    </row>
    <row r="439" spans="1:33" ht="10.9" customHeight="1">
      <c r="C439" s="444"/>
      <c r="D439" s="621"/>
      <c r="E439" s="621"/>
      <c r="F439" s="621"/>
      <c r="G439" s="621"/>
      <c r="H439" s="621"/>
      <c r="I439" s="621"/>
      <c r="J439" s="621"/>
      <c r="K439" s="621"/>
      <c r="L439" s="621"/>
      <c r="M439" s="621"/>
      <c r="N439" s="621"/>
      <c r="T439" s="485"/>
      <c r="U439" s="485"/>
      <c r="V439" s="598"/>
      <c r="W439" s="598"/>
      <c r="X439" s="598"/>
      <c r="Y439" s="598"/>
      <c r="Z439" s="598"/>
      <c r="AA439" s="598"/>
      <c r="AB439" s="598"/>
      <c r="AC439" s="598"/>
      <c r="AD439" s="598"/>
      <c r="AE439" s="598"/>
      <c r="AF439" s="598"/>
      <c r="AG439" s="598"/>
    </row>
    <row r="440" spans="1:33" ht="10.9" customHeight="1">
      <c r="A440" s="622" t="s">
        <v>1157</v>
      </c>
      <c r="C440" s="444"/>
      <c r="D440" s="621"/>
      <c r="E440" s="621"/>
      <c r="F440" s="621"/>
      <c r="G440" s="621"/>
      <c r="H440" s="621"/>
      <c r="I440" s="621"/>
      <c r="J440" s="621"/>
      <c r="K440" s="621"/>
      <c r="L440" s="621"/>
      <c r="M440" s="621"/>
      <c r="N440" s="621"/>
      <c r="T440" s="623" t="s">
        <v>1157</v>
      </c>
      <c r="U440" s="485"/>
      <c r="V440" s="598"/>
      <c r="W440" s="598"/>
      <c r="X440" s="598"/>
      <c r="Y440" s="598"/>
      <c r="Z440" s="598"/>
      <c r="AA440" s="598"/>
      <c r="AB440" s="598"/>
      <c r="AC440" s="598"/>
      <c r="AD440" s="598"/>
      <c r="AE440" s="598"/>
      <c r="AF440" s="598"/>
      <c r="AG440" s="598"/>
    </row>
    <row r="441" spans="1:33">
      <c r="A441" s="624" t="s">
        <v>1158</v>
      </c>
      <c r="B441" s="400" t="s">
        <v>569</v>
      </c>
      <c r="C441" s="613">
        <v>22041634</v>
      </c>
      <c r="D441" s="614">
        <v>372693</v>
      </c>
      <c r="E441" s="614">
        <v>6013248</v>
      </c>
      <c r="F441" s="614">
        <v>1919172</v>
      </c>
      <c r="G441" s="614"/>
      <c r="H441" s="614">
        <v>2758679</v>
      </c>
      <c r="I441" s="614">
        <v>9109628</v>
      </c>
      <c r="J441" s="614">
        <v>1157513</v>
      </c>
      <c r="K441" s="614">
        <v>630019</v>
      </c>
      <c r="L441" s="614">
        <v>80682</v>
      </c>
      <c r="M441" s="614"/>
      <c r="N441" s="614">
        <v>0</v>
      </c>
      <c r="T441" s="625" t="s">
        <v>1158</v>
      </c>
      <c r="U441" s="485" t="s">
        <v>569</v>
      </c>
      <c r="V441" s="613">
        <v>22041634</v>
      </c>
      <c r="W441" s="613">
        <v>372693</v>
      </c>
      <c r="X441" s="613">
        <v>6013248</v>
      </c>
      <c r="Y441" s="613">
        <v>1919172</v>
      </c>
      <c r="Z441" s="613">
        <v>0</v>
      </c>
      <c r="AA441" s="613">
        <v>2758679</v>
      </c>
      <c r="AB441" s="613">
        <v>9109628</v>
      </c>
      <c r="AC441" s="613">
        <v>1157513</v>
      </c>
      <c r="AD441" s="613">
        <v>630019</v>
      </c>
      <c r="AE441" s="613">
        <v>80682</v>
      </c>
      <c r="AF441" s="613">
        <v>0</v>
      </c>
      <c r="AG441" s="613">
        <v>0</v>
      </c>
    </row>
    <row r="442" spans="1:33">
      <c r="A442" s="624" t="s">
        <v>1159</v>
      </c>
      <c r="B442" s="400" t="s">
        <v>569</v>
      </c>
      <c r="C442" s="613">
        <v>3422708</v>
      </c>
      <c r="D442" s="614">
        <v>57585</v>
      </c>
      <c r="E442" s="614">
        <v>973127</v>
      </c>
      <c r="F442" s="614">
        <v>0</v>
      </c>
      <c r="G442" s="614"/>
      <c r="H442" s="614">
        <v>442538</v>
      </c>
      <c r="I442" s="614">
        <v>1360837</v>
      </c>
      <c r="J442" s="614">
        <v>181116</v>
      </c>
      <c r="K442" s="614">
        <v>100392</v>
      </c>
      <c r="L442" s="614">
        <v>12175</v>
      </c>
      <c r="M442" s="614"/>
      <c r="N442" s="614">
        <v>294938</v>
      </c>
      <c r="T442" s="625" t="s">
        <v>1159</v>
      </c>
      <c r="U442" s="485" t="s">
        <v>569</v>
      </c>
      <c r="V442" s="613">
        <v>3422708</v>
      </c>
      <c r="W442" s="613">
        <v>57585</v>
      </c>
      <c r="X442" s="613">
        <v>973127</v>
      </c>
      <c r="Y442" s="613">
        <v>0</v>
      </c>
      <c r="Z442" s="613">
        <v>0</v>
      </c>
      <c r="AA442" s="613">
        <v>442538</v>
      </c>
      <c r="AB442" s="613">
        <v>1360837</v>
      </c>
      <c r="AC442" s="613">
        <v>181116</v>
      </c>
      <c r="AD442" s="613">
        <v>100392</v>
      </c>
      <c r="AE442" s="613">
        <v>12175</v>
      </c>
      <c r="AF442" s="613">
        <v>0</v>
      </c>
      <c r="AG442" s="613">
        <v>294938</v>
      </c>
    </row>
    <row r="443" spans="1:33">
      <c r="A443" s="624" t="s">
        <v>1160</v>
      </c>
      <c r="B443" s="400" t="s">
        <v>569</v>
      </c>
      <c r="C443" s="613">
        <v>1465964</v>
      </c>
      <c r="D443" s="614">
        <v>23515</v>
      </c>
      <c r="E443" s="614">
        <v>374158</v>
      </c>
      <c r="F443" s="614">
        <v>0</v>
      </c>
      <c r="G443" s="614"/>
      <c r="H443" s="614">
        <v>155202</v>
      </c>
      <c r="I443" s="614">
        <v>685807</v>
      </c>
      <c r="J443" s="614">
        <v>65398</v>
      </c>
      <c r="K443" s="614">
        <v>27891</v>
      </c>
      <c r="L443" s="614">
        <v>6637</v>
      </c>
      <c r="M443" s="614"/>
      <c r="N443" s="614">
        <v>127356</v>
      </c>
      <c r="T443" s="625" t="s">
        <v>1160</v>
      </c>
      <c r="U443" s="485" t="s">
        <v>569</v>
      </c>
      <c r="V443" s="613">
        <v>1465964</v>
      </c>
      <c r="W443" s="613">
        <v>23515</v>
      </c>
      <c r="X443" s="613">
        <v>374158</v>
      </c>
      <c r="Y443" s="613">
        <v>0</v>
      </c>
      <c r="Z443" s="613">
        <v>0</v>
      </c>
      <c r="AA443" s="613">
        <v>155202</v>
      </c>
      <c r="AB443" s="613">
        <v>685807</v>
      </c>
      <c r="AC443" s="613">
        <v>65398</v>
      </c>
      <c r="AD443" s="613">
        <v>27891</v>
      </c>
      <c r="AE443" s="613">
        <v>6637</v>
      </c>
      <c r="AF443" s="613">
        <v>0</v>
      </c>
      <c r="AG443" s="613">
        <v>127356</v>
      </c>
    </row>
    <row r="444" spans="1:33">
      <c r="A444" s="624" t="s">
        <v>1161</v>
      </c>
      <c r="B444" s="400" t="s">
        <v>569</v>
      </c>
      <c r="C444" s="613">
        <v>77410</v>
      </c>
      <c r="D444" s="614">
        <v>-631</v>
      </c>
      <c r="E444" s="614">
        <v>3732</v>
      </c>
      <c r="F444" s="614">
        <v>9340</v>
      </c>
      <c r="G444" s="614"/>
      <c r="H444" s="614">
        <v>3053</v>
      </c>
      <c r="I444" s="614">
        <v>47208</v>
      </c>
      <c r="J444" s="614">
        <v>9102</v>
      </c>
      <c r="K444" s="614">
        <v>4933</v>
      </c>
      <c r="L444" s="614">
        <v>673</v>
      </c>
      <c r="M444" s="614"/>
      <c r="N444" s="614">
        <v>0</v>
      </c>
      <c r="T444" s="625" t="s">
        <v>1161</v>
      </c>
      <c r="U444" s="485" t="s">
        <v>569</v>
      </c>
      <c r="V444" s="613">
        <v>77410</v>
      </c>
      <c r="W444" s="613">
        <v>-631</v>
      </c>
      <c r="X444" s="613">
        <v>3732</v>
      </c>
      <c r="Y444" s="613">
        <v>9340</v>
      </c>
      <c r="Z444" s="613">
        <v>0</v>
      </c>
      <c r="AA444" s="613">
        <v>3053</v>
      </c>
      <c r="AB444" s="613">
        <v>47208</v>
      </c>
      <c r="AC444" s="613">
        <v>9102</v>
      </c>
      <c r="AD444" s="613">
        <v>4933</v>
      </c>
      <c r="AE444" s="613">
        <v>673</v>
      </c>
      <c r="AF444" s="613">
        <v>0</v>
      </c>
      <c r="AG444" s="613">
        <v>0</v>
      </c>
    </row>
    <row r="445" spans="1:33">
      <c r="A445" s="624" t="s">
        <v>1162</v>
      </c>
      <c r="B445" s="400" t="s">
        <v>569</v>
      </c>
      <c r="C445" s="613">
        <v>309559</v>
      </c>
      <c r="D445" s="614">
        <v>5214</v>
      </c>
      <c r="E445" s="614">
        <v>85691</v>
      </c>
      <c r="F445" s="614">
        <v>26009</v>
      </c>
      <c r="G445" s="614"/>
      <c r="H445" s="614">
        <v>38973</v>
      </c>
      <c r="I445" s="614">
        <v>128143</v>
      </c>
      <c r="J445" s="614">
        <v>15816</v>
      </c>
      <c r="K445" s="614">
        <v>8580</v>
      </c>
      <c r="L445" s="614">
        <v>1133</v>
      </c>
      <c r="M445" s="614"/>
      <c r="N445" s="614">
        <v>0</v>
      </c>
      <c r="T445" s="625" t="s">
        <v>1162</v>
      </c>
      <c r="U445" s="485" t="s">
        <v>569</v>
      </c>
      <c r="V445" s="613">
        <v>309559</v>
      </c>
      <c r="W445" s="613">
        <v>5214</v>
      </c>
      <c r="X445" s="613">
        <v>85691</v>
      </c>
      <c r="Y445" s="613">
        <v>26009</v>
      </c>
      <c r="Z445" s="613">
        <v>0</v>
      </c>
      <c r="AA445" s="613">
        <v>38973</v>
      </c>
      <c r="AB445" s="613">
        <v>128143</v>
      </c>
      <c r="AC445" s="613">
        <v>15816</v>
      </c>
      <c r="AD445" s="613">
        <v>8580</v>
      </c>
      <c r="AE445" s="613">
        <v>1133</v>
      </c>
      <c r="AF445" s="613">
        <v>0</v>
      </c>
      <c r="AG445" s="613">
        <v>0</v>
      </c>
    </row>
    <row r="446" spans="1:33">
      <c r="A446" s="624" t="s">
        <v>75</v>
      </c>
      <c r="B446" s="400" t="s">
        <v>569</v>
      </c>
      <c r="C446" s="613">
        <v>13008951</v>
      </c>
      <c r="D446" s="614">
        <v>184063</v>
      </c>
      <c r="E446" s="614">
        <v>3876777</v>
      </c>
      <c r="F446" s="614">
        <v>1066791</v>
      </c>
      <c r="G446" s="614"/>
      <c r="H446" s="614">
        <v>1709461</v>
      </c>
      <c r="I446" s="614">
        <v>5212884</v>
      </c>
      <c r="J446" s="614">
        <v>566921</v>
      </c>
      <c r="K446" s="614">
        <v>343357</v>
      </c>
      <c r="L446" s="614">
        <v>48697</v>
      </c>
      <c r="M446" s="614"/>
      <c r="N446" s="614">
        <v>0</v>
      </c>
      <c r="T446" s="625" t="s">
        <v>75</v>
      </c>
      <c r="U446" s="485" t="s">
        <v>569</v>
      </c>
      <c r="V446" s="613">
        <v>13008951</v>
      </c>
      <c r="W446" s="613">
        <v>184063</v>
      </c>
      <c r="X446" s="613">
        <v>3876777</v>
      </c>
      <c r="Y446" s="613">
        <v>1066791</v>
      </c>
      <c r="Z446" s="613">
        <v>0</v>
      </c>
      <c r="AA446" s="613">
        <v>1709461</v>
      </c>
      <c r="AB446" s="613">
        <v>5212884</v>
      </c>
      <c r="AC446" s="613">
        <v>566921</v>
      </c>
      <c r="AD446" s="613">
        <v>343357</v>
      </c>
      <c r="AE446" s="613">
        <v>48697</v>
      </c>
      <c r="AF446" s="613">
        <v>0</v>
      </c>
      <c r="AG446" s="613">
        <v>0</v>
      </c>
    </row>
    <row r="447" spans="1:33">
      <c r="A447" s="624" t="s">
        <v>76</v>
      </c>
      <c r="B447" s="400" t="s">
        <v>569</v>
      </c>
      <c r="C447" s="613">
        <v>87154330</v>
      </c>
      <c r="D447" s="614">
        <v>2855544</v>
      </c>
      <c r="E447" s="614">
        <v>24981969</v>
      </c>
      <c r="F447" s="614">
        <v>5828569</v>
      </c>
      <c r="G447" s="614"/>
      <c r="H447" s="614">
        <v>6355775</v>
      </c>
      <c r="I447" s="614">
        <v>41301473</v>
      </c>
      <c r="J447" s="614">
        <v>4318893</v>
      </c>
      <c r="K447" s="614">
        <v>1511951</v>
      </c>
      <c r="L447" s="614">
        <v>0</v>
      </c>
      <c r="M447" s="614"/>
      <c r="N447" s="614">
        <v>156</v>
      </c>
      <c r="T447" s="625" t="s">
        <v>76</v>
      </c>
      <c r="U447" s="485" t="s">
        <v>569</v>
      </c>
      <c r="V447" s="613">
        <v>87154330</v>
      </c>
      <c r="W447" s="613">
        <v>2855544</v>
      </c>
      <c r="X447" s="613">
        <v>24981969</v>
      </c>
      <c r="Y447" s="613">
        <v>5828569</v>
      </c>
      <c r="Z447" s="613">
        <v>0</v>
      </c>
      <c r="AA447" s="613">
        <v>6355775</v>
      </c>
      <c r="AB447" s="613">
        <v>41301473</v>
      </c>
      <c r="AC447" s="613">
        <v>4318893</v>
      </c>
      <c r="AD447" s="613">
        <v>1511951</v>
      </c>
      <c r="AE447" s="613">
        <v>0</v>
      </c>
      <c r="AF447" s="613">
        <v>0</v>
      </c>
      <c r="AG447" s="613">
        <v>156</v>
      </c>
    </row>
    <row r="448" spans="1:33">
      <c r="A448" s="624" t="s">
        <v>1163</v>
      </c>
      <c r="B448" s="400" t="s">
        <v>569</v>
      </c>
      <c r="C448" s="613">
        <v>3104242</v>
      </c>
      <c r="D448" s="614">
        <v>59832</v>
      </c>
      <c r="E448" s="614">
        <v>837050</v>
      </c>
      <c r="F448" s="614">
        <v>26411</v>
      </c>
      <c r="G448" s="614"/>
      <c r="H448" s="614">
        <v>537549</v>
      </c>
      <c r="I448" s="614">
        <v>1313022</v>
      </c>
      <c r="J448" s="614">
        <v>203416</v>
      </c>
      <c r="K448" s="614">
        <v>112613</v>
      </c>
      <c r="L448" s="614">
        <v>16158</v>
      </c>
      <c r="M448" s="614"/>
      <c r="N448" s="614">
        <v>-1809</v>
      </c>
      <c r="T448" s="625" t="s">
        <v>1163</v>
      </c>
      <c r="U448" s="485" t="s">
        <v>569</v>
      </c>
      <c r="V448" s="613">
        <v>3104242</v>
      </c>
      <c r="W448" s="613">
        <v>59832</v>
      </c>
      <c r="X448" s="613">
        <v>837050</v>
      </c>
      <c r="Y448" s="613">
        <v>26411</v>
      </c>
      <c r="Z448" s="613">
        <v>0</v>
      </c>
      <c r="AA448" s="613">
        <v>537549</v>
      </c>
      <c r="AB448" s="613">
        <v>1313022</v>
      </c>
      <c r="AC448" s="613">
        <v>203416</v>
      </c>
      <c r="AD448" s="613">
        <v>112613</v>
      </c>
      <c r="AE448" s="613">
        <v>16158</v>
      </c>
      <c r="AF448" s="613">
        <v>0</v>
      </c>
      <c r="AG448" s="613">
        <v>-1809</v>
      </c>
    </row>
    <row r="449" spans="1:84">
      <c r="A449" s="624" t="s">
        <v>1151</v>
      </c>
      <c r="B449" s="400" t="s">
        <v>569</v>
      </c>
      <c r="C449" s="613">
        <v>-979619</v>
      </c>
      <c r="D449" s="614">
        <v>-8749</v>
      </c>
      <c r="E449" s="614">
        <v>-382296</v>
      </c>
      <c r="F449" s="614">
        <v>-32229</v>
      </c>
      <c r="G449" s="614"/>
      <c r="H449" s="614">
        <v>-172141</v>
      </c>
      <c r="I449" s="614">
        <v>-340946</v>
      </c>
      <c r="J449" s="614">
        <v>-18572</v>
      </c>
      <c r="K449" s="614">
        <v>-21211</v>
      </c>
      <c r="L449" s="614">
        <v>-3475</v>
      </c>
      <c r="M449" s="614"/>
      <c r="N449" s="614">
        <v>0</v>
      </c>
      <c r="T449" s="625" t="s">
        <v>1151</v>
      </c>
      <c r="U449" s="485" t="s">
        <v>569</v>
      </c>
      <c r="V449" s="613">
        <v>-979619</v>
      </c>
      <c r="W449" s="613">
        <v>-8749</v>
      </c>
      <c r="X449" s="613">
        <v>-382296</v>
      </c>
      <c r="Y449" s="613">
        <v>-32229</v>
      </c>
      <c r="Z449" s="613">
        <v>0</v>
      </c>
      <c r="AA449" s="613">
        <v>-172141</v>
      </c>
      <c r="AB449" s="613">
        <v>-340946</v>
      </c>
      <c r="AC449" s="613">
        <v>-18572</v>
      </c>
      <c r="AD449" s="613">
        <v>-21211</v>
      </c>
      <c r="AE449" s="613">
        <v>-3475</v>
      </c>
      <c r="AF449" s="613">
        <v>0</v>
      </c>
      <c r="AG449" s="613">
        <v>0</v>
      </c>
    </row>
    <row r="450" spans="1:84">
      <c r="A450" s="626" t="s">
        <v>1164</v>
      </c>
      <c r="B450" s="400" t="s">
        <v>569</v>
      </c>
      <c r="C450" s="613">
        <v>7799227</v>
      </c>
      <c r="D450" s="614">
        <v>107703</v>
      </c>
      <c r="E450" s="614">
        <v>2029405</v>
      </c>
      <c r="F450" s="614">
        <v>0</v>
      </c>
      <c r="G450" s="614"/>
      <c r="H450" s="614">
        <v>1100841</v>
      </c>
      <c r="I450" s="614">
        <v>3264010</v>
      </c>
      <c r="J450" s="614">
        <v>370239</v>
      </c>
      <c r="K450" s="614">
        <v>257954</v>
      </c>
      <c r="L450" s="614">
        <v>26738</v>
      </c>
      <c r="M450" s="614"/>
      <c r="N450" s="614">
        <v>642337</v>
      </c>
      <c r="T450" s="627" t="s">
        <v>1164</v>
      </c>
      <c r="U450" s="485" t="s">
        <v>569</v>
      </c>
      <c r="V450" s="613">
        <v>7799227</v>
      </c>
      <c r="W450" s="613">
        <v>107703</v>
      </c>
      <c r="X450" s="613">
        <v>2029405</v>
      </c>
      <c r="Y450" s="613">
        <v>0</v>
      </c>
      <c r="Z450" s="613">
        <v>0</v>
      </c>
      <c r="AA450" s="613">
        <v>1100841</v>
      </c>
      <c r="AB450" s="613">
        <v>3264010</v>
      </c>
      <c r="AC450" s="613">
        <v>370239</v>
      </c>
      <c r="AD450" s="613">
        <v>257954</v>
      </c>
      <c r="AE450" s="613">
        <v>26738</v>
      </c>
      <c r="AF450" s="613">
        <v>0</v>
      </c>
      <c r="AG450" s="613">
        <v>642337</v>
      </c>
    </row>
    <row r="451" spans="1:84">
      <c r="A451" s="626" t="s">
        <v>1165</v>
      </c>
      <c r="B451" s="400" t="s">
        <v>569</v>
      </c>
      <c r="C451" s="613">
        <v>564417269</v>
      </c>
      <c r="D451" s="614">
        <v>9731268</v>
      </c>
      <c r="E451" s="614">
        <v>154878752</v>
      </c>
      <c r="F451" s="614">
        <v>0</v>
      </c>
      <c r="G451" s="614"/>
      <c r="H451" s="614">
        <v>70704915</v>
      </c>
      <c r="I451" s="614">
        <v>234453239</v>
      </c>
      <c r="J451" s="614">
        <v>28187740</v>
      </c>
      <c r="K451" s="614">
        <v>15689571</v>
      </c>
      <c r="L451" s="614">
        <v>2071777</v>
      </c>
      <c r="M451" s="614"/>
      <c r="N451" s="614">
        <v>48700007</v>
      </c>
      <c r="T451" s="627" t="s">
        <v>1165</v>
      </c>
      <c r="U451" s="485" t="s">
        <v>569</v>
      </c>
      <c r="V451" s="613">
        <v>564417269</v>
      </c>
      <c r="W451" s="613">
        <v>9731268</v>
      </c>
      <c r="X451" s="613">
        <v>154878752</v>
      </c>
      <c r="Y451" s="613">
        <v>0</v>
      </c>
      <c r="Z451" s="613">
        <v>0</v>
      </c>
      <c r="AA451" s="613">
        <v>70704915</v>
      </c>
      <c r="AB451" s="613">
        <v>234453239</v>
      </c>
      <c r="AC451" s="613">
        <v>28187740</v>
      </c>
      <c r="AD451" s="613">
        <v>15689571</v>
      </c>
      <c r="AE451" s="613">
        <v>2071777</v>
      </c>
      <c r="AF451" s="613">
        <v>0</v>
      </c>
      <c r="AG451" s="613">
        <v>48700007</v>
      </c>
    </row>
    <row r="452" spans="1:84">
      <c r="A452" s="626" t="s">
        <v>1166</v>
      </c>
      <c r="B452" s="400" t="s">
        <v>569</v>
      </c>
      <c r="C452" s="613">
        <v>50474433</v>
      </c>
      <c r="D452" s="614">
        <v>867789</v>
      </c>
      <c r="E452" s="614">
        <v>13963087</v>
      </c>
      <c r="F452" s="614">
        <v>11222486</v>
      </c>
      <c r="G452" s="614"/>
      <c r="H452" s="614">
        <v>6374172</v>
      </c>
      <c r="I452" s="614">
        <v>20989748</v>
      </c>
      <c r="J452" s="614">
        <v>2585361</v>
      </c>
      <c r="K452" s="614">
        <v>1409898</v>
      </c>
      <c r="L452" s="614">
        <v>186894</v>
      </c>
      <c r="M452" s="614"/>
      <c r="N452" s="614">
        <v>-7125002</v>
      </c>
      <c r="T452" s="627" t="s">
        <v>1166</v>
      </c>
      <c r="U452" s="485" t="s">
        <v>569</v>
      </c>
      <c r="V452" s="613">
        <v>50474433</v>
      </c>
      <c r="W452" s="613">
        <v>867789</v>
      </c>
      <c r="X452" s="613">
        <v>13963087</v>
      </c>
      <c r="Y452" s="613">
        <v>11222486</v>
      </c>
      <c r="Z452" s="613">
        <v>0</v>
      </c>
      <c r="AA452" s="613">
        <v>6374172</v>
      </c>
      <c r="AB452" s="613">
        <v>20989748</v>
      </c>
      <c r="AC452" s="613">
        <v>2585361</v>
      </c>
      <c r="AD452" s="613">
        <v>1409898</v>
      </c>
      <c r="AE452" s="613">
        <v>186894</v>
      </c>
      <c r="AF452" s="613">
        <v>0</v>
      </c>
      <c r="AG452" s="613">
        <v>-7125002</v>
      </c>
    </row>
    <row r="453" spans="1:84">
      <c r="A453" s="626" t="s">
        <v>1167</v>
      </c>
      <c r="B453" s="400" t="s">
        <v>569</v>
      </c>
      <c r="C453" s="613">
        <v>0</v>
      </c>
      <c r="D453" s="614">
        <v>0</v>
      </c>
      <c r="E453" s="614">
        <v>0</v>
      </c>
      <c r="F453" s="614">
        <v>0</v>
      </c>
      <c r="G453" s="614"/>
      <c r="H453" s="614">
        <v>0</v>
      </c>
      <c r="I453" s="614">
        <v>0</v>
      </c>
      <c r="J453" s="614">
        <v>0</v>
      </c>
      <c r="K453" s="614">
        <v>0</v>
      </c>
      <c r="L453" s="614">
        <v>0</v>
      </c>
      <c r="M453" s="614"/>
      <c r="N453" s="614">
        <v>0</v>
      </c>
      <c r="T453" s="627" t="s">
        <v>1167</v>
      </c>
      <c r="U453" s="485" t="s">
        <v>569</v>
      </c>
      <c r="V453" s="613">
        <v>0</v>
      </c>
      <c r="W453" s="613">
        <v>0</v>
      </c>
      <c r="X453" s="613">
        <v>0</v>
      </c>
      <c r="Y453" s="613">
        <v>0</v>
      </c>
      <c r="Z453" s="613">
        <v>0</v>
      </c>
      <c r="AA453" s="613">
        <v>0</v>
      </c>
      <c r="AB453" s="613">
        <v>0</v>
      </c>
      <c r="AC453" s="613">
        <v>0</v>
      </c>
      <c r="AD453" s="613">
        <v>0</v>
      </c>
      <c r="AE453" s="613">
        <v>0</v>
      </c>
      <c r="AF453" s="613">
        <v>0</v>
      </c>
      <c r="AG453" s="613">
        <v>0</v>
      </c>
    </row>
    <row r="454" spans="1:84">
      <c r="A454" s="626" t="s">
        <v>1168</v>
      </c>
      <c r="B454" s="400" t="s">
        <v>569</v>
      </c>
      <c r="C454" s="613">
        <v>0</v>
      </c>
      <c r="D454" s="614">
        <v>0</v>
      </c>
      <c r="E454" s="614">
        <v>0</v>
      </c>
      <c r="F454" s="614">
        <v>0</v>
      </c>
      <c r="G454" s="614"/>
      <c r="H454" s="614">
        <v>0</v>
      </c>
      <c r="I454" s="614">
        <v>0</v>
      </c>
      <c r="J454" s="614">
        <v>0</v>
      </c>
      <c r="K454" s="614">
        <v>0</v>
      </c>
      <c r="L454" s="614">
        <v>0</v>
      </c>
      <c r="M454" s="614"/>
      <c r="N454" s="614">
        <v>0</v>
      </c>
      <c r="T454" s="627" t="s">
        <v>1168</v>
      </c>
      <c r="U454" s="485" t="s">
        <v>569</v>
      </c>
      <c r="V454" s="613">
        <v>0</v>
      </c>
      <c r="W454" s="613">
        <v>0</v>
      </c>
      <c r="X454" s="613">
        <v>0</v>
      </c>
      <c r="Y454" s="613">
        <v>0</v>
      </c>
      <c r="Z454" s="613">
        <v>0</v>
      </c>
      <c r="AA454" s="613">
        <v>0</v>
      </c>
      <c r="AB454" s="613">
        <v>0</v>
      </c>
      <c r="AC454" s="613">
        <v>0</v>
      </c>
      <c r="AD454" s="613">
        <v>0</v>
      </c>
      <c r="AE454" s="613">
        <v>0</v>
      </c>
      <c r="AF454" s="613">
        <v>0</v>
      </c>
      <c r="AG454" s="613">
        <v>0</v>
      </c>
    </row>
    <row r="455" spans="1:84">
      <c r="A455" s="624" t="s">
        <v>1169</v>
      </c>
      <c r="B455" s="400" t="s">
        <v>569</v>
      </c>
      <c r="C455" s="613">
        <v>23000572</v>
      </c>
      <c r="D455" s="614">
        <v>556083</v>
      </c>
      <c r="E455" s="614">
        <v>7031086</v>
      </c>
      <c r="F455" s="614">
        <v>2028958</v>
      </c>
      <c r="G455" s="614"/>
      <c r="H455" s="614">
        <v>2756159</v>
      </c>
      <c r="I455" s="614">
        <v>8726628</v>
      </c>
      <c r="J455" s="614">
        <v>1269523</v>
      </c>
      <c r="K455" s="614">
        <v>545788</v>
      </c>
      <c r="L455" s="614">
        <v>32115</v>
      </c>
      <c r="M455" s="614"/>
      <c r="N455" s="614">
        <v>54232</v>
      </c>
      <c r="T455" s="625" t="s">
        <v>1169</v>
      </c>
      <c r="U455" s="485" t="s">
        <v>569</v>
      </c>
      <c r="V455" s="613">
        <v>23000572</v>
      </c>
      <c r="W455" s="613">
        <v>556083</v>
      </c>
      <c r="X455" s="613">
        <v>7031086</v>
      </c>
      <c r="Y455" s="613">
        <v>2028958</v>
      </c>
      <c r="Z455" s="613">
        <v>0</v>
      </c>
      <c r="AA455" s="613">
        <v>2756159</v>
      </c>
      <c r="AB455" s="613">
        <v>8726628</v>
      </c>
      <c r="AC455" s="613">
        <v>1269523</v>
      </c>
      <c r="AD455" s="613">
        <v>545788</v>
      </c>
      <c r="AE455" s="613">
        <v>32115</v>
      </c>
      <c r="AF455" s="613">
        <v>0</v>
      </c>
      <c r="AG455" s="613">
        <v>54232</v>
      </c>
    </row>
    <row r="456" spans="1:84">
      <c r="A456" s="624" t="s">
        <v>1170</v>
      </c>
      <c r="B456" s="400" t="s">
        <v>569</v>
      </c>
      <c r="C456" s="613">
        <v>16198410</v>
      </c>
      <c r="D456" s="614">
        <v>291155</v>
      </c>
      <c r="E456" s="614">
        <v>4501126</v>
      </c>
      <c r="F456" s="614">
        <v>3398213</v>
      </c>
      <c r="G456" s="614"/>
      <c r="H456" s="614">
        <v>2054780</v>
      </c>
      <c r="I456" s="614">
        <v>6825260</v>
      </c>
      <c r="J456" s="614">
        <v>817511</v>
      </c>
      <c r="K456" s="614">
        <v>456101</v>
      </c>
      <c r="L456" s="614">
        <v>60206</v>
      </c>
      <c r="M456" s="614"/>
      <c r="N456" s="614">
        <v>-2205942</v>
      </c>
      <c r="T456" s="625" t="s">
        <v>1170</v>
      </c>
      <c r="U456" s="485" t="s">
        <v>569</v>
      </c>
      <c r="V456" s="613">
        <v>16198410</v>
      </c>
      <c r="W456" s="613">
        <v>291155</v>
      </c>
      <c r="X456" s="613">
        <v>4501126</v>
      </c>
      <c r="Y456" s="613">
        <v>3398213</v>
      </c>
      <c r="Z456" s="613">
        <v>0</v>
      </c>
      <c r="AA456" s="613">
        <v>2054780</v>
      </c>
      <c r="AB456" s="613">
        <v>6825260</v>
      </c>
      <c r="AC456" s="613">
        <v>817511</v>
      </c>
      <c r="AD456" s="613">
        <v>456101</v>
      </c>
      <c r="AE456" s="613">
        <v>60206</v>
      </c>
      <c r="AF456" s="613">
        <v>0</v>
      </c>
      <c r="AG456" s="613">
        <v>-2205942</v>
      </c>
    </row>
    <row r="457" spans="1:84">
      <c r="A457" s="624" t="s">
        <v>1171</v>
      </c>
      <c r="B457" s="400" t="s">
        <v>569</v>
      </c>
      <c r="C457" s="613">
        <v>-4112460</v>
      </c>
      <c r="D457" s="614">
        <v>0</v>
      </c>
      <c r="E457" s="614">
        <v>-4112460</v>
      </c>
      <c r="F457" s="614">
        <v>0</v>
      </c>
      <c r="G457" s="614"/>
      <c r="H457" s="614">
        <v>0</v>
      </c>
      <c r="I457" s="614">
        <v>0</v>
      </c>
      <c r="J457" s="614">
        <v>0</v>
      </c>
      <c r="K457" s="614">
        <v>0</v>
      </c>
      <c r="L457" s="614">
        <v>0</v>
      </c>
      <c r="M457" s="614"/>
      <c r="N457" s="614">
        <v>0</v>
      </c>
      <c r="T457" s="625" t="s">
        <v>1171</v>
      </c>
      <c r="U457" s="485" t="s">
        <v>569</v>
      </c>
      <c r="V457" s="613">
        <v>-4112460</v>
      </c>
      <c r="W457" s="613">
        <v>0</v>
      </c>
      <c r="X457" s="613">
        <v>-4112460</v>
      </c>
      <c r="Y457" s="613">
        <v>0</v>
      </c>
      <c r="Z457" s="613">
        <v>0</v>
      </c>
      <c r="AA457" s="613">
        <v>0</v>
      </c>
      <c r="AB457" s="613">
        <v>0</v>
      </c>
      <c r="AC457" s="613">
        <v>0</v>
      </c>
      <c r="AD457" s="613">
        <v>0</v>
      </c>
      <c r="AE457" s="613">
        <v>0</v>
      </c>
      <c r="AF457" s="613">
        <v>0</v>
      </c>
      <c r="AG457" s="613">
        <v>0</v>
      </c>
    </row>
    <row r="458" spans="1:84">
      <c r="A458" s="624" t="s">
        <v>1153</v>
      </c>
      <c r="B458" s="400" t="s">
        <v>679</v>
      </c>
      <c r="C458" s="616">
        <v>26426</v>
      </c>
      <c r="D458" s="617">
        <v>0</v>
      </c>
      <c r="E458" s="617">
        <v>0</v>
      </c>
      <c r="F458" s="617">
        <v>0</v>
      </c>
      <c r="G458" s="617"/>
      <c r="H458" s="617">
        <v>0</v>
      </c>
      <c r="I458" s="617">
        <v>0</v>
      </c>
      <c r="J458" s="617">
        <v>0</v>
      </c>
      <c r="K458" s="617">
        <v>0</v>
      </c>
      <c r="L458" s="617">
        <v>0</v>
      </c>
      <c r="M458" s="617"/>
      <c r="N458" s="617">
        <v>26426</v>
      </c>
      <c r="T458" s="625" t="s">
        <v>1153</v>
      </c>
      <c r="U458" s="485" t="s">
        <v>679</v>
      </c>
      <c r="V458" s="616">
        <v>26426</v>
      </c>
      <c r="W458" s="616">
        <v>0</v>
      </c>
      <c r="X458" s="616">
        <v>0</v>
      </c>
      <c r="Y458" s="616">
        <v>0</v>
      </c>
      <c r="Z458" s="616">
        <v>0</v>
      </c>
      <c r="AA458" s="616">
        <v>0</v>
      </c>
      <c r="AB458" s="616">
        <v>0</v>
      </c>
      <c r="AC458" s="616">
        <v>0</v>
      </c>
      <c r="AD458" s="616">
        <v>0</v>
      </c>
      <c r="AE458" s="616">
        <v>0</v>
      </c>
      <c r="AF458" s="616">
        <v>0</v>
      </c>
      <c r="AG458" s="616">
        <v>26426</v>
      </c>
    </row>
    <row r="459" spans="1:84">
      <c r="C459" s="444"/>
      <c r="D459" s="444"/>
      <c r="E459" s="444"/>
      <c r="F459" s="444"/>
      <c r="G459" s="444"/>
      <c r="H459" s="444"/>
      <c r="I459" s="444"/>
      <c r="J459" s="444"/>
      <c r="K459" s="444"/>
      <c r="L459" s="444"/>
      <c r="M459" s="444"/>
      <c r="N459" s="444"/>
      <c r="T459" s="485"/>
      <c r="U459" s="485"/>
      <c r="V459" s="598"/>
      <c r="W459" s="598"/>
      <c r="X459" s="598"/>
      <c r="Y459" s="598"/>
      <c r="Z459" s="598"/>
      <c r="AA459" s="598"/>
      <c r="AB459" s="598"/>
      <c r="AC459" s="598"/>
      <c r="AD459" s="598"/>
      <c r="AE459" s="598"/>
      <c r="AF459" s="598"/>
      <c r="AG459" s="598"/>
    </row>
    <row r="460" spans="1:84">
      <c r="A460" s="400" t="s">
        <v>1172</v>
      </c>
      <c r="C460" s="613">
        <v>787409056</v>
      </c>
      <c r="D460" s="619">
        <v>15103064</v>
      </c>
      <c r="E460" s="619">
        <v>215054452</v>
      </c>
      <c r="F460" s="619">
        <v>25493720</v>
      </c>
      <c r="G460" s="619">
        <v>0</v>
      </c>
      <c r="H460" s="619">
        <v>94819956</v>
      </c>
      <c r="I460" s="619">
        <v>333076941</v>
      </c>
      <c r="J460" s="619">
        <v>39729977</v>
      </c>
      <c r="K460" s="619">
        <v>21077837</v>
      </c>
      <c r="L460" s="619">
        <v>2540410</v>
      </c>
      <c r="M460" s="619">
        <v>0</v>
      </c>
      <c r="N460" s="619">
        <v>40512699</v>
      </c>
      <c r="T460" s="485" t="s">
        <v>1172</v>
      </c>
      <c r="U460" s="485"/>
      <c r="V460" s="613">
        <v>787409056</v>
      </c>
      <c r="W460" s="613">
        <v>15103064</v>
      </c>
      <c r="X460" s="613">
        <v>215054452</v>
      </c>
      <c r="Y460" s="613">
        <v>25493720</v>
      </c>
      <c r="Z460" s="613">
        <v>0</v>
      </c>
      <c r="AA460" s="613">
        <v>94819956</v>
      </c>
      <c r="AB460" s="613">
        <v>333076941</v>
      </c>
      <c r="AC460" s="613">
        <v>39729977</v>
      </c>
      <c r="AD460" s="613">
        <v>21077837</v>
      </c>
      <c r="AE460" s="613">
        <v>2540410</v>
      </c>
      <c r="AF460" s="613">
        <v>0</v>
      </c>
      <c r="AG460" s="613">
        <v>40512699</v>
      </c>
    </row>
    <row r="461" spans="1:84">
      <c r="C461" s="444"/>
      <c r="D461" s="444"/>
      <c r="E461" s="444"/>
      <c r="F461" s="444"/>
      <c r="G461" s="444"/>
      <c r="H461" s="444"/>
      <c r="I461" s="444"/>
      <c r="J461" s="444"/>
      <c r="K461" s="444"/>
      <c r="L461" s="444"/>
      <c r="M461" s="444"/>
      <c r="N461" s="444"/>
      <c r="T461" s="485"/>
      <c r="U461" s="485"/>
      <c r="V461" s="598"/>
      <c r="W461" s="598"/>
      <c r="X461" s="598"/>
      <c r="Y461" s="598"/>
      <c r="Z461" s="598"/>
      <c r="AA461" s="598"/>
      <c r="AB461" s="598"/>
      <c r="AC461" s="598"/>
      <c r="AD461" s="598"/>
      <c r="AE461" s="598"/>
      <c r="AF461" s="598"/>
      <c r="AG461" s="598"/>
    </row>
    <row r="462" spans="1:84" ht="12.75" thickBot="1">
      <c r="A462" s="400" t="s">
        <v>1173</v>
      </c>
      <c r="C462" s="628">
        <v>772750304</v>
      </c>
      <c r="D462" s="628">
        <v>14791952</v>
      </c>
      <c r="E462" s="628">
        <v>211718410</v>
      </c>
      <c r="F462" s="628">
        <v>24805331</v>
      </c>
      <c r="G462" s="628">
        <v>0</v>
      </c>
      <c r="H462" s="628">
        <v>93641482</v>
      </c>
      <c r="I462" s="628">
        <v>322777412</v>
      </c>
      <c r="J462" s="628">
        <v>38139096</v>
      </c>
      <c r="K462" s="628">
        <v>20484759</v>
      </c>
      <c r="L462" s="628">
        <v>2491912</v>
      </c>
      <c r="M462" s="628">
        <v>0</v>
      </c>
      <c r="N462" s="628">
        <v>43899950</v>
      </c>
      <c r="T462" s="485" t="s">
        <v>1173</v>
      </c>
      <c r="U462" s="485"/>
      <c r="V462" s="628">
        <v>772750304</v>
      </c>
      <c r="W462" s="628">
        <v>14791952</v>
      </c>
      <c r="X462" s="628">
        <v>211718410</v>
      </c>
      <c r="Y462" s="628">
        <v>24805331</v>
      </c>
      <c r="Z462" s="628">
        <v>0</v>
      </c>
      <c r="AA462" s="628">
        <v>93641482</v>
      </c>
      <c r="AB462" s="628">
        <v>322777412</v>
      </c>
      <c r="AC462" s="628">
        <v>38139096</v>
      </c>
      <c r="AD462" s="628">
        <v>20484759</v>
      </c>
      <c r="AE462" s="628">
        <v>2491912</v>
      </c>
      <c r="AF462" s="628">
        <v>0</v>
      </c>
      <c r="AG462" s="628">
        <v>43899950</v>
      </c>
      <c r="BV462" s="629"/>
      <c r="BW462" s="629"/>
      <c r="BX462" s="629"/>
      <c r="BY462" s="629"/>
      <c r="BZ462" s="629"/>
      <c r="CA462" s="629"/>
      <c r="CB462" s="629"/>
      <c r="CC462" s="629"/>
    </row>
    <row r="463" spans="1:84" ht="12.75" thickTop="1">
      <c r="C463" s="444"/>
      <c r="D463" s="444"/>
      <c r="E463" s="444"/>
      <c r="F463" s="444"/>
      <c r="G463" s="444"/>
      <c r="H463" s="444"/>
      <c r="I463" s="334"/>
      <c r="J463" s="444"/>
      <c r="K463" s="444"/>
      <c r="L463" s="444"/>
      <c r="M463" s="444"/>
      <c r="N463" s="444"/>
      <c r="T463" s="485"/>
      <c r="U463" s="485"/>
      <c r="V463" s="598"/>
      <c r="W463" s="598"/>
      <c r="X463" s="598"/>
      <c r="Y463" s="598"/>
      <c r="Z463" s="598"/>
      <c r="AA463" s="598"/>
      <c r="AB463" s="598"/>
      <c r="AC463" s="598"/>
      <c r="AD463" s="598"/>
      <c r="AE463" s="598"/>
      <c r="AF463" s="598"/>
      <c r="AG463" s="598"/>
      <c r="BV463" s="629"/>
      <c r="BW463" s="629"/>
      <c r="BX463" s="629"/>
      <c r="BY463" s="629"/>
      <c r="BZ463" s="629"/>
      <c r="CA463" s="629"/>
      <c r="CB463" s="629"/>
      <c r="CC463" s="629"/>
    </row>
    <row r="464" spans="1:84">
      <c r="C464" s="444"/>
      <c r="D464" s="444"/>
      <c r="E464" s="444"/>
      <c r="F464" s="444"/>
      <c r="G464" s="444"/>
      <c r="H464" s="444"/>
      <c r="I464" s="444"/>
      <c r="J464" s="444"/>
      <c r="K464" s="444"/>
      <c r="L464" s="444"/>
      <c r="M464" s="444"/>
      <c r="N464" s="444"/>
      <c r="T464" s="485"/>
      <c r="U464" s="485"/>
      <c r="V464" s="598"/>
      <c r="W464" s="598"/>
      <c r="X464" s="598"/>
      <c r="Y464" s="598"/>
      <c r="Z464" s="598"/>
      <c r="AA464" s="598"/>
      <c r="AB464" s="598"/>
      <c r="AC464" s="598"/>
      <c r="AD464" s="598"/>
      <c r="AE464" s="598"/>
      <c r="AF464" s="598"/>
      <c r="AG464" s="598"/>
      <c r="BV464" s="629"/>
      <c r="BW464" s="629"/>
      <c r="BX464" s="629"/>
      <c r="BY464" s="629"/>
      <c r="BZ464" s="629"/>
      <c r="CA464" s="629"/>
      <c r="CB464" s="629"/>
      <c r="CC464" s="629"/>
      <c r="CD464" s="629"/>
      <c r="CE464" s="629"/>
      <c r="CF464" s="629"/>
    </row>
    <row r="465" spans="1:84">
      <c r="A465" s="459" t="s">
        <v>1174</v>
      </c>
      <c r="C465" s="630">
        <v>1</v>
      </c>
      <c r="D465" s="630">
        <v>1.9141955588282758E-2</v>
      </c>
      <c r="E465" s="630">
        <v>0.27398036455512026</v>
      </c>
      <c r="F465" s="630">
        <v>3.2100059840287035E-2</v>
      </c>
      <c r="G465" s="630">
        <v>0</v>
      </c>
      <c r="H465" s="630">
        <v>0.12117948257707835</v>
      </c>
      <c r="I465" s="630">
        <v>0.41769949533400635</v>
      </c>
      <c r="J465" s="630">
        <v>4.9355006141802826E-2</v>
      </c>
      <c r="K465" s="630">
        <v>2.6508898015263672E-2</v>
      </c>
      <c r="L465" s="630">
        <v>3.2247311804357438E-3</v>
      </c>
      <c r="M465" s="630">
        <v>0</v>
      </c>
      <c r="N465" s="630">
        <v>5.6810006767722993E-2</v>
      </c>
      <c r="T465" s="484" t="s">
        <v>1174</v>
      </c>
      <c r="U465" s="485"/>
      <c r="V465" s="630">
        <v>1</v>
      </c>
      <c r="W465" s="630">
        <v>1.9141955588282758E-2</v>
      </c>
      <c r="X465" s="630">
        <v>0.27398036455512026</v>
      </c>
      <c r="Y465" s="630">
        <v>3.2100059840287035E-2</v>
      </c>
      <c r="Z465" s="630">
        <v>0</v>
      </c>
      <c r="AA465" s="630">
        <v>0.12117948257707835</v>
      </c>
      <c r="AB465" s="630">
        <v>0.41769949533400635</v>
      </c>
      <c r="AC465" s="630">
        <v>4.9355006141802826E-2</v>
      </c>
      <c r="AD465" s="630">
        <v>2.6508898015263672E-2</v>
      </c>
      <c r="AE465" s="630">
        <v>3.2247311804357438E-3</v>
      </c>
      <c r="AF465" s="630">
        <v>0</v>
      </c>
      <c r="AG465" s="630">
        <v>5.6810006767722993E-2</v>
      </c>
      <c r="CD465" s="629"/>
      <c r="CE465" s="629"/>
      <c r="CF465" s="629"/>
    </row>
    <row r="466" spans="1:84">
      <c r="C466" s="491"/>
      <c r="D466" s="491"/>
      <c r="E466" s="491"/>
      <c r="F466" s="491"/>
      <c r="G466" s="491"/>
      <c r="H466" s="491"/>
      <c r="I466" s="491"/>
      <c r="J466" s="491"/>
      <c r="K466" s="491"/>
      <c r="L466" s="491"/>
      <c r="M466" s="491"/>
      <c r="N466" s="491"/>
      <c r="T466" s="485"/>
      <c r="U466" s="485"/>
      <c r="V466" s="485"/>
      <c r="W466" s="485"/>
      <c r="X466" s="485"/>
      <c r="Y466" s="485"/>
      <c r="Z466" s="485"/>
      <c r="AA466" s="485"/>
      <c r="AB466" s="485"/>
      <c r="AC466" s="485"/>
      <c r="AD466" s="485"/>
      <c r="AE466" s="485"/>
      <c r="AF466" s="485"/>
      <c r="AG466" s="485"/>
      <c r="CD466" s="629"/>
      <c r="CE466" s="629"/>
      <c r="CF466" s="629"/>
    </row>
    <row r="467" spans="1:84">
      <c r="C467" s="458"/>
      <c r="T467" s="485"/>
      <c r="U467" s="485"/>
      <c r="V467" s="560"/>
      <c r="W467" s="485"/>
      <c r="X467" s="485"/>
      <c r="Y467" s="485"/>
      <c r="Z467" s="485"/>
      <c r="AA467" s="485"/>
      <c r="AB467" s="485"/>
      <c r="AC467" s="485"/>
      <c r="AD467" s="485"/>
      <c r="AE467" s="485"/>
      <c r="AF467" s="485"/>
      <c r="AG467" s="485"/>
    </row>
    <row r="468" spans="1:84">
      <c r="T468" s="485"/>
      <c r="U468" s="485"/>
      <c r="V468" s="485"/>
      <c r="W468" s="485"/>
      <c r="X468" s="485"/>
      <c r="Y468" s="485"/>
      <c r="Z468" s="485"/>
      <c r="AA468" s="485"/>
      <c r="AB468" s="485"/>
      <c r="AC468" s="485"/>
      <c r="AD468" s="485"/>
      <c r="AE468" s="485"/>
      <c r="AF468" s="485"/>
      <c r="AG468" s="485"/>
    </row>
    <row r="469" spans="1:84">
      <c r="T469" s="485"/>
      <c r="U469" s="485"/>
      <c r="V469" s="485"/>
      <c r="W469" s="485"/>
      <c r="X469" s="485"/>
      <c r="Y469" s="485"/>
      <c r="Z469" s="485"/>
      <c r="AA469" s="485"/>
      <c r="AB469" s="485"/>
      <c r="AC469" s="485"/>
      <c r="AD469" s="485"/>
      <c r="AE469" s="485"/>
      <c r="AF469" s="485"/>
      <c r="AG469" s="485"/>
    </row>
    <row r="470" spans="1:84">
      <c r="B470" s="458"/>
      <c r="C470" s="458"/>
      <c r="T470" s="485"/>
      <c r="U470" s="560"/>
      <c r="V470" s="560"/>
      <c r="W470" s="485"/>
      <c r="X470" s="485"/>
      <c r="Y470" s="485"/>
      <c r="Z470" s="485"/>
      <c r="AA470" s="485"/>
      <c r="AB470" s="485"/>
      <c r="AC470" s="485"/>
      <c r="AD470" s="485"/>
      <c r="AE470" s="485"/>
      <c r="AF470" s="485"/>
      <c r="AG470" s="485"/>
      <c r="BU470" s="444"/>
    </row>
    <row r="471" spans="1:84">
      <c r="B471" s="458"/>
      <c r="C471" s="458"/>
      <c r="T471" s="485"/>
      <c r="U471" s="560"/>
      <c r="V471" s="560"/>
      <c r="W471" s="485"/>
      <c r="X471" s="485"/>
      <c r="Y471" s="485"/>
      <c r="Z471" s="485"/>
      <c r="AA471" s="485"/>
      <c r="AB471" s="485"/>
      <c r="AC471" s="485"/>
      <c r="AD471" s="485"/>
      <c r="AE471" s="485"/>
      <c r="AF471" s="485"/>
      <c r="AG471" s="485"/>
      <c r="BU471" s="444"/>
    </row>
    <row r="472" spans="1:84">
      <c r="T472" s="485"/>
      <c r="U472" s="485"/>
      <c r="V472" s="485"/>
      <c r="W472" s="485"/>
      <c r="X472" s="485"/>
      <c r="Y472" s="485"/>
      <c r="Z472" s="485"/>
      <c r="AA472" s="485"/>
      <c r="AB472" s="485"/>
      <c r="AC472" s="485"/>
      <c r="AD472" s="485"/>
      <c r="AE472" s="485"/>
      <c r="AF472" s="485"/>
      <c r="AG472" s="485"/>
      <c r="AN472" s="461"/>
      <c r="BD472" s="461"/>
      <c r="BU472" s="444"/>
    </row>
    <row r="473" spans="1:84">
      <c r="A473" s="482" t="s">
        <v>1175</v>
      </c>
      <c r="C473" s="590" t="s">
        <v>58</v>
      </c>
      <c r="D473" s="590" t="s">
        <v>962</v>
      </c>
      <c r="E473" s="590" t="s">
        <v>959</v>
      </c>
      <c r="F473" s="590" t="s">
        <v>721</v>
      </c>
      <c r="G473" s="590" t="s">
        <v>1047</v>
      </c>
      <c r="H473" s="590" t="s">
        <v>723</v>
      </c>
      <c r="I473" s="590" t="s">
        <v>749</v>
      </c>
      <c r="J473" s="590" t="s">
        <v>725</v>
      </c>
      <c r="K473" s="590" t="s">
        <v>1048</v>
      </c>
      <c r="L473" s="590" t="s">
        <v>120</v>
      </c>
      <c r="M473" s="590" t="s">
        <v>59</v>
      </c>
      <c r="N473" s="590" t="s">
        <v>728</v>
      </c>
      <c r="T473" s="483" t="s">
        <v>1175</v>
      </c>
      <c r="U473" s="485"/>
      <c r="V473" s="592" t="s">
        <v>58</v>
      </c>
      <c r="W473" s="592" t="s">
        <v>962</v>
      </c>
      <c r="X473" s="592" t="s">
        <v>959</v>
      </c>
      <c r="Y473" s="592" t="s">
        <v>721</v>
      </c>
      <c r="Z473" s="592" t="s">
        <v>1047</v>
      </c>
      <c r="AA473" s="592" t="s">
        <v>723</v>
      </c>
      <c r="AB473" s="592" t="s">
        <v>749</v>
      </c>
      <c r="AC473" s="592" t="s">
        <v>725</v>
      </c>
      <c r="AD473" s="592" t="s">
        <v>1048</v>
      </c>
      <c r="AE473" s="592" t="s">
        <v>120</v>
      </c>
      <c r="AF473" s="592" t="s">
        <v>59</v>
      </c>
      <c r="AG473" s="592" t="s">
        <v>728</v>
      </c>
      <c r="AN473" s="631"/>
      <c r="AP473" s="590"/>
      <c r="AQ473" s="590"/>
      <c r="AR473" s="590"/>
      <c r="AS473" s="590"/>
      <c r="AT473" s="590"/>
      <c r="AU473" s="590"/>
      <c r="AV473" s="590"/>
      <c r="AW473" s="590"/>
      <c r="AX473" s="590"/>
      <c r="AY473" s="590"/>
      <c r="AZ473" s="590"/>
      <c r="BA473" s="590"/>
      <c r="BD473" s="631"/>
      <c r="BF473" s="590"/>
      <c r="BG473" s="590"/>
      <c r="BH473" s="590"/>
      <c r="BI473" s="590"/>
      <c r="BJ473" s="590"/>
      <c r="BK473" s="590"/>
      <c r="BL473" s="590"/>
      <c r="BM473" s="590"/>
      <c r="BN473" s="590"/>
      <c r="BO473" s="590"/>
      <c r="BP473" s="590"/>
      <c r="BQ473" s="590"/>
      <c r="BU473" s="444"/>
    </row>
    <row r="474" spans="1:84">
      <c r="A474" s="632" t="s">
        <v>1148</v>
      </c>
      <c r="T474" s="633" t="s">
        <v>1148</v>
      </c>
      <c r="U474" s="485"/>
      <c r="V474" s="485"/>
      <c r="W474" s="485"/>
      <c r="X474" s="485"/>
      <c r="Y474" s="485"/>
      <c r="Z474" s="485"/>
      <c r="AA474" s="485"/>
      <c r="AB474" s="485"/>
      <c r="AC474" s="485"/>
      <c r="AD474" s="485"/>
      <c r="AE474" s="485"/>
      <c r="AF474" s="485"/>
      <c r="AG474" s="485"/>
      <c r="BU474" s="444"/>
    </row>
    <row r="475" spans="1:84">
      <c r="A475" s="626" t="s">
        <v>1149</v>
      </c>
      <c r="B475" s="400" t="s">
        <v>569</v>
      </c>
      <c r="C475" s="444">
        <v>27220098.154177498</v>
      </c>
      <c r="D475" s="634">
        <v>1237878.5673745484</v>
      </c>
      <c r="E475" s="634">
        <v>15791292.534184845</v>
      </c>
      <c r="F475" s="634">
        <v>4955396.1116800923</v>
      </c>
      <c r="G475" s="634">
        <v>0</v>
      </c>
      <c r="H475" s="634">
        <v>5994068.028530024</v>
      </c>
      <c r="I475" s="634">
        <v>-608617.79589225992</v>
      </c>
      <c r="J475" s="634">
        <v>-42688.138276976446</v>
      </c>
      <c r="K475" s="634">
        <v>-105810.41875685949</v>
      </c>
      <c r="L475" s="634">
        <v>-1420.7346659120244</v>
      </c>
      <c r="M475" s="634">
        <v>0</v>
      </c>
      <c r="N475" s="634">
        <v>0</v>
      </c>
      <c r="T475" s="627" t="s">
        <v>1149</v>
      </c>
      <c r="U475" s="485" t="s">
        <v>569</v>
      </c>
      <c r="V475" s="598">
        <v>27220098.154177498</v>
      </c>
      <c r="W475" s="635">
        <v>1237878.5673745484</v>
      </c>
      <c r="X475" s="635">
        <v>15791292.534184845</v>
      </c>
      <c r="Y475" s="635">
        <v>4955396.1116800923</v>
      </c>
      <c r="Z475" s="635">
        <v>0</v>
      </c>
      <c r="AA475" s="635">
        <v>5994068.028530024</v>
      </c>
      <c r="AB475" s="635">
        <v>-608617.79589225992</v>
      </c>
      <c r="AC475" s="635">
        <v>-42688.138276976446</v>
      </c>
      <c r="AD475" s="635">
        <v>-105810.41875685949</v>
      </c>
      <c r="AE475" s="635">
        <v>-1420.7346659120244</v>
      </c>
      <c r="AF475" s="635">
        <v>0</v>
      </c>
      <c r="AG475" s="635">
        <v>0</v>
      </c>
      <c r="AP475" s="444"/>
      <c r="AQ475" s="636"/>
      <c r="AR475" s="636"/>
      <c r="AS475" s="636"/>
      <c r="AT475" s="636"/>
      <c r="AU475" s="636"/>
      <c r="AV475" s="636"/>
      <c r="AW475" s="636"/>
      <c r="AX475" s="636"/>
      <c r="AY475" s="636"/>
      <c r="AZ475" s="636"/>
      <c r="BA475" s="636"/>
      <c r="BF475" s="444"/>
      <c r="BG475" s="636"/>
      <c r="BH475" s="636"/>
      <c r="BI475" s="636"/>
      <c r="BJ475" s="636"/>
      <c r="BK475" s="636"/>
      <c r="BL475" s="636"/>
      <c r="BM475" s="636"/>
      <c r="BN475" s="636"/>
      <c r="BO475" s="636"/>
      <c r="BP475" s="636"/>
      <c r="BQ475" s="636"/>
      <c r="BU475" s="444"/>
    </row>
    <row r="476" spans="1:84">
      <c r="A476" s="626" t="s">
        <v>75</v>
      </c>
      <c r="B476" s="400" t="s">
        <v>569</v>
      </c>
      <c r="C476" s="444">
        <v>15178602.694262128</v>
      </c>
      <c r="D476" s="634">
        <v>583994.78528404084</v>
      </c>
      <c r="E476" s="634">
        <v>8294393.836353112</v>
      </c>
      <c r="F476" s="634">
        <v>2273100.6148859514</v>
      </c>
      <c r="G476" s="634">
        <v>0</v>
      </c>
      <c r="H476" s="634">
        <v>3370816.0847055605</v>
      </c>
      <c r="I476" s="634">
        <v>658183.69352328847</v>
      </c>
      <c r="J476" s="634">
        <v>-1318.2810019414965</v>
      </c>
      <c r="K476" s="634">
        <v>-560.60722633897842</v>
      </c>
      <c r="L476" s="634">
        <v>-7.4322615434376997</v>
      </c>
      <c r="M476" s="634">
        <v>0</v>
      </c>
      <c r="N476" s="634">
        <v>0</v>
      </c>
      <c r="T476" s="627" t="s">
        <v>75</v>
      </c>
      <c r="U476" s="485" t="s">
        <v>569</v>
      </c>
      <c r="V476" s="598">
        <v>15178602.694262128</v>
      </c>
      <c r="W476" s="635">
        <v>583994.78528404084</v>
      </c>
      <c r="X476" s="635">
        <v>8294393.836353112</v>
      </c>
      <c r="Y476" s="635">
        <v>2273100.6148859514</v>
      </c>
      <c r="Z476" s="635">
        <v>0</v>
      </c>
      <c r="AA476" s="635">
        <v>3370816.0847055605</v>
      </c>
      <c r="AB476" s="635">
        <v>658183.69352328847</v>
      </c>
      <c r="AC476" s="635">
        <v>-1318.2810019414965</v>
      </c>
      <c r="AD476" s="635">
        <v>-560.60722633897842</v>
      </c>
      <c r="AE476" s="635">
        <v>-7.4322615434376997</v>
      </c>
      <c r="AF476" s="635">
        <v>0</v>
      </c>
      <c r="AG476" s="635">
        <v>0</v>
      </c>
      <c r="AP476" s="444"/>
      <c r="AQ476" s="636"/>
      <c r="AR476" s="636"/>
      <c r="AS476" s="636"/>
      <c r="AT476" s="636"/>
      <c r="AU476" s="636"/>
      <c r="AV476" s="636"/>
      <c r="AW476" s="636"/>
      <c r="AX476" s="636"/>
      <c r="AY476" s="636"/>
      <c r="AZ476" s="636"/>
      <c r="BA476" s="636"/>
      <c r="BF476" s="444"/>
      <c r="BG476" s="636"/>
      <c r="BH476" s="636"/>
      <c r="BI476" s="636"/>
      <c r="BJ476" s="636"/>
      <c r="BK476" s="636"/>
      <c r="BL476" s="636"/>
      <c r="BM476" s="636"/>
      <c r="BN476" s="636"/>
      <c r="BO476" s="636"/>
      <c r="BP476" s="636"/>
      <c r="BQ476" s="636"/>
    </row>
    <row r="477" spans="1:84">
      <c r="A477" s="626" t="s">
        <v>76</v>
      </c>
      <c r="B477" s="400" t="s">
        <v>569</v>
      </c>
      <c r="C477" s="444">
        <v>9472460.2271434348</v>
      </c>
      <c r="D477" s="634">
        <v>1770824.769125042</v>
      </c>
      <c r="E477" s="634">
        <v>4949295.6030424051</v>
      </c>
      <c r="F477" s="634">
        <v>2815589.4360237084</v>
      </c>
      <c r="G477" s="634">
        <v>0</v>
      </c>
      <c r="H477" s="634">
        <v>1350503.0748691359</v>
      </c>
      <c r="I477" s="634">
        <v>-1370701.1536368276</v>
      </c>
      <c r="J477" s="634">
        <v>10524.346536027037</v>
      </c>
      <c r="K477" s="634">
        <v>-53575.848816056539</v>
      </c>
      <c r="L477" s="634">
        <v>0</v>
      </c>
      <c r="M477" s="634">
        <v>0</v>
      </c>
      <c r="N477" s="634">
        <v>0</v>
      </c>
      <c r="T477" s="627" t="s">
        <v>76</v>
      </c>
      <c r="U477" s="485" t="s">
        <v>569</v>
      </c>
      <c r="V477" s="598">
        <v>9472460.2271434348</v>
      </c>
      <c r="W477" s="635">
        <v>1770824.769125042</v>
      </c>
      <c r="X477" s="635">
        <v>4949295.6030424051</v>
      </c>
      <c r="Y477" s="635">
        <v>2815589.4360237084</v>
      </c>
      <c r="Z477" s="635">
        <v>0</v>
      </c>
      <c r="AA477" s="635">
        <v>1350503.0748691359</v>
      </c>
      <c r="AB477" s="635">
        <v>-1370701.1536368276</v>
      </c>
      <c r="AC477" s="635">
        <v>10524.346536027037</v>
      </c>
      <c r="AD477" s="635">
        <v>-53575.848816056539</v>
      </c>
      <c r="AE477" s="635">
        <v>0</v>
      </c>
      <c r="AF477" s="635">
        <v>0</v>
      </c>
      <c r="AG477" s="635">
        <v>0</v>
      </c>
      <c r="AP477" s="444"/>
      <c r="AQ477" s="636"/>
      <c r="AR477" s="636"/>
      <c r="AS477" s="636"/>
      <c r="AT477" s="636"/>
      <c r="AU477" s="636"/>
      <c r="AV477" s="636"/>
      <c r="AW477" s="636"/>
      <c r="AX477" s="636"/>
      <c r="AY477" s="636"/>
      <c r="AZ477" s="636"/>
      <c r="BA477" s="636"/>
      <c r="BF477" s="444"/>
      <c r="BG477" s="636"/>
      <c r="BH477" s="636"/>
      <c r="BI477" s="636"/>
      <c r="BJ477" s="636"/>
      <c r="BK477" s="636"/>
      <c r="BL477" s="636"/>
      <c r="BM477" s="636"/>
      <c r="BN477" s="636"/>
      <c r="BO477" s="636"/>
      <c r="BP477" s="636"/>
      <c r="BQ477" s="636"/>
    </row>
    <row r="478" spans="1:84">
      <c r="A478" s="626" t="s">
        <v>1150</v>
      </c>
      <c r="B478" s="400" t="s">
        <v>569</v>
      </c>
      <c r="C478" s="444">
        <v>-728332.04704540374</v>
      </c>
      <c r="D478" s="634">
        <v>-3952.9440982658434</v>
      </c>
      <c r="E478" s="634">
        <v>-313345.75754707743</v>
      </c>
      <c r="F478" s="634">
        <v>-15215.927455529203</v>
      </c>
      <c r="G478" s="634">
        <v>0</v>
      </c>
      <c r="H478" s="634">
        <v>-121711.92771992146</v>
      </c>
      <c r="I478" s="634">
        <v>-249778.82279742137</v>
      </c>
      <c r="J478" s="634">
        <v>-11347.579180304598</v>
      </c>
      <c r="K478" s="634">
        <v>-12763.225128882681</v>
      </c>
      <c r="L478" s="634">
        <v>-215.86311800113356</v>
      </c>
      <c r="M478" s="634">
        <v>0</v>
      </c>
      <c r="N478" s="634">
        <v>0</v>
      </c>
      <c r="T478" s="627" t="s">
        <v>1150</v>
      </c>
      <c r="U478" s="485" t="s">
        <v>569</v>
      </c>
      <c r="V478" s="598">
        <v>-728332.04704540374</v>
      </c>
      <c r="W478" s="635">
        <v>-3952.9440982658434</v>
      </c>
      <c r="X478" s="635">
        <v>-313345.75754707743</v>
      </c>
      <c r="Y478" s="635">
        <v>-15215.927455529203</v>
      </c>
      <c r="Z478" s="635">
        <v>0</v>
      </c>
      <c r="AA478" s="635">
        <v>-121711.92771992146</v>
      </c>
      <c r="AB478" s="635">
        <v>-249778.82279742137</v>
      </c>
      <c r="AC478" s="635">
        <v>-11347.579180304598</v>
      </c>
      <c r="AD478" s="635">
        <v>-12763.225128882681</v>
      </c>
      <c r="AE478" s="635">
        <v>-215.86311800113356</v>
      </c>
      <c r="AF478" s="635">
        <v>0</v>
      </c>
      <c r="AG478" s="635">
        <v>0</v>
      </c>
      <c r="AP478" s="444"/>
      <c r="AQ478" s="636"/>
      <c r="AR478" s="636"/>
      <c r="AS478" s="636"/>
      <c r="AT478" s="636"/>
      <c r="AU478" s="636"/>
      <c r="AV478" s="636"/>
      <c r="AW478" s="636"/>
      <c r="AX478" s="636"/>
      <c r="AY478" s="636"/>
      <c r="AZ478" s="636"/>
      <c r="BA478" s="636"/>
      <c r="BF478" s="444"/>
      <c r="BG478" s="636"/>
      <c r="BH478" s="636"/>
      <c r="BI478" s="636"/>
      <c r="BJ478" s="636"/>
      <c r="BK478" s="636"/>
      <c r="BL478" s="636"/>
      <c r="BM478" s="636"/>
      <c r="BN478" s="636"/>
      <c r="BO478" s="636"/>
      <c r="BP478" s="636"/>
      <c r="BQ478" s="636"/>
    </row>
    <row r="479" spans="1:84">
      <c r="A479" s="626" t="s">
        <v>1151</v>
      </c>
      <c r="B479" s="400" t="s">
        <v>569</v>
      </c>
      <c r="C479" s="444">
        <v>5011.5961061759654</v>
      </c>
      <c r="D479" s="634">
        <v>79.064033920539572</v>
      </c>
      <c r="E479" s="634">
        <v>1262.5653314992992</v>
      </c>
      <c r="F479" s="634">
        <v>387.46110638239054</v>
      </c>
      <c r="G479" s="634">
        <v>0</v>
      </c>
      <c r="H479" s="634">
        <v>700.56997610364738</v>
      </c>
      <c r="I479" s="634">
        <v>2104.6172744895152</v>
      </c>
      <c r="J479" s="634">
        <v>307.06459972768437</v>
      </c>
      <c r="K479" s="634">
        <v>158.13469486549224</v>
      </c>
      <c r="L479" s="634">
        <v>12.119089187396888</v>
      </c>
      <c r="M479" s="634">
        <v>0</v>
      </c>
      <c r="N479" s="634">
        <v>0</v>
      </c>
      <c r="T479" s="627" t="s">
        <v>1151</v>
      </c>
      <c r="U479" s="485" t="s">
        <v>569</v>
      </c>
      <c r="V479" s="598">
        <v>5011.5961061759654</v>
      </c>
      <c r="W479" s="635">
        <v>79.064033920539572</v>
      </c>
      <c r="X479" s="635">
        <v>1262.5653314992992</v>
      </c>
      <c r="Y479" s="635">
        <v>387.46110638239054</v>
      </c>
      <c r="Z479" s="635">
        <v>0</v>
      </c>
      <c r="AA479" s="635">
        <v>700.56997610364738</v>
      </c>
      <c r="AB479" s="635">
        <v>2104.6172744895152</v>
      </c>
      <c r="AC479" s="635">
        <v>307.06459972768437</v>
      </c>
      <c r="AD479" s="635">
        <v>158.13469486549224</v>
      </c>
      <c r="AE479" s="635">
        <v>12.119089187396888</v>
      </c>
      <c r="AF479" s="635">
        <v>0</v>
      </c>
      <c r="AG479" s="635">
        <v>0</v>
      </c>
      <c r="AP479" s="444"/>
      <c r="AQ479" s="636"/>
      <c r="AR479" s="636"/>
      <c r="AS479" s="636"/>
      <c r="AT479" s="636"/>
      <c r="AU479" s="636"/>
      <c r="AV479" s="636"/>
      <c r="AW479" s="636"/>
      <c r="AX479" s="636"/>
      <c r="AY479" s="636"/>
      <c r="AZ479" s="636"/>
      <c r="BA479" s="636"/>
      <c r="BF479" s="444"/>
      <c r="BG479" s="636"/>
      <c r="BH479" s="636"/>
      <c r="BI479" s="636"/>
      <c r="BJ479" s="636"/>
      <c r="BK479" s="636"/>
      <c r="BL479" s="636"/>
      <c r="BM479" s="636"/>
      <c r="BN479" s="636"/>
      <c r="BO479" s="636"/>
      <c r="BP479" s="636"/>
      <c r="BQ479" s="636"/>
    </row>
    <row r="480" spans="1:84">
      <c r="A480" s="626" t="s">
        <v>1152</v>
      </c>
      <c r="B480" s="400" t="s">
        <v>569</v>
      </c>
      <c r="C480" s="444">
        <v>-1605533.8254790895</v>
      </c>
      <c r="D480" s="634">
        <v>0</v>
      </c>
      <c r="E480" s="634">
        <v>0</v>
      </c>
      <c r="F480" s="634">
        <v>0</v>
      </c>
      <c r="G480" s="634">
        <v>0</v>
      </c>
      <c r="H480" s="634">
        <v>0</v>
      </c>
      <c r="I480" s="634">
        <v>0</v>
      </c>
      <c r="J480" s="634">
        <v>0</v>
      </c>
      <c r="K480" s="634">
        <v>0</v>
      </c>
      <c r="L480" s="634">
        <v>0</v>
      </c>
      <c r="M480" s="634">
        <v>0</v>
      </c>
      <c r="N480" s="634">
        <v>-1605533.8254790895</v>
      </c>
      <c r="T480" s="627" t="s">
        <v>1152</v>
      </c>
      <c r="U480" s="485" t="s">
        <v>569</v>
      </c>
      <c r="V480" s="598">
        <v>-1605533.8254790895</v>
      </c>
      <c r="W480" s="635">
        <v>0</v>
      </c>
      <c r="X480" s="635">
        <v>0</v>
      </c>
      <c r="Y480" s="635">
        <v>0</v>
      </c>
      <c r="Z480" s="635">
        <v>0</v>
      </c>
      <c r="AA480" s="635">
        <v>0</v>
      </c>
      <c r="AB480" s="635">
        <v>0</v>
      </c>
      <c r="AC480" s="635">
        <v>0</v>
      </c>
      <c r="AD480" s="635">
        <v>0</v>
      </c>
      <c r="AE480" s="635">
        <v>0</v>
      </c>
      <c r="AF480" s="635">
        <v>0</v>
      </c>
      <c r="AG480" s="635">
        <v>-1605533.8254790895</v>
      </c>
      <c r="AP480" s="444"/>
      <c r="AQ480" s="636"/>
      <c r="AR480" s="636"/>
      <c r="AS480" s="636"/>
      <c r="AT480" s="636"/>
      <c r="AU480" s="636"/>
      <c r="AV480" s="636"/>
      <c r="AW480" s="636"/>
      <c r="AX480" s="636"/>
      <c r="AY480" s="636"/>
      <c r="AZ480" s="636"/>
      <c r="BA480" s="636"/>
      <c r="BF480" s="444"/>
      <c r="BG480" s="636"/>
      <c r="BH480" s="636"/>
      <c r="BI480" s="636"/>
      <c r="BJ480" s="636"/>
      <c r="BK480" s="636"/>
      <c r="BL480" s="636"/>
      <c r="BM480" s="636"/>
      <c r="BN480" s="636"/>
      <c r="BO480" s="636"/>
      <c r="BP480" s="636"/>
      <c r="BQ480" s="636"/>
    </row>
    <row r="481" spans="1:69">
      <c r="A481" s="626" t="s">
        <v>1153</v>
      </c>
      <c r="B481" s="400" t="s">
        <v>679</v>
      </c>
      <c r="C481" s="450">
        <v>111813.21151412315</v>
      </c>
      <c r="D481" s="637">
        <v>0</v>
      </c>
      <c r="E481" s="637">
        <v>0</v>
      </c>
      <c r="F481" s="637">
        <v>0</v>
      </c>
      <c r="G481" s="637">
        <v>0</v>
      </c>
      <c r="H481" s="637">
        <v>0</v>
      </c>
      <c r="I481" s="637">
        <v>0</v>
      </c>
      <c r="J481" s="637">
        <v>0</v>
      </c>
      <c r="K481" s="637">
        <v>0</v>
      </c>
      <c r="L481" s="637">
        <v>0</v>
      </c>
      <c r="M481" s="637">
        <v>0</v>
      </c>
      <c r="N481" s="637">
        <v>111813.21151412315</v>
      </c>
      <c r="T481" s="627" t="s">
        <v>1153</v>
      </c>
      <c r="U481" s="485" t="s">
        <v>679</v>
      </c>
      <c r="V481" s="611">
        <v>111813.21151412315</v>
      </c>
      <c r="W481" s="638">
        <v>0</v>
      </c>
      <c r="X481" s="638">
        <v>0</v>
      </c>
      <c r="Y481" s="638">
        <v>0</v>
      </c>
      <c r="Z481" s="638">
        <v>0</v>
      </c>
      <c r="AA481" s="638">
        <v>0</v>
      </c>
      <c r="AB481" s="638">
        <v>0</v>
      </c>
      <c r="AC481" s="638">
        <v>0</v>
      </c>
      <c r="AD481" s="638">
        <v>0</v>
      </c>
      <c r="AE481" s="638">
        <v>0</v>
      </c>
      <c r="AF481" s="638">
        <v>0</v>
      </c>
      <c r="AG481" s="638">
        <v>111813.21151412315</v>
      </c>
      <c r="AP481" s="444"/>
      <c r="AQ481" s="444"/>
      <c r="AR481" s="444"/>
      <c r="AS481" s="444"/>
      <c r="AT481" s="444"/>
      <c r="AU481" s="444"/>
      <c r="AV481" s="444"/>
      <c r="AW481" s="444"/>
      <c r="AX481" s="444"/>
      <c r="AY481" s="444"/>
      <c r="AZ481" s="444"/>
      <c r="BA481" s="444"/>
      <c r="BF481" s="444"/>
      <c r="BG481" s="444"/>
      <c r="BH481" s="444"/>
      <c r="BI481" s="444"/>
      <c r="BJ481" s="444"/>
      <c r="BK481" s="444"/>
      <c r="BL481" s="444"/>
      <c r="BM481" s="444"/>
      <c r="BN481" s="444"/>
      <c r="BO481" s="444"/>
      <c r="BP481" s="444"/>
      <c r="BQ481" s="444"/>
    </row>
    <row r="482" spans="1:69">
      <c r="A482" s="626"/>
      <c r="C482" s="444"/>
      <c r="D482" s="639"/>
      <c r="E482" s="639"/>
      <c r="F482" s="639"/>
      <c r="G482" s="639"/>
      <c r="H482" s="639"/>
      <c r="I482" s="639"/>
      <c r="J482" s="639"/>
      <c r="K482" s="639"/>
      <c r="L482" s="639"/>
      <c r="M482" s="639"/>
      <c r="N482" s="639"/>
      <c r="T482" s="627"/>
      <c r="U482" s="485"/>
      <c r="V482" s="598"/>
      <c r="W482" s="640"/>
      <c r="X482" s="640"/>
      <c r="Y482" s="640"/>
      <c r="Z482" s="640"/>
      <c r="AA482" s="640"/>
      <c r="AB482" s="640"/>
      <c r="AC482" s="640"/>
      <c r="AD482" s="640"/>
      <c r="AE482" s="640"/>
      <c r="AF482" s="640"/>
      <c r="AG482" s="640"/>
      <c r="AP482" s="444"/>
      <c r="AQ482" s="444"/>
      <c r="AR482" s="444"/>
      <c r="AS482" s="444"/>
      <c r="AT482" s="444"/>
      <c r="AU482" s="444"/>
      <c r="AV482" s="444"/>
      <c r="AW482" s="444"/>
      <c r="AX482" s="444"/>
      <c r="AY482" s="444"/>
      <c r="AZ482" s="444"/>
      <c r="BA482" s="444"/>
      <c r="BF482" s="444"/>
      <c r="BG482" s="444"/>
      <c r="BH482" s="444"/>
      <c r="BI482" s="444"/>
      <c r="BJ482" s="444"/>
      <c r="BK482" s="444"/>
      <c r="BL482" s="444"/>
      <c r="BM482" s="444"/>
      <c r="BN482" s="444"/>
      <c r="BO482" s="444"/>
      <c r="BP482" s="444"/>
      <c r="BQ482" s="444"/>
    </row>
    <row r="483" spans="1:69">
      <c r="A483" s="400" t="s">
        <v>1154</v>
      </c>
      <c r="C483" s="444">
        <v>49654120.010678872</v>
      </c>
      <c r="D483" s="641">
        <v>3588824.241719286</v>
      </c>
      <c r="E483" s="641">
        <v>28722898.781364787</v>
      </c>
      <c r="F483" s="641">
        <v>10029257.696240604</v>
      </c>
      <c r="G483" s="641">
        <v>0</v>
      </c>
      <c r="H483" s="641">
        <v>10594375.830360904</v>
      </c>
      <c r="I483" s="641">
        <v>-1568809.4615287308</v>
      </c>
      <c r="J483" s="641">
        <v>-44522.587323467815</v>
      </c>
      <c r="K483" s="641">
        <v>-172551.9652332722</v>
      </c>
      <c r="L483" s="641">
        <v>-1631.910956269199</v>
      </c>
      <c r="M483" s="641">
        <v>0</v>
      </c>
      <c r="N483" s="641">
        <v>-1493720.6139649663</v>
      </c>
      <c r="T483" s="485" t="s">
        <v>1154</v>
      </c>
      <c r="U483" s="485"/>
      <c r="V483" s="598">
        <v>49654120.010678872</v>
      </c>
      <c r="W483" s="642">
        <v>3588824.241719286</v>
      </c>
      <c r="X483" s="642">
        <v>28722898.781364787</v>
      </c>
      <c r="Y483" s="642">
        <v>10029257.696240604</v>
      </c>
      <c r="Z483" s="642">
        <v>0</v>
      </c>
      <c r="AA483" s="642">
        <v>10594375.830360904</v>
      </c>
      <c r="AB483" s="642">
        <v>-1568809.4615287308</v>
      </c>
      <c r="AC483" s="642">
        <v>-44522.587323467815</v>
      </c>
      <c r="AD483" s="642">
        <v>-172551.9652332722</v>
      </c>
      <c r="AE483" s="642">
        <v>-1631.910956269199</v>
      </c>
      <c r="AF483" s="642">
        <v>0</v>
      </c>
      <c r="AG483" s="642">
        <v>-1493720.6139649663</v>
      </c>
      <c r="AP483" s="444"/>
      <c r="AQ483" s="444"/>
      <c r="AR483" s="444"/>
      <c r="AS483" s="444"/>
      <c r="AT483" s="444"/>
      <c r="AU483" s="444"/>
      <c r="AV483" s="444"/>
      <c r="AW483" s="444"/>
      <c r="AX483" s="444"/>
      <c r="AY483" s="444"/>
      <c r="AZ483" s="444"/>
      <c r="BA483" s="444"/>
      <c r="BF483" s="444"/>
      <c r="BG483" s="444"/>
      <c r="BH483" s="444"/>
      <c r="BI483" s="444"/>
      <c r="BJ483" s="444"/>
      <c r="BK483" s="444"/>
      <c r="BL483" s="444"/>
      <c r="BM483" s="444"/>
      <c r="BN483" s="444"/>
      <c r="BO483" s="444"/>
      <c r="BP483" s="444"/>
      <c r="BQ483" s="444"/>
    </row>
    <row r="484" spans="1:69">
      <c r="C484" s="444"/>
      <c r="D484" s="621"/>
      <c r="E484" s="621"/>
      <c r="F484" s="621"/>
      <c r="G484" s="621"/>
      <c r="H484" s="621"/>
      <c r="I484" s="621"/>
      <c r="J484" s="621"/>
      <c r="K484" s="621"/>
      <c r="L484" s="621"/>
      <c r="M484" s="621"/>
      <c r="N484" s="621"/>
      <c r="T484" s="485"/>
      <c r="U484" s="485"/>
      <c r="V484" s="598"/>
      <c r="W484" s="642"/>
      <c r="X484" s="642"/>
      <c r="Y484" s="642"/>
      <c r="Z484" s="642"/>
      <c r="AA484" s="642"/>
      <c r="AB484" s="642"/>
      <c r="AC484" s="642"/>
      <c r="AD484" s="642"/>
      <c r="AE484" s="642"/>
      <c r="AF484" s="642"/>
      <c r="AG484" s="642"/>
      <c r="AP484" s="444"/>
      <c r="AQ484" s="444"/>
      <c r="AR484" s="444"/>
      <c r="AS484" s="444"/>
      <c r="AT484" s="444"/>
      <c r="AU484" s="444"/>
      <c r="AV484" s="444"/>
      <c r="AW484" s="444"/>
      <c r="AX484" s="444"/>
      <c r="AY484" s="444"/>
      <c r="AZ484" s="444"/>
      <c r="BA484" s="444"/>
      <c r="BF484" s="444"/>
      <c r="BG484" s="444"/>
      <c r="BH484" s="444"/>
      <c r="BI484" s="444"/>
      <c r="BJ484" s="444"/>
      <c r="BK484" s="444"/>
      <c r="BL484" s="444"/>
      <c r="BM484" s="444"/>
      <c r="BN484" s="444"/>
      <c r="BO484" s="444"/>
      <c r="BP484" s="444"/>
      <c r="BQ484" s="444"/>
    </row>
    <row r="485" spans="1:69">
      <c r="A485" s="632" t="s">
        <v>1155</v>
      </c>
      <c r="C485" s="444"/>
      <c r="D485" s="621"/>
      <c r="E485" s="621"/>
      <c r="F485" s="621"/>
      <c r="G485" s="621"/>
      <c r="H485" s="621"/>
      <c r="I485" s="621"/>
      <c r="J485" s="621"/>
      <c r="K485" s="621"/>
      <c r="L485" s="621"/>
      <c r="M485" s="621"/>
      <c r="N485" s="621"/>
      <c r="T485" s="633" t="s">
        <v>1155</v>
      </c>
      <c r="U485" s="485"/>
      <c r="V485" s="598"/>
      <c r="W485" s="642"/>
      <c r="X485" s="642"/>
      <c r="Y485" s="642"/>
      <c r="Z485" s="642"/>
      <c r="AA485" s="642"/>
      <c r="AB485" s="642"/>
      <c r="AC485" s="642"/>
      <c r="AD485" s="642"/>
      <c r="AE485" s="642"/>
      <c r="AF485" s="642"/>
      <c r="AG485" s="642"/>
      <c r="AP485" s="444"/>
      <c r="AQ485" s="444"/>
      <c r="AR485" s="444"/>
      <c r="AS485" s="444"/>
      <c r="AT485" s="444"/>
      <c r="AU485" s="444"/>
      <c r="AV485" s="444"/>
      <c r="AW485" s="444"/>
      <c r="AX485" s="444"/>
      <c r="AY485" s="444"/>
      <c r="AZ485" s="444"/>
      <c r="BA485" s="444"/>
      <c r="BF485" s="444"/>
      <c r="BG485" s="444"/>
      <c r="BH485" s="444"/>
      <c r="BI485" s="444"/>
      <c r="BJ485" s="444"/>
      <c r="BK485" s="444"/>
      <c r="BL485" s="444"/>
      <c r="BM485" s="444"/>
      <c r="BN485" s="444"/>
      <c r="BO485" s="444"/>
      <c r="BP485" s="444"/>
      <c r="BQ485" s="444"/>
    </row>
    <row r="486" spans="1:69">
      <c r="A486" s="473" t="s">
        <v>1149</v>
      </c>
      <c r="B486" s="400" t="s">
        <v>569</v>
      </c>
      <c r="C486" s="444">
        <v>47828603.434620768</v>
      </c>
      <c r="D486" s="634">
        <v>4749.0008024370964</v>
      </c>
      <c r="E486" s="634">
        <v>-956998.54406986886</v>
      </c>
      <c r="F486" s="634">
        <v>25917.315792153182</v>
      </c>
      <c r="G486" s="634">
        <v>0</v>
      </c>
      <c r="H486" s="634">
        <v>-455747.96605059074</v>
      </c>
      <c r="I486" s="634">
        <v>39513590.939072296</v>
      </c>
      <c r="J486" s="634">
        <v>7006086.9127963018</v>
      </c>
      <c r="K486" s="634">
        <v>2352190.248167295</v>
      </c>
      <c r="L486" s="634">
        <v>338815.52811074187</v>
      </c>
      <c r="M486" s="634">
        <v>0</v>
      </c>
      <c r="N486" s="634">
        <v>0</v>
      </c>
      <c r="T486" s="615" t="s">
        <v>1149</v>
      </c>
      <c r="U486" s="485" t="s">
        <v>569</v>
      </c>
      <c r="V486" s="598">
        <v>47828603.434620768</v>
      </c>
      <c r="W486" s="635">
        <v>4749.0008024370964</v>
      </c>
      <c r="X486" s="635">
        <v>-956998.54406986886</v>
      </c>
      <c r="Y486" s="635">
        <v>25917.315792153182</v>
      </c>
      <c r="Z486" s="635">
        <v>0</v>
      </c>
      <c r="AA486" s="635">
        <v>-455747.96605059074</v>
      </c>
      <c r="AB486" s="635">
        <v>39513590.939072296</v>
      </c>
      <c r="AC486" s="635">
        <v>7006086.9127963018</v>
      </c>
      <c r="AD486" s="635">
        <v>2352190.248167295</v>
      </c>
      <c r="AE486" s="635">
        <v>338815.52811074187</v>
      </c>
      <c r="AF486" s="635">
        <v>0</v>
      </c>
      <c r="AG486" s="635">
        <v>0</v>
      </c>
      <c r="AP486" s="444"/>
      <c r="AQ486" s="636"/>
      <c r="AR486" s="636"/>
      <c r="AS486" s="636"/>
      <c r="AT486" s="636"/>
      <c r="AU486" s="636"/>
      <c r="AV486" s="636"/>
      <c r="AW486" s="636"/>
      <c r="AX486" s="636"/>
      <c r="AY486" s="636"/>
      <c r="AZ486" s="636"/>
      <c r="BA486" s="636"/>
      <c r="BF486" s="444"/>
      <c r="BG486" s="636"/>
      <c r="BH486" s="636"/>
      <c r="BI486" s="636"/>
      <c r="BJ486" s="636"/>
      <c r="BK486" s="636"/>
      <c r="BL486" s="636"/>
      <c r="BM486" s="636"/>
      <c r="BN486" s="636"/>
      <c r="BO486" s="636"/>
      <c r="BP486" s="636"/>
      <c r="BQ486" s="636"/>
    </row>
    <row r="487" spans="1:69">
      <c r="A487" s="473" t="s">
        <v>75</v>
      </c>
      <c r="B487" s="400" t="s">
        <v>569</v>
      </c>
      <c r="C487" s="444">
        <v>35428532.147136107</v>
      </c>
      <c r="D487" s="634">
        <v>4954.2844645795049</v>
      </c>
      <c r="E487" s="634">
        <v>36758.494080026758</v>
      </c>
      <c r="F487" s="634">
        <v>27381.36819689595</v>
      </c>
      <c r="G487" s="634">
        <v>0</v>
      </c>
      <c r="H487" s="634">
        <v>17528.15487800867</v>
      </c>
      <c r="I487" s="634">
        <v>29940909.315543473</v>
      </c>
      <c r="J487" s="634">
        <v>3931636.5169112226</v>
      </c>
      <c r="K487" s="634">
        <v>1292678.800283327</v>
      </c>
      <c r="L487" s="634">
        <v>176685.21277857886</v>
      </c>
      <c r="M487" s="634">
        <v>0</v>
      </c>
      <c r="N487" s="634">
        <v>0</v>
      </c>
      <c r="T487" s="615" t="s">
        <v>75</v>
      </c>
      <c r="U487" s="485" t="s">
        <v>569</v>
      </c>
      <c r="V487" s="598">
        <v>35428532.147136107</v>
      </c>
      <c r="W487" s="635">
        <v>4954.2844645795049</v>
      </c>
      <c r="X487" s="635">
        <v>36758.494080026758</v>
      </c>
      <c r="Y487" s="635">
        <v>27381.36819689595</v>
      </c>
      <c r="Z487" s="635">
        <v>0</v>
      </c>
      <c r="AA487" s="635">
        <v>17528.15487800867</v>
      </c>
      <c r="AB487" s="635">
        <v>29940909.315543473</v>
      </c>
      <c r="AC487" s="635">
        <v>3931636.5169112226</v>
      </c>
      <c r="AD487" s="635">
        <v>1292678.800283327</v>
      </c>
      <c r="AE487" s="635">
        <v>176685.21277857886</v>
      </c>
      <c r="AF487" s="635">
        <v>0</v>
      </c>
      <c r="AG487" s="635">
        <v>0</v>
      </c>
      <c r="AP487" s="444"/>
      <c r="AQ487" s="636"/>
      <c r="AR487" s="636"/>
      <c r="AS487" s="636"/>
      <c r="AT487" s="636"/>
      <c r="AU487" s="636"/>
      <c r="AV487" s="636"/>
      <c r="AW487" s="636"/>
      <c r="AX487" s="636"/>
      <c r="AY487" s="636"/>
      <c r="AZ487" s="636"/>
      <c r="BA487" s="636"/>
      <c r="BF487" s="444"/>
      <c r="BG487" s="636"/>
      <c r="BH487" s="636"/>
      <c r="BI487" s="636"/>
      <c r="BJ487" s="636"/>
      <c r="BK487" s="636"/>
      <c r="BL487" s="636"/>
      <c r="BM487" s="636"/>
      <c r="BN487" s="636"/>
      <c r="BO487" s="636"/>
      <c r="BP487" s="636"/>
      <c r="BQ487" s="636"/>
    </row>
    <row r="488" spans="1:69">
      <c r="A488" s="473" t="s">
        <v>76</v>
      </c>
      <c r="B488" s="400" t="s">
        <v>569</v>
      </c>
      <c r="C488" s="444">
        <v>26651813.842690226</v>
      </c>
      <c r="D488" s="634">
        <v>170497.4448206285</v>
      </c>
      <c r="E488" s="634">
        <v>1242478.1470878283</v>
      </c>
      <c r="F488" s="634">
        <v>344062.58189131808</v>
      </c>
      <c r="G488" s="634">
        <v>0</v>
      </c>
      <c r="H488" s="634">
        <v>413157.27190325252</v>
      </c>
      <c r="I488" s="634">
        <v>20323049.974542573</v>
      </c>
      <c r="J488" s="634">
        <v>3026157.1199983889</v>
      </c>
      <c r="K488" s="634">
        <v>1132411.302446238</v>
      </c>
      <c r="L488" s="634">
        <v>0</v>
      </c>
      <c r="M488" s="634">
        <v>0</v>
      </c>
      <c r="N488" s="634">
        <v>0</v>
      </c>
      <c r="T488" s="615" t="s">
        <v>76</v>
      </c>
      <c r="U488" s="485" t="s">
        <v>569</v>
      </c>
      <c r="V488" s="598">
        <v>26651813.842690226</v>
      </c>
      <c r="W488" s="635">
        <v>170497.4448206285</v>
      </c>
      <c r="X488" s="635">
        <v>1242478.1470878283</v>
      </c>
      <c r="Y488" s="635">
        <v>344062.58189131808</v>
      </c>
      <c r="Z488" s="635">
        <v>0</v>
      </c>
      <c r="AA488" s="635">
        <v>413157.27190325252</v>
      </c>
      <c r="AB488" s="635">
        <v>20323049.974542573</v>
      </c>
      <c r="AC488" s="635">
        <v>3026157.1199983889</v>
      </c>
      <c r="AD488" s="635">
        <v>1132411.302446238</v>
      </c>
      <c r="AE488" s="635">
        <v>0</v>
      </c>
      <c r="AF488" s="635">
        <v>0</v>
      </c>
      <c r="AG488" s="635">
        <v>0</v>
      </c>
      <c r="AP488" s="444"/>
      <c r="AQ488" s="636"/>
      <c r="AR488" s="636"/>
      <c r="AS488" s="636"/>
      <c r="AT488" s="636"/>
      <c r="AU488" s="636"/>
      <c r="AV488" s="636"/>
      <c r="AW488" s="636"/>
      <c r="AX488" s="636"/>
      <c r="AY488" s="636"/>
      <c r="AZ488" s="636"/>
      <c r="BA488" s="636"/>
      <c r="BF488" s="444"/>
      <c r="BG488" s="636"/>
      <c r="BH488" s="636"/>
      <c r="BI488" s="636"/>
      <c r="BJ488" s="636"/>
      <c r="BK488" s="636"/>
      <c r="BL488" s="636"/>
      <c r="BM488" s="636"/>
      <c r="BN488" s="636"/>
      <c r="BO488" s="636"/>
      <c r="BP488" s="636"/>
      <c r="BQ488" s="636"/>
    </row>
    <row r="489" spans="1:69">
      <c r="A489" s="473" t="s">
        <v>1150</v>
      </c>
      <c r="B489" s="400" t="s">
        <v>569</v>
      </c>
      <c r="C489" s="444">
        <v>-1028839.2689447916</v>
      </c>
      <c r="D489" s="634">
        <v>-13421.357390181944</v>
      </c>
      <c r="E489" s="634">
        <v>-287144.00950732181</v>
      </c>
      <c r="F489" s="634">
        <v>-49425.518901280782</v>
      </c>
      <c r="G489" s="634">
        <v>0</v>
      </c>
      <c r="H489" s="634">
        <v>-121132.51379749112</v>
      </c>
      <c r="I489" s="634">
        <v>-374271.43073777517</v>
      </c>
      <c r="J489" s="634">
        <v>-129002.77745364697</v>
      </c>
      <c r="K489" s="634">
        <v>-52952.496067375163</v>
      </c>
      <c r="L489" s="634">
        <v>-1489.165089718638</v>
      </c>
      <c r="M489" s="634">
        <v>0</v>
      </c>
      <c r="N489" s="634">
        <v>0</v>
      </c>
      <c r="T489" s="615" t="s">
        <v>1150</v>
      </c>
      <c r="U489" s="485" t="s">
        <v>569</v>
      </c>
      <c r="V489" s="598">
        <v>-1028839.2689447916</v>
      </c>
      <c r="W489" s="635">
        <v>-13421.357390181944</v>
      </c>
      <c r="X489" s="635">
        <v>-287144.00950732181</v>
      </c>
      <c r="Y489" s="635">
        <v>-49425.518901280782</v>
      </c>
      <c r="Z489" s="635">
        <v>0</v>
      </c>
      <c r="AA489" s="635">
        <v>-121132.51379749112</v>
      </c>
      <c r="AB489" s="635">
        <v>-374271.43073777517</v>
      </c>
      <c r="AC489" s="635">
        <v>-129002.77745364697</v>
      </c>
      <c r="AD489" s="635">
        <v>-52952.496067375163</v>
      </c>
      <c r="AE489" s="635">
        <v>-1489.165089718638</v>
      </c>
      <c r="AF489" s="635">
        <v>0</v>
      </c>
      <c r="AG489" s="635">
        <v>0</v>
      </c>
      <c r="AP489" s="444"/>
      <c r="AQ489" s="636"/>
      <c r="AR489" s="636"/>
      <c r="AS489" s="636"/>
      <c r="AT489" s="636"/>
      <c r="AU489" s="636"/>
      <c r="AV489" s="636"/>
      <c r="AW489" s="636"/>
      <c r="AX489" s="636"/>
      <c r="AY489" s="636"/>
      <c r="AZ489" s="636"/>
      <c r="BA489" s="636"/>
      <c r="BF489" s="444"/>
      <c r="BG489" s="636"/>
      <c r="BH489" s="636"/>
      <c r="BI489" s="636"/>
      <c r="BJ489" s="636"/>
      <c r="BK489" s="636"/>
      <c r="BL489" s="636"/>
      <c r="BM489" s="636"/>
      <c r="BN489" s="636"/>
      <c r="BO489" s="636"/>
      <c r="BP489" s="636"/>
      <c r="BQ489" s="636"/>
    </row>
    <row r="490" spans="1:69">
      <c r="A490" s="473" t="s">
        <v>1151</v>
      </c>
      <c r="B490" s="400" t="s">
        <v>569</v>
      </c>
      <c r="C490" s="444">
        <v>12879.036069297566</v>
      </c>
      <c r="D490" s="634">
        <v>202.9002054558197</v>
      </c>
      <c r="E490" s="634">
        <v>3244.4483809713347</v>
      </c>
      <c r="F490" s="634">
        <v>995.29764531064779</v>
      </c>
      <c r="G490" s="634">
        <v>0</v>
      </c>
      <c r="H490" s="634">
        <v>1800.6494901804494</v>
      </c>
      <c r="I490" s="634">
        <v>5408.4255277552493</v>
      </c>
      <c r="J490" s="634">
        <v>789.77554191896388</v>
      </c>
      <c r="K490" s="634">
        <v>406.31124398313921</v>
      </c>
      <c r="L490" s="634">
        <v>31.228033721963008</v>
      </c>
      <c r="M490" s="634">
        <v>0</v>
      </c>
      <c r="N490" s="634">
        <v>0</v>
      </c>
      <c r="T490" s="615" t="s">
        <v>1151</v>
      </c>
      <c r="U490" s="485" t="s">
        <v>569</v>
      </c>
      <c r="V490" s="598">
        <v>12879.036069297566</v>
      </c>
      <c r="W490" s="635">
        <v>202.9002054558197</v>
      </c>
      <c r="X490" s="635">
        <v>3244.4483809713347</v>
      </c>
      <c r="Y490" s="635">
        <v>995.29764531064779</v>
      </c>
      <c r="Z490" s="635">
        <v>0</v>
      </c>
      <c r="AA490" s="635">
        <v>1800.6494901804494</v>
      </c>
      <c r="AB490" s="635">
        <v>5408.4255277552493</v>
      </c>
      <c r="AC490" s="635">
        <v>789.77554191896388</v>
      </c>
      <c r="AD490" s="635">
        <v>406.31124398313921</v>
      </c>
      <c r="AE490" s="635">
        <v>31.228033721963008</v>
      </c>
      <c r="AF490" s="635">
        <v>0</v>
      </c>
      <c r="AG490" s="635">
        <v>0</v>
      </c>
      <c r="AP490" s="444"/>
      <c r="AQ490" s="636"/>
      <c r="AR490" s="636"/>
      <c r="AS490" s="636"/>
      <c r="AT490" s="636"/>
      <c r="AU490" s="636"/>
      <c r="AV490" s="636"/>
      <c r="AW490" s="636"/>
      <c r="AX490" s="636"/>
      <c r="AY490" s="636"/>
      <c r="AZ490" s="636"/>
      <c r="BA490" s="636"/>
      <c r="BF490" s="444"/>
      <c r="BG490" s="636"/>
      <c r="BH490" s="636"/>
      <c r="BI490" s="636"/>
      <c r="BJ490" s="636"/>
      <c r="BK490" s="636"/>
      <c r="BL490" s="636"/>
      <c r="BM490" s="636"/>
      <c r="BN490" s="636"/>
      <c r="BO490" s="636"/>
      <c r="BP490" s="636"/>
      <c r="BQ490" s="636"/>
    </row>
    <row r="491" spans="1:69">
      <c r="C491" s="450"/>
      <c r="D491" s="643"/>
      <c r="E491" s="643"/>
      <c r="F491" s="643"/>
      <c r="G491" s="643"/>
      <c r="H491" s="643"/>
      <c r="I491" s="643"/>
      <c r="J491" s="643"/>
      <c r="K491" s="643"/>
      <c r="L491" s="643"/>
      <c r="M491" s="643"/>
      <c r="N491" s="643"/>
      <c r="T491" s="485"/>
      <c r="U491" s="485"/>
      <c r="V491" s="611"/>
      <c r="W491" s="644"/>
      <c r="X491" s="644"/>
      <c r="Y491" s="644"/>
      <c r="Z491" s="644"/>
      <c r="AA491" s="644"/>
      <c r="AB491" s="644"/>
      <c r="AC491" s="644"/>
      <c r="AD491" s="644"/>
      <c r="AE491" s="644"/>
      <c r="AF491" s="644"/>
      <c r="AG491" s="644"/>
      <c r="AP491" s="444"/>
      <c r="AQ491" s="636"/>
      <c r="AR491" s="636"/>
      <c r="AS491" s="636"/>
      <c r="AT491" s="636"/>
      <c r="AU491" s="636"/>
      <c r="AV491" s="636"/>
      <c r="AW491" s="636"/>
      <c r="AX491" s="636"/>
      <c r="AY491" s="636"/>
      <c r="AZ491" s="636"/>
      <c r="BA491" s="636"/>
      <c r="BF491" s="444"/>
      <c r="BG491" s="636"/>
      <c r="BH491" s="636"/>
      <c r="BI491" s="636"/>
      <c r="BJ491" s="636"/>
      <c r="BK491" s="636"/>
      <c r="BL491" s="636"/>
      <c r="BM491" s="636"/>
      <c r="BN491" s="636"/>
      <c r="BO491" s="636"/>
      <c r="BP491" s="636"/>
      <c r="BQ491" s="636"/>
    </row>
    <row r="492" spans="1:69">
      <c r="C492" s="444"/>
      <c r="D492" s="621"/>
      <c r="E492" s="621"/>
      <c r="F492" s="621"/>
      <c r="G492" s="621"/>
      <c r="H492" s="621"/>
      <c r="I492" s="621"/>
      <c r="J492" s="621"/>
      <c r="K492" s="621"/>
      <c r="L492" s="621"/>
      <c r="M492" s="621"/>
      <c r="N492" s="621"/>
      <c r="T492" s="485"/>
      <c r="U492" s="485"/>
      <c r="V492" s="598"/>
      <c r="W492" s="642"/>
      <c r="X492" s="642"/>
      <c r="Y492" s="642"/>
      <c r="Z492" s="642"/>
      <c r="AA492" s="642"/>
      <c r="AB492" s="642"/>
      <c r="AC492" s="642"/>
      <c r="AD492" s="642"/>
      <c r="AE492" s="642"/>
      <c r="AF492" s="642"/>
      <c r="AG492" s="642"/>
      <c r="AP492" s="444"/>
      <c r="AQ492" s="444"/>
      <c r="AR492" s="444"/>
      <c r="AS492" s="444"/>
      <c r="AT492" s="444"/>
      <c r="AU492" s="444"/>
      <c r="AV492" s="444"/>
      <c r="AW492" s="444"/>
      <c r="AX492" s="444"/>
      <c r="AY492" s="444"/>
      <c r="AZ492" s="444"/>
      <c r="BA492" s="444"/>
      <c r="BF492" s="444"/>
      <c r="BG492" s="444"/>
      <c r="BH492" s="444"/>
      <c r="BI492" s="444"/>
      <c r="BJ492" s="444"/>
      <c r="BK492" s="444"/>
      <c r="BL492" s="444"/>
      <c r="BM492" s="444"/>
      <c r="BN492" s="444"/>
      <c r="BO492" s="444"/>
      <c r="BP492" s="444"/>
      <c r="BQ492" s="444"/>
    </row>
    <row r="493" spans="1:69">
      <c r="A493" s="400" t="s">
        <v>1156</v>
      </c>
      <c r="C493" s="444">
        <v>108892989.19157159</v>
      </c>
      <c r="D493" s="641">
        <v>166982.27290291895</v>
      </c>
      <c r="E493" s="641">
        <v>38338.535971635669</v>
      </c>
      <c r="F493" s="641">
        <v>348931.04462439707</v>
      </c>
      <c r="G493" s="641">
        <v>0</v>
      </c>
      <c r="H493" s="641">
        <v>-144394.40357664024</v>
      </c>
      <c r="I493" s="641">
        <v>89408687.223948315</v>
      </c>
      <c r="J493" s="641">
        <v>13835667.547794184</v>
      </c>
      <c r="K493" s="641">
        <v>4724734.1660734676</v>
      </c>
      <c r="L493" s="641">
        <v>514042.80383332405</v>
      </c>
      <c r="M493" s="641">
        <v>0</v>
      </c>
      <c r="N493" s="641">
        <v>0</v>
      </c>
      <c r="T493" s="485" t="s">
        <v>1156</v>
      </c>
      <c r="U493" s="485"/>
      <c r="V493" s="598">
        <v>108892989.19157159</v>
      </c>
      <c r="W493" s="642">
        <v>166982.27290291895</v>
      </c>
      <c r="X493" s="642">
        <v>38338.535971635669</v>
      </c>
      <c r="Y493" s="642">
        <v>348931.04462439707</v>
      </c>
      <c r="Z493" s="642">
        <v>0</v>
      </c>
      <c r="AA493" s="642">
        <v>-144394.40357664024</v>
      </c>
      <c r="AB493" s="642">
        <v>89408687.223948315</v>
      </c>
      <c r="AC493" s="642">
        <v>13835667.547794184</v>
      </c>
      <c r="AD493" s="642">
        <v>4724734.1660734676</v>
      </c>
      <c r="AE493" s="642">
        <v>514042.80383332405</v>
      </c>
      <c r="AF493" s="642">
        <v>0</v>
      </c>
      <c r="AG493" s="642">
        <v>0</v>
      </c>
      <c r="AP493" s="444"/>
      <c r="AQ493" s="444"/>
      <c r="AR493" s="444"/>
      <c r="AS493" s="444"/>
      <c r="AT493" s="444"/>
      <c r="AU493" s="444"/>
      <c r="AV493" s="444"/>
      <c r="AW493" s="444"/>
      <c r="AX493" s="444"/>
      <c r="AY493" s="444"/>
      <c r="AZ493" s="444"/>
      <c r="BA493" s="444"/>
      <c r="BF493" s="444"/>
      <c r="BG493" s="444"/>
      <c r="BH493" s="444"/>
      <c r="BI493" s="444"/>
      <c r="BJ493" s="444"/>
      <c r="BK493" s="444"/>
      <c r="BL493" s="444"/>
      <c r="BM493" s="444"/>
      <c r="BN493" s="444"/>
      <c r="BO493" s="444"/>
      <c r="BP493" s="444"/>
      <c r="BQ493" s="444"/>
    </row>
    <row r="494" spans="1:69">
      <c r="C494" s="444"/>
      <c r="D494" s="621"/>
      <c r="E494" s="621"/>
      <c r="F494" s="621"/>
      <c r="G494" s="621"/>
      <c r="H494" s="621"/>
      <c r="I494" s="621"/>
      <c r="J494" s="621"/>
      <c r="K494" s="621"/>
      <c r="L494" s="621"/>
      <c r="M494" s="621"/>
      <c r="N494" s="621"/>
      <c r="T494" s="485"/>
      <c r="U494" s="485"/>
      <c r="V494" s="598"/>
      <c r="W494" s="642"/>
      <c r="X494" s="642"/>
      <c r="Y494" s="642"/>
      <c r="Z494" s="642"/>
      <c r="AA494" s="642"/>
      <c r="AB494" s="642"/>
      <c r="AC494" s="642"/>
      <c r="AD494" s="642"/>
      <c r="AE494" s="642"/>
      <c r="AF494" s="642"/>
      <c r="AG494" s="642"/>
      <c r="AP494" s="444"/>
      <c r="AQ494" s="444"/>
      <c r="AR494" s="444"/>
      <c r="AS494" s="444"/>
      <c r="AT494" s="444"/>
      <c r="AU494" s="444"/>
      <c r="AV494" s="444"/>
      <c r="AW494" s="444"/>
      <c r="AX494" s="444"/>
      <c r="AY494" s="444"/>
      <c r="AZ494" s="444"/>
      <c r="BA494" s="444"/>
      <c r="BF494" s="444"/>
      <c r="BG494" s="444"/>
      <c r="BH494" s="444"/>
      <c r="BI494" s="444"/>
      <c r="BJ494" s="444"/>
      <c r="BK494" s="444"/>
      <c r="BL494" s="444"/>
      <c r="BM494" s="444"/>
      <c r="BN494" s="444"/>
      <c r="BO494" s="444"/>
      <c r="BP494" s="444"/>
      <c r="BQ494" s="444"/>
    </row>
    <row r="495" spans="1:69">
      <c r="A495" s="622" t="s">
        <v>1157</v>
      </c>
      <c r="C495" s="444"/>
      <c r="D495" s="621"/>
      <c r="E495" s="621"/>
      <c r="F495" s="621"/>
      <c r="G495" s="621"/>
      <c r="H495" s="621"/>
      <c r="I495" s="621"/>
      <c r="J495" s="621"/>
      <c r="K495" s="621"/>
      <c r="L495" s="621"/>
      <c r="M495" s="621"/>
      <c r="N495" s="621"/>
      <c r="T495" s="623" t="s">
        <v>1157</v>
      </c>
      <c r="U495" s="485"/>
      <c r="V495" s="598"/>
      <c r="W495" s="642"/>
      <c r="X495" s="642"/>
      <c r="Y495" s="642"/>
      <c r="Z495" s="642"/>
      <c r="AA495" s="642"/>
      <c r="AB495" s="642"/>
      <c r="AC495" s="642"/>
      <c r="AD495" s="642"/>
      <c r="AE495" s="642"/>
      <c r="AF495" s="642"/>
      <c r="AG495" s="642"/>
      <c r="AP495" s="444"/>
      <c r="AQ495" s="444"/>
      <c r="AR495" s="444"/>
      <c r="AS495" s="444"/>
      <c r="AT495" s="444"/>
      <c r="AU495" s="444"/>
      <c r="AV495" s="444"/>
      <c r="AW495" s="444"/>
      <c r="AX495" s="444"/>
      <c r="AY495" s="444"/>
      <c r="AZ495" s="444"/>
      <c r="BA495" s="444"/>
      <c r="BF495" s="444"/>
      <c r="BG495" s="444"/>
      <c r="BH495" s="444"/>
      <c r="BI495" s="444"/>
      <c r="BJ495" s="444"/>
      <c r="BK495" s="444"/>
      <c r="BL495" s="444"/>
      <c r="BM495" s="444"/>
      <c r="BN495" s="444"/>
      <c r="BO495" s="444"/>
      <c r="BP495" s="444"/>
      <c r="BQ495" s="444"/>
    </row>
    <row r="496" spans="1:69">
      <c r="A496" s="624" t="s">
        <v>1158</v>
      </c>
      <c r="B496" s="400" t="s">
        <v>569</v>
      </c>
      <c r="C496" s="444">
        <v>419767578.74785858</v>
      </c>
      <c r="D496" s="634">
        <v>7494854.0208978821</v>
      </c>
      <c r="E496" s="634">
        <v>119464460.55146855</v>
      </c>
      <c r="F496" s="634">
        <v>33794686.734867297</v>
      </c>
      <c r="G496" s="634">
        <v>0</v>
      </c>
      <c r="H496" s="634">
        <v>53244505.797587268</v>
      </c>
      <c r="I496" s="634">
        <v>171602316.27264747</v>
      </c>
      <c r="J496" s="634">
        <v>23019371.303422146</v>
      </c>
      <c r="K496" s="634">
        <v>9712091.4030232374</v>
      </c>
      <c r="L496" s="634">
        <v>1435292.6639446919</v>
      </c>
      <c r="M496" s="634">
        <v>0</v>
      </c>
      <c r="N496" s="634">
        <v>0</v>
      </c>
      <c r="T496" s="625" t="s">
        <v>1158</v>
      </c>
      <c r="U496" s="485" t="s">
        <v>569</v>
      </c>
      <c r="V496" s="598">
        <v>419767578.74785858</v>
      </c>
      <c r="W496" s="645">
        <v>7494854.0208978821</v>
      </c>
      <c r="X496" s="645">
        <v>119464460.55146855</v>
      </c>
      <c r="Y496" s="645">
        <v>33794686.734867297</v>
      </c>
      <c r="Z496" s="645">
        <v>0</v>
      </c>
      <c r="AA496" s="645">
        <v>53244505.797587268</v>
      </c>
      <c r="AB496" s="645">
        <v>171602316.27264747</v>
      </c>
      <c r="AC496" s="645">
        <v>23019371.303422146</v>
      </c>
      <c r="AD496" s="645">
        <v>9712091.4030232374</v>
      </c>
      <c r="AE496" s="645">
        <v>1435292.6639446919</v>
      </c>
      <c r="AF496" s="645">
        <v>0</v>
      </c>
      <c r="AG496" s="645">
        <v>0</v>
      </c>
      <c r="AP496" s="444"/>
      <c r="AQ496" s="636"/>
      <c r="AR496" s="636"/>
      <c r="AS496" s="636"/>
      <c r="AT496" s="636"/>
      <c r="AU496" s="636"/>
      <c r="AV496" s="636"/>
      <c r="AW496" s="636"/>
      <c r="AX496" s="636"/>
      <c r="AY496" s="636"/>
      <c r="AZ496" s="636"/>
      <c r="BA496" s="636"/>
      <c r="BF496" s="444"/>
      <c r="BG496" s="636"/>
      <c r="BH496" s="636"/>
      <c r="BI496" s="636"/>
      <c r="BJ496" s="636"/>
      <c r="BK496" s="636"/>
      <c r="BL496" s="636"/>
      <c r="BM496" s="636"/>
      <c r="BN496" s="636"/>
      <c r="BO496" s="636"/>
      <c r="BP496" s="636"/>
      <c r="BQ496" s="636"/>
    </row>
    <row r="497" spans="1:69">
      <c r="A497" s="624" t="s">
        <v>1159</v>
      </c>
      <c r="B497" s="400" t="s">
        <v>569</v>
      </c>
      <c r="C497" s="444">
        <v>38176672.882874727</v>
      </c>
      <c r="D497" s="634">
        <v>536421.58705346053</v>
      </c>
      <c r="E497" s="634">
        <v>9156180.5985429026</v>
      </c>
      <c r="F497" s="634">
        <v>0</v>
      </c>
      <c r="G497" s="634">
        <v>0</v>
      </c>
      <c r="H497" s="634">
        <v>4724742.6568841599</v>
      </c>
      <c r="I497" s="634">
        <v>15772937.946356684</v>
      </c>
      <c r="J497" s="634">
        <v>1866583.0726564825</v>
      </c>
      <c r="K497" s="634">
        <v>1254712.4600248546</v>
      </c>
      <c r="L497" s="634">
        <v>97762.354938230841</v>
      </c>
      <c r="M497" s="634">
        <v>0</v>
      </c>
      <c r="N497" s="634">
        <v>4767332.2064179499</v>
      </c>
      <c r="T497" s="625" t="s">
        <v>1159</v>
      </c>
      <c r="U497" s="485" t="s">
        <v>569</v>
      </c>
      <c r="V497" s="598">
        <v>38176672.882874727</v>
      </c>
      <c r="W497" s="645">
        <v>536421.58705346053</v>
      </c>
      <c r="X497" s="645">
        <v>9156180.5985429026</v>
      </c>
      <c r="Y497" s="645">
        <v>0</v>
      </c>
      <c r="Z497" s="645">
        <v>0</v>
      </c>
      <c r="AA497" s="645">
        <v>4724742.6568841599</v>
      </c>
      <c r="AB497" s="645">
        <v>15772937.946356684</v>
      </c>
      <c r="AC497" s="645">
        <v>1866583.0726564825</v>
      </c>
      <c r="AD497" s="645">
        <v>1254712.4600248546</v>
      </c>
      <c r="AE497" s="645">
        <v>97762.354938230841</v>
      </c>
      <c r="AF497" s="645">
        <v>0</v>
      </c>
      <c r="AG497" s="645">
        <v>4767332.2064179499</v>
      </c>
      <c r="AP497" s="444"/>
      <c r="AQ497" s="636"/>
      <c r="AR497" s="636"/>
      <c r="AS497" s="636"/>
      <c r="AT497" s="636"/>
      <c r="AU497" s="636"/>
      <c r="AV497" s="636"/>
      <c r="AW497" s="636"/>
      <c r="AX497" s="636"/>
      <c r="AY497" s="636"/>
      <c r="AZ497" s="636"/>
      <c r="BA497" s="636"/>
      <c r="BF497" s="444"/>
      <c r="BG497" s="636"/>
      <c r="BH497" s="636"/>
      <c r="BI497" s="636"/>
      <c r="BJ497" s="636"/>
      <c r="BK497" s="636"/>
      <c r="BL497" s="636"/>
      <c r="BM497" s="636"/>
      <c r="BN497" s="636"/>
      <c r="BO497" s="636"/>
      <c r="BP497" s="636"/>
      <c r="BQ497" s="636"/>
    </row>
    <row r="498" spans="1:69">
      <c r="A498" s="624" t="s">
        <v>1160</v>
      </c>
      <c r="B498" s="400" t="s">
        <v>569</v>
      </c>
      <c r="C498" s="444">
        <v>6256580.9824943421</v>
      </c>
      <c r="D498" s="634">
        <v>98526.818165235076</v>
      </c>
      <c r="E498" s="634">
        <v>1600331.5405144347</v>
      </c>
      <c r="F498" s="634">
        <v>0</v>
      </c>
      <c r="G498" s="634">
        <v>0</v>
      </c>
      <c r="H498" s="634">
        <v>779753.16934173531</v>
      </c>
      <c r="I498" s="634">
        <v>2715822.5878493595</v>
      </c>
      <c r="J498" s="634">
        <v>357067.13552738191</v>
      </c>
      <c r="K498" s="634">
        <v>165415.28233096882</v>
      </c>
      <c r="L498" s="634">
        <v>19981.990643810514</v>
      </c>
      <c r="M498" s="634">
        <v>0</v>
      </c>
      <c r="N498" s="634">
        <v>519682.45812141697</v>
      </c>
      <c r="T498" s="625" t="s">
        <v>1160</v>
      </c>
      <c r="U498" s="485" t="s">
        <v>569</v>
      </c>
      <c r="V498" s="598">
        <v>6256580.9824943421</v>
      </c>
      <c r="W498" s="645">
        <v>98526.818165235076</v>
      </c>
      <c r="X498" s="645">
        <v>1600331.5405144347</v>
      </c>
      <c r="Y498" s="645">
        <v>0</v>
      </c>
      <c r="Z498" s="645">
        <v>0</v>
      </c>
      <c r="AA498" s="645">
        <v>779753.16934173531</v>
      </c>
      <c r="AB498" s="645">
        <v>2715822.5878493595</v>
      </c>
      <c r="AC498" s="645">
        <v>357067.13552738191</v>
      </c>
      <c r="AD498" s="645">
        <v>165415.28233096882</v>
      </c>
      <c r="AE498" s="645">
        <v>19981.990643810514</v>
      </c>
      <c r="AF498" s="645">
        <v>0</v>
      </c>
      <c r="AG498" s="645">
        <v>519682.45812141697</v>
      </c>
      <c r="AP498" s="444"/>
      <c r="AQ498" s="636"/>
      <c r="AR498" s="636"/>
      <c r="AS498" s="636"/>
      <c r="AT498" s="636"/>
      <c r="AU498" s="636"/>
      <c r="AV498" s="636"/>
      <c r="AW498" s="636"/>
      <c r="AX498" s="636"/>
      <c r="AY498" s="636"/>
      <c r="AZ498" s="636"/>
      <c r="BA498" s="636"/>
      <c r="BF498" s="444"/>
      <c r="BG498" s="636"/>
      <c r="BH498" s="636"/>
      <c r="BI498" s="636"/>
      <c r="BJ498" s="636"/>
      <c r="BK498" s="636"/>
      <c r="BL498" s="636"/>
      <c r="BM498" s="636"/>
      <c r="BN498" s="636"/>
      <c r="BO498" s="636"/>
      <c r="BP498" s="636"/>
      <c r="BQ498" s="636"/>
    </row>
    <row r="499" spans="1:69">
      <c r="A499" s="624" t="s">
        <v>1161</v>
      </c>
      <c r="B499" s="400" t="s">
        <v>569</v>
      </c>
      <c r="C499" s="444">
        <v>35385873.713941403</v>
      </c>
      <c r="D499" s="634">
        <v>684889.14089608425</v>
      </c>
      <c r="E499" s="634">
        <v>10509760.752462368</v>
      </c>
      <c r="F499" s="634">
        <v>2961926.1098367758</v>
      </c>
      <c r="G499" s="634">
        <v>0</v>
      </c>
      <c r="H499" s="634">
        <v>4476904.566927243</v>
      </c>
      <c r="I499" s="634">
        <v>14036635.808812659</v>
      </c>
      <c r="J499" s="634">
        <v>1853431.4051602397</v>
      </c>
      <c r="K499" s="634">
        <v>748969.09018822946</v>
      </c>
      <c r="L499" s="634">
        <v>113356.8396578028</v>
      </c>
      <c r="M499" s="634">
        <v>0</v>
      </c>
      <c r="N499" s="634">
        <v>0</v>
      </c>
      <c r="T499" s="625" t="s">
        <v>1161</v>
      </c>
      <c r="U499" s="485" t="s">
        <v>569</v>
      </c>
      <c r="V499" s="598">
        <v>35385873.713941403</v>
      </c>
      <c r="W499" s="645">
        <v>684889.14089608425</v>
      </c>
      <c r="X499" s="645">
        <v>10509760.752462368</v>
      </c>
      <c r="Y499" s="645">
        <v>2961926.1098367758</v>
      </c>
      <c r="Z499" s="645">
        <v>0</v>
      </c>
      <c r="AA499" s="645">
        <v>4476904.566927243</v>
      </c>
      <c r="AB499" s="645">
        <v>14036635.808812659</v>
      </c>
      <c r="AC499" s="645">
        <v>1853431.4051602397</v>
      </c>
      <c r="AD499" s="645">
        <v>748969.09018822946</v>
      </c>
      <c r="AE499" s="645">
        <v>113356.8396578028</v>
      </c>
      <c r="AF499" s="645">
        <v>0</v>
      </c>
      <c r="AG499" s="645">
        <v>0</v>
      </c>
      <c r="AP499" s="444"/>
      <c r="AQ499" s="636"/>
      <c r="AR499" s="636"/>
      <c r="AS499" s="636"/>
      <c r="AT499" s="636"/>
      <c r="AU499" s="636"/>
      <c r="AV499" s="636"/>
      <c r="AW499" s="636"/>
      <c r="AX499" s="636"/>
      <c r="AY499" s="636"/>
      <c r="AZ499" s="636"/>
      <c r="BA499" s="636"/>
      <c r="BF499" s="444"/>
      <c r="BG499" s="636"/>
      <c r="BH499" s="636"/>
      <c r="BI499" s="636"/>
      <c r="BJ499" s="636"/>
      <c r="BK499" s="636"/>
      <c r="BL499" s="636"/>
      <c r="BM499" s="636"/>
      <c r="BN499" s="636"/>
      <c r="BO499" s="636"/>
      <c r="BP499" s="636"/>
      <c r="BQ499" s="636"/>
    </row>
    <row r="500" spans="1:69">
      <c r="A500" s="624" t="s">
        <v>1162</v>
      </c>
      <c r="B500" s="400" t="s">
        <v>569</v>
      </c>
      <c r="C500" s="444">
        <v>10830685.419231307</v>
      </c>
      <c r="D500" s="634">
        <v>219889.83755535903</v>
      </c>
      <c r="E500" s="634">
        <v>3234807.3268879224</v>
      </c>
      <c r="F500" s="634">
        <v>943251.41343926708</v>
      </c>
      <c r="G500" s="634">
        <v>0</v>
      </c>
      <c r="H500" s="634">
        <v>1331994.6467835726</v>
      </c>
      <c r="I500" s="634">
        <v>4280871.6176148131</v>
      </c>
      <c r="J500" s="634">
        <v>561140.99134531594</v>
      </c>
      <c r="K500" s="634">
        <v>226825.92153654556</v>
      </c>
      <c r="L500" s="634">
        <v>31903.664068508544</v>
      </c>
      <c r="M500" s="634">
        <v>0</v>
      </c>
      <c r="N500" s="634">
        <v>0</v>
      </c>
      <c r="T500" s="625" t="s">
        <v>1162</v>
      </c>
      <c r="U500" s="485" t="s">
        <v>569</v>
      </c>
      <c r="V500" s="598">
        <v>10830685.419231307</v>
      </c>
      <c r="W500" s="645">
        <v>219889.83755535903</v>
      </c>
      <c r="X500" s="645">
        <v>3234807.3268879224</v>
      </c>
      <c r="Y500" s="645">
        <v>943251.41343926708</v>
      </c>
      <c r="Z500" s="645">
        <v>0</v>
      </c>
      <c r="AA500" s="645">
        <v>1331994.6467835726</v>
      </c>
      <c r="AB500" s="645">
        <v>4280871.6176148131</v>
      </c>
      <c r="AC500" s="645">
        <v>561140.99134531594</v>
      </c>
      <c r="AD500" s="645">
        <v>226825.92153654556</v>
      </c>
      <c r="AE500" s="645">
        <v>31903.664068508544</v>
      </c>
      <c r="AF500" s="645">
        <v>0</v>
      </c>
      <c r="AG500" s="645">
        <v>0</v>
      </c>
      <c r="AP500" s="444"/>
      <c r="AQ500" s="636"/>
      <c r="AR500" s="636"/>
      <c r="AS500" s="636"/>
      <c r="AT500" s="636"/>
      <c r="AU500" s="636"/>
      <c r="AV500" s="636"/>
      <c r="AW500" s="636"/>
      <c r="AX500" s="636"/>
      <c r="AY500" s="636"/>
      <c r="AZ500" s="636"/>
      <c r="BA500" s="636"/>
      <c r="BF500" s="444"/>
      <c r="BG500" s="636"/>
      <c r="BH500" s="636"/>
      <c r="BI500" s="636"/>
      <c r="BJ500" s="636"/>
      <c r="BK500" s="636"/>
      <c r="BL500" s="636"/>
      <c r="BM500" s="636"/>
      <c r="BN500" s="636"/>
      <c r="BO500" s="636"/>
      <c r="BP500" s="636"/>
      <c r="BQ500" s="636"/>
    </row>
    <row r="501" spans="1:69">
      <c r="A501" s="624" t="s">
        <v>75</v>
      </c>
      <c r="B501" s="400" t="s">
        <v>569</v>
      </c>
      <c r="C501" s="444">
        <v>273721104.93146706</v>
      </c>
      <c r="D501" s="634">
        <v>5041389.9310448039</v>
      </c>
      <c r="E501" s="634">
        <v>79884159.450130224</v>
      </c>
      <c r="F501" s="634">
        <v>22246059.815312147</v>
      </c>
      <c r="G501" s="634">
        <v>0</v>
      </c>
      <c r="H501" s="634">
        <v>34374960.638978079</v>
      </c>
      <c r="I501" s="634">
        <v>110681264.80462363</v>
      </c>
      <c r="J501" s="634">
        <v>14707739.364924191</v>
      </c>
      <c r="K501" s="634">
        <v>5924025.5933262035</v>
      </c>
      <c r="L501" s="634">
        <v>861505.33312780713</v>
      </c>
      <c r="M501" s="634">
        <v>0</v>
      </c>
      <c r="N501" s="634">
        <v>0</v>
      </c>
      <c r="T501" s="625" t="s">
        <v>75</v>
      </c>
      <c r="U501" s="485" t="s">
        <v>569</v>
      </c>
      <c r="V501" s="598">
        <v>273721104.93146706</v>
      </c>
      <c r="W501" s="645">
        <v>5041389.9310448039</v>
      </c>
      <c r="X501" s="645">
        <v>79884159.450130224</v>
      </c>
      <c r="Y501" s="645">
        <v>22246059.815312147</v>
      </c>
      <c r="Z501" s="645">
        <v>0</v>
      </c>
      <c r="AA501" s="645">
        <v>34374960.638978079</v>
      </c>
      <c r="AB501" s="645">
        <v>110681264.80462363</v>
      </c>
      <c r="AC501" s="645">
        <v>14707739.364924191</v>
      </c>
      <c r="AD501" s="645">
        <v>5924025.5933262035</v>
      </c>
      <c r="AE501" s="645">
        <v>861505.33312780713</v>
      </c>
      <c r="AF501" s="645">
        <v>0</v>
      </c>
      <c r="AG501" s="645">
        <v>0</v>
      </c>
      <c r="AP501" s="444"/>
      <c r="AQ501" s="636"/>
      <c r="AR501" s="636"/>
      <c r="AS501" s="636"/>
      <c r="AT501" s="636"/>
      <c r="AU501" s="636"/>
      <c r="AV501" s="636"/>
      <c r="AW501" s="636"/>
      <c r="AX501" s="636"/>
      <c r="AY501" s="636"/>
      <c r="AZ501" s="636"/>
      <c r="BA501" s="636"/>
      <c r="BF501" s="444"/>
      <c r="BG501" s="636"/>
      <c r="BH501" s="636"/>
      <c r="BI501" s="636"/>
      <c r="BJ501" s="636"/>
      <c r="BK501" s="636"/>
      <c r="BL501" s="636"/>
      <c r="BM501" s="636"/>
      <c r="BN501" s="636"/>
      <c r="BO501" s="636"/>
      <c r="BP501" s="636"/>
      <c r="BQ501" s="636"/>
    </row>
    <row r="502" spans="1:69">
      <c r="A502" s="624" t="s">
        <v>76</v>
      </c>
      <c r="B502" s="400" t="s">
        <v>569</v>
      </c>
      <c r="C502" s="444">
        <v>997655109.37295508</v>
      </c>
      <c r="D502" s="634">
        <v>35545640.68050608</v>
      </c>
      <c r="E502" s="634">
        <v>283151916.1360535</v>
      </c>
      <c r="F502" s="634">
        <v>64342344.324095048</v>
      </c>
      <c r="G502" s="634">
        <v>0</v>
      </c>
      <c r="H502" s="634">
        <v>80764996.21609965</v>
      </c>
      <c r="I502" s="634">
        <v>468105887.17055655</v>
      </c>
      <c r="J502" s="634">
        <v>49082429.923494697</v>
      </c>
      <c r="K502" s="634">
        <v>16654853.41543247</v>
      </c>
      <c r="L502" s="634">
        <v>0</v>
      </c>
      <c r="M502" s="634">
        <v>0</v>
      </c>
      <c r="N502" s="634">
        <v>7041.5067171257651</v>
      </c>
      <c r="T502" s="625" t="s">
        <v>76</v>
      </c>
      <c r="U502" s="485" t="s">
        <v>569</v>
      </c>
      <c r="V502" s="598">
        <v>997655109.37295508</v>
      </c>
      <c r="W502" s="645">
        <v>35545640.68050608</v>
      </c>
      <c r="X502" s="645">
        <v>283151916.1360535</v>
      </c>
      <c r="Y502" s="645">
        <v>64342344.324095048</v>
      </c>
      <c r="Z502" s="645">
        <v>0</v>
      </c>
      <c r="AA502" s="645">
        <v>80764996.21609965</v>
      </c>
      <c r="AB502" s="645">
        <v>468105887.17055655</v>
      </c>
      <c r="AC502" s="645">
        <v>49082429.923494697</v>
      </c>
      <c r="AD502" s="645">
        <v>16654853.41543247</v>
      </c>
      <c r="AE502" s="645">
        <v>0</v>
      </c>
      <c r="AF502" s="645">
        <v>0</v>
      </c>
      <c r="AG502" s="645">
        <v>7041.5067171257651</v>
      </c>
      <c r="AP502" s="444"/>
      <c r="AQ502" s="636"/>
      <c r="AR502" s="636"/>
      <c r="AS502" s="636"/>
      <c r="AT502" s="636"/>
      <c r="AU502" s="636"/>
      <c r="AV502" s="636"/>
      <c r="AW502" s="636"/>
      <c r="AX502" s="636"/>
      <c r="AY502" s="636"/>
      <c r="AZ502" s="636"/>
      <c r="BA502" s="636"/>
      <c r="BF502" s="444"/>
      <c r="BG502" s="636"/>
      <c r="BH502" s="636"/>
      <c r="BI502" s="636"/>
      <c r="BJ502" s="636"/>
      <c r="BK502" s="636"/>
      <c r="BL502" s="636"/>
      <c r="BM502" s="636"/>
      <c r="BN502" s="636"/>
      <c r="BO502" s="636"/>
      <c r="BP502" s="636"/>
      <c r="BQ502" s="636"/>
    </row>
    <row r="503" spans="1:69">
      <c r="A503" s="624" t="s">
        <v>1163</v>
      </c>
      <c r="B503" s="400" t="s">
        <v>569</v>
      </c>
      <c r="C503" s="444">
        <v>41663080.443843447</v>
      </c>
      <c r="D503" s="634">
        <v>1001411.6165314016</v>
      </c>
      <c r="E503" s="634">
        <v>13451436.288995607</v>
      </c>
      <c r="F503" s="634">
        <v>3103787.4981460199</v>
      </c>
      <c r="G503" s="634">
        <v>0</v>
      </c>
      <c r="H503" s="634">
        <v>5166684.5002414947</v>
      </c>
      <c r="I503" s="634">
        <v>15633596.964413954</v>
      </c>
      <c r="J503" s="634">
        <v>2335839.0238797786</v>
      </c>
      <c r="K503" s="634">
        <v>880722.29470353876</v>
      </c>
      <c r="L503" s="634">
        <v>89599.773719364079</v>
      </c>
      <c r="M503" s="634">
        <v>0</v>
      </c>
      <c r="N503" s="634">
        <v>2.4832122881855039</v>
      </c>
      <c r="T503" s="625" t="s">
        <v>1163</v>
      </c>
      <c r="U503" s="485" t="s">
        <v>569</v>
      </c>
      <c r="V503" s="598">
        <v>41663080.443843447</v>
      </c>
      <c r="W503" s="645">
        <v>1001411.6165314016</v>
      </c>
      <c r="X503" s="645">
        <v>13451436.288995607</v>
      </c>
      <c r="Y503" s="645">
        <v>3103787.4981460199</v>
      </c>
      <c r="Z503" s="645">
        <v>0</v>
      </c>
      <c r="AA503" s="645">
        <v>5166684.5002414947</v>
      </c>
      <c r="AB503" s="645">
        <v>15633596.964413954</v>
      </c>
      <c r="AC503" s="645">
        <v>2335839.0238797786</v>
      </c>
      <c r="AD503" s="645">
        <v>880722.29470353876</v>
      </c>
      <c r="AE503" s="645">
        <v>89599.773719364079</v>
      </c>
      <c r="AF503" s="645">
        <v>0</v>
      </c>
      <c r="AG503" s="645">
        <v>2.4832122881855039</v>
      </c>
      <c r="AP503" s="444"/>
      <c r="AQ503" s="636"/>
      <c r="AR503" s="636"/>
      <c r="AS503" s="636"/>
      <c r="AT503" s="636"/>
      <c r="AU503" s="636"/>
      <c r="AV503" s="636"/>
      <c r="AW503" s="636"/>
      <c r="AX503" s="636"/>
      <c r="AY503" s="636"/>
      <c r="AZ503" s="636"/>
      <c r="BA503" s="636"/>
      <c r="BF503" s="444"/>
      <c r="BG503" s="636"/>
      <c r="BH503" s="636"/>
      <c r="BI503" s="636"/>
      <c r="BJ503" s="636"/>
      <c r="BK503" s="636"/>
      <c r="BL503" s="636"/>
      <c r="BM503" s="636"/>
      <c r="BN503" s="636"/>
      <c r="BO503" s="636"/>
      <c r="BP503" s="636"/>
      <c r="BQ503" s="636"/>
    </row>
    <row r="504" spans="1:69">
      <c r="A504" s="473" t="s">
        <v>1151</v>
      </c>
      <c r="B504" s="400" t="s">
        <v>569</v>
      </c>
      <c r="C504" s="444">
        <v>3030.4852769907025</v>
      </c>
      <c r="D504" s="646">
        <v>45.937625149076453</v>
      </c>
      <c r="E504" s="646">
        <v>760.352333270842</v>
      </c>
      <c r="F504" s="646">
        <v>232.95513842654327</v>
      </c>
      <c r="G504" s="646">
        <v>0</v>
      </c>
      <c r="H504" s="646">
        <v>412.94926394481752</v>
      </c>
      <c r="I504" s="646">
        <v>1291.2903816643052</v>
      </c>
      <c r="J504" s="646">
        <v>193.22525285675025</v>
      </c>
      <c r="K504" s="646">
        <v>92.01510251407953</v>
      </c>
      <c r="L504" s="646">
        <v>1.7601791642882385</v>
      </c>
      <c r="M504" s="646">
        <v>0</v>
      </c>
      <c r="N504" s="646">
        <v>0</v>
      </c>
      <c r="T504" s="615" t="s">
        <v>1151</v>
      </c>
      <c r="U504" s="485" t="s">
        <v>569</v>
      </c>
      <c r="V504" s="598">
        <v>3030.4852769907025</v>
      </c>
      <c r="W504" s="645">
        <v>45.937625149076453</v>
      </c>
      <c r="X504" s="645">
        <v>760.352333270842</v>
      </c>
      <c r="Y504" s="645">
        <v>232.95513842654327</v>
      </c>
      <c r="Z504" s="645">
        <v>0</v>
      </c>
      <c r="AA504" s="645">
        <v>412.94926394481752</v>
      </c>
      <c r="AB504" s="645">
        <v>1291.2903816643052</v>
      </c>
      <c r="AC504" s="645">
        <v>193.22525285675025</v>
      </c>
      <c r="AD504" s="645">
        <v>92.01510251407953</v>
      </c>
      <c r="AE504" s="645">
        <v>1.7601791642882385</v>
      </c>
      <c r="AF504" s="645">
        <v>0</v>
      </c>
      <c r="AG504" s="645">
        <v>0</v>
      </c>
      <c r="AP504" s="444"/>
      <c r="AQ504" s="444"/>
      <c r="AR504" s="444"/>
      <c r="AS504" s="444"/>
      <c r="AT504" s="444"/>
      <c r="AU504" s="444"/>
      <c r="AV504" s="444"/>
      <c r="AW504" s="444"/>
      <c r="AX504" s="444"/>
      <c r="AY504" s="444"/>
      <c r="AZ504" s="444"/>
      <c r="BA504" s="444"/>
      <c r="BF504" s="444"/>
      <c r="BG504" s="444"/>
      <c r="BH504" s="444"/>
      <c r="BI504" s="444"/>
      <c r="BJ504" s="444"/>
      <c r="BK504" s="444"/>
      <c r="BL504" s="444"/>
      <c r="BM504" s="444"/>
      <c r="BN504" s="444"/>
      <c r="BO504" s="444"/>
      <c r="BP504" s="444"/>
      <c r="BQ504" s="444"/>
    </row>
    <row r="505" spans="1:69">
      <c r="A505" s="473" t="s">
        <v>1164</v>
      </c>
      <c r="B505" s="400" t="s">
        <v>569</v>
      </c>
      <c r="C505" s="444">
        <v>-3609.8806393779132</v>
      </c>
      <c r="D505" s="634">
        <v>-49.301610233459712</v>
      </c>
      <c r="E505" s="634">
        <v>-827.07482288432175</v>
      </c>
      <c r="F505" s="634">
        <v>0</v>
      </c>
      <c r="G505" s="634">
        <v>0</v>
      </c>
      <c r="H505" s="634">
        <v>-450.51598834894787</v>
      </c>
      <c r="I505" s="634">
        <v>-1411.1971191340606</v>
      </c>
      <c r="J505" s="634">
        <v>-211.93940093495632</v>
      </c>
      <c r="K505" s="634">
        <v>-99.100051331342087</v>
      </c>
      <c r="L505" s="634">
        <v>-1.0689133841657652</v>
      </c>
      <c r="M505" s="634">
        <v>0</v>
      </c>
      <c r="N505" s="634">
        <v>-559.68273312665883</v>
      </c>
      <c r="T505" s="615" t="s">
        <v>1164</v>
      </c>
      <c r="U505" s="485" t="s">
        <v>569</v>
      </c>
      <c r="V505" s="598">
        <v>-3609.8806393779132</v>
      </c>
      <c r="W505" s="645">
        <v>-49.301610233459712</v>
      </c>
      <c r="X505" s="645">
        <v>-827.07482288432175</v>
      </c>
      <c r="Y505" s="645">
        <v>0</v>
      </c>
      <c r="Z505" s="645">
        <v>0</v>
      </c>
      <c r="AA505" s="645">
        <v>-450.51598834894787</v>
      </c>
      <c r="AB505" s="645">
        <v>-1411.1971191340606</v>
      </c>
      <c r="AC505" s="645">
        <v>-211.93940093495632</v>
      </c>
      <c r="AD505" s="645">
        <v>-99.100051331342087</v>
      </c>
      <c r="AE505" s="645">
        <v>-1.0689133841657652</v>
      </c>
      <c r="AF505" s="645">
        <v>0</v>
      </c>
      <c r="AG505" s="645">
        <v>-559.68273312665883</v>
      </c>
      <c r="AP505" s="444"/>
      <c r="AQ505" s="444"/>
      <c r="AR505" s="444"/>
      <c r="AS505" s="444"/>
      <c r="AT505" s="444"/>
      <c r="AU505" s="444"/>
      <c r="AV505" s="444"/>
      <c r="AW505" s="444"/>
      <c r="AX505" s="444"/>
      <c r="AY505" s="444"/>
      <c r="AZ505" s="444"/>
      <c r="BA505" s="444"/>
      <c r="BF505" s="444"/>
      <c r="BG505" s="444"/>
      <c r="BH505" s="444"/>
      <c r="BI505" s="444"/>
      <c r="BJ505" s="444"/>
      <c r="BK505" s="444"/>
      <c r="BL505" s="444"/>
      <c r="BM505" s="444"/>
      <c r="BN505" s="444"/>
      <c r="BO505" s="444"/>
      <c r="BP505" s="444"/>
      <c r="BQ505" s="444"/>
    </row>
    <row r="506" spans="1:69">
      <c r="A506" s="473" t="s">
        <v>1165</v>
      </c>
      <c r="B506" s="400" t="s">
        <v>569</v>
      </c>
      <c r="C506" s="444">
        <v>1820648665.5457134</v>
      </c>
      <c r="D506" s="634">
        <v>29264757.325093046</v>
      </c>
      <c r="E506" s="634">
        <v>478162935.77221453</v>
      </c>
      <c r="F506" s="634">
        <v>0</v>
      </c>
      <c r="G506" s="634">
        <v>0</v>
      </c>
      <c r="H506" s="634">
        <v>232943574.06756926</v>
      </c>
      <c r="I506" s="634">
        <v>769225833.43049765</v>
      </c>
      <c r="J506" s="634">
        <v>102013904.05929375</v>
      </c>
      <c r="K506" s="634">
        <v>50121763.180302478</v>
      </c>
      <c r="L506" s="634">
        <v>5820026.6981648682</v>
      </c>
      <c r="M506" s="634">
        <v>0</v>
      </c>
      <c r="N506" s="634">
        <v>153095871.01257786</v>
      </c>
      <c r="T506" s="615" t="s">
        <v>1165</v>
      </c>
      <c r="U506" s="485" t="s">
        <v>569</v>
      </c>
      <c r="V506" s="598">
        <v>1820648665.5457134</v>
      </c>
      <c r="W506" s="645">
        <v>29264757.325093046</v>
      </c>
      <c r="X506" s="645">
        <v>478162935.77221453</v>
      </c>
      <c r="Y506" s="645">
        <v>0</v>
      </c>
      <c r="Z506" s="645">
        <v>0</v>
      </c>
      <c r="AA506" s="645">
        <v>232943574.06756926</v>
      </c>
      <c r="AB506" s="645">
        <v>769225833.43049765</v>
      </c>
      <c r="AC506" s="645">
        <v>102013904.05929375</v>
      </c>
      <c r="AD506" s="645">
        <v>50121763.180302478</v>
      </c>
      <c r="AE506" s="645">
        <v>5820026.6981648682</v>
      </c>
      <c r="AF506" s="645">
        <v>0</v>
      </c>
      <c r="AG506" s="645">
        <v>153095871.01257786</v>
      </c>
      <c r="AP506" s="444"/>
      <c r="AQ506" s="444"/>
      <c r="AR506" s="444"/>
      <c r="AS506" s="444"/>
      <c r="AT506" s="444"/>
      <c r="AU506" s="444"/>
      <c r="AV506" s="444"/>
      <c r="AW506" s="444"/>
      <c r="AX506" s="444"/>
      <c r="AY506" s="444"/>
      <c r="AZ506" s="444"/>
      <c r="BA506" s="444"/>
      <c r="BF506" s="444"/>
      <c r="BG506" s="444"/>
      <c r="BH506" s="444"/>
      <c r="BI506" s="444"/>
      <c r="BJ506" s="444"/>
      <c r="BK506" s="444"/>
      <c r="BL506" s="444"/>
      <c r="BM506" s="444"/>
      <c r="BN506" s="444"/>
      <c r="BO506" s="444"/>
      <c r="BP506" s="444"/>
      <c r="BQ506" s="444"/>
    </row>
    <row r="507" spans="1:69">
      <c r="A507" s="473" t="s">
        <v>1166</v>
      </c>
      <c r="B507" s="400" t="s">
        <v>569</v>
      </c>
      <c r="C507" s="444">
        <v>435660180.41147649</v>
      </c>
      <c r="D507" s="634">
        <v>7141302.0938341655</v>
      </c>
      <c r="E507" s="634">
        <v>117738889.81759542</v>
      </c>
      <c r="F507" s="634">
        <v>95456768.83070451</v>
      </c>
      <c r="G507" s="634">
        <v>0</v>
      </c>
      <c r="H507" s="634">
        <v>56405669.89488925</v>
      </c>
      <c r="I507" s="634">
        <v>186446555.60299754</v>
      </c>
      <c r="J507" s="634">
        <v>24907059.391078681</v>
      </c>
      <c r="K507" s="634">
        <v>11834821.695627328</v>
      </c>
      <c r="L507" s="634">
        <v>1385659.3231471288</v>
      </c>
      <c r="M507" s="634">
        <v>0</v>
      </c>
      <c r="N507" s="634">
        <v>-65656546.238397554</v>
      </c>
      <c r="T507" s="615" t="s">
        <v>1166</v>
      </c>
      <c r="U507" s="485" t="s">
        <v>569</v>
      </c>
      <c r="V507" s="598">
        <v>435660180.41147649</v>
      </c>
      <c r="W507" s="645">
        <v>7141302.0938341655</v>
      </c>
      <c r="X507" s="645">
        <v>117738889.81759542</v>
      </c>
      <c r="Y507" s="645">
        <v>95456768.83070451</v>
      </c>
      <c r="Z507" s="645">
        <v>0</v>
      </c>
      <c r="AA507" s="645">
        <v>56405669.89488925</v>
      </c>
      <c r="AB507" s="645">
        <v>186446555.60299754</v>
      </c>
      <c r="AC507" s="645">
        <v>24907059.391078681</v>
      </c>
      <c r="AD507" s="645">
        <v>11834821.695627328</v>
      </c>
      <c r="AE507" s="645">
        <v>1385659.3231471288</v>
      </c>
      <c r="AF507" s="645">
        <v>0</v>
      </c>
      <c r="AG507" s="645">
        <v>-65656546.238397554</v>
      </c>
      <c r="AP507" s="444"/>
      <c r="AQ507" s="444"/>
      <c r="AR507" s="444"/>
      <c r="AS507" s="444"/>
      <c r="AT507" s="444"/>
      <c r="AU507" s="444"/>
      <c r="AV507" s="444"/>
      <c r="AW507" s="444"/>
      <c r="AX507" s="444"/>
      <c r="AY507" s="444"/>
      <c r="AZ507" s="444"/>
      <c r="BA507" s="444"/>
      <c r="BF507" s="444"/>
      <c r="BG507" s="444"/>
      <c r="BH507" s="444"/>
      <c r="BI507" s="444"/>
      <c r="BJ507" s="444"/>
      <c r="BK507" s="444"/>
      <c r="BL507" s="444"/>
      <c r="BM507" s="444"/>
      <c r="BN507" s="444"/>
      <c r="BO507" s="444"/>
      <c r="BP507" s="444"/>
      <c r="BQ507" s="444"/>
    </row>
    <row r="508" spans="1:69">
      <c r="A508" s="473" t="s">
        <v>1167</v>
      </c>
      <c r="B508" s="400" t="s">
        <v>569</v>
      </c>
      <c r="C508" s="444">
        <v>0</v>
      </c>
      <c r="D508" s="634">
        <v>0</v>
      </c>
      <c r="E508" s="634">
        <v>0</v>
      </c>
      <c r="F508" s="634">
        <v>0</v>
      </c>
      <c r="G508" s="634">
        <v>0</v>
      </c>
      <c r="H508" s="634">
        <v>0</v>
      </c>
      <c r="I508" s="634">
        <v>0</v>
      </c>
      <c r="J508" s="634">
        <v>0</v>
      </c>
      <c r="K508" s="634">
        <v>0</v>
      </c>
      <c r="L508" s="634">
        <v>0</v>
      </c>
      <c r="M508" s="634">
        <v>0</v>
      </c>
      <c r="N508" s="634">
        <v>0</v>
      </c>
      <c r="T508" s="615" t="s">
        <v>1167</v>
      </c>
      <c r="U508" s="485" t="s">
        <v>569</v>
      </c>
      <c r="V508" s="598">
        <v>0</v>
      </c>
      <c r="W508" s="645">
        <v>0</v>
      </c>
      <c r="X508" s="645">
        <v>0</v>
      </c>
      <c r="Y508" s="645">
        <v>0</v>
      </c>
      <c r="Z508" s="645">
        <v>0</v>
      </c>
      <c r="AA508" s="645">
        <v>0</v>
      </c>
      <c r="AB508" s="645">
        <v>0</v>
      </c>
      <c r="AC508" s="645">
        <v>0</v>
      </c>
      <c r="AD508" s="645">
        <v>0</v>
      </c>
      <c r="AE508" s="645">
        <v>0</v>
      </c>
      <c r="AF508" s="645">
        <v>0</v>
      </c>
      <c r="AG508" s="645">
        <v>0</v>
      </c>
      <c r="AP508" s="444"/>
      <c r="AQ508" s="444"/>
      <c r="AR508" s="444"/>
      <c r="AS508" s="444"/>
      <c r="AT508" s="444"/>
      <c r="AU508" s="444"/>
      <c r="AV508" s="444"/>
      <c r="AW508" s="444"/>
      <c r="AX508" s="444"/>
      <c r="AY508" s="444"/>
      <c r="AZ508" s="444"/>
      <c r="BA508" s="444"/>
      <c r="BF508" s="444"/>
      <c r="BG508" s="444"/>
      <c r="BH508" s="444"/>
      <c r="BI508" s="444"/>
      <c r="BJ508" s="444"/>
      <c r="BK508" s="444"/>
      <c r="BL508" s="444"/>
      <c r="BM508" s="444"/>
      <c r="BN508" s="444"/>
      <c r="BO508" s="444"/>
      <c r="BP508" s="444"/>
      <c r="BQ508" s="444"/>
    </row>
    <row r="509" spans="1:69">
      <c r="A509" s="473" t="s">
        <v>1168</v>
      </c>
      <c r="B509" s="400" t="s">
        <v>569</v>
      </c>
      <c r="C509" s="444">
        <v>0</v>
      </c>
      <c r="D509" s="634">
        <v>0</v>
      </c>
      <c r="E509" s="634">
        <v>0</v>
      </c>
      <c r="F509" s="634">
        <v>0</v>
      </c>
      <c r="G509" s="634">
        <v>0</v>
      </c>
      <c r="H509" s="634">
        <v>0</v>
      </c>
      <c r="I509" s="634">
        <v>0</v>
      </c>
      <c r="J509" s="634">
        <v>0</v>
      </c>
      <c r="K509" s="634">
        <v>0</v>
      </c>
      <c r="L509" s="634">
        <v>0</v>
      </c>
      <c r="M509" s="634">
        <v>0</v>
      </c>
      <c r="N509" s="634">
        <v>0</v>
      </c>
      <c r="T509" s="615" t="s">
        <v>1168</v>
      </c>
      <c r="U509" s="485" t="s">
        <v>569</v>
      </c>
      <c r="V509" s="598">
        <v>0</v>
      </c>
      <c r="W509" s="645">
        <v>0</v>
      </c>
      <c r="X509" s="645">
        <v>0</v>
      </c>
      <c r="Y509" s="645">
        <v>0</v>
      </c>
      <c r="Z509" s="645">
        <v>0</v>
      </c>
      <c r="AA509" s="645">
        <v>0</v>
      </c>
      <c r="AB509" s="645">
        <v>0</v>
      </c>
      <c r="AC509" s="645">
        <v>0</v>
      </c>
      <c r="AD509" s="645">
        <v>0</v>
      </c>
      <c r="AE509" s="645">
        <v>0</v>
      </c>
      <c r="AF509" s="645">
        <v>0</v>
      </c>
      <c r="AG509" s="645">
        <v>0</v>
      </c>
      <c r="AP509" s="444"/>
      <c r="AQ509" s="444"/>
      <c r="AR509" s="444"/>
      <c r="AS509" s="444"/>
      <c r="AT509" s="444"/>
      <c r="AU509" s="444"/>
      <c r="AV509" s="444"/>
      <c r="AW509" s="444"/>
      <c r="AX509" s="444"/>
      <c r="AY509" s="444"/>
      <c r="AZ509" s="444"/>
      <c r="BA509" s="444"/>
      <c r="BF509" s="444"/>
      <c r="BG509" s="444"/>
      <c r="BH509" s="444"/>
      <c r="BI509" s="444"/>
      <c r="BJ509" s="444"/>
      <c r="BK509" s="444"/>
      <c r="BL509" s="444"/>
      <c r="BM509" s="444"/>
      <c r="BN509" s="444"/>
      <c r="BO509" s="444"/>
      <c r="BP509" s="444"/>
      <c r="BQ509" s="444"/>
    </row>
    <row r="510" spans="1:69">
      <c r="A510" s="473" t="s">
        <v>1169</v>
      </c>
      <c r="B510" s="400" t="s">
        <v>569</v>
      </c>
      <c r="C510" s="444">
        <v>188203551.8955138</v>
      </c>
      <c r="D510" s="646">
        <v>4154293.5716496035</v>
      </c>
      <c r="E510" s="646">
        <v>52257034.381612524</v>
      </c>
      <c r="F510" s="646">
        <v>12882792.570980843</v>
      </c>
      <c r="G510" s="646">
        <v>0</v>
      </c>
      <c r="H510" s="646">
        <v>22195849.744568296</v>
      </c>
      <c r="I510" s="646">
        <v>79349924.797903091</v>
      </c>
      <c r="J510" s="646">
        <v>10554459.87062148</v>
      </c>
      <c r="K510" s="646">
        <v>4655321.0934188813</v>
      </c>
      <c r="L510" s="646">
        <v>306171.50255029678</v>
      </c>
      <c r="M510" s="646">
        <v>0</v>
      </c>
      <c r="N510" s="646">
        <v>1847704.3622088181</v>
      </c>
      <c r="T510" s="615" t="s">
        <v>1169</v>
      </c>
      <c r="U510" s="485" t="s">
        <v>569</v>
      </c>
      <c r="V510" s="598">
        <v>188203551.8955138</v>
      </c>
      <c r="W510" s="645">
        <v>4154293.5716496035</v>
      </c>
      <c r="X510" s="645">
        <v>52257034.381612524</v>
      </c>
      <c r="Y510" s="645">
        <v>12882792.570980843</v>
      </c>
      <c r="Z510" s="645">
        <v>0</v>
      </c>
      <c r="AA510" s="645">
        <v>22195849.744568296</v>
      </c>
      <c r="AB510" s="645">
        <v>79349924.797903091</v>
      </c>
      <c r="AC510" s="645">
        <v>10554459.87062148</v>
      </c>
      <c r="AD510" s="645">
        <v>4655321.0934188813</v>
      </c>
      <c r="AE510" s="645">
        <v>306171.50255029678</v>
      </c>
      <c r="AF510" s="645">
        <v>0</v>
      </c>
      <c r="AG510" s="645">
        <v>1847704.3622088181</v>
      </c>
      <c r="AP510" s="444"/>
      <c r="AQ510" s="444"/>
      <c r="AR510" s="444"/>
      <c r="AS510" s="444"/>
      <c r="AT510" s="444"/>
      <c r="AU510" s="444"/>
      <c r="AV510" s="444"/>
      <c r="AW510" s="444"/>
      <c r="AX510" s="444"/>
      <c r="AY510" s="444"/>
      <c r="AZ510" s="444"/>
      <c r="BA510" s="444"/>
      <c r="BF510" s="444"/>
      <c r="BG510" s="444"/>
      <c r="BH510" s="444"/>
      <c r="BI510" s="444"/>
      <c r="BJ510" s="444"/>
      <c r="BK510" s="444"/>
      <c r="BL510" s="444"/>
      <c r="BM510" s="444"/>
      <c r="BN510" s="444"/>
      <c r="BO510" s="444"/>
      <c r="BP510" s="444"/>
      <c r="BQ510" s="444"/>
    </row>
    <row r="511" spans="1:69">
      <c r="A511" s="473" t="s">
        <v>1170</v>
      </c>
      <c r="B511" s="400" t="s">
        <v>569</v>
      </c>
      <c r="C511" s="444">
        <v>158314760.99434766</v>
      </c>
      <c r="D511" s="646">
        <v>2527709.0155775691</v>
      </c>
      <c r="E511" s="646">
        <v>42066041.84149915</v>
      </c>
      <c r="F511" s="646">
        <v>34628184.978756227</v>
      </c>
      <c r="G511" s="646">
        <v>0</v>
      </c>
      <c r="H511" s="646">
        <v>20272609.355315447</v>
      </c>
      <c r="I511" s="646">
        <v>68308734.054348588</v>
      </c>
      <c r="J511" s="646">
        <v>9105388.2175911255</v>
      </c>
      <c r="K511" s="646">
        <v>4335285.5436128611</v>
      </c>
      <c r="L511" s="646">
        <v>367475.23494741466</v>
      </c>
      <c r="M511" s="646">
        <v>0</v>
      </c>
      <c r="N511" s="646">
        <v>-23296667.247300744</v>
      </c>
      <c r="T511" s="615" t="s">
        <v>1170</v>
      </c>
      <c r="U511" s="485" t="s">
        <v>569</v>
      </c>
      <c r="V511" s="598">
        <v>158314760.99434766</v>
      </c>
      <c r="W511" s="645">
        <v>2527709.0155775691</v>
      </c>
      <c r="X511" s="645">
        <v>42066041.84149915</v>
      </c>
      <c r="Y511" s="645">
        <v>34628184.978756227</v>
      </c>
      <c r="Z511" s="645">
        <v>0</v>
      </c>
      <c r="AA511" s="645">
        <v>20272609.355315447</v>
      </c>
      <c r="AB511" s="645">
        <v>68308734.054348588</v>
      </c>
      <c r="AC511" s="645">
        <v>9105388.2175911255</v>
      </c>
      <c r="AD511" s="645">
        <v>4335285.5436128611</v>
      </c>
      <c r="AE511" s="645">
        <v>367475.23494741466</v>
      </c>
      <c r="AF511" s="645">
        <v>0</v>
      </c>
      <c r="AG511" s="645">
        <v>-23296667.247300744</v>
      </c>
      <c r="AP511" s="444"/>
      <c r="AQ511" s="444"/>
      <c r="AR511" s="444"/>
      <c r="AS511" s="444"/>
      <c r="AT511" s="444"/>
      <c r="AU511" s="444"/>
      <c r="AV511" s="444"/>
      <c r="AW511" s="444"/>
      <c r="AX511" s="444"/>
      <c r="AY511" s="444"/>
      <c r="AZ511" s="444"/>
      <c r="BA511" s="444"/>
      <c r="BF511" s="444"/>
      <c r="BG511" s="444"/>
      <c r="BH511" s="444"/>
      <c r="BI511" s="444"/>
      <c r="BJ511" s="444"/>
      <c r="BK511" s="444"/>
      <c r="BL511" s="444"/>
      <c r="BM511" s="444"/>
      <c r="BN511" s="444"/>
      <c r="BO511" s="444"/>
      <c r="BP511" s="444"/>
      <c r="BQ511" s="444"/>
    </row>
    <row r="512" spans="1:69">
      <c r="A512" s="473" t="s">
        <v>1176</v>
      </c>
      <c r="B512" s="400" t="s">
        <v>569</v>
      </c>
      <c r="C512" s="444">
        <v>-77310602.000672609</v>
      </c>
      <c r="D512" s="646">
        <v>0</v>
      </c>
      <c r="E512" s="646">
        <v>-77310602.000672609</v>
      </c>
      <c r="F512" s="646">
        <v>0</v>
      </c>
      <c r="G512" s="646">
        <v>0</v>
      </c>
      <c r="H512" s="646">
        <v>0</v>
      </c>
      <c r="I512" s="646">
        <v>0</v>
      </c>
      <c r="J512" s="646">
        <v>0</v>
      </c>
      <c r="K512" s="646">
        <v>0</v>
      </c>
      <c r="L512" s="646">
        <v>0</v>
      </c>
      <c r="M512" s="646">
        <v>0</v>
      </c>
      <c r="N512" s="646">
        <v>0</v>
      </c>
      <c r="T512" s="615" t="s">
        <v>1176</v>
      </c>
      <c r="U512" s="485" t="s">
        <v>569</v>
      </c>
      <c r="V512" s="598">
        <v>-77310602.000672609</v>
      </c>
      <c r="W512" s="645">
        <v>0</v>
      </c>
      <c r="X512" s="645">
        <v>-77310602.000672609</v>
      </c>
      <c r="Y512" s="645">
        <v>0</v>
      </c>
      <c r="Z512" s="645">
        <v>0</v>
      </c>
      <c r="AA512" s="645">
        <v>0</v>
      </c>
      <c r="AB512" s="645">
        <v>0</v>
      </c>
      <c r="AC512" s="645">
        <v>0</v>
      </c>
      <c r="AD512" s="645">
        <v>0</v>
      </c>
      <c r="AE512" s="645">
        <v>0</v>
      </c>
      <c r="AF512" s="645">
        <v>0</v>
      </c>
      <c r="AG512" s="645">
        <v>0</v>
      </c>
      <c r="AP512" s="444"/>
      <c r="AQ512" s="444"/>
      <c r="AR512" s="444"/>
      <c r="AS512" s="444"/>
      <c r="AT512" s="444"/>
      <c r="AU512" s="444"/>
      <c r="AV512" s="444"/>
      <c r="AW512" s="444"/>
      <c r="AX512" s="444"/>
      <c r="AY512" s="444"/>
      <c r="AZ512" s="444"/>
      <c r="BA512" s="444"/>
      <c r="BF512" s="444"/>
      <c r="BG512" s="444"/>
      <c r="BH512" s="444"/>
      <c r="BI512" s="444"/>
      <c r="BJ512" s="444"/>
      <c r="BK512" s="444"/>
      <c r="BL512" s="444"/>
      <c r="BM512" s="444"/>
      <c r="BN512" s="444"/>
      <c r="BO512" s="444"/>
      <c r="BP512" s="444"/>
      <c r="BQ512" s="444"/>
    </row>
    <row r="513" spans="1:69">
      <c r="A513" s="473" t="s">
        <v>1153</v>
      </c>
      <c r="B513" s="400" t="s">
        <v>679</v>
      </c>
      <c r="C513" s="450">
        <v>-1534186.0931241605</v>
      </c>
      <c r="D513" s="647">
        <v>0</v>
      </c>
      <c r="E513" s="647">
        <v>0</v>
      </c>
      <c r="F513" s="647">
        <v>0</v>
      </c>
      <c r="G513" s="647">
        <v>0</v>
      </c>
      <c r="H513" s="647">
        <v>0</v>
      </c>
      <c r="I513" s="647">
        <v>0</v>
      </c>
      <c r="J513" s="647">
        <v>0</v>
      </c>
      <c r="K513" s="647">
        <v>0</v>
      </c>
      <c r="L513" s="647">
        <v>0</v>
      </c>
      <c r="M513" s="647">
        <v>0</v>
      </c>
      <c r="N513" s="647">
        <v>-1534186.0931241605</v>
      </c>
      <c r="T513" s="615" t="s">
        <v>1153</v>
      </c>
      <c r="U513" s="485" t="s">
        <v>679</v>
      </c>
      <c r="V513" s="611">
        <v>-1534186.0931241605</v>
      </c>
      <c r="W513" s="648">
        <v>0</v>
      </c>
      <c r="X513" s="648">
        <v>0</v>
      </c>
      <c r="Y513" s="648">
        <v>0</v>
      </c>
      <c r="Z513" s="648">
        <v>0</v>
      </c>
      <c r="AA513" s="648">
        <v>0</v>
      </c>
      <c r="AB513" s="648">
        <v>0</v>
      </c>
      <c r="AC513" s="648">
        <v>0</v>
      </c>
      <c r="AD513" s="648">
        <v>0</v>
      </c>
      <c r="AE513" s="648">
        <v>0</v>
      </c>
      <c r="AF513" s="648">
        <v>0</v>
      </c>
      <c r="AG513" s="648">
        <v>-1534186.0931241605</v>
      </c>
      <c r="AP513" s="444"/>
      <c r="AQ513" s="444"/>
      <c r="AR513" s="444"/>
      <c r="AS513" s="444"/>
      <c r="AT513" s="444"/>
      <c r="AU513" s="444"/>
      <c r="AV513" s="444"/>
      <c r="AW513" s="444"/>
      <c r="AX513" s="444"/>
      <c r="AY513" s="444"/>
      <c r="AZ513" s="444"/>
      <c r="BA513" s="444"/>
      <c r="BF513" s="444"/>
      <c r="BG513" s="444"/>
      <c r="BH513" s="444"/>
      <c r="BI513" s="444"/>
      <c r="BJ513" s="444"/>
      <c r="BK513" s="444"/>
      <c r="BL513" s="444"/>
      <c r="BM513" s="444"/>
      <c r="BN513" s="444"/>
      <c r="BO513" s="444"/>
      <c r="BP513" s="444"/>
      <c r="BQ513" s="444"/>
    </row>
    <row r="514" spans="1:69">
      <c r="A514" s="473"/>
      <c r="C514" s="444"/>
      <c r="D514" s="629"/>
      <c r="E514" s="629"/>
      <c r="F514" s="629"/>
      <c r="G514" s="629"/>
      <c r="H514" s="629"/>
      <c r="I514" s="629"/>
      <c r="J514" s="629"/>
      <c r="K514" s="629"/>
      <c r="L514" s="629"/>
      <c r="M514" s="629"/>
      <c r="N514" s="629"/>
      <c r="T514" s="615"/>
      <c r="U514" s="485"/>
      <c r="V514" s="598"/>
      <c r="W514" s="598"/>
      <c r="X514" s="598"/>
      <c r="Y514" s="598"/>
      <c r="Z514" s="598"/>
      <c r="AA514" s="598"/>
      <c r="AB514" s="598"/>
      <c r="AC514" s="598"/>
      <c r="AD514" s="598"/>
      <c r="AE514" s="598"/>
      <c r="AF514" s="598"/>
      <c r="AG514" s="598"/>
      <c r="AP514" s="444"/>
      <c r="AQ514" s="444"/>
      <c r="AR514" s="444"/>
      <c r="AS514" s="444"/>
      <c r="AT514" s="444"/>
      <c r="AU514" s="444"/>
      <c r="AV514" s="444"/>
      <c r="AW514" s="444"/>
      <c r="AX514" s="444"/>
      <c r="AY514" s="444"/>
      <c r="AZ514" s="444"/>
      <c r="BA514" s="444"/>
      <c r="BF514" s="444"/>
      <c r="BG514" s="444"/>
      <c r="BH514" s="444"/>
      <c r="BI514" s="444"/>
      <c r="BJ514" s="444"/>
      <c r="BK514" s="444"/>
      <c r="BL514" s="444"/>
      <c r="BM514" s="444"/>
      <c r="BN514" s="444"/>
      <c r="BO514" s="444"/>
      <c r="BP514" s="444"/>
      <c r="BQ514" s="444"/>
    </row>
    <row r="515" spans="1:69">
      <c r="A515" s="400" t="s">
        <v>1177</v>
      </c>
      <c r="C515" s="444">
        <v>4347438477.8525581</v>
      </c>
      <c r="D515" s="649">
        <v>93711082.274819598</v>
      </c>
      <c r="E515" s="649">
        <v>1133367285.7348149</v>
      </c>
      <c r="F515" s="649">
        <v>270360035.23127657</v>
      </c>
      <c r="G515" s="649">
        <v>0</v>
      </c>
      <c r="H515" s="649">
        <v>516682207.68846101</v>
      </c>
      <c r="I515" s="649">
        <v>1906160261.1518846</v>
      </c>
      <c r="J515" s="649">
        <v>240364395.04484719</v>
      </c>
      <c r="K515" s="649">
        <v>106514799.88857879</v>
      </c>
      <c r="L515" s="649">
        <v>10528736.070175705</v>
      </c>
      <c r="M515" s="649">
        <v>0</v>
      </c>
      <c r="N515" s="649">
        <v>69749674.767699867</v>
      </c>
      <c r="T515" s="485" t="s">
        <v>1177</v>
      </c>
      <c r="U515" s="485"/>
      <c r="V515" s="598">
        <v>4347438477.8525581</v>
      </c>
      <c r="W515" s="645">
        <v>93711082.274819598</v>
      </c>
      <c r="X515" s="645">
        <v>1133367285.7348149</v>
      </c>
      <c r="Y515" s="645">
        <v>270360035.23127657</v>
      </c>
      <c r="Z515" s="645">
        <v>0</v>
      </c>
      <c r="AA515" s="645">
        <v>516682207.68846101</v>
      </c>
      <c r="AB515" s="645">
        <v>1906160261.1518846</v>
      </c>
      <c r="AC515" s="645">
        <v>240364395.04484719</v>
      </c>
      <c r="AD515" s="645">
        <v>106514799.88857879</v>
      </c>
      <c r="AE515" s="645">
        <v>10528736.070175705</v>
      </c>
      <c r="AF515" s="645">
        <v>0</v>
      </c>
      <c r="AG515" s="645">
        <v>69749674.767699867</v>
      </c>
      <c r="AP515" s="629"/>
      <c r="BF515" s="629"/>
    </row>
    <row r="516" spans="1:69">
      <c r="C516" s="444"/>
      <c r="D516" s="650"/>
      <c r="E516" s="650"/>
      <c r="F516" s="650"/>
      <c r="G516" s="650"/>
      <c r="H516" s="650"/>
      <c r="I516" s="650"/>
      <c r="J516" s="650"/>
      <c r="K516" s="650"/>
      <c r="L516" s="650"/>
      <c r="M516" s="650"/>
      <c r="N516" s="650"/>
      <c r="T516" s="485"/>
      <c r="U516" s="485"/>
      <c r="V516" s="598"/>
      <c r="W516" s="598"/>
      <c r="X516" s="598"/>
      <c r="Y516" s="598"/>
      <c r="Z516" s="598"/>
      <c r="AA516" s="598"/>
      <c r="AB516" s="598"/>
      <c r="AC516" s="598"/>
      <c r="AD516" s="598"/>
      <c r="AE516" s="598"/>
      <c r="AF516" s="598"/>
      <c r="AG516" s="598"/>
      <c r="AP516" s="629"/>
      <c r="BF516" s="629"/>
    </row>
    <row r="517" spans="1:69" ht="12.75" thickBot="1">
      <c r="A517" s="400" t="s">
        <v>1173</v>
      </c>
      <c r="C517" s="651">
        <v>4505985587.0548086</v>
      </c>
      <c r="D517" s="651">
        <v>97466888.789441809</v>
      </c>
      <c r="E517" s="651">
        <v>1162128523.0521512</v>
      </c>
      <c r="F517" s="651">
        <v>280738223.97214156</v>
      </c>
      <c r="G517" s="651">
        <v>0</v>
      </c>
      <c r="H517" s="651">
        <v>527132189.11524528</v>
      </c>
      <c r="I517" s="651">
        <v>1994000138.9143043</v>
      </c>
      <c r="J517" s="651">
        <v>254155540.0053179</v>
      </c>
      <c r="K517" s="651">
        <v>111066982.08941898</v>
      </c>
      <c r="L517" s="651">
        <v>11041146.963052761</v>
      </c>
      <c r="M517" s="651">
        <v>0</v>
      </c>
      <c r="N517" s="651">
        <v>68255954.153734908</v>
      </c>
      <c r="T517" s="485" t="s">
        <v>1173</v>
      </c>
      <c r="U517" s="485"/>
      <c r="V517" s="652">
        <v>4505985587.0548086</v>
      </c>
      <c r="W517" s="652">
        <v>97466888.789441809</v>
      </c>
      <c r="X517" s="652">
        <v>1162128523.0521512</v>
      </c>
      <c r="Y517" s="652">
        <v>280738223.97214156</v>
      </c>
      <c r="Z517" s="652">
        <v>0</v>
      </c>
      <c r="AA517" s="652">
        <v>527132189.11524528</v>
      </c>
      <c r="AB517" s="652">
        <v>1994000138.9143043</v>
      </c>
      <c r="AC517" s="652">
        <v>254155540.0053179</v>
      </c>
      <c r="AD517" s="652">
        <v>111066982.08941898</v>
      </c>
      <c r="AE517" s="652">
        <v>11041146.963052761</v>
      </c>
      <c r="AF517" s="652">
        <v>0</v>
      </c>
      <c r="AG517" s="652">
        <v>68255954.153734908</v>
      </c>
    </row>
    <row r="518" spans="1:69" ht="12.75" thickTop="1">
      <c r="T518" s="485"/>
      <c r="U518" s="485"/>
      <c r="V518" s="485"/>
      <c r="W518" s="485"/>
      <c r="X518" s="485"/>
      <c r="Y518" s="485"/>
      <c r="Z518" s="485"/>
      <c r="AA518" s="485"/>
      <c r="AB518" s="485"/>
      <c r="AC518" s="485"/>
      <c r="AD518" s="485"/>
      <c r="AE518" s="485"/>
      <c r="AF518" s="485"/>
      <c r="AG518" s="485"/>
    </row>
    <row r="519" spans="1:69">
      <c r="C519" s="444"/>
      <c r="D519" s="444"/>
      <c r="E519" s="444"/>
      <c r="F519" s="444"/>
      <c r="G519" s="444"/>
      <c r="H519" s="444"/>
      <c r="I519" s="444"/>
      <c r="J519" s="444"/>
      <c r="K519" s="444"/>
      <c r="L519" s="444"/>
      <c r="M519" s="444"/>
      <c r="N519" s="444"/>
      <c r="T519" s="485"/>
      <c r="U519" s="485"/>
      <c r="V519" s="598"/>
      <c r="W519" s="598"/>
      <c r="X519" s="598"/>
      <c r="Y519" s="598"/>
      <c r="Z519" s="598"/>
      <c r="AA519" s="598"/>
      <c r="AB519" s="598"/>
      <c r="AC519" s="598"/>
      <c r="AD519" s="598"/>
      <c r="AE519" s="598"/>
      <c r="AF519" s="598"/>
      <c r="AG519" s="598"/>
    </row>
    <row r="520" spans="1:69">
      <c r="A520" s="447" t="s">
        <v>1178</v>
      </c>
      <c r="C520" s="491">
        <v>1.0000000000000002</v>
      </c>
      <c r="D520" s="491">
        <v>2.1630537183574945E-2</v>
      </c>
      <c r="E520" s="491">
        <v>0.25790773197118433</v>
      </c>
      <c r="F520" s="491">
        <v>6.230340034346115E-2</v>
      </c>
      <c r="G520" s="491">
        <v>0</v>
      </c>
      <c r="H520" s="491">
        <v>0.11698488131645093</v>
      </c>
      <c r="I520" s="491">
        <v>0.44252252928700953</v>
      </c>
      <c r="J520" s="491">
        <v>5.6403984232767691E-2</v>
      </c>
      <c r="K520" s="491">
        <v>2.4648765501714423E-2</v>
      </c>
      <c r="L520" s="491">
        <v>2.4503289568374872E-3</v>
      </c>
      <c r="M520" s="491">
        <v>0</v>
      </c>
      <c r="N520" s="491">
        <v>1.5147841206999555E-2</v>
      </c>
      <c r="T520" s="563" t="s">
        <v>1178</v>
      </c>
      <c r="U520" s="485"/>
      <c r="V520" s="493">
        <v>1.0000000000000002</v>
      </c>
      <c r="W520" s="493">
        <v>2.1630537183574945E-2</v>
      </c>
      <c r="X520" s="493">
        <v>0.25790773197118433</v>
      </c>
      <c r="Y520" s="493">
        <v>6.230340034346115E-2</v>
      </c>
      <c r="Z520" s="493">
        <v>0</v>
      </c>
      <c r="AA520" s="493">
        <v>0.11698488131645093</v>
      </c>
      <c r="AB520" s="493">
        <v>0.44252252928700953</v>
      </c>
      <c r="AC520" s="493">
        <v>5.6403984232767691E-2</v>
      </c>
      <c r="AD520" s="493">
        <v>2.4648765501714423E-2</v>
      </c>
      <c r="AE520" s="493">
        <v>2.4503289568374872E-3</v>
      </c>
      <c r="AF520" s="493">
        <v>0</v>
      </c>
      <c r="AG520" s="493">
        <v>1.5147841206999555E-2</v>
      </c>
    </row>
    <row r="521" spans="1:69">
      <c r="C521" s="444"/>
      <c r="D521" s="165">
        <v>0</v>
      </c>
      <c r="E521" s="165">
        <v>0</v>
      </c>
      <c r="F521" s="165">
        <v>0</v>
      </c>
      <c r="G521" s="165">
        <v>0</v>
      </c>
      <c r="H521" s="165">
        <v>0</v>
      </c>
      <c r="I521" s="165">
        <v>0</v>
      </c>
      <c r="J521" s="165">
        <v>0</v>
      </c>
      <c r="K521" s="165">
        <v>0</v>
      </c>
      <c r="L521" s="165">
        <v>0</v>
      </c>
      <c r="M521" s="165">
        <v>0</v>
      </c>
      <c r="N521" s="165">
        <v>0</v>
      </c>
      <c r="O521" s="165"/>
      <c r="P521" s="165"/>
      <c r="T521" s="485"/>
      <c r="U521" s="485"/>
      <c r="V521" s="598"/>
      <c r="W521" s="598"/>
      <c r="X521" s="598"/>
      <c r="Y521" s="598"/>
      <c r="Z521" s="598"/>
      <c r="AA521" s="598"/>
      <c r="AB521" s="598"/>
      <c r="AC521" s="598"/>
      <c r="AD521" s="598"/>
      <c r="AE521" s="598"/>
      <c r="AF521" s="598"/>
      <c r="AG521" s="598"/>
    </row>
    <row r="522" spans="1:69">
      <c r="C522" s="245"/>
      <c r="D522" s="444"/>
      <c r="E522" s="444"/>
      <c r="F522" s="444"/>
      <c r="G522" s="444"/>
      <c r="H522" s="444"/>
      <c r="I522" s="444"/>
      <c r="J522" s="444"/>
      <c r="K522" s="444"/>
      <c r="L522" s="444"/>
      <c r="M522" s="444"/>
      <c r="N522" s="444"/>
      <c r="T522" s="485"/>
      <c r="U522" s="485"/>
      <c r="V522" s="246"/>
      <c r="W522" s="598"/>
      <c r="X522" s="598"/>
      <c r="Y522" s="598"/>
      <c r="Z522" s="598"/>
      <c r="AA522" s="598"/>
      <c r="AB522" s="598"/>
      <c r="AC522" s="598"/>
      <c r="AD522" s="598"/>
      <c r="AE522" s="598"/>
      <c r="AF522" s="598"/>
      <c r="AG522" s="598"/>
    </row>
    <row r="523" spans="1:69">
      <c r="T523" s="485"/>
      <c r="U523" s="485"/>
      <c r="V523" s="485"/>
      <c r="W523" s="485"/>
      <c r="X523" s="485"/>
      <c r="Y523" s="485"/>
      <c r="Z523" s="485"/>
      <c r="AA523" s="485"/>
      <c r="AB523" s="485"/>
      <c r="AC523" s="485"/>
      <c r="AD523" s="485"/>
      <c r="AE523" s="485"/>
      <c r="AF523" s="485"/>
      <c r="AG523" s="485"/>
    </row>
    <row r="524" spans="1:69">
      <c r="A524" s="528" t="s">
        <v>1179</v>
      </c>
      <c r="T524" s="484" t="s">
        <v>1179</v>
      </c>
      <c r="U524" s="485"/>
      <c r="V524" s="485"/>
      <c r="W524" s="485"/>
      <c r="X524" s="485"/>
      <c r="Y524" s="485"/>
      <c r="Z524" s="485"/>
      <c r="AA524" s="485"/>
      <c r="AB524" s="485"/>
      <c r="AC524" s="485"/>
      <c r="AD524" s="485"/>
      <c r="AE524" s="485"/>
      <c r="AF524" s="485"/>
      <c r="AG524" s="485"/>
    </row>
    <row r="525" spans="1:69">
      <c r="C525" s="400" t="s">
        <v>1180</v>
      </c>
      <c r="D525" s="400" t="s">
        <v>1181</v>
      </c>
      <c r="E525" s="400" t="s">
        <v>1182</v>
      </c>
      <c r="T525" s="485"/>
      <c r="U525" s="485"/>
      <c r="V525" s="485" t="s">
        <v>1180</v>
      </c>
      <c r="W525" s="485" t="s">
        <v>1181</v>
      </c>
      <c r="X525" s="485" t="s">
        <v>1182</v>
      </c>
      <c r="Y525" s="485"/>
      <c r="Z525" s="485"/>
      <c r="AA525" s="485"/>
      <c r="AB525" s="485"/>
      <c r="AC525" s="485"/>
      <c r="AD525" s="485"/>
      <c r="AE525" s="485"/>
      <c r="AF525" s="485"/>
      <c r="AG525" s="485"/>
    </row>
    <row r="526" spans="1:69">
      <c r="A526" s="400" t="s">
        <v>134</v>
      </c>
      <c r="C526" s="653">
        <v>0</v>
      </c>
      <c r="D526" s="653">
        <v>0</v>
      </c>
      <c r="E526" s="654">
        <v>0</v>
      </c>
      <c r="T526" s="485" t="s">
        <v>134</v>
      </c>
      <c r="U526" s="485"/>
      <c r="V526" s="653">
        <v>0</v>
      </c>
      <c r="W526" s="653">
        <v>0</v>
      </c>
      <c r="X526" s="654">
        <v>0</v>
      </c>
      <c r="Y526" s="485"/>
      <c r="Z526" s="485"/>
      <c r="AA526" s="485"/>
      <c r="AB526" s="485"/>
      <c r="AC526" s="485"/>
      <c r="AD526" s="485"/>
      <c r="AE526" s="485"/>
      <c r="AF526" s="485"/>
      <c r="AG526" s="485"/>
    </row>
    <row r="527" spans="1:69">
      <c r="C527" s="655"/>
      <c r="D527" s="655"/>
      <c r="E527" s="655"/>
      <c r="T527" s="485"/>
      <c r="U527" s="485"/>
      <c r="V527" s="655"/>
      <c r="W527" s="655"/>
      <c r="X527" s="655"/>
      <c r="Y527" s="485"/>
      <c r="Z527" s="485"/>
      <c r="AA527" s="485"/>
      <c r="AB527" s="485"/>
      <c r="AC527" s="485"/>
      <c r="AD527" s="485"/>
      <c r="AE527" s="485"/>
      <c r="AF527" s="485"/>
      <c r="AG527" s="485"/>
    </row>
    <row r="528" spans="1:69">
      <c r="A528" s="400" t="s">
        <v>1183</v>
      </c>
      <c r="C528" s="653">
        <v>0</v>
      </c>
      <c r="D528" s="653">
        <v>0</v>
      </c>
      <c r="E528" s="654">
        <v>0</v>
      </c>
      <c r="T528" s="485" t="s">
        <v>1183</v>
      </c>
      <c r="U528" s="485"/>
      <c r="V528" s="653">
        <v>0</v>
      </c>
      <c r="W528" s="653">
        <v>0</v>
      </c>
      <c r="X528" s="654">
        <v>0</v>
      </c>
      <c r="Y528" s="485"/>
      <c r="Z528" s="485"/>
      <c r="AA528" s="485"/>
      <c r="AB528" s="485"/>
      <c r="AC528" s="485"/>
      <c r="AD528" s="485"/>
      <c r="AE528" s="485"/>
      <c r="AF528" s="485"/>
      <c r="AG528" s="485"/>
    </row>
    <row r="529" spans="1:33">
      <c r="C529" s="655"/>
      <c r="D529" s="655"/>
      <c r="E529" s="655"/>
      <c r="T529" s="485"/>
      <c r="U529" s="485"/>
      <c r="V529" s="655"/>
      <c r="W529" s="655"/>
      <c r="X529" s="655"/>
      <c r="Y529" s="485"/>
      <c r="Z529" s="485"/>
      <c r="AA529" s="485"/>
      <c r="AB529" s="485"/>
      <c r="AC529" s="485"/>
      <c r="AD529" s="485"/>
      <c r="AE529" s="485"/>
      <c r="AF529" s="485"/>
      <c r="AG529" s="485"/>
    </row>
    <row r="530" spans="1:33" ht="12.75" thickBot="1">
      <c r="A530" s="400" t="s">
        <v>1184</v>
      </c>
      <c r="C530" s="656">
        <v>0</v>
      </c>
      <c r="D530" s="656">
        <v>0</v>
      </c>
      <c r="E530" s="656">
        <v>0</v>
      </c>
      <c r="T530" s="485" t="s">
        <v>1184</v>
      </c>
      <c r="U530" s="485"/>
      <c r="V530" s="656">
        <v>0</v>
      </c>
      <c r="W530" s="656">
        <v>0</v>
      </c>
      <c r="X530" s="656">
        <v>0</v>
      </c>
      <c r="Y530" s="485"/>
      <c r="Z530" s="485"/>
      <c r="AA530" s="485"/>
      <c r="AB530" s="485"/>
      <c r="AC530" s="485"/>
      <c r="AD530" s="485"/>
      <c r="AE530" s="485"/>
      <c r="AF530" s="485"/>
      <c r="AG530" s="485"/>
    </row>
    <row r="531" spans="1:33" ht="12.75" thickTop="1">
      <c r="T531" s="485"/>
      <c r="U531" s="485"/>
      <c r="V531" s="485"/>
      <c r="W531" s="485"/>
      <c r="X531" s="485"/>
      <c r="Y531" s="485"/>
      <c r="Z531" s="485"/>
      <c r="AA531" s="485"/>
      <c r="AB531" s="485"/>
      <c r="AC531" s="485"/>
      <c r="AD531" s="485"/>
      <c r="AE531" s="485"/>
      <c r="AF531" s="485"/>
      <c r="AG531" s="485"/>
    </row>
    <row r="532" spans="1:33">
      <c r="C532" s="630">
        <v>0</v>
      </c>
      <c r="D532" s="630">
        <v>0</v>
      </c>
      <c r="E532" s="630">
        <v>0</v>
      </c>
      <c r="T532" s="485"/>
      <c r="U532" s="485"/>
      <c r="V532" s="630">
        <v>0</v>
      </c>
      <c r="W532" s="630">
        <v>0</v>
      </c>
      <c r="X532" s="630">
        <v>0</v>
      </c>
      <c r="Y532" s="485"/>
      <c r="Z532" s="485"/>
      <c r="AA532" s="485"/>
      <c r="AB532" s="485"/>
      <c r="AC532" s="485"/>
      <c r="AD532" s="485"/>
      <c r="AE532" s="485"/>
      <c r="AF532" s="485"/>
      <c r="AG532" s="485"/>
    </row>
    <row r="533" spans="1:33">
      <c r="T533" s="485"/>
      <c r="U533" s="485"/>
      <c r="V533" s="485"/>
      <c r="W533" s="485"/>
      <c r="X533" s="485"/>
      <c r="Y533" s="485"/>
      <c r="Z533" s="485"/>
      <c r="AA533" s="485"/>
      <c r="AB533" s="485"/>
      <c r="AC533" s="485"/>
      <c r="AD533" s="485"/>
      <c r="AE533" s="485"/>
      <c r="AF533" s="485"/>
      <c r="AG533" s="485"/>
    </row>
    <row r="534" spans="1:33">
      <c r="T534" s="485"/>
      <c r="U534" s="485"/>
      <c r="V534" s="485"/>
      <c r="W534" s="485"/>
      <c r="X534" s="485"/>
      <c r="Y534" s="485"/>
      <c r="Z534" s="485"/>
      <c r="AA534" s="485"/>
      <c r="AB534" s="485"/>
      <c r="AC534" s="485"/>
      <c r="AD534" s="485"/>
      <c r="AE534" s="485"/>
      <c r="AF534" s="485"/>
      <c r="AG534" s="485"/>
    </row>
    <row r="535" spans="1:33">
      <c r="A535" s="459" t="s">
        <v>676</v>
      </c>
      <c r="T535" s="484" t="s">
        <v>676</v>
      </c>
      <c r="U535" s="485"/>
      <c r="V535" s="485"/>
      <c r="W535" s="485"/>
      <c r="X535" s="485"/>
      <c r="Y535" s="485"/>
      <c r="Z535" s="485"/>
      <c r="AA535" s="485"/>
      <c r="AB535" s="485"/>
      <c r="AC535" s="485"/>
      <c r="AD535" s="485"/>
      <c r="AE535" s="485"/>
      <c r="AF535" s="485"/>
      <c r="AG535" s="485"/>
    </row>
    <row r="536" spans="1:33">
      <c r="C536" s="400" t="s">
        <v>1180</v>
      </c>
      <c r="D536" s="400" t="s">
        <v>1181</v>
      </c>
      <c r="E536" s="400" t="s">
        <v>1182</v>
      </c>
      <c r="T536" s="485"/>
      <c r="U536" s="485"/>
      <c r="V536" s="485" t="s">
        <v>1180</v>
      </c>
      <c r="W536" s="485" t="s">
        <v>1181</v>
      </c>
      <c r="X536" s="485" t="s">
        <v>1182</v>
      </c>
      <c r="Y536" s="485"/>
      <c r="Z536" s="485"/>
      <c r="AA536" s="485"/>
      <c r="AB536" s="485"/>
      <c r="AC536" s="485"/>
      <c r="AD536" s="485"/>
      <c r="AE536" s="485"/>
      <c r="AF536" s="485"/>
      <c r="AG536" s="485"/>
    </row>
    <row r="537" spans="1:33">
      <c r="A537" s="400" t="s">
        <v>134</v>
      </c>
      <c r="C537" s="657">
        <v>0</v>
      </c>
      <c r="D537" s="653">
        <v>0</v>
      </c>
      <c r="E537" s="653">
        <v>0</v>
      </c>
      <c r="T537" s="485" t="s">
        <v>134</v>
      </c>
      <c r="U537" s="485"/>
      <c r="V537" s="657">
        <v>0</v>
      </c>
      <c r="W537" s="653">
        <v>0</v>
      </c>
      <c r="X537" s="653">
        <v>0</v>
      </c>
      <c r="Y537" s="485"/>
      <c r="Z537" s="485"/>
      <c r="AA537" s="485"/>
      <c r="AB537" s="485"/>
      <c r="AC537" s="485"/>
      <c r="AD537" s="485"/>
      <c r="AE537" s="485"/>
      <c r="AF537" s="485"/>
      <c r="AG537" s="485"/>
    </row>
    <row r="538" spans="1:33">
      <c r="C538" s="657"/>
      <c r="D538" s="657"/>
      <c r="E538" s="657"/>
      <c r="T538" s="485"/>
      <c r="U538" s="485"/>
      <c r="V538" s="657"/>
      <c r="W538" s="657"/>
      <c r="X538" s="657"/>
      <c r="Y538" s="485"/>
      <c r="Z538" s="485"/>
      <c r="AA538" s="485"/>
      <c r="AB538" s="485"/>
      <c r="AC538" s="485"/>
      <c r="AD538" s="485"/>
      <c r="AE538" s="485"/>
      <c r="AF538" s="485"/>
      <c r="AG538" s="485"/>
    </row>
    <row r="539" spans="1:33">
      <c r="A539" s="400" t="s">
        <v>1185</v>
      </c>
      <c r="C539" s="657"/>
      <c r="D539" s="657"/>
      <c r="E539" s="657"/>
      <c r="T539" s="485" t="s">
        <v>1185</v>
      </c>
      <c r="U539" s="485"/>
      <c r="V539" s="657"/>
      <c r="W539" s="657"/>
      <c r="X539" s="657"/>
      <c r="Y539" s="485"/>
      <c r="Z539" s="485"/>
      <c r="AA539" s="485"/>
      <c r="AB539" s="485"/>
      <c r="AC539" s="485"/>
      <c r="AD539" s="485"/>
      <c r="AE539" s="485"/>
      <c r="AF539" s="485"/>
      <c r="AG539" s="485"/>
    </row>
    <row r="540" spans="1:33">
      <c r="A540" s="400" t="s">
        <v>1186</v>
      </c>
      <c r="C540" s="657">
        <v>0</v>
      </c>
      <c r="D540" s="657">
        <v>0</v>
      </c>
      <c r="E540" s="653">
        <v>0</v>
      </c>
      <c r="T540" s="485" t="s">
        <v>1186</v>
      </c>
      <c r="U540" s="485"/>
      <c r="V540" s="657">
        <v>0</v>
      </c>
      <c r="W540" s="657">
        <v>0</v>
      </c>
      <c r="X540" s="653">
        <v>0</v>
      </c>
      <c r="Y540" s="485"/>
      <c r="Z540" s="485"/>
      <c r="AA540" s="485"/>
      <c r="AB540" s="485"/>
      <c r="AC540" s="485"/>
      <c r="AD540" s="485"/>
      <c r="AE540" s="485"/>
      <c r="AF540" s="485"/>
      <c r="AG540" s="485"/>
    </row>
    <row r="541" spans="1:33">
      <c r="A541" s="400" t="s">
        <v>1187</v>
      </c>
      <c r="C541" s="657">
        <v>0</v>
      </c>
      <c r="D541" s="657">
        <v>0</v>
      </c>
      <c r="E541" s="653">
        <v>0</v>
      </c>
      <c r="T541" s="485" t="s">
        <v>1187</v>
      </c>
      <c r="U541" s="485"/>
      <c r="V541" s="657">
        <v>0</v>
      </c>
      <c r="W541" s="657">
        <v>0</v>
      </c>
      <c r="X541" s="653">
        <v>0</v>
      </c>
      <c r="Y541" s="485"/>
      <c r="Z541" s="485"/>
      <c r="AA541" s="485"/>
      <c r="AB541" s="485"/>
      <c r="AC541" s="485"/>
      <c r="AD541" s="485"/>
      <c r="AE541" s="485"/>
      <c r="AF541" s="485"/>
      <c r="AG541" s="485"/>
    </row>
    <row r="542" spans="1:33">
      <c r="A542" s="400" t="s">
        <v>1188</v>
      </c>
      <c r="C542" s="657">
        <v>0</v>
      </c>
      <c r="D542" s="657">
        <v>0</v>
      </c>
      <c r="E542" s="653">
        <v>0</v>
      </c>
      <c r="T542" s="485" t="s">
        <v>1188</v>
      </c>
      <c r="U542" s="485"/>
      <c r="V542" s="657">
        <v>0</v>
      </c>
      <c r="W542" s="657">
        <v>0</v>
      </c>
      <c r="X542" s="653">
        <v>0</v>
      </c>
      <c r="Y542" s="485"/>
      <c r="Z542" s="485"/>
      <c r="AA542" s="485"/>
      <c r="AB542" s="485"/>
      <c r="AC542" s="485"/>
      <c r="AD542" s="485"/>
      <c r="AE542" s="485"/>
      <c r="AF542" s="485"/>
      <c r="AG542" s="485"/>
    </row>
    <row r="543" spans="1:33">
      <c r="A543" s="400" t="s">
        <v>1189</v>
      </c>
      <c r="C543" s="657">
        <v>0</v>
      </c>
      <c r="D543" s="657">
        <v>0</v>
      </c>
      <c r="E543" s="653">
        <v>0</v>
      </c>
      <c r="T543" s="485" t="s">
        <v>1189</v>
      </c>
      <c r="U543" s="485"/>
      <c r="V543" s="657">
        <v>0</v>
      </c>
      <c r="W543" s="657">
        <v>0</v>
      </c>
      <c r="X543" s="653">
        <v>0</v>
      </c>
      <c r="Y543" s="485"/>
      <c r="Z543" s="485"/>
      <c r="AA543" s="485"/>
      <c r="AB543" s="485"/>
      <c r="AC543" s="485"/>
      <c r="AD543" s="485"/>
      <c r="AE543" s="485"/>
      <c r="AF543" s="485"/>
      <c r="AG543" s="485"/>
    </row>
    <row r="544" spans="1:33">
      <c r="C544" s="657"/>
      <c r="D544" s="657"/>
      <c r="E544" s="657"/>
      <c r="T544" s="485"/>
      <c r="U544" s="485"/>
      <c r="V544" s="657"/>
      <c r="W544" s="657"/>
      <c r="X544" s="657"/>
      <c r="Y544" s="485"/>
      <c r="Z544" s="485"/>
      <c r="AA544" s="485"/>
      <c r="AB544" s="485"/>
      <c r="AC544" s="485"/>
      <c r="AD544" s="485"/>
      <c r="AE544" s="485"/>
      <c r="AF544" s="485"/>
      <c r="AG544" s="485"/>
    </row>
    <row r="545" spans="1:33">
      <c r="A545" s="400" t="s">
        <v>1183</v>
      </c>
      <c r="C545" s="657">
        <v>0</v>
      </c>
      <c r="D545" s="657">
        <v>0</v>
      </c>
      <c r="E545" s="653">
        <v>0</v>
      </c>
      <c r="T545" s="485" t="s">
        <v>1183</v>
      </c>
      <c r="U545" s="485"/>
      <c r="V545" s="657">
        <v>0</v>
      </c>
      <c r="W545" s="657">
        <v>0</v>
      </c>
      <c r="X545" s="653">
        <v>0</v>
      </c>
      <c r="Y545" s="485"/>
      <c r="Z545" s="485"/>
      <c r="AA545" s="485"/>
      <c r="AB545" s="485"/>
      <c r="AC545" s="485"/>
      <c r="AD545" s="485"/>
      <c r="AE545" s="485"/>
      <c r="AF545" s="485"/>
      <c r="AG545" s="485"/>
    </row>
    <row r="546" spans="1:33">
      <c r="C546" s="655"/>
      <c r="D546" s="655"/>
      <c r="E546" s="655"/>
      <c r="T546" s="485"/>
      <c r="U546" s="485"/>
      <c r="V546" s="655"/>
      <c r="W546" s="655"/>
      <c r="X546" s="655"/>
      <c r="Y546" s="485"/>
      <c r="Z546" s="485"/>
      <c r="AA546" s="485"/>
      <c r="AB546" s="485"/>
      <c r="AC546" s="485"/>
      <c r="AD546" s="485"/>
      <c r="AE546" s="485"/>
      <c r="AF546" s="485"/>
      <c r="AG546" s="485"/>
    </row>
    <row r="547" spans="1:33" ht="12.75" thickBot="1">
      <c r="A547" s="400" t="s">
        <v>1184</v>
      </c>
      <c r="C547" s="658">
        <v>0</v>
      </c>
      <c r="D547" s="656">
        <v>0</v>
      </c>
      <c r="E547" s="656">
        <v>0</v>
      </c>
      <c r="T547" s="485" t="s">
        <v>1184</v>
      </c>
      <c r="U547" s="485"/>
      <c r="V547" s="658">
        <v>0</v>
      </c>
      <c r="W547" s="656">
        <v>0</v>
      </c>
      <c r="X547" s="656">
        <v>0</v>
      </c>
      <c r="Y547" s="485"/>
      <c r="Z547" s="485"/>
      <c r="AA547" s="485"/>
      <c r="AB547" s="485"/>
      <c r="AC547" s="485"/>
      <c r="AD547" s="485"/>
      <c r="AE547" s="485"/>
      <c r="AF547" s="485"/>
      <c r="AG547" s="485"/>
    </row>
    <row r="548" spans="1:33" ht="12.75" thickTop="1">
      <c r="T548" s="485"/>
      <c r="U548" s="485"/>
      <c r="V548" s="485"/>
      <c r="W548" s="485"/>
      <c r="X548" s="485"/>
      <c r="Y548" s="485"/>
      <c r="Z548" s="485"/>
      <c r="AA548" s="485"/>
      <c r="AB548" s="485"/>
      <c r="AC548" s="485"/>
      <c r="AD548" s="485"/>
      <c r="AE548" s="485"/>
      <c r="AF548" s="485"/>
      <c r="AG548" s="485"/>
    </row>
    <row r="549" spans="1:33">
      <c r="C549" s="630">
        <v>0</v>
      </c>
      <c r="D549" s="630">
        <v>0</v>
      </c>
      <c r="E549" s="630">
        <v>0</v>
      </c>
      <c r="T549" s="485"/>
      <c r="U549" s="485"/>
      <c r="V549" s="630">
        <v>0</v>
      </c>
      <c r="W549" s="630">
        <v>0</v>
      </c>
      <c r="X549" s="630">
        <v>0</v>
      </c>
      <c r="Y549" s="485"/>
      <c r="Z549" s="485"/>
      <c r="AA549" s="485"/>
      <c r="AB549" s="485"/>
      <c r="AC549" s="485"/>
      <c r="AD549" s="485"/>
      <c r="AE549" s="485"/>
      <c r="AF549" s="485"/>
      <c r="AG549" s="485"/>
    </row>
    <row r="550" spans="1:33">
      <c r="T550" s="485"/>
      <c r="U550" s="485"/>
      <c r="V550" s="485"/>
      <c r="W550" s="485"/>
      <c r="X550" s="485"/>
      <c r="Y550" s="485"/>
      <c r="Z550" s="485"/>
      <c r="AA550" s="485"/>
      <c r="AB550" s="485"/>
      <c r="AC550" s="485"/>
      <c r="AD550" s="485"/>
      <c r="AE550" s="485"/>
      <c r="AF550" s="485"/>
      <c r="AG550" s="485"/>
    </row>
    <row r="551" spans="1:33">
      <c r="T551" s="485"/>
      <c r="U551" s="485"/>
      <c r="V551" s="485"/>
      <c r="W551" s="485"/>
      <c r="X551" s="485"/>
      <c r="Y551" s="485"/>
      <c r="Z551" s="485"/>
      <c r="AA551" s="485"/>
      <c r="AB551" s="485"/>
      <c r="AC551" s="485"/>
      <c r="AD551" s="485"/>
      <c r="AE551" s="485"/>
      <c r="AF551" s="485"/>
      <c r="AG551" s="485"/>
    </row>
    <row r="552" spans="1:33">
      <c r="T552" s="485"/>
      <c r="U552" s="485"/>
      <c r="V552" s="485"/>
      <c r="W552" s="485"/>
      <c r="X552" s="485"/>
      <c r="Y552" s="485"/>
      <c r="Z552" s="485"/>
      <c r="AA552" s="485"/>
      <c r="AB552" s="485"/>
      <c r="AC552" s="485"/>
      <c r="AD552" s="485"/>
      <c r="AE552" s="485"/>
      <c r="AF552" s="485"/>
      <c r="AG552" s="485"/>
    </row>
    <row r="553" spans="1:33">
      <c r="A553" s="459" t="s">
        <v>686</v>
      </c>
      <c r="T553" s="484" t="s">
        <v>686</v>
      </c>
      <c r="U553" s="485"/>
      <c r="V553" s="485"/>
      <c r="W553" s="485"/>
      <c r="X553" s="485"/>
      <c r="Y553" s="485"/>
      <c r="Z553" s="485"/>
      <c r="AA553" s="485"/>
      <c r="AB553" s="485"/>
      <c r="AC553" s="485"/>
      <c r="AD553" s="485"/>
      <c r="AE553" s="485"/>
      <c r="AF553" s="485"/>
      <c r="AG553" s="485"/>
    </row>
    <row r="554" spans="1:33">
      <c r="C554" s="443" t="s">
        <v>58</v>
      </c>
      <c r="D554" s="443" t="s">
        <v>962</v>
      </c>
      <c r="E554" s="443" t="s">
        <v>959</v>
      </c>
      <c r="F554" s="443" t="s">
        <v>721</v>
      </c>
      <c r="G554" s="443" t="s">
        <v>1047</v>
      </c>
      <c r="H554" s="443" t="s">
        <v>723</v>
      </c>
      <c r="I554" s="443" t="s">
        <v>749</v>
      </c>
      <c r="J554" s="443" t="s">
        <v>725</v>
      </c>
      <c r="K554" s="443" t="s">
        <v>1048</v>
      </c>
      <c r="L554" s="443" t="s">
        <v>120</v>
      </c>
      <c r="M554" s="443" t="s">
        <v>59</v>
      </c>
      <c r="N554" s="400" t="s">
        <v>728</v>
      </c>
      <c r="T554" s="485"/>
      <c r="U554" s="485"/>
      <c r="V554" s="659" t="s">
        <v>58</v>
      </c>
      <c r="W554" s="659" t="s">
        <v>962</v>
      </c>
      <c r="X554" s="659" t="s">
        <v>959</v>
      </c>
      <c r="Y554" s="659" t="s">
        <v>721</v>
      </c>
      <c r="Z554" s="659" t="s">
        <v>1047</v>
      </c>
      <c r="AA554" s="659" t="s">
        <v>723</v>
      </c>
      <c r="AB554" s="659" t="s">
        <v>749</v>
      </c>
      <c r="AC554" s="659" t="s">
        <v>725</v>
      </c>
      <c r="AD554" s="659" t="s">
        <v>1048</v>
      </c>
      <c r="AE554" s="659" t="s">
        <v>120</v>
      </c>
      <c r="AF554" s="485" t="s">
        <v>59</v>
      </c>
      <c r="AG554" s="485" t="s">
        <v>679</v>
      </c>
    </row>
    <row r="555" spans="1:33">
      <c r="E555" s="525"/>
      <c r="G555" s="525"/>
      <c r="T555" s="485"/>
      <c r="U555" s="485"/>
      <c r="V555" s="485"/>
      <c r="W555" s="485"/>
      <c r="X555" s="595"/>
      <c r="Y555" s="485"/>
      <c r="Z555" s="595"/>
      <c r="AA555" s="485"/>
      <c r="AB555" s="485"/>
      <c r="AC555" s="485"/>
      <c r="AD555" s="485"/>
      <c r="AE555" s="485"/>
      <c r="AF555" s="485"/>
      <c r="AG555" s="485"/>
    </row>
    <row r="556" spans="1:33">
      <c r="A556" s="400" t="s">
        <v>1190</v>
      </c>
      <c r="C556" s="444">
        <v>13337395.08</v>
      </c>
      <c r="D556" s="444">
        <v>733709.49755284307</v>
      </c>
      <c r="E556" s="444">
        <v>4651049.5343592456</v>
      </c>
      <c r="F556" s="444">
        <v>1674726.2458954158</v>
      </c>
      <c r="G556" s="444">
        <v>0</v>
      </c>
      <c r="H556" s="444">
        <v>997234.45446895971</v>
      </c>
      <c r="I556" s="444">
        <v>4559688.5201716097</v>
      </c>
      <c r="J556" s="444">
        <v>720456.26027760573</v>
      </c>
      <c r="K556" s="444">
        <v>530.56727432029436</v>
      </c>
      <c r="L556" s="444">
        <v>0</v>
      </c>
      <c r="M556" s="444">
        <v>0</v>
      </c>
      <c r="N556" s="444">
        <v>0</v>
      </c>
      <c r="T556" s="485" t="s">
        <v>1190</v>
      </c>
      <c r="U556" s="485"/>
      <c r="V556" s="598">
        <v>13337395.08</v>
      </c>
      <c r="W556" s="598">
        <v>733709.49755284307</v>
      </c>
      <c r="X556" s="598">
        <v>4651049.5343592456</v>
      </c>
      <c r="Y556" s="598">
        <v>1674726.2458954158</v>
      </c>
      <c r="Z556" s="598">
        <v>0</v>
      </c>
      <c r="AA556" s="598">
        <v>997234.45446895971</v>
      </c>
      <c r="AB556" s="598">
        <v>4559688.5201716097</v>
      </c>
      <c r="AC556" s="598">
        <v>720456.26027760573</v>
      </c>
      <c r="AD556" s="598">
        <v>530.56727432029436</v>
      </c>
      <c r="AE556" s="598">
        <v>0</v>
      </c>
      <c r="AF556" s="598">
        <v>0</v>
      </c>
      <c r="AG556" s="598">
        <v>0</v>
      </c>
    </row>
    <row r="557" spans="1:33">
      <c r="G557" s="458"/>
      <c r="T557" s="485"/>
      <c r="U557" s="485"/>
      <c r="V557" s="485"/>
      <c r="W557" s="485"/>
      <c r="X557" s="485"/>
      <c r="Y557" s="485"/>
      <c r="Z557" s="560"/>
      <c r="AA557" s="485"/>
      <c r="AB557" s="485"/>
      <c r="AC557" s="485"/>
      <c r="AD557" s="485"/>
      <c r="AE557" s="485"/>
      <c r="AF557" s="485"/>
      <c r="AG557" s="485"/>
    </row>
    <row r="558" spans="1:33">
      <c r="A558" s="400" t="s">
        <v>1191</v>
      </c>
      <c r="C558" s="245">
        <v>1</v>
      </c>
      <c r="D558" s="245">
        <v>5.5011454122182536E-2</v>
      </c>
      <c r="E558" s="245">
        <v>0.34872248339810336</v>
      </c>
      <c r="F558" s="245">
        <v>0.12556621707988092</v>
      </c>
      <c r="G558" s="245">
        <v>0</v>
      </c>
      <c r="H558" s="245">
        <v>7.4769806884131054E-2</v>
      </c>
      <c r="I558" s="245">
        <v>0.3418724940531348</v>
      </c>
      <c r="J558" s="245">
        <v>5.4017764035344577E-2</v>
      </c>
      <c r="K558" s="245">
        <v>3.9780427222696797E-5</v>
      </c>
      <c r="L558" s="245">
        <v>0</v>
      </c>
      <c r="M558" s="245">
        <v>0</v>
      </c>
      <c r="N558" s="245">
        <v>0</v>
      </c>
      <c r="T558" s="485" t="s">
        <v>1191</v>
      </c>
      <c r="U558" s="485"/>
      <c r="V558" s="365"/>
      <c r="W558" s="246">
        <v>5.5011454122182536E-2</v>
      </c>
      <c r="X558" s="246">
        <v>0.34872248339810336</v>
      </c>
      <c r="Y558" s="246">
        <v>0.12556621707988092</v>
      </c>
      <c r="Z558" s="246">
        <v>0</v>
      </c>
      <c r="AA558" s="246">
        <v>7.4769806884131054E-2</v>
      </c>
      <c r="AB558" s="246">
        <v>0.3418724940531348</v>
      </c>
      <c r="AC558" s="246">
        <v>5.4017764035344577E-2</v>
      </c>
      <c r="AD558" s="246">
        <v>3.9780427222696797E-5</v>
      </c>
      <c r="AE558" s="246">
        <v>0</v>
      </c>
      <c r="AF558" s="246">
        <v>0</v>
      </c>
      <c r="AG558" s="246">
        <v>0</v>
      </c>
    </row>
    <row r="559" spans="1:33">
      <c r="D559" s="165">
        <v>0</v>
      </c>
      <c r="E559" s="165">
        <v>0</v>
      </c>
      <c r="F559" s="165">
        <v>0</v>
      </c>
      <c r="G559" s="165">
        <v>0</v>
      </c>
      <c r="H559" s="165">
        <v>0</v>
      </c>
      <c r="I559" s="165">
        <v>0</v>
      </c>
      <c r="J559" s="165">
        <v>0</v>
      </c>
      <c r="K559" s="165">
        <v>0</v>
      </c>
      <c r="L559" s="165">
        <v>0</v>
      </c>
      <c r="M559" s="165">
        <v>0</v>
      </c>
      <c r="N559" s="165">
        <v>0</v>
      </c>
      <c r="T559" s="485"/>
      <c r="U559" s="485"/>
      <c r="V559" s="485"/>
      <c r="W559" s="485"/>
      <c r="X559" s="485"/>
      <c r="Y559" s="485"/>
      <c r="Z559" s="485"/>
      <c r="AA559" s="485"/>
      <c r="AB559" s="485"/>
      <c r="AC559" s="485"/>
      <c r="AD559" s="485"/>
      <c r="AE559" s="485"/>
      <c r="AF559" s="485"/>
      <c r="AG559" s="485"/>
    </row>
    <row r="560" spans="1:33">
      <c r="T560" s="485"/>
      <c r="U560" s="485"/>
      <c r="V560" s="485"/>
      <c r="W560" s="485"/>
      <c r="X560" s="485"/>
      <c r="Y560" s="485"/>
      <c r="Z560" s="485"/>
      <c r="AA560" s="485"/>
      <c r="AB560" s="485"/>
      <c r="AC560" s="485"/>
      <c r="AD560" s="485"/>
      <c r="AE560" s="485"/>
      <c r="AF560" s="485"/>
      <c r="AG560" s="485"/>
    </row>
    <row r="561" spans="1:33">
      <c r="T561" s="485"/>
      <c r="U561" s="485"/>
      <c r="V561" s="485"/>
      <c r="W561" s="485"/>
      <c r="X561" s="485"/>
      <c r="Y561" s="485"/>
      <c r="Z561" s="485"/>
      <c r="AA561" s="485"/>
      <c r="AB561" s="485"/>
      <c r="AC561" s="485"/>
      <c r="AD561" s="485"/>
      <c r="AE561" s="485"/>
      <c r="AF561" s="485"/>
      <c r="AG561" s="485"/>
    </row>
    <row r="562" spans="1:33">
      <c r="T562" s="485"/>
      <c r="U562" s="485"/>
      <c r="V562" s="485"/>
      <c r="W562" s="485"/>
      <c r="X562" s="485"/>
      <c r="Y562" s="485"/>
      <c r="Z562" s="485"/>
      <c r="AA562" s="485"/>
      <c r="AB562" s="485"/>
      <c r="AC562" s="485"/>
      <c r="AD562" s="485"/>
      <c r="AE562" s="485"/>
      <c r="AF562" s="485"/>
      <c r="AG562" s="485"/>
    </row>
    <row r="563" spans="1:33" ht="13.5">
      <c r="A563" s="459" t="s">
        <v>1192</v>
      </c>
      <c r="C563" s="590" t="s">
        <v>58</v>
      </c>
      <c r="D563" s="590" t="s">
        <v>962</v>
      </c>
      <c r="E563" s="590" t="s">
        <v>959</v>
      </c>
      <c r="F563" s="590" t="s">
        <v>721</v>
      </c>
      <c r="G563" s="590" t="s">
        <v>1047</v>
      </c>
      <c r="H563" s="590" t="s">
        <v>723</v>
      </c>
      <c r="I563" s="590" t="s">
        <v>749</v>
      </c>
      <c r="J563" s="590" t="s">
        <v>725</v>
      </c>
      <c r="K563" s="590" t="s">
        <v>1048</v>
      </c>
      <c r="L563" s="590" t="s">
        <v>120</v>
      </c>
      <c r="M563" s="590" t="s">
        <v>59</v>
      </c>
      <c r="N563" s="590" t="s">
        <v>728</v>
      </c>
      <c r="T563" s="485" t="s">
        <v>1193</v>
      </c>
      <c r="U563" s="485"/>
      <c r="V563" s="485" t="s">
        <v>832</v>
      </c>
      <c r="W563" s="485" t="s">
        <v>1194</v>
      </c>
      <c r="X563" s="485" t="s">
        <v>1195</v>
      </c>
      <c r="Y563" s="485" t="s">
        <v>1196</v>
      </c>
      <c r="Z563" s="485" t="s">
        <v>1197</v>
      </c>
      <c r="AA563" s="485" t="s">
        <v>1198</v>
      </c>
      <c r="AB563" s="485" t="s">
        <v>724</v>
      </c>
      <c r="AC563" s="485" t="s">
        <v>1199</v>
      </c>
      <c r="AD563" s="485" t="s">
        <v>1200</v>
      </c>
      <c r="AE563" s="485" t="s">
        <v>1201</v>
      </c>
      <c r="AF563" s="485" t="s">
        <v>59</v>
      </c>
      <c r="AG563" s="485" t="s">
        <v>728</v>
      </c>
    </row>
    <row r="564" spans="1:33">
      <c r="T564" s="485"/>
      <c r="U564" s="485"/>
      <c r="V564" s="485"/>
      <c r="W564" s="485"/>
      <c r="X564" s="485"/>
      <c r="Y564" s="485"/>
      <c r="Z564" s="485"/>
      <c r="AA564" s="485"/>
      <c r="AB564" s="485"/>
      <c r="AC564" s="485"/>
      <c r="AD564" s="485"/>
      <c r="AE564" s="485"/>
      <c r="AF564" s="485"/>
      <c r="AG564" s="485"/>
    </row>
    <row r="565" spans="1:33">
      <c r="A565" s="400" t="s">
        <v>1202</v>
      </c>
      <c r="C565" s="525">
        <v>1984793</v>
      </c>
      <c r="D565" s="660">
        <v>47567</v>
      </c>
      <c r="E565" s="660">
        <v>619594</v>
      </c>
      <c r="F565" s="660">
        <v>137667</v>
      </c>
      <c r="G565" s="660">
        <v>0</v>
      </c>
      <c r="H565" s="660">
        <v>130954</v>
      </c>
      <c r="I565" s="660">
        <v>949235</v>
      </c>
      <c r="J565" s="660">
        <v>83405</v>
      </c>
      <c r="K565" s="660">
        <v>16371</v>
      </c>
      <c r="L565" s="661">
        <v>0</v>
      </c>
      <c r="M565" s="661">
        <v>0</v>
      </c>
      <c r="N565" s="661">
        <v>0</v>
      </c>
      <c r="T565" s="485" t="s">
        <v>1202</v>
      </c>
      <c r="U565" s="485"/>
      <c r="V565" s="595">
        <v>1984793</v>
      </c>
      <c r="W565" s="662">
        <v>47567</v>
      </c>
      <c r="X565" s="662">
        <v>619594</v>
      </c>
      <c r="Y565" s="662">
        <v>137667</v>
      </c>
      <c r="Z565" s="662">
        <v>0</v>
      </c>
      <c r="AA565" s="662">
        <v>130954</v>
      </c>
      <c r="AB565" s="662">
        <v>949235</v>
      </c>
      <c r="AC565" s="662">
        <v>83405</v>
      </c>
      <c r="AD565" s="662">
        <v>16371</v>
      </c>
      <c r="AE565" s="662">
        <v>0</v>
      </c>
      <c r="AF565" s="662">
        <v>0</v>
      </c>
      <c r="AG565" s="662">
        <v>0</v>
      </c>
    </row>
    <row r="566" spans="1:33">
      <c r="A566" s="528" t="s">
        <v>647</v>
      </c>
      <c r="T566" s="663" t="s">
        <v>647</v>
      </c>
      <c r="U566" s="485"/>
      <c r="V566" s="485"/>
      <c r="W566" s="485"/>
      <c r="X566" s="485"/>
      <c r="Y566" s="485"/>
      <c r="Z566" s="485"/>
      <c r="AA566" s="485"/>
      <c r="AB566" s="485"/>
      <c r="AC566" s="485"/>
      <c r="AD566" s="485"/>
      <c r="AE566" s="485"/>
      <c r="AF566" s="485"/>
      <c r="AG566" s="485"/>
    </row>
    <row r="567" spans="1:33">
      <c r="A567" s="528" t="s">
        <v>1203</v>
      </c>
      <c r="C567" s="458"/>
      <c r="D567" s="491">
        <v>2.396572337770236E-2</v>
      </c>
      <c r="E567" s="491">
        <v>0.31217058907402434</v>
      </c>
      <c r="F567" s="491">
        <v>6.9360885492844845E-2</v>
      </c>
      <c r="G567" s="491">
        <v>0</v>
      </c>
      <c r="H567" s="491">
        <v>6.5978668808283791E-2</v>
      </c>
      <c r="I567" s="491">
        <v>0.47825390355568564</v>
      </c>
      <c r="J567" s="491">
        <v>4.2022014386386891E-2</v>
      </c>
      <c r="K567" s="491">
        <v>8.2482153050721166E-3</v>
      </c>
      <c r="L567" s="491">
        <v>0</v>
      </c>
      <c r="M567" s="491">
        <v>0</v>
      </c>
      <c r="N567" s="491">
        <v>0</v>
      </c>
      <c r="T567" s="563" t="s">
        <v>1203</v>
      </c>
      <c r="U567" s="485"/>
      <c r="V567" s="560"/>
      <c r="W567" s="493">
        <v>2.396572337770236E-2</v>
      </c>
      <c r="X567" s="493">
        <v>0.31217058907402434</v>
      </c>
      <c r="Y567" s="493">
        <v>6.9360885492844845E-2</v>
      </c>
      <c r="Z567" s="493">
        <v>0</v>
      </c>
      <c r="AA567" s="493">
        <v>6.5978668808283791E-2</v>
      </c>
      <c r="AB567" s="493">
        <v>0.47825390355568564</v>
      </c>
      <c r="AC567" s="493">
        <v>4.2022014386386891E-2</v>
      </c>
      <c r="AD567" s="493">
        <v>8.2482153050721166E-3</v>
      </c>
      <c r="AE567" s="493">
        <v>0</v>
      </c>
      <c r="AF567" s="493">
        <v>0</v>
      </c>
      <c r="AG567" s="493">
        <v>0</v>
      </c>
    </row>
    <row r="568" spans="1:33">
      <c r="D568" s="165">
        <v>0</v>
      </c>
      <c r="E568" s="165">
        <v>0</v>
      </c>
      <c r="F568" s="165">
        <v>0</v>
      </c>
      <c r="G568" s="165">
        <v>0</v>
      </c>
      <c r="H568" s="165">
        <v>0</v>
      </c>
      <c r="I568" s="165">
        <v>0</v>
      </c>
      <c r="J568" s="165">
        <v>0</v>
      </c>
      <c r="K568" s="165">
        <v>0</v>
      </c>
      <c r="L568" s="165">
        <v>0</v>
      </c>
      <c r="M568" s="165">
        <v>0</v>
      </c>
      <c r="N568" s="165">
        <v>0</v>
      </c>
      <c r="T568" s="485"/>
      <c r="U568" s="485"/>
      <c r="V568" s="485"/>
      <c r="W568" s="485"/>
      <c r="X568" s="485"/>
      <c r="Y568" s="485"/>
      <c r="Z568" s="485"/>
      <c r="AA568" s="485"/>
      <c r="AB568" s="485"/>
      <c r="AC568" s="485"/>
      <c r="AD568" s="485"/>
      <c r="AE568" s="485"/>
      <c r="AF568" s="485"/>
      <c r="AG568" s="485"/>
    </row>
    <row r="569" spans="1:33">
      <c r="T569" s="663"/>
      <c r="U569" s="485"/>
      <c r="V569" s="485"/>
      <c r="W569" s="485"/>
      <c r="X569" s="485"/>
      <c r="Y569" s="485"/>
      <c r="Z569" s="485"/>
      <c r="AA569" s="485"/>
      <c r="AB569" s="485"/>
      <c r="AC569" s="485"/>
      <c r="AD569" s="485"/>
      <c r="AE569" s="485"/>
      <c r="AF569" s="485"/>
      <c r="AG569" s="485"/>
    </row>
    <row r="570" spans="1:33">
      <c r="A570" s="400" t="s">
        <v>1204</v>
      </c>
      <c r="C570" s="525">
        <v>935782</v>
      </c>
      <c r="D570" s="525">
        <v>47567</v>
      </c>
      <c r="E570" s="525">
        <v>619594</v>
      </c>
      <c r="F570" s="525">
        <v>137667</v>
      </c>
      <c r="G570" s="525">
        <v>0</v>
      </c>
      <c r="H570" s="525">
        <v>130954</v>
      </c>
      <c r="I570" s="400">
        <v>0</v>
      </c>
      <c r="J570" s="400">
        <v>0</v>
      </c>
      <c r="K570" s="400">
        <v>0</v>
      </c>
      <c r="L570" s="400">
        <v>0</v>
      </c>
      <c r="M570" s="400">
        <v>0</v>
      </c>
      <c r="N570" s="400">
        <v>0</v>
      </c>
      <c r="T570" s="485" t="s">
        <v>1204</v>
      </c>
      <c r="U570" s="485"/>
      <c r="V570" s="595">
        <v>935782</v>
      </c>
      <c r="W570" s="662">
        <v>47567</v>
      </c>
      <c r="X570" s="662">
        <v>619594</v>
      </c>
      <c r="Y570" s="662">
        <v>137667</v>
      </c>
      <c r="Z570" s="595">
        <v>0</v>
      </c>
      <c r="AA570" s="662">
        <v>130954</v>
      </c>
      <c r="AB570" s="485">
        <v>0</v>
      </c>
      <c r="AC570" s="485">
        <v>0</v>
      </c>
      <c r="AD570" s="485">
        <v>0</v>
      </c>
      <c r="AE570" s="485">
        <v>0</v>
      </c>
      <c r="AF570" s="485">
        <v>0</v>
      </c>
      <c r="AG570" s="485">
        <v>0</v>
      </c>
    </row>
    <row r="571" spans="1:33">
      <c r="A571" s="528" t="s">
        <v>700</v>
      </c>
      <c r="T571" s="485" t="s">
        <v>700</v>
      </c>
      <c r="U571" s="485"/>
      <c r="V571" s="485"/>
      <c r="W571" s="485"/>
      <c r="X571" s="485"/>
      <c r="Y571" s="485"/>
      <c r="Z571" s="485"/>
      <c r="AA571" s="485"/>
      <c r="AB571" s="485"/>
      <c r="AC571" s="485"/>
      <c r="AD571" s="485"/>
      <c r="AE571" s="485"/>
      <c r="AF571" s="485"/>
      <c r="AG571" s="485"/>
    </row>
    <row r="572" spans="1:33">
      <c r="A572" s="528" t="s">
        <v>1205</v>
      </c>
      <c r="C572" s="458"/>
      <c r="D572" s="458">
        <v>5.083128335445649E-2</v>
      </c>
      <c r="E572" s="458">
        <v>0.66211361193098395</v>
      </c>
      <c r="F572" s="458">
        <v>0.14711439202720292</v>
      </c>
      <c r="G572" s="458">
        <v>0</v>
      </c>
      <c r="H572" s="458">
        <v>0.13994071268735667</v>
      </c>
      <c r="I572" s="458">
        <v>0</v>
      </c>
      <c r="J572" s="458">
        <v>0</v>
      </c>
      <c r="K572" s="458">
        <v>0</v>
      </c>
      <c r="L572" s="458">
        <v>0</v>
      </c>
      <c r="M572" s="458">
        <v>0</v>
      </c>
      <c r="N572" s="458">
        <v>0</v>
      </c>
      <c r="T572" s="563" t="s">
        <v>1205</v>
      </c>
      <c r="U572" s="485"/>
      <c r="V572" s="560"/>
      <c r="W572" s="560">
        <v>5.083128335445649E-2</v>
      </c>
      <c r="X572" s="560">
        <v>0.66211361193098395</v>
      </c>
      <c r="Y572" s="560">
        <v>0.14711439202720292</v>
      </c>
      <c r="Z572" s="560">
        <v>0</v>
      </c>
      <c r="AA572" s="560">
        <v>0.13994071268735667</v>
      </c>
      <c r="AB572" s="560">
        <v>0</v>
      </c>
      <c r="AC572" s="560">
        <v>0</v>
      </c>
      <c r="AD572" s="560">
        <v>0</v>
      </c>
      <c r="AE572" s="560">
        <v>0</v>
      </c>
      <c r="AF572" s="560">
        <v>0</v>
      </c>
      <c r="AG572" s="560">
        <v>0</v>
      </c>
    </row>
    <row r="573" spans="1:33">
      <c r="T573" s="485"/>
      <c r="U573" s="485"/>
      <c r="V573" s="485"/>
      <c r="W573" s="485"/>
      <c r="X573" s="485"/>
      <c r="Y573" s="485"/>
      <c r="Z573" s="485"/>
      <c r="AA573" s="485"/>
      <c r="AB573" s="485"/>
      <c r="AC573" s="485"/>
      <c r="AD573" s="485"/>
      <c r="AE573" s="485"/>
      <c r="AF573" s="485"/>
      <c r="AG573" s="485"/>
    </row>
    <row r="574" spans="1:33">
      <c r="T574" s="484"/>
      <c r="U574" s="485"/>
      <c r="V574" s="485"/>
      <c r="W574" s="485"/>
      <c r="X574" s="485"/>
      <c r="Y574" s="485"/>
      <c r="Z574" s="485"/>
      <c r="AA574" s="485"/>
      <c r="AB574" s="485"/>
      <c r="AC574" s="485"/>
      <c r="AD574" s="485"/>
      <c r="AE574" s="485"/>
      <c r="AF574" s="485"/>
      <c r="AG574" s="485"/>
    </row>
    <row r="575" spans="1:33">
      <c r="A575" s="400" t="s">
        <v>1206</v>
      </c>
      <c r="C575" s="525">
        <v>1049011</v>
      </c>
      <c r="D575" s="400">
        <v>0</v>
      </c>
      <c r="E575" s="400">
        <v>0</v>
      </c>
      <c r="F575" s="400">
        <v>0</v>
      </c>
      <c r="G575" s="400">
        <v>0</v>
      </c>
      <c r="H575" s="400">
        <v>0</v>
      </c>
      <c r="I575" s="525">
        <v>949235</v>
      </c>
      <c r="J575" s="525">
        <v>83405</v>
      </c>
      <c r="K575" s="525">
        <v>16371</v>
      </c>
      <c r="L575" s="525">
        <v>0</v>
      </c>
      <c r="M575" s="525">
        <v>0</v>
      </c>
      <c r="N575" s="525">
        <v>0</v>
      </c>
      <c r="T575" s="485" t="s">
        <v>1206</v>
      </c>
      <c r="U575" s="485"/>
      <c r="V575" s="595">
        <v>1049011</v>
      </c>
      <c r="W575" s="485">
        <v>0</v>
      </c>
      <c r="X575" s="485">
        <v>0</v>
      </c>
      <c r="Y575" s="485">
        <v>0</v>
      </c>
      <c r="Z575" s="485">
        <v>0</v>
      </c>
      <c r="AA575" s="485">
        <v>0</v>
      </c>
      <c r="AB575" s="662">
        <v>949235</v>
      </c>
      <c r="AC575" s="662">
        <v>83405</v>
      </c>
      <c r="AD575" s="662">
        <v>16371</v>
      </c>
      <c r="AE575" s="485">
        <v>0</v>
      </c>
      <c r="AF575" s="485">
        <v>0</v>
      </c>
      <c r="AG575" s="485">
        <v>0</v>
      </c>
    </row>
    <row r="576" spans="1:33">
      <c r="A576" s="528" t="s">
        <v>925</v>
      </c>
      <c r="T576" s="485" t="s">
        <v>925</v>
      </c>
      <c r="U576" s="485"/>
      <c r="V576" s="485"/>
      <c r="W576" s="485"/>
      <c r="X576" s="485"/>
      <c r="Y576" s="485"/>
      <c r="Z576" s="485"/>
      <c r="AA576" s="485"/>
      <c r="AB576" s="485"/>
      <c r="AC576" s="485"/>
      <c r="AD576" s="485"/>
      <c r="AE576" s="485"/>
      <c r="AF576" s="485"/>
      <c r="AG576" s="485"/>
    </row>
    <row r="577" spans="1:33">
      <c r="A577" s="528" t="s">
        <v>1207</v>
      </c>
      <c r="C577" s="458"/>
      <c r="D577" s="458">
        <v>0</v>
      </c>
      <c r="E577" s="458">
        <v>0</v>
      </c>
      <c r="F577" s="458">
        <v>0</v>
      </c>
      <c r="G577" s="458">
        <v>0</v>
      </c>
      <c r="H577" s="458">
        <v>0</v>
      </c>
      <c r="I577" s="458">
        <v>0.90488564943551597</v>
      </c>
      <c r="J577" s="458">
        <v>7.9508222506723E-2</v>
      </c>
      <c r="K577" s="458">
        <v>1.5606128057761072E-2</v>
      </c>
      <c r="L577" s="458">
        <v>0</v>
      </c>
      <c r="M577" s="458">
        <v>0</v>
      </c>
      <c r="N577" s="458">
        <v>0</v>
      </c>
      <c r="T577" s="485" t="s">
        <v>1207</v>
      </c>
      <c r="U577" s="485"/>
      <c r="V577" s="560"/>
      <c r="W577" s="560">
        <v>0</v>
      </c>
      <c r="X577" s="560">
        <v>0</v>
      </c>
      <c r="Y577" s="560">
        <v>0</v>
      </c>
      <c r="Z577" s="560">
        <v>0</v>
      </c>
      <c r="AA577" s="560">
        <v>0</v>
      </c>
      <c r="AB577" s="560">
        <v>0.90488564943551597</v>
      </c>
      <c r="AC577" s="560">
        <v>7.9508222506723E-2</v>
      </c>
      <c r="AD577" s="560">
        <v>1.5606128057761072E-2</v>
      </c>
      <c r="AE577" s="560">
        <v>0</v>
      </c>
      <c r="AF577" s="560">
        <v>0</v>
      </c>
      <c r="AG577" s="560">
        <v>0</v>
      </c>
    </row>
    <row r="578" spans="1:33">
      <c r="T578" s="485"/>
      <c r="U578" s="485"/>
      <c r="V578" s="485"/>
      <c r="W578" s="485"/>
      <c r="X578" s="485"/>
      <c r="Y578" s="485"/>
      <c r="Z578" s="485"/>
      <c r="AA578" s="485"/>
      <c r="AB578" s="485"/>
      <c r="AC578" s="485"/>
      <c r="AD578" s="485"/>
      <c r="AE578" s="485"/>
      <c r="AF578" s="485"/>
      <c r="AG578" s="485"/>
    </row>
    <row r="579" spans="1:33">
      <c r="A579" s="400" t="s">
        <v>1208</v>
      </c>
      <c r="T579" s="485" t="s">
        <v>1208</v>
      </c>
      <c r="U579" s="485"/>
      <c r="V579" s="485"/>
      <c r="W579" s="485"/>
      <c r="X579" s="485"/>
      <c r="Y579" s="485"/>
      <c r="Z579" s="485"/>
      <c r="AA579" s="485"/>
      <c r="AB579" s="485"/>
      <c r="AC579" s="485"/>
      <c r="AD579" s="485"/>
      <c r="AE579" s="485"/>
      <c r="AF579" s="485"/>
      <c r="AG579" s="485"/>
    </row>
    <row r="580" spans="1:33">
      <c r="T580" s="485"/>
      <c r="U580" s="485"/>
      <c r="V580" s="485"/>
      <c r="W580" s="485"/>
      <c r="X580" s="485"/>
      <c r="Y580" s="485"/>
      <c r="Z580" s="485"/>
      <c r="AA580" s="485"/>
      <c r="AB580" s="485"/>
      <c r="AC580" s="485"/>
      <c r="AD580" s="485"/>
      <c r="AE580" s="485"/>
      <c r="AF580" s="485"/>
      <c r="AG580" s="485"/>
    </row>
    <row r="581" spans="1:33">
      <c r="T581" s="485"/>
      <c r="U581" s="485"/>
      <c r="V581" s="485"/>
      <c r="W581" s="485"/>
      <c r="X581" s="485"/>
      <c r="Y581" s="485"/>
      <c r="Z581" s="485"/>
      <c r="AA581" s="485"/>
      <c r="AB581" s="485"/>
      <c r="AC581" s="485"/>
      <c r="AD581" s="485"/>
      <c r="AE581" s="485"/>
      <c r="AF581" s="485"/>
      <c r="AG581" s="485"/>
    </row>
    <row r="582" spans="1:33">
      <c r="T582" s="485"/>
      <c r="U582" s="485"/>
      <c r="V582" s="485"/>
      <c r="W582" s="485"/>
      <c r="X582" s="485"/>
      <c r="Y582" s="485"/>
      <c r="Z582" s="485"/>
      <c r="AA582" s="485"/>
      <c r="AB582" s="485"/>
      <c r="AC582" s="485"/>
      <c r="AD582" s="485"/>
      <c r="AE582" s="485"/>
      <c r="AF582" s="485"/>
      <c r="AG582" s="485"/>
    </row>
    <row r="583" spans="1:33">
      <c r="A583" s="459" t="s">
        <v>683</v>
      </c>
      <c r="F583" s="443" t="s">
        <v>1209</v>
      </c>
      <c r="T583" s="484" t="s">
        <v>683</v>
      </c>
      <c r="U583" s="485"/>
      <c r="V583" s="485"/>
      <c r="W583" s="485"/>
      <c r="X583" s="485"/>
      <c r="Y583" s="659" t="s">
        <v>1209</v>
      </c>
      <c r="Z583" s="485"/>
      <c r="AA583" s="485"/>
      <c r="AB583" s="485"/>
      <c r="AC583" s="485"/>
      <c r="AD583" s="485"/>
      <c r="AE583" s="485"/>
      <c r="AF583" s="485"/>
      <c r="AG583" s="485"/>
    </row>
    <row r="584" spans="1:33">
      <c r="A584" s="400" t="s">
        <v>1210</v>
      </c>
      <c r="C584" s="664"/>
      <c r="D584" s="664"/>
      <c r="E584" s="664"/>
      <c r="F584" s="552" t="s">
        <v>1211</v>
      </c>
      <c r="G584" s="552" t="s">
        <v>1212</v>
      </c>
      <c r="T584" s="485" t="s">
        <v>1210</v>
      </c>
      <c r="U584" s="485"/>
      <c r="V584" s="665"/>
      <c r="W584" s="665"/>
      <c r="X584" s="665"/>
      <c r="Y584" s="659" t="s">
        <v>1211</v>
      </c>
      <c r="Z584" s="659" t="s">
        <v>1212</v>
      </c>
      <c r="AA584" s="485"/>
      <c r="AB584" s="485"/>
      <c r="AC584" s="485"/>
      <c r="AD584" s="485"/>
      <c r="AE584" s="485"/>
      <c r="AF584" s="485"/>
      <c r="AG584" s="485"/>
    </row>
    <row r="585" spans="1:33">
      <c r="A585" s="400" t="s">
        <v>959</v>
      </c>
      <c r="C585" s="372"/>
      <c r="D585" s="372"/>
      <c r="E585" s="373"/>
      <c r="F585" s="296">
        <v>26.47098403370358</v>
      </c>
      <c r="G585" s="491">
        <v>0.26470984033703582</v>
      </c>
      <c r="T585" s="485" t="s">
        <v>959</v>
      </c>
      <c r="U585" s="485"/>
      <c r="V585" s="374"/>
      <c r="W585" s="374"/>
      <c r="X585" s="375"/>
      <c r="Y585" s="376">
        <v>26.47098403370358</v>
      </c>
      <c r="Z585" s="493">
        <v>0.26470984033703582</v>
      </c>
      <c r="AA585" s="485"/>
      <c r="AB585" s="485"/>
      <c r="AC585" s="485"/>
      <c r="AD585" s="485"/>
      <c r="AE585" s="485"/>
      <c r="AF585" s="485"/>
      <c r="AG585" s="485"/>
    </row>
    <row r="586" spans="1:33">
      <c r="A586" s="400" t="s">
        <v>1213</v>
      </c>
      <c r="C586" s="372"/>
      <c r="D586" s="372"/>
      <c r="E586" s="373"/>
      <c r="F586" s="296">
        <v>6.4409240866138475</v>
      </c>
      <c r="G586" s="491">
        <v>6.4409240866138473E-2</v>
      </c>
      <c r="T586" s="485" t="s">
        <v>1213</v>
      </c>
      <c r="U586" s="485"/>
      <c r="V586" s="374"/>
      <c r="W586" s="374"/>
      <c r="X586" s="375"/>
      <c r="Y586" s="376">
        <v>6.4409240866138475</v>
      </c>
      <c r="Z586" s="493">
        <v>6.4409240866138473E-2</v>
      </c>
      <c r="AA586" s="485"/>
      <c r="AB586" s="485"/>
      <c r="AC586" s="485"/>
      <c r="AD586" s="485"/>
      <c r="AE586" s="485"/>
      <c r="AF586" s="485"/>
      <c r="AG586" s="485"/>
    </row>
    <row r="587" spans="1:33">
      <c r="A587" s="400" t="s">
        <v>1214</v>
      </c>
      <c r="C587" s="372"/>
      <c r="D587" s="372"/>
      <c r="E587" s="373"/>
      <c r="F587" s="296">
        <v>0</v>
      </c>
      <c r="G587" s="491">
        <v>0</v>
      </c>
      <c r="T587" s="485" t="s">
        <v>1214</v>
      </c>
      <c r="U587" s="485"/>
      <c r="V587" s="374"/>
      <c r="W587" s="374"/>
      <c r="X587" s="375"/>
      <c r="Y587" s="376">
        <v>0</v>
      </c>
      <c r="Z587" s="493">
        <v>0</v>
      </c>
      <c r="AA587" s="485"/>
      <c r="AB587" s="485"/>
      <c r="AC587" s="485"/>
      <c r="AD587" s="485"/>
      <c r="AE587" s="485"/>
      <c r="AF587" s="485"/>
      <c r="AG587" s="485"/>
    </row>
    <row r="588" spans="1:33">
      <c r="A588" s="400" t="s">
        <v>1215</v>
      </c>
      <c r="C588" s="372"/>
      <c r="D588" s="372"/>
      <c r="E588" s="373"/>
      <c r="F588" s="296">
        <v>0</v>
      </c>
      <c r="G588" s="491">
        <v>0</v>
      </c>
      <c r="T588" s="485" t="s">
        <v>1215</v>
      </c>
      <c r="U588" s="485"/>
      <c r="V588" s="374"/>
      <c r="W588" s="374"/>
      <c r="X588" s="375"/>
      <c r="Y588" s="376">
        <v>0</v>
      </c>
      <c r="Z588" s="493">
        <v>0</v>
      </c>
      <c r="AA588" s="485"/>
      <c r="AB588" s="485"/>
      <c r="AC588" s="485"/>
      <c r="AD588" s="485"/>
      <c r="AE588" s="485"/>
      <c r="AF588" s="485"/>
      <c r="AG588" s="485"/>
    </row>
    <row r="589" spans="1:33">
      <c r="A589" s="400" t="s">
        <v>1216</v>
      </c>
      <c r="C589" s="372"/>
      <c r="D589" s="372"/>
      <c r="E589" s="373"/>
      <c r="F589" s="296">
        <v>4.9853957001342808</v>
      </c>
      <c r="G589" s="491">
        <v>4.9853957001342805E-2</v>
      </c>
      <c r="T589" s="485" t="s">
        <v>1216</v>
      </c>
      <c r="U589" s="485"/>
      <c r="V589" s="374"/>
      <c r="W589" s="374"/>
      <c r="X589" s="375"/>
      <c r="Y589" s="376">
        <v>4.9853957001342808</v>
      </c>
      <c r="Z589" s="493">
        <v>4.9853957001342805E-2</v>
      </c>
      <c r="AA589" s="485"/>
      <c r="AB589" s="485"/>
      <c r="AC589" s="485"/>
      <c r="AD589" s="485"/>
      <c r="AE589" s="485"/>
      <c r="AF589" s="485"/>
      <c r="AG589" s="485"/>
    </row>
    <row r="590" spans="1:33">
      <c r="A590" s="400" t="s">
        <v>1047</v>
      </c>
      <c r="C590" s="372"/>
      <c r="D590" s="372"/>
      <c r="E590" s="373"/>
      <c r="F590" s="296">
        <v>0</v>
      </c>
      <c r="G590" s="491">
        <v>0</v>
      </c>
      <c r="T590" s="485" t="s">
        <v>1047</v>
      </c>
      <c r="U590" s="485"/>
      <c r="V590" s="374"/>
      <c r="W590" s="374"/>
      <c r="X590" s="375"/>
      <c r="Y590" s="376">
        <v>0</v>
      </c>
      <c r="Z590" s="493">
        <v>0</v>
      </c>
      <c r="AA590" s="485"/>
      <c r="AB590" s="485"/>
      <c r="AC590" s="485"/>
      <c r="AD590" s="485"/>
      <c r="AE590" s="485"/>
      <c r="AF590" s="485"/>
      <c r="AG590" s="485"/>
    </row>
    <row r="591" spans="1:33">
      <c r="A591" s="400" t="s">
        <v>1217</v>
      </c>
      <c r="C591" s="372"/>
      <c r="D591" s="372"/>
      <c r="E591" s="373"/>
      <c r="F591" s="296">
        <v>8.6741009258897694</v>
      </c>
      <c r="G591" s="491">
        <v>8.6741009258897689E-2</v>
      </c>
      <c r="T591" s="485" t="s">
        <v>1217</v>
      </c>
      <c r="U591" s="610"/>
      <c r="V591" s="374"/>
      <c r="W591" s="374"/>
      <c r="X591" s="375"/>
      <c r="Y591" s="376">
        <v>8.6741009258897694</v>
      </c>
      <c r="Z591" s="493">
        <v>8.6741009258897689E-2</v>
      </c>
      <c r="AA591" s="485"/>
      <c r="AB591" s="485"/>
      <c r="AC591" s="485"/>
      <c r="AD591" s="485"/>
      <c r="AE591" s="485"/>
      <c r="AF591" s="485"/>
      <c r="AG591" s="485"/>
    </row>
    <row r="592" spans="1:33">
      <c r="A592" s="400" t="s">
        <v>1218</v>
      </c>
      <c r="C592" s="372"/>
      <c r="D592" s="372"/>
      <c r="E592" s="373"/>
      <c r="F592" s="296">
        <v>1.8447834781661554</v>
      </c>
      <c r="G592" s="491">
        <v>1.8447834781661555E-2</v>
      </c>
      <c r="T592" s="485" t="s">
        <v>1218</v>
      </c>
      <c r="U592" s="485"/>
      <c r="V592" s="374"/>
      <c r="W592" s="374"/>
      <c r="X592" s="375"/>
      <c r="Y592" s="376">
        <v>1.8447834781661554</v>
      </c>
      <c r="Z592" s="493">
        <v>1.8447834781661555E-2</v>
      </c>
      <c r="AA592" s="485"/>
      <c r="AB592" s="485"/>
      <c r="AC592" s="485"/>
      <c r="AD592" s="485"/>
      <c r="AE592" s="485"/>
      <c r="AF592" s="485"/>
      <c r="AG592" s="485"/>
    </row>
    <row r="593" spans="1:33">
      <c r="A593" s="400" t="s">
        <v>962</v>
      </c>
      <c r="C593" s="372"/>
      <c r="D593" s="372"/>
      <c r="E593" s="373"/>
      <c r="F593" s="296">
        <v>3.2166307106155831</v>
      </c>
      <c r="G593" s="491">
        <v>3.2166307106155832E-2</v>
      </c>
      <c r="T593" s="485" t="s">
        <v>962</v>
      </c>
      <c r="U593" s="485"/>
      <c r="V593" s="374"/>
      <c r="W593" s="374"/>
      <c r="X593" s="375"/>
      <c r="Y593" s="376">
        <v>3.2166307106155831</v>
      </c>
      <c r="Z593" s="493">
        <v>3.2166307106155832E-2</v>
      </c>
      <c r="AA593" s="485"/>
      <c r="AB593" s="485"/>
      <c r="AC593" s="485"/>
      <c r="AD593" s="485"/>
      <c r="AE593" s="485"/>
      <c r="AF593" s="485"/>
      <c r="AG593" s="485"/>
    </row>
    <row r="594" spans="1:33">
      <c r="A594" s="400" t="s">
        <v>749</v>
      </c>
      <c r="C594" s="372"/>
      <c r="D594" s="372"/>
      <c r="E594" s="372"/>
      <c r="F594" s="377">
        <v>48.367181064876775</v>
      </c>
      <c r="G594" s="666">
        <v>0.48367181064876774</v>
      </c>
      <c r="T594" s="485" t="s">
        <v>749</v>
      </c>
      <c r="U594" s="485"/>
      <c r="V594" s="374"/>
      <c r="W594" s="374"/>
      <c r="X594" s="374"/>
      <c r="Y594" s="379">
        <v>48.367181064876775</v>
      </c>
      <c r="Z594" s="667">
        <v>0.48367181064876774</v>
      </c>
      <c r="AA594" s="485"/>
      <c r="AB594" s="485"/>
      <c r="AC594" s="485"/>
      <c r="AD594" s="485"/>
      <c r="AE594" s="485"/>
      <c r="AF594" s="485"/>
      <c r="AG594" s="485"/>
    </row>
    <row r="595" spans="1:33">
      <c r="A595" s="400" t="s">
        <v>832</v>
      </c>
      <c r="C595" s="381"/>
      <c r="D595" s="381"/>
      <c r="E595" s="249"/>
      <c r="F595" s="382">
        <v>100</v>
      </c>
      <c r="G595" s="491">
        <v>1</v>
      </c>
      <c r="T595" s="485" t="s">
        <v>832</v>
      </c>
      <c r="U595" s="485"/>
      <c r="V595" s="312"/>
      <c r="W595" s="312"/>
      <c r="X595" s="284"/>
      <c r="Y595" s="284">
        <v>100</v>
      </c>
      <c r="Z595" s="493">
        <v>1</v>
      </c>
      <c r="AA595" s="485"/>
      <c r="AB595" s="485"/>
      <c r="AC595" s="485"/>
      <c r="AD595" s="485"/>
      <c r="AE595" s="485"/>
      <c r="AF595" s="485"/>
      <c r="AG595" s="485"/>
    </row>
    <row r="596" spans="1:33">
      <c r="T596" s="485"/>
      <c r="U596" s="485"/>
      <c r="V596" s="485"/>
      <c r="W596" s="485"/>
      <c r="X596" s="485"/>
      <c r="Y596" s="485"/>
      <c r="Z596" s="485"/>
      <c r="AA596" s="485"/>
      <c r="AB596" s="485"/>
      <c r="AC596" s="485"/>
      <c r="AD596" s="485"/>
      <c r="AE596" s="485"/>
      <c r="AF596" s="485"/>
      <c r="AG596" s="485"/>
    </row>
    <row r="597" spans="1:33">
      <c r="T597" s="485"/>
      <c r="U597" s="485"/>
      <c r="V597" s="485"/>
      <c r="W597" s="485"/>
      <c r="X597" s="485"/>
      <c r="Y597" s="485"/>
      <c r="Z597" s="485"/>
      <c r="AA597" s="485"/>
      <c r="AB597" s="485"/>
      <c r="AC597" s="485"/>
      <c r="AD597" s="485"/>
      <c r="AE597" s="485"/>
      <c r="AF597" s="485"/>
      <c r="AG597" s="485"/>
    </row>
    <row r="598" spans="1:33">
      <c r="T598" s="485"/>
      <c r="U598" s="485"/>
      <c r="V598" s="485"/>
      <c r="W598" s="485"/>
      <c r="X598" s="485"/>
      <c r="Y598" s="485"/>
      <c r="Z598" s="485"/>
      <c r="AA598" s="485"/>
      <c r="AB598" s="485"/>
      <c r="AC598" s="485"/>
      <c r="AD598" s="485"/>
      <c r="AE598" s="485"/>
      <c r="AF598" s="485"/>
      <c r="AG598" s="485"/>
    </row>
    <row r="599" spans="1:33">
      <c r="T599" s="485"/>
      <c r="U599" s="485"/>
      <c r="V599" s="485"/>
      <c r="W599" s="485"/>
      <c r="X599" s="485"/>
      <c r="Y599" s="485"/>
      <c r="Z599" s="485"/>
      <c r="AA599" s="485"/>
      <c r="AB599" s="485"/>
      <c r="AC599" s="485"/>
      <c r="AD599" s="485"/>
      <c r="AE599" s="485"/>
      <c r="AF599" s="485"/>
      <c r="AG599" s="485"/>
    </row>
    <row r="600" spans="1:33">
      <c r="A600" s="668" t="s">
        <v>951</v>
      </c>
      <c r="B600" s="669"/>
      <c r="C600" s="669" t="s">
        <v>1219</v>
      </c>
      <c r="D600" s="669" t="s">
        <v>1215</v>
      </c>
      <c r="E600" s="669" t="s">
        <v>1216</v>
      </c>
      <c r="F600" s="669" t="s">
        <v>1220</v>
      </c>
      <c r="G600" s="669"/>
      <c r="T600" s="670" t="s">
        <v>951</v>
      </c>
      <c r="U600" s="670"/>
      <c r="V600" s="670" t="s">
        <v>1219</v>
      </c>
      <c r="W600" s="670" t="s">
        <v>1215</v>
      </c>
      <c r="X600" s="670" t="s">
        <v>1216</v>
      </c>
      <c r="Y600" s="670" t="s">
        <v>1220</v>
      </c>
      <c r="Z600" s="485"/>
      <c r="AA600" s="485"/>
      <c r="AB600" s="485"/>
      <c r="AC600" s="485"/>
      <c r="AD600" s="485"/>
      <c r="AE600" s="485"/>
      <c r="AF600" s="485"/>
      <c r="AG600" s="485"/>
    </row>
    <row r="601" spans="1:33">
      <c r="A601" s="669"/>
      <c r="B601" s="669" t="s">
        <v>1221</v>
      </c>
      <c r="C601" s="671">
        <v>0</v>
      </c>
      <c r="D601" s="669">
        <v>0</v>
      </c>
      <c r="E601" s="669">
        <v>0</v>
      </c>
      <c r="F601" s="669">
        <v>0</v>
      </c>
      <c r="G601" s="669"/>
      <c r="T601" s="670"/>
      <c r="U601" s="670" t="s">
        <v>1221</v>
      </c>
      <c r="V601" s="672">
        <v>0</v>
      </c>
      <c r="W601" s="670">
        <v>0</v>
      </c>
      <c r="X601" s="670">
        <v>0</v>
      </c>
      <c r="Y601" s="670">
        <v>0</v>
      </c>
      <c r="Z601" s="485"/>
      <c r="AA601" s="485"/>
      <c r="AB601" s="485"/>
      <c r="AC601" s="485"/>
      <c r="AD601" s="485"/>
      <c r="AE601" s="485"/>
      <c r="AF601" s="485"/>
      <c r="AG601" s="485"/>
    </row>
    <row r="602" spans="1:33">
      <c r="A602" s="669" t="s">
        <v>1222</v>
      </c>
      <c r="B602" s="669"/>
      <c r="C602" s="669"/>
      <c r="D602" s="673">
        <v>0</v>
      </c>
      <c r="E602" s="673">
        <v>0</v>
      </c>
      <c r="F602" s="673">
        <v>0</v>
      </c>
      <c r="G602" s="669"/>
      <c r="T602" s="670" t="s">
        <v>1222</v>
      </c>
      <c r="U602" s="670"/>
      <c r="V602" s="670"/>
      <c r="W602" s="674">
        <v>0</v>
      </c>
      <c r="X602" s="674">
        <v>0</v>
      </c>
      <c r="Y602" s="674">
        <v>0</v>
      </c>
      <c r="Z602" s="485"/>
      <c r="AA602" s="485"/>
      <c r="AB602" s="485"/>
      <c r="AC602" s="485"/>
      <c r="AD602" s="485"/>
      <c r="AE602" s="485"/>
      <c r="AF602" s="485"/>
      <c r="AG602" s="485"/>
    </row>
    <row r="603" spans="1:33">
      <c r="A603" s="669"/>
      <c r="B603" s="669"/>
      <c r="C603" s="669"/>
      <c r="D603" s="669"/>
      <c r="E603" s="669"/>
      <c r="F603" s="669"/>
      <c r="G603" s="669"/>
      <c r="T603" s="670"/>
      <c r="U603" s="670"/>
      <c r="V603" s="670"/>
      <c r="W603" s="670"/>
      <c r="X603" s="670"/>
      <c r="Y603" s="670"/>
      <c r="Z603" s="485"/>
      <c r="AA603" s="485"/>
      <c r="AB603" s="485"/>
      <c r="AC603" s="485"/>
      <c r="AD603" s="485"/>
      <c r="AE603" s="485"/>
      <c r="AF603" s="485"/>
      <c r="AG603" s="485"/>
    </row>
    <row r="604" spans="1:33">
      <c r="A604" s="669"/>
      <c r="B604" s="669" t="s">
        <v>1223</v>
      </c>
      <c r="C604" s="671">
        <v>0</v>
      </c>
      <c r="D604" s="669">
        <v>0</v>
      </c>
      <c r="E604" s="669">
        <v>0</v>
      </c>
      <c r="F604" s="669">
        <v>0</v>
      </c>
      <c r="G604" s="669"/>
      <c r="T604" s="670"/>
      <c r="U604" s="670" t="s">
        <v>1223</v>
      </c>
      <c r="V604" s="672">
        <v>0</v>
      </c>
      <c r="W604" s="670">
        <v>0</v>
      </c>
      <c r="X604" s="670">
        <v>0</v>
      </c>
      <c r="Y604" s="670">
        <v>0</v>
      </c>
      <c r="Z604" s="485"/>
      <c r="AA604" s="485"/>
      <c r="AB604" s="485"/>
      <c r="AC604" s="485"/>
      <c r="AD604" s="485"/>
      <c r="AE604" s="485"/>
      <c r="AF604" s="485"/>
      <c r="AG604" s="485"/>
    </row>
    <row r="605" spans="1:33">
      <c r="A605" s="669"/>
      <c r="B605" s="669"/>
      <c r="C605" s="669"/>
      <c r="D605" s="673">
        <v>0</v>
      </c>
      <c r="E605" s="673">
        <v>0</v>
      </c>
      <c r="F605" s="673">
        <v>0</v>
      </c>
      <c r="G605" s="669"/>
      <c r="T605" s="670"/>
      <c r="U605" s="670"/>
      <c r="V605" s="670"/>
      <c r="W605" s="674">
        <v>0</v>
      </c>
      <c r="X605" s="674">
        <v>0</v>
      </c>
      <c r="Y605" s="674">
        <v>0</v>
      </c>
      <c r="Z605" s="485"/>
      <c r="AA605" s="485"/>
      <c r="AB605" s="485"/>
      <c r="AC605" s="485"/>
      <c r="AD605" s="485"/>
      <c r="AE605" s="485"/>
      <c r="AF605" s="485"/>
      <c r="AG605" s="485"/>
    </row>
    <row r="606" spans="1:33">
      <c r="A606" s="669"/>
      <c r="B606" s="669"/>
      <c r="C606" s="669"/>
      <c r="D606" s="669"/>
      <c r="E606" s="669"/>
      <c r="F606" s="669"/>
      <c r="G606" s="669"/>
      <c r="T606" s="670"/>
      <c r="U606" s="670"/>
      <c r="V606" s="670"/>
      <c r="W606" s="670"/>
      <c r="X606" s="670"/>
      <c r="Y606" s="670"/>
      <c r="Z606" s="485"/>
      <c r="AA606" s="485"/>
      <c r="AB606" s="485"/>
      <c r="AC606" s="485"/>
      <c r="AD606" s="485"/>
      <c r="AE606" s="485"/>
      <c r="AF606" s="485"/>
      <c r="AG606" s="485"/>
    </row>
    <row r="607" spans="1:33">
      <c r="A607" s="669"/>
      <c r="B607" s="669" t="s">
        <v>79</v>
      </c>
      <c r="C607" s="671">
        <v>0</v>
      </c>
      <c r="D607" s="669">
        <v>0</v>
      </c>
      <c r="E607" s="669">
        <v>0</v>
      </c>
      <c r="F607" s="669">
        <v>0</v>
      </c>
      <c r="G607" s="669"/>
      <c r="T607" s="670"/>
      <c r="U607" s="670" t="s">
        <v>79</v>
      </c>
      <c r="V607" s="672">
        <v>0</v>
      </c>
      <c r="W607" s="670">
        <v>0</v>
      </c>
      <c r="X607" s="670">
        <v>0</v>
      </c>
      <c r="Y607" s="670">
        <v>0</v>
      </c>
      <c r="Z607" s="485"/>
      <c r="AA607" s="485"/>
      <c r="AB607" s="485"/>
      <c r="AC607" s="485"/>
      <c r="AD607" s="485"/>
      <c r="AE607" s="485"/>
      <c r="AF607" s="485"/>
      <c r="AG607" s="485"/>
    </row>
    <row r="608" spans="1:33">
      <c r="A608" s="669"/>
      <c r="B608" s="669"/>
      <c r="C608" s="669"/>
      <c r="D608" s="673">
        <v>0</v>
      </c>
      <c r="E608" s="673">
        <v>0</v>
      </c>
      <c r="F608" s="673">
        <v>0</v>
      </c>
      <c r="G608" s="669"/>
      <c r="T608" s="670"/>
      <c r="U608" s="670"/>
      <c r="V608" s="670"/>
      <c r="W608" s="674">
        <v>0</v>
      </c>
      <c r="X608" s="674">
        <v>0</v>
      </c>
      <c r="Y608" s="674">
        <v>0</v>
      </c>
      <c r="Z608" s="485"/>
      <c r="AA608" s="485"/>
      <c r="AB608" s="485"/>
      <c r="AC608" s="485"/>
      <c r="AD608" s="485"/>
      <c r="AE608" s="485"/>
      <c r="AF608" s="485"/>
      <c r="AG608" s="485"/>
    </row>
    <row r="609" spans="1:33">
      <c r="A609" s="669"/>
      <c r="B609" s="669"/>
      <c r="C609" s="669"/>
      <c r="D609" s="669"/>
      <c r="E609" s="669"/>
      <c r="F609" s="669"/>
      <c r="G609" s="669"/>
      <c r="T609" s="670"/>
      <c r="U609" s="670"/>
      <c r="V609" s="670"/>
      <c r="W609" s="670"/>
      <c r="X609" s="670"/>
      <c r="Y609" s="670"/>
      <c r="Z609" s="485"/>
      <c r="AA609" s="485"/>
      <c r="AB609" s="485"/>
      <c r="AC609" s="485"/>
      <c r="AD609" s="485"/>
      <c r="AE609" s="485"/>
      <c r="AF609" s="485"/>
      <c r="AG609" s="485"/>
    </row>
    <row r="610" spans="1:33">
      <c r="A610" s="669"/>
      <c r="B610" s="669" t="s">
        <v>1224</v>
      </c>
      <c r="C610" s="669"/>
      <c r="D610" s="673">
        <v>0</v>
      </c>
      <c r="E610" s="673">
        <v>0</v>
      </c>
      <c r="F610" s="669"/>
      <c r="G610" s="669"/>
      <c r="T610" s="670"/>
      <c r="U610" s="670" t="s">
        <v>1224</v>
      </c>
      <c r="V610" s="670"/>
      <c r="W610" s="674">
        <v>0</v>
      </c>
      <c r="X610" s="674">
        <v>0</v>
      </c>
      <c r="Y610" s="670"/>
      <c r="Z610" s="485"/>
      <c r="AA610" s="485"/>
      <c r="AB610" s="485"/>
      <c r="AC610" s="485"/>
      <c r="AD610" s="485"/>
      <c r="AE610" s="485"/>
      <c r="AF610" s="485"/>
      <c r="AG610" s="485"/>
    </row>
    <row r="611" spans="1:33">
      <c r="A611" s="669"/>
      <c r="B611" s="669"/>
      <c r="C611" s="669"/>
      <c r="D611" s="669"/>
      <c r="E611" s="669"/>
      <c r="F611" s="669"/>
      <c r="G611" s="669"/>
      <c r="T611" s="670"/>
      <c r="U611" s="670"/>
      <c r="V611" s="670"/>
      <c r="W611" s="670"/>
      <c r="X611" s="670"/>
      <c r="Y611" s="670"/>
      <c r="Z611" s="485"/>
      <c r="AA611" s="485"/>
      <c r="AB611" s="485"/>
      <c r="AC611" s="485"/>
      <c r="AD611" s="485"/>
      <c r="AE611" s="485"/>
      <c r="AF611" s="485"/>
      <c r="AG611" s="485"/>
    </row>
    <row r="612" spans="1:33">
      <c r="A612" s="669"/>
      <c r="B612" s="669"/>
      <c r="C612" s="669"/>
      <c r="D612" s="669"/>
      <c r="E612" s="669"/>
      <c r="F612" s="669"/>
      <c r="G612" s="669"/>
      <c r="T612" s="670"/>
      <c r="U612" s="670"/>
      <c r="V612" s="670"/>
      <c r="W612" s="670"/>
      <c r="X612" s="670"/>
      <c r="Y612" s="670"/>
      <c r="Z612" s="485"/>
      <c r="AA612" s="485"/>
      <c r="AB612" s="485"/>
      <c r="AC612" s="485"/>
      <c r="AD612" s="485"/>
      <c r="AE612" s="485"/>
      <c r="AF612" s="485"/>
      <c r="AG612" s="485"/>
    </row>
    <row r="613" spans="1:33">
      <c r="A613" s="669"/>
      <c r="B613" s="669"/>
      <c r="C613" s="669" t="s">
        <v>1225</v>
      </c>
      <c r="D613" s="673">
        <v>0</v>
      </c>
      <c r="E613" s="673">
        <v>0</v>
      </c>
      <c r="F613" s="669"/>
      <c r="G613" s="669"/>
      <c r="T613" s="670"/>
      <c r="U613" s="670"/>
      <c r="V613" s="670" t="s">
        <v>1225</v>
      </c>
      <c r="W613" s="674">
        <v>0</v>
      </c>
      <c r="X613" s="674">
        <v>0</v>
      </c>
      <c r="Y613" s="670"/>
      <c r="Z613" s="485"/>
      <c r="AA613" s="485"/>
      <c r="AB613" s="485"/>
      <c r="AC613" s="485"/>
      <c r="AD613" s="485"/>
      <c r="AE613" s="485"/>
      <c r="AF613" s="485"/>
      <c r="AG613" s="485"/>
    </row>
    <row r="614" spans="1:33">
      <c r="A614" s="669"/>
      <c r="B614" s="669"/>
      <c r="C614" s="669" t="s">
        <v>1226</v>
      </c>
      <c r="D614" s="673">
        <v>0</v>
      </c>
      <c r="E614" s="673">
        <v>0</v>
      </c>
      <c r="F614" s="669"/>
      <c r="G614" s="669"/>
      <c r="T614" s="670"/>
      <c r="U614" s="670"/>
      <c r="V614" s="670" t="s">
        <v>1226</v>
      </c>
      <c r="W614" s="674">
        <v>0</v>
      </c>
      <c r="X614" s="674">
        <v>0</v>
      </c>
      <c r="Y614" s="670"/>
      <c r="Z614" s="485"/>
      <c r="AA614" s="485"/>
      <c r="AB614" s="485"/>
      <c r="AC614" s="485"/>
      <c r="AD614" s="485"/>
      <c r="AE614" s="485"/>
      <c r="AF614" s="485"/>
      <c r="AG614" s="485"/>
    </row>
    <row r="615" spans="1:33">
      <c r="A615" s="669"/>
      <c r="B615" s="669"/>
      <c r="C615" s="669"/>
      <c r="D615" s="669"/>
      <c r="E615" s="669"/>
      <c r="F615" s="669"/>
      <c r="G615" s="669"/>
      <c r="T615" s="670"/>
      <c r="U615" s="670"/>
      <c r="V615" s="670"/>
      <c r="W615" s="670"/>
      <c r="X615" s="670"/>
      <c r="Y615" s="670"/>
      <c r="Z615" s="485"/>
      <c r="AA615" s="485"/>
      <c r="AB615" s="485"/>
      <c r="AC615" s="485"/>
      <c r="AD615" s="485"/>
      <c r="AE615" s="485"/>
      <c r="AF615" s="485"/>
      <c r="AG615" s="485"/>
    </row>
    <row r="616" spans="1:33">
      <c r="A616" s="669"/>
      <c r="B616" s="669"/>
      <c r="C616" s="669"/>
      <c r="D616" s="673">
        <v>0</v>
      </c>
      <c r="E616" s="673">
        <v>0</v>
      </c>
      <c r="F616" s="669"/>
      <c r="G616" s="669"/>
      <c r="T616" s="670"/>
      <c r="U616" s="670"/>
      <c r="V616" s="670"/>
      <c r="W616" s="674">
        <v>0</v>
      </c>
      <c r="X616" s="674">
        <v>0</v>
      </c>
      <c r="Y616" s="670"/>
      <c r="Z616" s="485"/>
      <c r="AA616" s="485"/>
      <c r="AB616" s="485"/>
      <c r="AC616" s="485"/>
      <c r="AD616" s="485"/>
      <c r="AE616" s="485"/>
      <c r="AF616" s="485"/>
      <c r="AG616" s="485"/>
    </row>
    <row r="617" spans="1:33">
      <c r="T617" s="485"/>
      <c r="U617" s="485"/>
      <c r="V617" s="485"/>
      <c r="W617" s="485"/>
      <c r="X617" s="485"/>
      <c r="Y617" s="485"/>
      <c r="Z617" s="485"/>
      <c r="AA617" s="485"/>
      <c r="AB617" s="485"/>
      <c r="AC617" s="485"/>
      <c r="AD617" s="485"/>
      <c r="AE617" s="485"/>
      <c r="AF617" s="485"/>
      <c r="AG617" s="485"/>
    </row>
    <row r="618" spans="1:33">
      <c r="T618" s="485"/>
      <c r="U618" s="485"/>
      <c r="V618" s="485"/>
      <c r="W618" s="485"/>
      <c r="X618" s="485"/>
      <c r="Y618" s="485"/>
      <c r="Z618" s="485"/>
      <c r="AA618" s="485"/>
      <c r="AB618" s="485"/>
      <c r="AC618" s="485"/>
      <c r="AD618" s="485"/>
      <c r="AE618" s="485"/>
      <c r="AF618" s="485"/>
      <c r="AG618" s="485"/>
    </row>
    <row r="619" spans="1:33">
      <c r="A619" s="459" t="s">
        <v>677</v>
      </c>
      <c r="T619" s="484" t="s">
        <v>677</v>
      </c>
      <c r="U619" s="485"/>
      <c r="V619" s="485"/>
      <c r="W619" s="485"/>
      <c r="X619" s="485"/>
      <c r="Y619" s="485"/>
      <c r="Z619" s="485" t="s">
        <v>1227</v>
      </c>
      <c r="AA619" s="485"/>
      <c r="AB619" s="485"/>
      <c r="AC619" s="485"/>
      <c r="AD619" s="485"/>
      <c r="AE619" s="485"/>
      <c r="AF619" s="485"/>
      <c r="AG619" s="485"/>
    </row>
    <row r="620" spans="1:33">
      <c r="A620" s="459" t="s">
        <v>1228</v>
      </c>
      <c r="C620" s="675" t="s">
        <v>58</v>
      </c>
      <c r="D620" s="675" t="s">
        <v>962</v>
      </c>
      <c r="E620" s="675" t="s">
        <v>959</v>
      </c>
      <c r="F620" s="675" t="s">
        <v>721</v>
      </c>
      <c r="G620" s="675" t="s">
        <v>1047</v>
      </c>
      <c r="H620" s="675" t="s">
        <v>723</v>
      </c>
      <c r="I620" s="675" t="s">
        <v>749</v>
      </c>
      <c r="J620" s="675" t="s">
        <v>725</v>
      </c>
      <c r="K620" s="675" t="s">
        <v>1048</v>
      </c>
      <c r="L620" s="675" t="s">
        <v>120</v>
      </c>
      <c r="M620" s="675" t="s">
        <v>59</v>
      </c>
      <c r="N620" s="675" t="s">
        <v>728</v>
      </c>
      <c r="T620" s="484" t="s">
        <v>1228</v>
      </c>
      <c r="U620" s="485"/>
      <c r="V620" s="675" t="s">
        <v>58</v>
      </c>
      <c r="W620" s="675" t="s">
        <v>962</v>
      </c>
      <c r="X620" s="675" t="s">
        <v>959</v>
      </c>
      <c r="Y620" s="675" t="s">
        <v>721</v>
      </c>
      <c r="Z620" s="675" t="s">
        <v>1047</v>
      </c>
      <c r="AA620" s="675" t="s">
        <v>723</v>
      </c>
      <c r="AB620" s="675" t="s">
        <v>749</v>
      </c>
      <c r="AC620" s="675" t="s">
        <v>725</v>
      </c>
      <c r="AD620" s="675" t="s">
        <v>1048</v>
      </c>
      <c r="AE620" s="675" t="s">
        <v>120</v>
      </c>
      <c r="AF620" s="675" t="s">
        <v>59</v>
      </c>
      <c r="AG620" s="675" t="s">
        <v>728</v>
      </c>
    </row>
    <row r="621" spans="1:33">
      <c r="A621" s="459"/>
      <c r="C621" s="675"/>
      <c r="D621" s="675"/>
      <c r="E621" s="675"/>
      <c r="F621" s="675"/>
      <c r="G621" s="675"/>
      <c r="H621" s="675"/>
      <c r="I621" s="675"/>
      <c r="J621" s="675"/>
      <c r="K621" s="675"/>
      <c r="L621" s="675"/>
      <c r="M621" s="675"/>
      <c r="N621" s="675"/>
      <c r="T621" s="484"/>
      <c r="U621" s="485"/>
      <c r="V621" s="655"/>
      <c r="W621" s="655"/>
      <c r="X621" s="654"/>
      <c r="Y621" s="655"/>
      <c r="Z621" s="654"/>
      <c r="AA621" s="655"/>
      <c r="AB621" s="655"/>
      <c r="AC621" s="655"/>
      <c r="AD621" s="655"/>
      <c r="AE621" s="655"/>
      <c r="AF621" s="655"/>
      <c r="AG621" s="655"/>
    </row>
    <row r="622" spans="1:33">
      <c r="A622" s="400" t="s">
        <v>393</v>
      </c>
      <c r="C622" s="613">
        <v>2237914850.5944438</v>
      </c>
      <c r="D622" s="613">
        <v>31051019.102722526</v>
      </c>
      <c r="E622" s="613">
        <v>355209979.17400813</v>
      </c>
      <c r="F622" s="613">
        <v>91174790.165808916</v>
      </c>
      <c r="G622" s="613">
        <v>0</v>
      </c>
      <c r="H622" s="613">
        <v>334861428.89111125</v>
      </c>
      <c r="I622" s="613">
        <v>1158715608.9795692</v>
      </c>
      <c r="J622" s="613">
        <v>169850189.83450097</v>
      </c>
      <c r="K622" s="613">
        <v>77143918.066540971</v>
      </c>
      <c r="L622" s="613">
        <v>13106980.620971708</v>
      </c>
      <c r="M622" s="613">
        <v>13906929.770368116</v>
      </c>
      <c r="N622" s="613">
        <v>-7105994.01115759</v>
      </c>
      <c r="T622" s="485" t="s">
        <v>393</v>
      </c>
      <c r="U622" s="485"/>
      <c r="V622" s="613">
        <v>2237914850.5944438</v>
      </c>
      <c r="W622" s="613">
        <v>31051019.102722526</v>
      </c>
      <c r="X622" s="613">
        <v>355209979.17400813</v>
      </c>
      <c r="Y622" s="613">
        <v>91174790.165808916</v>
      </c>
      <c r="Z622" s="613">
        <v>0</v>
      </c>
      <c r="AA622" s="613">
        <v>334861428.89111125</v>
      </c>
      <c r="AB622" s="613">
        <v>1158715608.9795692</v>
      </c>
      <c r="AC622" s="613">
        <v>169850189.83450097</v>
      </c>
      <c r="AD622" s="613">
        <v>77143918.066540971</v>
      </c>
      <c r="AE622" s="613">
        <v>13106980.620971708</v>
      </c>
      <c r="AF622" s="613">
        <v>13906929.770368116</v>
      </c>
      <c r="AG622" s="613">
        <v>-7105994.01115759</v>
      </c>
    </row>
    <row r="623" spans="1:33">
      <c r="A623" s="400" t="s">
        <v>1229</v>
      </c>
      <c r="C623" s="655"/>
      <c r="D623" s="655"/>
      <c r="E623" s="655"/>
      <c r="F623" s="655"/>
      <c r="G623" s="655"/>
      <c r="H623" s="655"/>
      <c r="I623" s="655"/>
      <c r="J623" s="655"/>
      <c r="K623" s="655"/>
      <c r="L623" s="655"/>
      <c r="M623" s="655"/>
      <c r="N623" s="655"/>
      <c r="T623" s="485" t="s">
        <v>1229</v>
      </c>
      <c r="U623" s="485"/>
      <c r="V623" s="655"/>
      <c r="W623" s="655"/>
      <c r="X623" s="655"/>
      <c r="Y623" s="655"/>
      <c r="Z623" s="655"/>
      <c r="AA623" s="655"/>
      <c r="AB623" s="655"/>
      <c r="AC623" s="655"/>
      <c r="AD623" s="655"/>
      <c r="AE623" s="655"/>
      <c r="AF623" s="655"/>
      <c r="AG623" s="655"/>
    </row>
    <row r="624" spans="1:33">
      <c r="A624" s="400">
        <v>419</v>
      </c>
      <c r="B624" s="447" t="s">
        <v>680</v>
      </c>
      <c r="C624" s="676">
        <v>0</v>
      </c>
      <c r="D624" s="655">
        <v>0</v>
      </c>
      <c r="E624" s="655">
        <v>0</v>
      </c>
      <c r="F624" s="655">
        <v>0</v>
      </c>
      <c r="G624" s="655">
        <v>0</v>
      </c>
      <c r="H624" s="655">
        <v>0</v>
      </c>
      <c r="I624" s="655">
        <v>0</v>
      </c>
      <c r="J624" s="655">
        <v>0</v>
      </c>
      <c r="K624" s="655">
        <v>0</v>
      </c>
      <c r="L624" s="655">
        <v>0</v>
      </c>
      <c r="M624" s="613">
        <v>0</v>
      </c>
      <c r="N624" s="655">
        <v>0</v>
      </c>
      <c r="T624" s="485">
        <v>419</v>
      </c>
      <c r="U624" s="563" t="s">
        <v>680</v>
      </c>
      <c r="V624" s="676">
        <v>0</v>
      </c>
      <c r="W624" s="676"/>
      <c r="X624" s="676"/>
      <c r="Y624" s="676"/>
      <c r="Z624" s="676"/>
      <c r="AA624" s="676"/>
      <c r="AB624" s="676"/>
      <c r="AC624" s="676"/>
      <c r="AD624" s="676"/>
      <c r="AE624" s="676"/>
      <c r="AF624" s="676"/>
      <c r="AG624" s="676"/>
    </row>
    <row r="625" spans="1:33">
      <c r="A625" s="400">
        <v>432</v>
      </c>
      <c r="B625" s="447" t="s">
        <v>680</v>
      </c>
      <c r="C625" s="676">
        <v>0</v>
      </c>
      <c r="D625" s="655">
        <v>0</v>
      </c>
      <c r="E625" s="655">
        <v>0</v>
      </c>
      <c r="F625" s="655">
        <v>0</v>
      </c>
      <c r="G625" s="655">
        <v>0</v>
      </c>
      <c r="H625" s="655">
        <v>0</v>
      </c>
      <c r="I625" s="655">
        <v>0</v>
      </c>
      <c r="J625" s="655">
        <v>0</v>
      </c>
      <c r="K625" s="655">
        <v>0</v>
      </c>
      <c r="L625" s="655">
        <v>0</v>
      </c>
      <c r="M625" s="613">
        <v>0</v>
      </c>
      <c r="N625" s="655">
        <v>0</v>
      </c>
      <c r="T625" s="485">
        <v>432</v>
      </c>
      <c r="U625" s="563" t="s">
        <v>680</v>
      </c>
      <c r="V625" s="676">
        <v>0</v>
      </c>
      <c r="W625" s="676"/>
      <c r="X625" s="676"/>
      <c r="Y625" s="676"/>
      <c r="Z625" s="676"/>
      <c r="AA625" s="676"/>
      <c r="AB625" s="676"/>
      <c r="AC625" s="676"/>
      <c r="AD625" s="676"/>
      <c r="AE625" s="676"/>
      <c r="AF625" s="676"/>
      <c r="AG625" s="676"/>
    </row>
    <row r="626" spans="1:33">
      <c r="A626" s="400">
        <v>40910</v>
      </c>
      <c r="B626" s="447" t="s">
        <v>680</v>
      </c>
      <c r="C626" s="676">
        <v>0</v>
      </c>
      <c r="D626" s="655">
        <v>0</v>
      </c>
      <c r="E626" s="655">
        <v>0</v>
      </c>
      <c r="F626" s="655">
        <v>0</v>
      </c>
      <c r="G626" s="655">
        <v>0</v>
      </c>
      <c r="H626" s="655">
        <v>0</v>
      </c>
      <c r="I626" s="655">
        <v>0</v>
      </c>
      <c r="J626" s="655">
        <v>0</v>
      </c>
      <c r="K626" s="655">
        <v>0</v>
      </c>
      <c r="L626" s="655">
        <v>0</v>
      </c>
      <c r="M626" s="613">
        <v>0</v>
      </c>
      <c r="N626" s="655">
        <v>0</v>
      </c>
      <c r="T626" s="485">
        <v>40910</v>
      </c>
      <c r="U626" s="563" t="s">
        <v>680</v>
      </c>
      <c r="V626" s="676">
        <v>0</v>
      </c>
      <c r="W626" s="676"/>
      <c r="X626" s="676"/>
      <c r="Y626" s="676"/>
      <c r="Z626" s="676"/>
      <c r="AA626" s="676"/>
      <c r="AB626" s="676"/>
      <c r="AC626" s="676"/>
      <c r="AD626" s="676"/>
      <c r="AE626" s="676"/>
      <c r="AF626" s="676"/>
      <c r="AG626" s="676"/>
    </row>
    <row r="627" spans="1:33">
      <c r="A627" s="480" t="s">
        <v>372</v>
      </c>
      <c r="B627" s="447" t="s">
        <v>680</v>
      </c>
      <c r="C627" s="676">
        <v>0</v>
      </c>
      <c r="D627" s="655">
        <v>0</v>
      </c>
      <c r="E627" s="655">
        <v>0</v>
      </c>
      <c r="F627" s="655">
        <v>0</v>
      </c>
      <c r="G627" s="655">
        <v>0</v>
      </c>
      <c r="H627" s="655">
        <v>0</v>
      </c>
      <c r="I627" s="655">
        <v>0</v>
      </c>
      <c r="J627" s="655">
        <v>0</v>
      </c>
      <c r="K627" s="655">
        <v>0</v>
      </c>
      <c r="L627" s="655">
        <v>0</v>
      </c>
      <c r="M627" s="613">
        <v>0</v>
      </c>
      <c r="N627" s="655">
        <v>0</v>
      </c>
      <c r="T627" s="609" t="s">
        <v>372</v>
      </c>
      <c r="U627" s="563" t="s">
        <v>680</v>
      </c>
      <c r="V627" s="676">
        <v>0</v>
      </c>
      <c r="W627" s="676"/>
      <c r="X627" s="676"/>
      <c r="Y627" s="676"/>
      <c r="Z627" s="676"/>
      <c r="AA627" s="676"/>
      <c r="AB627" s="676"/>
      <c r="AC627" s="676"/>
      <c r="AD627" s="676"/>
      <c r="AE627" s="676"/>
      <c r="AF627" s="676"/>
      <c r="AG627" s="676"/>
    </row>
    <row r="628" spans="1:33">
      <c r="A628" s="480" t="s">
        <v>1230</v>
      </c>
      <c r="B628" s="447" t="s">
        <v>680</v>
      </c>
      <c r="C628" s="613"/>
      <c r="D628" s="655"/>
      <c r="E628" s="655"/>
      <c r="F628" s="655"/>
      <c r="G628" s="655"/>
      <c r="H628" s="655"/>
      <c r="I628" s="655"/>
      <c r="J628" s="655"/>
      <c r="K628" s="655"/>
      <c r="L628" s="655"/>
      <c r="M628" s="655"/>
      <c r="N628" s="655"/>
      <c r="T628" s="609" t="s">
        <v>1230</v>
      </c>
      <c r="U628" s="563" t="s">
        <v>680</v>
      </c>
      <c r="V628" s="655"/>
      <c r="W628" s="655"/>
      <c r="X628" s="655"/>
      <c r="Y628" s="655"/>
      <c r="Z628" s="655"/>
      <c r="AA628" s="655"/>
      <c r="AB628" s="655"/>
      <c r="AC628" s="655"/>
      <c r="AD628" s="655"/>
      <c r="AE628" s="655"/>
      <c r="AF628" s="655"/>
      <c r="AG628" s="655"/>
    </row>
    <row r="629" spans="1:33">
      <c r="C629" s="655"/>
      <c r="D629" s="655"/>
      <c r="E629" s="655"/>
      <c r="F629" s="655"/>
      <c r="G629" s="655"/>
      <c r="H629" s="655"/>
      <c r="I629" s="655"/>
      <c r="J629" s="655"/>
      <c r="K629" s="655"/>
      <c r="L629" s="655"/>
      <c r="M629" s="655"/>
      <c r="N629" s="655"/>
      <c r="T629" s="485"/>
      <c r="U629" s="485"/>
      <c r="V629" s="655"/>
      <c r="W629" s="655"/>
      <c r="X629" s="655"/>
      <c r="Y629" s="655"/>
      <c r="Z629" s="655"/>
      <c r="AA629" s="655"/>
      <c r="AB629" s="655"/>
      <c r="AC629" s="655"/>
      <c r="AD629" s="655"/>
      <c r="AE629" s="655"/>
      <c r="AF629" s="655"/>
      <c r="AG629" s="655"/>
    </row>
    <row r="630" spans="1:33" ht="12.75" thickBot="1">
      <c r="A630" s="400" t="s">
        <v>1231</v>
      </c>
      <c r="C630" s="628">
        <v>2237914850.5944438</v>
      </c>
      <c r="D630" s="628">
        <v>31051019.102722526</v>
      </c>
      <c r="E630" s="628">
        <v>355209979.17400813</v>
      </c>
      <c r="F630" s="628">
        <v>91174790.165808916</v>
      </c>
      <c r="G630" s="628">
        <v>0</v>
      </c>
      <c r="H630" s="628">
        <v>334861428.89111125</v>
      </c>
      <c r="I630" s="628">
        <v>1158715608.9795692</v>
      </c>
      <c r="J630" s="628">
        <v>169850189.83450097</v>
      </c>
      <c r="K630" s="628">
        <v>77143918.066540971</v>
      </c>
      <c r="L630" s="628">
        <v>13106980.620971708</v>
      </c>
      <c r="M630" s="628">
        <v>13906929.770368116</v>
      </c>
      <c r="N630" s="628">
        <v>-7105994.01115759</v>
      </c>
      <c r="T630" s="485" t="s">
        <v>1231</v>
      </c>
      <c r="U630" s="485"/>
      <c r="V630" s="628">
        <v>2237914850.5944438</v>
      </c>
      <c r="W630" s="628">
        <v>31051019.102722526</v>
      </c>
      <c r="X630" s="628">
        <v>355209979.17400813</v>
      </c>
      <c r="Y630" s="628">
        <v>91174790.165808916</v>
      </c>
      <c r="Z630" s="628">
        <v>0</v>
      </c>
      <c r="AA630" s="628">
        <v>334861428.89111125</v>
      </c>
      <c r="AB630" s="628">
        <v>1158715608.9795692</v>
      </c>
      <c r="AC630" s="628">
        <v>169850189.83450097</v>
      </c>
      <c r="AD630" s="628">
        <v>77143918.066540971</v>
      </c>
      <c r="AE630" s="628">
        <v>13106980.620971708</v>
      </c>
      <c r="AF630" s="628">
        <v>13906929.770368116</v>
      </c>
      <c r="AG630" s="628">
        <v>-7105994.01115759</v>
      </c>
    </row>
    <row r="631" spans="1:33" ht="12.75" thickTop="1">
      <c r="E631" s="525"/>
      <c r="G631" s="525"/>
      <c r="T631" s="485"/>
      <c r="U631" s="485"/>
      <c r="V631" s="598"/>
      <c r="W631" s="485"/>
      <c r="X631" s="595"/>
      <c r="Y631" s="485"/>
      <c r="Z631" s="595"/>
      <c r="AA631" s="485"/>
      <c r="AB631" s="485"/>
      <c r="AC631" s="485"/>
      <c r="AD631" s="485"/>
      <c r="AE631" s="485"/>
      <c r="AF631" s="485"/>
      <c r="AG631" s="485"/>
    </row>
    <row r="632" spans="1:33">
      <c r="A632" s="459" t="s">
        <v>1232</v>
      </c>
      <c r="C632" s="630">
        <v>1</v>
      </c>
      <c r="D632" s="630">
        <v>1.3874977903861996E-2</v>
      </c>
      <c r="E632" s="630">
        <v>0.15872363467254166</v>
      </c>
      <c r="F632" s="630">
        <v>4.0740955868625077E-2</v>
      </c>
      <c r="G632" s="630">
        <v>0</v>
      </c>
      <c r="H632" s="630">
        <v>0.14963099637243304</v>
      </c>
      <c r="I632" s="630">
        <v>0.51776572673074961</v>
      </c>
      <c r="J632" s="630">
        <v>7.5896627518864127E-2</v>
      </c>
      <c r="K632" s="630">
        <v>3.4471337480087634E-2</v>
      </c>
      <c r="L632" s="630">
        <v>5.8567825391078569E-3</v>
      </c>
      <c r="M632" s="630">
        <v>6.2142354373644296E-3</v>
      </c>
      <c r="N632" s="630">
        <v>-3.1752745236352793E-3</v>
      </c>
      <c r="O632" s="491"/>
      <c r="T632" s="484" t="s">
        <v>1232</v>
      </c>
      <c r="U632" s="485"/>
      <c r="V632" s="630">
        <v>1.0000000000000002</v>
      </c>
      <c r="W632" s="630">
        <v>1.3874977903861996E-2</v>
      </c>
      <c r="X632" s="630">
        <v>0.15872363467254166</v>
      </c>
      <c r="Y632" s="630">
        <v>4.0740955868625077E-2</v>
      </c>
      <c r="Z632" s="630">
        <v>0</v>
      </c>
      <c r="AA632" s="630">
        <v>0.14963099637243304</v>
      </c>
      <c r="AB632" s="630">
        <v>0.51776572673074961</v>
      </c>
      <c r="AC632" s="630">
        <v>7.5896627518864127E-2</v>
      </c>
      <c r="AD632" s="630">
        <v>3.4471337480087634E-2</v>
      </c>
      <c r="AE632" s="630">
        <v>5.8567825391078569E-3</v>
      </c>
      <c r="AF632" s="630">
        <v>6.2142354373644296E-3</v>
      </c>
      <c r="AG632" s="630">
        <v>-3.1752745236352793E-3</v>
      </c>
    </row>
    <row r="633" spans="1:33">
      <c r="T633" s="485"/>
      <c r="U633" s="485"/>
      <c r="V633" s="485"/>
      <c r="W633" s="485"/>
      <c r="X633" s="485"/>
      <c r="Y633" s="485"/>
      <c r="Z633" s="485"/>
      <c r="AA633" s="485"/>
      <c r="AB633" s="485"/>
      <c r="AC633" s="485"/>
      <c r="AD633" s="485"/>
      <c r="AE633" s="485"/>
      <c r="AF633" s="485"/>
      <c r="AG633" s="485"/>
    </row>
    <row r="634" spans="1:33">
      <c r="T634" s="485"/>
      <c r="U634" s="485"/>
      <c r="V634" s="485"/>
      <c r="W634" s="485"/>
      <c r="X634" s="485"/>
      <c r="Y634" s="485"/>
      <c r="Z634" s="485"/>
      <c r="AA634" s="485"/>
      <c r="AB634" s="485"/>
      <c r="AC634" s="485"/>
      <c r="AD634" s="485"/>
      <c r="AE634" s="485"/>
      <c r="AF634" s="485"/>
      <c r="AG634" s="485"/>
    </row>
    <row r="635" spans="1:33">
      <c r="G635" s="458"/>
      <c r="T635" s="485"/>
      <c r="U635" s="485"/>
      <c r="V635" s="485"/>
      <c r="W635" s="485"/>
      <c r="X635" s="485"/>
      <c r="Y635" s="485"/>
      <c r="Z635" s="560"/>
      <c r="AA635" s="485"/>
      <c r="AB635" s="485"/>
      <c r="AC635" s="485"/>
      <c r="AD635" s="485"/>
      <c r="AE635" s="485"/>
      <c r="AF635" s="485"/>
      <c r="AG635" s="485"/>
    </row>
    <row r="636" spans="1:33">
      <c r="T636" s="485"/>
      <c r="U636" s="485"/>
      <c r="V636" s="485"/>
      <c r="W636" s="485"/>
      <c r="X636" s="485"/>
      <c r="Y636" s="485"/>
      <c r="Z636" s="485"/>
      <c r="AA636" s="485"/>
      <c r="AB636" s="485"/>
      <c r="AC636" s="485"/>
      <c r="AD636" s="485"/>
      <c r="AE636" s="485"/>
      <c r="AF636" s="485"/>
      <c r="AG636" s="485"/>
    </row>
    <row r="637" spans="1:33">
      <c r="A637" s="459" t="s">
        <v>1233</v>
      </c>
      <c r="C637" s="590" t="s">
        <v>58</v>
      </c>
      <c r="D637" s="590" t="s">
        <v>962</v>
      </c>
      <c r="E637" s="590" t="s">
        <v>959</v>
      </c>
      <c r="F637" s="590" t="s">
        <v>721</v>
      </c>
      <c r="G637" s="590" t="s">
        <v>1047</v>
      </c>
      <c r="H637" s="590" t="s">
        <v>723</v>
      </c>
      <c r="I637" s="590" t="s">
        <v>749</v>
      </c>
      <c r="J637" s="590" t="s">
        <v>725</v>
      </c>
      <c r="K637" s="590" t="s">
        <v>1048</v>
      </c>
      <c r="L637" s="590" t="s">
        <v>120</v>
      </c>
      <c r="M637" s="590" t="s">
        <v>59</v>
      </c>
      <c r="N637" s="590" t="s">
        <v>728</v>
      </c>
      <c r="T637" s="484" t="s">
        <v>1233</v>
      </c>
      <c r="U637" s="485"/>
      <c r="V637" s="592" t="s">
        <v>58</v>
      </c>
      <c r="W637" s="592" t="s">
        <v>962</v>
      </c>
      <c r="X637" s="592" t="s">
        <v>959</v>
      </c>
      <c r="Y637" s="592" t="s">
        <v>721</v>
      </c>
      <c r="Z637" s="592" t="s">
        <v>1047</v>
      </c>
      <c r="AA637" s="592" t="s">
        <v>723</v>
      </c>
      <c r="AB637" s="592" t="s">
        <v>749</v>
      </c>
      <c r="AC637" s="592" t="s">
        <v>725</v>
      </c>
      <c r="AD637" s="592" t="s">
        <v>1048</v>
      </c>
      <c r="AE637" s="592" t="s">
        <v>120</v>
      </c>
      <c r="AF637" s="592" t="s">
        <v>59</v>
      </c>
      <c r="AG637" s="592" t="s">
        <v>728</v>
      </c>
    </row>
    <row r="638" spans="1:33">
      <c r="T638" s="485"/>
      <c r="U638" s="485"/>
      <c r="V638" s="485"/>
      <c r="W638" s="485"/>
      <c r="X638" s="485"/>
      <c r="Y638" s="485"/>
      <c r="Z638" s="485"/>
      <c r="AA638" s="485"/>
      <c r="AB638" s="485"/>
      <c r="AC638" s="485"/>
      <c r="AD638" s="485"/>
      <c r="AE638" s="485"/>
      <c r="AF638" s="485"/>
      <c r="AG638" s="485"/>
    </row>
    <row r="639" spans="1:33">
      <c r="A639" s="400" t="s">
        <v>1234</v>
      </c>
      <c r="T639" s="485" t="s">
        <v>1234</v>
      </c>
      <c r="U639" s="485"/>
      <c r="V639" s="485"/>
      <c r="W639" s="485"/>
      <c r="X639" s="485"/>
      <c r="Y639" s="485"/>
      <c r="Z639" s="485"/>
      <c r="AA639" s="485"/>
      <c r="AB639" s="485"/>
      <c r="AC639" s="485"/>
      <c r="AD639" s="485"/>
      <c r="AE639" s="485"/>
      <c r="AF639" s="485"/>
      <c r="AG639" s="485"/>
    </row>
    <row r="640" spans="1:33">
      <c r="A640" s="400" t="s">
        <v>1235</v>
      </c>
      <c r="C640" s="677">
        <v>16918976</v>
      </c>
      <c r="D640" s="444"/>
      <c r="T640" s="485" t="s">
        <v>1235</v>
      </c>
      <c r="U640" s="485"/>
      <c r="V640" s="677">
        <v>16918976</v>
      </c>
      <c r="W640" s="598"/>
      <c r="X640" s="485"/>
      <c r="Y640" s="485"/>
      <c r="Z640" s="485"/>
      <c r="AA640" s="485"/>
      <c r="AB640" s="485"/>
      <c r="AC640" s="485"/>
      <c r="AD640" s="485"/>
      <c r="AE640" s="485"/>
      <c r="AF640" s="485"/>
      <c r="AG640" s="485"/>
    </row>
    <row r="641" spans="1:33">
      <c r="A641" s="400" t="s">
        <v>1236</v>
      </c>
      <c r="C641" s="677">
        <v>17094202</v>
      </c>
      <c r="D641" s="444"/>
      <c r="T641" s="485" t="s">
        <v>1236</v>
      </c>
      <c r="U641" s="485"/>
      <c r="V641" s="677">
        <v>17094202</v>
      </c>
      <c r="W641" s="598"/>
      <c r="X641" s="485"/>
      <c r="Y641" s="485"/>
      <c r="Z641" s="485"/>
      <c r="AA641" s="485"/>
      <c r="AB641" s="485"/>
      <c r="AC641" s="485"/>
      <c r="AD641" s="485"/>
      <c r="AE641" s="485"/>
      <c r="AF641" s="485"/>
      <c r="AG641" s="485"/>
    </row>
    <row r="642" spans="1:33">
      <c r="A642" s="400" t="s">
        <v>1224</v>
      </c>
      <c r="B642" s="400" t="s">
        <v>634</v>
      </c>
      <c r="C642" s="453">
        <v>17006589</v>
      </c>
      <c r="D642" s="453">
        <v>684028.70933744952</v>
      </c>
      <c r="E642" s="453">
        <v>12653015.800802751</v>
      </c>
      <c r="F642" s="453">
        <v>3669544.4898597975</v>
      </c>
      <c r="G642" s="453">
        <v>0</v>
      </c>
      <c r="H642" s="453">
        <v>0</v>
      </c>
      <c r="I642" s="453">
        <v>0</v>
      </c>
      <c r="J642" s="453">
        <v>0</v>
      </c>
      <c r="K642" s="453">
        <v>0</v>
      </c>
      <c r="L642" s="453">
        <v>0</v>
      </c>
      <c r="M642" s="453">
        <v>0</v>
      </c>
      <c r="N642" s="453">
        <v>0</v>
      </c>
      <c r="T642" s="485" t="s">
        <v>1224</v>
      </c>
      <c r="U642" s="485" t="s">
        <v>634</v>
      </c>
      <c r="V642" s="599">
        <v>17006589</v>
      </c>
      <c r="W642" s="599">
        <v>684028.70933744952</v>
      </c>
      <c r="X642" s="599">
        <v>12653015.800802751</v>
      </c>
      <c r="Y642" s="599">
        <v>3669544.4898597975</v>
      </c>
      <c r="Z642" s="599">
        <v>0</v>
      </c>
      <c r="AA642" s="599">
        <v>0</v>
      </c>
      <c r="AB642" s="599">
        <v>0</v>
      </c>
      <c r="AC642" s="599">
        <v>0</v>
      </c>
      <c r="AD642" s="599">
        <v>0</v>
      </c>
      <c r="AE642" s="599">
        <v>0</v>
      </c>
      <c r="AF642" s="599">
        <v>0</v>
      </c>
      <c r="AG642" s="599">
        <v>0</v>
      </c>
    </row>
    <row r="643" spans="1:33">
      <c r="C643" s="444"/>
      <c r="D643" s="444"/>
      <c r="T643" s="485"/>
      <c r="U643" s="485"/>
      <c r="V643" s="598"/>
      <c r="W643" s="598"/>
      <c r="X643" s="485"/>
      <c r="Y643" s="485"/>
      <c r="Z643" s="485"/>
      <c r="AA643" s="485"/>
      <c r="AB643" s="485"/>
      <c r="AC643" s="485"/>
      <c r="AD643" s="485"/>
      <c r="AE643" s="485"/>
      <c r="AF643" s="485"/>
      <c r="AG643" s="485"/>
    </row>
    <row r="644" spans="1:33">
      <c r="A644" s="400" t="s">
        <v>1237</v>
      </c>
      <c r="C644" s="677">
        <v>-7851432</v>
      </c>
      <c r="D644" s="444"/>
      <c r="T644" s="485" t="s">
        <v>1237</v>
      </c>
      <c r="U644" s="485"/>
      <c r="V644" s="677">
        <v>-7851432</v>
      </c>
      <c r="W644" s="598"/>
      <c r="X644" s="485"/>
      <c r="Y644" s="485"/>
      <c r="Z644" s="485"/>
      <c r="AA644" s="485"/>
      <c r="AB644" s="485"/>
      <c r="AC644" s="485"/>
      <c r="AD644" s="485"/>
      <c r="AE644" s="485"/>
      <c r="AF644" s="485"/>
      <c r="AG644" s="485"/>
    </row>
    <row r="645" spans="1:33">
      <c r="A645" s="400" t="s">
        <v>1238</v>
      </c>
      <c r="C645" s="677">
        <v>-8434030</v>
      </c>
      <c r="D645" s="444"/>
      <c r="T645" s="485" t="s">
        <v>1238</v>
      </c>
      <c r="U645" s="485"/>
      <c r="V645" s="677">
        <v>-8434030</v>
      </c>
      <c r="W645" s="598"/>
      <c r="X645" s="485"/>
      <c r="Y645" s="485"/>
      <c r="Z645" s="485"/>
      <c r="AA645" s="485"/>
      <c r="AB645" s="485"/>
      <c r="AC645" s="485"/>
      <c r="AD645" s="485"/>
      <c r="AE645" s="485"/>
      <c r="AF645" s="485"/>
      <c r="AG645" s="485"/>
    </row>
    <row r="646" spans="1:33">
      <c r="A646" s="400" t="s">
        <v>1224</v>
      </c>
      <c r="B646" s="400" t="s">
        <v>634</v>
      </c>
      <c r="C646" s="453">
        <v>-8142731</v>
      </c>
      <c r="D646" s="453">
        <v>-327511.98823068163</v>
      </c>
      <c r="E646" s="453">
        <v>-6058246.2482445119</v>
      </c>
      <c r="F646" s="453">
        <v>-1756972.7635248057</v>
      </c>
      <c r="G646" s="453">
        <v>0</v>
      </c>
      <c r="H646" s="453">
        <v>0</v>
      </c>
      <c r="I646" s="453">
        <v>0</v>
      </c>
      <c r="J646" s="453">
        <v>0</v>
      </c>
      <c r="K646" s="453">
        <v>0</v>
      </c>
      <c r="L646" s="453">
        <v>0</v>
      </c>
      <c r="M646" s="453">
        <v>0</v>
      </c>
      <c r="N646" s="453">
        <v>0</v>
      </c>
      <c r="T646" s="485" t="s">
        <v>1224</v>
      </c>
      <c r="U646" s="485" t="s">
        <v>634</v>
      </c>
      <c r="V646" s="599">
        <v>-8142731</v>
      </c>
      <c r="W646" s="599">
        <v>-327511.98823068163</v>
      </c>
      <c r="X646" s="599">
        <v>-6058246.2482445119</v>
      </c>
      <c r="Y646" s="599">
        <v>-1756972.7635248057</v>
      </c>
      <c r="Z646" s="599">
        <v>0</v>
      </c>
      <c r="AA646" s="599">
        <v>0</v>
      </c>
      <c r="AB646" s="599">
        <v>0</v>
      </c>
      <c r="AC646" s="599">
        <v>0</v>
      </c>
      <c r="AD646" s="599">
        <v>0</v>
      </c>
      <c r="AE646" s="599">
        <v>0</v>
      </c>
      <c r="AF646" s="599">
        <v>0</v>
      </c>
      <c r="AG646" s="599">
        <v>0</v>
      </c>
    </row>
    <row r="647" spans="1:33">
      <c r="C647" s="444"/>
      <c r="D647" s="444"/>
      <c r="T647" s="485"/>
      <c r="U647" s="485"/>
      <c r="V647" s="598"/>
      <c r="W647" s="598"/>
      <c r="X647" s="485"/>
      <c r="Y647" s="485"/>
      <c r="Z647" s="485"/>
      <c r="AA647" s="485"/>
      <c r="AB647" s="485"/>
      <c r="AC647" s="485"/>
      <c r="AD647" s="485"/>
      <c r="AE647" s="485"/>
      <c r="AF647" s="485"/>
      <c r="AG647" s="485"/>
    </row>
    <row r="648" spans="1:33">
      <c r="A648" s="400" t="s">
        <v>1239</v>
      </c>
      <c r="C648" s="444"/>
      <c r="D648" s="444"/>
      <c r="T648" s="485" t="s">
        <v>1239</v>
      </c>
      <c r="U648" s="485"/>
      <c r="V648" s="598"/>
      <c r="W648" s="598"/>
      <c r="X648" s="485"/>
      <c r="Y648" s="485"/>
      <c r="Z648" s="485"/>
      <c r="AA648" s="485"/>
      <c r="AB648" s="485"/>
      <c r="AC648" s="485"/>
      <c r="AD648" s="485"/>
      <c r="AE648" s="485"/>
      <c r="AF648" s="485"/>
      <c r="AG648" s="485"/>
    </row>
    <row r="649" spans="1:33">
      <c r="A649" s="400" t="s">
        <v>1235</v>
      </c>
      <c r="C649" s="677">
        <v>4284960</v>
      </c>
      <c r="D649" s="444"/>
      <c r="T649" s="485" t="s">
        <v>1235</v>
      </c>
      <c r="U649" s="485"/>
      <c r="V649" s="677">
        <v>4284960</v>
      </c>
      <c r="W649" s="598"/>
      <c r="X649" s="485"/>
      <c r="Y649" s="485"/>
      <c r="Z649" s="485"/>
      <c r="AA649" s="485"/>
      <c r="AB649" s="485"/>
      <c r="AC649" s="485"/>
      <c r="AD649" s="485"/>
      <c r="AE649" s="485"/>
      <c r="AF649" s="485"/>
      <c r="AG649" s="485"/>
    </row>
    <row r="650" spans="1:33">
      <c r="A650" s="400" t="s">
        <v>1236</v>
      </c>
      <c r="C650" s="677">
        <v>3485613</v>
      </c>
      <c r="D650" s="444"/>
      <c r="T650" s="485" t="s">
        <v>1236</v>
      </c>
      <c r="U650" s="485"/>
      <c r="V650" s="677">
        <v>3485613</v>
      </c>
      <c r="W650" s="598"/>
      <c r="X650" s="485"/>
      <c r="Y650" s="485"/>
      <c r="Z650" s="485"/>
      <c r="AA650" s="485"/>
      <c r="AB650" s="485"/>
      <c r="AC650" s="485"/>
      <c r="AD650" s="485"/>
      <c r="AE650" s="485"/>
      <c r="AF650" s="485"/>
      <c r="AG650" s="485"/>
    </row>
    <row r="651" spans="1:33">
      <c r="A651" s="400" t="s">
        <v>1224</v>
      </c>
      <c r="B651" s="400" t="s">
        <v>634</v>
      </c>
      <c r="C651" s="453">
        <v>3885286.5</v>
      </c>
      <c r="D651" s="453">
        <v>156271.63742248469</v>
      </c>
      <c r="E651" s="453">
        <v>2890679.1053247433</v>
      </c>
      <c r="F651" s="453">
        <v>838335.75725277176</v>
      </c>
      <c r="G651" s="453">
        <v>0</v>
      </c>
      <c r="H651" s="453">
        <v>0</v>
      </c>
      <c r="I651" s="453">
        <v>0</v>
      </c>
      <c r="J651" s="453">
        <v>0</v>
      </c>
      <c r="K651" s="453">
        <v>0</v>
      </c>
      <c r="L651" s="453">
        <v>0</v>
      </c>
      <c r="M651" s="453">
        <v>0</v>
      </c>
      <c r="N651" s="453">
        <v>0</v>
      </c>
      <c r="T651" s="485" t="s">
        <v>1224</v>
      </c>
      <c r="U651" s="485" t="s">
        <v>634</v>
      </c>
      <c r="V651" s="599">
        <v>3885286.5</v>
      </c>
      <c r="W651" s="599">
        <v>156271.63742248469</v>
      </c>
      <c r="X651" s="599">
        <v>2890679.1053247433</v>
      </c>
      <c r="Y651" s="599">
        <v>838335.75725277176</v>
      </c>
      <c r="Z651" s="599">
        <v>0</v>
      </c>
      <c r="AA651" s="599">
        <v>0</v>
      </c>
      <c r="AB651" s="599">
        <v>0</v>
      </c>
      <c r="AC651" s="599">
        <v>0</v>
      </c>
      <c r="AD651" s="599">
        <v>0</v>
      </c>
      <c r="AE651" s="599">
        <v>0</v>
      </c>
      <c r="AF651" s="599">
        <v>0</v>
      </c>
      <c r="AG651" s="599">
        <v>0</v>
      </c>
    </row>
    <row r="652" spans="1:33">
      <c r="C652" s="444"/>
      <c r="D652" s="444"/>
      <c r="T652" s="485"/>
      <c r="U652" s="485"/>
      <c r="V652" s="598"/>
      <c r="W652" s="598"/>
      <c r="X652" s="485"/>
      <c r="Y652" s="485"/>
      <c r="Z652" s="485"/>
      <c r="AA652" s="485"/>
      <c r="AB652" s="485"/>
      <c r="AC652" s="485"/>
      <c r="AD652" s="485"/>
      <c r="AE652" s="485"/>
      <c r="AF652" s="485"/>
      <c r="AG652" s="485"/>
    </row>
    <row r="653" spans="1:33">
      <c r="A653" s="400" t="s">
        <v>1237</v>
      </c>
      <c r="C653" s="677">
        <v>-129394</v>
      </c>
      <c r="D653" s="444"/>
      <c r="T653" s="485" t="s">
        <v>1237</v>
      </c>
      <c r="U653" s="485"/>
      <c r="V653" s="677">
        <v>-129394</v>
      </c>
      <c r="W653" s="598"/>
      <c r="X653" s="485"/>
      <c r="Y653" s="485"/>
      <c r="Z653" s="485"/>
      <c r="AA653" s="485"/>
      <c r="AB653" s="485"/>
      <c r="AC653" s="485"/>
      <c r="AD653" s="485"/>
      <c r="AE653" s="485"/>
      <c r="AF653" s="485"/>
      <c r="AG653" s="485"/>
    </row>
    <row r="654" spans="1:33">
      <c r="A654" s="400" t="s">
        <v>1238</v>
      </c>
      <c r="C654" s="677">
        <v>-240609</v>
      </c>
      <c r="D654" s="444"/>
      <c r="T654" s="485" t="s">
        <v>1238</v>
      </c>
      <c r="U654" s="485"/>
      <c r="V654" s="677">
        <v>-240609</v>
      </c>
      <c r="W654" s="598"/>
      <c r="X654" s="485"/>
      <c r="Y654" s="485"/>
      <c r="Z654" s="485"/>
      <c r="AA654" s="485"/>
      <c r="AB654" s="485"/>
      <c r="AC654" s="485"/>
      <c r="AD654" s="485"/>
      <c r="AE654" s="485"/>
      <c r="AF654" s="485"/>
      <c r="AG654" s="485"/>
    </row>
    <row r="655" spans="1:33">
      <c r="A655" s="400" t="s">
        <v>1224</v>
      </c>
      <c r="B655" s="400" t="s">
        <v>634</v>
      </c>
      <c r="C655" s="453">
        <v>-185001.5</v>
      </c>
      <c r="D655" s="453">
        <v>-7441.0181412917173</v>
      </c>
      <c r="E655" s="453">
        <v>-137642.35160103007</v>
      </c>
      <c r="F655" s="453">
        <v>-39918.130257678204</v>
      </c>
      <c r="G655" s="453">
        <v>0</v>
      </c>
      <c r="H655" s="453">
        <v>0</v>
      </c>
      <c r="I655" s="453">
        <v>0</v>
      </c>
      <c r="J655" s="453">
        <v>0</v>
      </c>
      <c r="K655" s="453">
        <v>0</v>
      </c>
      <c r="L655" s="453">
        <v>0</v>
      </c>
      <c r="M655" s="453">
        <v>0</v>
      </c>
      <c r="N655" s="453">
        <v>0</v>
      </c>
      <c r="T655" s="485" t="s">
        <v>1224</v>
      </c>
      <c r="U655" s="485" t="s">
        <v>634</v>
      </c>
      <c r="V655" s="599">
        <v>-185001.5</v>
      </c>
      <c r="W655" s="599">
        <v>-7441.0181412917173</v>
      </c>
      <c r="X655" s="599">
        <v>-137642.35160103007</v>
      </c>
      <c r="Y655" s="599">
        <v>-39918.130257678204</v>
      </c>
      <c r="Z655" s="599">
        <v>0</v>
      </c>
      <c r="AA655" s="599">
        <v>0</v>
      </c>
      <c r="AB655" s="599">
        <v>0</v>
      </c>
      <c r="AC655" s="599">
        <v>0</v>
      </c>
      <c r="AD655" s="599">
        <v>0</v>
      </c>
      <c r="AE655" s="599">
        <v>0</v>
      </c>
      <c r="AF655" s="599">
        <v>0</v>
      </c>
      <c r="AG655" s="599">
        <v>0</v>
      </c>
    </row>
    <row r="656" spans="1:33">
      <c r="C656" s="444"/>
      <c r="D656" s="444"/>
      <c r="T656" s="485"/>
      <c r="U656" s="485"/>
      <c r="V656" s="598"/>
      <c r="W656" s="598"/>
      <c r="X656" s="485"/>
      <c r="Y656" s="485"/>
      <c r="Z656" s="485"/>
      <c r="AA656" s="485"/>
      <c r="AB656" s="485"/>
      <c r="AC656" s="485"/>
      <c r="AD656" s="485"/>
      <c r="AE656" s="485"/>
      <c r="AF656" s="485"/>
      <c r="AG656" s="485"/>
    </row>
    <row r="657" spans="1:33">
      <c r="A657" s="400" t="s">
        <v>1240</v>
      </c>
      <c r="C657" s="444">
        <v>12564143</v>
      </c>
      <c r="D657" s="444">
        <v>505347.34038796084</v>
      </c>
      <c r="E657" s="444">
        <v>9347806.3062819503</v>
      </c>
      <c r="F657" s="444">
        <v>2710989.3533300855</v>
      </c>
      <c r="G657" s="444">
        <v>0</v>
      </c>
      <c r="H657" s="444">
        <v>0</v>
      </c>
      <c r="I657" s="444">
        <v>0</v>
      </c>
      <c r="J657" s="444">
        <v>0</v>
      </c>
      <c r="K657" s="444">
        <v>0</v>
      </c>
      <c r="L657" s="444">
        <v>0</v>
      </c>
      <c r="M657" s="444">
        <v>0</v>
      </c>
      <c r="N657" s="444">
        <v>0</v>
      </c>
      <c r="T657" s="485" t="s">
        <v>1240</v>
      </c>
      <c r="U657" s="485"/>
      <c r="V657" s="598">
        <v>12564143</v>
      </c>
      <c r="W657" s="598">
        <v>505347.34038796084</v>
      </c>
      <c r="X657" s="598">
        <v>9347806.3062819503</v>
      </c>
      <c r="Y657" s="598">
        <v>2710989.3533300855</v>
      </c>
      <c r="Z657" s="598">
        <v>0</v>
      </c>
      <c r="AA657" s="598">
        <v>0</v>
      </c>
      <c r="AB657" s="598">
        <v>0</v>
      </c>
      <c r="AC657" s="598">
        <v>0</v>
      </c>
      <c r="AD657" s="598">
        <v>0</v>
      </c>
      <c r="AE657" s="598">
        <v>0</v>
      </c>
      <c r="AF657" s="598">
        <v>0</v>
      </c>
      <c r="AG657" s="598">
        <v>0</v>
      </c>
    </row>
    <row r="658" spans="1:33">
      <c r="T658" s="485"/>
      <c r="U658" s="485"/>
      <c r="V658" s="485"/>
      <c r="W658" s="485"/>
      <c r="X658" s="485"/>
      <c r="Y658" s="485"/>
      <c r="Z658" s="485"/>
      <c r="AA658" s="485"/>
      <c r="AB658" s="485"/>
      <c r="AC658" s="485"/>
      <c r="AD658" s="485"/>
      <c r="AE658" s="485"/>
      <c r="AF658" s="485"/>
      <c r="AG658" s="485"/>
    </row>
    <row r="659" spans="1:33">
      <c r="A659" s="459" t="s">
        <v>1241</v>
      </c>
      <c r="B659" s="459" t="s">
        <v>1242</v>
      </c>
      <c r="C659" s="491">
        <v>1</v>
      </c>
      <c r="D659" s="491">
        <v>4.0221393563250663E-2</v>
      </c>
      <c r="E659" s="491">
        <v>0.74400667887033367</v>
      </c>
      <c r="F659" s="491">
        <v>0.21577192756641544</v>
      </c>
      <c r="G659" s="491">
        <v>0</v>
      </c>
      <c r="H659" s="491">
        <v>0</v>
      </c>
      <c r="I659" s="491">
        <v>0</v>
      </c>
      <c r="J659" s="491">
        <v>0</v>
      </c>
      <c r="K659" s="491">
        <v>0</v>
      </c>
      <c r="L659" s="491">
        <v>0</v>
      </c>
      <c r="M659" s="491">
        <v>0</v>
      </c>
      <c r="N659" s="491">
        <v>0</v>
      </c>
      <c r="T659" s="484" t="s">
        <v>1241</v>
      </c>
      <c r="U659" s="484" t="s">
        <v>1242</v>
      </c>
      <c r="V659" s="493">
        <v>1</v>
      </c>
      <c r="W659" s="493">
        <v>4.0221393563250663E-2</v>
      </c>
      <c r="X659" s="493">
        <v>0.74400667887033367</v>
      </c>
      <c r="Y659" s="493">
        <v>0.21577192756641544</v>
      </c>
      <c r="Z659" s="493">
        <v>0</v>
      </c>
      <c r="AA659" s="493">
        <v>0</v>
      </c>
      <c r="AB659" s="493">
        <v>0</v>
      </c>
      <c r="AC659" s="493">
        <v>0</v>
      </c>
      <c r="AD659" s="493">
        <v>0</v>
      </c>
      <c r="AE659" s="493">
        <v>0</v>
      </c>
      <c r="AF659" s="493">
        <v>0</v>
      </c>
      <c r="AG659" s="493">
        <v>0</v>
      </c>
    </row>
    <row r="660" spans="1:33">
      <c r="A660" s="459"/>
      <c r="B660" s="459"/>
      <c r="D660" s="165">
        <v>0</v>
      </c>
      <c r="E660" s="165">
        <v>0</v>
      </c>
      <c r="F660" s="165">
        <v>0</v>
      </c>
      <c r="G660" s="165">
        <v>0</v>
      </c>
      <c r="H660" s="165">
        <v>0</v>
      </c>
      <c r="I660" s="165">
        <v>0</v>
      </c>
      <c r="J660" s="165">
        <v>0</v>
      </c>
      <c r="K660" s="165">
        <v>0</v>
      </c>
      <c r="L660" s="165">
        <v>0</v>
      </c>
      <c r="M660" s="165">
        <v>0</v>
      </c>
      <c r="N660" s="165">
        <v>0</v>
      </c>
      <c r="T660" s="484"/>
      <c r="U660" s="484"/>
      <c r="V660" s="485"/>
      <c r="W660" s="485"/>
      <c r="X660" s="485"/>
      <c r="Y660" s="485"/>
      <c r="Z660" s="485"/>
      <c r="AA660" s="485"/>
      <c r="AB660" s="485"/>
      <c r="AC660" s="485"/>
      <c r="AD660" s="485"/>
      <c r="AE660" s="485"/>
      <c r="AF660" s="485"/>
      <c r="AG660" s="485"/>
    </row>
    <row r="661" spans="1:33">
      <c r="A661" s="459" t="s">
        <v>1243</v>
      </c>
      <c r="B661" s="459" t="s">
        <v>1242</v>
      </c>
      <c r="C661" s="458">
        <v>0</v>
      </c>
      <c r="D661" s="458">
        <v>0</v>
      </c>
      <c r="E661" s="458">
        <v>0</v>
      </c>
      <c r="F661" s="458">
        <v>0</v>
      </c>
      <c r="G661" s="458">
        <v>0</v>
      </c>
      <c r="H661" s="458">
        <v>0</v>
      </c>
      <c r="I661" s="458">
        <v>0</v>
      </c>
      <c r="J661" s="458">
        <v>0</v>
      </c>
      <c r="K661" s="458">
        <v>0</v>
      </c>
      <c r="L661" s="458">
        <v>0</v>
      </c>
      <c r="M661" s="458">
        <v>0</v>
      </c>
      <c r="N661" s="458">
        <v>0</v>
      </c>
      <c r="T661" s="484" t="s">
        <v>1243</v>
      </c>
      <c r="U661" s="484" t="s">
        <v>1242</v>
      </c>
      <c r="V661" s="560">
        <v>0</v>
      </c>
      <c r="W661" s="560">
        <v>0</v>
      </c>
      <c r="X661" s="560">
        <v>0</v>
      </c>
      <c r="Y661" s="560">
        <v>0</v>
      </c>
      <c r="Z661" s="560">
        <v>0</v>
      </c>
      <c r="AA661" s="560">
        <v>0</v>
      </c>
      <c r="AB661" s="560">
        <v>0</v>
      </c>
      <c r="AC661" s="560">
        <v>0</v>
      </c>
      <c r="AD661" s="560">
        <v>0</v>
      </c>
      <c r="AE661" s="560">
        <v>0</v>
      </c>
      <c r="AF661" s="560">
        <v>0</v>
      </c>
      <c r="AG661" s="560">
        <v>0</v>
      </c>
    </row>
    <row r="662" spans="1:33">
      <c r="A662" s="459"/>
      <c r="B662" s="459"/>
      <c r="T662" s="484"/>
      <c r="U662" s="484"/>
      <c r="V662" s="485"/>
      <c r="W662" s="485"/>
      <c r="X662" s="485"/>
      <c r="Y662" s="485"/>
      <c r="Z662" s="485"/>
      <c r="AA662" s="485"/>
      <c r="AB662" s="485"/>
      <c r="AC662" s="485"/>
      <c r="AD662" s="485"/>
      <c r="AE662" s="485"/>
      <c r="AF662" s="485"/>
      <c r="AG662" s="485"/>
    </row>
    <row r="663" spans="1:33">
      <c r="A663" s="459" t="s">
        <v>994</v>
      </c>
      <c r="B663" s="459" t="s">
        <v>1244</v>
      </c>
      <c r="C663" s="491">
        <v>1</v>
      </c>
      <c r="D663" s="491">
        <v>4.0221393563250663E-2</v>
      </c>
      <c r="E663" s="491">
        <v>0.74400667887033367</v>
      </c>
      <c r="F663" s="491">
        <v>0.21577192756641544</v>
      </c>
      <c r="G663" s="491">
        <v>0</v>
      </c>
      <c r="H663" s="491">
        <v>0</v>
      </c>
      <c r="I663" s="491">
        <v>0</v>
      </c>
      <c r="J663" s="491">
        <v>0</v>
      </c>
      <c r="K663" s="491">
        <v>0</v>
      </c>
      <c r="L663" s="491">
        <v>0</v>
      </c>
      <c r="M663" s="491">
        <v>0</v>
      </c>
      <c r="N663" s="491">
        <v>0</v>
      </c>
      <c r="T663" s="484" t="s">
        <v>994</v>
      </c>
      <c r="U663" s="484" t="s">
        <v>1244</v>
      </c>
      <c r="V663" s="493">
        <v>1</v>
      </c>
      <c r="W663" s="493">
        <v>4.0221393563250663E-2</v>
      </c>
      <c r="X663" s="493">
        <v>0.74400667887033367</v>
      </c>
      <c r="Y663" s="493">
        <v>0.21577192756641544</v>
      </c>
      <c r="Z663" s="493">
        <v>0</v>
      </c>
      <c r="AA663" s="493">
        <v>0</v>
      </c>
      <c r="AB663" s="493">
        <v>0</v>
      </c>
      <c r="AC663" s="493">
        <v>0</v>
      </c>
      <c r="AD663" s="493">
        <v>0</v>
      </c>
      <c r="AE663" s="493">
        <v>0</v>
      </c>
      <c r="AF663" s="493">
        <v>0</v>
      </c>
      <c r="AG663" s="493">
        <v>0</v>
      </c>
    </row>
    <row r="664" spans="1:33">
      <c r="D664" s="165">
        <v>0</v>
      </c>
      <c r="E664" s="165">
        <v>0</v>
      </c>
      <c r="F664" s="165">
        <v>0</v>
      </c>
      <c r="G664" s="165">
        <v>0</v>
      </c>
      <c r="H664" s="165">
        <v>0</v>
      </c>
      <c r="I664" s="165">
        <v>0</v>
      </c>
      <c r="J664" s="165">
        <v>0</v>
      </c>
      <c r="K664" s="165">
        <v>0</v>
      </c>
      <c r="L664" s="165">
        <v>0</v>
      </c>
      <c r="M664" s="165">
        <v>0</v>
      </c>
      <c r="N664" s="165">
        <v>0</v>
      </c>
      <c r="T664" s="485"/>
      <c r="U664" s="485"/>
      <c r="V664" s="485"/>
      <c r="W664" s="485"/>
      <c r="X664" s="485"/>
      <c r="Y664" s="485"/>
      <c r="Z664" s="485"/>
      <c r="AA664" s="485"/>
      <c r="AB664" s="485"/>
      <c r="AC664" s="485"/>
      <c r="AD664" s="485"/>
      <c r="AE664" s="485"/>
      <c r="AF664" s="485"/>
      <c r="AG664" s="485"/>
    </row>
    <row r="665" spans="1:33">
      <c r="T665" s="485"/>
      <c r="U665" s="485"/>
      <c r="V665" s="485"/>
      <c r="W665" s="485"/>
      <c r="X665" s="485"/>
      <c r="Y665" s="485"/>
      <c r="Z665" s="485"/>
      <c r="AA665" s="485"/>
      <c r="AB665" s="485"/>
      <c r="AC665" s="485"/>
      <c r="AD665" s="485"/>
      <c r="AE665" s="485"/>
      <c r="AF665" s="485"/>
      <c r="AG665" s="485"/>
    </row>
    <row r="666" spans="1:33">
      <c r="T666" s="485"/>
      <c r="U666" s="485"/>
      <c r="V666" s="485"/>
      <c r="W666" s="485"/>
      <c r="X666" s="485"/>
      <c r="Y666" s="485"/>
      <c r="Z666" s="485"/>
      <c r="AA666" s="485"/>
      <c r="AB666" s="485"/>
      <c r="AC666" s="485"/>
      <c r="AD666" s="485"/>
      <c r="AE666" s="485"/>
      <c r="AF666" s="485"/>
      <c r="AG666" s="485"/>
    </row>
    <row r="667" spans="1:33">
      <c r="A667" s="459" t="s">
        <v>1245</v>
      </c>
      <c r="C667" s="590" t="s">
        <v>58</v>
      </c>
      <c r="D667" s="590" t="s">
        <v>962</v>
      </c>
      <c r="E667" s="590" t="s">
        <v>959</v>
      </c>
      <c r="F667" s="590" t="s">
        <v>721</v>
      </c>
      <c r="G667" s="590" t="s">
        <v>1047</v>
      </c>
      <c r="H667" s="590" t="s">
        <v>723</v>
      </c>
      <c r="I667" s="590" t="s">
        <v>749</v>
      </c>
      <c r="J667" s="590" t="s">
        <v>725</v>
      </c>
      <c r="K667" s="590" t="s">
        <v>1048</v>
      </c>
      <c r="L667" s="590" t="s">
        <v>120</v>
      </c>
      <c r="M667" s="590" t="s">
        <v>59</v>
      </c>
      <c r="N667" s="590" t="s">
        <v>728</v>
      </c>
      <c r="T667" s="484" t="s">
        <v>1245</v>
      </c>
      <c r="U667" s="485"/>
      <c r="V667" s="592" t="s">
        <v>58</v>
      </c>
      <c r="W667" s="592" t="s">
        <v>962</v>
      </c>
      <c r="X667" s="592" t="s">
        <v>959</v>
      </c>
      <c r="Y667" s="592" t="s">
        <v>721</v>
      </c>
      <c r="Z667" s="592" t="s">
        <v>1047</v>
      </c>
      <c r="AA667" s="592" t="s">
        <v>723</v>
      </c>
      <c r="AB667" s="592" t="s">
        <v>749</v>
      </c>
      <c r="AC667" s="592" t="s">
        <v>725</v>
      </c>
      <c r="AD667" s="592" t="s">
        <v>1048</v>
      </c>
      <c r="AE667" s="592" t="s">
        <v>120</v>
      </c>
      <c r="AF667" s="592" t="s">
        <v>59</v>
      </c>
      <c r="AG667" s="592" t="s">
        <v>728</v>
      </c>
    </row>
    <row r="668" spans="1:33">
      <c r="T668" s="485"/>
      <c r="U668" s="485"/>
      <c r="V668" s="485"/>
      <c r="W668" s="485"/>
      <c r="X668" s="485"/>
      <c r="Y668" s="485"/>
      <c r="Z668" s="485"/>
      <c r="AA668" s="485"/>
      <c r="AB668" s="485"/>
      <c r="AC668" s="485"/>
      <c r="AD668" s="485"/>
      <c r="AE668" s="485"/>
      <c r="AF668" s="485"/>
      <c r="AG668" s="485"/>
    </row>
    <row r="669" spans="1:33">
      <c r="A669" s="400" t="s">
        <v>1246</v>
      </c>
      <c r="B669" s="400" t="s">
        <v>634</v>
      </c>
      <c r="C669" s="677">
        <v>17094202</v>
      </c>
      <c r="D669" s="444">
        <v>687552.62629170658</v>
      </c>
      <c r="E669" s="444">
        <v>12718200.457958618</v>
      </c>
      <c r="F669" s="444">
        <v>3688448.9157496742</v>
      </c>
      <c r="G669" s="444">
        <v>0</v>
      </c>
      <c r="H669" s="444">
        <v>0</v>
      </c>
      <c r="I669" s="444">
        <v>0</v>
      </c>
      <c r="J669" s="444">
        <v>0</v>
      </c>
      <c r="K669" s="444">
        <v>0</v>
      </c>
      <c r="L669" s="444">
        <v>0</v>
      </c>
      <c r="M669" s="444">
        <v>0</v>
      </c>
      <c r="N669" s="444">
        <v>0</v>
      </c>
      <c r="T669" s="485" t="s">
        <v>1247</v>
      </c>
      <c r="U669" s="485" t="s">
        <v>634</v>
      </c>
      <c r="V669" s="677">
        <v>17094202</v>
      </c>
      <c r="W669" s="598">
        <v>687552.62629170658</v>
      </c>
      <c r="X669" s="598">
        <v>12718200.457958618</v>
      </c>
      <c r="Y669" s="598">
        <v>3688448.9157496742</v>
      </c>
      <c r="Z669" s="598">
        <v>0</v>
      </c>
      <c r="AA669" s="598">
        <v>0</v>
      </c>
      <c r="AB669" s="598">
        <v>0</v>
      </c>
      <c r="AC669" s="598">
        <v>0</v>
      </c>
      <c r="AD669" s="598">
        <v>0</v>
      </c>
      <c r="AE669" s="598">
        <v>0</v>
      </c>
      <c r="AF669" s="598">
        <v>0</v>
      </c>
      <c r="AG669" s="598">
        <v>0</v>
      </c>
    </row>
    <row r="670" spans="1:33">
      <c r="A670" s="444">
        <v>-108</v>
      </c>
      <c r="B670" s="400" t="s">
        <v>634</v>
      </c>
      <c r="C670" s="677">
        <v>-8434030</v>
      </c>
      <c r="D670" s="444">
        <v>-339228.43995426298</v>
      </c>
      <c r="E670" s="444">
        <v>-6274974.6497927615</v>
      </c>
      <c r="F670" s="444">
        <v>-1819826.9102529748</v>
      </c>
      <c r="G670" s="444">
        <v>0</v>
      </c>
      <c r="H670" s="444">
        <v>0</v>
      </c>
      <c r="I670" s="444">
        <v>0</v>
      </c>
      <c r="J670" s="444">
        <v>0</v>
      </c>
      <c r="K670" s="444">
        <v>0</v>
      </c>
      <c r="L670" s="444">
        <v>0</v>
      </c>
      <c r="M670" s="444">
        <v>0</v>
      </c>
      <c r="N670" s="444">
        <v>0</v>
      </c>
      <c r="T670" s="598">
        <v>-108</v>
      </c>
      <c r="U670" s="485" t="s">
        <v>634</v>
      </c>
      <c r="V670" s="677">
        <v>-8434030</v>
      </c>
      <c r="W670" s="598">
        <v>-339228.43995426298</v>
      </c>
      <c r="X670" s="598">
        <v>-6274974.6497927615</v>
      </c>
      <c r="Y670" s="598">
        <v>-1819826.9102529748</v>
      </c>
      <c r="Z670" s="598">
        <v>0</v>
      </c>
      <c r="AA670" s="598">
        <v>0</v>
      </c>
      <c r="AB670" s="598">
        <v>0</v>
      </c>
      <c r="AC670" s="598">
        <v>0</v>
      </c>
      <c r="AD670" s="598">
        <v>0</v>
      </c>
      <c r="AE670" s="598">
        <v>0</v>
      </c>
      <c r="AF670" s="598">
        <v>0</v>
      </c>
      <c r="AG670" s="598">
        <v>0</v>
      </c>
    </row>
    <row r="671" spans="1:33">
      <c r="A671" s="400" t="s">
        <v>1248</v>
      </c>
      <c r="B671" s="400" t="s">
        <v>634</v>
      </c>
      <c r="C671" s="677">
        <v>3485613</v>
      </c>
      <c r="D671" s="444">
        <v>140196.21228218282</v>
      </c>
      <c r="E671" s="444">
        <v>2593319.3519572606</v>
      </c>
      <c r="F671" s="444">
        <v>752097.43576055602</v>
      </c>
      <c r="G671" s="444">
        <v>0</v>
      </c>
      <c r="H671" s="444">
        <v>0</v>
      </c>
      <c r="I671" s="444">
        <v>0</v>
      </c>
      <c r="J671" s="444">
        <v>0</v>
      </c>
      <c r="K671" s="444">
        <v>0</v>
      </c>
      <c r="L671" s="444">
        <v>0</v>
      </c>
      <c r="M671" s="444">
        <v>0</v>
      </c>
      <c r="N671" s="444">
        <v>0</v>
      </c>
      <c r="T671" s="485" t="s">
        <v>1249</v>
      </c>
      <c r="U671" s="485" t="s">
        <v>634</v>
      </c>
      <c r="V671" s="677">
        <v>3485613</v>
      </c>
      <c r="W671" s="598">
        <v>140196.21228218282</v>
      </c>
      <c r="X671" s="598">
        <v>2593319.3519572606</v>
      </c>
      <c r="Y671" s="598">
        <v>752097.43576055602</v>
      </c>
      <c r="Z671" s="598">
        <v>0</v>
      </c>
      <c r="AA671" s="598">
        <v>0</v>
      </c>
      <c r="AB671" s="598">
        <v>0</v>
      </c>
      <c r="AC671" s="598">
        <v>0</v>
      </c>
      <c r="AD671" s="598">
        <v>0</v>
      </c>
      <c r="AE671" s="598">
        <v>0</v>
      </c>
      <c r="AF671" s="598">
        <v>0</v>
      </c>
      <c r="AG671" s="598">
        <v>0</v>
      </c>
    </row>
    <row r="672" spans="1:33">
      <c r="A672" s="444">
        <v>-108</v>
      </c>
      <c r="B672" s="400" t="s">
        <v>634</v>
      </c>
      <c r="C672" s="677">
        <v>-240609</v>
      </c>
      <c r="D672" s="444">
        <v>-9677.6292838601785</v>
      </c>
      <c r="E672" s="444">
        <v>-179014.70299631215</v>
      </c>
      <c r="F672" s="444">
        <v>-51916.667719827652</v>
      </c>
      <c r="G672" s="444">
        <v>0</v>
      </c>
      <c r="H672" s="444">
        <v>0</v>
      </c>
      <c r="I672" s="444">
        <v>0</v>
      </c>
      <c r="J672" s="444">
        <v>0</v>
      </c>
      <c r="K672" s="444">
        <v>0</v>
      </c>
      <c r="L672" s="444">
        <v>0</v>
      </c>
      <c r="M672" s="444">
        <v>0</v>
      </c>
      <c r="N672" s="444">
        <v>0</v>
      </c>
      <c r="T672" s="598">
        <v>-108</v>
      </c>
      <c r="U672" s="485" t="s">
        <v>634</v>
      </c>
      <c r="V672" s="677">
        <v>-240609</v>
      </c>
      <c r="W672" s="598">
        <v>-9677.6292838601785</v>
      </c>
      <c r="X672" s="598">
        <v>-179014.70299631215</v>
      </c>
      <c r="Y672" s="598">
        <v>-51916.667719827652</v>
      </c>
      <c r="Z672" s="598">
        <v>0</v>
      </c>
      <c r="AA672" s="598">
        <v>0</v>
      </c>
      <c r="AB672" s="598">
        <v>0</v>
      </c>
      <c r="AC672" s="598">
        <v>0</v>
      </c>
      <c r="AD672" s="598">
        <v>0</v>
      </c>
      <c r="AE672" s="598">
        <v>0</v>
      </c>
      <c r="AF672" s="598">
        <v>0</v>
      </c>
      <c r="AG672" s="598">
        <v>0</v>
      </c>
    </row>
    <row r="673" spans="1:33">
      <c r="A673" s="444">
        <v>-107</v>
      </c>
      <c r="B673" s="400" t="s">
        <v>634</v>
      </c>
      <c r="C673" s="677">
        <v>1778549</v>
      </c>
      <c r="D673" s="444">
        <v>71535.719300525903</v>
      </c>
      <c r="E673" s="444">
        <v>1323252.3346981532</v>
      </c>
      <c r="F673" s="444">
        <v>383760.94600132061</v>
      </c>
      <c r="G673" s="444">
        <v>0</v>
      </c>
      <c r="H673" s="444">
        <v>0</v>
      </c>
      <c r="I673" s="444">
        <v>0</v>
      </c>
      <c r="J673" s="444">
        <v>0</v>
      </c>
      <c r="K673" s="444">
        <v>0</v>
      </c>
      <c r="L673" s="444">
        <v>0</v>
      </c>
      <c r="M673" s="444">
        <v>0</v>
      </c>
      <c r="N673" s="444">
        <v>0</v>
      </c>
      <c r="T673" s="598">
        <v>-107</v>
      </c>
      <c r="U673" s="485" t="s">
        <v>634</v>
      </c>
      <c r="V673" s="677">
        <v>1778549</v>
      </c>
      <c r="W673" s="598">
        <v>71535.719300525903</v>
      </c>
      <c r="X673" s="598">
        <v>1323252.3346981532</v>
      </c>
      <c r="Y673" s="598">
        <v>383760.94600132061</v>
      </c>
      <c r="Z673" s="598">
        <v>0</v>
      </c>
      <c r="AA673" s="598">
        <v>0</v>
      </c>
      <c r="AB673" s="598">
        <v>0</v>
      </c>
      <c r="AC673" s="598">
        <v>0</v>
      </c>
      <c r="AD673" s="598">
        <v>0</v>
      </c>
      <c r="AE673" s="598">
        <v>0</v>
      </c>
      <c r="AF673" s="598">
        <v>0</v>
      </c>
      <c r="AG673" s="598">
        <v>0</v>
      </c>
    </row>
    <row r="674" spans="1:33">
      <c r="A674" s="444">
        <v>-120</v>
      </c>
      <c r="B674" s="400" t="s">
        <v>637</v>
      </c>
      <c r="C674" s="677">
        <v>1975759</v>
      </c>
      <c r="D674" s="444">
        <v>83607.11458879133</v>
      </c>
      <c r="E674" s="444">
        <v>1445796.8235435348</v>
      </c>
      <c r="F674" s="444">
        <v>446355.06186767376</v>
      </c>
      <c r="G674" s="444">
        <v>0</v>
      </c>
      <c r="H674" s="444">
        <v>0</v>
      </c>
      <c r="I674" s="444">
        <v>0</v>
      </c>
      <c r="J674" s="444">
        <v>0</v>
      </c>
      <c r="K674" s="444">
        <v>0</v>
      </c>
      <c r="L674" s="444">
        <v>0</v>
      </c>
      <c r="M674" s="444">
        <v>0</v>
      </c>
      <c r="N674" s="444">
        <v>0</v>
      </c>
      <c r="T674" s="598">
        <v>-120</v>
      </c>
      <c r="U674" s="485" t="s">
        <v>637</v>
      </c>
      <c r="V674" s="677">
        <v>1975759</v>
      </c>
      <c r="W674" s="598">
        <v>83607.11458879133</v>
      </c>
      <c r="X674" s="598">
        <v>1445796.8235435348</v>
      </c>
      <c r="Y674" s="598">
        <v>446355.06186767376</v>
      </c>
      <c r="Z674" s="598">
        <v>0</v>
      </c>
      <c r="AA674" s="598">
        <v>0</v>
      </c>
      <c r="AB674" s="598">
        <v>0</v>
      </c>
      <c r="AC674" s="598">
        <v>0</v>
      </c>
      <c r="AD674" s="598">
        <v>0</v>
      </c>
      <c r="AE674" s="598">
        <v>0</v>
      </c>
      <c r="AF674" s="598">
        <v>0</v>
      </c>
      <c r="AG674" s="598">
        <v>0</v>
      </c>
    </row>
    <row r="675" spans="1:33">
      <c r="A675" s="444">
        <v>-228</v>
      </c>
      <c r="B675" s="400" t="s">
        <v>634</v>
      </c>
      <c r="C675" s="677">
        <v>7220849</v>
      </c>
      <c r="D675" s="444">
        <v>290432.60948980501</v>
      </c>
      <c r="E675" s="444">
        <v>5372359.8831141712</v>
      </c>
      <c r="F675" s="444">
        <v>1558056.5073960235</v>
      </c>
      <c r="G675" s="444">
        <v>0</v>
      </c>
      <c r="H675" s="444">
        <v>0</v>
      </c>
      <c r="I675" s="444">
        <v>0</v>
      </c>
      <c r="J675" s="444">
        <v>0</v>
      </c>
      <c r="K675" s="444">
        <v>0</v>
      </c>
      <c r="L675" s="444">
        <v>0</v>
      </c>
      <c r="M675" s="444">
        <v>0</v>
      </c>
      <c r="N675" s="444">
        <v>0</v>
      </c>
      <c r="T675" s="598">
        <v>-228</v>
      </c>
      <c r="U675" s="485" t="s">
        <v>634</v>
      </c>
      <c r="V675" s="677">
        <v>7220849</v>
      </c>
      <c r="W675" s="598">
        <v>290432.60948980501</v>
      </c>
      <c r="X675" s="598">
        <v>5372359.8831141712</v>
      </c>
      <c r="Y675" s="598">
        <v>1558056.5073960235</v>
      </c>
      <c r="Z675" s="598">
        <v>0</v>
      </c>
      <c r="AA675" s="598">
        <v>0</v>
      </c>
      <c r="AB675" s="598">
        <v>0</v>
      </c>
      <c r="AC675" s="598">
        <v>0</v>
      </c>
      <c r="AD675" s="598">
        <v>0</v>
      </c>
      <c r="AE675" s="598">
        <v>0</v>
      </c>
      <c r="AF675" s="598">
        <v>0</v>
      </c>
      <c r="AG675" s="598">
        <v>0</v>
      </c>
    </row>
    <row r="676" spans="1:33">
      <c r="A676" s="444">
        <v>-228</v>
      </c>
      <c r="B676" s="400" t="s">
        <v>634</v>
      </c>
      <c r="C676" s="677">
        <v>1472376</v>
      </c>
      <c r="D676" s="444">
        <v>59221.014569084757</v>
      </c>
      <c r="E676" s="444">
        <v>1095457.5778083866</v>
      </c>
      <c r="F676" s="444">
        <v>317697.4076225285</v>
      </c>
      <c r="G676" s="444">
        <v>0</v>
      </c>
      <c r="H676" s="444">
        <v>0</v>
      </c>
      <c r="I676" s="444">
        <v>0</v>
      </c>
      <c r="J676" s="444">
        <v>0</v>
      </c>
      <c r="K676" s="444">
        <v>0</v>
      </c>
      <c r="L676" s="444">
        <v>0</v>
      </c>
      <c r="M676" s="444">
        <v>0</v>
      </c>
      <c r="N676" s="444">
        <v>0</v>
      </c>
      <c r="T676" s="598">
        <v>-228</v>
      </c>
      <c r="U676" s="485" t="s">
        <v>634</v>
      </c>
      <c r="V676" s="677">
        <v>1472376</v>
      </c>
      <c r="W676" s="598">
        <v>59221.014569084757</v>
      </c>
      <c r="X676" s="598">
        <v>1095457.5778083866</v>
      </c>
      <c r="Y676" s="598">
        <v>317697.4076225285</v>
      </c>
      <c r="Z676" s="598">
        <v>0</v>
      </c>
      <c r="AA676" s="598">
        <v>0</v>
      </c>
      <c r="AB676" s="598">
        <v>0</v>
      </c>
      <c r="AC676" s="598">
        <v>0</v>
      </c>
      <c r="AD676" s="598">
        <v>0</v>
      </c>
      <c r="AE676" s="598">
        <v>0</v>
      </c>
      <c r="AF676" s="598">
        <v>0</v>
      </c>
      <c r="AG676" s="598">
        <v>0</v>
      </c>
    </row>
    <row r="677" spans="1:33">
      <c r="A677" s="444">
        <v>-228</v>
      </c>
      <c r="B677" s="400" t="s">
        <v>1244</v>
      </c>
      <c r="C677" s="677">
        <v>3531000</v>
      </c>
      <c r="D677" s="444">
        <v>142021.74067183808</v>
      </c>
      <c r="E677" s="444">
        <v>2627087.5830911482</v>
      </c>
      <c r="F677" s="444">
        <v>761890.67623701296</v>
      </c>
      <c r="G677" s="444">
        <v>0</v>
      </c>
      <c r="H677" s="444">
        <v>0</v>
      </c>
      <c r="I677" s="444">
        <v>0</v>
      </c>
      <c r="J677" s="444">
        <v>0</v>
      </c>
      <c r="K677" s="444">
        <v>0</v>
      </c>
      <c r="L677" s="444">
        <v>0</v>
      </c>
      <c r="M677" s="444">
        <v>0</v>
      </c>
      <c r="N677" s="444">
        <v>0</v>
      </c>
      <c r="T677" s="598">
        <v>-228</v>
      </c>
      <c r="U677" s="485" t="s">
        <v>1244</v>
      </c>
      <c r="V677" s="677">
        <v>3531000</v>
      </c>
      <c r="W677" s="598">
        <v>142021.74067183808</v>
      </c>
      <c r="X677" s="598">
        <v>2627087.5830911482</v>
      </c>
      <c r="Y677" s="598">
        <v>761890.67623701296</v>
      </c>
      <c r="Z677" s="598">
        <v>0</v>
      </c>
      <c r="AA677" s="598">
        <v>0</v>
      </c>
      <c r="AB677" s="598">
        <v>0</v>
      </c>
      <c r="AC677" s="598">
        <v>0</v>
      </c>
      <c r="AD677" s="598">
        <v>0</v>
      </c>
      <c r="AE677" s="598">
        <v>0</v>
      </c>
      <c r="AF677" s="598">
        <v>0</v>
      </c>
      <c r="AG677" s="598">
        <v>0</v>
      </c>
    </row>
    <row r="678" spans="1:33">
      <c r="A678" s="444">
        <v>-228</v>
      </c>
      <c r="B678" s="400" t="s">
        <v>637</v>
      </c>
      <c r="C678" s="677">
        <v>1743025</v>
      </c>
      <c r="D678" s="444">
        <v>73758.637012979831</v>
      </c>
      <c r="E678" s="444">
        <v>1275489.5755792938</v>
      </c>
      <c r="F678" s="444">
        <v>393776.7874077264</v>
      </c>
      <c r="G678" s="444">
        <v>0</v>
      </c>
      <c r="H678" s="444">
        <v>0</v>
      </c>
      <c r="I678" s="444">
        <v>0</v>
      </c>
      <c r="J678" s="444">
        <v>0</v>
      </c>
      <c r="K678" s="444">
        <v>0</v>
      </c>
      <c r="L678" s="444">
        <v>0</v>
      </c>
      <c r="M678" s="444">
        <v>0</v>
      </c>
      <c r="N678" s="444">
        <v>0</v>
      </c>
      <c r="T678" s="598">
        <v>-228</v>
      </c>
      <c r="U678" s="485" t="s">
        <v>637</v>
      </c>
      <c r="V678" s="677">
        <v>1743025</v>
      </c>
      <c r="W678" s="598">
        <v>73758.637012979831</v>
      </c>
      <c r="X678" s="598">
        <v>1275489.5755792938</v>
      </c>
      <c r="Y678" s="598">
        <v>393776.7874077264</v>
      </c>
      <c r="Z678" s="598">
        <v>0</v>
      </c>
      <c r="AA678" s="598">
        <v>0</v>
      </c>
      <c r="AB678" s="598">
        <v>0</v>
      </c>
      <c r="AC678" s="598">
        <v>0</v>
      </c>
      <c r="AD678" s="598">
        <v>0</v>
      </c>
      <c r="AE678" s="598">
        <v>0</v>
      </c>
      <c r="AF678" s="598">
        <v>0</v>
      </c>
      <c r="AG678" s="598">
        <v>0</v>
      </c>
    </row>
    <row r="679" spans="1:33">
      <c r="A679" s="400" t="s">
        <v>1250</v>
      </c>
      <c r="C679" s="453">
        <v>29626734</v>
      </c>
      <c r="D679" s="453">
        <v>1199419.6049687914</v>
      </c>
      <c r="E679" s="453">
        <v>21996974.234961495</v>
      </c>
      <c r="F679" s="453">
        <v>6430340.1600697134</v>
      </c>
      <c r="G679" s="453">
        <v>0</v>
      </c>
      <c r="H679" s="453">
        <v>0</v>
      </c>
      <c r="I679" s="453">
        <v>0</v>
      </c>
      <c r="J679" s="453">
        <v>0</v>
      </c>
      <c r="K679" s="453">
        <v>0</v>
      </c>
      <c r="L679" s="453">
        <v>0</v>
      </c>
      <c r="M679" s="453">
        <v>0</v>
      </c>
      <c r="N679" s="453">
        <v>0</v>
      </c>
      <c r="T679" s="485" t="s">
        <v>1250</v>
      </c>
      <c r="U679" s="485"/>
      <c r="V679" s="599">
        <v>29626734</v>
      </c>
      <c r="W679" s="599">
        <v>1199419.6049687914</v>
      </c>
      <c r="X679" s="599">
        <v>21996974.234961495</v>
      </c>
      <c r="Y679" s="599">
        <v>6430340.1600697134</v>
      </c>
      <c r="Z679" s="599">
        <v>0</v>
      </c>
      <c r="AA679" s="599">
        <v>0</v>
      </c>
      <c r="AB679" s="599">
        <v>0</v>
      </c>
      <c r="AC679" s="599">
        <v>0</v>
      </c>
      <c r="AD679" s="599">
        <v>0</v>
      </c>
      <c r="AE679" s="599">
        <v>0</v>
      </c>
      <c r="AF679" s="599">
        <v>0</v>
      </c>
      <c r="AG679" s="599">
        <v>0</v>
      </c>
    </row>
    <row r="680" spans="1:33">
      <c r="C680" s="444"/>
      <c r="D680" s="444"/>
      <c r="E680" s="444"/>
      <c r="F680" s="444"/>
      <c r="G680" s="444"/>
      <c r="H680" s="444"/>
      <c r="I680" s="444"/>
      <c r="J680" s="444"/>
      <c r="K680" s="444"/>
      <c r="L680" s="444"/>
      <c r="M680" s="444"/>
      <c r="N680" s="444"/>
      <c r="T680" s="485"/>
      <c r="U680" s="485"/>
      <c r="V680" s="598"/>
      <c r="W680" s="598"/>
      <c r="X680" s="598"/>
      <c r="Y680" s="598"/>
      <c r="Z680" s="598"/>
      <c r="AA680" s="598"/>
      <c r="AB680" s="598"/>
      <c r="AC680" s="598"/>
      <c r="AD680" s="598"/>
      <c r="AE680" s="598"/>
      <c r="AF680" s="598"/>
      <c r="AG680" s="598"/>
    </row>
    <row r="681" spans="1:33">
      <c r="A681" s="400" t="s">
        <v>1251</v>
      </c>
      <c r="B681" s="400" t="s">
        <v>1244</v>
      </c>
      <c r="C681" s="677">
        <v>112680</v>
      </c>
      <c r="D681" s="444">
        <v>4532.1466267070846</v>
      </c>
      <c r="E681" s="444">
        <v>83834.672575109202</v>
      </c>
      <c r="F681" s="444">
        <v>24313.180798183694</v>
      </c>
      <c r="G681" s="444">
        <v>0</v>
      </c>
      <c r="H681" s="444">
        <v>0</v>
      </c>
      <c r="I681" s="444">
        <v>0</v>
      </c>
      <c r="J681" s="444">
        <v>0</v>
      </c>
      <c r="K681" s="444">
        <v>0</v>
      </c>
      <c r="L681" s="444">
        <v>0</v>
      </c>
      <c r="M681" s="444">
        <v>0</v>
      </c>
      <c r="N681" s="444">
        <v>0</v>
      </c>
      <c r="T681" s="485" t="s">
        <v>1252</v>
      </c>
      <c r="U681" s="485" t="s">
        <v>1244</v>
      </c>
      <c r="V681" s="677">
        <v>112680</v>
      </c>
      <c r="W681" s="598">
        <v>4532.1466267070846</v>
      </c>
      <c r="X681" s="598">
        <v>83834.672575109202</v>
      </c>
      <c r="Y681" s="598">
        <v>24313.180798183694</v>
      </c>
      <c r="Z681" s="598">
        <v>0</v>
      </c>
      <c r="AA681" s="598">
        <v>0</v>
      </c>
      <c r="AB681" s="598">
        <v>0</v>
      </c>
      <c r="AC681" s="598">
        <v>0</v>
      </c>
      <c r="AD681" s="598">
        <v>0</v>
      </c>
      <c r="AE681" s="598">
        <v>0</v>
      </c>
      <c r="AF681" s="598">
        <v>0</v>
      </c>
      <c r="AG681" s="598">
        <v>0</v>
      </c>
    </row>
    <row r="682" spans="1:33">
      <c r="A682" s="444">
        <v>-228</v>
      </c>
      <c r="B682" s="400" t="s">
        <v>637</v>
      </c>
      <c r="C682" s="677">
        <v>941950</v>
      </c>
      <c r="D682" s="444">
        <v>39859.983726209524</v>
      </c>
      <c r="E682" s="444">
        <v>689288.68244397861</v>
      </c>
      <c r="F682" s="444">
        <v>212801.33382981189</v>
      </c>
      <c r="G682" s="444">
        <v>0</v>
      </c>
      <c r="H682" s="444">
        <v>0</v>
      </c>
      <c r="I682" s="444">
        <v>0</v>
      </c>
      <c r="J682" s="444">
        <v>0</v>
      </c>
      <c r="K682" s="444">
        <v>0</v>
      </c>
      <c r="L682" s="444">
        <v>0</v>
      </c>
      <c r="M682" s="444">
        <v>0</v>
      </c>
      <c r="N682" s="444">
        <v>0</v>
      </c>
      <c r="T682" s="598">
        <v>-228</v>
      </c>
      <c r="U682" s="485" t="s">
        <v>637</v>
      </c>
      <c r="V682" s="677">
        <v>941950</v>
      </c>
      <c r="W682" s="598">
        <v>39859.983726209524</v>
      </c>
      <c r="X682" s="598">
        <v>689288.68244397861</v>
      </c>
      <c r="Y682" s="598">
        <v>212801.33382981189</v>
      </c>
      <c r="Z682" s="598">
        <v>0</v>
      </c>
      <c r="AA682" s="598">
        <v>0</v>
      </c>
      <c r="AB682" s="598">
        <v>0</v>
      </c>
      <c r="AC682" s="598">
        <v>0</v>
      </c>
      <c r="AD682" s="598">
        <v>0</v>
      </c>
      <c r="AE682" s="598">
        <v>0</v>
      </c>
      <c r="AF682" s="598">
        <v>0</v>
      </c>
      <c r="AG682" s="598">
        <v>0</v>
      </c>
    </row>
    <row r="683" spans="1:33">
      <c r="A683" s="400" t="s">
        <v>1253</v>
      </c>
      <c r="C683" s="453">
        <v>1054630</v>
      </c>
      <c r="D683" s="453">
        <v>44392.130352916611</v>
      </c>
      <c r="E683" s="453">
        <v>773123.35501908779</v>
      </c>
      <c r="F683" s="453">
        <v>237114.51462799558</v>
      </c>
      <c r="G683" s="453">
        <v>0</v>
      </c>
      <c r="H683" s="453">
        <v>0</v>
      </c>
      <c r="I683" s="453">
        <v>0</v>
      </c>
      <c r="J683" s="453">
        <v>0</v>
      </c>
      <c r="K683" s="453">
        <v>0</v>
      </c>
      <c r="L683" s="453">
        <v>0</v>
      </c>
      <c r="M683" s="453">
        <v>0</v>
      </c>
      <c r="N683" s="453">
        <v>0</v>
      </c>
      <c r="T683" s="485" t="s">
        <v>1253</v>
      </c>
      <c r="U683" s="485"/>
      <c r="V683" s="599">
        <v>1054630</v>
      </c>
      <c r="W683" s="599">
        <v>44392.130352916611</v>
      </c>
      <c r="X683" s="599">
        <v>773123.35501908779</v>
      </c>
      <c r="Y683" s="599">
        <v>237114.51462799558</v>
      </c>
      <c r="Z683" s="599">
        <v>0</v>
      </c>
      <c r="AA683" s="599">
        <v>0</v>
      </c>
      <c r="AB683" s="599">
        <v>0</v>
      </c>
      <c r="AC683" s="599">
        <v>0</v>
      </c>
      <c r="AD683" s="599">
        <v>0</v>
      </c>
      <c r="AE683" s="599">
        <v>0</v>
      </c>
      <c r="AF683" s="599">
        <v>0</v>
      </c>
      <c r="AG683" s="599">
        <v>0</v>
      </c>
    </row>
    <row r="684" spans="1:33">
      <c r="C684" s="444"/>
      <c r="D684" s="444"/>
      <c r="E684" s="444"/>
      <c r="F684" s="444"/>
      <c r="G684" s="444"/>
      <c r="H684" s="444"/>
      <c r="I684" s="444"/>
      <c r="J684" s="444"/>
      <c r="K684" s="444"/>
      <c r="L684" s="444"/>
      <c r="M684" s="444"/>
      <c r="N684" s="444"/>
      <c r="T684" s="485"/>
      <c r="U684" s="485"/>
      <c r="V684" s="598"/>
      <c r="W684" s="598"/>
      <c r="X684" s="598"/>
      <c r="Y684" s="598"/>
      <c r="Z684" s="598"/>
      <c r="AA684" s="598"/>
      <c r="AB684" s="598"/>
      <c r="AC684" s="598"/>
      <c r="AD684" s="598"/>
      <c r="AE684" s="598"/>
      <c r="AF684" s="598"/>
      <c r="AG684" s="598"/>
    </row>
    <row r="685" spans="1:33">
      <c r="A685" s="400" t="s">
        <v>1254</v>
      </c>
      <c r="C685" s="444">
        <v>30681364</v>
      </c>
      <c r="D685" s="444">
        <v>1243811.735321708</v>
      </c>
      <c r="E685" s="444">
        <v>22770097.589980584</v>
      </c>
      <c r="F685" s="444">
        <v>6667454.6746977093</v>
      </c>
      <c r="G685" s="444">
        <v>0</v>
      </c>
      <c r="H685" s="444">
        <v>0</v>
      </c>
      <c r="I685" s="444">
        <v>0</v>
      </c>
      <c r="J685" s="444">
        <v>0</v>
      </c>
      <c r="K685" s="444">
        <v>0</v>
      </c>
      <c r="L685" s="444">
        <v>0</v>
      </c>
      <c r="M685" s="444">
        <v>0</v>
      </c>
      <c r="N685" s="444">
        <v>0</v>
      </c>
      <c r="T685" s="485" t="s">
        <v>1254</v>
      </c>
      <c r="U685" s="485"/>
      <c r="V685" s="598">
        <v>30681364</v>
      </c>
      <c r="W685" s="598">
        <v>1243811.735321708</v>
      </c>
      <c r="X685" s="598">
        <v>22770097.589980584</v>
      </c>
      <c r="Y685" s="598">
        <v>6667454.6746977093</v>
      </c>
      <c r="Z685" s="598">
        <v>0</v>
      </c>
      <c r="AA685" s="598">
        <v>0</v>
      </c>
      <c r="AB685" s="598">
        <v>0</v>
      </c>
      <c r="AC685" s="598">
        <v>0</v>
      </c>
      <c r="AD685" s="598">
        <v>0</v>
      </c>
      <c r="AE685" s="598">
        <v>0</v>
      </c>
      <c r="AF685" s="598">
        <v>0</v>
      </c>
      <c r="AG685" s="598">
        <v>0</v>
      </c>
    </row>
    <row r="686" spans="1:33">
      <c r="C686" s="444"/>
      <c r="D686" s="444"/>
      <c r="E686" s="444"/>
      <c r="F686" s="444"/>
      <c r="G686" s="444"/>
      <c r="H686" s="444"/>
      <c r="I686" s="444"/>
      <c r="J686" s="444"/>
      <c r="K686" s="444"/>
      <c r="L686" s="444"/>
      <c r="M686" s="444"/>
      <c r="N686" s="444"/>
      <c r="T686" s="485"/>
      <c r="U686" s="485"/>
      <c r="V686" s="598"/>
      <c r="W686" s="598"/>
      <c r="X686" s="598"/>
      <c r="Y686" s="598"/>
      <c r="Z686" s="598"/>
      <c r="AA686" s="598"/>
      <c r="AB686" s="598"/>
      <c r="AC686" s="598"/>
      <c r="AD686" s="598"/>
      <c r="AE686" s="598"/>
      <c r="AF686" s="598"/>
      <c r="AG686" s="598"/>
    </row>
    <row r="687" spans="1:33">
      <c r="A687" s="459" t="s">
        <v>654</v>
      </c>
      <c r="C687" s="491">
        <v>1</v>
      </c>
      <c r="D687" s="491">
        <v>4.0539649258152538E-2</v>
      </c>
      <c r="E687" s="491">
        <v>0.74214750002576757</v>
      </c>
      <c r="F687" s="491">
        <v>0.21731285071607995</v>
      </c>
      <c r="G687" s="491">
        <v>0</v>
      </c>
      <c r="H687" s="491">
        <v>0</v>
      </c>
      <c r="I687" s="491">
        <v>0</v>
      </c>
      <c r="J687" s="491">
        <v>0</v>
      </c>
      <c r="K687" s="491">
        <v>0</v>
      </c>
      <c r="L687" s="491">
        <v>0</v>
      </c>
      <c r="M687" s="491">
        <v>0</v>
      </c>
      <c r="N687" s="491">
        <v>0</v>
      </c>
      <c r="T687" s="484" t="s">
        <v>654</v>
      </c>
      <c r="U687" s="485"/>
      <c r="V687" s="493">
        <v>1</v>
      </c>
      <c r="W687" s="493">
        <v>4.0539649258152538E-2</v>
      </c>
      <c r="X687" s="493">
        <v>0.74214750002576757</v>
      </c>
      <c r="Y687" s="493">
        <v>0.21731285071607995</v>
      </c>
      <c r="Z687" s="493">
        <v>0</v>
      </c>
      <c r="AA687" s="493">
        <v>0</v>
      </c>
      <c r="AB687" s="493">
        <v>0</v>
      </c>
      <c r="AC687" s="493">
        <v>0</v>
      </c>
      <c r="AD687" s="493">
        <v>0</v>
      </c>
      <c r="AE687" s="493">
        <v>0</v>
      </c>
      <c r="AF687" s="493">
        <v>0</v>
      </c>
      <c r="AG687" s="493">
        <v>0</v>
      </c>
    </row>
    <row r="688" spans="1:33">
      <c r="A688" s="400" t="s">
        <v>1004</v>
      </c>
      <c r="C688" s="444"/>
      <c r="D688" s="165">
        <v>0</v>
      </c>
      <c r="E688" s="165">
        <v>0</v>
      </c>
      <c r="F688" s="165">
        <v>0</v>
      </c>
      <c r="G688" s="165">
        <v>0</v>
      </c>
      <c r="H688" s="165">
        <v>0</v>
      </c>
      <c r="I688" s="165">
        <v>0</v>
      </c>
      <c r="J688" s="165">
        <v>0</v>
      </c>
      <c r="K688" s="165">
        <v>0</v>
      </c>
      <c r="L688" s="165">
        <v>0</v>
      </c>
      <c r="M688" s="165">
        <v>0</v>
      </c>
      <c r="N688" s="165">
        <v>0</v>
      </c>
      <c r="T688" s="485" t="s">
        <v>1004</v>
      </c>
      <c r="U688" s="485"/>
      <c r="V688" s="598"/>
      <c r="W688" s="598"/>
      <c r="X688" s="598"/>
      <c r="Y688" s="598"/>
      <c r="Z688" s="598"/>
      <c r="AA688" s="598"/>
      <c r="AB688" s="598"/>
      <c r="AC688" s="598"/>
      <c r="AD688" s="598"/>
      <c r="AE688" s="598"/>
      <c r="AF688" s="598"/>
      <c r="AG688" s="598"/>
    </row>
    <row r="689" spans="1:33">
      <c r="C689" s="444"/>
      <c r="D689" s="444"/>
      <c r="E689" s="444"/>
      <c r="F689" s="444"/>
      <c r="G689" s="444"/>
      <c r="H689" s="444"/>
      <c r="I689" s="444"/>
      <c r="J689" s="444"/>
      <c r="K689" s="444"/>
      <c r="L689" s="444"/>
      <c r="M689" s="444"/>
      <c r="N689" s="444"/>
      <c r="T689" s="485"/>
      <c r="U689" s="485"/>
      <c r="V689" s="598"/>
      <c r="W689" s="598"/>
      <c r="X689" s="598"/>
      <c r="Y689" s="598"/>
      <c r="Z689" s="598"/>
      <c r="AA689" s="598"/>
      <c r="AB689" s="598"/>
      <c r="AC689" s="598"/>
      <c r="AD689" s="598"/>
      <c r="AE689" s="598"/>
      <c r="AF689" s="598"/>
      <c r="AG689" s="598"/>
    </row>
    <row r="690" spans="1:33">
      <c r="A690" s="459" t="s">
        <v>1255</v>
      </c>
      <c r="C690" s="590" t="s">
        <v>58</v>
      </c>
      <c r="D690" s="590" t="s">
        <v>962</v>
      </c>
      <c r="E690" s="590" t="s">
        <v>959</v>
      </c>
      <c r="F690" s="590" t="s">
        <v>721</v>
      </c>
      <c r="G690" s="590" t="s">
        <v>1047</v>
      </c>
      <c r="H690" s="590" t="s">
        <v>723</v>
      </c>
      <c r="I690" s="590" t="s">
        <v>749</v>
      </c>
      <c r="J690" s="590" t="s">
        <v>725</v>
      </c>
      <c r="K690" s="590" t="s">
        <v>1048</v>
      </c>
      <c r="L690" s="590" t="s">
        <v>120</v>
      </c>
      <c r="M690" s="590" t="s">
        <v>59</v>
      </c>
      <c r="N690" s="590" t="s">
        <v>728</v>
      </c>
      <c r="T690" s="484" t="s">
        <v>1255</v>
      </c>
      <c r="U690" s="485"/>
      <c r="V690" s="592" t="s">
        <v>58</v>
      </c>
      <c r="W690" s="592" t="s">
        <v>962</v>
      </c>
      <c r="X690" s="592" t="s">
        <v>959</v>
      </c>
      <c r="Y690" s="592" t="s">
        <v>721</v>
      </c>
      <c r="Z690" s="592" t="s">
        <v>1047</v>
      </c>
      <c r="AA690" s="592" t="s">
        <v>723</v>
      </c>
      <c r="AB690" s="592" t="s">
        <v>749</v>
      </c>
      <c r="AC690" s="592" t="s">
        <v>725</v>
      </c>
      <c r="AD690" s="592" t="s">
        <v>1048</v>
      </c>
      <c r="AE690" s="592" t="s">
        <v>120</v>
      </c>
      <c r="AF690" s="592" t="s">
        <v>59</v>
      </c>
      <c r="AG690" s="592" t="s">
        <v>728</v>
      </c>
    </row>
    <row r="691" spans="1:33">
      <c r="C691" s="444"/>
      <c r="D691" s="444"/>
      <c r="E691" s="444"/>
      <c r="F691" s="444"/>
      <c r="G691" s="444"/>
      <c r="H691" s="444"/>
      <c r="I691" s="444"/>
      <c r="J691" s="444"/>
      <c r="K691" s="444"/>
      <c r="L691" s="444"/>
      <c r="M691" s="444"/>
      <c r="N691" s="444"/>
      <c r="T691" s="485"/>
      <c r="U691" s="485"/>
      <c r="V691" s="598"/>
      <c r="W691" s="598"/>
      <c r="X691" s="598"/>
      <c r="Y691" s="598"/>
      <c r="Z691" s="598"/>
      <c r="AA691" s="598"/>
      <c r="AB691" s="598"/>
      <c r="AC691" s="598"/>
      <c r="AD691" s="598"/>
      <c r="AE691" s="598"/>
      <c r="AF691" s="598"/>
      <c r="AG691" s="598"/>
    </row>
    <row r="692" spans="1:33">
      <c r="A692" s="400" t="s">
        <v>1256</v>
      </c>
      <c r="B692" s="400" t="s">
        <v>634</v>
      </c>
      <c r="C692" s="677">
        <v>7220849</v>
      </c>
      <c r="D692" s="444">
        <v>290432.60948980501</v>
      </c>
      <c r="E692" s="444">
        <v>5372359.8831141712</v>
      </c>
      <c r="F692" s="444">
        <v>1558056.5073960235</v>
      </c>
      <c r="G692" s="444">
        <v>0</v>
      </c>
      <c r="H692" s="444">
        <v>0</v>
      </c>
      <c r="I692" s="444">
        <v>0</v>
      </c>
      <c r="J692" s="444">
        <v>0</v>
      </c>
      <c r="K692" s="444">
        <v>0</v>
      </c>
      <c r="L692" s="444">
        <v>0</v>
      </c>
      <c r="M692" s="444">
        <v>0</v>
      </c>
      <c r="N692" s="444">
        <v>0</v>
      </c>
      <c r="T692" s="485" t="s">
        <v>1256</v>
      </c>
      <c r="U692" s="485" t="s">
        <v>634</v>
      </c>
      <c r="V692" s="677">
        <v>7220849</v>
      </c>
      <c r="W692" s="598">
        <v>290432.60948980501</v>
      </c>
      <c r="X692" s="598">
        <v>5372359.8831141712</v>
      </c>
      <c r="Y692" s="598">
        <v>1558056.5073960235</v>
      </c>
      <c r="Z692" s="598">
        <v>0</v>
      </c>
      <c r="AA692" s="598">
        <v>0</v>
      </c>
      <c r="AB692" s="598">
        <v>0</v>
      </c>
      <c r="AC692" s="598">
        <v>0</v>
      </c>
      <c r="AD692" s="598">
        <v>0</v>
      </c>
      <c r="AE692" s="598">
        <v>0</v>
      </c>
      <c r="AF692" s="598">
        <v>0</v>
      </c>
      <c r="AG692" s="598">
        <v>0</v>
      </c>
    </row>
    <row r="693" spans="1:33">
      <c r="A693" s="400" t="s">
        <v>1257</v>
      </c>
      <c r="B693" s="400" t="s">
        <v>634</v>
      </c>
      <c r="C693" s="677">
        <v>1472376</v>
      </c>
      <c r="D693" s="444">
        <v>59221.014569084757</v>
      </c>
      <c r="E693" s="444">
        <v>1095457.5778083866</v>
      </c>
      <c r="F693" s="444">
        <v>317697.4076225285</v>
      </c>
      <c r="G693" s="444">
        <v>0</v>
      </c>
      <c r="H693" s="444">
        <v>0</v>
      </c>
      <c r="I693" s="444">
        <v>0</v>
      </c>
      <c r="J693" s="444">
        <v>0</v>
      </c>
      <c r="K693" s="444">
        <v>0</v>
      </c>
      <c r="L693" s="444">
        <v>0</v>
      </c>
      <c r="M693" s="444">
        <v>0</v>
      </c>
      <c r="N693" s="444">
        <v>0</v>
      </c>
      <c r="T693" s="485" t="s">
        <v>1258</v>
      </c>
      <c r="U693" s="485" t="s">
        <v>634</v>
      </c>
      <c r="V693" s="677">
        <v>1472376</v>
      </c>
      <c r="W693" s="598">
        <v>59221.014569084757</v>
      </c>
      <c r="X693" s="598">
        <v>1095457.5778083866</v>
      </c>
      <c r="Y693" s="598">
        <v>317697.4076225285</v>
      </c>
      <c r="Z693" s="598">
        <v>0</v>
      </c>
      <c r="AA693" s="598">
        <v>0</v>
      </c>
      <c r="AB693" s="598">
        <v>0</v>
      </c>
      <c r="AC693" s="598">
        <v>0</v>
      </c>
      <c r="AD693" s="598">
        <v>0</v>
      </c>
      <c r="AE693" s="598">
        <v>0</v>
      </c>
      <c r="AF693" s="598">
        <v>0</v>
      </c>
      <c r="AG693" s="598">
        <v>0</v>
      </c>
    </row>
    <row r="694" spans="1:33">
      <c r="A694" s="400" t="s">
        <v>1259</v>
      </c>
      <c r="B694" s="400" t="s">
        <v>637</v>
      </c>
      <c r="C694" s="677">
        <v>1743025</v>
      </c>
      <c r="D694" s="444">
        <v>73758.637012979831</v>
      </c>
      <c r="E694" s="444">
        <v>1275489.5755792938</v>
      </c>
      <c r="F694" s="444">
        <v>393776.7874077264</v>
      </c>
      <c r="G694" s="444">
        <v>0</v>
      </c>
      <c r="H694" s="444">
        <v>0</v>
      </c>
      <c r="I694" s="444">
        <v>0</v>
      </c>
      <c r="J694" s="444">
        <v>0</v>
      </c>
      <c r="K694" s="444">
        <v>0</v>
      </c>
      <c r="L694" s="444">
        <v>0</v>
      </c>
      <c r="M694" s="444">
        <v>0</v>
      </c>
      <c r="N694" s="444">
        <v>0</v>
      </c>
      <c r="T694" s="485" t="s">
        <v>1259</v>
      </c>
      <c r="U694" s="485" t="s">
        <v>637</v>
      </c>
      <c r="V694" s="677">
        <v>1743025</v>
      </c>
      <c r="W694" s="598">
        <v>73758.637012979831</v>
      </c>
      <c r="X694" s="598">
        <v>1275489.5755792938</v>
      </c>
      <c r="Y694" s="598">
        <v>393776.7874077264</v>
      </c>
      <c r="Z694" s="598">
        <v>0</v>
      </c>
      <c r="AA694" s="598">
        <v>0</v>
      </c>
      <c r="AB694" s="598">
        <v>0</v>
      </c>
      <c r="AC694" s="598">
        <v>0</v>
      </c>
      <c r="AD694" s="598">
        <v>0</v>
      </c>
      <c r="AE694" s="598">
        <v>0</v>
      </c>
      <c r="AF694" s="598">
        <v>0</v>
      </c>
      <c r="AG694" s="598">
        <v>0</v>
      </c>
    </row>
    <row r="695" spans="1:33">
      <c r="A695" s="400" t="s">
        <v>1260</v>
      </c>
      <c r="B695" s="400" t="s">
        <v>1244</v>
      </c>
      <c r="C695" s="677">
        <v>3531000</v>
      </c>
      <c r="D695" s="444">
        <v>142021.74067183808</v>
      </c>
      <c r="E695" s="444">
        <v>2627087.5830911482</v>
      </c>
      <c r="F695" s="444">
        <v>761890.67623701296</v>
      </c>
      <c r="G695" s="444">
        <v>0</v>
      </c>
      <c r="H695" s="444">
        <v>0</v>
      </c>
      <c r="I695" s="444">
        <v>0</v>
      </c>
      <c r="J695" s="444">
        <v>0</v>
      </c>
      <c r="K695" s="444">
        <v>0</v>
      </c>
      <c r="L695" s="444">
        <v>0</v>
      </c>
      <c r="M695" s="444">
        <v>0</v>
      </c>
      <c r="N695" s="444">
        <v>0</v>
      </c>
      <c r="T695" s="485" t="s">
        <v>1260</v>
      </c>
      <c r="U695" s="485" t="s">
        <v>1244</v>
      </c>
      <c r="V695" s="677">
        <v>3531000</v>
      </c>
      <c r="W695" s="598">
        <v>142021.74067183808</v>
      </c>
      <c r="X695" s="598">
        <v>2627087.5830911482</v>
      </c>
      <c r="Y695" s="598">
        <v>761890.67623701296</v>
      </c>
      <c r="Z695" s="598">
        <v>0</v>
      </c>
      <c r="AA695" s="598">
        <v>0</v>
      </c>
      <c r="AB695" s="598">
        <v>0</v>
      </c>
      <c r="AC695" s="598">
        <v>0</v>
      </c>
      <c r="AD695" s="598">
        <v>0</v>
      </c>
      <c r="AE695" s="598">
        <v>0</v>
      </c>
      <c r="AF695" s="598">
        <v>0</v>
      </c>
      <c r="AG695" s="598">
        <v>0</v>
      </c>
    </row>
    <row r="696" spans="1:33">
      <c r="A696" s="400" t="s">
        <v>1261</v>
      </c>
      <c r="C696" s="453">
        <v>13967250</v>
      </c>
      <c r="D696" s="453">
        <v>565434.00174370769</v>
      </c>
      <c r="E696" s="453">
        <v>10370394.619593</v>
      </c>
      <c r="F696" s="453">
        <v>3031421.3786632912</v>
      </c>
      <c r="G696" s="453">
        <v>0</v>
      </c>
      <c r="H696" s="453">
        <v>0</v>
      </c>
      <c r="I696" s="453">
        <v>0</v>
      </c>
      <c r="J696" s="453">
        <v>0</v>
      </c>
      <c r="K696" s="453">
        <v>0</v>
      </c>
      <c r="L696" s="453">
        <v>0</v>
      </c>
      <c r="M696" s="453">
        <v>0</v>
      </c>
      <c r="N696" s="453">
        <v>0</v>
      </c>
      <c r="T696" s="485" t="s">
        <v>1261</v>
      </c>
      <c r="U696" s="485"/>
      <c r="V696" s="599">
        <v>13967250</v>
      </c>
      <c r="W696" s="599">
        <v>565434.00174370769</v>
      </c>
      <c r="X696" s="599">
        <v>10370394.619593</v>
      </c>
      <c r="Y696" s="599">
        <v>3031421.3786632912</v>
      </c>
      <c r="Z696" s="599">
        <v>0</v>
      </c>
      <c r="AA696" s="599">
        <v>0</v>
      </c>
      <c r="AB696" s="599">
        <v>0</v>
      </c>
      <c r="AC696" s="599">
        <v>0</v>
      </c>
      <c r="AD696" s="599">
        <v>0</v>
      </c>
      <c r="AE696" s="599">
        <v>0</v>
      </c>
      <c r="AF696" s="599">
        <v>0</v>
      </c>
      <c r="AG696" s="599">
        <v>0</v>
      </c>
    </row>
    <row r="697" spans="1:33">
      <c r="C697" s="444"/>
      <c r="D697" s="444"/>
      <c r="E697" s="444"/>
      <c r="F697" s="444"/>
      <c r="G697" s="444"/>
      <c r="H697" s="444"/>
      <c r="I697" s="444"/>
      <c r="J697" s="444"/>
      <c r="K697" s="444"/>
      <c r="L697" s="444"/>
      <c r="M697" s="444"/>
      <c r="N697" s="444"/>
      <c r="T697" s="485"/>
      <c r="U697" s="485"/>
      <c r="V697" s="598"/>
      <c r="W697" s="598"/>
      <c r="X697" s="598"/>
      <c r="Y697" s="598"/>
      <c r="Z697" s="598"/>
      <c r="AA697" s="598"/>
      <c r="AB697" s="598"/>
      <c r="AC697" s="598"/>
      <c r="AD697" s="598"/>
      <c r="AE697" s="598"/>
      <c r="AF697" s="598"/>
      <c r="AG697" s="598"/>
    </row>
    <row r="698" spans="1:33">
      <c r="A698" s="400" t="s">
        <v>1260</v>
      </c>
      <c r="B698" s="400" t="s">
        <v>1244</v>
      </c>
      <c r="C698" s="677">
        <v>112680</v>
      </c>
      <c r="D698" s="444">
        <v>4532.1466267070846</v>
      </c>
      <c r="E698" s="444">
        <v>83834.672575109202</v>
      </c>
      <c r="F698" s="444">
        <v>24313.180798183694</v>
      </c>
      <c r="G698" s="444">
        <v>0</v>
      </c>
      <c r="H698" s="444">
        <v>0</v>
      </c>
      <c r="I698" s="444">
        <v>0</v>
      </c>
      <c r="J698" s="444">
        <v>0</v>
      </c>
      <c r="K698" s="444">
        <v>0</v>
      </c>
      <c r="L698" s="444">
        <v>0</v>
      </c>
      <c r="M698" s="444">
        <v>0</v>
      </c>
      <c r="N698" s="444">
        <v>0</v>
      </c>
      <c r="T698" s="485" t="s">
        <v>1260</v>
      </c>
      <c r="U698" s="485" t="s">
        <v>1244</v>
      </c>
      <c r="V698" s="677">
        <v>112680</v>
      </c>
      <c r="W698" s="598">
        <v>4532.1466267070846</v>
      </c>
      <c r="X698" s="598">
        <v>83834.672575109202</v>
      </c>
      <c r="Y698" s="598">
        <v>24313.180798183694</v>
      </c>
      <c r="Z698" s="598">
        <v>0</v>
      </c>
      <c r="AA698" s="598">
        <v>0</v>
      </c>
      <c r="AB698" s="598">
        <v>0</v>
      </c>
      <c r="AC698" s="598">
        <v>0</v>
      </c>
      <c r="AD698" s="598">
        <v>0</v>
      </c>
      <c r="AE698" s="598">
        <v>0</v>
      </c>
      <c r="AF698" s="598">
        <v>0</v>
      </c>
      <c r="AG698" s="598">
        <v>0</v>
      </c>
    </row>
    <row r="699" spans="1:33">
      <c r="A699" s="400" t="s">
        <v>1259</v>
      </c>
      <c r="B699" s="400" t="s">
        <v>637</v>
      </c>
      <c r="C699" s="677">
        <v>941950</v>
      </c>
      <c r="D699" s="444">
        <v>39859.983726209524</v>
      </c>
      <c r="E699" s="444">
        <v>689288.68244397861</v>
      </c>
      <c r="F699" s="444">
        <v>212801.33382981189</v>
      </c>
      <c r="G699" s="444">
        <v>0</v>
      </c>
      <c r="H699" s="444">
        <v>0</v>
      </c>
      <c r="I699" s="444">
        <v>0</v>
      </c>
      <c r="J699" s="444">
        <v>0</v>
      </c>
      <c r="K699" s="444">
        <v>0</v>
      </c>
      <c r="L699" s="444">
        <v>0</v>
      </c>
      <c r="M699" s="444">
        <v>0</v>
      </c>
      <c r="N699" s="444">
        <v>0</v>
      </c>
      <c r="T699" s="485" t="s">
        <v>1259</v>
      </c>
      <c r="U699" s="485" t="s">
        <v>637</v>
      </c>
      <c r="V699" s="677">
        <v>941950</v>
      </c>
      <c r="W699" s="598">
        <v>39859.983726209524</v>
      </c>
      <c r="X699" s="598">
        <v>689288.68244397861</v>
      </c>
      <c r="Y699" s="598">
        <v>212801.33382981189</v>
      </c>
      <c r="Z699" s="598">
        <v>0</v>
      </c>
      <c r="AA699" s="598">
        <v>0</v>
      </c>
      <c r="AB699" s="598">
        <v>0</v>
      </c>
      <c r="AC699" s="598">
        <v>0</v>
      </c>
      <c r="AD699" s="598">
        <v>0</v>
      </c>
      <c r="AE699" s="598">
        <v>0</v>
      </c>
      <c r="AF699" s="598">
        <v>0</v>
      </c>
      <c r="AG699" s="598">
        <v>0</v>
      </c>
    </row>
    <row r="700" spans="1:33">
      <c r="A700" s="400" t="s">
        <v>1253</v>
      </c>
      <c r="C700" s="453">
        <v>1054630</v>
      </c>
      <c r="D700" s="453">
        <v>44392.130352916611</v>
      </c>
      <c r="E700" s="453">
        <v>773123.35501908779</v>
      </c>
      <c r="F700" s="453">
        <v>237114.51462799558</v>
      </c>
      <c r="G700" s="453">
        <v>0</v>
      </c>
      <c r="H700" s="453">
        <v>0</v>
      </c>
      <c r="I700" s="453">
        <v>0</v>
      </c>
      <c r="J700" s="453">
        <v>0</v>
      </c>
      <c r="K700" s="453">
        <v>0</v>
      </c>
      <c r="L700" s="453">
        <v>0</v>
      </c>
      <c r="M700" s="453">
        <v>0</v>
      </c>
      <c r="N700" s="453">
        <v>0</v>
      </c>
      <c r="T700" s="485" t="s">
        <v>1253</v>
      </c>
      <c r="U700" s="485"/>
      <c r="V700" s="599">
        <v>1054630</v>
      </c>
      <c r="W700" s="599">
        <v>44392.130352916611</v>
      </c>
      <c r="X700" s="599">
        <v>773123.35501908779</v>
      </c>
      <c r="Y700" s="599">
        <v>237114.51462799558</v>
      </c>
      <c r="Z700" s="599">
        <v>0</v>
      </c>
      <c r="AA700" s="599">
        <v>0</v>
      </c>
      <c r="AB700" s="599">
        <v>0</v>
      </c>
      <c r="AC700" s="599">
        <v>0</v>
      </c>
      <c r="AD700" s="599">
        <v>0</v>
      </c>
      <c r="AE700" s="599">
        <v>0</v>
      </c>
      <c r="AF700" s="599">
        <v>0</v>
      </c>
      <c r="AG700" s="599">
        <v>0</v>
      </c>
    </row>
    <row r="701" spans="1:33">
      <c r="C701" s="444"/>
      <c r="D701" s="444"/>
      <c r="E701" s="444"/>
      <c r="F701" s="444"/>
      <c r="G701" s="444"/>
      <c r="H701" s="444"/>
      <c r="I701" s="444"/>
      <c r="J701" s="444"/>
      <c r="K701" s="444"/>
      <c r="L701" s="444"/>
      <c r="M701" s="444"/>
      <c r="N701" s="444"/>
      <c r="T701" s="485"/>
      <c r="U701" s="485"/>
      <c r="V701" s="598"/>
      <c r="W701" s="598"/>
      <c r="X701" s="598"/>
      <c r="Y701" s="598"/>
      <c r="Z701" s="598"/>
      <c r="AA701" s="598"/>
      <c r="AB701" s="598"/>
      <c r="AC701" s="598"/>
      <c r="AD701" s="598"/>
      <c r="AE701" s="598"/>
      <c r="AF701" s="598"/>
      <c r="AG701" s="598"/>
    </row>
    <row r="702" spans="1:33">
      <c r="A702" s="400" t="s">
        <v>1262</v>
      </c>
      <c r="C702" s="444">
        <v>15021880</v>
      </c>
      <c r="D702" s="444">
        <v>609826.13209662435</v>
      </c>
      <c r="E702" s="444">
        <v>11143517.974612087</v>
      </c>
      <c r="F702" s="444">
        <v>3268535.8932912867</v>
      </c>
      <c r="G702" s="444">
        <v>0</v>
      </c>
      <c r="H702" s="444">
        <v>0</v>
      </c>
      <c r="I702" s="444">
        <v>0</v>
      </c>
      <c r="J702" s="444">
        <v>0</v>
      </c>
      <c r="K702" s="444">
        <v>0</v>
      </c>
      <c r="L702" s="444">
        <v>0</v>
      </c>
      <c r="M702" s="444">
        <v>0</v>
      </c>
      <c r="N702" s="444">
        <v>0</v>
      </c>
      <c r="T702" s="485" t="s">
        <v>1262</v>
      </c>
      <c r="U702" s="485"/>
      <c r="V702" s="598">
        <v>15021880</v>
      </c>
      <c r="W702" s="598">
        <v>609826.13209662435</v>
      </c>
      <c r="X702" s="598">
        <v>11143517.974612087</v>
      </c>
      <c r="Y702" s="598">
        <v>3268535.8932912867</v>
      </c>
      <c r="Z702" s="598">
        <v>0</v>
      </c>
      <c r="AA702" s="598">
        <v>0</v>
      </c>
      <c r="AB702" s="598">
        <v>0</v>
      </c>
      <c r="AC702" s="598">
        <v>0</v>
      </c>
      <c r="AD702" s="598">
        <v>0</v>
      </c>
      <c r="AE702" s="598">
        <v>0</v>
      </c>
      <c r="AF702" s="598">
        <v>0</v>
      </c>
      <c r="AG702" s="598">
        <v>0</v>
      </c>
    </row>
    <row r="703" spans="1:33">
      <c r="C703" s="444"/>
      <c r="D703" s="444"/>
      <c r="E703" s="444"/>
      <c r="F703" s="444"/>
      <c r="G703" s="444"/>
      <c r="H703" s="444"/>
      <c r="I703" s="444"/>
      <c r="J703" s="444"/>
      <c r="K703" s="444"/>
      <c r="L703" s="444"/>
      <c r="M703" s="444"/>
      <c r="N703" s="444"/>
      <c r="T703" s="485"/>
      <c r="U703" s="485"/>
      <c r="V703" s="598"/>
      <c r="W703" s="598"/>
      <c r="X703" s="598"/>
      <c r="Y703" s="598"/>
      <c r="Z703" s="598"/>
      <c r="AA703" s="598"/>
      <c r="AB703" s="598"/>
      <c r="AC703" s="598"/>
      <c r="AD703" s="598"/>
      <c r="AE703" s="598"/>
      <c r="AF703" s="598"/>
      <c r="AG703" s="598"/>
    </row>
    <row r="704" spans="1:33">
      <c r="A704" s="459" t="s">
        <v>681</v>
      </c>
      <c r="C704" s="491">
        <v>1</v>
      </c>
      <c r="D704" s="491">
        <v>4.0595859645838228E-2</v>
      </c>
      <c r="E704" s="491">
        <v>0.74181913146770495</v>
      </c>
      <c r="F704" s="491">
        <v>0.21758500888645674</v>
      </c>
      <c r="G704" s="491">
        <v>0</v>
      </c>
      <c r="H704" s="491">
        <v>0</v>
      </c>
      <c r="I704" s="491">
        <v>0</v>
      </c>
      <c r="J704" s="491">
        <v>0</v>
      </c>
      <c r="K704" s="491">
        <v>0</v>
      </c>
      <c r="L704" s="491">
        <v>0</v>
      </c>
      <c r="M704" s="491">
        <v>0</v>
      </c>
      <c r="N704" s="491">
        <v>0</v>
      </c>
      <c r="T704" s="484" t="s">
        <v>681</v>
      </c>
      <c r="U704" s="485"/>
      <c r="V704" s="493">
        <v>1</v>
      </c>
      <c r="W704" s="493">
        <v>4.0595859645838228E-2</v>
      </c>
      <c r="X704" s="493">
        <v>0.74181913146770495</v>
      </c>
      <c r="Y704" s="493">
        <v>0.21758500888645674</v>
      </c>
      <c r="Z704" s="493">
        <v>0</v>
      </c>
      <c r="AA704" s="493">
        <v>0</v>
      </c>
      <c r="AB704" s="493">
        <v>0</v>
      </c>
      <c r="AC704" s="493">
        <v>0</v>
      </c>
      <c r="AD704" s="493">
        <v>0</v>
      </c>
      <c r="AE704" s="493">
        <v>0</v>
      </c>
      <c r="AF704" s="493">
        <v>0</v>
      </c>
      <c r="AG704" s="493">
        <v>0</v>
      </c>
    </row>
    <row r="705" spans="1:33">
      <c r="A705" s="400" t="s">
        <v>1007</v>
      </c>
      <c r="C705" s="444"/>
      <c r="D705" s="165">
        <v>0</v>
      </c>
      <c r="E705" s="165">
        <v>0</v>
      </c>
      <c r="F705" s="165">
        <v>0</v>
      </c>
      <c r="G705" s="165">
        <v>0</v>
      </c>
      <c r="H705" s="165">
        <v>0</v>
      </c>
      <c r="I705" s="165">
        <v>0</v>
      </c>
      <c r="J705" s="165">
        <v>0</v>
      </c>
      <c r="K705" s="165">
        <v>0</v>
      </c>
      <c r="L705" s="165">
        <v>0</v>
      </c>
      <c r="M705" s="165">
        <v>0</v>
      </c>
      <c r="N705" s="165">
        <v>0</v>
      </c>
      <c r="T705" s="485" t="s">
        <v>1007</v>
      </c>
      <c r="U705" s="485"/>
      <c r="V705" s="598"/>
      <c r="W705" s="598"/>
      <c r="X705" s="598"/>
      <c r="Y705" s="598"/>
      <c r="Z705" s="598"/>
      <c r="AA705" s="598"/>
      <c r="AB705" s="598"/>
      <c r="AC705" s="598"/>
      <c r="AD705" s="598"/>
      <c r="AE705" s="598"/>
      <c r="AF705" s="598"/>
      <c r="AG705" s="598"/>
    </row>
    <row r="706" spans="1:33">
      <c r="T706" s="485"/>
      <c r="U706" s="485"/>
      <c r="V706" s="485"/>
      <c r="W706" s="485"/>
      <c r="X706" s="485"/>
      <c r="Y706" s="485"/>
      <c r="Z706" s="485"/>
      <c r="AA706" s="485"/>
      <c r="AB706" s="485"/>
      <c r="AC706" s="485"/>
      <c r="AD706" s="485"/>
      <c r="AE706" s="485"/>
      <c r="AF706" s="485"/>
      <c r="AG706" s="485"/>
    </row>
    <row r="707" spans="1:33">
      <c r="T707" s="485"/>
      <c r="U707" s="485"/>
      <c r="V707" s="485"/>
      <c r="W707" s="485"/>
      <c r="X707" s="485"/>
      <c r="Y707" s="485"/>
      <c r="Z707" s="485"/>
      <c r="AA707" s="485"/>
      <c r="AB707" s="485"/>
      <c r="AC707" s="485"/>
      <c r="AD707" s="485"/>
      <c r="AE707" s="485"/>
      <c r="AF707" s="485"/>
      <c r="AG707" s="485"/>
    </row>
    <row r="708" spans="1:33">
      <c r="T708" s="485"/>
      <c r="U708" s="485"/>
      <c r="V708" s="485"/>
      <c r="W708" s="485"/>
      <c r="X708" s="485"/>
      <c r="Y708" s="485"/>
      <c r="Z708" s="485"/>
      <c r="AA708" s="485"/>
      <c r="AB708" s="485"/>
      <c r="AC708" s="485"/>
      <c r="AD708" s="485"/>
      <c r="AE708" s="485"/>
      <c r="AF708" s="485"/>
      <c r="AG708" s="485"/>
    </row>
    <row r="709" spans="1:33">
      <c r="A709" s="482" t="s">
        <v>1263</v>
      </c>
      <c r="C709" s="590" t="s">
        <v>58</v>
      </c>
      <c r="D709" s="590" t="s">
        <v>962</v>
      </c>
      <c r="E709" s="590" t="s">
        <v>959</v>
      </c>
      <c r="F709" s="590" t="s">
        <v>721</v>
      </c>
      <c r="G709" s="590" t="s">
        <v>1047</v>
      </c>
      <c r="H709" s="590" t="s">
        <v>723</v>
      </c>
      <c r="I709" s="590" t="s">
        <v>749</v>
      </c>
      <c r="J709" s="590" t="s">
        <v>725</v>
      </c>
      <c r="K709" s="590" t="s">
        <v>1048</v>
      </c>
      <c r="L709" s="590" t="s">
        <v>120</v>
      </c>
      <c r="M709" s="590" t="s">
        <v>59</v>
      </c>
      <c r="N709" s="590" t="s">
        <v>728</v>
      </c>
      <c r="T709" s="483" t="s">
        <v>1263</v>
      </c>
      <c r="U709" s="485"/>
      <c r="V709" s="592" t="s">
        <v>58</v>
      </c>
      <c r="W709" s="592" t="s">
        <v>962</v>
      </c>
      <c r="X709" s="592" t="s">
        <v>959</v>
      </c>
      <c r="Y709" s="592" t="s">
        <v>721</v>
      </c>
      <c r="Z709" s="592" t="s">
        <v>1047</v>
      </c>
      <c r="AA709" s="592" t="s">
        <v>723</v>
      </c>
      <c r="AB709" s="592" t="s">
        <v>749</v>
      </c>
      <c r="AC709" s="592" t="s">
        <v>725</v>
      </c>
      <c r="AD709" s="592" t="s">
        <v>1048</v>
      </c>
      <c r="AE709" s="592" t="s">
        <v>120</v>
      </c>
      <c r="AF709" s="592" t="s">
        <v>59</v>
      </c>
      <c r="AG709" s="592" t="s">
        <v>728</v>
      </c>
    </row>
    <row r="710" spans="1:33">
      <c r="A710" s="400" t="s">
        <v>1264</v>
      </c>
      <c r="T710" s="485" t="s">
        <v>1264</v>
      </c>
      <c r="U710" s="485"/>
      <c r="V710" s="485"/>
      <c r="W710" s="485"/>
      <c r="X710" s="485"/>
      <c r="Y710" s="485"/>
      <c r="Z710" s="485"/>
      <c r="AA710" s="485"/>
      <c r="AB710" s="485"/>
      <c r="AC710" s="485"/>
      <c r="AD710" s="485"/>
      <c r="AE710" s="485"/>
      <c r="AF710" s="485"/>
      <c r="AG710" s="485"/>
    </row>
    <row r="711" spans="1:33">
      <c r="A711" s="400" t="s">
        <v>1265</v>
      </c>
      <c r="B711" s="400" t="s">
        <v>1266</v>
      </c>
      <c r="C711" s="444">
        <v>48394857.519999996</v>
      </c>
      <c r="D711" s="444">
        <v>1187977.6601234491</v>
      </c>
      <c r="E711" s="444">
        <v>18421459.28392756</v>
      </c>
      <c r="F711" s="444">
        <v>5112882.3847265486</v>
      </c>
      <c r="G711" s="444">
        <v>0</v>
      </c>
      <c r="H711" s="444">
        <v>4071441.3991977083</v>
      </c>
      <c r="I711" s="444">
        <v>12665223.073954765</v>
      </c>
      <c r="J711" s="444">
        <v>1981275.2640266749</v>
      </c>
      <c r="K711" s="444">
        <v>694647.83836493071</v>
      </c>
      <c r="L711" s="444">
        <v>7788.2656783616176</v>
      </c>
      <c r="M711" s="444">
        <v>4252162.3499999996</v>
      </c>
      <c r="N711" s="444">
        <v>0</v>
      </c>
      <c r="T711" s="485" t="s">
        <v>1265</v>
      </c>
      <c r="U711" s="485" t="s">
        <v>1266</v>
      </c>
      <c r="V711" s="598">
        <v>48394857.519999996</v>
      </c>
      <c r="W711" s="598">
        <v>1187977.6601234491</v>
      </c>
      <c r="X711" s="598">
        <v>18421459.28392756</v>
      </c>
      <c r="Y711" s="598">
        <v>5112882.3847265486</v>
      </c>
      <c r="Z711" s="598">
        <v>0</v>
      </c>
      <c r="AA711" s="598">
        <v>4071441.3991977083</v>
      </c>
      <c r="AB711" s="598">
        <v>12665223.073954765</v>
      </c>
      <c r="AC711" s="598">
        <v>1981275.2640266749</v>
      </c>
      <c r="AD711" s="598">
        <v>694647.83836493071</v>
      </c>
      <c r="AE711" s="598">
        <v>7788.2656783616176</v>
      </c>
      <c r="AF711" s="598">
        <v>4252162.3499999996</v>
      </c>
      <c r="AG711" s="598">
        <v>0</v>
      </c>
    </row>
    <row r="712" spans="1:33">
      <c r="A712" s="400" t="s">
        <v>332</v>
      </c>
      <c r="B712" s="400" t="s">
        <v>1267</v>
      </c>
      <c r="C712" s="444">
        <v>0</v>
      </c>
      <c r="D712" s="444">
        <v>0</v>
      </c>
      <c r="E712" s="444">
        <v>0</v>
      </c>
      <c r="F712" s="444">
        <v>0</v>
      </c>
      <c r="G712" s="444">
        <v>0</v>
      </c>
      <c r="H712" s="444">
        <v>0</v>
      </c>
      <c r="I712" s="444">
        <v>0</v>
      </c>
      <c r="J712" s="444">
        <v>0</v>
      </c>
      <c r="K712" s="444">
        <v>0</v>
      </c>
      <c r="L712" s="444">
        <v>0</v>
      </c>
      <c r="M712" s="444">
        <v>0</v>
      </c>
      <c r="N712" s="444">
        <v>0</v>
      </c>
      <c r="T712" s="485" t="s">
        <v>332</v>
      </c>
      <c r="U712" s="485" t="s">
        <v>1267</v>
      </c>
      <c r="V712" s="598">
        <v>0</v>
      </c>
      <c r="W712" s="598">
        <v>0</v>
      </c>
      <c r="X712" s="598">
        <v>0</v>
      </c>
      <c r="Y712" s="598">
        <v>0</v>
      </c>
      <c r="Z712" s="598">
        <v>0</v>
      </c>
      <c r="AA712" s="598">
        <v>0</v>
      </c>
      <c r="AB712" s="598">
        <v>0</v>
      </c>
      <c r="AC712" s="598">
        <v>0</v>
      </c>
      <c r="AD712" s="598">
        <v>0</v>
      </c>
      <c r="AE712" s="598">
        <v>0</v>
      </c>
      <c r="AF712" s="598">
        <v>0</v>
      </c>
      <c r="AG712" s="598">
        <v>0</v>
      </c>
    </row>
    <row r="713" spans="1:33">
      <c r="A713" s="400" t="s">
        <v>1268</v>
      </c>
      <c r="B713" s="400" t="s">
        <v>1269</v>
      </c>
      <c r="C713" s="444">
        <v>5052460.33</v>
      </c>
      <c r="D713" s="444">
        <v>0</v>
      </c>
      <c r="E713" s="444">
        <v>0</v>
      </c>
      <c r="F713" s="444">
        <v>0</v>
      </c>
      <c r="G713" s="444">
        <v>0</v>
      </c>
      <c r="H713" s="444">
        <v>911808.43410445412</v>
      </c>
      <c r="I713" s="444">
        <v>3530225.0940470095</v>
      </c>
      <c r="J713" s="444">
        <v>436220.11239925725</v>
      </c>
      <c r="K713" s="444">
        <v>171763.07250980195</v>
      </c>
      <c r="L713" s="444">
        <v>2443.6169394761582</v>
      </c>
      <c r="M713" s="444">
        <v>0</v>
      </c>
      <c r="N713" s="444">
        <v>0</v>
      </c>
      <c r="T713" s="485" t="s">
        <v>1268</v>
      </c>
      <c r="U713" s="485" t="s">
        <v>1269</v>
      </c>
      <c r="V713" s="598">
        <v>5052460.33</v>
      </c>
      <c r="W713" s="598">
        <v>0</v>
      </c>
      <c r="X713" s="598">
        <v>0</v>
      </c>
      <c r="Y713" s="598">
        <v>0</v>
      </c>
      <c r="Z713" s="598">
        <v>0</v>
      </c>
      <c r="AA713" s="598">
        <v>911808.43410445412</v>
      </c>
      <c r="AB713" s="598">
        <v>3530225.0940470095</v>
      </c>
      <c r="AC713" s="598">
        <v>436220.11239925725</v>
      </c>
      <c r="AD713" s="598">
        <v>171763.07250980195</v>
      </c>
      <c r="AE713" s="598">
        <v>2443.6169394761582</v>
      </c>
      <c r="AF713" s="598">
        <v>0</v>
      </c>
      <c r="AG713" s="598">
        <v>0</v>
      </c>
    </row>
    <row r="714" spans="1:33">
      <c r="A714" s="400" t="s">
        <v>1270</v>
      </c>
      <c r="B714" s="400" t="s">
        <v>1271</v>
      </c>
      <c r="C714" s="444">
        <v>124290.24000000001</v>
      </c>
      <c r="D714" s="444">
        <v>0</v>
      </c>
      <c r="E714" s="444">
        <v>-965.66</v>
      </c>
      <c r="F714" s="444">
        <v>965.66</v>
      </c>
      <c r="G714" s="444">
        <v>0</v>
      </c>
      <c r="H714" s="444">
        <v>0</v>
      </c>
      <c r="I714" s="444">
        <v>0</v>
      </c>
      <c r="J714" s="444">
        <v>0</v>
      </c>
      <c r="K714" s="444">
        <v>0</v>
      </c>
      <c r="L714" s="444">
        <v>0</v>
      </c>
      <c r="M714" s="444">
        <v>124290.24000000001</v>
      </c>
      <c r="N714" s="444">
        <v>0</v>
      </c>
      <c r="T714" s="485" t="s">
        <v>1270</v>
      </c>
      <c r="U714" s="485" t="s">
        <v>1271</v>
      </c>
      <c r="V714" s="611">
        <v>124290.24000000001</v>
      </c>
      <c r="W714" s="611">
        <v>0</v>
      </c>
      <c r="X714" s="611">
        <v>-965.66</v>
      </c>
      <c r="Y714" s="611">
        <v>965.66</v>
      </c>
      <c r="Z714" s="611">
        <v>0</v>
      </c>
      <c r="AA714" s="611">
        <v>0</v>
      </c>
      <c r="AB714" s="611">
        <v>0</v>
      </c>
      <c r="AC714" s="611">
        <v>0</v>
      </c>
      <c r="AD714" s="611">
        <v>0</v>
      </c>
      <c r="AE714" s="611">
        <v>0</v>
      </c>
      <c r="AF714" s="611">
        <v>124290.24000000001</v>
      </c>
      <c r="AG714" s="611">
        <v>0</v>
      </c>
    </row>
    <row r="715" spans="1:33">
      <c r="C715" s="456"/>
      <c r="D715" s="456"/>
      <c r="E715" s="456"/>
      <c r="F715" s="456"/>
      <c r="G715" s="456"/>
      <c r="H715" s="456"/>
      <c r="I715" s="456"/>
      <c r="J715" s="456"/>
      <c r="K715" s="456"/>
      <c r="L715" s="456"/>
      <c r="M715" s="456"/>
      <c r="N715" s="456"/>
      <c r="T715" s="485"/>
      <c r="U715" s="485"/>
      <c r="V715" s="485"/>
      <c r="W715" s="485"/>
      <c r="X715" s="485"/>
      <c r="Y715" s="485"/>
      <c r="Z715" s="485"/>
      <c r="AA715" s="485"/>
      <c r="AB715" s="485"/>
      <c r="AC715" s="485"/>
      <c r="AD715" s="485"/>
      <c r="AE715" s="485"/>
      <c r="AF715" s="485"/>
      <c r="AG715" s="485"/>
    </row>
    <row r="716" spans="1:33">
      <c r="A716" s="400" t="s">
        <v>1272</v>
      </c>
      <c r="C716" s="444">
        <v>53571608.089999996</v>
      </c>
      <c r="D716" s="444">
        <v>1187977.6601234491</v>
      </c>
      <c r="E716" s="444">
        <v>18420493.62392756</v>
      </c>
      <c r="F716" s="444">
        <v>5113848.0447265487</v>
      </c>
      <c r="G716" s="444">
        <v>0</v>
      </c>
      <c r="H716" s="444">
        <v>4983249.8333021626</v>
      </c>
      <c r="I716" s="444">
        <v>16195448.168001775</v>
      </c>
      <c r="J716" s="444">
        <v>2417495.3764259322</v>
      </c>
      <c r="K716" s="444">
        <v>866410.91087473265</v>
      </c>
      <c r="L716" s="444">
        <v>10231.882617837775</v>
      </c>
      <c r="M716" s="444">
        <v>4376452.59</v>
      </c>
      <c r="N716" s="444">
        <v>0</v>
      </c>
      <c r="T716" s="485" t="s">
        <v>1272</v>
      </c>
      <c r="U716" s="485"/>
      <c r="V716" s="598">
        <v>53571608.089999996</v>
      </c>
      <c r="W716" s="598">
        <v>1187977.6601234491</v>
      </c>
      <c r="X716" s="598">
        <v>18420493.62392756</v>
      </c>
      <c r="Y716" s="598">
        <v>5113848.0447265487</v>
      </c>
      <c r="Z716" s="598">
        <v>0</v>
      </c>
      <c r="AA716" s="598">
        <v>4983249.8333021626</v>
      </c>
      <c r="AB716" s="598">
        <v>16195448.168001775</v>
      </c>
      <c r="AC716" s="598">
        <v>2417495.3764259322</v>
      </c>
      <c r="AD716" s="598">
        <v>866410.91087473265</v>
      </c>
      <c r="AE716" s="598">
        <v>10231.882617837775</v>
      </c>
      <c r="AF716" s="598">
        <v>4376452.59</v>
      </c>
      <c r="AG716" s="598">
        <v>0</v>
      </c>
    </row>
    <row r="717" spans="1:33">
      <c r="C717" s="165">
        <v>0</v>
      </c>
      <c r="D717" s="165">
        <v>0</v>
      </c>
      <c r="E717" s="165">
        <v>0</v>
      </c>
      <c r="F717" s="165">
        <v>0</v>
      </c>
      <c r="G717" s="165">
        <v>0</v>
      </c>
      <c r="H717" s="165">
        <v>0</v>
      </c>
      <c r="I717" s="165">
        <v>0</v>
      </c>
      <c r="J717" s="165">
        <v>0</v>
      </c>
      <c r="K717" s="165">
        <v>0</v>
      </c>
      <c r="L717" s="165">
        <v>0</v>
      </c>
      <c r="M717" s="165">
        <v>0</v>
      </c>
      <c r="N717" s="165">
        <v>0</v>
      </c>
      <c r="T717" s="485"/>
      <c r="U717" s="485"/>
      <c r="V717" s="485"/>
      <c r="W717" s="485"/>
      <c r="X717" s="485"/>
      <c r="Y717" s="485"/>
      <c r="Z717" s="485"/>
      <c r="AA717" s="485"/>
      <c r="AB717" s="485"/>
      <c r="AC717" s="485"/>
      <c r="AD717" s="485"/>
      <c r="AE717" s="485"/>
      <c r="AF717" s="485"/>
      <c r="AG717" s="485"/>
    </row>
    <row r="718" spans="1:33">
      <c r="A718" s="459" t="s">
        <v>1273</v>
      </c>
      <c r="C718" s="491">
        <v>1</v>
      </c>
      <c r="D718" s="491">
        <v>2.2175508678545796E-2</v>
      </c>
      <c r="E718" s="491">
        <v>0.34384806207387381</v>
      </c>
      <c r="F718" s="491">
        <v>9.5458176953271842E-2</v>
      </c>
      <c r="G718" s="491">
        <v>0</v>
      </c>
      <c r="H718" s="491">
        <v>9.3020351842534418E-2</v>
      </c>
      <c r="I718" s="491">
        <v>0.30231401941105657</v>
      </c>
      <c r="J718" s="491">
        <v>4.5126429140685001E-2</v>
      </c>
      <c r="K718" s="491">
        <v>1.6172949473892351E-2</v>
      </c>
      <c r="L718" s="491">
        <v>1.909945021745151E-4</v>
      </c>
      <c r="M718" s="491">
        <v>8.1693507923965708E-2</v>
      </c>
      <c r="N718" s="491">
        <v>0</v>
      </c>
      <c r="T718" s="484" t="s">
        <v>1273</v>
      </c>
      <c r="U718" s="485"/>
      <c r="V718" s="493">
        <v>1</v>
      </c>
      <c r="W718" s="493">
        <v>2.2175508678545796E-2</v>
      </c>
      <c r="X718" s="493">
        <v>0.34384806207387381</v>
      </c>
      <c r="Y718" s="493">
        <v>9.5458176953271842E-2</v>
      </c>
      <c r="Z718" s="493">
        <v>0</v>
      </c>
      <c r="AA718" s="493">
        <v>9.3020351842534418E-2</v>
      </c>
      <c r="AB718" s="493">
        <v>0.30231401941105657</v>
      </c>
      <c r="AC718" s="493">
        <v>4.5126429140685001E-2</v>
      </c>
      <c r="AD718" s="493">
        <v>1.6172949473892351E-2</v>
      </c>
      <c r="AE718" s="493">
        <v>1.909945021745151E-4</v>
      </c>
      <c r="AF718" s="493">
        <v>8.1693507923965708E-2</v>
      </c>
      <c r="AG718" s="493">
        <v>0</v>
      </c>
    </row>
    <row r="719" spans="1:33">
      <c r="D719" s="165">
        <v>0</v>
      </c>
      <c r="E719" s="165">
        <v>0</v>
      </c>
      <c r="F719" s="165">
        <v>0</v>
      </c>
      <c r="G719" s="165">
        <v>0</v>
      </c>
      <c r="H719" s="165">
        <v>0</v>
      </c>
      <c r="I719" s="165">
        <v>0</v>
      </c>
      <c r="J719" s="165">
        <v>0</v>
      </c>
      <c r="K719" s="165">
        <v>0</v>
      </c>
      <c r="L719" s="165">
        <v>0</v>
      </c>
      <c r="M719" s="165">
        <v>0</v>
      </c>
      <c r="N719" s="165">
        <v>0</v>
      </c>
      <c r="T719" s="485"/>
      <c r="U719" s="485"/>
      <c r="V719" s="485"/>
      <c r="W719" s="485"/>
      <c r="X719" s="485"/>
      <c r="Y719" s="485"/>
      <c r="Z719" s="485"/>
      <c r="AA719" s="485"/>
      <c r="AB719" s="485"/>
      <c r="AC719" s="485"/>
      <c r="AD719" s="485"/>
      <c r="AE719" s="485"/>
      <c r="AF719" s="485"/>
      <c r="AG719" s="485"/>
    </row>
    <row r="720" spans="1:33">
      <c r="T720" s="485"/>
      <c r="U720" s="485"/>
      <c r="V720" s="485"/>
      <c r="W720" s="485"/>
      <c r="X720" s="485"/>
      <c r="Y720" s="485"/>
      <c r="Z720" s="485"/>
      <c r="AA720" s="485"/>
      <c r="AB720" s="485"/>
      <c r="AC720" s="485"/>
      <c r="AD720" s="485"/>
      <c r="AE720" s="485"/>
      <c r="AF720" s="485"/>
      <c r="AG720" s="485"/>
    </row>
    <row r="721" spans="1:33">
      <c r="T721" s="485"/>
      <c r="U721" s="485"/>
      <c r="V721" s="485"/>
      <c r="W721" s="485"/>
      <c r="X721" s="485"/>
      <c r="Y721" s="485"/>
      <c r="Z721" s="485"/>
      <c r="AA721" s="485"/>
      <c r="AB721" s="485"/>
      <c r="AC721" s="485"/>
      <c r="AD721" s="485"/>
      <c r="AE721" s="485"/>
      <c r="AF721" s="485"/>
      <c r="AG721" s="485"/>
    </row>
    <row r="722" spans="1:33">
      <c r="A722" s="482" t="s">
        <v>1274</v>
      </c>
      <c r="C722" s="590" t="s">
        <v>58</v>
      </c>
      <c r="D722" s="590" t="s">
        <v>962</v>
      </c>
      <c r="E722" s="590" t="s">
        <v>959</v>
      </c>
      <c r="F722" s="590" t="s">
        <v>721</v>
      </c>
      <c r="G722" s="590" t="s">
        <v>1047</v>
      </c>
      <c r="H722" s="590" t="s">
        <v>723</v>
      </c>
      <c r="I722" s="590" t="s">
        <v>749</v>
      </c>
      <c r="J722" s="590" t="s">
        <v>725</v>
      </c>
      <c r="K722" s="590" t="s">
        <v>1048</v>
      </c>
      <c r="L722" s="590" t="s">
        <v>120</v>
      </c>
      <c r="M722" s="590" t="s">
        <v>59</v>
      </c>
      <c r="N722" s="590" t="s">
        <v>728</v>
      </c>
      <c r="T722" s="483" t="s">
        <v>1274</v>
      </c>
      <c r="U722" s="485"/>
      <c r="V722" s="592" t="s">
        <v>58</v>
      </c>
      <c r="W722" s="592" t="s">
        <v>962</v>
      </c>
      <c r="X722" s="592" t="s">
        <v>959</v>
      </c>
      <c r="Y722" s="592" t="s">
        <v>721</v>
      </c>
      <c r="Z722" s="592" t="s">
        <v>1047</v>
      </c>
      <c r="AA722" s="592" t="s">
        <v>723</v>
      </c>
      <c r="AB722" s="592" t="s">
        <v>749</v>
      </c>
      <c r="AC722" s="592" t="s">
        <v>725</v>
      </c>
      <c r="AD722" s="592" t="s">
        <v>1048</v>
      </c>
      <c r="AE722" s="592" t="s">
        <v>120</v>
      </c>
      <c r="AF722" s="592" t="s">
        <v>59</v>
      </c>
      <c r="AG722" s="592" t="s">
        <v>728</v>
      </c>
    </row>
    <row r="723" spans="1:33">
      <c r="A723" s="400" t="s">
        <v>1275</v>
      </c>
      <c r="T723" s="485" t="s">
        <v>1275</v>
      </c>
      <c r="U723" s="485"/>
      <c r="V723" s="485"/>
      <c r="W723" s="485"/>
      <c r="X723" s="485"/>
      <c r="Y723" s="485"/>
      <c r="Z723" s="485"/>
      <c r="AA723" s="485"/>
      <c r="AB723" s="485"/>
      <c r="AC723" s="485"/>
      <c r="AD723" s="485"/>
      <c r="AE723" s="485"/>
      <c r="AF723" s="485"/>
      <c r="AG723" s="485"/>
    </row>
    <row r="724" spans="1:33">
      <c r="A724" s="400" t="s">
        <v>1276</v>
      </c>
      <c r="B724" s="400" t="s">
        <v>1277</v>
      </c>
      <c r="C724" s="444">
        <v>245669987.46000001</v>
      </c>
      <c r="D724" s="444">
        <v>1796734.4595161201</v>
      </c>
      <c r="E724" s="444">
        <v>33235607.213218473</v>
      </c>
      <c r="F724" s="444">
        <v>9638772.3872654028</v>
      </c>
      <c r="G724" s="444">
        <v>0</v>
      </c>
      <c r="H724" s="444">
        <v>38576978.482297331</v>
      </c>
      <c r="I724" s="444">
        <v>136595832.42568704</v>
      </c>
      <c r="J724" s="444">
        <v>18455690.099093445</v>
      </c>
      <c r="K724" s="444">
        <v>7266987.3456169832</v>
      </c>
      <c r="L724" s="444">
        <v>103385.04730517772</v>
      </c>
      <c r="M724" s="444">
        <v>0</v>
      </c>
      <c r="N724" s="444">
        <v>0</v>
      </c>
      <c r="T724" s="485" t="s">
        <v>1276</v>
      </c>
      <c r="U724" s="485" t="s">
        <v>1277</v>
      </c>
      <c r="V724" s="598">
        <v>245669987.46000001</v>
      </c>
      <c r="W724" s="598">
        <v>1796734.4595161201</v>
      </c>
      <c r="X724" s="598">
        <v>33235607.213218473</v>
      </c>
      <c r="Y724" s="598">
        <v>9638772.3872654028</v>
      </c>
      <c r="Z724" s="598">
        <v>0</v>
      </c>
      <c r="AA724" s="598">
        <v>38576978.482297331</v>
      </c>
      <c r="AB724" s="598">
        <v>136595832.42568704</v>
      </c>
      <c r="AC724" s="598">
        <v>18455690.099093445</v>
      </c>
      <c r="AD724" s="598">
        <v>7266987.3456169832</v>
      </c>
      <c r="AE724" s="598">
        <v>103385.04730517772</v>
      </c>
      <c r="AF724" s="598">
        <v>0</v>
      </c>
      <c r="AG724" s="598">
        <v>0</v>
      </c>
    </row>
    <row r="725" spans="1:33">
      <c r="A725" s="400" t="s">
        <v>1278</v>
      </c>
      <c r="B725" s="400" t="s">
        <v>1279</v>
      </c>
      <c r="C725" s="444">
        <v>0</v>
      </c>
      <c r="D725" s="444">
        <v>0</v>
      </c>
      <c r="E725" s="444">
        <v>0</v>
      </c>
      <c r="F725" s="444">
        <v>0</v>
      </c>
      <c r="G725" s="444">
        <v>0</v>
      </c>
      <c r="H725" s="444">
        <v>0</v>
      </c>
      <c r="I725" s="444">
        <v>0</v>
      </c>
      <c r="J725" s="444">
        <v>0</v>
      </c>
      <c r="K725" s="444">
        <v>0</v>
      </c>
      <c r="L725" s="444">
        <v>0</v>
      </c>
      <c r="M725" s="444">
        <v>0</v>
      </c>
      <c r="N725" s="444">
        <v>0</v>
      </c>
      <c r="T725" s="485" t="s">
        <v>1278</v>
      </c>
      <c r="U725" s="485" t="s">
        <v>1279</v>
      </c>
      <c r="V725" s="598">
        <v>0</v>
      </c>
      <c r="W725" s="598">
        <v>0</v>
      </c>
      <c r="X725" s="598">
        <v>0</v>
      </c>
      <c r="Y725" s="598">
        <v>0</v>
      </c>
      <c r="Z725" s="598">
        <v>0</v>
      </c>
      <c r="AA725" s="598">
        <v>0</v>
      </c>
      <c r="AB725" s="598">
        <v>0</v>
      </c>
      <c r="AC725" s="598">
        <v>0</v>
      </c>
      <c r="AD725" s="598">
        <v>0</v>
      </c>
      <c r="AE725" s="598">
        <v>0</v>
      </c>
      <c r="AF725" s="598">
        <v>0</v>
      </c>
      <c r="AG725" s="598">
        <v>0</v>
      </c>
    </row>
    <row r="726" spans="1:33">
      <c r="A726" s="400" t="s">
        <v>1280</v>
      </c>
      <c r="B726" s="400" t="s">
        <v>1281</v>
      </c>
      <c r="C726" s="444">
        <v>39929855.799999997</v>
      </c>
      <c r="D726" s="444">
        <v>1307019.9243230689</v>
      </c>
      <c r="E726" s="444">
        <v>24176973.171845771</v>
      </c>
      <c r="F726" s="444">
        <v>7011646.8738311538</v>
      </c>
      <c r="G726" s="444">
        <v>0</v>
      </c>
      <c r="H726" s="444">
        <v>1426821.8485779043</v>
      </c>
      <c r="I726" s="444">
        <v>5052182.0473600226</v>
      </c>
      <c r="J726" s="444">
        <v>682608.71898128127</v>
      </c>
      <c r="K726" s="444">
        <v>268779.37894549145</v>
      </c>
      <c r="L726" s="444">
        <v>3823.8361352997067</v>
      </c>
      <c r="M726" s="444">
        <v>0</v>
      </c>
      <c r="N726" s="444">
        <v>0</v>
      </c>
      <c r="T726" s="485" t="s">
        <v>1280</v>
      </c>
      <c r="U726" s="485" t="s">
        <v>1281</v>
      </c>
      <c r="V726" s="598">
        <v>39929855.799999997</v>
      </c>
      <c r="W726" s="598">
        <v>1307019.9243230689</v>
      </c>
      <c r="X726" s="598">
        <v>24176973.171845771</v>
      </c>
      <c r="Y726" s="598">
        <v>7011646.8738311538</v>
      </c>
      <c r="Z726" s="598">
        <v>0</v>
      </c>
      <c r="AA726" s="598">
        <v>1426821.8485779043</v>
      </c>
      <c r="AB726" s="598">
        <v>5052182.0473600226</v>
      </c>
      <c r="AC726" s="598">
        <v>682608.71898128127</v>
      </c>
      <c r="AD726" s="598">
        <v>268779.37894549145</v>
      </c>
      <c r="AE726" s="598">
        <v>3823.8361352997067</v>
      </c>
      <c r="AF726" s="598">
        <v>0</v>
      </c>
      <c r="AG726" s="598">
        <v>0</v>
      </c>
    </row>
    <row r="727" spans="1:33">
      <c r="A727" s="400" t="s">
        <v>971</v>
      </c>
      <c r="B727" s="400" t="s">
        <v>1282</v>
      </c>
      <c r="C727" s="444">
        <v>128454199.02</v>
      </c>
      <c r="D727" s="444">
        <v>1661552.3720484939</v>
      </c>
      <c r="E727" s="444">
        <v>30735038.062590089</v>
      </c>
      <c r="F727" s="444">
        <v>8913573.755361408</v>
      </c>
      <c r="G727" s="444">
        <v>0</v>
      </c>
      <c r="H727" s="444">
        <v>16725235.816657461</v>
      </c>
      <c r="I727" s="444">
        <v>59221784.566166207</v>
      </c>
      <c r="J727" s="444">
        <v>8001553.8077492779</v>
      </c>
      <c r="K727" s="444">
        <v>3150637.5515615982</v>
      </c>
      <c r="L727" s="444">
        <v>44823.087865444744</v>
      </c>
      <c r="M727" s="444">
        <v>0</v>
      </c>
      <c r="N727" s="444">
        <v>0</v>
      </c>
      <c r="T727" s="485" t="s">
        <v>971</v>
      </c>
      <c r="U727" s="485" t="s">
        <v>1282</v>
      </c>
      <c r="V727" s="598">
        <v>128454199.02</v>
      </c>
      <c r="W727" s="598">
        <v>1661552.3720484939</v>
      </c>
      <c r="X727" s="598">
        <v>30735038.062590089</v>
      </c>
      <c r="Y727" s="598">
        <v>8913573.755361408</v>
      </c>
      <c r="Z727" s="598">
        <v>0</v>
      </c>
      <c r="AA727" s="598">
        <v>16725235.816657461</v>
      </c>
      <c r="AB727" s="598">
        <v>59221784.566166207</v>
      </c>
      <c r="AC727" s="598">
        <v>8001553.8077492779</v>
      </c>
      <c r="AD727" s="598">
        <v>3150637.5515615982</v>
      </c>
      <c r="AE727" s="598">
        <v>44823.087865444744</v>
      </c>
      <c r="AF727" s="598">
        <v>0</v>
      </c>
      <c r="AG727" s="598">
        <v>0</v>
      </c>
    </row>
    <row r="728" spans="1:33">
      <c r="A728" s="400" t="s">
        <v>75</v>
      </c>
      <c r="B728" s="400" t="s">
        <v>1283</v>
      </c>
      <c r="C728" s="444">
        <v>109836650.56999999</v>
      </c>
      <c r="D728" s="444">
        <v>1140853.7620690074</v>
      </c>
      <c r="E728" s="444">
        <v>21103053.886633612</v>
      </c>
      <c r="F728" s="444">
        <v>6120298.4624520047</v>
      </c>
      <c r="G728" s="444">
        <v>0</v>
      </c>
      <c r="H728" s="444">
        <v>15636766.856998252</v>
      </c>
      <c r="I728" s="444">
        <v>55367392.222795397</v>
      </c>
      <c r="J728" s="444">
        <v>7480768.7318089828</v>
      </c>
      <c r="K728" s="444">
        <v>2945610.6259179311</v>
      </c>
      <c r="L728" s="444">
        <v>41906.021324804271</v>
      </c>
      <c r="M728" s="444">
        <v>0</v>
      </c>
      <c r="N728" s="444">
        <v>0</v>
      </c>
      <c r="T728" s="485" t="s">
        <v>75</v>
      </c>
      <c r="U728" s="485" t="s">
        <v>1283</v>
      </c>
      <c r="V728" s="598">
        <v>109836650.56999999</v>
      </c>
      <c r="W728" s="598">
        <v>1140853.7620690074</v>
      </c>
      <c r="X728" s="598">
        <v>21103053.886633612</v>
      </c>
      <c r="Y728" s="598">
        <v>6120298.4624520047</v>
      </c>
      <c r="Z728" s="598">
        <v>0</v>
      </c>
      <c r="AA728" s="598">
        <v>15636766.856998252</v>
      </c>
      <c r="AB728" s="598">
        <v>55367392.222795397</v>
      </c>
      <c r="AC728" s="598">
        <v>7480768.7318089828</v>
      </c>
      <c r="AD728" s="598">
        <v>2945610.6259179311</v>
      </c>
      <c r="AE728" s="598">
        <v>41906.021324804271</v>
      </c>
      <c r="AF728" s="598">
        <v>0</v>
      </c>
      <c r="AG728" s="598">
        <v>0</v>
      </c>
    </row>
    <row r="729" spans="1:33">
      <c r="A729" s="400" t="s">
        <v>76</v>
      </c>
      <c r="B729" s="400" t="s">
        <v>1284</v>
      </c>
      <c r="C729" s="444">
        <v>158205352.59999996</v>
      </c>
      <c r="D729" s="444">
        <v>7937175.1600000011</v>
      </c>
      <c r="E729" s="444">
        <v>53608263.739999987</v>
      </c>
      <c r="F729" s="444">
        <v>14311534.989999998</v>
      </c>
      <c r="G729" s="444">
        <v>0</v>
      </c>
      <c r="H729" s="444">
        <v>16472691.030000001</v>
      </c>
      <c r="I729" s="444">
        <v>54969348.600000001</v>
      </c>
      <c r="J729" s="444">
        <v>7065186.75</v>
      </c>
      <c r="K729" s="444">
        <v>3841152.3300000005</v>
      </c>
      <c r="L729" s="444">
        <v>0</v>
      </c>
      <c r="M729" s="444">
        <v>0</v>
      </c>
      <c r="N729" s="444">
        <v>0</v>
      </c>
      <c r="T729" s="485" t="s">
        <v>76</v>
      </c>
      <c r="U729" s="485" t="s">
        <v>1284</v>
      </c>
      <c r="V729" s="598">
        <v>158205352.59999996</v>
      </c>
      <c r="W729" s="598">
        <v>7937175.1600000011</v>
      </c>
      <c r="X729" s="598">
        <v>53608263.739999987</v>
      </c>
      <c r="Y729" s="598">
        <v>14311534.989999998</v>
      </c>
      <c r="Z729" s="598">
        <v>0</v>
      </c>
      <c r="AA729" s="598">
        <v>16472691.030000001</v>
      </c>
      <c r="AB729" s="598">
        <v>54969348.600000001</v>
      </c>
      <c r="AC729" s="598">
        <v>7065186.75</v>
      </c>
      <c r="AD729" s="598">
        <v>3841152.3300000005</v>
      </c>
      <c r="AE729" s="598">
        <v>0</v>
      </c>
      <c r="AF729" s="598">
        <v>0</v>
      </c>
      <c r="AG729" s="598">
        <v>0</v>
      </c>
    </row>
    <row r="730" spans="1:33">
      <c r="A730" s="400" t="s">
        <v>1150</v>
      </c>
      <c r="B730" s="400" t="s">
        <v>1285</v>
      </c>
      <c r="C730" s="444">
        <v>41391464.269999988</v>
      </c>
      <c r="D730" s="444">
        <v>862631.03232444299</v>
      </c>
      <c r="E730" s="444">
        <v>11695660.518843204</v>
      </c>
      <c r="F730" s="444">
        <v>2986250.5876501906</v>
      </c>
      <c r="G730" s="444">
        <v>0</v>
      </c>
      <c r="H730" s="444">
        <v>5250956.0768389143</v>
      </c>
      <c r="I730" s="444">
        <v>17045657.113716245</v>
      </c>
      <c r="J730" s="444">
        <v>2532942.5958879036</v>
      </c>
      <c r="K730" s="444">
        <v>1009895.6032632665</v>
      </c>
      <c r="L730" s="444">
        <v>7470.7414758334689</v>
      </c>
      <c r="M730" s="444">
        <v>0</v>
      </c>
      <c r="N730" s="444">
        <v>0</v>
      </c>
      <c r="T730" s="485" t="s">
        <v>1150</v>
      </c>
      <c r="U730" s="485" t="s">
        <v>1285</v>
      </c>
      <c r="V730" s="598">
        <v>41391464.269999988</v>
      </c>
      <c r="W730" s="598">
        <v>862631.03232444299</v>
      </c>
      <c r="X730" s="598">
        <v>11695660.518843204</v>
      </c>
      <c r="Y730" s="598">
        <v>2986250.5876501906</v>
      </c>
      <c r="Z730" s="598">
        <v>0</v>
      </c>
      <c r="AA730" s="598">
        <v>5250956.0768389143</v>
      </c>
      <c r="AB730" s="598">
        <v>17045657.113716245</v>
      </c>
      <c r="AC730" s="598">
        <v>2532942.5958879036</v>
      </c>
      <c r="AD730" s="598">
        <v>1009895.6032632665</v>
      </c>
      <c r="AE730" s="598">
        <v>7470.7414758334689</v>
      </c>
      <c r="AF730" s="598">
        <v>0</v>
      </c>
      <c r="AG730" s="598">
        <v>0</v>
      </c>
    </row>
    <row r="731" spans="1:33">
      <c r="A731" s="400" t="s">
        <v>1151</v>
      </c>
      <c r="B731" s="400" t="s">
        <v>1286</v>
      </c>
      <c r="C731" s="444">
        <v>0</v>
      </c>
      <c r="D731" s="444">
        <v>0</v>
      </c>
      <c r="E731" s="444">
        <v>0</v>
      </c>
      <c r="F731" s="444">
        <v>0</v>
      </c>
      <c r="G731" s="444">
        <v>0</v>
      </c>
      <c r="H731" s="444">
        <v>0</v>
      </c>
      <c r="I731" s="444">
        <v>0</v>
      </c>
      <c r="J731" s="444">
        <v>0</v>
      </c>
      <c r="K731" s="444">
        <v>0</v>
      </c>
      <c r="L731" s="444">
        <v>0</v>
      </c>
      <c r="M731" s="444">
        <v>0</v>
      </c>
      <c r="N731" s="444">
        <v>0</v>
      </c>
      <c r="T731" s="485" t="s">
        <v>1151</v>
      </c>
      <c r="U731" s="485" t="s">
        <v>1286</v>
      </c>
      <c r="V731" s="598">
        <v>0</v>
      </c>
      <c r="W731" s="598">
        <v>0</v>
      </c>
      <c r="X731" s="598">
        <v>0</v>
      </c>
      <c r="Y731" s="598">
        <v>0</v>
      </c>
      <c r="Z731" s="598">
        <v>0</v>
      </c>
      <c r="AA731" s="598">
        <v>0</v>
      </c>
      <c r="AB731" s="598">
        <v>0</v>
      </c>
      <c r="AC731" s="598">
        <v>0</v>
      </c>
      <c r="AD731" s="598">
        <v>0</v>
      </c>
      <c r="AE731" s="598">
        <v>0</v>
      </c>
      <c r="AF731" s="598">
        <v>0</v>
      </c>
      <c r="AG731" s="598">
        <v>0</v>
      </c>
    </row>
    <row r="732" spans="1:33">
      <c r="A732" s="400" t="s">
        <v>1287</v>
      </c>
      <c r="B732" s="400" t="s">
        <v>1282</v>
      </c>
      <c r="C732" s="444">
        <v>0</v>
      </c>
      <c r="D732" s="444">
        <v>0</v>
      </c>
      <c r="E732" s="444">
        <v>0</v>
      </c>
      <c r="F732" s="444">
        <v>0</v>
      </c>
      <c r="G732" s="444">
        <v>0</v>
      </c>
      <c r="H732" s="444">
        <v>0</v>
      </c>
      <c r="I732" s="444">
        <v>0</v>
      </c>
      <c r="J732" s="444">
        <v>0</v>
      </c>
      <c r="K732" s="444">
        <v>0</v>
      </c>
      <c r="L732" s="444">
        <v>0</v>
      </c>
      <c r="M732" s="444">
        <v>0</v>
      </c>
      <c r="N732" s="444">
        <v>0</v>
      </c>
      <c r="T732" s="485" t="s">
        <v>1287</v>
      </c>
      <c r="U732" s="485" t="s">
        <v>1282</v>
      </c>
      <c r="V732" s="598">
        <v>0</v>
      </c>
      <c r="W732" s="598">
        <v>0</v>
      </c>
      <c r="X732" s="598">
        <v>0</v>
      </c>
      <c r="Y732" s="598">
        <v>0</v>
      </c>
      <c r="Z732" s="598">
        <v>0</v>
      </c>
      <c r="AA732" s="598">
        <v>0</v>
      </c>
      <c r="AB732" s="598">
        <v>0</v>
      </c>
      <c r="AC732" s="598">
        <v>0</v>
      </c>
      <c r="AD732" s="598">
        <v>0</v>
      </c>
      <c r="AE732" s="598">
        <v>0</v>
      </c>
      <c r="AF732" s="598">
        <v>0</v>
      </c>
      <c r="AG732" s="598">
        <v>0</v>
      </c>
    </row>
    <row r="733" spans="1:33">
      <c r="A733" s="400" t="s">
        <v>1288</v>
      </c>
      <c r="C733" s="444">
        <v>0</v>
      </c>
      <c r="D733" s="444">
        <v>0</v>
      </c>
      <c r="E733" s="444">
        <v>0</v>
      </c>
      <c r="F733" s="444">
        <v>0</v>
      </c>
      <c r="G733" s="444">
        <v>0</v>
      </c>
      <c r="H733" s="444">
        <v>0</v>
      </c>
      <c r="I733" s="444">
        <v>0</v>
      </c>
      <c r="J733" s="444">
        <v>0</v>
      </c>
      <c r="K733" s="444">
        <v>0</v>
      </c>
      <c r="L733" s="444">
        <v>0</v>
      </c>
      <c r="M733" s="444">
        <v>0</v>
      </c>
      <c r="N733" s="444">
        <v>0</v>
      </c>
      <c r="T733" s="485" t="s">
        <v>1288</v>
      </c>
      <c r="U733" s="485"/>
      <c r="V733" s="598">
        <v>0</v>
      </c>
      <c r="W733" s="598">
        <v>0</v>
      </c>
      <c r="X733" s="598">
        <v>0</v>
      </c>
      <c r="Y733" s="598">
        <v>0</v>
      </c>
      <c r="Z733" s="598">
        <v>0</v>
      </c>
      <c r="AA733" s="598">
        <v>0</v>
      </c>
      <c r="AB733" s="598">
        <v>0</v>
      </c>
      <c r="AC733" s="598">
        <v>0</v>
      </c>
      <c r="AD733" s="598">
        <v>0</v>
      </c>
      <c r="AE733" s="598">
        <v>0</v>
      </c>
      <c r="AF733" s="598">
        <v>0</v>
      </c>
      <c r="AG733" s="598">
        <v>0</v>
      </c>
    </row>
    <row r="734" spans="1:33">
      <c r="C734" s="456"/>
      <c r="D734" s="456"/>
      <c r="E734" s="456"/>
      <c r="F734" s="456"/>
      <c r="G734" s="456"/>
      <c r="H734" s="456"/>
      <c r="I734" s="456"/>
      <c r="J734" s="456"/>
      <c r="K734" s="456"/>
      <c r="L734" s="456"/>
      <c r="M734" s="456"/>
      <c r="N734" s="456"/>
      <c r="T734" s="485"/>
      <c r="U734" s="485"/>
      <c r="V734" s="678"/>
      <c r="W734" s="678"/>
      <c r="X734" s="678"/>
      <c r="Y734" s="678"/>
      <c r="Z734" s="678"/>
      <c r="AA734" s="678"/>
      <c r="AB734" s="678"/>
      <c r="AC734" s="678"/>
      <c r="AD734" s="678"/>
      <c r="AE734" s="678"/>
      <c r="AF734" s="678"/>
      <c r="AG734" s="678"/>
    </row>
    <row r="735" spans="1:33">
      <c r="A735" s="400" t="s">
        <v>1289</v>
      </c>
      <c r="C735" s="444">
        <v>723487509.71999991</v>
      </c>
      <c r="D735" s="444">
        <v>14705966.710281136</v>
      </c>
      <c r="E735" s="444">
        <v>174554596.59313112</v>
      </c>
      <c r="F735" s="444">
        <v>48982077.056560151</v>
      </c>
      <c r="G735" s="444">
        <v>0</v>
      </c>
      <c r="H735" s="444">
        <v>94089450.111369863</v>
      </c>
      <c r="I735" s="444">
        <v>328252196.97572494</v>
      </c>
      <c r="J735" s="444">
        <v>44218750.703520894</v>
      </c>
      <c r="K735" s="444">
        <v>18483062.835305274</v>
      </c>
      <c r="L735" s="444">
        <v>201408.73410655989</v>
      </c>
      <c r="M735" s="444">
        <v>0</v>
      </c>
      <c r="N735" s="444">
        <v>0</v>
      </c>
      <c r="T735" s="485" t="s">
        <v>1289</v>
      </c>
      <c r="U735" s="485"/>
      <c r="V735" s="598">
        <v>723487509.71999991</v>
      </c>
      <c r="W735" s="598">
        <v>14705966.710281136</v>
      </c>
      <c r="X735" s="598">
        <v>174554596.59313112</v>
      </c>
      <c r="Y735" s="598">
        <v>48982077.056560151</v>
      </c>
      <c r="Z735" s="598">
        <v>0</v>
      </c>
      <c r="AA735" s="598">
        <v>94089450.111369863</v>
      </c>
      <c r="AB735" s="598">
        <v>328252196.97572494</v>
      </c>
      <c r="AC735" s="598">
        <v>44218750.703520894</v>
      </c>
      <c r="AD735" s="598">
        <v>18483062.835305274</v>
      </c>
      <c r="AE735" s="598">
        <v>201408.73410655989</v>
      </c>
      <c r="AF735" s="598">
        <v>0</v>
      </c>
      <c r="AG735" s="598">
        <v>0</v>
      </c>
    </row>
    <row r="736" spans="1:33">
      <c r="C736" s="165">
        <v>0</v>
      </c>
      <c r="D736" s="165">
        <v>0</v>
      </c>
      <c r="E736" s="165">
        <v>0</v>
      </c>
      <c r="F736" s="165">
        <v>0</v>
      </c>
      <c r="G736" s="165">
        <v>0</v>
      </c>
      <c r="H736" s="165">
        <v>0</v>
      </c>
      <c r="I736" s="165">
        <v>0</v>
      </c>
      <c r="J736" s="165">
        <v>0</v>
      </c>
      <c r="K736" s="165">
        <v>0</v>
      </c>
      <c r="L736" s="165">
        <v>0</v>
      </c>
      <c r="M736" s="165">
        <v>0</v>
      </c>
      <c r="N736" s="165">
        <v>0</v>
      </c>
      <c r="T736" s="485"/>
      <c r="U736" s="485"/>
      <c r="V736" s="485"/>
      <c r="W736" s="485"/>
      <c r="X736" s="485"/>
      <c r="Y736" s="485"/>
      <c r="Z736" s="485"/>
      <c r="AA736" s="485"/>
      <c r="AB736" s="485"/>
      <c r="AC736" s="485"/>
      <c r="AD736" s="485"/>
      <c r="AE736" s="485"/>
      <c r="AF736" s="485"/>
      <c r="AG736" s="485"/>
    </row>
    <row r="737" spans="1:33">
      <c r="A737" s="459" t="s">
        <v>1290</v>
      </c>
      <c r="C737" s="491">
        <v>1</v>
      </c>
      <c r="D737" s="491">
        <v>2.0326497019931354E-2</v>
      </c>
      <c r="E737" s="491">
        <v>0.24126829316056372</v>
      </c>
      <c r="F737" s="491">
        <v>6.7702726582684086E-2</v>
      </c>
      <c r="G737" s="491">
        <v>0</v>
      </c>
      <c r="H737" s="491">
        <v>0.13004986105120714</v>
      </c>
      <c r="I737" s="491">
        <v>0.45370817403988534</v>
      </c>
      <c r="J737" s="491">
        <v>6.1118886103001542E-2</v>
      </c>
      <c r="K737" s="491">
        <v>2.5547176125346637E-2</v>
      </c>
      <c r="L737" s="491">
        <v>2.7838591738025713E-4</v>
      </c>
      <c r="M737" s="491">
        <v>0</v>
      </c>
      <c r="N737" s="491">
        <v>0</v>
      </c>
      <c r="T737" s="484" t="s">
        <v>1290</v>
      </c>
      <c r="U737" s="485"/>
      <c r="V737" s="493">
        <v>1</v>
      </c>
      <c r="W737" s="493">
        <v>2.0326497019931354E-2</v>
      </c>
      <c r="X737" s="493">
        <v>0.24126829316056372</v>
      </c>
      <c r="Y737" s="493">
        <v>6.7702726582684086E-2</v>
      </c>
      <c r="Z737" s="493">
        <v>0</v>
      </c>
      <c r="AA737" s="493">
        <v>0.13004986105120714</v>
      </c>
      <c r="AB737" s="493">
        <v>0.45370817403988534</v>
      </c>
      <c r="AC737" s="493">
        <v>6.1118886103001542E-2</v>
      </c>
      <c r="AD737" s="493">
        <v>2.5547176125346637E-2</v>
      </c>
      <c r="AE737" s="493">
        <v>2.7838591738025713E-4</v>
      </c>
      <c r="AF737" s="493">
        <v>0</v>
      </c>
      <c r="AG737" s="493">
        <v>0</v>
      </c>
    </row>
    <row r="738" spans="1:33">
      <c r="D738" s="165">
        <v>0</v>
      </c>
      <c r="E738" s="165">
        <v>0</v>
      </c>
      <c r="F738" s="165">
        <v>0</v>
      </c>
      <c r="G738" s="165">
        <v>0</v>
      </c>
      <c r="H738" s="165">
        <v>0</v>
      </c>
      <c r="I738" s="165">
        <v>0</v>
      </c>
      <c r="J738" s="165">
        <v>0</v>
      </c>
      <c r="K738" s="165">
        <v>0</v>
      </c>
      <c r="L738" s="165">
        <v>0</v>
      </c>
      <c r="M738" s="165">
        <v>0</v>
      </c>
      <c r="N738" s="165">
        <v>0</v>
      </c>
      <c r="T738" s="485"/>
      <c r="U738" s="485"/>
      <c r="V738" s="485"/>
      <c r="W738" s="485"/>
      <c r="X738" s="485"/>
      <c r="Y738" s="485"/>
      <c r="Z738" s="485"/>
      <c r="AA738" s="485"/>
      <c r="AB738" s="485"/>
      <c r="AC738" s="485"/>
      <c r="AD738" s="485"/>
      <c r="AE738" s="485"/>
      <c r="AF738" s="485"/>
      <c r="AG738" s="485"/>
    </row>
    <row r="739" spans="1:33">
      <c r="T739" s="485"/>
      <c r="U739" s="485"/>
      <c r="V739" s="485"/>
      <c r="W739" s="485"/>
      <c r="X739" s="485"/>
      <c r="Y739" s="485"/>
      <c r="Z739" s="485"/>
      <c r="AA739" s="485"/>
      <c r="AB739" s="485"/>
      <c r="AC739" s="485"/>
      <c r="AD739" s="485"/>
      <c r="AE739" s="485"/>
      <c r="AF739" s="485"/>
      <c r="AG739" s="485"/>
    </row>
    <row r="740" spans="1:33">
      <c r="A740" s="482" t="s">
        <v>684</v>
      </c>
      <c r="C740" s="590" t="s">
        <v>58</v>
      </c>
      <c r="D740" s="590" t="s">
        <v>962</v>
      </c>
      <c r="E740" s="590" t="s">
        <v>959</v>
      </c>
      <c r="F740" s="590" t="s">
        <v>721</v>
      </c>
      <c r="G740" s="590" t="s">
        <v>1047</v>
      </c>
      <c r="H740" s="590" t="s">
        <v>723</v>
      </c>
      <c r="I740" s="590" t="s">
        <v>749</v>
      </c>
      <c r="J740" s="590" t="s">
        <v>725</v>
      </c>
      <c r="K740" s="590" t="s">
        <v>1048</v>
      </c>
      <c r="L740" s="590" t="s">
        <v>120</v>
      </c>
      <c r="M740" s="590" t="s">
        <v>59</v>
      </c>
      <c r="N740" s="590" t="s">
        <v>728</v>
      </c>
      <c r="T740" s="483" t="s">
        <v>684</v>
      </c>
      <c r="U740" s="485"/>
      <c r="V740" s="592" t="s">
        <v>58</v>
      </c>
      <c r="W740" s="592" t="s">
        <v>962</v>
      </c>
      <c r="X740" s="592" t="s">
        <v>959</v>
      </c>
      <c r="Y740" s="592" t="s">
        <v>721</v>
      </c>
      <c r="Z740" s="592" t="s">
        <v>1047</v>
      </c>
      <c r="AA740" s="592" t="s">
        <v>723</v>
      </c>
      <c r="AB740" s="592" t="s">
        <v>749</v>
      </c>
      <c r="AC740" s="592" t="s">
        <v>725</v>
      </c>
      <c r="AD740" s="592" t="s">
        <v>1048</v>
      </c>
      <c r="AE740" s="592" t="s">
        <v>120</v>
      </c>
      <c r="AF740" s="592" t="s">
        <v>59</v>
      </c>
      <c r="AG740" s="592" t="s">
        <v>728</v>
      </c>
    </row>
    <row r="741" spans="1:33">
      <c r="T741" s="485"/>
      <c r="U741" s="485"/>
      <c r="V741" s="485"/>
      <c r="W741" s="485"/>
      <c r="X741" s="485"/>
      <c r="Y741" s="485"/>
      <c r="Z741" s="485"/>
      <c r="AA741" s="485"/>
      <c r="AB741" s="485"/>
      <c r="AC741" s="485"/>
      <c r="AD741" s="485"/>
      <c r="AE741" s="485"/>
      <c r="AF741" s="485"/>
      <c r="AG741" s="485"/>
    </row>
    <row r="742" spans="1:33">
      <c r="A742" s="400" t="s">
        <v>1291</v>
      </c>
      <c r="C742" s="525">
        <v>567788982</v>
      </c>
      <c r="D742" s="394">
        <v>11437573</v>
      </c>
      <c r="E742" s="394">
        <v>148814590</v>
      </c>
      <c r="F742" s="394">
        <v>36541342</v>
      </c>
      <c r="G742" s="394">
        <v>0</v>
      </c>
      <c r="H742" s="394">
        <v>64505182</v>
      </c>
      <c r="I742" s="394">
        <v>253816845</v>
      </c>
      <c r="J742" s="394">
        <v>32318566</v>
      </c>
      <c r="K742" s="394">
        <v>13067992</v>
      </c>
      <c r="L742" s="394">
        <v>131879</v>
      </c>
      <c r="M742" s="394"/>
      <c r="N742" s="394">
        <v>7155013</v>
      </c>
      <c r="T742" s="485" t="s">
        <v>1291</v>
      </c>
      <c r="U742" s="485"/>
      <c r="V742" s="595">
        <v>567788982</v>
      </c>
      <c r="W742" s="395">
        <v>11437573</v>
      </c>
      <c r="X742" s="395">
        <v>148814590</v>
      </c>
      <c r="Y742" s="395">
        <v>36541342</v>
      </c>
      <c r="Z742" s="395">
        <v>0</v>
      </c>
      <c r="AA742" s="395">
        <v>64505182</v>
      </c>
      <c r="AB742" s="395">
        <v>253816845</v>
      </c>
      <c r="AC742" s="395">
        <v>32318566</v>
      </c>
      <c r="AD742" s="395">
        <v>13067992</v>
      </c>
      <c r="AE742" s="395">
        <v>131879</v>
      </c>
      <c r="AF742" s="395">
        <v>0</v>
      </c>
      <c r="AG742" s="395">
        <v>7155013</v>
      </c>
    </row>
    <row r="743" spans="1:33" hidden="1">
      <c r="A743" s="400" t="s">
        <v>1292</v>
      </c>
      <c r="C743" s="525">
        <v>0</v>
      </c>
      <c r="D743" s="373"/>
      <c r="E743" s="373"/>
      <c r="F743" s="373"/>
      <c r="T743" s="485" t="s">
        <v>1292</v>
      </c>
      <c r="U743" s="485"/>
      <c r="V743" s="595">
        <v>0</v>
      </c>
      <c r="W743" s="284">
        <v>0</v>
      </c>
      <c r="X743" s="284">
        <v>0</v>
      </c>
      <c r="Y743" s="284">
        <v>0</v>
      </c>
      <c r="Z743" s="485">
        <v>0</v>
      </c>
      <c r="AA743" s="485">
        <v>0</v>
      </c>
      <c r="AB743" s="485">
        <v>0</v>
      </c>
      <c r="AC743" s="485">
        <v>0</v>
      </c>
      <c r="AD743" s="485">
        <v>0</v>
      </c>
      <c r="AE743" s="485">
        <v>0</v>
      </c>
      <c r="AF743" s="485">
        <v>0</v>
      </c>
      <c r="AG743" s="485">
        <v>0</v>
      </c>
    </row>
    <row r="744" spans="1:33" hidden="1">
      <c r="A744" s="400" t="s">
        <v>1293</v>
      </c>
      <c r="C744" s="525">
        <v>0</v>
      </c>
      <c r="D744" s="373"/>
      <c r="E744" s="373"/>
      <c r="F744" s="373"/>
      <c r="H744" s="373"/>
      <c r="I744" s="373"/>
      <c r="J744" s="373"/>
      <c r="K744" s="373"/>
      <c r="L744" s="373"/>
      <c r="M744" s="373"/>
      <c r="N744" s="373"/>
      <c r="T744" s="485" t="s">
        <v>1293</v>
      </c>
      <c r="U744" s="485"/>
      <c r="V744" s="595">
        <v>0</v>
      </c>
      <c r="W744" s="284">
        <v>0</v>
      </c>
      <c r="X744" s="284">
        <v>0</v>
      </c>
      <c r="Y744" s="284">
        <v>0</v>
      </c>
      <c r="Z744" s="485">
        <v>0</v>
      </c>
      <c r="AA744" s="284">
        <v>0</v>
      </c>
      <c r="AB744" s="284">
        <v>0</v>
      </c>
      <c r="AC744" s="284">
        <v>0</v>
      </c>
      <c r="AD744" s="284">
        <v>0</v>
      </c>
      <c r="AE744" s="284">
        <v>0</v>
      </c>
      <c r="AF744" s="284">
        <v>0</v>
      </c>
      <c r="AG744" s="284">
        <v>0</v>
      </c>
    </row>
    <row r="745" spans="1:33" hidden="1">
      <c r="A745" s="400" t="s">
        <v>1294</v>
      </c>
      <c r="C745" s="525">
        <v>0</v>
      </c>
      <c r="D745" s="373"/>
      <c r="E745" s="373"/>
      <c r="F745" s="373"/>
      <c r="H745" s="373"/>
      <c r="I745" s="373"/>
      <c r="J745" s="373"/>
      <c r="K745" s="373"/>
      <c r="L745" s="373"/>
      <c r="M745" s="373"/>
      <c r="N745" s="373"/>
      <c r="T745" s="485" t="s">
        <v>1294</v>
      </c>
      <c r="U745" s="485"/>
      <c r="V745" s="595">
        <v>0</v>
      </c>
      <c r="W745" s="284">
        <v>0</v>
      </c>
      <c r="X745" s="284">
        <v>0</v>
      </c>
      <c r="Y745" s="284">
        <v>0</v>
      </c>
      <c r="Z745" s="485">
        <v>0</v>
      </c>
      <c r="AA745" s="284">
        <v>0</v>
      </c>
      <c r="AB745" s="284">
        <v>0</v>
      </c>
      <c r="AC745" s="284">
        <v>0</v>
      </c>
      <c r="AD745" s="284">
        <v>0</v>
      </c>
      <c r="AE745" s="284">
        <v>0</v>
      </c>
      <c r="AF745" s="284">
        <v>0</v>
      </c>
      <c r="AG745" s="284">
        <v>0</v>
      </c>
    </row>
    <row r="746" spans="1:33" hidden="1">
      <c r="A746" s="400" t="s">
        <v>1295</v>
      </c>
      <c r="C746" s="525">
        <v>0</v>
      </c>
      <c r="D746" s="373"/>
      <c r="E746" s="373"/>
      <c r="F746" s="373"/>
      <c r="H746" s="373"/>
      <c r="I746" s="373"/>
      <c r="J746" s="373"/>
      <c r="K746" s="373"/>
      <c r="L746" s="373"/>
      <c r="M746" s="373"/>
      <c r="N746" s="373"/>
      <c r="T746" s="485" t="s">
        <v>1295</v>
      </c>
      <c r="U746" s="485"/>
      <c r="V746" s="595">
        <v>0</v>
      </c>
      <c r="W746" s="284">
        <v>0</v>
      </c>
      <c r="X746" s="284">
        <v>0</v>
      </c>
      <c r="Y746" s="284">
        <v>0</v>
      </c>
      <c r="Z746" s="485">
        <v>0</v>
      </c>
      <c r="AA746" s="284">
        <v>0</v>
      </c>
      <c r="AB746" s="284">
        <v>0</v>
      </c>
      <c r="AC746" s="284">
        <v>0</v>
      </c>
      <c r="AD746" s="284">
        <v>0</v>
      </c>
      <c r="AE746" s="284">
        <v>0</v>
      </c>
      <c r="AF746" s="284">
        <v>0</v>
      </c>
      <c r="AG746" s="284">
        <v>0</v>
      </c>
    </row>
    <row r="747" spans="1:33" hidden="1">
      <c r="A747" s="400" t="s">
        <v>1296</v>
      </c>
      <c r="C747" s="525">
        <v>0</v>
      </c>
      <c r="D747" s="373"/>
      <c r="E747" s="373"/>
      <c r="F747" s="373"/>
      <c r="H747" s="373"/>
      <c r="I747" s="373"/>
      <c r="J747" s="373"/>
      <c r="K747" s="373"/>
      <c r="L747" s="373"/>
      <c r="M747" s="373"/>
      <c r="N747" s="373"/>
      <c r="T747" s="485" t="s">
        <v>1296</v>
      </c>
      <c r="U747" s="485"/>
      <c r="V747" s="595">
        <v>0</v>
      </c>
      <c r="W747" s="284">
        <v>0</v>
      </c>
      <c r="X747" s="284">
        <v>0</v>
      </c>
      <c r="Y747" s="284">
        <v>0</v>
      </c>
      <c r="Z747" s="485">
        <v>0</v>
      </c>
      <c r="AA747" s="284">
        <v>0</v>
      </c>
      <c r="AB747" s="284">
        <v>0</v>
      </c>
      <c r="AC747" s="284">
        <v>0</v>
      </c>
      <c r="AD747" s="284">
        <v>0</v>
      </c>
      <c r="AE747" s="284">
        <v>0</v>
      </c>
      <c r="AF747" s="284">
        <v>0</v>
      </c>
      <c r="AG747" s="284">
        <v>0</v>
      </c>
    </row>
    <row r="748" spans="1:33" hidden="1">
      <c r="A748" s="400" t="s">
        <v>1297</v>
      </c>
      <c r="C748" s="525">
        <v>0</v>
      </c>
      <c r="D748" s="373"/>
      <c r="E748" s="373"/>
      <c r="F748" s="373"/>
      <c r="H748" s="373"/>
      <c r="I748" s="373"/>
      <c r="J748" s="373"/>
      <c r="K748" s="373"/>
      <c r="L748" s="373"/>
      <c r="M748" s="373"/>
      <c r="N748" s="373"/>
      <c r="T748" s="485" t="s">
        <v>1297</v>
      </c>
      <c r="U748" s="485"/>
      <c r="V748" s="595">
        <v>0</v>
      </c>
      <c r="W748" s="284">
        <v>0</v>
      </c>
      <c r="X748" s="284">
        <v>0</v>
      </c>
      <c r="Y748" s="284">
        <v>0</v>
      </c>
      <c r="Z748" s="485">
        <v>0</v>
      </c>
      <c r="AA748" s="284">
        <v>0</v>
      </c>
      <c r="AB748" s="284">
        <v>0</v>
      </c>
      <c r="AC748" s="284">
        <v>0</v>
      </c>
      <c r="AD748" s="284">
        <v>0</v>
      </c>
      <c r="AE748" s="284">
        <v>0</v>
      </c>
      <c r="AF748" s="284">
        <v>0</v>
      </c>
      <c r="AG748" s="284">
        <v>0</v>
      </c>
    </row>
    <row r="749" spans="1:33" hidden="1">
      <c r="A749" s="400" t="s">
        <v>1298</v>
      </c>
      <c r="C749" s="525">
        <v>0</v>
      </c>
      <c r="D749" s="373"/>
      <c r="E749" s="373"/>
      <c r="F749" s="373"/>
      <c r="H749" s="373"/>
      <c r="I749" s="373"/>
      <c r="J749" s="373"/>
      <c r="K749" s="373"/>
      <c r="L749" s="373"/>
      <c r="M749" s="373"/>
      <c r="N749" s="373"/>
      <c r="T749" s="485" t="s">
        <v>1298</v>
      </c>
      <c r="U749" s="485"/>
      <c r="V749" s="595">
        <v>0</v>
      </c>
      <c r="W749" s="284">
        <v>0</v>
      </c>
      <c r="X749" s="284">
        <v>0</v>
      </c>
      <c r="Y749" s="284">
        <v>0</v>
      </c>
      <c r="Z749" s="485">
        <v>0</v>
      </c>
      <c r="AA749" s="284">
        <v>0</v>
      </c>
      <c r="AB749" s="284">
        <v>0</v>
      </c>
      <c r="AC749" s="284">
        <v>0</v>
      </c>
      <c r="AD749" s="284">
        <v>0</v>
      </c>
      <c r="AE749" s="284">
        <v>0</v>
      </c>
      <c r="AF749" s="284">
        <v>0</v>
      </c>
      <c r="AG749" s="284">
        <v>0</v>
      </c>
    </row>
    <row r="750" spans="1:33" hidden="1">
      <c r="A750" s="400" t="s">
        <v>1299</v>
      </c>
      <c r="C750" s="525">
        <v>0</v>
      </c>
      <c r="D750" s="373"/>
      <c r="E750" s="373"/>
      <c r="F750" s="373"/>
      <c r="H750" s="373"/>
      <c r="I750" s="373"/>
      <c r="J750" s="373"/>
      <c r="K750" s="373"/>
      <c r="L750" s="373"/>
      <c r="M750" s="373"/>
      <c r="N750" s="373"/>
      <c r="T750" s="485" t="s">
        <v>1299</v>
      </c>
      <c r="U750" s="485"/>
      <c r="V750" s="595">
        <v>0</v>
      </c>
      <c r="W750" s="284">
        <v>0</v>
      </c>
      <c r="X750" s="284">
        <v>0</v>
      </c>
      <c r="Y750" s="284">
        <v>0</v>
      </c>
      <c r="Z750" s="485">
        <v>0</v>
      </c>
      <c r="AA750" s="284">
        <v>0</v>
      </c>
      <c r="AB750" s="284">
        <v>0</v>
      </c>
      <c r="AC750" s="284">
        <v>0</v>
      </c>
      <c r="AD750" s="284">
        <v>0</v>
      </c>
      <c r="AE750" s="284">
        <v>0</v>
      </c>
      <c r="AF750" s="284">
        <v>0</v>
      </c>
      <c r="AG750" s="284">
        <v>0</v>
      </c>
    </row>
    <row r="751" spans="1:33" hidden="1">
      <c r="A751" s="400" t="s">
        <v>76</v>
      </c>
      <c r="C751" s="525">
        <v>0</v>
      </c>
      <c r="D751" s="373"/>
      <c r="E751" s="373"/>
      <c r="F751" s="373"/>
      <c r="H751" s="373"/>
      <c r="I751" s="373"/>
      <c r="J751" s="373"/>
      <c r="K751" s="373"/>
      <c r="L751" s="373"/>
      <c r="M751" s="373"/>
      <c r="N751" s="373"/>
      <c r="T751" s="485" t="s">
        <v>76</v>
      </c>
      <c r="U751" s="485"/>
      <c r="V751" s="595">
        <v>0</v>
      </c>
      <c r="W751" s="284">
        <v>0</v>
      </c>
      <c r="X751" s="284">
        <v>0</v>
      </c>
      <c r="Y751" s="284">
        <v>0</v>
      </c>
      <c r="Z751" s="485">
        <v>0</v>
      </c>
      <c r="AA751" s="284">
        <v>0</v>
      </c>
      <c r="AB751" s="284">
        <v>0</v>
      </c>
      <c r="AC751" s="284">
        <v>0</v>
      </c>
      <c r="AD751" s="284">
        <v>0</v>
      </c>
      <c r="AE751" s="284">
        <v>0</v>
      </c>
      <c r="AF751" s="284">
        <v>0</v>
      </c>
      <c r="AG751" s="284">
        <v>0</v>
      </c>
    </row>
    <row r="752" spans="1:33" hidden="1">
      <c r="A752" s="400" t="s">
        <v>1151</v>
      </c>
      <c r="C752" s="525">
        <v>0</v>
      </c>
      <c r="D752" s="373"/>
      <c r="E752" s="373"/>
      <c r="F752" s="373"/>
      <c r="H752" s="373"/>
      <c r="I752" s="373"/>
      <c r="J752" s="373"/>
      <c r="K752" s="373"/>
      <c r="L752" s="373"/>
      <c r="M752" s="373"/>
      <c r="N752" s="373"/>
      <c r="T752" s="485" t="s">
        <v>1151</v>
      </c>
      <c r="U752" s="485"/>
      <c r="V752" s="595">
        <v>0</v>
      </c>
      <c r="W752" s="284">
        <v>0</v>
      </c>
      <c r="X752" s="284">
        <v>0</v>
      </c>
      <c r="Y752" s="284">
        <v>0</v>
      </c>
      <c r="Z752" s="485">
        <v>0</v>
      </c>
      <c r="AA752" s="284">
        <v>0</v>
      </c>
      <c r="AB752" s="284">
        <v>0</v>
      </c>
      <c r="AC752" s="284">
        <v>0</v>
      </c>
      <c r="AD752" s="284">
        <v>0</v>
      </c>
      <c r="AE752" s="284">
        <v>0</v>
      </c>
      <c r="AF752" s="284">
        <v>0</v>
      </c>
      <c r="AG752" s="284">
        <v>0</v>
      </c>
    </row>
    <row r="753" spans="1:33" hidden="1">
      <c r="A753" s="400" t="s">
        <v>1150</v>
      </c>
      <c r="C753" s="525">
        <v>0</v>
      </c>
      <c r="D753" s="373"/>
      <c r="E753" s="373"/>
      <c r="F753" s="373"/>
      <c r="H753" s="373"/>
      <c r="I753" s="373"/>
      <c r="J753" s="373"/>
      <c r="K753" s="373"/>
      <c r="L753" s="373"/>
      <c r="M753" s="373"/>
      <c r="N753" s="373"/>
      <c r="T753" s="485" t="s">
        <v>1150</v>
      </c>
      <c r="U753" s="485"/>
      <c r="V753" s="595">
        <v>0</v>
      </c>
      <c r="W753" s="284">
        <v>0</v>
      </c>
      <c r="X753" s="284">
        <v>0</v>
      </c>
      <c r="Y753" s="284">
        <v>0</v>
      </c>
      <c r="Z753" s="485">
        <v>0</v>
      </c>
      <c r="AA753" s="284">
        <v>0</v>
      </c>
      <c r="AB753" s="284">
        <v>0</v>
      </c>
      <c r="AC753" s="284">
        <v>0</v>
      </c>
      <c r="AD753" s="284">
        <v>0</v>
      </c>
      <c r="AE753" s="284">
        <v>0</v>
      </c>
      <c r="AF753" s="284">
        <v>0</v>
      </c>
      <c r="AG753" s="284">
        <v>0</v>
      </c>
    </row>
    <row r="754" spans="1:33" hidden="1">
      <c r="A754" s="400" t="s">
        <v>679</v>
      </c>
      <c r="C754" s="525">
        <v>0</v>
      </c>
      <c r="D754" s="373"/>
      <c r="E754" s="373"/>
      <c r="F754" s="373"/>
      <c r="H754" s="373"/>
      <c r="I754" s="373"/>
      <c r="J754" s="373"/>
      <c r="K754" s="373"/>
      <c r="L754" s="373"/>
      <c r="M754" s="373"/>
      <c r="N754" s="373"/>
      <c r="T754" s="485" t="s">
        <v>679</v>
      </c>
      <c r="U754" s="485"/>
      <c r="V754" s="595">
        <v>0</v>
      </c>
      <c r="W754" s="284">
        <v>0</v>
      </c>
      <c r="X754" s="284">
        <v>0</v>
      </c>
      <c r="Y754" s="284">
        <v>0</v>
      </c>
      <c r="Z754" s="485">
        <v>0</v>
      </c>
      <c r="AA754" s="284">
        <v>0</v>
      </c>
      <c r="AB754" s="284">
        <v>0</v>
      </c>
      <c r="AC754" s="284">
        <v>0</v>
      </c>
      <c r="AD754" s="284">
        <v>0</v>
      </c>
      <c r="AE754" s="284">
        <v>0</v>
      </c>
      <c r="AF754" s="284">
        <v>0</v>
      </c>
      <c r="AG754" s="284">
        <v>0</v>
      </c>
    </row>
    <row r="755" spans="1:33">
      <c r="T755" s="485"/>
      <c r="U755" s="485"/>
      <c r="V755" s="485"/>
      <c r="W755" s="485"/>
      <c r="X755" s="485"/>
      <c r="Y755" s="485"/>
      <c r="Z755" s="485"/>
      <c r="AA755" s="485"/>
      <c r="AB755" s="485"/>
      <c r="AC755" s="485"/>
      <c r="AD755" s="485"/>
      <c r="AE755" s="485"/>
      <c r="AF755" s="485"/>
      <c r="AG755" s="485"/>
    </row>
    <row r="756" spans="1:33" ht="12.75" thickBot="1">
      <c r="A756" s="400" t="s">
        <v>832</v>
      </c>
      <c r="C756" s="679">
        <v>567788982</v>
      </c>
      <c r="D756" s="679">
        <v>11437573</v>
      </c>
      <c r="E756" s="679">
        <v>148814590</v>
      </c>
      <c r="F756" s="679">
        <v>36541342</v>
      </c>
      <c r="G756" s="679">
        <v>0</v>
      </c>
      <c r="H756" s="679">
        <v>64505182</v>
      </c>
      <c r="I756" s="679">
        <v>253816845</v>
      </c>
      <c r="J756" s="679">
        <v>32318566</v>
      </c>
      <c r="K756" s="679">
        <v>13067992</v>
      </c>
      <c r="L756" s="679">
        <v>131879</v>
      </c>
      <c r="M756" s="679">
        <v>0</v>
      </c>
      <c r="N756" s="679">
        <v>7155013</v>
      </c>
      <c r="T756" s="485" t="s">
        <v>832</v>
      </c>
      <c r="U756" s="485"/>
      <c r="V756" s="680">
        <v>567788982</v>
      </c>
      <c r="W756" s="680">
        <v>11437573</v>
      </c>
      <c r="X756" s="680">
        <v>148814590</v>
      </c>
      <c r="Y756" s="680">
        <v>36541342</v>
      </c>
      <c r="Z756" s="680">
        <v>0</v>
      </c>
      <c r="AA756" s="680">
        <v>64505182</v>
      </c>
      <c r="AB756" s="680">
        <v>253816845</v>
      </c>
      <c r="AC756" s="680">
        <v>32318566</v>
      </c>
      <c r="AD756" s="680">
        <v>13067992</v>
      </c>
      <c r="AE756" s="680">
        <v>131879</v>
      </c>
      <c r="AF756" s="680">
        <v>0</v>
      </c>
      <c r="AG756" s="680">
        <v>7155013</v>
      </c>
    </row>
    <row r="757" spans="1:33" ht="12.75" thickTop="1">
      <c r="T757" s="485"/>
      <c r="U757" s="485"/>
      <c r="V757" s="485"/>
      <c r="W757" s="485"/>
      <c r="X757" s="485"/>
      <c r="Y757" s="485"/>
      <c r="Z757" s="485"/>
      <c r="AA757" s="485"/>
      <c r="AB757" s="485"/>
      <c r="AC757" s="485"/>
      <c r="AD757" s="485"/>
      <c r="AE757" s="485"/>
      <c r="AF757" s="485"/>
      <c r="AG757" s="485"/>
    </row>
    <row r="758" spans="1:33">
      <c r="A758" s="400" t="s">
        <v>1300</v>
      </c>
      <c r="C758" s="491">
        <v>1</v>
      </c>
      <c r="D758" s="245">
        <v>2.0144055912659466E-2</v>
      </c>
      <c r="E758" s="245">
        <v>0.26209488862536612</v>
      </c>
      <c r="F758" s="245">
        <v>6.4357257992723779E-2</v>
      </c>
      <c r="G758" s="245">
        <v>0</v>
      </c>
      <c r="H758" s="245">
        <v>0.11360766771624321</v>
      </c>
      <c r="I758" s="245">
        <v>0.44702671775339242</v>
      </c>
      <c r="J758" s="245">
        <v>5.6920030195302382E-2</v>
      </c>
      <c r="K758" s="245">
        <v>2.3015578699623306E-2</v>
      </c>
      <c r="L758" s="245">
        <v>2.3226762790546718E-4</v>
      </c>
      <c r="M758" s="245">
        <v>0</v>
      </c>
      <c r="N758" s="245">
        <v>1.2601535476783873E-2</v>
      </c>
      <c r="T758" s="485" t="s">
        <v>1300</v>
      </c>
      <c r="U758" s="485"/>
      <c r="V758" s="493">
        <v>1</v>
      </c>
      <c r="W758" s="246">
        <v>2.0144055912659466E-2</v>
      </c>
      <c r="X758" s="246">
        <v>0.26209488862536612</v>
      </c>
      <c r="Y758" s="246">
        <v>6.4357257992723779E-2</v>
      </c>
      <c r="Z758" s="246">
        <v>0</v>
      </c>
      <c r="AA758" s="246">
        <v>0.11360766771624321</v>
      </c>
      <c r="AB758" s="246">
        <v>0.44702671775339242</v>
      </c>
      <c r="AC758" s="246">
        <v>5.6920030195302382E-2</v>
      </c>
      <c r="AD758" s="246">
        <v>2.3015578699623306E-2</v>
      </c>
      <c r="AE758" s="246">
        <v>2.3226762790546718E-4</v>
      </c>
      <c r="AF758" s="246">
        <v>0</v>
      </c>
      <c r="AG758" s="246">
        <v>1.2601535476783873E-2</v>
      </c>
    </row>
    <row r="759" spans="1:33">
      <c r="D759" s="165">
        <v>0</v>
      </c>
      <c r="E759" s="165">
        <v>0</v>
      </c>
      <c r="F759" s="165">
        <v>0</v>
      </c>
      <c r="G759" s="165">
        <v>0</v>
      </c>
      <c r="H759" s="165">
        <v>0</v>
      </c>
      <c r="I759" s="165">
        <v>0</v>
      </c>
      <c r="J759" s="165">
        <v>0</v>
      </c>
      <c r="K759" s="165">
        <v>0</v>
      </c>
      <c r="L759" s="165">
        <v>0</v>
      </c>
      <c r="M759" s="165">
        <v>0</v>
      </c>
      <c r="N759" s="165">
        <v>0</v>
      </c>
      <c r="T759" s="485"/>
      <c r="U759" s="485"/>
      <c r="V759" s="485"/>
      <c r="W759" s="485"/>
      <c r="X759" s="485"/>
      <c r="Y759" s="485"/>
      <c r="Z759" s="485"/>
      <c r="AA759" s="485"/>
      <c r="AB759" s="485"/>
      <c r="AC759" s="485"/>
      <c r="AD759" s="485"/>
      <c r="AE759" s="485"/>
      <c r="AF759" s="485"/>
      <c r="AG759" s="485"/>
    </row>
    <row r="760" spans="1:33">
      <c r="T760" s="485"/>
      <c r="U760" s="485"/>
      <c r="V760" s="485"/>
      <c r="W760" s="485"/>
      <c r="X760" s="485"/>
      <c r="Y760" s="485"/>
      <c r="Z760" s="485"/>
      <c r="AA760" s="485"/>
      <c r="AB760" s="485"/>
      <c r="AC760" s="485"/>
      <c r="AD760" s="485"/>
      <c r="AE760" s="485"/>
      <c r="AF760" s="485"/>
      <c r="AG760" s="485"/>
    </row>
    <row r="761" spans="1:33">
      <c r="T761" s="485"/>
      <c r="U761" s="485"/>
      <c r="V761" s="485"/>
      <c r="W761" s="485"/>
      <c r="X761" s="485"/>
      <c r="Y761" s="485"/>
      <c r="Z761" s="485"/>
      <c r="AA761" s="485"/>
      <c r="AB761" s="485"/>
      <c r="AC761" s="485"/>
      <c r="AD761" s="485"/>
      <c r="AE761" s="485"/>
      <c r="AF761" s="485"/>
      <c r="AG761" s="485"/>
    </row>
    <row r="762" spans="1:33">
      <c r="T762" s="485"/>
      <c r="U762" s="485"/>
      <c r="V762" s="485"/>
      <c r="W762" s="485"/>
      <c r="X762" s="485"/>
      <c r="Y762" s="485"/>
      <c r="Z762" s="485"/>
      <c r="AA762" s="485"/>
      <c r="AB762" s="485"/>
      <c r="AC762" s="485"/>
      <c r="AD762" s="485"/>
      <c r="AE762" s="485"/>
      <c r="AF762" s="485"/>
      <c r="AG762" s="485"/>
    </row>
    <row r="763" spans="1:33">
      <c r="T763" s="485"/>
      <c r="U763" s="485"/>
      <c r="V763" s="485"/>
      <c r="W763" s="485"/>
      <c r="X763" s="485"/>
      <c r="Y763" s="485"/>
      <c r="Z763" s="485"/>
      <c r="AA763" s="485"/>
      <c r="AB763" s="485"/>
      <c r="AC763" s="485"/>
      <c r="AD763" s="485"/>
      <c r="AE763" s="485"/>
      <c r="AF763" s="485"/>
      <c r="AG763" s="485"/>
    </row>
    <row r="764" spans="1:33">
      <c r="T764" s="485"/>
      <c r="U764" s="485"/>
      <c r="V764" s="485"/>
      <c r="W764" s="485"/>
      <c r="X764" s="485"/>
      <c r="Y764" s="485"/>
      <c r="Z764" s="485"/>
      <c r="AA764" s="485"/>
      <c r="AB764" s="485"/>
      <c r="AC764" s="485"/>
      <c r="AD764" s="485"/>
      <c r="AE764" s="485"/>
      <c r="AF764" s="485"/>
      <c r="AG764" s="485"/>
    </row>
    <row r="765" spans="1:33">
      <c r="T765" s="485"/>
      <c r="U765" s="485"/>
      <c r="V765" s="485"/>
      <c r="W765" s="485"/>
      <c r="X765" s="485"/>
      <c r="Y765" s="485"/>
      <c r="Z765" s="485"/>
      <c r="AA765" s="485"/>
      <c r="AB765" s="485"/>
      <c r="AC765" s="485"/>
      <c r="AD765" s="485"/>
      <c r="AE765" s="485"/>
      <c r="AF765" s="485"/>
      <c r="AG765" s="485"/>
    </row>
    <row r="766" spans="1:33">
      <c r="T766" s="485"/>
      <c r="U766" s="485"/>
      <c r="V766" s="485"/>
      <c r="W766" s="485"/>
      <c r="X766" s="485"/>
      <c r="Y766" s="485"/>
      <c r="Z766" s="485"/>
      <c r="AA766" s="485"/>
      <c r="AB766" s="485"/>
      <c r="AC766" s="485"/>
      <c r="AD766" s="485"/>
      <c r="AE766" s="485"/>
      <c r="AF766" s="485"/>
      <c r="AG766" s="485"/>
    </row>
    <row r="767" spans="1:33">
      <c r="T767" s="485"/>
      <c r="U767" s="485"/>
      <c r="V767" s="485"/>
      <c r="W767" s="485"/>
      <c r="X767" s="485"/>
      <c r="Y767" s="485"/>
      <c r="Z767" s="485"/>
      <c r="AA767" s="485"/>
      <c r="AB767" s="485"/>
      <c r="AC767" s="485"/>
      <c r="AD767" s="485"/>
      <c r="AE767" s="485"/>
      <c r="AF767" s="485"/>
      <c r="AG767" s="485"/>
    </row>
    <row r="768" spans="1:33">
      <c r="T768" s="485"/>
      <c r="U768" s="485"/>
      <c r="V768" s="485"/>
      <c r="W768" s="485"/>
      <c r="X768" s="485"/>
      <c r="Y768" s="485"/>
      <c r="Z768" s="485"/>
      <c r="AA768" s="485"/>
      <c r="AB768" s="485"/>
      <c r="AC768" s="485"/>
      <c r="AD768" s="485"/>
      <c r="AE768" s="485"/>
      <c r="AF768" s="485"/>
      <c r="AG768" s="485"/>
    </row>
    <row r="769" spans="20:33">
      <c r="T769" s="485"/>
      <c r="U769" s="485"/>
      <c r="V769" s="485"/>
      <c r="W769" s="485"/>
      <c r="X769" s="485"/>
      <c r="Y769" s="485"/>
      <c r="Z769" s="485"/>
      <c r="AA769" s="485"/>
      <c r="AB769" s="485"/>
      <c r="AC769" s="485"/>
      <c r="AD769" s="485"/>
      <c r="AE769" s="485"/>
      <c r="AF769" s="485"/>
      <c r="AG769" s="485"/>
    </row>
    <row r="770" spans="20:33">
      <c r="T770" s="485"/>
      <c r="U770" s="485"/>
      <c r="V770" s="485"/>
      <c r="W770" s="485"/>
      <c r="X770" s="485"/>
      <c r="Y770" s="485"/>
      <c r="Z770" s="485"/>
      <c r="AA770" s="485"/>
      <c r="AB770" s="485"/>
      <c r="AC770" s="485"/>
      <c r="AD770" s="485"/>
      <c r="AE770" s="485"/>
      <c r="AF770" s="485"/>
      <c r="AG770" s="485"/>
    </row>
    <row r="771" spans="20:33">
      <c r="T771" s="485"/>
      <c r="U771" s="485"/>
      <c r="V771" s="485"/>
      <c r="W771" s="485"/>
      <c r="X771" s="485"/>
      <c r="Y771" s="485"/>
      <c r="Z771" s="485"/>
      <c r="AA771" s="485"/>
      <c r="AB771" s="485"/>
      <c r="AC771" s="485"/>
      <c r="AD771" s="485"/>
      <c r="AE771" s="485"/>
      <c r="AF771" s="485"/>
      <c r="AG771" s="485"/>
    </row>
    <row r="772" spans="20:33">
      <c r="T772" s="485"/>
      <c r="U772" s="485"/>
      <c r="V772" s="485"/>
      <c r="W772" s="485"/>
      <c r="X772" s="485"/>
      <c r="Y772" s="485"/>
      <c r="Z772" s="485"/>
      <c r="AA772" s="485"/>
      <c r="AB772" s="485"/>
      <c r="AC772" s="485"/>
      <c r="AD772" s="485"/>
      <c r="AE772" s="485"/>
      <c r="AF772" s="485"/>
      <c r="AG772" s="485"/>
    </row>
    <row r="773" spans="20:33">
      <c r="T773" s="485"/>
      <c r="U773" s="485"/>
      <c r="V773" s="485"/>
      <c r="W773" s="485"/>
      <c r="X773" s="485"/>
      <c r="Y773" s="485"/>
      <c r="Z773" s="485"/>
      <c r="AA773" s="485"/>
      <c r="AB773" s="485"/>
      <c r="AC773" s="485"/>
      <c r="AD773" s="485"/>
      <c r="AE773" s="485"/>
      <c r="AF773" s="485"/>
      <c r="AG773" s="485"/>
    </row>
    <row r="774" spans="20:33">
      <c r="T774" s="485"/>
      <c r="U774" s="485"/>
      <c r="V774" s="485"/>
      <c r="W774" s="485"/>
      <c r="X774" s="485"/>
      <c r="Y774" s="485"/>
      <c r="Z774" s="485"/>
      <c r="AA774" s="485"/>
      <c r="AB774" s="485"/>
      <c r="AC774" s="485"/>
      <c r="AD774" s="485"/>
      <c r="AE774" s="485"/>
      <c r="AF774" s="485"/>
      <c r="AG774" s="485"/>
    </row>
    <row r="775" spans="20:33">
      <c r="T775" s="485"/>
      <c r="U775" s="485"/>
      <c r="V775" s="485"/>
      <c r="W775" s="485"/>
      <c r="X775" s="485"/>
      <c r="Y775" s="485"/>
      <c r="Z775" s="485"/>
      <c r="AA775" s="485"/>
      <c r="AB775" s="485"/>
      <c r="AC775" s="485"/>
      <c r="AD775" s="485"/>
      <c r="AE775" s="485"/>
      <c r="AF775" s="485"/>
      <c r="AG775" s="485"/>
    </row>
    <row r="776" spans="20:33">
      <c r="T776" s="485"/>
      <c r="U776" s="485"/>
      <c r="V776" s="485"/>
      <c r="W776" s="485"/>
      <c r="X776" s="485"/>
      <c r="Y776" s="485"/>
      <c r="Z776" s="485"/>
      <c r="AA776" s="485"/>
      <c r="AB776" s="485"/>
      <c r="AC776" s="485"/>
      <c r="AD776" s="485"/>
      <c r="AE776" s="485"/>
      <c r="AF776" s="485"/>
      <c r="AG776" s="485"/>
    </row>
    <row r="777" spans="20:33">
      <c r="T777" s="485"/>
      <c r="U777" s="485"/>
      <c r="V777" s="485"/>
      <c r="W777" s="485"/>
      <c r="X777" s="485"/>
      <c r="Y777" s="485"/>
      <c r="Z777" s="485"/>
      <c r="AA777" s="485"/>
      <c r="AB777" s="485"/>
      <c r="AC777" s="485"/>
      <c r="AD777" s="485"/>
      <c r="AE777" s="485"/>
      <c r="AF777" s="485"/>
      <c r="AG777" s="485"/>
    </row>
    <row r="778" spans="20:33">
      <c r="T778" s="485"/>
      <c r="U778" s="485"/>
      <c r="V778" s="485"/>
      <c r="W778" s="485"/>
      <c r="X778" s="485"/>
      <c r="Y778" s="485"/>
      <c r="Z778" s="485"/>
      <c r="AA778" s="485"/>
      <c r="AB778" s="485"/>
      <c r="AC778" s="485"/>
      <c r="AD778" s="485"/>
      <c r="AE778" s="485"/>
      <c r="AF778" s="485"/>
      <c r="AG778" s="485"/>
    </row>
    <row r="779" spans="20:33">
      <c r="T779" s="485"/>
      <c r="U779" s="485"/>
      <c r="V779" s="485"/>
      <c r="W779" s="485"/>
      <c r="X779" s="485"/>
      <c r="Y779" s="485"/>
      <c r="Z779" s="485"/>
      <c r="AA779" s="485"/>
      <c r="AB779" s="485"/>
      <c r="AC779" s="485"/>
      <c r="AD779" s="485"/>
      <c r="AE779" s="485"/>
      <c r="AF779" s="485"/>
      <c r="AG779" s="485"/>
    </row>
    <row r="780" spans="20:33">
      <c r="T780" s="485"/>
      <c r="U780" s="485"/>
      <c r="V780" s="485"/>
      <c r="W780" s="485"/>
      <c r="X780" s="485"/>
      <c r="Y780" s="485"/>
      <c r="Z780" s="485"/>
      <c r="AA780" s="485"/>
      <c r="AB780" s="485"/>
      <c r="AC780" s="485"/>
      <c r="AD780" s="485"/>
      <c r="AE780" s="485"/>
      <c r="AF780" s="485"/>
      <c r="AG780" s="485"/>
    </row>
    <row r="781" spans="20:33">
      <c r="T781" s="485"/>
      <c r="U781" s="485"/>
      <c r="V781" s="485"/>
      <c r="W781" s="485"/>
      <c r="X781" s="485"/>
      <c r="Y781" s="485"/>
      <c r="Z781" s="485"/>
      <c r="AA781" s="485"/>
      <c r="AB781" s="485"/>
      <c r="AC781" s="485"/>
      <c r="AD781" s="485"/>
      <c r="AE781" s="485"/>
      <c r="AF781" s="485"/>
      <c r="AG781" s="485"/>
    </row>
    <row r="782" spans="20:33">
      <c r="T782" s="485"/>
      <c r="U782" s="485"/>
      <c r="V782" s="485"/>
      <c r="W782" s="485"/>
      <c r="X782" s="485"/>
      <c r="Y782" s="485"/>
      <c r="Z782" s="485"/>
      <c r="AA782" s="485"/>
      <c r="AB782" s="485"/>
      <c r="AC782" s="485"/>
      <c r="AD782" s="485"/>
      <c r="AE782" s="485"/>
      <c r="AF782" s="485"/>
      <c r="AG782" s="485"/>
    </row>
    <row r="783" spans="20:33">
      <c r="T783" s="485"/>
      <c r="U783" s="485"/>
      <c r="V783" s="485"/>
      <c r="W783" s="485"/>
      <c r="X783" s="485"/>
      <c r="Y783" s="485"/>
      <c r="Z783" s="485"/>
      <c r="AA783" s="485"/>
      <c r="AB783" s="485"/>
      <c r="AC783" s="485"/>
      <c r="AD783" s="485"/>
      <c r="AE783" s="485"/>
      <c r="AF783" s="485"/>
      <c r="AG783" s="485"/>
    </row>
    <row r="784" spans="20:33">
      <c r="T784" s="485"/>
      <c r="U784" s="485"/>
      <c r="V784" s="485"/>
      <c r="W784" s="485"/>
      <c r="X784" s="485"/>
      <c r="Y784" s="485"/>
      <c r="Z784" s="485"/>
      <c r="AA784" s="485"/>
      <c r="AB784" s="485"/>
      <c r="AC784" s="485"/>
      <c r="AD784" s="485"/>
      <c r="AE784" s="485"/>
      <c r="AF784" s="485"/>
      <c r="AG784" s="485"/>
    </row>
    <row r="785" spans="20:33">
      <c r="T785" s="485"/>
      <c r="U785" s="485"/>
      <c r="V785" s="485"/>
      <c r="W785" s="485"/>
      <c r="X785" s="485"/>
      <c r="Y785" s="485"/>
      <c r="Z785" s="485"/>
      <c r="AA785" s="485"/>
      <c r="AB785" s="485"/>
      <c r="AC785" s="485"/>
      <c r="AD785" s="485"/>
      <c r="AE785" s="485"/>
      <c r="AF785" s="485"/>
      <c r="AG785" s="485"/>
    </row>
    <row r="786" spans="20:33">
      <c r="T786" s="485"/>
      <c r="U786" s="485"/>
      <c r="V786" s="485"/>
      <c r="W786" s="485"/>
      <c r="X786" s="485"/>
      <c r="Y786" s="485"/>
      <c r="Z786" s="485"/>
      <c r="AA786" s="485"/>
      <c r="AB786" s="485"/>
      <c r="AC786" s="485"/>
      <c r="AD786" s="485"/>
      <c r="AE786" s="485"/>
      <c r="AF786" s="485"/>
      <c r="AG786" s="485"/>
    </row>
    <row r="787" spans="20:33">
      <c r="T787" s="485"/>
      <c r="U787" s="485"/>
      <c r="V787" s="485"/>
      <c r="W787" s="485"/>
      <c r="X787" s="485"/>
      <c r="Y787" s="485"/>
      <c r="Z787" s="485"/>
      <c r="AA787" s="485"/>
      <c r="AB787" s="485"/>
      <c r="AC787" s="485"/>
      <c r="AD787" s="485"/>
      <c r="AE787" s="485"/>
      <c r="AF787" s="485"/>
      <c r="AG787" s="485"/>
    </row>
    <row r="788" spans="20:33">
      <c r="T788" s="485"/>
      <c r="U788" s="485"/>
      <c r="V788" s="485"/>
      <c r="W788" s="485"/>
      <c r="X788" s="485"/>
      <c r="Y788" s="485"/>
      <c r="Z788" s="485"/>
      <c r="AA788" s="485"/>
      <c r="AB788" s="485"/>
      <c r="AC788" s="485"/>
      <c r="AD788" s="485"/>
      <c r="AE788" s="485"/>
      <c r="AF788" s="485"/>
      <c r="AG788" s="485"/>
    </row>
    <row r="789" spans="20:33">
      <c r="T789" s="485"/>
      <c r="U789" s="485"/>
      <c r="V789" s="485"/>
      <c r="W789" s="485"/>
      <c r="X789" s="485"/>
      <c r="Y789" s="485"/>
      <c r="Z789" s="485"/>
      <c r="AA789" s="485"/>
      <c r="AB789" s="485"/>
      <c r="AC789" s="485"/>
      <c r="AD789" s="485"/>
      <c r="AE789" s="485"/>
      <c r="AF789" s="485"/>
      <c r="AG789" s="485"/>
    </row>
    <row r="790" spans="20:33">
      <c r="T790" s="485"/>
      <c r="U790" s="485"/>
      <c r="V790" s="485"/>
      <c r="W790" s="485"/>
      <c r="X790" s="485"/>
      <c r="Y790" s="485"/>
      <c r="Z790" s="485"/>
      <c r="AA790" s="485"/>
      <c r="AB790" s="485"/>
      <c r="AC790" s="485"/>
      <c r="AD790" s="485"/>
      <c r="AE790" s="485"/>
      <c r="AF790" s="485"/>
      <c r="AG790" s="485"/>
    </row>
    <row r="791" spans="20:33">
      <c r="T791" s="485"/>
      <c r="U791" s="485"/>
      <c r="V791" s="485"/>
      <c r="W791" s="485"/>
      <c r="X791" s="485"/>
      <c r="Y791" s="485"/>
      <c r="Z791" s="485"/>
      <c r="AA791" s="485"/>
      <c r="AB791" s="485"/>
      <c r="AC791" s="485"/>
      <c r="AD791" s="485"/>
      <c r="AE791" s="485"/>
      <c r="AF791" s="485"/>
      <c r="AG791" s="485"/>
    </row>
    <row r="792" spans="20:33">
      <c r="T792" s="485"/>
      <c r="U792" s="485"/>
      <c r="V792" s="485"/>
      <c r="W792" s="485"/>
      <c r="X792" s="485"/>
      <c r="Y792" s="485"/>
      <c r="Z792" s="485"/>
      <c r="AA792" s="485"/>
      <c r="AB792" s="485"/>
      <c r="AC792" s="485"/>
      <c r="AD792" s="485"/>
      <c r="AE792" s="485"/>
      <c r="AF792" s="485"/>
      <c r="AG792" s="485"/>
    </row>
    <row r="793" spans="20:33">
      <c r="T793" s="485"/>
      <c r="U793" s="485"/>
      <c r="V793" s="485"/>
      <c r="W793" s="485"/>
      <c r="X793" s="485"/>
      <c r="Y793" s="485"/>
      <c r="Z793" s="485"/>
      <c r="AA793" s="485"/>
      <c r="AB793" s="485"/>
      <c r="AC793" s="485"/>
      <c r="AD793" s="485"/>
      <c r="AE793" s="485"/>
      <c r="AF793" s="485"/>
      <c r="AG793" s="485"/>
    </row>
    <row r="794" spans="20:33">
      <c r="T794" s="485"/>
      <c r="U794" s="485"/>
      <c r="V794" s="485"/>
      <c r="W794" s="485"/>
      <c r="X794" s="485"/>
      <c r="Y794" s="485"/>
      <c r="Z794" s="485"/>
      <c r="AA794" s="485"/>
      <c r="AB794" s="485"/>
      <c r="AC794" s="485"/>
      <c r="AD794" s="485"/>
      <c r="AE794" s="485"/>
      <c r="AF794" s="485"/>
      <c r="AG794" s="485"/>
    </row>
    <row r="795" spans="20:33">
      <c r="T795" s="485"/>
      <c r="U795" s="485"/>
      <c r="V795" s="485"/>
      <c r="W795" s="485"/>
      <c r="X795" s="485"/>
      <c r="Y795" s="485"/>
      <c r="Z795" s="485"/>
      <c r="AA795" s="485"/>
      <c r="AB795" s="485"/>
      <c r="AC795" s="485"/>
      <c r="AD795" s="485"/>
      <c r="AE795" s="485"/>
      <c r="AF795" s="485"/>
      <c r="AG795" s="485"/>
    </row>
    <row r="796" spans="20:33">
      <c r="T796" s="485"/>
      <c r="U796" s="485"/>
      <c r="V796" s="485"/>
      <c r="W796" s="485"/>
      <c r="X796" s="485"/>
      <c r="Y796" s="485"/>
      <c r="Z796" s="485"/>
      <c r="AA796" s="485"/>
      <c r="AB796" s="485"/>
      <c r="AC796" s="485"/>
      <c r="AD796" s="485"/>
      <c r="AE796" s="485"/>
      <c r="AF796" s="485"/>
      <c r="AG796" s="485"/>
    </row>
    <row r="797" spans="20:33">
      <c r="T797" s="485"/>
      <c r="U797" s="485"/>
      <c r="V797" s="485"/>
      <c r="W797" s="485"/>
      <c r="X797" s="485"/>
      <c r="Y797" s="485"/>
      <c r="Z797" s="485"/>
      <c r="AA797" s="485"/>
      <c r="AB797" s="485"/>
      <c r="AC797" s="485"/>
      <c r="AD797" s="485"/>
      <c r="AE797" s="485"/>
      <c r="AF797" s="485"/>
      <c r="AG797" s="485"/>
    </row>
    <row r="798" spans="20:33">
      <c r="T798" s="485"/>
      <c r="U798" s="485"/>
      <c r="V798" s="485"/>
      <c r="W798" s="485"/>
      <c r="X798" s="485"/>
      <c r="Y798" s="485"/>
      <c r="Z798" s="485"/>
      <c r="AA798" s="485"/>
      <c r="AB798" s="485"/>
      <c r="AC798" s="485"/>
      <c r="AD798" s="485"/>
      <c r="AE798" s="485"/>
      <c r="AF798" s="485"/>
      <c r="AG798" s="485"/>
    </row>
    <row r="799" spans="20:33">
      <c r="T799" s="485"/>
      <c r="U799" s="485"/>
      <c r="V799" s="485"/>
      <c r="W799" s="485"/>
      <c r="X799" s="485"/>
      <c r="Y799" s="485"/>
      <c r="Z799" s="485"/>
      <c r="AA799" s="485"/>
      <c r="AB799" s="485"/>
      <c r="AC799" s="485"/>
      <c r="AD799" s="485"/>
      <c r="AE799" s="485"/>
      <c r="AF799" s="485"/>
      <c r="AG799" s="485"/>
    </row>
    <row r="800" spans="20:33">
      <c r="T800" s="485"/>
      <c r="U800" s="485"/>
      <c r="V800" s="485"/>
      <c r="W800" s="485"/>
      <c r="X800" s="485"/>
      <c r="Y800" s="485"/>
      <c r="Z800" s="485"/>
      <c r="AA800" s="485"/>
      <c r="AB800" s="485"/>
      <c r="AC800" s="485"/>
      <c r="AD800" s="485"/>
      <c r="AE800" s="485"/>
      <c r="AF800" s="485"/>
      <c r="AG800" s="485"/>
    </row>
    <row r="801" spans="20:33">
      <c r="T801" s="485"/>
      <c r="U801" s="485"/>
      <c r="V801" s="485"/>
      <c r="W801" s="485"/>
      <c r="X801" s="485"/>
      <c r="Y801" s="485"/>
      <c r="Z801" s="485"/>
      <c r="AA801" s="485"/>
      <c r="AB801" s="485"/>
      <c r="AC801" s="485"/>
      <c r="AD801" s="485"/>
      <c r="AE801" s="485"/>
      <c r="AF801" s="485"/>
      <c r="AG801" s="485"/>
    </row>
    <row r="802" spans="20:33">
      <c r="T802" s="485"/>
      <c r="U802" s="485"/>
      <c r="V802" s="485"/>
      <c r="W802" s="485"/>
      <c r="X802" s="485"/>
      <c r="Y802" s="485"/>
      <c r="Z802" s="485"/>
      <c r="AA802" s="485"/>
      <c r="AB802" s="485"/>
      <c r="AC802" s="485"/>
      <c r="AD802" s="485"/>
      <c r="AE802" s="485"/>
      <c r="AF802" s="485"/>
      <c r="AG802" s="485"/>
    </row>
    <row r="803" spans="20:33">
      <c r="T803" s="485"/>
      <c r="U803" s="485"/>
      <c r="V803" s="485"/>
      <c r="W803" s="485"/>
      <c r="X803" s="485"/>
      <c r="Y803" s="485"/>
      <c r="Z803" s="485"/>
      <c r="AA803" s="485"/>
      <c r="AB803" s="485"/>
      <c r="AC803" s="485"/>
      <c r="AD803" s="485"/>
      <c r="AE803" s="485"/>
      <c r="AF803" s="485"/>
      <c r="AG803" s="485"/>
    </row>
    <row r="804" spans="20:33">
      <c r="T804" s="485"/>
      <c r="U804" s="485"/>
      <c r="V804" s="485"/>
      <c r="W804" s="485"/>
      <c r="X804" s="485"/>
      <c r="Y804" s="485"/>
      <c r="Z804" s="485"/>
      <c r="AA804" s="485"/>
      <c r="AB804" s="485"/>
      <c r="AC804" s="485"/>
      <c r="AD804" s="485"/>
      <c r="AE804" s="485"/>
      <c r="AF804" s="485"/>
      <c r="AG804" s="485"/>
    </row>
    <row r="805" spans="20:33">
      <c r="T805" s="485"/>
      <c r="U805" s="485"/>
      <c r="V805" s="485"/>
      <c r="W805" s="485"/>
      <c r="X805" s="485"/>
      <c r="Y805" s="485"/>
      <c r="Z805" s="485"/>
      <c r="AA805" s="485"/>
      <c r="AB805" s="485"/>
      <c r="AC805" s="485"/>
      <c r="AD805" s="485"/>
      <c r="AE805" s="485"/>
      <c r="AF805" s="485"/>
      <c r="AG805" s="485"/>
    </row>
    <row r="806" spans="20:33">
      <c r="T806" s="485"/>
      <c r="U806" s="485"/>
      <c r="V806" s="485"/>
      <c r="W806" s="485"/>
      <c r="X806" s="485"/>
      <c r="Y806" s="485"/>
      <c r="Z806" s="485"/>
      <c r="AA806" s="485"/>
      <c r="AB806" s="485"/>
      <c r="AC806" s="485"/>
      <c r="AD806" s="485"/>
      <c r="AE806" s="485"/>
      <c r="AF806" s="485"/>
      <c r="AG806" s="485"/>
    </row>
    <row r="807" spans="20:33">
      <c r="T807" s="485"/>
      <c r="U807" s="485"/>
      <c r="V807" s="485"/>
      <c r="W807" s="485"/>
      <c r="X807" s="485"/>
      <c r="Y807" s="485"/>
      <c r="Z807" s="485"/>
      <c r="AA807" s="485"/>
      <c r="AB807" s="485"/>
      <c r="AC807" s="485"/>
      <c r="AD807" s="485"/>
      <c r="AE807" s="485"/>
      <c r="AF807" s="485"/>
      <c r="AG807" s="485"/>
    </row>
    <row r="808" spans="20:33">
      <c r="T808" s="485"/>
      <c r="U808" s="485"/>
      <c r="V808" s="485"/>
      <c r="W808" s="485"/>
      <c r="X808" s="485"/>
      <c r="Y808" s="485"/>
      <c r="Z808" s="485"/>
      <c r="AA808" s="485"/>
      <c r="AB808" s="485"/>
      <c r="AC808" s="485"/>
      <c r="AD808" s="485"/>
      <c r="AE808" s="485"/>
      <c r="AF808" s="485"/>
      <c r="AG808" s="485"/>
    </row>
    <row r="809" spans="20:33">
      <c r="T809" s="485"/>
      <c r="U809" s="485"/>
      <c r="V809" s="485"/>
      <c r="W809" s="485"/>
      <c r="X809" s="485"/>
      <c r="Y809" s="485"/>
      <c r="Z809" s="485"/>
      <c r="AA809" s="485"/>
      <c r="AB809" s="485"/>
      <c r="AC809" s="485"/>
      <c r="AD809" s="485"/>
      <c r="AE809" s="485"/>
      <c r="AF809" s="485"/>
      <c r="AG809" s="485"/>
    </row>
    <row r="810" spans="20:33">
      <c r="T810" s="485"/>
      <c r="U810" s="485"/>
      <c r="V810" s="485"/>
      <c r="W810" s="485"/>
      <c r="X810" s="485"/>
      <c r="Y810" s="485"/>
      <c r="Z810" s="485"/>
      <c r="AA810" s="485"/>
      <c r="AB810" s="485"/>
      <c r="AC810" s="485"/>
      <c r="AD810" s="485"/>
      <c r="AE810" s="485"/>
      <c r="AF810" s="485"/>
      <c r="AG810" s="485"/>
    </row>
    <row r="811" spans="20:33">
      <c r="T811" s="485"/>
      <c r="U811" s="485"/>
      <c r="V811" s="485"/>
      <c r="W811" s="485"/>
      <c r="X811" s="485"/>
      <c r="Y811" s="485"/>
      <c r="Z811" s="485"/>
      <c r="AA811" s="485"/>
      <c r="AB811" s="485"/>
      <c r="AC811" s="485"/>
      <c r="AD811" s="485"/>
      <c r="AE811" s="485"/>
      <c r="AF811" s="485"/>
      <c r="AG811" s="485"/>
    </row>
    <row r="812" spans="20:33">
      <c r="T812" s="485"/>
      <c r="U812" s="485"/>
      <c r="V812" s="485"/>
      <c r="W812" s="485"/>
      <c r="X812" s="485"/>
      <c r="Y812" s="485"/>
      <c r="Z812" s="485"/>
      <c r="AA812" s="485"/>
      <c r="AB812" s="485"/>
      <c r="AC812" s="485"/>
      <c r="AD812" s="485"/>
      <c r="AE812" s="485"/>
      <c r="AF812" s="485"/>
      <c r="AG812" s="485"/>
    </row>
    <row r="813" spans="20:33">
      <c r="T813" s="485"/>
      <c r="U813" s="485"/>
      <c r="V813" s="485"/>
      <c r="W813" s="485"/>
      <c r="X813" s="485"/>
      <c r="Y813" s="485"/>
      <c r="Z813" s="485"/>
      <c r="AA813" s="485"/>
      <c r="AB813" s="485"/>
      <c r="AC813" s="485"/>
      <c r="AD813" s="485"/>
      <c r="AE813" s="485"/>
      <c r="AF813" s="485"/>
      <c r="AG813" s="485"/>
    </row>
    <row r="814" spans="20:33">
      <c r="T814" s="485"/>
      <c r="U814" s="485"/>
      <c r="V814" s="485"/>
      <c r="W814" s="485"/>
      <c r="X814" s="485"/>
      <c r="Y814" s="485"/>
      <c r="Z814" s="485"/>
      <c r="AA814" s="485"/>
      <c r="AB814" s="485"/>
      <c r="AC814" s="485"/>
      <c r="AD814" s="485"/>
      <c r="AE814" s="485"/>
      <c r="AF814" s="485"/>
      <c r="AG814" s="485"/>
    </row>
    <row r="815" spans="20:33">
      <c r="T815" s="485"/>
      <c r="U815" s="485"/>
      <c r="V815" s="485"/>
      <c r="W815" s="485"/>
      <c r="X815" s="485"/>
      <c r="Y815" s="485"/>
      <c r="Z815" s="485"/>
      <c r="AA815" s="485"/>
      <c r="AB815" s="485"/>
      <c r="AC815" s="485"/>
      <c r="AD815" s="485"/>
      <c r="AE815" s="485"/>
      <c r="AF815" s="485"/>
      <c r="AG815" s="485"/>
    </row>
    <row r="816" spans="20:33">
      <c r="T816" s="485"/>
      <c r="U816" s="485"/>
      <c r="V816" s="485"/>
      <c r="W816" s="485"/>
      <c r="X816" s="485"/>
      <c r="Y816" s="485"/>
      <c r="Z816" s="485"/>
      <c r="AA816" s="485"/>
      <c r="AB816" s="485"/>
      <c r="AC816" s="485"/>
      <c r="AD816" s="485"/>
      <c r="AE816" s="485"/>
      <c r="AF816" s="485"/>
      <c r="AG816" s="485"/>
    </row>
    <row r="817" spans="20:33">
      <c r="T817" s="485"/>
      <c r="U817" s="485"/>
      <c r="V817" s="485"/>
      <c r="W817" s="485"/>
      <c r="X817" s="485"/>
      <c r="Y817" s="485"/>
      <c r="Z817" s="485"/>
      <c r="AA817" s="485"/>
      <c r="AB817" s="485"/>
      <c r="AC817" s="485"/>
      <c r="AD817" s="485"/>
      <c r="AE817" s="485"/>
      <c r="AF817" s="485"/>
      <c r="AG817" s="485"/>
    </row>
    <row r="818" spans="20:33">
      <c r="T818" s="485"/>
      <c r="U818" s="485"/>
      <c r="V818" s="485"/>
      <c r="W818" s="485"/>
      <c r="X818" s="485"/>
      <c r="Y818" s="485"/>
      <c r="Z818" s="485"/>
      <c r="AA818" s="485"/>
      <c r="AB818" s="485"/>
      <c r="AC818" s="485"/>
      <c r="AD818" s="485"/>
      <c r="AE818" s="485"/>
      <c r="AF818" s="485"/>
      <c r="AG818" s="485"/>
    </row>
    <row r="819" spans="20:33">
      <c r="T819" s="485"/>
      <c r="U819" s="485"/>
      <c r="V819" s="485"/>
      <c r="W819" s="485"/>
      <c r="X819" s="485"/>
      <c r="Y819" s="485"/>
      <c r="Z819" s="485"/>
      <c r="AA819" s="485"/>
      <c r="AB819" s="485"/>
      <c r="AC819" s="485"/>
      <c r="AD819" s="485"/>
      <c r="AE819" s="485"/>
      <c r="AF819" s="485"/>
      <c r="AG819" s="485"/>
    </row>
    <row r="820" spans="20:33">
      <c r="T820" s="485"/>
      <c r="U820" s="485"/>
      <c r="V820" s="485"/>
      <c r="W820" s="485"/>
      <c r="X820" s="485"/>
      <c r="Y820" s="485"/>
      <c r="Z820" s="485"/>
      <c r="AA820" s="485"/>
      <c r="AB820" s="485"/>
      <c r="AC820" s="485"/>
      <c r="AD820" s="485"/>
      <c r="AE820" s="485"/>
      <c r="AF820" s="485"/>
      <c r="AG820" s="485"/>
    </row>
    <row r="821" spans="20:33">
      <c r="T821" s="485"/>
      <c r="U821" s="485"/>
      <c r="V821" s="485"/>
      <c r="W821" s="485"/>
      <c r="X821" s="485"/>
      <c r="Y821" s="485"/>
      <c r="Z821" s="485"/>
      <c r="AA821" s="485"/>
      <c r="AB821" s="485"/>
      <c r="AC821" s="485"/>
      <c r="AD821" s="485"/>
      <c r="AE821" s="485"/>
      <c r="AF821" s="485"/>
      <c r="AG821" s="485"/>
    </row>
    <row r="822" spans="20:33">
      <c r="T822" s="485"/>
      <c r="U822" s="485"/>
      <c r="V822" s="485"/>
      <c r="W822" s="485"/>
      <c r="X822" s="485"/>
      <c r="Y822" s="485"/>
      <c r="Z822" s="485"/>
      <c r="AA822" s="485"/>
      <c r="AB822" s="485"/>
      <c r="AC822" s="485"/>
      <c r="AD822" s="485"/>
      <c r="AE822" s="485"/>
      <c r="AF822" s="485"/>
      <c r="AG822" s="485"/>
    </row>
    <row r="823" spans="20:33">
      <c r="T823" s="485"/>
      <c r="U823" s="485"/>
      <c r="V823" s="485"/>
      <c r="W823" s="485"/>
      <c r="X823" s="485"/>
      <c r="Y823" s="485"/>
      <c r="Z823" s="485"/>
      <c r="AA823" s="485"/>
      <c r="AB823" s="485"/>
      <c r="AC823" s="485"/>
      <c r="AD823" s="485"/>
      <c r="AE823" s="485"/>
      <c r="AF823" s="485"/>
      <c r="AG823" s="485"/>
    </row>
    <row r="824" spans="20:33">
      <c r="T824" s="485"/>
      <c r="U824" s="485"/>
      <c r="V824" s="485"/>
      <c r="W824" s="485"/>
      <c r="X824" s="485"/>
      <c r="Y824" s="485"/>
      <c r="Z824" s="485"/>
      <c r="AA824" s="485"/>
      <c r="AB824" s="485"/>
      <c r="AC824" s="485"/>
      <c r="AD824" s="485"/>
      <c r="AE824" s="485"/>
      <c r="AF824" s="485"/>
      <c r="AG824" s="485"/>
    </row>
    <row r="825" spans="20:33">
      <c r="T825" s="485"/>
      <c r="U825" s="485"/>
      <c r="V825" s="485"/>
      <c r="W825" s="485"/>
      <c r="X825" s="485"/>
      <c r="Y825" s="485"/>
      <c r="Z825" s="485"/>
      <c r="AA825" s="485"/>
      <c r="AB825" s="485"/>
      <c r="AC825" s="485"/>
      <c r="AD825" s="485"/>
      <c r="AE825" s="485"/>
      <c r="AF825" s="485"/>
      <c r="AG825" s="485"/>
    </row>
    <row r="826" spans="20:33">
      <c r="T826" s="485"/>
      <c r="U826" s="485"/>
      <c r="V826" s="485"/>
      <c r="W826" s="485"/>
      <c r="X826" s="485"/>
      <c r="Y826" s="485"/>
      <c r="Z826" s="485"/>
      <c r="AA826" s="485"/>
      <c r="AB826" s="485"/>
      <c r="AC826" s="485"/>
      <c r="AD826" s="485"/>
      <c r="AE826" s="485"/>
      <c r="AF826" s="485"/>
      <c r="AG826" s="485"/>
    </row>
    <row r="827" spans="20:33">
      <c r="T827" s="485"/>
      <c r="U827" s="485"/>
      <c r="V827" s="485"/>
      <c r="W827" s="485"/>
      <c r="X827" s="485"/>
      <c r="Y827" s="485"/>
      <c r="Z827" s="485"/>
      <c r="AA827" s="485"/>
      <c r="AB827" s="485"/>
      <c r="AC827" s="485"/>
      <c r="AD827" s="485"/>
      <c r="AE827" s="485"/>
      <c r="AF827" s="485"/>
      <c r="AG827" s="485"/>
    </row>
    <row r="828" spans="20:33">
      <c r="T828" s="485"/>
      <c r="U828" s="485"/>
      <c r="V828" s="485"/>
      <c r="W828" s="485"/>
      <c r="X828" s="485"/>
      <c r="Y828" s="485"/>
      <c r="Z828" s="485"/>
      <c r="AA828" s="485"/>
      <c r="AB828" s="485"/>
      <c r="AC828" s="485"/>
      <c r="AD828" s="485"/>
      <c r="AE828" s="485"/>
      <c r="AF828" s="485"/>
      <c r="AG828" s="485"/>
    </row>
    <row r="829" spans="20:33">
      <c r="T829" s="485"/>
      <c r="U829" s="485"/>
      <c r="V829" s="485"/>
      <c r="W829" s="485"/>
      <c r="X829" s="485"/>
      <c r="Y829" s="485"/>
      <c r="Z829" s="485"/>
      <c r="AA829" s="485"/>
      <c r="AB829" s="485"/>
      <c r="AC829" s="485"/>
      <c r="AD829" s="485"/>
      <c r="AE829" s="485"/>
      <c r="AF829" s="485"/>
      <c r="AG829" s="485"/>
    </row>
    <row r="830" spans="20:33">
      <c r="T830" s="485"/>
      <c r="U830" s="485"/>
      <c r="V830" s="485"/>
      <c r="W830" s="485"/>
      <c r="X830" s="485"/>
      <c r="Y830" s="485"/>
      <c r="Z830" s="485"/>
      <c r="AA830" s="485"/>
      <c r="AB830" s="485"/>
      <c r="AC830" s="485"/>
      <c r="AD830" s="485"/>
      <c r="AE830" s="485"/>
      <c r="AF830" s="485"/>
      <c r="AG830" s="485"/>
    </row>
    <row r="831" spans="20:33">
      <c r="T831" s="485"/>
      <c r="U831" s="485"/>
      <c r="V831" s="485"/>
      <c r="W831" s="485"/>
      <c r="X831" s="485"/>
      <c r="Y831" s="485"/>
      <c r="Z831" s="485"/>
      <c r="AA831" s="485"/>
      <c r="AB831" s="485"/>
      <c r="AC831" s="485"/>
      <c r="AD831" s="485"/>
      <c r="AE831" s="485"/>
      <c r="AF831" s="485"/>
      <c r="AG831" s="485"/>
    </row>
    <row r="832" spans="20:33">
      <c r="T832" s="485"/>
      <c r="U832" s="485"/>
      <c r="V832" s="485"/>
      <c r="W832" s="485"/>
      <c r="X832" s="485"/>
      <c r="Y832" s="485"/>
      <c r="Z832" s="485"/>
      <c r="AA832" s="485"/>
      <c r="AB832" s="485"/>
      <c r="AC832" s="485"/>
      <c r="AD832" s="485"/>
      <c r="AE832" s="485"/>
      <c r="AF832" s="485"/>
      <c r="AG832" s="485"/>
    </row>
    <row r="833" spans="20:33">
      <c r="T833" s="485"/>
      <c r="U833" s="485"/>
      <c r="V833" s="485"/>
      <c r="W833" s="485"/>
      <c r="X833" s="485"/>
      <c r="Y833" s="485"/>
      <c r="Z833" s="485"/>
      <c r="AA833" s="485"/>
      <c r="AB833" s="485"/>
      <c r="AC833" s="485"/>
      <c r="AD833" s="485"/>
      <c r="AE833" s="485"/>
      <c r="AF833" s="485"/>
      <c r="AG833" s="485"/>
    </row>
    <row r="834" spans="20:33">
      <c r="T834" s="485"/>
      <c r="U834" s="485"/>
      <c r="V834" s="485"/>
      <c r="W834" s="485"/>
      <c r="X834" s="485"/>
      <c r="Y834" s="485"/>
      <c r="Z834" s="485"/>
      <c r="AA834" s="485"/>
      <c r="AB834" s="485"/>
      <c r="AC834" s="485"/>
      <c r="AD834" s="485"/>
      <c r="AE834" s="485"/>
      <c r="AF834" s="485"/>
      <c r="AG834" s="485"/>
    </row>
    <row r="835" spans="20:33">
      <c r="T835" s="485"/>
      <c r="U835" s="485"/>
      <c r="V835" s="485"/>
      <c r="W835" s="485"/>
      <c r="X835" s="485"/>
      <c r="Y835" s="485"/>
      <c r="Z835" s="485"/>
      <c r="AA835" s="485"/>
      <c r="AB835" s="485"/>
      <c r="AC835" s="485"/>
      <c r="AD835" s="485"/>
      <c r="AE835" s="485"/>
      <c r="AF835" s="485"/>
      <c r="AG835" s="485"/>
    </row>
    <row r="836" spans="20:33">
      <c r="T836" s="485"/>
      <c r="U836" s="485"/>
      <c r="V836" s="485"/>
      <c r="W836" s="485"/>
      <c r="X836" s="485"/>
      <c r="Y836" s="485"/>
      <c r="Z836" s="485"/>
      <c r="AA836" s="485"/>
      <c r="AB836" s="485"/>
      <c r="AC836" s="485"/>
      <c r="AD836" s="485"/>
      <c r="AE836" s="485"/>
      <c r="AF836" s="485"/>
      <c r="AG836" s="485"/>
    </row>
    <row r="837" spans="20:33">
      <c r="T837" s="485"/>
      <c r="U837" s="485"/>
      <c r="V837" s="485"/>
      <c r="W837" s="485"/>
      <c r="X837" s="485"/>
      <c r="Y837" s="485"/>
      <c r="Z837" s="485"/>
      <c r="AA837" s="485"/>
      <c r="AB837" s="485"/>
      <c r="AC837" s="485"/>
      <c r="AD837" s="485"/>
      <c r="AE837" s="485"/>
      <c r="AF837" s="485"/>
      <c r="AG837" s="485"/>
    </row>
    <row r="838" spans="20:33">
      <c r="T838" s="485"/>
      <c r="U838" s="485"/>
      <c r="V838" s="485"/>
      <c r="W838" s="485"/>
      <c r="X838" s="485"/>
      <c r="Y838" s="485"/>
      <c r="Z838" s="485"/>
      <c r="AA838" s="485"/>
      <c r="AB838" s="485"/>
      <c r="AC838" s="485"/>
      <c r="AD838" s="485"/>
      <c r="AE838" s="485"/>
      <c r="AF838" s="485"/>
      <c r="AG838" s="485"/>
    </row>
    <row r="839" spans="20:33">
      <c r="T839" s="485"/>
      <c r="U839" s="485"/>
      <c r="V839" s="485"/>
      <c r="W839" s="485"/>
      <c r="X839" s="485"/>
      <c r="Y839" s="485"/>
      <c r="Z839" s="485"/>
      <c r="AA839" s="485"/>
      <c r="AB839" s="485"/>
      <c r="AC839" s="485"/>
      <c r="AD839" s="485"/>
      <c r="AE839" s="485"/>
      <c r="AF839" s="485"/>
      <c r="AG839" s="485"/>
    </row>
    <row r="840" spans="20:33">
      <c r="T840" s="485"/>
      <c r="U840" s="485"/>
      <c r="V840" s="485"/>
      <c r="W840" s="485"/>
      <c r="X840" s="485"/>
      <c r="Y840" s="485"/>
      <c r="Z840" s="485"/>
      <c r="AA840" s="485"/>
      <c r="AB840" s="485"/>
      <c r="AC840" s="485"/>
      <c r="AD840" s="485"/>
      <c r="AE840" s="485"/>
      <c r="AF840" s="485"/>
      <c r="AG840" s="485"/>
    </row>
    <row r="841" spans="20:33">
      <c r="T841" s="485"/>
      <c r="U841" s="485"/>
      <c r="V841" s="485"/>
      <c r="W841" s="485"/>
      <c r="X841" s="485"/>
      <c r="Y841" s="485"/>
      <c r="Z841" s="485"/>
      <c r="AA841" s="485"/>
      <c r="AB841" s="485"/>
      <c r="AC841" s="485"/>
      <c r="AD841" s="485"/>
      <c r="AE841" s="485"/>
      <c r="AF841" s="485"/>
      <c r="AG841" s="485"/>
    </row>
    <row r="842" spans="20:33">
      <c r="T842" s="485"/>
      <c r="U842" s="485"/>
      <c r="V842" s="485"/>
      <c r="W842" s="485"/>
      <c r="X842" s="485"/>
      <c r="Y842" s="485"/>
      <c r="Z842" s="485"/>
      <c r="AA842" s="485"/>
      <c r="AB842" s="485"/>
      <c r="AC842" s="485"/>
      <c r="AD842" s="485"/>
      <c r="AE842" s="485"/>
      <c r="AF842" s="485"/>
      <c r="AG842" s="485"/>
    </row>
    <row r="843" spans="20:33">
      <c r="T843" s="485"/>
      <c r="U843" s="485"/>
      <c r="V843" s="485"/>
      <c r="W843" s="485"/>
      <c r="X843" s="485"/>
      <c r="Y843" s="485"/>
      <c r="Z843" s="485"/>
      <c r="AA843" s="485"/>
      <c r="AB843" s="485"/>
      <c r="AC843" s="485"/>
      <c r="AD843" s="485"/>
      <c r="AE843" s="485"/>
      <c r="AF843" s="485"/>
      <c r="AG843" s="485"/>
    </row>
    <row r="844" spans="20:33">
      <c r="T844" s="485"/>
      <c r="U844" s="485"/>
      <c r="V844" s="485"/>
      <c r="W844" s="485"/>
      <c r="X844" s="485"/>
      <c r="Y844" s="485"/>
      <c r="Z844" s="485"/>
      <c r="AA844" s="485"/>
      <c r="AB844" s="485"/>
      <c r="AC844" s="485"/>
      <c r="AD844" s="485"/>
      <c r="AE844" s="485"/>
      <c r="AF844" s="485"/>
      <c r="AG844" s="485"/>
    </row>
    <row r="845" spans="20:33">
      <c r="T845" s="485"/>
      <c r="U845" s="485"/>
      <c r="V845" s="485"/>
      <c r="W845" s="485"/>
      <c r="X845" s="485"/>
      <c r="Y845" s="485"/>
      <c r="Z845" s="485"/>
      <c r="AA845" s="485"/>
      <c r="AB845" s="485"/>
      <c r="AC845" s="485"/>
      <c r="AD845" s="485"/>
      <c r="AE845" s="485"/>
      <c r="AF845" s="485"/>
      <c r="AG845" s="485"/>
    </row>
    <row r="846" spans="20:33">
      <c r="T846" s="485"/>
      <c r="U846" s="485"/>
      <c r="V846" s="485"/>
      <c r="W846" s="485"/>
      <c r="X846" s="485"/>
      <c r="Y846" s="485"/>
      <c r="Z846" s="485"/>
      <c r="AA846" s="485"/>
      <c r="AB846" s="485"/>
      <c r="AC846" s="485"/>
      <c r="AD846" s="485"/>
      <c r="AE846" s="485"/>
      <c r="AF846" s="485"/>
      <c r="AG846" s="485"/>
    </row>
    <row r="847" spans="20:33">
      <c r="T847" s="485"/>
      <c r="U847" s="485"/>
      <c r="V847" s="485"/>
      <c r="W847" s="485"/>
      <c r="X847" s="485"/>
      <c r="Y847" s="485"/>
      <c r="Z847" s="485"/>
      <c r="AA847" s="485"/>
      <c r="AB847" s="485"/>
      <c r="AC847" s="485"/>
      <c r="AD847" s="485"/>
      <c r="AE847" s="485"/>
      <c r="AF847" s="485"/>
      <c r="AG847" s="485"/>
    </row>
    <row r="848" spans="20:33">
      <c r="T848" s="485"/>
      <c r="U848" s="485"/>
      <c r="V848" s="485"/>
      <c r="W848" s="485"/>
      <c r="X848" s="485"/>
      <c r="Y848" s="485"/>
      <c r="Z848" s="485"/>
      <c r="AA848" s="485"/>
      <c r="AB848" s="485"/>
      <c r="AC848" s="485"/>
      <c r="AD848" s="485"/>
      <c r="AE848" s="485"/>
      <c r="AF848" s="485"/>
      <c r="AG848" s="485"/>
    </row>
    <row r="849" spans="20:33">
      <c r="T849" s="485"/>
      <c r="U849" s="485"/>
      <c r="V849" s="485"/>
      <c r="W849" s="485"/>
      <c r="X849" s="485"/>
      <c r="Y849" s="485"/>
      <c r="Z849" s="485"/>
      <c r="AA849" s="485"/>
      <c r="AB849" s="485"/>
      <c r="AC849" s="485"/>
      <c r="AD849" s="485"/>
      <c r="AE849" s="485"/>
      <c r="AF849" s="485"/>
      <c r="AG849" s="485"/>
    </row>
    <row r="850" spans="20:33">
      <c r="T850" s="485"/>
      <c r="U850" s="485"/>
      <c r="V850" s="485"/>
      <c r="W850" s="485"/>
      <c r="X850" s="485"/>
      <c r="Y850" s="485"/>
      <c r="Z850" s="485"/>
      <c r="AA850" s="485"/>
      <c r="AB850" s="485"/>
      <c r="AC850" s="485"/>
      <c r="AD850" s="485"/>
      <c r="AE850" s="485"/>
      <c r="AF850" s="485"/>
      <c r="AG850" s="485"/>
    </row>
    <row r="851" spans="20:33">
      <c r="T851" s="485"/>
      <c r="U851" s="485"/>
      <c r="V851" s="485"/>
      <c r="W851" s="485"/>
      <c r="X851" s="485"/>
      <c r="Y851" s="485"/>
      <c r="Z851" s="485"/>
      <c r="AA851" s="485"/>
      <c r="AB851" s="485"/>
      <c r="AC851" s="485"/>
      <c r="AD851" s="485"/>
      <c r="AE851" s="485"/>
      <c r="AF851" s="485"/>
      <c r="AG851" s="485"/>
    </row>
    <row r="852" spans="20:33">
      <c r="T852" s="485"/>
      <c r="U852" s="485"/>
      <c r="V852" s="485"/>
      <c r="W852" s="485"/>
      <c r="X852" s="485"/>
      <c r="Y852" s="485"/>
      <c r="Z852" s="485"/>
      <c r="AA852" s="485"/>
      <c r="AB852" s="485"/>
      <c r="AC852" s="485"/>
      <c r="AD852" s="485"/>
      <c r="AE852" s="485"/>
      <c r="AF852" s="485"/>
      <c r="AG852" s="485"/>
    </row>
    <row r="853" spans="20:33">
      <c r="T853" s="485"/>
      <c r="U853" s="485"/>
      <c r="V853" s="485"/>
      <c r="W853" s="485"/>
      <c r="X853" s="485"/>
      <c r="Y853" s="485"/>
      <c r="Z853" s="485"/>
      <c r="AA853" s="485"/>
      <c r="AB853" s="485"/>
      <c r="AC853" s="485"/>
      <c r="AD853" s="485"/>
      <c r="AE853" s="485"/>
      <c r="AF853" s="485"/>
      <c r="AG853" s="485"/>
    </row>
    <row r="854" spans="20:33">
      <c r="T854" s="485"/>
      <c r="U854" s="485"/>
      <c r="V854" s="485"/>
      <c r="W854" s="485"/>
      <c r="X854" s="485"/>
      <c r="Y854" s="485"/>
      <c r="Z854" s="485"/>
      <c r="AA854" s="485"/>
      <c r="AB854" s="485"/>
      <c r="AC854" s="485"/>
      <c r="AD854" s="485"/>
      <c r="AE854" s="485"/>
      <c r="AF854" s="485"/>
      <c r="AG854" s="485"/>
    </row>
    <row r="855" spans="20:33">
      <c r="T855" s="485"/>
      <c r="U855" s="485"/>
      <c r="V855" s="485"/>
      <c r="W855" s="485"/>
      <c r="X855" s="485"/>
      <c r="Y855" s="485"/>
      <c r="Z855" s="485"/>
      <c r="AA855" s="485"/>
      <c r="AB855" s="485"/>
      <c r="AC855" s="485"/>
      <c r="AD855" s="485"/>
      <c r="AE855" s="485"/>
      <c r="AF855" s="485"/>
      <c r="AG855" s="485"/>
    </row>
    <row r="856" spans="20:33">
      <c r="T856" s="485"/>
      <c r="U856" s="485"/>
      <c r="V856" s="485"/>
      <c r="W856" s="485"/>
      <c r="X856" s="485"/>
      <c r="Y856" s="485"/>
      <c r="Z856" s="485"/>
      <c r="AA856" s="485"/>
      <c r="AB856" s="485"/>
      <c r="AC856" s="485"/>
      <c r="AD856" s="485"/>
      <c r="AE856" s="485"/>
      <c r="AF856" s="485"/>
      <c r="AG856" s="485"/>
    </row>
    <row r="857" spans="20:33">
      <c r="T857" s="485"/>
      <c r="U857" s="485"/>
      <c r="V857" s="485"/>
      <c r="W857" s="485"/>
      <c r="X857" s="485"/>
      <c r="Y857" s="485"/>
      <c r="Z857" s="485"/>
      <c r="AA857" s="485"/>
      <c r="AB857" s="485"/>
      <c r="AC857" s="485"/>
      <c r="AD857" s="485"/>
      <c r="AE857" s="485"/>
      <c r="AF857" s="485"/>
      <c r="AG857" s="485"/>
    </row>
    <row r="858" spans="20:33">
      <c r="T858" s="485"/>
      <c r="U858" s="485"/>
      <c r="V858" s="485"/>
      <c r="W858" s="485"/>
      <c r="X858" s="485"/>
      <c r="Y858" s="485"/>
      <c r="Z858" s="485"/>
      <c r="AA858" s="485"/>
      <c r="AB858" s="485"/>
      <c r="AC858" s="485"/>
      <c r="AD858" s="485"/>
      <c r="AE858" s="485"/>
      <c r="AF858" s="485"/>
      <c r="AG858" s="485"/>
    </row>
    <row r="859" spans="20:33">
      <c r="T859" s="485"/>
      <c r="U859" s="485"/>
      <c r="V859" s="485"/>
      <c r="W859" s="485"/>
      <c r="X859" s="485"/>
      <c r="Y859" s="485"/>
      <c r="Z859" s="485"/>
      <c r="AA859" s="485"/>
      <c r="AB859" s="485"/>
      <c r="AC859" s="485"/>
      <c r="AD859" s="485"/>
      <c r="AE859" s="485"/>
      <c r="AF859" s="485"/>
      <c r="AG859" s="485"/>
    </row>
    <row r="860" spans="20:33">
      <c r="T860" s="485"/>
      <c r="U860" s="485"/>
      <c r="V860" s="485"/>
      <c r="W860" s="485"/>
      <c r="X860" s="485"/>
      <c r="Y860" s="485"/>
      <c r="Z860" s="485"/>
      <c r="AA860" s="485"/>
      <c r="AB860" s="485"/>
      <c r="AC860" s="485"/>
      <c r="AD860" s="485"/>
      <c r="AE860" s="485"/>
      <c r="AF860" s="485"/>
      <c r="AG860" s="485"/>
    </row>
    <row r="861" spans="20:33">
      <c r="T861" s="485"/>
      <c r="U861" s="485"/>
      <c r="V861" s="485"/>
      <c r="W861" s="485"/>
      <c r="X861" s="485"/>
      <c r="Y861" s="485"/>
      <c r="Z861" s="485"/>
      <c r="AA861" s="485"/>
      <c r="AB861" s="485"/>
      <c r="AC861" s="485"/>
      <c r="AD861" s="485"/>
      <c r="AE861" s="485"/>
      <c r="AF861" s="485"/>
      <c r="AG861" s="485"/>
    </row>
  </sheetData>
  <conditionalFormatting sqref="C113:N113">
    <cfRule type="cellIs" dxfId="43" priority="21" stopIfTrue="1" operator="notEqual">
      <formula>0</formula>
    </cfRule>
  </conditionalFormatting>
  <conditionalFormatting sqref="O113">
    <cfRule type="cellIs" dxfId="42" priority="20" stopIfTrue="1" operator="notEqual">
      <formula>0</formula>
    </cfRule>
  </conditionalFormatting>
  <conditionalFormatting sqref="O122">
    <cfRule type="cellIs" dxfId="41" priority="19" stopIfTrue="1" operator="notEqual">
      <formula>0</formula>
    </cfRule>
  </conditionalFormatting>
  <conditionalFormatting sqref="O135">
    <cfRule type="cellIs" dxfId="40" priority="18" stopIfTrue="1" operator="notEqual">
      <formula>0</formula>
    </cfRule>
  </conditionalFormatting>
  <conditionalFormatting sqref="O141">
    <cfRule type="cellIs" dxfId="39" priority="17" stopIfTrue="1" operator="notEqual">
      <formula>0</formula>
    </cfRule>
  </conditionalFormatting>
  <conditionalFormatting sqref="O179">
    <cfRule type="cellIs" dxfId="38" priority="16" stopIfTrue="1" operator="notEqual">
      <formula>0</formula>
    </cfRule>
  </conditionalFormatting>
  <conditionalFormatting sqref="O189">
    <cfRule type="cellIs" dxfId="37" priority="15" stopIfTrue="1" operator="notEqual">
      <formula>0</formula>
    </cfRule>
  </conditionalFormatting>
  <conditionalFormatting sqref="O205">
    <cfRule type="cellIs" dxfId="36" priority="14" stopIfTrue="1" operator="notEqual">
      <formula>0</formula>
    </cfRule>
  </conditionalFormatting>
  <conditionalFormatting sqref="O215">
    <cfRule type="cellIs" dxfId="35" priority="13" stopIfTrue="1" operator="notEqual">
      <formula>0</formula>
    </cfRule>
  </conditionalFormatting>
  <conditionalFormatting sqref="O229">
    <cfRule type="cellIs" dxfId="34" priority="12" stopIfTrue="1" operator="notEqual">
      <formula>0</formula>
    </cfRule>
  </conditionalFormatting>
  <conditionalFormatting sqref="O237">
    <cfRule type="cellIs" dxfId="33" priority="11" stopIfTrue="1" operator="notEqual">
      <formula>0</formula>
    </cfRule>
  </conditionalFormatting>
  <conditionalFormatting sqref="O251">
    <cfRule type="cellIs" dxfId="32" priority="10" stopIfTrue="1" operator="notEqual">
      <formula>0</formula>
    </cfRule>
  </conditionalFormatting>
  <conditionalFormatting sqref="O260">
    <cfRule type="cellIs" dxfId="31" priority="9" stopIfTrue="1" operator="notEqual">
      <formula>0</formula>
    </cfRule>
  </conditionalFormatting>
  <conditionalFormatting sqref="O258">
    <cfRule type="cellIs" dxfId="30" priority="8" stopIfTrue="1" operator="notEqual">
      <formula>0</formula>
    </cfRule>
  </conditionalFormatting>
  <conditionalFormatting sqref="O284">
    <cfRule type="cellIs" dxfId="29" priority="7" stopIfTrue="1" operator="notEqual">
      <formula>0</formula>
    </cfRule>
  </conditionalFormatting>
  <conditionalFormatting sqref="O300">
    <cfRule type="cellIs" dxfId="28" priority="6" stopIfTrue="1" operator="notEqual">
      <formula>0</formula>
    </cfRule>
  </conditionalFormatting>
  <conditionalFormatting sqref="O304">
    <cfRule type="cellIs" dxfId="27" priority="5" stopIfTrue="1" operator="notEqual">
      <formula>0</formula>
    </cfRule>
  </conditionalFormatting>
  <conditionalFormatting sqref="O318">
    <cfRule type="cellIs" dxfId="26" priority="4" stopIfTrue="1" operator="notEqual">
      <formula>0</formula>
    </cfRule>
  </conditionalFormatting>
  <conditionalFormatting sqref="O322">
    <cfRule type="cellIs" dxfId="25" priority="3" stopIfTrue="1" operator="notEqual">
      <formula>0</formula>
    </cfRule>
  </conditionalFormatting>
  <conditionalFormatting sqref="O397">
    <cfRule type="cellIs" dxfId="24" priority="2" stopIfTrue="1" operator="notEqual">
      <formula>0</formula>
    </cfRule>
  </conditionalFormatting>
  <conditionalFormatting sqref="O167">
    <cfRule type="cellIs" dxfId="23" priority="1" stopIfTrue="1" operator="notEqual">
      <formula>0</formula>
    </cfRule>
  </conditionalFormatting>
  <dataValidations count="1">
    <dataValidation type="list" showInputMessage="1" showErrorMessage="1" sqref="DC10:DC25 MY10:MY25 WU10:WU25 AGQ10:AGQ25 AQM10:AQM25 BAI10:BAI25 BKE10:BKE25 BUA10:BUA25 CDW10:CDW25 CNS10:CNS25 CXO10:CXO25 DHK10:DHK25 DRG10:DRG25 EBC10:EBC25 EKY10:EKY25 EUU10:EUU25 FEQ10:FEQ25 FOM10:FOM25 FYI10:FYI25 GIE10:GIE25 GSA10:GSA25 HBW10:HBW25 HLS10:HLS25 HVO10:HVO25 IFK10:IFK25 IPG10:IPG25 IZC10:IZC25 JIY10:JIY25 JSU10:JSU25 KCQ10:KCQ25 KMM10:KMM25 KWI10:KWI25 LGE10:LGE25 LQA10:LQA25 LZW10:LZW25 MJS10:MJS25 MTO10:MTO25 NDK10:NDK25 NNG10:NNG25 NXC10:NXC25 OGY10:OGY25 OQU10:OQU25 PAQ10:PAQ25 PKM10:PKM25 PUI10:PUI25 QEE10:QEE25 QOA10:QOA25 QXW10:QXW25 RHS10:RHS25 RRO10:RRO25 SBK10:SBK25 SLG10:SLG25 SVC10:SVC25 TEY10:TEY25 TOU10:TOU25 TYQ10:TYQ25 UIM10:UIM25 USI10:USI25 VCE10:VCE25 VMA10:VMA25 VVW10:VVW25 WFS10:WFS25 WPO10:WPO25 WZK10:WZK25 DC65546:DC65561 MY65546:MY65561 WU65546:WU65561 AGQ65546:AGQ65561 AQM65546:AQM65561 BAI65546:BAI65561 BKE65546:BKE65561 BUA65546:BUA65561 CDW65546:CDW65561 CNS65546:CNS65561 CXO65546:CXO65561 DHK65546:DHK65561 DRG65546:DRG65561 EBC65546:EBC65561 EKY65546:EKY65561 EUU65546:EUU65561 FEQ65546:FEQ65561 FOM65546:FOM65561 FYI65546:FYI65561 GIE65546:GIE65561 GSA65546:GSA65561 HBW65546:HBW65561 HLS65546:HLS65561 HVO65546:HVO65561 IFK65546:IFK65561 IPG65546:IPG65561 IZC65546:IZC65561 JIY65546:JIY65561 JSU65546:JSU65561 KCQ65546:KCQ65561 KMM65546:KMM65561 KWI65546:KWI65561 LGE65546:LGE65561 LQA65546:LQA65561 LZW65546:LZW65561 MJS65546:MJS65561 MTO65546:MTO65561 NDK65546:NDK65561 NNG65546:NNG65561 NXC65546:NXC65561 OGY65546:OGY65561 OQU65546:OQU65561 PAQ65546:PAQ65561 PKM65546:PKM65561 PUI65546:PUI65561 QEE65546:QEE65561 QOA65546:QOA65561 QXW65546:QXW65561 RHS65546:RHS65561 RRO65546:RRO65561 SBK65546:SBK65561 SLG65546:SLG65561 SVC65546:SVC65561 TEY65546:TEY65561 TOU65546:TOU65561 TYQ65546:TYQ65561 UIM65546:UIM65561 USI65546:USI65561 VCE65546:VCE65561 VMA65546:VMA65561 VVW65546:VVW65561 WFS65546:WFS65561 WPO65546:WPO65561 WZK65546:WZK65561 DC131082:DC131097 MY131082:MY131097 WU131082:WU131097 AGQ131082:AGQ131097 AQM131082:AQM131097 BAI131082:BAI131097 BKE131082:BKE131097 BUA131082:BUA131097 CDW131082:CDW131097 CNS131082:CNS131097 CXO131082:CXO131097 DHK131082:DHK131097 DRG131082:DRG131097 EBC131082:EBC131097 EKY131082:EKY131097 EUU131082:EUU131097 FEQ131082:FEQ131097 FOM131082:FOM131097 FYI131082:FYI131097 GIE131082:GIE131097 GSA131082:GSA131097 HBW131082:HBW131097 HLS131082:HLS131097 HVO131082:HVO131097 IFK131082:IFK131097 IPG131082:IPG131097 IZC131082:IZC131097 JIY131082:JIY131097 JSU131082:JSU131097 KCQ131082:KCQ131097 KMM131082:KMM131097 KWI131082:KWI131097 LGE131082:LGE131097 LQA131082:LQA131097 LZW131082:LZW131097 MJS131082:MJS131097 MTO131082:MTO131097 NDK131082:NDK131097 NNG131082:NNG131097 NXC131082:NXC131097 OGY131082:OGY131097 OQU131082:OQU131097 PAQ131082:PAQ131097 PKM131082:PKM131097 PUI131082:PUI131097 QEE131082:QEE131097 QOA131082:QOA131097 QXW131082:QXW131097 RHS131082:RHS131097 RRO131082:RRO131097 SBK131082:SBK131097 SLG131082:SLG131097 SVC131082:SVC131097 TEY131082:TEY131097 TOU131082:TOU131097 TYQ131082:TYQ131097 UIM131082:UIM131097 USI131082:USI131097 VCE131082:VCE131097 VMA131082:VMA131097 VVW131082:VVW131097 WFS131082:WFS131097 WPO131082:WPO131097 WZK131082:WZK131097 DC196618:DC196633 MY196618:MY196633 WU196618:WU196633 AGQ196618:AGQ196633 AQM196618:AQM196633 BAI196618:BAI196633 BKE196618:BKE196633 BUA196618:BUA196633 CDW196618:CDW196633 CNS196618:CNS196633 CXO196618:CXO196633 DHK196618:DHK196633 DRG196618:DRG196633 EBC196618:EBC196633 EKY196618:EKY196633 EUU196618:EUU196633 FEQ196618:FEQ196633 FOM196618:FOM196633 FYI196618:FYI196633 GIE196618:GIE196633 GSA196618:GSA196633 HBW196618:HBW196633 HLS196618:HLS196633 HVO196618:HVO196633 IFK196618:IFK196633 IPG196618:IPG196633 IZC196618:IZC196633 JIY196618:JIY196633 JSU196618:JSU196633 KCQ196618:KCQ196633 KMM196618:KMM196633 KWI196618:KWI196633 LGE196618:LGE196633 LQA196618:LQA196633 LZW196618:LZW196633 MJS196618:MJS196633 MTO196618:MTO196633 NDK196618:NDK196633 NNG196618:NNG196633 NXC196618:NXC196633 OGY196618:OGY196633 OQU196618:OQU196633 PAQ196618:PAQ196633 PKM196618:PKM196633 PUI196618:PUI196633 QEE196618:QEE196633 QOA196618:QOA196633 QXW196618:QXW196633 RHS196618:RHS196633 RRO196618:RRO196633 SBK196618:SBK196633 SLG196618:SLG196633 SVC196618:SVC196633 TEY196618:TEY196633 TOU196618:TOU196633 TYQ196618:TYQ196633 UIM196618:UIM196633 USI196618:USI196633 VCE196618:VCE196633 VMA196618:VMA196633 VVW196618:VVW196633 WFS196618:WFS196633 WPO196618:WPO196633 WZK196618:WZK196633 DC262154:DC262169 MY262154:MY262169 WU262154:WU262169 AGQ262154:AGQ262169 AQM262154:AQM262169 BAI262154:BAI262169 BKE262154:BKE262169 BUA262154:BUA262169 CDW262154:CDW262169 CNS262154:CNS262169 CXO262154:CXO262169 DHK262154:DHK262169 DRG262154:DRG262169 EBC262154:EBC262169 EKY262154:EKY262169 EUU262154:EUU262169 FEQ262154:FEQ262169 FOM262154:FOM262169 FYI262154:FYI262169 GIE262154:GIE262169 GSA262154:GSA262169 HBW262154:HBW262169 HLS262154:HLS262169 HVO262154:HVO262169 IFK262154:IFK262169 IPG262154:IPG262169 IZC262154:IZC262169 JIY262154:JIY262169 JSU262154:JSU262169 KCQ262154:KCQ262169 KMM262154:KMM262169 KWI262154:KWI262169 LGE262154:LGE262169 LQA262154:LQA262169 LZW262154:LZW262169 MJS262154:MJS262169 MTO262154:MTO262169 NDK262154:NDK262169 NNG262154:NNG262169 NXC262154:NXC262169 OGY262154:OGY262169 OQU262154:OQU262169 PAQ262154:PAQ262169 PKM262154:PKM262169 PUI262154:PUI262169 QEE262154:QEE262169 QOA262154:QOA262169 QXW262154:QXW262169 RHS262154:RHS262169 RRO262154:RRO262169 SBK262154:SBK262169 SLG262154:SLG262169 SVC262154:SVC262169 TEY262154:TEY262169 TOU262154:TOU262169 TYQ262154:TYQ262169 UIM262154:UIM262169 USI262154:USI262169 VCE262154:VCE262169 VMA262154:VMA262169 VVW262154:VVW262169 WFS262154:WFS262169 WPO262154:WPO262169 WZK262154:WZK262169 DC327690:DC327705 MY327690:MY327705 WU327690:WU327705 AGQ327690:AGQ327705 AQM327690:AQM327705 BAI327690:BAI327705 BKE327690:BKE327705 BUA327690:BUA327705 CDW327690:CDW327705 CNS327690:CNS327705 CXO327690:CXO327705 DHK327690:DHK327705 DRG327690:DRG327705 EBC327690:EBC327705 EKY327690:EKY327705 EUU327690:EUU327705 FEQ327690:FEQ327705 FOM327690:FOM327705 FYI327690:FYI327705 GIE327690:GIE327705 GSA327690:GSA327705 HBW327690:HBW327705 HLS327690:HLS327705 HVO327690:HVO327705 IFK327690:IFK327705 IPG327690:IPG327705 IZC327690:IZC327705 JIY327690:JIY327705 JSU327690:JSU327705 KCQ327690:KCQ327705 KMM327690:KMM327705 KWI327690:KWI327705 LGE327690:LGE327705 LQA327690:LQA327705 LZW327690:LZW327705 MJS327690:MJS327705 MTO327690:MTO327705 NDK327690:NDK327705 NNG327690:NNG327705 NXC327690:NXC327705 OGY327690:OGY327705 OQU327690:OQU327705 PAQ327690:PAQ327705 PKM327690:PKM327705 PUI327690:PUI327705 QEE327690:QEE327705 QOA327690:QOA327705 QXW327690:QXW327705 RHS327690:RHS327705 RRO327690:RRO327705 SBK327690:SBK327705 SLG327690:SLG327705 SVC327690:SVC327705 TEY327690:TEY327705 TOU327690:TOU327705 TYQ327690:TYQ327705 UIM327690:UIM327705 USI327690:USI327705 VCE327690:VCE327705 VMA327690:VMA327705 VVW327690:VVW327705 WFS327690:WFS327705 WPO327690:WPO327705 WZK327690:WZK327705 DC393226:DC393241 MY393226:MY393241 WU393226:WU393241 AGQ393226:AGQ393241 AQM393226:AQM393241 BAI393226:BAI393241 BKE393226:BKE393241 BUA393226:BUA393241 CDW393226:CDW393241 CNS393226:CNS393241 CXO393226:CXO393241 DHK393226:DHK393241 DRG393226:DRG393241 EBC393226:EBC393241 EKY393226:EKY393241 EUU393226:EUU393241 FEQ393226:FEQ393241 FOM393226:FOM393241 FYI393226:FYI393241 GIE393226:GIE393241 GSA393226:GSA393241 HBW393226:HBW393241 HLS393226:HLS393241 HVO393226:HVO393241 IFK393226:IFK393241 IPG393226:IPG393241 IZC393226:IZC393241 JIY393226:JIY393241 JSU393226:JSU393241 KCQ393226:KCQ393241 KMM393226:KMM393241 KWI393226:KWI393241 LGE393226:LGE393241 LQA393226:LQA393241 LZW393226:LZW393241 MJS393226:MJS393241 MTO393226:MTO393241 NDK393226:NDK393241 NNG393226:NNG393241 NXC393226:NXC393241 OGY393226:OGY393241 OQU393226:OQU393241 PAQ393226:PAQ393241 PKM393226:PKM393241 PUI393226:PUI393241 QEE393226:QEE393241 QOA393226:QOA393241 QXW393226:QXW393241 RHS393226:RHS393241 RRO393226:RRO393241 SBK393226:SBK393241 SLG393226:SLG393241 SVC393226:SVC393241 TEY393226:TEY393241 TOU393226:TOU393241 TYQ393226:TYQ393241 UIM393226:UIM393241 USI393226:USI393241 VCE393226:VCE393241 VMA393226:VMA393241 VVW393226:VVW393241 WFS393226:WFS393241 WPO393226:WPO393241 WZK393226:WZK393241 DC458762:DC458777 MY458762:MY458777 WU458762:WU458777 AGQ458762:AGQ458777 AQM458762:AQM458777 BAI458762:BAI458777 BKE458762:BKE458777 BUA458762:BUA458777 CDW458762:CDW458777 CNS458762:CNS458777 CXO458762:CXO458777 DHK458762:DHK458777 DRG458762:DRG458777 EBC458762:EBC458777 EKY458762:EKY458777 EUU458762:EUU458777 FEQ458762:FEQ458777 FOM458762:FOM458777 FYI458762:FYI458777 GIE458762:GIE458777 GSA458762:GSA458777 HBW458762:HBW458777 HLS458762:HLS458777 HVO458762:HVO458777 IFK458762:IFK458777 IPG458762:IPG458777 IZC458762:IZC458777 JIY458762:JIY458777 JSU458762:JSU458777 KCQ458762:KCQ458777 KMM458762:KMM458777 KWI458762:KWI458777 LGE458762:LGE458777 LQA458762:LQA458777 LZW458762:LZW458777 MJS458762:MJS458777 MTO458762:MTO458777 NDK458762:NDK458777 NNG458762:NNG458777 NXC458762:NXC458777 OGY458762:OGY458777 OQU458762:OQU458777 PAQ458762:PAQ458777 PKM458762:PKM458777 PUI458762:PUI458777 QEE458762:QEE458777 QOA458762:QOA458777 QXW458762:QXW458777 RHS458762:RHS458777 RRO458762:RRO458777 SBK458762:SBK458777 SLG458762:SLG458777 SVC458762:SVC458777 TEY458762:TEY458777 TOU458762:TOU458777 TYQ458762:TYQ458777 UIM458762:UIM458777 USI458762:USI458777 VCE458762:VCE458777 VMA458762:VMA458777 VVW458762:VVW458777 WFS458762:WFS458777 WPO458762:WPO458777 WZK458762:WZK458777 DC524298:DC524313 MY524298:MY524313 WU524298:WU524313 AGQ524298:AGQ524313 AQM524298:AQM524313 BAI524298:BAI524313 BKE524298:BKE524313 BUA524298:BUA524313 CDW524298:CDW524313 CNS524298:CNS524313 CXO524298:CXO524313 DHK524298:DHK524313 DRG524298:DRG524313 EBC524298:EBC524313 EKY524298:EKY524313 EUU524298:EUU524313 FEQ524298:FEQ524313 FOM524298:FOM524313 FYI524298:FYI524313 GIE524298:GIE524313 GSA524298:GSA524313 HBW524298:HBW524313 HLS524298:HLS524313 HVO524298:HVO524313 IFK524298:IFK524313 IPG524298:IPG524313 IZC524298:IZC524313 JIY524298:JIY524313 JSU524298:JSU524313 KCQ524298:KCQ524313 KMM524298:KMM524313 KWI524298:KWI524313 LGE524298:LGE524313 LQA524298:LQA524313 LZW524298:LZW524313 MJS524298:MJS524313 MTO524298:MTO524313 NDK524298:NDK524313 NNG524298:NNG524313 NXC524298:NXC524313 OGY524298:OGY524313 OQU524298:OQU524313 PAQ524298:PAQ524313 PKM524298:PKM524313 PUI524298:PUI524313 QEE524298:QEE524313 QOA524298:QOA524313 QXW524298:QXW524313 RHS524298:RHS524313 RRO524298:RRO524313 SBK524298:SBK524313 SLG524298:SLG524313 SVC524298:SVC524313 TEY524298:TEY524313 TOU524298:TOU524313 TYQ524298:TYQ524313 UIM524298:UIM524313 USI524298:USI524313 VCE524298:VCE524313 VMA524298:VMA524313 VVW524298:VVW524313 WFS524298:WFS524313 WPO524298:WPO524313 WZK524298:WZK524313 DC589834:DC589849 MY589834:MY589849 WU589834:WU589849 AGQ589834:AGQ589849 AQM589834:AQM589849 BAI589834:BAI589849 BKE589834:BKE589849 BUA589834:BUA589849 CDW589834:CDW589849 CNS589834:CNS589849 CXO589834:CXO589849 DHK589834:DHK589849 DRG589834:DRG589849 EBC589834:EBC589849 EKY589834:EKY589849 EUU589834:EUU589849 FEQ589834:FEQ589849 FOM589834:FOM589849 FYI589834:FYI589849 GIE589834:GIE589849 GSA589834:GSA589849 HBW589834:HBW589849 HLS589834:HLS589849 HVO589834:HVO589849 IFK589834:IFK589849 IPG589834:IPG589849 IZC589834:IZC589849 JIY589834:JIY589849 JSU589834:JSU589849 KCQ589834:KCQ589849 KMM589834:KMM589849 KWI589834:KWI589849 LGE589834:LGE589849 LQA589834:LQA589849 LZW589834:LZW589849 MJS589834:MJS589849 MTO589834:MTO589849 NDK589834:NDK589849 NNG589834:NNG589849 NXC589834:NXC589849 OGY589834:OGY589849 OQU589834:OQU589849 PAQ589834:PAQ589849 PKM589834:PKM589849 PUI589834:PUI589849 QEE589834:QEE589849 QOA589834:QOA589849 QXW589834:QXW589849 RHS589834:RHS589849 RRO589834:RRO589849 SBK589834:SBK589849 SLG589834:SLG589849 SVC589834:SVC589849 TEY589834:TEY589849 TOU589834:TOU589849 TYQ589834:TYQ589849 UIM589834:UIM589849 USI589834:USI589849 VCE589834:VCE589849 VMA589834:VMA589849 VVW589834:VVW589849 WFS589834:WFS589849 WPO589834:WPO589849 WZK589834:WZK589849 DC655370:DC655385 MY655370:MY655385 WU655370:WU655385 AGQ655370:AGQ655385 AQM655370:AQM655385 BAI655370:BAI655385 BKE655370:BKE655385 BUA655370:BUA655385 CDW655370:CDW655385 CNS655370:CNS655385 CXO655370:CXO655385 DHK655370:DHK655385 DRG655370:DRG655385 EBC655370:EBC655385 EKY655370:EKY655385 EUU655370:EUU655385 FEQ655370:FEQ655385 FOM655370:FOM655385 FYI655370:FYI655385 GIE655370:GIE655385 GSA655370:GSA655385 HBW655370:HBW655385 HLS655370:HLS655385 HVO655370:HVO655385 IFK655370:IFK655385 IPG655370:IPG655385 IZC655370:IZC655385 JIY655370:JIY655385 JSU655370:JSU655385 KCQ655370:KCQ655385 KMM655370:KMM655385 KWI655370:KWI655385 LGE655370:LGE655385 LQA655370:LQA655385 LZW655370:LZW655385 MJS655370:MJS655385 MTO655370:MTO655385 NDK655370:NDK655385 NNG655370:NNG655385 NXC655370:NXC655385 OGY655370:OGY655385 OQU655370:OQU655385 PAQ655370:PAQ655385 PKM655370:PKM655385 PUI655370:PUI655385 QEE655370:QEE655385 QOA655370:QOA655385 QXW655370:QXW655385 RHS655370:RHS655385 RRO655370:RRO655385 SBK655370:SBK655385 SLG655370:SLG655385 SVC655370:SVC655385 TEY655370:TEY655385 TOU655370:TOU655385 TYQ655370:TYQ655385 UIM655370:UIM655385 USI655370:USI655385 VCE655370:VCE655385 VMA655370:VMA655385 VVW655370:VVW655385 WFS655370:WFS655385 WPO655370:WPO655385 WZK655370:WZK655385 DC720906:DC720921 MY720906:MY720921 WU720906:WU720921 AGQ720906:AGQ720921 AQM720906:AQM720921 BAI720906:BAI720921 BKE720906:BKE720921 BUA720906:BUA720921 CDW720906:CDW720921 CNS720906:CNS720921 CXO720906:CXO720921 DHK720906:DHK720921 DRG720906:DRG720921 EBC720906:EBC720921 EKY720906:EKY720921 EUU720906:EUU720921 FEQ720906:FEQ720921 FOM720906:FOM720921 FYI720906:FYI720921 GIE720906:GIE720921 GSA720906:GSA720921 HBW720906:HBW720921 HLS720906:HLS720921 HVO720906:HVO720921 IFK720906:IFK720921 IPG720906:IPG720921 IZC720906:IZC720921 JIY720906:JIY720921 JSU720906:JSU720921 KCQ720906:KCQ720921 KMM720906:KMM720921 KWI720906:KWI720921 LGE720906:LGE720921 LQA720906:LQA720921 LZW720906:LZW720921 MJS720906:MJS720921 MTO720906:MTO720921 NDK720906:NDK720921 NNG720906:NNG720921 NXC720906:NXC720921 OGY720906:OGY720921 OQU720906:OQU720921 PAQ720906:PAQ720921 PKM720906:PKM720921 PUI720906:PUI720921 QEE720906:QEE720921 QOA720906:QOA720921 QXW720906:QXW720921 RHS720906:RHS720921 RRO720906:RRO720921 SBK720906:SBK720921 SLG720906:SLG720921 SVC720906:SVC720921 TEY720906:TEY720921 TOU720906:TOU720921 TYQ720906:TYQ720921 UIM720906:UIM720921 USI720906:USI720921 VCE720906:VCE720921 VMA720906:VMA720921 VVW720906:VVW720921 WFS720906:WFS720921 WPO720906:WPO720921 WZK720906:WZK720921 DC786442:DC786457 MY786442:MY786457 WU786442:WU786457 AGQ786442:AGQ786457 AQM786442:AQM786457 BAI786442:BAI786457 BKE786442:BKE786457 BUA786442:BUA786457 CDW786442:CDW786457 CNS786442:CNS786457 CXO786442:CXO786457 DHK786442:DHK786457 DRG786442:DRG786457 EBC786442:EBC786457 EKY786442:EKY786457 EUU786442:EUU786457 FEQ786442:FEQ786457 FOM786442:FOM786457 FYI786442:FYI786457 GIE786442:GIE786457 GSA786442:GSA786457 HBW786442:HBW786457 HLS786442:HLS786457 HVO786442:HVO786457 IFK786442:IFK786457 IPG786442:IPG786457 IZC786442:IZC786457 JIY786442:JIY786457 JSU786442:JSU786457 KCQ786442:KCQ786457 KMM786442:KMM786457 KWI786442:KWI786457 LGE786442:LGE786457 LQA786442:LQA786457 LZW786442:LZW786457 MJS786442:MJS786457 MTO786442:MTO786457 NDK786442:NDK786457 NNG786442:NNG786457 NXC786442:NXC786457 OGY786442:OGY786457 OQU786442:OQU786457 PAQ786442:PAQ786457 PKM786442:PKM786457 PUI786442:PUI786457 QEE786442:QEE786457 QOA786442:QOA786457 QXW786442:QXW786457 RHS786442:RHS786457 RRO786442:RRO786457 SBK786442:SBK786457 SLG786442:SLG786457 SVC786442:SVC786457 TEY786442:TEY786457 TOU786442:TOU786457 TYQ786442:TYQ786457 UIM786442:UIM786457 USI786442:USI786457 VCE786442:VCE786457 VMA786442:VMA786457 VVW786442:VVW786457 WFS786442:WFS786457 WPO786442:WPO786457 WZK786442:WZK786457 DC851978:DC851993 MY851978:MY851993 WU851978:WU851993 AGQ851978:AGQ851993 AQM851978:AQM851993 BAI851978:BAI851993 BKE851978:BKE851993 BUA851978:BUA851993 CDW851978:CDW851993 CNS851978:CNS851993 CXO851978:CXO851993 DHK851978:DHK851993 DRG851978:DRG851993 EBC851978:EBC851993 EKY851978:EKY851993 EUU851978:EUU851993 FEQ851978:FEQ851993 FOM851978:FOM851993 FYI851978:FYI851993 GIE851978:GIE851993 GSA851978:GSA851993 HBW851978:HBW851993 HLS851978:HLS851993 HVO851978:HVO851993 IFK851978:IFK851993 IPG851978:IPG851993 IZC851978:IZC851993 JIY851978:JIY851993 JSU851978:JSU851993 KCQ851978:KCQ851993 KMM851978:KMM851993 KWI851978:KWI851993 LGE851978:LGE851993 LQA851978:LQA851993 LZW851978:LZW851993 MJS851978:MJS851993 MTO851978:MTO851993 NDK851978:NDK851993 NNG851978:NNG851993 NXC851978:NXC851993 OGY851978:OGY851993 OQU851978:OQU851993 PAQ851978:PAQ851993 PKM851978:PKM851993 PUI851978:PUI851993 QEE851978:QEE851993 QOA851978:QOA851993 QXW851978:QXW851993 RHS851978:RHS851993 RRO851978:RRO851993 SBK851978:SBK851993 SLG851978:SLG851993 SVC851978:SVC851993 TEY851978:TEY851993 TOU851978:TOU851993 TYQ851978:TYQ851993 UIM851978:UIM851993 USI851978:USI851993 VCE851978:VCE851993 VMA851978:VMA851993 VVW851978:VVW851993 WFS851978:WFS851993 WPO851978:WPO851993 WZK851978:WZK851993 DC917514:DC917529 MY917514:MY917529 WU917514:WU917529 AGQ917514:AGQ917529 AQM917514:AQM917529 BAI917514:BAI917529 BKE917514:BKE917529 BUA917514:BUA917529 CDW917514:CDW917529 CNS917514:CNS917529 CXO917514:CXO917529 DHK917514:DHK917529 DRG917514:DRG917529 EBC917514:EBC917529 EKY917514:EKY917529 EUU917514:EUU917529 FEQ917514:FEQ917529 FOM917514:FOM917529 FYI917514:FYI917529 GIE917514:GIE917529 GSA917514:GSA917529 HBW917514:HBW917529 HLS917514:HLS917529 HVO917514:HVO917529 IFK917514:IFK917529 IPG917514:IPG917529 IZC917514:IZC917529 JIY917514:JIY917529 JSU917514:JSU917529 KCQ917514:KCQ917529 KMM917514:KMM917529 KWI917514:KWI917529 LGE917514:LGE917529 LQA917514:LQA917529 LZW917514:LZW917529 MJS917514:MJS917529 MTO917514:MTO917529 NDK917514:NDK917529 NNG917514:NNG917529 NXC917514:NXC917529 OGY917514:OGY917529 OQU917514:OQU917529 PAQ917514:PAQ917529 PKM917514:PKM917529 PUI917514:PUI917529 QEE917514:QEE917529 QOA917514:QOA917529 QXW917514:QXW917529 RHS917514:RHS917529 RRO917514:RRO917529 SBK917514:SBK917529 SLG917514:SLG917529 SVC917514:SVC917529 TEY917514:TEY917529 TOU917514:TOU917529 TYQ917514:TYQ917529 UIM917514:UIM917529 USI917514:USI917529 VCE917514:VCE917529 VMA917514:VMA917529 VVW917514:VVW917529 WFS917514:WFS917529 WPO917514:WPO917529 WZK917514:WZK917529 DC983050:DC983065 MY983050:MY983065 WU983050:WU983065 AGQ983050:AGQ983065 AQM983050:AQM983065 BAI983050:BAI983065 BKE983050:BKE983065 BUA983050:BUA983065 CDW983050:CDW983065 CNS983050:CNS983065 CXO983050:CXO983065 DHK983050:DHK983065 DRG983050:DRG983065 EBC983050:EBC983065 EKY983050:EKY983065 EUU983050:EUU983065 FEQ983050:FEQ983065 FOM983050:FOM983065 FYI983050:FYI983065 GIE983050:GIE983065 GSA983050:GSA983065 HBW983050:HBW983065 HLS983050:HLS983065 HVO983050:HVO983065 IFK983050:IFK983065 IPG983050:IPG983065 IZC983050:IZC983065 JIY983050:JIY983065 JSU983050:JSU983065 KCQ983050:KCQ983065 KMM983050:KMM983065 KWI983050:KWI983065 LGE983050:LGE983065 LQA983050:LQA983065 LZW983050:LZW983065 MJS983050:MJS983065 MTO983050:MTO983065 NDK983050:NDK983065 NNG983050:NNG983065 NXC983050:NXC983065 OGY983050:OGY983065 OQU983050:OQU983065 PAQ983050:PAQ983065 PKM983050:PKM983065 PUI983050:PUI983065 QEE983050:QEE983065 QOA983050:QOA983065 QXW983050:QXW983065 RHS983050:RHS983065 RRO983050:RRO983065 SBK983050:SBK983065 SLG983050:SLG983065 SVC983050:SVC983065 TEY983050:TEY983065 TOU983050:TOU983065 TYQ983050:TYQ983065 UIM983050:UIM983065 USI983050:USI983065 VCE983050:VCE983065 VMA983050:VMA983065 VVW983050:VVW983065 WFS983050:WFS983065 WPO983050:WPO983065 WZK983050:WZK983065 DO10:DO25 NK10:NK25 XG10:XG25 AHC10:AHC25 AQY10:AQY25 BAU10:BAU25 BKQ10:BKQ25 BUM10:BUM25 CEI10:CEI25 COE10:COE25 CYA10:CYA25 DHW10:DHW25 DRS10:DRS25 EBO10:EBO25 ELK10:ELK25 EVG10:EVG25 FFC10:FFC25 FOY10:FOY25 FYU10:FYU25 GIQ10:GIQ25 GSM10:GSM25 HCI10:HCI25 HME10:HME25 HWA10:HWA25 IFW10:IFW25 IPS10:IPS25 IZO10:IZO25 JJK10:JJK25 JTG10:JTG25 KDC10:KDC25 KMY10:KMY25 KWU10:KWU25 LGQ10:LGQ25 LQM10:LQM25 MAI10:MAI25 MKE10:MKE25 MUA10:MUA25 NDW10:NDW25 NNS10:NNS25 NXO10:NXO25 OHK10:OHK25 ORG10:ORG25 PBC10:PBC25 PKY10:PKY25 PUU10:PUU25 QEQ10:QEQ25 QOM10:QOM25 QYI10:QYI25 RIE10:RIE25 RSA10:RSA25 SBW10:SBW25 SLS10:SLS25 SVO10:SVO25 TFK10:TFK25 TPG10:TPG25 TZC10:TZC25 UIY10:UIY25 USU10:USU25 VCQ10:VCQ25 VMM10:VMM25 VWI10:VWI25 WGE10:WGE25 WQA10:WQA25 WZW10:WZW25 DO65546:DO65561 NK65546:NK65561 XG65546:XG65561 AHC65546:AHC65561 AQY65546:AQY65561 BAU65546:BAU65561 BKQ65546:BKQ65561 BUM65546:BUM65561 CEI65546:CEI65561 COE65546:COE65561 CYA65546:CYA65561 DHW65546:DHW65561 DRS65546:DRS65561 EBO65546:EBO65561 ELK65546:ELK65561 EVG65546:EVG65561 FFC65546:FFC65561 FOY65546:FOY65561 FYU65546:FYU65561 GIQ65546:GIQ65561 GSM65546:GSM65561 HCI65546:HCI65561 HME65546:HME65561 HWA65546:HWA65561 IFW65546:IFW65561 IPS65546:IPS65561 IZO65546:IZO65561 JJK65546:JJK65561 JTG65546:JTG65561 KDC65546:KDC65561 KMY65546:KMY65561 KWU65546:KWU65561 LGQ65546:LGQ65561 LQM65546:LQM65561 MAI65546:MAI65561 MKE65546:MKE65561 MUA65546:MUA65561 NDW65546:NDW65561 NNS65546:NNS65561 NXO65546:NXO65561 OHK65546:OHK65561 ORG65546:ORG65561 PBC65546:PBC65561 PKY65546:PKY65561 PUU65546:PUU65561 QEQ65546:QEQ65561 QOM65546:QOM65561 QYI65546:QYI65561 RIE65546:RIE65561 RSA65546:RSA65561 SBW65546:SBW65561 SLS65546:SLS65561 SVO65546:SVO65561 TFK65546:TFK65561 TPG65546:TPG65561 TZC65546:TZC65561 UIY65546:UIY65561 USU65546:USU65561 VCQ65546:VCQ65561 VMM65546:VMM65561 VWI65546:VWI65561 WGE65546:WGE65561 WQA65546:WQA65561 WZW65546:WZW65561 DO131082:DO131097 NK131082:NK131097 XG131082:XG131097 AHC131082:AHC131097 AQY131082:AQY131097 BAU131082:BAU131097 BKQ131082:BKQ131097 BUM131082:BUM131097 CEI131082:CEI131097 COE131082:COE131097 CYA131082:CYA131097 DHW131082:DHW131097 DRS131082:DRS131097 EBO131082:EBO131097 ELK131082:ELK131097 EVG131082:EVG131097 FFC131082:FFC131097 FOY131082:FOY131097 FYU131082:FYU131097 GIQ131082:GIQ131097 GSM131082:GSM131097 HCI131082:HCI131097 HME131082:HME131097 HWA131082:HWA131097 IFW131082:IFW131097 IPS131082:IPS131097 IZO131082:IZO131097 JJK131082:JJK131097 JTG131082:JTG131097 KDC131082:KDC131097 KMY131082:KMY131097 KWU131082:KWU131097 LGQ131082:LGQ131097 LQM131082:LQM131097 MAI131082:MAI131097 MKE131082:MKE131097 MUA131082:MUA131097 NDW131082:NDW131097 NNS131082:NNS131097 NXO131082:NXO131097 OHK131082:OHK131097 ORG131082:ORG131097 PBC131082:PBC131097 PKY131082:PKY131097 PUU131082:PUU131097 QEQ131082:QEQ131097 QOM131082:QOM131097 QYI131082:QYI131097 RIE131082:RIE131097 RSA131082:RSA131097 SBW131082:SBW131097 SLS131082:SLS131097 SVO131082:SVO131097 TFK131082:TFK131097 TPG131082:TPG131097 TZC131082:TZC131097 UIY131082:UIY131097 USU131082:USU131097 VCQ131082:VCQ131097 VMM131082:VMM131097 VWI131082:VWI131097 WGE131082:WGE131097 WQA131082:WQA131097 WZW131082:WZW131097 DO196618:DO196633 NK196618:NK196633 XG196618:XG196633 AHC196618:AHC196633 AQY196618:AQY196633 BAU196618:BAU196633 BKQ196618:BKQ196633 BUM196618:BUM196633 CEI196618:CEI196633 COE196618:COE196633 CYA196618:CYA196633 DHW196618:DHW196633 DRS196618:DRS196633 EBO196618:EBO196633 ELK196618:ELK196633 EVG196618:EVG196633 FFC196618:FFC196633 FOY196618:FOY196633 FYU196618:FYU196633 GIQ196618:GIQ196633 GSM196618:GSM196633 HCI196618:HCI196633 HME196618:HME196633 HWA196618:HWA196633 IFW196618:IFW196633 IPS196618:IPS196633 IZO196618:IZO196633 JJK196618:JJK196633 JTG196618:JTG196633 KDC196618:KDC196633 KMY196618:KMY196633 KWU196618:KWU196633 LGQ196618:LGQ196633 LQM196618:LQM196633 MAI196618:MAI196633 MKE196618:MKE196633 MUA196618:MUA196633 NDW196618:NDW196633 NNS196618:NNS196633 NXO196618:NXO196633 OHK196618:OHK196633 ORG196618:ORG196633 PBC196618:PBC196633 PKY196618:PKY196633 PUU196618:PUU196633 QEQ196618:QEQ196633 QOM196618:QOM196633 QYI196618:QYI196633 RIE196618:RIE196633 RSA196618:RSA196633 SBW196618:SBW196633 SLS196618:SLS196633 SVO196618:SVO196633 TFK196618:TFK196633 TPG196618:TPG196633 TZC196618:TZC196633 UIY196618:UIY196633 USU196618:USU196633 VCQ196618:VCQ196633 VMM196618:VMM196633 VWI196618:VWI196633 WGE196618:WGE196633 WQA196618:WQA196633 WZW196618:WZW196633 DO262154:DO262169 NK262154:NK262169 XG262154:XG262169 AHC262154:AHC262169 AQY262154:AQY262169 BAU262154:BAU262169 BKQ262154:BKQ262169 BUM262154:BUM262169 CEI262154:CEI262169 COE262154:COE262169 CYA262154:CYA262169 DHW262154:DHW262169 DRS262154:DRS262169 EBO262154:EBO262169 ELK262154:ELK262169 EVG262154:EVG262169 FFC262154:FFC262169 FOY262154:FOY262169 FYU262154:FYU262169 GIQ262154:GIQ262169 GSM262154:GSM262169 HCI262154:HCI262169 HME262154:HME262169 HWA262154:HWA262169 IFW262154:IFW262169 IPS262154:IPS262169 IZO262154:IZO262169 JJK262154:JJK262169 JTG262154:JTG262169 KDC262154:KDC262169 KMY262154:KMY262169 KWU262154:KWU262169 LGQ262154:LGQ262169 LQM262154:LQM262169 MAI262154:MAI262169 MKE262154:MKE262169 MUA262154:MUA262169 NDW262154:NDW262169 NNS262154:NNS262169 NXO262154:NXO262169 OHK262154:OHK262169 ORG262154:ORG262169 PBC262154:PBC262169 PKY262154:PKY262169 PUU262154:PUU262169 QEQ262154:QEQ262169 QOM262154:QOM262169 QYI262154:QYI262169 RIE262154:RIE262169 RSA262154:RSA262169 SBW262154:SBW262169 SLS262154:SLS262169 SVO262154:SVO262169 TFK262154:TFK262169 TPG262154:TPG262169 TZC262154:TZC262169 UIY262154:UIY262169 USU262154:USU262169 VCQ262154:VCQ262169 VMM262154:VMM262169 VWI262154:VWI262169 WGE262154:WGE262169 WQA262154:WQA262169 WZW262154:WZW262169 DO327690:DO327705 NK327690:NK327705 XG327690:XG327705 AHC327690:AHC327705 AQY327690:AQY327705 BAU327690:BAU327705 BKQ327690:BKQ327705 BUM327690:BUM327705 CEI327690:CEI327705 COE327690:COE327705 CYA327690:CYA327705 DHW327690:DHW327705 DRS327690:DRS327705 EBO327690:EBO327705 ELK327690:ELK327705 EVG327690:EVG327705 FFC327690:FFC327705 FOY327690:FOY327705 FYU327690:FYU327705 GIQ327690:GIQ327705 GSM327690:GSM327705 HCI327690:HCI327705 HME327690:HME327705 HWA327690:HWA327705 IFW327690:IFW327705 IPS327690:IPS327705 IZO327690:IZO327705 JJK327690:JJK327705 JTG327690:JTG327705 KDC327690:KDC327705 KMY327690:KMY327705 KWU327690:KWU327705 LGQ327690:LGQ327705 LQM327690:LQM327705 MAI327690:MAI327705 MKE327690:MKE327705 MUA327690:MUA327705 NDW327690:NDW327705 NNS327690:NNS327705 NXO327690:NXO327705 OHK327690:OHK327705 ORG327690:ORG327705 PBC327690:PBC327705 PKY327690:PKY327705 PUU327690:PUU327705 QEQ327690:QEQ327705 QOM327690:QOM327705 QYI327690:QYI327705 RIE327690:RIE327705 RSA327690:RSA327705 SBW327690:SBW327705 SLS327690:SLS327705 SVO327690:SVO327705 TFK327690:TFK327705 TPG327690:TPG327705 TZC327690:TZC327705 UIY327690:UIY327705 USU327690:USU327705 VCQ327690:VCQ327705 VMM327690:VMM327705 VWI327690:VWI327705 WGE327690:WGE327705 WQA327690:WQA327705 WZW327690:WZW327705 DO393226:DO393241 NK393226:NK393241 XG393226:XG393241 AHC393226:AHC393241 AQY393226:AQY393241 BAU393226:BAU393241 BKQ393226:BKQ393241 BUM393226:BUM393241 CEI393226:CEI393241 COE393226:COE393241 CYA393226:CYA393241 DHW393226:DHW393241 DRS393226:DRS393241 EBO393226:EBO393241 ELK393226:ELK393241 EVG393226:EVG393241 FFC393226:FFC393241 FOY393226:FOY393241 FYU393226:FYU393241 GIQ393226:GIQ393241 GSM393226:GSM393241 HCI393226:HCI393241 HME393226:HME393241 HWA393226:HWA393241 IFW393226:IFW393241 IPS393226:IPS393241 IZO393226:IZO393241 JJK393226:JJK393241 JTG393226:JTG393241 KDC393226:KDC393241 KMY393226:KMY393241 KWU393226:KWU393241 LGQ393226:LGQ393241 LQM393226:LQM393241 MAI393226:MAI393241 MKE393226:MKE393241 MUA393226:MUA393241 NDW393226:NDW393241 NNS393226:NNS393241 NXO393226:NXO393241 OHK393226:OHK393241 ORG393226:ORG393241 PBC393226:PBC393241 PKY393226:PKY393241 PUU393226:PUU393241 QEQ393226:QEQ393241 QOM393226:QOM393241 QYI393226:QYI393241 RIE393226:RIE393241 RSA393226:RSA393241 SBW393226:SBW393241 SLS393226:SLS393241 SVO393226:SVO393241 TFK393226:TFK393241 TPG393226:TPG393241 TZC393226:TZC393241 UIY393226:UIY393241 USU393226:USU393241 VCQ393226:VCQ393241 VMM393226:VMM393241 VWI393226:VWI393241 WGE393226:WGE393241 WQA393226:WQA393241 WZW393226:WZW393241 DO458762:DO458777 NK458762:NK458777 XG458762:XG458777 AHC458762:AHC458777 AQY458762:AQY458777 BAU458762:BAU458777 BKQ458762:BKQ458777 BUM458762:BUM458777 CEI458762:CEI458777 COE458762:COE458777 CYA458762:CYA458777 DHW458762:DHW458777 DRS458762:DRS458777 EBO458762:EBO458777 ELK458762:ELK458777 EVG458762:EVG458777 FFC458762:FFC458777 FOY458762:FOY458777 FYU458762:FYU458777 GIQ458762:GIQ458777 GSM458762:GSM458777 HCI458762:HCI458777 HME458762:HME458777 HWA458762:HWA458777 IFW458762:IFW458777 IPS458762:IPS458777 IZO458762:IZO458777 JJK458762:JJK458777 JTG458762:JTG458777 KDC458762:KDC458777 KMY458762:KMY458777 KWU458762:KWU458777 LGQ458762:LGQ458777 LQM458762:LQM458777 MAI458762:MAI458777 MKE458762:MKE458777 MUA458762:MUA458777 NDW458762:NDW458777 NNS458762:NNS458777 NXO458762:NXO458777 OHK458762:OHK458777 ORG458762:ORG458777 PBC458762:PBC458777 PKY458762:PKY458777 PUU458762:PUU458777 QEQ458762:QEQ458777 QOM458762:QOM458777 QYI458762:QYI458777 RIE458762:RIE458777 RSA458762:RSA458777 SBW458762:SBW458777 SLS458762:SLS458777 SVO458762:SVO458777 TFK458762:TFK458777 TPG458762:TPG458777 TZC458762:TZC458777 UIY458762:UIY458777 USU458762:USU458777 VCQ458762:VCQ458777 VMM458762:VMM458777 VWI458762:VWI458777 WGE458762:WGE458777 WQA458762:WQA458777 WZW458762:WZW458777 DO524298:DO524313 NK524298:NK524313 XG524298:XG524313 AHC524298:AHC524313 AQY524298:AQY524313 BAU524298:BAU524313 BKQ524298:BKQ524313 BUM524298:BUM524313 CEI524298:CEI524313 COE524298:COE524313 CYA524298:CYA524313 DHW524298:DHW524313 DRS524298:DRS524313 EBO524298:EBO524313 ELK524298:ELK524313 EVG524298:EVG524313 FFC524298:FFC524313 FOY524298:FOY524313 FYU524298:FYU524313 GIQ524298:GIQ524313 GSM524298:GSM524313 HCI524298:HCI524313 HME524298:HME524313 HWA524298:HWA524313 IFW524298:IFW524313 IPS524298:IPS524313 IZO524298:IZO524313 JJK524298:JJK524313 JTG524298:JTG524313 KDC524298:KDC524313 KMY524298:KMY524313 KWU524298:KWU524313 LGQ524298:LGQ524313 LQM524298:LQM524313 MAI524298:MAI524313 MKE524298:MKE524313 MUA524298:MUA524313 NDW524298:NDW524313 NNS524298:NNS524313 NXO524298:NXO524313 OHK524298:OHK524313 ORG524298:ORG524313 PBC524298:PBC524313 PKY524298:PKY524313 PUU524298:PUU524313 QEQ524298:QEQ524313 QOM524298:QOM524313 QYI524298:QYI524313 RIE524298:RIE524313 RSA524298:RSA524313 SBW524298:SBW524313 SLS524298:SLS524313 SVO524298:SVO524313 TFK524298:TFK524313 TPG524298:TPG524313 TZC524298:TZC524313 UIY524298:UIY524313 USU524298:USU524313 VCQ524298:VCQ524313 VMM524298:VMM524313 VWI524298:VWI524313 WGE524298:WGE524313 WQA524298:WQA524313 WZW524298:WZW524313 DO589834:DO589849 NK589834:NK589849 XG589834:XG589849 AHC589834:AHC589849 AQY589834:AQY589849 BAU589834:BAU589849 BKQ589834:BKQ589849 BUM589834:BUM589849 CEI589834:CEI589849 COE589834:COE589849 CYA589834:CYA589849 DHW589834:DHW589849 DRS589834:DRS589849 EBO589834:EBO589849 ELK589834:ELK589849 EVG589834:EVG589849 FFC589834:FFC589849 FOY589834:FOY589849 FYU589834:FYU589849 GIQ589834:GIQ589849 GSM589834:GSM589849 HCI589834:HCI589849 HME589834:HME589849 HWA589834:HWA589849 IFW589834:IFW589849 IPS589834:IPS589849 IZO589834:IZO589849 JJK589834:JJK589849 JTG589834:JTG589849 KDC589834:KDC589849 KMY589834:KMY589849 KWU589834:KWU589849 LGQ589834:LGQ589849 LQM589834:LQM589849 MAI589834:MAI589849 MKE589834:MKE589849 MUA589834:MUA589849 NDW589834:NDW589849 NNS589834:NNS589849 NXO589834:NXO589849 OHK589834:OHK589849 ORG589834:ORG589849 PBC589834:PBC589849 PKY589834:PKY589849 PUU589834:PUU589849 QEQ589834:QEQ589849 QOM589834:QOM589849 QYI589834:QYI589849 RIE589834:RIE589849 RSA589834:RSA589849 SBW589834:SBW589849 SLS589834:SLS589849 SVO589834:SVO589849 TFK589834:TFK589849 TPG589834:TPG589849 TZC589834:TZC589849 UIY589834:UIY589849 USU589834:USU589849 VCQ589834:VCQ589849 VMM589834:VMM589849 VWI589834:VWI589849 WGE589834:WGE589849 WQA589834:WQA589849 WZW589834:WZW589849 DO655370:DO655385 NK655370:NK655385 XG655370:XG655385 AHC655370:AHC655385 AQY655370:AQY655385 BAU655370:BAU655385 BKQ655370:BKQ655385 BUM655370:BUM655385 CEI655370:CEI655385 COE655370:COE655385 CYA655370:CYA655385 DHW655370:DHW655385 DRS655370:DRS655385 EBO655370:EBO655385 ELK655370:ELK655385 EVG655370:EVG655385 FFC655370:FFC655385 FOY655370:FOY655385 FYU655370:FYU655385 GIQ655370:GIQ655385 GSM655370:GSM655385 HCI655370:HCI655385 HME655370:HME655385 HWA655370:HWA655385 IFW655370:IFW655385 IPS655370:IPS655385 IZO655370:IZO655385 JJK655370:JJK655385 JTG655370:JTG655385 KDC655370:KDC655385 KMY655370:KMY655385 KWU655370:KWU655385 LGQ655370:LGQ655385 LQM655370:LQM655385 MAI655370:MAI655385 MKE655370:MKE655385 MUA655370:MUA655385 NDW655370:NDW655385 NNS655370:NNS655385 NXO655370:NXO655385 OHK655370:OHK655385 ORG655370:ORG655385 PBC655370:PBC655385 PKY655370:PKY655385 PUU655370:PUU655385 QEQ655370:QEQ655385 QOM655370:QOM655385 QYI655370:QYI655385 RIE655370:RIE655385 RSA655370:RSA655385 SBW655370:SBW655385 SLS655370:SLS655385 SVO655370:SVO655385 TFK655370:TFK655385 TPG655370:TPG655385 TZC655370:TZC655385 UIY655370:UIY655385 USU655370:USU655385 VCQ655370:VCQ655385 VMM655370:VMM655385 VWI655370:VWI655385 WGE655370:WGE655385 WQA655370:WQA655385 WZW655370:WZW655385 DO720906:DO720921 NK720906:NK720921 XG720906:XG720921 AHC720906:AHC720921 AQY720906:AQY720921 BAU720906:BAU720921 BKQ720906:BKQ720921 BUM720906:BUM720921 CEI720906:CEI720921 COE720906:COE720921 CYA720906:CYA720921 DHW720906:DHW720921 DRS720906:DRS720921 EBO720906:EBO720921 ELK720906:ELK720921 EVG720906:EVG720921 FFC720906:FFC720921 FOY720906:FOY720921 FYU720906:FYU720921 GIQ720906:GIQ720921 GSM720906:GSM720921 HCI720906:HCI720921 HME720906:HME720921 HWA720906:HWA720921 IFW720906:IFW720921 IPS720906:IPS720921 IZO720906:IZO720921 JJK720906:JJK720921 JTG720906:JTG720921 KDC720906:KDC720921 KMY720906:KMY720921 KWU720906:KWU720921 LGQ720906:LGQ720921 LQM720906:LQM720921 MAI720906:MAI720921 MKE720906:MKE720921 MUA720906:MUA720921 NDW720906:NDW720921 NNS720906:NNS720921 NXO720906:NXO720921 OHK720906:OHK720921 ORG720906:ORG720921 PBC720906:PBC720921 PKY720906:PKY720921 PUU720906:PUU720921 QEQ720906:QEQ720921 QOM720906:QOM720921 QYI720906:QYI720921 RIE720906:RIE720921 RSA720906:RSA720921 SBW720906:SBW720921 SLS720906:SLS720921 SVO720906:SVO720921 TFK720906:TFK720921 TPG720906:TPG720921 TZC720906:TZC720921 UIY720906:UIY720921 USU720906:USU720921 VCQ720906:VCQ720921 VMM720906:VMM720921 VWI720906:VWI720921 WGE720906:WGE720921 WQA720906:WQA720921 WZW720906:WZW720921 DO786442:DO786457 NK786442:NK786457 XG786442:XG786457 AHC786442:AHC786457 AQY786442:AQY786457 BAU786442:BAU786457 BKQ786442:BKQ786457 BUM786442:BUM786457 CEI786442:CEI786457 COE786442:COE786457 CYA786442:CYA786457 DHW786442:DHW786457 DRS786442:DRS786457 EBO786442:EBO786457 ELK786442:ELK786457 EVG786442:EVG786457 FFC786442:FFC786457 FOY786442:FOY786457 FYU786442:FYU786457 GIQ786442:GIQ786457 GSM786442:GSM786457 HCI786442:HCI786457 HME786442:HME786457 HWA786442:HWA786457 IFW786442:IFW786457 IPS786442:IPS786457 IZO786442:IZO786457 JJK786442:JJK786457 JTG786442:JTG786457 KDC786442:KDC786457 KMY786442:KMY786457 KWU786442:KWU786457 LGQ786442:LGQ786457 LQM786442:LQM786457 MAI786442:MAI786457 MKE786442:MKE786457 MUA786442:MUA786457 NDW786442:NDW786457 NNS786442:NNS786457 NXO786442:NXO786457 OHK786442:OHK786457 ORG786442:ORG786457 PBC786442:PBC786457 PKY786442:PKY786457 PUU786442:PUU786457 QEQ786442:QEQ786457 QOM786442:QOM786457 QYI786442:QYI786457 RIE786442:RIE786457 RSA786442:RSA786457 SBW786442:SBW786457 SLS786442:SLS786457 SVO786442:SVO786457 TFK786442:TFK786457 TPG786442:TPG786457 TZC786442:TZC786457 UIY786442:UIY786457 USU786442:USU786457 VCQ786442:VCQ786457 VMM786442:VMM786457 VWI786442:VWI786457 WGE786442:WGE786457 WQA786442:WQA786457 WZW786442:WZW786457 DO851978:DO851993 NK851978:NK851993 XG851978:XG851993 AHC851978:AHC851993 AQY851978:AQY851993 BAU851978:BAU851993 BKQ851978:BKQ851993 BUM851978:BUM851993 CEI851978:CEI851993 COE851978:COE851993 CYA851978:CYA851993 DHW851978:DHW851993 DRS851978:DRS851993 EBO851978:EBO851993 ELK851978:ELK851993 EVG851978:EVG851993 FFC851978:FFC851993 FOY851978:FOY851993 FYU851978:FYU851993 GIQ851978:GIQ851993 GSM851978:GSM851993 HCI851978:HCI851993 HME851978:HME851993 HWA851978:HWA851993 IFW851978:IFW851993 IPS851978:IPS851993 IZO851978:IZO851993 JJK851978:JJK851993 JTG851978:JTG851993 KDC851978:KDC851993 KMY851978:KMY851993 KWU851978:KWU851993 LGQ851978:LGQ851993 LQM851978:LQM851993 MAI851978:MAI851993 MKE851978:MKE851993 MUA851978:MUA851993 NDW851978:NDW851993 NNS851978:NNS851993 NXO851978:NXO851993 OHK851978:OHK851993 ORG851978:ORG851993 PBC851978:PBC851993 PKY851978:PKY851993 PUU851978:PUU851993 QEQ851978:QEQ851993 QOM851978:QOM851993 QYI851978:QYI851993 RIE851978:RIE851993 RSA851978:RSA851993 SBW851978:SBW851993 SLS851978:SLS851993 SVO851978:SVO851993 TFK851978:TFK851993 TPG851978:TPG851993 TZC851978:TZC851993 UIY851978:UIY851993 USU851978:USU851993 VCQ851978:VCQ851993 VMM851978:VMM851993 VWI851978:VWI851993 WGE851978:WGE851993 WQA851978:WQA851993 WZW851978:WZW851993 DO917514:DO917529 NK917514:NK917529 XG917514:XG917529 AHC917514:AHC917529 AQY917514:AQY917529 BAU917514:BAU917529 BKQ917514:BKQ917529 BUM917514:BUM917529 CEI917514:CEI917529 COE917514:COE917529 CYA917514:CYA917529 DHW917514:DHW917529 DRS917514:DRS917529 EBO917514:EBO917529 ELK917514:ELK917529 EVG917514:EVG917529 FFC917514:FFC917529 FOY917514:FOY917529 FYU917514:FYU917529 GIQ917514:GIQ917529 GSM917514:GSM917529 HCI917514:HCI917529 HME917514:HME917529 HWA917514:HWA917529 IFW917514:IFW917529 IPS917514:IPS917529 IZO917514:IZO917529 JJK917514:JJK917529 JTG917514:JTG917529 KDC917514:KDC917529 KMY917514:KMY917529 KWU917514:KWU917529 LGQ917514:LGQ917529 LQM917514:LQM917529 MAI917514:MAI917529 MKE917514:MKE917529 MUA917514:MUA917529 NDW917514:NDW917529 NNS917514:NNS917529 NXO917514:NXO917529 OHK917514:OHK917529 ORG917514:ORG917529 PBC917514:PBC917529 PKY917514:PKY917529 PUU917514:PUU917529 QEQ917514:QEQ917529 QOM917514:QOM917529 QYI917514:QYI917529 RIE917514:RIE917529 RSA917514:RSA917529 SBW917514:SBW917529 SLS917514:SLS917529 SVO917514:SVO917529 TFK917514:TFK917529 TPG917514:TPG917529 TZC917514:TZC917529 UIY917514:UIY917529 USU917514:USU917529 VCQ917514:VCQ917529 VMM917514:VMM917529 VWI917514:VWI917529 WGE917514:WGE917529 WQA917514:WQA917529 WZW917514:WZW917529 DO983050:DO983065 NK983050:NK983065 XG983050:XG983065 AHC983050:AHC983065 AQY983050:AQY983065 BAU983050:BAU983065 BKQ983050:BKQ983065 BUM983050:BUM983065 CEI983050:CEI983065 COE983050:COE983065 CYA983050:CYA983065 DHW983050:DHW983065 DRS983050:DRS983065 EBO983050:EBO983065 ELK983050:ELK983065 EVG983050:EVG983065 FFC983050:FFC983065 FOY983050:FOY983065 FYU983050:FYU983065 GIQ983050:GIQ983065 GSM983050:GSM983065 HCI983050:HCI983065 HME983050:HME983065 HWA983050:HWA983065 IFW983050:IFW983065 IPS983050:IPS983065 IZO983050:IZO983065 JJK983050:JJK983065 JTG983050:JTG983065 KDC983050:KDC983065 KMY983050:KMY983065 KWU983050:KWU983065 LGQ983050:LGQ983065 LQM983050:LQM983065 MAI983050:MAI983065 MKE983050:MKE983065 MUA983050:MUA983065 NDW983050:NDW983065 NNS983050:NNS983065 NXO983050:NXO983065 OHK983050:OHK983065 ORG983050:ORG983065 PBC983050:PBC983065 PKY983050:PKY983065 PUU983050:PUU983065 QEQ983050:QEQ983065 QOM983050:QOM983065 QYI983050:QYI983065 RIE983050:RIE983065 RSA983050:RSA983065 SBW983050:SBW983065 SLS983050:SLS983065 SVO983050:SVO983065 TFK983050:TFK983065 TPG983050:TPG983065 TZC983050:TZC983065 UIY983050:UIY983065 USU983050:USU983065 VCQ983050:VCQ983065 VMM983050:VMM983065 VWI983050:VWI983065 WGE983050:WGE983065 WQA983050:WQA983065 WZW983050:WZW983065" xr:uid="{CB439E4E-C893-4408-930A-B568ED25EEEA}">
      <formula1>"1,0"</formula1>
    </dataValidation>
  </dataValidations>
  <pageMargins left="0.75" right="0.5" top="1" bottom="0.5" header="0.5" footer="0.25"/>
  <pageSetup scale="57" fitToHeight="11" orientation="landscape" horizontalDpi="4294967292" r:id="rId1"/>
  <headerFooter alignWithMargins="0">
    <oddFooter xml:space="preserve">&amp;C                 Page 10.&amp;P
</oddFooter>
  </headerFooter>
  <rowBreaks count="4" manualBreakCount="4">
    <brk id="97" max="16383" man="1"/>
    <brk id="341" max="13" man="1"/>
    <brk id="516" max="13" man="1"/>
    <brk id="636" max="1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53898-C61D-460B-A4F8-E6E0B73F6EBD}">
  <sheetPr codeName="Sheet1">
    <pageSetUpPr fitToPage="1"/>
  </sheetPr>
  <dimension ref="A1:BL3133"/>
  <sheetViews>
    <sheetView topLeftCell="A1223" zoomScaleNormal="100" workbookViewId="0">
      <selection activeCell="M2927" sqref="M2927"/>
    </sheetView>
  </sheetViews>
  <sheetFormatPr defaultColWidth="9.140625" defaultRowHeight="12" outlineLevelRow="1"/>
  <cols>
    <col min="1" max="1" width="4.85546875" style="3" customWidth="1"/>
    <col min="2" max="2" width="1.42578125" style="3" customWidth="1"/>
    <col min="3" max="3" width="7.85546875" style="3" customWidth="1"/>
    <col min="4" max="4" width="1.5703125" style="3" customWidth="1"/>
    <col min="5" max="5" width="8.140625" style="3" customWidth="1"/>
    <col min="6" max="6" width="5.42578125" style="3" customWidth="1"/>
    <col min="7" max="7" width="10.28515625" style="3" customWidth="1"/>
    <col min="8" max="8" width="4.5703125" style="53" bestFit="1" customWidth="1"/>
    <col min="9" max="9" width="18.5703125" style="3" customWidth="1"/>
    <col min="10" max="10" width="16.7109375" style="3" customWidth="1"/>
    <col min="11" max="11" width="16" style="3" customWidth="1"/>
    <col min="12" max="12" width="14.7109375" style="3" customWidth="1"/>
    <col min="13" max="13" width="16" style="3" customWidth="1"/>
    <col min="14" max="14" width="3.42578125" style="7" customWidth="1"/>
    <col min="15" max="15" width="20.85546875" style="3" bestFit="1" customWidth="1"/>
    <col min="16" max="16" width="22" style="3" bestFit="1" customWidth="1"/>
    <col min="17" max="17" width="14.5703125" style="3" bestFit="1" customWidth="1"/>
    <col min="18" max="18" width="11.7109375" style="3" bestFit="1" customWidth="1"/>
    <col min="19" max="20" width="12.140625" style="3" bestFit="1" customWidth="1"/>
    <col min="21" max="21" width="5.28515625" style="3" customWidth="1"/>
    <col min="22" max="22" width="14" style="3" bestFit="1" customWidth="1"/>
    <col min="23" max="24" width="13" style="3" bestFit="1" customWidth="1"/>
    <col min="25" max="25" width="12.140625" style="3" bestFit="1" customWidth="1"/>
    <col min="26" max="27" width="11" style="3" bestFit="1" customWidth="1"/>
    <col min="28" max="28" width="7.5703125" style="3" bestFit="1" customWidth="1"/>
    <col min="29" max="256" width="9.140625" style="3"/>
    <col min="257" max="257" width="4.85546875" style="3" customWidth="1"/>
    <col min="258" max="258" width="1.42578125" style="3" customWidth="1"/>
    <col min="259" max="259" width="7.85546875" style="3" customWidth="1"/>
    <col min="260" max="260" width="1.5703125" style="3" customWidth="1"/>
    <col min="261" max="261" width="8.140625" style="3" customWidth="1"/>
    <col min="262" max="262" width="5.42578125" style="3" customWidth="1"/>
    <col min="263" max="263" width="10.28515625" style="3" customWidth="1"/>
    <col min="264" max="264" width="4.5703125" style="3" bestFit="1" customWidth="1"/>
    <col min="265" max="265" width="18.5703125" style="3" customWidth="1"/>
    <col min="266" max="266" width="16.7109375" style="3" customWidth="1"/>
    <col min="267" max="267" width="16" style="3" customWidth="1"/>
    <col min="268" max="268" width="14.7109375" style="3" customWidth="1"/>
    <col min="269" max="269" width="16" style="3" customWidth="1"/>
    <col min="270" max="270" width="3.42578125" style="3" customWidth="1"/>
    <col min="271" max="271" width="20.85546875" style="3" bestFit="1" customWidth="1"/>
    <col min="272" max="272" width="22" style="3" bestFit="1" customWidth="1"/>
    <col min="273" max="273" width="14.5703125" style="3" bestFit="1" customWidth="1"/>
    <col min="274" max="274" width="11.7109375" style="3" bestFit="1" customWidth="1"/>
    <col min="275" max="276" width="12.140625" style="3" bestFit="1" customWidth="1"/>
    <col min="277" max="277" width="5.28515625" style="3" customWidth="1"/>
    <col min="278" max="278" width="14" style="3" bestFit="1" customWidth="1"/>
    <col min="279" max="280" width="13" style="3" bestFit="1" customWidth="1"/>
    <col min="281" max="281" width="12.140625" style="3" bestFit="1" customWidth="1"/>
    <col min="282" max="283" width="11" style="3" bestFit="1" customWidth="1"/>
    <col min="284" max="284" width="7.5703125" style="3" bestFit="1" customWidth="1"/>
    <col min="285" max="512" width="9.140625" style="3"/>
    <col min="513" max="513" width="4.85546875" style="3" customWidth="1"/>
    <col min="514" max="514" width="1.42578125" style="3" customWidth="1"/>
    <col min="515" max="515" width="7.85546875" style="3" customWidth="1"/>
    <col min="516" max="516" width="1.5703125" style="3" customWidth="1"/>
    <col min="517" max="517" width="8.140625" style="3" customWidth="1"/>
    <col min="518" max="518" width="5.42578125" style="3" customWidth="1"/>
    <col min="519" max="519" width="10.28515625" style="3" customWidth="1"/>
    <col min="520" max="520" width="4.5703125" style="3" bestFit="1" customWidth="1"/>
    <col min="521" max="521" width="18.5703125" style="3" customWidth="1"/>
    <col min="522" max="522" width="16.7109375" style="3" customWidth="1"/>
    <col min="523" max="523" width="16" style="3" customWidth="1"/>
    <col min="524" max="524" width="14.7109375" style="3" customWidth="1"/>
    <col min="525" max="525" width="16" style="3" customWidth="1"/>
    <col min="526" max="526" width="3.42578125" style="3" customWidth="1"/>
    <col min="527" max="527" width="20.85546875" style="3" bestFit="1" customWidth="1"/>
    <col min="528" max="528" width="22" style="3" bestFit="1" customWidth="1"/>
    <col min="529" max="529" width="14.5703125" style="3" bestFit="1" customWidth="1"/>
    <col min="530" max="530" width="11.7109375" style="3" bestFit="1" customWidth="1"/>
    <col min="531" max="532" width="12.140625" style="3" bestFit="1" customWidth="1"/>
    <col min="533" max="533" width="5.28515625" style="3" customWidth="1"/>
    <col min="534" max="534" width="14" style="3" bestFit="1" customWidth="1"/>
    <col min="535" max="536" width="13" style="3" bestFit="1" customWidth="1"/>
    <col min="537" max="537" width="12.140625" style="3" bestFit="1" customWidth="1"/>
    <col min="538" max="539" width="11" style="3" bestFit="1" customWidth="1"/>
    <col min="540" max="540" width="7.5703125" style="3" bestFit="1" customWidth="1"/>
    <col min="541" max="768" width="9.140625" style="3"/>
    <col min="769" max="769" width="4.85546875" style="3" customWidth="1"/>
    <col min="770" max="770" width="1.42578125" style="3" customWidth="1"/>
    <col min="771" max="771" width="7.85546875" style="3" customWidth="1"/>
    <col min="772" max="772" width="1.5703125" style="3" customWidth="1"/>
    <col min="773" max="773" width="8.140625" style="3" customWidth="1"/>
    <col min="774" max="774" width="5.42578125" style="3" customWidth="1"/>
    <col min="775" max="775" width="10.28515625" style="3" customWidth="1"/>
    <col min="776" max="776" width="4.5703125" style="3" bestFit="1" customWidth="1"/>
    <col min="777" max="777" width="18.5703125" style="3" customWidth="1"/>
    <col min="778" max="778" width="16.7109375" style="3" customWidth="1"/>
    <col min="779" max="779" width="16" style="3" customWidth="1"/>
    <col min="780" max="780" width="14.7109375" style="3" customWidth="1"/>
    <col min="781" max="781" width="16" style="3" customWidth="1"/>
    <col min="782" max="782" width="3.42578125" style="3" customWidth="1"/>
    <col min="783" max="783" width="20.85546875" style="3" bestFit="1" customWidth="1"/>
    <col min="784" max="784" width="22" style="3" bestFit="1" customWidth="1"/>
    <col min="785" max="785" width="14.5703125" style="3" bestFit="1" customWidth="1"/>
    <col min="786" max="786" width="11.7109375" style="3" bestFit="1" customWidth="1"/>
    <col min="787" max="788" width="12.140625" style="3" bestFit="1" customWidth="1"/>
    <col min="789" max="789" width="5.28515625" style="3" customWidth="1"/>
    <col min="790" max="790" width="14" style="3" bestFit="1" customWidth="1"/>
    <col min="791" max="792" width="13" style="3" bestFit="1" customWidth="1"/>
    <col min="793" max="793" width="12.140625" style="3" bestFit="1" customWidth="1"/>
    <col min="794" max="795" width="11" style="3" bestFit="1" customWidth="1"/>
    <col min="796" max="796" width="7.5703125" style="3" bestFit="1" customWidth="1"/>
    <col min="797" max="1024" width="9.140625" style="3"/>
    <col min="1025" max="1025" width="4.85546875" style="3" customWidth="1"/>
    <col min="1026" max="1026" width="1.42578125" style="3" customWidth="1"/>
    <col min="1027" max="1027" width="7.85546875" style="3" customWidth="1"/>
    <col min="1028" max="1028" width="1.5703125" style="3" customWidth="1"/>
    <col min="1029" max="1029" width="8.140625" style="3" customWidth="1"/>
    <col min="1030" max="1030" width="5.42578125" style="3" customWidth="1"/>
    <col min="1031" max="1031" width="10.28515625" style="3" customWidth="1"/>
    <col min="1032" max="1032" width="4.5703125" style="3" bestFit="1" customWidth="1"/>
    <col min="1033" max="1033" width="18.5703125" style="3" customWidth="1"/>
    <col min="1034" max="1034" width="16.7109375" style="3" customWidth="1"/>
    <col min="1035" max="1035" width="16" style="3" customWidth="1"/>
    <col min="1036" max="1036" width="14.7109375" style="3" customWidth="1"/>
    <col min="1037" max="1037" width="16" style="3" customWidth="1"/>
    <col min="1038" max="1038" width="3.42578125" style="3" customWidth="1"/>
    <col min="1039" max="1039" width="20.85546875" style="3" bestFit="1" customWidth="1"/>
    <col min="1040" max="1040" width="22" style="3" bestFit="1" customWidth="1"/>
    <col min="1041" max="1041" width="14.5703125" style="3" bestFit="1" customWidth="1"/>
    <col min="1042" max="1042" width="11.7109375" style="3" bestFit="1" customWidth="1"/>
    <col min="1043" max="1044" width="12.140625" style="3" bestFit="1" customWidth="1"/>
    <col min="1045" max="1045" width="5.28515625" style="3" customWidth="1"/>
    <col min="1046" max="1046" width="14" style="3" bestFit="1" customWidth="1"/>
    <col min="1047" max="1048" width="13" style="3" bestFit="1" customWidth="1"/>
    <col min="1049" max="1049" width="12.140625" style="3" bestFit="1" customWidth="1"/>
    <col min="1050" max="1051" width="11" style="3" bestFit="1" customWidth="1"/>
    <col min="1052" max="1052" width="7.5703125" style="3" bestFit="1" customWidth="1"/>
    <col min="1053" max="1280" width="9.140625" style="3"/>
    <col min="1281" max="1281" width="4.85546875" style="3" customWidth="1"/>
    <col min="1282" max="1282" width="1.42578125" style="3" customWidth="1"/>
    <col min="1283" max="1283" width="7.85546875" style="3" customWidth="1"/>
    <col min="1284" max="1284" width="1.5703125" style="3" customWidth="1"/>
    <col min="1285" max="1285" width="8.140625" style="3" customWidth="1"/>
    <col min="1286" max="1286" width="5.42578125" style="3" customWidth="1"/>
    <col min="1287" max="1287" width="10.28515625" style="3" customWidth="1"/>
    <col min="1288" max="1288" width="4.5703125" style="3" bestFit="1" customWidth="1"/>
    <col min="1289" max="1289" width="18.5703125" style="3" customWidth="1"/>
    <col min="1290" max="1290" width="16.7109375" style="3" customWidth="1"/>
    <col min="1291" max="1291" width="16" style="3" customWidth="1"/>
    <col min="1292" max="1292" width="14.7109375" style="3" customWidth="1"/>
    <col min="1293" max="1293" width="16" style="3" customWidth="1"/>
    <col min="1294" max="1294" width="3.42578125" style="3" customWidth="1"/>
    <col min="1295" max="1295" width="20.85546875" style="3" bestFit="1" customWidth="1"/>
    <col min="1296" max="1296" width="22" style="3" bestFit="1" customWidth="1"/>
    <col min="1297" max="1297" width="14.5703125" style="3" bestFit="1" customWidth="1"/>
    <col min="1298" max="1298" width="11.7109375" style="3" bestFit="1" customWidth="1"/>
    <col min="1299" max="1300" width="12.140625" style="3" bestFit="1" customWidth="1"/>
    <col min="1301" max="1301" width="5.28515625" style="3" customWidth="1"/>
    <col min="1302" max="1302" width="14" style="3" bestFit="1" customWidth="1"/>
    <col min="1303" max="1304" width="13" style="3" bestFit="1" customWidth="1"/>
    <col min="1305" max="1305" width="12.140625" style="3" bestFit="1" customWidth="1"/>
    <col min="1306" max="1307" width="11" style="3" bestFit="1" customWidth="1"/>
    <col min="1308" max="1308" width="7.5703125" style="3" bestFit="1" customWidth="1"/>
    <col min="1309" max="1536" width="9.140625" style="3"/>
    <col min="1537" max="1537" width="4.85546875" style="3" customWidth="1"/>
    <col min="1538" max="1538" width="1.42578125" style="3" customWidth="1"/>
    <col min="1539" max="1539" width="7.85546875" style="3" customWidth="1"/>
    <col min="1540" max="1540" width="1.5703125" style="3" customWidth="1"/>
    <col min="1541" max="1541" width="8.140625" style="3" customWidth="1"/>
    <col min="1542" max="1542" width="5.42578125" style="3" customWidth="1"/>
    <col min="1543" max="1543" width="10.28515625" style="3" customWidth="1"/>
    <col min="1544" max="1544" width="4.5703125" style="3" bestFit="1" customWidth="1"/>
    <col min="1545" max="1545" width="18.5703125" style="3" customWidth="1"/>
    <col min="1546" max="1546" width="16.7109375" style="3" customWidth="1"/>
    <col min="1547" max="1547" width="16" style="3" customWidth="1"/>
    <col min="1548" max="1548" width="14.7109375" style="3" customWidth="1"/>
    <col min="1549" max="1549" width="16" style="3" customWidth="1"/>
    <col min="1550" max="1550" width="3.42578125" style="3" customWidth="1"/>
    <col min="1551" max="1551" width="20.85546875" style="3" bestFit="1" customWidth="1"/>
    <col min="1552" max="1552" width="22" style="3" bestFit="1" customWidth="1"/>
    <col min="1553" max="1553" width="14.5703125" style="3" bestFit="1" customWidth="1"/>
    <col min="1554" max="1554" width="11.7109375" style="3" bestFit="1" customWidth="1"/>
    <col min="1555" max="1556" width="12.140625" style="3" bestFit="1" customWidth="1"/>
    <col min="1557" max="1557" width="5.28515625" style="3" customWidth="1"/>
    <col min="1558" max="1558" width="14" style="3" bestFit="1" customWidth="1"/>
    <col min="1559" max="1560" width="13" style="3" bestFit="1" customWidth="1"/>
    <col min="1561" max="1561" width="12.140625" style="3" bestFit="1" customWidth="1"/>
    <col min="1562" max="1563" width="11" style="3" bestFit="1" customWidth="1"/>
    <col min="1564" max="1564" width="7.5703125" style="3" bestFit="1" customWidth="1"/>
    <col min="1565" max="1792" width="9.140625" style="3"/>
    <col min="1793" max="1793" width="4.85546875" style="3" customWidth="1"/>
    <col min="1794" max="1794" width="1.42578125" style="3" customWidth="1"/>
    <col min="1795" max="1795" width="7.85546875" style="3" customWidth="1"/>
    <col min="1796" max="1796" width="1.5703125" style="3" customWidth="1"/>
    <col min="1797" max="1797" width="8.140625" style="3" customWidth="1"/>
    <col min="1798" max="1798" width="5.42578125" style="3" customWidth="1"/>
    <col min="1799" max="1799" width="10.28515625" style="3" customWidth="1"/>
    <col min="1800" max="1800" width="4.5703125" style="3" bestFit="1" customWidth="1"/>
    <col min="1801" max="1801" width="18.5703125" style="3" customWidth="1"/>
    <col min="1802" max="1802" width="16.7109375" style="3" customWidth="1"/>
    <col min="1803" max="1803" width="16" style="3" customWidth="1"/>
    <col min="1804" max="1804" width="14.7109375" style="3" customWidth="1"/>
    <col min="1805" max="1805" width="16" style="3" customWidth="1"/>
    <col min="1806" max="1806" width="3.42578125" style="3" customWidth="1"/>
    <col min="1807" max="1807" width="20.85546875" style="3" bestFit="1" customWidth="1"/>
    <col min="1808" max="1808" width="22" style="3" bestFit="1" customWidth="1"/>
    <col min="1809" max="1809" width="14.5703125" style="3" bestFit="1" customWidth="1"/>
    <col min="1810" max="1810" width="11.7109375" style="3" bestFit="1" customWidth="1"/>
    <col min="1811" max="1812" width="12.140625" style="3" bestFit="1" customWidth="1"/>
    <col min="1813" max="1813" width="5.28515625" style="3" customWidth="1"/>
    <col min="1814" max="1814" width="14" style="3" bestFit="1" customWidth="1"/>
    <col min="1815" max="1816" width="13" style="3" bestFit="1" customWidth="1"/>
    <col min="1817" max="1817" width="12.140625" style="3" bestFit="1" customWidth="1"/>
    <col min="1818" max="1819" width="11" style="3" bestFit="1" customWidth="1"/>
    <col min="1820" max="1820" width="7.5703125" style="3" bestFit="1" customWidth="1"/>
    <col min="1821" max="2048" width="9.140625" style="3"/>
    <col min="2049" max="2049" width="4.85546875" style="3" customWidth="1"/>
    <col min="2050" max="2050" width="1.42578125" style="3" customWidth="1"/>
    <col min="2051" max="2051" width="7.85546875" style="3" customWidth="1"/>
    <col min="2052" max="2052" width="1.5703125" style="3" customWidth="1"/>
    <col min="2053" max="2053" width="8.140625" style="3" customWidth="1"/>
    <col min="2054" max="2054" width="5.42578125" style="3" customWidth="1"/>
    <col min="2055" max="2055" width="10.28515625" style="3" customWidth="1"/>
    <col min="2056" max="2056" width="4.5703125" style="3" bestFit="1" customWidth="1"/>
    <col min="2057" max="2057" width="18.5703125" style="3" customWidth="1"/>
    <col min="2058" max="2058" width="16.7109375" style="3" customWidth="1"/>
    <col min="2059" max="2059" width="16" style="3" customWidth="1"/>
    <col min="2060" max="2060" width="14.7109375" style="3" customWidth="1"/>
    <col min="2061" max="2061" width="16" style="3" customWidth="1"/>
    <col min="2062" max="2062" width="3.42578125" style="3" customWidth="1"/>
    <col min="2063" max="2063" width="20.85546875" style="3" bestFit="1" customWidth="1"/>
    <col min="2064" max="2064" width="22" style="3" bestFit="1" customWidth="1"/>
    <col min="2065" max="2065" width="14.5703125" style="3" bestFit="1" customWidth="1"/>
    <col min="2066" max="2066" width="11.7109375" style="3" bestFit="1" customWidth="1"/>
    <col min="2067" max="2068" width="12.140625" style="3" bestFit="1" customWidth="1"/>
    <col min="2069" max="2069" width="5.28515625" style="3" customWidth="1"/>
    <col min="2070" max="2070" width="14" style="3" bestFit="1" customWidth="1"/>
    <col min="2071" max="2072" width="13" style="3" bestFit="1" customWidth="1"/>
    <col min="2073" max="2073" width="12.140625" style="3" bestFit="1" customWidth="1"/>
    <col min="2074" max="2075" width="11" style="3" bestFit="1" customWidth="1"/>
    <col min="2076" max="2076" width="7.5703125" style="3" bestFit="1" customWidth="1"/>
    <col min="2077" max="2304" width="9.140625" style="3"/>
    <col min="2305" max="2305" width="4.85546875" style="3" customWidth="1"/>
    <col min="2306" max="2306" width="1.42578125" style="3" customWidth="1"/>
    <col min="2307" max="2307" width="7.85546875" style="3" customWidth="1"/>
    <col min="2308" max="2308" width="1.5703125" style="3" customWidth="1"/>
    <col min="2309" max="2309" width="8.140625" style="3" customWidth="1"/>
    <col min="2310" max="2310" width="5.42578125" style="3" customWidth="1"/>
    <col min="2311" max="2311" width="10.28515625" style="3" customWidth="1"/>
    <col min="2312" max="2312" width="4.5703125" style="3" bestFit="1" customWidth="1"/>
    <col min="2313" max="2313" width="18.5703125" style="3" customWidth="1"/>
    <col min="2314" max="2314" width="16.7109375" style="3" customWidth="1"/>
    <col min="2315" max="2315" width="16" style="3" customWidth="1"/>
    <col min="2316" max="2316" width="14.7109375" style="3" customWidth="1"/>
    <col min="2317" max="2317" width="16" style="3" customWidth="1"/>
    <col min="2318" max="2318" width="3.42578125" style="3" customWidth="1"/>
    <col min="2319" max="2319" width="20.85546875" style="3" bestFit="1" customWidth="1"/>
    <col min="2320" max="2320" width="22" style="3" bestFit="1" customWidth="1"/>
    <col min="2321" max="2321" width="14.5703125" style="3" bestFit="1" customWidth="1"/>
    <col min="2322" max="2322" width="11.7109375" style="3" bestFit="1" customWidth="1"/>
    <col min="2323" max="2324" width="12.140625" style="3" bestFit="1" customWidth="1"/>
    <col min="2325" max="2325" width="5.28515625" style="3" customWidth="1"/>
    <col min="2326" max="2326" width="14" style="3" bestFit="1" customWidth="1"/>
    <col min="2327" max="2328" width="13" style="3" bestFit="1" customWidth="1"/>
    <col min="2329" max="2329" width="12.140625" style="3" bestFit="1" customWidth="1"/>
    <col min="2330" max="2331" width="11" style="3" bestFit="1" customWidth="1"/>
    <col min="2332" max="2332" width="7.5703125" style="3" bestFit="1" customWidth="1"/>
    <col min="2333" max="2560" width="9.140625" style="3"/>
    <col min="2561" max="2561" width="4.85546875" style="3" customWidth="1"/>
    <col min="2562" max="2562" width="1.42578125" style="3" customWidth="1"/>
    <col min="2563" max="2563" width="7.85546875" style="3" customWidth="1"/>
    <col min="2564" max="2564" width="1.5703125" style="3" customWidth="1"/>
    <col min="2565" max="2565" width="8.140625" style="3" customWidth="1"/>
    <col min="2566" max="2566" width="5.42578125" style="3" customWidth="1"/>
    <col min="2567" max="2567" width="10.28515625" style="3" customWidth="1"/>
    <col min="2568" max="2568" width="4.5703125" style="3" bestFit="1" customWidth="1"/>
    <col min="2569" max="2569" width="18.5703125" style="3" customWidth="1"/>
    <col min="2570" max="2570" width="16.7109375" style="3" customWidth="1"/>
    <col min="2571" max="2571" width="16" style="3" customWidth="1"/>
    <col min="2572" max="2572" width="14.7109375" style="3" customWidth="1"/>
    <col min="2573" max="2573" width="16" style="3" customWidth="1"/>
    <col min="2574" max="2574" width="3.42578125" style="3" customWidth="1"/>
    <col min="2575" max="2575" width="20.85546875" style="3" bestFit="1" customWidth="1"/>
    <col min="2576" max="2576" width="22" style="3" bestFit="1" customWidth="1"/>
    <col min="2577" max="2577" width="14.5703125" style="3" bestFit="1" customWidth="1"/>
    <col min="2578" max="2578" width="11.7109375" style="3" bestFit="1" customWidth="1"/>
    <col min="2579" max="2580" width="12.140625" style="3" bestFit="1" customWidth="1"/>
    <col min="2581" max="2581" width="5.28515625" style="3" customWidth="1"/>
    <col min="2582" max="2582" width="14" style="3" bestFit="1" customWidth="1"/>
    <col min="2583" max="2584" width="13" style="3" bestFit="1" customWidth="1"/>
    <col min="2585" max="2585" width="12.140625" style="3" bestFit="1" customWidth="1"/>
    <col min="2586" max="2587" width="11" style="3" bestFit="1" customWidth="1"/>
    <col min="2588" max="2588" width="7.5703125" style="3" bestFit="1" customWidth="1"/>
    <col min="2589" max="2816" width="9.140625" style="3"/>
    <col min="2817" max="2817" width="4.85546875" style="3" customWidth="1"/>
    <col min="2818" max="2818" width="1.42578125" style="3" customWidth="1"/>
    <col min="2819" max="2819" width="7.85546875" style="3" customWidth="1"/>
    <col min="2820" max="2820" width="1.5703125" style="3" customWidth="1"/>
    <col min="2821" max="2821" width="8.140625" style="3" customWidth="1"/>
    <col min="2822" max="2822" width="5.42578125" style="3" customWidth="1"/>
    <col min="2823" max="2823" width="10.28515625" style="3" customWidth="1"/>
    <col min="2824" max="2824" width="4.5703125" style="3" bestFit="1" customWidth="1"/>
    <col min="2825" max="2825" width="18.5703125" style="3" customWidth="1"/>
    <col min="2826" max="2826" width="16.7109375" style="3" customWidth="1"/>
    <col min="2827" max="2827" width="16" style="3" customWidth="1"/>
    <col min="2828" max="2828" width="14.7109375" style="3" customWidth="1"/>
    <col min="2829" max="2829" width="16" style="3" customWidth="1"/>
    <col min="2830" max="2830" width="3.42578125" style="3" customWidth="1"/>
    <col min="2831" max="2831" width="20.85546875" style="3" bestFit="1" customWidth="1"/>
    <col min="2832" max="2832" width="22" style="3" bestFit="1" customWidth="1"/>
    <col min="2833" max="2833" width="14.5703125" style="3" bestFit="1" customWidth="1"/>
    <col min="2834" max="2834" width="11.7109375" style="3" bestFit="1" customWidth="1"/>
    <col min="2835" max="2836" width="12.140625" style="3" bestFit="1" customWidth="1"/>
    <col min="2837" max="2837" width="5.28515625" style="3" customWidth="1"/>
    <col min="2838" max="2838" width="14" style="3" bestFit="1" customWidth="1"/>
    <col min="2839" max="2840" width="13" style="3" bestFit="1" customWidth="1"/>
    <col min="2841" max="2841" width="12.140625" style="3" bestFit="1" customWidth="1"/>
    <col min="2842" max="2843" width="11" style="3" bestFit="1" customWidth="1"/>
    <col min="2844" max="2844" width="7.5703125" style="3" bestFit="1" customWidth="1"/>
    <col min="2845" max="3072" width="9.140625" style="3"/>
    <col min="3073" max="3073" width="4.85546875" style="3" customWidth="1"/>
    <col min="3074" max="3074" width="1.42578125" style="3" customWidth="1"/>
    <col min="3075" max="3075" width="7.85546875" style="3" customWidth="1"/>
    <col min="3076" max="3076" width="1.5703125" style="3" customWidth="1"/>
    <col min="3077" max="3077" width="8.140625" style="3" customWidth="1"/>
    <col min="3078" max="3078" width="5.42578125" style="3" customWidth="1"/>
    <col min="3079" max="3079" width="10.28515625" style="3" customWidth="1"/>
    <col min="3080" max="3080" width="4.5703125" style="3" bestFit="1" customWidth="1"/>
    <col min="3081" max="3081" width="18.5703125" style="3" customWidth="1"/>
    <col min="3082" max="3082" width="16.7109375" style="3" customWidth="1"/>
    <col min="3083" max="3083" width="16" style="3" customWidth="1"/>
    <col min="3084" max="3084" width="14.7109375" style="3" customWidth="1"/>
    <col min="3085" max="3085" width="16" style="3" customWidth="1"/>
    <col min="3086" max="3086" width="3.42578125" style="3" customWidth="1"/>
    <col min="3087" max="3087" width="20.85546875" style="3" bestFit="1" customWidth="1"/>
    <col min="3088" max="3088" width="22" style="3" bestFit="1" customWidth="1"/>
    <col min="3089" max="3089" width="14.5703125" style="3" bestFit="1" customWidth="1"/>
    <col min="3090" max="3090" width="11.7109375" style="3" bestFit="1" customWidth="1"/>
    <col min="3091" max="3092" width="12.140625" style="3" bestFit="1" customWidth="1"/>
    <col min="3093" max="3093" width="5.28515625" style="3" customWidth="1"/>
    <col min="3094" max="3094" width="14" style="3" bestFit="1" customWidth="1"/>
    <col min="3095" max="3096" width="13" style="3" bestFit="1" customWidth="1"/>
    <col min="3097" max="3097" width="12.140625" style="3" bestFit="1" customWidth="1"/>
    <col min="3098" max="3099" width="11" style="3" bestFit="1" customWidth="1"/>
    <col min="3100" max="3100" width="7.5703125" style="3" bestFit="1" customWidth="1"/>
    <col min="3101" max="3328" width="9.140625" style="3"/>
    <col min="3329" max="3329" width="4.85546875" style="3" customWidth="1"/>
    <col min="3330" max="3330" width="1.42578125" style="3" customWidth="1"/>
    <col min="3331" max="3331" width="7.85546875" style="3" customWidth="1"/>
    <col min="3332" max="3332" width="1.5703125" style="3" customWidth="1"/>
    <col min="3333" max="3333" width="8.140625" style="3" customWidth="1"/>
    <col min="3334" max="3334" width="5.42578125" style="3" customWidth="1"/>
    <col min="3335" max="3335" width="10.28515625" style="3" customWidth="1"/>
    <col min="3336" max="3336" width="4.5703125" style="3" bestFit="1" customWidth="1"/>
    <col min="3337" max="3337" width="18.5703125" style="3" customWidth="1"/>
    <col min="3338" max="3338" width="16.7109375" style="3" customWidth="1"/>
    <col min="3339" max="3339" width="16" style="3" customWidth="1"/>
    <col min="3340" max="3340" width="14.7109375" style="3" customWidth="1"/>
    <col min="3341" max="3341" width="16" style="3" customWidth="1"/>
    <col min="3342" max="3342" width="3.42578125" style="3" customWidth="1"/>
    <col min="3343" max="3343" width="20.85546875" style="3" bestFit="1" customWidth="1"/>
    <col min="3344" max="3344" width="22" style="3" bestFit="1" customWidth="1"/>
    <col min="3345" max="3345" width="14.5703125" style="3" bestFit="1" customWidth="1"/>
    <col min="3346" max="3346" width="11.7109375" style="3" bestFit="1" customWidth="1"/>
    <col min="3347" max="3348" width="12.140625" style="3" bestFit="1" customWidth="1"/>
    <col min="3349" max="3349" width="5.28515625" style="3" customWidth="1"/>
    <col min="3350" max="3350" width="14" style="3" bestFit="1" customWidth="1"/>
    <col min="3351" max="3352" width="13" style="3" bestFit="1" customWidth="1"/>
    <col min="3353" max="3353" width="12.140625" style="3" bestFit="1" customWidth="1"/>
    <col min="3354" max="3355" width="11" style="3" bestFit="1" customWidth="1"/>
    <col min="3356" max="3356" width="7.5703125" style="3" bestFit="1" customWidth="1"/>
    <col min="3357" max="3584" width="9.140625" style="3"/>
    <col min="3585" max="3585" width="4.85546875" style="3" customWidth="1"/>
    <col min="3586" max="3586" width="1.42578125" style="3" customWidth="1"/>
    <col min="3587" max="3587" width="7.85546875" style="3" customWidth="1"/>
    <col min="3588" max="3588" width="1.5703125" style="3" customWidth="1"/>
    <col min="3589" max="3589" width="8.140625" style="3" customWidth="1"/>
    <col min="3590" max="3590" width="5.42578125" style="3" customWidth="1"/>
    <col min="3591" max="3591" width="10.28515625" style="3" customWidth="1"/>
    <col min="3592" max="3592" width="4.5703125" style="3" bestFit="1" customWidth="1"/>
    <col min="3593" max="3593" width="18.5703125" style="3" customWidth="1"/>
    <col min="3594" max="3594" width="16.7109375" style="3" customWidth="1"/>
    <col min="3595" max="3595" width="16" style="3" customWidth="1"/>
    <col min="3596" max="3596" width="14.7109375" style="3" customWidth="1"/>
    <col min="3597" max="3597" width="16" style="3" customWidth="1"/>
    <col min="3598" max="3598" width="3.42578125" style="3" customWidth="1"/>
    <col min="3599" max="3599" width="20.85546875" style="3" bestFit="1" customWidth="1"/>
    <col min="3600" max="3600" width="22" style="3" bestFit="1" customWidth="1"/>
    <col min="3601" max="3601" width="14.5703125" style="3" bestFit="1" customWidth="1"/>
    <col min="3602" max="3602" width="11.7109375" style="3" bestFit="1" customWidth="1"/>
    <col min="3603" max="3604" width="12.140625" style="3" bestFit="1" customWidth="1"/>
    <col min="3605" max="3605" width="5.28515625" style="3" customWidth="1"/>
    <col min="3606" max="3606" width="14" style="3" bestFit="1" customWidth="1"/>
    <col min="3607" max="3608" width="13" style="3" bestFit="1" customWidth="1"/>
    <col min="3609" max="3609" width="12.140625" style="3" bestFit="1" customWidth="1"/>
    <col min="3610" max="3611" width="11" style="3" bestFit="1" customWidth="1"/>
    <col min="3612" max="3612" width="7.5703125" style="3" bestFit="1" customWidth="1"/>
    <col min="3613" max="3840" width="9.140625" style="3"/>
    <col min="3841" max="3841" width="4.85546875" style="3" customWidth="1"/>
    <col min="3842" max="3842" width="1.42578125" style="3" customWidth="1"/>
    <col min="3843" max="3843" width="7.85546875" style="3" customWidth="1"/>
    <col min="3844" max="3844" width="1.5703125" style="3" customWidth="1"/>
    <col min="3845" max="3845" width="8.140625" style="3" customWidth="1"/>
    <col min="3846" max="3846" width="5.42578125" style="3" customWidth="1"/>
    <col min="3847" max="3847" width="10.28515625" style="3" customWidth="1"/>
    <col min="3848" max="3848" width="4.5703125" style="3" bestFit="1" customWidth="1"/>
    <col min="3849" max="3849" width="18.5703125" style="3" customWidth="1"/>
    <col min="3850" max="3850" width="16.7109375" style="3" customWidth="1"/>
    <col min="3851" max="3851" width="16" style="3" customWidth="1"/>
    <col min="3852" max="3852" width="14.7109375" style="3" customWidth="1"/>
    <col min="3853" max="3853" width="16" style="3" customWidth="1"/>
    <col min="3854" max="3854" width="3.42578125" style="3" customWidth="1"/>
    <col min="3855" max="3855" width="20.85546875" style="3" bestFit="1" customWidth="1"/>
    <col min="3856" max="3856" width="22" style="3" bestFit="1" customWidth="1"/>
    <col min="3857" max="3857" width="14.5703125" style="3" bestFit="1" customWidth="1"/>
    <col min="3858" max="3858" width="11.7109375" style="3" bestFit="1" customWidth="1"/>
    <col min="3859" max="3860" width="12.140625" style="3" bestFit="1" customWidth="1"/>
    <col min="3861" max="3861" width="5.28515625" style="3" customWidth="1"/>
    <col min="3862" max="3862" width="14" style="3" bestFit="1" customWidth="1"/>
    <col min="3863" max="3864" width="13" style="3" bestFit="1" customWidth="1"/>
    <col min="3865" max="3865" width="12.140625" style="3" bestFit="1" customWidth="1"/>
    <col min="3866" max="3867" width="11" style="3" bestFit="1" customWidth="1"/>
    <col min="3868" max="3868" width="7.5703125" style="3" bestFit="1" customWidth="1"/>
    <col min="3869" max="4096" width="9.140625" style="3"/>
    <col min="4097" max="4097" width="4.85546875" style="3" customWidth="1"/>
    <col min="4098" max="4098" width="1.42578125" style="3" customWidth="1"/>
    <col min="4099" max="4099" width="7.85546875" style="3" customWidth="1"/>
    <col min="4100" max="4100" width="1.5703125" style="3" customWidth="1"/>
    <col min="4101" max="4101" width="8.140625" style="3" customWidth="1"/>
    <col min="4102" max="4102" width="5.42578125" style="3" customWidth="1"/>
    <col min="4103" max="4103" width="10.28515625" style="3" customWidth="1"/>
    <col min="4104" max="4104" width="4.5703125" style="3" bestFit="1" customWidth="1"/>
    <col min="4105" max="4105" width="18.5703125" style="3" customWidth="1"/>
    <col min="4106" max="4106" width="16.7109375" style="3" customWidth="1"/>
    <col min="4107" max="4107" width="16" style="3" customWidth="1"/>
    <col min="4108" max="4108" width="14.7109375" style="3" customWidth="1"/>
    <col min="4109" max="4109" width="16" style="3" customWidth="1"/>
    <col min="4110" max="4110" width="3.42578125" style="3" customWidth="1"/>
    <col min="4111" max="4111" width="20.85546875" style="3" bestFit="1" customWidth="1"/>
    <col min="4112" max="4112" width="22" style="3" bestFit="1" customWidth="1"/>
    <col min="4113" max="4113" width="14.5703125" style="3" bestFit="1" customWidth="1"/>
    <col min="4114" max="4114" width="11.7109375" style="3" bestFit="1" customWidth="1"/>
    <col min="4115" max="4116" width="12.140625" style="3" bestFit="1" customWidth="1"/>
    <col min="4117" max="4117" width="5.28515625" style="3" customWidth="1"/>
    <col min="4118" max="4118" width="14" style="3" bestFit="1" customWidth="1"/>
    <col min="4119" max="4120" width="13" style="3" bestFit="1" customWidth="1"/>
    <col min="4121" max="4121" width="12.140625" style="3" bestFit="1" customWidth="1"/>
    <col min="4122" max="4123" width="11" style="3" bestFit="1" customWidth="1"/>
    <col min="4124" max="4124" width="7.5703125" style="3" bestFit="1" customWidth="1"/>
    <col min="4125" max="4352" width="9.140625" style="3"/>
    <col min="4353" max="4353" width="4.85546875" style="3" customWidth="1"/>
    <col min="4354" max="4354" width="1.42578125" style="3" customWidth="1"/>
    <col min="4355" max="4355" width="7.85546875" style="3" customWidth="1"/>
    <col min="4356" max="4356" width="1.5703125" style="3" customWidth="1"/>
    <col min="4357" max="4357" width="8.140625" style="3" customWidth="1"/>
    <col min="4358" max="4358" width="5.42578125" style="3" customWidth="1"/>
    <col min="4359" max="4359" width="10.28515625" style="3" customWidth="1"/>
    <col min="4360" max="4360" width="4.5703125" style="3" bestFit="1" customWidth="1"/>
    <col min="4361" max="4361" width="18.5703125" style="3" customWidth="1"/>
    <col min="4362" max="4362" width="16.7109375" style="3" customWidth="1"/>
    <col min="4363" max="4363" width="16" style="3" customWidth="1"/>
    <col min="4364" max="4364" width="14.7109375" style="3" customWidth="1"/>
    <col min="4365" max="4365" width="16" style="3" customWidth="1"/>
    <col min="4366" max="4366" width="3.42578125" style="3" customWidth="1"/>
    <col min="4367" max="4367" width="20.85546875" style="3" bestFit="1" customWidth="1"/>
    <col min="4368" max="4368" width="22" style="3" bestFit="1" customWidth="1"/>
    <col min="4369" max="4369" width="14.5703125" style="3" bestFit="1" customWidth="1"/>
    <col min="4370" max="4370" width="11.7109375" style="3" bestFit="1" customWidth="1"/>
    <col min="4371" max="4372" width="12.140625" style="3" bestFit="1" customWidth="1"/>
    <col min="4373" max="4373" width="5.28515625" style="3" customWidth="1"/>
    <col min="4374" max="4374" width="14" style="3" bestFit="1" customWidth="1"/>
    <col min="4375" max="4376" width="13" style="3" bestFit="1" customWidth="1"/>
    <col min="4377" max="4377" width="12.140625" style="3" bestFit="1" customWidth="1"/>
    <col min="4378" max="4379" width="11" style="3" bestFit="1" customWidth="1"/>
    <col min="4380" max="4380" width="7.5703125" style="3" bestFit="1" customWidth="1"/>
    <col min="4381" max="4608" width="9.140625" style="3"/>
    <col min="4609" max="4609" width="4.85546875" style="3" customWidth="1"/>
    <col min="4610" max="4610" width="1.42578125" style="3" customWidth="1"/>
    <col min="4611" max="4611" width="7.85546875" style="3" customWidth="1"/>
    <col min="4612" max="4612" width="1.5703125" style="3" customWidth="1"/>
    <col min="4613" max="4613" width="8.140625" style="3" customWidth="1"/>
    <col min="4614" max="4614" width="5.42578125" style="3" customWidth="1"/>
    <col min="4615" max="4615" width="10.28515625" style="3" customWidth="1"/>
    <col min="4616" max="4616" width="4.5703125" style="3" bestFit="1" customWidth="1"/>
    <col min="4617" max="4617" width="18.5703125" style="3" customWidth="1"/>
    <col min="4618" max="4618" width="16.7109375" style="3" customWidth="1"/>
    <col min="4619" max="4619" width="16" style="3" customWidth="1"/>
    <col min="4620" max="4620" width="14.7109375" style="3" customWidth="1"/>
    <col min="4621" max="4621" width="16" style="3" customWidth="1"/>
    <col min="4622" max="4622" width="3.42578125" style="3" customWidth="1"/>
    <col min="4623" max="4623" width="20.85546875" style="3" bestFit="1" customWidth="1"/>
    <col min="4624" max="4624" width="22" style="3" bestFit="1" customWidth="1"/>
    <col min="4625" max="4625" width="14.5703125" style="3" bestFit="1" customWidth="1"/>
    <col min="4626" max="4626" width="11.7109375" style="3" bestFit="1" customWidth="1"/>
    <col min="4627" max="4628" width="12.140625" style="3" bestFit="1" customWidth="1"/>
    <col min="4629" max="4629" width="5.28515625" style="3" customWidth="1"/>
    <col min="4630" max="4630" width="14" style="3" bestFit="1" customWidth="1"/>
    <col min="4631" max="4632" width="13" style="3" bestFit="1" customWidth="1"/>
    <col min="4633" max="4633" width="12.140625" style="3" bestFit="1" customWidth="1"/>
    <col min="4634" max="4635" width="11" style="3" bestFit="1" customWidth="1"/>
    <col min="4636" max="4636" width="7.5703125" style="3" bestFit="1" customWidth="1"/>
    <col min="4637" max="4864" width="9.140625" style="3"/>
    <col min="4865" max="4865" width="4.85546875" style="3" customWidth="1"/>
    <col min="4866" max="4866" width="1.42578125" style="3" customWidth="1"/>
    <col min="4867" max="4867" width="7.85546875" style="3" customWidth="1"/>
    <col min="4868" max="4868" width="1.5703125" style="3" customWidth="1"/>
    <col min="4869" max="4869" width="8.140625" style="3" customWidth="1"/>
    <col min="4870" max="4870" width="5.42578125" style="3" customWidth="1"/>
    <col min="4871" max="4871" width="10.28515625" style="3" customWidth="1"/>
    <col min="4872" max="4872" width="4.5703125" style="3" bestFit="1" customWidth="1"/>
    <col min="4873" max="4873" width="18.5703125" style="3" customWidth="1"/>
    <col min="4874" max="4874" width="16.7109375" style="3" customWidth="1"/>
    <col min="4875" max="4875" width="16" style="3" customWidth="1"/>
    <col min="4876" max="4876" width="14.7109375" style="3" customWidth="1"/>
    <col min="4877" max="4877" width="16" style="3" customWidth="1"/>
    <col min="4878" max="4878" width="3.42578125" style="3" customWidth="1"/>
    <col min="4879" max="4879" width="20.85546875" style="3" bestFit="1" customWidth="1"/>
    <col min="4880" max="4880" width="22" style="3" bestFit="1" customWidth="1"/>
    <col min="4881" max="4881" width="14.5703125" style="3" bestFit="1" customWidth="1"/>
    <col min="4882" max="4882" width="11.7109375" style="3" bestFit="1" customWidth="1"/>
    <col min="4883" max="4884" width="12.140625" style="3" bestFit="1" customWidth="1"/>
    <col min="4885" max="4885" width="5.28515625" style="3" customWidth="1"/>
    <col min="4886" max="4886" width="14" style="3" bestFit="1" customWidth="1"/>
    <col min="4887" max="4888" width="13" style="3" bestFit="1" customWidth="1"/>
    <col min="4889" max="4889" width="12.140625" style="3" bestFit="1" customWidth="1"/>
    <col min="4890" max="4891" width="11" style="3" bestFit="1" customWidth="1"/>
    <col min="4892" max="4892" width="7.5703125" style="3" bestFit="1" customWidth="1"/>
    <col min="4893" max="5120" width="9.140625" style="3"/>
    <col min="5121" max="5121" width="4.85546875" style="3" customWidth="1"/>
    <col min="5122" max="5122" width="1.42578125" style="3" customWidth="1"/>
    <col min="5123" max="5123" width="7.85546875" style="3" customWidth="1"/>
    <col min="5124" max="5124" width="1.5703125" style="3" customWidth="1"/>
    <col min="5125" max="5125" width="8.140625" style="3" customWidth="1"/>
    <col min="5126" max="5126" width="5.42578125" style="3" customWidth="1"/>
    <col min="5127" max="5127" width="10.28515625" style="3" customWidth="1"/>
    <col min="5128" max="5128" width="4.5703125" style="3" bestFit="1" customWidth="1"/>
    <col min="5129" max="5129" width="18.5703125" style="3" customWidth="1"/>
    <col min="5130" max="5130" width="16.7109375" style="3" customWidth="1"/>
    <col min="5131" max="5131" width="16" style="3" customWidth="1"/>
    <col min="5132" max="5132" width="14.7109375" style="3" customWidth="1"/>
    <col min="5133" max="5133" width="16" style="3" customWidth="1"/>
    <col min="5134" max="5134" width="3.42578125" style="3" customWidth="1"/>
    <col min="5135" max="5135" width="20.85546875" style="3" bestFit="1" customWidth="1"/>
    <col min="5136" max="5136" width="22" style="3" bestFit="1" customWidth="1"/>
    <col min="5137" max="5137" width="14.5703125" style="3" bestFit="1" customWidth="1"/>
    <col min="5138" max="5138" width="11.7109375" style="3" bestFit="1" customWidth="1"/>
    <col min="5139" max="5140" width="12.140625" style="3" bestFit="1" customWidth="1"/>
    <col min="5141" max="5141" width="5.28515625" style="3" customWidth="1"/>
    <col min="5142" max="5142" width="14" style="3" bestFit="1" customWidth="1"/>
    <col min="5143" max="5144" width="13" style="3" bestFit="1" customWidth="1"/>
    <col min="5145" max="5145" width="12.140625" style="3" bestFit="1" customWidth="1"/>
    <col min="5146" max="5147" width="11" style="3" bestFit="1" customWidth="1"/>
    <col min="5148" max="5148" width="7.5703125" style="3" bestFit="1" customWidth="1"/>
    <col min="5149" max="5376" width="9.140625" style="3"/>
    <col min="5377" max="5377" width="4.85546875" style="3" customWidth="1"/>
    <col min="5378" max="5378" width="1.42578125" style="3" customWidth="1"/>
    <col min="5379" max="5379" width="7.85546875" style="3" customWidth="1"/>
    <col min="5380" max="5380" width="1.5703125" style="3" customWidth="1"/>
    <col min="5381" max="5381" width="8.140625" style="3" customWidth="1"/>
    <col min="5382" max="5382" width="5.42578125" style="3" customWidth="1"/>
    <col min="5383" max="5383" width="10.28515625" style="3" customWidth="1"/>
    <col min="5384" max="5384" width="4.5703125" style="3" bestFit="1" customWidth="1"/>
    <col min="5385" max="5385" width="18.5703125" style="3" customWidth="1"/>
    <col min="5386" max="5386" width="16.7109375" style="3" customWidth="1"/>
    <col min="5387" max="5387" width="16" style="3" customWidth="1"/>
    <col min="5388" max="5388" width="14.7109375" style="3" customWidth="1"/>
    <col min="5389" max="5389" width="16" style="3" customWidth="1"/>
    <col min="5390" max="5390" width="3.42578125" style="3" customWidth="1"/>
    <col min="5391" max="5391" width="20.85546875" style="3" bestFit="1" customWidth="1"/>
    <col min="5392" max="5392" width="22" style="3" bestFit="1" customWidth="1"/>
    <col min="5393" max="5393" width="14.5703125" style="3" bestFit="1" customWidth="1"/>
    <col min="5394" max="5394" width="11.7109375" style="3" bestFit="1" customWidth="1"/>
    <col min="5395" max="5396" width="12.140625" style="3" bestFit="1" customWidth="1"/>
    <col min="5397" max="5397" width="5.28515625" style="3" customWidth="1"/>
    <col min="5398" max="5398" width="14" style="3" bestFit="1" customWidth="1"/>
    <col min="5399" max="5400" width="13" style="3" bestFit="1" customWidth="1"/>
    <col min="5401" max="5401" width="12.140625" style="3" bestFit="1" customWidth="1"/>
    <col min="5402" max="5403" width="11" style="3" bestFit="1" customWidth="1"/>
    <col min="5404" max="5404" width="7.5703125" style="3" bestFit="1" customWidth="1"/>
    <col min="5405" max="5632" width="9.140625" style="3"/>
    <col min="5633" max="5633" width="4.85546875" style="3" customWidth="1"/>
    <col min="5634" max="5634" width="1.42578125" style="3" customWidth="1"/>
    <col min="5635" max="5635" width="7.85546875" style="3" customWidth="1"/>
    <col min="5636" max="5636" width="1.5703125" style="3" customWidth="1"/>
    <col min="5637" max="5637" width="8.140625" style="3" customWidth="1"/>
    <col min="5638" max="5638" width="5.42578125" style="3" customWidth="1"/>
    <col min="5639" max="5639" width="10.28515625" style="3" customWidth="1"/>
    <col min="5640" max="5640" width="4.5703125" style="3" bestFit="1" customWidth="1"/>
    <col min="5641" max="5641" width="18.5703125" style="3" customWidth="1"/>
    <col min="5642" max="5642" width="16.7109375" style="3" customWidth="1"/>
    <col min="5643" max="5643" width="16" style="3" customWidth="1"/>
    <col min="5644" max="5644" width="14.7109375" style="3" customWidth="1"/>
    <col min="5645" max="5645" width="16" style="3" customWidth="1"/>
    <col min="5646" max="5646" width="3.42578125" style="3" customWidth="1"/>
    <col min="5647" max="5647" width="20.85546875" style="3" bestFit="1" customWidth="1"/>
    <col min="5648" max="5648" width="22" style="3" bestFit="1" customWidth="1"/>
    <col min="5649" max="5649" width="14.5703125" style="3" bestFit="1" customWidth="1"/>
    <col min="5650" max="5650" width="11.7109375" style="3" bestFit="1" customWidth="1"/>
    <col min="5651" max="5652" width="12.140625" style="3" bestFit="1" customWidth="1"/>
    <col min="5653" max="5653" width="5.28515625" style="3" customWidth="1"/>
    <col min="5654" max="5654" width="14" style="3" bestFit="1" customWidth="1"/>
    <col min="5655" max="5656" width="13" style="3" bestFit="1" customWidth="1"/>
    <col min="5657" max="5657" width="12.140625" style="3" bestFit="1" customWidth="1"/>
    <col min="5658" max="5659" width="11" style="3" bestFit="1" customWidth="1"/>
    <col min="5660" max="5660" width="7.5703125" style="3" bestFit="1" customWidth="1"/>
    <col min="5661" max="5888" width="9.140625" style="3"/>
    <col min="5889" max="5889" width="4.85546875" style="3" customWidth="1"/>
    <col min="5890" max="5890" width="1.42578125" style="3" customWidth="1"/>
    <col min="5891" max="5891" width="7.85546875" style="3" customWidth="1"/>
    <col min="5892" max="5892" width="1.5703125" style="3" customWidth="1"/>
    <col min="5893" max="5893" width="8.140625" style="3" customWidth="1"/>
    <col min="5894" max="5894" width="5.42578125" style="3" customWidth="1"/>
    <col min="5895" max="5895" width="10.28515625" style="3" customWidth="1"/>
    <col min="5896" max="5896" width="4.5703125" style="3" bestFit="1" customWidth="1"/>
    <col min="5897" max="5897" width="18.5703125" style="3" customWidth="1"/>
    <col min="5898" max="5898" width="16.7109375" style="3" customWidth="1"/>
    <col min="5899" max="5899" width="16" style="3" customWidth="1"/>
    <col min="5900" max="5900" width="14.7109375" style="3" customWidth="1"/>
    <col min="5901" max="5901" width="16" style="3" customWidth="1"/>
    <col min="5902" max="5902" width="3.42578125" style="3" customWidth="1"/>
    <col min="5903" max="5903" width="20.85546875" style="3" bestFit="1" customWidth="1"/>
    <col min="5904" max="5904" width="22" style="3" bestFit="1" customWidth="1"/>
    <col min="5905" max="5905" width="14.5703125" style="3" bestFit="1" customWidth="1"/>
    <col min="5906" max="5906" width="11.7109375" style="3" bestFit="1" customWidth="1"/>
    <col min="5907" max="5908" width="12.140625" style="3" bestFit="1" customWidth="1"/>
    <col min="5909" max="5909" width="5.28515625" style="3" customWidth="1"/>
    <col min="5910" max="5910" width="14" style="3" bestFit="1" customWidth="1"/>
    <col min="5911" max="5912" width="13" style="3" bestFit="1" customWidth="1"/>
    <col min="5913" max="5913" width="12.140625" style="3" bestFit="1" customWidth="1"/>
    <col min="5914" max="5915" width="11" style="3" bestFit="1" customWidth="1"/>
    <col min="5916" max="5916" width="7.5703125" style="3" bestFit="1" customWidth="1"/>
    <col min="5917" max="6144" width="9.140625" style="3"/>
    <col min="6145" max="6145" width="4.85546875" style="3" customWidth="1"/>
    <col min="6146" max="6146" width="1.42578125" style="3" customWidth="1"/>
    <col min="6147" max="6147" width="7.85546875" style="3" customWidth="1"/>
    <col min="6148" max="6148" width="1.5703125" style="3" customWidth="1"/>
    <col min="6149" max="6149" width="8.140625" style="3" customWidth="1"/>
    <col min="6150" max="6150" width="5.42578125" style="3" customWidth="1"/>
    <col min="6151" max="6151" width="10.28515625" style="3" customWidth="1"/>
    <col min="6152" max="6152" width="4.5703125" style="3" bestFit="1" customWidth="1"/>
    <col min="6153" max="6153" width="18.5703125" style="3" customWidth="1"/>
    <col min="6154" max="6154" width="16.7109375" style="3" customWidth="1"/>
    <col min="6155" max="6155" width="16" style="3" customWidth="1"/>
    <col min="6156" max="6156" width="14.7109375" style="3" customWidth="1"/>
    <col min="6157" max="6157" width="16" style="3" customWidth="1"/>
    <col min="6158" max="6158" width="3.42578125" style="3" customWidth="1"/>
    <col min="6159" max="6159" width="20.85546875" style="3" bestFit="1" customWidth="1"/>
    <col min="6160" max="6160" width="22" style="3" bestFit="1" customWidth="1"/>
    <col min="6161" max="6161" width="14.5703125" style="3" bestFit="1" customWidth="1"/>
    <col min="6162" max="6162" width="11.7109375" style="3" bestFit="1" customWidth="1"/>
    <col min="6163" max="6164" width="12.140625" style="3" bestFit="1" customWidth="1"/>
    <col min="6165" max="6165" width="5.28515625" style="3" customWidth="1"/>
    <col min="6166" max="6166" width="14" style="3" bestFit="1" customWidth="1"/>
    <col min="6167" max="6168" width="13" style="3" bestFit="1" customWidth="1"/>
    <col min="6169" max="6169" width="12.140625" style="3" bestFit="1" customWidth="1"/>
    <col min="6170" max="6171" width="11" style="3" bestFit="1" customWidth="1"/>
    <col min="6172" max="6172" width="7.5703125" style="3" bestFit="1" customWidth="1"/>
    <col min="6173" max="6400" width="9.140625" style="3"/>
    <col min="6401" max="6401" width="4.85546875" style="3" customWidth="1"/>
    <col min="6402" max="6402" width="1.42578125" style="3" customWidth="1"/>
    <col min="6403" max="6403" width="7.85546875" style="3" customWidth="1"/>
    <col min="6404" max="6404" width="1.5703125" style="3" customWidth="1"/>
    <col min="6405" max="6405" width="8.140625" style="3" customWidth="1"/>
    <col min="6406" max="6406" width="5.42578125" style="3" customWidth="1"/>
    <col min="6407" max="6407" width="10.28515625" style="3" customWidth="1"/>
    <col min="6408" max="6408" width="4.5703125" style="3" bestFit="1" customWidth="1"/>
    <col min="6409" max="6409" width="18.5703125" style="3" customWidth="1"/>
    <col min="6410" max="6410" width="16.7109375" style="3" customWidth="1"/>
    <col min="6411" max="6411" width="16" style="3" customWidth="1"/>
    <col min="6412" max="6412" width="14.7109375" style="3" customWidth="1"/>
    <col min="6413" max="6413" width="16" style="3" customWidth="1"/>
    <col min="6414" max="6414" width="3.42578125" style="3" customWidth="1"/>
    <col min="6415" max="6415" width="20.85546875" style="3" bestFit="1" customWidth="1"/>
    <col min="6416" max="6416" width="22" style="3" bestFit="1" customWidth="1"/>
    <col min="6417" max="6417" width="14.5703125" style="3" bestFit="1" customWidth="1"/>
    <col min="6418" max="6418" width="11.7109375" style="3" bestFit="1" customWidth="1"/>
    <col min="6419" max="6420" width="12.140625" style="3" bestFit="1" customWidth="1"/>
    <col min="6421" max="6421" width="5.28515625" style="3" customWidth="1"/>
    <col min="6422" max="6422" width="14" style="3" bestFit="1" customWidth="1"/>
    <col min="6423" max="6424" width="13" style="3" bestFit="1" customWidth="1"/>
    <col min="6425" max="6425" width="12.140625" style="3" bestFit="1" customWidth="1"/>
    <col min="6426" max="6427" width="11" style="3" bestFit="1" customWidth="1"/>
    <col min="6428" max="6428" width="7.5703125" style="3" bestFit="1" customWidth="1"/>
    <col min="6429" max="6656" width="9.140625" style="3"/>
    <col min="6657" max="6657" width="4.85546875" style="3" customWidth="1"/>
    <col min="6658" max="6658" width="1.42578125" style="3" customWidth="1"/>
    <col min="6659" max="6659" width="7.85546875" style="3" customWidth="1"/>
    <col min="6660" max="6660" width="1.5703125" style="3" customWidth="1"/>
    <col min="6661" max="6661" width="8.140625" style="3" customWidth="1"/>
    <col min="6662" max="6662" width="5.42578125" style="3" customWidth="1"/>
    <col min="6663" max="6663" width="10.28515625" style="3" customWidth="1"/>
    <col min="6664" max="6664" width="4.5703125" style="3" bestFit="1" customWidth="1"/>
    <col min="6665" max="6665" width="18.5703125" style="3" customWidth="1"/>
    <col min="6666" max="6666" width="16.7109375" style="3" customWidth="1"/>
    <col min="6667" max="6667" width="16" style="3" customWidth="1"/>
    <col min="6668" max="6668" width="14.7109375" style="3" customWidth="1"/>
    <col min="6669" max="6669" width="16" style="3" customWidth="1"/>
    <col min="6670" max="6670" width="3.42578125" style="3" customWidth="1"/>
    <col min="6671" max="6671" width="20.85546875" style="3" bestFit="1" customWidth="1"/>
    <col min="6672" max="6672" width="22" style="3" bestFit="1" customWidth="1"/>
    <col min="6673" max="6673" width="14.5703125" style="3" bestFit="1" customWidth="1"/>
    <col min="6674" max="6674" width="11.7109375" style="3" bestFit="1" customWidth="1"/>
    <col min="6675" max="6676" width="12.140625" style="3" bestFit="1" customWidth="1"/>
    <col min="6677" max="6677" width="5.28515625" style="3" customWidth="1"/>
    <col min="6678" max="6678" width="14" style="3" bestFit="1" customWidth="1"/>
    <col min="6679" max="6680" width="13" style="3" bestFit="1" customWidth="1"/>
    <col min="6681" max="6681" width="12.140625" style="3" bestFit="1" customWidth="1"/>
    <col min="6682" max="6683" width="11" style="3" bestFit="1" customWidth="1"/>
    <col min="6684" max="6684" width="7.5703125" style="3" bestFit="1" customWidth="1"/>
    <col min="6685" max="6912" width="9.140625" style="3"/>
    <col min="6913" max="6913" width="4.85546875" style="3" customWidth="1"/>
    <col min="6914" max="6914" width="1.42578125" style="3" customWidth="1"/>
    <col min="6915" max="6915" width="7.85546875" style="3" customWidth="1"/>
    <col min="6916" max="6916" width="1.5703125" style="3" customWidth="1"/>
    <col min="6917" max="6917" width="8.140625" style="3" customWidth="1"/>
    <col min="6918" max="6918" width="5.42578125" style="3" customWidth="1"/>
    <col min="6919" max="6919" width="10.28515625" style="3" customWidth="1"/>
    <col min="6920" max="6920" width="4.5703125" style="3" bestFit="1" customWidth="1"/>
    <col min="6921" max="6921" width="18.5703125" style="3" customWidth="1"/>
    <col min="6922" max="6922" width="16.7109375" style="3" customWidth="1"/>
    <col min="6923" max="6923" width="16" style="3" customWidth="1"/>
    <col min="6924" max="6924" width="14.7109375" style="3" customWidth="1"/>
    <col min="6925" max="6925" width="16" style="3" customWidth="1"/>
    <col min="6926" max="6926" width="3.42578125" style="3" customWidth="1"/>
    <col min="6927" max="6927" width="20.85546875" style="3" bestFit="1" customWidth="1"/>
    <col min="6928" max="6928" width="22" style="3" bestFit="1" customWidth="1"/>
    <col min="6929" max="6929" width="14.5703125" style="3" bestFit="1" customWidth="1"/>
    <col min="6930" max="6930" width="11.7109375" style="3" bestFit="1" customWidth="1"/>
    <col min="6931" max="6932" width="12.140625" style="3" bestFit="1" customWidth="1"/>
    <col min="6933" max="6933" width="5.28515625" style="3" customWidth="1"/>
    <col min="6934" max="6934" width="14" style="3" bestFit="1" customWidth="1"/>
    <col min="6935" max="6936" width="13" style="3" bestFit="1" customWidth="1"/>
    <col min="6937" max="6937" width="12.140625" style="3" bestFit="1" customWidth="1"/>
    <col min="6938" max="6939" width="11" style="3" bestFit="1" customWidth="1"/>
    <col min="6940" max="6940" width="7.5703125" style="3" bestFit="1" customWidth="1"/>
    <col min="6941" max="7168" width="9.140625" style="3"/>
    <col min="7169" max="7169" width="4.85546875" style="3" customWidth="1"/>
    <col min="7170" max="7170" width="1.42578125" style="3" customWidth="1"/>
    <col min="7171" max="7171" width="7.85546875" style="3" customWidth="1"/>
    <col min="7172" max="7172" width="1.5703125" style="3" customWidth="1"/>
    <col min="7173" max="7173" width="8.140625" style="3" customWidth="1"/>
    <col min="7174" max="7174" width="5.42578125" style="3" customWidth="1"/>
    <col min="7175" max="7175" width="10.28515625" style="3" customWidth="1"/>
    <col min="7176" max="7176" width="4.5703125" style="3" bestFit="1" customWidth="1"/>
    <col min="7177" max="7177" width="18.5703125" style="3" customWidth="1"/>
    <col min="7178" max="7178" width="16.7109375" style="3" customWidth="1"/>
    <col min="7179" max="7179" width="16" style="3" customWidth="1"/>
    <col min="7180" max="7180" width="14.7109375" style="3" customWidth="1"/>
    <col min="7181" max="7181" width="16" style="3" customWidth="1"/>
    <col min="7182" max="7182" width="3.42578125" style="3" customWidth="1"/>
    <col min="7183" max="7183" width="20.85546875" style="3" bestFit="1" customWidth="1"/>
    <col min="7184" max="7184" width="22" style="3" bestFit="1" customWidth="1"/>
    <col min="7185" max="7185" width="14.5703125" style="3" bestFit="1" customWidth="1"/>
    <col min="7186" max="7186" width="11.7109375" style="3" bestFit="1" customWidth="1"/>
    <col min="7187" max="7188" width="12.140625" style="3" bestFit="1" customWidth="1"/>
    <col min="7189" max="7189" width="5.28515625" style="3" customWidth="1"/>
    <col min="7190" max="7190" width="14" style="3" bestFit="1" customWidth="1"/>
    <col min="7191" max="7192" width="13" style="3" bestFit="1" customWidth="1"/>
    <col min="7193" max="7193" width="12.140625" style="3" bestFit="1" customWidth="1"/>
    <col min="7194" max="7195" width="11" style="3" bestFit="1" customWidth="1"/>
    <col min="7196" max="7196" width="7.5703125" style="3" bestFit="1" customWidth="1"/>
    <col min="7197" max="7424" width="9.140625" style="3"/>
    <col min="7425" max="7425" width="4.85546875" style="3" customWidth="1"/>
    <col min="7426" max="7426" width="1.42578125" style="3" customWidth="1"/>
    <col min="7427" max="7427" width="7.85546875" style="3" customWidth="1"/>
    <col min="7428" max="7428" width="1.5703125" style="3" customWidth="1"/>
    <col min="7429" max="7429" width="8.140625" style="3" customWidth="1"/>
    <col min="7430" max="7430" width="5.42578125" style="3" customWidth="1"/>
    <col min="7431" max="7431" width="10.28515625" style="3" customWidth="1"/>
    <col min="7432" max="7432" width="4.5703125" style="3" bestFit="1" customWidth="1"/>
    <col min="7433" max="7433" width="18.5703125" style="3" customWidth="1"/>
    <col min="7434" max="7434" width="16.7109375" style="3" customWidth="1"/>
    <col min="7435" max="7435" width="16" style="3" customWidth="1"/>
    <col min="7436" max="7436" width="14.7109375" style="3" customWidth="1"/>
    <col min="7437" max="7437" width="16" style="3" customWidth="1"/>
    <col min="7438" max="7438" width="3.42578125" style="3" customWidth="1"/>
    <col min="7439" max="7439" width="20.85546875" style="3" bestFit="1" customWidth="1"/>
    <col min="7440" max="7440" width="22" style="3" bestFit="1" customWidth="1"/>
    <col min="7441" max="7441" width="14.5703125" style="3" bestFit="1" customWidth="1"/>
    <col min="7442" max="7442" width="11.7109375" style="3" bestFit="1" customWidth="1"/>
    <col min="7443" max="7444" width="12.140625" style="3" bestFit="1" customWidth="1"/>
    <col min="7445" max="7445" width="5.28515625" style="3" customWidth="1"/>
    <col min="7446" max="7446" width="14" style="3" bestFit="1" customWidth="1"/>
    <col min="7447" max="7448" width="13" style="3" bestFit="1" customWidth="1"/>
    <col min="7449" max="7449" width="12.140625" style="3" bestFit="1" customWidth="1"/>
    <col min="7450" max="7451" width="11" style="3" bestFit="1" customWidth="1"/>
    <col min="7452" max="7452" width="7.5703125" style="3" bestFit="1" customWidth="1"/>
    <col min="7453" max="7680" width="9.140625" style="3"/>
    <col min="7681" max="7681" width="4.85546875" style="3" customWidth="1"/>
    <col min="7682" max="7682" width="1.42578125" style="3" customWidth="1"/>
    <col min="7683" max="7683" width="7.85546875" style="3" customWidth="1"/>
    <col min="7684" max="7684" width="1.5703125" style="3" customWidth="1"/>
    <col min="7685" max="7685" width="8.140625" style="3" customWidth="1"/>
    <col min="7686" max="7686" width="5.42578125" style="3" customWidth="1"/>
    <col min="7687" max="7687" width="10.28515625" style="3" customWidth="1"/>
    <col min="7688" max="7688" width="4.5703125" style="3" bestFit="1" customWidth="1"/>
    <col min="7689" max="7689" width="18.5703125" style="3" customWidth="1"/>
    <col min="7690" max="7690" width="16.7109375" style="3" customWidth="1"/>
    <col min="7691" max="7691" width="16" style="3" customWidth="1"/>
    <col min="7692" max="7692" width="14.7109375" style="3" customWidth="1"/>
    <col min="7693" max="7693" width="16" style="3" customWidth="1"/>
    <col min="7694" max="7694" width="3.42578125" style="3" customWidth="1"/>
    <col min="7695" max="7695" width="20.85546875" style="3" bestFit="1" customWidth="1"/>
    <col min="7696" max="7696" width="22" style="3" bestFit="1" customWidth="1"/>
    <col min="7697" max="7697" width="14.5703125" style="3" bestFit="1" customWidth="1"/>
    <col min="7698" max="7698" width="11.7109375" style="3" bestFit="1" customWidth="1"/>
    <col min="7699" max="7700" width="12.140625" style="3" bestFit="1" customWidth="1"/>
    <col min="7701" max="7701" width="5.28515625" style="3" customWidth="1"/>
    <col min="7702" max="7702" width="14" style="3" bestFit="1" customWidth="1"/>
    <col min="7703" max="7704" width="13" style="3" bestFit="1" customWidth="1"/>
    <col min="7705" max="7705" width="12.140625" style="3" bestFit="1" customWidth="1"/>
    <col min="7706" max="7707" width="11" style="3" bestFit="1" customWidth="1"/>
    <col min="7708" max="7708" width="7.5703125" style="3" bestFit="1" customWidth="1"/>
    <col min="7709" max="7936" width="9.140625" style="3"/>
    <col min="7937" max="7937" width="4.85546875" style="3" customWidth="1"/>
    <col min="7938" max="7938" width="1.42578125" style="3" customWidth="1"/>
    <col min="7939" max="7939" width="7.85546875" style="3" customWidth="1"/>
    <col min="7940" max="7940" width="1.5703125" style="3" customWidth="1"/>
    <col min="7941" max="7941" width="8.140625" style="3" customWidth="1"/>
    <col min="7942" max="7942" width="5.42578125" style="3" customWidth="1"/>
    <col min="7943" max="7943" width="10.28515625" style="3" customWidth="1"/>
    <col min="7944" max="7944" width="4.5703125" style="3" bestFit="1" customWidth="1"/>
    <col min="7945" max="7945" width="18.5703125" style="3" customWidth="1"/>
    <col min="7946" max="7946" width="16.7109375" style="3" customWidth="1"/>
    <col min="7947" max="7947" width="16" style="3" customWidth="1"/>
    <col min="7948" max="7948" width="14.7109375" style="3" customWidth="1"/>
    <col min="7949" max="7949" width="16" style="3" customWidth="1"/>
    <col min="7950" max="7950" width="3.42578125" style="3" customWidth="1"/>
    <col min="7951" max="7951" width="20.85546875" style="3" bestFit="1" customWidth="1"/>
    <col min="7952" max="7952" width="22" style="3" bestFit="1" customWidth="1"/>
    <col min="7953" max="7953" width="14.5703125" style="3" bestFit="1" customWidth="1"/>
    <col min="7954" max="7954" width="11.7109375" style="3" bestFit="1" customWidth="1"/>
    <col min="7955" max="7956" width="12.140625" style="3" bestFit="1" customWidth="1"/>
    <col min="7957" max="7957" width="5.28515625" style="3" customWidth="1"/>
    <col min="7958" max="7958" width="14" style="3" bestFit="1" customWidth="1"/>
    <col min="7959" max="7960" width="13" style="3" bestFit="1" customWidth="1"/>
    <col min="7961" max="7961" width="12.140625" style="3" bestFit="1" customWidth="1"/>
    <col min="7962" max="7963" width="11" style="3" bestFit="1" customWidth="1"/>
    <col min="7964" max="7964" width="7.5703125" style="3" bestFit="1" customWidth="1"/>
    <col min="7965" max="8192" width="9.140625" style="3"/>
    <col min="8193" max="8193" width="4.85546875" style="3" customWidth="1"/>
    <col min="8194" max="8194" width="1.42578125" style="3" customWidth="1"/>
    <col min="8195" max="8195" width="7.85546875" style="3" customWidth="1"/>
    <col min="8196" max="8196" width="1.5703125" style="3" customWidth="1"/>
    <col min="8197" max="8197" width="8.140625" style="3" customWidth="1"/>
    <col min="8198" max="8198" width="5.42578125" style="3" customWidth="1"/>
    <col min="8199" max="8199" width="10.28515625" style="3" customWidth="1"/>
    <col min="8200" max="8200" width="4.5703125" style="3" bestFit="1" customWidth="1"/>
    <col min="8201" max="8201" width="18.5703125" style="3" customWidth="1"/>
    <col min="8202" max="8202" width="16.7109375" style="3" customWidth="1"/>
    <col min="8203" max="8203" width="16" style="3" customWidth="1"/>
    <col min="8204" max="8204" width="14.7109375" style="3" customWidth="1"/>
    <col min="8205" max="8205" width="16" style="3" customWidth="1"/>
    <col min="8206" max="8206" width="3.42578125" style="3" customWidth="1"/>
    <col min="8207" max="8207" width="20.85546875" style="3" bestFit="1" customWidth="1"/>
    <col min="8208" max="8208" width="22" style="3" bestFit="1" customWidth="1"/>
    <col min="8209" max="8209" width="14.5703125" style="3" bestFit="1" customWidth="1"/>
    <col min="8210" max="8210" width="11.7109375" style="3" bestFit="1" customWidth="1"/>
    <col min="8211" max="8212" width="12.140625" style="3" bestFit="1" customWidth="1"/>
    <col min="8213" max="8213" width="5.28515625" style="3" customWidth="1"/>
    <col min="8214" max="8214" width="14" style="3" bestFit="1" customWidth="1"/>
    <col min="8215" max="8216" width="13" style="3" bestFit="1" customWidth="1"/>
    <col min="8217" max="8217" width="12.140625" style="3" bestFit="1" customWidth="1"/>
    <col min="8218" max="8219" width="11" style="3" bestFit="1" customWidth="1"/>
    <col min="8220" max="8220" width="7.5703125" style="3" bestFit="1" customWidth="1"/>
    <col min="8221" max="8448" width="9.140625" style="3"/>
    <col min="8449" max="8449" width="4.85546875" style="3" customWidth="1"/>
    <col min="8450" max="8450" width="1.42578125" style="3" customWidth="1"/>
    <col min="8451" max="8451" width="7.85546875" style="3" customWidth="1"/>
    <col min="8452" max="8452" width="1.5703125" style="3" customWidth="1"/>
    <col min="8453" max="8453" width="8.140625" style="3" customWidth="1"/>
    <col min="8454" max="8454" width="5.42578125" style="3" customWidth="1"/>
    <col min="8455" max="8455" width="10.28515625" style="3" customWidth="1"/>
    <col min="8456" max="8456" width="4.5703125" style="3" bestFit="1" customWidth="1"/>
    <col min="8457" max="8457" width="18.5703125" style="3" customWidth="1"/>
    <col min="8458" max="8458" width="16.7109375" style="3" customWidth="1"/>
    <col min="8459" max="8459" width="16" style="3" customWidth="1"/>
    <col min="8460" max="8460" width="14.7109375" style="3" customWidth="1"/>
    <col min="8461" max="8461" width="16" style="3" customWidth="1"/>
    <col min="8462" max="8462" width="3.42578125" style="3" customWidth="1"/>
    <col min="8463" max="8463" width="20.85546875" style="3" bestFit="1" customWidth="1"/>
    <col min="8464" max="8464" width="22" style="3" bestFit="1" customWidth="1"/>
    <col min="8465" max="8465" width="14.5703125" style="3" bestFit="1" customWidth="1"/>
    <col min="8466" max="8466" width="11.7109375" style="3" bestFit="1" customWidth="1"/>
    <col min="8467" max="8468" width="12.140625" style="3" bestFit="1" customWidth="1"/>
    <col min="8469" max="8469" width="5.28515625" style="3" customWidth="1"/>
    <col min="8470" max="8470" width="14" style="3" bestFit="1" customWidth="1"/>
    <col min="8471" max="8472" width="13" style="3" bestFit="1" customWidth="1"/>
    <col min="8473" max="8473" width="12.140625" style="3" bestFit="1" customWidth="1"/>
    <col min="8474" max="8475" width="11" style="3" bestFit="1" customWidth="1"/>
    <col min="8476" max="8476" width="7.5703125" style="3" bestFit="1" customWidth="1"/>
    <col min="8477" max="8704" width="9.140625" style="3"/>
    <col min="8705" max="8705" width="4.85546875" style="3" customWidth="1"/>
    <col min="8706" max="8706" width="1.42578125" style="3" customWidth="1"/>
    <col min="8707" max="8707" width="7.85546875" style="3" customWidth="1"/>
    <col min="8708" max="8708" width="1.5703125" style="3" customWidth="1"/>
    <col min="8709" max="8709" width="8.140625" style="3" customWidth="1"/>
    <col min="8710" max="8710" width="5.42578125" style="3" customWidth="1"/>
    <col min="8711" max="8711" width="10.28515625" style="3" customWidth="1"/>
    <col min="8712" max="8712" width="4.5703125" style="3" bestFit="1" customWidth="1"/>
    <col min="8713" max="8713" width="18.5703125" style="3" customWidth="1"/>
    <col min="8714" max="8714" width="16.7109375" style="3" customWidth="1"/>
    <col min="8715" max="8715" width="16" style="3" customWidth="1"/>
    <col min="8716" max="8716" width="14.7109375" style="3" customWidth="1"/>
    <col min="8717" max="8717" width="16" style="3" customWidth="1"/>
    <col min="8718" max="8718" width="3.42578125" style="3" customWidth="1"/>
    <col min="8719" max="8719" width="20.85546875" style="3" bestFit="1" customWidth="1"/>
    <col min="8720" max="8720" width="22" style="3" bestFit="1" customWidth="1"/>
    <col min="8721" max="8721" width="14.5703125" style="3" bestFit="1" customWidth="1"/>
    <col min="8722" max="8722" width="11.7109375" style="3" bestFit="1" customWidth="1"/>
    <col min="8723" max="8724" width="12.140625" style="3" bestFit="1" customWidth="1"/>
    <col min="8725" max="8725" width="5.28515625" style="3" customWidth="1"/>
    <col min="8726" max="8726" width="14" style="3" bestFit="1" customWidth="1"/>
    <col min="8727" max="8728" width="13" style="3" bestFit="1" customWidth="1"/>
    <col min="8729" max="8729" width="12.140625" style="3" bestFit="1" customWidth="1"/>
    <col min="8730" max="8731" width="11" style="3" bestFit="1" customWidth="1"/>
    <col min="8732" max="8732" width="7.5703125" style="3" bestFit="1" customWidth="1"/>
    <col min="8733" max="8960" width="9.140625" style="3"/>
    <col min="8961" max="8961" width="4.85546875" style="3" customWidth="1"/>
    <col min="8962" max="8962" width="1.42578125" style="3" customWidth="1"/>
    <col min="8963" max="8963" width="7.85546875" style="3" customWidth="1"/>
    <col min="8964" max="8964" width="1.5703125" style="3" customWidth="1"/>
    <col min="8965" max="8965" width="8.140625" style="3" customWidth="1"/>
    <col min="8966" max="8966" width="5.42578125" style="3" customWidth="1"/>
    <col min="8967" max="8967" width="10.28515625" style="3" customWidth="1"/>
    <col min="8968" max="8968" width="4.5703125" style="3" bestFit="1" customWidth="1"/>
    <col min="8969" max="8969" width="18.5703125" style="3" customWidth="1"/>
    <col min="8970" max="8970" width="16.7109375" style="3" customWidth="1"/>
    <col min="8971" max="8971" width="16" style="3" customWidth="1"/>
    <col min="8972" max="8972" width="14.7109375" style="3" customWidth="1"/>
    <col min="8973" max="8973" width="16" style="3" customWidth="1"/>
    <col min="8974" max="8974" width="3.42578125" style="3" customWidth="1"/>
    <col min="8975" max="8975" width="20.85546875" style="3" bestFit="1" customWidth="1"/>
    <col min="8976" max="8976" width="22" style="3" bestFit="1" customWidth="1"/>
    <col min="8977" max="8977" width="14.5703125" style="3" bestFit="1" customWidth="1"/>
    <col min="8978" max="8978" width="11.7109375" style="3" bestFit="1" customWidth="1"/>
    <col min="8979" max="8980" width="12.140625" style="3" bestFit="1" customWidth="1"/>
    <col min="8981" max="8981" width="5.28515625" style="3" customWidth="1"/>
    <col min="8982" max="8982" width="14" style="3" bestFit="1" customWidth="1"/>
    <col min="8983" max="8984" width="13" style="3" bestFit="1" customWidth="1"/>
    <col min="8985" max="8985" width="12.140625" style="3" bestFit="1" customWidth="1"/>
    <col min="8986" max="8987" width="11" style="3" bestFit="1" customWidth="1"/>
    <col min="8988" max="8988" width="7.5703125" style="3" bestFit="1" customWidth="1"/>
    <col min="8989" max="9216" width="9.140625" style="3"/>
    <col min="9217" max="9217" width="4.85546875" style="3" customWidth="1"/>
    <col min="9218" max="9218" width="1.42578125" style="3" customWidth="1"/>
    <col min="9219" max="9219" width="7.85546875" style="3" customWidth="1"/>
    <col min="9220" max="9220" width="1.5703125" style="3" customWidth="1"/>
    <col min="9221" max="9221" width="8.140625" style="3" customWidth="1"/>
    <col min="9222" max="9222" width="5.42578125" style="3" customWidth="1"/>
    <col min="9223" max="9223" width="10.28515625" style="3" customWidth="1"/>
    <col min="9224" max="9224" width="4.5703125" style="3" bestFit="1" customWidth="1"/>
    <col min="9225" max="9225" width="18.5703125" style="3" customWidth="1"/>
    <col min="9226" max="9226" width="16.7109375" style="3" customWidth="1"/>
    <col min="9227" max="9227" width="16" style="3" customWidth="1"/>
    <col min="9228" max="9228" width="14.7109375" style="3" customWidth="1"/>
    <col min="9229" max="9229" width="16" style="3" customWidth="1"/>
    <col min="9230" max="9230" width="3.42578125" style="3" customWidth="1"/>
    <col min="9231" max="9231" width="20.85546875" style="3" bestFit="1" customWidth="1"/>
    <col min="9232" max="9232" width="22" style="3" bestFit="1" customWidth="1"/>
    <col min="9233" max="9233" width="14.5703125" style="3" bestFit="1" customWidth="1"/>
    <col min="9234" max="9234" width="11.7109375" style="3" bestFit="1" customWidth="1"/>
    <col min="9235" max="9236" width="12.140625" style="3" bestFit="1" customWidth="1"/>
    <col min="9237" max="9237" width="5.28515625" style="3" customWidth="1"/>
    <col min="9238" max="9238" width="14" style="3" bestFit="1" customWidth="1"/>
    <col min="9239" max="9240" width="13" style="3" bestFit="1" customWidth="1"/>
    <col min="9241" max="9241" width="12.140625" style="3" bestFit="1" customWidth="1"/>
    <col min="9242" max="9243" width="11" style="3" bestFit="1" customWidth="1"/>
    <col min="9244" max="9244" width="7.5703125" style="3" bestFit="1" customWidth="1"/>
    <col min="9245" max="9472" width="9.140625" style="3"/>
    <col min="9473" max="9473" width="4.85546875" style="3" customWidth="1"/>
    <col min="9474" max="9474" width="1.42578125" style="3" customWidth="1"/>
    <col min="9475" max="9475" width="7.85546875" style="3" customWidth="1"/>
    <col min="9476" max="9476" width="1.5703125" style="3" customWidth="1"/>
    <col min="9477" max="9477" width="8.140625" style="3" customWidth="1"/>
    <col min="9478" max="9478" width="5.42578125" style="3" customWidth="1"/>
    <col min="9479" max="9479" width="10.28515625" style="3" customWidth="1"/>
    <col min="9480" max="9480" width="4.5703125" style="3" bestFit="1" customWidth="1"/>
    <col min="9481" max="9481" width="18.5703125" style="3" customWidth="1"/>
    <col min="9482" max="9482" width="16.7109375" style="3" customWidth="1"/>
    <col min="9483" max="9483" width="16" style="3" customWidth="1"/>
    <col min="9484" max="9484" width="14.7109375" style="3" customWidth="1"/>
    <col min="9485" max="9485" width="16" style="3" customWidth="1"/>
    <col min="9486" max="9486" width="3.42578125" style="3" customWidth="1"/>
    <col min="9487" max="9487" width="20.85546875" style="3" bestFit="1" customWidth="1"/>
    <col min="9488" max="9488" width="22" style="3" bestFit="1" customWidth="1"/>
    <col min="9489" max="9489" width="14.5703125" style="3" bestFit="1" customWidth="1"/>
    <col min="9490" max="9490" width="11.7109375" style="3" bestFit="1" customWidth="1"/>
    <col min="9491" max="9492" width="12.140625" style="3" bestFit="1" customWidth="1"/>
    <col min="9493" max="9493" width="5.28515625" style="3" customWidth="1"/>
    <col min="9494" max="9494" width="14" style="3" bestFit="1" customWidth="1"/>
    <col min="9495" max="9496" width="13" style="3" bestFit="1" customWidth="1"/>
    <col min="9497" max="9497" width="12.140625" style="3" bestFit="1" customWidth="1"/>
    <col min="9498" max="9499" width="11" style="3" bestFit="1" customWidth="1"/>
    <col min="9500" max="9500" width="7.5703125" style="3" bestFit="1" customWidth="1"/>
    <col min="9501" max="9728" width="9.140625" style="3"/>
    <col min="9729" max="9729" width="4.85546875" style="3" customWidth="1"/>
    <col min="9730" max="9730" width="1.42578125" style="3" customWidth="1"/>
    <col min="9731" max="9731" width="7.85546875" style="3" customWidth="1"/>
    <col min="9732" max="9732" width="1.5703125" style="3" customWidth="1"/>
    <col min="9733" max="9733" width="8.140625" style="3" customWidth="1"/>
    <col min="9734" max="9734" width="5.42578125" style="3" customWidth="1"/>
    <col min="9735" max="9735" width="10.28515625" style="3" customWidth="1"/>
    <col min="9736" max="9736" width="4.5703125" style="3" bestFit="1" customWidth="1"/>
    <col min="9737" max="9737" width="18.5703125" style="3" customWidth="1"/>
    <col min="9738" max="9738" width="16.7109375" style="3" customWidth="1"/>
    <col min="9739" max="9739" width="16" style="3" customWidth="1"/>
    <col min="9740" max="9740" width="14.7109375" style="3" customWidth="1"/>
    <col min="9741" max="9741" width="16" style="3" customWidth="1"/>
    <col min="9742" max="9742" width="3.42578125" style="3" customWidth="1"/>
    <col min="9743" max="9743" width="20.85546875" style="3" bestFit="1" customWidth="1"/>
    <col min="9744" max="9744" width="22" style="3" bestFit="1" customWidth="1"/>
    <col min="9745" max="9745" width="14.5703125" style="3" bestFit="1" customWidth="1"/>
    <col min="9746" max="9746" width="11.7109375" style="3" bestFit="1" customWidth="1"/>
    <col min="9747" max="9748" width="12.140625" style="3" bestFit="1" customWidth="1"/>
    <col min="9749" max="9749" width="5.28515625" style="3" customWidth="1"/>
    <col min="9750" max="9750" width="14" style="3" bestFit="1" customWidth="1"/>
    <col min="9751" max="9752" width="13" style="3" bestFit="1" customWidth="1"/>
    <col min="9753" max="9753" width="12.140625" style="3" bestFit="1" customWidth="1"/>
    <col min="9754" max="9755" width="11" style="3" bestFit="1" customWidth="1"/>
    <col min="9756" max="9756" width="7.5703125" style="3" bestFit="1" customWidth="1"/>
    <col min="9757" max="9984" width="9.140625" style="3"/>
    <col min="9985" max="9985" width="4.85546875" style="3" customWidth="1"/>
    <col min="9986" max="9986" width="1.42578125" style="3" customWidth="1"/>
    <col min="9987" max="9987" width="7.85546875" style="3" customWidth="1"/>
    <col min="9988" max="9988" width="1.5703125" style="3" customWidth="1"/>
    <col min="9989" max="9989" width="8.140625" style="3" customWidth="1"/>
    <col min="9990" max="9990" width="5.42578125" style="3" customWidth="1"/>
    <col min="9991" max="9991" width="10.28515625" style="3" customWidth="1"/>
    <col min="9992" max="9992" width="4.5703125" style="3" bestFit="1" customWidth="1"/>
    <col min="9993" max="9993" width="18.5703125" style="3" customWidth="1"/>
    <col min="9994" max="9994" width="16.7109375" style="3" customWidth="1"/>
    <col min="9995" max="9995" width="16" style="3" customWidth="1"/>
    <col min="9996" max="9996" width="14.7109375" style="3" customWidth="1"/>
    <col min="9997" max="9997" width="16" style="3" customWidth="1"/>
    <col min="9998" max="9998" width="3.42578125" style="3" customWidth="1"/>
    <col min="9999" max="9999" width="20.85546875" style="3" bestFit="1" customWidth="1"/>
    <col min="10000" max="10000" width="22" style="3" bestFit="1" customWidth="1"/>
    <col min="10001" max="10001" width="14.5703125" style="3" bestFit="1" customWidth="1"/>
    <col min="10002" max="10002" width="11.7109375" style="3" bestFit="1" customWidth="1"/>
    <col min="10003" max="10004" width="12.140625" style="3" bestFit="1" customWidth="1"/>
    <col min="10005" max="10005" width="5.28515625" style="3" customWidth="1"/>
    <col min="10006" max="10006" width="14" style="3" bestFit="1" customWidth="1"/>
    <col min="10007" max="10008" width="13" style="3" bestFit="1" customWidth="1"/>
    <col min="10009" max="10009" width="12.140625" style="3" bestFit="1" customWidth="1"/>
    <col min="10010" max="10011" width="11" style="3" bestFit="1" customWidth="1"/>
    <col min="10012" max="10012" width="7.5703125" style="3" bestFit="1" customWidth="1"/>
    <col min="10013" max="10240" width="9.140625" style="3"/>
    <col min="10241" max="10241" width="4.85546875" style="3" customWidth="1"/>
    <col min="10242" max="10242" width="1.42578125" style="3" customWidth="1"/>
    <col min="10243" max="10243" width="7.85546875" style="3" customWidth="1"/>
    <col min="10244" max="10244" width="1.5703125" style="3" customWidth="1"/>
    <col min="10245" max="10245" width="8.140625" style="3" customWidth="1"/>
    <col min="10246" max="10246" width="5.42578125" style="3" customWidth="1"/>
    <col min="10247" max="10247" width="10.28515625" style="3" customWidth="1"/>
    <col min="10248" max="10248" width="4.5703125" style="3" bestFit="1" customWidth="1"/>
    <col min="10249" max="10249" width="18.5703125" style="3" customWidth="1"/>
    <col min="10250" max="10250" width="16.7109375" style="3" customWidth="1"/>
    <col min="10251" max="10251" width="16" style="3" customWidth="1"/>
    <col min="10252" max="10252" width="14.7109375" style="3" customWidth="1"/>
    <col min="10253" max="10253" width="16" style="3" customWidth="1"/>
    <col min="10254" max="10254" width="3.42578125" style="3" customWidth="1"/>
    <col min="10255" max="10255" width="20.85546875" style="3" bestFit="1" customWidth="1"/>
    <col min="10256" max="10256" width="22" style="3" bestFit="1" customWidth="1"/>
    <col min="10257" max="10257" width="14.5703125" style="3" bestFit="1" customWidth="1"/>
    <col min="10258" max="10258" width="11.7109375" style="3" bestFit="1" customWidth="1"/>
    <col min="10259" max="10260" width="12.140625" style="3" bestFit="1" customWidth="1"/>
    <col min="10261" max="10261" width="5.28515625" style="3" customWidth="1"/>
    <col min="10262" max="10262" width="14" style="3" bestFit="1" customWidth="1"/>
    <col min="10263" max="10264" width="13" style="3" bestFit="1" customWidth="1"/>
    <col min="10265" max="10265" width="12.140625" style="3" bestFit="1" customWidth="1"/>
    <col min="10266" max="10267" width="11" style="3" bestFit="1" customWidth="1"/>
    <col min="10268" max="10268" width="7.5703125" style="3" bestFit="1" customWidth="1"/>
    <col min="10269" max="10496" width="9.140625" style="3"/>
    <col min="10497" max="10497" width="4.85546875" style="3" customWidth="1"/>
    <col min="10498" max="10498" width="1.42578125" style="3" customWidth="1"/>
    <col min="10499" max="10499" width="7.85546875" style="3" customWidth="1"/>
    <col min="10500" max="10500" width="1.5703125" style="3" customWidth="1"/>
    <col min="10501" max="10501" width="8.140625" style="3" customWidth="1"/>
    <col min="10502" max="10502" width="5.42578125" style="3" customWidth="1"/>
    <col min="10503" max="10503" width="10.28515625" style="3" customWidth="1"/>
    <col min="10504" max="10504" width="4.5703125" style="3" bestFit="1" customWidth="1"/>
    <col min="10505" max="10505" width="18.5703125" style="3" customWidth="1"/>
    <col min="10506" max="10506" width="16.7109375" style="3" customWidth="1"/>
    <col min="10507" max="10507" width="16" style="3" customWidth="1"/>
    <col min="10508" max="10508" width="14.7109375" style="3" customWidth="1"/>
    <col min="10509" max="10509" width="16" style="3" customWidth="1"/>
    <col min="10510" max="10510" width="3.42578125" style="3" customWidth="1"/>
    <col min="10511" max="10511" width="20.85546875" style="3" bestFit="1" customWidth="1"/>
    <col min="10512" max="10512" width="22" style="3" bestFit="1" customWidth="1"/>
    <col min="10513" max="10513" width="14.5703125" style="3" bestFit="1" customWidth="1"/>
    <col min="10514" max="10514" width="11.7109375" style="3" bestFit="1" customWidth="1"/>
    <col min="10515" max="10516" width="12.140625" style="3" bestFit="1" customWidth="1"/>
    <col min="10517" max="10517" width="5.28515625" style="3" customWidth="1"/>
    <col min="10518" max="10518" width="14" style="3" bestFit="1" customWidth="1"/>
    <col min="10519" max="10520" width="13" style="3" bestFit="1" customWidth="1"/>
    <col min="10521" max="10521" width="12.140625" style="3" bestFit="1" customWidth="1"/>
    <col min="10522" max="10523" width="11" style="3" bestFit="1" customWidth="1"/>
    <col min="10524" max="10524" width="7.5703125" style="3" bestFit="1" customWidth="1"/>
    <col min="10525" max="10752" width="9.140625" style="3"/>
    <col min="10753" max="10753" width="4.85546875" style="3" customWidth="1"/>
    <col min="10754" max="10754" width="1.42578125" style="3" customWidth="1"/>
    <col min="10755" max="10755" width="7.85546875" style="3" customWidth="1"/>
    <col min="10756" max="10756" width="1.5703125" style="3" customWidth="1"/>
    <col min="10757" max="10757" width="8.140625" style="3" customWidth="1"/>
    <col min="10758" max="10758" width="5.42578125" style="3" customWidth="1"/>
    <col min="10759" max="10759" width="10.28515625" style="3" customWidth="1"/>
    <col min="10760" max="10760" width="4.5703125" style="3" bestFit="1" customWidth="1"/>
    <col min="10761" max="10761" width="18.5703125" style="3" customWidth="1"/>
    <col min="10762" max="10762" width="16.7109375" style="3" customWidth="1"/>
    <col min="10763" max="10763" width="16" style="3" customWidth="1"/>
    <col min="10764" max="10764" width="14.7109375" style="3" customWidth="1"/>
    <col min="10765" max="10765" width="16" style="3" customWidth="1"/>
    <col min="10766" max="10766" width="3.42578125" style="3" customWidth="1"/>
    <col min="10767" max="10767" width="20.85546875" style="3" bestFit="1" customWidth="1"/>
    <col min="10768" max="10768" width="22" style="3" bestFit="1" customWidth="1"/>
    <col min="10769" max="10769" width="14.5703125" style="3" bestFit="1" customWidth="1"/>
    <col min="10770" max="10770" width="11.7109375" style="3" bestFit="1" customWidth="1"/>
    <col min="10771" max="10772" width="12.140625" style="3" bestFit="1" customWidth="1"/>
    <col min="10773" max="10773" width="5.28515625" style="3" customWidth="1"/>
    <col min="10774" max="10774" width="14" style="3" bestFit="1" customWidth="1"/>
    <col min="10775" max="10776" width="13" style="3" bestFit="1" customWidth="1"/>
    <col min="10777" max="10777" width="12.140625" style="3" bestFit="1" customWidth="1"/>
    <col min="10778" max="10779" width="11" style="3" bestFit="1" customWidth="1"/>
    <col min="10780" max="10780" width="7.5703125" style="3" bestFit="1" customWidth="1"/>
    <col min="10781" max="11008" width="9.140625" style="3"/>
    <col min="11009" max="11009" width="4.85546875" style="3" customWidth="1"/>
    <col min="11010" max="11010" width="1.42578125" style="3" customWidth="1"/>
    <col min="11011" max="11011" width="7.85546875" style="3" customWidth="1"/>
    <col min="11012" max="11012" width="1.5703125" style="3" customWidth="1"/>
    <col min="11013" max="11013" width="8.140625" style="3" customWidth="1"/>
    <col min="11014" max="11014" width="5.42578125" style="3" customWidth="1"/>
    <col min="11015" max="11015" width="10.28515625" style="3" customWidth="1"/>
    <col min="11016" max="11016" width="4.5703125" style="3" bestFit="1" customWidth="1"/>
    <col min="11017" max="11017" width="18.5703125" style="3" customWidth="1"/>
    <col min="11018" max="11018" width="16.7109375" style="3" customWidth="1"/>
    <col min="11019" max="11019" width="16" style="3" customWidth="1"/>
    <col min="11020" max="11020" width="14.7109375" style="3" customWidth="1"/>
    <col min="11021" max="11021" width="16" style="3" customWidth="1"/>
    <col min="11022" max="11022" width="3.42578125" style="3" customWidth="1"/>
    <col min="11023" max="11023" width="20.85546875" style="3" bestFit="1" customWidth="1"/>
    <col min="11024" max="11024" width="22" style="3" bestFit="1" customWidth="1"/>
    <col min="11025" max="11025" width="14.5703125" style="3" bestFit="1" customWidth="1"/>
    <col min="11026" max="11026" width="11.7109375" style="3" bestFit="1" customWidth="1"/>
    <col min="11027" max="11028" width="12.140625" style="3" bestFit="1" customWidth="1"/>
    <col min="11029" max="11029" width="5.28515625" style="3" customWidth="1"/>
    <col min="11030" max="11030" width="14" style="3" bestFit="1" customWidth="1"/>
    <col min="11031" max="11032" width="13" style="3" bestFit="1" customWidth="1"/>
    <col min="11033" max="11033" width="12.140625" style="3" bestFit="1" customWidth="1"/>
    <col min="11034" max="11035" width="11" style="3" bestFit="1" customWidth="1"/>
    <col min="11036" max="11036" width="7.5703125" style="3" bestFit="1" customWidth="1"/>
    <col min="11037" max="11264" width="9.140625" style="3"/>
    <col min="11265" max="11265" width="4.85546875" style="3" customWidth="1"/>
    <col min="11266" max="11266" width="1.42578125" style="3" customWidth="1"/>
    <col min="11267" max="11267" width="7.85546875" style="3" customWidth="1"/>
    <col min="11268" max="11268" width="1.5703125" style="3" customWidth="1"/>
    <col min="11269" max="11269" width="8.140625" style="3" customWidth="1"/>
    <col min="11270" max="11270" width="5.42578125" style="3" customWidth="1"/>
    <col min="11271" max="11271" width="10.28515625" style="3" customWidth="1"/>
    <col min="11272" max="11272" width="4.5703125" style="3" bestFit="1" customWidth="1"/>
    <col min="11273" max="11273" width="18.5703125" style="3" customWidth="1"/>
    <col min="11274" max="11274" width="16.7109375" style="3" customWidth="1"/>
    <col min="11275" max="11275" width="16" style="3" customWidth="1"/>
    <col min="11276" max="11276" width="14.7109375" style="3" customWidth="1"/>
    <col min="11277" max="11277" width="16" style="3" customWidth="1"/>
    <col min="11278" max="11278" width="3.42578125" style="3" customWidth="1"/>
    <col min="11279" max="11279" width="20.85546875" style="3" bestFit="1" customWidth="1"/>
    <col min="11280" max="11280" width="22" style="3" bestFit="1" customWidth="1"/>
    <col min="11281" max="11281" width="14.5703125" style="3" bestFit="1" customWidth="1"/>
    <col min="11282" max="11282" width="11.7109375" style="3" bestFit="1" customWidth="1"/>
    <col min="11283" max="11284" width="12.140625" style="3" bestFit="1" customWidth="1"/>
    <col min="11285" max="11285" width="5.28515625" style="3" customWidth="1"/>
    <col min="11286" max="11286" width="14" style="3" bestFit="1" customWidth="1"/>
    <col min="11287" max="11288" width="13" style="3" bestFit="1" customWidth="1"/>
    <col min="11289" max="11289" width="12.140625" style="3" bestFit="1" customWidth="1"/>
    <col min="11290" max="11291" width="11" style="3" bestFit="1" customWidth="1"/>
    <col min="11292" max="11292" width="7.5703125" style="3" bestFit="1" customWidth="1"/>
    <col min="11293" max="11520" width="9.140625" style="3"/>
    <col min="11521" max="11521" width="4.85546875" style="3" customWidth="1"/>
    <col min="11522" max="11522" width="1.42578125" style="3" customWidth="1"/>
    <col min="11523" max="11523" width="7.85546875" style="3" customWidth="1"/>
    <col min="11524" max="11524" width="1.5703125" style="3" customWidth="1"/>
    <col min="11525" max="11525" width="8.140625" style="3" customWidth="1"/>
    <col min="11526" max="11526" width="5.42578125" style="3" customWidth="1"/>
    <col min="11527" max="11527" width="10.28515625" style="3" customWidth="1"/>
    <col min="11528" max="11528" width="4.5703125" style="3" bestFit="1" customWidth="1"/>
    <col min="11529" max="11529" width="18.5703125" style="3" customWidth="1"/>
    <col min="11530" max="11530" width="16.7109375" style="3" customWidth="1"/>
    <col min="11531" max="11531" width="16" style="3" customWidth="1"/>
    <col min="11532" max="11532" width="14.7109375" style="3" customWidth="1"/>
    <col min="11533" max="11533" width="16" style="3" customWidth="1"/>
    <col min="11534" max="11534" width="3.42578125" style="3" customWidth="1"/>
    <col min="11535" max="11535" width="20.85546875" style="3" bestFit="1" customWidth="1"/>
    <col min="11536" max="11536" width="22" style="3" bestFit="1" customWidth="1"/>
    <col min="11537" max="11537" width="14.5703125" style="3" bestFit="1" customWidth="1"/>
    <col min="11538" max="11538" width="11.7109375" style="3" bestFit="1" customWidth="1"/>
    <col min="11539" max="11540" width="12.140625" style="3" bestFit="1" customWidth="1"/>
    <col min="11541" max="11541" width="5.28515625" style="3" customWidth="1"/>
    <col min="11542" max="11542" width="14" style="3" bestFit="1" customWidth="1"/>
    <col min="11543" max="11544" width="13" style="3" bestFit="1" customWidth="1"/>
    <col min="11545" max="11545" width="12.140625" style="3" bestFit="1" customWidth="1"/>
    <col min="11546" max="11547" width="11" style="3" bestFit="1" customWidth="1"/>
    <col min="11548" max="11548" width="7.5703125" style="3" bestFit="1" customWidth="1"/>
    <col min="11549" max="11776" width="9.140625" style="3"/>
    <col min="11777" max="11777" width="4.85546875" style="3" customWidth="1"/>
    <col min="11778" max="11778" width="1.42578125" style="3" customWidth="1"/>
    <col min="11779" max="11779" width="7.85546875" style="3" customWidth="1"/>
    <col min="11780" max="11780" width="1.5703125" style="3" customWidth="1"/>
    <col min="11781" max="11781" width="8.140625" style="3" customWidth="1"/>
    <col min="11782" max="11782" width="5.42578125" style="3" customWidth="1"/>
    <col min="11783" max="11783" width="10.28515625" style="3" customWidth="1"/>
    <col min="11784" max="11784" width="4.5703125" style="3" bestFit="1" customWidth="1"/>
    <col min="11785" max="11785" width="18.5703125" style="3" customWidth="1"/>
    <col min="11786" max="11786" width="16.7109375" style="3" customWidth="1"/>
    <col min="11787" max="11787" width="16" style="3" customWidth="1"/>
    <col min="11788" max="11788" width="14.7109375" style="3" customWidth="1"/>
    <col min="11789" max="11789" width="16" style="3" customWidth="1"/>
    <col min="11790" max="11790" width="3.42578125" style="3" customWidth="1"/>
    <col min="11791" max="11791" width="20.85546875" style="3" bestFit="1" customWidth="1"/>
    <col min="11792" max="11792" width="22" style="3" bestFit="1" customWidth="1"/>
    <col min="11793" max="11793" width="14.5703125" style="3" bestFit="1" customWidth="1"/>
    <col min="11794" max="11794" width="11.7109375" style="3" bestFit="1" customWidth="1"/>
    <col min="11795" max="11796" width="12.140625" style="3" bestFit="1" customWidth="1"/>
    <col min="11797" max="11797" width="5.28515625" style="3" customWidth="1"/>
    <col min="11798" max="11798" width="14" style="3" bestFit="1" customWidth="1"/>
    <col min="11799" max="11800" width="13" style="3" bestFit="1" customWidth="1"/>
    <col min="11801" max="11801" width="12.140625" style="3" bestFit="1" customWidth="1"/>
    <col min="11802" max="11803" width="11" style="3" bestFit="1" customWidth="1"/>
    <col min="11804" max="11804" width="7.5703125" style="3" bestFit="1" customWidth="1"/>
    <col min="11805" max="12032" width="9.140625" style="3"/>
    <col min="12033" max="12033" width="4.85546875" style="3" customWidth="1"/>
    <col min="12034" max="12034" width="1.42578125" style="3" customWidth="1"/>
    <col min="12035" max="12035" width="7.85546875" style="3" customWidth="1"/>
    <col min="12036" max="12036" width="1.5703125" style="3" customWidth="1"/>
    <col min="12037" max="12037" width="8.140625" style="3" customWidth="1"/>
    <col min="12038" max="12038" width="5.42578125" style="3" customWidth="1"/>
    <col min="12039" max="12039" width="10.28515625" style="3" customWidth="1"/>
    <col min="12040" max="12040" width="4.5703125" style="3" bestFit="1" customWidth="1"/>
    <col min="12041" max="12041" width="18.5703125" style="3" customWidth="1"/>
    <col min="12042" max="12042" width="16.7109375" style="3" customWidth="1"/>
    <col min="12043" max="12043" width="16" style="3" customWidth="1"/>
    <col min="12044" max="12044" width="14.7109375" style="3" customWidth="1"/>
    <col min="12045" max="12045" width="16" style="3" customWidth="1"/>
    <col min="12046" max="12046" width="3.42578125" style="3" customWidth="1"/>
    <col min="12047" max="12047" width="20.85546875" style="3" bestFit="1" customWidth="1"/>
    <col min="12048" max="12048" width="22" style="3" bestFit="1" customWidth="1"/>
    <col min="12049" max="12049" width="14.5703125" style="3" bestFit="1" customWidth="1"/>
    <col min="12050" max="12050" width="11.7109375" style="3" bestFit="1" customWidth="1"/>
    <col min="12051" max="12052" width="12.140625" style="3" bestFit="1" customWidth="1"/>
    <col min="12053" max="12053" width="5.28515625" style="3" customWidth="1"/>
    <col min="12054" max="12054" width="14" style="3" bestFit="1" customWidth="1"/>
    <col min="12055" max="12056" width="13" style="3" bestFit="1" customWidth="1"/>
    <col min="12057" max="12057" width="12.140625" style="3" bestFit="1" customWidth="1"/>
    <col min="12058" max="12059" width="11" style="3" bestFit="1" customWidth="1"/>
    <col min="12060" max="12060" width="7.5703125" style="3" bestFit="1" customWidth="1"/>
    <col min="12061" max="12288" width="9.140625" style="3"/>
    <col min="12289" max="12289" width="4.85546875" style="3" customWidth="1"/>
    <col min="12290" max="12290" width="1.42578125" style="3" customWidth="1"/>
    <col min="12291" max="12291" width="7.85546875" style="3" customWidth="1"/>
    <col min="12292" max="12292" width="1.5703125" style="3" customWidth="1"/>
    <col min="12293" max="12293" width="8.140625" style="3" customWidth="1"/>
    <col min="12294" max="12294" width="5.42578125" style="3" customWidth="1"/>
    <col min="12295" max="12295" width="10.28515625" style="3" customWidth="1"/>
    <col min="12296" max="12296" width="4.5703125" style="3" bestFit="1" customWidth="1"/>
    <col min="12297" max="12297" width="18.5703125" style="3" customWidth="1"/>
    <col min="12298" max="12298" width="16.7109375" style="3" customWidth="1"/>
    <col min="12299" max="12299" width="16" style="3" customWidth="1"/>
    <col min="12300" max="12300" width="14.7109375" style="3" customWidth="1"/>
    <col min="12301" max="12301" width="16" style="3" customWidth="1"/>
    <col min="12302" max="12302" width="3.42578125" style="3" customWidth="1"/>
    <col min="12303" max="12303" width="20.85546875" style="3" bestFit="1" customWidth="1"/>
    <col min="12304" max="12304" width="22" style="3" bestFit="1" customWidth="1"/>
    <col min="12305" max="12305" width="14.5703125" style="3" bestFit="1" customWidth="1"/>
    <col min="12306" max="12306" width="11.7109375" style="3" bestFit="1" customWidth="1"/>
    <col min="12307" max="12308" width="12.140625" style="3" bestFit="1" customWidth="1"/>
    <col min="12309" max="12309" width="5.28515625" style="3" customWidth="1"/>
    <col min="12310" max="12310" width="14" style="3" bestFit="1" customWidth="1"/>
    <col min="12311" max="12312" width="13" style="3" bestFit="1" customWidth="1"/>
    <col min="12313" max="12313" width="12.140625" style="3" bestFit="1" customWidth="1"/>
    <col min="12314" max="12315" width="11" style="3" bestFit="1" customWidth="1"/>
    <col min="12316" max="12316" width="7.5703125" style="3" bestFit="1" customWidth="1"/>
    <col min="12317" max="12544" width="9.140625" style="3"/>
    <col min="12545" max="12545" width="4.85546875" style="3" customWidth="1"/>
    <col min="12546" max="12546" width="1.42578125" style="3" customWidth="1"/>
    <col min="12547" max="12547" width="7.85546875" style="3" customWidth="1"/>
    <col min="12548" max="12548" width="1.5703125" style="3" customWidth="1"/>
    <col min="12549" max="12549" width="8.140625" style="3" customWidth="1"/>
    <col min="12550" max="12550" width="5.42578125" style="3" customWidth="1"/>
    <col min="12551" max="12551" width="10.28515625" style="3" customWidth="1"/>
    <col min="12552" max="12552" width="4.5703125" style="3" bestFit="1" customWidth="1"/>
    <col min="12553" max="12553" width="18.5703125" style="3" customWidth="1"/>
    <col min="12554" max="12554" width="16.7109375" style="3" customWidth="1"/>
    <col min="12555" max="12555" width="16" style="3" customWidth="1"/>
    <col min="12556" max="12556" width="14.7109375" style="3" customWidth="1"/>
    <col min="12557" max="12557" width="16" style="3" customWidth="1"/>
    <col min="12558" max="12558" width="3.42578125" style="3" customWidth="1"/>
    <col min="12559" max="12559" width="20.85546875" style="3" bestFit="1" customWidth="1"/>
    <col min="12560" max="12560" width="22" style="3" bestFit="1" customWidth="1"/>
    <col min="12561" max="12561" width="14.5703125" style="3" bestFit="1" customWidth="1"/>
    <col min="12562" max="12562" width="11.7109375" style="3" bestFit="1" customWidth="1"/>
    <col min="12563" max="12564" width="12.140625" style="3" bestFit="1" customWidth="1"/>
    <col min="12565" max="12565" width="5.28515625" style="3" customWidth="1"/>
    <col min="12566" max="12566" width="14" style="3" bestFit="1" customWidth="1"/>
    <col min="12567" max="12568" width="13" style="3" bestFit="1" customWidth="1"/>
    <col min="12569" max="12569" width="12.140625" style="3" bestFit="1" customWidth="1"/>
    <col min="12570" max="12571" width="11" style="3" bestFit="1" customWidth="1"/>
    <col min="12572" max="12572" width="7.5703125" style="3" bestFit="1" customWidth="1"/>
    <col min="12573" max="12800" width="9.140625" style="3"/>
    <col min="12801" max="12801" width="4.85546875" style="3" customWidth="1"/>
    <col min="12802" max="12802" width="1.42578125" style="3" customWidth="1"/>
    <col min="12803" max="12803" width="7.85546875" style="3" customWidth="1"/>
    <col min="12804" max="12804" width="1.5703125" style="3" customWidth="1"/>
    <col min="12805" max="12805" width="8.140625" style="3" customWidth="1"/>
    <col min="12806" max="12806" width="5.42578125" style="3" customWidth="1"/>
    <col min="12807" max="12807" width="10.28515625" style="3" customWidth="1"/>
    <col min="12808" max="12808" width="4.5703125" style="3" bestFit="1" customWidth="1"/>
    <col min="12809" max="12809" width="18.5703125" style="3" customWidth="1"/>
    <col min="12810" max="12810" width="16.7109375" style="3" customWidth="1"/>
    <col min="12811" max="12811" width="16" style="3" customWidth="1"/>
    <col min="12812" max="12812" width="14.7109375" style="3" customWidth="1"/>
    <col min="12813" max="12813" width="16" style="3" customWidth="1"/>
    <col min="12814" max="12814" width="3.42578125" style="3" customWidth="1"/>
    <col min="12815" max="12815" width="20.85546875" style="3" bestFit="1" customWidth="1"/>
    <col min="12816" max="12816" width="22" style="3" bestFit="1" customWidth="1"/>
    <col min="12817" max="12817" width="14.5703125" style="3" bestFit="1" customWidth="1"/>
    <col min="12818" max="12818" width="11.7109375" style="3" bestFit="1" customWidth="1"/>
    <col min="12819" max="12820" width="12.140625" style="3" bestFit="1" customWidth="1"/>
    <col min="12821" max="12821" width="5.28515625" style="3" customWidth="1"/>
    <col min="12822" max="12822" width="14" style="3" bestFit="1" customWidth="1"/>
    <col min="12823" max="12824" width="13" style="3" bestFit="1" customWidth="1"/>
    <col min="12825" max="12825" width="12.140625" style="3" bestFit="1" customWidth="1"/>
    <col min="12826" max="12827" width="11" style="3" bestFit="1" customWidth="1"/>
    <col min="12828" max="12828" width="7.5703125" style="3" bestFit="1" customWidth="1"/>
    <col min="12829" max="13056" width="9.140625" style="3"/>
    <col min="13057" max="13057" width="4.85546875" style="3" customWidth="1"/>
    <col min="13058" max="13058" width="1.42578125" style="3" customWidth="1"/>
    <col min="13059" max="13059" width="7.85546875" style="3" customWidth="1"/>
    <col min="13060" max="13060" width="1.5703125" style="3" customWidth="1"/>
    <col min="13061" max="13061" width="8.140625" style="3" customWidth="1"/>
    <col min="13062" max="13062" width="5.42578125" style="3" customWidth="1"/>
    <col min="13063" max="13063" width="10.28515625" style="3" customWidth="1"/>
    <col min="13064" max="13064" width="4.5703125" style="3" bestFit="1" customWidth="1"/>
    <col min="13065" max="13065" width="18.5703125" style="3" customWidth="1"/>
    <col min="13066" max="13066" width="16.7109375" style="3" customWidth="1"/>
    <col min="13067" max="13067" width="16" style="3" customWidth="1"/>
    <col min="13068" max="13068" width="14.7109375" style="3" customWidth="1"/>
    <col min="13069" max="13069" width="16" style="3" customWidth="1"/>
    <col min="13070" max="13070" width="3.42578125" style="3" customWidth="1"/>
    <col min="13071" max="13071" width="20.85546875" style="3" bestFit="1" customWidth="1"/>
    <col min="13072" max="13072" width="22" style="3" bestFit="1" customWidth="1"/>
    <col min="13073" max="13073" width="14.5703125" style="3" bestFit="1" customWidth="1"/>
    <col min="13074" max="13074" width="11.7109375" style="3" bestFit="1" customWidth="1"/>
    <col min="13075" max="13076" width="12.140625" style="3" bestFit="1" customWidth="1"/>
    <col min="13077" max="13077" width="5.28515625" style="3" customWidth="1"/>
    <col min="13078" max="13078" width="14" style="3" bestFit="1" customWidth="1"/>
    <col min="13079" max="13080" width="13" style="3" bestFit="1" customWidth="1"/>
    <col min="13081" max="13081" width="12.140625" style="3" bestFit="1" customWidth="1"/>
    <col min="13082" max="13083" width="11" style="3" bestFit="1" customWidth="1"/>
    <col min="13084" max="13084" width="7.5703125" style="3" bestFit="1" customWidth="1"/>
    <col min="13085" max="13312" width="9.140625" style="3"/>
    <col min="13313" max="13313" width="4.85546875" style="3" customWidth="1"/>
    <col min="13314" max="13314" width="1.42578125" style="3" customWidth="1"/>
    <col min="13315" max="13315" width="7.85546875" style="3" customWidth="1"/>
    <col min="13316" max="13316" width="1.5703125" style="3" customWidth="1"/>
    <col min="13317" max="13317" width="8.140625" style="3" customWidth="1"/>
    <col min="13318" max="13318" width="5.42578125" style="3" customWidth="1"/>
    <col min="13319" max="13319" width="10.28515625" style="3" customWidth="1"/>
    <col min="13320" max="13320" width="4.5703125" style="3" bestFit="1" customWidth="1"/>
    <col min="13321" max="13321" width="18.5703125" style="3" customWidth="1"/>
    <col min="13322" max="13322" width="16.7109375" style="3" customWidth="1"/>
    <col min="13323" max="13323" width="16" style="3" customWidth="1"/>
    <col min="13324" max="13324" width="14.7109375" style="3" customWidth="1"/>
    <col min="13325" max="13325" width="16" style="3" customWidth="1"/>
    <col min="13326" max="13326" width="3.42578125" style="3" customWidth="1"/>
    <col min="13327" max="13327" width="20.85546875" style="3" bestFit="1" customWidth="1"/>
    <col min="13328" max="13328" width="22" style="3" bestFit="1" customWidth="1"/>
    <col min="13329" max="13329" width="14.5703125" style="3" bestFit="1" customWidth="1"/>
    <col min="13330" max="13330" width="11.7109375" style="3" bestFit="1" customWidth="1"/>
    <col min="13331" max="13332" width="12.140625" style="3" bestFit="1" customWidth="1"/>
    <col min="13333" max="13333" width="5.28515625" style="3" customWidth="1"/>
    <col min="13334" max="13334" width="14" style="3" bestFit="1" customWidth="1"/>
    <col min="13335" max="13336" width="13" style="3" bestFit="1" customWidth="1"/>
    <col min="13337" max="13337" width="12.140625" style="3" bestFit="1" customWidth="1"/>
    <col min="13338" max="13339" width="11" style="3" bestFit="1" customWidth="1"/>
    <col min="13340" max="13340" width="7.5703125" style="3" bestFit="1" customWidth="1"/>
    <col min="13341" max="13568" width="9.140625" style="3"/>
    <col min="13569" max="13569" width="4.85546875" style="3" customWidth="1"/>
    <col min="13570" max="13570" width="1.42578125" style="3" customWidth="1"/>
    <col min="13571" max="13571" width="7.85546875" style="3" customWidth="1"/>
    <col min="13572" max="13572" width="1.5703125" style="3" customWidth="1"/>
    <col min="13573" max="13573" width="8.140625" style="3" customWidth="1"/>
    <col min="13574" max="13574" width="5.42578125" style="3" customWidth="1"/>
    <col min="13575" max="13575" width="10.28515625" style="3" customWidth="1"/>
    <col min="13576" max="13576" width="4.5703125" style="3" bestFit="1" customWidth="1"/>
    <col min="13577" max="13577" width="18.5703125" style="3" customWidth="1"/>
    <col min="13578" max="13578" width="16.7109375" style="3" customWidth="1"/>
    <col min="13579" max="13579" width="16" style="3" customWidth="1"/>
    <col min="13580" max="13580" width="14.7109375" style="3" customWidth="1"/>
    <col min="13581" max="13581" width="16" style="3" customWidth="1"/>
    <col min="13582" max="13582" width="3.42578125" style="3" customWidth="1"/>
    <col min="13583" max="13583" width="20.85546875" style="3" bestFit="1" customWidth="1"/>
    <col min="13584" max="13584" width="22" style="3" bestFit="1" customWidth="1"/>
    <col min="13585" max="13585" width="14.5703125" style="3" bestFit="1" customWidth="1"/>
    <col min="13586" max="13586" width="11.7109375" style="3" bestFit="1" customWidth="1"/>
    <col min="13587" max="13588" width="12.140625" style="3" bestFit="1" customWidth="1"/>
    <col min="13589" max="13589" width="5.28515625" style="3" customWidth="1"/>
    <col min="13590" max="13590" width="14" style="3" bestFit="1" customWidth="1"/>
    <col min="13591" max="13592" width="13" style="3" bestFit="1" customWidth="1"/>
    <col min="13593" max="13593" width="12.140625" style="3" bestFit="1" customWidth="1"/>
    <col min="13594" max="13595" width="11" style="3" bestFit="1" customWidth="1"/>
    <col min="13596" max="13596" width="7.5703125" style="3" bestFit="1" customWidth="1"/>
    <col min="13597" max="13824" width="9.140625" style="3"/>
    <col min="13825" max="13825" width="4.85546875" style="3" customWidth="1"/>
    <col min="13826" max="13826" width="1.42578125" style="3" customWidth="1"/>
    <col min="13827" max="13827" width="7.85546875" style="3" customWidth="1"/>
    <col min="13828" max="13828" width="1.5703125" style="3" customWidth="1"/>
    <col min="13829" max="13829" width="8.140625" style="3" customWidth="1"/>
    <col min="13830" max="13830" width="5.42578125" style="3" customWidth="1"/>
    <col min="13831" max="13831" width="10.28515625" style="3" customWidth="1"/>
    <col min="13832" max="13832" width="4.5703125" style="3" bestFit="1" customWidth="1"/>
    <col min="13833" max="13833" width="18.5703125" style="3" customWidth="1"/>
    <col min="13834" max="13834" width="16.7109375" style="3" customWidth="1"/>
    <col min="13835" max="13835" width="16" style="3" customWidth="1"/>
    <col min="13836" max="13836" width="14.7109375" style="3" customWidth="1"/>
    <col min="13837" max="13837" width="16" style="3" customWidth="1"/>
    <col min="13838" max="13838" width="3.42578125" style="3" customWidth="1"/>
    <col min="13839" max="13839" width="20.85546875" style="3" bestFit="1" customWidth="1"/>
    <col min="13840" max="13840" width="22" style="3" bestFit="1" customWidth="1"/>
    <col min="13841" max="13841" width="14.5703125" style="3" bestFit="1" customWidth="1"/>
    <col min="13842" max="13842" width="11.7109375" style="3" bestFit="1" customWidth="1"/>
    <col min="13843" max="13844" width="12.140625" style="3" bestFit="1" customWidth="1"/>
    <col min="13845" max="13845" width="5.28515625" style="3" customWidth="1"/>
    <col min="13846" max="13846" width="14" style="3" bestFit="1" customWidth="1"/>
    <col min="13847" max="13848" width="13" style="3" bestFit="1" customWidth="1"/>
    <col min="13849" max="13849" width="12.140625" style="3" bestFit="1" customWidth="1"/>
    <col min="13850" max="13851" width="11" style="3" bestFit="1" customWidth="1"/>
    <col min="13852" max="13852" width="7.5703125" style="3" bestFit="1" customWidth="1"/>
    <col min="13853" max="14080" width="9.140625" style="3"/>
    <col min="14081" max="14081" width="4.85546875" style="3" customWidth="1"/>
    <col min="14082" max="14082" width="1.42578125" style="3" customWidth="1"/>
    <col min="14083" max="14083" width="7.85546875" style="3" customWidth="1"/>
    <col min="14084" max="14084" width="1.5703125" style="3" customWidth="1"/>
    <col min="14085" max="14085" width="8.140625" style="3" customWidth="1"/>
    <col min="14086" max="14086" width="5.42578125" style="3" customWidth="1"/>
    <col min="14087" max="14087" width="10.28515625" style="3" customWidth="1"/>
    <col min="14088" max="14088" width="4.5703125" style="3" bestFit="1" customWidth="1"/>
    <col min="14089" max="14089" width="18.5703125" style="3" customWidth="1"/>
    <col min="14090" max="14090" width="16.7109375" style="3" customWidth="1"/>
    <col min="14091" max="14091" width="16" style="3" customWidth="1"/>
    <col min="14092" max="14092" width="14.7109375" style="3" customWidth="1"/>
    <col min="14093" max="14093" width="16" style="3" customWidth="1"/>
    <col min="14094" max="14094" width="3.42578125" style="3" customWidth="1"/>
    <col min="14095" max="14095" width="20.85546875" style="3" bestFit="1" customWidth="1"/>
    <col min="14096" max="14096" width="22" style="3" bestFit="1" customWidth="1"/>
    <col min="14097" max="14097" width="14.5703125" style="3" bestFit="1" customWidth="1"/>
    <col min="14098" max="14098" width="11.7109375" style="3" bestFit="1" customWidth="1"/>
    <col min="14099" max="14100" width="12.140625" style="3" bestFit="1" customWidth="1"/>
    <col min="14101" max="14101" width="5.28515625" style="3" customWidth="1"/>
    <col min="14102" max="14102" width="14" style="3" bestFit="1" customWidth="1"/>
    <col min="14103" max="14104" width="13" style="3" bestFit="1" customWidth="1"/>
    <col min="14105" max="14105" width="12.140625" style="3" bestFit="1" customWidth="1"/>
    <col min="14106" max="14107" width="11" style="3" bestFit="1" customWidth="1"/>
    <col min="14108" max="14108" width="7.5703125" style="3" bestFit="1" customWidth="1"/>
    <col min="14109" max="14336" width="9.140625" style="3"/>
    <col min="14337" max="14337" width="4.85546875" style="3" customWidth="1"/>
    <col min="14338" max="14338" width="1.42578125" style="3" customWidth="1"/>
    <col min="14339" max="14339" width="7.85546875" style="3" customWidth="1"/>
    <col min="14340" max="14340" width="1.5703125" style="3" customWidth="1"/>
    <col min="14341" max="14341" width="8.140625" style="3" customWidth="1"/>
    <col min="14342" max="14342" width="5.42578125" style="3" customWidth="1"/>
    <col min="14343" max="14343" width="10.28515625" style="3" customWidth="1"/>
    <col min="14344" max="14344" width="4.5703125" style="3" bestFit="1" customWidth="1"/>
    <col min="14345" max="14345" width="18.5703125" style="3" customWidth="1"/>
    <col min="14346" max="14346" width="16.7109375" style="3" customWidth="1"/>
    <col min="14347" max="14347" width="16" style="3" customWidth="1"/>
    <col min="14348" max="14348" width="14.7109375" style="3" customWidth="1"/>
    <col min="14349" max="14349" width="16" style="3" customWidth="1"/>
    <col min="14350" max="14350" width="3.42578125" style="3" customWidth="1"/>
    <col min="14351" max="14351" width="20.85546875" style="3" bestFit="1" customWidth="1"/>
    <col min="14352" max="14352" width="22" style="3" bestFit="1" customWidth="1"/>
    <col min="14353" max="14353" width="14.5703125" style="3" bestFit="1" customWidth="1"/>
    <col min="14354" max="14354" width="11.7109375" style="3" bestFit="1" customWidth="1"/>
    <col min="14355" max="14356" width="12.140625" style="3" bestFit="1" customWidth="1"/>
    <col min="14357" max="14357" width="5.28515625" style="3" customWidth="1"/>
    <col min="14358" max="14358" width="14" style="3" bestFit="1" customWidth="1"/>
    <col min="14359" max="14360" width="13" style="3" bestFit="1" customWidth="1"/>
    <col min="14361" max="14361" width="12.140625" style="3" bestFit="1" customWidth="1"/>
    <col min="14362" max="14363" width="11" style="3" bestFit="1" customWidth="1"/>
    <col min="14364" max="14364" width="7.5703125" style="3" bestFit="1" customWidth="1"/>
    <col min="14365" max="14592" width="9.140625" style="3"/>
    <col min="14593" max="14593" width="4.85546875" style="3" customWidth="1"/>
    <col min="14594" max="14594" width="1.42578125" style="3" customWidth="1"/>
    <col min="14595" max="14595" width="7.85546875" style="3" customWidth="1"/>
    <col min="14596" max="14596" width="1.5703125" style="3" customWidth="1"/>
    <col min="14597" max="14597" width="8.140625" style="3" customWidth="1"/>
    <col min="14598" max="14598" width="5.42578125" style="3" customWidth="1"/>
    <col min="14599" max="14599" width="10.28515625" style="3" customWidth="1"/>
    <col min="14600" max="14600" width="4.5703125" style="3" bestFit="1" customWidth="1"/>
    <col min="14601" max="14601" width="18.5703125" style="3" customWidth="1"/>
    <col min="14602" max="14602" width="16.7109375" style="3" customWidth="1"/>
    <col min="14603" max="14603" width="16" style="3" customWidth="1"/>
    <col min="14604" max="14604" width="14.7109375" style="3" customWidth="1"/>
    <col min="14605" max="14605" width="16" style="3" customWidth="1"/>
    <col min="14606" max="14606" width="3.42578125" style="3" customWidth="1"/>
    <col min="14607" max="14607" width="20.85546875" style="3" bestFit="1" customWidth="1"/>
    <col min="14608" max="14608" width="22" style="3" bestFit="1" customWidth="1"/>
    <col min="14609" max="14609" width="14.5703125" style="3" bestFit="1" customWidth="1"/>
    <col min="14610" max="14610" width="11.7109375" style="3" bestFit="1" customWidth="1"/>
    <col min="14611" max="14612" width="12.140625" style="3" bestFit="1" customWidth="1"/>
    <col min="14613" max="14613" width="5.28515625" style="3" customWidth="1"/>
    <col min="14614" max="14614" width="14" style="3" bestFit="1" customWidth="1"/>
    <col min="14615" max="14616" width="13" style="3" bestFit="1" customWidth="1"/>
    <col min="14617" max="14617" width="12.140625" style="3" bestFit="1" customWidth="1"/>
    <col min="14618" max="14619" width="11" style="3" bestFit="1" customWidth="1"/>
    <col min="14620" max="14620" width="7.5703125" style="3" bestFit="1" customWidth="1"/>
    <col min="14621" max="14848" width="9.140625" style="3"/>
    <col min="14849" max="14849" width="4.85546875" style="3" customWidth="1"/>
    <col min="14850" max="14850" width="1.42578125" style="3" customWidth="1"/>
    <col min="14851" max="14851" width="7.85546875" style="3" customWidth="1"/>
    <col min="14852" max="14852" width="1.5703125" style="3" customWidth="1"/>
    <col min="14853" max="14853" width="8.140625" style="3" customWidth="1"/>
    <col min="14854" max="14854" width="5.42578125" style="3" customWidth="1"/>
    <col min="14855" max="14855" width="10.28515625" style="3" customWidth="1"/>
    <col min="14856" max="14856" width="4.5703125" style="3" bestFit="1" customWidth="1"/>
    <col min="14857" max="14857" width="18.5703125" style="3" customWidth="1"/>
    <col min="14858" max="14858" width="16.7109375" style="3" customWidth="1"/>
    <col min="14859" max="14859" width="16" style="3" customWidth="1"/>
    <col min="14860" max="14860" width="14.7109375" style="3" customWidth="1"/>
    <col min="14861" max="14861" width="16" style="3" customWidth="1"/>
    <col min="14862" max="14862" width="3.42578125" style="3" customWidth="1"/>
    <col min="14863" max="14863" width="20.85546875" style="3" bestFit="1" customWidth="1"/>
    <col min="14864" max="14864" width="22" style="3" bestFit="1" customWidth="1"/>
    <col min="14865" max="14865" width="14.5703125" style="3" bestFit="1" customWidth="1"/>
    <col min="14866" max="14866" width="11.7109375" style="3" bestFit="1" customWidth="1"/>
    <col min="14867" max="14868" width="12.140625" style="3" bestFit="1" customWidth="1"/>
    <col min="14869" max="14869" width="5.28515625" style="3" customWidth="1"/>
    <col min="14870" max="14870" width="14" style="3" bestFit="1" customWidth="1"/>
    <col min="14871" max="14872" width="13" style="3" bestFit="1" customWidth="1"/>
    <col min="14873" max="14873" width="12.140625" style="3" bestFit="1" customWidth="1"/>
    <col min="14874" max="14875" width="11" style="3" bestFit="1" customWidth="1"/>
    <col min="14876" max="14876" width="7.5703125" style="3" bestFit="1" customWidth="1"/>
    <col min="14877" max="15104" width="9.140625" style="3"/>
    <col min="15105" max="15105" width="4.85546875" style="3" customWidth="1"/>
    <col min="15106" max="15106" width="1.42578125" style="3" customWidth="1"/>
    <col min="15107" max="15107" width="7.85546875" style="3" customWidth="1"/>
    <col min="15108" max="15108" width="1.5703125" style="3" customWidth="1"/>
    <col min="15109" max="15109" width="8.140625" style="3" customWidth="1"/>
    <col min="15110" max="15110" width="5.42578125" style="3" customWidth="1"/>
    <col min="15111" max="15111" width="10.28515625" style="3" customWidth="1"/>
    <col min="15112" max="15112" width="4.5703125" style="3" bestFit="1" customWidth="1"/>
    <col min="15113" max="15113" width="18.5703125" style="3" customWidth="1"/>
    <col min="15114" max="15114" width="16.7109375" style="3" customWidth="1"/>
    <col min="15115" max="15115" width="16" style="3" customWidth="1"/>
    <col min="15116" max="15116" width="14.7109375" style="3" customWidth="1"/>
    <col min="15117" max="15117" width="16" style="3" customWidth="1"/>
    <col min="15118" max="15118" width="3.42578125" style="3" customWidth="1"/>
    <col min="15119" max="15119" width="20.85546875" style="3" bestFit="1" customWidth="1"/>
    <col min="15120" max="15120" width="22" style="3" bestFit="1" customWidth="1"/>
    <col min="15121" max="15121" width="14.5703125" style="3" bestFit="1" customWidth="1"/>
    <col min="15122" max="15122" width="11.7109375" style="3" bestFit="1" customWidth="1"/>
    <col min="15123" max="15124" width="12.140625" style="3" bestFit="1" customWidth="1"/>
    <col min="15125" max="15125" width="5.28515625" style="3" customWidth="1"/>
    <col min="15126" max="15126" width="14" style="3" bestFit="1" customWidth="1"/>
    <col min="15127" max="15128" width="13" style="3" bestFit="1" customWidth="1"/>
    <col min="15129" max="15129" width="12.140625" style="3" bestFit="1" customWidth="1"/>
    <col min="15130" max="15131" width="11" style="3" bestFit="1" customWidth="1"/>
    <col min="15132" max="15132" width="7.5703125" style="3" bestFit="1" customWidth="1"/>
    <col min="15133" max="15360" width="9.140625" style="3"/>
    <col min="15361" max="15361" width="4.85546875" style="3" customWidth="1"/>
    <col min="15362" max="15362" width="1.42578125" style="3" customWidth="1"/>
    <col min="15363" max="15363" width="7.85546875" style="3" customWidth="1"/>
    <col min="15364" max="15364" width="1.5703125" style="3" customWidth="1"/>
    <col min="15365" max="15365" width="8.140625" style="3" customWidth="1"/>
    <col min="15366" max="15366" width="5.42578125" style="3" customWidth="1"/>
    <col min="15367" max="15367" width="10.28515625" style="3" customWidth="1"/>
    <col min="15368" max="15368" width="4.5703125" style="3" bestFit="1" customWidth="1"/>
    <col min="15369" max="15369" width="18.5703125" style="3" customWidth="1"/>
    <col min="15370" max="15370" width="16.7109375" style="3" customWidth="1"/>
    <col min="15371" max="15371" width="16" style="3" customWidth="1"/>
    <col min="15372" max="15372" width="14.7109375" style="3" customWidth="1"/>
    <col min="15373" max="15373" width="16" style="3" customWidth="1"/>
    <col min="15374" max="15374" width="3.42578125" style="3" customWidth="1"/>
    <col min="15375" max="15375" width="20.85546875" style="3" bestFit="1" customWidth="1"/>
    <col min="15376" max="15376" width="22" style="3" bestFit="1" customWidth="1"/>
    <col min="15377" max="15377" width="14.5703125" style="3" bestFit="1" customWidth="1"/>
    <col min="15378" max="15378" width="11.7109375" style="3" bestFit="1" customWidth="1"/>
    <col min="15379" max="15380" width="12.140625" style="3" bestFit="1" customWidth="1"/>
    <col min="15381" max="15381" width="5.28515625" style="3" customWidth="1"/>
    <col min="15382" max="15382" width="14" style="3" bestFit="1" customWidth="1"/>
    <col min="15383" max="15384" width="13" style="3" bestFit="1" customWidth="1"/>
    <col min="15385" max="15385" width="12.140625" style="3" bestFit="1" customWidth="1"/>
    <col min="15386" max="15387" width="11" style="3" bestFit="1" customWidth="1"/>
    <col min="15388" max="15388" width="7.5703125" style="3" bestFit="1" customWidth="1"/>
    <col min="15389" max="15616" width="9.140625" style="3"/>
    <col min="15617" max="15617" width="4.85546875" style="3" customWidth="1"/>
    <col min="15618" max="15618" width="1.42578125" style="3" customWidth="1"/>
    <col min="15619" max="15619" width="7.85546875" style="3" customWidth="1"/>
    <col min="15620" max="15620" width="1.5703125" style="3" customWidth="1"/>
    <col min="15621" max="15621" width="8.140625" style="3" customWidth="1"/>
    <col min="15622" max="15622" width="5.42578125" style="3" customWidth="1"/>
    <col min="15623" max="15623" width="10.28515625" style="3" customWidth="1"/>
    <col min="15624" max="15624" width="4.5703125" style="3" bestFit="1" customWidth="1"/>
    <col min="15625" max="15625" width="18.5703125" style="3" customWidth="1"/>
    <col min="15626" max="15626" width="16.7109375" style="3" customWidth="1"/>
    <col min="15627" max="15627" width="16" style="3" customWidth="1"/>
    <col min="15628" max="15628" width="14.7109375" style="3" customWidth="1"/>
    <col min="15629" max="15629" width="16" style="3" customWidth="1"/>
    <col min="15630" max="15630" width="3.42578125" style="3" customWidth="1"/>
    <col min="15631" max="15631" width="20.85546875" style="3" bestFit="1" customWidth="1"/>
    <col min="15632" max="15632" width="22" style="3" bestFit="1" customWidth="1"/>
    <col min="15633" max="15633" width="14.5703125" style="3" bestFit="1" customWidth="1"/>
    <col min="15634" max="15634" width="11.7109375" style="3" bestFit="1" customWidth="1"/>
    <col min="15635" max="15636" width="12.140625" style="3" bestFit="1" customWidth="1"/>
    <col min="15637" max="15637" width="5.28515625" style="3" customWidth="1"/>
    <col min="15638" max="15638" width="14" style="3" bestFit="1" customWidth="1"/>
    <col min="15639" max="15640" width="13" style="3" bestFit="1" customWidth="1"/>
    <col min="15641" max="15641" width="12.140625" style="3" bestFit="1" customWidth="1"/>
    <col min="15642" max="15643" width="11" style="3" bestFit="1" customWidth="1"/>
    <col min="15644" max="15644" width="7.5703125" style="3" bestFit="1" customWidth="1"/>
    <col min="15645" max="15872" width="9.140625" style="3"/>
    <col min="15873" max="15873" width="4.85546875" style="3" customWidth="1"/>
    <col min="15874" max="15874" width="1.42578125" style="3" customWidth="1"/>
    <col min="15875" max="15875" width="7.85546875" style="3" customWidth="1"/>
    <col min="15876" max="15876" width="1.5703125" style="3" customWidth="1"/>
    <col min="15877" max="15877" width="8.140625" style="3" customWidth="1"/>
    <col min="15878" max="15878" width="5.42578125" style="3" customWidth="1"/>
    <col min="15879" max="15879" width="10.28515625" style="3" customWidth="1"/>
    <col min="15880" max="15880" width="4.5703125" style="3" bestFit="1" customWidth="1"/>
    <col min="15881" max="15881" width="18.5703125" style="3" customWidth="1"/>
    <col min="15882" max="15882" width="16.7109375" style="3" customWidth="1"/>
    <col min="15883" max="15883" width="16" style="3" customWidth="1"/>
    <col min="15884" max="15884" width="14.7109375" style="3" customWidth="1"/>
    <col min="15885" max="15885" width="16" style="3" customWidth="1"/>
    <col min="15886" max="15886" width="3.42578125" style="3" customWidth="1"/>
    <col min="15887" max="15887" width="20.85546875" style="3" bestFit="1" customWidth="1"/>
    <col min="15888" max="15888" width="22" style="3" bestFit="1" customWidth="1"/>
    <col min="15889" max="15889" width="14.5703125" style="3" bestFit="1" customWidth="1"/>
    <col min="15890" max="15890" width="11.7109375" style="3" bestFit="1" customWidth="1"/>
    <col min="15891" max="15892" width="12.140625" style="3" bestFit="1" customWidth="1"/>
    <col min="15893" max="15893" width="5.28515625" style="3" customWidth="1"/>
    <col min="15894" max="15894" width="14" style="3" bestFit="1" customWidth="1"/>
    <col min="15895" max="15896" width="13" style="3" bestFit="1" customWidth="1"/>
    <col min="15897" max="15897" width="12.140625" style="3" bestFit="1" customWidth="1"/>
    <col min="15898" max="15899" width="11" style="3" bestFit="1" customWidth="1"/>
    <col min="15900" max="15900" width="7.5703125" style="3" bestFit="1" customWidth="1"/>
    <col min="15901" max="16128" width="9.140625" style="3"/>
    <col min="16129" max="16129" width="4.85546875" style="3" customWidth="1"/>
    <col min="16130" max="16130" width="1.42578125" style="3" customWidth="1"/>
    <col min="16131" max="16131" width="7.85546875" style="3" customWidth="1"/>
    <col min="16132" max="16132" width="1.5703125" style="3" customWidth="1"/>
    <col min="16133" max="16133" width="8.140625" style="3" customWidth="1"/>
    <col min="16134" max="16134" width="5.42578125" style="3" customWidth="1"/>
    <col min="16135" max="16135" width="10.28515625" style="3" customWidth="1"/>
    <col min="16136" max="16136" width="4.5703125" style="3" bestFit="1" customWidth="1"/>
    <col min="16137" max="16137" width="18.5703125" style="3" customWidth="1"/>
    <col min="16138" max="16138" width="16.7109375" style="3" customWidth="1"/>
    <col min="16139" max="16139" width="16" style="3" customWidth="1"/>
    <col min="16140" max="16140" width="14.7109375" style="3" customWidth="1"/>
    <col min="16141" max="16141" width="16" style="3" customWidth="1"/>
    <col min="16142" max="16142" width="3.42578125" style="3" customWidth="1"/>
    <col min="16143" max="16143" width="20.85546875" style="3" bestFit="1" customWidth="1"/>
    <col min="16144" max="16144" width="22" style="3" bestFit="1" customWidth="1"/>
    <col min="16145" max="16145" width="14.5703125" style="3" bestFit="1" customWidth="1"/>
    <col min="16146" max="16146" width="11.7109375" style="3" bestFit="1" customWidth="1"/>
    <col min="16147" max="16148" width="12.140625" style="3" bestFit="1" customWidth="1"/>
    <col min="16149" max="16149" width="5.28515625" style="3" customWidth="1"/>
    <col min="16150" max="16150" width="14" style="3" bestFit="1" customWidth="1"/>
    <col min="16151" max="16152" width="13" style="3" bestFit="1" customWidth="1"/>
    <col min="16153" max="16153" width="12.140625" style="3" bestFit="1" customWidth="1"/>
    <col min="16154" max="16155" width="11" style="3" bestFit="1" customWidth="1"/>
    <col min="16156" max="16156" width="7.5703125" style="3" bestFit="1" customWidth="1"/>
    <col min="16157" max="16384" width="9.140625" style="3"/>
  </cols>
  <sheetData>
    <row r="1" spans="1:1"/>
    <row r="50" spans="1:27" ht="15">
      <c r="A50" s="4"/>
      <c r="B50" s="4"/>
      <c r="C50" s="4"/>
      <c r="D50" s="4"/>
      <c r="E50" s="4"/>
      <c r="F50" s="4"/>
      <c r="G50" s="4"/>
      <c r="H50" s="5"/>
      <c r="I50" s="6" t="s">
        <v>13</v>
      </c>
      <c r="J50" s="5"/>
      <c r="K50" s="4"/>
      <c r="L50" s="4"/>
      <c r="M50" s="4"/>
      <c r="O50" s="4"/>
      <c r="P50" s="4"/>
      <c r="Q50" s="4"/>
      <c r="R50" s="4"/>
      <c r="S50" s="4"/>
      <c r="T50" s="4"/>
      <c r="V50" s="4"/>
      <c r="W50" s="4"/>
      <c r="X50" s="4"/>
      <c r="Y50" s="4"/>
      <c r="Z50" s="4"/>
      <c r="AA50" s="4"/>
    </row>
    <row r="51" spans="1:27" ht="15">
      <c r="A51" s="4"/>
      <c r="B51" s="4"/>
      <c r="C51" s="4"/>
      <c r="D51" s="4"/>
      <c r="E51" s="4"/>
      <c r="F51" s="4"/>
      <c r="G51" s="4"/>
      <c r="H51" s="5"/>
      <c r="I51" s="6" t="s">
        <v>14</v>
      </c>
      <c r="J51" s="5"/>
      <c r="K51" s="4"/>
      <c r="L51" s="4"/>
      <c r="M51" s="4"/>
      <c r="O51" s="4"/>
      <c r="P51" s="4"/>
      <c r="Q51" s="4"/>
      <c r="R51" s="4"/>
      <c r="S51" s="4"/>
      <c r="T51" s="4"/>
      <c r="V51" s="4"/>
      <c r="W51" s="4"/>
      <c r="X51" s="4"/>
      <c r="Y51" s="4"/>
      <c r="Z51" s="4"/>
      <c r="AA51" s="4"/>
    </row>
    <row r="52" spans="1:27" ht="12.75">
      <c r="A52" s="4"/>
      <c r="B52" s="4"/>
      <c r="C52" s="4"/>
      <c r="D52" s="4"/>
      <c r="E52" s="4"/>
      <c r="F52" s="4"/>
      <c r="G52" s="4"/>
      <c r="H52" s="5"/>
      <c r="I52" s="4"/>
      <c r="J52" s="4"/>
      <c r="K52" s="4"/>
      <c r="L52" s="4"/>
      <c r="M52" s="4"/>
      <c r="O52" s="4"/>
      <c r="P52" s="4"/>
      <c r="Q52" s="4"/>
      <c r="R52" s="4"/>
      <c r="S52" s="4"/>
      <c r="T52" s="4"/>
      <c r="V52" s="4"/>
      <c r="W52" s="4"/>
      <c r="X52" s="4"/>
      <c r="Y52" s="4"/>
      <c r="Z52" s="4"/>
      <c r="AA52" s="4"/>
    </row>
    <row r="53" spans="1:27" ht="12.75">
      <c r="A53" s="4"/>
      <c r="B53" s="4"/>
      <c r="C53" s="4"/>
      <c r="D53" s="4"/>
      <c r="E53" s="4"/>
      <c r="F53" s="4"/>
      <c r="G53" s="4"/>
      <c r="H53" s="5"/>
      <c r="I53" s="5" t="s">
        <v>15</v>
      </c>
      <c r="J53" s="4"/>
      <c r="K53" s="4"/>
      <c r="L53" s="4"/>
      <c r="M53" s="4"/>
      <c r="O53" s="4"/>
      <c r="P53" s="4"/>
      <c r="Q53" s="4"/>
      <c r="R53" s="4"/>
      <c r="S53" s="4"/>
      <c r="T53" s="4"/>
      <c r="V53" s="4"/>
      <c r="W53" s="4"/>
      <c r="X53" s="4"/>
      <c r="Y53" s="4"/>
      <c r="Z53" s="4"/>
      <c r="AA53" s="4"/>
    </row>
    <row r="54" spans="1:27" ht="13.5" thickBot="1">
      <c r="A54" s="4"/>
      <c r="B54" s="4"/>
      <c r="C54" s="4"/>
      <c r="D54" s="4"/>
      <c r="E54" s="4"/>
      <c r="F54" s="4"/>
      <c r="G54" s="4"/>
      <c r="H54" s="5"/>
      <c r="I54" s="4"/>
      <c r="J54" s="4"/>
      <c r="K54" s="4"/>
      <c r="L54" s="4"/>
      <c r="M54" s="4"/>
      <c r="O54" s="4"/>
      <c r="P54" s="4"/>
      <c r="Q54" s="4"/>
      <c r="R54" s="4"/>
      <c r="S54" s="4"/>
      <c r="T54" s="4"/>
      <c r="V54" s="4"/>
      <c r="W54" s="4"/>
      <c r="X54" s="4"/>
      <c r="Y54" s="4"/>
      <c r="Z54" s="4"/>
      <c r="AA54" s="4"/>
    </row>
    <row r="55" spans="1:27" ht="12.75">
      <c r="A55" s="4"/>
      <c r="B55" s="4"/>
      <c r="C55" s="8"/>
      <c r="D55" s="9"/>
      <c r="E55" s="9"/>
      <c r="F55" s="9"/>
      <c r="G55" s="9"/>
      <c r="H55" s="10"/>
      <c r="I55" s="9"/>
      <c r="J55" s="9"/>
      <c r="K55" s="9"/>
      <c r="L55" s="11"/>
      <c r="M55" s="4"/>
      <c r="O55" s="4"/>
      <c r="P55" s="4"/>
      <c r="Q55" s="4"/>
      <c r="R55" s="4"/>
      <c r="S55" s="4"/>
      <c r="T55" s="4"/>
      <c r="V55" s="4"/>
      <c r="W55" s="4"/>
      <c r="X55" s="4"/>
      <c r="Y55" s="4"/>
      <c r="Z55" s="4"/>
      <c r="AA55" s="4"/>
    </row>
    <row r="56" spans="1:27" ht="12.75">
      <c r="A56" s="4"/>
      <c r="B56" s="4"/>
      <c r="C56" s="12"/>
      <c r="D56" s="4"/>
      <c r="E56" s="4"/>
      <c r="F56" s="4" t="s">
        <v>16</v>
      </c>
      <c r="G56" s="4"/>
      <c r="H56" s="5"/>
      <c r="I56" s="4" t="s">
        <v>623</v>
      </c>
      <c r="J56" s="4"/>
      <c r="K56" s="4"/>
      <c r="L56" s="13"/>
      <c r="M56" s="4"/>
      <c r="O56" s="4"/>
      <c r="P56" s="4"/>
      <c r="Q56" s="4"/>
      <c r="R56" s="4"/>
      <c r="S56" s="4"/>
      <c r="T56" s="4"/>
      <c r="V56" s="4"/>
      <c r="W56" s="4"/>
      <c r="X56" s="4"/>
      <c r="Y56" s="4"/>
      <c r="Z56" s="4"/>
      <c r="AA56" s="4"/>
    </row>
    <row r="57" spans="1:27" ht="12.75">
      <c r="A57" s="4"/>
      <c r="B57" s="4"/>
      <c r="C57" s="12"/>
      <c r="D57" s="4"/>
      <c r="E57" s="4"/>
      <c r="F57" s="4" t="s">
        <v>17</v>
      </c>
      <c r="G57" s="14"/>
      <c r="H57" s="5"/>
      <c r="I57" s="4" t="s">
        <v>1309</v>
      </c>
      <c r="J57" s="4"/>
      <c r="K57" s="4"/>
      <c r="L57" s="13"/>
      <c r="M57" s="4"/>
      <c r="O57" s="4"/>
      <c r="P57" s="4"/>
      <c r="Q57" s="4"/>
      <c r="R57" s="4"/>
      <c r="S57" s="4"/>
      <c r="T57" s="4"/>
      <c r="V57" s="4"/>
      <c r="W57" s="4"/>
      <c r="X57" s="4"/>
      <c r="Y57" s="4"/>
      <c r="Z57" s="4"/>
      <c r="AA57" s="4"/>
    </row>
    <row r="58" spans="1:27" ht="12.75">
      <c r="A58" s="4"/>
      <c r="B58" s="4"/>
      <c r="C58" s="12"/>
      <c r="D58" s="4"/>
      <c r="E58" s="4"/>
      <c r="F58" s="4"/>
      <c r="G58" s="4"/>
      <c r="H58" s="5"/>
      <c r="I58" s="4"/>
      <c r="J58" s="4"/>
      <c r="K58" s="4"/>
      <c r="L58" s="13"/>
      <c r="M58" s="4"/>
      <c r="O58" s="4"/>
      <c r="P58" s="4"/>
      <c r="Q58" s="4"/>
      <c r="R58" s="4"/>
      <c r="S58" s="4"/>
      <c r="T58" s="4"/>
      <c r="V58" s="4"/>
      <c r="W58" s="4"/>
      <c r="X58" s="4"/>
      <c r="Y58" s="4"/>
      <c r="Z58" s="4"/>
      <c r="AA58" s="4"/>
    </row>
    <row r="59" spans="1:27" ht="12.75">
      <c r="A59" s="4"/>
      <c r="B59" s="4"/>
      <c r="C59" s="12"/>
      <c r="D59" s="4"/>
      <c r="E59" s="4"/>
      <c r="F59" s="4" t="s">
        <v>18</v>
      </c>
      <c r="G59" s="4"/>
      <c r="H59" s="5"/>
      <c r="I59" s="681" t="s">
        <v>1308</v>
      </c>
      <c r="J59" s="4"/>
      <c r="K59" s="4"/>
      <c r="L59" s="13"/>
      <c r="M59" s="4"/>
      <c r="O59" s="4"/>
      <c r="P59" s="4"/>
      <c r="Q59" s="4"/>
      <c r="R59" s="4"/>
      <c r="S59" s="4"/>
      <c r="T59" s="4"/>
      <c r="V59" s="4"/>
      <c r="W59" s="4"/>
      <c r="X59" s="4"/>
      <c r="Y59" s="4"/>
      <c r="Z59" s="4"/>
      <c r="AA59" s="4"/>
    </row>
    <row r="60" spans="1:27" ht="12.75">
      <c r="A60" s="4"/>
      <c r="B60" s="4"/>
      <c r="C60" s="12"/>
      <c r="D60" s="4"/>
      <c r="E60" s="4"/>
      <c r="F60" s="4" t="s">
        <v>20</v>
      </c>
      <c r="G60" s="4"/>
      <c r="H60" s="5"/>
      <c r="I60" s="4" t="s">
        <v>21</v>
      </c>
      <c r="J60" s="4"/>
      <c r="K60" s="4"/>
      <c r="L60" s="13"/>
      <c r="M60" s="4"/>
      <c r="O60" s="4"/>
      <c r="P60" s="4"/>
      <c r="Q60" s="4"/>
      <c r="R60" s="4"/>
      <c r="S60" s="4"/>
      <c r="T60" s="4"/>
      <c r="V60" s="4"/>
      <c r="W60" s="4"/>
      <c r="X60" s="4"/>
      <c r="Y60" s="4"/>
      <c r="Z60" s="4"/>
      <c r="AA60" s="4"/>
    </row>
    <row r="61" spans="1:27" ht="12.75">
      <c r="A61" s="4"/>
      <c r="B61" s="4"/>
      <c r="C61" s="12"/>
      <c r="D61" s="4"/>
      <c r="E61" s="4"/>
      <c r="F61" s="14" t="s">
        <v>22</v>
      </c>
      <c r="G61" s="4"/>
      <c r="H61" s="5"/>
      <c r="I61" s="16">
        <v>44238.686751388886</v>
      </c>
      <c r="J61" s="4"/>
      <c r="K61" s="4"/>
      <c r="L61" s="13"/>
      <c r="M61" s="4"/>
      <c r="O61" s="4"/>
      <c r="P61" s="4"/>
      <c r="Q61" s="4"/>
      <c r="R61" s="4"/>
      <c r="S61" s="4"/>
      <c r="T61" s="4"/>
      <c r="V61" s="4"/>
      <c r="W61" s="4"/>
      <c r="X61" s="4"/>
      <c r="Y61" s="4"/>
      <c r="Z61" s="4"/>
      <c r="AA61" s="4"/>
    </row>
    <row r="62" spans="1:27" ht="12.75">
      <c r="A62" s="4"/>
      <c r="B62" s="4"/>
      <c r="C62" s="12"/>
      <c r="D62" s="4"/>
      <c r="E62" s="4"/>
      <c r="F62" s="4" t="s">
        <v>23</v>
      </c>
      <c r="G62" s="4"/>
      <c r="H62" s="5"/>
      <c r="I62" s="17">
        <v>44238.686751388886</v>
      </c>
      <c r="J62" s="4"/>
      <c r="K62" s="4"/>
      <c r="L62" s="13"/>
      <c r="M62" s="4"/>
      <c r="O62" s="4"/>
      <c r="P62" s="4"/>
      <c r="Q62" s="4"/>
      <c r="R62" s="4"/>
      <c r="S62" s="4"/>
      <c r="T62" s="4"/>
      <c r="V62" s="4"/>
      <c r="W62" s="4"/>
      <c r="X62" s="4"/>
      <c r="Y62" s="4"/>
      <c r="Z62" s="4"/>
      <c r="AA62" s="4"/>
    </row>
    <row r="63" spans="1:27" ht="12.75">
      <c r="A63" s="4"/>
      <c r="B63" s="4"/>
      <c r="C63" s="12"/>
      <c r="D63" s="4"/>
      <c r="E63" s="4"/>
      <c r="F63" s="4"/>
      <c r="G63" s="4"/>
      <c r="H63" s="5"/>
      <c r="I63" s="4"/>
      <c r="J63" s="4"/>
      <c r="K63" s="4"/>
      <c r="L63" s="13"/>
      <c r="M63" s="4"/>
      <c r="O63" s="4"/>
      <c r="P63" s="4"/>
      <c r="Q63" s="4"/>
      <c r="R63" s="4"/>
      <c r="S63" s="4"/>
      <c r="T63" s="4"/>
      <c r="V63" s="4"/>
      <c r="W63" s="4"/>
      <c r="X63" s="4"/>
      <c r="Y63" s="4"/>
      <c r="Z63" s="4"/>
      <c r="AA63" s="4"/>
    </row>
    <row r="64" spans="1:27" ht="12.75">
      <c r="A64" s="4"/>
      <c r="B64" s="4"/>
      <c r="C64" s="12"/>
      <c r="D64" s="4"/>
      <c r="E64" s="4"/>
      <c r="F64" s="14" t="s">
        <v>24</v>
      </c>
      <c r="G64" s="4"/>
      <c r="H64" s="5"/>
      <c r="I64" s="4" t="s">
        <v>625</v>
      </c>
      <c r="J64" s="4"/>
      <c r="K64" s="4"/>
      <c r="L64" s="13"/>
      <c r="M64" s="4"/>
      <c r="O64" s="4"/>
      <c r="P64" s="4"/>
      <c r="Q64" s="4"/>
      <c r="R64" s="4"/>
      <c r="S64" s="4"/>
      <c r="T64" s="4"/>
      <c r="V64" s="4"/>
      <c r="W64" s="4"/>
      <c r="X64" s="4"/>
      <c r="Y64" s="4"/>
      <c r="Z64" s="4"/>
      <c r="AA64" s="4"/>
    </row>
    <row r="65" spans="1:27" ht="12.75">
      <c r="A65" s="4"/>
      <c r="B65" s="4"/>
      <c r="C65" s="12"/>
      <c r="D65" s="4"/>
      <c r="E65" s="4"/>
      <c r="F65" s="4" t="s">
        <v>25</v>
      </c>
      <c r="G65" s="4"/>
      <c r="H65" s="5"/>
      <c r="I65" s="4"/>
      <c r="J65" s="4"/>
      <c r="K65" s="4"/>
      <c r="L65" s="13"/>
      <c r="M65" s="4"/>
      <c r="O65" s="4"/>
      <c r="P65" s="4"/>
      <c r="Q65" s="4"/>
      <c r="R65" s="4"/>
      <c r="S65" s="4"/>
      <c r="T65" s="4"/>
      <c r="V65" s="4"/>
      <c r="W65" s="4"/>
      <c r="X65" s="4"/>
      <c r="Y65" s="4"/>
      <c r="Z65" s="4"/>
      <c r="AA65" s="4"/>
    </row>
    <row r="66" spans="1:27" ht="12.75">
      <c r="A66" s="4"/>
      <c r="B66" s="4"/>
      <c r="C66" s="12"/>
      <c r="D66" s="4"/>
      <c r="E66" s="4"/>
      <c r="F66" s="14" t="s">
        <v>26</v>
      </c>
      <c r="G66" s="4"/>
      <c r="H66" s="5"/>
      <c r="I66" s="4" t="s">
        <v>626</v>
      </c>
      <c r="J66" s="4"/>
      <c r="K66" s="4"/>
      <c r="L66" s="13"/>
      <c r="M66" s="4"/>
      <c r="O66" s="4"/>
      <c r="P66" s="4"/>
      <c r="Q66" s="4"/>
      <c r="R66" s="4"/>
      <c r="S66" s="4"/>
      <c r="T66" s="4"/>
      <c r="V66" s="4"/>
      <c r="W66" s="4"/>
      <c r="X66" s="4"/>
      <c r="Y66" s="4"/>
      <c r="Z66" s="4"/>
      <c r="AA66" s="4"/>
    </row>
    <row r="67" spans="1:27" ht="12.75">
      <c r="A67" s="4"/>
      <c r="B67" s="4"/>
      <c r="C67" s="12"/>
      <c r="D67" s="4"/>
      <c r="E67" s="4"/>
      <c r="F67" s="14" t="s">
        <v>27</v>
      </c>
      <c r="G67" s="4"/>
      <c r="H67" s="5"/>
      <c r="I67" s="4" t="s">
        <v>627</v>
      </c>
      <c r="J67" s="4"/>
      <c r="K67" s="4"/>
      <c r="L67" s="13"/>
      <c r="M67" s="4"/>
      <c r="O67" s="4"/>
      <c r="P67" s="4"/>
      <c r="Q67" s="4"/>
      <c r="R67" s="4"/>
      <c r="S67" s="4"/>
      <c r="T67" s="4"/>
      <c r="V67" s="4"/>
      <c r="W67" s="4"/>
      <c r="X67" s="4"/>
      <c r="Y67" s="4"/>
      <c r="Z67" s="4"/>
      <c r="AA67" s="4"/>
    </row>
    <row r="68" spans="1:27" ht="12.75">
      <c r="A68" s="4"/>
      <c r="B68" s="4"/>
      <c r="C68" s="12"/>
      <c r="D68" s="4"/>
      <c r="E68" s="4"/>
      <c r="F68" s="4"/>
      <c r="G68" s="4"/>
      <c r="H68" s="5"/>
      <c r="I68" s="4"/>
      <c r="J68" s="4"/>
      <c r="K68" s="4"/>
      <c r="L68" s="13"/>
      <c r="M68" s="4"/>
      <c r="O68" s="4"/>
      <c r="P68" s="4"/>
      <c r="Q68" s="4"/>
      <c r="R68" s="4"/>
      <c r="S68" s="4"/>
      <c r="T68" s="4"/>
      <c r="V68" s="4"/>
      <c r="W68" s="4"/>
      <c r="X68" s="4"/>
      <c r="Y68" s="4"/>
      <c r="Z68" s="4"/>
      <c r="AA68" s="4"/>
    </row>
    <row r="69" spans="1:27" ht="12.75">
      <c r="A69" s="4"/>
      <c r="B69" s="4"/>
      <c r="C69" s="12"/>
      <c r="D69" s="4"/>
      <c r="E69" s="4"/>
      <c r="F69" s="14" t="s">
        <v>28</v>
      </c>
      <c r="G69" s="4"/>
      <c r="H69" s="5"/>
      <c r="I69" s="4" t="s">
        <v>628</v>
      </c>
      <c r="J69" s="4"/>
      <c r="K69" s="4"/>
      <c r="L69" s="13"/>
      <c r="M69" s="4"/>
      <c r="O69" s="4"/>
      <c r="P69" s="4"/>
      <c r="Q69" s="4"/>
      <c r="R69" s="4"/>
      <c r="S69" s="4"/>
      <c r="T69" s="4"/>
      <c r="V69" s="4"/>
      <c r="W69" s="4"/>
      <c r="X69" s="4"/>
      <c r="Y69" s="4"/>
      <c r="Z69" s="4"/>
      <c r="AA69" s="4"/>
    </row>
    <row r="70" spans="1:27" ht="12.75">
      <c r="A70" s="4"/>
      <c r="B70" s="4"/>
      <c r="C70" s="12"/>
      <c r="D70" s="4"/>
      <c r="E70" s="4"/>
      <c r="F70" s="4"/>
      <c r="G70" s="4"/>
      <c r="H70" s="5"/>
      <c r="I70" s="4"/>
      <c r="J70" s="4"/>
      <c r="K70" s="4"/>
      <c r="L70" s="13"/>
      <c r="M70" s="4"/>
      <c r="O70" s="4"/>
      <c r="P70" s="4"/>
      <c r="Q70" s="4"/>
      <c r="R70" s="4"/>
      <c r="S70" s="4"/>
      <c r="T70" s="4"/>
      <c r="V70" s="4"/>
      <c r="W70" s="4"/>
      <c r="X70" s="4"/>
      <c r="Y70" s="4"/>
      <c r="Z70" s="4"/>
      <c r="AA70" s="4"/>
    </row>
    <row r="71" spans="1:27" ht="12.75">
      <c r="A71" s="4"/>
      <c r="B71" s="4"/>
      <c r="C71" s="12"/>
      <c r="D71" s="4"/>
      <c r="E71" s="4"/>
      <c r="F71" s="4" t="s">
        <v>29</v>
      </c>
      <c r="G71" s="4"/>
      <c r="H71" s="5"/>
      <c r="I71" s="18" t="s">
        <v>30</v>
      </c>
      <c r="J71" s="4"/>
      <c r="K71" s="4"/>
      <c r="L71" s="13"/>
      <c r="M71" s="4"/>
      <c r="O71" s="4"/>
      <c r="P71" s="4"/>
      <c r="Q71" s="4"/>
      <c r="R71" s="4"/>
      <c r="S71" s="4"/>
      <c r="T71" s="4"/>
      <c r="V71" s="4"/>
      <c r="W71" s="4"/>
      <c r="X71" s="4"/>
      <c r="Y71" s="4"/>
      <c r="Z71" s="4"/>
      <c r="AA71" s="4"/>
    </row>
    <row r="72" spans="1:27" ht="12.75">
      <c r="A72" s="4"/>
      <c r="B72" s="4"/>
      <c r="C72" s="12"/>
      <c r="D72" s="4"/>
      <c r="E72" s="4"/>
      <c r="F72" s="4" t="s">
        <v>31</v>
      </c>
      <c r="G72" s="4"/>
      <c r="H72" s="5"/>
      <c r="I72" s="4" t="s">
        <v>32</v>
      </c>
      <c r="J72" s="4"/>
      <c r="K72" s="4"/>
      <c r="L72" s="13"/>
      <c r="M72" s="4"/>
      <c r="O72" s="4"/>
      <c r="P72" s="4"/>
      <c r="Q72" s="4"/>
      <c r="R72" s="4"/>
      <c r="S72" s="4"/>
      <c r="T72" s="4"/>
      <c r="V72" s="4"/>
      <c r="W72" s="4"/>
      <c r="X72" s="4"/>
      <c r="Y72" s="4"/>
      <c r="Z72" s="4"/>
      <c r="AA72" s="4"/>
    </row>
    <row r="73" spans="1:27" ht="13.5" thickBot="1">
      <c r="A73" s="4"/>
      <c r="B73" s="4"/>
      <c r="C73" s="19"/>
      <c r="D73" s="20"/>
      <c r="E73" s="20"/>
      <c r="F73" s="20"/>
      <c r="G73" s="20"/>
      <c r="H73" s="21"/>
      <c r="I73" s="20"/>
      <c r="J73" s="20"/>
      <c r="K73" s="20"/>
      <c r="L73" s="22"/>
      <c r="M73" s="4"/>
      <c r="O73" s="4"/>
      <c r="P73" s="4"/>
      <c r="Q73" s="4"/>
      <c r="R73" s="4"/>
      <c r="S73" s="4"/>
      <c r="T73" s="4"/>
      <c r="V73" s="4"/>
      <c r="W73" s="4"/>
      <c r="X73" s="4"/>
      <c r="Y73" s="4"/>
      <c r="Z73" s="4"/>
      <c r="AA73" s="4"/>
    </row>
    <row r="74" spans="1:27" ht="12.75">
      <c r="A74" s="4"/>
      <c r="B74" s="4"/>
      <c r="C74" s="4"/>
      <c r="D74" s="4"/>
      <c r="E74" s="4"/>
      <c r="F74" s="4"/>
      <c r="G74" s="4"/>
      <c r="H74" s="5"/>
      <c r="I74" s="4"/>
      <c r="J74" s="4"/>
      <c r="K74" s="4"/>
      <c r="L74" s="4"/>
      <c r="M74" s="4"/>
      <c r="O74" s="4"/>
      <c r="P74" s="4"/>
      <c r="Q74" s="4"/>
      <c r="R74" s="4"/>
      <c r="S74" s="4"/>
      <c r="T74" s="4"/>
      <c r="V74" s="4"/>
      <c r="W74" s="4"/>
      <c r="X74" s="4"/>
      <c r="Y74" s="4"/>
      <c r="Z74" s="4"/>
      <c r="AA74" s="4"/>
    </row>
    <row r="75" spans="1:27" ht="13.5" thickBot="1">
      <c r="A75" s="4"/>
      <c r="B75" s="4"/>
      <c r="C75" s="4"/>
      <c r="D75" s="4"/>
      <c r="E75" s="4"/>
      <c r="F75" s="4"/>
      <c r="G75" s="4"/>
      <c r="H75" s="5"/>
      <c r="I75" s="5" t="s">
        <v>33</v>
      </c>
      <c r="J75" s="4"/>
      <c r="K75" s="4"/>
      <c r="L75" s="4" t="s">
        <v>34</v>
      </c>
      <c r="M75" s="4"/>
      <c r="O75" s="4"/>
      <c r="P75" s="4"/>
      <c r="Q75" s="4"/>
      <c r="R75" s="4"/>
      <c r="S75" s="4"/>
      <c r="T75" s="4"/>
      <c r="V75" s="4"/>
      <c r="W75" s="4"/>
      <c r="X75" s="4"/>
      <c r="Y75" s="4"/>
      <c r="Z75" s="4"/>
      <c r="AA75" s="4"/>
    </row>
    <row r="76" spans="1:27" ht="12.75">
      <c r="A76" s="4"/>
      <c r="B76" s="4"/>
      <c r="C76" s="8"/>
      <c r="D76" s="9"/>
      <c r="E76" s="9"/>
      <c r="F76" s="9"/>
      <c r="G76" s="9"/>
      <c r="H76" s="10"/>
      <c r="I76" s="9"/>
      <c r="J76" s="9"/>
      <c r="K76" s="9"/>
      <c r="L76" s="11"/>
      <c r="M76" s="4"/>
      <c r="O76" s="4"/>
      <c r="P76" s="4"/>
      <c r="Q76" s="4"/>
      <c r="R76" s="4"/>
      <c r="S76" s="4"/>
      <c r="T76" s="4"/>
      <c r="V76" s="4"/>
      <c r="W76" s="4"/>
      <c r="X76" s="4"/>
      <c r="Y76" s="4"/>
      <c r="Z76" s="4"/>
      <c r="AA76" s="4"/>
    </row>
    <row r="77" spans="1:27" ht="12.75">
      <c r="A77" s="4"/>
      <c r="B77" s="4"/>
      <c r="C77" s="12"/>
      <c r="D77" s="4"/>
      <c r="E77" s="4"/>
      <c r="F77" s="23" t="s">
        <v>35</v>
      </c>
      <c r="G77" s="4"/>
      <c r="H77" s="5"/>
      <c r="I77" s="4"/>
      <c r="J77" s="24" t="s">
        <v>36</v>
      </c>
      <c r="K77" s="4"/>
      <c r="L77" s="13"/>
      <c r="M77" s="4"/>
      <c r="O77" s="4"/>
      <c r="P77" s="4"/>
      <c r="Q77" s="4"/>
      <c r="R77" s="4"/>
      <c r="S77" s="4"/>
      <c r="T77" s="4"/>
      <c r="V77" s="4"/>
      <c r="W77" s="4"/>
      <c r="X77" s="4"/>
      <c r="Y77" s="4"/>
      <c r="Z77" s="4"/>
      <c r="AA77" s="4"/>
    </row>
    <row r="78" spans="1:27" ht="12.75">
      <c r="A78" s="4"/>
      <c r="B78" s="4"/>
      <c r="C78" s="12"/>
      <c r="D78" s="4"/>
      <c r="E78" s="4"/>
      <c r="F78" s="25" t="s">
        <v>37</v>
      </c>
      <c r="G78" s="4"/>
      <c r="H78" s="5"/>
      <c r="I78" s="26"/>
      <c r="J78" s="30">
        <v>0.21</v>
      </c>
      <c r="K78" s="4"/>
      <c r="L78" s="13"/>
      <c r="M78" s="4"/>
      <c r="O78" s="4"/>
      <c r="P78" s="4"/>
      <c r="Q78" s="4"/>
      <c r="R78" s="4"/>
      <c r="S78" s="4"/>
      <c r="T78" s="4"/>
      <c r="V78" s="4"/>
      <c r="W78" s="4"/>
      <c r="X78" s="4"/>
      <c r="Y78" s="4"/>
      <c r="Z78" s="4"/>
      <c r="AA78" s="4"/>
    </row>
    <row r="79" spans="1:27" ht="12.75">
      <c r="A79" s="4"/>
      <c r="B79" s="4"/>
      <c r="C79" s="12"/>
      <c r="D79" s="4"/>
      <c r="E79" s="4"/>
      <c r="F79" s="25" t="s">
        <v>38</v>
      </c>
      <c r="G79" s="4"/>
      <c r="H79" s="5"/>
      <c r="I79" s="4"/>
      <c r="J79" s="30">
        <v>0</v>
      </c>
      <c r="K79" s="4"/>
      <c r="L79" s="13"/>
      <c r="M79" s="4"/>
      <c r="O79" s="4"/>
      <c r="P79" s="4"/>
      <c r="Q79" s="4"/>
      <c r="R79" s="4"/>
      <c r="S79" s="4"/>
      <c r="T79" s="4"/>
      <c r="V79" s="4"/>
      <c r="W79" s="4"/>
      <c r="X79" s="4"/>
      <c r="Y79" s="4"/>
      <c r="Z79" s="4"/>
      <c r="AA79" s="4"/>
    </row>
    <row r="80" spans="1:27" ht="12.75">
      <c r="A80" s="4"/>
      <c r="B80" s="4"/>
      <c r="C80" s="12"/>
      <c r="D80" s="4"/>
      <c r="E80" s="4"/>
      <c r="F80" s="4" t="s">
        <v>39</v>
      </c>
      <c r="G80" s="4"/>
      <c r="H80" s="5"/>
      <c r="I80" s="4"/>
      <c r="J80" s="28">
        <v>1.2658227848101264</v>
      </c>
      <c r="K80" s="29" t="s">
        <v>34</v>
      </c>
      <c r="L80" s="13"/>
      <c r="M80" s="4"/>
      <c r="O80" s="4"/>
      <c r="P80" s="4"/>
      <c r="Q80" s="4"/>
      <c r="R80" s="4"/>
      <c r="S80" s="4"/>
      <c r="T80" s="4"/>
      <c r="V80" s="4"/>
      <c r="W80" s="4"/>
      <c r="X80" s="4"/>
      <c r="Y80" s="4"/>
      <c r="Z80" s="4"/>
      <c r="AA80" s="4"/>
    </row>
    <row r="81" spans="1:27" ht="12.75">
      <c r="A81" s="4"/>
      <c r="B81" s="4"/>
      <c r="C81" s="12"/>
      <c r="D81" s="4"/>
      <c r="E81" s="4"/>
      <c r="F81" s="4" t="s">
        <v>40</v>
      </c>
      <c r="G81" s="4"/>
      <c r="H81" s="5"/>
      <c r="I81" s="4"/>
      <c r="J81" s="30">
        <v>0.20999999999999996</v>
      </c>
      <c r="K81" s="4"/>
      <c r="L81" s="13"/>
      <c r="M81" s="4"/>
      <c r="O81" s="4"/>
      <c r="P81" s="4"/>
      <c r="Q81" s="4"/>
      <c r="R81" s="4"/>
      <c r="S81" s="4"/>
      <c r="T81" s="4"/>
      <c r="V81" s="4"/>
      <c r="W81" s="4"/>
      <c r="X81" s="4"/>
      <c r="Y81" s="4"/>
      <c r="Z81" s="4"/>
      <c r="AA81" s="4"/>
    </row>
    <row r="82" spans="1:27" ht="12.75">
      <c r="A82" s="4"/>
      <c r="B82" s="4"/>
      <c r="C82" s="12"/>
      <c r="D82" s="4"/>
      <c r="E82" s="4"/>
      <c r="F82" s="4"/>
      <c r="G82" s="4"/>
      <c r="H82" s="5"/>
      <c r="I82" s="4"/>
      <c r="J82" s="31"/>
      <c r="K82" s="4"/>
      <c r="L82" s="13"/>
      <c r="M82" s="4"/>
      <c r="O82" s="4"/>
      <c r="P82" s="4"/>
      <c r="Q82" s="4"/>
      <c r="R82" s="4"/>
      <c r="S82" s="4"/>
      <c r="T82" s="4"/>
      <c r="V82" s="4"/>
      <c r="W82" s="4"/>
      <c r="X82" s="4"/>
      <c r="Y82" s="4"/>
      <c r="Z82" s="4"/>
      <c r="AA82" s="4"/>
    </row>
    <row r="83" spans="1:27" ht="13.5" thickBot="1">
      <c r="A83" s="4"/>
      <c r="B83" s="4"/>
      <c r="C83" s="19"/>
      <c r="D83" s="20"/>
      <c r="E83" s="20"/>
      <c r="F83" s="20"/>
      <c r="G83" s="20"/>
      <c r="H83" s="21"/>
      <c r="I83" s="20"/>
      <c r="J83" s="20"/>
      <c r="K83" s="20"/>
      <c r="L83" s="22"/>
      <c r="M83" s="4"/>
      <c r="O83" s="4"/>
      <c r="P83" s="4"/>
      <c r="Q83" s="4"/>
      <c r="R83" s="4"/>
      <c r="S83" s="4"/>
      <c r="T83" s="4"/>
      <c r="V83" s="4"/>
      <c r="W83" s="4"/>
      <c r="X83" s="4"/>
      <c r="Y83" s="4"/>
      <c r="Z83" s="4"/>
      <c r="AA83" s="4"/>
    </row>
    <row r="84" spans="1:27" ht="12.75">
      <c r="A84" s="4"/>
      <c r="B84" s="4"/>
      <c r="C84" s="4"/>
      <c r="D84" s="4"/>
      <c r="E84" s="4"/>
      <c r="F84" s="4"/>
      <c r="G84" s="4"/>
      <c r="H84" s="5"/>
      <c r="I84" s="4"/>
      <c r="J84" s="4"/>
      <c r="K84" s="4"/>
      <c r="L84" s="4"/>
      <c r="M84" s="4"/>
      <c r="O84" s="4"/>
      <c r="P84" s="4"/>
      <c r="Q84" s="4"/>
      <c r="R84" s="4"/>
      <c r="S84" s="4"/>
      <c r="T84" s="4"/>
      <c r="V84" s="4"/>
      <c r="W84" s="4"/>
      <c r="X84" s="4"/>
      <c r="Y84" s="4"/>
      <c r="Z84" s="4"/>
      <c r="AA84" s="4"/>
    </row>
    <row r="85" spans="1:27" ht="13.5" thickBot="1">
      <c r="A85" s="4"/>
      <c r="B85" s="4"/>
      <c r="C85" s="4"/>
      <c r="D85" s="4"/>
      <c r="E85" s="4"/>
      <c r="F85" s="4"/>
      <c r="G85" s="4"/>
      <c r="H85" s="5"/>
      <c r="I85" s="5" t="s">
        <v>41</v>
      </c>
      <c r="J85" s="4"/>
      <c r="K85" s="4"/>
      <c r="L85" s="4"/>
      <c r="M85" s="4"/>
      <c r="O85" s="4"/>
      <c r="P85" s="4"/>
      <c r="Q85" s="4"/>
      <c r="R85" s="4"/>
      <c r="S85" s="4"/>
      <c r="T85" s="4"/>
      <c r="V85" s="4"/>
      <c r="W85" s="4"/>
      <c r="X85" s="4"/>
      <c r="Y85" s="4"/>
      <c r="Z85" s="4"/>
      <c r="AA85" s="4"/>
    </row>
    <row r="86" spans="1:27" ht="12.75">
      <c r="A86" s="4"/>
      <c r="B86" s="4"/>
      <c r="C86" s="8"/>
      <c r="D86" s="9"/>
      <c r="E86" s="9"/>
      <c r="F86" s="9"/>
      <c r="G86" s="9"/>
      <c r="H86" s="10"/>
      <c r="I86" s="9"/>
      <c r="J86" s="9"/>
      <c r="K86" s="9"/>
      <c r="L86" s="11"/>
      <c r="M86" s="4"/>
      <c r="O86" s="4"/>
      <c r="P86" s="4"/>
      <c r="Q86" s="4"/>
      <c r="R86" s="4"/>
      <c r="S86" s="4"/>
      <c r="T86" s="4"/>
      <c r="V86" s="4"/>
      <c r="W86" s="4"/>
      <c r="X86" s="4"/>
      <c r="Y86" s="4"/>
      <c r="Z86" s="4"/>
      <c r="AA86" s="4"/>
    </row>
    <row r="87" spans="1:27" ht="12.75">
      <c r="A87" s="4"/>
      <c r="B87" s="4"/>
      <c r="C87" s="12"/>
      <c r="D87" s="4"/>
      <c r="E87" s="4"/>
      <c r="F87" s="23"/>
      <c r="G87" s="23" t="s">
        <v>42</v>
      </c>
      <c r="H87" s="5"/>
      <c r="I87" s="4"/>
      <c r="J87" s="4"/>
      <c r="K87" s="4"/>
      <c r="L87" s="13"/>
      <c r="M87" s="4"/>
      <c r="O87" s="4"/>
      <c r="P87" s="4"/>
      <c r="Q87" s="4"/>
      <c r="R87" s="4"/>
      <c r="S87" s="4"/>
      <c r="T87" s="4"/>
      <c r="V87" s="4"/>
      <c r="W87" s="4"/>
      <c r="X87" s="4"/>
      <c r="Y87" s="4"/>
      <c r="Z87" s="4"/>
      <c r="AA87" s="4"/>
    </row>
    <row r="88" spans="1:27" ht="12.75">
      <c r="A88" s="4"/>
      <c r="B88" s="4"/>
      <c r="C88" s="12"/>
      <c r="D88" s="4"/>
      <c r="E88" s="4"/>
      <c r="F88" s="4"/>
      <c r="G88" s="4"/>
      <c r="H88" s="5"/>
      <c r="I88" s="4"/>
      <c r="J88" s="4"/>
      <c r="K88" s="4"/>
      <c r="L88" s="13"/>
      <c r="M88" s="4"/>
      <c r="O88" s="4"/>
      <c r="P88" s="4"/>
      <c r="Q88" s="4"/>
      <c r="R88" s="4"/>
      <c r="S88" s="4"/>
      <c r="T88" s="4"/>
      <c r="V88" s="4"/>
      <c r="W88" s="4"/>
      <c r="X88" s="4"/>
      <c r="Y88" s="4"/>
      <c r="Z88" s="4"/>
      <c r="AA88" s="4"/>
    </row>
    <row r="89" spans="1:27" ht="12.75">
      <c r="A89" s="4"/>
      <c r="B89" s="4"/>
      <c r="C89" s="12"/>
      <c r="D89" s="4"/>
      <c r="E89" s="4"/>
      <c r="F89" s="4"/>
      <c r="G89" s="5" t="s">
        <v>43</v>
      </c>
      <c r="H89" s="5"/>
      <c r="I89" s="5" t="s">
        <v>44</v>
      </c>
      <c r="J89" s="5" t="s">
        <v>45</v>
      </c>
      <c r="K89" s="4"/>
      <c r="L89" s="13"/>
      <c r="M89" s="4"/>
      <c r="O89" s="4"/>
      <c r="P89" s="4"/>
      <c r="Q89" s="4"/>
      <c r="R89" s="4"/>
      <c r="S89" s="4"/>
      <c r="T89" s="4"/>
      <c r="V89" s="4"/>
      <c r="W89" s="4"/>
      <c r="X89" s="4"/>
      <c r="Y89" s="4"/>
      <c r="Z89" s="4"/>
      <c r="AA89" s="4"/>
    </row>
    <row r="90" spans="1:27" ht="12.75">
      <c r="A90" s="4"/>
      <c r="B90" s="4"/>
      <c r="C90" s="12"/>
      <c r="D90" s="4"/>
      <c r="E90" s="4"/>
      <c r="F90" s="4"/>
      <c r="G90" s="24" t="s">
        <v>46</v>
      </c>
      <c r="H90" s="5"/>
      <c r="I90" s="24" t="s">
        <v>47</v>
      </c>
      <c r="J90" s="24" t="s">
        <v>47</v>
      </c>
      <c r="K90" s="4"/>
      <c r="L90" s="13"/>
      <c r="M90" s="4"/>
      <c r="O90" s="4"/>
      <c r="P90" s="4"/>
      <c r="Q90" s="4"/>
      <c r="R90" s="4"/>
      <c r="S90" s="4"/>
      <c r="T90" s="4"/>
      <c r="V90" s="4"/>
      <c r="W90" s="4"/>
      <c r="X90" s="4"/>
      <c r="Y90" s="4"/>
      <c r="Z90" s="4"/>
      <c r="AA90" s="4"/>
    </row>
    <row r="91" spans="1:27" ht="12.75">
      <c r="A91" s="4"/>
      <c r="B91" s="4"/>
      <c r="C91" s="12"/>
      <c r="D91" s="4"/>
      <c r="E91" s="4"/>
      <c r="F91" s="4"/>
      <c r="G91" s="4"/>
      <c r="H91" s="5"/>
      <c r="I91" s="4"/>
      <c r="J91" s="4"/>
      <c r="K91" s="4"/>
      <c r="L91" s="13"/>
      <c r="M91" s="4"/>
      <c r="O91" s="4"/>
      <c r="P91" s="4"/>
      <c r="Q91" s="4"/>
      <c r="R91" s="4"/>
      <c r="S91" s="4"/>
      <c r="T91" s="4"/>
      <c r="V91" s="4"/>
      <c r="W91" s="4"/>
      <c r="X91" s="4"/>
      <c r="Y91" s="4"/>
      <c r="Z91" s="4"/>
      <c r="AA91" s="4"/>
    </row>
    <row r="92" spans="1:27" ht="12.75">
      <c r="A92" s="4"/>
      <c r="B92" s="4"/>
      <c r="C92" s="12"/>
      <c r="D92" s="4"/>
      <c r="E92" s="4"/>
      <c r="F92" s="4"/>
      <c r="G92" s="4"/>
      <c r="H92" s="5"/>
      <c r="I92" s="4"/>
      <c r="J92" s="4"/>
      <c r="K92" s="4"/>
      <c r="L92" s="13"/>
      <c r="M92" s="4"/>
      <c r="O92" s="4"/>
      <c r="P92" s="4"/>
      <c r="Q92" s="4"/>
      <c r="R92" s="4"/>
      <c r="S92" s="4"/>
      <c r="T92" s="4"/>
      <c r="V92" s="4"/>
      <c r="W92" s="4"/>
      <c r="X92" s="4"/>
      <c r="Y92" s="4"/>
      <c r="Z92" s="4"/>
      <c r="AA92" s="4"/>
    </row>
    <row r="93" spans="1:27" ht="12.75">
      <c r="A93" s="4"/>
      <c r="B93" s="4"/>
      <c r="C93" s="12"/>
      <c r="D93" s="4" t="s">
        <v>48</v>
      </c>
      <c r="E93" s="4"/>
      <c r="F93" s="4"/>
      <c r="G93" s="27">
        <v>0.50880000000000003</v>
      </c>
      <c r="H93" s="5"/>
      <c r="I93" s="27">
        <v>5.1770794025157232E-2</v>
      </c>
      <c r="J93" s="27">
        <v>2.634098E-2</v>
      </c>
      <c r="K93" s="32"/>
      <c r="L93" s="13"/>
      <c r="M93" s="4"/>
      <c r="N93" s="33"/>
      <c r="O93" s="34"/>
      <c r="P93" s="4"/>
      <c r="Q93" s="4"/>
      <c r="R93" s="4"/>
      <c r="S93" s="4"/>
      <c r="T93" s="4"/>
      <c r="V93" s="4"/>
      <c r="W93" s="4"/>
      <c r="X93" s="4"/>
      <c r="Y93" s="4"/>
      <c r="Z93" s="4"/>
      <c r="AA93" s="4"/>
    </row>
    <row r="94" spans="1:27" ht="12.75">
      <c r="A94" s="4"/>
      <c r="B94" s="4"/>
      <c r="C94" s="12"/>
      <c r="D94" s="4" t="s">
        <v>49</v>
      </c>
      <c r="E94" s="4"/>
      <c r="F94" s="4"/>
      <c r="G94" s="27">
        <v>2.0000000000000001E-4</v>
      </c>
      <c r="H94" s="5"/>
      <c r="I94" s="27">
        <v>6.7500000000000004E-2</v>
      </c>
      <c r="J94" s="27">
        <v>1.3500000000000001E-5</v>
      </c>
      <c r="K94" s="4"/>
      <c r="L94" s="13"/>
      <c r="M94" s="4"/>
      <c r="N94" s="33"/>
      <c r="O94" s="34"/>
      <c r="P94" s="4"/>
      <c r="Q94" s="4"/>
      <c r="R94" s="4"/>
      <c r="S94" s="4"/>
      <c r="T94" s="4"/>
      <c r="V94" s="4"/>
      <c r="W94" s="4"/>
      <c r="X94" s="4"/>
      <c r="Y94" s="4"/>
      <c r="Z94" s="4"/>
      <c r="AA94" s="4"/>
    </row>
    <row r="95" spans="1:27" ht="12.75">
      <c r="A95" s="4"/>
      <c r="B95" s="4"/>
      <c r="C95" s="12"/>
      <c r="D95" s="4" t="s">
        <v>50</v>
      </c>
      <c r="E95" s="4"/>
      <c r="F95" s="4"/>
      <c r="G95" s="27">
        <v>0.49099999999999999</v>
      </c>
      <c r="H95" s="5"/>
      <c r="I95" s="27">
        <v>9.5000000000000001E-2</v>
      </c>
      <c r="J95" s="27">
        <v>4.6644999999999999E-2</v>
      </c>
      <c r="K95" s="4"/>
      <c r="L95" s="13"/>
      <c r="M95" s="4"/>
      <c r="N95" s="33"/>
      <c r="O95" s="34"/>
      <c r="P95" s="4"/>
      <c r="Q95" s="4"/>
      <c r="R95" s="4"/>
      <c r="S95" s="4"/>
      <c r="T95" s="4"/>
      <c r="V95" s="4"/>
      <c r="W95" s="4"/>
      <c r="X95" s="4"/>
      <c r="Y95" s="4"/>
      <c r="Z95" s="4"/>
      <c r="AA95" s="4"/>
    </row>
    <row r="96" spans="1:27" ht="13.5" thickBot="1">
      <c r="A96" s="4"/>
      <c r="B96" s="4"/>
      <c r="C96" s="12"/>
      <c r="D96" s="4"/>
      <c r="E96" s="4"/>
      <c r="F96" s="4"/>
      <c r="G96" s="35">
        <v>1</v>
      </c>
      <c r="H96" s="5"/>
      <c r="I96" s="27"/>
      <c r="J96" s="35">
        <v>7.2999999999999995E-2</v>
      </c>
      <c r="K96" s="36"/>
      <c r="L96" s="13"/>
      <c r="M96" s="4" t="s">
        <v>34</v>
      </c>
      <c r="O96" s="34"/>
      <c r="P96" s="4"/>
      <c r="Q96" s="4"/>
      <c r="R96" s="4"/>
      <c r="S96" s="4"/>
      <c r="T96" s="4"/>
      <c r="V96" s="4"/>
      <c r="W96" s="4"/>
      <c r="X96" s="4"/>
      <c r="Y96" s="4"/>
      <c r="Z96" s="4"/>
      <c r="AA96" s="4"/>
    </row>
    <row r="97" spans="1:27" ht="14.25" thickTop="1" thickBot="1">
      <c r="A97" s="4"/>
      <c r="B97" s="4"/>
      <c r="C97" s="19"/>
      <c r="D97" s="20"/>
      <c r="E97" s="20"/>
      <c r="F97" s="20"/>
      <c r="G97" s="20"/>
      <c r="H97" s="21"/>
      <c r="I97" s="20"/>
      <c r="J97" s="20"/>
      <c r="K97" s="20"/>
      <c r="L97" s="22"/>
      <c r="M97" s="4"/>
      <c r="O97" s="4"/>
      <c r="P97" s="4"/>
      <c r="Q97" s="4"/>
      <c r="R97" s="4"/>
      <c r="S97" s="4"/>
      <c r="T97" s="4"/>
      <c r="V97" s="4"/>
      <c r="W97" s="4"/>
      <c r="X97" s="4"/>
      <c r="Y97" s="4"/>
      <c r="Z97" s="4"/>
      <c r="AA97" s="4"/>
    </row>
    <row r="98" spans="1:27" ht="12.75">
      <c r="A98" s="4"/>
      <c r="B98" s="4"/>
      <c r="C98" s="4"/>
      <c r="D98" s="4"/>
      <c r="E98" s="4"/>
      <c r="F98" s="4"/>
      <c r="G98" s="4"/>
      <c r="H98" s="5"/>
      <c r="I98" s="4"/>
      <c r="J98" s="4"/>
      <c r="K98" s="4"/>
      <c r="L98" s="4"/>
      <c r="M98" s="4"/>
      <c r="O98" s="4"/>
      <c r="P98" s="4"/>
      <c r="Q98" s="4"/>
      <c r="R98" s="4"/>
      <c r="S98" s="4"/>
      <c r="T98" s="4"/>
      <c r="V98" s="4"/>
      <c r="W98" s="4"/>
      <c r="X98" s="4"/>
      <c r="Y98" s="4"/>
      <c r="Z98" s="4"/>
      <c r="AA98" s="4"/>
    </row>
    <row r="99" spans="1:27" ht="13.5" thickBot="1">
      <c r="A99" s="4"/>
      <c r="B99" s="4"/>
      <c r="C99" s="4"/>
      <c r="D99" s="4"/>
      <c r="E99" s="4"/>
      <c r="F99" s="4"/>
      <c r="G99" s="4"/>
      <c r="H99" s="5"/>
      <c r="I99" s="4" t="s">
        <v>51</v>
      </c>
      <c r="J99" s="4"/>
      <c r="K99" s="4"/>
      <c r="L99" s="4"/>
      <c r="M99" s="4"/>
      <c r="O99" s="4"/>
      <c r="P99" s="4"/>
      <c r="Q99" s="4"/>
      <c r="R99" s="4"/>
      <c r="S99" s="4"/>
      <c r="T99" s="4"/>
      <c r="V99" s="4"/>
      <c r="W99" s="4"/>
      <c r="X99" s="4"/>
      <c r="Y99" s="4"/>
      <c r="Z99" s="4"/>
      <c r="AA99" s="4"/>
    </row>
    <row r="100" spans="1:27" ht="12.75">
      <c r="A100" s="4"/>
      <c r="B100" s="4"/>
      <c r="C100" s="729" t="s">
        <v>1304</v>
      </c>
      <c r="D100" s="730"/>
      <c r="E100" s="730"/>
      <c r="F100" s="730"/>
      <c r="G100" s="730"/>
      <c r="H100" s="730"/>
      <c r="I100" s="730"/>
      <c r="J100" s="730"/>
      <c r="K100" s="730"/>
      <c r="L100" s="731"/>
      <c r="M100" s="4"/>
      <c r="O100" s="4"/>
      <c r="P100" s="4"/>
      <c r="Q100" s="4"/>
      <c r="R100" s="4"/>
      <c r="S100" s="4"/>
      <c r="T100" s="4"/>
      <c r="V100" s="4"/>
      <c r="W100" s="4"/>
      <c r="X100" s="4"/>
      <c r="Y100" s="4"/>
      <c r="Z100" s="4"/>
      <c r="AA100" s="4"/>
    </row>
    <row r="101" spans="1:27" ht="12.75">
      <c r="A101" s="4"/>
      <c r="B101" s="4"/>
      <c r="C101" s="732"/>
      <c r="D101" s="733"/>
      <c r="E101" s="733"/>
      <c r="F101" s="733"/>
      <c r="G101" s="733"/>
      <c r="H101" s="733"/>
      <c r="I101" s="733"/>
      <c r="J101" s="733"/>
      <c r="K101" s="733"/>
      <c r="L101" s="734"/>
      <c r="M101" s="4"/>
      <c r="O101" s="4"/>
      <c r="P101" s="4"/>
      <c r="Q101" s="4"/>
      <c r="R101" s="4"/>
      <c r="S101" s="4"/>
      <c r="T101" s="4"/>
      <c r="V101" s="4"/>
      <c r="W101" s="4"/>
      <c r="X101" s="4"/>
      <c r="Y101" s="4"/>
      <c r="Z101" s="4"/>
      <c r="AA101" s="4"/>
    </row>
    <row r="102" spans="1:27" ht="12.75">
      <c r="A102" s="4"/>
      <c r="B102" s="4"/>
      <c r="C102" s="732"/>
      <c r="D102" s="733"/>
      <c r="E102" s="733"/>
      <c r="F102" s="733"/>
      <c r="G102" s="733"/>
      <c r="H102" s="733"/>
      <c r="I102" s="733"/>
      <c r="J102" s="733"/>
      <c r="K102" s="733"/>
      <c r="L102" s="734"/>
      <c r="M102" s="4"/>
      <c r="O102" s="4"/>
      <c r="P102" s="4"/>
      <c r="Q102" s="4"/>
      <c r="R102" s="4"/>
      <c r="S102" s="4"/>
      <c r="T102" s="4"/>
      <c r="V102" s="4"/>
      <c r="W102" s="4"/>
      <c r="X102" s="4"/>
      <c r="Y102" s="4"/>
      <c r="Z102" s="4"/>
      <c r="AA102" s="4"/>
    </row>
    <row r="103" spans="1:27" ht="12.75">
      <c r="A103" s="4"/>
      <c r="B103" s="4"/>
      <c r="C103" s="732"/>
      <c r="D103" s="733"/>
      <c r="E103" s="733"/>
      <c r="F103" s="733"/>
      <c r="G103" s="733"/>
      <c r="H103" s="733"/>
      <c r="I103" s="733"/>
      <c r="J103" s="733"/>
      <c r="K103" s="733"/>
      <c r="L103" s="734"/>
      <c r="M103" s="4"/>
      <c r="O103" s="4"/>
      <c r="P103" s="4"/>
      <c r="Q103" s="4"/>
      <c r="R103" s="4"/>
      <c r="S103" s="4"/>
      <c r="T103" s="4"/>
      <c r="V103" s="4"/>
      <c r="W103" s="4"/>
      <c r="X103" s="4"/>
      <c r="Y103" s="4"/>
      <c r="Z103" s="4"/>
      <c r="AA103" s="4"/>
    </row>
    <row r="104" spans="1:27" ht="12.75">
      <c r="A104" s="4"/>
      <c r="B104" s="4"/>
      <c r="C104" s="732"/>
      <c r="D104" s="733"/>
      <c r="E104" s="733"/>
      <c r="F104" s="733"/>
      <c r="G104" s="733"/>
      <c r="H104" s="733"/>
      <c r="I104" s="733"/>
      <c r="J104" s="733"/>
      <c r="K104" s="733"/>
      <c r="L104" s="734"/>
      <c r="M104" s="4"/>
      <c r="O104" s="4"/>
      <c r="P104" s="4"/>
      <c r="Q104" s="4"/>
      <c r="R104" s="4"/>
      <c r="S104" s="4"/>
      <c r="T104" s="4"/>
      <c r="V104" s="4"/>
      <c r="W104" s="4"/>
      <c r="X104" s="4"/>
      <c r="Y104" s="4"/>
      <c r="Z104" s="4"/>
      <c r="AA104" s="4"/>
    </row>
    <row r="105" spans="1:27" ht="12.75">
      <c r="A105" s="4"/>
      <c r="B105" s="4"/>
      <c r="C105" s="732"/>
      <c r="D105" s="733"/>
      <c r="E105" s="733"/>
      <c r="F105" s="733"/>
      <c r="G105" s="733"/>
      <c r="H105" s="733"/>
      <c r="I105" s="733"/>
      <c r="J105" s="733"/>
      <c r="K105" s="733"/>
      <c r="L105" s="734"/>
      <c r="M105" s="4"/>
      <c r="O105" s="4"/>
      <c r="P105" s="4"/>
      <c r="Q105" s="4"/>
      <c r="R105" s="4"/>
      <c r="S105" s="4"/>
      <c r="T105" s="4"/>
      <c r="V105" s="4"/>
      <c r="W105" s="4"/>
      <c r="X105" s="4"/>
      <c r="Y105" s="4"/>
      <c r="Z105" s="4"/>
      <c r="AA105" s="4"/>
    </row>
    <row r="106" spans="1:27" ht="12.75">
      <c r="A106" s="4"/>
      <c r="B106" s="4"/>
      <c r="C106" s="732"/>
      <c r="D106" s="733"/>
      <c r="E106" s="733"/>
      <c r="F106" s="733"/>
      <c r="G106" s="733"/>
      <c r="H106" s="733"/>
      <c r="I106" s="733"/>
      <c r="J106" s="733"/>
      <c r="K106" s="733"/>
      <c r="L106" s="734"/>
      <c r="M106" s="4"/>
      <c r="O106" s="4"/>
      <c r="P106" s="4"/>
      <c r="Q106" s="4"/>
      <c r="R106" s="4"/>
      <c r="S106" s="4"/>
      <c r="T106" s="4"/>
      <c r="V106" s="4"/>
      <c r="W106" s="4"/>
      <c r="X106" s="4"/>
      <c r="Y106" s="4"/>
      <c r="Z106" s="4"/>
      <c r="AA106" s="4"/>
    </row>
    <row r="107" spans="1:27" ht="13.5" thickBot="1">
      <c r="A107" s="4"/>
      <c r="B107" s="4"/>
      <c r="C107" s="735"/>
      <c r="D107" s="736"/>
      <c r="E107" s="736"/>
      <c r="F107" s="736"/>
      <c r="G107" s="736"/>
      <c r="H107" s="736"/>
      <c r="I107" s="736"/>
      <c r="J107" s="736"/>
      <c r="K107" s="736"/>
      <c r="L107" s="737"/>
      <c r="M107" s="4"/>
      <c r="O107" s="4"/>
      <c r="P107" s="4"/>
      <c r="Q107" s="4"/>
      <c r="R107" s="4"/>
      <c r="S107" s="4"/>
      <c r="T107" s="4"/>
      <c r="V107" s="4"/>
      <c r="W107" s="4"/>
      <c r="X107" s="4"/>
      <c r="Y107" s="4"/>
      <c r="Z107" s="4"/>
      <c r="AA107" s="4"/>
    </row>
    <row r="108" spans="1:27" ht="12.75">
      <c r="A108" s="4"/>
      <c r="B108" s="4"/>
      <c r="C108" s="4"/>
      <c r="D108" s="4"/>
      <c r="E108" s="4"/>
      <c r="F108" s="4"/>
      <c r="G108" s="4"/>
      <c r="H108" s="5"/>
      <c r="I108" s="37"/>
      <c r="J108" s="4"/>
      <c r="K108" s="4"/>
      <c r="L108" s="4"/>
      <c r="M108" s="4"/>
      <c r="O108" s="4"/>
      <c r="P108" s="4"/>
      <c r="Q108" s="4"/>
      <c r="R108" s="4"/>
      <c r="S108" s="4"/>
      <c r="T108" s="4"/>
      <c r="V108" s="4"/>
      <c r="W108" s="4"/>
      <c r="X108" s="4"/>
      <c r="Y108" s="4"/>
      <c r="Z108" s="4"/>
      <c r="AA108" s="4"/>
    </row>
    <row r="109" spans="1:27" ht="11.65" customHeight="1">
      <c r="A109" s="4"/>
      <c r="B109" s="682" t="s">
        <v>1310</v>
      </c>
      <c r="C109" s="4"/>
      <c r="D109" s="4"/>
      <c r="E109" s="4"/>
      <c r="F109" s="4"/>
      <c r="G109" s="4"/>
      <c r="H109" s="5"/>
      <c r="I109" s="4"/>
      <c r="J109" s="4"/>
      <c r="K109" s="4"/>
      <c r="L109" s="4"/>
      <c r="M109" s="39"/>
      <c r="O109" s="39"/>
      <c r="P109" s="39"/>
      <c r="Q109" s="39"/>
      <c r="R109" s="39"/>
      <c r="S109" s="39"/>
      <c r="T109" s="39"/>
      <c r="V109" s="39"/>
      <c r="W109" s="39"/>
      <c r="X109" s="39"/>
      <c r="Y109" s="39"/>
      <c r="Z109" s="39"/>
      <c r="AA109" s="39"/>
    </row>
    <row r="110" spans="1:27" ht="11.65" customHeight="1">
      <c r="A110" s="4"/>
      <c r="B110" s="40" t="s">
        <v>625</v>
      </c>
      <c r="C110" s="41"/>
      <c r="D110" s="41"/>
      <c r="E110" s="41"/>
      <c r="F110" s="41"/>
      <c r="G110" s="4"/>
      <c r="H110" s="5"/>
      <c r="I110" s="4"/>
      <c r="J110" s="4"/>
      <c r="K110" s="4"/>
      <c r="L110" s="4"/>
      <c r="M110" s="4"/>
      <c r="O110" s="4"/>
      <c r="P110" s="4"/>
      <c r="Q110" s="4"/>
      <c r="R110" s="4"/>
      <c r="S110" s="4"/>
      <c r="T110" s="4"/>
      <c r="V110" s="4"/>
      <c r="W110" s="4"/>
      <c r="X110" s="4"/>
      <c r="Y110" s="4"/>
      <c r="Z110" s="4"/>
      <c r="AA110" s="4"/>
    </row>
    <row r="111" spans="1:27" ht="11.65" customHeight="1">
      <c r="A111" s="4"/>
      <c r="B111" s="4"/>
      <c r="C111" s="4"/>
      <c r="D111" s="4"/>
      <c r="E111" s="4"/>
      <c r="F111" s="4"/>
      <c r="G111" s="4"/>
      <c r="H111" s="5"/>
      <c r="I111" s="4"/>
      <c r="J111" s="4"/>
      <c r="K111" s="4"/>
      <c r="L111" s="4"/>
      <c r="M111" s="4"/>
      <c r="O111" s="4"/>
      <c r="P111" s="4"/>
      <c r="Q111" s="4"/>
      <c r="R111" s="4"/>
      <c r="S111" s="4"/>
      <c r="T111" s="4"/>
      <c r="V111" s="4"/>
      <c r="W111" s="4"/>
      <c r="X111" s="4"/>
      <c r="Y111" s="4"/>
      <c r="Z111" s="4"/>
      <c r="AA111" s="4"/>
    </row>
    <row r="112" spans="1:27" ht="14.25">
      <c r="A112" s="4"/>
      <c r="B112" s="42"/>
      <c r="C112" s="43" t="s">
        <v>53</v>
      </c>
      <c r="D112" s="43"/>
      <c r="E112" s="43"/>
      <c r="F112" s="43"/>
      <c r="G112" s="43"/>
      <c r="H112" s="43"/>
      <c r="I112" s="43"/>
      <c r="J112" s="43"/>
      <c r="K112" s="43"/>
      <c r="L112" s="43"/>
      <c r="M112" s="43"/>
      <c r="O112" s="43"/>
      <c r="P112" s="43"/>
      <c r="Q112" s="43"/>
      <c r="R112" s="43"/>
      <c r="S112" s="43"/>
      <c r="T112" s="43"/>
      <c r="V112" s="43"/>
      <c r="W112" s="43"/>
      <c r="X112" s="43"/>
      <c r="Y112" s="43"/>
      <c r="Z112" s="43"/>
      <c r="AA112" s="43"/>
    </row>
    <row r="113" spans="1:28" ht="11.65" customHeight="1">
      <c r="A113" s="4"/>
      <c r="B113" s="4"/>
      <c r="C113" s="4"/>
      <c r="D113" s="4"/>
      <c r="E113" s="4"/>
      <c r="F113" s="4"/>
      <c r="G113" s="4"/>
      <c r="H113" s="5"/>
      <c r="I113" s="4"/>
      <c r="J113" s="4"/>
      <c r="K113" s="4"/>
      <c r="L113" s="4"/>
      <c r="M113" s="4"/>
      <c r="O113" s="4"/>
      <c r="P113" s="4"/>
      <c r="Q113" s="4"/>
      <c r="R113" s="4"/>
      <c r="S113" s="4"/>
      <c r="T113" s="4"/>
      <c r="V113" s="4"/>
      <c r="W113" s="4"/>
      <c r="X113" s="4"/>
      <c r="Y113" s="4"/>
      <c r="Z113" s="4"/>
      <c r="AA113" s="4"/>
    </row>
    <row r="114" spans="1:28" ht="11.65" customHeight="1">
      <c r="A114" s="4"/>
      <c r="B114" s="4"/>
      <c r="C114" s="4"/>
      <c r="D114" s="4"/>
      <c r="E114" s="4"/>
      <c r="F114" s="4"/>
      <c r="G114" s="4"/>
      <c r="H114" s="5"/>
      <c r="I114" s="43" t="s">
        <v>54</v>
      </c>
      <c r="J114" s="43"/>
      <c r="K114" s="43"/>
      <c r="L114" s="43" t="s">
        <v>623</v>
      </c>
      <c r="M114" s="43"/>
      <c r="N114" s="45"/>
      <c r="O114" s="683" t="s">
        <v>55</v>
      </c>
      <c r="P114" s="43"/>
      <c r="Q114" s="43"/>
      <c r="R114" s="43"/>
      <c r="S114" s="43"/>
      <c r="T114" s="43"/>
      <c r="V114" s="43"/>
      <c r="W114" s="43"/>
      <c r="X114" s="43"/>
      <c r="Y114" s="43"/>
      <c r="Z114" s="43"/>
      <c r="AA114" s="43"/>
    </row>
    <row r="115" spans="1:28" s="52" customFormat="1" ht="11.65" customHeight="1">
      <c r="A115" s="47"/>
      <c r="B115" s="47"/>
      <c r="C115" s="684" t="s">
        <v>56</v>
      </c>
      <c r="D115" s="47"/>
      <c r="E115" s="47"/>
      <c r="F115" s="47"/>
      <c r="G115" s="47"/>
      <c r="H115" s="685" t="s">
        <v>57</v>
      </c>
      <c r="I115" s="685" t="s">
        <v>58</v>
      </c>
      <c r="J115" s="685" t="s">
        <v>59</v>
      </c>
      <c r="K115" s="685" t="s">
        <v>623</v>
      </c>
      <c r="L115" s="686" t="s">
        <v>60</v>
      </c>
      <c r="M115" s="685" t="s">
        <v>61</v>
      </c>
      <c r="N115" s="51"/>
      <c r="O115" s="683" t="s">
        <v>62</v>
      </c>
      <c r="P115" s="683"/>
      <c r="Q115" s="683"/>
      <c r="R115" s="683"/>
      <c r="S115" s="683"/>
      <c r="T115" s="683"/>
      <c r="U115" s="3"/>
      <c r="V115" s="683"/>
      <c r="W115" s="683"/>
      <c r="X115" s="683"/>
      <c r="Y115" s="683"/>
      <c r="Z115" s="683"/>
      <c r="AA115" s="683"/>
      <c r="AB115" s="3"/>
    </row>
    <row r="116" spans="1:28" ht="11.65" customHeight="1">
      <c r="N116" s="51"/>
    </row>
    <row r="117" spans="1:28" ht="11.65" customHeight="1">
      <c r="A117" s="53">
        <v>1</v>
      </c>
      <c r="C117" s="3" t="s">
        <v>63</v>
      </c>
      <c r="I117" s="54"/>
      <c r="N117" s="51"/>
      <c r="O117" s="55"/>
      <c r="P117" s="56"/>
    </row>
    <row r="118" spans="1:28" ht="11.65" customHeight="1">
      <c r="A118" s="53">
        <v>2</v>
      </c>
      <c r="E118" s="57" t="s">
        <v>64</v>
      </c>
      <c r="G118" s="687"/>
      <c r="H118" s="59">
        <v>2.2999999999999998</v>
      </c>
      <c r="I118" s="54">
        <v>4632439937.1000004</v>
      </c>
      <c r="J118" s="54">
        <v>4330877162.6199999</v>
      </c>
      <c r="K118" s="54">
        <v>301562774.48000002</v>
      </c>
      <c r="L118" s="54">
        <v>24253314.150814313</v>
      </c>
      <c r="M118" s="54">
        <v>325816088.63081431</v>
      </c>
      <c r="N118" s="51" t="s">
        <v>65</v>
      </c>
      <c r="P118" s="51"/>
      <c r="Q118" s="51"/>
      <c r="R118" s="51"/>
      <c r="S118" s="54"/>
      <c r="T118" s="54"/>
      <c r="V118" s="54"/>
      <c r="W118" s="54"/>
      <c r="X118" s="54"/>
      <c r="Y118" s="54"/>
      <c r="Z118" s="54"/>
      <c r="AA118" s="54"/>
      <c r="AB118" s="62"/>
    </row>
    <row r="119" spans="1:28" ht="11.65" customHeight="1">
      <c r="A119" s="53">
        <v>3</v>
      </c>
      <c r="E119" s="57" t="s">
        <v>66</v>
      </c>
      <c r="G119" s="687"/>
      <c r="H119" s="59">
        <v>2.2999999999999998</v>
      </c>
      <c r="I119" s="54">
        <v>0</v>
      </c>
      <c r="J119" s="54">
        <v>0</v>
      </c>
      <c r="K119" s="54">
        <v>0</v>
      </c>
      <c r="L119" s="54">
        <v>0</v>
      </c>
      <c r="M119" s="54">
        <v>0</v>
      </c>
      <c r="N119" s="51" t="s">
        <v>65</v>
      </c>
      <c r="P119" s="51"/>
      <c r="Q119" s="51"/>
      <c r="R119" s="51"/>
      <c r="S119" s="54"/>
      <c r="T119" s="54"/>
      <c r="V119" s="54"/>
      <c r="W119" s="54"/>
      <c r="X119" s="54"/>
      <c r="Y119" s="54"/>
      <c r="Z119" s="54"/>
      <c r="AA119" s="54"/>
      <c r="AB119" s="62"/>
    </row>
    <row r="120" spans="1:28" ht="11.65" customHeight="1">
      <c r="A120" s="53">
        <v>4</v>
      </c>
      <c r="E120" s="57" t="s">
        <v>67</v>
      </c>
      <c r="G120" s="687"/>
      <c r="H120" s="59">
        <v>2.2999999999999998</v>
      </c>
      <c r="I120" s="54">
        <v>66869414.032819435</v>
      </c>
      <c r="J120" s="54">
        <v>54991886.262355357</v>
      </c>
      <c r="K120" s="54">
        <v>11877527.770464074</v>
      </c>
      <c r="L120" s="54">
        <v>3142058.3953243308</v>
      </c>
      <c r="M120" s="54">
        <v>15019586.165788405</v>
      </c>
      <c r="N120" s="51" t="s">
        <v>65</v>
      </c>
      <c r="P120" s="51"/>
      <c r="Q120" s="51"/>
      <c r="R120" s="51"/>
      <c r="S120" s="54"/>
      <c r="T120" s="54"/>
      <c r="V120" s="54"/>
      <c r="W120" s="54"/>
      <c r="X120" s="54"/>
      <c r="Y120" s="54"/>
      <c r="Z120" s="54"/>
      <c r="AA120" s="54"/>
      <c r="AB120" s="62"/>
    </row>
    <row r="121" spans="1:28" ht="11.65" customHeight="1">
      <c r="A121" s="53">
        <v>5</v>
      </c>
      <c r="E121" s="57" t="s">
        <v>68</v>
      </c>
      <c r="G121" s="687"/>
      <c r="H121" s="59">
        <v>2.4</v>
      </c>
      <c r="I121" s="64">
        <v>180929200.67000002</v>
      </c>
      <c r="J121" s="64">
        <v>169753289.78518939</v>
      </c>
      <c r="K121" s="64">
        <v>11175910.884810608</v>
      </c>
      <c r="L121" s="64">
        <v>-419223.60019195353</v>
      </c>
      <c r="M121" s="64">
        <v>10756687.284618655</v>
      </c>
      <c r="N121" s="51" t="s">
        <v>65</v>
      </c>
      <c r="P121" s="51"/>
      <c r="Q121" s="51"/>
      <c r="R121" s="51"/>
      <c r="S121" s="54"/>
      <c r="T121" s="54"/>
      <c r="V121" s="54"/>
      <c r="W121" s="54"/>
      <c r="X121" s="54"/>
      <c r="Y121" s="54"/>
      <c r="Z121" s="54"/>
      <c r="AA121" s="54"/>
      <c r="AB121" s="62"/>
    </row>
    <row r="122" spans="1:28" ht="11.65" customHeight="1">
      <c r="A122" s="53">
        <v>6</v>
      </c>
      <c r="E122" s="57" t="s">
        <v>69</v>
      </c>
      <c r="G122" s="687"/>
      <c r="H122" s="59">
        <v>2.4</v>
      </c>
      <c r="I122" s="65">
        <v>4880238551.8028202</v>
      </c>
      <c r="J122" s="65">
        <v>4555622338.6675453</v>
      </c>
      <c r="K122" s="65">
        <v>324616213.13527471</v>
      </c>
      <c r="L122" s="65">
        <v>26976148.94594669</v>
      </c>
      <c r="M122" s="65">
        <v>351592362.0812214</v>
      </c>
      <c r="O122" s="51">
        <v>0</v>
      </c>
      <c r="P122" s="51"/>
      <c r="Q122" s="51"/>
      <c r="R122" s="51"/>
      <c r="S122" s="54"/>
      <c r="T122" s="54"/>
      <c r="U122" s="54"/>
      <c r="V122" s="54"/>
      <c r="W122" s="54"/>
      <c r="X122" s="54"/>
      <c r="Y122" s="54"/>
      <c r="Z122" s="54"/>
      <c r="AA122" s="54"/>
      <c r="AB122" s="62"/>
    </row>
    <row r="123" spans="1:28" ht="11.65" customHeight="1">
      <c r="A123" s="53">
        <v>7</v>
      </c>
      <c r="G123" s="687"/>
      <c r="H123" s="59"/>
      <c r="N123" s="51"/>
      <c r="O123" s="51"/>
      <c r="P123" s="51"/>
      <c r="Q123" s="51"/>
      <c r="R123" s="51"/>
    </row>
    <row r="124" spans="1:28" ht="11.65" customHeight="1">
      <c r="A124" s="53">
        <v>8</v>
      </c>
      <c r="C124" s="3" t="s">
        <v>70</v>
      </c>
      <c r="G124" s="687"/>
      <c r="H124" s="59"/>
      <c r="N124" s="51"/>
      <c r="O124" s="51"/>
      <c r="P124" s="51"/>
      <c r="Q124" s="51"/>
      <c r="R124" s="51"/>
    </row>
    <row r="125" spans="1:28" ht="11.65" customHeight="1">
      <c r="A125" s="53">
        <v>9</v>
      </c>
      <c r="D125" s="57" t="s">
        <v>71</v>
      </c>
      <c r="E125" s="57"/>
      <c r="G125" s="687"/>
      <c r="H125" s="59">
        <v>2.6</v>
      </c>
      <c r="I125" s="54">
        <v>518976530.28597099</v>
      </c>
      <c r="J125" s="54">
        <v>455380083.82240891</v>
      </c>
      <c r="K125" s="54">
        <v>63596446.463562086</v>
      </c>
      <c r="L125" s="54">
        <v>-378374.79217317142</v>
      </c>
      <c r="M125" s="54">
        <v>63218071.671388917</v>
      </c>
      <c r="N125" s="51" t="s">
        <v>65</v>
      </c>
      <c r="O125" s="51"/>
      <c r="P125" s="51"/>
      <c r="Q125" s="51"/>
      <c r="R125" s="51"/>
      <c r="S125" s="54"/>
      <c r="T125" s="54"/>
      <c r="U125" s="54"/>
      <c r="V125" s="54"/>
      <c r="W125" s="54"/>
      <c r="X125" s="54"/>
      <c r="Y125" s="54"/>
      <c r="Z125" s="54"/>
      <c r="AA125" s="54"/>
      <c r="AB125" s="62"/>
    </row>
    <row r="126" spans="1:28" ht="11.65" customHeight="1">
      <c r="A126" s="53">
        <v>10</v>
      </c>
      <c r="D126" s="57" t="s">
        <v>72</v>
      </c>
      <c r="E126" s="57"/>
      <c r="G126" s="687"/>
      <c r="H126" s="59">
        <v>2.7</v>
      </c>
      <c r="I126" s="54">
        <v>0</v>
      </c>
      <c r="J126" s="54">
        <v>0</v>
      </c>
      <c r="K126" s="54">
        <v>0</v>
      </c>
      <c r="L126" s="54">
        <v>0</v>
      </c>
      <c r="M126" s="54">
        <v>0</v>
      </c>
      <c r="N126" s="51" t="s">
        <v>65</v>
      </c>
      <c r="O126" s="51"/>
      <c r="P126" s="51"/>
      <c r="Q126" s="51"/>
      <c r="R126" s="51"/>
      <c r="S126" s="54"/>
      <c r="T126" s="54"/>
      <c r="V126" s="54"/>
      <c r="W126" s="54"/>
      <c r="X126" s="54"/>
      <c r="Y126" s="54"/>
      <c r="Z126" s="54"/>
      <c r="AA126" s="54"/>
      <c r="AB126" s="62"/>
    </row>
    <row r="127" spans="1:28" ht="11.65" customHeight="1">
      <c r="A127" s="53">
        <v>11</v>
      </c>
      <c r="D127" s="57" t="s">
        <v>73</v>
      </c>
      <c r="E127" s="57"/>
      <c r="G127" s="687"/>
      <c r="H127" s="59">
        <v>2.9</v>
      </c>
      <c r="I127" s="54">
        <v>46102511.419999994</v>
      </c>
      <c r="J127" s="54">
        <v>38351995.189363644</v>
      </c>
      <c r="K127" s="54">
        <v>7750516.2306363601</v>
      </c>
      <c r="L127" s="54">
        <v>79610.291635253816</v>
      </c>
      <c r="M127" s="54">
        <v>7830126.5222716136</v>
      </c>
      <c r="N127" s="51" t="s">
        <v>65</v>
      </c>
      <c r="O127" s="51"/>
      <c r="P127" s="51"/>
      <c r="Q127" s="51"/>
      <c r="R127" s="51"/>
      <c r="S127" s="54"/>
      <c r="T127" s="54"/>
      <c r="V127" s="54"/>
      <c r="W127" s="54"/>
      <c r="X127" s="54"/>
      <c r="Y127" s="54"/>
      <c r="Z127" s="54"/>
      <c r="AA127" s="54"/>
      <c r="AB127" s="62"/>
    </row>
    <row r="128" spans="1:28" ht="11.65" customHeight="1">
      <c r="A128" s="53">
        <v>12</v>
      </c>
      <c r="D128" s="57" t="s">
        <v>74</v>
      </c>
      <c r="E128" s="57"/>
      <c r="G128" s="687"/>
      <c r="H128" s="66">
        <v>2.1</v>
      </c>
      <c r="I128" s="54">
        <v>293586144.78862137</v>
      </c>
      <c r="J128" s="54">
        <v>228573482.1727441</v>
      </c>
      <c r="K128" s="54">
        <v>65012662.615877256</v>
      </c>
      <c r="L128" s="54">
        <v>10793797.657717839</v>
      </c>
      <c r="M128" s="54">
        <v>75806460.273595095</v>
      </c>
      <c r="N128" s="51" t="s">
        <v>65</v>
      </c>
      <c r="O128" s="51"/>
      <c r="P128" s="51"/>
      <c r="Q128" s="51"/>
      <c r="R128" s="51"/>
      <c r="S128" s="54"/>
      <c r="T128" s="54"/>
      <c r="V128" s="54"/>
      <c r="W128" s="54"/>
      <c r="X128" s="54"/>
      <c r="Y128" s="54"/>
      <c r="Z128" s="54"/>
      <c r="AA128" s="54"/>
      <c r="AB128" s="62"/>
    </row>
    <row r="129" spans="1:28" ht="11.65" customHeight="1">
      <c r="A129" s="53">
        <v>13</v>
      </c>
      <c r="D129" s="3" t="s">
        <v>75</v>
      </c>
      <c r="G129" s="687"/>
      <c r="H129" s="66">
        <v>2.12</v>
      </c>
      <c r="I129" s="54">
        <v>190763335.43499994</v>
      </c>
      <c r="J129" s="54">
        <v>157823892.6774537</v>
      </c>
      <c r="K129" s="54">
        <v>32939442.75754628</v>
      </c>
      <c r="L129" s="54">
        <v>-568013.2457438386</v>
      </c>
      <c r="M129" s="54">
        <v>32371429.511802446</v>
      </c>
      <c r="N129" s="51" t="s">
        <v>65</v>
      </c>
      <c r="O129" s="51"/>
      <c r="P129" s="51"/>
      <c r="Q129" s="51"/>
      <c r="R129" s="51"/>
      <c r="S129" s="54"/>
      <c r="T129" s="54"/>
      <c r="V129" s="54"/>
      <c r="W129" s="54"/>
      <c r="X129" s="54"/>
      <c r="Y129" s="54"/>
      <c r="Z129" s="54"/>
      <c r="AA129" s="54"/>
      <c r="AB129" s="62"/>
    </row>
    <row r="130" spans="1:28" ht="11.65" customHeight="1">
      <c r="A130" s="53">
        <v>14</v>
      </c>
      <c r="D130" s="3" t="s">
        <v>76</v>
      </c>
      <c r="G130" s="687"/>
      <c r="H130" s="66">
        <v>2.13</v>
      </c>
      <c r="I130" s="54">
        <v>193041935.56999999</v>
      </c>
      <c r="J130" s="54">
        <v>181195378.41188216</v>
      </c>
      <c r="K130" s="54">
        <v>11846557.158117846</v>
      </c>
      <c r="L130" s="54">
        <v>-751281.89852685446</v>
      </c>
      <c r="M130" s="54">
        <v>11095275.259590991</v>
      </c>
      <c r="N130" s="51" t="s">
        <v>65</v>
      </c>
      <c r="O130" s="51"/>
      <c r="P130" s="51"/>
      <c r="Q130" s="51"/>
      <c r="R130" s="51"/>
      <c r="S130" s="54"/>
      <c r="T130" s="54"/>
      <c r="U130" s="54"/>
      <c r="V130" s="54"/>
      <c r="W130" s="54"/>
      <c r="X130" s="54"/>
      <c r="Y130" s="54"/>
      <c r="Z130" s="54"/>
      <c r="AA130" s="54"/>
      <c r="AB130" s="62"/>
    </row>
    <row r="131" spans="1:28" ht="11.65" customHeight="1">
      <c r="A131" s="53">
        <v>15</v>
      </c>
      <c r="D131" s="3" t="s">
        <v>77</v>
      </c>
      <c r="G131" s="687"/>
      <c r="H131" s="66">
        <v>2.14</v>
      </c>
      <c r="I131" s="54">
        <v>76369514.799999997</v>
      </c>
      <c r="J131" s="54">
        <v>70133644.183312967</v>
      </c>
      <c r="K131" s="54">
        <v>6235870.6166870445</v>
      </c>
      <c r="L131" s="54">
        <v>-129911.08326800403</v>
      </c>
      <c r="M131" s="54">
        <v>6105959.5334190391</v>
      </c>
      <c r="N131" s="51" t="s">
        <v>65</v>
      </c>
      <c r="O131" s="51"/>
      <c r="P131" s="51"/>
      <c r="Q131" s="51"/>
      <c r="R131" s="51"/>
      <c r="S131" s="54"/>
      <c r="T131" s="54"/>
      <c r="V131" s="54"/>
      <c r="W131" s="54"/>
      <c r="X131" s="54"/>
      <c r="Y131" s="54"/>
      <c r="Z131" s="54"/>
      <c r="AA131" s="54"/>
      <c r="AB131" s="62"/>
    </row>
    <row r="132" spans="1:28" ht="11.65" customHeight="1">
      <c r="A132" s="53">
        <v>16</v>
      </c>
      <c r="D132" s="3" t="s">
        <v>78</v>
      </c>
      <c r="G132" s="687"/>
      <c r="H132" s="66">
        <v>2.14</v>
      </c>
      <c r="I132" s="54">
        <v>101734829.13000001</v>
      </c>
      <c r="J132" s="54">
        <v>100822536.67137088</v>
      </c>
      <c r="K132" s="54">
        <v>912292.45862909802</v>
      </c>
      <c r="L132" s="54">
        <v>43456.741626176161</v>
      </c>
      <c r="M132" s="54">
        <v>955749.20025527396</v>
      </c>
      <c r="N132" s="51" t="s">
        <v>65</v>
      </c>
      <c r="O132" s="51"/>
      <c r="P132" s="51"/>
      <c r="Q132" s="51"/>
      <c r="R132" s="51"/>
      <c r="S132" s="54"/>
      <c r="T132" s="54"/>
      <c r="V132" s="54"/>
      <c r="W132" s="54"/>
      <c r="X132" s="54"/>
      <c r="Y132" s="54"/>
      <c r="Z132" s="54"/>
      <c r="AA132" s="54"/>
      <c r="AB132" s="62"/>
    </row>
    <row r="133" spans="1:28" ht="11.65" customHeight="1">
      <c r="A133" s="53">
        <v>17</v>
      </c>
      <c r="D133" s="3" t="s">
        <v>79</v>
      </c>
      <c r="G133" s="687"/>
      <c r="H133" s="66">
        <v>2.15</v>
      </c>
      <c r="I133" s="54">
        <v>0</v>
      </c>
      <c r="J133" s="54">
        <v>0</v>
      </c>
      <c r="K133" s="54">
        <v>0</v>
      </c>
      <c r="L133" s="54">
        <v>0</v>
      </c>
      <c r="M133" s="54">
        <v>0</v>
      </c>
      <c r="N133" s="51" t="s">
        <v>65</v>
      </c>
      <c r="O133" s="51"/>
      <c r="P133" s="51"/>
      <c r="Q133" s="51"/>
      <c r="R133" s="51"/>
      <c r="S133" s="54"/>
      <c r="T133" s="54"/>
      <c r="V133" s="54"/>
      <c r="W133" s="54"/>
      <c r="X133" s="54"/>
      <c r="Y133" s="54"/>
      <c r="Z133" s="54"/>
      <c r="AA133" s="54"/>
      <c r="AB133" s="62"/>
    </row>
    <row r="134" spans="1:28" ht="11.65" customHeight="1">
      <c r="A134" s="53">
        <v>18</v>
      </c>
      <c r="D134" s="3" t="s">
        <v>80</v>
      </c>
      <c r="G134" s="687"/>
      <c r="H134" s="66">
        <v>2.16</v>
      </c>
      <c r="I134" s="54">
        <v>133300679.83999996</v>
      </c>
      <c r="J134" s="54">
        <v>124486604.14740035</v>
      </c>
      <c r="K134" s="54">
        <v>8814075.6925996635</v>
      </c>
      <c r="L134" s="54">
        <v>939322.90007240837</v>
      </c>
      <c r="M134" s="54">
        <v>9753398.5926720724</v>
      </c>
      <c r="N134" s="51" t="s">
        <v>65</v>
      </c>
      <c r="O134" s="51"/>
      <c r="P134" s="51"/>
      <c r="Q134" s="51"/>
      <c r="R134" s="51"/>
      <c r="S134" s="54"/>
      <c r="T134" s="54"/>
      <c r="U134" s="54"/>
      <c r="V134" s="54"/>
      <c r="W134" s="54"/>
      <c r="X134" s="54"/>
      <c r="Y134" s="54"/>
      <c r="Z134" s="54"/>
      <c r="AA134" s="54"/>
      <c r="AB134" s="62"/>
    </row>
    <row r="135" spans="1:28" ht="11.65" customHeight="1">
      <c r="A135" s="53">
        <v>19</v>
      </c>
      <c r="G135" s="687"/>
      <c r="H135" s="66"/>
      <c r="I135" s="67"/>
      <c r="J135" s="67"/>
      <c r="K135" s="67"/>
      <c r="L135" s="67"/>
      <c r="M135" s="67"/>
      <c r="P135" s="51"/>
      <c r="Q135" s="51"/>
      <c r="R135" s="51"/>
      <c r="S135" s="54"/>
      <c r="T135" s="54"/>
      <c r="V135" s="54"/>
      <c r="W135" s="54"/>
      <c r="X135" s="54"/>
      <c r="Y135" s="54"/>
      <c r="Z135" s="54"/>
      <c r="AA135" s="54"/>
    </row>
    <row r="136" spans="1:28" ht="11.65" customHeight="1">
      <c r="A136" s="53">
        <v>20</v>
      </c>
      <c r="D136" s="3" t="s">
        <v>81</v>
      </c>
      <c r="G136" s="687"/>
      <c r="H136" s="66">
        <v>2.16</v>
      </c>
      <c r="I136" s="54">
        <v>1553875481.2695923</v>
      </c>
      <c r="J136" s="54">
        <v>1356767617.2759368</v>
      </c>
      <c r="K136" s="54">
        <v>197107863.99365565</v>
      </c>
      <c r="L136" s="54">
        <v>10028606.57133981</v>
      </c>
      <c r="M136" s="54">
        <v>207136470.56499544</v>
      </c>
      <c r="N136" s="51"/>
      <c r="O136" s="51">
        <v>0</v>
      </c>
      <c r="P136" s="51"/>
      <c r="Q136" s="51"/>
      <c r="R136" s="51"/>
      <c r="S136" s="54"/>
      <c r="T136" s="54"/>
      <c r="U136" s="54"/>
      <c r="V136" s="54"/>
      <c r="W136" s="54"/>
      <c r="X136" s="54"/>
      <c r="Y136" s="54"/>
      <c r="Z136" s="54"/>
      <c r="AA136" s="54"/>
    </row>
    <row r="137" spans="1:28" ht="11.65" customHeight="1">
      <c r="A137" s="53">
        <v>21</v>
      </c>
      <c r="G137" s="687"/>
      <c r="H137" s="66"/>
      <c r="I137" s="54"/>
      <c r="O137" s="51"/>
      <c r="P137" s="51"/>
      <c r="Q137" s="51"/>
      <c r="R137" s="51"/>
    </row>
    <row r="138" spans="1:28" ht="11.65" customHeight="1">
      <c r="A138" s="53">
        <v>22</v>
      </c>
      <c r="D138" s="3" t="s">
        <v>11</v>
      </c>
      <c r="G138" s="687"/>
      <c r="H138" s="66">
        <v>2.1800000000000002</v>
      </c>
      <c r="I138" s="54">
        <v>728329027.96999967</v>
      </c>
      <c r="J138" s="54">
        <v>678162313.02518165</v>
      </c>
      <c r="K138" s="54">
        <v>50166714.94481834</v>
      </c>
      <c r="L138" s="54">
        <v>32393193.933860283</v>
      </c>
      <c r="M138" s="54">
        <v>82559908.878678635</v>
      </c>
      <c r="N138" s="51" t="s">
        <v>65</v>
      </c>
      <c r="O138" s="51"/>
      <c r="P138" s="51"/>
      <c r="Q138" s="51"/>
      <c r="R138" s="51"/>
      <c r="S138" s="54"/>
      <c r="T138" s="54"/>
      <c r="V138" s="54"/>
      <c r="W138" s="54"/>
      <c r="X138" s="54"/>
      <c r="Y138" s="54"/>
      <c r="Z138" s="54"/>
      <c r="AA138" s="54"/>
      <c r="AB138" s="62"/>
    </row>
    <row r="139" spans="1:28" ht="11.65" customHeight="1">
      <c r="A139" s="53">
        <v>23</v>
      </c>
      <c r="D139" s="3" t="s">
        <v>82</v>
      </c>
      <c r="G139" s="687"/>
      <c r="H139" s="66">
        <v>2.19</v>
      </c>
      <c r="I139" s="54">
        <v>53970333</v>
      </c>
      <c r="J139" s="54">
        <v>49558428.714801647</v>
      </c>
      <c r="K139" s="54">
        <v>4411904.2851983663</v>
      </c>
      <c r="L139" s="54">
        <v>123388.79886043421</v>
      </c>
      <c r="M139" s="54">
        <v>4535293.0840587998</v>
      </c>
      <c r="N139" s="51" t="s">
        <v>65</v>
      </c>
      <c r="O139" s="51"/>
      <c r="P139" s="51"/>
      <c r="Q139" s="51"/>
      <c r="R139" s="51"/>
      <c r="S139" s="54"/>
      <c r="T139" s="54"/>
      <c r="V139" s="54"/>
      <c r="W139" s="54"/>
      <c r="X139" s="54"/>
      <c r="Y139" s="54"/>
      <c r="Z139" s="54"/>
      <c r="AA139" s="54"/>
      <c r="AB139" s="62"/>
    </row>
    <row r="140" spans="1:28" ht="11.65" customHeight="1">
      <c r="A140" s="53">
        <v>24</v>
      </c>
      <c r="D140" s="3" t="s">
        <v>83</v>
      </c>
      <c r="G140" s="687"/>
      <c r="H140" s="66">
        <v>2.19</v>
      </c>
      <c r="I140" s="54">
        <v>200164897.74000001</v>
      </c>
      <c r="J140" s="54">
        <v>177915524.5471935</v>
      </c>
      <c r="K140" s="54">
        <v>22249373.192806453</v>
      </c>
      <c r="L140" s="54">
        <v>1965057.1318862438</v>
      </c>
      <c r="M140" s="54">
        <v>24214430.324692696</v>
      </c>
      <c r="N140" s="51" t="s">
        <v>65</v>
      </c>
      <c r="O140" s="51"/>
      <c r="P140" s="51"/>
      <c r="Q140" s="51"/>
      <c r="R140" s="51"/>
      <c r="S140" s="54"/>
      <c r="T140" s="54"/>
      <c r="V140" s="54"/>
      <c r="W140" s="54"/>
      <c r="X140" s="54"/>
      <c r="Y140" s="54"/>
      <c r="Z140" s="54"/>
      <c r="AA140" s="54"/>
      <c r="AB140" s="62"/>
    </row>
    <row r="141" spans="1:28" ht="11.65" customHeight="1">
      <c r="A141" s="53">
        <v>25</v>
      </c>
      <c r="D141" s="3" t="s">
        <v>84</v>
      </c>
      <c r="G141" s="687"/>
      <c r="H141" s="66">
        <v>2.2200000000000002</v>
      </c>
      <c r="I141" s="7">
        <v>400363384.84646994</v>
      </c>
      <c r="J141" s="7">
        <v>391260155.30608666</v>
      </c>
      <c r="K141" s="54">
        <v>9103229.5403832607</v>
      </c>
      <c r="L141" s="54">
        <v>-4815309.4848555243</v>
      </c>
      <c r="M141" s="7">
        <v>4287920.0555277262</v>
      </c>
      <c r="N141" s="51" t="s">
        <v>65</v>
      </c>
      <c r="O141" s="51"/>
      <c r="P141" s="51"/>
      <c r="Q141" s="51"/>
      <c r="R141" s="51"/>
      <c r="S141" s="51"/>
      <c r="T141" s="51"/>
      <c r="U141" s="68"/>
      <c r="V141" s="51"/>
      <c r="W141" s="51"/>
      <c r="X141" s="51"/>
      <c r="Y141" s="51"/>
      <c r="Z141" s="51"/>
      <c r="AA141" s="51"/>
    </row>
    <row r="142" spans="1:28" ht="11.65" customHeight="1">
      <c r="A142" s="53">
        <v>26</v>
      </c>
      <c r="D142" s="3" t="s">
        <v>85</v>
      </c>
      <c r="G142" s="687"/>
      <c r="H142" s="66">
        <v>2.2200000000000002</v>
      </c>
      <c r="I142" s="7">
        <v>90404402.633005336</v>
      </c>
      <c r="J142" s="7">
        <v>90404402.633005336</v>
      </c>
      <c r="K142" s="54">
        <v>0</v>
      </c>
      <c r="L142" s="54">
        <v>0</v>
      </c>
      <c r="M142" s="7">
        <v>0</v>
      </c>
      <c r="N142" s="51" t="s">
        <v>65</v>
      </c>
      <c r="O142" s="51"/>
      <c r="P142" s="51"/>
      <c r="Q142" s="51"/>
      <c r="R142" s="51"/>
      <c r="S142" s="51"/>
      <c r="T142" s="51"/>
      <c r="U142" s="68"/>
      <c r="V142" s="51"/>
      <c r="W142" s="51"/>
      <c r="X142" s="51"/>
      <c r="Y142" s="51"/>
      <c r="Z142" s="51"/>
      <c r="AA142" s="51"/>
    </row>
    <row r="143" spans="1:28" ht="11.65" customHeight="1">
      <c r="A143" s="53">
        <v>27</v>
      </c>
      <c r="D143" s="3" t="s">
        <v>86</v>
      </c>
      <c r="G143" s="687"/>
      <c r="H143" s="66">
        <v>2.21</v>
      </c>
      <c r="I143" s="54">
        <v>-56017423.482926324</v>
      </c>
      <c r="J143" s="54">
        <v>-49828105.166746393</v>
      </c>
      <c r="K143" s="54">
        <v>-6189318.3161798324</v>
      </c>
      <c r="L143" s="54">
        <v>-2902591.17950274</v>
      </c>
      <c r="M143" s="54">
        <v>-9091909.4956825692</v>
      </c>
      <c r="N143" s="51" t="s">
        <v>65</v>
      </c>
      <c r="O143" s="51"/>
      <c r="P143" s="51"/>
      <c r="Q143" s="51"/>
      <c r="R143" s="51"/>
      <c r="S143" s="54"/>
      <c r="T143" s="54"/>
      <c r="V143" s="54"/>
      <c r="W143" s="54"/>
      <c r="X143" s="54"/>
      <c r="Y143" s="54"/>
      <c r="Z143" s="54"/>
      <c r="AA143" s="54"/>
      <c r="AB143" s="62"/>
    </row>
    <row r="144" spans="1:28" ht="11.65" customHeight="1">
      <c r="A144" s="53">
        <v>28</v>
      </c>
      <c r="D144" s="3" t="s">
        <v>87</v>
      </c>
      <c r="G144" s="687"/>
      <c r="H144" s="66">
        <v>2.2000000000000002</v>
      </c>
      <c r="I144" s="54">
        <v>-2520147.46</v>
      </c>
      <c r="J144" s="54">
        <v>-2520147.46</v>
      </c>
      <c r="K144" s="54">
        <v>0</v>
      </c>
      <c r="L144" s="54">
        <v>0</v>
      </c>
      <c r="M144" s="54">
        <v>0</v>
      </c>
      <c r="N144" s="51" t="s">
        <v>65</v>
      </c>
      <c r="O144" s="51"/>
      <c r="P144" s="51"/>
      <c r="Q144" s="51"/>
      <c r="R144" s="51"/>
      <c r="S144" s="54"/>
      <c r="T144" s="54"/>
      <c r="V144" s="54"/>
      <c r="W144" s="54"/>
      <c r="X144" s="54"/>
      <c r="Y144" s="54"/>
      <c r="Z144" s="54"/>
      <c r="AA144" s="54"/>
    </row>
    <row r="145" spans="1:28" ht="11.65" customHeight="1">
      <c r="A145" s="53">
        <v>29</v>
      </c>
      <c r="D145" s="3" t="s">
        <v>88</v>
      </c>
      <c r="G145" s="687"/>
      <c r="H145" s="59">
        <v>2.4</v>
      </c>
      <c r="I145" s="54">
        <v>-1917881.3</v>
      </c>
      <c r="J145" s="54">
        <v>-1991386.1409917034</v>
      </c>
      <c r="K145" s="54">
        <v>73504.840991703299</v>
      </c>
      <c r="L145" s="54">
        <v>188772.81837666218</v>
      </c>
      <c r="M145" s="54">
        <v>262277.65936836548</v>
      </c>
      <c r="N145" s="51" t="s">
        <v>65</v>
      </c>
      <c r="O145" s="51"/>
      <c r="P145" s="51"/>
      <c r="Q145" s="51"/>
      <c r="R145" s="51"/>
      <c r="S145" s="54"/>
      <c r="T145" s="54"/>
      <c r="V145" s="54"/>
      <c r="W145" s="54"/>
      <c r="X145" s="54"/>
      <c r="Y145" s="54"/>
      <c r="Z145" s="54"/>
      <c r="AA145" s="54"/>
    </row>
    <row r="146" spans="1:28" ht="11.65" customHeight="1">
      <c r="A146" s="53">
        <v>30</v>
      </c>
      <c r="G146" s="687"/>
      <c r="H146" s="59"/>
      <c r="I146" s="67"/>
      <c r="J146" s="67"/>
      <c r="K146" s="67"/>
      <c r="L146" s="67"/>
      <c r="M146" s="67"/>
      <c r="O146" s="51"/>
      <c r="P146" s="51"/>
      <c r="Q146" s="51"/>
      <c r="R146" s="51"/>
      <c r="S146" s="54"/>
      <c r="T146" s="54"/>
      <c r="V146" s="54"/>
      <c r="W146" s="54"/>
      <c r="X146" s="54"/>
      <c r="Y146" s="54"/>
      <c r="Z146" s="54"/>
      <c r="AA146" s="54"/>
    </row>
    <row r="147" spans="1:28" ht="11.65" customHeight="1">
      <c r="A147" s="53">
        <v>31</v>
      </c>
      <c r="D147" s="3" t="s">
        <v>89</v>
      </c>
      <c r="G147" s="687"/>
      <c r="H147" s="66">
        <v>2.2200000000000002</v>
      </c>
      <c r="I147" s="54">
        <v>2966652075.2161407</v>
      </c>
      <c r="J147" s="54">
        <v>2689728802.7344666</v>
      </c>
      <c r="K147" s="54">
        <v>276923272.48167396</v>
      </c>
      <c r="L147" s="54">
        <v>36981118.589965165</v>
      </c>
      <c r="M147" s="54">
        <v>313904391.07163906</v>
      </c>
      <c r="N147" s="51"/>
      <c r="O147" s="87">
        <v>0</v>
      </c>
      <c r="P147" s="51"/>
      <c r="Q147" s="51"/>
      <c r="R147" s="51"/>
      <c r="S147" s="54"/>
      <c r="T147" s="54"/>
      <c r="U147" s="54"/>
      <c r="V147" s="54"/>
      <c r="W147" s="54"/>
      <c r="X147" s="54"/>
      <c r="Y147" s="54"/>
      <c r="Z147" s="54"/>
      <c r="AA147" s="54"/>
    </row>
    <row r="148" spans="1:28" ht="11.65" customHeight="1">
      <c r="A148" s="53">
        <v>32</v>
      </c>
      <c r="G148" s="687"/>
      <c r="H148" s="59"/>
      <c r="N148" s="51"/>
      <c r="O148" s="51"/>
      <c r="P148" s="51"/>
      <c r="Q148" s="51"/>
      <c r="R148" s="51"/>
    </row>
    <row r="149" spans="1:28" ht="11.65" customHeight="1" thickBot="1">
      <c r="A149" s="53">
        <v>33</v>
      </c>
      <c r="C149" s="3" t="s">
        <v>90</v>
      </c>
      <c r="G149" s="687"/>
      <c r="H149" s="59"/>
      <c r="I149" s="70">
        <v>1913586476.5866795</v>
      </c>
      <c r="J149" s="70">
        <v>1865893535.9330788</v>
      </c>
      <c r="K149" s="70">
        <v>47692940.653600752</v>
      </c>
      <c r="L149" s="70">
        <v>-10004969.644018475</v>
      </c>
      <c r="M149" s="70">
        <v>37687971.009582341</v>
      </c>
      <c r="N149" s="51"/>
      <c r="O149" s="51"/>
      <c r="P149" s="51"/>
      <c r="Q149" s="51"/>
      <c r="R149" s="51"/>
      <c r="S149" s="54"/>
      <c r="T149" s="54"/>
      <c r="U149" s="54"/>
      <c r="V149" s="54"/>
      <c r="W149" s="54"/>
      <c r="X149" s="54"/>
      <c r="Y149" s="54"/>
      <c r="Z149" s="54"/>
      <c r="AA149" s="54"/>
    </row>
    <row r="150" spans="1:28" ht="11.65" customHeight="1" thickTop="1">
      <c r="A150" s="53">
        <v>34</v>
      </c>
      <c r="G150" s="687"/>
      <c r="H150" s="59"/>
      <c r="N150" s="51"/>
      <c r="O150" s="51"/>
      <c r="P150" s="51"/>
      <c r="Q150" s="51"/>
      <c r="R150" s="51"/>
    </row>
    <row r="151" spans="1:28" ht="11.65" customHeight="1">
      <c r="A151" s="53">
        <v>35</v>
      </c>
      <c r="C151" s="3" t="s">
        <v>91</v>
      </c>
      <c r="G151" s="687"/>
      <c r="H151" s="66"/>
      <c r="N151" s="51"/>
      <c r="O151" s="51"/>
      <c r="P151" s="51"/>
      <c r="Q151" s="51"/>
      <c r="R151" s="51"/>
    </row>
    <row r="152" spans="1:28" ht="11.65" customHeight="1">
      <c r="A152" s="53">
        <v>36</v>
      </c>
      <c r="D152" s="3" t="s">
        <v>92</v>
      </c>
      <c r="G152" s="687"/>
      <c r="H152" s="66">
        <v>2.3199999999999998</v>
      </c>
      <c r="I152" s="54">
        <v>28338568445.622917</v>
      </c>
      <c r="J152" s="54">
        <v>26377226263.211563</v>
      </c>
      <c r="K152" s="54">
        <v>1961342182.4113574</v>
      </c>
      <c r="L152" s="54">
        <v>30758689.765154466</v>
      </c>
      <c r="M152" s="54">
        <v>1992100872.176512</v>
      </c>
      <c r="N152" s="51" t="s">
        <v>65</v>
      </c>
      <c r="O152" s="51"/>
      <c r="P152" s="51"/>
      <c r="Q152" s="51"/>
      <c r="R152" s="51"/>
      <c r="S152" s="54"/>
      <c r="T152" s="54"/>
      <c r="V152" s="54"/>
      <c r="W152" s="54"/>
      <c r="X152" s="54"/>
      <c r="Y152" s="54"/>
      <c r="Z152" s="54"/>
      <c r="AA152" s="54"/>
      <c r="AB152" s="62"/>
    </row>
    <row r="153" spans="1:28" ht="11.65" customHeight="1">
      <c r="A153" s="53">
        <v>37</v>
      </c>
      <c r="D153" s="3" t="s">
        <v>93</v>
      </c>
      <c r="G153" s="687"/>
      <c r="H153" s="66">
        <v>2.33</v>
      </c>
      <c r="I153" s="54">
        <v>25912199.287916671</v>
      </c>
      <c r="J153" s="54">
        <v>25875807.979602318</v>
      </c>
      <c r="K153" s="54">
        <v>36391.308314353075</v>
      </c>
      <c r="L153" s="54">
        <v>0</v>
      </c>
      <c r="M153" s="54">
        <v>36391.308314353075</v>
      </c>
      <c r="N153" s="51" t="s">
        <v>65</v>
      </c>
      <c r="O153" s="51"/>
      <c r="P153" s="51"/>
      <c r="Q153" s="51"/>
      <c r="R153" s="51"/>
      <c r="S153" s="54"/>
      <c r="T153" s="54"/>
      <c r="V153" s="54"/>
      <c r="W153" s="54"/>
      <c r="X153" s="54"/>
      <c r="Y153" s="54"/>
      <c r="Z153" s="54"/>
      <c r="AA153" s="54"/>
      <c r="AB153" s="62"/>
    </row>
    <row r="154" spans="1:28" ht="11.65" customHeight="1">
      <c r="A154" s="53">
        <v>38</v>
      </c>
      <c r="D154" s="3" t="s">
        <v>94</v>
      </c>
      <c r="G154" s="687"/>
      <c r="H154" s="66">
        <v>2.35</v>
      </c>
      <c r="I154" s="54">
        <v>430860010.79458296</v>
      </c>
      <c r="J154" s="54">
        <v>425071791.8049584</v>
      </c>
      <c r="K154" s="54">
        <v>5788218.9896245524</v>
      </c>
      <c r="L154" s="54">
        <v>-5105674.7011027504</v>
      </c>
      <c r="M154" s="54">
        <v>682544.28852180182</v>
      </c>
      <c r="N154" s="51" t="s">
        <v>65</v>
      </c>
      <c r="O154" s="51"/>
      <c r="P154" s="51"/>
      <c r="Q154" s="51"/>
      <c r="R154" s="51"/>
      <c r="S154" s="54"/>
      <c r="T154" s="54"/>
      <c r="V154" s="54"/>
      <c r="W154" s="54"/>
      <c r="X154" s="54"/>
      <c r="Y154" s="54"/>
      <c r="Z154" s="54"/>
      <c r="AA154" s="54"/>
      <c r="AB154" s="62"/>
    </row>
    <row r="155" spans="1:28" ht="11.65" customHeight="1">
      <c r="A155" s="53">
        <v>39</v>
      </c>
      <c r="D155" s="3" t="s">
        <v>95</v>
      </c>
      <c r="G155" s="687"/>
      <c r="H155" s="66">
        <v>2.33</v>
      </c>
      <c r="I155" s="54">
        <v>22801466.438750029</v>
      </c>
      <c r="J155" s="54">
        <v>22801466.438750029</v>
      </c>
      <c r="K155" s="54">
        <v>0</v>
      </c>
      <c r="L155" s="54">
        <v>0</v>
      </c>
      <c r="M155" s="54">
        <v>0</v>
      </c>
      <c r="N155" s="51" t="s">
        <v>65</v>
      </c>
      <c r="O155" s="51"/>
      <c r="P155" s="51"/>
      <c r="Q155" s="51"/>
      <c r="R155" s="51"/>
      <c r="S155" s="54"/>
      <c r="T155" s="54"/>
      <c r="V155" s="54"/>
      <c r="W155" s="54"/>
      <c r="X155" s="54"/>
      <c r="Y155" s="54"/>
      <c r="Z155" s="54"/>
      <c r="AA155" s="54"/>
      <c r="AB155" s="62"/>
    </row>
    <row r="156" spans="1:28" ht="11.65" customHeight="1">
      <c r="A156" s="53">
        <v>40</v>
      </c>
      <c r="D156" s="3" t="s">
        <v>96</v>
      </c>
      <c r="G156" s="687"/>
      <c r="H156" s="66">
        <v>2.33</v>
      </c>
      <c r="I156" s="54">
        <v>0</v>
      </c>
      <c r="J156" s="54">
        <v>0</v>
      </c>
      <c r="K156" s="54">
        <v>0</v>
      </c>
      <c r="L156" s="54">
        <v>0</v>
      </c>
      <c r="M156" s="54">
        <v>0</v>
      </c>
      <c r="N156" s="51" t="s">
        <v>65</v>
      </c>
      <c r="O156" s="51"/>
      <c r="P156" s="51"/>
      <c r="Q156" s="51"/>
      <c r="R156" s="51"/>
      <c r="S156" s="54"/>
      <c r="T156" s="54"/>
      <c r="V156" s="54"/>
      <c r="W156" s="54"/>
      <c r="X156" s="54"/>
      <c r="Y156" s="54"/>
      <c r="Z156" s="54"/>
      <c r="AA156" s="54"/>
      <c r="AB156" s="62"/>
    </row>
    <row r="157" spans="1:28" ht="11.65" customHeight="1">
      <c r="A157" s="53">
        <v>41</v>
      </c>
      <c r="D157" s="3" t="s">
        <v>97</v>
      </c>
      <c r="G157" s="687"/>
      <c r="H157" s="66">
        <v>2.35</v>
      </c>
      <c r="I157" s="54">
        <v>56922860.119583413</v>
      </c>
      <c r="J157" s="54">
        <v>54561908.536873423</v>
      </c>
      <c r="K157" s="54">
        <v>2360951.5827099788</v>
      </c>
      <c r="L157" s="54">
        <v>-2360951.5827099746</v>
      </c>
      <c r="M157" s="54">
        <v>4.1909515857696533E-9</v>
      </c>
      <c r="N157" s="51" t="s">
        <v>65</v>
      </c>
      <c r="O157" s="51"/>
      <c r="P157" s="51"/>
      <c r="Q157" s="51"/>
      <c r="R157" s="51"/>
      <c r="S157" s="54"/>
      <c r="T157" s="54"/>
      <c r="V157" s="54"/>
      <c r="W157" s="54"/>
      <c r="X157" s="54"/>
      <c r="Y157" s="54"/>
      <c r="Z157" s="54"/>
      <c r="AA157" s="54"/>
      <c r="AB157" s="62"/>
    </row>
    <row r="158" spans="1:28" ht="11.65" customHeight="1">
      <c r="A158" s="53">
        <v>42</v>
      </c>
      <c r="D158" s="3" t="s">
        <v>98</v>
      </c>
      <c r="G158" s="687"/>
      <c r="H158" s="66">
        <v>2.34</v>
      </c>
      <c r="I158" s="54">
        <v>170960924.18166664</v>
      </c>
      <c r="J158" s="54">
        <v>165048053.19598636</v>
      </c>
      <c r="K158" s="54">
        <v>5912870.9856802626</v>
      </c>
      <c r="L158" s="54">
        <v>-5912870.9856802626</v>
      </c>
      <c r="M158" s="54">
        <v>-6.9849193096160889E-10</v>
      </c>
      <c r="N158" s="51" t="s">
        <v>65</v>
      </c>
      <c r="O158" s="51"/>
      <c r="P158" s="51"/>
      <c r="Q158" s="51"/>
      <c r="R158" s="51"/>
      <c r="S158" s="54"/>
      <c r="T158" s="54"/>
      <c r="V158" s="54"/>
      <c r="W158" s="54"/>
      <c r="X158" s="54"/>
      <c r="Y158" s="54"/>
      <c r="Z158" s="54"/>
      <c r="AA158" s="54"/>
      <c r="AB158" s="62"/>
    </row>
    <row r="159" spans="1:28" ht="11.65" customHeight="1">
      <c r="A159" s="53">
        <v>43</v>
      </c>
      <c r="D159" s="3" t="s">
        <v>99</v>
      </c>
      <c r="G159" s="687"/>
      <c r="H159" s="66">
        <v>2.34</v>
      </c>
      <c r="I159" s="54">
        <v>252656712.87999955</v>
      </c>
      <c r="J159" s="54">
        <v>243112781.68444577</v>
      </c>
      <c r="K159" s="54">
        <v>9543931.1955538243</v>
      </c>
      <c r="L159" s="54">
        <v>-9543931.1954583786</v>
      </c>
      <c r="M159" s="54">
        <v>9.54456627368927E-5</v>
      </c>
      <c r="N159" s="51" t="s">
        <v>65</v>
      </c>
      <c r="O159" s="51"/>
      <c r="P159" s="51"/>
      <c r="Q159" s="51"/>
      <c r="R159" s="51"/>
      <c r="S159" s="54"/>
      <c r="T159" s="54"/>
      <c r="V159" s="54"/>
      <c r="W159" s="54"/>
      <c r="X159" s="54"/>
      <c r="Y159" s="54"/>
      <c r="Z159" s="54"/>
      <c r="AA159" s="54"/>
      <c r="AB159" s="62"/>
    </row>
    <row r="160" spans="1:28" ht="11.65" customHeight="1">
      <c r="A160" s="53">
        <v>44</v>
      </c>
      <c r="D160" s="3" t="s">
        <v>100</v>
      </c>
      <c r="G160" s="687"/>
      <c r="H160" s="66">
        <v>2.35</v>
      </c>
      <c r="I160" s="54">
        <v>9816423.0966666304</v>
      </c>
      <c r="J160" s="54">
        <v>8203832.093970607</v>
      </c>
      <c r="K160" s="54">
        <v>1612591.002696028</v>
      </c>
      <c r="L160" s="54">
        <v>16518467.520276671</v>
      </c>
      <c r="M160" s="54">
        <v>18131058.522972699</v>
      </c>
      <c r="N160" s="51" t="s">
        <v>65</v>
      </c>
      <c r="O160" s="51"/>
      <c r="P160" s="51"/>
      <c r="Q160" s="51"/>
      <c r="R160" s="51"/>
      <c r="S160" s="54"/>
      <c r="T160" s="54"/>
      <c r="V160" s="54"/>
      <c r="W160" s="54"/>
      <c r="X160" s="54"/>
      <c r="Y160" s="54"/>
      <c r="Z160" s="54"/>
      <c r="AA160" s="54"/>
      <c r="AB160" s="62"/>
    </row>
    <row r="161" spans="1:28" ht="11.65" customHeight="1">
      <c r="A161" s="53">
        <v>45</v>
      </c>
      <c r="D161" s="3" t="s">
        <v>101</v>
      </c>
      <c r="G161" s="687"/>
      <c r="H161" s="66">
        <v>2.34</v>
      </c>
      <c r="I161" s="54">
        <v>-7782410.4162499681</v>
      </c>
      <c r="J161" s="54">
        <v>-7785375.5307536013</v>
      </c>
      <c r="K161" s="54">
        <v>2965.1145036336484</v>
      </c>
      <c r="L161" s="54">
        <v>0</v>
      </c>
      <c r="M161" s="54">
        <v>2965.1145036336484</v>
      </c>
      <c r="N161" s="51" t="s">
        <v>65</v>
      </c>
      <c r="O161" s="51"/>
      <c r="P161" s="51"/>
      <c r="Q161" s="51"/>
      <c r="R161" s="51"/>
      <c r="S161" s="54"/>
      <c r="T161" s="54"/>
      <c r="V161" s="54"/>
      <c r="W161" s="54"/>
      <c r="X161" s="54"/>
      <c r="Y161" s="54"/>
      <c r="Z161" s="54"/>
      <c r="AA161" s="54"/>
      <c r="AB161" s="62"/>
    </row>
    <row r="162" spans="1:28" ht="11.65" customHeight="1">
      <c r="A162" s="53">
        <v>46</v>
      </c>
      <c r="D162" s="3" t="s">
        <v>102</v>
      </c>
      <c r="G162" s="687"/>
      <c r="H162" s="66">
        <v>2.36</v>
      </c>
      <c r="I162" s="54">
        <v>0</v>
      </c>
      <c r="J162" s="54">
        <v>0</v>
      </c>
      <c r="K162" s="54">
        <v>0</v>
      </c>
      <c r="L162" s="54">
        <v>0</v>
      </c>
      <c r="M162" s="54">
        <v>0</v>
      </c>
      <c r="N162" s="51" t="s">
        <v>65</v>
      </c>
      <c r="O162" s="51"/>
      <c r="P162" s="51"/>
      <c r="Q162" s="51"/>
      <c r="R162" s="51"/>
      <c r="S162" s="54"/>
      <c r="T162" s="54"/>
      <c r="V162" s="54"/>
      <c r="W162" s="54"/>
      <c r="X162" s="54"/>
      <c r="Y162" s="54"/>
      <c r="Z162" s="54"/>
      <c r="AA162" s="54"/>
      <c r="AB162" s="62"/>
    </row>
    <row r="163" spans="1:28" ht="11.65" customHeight="1">
      <c r="A163" s="53">
        <v>47</v>
      </c>
      <c r="G163" s="687"/>
      <c r="H163" s="66"/>
      <c r="I163" s="71"/>
      <c r="J163" s="71"/>
      <c r="K163" s="71"/>
      <c r="L163" s="71"/>
      <c r="M163" s="71"/>
      <c r="O163" s="51"/>
      <c r="P163" s="51"/>
      <c r="Q163" s="51"/>
      <c r="R163" s="51"/>
    </row>
    <row r="164" spans="1:28" ht="11.65" customHeight="1">
      <c r="A164" s="53">
        <v>48</v>
      </c>
      <c r="D164" s="3" t="s">
        <v>103</v>
      </c>
      <c r="G164" s="687"/>
      <c r="H164" s="66"/>
      <c r="I164" s="54">
        <v>29300716632.00584</v>
      </c>
      <c r="J164" s="54">
        <v>27314116529.415398</v>
      </c>
      <c r="K164" s="54">
        <v>1986600102.59044</v>
      </c>
      <c r="L164" s="54">
        <v>24353728.820479773</v>
      </c>
      <c r="M164" s="54">
        <v>2010953831.4109197</v>
      </c>
      <c r="N164" s="51"/>
      <c r="O164" s="51">
        <v>3.814697265625E-6</v>
      </c>
      <c r="P164" s="51"/>
      <c r="Q164" s="51"/>
      <c r="R164" s="51"/>
      <c r="S164" s="54"/>
      <c r="T164" s="54"/>
      <c r="U164" s="54"/>
      <c r="V164" s="54"/>
      <c r="W164" s="54"/>
      <c r="X164" s="54"/>
      <c r="Y164" s="54"/>
      <c r="Z164" s="54"/>
      <c r="AA164" s="54"/>
    </row>
    <row r="165" spans="1:28" ht="11.65" customHeight="1">
      <c r="A165" s="53">
        <v>49</v>
      </c>
      <c r="G165" s="687"/>
      <c r="H165" s="66"/>
      <c r="N165" s="51"/>
      <c r="O165" s="51"/>
      <c r="P165" s="51"/>
      <c r="Q165" s="51"/>
      <c r="R165" s="51"/>
    </row>
    <row r="166" spans="1:28" ht="11.65" customHeight="1">
      <c r="A166" s="53">
        <v>50</v>
      </c>
      <c r="C166" s="3" t="s">
        <v>104</v>
      </c>
      <c r="G166" s="687"/>
      <c r="H166" s="66"/>
      <c r="O166" s="51"/>
      <c r="P166" s="51"/>
      <c r="Q166" s="51"/>
      <c r="R166" s="51"/>
    </row>
    <row r="167" spans="1:28" ht="11.65" customHeight="1">
      <c r="A167" s="53">
        <v>51</v>
      </c>
      <c r="D167" s="3" t="s">
        <v>105</v>
      </c>
      <c r="G167" s="687"/>
      <c r="H167" s="66">
        <v>2.4</v>
      </c>
      <c r="I167" s="54">
        <v>-9637604587.1499996</v>
      </c>
      <c r="J167" s="54">
        <v>-8894019697.4809151</v>
      </c>
      <c r="K167" s="54">
        <v>-743584889.66908455</v>
      </c>
      <c r="L167" s="54">
        <v>-47250863.017961033</v>
      </c>
      <c r="M167" s="54">
        <v>-790835752.68704557</v>
      </c>
      <c r="N167" s="51" t="s">
        <v>65</v>
      </c>
      <c r="O167" s="51"/>
      <c r="P167" s="51"/>
      <c r="Q167" s="51"/>
      <c r="R167" s="51"/>
      <c r="S167" s="54"/>
      <c r="T167" s="54"/>
      <c r="V167" s="54"/>
      <c r="W167" s="54"/>
      <c r="X167" s="54"/>
      <c r="Y167" s="54"/>
      <c r="Z167" s="54"/>
      <c r="AA167" s="54"/>
      <c r="AB167" s="62"/>
    </row>
    <row r="168" spans="1:28" ht="11.65" customHeight="1">
      <c r="A168" s="53">
        <v>52</v>
      </c>
      <c r="D168" s="3" t="s">
        <v>106</v>
      </c>
      <c r="G168" s="687"/>
      <c r="H168" s="66">
        <v>2.41</v>
      </c>
      <c r="I168" s="54">
        <v>-636131293.36541641</v>
      </c>
      <c r="J168" s="54">
        <v>-568255516.08606458</v>
      </c>
      <c r="K168" s="54">
        <v>-67875777.279351905</v>
      </c>
      <c r="L168" s="54">
        <v>-1612905.2212265283</v>
      </c>
      <c r="M168" s="54">
        <v>-69488682.500578433</v>
      </c>
      <c r="N168" s="51" t="s">
        <v>65</v>
      </c>
      <c r="O168" s="51"/>
      <c r="P168" s="51"/>
      <c r="Q168" s="51"/>
      <c r="R168" s="51"/>
      <c r="S168" s="54"/>
      <c r="T168" s="54"/>
      <c r="V168" s="54"/>
      <c r="W168" s="54"/>
      <c r="X168" s="54"/>
      <c r="Y168" s="54"/>
      <c r="Z168" s="54"/>
      <c r="AA168" s="54"/>
      <c r="AB168" s="62"/>
    </row>
    <row r="169" spans="1:28" ht="11.65" customHeight="1">
      <c r="A169" s="53">
        <v>53</v>
      </c>
      <c r="D169" s="3" t="s">
        <v>107</v>
      </c>
      <c r="G169" s="687"/>
      <c r="H169" s="66">
        <v>2.37</v>
      </c>
      <c r="I169" s="54">
        <v>-2629934121.3008327</v>
      </c>
      <c r="J169" s="54">
        <v>-2476058232.1552734</v>
      </c>
      <c r="K169" s="54">
        <v>-153875889.14555845</v>
      </c>
      <c r="L169" s="54">
        <v>43704769.739005938</v>
      </c>
      <c r="M169" s="54">
        <v>-110171119.40655252</v>
      </c>
      <c r="N169" s="51" t="s">
        <v>65</v>
      </c>
      <c r="O169" s="51"/>
      <c r="P169" s="51"/>
      <c r="Q169" s="51"/>
      <c r="R169" s="51"/>
      <c r="S169" s="54"/>
      <c r="T169" s="54"/>
      <c r="U169" s="54"/>
      <c r="V169" s="54"/>
      <c r="W169" s="54"/>
      <c r="X169" s="54"/>
      <c r="Y169" s="54"/>
      <c r="Z169" s="54"/>
      <c r="AA169" s="54"/>
      <c r="AB169" s="62"/>
    </row>
    <row r="170" spans="1:28" ht="11.65" customHeight="1">
      <c r="A170" s="53">
        <v>54</v>
      </c>
      <c r="D170" s="3" t="s">
        <v>108</v>
      </c>
      <c r="G170" s="687"/>
      <c r="H170" s="66">
        <v>2.37</v>
      </c>
      <c r="I170" s="54">
        <v>-873905.64041666698</v>
      </c>
      <c r="J170" s="54">
        <v>-856201.85484420287</v>
      </c>
      <c r="K170" s="54">
        <v>-17703.785572464156</v>
      </c>
      <c r="L170" s="54">
        <v>0</v>
      </c>
      <c r="M170" s="54">
        <v>-17703.785572464156</v>
      </c>
      <c r="N170" s="51" t="s">
        <v>65</v>
      </c>
      <c r="O170" s="51"/>
      <c r="P170" s="51"/>
      <c r="Q170" s="51"/>
      <c r="R170" s="51"/>
      <c r="S170" s="54"/>
      <c r="T170" s="54"/>
      <c r="V170" s="54"/>
      <c r="W170" s="54"/>
      <c r="X170" s="54"/>
      <c r="Y170" s="54"/>
      <c r="Z170" s="54"/>
      <c r="AA170" s="54"/>
      <c r="AB170" s="62"/>
    </row>
    <row r="171" spans="1:28" ht="11.65" customHeight="1">
      <c r="A171" s="53">
        <v>55</v>
      </c>
      <c r="D171" s="3" t="s">
        <v>109</v>
      </c>
      <c r="G171" s="687"/>
      <c r="H171" s="66">
        <v>2.36</v>
      </c>
      <c r="I171" s="54">
        <v>-88968814.252916694</v>
      </c>
      <c r="J171" s="54">
        <v>-88993771.51702182</v>
      </c>
      <c r="K171" s="54">
        <v>24957.264105129474</v>
      </c>
      <c r="L171" s="54">
        <v>-1921737.4922041714</v>
      </c>
      <c r="M171" s="54">
        <v>-1896780.2280990416</v>
      </c>
      <c r="N171" s="51" t="s">
        <v>65</v>
      </c>
      <c r="O171" s="51"/>
      <c r="P171" s="51"/>
      <c r="Q171" s="51"/>
      <c r="R171" s="51"/>
      <c r="S171" s="54"/>
      <c r="T171" s="54"/>
      <c r="U171" s="54"/>
      <c r="V171" s="54"/>
      <c r="W171" s="54"/>
      <c r="X171" s="54"/>
      <c r="Y171" s="54"/>
      <c r="Z171" s="54"/>
      <c r="AA171" s="54"/>
      <c r="AB171" s="62"/>
    </row>
    <row r="172" spans="1:28" ht="11.65" customHeight="1">
      <c r="A172" s="53">
        <v>56</v>
      </c>
      <c r="D172" s="3" t="s">
        <v>110</v>
      </c>
      <c r="G172" s="687"/>
      <c r="H172" s="66">
        <v>2.36</v>
      </c>
      <c r="I172" s="54">
        <v>0</v>
      </c>
      <c r="J172" s="54">
        <v>0</v>
      </c>
      <c r="K172" s="54">
        <v>0</v>
      </c>
      <c r="L172" s="54">
        <v>-2646415.4512500004</v>
      </c>
      <c r="M172" s="54">
        <v>-2646415.4512500004</v>
      </c>
      <c r="N172" s="51" t="s">
        <v>65</v>
      </c>
      <c r="O172" s="51"/>
      <c r="P172" s="51"/>
      <c r="Q172" s="51"/>
      <c r="R172" s="51"/>
      <c r="S172" s="54"/>
      <c r="T172" s="54"/>
      <c r="V172" s="54"/>
      <c r="W172" s="54"/>
      <c r="X172" s="54"/>
      <c r="Y172" s="54"/>
      <c r="Z172" s="54"/>
      <c r="AA172" s="54"/>
      <c r="AB172" s="62"/>
    </row>
    <row r="173" spans="1:28" ht="11.65" customHeight="1">
      <c r="A173" s="53">
        <v>57</v>
      </c>
      <c r="D173" s="3" t="s">
        <v>111</v>
      </c>
      <c r="G173" s="687"/>
      <c r="H173" s="66">
        <v>2.36</v>
      </c>
      <c r="I173" s="54">
        <v>-1571816231.7624986</v>
      </c>
      <c r="J173" s="54">
        <v>-1436146838.8724725</v>
      </c>
      <c r="K173" s="54">
        <v>-135669392.89002615</v>
      </c>
      <c r="L173" s="54">
        <v>-53205299.638495654</v>
      </c>
      <c r="M173" s="54">
        <v>-188874692.52852184</v>
      </c>
      <c r="N173" s="51" t="s">
        <v>65</v>
      </c>
      <c r="O173" s="51"/>
      <c r="P173" s="51"/>
      <c r="Q173" s="51"/>
      <c r="R173" s="51"/>
      <c r="S173" s="54"/>
      <c r="T173" s="54"/>
      <c r="V173" s="54"/>
      <c r="W173" s="54"/>
      <c r="X173" s="54"/>
      <c r="Y173" s="54"/>
      <c r="Z173" s="54"/>
      <c r="AA173" s="54"/>
      <c r="AB173" s="62"/>
    </row>
    <row r="174" spans="1:28" ht="11.65" customHeight="1">
      <c r="A174" s="53">
        <v>58</v>
      </c>
      <c r="G174" s="687"/>
      <c r="H174" s="66"/>
      <c r="I174" s="67"/>
      <c r="J174" s="67"/>
      <c r="K174" s="67"/>
      <c r="L174" s="67"/>
      <c r="M174" s="67"/>
      <c r="N174" s="51"/>
      <c r="O174" s="51"/>
      <c r="P174" s="51"/>
      <c r="Q174" s="51"/>
      <c r="R174" s="51"/>
      <c r="S174" s="54"/>
      <c r="T174" s="54"/>
      <c r="V174" s="54"/>
      <c r="W174" s="54"/>
      <c r="X174" s="54"/>
      <c r="Y174" s="54"/>
      <c r="Z174" s="54"/>
      <c r="AA174" s="54"/>
    </row>
    <row r="175" spans="1:28" ht="11.65" customHeight="1">
      <c r="A175" s="53">
        <v>59</v>
      </c>
      <c r="D175" s="3" t="s">
        <v>112</v>
      </c>
      <c r="G175" s="687"/>
      <c r="H175" s="66"/>
      <c r="I175" s="54">
        <v>-14565328953.47208</v>
      </c>
      <c r="J175" s="54">
        <v>-13464330257.966593</v>
      </c>
      <c r="K175" s="54">
        <v>-1100998695.5054884</v>
      </c>
      <c r="L175" s="54">
        <v>-62932451.082131445</v>
      </c>
      <c r="M175" s="54">
        <v>-1163931146.5876198</v>
      </c>
      <c r="N175" s="51"/>
      <c r="O175" s="87">
        <v>0</v>
      </c>
      <c r="P175" s="51"/>
      <c r="Q175" s="51"/>
      <c r="R175" s="51"/>
      <c r="S175" s="54"/>
      <c r="T175" s="54"/>
      <c r="U175" s="54"/>
      <c r="V175" s="54"/>
      <c r="W175" s="54"/>
      <c r="X175" s="54"/>
      <c r="Y175" s="54"/>
      <c r="Z175" s="54"/>
      <c r="AA175" s="54"/>
    </row>
    <row r="176" spans="1:28" ht="11.65" customHeight="1">
      <c r="A176" s="53">
        <v>60</v>
      </c>
      <c r="G176" s="687"/>
      <c r="H176" s="66"/>
      <c r="N176" s="51"/>
      <c r="O176" s="51"/>
      <c r="P176" s="51"/>
      <c r="Q176" s="51"/>
      <c r="R176" s="51"/>
    </row>
    <row r="177" spans="1:28" ht="11.65" customHeight="1" thickBot="1">
      <c r="A177" s="53">
        <v>61</v>
      </c>
      <c r="C177" s="3" t="s">
        <v>113</v>
      </c>
      <c r="G177" s="687"/>
      <c r="H177" s="66"/>
      <c r="I177" s="70">
        <v>14735387678.53376</v>
      </c>
      <c r="J177" s="70">
        <v>13849786271.448805</v>
      </c>
      <c r="K177" s="70">
        <v>885601407.08495164</v>
      </c>
      <c r="L177" s="70">
        <v>-38578722.261651672</v>
      </c>
      <c r="M177" s="70">
        <v>847022684.82329988</v>
      </c>
      <c r="N177" s="51"/>
      <c r="O177" s="51"/>
      <c r="P177" s="51"/>
      <c r="Q177" s="51"/>
      <c r="R177" s="51"/>
      <c r="S177" s="54"/>
      <c r="T177" s="54"/>
      <c r="V177" s="54"/>
      <c r="W177" s="54"/>
      <c r="X177" s="54"/>
      <c r="Y177" s="54"/>
      <c r="Z177" s="54"/>
      <c r="AA177" s="54"/>
      <c r="AB177" s="62"/>
    </row>
    <row r="178" spans="1:28" ht="11.65" customHeight="1" thickTop="1">
      <c r="A178" s="53">
        <v>62</v>
      </c>
      <c r="H178" s="66"/>
      <c r="N178" s="51"/>
      <c r="O178" s="51"/>
      <c r="P178" s="51"/>
      <c r="Q178" s="51"/>
      <c r="R178" s="51"/>
    </row>
    <row r="179" spans="1:28" ht="11.65" customHeight="1">
      <c r="A179" s="53">
        <v>63</v>
      </c>
      <c r="C179" s="3" t="s">
        <v>114</v>
      </c>
      <c r="H179" s="66"/>
      <c r="I179" s="77">
        <v>0.12986332754409691</v>
      </c>
      <c r="J179" s="77"/>
      <c r="K179" s="75">
        <v>5.3853731794066342E-2</v>
      </c>
      <c r="L179" s="75"/>
      <c r="M179" s="75">
        <v>4.449464186126792E-2</v>
      </c>
      <c r="N179" s="51" t="s">
        <v>65</v>
      </c>
      <c r="O179" s="62"/>
      <c r="P179" s="51"/>
      <c r="Q179" s="62"/>
      <c r="R179" s="62"/>
      <c r="S179" s="77"/>
      <c r="T179" s="77"/>
      <c r="V179" s="77"/>
      <c r="W179" s="77"/>
      <c r="X179" s="77"/>
      <c r="Y179" s="77"/>
      <c r="Z179" s="77"/>
      <c r="AA179" s="77"/>
    </row>
    <row r="180" spans="1:28" ht="11.65" customHeight="1">
      <c r="A180" s="53">
        <v>64</v>
      </c>
      <c r="H180" s="66"/>
      <c r="I180" s="77"/>
      <c r="J180" s="77"/>
      <c r="K180" s="75"/>
      <c r="L180" s="75"/>
      <c r="M180" s="75"/>
      <c r="N180" s="78"/>
      <c r="O180" s="62"/>
      <c r="P180" s="51"/>
      <c r="Q180" s="51"/>
    </row>
    <row r="181" spans="1:28" ht="11.65" customHeight="1">
      <c r="A181" s="53">
        <v>65</v>
      </c>
      <c r="C181" s="3" t="s">
        <v>115</v>
      </c>
      <c r="H181" s="66"/>
      <c r="I181" s="77">
        <v>0.21081231679042139</v>
      </c>
      <c r="J181" s="77"/>
      <c r="K181" s="75">
        <v>5.6006622798505788E-2</v>
      </c>
      <c r="L181" s="75"/>
      <c r="M181" s="75">
        <v>3.6945339839649531E-2</v>
      </c>
      <c r="N181" s="78" t="s">
        <v>65</v>
      </c>
      <c r="O181" s="62"/>
      <c r="P181" s="51"/>
      <c r="Q181" s="51"/>
      <c r="R181" s="77"/>
      <c r="S181" s="77"/>
      <c r="T181" s="77"/>
      <c r="V181" s="77"/>
      <c r="W181" s="77"/>
      <c r="X181" s="77"/>
      <c r="Y181" s="77"/>
      <c r="Z181" s="77"/>
      <c r="AA181" s="77"/>
    </row>
    <row r="182" spans="1:28" ht="11.65" customHeight="1">
      <c r="A182" s="53">
        <v>66</v>
      </c>
      <c r="C182" s="3" t="s">
        <v>116</v>
      </c>
      <c r="H182" s="66"/>
      <c r="I182" s="68">
        <v>493821668.45677292</v>
      </c>
      <c r="K182" s="68">
        <v>112881555.65907687</v>
      </c>
      <c r="M182" s="68">
        <v>119636030.77663122</v>
      </c>
      <c r="N182" s="79" t="s">
        <v>65</v>
      </c>
      <c r="O182" s="62"/>
      <c r="P182" s="51"/>
    </row>
    <row r="183" spans="1:28" ht="11.65" customHeight="1">
      <c r="A183" s="53">
        <v>67</v>
      </c>
      <c r="C183" s="3" t="s">
        <v>117</v>
      </c>
      <c r="H183" s="66"/>
      <c r="I183" s="7">
        <v>72350753.501600742</v>
      </c>
      <c r="J183" s="68"/>
      <c r="K183" s="7">
        <v>4348302.908787109</v>
      </c>
      <c r="L183" s="68"/>
      <c r="M183" s="7">
        <v>4158881.382482402</v>
      </c>
      <c r="N183" s="45" t="s">
        <v>65</v>
      </c>
      <c r="O183" s="54"/>
      <c r="P183" s="51"/>
      <c r="Q183" s="87"/>
      <c r="R183" s="87"/>
      <c r="S183" s="87"/>
      <c r="T183" s="87"/>
      <c r="V183" s="87"/>
      <c r="W183" s="87"/>
      <c r="X183" s="87"/>
      <c r="Y183" s="87"/>
      <c r="Z183" s="87"/>
      <c r="AA183" s="87"/>
    </row>
    <row r="184" spans="1:28" ht="11.65" customHeight="1">
      <c r="A184" s="53">
        <v>68</v>
      </c>
      <c r="D184" s="3" t="s">
        <v>118</v>
      </c>
      <c r="H184" s="59"/>
      <c r="I184" s="54">
        <v>91583232.280507252</v>
      </c>
      <c r="J184" s="54"/>
      <c r="K184" s="54">
        <v>5504180.8971988717</v>
      </c>
      <c r="L184" s="54"/>
      <c r="M184" s="54">
        <v>5264406.8132688627</v>
      </c>
      <c r="N184" s="45" t="s">
        <v>65</v>
      </c>
      <c r="O184" s="87"/>
      <c r="P184" s="51"/>
      <c r="Q184" s="54"/>
      <c r="R184" s="54"/>
      <c r="S184" s="54"/>
      <c r="T184" s="54"/>
      <c r="V184" s="54"/>
      <c r="W184" s="54"/>
      <c r="X184" s="54"/>
      <c r="Y184" s="54"/>
      <c r="Z184" s="54"/>
      <c r="AA184" s="54"/>
    </row>
    <row r="185" spans="1:28" ht="11.65" customHeight="1">
      <c r="A185" s="53">
        <v>69</v>
      </c>
      <c r="D185" s="3" t="s">
        <v>119</v>
      </c>
      <c r="H185" s="59"/>
      <c r="I185" s="54">
        <v>-536832879.47259521</v>
      </c>
      <c r="J185" s="54"/>
      <c r="K185" s="54">
        <v>-73996371.163517118</v>
      </c>
      <c r="L185" s="54"/>
      <c r="M185" s="54">
        <v>-84179972.281974316</v>
      </c>
      <c r="N185" s="88" t="s">
        <v>65</v>
      </c>
      <c r="O185" s="54"/>
      <c r="P185" s="54"/>
      <c r="Q185" s="54"/>
      <c r="R185" s="54"/>
      <c r="S185" s="54"/>
      <c r="T185" s="54"/>
      <c r="V185" s="54"/>
      <c r="W185" s="54"/>
      <c r="X185" s="54"/>
      <c r="Y185" s="54"/>
      <c r="Z185" s="54"/>
      <c r="AA185" s="54"/>
    </row>
    <row r="186" spans="1:28" s="89" customFormat="1">
      <c r="A186" s="53"/>
      <c r="C186" s="89" t="s">
        <v>1310</v>
      </c>
      <c r="H186" s="90"/>
      <c r="N186" s="88"/>
    </row>
    <row r="187" spans="1:28" s="89" customFormat="1" ht="11.65" customHeight="1">
      <c r="A187" s="53"/>
      <c r="C187" s="91" t="s">
        <v>625</v>
      </c>
      <c r="H187" s="90"/>
      <c r="I187" s="93"/>
      <c r="N187" s="51"/>
    </row>
    <row r="188" spans="1:28" s="89" customFormat="1" ht="11.65" customHeight="1">
      <c r="A188" s="53"/>
      <c r="C188" s="94" t="s">
        <v>120</v>
      </c>
      <c r="D188" s="94"/>
      <c r="E188" s="95"/>
      <c r="F188" s="94" t="s">
        <v>121</v>
      </c>
      <c r="G188" s="94" t="s">
        <v>122</v>
      </c>
      <c r="H188" s="90"/>
      <c r="I188" s="93" t="s">
        <v>54</v>
      </c>
      <c r="J188" s="93"/>
      <c r="K188" s="93"/>
      <c r="L188" s="93" t="s">
        <v>623</v>
      </c>
      <c r="M188" s="93"/>
      <c r="N188" s="51"/>
      <c r="O188" s="93"/>
      <c r="P188" s="93"/>
      <c r="Q188" s="93"/>
      <c r="R188" s="93"/>
      <c r="S188" s="93"/>
      <c r="T188" s="93"/>
      <c r="V188" s="93"/>
      <c r="W188" s="93"/>
      <c r="X188" s="93"/>
      <c r="Y188" s="93"/>
      <c r="Z188" s="93"/>
      <c r="AA188" s="93"/>
    </row>
    <row r="189" spans="1:28" s="97" customFormat="1" ht="11.65" customHeight="1">
      <c r="A189" s="53"/>
      <c r="C189" s="98" t="s">
        <v>123</v>
      </c>
      <c r="D189" s="98"/>
      <c r="E189" s="98" t="s">
        <v>124</v>
      </c>
      <c r="F189" s="98" t="s">
        <v>125</v>
      </c>
      <c r="G189" s="98" t="s">
        <v>126</v>
      </c>
      <c r="H189" s="100" t="s">
        <v>57</v>
      </c>
      <c r="I189" s="98" t="s">
        <v>58</v>
      </c>
      <c r="J189" s="98" t="s">
        <v>59</v>
      </c>
      <c r="K189" s="98" t="s">
        <v>623</v>
      </c>
      <c r="L189" s="98" t="s">
        <v>127</v>
      </c>
      <c r="M189" s="98" t="s">
        <v>61</v>
      </c>
      <c r="N189" s="51"/>
      <c r="O189" s="94"/>
      <c r="P189" s="94"/>
      <c r="Q189" s="94"/>
      <c r="R189" s="94"/>
      <c r="S189" s="94"/>
      <c r="T189" s="94"/>
      <c r="U189" s="89"/>
      <c r="V189" s="94"/>
      <c r="W189" s="94"/>
      <c r="X189" s="94"/>
      <c r="Y189" s="94"/>
      <c r="Z189" s="94"/>
      <c r="AA189" s="94"/>
      <c r="AB189" s="89"/>
    </row>
    <row r="190" spans="1:28" ht="11.65" customHeight="1">
      <c r="A190" s="53">
        <v>70</v>
      </c>
      <c r="C190" s="101" t="s">
        <v>128</v>
      </c>
      <c r="H190" s="59"/>
      <c r="N190" s="51"/>
    </row>
    <row r="191" spans="1:28" ht="11.65" customHeight="1">
      <c r="A191" s="53">
        <v>71</v>
      </c>
      <c r="C191" s="101">
        <v>440</v>
      </c>
      <c r="D191" s="3" t="s">
        <v>129</v>
      </c>
      <c r="H191" s="59"/>
      <c r="K191" s="103"/>
      <c r="N191" s="51"/>
    </row>
    <row r="192" spans="1:28" ht="11.65" customHeight="1">
      <c r="A192" s="53">
        <v>72</v>
      </c>
      <c r="C192" s="101"/>
      <c r="F192" s="101">
        <v>0</v>
      </c>
      <c r="G192" s="3" t="s">
        <v>569</v>
      </c>
      <c r="H192" s="59"/>
      <c r="I192" s="7">
        <v>1821387016.6000001</v>
      </c>
      <c r="J192" s="7">
        <v>1689582480.2500002</v>
      </c>
      <c r="K192" s="103">
        <v>131804536.34999999</v>
      </c>
      <c r="L192" s="7">
        <v>10290249.76051423</v>
      </c>
      <c r="M192" s="7">
        <v>142094786.11051422</v>
      </c>
      <c r="N192" s="105"/>
      <c r="O192" s="51"/>
      <c r="P192" s="51"/>
      <c r="Q192" s="51"/>
      <c r="R192" s="51"/>
      <c r="S192" s="51"/>
      <c r="T192" s="51"/>
      <c r="U192" s="51"/>
      <c r="V192" s="51"/>
      <c r="W192" s="51"/>
      <c r="X192" s="51"/>
      <c r="Y192" s="51"/>
      <c r="Z192" s="51"/>
      <c r="AA192" s="51"/>
    </row>
    <row r="193" spans="1:27" ht="11.65" customHeight="1">
      <c r="A193" s="53">
        <v>73</v>
      </c>
      <c r="C193" s="101"/>
      <c r="H193" s="59"/>
      <c r="I193" s="7"/>
      <c r="J193" s="7"/>
      <c r="K193" s="7"/>
      <c r="L193" s="7"/>
      <c r="M193" s="7"/>
      <c r="N193" s="105"/>
      <c r="O193" s="51"/>
      <c r="P193" s="51"/>
      <c r="Q193" s="51"/>
      <c r="R193" s="51"/>
      <c r="S193" s="51"/>
      <c r="T193" s="51"/>
      <c r="U193" s="51"/>
      <c r="V193" s="51"/>
      <c r="W193" s="51"/>
      <c r="X193" s="51"/>
      <c r="Y193" s="51"/>
      <c r="Z193" s="51"/>
      <c r="AA193" s="51"/>
    </row>
    <row r="194" spans="1:27" ht="11.65" customHeight="1">
      <c r="A194" s="53">
        <v>74</v>
      </c>
      <c r="C194" s="101"/>
      <c r="H194" s="59" t="s">
        <v>130</v>
      </c>
      <c r="I194" s="106">
        <v>1821387016.6000001</v>
      </c>
      <c r="J194" s="106">
        <v>1689582480.2500002</v>
      </c>
      <c r="K194" s="106">
        <v>131804536.34999999</v>
      </c>
      <c r="L194" s="106">
        <v>10290249.76051423</v>
      </c>
      <c r="M194" s="106">
        <v>142094786.11051422</v>
      </c>
      <c r="N194" s="105"/>
      <c r="O194" s="105"/>
      <c r="P194" s="51"/>
      <c r="Q194" s="51"/>
      <c r="R194" s="51"/>
      <c r="S194" s="51"/>
      <c r="T194" s="51"/>
      <c r="U194" s="51"/>
      <c r="V194" s="51"/>
      <c r="W194" s="51"/>
      <c r="X194" s="51"/>
      <c r="Y194" s="51"/>
      <c r="Z194" s="51"/>
      <c r="AA194" s="51"/>
    </row>
    <row r="195" spans="1:27" ht="11.65" customHeight="1">
      <c r="A195" s="53">
        <v>75</v>
      </c>
      <c r="C195" s="101"/>
      <c r="H195" s="59"/>
      <c r="I195" s="7"/>
      <c r="J195" s="7"/>
      <c r="K195" s="7"/>
      <c r="L195" s="7"/>
      <c r="M195" s="7"/>
      <c r="N195" s="105"/>
      <c r="O195" s="51"/>
      <c r="P195" s="51"/>
      <c r="Q195" s="51"/>
      <c r="R195" s="51"/>
      <c r="S195" s="51"/>
      <c r="T195" s="51"/>
      <c r="U195" s="51"/>
      <c r="V195" s="51"/>
      <c r="W195" s="51"/>
      <c r="X195" s="51"/>
      <c r="Y195" s="51"/>
      <c r="Z195" s="51"/>
      <c r="AA195" s="51"/>
    </row>
    <row r="196" spans="1:27" ht="11.65" customHeight="1">
      <c r="A196" s="53">
        <v>76</v>
      </c>
      <c r="C196" s="101">
        <v>442</v>
      </c>
      <c r="D196" s="3" t="s">
        <v>131</v>
      </c>
      <c r="H196" s="59"/>
      <c r="I196" s="7"/>
      <c r="J196" s="7"/>
      <c r="K196" s="7"/>
      <c r="L196" s="7"/>
      <c r="M196" s="7"/>
      <c r="N196" s="51"/>
      <c r="O196" s="51"/>
      <c r="P196" s="51"/>
      <c r="Q196" s="51"/>
      <c r="R196" s="51"/>
      <c r="S196" s="51"/>
      <c r="T196" s="51"/>
      <c r="U196" s="51"/>
      <c r="V196" s="51"/>
      <c r="W196" s="51"/>
      <c r="X196" s="51"/>
      <c r="Y196" s="51"/>
      <c r="Z196" s="51"/>
      <c r="AA196" s="51"/>
    </row>
    <row r="197" spans="1:27" ht="11.65" customHeight="1">
      <c r="A197" s="53">
        <v>77</v>
      </c>
      <c r="C197" s="101"/>
      <c r="F197" s="101">
        <v>0</v>
      </c>
      <c r="G197" s="3" t="s">
        <v>569</v>
      </c>
      <c r="H197" s="59"/>
      <c r="I197" s="7">
        <v>2794275255.6899996</v>
      </c>
      <c r="J197" s="7">
        <v>2625318456.8299994</v>
      </c>
      <c r="K197" s="103">
        <v>168956798.86000001</v>
      </c>
      <c r="L197" s="7">
        <v>13916159.71025449</v>
      </c>
      <c r="M197" s="7">
        <v>182872958.5702545</v>
      </c>
      <c r="N197" s="51"/>
      <c r="O197" s="51"/>
      <c r="P197" s="51"/>
      <c r="Q197" s="51"/>
      <c r="R197" s="51"/>
      <c r="S197" s="51"/>
      <c r="T197" s="51"/>
      <c r="U197" s="51"/>
      <c r="V197" s="51"/>
      <c r="W197" s="51"/>
      <c r="X197" s="51"/>
      <c r="Y197" s="51"/>
      <c r="Z197" s="51"/>
      <c r="AA197" s="51"/>
    </row>
    <row r="198" spans="1:27" ht="11.65" customHeight="1">
      <c r="A198" s="53">
        <v>78</v>
      </c>
      <c r="C198" s="101"/>
      <c r="F198" s="101" t="s">
        <v>270</v>
      </c>
      <c r="G198" s="3" t="s">
        <v>630</v>
      </c>
      <c r="H198" s="59"/>
      <c r="I198" s="7">
        <v>0</v>
      </c>
      <c r="J198" s="7">
        <v>0</v>
      </c>
      <c r="K198" s="103">
        <v>0</v>
      </c>
      <c r="L198" s="7">
        <v>0</v>
      </c>
      <c r="M198" s="7">
        <v>0</v>
      </c>
      <c r="N198" s="51"/>
      <c r="O198" s="51"/>
      <c r="P198" s="51"/>
      <c r="Q198" s="51"/>
      <c r="R198" s="51"/>
      <c r="S198" s="51"/>
      <c r="T198" s="51"/>
      <c r="U198" s="51"/>
      <c r="V198" s="51"/>
      <c r="W198" s="51"/>
      <c r="X198" s="51"/>
      <c r="Y198" s="51"/>
      <c r="Z198" s="51"/>
      <c r="AA198" s="51"/>
    </row>
    <row r="199" spans="1:27" ht="11.65" customHeight="1">
      <c r="A199" s="53">
        <v>79</v>
      </c>
      <c r="C199" s="101"/>
      <c r="F199" s="101" t="s">
        <v>631</v>
      </c>
      <c r="G199" s="3" t="s">
        <v>249</v>
      </c>
      <c r="H199" s="59"/>
      <c r="I199" s="7">
        <v>0</v>
      </c>
      <c r="J199" s="7">
        <v>0</v>
      </c>
      <c r="K199" s="103">
        <v>0</v>
      </c>
      <c r="L199" s="7">
        <v>0</v>
      </c>
      <c r="M199" s="7">
        <v>0</v>
      </c>
      <c r="N199" s="51"/>
      <c r="O199" s="51"/>
      <c r="P199" s="51"/>
      <c r="Q199" s="51"/>
      <c r="R199" s="51"/>
      <c r="S199" s="51"/>
      <c r="T199" s="51"/>
      <c r="U199" s="51"/>
      <c r="V199" s="51"/>
      <c r="W199" s="51"/>
      <c r="X199" s="51"/>
      <c r="Y199" s="51"/>
      <c r="Z199" s="51"/>
      <c r="AA199" s="51"/>
    </row>
    <row r="200" spans="1:27" ht="11.65" customHeight="1">
      <c r="A200" s="53">
        <v>80</v>
      </c>
      <c r="C200" s="101"/>
      <c r="H200" s="59"/>
      <c r="I200" s="107"/>
      <c r="J200" s="7"/>
      <c r="K200" s="7"/>
      <c r="L200" s="7"/>
      <c r="M200" s="7"/>
      <c r="O200" s="51"/>
      <c r="P200" s="51"/>
      <c r="Q200" s="51"/>
      <c r="R200" s="51"/>
      <c r="S200" s="51"/>
      <c r="T200" s="51"/>
      <c r="U200" s="51"/>
      <c r="V200" s="51"/>
      <c r="W200" s="51"/>
      <c r="X200" s="51"/>
      <c r="Y200" s="51"/>
      <c r="Z200" s="51"/>
      <c r="AA200" s="51"/>
    </row>
    <row r="201" spans="1:27" ht="11.65" customHeight="1">
      <c r="A201" s="53">
        <v>81</v>
      </c>
      <c r="C201" s="101"/>
      <c r="H201" s="59"/>
      <c r="I201" s="7"/>
      <c r="J201" s="7"/>
      <c r="K201" s="7"/>
      <c r="L201" s="7"/>
      <c r="M201" s="7"/>
      <c r="O201" s="51"/>
      <c r="P201" s="51"/>
      <c r="Q201" s="51"/>
      <c r="R201" s="51"/>
      <c r="S201" s="51"/>
      <c r="T201" s="51"/>
      <c r="U201" s="51"/>
      <c r="V201" s="51"/>
      <c r="W201" s="51"/>
      <c r="X201" s="51"/>
      <c r="Y201" s="51"/>
      <c r="Z201" s="51"/>
      <c r="AA201" s="51"/>
    </row>
    <row r="202" spans="1:27" ht="11.65" customHeight="1">
      <c r="A202" s="53">
        <v>82</v>
      </c>
      <c r="C202" s="101"/>
      <c r="H202" s="59" t="s">
        <v>130</v>
      </c>
      <c r="I202" s="106">
        <v>2794275255.6899996</v>
      </c>
      <c r="J202" s="106">
        <v>2625318456.8299994</v>
      </c>
      <c r="K202" s="106">
        <v>168956798.86000001</v>
      </c>
      <c r="L202" s="106">
        <v>13916159.71025449</v>
      </c>
      <c r="M202" s="106">
        <v>182872958.5702545</v>
      </c>
      <c r="O202" s="51"/>
      <c r="P202" s="51"/>
      <c r="Q202" s="51"/>
      <c r="R202" s="51"/>
      <c r="S202" s="51"/>
      <c r="T202" s="51"/>
      <c r="U202" s="51"/>
      <c r="V202" s="51"/>
      <c r="W202" s="51"/>
      <c r="X202" s="51"/>
      <c r="Y202" s="51"/>
      <c r="Z202" s="51"/>
      <c r="AA202" s="51"/>
    </row>
    <row r="203" spans="1:27" ht="11.65" customHeight="1">
      <c r="A203" s="53">
        <v>83</v>
      </c>
      <c r="C203" s="101"/>
      <c r="H203" s="59"/>
      <c r="I203" s="7"/>
      <c r="J203" s="7"/>
      <c r="K203" s="7"/>
      <c r="L203" s="7"/>
      <c r="M203" s="7"/>
      <c r="O203" s="51"/>
      <c r="P203" s="51"/>
      <c r="Q203" s="51"/>
      <c r="R203" s="51"/>
      <c r="S203" s="51"/>
      <c r="T203" s="51"/>
      <c r="U203" s="51"/>
      <c r="V203" s="51"/>
      <c r="W203" s="51"/>
      <c r="X203" s="51"/>
      <c r="Y203" s="51"/>
      <c r="Z203" s="51"/>
      <c r="AA203" s="51"/>
    </row>
    <row r="204" spans="1:27" ht="11.65" customHeight="1">
      <c r="A204" s="53">
        <v>84</v>
      </c>
      <c r="C204" s="101">
        <v>444</v>
      </c>
      <c r="D204" s="3" t="s">
        <v>132</v>
      </c>
      <c r="H204" s="59"/>
      <c r="I204" s="7"/>
      <c r="J204" s="7"/>
      <c r="K204" s="7"/>
      <c r="L204" s="7"/>
      <c r="M204" s="7"/>
      <c r="O204" s="51"/>
      <c r="P204" s="51"/>
      <c r="Q204" s="51"/>
      <c r="R204" s="51"/>
      <c r="S204" s="51"/>
      <c r="T204" s="51"/>
      <c r="U204" s="51"/>
      <c r="V204" s="51"/>
      <c r="W204" s="51"/>
      <c r="X204" s="51"/>
      <c r="Y204" s="51"/>
      <c r="Z204" s="51"/>
      <c r="AA204" s="51"/>
    </row>
    <row r="205" spans="1:27" ht="11.65" customHeight="1">
      <c r="A205" s="53">
        <v>85</v>
      </c>
      <c r="C205" s="101"/>
      <c r="F205" s="101">
        <v>0</v>
      </c>
      <c r="G205" s="3" t="s">
        <v>569</v>
      </c>
      <c r="H205" s="59"/>
      <c r="I205" s="7">
        <v>16777664.809999999</v>
      </c>
      <c r="J205" s="7">
        <v>15976225.539999999</v>
      </c>
      <c r="K205" s="103">
        <v>801439.27</v>
      </c>
      <c r="L205" s="7">
        <v>46904.680045593297</v>
      </c>
      <c r="M205" s="7">
        <v>848343.95004559332</v>
      </c>
      <c r="O205" s="51"/>
      <c r="P205" s="51"/>
      <c r="Q205" s="51"/>
      <c r="R205" s="51"/>
      <c r="S205" s="51"/>
      <c r="T205" s="51"/>
      <c r="U205" s="51"/>
      <c r="V205" s="51"/>
      <c r="W205" s="51"/>
      <c r="X205" s="51"/>
      <c r="Y205" s="51"/>
      <c r="Z205" s="51"/>
      <c r="AA205" s="51"/>
    </row>
    <row r="206" spans="1:27" ht="11.65" customHeight="1">
      <c r="A206" s="53">
        <v>86</v>
      </c>
      <c r="C206" s="101"/>
      <c r="F206" s="101">
        <v>0</v>
      </c>
      <c r="G206" s="3" t="s">
        <v>632</v>
      </c>
      <c r="H206" s="59"/>
      <c r="I206" s="7">
        <v>0</v>
      </c>
      <c r="J206" s="7">
        <v>0</v>
      </c>
      <c r="K206" s="103">
        <v>0</v>
      </c>
      <c r="L206" s="7">
        <v>0</v>
      </c>
      <c r="M206" s="7">
        <v>0</v>
      </c>
      <c r="O206" s="51"/>
      <c r="P206" s="51"/>
      <c r="Q206" s="51"/>
      <c r="R206" s="51"/>
      <c r="S206" s="51"/>
      <c r="T206" s="51"/>
      <c r="U206" s="51"/>
      <c r="V206" s="51"/>
      <c r="W206" s="51"/>
      <c r="X206" s="51"/>
      <c r="Y206" s="51"/>
      <c r="Z206" s="51"/>
      <c r="AA206" s="51"/>
    </row>
    <row r="207" spans="1:27" ht="11.65" customHeight="1">
      <c r="A207" s="53">
        <v>87</v>
      </c>
      <c r="C207" s="101"/>
      <c r="H207" s="59" t="s">
        <v>130</v>
      </c>
      <c r="I207" s="106">
        <v>16777664.809999999</v>
      </c>
      <c r="J207" s="106">
        <v>15976225.539999999</v>
      </c>
      <c r="K207" s="106">
        <v>801439.27</v>
      </c>
      <c r="L207" s="106">
        <v>46904.680045593297</v>
      </c>
      <c r="M207" s="106">
        <v>848343.95004559332</v>
      </c>
      <c r="O207" s="51"/>
      <c r="P207" s="51"/>
      <c r="Q207" s="51"/>
      <c r="R207" s="51"/>
      <c r="S207" s="51"/>
      <c r="T207" s="51"/>
      <c r="U207" s="51"/>
      <c r="V207" s="51"/>
      <c r="W207" s="51"/>
      <c r="X207" s="51"/>
      <c r="Y207" s="51"/>
      <c r="Z207" s="51"/>
      <c r="AA207" s="51"/>
    </row>
    <row r="208" spans="1:27" ht="11.65" customHeight="1">
      <c r="A208" s="53">
        <v>88</v>
      </c>
      <c r="C208" s="101"/>
      <c r="H208" s="59"/>
      <c r="I208" s="7"/>
      <c r="J208" s="7"/>
      <c r="K208" s="7"/>
      <c r="L208" s="7"/>
      <c r="M208" s="7"/>
      <c r="O208" s="51"/>
      <c r="P208" s="51"/>
      <c r="Q208" s="51"/>
      <c r="R208" s="51"/>
      <c r="S208" s="51"/>
      <c r="T208" s="51"/>
      <c r="U208" s="51"/>
      <c r="V208" s="51"/>
      <c r="W208" s="51"/>
      <c r="X208" s="51"/>
      <c r="Y208" s="51"/>
      <c r="Z208" s="51"/>
      <c r="AA208" s="51"/>
    </row>
    <row r="209" spans="1:27" ht="11.65" customHeight="1">
      <c r="A209" s="53">
        <v>89</v>
      </c>
      <c r="C209" s="101">
        <v>445</v>
      </c>
      <c r="D209" s="3" t="s">
        <v>133</v>
      </c>
      <c r="H209" s="59"/>
      <c r="I209" s="7"/>
      <c r="J209" s="7"/>
      <c r="K209" s="7"/>
      <c r="L209" s="7"/>
      <c r="M209" s="7"/>
      <c r="O209" s="51"/>
      <c r="P209" s="51"/>
      <c r="Q209" s="51"/>
      <c r="R209" s="51"/>
      <c r="S209" s="51"/>
      <c r="T209" s="51"/>
      <c r="U209" s="51"/>
      <c r="V209" s="51"/>
      <c r="W209" s="51"/>
      <c r="X209" s="51"/>
      <c r="Y209" s="51"/>
      <c r="Z209" s="51"/>
      <c r="AA209" s="51"/>
    </row>
    <row r="210" spans="1:27" ht="11.65" customHeight="1">
      <c r="A210" s="53">
        <v>90</v>
      </c>
      <c r="C210" s="101"/>
      <c r="F210" s="101">
        <v>0</v>
      </c>
      <c r="G210" s="3" t="s">
        <v>569</v>
      </c>
      <c r="H210" s="59"/>
      <c r="I210" s="7">
        <v>0</v>
      </c>
      <c r="J210" s="7">
        <v>0</v>
      </c>
      <c r="K210" s="103">
        <v>0</v>
      </c>
      <c r="L210" s="7">
        <v>0</v>
      </c>
      <c r="M210" s="7">
        <v>0</v>
      </c>
      <c r="O210" s="51"/>
      <c r="P210" s="51"/>
      <c r="Q210" s="51"/>
      <c r="R210" s="51"/>
      <c r="S210" s="51"/>
      <c r="T210" s="51"/>
      <c r="U210" s="51"/>
      <c r="V210" s="51"/>
      <c r="W210" s="51"/>
      <c r="X210" s="51"/>
      <c r="Y210" s="51"/>
      <c r="Z210" s="51"/>
      <c r="AA210" s="51"/>
    </row>
    <row r="211" spans="1:27" ht="11.65" customHeight="1">
      <c r="A211" s="53">
        <v>91</v>
      </c>
      <c r="C211" s="101"/>
      <c r="H211" s="59"/>
      <c r="I211" s="7"/>
      <c r="J211" s="7"/>
      <c r="K211" s="7"/>
      <c r="L211" s="7"/>
      <c r="M211" s="7"/>
      <c r="O211" s="51"/>
      <c r="P211" s="51"/>
      <c r="Q211" s="51"/>
      <c r="R211" s="51"/>
      <c r="S211" s="51"/>
      <c r="T211" s="51"/>
      <c r="U211" s="51"/>
      <c r="V211" s="51"/>
      <c r="W211" s="51"/>
      <c r="X211" s="51"/>
      <c r="Y211" s="51"/>
      <c r="Z211" s="51"/>
      <c r="AA211" s="51"/>
    </row>
    <row r="212" spans="1:27" ht="11.65" customHeight="1">
      <c r="A212" s="53">
        <v>92</v>
      </c>
      <c r="C212" s="101"/>
      <c r="H212" s="59" t="s">
        <v>130</v>
      </c>
      <c r="I212" s="106">
        <v>0</v>
      </c>
      <c r="J212" s="106">
        <v>0</v>
      </c>
      <c r="K212" s="106">
        <v>0</v>
      </c>
      <c r="L212" s="106">
        <v>0</v>
      </c>
      <c r="M212" s="106">
        <v>0</v>
      </c>
      <c r="O212" s="51"/>
      <c r="P212" s="51"/>
      <c r="Q212" s="51"/>
      <c r="R212" s="51"/>
      <c r="S212" s="51"/>
      <c r="T212" s="51"/>
      <c r="U212" s="51"/>
      <c r="V212" s="51"/>
      <c r="W212" s="51"/>
      <c r="X212" s="51"/>
      <c r="Y212" s="51"/>
      <c r="Z212" s="51"/>
      <c r="AA212" s="51"/>
    </row>
    <row r="213" spans="1:27" ht="11.65" customHeight="1">
      <c r="A213" s="53">
        <v>93</v>
      </c>
      <c r="C213" s="101"/>
      <c r="H213" s="59"/>
      <c r="I213" s="7"/>
      <c r="J213" s="7"/>
      <c r="K213" s="7"/>
      <c r="L213" s="7"/>
      <c r="M213" s="7"/>
      <c r="O213" s="51"/>
      <c r="P213" s="51"/>
      <c r="Q213" s="51"/>
      <c r="R213" s="51"/>
      <c r="S213" s="51"/>
      <c r="T213" s="51"/>
      <c r="U213" s="51"/>
      <c r="V213" s="51"/>
      <c r="W213" s="51"/>
      <c r="X213" s="51"/>
      <c r="Y213" s="51"/>
      <c r="Z213" s="51"/>
      <c r="AA213" s="51"/>
    </row>
    <row r="214" spans="1:27" ht="11.65" customHeight="1">
      <c r="A214" s="53">
        <v>94</v>
      </c>
      <c r="C214" s="101">
        <v>448</v>
      </c>
      <c r="D214" s="3" t="s">
        <v>66</v>
      </c>
      <c r="H214" s="59"/>
      <c r="I214" s="7"/>
      <c r="J214" s="7"/>
      <c r="K214" s="7"/>
      <c r="L214" s="7"/>
      <c r="M214" s="7"/>
      <c r="O214" s="51"/>
      <c r="P214" s="51"/>
      <c r="Q214" s="51"/>
      <c r="R214" s="51"/>
      <c r="S214" s="51"/>
      <c r="T214" s="51"/>
      <c r="U214" s="51"/>
      <c r="V214" s="51"/>
      <c r="W214" s="51"/>
      <c r="X214" s="51"/>
      <c r="Y214" s="51"/>
      <c r="Z214" s="51"/>
      <c r="AA214" s="51"/>
    </row>
    <row r="215" spans="1:27" ht="11.65" customHeight="1">
      <c r="A215" s="53">
        <v>95</v>
      </c>
      <c r="C215" s="101"/>
      <c r="F215" s="101" t="s">
        <v>633</v>
      </c>
      <c r="G215" s="3" t="s">
        <v>569</v>
      </c>
      <c r="H215" s="59"/>
      <c r="I215" s="7">
        <v>0</v>
      </c>
      <c r="J215" s="7">
        <v>0</v>
      </c>
      <c r="K215" s="103">
        <v>0</v>
      </c>
      <c r="L215" s="7">
        <v>0</v>
      </c>
      <c r="M215" s="7">
        <v>0</v>
      </c>
      <c r="O215" s="51"/>
      <c r="P215" s="51"/>
      <c r="Q215" s="51"/>
      <c r="R215" s="51"/>
      <c r="S215" s="51"/>
      <c r="T215" s="51"/>
      <c r="U215" s="51"/>
      <c r="V215" s="51"/>
      <c r="W215" s="51"/>
      <c r="X215" s="51"/>
      <c r="Y215" s="51"/>
      <c r="Z215" s="51"/>
      <c r="AA215" s="51"/>
    </row>
    <row r="216" spans="1:27" ht="11.65" customHeight="1">
      <c r="A216" s="53">
        <v>96</v>
      </c>
      <c r="C216" s="101"/>
      <c r="F216" s="101" t="s">
        <v>484</v>
      </c>
      <c r="G216" s="3" t="s">
        <v>632</v>
      </c>
      <c r="H216" s="59"/>
      <c r="I216" s="7">
        <v>0</v>
      </c>
      <c r="J216" s="7">
        <v>0</v>
      </c>
      <c r="K216" s="103">
        <v>0</v>
      </c>
      <c r="L216" s="7">
        <v>0</v>
      </c>
      <c r="M216" s="7">
        <v>0</v>
      </c>
      <c r="O216" s="51"/>
      <c r="P216" s="51"/>
      <c r="Q216" s="51"/>
      <c r="R216" s="51"/>
      <c r="S216" s="51"/>
      <c r="T216" s="51"/>
      <c r="U216" s="51"/>
      <c r="V216" s="51"/>
      <c r="W216" s="51"/>
      <c r="X216" s="51"/>
      <c r="Y216" s="51"/>
      <c r="Z216" s="51"/>
      <c r="AA216" s="51"/>
    </row>
    <row r="217" spans="1:27" ht="11.65" customHeight="1">
      <c r="A217" s="53">
        <v>97</v>
      </c>
      <c r="C217" s="101"/>
      <c r="H217" s="59" t="s">
        <v>130</v>
      </c>
      <c r="I217" s="106">
        <v>0</v>
      </c>
      <c r="J217" s="106">
        <v>0</v>
      </c>
      <c r="K217" s="106">
        <v>0</v>
      </c>
      <c r="L217" s="106">
        <v>0</v>
      </c>
      <c r="M217" s="106">
        <v>0</v>
      </c>
      <c r="O217" s="51"/>
      <c r="P217" s="51"/>
      <c r="Q217" s="51"/>
      <c r="R217" s="51"/>
      <c r="S217" s="51"/>
      <c r="T217" s="51"/>
      <c r="U217" s="51"/>
      <c r="V217" s="51"/>
      <c r="W217" s="51"/>
      <c r="X217" s="51"/>
      <c r="Y217" s="51"/>
      <c r="Z217" s="51"/>
      <c r="AA217" s="51"/>
    </row>
    <row r="218" spans="1:27" ht="11.65" customHeight="1">
      <c r="A218" s="53">
        <v>98</v>
      </c>
      <c r="C218" s="101"/>
      <c r="H218" s="59"/>
      <c r="I218" s="7"/>
      <c r="J218" s="7"/>
      <c r="K218" s="7"/>
      <c r="L218" s="7"/>
      <c r="M218" s="7"/>
      <c r="O218" s="51"/>
      <c r="P218" s="51"/>
      <c r="Q218" s="51"/>
      <c r="R218" s="51"/>
      <c r="S218" s="51"/>
      <c r="T218" s="51"/>
      <c r="U218" s="51"/>
      <c r="V218" s="51"/>
      <c r="W218" s="51"/>
      <c r="X218" s="51"/>
      <c r="Y218" s="51"/>
      <c r="Z218" s="51"/>
      <c r="AA218" s="51"/>
    </row>
    <row r="219" spans="1:27" ht="11.65" customHeight="1" thickBot="1">
      <c r="A219" s="53">
        <v>99</v>
      </c>
      <c r="C219" s="91" t="s">
        <v>134</v>
      </c>
      <c r="H219" s="90"/>
      <c r="I219" s="108">
        <v>4632439937.1000004</v>
      </c>
      <c r="J219" s="108">
        <v>4330877162.6199999</v>
      </c>
      <c r="K219" s="108">
        <v>301562774.48000002</v>
      </c>
      <c r="L219" s="108">
        <v>24253314.150814313</v>
      </c>
      <c r="M219" s="108">
        <v>325816088.63081431</v>
      </c>
      <c r="N219" s="7" t="s">
        <v>65</v>
      </c>
      <c r="O219" s="105"/>
      <c r="P219" s="105"/>
      <c r="Q219" s="105"/>
      <c r="R219" s="105"/>
      <c r="S219" s="105"/>
      <c r="T219" s="105"/>
      <c r="U219" s="51"/>
      <c r="V219" s="105"/>
      <c r="W219" s="105"/>
      <c r="X219" s="105"/>
      <c r="Y219" s="105"/>
      <c r="Z219" s="105"/>
      <c r="AA219" s="105"/>
    </row>
    <row r="220" spans="1:27" ht="11.65" customHeight="1" thickTop="1">
      <c r="A220" s="53">
        <v>100</v>
      </c>
      <c r="C220" s="101"/>
      <c r="H220" s="59"/>
      <c r="I220" s="109"/>
      <c r="J220" s="7"/>
      <c r="K220" s="7"/>
      <c r="L220" s="7"/>
      <c r="M220" s="7"/>
      <c r="O220" s="51"/>
      <c r="P220" s="51"/>
      <c r="Q220" s="51"/>
      <c r="R220" s="51"/>
      <c r="S220" s="51"/>
      <c r="T220" s="51"/>
      <c r="U220" s="51"/>
      <c r="V220" s="51"/>
      <c r="W220" s="51"/>
      <c r="X220" s="51"/>
      <c r="Y220" s="51"/>
      <c r="Z220" s="51"/>
      <c r="AA220" s="51"/>
    </row>
    <row r="221" spans="1:27" ht="11.65" customHeight="1">
      <c r="A221" s="53">
        <v>101</v>
      </c>
      <c r="C221" s="101"/>
      <c r="E221" s="57"/>
      <c r="H221" s="59"/>
      <c r="I221" s="109"/>
      <c r="J221" s="109"/>
      <c r="K221" s="109"/>
      <c r="L221" s="109"/>
      <c r="M221" s="109"/>
      <c r="O221" s="110"/>
      <c r="P221" s="110"/>
      <c r="Q221" s="110"/>
      <c r="R221" s="110"/>
      <c r="S221" s="110"/>
      <c r="T221" s="110"/>
      <c r="U221" s="51"/>
      <c r="V221" s="110"/>
      <c r="W221" s="110"/>
      <c r="X221" s="110"/>
      <c r="Y221" s="110"/>
      <c r="Z221" s="110"/>
      <c r="AA221" s="110"/>
    </row>
    <row r="222" spans="1:27" ht="11.65" customHeight="1">
      <c r="A222" s="53">
        <v>102</v>
      </c>
      <c r="C222" s="111"/>
      <c r="D222" s="56"/>
      <c r="E222" s="112"/>
      <c r="G222" s="56"/>
      <c r="H222" s="113"/>
      <c r="I222" s="114"/>
      <c r="J222" s="114"/>
      <c r="K222" s="114"/>
      <c r="L222" s="114"/>
      <c r="M222" s="114"/>
      <c r="O222" s="115"/>
      <c r="P222" s="115"/>
      <c r="Q222" s="115"/>
      <c r="R222" s="115"/>
      <c r="S222" s="115"/>
      <c r="T222" s="115"/>
      <c r="U222" s="51"/>
      <c r="V222" s="115"/>
      <c r="W222" s="115"/>
      <c r="X222" s="115"/>
      <c r="Y222" s="115"/>
      <c r="Z222" s="115"/>
      <c r="AA222" s="115"/>
    </row>
    <row r="223" spans="1:27" ht="11.65" customHeight="1">
      <c r="A223" s="53">
        <v>103</v>
      </c>
      <c r="C223" s="101">
        <v>447</v>
      </c>
      <c r="D223" s="3" t="s">
        <v>135</v>
      </c>
      <c r="H223" s="59"/>
      <c r="I223" s="7"/>
      <c r="J223" s="7"/>
      <c r="K223" s="7"/>
      <c r="L223" s="7"/>
      <c r="M223" s="7"/>
      <c r="O223" s="51"/>
      <c r="P223" s="51"/>
      <c r="Q223" s="51"/>
      <c r="R223" s="51"/>
      <c r="S223" s="51"/>
      <c r="T223" s="51"/>
      <c r="U223" s="51"/>
      <c r="V223" s="51"/>
      <c r="W223" s="51"/>
      <c r="X223" s="51"/>
      <c r="Y223" s="51"/>
      <c r="Z223" s="51"/>
      <c r="AA223" s="51"/>
    </row>
    <row r="224" spans="1:27" ht="11.65" customHeight="1">
      <c r="A224" s="53">
        <v>104</v>
      </c>
      <c r="C224" s="101"/>
      <c r="F224" s="101" t="s">
        <v>270</v>
      </c>
      <c r="G224" s="3" t="s">
        <v>569</v>
      </c>
      <c r="H224" s="59"/>
      <c r="I224" s="7">
        <v>14013551.189999999</v>
      </c>
      <c r="J224" s="7">
        <v>14013551.189999999</v>
      </c>
      <c r="K224" s="103">
        <v>0</v>
      </c>
      <c r="L224" s="7">
        <v>0</v>
      </c>
      <c r="M224" s="7">
        <v>0</v>
      </c>
      <c r="O224" s="51"/>
      <c r="P224" s="51"/>
      <c r="Q224" s="51"/>
      <c r="R224" s="51"/>
      <c r="S224" s="51"/>
      <c r="T224" s="51"/>
      <c r="U224" s="51"/>
      <c r="V224" s="51"/>
      <c r="W224" s="51"/>
      <c r="X224" s="51"/>
      <c r="Y224" s="51"/>
      <c r="Z224" s="51"/>
      <c r="AA224" s="51"/>
    </row>
    <row r="225" spans="1:27" ht="11.65" customHeight="1">
      <c r="A225" s="53">
        <v>105</v>
      </c>
      <c r="C225" s="101"/>
      <c r="F225" s="101"/>
      <c r="G225" s="3" t="s">
        <v>249</v>
      </c>
      <c r="H225" s="59"/>
      <c r="I225" s="7">
        <v>0</v>
      </c>
      <c r="J225" s="7">
        <v>0</v>
      </c>
      <c r="K225" s="103">
        <v>0</v>
      </c>
      <c r="L225" s="7">
        <v>0</v>
      </c>
      <c r="M225" s="7">
        <v>0</v>
      </c>
      <c r="O225" s="51"/>
      <c r="P225" s="51"/>
      <c r="Q225" s="51"/>
      <c r="R225" s="51"/>
      <c r="S225" s="51"/>
      <c r="T225" s="51"/>
      <c r="U225" s="51"/>
      <c r="V225" s="51"/>
      <c r="W225" s="51"/>
      <c r="X225" s="51"/>
      <c r="Y225" s="51"/>
      <c r="Z225" s="51"/>
      <c r="AA225" s="51"/>
    </row>
    <row r="226" spans="1:27" ht="11.65" customHeight="1">
      <c r="A226" s="53">
        <v>106</v>
      </c>
      <c r="C226" s="101"/>
      <c r="F226" s="101"/>
      <c r="G226" s="3" t="s">
        <v>634</v>
      </c>
      <c r="H226" s="59"/>
      <c r="I226" s="7">
        <v>0</v>
      </c>
      <c r="J226" s="7">
        <v>0</v>
      </c>
      <c r="K226" s="103">
        <v>0</v>
      </c>
      <c r="L226" s="7">
        <v>0</v>
      </c>
      <c r="M226" s="7">
        <v>0</v>
      </c>
      <c r="O226" s="51"/>
      <c r="P226" s="51"/>
      <c r="Q226" s="51"/>
      <c r="R226" s="51"/>
      <c r="S226" s="51"/>
      <c r="T226" s="51"/>
      <c r="U226" s="51"/>
      <c r="V226" s="51"/>
      <c r="W226" s="51"/>
      <c r="X226" s="51"/>
      <c r="Y226" s="51"/>
      <c r="Z226" s="51"/>
      <c r="AA226" s="51"/>
    </row>
    <row r="227" spans="1:27" ht="11.65" customHeight="1">
      <c r="A227" s="53">
        <v>107</v>
      </c>
      <c r="C227" s="101"/>
      <c r="F227" s="101"/>
      <c r="H227" s="59"/>
      <c r="I227" s="106">
        <v>14013551.189999999</v>
      </c>
      <c r="J227" s="106">
        <v>14013551.189999999</v>
      </c>
      <c r="K227" s="106">
        <v>0</v>
      </c>
      <c r="L227" s="106">
        <v>0</v>
      </c>
      <c r="M227" s="106">
        <v>0</v>
      </c>
      <c r="O227" s="51"/>
      <c r="P227" s="51"/>
      <c r="Q227" s="51"/>
      <c r="R227" s="51"/>
      <c r="S227" s="51"/>
      <c r="T227" s="51"/>
      <c r="U227" s="51"/>
      <c r="V227" s="51"/>
      <c r="W227" s="51"/>
      <c r="X227" s="51"/>
      <c r="Y227" s="51"/>
      <c r="Z227" s="51"/>
      <c r="AA227" s="51"/>
    </row>
    <row r="228" spans="1:27" ht="11.65" customHeight="1">
      <c r="A228" s="53">
        <v>108</v>
      </c>
      <c r="C228" s="101"/>
      <c r="F228" s="101"/>
      <c r="H228" s="59"/>
      <c r="I228" s="51"/>
      <c r="J228" s="51"/>
      <c r="K228" s="51"/>
      <c r="L228" s="51"/>
      <c r="M228" s="51"/>
      <c r="O228" s="51"/>
      <c r="P228" s="51"/>
      <c r="Q228" s="51"/>
      <c r="R228" s="51"/>
      <c r="S228" s="51"/>
      <c r="T228" s="51"/>
      <c r="U228" s="51"/>
      <c r="V228" s="51"/>
      <c r="W228" s="51"/>
      <c r="X228" s="51"/>
      <c r="Y228" s="51"/>
      <c r="Z228" s="51"/>
      <c r="AA228" s="51"/>
    </row>
    <row r="229" spans="1:27" ht="11.65" customHeight="1">
      <c r="A229" s="53">
        <v>109</v>
      </c>
      <c r="C229" s="101" t="s">
        <v>136</v>
      </c>
      <c r="D229" s="3" t="s">
        <v>137</v>
      </c>
      <c r="F229" s="101"/>
      <c r="H229" s="59"/>
      <c r="I229" s="7"/>
      <c r="J229" s="7"/>
      <c r="K229" s="103"/>
      <c r="L229" s="7"/>
      <c r="M229" s="7"/>
      <c r="O229" s="51"/>
      <c r="P229" s="51"/>
      <c r="Q229" s="51"/>
      <c r="R229" s="51"/>
      <c r="S229" s="51"/>
      <c r="T229" s="51"/>
      <c r="U229" s="51"/>
      <c r="V229" s="51"/>
      <c r="W229" s="51"/>
      <c r="X229" s="51"/>
      <c r="Y229" s="51"/>
      <c r="Z229" s="51"/>
      <c r="AA229" s="51"/>
    </row>
    <row r="230" spans="1:27" ht="11.65" customHeight="1">
      <c r="A230" s="53">
        <v>110</v>
      </c>
      <c r="C230" s="101"/>
      <c r="F230" s="101" t="s">
        <v>270</v>
      </c>
      <c r="G230" s="3" t="s">
        <v>249</v>
      </c>
      <c r="H230" s="59"/>
      <c r="I230" s="7">
        <v>0</v>
      </c>
      <c r="J230" s="7">
        <v>0</v>
      </c>
      <c r="K230" s="103">
        <v>0</v>
      </c>
      <c r="L230" s="7">
        <v>0</v>
      </c>
      <c r="M230" s="7">
        <v>0</v>
      </c>
      <c r="O230" s="51"/>
      <c r="P230" s="51"/>
      <c r="Q230" s="51"/>
      <c r="R230" s="51"/>
      <c r="S230" s="51"/>
      <c r="T230" s="51"/>
      <c r="U230" s="51"/>
      <c r="V230" s="51"/>
      <c r="W230" s="51"/>
      <c r="X230" s="51"/>
      <c r="Y230" s="51"/>
      <c r="Z230" s="51"/>
      <c r="AA230" s="51"/>
    </row>
    <row r="231" spans="1:27" ht="11.65" customHeight="1">
      <c r="A231" s="53">
        <v>111</v>
      </c>
      <c r="C231" s="101"/>
      <c r="F231" s="101" t="s">
        <v>270</v>
      </c>
      <c r="G231" s="3" t="s">
        <v>630</v>
      </c>
      <c r="H231" s="59"/>
      <c r="I231" s="7">
        <v>0</v>
      </c>
      <c r="J231" s="7">
        <v>0</v>
      </c>
      <c r="K231" s="103">
        <v>0</v>
      </c>
      <c r="L231" s="7">
        <v>0</v>
      </c>
      <c r="M231" s="7">
        <v>0</v>
      </c>
      <c r="O231" s="51"/>
      <c r="P231" s="51"/>
      <c r="Q231" s="51"/>
      <c r="R231" s="51"/>
      <c r="S231" s="51"/>
      <c r="T231" s="51"/>
      <c r="U231" s="51"/>
      <c r="V231" s="51"/>
      <c r="W231" s="51"/>
      <c r="X231" s="51"/>
      <c r="Y231" s="51"/>
      <c r="Z231" s="51"/>
      <c r="AA231" s="51"/>
    </row>
    <row r="232" spans="1:27" ht="11.65" customHeight="1">
      <c r="A232" s="53">
        <v>112</v>
      </c>
      <c r="C232" s="101"/>
      <c r="F232" s="101" t="s">
        <v>270</v>
      </c>
      <c r="G232" s="3" t="s">
        <v>635</v>
      </c>
      <c r="H232" s="59"/>
      <c r="I232" s="7">
        <v>0</v>
      </c>
      <c r="J232" s="7">
        <v>0</v>
      </c>
      <c r="K232" s="103">
        <v>0</v>
      </c>
      <c r="L232" s="7">
        <v>0</v>
      </c>
      <c r="M232" s="7">
        <v>0</v>
      </c>
      <c r="O232" s="51"/>
      <c r="P232" s="51"/>
      <c r="Q232" s="51"/>
      <c r="R232" s="51"/>
      <c r="S232" s="51"/>
      <c r="T232" s="51"/>
      <c r="U232" s="51"/>
      <c r="V232" s="51"/>
      <c r="W232" s="51"/>
      <c r="X232" s="51"/>
      <c r="Y232" s="51"/>
      <c r="Z232" s="51"/>
      <c r="AA232" s="51"/>
    </row>
    <row r="233" spans="1:27" ht="11.65" customHeight="1">
      <c r="A233" s="53">
        <v>113</v>
      </c>
      <c r="C233" s="101"/>
      <c r="F233" s="101" t="s">
        <v>270</v>
      </c>
      <c r="G233" s="3" t="s">
        <v>634</v>
      </c>
      <c r="H233" s="59"/>
      <c r="I233" s="7">
        <v>52855862.842819437</v>
      </c>
      <c r="J233" s="7">
        <v>40978335.07235536</v>
      </c>
      <c r="K233" s="103">
        <v>11877527.770464074</v>
      </c>
      <c r="L233" s="7">
        <v>3142058.3953243308</v>
      </c>
      <c r="M233" s="7">
        <v>15019586.165788405</v>
      </c>
      <c r="O233" s="51"/>
      <c r="P233" s="51"/>
      <c r="Q233" s="51"/>
      <c r="R233" s="51"/>
      <c r="S233" s="51"/>
      <c r="T233" s="51"/>
      <c r="U233" s="51"/>
      <c r="V233" s="51"/>
      <c r="W233" s="51"/>
      <c r="X233" s="51"/>
      <c r="Y233" s="51"/>
      <c r="Z233" s="51"/>
      <c r="AA233" s="51"/>
    </row>
    <row r="234" spans="1:27" ht="11.65" customHeight="1">
      <c r="A234" s="53">
        <v>114</v>
      </c>
      <c r="C234" s="101"/>
      <c r="F234" s="101" t="s">
        <v>270</v>
      </c>
      <c r="G234" s="3" t="s">
        <v>636</v>
      </c>
      <c r="H234" s="59"/>
      <c r="I234" s="7">
        <v>0</v>
      </c>
      <c r="J234" s="7">
        <v>0</v>
      </c>
      <c r="K234" s="103">
        <v>0</v>
      </c>
      <c r="L234" s="7">
        <v>0</v>
      </c>
      <c r="M234" s="7">
        <v>0</v>
      </c>
      <c r="O234" s="51"/>
      <c r="P234" s="51"/>
      <c r="Q234" s="51"/>
      <c r="R234" s="51"/>
      <c r="S234" s="51"/>
      <c r="T234" s="51"/>
      <c r="U234" s="51"/>
      <c r="V234" s="51"/>
      <c r="W234" s="51"/>
      <c r="X234" s="51"/>
      <c r="Y234" s="51"/>
      <c r="Z234" s="51"/>
      <c r="AA234" s="51"/>
    </row>
    <row r="235" spans="1:27" ht="11.65" customHeight="1">
      <c r="A235" s="53">
        <v>115</v>
      </c>
      <c r="C235" s="101"/>
      <c r="F235" s="101" t="s">
        <v>270</v>
      </c>
      <c r="G235" s="3" t="s">
        <v>637</v>
      </c>
      <c r="H235" s="59"/>
      <c r="I235" s="7">
        <v>0</v>
      </c>
      <c r="J235" s="7">
        <v>0</v>
      </c>
      <c r="K235" s="103">
        <v>0</v>
      </c>
      <c r="L235" s="7">
        <v>0</v>
      </c>
      <c r="M235" s="7">
        <v>0</v>
      </c>
      <c r="O235" s="51"/>
      <c r="P235" s="51"/>
      <c r="Q235" s="51"/>
      <c r="R235" s="51"/>
      <c r="S235" s="51"/>
      <c r="T235" s="51"/>
      <c r="U235" s="51"/>
      <c r="V235" s="51"/>
      <c r="W235" s="51"/>
      <c r="X235" s="51"/>
      <c r="Y235" s="51"/>
      <c r="Z235" s="51"/>
      <c r="AA235" s="51"/>
    </row>
    <row r="236" spans="1:27" ht="11.65" customHeight="1">
      <c r="A236" s="53">
        <v>116</v>
      </c>
      <c r="C236" s="101"/>
      <c r="F236" s="101" t="s">
        <v>270</v>
      </c>
      <c r="G236" s="3" t="s">
        <v>398</v>
      </c>
      <c r="H236" s="59"/>
      <c r="I236" s="7">
        <v>0</v>
      </c>
      <c r="J236" s="7">
        <v>0</v>
      </c>
      <c r="K236" s="103">
        <v>0</v>
      </c>
      <c r="L236" s="7">
        <v>0</v>
      </c>
      <c r="M236" s="7">
        <v>0</v>
      </c>
      <c r="O236" s="51"/>
      <c r="P236" s="51"/>
      <c r="Q236" s="51"/>
      <c r="R236" s="51"/>
      <c r="S236" s="51"/>
      <c r="T236" s="51"/>
      <c r="U236" s="51"/>
      <c r="V236" s="51"/>
      <c r="W236" s="51"/>
      <c r="X236" s="51"/>
      <c r="Y236" s="51"/>
      <c r="Z236" s="51"/>
      <c r="AA236" s="51"/>
    </row>
    <row r="237" spans="1:27" ht="11.65" customHeight="1">
      <c r="A237" s="53">
        <v>117</v>
      </c>
      <c r="C237" s="101"/>
      <c r="H237" s="59" t="s">
        <v>130</v>
      </c>
      <c r="I237" s="106">
        <v>52855862.842819437</v>
      </c>
      <c r="J237" s="106">
        <v>40978335.07235536</v>
      </c>
      <c r="K237" s="106">
        <v>11877527.770464074</v>
      </c>
      <c r="L237" s="106">
        <v>3142058.3953243308</v>
      </c>
      <c r="M237" s="106">
        <v>15019586.165788405</v>
      </c>
      <c r="O237" s="51"/>
      <c r="P237" s="51"/>
      <c r="Q237" s="51"/>
      <c r="R237" s="51"/>
      <c r="S237" s="51"/>
      <c r="T237" s="51"/>
      <c r="U237" s="51"/>
      <c r="V237" s="51"/>
      <c r="W237" s="51"/>
      <c r="X237" s="51"/>
      <c r="Y237" s="51"/>
      <c r="Z237" s="51"/>
      <c r="AA237" s="51"/>
    </row>
    <row r="238" spans="1:27" ht="11.65" customHeight="1">
      <c r="A238" s="53">
        <v>118</v>
      </c>
      <c r="C238" s="101"/>
      <c r="H238" s="59"/>
      <c r="I238" s="51"/>
      <c r="J238" s="51"/>
      <c r="K238" s="51"/>
      <c r="L238" s="51"/>
      <c r="M238" s="51"/>
      <c r="O238" s="51"/>
      <c r="P238" s="51"/>
      <c r="Q238" s="51"/>
      <c r="R238" s="51"/>
      <c r="S238" s="51"/>
      <c r="T238" s="51"/>
      <c r="U238" s="51"/>
      <c r="V238" s="51"/>
      <c r="W238" s="51"/>
      <c r="X238" s="51"/>
      <c r="Y238" s="51"/>
      <c r="Z238" s="51"/>
      <c r="AA238" s="51"/>
    </row>
    <row r="239" spans="1:27" ht="11.65" customHeight="1">
      <c r="A239" s="53">
        <v>119</v>
      </c>
      <c r="C239" s="101"/>
      <c r="D239" s="3" t="s">
        <v>138</v>
      </c>
      <c r="H239" s="59"/>
      <c r="I239" s="106">
        <v>66869414.032819435</v>
      </c>
      <c r="J239" s="106">
        <v>54991886.262355357</v>
      </c>
      <c r="K239" s="106">
        <v>11877527.770464074</v>
      </c>
      <c r="L239" s="106">
        <v>3142058.3953243308</v>
      </c>
      <c r="M239" s="106">
        <v>15019586.165788405</v>
      </c>
      <c r="O239" s="51"/>
      <c r="P239" s="51"/>
      <c r="Q239" s="51"/>
      <c r="R239" s="51"/>
      <c r="S239" s="51"/>
      <c r="T239" s="51"/>
      <c r="U239" s="51"/>
      <c r="V239" s="51"/>
      <c r="W239" s="51"/>
      <c r="X239" s="51"/>
      <c r="Y239" s="51"/>
      <c r="Z239" s="51"/>
      <c r="AA239" s="51"/>
    </row>
    <row r="240" spans="1:27" ht="11.65" customHeight="1">
      <c r="A240" s="53">
        <v>120</v>
      </c>
      <c r="C240" s="101"/>
      <c r="H240" s="59"/>
      <c r="I240" s="51"/>
      <c r="J240" s="51"/>
      <c r="K240" s="51"/>
      <c r="L240" s="51"/>
      <c r="M240" s="51"/>
      <c r="O240" s="51"/>
      <c r="P240" s="51"/>
      <c r="Q240" s="51"/>
      <c r="R240" s="51"/>
      <c r="S240" s="51"/>
      <c r="T240" s="51"/>
      <c r="U240" s="51"/>
      <c r="V240" s="51"/>
      <c r="W240" s="51"/>
      <c r="X240" s="51"/>
      <c r="Y240" s="51"/>
      <c r="Z240" s="51"/>
      <c r="AA240" s="51"/>
    </row>
    <row r="241" spans="1:27" ht="11.65" customHeight="1">
      <c r="A241" s="53">
        <v>121</v>
      </c>
      <c r="C241" s="101">
        <v>449</v>
      </c>
      <c r="D241" s="3" t="s">
        <v>139</v>
      </c>
      <c r="H241" s="59"/>
      <c r="I241" s="7"/>
      <c r="J241" s="7"/>
      <c r="K241" s="7"/>
      <c r="L241" s="7"/>
      <c r="M241" s="7"/>
      <c r="O241" s="51"/>
      <c r="P241" s="51"/>
      <c r="Q241" s="51"/>
      <c r="R241" s="51"/>
      <c r="S241" s="51"/>
      <c r="T241" s="51"/>
      <c r="U241" s="51"/>
      <c r="V241" s="51"/>
      <c r="W241" s="51"/>
      <c r="X241" s="51"/>
      <c r="Y241" s="51"/>
      <c r="Z241" s="51"/>
      <c r="AA241" s="51"/>
    </row>
    <row r="242" spans="1:27" ht="11.65" customHeight="1">
      <c r="A242" s="53">
        <v>122</v>
      </c>
      <c r="C242" s="101"/>
      <c r="F242" s="101" t="s">
        <v>270</v>
      </c>
      <c r="G242" s="3" t="s">
        <v>569</v>
      </c>
      <c r="H242" s="59"/>
      <c r="I242" s="7">
        <v>0</v>
      </c>
      <c r="J242" s="7">
        <v>0</v>
      </c>
      <c r="K242" s="103">
        <v>0</v>
      </c>
      <c r="L242" s="7">
        <v>0</v>
      </c>
      <c r="M242" s="7">
        <v>0</v>
      </c>
      <c r="O242" s="51"/>
      <c r="P242" s="51"/>
      <c r="Q242" s="51"/>
      <c r="R242" s="51"/>
      <c r="S242" s="51"/>
      <c r="T242" s="51"/>
      <c r="U242" s="51"/>
      <c r="V242" s="51"/>
      <c r="W242" s="51"/>
      <c r="X242" s="51"/>
      <c r="Y242" s="51"/>
      <c r="Z242" s="51"/>
      <c r="AA242" s="51"/>
    </row>
    <row r="243" spans="1:27" ht="11.65" customHeight="1">
      <c r="A243" s="53">
        <v>123</v>
      </c>
      <c r="C243" s="101"/>
      <c r="F243" s="101" t="s">
        <v>270</v>
      </c>
      <c r="G243" s="3" t="s">
        <v>249</v>
      </c>
      <c r="H243" s="59"/>
      <c r="I243" s="7">
        <v>0</v>
      </c>
      <c r="J243" s="7">
        <v>0</v>
      </c>
      <c r="K243" s="103">
        <v>0</v>
      </c>
      <c r="L243" s="7">
        <v>0</v>
      </c>
      <c r="M243" s="7">
        <v>0</v>
      </c>
      <c r="O243" s="51"/>
      <c r="P243" s="51"/>
      <c r="Q243" s="51"/>
      <c r="R243" s="51"/>
      <c r="S243" s="51"/>
      <c r="T243" s="51"/>
      <c r="U243" s="51"/>
      <c r="V243" s="51"/>
      <c r="W243" s="51"/>
      <c r="X243" s="51"/>
      <c r="Y243" s="51"/>
      <c r="Z243" s="51"/>
      <c r="AA243" s="51"/>
    </row>
    <row r="244" spans="1:27" ht="11.65" customHeight="1">
      <c r="A244" s="53">
        <v>124</v>
      </c>
      <c r="C244" s="101"/>
      <c r="H244" s="59"/>
      <c r="I244" s="7"/>
      <c r="J244" s="7"/>
      <c r="K244" s="7"/>
      <c r="L244" s="7"/>
      <c r="M244" s="7"/>
      <c r="O244" s="51"/>
      <c r="P244" s="51"/>
      <c r="Q244" s="51"/>
      <c r="R244" s="51"/>
      <c r="S244" s="51"/>
      <c r="T244" s="51"/>
      <c r="U244" s="51"/>
      <c r="V244" s="51"/>
      <c r="W244" s="51"/>
      <c r="X244" s="51"/>
      <c r="Y244" s="51"/>
      <c r="Z244" s="51"/>
      <c r="AA244" s="51"/>
    </row>
    <row r="245" spans="1:27" ht="11.65" customHeight="1">
      <c r="A245" s="53">
        <v>125</v>
      </c>
      <c r="C245" s="101"/>
      <c r="H245" s="59"/>
      <c r="I245" s="7"/>
      <c r="J245" s="7"/>
      <c r="K245" s="7"/>
      <c r="L245" s="7"/>
      <c r="M245" s="7"/>
      <c r="O245" s="51"/>
      <c r="P245" s="51"/>
      <c r="Q245" s="51"/>
      <c r="R245" s="51"/>
      <c r="S245" s="51"/>
      <c r="T245" s="51"/>
      <c r="U245" s="51"/>
      <c r="V245" s="51"/>
      <c r="W245" s="51"/>
      <c r="X245" s="51"/>
      <c r="Y245" s="51"/>
      <c r="Z245" s="51"/>
      <c r="AA245" s="51"/>
    </row>
    <row r="246" spans="1:27" ht="11.65" customHeight="1">
      <c r="A246" s="53">
        <v>126</v>
      </c>
      <c r="C246" s="101"/>
      <c r="H246" s="59"/>
      <c r="I246" s="106">
        <v>0</v>
      </c>
      <c r="J246" s="106">
        <v>0</v>
      </c>
      <c r="K246" s="106">
        <v>0</v>
      </c>
      <c r="L246" s="106">
        <v>0</v>
      </c>
      <c r="M246" s="106">
        <v>0</v>
      </c>
      <c r="O246" s="51"/>
      <c r="P246" s="51"/>
      <c r="Q246" s="51"/>
      <c r="R246" s="51"/>
      <c r="S246" s="51"/>
      <c r="T246" s="51"/>
      <c r="U246" s="51"/>
      <c r="V246" s="51"/>
      <c r="W246" s="51"/>
      <c r="X246" s="51"/>
      <c r="Y246" s="51"/>
      <c r="Z246" s="51"/>
      <c r="AA246" s="51"/>
    </row>
    <row r="247" spans="1:27" ht="11.65" customHeight="1">
      <c r="A247" s="53">
        <v>127</v>
      </c>
      <c r="C247" s="101"/>
      <c r="H247" s="59"/>
      <c r="I247" s="7"/>
      <c r="J247" s="7"/>
      <c r="K247" s="7"/>
      <c r="L247" s="7"/>
      <c r="M247" s="7"/>
      <c r="O247" s="51"/>
      <c r="P247" s="51"/>
      <c r="Q247" s="51"/>
      <c r="R247" s="51"/>
      <c r="S247" s="51"/>
      <c r="T247" s="51"/>
      <c r="U247" s="51"/>
      <c r="V247" s="51"/>
      <c r="W247" s="51"/>
      <c r="X247" s="51"/>
      <c r="Y247" s="51"/>
      <c r="Z247" s="51"/>
      <c r="AA247" s="51"/>
    </row>
    <row r="248" spans="1:27" ht="11.65" customHeight="1" thickBot="1">
      <c r="A248" s="53">
        <v>128</v>
      </c>
      <c r="C248" s="91" t="s">
        <v>140</v>
      </c>
      <c r="F248" s="89"/>
      <c r="G248" s="89"/>
      <c r="H248" s="90"/>
      <c r="I248" s="108">
        <v>4699309351.1328201</v>
      </c>
      <c r="J248" s="108">
        <v>4385869048.8823557</v>
      </c>
      <c r="K248" s="108">
        <v>313440302.25046408</v>
      </c>
      <c r="L248" s="108">
        <v>27395372.546138644</v>
      </c>
      <c r="M248" s="108">
        <v>340835674.79660273</v>
      </c>
      <c r="N248" s="7" t="s">
        <v>65</v>
      </c>
      <c r="O248" s="105"/>
      <c r="P248" s="105"/>
      <c r="Q248" s="105"/>
      <c r="R248" s="105"/>
      <c r="S248" s="105"/>
      <c r="T248" s="105"/>
      <c r="U248" s="51"/>
      <c r="V248" s="105"/>
      <c r="W248" s="105"/>
      <c r="X248" s="105"/>
      <c r="Y248" s="105"/>
      <c r="Z248" s="105"/>
      <c r="AA248" s="105"/>
    </row>
    <row r="249" spans="1:27" ht="11.65" customHeight="1" thickTop="1">
      <c r="A249" s="53">
        <v>129</v>
      </c>
      <c r="C249" s="101">
        <v>450</v>
      </c>
      <c r="D249" s="3" t="s">
        <v>141</v>
      </c>
      <c r="H249" s="59"/>
      <c r="I249" s="7"/>
      <c r="J249" s="7"/>
      <c r="K249" s="7"/>
      <c r="L249" s="7"/>
      <c r="M249" s="7"/>
      <c r="O249" s="51"/>
      <c r="P249" s="51"/>
      <c r="Q249" s="51"/>
      <c r="R249" s="51"/>
      <c r="S249" s="51"/>
      <c r="T249" s="51"/>
      <c r="U249" s="51"/>
      <c r="V249" s="51"/>
      <c r="W249" s="51"/>
      <c r="X249" s="51"/>
      <c r="Y249" s="51"/>
      <c r="Z249" s="51"/>
      <c r="AA249" s="51"/>
    </row>
    <row r="250" spans="1:27" ht="11.65" customHeight="1">
      <c r="A250" s="53">
        <v>130</v>
      </c>
      <c r="C250" s="101"/>
      <c r="F250" s="101" t="s">
        <v>638</v>
      </c>
      <c r="G250" s="3" t="s">
        <v>569</v>
      </c>
      <c r="H250" s="59"/>
      <c r="I250" s="7">
        <v>8352349.3099999996</v>
      </c>
      <c r="J250" s="7">
        <v>7845388.9099999992</v>
      </c>
      <c r="K250" s="103">
        <v>506960.4</v>
      </c>
      <c r="L250" s="7">
        <v>0</v>
      </c>
      <c r="M250" s="7">
        <v>506960.4</v>
      </c>
      <c r="O250" s="51"/>
      <c r="P250" s="51"/>
      <c r="Q250" s="51"/>
      <c r="R250" s="51"/>
      <c r="S250" s="51"/>
      <c r="T250" s="51"/>
      <c r="U250" s="51"/>
      <c r="V250" s="51"/>
      <c r="W250" s="51"/>
      <c r="X250" s="51"/>
      <c r="Y250" s="51"/>
      <c r="Z250" s="51"/>
      <c r="AA250" s="51"/>
    </row>
    <row r="251" spans="1:27" ht="11.65" customHeight="1">
      <c r="A251" s="53">
        <v>131</v>
      </c>
      <c r="C251" s="101"/>
      <c r="F251" s="101" t="s">
        <v>638</v>
      </c>
      <c r="G251" s="3" t="s">
        <v>632</v>
      </c>
      <c r="H251" s="59"/>
      <c r="I251" s="7">
        <v>0</v>
      </c>
      <c r="J251" s="7">
        <v>0</v>
      </c>
      <c r="K251" s="103">
        <v>0</v>
      </c>
      <c r="L251" s="7">
        <v>0</v>
      </c>
      <c r="M251" s="7">
        <v>0</v>
      </c>
      <c r="O251" s="51"/>
      <c r="P251" s="51"/>
      <c r="Q251" s="51"/>
      <c r="R251" s="51"/>
      <c r="S251" s="51"/>
      <c r="T251" s="51"/>
      <c r="U251" s="51"/>
      <c r="V251" s="51"/>
      <c r="W251" s="51"/>
      <c r="X251" s="51"/>
      <c r="Y251" s="51"/>
      <c r="Z251" s="51"/>
      <c r="AA251" s="51"/>
    </row>
    <row r="252" spans="1:27" ht="11.65" customHeight="1">
      <c r="A252" s="53">
        <v>132</v>
      </c>
      <c r="C252" s="101"/>
      <c r="H252" s="59" t="s">
        <v>130</v>
      </c>
      <c r="I252" s="106">
        <v>8352349.3099999996</v>
      </c>
      <c r="J252" s="106">
        <v>7845388.9099999992</v>
      </c>
      <c r="K252" s="106">
        <v>506960.4</v>
      </c>
      <c r="L252" s="106">
        <v>0</v>
      </c>
      <c r="M252" s="106">
        <v>506960.4</v>
      </c>
      <c r="O252" s="51"/>
      <c r="P252" s="51"/>
      <c r="Q252" s="51"/>
      <c r="R252" s="51"/>
      <c r="S252" s="51"/>
      <c r="T252" s="51"/>
      <c r="U252" s="51"/>
      <c r="V252" s="51"/>
      <c r="W252" s="51"/>
      <c r="X252" s="51"/>
      <c r="Y252" s="51"/>
      <c r="Z252" s="51"/>
      <c r="AA252" s="51"/>
    </row>
    <row r="253" spans="1:27" ht="11.65" customHeight="1">
      <c r="A253" s="53">
        <v>133</v>
      </c>
      <c r="C253" s="101"/>
      <c r="H253" s="59"/>
      <c r="I253" s="7"/>
      <c r="J253" s="7"/>
      <c r="K253" s="7"/>
      <c r="L253" s="7"/>
      <c r="M253" s="7"/>
      <c r="O253" s="51"/>
      <c r="P253" s="51"/>
      <c r="Q253" s="51"/>
      <c r="R253" s="51"/>
      <c r="S253" s="51"/>
      <c r="T253" s="51"/>
      <c r="U253" s="51"/>
      <c r="V253" s="51"/>
      <c r="W253" s="51"/>
      <c r="X253" s="51"/>
      <c r="Y253" s="51"/>
      <c r="Z253" s="51"/>
      <c r="AA253" s="51"/>
    </row>
    <row r="254" spans="1:27" ht="11.65" customHeight="1">
      <c r="A254" s="53">
        <v>134</v>
      </c>
      <c r="C254" s="101">
        <v>451</v>
      </c>
      <c r="D254" s="3" t="s">
        <v>142</v>
      </c>
      <c r="H254" s="59"/>
      <c r="I254" s="7"/>
      <c r="J254" s="7"/>
      <c r="K254" s="7"/>
      <c r="L254" s="7"/>
      <c r="M254" s="7"/>
      <c r="O254" s="51"/>
      <c r="P254" s="51"/>
      <c r="Q254" s="51"/>
      <c r="R254" s="51"/>
      <c r="S254" s="51"/>
      <c r="T254" s="51"/>
      <c r="U254" s="51"/>
      <c r="V254" s="51"/>
      <c r="W254" s="51"/>
      <c r="X254" s="51"/>
      <c r="Y254" s="51"/>
      <c r="Z254" s="51"/>
      <c r="AA254" s="51"/>
    </row>
    <row r="255" spans="1:27" ht="11.65" customHeight="1">
      <c r="A255" s="53">
        <v>135</v>
      </c>
      <c r="C255" s="101"/>
      <c r="F255" s="101" t="s">
        <v>638</v>
      </c>
      <c r="G255" s="3" t="s">
        <v>569</v>
      </c>
      <c r="H255" s="59"/>
      <c r="I255" s="7">
        <v>7828778.3799999999</v>
      </c>
      <c r="J255" s="7">
        <v>7673388.96</v>
      </c>
      <c r="K255" s="103">
        <v>155389.42000000001</v>
      </c>
      <c r="L255" s="7">
        <v>0</v>
      </c>
      <c r="M255" s="7">
        <v>155389.42000000001</v>
      </c>
      <c r="O255" s="51"/>
      <c r="P255" s="51"/>
      <c r="Q255" s="51"/>
      <c r="R255" s="51"/>
      <c r="S255" s="51"/>
      <c r="T255" s="51"/>
      <c r="U255" s="51"/>
      <c r="V255" s="51"/>
      <c r="W255" s="51"/>
      <c r="X255" s="51"/>
      <c r="Y255" s="51"/>
      <c r="Z255" s="51"/>
      <c r="AA255" s="51"/>
    </row>
    <row r="256" spans="1:27" ht="11.65" customHeight="1">
      <c r="A256" s="53">
        <v>136</v>
      </c>
      <c r="C256" s="101"/>
      <c r="F256" s="101" t="s">
        <v>484</v>
      </c>
      <c r="G256" s="3" t="s">
        <v>249</v>
      </c>
      <c r="H256" s="59"/>
      <c r="I256" s="7">
        <v>0</v>
      </c>
      <c r="J256" s="7">
        <v>0</v>
      </c>
      <c r="K256" s="103">
        <v>0</v>
      </c>
      <c r="L256" s="7">
        <v>0</v>
      </c>
      <c r="M256" s="7">
        <v>0</v>
      </c>
      <c r="O256" s="51"/>
      <c r="P256" s="51"/>
      <c r="Q256" s="51"/>
      <c r="R256" s="51"/>
      <c r="S256" s="51"/>
      <c r="T256" s="51"/>
      <c r="U256" s="51"/>
      <c r="V256" s="51"/>
      <c r="W256" s="51"/>
      <c r="X256" s="51"/>
      <c r="Y256" s="51"/>
      <c r="Z256" s="51"/>
      <c r="AA256" s="51"/>
    </row>
    <row r="257" spans="1:27" ht="11.65" customHeight="1">
      <c r="A257" s="53">
        <v>137</v>
      </c>
      <c r="C257" s="101"/>
      <c r="F257" s="101" t="s">
        <v>484</v>
      </c>
      <c r="G257" s="3" t="s">
        <v>632</v>
      </c>
      <c r="H257" s="59"/>
      <c r="I257" s="7">
        <v>6040</v>
      </c>
      <c r="J257" s="7">
        <v>5621.9652356647402</v>
      </c>
      <c r="K257" s="103">
        <v>418.03476433525941</v>
      </c>
      <c r="L257" s="7">
        <v>0</v>
      </c>
      <c r="M257" s="7">
        <v>418.03476433525941</v>
      </c>
      <c r="O257" s="51"/>
      <c r="P257" s="51"/>
      <c r="Q257" s="51"/>
      <c r="R257" s="51"/>
      <c r="S257" s="51"/>
      <c r="T257" s="51"/>
      <c r="U257" s="51"/>
      <c r="V257" s="51"/>
      <c r="W257" s="51"/>
      <c r="X257" s="51"/>
      <c r="Y257" s="51"/>
      <c r="Z257" s="51"/>
      <c r="AA257" s="51"/>
    </row>
    <row r="258" spans="1:27" ht="11.65" customHeight="1">
      <c r="A258" s="53">
        <v>138</v>
      </c>
      <c r="C258" s="101"/>
      <c r="H258" s="59" t="s">
        <v>130</v>
      </c>
      <c r="I258" s="106">
        <v>7834818.3799999999</v>
      </c>
      <c r="J258" s="106">
        <v>7679010.9252356645</v>
      </c>
      <c r="K258" s="106">
        <v>155807.45476433527</v>
      </c>
      <c r="L258" s="106">
        <v>0</v>
      </c>
      <c r="M258" s="106">
        <v>155807.45476433527</v>
      </c>
      <c r="O258" s="51"/>
      <c r="P258" s="51"/>
      <c r="Q258" s="51"/>
      <c r="R258" s="51"/>
      <c r="S258" s="51"/>
      <c r="T258" s="51"/>
      <c r="U258" s="51"/>
      <c r="V258" s="51"/>
      <c r="W258" s="51"/>
      <c r="X258" s="51"/>
      <c r="Y258" s="51"/>
      <c r="Z258" s="51"/>
      <c r="AA258" s="51"/>
    </row>
    <row r="259" spans="1:27" ht="11.65" customHeight="1">
      <c r="A259" s="53">
        <v>139</v>
      </c>
      <c r="C259" s="101"/>
      <c r="H259" s="59"/>
      <c r="I259" s="7"/>
      <c r="J259" s="7"/>
      <c r="K259" s="7"/>
      <c r="L259" s="7"/>
      <c r="M259" s="7"/>
      <c r="O259" s="51"/>
      <c r="P259" s="51"/>
      <c r="Q259" s="51"/>
      <c r="R259" s="51"/>
      <c r="S259" s="51"/>
      <c r="T259" s="51"/>
      <c r="U259" s="51"/>
      <c r="V259" s="51"/>
      <c r="W259" s="51"/>
      <c r="X259" s="51"/>
      <c r="Y259" s="51"/>
      <c r="Z259" s="51"/>
      <c r="AA259" s="51"/>
    </row>
    <row r="260" spans="1:27" ht="11.65" customHeight="1">
      <c r="A260" s="53">
        <v>140</v>
      </c>
      <c r="C260" s="101">
        <v>453</v>
      </c>
      <c r="D260" s="3" t="s">
        <v>143</v>
      </c>
      <c r="H260" s="59"/>
      <c r="I260" s="7"/>
      <c r="J260" s="7"/>
      <c r="K260" s="7"/>
      <c r="L260" s="7"/>
      <c r="M260" s="7"/>
      <c r="O260" s="51"/>
      <c r="P260" s="51"/>
      <c r="Q260" s="51"/>
      <c r="R260" s="51"/>
      <c r="S260" s="51"/>
      <c r="T260" s="51"/>
      <c r="U260" s="51"/>
      <c r="V260" s="51"/>
      <c r="W260" s="51"/>
      <c r="X260" s="51"/>
      <c r="Y260" s="51"/>
      <c r="Z260" s="51"/>
      <c r="AA260" s="51"/>
    </row>
    <row r="261" spans="1:27" ht="11.65" customHeight="1">
      <c r="A261" s="53">
        <v>141</v>
      </c>
      <c r="C261" s="101"/>
      <c r="F261" s="101" t="s">
        <v>270</v>
      </c>
      <c r="G261" s="3" t="s">
        <v>634</v>
      </c>
      <c r="H261" s="59"/>
      <c r="I261" s="7">
        <v>0</v>
      </c>
      <c r="J261" s="7">
        <v>0</v>
      </c>
      <c r="K261" s="103">
        <v>0</v>
      </c>
      <c r="L261" s="7">
        <v>0</v>
      </c>
      <c r="M261" s="7">
        <v>0</v>
      </c>
      <c r="O261" s="51"/>
      <c r="P261" s="51"/>
      <c r="Q261" s="51"/>
      <c r="R261" s="51"/>
      <c r="S261" s="51"/>
      <c r="T261" s="51"/>
      <c r="U261" s="51"/>
      <c r="V261" s="51"/>
      <c r="W261" s="51"/>
      <c r="X261" s="51"/>
      <c r="Y261" s="51"/>
      <c r="Z261" s="51"/>
      <c r="AA261" s="51"/>
    </row>
    <row r="262" spans="1:27" ht="11.65" customHeight="1">
      <c r="A262" s="53">
        <v>142</v>
      </c>
      <c r="C262" s="101"/>
      <c r="F262" s="101" t="s">
        <v>270</v>
      </c>
      <c r="G262" s="3" t="s">
        <v>636</v>
      </c>
      <c r="H262" s="59"/>
      <c r="I262" s="7">
        <v>4149.8999999999996</v>
      </c>
      <c r="J262" s="7">
        <v>4149.8999999999996</v>
      </c>
      <c r="K262" s="103">
        <v>0</v>
      </c>
      <c r="L262" s="7">
        <v>0</v>
      </c>
      <c r="M262" s="7">
        <v>0</v>
      </c>
      <c r="O262" s="51"/>
      <c r="P262" s="51"/>
      <c r="Q262" s="51"/>
      <c r="R262" s="51"/>
      <c r="S262" s="51"/>
      <c r="T262" s="51"/>
      <c r="U262" s="51"/>
      <c r="V262" s="51"/>
      <c r="W262" s="51"/>
      <c r="X262" s="51"/>
      <c r="Y262" s="51"/>
      <c r="Z262" s="51"/>
      <c r="AA262" s="51"/>
    </row>
    <row r="263" spans="1:27" ht="11.65" customHeight="1">
      <c r="A263" s="53">
        <v>143</v>
      </c>
      <c r="C263" s="101"/>
      <c r="F263" s="101" t="s">
        <v>270</v>
      </c>
      <c r="G263" s="3" t="s">
        <v>639</v>
      </c>
      <c r="H263" s="59"/>
      <c r="I263" s="7">
        <v>-8701.92</v>
      </c>
      <c r="J263" s="7">
        <v>-6746.4643343964253</v>
      </c>
      <c r="K263" s="103">
        <v>-1955.4556656035747</v>
      </c>
      <c r="L263" s="7">
        <v>0</v>
      </c>
      <c r="M263" s="7">
        <v>-1955.4556656035747</v>
      </c>
      <c r="O263" s="51"/>
      <c r="P263" s="51"/>
      <c r="Q263" s="51"/>
      <c r="R263" s="51"/>
      <c r="S263" s="51"/>
      <c r="T263" s="51"/>
      <c r="U263" s="51"/>
      <c r="V263" s="51"/>
      <c r="W263" s="51"/>
      <c r="X263" s="51"/>
      <c r="Y263" s="51"/>
      <c r="Z263" s="51"/>
      <c r="AA263" s="51"/>
    </row>
    <row r="264" spans="1:27" ht="11.65" customHeight="1">
      <c r="A264" s="53">
        <v>144</v>
      </c>
      <c r="C264" s="101"/>
      <c r="F264" s="101" t="s">
        <v>270</v>
      </c>
      <c r="G264" s="3" t="s">
        <v>249</v>
      </c>
      <c r="H264" s="59"/>
      <c r="I264" s="7">
        <v>0</v>
      </c>
      <c r="J264" s="7">
        <v>0</v>
      </c>
      <c r="K264" s="103">
        <v>0</v>
      </c>
      <c r="L264" s="7">
        <v>0</v>
      </c>
      <c r="M264" s="7">
        <v>0</v>
      </c>
      <c r="O264" s="51"/>
      <c r="P264" s="51"/>
      <c r="Q264" s="51"/>
      <c r="R264" s="51"/>
      <c r="S264" s="51"/>
      <c r="T264" s="51"/>
      <c r="U264" s="51"/>
      <c r="V264" s="51"/>
      <c r="W264" s="51"/>
      <c r="X264" s="51"/>
      <c r="Y264" s="51"/>
      <c r="Z264" s="51"/>
      <c r="AA264" s="51"/>
    </row>
    <row r="265" spans="1:27" ht="11.65" customHeight="1">
      <c r="A265" s="53">
        <v>145</v>
      </c>
      <c r="C265" s="101"/>
      <c r="H265" s="59" t="s">
        <v>130</v>
      </c>
      <c r="I265" s="106">
        <v>-4552.0200000000004</v>
      </c>
      <c r="J265" s="106">
        <v>-2596.5643343964257</v>
      </c>
      <c r="K265" s="106">
        <v>-1955.4556656035747</v>
      </c>
      <c r="L265" s="106">
        <v>0</v>
      </c>
      <c r="M265" s="106">
        <v>-1955.4556656035747</v>
      </c>
      <c r="O265" s="51"/>
      <c r="P265" s="51"/>
      <c r="Q265" s="51"/>
      <c r="R265" s="51"/>
      <c r="S265" s="51"/>
      <c r="T265" s="51"/>
      <c r="U265" s="51"/>
      <c r="V265" s="51"/>
      <c r="W265" s="51"/>
      <c r="X265" s="51"/>
      <c r="Y265" s="51"/>
      <c r="Z265" s="51"/>
      <c r="AA265" s="51"/>
    </row>
    <row r="266" spans="1:27" ht="11.65" customHeight="1">
      <c r="A266" s="53">
        <v>146</v>
      </c>
      <c r="C266" s="101"/>
      <c r="H266" s="59"/>
      <c r="I266" s="7"/>
      <c r="J266" s="7"/>
      <c r="K266" s="7"/>
      <c r="L266" s="7"/>
      <c r="M266" s="7"/>
      <c r="O266" s="51"/>
      <c r="P266" s="51"/>
      <c r="Q266" s="51"/>
      <c r="R266" s="51"/>
      <c r="S266" s="51"/>
      <c r="T266" s="51"/>
      <c r="U266" s="51"/>
      <c r="V266" s="51"/>
      <c r="W266" s="51"/>
      <c r="X266" s="51"/>
      <c r="Y266" s="51"/>
      <c r="Z266" s="51"/>
      <c r="AA266" s="51"/>
    </row>
    <row r="267" spans="1:27" ht="11.65" customHeight="1">
      <c r="A267" s="53">
        <v>147</v>
      </c>
      <c r="C267" s="101">
        <v>454</v>
      </c>
      <c r="D267" s="3" t="s">
        <v>144</v>
      </c>
      <c r="H267" s="59"/>
      <c r="I267" s="7"/>
      <c r="J267" s="7"/>
      <c r="K267" s="7"/>
      <c r="L267" s="7"/>
      <c r="M267" s="7"/>
      <c r="O267" s="51"/>
      <c r="P267" s="51"/>
      <c r="Q267" s="51"/>
      <c r="R267" s="51"/>
      <c r="S267" s="51"/>
      <c r="T267" s="51"/>
      <c r="U267" s="51"/>
      <c r="V267" s="51"/>
      <c r="W267" s="51"/>
      <c r="X267" s="51"/>
      <c r="Y267" s="51"/>
      <c r="Z267" s="51"/>
      <c r="AA267" s="51"/>
    </row>
    <row r="268" spans="1:27" ht="11.65" customHeight="1">
      <c r="A268" s="53">
        <v>148</v>
      </c>
      <c r="C268" s="101"/>
      <c r="F268" s="101" t="s">
        <v>633</v>
      </c>
      <c r="G268" s="3" t="s">
        <v>569</v>
      </c>
      <c r="H268" s="59"/>
      <c r="I268" s="7">
        <v>9784509.6599999983</v>
      </c>
      <c r="J268" s="7">
        <v>8972789.0799999982</v>
      </c>
      <c r="K268" s="103">
        <v>811720.58</v>
      </c>
      <c r="L268" s="7">
        <v>0</v>
      </c>
      <c r="M268" s="7">
        <v>811720.58</v>
      </c>
      <c r="O268" s="51"/>
      <c r="P268" s="51"/>
      <c r="Q268" s="51"/>
      <c r="R268" s="51"/>
      <c r="S268" s="51"/>
      <c r="T268" s="51"/>
      <c r="U268" s="51"/>
      <c r="V268" s="51"/>
      <c r="W268" s="51"/>
      <c r="X268" s="51"/>
      <c r="Y268" s="51"/>
      <c r="Z268" s="51"/>
      <c r="AA268" s="51"/>
    </row>
    <row r="269" spans="1:27" ht="11.65" customHeight="1">
      <c r="A269" s="53">
        <v>149</v>
      </c>
      <c r="C269" s="101"/>
      <c r="F269" s="101" t="s">
        <v>640</v>
      </c>
      <c r="G269" s="3" t="s">
        <v>634</v>
      </c>
      <c r="H269" s="59"/>
      <c r="I269" s="7">
        <v>409141.85</v>
      </c>
      <c r="J269" s="7">
        <v>317201.36461079528</v>
      </c>
      <c r="K269" s="103">
        <v>91940.485389204667</v>
      </c>
      <c r="L269" s="7">
        <v>0</v>
      </c>
      <c r="M269" s="7">
        <v>91940.485389204667</v>
      </c>
      <c r="O269" s="51"/>
      <c r="P269" s="51"/>
      <c r="Q269" s="51"/>
      <c r="R269" s="51"/>
      <c r="S269" s="51"/>
      <c r="T269" s="51"/>
      <c r="U269" s="51"/>
      <c r="V269" s="51"/>
      <c r="W269" s="51"/>
      <c r="X269" s="51"/>
      <c r="Y269" s="51"/>
      <c r="Z269" s="51"/>
      <c r="AA269" s="51"/>
    </row>
    <row r="270" spans="1:27" ht="11.65" customHeight="1">
      <c r="A270" s="53">
        <v>150</v>
      </c>
      <c r="C270" s="101"/>
      <c r="F270" s="101" t="s">
        <v>640</v>
      </c>
      <c r="G270" s="3" t="s">
        <v>636</v>
      </c>
      <c r="H270" s="59"/>
      <c r="I270" s="7">
        <v>4270837.7</v>
      </c>
      <c r="J270" s="7">
        <v>4270837.7</v>
      </c>
      <c r="K270" s="103">
        <v>0</v>
      </c>
      <c r="L270" s="7">
        <v>0</v>
      </c>
      <c r="M270" s="7">
        <v>0</v>
      </c>
      <c r="O270" s="51"/>
      <c r="P270" s="51"/>
      <c r="Q270" s="51"/>
      <c r="R270" s="51"/>
      <c r="S270" s="51"/>
      <c r="T270" s="51"/>
      <c r="U270" s="51"/>
      <c r="V270" s="51"/>
      <c r="W270" s="51"/>
      <c r="X270" s="51"/>
      <c r="Y270" s="51"/>
      <c r="Z270" s="51"/>
      <c r="AA270" s="51"/>
    </row>
    <row r="271" spans="1:27" ht="11.65" customHeight="1">
      <c r="A271" s="53">
        <v>151</v>
      </c>
      <c r="C271" s="101"/>
      <c r="F271" s="101" t="s">
        <v>640</v>
      </c>
      <c r="G271" s="3" t="s">
        <v>639</v>
      </c>
      <c r="H271" s="59"/>
      <c r="I271" s="7">
        <v>0</v>
      </c>
      <c r="J271" s="7">
        <v>0</v>
      </c>
      <c r="K271" s="103">
        <v>0</v>
      </c>
      <c r="L271" s="7">
        <v>0</v>
      </c>
      <c r="M271" s="7">
        <v>0</v>
      </c>
      <c r="O271" s="51"/>
      <c r="P271" s="51"/>
      <c r="Q271" s="51"/>
      <c r="R271" s="51"/>
      <c r="S271" s="51"/>
      <c r="T271" s="51"/>
      <c r="U271" s="51"/>
      <c r="V271" s="51"/>
      <c r="W271" s="51"/>
      <c r="X271" s="51"/>
      <c r="Y271" s="51"/>
      <c r="Z271" s="51"/>
      <c r="AA271" s="51"/>
    </row>
    <row r="272" spans="1:27" ht="11.65" customHeight="1">
      <c r="A272" s="53">
        <v>152</v>
      </c>
      <c r="C272" s="101"/>
      <c r="F272" s="101" t="s">
        <v>640</v>
      </c>
      <c r="G272" s="3" t="s">
        <v>249</v>
      </c>
      <c r="H272" s="59"/>
      <c r="I272" s="7">
        <v>172050.65</v>
      </c>
      <c r="J272" s="7">
        <v>158492.40636252915</v>
      </c>
      <c r="K272" s="103">
        <v>13558.243637470845</v>
      </c>
      <c r="L272" s="7">
        <v>0</v>
      </c>
      <c r="M272" s="7">
        <v>13558.243637470845</v>
      </c>
      <c r="O272" s="51"/>
      <c r="P272" s="51"/>
      <c r="Q272" s="51"/>
      <c r="R272" s="51"/>
      <c r="S272" s="51"/>
      <c r="T272" s="51"/>
      <c r="U272" s="51"/>
      <c r="V272" s="51"/>
      <c r="W272" s="51"/>
      <c r="X272" s="51"/>
      <c r="Y272" s="51"/>
      <c r="Z272" s="51"/>
      <c r="AA272" s="51"/>
    </row>
    <row r="273" spans="1:27" ht="11.65" customHeight="1">
      <c r="A273" s="53">
        <v>153</v>
      </c>
      <c r="C273" s="101"/>
      <c r="F273" s="101" t="s">
        <v>484</v>
      </c>
      <c r="G273" s="3" t="s">
        <v>632</v>
      </c>
      <c r="H273" s="59"/>
      <c r="I273" s="7">
        <v>3609268.87</v>
      </c>
      <c r="J273" s="7">
        <v>3359467.568428305</v>
      </c>
      <c r="K273" s="103">
        <v>249801.30157169505</v>
      </c>
      <c r="L273" s="7">
        <v>0</v>
      </c>
      <c r="M273" s="7">
        <v>249801.30157169505</v>
      </c>
      <c r="O273" s="51"/>
      <c r="P273" s="51"/>
      <c r="Q273" s="51"/>
      <c r="R273" s="51"/>
      <c r="S273" s="51"/>
      <c r="T273" s="51"/>
      <c r="U273" s="51"/>
      <c r="V273" s="51"/>
      <c r="W273" s="51"/>
      <c r="X273" s="51"/>
      <c r="Y273" s="51"/>
      <c r="Z273" s="51"/>
      <c r="AA273" s="51"/>
    </row>
    <row r="274" spans="1:27" ht="11.65" customHeight="1">
      <c r="A274" s="53">
        <v>154</v>
      </c>
      <c r="C274" s="101"/>
      <c r="H274" s="59" t="s">
        <v>130</v>
      </c>
      <c r="I274" s="106">
        <v>18245808.729999997</v>
      </c>
      <c r="J274" s="106">
        <v>17078788.119401626</v>
      </c>
      <c r="K274" s="106">
        <v>1167020.6105983707</v>
      </c>
      <c r="L274" s="106">
        <v>0</v>
      </c>
      <c r="M274" s="106">
        <v>1167020.6105983707</v>
      </c>
      <c r="O274" s="51"/>
      <c r="P274" s="51"/>
      <c r="Q274" s="51"/>
      <c r="R274" s="51"/>
      <c r="S274" s="51"/>
      <c r="T274" s="51"/>
      <c r="U274" s="51"/>
      <c r="V274" s="51"/>
      <c r="W274" s="51"/>
      <c r="X274" s="51"/>
      <c r="Y274" s="51"/>
      <c r="Z274" s="51"/>
      <c r="AA274" s="51"/>
    </row>
    <row r="275" spans="1:27" ht="11.65" customHeight="1">
      <c r="A275" s="53">
        <v>155</v>
      </c>
      <c r="C275" s="101"/>
      <c r="H275" s="59"/>
      <c r="I275" s="109"/>
      <c r="J275" s="7"/>
      <c r="K275" s="7"/>
      <c r="L275" s="7"/>
      <c r="M275" s="7"/>
      <c r="O275" s="51"/>
      <c r="P275" s="51"/>
      <c r="Q275" s="51"/>
      <c r="R275" s="51"/>
      <c r="S275" s="51"/>
      <c r="T275" s="51"/>
      <c r="U275" s="51"/>
      <c r="V275" s="51"/>
      <c r="W275" s="51"/>
      <c r="X275" s="51"/>
      <c r="Y275" s="51"/>
      <c r="Z275" s="51"/>
      <c r="AA275" s="51"/>
    </row>
    <row r="276" spans="1:27" ht="11.65" customHeight="1">
      <c r="A276" s="53">
        <v>156</v>
      </c>
      <c r="C276" s="101"/>
      <c r="E276" s="57"/>
      <c r="H276" s="59"/>
      <c r="I276" s="109"/>
      <c r="J276" s="109"/>
      <c r="K276" s="117"/>
      <c r="L276" s="117"/>
      <c r="M276" s="109"/>
      <c r="O276" s="110"/>
      <c r="P276" s="110"/>
      <c r="Q276" s="110"/>
      <c r="R276" s="110"/>
      <c r="S276" s="110"/>
      <c r="T276" s="110"/>
      <c r="U276" s="51"/>
      <c r="V276" s="110"/>
      <c r="W276" s="110"/>
      <c r="X276" s="110"/>
      <c r="Y276" s="110"/>
      <c r="Z276" s="110"/>
      <c r="AA276" s="110"/>
    </row>
    <row r="277" spans="1:27" ht="11.65" customHeight="1">
      <c r="A277" s="53">
        <v>157</v>
      </c>
      <c r="C277" s="111"/>
      <c r="D277" s="56"/>
      <c r="E277" s="112"/>
      <c r="G277" s="56"/>
      <c r="H277" s="113"/>
      <c r="I277" s="114"/>
      <c r="J277" s="114"/>
      <c r="K277" s="55"/>
      <c r="L277" s="55"/>
      <c r="M277" s="114"/>
      <c r="O277" s="115"/>
      <c r="P277" s="115"/>
      <c r="Q277" s="115"/>
      <c r="R277" s="115"/>
      <c r="S277" s="115"/>
      <c r="T277" s="115"/>
      <c r="U277" s="51"/>
      <c r="V277" s="115"/>
      <c r="W277" s="115"/>
      <c r="X277" s="115"/>
      <c r="Y277" s="115"/>
      <c r="Z277" s="115"/>
      <c r="AA277" s="115"/>
    </row>
    <row r="278" spans="1:27" ht="11.65" customHeight="1">
      <c r="A278" s="53">
        <v>158</v>
      </c>
      <c r="C278" s="101">
        <v>456</v>
      </c>
      <c r="D278" s="3" t="s">
        <v>145</v>
      </c>
      <c r="H278" s="59"/>
      <c r="I278" s="7"/>
      <c r="J278" s="7"/>
      <c r="K278" s="7"/>
      <c r="L278" s="7"/>
      <c r="M278" s="7"/>
      <c r="O278" s="51"/>
      <c r="P278" s="51"/>
      <c r="Q278" s="51"/>
      <c r="R278" s="51"/>
      <c r="S278" s="51"/>
      <c r="T278" s="51"/>
      <c r="U278" s="51"/>
      <c r="V278" s="51"/>
      <c r="W278" s="51"/>
      <c r="X278" s="51"/>
      <c r="Y278" s="51"/>
      <c r="Z278" s="51"/>
      <c r="AA278" s="51"/>
    </row>
    <row r="279" spans="1:27" ht="11.65" customHeight="1">
      <c r="A279" s="53">
        <v>159</v>
      </c>
      <c r="C279" s="101"/>
      <c r="F279" s="101" t="s">
        <v>641</v>
      </c>
      <c r="G279" s="3" t="s">
        <v>569</v>
      </c>
      <c r="H279" s="59"/>
      <c r="I279" s="7">
        <v>14232182.49</v>
      </c>
      <c r="J279" s="7">
        <v>14284370.49</v>
      </c>
      <c r="K279" s="103">
        <v>-52188</v>
      </c>
      <c r="L279" s="7">
        <v>21715.260000000002</v>
      </c>
      <c r="M279" s="7">
        <v>-30472.739999999998</v>
      </c>
      <c r="O279" s="51"/>
      <c r="P279" s="51"/>
      <c r="Q279" s="51"/>
      <c r="R279" s="51"/>
      <c r="S279" s="51"/>
      <c r="T279" s="51"/>
      <c r="U279" s="51"/>
      <c r="V279" s="51"/>
      <c r="W279" s="51"/>
      <c r="X279" s="51"/>
      <c r="Y279" s="51"/>
      <c r="Z279" s="51"/>
      <c r="AA279" s="51"/>
    </row>
    <row r="280" spans="1:27" ht="11.65" customHeight="1">
      <c r="A280" s="53">
        <v>160</v>
      </c>
      <c r="C280" s="101"/>
      <c r="F280" s="101" t="s">
        <v>638</v>
      </c>
      <c r="G280" s="3" t="s">
        <v>636</v>
      </c>
      <c r="H280" s="59"/>
      <c r="I280" s="7">
        <v>3720099.6</v>
      </c>
      <c r="J280" s="7">
        <v>3720099.6</v>
      </c>
      <c r="K280" s="103">
        <v>0</v>
      </c>
      <c r="L280" s="7">
        <v>0</v>
      </c>
      <c r="M280" s="7">
        <v>0</v>
      </c>
      <c r="O280" s="51"/>
      <c r="P280" s="51"/>
      <c r="Q280" s="51"/>
      <c r="R280" s="51"/>
      <c r="S280" s="51"/>
      <c r="T280" s="51"/>
      <c r="U280" s="51"/>
      <c r="V280" s="51"/>
      <c r="W280" s="51"/>
      <c r="X280" s="51"/>
      <c r="Y280" s="51"/>
      <c r="Z280" s="51"/>
      <c r="AA280" s="51"/>
    </row>
    <row r="281" spans="1:27" ht="11.65" customHeight="1">
      <c r="A281" s="53">
        <v>161</v>
      </c>
      <c r="C281" s="101"/>
      <c r="F281" s="101" t="s">
        <v>642</v>
      </c>
      <c r="G281" s="3" t="s">
        <v>634</v>
      </c>
      <c r="H281" s="59"/>
      <c r="I281" s="7">
        <v>12216316.530000001</v>
      </c>
      <c r="J281" s="7">
        <v>9471121.7486879341</v>
      </c>
      <c r="K281" s="103">
        <v>2745194.7813120671</v>
      </c>
      <c r="L281" s="7">
        <v>0</v>
      </c>
      <c r="M281" s="7">
        <v>2745194.7813120671</v>
      </c>
      <c r="O281" s="51"/>
      <c r="P281" s="51"/>
      <c r="Q281" s="51"/>
      <c r="R281" s="51"/>
      <c r="S281" s="51"/>
      <c r="T281" s="51"/>
      <c r="U281" s="51"/>
      <c r="V281" s="51"/>
      <c r="W281" s="51"/>
      <c r="X281" s="51"/>
      <c r="Y281" s="51"/>
      <c r="Z281" s="51"/>
      <c r="AA281" s="51"/>
    </row>
    <row r="282" spans="1:27" ht="11.65" customHeight="1">
      <c r="A282" s="53">
        <v>162</v>
      </c>
      <c r="C282" s="101"/>
      <c r="F282" s="101" t="s">
        <v>643</v>
      </c>
      <c r="G282" s="3" t="s">
        <v>632</v>
      </c>
      <c r="H282" s="59"/>
      <c r="I282" s="7">
        <v>5652511.1500000004</v>
      </c>
      <c r="J282" s="7">
        <v>5261294.897269425</v>
      </c>
      <c r="K282" s="103">
        <v>391216.25273057556</v>
      </c>
      <c r="L282" s="7">
        <v>-391216.25273057556</v>
      </c>
      <c r="M282" s="7">
        <v>0</v>
      </c>
      <c r="O282" s="51"/>
      <c r="P282" s="51"/>
      <c r="Q282" s="51"/>
      <c r="R282" s="51"/>
      <c r="S282" s="51"/>
      <c r="T282" s="51"/>
      <c r="U282" s="51"/>
      <c r="V282" s="51"/>
      <c r="W282" s="51"/>
      <c r="X282" s="51"/>
      <c r="Y282" s="51"/>
      <c r="Z282" s="51"/>
      <c r="AA282" s="51"/>
    </row>
    <row r="283" spans="1:27" ht="11.65" customHeight="1">
      <c r="A283" s="53">
        <v>163</v>
      </c>
      <c r="C283" s="101"/>
      <c r="F283" s="101" t="s">
        <v>644</v>
      </c>
      <c r="G283" s="3" t="s">
        <v>249</v>
      </c>
      <c r="H283" s="59"/>
      <c r="I283" s="7">
        <v>530181.92999999784</v>
      </c>
      <c r="J283" s="7">
        <v>488401.58346178668</v>
      </c>
      <c r="K283" s="103">
        <v>41780.346538211183</v>
      </c>
      <c r="L283" s="7">
        <v>0</v>
      </c>
      <c r="M283" s="7">
        <v>41780.346538211183</v>
      </c>
      <c r="O283" s="51"/>
      <c r="P283" s="51"/>
      <c r="Q283" s="51"/>
      <c r="R283" s="51"/>
      <c r="S283" s="51"/>
      <c r="T283" s="51"/>
      <c r="U283" s="51"/>
      <c r="V283" s="51"/>
      <c r="W283" s="51"/>
      <c r="X283" s="51"/>
      <c r="Y283" s="51"/>
      <c r="Z283" s="51"/>
      <c r="AA283" s="51"/>
    </row>
    <row r="284" spans="1:27" ht="11.65" customHeight="1">
      <c r="A284" s="53">
        <v>164</v>
      </c>
      <c r="C284" s="101"/>
      <c r="F284" s="101" t="s">
        <v>644</v>
      </c>
      <c r="G284" s="3" t="s">
        <v>639</v>
      </c>
      <c r="H284" s="59"/>
      <c r="I284" s="7">
        <v>2486369.59</v>
      </c>
      <c r="J284" s="7">
        <v>1927643.9867365893</v>
      </c>
      <c r="K284" s="103">
        <v>558725.60326341051</v>
      </c>
      <c r="L284" s="7">
        <v>0</v>
      </c>
      <c r="M284" s="7">
        <v>558725.60326341051</v>
      </c>
      <c r="O284" s="51"/>
      <c r="P284" s="51"/>
      <c r="Q284" s="51"/>
      <c r="R284" s="51"/>
      <c r="S284" s="51"/>
      <c r="T284" s="51"/>
      <c r="U284" s="51"/>
      <c r="V284" s="51"/>
      <c r="W284" s="51"/>
      <c r="X284" s="51"/>
      <c r="Y284" s="51"/>
      <c r="Z284" s="51"/>
      <c r="AA284" s="51"/>
    </row>
    <row r="285" spans="1:27" ht="11.65" customHeight="1">
      <c r="A285" s="53">
        <v>165</v>
      </c>
      <c r="C285" s="101"/>
      <c r="F285" s="101" t="s">
        <v>644</v>
      </c>
      <c r="G285" s="3" t="s">
        <v>645</v>
      </c>
      <c r="H285" s="59"/>
      <c r="I285" s="7">
        <v>95294348.120000005</v>
      </c>
      <c r="J285" s="7">
        <v>90295842.381119758</v>
      </c>
      <c r="K285" s="103">
        <v>4998505.7388802413</v>
      </c>
      <c r="L285" s="7">
        <v>-49722.607461377978</v>
      </c>
      <c r="M285" s="7">
        <v>4948783.1314188633</v>
      </c>
      <c r="O285" s="51"/>
      <c r="P285" s="51"/>
      <c r="Q285" s="51"/>
      <c r="R285" s="51"/>
      <c r="S285" s="51"/>
      <c r="T285" s="51"/>
      <c r="U285" s="51"/>
      <c r="V285" s="51"/>
      <c r="W285" s="51"/>
      <c r="X285" s="51"/>
      <c r="Y285" s="51"/>
      <c r="Z285" s="51"/>
      <c r="AA285" s="51"/>
    </row>
    <row r="286" spans="1:27" ht="11.65" customHeight="1">
      <c r="A286" s="53">
        <v>166</v>
      </c>
      <c r="C286" s="101"/>
      <c r="F286" s="101" t="s">
        <v>644</v>
      </c>
      <c r="G286" s="3" t="s">
        <v>646</v>
      </c>
      <c r="H286" s="59"/>
      <c r="I286" s="7">
        <v>12368766.859999999</v>
      </c>
      <c r="J286" s="7">
        <v>11703923.707610998</v>
      </c>
      <c r="K286" s="103">
        <v>664843.15238900087</v>
      </c>
      <c r="L286" s="7">
        <v>0</v>
      </c>
      <c r="M286" s="7">
        <v>664843.15238900087</v>
      </c>
      <c r="O286" s="51"/>
      <c r="P286" s="51"/>
      <c r="Q286" s="51"/>
      <c r="R286" s="51"/>
      <c r="S286" s="51"/>
      <c r="T286" s="51"/>
      <c r="U286" s="51"/>
      <c r="V286" s="51"/>
      <c r="W286" s="51"/>
      <c r="X286" s="51"/>
      <c r="Y286" s="51"/>
      <c r="Z286" s="51"/>
      <c r="AA286" s="51"/>
    </row>
    <row r="287" spans="1:27" ht="11.65" customHeight="1">
      <c r="A287" s="53">
        <v>167</v>
      </c>
      <c r="C287" s="101"/>
      <c r="F287" s="101" t="s">
        <v>270</v>
      </c>
      <c r="G287" s="3" t="s">
        <v>647</v>
      </c>
      <c r="H287" s="59"/>
      <c r="I287" s="7">
        <v>0</v>
      </c>
      <c r="J287" s="7">
        <v>0</v>
      </c>
      <c r="K287" s="103">
        <v>0</v>
      </c>
      <c r="L287" s="7">
        <v>0</v>
      </c>
      <c r="M287" s="7">
        <v>0</v>
      </c>
      <c r="O287" s="51"/>
      <c r="P287" s="51"/>
      <c r="Q287" s="51"/>
      <c r="R287" s="51"/>
      <c r="S287" s="51"/>
      <c r="T287" s="51"/>
      <c r="U287" s="51"/>
      <c r="V287" s="51"/>
      <c r="W287" s="51"/>
      <c r="X287" s="51"/>
      <c r="Y287" s="51"/>
      <c r="Z287" s="51"/>
      <c r="AA287" s="51"/>
    </row>
    <row r="288" spans="1:27" ht="11.65" customHeight="1">
      <c r="A288" s="53">
        <v>168</v>
      </c>
      <c r="C288" s="101"/>
      <c r="F288" s="101" t="s">
        <v>270</v>
      </c>
      <c r="G288" s="3" t="s">
        <v>630</v>
      </c>
      <c r="H288" s="59"/>
      <c r="I288" s="7">
        <v>0</v>
      </c>
      <c r="J288" s="7">
        <v>0</v>
      </c>
      <c r="K288" s="103">
        <v>0</v>
      </c>
      <c r="L288" s="7">
        <v>0</v>
      </c>
      <c r="M288" s="7">
        <v>0</v>
      </c>
      <c r="O288" s="51"/>
      <c r="P288" s="51"/>
      <c r="Q288" s="51"/>
      <c r="R288" s="51"/>
      <c r="S288" s="51"/>
      <c r="T288" s="51"/>
      <c r="U288" s="51"/>
      <c r="V288" s="51"/>
      <c r="W288" s="51"/>
      <c r="X288" s="51"/>
      <c r="Y288" s="51"/>
      <c r="Z288" s="51"/>
      <c r="AA288" s="51"/>
    </row>
    <row r="289" spans="1:27" ht="11.65" customHeight="1">
      <c r="A289" s="53">
        <v>169</v>
      </c>
      <c r="C289" s="101"/>
      <c r="H289" s="59" t="s">
        <v>130</v>
      </c>
      <c r="I289" s="106">
        <v>146500776.27000001</v>
      </c>
      <c r="J289" s="106">
        <v>137152698.39488649</v>
      </c>
      <c r="K289" s="106">
        <v>9348077.8751135059</v>
      </c>
      <c r="L289" s="106">
        <v>-419223.60019195353</v>
      </c>
      <c r="M289" s="106">
        <v>8928854.2749215532</v>
      </c>
      <c r="O289" s="51"/>
      <c r="P289" s="51"/>
      <c r="Q289" s="51"/>
      <c r="R289" s="51"/>
      <c r="S289" s="51"/>
      <c r="T289" s="51"/>
      <c r="U289" s="51"/>
      <c r="V289" s="51"/>
      <c r="W289" s="51"/>
      <c r="X289" s="51"/>
      <c r="Y289" s="51"/>
      <c r="Z289" s="51"/>
      <c r="AA289" s="51"/>
    </row>
    <row r="290" spans="1:27" ht="11.65" customHeight="1">
      <c r="A290" s="53">
        <v>170</v>
      </c>
      <c r="C290" s="101"/>
      <c r="H290" s="59"/>
      <c r="I290" s="7"/>
      <c r="J290" s="7"/>
      <c r="K290" s="7"/>
      <c r="L290" s="7"/>
      <c r="M290" s="7"/>
      <c r="O290" s="51"/>
      <c r="P290" s="51"/>
      <c r="Q290" s="51"/>
      <c r="R290" s="51"/>
      <c r="S290" s="51"/>
      <c r="T290" s="51"/>
      <c r="U290" s="51"/>
      <c r="V290" s="51"/>
      <c r="W290" s="51"/>
      <c r="X290" s="51"/>
      <c r="Y290" s="51"/>
      <c r="Z290" s="51"/>
      <c r="AA290" s="51"/>
    </row>
    <row r="291" spans="1:27" ht="11.65" customHeight="1" thickBot="1">
      <c r="A291" s="53">
        <v>171</v>
      </c>
      <c r="C291" s="101"/>
      <c r="D291" s="89" t="s">
        <v>146</v>
      </c>
      <c r="H291" s="59"/>
      <c r="I291" s="108">
        <v>180929200.67000002</v>
      </c>
      <c r="J291" s="108">
        <v>169753289.78518939</v>
      </c>
      <c r="K291" s="108">
        <v>11175910.884810608</v>
      </c>
      <c r="L291" s="108">
        <v>-419223.60019195353</v>
      </c>
      <c r="M291" s="108">
        <v>10756687.284618655</v>
      </c>
      <c r="N291" s="7" t="s">
        <v>65</v>
      </c>
      <c r="O291" s="105"/>
      <c r="P291" s="105"/>
      <c r="Q291" s="105"/>
      <c r="R291" s="105"/>
      <c r="S291" s="105"/>
      <c r="T291" s="105"/>
      <c r="U291" s="51"/>
      <c r="V291" s="105"/>
      <c r="W291" s="105"/>
      <c r="X291" s="105"/>
      <c r="Y291" s="105"/>
      <c r="Z291" s="105"/>
      <c r="AA291" s="105"/>
    </row>
    <row r="292" spans="1:27" ht="11.65" customHeight="1" thickTop="1">
      <c r="A292" s="53">
        <v>172</v>
      </c>
      <c r="C292" s="101"/>
      <c r="H292" s="59"/>
      <c r="I292" s="7"/>
      <c r="J292" s="7"/>
      <c r="K292" s="7"/>
      <c r="L292" s="7"/>
      <c r="M292" s="7"/>
      <c r="O292" s="51"/>
      <c r="P292" s="51"/>
      <c r="Q292" s="51"/>
      <c r="R292" s="51"/>
      <c r="S292" s="51"/>
      <c r="T292" s="51"/>
      <c r="U292" s="51"/>
      <c r="V292" s="51"/>
      <c r="W292" s="51"/>
      <c r="X292" s="51"/>
      <c r="Y292" s="51"/>
      <c r="Z292" s="51"/>
      <c r="AA292" s="51"/>
    </row>
    <row r="293" spans="1:27" ht="11.65" customHeight="1" thickBot="1">
      <c r="A293" s="53">
        <v>173</v>
      </c>
      <c r="C293" s="91" t="s">
        <v>147</v>
      </c>
      <c r="H293" s="90" t="s">
        <v>130</v>
      </c>
      <c r="I293" s="108">
        <v>4880238551.8028202</v>
      </c>
      <c r="J293" s="108">
        <v>4555622338.6675453</v>
      </c>
      <c r="K293" s="108">
        <v>324616213.13527471</v>
      </c>
      <c r="L293" s="108">
        <v>26976148.94594669</v>
      </c>
      <c r="M293" s="108">
        <v>351592362.0812214</v>
      </c>
      <c r="N293" s="7" t="s">
        <v>65</v>
      </c>
      <c r="O293" s="7"/>
      <c r="P293" s="105"/>
      <c r="Q293" s="105"/>
      <c r="R293" s="105"/>
      <c r="S293" s="105"/>
      <c r="T293" s="105"/>
      <c r="U293" s="51"/>
      <c r="V293" s="105"/>
      <c r="W293" s="105"/>
      <c r="X293" s="105"/>
      <c r="Y293" s="105"/>
      <c r="Z293" s="105"/>
      <c r="AA293" s="105"/>
    </row>
    <row r="294" spans="1:27" ht="11.65" customHeight="1" thickTop="1">
      <c r="A294" s="53">
        <v>174</v>
      </c>
      <c r="C294" s="101"/>
      <c r="H294" s="59"/>
      <c r="I294" s="7"/>
      <c r="J294" s="7"/>
      <c r="K294" s="7"/>
      <c r="L294" s="7"/>
      <c r="M294" s="7"/>
      <c r="O294" s="51"/>
      <c r="P294" s="51"/>
      <c r="Q294" s="51"/>
      <c r="R294" s="51"/>
      <c r="S294" s="51"/>
      <c r="T294" s="51"/>
      <c r="U294" s="51"/>
      <c r="V294" s="51"/>
      <c r="W294" s="51"/>
      <c r="X294" s="51"/>
      <c r="Y294" s="51"/>
      <c r="Z294" s="51"/>
      <c r="AA294" s="51"/>
    </row>
    <row r="295" spans="1:27" ht="15" customHeight="1">
      <c r="A295" s="53">
        <v>175</v>
      </c>
      <c r="C295" s="101" t="s">
        <v>148</v>
      </c>
      <c r="H295" s="59"/>
      <c r="I295" s="7"/>
      <c r="J295" s="7"/>
      <c r="K295" s="7"/>
      <c r="L295" s="7"/>
      <c r="M295" s="7"/>
      <c r="O295" s="51"/>
      <c r="P295" s="51"/>
      <c r="Q295" s="51"/>
      <c r="R295" s="51"/>
      <c r="S295" s="51"/>
      <c r="T295" s="51"/>
      <c r="U295" s="51"/>
      <c r="V295" s="51"/>
      <c r="W295" s="51"/>
      <c r="X295" s="51"/>
      <c r="Y295" s="51"/>
      <c r="Z295" s="51"/>
      <c r="AA295" s="51"/>
    </row>
    <row r="296" spans="1:27" ht="11.65" customHeight="1">
      <c r="A296" s="53">
        <v>176</v>
      </c>
      <c r="C296" s="101"/>
      <c r="D296" s="101" t="s">
        <v>34</v>
      </c>
      <c r="E296" s="57" t="s">
        <v>569</v>
      </c>
      <c r="H296" s="59"/>
      <c r="I296" s="7">
        <v>4686651308.1300001</v>
      </c>
      <c r="J296" s="7">
        <v>4383666651.25</v>
      </c>
      <c r="K296" s="103">
        <v>302984656.88</v>
      </c>
      <c r="L296" s="7">
        <v>24275029.410814285</v>
      </c>
      <c r="M296" s="7">
        <v>327259686.29081428</v>
      </c>
      <c r="O296" s="51"/>
      <c r="P296" s="51"/>
      <c r="Q296" s="51"/>
      <c r="R296" s="51"/>
      <c r="S296" s="51"/>
      <c r="T296" s="51"/>
      <c r="U296" s="51"/>
      <c r="V296" s="51"/>
      <c r="W296" s="51"/>
      <c r="X296" s="51"/>
      <c r="Y296" s="51"/>
      <c r="Z296" s="51"/>
      <c r="AA296" s="51"/>
    </row>
    <row r="297" spans="1:27" ht="11.65" customHeight="1">
      <c r="A297" s="53">
        <v>177</v>
      </c>
      <c r="C297" s="101"/>
      <c r="D297" s="3" t="s">
        <v>34</v>
      </c>
      <c r="E297" s="3" t="s">
        <v>639</v>
      </c>
      <c r="H297" s="59"/>
      <c r="I297" s="7">
        <v>2477667.67</v>
      </c>
      <c r="J297" s="7">
        <v>1920897.5224021929</v>
      </c>
      <c r="K297" s="103">
        <v>556770.14759780688</v>
      </c>
      <c r="L297" s="7">
        <v>0</v>
      </c>
      <c r="M297" s="7">
        <v>556770.14759780688</v>
      </c>
      <c r="O297" s="51"/>
      <c r="P297" s="51"/>
      <c r="Q297" s="51"/>
      <c r="R297" s="51"/>
      <c r="S297" s="51"/>
      <c r="T297" s="51"/>
      <c r="U297" s="51"/>
      <c r="V297" s="51"/>
      <c r="W297" s="51"/>
      <c r="X297" s="51"/>
      <c r="Y297" s="51"/>
      <c r="Z297" s="51"/>
      <c r="AA297" s="51"/>
    </row>
    <row r="298" spans="1:27" ht="11.65" customHeight="1">
      <c r="A298" s="53">
        <v>178</v>
      </c>
      <c r="C298" s="101"/>
      <c r="D298" s="3" t="s">
        <v>34</v>
      </c>
      <c r="E298" s="3" t="s">
        <v>630</v>
      </c>
      <c r="H298" s="59"/>
      <c r="I298" s="7">
        <v>0</v>
      </c>
      <c r="J298" s="7">
        <v>0</v>
      </c>
      <c r="K298" s="103">
        <v>0</v>
      </c>
      <c r="L298" s="7">
        <v>0</v>
      </c>
      <c r="M298" s="7">
        <v>0</v>
      </c>
      <c r="O298" s="51"/>
      <c r="P298" s="51"/>
      <c r="Q298" s="51"/>
      <c r="R298" s="51"/>
      <c r="S298" s="51"/>
      <c r="T298" s="51"/>
      <c r="U298" s="51"/>
      <c r="V298" s="51"/>
      <c r="W298" s="51"/>
      <c r="X298" s="51"/>
      <c r="Y298" s="51"/>
      <c r="Z298" s="51"/>
      <c r="AA298" s="51"/>
    </row>
    <row r="299" spans="1:27" ht="11.65" customHeight="1">
      <c r="A299" s="53">
        <v>179</v>
      </c>
      <c r="C299" s="101"/>
      <c r="D299" s="3" t="s">
        <v>34</v>
      </c>
      <c r="E299" s="3" t="s">
        <v>632</v>
      </c>
      <c r="H299" s="59"/>
      <c r="I299" s="7">
        <v>9267820.0199999996</v>
      </c>
      <c r="J299" s="7">
        <v>8626384.4309333935</v>
      </c>
      <c r="K299" s="103">
        <v>641435.5890666059</v>
      </c>
      <c r="L299" s="7">
        <v>-391216.25273057562</v>
      </c>
      <c r="M299" s="7">
        <v>250219.3363360303</v>
      </c>
      <c r="O299" s="51"/>
      <c r="P299" s="51"/>
      <c r="Q299" s="51"/>
      <c r="R299" s="51"/>
      <c r="S299" s="51"/>
      <c r="T299" s="51"/>
      <c r="U299" s="51"/>
      <c r="V299" s="51"/>
      <c r="W299" s="51"/>
      <c r="X299" s="51"/>
      <c r="Y299" s="51"/>
      <c r="Z299" s="51"/>
      <c r="AA299" s="51"/>
    </row>
    <row r="300" spans="1:27" ht="11.65" customHeight="1">
      <c r="A300" s="53">
        <v>180</v>
      </c>
      <c r="C300" s="101"/>
      <c r="D300" s="3" t="s">
        <v>34</v>
      </c>
      <c r="E300" s="3" t="s">
        <v>249</v>
      </c>
      <c r="H300" s="59"/>
      <c r="I300" s="7">
        <v>702232.57999999786</v>
      </c>
      <c r="J300" s="7">
        <v>646893.98982431588</v>
      </c>
      <c r="K300" s="103">
        <v>55338.590175682024</v>
      </c>
      <c r="L300" s="7">
        <v>0</v>
      </c>
      <c r="M300" s="7">
        <v>55338.590175682024</v>
      </c>
      <c r="O300" s="51"/>
      <c r="P300" s="51"/>
      <c r="Q300" s="51"/>
      <c r="R300" s="51"/>
      <c r="S300" s="51"/>
      <c r="T300" s="51"/>
      <c r="U300" s="51"/>
      <c r="V300" s="51"/>
      <c r="W300" s="51"/>
      <c r="X300" s="51"/>
      <c r="Y300" s="51"/>
      <c r="Z300" s="51"/>
      <c r="AA300" s="51"/>
    </row>
    <row r="301" spans="1:27" ht="11.65" customHeight="1">
      <c r="A301" s="53">
        <v>181</v>
      </c>
      <c r="C301" s="101"/>
      <c r="D301" s="3" t="s">
        <v>34</v>
      </c>
      <c r="E301" s="3" t="s">
        <v>637</v>
      </c>
      <c r="H301" s="59"/>
      <c r="I301" s="7">
        <v>0</v>
      </c>
      <c r="J301" s="7">
        <v>0</v>
      </c>
      <c r="K301" s="103">
        <v>0</v>
      </c>
      <c r="L301" s="7">
        <v>0</v>
      </c>
      <c r="M301" s="7">
        <v>0</v>
      </c>
      <c r="O301" s="51"/>
      <c r="P301" s="51"/>
      <c r="Q301" s="51"/>
      <c r="R301" s="51"/>
      <c r="S301" s="51"/>
      <c r="T301" s="51"/>
      <c r="U301" s="51"/>
      <c r="V301" s="51"/>
      <c r="W301" s="51"/>
      <c r="X301" s="51"/>
      <c r="Y301" s="51"/>
      <c r="Z301" s="51"/>
      <c r="AA301" s="51"/>
    </row>
    <row r="302" spans="1:27" ht="11.65" customHeight="1">
      <c r="A302" s="53">
        <v>182</v>
      </c>
      <c r="C302" s="101"/>
      <c r="D302" s="3" t="s">
        <v>34</v>
      </c>
      <c r="E302" s="3" t="s">
        <v>647</v>
      </c>
      <c r="H302" s="59"/>
      <c r="I302" s="7">
        <v>0</v>
      </c>
      <c r="J302" s="7">
        <v>0</v>
      </c>
      <c r="K302" s="103">
        <v>0</v>
      </c>
      <c r="L302" s="7">
        <v>0</v>
      </c>
      <c r="M302" s="7">
        <v>0</v>
      </c>
      <c r="O302" s="51"/>
      <c r="P302" s="51"/>
      <c r="Q302" s="51"/>
      <c r="R302" s="51"/>
      <c r="S302" s="51"/>
      <c r="T302" s="51"/>
      <c r="U302" s="51"/>
      <c r="V302" s="51"/>
      <c r="W302" s="51"/>
      <c r="X302" s="51"/>
      <c r="Y302" s="51"/>
      <c r="Z302" s="51"/>
      <c r="AA302" s="51"/>
    </row>
    <row r="303" spans="1:27" ht="11.65" customHeight="1">
      <c r="A303" s="53">
        <v>183</v>
      </c>
      <c r="C303" s="101"/>
      <c r="D303" s="3" t="s">
        <v>34</v>
      </c>
      <c r="E303" s="3" t="s">
        <v>634</v>
      </c>
      <c r="H303" s="59"/>
      <c r="I303" s="7">
        <v>65481321.22281944</v>
      </c>
      <c r="J303" s="7">
        <v>50766658.185654096</v>
      </c>
      <c r="K303" s="103">
        <v>14714663.037165346</v>
      </c>
      <c r="L303" s="7">
        <v>3142058.3953243326</v>
      </c>
      <c r="M303" s="7">
        <v>17856721.432489678</v>
      </c>
      <c r="O303" s="51"/>
      <c r="P303" s="51"/>
      <c r="Q303" s="51"/>
      <c r="R303" s="51"/>
      <c r="S303" s="51"/>
      <c r="T303" s="51"/>
      <c r="U303" s="51"/>
      <c r="V303" s="51"/>
      <c r="W303" s="51"/>
      <c r="X303" s="51"/>
      <c r="Y303" s="51"/>
      <c r="Z303" s="51"/>
      <c r="AA303" s="51"/>
    </row>
    <row r="304" spans="1:27" ht="11.65" customHeight="1">
      <c r="A304" s="53">
        <v>184</v>
      </c>
      <c r="C304" s="101"/>
      <c r="D304" s="3" t="s">
        <v>34</v>
      </c>
      <c r="E304" s="3" t="s">
        <v>636</v>
      </c>
      <c r="H304" s="59"/>
      <c r="I304" s="7">
        <v>7995087.2000000011</v>
      </c>
      <c r="J304" s="7">
        <v>7995087.2000000011</v>
      </c>
      <c r="K304" s="103">
        <v>0</v>
      </c>
      <c r="L304" s="7">
        <v>0</v>
      </c>
      <c r="M304" s="7">
        <v>0</v>
      </c>
      <c r="O304" s="51"/>
      <c r="P304" s="51"/>
      <c r="Q304" s="51"/>
      <c r="R304" s="51"/>
      <c r="S304" s="51"/>
      <c r="T304" s="51"/>
      <c r="U304" s="51"/>
      <c r="V304" s="51"/>
      <c r="W304" s="51"/>
      <c r="X304" s="51"/>
      <c r="Y304" s="51"/>
      <c r="Z304" s="51"/>
      <c r="AA304" s="51"/>
    </row>
    <row r="305" spans="1:27" ht="11.65" customHeight="1">
      <c r="A305" s="53">
        <v>185</v>
      </c>
      <c r="C305" s="101"/>
      <c r="D305" s="3" t="s">
        <v>34</v>
      </c>
      <c r="E305" s="3" t="s">
        <v>645</v>
      </c>
      <c r="H305" s="59"/>
      <c r="I305" s="7">
        <v>95294348.120000005</v>
      </c>
      <c r="J305" s="7">
        <v>90295842.381119758</v>
      </c>
      <c r="K305" s="103">
        <v>4998505.7388802413</v>
      </c>
      <c r="L305" s="7">
        <v>-49722.607461377978</v>
      </c>
      <c r="M305" s="7">
        <v>4948783.1314188633</v>
      </c>
      <c r="O305" s="51"/>
      <c r="P305" s="51"/>
      <c r="Q305" s="51"/>
      <c r="R305" s="51"/>
      <c r="S305" s="51"/>
      <c r="T305" s="51"/>
      <c r="U305" s="51"/>
      <c r="V305" s="51"/>
      <c r="W305" s="51"/>
      <c r="X305" s="51"/>
      <c r="Y305" s="51"/>
      <c r="Z305" s="51"/>
      <c r="AA305" s="51"/>
    </row>
    <row r="306" spans="1:27" ht="11.65" customHeight="1">
      <c r="A306" s="53">
        <v>186</v>
      </c>
      <c r="C306" s="101"/>
      <c r="E306" s="3" t="s">
        <v>646</v>
      </c>
      <c r="H306" s="59"/>
      <c r="I306" s="7">
        <v>12368766.859999999</v>
      </c>
      <c r="J306" s="7">
        <v>11703923.707610998</v>
      </c>
      <c r="K306" s="103">
        <v>664843.15238900087</v>
      </c>
      <c r="L306" s="7">
        <v>0</v>
      </c>
      <c r="M306" s="7">
        <v>664843.15238900087</v>
      </c>
      <c r="O306" s="51"/>
      <c r="P306" s="51"/>
      <c r="Q306" s="51"/>
      <c r="R306" s="51"/>
      <c r="S306" s="51"/>
      <c r="T306" s="51"/>
      <c r="U306" s="51"/>
      <c r="V306" s="51"/>
      <c r="W306" s="51"/>
      <c r="X306" s="51"/>
      <c r="Y306" s="51"/>
      <c r="Z306" s="51"/>
      <c r="AA306" s="51"/>
    </row>
    <row r="307" spans="1:27" ht="11.65" customHeight="1" thickBot="1">
      <c r="A307" s="53">
        <v>187</v>
      </c>
      <c r="C307" s="101" t="s">
        <v>147</v>
      </c>
      <c r="H307" s="59" t="s">
        <v>130</v>
      </c>
      <c r="I307" s="118">
        <v>4880238551.8028193</v>
      </c>
      <c r="J307" s="118">
        <v>4555622338.6675434</v>
      </c>
      <c r="K307" s="118">
        <v>324616213.13527465</v>
      </c>
      <c r="L307" s="118">
        <v>26976148.945946664</v>
      </c>
      <c r="M307" s="118">
        <v>351592362.08122134</v>
      </c>
      <c r="O307" s="51">
        <v>0</v>
      </c>
      <c r="P307" s="51"/>
      <c r="Q307" s="51"/>
      <c r="R307" s="51"/>
      <c r="S307" s="51"/>
      <c r="T307" s="51"/>
      <c r="U307" s="51"/>
      <c r="V307" s="51"/>
      <c r="W307" s="51"/>
      <c r="X307" s="51"/>
      <c r="Y307" s="51"/>
      <c r="Z307" s="51"/>
      <c r="AA307" s="51"/>
    </row>
    <row r="308" spans="1:27" ht="11.65" customHeight="1" thickTop="1">
      <c r="A308" s="53">
        <v>188</v>
      </c>
      <c r="C308" s="101" t="s">
        <v>149</v>
      </c>
      <c r="H308" s="59"/>
      <c r="I308" s="7"/>
      <c r="J308" s="7"/>
      <c r="K308" s="7"/>
      <c r="L308" s="7"/>
      <c r="M308" s="7"/>
      <c r="O308" s="51"/>
      <c r="P308" s="51"/>
      <c r="Q308" s="51"/>
      <c r="R308" s="51"/>
      <c r="S308" s="51"/>
      <c r="T308" s="51"/>
      <c r="U308" s="51"/>
      <c r="V308" s="51"/>
      <c r="W308" s="51"/>
      <c r="X308" s="51"/>
      <c r="Y308" s="51"/>
      <c r="Z308" s="51"/>
      <c r="AA308" s="51"/>
    </row>
    <row r="309" spans="1:27" ht="11.65" customHeight="1">
      <c r="A309" s="53">
        <v>189</v>
      </c>
      <c r="C309" s="101">
        <v>41160</v>
      </c>
      <c r="D309" s="3" t="s">
        <v>150</v>
      </c>
      <c r="H309" s="59"/>
      <c r="I309" s="7"/>
      <c r="J309" s="7"/>
      <c r="K309" s="7"/>
      <c r="L309" s="7"/>
      <c r="M309" s="7"/>
      <c r="O309" s="51"/>
      <c r="P309" s="51"/>
      <c r="Q309" s="51"/>
      <c r="R309" s="51"/>
      <c r="S309" s="51"/>
      <c r="T309" s="51"/>
      <c r="U309" s="51"/>
      <c r="V309" s="51"/>
      <c r="W309" s="51"/>
      <c r="X309" s="51"/>
      <c r="Y309" s="51"/>
      <c r="Z309" s="51"/>
      <c r="AA309" s="51"/>
    </row>
    <row r="310" spans="1:27" ht="11.65" customHeight="1">
      <c r="A310" s="53">
        <v>190</v>
      </c>
      <c r="C310" s="101"/>
      <c r="F310" s="101" t="s">
        <v>633</v>
      </c>
      <c r="G310" s="3" t="s">
        <v>569</v>
      </c>
      <c r="H310" s="59"/>
      <c r="I310" s="7">
        <v>0</v>
      </c>
      <c r="J310" s="7">
        <v>0</v>
      </c>
      <c r="K310" s="103">
        <v>0</v>
      </c>
      <c r="L310" s="7">
        <v>0</v>
      </c>
      <c r="M310" s="7">
        <v>0</v>
      </c>
      <c r="O310" s="51"/>
      <c r="P310" s="51"/>
      <c r="Q310" s="51"/>
      <c r="R310" s="51"/>
      <c r="S310" s="51"/>
      <c r="T310" s="51"/>
      <c r="U310" s="51"/>
      <c r="V310" s="51"/>
      <c r="W310" s="51"/>
      <c r="X310" s="51"/>
      <c r="Y310" s="51"/>
      <c r="Z310" s="51"/>
      <c r="AA310" s="51"/>
    </row>
    <row r="311" spans="1:27" ht="11.65" customHeight="1">
      <c r="A311" s="53">
        <v>191</v>
      </c>
      <c r="C311" s="101"/>
      <c r="F311" s="101" t="s">
        <v>640</v>
      </c>
      <c r="G311" s="3" t="s">
        <v>249</v>
      </c>
      <c r="H311" s="59"/>
      <c r="I311" s="7">
        <v>0</v>
      </c>
      <c r="J311" s="7">
        <v>0</v>
      </c>
      <c r="K311" s="103">
        <v>0</v>
      </c>
      <c r="L311" s="7">
        <v>0</v>
      </c>
      <c r="M311" s="7">
        <v>0</v>
      </c>
      <c r="O311" s="51"/>
      <c r="P311" s="51"/>
      <c r="Q311" s="51"/>
      <c r="R311" s="51"/>
      <c r="S311" s="51"/>
      <c r="T311" s="51"/>
      <c r="U311" s="51"/>
      <c r="V311" s="51"/>
      <c r="W311" s="51"/>
      <c r="X311" s="51"/>
      <c r="Y311" s="51"/>
      <c r="Z311" s="51"/>
      <c r="AA311" s="51"/>
    </row>
    <row r="312" spans="1:27" ht="11.65" customHeight="1">
      <c r="A312" s="53">
        <v>192</v>
      </c>
      <c r="C312" s="101"/>
      <c r="F312" s="101" t="s">
        <v>648</v>
      </c>
      <c r="G312" s="3" t="s">
        <v>632</v>
      </c>
      <c r="H312" s="59"/>
      <c r="I312" s="7">
        <v>0</v>
      </c>
      <c r="J312" s="7">
        <v>0</v>
      </c>
      <c r="K312" s="103">
        <v>0</v>
      </c>
      <c r="L312" s="7">
        <v>0</v>
      </c>
      <c r="M312" s="7">
        <v>0</v>
      </c>
      <c r="O312" s="51"/>
      <c r="P312" s="51"/>
      <c r="Q312" s="51"/>
      <c r="R312" s="51"/>
      <c r="S312" s="51"/>
      <c r="T312" s="51"/>
      <c r="U312" s="51"/>
      <c r="V312" s="51"/>
      <c r="W312" s="51"/>
      <c r="X312" s="51"/>
      <c r="Y312" s="51"/>
      <c r="Z312" s="51"/>
      <c r="AA312" s="51"/>
    </row>
    <row r="313" spans="1:27" ht="11.65" customHeight="1">
      <c r="A313" s="53">
        <v>193</v>
      </c>
      <c r="C313" s="101"/>
      <c r="F313" s="101" t="s">
        <v>640</v>
      </c>
      <c r="G313" s="3" t="s">
        <v>649</v>
      </c>
      <c r="H313" s="59"/>
      <c r="I313" s="7">
        <v>0</v>
      </c>
      <c r="J313" s="7">
        <v>0</v>
      </c>
      <c r="K313" s="103">
        <v>0</v>
      </c>
      <c r="L313" s="7">
        <v>0</v>
      </c>
      <c r="M313" s="7">
        <v>0</v>
      </c>
      <c r="O313" s="51"/>
      <c r="P313" s="51"/>
      <c r="Q313" s="51"/>
      <c r="R313" s="51"/>
      <c r="S313" s="51"/>
      <c r="T313" s="51"/>
      <c r="U313" s="51"/>
      <c r="V313" s="51"/>
      <c r="W313" s="51"/>
      <c r="X313" s="51"/>
      <c r="Y313" s="51"/>
      <c r="Z313" s="51"/>
      <c r="AA313" s="51"/>
    </row>
    <row r="314" spans="1:27" ht="11.65" customHeight="1">
      <c r="A314" s="53">
        <v>194</v>
      </c>
      <c r="C314" s="101"/>
      <c r="F314" s="101" t="s">
        <v>270</v>
      </c>
      <c r="G314" s="3" t="s">
        <v>635</v>
      </c>
      <c r="H314" s="59"/>
      <c r="I314" s="7">
        <v>0</v>
      </c>
      <c r="J314" s="7">
        <v>0</v>
      </c>
      <c r="K314" s="103">
        <v>0</v>
      </c>
      <c r="L314" s="7">
        <v>0</v>
      </c>
      <c r="M314" s="7">
        <v>0</v>
      </c>
      <c r="O314" s="51"/>
      <c r="P314" s="51"/>
      <c r="Q314" s="51"/>
      <c r="R314" s="51"/>
      <c r="S314" s="51"/>
      <c r="T314" s="51"/>
      <c r="U314" s="51"/>
      <c r="V314" s="51"/>
      <c r="W314" s="51"/>
      <c r="X314" s="51"/>
      <c r="Y314" s="51"/>
      <c r="Z314" s="51"/>
      <c r="AA314" s="51"/>
    </row>
    <row r="315" spans="1:27" ht="11.65" customHeight="1">
      <c r="A315" s="53">
        <v>195</v>
      </c>
      <c r="C315" s="101"/>
      <c r="H315" s="59"/>
      <c r="I315" s="106">
        <v>0</v>
      </c>
      <c r="J315" s="106">
        <v>0</v>
      </c>
      <c r="K315" s="106">
        <v>0</v>
      </c>
      <c r="L315" s="106">
        <v>0</v>
      </c>
      <c r="M315" s="106">
        <v>0</v>
      </c>
      <c r="O315" s="51"/>
      <c r="P315" s="51"/>
      <c r="Q315" s="51"/>
      <c r="R315" s="51"/>
      <c r="S315" s="51"/>
      <c r="T315" s="51"/>
      <c r="U315" s="51"/>
      <c r="V315" s="51"/>
      <c r="W315" s="51"/>
      <c r="X315" s="51"/>
      <c r="Y315" s="51"/>
      <c r="Z315" s="51"/>
      <c r="AA315" s="51"/>
    </row>
    <row r="316" spans="1:27" ht="11.65" customHeight="1">
      <c r="A316" s="53">
        <v>196</v>
      </c>
      <c r="C316" s="101"/>
      <c r="H316" s="59"/>
      <c r="I316" s="7"/>
      <c r="J316" s="7"/>
      <c r="K316" s="7"/>
      <c r="L316" s="7"/>
      <c r="M316" s="7"/>
      <c r="O316" s="51"/>
      <c r="P316" s="51"/>
      <c r="Q316" s="51"/>
      <c r="R316" s="51"/>
      <c r="S316" s="51"/>
      <c r="T316" s="51"/>
      <c r="U316" s="51"/>
      <c r="V316" s="51"/>
      <c r="W316" s="51"/>
      <c r="X316" s="51"/>
      <c r="Y316" s="51"/>
      <c r="Z316" s="51"/>
      <c r="AA316" s="51"/>
    </row>
    <row r="317" spans="1:27" ht="11.65" customHeight="1">
      <c r="A317" s="53">
        <v>197</v>
      </c>
      <c r="C317" s="101">
        <v>41170</v>
      </c>
      <c r="D317" s="3" t="s">
        <v>151</v>
      </c>
      <c r="H317" s="59"/>
      <c r="I317" s="7"/>
      <c r="J317" s="7"/>
      <c r="K317" s="7"/>
      <c r="L317" s="7"/>
      <c r="M317" s="7"/>
      <c r="O317" s="51"/>
      <c r="P317" s="51"/>
      <c r="Q317" s="51"/>
      <c r="R317" s="51"/>
      <c r="S317" s="51"/>
      <c r="T317" s="51"/>
      <c r="U317" s="51"/>
      <c r="V317" s="51"/>
      <c r="W317" s="51"/>
      <c r="X317" s="51"/>
      <c r="Y317" s="51"/>
      <c r="Z317" s="51"/>
      <c r="AA317" s="51"/>
    </row>
    <row r="318" spans="1:27" ht="11.65" customHeight="1">
      <c r="A318" s="53">
        <v>198</v>
      </c>
      <c r="C318" s="101"/>
      <c r="F318" s="101" t="s">
        <v>633</v>
      </c>
      <c r="G318" s="3" t="s">
        <v>569</v>
      </c>
      <c r="H318" s="59"/>
      <c r="I318" s="7">
        <v>0</v>
      </c>
      <c r="J318" s="7">
        <v>0</v>
      </c>
      <c r="K318" s="103">
        <v>0</v>
      </c>
      <c r="L318" s="7">
        <v>0</v>
      </c>
      <c r="M318" s="7">
        <v>0</v>
      </c>
      <c r="O318" s="51"/>
      <c r="P318" s="51"/>
      <c r="Q318" s="51"/>
      <c r="R318" s="51"/>
      <c r="S318" s="51"/>
      <c r="T318" s="51"/>
      <c r="U318" s="51"/>
      <c r="V318" s="51"/>
      <c r="W318" s="51"/>
      <c r="X318" s="51"/>
      <c r="Y318" s="51"/>
      <c r="Z318" s="51"/>
      <c r="AA318" s="51"/>
    </row>
    <row r="319" spans="1:27" ht="11.65" customHeight="1">
      <c r="A319" s="53">
        <v>199</v>
      </c>
      <c r="C319" s="101"/>
      <c r="F319" s="101" t="s">
        <v>640</v>
      </c>
      <c r="G319" s="3" t="s">
        <v>634</v>
      </c>
      <c r="H319" s="59"/>
      <c r="I319" s="7">
        <v>0</v>
      </c>
      <c r="J319" s="7">
        <v>0</v>
      </c>
      <c r="K319" s="103">
        <v>0</v>
      </c>
      <c r="L319" s="7">
        <v>0</v>
      </c>
      <c r="M319" s="7">
        <v>0</v>
      </c>
      <c r="O319" s="51"/>
      <c r="P319" s="51"/>
      <c r="Q319" s="51"/>
      <c r="R319" s="51"/>
      <c r="S319" s="51"/>
      <c r="T319" s="51"/>
      <c r="U319" s="51"/>
      <c r="V319" s="51"/>
      <c r="W319" s="51"/>
      <c r="X319" s="51"/>
      <c r="Y319" s="51"/>
      <c r="Z319" s="51"/>
      <c r="AA319" s="51"/>
    </row>
    <row r="320" spans="1:27" ht="11.65" customHeight="1">
      <c r="A320" s="53">
        <v>200</v>
      </c>
      <c r="C320" s="101"/>
      <c r="F320" s="101" t="s">
        <v>640</v>
      </c>
      <c r="G320" s="3" t="s">
        <v>636</v>
      </c>
      <c r="H320" s="59"/>
      <c r="I320" s="7">
        <v>0</v>
      </c>
      <c r="J320" s="7">
        <v>0</v>
      </c>
      <c r="K320" s="103">
        <v>0</v>
      </c>
      <c r="L320" s="7">
        <v>0</v>
      </c>
      <c r="M320" s="7">
        <v>0</v>
      </c>
      <c r="O320" s="51"/>
      <c r="P320" s="51"/>
      <c r="Q320" s="51"/>
      <c r="R320" s="51"/>
      <c r="S320" s="51"/>
      <c r="T320" s="51"/>
      <c r="U320" s="51"/>
      <c r="V320" s="51"/>
      <c r="W320" s="51"/>
      <c r="X320" s="51"/>
      <c r="Y320" s="51"/>
      <c r="Z320" s="51"/>
      <c r="AA320" s="51"/>
    </row>
    <row r="321" spans="1:27" ht="11.65" customHeight="1">
      <c r="A321" s="53">
        <v>201</v>
      </c>
      <c r="C321" s="101"/>
      <c r="F321" s="101" t="s">
        <v>640</v>
      </c>
      <c r="G321" s="3" t="s">
        <v>249</v>
      </c>
      <c r="H321" s="59"/>
      <c r="I321" s="7">
        <v>0</v>
      </c>
      <c r="J321" s="7">
        <v>0</v>
      </c>
      <c r="K321" s="103">
        <v>0</v>
      </c>
      <c r="L321" s="7">
        <v>0</v>
      </c>
      <c r="M321" s="7">
        <v>0</v>
      </c>
      <c r="O321" s="51"/>
      <c r="P321" s="51"/>
      <c r="Q321" s="51"/>
      <c r="R321" s="51"/>
      <c r="S321" s="51"/>
      <c r="T321" s="51"/>
      <c r="U321" s="51"/>
      <c r="V321" s="51"/>
      <c r="W321" s="51"/>
      <c r="X321" s="51"/>
      <c r="Y321" s="51"/>
      <c r="Z321" s="51"/>
      <c r="AA321" s="51"/>
    </row>
    <row r="322" spans="1:27" ht="11.65" customHeight="1">
      <c r="A322" s="53">
        <v>202</v>
      </c>
      <c r="C322" s="101"/>
      <c r="H322" s="59"/>
      <c r="I322" s="106">
        <v>0</v>
      </c>
      <c r="J322" s="106">
        <v>0</v>
      </c>
      <c r="K322" s="106">
        <v>0</v>
      </c>
      <c r="L322" s="106">
        <v>0</v>
      </c>
      <c r="M322" s="106">
        <v>0</v>
      </c>
      <c r="O322" s="51"/>
      <c r="P322" s="51"/>
      <c r="Q322" s="51"/>
      <c r="R322" s="51"/>
      <c r="S322" s="51"/>
      <c r="T322" s="51"/>
      <c r="U322" s="51"/>
      <c r="V322" s="51"/>
      <c r="W322" s="51"/>
      <c r="X322" s="51"/>
      <c r="Y322" s="51"/>
      <c r="Z322" s="51"/>
      <c r="AA322" s="51"/>
    </row>
    <row r="323" spans="1:27" ht="11.65" customHeight="1">
      <c r="A323" s="53">
        <v>203</v>
      </c>
      <c r="C323" s="101"/>
      <c r="H323" s="59"/>
      <c r="I323" s="7"/>
      <c r="J323" s="7"/>
      <c r="K323" s="7"/>
      <c r="L323" s="7"/>
      <c r="M323" s="7"/>
      <c r="O323" s="51"/>
      <c r="P323" s="51"/>
      <c r="Q323" s="51"/>
      <c r="R323" s="51"/>
      <c r="S323" s="51"/>
      <c r="T323" s="51"/>
      <c r="U323" s="51"/>
      <c r="V323" s="51"/>
      <c r="W323" s="51"/>
      <c r="X323" s="51"/>
      <c r="Y323" s="51"/>
      <c r="Z323" s="51"/>
      <c r="AA323" s="51"/>
    </row>
    <row r="324" spans="1:27" ht="11.65" customHeight="1">
      <c r="A324" s="53">
        <v>204</v>
      </c>
      <c r="C324" s="101">
        <v>4118</v>
      </c>
      <c r="D324" s="3" t="s">
        <v>152</v>
      </c>
      <c r="H324" s="59"/>
      <c r="I324" s="7"/>
      <c r="J324" s="7"/>
      <c r="K324" s="7"/>
      <c r="L324" s="7"/>
      <c r="M324" s="7"/>
      <c r="O324" s="51"/>
      <c r="P324" s="51"/>
      <c r="Q324" s="51"/>
      <c r="R324" s="51"/>
      <c r="S324" s="51"/>
      <c r="T324" s="51"/>
      <c r="U324" s="51"/>
      <c r="V324" s="51"/>
      <c r="W324" s="51"/>
      <c r="X324" s="51"/>
      <c r="Y324" s="51"/>
      <c r="Z324" s="51"/>
      <c r="AA324" s="51"/>
    </row>
    <row r="325" spans="1:27" ht="11.65" customHeight="1">
      <c r="A325" s="53">
        <v>205</v>
      </c>
      <c r="C325" s="101"/>
      <c r="F325" s="101" t="s">
        <v>270</v>
      </c>
      <c r="G325" s="3" t="s">
        <v>569</v>
      </c>
      <c r="H325" s="59"/>
      <c r="I325" s="7">
        <v>0</v>
      </c>
      <c r="J325" s="7">
        <v>0</v>
      </c>
      <c r="K325" s="103">
        <v>0</v>
      </c>
      <c r="L325" s="7">
        <v>-9.0336586677781927</v>
      </c>
      <c r="M325" s="7">
        <v>-9.0336586677781927</v>
      </c>
      <c r="O325" s="51"/>
      <c r="P325" s="51"/>
      <c r="Q325" s="51"/>
      <c r="R325" s="51"/>
      <c r="S325" s="51"/>
      <c r="T325" s="51"/>
      <c r="U325" s="51"/>
      <c r="V325" s="51"/>
      <c r="W325" s="51"/>
      <c r="X325" s="51"/>
      <c r="Y325" s="51"/>
      <c r="Z325" s="51"/>
      <c r="AA325" s="51"/>
    </row>
    <row r="326" spans="1:27" ht="11.65" customHeight="1">
      <c r="A326" s="53">
        <v>206</v>
      </c>
      <c r="C326" s="101"/>
      <c r="F326" s="101" t="s">
        <v>270</v>
      </c>
      <c r="G326" s="3" t="s">
        <v>637</v>
      </c>
      <c r="H326" s="59"/>
      <c r="I326" s="7">
        <v>0</v>
      </c>
      <c r="J326" s="7">
        <v>0</v>
      </c>
      <c r="K326" s="103">
        <v>0</v>
      </c>
      <c r="L326" s="7">
        <v>0</v>
      </c>
      <c r="M326" s="7">
        <v>0</v>
      </c>
      <c r="O326" s="51"/>
      <c r="P326" s="51"/>
      <c r="Q326" s="51"/>
      <c r="R326" s="51"/>
      <c r="S326" s="51"/>
      <c r="T326" s="51"/>
      <c r="U326" s="51"/>
      <c r="V326" s="51"/>
      <c r="W326" s="51"/>
      <c r="X326" s="51"/>
      <c r="Y326" s="51"/>
      <c r="Z326" s="51"/>
      <c r="AA326" s="51"/>
    </row>
    <row r="327" spans="1:27" ht="11.65" customHeight="1">
      <c r="A327" s="53">
        <v>207</v>
      </c>
      <c r="C327" s="101"/>
      <c r="F327" s="101" t="s">
        <v>270</v>
      </c>
      <c r="G327" s="3" t="s">
        <v>398</v>
      </c>
      <c r="H327" s="59"/>
      <c r="I327" s="7">
        <v>0</v>
      </c>
      <c r="J327" s="7">
        <v>0</v>
      </c>
      <c r="K327" s="103">
        <v>0</v>
      </c>
      <c r="L327" s="7">
        <v>0</v>
      </c>
      <c r="M327" s="7">
        <v>0</v>
      </c>
      <c r="O327" s="51"/>
      <c r="P327" s="51"/>
      <c r="Q327" s="51"/>
      <c r="R327" s="51"/>
      <c r="S327" s="51"/>
      <c r="T327" s="51"/>
      <c r="U327" s="51"/>
      <c r="V327" s="51"/>
      <c r="W327" s="51"/>
      <c r="X327" s="51"/>
      <c r="Y327" s="51"/>
      <c r="Z327" s="51"/>
      <c r="AA327" s="51"/>
    </row>
    <row r="328" spans="1:27" ht="11.65" customHeight="1">
      <c r="A328" s="53">
        <v>208</v>
      </c>
      <c r="C328" s="101"/>
      <c r="F328" s="101" t="s">
        <v>270</v>
      </c>
      <c r="G328" s="3" t="s">
        <v>630</v>
      </c>
      <c r="H328" s="59"/>
      <c r="I328" s="7">
        <v>-61.54</v>
      </c>
      <c r="J328" s="7">
        <v>-56.817407905147867</v>
      </c>
      <c r="K328" s="103">
        <v>-4.7225920948521303</v>
      </c>
      <c r="L328" s="7">
        <v>4.7225920948521303</v>
      </c>
      <c r="M328" s="7">
        <v>0</v>
      </c>
      <c r="O328" s="51"/>
      <c r="P328" s="51"/>
      <c r="Q328" s="51"/>
      <c r="R328" s="51"/>
      <c r="S328" s="51"/>
      <c r="T328" s="51"/>
      <c r="U328" s="51"/>
      <c r="V328" s="51"/>
      <c r="W328" s="51"/>
      <c r="X328" s="51"/>
      <c r="Y328" s="51"/>
      <c r="Z328" s="51"/>
      <c r="AA328" s="51"/>
    </row>
    <row r="329" spans="1:27" ht="11.65" customHeight="1">
      <c r="A329" s="53">
        <v>209</v>
      </c>
      <c r="C329" s="101"/>
      <c r="H329" s="59" t="s">
        <v>351</v>
      </c>
      <c r="I329" s="106">
        <v>-61.54</v>
      </c>
      <c r="J329" s="106">
        <v>-56.817407905147867</v>
      </c>
      <c r="K329" s="106">
        <v>-4.7225920948521303</v>
      </c>
      <c r="L329" s="106">
        <v>-4.3110665729260624</v>
      </c>
      <c r="M329" s="106">
        <v>-9.0336586677781927</v>
      </c>
      <c r="O329" s="51"/>
      <c r="P329" s="51"/>
      <c r="Q329" s="51"/>
      <c r="R329" s="51"/>
      <c r="S329" s="51"/>
      <c r="T329" s="51"/>
      <c r="U329" s="51"/>
      <c r="V329" s="51"/>
      <c r="W329" s="51"/>
      <c r="X329" s="51"/>
      <c r="Y329" s="51"/>
      <c r="Z329" s="51"/>
      <c r="AA329" s="51"/>
    </row>
    <row r="330" spans="1:27" ht="11.65" customHeight="1">
      <c r="A330" s="53">
        <v>210</v>
      </c>
      <c r="C330" s="101"/>
      <c r="H330" s="59"/>
      <c r="I330" s="7"/>
      <c r="J330" s="7"/>
      <c r="K330" s="7"/>
      <c r="L330" s="7"/>
      <c r="M330" s="7"/>
      <c r="O330" s="51"/>
      <c r="P330" s="51"/>
      <c r="Q330" s="51"/>
      <c r="R330" s="51"/>
      <c r="S330" s="51"/>
      <c r="T330" s="51"/>
      <c r="U330" s="51"/>
      <c r="V330" s="51"/>
      <c r="W330" s="51"/>
      <c r="X330" s="51"/>
      <c r="Y330" s="51"/>
      <c r="Z330" s="51"/>
      <c r="AA330" s="51"/>
    </row>
    <row r="331" spans="1:27" ht="11.65" customHeight="1">
      <c r="A331" s="53">
        <v>211</v>
      </c>
      <c r="C331" s="101">
        <v>41181</v>
      </c>
      <c r="D331" s="57" t="s">
        <v>153</v>
      </c>
      <c r="H331" s="59"/>
      <c r="I331" s="7"/>
      <c r="J331" s="7"/>
      <c r="K331" s="7"/>
      <c r="L331" s="7"/>
      <c r="M331" s="7"/>
      <c r="O331" s="51"/>
      <c r="P331" s="51"/>
      <c r="Q331" s="51"/>
      <c r="R331" s="51"/>
      <c r="S331" s="51"/>
      <c r="T331" s="51"/>
      <c r="U331" s="51"/>
      <c r="V331" s="51"/>
      <c r="W331" s="51"/>
      <c r="X331" s="51"/>
      <c r="Y331" s="51"/>
      <c r="Z331" s="51"/>
      <c r="AA331" s="51"/>
    </row>
    <row r="332" spans="1:27" ht="11.65" customHeight="1">
      <c r="A332" s="53">
        <v>212</v>
      </c>
      <c r="C332" s="101"/>
      <c r="F332" s="101" t="s">
        <v>270</v>
      </c>
      <c r="G332" s="3" t="s">
        <v>630</v>
      </c>
      <c r="H332" s="59"/>
      <c r="I332" s="7">
        <v>0</v>
      </c>
      <c r="J332" s="7">
        <v>0</v>
      </c>
      <c r="K332" s="103">
        <v>0</v>
      </c>
      <c r="L332" s="7">
        <v>0</v>
      </c>
      <c r="M332" s="7">
        <v>0</v>
      </c>
      <c r="O332" s="51"/>
      <c r="P332" s="51"/>
      <c r="Q332" s="51"/>
      <c r="R332" s="51"/>
      <c r="S332" s="51"/>
      <c r="T332" s="51"/>
      <c r="U332" s="51"/>
      <c r="V332" s="51"/>
      <c r="W332" s="51"/>
      <c r="X332" s="51"/>
      <c r="Y332" s="51"/>
      <c r="Z332" s="51"/>
      <c r="AA332" s="51"/>
    </row>
    <row r="333" spans="1:27" ht="11.65" customHeight="1">
      <c r="A333" s="53">
        <v>213</v>
      </c>
      <c r="C333" s="101"/>
      <c r="H333" s="59"/>
      <c r="I333" s="106">
        <v>0</v>
      </c>
      <c r="J333" s="106">
        <v>0</v>
      </c>
      <c r="K333" s="106">
        <v>0</v>
      </c>
      <c r="L333" s="106">
        <v>0</v>
      </c>
      <c r="M333" s="106">
        <v>0</v>
      </c>
      <c r="O333" s="51"/>
      <c r="P333" s="51"/>
      <c r="Q333" s="51"/>
      <c r="R333" s="51"/>
      <c r="S333" s="51"/>
      <c r="T333" s="51"/>
      <c r="U333" s="51"/>
      <c r="V333" s="51"/>
      <c r="W333" s="51"/>
      <c r="X333" s="51"/>
      <c r="Y333" s="51"/>
      <c r="Z333" s="51"/>
      <c r="AA333" s="51"/>
    </row>
    <row r="334" spans="1:27" ht="11.65" customHeight="1">
      <c r="A334" s="53">
        <v>214</v>
      </c>
      <c r="C334" s="101"/>
      <c r="H334" s="59"/>
      <c r="I334" s="7"/>
      <c r="J334" s="7"/>
      <c r="K334" s="7"/>
      <c r="L334" s="7"/>
      <c r="M334" s="7"/>
      <c r="O334" s="51"/>
      <c r="P334" s="51"/>
      <c r="Q334" s="51"/>
      <c r="R334" s="51"/>
      <c r="S334" s="51"/>
      <c r="T334" s="51"/>
      <c r="U334" s="51"/>
      <c r="V334" s="51"/>
      <c r="W334" s="51"/>
      <c r="X334" s="51"/>
      <c r="Y334" s="51"/>
      <c r="Z334" s="51"/>
      <c r="AA334" s="51"/>
    </row>
    <row r="335" spans="1:27" ht="11.65" customHeight="1">
      <c r="A335" s="53">
        <v>215</v>
      </c>
      <c r="C335" s="101">
        <v>4194</v>
      </c>
      <c r="D335" s="3" t="s">
        <v>154</v>
      </c>
      <c r="H335" s="59"/>
      <c r="I335" s="7"/>
      <c r="J335" s="7"/>
      <c r="K335" s="7"/>
      <c r="L335" s="7"/>
      <c r="M335" s="7"/>
      <c r="O335" s="51"/>
      <c r="P335" s="51"/>
      <c r="Q335" s="51"/>
      <c r="R335" s="51"/>
      <c r="S335" s="51"/>
      <c r="T335" s="51"/>
      <c r="U335" s="51"/>
      <c r="V335" s="51"/>
      <c r="W335" s="51"/>
      <c r="X335" s="51"/>
      <c r="Y335" s="51"/>
      <c r="Z335" s="51"/>
      <c r="AA335" s="51"/>
    </row>
    <row r="336" spans="1:27" ht="11.65" customHeight="1">
      <c r="A336" s="53">
        <v>216</v>
      </c>
      <c r="C336" s="101"/>
      <c r="F336" s="101" t="s">
        <v>270</v>
      </c>
      <c r="G336" s="3" t="s">
        <v>649</v>
      </c>
      <c r="H336" s="59"/>
      <c r="I336" s="7">
        <v>0</v>
      </c>
      <c r="J336" s="7">
        <v>0</v>
      </c>
      <c r="K336" s="103">
        <v>0</v>
      </c>
      <c r="L336" s="7">
        <v>0</v>
      </c>
      <c r="M336" s="7">
        <v>0</v>
      </c>
      <c r="O336" s="51"/>
      <c r="P336" s="51"/>
      <c r="Q336" s="51"/>
      <c r="R336" s="51"/>
      <c r="S336" s="51"/>
      <c r="T336" s="51"/>
      <c r="U336" s="51"/>
      <c r="V336" s="51"/>
      <c r="W336" s="51"/>
      <c r="X336" s="51"/>
      <c r="Y336" s="51"/>
      <c r="Z336" s="51"/>
      <c r="AA336" s="51"/>
    </row>
    <row r="337" spans="1:27" ht="11.65" customHeight="1">
      <c r="A337" s="53">
        <v>217</v>
      </c>
      <c r="C337" s="101"/>
      <c r="H337" s="59"/>
      <c r="I337" s="106">
        <v>0</v>
      </c>
      <c r="J337" s="106">
        <v>0</v>
      </c>
      <c r="K337" s="106">
        <v>0</v>
      </c>
      <c r="L337" s="106">
        <v>0</v>
      </c>
      <c r="M337" s="106">
        <v>0</v>
      </c>
      <c r="O337" s="51"/>
      <c r="P337" s="51"/>
      <c r="Q337" s="51"/>
      <c r="R337" s="51"/>
      <c r="S337" s="51"/>
      <c r="T337" s="51"/>
      <c r="U337" s="51"/>
      <c r="V337" s="51"/>
      <c r="W337" s="51"/>
      <c r="X337" s="51"/>
      <c r="Y337" s="51"/>
      <c r="Z337" s="51"/>
      <c r="AA337" s="51"/>
    </row>
    <row r="338" spans="1:27" ht="11.65" customHeight="1">
      <c r="A338" s="53">
        <v>218</v>
      </c>
      <c r="C338" s="101"/>
      <c r="H338" s="59"/>
      <c r="I338" s="7"/>
      <c r="J338" s="7"/>
      <c r="K338" s="7"/>
      <c r="L338" s="7"/>
      <c r="M338" s="7"/>
      <c r="O338" s="51"/>
      <c r="P338" s="51"/>
      <c r="Q338" s="51"/>
      <c r="R338" s="51"/>
      <c r="S338" s="51"/>
      <c r="T338" s="51"/>
      <c r="U338" s="51"/>
      <c r="V338" s="51"/>
      <c r="W338" s="51"/>
      <c r="X338" s="51"/>
      <c r="Y338" s="51"/>
      <c r="Z338" s="51"/>
      <c r="AA338" s="51"/>
    </row>
    <row r="339" spans="1:27" ht="11.65" customHeight="1">
      <c r="A339" s="53">
        <v>219</v>
      </c>
      <c r="C339" s="101">
        <v>421</v>
      </c>
      <c r="D339" s="3" t="s">
        <v>155</v>
      </c>
      <c r="H339" s="59"/>
      <c r="I339" s="7"/>
      <c r="J339" s="7"/>
      <c r="K339" s="7"/>
      <c r="L339" s="7"/>
      <c r="M339" s="7"/>
      <c r="O339" s="51"/>
      <c r="P339" s="51"/>
      <c r="Q339" s="51"/>
      <c r="R339" s="51"/>
      <c r="S339" s="51"/>
      <c r="T339" s="51"/>
      <c r="U339" s="51"/>
      <c r="V339" s="51"/>
      <c r="W339" s="51"/>
      <c r="X339" s="51"/>
      <c r="Y339" s="51"/>
      <c r="Z339" s="51"/>
      <c r="AA339" s="51"/>
    </row>
    <row r="340" spans="1:27" ht="11.65" customHeight="1">
      <c r="A340" s="53">
        <v>220</v>
      </c>
      <c r="C340" s="101"/>
      <c r="F340" s="101" t="s">
        <v>633</v>
      </c>
      <c r="G340" s="3" t="s">
        <v>569</v>
      </c>
      <c r="H340" s="59"/>
      <c r="I340" s="7">
        <v>-498344.73</v>
      </c>
      <c r="J340" s="7">
        <v>-501703.64999999997</v>
      </c>
      <c r="K340" s="103">
        <v>3358.92</v>
      </c>
      <c r="L340" s="7">
        <v>0</v>
      </c>
      <c r="M340" s="7">
        <v>3358.92</v>
      </c>
      <c r="O340" s="51"/>
      <c r="P340" s="51"/>
      <c r="Q340" s="51"/>
      <c r="R340" s="51"/>
      <c r="S340" s="51"/>
      <c r="T340" s="51"/>
      <c r="U340" s="51"/>
      <c r="V340" s="51"/>
      <c r="W340" s="51"/>
      <c r="X340" s="51"/>
      <c r="Y340" s="51"/>
      <c r="Z340" s="51"/>
      <c r="AA340" s="51"/>
    </row>
    <row r="341" spans="1:27" ht="11.65" customHeight="1">
      <c r="A341" s="53">
        <v>221</v>
      </c>
      <c r="C341" s="101"/>
      <c r="F341" s="101" t="s">
        <v>640</v>
      </c>
      <c r="G341" s="3" t="s">
        <v>635</v>
      </c>
      <c r="H341" s="59"/>
      <c r="I341" s="7">
        <v>0</v>
      </c>
      <c r="J341" s="7">
        <v>0</v>
      </c>
      <c r="K341" s="103">
        <v>0</v>
      </c>
      <c r="L341" s="7">
        <v>0</v>
      </c>
      <c r="M341" s="7">
        <v>0</v>
      </c>
      <c r="O341" s="51"/>
      <c r="P341" s="51"/>
      <c r="Q341" s="51"/>
      <c r="R341" s="51"/>
      <c r="S341" s="51"/>
      <c r="T341" s="51"/>
      <c r="U341" s="51"/>
      <c r="V341" s="51"/>
      <c r="W341" s="51"/>
      <c r="X341" s="51"/>
      <c r="Y341" s="51"/>
      <c r="Z341" s="51"/>
      <c r="AA341" s="51"/>
    </row>
    <row r="342" spans="1:27" ht="11.65" customHeight="1">
      <c r="A342" s="53">
        <v>222</v>
      </c>
      <c r="C342" s="101"/>
      <c r="F342" s="101" t="s">
        <v>640</v>
      </c>
      <c r="G342" s="3" t="s">
        <v>398</v>
      </c>
      <c r="H342" s="59"/>
      <c r="I342" s="7">
        <v>0</v>
      </c>
      <c r="J342" s="7">
        <v>0</v>
      </c>
      <c r="K342" s="103">
        <v>0</v>
      </c>
      <c r="L342" s="7">
        <v>0</v>
      </c>
      <c r="M342" s="7">
        <v>0</v>
      </c>
      <c r="O342" s="51"/>
      <c r="P342" s="51"/>
      <c r="Q342" s="51"/>
      <c r="R342" s="51"/>
      <c r="S342" s="51"/>
      <c r="T342" s="51"/>
      <c r="U342" s="51"/>
      <c r="V342" s="51"/>
      <c r="W342" s="51"/>
      <c r="X342" s="51"/>
      <c r="Y342" s="51"/>
      <c r="Z342" s="51"/>
      <c r="AA342" s="51"/>
    </row>
    <row r="343" spans="1:27" ht="11.65" customHeight="1">
      <c r="A343" s="53">
        <v>223</v>
      </c>
      <c r="C343" s="101"/>
      <c r="F343" s="101" t="s">
        <v>638</v>
      </c>
      <c r="G343" s="3" t="s">
        <v>647</v>
      </c>
      <c r="H343" s="59"/>
      <c r="I343" s="7">
        <v>0</v>
      </c>
      <c r="J343" s="7">
        <v>0</v>
      </c>
      <c r="K343" s="103">
        <v>0</v>
      </c>
      <c r="L343" s="7">
        <v>0</v>
      </c>
      <c r="M343" s="7">
        <v>0</v>
      </c>
      <c r="O343" s="51"/>
      <c r="P343" s="51"/>
      <c r="Q343" s="51"/>
      <c r="R343" s="51"/>
      <c r="S343" s="51"/>
      <c r="T343" s="51"/>
      <c r="U343" s="51"/>
      <c r="V343" s="51"/>
      <c r="W343" s="51"/>
      <c r="X343" s="51"/>
      <c r="Y343" s="51"/>
      <c r="Z343" s="51"/>
      <c r="AA343" s="51"/>
    </row>
    <row r="344" spans="1:27" ht="11.65" customHeight="1">
      <c r="A344" s="53">
        <v>224</v>
      </c>
      <c r="C344" s="101"/>
      <c r="F344" s="101" t="s">
        <v>650</v>
      </c>
      <c r="G344" s="3" t="s">
        <v>632</v>
      </c>
      <c r="H344" s="59"/>
      <c r="I344" s="7">
        <v>1013575.72</v>
      </c>
      <c r="J344" s="7">
        <v>943425.07641620177</v>
      </c>
      <c r="K344" s="103">
        <v>70150.643583798155</v>
      </c>
      <c r="L344" s="7">
        <v>139501.00944323512</v>
      </c>
      <c r="M344" s="7">
        <v>209651.65302703326</v>
      </c>
      <c r="O344" s="51"/>
      <c r="P344" s="51"/>
      <c r="Q344" s="51"/>
      <c r="R344" s="51"/>
      <c r="S344" s="51"/>
      <c r="T344" s="51"/>
      <c r="U344" s="51"/>
      <c r="V344" s="51"/>
      <c r="W344" s="51"/>
      <c r="X344" s="51"/>
      <c r="Y344" s="51"/>
      <c r="Z344" s="51"/>
      <c r="AA344" s="51"/>
    </row>
    <row r="345" spans="1:27" ht="11.65" customHeight="1">
      <c r="A345" s="53">
        <v>225</v>
      </c>
      <c r="C345" s="101"/>
      <c r="F345" s="101" t="s">
        <v>270</v>
      </c>
      <c r="G345" s="3" t="s">
        <v>634</v>
      </c>
      <c r="H345" s="59"/>
      <c r="I345" s="7">
        <v>0</v>
      </c>
      <c r="J345" s="7">
        <v>0</v>
      </c>
      <c r="K345" s="103">
        <v>0</v>
      </c>
      <c r="L345" s="7">
        <v>0</v>
      </c>
      <c r="M345" s="7">
        <v>0</v>
      </c>
      <c r="O345" s="51"/>
      <c r="P345" s="51"/>
      <c r="Q345" s="51"/>
      <c r="R345" s="51"/>
      <c r="S345" s="51"/>
      <c r="T345" s="51"/>
      <c r="U345" s="51"/>
      <c r="V345" s="51"/>
      <c r="W345" s="51"/>
      <c r="X345" s="51"/>
      <c r="Y345" s="51"/>
      <c r="Z345" s="51"/>
      <c r="AA345" s="51"/>
    </row>
    <row r="346" spans="1:27" ht="11.65" customHeight="1">
      <c r="A346" s="53">
        <v>226</v>
      </c>
      <c r="C346" s="101"/>
      <c r="F346" s="101" t="s">
        <v>270</v>
      </c>
      <c r="G346" s="3" t="s">
        <v>636</v>
      </c>
      <c r="H346" s="59"/>
      <c r="I346" s="7">
        <v>-2433050.75</v>
      </c>
      <c r="J346" s="7">
        <v>-2433050.75</v>
      </c>
      <c r="K346" s="103">
        <v>0</v>
      </c>
      <c r="L346" s="7">
        <v>0</v>
      </c>
      <c r="M346" s="7">
        <v>0</v>
      </c>
      <c r="O346" s="51"/>
      <c r="P346" s="51"/>
      <c r="Q346" s="51"/>
      <c r="R346" s="51"/>
      <c r="S346" s="51"/>
      <c r="T346" s="51"/>
      <c r="U346" s="51"/>
      <c r="V346" s="51"/>
      <c r="W346" s="51"/>
      <c r="X346" s="51"/>
      <c r="Y346" s="51"/>
      <c r="Z346" s="51"/>
      <c r="AA346" s="51"/>
    </row>
    <row r="347" spans="1:27" ht="11.65" customHeight="1">
      <c r="A347" s="53">
        <v>227</v>
      </c>
      <c r="C347" s="101"/>
      <c r="F347" s="101" t="s">
        <v>270</v>
      </c>
      <c r="G347" s="3" t="s">
        <v>249</v>
      </c>
      <c r="H347" s="59"/>
      <c r="I347" s="7">
        <v>0</v>
      </c>
      <c r="J347" s="7">
        <v>0</v>
      </c>
      <c r="K347" s="103">
        <v>0</v>
      </c>
      <c r="L347" s="7">
        <v>0</v>
      </c>
      <c r="M347" s="7">
        <v>0</v>
      </c>
      <c r="O347" s="51"/>
      <c r="P347" s="51"/>
      <c r="Q347" s="51"/>
      <c r="R347" s="51"/>
      <c r="S347" s="51"/>
      <c r="T347" s="51"/>
      <c r="U347" s="51"/>
      <c r="V347" s="51"/>
      <c r="W347" s="51"/>
      <c r="X347" s="51"/>
      <c r="Y347" s="51"/>
      <c r="Z347" s="51"/>
      <c r="AA347" s="51"/>
    </row>
    <row r="348" spans="1:27" ht="11.65" customHeight="1">
      <c r="A348" s="53">
        <v>228</v>
      </c>
      <c r="C348" s="101"/>
      <c r="H348" s="59" t="s">
        <v>351</v>
      </c>
      <c r="I348" s="106">
        <v>-1917819.76</v>
      </c>
      <c r="J348" s="106">
        <v>-1991329.3235837983</v>
      </c>
      <c r="K348" s="106">
        <v>73509.563583798154</v>
      </c>
      <c r="L348" s="106">
        <v>139501.00944323512</v>
      </c>
      <c r="M348" s="106">
        <v>213010.57302703327</v>
      </c>
      <c r="O348" s="51"/>
      <c r="P348" s="51"/>
      <c r="Q348" s="51"/>
      <c r="R348" s="51"/>
      <c r="S348" s="51"/>
      <c r="T348" s="51"/>
      <c r="U348" s="51"/>
      <c r="V348" s="51"/>
      <c r="W348" s="51"/>
      <c r="X348" s="51"/>
      <c r="Y348" s="51"/>
      <c r="Z348" s="51"/>
      <c r="AA348" s="51"/>
    </row>
    <row r="349" spans="1:27" ht="11.65" customHeight="1">
      <c r="A349" s="53">
        <v>229</v>
      </c>
      <c r="C349" s="101"/>
      <c r="H349" s="59"/>
      <c r="I349" s="7"/>
      <c r="J349" s="7"/>
      <c r="K349" s="7"/>
      <c r="L349" s="7"/>
      <c r="M349" s="7"/>
      <c r="O349" s="51"/>
      <c r="P349" s="51"/>
      <c r="Q349" s="51"/>
      <c r="R349" s="51"/>
      <c r="S349" s="51"/>
      <c r="T349" s="51"/>
      <c r="U349" s="51"/>
      <c r="V349" s="51"/>
      <c r="W349" s="51"/>
      <c r="X349" s="51"/>
      <c r="Y349" s="51"/>
      <c r="Z349" s="51"/>
      <c r="AA349" s="51"/>
    </row>
    <row r="350" spans="1:27" ht="11.65" customHeight="1" thickBot="1">
      <c r="A350" s="53">
        <v>230</v>
      </c>
      <c r="C350" s="91" t="s">
        <v>156</v>
      </c>
      <c r="H350" s="90"/>
      <c r="I350" s="108">
        <v>-1917881.3</v>
      </c>
      <c r="J350" s="108">
        <v>-1991386.1409917034</v>
      </c>
      <c r="K350" s="108">
        <v>73504.840991703299</v>
      </c>
      <c r="L350" s="108">
        <v>139496.69837666219</v>
      </c>
      <c r="M350" s="108">
        <v>213001.53936836548</v>
      </c>
      <c r="N350" s="7" t="s">
        <v>65</v>
      </c>
      <c r="O350" s="105"/>
      <c r="P350" s="105"/>
      <c r="Q350" s="105"/>
      <c r="R350" s="105"/>
      <c r="S350" s="105"/>
      <c r="T350" s="105"/>
      <c r="U350" s="51"/>
      <c r="V350" s="105"/>
      <c r="W350" s="105"/>
      <c r="X350" s="105"/>
      <c r="Y350" s="105"/>
      <c r="Z350" s="105"/>
      <c r="AA350" s="105"/>
    </row>
    <row r="351" spans="1:27" ht="11.65" customHeight="1" thickTop="1">
      <c r="A351" s="53">
        <v>231</v>
      </c>
      <c r="C351" s="101" t="s">
        <v>157</v>
      </c>
      <c r="H351" s="59"/>
      <c r="I351" s="7"/>
      <c r="J351" s="7"/>
      <c r="K351" s="7"/>
      <c r="L351" s="7"/>
      <c r="M351" s="7"/>
      <c r="O351" s="51"/>
      <c r="P351" s="51"/>
      <c r="Q351" s="51"/>
      <c r="R351" s="51"/>
      <c r="S351" s="51"/>
      <c r="T351" s="51"/>
      <c r="U351" s="51"/>
      <c r="V351" s="51"/>
      <c r="W351" s="51"/>
      <c r="X351" s="51"/>
      <c r="Y351" s="51"/>
      <c r="Z351" s="51"/>
      <c r="AA351" s="51"/>
    </row>
    <row r="352" spans="1:27" ht="11.65" customHeight="1">
      <c r="A352" s="53">
        <v>232</v>
      </c>
      <c r="C352" s="101">
        <v>4311</v>
      </c>
      <c r="D352" s="3" t="s">
        <v>158</v>
      </c>
      <c r="H352" s="59"/>
      <c r="I352" s="7"/>
      <c r="J352" s="7"/>
      <c r="K352" s="7"/>
      <c r="L352" s="7"/>
      <c r="M352" s="7"/>
      <c r="O352" s="51"/>
      <c r="P352" s="51"/>
      <c r="Q352" s="51"/>
      <c r="R352" s="51"/>
      <c r="S352" s="51"/>
      <c r="T352" s="51"/>
      <c r="U352" s="51"/>
      <c r="V352" s="51"/>
      <c r="W352" s="51"/>
      <c r="X352" s="51"/>
      <c r="Y352" s="51"/>
      <c r="Z352" s="51"/>
      <c r="AA352" s="51"/>
    </row>
    <row r="353" spans="1:27" ht="11.65" customHeight="1">
      <c r="A353" s="53">
        <v>233</v>
      </c>
      <c r="C353" s="101"/>
      <c r="F353" s="101" t="s">
        <v>638</v>
      </c>
      <c r="G353" s="3" t="s">
        <v>569</v>
      </c>
      <c r="H353" s="59"/>
      <c r="I353" s="7">
        <v>0</v>
      </c>
      <c r="J353" s="7">
        <v>0</v>
      </c>
      <c r="K353" s="103">
        <v>0</v>
      </c>
      <c r="L353" s="7">
        <v>49276.119999999995</v>
      </c>
      <c r="M353" s="7">
        <v>49276.119999999995</v>
      </c>
      <c r="O353" s="51"/>
      <c r="P353" s="51"/>
      <c r="Q353" s="51"/>
      <c r="R353" s="51"/>
      <c r="S353" s="51"/>
      <c r="T353" s="51"/>
      <c r="U353" s="51"/>
      <c r="V353" s="51"/>
      <c r="W353" s="51"/>
      <c r="X353" s="51"/>
      <c r="Y353" s="51"/>
      <c r="Z353" s="51"/>
      <c r="AA353" s="51"/>
    </row>
    <row r="354" spans="1:27" ht="11.65" customHeight="1">
      <c r="A354" s="53">
        <v>234</v>
      </c>
      <c r="C354" s="101"/>
      <c r="H354" s="59"/>
      <c r="I354" s="106">
        <v>0</v>
      </c>
      <c r="J354" s="106">
        <v>0</v>
      </c>
      <c r="K354" s="106">
        <v>0</v>
      </c>
      <c r="L354" s="106">
        <v>49276.119999999995</v>
      </c>
      <c r="M354" s="106">
        <v>49276.119999999995</v>
      </c>
      <c r="O354" s="51"/>
      <c r="P354" s="51"/>
      <c r="Q354" s="51"/>
      <c r="R354" s="51"/>
      <c r="S354" s="51"/>
      <c r="T354" s="51"/>
      <c r="U354" s="51"/>
      <c r="V354" s="51"/>
      <c r="W354" s="51"/>
      <c r="X354" s="51"/>
      <c r="Y354" s="51"/>
      <c r="Z354" s="51"/>
      <c r="AA354" s="51"/>
    </row>
    <row r="355" spans="1:27" ht="11.65" customHeight="1">
      <c r="A355" s="53">
        <v>235</v>
      </c>
      <c r="C355" s="91" t="s">
        <v>159</v>
      </c>
      <c r="H355" s="90"/>
      <c r="I355" s="119">
        <v>0</v>
      </c>
      <c r="J355" s="119">
        <v>0</v>
      </c>
      <c r="K355" s="119">
        <v>0</v>
      </c>
      <c r="L355" s="119">
        <v>49276.119999999995</v>
      </c>
      <c r="M355" s="119">
        <v>49276.119999999995</v>
      </c>
      <c r="O355" s="105"/>
      <c r="P355" s="105"/>
      <c r="Q355" s="105"/>
      <c r="R355" s="105"/>
      <c r="S355" s="105"/>
      <c r="T355" s="105"/>
      <c r="U355" s="51"/>
      <c r="V355" s="105"/>
      <c r="W355" s="105"/>
      <c r="X355" s="105"/>
      <c r="Y355" s="105"/>
      <c r="Z355" s="105"/>
      <c r="AA355" s="105"/>
    </row>
    <row r="356" spans="1:27" ht="11.65" customHeight="1">
      <c r="A356" s="53">
        <v>236</v>
      </c>
      <c r="C356" s="101"/>
      <c r="H356" s="59"/>
      <c r="I356" s="7"/>
      <c r="J356" s="7"/>
      <c r="K356" s="7"/>
      <c r="L356" s="7"/>
      <c r="M356" s="7"/>
      <c r="O356" s="51"/>
      <c r="P356" s="51"/>
      <c r="Q356" s="51"/>
      <c r="R356" s="51"/>
      <c r="S356" s="51"/>
      <c r="T356" s="51"/>
      <c r="U356" s="51"/>
      <c r="V356" s="51"/>
      <c r="W356" s="51"/>
      <c r="X356" s="51"/>
      <c r="Y356" s="51"/>
      <c r="Z356" s="51"/>
      <c r="AA356" s="51"/>
    </row>
    <row r="357" spans="1:27" ht="11.65" customHeight="1" thickBot="1">
      <c r="A357" s="53">
        <v>237</v>
      </c>
      <c r="C357" s="91" t="s">
        <v>160</v>
      </c>
      <c r="H357" s="90"/>
      <c r="I357" s="108">
        <v>-1917881.3</v>
      </c>
      <c r="J357" s="108">
        <v>-1991386.1409917034</v>
      </c>
      <c r="K357" s="108">
        <v>73504.840991703299</v>
      </c>
      <c r="L357" s="108">
        <v>188772.81837666218</v>
      </c>
      <c r="M357" s="108">
        <v>262277.65936836548</v>
      </c>
      <c r="N357" s="7" t="s">
        <v>65</v>
      </c>
      <c r="O357" s="105"/>
      <c r="P357" s="105"/>
      <c r="Q357" s="105"/>
      <c r="R357" s="105"/>
      <c r="S357" s="105"/>
      <c r="T357" s="105"/>
      <c r="U357" s="51"/>
      <c r="V357" s="105"/>
      <c r="W357" s="105"/>
      <c r="X357" s="105"/>
      <c r="Y357" s="105"/>
      <c r="Z357" s="105"/>
      <c r="AA357" s="105"/>
    </row>
    <row r="358" spans="1:27" ht="15" customHeight="1" thickTop="1">
      <c r="A358" s="53">
        <v>238</v>
      </c>
      <c r="C358" s="101"/>
      <c r="H358" s="59"/>
      <c r="I358" s="109"/>
      <c r="J358" s="7"/>
      <c r="K358" s="7"/>
      <c r="L358" s="7"/>
      <c r="M358" s="7"/>
      <c r="O358" s="51"/>
      <c r="P358" s="51"/>
      <c r="Q358" s="51"/>
      <c r="R358" s="51"/>
      <c r="S358" s="51"/>
      <c r="T358" s="51"/>
      <c r="U358" s="51"/>
      <c r="V358" s="51"/>
      <c r="W358" s="51"/>
      <c r="X358" s="51"/>
      <c r="Y358" s="51"/>
      <c r="Z358" s="51"/>
      <c r="AA358" s="51"/>
    </row>
    <row r="359" spans="1:27" ht="11.65" customHeight="1">
      <c r="A359" s="53">
        <v>239</v>
      </c>
      <c r="C359" s="101">
        <v>500</v>
      </c>
      <c r="D359" s="3" t="s">
        <v>161</v>
      </c>
      <c r="H359" s="59"/>
      <c r="I359" s="7"/>
      <c r="J359" s="7"/>
      <c r="K359" s="7"/>
      <c r="L359" s="7"/>
      <c r="M359" s="7"/>
      <c r="O359" s="51"/>
      <c r="P359" s="51"/>
      <c r="Q359" s="51"/>
      <c r="R359" s="51"/>
      <c r="S359" s="51"/>
      <c r="T359" s="51"/>
      <c r="U359" s="51"/>
      <c r="V359" s="51"/>
      <c r="W359" s="51"/>
      <c r="X359" s="51"/>
      <c r="Y359" s="51"/>
      <c r="Z359" s="51"/>
      <c r="AA359" s="51"/>
    </row>
    <row r="360" spans="1:27" ht="11.65" customHeight="1">
      <c r="A360" s="53">
        <v>240</v>
      </c>
      <c r="C360" s="101"/>
      <c r="F360" s="101" t="s">
        <v>270</v>
      </c>
      <c r="G360" s="3" t="s">
        <v>249</v>
      </c>
      <c r="H360" s="59"/>
      <c r="I360" s="7">
        <v>86022.9</v>
      </c>
      <c r="J360" s="7">
        <v>79243.969280460195</v>
      </c>
      <c r="K360" s="103">
        <v>6778.9307195398023</v>
      </c>
      <c r="L360" s="7">
        <v>120.35678938126512</v>
      </c>
      <c r="M360" s="7">
        <v>6899.2875089210675</v>
      </c>
      <c r="O360" s="51"/>
      <c r="P360" s="51"/>
      <c r="Q360" s="51"/>
      <c r="R360" s="51"/>
      <c r="S360" s="51"/>
      <c r="T360" s="51"/>
      <c r="U360" s="51"/>
      <c r="V360" s="51"/>
      <c r="W360" s="51"/>
      <c r="X360" s="51"/>
      <c r="Y360" s="51"/>
      <c r="Z360" s="51"/>
      <c r="AA360" s="51"/>
    </row>
    <row r="361" spans="1:27" ht="11.65" customHeight="1">
      <c r="A361" s="53">
        <v>241</v>
      </c>
      <c r="C361" s="101"/>
      <c r="F361" s="101" t="s">
        <v>270</v>
      </c>
      <c r="G361" s="3" t="s">
        <v>634</v>
      </c>
      <c r="H361" s="59"/>
      <c r="I361" s="7">
        <v>31651.73</v>
      </c>
      <c r="J361" s="7">
        <v>24539.0979883687</v>
      </c>
      <c r="K361" s="103">
        <v>7112.6320116312991</v>
      </c>
      <c r="L361" s="7">
        <v>-1955.6294330649635</v>
      </c>
      <c r="M361" s="7">
        <v>5157.0025785663356</v>
      </c>
      <c r="O361" s="51"/>
      <c r="P361" s="51"/>
      <c r="Q361" s="51"/>
      <c r="R361" s="51"/>
      <c r="S361" s="51"/>
      <c r="T361" s="51"/>
      <c r="U361" s="51"/>
      <c r="V361" s="51"/>
      <c r="W361" s="51"/>
      <c r="X361" s="51"/>
      <c r="Y361" s="51"/>
      <c r="Z361" s="51"/>
      <c r="AA361" s="51"/>
    </row>
    <row r="362" spans="1:27" ht="11.65" customHeight="1">
      <c r="A362" s="53">
        <v>242</v>
      </c>
      <c r="C362" s="101"/>
      <c r="F362" s="101" t="s">
        <v>270</v>
      </c>
      <c r="G362" s="3" t="s">
        <v>636</v>
      </c>
      <c r="H362" s="59"/>
      <c r="I362" s="7">
        <v>3267248.49</v>
      </c>
      <c r="J362" s="7">
        <v>3267248.49</v>
      </c>
      <c r="K362" s="103">
        <v>0</v>
      </c>
      <c r="L362" s="7">
        <v>0</v>
      </c>
      <c r="M362" s="7">
        <v>0</v>
      </c>
      <c r="O362" s="51"/>
      <c r="P362" s="51"/>
      <c r="Q362" s="51"/>
      <c r="R362" s="51"/>
      <c r="S362" s="51"/>
      <c r="T362" s="51"/>
      <c r="U362" s="51"/>
      <c r="V362" s="51"/>
      <c r="W362" s="51"/>
      <c r="X362" s="51"/>
      <c r="Y362" s="51"/>
      <c r="Z362" s="51"/>
      <c r="AA362" s="51"/>
    </row>
    <row r="363" spans="1:27" ht="11.65" customHeight="1">
      <c r="A363" s="53">
        <v>243</v>
      </c>
      <c r="C363" s="101"/>
      <c r="F363" s="101" t="s">
        <v>270</v>
      </c>
      <c r="G363" s="3" t="s">
        <v>639</v>
      </c>
      <c r="H363" s="59"/>
      <c r="I363" s="7">
        <v>13667138.66</v>
      </c>
      <c r="J363" s="7">
        <v>10595921.764730146</v>
      </c>
      <c r="K363" s="103">
        <v>3071216.895269854</v>
      </c>
      <c r="L363" s="7">
        <v>31892.850372186862</v>
      </c>
      <c r="M363" s="7">
        <v>3103109.7456420409</v>
      </c>
      <c r="O363" s="51"/>
      <c r="P363" s="51"/>
      <c r="Q363" s="51"/>
      <c r="R363" s="51"/>
      <c r="S363" s="51"/>
      <c r="T363" s="51"/>
      <c r="U363" s="51"/>
      <c r="V363" s="51"/>
      <c r="W363" s="51"/>
      <c r="X363" s="51"/>
      <c r="Y363" s="51"/>
      <c r="Z363" s="51"/>
      <c r="AA363" s="51"/>
    </row>
    <row r="364" spans="1:27" ht="11.65" customHeight="1">
      <c r="A364" s="53">
        <v>244</v>
      </c>
      <c r="C364" s="101"/>
      <c r="F364" s="101" t="s">
        <v>270</v>
      </c>
      <c r="G364" s="3" t="s">
        <v>636</v>
      </c>
      <c r="H364" s="59"/>
      <c r="I364" s="7">
        <v>0</v>
      </c>
      <c r="J364" s="7">
        <v>0</v>
      </c>
      <c r="K364" s="103">
        <v>0</v>
      </c>
      <c r="L364" s="7">
        <v>0</v>
      </c>
      <c r="M364" s="7">
        <v>0</v>
      </c>
      <c r="O364" s="51"/>
      <c r="P364" s="51"/>
      <c r="Q364" s="51"/>
      <c r="R364" s="51"/>
      <c r="S364" s="51"/>
      <c r="T364" s="51"/>
      <c r="U364" s="51"/>
      <c r="V364" s="51"/>
      <c r="W364" s="51"/>
      <c r="X364" s="51"/>
      <c r="Y364" s="51"/>
      <c r="Z364" s="51"/>
      <c r="AA364" s="51"/>
    </row>
    <row r="365" spans="1:27" ht="11.65" customHeight="1">
      <c r="A365" s="53">
        <v>245</v>
      </c>
      <c r="C365" s="101"/>
      <c r="H365" s="59" t="s">
        <v>162</v>
      </c>
      <c r="I365" s="106">
        <v>17052061.780000001</v>
      </c>
      <c r="J365" s="106">
        <v>13966953.321998976</v>
      </c>
      <c r="K365" s="106">
        <v>3085108.458001025</v>
      </c>
      <c r="L365" s="106">
        <v>30057.577728503165</v>
      </c>
      <c r="M365" s="106">
        <v>3115166.0357295284</v>
      </c>
      <c r="O365" s="51"/>
      <c r="P365" s="51"/>
      <c r="Q365" s="51"/>
      <c r="R365" s="51"/>
      <c r="S365" s="51"/>
      <c r="T365" s="51"/>
      <c r="U365" s="51"/>
      <c r="V365" s="51"/>
      <c r="W365" s="51"/>
      <c r="X365" s="51"/>
      <c r="Y365" s="51"/>
      <c r="Z365" s="51"/>
      <c r="AA365" s="51"/>
    </row>
    <row r="366" spans="1:27" ht="11.65" customHeight="1">
      <c r="A366" s="53">
        <v>246</v>
      </c>
      <c r="C366" s="101"/>
      <c r="H366" s="59"/>
      <c r="I366" s="7"/>
      <c r="J366" s="7"/>
      <c r="K366" s="7"/>
      <c r="L366" s="7"/>
      <c r="M366" s="7"/>
      <c r="O366" s="51"/>
      <c r="P366" s="51"/>
      <c r="Q366" s="51"/>
      <c r="R366" s="51"/>
      <c r="S366" s="51"/>
      <c r="T366" s="51"/>
      <c r="U366" s="51"/>
      <c r="V366" s="51"/>
      <c r="W366" s="51"/>
      <c r="X366" s="51"/>
      <c r="Y366" s="51"/>
      <c r="Z366" s="51"/>
      <c r="AA366" s="51"/>
    </row>
    <row r="367" spans="1:27" ht="11.65" customHeight="1">
      <c r="A367" s="53">
        <v>247</v>
      </c>
      <c r="C367" s="101">
        <v>501</v>
      </c>
      <c r="D367" s="3" t="s">
        <v>163</v>
      </c>
      <c r="H367" s="59"/>
      <c r="I367" s="7"/>
      <c r="J367" s="7"/>
      <c r="K367" s="7"/>
      <c r="L367" s="7"/>
      <c r="M367" s="7"/>
      <c r="O367" s="51"/>
      <c r="P367" s="51"/>
      <c r="Q367" s="51"/>
      <c r="R367" s="51"/>
      <c r="S367" s="51"/>
      <c r="T367" s="51"/>
      <c r="U367" s="51"/>
      <c r="V367" s="51"/>
      <c r="W367" s="51"/>
      <c r="X367" s="51"/>
      <c r="Y367" s="51"/>
      <c r="Z367" s="51"/>
      <c r="AA367" s="51"/>
    </row>
    <row r="368" spans="1:27" ht="11.65" customHeight="1">
      <c r="A368" s="53">
        <v>248</v>
      </c>
      <c r="C368" s="101"/>
      <c r="F368" s="101" t="s">
        <v>270</v>
      </c>
      <c r="G368" s="3" t="s">
        <v>630</v>
      </c>
      <c r="H368" s="59"/>
      <c r="I368" s="7">
        <v>-201052.38</v>
      </c>
      <c r="J368" s="7">
        <v>-185623.57953787444</v>
      </c>
      <c r="K368" s="103">
        <v>-15428.800462125555</v>
      </c>
      <c r="L368" s="7">
        <v>0</v>
      </c>
      <c r="M368" s="7">
        <v>-15428.800462125555</v>
      </c>
      <c r="O368" s="51"/>
      <c r="P368" s="51"/>
      <c r="Q368" s="51"/>
      <c r="R368" s="51"/>
      <c r="S368" s="51"/>
      <c r="T368" s="51"/>
      <c r="U368" s="51"/>
      <c r="V368" s="51"/>
      <c r="W368" s="51"/>
      <c r="X368" s="51"/>
      <c r="Y368" s="51"/>
      <c r="Z368" s="51"/>
      <c r="AA368" s="51"/>
    </row>
    <row r="369" spans="1:27" ht="11.65" customHeight="1">
      <c r="A369" s="53">
        <v>249</v>
      </c>
      <c r="C369" s="101"/>
      <c r="F369" s="101" t="s">
        <v>270</v>
      </c>
      <c r="G369" s="3" t="s">
        <v>569</v>
      </c>
      <c r="H369" s="59"/>
      <c r="I369" s="7">
        <v>1064059.6499999999</v>
      </c>
      <c r="J369" s="7">
        <v>1064059.6499999999</v>
      </c>
      <c r="K369" s="103">
        <v>0</v>
      </c>
      <c r="L369" s="7">
        <v>0</v>
      </c>
      <c r="M369" s="7">
        <v>0</v>
      </c>
      <c r="O369" s="51"/>
      <c r="P369" s="51"/>
      <c r="Q369" s="51"/>
      <c r="R369" s="51"/>
      <c r="S369" s="51"/>
      <c r="T369" s="51"/>
      <c r="U369" s="51"/>
      <c r="V369" s="51"/>
      <c r="W369" s="51"/>
      <c r="X369" s="51"/>
      <c r="Y369" s="51"/>
      <c r="Z369" s="51"/>
      <c r="AA369" s="51"/>
    </row>
    <row r="370" spans="1:27" ht="11.65" customHeight="1">
      <c r="A370" s="53">
        <v>250</v>
      </c>
      <c r="C370" s="101"/>
      <c r="F370" s="101" t="s">
        <v>270</v>
      </c>
      <c r="G370" s="3" t="s">
        <v>630</v>
      </c>
      <c r="H370" s="59"/>
      <c r="I370" s="7">
        <v>0</v>
      </c>
      <c r="J370" s="7">
        <v>0</v>
      </c>
      <c r="K370" s="103">
        <v>0</v>
      </c>
      <c r="L370" s="7">
        <v>0</v>
      </c>
      <c r="M370" s="7">
        <v>0</v>
      </c>
      <c r="O370" s="51"/>
      <c r="P370" s="51"/>
      <c r="Q370" s="51"/>
      <c r="R370" s="51"/>
      <c r="S370" s="51"/>
      <c r="T370" s="51"/>
      <c r="U370" s="51"/>
      <c r="V370" s="51"/>
      <c r="W370" s="51"/>
      <c r="X370" s="51"/>
      <c r="Y370" s="51"/>
      <c r="Z370" s="51"/>
      <c r="AA370" s="51"/>
    </row>
    <row r="371" spans="1:27" ht="11.65" customHeight="1">
      <c r="A371" s="53">
        <v>251</v>
      </c>
      <c r="C371" s="101"/>
      <c r="F371" s="101" t="s">
        <v>270</v>
      </c>
      <c r="G371" s="3" t="s">
        <v>634</v>
      </c>
      <c r="H371" s="59"/>
      <c r="I371" s="7">
        <v>1352729.11</v>
      </c>
      <c r="J371" s="7">
        <v>1048750.0108843588</v>
      </c>
      <c r="K371" s="103">
        <v>303979.09911564132</v>
      </c>
      <c r="L371" s="7">
        <v>-83981.825608173793</v>
      </c>
      <c r="M371" s="7">
        <v>219997.27350746753</v>
      </c>
      <c r="O371" s="51"/>
      <c r="P371" s="51"/>
      <c r="Q371" s="51"/>
      <c r="R371" s="51"/>
      <c r="S371" s="51"/>
      <c r="T371" s="51"/>
      <c r="U371" s="51"/>
      <c r="V371" s="51"/>
      <c r="W371" s="51"/>
      <c r="X371" s="51"/>
      <c r="Y371" s="51"/>
      <c r="Z371" s="51"/>
      <c r="AA371" s="51"/>
    </row>
    <row r="372" spans="1:27" ht="11.65" customHeight="1">
      <c r="A372" s="53">
        <v>252</v>
      </c>
      <c r="C372" s="101"/>
      <c r="F372" s="101" t="s">
        <v>270</v>
      </c>
      <c r="G372" s="3" t="s">
        <v>636</v>
      </c>
      <c r="H372" s="59"/>
      <c r="I372" s="7">
        <v>0</v>
      </c>
      <c r="J372" s="7">
        <v>0</v>
      </c>
      <c r="K372" s="103">
        <v>0</v>
      </c>
      <c r="L372" s="7">
        <v>0</v>
      </c>
      <c r="M372" s="7">
        <v>0</v>
      </c>
      <c r="O372" s="51"/>
      <c r="P372" s="51"/>
      <c r="Q372" s="51"/>
      <c r="R372" s="51"/>
      <c r="S372" s="51"/>
      <c r="T372" s="51"/>
      <c r="U372" s="51"/>
      <c r="V372" s="51"/>
      <c r="W372" s="51"/>
      <c r="X372" s="51"/>
      <c r="Y372" s="51"/>
      <c r="Z372" s="51"/>
      <c r="AA372" s="51"/>
    </row>
    <row r="373" spans="1:27" ht="11.65" customHeight="1">
      <c r="A373" s="53">
        <v>253</v>
      </c>
      <c r="C373" s="101"/>
      <c r="F373" s="101" t="s">
        <v>270</v>
      </c>
      <c r="G373" s="3" t="s">
        <v>637</v>
      </c>
      <c r="H373" s="59"/>
      <c r="I373" s="7">
        <v>0</v>
      </c>
      <c r="J373" s="7">
        <v>0</v>
      </c>
      <c r="K373" s="103">
        <v>0</v>
      </c>
      <c r="L373" s="7">
        <v>0</v>
      </c>
      <c r="M373" s="7">
        <v>0</v>
      </c>
      <c r="O373" s="51"/>
      <c r="P373" s="51"/>
      <c r="Q373" s="51"/>
      <c r="R373" s="51"/>
      <c r="S373" s="51"/>
      <c r="T373" s="51"/>
      <c r="U373" s="51"/>
      <c r="V373" s="51"/>
      <c r="W373" s="51"/>
      <c r="X373" s="51"/>
      <c r="Y373" s="51"/>
      <c r="Z373" s="51"/>
      <c r="AA373" s="51"/>
    </row>
    <row r="374" spans="1:27" ht="11.65" customHeight="1">
      <c r="A374" s="53">
        <v>254</v>
      </c>
      <c r="C374" s="101"/>
      <c r="F374" s="101" t="s">
        <v>270</v>
      </c>
      <c r="G374" s="3" t="s">
        <v>398</v>
      </c>
      <c r="H374" s="59"/>
      <c r="I374" s="7">
        <v>16018991.25</v>
      </c>
      <c r="J374" s="7">
        <v>16018991.25</v>
      </c>
      <c r="K374" s="103">
        <v>0</v>
      </c>
      <c r="L374" s="7">
        <v>0</v>
      </c>
      <c r="M374" s="7">
        <v>0</v>
      </c>
      <c r="O374" s="51"/>
      <c r="P374" s="51"/>
      <c r="Q374" s="51"/>
      <c r="R374" s="51"/>
      <c r="S374" s="51"/>
      <c r="T374" s="51"/>
      <c r="U374" s="51"/>
      <c r="V374" s="51"/>
      <c r="W374" s="51"/>
      <c r="X374" s="51"/>
      <c r="Y374" s="51"/>
      <c r="Z374" s="51"/>
      <c r="AA374" s="51"/>
    </row>
    <row r="375" spans="1:27" ht="11.65" customHeight="1">
      <c r="A375" s="53">
        <v>255</v>
      </c>
      <c r="C375" s="101"/>
      <c r="F375" s="101" t="s">
        <v>270</v>
      </c>
      <c r="G375" s="3" t="s">
        <v>651</v>
      </c>
      <c r="H375" s="59"/>
      <c r="I375" s="7">
        <v>2884149.2</v>
      </c>
      <c r="J375" s="7">
        <v>2219992.8095124764</v>
      </c>
      <c r="K375" s="103">
        <v>664156.39048752363</v>
      </c>
      <c r="L375" s="7">
        <v>1874.5946661138441</v>
      </c>
      <c r="M375" s="7">
        <v>666030.98515363748</v>
      </c>
      <c r="O375" s="51"/>
      <c r="P375" s="51"/>
      <c r="Q375" s="51"/>
      <c r="R375" s="51"/>
      <c r="S375" s="51"/>
      <c r="T375" s="51"/>
      <c r="U375" s="51"/>
      <c r="V375" s="51"/>
      <c r="W375" s="51"/>
      <c r="X375" s="51"/>
      <c r="Y375" s="51"/>
      <c r="Z375" s="51"/>
      <c r="AA375" s="51"/>
    </row>
    <row r="376" spans="1:27" ht="11.65" customHeight="1">
      <c r="A376" s="53">
        <v>256</v>
      </c>
      <c r="C376" s="101"/>
      <c r="F376" s="101" t="s">
        <v>270</v>
      </c>
      <c r="G376" s="3" t="s">
        <v>398</v>
      </c>
      <c r="H376" s="59"/>
      <c r="I376" s="7">
        <v>0</v>
      </c>
      <c r="J376" s="7">
        <v>0</v>
      </c>
      <c r="K376" s="103">
        <v>0</v>
      </c>
      <c r="L376" s="7">
        <v>0</v>
      </c>
      <c r="M376" s="7">
        <v>0</v>
      </c>
      <c r="O376" s="51"/>
      <c r="P376" s="51"/>
      <c r="Q376" s="51"/>
      <c r="R376" s="51"/>
      <c r="S376" s="51"/>
      <c r="T376" s="51"/>
      <c r="U376" s="51"/>
      <c r="V376" s="51"/>
      <c r="W376" s="51"/>
      <c r="X376" s="51"/>
      <c r="Y376" s="51"/>
      <c r="Z376" s="51"/>
      <c r="AA376" s="51"/>
    </row>
    <row r="377" spans="1:27" ht="11.65" customHeight="1">
      <c r="A377" s="53">
        <v>257</v>
      </c>
      <c r="C377" s="101"/>
      <c r="F377" s="101" t="s">
        <v>270</v>
      </c>
      <c r="G377" s="3" t="s">
        <v>639</v>
      </c>
      <c r="H377" s="59"/>
      <c r="I377" s="7">
        <v>0</v>
      </c>
      <c r="J377" s="7">
        <v>0</v>
      </c>
      <c r="K377" s="103">
        <v>0</v>
      </c>
      <c r="L377" s="7">
        <v>0</v>
      </c>
      <c r="M377" s="7">
        <v>0</v>
      </c>
      <c r="O377" s="51"/>
      <c r="P377" s="51"/>
      <c r="Q377" s="51"/>
      <c r="R377" s="51"/>
      <c r="S377" s="51"/>
      <c r="T377" s="51"/>
      <c r="U377" s="51"/>
      <c r="V377" s="51"/>
      <c r="W377" s="51"/>
      <c r="X377" s="51"/>
      <c r="Y377" s="51"/>
      <c r="Z377" s="51"/>
      <c r="AA377" s="51"/>
    </row>
    <row r="378" spans="1:27" ht="11.65" customHeight="1">
      <c r="A378" s="53">
        <v>258</v>
      </c>
      <c r="C378" s="101"/>
      <c r="H378" s="59" t="s">
        <v>162</v>
      </c>
      <c r="I378" s="106">
        <v>21118876.829999998</v>
      </c>
      <c r="J378" s="106">
        <v>20166170.140858963</v>
      </c>
      <c r="K378" s="106">
        <v>952706.68914103939</v>
      </c>
      <c r="L378" s="106">
        <v>-82107.230942059949</v>
      </c>
      <c r="M378" s="106">
        <v>870599.4581989795</v>
      </c>
      <c r="O378" s="51"/>
      <c r="P378" s="51"/>
      <c r="Q378" s="51"/>
      <c r="R378" s="51"/>
      <c r="S378" s="51"/>
      <c r="T378" s="51"/>
      <c r="U378" s="51"/>
      <c r="V378" s="51"/>
      <c r="W378" s="51"/>
      <c r="X378" s="51"/>
      <c r="Y378" s="51"/>
      <c r="Z378" s="51"/>
      <c r="AA378" s="51"/>
    </row>
    <row r="379" spans="1:27" ht="11.65" customHeight="1">
      <c r="A379" s="53">
        <v>259</v>
      </c>
      <c r="C379" s="101"/>
      <c r="H379" s="59"/>
      <c r="I379" s="7"/>
      <c r="J379" s="7"/>
      <c r="K379" s="7"/>
      <c r="L379" s="7"/>
      <c r="M379" s="7"/>
      <c r="O379" s="51"/>
      <c r="P379" s="51"/>
      <c r="Q379" s="51"/>
      <c r="R379" s="51"/>
      <c r="S379" s="51"/>
      <c r="T379" s="51"/>
      <c r="U379" s="51"/>
      <c r="V379" s="51"/>
      <c r="W379" s="51"/>
      <c r="X379" s="51"/>
      <c r="Y379" s="51"/>
      <c r="Z379" s="51"/>
      <c r="AA379" s="51"/>
    </row>
    <row r="380" spans="1:27" ht="11.65" customHeight="1">
      <c r="A380" s="53">
        <v>260</v>
      </c>
      <c r="C380" s="101" t="s">
        <v>164</v>
      </c>
      <c r="D380" s="3" t="s">
        <v>163</v>
      </c>
      <c r="H380" s="59"/>
      <c r="I380" s="7"/>
      <c r="J380" s="7"/>
      <c r="K380" s="7"/>
      <c r="L380" s="7"/>
      <c r="M380" s="7"/>
      <c r="O380" s="51"/>
      <c r="P380" s="51"/>
      <c r="Q380" s="51"/>
      <c r="R380" s="51"/>
      <c r="S380" s="51"/>
      <c r="T380" s="51"/>
      <c r="U380" s="51"/>
      <c r="V380" s="51"/>
      <c r="W380" s="51"/>
      <c r="X380" s="51"/>
      <c r="Y380" s="51"/>
      <c r="Z380" s="51"/>
      <c r="AA380" s="51"/>
    </row>
    <row r="381" spans="1:27" ht="11.65" customHeight="1">
      <c r="A381" s="53">
        <v>261</v>
      </c>
      <c r="C381" s="101"/>
      <c r="G381" s="3" t="s">
        <v>569</v>
      </c>
      <c r="H381" s="59"/>
      <c r="I381" s="7">
        <v>0</v>
      </c>
      <c r="J381" s="7">
        <v>0</v>
      </c>
      <c r="K381" s="7">
        <v>0</v>
      </c>
      <c r="L381" s="7">
        <v>0</v>
      </c>
      <c r="M381" s="7">
        <v>0</v>
      </c>
      <c r="O381" s="51"/>
      <c r="P381" s="51"/>
      <c r="Q381" s="51"/>
      <c r="R381" s="51"/>
      <c r="S381" s="51"/>
      <c r="T381" s="51"/>
      <c r="U381" s="51"/>
      <c r="V381" s="51"/>
      <c r="W381" s="51"/>
      <c r="X381" s="51"/>
      <c r="Y381" s="51"/>
      <c r="Z381" s="51"/>
      <c r="AA381" s="51"/>
    </row>
    <row r="382" spans="1:27" ht="11.65" customHeight="1">
      <c r="A382" s="53">
        <v>262</v>
      </c>
      <c r="C382" s="101"/>
      <c r="G382" s="3" t="s">
        <v>630</v>
      </c>
      <c r="H382" s="59"/>
      <c r="I382" s="7">
        <v>0</v>
      </c>
      <c r="J382" s="7">
        <v>0</v>
      </c>
      <c r="K382" s="7">
        <v>0</v>
      </c>
      <c r="L382" s="7">
        <v>0</v>
      </c>
      <c r="M382" s="7">
        <v>0</v>
      </c>
      <c r="O382" s="51"/>
      <c r="P382" s="51"/>
      <c r="Q382" s="51"/>
      <c r="R382" s="51"/>
      <c r="S382" s="51"/>
      <c r="T382" s="51"/>
      <c r="U382" s="51"/>
      <c r="V382" s="51"/>
      <c r="W382" s="51"/>
      <c r="X382" s="51"/>
      <c r="Y382" s="51"/>
      <c r="Z382" s="51"/>
      <c r="AA382" s="51"/>
    </row>
    <row r="383" spans="1:27" ht="11.65" customHeight="1">
      <c r="A383" s="53">
        <v>263</v>
      </c>
      <c r="C383" s="101"/>
      <c r="G383" s="3" t="s">
        <v>630</v>
      </c>
      <c r="H383" s="59"/>
      <c r="I383" s="7">
        <v>0</v>
      </c>
      <c r="J383" s="7">
        <v>0</v>
      </c>
      <c r="K383" s="7">
        <v>0</v>
      </c>
      <c r="L383" s="7">
        <v>0</v>
      </c>
      <c r="M383" s="7">
        <v>0</v>
      </c>
      <c r="O383" s="51"/>
      <c r="P383" s="51"/>
      <c r="Q383" s="51"/>
      <c r="R383" s="51"/>
      <c r="S383" s="51"/>
      <c r="T383" s="51"/>
      <c r="U383" s="51"/>
      <c r="V383" s="51"/>
      <c r="W383" s="51"/>
      <c r="X383" s="51"/>
      <c r="Y383" s="51"/>
      <c r="Z383" s="51"/>
      <c r="AA383" s="51"/>
    </row>
    <row r="384" spans="1:27" ht="11.65" customHeight="1">
      <c r="A384" s="53">
        <v>264</v>
      </c>
      <c r="C384" s="101"/>
      <c r="G384" s="3" t="s">
        <v>630</v>
      </c>
      <c r="H384" s="59"/>
      <c r="I384" s="7">
        <v>0</v>
      </c>
      <c r="J384" s="7">
        <v>0</v>
      </c>
      <c r="K384" s="7">
        <v>0</v>
      </c>
      <c r="L384" s="7">
        <v>0</v>
      </c>
      <c r="M384" s="7">
        <v>0</v>
      </c>
      <c r="O384" s="51"/>
      <c r="P384" s="51"/>
      <c r="Q384" s="51"/>
      <c r="R384" s="51"/>
      <c r="S384" s="51"/>
      <c r="T384" s="51"/>
      <c r="U384" s="51"/>
      <c r="V384" s="51"/>
      <c r="W384" s="51"/>
      <c r="X384" s="51"/>
      <c r="Y384" s="51"/>
      <c r="Z384" s="51"/>
      <c r="AA384" s="51"/>
    </row>
    <row r="385" spans="1:27" ht="11.65" customHeight="1">
      <c r="A385" s="53">
        <v>265</v>
      </c>
      <c r="C385" s="101"/>
      <c r="G385" s="3" t="s">
        <v>634</v>
      </c>
      <c r="H385" s="59"/>
      <c r="I385" s="7">
        <v>0</v>
      </c>
      <c r="J385" s="7">
        <v>0</v>
      </c>
      <c r="K385" s="7">
        <v>0</v>
      </c>
      <c r="L385" s="7">
        <v>0</v>
      </c>
      <c r="M385" s="7">
        <v>0</v>
      </c>
      <c r="O385" s="51"/>
      <c r="P385" s="51"/>
      <c r="Q385" s="51"/>
      <c r="R385" s="51"/>
      <c r="S385" s="51"/>
      <c r="T385" s="51"/>
      <c r="U385" s="51"/>
      <c r="V385" s="51"/>
      <c r="W385" s="51"/>
      <c r="X385" s="51"/>
      <c r="Y385" s="51"/>
      <c r="Z385" s="51"/>
      <c r="AA385" s="51"/>
    </row>
    <row r="386" spans="1:27" ht="11.65" customHeight="1">
      <c r="A386" s="53">
        <v>266</v>
      </c>
      <c r="C386" s="101"/>
      <c r="G386" s="3" t="s">
        <v>636</v>
      </c>
      <c r="H386" s="59"/>
      <c r="I386" s="7">
        <v>0</v>
      </c>
      <c r="J386" s="7">
        <v>0</v>
      </c>
      <c r="K386" s="7">
        <v>0</v>
      </c>
      <c r="L386" s="7">
        <v>0</v>
      </c>
      <c r="M386" s="7">
        <v>0</v>
      </c>
      <c r="O386" s="51"/>
      <c r="P386" s="51"/>
      <c r="Q386" s="51"/>
      <c r="R386" s="51"/>
      <c r="S386" s="51"/>
      <c r="T386" s="51"/>
      <c r="U386" s="51"/>
      <c r="V386" s="51"/>
      <c r="W386" s="51"/>
      <c r="X386" s="51"/>
      <c r="Y386" s="51"/>
      <c r="Z386" s="51"/>
      <c r="AA386" s="51"/>
    </row>
    <row r="387" spans="1:27" ht="11.65" customHeight="1">
      <c r="A387" s="53">
        <v>267</v>
      </c>
      <c r="C387" s="101"/>
      <c r="G387" s="3" t="s">
        <v>637</v>
      </c>
      <c r="H387" s="59"/>
      <c r="I387" s="7">
        <v>215898172.46597099</v>
      </c>
      <c r="J387" s="7">
        <v>166181552.0713492</v>
      </c>
      <c r="K387" s="7">
        <v>49716620.394621797</v>
      </c>
      <c r="L387" s="7">
        <v>82647.122346743941</v>
      </c>
      <c r="M387" s="7">
        <v>49799267.516968541</v>
      </c>
      <c r="O387" s="51"/>
      <c r="P387" s="51"/>
      <c r="Q387" s="51"/>
      <c r="R387" s="51"/>
      <c r="S387" s="51"/>
      <c r="T387" s="51"/>
      <c r="U387" s="51"/>
      <c r="V387" s="51"/>
      <c r="W387" s="51"/>
      <c r="X387" s="51"/>
      <c r="Y387" s="51"/>
      <c r="Z387" s="51"/>
      <c r="AA387" s="51"/>
    </row>
    <row r="388" spans="1:27" ht="11.65" customHeight="1">
      <c r="A388" s="53">
        <v>268</v>
      </c>
      <c r="C388" s="101"/>
      <c r="G388" s="3" t="s">
        <v>398</v>
      </c>
      <c r="H388" s="59"/>
      <c r="I388" s="7">
        <v>0</v>
      </c>
      <c r="J388" s="7">
        <v>0</v>
      </c>
      <c r="K388" s="7">
        <v>0</v>
      </c>
      <c r="L388" s="7">
        <v>0</v>
      </c>
      <c r="M388" s="7">
        <v>0</v>
      </c>
      <c r="O388" s="51"/>
      <c r="P388" s="51"/>
      <c r="Q388" s="51"/>
      <c r="R388" s="51"/>
      <c r="S388" s="51"/>
      <c r="T388" s="51"/>
      <c r="U388" s="51"/>
      <c r="V388" s="51"/>
      <c r="W388" s="51"/>
      <c r="X388" s="51"/>
      <c r="Y388" s="51"/>
      <c r="Z388" s="51"/>
      <c r="AA388" s="51"/>
    </row>
    <row r="389" spans="1:27" ht="11.65" customHeight="1">
      <c r="A389" s="53">
        <v>269</v>
      </c>
      <c r="C389" s="101"/>
      <c r="G389" s="3" t="s">
        <v>651</v>
      </c>
      <c r="H389" s="59"/>
      <c r="I389" s="7">
        <v>0</v>
      </c>
      <c r="J389" s="7">
        <v>0</v>
      </c>
      <c r="K389" s="7">
        <v>0</v>
      </c>
      <c r="L389" s="7">
        <v>0</v>
      </c>
      <c r="M389" s="7">
        <v>0</v>
      </c>
      <c r="O389" s="51"/>
      <c r="P389" s="51"/>
      <c r="Q389" s="51"/>
      <c r="R389" s="51"/>
      <c r="S389" s="51"/>
      <c r="T389" s="51"/>
      <c r="U389" s="51"/>
      <c r="V389" s="51"/>
      <c r="W389" s="51"/>
      <c r="X389" s="51"/>
      <c r="Y389" s="51"/>
      <c r="Z389" s="51"/>
      <c r="AA389" s="51"/>
    </row>
    <row r="390" spans="1:27" ht="11.65" customHeight="1">
      <c r="A390" s="53">
        <v>270</v>
      </c>
      <c r="C390" s="101"/>
      <c r="G390" s="3" t="s">
        <v>398</v>
      </c>
      <c r="H390" s="59"/>
      <c r="I390" s="7">
        <v>0</v>
      </c>
      <c r="J390" s="7">
        <v>0</v>
      </c>
      <c r="K390" s="7">
        <v>0</v>
      </c>
      <c r="L390" s="7">
        <v>0</v>
      </c>
      <c r="M390" s="7">
        <v>0</v>
      </c>
      <c r="O390" s="51"/>
      <c r="P390" s="51"/>
      <c r="Q390" s="51"/>
      <c r="R390" s="51"/>
      <c r="S390" s="51"/>
      <c r="T390" s="51"/>
      <c r="U390" s="51"/>
      <c r="V390" s="51"/>
      <c r="W390" s="51"/>
      <c r="X390" s="51"/>
      <c r="Y390" s="51"/>
      <c r="Z390" s="51"/>
      <c r="AA390" s="51"/>
    </row>
    <row r="391" spans="1:27" ht="11.65" customHeight="1">
      <c r="A391" s="53">
        <v>271</v>
      </c>
      <c r="C391" s="101"/>
      <c r="G391" s="3" t="s">
        <v>639</v>
      </c>
      <c r="H391" s="59"/>
      <c r="I391" s="7">
        <v>0</v>
      </c>
      <c r="J391" s="7">
        <v>0</v>
      </c>
      <c r="K391" s="7">
        <v>0</v>
      </c>
      <c r="L391" s="7">
        <v>0</v>
      </c>
      <c r="M391" s="7">
        <v>0</v>
      </c>
      <c r="O391" s="51"/>
      <c r="P391" s="51"/>
      <c r="Q391" s="51"/>
      <c r="R391" s="51"/>
      <c r="S391" s="51"/>
      <c r="T391" s="51"/>
      <c r="U391" s="51"/>
      <c r="V391" s="51"/>
      <c r="W391" s="51"/>
      <c r="X391" s="51"/>
      <c r="Y391" s="51"/>
      <c r="Z391" s="51"/>
      <c r="AA391" s="51"/>
    </row>
    <row r="392" spans="1:27" ht="11.65" customHeight="1">
      <c r="A392" s="53">
        <v>272</v>
      </c>
      <c r="C392" s="101"/>
      <c r="H392" s="59" t="s">
        <v>162</v>
      </c>
      <c r="I392" s="106">
        <v>215898172.46597099</v>
      </c>
      <c r="J392" s="106">
        <v>166181552.0713492</v>
      </c>
      <c r="K392" s="106">
        <v>49716620.394621797</v>
      </c>
      <c r="L392" s="106">
        <v>82647.122346743941</v>
      </c>
      <c r="M392" s="106">
        <v>49799267.516968541</v>
      </c>
      <c r="O392" s="51"/>
      <c r="P392" s="51"/>
      <c r="Q392" s="51"/>
      <c r="R392" s="51"/>
      <c r="S392" s="51"/>
      <c r="T392" s="51"/>
      <c r="U392" s="51"/>
      <c r="V392" s="51"/>
      <c r="W392" s="51"/>
      <c r="X392" s="51"/>
      <c r="Y392" s="51"/>
      <c r="Z392" s="51"/>
      <c r="AA392" s="51"/>
    </row>
    <row r="393" spans="1:27" ht="11.65" customHeight="1">
      <c r="A393" s="53">
        <v>273</v>
      </c>
      <c r="C393" s="101"/>
      <c r="H393" s="59"/>
      <c r="I393" s="51"/>
      <c r="J393" s="51"/>
      <c r="K393" s="51"/>
      <c r="L393" s="51"/>
      <c r="M393" s="51"/>
      <c r="O393" s="51"/>
      <c r="P393" s="51"/>
      <c r="Q393" s="51"/>
      <c r="R393" s="51"/>
      <c r="S393" s="51"/>
      <c r="T393" s="51"/>
      <c r="U393" s="51"/>
      <c r="V393" s="51"/>
      <c r="W393" s="51"/>
      <c r="X393" s="51"/>
      <c r="Y393" s="51"/>
      <c r="Z393" s="51"/>
      <c r="AA393" s="51"/>
    </row>
    <row r="394" spans="1:27" ht="11.65" customHeight="1">
      <c r="A394" s="53">
        <v>274</v>
      </c>
      <c r="C394" s="101"/>
      <c r="D394" s="3" t="s">
        <v>165</v>
      </c>
      <c r="H394" s="59"/>
      <c r="I394" s="106">
        <v>237017049.29597098</v>
      </c>
      <c r="J394" s="106">
        <v>186347722.21220815</v>
      </c>
      <c r="K394" s="106">
        <v>50669327.083762839</v>
      </c>
      <c r="L394" s="106">
        <v>539.89140468399273</v>
      </c>
      <c r="M394" s="106">
        <v>50669866.97516752</v>
      </c>
      <c r="O394" s="51"/>
      <c r="P394" s="51"/>
      <c r="Q394" s="51"/>
      <c r="R394" s="51"/>
      <c r="S394" s="51"/>
      <c r="T394" s="51"/>
      <c r="U394" s="51"/>
      <c r="V394" s="51"/>
      <c r="W394" s="51"/>
      <c r="X394" s="51"/>
      <c r="Y394" s="51"/>
      <c r="Z394" s="51"/>
      <c r="AA394" s="51"/>
    </row>
    <row r="395" spans="1:27" ht="11.65" customHeight="1">
      <c r="A395" s="53">
        <v>275</v>
      </c>
      <c r="C395" s="101"/>
      <c r="H395" s="59"/>
      <c r="I395" s="51"/>
      <c r="J395" s="51"/>
      <c r="K395" s="51"/>
      <c r="L395" s="51"/>
      <c r="M395" s="51"/>
      <c r="O395" s="51"/>
      <c r="P395" s="51"/>
      <c r="Q395" s="51"/>
      <c r="R395" s="51"/>
      <c r="S395" s="51"/>
      <c r="T395" s="51"/>
      <c r="U395" s="51"/>
      <c r="V395" s="51"/>
      <c r="W395" s="51"/>
      <c r="X395" s="51"/>
      <c r="Y395" s="51"/>
      <c r="Z395" s="51"/>
      <c r="AA395" s="51"/>
    </row>
    <row r="396" spans="1:27" ht="11.65" customHeight="1">
      <c r="A396" s="53">
        <v>276</v>
      </c>
      <c r="C396" s="101">
        <v>502</v>
      </c>
      <c r="D396" s="3" t="s">
        <v>166</v>
      </c>
      <c r="H396" s="59"/>
      <c r="I396" s="7"/>
      <c r="J396" s="7"/>
      <c r="K396" s="7"/>
      <c r="L396" s="7"/>
      <c r="M396" s="7"/>
      <c r="O396" s="51"/>
      <c r="P396" s="51"/>
      <c r="Q396" s="51"/>
      <c r="R396" s="51"/>
      <c r="S396" s="51"/>
      <c r="T396" s="51"/>
      <c r="U396" s="51"/>
      <c r="V396" s="51"/>
      <c r="W396" s="51"/>
      <c r="X396" s="51"/>
      <c r="Y396" s="51"/>
      <c r="Z396" s="51"/>
      <c r="AA396" s="51"/>
    </row>
    <row r="397" spans="1:27" ht="11.65" customHeight="1">
      <c r="A397" s="53">
        <v>277</v>
      </c>
      <c r="C397" s="101"/>
      <c r="F397" s="101" t="s">
        <v>270</v>
      </c>
      <c r="G397" s="3" t="s">
        <v>249</v>
      </c>
      <c r="H397" s="59"/>
      <c r="I397" s="7">
        <v>0</v>
      </c>
      <c r="J397" s="7">
        <v>0</v>
      </c>
      <c r="K397" s="103">
        <v>0</v>
      </c>
      <c r="L397" s="7">
        <v>0</v>
      </c>
      <c r="M397" s="7">
        <v>0</v>
      </c>
      <c r="O397" s="51"/>
      <c r="P397" s="51"/>
      <c r="Q397" s="51"/>
      <c r="R397" s="51"/>
      <c r="S397" s="51"/>
      <c r="T397" s="51"/>
      <c r="U397" s="51"/>
      <c r="V397" s="51"/>
      <c r="W397" s="51"/>
      <c r="X397" s="51"/>
      <c r="Y397" s="51"/>
      <c r="Z397" s="51"/>
      <c r="AA397" s="51"/>
    </row>
    <row r="398" spans="1:27" ht="11.65" customHeight="1">
      <c r="A398" s="53">
        <v>278</v>
      </c>
      <c r="C398" s="101"/>
      <c r="F398" s="101" t="s">
        <v>270</v>
      </c>
      <c r="G398" s="3" t="s">
        <v>634</v>
      </c>
      <c r="H398" s="59"/>
      <c r="I398" s="7">
        <v>1068484.79</v>
      </c>
      <c r="J398" s="7">
        <v>828379.77453022485</v>
      </c>
      <c r="K398" s="103">
        <v>240105.01546977516</v>
      </c>
      <c r="L398" s="7">
        <v>-66335.013148912141</v>
      </c>
      <c r="M398" s="7">
        <v>173770.00232086302</v>
      </c>
      <c r="O398" s="51"/>
      <c r="P398" s="51"/>
      <c r="Q398" s="51"/>
      <c r="R398" s="51"/>
      <c r="S398" s="51"/>
      <c r="T398" s="51"/>
      <c r="U398" s="51"/>
      <c r="V398" s="51"/>
      <c r="W398" s="51"/>
      <c r="X398" s="51"/>
      <c r="Y398" s="51"/>
      <c r="Z398" s="51"/>
      <c r="AA398" s="51"/>
    </row>
    <row r="399" spans="1:27" ht="11.65" customHeight="1">
      <c r="A399" s="53">
        <v>279</v>
      </c>
      <c r="C399" s="101"/>
      <c r="F399" s="101" t="s">
        <v>270</v>
      </c>
      <c r="G399" s="3" t="s">
        <v>636</v>
      </c>
      <c r="H399" s="59"/>
      <c r="I399" s="7">
        <v>52725672.979999997</v>
      </c>
      <c r="J399" s="7">
        <v>52725672.979999997</v>
      </c>
      <c r="K399" s="103">
        <v>0</v>
      </c>
      <c r="L399" s="7">
        <v>0</v>
      </c>
      <c r="M399" s="7">
        <v>0</v>
      </c>
      <c r="O399" s="51"/>
      <c r="P399" s="51"/>
      <c r="Q399" s="51"/>
      <c r="R399" s="51"/>
      <c r="S399" s="51"/>
      <c r="T399" s="51"/>
      <c r="U399" s="51"/>
      <c r="V399" s="51"/>
      <c r="W399" s="51"/>
      <c r="X399" s="51"/>
      <c r="Y399" s="51"/>
      <c r="Z399" s="51"/>
      <c r="AA399" s="51"/>
    </row>
    <row r="400" spans="1:27" ht="11.65" customHeight="1">
      <c r="A400" s="53">
        <v>280</v>
      </c>
      <c r="C400" s="101"/>
      <c r="F400" s="101" t="s">
        <v>270</v>
      </c>
      <c r="G400" s="3" t="s">
        <v>639</v>
      </c>
      <c r="H400" s="59"/>
      <c r="I400" s="7">
        <v>17750377.300000001</v>
      </c>
      <c r="J400" s="7">
        <v>13761593.691568058</v>
      </c>
      <c r="K400" s="103">
        <v>3988783.6084319418</v>
      </c>
      <c r="L400" s="7">
        <v>0</v>
      </c>
      <c r="M400" s="7">
        <v>3988783.6084319418</v>
      </c>
      <c r="O400" s="51"/>
      <c r="P400" s="51"/>
      <c r="Q400" s="51"/>
      <c r="R400" s="51"/>
      <c r="S400" s="51"/>
      <c r="T400" s="51"/>
      <c r="U400" s="51"/>
      <c r="V400" s="51"/>
      <c r="W400" s="51"/>
      <c r="X400" s="51"/>
      <c r="Y400" s="51"/>
      <c r="Z400" s="51"/>
      <c r="AA400" s="51"/>
    </row>
    <row r="401" spans="1:27" ht="11.65" customHeight="1">
      <c r="A401" s="53">
        <v>281</v>
      </c>
      <c r="C401" s="101"/>
      <c r="F401" s="101" t="s">
        <v>270</v>
      </c>
      <c r="G401" s="3" t="s">
        <v>636</v>
      </c>
      <c r="H401" s="59"/>
      <c r="I401" s="7">
        <v>0</v>
      </c>
      <c r="J401" s="7">
        <v>0</v>
      </c>
      <c r="K401" s="103">
        <v>0</v>
      </c>
      <c r="L401" s="7">
        <v>0</v>
      </c>
      <c r="M401" s="7">
        <v>0</v>
      </c>
      <c r="O401" s="51"/>
      <c r="P401" s="51"/>
      <c r="Q401" s="51"/>
      <c r="R401" s="51"/>
      <c r="S401" s="51"/>
      <c r="T401" s="51"/>
      <c r="U401" s="51"/>
      <c r="V401" s="51"/>
      <c r="W401" s="51"/>
      <c r="X401" s="51"/>
      <c r="Y401" s="51"/>
      <c r="Z401" s="51"/>
      <c r="AA401" s="51"/>
    </row>
    <row r="402" spans="1:27" ht="11.65" customHeight="1">
      <c r="A402" s="53">
        <v>282</v>
      </c>
      <c r="C402" s="101"/>
      <c r="H402" s="59" t="s">
        <v>162</v>
      </c>
      <c r="I402" s="106">
        <v>71544535.069999993</v>
      </c>
      <c r="J402" s="106">
        <v>67315646.446098283</v>
      </c>
      <c r="K402" s="106">
        <v>4228888.6239017174</v>
      </c>
      <c r="L402" s="106">
        <v>-66335.013148912141</v>
      </c>
      <c r="M402" s="106">
        <v>4162553.6107528047</v>
      </c>
      <c r="O402" s="51"/>
      <c r="P402" s="51"/>
      <c r="Q402" s="51"/>
      <c r="R402" s="51"/>
      <c r="S402" s="51"/>
      <c r="T402" s="51"/>
      <c r="U402" s="51"/>
      <c r="V402" s="51"/>
      <c r="W402" s="51"/>
      <c r="X402" s="51"/>
      <c r="Y402" s="51"/>
      <c r="Z402" s="51"/>
      <c r="AA402" s="51"/>
    </row>
    <row r="403" spans="1:27" ht="11.65" customHeight="1">
      <c r="A403" s="53">
        <v>283</v>
      </c>
      <c r="C403" s="101"/>
      <c r="H403" s="59"/>
      <c r="I403" s="7"/>
      <c r="J403" s="7"/>
      <c r="K403" s="7"/>
      <c r="L403" s="7"/>
      <c r="M403" s="7"/>
      <c r="O403" s="51"/>
      <c r="P403" s="51"/>
      <c r="Q403" s="51"/>
      <c r="R403" s="51"/>
      <c r="S403" s="51"/>
      <c r="T403" s="51"/>
      <c r="U403" s="51"/>
      <c r="V403" s="51"/>
      <c r="W403" s="51"/>
      <c r="X403" s="51"/>
      <c r="Y403" s="51"/>
      <c r="Z403" s="51"/>
      <c r="AA403" s="51"/>
    </row>
    <row r="404" spans="1:27" ht="11.65" customHeight="1">
      <c r="A404" s="53">
        <v>284</v>
      </c>
      <c r="C404" s="101">
        <v>503</v>
      </c>
      <c r="D404" s="3" t="s">
        <v>167</v>
      </c>
      <c r="H404" s="59"/>
      <c r="I404" s="7"/>
      <c r="J404" s="7"/>
      <c r="K404" s="7"/>
      <c r="L404" s="7"/>
      <c r="M404" s="7"/>
      <c r="O404" s="51"/>
      <c r="P404" s="51"/>
      <c r="Q404" s="51"/>
      <c r="R404" s="51"/>
      <c r="S404" s="51"/>
      <c r="T404" s="51"/>
      <c r="U404" s="51"/>
      <c r="V404" s="51"/>
      <c r="W404" s="51"/>
      <c r="X404" s="51"/>
      <c r="Y404" s="51"/>
      <c r="Z404" s="51"/>
      <c r="AA404" s="51"/>
    </row>
    <row r="405" spans="1:27" ht="11.65" customHeight="1">
      <c r="A405" s="53">
        <v>285</v>
      </c>
      <c r="C405" s="101"/>
      <c r="F405" s="101" t="s">
        <v>270</v>
      </c>
      <c r="G405" s="3" t="s">
        <v>630</v>
      </c>
      <c r="H405" s="59"/>
      <c r="I405" s="7">
        <v>0</v>
      </c>
      <c r="J405" s="7">
        <v>0</v>
      </c>
      <c r="K405" s="103">
        <v>0</v>
      </c>
      <c r="L405" s="7">
        <v>0</v>
      </c>
      <c r="M405" s="7">
        <v>0</v>
      </c>
      <c r="O405" s="51"/>
      <c r="P405" s="51"/>
      <c r="Q405" s="51"/>
      <c r="R405" s="51"/>
      <c r="S405" s="51"/>
      <c r="T405" s="51"/>
      <c r="U405" s="51"/>
      <c r="V405" s="51"/>
      <c r="W405" s="51"/>
      <c r="X405" s="51"/>
      <c r="Y405" s="51"/>
      <c r="Z405" s="51"/>
      <c r="AA405" s="51"/>
    </row>
    <row r="406" spans="1:27" ht="11.65" customHeight="1">
      <c r="A406" s="53">
        <v>286</v>
      </c>
      <c r="C406" s="101"/>
      <c r="F406" s="101" t="s">
        <v>270</v>
      </c>
      <c r="G406" s="3" t="s">
        <v>637</v>
      </c>
      <c r="H406" s="59"/>
      <c r="I406" s="7">
        <v>0</v>
      </c>
      <c r="J406" s="7">
        <v>0</v>
      </c>
      <c r="K406" s="103">
        <v>0</v>
      </c>
      <c r="L406" s="7">
        <v>0</v>
      </c>
      <c r="M406" s="7">
        <v>0</v>
      </c>
      <c r="O406" s="51"/>
      <c r="P406" s="51"/>
      <c r="Q406" s="51"/>
      <c r="R406" s="51"/>
      <c r="S406" s="51"/>
      <c r="T406" s="51"/>
      <c r="U406" s="51"/>
      <c r="V406" s="51"/>
      <c r="W406" s="51"/>
      <c r="X406" s="51"/>
      <c r="Y406" s="51"/>
      <c r="Z406" s="51"/>
      <c r="AA406" s="51"/>
    </row>
    <row r="407" spans="1:27" ht="11.65" customHeight="1">
      <c r="A407" s="53">
        <v>287</v>
      </c>
      <c r="C407" s="101"/>
      <c r="F407" s="101" t="s">
        <v>270</v>
      </c>
      <c r="G407" s="3" t="s">
        <v>398</v>
      </c>
      <c r="H407" s="59"/>
      <c r="I407" s="7">
        <v>0</v>
      </c>
      <c r="J407" s="7">
        <v>0</v>
      </c>
      <c r="K407" s="103">
        <v>0</v>
      </c>
      <c r="L407" s="7">
        <v>0</v>
      </c>
      <c r="M407" s="7">
        <v>0</v>
      </c>
      <c r="O407" s="51"/>
      <c r="P407" s="51"/>
      <c r="Q407" s="51"/>
      <c r="R407" s="51"/>
      <c r="S407" s="51"/>
      <c r="T407" s="51"/>
      <c r="U407" s="51"/>
      <c r="V407" s="51"/>
      <c r="W407" s="51"/>
      <c r="X407" s="51"/>
      <c r="Y407" s="51"/>
      <c r="Z407" s="51"/>
      <c r="AA407" s="51"/>
    </row>
    <row r="408" spans="1:27" ht="11.65" customHeight="1">
      <c r="A408" s="53">
        <v>288</v>
      </c>
      <c r="C408" s="101"/>
      <c r="H408" s="59" t="s">
        <v>162</v>
      </c>
      <c r="I408" s="106">
        <v>0</v>
      </c>
      <c r="J408" s="106">
        <v>0</v>
      </c>
      <c r="K408" s="106">
        <v>0</v>
      </c>
      <c r="L408" s="106">
        <v>0</v>
      </c>
      <c r="M408" s="106">
        <v>0</v>
      </c>
      <c r="O408" s="51"/>
      <c r="P408" s="51"/>
      <c r="Q408" s="51"/>
      <c r="R408" s="51"/>
      <c r="S408" s="51"/>
      <c r="T408" s="51"/>
      <c r="U408" s="51"/>
      <c r="V408" s="51"/>
      <c r="W408" s="51"/>
      <c r="X408" s="51"/>
      <c r="Y408" s="51"/>
      <c r="Z408" s="51"/>
      <c r="AA408" s="51"/>
    </row>
    <row r="409" spans="1:27" ht="11.65" customHeight="1">
      <c r="A409" s="53">
        <v>289</v>
      </c>
      <c r="C409" s="101"/>
      <c r="H409" s="59"/>
      <c r="I409" s="7"/>
      <c r="J409" s="7"/>
      <c r="K409" s="7"/>
      <c r="L409" s="7"/>
      <c r="M409" s="7"/>
      <c r="O409" s="51"/>
      <c r="P409" s="51"/>
      <c r="Q409" s="51"/>
      <c r="R409" s="51"/>
      <c r="S409" s="51"/>
      <c r="T409" s="51"/>
      <c r="U409" s="51"/>
      <c r="V409" s="51"/>
      <c r="W409" s="51"/>
      <c r="X409" s="51"/>
      <c r="Y409" s="51"/>
      <c r="Z409" s="51"/>
      <c r="AA409" s="51"/>
    </row>
    <row r="410" spans="1:27" ht="11.65" customHeight="1">
      <c r="A410" s="53">
        <v>290</v>
      </c>
      <c r="C410" s="101" t="s">
        <v>168</v>
      </c>
      <c r="D410" s="3" t="s">
        <v>169</v>
      </c>
      <c r="H410" s="59"/>
      <c r="I410" s="7"/>
      <c r="J410" s="7"/>
      <c r="K410" s="7"/>
      <c r="L410" s="7"/>
      <c r="M410" s="7"/>
      <c r="O410" s="51"/>
      <c r="P410" s="51"/>
      <c r="Q410" s="51"/>
      <c r="R410" s="51"/>
      <c r="S410" s="51"/>
      <c r="T410" s="51"/>
      <c r="U410" s="51"/>
      <c r="V410" s="51"/>
      <c r="W410" s="51"/>
      <c r="X410" s="51"/>
      <c r="Y410" s="51"/>
      <c r="Z410" s="51"/>
      <c r="AA410" s="51"/>
    </row>
    <row r="411" spans="1:27" ht="11.65" customHeight="1">
      <c r="A411" s="53">
        <v>291</v>
      </c>
      <c r="C411" s="101"/>
      <c r="G411" s="3" t="s">
        <v>630</v>
      </c>
      <c r="H411" s="59"/>
      <c r="I411" s="7">
        <v>0</v>
      </c>
      <c r="J411" s="7">
        <v>0</v>
      </c>
      <c r="K411" s="7">
        <v>0</v>
      </c>
      <c r="L411" s="7">
        <v>0</v>
      </c>
      <c r="M411" s="7">
        <v>0</v>
      </c>
      <c r="O411" s="51"/>
      <c r="P411" s="51"/>
      <c r="Q411" s="51"/>
      <c r="R411" s="51"/>
      <c r="S411" s="51"/>
      <c r="T411" s="51"/>
      <c r="U411" s="51"/>
      <c r="V411" s="51"/>
      <c r="W411" s="51"/>
      <c r="X411" s="51"/>
      <c r="Y411" s="51"/>
      <c r="Z411" s="51"/>
      <c r="AA411" s="51"/>
    </row>
    <row r="412" spans="1:27" ht="11.65" customHeight="1">
      <c r="A412" s="53">
        <v>292</v>
      </c>
      <c r="C412" s="101"/>
      <c r="G412" s="3" t="s">
        <v>637</v>
      </c>
      <c r="H412" s="59"/>
      <c r="I412" s="7">
        <v>0</v>
      </c>
      <c r="J412" s="7">
        <v>0</v>
      </c>
      <c r="K412" s="7">
        <v>0</v>
      </c>
      <c r="L412" s="7">
        <v>0</v>
      </c>
      <c r="M412" s="7">
        <v>0</v>
      </c>
      <c r="O412" s="51"/>
      <c r="P412" s="51"/>
      <c r="Q412" s="51"/>
      <c r="R412" s="51"/>
      <c r="S412" s="51"/>
      <c r="T412" s="51"/>
      <c r="U412" s="51"/>
      <c r="V412" s="51"/>
      <c r="W412" s="51"/>
      <c r="X412" s="51"/>
      <c r="Y412" s="51"/>
      <c r="Z412" s="51"/>
      <c r="AA412" s="51"/>
    </row>
    <row r="413" spans="1:27" ht="11.65" customHeight="1">
      <c r="A413" s="53">
        <v>293</v>
      </c>
      <c r="C413" s="101"/>
      <c r="G413" s="3" t="s">
        <v>398</v>
      </c>
      <c r="H413" s="59" t="s">
        <v>162</v>
      </c>
      <c r="I413" s="7">
        <v>0</v>
      </c>
      <c r="J413" s="7">
        <v>0</v>
      </c>
      <c r="K413" s="7">
        <v>0</v>
      </c>
      <c r="L413" s="7">
        <v>0</v>
      </c>
      <c r="M413" s="7">
        <v>0</v>
      </c>
      <c r="O413" s="51"/>
      <c r="P413" s="51"/>
      <c r="Q413" s="51"/>
      <c r="R413" s="51"/>
      <c r="S413" s="51"/>
      <c r="T413" s="51"/>
      <c r="U413" s="51"/>
      <c r="V413" s="51"/>
      <c r="W413" s="51"/>
      <c r="X413" s="51"/>
      <c r="Y413" s="51"/>
      <c r="Z413" s="51"/>
      <c r="AA413" s="51"/>
    </row>
    <row r="414" spans="1:27" ht="11.65" customHeight="1">
      <c r="A414" s="53">
        <v>294</v>
      </c>
      <c r="C414" s="101"/>
      <c r="H414" s="59"/>
      <c r="I414" s="106">
        <v>0</v>
      </c>
      <c r="J414" s="106">
        <v>0</v>
      </c>
      <c r="K414" s="106">
        <v>0</v>
      </c>
      <c r="L414" s="106">
        <v>0</v>
      </c>
      <c r="M414" s="106">
        <v>0</v>
      </c>
      <c r="O414" s="51"/>
      <c r="P414" s="51"/>
      <c r="Q414" s="51"/>
      <c r="R414" s="51"/>
      <c r="S414" s="51"/>
      <c r="T414" s="51"/>
      <c r="U414" s="51"/>
      <c r="V414" s="51"/>
      <c r="W414" s="51"/>
      <c r="X414" s="51"/>
      <c r="Y414" s="51"/>
      <c r="Z414" s="51"/>
      <c r="AA414" s="51"/>
    </row>
    <row r="415" spans="1:27" ht="11.65" customHeight="1">
      <c r="A415" s="53">
        <v>295</v>
      </c>
      <c r="C415" s="101"/>
      <c r="H415" s="59"/>
      <c r="I415" s="51"/>
      <c r="J415" s="51"/>
      <c r="K415" s="51"/>
      <c r="L415" s="51"/>
      <c r="M415" s="51"/>
      <c r="O415" s="51"/>
      <c r="P415" s="51"/>
      <c r="Q415" s="51"/>
      <c r="R415" s="51"/>
      <c r="S415" s="51"/>
      <c r="T415" s="51"/>
      <c r="U415" s="51"/>
      <c r="V415" s="51"/>
      <c r="W415" s="51"/>
      <c r="X415" s="51"/>
      <c r="Y415" s="51"/>
      <c r="Z415" s="51"/>
      <c r="AA415" s="51"/>
    </row>
    <row r="416" spans="1:27" ht="11.65" customHeight="1">
      <c r="A416" s="53">
        <v>296</v>
      </c>
      <c r="C416" s="101">
        <v>505</v>
      </c>
      <c r="D416" s="3" t="s">
        <v>170</v>
      </c>
      <c r="H416" s="59"/>
      <c r="I416" s="7"/>
      <c r="J416" s="7"/>
      <c r="K416" s="7"/>
      <c r="L416" s="7"/>
      <c r="M416" s="7"/>
      <c r="O416" s="51"/>
      <c r="P416" s="51"/>
      <c r="Q416" s="51"/>
      <c r="R416" s="51"/>
      <c r="S416" s="51"/>
      <c r="T416" s="51"/>
      <c r="U416" s="51"/>
      <c r="V416" s="51"/>
      <c r="W416" s="51"/>
      <c r="X416" s="51"/>
      <c r="Y416" s="51"/>
      <c r="Z416" s="51"/>
      <c r="AA416" s="51"/>
    </row>
    <row r="417" spans="1:27" ht="11.65" customHeight="1">
      <c r="A417" s="53">
        <v>297</v>
      </c>
      <c r="C417" s="101"/>
      <c r="F417" s="101" t="s">
        <v>270</v>
      </c>
      <c r="G417" s="3" t="s">
        <v>249</v>
      </c>
      <c r="H417" s="59"/>
      <c r="I417" s="7">
        <v>0</v>
      </c>
      <c r="J417" s="7">
        <v>0</v>
      </c>
      <c r="K417" s="103">
        <v>0</v>
      </c>
      <c r="L417" s="7">
        <v>0</v>
      </c>
      <c r="M417" s="7">
        <v>0</v>
      </c>
      <c r="O417" s="51"/>
      <c r="P417" s="51"/>
      <c r="Q417" s="51"/>
      <c r="R417" s="51"/>
      <c r="S417" s="51"/>
      <c r="T417" s="51"/>
      <c r="U417" s="51"/>
      <c r="V417" s="51"/>
      <c r="W417" s="51"/>
      <c r="X417" s="51"/>
      <c r="Y417" s="51"/>
      <c r="Z417" s="51"/>
      <c r="AA417" s="51"/>
    </row>
    <row r="418" spans="1:27" ht="11.65" customHeight="1">
      <c r="A418" s="53">
        <v>298</v>
      </c>
      <c r="C418" s="101"/>
      <c r="F418" s="101" t="s">
        <v>270</v>
      </c>
      <c r="G418" s="3" t="s">
        <v>634</v>
      </c>
      <c r="H418" s="59"/>
      <c r="I418" s="7">
        <v>41593.78</v>
      </c>
      <c r="J418" s="7">
        <v>32247.015980695222</v>
      </c>
      <c r="K418" s="103">
        <v>9346.7640193047791</v>
      </c>
      <c r="L418" s="7">
        <v>-2582.2772294334281</v>
      </c>
      <c r="M418" s="7">
        <v>6764.486789871351</v>
      </c>
      <c r="O418" s="51"/>
      <c r="P418" s="51"/>
      <c r="Q418" s="51"/>
      <c r="R418" s="51"/>
      <c r="S418" s="51"/>
      <c r="T418" s="51"/>
      <c r="U418" s="51"/>
      <c r="V418" s="51"/>
      <c r="W418" s="51"/>
      <c r="X418" s="51"/>
      <c r="Y418" s="51"/>
      <c r="Z418" s="51"/>
      <c r="AA418" s="51"/>
    </row>
    <row r="419" spans="1:27" ht="11.65" customHeight="1">
      <c r="A419" s="53">
        <v>299</v>
      </c>
      <c r="C419" s="101"/>
      <c r="F419" s="101" t="s">
        <v>270</v>
      </c>
      <c r="G419" s="3" t="s">
        <v>636</v>
      </c>
      <c r="H419" s="59"/>
      <c r="I419" s="7">
        <v>1466906.33</v>
      </c>
      <c r="J419" s="7">
        <v>1466906.33</v>
      </c>
      <c r="K419" s="103">
        <v>0</v>
      </c>
      <c r="L419" s="7">
        <v>0</v>
      </c>
      <c r="M419" s="7">
        <v>0</v>
      </c>
      <c r="O419" s="51"/>
      <c r="P419" s="51"/>
      <c r="Q419" s="51"/>
      <c r="R419" s="51"/>
      <c r="S419" s="51"/>
      <c r="T419" s="51"/>
      <c r="U419" s="51"/>
      <c r="V419" s="51"/>
      <c r="W419" s="51"/>
      <c r="X419" s="51"/>
      <c r="Y419" s="51"/>
      <c r="Z419" s="51"/>
      <c r="AA419" s="51"/>
    </row>
    <row r="420" spans="1:27" ht="11.65" customHeight="1">
      <c r="A420" s="53">
        <v>300</v>
      </c>
      <c r="C420" s="101"/>
      <c r="F420" s="101" t="s">
        <v>270</v>
      </c>
      <c r="G420" s="3" t="s">
        <v>639</v>
      </c>
      <c r="H420" s="59"/>
      <c r="I420" s="7">
        <v>23944</v>
      </c>
      <c r="J420" s="7">
        <v>18563.413823936327</v>
      </c>
      <c r="K420" s="103">
        <v>5380.5861760636726</v>
      </c>
      <c r="L420" s="7">
        <v>0</v>
      </c>
      <c r="M420" s="7">
        <v>5380.5861760636726</v>
      </c>
      <c r="O420" s="51"/>
      <c r="P420" s="51"/>
      <c r="Q420" s="51"/>
      <c r="R420" s="51"/>
      <c r="S420" s="51"/>
      <c r="T420" s="51"/>
      <c r="U420" s="51"/>
      <c r="V420" s="51"/>
      <c r="W420" s="51"/>
      <c r="X420" s="51"/>
      <c r="Y420" s="51"/>
      <c r="Z420" s="51"/>
      <c r="AA420" s="51"/>
    </row>
    <row r="421" spans="1:27" ht="11.65" customHeight="1">
      <c r="A421" s="53">
        <v>301</v>
      </c>
      <c r="C421" s="101"/>
      <c r="F421" s="101" t="s">
        <v>270</v>
      </c>
      <c r="G421" s="3" t="s">
        <v>636</v>
      </c>
      <c r="H421" s="59"/>
      <c r="I421" s="7">
        <v>0</v>
      </c>
      <c r="J421" s="7">
        <v>0</v>
      </c>
      <c r="K421" s="103">
        <v>0</v>
      </c>
      <c r="L421" s="7">
        <v>0</v>
      </c>
      <c r="M421" s="7">
        <v>0</v>
      </c>
      <c r="O421" s="51"/>
      <c r="P421" s="51"/>
      <c r="Q421" s="51"/>
      <c r="R421" s="51"/>
      <c r="S421" s="51"/>
      <c r="T421" s="51"/>
      <c r="U421" s="51"/>
      <c r="V421" s="51"/>
      <c r="W421" s="51"/>
      <c r="X421" s="51"/>
      <c r="Y421" s="51"/>
      <c r="Z421" s="51"/>
      <c r="AA421" s="51"/>
    </row>
    <row r="422" spans="1:27" ht="11.65" customHeight="1">
      <c r="A422" s="53">
        <v>302</v>
      </c>
      <c r="C422" s="101"/>
      <c r="H422" s="59" t="s">
        <v>162</v>
      </c>
      <c r="I422" s="106">
        <v>1532444.11</v>
      </c>
      <c r="J422" s="106">
        <v>1517716.7598046316</v>
      </c>
      <c r="K422" s="106">
        <v>14727.350195368452</v>
      </c>
      <c r="L422" s="106">
        <v>-2582.2772294334281</v>
      </c>
      <c r="M422" s="106">
        <v>12145.072965935024</v>
      </c>
      <c r="O422" s="51"/>
      <c r="P422" s="51"/>
      <c r="Q422" s="51"/>
      <c r="R422" s="51"/>
      <c r="S422" s="51"/>
      <c r="T422" s="51"/>
      <c r="U422" s="51"/>
      <c r="V422" s="51"/>
      <c r="W422" s="51"/>
      <c r="X422" s="51"/>
      <c r="Y422" s="51"/>
      <c r="Z422" s="51"/>
      <c r="AA422" s="51"/>
    </row>
    <row r="423" spans="1:27" ht="11.65" customHeight="1">
      <c r="A423" s="53">
        <v>303</v>
      </c>
      <c r="C423" s="101"/>
      <c r="H423" s="59"/>
      <c r="I423" s="7"/>
      <c r="J423" s="7"/>
      <c r="K423" s="7"/>
      <c r="L423" s="7"/>
      <c r="M423" s="7"/>
      <c r="O423" s="51"/>
      <c r="P423" s="51"/>
      <c r="Q423" s="51"/>
      <c r="R423" s="51"/>
      <c r="S423" s="51"/>
      <c r="T423" s="51"/>
      <c r="U423" s="51"/>
      <c r="V423" s="51"/>
      <c r="W423" s="51"/>
      <c r="X423" s="51"/>
      <c r="Y423" s="51"/>
      <c r="Z423" s="51"/>
      <c r="AA423" s="51"/>
    </row>
    <row r="424" spans="1:27" ht="11.65" customHeight="1">
      <c r="A424" s="53">
        <v>304</v>
      </c>
      <c r="C424" s="101">
        <v>506</v>
      </c>
      <c r="D424" s="3" t="s">
        <v>171</v>
      </c>
      <c r="H424" s="59"/>
      <c r="I424" s="7"/>
      <c r="J424" s="7"/>
      <c r="K424" s="7"/>
      <c r="L424" s="7"/>
      <c r="M424" s="7"/>
      <c r="O424" s="51"/>
      <c r="P424" s="51"/>
      <c r="Q424" s="51"/>
      <c r="R424" s="51"/>
      <c r="S424" s="51"/>
      <c r="T424" s="51"/>
      <c r="U424" s="51"/>
      <c r="V424" s="51"/>
      <c r="W424" s="51"/>
      <c r="X424" s="51"/>
      <c r="Y424" s="51"/>
      <c r="Z424" s="51"/>
      <c r="AA424" s="51"/>
    </row>
    <row r="425" spans="1:27" ht="11.65" customHeight="1">
      <c r="A425" s="53">
        <v>305</v>
      </c>
      <c r="C425" s="101"/>
      <c r="F425" s="101" t="s">
        <v>270</v>
      </c>
      <c r="G425" s="3" t="s">
        <v>249</v>
      </c>
      <c r="H425" s="59"/>
      <c r="I425" s="7">
        <v>0</v>
      </c>
      <c r="J425" s="7">
        <v>0</v>
      </c>
      <c r="K425" s="103">
        <v>0</v>
      </c>
      <c r="L425" s="7">
        <v>0</v>
      </c>
      <c r="M425" s="7">
        <v>0</v>
      </c>
      <c r="O425" s="51"/>
      <c r="P425" s="51"/>
      <c r="Q425" s="51"/>
      <c r="R425" s="51"/>
      <c r="S425" s="51"/>
      <c r="T425" s="51"/>
      <c r="U425" s="51"/>
      <c r="V425" s="51"/>
      <c r="W425" s="51"/>
      <c r="X425" s="51"/>
      <c r="Y425" s="51"/>
      <c r="Z425" s="51"/>
      <c r="AA425" s="51"/>
    </row>
    <row r="426" spans="1:27" ht="11.65" customHeight="1">
      <c r="A426" s="53">
        <v>306</v>
      </c>
      <c r="C426" s="101"/>
      <c r="F426" s="101" t="s">
        <v>270</v>
      </c>
      <c r="G426" s="3" t="s">
        <v>630</v>
      </c>
      <c r="H426" s="59"/>
      <c r="I426" s="7">
        <v>0</v>
      </c>
      <c r="J426" s="7">
        <v>0</v>
      </c>
      <c r="K426" s="103">
        <v>0</v>
      </c>
      <c r="L426" s="7">
        <v>0</v>
      </c>
      <c r="M426" s="7">
        <v>0</v>
      </c>
      <c r="O426" s="51"/>
      <c r="P426" s="51"/>
      <c r="Q426" s="51"/>
      <c r="R426" s="51"/>
      <c r="S426" s="51"/>
      <c r="T426" s="51"/>
      <c r="U426" s="51"/>
      <c r="V426" s="51"/>
      <c r="W426" s="51"/>
      <c r="X426" s="51"/>
      <c r="Y426" s="51"/>
      <c r="Z426" s="51"/>
      <c r="AA426" s="51"/>
    </row>
    <row r="427" spans="1:27" ht="11.65" customHeight="1">
      <c r="A427" s="53">
        <v>307</v>
      </c>
      <c r="C427" s="101"/>
      <c r="F427" s="101" t="s">
        <v>270</v>
      </c>
      <c r="G427" s="3" t="s">
        <v>634</v>
      </c>
      <c r="H427" s="59"/>
      <c r="I427" s="7">
        <v>2521151.58</v>
      </c>
      <c r="J427" s="7">
        <v>1954609.9270134862</v>
      </c>
      <c r="K427" s="103">
        <v>566541.6529865138</v>
      </c>
      <c r="L427" s="7">
        <v>-156521.29517884908</v>
      </c>
      <c r="M427" s="7">
        <v>410020.35780766472</v>
      </c>
      <c r="O427" s="51"/>
      <c r="P427" s="51"/>
      <c r="Q427" s="51"/>
      <c r="R427" s="51"/>
      <c r="S427" s="51"/>
      <c r="T427" s="51"/>
      <c r="U427" s="51"/>
      <c r="V427" s="51"/>
      <c r="W427" s="51"/>
      <c r="X427" s="51"/>
      <c r="Y427" s="51"/>
      <c r="Z427" s="51"/>
      <c r="AA427" s="51"/>
    </row>
    <row r="428" spans="1:27" ht="11.65" customHeight="1">
      <c r="A428" s="53">
        <v>308</v>
      </c>
      <c r="C428" s="101"/>
      <c r="F428" s="101" t="s">
        <v>270</v>
      </c>
      <c r="G428" s="3" t="s">
        <v>636</v>
      </c>
      <c r="H428" s="59"/>
      <c r="I428" s="7">
        <v>43303997.520000003</v>
      </c>
      <c r="J428" s="7">
        <v>43303997.520000003</v>
      </c>
      <c r="K428" s="103">
        <v>0</v>
      </c>
      <c r="L428" s="7">
        <v>0</v>
      </c>
      <c r="M428" s="7">
        <v>0</v>
      </c>
      <c r="O428" s="51"/>
      <c r="P428" s="51"/>
      <c r="Q428" s="51"/>
      <c r="R428" s="51"/>
      <c r="S428" s="51"/>
      <c r="T428" s="51"/>
      <c r="U428" s="51"/>
      <c r="V428" s="51"/>
      <c r="W428" s="51"/>
      <c r="X428" s="51"/>
      <c r="Y428" s="51"/>
      <c r="Z428" s="51"/>
      <c r="AA428" s="51"/>
    </row>
    <row r="429" spans="1:27" ht="11.65" customHeight="1">
      <c r="A429" s="53">
        <v>309</v>
      </c>
      <c r="C429" s="101"/>
      <c r="F429" s="101" t="s">
        <v>270</v>
      </c>
      <c r="G429" s="3" t="s">
        <v>639</v>
      </c>
      <c r="H429" s="59"/>
      <c r="I429" s="7">
        <v>-15780946.970000001</v>
      </c>
      <c r="J429" s="7">
        <v>-12234724.738460746</v>
      </c>
      <c r="K429" s="103">
        <v>-3546222.2315392541</v>
      </c>
      <c r="L429" s="7">
        <v>13633.34932576213</v>
      </c>
      <c r="M429" s="7">
        <v>-3532588.8822134919</v>
      </c>
      <c r="O429" s="51"/>
      <c r="P429" s="51"/>
      <c r="Q429" s="51"/>
      <c r="R429" s="51"/>
      <c r="S429" s="51"/>
      <c r="T429" s="51"/>
      <c r="U429" s="51"/>
      <c r="V429" s="51"/>
      <c r="W429" s="51"/>
      <c r="X429" s="51"/>
      <c r="Y429" s="51"/>
      <c r="Z429" s="51"/>
      <c r="AA429" s="51"/>
    </row>
    <row r="430" spans="1:27" ht="11.65" customHeight="1">
      <c r="A430" s="53">
        <v>310</v>
      </c>
      <c r="C430" s="101"/>
      <c r="F430" s="101" t="s">
        <v>270</v>
      </c>
      <c r="G430" s="3" t="s">
        <v>636</v>
      </c>
      <c r="H430" s="59"/>
      <c r="I430" s="7">
        <v>0</v>
      </c>
      <c r="J430" s="7">
        <v>0</v>
      </c>
      <c r="K430" s="103">
        <v>0</v>
      </c>
      <c r="L430" s="7">
        <v>0</v>
      </c>
      <c r="M430" s="7">
        <v>0</v>
      </c>
      <c r="O430" s="51"/>
      <c r="P430" s="51"/>
      <c r="Q430" s="51"/>
      <c r="R430" s="51"/>
      <c r="S430" s="51"/>
      <c r="T430" s="51"/>
      <c r="U430" s="51"/>
      <c r="V430" s="51"/>
      <c r="W430" s="51"/>
      <c r="X430" s="51"/>
      <c r="Y430" s="51"/>
      <c r="Z430" s="51"/>
      <c r="AA430" s="51"/>
    </row>
    <row r="431" spans="1:27" ht="11.65" customHeight="1">
      <c r="A431" s="53">
        <v>311</v>
      </c>
      <c r="C431" s="101"/>
      <c r="H431" s="59" t="s">
        <v>162</v>
      </c>
      <c r="I431" s="106">
        <v>30044202.130000003</v>
      </c>
      <c r="J431" s="106">
        <v>33023882.708552744</v>
      </c>
      <c r="K431" s="106">
        <v>-2979680.5785527402</v>
      </c>
      <c r="L431" s="106">
        <v>-142887.94585308695</v>
      </c>
      <c r="M431" s="106">
        <v>-3122568.5244058273</v>
      </c>
      <c r="O431" s="51"/>
      <c r="P431" s="51"/>
      <c r="Q431" s="51"/>
      <c r="R431" s="51"/>
      <c r="S431" s="51"/>
      <c r="T431" s="51"/>
      <c r="U431" s="51"/>
      <c r="V431" s="51"/>
      <c r="W431" s="51"/>
      <c r="X431" s="51"/>
      <c r="Y431" s="51"/>
      <c r="Z431" s="51"/>
      <c r="AA431" s="51"/>
    </row>
    <row r="432" spans="1:27" ht="11.65" customHeight="1">
      <c r="A432" s="53">
        <v>312</v>
      </c>
      <c r="C432" s="101"/>
      <c r="H432" s="59"/>
      <c r="I432" s="7"/>
      <c r="J432" s="7"/>
      <c r="K432" s="7"/>
      <c r="L432" s="7"/>
      <c r="M432" s="7"/>
      <c r="O432" s="51"/>
      <c r="P432" s="51"/>
      <c r="Q432" s="51"/>
      <c r="R432" s="51"/>
      <c r="S432" s="51"/>
      <c r="T432" s="51"/>
      <c r="U432" s="51"/>
      <c r="V432" s="51"/>
      <c r="W432" s="51"/>
      <c r="X432" s="51"/>
      <c r="Y432" s="51"/>
      <c r="Z432" s="51"/>
      <c r="AA432" s="51"/>
    </row>
    <row r="433" spans="1:27" ht="11.65" customHeight="1">
      <c r="A433" s="53">
        <v>313</v>
      </c>
      <c r="C433" s="101">
        <v>507</v>
      </c>
      <c r="D433" s="3" t="s">
        <v>172</v>
      </c>
      <c r="H433" s="59"/>
      <c r="I433" s="7"/>
      <c r="J433" s="7"/>
      <c r="K433" s="7"/>
      <c r="L433" s="7"/>
      <c r="M433" s="7"/>
      <c r="O433" s="51"/>
      <c r="P433" s="51"/>
      <c r="Q433" s="51"/>
      <c r="R433" s="51"/>
      <c r="S433" s="51"/>
      <c r="T433" s="51"/>
      <c r="U433" s="51"/>
      <c r="V433" s="51"/>
      <c r="W433" s="51"/>
      <c r="X433" s="51"/>
      <c r="Y433" s="51"/>
      <c r="Z433" s="51"/>
      <c r="AA433" s="51"/>
    </row>
    <row r="434" spans="1:27" ht="11.65" customHeight="1">
      <c r="A434" s="53">
        <v>314</v>
      </c>
      <c r="C434" s="101"/>
      <c r="F434" s="101" t="s">
        <v>270</v>
      </c>
      <c r="G434" s="3" t="s">
        <v>249</v>
      </c>
      <c r="H434" s="59"/>
      <c r="I434" s="7">
        <v>0</v>
      </c>
      <c r="J434" s="7">
        <v>0</v>
      </c>
      <c r="K434" s="103">
        <v>0</v>
      </c>
      <c r="L434" s="7">
        <v>0</v>
      </c>
      <c r="M434" s="7">
        <v>0</v>
      </c>
      <c r="O434" s="51"/>
      <c r="P434" s="51"/>
      <c r="Q434" s="51"/>
      <c r="R434" s="51"/>
      <c r="S434" s="51"/>
      <c r="T434" s="51"/>
      <c r="U434" s="51"/>
      <c r="V434" s="51"/>
      <c r="W434" s="51"/>
      <c r="X434" s="51"/>
      <c r="Y434" s="51"/>
      <c r="Z434" s="51"/>
      <c r="AA434" s="51"/>
    </row>
    <row r="435" spans="1:27" ht="11.65" customHeight="1">
      <c r="A435" s="53">
        <v>315</v>
      </c>
      <c r="C435" s="101"/>
      <c r="F435" s="101" t="s">
        <v>270</v>
      </c>
      <c r="G435" s="3" t="s">
        <v>634</v>
      </c>
      <c r="H435" s="59"/>
      <c r="I435" s="7">
        <v>2048.52</v>
      </c>
      <c r="J435" s="7">
        <v>1588.1859541684785</v>
      </c>
      <c r="K435" s="103">
        <v>460.33404583152162</v>
      </c>
      <c r="L435" s="7">
        <v>-127.17878851210361</v>
      </c>
      <c r="M435" s="7">
        <v>333.15525731941801</v>
      </c>
      <c r="O435" s="51"/>
      <c r="P435" s="51"/>
      <c r="Q435" s="51"/>
      <c r="R435" s="51"/>
      <c r="S435" s="51"/>
      <c r="T435" s="51"/>
      <c r="U435" s="51"/>
      <c r="V435" s="51"/>
      <c r="W435" s="51"/>
      <c r="X435" s="51"/>
      <c r="Y435" s="51"/>
      <c r="Z435" s="51"/>
      <c r="AA435" s="51"/>
    </row>
    <row r="436" spans="1:27" ht="11.65" customHeight="1">
      <c r="A436" s="53">
        <v>316</v>
      </c>
      <c r="C436" s="101"/>
      <c r="F436" s="101" t="s">
        <v>270</v>
      </c>
      <c r="G436" s="3" t="s">
        <v>636</v>
      </c>
      <c r="H436" s="59"/>
      <c r="I436" s="7">
        <v>122501.04</v>
      </c>
      <c r="J436" s="7">
        <v>122501.04</v>
      </c>
      <c r="K436" s="103">
        <v>0</v>
      </c>
      <c r="L436" s="7">
        <v>0</v>
      </c>
      <c r="M436" s="7">
        <v>0</v>
      </c>
      <c r="O436" s="51"/>
      <c r="P436" s="51"/>
      <c r="Q436" s="51"/>
      <c r="R436" s="51"/>
      <c r="S436" s="51"/>
      <c r="T436" s="51"/>
      <c r="U436" s="51"/>
      <c r="V436" s="51"/>
      <c r="W436" s="51"/>
      <c r="X436" s="51"/>
      <c r="Y436" s="51"/>
      <c r="Z436" s="51"/>
      <c r="AA436" s="51"/>
    </row>
    <row r="437" spans="1:27" ht="11.65" customHeight="1">
      <c r="A437" s="53">
        <v>317</v>
      </c>
      <c r="C437" s="101"/>
      <c r="F437" s="101" t="s">
        <v>270</v>
      </c>
      <c r="G437" s="3" t="s">
        <v>639</v>
      </c>
      <c r="H437" s="59"/>
      <c r="I437" s="7">
        <v>340566.75</v>
      </c>
      <c r="J437" s="7">
        <v>264036.14746588154</v>
      </c>
      <c r="K437" s="103">
        <v>76530.602534118472</v>
      </c>
      <c r="L437" s="7">
        <v>0</v>
      </c>
      <c r="M437" s="7">
        <v>76530.602534118472</v>
      </c>
      <c r="O437" s="51"/>
      <c r="P437" s="51"/>
      <c r="Q437" s="51"/>
      <c r="R437" s="51"/>
      <c r="S437" s="51"/>
      <c r="T437" s="51"/>
      <c r="U437" s="51"/>
      <c r="V437" s="51"/>
      <c r="W437" s="51"/>
      <c r="X437" s="51"/>
      <c r="Y437" s="51"/>
      <c r="Z437" s="51"/>
      <c r="AA437" s="51"/>
    </row>
    <row r="438" spans="1:27" ht="11.65" customHeight="1">
      <c r="A438" s="53">
        <v>318</v>
      </c>
      <c r="C438" s="101"/>
      <c r="F438" s="101" t="s">
        <v>270</v>
      </c>
      <c r="G438" s="3" t="s">
        <v>636</v>
      </c>
      <c r="H438" s="59"/>
      <c r="I438" s="7">
        <v>0</v>
      </c>
      <c r="J438" s="7">
        <v>0</v>
      </c>
      <c r="K438" s="103">
        <v>0</v>
      </c>
      <c r="L438" s="7">
        <v>0</v>
      </c>
      <c r="M438" s="7">
        <v>0</v>
      </c>
      <c r="O438" s="51"/>
      <c r="P438" s="51"/>
      <c r="Q438" s="51"/>
      <c r="R438" s="51"/>
      <c r="S438" s="51"/>
      <c r="T438" s="51"/>
      <c r="U438" s="51"/>
      <c r="V438" s="51"/>
      <c r="W438" s="51"/>
      <c r="X438" s="51"/>
      <c r="Y438" s="51"/>
      <c r="Z438" s="51"/>
      <c r="AA438" s="51"/>
    </row>
    <row r="439" spans="1:27" ht="11.65" customHeight="1">
      <c r="A439" s="53">
        <v>319</v>
      </c>
      <c r="C439" s="101"/>
      <c r="H439" s="59" t="s">
        <v>162</v>
      </c>
      <c r="I439" s="106">
        <v>465116.31</v>
      </c>
      <c r="J439" s="106">
        <v>388125.37342005002</v>
      </c>
      <c r="K439" s="106">
        <v>76990.936579949994</v>
      </c>
      <c r="L439" s="106">
        <v>-127.17878851210361</v>
      </c>
      <c r="M439" s="106">
        <v>76863.757791437893</v>
      </c>
      <c r="O439" s="51"/>
      <c r="P439" s="51"/>
      <c r="Q439" s="51"/>
      <c r="R439" s="51"/>
      <c r="S439" s="51"/>
      <c r="T439" s="51"/>
      <c r="U439" s="51"/>
      <c r="V439" s="51"/>
      <c r="W439" s="51"/>
      <c r="X439" s="51"/>
      <c r="Y439" s="51"/>
      <c r="Z439" s="51"/>
      <c r="AA439" s="51"/>
    </row>
    <row r="440" spans="1:27" ht="11.65" customHeight="1">
      <c r="A440" s="53">
        <v>320</v>
      </c>
      <c r="C440" s="101"/>
      <c r="H440" s="59"/>
      <c r="I440" s="7"/>
      <c r="J440" s="7"/>
      <c r="K440" s="7"/>
      <c r="L440" s="7"/>
      <c r="M440" s="7"/>
      <c r="O440" s="51"/>
      <c r="P440" s="51"/>
      <c r="Q440" s="51"/>
      <c r="R440" s="51"/>
      <c r="S440" s="51"/>
      <c r="T440" s="51"/>
      <c r="U440" s="51"/>
      <c r="V440" s="51"/>
      <c r="W440" s="51"/>
      <c r="X440" s="51"/>
      <c r="Y440" s="51"/>
      <c r="Z440" s="51"/>
      <c r="AA440" s="51"/>
    </row>
    <row r="441" spans="1:27" ht="11.65" customHeight="1">
      <c r="A441" s="53">
        <v>321</v>
      </c>
      <c r="C441" s="101">
        <v>510</v>
      </c>
      <c r="D441" s="3" t="s">
        <v>173</v>
      </c>
      <c r="H441" s="59"/>
      <c r="I441" s="7"/>
      <c r="J441" s="7"/>
      <c r="K441" s="7"/>
      <c r="L441" s="7"/>
      <c r="M441" s="7"/>
      <c r="O441" s="51"/>
      <c r="P441" s="51"/>
      <c r="Q441" s="51"/>
      <c r="R441" s="51"/>
      <c r="S441" s="51"/>
      <c r="T441" s="51"/>
      <c r="U441" s="51"/>
      <c r="V441" s="51"/>
      <c r="W441" s="51"/>
      <c r="X441" s="51"/>
      <c r="Y441" s="51"/>
      <c r="Z441" s="51"/>
      <c r="AA441" s="51"/>
    </row>
    <row r="442" spans="1:27" ht="11.65" customHeight="1">
      <c r="A442" s="53">
        <v>322</v>
      </c>
      <c r="C442" s="101"/>
      <c r="F442" s="101" t="s">
        <v>270</v>
      </c>
      <c r="G442" s="3" t="s">
        <v>249</v>
      </c>
      <c r="H442" s="59"/>
      <c r="I442" s="7">
        <v>0</v>
      </c>
      <c r="J442" s="7">
        <v>0</v>
      </c>
      <c r="K442" s="103">
        <v>0</v>
      </c>
      <c r="L442" s="7">
        <v>0</v>
      </c>
      <c r="M442" s="7">
        <v>0</v>
      </c>
      <c r="O442" s="51"/>
      <c r="P442" s="51"/>
      <c r="Q442" s="51"/>
      <c r="R442" s="51"/>
      <c r="S442" s="51"/>
      <c r="T442" s="51"/>
      <c r="U442" s="51"/>
      <c r="V442" s="51"/>
      <c r="W442" s="51"/>
      <c r="X442" s="51"/>
      <c r="Y442" s="51"/>
      <c r="Z442" s="51"/>
      <c r="AA442" s="51"/>
    </row>
    <row r="443" spans="1:27" ht="11.65" customHeight="1">
      <c r="A443" s="53">
        <v>323</v>
      </c>
      <c r="C443" s="101"/>
      <c r="F443" s="101" t="s">
        <v>270</v>
      </c>
      <c r="G443" s="3" t="s">
        <v>634</v>
      </c>
      <c r="H443" s="59"/>
      <c r="I443" s="7">
        <v>306674.24</v>
      </c>
      <c r="J443" s="7">
        <v>237759.80731127493</v>
      </c>
      <c r="K443" s="103">
        <v>68914.432688725065</v>
      </c>
      <c r="L443" s="7">
        <v>-19039.334891077509</v>
      </c>
      <c r="M443" s="7">
        <v>49875.097797647555</v>
      </c>
      <c r="O443" s="51"/>
      <c r="P443" s="51"/>
      <c r="Q443" s="51"/>
      <c r="R443" s="51"/>
      <c r="S443" s="51"/>
      <c r="T443" s="51"/>
      <c r="U443" s="51"/>
      <c r="V443" s="51"/>
      <c r="W443" s="51"/>
      <c r="X443" s="51"/>
      <c r="Y443" s="51"/>
      <c r="Z443" s="51"/>
      <c r="AA443" s="51"/>
    </row>
    <row r="444" spans="1:27" ht="11.65" customHeight="1">
      <c r="A444" s="53">
        <v>324</v>
      </c>
      <c r="C444" s="101"/>
      <c r="F444" s="101" t="s">
        <v>270</v>
      </c>
      <c r="G444" s="3" t="s">
        <v>636</v>
      </c>
      <c r="H444" s="59"/>
      <c r="I444" s="7">
        <v>6593797.6900000004</v>
      </c>
      <c r="J444" s="7">
        <v>6593797.6900000004</v>
      </c>
      <c r="K444" s="103">
        <v>0</v>
      </c>
      <c r="L444" s="7">
        <v>0</v>
      </c>
      <c r="M444" s="7">
        <v>0</v>
      </c>
      <c r="O444" s="51"/>
      <c r="P444" s="51"/>
      <c r="Q444" s="51"/>
      <c r="R444" s="51"/>
      <c r="S444" s="51"/>
      <c r="T444" s="51"/>
      <c r="U444" s="51"/>
      <c r="V444" s="51"/>
      <c r="W444" s="51"/>
      <c r="X444" s="51"/>
      <c r="Y444" s="51"/>
      <c r="Z444" s="51"/>
      <c r="AA444" s="51"/>
    </row>
    <row r="445" spans="1:27" ht="11.65" customHeight="1">
      <c r="A445" s="53">
        <v>325</v>
      </c>
      <c r="C445" s="101"/>
      <c r="F445" s="101" t="s">
        <v>270</v>
      </c>
      <c r="G445" s="3" t="s">
        <v>639</v>
      </c>
      <c r="H445" s="59"/>
      <c r="I445" s="7">
        <v>523938.79</v>
      </c>
      <c r="J445" s="7">
        <v>406201.6612588737</v>
      </c>
      <c r="K445" s="103">
        <v>117737.12874112626</v>
      </c>
      <c r="L445" s="7">
        <v>0</v>
      </c>
      <c r="M445" s="7">
        <v>117737.12874112626</v>
      </c>
      <c r="O445" s="51"/>
      <c r="P445" s="51"/>
      <c r="Q445" s="51"/>
      <c r="R445" s="51"/>
      <c r="S445" s="51"/>
      <c r="T445" s="51"/>
      <c r="U445" s="51"/>
      <c r="V445" s="51"/>
      <c r="W445" s="51"/>
      <c r="X445" s="51"/>
      <c r="Y445" s="51"/>
      <c r="Z445" s="51"/>
      <c r="AA445" s="51"/>
    </row>
    <row r="446" spans="1:27" ht="11.65" customHeight="1">
      <c r="A446" s="53">
        <v>326</v>
      </c>
      <c r="C446" s="101"/>
      <c r="F446" s="101" t="s">
        <v>270</v>
      </c>
      <c r="G446" s="3" t="s">
        <v>636</v>
      </c>
      <c r="H446" s="59"/>
      <c r="I446" s="7">
        <v>0</v>
      </c>
      <c r="J446" s="7">
        <v>0</v>
      </c>
      <c r="K446" s="103">
        <v>0</v>
      </c>
      <c r="L446" s="7">
        <v>0</v>
      </c>
      <c r="M446" s="7">
        <v>0</v>
      </c>
      <c r="O446" s="51"/>
      <c r="P446" s="51"/>
      <c r="Q446" s="51"/>
      <c r="R446" s="51"/>
      <c r="S446" s="51"/>
      <c r="T446" s="51"/>
      <c r="U446" s="51"/>
      <c r="V446" s="51"/>
      <c r="W446" s="51"/>
      <c r="X446" s="51"/>
      <c r="Y446" s="51"/>
      <c r="Z446" s="51"/>
      <c r="AA446" s="51"/>
    </row>
    <row r="447" spans="1:27" ht="11.65" customHeight="1">
      <c r="A447" s="53">
        <v>327</v>
      </c>
      <c r="C447" s="101"/>
      <c r="H447" s="59" t="s">
        <v>162</v>
      </c>
      <c r="I447" s="106">
        <v>7424410.7200000007</v>
      </c>
      <c r="J447" s="106">
        <v>7237759.158570149</v>
      </c>
      <c r="K447" s="106">
        <v>186651.56142985134</v>
      </c>
      <c r="L447" s="106">
        <v>-19039.334891077509</v>
      </c>
      <c r="M447" s="106">
        <v>167612.2265387738</v>
      </c>
      <c r="O447" s="51"/>
      <c r="P447" s="51"/>
      <c r="Q447" s="51"/>
      <c r="R447" s="51"/>
      <c r="S447" s="51"/>
      <c r="T447" s="51"/>
      <c r="U447" s="51"/>
      <c r="V447" s="51"/>
      <c r="W447" s="51"/>
      <c r="X447" s="51"/>
      <c r="Y447" s="51"/>
      <c r="Z447" s="51"/>
      <c r="AA447" s="51"/>
    </row>
    <row r="448" spans="1:27" ht="11.65" customHeight="1">
      <c r="A448" s="53">
        <v>328</v>
      </c>
      <c r="C448" s="101"/>
      <c r="H448" s="59"/>
      <c r="I448" s="109"/>
      <c r="J448" s="7"/>
      <c r="K448" s="7"/>
      <c r="L448" s="7"/>
      <c r="M448" s="7"/>
      <c r="O448" s="51"/>
      <c r="P448" s="51"/>
      <c r="Q448" s="51"/>
      <c r="R448" s="51"/>
      <c r="S448" s="51"/>
      <c r="T448" s="51"/>
      <c r="U448" s="51"/>
      <c r="V448" s="51"/>
      <c r="W448" s="51"/>
      <c r="X448" s="51"/>
      <c r="Y448" s="51"/>
      <c r="Z448" s="51"/>
      <c r="AA448" s="51"/>
    </row>
    <row r="449" spans="1:27" ht="11.65" customHeight="1">
      <c r="A449" s="53">
        <v>329</v>
      </c>
      <c r="C449" s="101"/>
      <c r="E449" s="57"/>
      <c r="H449" s="59"/>
      <c r="I449" s="109"/>
      <c r="J449" s="109"/>
      <c r="K449" s="109"/>
      <c r="L449" s="109"/>
      <c r="M449" s="109"/>
      <c r="O449" s="110"/>
      <c r="P449" s="110"/>
      <c r="Q449" s="110"/>
      <c r="R449" s="110"/>
      <c r="S449" s="110"/>
      <c r="T449" s="110"/>
      <c r="U449" s="51"/>
      <c r="V449" s="110"/>
      <c r="W449" s="110"/>
      <c r="X449" s="110"/>
      <c r="Y449" s="110"/>
      <c r="Z449" s="110"/>
      <c r="AA449" s="110"/>
    </row>
    <row r="450" spans="1:27" ht="11.65" customHeight="1">
      <c r="A450" s="53">
        <v>330</v>
      </c>
      <c r="C450" s="111"/>
      <c r="D450" s="56"/>
      <c r="E450" s="112"/>
      <c r="G450" s="56"/>
      <c r="H450" s="113"/>
      <c r="I450" s="114"/>
      <c r="J450" s="114"/>
      <c r="K450" s="114"/>
      <c r="L450" s="114"/>
      <c r="M450" s="114"/>
      <c r="O450" s="115"/>
      <c r="P450" s="115"/>
      <c r="Q450" s="115"/>
      <c r="R450" s="115"/>
      <c r="S450" s="115"/>
      <c r="T450" s="115"/>
      <c r="U450" s="51"/>
      <c r="V450" s="115"/>
      <c r="W450" s="115"/>
      <c r="X450" s="115"/>
      <c r="Y450" s="115"/>
      <c r="Z450" s="115"/>
      <c r="AA450" s="115"/>
    </row>
    <row r="451" spans="1:27" ht="11.65" customHeight="1">
      <c r="A451" s="53">
        <v>331</v>
      </c>
      <c r="C451" s="101">
        <v>511</v>
      </c>
      <c r="D451" s="3" t="s">
        <v>174</v>
      </c>
      <c r="H451" s="59"/>
      <c r="I451" s="7"/>
      <c r="J451" s="7"/>
      <c r="K451" s="7"/>
      <c r="L451" s="7"/>
      <c r="M451" s="7"/>
      <c r="O451" s="51"/>
      <c r="P451" s="51"/>
      <c r="Q451" s="51"/>
      <c r="R451" s="51"/>
      <c r="S451" s="51"/>
      <c r="T451" s="51"/>
      <c r="U451" s="51"/>
      <c r="V451" s="51"/>
      <c r="W451" s="51"/>
      <c r="X451" s="51"/>
      <c r="Y451" s="51"/>
      <c r="Z451" s="51"/>
      <c r="AA451" s="51"/>
    </row>
    <row r="452" spans="1:27" ht="11.65" customHeight="1">
      <c r="A452" s="53">
        <v>332</v>
      </c>
      <c r="C452" s="101"/>
      <c r="F452" s="101" t="s">
        <v>270</v>
      </c>
      <c r="G452" s="3" t="s">
        <v>249</v>
      </c>
      <c r="H452" s="59"/>
      <c r="I452" s="7">
        <v>0</v>
      </c>
      <c r="J452" s="7">
        <v>0</v>
      </c>
      <c r="K452" s="103">
        <v>0</v>
      </c>
      <c r="L452" s="7">
        <v>0</v>
      </c>
      <c r="M452" s="7">
        <v>0</v>
      </c>
      <c r="O452" s="51"/>
      <c r="P452" s="51"/>
      <c r="Q452" s="51"/>
      <c r="R452" s="51"/>
      <c r="S452" s="51"/>
      <c r="T452" s="51"/>
      <c r="U452" s="51"/>
      <c r="V452" s="51"/>
      <c r="W452" s="51"/>
      <c r="X452" s="51"/>
      <c r="Y452" s="51"/>
      <c r="Z452" s="51"/>
      <c r="AA452" s="51"/>
    </row>
    <row r="453" spans="1:27" ht="11.65" customHeight="1">
      <c r="A453" s="53">
        <v>333</v>
      </c>
      <c r="C453" s="101"/>
      <c r="F453" s="101" t="s">
        <v>270</v>
      </c>
      <c r="G453" s="3" t="s">
        <v>634</v>
      </c>
      <c r="H453" s="59"/>
      <c r="I453" s="7">
        <v>433781.03</v>
      </c>
      <c r="J453" s="7">
        <v>336303.74076442281</v>
      </c>
      <c r="K453" s="103">
        <v>97477.289235577235</v>
      </c>
      <c r="L453" s="7">
        <v>-26930.538083559091</v>
      </c>
      <c r="M453" s="7">
        <v>70546.751152018143</v>
      </c>
      <c r="O453" s="51"/>
      <c r="P453" s="51"/>
      <c r="Q453" s="51"/>
      <c r="R453" s="51"/>
      <c r="S453" s="51"/>
      <c r="T453" s="51"/>
      <c r="U453" s="51"/>
      <c r="V453" s="51"/>
      <c r="W453" s="51"/>
      <c r="X453" s="51"/>
      <c r="Y453" s="51"/>
      <c r="Z453" s="51"/>
      <c r="AA453" s="51"/>
    </row>
    <row r="454" spans="1:27" ht="11.65" customHeight="1">
      <c r="A454" s="53">
        <v>334</v>
      </c>
      <c r="C454" s="101"/>
      <c r="F454" s="101" t="s">
        <v>270</v>
      </c>
      <c r="G454" s="3" t="s">
        <v>636</v>
      </c>
      <c r="H454" s="59"/>
      <c r="I454" s="7">
        <v>20285859.170000002</v>
      </c>
      <c r="J454" s="7">
        <v>20285859.170000002</v>
      </c>
      <c r="K454" s="103">
        <v>0</v>
      </c>
      <c r="L454" s="7">
        <v>0</v>
      </c>
      <c r="M454" s="7">
        <v>0</v>
      </c>
      <c r="O454" s="51"/>
      <c r="P454" s="51"/>
      <c r="Q454" s="51"/>
      <c r="R454" s="51"/>
      <c r="S454" s="51"/>
      <c r="T454" s="51"/>
      <c r="U454" s="51"/>
      <c r="V454" s="51"/>
      <c r="W454" s="51"/>
      <c r="X454" s="51"/>
      <c r="Y454" s="51"/>
      <c r="Z454" s="51"/>
      <c r="AA454" s="51"/>
    </row>
    <row r="455" spans="1:27" ht="11.65" customHeight="1">
      <c r="A455" s="53">
        <v>335</v>
      </c>
      <c r="C455" s="101"/>
      <c r="F455" s="101" t="s">
        <v>270</v>
      </c>
      <c r="G455" s="3" t="s">
        <v>639</v>
      </c>
      <c r="H455" s="59"/>
      <c r="I455" s="7">
        <v>9846216.3100000005</v>
      </c>
      <c r="J455" s="7">
        <v>7633619.6108637378</v>
      </c>
      <c r="K455" s="103">
        <v>2212596.6991362623</v>
      </c>
      <c r="L455" s="7">
        <v>0</v>
      </c>
      <c r="M455" s="7">
        <v>2212596.6991362623</v>
      </c>
      <c r="O455" s="51"/>
      <c r="P455" s="51"/>
      <c r="Q455" s="51"/>
      <c r="R455" s="51"/>
      <c r="S455" s="51"/>
      <c r="T455" s="51"/>
      <c r="U455" s="51"/>
      <c r="V455" s="51"/>
      <c r="W455" s="51"/>
      <c r="X455" s="51"/>
      <c r="Y455" s="51"/>
      <c r="Z455" s="51"/>
      <c r="AA455" s="51"/>
    </row>
    <row r="456" spans="1:27" ht="11.65" customHeight="1">
      <c r="A456" s="53">
        <v>336</v>
      </c>
      <c r="C456" s="101"/>
      <c r="F456" s="101" t="s">
        <v>270</v>
      </c>
      <c r="G456" s="3" t="s">
        <v>636</v>
      </c>
      <c r="H456" s="59"/>
      <c r="I456" s="7">
        <v>0</v>
      </c>
      <c r="J456" s="7">
        <v>0</v>
      </c>
      <c r="K456" s="103">
        <v>0</v>
      </c>
      <c r="L456" s="7">
        <v>0</v>
      </c>
      <c r="M456" s="7">
        <v>0</v>
      </c>
      <c r="O456" s="51"/>
      <c r="P456" s="51"/>
      <c r="Q456" s="51"/>
      <c r="R456" s="51"/>
      <c r="S456" s="51"/>
      <c r="T456" s="51"/>
      <c r="U456" s="51"/>
      <c r="V456" s="51"/>
      <c r="W456" s="51"/>
      <c r="X456" s="51"/>
      <c r="Y456" s="51"/>
      <c r="Z456" s="51"/>
      <c r="AA456" s="51"/>
    </row>
    <row r="457" spans="1:27" ht="11.65" customHeight="1">
      <c r="A457" s="53">
        <v>337</v>
      </c>
      <c r="C457" s="101"/>
      <c r="H457" s="59" t="s">
        <v>162</v>
      </c>
      <c r="I457" s="106">
        <v>30565856.510000005</v>
      </c>
      <c r="J457" s="106">
        <v>28255782.521628164</v>
      </c>
      <c r="K457" s="106">
        <v>2310073.9883718397</v>
      </c>
      <c r="L457" s="106">
        <v>-26930.538083559091</v>
      </c>
      <c r="M457" s="106">
        <v>2283143.4502882804</v>
      </c>
      <c r="O457" s="51"/>
      <c r="P457" s="51"/>
      <c r="Q457" s="51"/>
      <c r="R457" s="51"/>
      <c r="S457" s="51"/>
      <c r="T457" s="51"/>
      <c r="U457" s="51"/>
      <c r="V457" s="51"/>
      <c r="W457" s="51"/>
      <c r="X457" s="51"/>
      <c r="Y457" s="51"/>
      <c r="Z457" s="51"/>
      <c r="AA457" s="51"/>
    </row>
    <row r="458" spans="1:27" ht="11.65" customHeight="1">
      <c r="A458" s="53">
        <v>338</v>
      </c>
      <c r="C458" s="101"/>
      <c r="H458" s="59"/>
      <c r="I458" s="7"/>
      <c r="J458" s="7"/>
      <c r="K458" s="7"/>
      <c r="L458" s="7"/>
      <c r="M458" s="7"/>
      <c r="O458" s="51"/>
      <c r="P458" s="51"/>
      <c r="Q458" s="51"/>
      <c r="R458" s="51"/>
      <c r="S458" s="51"/>
      <c r="T458" s="51"/>
      <c r="U458" s="51"/>
      <c r="V458" s="51"/>
      <c r="W458" s="51"/>
      <c r="X458" s="51"/>
      <c r="Y458" s="51"/>
      <c r="Z458" s="51"/>
      <c r="AA458" s="51"/>
    </row>
    <row r="459" spans="1:27" ht="11.65" customHeight="1">
      <c r="A459" s="53">
        <v>339</v>
      </c>
      <c r="C459" s="101">
        <v>512</v>
      </c>
      <c r="D459" s="3" t="s">
        <v>175</v>
      </c>
      <c r="H459" s="59"/>
      <c r="I459" s="7"/>
      <c r="J459" s="7"/>
      <c r="K459" s="7"/>
      <c r="L459" s="7"/>
      <c r="M459" s="7"/>
      <c r="O459" s="51"/>
      <c r="P459" s="51"/>
      <c r="Q459" s="51"/>
      <c r="R459" s="51"/>
      <c r="S459" s="51"/>
      <c r="T459" s="51"/>
      <c r="U459" s="51"/>
      <c r="V459" s="51"/>
      <c r="W459" s="51"/>
      <c r="X459" s="51"/>
      <c r="Y459" s="51"/>
      <c r="Z459" s="51"/>
      <c r="AA459" s="51"/>
    </row>
    <row r="460" spans="1:27" ht="11.65" customHeight="1">
      <c r="A460" s="53">
        <v>340</v>
      </c>
      <c r="C460" s="101"/>
      <c r="F460" s="101" t="s">
        <v>270</v>
      </c>
      <c r="G460" s="3" t="s">
        <v>249</v>
      </c>
      <c r="H460" s="59"/>
      <c r="I460" s="7">
        <v>0</v>
      </c>
      <c r="J460" s="7">
        <v>0</v>
      </c>
      <c r="K460" s="103">
        <v>0</v>
      </c>
      <c r="L460" s="7">
        <v>0</v>
      </c>
      <c r="M460" s="7">
        <v>0</v>
      </c>
      <c r="O460" s="51"/>
      <c r="P460" s="51"/>
      <c r="Q460" s="51"/>
      <c r="R460" s="51"/>
      <c r="S460" s="51"/>
      <c r="T460" s="51"/>
      <c r="U460" s="51"/>
      <c r="V460" s="51"/>
      <c r="W460" s="51"/>
      <c r="X460" s="51"/>
      <c r="Y460" s="51"/>
      <c r="Z460" s="51"/>
      <c r="AA460" s="51"/>
    </row>
    <row r="461" spans="1:27" ht="11.65" customHeight="1">
      <c r="A461" s="53">
        <v>341</v>
      </c>
      <c r="C461" s="101"/>
      <c r="F461" s="101" t="s">
        <v>270</v>
      </c>
      <c r="G461" s="3" t="s">
        <v>634</v>
      </c>
      <c r="H461" s="59"/>
      <c r="I461" s="7">
        <v>3077914.23</v>
      </c>
      <c r="J461" s="7">
        <v>2386259.4205676718</v>
      </c>
      <c r="K461" s="103">
        <v>691654.80943232798</v>
      </c>
      <c r="L461" s="7">
        <v>-191086.93247591646</v>
      </c>
      <c r="M461" s="7">
        <v>500567.87695641152</v>
      </c>
      <c r="O461" s="51"/>
      <c r="P461" s="51"/>
      <c r="Q461" s="51"/>
      <c r="R461" s="51"/>
      <c r="S461" s="51"/>
      <c r="T461" s="51"/>
      <c r="U461" s="51"/>
      <c r="V461" s="51"/>
      <c r="W461" s="51"/>
      <c r="X461" s="51"/>
      <c r="Y461" s="51"/>
      <c r="Z461" s="51"/>
      <c r="AA461" s="51"/>
    </row>
    <row r="462" spans="1:27" ht="11.65" customHeight="1">
      <c r="A462" s="53">
        <v>342</v>
      </c>
      <c r="C462" s="101"/>
      <c r="F462" s="101" t="s">
        <v>270</v>
      </c>
      <c r="G462" s="3" t="s">
        <v>636</v>
      </c>
      <c r="H462" s="59"/>
      <c r="I462" s="7">
        <v>61186632.609999999</v>
      </c>
      <c r="J462" s="7">
        <v>61186632.609999999</v>
      </c>
      <c r="K462" s="103">
        <v>0</v>
      </c>
      <c r="L462" s="7">
        <v>0</v>
      </c>
      <c r="M462" s="7">
        <v>0</v>
      </c>
      <c r="O462" s="51"/>
      <c r="P462" s="51"/>
      <c r="Q462" s="51"/>
      <c r="R462" s="51"/>
      <c r="S462" s="51"/>
      <c r="T462" s="51"/>
      <c r="U462" s="51"/>
      <c r="V462" s="51"/>
      <c r="W462" s="51"/>
      <c r="X462" s="51"/>
      <c r="Y462" s="51"/>
      <c r="Z462" s="51"/>
      <c r="AA462" s="51"/>
    </row>
    <row r="463" spans="1:27" ht="11.65" customHeight="1">
      <c r="A463" s="53">
        <v>343</v>
      </c>
      <c r="C463" s="101"/>
      <c r="F463" s="101" t="s">
        <v>270</v>
      </c>
      <c r="G463" s="3" t="s">
        <v>639</v>
      </c>
      <c r="H463" s="59"/>
      <c r="I463" s="7">
        <v>16993465.489999998</v>
      </c>
      <c r="J463" s="7">
        <v>13174771.641899887</v>
      </c>
      <c r="K463" s="103">
        <v>3818693.8481001114</v>
      </c>
      <c r="L463" s="7">
        <v>74506.754315841943</v>
      </c>
      <c r="M463" s="7">
        <v>3893200.6024159533</v>
      </c>
      <c r="O463" s="51"/>
      <c r="P463" s="51"/>
      <c r="Q463" s="51"/>
      <c r="R463" s="51"/>
      <c r="S463" s="51"/>
      <c r="T463" s="51"/>
      <c r="U463" s="51"/>
      <c r="V463" s="51"/>
      <c r="W463" s="51"/>
      <c r="X463" s="51"/>
      <c r="Y463" s="51"/>
      <c r="Z463" s="51"/>
      <c r="AA463" s="51"/>
    </row>
    <row r="464" spans="1:27" ht="11.65" customHeight="1">
      <c r="A464" s="53">
        <v>344</v>
      </c>
      <c r="C464" s="101"/>
      <c r="F464" s="101" t="s">
        <v>270</v>
      </c>
      <c r="G464" s="3" t="s">
        <v>636</v>
      </c>
      <c r="H464" s="59"/>
      <c r="I464" s="7">
        <v>0</v>
      </c>
      <c r="J464" s="7">
        <v>0</v>
      </c>
      <c r="K464" s="103">
        <v>0</v>
      </c>
      <c r="L464" s="7">
        <v>0</v>
      </c>
      <c r="M464" s="7">
        <v>0</v>
      </c>
      <c r="O464" s="51"/>
      <c r="P464" s="51"/>
      <c r="Q464" s="51"/>
      <c r="R464" s="51"/>
      <c r="S464" s="51"/>
      <c r="T464" s="51"/>
      <c r="U464" s="51"/>
      <c r="V464" s="51"/>
      <c r="W464" s="51"/>
      <c r="X464" s="51"/>
      <c r="Y464" s="51"/>
      <c r="Z464" s="51"/>
      <c r="AA464" s="51"/>
    </row>
    <row r="465" spans="1:27" ht="11.65" customHeight="1">
      <c r="A465" s="53">
        <v>345</v>
      </c>
      <c r="C465" s="101"/>
      <c r="H465" s="59" t="s">
        <v>162</v>
      </c>
      <c r="I465" s="106">
        <v>81258012.329999998</v>
      </c>
      <c r="J465" s="106">
        <v>76747663.67246756</v>
      </c>
      <c r="K465" s="106">
        <v>4510348.6575324396</v>
      </c>
      <c r="L465" s="106">
        <v>-116580.17816007452</v>
      </c>
      <c r="M465" s="106">
        <v>4393768.4793723645</v>
      </c>
      <c r="O465" s="51"/>
      <c r="P465" s="51"/>
      <c r="Q465" s="51"/>
      <c r="R465" s="51"/>
      <c r="S465" s="51"/>
      <c r="T465" s="51"/>
      <c r="U465" s="51"/>
      <c r="V465" s="51"/>
      <c r="W465" s="51"/>
      <c r="X465" s="51"/>
      <c r="Y465" s="51"/>
      <c r="Z465" s="51"/>
      <c r="AA465" s="51"/>
    </row>
    <row r="466" spans="1:27" ht="11.65" customHeight="1">
      <c r="A466" s="53">
        <v>346</v>
      </c>
      <c r="C466" s="101"/>
      <c r="H466" s="59"/>
      <c r="I466" s="7"/>
      <c r="J466" s="7"/>
      <c r="K466" s="7"/>
      <c r="L466" s="7"/>
      <c r="M466" s="7"/>
      <c r="O466" s="51"/>
      <c r="P466" s="51"/>
      <c r="Q466" s="51"/>
      <c r="R466" s="51"/>
      <c r="S466" s="51"/>
      <c r="T466" s="51"/>
      <c r="U466" s="51"/>
      <c r="V466" s="51"/>
      <c r="W466" s="51"/>
      <c r="X466" s="51"/>
      <c r="Y466" s="51"/>
      <c r="Z466" s="51"/>
      <c r="AA466" s="51"/>
    </row>
    <row r="467" spans="1:27" ht="11.65" customHeight="1">
      <c r="A467" s="53">
        <v>347</v>
      </c>
      <c r="C467" s="101">
        <v>513</v>
      </c>
      <c r="D467" s="3" t="s">
        <v>176</v>
      </c>
      <c r="H467" s="59"/>
      <c r="I467" s="7"/>
      <c r="J467" s="7"/>
      <c r="K467" s="7"/>
      <c r="L467" s="7"/>
      <c r="M467" s="7"/>
      <c r="O467" s="51"/>
      <c r="P467" s="51"/>
      <c r="Q467" s="51"/>
      <c r="R467" s="51"/>
      <c r="S467" s="51"/>
      <c r="T467" s="51"/>
      <c r="U467" s="51"/>
      <c r="V467" s="51"/>
      <c r="W467" s="51"/>
      <c r="X467" s="51"/>
      <c r="Y467" s="51"/>
      <c r="Z467" s="51"/>
      <c r="AA467" s="51"/>
    </row>
    <row r="468" spans="1:27" ht="11.65" customHeight="1">
      <c r="A468" s="53">
        <v>348</v>
      </c>
      <c r="C468" s="101"/>
      <c r="F468" s="101" t="s">
        <v>270</v>
      </c>
      <c r="G468" s="3" t="s">
        <v>249</v>
      </c>
      <c r="H468" s="59"/>
      <c r="I468" s="7">
        <v>0</v>
      </c>
      <c r="J468" s="7">
        <v>0</v>
      </c>
      <c r="K468" s="103">
        <v>0</v>
      </c>
      <c r="L468" s="7">
        <v>0</v>
      </c>
      <c r="M468" s="7">
        <v>0</v>
      </c>
      <c r="O468" s="51"/>
      <c r="P468" s="51"/>
      <c r="Q468" s="51"/>
      <c r="R468" s="51"/>
      <c r="S468" s="51"/>
      <c r="T468" s="51"/>
      <c r="U468" s="51"/>
      <c r="V468" s="51"/>
      <c r="W468" s="51"/>
      <c r="X468" s="51"/>
      <c r="Y468" s="51"/>
      <c r="Z468" s="51"/>
      <c r="AA468" s="51"/>
    </row>
    <row r="469" spans="1:27" ht="11.65" customHeight="1">
      <c r="A469" s="53">
        <v>349</v>
      </c>
      <c r="C469" s="101"/>
      <c r="F469" s="101" t="s">
        <v>270</v>
      </c>
      <c r="G469" s="3" t="s">
        <v>634</v>
      </c>
      <c r="H469" s="59"/>
      <c r="I469" s="7">
        <v>298059.96999999997</v>
      </c>
      <c r="J469" s="7">
        <v>231081.29666973132</v>
      </c>
      <c r="K469" s="103">
        <v>66978.673330268663</v>
      </c>
      <c r="L469" s="7">
        <v>-18504.532974319976</v>
      </c>
      <c r="M469" s="7">
        <v>48474.140355948686</v>
      </c>
      <c r="O469" s="51"/>
      <c r="P469" s="51"/>
      <c r="Q469" s="51"/>
      <c r="R469" s="51"/>
      <c r="S469" s="51"/>
      <c r="T469" s="51"/>
      <c r="U469" s="51"/>
      <c r="V469" s="51"/>
      <c r="W469" s="51"/>
      <c r="X469" s="51"/>
      <c r="Y469" s="51"/>
      <c r="Z469" s="51"/>
      <c r="AA469" s="51"/>
    </row>
    <row r="470" spans="1:27" ht="11.65" customHeight="1">
      <c r="A470" s="53">
        <v>350</v>
      </c>
      <c r="C470" s="101"/>
      <c r="F470" s="101" t="s">
        <v>270</v>
      </c>
      <c r="G470" s="3" t="s">
        <v>636</v>
      </c>
      <c r="H470" s="59"/>
      <c r="I470" s="7">
        <v>28697912.640000001</v>
      </c>
      <c r="J470" s="7">
        <v>28697912.640000001</v>
      </c>
      <c r="K470" s="103">
        <v>0</v>
      </c>
      <c r="L470" s="7">
        <v>0</v>
      </c>
      <c r="M470" s="7">
        <v>0</v>
      </c>
      <c r="O470" s="51"/>
      <c r="P470" s="51"/>
      <c r="Q470" s="51"/>
      <c r="R470" s="51"/>
      <c r="S470" s="51"/>
      <c r="T470" s="51"/>
      <c r="U470" s="51"/>
      <c r="V470" s="51"/>
      <c r="W470" s="51"/>
      <c r="X470" s="51"/>
      <c r="Y470" s="51"/>
      <c r="Z470" s="51"/>
      <c r="AA470" s="51"/>
    </row>
    <row r="471" spans="1:27" ht="11.65" customHeight="1">
      <c r="A471" s="53">
        <v>351</v>
      </c>
      <c r="C471" s="101"/>
      <c r="F471" s="101" t="s">
        <v>270</v>
      </c>
      <c r="G471" s="3" t="s">
        <v>639</v>
      </c>
      <c r="H471" s="59"/>
      <c r="I471" s="7">
        <v>5293814.8099999996</v>
      </c>
      <c r="J471" s="7">
        <v>4104212.9562860364</v>
      </c>
      <c r="K471" s="103">
        <v>1189601.8537139632</v>
      </c>
      <c r="L471" s="7">
        <v>0</v>
      </c>
      <c r="M471" s="7">
        <v>1189601.8537139632</v>
      </c>
      <c r="O471" s="51"/>
      <c r="P471" s="51"/>
      <c r="Q471" s="51"/>
      <c r="R471" s="51"/>
      <c r="S471" s="51"/>
      <c r="T471" s="51"/>
      <c r="U471" s="51"/>
      <c r="V471" s="51"/>
      <c r="W471" s="51"/>
      <c r="X471" s="51"/>
      <c r="Y471" s="51"/>
      <c r="Z471" s="51"/>
      <c r="AA471" s="51"/>
    </row>
    <row r="472" spans="1:27" ht="11.65" customHeight="1">
      <c r="A472" s="53">
        <v>352</v>
      </c>
      <c r="C472" s="101"/>
      <c r="F472" s="101" t="s">
        <v>270</v>
      </c>
      <c r="G472" s="3" t="s">
        <v>636</v>
      </c>
      <c r="H472" s="59"/>
      <c r="I472" s="7">
        <v>0</v>
      </c>
      <c r="J472" s="7">
        <v>0</v>
      </c>
      <c r="K472" s="103">
        <v>0</v>
      </c>
      <c r="L472" s="7">
        <v>0</v>
      </c>
      <c r="M472" s="7">
        <v>0</v>
      </c>
      <c r="O472" s="51"/>
      <c r="P472" s="51"/>
      <c r="Q472" s="51"/>
      <c r="R472" s="51"/>
      <c r="S472" s="51"/>
      <c r="T472" s="51"/>
      <c r="U472" s="51"/>
      <c r="V472" s="51"/>
      <c r="W472" s="51"/>
      <c r="X472" s="51"/>
      <c r="Y472" s="51"/>
      <c r="Z472" s="51"/>
      <c r="AA472" s="51"/>
    </row>
    <row r="473" spans="1:27" ht="11.65" customHeight="1">
      <c r="A473" s="53">
        <v>353</v>
      </c>
      <c r="C473" s="101"/>
      <c r="H473" s="59" t="s">
        <v>162</v>
      </c>
      <c r="I473" s="106">
        <v>34289787.420000002</v>
      </c>
      <c r="J473" s="106">
        <v>33033206.892955769</v>
      </c>
      <c r="K473" s="106">
        <v>1256580.5270442318</v>
      </c>
      <c r="L473" s="106">
        <v>-18504.532974319976</v>
      </c>
      <c r="M473" s="106">
        <v>1238075.9940699118</v>
      </c>
      <c r="O473" s="51"/>
      <c r="P473" s="51"/>
      <c r="Q473" s="51"/>
      <c r="R473" s="51"/>
      <c r="S473" s="51"/>
      <c r="T473" s="51"/>
      <c r="U473" s="51"/>
      <c r="V473" s="51"/>
      <c r="W473" s="51"/>
      <c r="X473" s="51"/>
      <c r="Y473" s="51"/>
      <c r="Z473" s="51"/>
      <c r="AA473" s="51"/>
    </row>
    <row r="474" spans="1:27" ht="11.65" customHeight="1">
      <c r="A474" s="53">
        <v>354</v>
      </c>
      <c r="C474" s="101"/>
      <c r="H474" s="59"/>
      <c r="I474" s="7"/>
      <c r="J474" s="7"/>
      <c r="K474" s="7"/>
      <c r="L474" s="7"/>
      <c r="M474" s="7"/>
      <c r="O474" s="51"/>
      <c r="P474" s="51"/>
      <c r="Q474" s="51"/>
      <c r="R474" s="51"/>
      <c r="S474" s="51"/>
      <c r="T474" s="51"/>
      <c r="U474" s="51"/>
      <c r="V474" s="51"/>
      <c r="W474" s="51"/>
      <c r="X474" s="51"/>
      <c r="Y474" s="51"/>
      <c r="Z474" s="51"/>
      <c r="AA474" s="51"/>
    </row>
    <row r="475" spans="1:27" ht="11.65" customHeight="1">
      <c r="A475" s="53">
        <v>355</v>
      </c>
      <c r="C475" s="101">
        <v>514</v>
      </c>
      <c r="D475" s="3" t="s">
        <v>177</v>
      </c>
      <c r="H475" s="59"/>
      <c r="I475" s="7"/>
      <c r="J475" s="7"/>
      <c r="K475" s="7"/>
      <c r="L475" s="7"/>
      <c r="M475" s="7"/>
      <c r="O475" s="51"/>
      <c r="P475" s="51"/>
      <c r="Q475" s="51"/>
      <c r="R475" s="51"/>
      <c r="S475" s="51"/>
      <c r="T475" s="51"/>
      <c r="U475" s="51"/>
      <c r="V475" s="51"/>
      <c r="W475" s="51"/>
      <c r="X475" s="51"/>
      <c r="Y475" s="51"/>
      <c r="Z475" s="51"/>
      <c r="AA475" s="51"/>
    </row>
    <row r="476" spans="1:27" ht="11.65" customHeight="1">
      <c r="A476" s="53">
        <v>356</v>
      </c>
      <c r="C476" s="101"/>
      <c r="F476" s="101" t="s">
        <v>270</v>
      </c>
      <c r="G476" s="3" t="s">
        <v>249</v>
      </c>
      <c r="H476" s="59"/>
      <c r="I476" s="7">
        <v>0</v>
      </c>
      <c r="J476" s="7">
        <v>0</v>
      </c>
      <c r="K476" s="103">
        <v>0</v>
      </c>
      <c r="L476" s="7">
        <v>0</v>
      </c>
      <c r="M476" s="7">
        <v>0</v>
      </c>
      <c r="O476" s="51"/>
      <c r="P476" s="51"/>
      <c r="Q476" s="51"/>
      <c r="R476" s="51"/>
      <c r="S476" s="51"/>
      <c r="T476" s="51"/>
      <c r="U476" s="51"/>
      <c r="V476" s="51"/>
      <c r="W476" s="51"/>
      <c r="X476" s="51"/>
      <c r="Y476" s="51"/>
      <c r="Z476" s="51"/>
      <c r="AA476" s="51"/>
    </row>
    <row r="477" spans="1:27" ht="11.65" customHeight="1">
      <c r="A477" s="53">
        <v>357</v>
      </c>
      <c r="C477" s="101"/>
      <c r="F477" s="101" t="s">
        <v>270</v>
      </c>
      <c r="G477" s="3" t="s">
        <v>634</v>
      </c>
      <c r="H477" s="59"/>
      <c r="I477" s="7">
        <v>257481.06</v>
      </c>
      <c r="J477" s="7">
        <v>199621.09374397673</v>
      </c>
      <c r="K477" s="103">
        <v>57859.966256023261</v>
      </c>
      <c r="L477" s="7">
        <v>-15985.262177382829</v>
      </c>
      <c r="M477" s="7">
        <v>41874.704078640432</v>
      </c>
      <c r="O477" s="51"/>
      <c r="P477" s="51"/>
      <c r="Q477" s="51"/>
      <c r="R477" s="51"/>
      <c r="S477" s="51"/>
      <c r="T477" s="51"/>
      <c r="U477" s="51"/>
      <c r="V477" s="51"/>
      <c r="W477" s="51"/>
      <c r="X477" s="51"/>
      <c r="Y477" s="51"/>
      <c r="Z477" s="51"/>
      <c r="AA477" s="51"/>
    </row>
    <row r="478" spans="1:27" ht="11.65" customHeight="1">
      <c r="A478" s="53">
        <v>358</v>
      </c>
      <c r="C478" s="101"/>
      <c r="F478" s="101" t="s">
        <v>270</v>
      </c>
      <c r="G478" s="3" t="s">
        <v>636</v>
      </c>
      <c r="H478" s="59"/>
      <c r="I478" s="7">
        <v>6575797.1399999997</v>
      </c>
      <c r="J478" s="7">
        <v>6575797.1399999997</v>
      </c>
      <c r="K478" s="103">
        <v>0</v>
      </c>
      <c r="L478" s="7">
        <v>0</v>
      </c>
      <c r="M478" s="7">
        <v>0</v>
      </c>
      <c r="O478" s="51"/>
      <c r="P478" s="51"/>
      <c r="Q478" s="51"/>
      <c r="R478" s="51"/>
      <c r="S478" s="51"/>
      <c r="T478" s="51"/>
      <c r="U478" s="51"/>
      <c r="V478" s="51"/>
      <c r="W478" s="51"/>
      <c r="X478" s="51"/>
      <c r="Y478" s="51"/>
      <c r="Z478" s="51"/>
      <c r="AA478" s="51"/>
    </row>
    <row r="479" spans="1:27" ht="11.65" customHeight="1">
      <c r="A479" s="53">
        <v>359</v>
      </c>
      <c r="C479" s="101"/>
      <c r="F479" s="101" t="s">
        <v>270</v>
      </c>
      <c r="G479" s="3" t="s">
        <v>639</v>
      </c>
      <c r="H479" s="59"/>
      <c r="I479" s="7">
        <v>732036.41</v>
      </c>
      <c r="J479" s="7">
        <v>567536.53579262958</v>
      </c>
      <c r="K479" s="103">
        <v>164499.87420737048</v>
      </c>
      <c r="L479" s="7">
        <v>0</v>
      </c>
      <c r="M479" s="7">
        <v>164499.87420737048</v>
      </c>
      <c r="O479" s="51"/>
      <c r="P479" s="51"/>
      <c r="Q479" s="51"/>
      <c r="R479" s="51"/>
      <c r="S479" s="51"/>
      <c r="T479" s="51"/>
      <c r="U479" s="51"/>
      <c r="V479" s="51"/>
      <c r="W479" s="51"/>
      <c r="X479" s="51"/>
      <c r="Y479" s="51"/>
      <c r="Z479" s="51"/>
      <c r="AA479" s="51"/>
    </row>
    <row r="480" spans="1:27" ht="11.65" customHeight="1">
      <c r="A480" s="53">
        <v>360</v>
      </c>
      <c r="C480" s="101"/>
      <c r="F480" s="101" t="s">
        <v>270</v>
      </c>
      <c r="G480" s="3" t="s">
        <v>632</v>
      </c>
      <c r="H480" s="59"/>
      <c r="I480" s="7">
        <v>217740</v>
      </c>
      <c r="J480" s="7">
        <v>202669.98516782129</v>
      </c>
      <c r="K480" s="103">
        <v>15070.014832178706</v>
      </c>
      <c r="L480" s="7">
        <v>0</v>
      </c>
      <c r="M480" s="7">
        <v>15070.014832178706</v>
      </c>
      <c r="O480" s="51"/>
      <c r="P480" s="51"/>
      <c r="Q480" s="51"/>
      <c r="R480" s="51"/>
      <c r="S480" s="51"/>
      <c r="T480" s="51"/>
      <c r="U480" s="51"/>
      <c r="V480" s="51"/>
      <c r="W480" s="51"/>
      <c r="X480" s="51"/>
      <c r="Y480" s="51"/>
      <c r="Z480" s="51"/>
      <c r="AA480" s="51"/>
    </row>
    <row r="481" spans="1:27" ht="11.65" customHeight="1">
      <c r="A481" s="53">
        <v>361</v>
      </c>
      <c r="C481" s="101"/>
      <c r="H481" s="59" t="s">
        <v>162</v>
      </c>
      <c r="I481" s="106">
        <v>7783054.6099999994</v>
      </c>
      <c r="J481" s="106">
        <v>7545624.754704427</v>
      </c>
      <c r="K481" s="106">
        <v>237429.85529557246</v>
      </c>
      <c r="L481" s="106">
        <v>-15985.262177382829</v>
      </c>
      <c r="M481" s="106">
        <v>221444.59311818963</v>
      </c>
      <c r="O481" s="51"/>
      <c r="P481" s="51"/>
      <c r="Q481" s="51"/>
      <c r="R481" s="51"/>
      <c r="S481" s="51"/>
      <c r="T481" s="51"/>
      <c r="U481" s="51"/>
      <c r="V481" s="51"/>
      <c r="W481" s="51"/>
      <c r="X481" s="51"/>
      <c r="Y481" s="51"/>
      <c r="Z481" s="51"/>
      <c r="AA481" s="51"/>
    </row>
    <row r="482" spans="1:27" ht="11.65" customHeight="1">
      <c r="A482" s="53">
        <v>362</v>
      </c>
      <c r="C482" s="101"/>
      <c r="H482" s="59"/>
      <c r="I482" s="7"/>
      <c r="J482" s="7"/>
      <c r="K482" s="7"/>
      <c r="L482" s="7"/>
      <c r="M482" s="7"/>
      <c r="O482" s="51"/>
      <c r="P482" s="51"/>
      <c r="Q482" s="51"/>
      <c r="R482" s="51"/>
      <c r="S482" s="51"/>
      <c r="T482" s="51"/>
      <c r="U482" s="51"/>
      <c r="V482" s="51"/>
      <c r="W482" s="51"/>
      <c r="X482" s="51"/>
      <c r="Y482" s="51"/>
      <c r="Z482" s="51"/>
      <c r="AA482" s="51"/>
    </row>
    <row r="483" spans="1:27" ht="11.65" customHeight="1" thickBot="1">
      <c r="A483" s="53">
        <v>363</v>
      </c>
      <c r="C483" s="91" t="s">
        <v>178</v>
      </c>
      <c r="H483" s="59" t="s">
        <v>162</v>
      </c>
      <c r="I483" s="108">
        <v>518976530.28597099</v>
      </c>
      <c r="J483" s="108">
        <v>455380083.82240891</v>
      </c>
      <c r="K483" s="108">
        <v>63596446.463562086</v>
      </c>
      <c r="L483" s="108">
        <v>-378374.79217317142</v>
      </c>
      <c r="M483" s="108">
        <v>63218071.671388917</v>
      </c>
      <c r="N483" s="7" t="s">
        <v>65</v>
      </c>
      <c r="O483" s="105"/>
      <c r="P483" s="105"/>
      <c r="Q483" s="105"/>
      <c r="R483" s="105"/>
      <c r="S483" s="105"/>
      <c r="T483" s="105"/>
      <c r="U483" s="51"/>
      <c r="V483" s="105"/>
      <c r="W483" s="105"/>
      <c r="X483" s="105"/>
      <c r="Y483" s="105"/>
      <c r="Z483" s="105"/>
      <c r="AA483" s="105"/>
    </row>
    <row r="484" spans="1:27" ht="11.65" customHeight="1" thickTop="1">
      <c r="A484" s="53">
        <v>364</v>
      </c>
      <c r="C484" s="101">
        <v>517</v>
      </c>
      <c r="D484" s="3" t="s">
        <v>179</v>
      </c>
      <c r="H484" s="59"/>
      <c r="I484" s="7"/>
      <c r="J484" s="7"/>
      <c r="K484" s="7"/>
      <c r="L484" s="7"/>
      <c r="M484" s="7"/>
      <c r="O484" s="51"/>
      <c r="P484" s="51"/>
      <c r="Q484" s="51"/>
      <c r="R484" s="51"/>
      <c r="S484" s="51"/>
      <c r="T484" s="51"/>
      <c r="U484" s="51"/>
      <c r="V484" s="51"/>
      <c r="W484" s="51"/>
      <c r="X484" s="51"/>
      <c r="Y484" s="51"/>
      <c r="Z484" s="51"/>
      <c r="AA484" s="51"/>
    </row>
    <row r="485" spans="1:27" ht="11.65" customHeight="1">
      <c r="A485" s="53">
        <v>365</v>
      </c>
      <c r="C485" s="101"/>
      <c r="F485" s="101" t="s">
        <v>270</v>
      </c>
      <c r="G485" s="3" t="s">
        <v>249</v>
      </c>
      <c r="H485" s="59"/>
      <c r="I485" s="7">
        <v>0</v>
      </c>
      <c r="J485" s="7">
        <v>0</v>
      </c>
      <c r="K485" s="103">
        <v>0</v>
      </c>
      <c r="L485" s="7">
        <v>0</v>
      </c>
      <c r="M485" s="7">
        <v>0</v>
      </c>
      <c r="O485" s="51"/>
      <c r="P485" s="51"/>
      <c r="Q485" s="51"/>
      <c r="R485" s="51"/>
      <c r="S485" s="51"/>
      <c r="T485" s="51"/>
      <c r="U485" s="51"/>
      <c r="V485" s="51"/>
      <c r="W485" s="51"/>
      <c r="X485" s="51"/>
      <c r="Y485" s="51"/>
      <c r="Z485" s="51"/>
      <c r="AA485" s="51"/>
    </row>
    <row r="486" spans="1:27" ht="11.65" customHeight="1">
      <c r="A486" s="53">
        <v>366</v>
      </c>
      <c r="C486" s="101"/>
      <c r="H486" s="59"/>
      <c r="I486" s="106">
        <v>0</v>
      </c>
      <c r="J486" s="106">
        <v>0</v>
      </c>
      <c r="K486" s="106">
        <v>0</v>
      </c>
      <c r="L486" s="106">
        <v>0</v>
      </c>
      <c r="M486" s="106">
        <v>0</v>
      </c>
      <c r="O486" s="51"/>
      <c r="P486" s="51"/>
      <c r="Q486" s="51"/>
      <c r="R486" s="51"/>
      <c r="S486" s="51"/>
      <c r="T486" s="51"/>
      <c r="U486" s="51"/>
      <c r="V486" s="51"/>
      <c r="W486" s="51"/>
      <c r="X486" s="51"/>
      <c r="Y486" s="51"/>
      <c r="Z486" s="51"/>
      <c r="AA486" s="51"/>
    </row>
    <row r="487" spans="1:27" ht="11.65" customHeight="1">
      <c r="A487" s="53">
        <v>367</v>
      </c>
      <c r="C487" s="101"/>
      <c r="H487" s="59"/>
      <c r="I487" s="7"/>
      <c r="J487" s="7"/>
      <c r="K487" s="7"/>
      <c r="L487" s="7"/>
      <c r="M487" s="7"/>
      <c r="O487" s="51"/>
      <c r="P487" s="51"/>
      <c r="Q487" s="51"/>
      <c r="R487" s="51"/>
      <c r="S487" s="51"/>
      <c r="T487" s="51"/>
      <c r="U487" s="51"/>
      <c r="V487" s="51"/>
      <c r="W487" s="51"/>
      <c r="X487" s="51"/>
      <c r="Y487" s="51"/>
      <c r="Z487" s="51"/>
      <c r="AA487" s="51"/>
    </row>
    <row r="488" spans="1:27" ht="11.65" customHeight="1">
      <c r="A488" s="53">
        <v>368</v>
      </c>
      <c r="C488" s="101">
        <v>518</v>
      </c>
      <c r="D488" s="3" t="s">
        <v>180</v>
      </c>
      <c r="H488" s="59"/>
      <c r="I488" s="7"/>
      <c r="J488" s="7"/>
      <c r="K488" s="7"/>
      <c r="L488" s="7"/>
      <c r="M488" s="7"/>
      <c r="O488" s="51"/>
      <c r="P488" s="51"/>
      <c r="Q488" s="51"/>
      <c r="R488" s="51"/>
      <c r="S488" s="51"/>
      <c r="T488" s="51"/>
      <c r="U488" s="51"/>
      <c r="V488" s="51"/>
      <c r="W488" s="51"/>
      <c r="X488" s="51"/>
      <c r="Y488" s="51"/>
      <c r="Z488" s="51"/>
      <c r="AA488" s="51"/>
    </row>
    <row r="489" spans="1:27" ht="11.65" customHeight="1">
      <c r="A489" s="53">
        <v>369</v>
      </c>
      <c r="C489" s="101"/>
      <c r="F489" s="101" t="s">
        <v>270</v>
      </c>
      <c r="G489" s="3" t="s">
        <v>630</v>
      </c>
      <c r="H489" s="59"/>
      <c r="I489" s="7">
        <v>0</v>
      </c>
      <c r="J489" s="7">
        <v>0</v>
      </c>
      <c r="K489" s="103">
        <v>0</v>
      </c>
      <c r="L489" s="7">
        <v>0</v>
      </c>
      <c r="M489" s="7">
        <v>0</v>
      </c>
      <c r="O489" s="51"/>
      <c r="P489" s="51"/>
      <c r="Q489" s="51"/>
      <c r="R489" s="51"/>
      <c r="S489" s="51"/>
      <c r="T489" s="51"/>
      <c r="U489" s="51"/>
      <c r="V489" s="51"/>
      <c r="W489" s="51"/>
      <c r="X489" s="51"/>
      <c r="Y489" s="51"/>
      <c r="Z489" s="51"/>
      <c r="AA489" s="51"/>
    </row>
    <row r="490" spans="1:27" ht="11.65" customHeight="1">
      <c r="A490" s="53">
        <v>370</v>
      </c>
      <c r="C490" s="101"/>
      <c r="H490" s="59"/>
      <c r="I490" s="7"/>
      <c r="J490" s="7"/>
      <c r="K490" s="7"/>
      <c r="L490" s="7"/>
      <c r="M490" s="7"/>
      <c r="O490" s="51"/>
      <c r="P490" s="51"/>
      <c r="Q490" s="51"/>
      <c r="R490" s="51"/>
      <c r="S490" s="51"/>
      <c r="T490" s="51"/>
      <c r="U490" s="51"/>
      <c r="V490" s="51"/>
      <c r="W490" s="51"/>
      <c r="X490" s="51"/>
      <c r="Y490" s="51"/>
      <c r="Z490" s="51"/>
      <c r="AA490" s="51"/>
    </row>
    <row r="491" spans="1:27" ht="11.65" customHeight="1">
      <c r="A491" s="53">
        <v>371</v>
      </c>
      <c r="C491" s="101"/>
      <c r="H491" s="59"/>
      <c r="I491" s="106">
        <v>0</v>
      </c>
      <c r="J491" s="106">
        <v>0</v>
      </c>
      <c r="K491" s="106">
        <v>0</v>
      </c>
      <c r="L491" s="106">
        <v>0</v>
      </c>
      <c r="M491" s="106">
        <v>0</v>
      </c>
      <c r="O491" s="51"/>
      <c r="P491" s="51"/>
      <c r="Q491" s="51"/>
      <c r="R491" s="51"/>
      <c r="S491" s="51"/>
      <c r="T491" s="51"/>
      <c r="U491" s="51"/>
      <c r="V491" s="51"/>
      <c r="W491" s="51"/>
      <c r="X491" s="51"/>
      <c r="Y491" s="51"/>
      <c r="Z491" s="51"/>
      <c r="AA491" s="51"/>
    </row>
    <row r="492" spans="1:27" ht="11.65" customHeight="1">
      <c r="A492" s="53">
        <v>372</v>
      </c>
      <c r="C492" s="101"/>
      <c r="H492" s="59"/>
      <c r="I492" s="7"/>
      <c r="J492" s="7"/>
      <c r="K492" s="7"/>
      <c r="L492" s="7"/>
      <c r="M492" s="7"/>
      <c r="O492" s="51"/>
      <c r="P492" s="51"/>
      <c r="Q492" s="51"/>
      <c r="R492" s="51"/>
      <c r="S492" s="51"/>
      <c r="T492" s="51"/>
      <c r="U492" s="51"/>
      <c r="V492" s="51"/>
      <c r="W492" s="51"/>
      <c r="X492" s="51"/>
      <c r="Y492" s="51"/>
      <c r="Z492" s="51"/>
      <c r="AA492" s="51"/>
    </row>
    <row r="493" spans="1:27" ht="11.65" customHeight="1">
      <c r="A493" s="53">
        <v>373</v>
      </c>
      <c r="C493" s="101">
        <v>519</v>
      </c>
      <c r="D493" s="3" t="s">
        <v>181</v>
      </c>
      <c r="H493" s="59"/>
      <c r="I493" s="7"/>
      <c r="J493" s="7"/>
      <c r="K493" s="7"/>
      <c r="L493" s="7"/>
      <c r="M493" s="7"/>
      <c r="O493" s="51"/>
      <c r="P493" s="51"/>
      <c r="Q493" s="51"/>
      <c r="R493" s="51"/>
      <c r="S493" s="51"/>
      <c r="T493" s="51"/>
      <c r="U493" s="51"/>
      <c r="V493" s="51"/>
      <c r="W493" s="51"/>
      <c r="X493" s="51"/>
      <c r="Y493" s="51"/>
      <c r="Z493" s="51"/>
      <c r="AA493" s="51"/>
    </row>
    <row r="494" spans="1:27" ht="11.65" customHeight="1">
      <c r="A494" s="53">
        <v>374</v>
      </c>
      <c r="C494" s="101"/>
      <c r="F494" s="101" t="s">
        <v>270</v>
      </c>
      <c r="G494" s="3" t="s">
        <v>249</v>
      </c>
      <c r="H494" s="59"/>
      <c r="I494" s="7">
        <v>0</v>
      </c>
      <c r="J494" s="7">
        <v>0</v>
      </c>
      <c r="K494" s="103">
        <v>0</v>
      </c>
      <c r="L494" s="7">
        <v>0</v>
      </c>
      <c r="M494" s="7">
        <v>0</v>
      </c>
      <c r="O494" s="51"/>
      <c r="P494" s="51"/>
      <c r="Q494" s="51"/>
      <c r="R494" s="51"/>
      <c r="S494" s="51"/>
      <c r="T494" s="51"/>
      <c r="U494" s="51"/>
      <c r="V494" s="51"/>
      <c r="W494" s="51"/>
      <c r="X494" s="51"/>
      <c r="Y494" s="51"/>
      <c r="Z494" s="51"/>
      <c r="AA494" s="51"/>
    </row>
    <row r="495" spans="1:27" ht="11.65" customHeight="1">
      <c r="A495" s="53">
        <v>375</v>
      </c>
      <c r="C495" s="101"/>
      <c r="H495" s="59"/>
      <c r="I495" s="106">
        <v>0</v>
      </c>
      <c r="J495" s="106">
        <v>0</v>
      </c>
      <c r="K495" s="106">
        <v>0</v>
      </c>
      <c r="L495" s="106">
        <v>0</v>
      </c>
      <c r="M495" s="106">
        <v>0</v>
      </c>
      <c r="O495" s="51"/>
      <c r="P495" s="51"/>
      <c r="Q495" s="51"/>
      <c r="R495" s="51"/>
      <c r="S495" s="51"/>
      <c r="T495" s="51"/>
      <c r="U495" s="51"/>
      <c r="V495" s="51"/>
      <c r="W495" s="51"/>
      <c r="X495" s="51"/>
      <c r="Y495" s="51"/>
      <c r="Z495" s="51"/>
      <c r="AA495" s="51"/>
    </row>
    <row r="496" spans="1:27" ht="11.65" customHeight="1">
      <c r="A496" s="53">
        <v>376</v>
      </c>
      <c r="C496" s="101"/>
      <c r="H496" s="59"/>
      <c r="I496" s="7"/>
      <c r="J496" s="7"/>
      <c r="K496" s="7"/>
      <c r="L496" s="7"/>
      <c r="M496" s="7"/>
      <c r="O496" s="51"/>
      <c r="P496" s="51"/>
      <c r="Q496" s="51"/>
      <c r="R496" s="51"/>
      <c r="S496" s="51"/>
      <c r="T496" s="51"/>
      <c r="U496" s="51"/>
      <c r="V496" s="51"/>
      <c r="W496" s="51"/>
      <c r="X496" s="51"/>
      <c r="Y496" s="51"/>
      <c r="Z496" s="51"/>
      <c r="AA496" s="51"/>
    </row>
    <row r="497" spans="1:27" ht="11.65" customHeight="1">
      <c r="A497" s="53">
        <v>377</v>
      </c>
      <c r="C497" s="101">
        <v>520</v>
      </c>
      <c r="D497" s="3" t="s">
        <v>166</v>
      </c>
      <c r="H497" s="59"/>
      <c r="I497" s="7"/>
      <c r="J497" s="7"/>
      <c r="K497" s="7"/>
      <c r="L497" s="7"/>
      <c r="M497" s="7"/>
      <c r="O497" s="51"/>
      <c r="P497" s="51"/>
      <c r="Q497" s="51"/>
      <c r="R497" s="51"/>
      <c r="S497" s="51"/>
      <c r="T497" s="51"/>
      <c r="U497" s="51"/>
      <c r="V497" s="51"/>
      <c r="W497" s="51"/>
      <c r="X497" s="51"/>
      <c r="Y497" s="51"/>
      <c r="Z497" s="51"/>
      <c r="AA497" s="51"/>
    </row>
    <row r="498" spans="1:27" ht="11.65" customHeight="1">
      <c r="A498" s="53">
        <v>378</v>
      </c>
      <c r="C498" s="101"/>
      <c r="F498" s="101" t="s">
        <v>270</v>
      </c>
      <c r="G498" s="3" t="s">
        <v>249</v>
      </c>
      <c r="H498" s="59"/>
      <c r="I498" s="7">
        <v>0</v>
      </c>
      <c r="J498" s="7">
        <v>0</v>
      </c>
      <c r="K498" s="103">
        <v>0</v>
      </c>
      <c r="L498" s="7">
        <v>0</v>
      </c>
      <c r="M498" s="7">
        <v>0</v>
      </c>
      <c r="O498" s="51"/>
      <c r="P498" s="51"/>
      <c r="Q498" s="51"/>
      <c r="R498" s="51"/>
      <c r="S498" s="51"/>
      <c r="T498" s="51"/>
      <c r="U498" s="51"/>
      <c r="V498" s="51"/>
      <c r="W498" s="51"/>
      <c r="X498" s="51"/>
      <c r="Y498" s="51"/>
      <c r="Z498" s="51"/>
      <c r="AA498" s="51"/>
    </row>
    <row r="499" spans="1:27" ht="11.65" customHeight="1">
      <c r="A499" s="53">
        <v>379</v>
      </c>
      <c r="C499" s="101"/>
      <c r="H499" s="59"/>
      <c r="I499" s="106">
        <v>0</v>
      </c>
      <c r="J499" s="106">
        <v>0</v>
      </c>
      <c r="K499" s="106">
        <v>0</v>
      </c>
      <c r="L499" s="106">
        <v>0</v>
      </c>
      <c r="M499" s="106">
        <v>0</v>
      </c>
      <c r="O499" s="51"/>
      <c r="P499" s="51"/>
      <c r="Q499" s="51"/>
      <c r="R499" s="51"/>
      <c r="S499" s="51"/>
      <c r="T499" s="51"/>
      <c r="U499" s="51"/>
      <c r="V499" s="51"/>
      <c r="W499" s="51"/>
      <c r="X499" s="51"/>
      <c r="Y499" s="51"/>
      <c r="Z499" s="51"/>
      <c r="AA499" s="51"/>
    </row>
    <row r="500" spans="1:27" ht="11.65" customHeight="1">
      <c r="A500" s="53">
        <v>380</v>
      </c>
      <c r="C500" s="101"/>
      <c r="H500" s="59"/>
      <c r="I500" s="109"/>
      <c r="J500" s="7"/>
      <c r="K500" s="7"/>
      <c r="L500" s="7"/>
      <c r="M500" s="7"/>
      <c r="O500" s="51"/>
      <c r="P500" s="51"/>
      <c r="Q500" s="51"/>
      <c r="R500" s="51"/>
      <c r="S500" s="51"/>
      <c r="T500" s="51"/>
      <c r="U500" s="51"/>
      <c r="V500" s="51"/>
      <c r="W500" s="51"/>
      <c r="X500" s="51"/>
      <c r="Y500" s="51"/>
      <c r="Z500" s="51"/>
      <c r="AA500" s="51"/>
    </row>
    <row r="501" spans="1:27" ht="11.65" customHeight="1">
      <c r="A501" s="53">
        <v>381</v>
      </c>
      <c r="C501" s="101"/>
      <c r="E501" s="57"/>
      <c r="H501" s="59"/>
      <c r="I501" s="109"/>
      <c r="J501" s="109"/>
      <c r="K501" s="109"/>
      <c r="L501" s="109"/>
      <c r="M501" s="109"/>
      <c r="O501" s="110"/>
      <c r="P501" s="110"/>
      <c r="Q501" s="110"/>
      <c r="R501" s="110"/>
      <c r="S501" s="110"/>
      <c r="T501" s="110"/>
      <c r="U501" s="51"/>
      <c r="V501" s="110"/>
      <c r="W501" s="110"/>
      <c r="X501" s="110"/>
      <c r="Y501" s="110"/>
      <c r="Z501" s="110"/>
      <c r="AA501" s="110"/>
    </row>
    <row r="502" spans="1:27" ht="11.65" customHeight="1">
      <c r="A502" s="53">
        <v>382</v>
      </c>
      <c r="C502" s="111"/>
      <c r="D502" s="56"/>
      <c r="E502" s="112"/>
      <c r="G502" s="56"/>
      <c r="H502" s="113"/>
      <c r="I502" s="114"/>
      <c r="J502" s="114"/>
      <c r="K502" s="114"/>
      <c r="L502" s="114"/>
      <c r="M502" s="114"/>
      <c r="O502" s="115"/>
      <c r="P502" s="115"/>
      <c r="Q502" s="115"/>
      <c r="R502" s="115"/>
      <c r="S502" s="115"/>
      <c r="T502" s="115"/>
      <c r="U502" s="51"/>
      <c r="V502" s="115"/>
      <c r="W502" s="115"/>
      <c r="X502" s="115"/>
      <c r="Y502" s="115"/>
      <c r="Z502" s="115"/>
      <c r="AA502" s="115"/>
    </row>
    <row r="503" spans="1:27" ht="11.65" customHeight="1">
      <c r="A503" s="53">
        <v>383</v>
      </c>
      <c r="C503" s="101">
        <v>523</v>
      </c>
      <c r="D503" s="3" t="s">
        <v>170</v>
      </c>
      <c r="H503" s="59"/>
      <c r="I503" s="7"/>
      <c r="J503" s="7"/>
      <c r="K503" s="7"/>
      <c r="L503" s="7"/>
      <c r="M503" s="7"/>
      <c r="O503" s="51"/>
      <c r="P503" s="51"/>
      <c r="Q503" s="51"/>
      <c r="R503" s="51"/>
      <c r="S503" s="51"/>
      <c r="T503" s="51"/>
      <c r="U503" s="51"/>
      <c r="V503" s="51"/>
      <c r="W503" s="51"/>
      <c r="X503" s="51"/>
      <c r="Y503" s="51"/>
      <c r="Z503" s="51"/>
      <c r="AA503" s="51"/>
    </row>
    <row r="504" spans="1:27" ht="11.65" customHeight="1">
      <c r="A504" s="53">
        <v>384</v>
      </c>
      <c r="C504" s="101"/>
      <c r="F504" s="101" t="s">
        <v>270</v>
      </c>
      <c r="G504" s="3" t="s">
        <v>249</v>
      </c>
      <c r="H504" s="59"/>
      <c r="I504" s="7">
        <v>0</v>
      </c>
      <c r="J504" s="7">
        <v>0</v>
      </c>
      <c r="K504" s="103">
        <v>0</v>
      </c>
      <c r="L504" s="7">
        <v>0</v>
      </c>
      <c r="M504" s="7">
        <v>0</v>
      </c>
      <c r="O504" s="51"/>
      <c r="P504" s="51"/>
      <c r="Q504" s="51"/>
      <c r="R504" s="51"/>
      <c r="S504" s="51"/>
      <c r="T504" s="51"/>
      <c r="U504" s="51"/>
      <c r="V504" s="51"/>
      <c r="W504" s="51"/>
      <c r="X504" s="51"/>
      <c r="Y504" s="51"/>
      <c r="Z504" s="51"/>
      <c r="AA504" s="51"/>
    </row>
    <row r="505" spans="1:27" ht="11.65" customHeight="1">
      <c r="A505" s="53">
        <v>385</v>
      </c>
      <c r="C505" s="101"/>
      <c r="H505" s="59"/>
      <c r="I505" s="106">
        <v>0</v>
      </c>
      <c r="J505" s="106">
        <v>0</v>
      </c>
      <c r="K505" s="106">
        <v>0</v>
      </c>
      <c r="L505" s="106">
        <v>0</v>
      </c>
      <c r="M505" s="106">
        <v>0</v>
      </c>
      <c r="O505" s="51"/>
      <c r="P505" s="51"/>
      <c r="Q505" s="51"/>
      <c r="R505" s="51"/>
      <c r="S505" s="51"/>
      <c r="T505" s="51"/>
      <c r="U505" s="51"/>
      <c r="V505" s="51"/>
      <c r="W505" s="51"/>
      <c r="X505" s="51"/>
      <c r="Y505" s="51"/>
      <c r="Z505" s="51"/>
      <c r="AA505" s="51"/>
    </row>
    <row r="506" spans="1:27" ht="11.65" customHeight="1">
      <c r="A506" s="53">
        <v>386</v>
      </c>
      <c r="C506" s="101"/>
      <c r="H506" s="59"/>
      <c r="I506" s="7"/>
      <c r="J506" s="7"/>
      <c r="K506" s="7"/>
      <c r="L506" s="7"/>
      <c r="M506" s="7"/>
      <c r="O506" s="51"/>
      <c r="P506" s="51"/>
      <c r="Q506" s="51"/>
      <c r="R506" s="51"/>
      <c r="S506" s="51"/>
      <c r="T506" s="51"/>
      <c r="U506" s="51"/>
      <c r="V506" s="51"/>
      <c r="W506" s="51"/>
      <c r="X506" s="51"/>
      <c r="Y506" s="51"/>
      <c r="Z506" s="51"/>
      <c r="AA506" s="51"/>
    </row>
    <row r="507" spans="1:27" ht="11.65" customHeight="1">
      <c r="A507" s="53">
        <v>387</v>
      </c>
      <c r="C507" s="101">
        <v>524</v>
      </c>
      <c r="D507" s="3" t="s">
        <v>182</v>
      </c>
      <c r="H507" s="59"/>
      <c r="I507" s="7"/>
      <c r="J507" s="7"/>
      <c r="K507" s="7"/>
      <c r="L507" s="7"/>
      <c r="M507" s="7"/>
      <c r="O507" s="51"/>
      <c r="P507" s="51"/>
      <c r="Q507" s="51"/>
      <c r="R507" s="51"/>
      <c r="S507" s="51"/>
      <c r="T507" s="51"/>
      <c r="U507" s="51"/>
      <c r="V507" s="51"/>
      <c r="W507" s="51"/>
      <c r="X507" s="51"/>
      <c r="Y507" s="51"/>
      <c r="Z507" s="51"/>
      <c r="AA507" s="51"/>
    </row>
    <row r="508" spans="1:27" ht="11.65" customHeight="1">
      <c r="A508" s="53">
        <v>388</v>
      </c>
      <c r="C508" s="101"/>
      <c r="F508" s="101" t="s">
        <v>270</v>
      </c>
      <c r="G508" s="3" t="s">
        <v>249</v>
      </c>
      <c r="H508" s="59"/>
      <c r="I508" s="7">
        <v>0</v>
      </c>
      <c r="J508" s="7">
        <v>0</v>
      </c>
      <c r="K508" s="103">
        <v>0</v>
      </c>
      <c r="L508" s="7">
        <v>0</v>
      </c>
      <c r="M508" s="7">
        <v>0</v>
      </c>
      <c r="O508" s="51"/>
      <c r="P508" s="51"/>
      <c r="Q508" s="51"/>
      <c r="R508" s="51"/>
      <c r="S508" s="51"/>
      <c r="T508" s="51"/>
      <c r="U508" s="51"/>
      <c r="V508" s="51"/>
      <c r="W508" s="51"/>
      <c r="X508" s="51"/>
      <c r="Y508" s="51"/>
      <c r="Z508" s="51"/>
      <c r="AA508" s="51"/>
    </row>
    <row r="509" spans="1:27" ht="11.65" customHeight="1">
      <c r="A509" s="53">
        <v>389</v>
      </c>
      <c r="C509" s="101"/>
      <c r="H509" s="59"/>
      <c r="I509" s="106">
        <v>0</v>
      </c>
      <c r="J509" s="106">
        <v>0</v>
      </c>
      <c r="K509" s="106">
        <v>0</v>
      </c>
      <c r="L509" s="106">
        <v>0</v>
      </c>
      <c r="M509" s="106">
        <v>0</v>
      </c>
      <c r="O509" s="51"/>
      <c r="P509" s="51"/>
      <c r="Q509" s="51"/>
      <c r="R509" s="51"/>
      <c r="S509" s="51"/>
      <c r="T509" s="51"/>
      <c r="U509" s="51"/>
      <c r="V509" s="51"/>
      <c r="W509" s="51"/>
      <c r="X509" s="51"/>
      <c r="Y509" s="51"/>
      <c r="Z509" s="51"/>
      <c r="AA509" s="51"/>
    </row>
    <row r="510" spans="1:27" ht="11.65" customHeight="1">
      <c r="A510" s="53">
        <v>390</v>
      </c>
      <c r="C510" s="101"/>
      <c r="H510" s="59"/>
      <c r="I510" s="7"/>
      <c r="J510" s="7"/>
      <c r="K510" s="7"/>
      <c r="L510" s="7"/>
      <c r="M510" s="7"/>
      <c r="O510" s="51"/>
      <c r="P510" s="51"/>
      <c r="Q510" s="51"/>
      <c r="R510" s="51"/>
      <c r="S510" s="51"/>
      <c r="T510" s="51"/>
      <c r="U510" s="51"/>
      <c r="V510" s="51"/>
      <c r="W510" s="51"/>
      <c r="X510" s="51"/>
      <c r="Y510" s="51"/>
      <c r="Z510" s="51"/>
      <c r="AA510" s="51"/>
    </row>
    <row r="511" spans="1:27" ht="11.65" customHeight="1">
      <c r="A511" s="53">
        <v>391</v>
      </c>
      <c r="C511" s="101">
        <v>528</v>
      </c>
      <c r="D511" s="3" t="s">
        <v>183</v>
      </c>
      <c r="H511" s="59"/>
      <c r="I511" s="7"/>
      <c r="J511" s="7"/>
      <c r="K511" s="7"/>
      <c r="L511" s="7"/>
      <c r="M511" s="7"/>
      <c r="O511" s="51"/>
      <c r="P511" s="51"/>
      <c r="Q511" s="51"/>
      <c r="R511" s="51"/>
      <c r="S511" s="51"/>
      <c r="T511" s="51"/>
      <c r="U511" s="51"/>
      <c r="V511" s="51"/>
      <c r="W511" s="51"/>
      <c r="X511" s="51"/>
      <c r="Y511" s="51"/>
      <c r="Z511" s="51"/>
      <c r="AA511" s="51"/>
    </row>
    <row r="512" spans="1:27" ht="11.65" customHeight="1">
      <c r="A512" s="53">
        <v>392</v>
      </c>
      <c r="C512" s="101"/>
      <c r="F512" s="101" t="s">
        <v>270</v>
      </c>
      <c r="G512" s="3" t="s">
        <v>249</v>
      </c>
      <c r="H512" s="59"/>
      <c r="I512" s="7">
        <v>0</v>
      </c>
      <c r="J512" s="7">
        <v>0</v>
      </c>
      <c r="K512" s="103">
        <v>0</v>
      </c>
      <c r="L512" s="7">
        <v>0</v>
      </c>
      <c r="M512" s="7">
        <v>0</v>
      </c>
      <c r="O512" s="51"/>
      <c r="P512" s="51"/>
      <c r="Q512" s="51"/>
      <c r="R512" s="51"/>
      <c r="S512" s="51"/>
      <c r="T512" s="51"/>
      <c r="U512" s="51"/>
      <c r="V512" s="51"/>
      <c r="W512" s="51"/>
      <c r="X512" s="51"/>
      <c r="Y512" s="51"/>
      <c r="Z512" s="51"/>
      <c r="AA512" s="51"/>
    </row>
    <row r="513" spans="1:27" ht="11.65" customHeight="1">
      <c r="A513" s="53">
        <v>393</v>
      </c>
      <c r="C513" s="101"/>
      <c r="H513" s="59"/>
      <c r="I513" s="106">
        <v>0</v>
      </c>
      <c r="J513" s="106">
        <v>0</v>
      </c>
      <c r="K513" s="106">
        <v>0</v>
      </c>
      <c r="L513" s="106">
        <v>0</v>
      </c>
      <c r="M513" s="106">
        <v>0</v>
      </c>
      <c r="O513" s="51"/>
      <c r="P513" s="51"/>
      <c r="Q513" s="51"/>
      <c r="R513" s="51"/>
      <c r="S513" s="51"/>
      <c r="T513" s="51"/>
      <c r="U513" s="51"/>
      <c r="V513" s="51"/>
      <c r="W513" s="51"/>
      <c r="X513" s="51"/>
      <c r="Y513" s="51"/>
      <c r="Z513" s="51"/>
      <c r="AA513" s="51"/>
    </row>
    <row r="514" spans="1:27" ht="11.65" customHeight="1">
      <c r="A514" s="53">
        <v>394</v>
      </c>
      <c r="C514" s="101"/>
      <c r="H514" s="59"/>
      <c r="I514" s="7"/>
      <c r="J514" s="7"/>
      <c r="K514" s="7"/>
      <c r="L514" s="7"/>
      <c r="M514" s="7"/>
      <c r="O514" s="51"/>
      <c r="P514" s="51"/>
      <c r="Q514" s="51"/>
      <c r="R514" s="51"/>
      <c r="S514" s="51"/>
      <c r="T514" s="51"/>
      <c r="U514" s="51"/>
      <c r="V514" s="51"/>
      <c r="W514" s="51"/>
      <c r="X514" s="51"/>
      <c r="Y514" s="51"/>
      <c r="Z514" s="51"/>
      <c r="AA514" s="51"/>
    </row>
    <row r="515" spans="1:27" ht="11.65" customHeight="1">
      <c r="A515" s="53">
        <v>395</v>
      </c>
      <c r="C515" s="101">
        <v>529</v>
      </c>
      <c r="D515" s="3" t="s">
        <v>174</v>
      </c>
      <c r="H515" s="59"/>
      <c r="I515" s="7"/>
      <c r="J515" s="7"/>
      <c r="K515" s="7"/>
      <c r="L515" s="7"/>
      <c r="M515" s="7"/>
      <c r="O515" s="51"/>
      <c r="P515" s="51"/>
      <c r="Q515" s="51"/>
      <c r="R515" s="51"/>
      <c r="S515" s="51"/>
      <c r="T515" s="51"/>
      <c r="U515" s="51"/>
      <c r="V515" s="51"/>
      <c r="W515" s="51"/>
      <c r="X515" s="51"/>
      <c r="Y515" s="51"/>
      <c r="Z515" s="51"/>
      <c r="AA515" s="51"/>
    </row>
    <row r="516" spans="1:27" ht="11.65" customHeight="1">
      <c r="A516" s="53">
        <v>396</v>
      </c>
      <c r="C516" s="101"/>
      <c r="F516" s="101" t="s">
        <v>270</v>
      </c>
      <c r="G516" s="3" t="s">
        <v>249</v>
      </c>
      <c r="H516" s="59"/>
      <c r="I516" s="7">
        <v>0</v>
      </c>
      <c r="J516" s="7">
        <v>0</v>
      </c>
      <c r="K516" s="103">
        <v>0</v>
      </c>
      <c r="L516" s="7">
        <v>0</v>
      </c>
      <c r="M516" s="7">
        <v>0</v>
      </c>
      <c r="O516" s="51"/>
      <c r="P516" s="51"/>
      <c r="Q516" s="51"/>
      <c r="R516" s="51"/>
      <c r="S516" s="51"/>
      <c r="T516" s="51"/>
      <c r="U516" s="51"/>
      <c r="V516" s="51"/>
      <c r="W516" s="51"/>
      <c r="X516" s="51"/>
      <c r="Y516" s="51"/>
      <c r="Z516" s="51"/>
      <c r="AA516" s="51"/>
    </row>
    <row r="517" spans="1:27" ht="11.65" customHeight="1">
      <c r="A517" s="53">
        <v>397</v>
      </c>
      <c r="C517" s="101"/>
      <c r="H517" s="59"/>
      <c r="I517" s="106">
        <v>0</v>
      </c>
      <c r="J517" s="106">
        <v>0</v>
      </c>
      <c r="K517" s="106">
        <v>0</v>
      </c>
      <c r="L517" s="106">
        <v>0</v>
      </c>
      <c r="M517" s="106">
        <v>0</v>
      </c>
      <c r="O517" s="51"/>
      <c r="P517" s="51"/>
      <c r="Q517" s="51"/>
      <c r="R517" s="51"/>
      <c r="S517" s="51"/>
      <c r="T517" s="51"/>
      <c r="U517" s="51"/>
      <c r="V517" s="51"/>
      <c r="W517" s="51"/>
      <c r="X517" s="51"/>
      <c r="Y517" s="51"/>
      <c r="Z517" s="51"/>
      <c r="AA517" s="51"/>
    </row>
    <row r="518" spans="1:27" ht="11.65" customHeight="1">
      <c r="A518" s="53">
        <v>398</v>
      </c>
      <c r="C518" s="101"/>
      <c r="H518" s="59"/>
      <c r="I518" s="7"/>
      <c r="J518" s="7"/>
      <c r="K518" s="7"/>
      <c r="L518" s="7"/>
      <c r="M518" s="7"/>
      <c r="O518" s="51"/>
      <c r="P518" s="51"/>
      <c r="Q518" s="51"/>
      <c r="R518" s="51"/>
      <c r="S518" s="51"/>
      <c r="T518" s="51"/>
      <c r="U518" s="51"/>
      <c r="V518" s="51"/>
      <c r="W518" s="51"/>
      <c r="X518" s="51"/>
      <c r="Y518" s="51"/>
      <c r="Z518" s="51"/>
      <c r="AA518" s="51"/>
    </row>
    <row r="519" spans="1:27" ht="11.65" customHeight="1">
      <c r="A519" s="53">
        <v>399</v>
      </c>
      <c r="C519" s="101">
        <v>530</v>
      </c>
      <c r="D519" s="3" t="s">
        <v>184</v>
      </c>
      <c r="H519" s="59"/>
      <c r="I519" s="7"/>
      <c r="J519" s="7"/>
      <c r="K519" s="7"/>
      <c r="L519" s="7"/>
      <c r="M519" s="7"/>
      <c r="O519" s="51"/>
      <c r="P519" s="51"/>
      <c r="Q519" s="51"/>
      <c r="R519" s="51"/>
      <c r="S519" s="51"/>
      <c r="T519" s="51"/>
      <c r="U519" s="51"/>
      <c r="V519" s="51"/>
      <c r="W519" s="51"/>
      <c r="X519" s="51"/>
      <c r="Y519" s="51"/>
      <c r="Z519" s="51"/>
      <c r="AA519" s="51"/>
    </row>
    <row r="520" spans="1:27" ht="11.65" customHeight="1">
      <c r="A520" s="53">
        <v>400</v>
      </c>
      <c r="C520" s="101"/>
      <c r="F520" s="101" t="s">
        <v>270</v>
      </c>
      <c r="G520" s="3" t="s">
        <v>249</v>
      </c>
      <c r="H520" s="59"/>
      <c r="I520" s="7">
        <v>0</v>
      </c>
      <c r="J520" s="7">
        <v>0</v>
      </c>
      <c r="K520" s="103">
        <v>0</v>
      </c>
      <c r="L520" s="7">
        <v>0</v>
      </c>
      <c r="M520" s="7">
        <v>0</v>
      </c>
      <c r="O520" s="51"/>
      <c r="P520" s="51"/>
      <c r="Q520" s="51"/>
      <c r="R520" s="51"/>
      <c r="S520" s="51"/>
      <c r="T520" s="51"/>
      <c r="U520" s="51"/>
      <c r="V520" s="51"/>
      <c r="W520" s="51"/>
      <c r="X520" s="51"/>
      <c r="Y520" s="51"/>
      <c r="Z520" s="51"/>
      <c r="AA520" s="51"/>
    </row>
    <row r="521" spans="1:27" ht="11.65" customHeight="1">
      <c r="A521" s="53">
        <v>401</v>
      </c>
      <c r="C521" s="101"/>
      <c r="H521" s="59"/>
      <c r="I521" s="106">
        <v>0</v>
      </c>
      <c r="J521" s="106">
        <v>0</v>
      </c>
      <c r="K521" s="106">
        <v>0</v>
      </c>
      <c r="L521" s="106">
        <v>0</v>
      </c>
      <c r="M521" s="106">
        <v>0</v>
      </c>
      <c r="O521" s="51"/>
      <c r="P521" s="51"/>
      <c r="Q521" s="51"/>
      <c r="R521" s="51"/>
      <c r="S521" s="51"/>
      <c r="T521" s="51"/>
      <c r="U521" s="51"/>
      <c r="V521" s="51"/>
      <c r="W521" s="51"/>
      <c r="X521" s="51"/>
      <c r="Y521" s="51"/>
      <c r="Z521" s="51"/>
      <c r="AA521" s="51"/>
    </row>
    <row r="522" spans="1:27" ht="11.65" customHeight="1">
      <c r="A522" s="53">
        <v>402</v>
      </c>
      <c r="C522" s="101"/>
      <c r="H522" s="59"/>
      <c r="I522" s="7"/>
      <c r="J522" s="7"/>
      <c r="K522" s="7"/>
      <c r="L522" s="7"/>
      <c r="M522" s="7"/>
      <c r="O522" s="51"/>
      <c r="P522" s="51"/>
      <c r="Q522" s="51"/>
      <c r="R522" s="51"/>
      <c r="S522" s="51"/>
      <c r="T522" s="51"/>
      <c r="U522" s="51"/>
      <c r="V522" s="51"/>
      <c r="W522" s="51"/>
      <c r="X522" s="51"/>
      <c r="Y522" s="51"/>
      <c r="Z522" s="51"/>
      <c r="AA522" s="51"/>
    </row>
    <row r="523" spans="1:27" ht="11.65" customHeight="1">
      <c r="A523" s="53">
        <v>403</v>
      </c>
      <c r="C523" s="101">
        <v>531</v>
      </c>
      <c r="D523" s="3" t="s">
        <v>176</v>
      </c>
      <c r="H523" s="59"/>
      <c r="I523" s="7"/>
      <c r="J523" s="7"/>
      <c r="K523" s="7"/>
      <c r="L523" s="7"/>
      <c r="M523" s="7"/>
      <c r="O523" s="51"/>
      <c r="P523" s="51"/>
      <c r="Q523" s="51"/>
      <c r="R523" s="51"/>
      <c r="S523" s="51"/>
      <c r="T523" s="51"/>
      <c r="U523" s="51"/>
      <c r="V523" s="51"/>
      <c r="W523" s="51"/>
      <c r="X523" s="51"/>
      <c r="Y523" s="51"/>
      <c r="Z523" s="51"/>
      <c r="AA523" s="51"/>
    </row>
    <row r="524" spans="1:27" ht="11.65" customHeight="1">
      <c r="A524" s="53">
        <v>404</v>
      </c>
      <c r="C524" s="101"/>
      <c r="F524" s="101" t="s">
        <v>270</v>
      </c>
      <c r="G524" s="3" t="s">
        <v>249</v>
      </c>
      <c r="H524" s="59"/>
      <c r="I524" s="7">
        <v>0</v>
      </c>
      <c r="J524" s="7">
        <v>0</v>
      </c>
      <c r="K524" s="103">
        <v>0</v>
      </c>
      <c r="L524" s="7">
        <v>0</v>
      </c>
      <c r="M524" s="7">
        <v>0</v>
      </c>
      <c r="O524" s="51"/>
      <c r="P524" s="51"/>
      <c r="Q524" s="51"/>
      <c r="R524" s="51"/>
      <c r="S524" s="51"/>
      <c r="T524" s="51"/>
      <c r="U524" s="51"/>
      <c r="V524" s="51"/>
      <c r="W524" s="51"/>
      <c r="X524" s="51"/>
      <c r="Y524" s="51"/>
      <c r="Z524" s="51"/>
      <c r="AA524" s="51"/>
    </row>
    <row r="525" spans="1:27" ht="11.65" customHeight="1">
      <c r="A525" s="53">
        <v>405</v>
      </c>
      <c r="C525" s="101"/>
      <c r="H525" s="59"/>
      <c r="I525" s="106">
        <v>0</v>
      </c>
      <c r="J525" s="106">
        <v>0</v>
      </c>
      <c r="K525" s="106">
        <v>0</v>
      </c>
      <c r="L525" s="106">
        <v>0</v>
      </c>
      <c r="M525" s="106">
        <v>0</v>
      </c>
      <c r="O525" s="51"/>
      <c r="P525" s="51"/>
      <c r="Q525" s="51"/>
      <c r="R525" s="51"/>
      <c r="S525" s="51"/>
      <c r="T525" s="51"/>
      <c r="U525" s="51"/>
      <c r="V525" s="51"/>
      <c r="W525" s="51"/>
      <c r="X525" s="51"/>
      <c r="Y525" s="51"/>
      <c r="Z525" s="51"/>
      <c r="AA525" s="51"/>
    </row>
    <row r="526" spans="1:27" ht="11.65" customHeight="1">
      <c r="A526" s="53">
        <v>406</v>
      </c>
      <c r="C526" s="101"/>
      <c r="H526" s="59"/>
      <c r="I526" s="7"/>
      <c r="J526" s="7"/>
      <c r="K526" s="7"/>
      <c r="L526" s="7"/>
      <c r="M526" s="7"/>
      <c r="O526" s="51"/>
      <c r="P526" s="51"/>
      <c r="Q526" s="51"/>
      <c r="R526" s="51"/>
      <c r="S526" s="51"/>
      <c r="T526" s="51"/>
      <c r="U526" s="51"/>
      <c r="V526" s="51"/>
      <c r="W526" s="51"/>
      <c r="X526" s="51"/>
      <c r="Y526" s="51"/>
      <c r="Z526" s="51"/>
      <c r="AA526" s="51"/>
    </row>
    <row r="527" spans="1:27" ht="11.65" customHeight="1">
      <c r="A527" s="53">
        <v>407</v>
      </c>
      <c r="C527" s="101">
        <v>532</v>
      </c>
      <c r="D527" s="3" t="s">
        <v>185</v>
      </c>
      <c r="H527" s="59"/>
      <c r="I527" s="7"/>
      <c r="J527" s="7"/>
      <c r="K527" s="7"/>
      <c r="L527" s="7"/>
      <c r="M527" s="7"/>
      <c r="O527" s="51"/>
      <c r="P527" s="51"/>
      <c r="Q527" s="51"/>
      <c r="R527" s="51"/>
      <c r="S527" s="51"/>
      <c r="T527" s="51"/>
      <c r="U527" s="51"/>
      <c r="V527" s="51"/>
      <c r="W527" s="51"/>
      <c r="X527" s="51"/>
      <c r="Y527" s="51"/>
      <c r="Z527" s="51"/>
      <c r="AA527" s="51"/>
    </row>
    <row r="528" spans="1:27" ht="11.65" customHeight="1">
      <c r="A528" s="53">
        <v>408</v>
      </c>
      <c r="C528" s="101"/>
      <c r="F528" s="101" t="s">
        <v>270</v>
      </c>
      <c r="G528" s="3" t="s">
        <v>249</v>
      </c>
      <c r="H528" s="59"/>
      <c r="I528" s="7">
        <v>0</v>
      </c>
      <c r="J528" s="7">
        <v>0</v>
      </c>
      <c r="K528" s="103">
        <v>0</v>
      </c>
      <c r="L528" s="7">
        <v>0</v>
      </c>
      <c r="M528" s="7">
        <v>0</v>
      </c>
      <c r="O528" s="51"/>
      <c r="P528" s="51"/>
      <c r="Q528" s="51"/>
      <c r="R528" s="51"/>
      <c r="S528" s="51"/>
      <c r="T528" s="51"/>
      <c r="U528" s="51"/>
      <c r="V528" s="51"/>
      <c r="W528" s="51"/>
      <c r="X528" s="51"/>
      <c r="Y528" s="51"/>
      <c r="Z528" s="51"/>
      <c r="AA528" s="51"/>
    </row>
    <row r="529" spans="1:27" ht="11.65" customHeight="1">
      <c r="A529" s="53">
        <v>409</v>
      </c>
      <c r="C529" s="101"/>
      <c r="H529" s="59"/>
      <c r="I529" s="106">
        <v>0</v>
      </c>
      <c r="J529" s="106">
        <v>0</v>
      </c>
      <c r="K529" s="106">
        <v>0</v>
      </c>
      <c r="L529" s="106">
        <v>0</v>
      </c>
      <c r="M529" s="106">
        <v>0</v>
      </c>
      <c r="O529" s="51"/>
      <c r="P529" s="51"/>
      <c r="Q529" s="51"/>
      <c r="R529" s="51"/>
      <c r="S529" s="51"/>
      <c r="T529" s="51"/>
      <c r="U529" s="51"/>
      <c r="V529" s="51"/>
      <c r="W529" s="51"/>
      <c r="X529" s="51"/>
      <c r="Y529" s="51"/>
      <c r="Z529" s="51"/>
      <c r="AA529" s="51"/>
    </row>
    <row r="530" spans="1:27" ht="11.65" customHeight="1">
      <c r="A530" s="53">
        <v>410</v>
      </c>
      <c r="C530" s="101"/>
      <c r="H530" s="59"/>
      <c r="I530" s="7"/>
      <c r="J530" s="7"/>
      <c r="K530" s="7"/>
      <c r="L530" s="7"/>
      <c r="M530" s="7"/>
      <c r="O530" s="51"/>
      <c r="P530" s="51"/>
      <c r="Q530" s="51"/>
      <c r="R530" s="51"/>
      <c r="S530" s="51"/>
      <c r="T530" s="51"/>
      <c r="U530" s="51"/>
      <c r="V530" s="51"/>
      <c r="W530" s="51"/>
      <c r="X530" s="51"/>
      <c r="Y530" s="51"/>
      <c r="Z530" s="51"/>
      <c r="AA530" s="51"/>
    </row>
    <row r="531" spans="1:27" ht="11.65" customHeight="1" thickBot="1">
      <c r="A531" s="53">
        <v>411</v>
      </c>
      <c r="C531" s="91" t="s">
        <v>186</v>
      </c>
      <c r="H531" s="90"/>
      <c r="I531" s="108">
        <v>0</v>
      </c>
      <c r="J531" s="108">
        <v>0</v>
      </c>
      <c r="K531" s="108">
        <v>0</v>
      </c>
      <c r="L531" s="108">
        <v>0</v>
      </c>
      <c r="M531" s="108">
        <v>0</v>
      </c>
      <c r="O531" s="105"/>
      <c r="P531" s="105"/>
      <c r="Q531" s="105"/>
      <c r="R531" s="105"/>
      <c r="S531" s="105"/>
      <c r="T531" s="105"/>
      <c r="U531" s="51"/>
      <c r="V531" s="105"/>
      <c r="W531" s="105"/>
      <c r="X531" s="105"/>
      <c r="Y531" s="105"/>
      <c r="Z531" s="105"/>
      <c r="AA531" s="105"/>
    </row>
    <row r="532" spans="1:27" ht="11.65" customHeight="1" thickTop="1">
      <c r="A532" s="53">
        <v>412</v>
      </c>
      <c r="C532" s="101"/>
      <c r="H532" s="59"/>
      <c r="I532" s="7"/>
      <c r="J532" s="7"/>
      <c r="K532" s="7"/>
      <c r="L532" s="7"/>
      <c r="M532" s="7"/>
      <c r="O532" s="51"/>
      <c r="P532" s="51"/>
      <c r="Q532" s="51"/>
      <c r="R532" s="51"/>
      <c r="S532" s="51"/>
      <c r="T532" s="51"/>
      <c r="U532" s="51"/>
      <c r="V532" s="51"/>
      <c r="W532" s="51"/>
      <c r="X532" s="51"/>
      <c r="Y532" s="51"/>
      <c r="Z532" s="51"/>
      <c r="AA532" s="51"/>
    </row>
    <row r="533" spans="1:27" ht="11.65" customHeight="1">
      <c r="A533" s="53">
        <v>413</v>
      </c>
      <c r="C533" s="101">
        <v>535</v>
      </c>
      <c r="D533" s="3" t="s">
        <v>179</v>
      </c>
      <c r="H533" s="59"/>
      <c r="I533" s="7"/>
      <c r="J533" s="7"/>
      <c r="K533" s="7"/>
      <c r="L533" s="7"/>
      <c r="M533" s="7"/>
      <c r="O533" s="51"/>
      <c r="P533" s="51"/>
      <c r="Q533" s="51"/>
      <c r="R533" s="51"/>
      <c r="S533" s="51"/>
      <c r="T533" s="51"/>
      <c r="U533" s="51"/>
      <c r="V533" s="51"/>
      <c r="W533" s="51"/>
      <c r="X533" s="51"/>
      <c r="Y533" s="51"/>
      <c r="Z533" s="51"/>
      <c r="AA533" s="51"/>
    </row>
    <row r="534" spans="1:27" ht="11.65" customHeight="1">
      <c r="A534" s="53">
        <v>414</v>
      </c>
      <c r="C534" s="101"/>
      <c r="F534" s="101" t="s">
        <v>270</v>
      </c>
      <c r="G534" s="3" t="s">
        <v>635</v>
      </c>
      <c r="H534" s="59"/>
      <c r="I534" s="7">
        <v>0</v>
      </c>
      <c r="J534" s="7">
        <v>0</v>
      </c>
      <c r="K534" s="103">
        <v>0</v>
      </c>
      <c r="L534" s="7">
        <v>0</v>
      </c>
      <c r="M534" s="7">
        <v>0</v>
      </c>
      <c r="O534" s="51"/>
      <c r="P534" s="51"/>
      <c r="Q534" s="51"/>
      <c r="R534" s="51"/>
      <c r="S534" s="51"/>
      <c r="T534" s="51"/>
      <c r="U534" s="51"/>
      <c r="V534" s="51"/>
      <c r="W534" s="51"/>
      <c r="X534" s="51"/>
      <c r="Y534" s="51"/>
      <c r="Z534" s="51"/>
      <c r="AA534" s="51"/>
    </row>
    <row r="535" spans="1:27" ht="11.65" customHeight="1">
      <c r="A535" s="53">
        <v>415</v>
      </c>
      <c r="C535" s="101"/>
      <c r="F535" s="101" t="s">
        <v>270</v>
      </c>
      <c r="G535" s="3" t="s">
        <v>647</v>
      </c>
      <c r="H535" s="59"/>
      <c r="I535" s="7">
        <v>0</v>
      </c>
      <c r="J535" s="7">
        <v>0</v>
      </c>
      <c r="K535" s="103">
        <v>0</v>
      </c>
      <c r="L535" s="7">
        <v>0</v>
      </c>
      <c r="M535" s="7">
        <v>0</v>
      </c>
      <c r="O535" s="51"/>
      <c r="P535" s="51"/>
      <c r="Q535" s="51"/>
      <c r="R535" s="51"/>
      <c r="S535" s="51"/>
      <c r="T535" s="51"/>
      <c r="U535" s="51"/>
      <c r="V535" s="51"/>
      <c r="W535" s="51"/>
      <c r="X535" s="51"/>
      <c r="Y535" s="51"/>
      <c r="Z535" s="51"/>
      <c r="AA535" s="51"/>
    </row>
    <row r="536" spans="1:27" ht="11.65" customHeight="1">
      <c r="A536" s="53">
        <v>416</v>
      </c>
      <c r="C536" s="101"/>
      <c r="F536" s="101" t="s">
        <v>270</v>
      </c>
      <c r="G536" s="3" t="s">
        <v>249</v>
      </c>
      <c r="H536" s="59"/>
      <c r="I536" s="7">
        <v>0</v>
      </c>
      <c r="J536" s="7">
        <v>0</v>
      </c>
      <c r="K536" s="103">
        <v>0</v>
      </c>
      <c r="L536" s="7">
        <v>0</v>
      </c>
      <c r="M536" s="7">
        <v>0</v>
      </c>
      <c r="O536" s="51"/>
      <c r="P536" s="51"/>
      <c r="Q536" s="51"/>
      <c r="R536" s="51"/>
      <c r="S536" s="51"/>
      <c r="T536" s="51"/>
      <c r="U536" s="51"/>
      <c r="V536" s="51"/>
      <c r="W536" s="51"/>
      <c r="X536" s="51"/>
      <c r="Y536" s="51"/>
      <c r="Z536" s="51"/>
      <c r="AA536" s="51"/>
    </row>
    <row r="537" spans="1:27" ht="11.65" customHeight="1">
      <c r="A537" s="53">
        <v>417</v>
      </c>
      <c r="C537" s="101"/>
      <c r="F537" s="101" t="s">
        <v>270</v>
      </c>
      <c r="G537" s="3" t="s">
        <v>634</v>
      </c>
      <c r="H537" s="59"/>
      <c r="I537" s="7">
        <v>8391104.2799999993</v>
      </c>
      <c r="J537" s="7">
        <v>6505493.7015303737</v>
      </c>
      <c r="K537" s="103">
        <v>1885610.5784696254</v>
      </c>
      <c r="L537" s="7">
        <v>69880.465992352692</v>
      </c>
      <c r="M537" s="7">
        <v>1955491.0444619781</v>
      </c>
      <c r="O537" s="51"/>
      <c r="P537" s="51"/>
      <c r="Q537" s="51"/>
      <c r="R537" s="51"/>
      <c r="S537" s="51"/>
      <c r="T537" s="51"/>
      <c r="U537" s="51"/>
      <c r="V537" s="51"/>
      <c r="W537" s="51"/>
      <c r="X537" s="51"/>
      <c r="Y537" s="51"/>
      <c r="Z537" s="51"/>
      <c r="AA537" s="51"/>
    </row>
    <row r="538" spans="1:27" ht="11.65" customHeight="1">
      <c r="A538" s="53">
        <v>418</v>
      </c>
      <c r="C538" s="101"/>
      <c r="F538" s="101" t="s">
        <v>270</v>
      </c>
      <c r="G538" s="3" t="s">
        <v>636</v>
      </c>
      <c r="H538" s="59"/>
      <c r="I538" s="7">
        <v>1577843.14</v>
      </c>
      <c r="J538" s="7">
        <v>1577843.14</v>
      </c>
      <c r="K538" s="103">
        <v>0</v>
      </c>
      <c r="L538" s="7">
        <v>0</v>
      </c>
      <c r="M538" s="7">
        <v>0</v>
      </c>
      <c r="O538" s="51"/>
      <c r="P538" s="51"/>
      <c r="Q538" s="51"/>
      <c r="R538" s="51"/>
      <c r="S538" s="51"/>
      <c r="T538" s="51"/>
      <c r="U538" s="51"/>
      <c r="V538" s="51"/>
      <c r="W538" s="51"/>
      <c r="X538" s="51"/>
      <c r="Y538" s="51"/>
      <c r="Z538" s="51"/>
      <c r="AA538" s="51"/>
    </row>
    <row r="539" spans="1:27" ht="11.65" customHeight="1">
      <c r="A539" s="53">
        <v>419</v>
      </c>
      <c r="C539" s="101"/>
      <c r="H539" s="59" t="s">
        <v>162</v>
      </c>
      <c r="I539" s="106">
        <v>9968947.4199999999</v>
      </c>
      <c r="J539" s="106">
        <v>8083336.8415303733</v>
      </c>
      <c r="K539" s="106">
        <v>1885610.5784696254</v>
      </c>
      <c r="L539" s="106">
        <v>69880.465992352692</v>
      </c>
      <c r="M539" s="106">
        <v>1955491.0444619781</v>
      </c>
      <c r="O539" s="51"/>
      <c r="P539" s="51"/>
      <c r="Q539" s="51"/>
      <c r="R539" s="51"/>
      <c r="S539" s="51"/>
      <c r="T539" s="51"/>
      <c r="U539" s="51"/>
      <c r="V539" s="51"/>
      <c r="W539" s="51"/>
      <c r="X539" s="51"/>
      <c r="Y539" s="51"/>
      <c r="Z539" s="51"/>
      <c r="AA539" s="51"/>
    </row>
    <row r="540" spans="1:27" ht="11.65" customHeight="1">
      <c r="A540" s="53">
        <v>420</v>
      </c>
      <c r="C540" s="101"/>
      <c r="H540" s="59"/>
      <c r="I540" s="7"/>
      <c r="J540" s="7"/>
      <c r="K540" s="7"/>
      <c r="L540" s="7"/>
      <c r="M540" s="7"/>
      <c r="O540" s="51"/>
      <c r="P540" s="51"/>
      <c r="Q540" s="51"/>
      <c r="R540" s="51"/>
      <c r="S540" s="51"/>
      <c r="T540" s="51"/>
      <c r="U540" s="51"/>
      <c r="V540" s="51"/>
      <c r="W540" s="51"/>
      <c r="X540" s="51"/>
      <c r="Y540" s="51"/>
      <c r="Z540" s="51"/>
      <c r="AA540" s="51"/>
    </row>
    <row r="541" spans="1:27" ht="11.65" customHeight="1">
      <c r="A541" s="53">
        <v>421</v>
      </c>
      <c r="C541" s="101">
        <v>536</v>
      </c>
      <c r="D541" s="3" t="s">
        <v>187</v>
      </c>
      <c r="H541" s="59"/>
      <c r="I541" s="7"/>
      <c r="J541" s="7"/>
      <c r="K541" s="7"/>
      <c r="L541" s="7"/>
      <c r="M541" s="7"/>
      <c r="O541" s="51"/>
      <c r="P541" s="51"/>
      <c r="Q541" s="51"/>
      <c r="R541" s="51"/>
      <c r="S541" s="51"/>
      <c r="T541" s="51"/>
      <c r="U541" s="51"/>
      <c r="V541" s="51"/>
      <c r="W541" s="51"/>
      <c r="X541" s="51"/>
      <c r="Y541" s="51"/>
      <c r="Z541" s="51"/>
      <c r="AA541" s="51"/>
    </row>
    <row r="542" spans="1:27" ht="11.65" customHeight="1">
      <c r="A542" s="53">
        <v>422</v>
      </c>
      <c r="C542" s="101"/>
      <c r="F542" s="101" t="s">
        <v>270</v>
      </c>
      <c r="G542" s="3" t="s">
        <v>635</v>
      </c>
      <c r="H542" s="59"/>
      <c r="I542" s="7">
        <v>0</v>
      </c>
      <c r="J542" s="7">
        <v>0</v>
      </c>
      <c r="K542" s="103">
        <v>0</v>
      </c>
      <c r="L542" s="7">
        <v>0</v>
      </c>
      <c r="M542" s="7">
        <v>0</v>
      </c>
      <c r="O542" s="51"/>
      <c r="P542" s="51"/>
      <c r="Q542" s="51"/>
      <c r="R542" s="51"/>
      <c r="S542" s="51"/>
      <c r="T542" s="51"/>
      <c r="U542" s="51"/>
      <c r="V542" s="51"/>
      <c r="W542" s="51"/>
      <c r="X542" s="51"/>
      <c r="Y542" s="51"/>
      <c r="Z542" s="51"/>
      <c r="AA542" s="51"/>
    </row>
    <row r="543" spans="1:27" ht="11.65" customHeight="1">
      <c r="A543" s="53">
        <v>423</v>
      </c>
      <c r="C543" s="101"/>
      <c r="F543" s="101" t="s">
        <v>270</v>
      </c>
      <c r="G543" s="3" t="s">
        <v>634</v>
      </c>
      <c r="H543" s="59"/>
      <c r="I543" s="7">
        <v>0</v>
      </c>
      <c r="J543" s="7">
        <v>0</v>
      </c>
      <c r="K543" s="103">
        <v>0</v>
      </c>
      <c r="L543" s="7">
        <v>0</v>
      </c>
      <c r="M543" s="7">
        <v>0</v>
      </c>
      <c r="O543" s="51"/>
      <c r="P543" s="51"/>
      <c r="Q543" s="51"/>
      <c r="R543" s="51"/>
      <c r="S543" s="51"/>
      <c r="T543" s="51"/>
      <c r="U543" s="51"/>
      <c r="V543" s="51"/>
      <c r="W543" s="51"/>
      <c r="X543" s="51"/>
      <c r="Y543" s="51"/>
      <c r="Z543" s="51"/>
      <c r="AA543" s="51"/>
    </row>
    <row r="544" spans="1:27" ht="11.65" customHeight="1">
      <c r="A544" s="53">
        <v>424</v>
      </c>
      <c r="C544" s="101"/>
      <c r="F544" s="101" t="s">
        <v>270</v>
      </c>
      <c r="G544" s="3" t="s">
        <v>636</v>
      </c>
      <c r="H544" s="59"/>
      <c r="I544" s="7">
        <v>0</v>
      </c>
      <c r="J544" s="7">
        <v>0</v>
      </c>
      <c r="K544" s="103">
        <v>0</v>
      </c>
      <c r="L544" s="7">
        <v>0</v>
      </c>
      <c r="M544" s="7">
        <v>0</v>
      </c>
      <c r="O544" s="51"/>
      <c r="P544" s="51"/>
      <c r="Q544" s="51"/>
      <c r="R544" s="51"/>
      <c r="S544" s="51"/>
      <c r="T544" s="51"/>
      <c r="U544" s="51"/>
      <c r="V544" s="51"/>
      <c r="W544" s="51"/>
      <c r="X544" s="51"/>
      <c r="Y544" s="51"/>
      <c r="Z544" s="51"/>
      <c r="AA544" s="51"/>
    </row>
    <row r="545" spans="1:27" ht="11.65" customHeight="1">
      <c r="A545" s="53">
        <v>425</v>
      </c>
      <c r="C545" s="101"/>
      <c r="F545" s="101" t="s">
        <v>270</v>
      </c>
      <c r="G545" s="3" t="s">
        <v>634</v>
      </c>
      <c r="H545" s="59"/>
      <c r="I545" s="7">
        <v>43244.11</v>
      </c>
      <c r="J545" s="7">
        <v>33526.491370607386</v>
      </c>
      <c r="K545" s="103">
        <v>9717.6186293926166</v>
      </c>
      <c r="L545" s="7">
        <v>0</v>
      </c>
      <c r="M545" s="7">
        <v>9717.6186293926166</v>
      </c>
      <c r="O545" s="51"/>
      <c r="P545" s="51"/>
      <c r="Q545" s="51"/>
      <c r="R545" s="51"/>
      <c r="S545" s="51"/>
      <c r="T545" s="51"/>
      <c r="U545" s="51"/>
      <c r="V545" s="51"/>
      <c r="W545" s="51"/>
      <c r="X545" s="51"/>
      <c r="Y545" s="51"/>
      <c r="Z545" s="51"/>
      <c r="AA545" s="51"/>
    </row>
    <row r="546" spans="1:27" ht="11.65" customHeight="1">
      <c r="A546" s="53">
        <v>426</v>
      </c>
      <c r="C546" s="101"/>
      <c r="F546" s="101" t="s">
        <v>270</v>
      </c>
      <c r="G546" s="3" t="s">
        <v>636</v>
      </c>
      <c r="H546" s="59"/>
      <c r="I546" s="7">
        <v>0</v>
      </c>
      <c r="J546" s="7">
        <v>0</v>
      </c>
      <c r="K546" s="103">
        <v>0</v>
      </c>
      <c r="L546" s="7">
        <v>0</v>
      </c>
      <c r="M546" s="7">
        <v>0</v>
      </c>
      <c r="O546" s="51"/>
      <c r="P546" s="51"/>
      <c r="Q546" s="51"/>
      <c r="R546" s="51"/>
      <c r="S546" s="51"/>
      <c r="T546" s="51"/>
      <c r="U546" s="51"/>
      <c r="V546" s="51"/>
      <c r="W546" s="51"/>
      <c r="X546" s="51"/>
      <c r="Y546" s="51"/>
      <c r="Z546" s="51"/>
      <c r="AA546" s="51"/>
    </row>
    <row r="547" spans="1:27" ht="11.65" customHeight="1">
      <c r="A547" s="53">
        <v>427</v>
      </c>
      <c r="C547" s="101"/>
      <c r="H547" s="59" t="s">
        <v>162</v>
      </c>
      <c r="I547" s="106">
        <v>43244.11</v>
      </c>
      <c r="J547" s="106">
        <v>33526.491370607386</v>
      </c>
      <c r="K547" s="106">
        <v>9717.6186293926166</v>
      </c>
      <c r="L547" s="106">
        <v>0</v>
      </c>
      <c r="M547" s="106">
        <v>9717.6186293926166</v>
      </c>
      <c r="O547" s="51"/>
      <c r="P547" s="51"/>
      <c r="Q547" s="51"/>
      <c r="R547" s="51"/>
      <c r="S547" s="51"/>
      <c r="T547" s="51"/>
      <c r="U547" s="51"/>
      <c r="V547" s="51"/>
      <c r="W547" s="51"/>
      <c r="X547" s="51"/>
      <c r="Y547" s="51"/>
      <c r="Z547" s="51"/>
      <c r="AA547" s="51"/>
    </row>
    <row r="548" spans="1:27" ht="11.65" customHeight="1">
      <c r="A548" s="53">
        <v>428</v>
      </c>
      <c r="C548" s="101"/>
      <c r="H548" s="59"/>
      <c r="I548" s="7"/>
      <c r="J548" s="7"/>
      <c r="K548" s="7"/>
      <c r="L548" s="7"/>
      <c r="M548" s="7"/>
      <c r="O548" s="51"/>
      <c r="P548" s="51"/>
      <c r="Q548" s="51"/>
      <c r="R548" s="51"/>
      <c r="S548" s="51"/>
      <c r="T548" s="51"/>
      <c r="U548" s="51"/>
      <c r="V548" s="51"/>
      <c r="W548" s="51"/>
      <c r="X548" s="51"/>
      <c r="Y548" s="51"/>
      <c r="Z548" s="51"/>
      <c r="AA548" s="51"/>
    </row>
    <row r="549" spans="1:27" ht="11.65" customHeight="1">
      <c r="A549" s="53">
        <v>429</v>
      </c>
      <c r="C549" s="101">
        <v>537</v>
      </c>
      <c r="D549" s="3" t="s">
        <v>188</v>
      </c>
      <c r="H549" s="59"/>
      <c r="I549" s="7"/>
      <c r="J549" s="7"/>
      <c r="K549" s="7"/>
      <c r="L549" s="7"/>
      <c r="M549" s="7"/>
      <c r="O549" s="51"/>
      <c r="P549" s="51"/>
      <c r="Q549" s="51"/>
      <c r="R549" s="51"/>
      <c r="S549" s="51"/>
      <c r="T549" s="51"/>
      <c r="U549" s="51"/>
      <c r="V549" s="51"/>
      <c r="W549" s="51"/>
      <c r="X549" s="51"/>
      <c r="Y549" s="51"/>
      <c r="Z549" s="51"/>
      <c r="AA549" s="51"/>
    </row>
    <row r="550" spans="1:27" ht="11.65" customHeight="1">
      <c r="A550" s="53">
        <v>430</v>
      </c>
      <c r="C550" s="101"/>
      <c r="F550" s="101" t="s">
        <v>270</v>
      </c>
      <c r="G550" s="3" t="s">
        <v>635</v>
      </c>
      <c r="H550" s="59"/>
      <c r="I550" s="7">
        <v>0</v>
      </c>
      <c r="J550" s="7">
        <v>0</v>
      </c>
      <c r="K550" s="103">
        <v>0</v>
      </c>
      <c r="L550" s="7">
        <v>0</v>
      </c>
      <c r="M550" s="7">
        <v>0</v>
      </c>
      <c r="O550" s="51"/>
      <c r="P550" s="51"/>
      <c r="Q550" s="51"/>
      <c r="R550" s="51"/>
      <c r="S550" s="51"/>
      <c r="T550" s="51"/>
      <c r="U550" s="51"/>
      <c r="V550" s="51"/>
      <c r="W550" s="51"/>
      <c r="X550" s="51"/>
      <c r="Y550" s="51"/>
      <c r="Z550" s="51"/>
      <c r="AA550" s="51"/>
    </row>
    <row r="551" spans="1:27" ht="11.65" customHeight="1">
      <c r="A551" s="53">
        <v>431</v>
      </c>
      <c r="C551" s="101"/>
      <c r="F551" s="101" t="s">
        <v>270</v>
      </c>
      <c r="G551" s="3" t="s">
        <v>634</v>
      </c>
      <c r="H551" s="59"/>
      <c r="I551" s="7">
        <v>0</v>
      </c>
      <c r="J551" s="7">
        <v>0</v>
      </c>
      <c r="K551" s="103">
        <v>0</v>
      </c>
      <c r="L551" s="7">
        <v>0</v>
      </c>
      <c r="M551" s="7">
        <v>0</v>
      </c>
      <c r="O551" s="51"/>
      <c r="P551" s="51"/>
      <c r="Q551" s="51"/>
      <c r="R551" s="51"/>
      <c r="S551" s="51"/>
      <c r="T551" s="51"/>
      <c r="U551" s="51"/>
      <c r="V551" s="51"/>
      <c r="W551" s="51"/>
      <c r="X551" s="51"/>
      <c r="Y551" s="51"/>
      <c r="Z551" s="51"/>
      <c r="AA551" s="51"/>
    </row>
    <row r="552" spans="1:27" ht="11.65" customHeight="1">
      <c r="A552" s="53">
        <v>432</v>
      </c>
      <c r="C552" s="101"/>
      <c r="F552" s="101" t="s">
        <v>270</v>
      </c>
      <c r="G552" s="3" t="s">
        <v>636</v>
      </c>
      <c r="H552" s="59"/>
      <c r="I552" s="7">
        <v>0</v>
      </c>
      <c r="J552" s="7">
        <v>0</v>
      </c>
      <c r="K552" s="103">
        <v>0</v>
      </c>
      <c r="L552" s="7">
        <v>0</v>
      </c>
      <c r="M552" s="7">
        <v>0</v>
      </c>
      <c r="O552" s="51"/>
      <c r="P552" s="51"/>
      <c r="Q552" s="51"/>
      <c r="R552" s="51"/>
      <c r="S552" s="51"/>
      <c r="T552" s="51"/>
      <c r="U552" s="51"/>
      <c r="V552" s="51"/>
      <c r="W552" s="51"/>
      <c r="X552" s="51"/>
      <c r="Y552" s="51"/>
      <c r="Z552" s="51"/>
      <c r="AA552" s="51"/>
    </row>
    <row r="553" spans="1:27" ht="11.65" customHeight="1">
      <c r="A553" s="53">
        <v>433</v>
      </c>
      <c r="C553" s="101"/>
      <c r="F553" s="101" t="s">
        <v>270</v>
      </c>
      <c r="G553" s="3" t="s">
        <v>634</v>
      </c>
      <c r="H553" s="59"/>
      <c r="I553" s="7">
        <v>4231375.4000000004</v>
      </c>
      <c r="J553" s="7">
        <v>3280520.0716097606</v>
      </c>
      <c r="K553" s="103">
        <v>950855.32839023951</v>
      </c>
      <c r="L553" s="7">
        <v>0</v>
      </c>
      <c r="M553" s="7">
        <v>950855.32839023951</v>
      </c>
      <c r="O553" s="51"/>
      <c r="P553" s="51"/>
      <c r="Q553" s="51"/>
      <c r="R553" s="51"/>
      <c r="S553" s="51"/>
      <c r="T553" s="51"/>
      <c r="U553" s="51"/>
      <c r="V553" s="51"/>
      <c r="W553" s="51"/>
      <c r="X553" s="51"/>
      <c r="Y553" s="51"/>
      <c r="Z553" s="51"/>
      <c r="AA553" s="51"/>
    </row>
    <row r="554" spans="1:27" ht="11.65" customHeight="1">
      <c r="A554" s="53">
        <v>434</v>
      </c>
      <c r="C554" s="101"/>
      <c r="F554" s="101" t="s">
        <v>270</v>
      </c>
      <c r="G554" s="3" t="s">
        <v>636</v>
      </c>
      <c r="H554" s="59"/>
      <c r="I554" s="7">
        <v>409234.74</v>
      </c>
      <c r="J554" s="7">
        <v>409234.74</v>
      </c>
      <c r="K554" s="103">
        <v>0</v>
      </c>
      <c r="L554" s="7">
        <v>0</v>
      </c>
      <c r="M554" s="7">
        <v>0</v>
      </c>
      <c r="O554" s="51"/>
      <c r="P554" s="51"/>
      <c r="Q554" s="51"/>
      <c r="R554" s="51"/>
      <c r="S554" s="51"/>
      <c r="T554" s="51"/>
      <c r="U554" s="51"/>
      <c r="V554" s="51"/>
      <c r="W554" s="51"/>
      <c r="X554" s="51"/>
      <c r="Y554" s="51"/>
      <c r="Z554" s="51"/>
      <c r="AA554" s="51"/>
    </row>
    <row r="555" spans="1:27" ht="11.65" customHeight="1">
      <c r="A555" s="53">
        <v>435</v>
      </c>
      <c r="C555" s="101"/>
      <c r="H555" s="59" t="s">
        <v>162</v>
      </c>
      <c r="I555" s="106">
        <v>4640610.1400000006</v>
      </c>
      <c r="J555" s="106">
        <v>3689754.8116097609</v>
      </c>
      <c r="K555" s="106">
        <v>950855.32839023951</v>
      </c>
      <c r="L555" s="106">
        <v>0</v>
      </c>
      <c r="M555" s="106">
        <v>950855.32839023951</v>
      </c>
      <c r="O555" s="51"/>
      <c r="P555" s="51"/>
      <c r="Q555" s="51"/>
      <c r="R555" s="51"/>
      <c r="S555" s="51"/>
      <c r="T555" s="51"/>
      <c r="U555" s="51"/>
      <c r="V555" s="51"/>
      <c r="W555" s="51"/>
      <c r="X555" s="51"/>
      <c r="Y555" s="51"/>
      <c r="Z555" s="51"/>
      <c r="AA555" s="51"/>
    </row>
    <row r="556" spans="1:27" ht="11.65" customHeight="1">
      <c r="A556" s="53">
        <v>436</v>
      </c>
      <c r="C556" s="101"/>
      <c r="H556" s="59"/>
      <c r="I556" s="7"/>
      <c r="J556" s="7"/>
      <c r="K556" s="7"/>
      <c r="L556" s="7"/>
      <c r="M556" s="7"/>
      <c r="O556" s="51"/>
      <c r="P556" s="51"/>
      <c r="Q556" s="51"/>
      <c r="R556" s="51"/>
      <c r="S556" s="51"/>
      <c r="T556" s="51"/>
      <c r="U556" s="51"/>
      <c r="V556" s="51"/>
      <c r="W556" s="51"/>
      <c r="X556" s="51"/>
      <c r="Y556" s="51"/>
      <c r="Z556" s="51"/>
      <c r="AA556" s="51"/>
    </row>
    <row r="557" spans="1:27" ht="11.65" customHeight="1">
      <c r="A557" s="53">
        <v>437</v>
      </c>
      <c r="C557" s="101">
        <v>538</v>
      </c>
      <c r="D557" s="3" t="s">
        <v>170</v>
      </c>
      <c r="H557" s="59"/>
      <c r="I557" s="7"/>
      <c r="J557" s="7"/>
      <c r="K557" s="7"/>
      <c r="L557" s="7"/>
      <c r="M557" s="7"/>
      <c r="O557" s="51"/>
      <c r="P557" s="51"/>
      <c r="Q557" s="51"/>
      <c r="R557" s="51"/>
      <c r="S557" s="51"/>
      <c r="T557" s="51"/>
      <c r="U557" s="51"/>
      <c r="V557" s="51"/>
      <c r="W557" s="51"/>
      <c r="X557" s="51"/>
      <c r="Y557" s="51"/>
      <c r="Z557" s="51"/>
      <c r="AA557" s="51"/>
    </row>
    <row r="558" spans="1:27" ht="11.65" customHeight="1">
      <c r="A558" s="53">
        <v>438</v>
      </c>
      <c r="C558" s="101"/>
      <c r="F558" s="101" t="s">
        <v>270</v>
      </c>
      <c r="G558" s="3" t="s">
        <v>635</v>
      </c>
      <c r="H558" s="59"/>
      <c r="I558" s="7">
        <v>0</v>
      </c>
      <c r="J558" s="7">
        <v>0</v>
      </c>
      <c r="K558" s="103">
        <v>0</v>
      </c>
      <c r="L558" s="7">
        <v>0</v>
      </c>
      <c r="M558" s="7">
        <v>0</v>
      </c>
      <c r="O558" s="51"/>
      <c r="P558" s="51"/>
      <c r="Q558" s="51"/>
      <c r="R558" s="51"/>
      <c r="S558" s="51"/>
      <c r="T558" s="51"/>
      <c r="U558" s="51"/>
      <c r="V558" s="51"/>
      <c r="W558" s="51"/>
      <c r="X558" s="51"/>
      <c r="Y558" s="51"/>
      <c r="Z558" s="51"/>
      <c r="AA558" s="51"/>
    </row>
    <row r="559" spans="1:27" ht="11.65" customHeight="1">
      <c r="A559" s="53">
        <v>439</v>
      </c>
      <c r="C559" s="101"/>
      <c r="F559" s="101" t="s">
        <v>270</v>
      </c>
      <c r="G559" s="3" t="s">
        <v>634</v>
      </c>
      <c r="H559" s="59"/>
      <c r="I559" s="7">
        <v>0</v>
      </c>
      <c r="J559" s="7">
        <v>0</v>
      </c>
      <c r="K559" s="103">
        <v>0</v>
      </c>
      <c r="L559" s="7">
        <v>0</v>
      </c>
      <c r="M559" s="7">
        <v>0</v>
      </c>
      <c r="O559" s="51"/>
      <c r="P559" s="51"/>
      <c r="Q559" s="51"/>
      <c r="R559" s="51"/>
      <c r="S559" s="51"/>
      <c r="T559" s="51"/>
      <c r="U559" s="51"/>
      <c r="V559" s="51"/>
      <c r="W559" s="51"/>
      <c r="X559" s="51"/>
      <c r="Y559" s="51"/>
      <c r="Z559" s="51"/>
      <c r="AA559" s="51"/>
    </row>
    <row r="560" spans="1:27" ht="11.65" customHeight="1">
      <c r="A560" s="53">
        <v>440</v>
      </c>
      <c r="C560" s="101"/>
      <c r="F560" s="101" t="s">
        <v>270</v>
      </c>
      <c r="G560" s="3" t="s">
        <v>636</v>
      </c>
      <c r="H560" s="59"/>
      <c r="I560" s="7">
        <v>0</v>
      </c>
      <c r="J560" s="7">
        <v>0</v>
      </c>
      <c r="K560" s="103">
        <v>0</v>
      </c>
      <c r="L560" s="7">
        <v>0</v>
      </c>
      <c r="M560" s="7">
        <v>0</v>
      </c>
      <c r="O560" s="51"/>
      <c r="P560" s="51"/>
      <c r="Q560" s="51"/>
      <c r="R560" s="51"/>
      <c r="S560" s="51"/>
      <c r="T560" s="51"/>
      <c r="U560" s="51"/>
      <c r="V560" s="51"/>
      <c r="W560" s="51"/>
      <c r="X560" s="51"/>
      <c r="Y560" s="51"/>
      <c r="Z560" s="51"/>
      <c r="AA560" s="51"/>
    </row>
    <row r="561" spans="1:27" ht="11.65" customHeight="1">
      <c r="A561" s="53">
        <v>441</v>
      </c>
      <c r="C561" s="101"/>
      <c r="F561" s="101" t="s">
        <v>270</v>
      </c>
      <c r="G561" s="3" t="s">
        <v>634</v>
      </c>
      <c r="H561" s="59"/>
      <c r="I561" s="7">
        <v>0</v>
      </c>
      <c r="J561" s="7">
        <v>0</v>
      </c>
      <c r="K561" s="103">
        <v>0</v>
      </c>
      <c r="L561" s="7">
        <v>0</v>
      </c>
      <c r="M561" s="7">
        <v>0</v>
      </c>
      <c r="O561" s="51"/>
      <c r="P561" s="51"/>
      <c r="Q561" s="51"/>
      <c r="R561" s="51"/>
      <c r="S561" s="51"/>
      <c r="T561" s="51"/>
      <c r="U561" s="51"/>
      <c r="V561" s="51"/>
      <c r="W561" s="51"/>
      <c r="X561" s="51"/>
      <c r="Y561" s="51"/>
      <c r="Z561" s="51"/>
      <c r="AA561" s="51"/>
    </row>
    <row r="562" spans="1:27" ht="11.65" customHeight="1">
      <c r="A562" s="53">
        <v>442</v>
      </c>
      <c r="C562" s="101"/>
      <c r="F562" s="101" t="s">
        <v>270</v>
      </c>
      <c r="G562" s="3" t="s">
        <v>636</v>
      </c>
      <c r="H562" s="59"/>
      <c r="I562" s="7">
        <v>0</v>
      </c>
      <c r="J562" s="7">
        <v>0</v>
      </c>
      <c r="K562" s="103">
        <v>0</v>
      </c>
      <c r="L562" s="7">
        <v>0</v>
      </c>
      <c r="M562" s="7">
        <v>0</v>
      </c>
      <c r="O562" s="51"/>
      <c r="P562" s="51"/>
      <c r="Q562" s="51"/>
      <c r="R562" s="51"/>
      <c r="S562" s="51"/>
      <c r="T562" s="51"/>
      <c r="U562" s="51"/>
      <c r="V562" s="51"/>
      <c r="W562" s="51"/>
      <c r="X562" s="51"/>
      <c r="Y562" s="51"/>
      <c r="Z562" s="51"/>
      <c r="AA562" s="51"/>
    </row>
    <row r="563" spans="1:27" ht="11.65" customHeight="1">
      <c r="A563" s="53">
        <v>443</v>
      </c>
      <c r="C563" s="101"/>
      <c r="H563" s="59" t="s">
        <v>162</v>
      </c>
      <c r="I563" s="106">
        <v>0</v>
      </c>
      <c r="J563" s="106">
        <v>0</v>
      </c>
      <c r="K563" s="106">
        <v>0</v>
      </c>
      <c r="L563" s="106">
        <v>0</v>
      </c>
      <c r="M563" s="106">
        <v>0</v>
      </c>
      <c r="O563" s="51"/>
      <c r="P563" s="51"/>
      <c r="Q563" s="51"/>
      <c r="R563" s="51"/>
      <c r="S563" s="51"/>
      <c r="T563" s="51"/>
      <c r="U563" s="51"/>
      <c r="V563" s="51"/>
      <c r="W563" s="51"/>
      <c r="X563" s="51"/>
      <c r="Y563" s="51"/>
      <c r="Z563" s="51"/>
      <c r="AA563" s="51"/>
    </row>
    <row r="564" spans="1:27" ht="11.65" customHeight="1">
      <c r="A564" s="53">
        <v>444</v>
      </c>
      <c r="C564" s="101"/>
      <c r="H564" s="59"/>
      <c r="I564" s="7"/>
      <c r="J564" s="7"/>
      <c r="K564" s="7"/>
      <c r="L564" s="7"/>
      <c r="M564" s="7"/>
      <c r="O564" s="51"/>
      <c r="P564" s="51"/>
      <c r="Q564" s="51"/>
      <c r="R564" s="51"/>
      <c r="S564" s="51"/>
      <c r="T564" s="51"/>
      <c r="U564" s="51"/>
      <c r="V564" s="51"/>
      <c r="W564" s="51"/>
      <c r="X564" s="51"/>
      <c r="Y564" s="51"/>
      <c r="Z564" s="51"/>
      <c r="AA564" s="51"/>
    </row>
    <row r="565" spans="1:27" ht="11.65" customHeight="1">
      <c r="A565" s="53">
        <v>445</v>
      </c>
      <c r="C565" s="101">
        <v>539</v>
      </c>
      <c r="D565" s="3" t="s">
        <v>189</v>
      </c>
      <c r="H565" s="59"/>
      <c r="I565" s="7"/>
      <c r="J565" s="7"/>
      <c r="K565" s="7"/>
      <c r="L565" s="7"/>
      <c r="M565" s="7"/>
      <c r="O565" s="51"/>
      <c r="P565" s="51"/>
      <c r="Q565" s="51"/>
      <c r="R565" s="51"/>
      <c r="S565" s="51"/>
      <c r="T565" s="51"/>
      <c r="U565" s="51"/>
      <c r="V565" s="51"/>
      <c r="W565" s="51"/>
      <c r="X565" s="51"/>
      <c r="Y565" s="51"/>
      <c r="Z565" s="51"/>
      <c r="AA565" s="51"/>
    </row>
    <row r="566" spans="1:27" ht="11.65" customHeight="1">
      <c r="A566" s="53">
        <v>446</v>
      </c>
      <c r="C566" s="101"/>
      <c r="F566" s="101" t="s">
        <v>270</v>
      </c>
      <c r="G566" s="3" t="s">
        <v>635</v>
      </c>
      <c r="H566" s="59"/>
      <c r="I566" s="7">
        <v>0</v>
      </c>
      <c r="J566" s="7">
        <v>0</v>
      </c>
      <c r="K566" s="103">
        <v>0</v>
      </c>
      <c r="L566" s="7">
        <v>0</v>
      </c>
      <c r="M566" s="7">
        <v>0</v>
      </c>
      <c r="O566" s="51"/>
      <c r="P566" s="51"/>
      <c r="Q566" s="51"/>
      <c r="R566" s="51"/>
      <c r="S566" s="51"/>
      <c r="T566" s="51"/>
      <c r="U566" s="51"/>
      <c r="V566" s="51"/>
      <c r="W566" s="51"/>
      <c r="X566" s="51"/>
      <c r="Y566" s="51"/>
      <c r="Z566" s="51"/>
      <c r="AA566" s="51"/>
    </row>
    <row r="567" spans="1:27" ht="11.65" customHeight="1">
      <c r="A567" s="53">
        <v>447</v>
      </c>
      <c r="C567" s="101"/>
      <c r="F567" s="101" t="s">
        <v>270</v>
      </c>
      <c r="G567" s="3" t="s">
        <v>634</v>
      </c>
      <c r="H567" s="59"/>
      <c r="I567" s="7">
        <v>0</v>
      </c>
      <c r="J567" s="7">
        <v>0</v>
      </c>
      <c r="K567" s="103">
        <v>0</v>
      </c>
      <c r="L567" s="7">
        <v>0</v>
      </c>
      <c r="M567" s="7">
        <v>0</v>
      </c>
      <c r="O567" s="51"/>
      <c r="P567" s="51"/>
      <c r="Q567" s="51"/>
      <c r="R567" s="51"/>
      <c r="S567" s="51"/>
      <c r="T567" s="51"/>
      <c r="U567" s="51"/>
      <c r="V567" s="51"/>
      <c r="W567" s="51"/>
      <c r="X567" s="51"/>
      <c r="Y567" s="51"/>
      <c r="Z567" s="51"/>
      <c r="AA567" s="51"/>
    </row>
    <row r="568" spans="1:27" ht="11.65" customHeight="1">
      <c r="A568" s="53">
        <v>448</v>
      </c>
      <c r="C568" s="101"/>
      <c r="F568" s="101" t="s">
        <v>270</v>
      </c>
      <c r="G568" s="3" t="s">
        <v>636</v>
      </c>
      <c r="H568" s="59"/>
      <c r="I568" s="7">
        <v>0</v>
      </c>
      <c r="J568" s="7">
        <v>0</v>
      </c>
      <c r="K568" s="103">
        <v>0</v>
      </c>
      <c r="L568" s="7">
        <v>0</v>
      </c>
      <c r="M568" s="7">
        <v>0</v>
      </c>
      <c r="O568" s="51"/>
      <c r="P568" s="51"/>
      <c r="Q568" s="51"/>
      <c r="R568" s="51"/>
      <c r="S568" s="51"/>
      <c r="T568" s="51"/>
      <c r="U568" s="51"/>
      <c r="V568" s="51"/>
      <c r="W568" s="51"/>
      <c r="X568" s="51"/>
      <c r="Y568" s="51"/>
      <c r="Z568" s="51"/>
      <c r="AA568" s="51"/>
    </row>
    <row r="569" spans="1:27" ht="11.65" customHeight="1">
      <c r="A569" s="53">
        <v>449</v>
      </c>
      <c r="C569" s="101"/>
      <c r="F569" s="101" t="s">
        <v>270</v>
      </c>
      <c r="G569" s="3" t="s">
        <v>634</v>
      </c>
      <c r="H569" s="59"/>
      <c r="I569" s="7">
        <v>12986930.140000001</v>
      </c>
      <c r="J569" s="7">
        <v>10068566.592523027</v>
      </c>
      <c r="K569" s="103">
        <v>2918363.5474769734</v>
      </c>
      <c r="L569" s="7">
        <v>0</v>
      </c>
      <c r="M569" s="7">
        <v>2918363.5474769734</v>
      </c>
      <c r="O569" s="51"/>
      <c r="P569" s="51"/>
      <c r="Q569" s="51"/>
      <c r="R569" s="51"/>
      <c r="S569" s="51"/>
      <c r="T569" s="51"/>
      <c r="U569" s="51"/>
      <c r="V569" s="51"/>
      <c r="W569" s="51"/>
      <c r="X569" s="51"/>
      <c r="Y569" s="51"/>
      <c r="Z569" s="51"/>
      <c r="AA569" s="51"/>
    </row>
    <row r="570" spans="1:27" ht="11.65" customHeight="1">
      <c r="A570" s="53">
        <v>450</v>
      </c>
      <c r="C570" s="101"/>
      <c r="F570" s="101" t="s">
        <v>270</v>
      </c>
      <c r="G570" s="3" t="s">
        <v>636</v>
      </c>
      <c r="H570" s="59"/>
      <c r="I570" s="7">
        <v>8049635.3799999999</v>
      </c>
      <c r="J570" s="7">
        <v>8049635.3799999999</v>
      </c>
      <c r="K570" s="103">
        <v>0</v>
      </c>
      <c r="L570" s="7">
        <v>0</v>
      </c>
      <c r="M570" s="7">
        <v>0</v>
      </c>
      <c r="O570" s="51"/>
      <c r="P570" s="51"/>
      <c r="Q570" s="51"/>
      <c r="R570" s="51"/>
      <c r="S570" s="51"/>
      <c r="T570" s="51"/>
      <c r="U570" s="51"/>
      <c r="V570" s="51"/>
      <c r="W570" s="51"/>
      <c r="X570" s="51"/>
      <c r="Y570" s="51"/>
      <c r="Z570" s="51"/>
      <c r="AA570" s="51"/>
    </row>
    <row r="571" spans="1:27" ht="11.65" customHeight="1">
      <c r="A571" s="53">
        <v>451</v>
      </c>
      <c r="C571" s="101"/>
      <c r="H571" s="59" t="s">
        <v>162</v>
      </c>
      <c r="I571" s="106">
        <v>21036565.52</v>
      </c>
      <c r="J571" s="106">
        <v>18118201.972523026</v>
      </c>
      <c r="K571" s="106">
        <v>2918363.5474769734</v>
      </c>
      <c r="L571" s="106">
        <v>0</v>
      </c>
      <c r="M571" s="106">
        <v>2918363.5474769734</v>
      </c>
      <c r="O571" s="51"/>
      <c r="P571" s="51"/>
      <c r="Q571" s="51"/>
      <c r="R571" s="51"/>
      <c r="S571" s="51"/>
      <c r="T571" s="51"/>
      <c r="U571" s="51"/>
      <c r="V571" s="51"/>
      <c r="W571" s="51"/>
      <c r="X571" s="51"/>
      <c r="Y571" s="51"/>
      <c r="Z571" s="51"/>
      <c r="AA571" s="51"/>
    </row>
    <row r="572" spans="1:27" ht="11.65" customHeight="1">
      <c r="A572" s="53">
        <v>452</v>
      </c>
      <c r="C572" s="101"/>
      <c r="H572" s="59"/>
      <c r="I572" s="7"/>
      <c r="J572" s="7"/>
      <c r="K572" s="7"/>
      <c r="L572" s="7"/>
      <c r="M572" s="7"/>
      <c r="O572" s="51"/>
      <c r="P572" s="51"/>
      <c r="Q572" s="51"/>
      <c r="R572" s="51"/>
      <c r="S572" s="51"/>
      <c r="T572" s="51"/>
      <c r="U572" s="51"/>
      <c r="V572" s="51"/>
      <c r="W572" s="51"/>
      <c r="X572" s="51"/>
      <c r="Y572" s="51"/>
      <c r="Z572" s="51"/>
      <c r="AA572" s="51"/>
    </row>
    <row r="573" spans="1:27" ht="11.65" customHeight="1">
      <c r="A573" s="53">
        <v>453</v>
      </c>
      <c r="C573" s="101">
        <v>540</v>
      </c>
      <c r="D573" s="3" t="s">
        <v>190</v>
      </c>
      <c r="H573" s="59"/>
      <c r="I573" s="7"/>
      <c r="J573" s="7"/>
      <c r="K573" s="7"/>
      <c r="L573" s="7"/>
      <c r="M573" s="7"/>
      <c r="O573" s="51"/>
      <c r="P573" s="51"/>
      <c r="Q573" s="51"/>
      <c r="R573" s="51"/>
      <c r="S573" s="51"/>
      <c r="T573" s="51"/>
      <c r="U573" s="51"/>
      <c r="V573" s="51"/>
      <c r="W573" s="51"/>
      <c r="X573" s="51"/>
      <c r="Y573" s="51"/>
      <c r="Z573" s="51"/>
      <c r="AA573" s="51"/>
    </row>
    <row r="574" spans="1:27" ht="11.65" customHeight="1">
      <c r="A574" s="53">
        <v>454</v>
      </c>
      <c r="C574" s="101"/>
      <c r="F574" s="101" t="s">
        <v>270</v>
      </c>
      <c r="G574" s="3" t="s">
        <v>635</v>
      </c>
      <c r="H574" s="59"/>
      <c r="I574" s="7">
        <v>0</v>
      </c>
      <c r="J574" s="7">
        <v>0</v>
      </c>
      <c r="K574" s="103">
        <v>0</v>
      </c>
      <c r="L574" s="7">
        <v>0</v>
      </c>
      <c r="M574" s="7">
        <v>0</v>
      </c>
      <c r="O574" s="51"/>
      <c r="P574" s="51"/>
      <c r="Q574" s="51"/>
      <c r="R574" s="51"/>
      <c r="S574" s="51"/>
      <c r="T574" s="51"/>
      <c r="U574" s="51"/>
      <c r="V574" s="51"/>
      <c r="W574" s="51"/>
      <c r="X574" s="51"/>
      <c r="Y574" s="51"/>
      <c r="Z574" s="51"/>
      <c r="AA574" s="51"/>
    </row>
    <row r="575" spans="1:27" ht="11.65" customHeight="1">
      <c r="A575" s="53">
        <v>455</v>
      </c>
      <c r="C575" s="101"/>
      <c r="F575" s="101" t="s">
        <v>270</v>
      </c>
      <c r="G575" s="3" t="s">
        <v>634</v>
      </c>
      <c r="H575" s="59"/>
      <c r="I575" s="7">
        <v>0</v>
      </c>
      <c r="J575" s="7">
        <v>0</v>
      </c>
      <c r="K575" s="103">
        <v>0</v>
      </c>
      <c r="L575" s="7">
        <v>0</v>
      </c>
      <c r="M575" s="7">
        <v>0</v>
      </c>
      <c r="O575" s="51"/>
      <c r="P575" s="51"/>
      <c r="Q575" s="51"/>
      <c r="R575" s="51"/>
      <c r="S575" s="51"/>
      <c r="T575" s="51"/>
      <c r="U575" s="51"/>
      <c r="V575" s="51"/>
      <c r="W575" s="51"/>
      <c r="X575" s="51"/>
      <c r="Y575" s="51"/>
      <c r="Z575" s="51"/>
      <c r="AA575" s="51"/>
    </row>
    <row r="576" spans="1:27" ht="11.65" customHeight="1">
      <c r="A576" s="53">
        <v>456</v>
      </c>
      <c r="C576" s="101"/>
      <c r="F576" s="101" t="s">
        <v>270</v>
      </c>
      <c r="G576" s="3" t="s">
        <v>636</v>
      </c>
      <c r="H576" s="59"/>
      <c r="I576" s="7">
        <v>0</v>
      </c>
      <c r="J576" s="7">
        <v>0</v>
      </c>
      <c r="K576" s="103">
        <v>0</v>
      </c>
      <c r="L576" s="7">
        <v>0</v>
      </c>
      <c r="M576" s="7">
        <v>0</v>
      </c>
      <c r="O576" s="51"/>
      <c r="P576" s="51"/>
      <c r="Q576" s="51"/>
      <c r="R576" s="51"/>
      <c r="S576" s="51"/>
      <c r="T576" s="51"/>
      <c r="U576" s="51"/>
      <c r="V576" s="51"/>
      <c r="W576" s="51"/>
      <c r="X576" s="51"/>
      <c r="Y576" s="51"/>
      <c r="Z576" s="51"/>
      <c r="AA576" s="51"/>
    </row>
    <row r="577" spans="1:27" ht="11.65" customHeight="1">
      <c r="A577" s="53">
        <v>457</v>
      </c>
      <c r="C577" s="101"/>
      <c r="F577" s="101" t="s">
        <v>270</v>
      </c>
      <c r="G577" s="3" t="s">
        <v>634</v>
      </c>
      <c r="H577" s="59"/>
      <c r="I577" s="7">
        <v>1676426.83</v>
      </c>
      <c r="J577" s="7">
        <v>1299707.859624113</v>
      </c>
      <c r="K577" s="103">
        <v>376718.97037588723</v>
      </c>
      <c r="L577" s="7">
        <v>0</v>
      </c>
      <c r="M577" s="7">
        <v>376718.97037588723</v>
      </c>
      <c r="O577" s="51"/>
      <c r="P577" s="51"/>
      <c r="Q577" s="51"/>
      <c r="R577" s="51"/>
      <c r="S577" s="51"/>
      <c r="T577" s="51"/>
      <c r="U577" s="51"/>
      <c r="V577" s="51"/>
      <c r="W577" s="51"/>
      <c r="X577" s="51"/>
      <c r="Y577" s="51"/>
      <c r="Z577" s="51"/>
      <c r="AA577" s="51"/>
    </row>
    <row r="578" spans="1:27" ht="11.65" customHeight="1">
      <c r="A578" s="53">
        <v>458</v>
      </c>
      <c r="C578" s="101"/>
      <c r="F578" s="101" t="s">
        <v>270</v>
      </c>
      <c r="G578" s="3" t="s">
        <v>636</v>
      </c>
      <c r="H578" s="59"/>
      <c r="I578" s="7">
        <v>52040.09</v>
      </c>
      <c r="J578" s="7">
        <v>52040.09</v>
      </c>
      <c r="K578" s="103">
        <v>0</v>
      </c>
      <c r="L578" s="7">
        <v>0</v>
      </c>
      <c r="M578" s="7">
        <v>0</v>
      </c>
      <c r="O578" s="51"/>
      <c r="P578" s="51"/>
      <c r="Q578" s="51"/>
      <c r="R578" s="51"/>
      <c r="S578" s="51"/>
      <c r="T578" s="51"/>
      <c r="U578" s="51"/>
      <c r="V578" s="51"/>
      <c r="W578" s="51"/>
      <c r="X578" s="51"/>
      <c r="Y578" s="51"/>
      <c r="Z578" s="51"/>
      <c r="AA578" s="51"/>
    </row>
    <row r="579" spans="1:27" ht="11.65" customHeight="1">
      <c r="A579" s="53">
        <v>459</v>
      </c>
      <c r="C579" s="101"/>
      <c r="H579" s="59" t="s">
        <v>162</v>
      </c>
      <c r="I579" s="106">
        <v>1728466.9200000002</v>
      </c>
      <c r="J579" s="106">
        <v>1351747.949624113</v>
      </c>
      <c r="K579" s="106">
        <v>376718.97037588723</v>
      </c>
      <c r="L579" s="106">
        <v>0</v>
      </c>
      <c r="M579" s="106">
        <v>376718.97037588723</v>
      </c>
      <c r="O579" s="51"/>
      <c r="P579" s="51"/>
      <c r="Q579" s="51"/>
      <c r="R579" s="51"/>
      <c r="S579" s="51"/>
      <c r="T579" s="51"/>
      <c r="U579" s="51"/>
      <c r="V579" s="51"/>
      <c r="W579" s="51"/>
      <c r="X579" s="51"/>
      <c r="Y579" s="51"/>
      <c r="Z579" s="51"/>
      <c r="AA579" s="51"/>
    </row>
    <row r="580" spans="1:27" ht="11.65" customHeight="1">
      <c r="A580" s="53">
        <v>460</v>
      </c>
      <c r="C580" s="101"/>
      <c r="H580" s="59"/>
      <c r="I580" s="7"/>
      <c r="J580" s="7"/>
      <c r="K580" s="7"/>
      <c r="L580" s="7"/>
      <c r="M580" s="7"/>
      <c r="O580" s="51"/>
      <c r="P580" s="51"/>
      <c r="Q580" s="51"/>
      <c r="R580" s="51"/>
      <c r="S580" s="51"/>
      <c r="T580" s="51"/>
      <c r="U580" s="51"/>
      <c r="V580" s="51"/>
      <c r="W580" s="51"/>
      <c r="X580" s="51"/>
      <c r="Y580" s="51"/>
      <c r="Z580" s="51"/>
      <c r="AA580" s="51"/>
    </row>
    <row r="581" spans="1:27" ht="11.65" customHeight="1">
      <c r="A581" s="53">
        <v>461</v>
      </c>
      <c r="C581" s="101">
        <v>541</v>
      </c>
      <c r="D581" s="3" t="s">
        <v>173</v>
      </c>
      <c r="H581" s="59"/>
      <c r="I581" s="7"/>
      <c r="J581" s="7"/>
      <c r="K581" s="7"/>
      <c r="L581" s="7"/>
      <c r="M581" s="7"/>
      <c r="O581" s="51"/>
      <c r="P581" s="51"/>
      <c r="Q581" s="51"/>
      <c r="R581" s="51"/>
      <c r="S581" s="51"/>
      <c r="T581" s="51"/>
      <c r="U581" s="51"/>
      <c r="V581" s="51"/>
      <c r="W581" s="51"/>
      <c r="X581" s="51"/>
      <c r="Y581" s="51"/>
      <c r="Z581" s="51"/>
      <c r="AA581" s="51"/>
    </row>
    <row r="582" spans="1:27" ht="11.65" customHeight="1">
      <c r="A582" s="53">
        <v>462</v>
      </c>
      <c r="C582" s="101"/>
      <c r="F582" s="101" t="s">
        <v>270</v>
      </c>
      <c r="G582" s="3" t="s">
        <v>635</v>
      </c>
      <c r="H582" s="59"/>
      <c r="I582" s="7">
        <v>0</v>
      </c>
      <c r="J582" s="7">
        <v>0</v>
      </c>
      <c r="K582" s="103">
        <v>0</v>
      </c>
      <c r="L582" s="7">
        <v>0</v>
      </c>
      <c r="M582" s="7">
        <v>0</v>
      </c>
      <c r="O582" s="51"/>
      <c r="P582" s="51"/>
      <c r="Q582" s="51"/>
      <c r="R582" s="51"/>
      <c r="S582" s="51"/>
      <c r="T582" s="51"/>
      <c r="U582" s="51"/>
      <c r="V582" s="51"/>
      <c r="W582" s="51"/>
      <c r="X582" s="51"/>
      <c r="Y582" s="51"/>
      <c r="Z582" s="51"/>
      <c r="AA582" s="51"/>
    </row>
    <row r="583" spans="1:27" ht="11.65" customHeight="1">
      <c r="A583" s="53">
        <v>463</v>
      </c>
      <c r="C583" s="101"/>
      <c r="F583" s="101" t="s">
        <v>270</v>
      </c>
      <c r="G583" s="3" t="s">
        <v>634</v>
      </c>
      <c r="H583" s="59"/>
      <c r="I583" s="7">
        <v>0</v>
      </c>
      <c r="J583" s="7">
        <v>0</v>
      </c>
      <c r="K583" s="103">
        <v>0</v>
      </c>
      <c r="L583" s="7">
        <v>0</v>
      </c>
      <c r="M583" s="7">
        <v>0</v>
      </c>
      <c r="O583" s="51"/>
      <c r="P583" s="51"/>
      <c r="Q583" s="51"/>
      <c r="R583" s="51"/>
      <c r="S583" s="51"/>
      <c r="T583" s="51"/>
      <c r="U583" s="51"/>
      <c r="V583" s="51"/>
      <c r="W583" s="51"/>
      <c r="X583" s="51"/>
      <c r="Y583" s="51"/>
      <c r="Z583" s="51"/>
      <c r="AA583" s="51"/>
    </row>
    <row r="584" spans="1:27" ht="11.65" customHeight="1">
      <c r="A584" s="53">
        <v>464</v>
      </c>
      <c r="C584" s="101"/>
      <c r="F584" s="101" t="s">
        <v>270</v>
      </c>
      <c r="G584" s="3" t="s">
        <v>636</v>
      </c>
      <c r="H584" s="59"/>
      <c r="I584" s="7">
        <v>0</v>
      </c>
      <c r="J584" s="7">
        <v>0</v>
      </c>
      <c r="K584" s="103">
        <v>0</v>
      </c>
      <c r="L584" s="7">
        <v>0</v>
      </c>
      <c r="M584" s="7">
        <v>0</v>
      </c>
      <c r="O584" s="51"/>
      <c r="P584" s="51"/>
      <c r="Q584" s="51"/>
      <c r="R584" s="51"/>
      <c r="S584" s="51"/>
      <c r="T584" s="51"/>
      <c r="U584" s="51"/>
      <c r="V584" s="51"/>
      <c r="W584" s="51"/>
      <c r="X584" s="51"/>
      <c r="Y584" s="51"/>
      <c r="Z584" s="51"/>
      <c r="AA584" s="51"/>
    </row>
    <row r="585" spans="1:27" ht="11.65" customHeight="1">
      <c r="A585" s="53">
        <v>465</v>
      </c>
      <c r="C585" s="101"/>
      <c r="F585" s="101" t="s">
        <v>270</v>
      </c>
      <c r="G585" s="3" t="s">
        <v>634</v>
      </c>
      <c r="H585" s="59"/>
      <c r="I585" s="7">
        <v>393.73</v>
      </c>
      <c r="J585" s="7">
        <v>305.25279505924033</v>
      </c>
      <c r="K585" s="103">
        <v>88.477204940759677</v>
      </c>
      <c r="L585" s="7">
        <v>0</v>
      </c>
      <c r="M585" s="7">
        <v>88.477204940759677</v>
      </c>
      <c r="O585" s="51"/>
      <c r="P585" s="51"/>
      <c r="Q585" s="51"/>
      <c r="R585" s="51"/>
      <c r="S585" s="51"/>
      <c r="T585" s="51"/>
      <c r="U585" s="51"/>
      <c r="V585" s="51"/>
      <c r="W585" s="51"/>
      <c r="X585" s="51"/>
      <c r="Y585" s="51"/>
      <c r="Z585" s="51"/>
      <c r="AA585" s="51"/>
    </row>
    <row r="586" spans="1:27" ht="11.65" customHeight="1">
      <c r="A586" s="53">
        <v>466</v>
      </c>
      <c r="C586" s="101"/>
      <c r="F586" s="101" t="s">
        <v>270</v>
      </c>
      <c r="G586" s="3" t="s">
        <v>636</v>
      </c>
      <c r="H586" s="59"/>
      <c r="I586" s="7">
        <v>0</v>
      </c>
      <c r="J586" s="7">
        <v>0</v>
      </c>
      <c r="K586" s="103">
        <v>0</v>
      </c>
      <c r="L586" s="7">
        <v>0</v>
      </c>
      <c r="M586" s="7">
        <v>0</v>
      </c>
      <c r="O586" s="51"/>
      <c r="P586" s="51"/>
      <c r="Q586" s="51"/>
      <c r="R586" s="51"/>
      <c r="S586" s="51"/>
      <c r="T586" s="51"/>
      <c r="U586" s="51"/>
      <c r="V586" s="51"/>
      <c r="W586" s="51"/>
      <c r="X586" s="51"/>
      <c r="Y586" s="51"/>
      <c r="Z586" s="51"/>
      <c r="AA586" s="51"/>
    </row>
    <row r="587" spans="1:27" ht="11.65" customHeight="1">
      <c r="A587" s="53">
        <v>467</v>
      </c>
      <c r="C587" s="101"/>
      <c r="H587" s="59" t="s">
        <v>162</v>
      </c>
      <c r="I587" s="106">
        <v>393.73</v>
      </c>
      <c r="J587" s="106">
        <v>305.25279505924033</v>
      </c>
      <c r="K587" s="106">
        <v>88.477204940759677</v>
      </c>
      <c r="L587" s="106">
        <v>0</v>
      </c>
      <c r="M587" s="106">
        <v>88.477204940759677</v>
      </c>
      <c r="O587" s="51"/>
      <c r="P587" s="51"/>
      <c r="Q587" s="51"/>
      <c r="R587" s="51"/>
      <c r="S587" s="51"/>
      <c r="T587" s="51"/>
      <c r="U587" s="51"/>
      <c r="V587" s="51"/>
      <c r="W587" s="51"/>
      <c r="X587" s="51"/>
      <c r="Y587" s="51"/>
      <c r="Z587" s="51"/>
      <c r="AA587" s="51"/>
    </row>
    <row r="588" spans="1:27" ht="11.65" customHeight="1">
      <c r="A588" s="53">
        <v>468</v>
      </c>
      <c r="C588" s="101"/>
      <c r="H588" s="59"/>
      <c r="I588" s="7"/>
      <c r="J588" s="7"/>
      <c r="K588" s="7"/>
      <c r="L588" s="7"/>
      <c r="M588" s="7"/>
      <c r="O588" s="51"/>
      <c r="P588" s="51"/>
      <c r="Q588" s="51"/>
      <c r="R588" s="51"/>
      <c r="S588" s="51"/>
      <c r="T588" s="51"/>
      <c r="U588" s="51"/>
      <c r="V588" s="51"/>
      <c r="W588" s="51"/>
      <c r="X588" s="51"/>
      <c r="Y588" s="51"/>
      <c r="Z588" s="51"/>
      <c r="AA588" s="51"/>
    </row>
    <row r="589" spans="1:27" ht="11.65" customHeight="1">
      <c r="A589" s="53">
        <v>469</v>
      </c>
      <c r="C589" s="101">
        <v>542</v>
      </c>
      <c r="D589" s="3" t="s">
        <v>174</v>
      </c>
      <c r="H589" s="59"/>
      <c r="I589" s="7"/>
      <c r="J589" s="7"/>
      <c r="K589" s="7"/>
      <c r="L589" s="7"/>
      <c r="M589" s="7"/>
      <c r="O589" s="51"/>
      <c r="P589" s="51"/>
      <c r="Q589" s="51"/>
      <c r="R589" s="51"/>
      <c r="S589" s="51"/>
      <c r="T589" s="51"/>
      <c r="U589" s="51"/>
      <c r="V589" s="51"/>
      <c r="W589" s="51"/>
      <c r="X589" s="51"/>
      <c r="Y589" s="51"/>
      <c r="Z589" s="51"/>
      <c r="AA589" s="51"/>
    </row>
    <row r="590" spans="1:27" ht="11.65" customHeight="1">
      <c r="A590" s="53">
        <v>470</v>
      </c>
      <c r="C590" s="101"/>
      <c r="F590" s="101" t="s">
        <v>270</v>
      </c>
      <c r="G590" s="3" t="s">
        <v>635</v>
      </c>
      <c r="H590" s="59"/>
      <c r="I590" s="7">
        <v>0</v>
      </c>
      <c r="J590" s="7">
        <v>0</v>
      </c>
      <c r="K590" s="103">
        <v>0</v>
      </c>
      <c r="L590" s="7">
        <v>0</v>
      </c>
      <c r="M590" s="7">
        <v>0</v>
      </c>
      <c r="O590" s="51"/>
      <c r="P590" s="51"/>
      <c r="Q590" s="51"/>
      <c r="R590" s="51"/>
      <c r="S590" s="51"/>
      <c r="T590" s="51"/>
      <c r="U590" s="51"/>
      <c r="V590" s="51"/>
      <c r="W590" s="51"/>
      <c r="X590" s="51"/>
      <c r="Y590" s="51"/>
      <c r="Z590" s="51"/>
      <c r="AA590" s="51"/>
    </row>
    <row r="591" spans="1:27" ht="11.65" customHeight="1">
      <c r="A591" s="53">
        <v>471</v>
      </c>
      <c r="C591" s="101"/>
      <c r="F591" s="101" t="s">
        <v>270</v>
      </c>
      <c r="G591" s="3" t="s">
        <v>634</v>
      </c>
      <c r="H591" s="59"/>
      <c r="I591" s="7">
        <v>0</v>
      </c>
      <c r="J591" s="7">
        <v>0</v>
      </c>
      <c r="K591" s="103">
        <v>0</v>
      </c>
      <c r="L591" s="7">
        <v>0</v>
      </c>
      <c r="M591" s="7">
        <v>0</v>
      </c>
      <c r="O591" s="51"/>
      <c r="P591" s="51"/>
      <c r="Q591" s="51"/>
      <c r="R591" s="51"/>
      <c r="S591" s="51"/>
      <c r="T591" s="51"/>
      <c r="U591" s="51"/>
      <c r="V591" s="51"/>
      <c r="W591" s="51"/>
      <c r="X591" s="51"/>
      <c r="Y591" s="51"/>
      <c r="Z591" s="51"/>
      <c r="AA591" s="51"/>
    </row>
    <row r="592" spans="1:27" ht="11.65" customHeight="1">
      <c r="A592" s="53">
        <v>472</v>
      </c>
      <c r="C592" s="101"/>
      <c r="F592" s="101" t="s">
        <v>270</v>
      </c>
      <c r="G592" s="3" t="s">
        <v>636</v>
      </c>
      <c r="H592" s="59"/>
      <c r="I592" s="7">
        <v>0</v>
      </c>
      <c r="J592" s="7">
        <v>0</v>
      </c>
      <c r="K592" s="103">
        <v>0</v>
      </c>
      <c r="L592" s="7">
        <v>0</v>
      </c>
      <c r="M592" s="7">
        <v>0</v>
      </c>
      <c r="O592" s="51"/>
      <c r="P592" s="51"/>
      <c r="Q592" s="51"/>
      <c r="R592" s="51"/>
      <c r="S592" s="51"/>
      <c r="T592" s="51"/>
      <c r="U592" s="51"/>
      <c r="V592" s="51"/>
      <c r="W592" s="51"/>
      <c r="X592" s="51"/>
      <c r="Y592" s="51"/>
      <c r="Z592" s="51"/>
      <c r="AA592" s="51"/>
    </row>
    <row r="593" spans="1:27" ht="11.65" customHeight="1">
      <c r="A593" s="53">
        <v>473</v>
      </c>
      <c r="C593" s="101"/>
      <c r="F593" s="101" t="s">
        <v>270</v>
      </c>
      <c r="G593" s="3" t="s">
        <v>634</v>
      </c>
      <c r="H593" s="59"/>
      <c r="I593" s="7">
        <v>691954.51</v>
      </c>
      <c r="J593" s="7">
        <v>536461.65705266828</v>
      </c>
      <c r="K593" s="103">
        <v>155492.85294733179</v>
      </c>
      <c r="L593" s="7">
        <v>0</v>
      </c>
      <c r="M593" s="7">
        <v>155492.85294733179</v>
      </c>
      <c r="O593" s="51"/>
      <c r="P593" s="51"/>
      <c r="Q593" s="51"/>
      <c r="R593" s="51"/>
      <c r="S593" s="51"/>
      <c r="T593" s="51"/>
      <c r="U593" s="51"/>
      <c r="V593" s="51"/>
      <c r="W593" s="51"/>
      <c r="X593" s="51"/>
      <c r="Y593" s="51"/>
      <c r="Z593" s="51"/>
      <c r="AA593" s="51"/>
    </row>
    <row r="594" spans="1:27" ht="11.65" customHeight="1">
      <c r="A594" s="53">
        <v>474</v>
      </c>
      <c r="C594" s="101"/>
      <c r="F594" s="101" t="s">
        <v>270</v>
      </c>
      <c r="G594" s="3" t="s">
        <v>636</v>
      </c>
      <c r="H594" s="59"/>
      <c r="I594" s="7">
        <v>12926.43</v>
      </c>
      <c r="J594" s="7">
        <v>12926.43</v>
      </c>
      <c r="K594" s="103">
        <v>0</v>
      </c>
      <c r="L594" s="7">
        <v>0</v>
      </c>
      <c r="M594" s="7">
        <v>0</v>
      </c>
      <c r="O594" s="51"/>
      <c r="P594" s="51"/>
      <c r="Q594" s="51"/>
      <c r="R594" s="51"/>
      <c r="S594" s="51"/>
      <c r="T594" s="51"/>
      <c r="U594" s="51"/>
      <c r="V594" s="51"/>
      <c r="W594" s="51"/>
      <c r="X594" s="51"/>
      <c r="Y594" s="51"/>
      <c r="Z594" s="51"/>
      <c r="AA594" s="51"/>
    </row>
    <row r="595" spans="1:27" ht="11.65" customHeight="1">
      <c r="A595" s="53">
        <v>475</v>
      </c>
      <c r="C595" s="101"/>
      <c r="H595" s="59" t="s">
        <v>162</v>
      </c>
      <c r="I595" s="106">
        <v>704880.94000000006</v>
      </c>
      <c r="J595" s="106">
        <v>549388.08705266833</v>
      </c>
      <c r="K595" s="106">
        <v>155492.85294733179</v>
      </c>
      <c r="L595" s="106">
        <v>0</v>
      </c>
      <c r="M595" s="106">
        <v>155492.85294733179</v>
      </c>
      <c r="O595" s="51"/>
      <c r="P595" s="51"/>
      <c r="Q595" s="51"/>
      <c r="R595" s="51"/>
      <c r="S595" s="51"/>
      <c r="T595" s="51"/>
      <c r="U595" s="51"/>
      <c r="V595" s="51"/>
      <c r="W595" s="51"/>
      <c r="X595" s="51"/>
      <c r="Y595" s="51"/>
      <c r="Z595" s="51"/>
      <c r="AA595" s="51"/>
    </row>
    <row r="596" spans="1:27" ht="11.65" customHeight="1">
      <c r="A596" s="53">
        <v>476</v>
      </c>
      <c r="C596" s="101"/>
      <c r="H596" s="59"/>
      <c r="I596" s="7"/>
      <c r="J596" s="7"/>
      <c r="K596" s="7"/>
      <c r="L596" s="7"/>
      <c r="M596" s="7"/>
      <c r="O596" s="51"/>
      <c r="P596" s="51"/>
      <c r="Q596" s="51"/>
      <c r="R596" s="51"/>
      <c r="S596" s="51"/>
      <c r="T596" s="51"/>
      <c r="U596" s="51"/>
      <c r="V596" s="51"/>
      <c r="W596" s="51"/>
      <c r="X596" s="51"/>
      <c r="Y596" s="51"/>
      <c r="Z596" s="51"/>
      <c r="AA596" s="51"/>
    </row>
    <row r="597" spans="1:27" ht="11.65" customHeight="1">
      <c r="A597" s="53">
        <v>477</v>
      </c>
      <c r="C597" s="101"/>
      <c r="H597" s="59"/>
      <c r="I597" s="109"/>
      <c r="J597" s="7"/>
      <c r="K597" s="7"/>
      <c r="L597" s="7"/>
      <c r="M597" s="7"/>
      <c r="O597" s="51"/>
      <c r="P597" s="51"/>
      <c r="Q597" s="51"/>
      <c r="R597" s="51"/>
      <c r="S597" s="51"/>
      <c r="T597" s="51"/>
      <c r="U597" s="51"/>
      <c r="V597" s="51"/>
      <c r="W597" s="51"/>
      <c r="X597" s="51"/>
      <c r="Y597" s="51"/>
      <c r="Z597" s="51"/>
      <c r="AA597" s="51"/>
    </row>
    <row r="598" spans="1:27" ht="11.65" customHeight="1">
      <c r="A598" s="53">
        <v>478</v>
      </c>
      <c r="C598" s="101"/>
      <c r="E598" s="57"/>
      <c r="H598" s="59"/>
      <c r="I598" s="109"/>
      <c r="J598" s="109"/>
      <c r="K598" s="109"/>
      <c r="L598" s="109"/>
      <c r="M598" s="109"/>
      <c r="O598" s="110"/>
      <c r="P598" s="110"/>
      <c r="Q598" s="110"/>
      <c r="R598" s="110"/>
      <c r="S598" s="110"/>
      <c r="T598" s="110"/>
      <c r="U598" s="51"/>
      <c r="V598" s="110"/>
      <c r="W598" s="110"/>
      <c r="X598" s="110"/>
      <c r="Y598" s="110"/>
      <c r="Z598" s="110"/>
      <c r="AA598" s="110"/>
    </row>
    <row r="599" spans="1:27" ht="11.65" customHeight="1">
      <c r="A599" s="53">
        <v>479</v>
      </c>
      <c r="C599" s="111"/>
      <c r="D599" s="56"/>
      <c r="E599" s="112"/>
      <c r="G599" s="56"/>
      <c r="H599" s="113"/>
      <c r="I599" s="114"/>
      <c r="J599" s="114"/>
      <c r="K599" s="114"/>
      <c r="L599" s="114"/>
      <c r="M599" s="114"/>
      <c r="O599" s="115"/>
      <c r="P599" s="115"/>
      <c r="Q599" s="115"/>
      <c r="R599" s="115"/>
      <c r="S599" s="115"/>
      <c r="T599" s="115"/>
      <c r="U599" s="51"/>
      <c r="V599" s="115"/>
      <c r="W599" s="115"/>
      <c r="X599" s="115"/>
      <c r="Y599" s="115"/>
      <c r="Z599" s="115"/>
      <c r="AA599" s="115"/>
    </row>
    <row r="600" spans="1:27" ht="11.65" customHeight="1">
      <c r="A600" s="53">
        <v>480</v>
      </c>
      <c r="C600" s="101">
        <v>543</v>
      </c>
      <c r="D600" s="3" t="s">
        <v>191</v>
      </c>
      <c r="H600" s="59"/>
      <c r="I600" s="7"/>
      <c r="J600" s="7"/>
      <c r="K600" s="7"/>
      <c r="L600" s="7"/>
      <c r="M600" s="7"/>
      <c r="O600" s="51"/>
      <c r="P600" s="51"/>
      <c r="Q600" s="51"/>
      <c r="R600" s="51"/>
      <c r="S600" s="51"/>
      <c r="T600" s="51"/>
      <c r="U600" s="51"/>
      <c r="V600" s="51"/>
      <c r="W600" s="51"/>
      <c r="X600" s="51"/>
      <c r="Y600" s="51"/>
      <c r="Z600" s="51"/>
      <c r="AA600" s="51"/>
    </row>
    <row r="601" spans="1:27" ht="11.65" customHeight="1">
      <c r="A601" s="53">
        <v>481</v>
      </c>
      <c r="C601" s="101"/>
      <c r="F601" s="101" t="s">
        <v>270</v>
      </c>
      <c r="G601" s="3" t="s">
        <v>635</v>
      </c>
      <c r="H601" s="59"/>
      <c r="I601" s="7">
        <v>0</v>
      </c>
      <c r="J601" s="7">
        <v>0</v>
      </c>
      <c r="K601" s="103">
        <v>0</v>
      </c>
      <c r="L601" s="7">
        <v>0</v>
      </c>
      <c r="M601" s="7">
        <v>0</v>
      </c>
      <c r="O601" s="51"/>
      <c r="P601" s="51"/>
      <c r="Q601" s="51"/>
      <c r="R601" s="51"/>
      <c r="S601" s="51"/>
      <c r="T601" s="51"/>
      <c r="U601" s="51"/>
      <c r="V601" s="51"/>
      <c r="W601" s="51"/>
      <c r="X601" s="51"/>
      <c r="Y601" s="51"/>
      <c r="Z601" s="51"/>
      <c r="AA601" s="51"/>
    </row>
    <row r="602" spans="1:27" ht="11.65" customHeight="1">
      <c r="A602" s="53">
        <v>482</v>
      </c>
      <c r="C602" s="101"/>
      <c r="F602" s="101" t="s">
        <v>270</v>
      </c>
      <c r="G602" s="3" t="s">
        <v>634</v>
      </c>
      <c r="H602" s="59"/>
      <c r="I602" s="7">
        <v>0</v>
      </c>
      <c r="J602" s="7">
        <v>0</v>
      </c>
      <c r="K602" s="103">
        <v>0</v>
      </c>
      <c r="L602" s="7">
        <v>0</v>
      </c>
      <c r="M602" s="7">
        <v>0</v>
      </c>
      <c r="O602" s="51"/>
      <c r="P602" s="51"/>
      <c r="Q602" s="51"/>
      <c r="R602" s="51"/>
      <c r="S602" s="51"/>
      <c r="T602" s="51"/>
      <c r="U602" s="51"/>
      <c r="V602" s="51"/>
      <c r="W602" s="51"/>
      <c r="X602" s="51"/>
      <c r="Y602" s="51"/>
      <c r="Z602" s="51"/>
      <c r="AA602" s="51"/>
    </row>
    <row r="603" spans="1:27" ht="11.65" customHeight="1">
      <c r="A603" s="53">
        <v>483</v>
      </c>
      <c r="C603" s="101"/>
      <c r="F603" s="101" t="s">
        <v>270</v>
      </c>
      <c r="G603" s="3" t="s">
        <v>636</v>
      </c>
      <c r="H603" s="59"/>
      <c r="I603" s="7">
        <v>0</v>
      </c>
      <c r="J603" s="7">
        <v>0</v>
      </c>
      <c r="K603" s="103">
        <v>0</v>
      </c>
      <c r="L603" s="7">
        <v>0</v>
      </c>
      <c r="M603" s="7">
        <v>0</v>
      </c>
      <c r="O603" s="51"/>
      <c r="P603" s="51"/>
      <c r="Q603" s="51"/>
      <c r="R603" s="51"/>
      <c r="S603" s="51"/>
      <c r="T603" s="51"/>
      <c r="U603" s="51"/>
      <c r="V603" s="51"/>
      <c r="W603" s="51"/>
      <c r="X603" s="51"/>
      <c r="Y603" s="51"/>
      <c r="Z603" s="51"/>
      <c r="AA603" s="51"/>
    </row>
    <row r="604" spans="1:27" ht="11.65" customHeight="1">
      <c r="A604" s="53">
        <v>484</v>
      </c>
      <c r="C604" s="101"/>
      <c r="F604" s="101" t="s">
        <v>270</v>
      </c>
      <c r="G604" s="3" t="s">
        <v>634</v>
      </c>
      <c r="H604" s="59"/>
      <c r="I604" s="7">
        <v>1179725.6499999999</v>
      </c>
      <c r="J604" s="7">
        <v>914623.09721275768</v>
      </c>
      <c r="K604" s="103">
        <v>265102.55278724228</v>
      </c>
      <c r="L604" s="7">
        <v>0</v>
      </c>
      <c r="M604" s="7">
        <v>265102.55278724228</v>
      </c>
      <c r="O604" s="51"/>
      <c r="P604" s="51"/>
      <c r="Q604" s="51"/>
      <c r="R604" s="51"/>
      <c r="S604" s="51"/>
      <c r="T604" s="51"/>
      <c r="U604" s="51"/>
      <c r="V604" s="51"/>
      <c r="W604" s="51"/>
      <c r="X604" s="51"/>
      <c r="Y604" s="51"/>
      <c r="Z604" s="51"/>
      <c r="AA604" s="51"/>
    </row>
    <row r="605" spans="1:27" ht="11.65" customHeight="1">
      <c r="A605" s="53">
        <v>485</v>
      </c>
      <c r="C605" s="101"/>
      <c r="F605" s="101" t="s">
        <v>270</v>
      </c>
      <c r="G605" s="3" t="s">
        <v>636</v>
      </c>
      <c r="H605" s="59"/>
      <c r="I605" s="7">
        <v>487900.97</v>
      </c>
      <c r="J605" s="7">
        <v>487900.97</v>
      </c>
      <c r="K605" s="103">
        <v>0</v>
      </c>
      <c r="L605" s="7">
        <v>0</v>
      </c>
      <c r="M605" s="7">
        <v>0</v>
      </c>
      <c r="O605" s="51"/>
      <c r="P605" s="51"/>
      <c r="Q605" s="51"/>
      <c r="R605" s="51"/>
      <c r="S605" s="51"/>
      <c r="T605" s="51"/>
      <c r="U605" s="51"/>
      <c r="V605" s="51"/>
      <c r="W605" s="51"/>
      <c r="X605" s="51"/>
      <c r="Y605" s="51"/>
      <c r="Z605" s="51"/>
      <c r="AA605" s="51"/>
    </row>
    <row r="606" spans="1:27" ht="11.65" customHeight="1">
      <c r="A606" s="53">
        <v>486</v>
      </c>
      <c r="C606" s="101"/>
      <c r="H606" s="59" t="s">
        <v>162</v>
      </c>
      <c r="I606" s="106">
        <v>1667626.6199999999</v>
      </c>
      <c r="J606" s="106">
        <v>1402524.0672127577</v>
      </c>
      <c r="K606" s="106">
        <v>265102.55278724228</v>
      </c>
      <c r="L606" s="106">
        <v>0</v>
      </c>
      <c r="M606" s="106">
        <v>265102.55278724228</v>
      </c>
      <c r="O606" s="51"/>
      <c r="P606" s="51"/>
      <c r="Q606" s="51"/>
      <c r="R606" s="51"/>
      <c r="S606" s="51"/>
      <c r="T606" s="51"/>
      <c r="U606" s="51"/>
      <c r="V606" s="51"/>
      <c r="W606" s="51"/>
      <c r="X606" s="51"/>
      <c r="Y606" s="51"/>
      <c r="Z606" s="51"/>
      <c r="AA606" s="51"/>
    </row>
    <row r="607" spans="1:27" ht="11.65" customHeight="1">
      <c r="A607" s="53">
        <v>487</v>
      </c>
      <c r="C607" s="101"/>
      <c r="H607" s="59"/>
      <c r="I607" s="7"/>
      <c r="J607" s="7"/>
      <c r="K607" s="7"/>
      <c r="L607" s="7"/>
      <c r="M607" s="7"/>
      <c r="O607" s="51"/>
      <c r="P607" s="51"/>
      <c r="Q607" s="51"/>
      <c r="R607" s="51"/>
      <c r="S607" s="51"/>
      <c r="T607" s="51"/>
      <c r="U607" s="51"/>
      <c r="V607" s="51"/>
      <c r="W607" s="51"/>
      <c r="X607" s="51"/>
      <c r="Y607" s="51"/>
      <c r="Z607" s="51"/>
      <c r="AA607" s="51"/>
    </row>
    <row r="608" spans="1:27" ht="11.65" customHeight="1">
      <c r="A608" s="53">
        <v>488</v>
      </c>
      <c r="C608" s="101">
        <v>544</v>
      </c>
      <c r="D608" s="3" t="s">
        <v>176</v>
      </c>
      <c r="H608" s="59"/>
      <c r="I608" s="7"/>
      <c r="J608" s="7"/>
      <c r="K608" s="7"/>
      <c r="L608" s="7"/>
      <c r="M608" s="7"/>
      <c r="O608" s="51"/>
      <c r="P608" s="51"/>
      <c r="Q608" s="51"/>
      <c r="R608" s="51"/>
      <c r="S608" s="51"/>
      <c r="T608" s="51"/>
      <c r="U608" s="51"/>
      <c r="V608" s="51"/>
      <c r="W608" s="51"/>
      <c r="X608" s="51"/>
      <c r="Y608" s="51"/>
      <c r="Z608" s="51"/>
      <c r="AA608" s="51"/>
    </row>
    <row r="609" spans="1:27" ht="11.65" customHeight="1">
      <c r="A609" s="53">
        <v>489</v>
      </c>
      <c r="C609" s="101"/>
      <c r="F609" s="101" t="s">
        <v>270</v>
      </c>
      <c r="G609" s="3" t="s">
        <v>635</v>
      </c>
      <c r="H609" s="59"/>
      <c r="I609" s="7">
        <v>0</v>
      </c>
      <c r="J609" s="7">
        <v>0</v>
      </c>
      <c r="K609" s="103">
        <v>0</v>
      </c>
      <c r="L609" s="7">
        <v>0</v>
      </c>
      <c r="M609" s="7">
        <v>0</v>
      </c>
      <c r="O609" s="51"/>
      <c r="P609" s="51"/>
      <c r="Q609" s="51"/>
      <c r="R609" s="51"/>
      <c r="S609" s="51"/>
      <c r="T609" s="51"/>
      <c r="U609" s="51"/>
      <c r="V609" s="51"/>
      <c r="W609" s="51"/>
      <c r="X609" s="51"/>
      <c r="Y609" s="51"/>
      <c r="Z609" s="51"/>
      <c r="AA609" s="51"/>
    </row>
    <row r="610" spans="1:27" ht="11.65" customHeight="1">
      <c r="A610" s="53">
        <v>490</v>
      </c>
      <c r="C610" s="101"/>
      <c r="F610" s="101" t="s">
        <v>270</v>
      </c>
      <c r="G610" s="3" t="s">
        <v>634</v>
      </c>
      <c r="H610" s="59"/>
      <c r="I610" s="7">
        <v>0</v>
      </c>
      <c r="J610" s="7">
        <v>0</v>
      </c>
      <c r="K610" s="103">
        <v>0</v>
      </c>
      <c r="L610" s="7">
        <v>0</v>
      </c>
      <c r="M610" s="7">
        <v>0</v>
      </c>
      <c r="O610" s="51"/>
      <c r="P610" s="51"/>
      <c r="Q610" s="51"/>
      <c r="R610" s="51"/>
      <c r="S610" s="51"/>
      <c r="T610" s="51"/>
      <c r="U610" s="51"/>
      <c r="V610" s="51"/>
      <c r="W610" s="51"/>
      <c r="X610" s="51"/>
      <c r="Y610" s="51"/>
      <c r="Z610" s="51"/>
      <c r="AA610" s="51"/>
    </row>
    <row r="611" spans="1:27" ht="11.65" customHeight="1">
      <c r="A611" s="53">
        <v>491</v>
      </c>
      <c r="C611" s="101"/>
      <c r="F611" s="101" t="s">
        <v>270</v>
      </c>
      <c r="G611" s="3" t="s">
        <v>636</v>
      </c>
      <c r="H611" s="59"/>
      <c r="I611" s="7">
        <v>0</v>
      </c>
      <c r="J611" s="7">
        <v>0</v>
      </c>
      <c r="K611" s="103">
        <v>0</v>
      </c>
      <c r="L611" s="7">
        <v>0</v>
      </c>
      <c r="M611" s="7">
        <v>0</v>
      </c>
      <c r="O611" s="51"/>
      <c r="P611" s="51"/>
      <c r="Q611" s="51"/>
      <c r="R611" s="51"/>
      <c r="S611" s="51"/>
      <c r="T611" s="51"/>
      <c r="U611" s="51"/>
      <c r="V611" s="51"/>
      <c r="W611" s="51"/>
      <c r="X611" s="51"/>
      <c r="Y611" s="51"/>
      <c r="Z611" s="51"/>
      <c r="AA611" s="51"/>
    </row>
    <row r="612" spans="1:27" ht="11.65" customHeight="1">
      <c r="A612" s="53">
        <v>492</v>
      </c>
      <c r="C612" s="101"/>
      <c r="F612" s="101" t="s">
        <v>270</v>
      </c>
      <c r="G612" s="3" t="s">
        <v>634</v>
      </c>
      <c r="H612" s="59"/>
      <c r="I612" s="7">
        <v>1478504.87</v>
      </c>
      <c r="J612" s="7">
        <v>1146262.0173118603</v>
      </c>
      <c r="K612" s="103">
        <v>332242.85268813971</v>
      </c>
      <c r="L612" s="7">
        <v>0</v>
      </c>
      <c r="M612" s="7">
        <v>332242.85268813971</v>
      </c>
      <c r="O612" s="51"/>
      <c r="P612" s="51"/>
      <c r="Q612" s="51"/>
      <c r="R612" s="51"/>
      <c r="S612" s="51"/>
      <c r="T612" s="51"/>
      <c r="U612" s="51"/>
      <c r="V612" s="51"/>
      <c r="W612" s="51"/>
      <c r="X612" s="51"/>
      <c r="Y612" s="51"/>
      <c r="Z612" s="51"/>
      <c r="AA612" s="51"/>
    </row>
    <row r="613" spans="1:27" ht="11.65" customHeight="1">
      <c r="A613" s="53">
        <v>493</v>
      </c>
      <c r="C613" s="101"/>
      <c r="F613" s="101" t="s">
        <v>270</v>
      </c>
      <c r="G613" s="3" t="s">
        <v>636</v>
      </c>
      <c r="H613" s="59"/>
      <c r="I613" s="7">
        <v>337798.69</v>
      </c>
      <c r="J613" s="7">
        <v>337798.69</v>
      </c>
      <c r="K613" s="103">
        <v>0</v>
      </c>
      <c r="L613" s="7">
        <v>0</v>
      </c>
      <c r="M613" s="7">
        <v>0</v>
      </c>
      <c r="O613" s="51"/>
      <c r="P613" s="51"/>
      <c r="Q613" s="51"/>
      <c r="R613" s="51"/>
      <c r="S613" s="51"/>
      <c r="T613" s="51"/>
      <c r="U613" s="51"/>
      <c r="V613" s="51"/>
      <c r="W613" s="51"/>
      <c r="X613" s="51"/>
      <c r="Y613" s="51"/>
      <c r="Z613" s="51"/>
      <c r="AA613" s="51"/>
    </row>
    <row r="614" spans="1:27" ht="11.65" customHeight="1">
      <c r="A614" s="53">
        <v>494</v>
      </c>
      <c r="C614" s="101"/>
      <c r="H614" s="59" t="s">
        <v>162</v>
      </c>
      <c r="I614" s="106">
        <v>1816303.56</v>
      </c>
      <c r="J614" s="106">
        <v>1484060.7073118603</v>
      </c>
      <c r="K614" s="106">
        <v>332242.85268813971</v>
      </c>
      <c r="L614" s="106">
        <v>0</v>
      </c>
      <c r="M614" s="106">
        <v>332242.85268813971</v>
      </c>
      <c r="O614" s="51"/>
      <c r="P614" s="51"/>
      <c r="Q614" s="51"/>
      <c r="R614" s="51"/>
      <c r="S614" s="51"/>
      <c r="T614" s="51"/>
      <c r="U614" s="51"/>
      <c r="V614" s="51"/>
      <c r="W614" s="51"/>
      <c r="X614" s="51"/>
      <c r="Y614" s="51"/>
      <c r="Z614" s="51"/>
      <c r="AA614" s="51"/>
    </row>
    <row r="615" spans="1:27" ht="11.65" customHeight="1">
      <c r="A615" s="53">
        <v>495</v>
      </c>
      <c r="C615" s="101"/>
      <c r="H615" s="59"/>
      <c r="I615" s="7"/>
      <c r="J615" s="7"/>
      <c r="K615" s="7"/>
      <c r="L615" s="7"/>
      <c r="M615" s="7"/>
      <c r="O615" s="51"/>
      <c r="P615" s="51"/>
      <c r="Q615" s="51"/>
      <c r="R615" s="51"/>
      <c r="S615" s="51"/>
      <c r="T615" s="51"/>
      <c r="U615" s="51"/>
      <c r="V615" s="51"/>
      <c r="W615" s="51"/>
      <c r="X615" s="51"/>
      <c r="Y615" s="51"/>
      <c r="Z615" s="51"/>
      <c r="AA615" s="51"/>
    </row>
    <row r="616" spans="1:27" ht="11.65" customHeight="1">
      <c r="A616" s="53">
        <v>496</v>
      </c>
      <c r="C616" s="101">
        <v>545</v>
      </c>
      <c r="D616" s="3" t="s">
        <v>192</v>
      </c>
      <c r="H616" s="59"/>
      <c r="I616" s="7"/>
      <c r="J616" s="7"/>
      <c r="K616" s="7"/>
      <c r="L616" s="7"/>
      <c r="M616" s="7"/>
      <c r="O616" s="51"/>
      <c r="P616" s="51"/>
      <c r="Q616" s="51"/>
      <c r="R616" s="51"/>
      <c r="S616" s="51"/>
      <c r="T616" s="51"/>
      <c r="U616" s="51"/>
      <c r="V616" s="51"/>
      <c r="W616" s="51"/>
      <c r="X616" s="51"/>
      <c r="Y616" s="51"/>
      <c r="Z616" s="51"/>
      <c r="AA616" s="51"/>
    </row>
    <row r="617" spans="1:27" ht="11.65" customHeight="1">
      <c r="A617" s="53">
        <v>497</v>
      </c>
      <c r="C617" s="101"/>
      <c r="F617" s="101" t="s">
        <v>270</v>
      </c>
      <c r="G617" s="3" t="s">
        <v>635</v>
      </c>
      <c r="H617" s="59"/>
      <c r="I617" s="7">
        <v>0</v>
      </c>
      <c r="J617" s="7">
        <v>0</v>
      </c>
      <c r="K617" s="103">
        <v>0</v>
      </c>
      <c r="L617" s="7">
        <v>0</v>
      </c>
      <c r="M617" s="7">
        <v>0</v>
      </c>
      <c r="O617" s="51"/>
      <c r="P617" s="51"/>
      <c r="Q617" s="51"/>
      <c r="R617" s="51"/>
      <c r="S617" s="51"/>
      <c r="T617" s="51"/>
      <c r="U617" s="51"/>
      <c r="V617" s="51"/>
      <c r="W617" s="51"/>
      <c r="X617" s="51"/>
      <c r="Y617" s="51"/>
      <c r="Z617" s="51"/>
      <c r="AA617" s="51"/>
    </row>
    <row r="618" spans="1:27" ht="11.65" customHeight="1">
      <c r="A618" s="53">
        <v>498</v>
      </c>
      <c r="C618" s="101"/>
      <c r="F618" s="101" t="s">
        <v>270</v>
      </c>
      <c r="G618" s="3" t="s">
        <v>634</v>
      </c>
      <c r="H618" s="59"/>
      <c r="I618" s="7">
        <v>0</v>
      </c>
      <c r="J618" s="7">
        <v>0</v>
      </c>
      <c r="K618" s="103">
        <v>0</v>
      </c>
      <c r="L618" s="7">
        <v>0</v>
      </c>
      <c r="M618" s="7">
        <v>0</v>
      </c>
      <c r="O618" s="51"/>
      <c r="P618" s="51"/>
      <c r="Q618" s="51"/>
      <c r="R618" s="51"/>
      <c r="S618" s="51"/>
      <c r="T618" s="51"/>
      <c r="U618" s="51"/>
      <c r="V618" s="51"/>
      <c r="W618" s="51"/>
      <c r="X618" s="51"/>
      <c r="Y618" s="51"/>
      <c r="Z618" s="51"/>
      <c r="AA618" s="51"/>
    </row>
    <row r="619" spans="1:27" ht="11.65" customHeight="1">
      <c r="A619" s="53">
        <v>499</v>
      </c>
      <c r="C619" s="101"/>
      <c r="F619" s="101" t="s">
        <v>270</v>
      </c>
      <c r="G619" s="3" t="s">
        <v>636</v>
      </c>
      <c r="H619" s="59"/>
      <c r="I619" s="7">
        <v>0</v>
      </c>
      <c r="J619" s="7">
        <v>0</v>
      </c>
      <c r="K619" s="103">
        <v>0</v>
      </c>
      <c r="L619" s="7">
        <v>0</v>
      </c>
      <c r="M619" s="7">
        <v>0</v>
      </c>
      <c r="O619" s="51"/>
      <c r="P619" s="51"/>
      <c r="Q619" s="51"/>
      <c r="R619" s="51"/>
      <c r="S619" s="51"/>
      <c r="T619" s="51"/>
      <c r="U619" s="51"/>
      <c r="V619" s="51"/>
      <c r="W619" s="51"/>
      <c r="X619" s="51"/>
      <c r="Y619" s="51"/>
      <c r="Z619" s="51"/>
      <c r="AA619" s="51"/>
    </row>
    <row r="620" spans="1:27" ht="11.65" customHeight="1">
      <c r="A620" s="53">
        <v>500</v>
      </c>
      <c r="C620" s="101"/>
      <c r="F620" s="101" t="s">
        <v>270</v>
      </c>
      <c r="G620" s="3" t="s">
        <v>634</v>
      </c>
      <c r="H620" s="59"/>
      <c r="I620" s="7">
        <v>3810701.67</v>
      </c>
      <c r="J620" s="7">
        <v>2954378.2183334134</v>
      </c>
      <c r="K620" s="103">
        <v>856323.45166658657</v>
      </c>
      <c r="L620" s="7">
        <v>9729.8256429011235</v>
      </c>
      <c r="M620" s="7">
        <v>866053.27730948769</v>
      </c>
      <c r="O620" s="51"/>
      <c r="P620" s="51"/>
      <c r="Q620" s="51"/>
      <c r="R620" s="51"/>
      <c r="S620" s="51"/>
      <c r="T620" s="51"/>
      <c r="U620" s="51"/>
      <c r="V620" s="51"/>
      <c r="W620" s="51"/>
      <c r="X620" s="51"/>
      <c r="Y620" s="51"/>
      <c r="Z620" s="51"/>
      <c r="AA620" s="51"/>
    </row>
    <row r="621" spans="1:27" ht="11.65" customHeight="1">
      <c r="A621" s="53">
        <v>501</v>
      </c>
      <c r="C621" s="101"/>
      <c r="F621" s="101" t="s">
        <v>270</v>
      </c>
      <c r="G621" s="3" t="s">
        <v>636</v>
      </c>
      <c r="H621" s="59"/>
      <c r="I621" s="7">
        <v>684770.79</v>
      </c>
      <c r="J621" s="7">
        <v>684770.79</v>
      </c>
      <c r="K621" s="103">
        <v>0</v>
      </c>
      <c r="L621" s="7">
        <v>0</v>
      </c>
      <c r="M621" s="7">
        <v>0</v>
      </c>
      <c r="O621" s="51"/>
      <c r="P621" s="51"/>
      <c r="Q621" s="51"/>
      <c r="R621" s="51"/>
      <c r="S621" s="51"/>
      <c r="T621" s="51"/>
      <c r="U621" s="51"/>
      <c r="V621" s="51"/>
      <c r="W621" s="51"/>
      <c r="X621" s="51"/>
      <c r="Y621" s="51"/>
      <c r="Z621" s="51"/>
      <c r="AA621" s="51"/>
    </row>
    <row r="622" spans="1:27" ht="11.65" customHeight="1">
      <c r="A622" s="53">
        <v>502</v>
      </c>
      <c r="C622" s="101"/>
      <c r="H622" s="59" t="s">
        <v>162</v>
      </c>
      <c r="I622" s="106">
        <v>4495472.46</v>
      </c>
      <c r="J622" s="106">
        <v>3639149.0083334134</v>
      </c>
      <c r="K622" s="106">
        <v>856323.45166658657</v>
      </c>
      <c r="L622" s="106">
        <v>9729.8256429011235</v>
      </c>
      <c r="M622" s="106">
        <v>866053.27730948769</v>
      </c>
      <c r="O622" s="51"/>
      <c r="P622" s="51"/>
      <c r="Q622" s="51"/>
      <c r="R622" s="51"/>
      <c r="S622" s="51"/>
      <c r="T622" s="51"/>
      <c r="U622" s="51"/>
      <c r="V622" s="51"/>
      <c r="W622" s="51"/>
      <c r="X622" s="51"/>
      <c r="Y622" s="51"/>
      <c r="Z622" s="51"/>
      <c r="AA622" s="51"/>
    </row>
    <row r="623" spans="1:27" ht="11.65" customHeight="1">
      <c r="A623" s="53">
        <v>503</v>
      </c>
      <c r="C623" s="101"/>
      <c r="H623" s="59"/>
      <c r="I623" s="7"/>
      <c r="J623" s="7"/>
      <c r="K623" s="7"/>
      <c r="L623" s="7"/>
      <c r="M623" s="7"/>
      <c r="O623" s="51"/>
      <c r="P623" s="51"/>
      <c r="Q623" s="51"/>
      <c r="R623" s="51"/>
      <c r="S623" s="51"/>
      <c r="T623" s="51"/>
      <c r="U623" s="51"/>
      <c r="V623" s="51"/>
      <c r="W623" s="51"/>
      <c r="X623" s="51"/>
      <c r="Y623" s="51"/>
      <c r="Z623" s="51"/>
      <c r="AA623" s="51"/>
    </row>
    <row r="624" spans="1:27" ht="11.65" customHeight="1" thickBot="1">
      <c r="A624" s="53">
        <v>504</v>
      </c>
      <c r="C624" s="91" t="s">
        <v>193</v>
      </c>
      <c r="H624" s="59" t="s">
        <v>162</v>
      </c>
      <c r="I624" s="108">
        <v>46102511.419999994</v>
      </c>
      <c r="J624" s="108">
        <v>38351995.189363644</v>
      </c>
      <c r="K624" s="108">
        <v>7750516.2306363601</v>
      </c>
      <c r="L624" s="108">
        <v>79610.291635253816</v>
      </c>
      <c r="M624" s="108">
        <v>7830126.5222716136</v>
      </c>
      <c r="N624" s="7" t="s">
        <v>65</v>
      </c>
      <c r="O624" s="105"/>
      <c r="P624" s="105"/>
      <c r="Q624" s="105"/>
      <c r="R624" s="105"/>
      <c r="S624" s="105"/>
      <c r="T624" s="105"/>
      <c r="U624" s="51"/>
      <c r="V624" s="105"/>
      <c r="W624" s="105"/>
      <c r="X624" s="105"/>
      <c r="Y624" s="105"/>
      <c r="Z624" s="105"/>
      <c r="AA624" s="105"/>
    </row>
    <row r="625" spans="1:27" ht="11.65" customHeight="1" thickTop="1">
      <c r="A625" s="53">
        <v>505</v>
      </c>
      <c r="C625" s="101"/>
      <c r="H625" s="59"/>
      <c r="I625" s="7"/>
      <c r="J625" s="7"/>
      <c r="K625" s="7"/>
      <c r="L625" s="7"/>
      <c r="M625" s="7"/>
      <c r="O625" s="51"/>
      <c r="P625" s="51"/>
      <c r="Q625" s="51"/>
      <c r="R625" s="51"/>
      <c r="S625" s="51"/>
      <c r="T625" s="51"/>
      <c r="U625" s="51"/>
      <c r="V625" s="51"/>
      <c r="W625" s="51"/>
      <c r="X625" s="51"/>
      <c r="Y625" s="51"/>
      <c r="Z625" s="51"/>
      <c r="AA625" s="51"/>
    </row>
    <row r="626" spans="1:27" ht="11.65" customHeight="1">
      <c r="A626" s="53">
        <v>506</v>
      </c>
      <c r="C626" s="101">
        <v>546</v>
      </c>
      <c r="D626" s="3" t="s">
        <v>179</v>
      </c>
      <c r="H626" s="59"/>
      <c r="I626" s="7"/>
      <c r="J626" s="7"/>
      <c r="K626" s="7"/>
      <c r="L626" s="7"/>
      <c r="M626" s="7"/>
      <c r="O626" s="51"/>
      <c r="P626" s="51"/>
      <c r="Q626" s="51"/>
      <c r="R626" s="51"/>
      <c r="S626" s="51"/>
      <c r="T626" s="51"/>
      <c r="U626" s="51"/>
      <c r="V626" s="51"/>
      <c r="W626" s="51"/>
      <c r="X626" s="51"/>
      <c r="Y626" s="51"/>
      <c r="Z626" s="51"/>
      <c r="AA626" s="51"/>
    </row>
    <row r="627" spans="1:27" ht="11.65" customHeight="1">
      <c r="A627" s="53">
        <v>507</v>
      </c>
      <c r="C627" s="101"/>
      <c r="F627" s="101" t="s">
        <v>270</v>
      </c>
      <c r="G627" s="3" t="s">
        <v>249</v>
      </c>
      <c r="H627" s="59"/>
      <c r="I627" s="7">
        <v>0</v>
      </c>
      <c r="J627" s="7">
        <v>0</v>
      </c>
      <c r="K627" s="103">
        <v>0</v>
      </c>
      <c r="L627" s="7">
        <v>0</v>
      </c>
      <c r="M627" s="7">
        <v>0</v>
      </c>
      <c r="O627" s="51"/>
      <c r="P627" s="51"/>
      <c r="Q627" s="51"/>
      <c r="R627" s="51"/>
      <c r="S627" s="51"/>
      <c r="T627" s="51"/>
      <c r="U627" s="51"/>
      <c r="V627" s="51"/>
      <c r="W627" s="51"/>
      <c r="X627" s="51"/>
      <c r="Y627" s="51"/>
      <c r="Z627" s="51"/>
      <c r="AA627" s="51"/>
    </row>
    <row r="628" spans="1:27" ht="11.65" customHeight="1">
      <c r="A628" s="53">
        <v>508</v>
      </c>
      <c r="C628" s="101"/>
      <c r="F628" s="101" t="s">
        <v>270</v>
      </c>
      <c r="G628" s="3" t="s">
        <v>630</v>
      </c>
      <c r="H628" s="59"/>
      <c r="I628" s="7">
        <v>0</v>
      </c>
      <c r="J628" s="7">
        <v>0</v>
      </c>
      <c r="K628" s="103">
        <v>0</v>
      </c>
      <c r="L628" s="7">
        <v>0</v>
      </c>
      <c r="M628" s="7">
        <v>0</v>
      </c>
      <c r="O628" s="51"/>
      <c r="P628" s="51"/>
      <c r="Q628" s="51"/>
      <c r="R628" s="51"/>
      <c r="S628" s="51"/>
      <c r="T628" s="51"/>
      <c r="U628" s="51"/>
      <c r="V628" s="51"/>
      <c r="W628" s="51"/>
      <c r="X628" s="51"/>
      <c r="Y628" s="51"/>
      <c r="Z628" s="51"/>
      <c r="AA628" s="51"/>
    </row>
    <row r="629" spans="1:27" ht="11.65" customHeight="1">
      <c r="A629" s="53">
        <v>509</v>
      </c>
      <c r="C629" s="101"/>
      <c r="F629" s="101" t="s">
        <v>270</v>
      </c>
      <c r="G629" s="3" t="s">
        <v>634</v>
      </c>
      <c r="H629" s="59"/>
      <c r="I629" s="7">
        <v>213149.29</v>
      </c>
      <c r="J629" s="7">
        <v>165251.35635433567</v>
      </c>
      <c r="K629" s="103">
        <v>47897.933645664336</v>
      </c>
      <c r="L629" s="7">
        <v>0</v>
      </c>
      <c r="M629" s="7">
        <v>47897.933645664336</v>
      </c>
      <c r="O629" s="51"/>
      <c r="P629" s="51"/>
      <c r="Q629" s="51"/>
      <c r="R629" s="51"/>
      <c r="S629" s="51"/>
      <c r="T629" s="51"/>
      <c r="U629" s="51"/>
      <c r="V629" s="51"/>
      <c r="W629" s="51"/>
      <c r="X629" s="51"/>
      <c r="Y629" s="51"/>
      <c r="Z629" s="51"/>
      <c r="AA629" s="51"/>
    </row>
    <row r="630" spans="1:27" ht="11.65" customHeight="1">
      <c r="A630" s="53">
        <v>510</v>
      </c>
      <c r="C630" s="101"/>
      <c r="F630" s="101" t="s">
        <v>270</v>
      </c>
      <c r="G630" s="3" t="s">
        <v>636</v>
      </c>
      <c r="H630" s="59"/>
      <c r="I630" s="7">
        <v>183148.17</v>
      </c>
      <c r="J630" s="7">
        <v>183148.17</v>
      </c>
      <c r="K630" s="103">
        <v>0</v>
      </c>
      <c r="L630" s="7">
        <v>0</v>
      </c>
      <c r="M630" s="7">
        <v>0</v>
      </c>
      <c r="O630" s="51"/>
      <c r="P630" s="51"/>
      <c r="Q630" s="51"/>
      <c r="R630" s="51"/>
      <c r="S630" s="51"/>
      <c r="T630" s="51"/>
      <c r="U630" s="51"/>
      <c r="V630" s="51"/>
      <c r="W630" s="51"/>
      <c r="X630" s="51"/>
      <c r="Y630" s="51"/>
      <c r="Z630" s="51"/>
      <c r="AA630" s="51"/>
    </row>
    <row r="631" spans="1:27" ht="11.65" customHeight="1">
      <c r="A631" s="53">
        <v>511</v>
      </c>
      <c r="C631" s="101"/>
      <c r="F631" s="101" t="s">
        <v>270</v>
      </c>
      <c r="G631" s="3" t="s">
        <v>636</v>
      </c>
      <c r="H631" s="59"/>
      <c r="I631" s="7">
        <v>0</v>
      </c>
      <c r="J631" s="7">
        <v>0</v>
      </c>
      <c r="K631" s="103">
        <v>0</v>
      </c>
      <c r="L631" s="7">
        <v>0</v>
      </c>
      <c r="M631" s="7">
        <v>0</v>
      </c>
      <c r="O631" s="51"/>
      <c r="P631" s="51"/>
      <c r="Q631" s="51"/>
      <c r="R631" s="51"/>
      <c r="S631" s="51"/>
      <c r="T631" s="51"/>
      <c r="U631" s="51"/>
      <c r="V631" s="51"/>
      <c r="W631" s="51"/>
      <c r="X631" s="51"/>
      <c r="Y631" s="51"/>
      <c r="Z631" s="51"/>
      <c r="AA631" s="51"/>
    </row>
    <row r="632" spans="1:27" ht="11.65" customHeight="1">
      <c r="A632" s="53">
        <v>512</v>
      </c>
      <c r="C632" s="101"/>
      <c r="H632" s="59" t="s">
        <v>162</v>
      </c>
      <c r="I632" s="106">
        <v>396297.46</v>
      </c>
      <c r="J632" s="106">
        <v>348399.52635433571</v>
      </c>
      <c r="K632" s="106">
        <v>47897.933645664336</v>
      </c>
      <c r="L632" s="106">
        <v>0</v>
      </c>
      <c r="M632" s="106">
        <v>47897.933645664336</v>
      </c>
      <c r="O632" s="51"/>
      <c r="P632" s="51"/>
      <c r="Q632" s="51"/>
      <c r="R632" s="51"/>
      <c r="S632" s="51"/>
      <c r="T632" s="51"/>
      <c r="U632" s="51"/>
      <c r="V632" s="51"/>
      <c r="W632" s="51"/>
      <c r="X632" s="51"/>
      <c r="Y632" s="51"/>
      <c r="Z632" s="51"/>
      <c r="AA632" s="51"/>
    </row>
    <row r="633" spans="1:27" ht="11.65" customHeight="1">
      <c r="A633" s="53">
        <v>513</v>
      </c>
      <c r="C633" s="101"/>
      <c r="H633" s="59"/>
      <c r="I633" s="7"/>
      <c r="J633" s="7"/>
      <c r="K633" s="7"/>
      <c r="L633" s="7"/>
      <c r="M633" s="7"/>
      <c r="O633" s="51"/>
      <c r="P633" s="51"/>
      <c r="Q633" s="51"/>
      <c r="R633" s="51"/>
      <c r="S633" s="51"/>
      <c r="T633" s="51"/>
      <c r="U633" s="51"/>
      <c r="V633" s="51"/>
      <c r="W633" s="51"/>
      <c r="X633" s="51"/>
      <c r="Y633" s="51"/>
      <c r="Z633" s="51"/>
      <c r="AA633" s="51"/>
    </row>
    <row r="634" spans="1:27" ht="11.65" customHeight="1">
      <c r="A634" s="53">
        <v>514</v>
      </c>
      <c r="C634" s="101">
        <v>547</v>
      </c>
      <c r="D634" s="3" t="s">
        <v>194</v>
      </c>
      <c r="H634" s="59"/>
      <c r="I634" s="7"/>
      <c r="J634" s="7"/>
      <c r="K634" s="7"/>
      <c r="L634" s="7"/>
      <c r="M634" s="7"/>
      <c r="O634" s="51"/>
      <c r="P634" s="51"/>
      <c r="Q634" s="51"/>
      <c r="R634" s="51"/>
      <c r="S634" s="51"/>
      <c r="T634" s="51"/>
      <c r="U634" s="51"/>
      <c r="V634" s="51"/>
      <c r="W634" s="51"/>
      <c r="X634" s="51"/>
      <c r="Y634" s="51"/>
      <c r="Z634" s="51"/>
      <c r="AA634" s="51"/>
    </row>
    <row r="635" spans="1:27" ht="11.65" customHeight="1">
      <c r="A635" s="53">
        <v>515</v>
      </c>
      <c r="C635" s="101"/>
      <c r="F635" s="101" t="s">
        <v>270</v>
      </c>
      <c r="G635" s="3" t="s">
        <v>630</v>
      </c>
      <c r="H635" s="59"/>
      <c r="I635" s="7">
        <v>0</v>
      </c>
      <c r="J635" s="7">
        <v>0</v>
      </c>
      <c r="K635" s="103">
        <v>0</v>
      </c>
      <c r="L635" s="7">
        <v>0</v>
      </c>
      <c r="M635" s="7">
        <v>0</v>
      </c>
      <c r="O635" s="51"/>
      <c r="P635" s="51"/>
      <c r="Q635" s="51"/>
      <c r="R635" s="51"/>
      <c r="S635" s="51"/>
      <c r="T635" s="51"/>
      <c r="U635" s="51"/>
      <c r="V635" s="51"/>
      <c r="W635" s="51"/>
      <c r="X635" s="51"/>
      <c r="Y635" s="51"/>
      <c r="Z635" s="51"/>
      <c r="AA635" s="51"/>
    </row>
    <row r="636" spans="1:27" ht="11.65" customHeight="1">
      <c r="A636" s="53">
        <v>516</v>
      </c>
      <c r="C636" s="101"/>
      <c r="F636" s="101" t="s">
        <v>270</v>
      </c>
      <c r="G636" s="3" t="s">
        <v>637</v>
      </c>
      <c r="H636" s="59"/>
      <c r="I636" s="7">
        <v>0</v>
      </c>
      <c r="J636" s="7">
        <v>0</v>
      </c>
      <c r="K636" s="103">
        <v>0</v>
      </c>
      <c r="L636" s="7">
        <v>0</v>
      </c>
      <c r="M636" s="7">
        <v>0</v>
      </c>
      <c r="O636" s="51"/>
      <c r="P636" s="51"/>
      <c r="Q636" s="51"/>
      <c r="R636" s="51"/>
      <c r="S636" s="51"/>
      <c r="T636" s="51"/>
      <c r="U636" s="51"/>
      <c r="V636" s="51"/>
      <c r="W636" s="51"/>
      <c r="X636" s="51"/>
      <c r="Y636" s="51"/>
      <c r="Z636" s="51"/>
      <c r="AA636" s="51"/>
    </row>
    <row r="637" spans="1:27" ht="11.65" customHeight="1">
      <c r="A637" s="53">
        <v>517</v>
      </c>
      <c r="C637" s="101"/>
      <c r="F637" s="101" t="s">
        <v>270</v>
      </c>
      <c r="G637" s="3" t="s">
        <v>398</v>
      </c>
      <c r="H637" s="59"/>
      <c r="I637" s="7">
        <v>0</v>
      </c>
      <c r="J637" s="7">
        <v>0</v>
      </c>
      <c r="K637" s="103">
        <v>0</v>
      </c>
      <c r="L637" s="7">
        <v>0</v>
      </c>
      <c r="M637" s="7">
        <v>0</v>
      </c>
      <c r="O637" s="51"/>
      <c r="P637" s="51"/>
      <c r="Q637" s="51"/>
      <c r="R637" s="51"/>
      <c r="S637" s="51"/>
      <c r="T637" s="51"/>
      <c r="U637" s="51"/>
      <c r="V637" s="51"/>
      <c r="W637" s="51"/>
      <c r="X637" s="51"/>
      <c r="Y637" s="51"/>
      <c r="Z637" s="51"/>
      <c r="AA637" s="51"/>
    </row>
    <row r="638" spans="1:27" ht="11.65" customHeight="1">
      <c r="A638" s="53">
        <v>518</v>
      </c>
      <c r="C638" s="101"/>
      <c r="F638" s="101" t="s">
        <v>270</v>
      </c>
      <c r="G638" s="3" t="s">
        <v>652</v>
      </c>
      <c r="H638" s="59"/>
      <c r="I638" s="7">
        <v>0</v>
      </c>
      <c r="J638" s="7">
        <v>0</v>
      </c>
      <c r="K638" s="103">
        <v>0</v>
      </c>
      <c r="L638" s="7">
        <v>0</v>
      </c>
      <c r="M638" s="7">
        <v>0</v>
      </c>
      <c r="O638" s="51"/>
      <c r="P638" s="51"/>
      <c r="Q638" s="51"/>
      <c r="R638" s="51"/>
      <c r="S638" s="51"/>
      <c r="T638" s="51"/>
      <c r="U638" s="51"/>
      <c r="V638" s="51"/>
      <c r="W638" s="51"/>
      <c r="X638" s="51"/>
      <c r="Y638" s="51"/>
      <c r="Z638" s="51"/>
      <c r="AA638" s="51"/>
    </row>
    <row r="639" spans="1:27" ht="11.65" customHeight="1">
      <c r="A639" s="53">
        <v>519</v>
      </c>
      <c r="C639" s="101"/>
      <c r="H639" s="59" t="s">
        <v>162</v>
      </c>
      <c r="I639" s="106">
        <v>0</v>
      </c>
      <c r="J639" s="106">
        <v>0</v>
      </c>
      <c r="K639" s="106">
        <v>0</v>
      </c>
      <c r="L639" s="106">
        <v>0</v>
      </c>
      <c r="M639" s="106">
        <v>0</v>
      </c>
      <c r="O639" s="51"/>
      <c r="P639" s="51"/>
      <c r="Q639" s="51"/>
      <c r="R639" s="51"/>
      <c r="S639" s="51"/>
      <c r="T639" s="51"/>
      <c r="U639" s="51"/>
      <c r="V639" s="51"/>
      <c r="W639" s="51"/>
      <c r="X639" s="51"/>
      <c r="Y639" s="51"/>
      <c r="Z639" s="51"/>
      <c r="AA639" s="51"/>
    </row>
    <row r="640" spans="1:27" ht="11.65" customHeight="1">
      <c r="A640" s="53">
        <v>520</v>
      </c>
      <c r="C640" s="101"/>
      <c r="H640" s="59"/>
      <c r="I640" s="7"/>
      <c r="J640" s="7"/>
      <c r="K640" s="7"/>
      <c r="L640" s="7"/>
      <c r="M640" s="7"/>
      <c r="O640" s="51"/>
      <c r="P640" s="51"/>
      <c r="Q640" s="51"/>
      <c r="R640" s="51"/>
      <c r="S640" s="51"/>
      <c r="T640" s="51"/>
      <c r="U640" s="51"/>
      <c r="V640" s="51"/>
      <c r="W640" s="51"/>
      <c r="X640" s="51"/>
      <c r="Y640" s="51"/>
      <c r="Z640" s="51"/>
      <c r="AA640" s="51"/>
    </row>
    <row r="641" spans="1:27" ht="11.65" customHeight="1">
      <c r="A641" s="53">
        <v>521</v>
      </c>
      <c r="C641" s="101" t="s">
        <v>195</v>
      </c>
      <c r="D641" s="3" t="s">
        <v>196</v>
      </c>
      <c r="H641" s="59"/>
      <c r="I641" s="7"/>
      <c r="J641" s="7"/>
      <c r="K641" s="7"/>
      <c r="L641" s="7"/>
      <c r="M641" s="7"/>
      <c r="O641" s="51"/>
      <c r="P641" s="51"/>
      <c r="Q641" s="51"/>
      <c r="R641" s="51"/>
      <c r="S641" s="51"/>
      <c r="T641" s="51"/>
      <c r="U641" s="51"/>
      <c r="V641" s="51"/>
      <c r="W641" s="51"/>
      <c r="X641" s="51"/>
      <c r="Y641" s="51"/>
      <c r="Z641" s="51"/>
      <c r="AA641" s="51"/>
    </row>
    <row r="642" spans="1:27" ht="11.65" customHeight="1">
      <c r="A642" s="53">
        <v>522</v>
      </c>
      <c r="C642" s="101"/>
      <c r="G642" s="3" t="s">
        <v>630</v>
      </c>
      <c r="H642" s="59"/>
      <c r="I642" s="7">
        <v>0</v>
      </c>
      <c r="J642" s="7">
        <v>0</v>
      </c>
      <c r="K642" s="7">
        <v>0</v>
      </c>
      <c r="L642" s="7">
        <v>0</v>
      </c>
      <c r="M642" s="7">
        <v>0</v>
      </c>
      <c r="O642" s="51"/>
      <c r="P642" s="51"/>
      <c r="Q642" s="51"/>
      <c r="R642" s="51"/>
      <c r="S642" s="51"/>
      <c r="T642" s="51"/>
      <c r="U642" s="51"/>
      <c r="V642" s="51"/>
      <c r="W642" s="51"/>
      <c r="X642" s="51"/>
      <c r="Y642" s="51"/>
      <c r="Z642" s="51"/>
      <c r="AA642" s="51"/>
    </row>
    <row r="643" spans="1:27" ht="11.65" customHeight="1">
      <c r="A643" s="53">
        <v>523</v>
      </c>
      <c r="C643" s="101"/>
      <c r="G643" s="3" t="s">
        <v>637</v>
      </c>
      <c r="H643" s="59"/>
      <c r="I643" s="7">
        <v>95744164.940000013</v>
      </c>
      <c r="J643" s="7">
        <v>73696380.79735145</v>
      </c>
      <c r="K643" s="7">
        <v>22047784.142648555</v>
      </c>
      <c r="L643" s="7">
        <v>-3333133.1450173333</v>
      </c>
      <c r="M643" s="7">
        <v>18714650.997631222</v>
      </c>
      <c r="O643" s="51"/>
      <c r="P643" s="51"/>
      <c r="Q643" s="51"/>
      <c r="R643" s="51"/>
      <c r="S643" s="51"/>
      <c r="T643" s="51"/>
      <c r="U643" s="51"/>
      <c r="V643" s="51"/>
      <c r="W643" s="51"/>
      <c r="X643" s="51"/>
      <c r="Y643" s="51"/>
      <c r="Z643" s="51"/>
      <c r="AA643" s="51"/>
    </row>
    <row r="644" spans="1:27" ht="11.65" customHeight="1">
      <c r="A644" s="53">
        <v>524</v>
      </c>
      <c r="C644" s="101"/>
      <c r="G644" s="3" t="s">
        <v>398</v>
      </c>
      <c r="H644" s="59"/>
      <c r="I644" s="7">
        <v>0</v>
      </c>
      <c r="J644" s="7">
        <v>0</v>
      </c>
      <c r="K644" s="7">
        <v>0</v>
      </c>
      <c r="L644" s="7">
        <v>0</v>
      </c>
      <c r="M644" s="7">
        <v>0</v>
      </c>
      <c r="O644" s="51"/>
      <c r="P644" s="51"/>
      <c r="Q644" s="51"/>
      <c r="R644" s="51"/>
      <c r="S644" s="51"/>
      <c r="T644" s="51"/>
      <c r="U644" s="51"/>
      <c r="V644" s="51"/>
      <c r="W644" s="51"/>
      <c r="X644" s="51"/>
      <c r="Y644" s="51"/>
      <c r="Z644" s="51"/>
      <c r="AA644" s="51"/>
    </row>
    <row r="645" spans="1:27" ht="11.65" customHeight="1">
      <c r="A645" s="53">
        <v>525</v>
      </c>
      <c r="C645" s="101"/>
      <c r="G645" s="3" t="s">
        <v>652</v>
      </c>
      <c r="H645" s="59"/>
      <c r="I645" s="7">
        <v>0</v>
      </c>
      <c r="J645" s="7">
        <v>0</v>
      </c>
      <c r="K645" s="7">
        <v>0</v>
      </c>
      <c r="L645" s="7">
        <v>0</v>
      </c>
      <c r="M645" s="7">
        <v>0</v>
      </c>
      <c r="O645" s="51"/>
      <c r="P645" s="51"/>
      <c r="Q645" s="51"/>
      <c r="R645" s="51"/>
      <c r="S645" s="51"/>
      <c r="T645" s="51"/>
      <c r="U645" s="51"/>
      <c r="V645" s="51"/>
      <c r="W645" s="51"/>
      <c r="X645" s="51"/>
      <c r="Y645" s="51"/>
      <c r="Z645" s="51"/>
      <c r="AA645" s="51"/>
    </row>
    <row r="646" spans="1:27" ht="11.65" customHeight="1">
      <c r="A646" s="53">
        <v>526</v>
      </c>
      <c r="C646" s="101"/>
      <c r="H646" s="59" t="s">
        <v>162</v>
      </c>
      <c r="I646" s="106">
        <v>95744164.940000013</v>
      </c>
      <c r="J646" s="106">
        <v>73696380.79735145</v>
      </c>
      <c r="K646" s="106">
        <v>22047784.142648555</v>
      </c>
      <c r="L646" s="106">
        <v>-3333133.1450173333</v>
      </c>
      <c r="M646" s="106">
        <v>18714650.997631222</v>
      </c>
      <c r="O646" s="51"/>
      <c r="P646" s="51"/>
      <c r="Q646" s="51"/>
      <c r="R646" s="51"/>
      <c r="S646" s="51"/>
      <c r="T646" s="51"/>
      <c r="U646" s="51"/>
      <c r="V646" s="51"/>
      <c r="W646" s="51"/>
      <c r="X646" s="51"/>
      <c r="Y646" s="51"/>
      <c r="Z646" s="51"/>
      <c r="AA646" s="51"/>
    </row>
    <row r="647" spans="1:27" ht="11.65" customHeight="1">
      <c r="A647" s="53">
        <v>527</v>
      </c>
      <c r="C647" s="101"/>
      <c r="H647" s="59"/>
      <c r="I647" s="7"/>
      <c r="J647" s="7"/>
      <c r="K647" s="7"/>
      <c r="L647" s="7"/>
      <c r="M647" s="7"/>
      <c r="O647" s="51"/>
      <c r="P647" s="51"/>
      <c r="Q647" s="51"/>
      <c r="R647" s="51"/>
      <c r="S647" s="51"/>
      <c r="T647" s="51"/>
      <c r="U647" s="51"/>
      <c r="V647" s="51"/>
      <c r="W647" s="51"/>
      <c r="X647" s="51"/>
      <c r="Y647" s="51"/>
      <c r="Z647" s="51"/>
      <c r="AA647" s="51"/>
    </row>
    <row r="648" spans="1:27" ht="11.65" customHeight="1">
      <c r="A648" s="53">
        <v>528</v>
      </c>
      <c r="C648" s="101">
        <v>548</v>
      </c>
      <c r="D648" s="3" t="s">
        <v>197</v>
      </c>
      <c r="H648" s="59"/>
      <c r="I648" s="7"/>
      <c r="J648" s="7"/>
      <c r="K648" s="7"/>
      <c r="L648" s="7"/>
      <c r="M648" s="7"/>
      <c r="O648" s="51"/>
      <c r="P648" s="51"/>
      <c r="Q648" s="51"/>
      <c r="R648" s="51"/>
      <c r="S648" s="51"/>
      <c r="T648" s="51"/>
      <c r="U648" s="51"/>
      <c r="V648" s="51"/>
      <c r="W648" s="51"/>
      <c r="X648" s="51"/>
      <c r="Y648" s="51"/>
      <c r="Z648" s="51"/>
      <c r="AA648" s="51"/>
    </row>
    <row r="649" spans="1:27" ht="11.65" customHeight="1">
      <c r="A649" s="53">
        <v>529</v>
      </c>
      <c r="C649" s="101"/>
      <c r="F649" s="101" t="s">
        <v>270</v>
      </c>
      <c r="G649" s="3" t="s">
        <v>249</v>
      </c>
      <c r="H649" s="59"/>
      <c r="I649" s="7">
        <v>0</v>
      </c>
      <c r="J649" s="7">
        <v>0</v>
      </c>
      <c r="K649" s="103">
        <v>0</v>
      </c>
      <c r="L649" s="7">
        <v>2701.6431076322228</v>
      </c>
      <c r="M649" s="7">
        <v>2701.6431076322228</v>
      </c>
      <c r="O649" s="51"/>
      <c r="P649" s="51"/>
      <c r="Q649" s="51"/>
      <c r="R649" s="51"/>
      <c r="S649" s="51"/>
      <c r="T649" s="51"/>
      <c r="U649" s="51"/>
      <c r="V649" s="51"/>
      <c r="W649" s="51"/>
      <c r="X649" s="51"/>
      <c r="Y649" s="51"/>
      <c r="Z649" s="51"/>
      <c r="AA649" s="51"/>
    </row>
    <row r="650" spans="1:27" ht="11.65" customHeight="1">
      <c r="A650" s="53">
        <v>530</v>
      </c>
      <c r="C650" s="101"/>
      <c r="F650" s="101" t="s">
        <v>270</v>
      </c>
      <c r="G650" s="3" t="s">
        <v>634</v>
      </c>
      <c r="H650" s="59"/>
      <c r="I650" s="7">
        <v>9878561.0700000003</v>
      </c>
      <c r="J650" s="7">
        <v>7658696.0043199658</v>
      </c>
      <c r="K650" s="103">
        <v>2219865.0656800349</v>
      </c>
      <c r="L650" s="7">
        <v>9581.3973568705842</v>
      </c>
      <c r="M650" s="7">
        <v>2229446.4630369055</v>
      </c>
      <c r="O650" s="51"/>
      <c r="P650" s="51"/>
      <c r="Q650" s="51"/>
      <c r="R650" s="51"/>
      <c r="S650" s="51"/>
      <c r="T650" s="51"/>
      <c r="U650" s="51"/>
      <c r="V650" s="51"/>
      <c r="W650" s="51"/>
      <c r="X650" s="51"/>
      <c r="Y650" s="51"/>
      <c r="Z650" s="51"/>
      <c r="AA650" s="51"/>
    </row>
    <row r="651" spans="1:27" ht="11.65" customHeight="1">
      <c r="A651" s="53">
        <v>531</v>
      </c>
      <c r="C651" s="101"/>
      <c r="F651" s="101" t="s">
        <v>270</v>
      </c>
      <c r="G651" s="3" t="s">
        <v>636</v>
      </c>
      <c r="H651" s="59"/>
      <c r="I651" s="7">
        <v>8326769.8799999999</v>
      </c>
      <c r="J651" s="7">
        <v>8326769.8799999999</v>
      </c>
      <c r="K651" s="103">
        <v>0</v>
      </c>
      <c r="L651" s="7">
        <v>0</v>
      </c>
      <c r="M651" s="7">
        <v>0</v>
      </c>
      <c r="O651" s="51"/>
      <c r="P651" s="51"/>
      <c r="Q651" s="51"/>
      <c r="R651" s="51"/>
      <c r="S651" s="51"/>
      <c r="T651" s="51"/>
      <c r="U651" s="51"/>
      <c r="V651" s="51"/>
      <c r="W651" s="51"/>
      <c r="X651" s="51"/>
      <c r="Y651" s="51"/>
      <c r="Z651" s="51"/>
      <c r="AA651" s="51"/>
    </row>
    <row r="652" spans="1:27" ht="11.65" customHeight="1">
      <c r="A652" s="53">
        <v>532</v>
      </c>
      <c r="C652" s="101"/>
      <c r="F652" s="101" t="s">
        <v>270</v>
      </c>
      <c r="G652" s="3" t="s">
        <v>569</v>
      </c>
      <c r="H652" s="59"/>
      <c r="I652" s="7">
        <v>0</v>
      </c>
      <c r="J652" s="7">
        <v>0</v>
      </c>
      <c r="K652" s="103">
        <v>0</v>
      </c>
      <c r="L652" s="7">
        <v>0</v>
      </c>
      <c r="M652" s="7">
        <v>0</v>
      </c>
      <c r="O652" s="51"/>
      <c r="P652" s="51"/>
      <c r="Q652" s="51"/>
      <c r="R652" s="51"/>
      <c r="S652" s="51"/>
      <c r="T652" s="51"/>
      <c r="U652" s="51"/>
      <c r="V652" s="51"/>
      <c r="W652" s="51"/>
      <c r="X652" s="51"/>
      <c r="Y652" s="51"/>
      <c r="Z652" s="51"/>
      <c r="AA652" s="51"/>
    </row>
    <row r="653" spans="1:27" ht="11.65" customHeight="1">
      <c r="A653" s="53">
        <v>533</v>
      </c>
      <c r="C653" s="101"/>
      <c r="H653" s="59" t="s">
        <v>162</v>
      </c>
      <c r="I653" s="106">
        <v>18205330.949999999</v>
      </c>
      <c r="J653" s="106">
        <v>15985465.884319965</v>
      </c>
      <c r="K653" s="106">
        <v>2219865.0656800349</v>
      </c>
      <c r="L653" s="106">
        <v>12283.040464502807</v>
      </c>
      <c r="M653" s="106">
        <v>2232148.1061445377</v>
      </c>
      <c r="O653" s="51"/>
      <c r="P653" s="51"/>
      <c r="Q653" s="51"/>
      <c r="R653" s="51"/>
      <c r="S653" s="51"/>
      <c r="T653" s="51"/>
      <c r="U653" s="51"/>
      <c r="V653" s="51"/>
      <c r="W653" s="51"/>
      <c r="X653" s="51"/>
      <c r="Y653" s="51"/>
      <c r="Z653" s="51"/>
      <c r="AA653" s="51"/>
    </row>
    <row r="654" spans="1:27" ht="11.65" customHeight="1">
      <c r="A654" s="53">
        <v>534</v>
      </c>
      <c r="C654" s="101"/>
      <c r="H654" s="59"/>
      <c r="I654" s="7"/>
      <c r="J654" s="7"/>
      <c r="K654" s="7"/>
      <c r="L654" s="7"/>
      <c r="M654" s="7"/>
      <c r="O654" s="51"/>
      <c r="P654" s="51"/>
      <c r="Q654" s="51"/>
      <c r="R654" s="51"/>
      <c r="S654" s="51"/>
      <c r="T654" s="51"/>
      <c r="U654" s="51"/>
      <c r="V654" s="51"/>
      <c r="W654" s="51"/>
      <c r="X654" s="51"/>
      <c r="Y654" s="51"/>
      <c r="Z654" s="51"/>
      <c r="AA654" s="51"/>
    </row>
    <row r="655" spans="1:27" ht="11.65" customHeight="1">
      <c r="A655" s="53">
        <v>535</v>
      </c>
      <c r="C655" s="101">
        <v>549</v>
      </c>
      <c r="D655" s="3" t="s">
        <v>198</v>
      </c>
      <c r="H655" s="59"/>
      <c r="I655" s="7"/>
      <c r="J655" s="7"/>
      <c r="K655" s="7"/>
      <c r="L655" s="7"/>
      <c r="M655" s="7"/>
      <c r="O655" s="51"/>
      <c r="P655" s="51"/>
      <c r="Q655" s="51"/>
      <c r="R655" s="51"/>
      <c r="S655" s="51"/>
      <c r="T655" s="51"/>
      <c r="U655" s="51"/>
      <c r="V655" s="51"/>
      <c r="W655" s="51"/>
      <c r="X655" s="51"/>
      <c r="Y655" s="51"/>
      <c r="Z655" s="51"/>
      <c r="AA655" s="51"/>
    </row>
    <row r="656" spans="1:27" ht="11.65" customHeight="1">
      <c r="A656" s="53">
        <v>536</v>
      </c>
      <c r="C656" s="101"/>
      <c r="F656" s="101">
        <v>0</v>
      </c>
      <c r="G656" s="3" t="s">
        <v>569</v>
      </c>
      <c r="H656" s="59"/>
      <c r="I656" s="7">
        <v>83921.52</v>
      </c>
      <c r="J656" s="7">
        <v>83921.52</v>
      </c>
      <c r="K656" s="103">
        <v>0</v>
      </c>
      <c r="L656" s="7">
        <v>0</v>
      </c>
      <c r="M656" s="7">
        <v>0</v>
      </c>
      <c r="O656" s="51"/>
      <c r="P656" s="51"/>
      <c r="Q656" s="51"/>
      <c r="R656" s="51"/>
      <c r="S656" s="51"/>
      <c r="T656" s="51"/>
      <c r="U656" s="51"/>
      <c r="V656" s="51"/>
      <c r="W656" s="51"/>
      <c r="X656" s="51"/>
      <c r="Y656" s="51"/>
      <c r="Z656" s="51"/>
      <c r="AA656" s="51"/>
    </row>
    <row r="657" spans="1:27" ht="11.65" customHeight="1">
      <c r="A657" s="53">
        <v>537</v>
      </c>
      <c r="C657" s="101"/>
      <c r="F657" s="101" t="s">
        <v>270</v>
      </c>
      <c r="G657" s="3" t="s">
        <v>249</v>
      </c>
      <c r="H657" s="59"/>
      <c r="I657" s="7">
        <v>1414413.42</v>
      </c>
      <c r="J657" s="7">
        <v>1302952.2790367524</v>
      </c>
      <c r="K657" s="103">
        <v>111461.14096324761</v>
      </c>
      <c r="L657" s="7">
        <v>0</v>
      </c>
      <c r="M657" s="7">
        <v>111461.14096324761</v>
      </c>
      <c r="O657" s="51"/>
      <c r="P657" s="51"/>
      <c r="Q657" s="51"/>
      <c r="R657" s="51"/>
      <c r="S657" s="51"/>
      <c r="T657" s="51"/>
      <c r="U657" s="51"/>
      <c r="V657" s="51"/>
      <c r="W657" s="51"/>
      <c r="X657" s="51"/>
      <c r="Y657" s="51"/>
      <c r="Z657" s="51"/>
      <c r="AA657" s="51"/>
    </row>
    <row r="658" spans="1:27" ht="11.65" customHeight="1">
      <c r="A658" s="53">
        <v>538</v>
      </c>
      <c r="C658" s="101"/>
      <c r="F658" s="101" t="s">
        <v>270</v>
      </c>
      <c r="G658" s="3" t="s">
        <v>634</v>
      </c>
      <c r="H658" s="59"/>
      <c r="I658" s="7">
        <v>3327404.85</v>
      </c>
      <c r="J658" s="7">
        <v>2579685.649445489</v>
      </c>
      <c r="K658" s="103">
        <v>747719.20055451128</v>
      </c>
      <c r="L658" s="7">
        <v>0</v>
      </c>
      <c r="M658" s="7">
        <v>747719.20055451128</v>
      </c>
      <c r="O658" s="51"/>
      <c r="P658" s="51"/>
      <c r="Q658" s="51"/>
      <c r="R658" s="51"/>
      <c r="S658" s="51"/>
      <c r="T658" s="51"/>
      <c r="U658" s="51"/>
      <c r="V658" s="51"/>
      <c r="W658" s="51"/>
      <c r="X658" s="51"/>
      <c r="Y658" s="51"/>
      <c r="Z658" s="51"/>
      <c r="AA658" s="51"/>
    </row>
    <row r="659" spans="1:27" ht="11.65" customHeight="1">
      <c r="A659" s="53">
        <v>539</v>
      </c>
      <c r="C659" s="101"/>
      <c r="F659" s="101" t="s">
        <v>270</v>
      </c>
      <c r="G659" s="3" t="s">
        <v>636</v>
      </c>
      <c r="H659" s="59"/>
      <c r="I659" s="7">
        <v>4685813.07</v>
      </c>
      <c r="J659" s="7">
        <v>4685813.07</v>
      </c>
      <c r="K659" s="103">
        <v>0</v>
      </c>
      <c r="L659" s="7">
        <v>0</v>
      </c>
      <c r="M659" s="7">
        <v>0</v>
      </c>
      <c r="O659" s="51"/>
      <c r="P659" s="51"/>
      <c r="Q659" s="51"/>
      <c r="R659" s="51"/>
      <c r="S659" s="51"/>
      <c r="T659" s="51"/>
      <c r="U659" s="51"/>
      <c r="V659" s="51"/>
      <c r="W659" s="51"/>
      <c r="X659" s="51"/>
      <c r="Y659" s="51"/>
      <c r="Z659" s="51"/>
      <c r="AA659" s="51"/>
    </row>
    <row r="660" spans="1:27" ht="11.65" customHeight="1">
      <c r="A660" s="53">
        <v>540</v>
      </c>
      <c r="C660" s="101"/>
      <c r="F660" s="101" t="s">
        <v>270</v>
      </c>
      <c r="G660" s="3" t="s">
        <v>636</v>
      </c>
      <c r="H660" s="59"/>
      <c r="I660" s="7">
        <v>0</v>
      </c>
      <c r="J660" s="7">
        <v>0</v>
      </c>
      <c r="K660" s="103">
        <v>0</v>
      </c>
      <c r="L660" s="7">
        <v>0</v>
      </c>
      <c r="M660" s="7">
        <v>0</v>
      </c>
      <c r="O660" s="51"/>
      <c r="P660" s="51"/>
      <c r="Q660" s="51"/>
      <c r="R660" s="51"/>
      <c r="S660" s="51"/>
      <c r="T660" s="51"/>
      <c r="U660" s="51"/>
      <c r="V660" s="51"/>
      <c r="W660" s="51"/>
      <c r="X660" s="51"/>
      <c r="Y660" s="51"/>
      <c r="Z660" s="51"/>
      <c r="AA660" s="51"/>
    </row>
    <row r="661" spans="1:27" ht="11.65" customHeight="1">
      <c r="A661" s="53">
        <v>541</v>
      </c>
      <c r="C661" s="101"/>
      <c r="H661" s="59" t="s">
        <v>162</v>
      </c>
      <c r="I661" s="106">
        <v>9511552.8599999994</v>
      </c>
      <c r="J661" s="106">
        <v>8652372.5184822418</v>
      </c>
      <c r="K661" s="106">
        <v>859180.3415177589</v>
      </c>
      <c r="L661" s="106">
        <v>0</v>
      </c>
      <c r="M661" s="106">
        <v>859180.3415177589</v>
      </c>
      <c r="O661" s="51"/>
      <c r="P661" s="51"/>
      <c r="Q661" s="51"/>
      <c r="R661" s="51"/>
      <c r="S661" s="51"/>
      <c r="T661" s="51"/>
      <c r="U661" s="51"/>
      <c r="V661" s="51"/>
      <c r="W661" s="51"/>
      <c r="X661" s="51"/>
      <c r="Y661" s="51"/>
      <c r="Z661" s="51"/>
      <c r="AA661" s="51"/>
    </row>
    <row r="662" spans="1:27" ht="11.65" customHeight="1">
      <c r="A662" s="53">
        <v>542</v>
      </c>
      <c r="C662" s="101"/>
      <c r="H662" s="59"/>
      <c r="I662" s="7"/>
      <c r="J662" s="7"/>
      <c r="K662" s="7"/>
      <c r="L662" s="7"/>
      <c r="M662" s="7"/>
      <c r="O662" s="51"/>
      <c r="P662" s="51"/>
      <c r="Q662" s="51"/>
      <c r="R662" s="51"/>
      <c r="S662" s="51"/>
      <c r="T662" s="51"/>
      <c r="U662" s="51"/>
      <c r="V662" s="51"/>
      <c r="W662" s="51"/>
      <c r="X662" s="51"/>
      <c r="Y662" s="51"/>
      <c r="Z662" s="51"/>
      <c r="AA662" s="51"/>
    </row>
    <row r="663" spans="1:27" ht="11.65" customHeight="1">
      <c r="A663" s="53">
        <v>543</v>
      </c>
      <c r="C663" s="101"/>
      <c r="H663" s="59"/>
      <c r="I663" s="109"/>
      <c r="J663" s="7"/>
      <c r="K663" s="7"/>
      <c r="L663" s="7"/>
      <c r="M663" s="7"/>
      <c r="O663" s="51"/>
      <c r="P663" s="51"/>
      <c r="Q663" s="51"/>
      <c r="R663" s="51"/>
      <c r="S663" s="51"/>
      <c r="T663" s="51"/>
      <c r="U663" s="51"/>
      <c r="V663" s="51"/>
      <c r="W663" s="51"/>
      <c r="X663" s="51"/>
      <c r="Y663" s="51"/>
      <c r="Z663" s="51"/>
      <c r="AA663" s="51"/>
    </row>
    <row r="664" spans="1:27" ht="11.65" customHeight="1">
      <c r="A664" s="53">
        <v>544</v>
      </c>
      <c r="C664" s="101"/>
      <c r="E664" s="57"/>
      <c r="H664" s="59"/>
      <c r="I664" s="109"/>
      <c r="J664" s="109"/>
      <c r="K664" s="109"/>
      <c r="L664" s="109"/>
      <c r="M664" s="109"/>
      <c r="O664" s="110"/>
      <c r="P664" s="110"/>
      <c r="Q664" s="110"/>
      <c r="R664" s="110"/>
      <c r="S664" s="110"/>
      <c r="T664" s="110"/>
      <c r="U664" s="51"/>
      <c r="V664" s="110"/>
      <c r="W664" s="110"/>
      <c r="X664" s="110"/>
      <c r="Y664" s="110"/>
      <c r="Z664" s="110"/>
      <c r="AA664" s="110"/>
    </row>
    <row r="665" spans="1:27" ht="11.65" customHeight="1">
      <c r="A665" s="53">
        <v>545</v>
      </c>
      <c r="C665" s="111"/>
      <c r="D665" s="56"/>
      <c r="E665" s="112"/>
      <c r="G665" s="56"/>
      <c r="H665" s="113"/>
      <c r="I665" s="114"/>
      <c r="J665" s="114"/>
      <c r="K665" s="114"/>
      <c r="L665" s="114"/>
      <c r="M665" s="114"/>
      <c r="O665" s="115"/>
      <c r="P665" s="115"/>
      <c r="Q665" s="115"/>
      <c r="R665" s="115"/>
      <c r="S665" s="115"/>
      <c r="T665" s="115"/>
      <c r="U665" s="51"/>
      <c r="V665" s="115"/>
      <c r="W665" s="115"/>
      <c r="X665" s="115"/>
      <c r="Y665" s="115"/>
      <c r="Z665" s="115"/>
      <c r="AA665" s="115"/>
    </row>
    <row r="666" spans="1:27" ht="11.65" customHeight="1">
      <c r="A666" s="53">
        <v>546</v>
      </c>
      <c r="C666" s="101">
        <v>550</v>
      </c>
      <c r="D666" s="3" t="s">
        <v>172</v>
      </c>
      <c r="H666" s="59"/>
      <c r="I666" s="7"/>
      <c r="J666" s="7"/>
      <c r="K666" s="7"/>
      <c r="L666" s="7"/>
      <c r="M666" s="7"/>
      <c r="O666" s="51"/>
      <c r="P666" s="51"/>
      <c r="Q666" s="51"/>
      <c r="R666" s="51"/>
      <c r="S666" s="51"/>
      <c r="T666" s="51"/>
      <c r="U666" s="51"/>
      <c r="V666" s="51"/>
      <c r="W666" s="51"/>
      <c r="X666" s="51"/>
      <c r="Y666" s="51"/>
      <c r="Z666" s="51"/>
      <c r="AA666" s="51"/>
    </row>
    <row r="667" spans="1:27" ht="11.65" customHeight="1">
      <c r="A667" s="53">
        <v>547</v>
      </c>
      <c r="C667" s="101"/>
      <c r="F667" s="101"/>
      <c r="G667" s="3" t="s">
        <v>569</v>
      </c>
      <c r="H667" s="59"/>
      <c r="I667" s="7">
        <v>381506.16</v>
      </c>
      <c r="J667" s="7">
        <v>381506.16</v>
      </c>
      <c r="K667" s="103">
        <v>0</v>
      </c>
      <c r="L667" s="7">
        <v>0</v>
      </c>
      <c r="M667" s="7">
        <v>0</v>
      </c>
      <c r="O667" s="51"/>
      <c r="P667" s="51"/>
      <c r="Q667" s="51"/>
      <c r="R667" s="51"/>
      <c r="S667" s="51"/>
      <c r="T667" s="51"/>
      <c r="U667" s="51"/>
      <c r="V667" s="51"/>
      <c r="W667" s="51"/>
      <c r="X667" s="51"/>
      <c r="Y667" s="51"/>
      <c r="Z667" s="51"/>
      <c r="AA667" s="51"/>
    </row>
    <row r="668" spans="1:27" ht="11.65" customHeight="1">
      <c r="A668" s="53">
        <v>548</v>
      </c>
      <c r="C668" s="101"/>
      <c r="F668" s="101" t="s">
        <v>270</v>
      </c>
      <c r="G668" s="3" t="s">
        <v>249</v>
      </c>
      <c r="H668" s="59"/>
      <c r="I668" s="7">
        <v>41139</v>
      </c>
      <c r="J668" s="7">
        <v>37897.090800575803</v>
      </c>
      <c r="K668" s="103">
        <v>3241.9091994241994</v>
      </c>
      <c r="L668" s="7">
        <v>0</v>
      </c>
      <c r="M668" s="7">
        <v>3241.9091994241994</v>
      </c>
      <c r="O668" s="51"/>
      <c r="P668" s="51"/>
      <c r="Q668" s="51"/>
      <c r="R668" s="51"/>
      <c r="S668" s="51"/>
      <c r="T668" s="51"/>
      <c r="U668" s="51"/>
      <c r="V668" s="51"/>
      <c r="W668" s="51"/>
      <c r="X668" s="51"/>
      <c r="Y668" s="51"/>
      <c r="Z668" s="51"/>
      <c r="AA668" s="51"/>
    </row>
    <row r="669" spans="1:27" ht="11.65" customHeight="1">
      <c r="A669" s="53">
        <v>549</v>
      </c>
      <c r="C669" s="101"/>
      <c r="F669" s="101" t="s">
        <v>270</v>
      </c>
      <c r="G669" s="3" t="s">
        <v>634</v>
      </c>
      <c r="H669" s="59"/>
      <c r="I669" s="7">
        <v>1827268.36</v>
      </c>
      <c r="J669" s="7">
        <v>1416652.9708513808</v>
      </c>
      <c r="K669" s="103">
        <v>410615.3891486192</v>
      </c>
      <c r="L669" s="7">
        <v>0</v>
      </c>
      <c r="M669" s="7">
        <v>410615.3891486192</v>
      </c>
      <c r="O669" s="51"/>
      <c r="P669" s="51"/>
      <c r="Q669" s="51"/>
      <c r="R669" s="51"/>
      <c r="S669" s="51"/>
      <c r="T669" s="51"/>
      <c r="U669" s="51"/>
      <c r="V669" s="51"/>
      <c r="W669" s="51"/>
      <c r="X669" s="51"/>
      <c r="Y669" s="51"/>
      <c r="Z669" s="51"/>
      <c r="AA669" s="51"/>
    </row>
    <row r="670" spans="1:27" ht="11.65" customHeight="1">
      <c r="A670" s="53">
        <v>550</v>
      </c>
      <c r="C670" s="101"/>
      <c r="F670" s="101" t="s">
        <v>270</v>
      </c>
      <c r="G670" s="3" t="s">
        <v>636</v>
      </c>
      <c r="H670" s="59"/>
      <c r="I670" s="7">
        <v>1610869.92</v>
      </c>
      <c r="J670" s="7">
        <v>1610869.92</v>
      </c>
      <c r="K670" s="103">
        <v>0</v>
      </c>
      <c r="L670" s="7">
        <v>0</v>
      </c>
      <c r="M670" s="7">
        <v>0</v>
      </c>
      <c r="O670" s="51"/>
      <c r="P670" s="51"/>
      <c r="Q670" s="51"/>
      <c r="R670" s="51"/>
      <c r="S670" s="51"/>
      <c r="T670" s="51"/>
      <c r="U670" s="51"/>
      <c r="V670" s="51"/>
      <c r="W670" s="51"/>
      <c r="X670" s="51"/>
      <c r="Y670" s="51"/>
      <c r="Z670" s="51"/>
      <c r="AA670" s="51"/>
    </row>
    <row r="671" spans="1:27" ht="11.65" customHeight="1">
      <c r="A671" s="53">
        <v>551</v>
      </c>
      <c r="C671" s="101"/>
      <c r="F671" s="101" t="s">
        <v>270</v>
      </c>
      <c r="G671" s="3" t="s">
        <v>636</v>
      </c>
      <c r="H671" s="59"/>
      <c r="I671" s="7">
        <v>0</v>
      </c>
      <c r="J671" s="7">
        <v>0</v>
      </c>
      <c r="K671" s="103">
        <v>0</v>
      </c>
      <c r="L671" s="7">
        <v>0</v>
      </c>
      <c r="M671" s="7">
        <v>0</v>
      </c>
      <c r="O671" s="51"/>
      <c r="P671" s="51"/>
      <c r="Q671" s="51"/>
      <c r="R671" s="51"/>
      <c r="S671" s="51"/>
      <c r="T671" s="51"/>
      <c r="U671" s="51"/>
      <c r="V671" s="51"/>
      <c r="W671" s="51"/>
      <c r="X671" s="51"/>
      <c r="Y671" s="51"/>
      <c r="Z671" s="51"/>
      <c r="AA671" s="51"/>
    </row>
    <row r="672" spans="1:27" ht="11.65" customHeight="1">
      <c r="A672" s="53">
        <v>552</v>
      </c>
      <c r="C672" s="101"/>
      <c r="H672" s="59" t="s">
        <v>162</v>
      </c>
      <c r="I672" s="106">
        <v>3860783.44</v>
      </c>
      <c r="J672" s="106">
        <v>3446926.1416519564</v>
      </c>
      <c r="K672" s="106">
        <v>413857.2983480434</v>
      </c>
      <c r="L672" s="106">
        <v>0</v>
      </c>
      <c r="M672" s="106">
        <v>413857.2983480434</v>
      </c>
      <c r="O672" s="51"/>
      <c r="P672" s="51"/>
      <c r="Q672" s="51"/>
      <c r="R672" s="51"/>
      <c r="S672" s="51"/>
      <c r="T672" s="51"/>
      <c r="U672" s="51"/>
      <c r="V672" s="51"/>
      <c r="W672" s="51"/>
      <c r="X672" s="51"/>
      <c r="Y672" s="51"/>
      <c r="Z672" s="51"/>
      <c r="AA672" s="51"/>
    </row>
    <row r="673" spans="1:27" ht="11.65" customHeight="1">
      <c r="A673" s="53">
        <v>553</v>
      </c>
      <c r="C673" s="111"/>
      <c r="D673" s="56"/>
      <c r="E673" s="112"/>
      <c r="G673" s="56"/>
      <c r="H673" s="113"/>
      <c r="I673" s="114"/>
      <c r="J673" s="114"/>
      <c r="K673" s="114"/>
      <c r="L673" s="114"/>
      <c r="M673" s="114"/>
      <c r="O673" s="115"/>
      <c r="P673" s="115"/>
      <c r="Q673" s="115"/>
      <c r="R673" s="115"/>
      <c r="S673" s="115"/>
      <c r="T673" s="115"/>
      <c r="U673" s="51"/>
      <c r="V673" s="115"/>
      <c r="W673" s="115"/>
      <c r="X673" s="115"/>
      <c r="Y673" s="115"/>
      <c r="Z673" s="115"/>
      <c r="AA673" s="115"/>
    </row>
    <row r="674" spans="1:27" ht="11.65" customHeight="1">
      <c r="A674" s="53">
        <v>554</v>
      </c>
      <c r="C674" s="101">
        <v>551</v>
      </c>
      <c r="D674" s="3" t="s">
        <v>173</v>
      </c>
      <c r="H674" s="59"/>
      <c r="I674" s="7"/>
      <c r="J674" s="7"/>
      <c r="K674" s="7"/>
      <c r="L674" s="7"/>
      <c r="M674" s="7"/>
      <c r="O674" s="51"/>
      <c r="P674" s="51"/>
      <c r="Q674" s="51"/>
      <c r="R674" s="51"/>
      <c r="S674" s="51"/>
      <c r="T674" s="51"/>
      <c r="U674" s="51"/>
      <c r="V674" s="51"/>
      <c r="W674" s="51"/>
      <c r="X674" s="51"/>
      <c r="Y674" s="51"/>
      <c r="Z674" s="51"/>
      <c r="AA674" s="51"/>
    </row>
    <row r="675" spans="1:27" ht="11.65" customHeight="1">
      <c r="A675" s="53">
        <v>555</v>
      </c>
      <c r="C675" s="101"/>
      <c r="F675" s="101" t="s">
        <v>270</v>
      </c>
      <c r="G675" s="3" t="s">
        <v>249</v>
      </c>
      <c r="H675" s="59"/>
      <c r="I675" s="7">
        <v>0</v>
      </c>
      <c r="J675" s="7">
        <v>0</v>
      </c>
      <c r="K675" s="103">
        <v>0</v>
      </c>
      <c r="L675" s="7">
        <v>0</v>
      </c>
      <c r="M675" s="7">
        <v>0</v>
      </c>
      <c r="O675" s="51"/>
      <c r="P675" s="51"/>
      <c r="Q675" s="51"/>
      <c r="R675" s="51"/>
      <c r="S675" s="51"/>
      <c r="T675" s="51"/>
      <c r="U675" s="51"/>
      <c r="V675" s="51"/>
      <c r="W675" s="51"/>
      <c r="X675" s="51"/>
      <c r="Y675" s="51"/>
      <c r="Z675" s="51"/>
      <c r="AA675" s="51"/>
    </row>
    <row r="676" spans="1:27" ht="11.65" customHeight="1">
      <c r="A676" s="53">
        <v>556</v>
      </c>
      <c r="C676" s="101"/>
      <c r="F676" s="101" t="s">
        <v>270</v>
      </c>
      <c r="G676" s="3" t="s">
        <v>634</v>
      </c>
      <c r="H676" s="59"/>
      <c r="I676" s="7">
        <v>0</v>
      </c>
      <c r="J676" s="7">
        <v>0</v>
      </c>
      <c r="K676" s="103">
        <v>0</v>
      </c>
      <c r="L676" s="7">
        <v>0</v>
      </c>
      <c r="M676" s="7">
        <v>0</v>
      </c>
      <c r="O676" s="51"/>
      <c r="P676" s="51"/>
      <c r="Q676" s="51"/>
      <c r="R676" s="51"/>
      <c r="S676" s="51"/>
      <c r="T676" s="51"/>
      <c r="U676" s="51"/>
      <c r="V676" s="51"/>
      <c r="W676" s="51"/>
      <c r="X676" s="51"/>
      <c r="Y676" s="51"/>
      <c r="Z676" s="51"/>
      <c r="AA676" s="51"/>
    </row>
    <row r="677" spans="1:27" ht="11.65" customHeight="1">
      <c r="A677" s="53">
        <v>557</v>
      </c>
      <c r="C677" s="101"/>
      <c r="F677" s="101" t="s">
        <v>270</v>
      </c>
      <c r="G677" s="3" t="s">
        <v>636</v>
      </c>
      <c r="H677" s="59"/>
      <c r="I677" s="7">
        <v>0</v>
      </c>
      <c r="J677" s="7">
        <v>0</v>
      </c>
      <c r="K677" s="103">
        <v>0</v>
      </c>
      <c r="L677" s="7">
        <v>0</v>
      </c>
      <c r="M677" s="7">
        <v>0</v>
      </c>
      <c r="O677" s="51"/>
      <c r="P677" s="51"/>
      <c r="Q677" s="51"/>
      <c r="R677" s="51"/>
      <c r="S677" s="51"/>
      <c r="T677" s="51"/>
      <c r="U677" s="51"/>
      <c r="V677" s="51"/>
      <c r="W677" s="51"/>
      <c r="X677" s="51"/>
      <c r="Y677" s="51"/>
      <c r="Z677" s="51"/>
      <c r="AA677" s="51"/>
    </row>
    <row r="678" spans="1:27" ht="11.65" customHeight="1">
      <c r="A678" s="53">
        <v>558</v>
      </c>
      <c r="C678" s="101"/>
      <c r="H678" s="59" t="s">
        <v>162</v>
      </c>
      <c r="I678" s="106">
        <v>0</v>
      </c>
      <c r="J678" s="106">
        <v>0</v>
      </c>
      <c r="K678" s="106">
        <v>0</v>
      </c>
      <c r="L678" s="106">
        <v>0</v>
      </c>
      <c r="M678" s="106">
        <v>0</v>
      </c>
      <c r="O678" s="51"/>
      <c r="P678" s="51"/>
      <c r="Q678" s="51"/>
      <c r="R678" s="51"/>
      <c r="S678" s="51"/>
      <c r="T678" s="51"/>
      <c r="U678" s="51"/>
      <c r="V678" s="51"/>
      <c r="W678" s="51"/>
      <c r="X678" s="51"/>
      <c r="Y678" s="51"/>
      <c r="Z678" s="51"/>
      <c r="AA678" s="51"/>
    </row>
    <row r="679" spans="1:27" ht="11.65" customHeight="1">
      <c r="A679" s="53">
        <v>559</v>
      </c>
      <c r="C679" s="101"/>
      <c r="H679" s="59"/>
      <c r="I679" s="7"/>
      <c r="J679" s="7"/>
      <c r="K679" s="7"/>
      <c r="L679" s="7"/>
      <c r="M679" s="7"/>
      <c r="O679" s="51"/>
      <c r="P679" s="51"/>
      <c r="Q679" s="51"/>
      <c r="R679" s="51"/>
      <c r="S679" s="51"/>
      <c r="T679" s="51"/>
      <c r="U679" s="51"/>
      <c r="V679" s="51"/>
      <c r="W679" s="51"/>
      <c r="X679" s="51"/>
      <c r="Y679" s="51"/>
      <c r="Z679" s="51"/>
      <c r="AA679" s="51"/>
    </row>
    <row r="680" spans="1:27" ht="11.65" customHeight="1">
      <c r="A680" s="53">
        <v>560</v>
      </c>
      <c r="C680" s="101">
        <v>552</v>
      </c>
      <c r="D680" s="3" t="s">
        <v>174</v>
      </c>
      <c r="H680" s="59"/>
      <c r="I680" s="7"/>
      <c r="J680" s="7"/>
      <c r="K680" s="7"/>
      <c r="L680" s="7"/>
      <c r="M680" s="7"/>
      <c r="O680" s="51"/>
      <c r="P680" s="51"/>
      <c r="Q680" s="51"/>
      <c r="R680" s="51"/>
      <c r="S680" s="51"/>
      <c r="T680" s="51"/>
      <c r="U680" s="51"/>
      <c r="V680" s="51"/>
      <c r="W680" s="51"/>
      <c r="X680" s="51"/>
      <c r="Y680" s="51"/>
      <c r="Z680" s="51"/>
      <c r="AA680" s="51"/>
    </row>
    <row r="681" spans="1:27" ht="11.65" customHeight="1">
      <c r="A681" s="53">
        <v>561</v>
      </c>
      <c r="C681" s="101"/>
      <c r="F681" s="101" t="s">
        <v>270</v>
      </c>
      <c r="G681" s="3" t="s">
        <v>249</v>
      </c>
      <c r="H681" s="59"/>
      <c r="I681" s="7">
        <v>0</v>
      </c>
      <c r="J681" s="7">
        <v>0</v>
      </c>
      <c r="K681" s="103">
        <v>0</v>
      </c>
      <c r="L681" s="7">
        <v>0</v>
      </c>
      <c r="M681" s="7">
        <v>0</v>
      </c>
      <c r="O681" s="51"/>
      <c r="P681" s="51"/>
      <c r="Q681" s="51"/>
      <c r="R681" s="51"/>
      <c r="S681" s="51"/>
      <c r="T681" s="51"/>
      <c r="U681" s="51"/>
      <c r="V681" s="51"/>
      <c r="W681" s="51"/>
      <c r="X681" s="51"/>
      <c r="Y681" s="51"/>
      <c r="Z681" s="51"/>
      <c r="AA681" s="51"/>
    </row>
    <row r="682" spans="1:27" ht="11.65" customHeight="1">
      <c r="A682" s="53">
        <v>562</v>
      </c>
      <c r="C682" s="101"/>
      <c r="F682" s="101" t="s">
        <v>270</v>
      </c>
      <c r="G682" s="3" t="s">
        <v>634</v>
      </c>
      <c r="H682" s="59"/>
      <c r="I682" s="7">
        <v>42586.62</v>
      </c>
      <c r="J682" s="7">
        <v>33016.749516485273</v>
      </c>
      <c r="K682" s="103">
        <v>9569.8704835147309</v>
      </c>
      <c r="L682" s="7">
        <v>0</v>
      </c>
      <c r="M682" s="7">
        <v>9569.8704835147309</v>
      </c>
      <c r="O682" s="51"/>
      <c r="P682" s="51"/>
      <c r="Q682" s="51"/>
      <c r="R682" s="51"/>
      <c r="S682" s="51"/>
      <c r="T682" s="51"/>
      <c r="U682" s="51"/>
      <c r="V682" s="51"/>
      <c r="W682" s="51"/>
      <c r="X682" s="51"/>
      <c r="Y682" s="51"/>
      <c r="Z682" s="51"/>
      <c r="AA682" s="51"/>
    </row>
    <row r="683" spans="1:27" ht="11.65" customHeight="1">
      <c r="A683" s="53">
        <v>563</v>
      </c>
      <c r="C683" s="101"/>
      <c r="F683" s="101" t="s">
        <v>270</v>
      </c>
      <c r="G683" s="3" t="s">
        <v>636</v>
      </c>
      <c r="H683" s="59"/>
      <c r="I683" s="7">
        <v>4198166.87</v>
      </c>
      <c r="J683" s="7">
        <v>4198166.87</v>
      </c>
      <c r="K683" s="103">
        <v>0</v>
      </c>
      <c r="L683" s="7">
        <v>0</v>
      </c>
      <c r="M683" s="7">
        <v>0</v>
      </c>
      <c r="O683" s="51"/>
      <c r="P683" s="51"/>
      <c r="Q683" s="51"/>
      <c r="R683" s="51"/>
      <c r="S683" s="51"/>
      <c r="T683" s="51"/>
      <c r="U683" s="51"/>
      <c r="V683" s="51"/>
      <c r="W683" s="51"/>
      <c r="X683" s="51"/>
      <c r="Y683" s="51"/>
      <c r="Z683" s="51"/>
      <c r="AA683" s="51"/>
    </row>
    <row r="684" spans="1:27" ht="11.65" customHeight="1">
      <c r="A684" s="53">
        <v>564</v>
      </c>
      <c r="C684" s="101"/>
      <c r="F684" s="101" t="s">
        <v>270</v>
      </c>
      <c r="G684" s="3" t="s">
        <v>636</v>
      </c>
      <c r="H684" s="59"/>
      <c r="I684" s="7">
        <v>0</v>
      </c>
      <c r="J684" s="7">
        <v>0</v>
      </c>
      <c r="K684" s="103">
        <v>0</v>
      </c>
      <c r="L684" s="7">
        <v>0</v>
      </c>
      <c r="M684" s="7">
        <v>0</v>
      </c>
      <c r="O684" s="51"/>
      <c r="P684" s="51"/>
      <c r="Q684" s="51"/>
      <c r="R684" s="51"/>
      <c r="S684" s="51"/>
      <c r="T684" s="51"/>
      <c r="U684" s="51"/>
      <c r="V684" s="51"/>
      <c r="W684" s="51"/>
      <c r="X684" s="51"/>
      <c r="Y684" s="51"/>
      <c r="Z684" s="51"/>
      <c r="AA684" s="51"/>
    </row>
    <row r="685" spans="1:27" ht="11.65" customHeight="1">
      <c r="A685" s="53">
        <v>565</v>
      </c>
      <c r="C685" s="101"/>
      <c r="H685" s="59" t="s">
        <v>162</v>
      </c>
      <c r="I685" s="106">
        <v>4240753.49</v>
      </c>
      <c r="J685" s="106">
        <v>4231183.6195164854</v>
      </c>
      <c r="K685" s="106">
        <v>9569.8704835147309</v>
      </c>
      <c r="L685" s="106">
        <v>0</v>
      </c>
      <c r="M685" s="106">
        <v>9569.8704835147309</v>
      </c>
      <c r="O685" s="51"/>
      <c r="P685" s="51"/>
      <c r="Q685" s="51"/>
      <c r="R685" s="51"/>
      <c r="S685" s="51"/>
      <c r="T685" s="51"/>
      <c r="U685" s="51"/>
      <c r="V685" s="51"/>
      <c r="W685" s="51"/>
      <c r="X685" s="51"/>
      <c r="Y685" s="51"/>
      <c r="Z685" s="51"/>
      <c r="AA685" s="51"/>
    </row>
    <row r="686" spans="1:27" ht="11.65" customHeight="1">
      <c r="A686" s="53">
        <v>566</v>
      </c>
      <c r="C686" s="101"/>
      <c r="H686" s="59"/>
      <c r="I686" s="7"/>
      <c r="J686" s="7"/>
      <c r="K686" s="7"/>
      <c r="L686" s="7"/>
      <c r="M686" s="7"/>
      <c r="O686" s="51"/>
      <c r="P686" s="51"/>
      <c r="Q686" s="51"/>
      <c r="R686" s="51"/>
      <c r="S686" s="51"/>
      <c r="T686" s="51"/>
      <c r="U686" s="51"/>
      <c r="V686" s="51"/>
      <c r="W686" s="51"/>
      <c r="X686" s="51"/>
      <c r="Y686" s="51"/>
      <c r="Z686" s="51"/>
      <c r="AA686" s="51"/>
    </row>
    <row r="687" spans="1:27" ht="11.65" customHeight="1">
      <c r="A687" s="53">
        <v>567</v>
      </c>
      <c r="C687" s="101">
        <v>553</v>
      </c>
      <c r="D687" s="3" t="s">
        <v>199</v>
      </c>
      <c r="H687" s="59"/>
      <c r="I687" s="7"/>
      <c r="J687" s="7"/>
      <c r="K687" s="7"/>
      <c r="L687" s="7"/>
      <c r="M687" s="7"/>
      <c r="O687" s="51"/>
      <c r="P687" s="51"/>
      <c r="Q687" s="51"/>
      <c r="R687" s="51"/>
      <c r="S687" s="51"/>
      <c r="T687" s="51"/>
      <c r="U687" s="51"/>
      <c r="V687" s="51"/>
      <c r="W687" s="51"/>
      <c r="X687" s="51"/>
      <c r="Y687" s="51"/>
      <c r="Z687" s="51"/>
      <c r="AA687" s="51"/>
    </row>
    <row r="688" spans="1:27" ht="11.65" customHeight="1">
      <c r="A688" s="53">
        <v>568</v>
      </c>
      <c r="C688" s="101"/>
      <c r="F688" s="101" t="s">
        <v>270</v>
      </c>
      <c r="G688" s="3" t="s">
        <v>249</v>
      </c>
      <c r="H688" s="59"/>
      <c r="I688" s="7">
        <v>0</v>
      </c>
      <c r="J688" s="7">
        <v>0</v>
      </c>
      <c r="K688" s="103">
        <v>0</v>
      </c>
      <c r="L688" s="7">
        <v>0</v>
      </c>
      <c r="M688" s="7">
        <v>0</v>
      </c>
      <c r="O688" s="51"/>
      <c r="P688" s="51"/>
      <c r="Q688" s="51"/>
      <c r="R688" s="51"/>
      <c r="S688" s="51"/>
      <c r="T688" s="51"/>
      <c r="U688" s="51"/>
      <c r="V688" s="51"/>
      <c r="W688" s="51"/>
      <c r="X688" s="51"/>
      <c r="Y688" s="51"/>
      <c r="Z688" s="51"/>
      <c r="AA688" s="51"/>
    </row>
    <row r="689" spans="1:27" ht="11.65" customHeight="1">
      <c r="A689" s="53">
        <v>569</v>
      </c>
      <c r="C689" s="101"/>
      <c r="F689" s="101" t="s">
        <v>270</v>
      </c>
      <c r="G689" s="3" t="s">
        <v>634</v>
      </c>
      <c r="H689" s="59"/>
      <c r="I689" s="7">
        <v>2592036.7000000002</v>
      </c>
      <c r="J689" s="7">
        <v>2009566.0670284959</v>
      </c>
      <c r="K689" s="103">
        <v>582470.63297150435</v>
      </c>
      <c r="L689" s="7">
        <v>97873.491153016803</v>
      </c>
      <c r="M689" s="7">
        <v>680344.12412452116</v>
      </c>
      <c r="O689" s="51"/>
      <c r="P689" s="51"/>
      <c r="Q689" s="51"/>
      <c r="R689" s="51"/>
      <c r="S689" s="51"/>
      <c r="T689" s="51"/>
      <c r="U689" s="51"/>
      <c r="V689" s="51"/>
      <c r="W689" s="51"/>
      <c r="X689" s="51"/>
      <c r="Y689" s="51"/>
      <c r="Z689" s="51"/>
      <c r="AA689" s="51"/>
    </row>
    <row r="690" spans="1:27" ht="11.65" customHeight="1">
      <c r="A690" s="53">
        <v>570</v>
      </c>
      <c r="C690" s="101"/>
      <c r="F690" s="101" t="s">
        <v>270</v>
      </c>
      <c r="G690" s="3" t="s">
        <v>636</v>
      </c>
      <c r="H690" s="59"/>
      <c r="I690" s="7">
        <v>12753130.640000001</v>
      </c>
      <c r="J690" s="7">
        <v>12753130.640000001</v>
      </c>
      <c r="K690" s="103">
        <v>0</v>
      </c>
      <c r="L690" s="7">
        <v>0</v>
      </c>
      <c r="M690" s="7">
        <v>0</v>
      </c>
      <c r="O690" s="51"/>
      <c r="P690" s="51"/>
      <c r="Q690" s="51"/>
      <c r="R690" s="51"/>
      <c r="S690" s="51"/>
      <c r="T690" s="51"/>
      <c r="U690" s="51"/>
      <c r="V690" s="51"/>
      <c r="W690" s="51"/>
      <c r="X690" s="51"/>
      <c r="Y690" s="51"/>
      <c r="Z690" s="51"/>
      <c r="AA690" s="51"/>
    </row>
    <row r="691" spans="1:27" ht="11.65" customHeight="1">
      <c r="A691" s="53">
        <v>571</v>
      </c>
      <c r="C691" s="101"/>
      <c r="F691" s="101" t="s">
        <v>270</v>
      </c>
      <c r="G691" s="3" t="s">
        <v>636</v>
      </c>
      <c r="H691" s="59"/>
      <c r="I691" s="7">
        <v>0</v>
      </c>
      <c r="J691" s="7">
        <v>0</v>
      </c>
      <c r="K691" s="103">
        <v>0</v>
      </c>
      <c r="L691" s="7">
        <v>0</v>
      </c>
      <c r="M691" s="7">
        <v>0</v>
      </c>
      <c r="O691" s="51"/>
      <c r="P691" s="51"/>
      <c r="Q691" s="51"/>
      <c r="R691" s="51"/>
      <c r="S691" s="51"/>
      <c r="T691" s="51"/>
      <c r="U691" s="51"/>
      <c r="V691" s="51"/>
      <c r="W691" s="51"/>
      <c r="X691" s="51"/>
      <c r="Y691" s="51"/>
      <c r="Z691" s="51"/>
      <c r="AA691" s="51"/>
    </row>
    <row r="692" spans="1:27" ht="11.65" customHeight="1">
      <c r="A692" s="53">
        <v>572</v>
      </c>
      <c r="C692" s="101"/>
      <c r="H692" s="59" t="s">
        <v>162</v>
      </c>
      <c r="I692" s="106">
        <v>15345167.34</v>
      </c>
      <c r="J692" s="106">
        <v>14762696.707028497</v>
      </c>
      <c r="K692" s="106">
        <v>582470.63297150435</v>
      </c>
      <c r="L692" s="106">
        <v>97873.491153016803</v>
      </c>
      <c r="M692" s="106">
        <v>680344.12412452116</v>
      </c>
      <c r="O692" s="51"/>
      <c r="P692" s="51"/>
      <c r="Q692" s="51"/>
      <c r="R692" s="51"/>
      <c r="S692" s="51"/>
      <c r="T692" s="51"/>
      <c r="U692" s="51"/>
      <c r="V692" s="51"/>
      <c r="W692" s="51"/>
      <c r="X692" s="51"/>
      <c r="Y692" s="51"/>
      <c r="Z692" s="51"/>
      <c r="AA692" s="51"/>
    </row>
    <row r="693" spans="1:27" ht="11.65" customHeight="1">
      <c r="A693" s="53">
        <v>573</v>
      </c>
      <c r="C693" s="101"/>
      <c r="H693" s="59"/>
      <c r="I693" s="7"/>
      <c r="J693" s="7"/>
      <c r="K693" s="7"/>
      <c r="L693" s="7"/>
      <c r="M693" s="7"/>
      <c r="O693" s="51"/>
      <c r="P693" s="51"/>
      <c r="Q693" s="51"/>
      <c r="R693" s="51"/>
      <c r="S693" s="51"/>
      <c r="T693" s="51"/>
      <c r="U693" s="51"/>
      <c r="V693" s="51"/>
      <c r="W693" s="51"/>
      <c r="X693" s="51"/>
      <c r="Y693" s="51"/>
      <c r="Z693" s="51"/>
      <c r="AA693" s="51"/>
    </row>
    <row r="694" spans="1:27" ht="11.65" customHeight="1">
      <c r="A694" s="53">
        <v>574</v>
      </c>
      <c r="C694" s="101">
        <v>554</v>
      </c>
      <c r="D694" s="3" t="s">
        <v>200</v>
      </c>
      <c r="H694" s="59"/>
      <c r="I694" s="7"/>
      <c r="J694" s="7"/>
      <c r="K694" s="7"/>
      <c r="L694" s="7"/>
      <c r="M694" s="7"/>
      <c r="O694" s="51"/>
      <c r="P694" s="51"/>
      <c r="Q694" s="51"/>
      <c r="R694" s="51"/>
      <c r="S694" s="51"/>
      <c r="T694" s="51"/>
      <c r="U694" s="51"/>
      <c r="V694" s="51"/>
      <c r="W694" s="51"/>
      <c r="X694" s="51"/>
      <c r="Y694" s="51"/>
      <c r="Z694" s="51"/>
      <c r="AA694" s="51"/>
    </row>
    <row r="695" spans="1:27" ht="11.65" customHeight="1">
      <c r="A695" s="53">
        <v>575</v>
      </c>
      <c r="C695" s="101"/>
      <c r="F695" s="101" t="s">
        <v>270</v>
      </c>
      <c r="G695" s="3" t="s">
        <v>249</v>
      </c>
      <c r="H695" s="59"/>
      <c r="I695" s="7">
        <v>0</v>
      </c>
      <c r="J695" s="7">
        <v>0</v>
      </c>
      <c r="K695" s="103">
        <v>0</v>
      </c>
      <c r="L695" s="7">
        <v>0</v>
      </c>
      <c r="M695" s="7">
        <v>0</v>
      </c>
      <c r="O695" s="51"/>
      <c r="P695" s="51"/>
      <c r="Q695" s="51"/>
      <c r="R695" s="51"/>
      <c r="S695" s="51"/>
      <c r="T695" s="51"/>
      <c r="U695" s="51"/>
      <c r="V695" s="51"/>
      <c r="W695" s="51"/>
      <c r="X695" s="51"/>
      <c r="Y695" s="51"/>
      <c r="Z695" s="51"/>
      <c r="AA695" s="51"/>
    </row>
    <row r="696" spans="1:27" ht="11.65" customHeight="1">
      <c r="A696" s="53">
        <v>576</v>
      </c>
      <c r="C696" s="101"/>
      <c r="F696" s="101" t="s">
        <v>270</v>
      </c>
      <c r="G696" s="3" t="s">
        <v>634</v>
      </c>
      <c r="H696" s="59"/>
      <c r="I696" s="7">
        <v>375673.08</v>
      </c>
      <c r="J696" s="7">
        <v>291253.54354129377</v>
      </c>
      <c r="K696" s="103">
        <v>84419.536458706236</v>
      </c>
      <c r="L696" s="7">
        <v>0</v>
      </c>
      <c r="M696" s="7">
        <v>84419.536458706236</v>
      </c>
      <c r="O696" s="51"/>
      <c r="P696" s="51"/>
      <c r="Q696" s="51"/>
      <c r="R696" s="51"/>
      <c r="S696" s="51"/>
      <c r="T696" s="51"/>
      <c r="U696" s="51"/>
      <c r="V696" s="51"/>
      <c r="W696" s="51"/>
      <c r="X696" s="51"/>
      <c r="Y696" s="51"/>
      <c r="Z696" s="51"/>
      <c r="AA696" s="51"/>
    </row>
    <row r="697" spans="1:27" ht="11.65" customHeight="1">
      <c r="A697" s="53">
        <v>577</v>
      </c>
      <c r="C697" s="101"/>
      <c r="F697" s="101" t="s">
        <v>270</v>
      </c>
      <c r="G697" s="3" t="s">
        <v>636</v>
      </c>
      <c r="H697" s="59"/>
      <c r="I697" s="7">
        <v>720461.99</v>
      </c>
      <c r="J697" s="7">
        <v>720461.99</v>
      </c>
      <c r="K697" s="103">
        <v>0</v>
      </c>
      <c r="L697" s="7">
        <v>0</v>
      </c>
      <c r="M697" s="7">
        <v>0</v>
      </c>
      <c r="O697" s="51"/>
      <c r="P697" s="51"/>
      <c r="Q697" s="51"/>
      <c r="R697" s="51"/>
      <c r="S697" s="51"/>
      <c r="T697" s="51"/>
      <c r="U697" s="51"/>
      <c r="V697" s="51"/>
      <c r="W697" s="51"/>
      <c r="X697" s="51"/>
      <c r="Y697" s="51"/>
      <c r="Z697" s="51"/>
      <c r="AA697" s="51"/>
    </row>
    <row r="698" spans="1:27" ht="11.65" customHeight="1">
      <c r="A698" s="53">
        <v>578</v>
      </c>
      <c r="C698" s="101"/>
      <c r="F698" s="101" t="s">
        <v>270</v>
      </c>
      <c r="G698" s="3" t="s">
        <v>636</v>
      </c>
      <c r="H698" s="59"/>
      <c r="I698" s="7">
        <v>0</v>
      </c>
      <c r="J698" s="7">
        <v>0</v>
      </c>
      <c r="K698" s="103">
        <v>0</v>
      </c>
      <c r="L698" s="7">
        <v>0</v>
      </c>
      <c r="M698" s="7">
        <v>0</v>
      </c>
      <c r="O698" s="51"/>
      <c r="P698" s="51"/>
      <c r="Q698" s="51"/>
      <c r="R698" s="51"/>
      <c r="S698" s="51"/>
      <c r="T698" s="51"/>
      <c r="U698" s="51"/>
      <c r="V698" s="51"/>
      <c r="W698" s="51"/>
      <c r="X698" s="51"/>
      <c r="Y698" s="51"/>
      <c r="Z698" s="51"/>
      <c r="AA698" s="51"/>
    </row>
    <row r="699" spans="1:27" ht="11.65" customHeight="1">
      <c r="A699" s="53">
        <v>579</v>
      </c>
      <c r="C699" s="101"/>
      <c r="H699" s="59" t="s">
        <v>162</v>
      </c>
      <c r="I699" s="106">
        <v>1096135.07</v>
      </c>
      <c r="J699" s="106">
        <v>1011715.5335412938</v>
      </c>
      <c r="K699" s="106">
        <v>84419.536458706236</v>
      </c>
      <c r="L699" s="106">
        <v>0</v>
      </c>
      <c r="M699" s="106">
        <v>84419.536458706236</v>
      </c>
      <c r="O699" s="51"/>
      <c r="P699" s="51"/>
      <c r="Q699" s="51"/>
      <c r="R699" s="51"/>
      <c r="S699" s="51"/>
      <c r="T699" s="51"/>
      <c r="U699" s="51"/>
      <c r="V699" s="51"/>
      <c r="W699" s="51"/>
      <c r="X699" s="51"/>
      <c r="Y699" s="51"/>
      <c r="Z699" s="51"/>
      <c r="AA699" s="51"/>
    </row>
    <row r="700" spans="1:27" ht="11.65" customHeight="1">
      <c r="A700" s="53">
        <v>580</v>
      </c>
      <c r="C700" s="101"/>
      <c r="H700" s="59"/>
      <c r="I700" s="7"/>
      <c r="J700" s="7"/>
      <c r="K700" s="7"/>
      <c r="L700" s="7"/>
      <c r="M700" s="7"/>
      <c r="O700" s="51"/>
      <c r="P700" s="51"/>
      <c r="Q700" s="51"/>
      <c r="R700" s="51"/>
      <c r="S700" s="51"/>
      <c r="T700" s="51"/>
      <c r="U700" s="51"/>
      <c r="V700" s="51"/>
      <c r="W700" s="51"/>
      <c r="X700" s="51"/>
      <c r="Y700" s="51"/>
      <c r="Z700" s="51"/>
      <c r="AA700" s="51"/>
    </row>
    <row r="701" spans="1:27" ht="14.25" customHeight="1" thickBot="1">
      <c r="A701" s="53">
        <v>581</v>
      </c>
      <c r="C701" s="91" t="s">
        <v>201</v>
      </c>
      <c r="H701" s="90" t="s">
        <v>162</v>
      </c>
      <c r="I701" s="108">
        <v>148400185.54999998</v>
      </c>
      <c r="J701" s="108">
        <v>122135140.72824621</v>
      </c>
      <c r="K701" s="108">
        <v>26265044.821753781</v>
      </c>
      <c r="L701" s="108">
        <v>-3222976.6133998139</v>
      </c>
      <c r="M701" s="108">
        <v>23042068.20835397</v>
      </c>
      <c r="N701" s="7" t="s">
        <v>65</v>
      </c>
      <c r="O701" s="105"/>
      <c r="P701" s="105"/>
      <c r="Q701" s="105"/>
      <c r="R701" s="105"/>
      <c r="S701" s="105"/>
      <c r="T701" s="105"/>
      <c r="U701" s="51"/>
      <c r="V701" s="105"/>
      <c r="W701" s="105"/>
      <c r="X701" s="105"/>
      <c r="Y701" s="105"/>
      <c r="Z701" s="105"/>
      <c r="AA701" s="105"/>
    </row>
    <row r="702" spans="1:27" ht="11.65" customHeight="1" thickTop="1">
      <c r="A702" s="53">
        <v>582</v>
      </c>
      <c r="C702" s="101"/>
      <c r="H702" s="59"/>
      <c r="I702" s="7"/>
      <c r="J702" s="7"/>
      <c r="K702" s="7"/>
      <c r="L702" s="7"/>
      <c r="M702" s="7"/>
      <c r="O702" s="51"/>
      <c r="P702" s="51"/>
      <c r="Q702" s="51"/>
      <c r="R702" s="51"/>
      <c r="S702" s="51"/>
      <c r="T702" s="51"/>
      <c r="U702" s="51"/>
      <c r="V702" s="51"/>
      <c r="W702" s="51"/>
      <c r="X702" s="51"/>
      <c r="Y702" s="51"/>
      <c r="Z702" s="51"/>
      <c r="AA702" s="51"/>
    </row>
    <row r="703" spans="1:27" ht="15" customHeight="1">
      <c r="A703" s="53">
        <v>583</v>
      </c>
      <c r="C703" s="101"/>
      <c r="H703" s="59"/>
      <c r="I703" s="7"/>
      <c r="J703" s="7"/>
      <c r="K703" s="7"/>
      <c r="L703" s="7"/>
      <c r="M703" s="7"/>
      <c r="O703" s="51"/>
      <c r="P703" s="51"/>
      <c r="Q703" s="51"/>
      <c r="R703" s="51"/>
      <c r="S703" s="51"/>
      <c r="T703" s="51"/>
      <c r="U703" s="51"/>
      <c r="V703" s="51"/>
      <c r="W703" s="51"/>
      <c r="X703" s="51"/>
      <c r="Y703" s="51"/>
      <c r="Z703" s="51"/>
      <c r="AA703" s="51"/>
    </row>
    <row r="704" spans="1:27" ht="11.65" customHeight="1">
      <c r="A704" s="53">
        <v>584</v>
      </c>
      <c r="C704" s="101">
        <v>555</v>
      </c>
      <c r="D704" s="3" t="s">
        <v>202</v>
      </c>
      <c r="H704" s="59"/>
      <c r="I704" s="7"/>
      <c r="J704" s="7"/>
      <c r="K704" s="7"/>
      <c r="L704" s="7"/>
      <c r="M704" s="7"/>
      <c r="O704" s="51"/>
      <c r="P704" s="51"/>
      <c r="Q704" s="51"/>
      <c r="R704" s="51"/>
      <c r="S704" s="51"/>
      <c r="T704" s="51"/>
      <c r="U704" s="51"/>
      <c r="V704" s="51"/>
      <c r="W704" s="51"/>
      <c r="X704" s="51"/>
      <c r="Y704" s="51"/>
      <c r="Z704" s="51"/>
      <c r="AA704" s="51"/>
    </row>
    <row r="705" spans="1:27" ht="11.65" customHeight="1">
      <c r="A705" s="53">
        <v>585</v>
      </c>
      <c r="C705" s="101"/>
      <c r="F705" s="101" t="s">
        <v>270</v>
      </c>
      <c r="G705" s="3" t="s">
        <v>569</v>
      </c>
      <c r="H705" s="59"/>
      <c r="I705" s="7">
        <v>-15876873.460000003</v>
      </c>
      <c r="J705" s="7">
        <v>-25832385.490000002</v>
      </c>
      <c r="K705" s="103">
        <v>9955512.0299999993</v>
      </c>
      <c r="L705" s="7">
        <v>0</v>
      </c>
      <c r="M705" s="7">
        <v>9955512.0299999993</v>
      </c>
      <c r="O705" s="51"/>
      <c r="P705" s="51"/>
      <c r="Q705" s="51"/>
      <c r="R705" s="51"/>
      <c r="S705" s="51"/>
      <c r="T705" s="51"/>
      <c r="U705" s="51"/>
      <c r="V705" s="51"/>
      <c r="W705" s="51"/>
      <c r="X705" s="51"/>
      <c r="Y705" s="51"/>
      <c r="Z705" s="51"/>
      <c r="AA705" s="51"/>
    </row>
    <row r="706" spans="1:27" ht="11.65" customHeight="1">
      <c r="A706" s="53">
        <v>586</v>
      </c>
      <c r="C706" s="101"/>
      <c r="F706" s="101"/>
      <c r="G706" s="3" t="s">
        <v>637</v>
      </c>
      <c r="H706" s="59"/>
      <c r="I706" s="7">
        <v>0</v>
      </c>
      <c r="J706" s="7">
        <v>0</v>
      </c>
      <c r="K706" s="103">
        <v>0</v>
      </c>
      <c r="L706" s="7">
        <v>0</v>
      </c>
      <c r="M706" s="7">
        <v>0</v>
      </c>
      <c r="O706" s="51"/>
      <c r="P706" s="51"/>
      <c r="Q706" s="51"/>
      <c r="R706" s="51"/>
      <c r="S706" s="51"/>
      <c r="T706" s="51"/>
      <c r="U706" s="51"/>
      <c r="V706" s="51"/>
      <c r="W706" s="51"/>
      <c r="X706" s="51"/>
      <c r="Y706" s="51"/>
      <c r="Z706" s="51"/>
      <c r="AA706" s="51"/>
    </row>
    <row r="707" spans="1:27" ht="11.65" customHeight="1">
      <c r="A707" s="53">
        <v>587</v>
      </c>
      <c r="C707" s="101"/>
      <c r="F707" s="101"/>
      <c r="G707" s="3" t="s">
        <v>634</v>
      </c>
      <c r="H707" s="59"/>
      <c r="I707" s="7">
        <v>0</v>
      </c>
      <c r="J707" s="7">
        <v>0</v>
      </c>
      <c r="K707" s="103">
        <v>0</v>
      </c>
      <c r="L707" s="7">
        <v>0</v>
      </c>
      <c r="M707" s="7">
        <v>0</v>
      </c>
      <c r="O707" s="51"/>
      <c r="P707" s="51"/>
      <c r="Q707" s="51"/>
      <c r="R707" s="51"/>
      <c r="S707" s="51"/>
      <c r="T707" s="51"/>
      <c r="U707" s="51"/>
      <c r="V707" s="51"/>
      <c r="W707" s="51"/>
      <c r="X707" s="51"/>
      <c r="Y707" s="51"/>
      <c r="Z707" s="51"/>
      <c r="AA707" s="51"/>
    </row>
    <row r="708" spans="1:27" ht="11.65" customHeight="1">
      <c r="A708" s="53">
        <v>588</v>
      </c>
      <c r="C708" s="101"/>
      <c r="F708" s="101"/>
      <c r="H708" s="59"/>
      <c r="I708" s="106">
        <v>-15876873.460000003</v>
      </c>
      <c r="J708" s="106">
        <v>-25832385.490000002</v>
      </c>
      <c r="K708" s="106">
        <v>9955512.0299999993</v>
      </c>
      <c r="L708" s="106">
        <v>0</v>
      </c>
      <c r="M708" s="106">
        <v>9955512.0299999993</v>
      </c>
      <c r="O708" s="51"/>
      <c r="P708" s="51"/>
      <c r="Q708" s="51"/>
      <c r="R708" s="51"/>
      <c r="S708" s="51"/>
      <c r="T708" s="51"/>
      <c r="U708" s="51"/>
      <c r="V708" s="51"/>
      <c r="W708" s="51"/>
      <c r="X708" s="51"/>
      <c r="Y708" s="51"/>
      <c r="Z708" s="51"/>
      <c r="AA708" s="51"/>
    </row>
    <row r="709" spans="1:27" ht="11.65" customHeight="1">
      <c r="A709" s="53">
        <v>589</v>
      </c>
      <c r="C709" s="101" t="s">
        <v>203</v>
      </c>
      <c r="D709" s="3" t="s">
        <v>204</v>
      </c>
      <c r="F709" s="101"/>
      <c r="H709" s="59"/>
      <c r="I709" s="7"/>
      <c r="J709" s="7"/>
      <c r="K709" s="103"/>
      <c r="L709" s="7"/>
      <c r="M709" s="7"/>
      <c r="O709" s="51"/>
      <c r="P709" s="51"/>
      <c r="Q709" s="51"/>
      <c r="R709" s="51"/>
      <c r="S709" s="51"/>
      <c r="T709" s="51"/>
      <c r="U709" s="51"/>
      <c r="V709" s="51"/>
      <c r="W709" s="51"/>
      <c r="X709" s="51"/>
      <c r="Y709" s="51"/>
      <c r="Z709" s="51"/>
      <c r="AA709" s="51"/>
    </row>
    <row r="710" spans="1:27" ht="11.65" customHeight="1">
      <c r="A710" s="53">
        <v>590</v>
      </c>
      <c r="C710" s="101"/>
      <c r="F710" s="101" t="s">
        <v>270</v>
      </c>
      <c r="G710" s="3" t="s">
        <v>249</v>
      </c>
      <c r="H710" s="59"/>
      <c r="I710" s="7">
        <v>0</v>
      </c>
      <c r="J710" s="7">
        <v>0</v>
      </c>
      <c r="K710" s="103">
        <v>0</v>
      </c>
      <c r="L710" s="7">
        <v>0</v>
      </c>
      <c r="M710" s="7">
        <v>0</v>
      </c>
      <c r="O710" s="51"/>
      <c r="P710" s="51"/>
      <c r="Q710" s="51"/>
      <c r="R710" s="51"/>
      <c r="S710" s="51"/>
      <c r="T710" s="51"/>
      <c r="U710" s="51"/>
      <c r="V710" s="51"/>
      <c r="W710" s="51"/>
      <c r="X710" s="51"/>
      <c r="Y710" s="51"/>
      <c r="Z710" s="51"/>
      <c r="AA710" s="51"/>
    </row>
    <row r="711" spans="1:27" ht="11.65" customHeight="1">
      <c r="A711" s="53">
        <v>591</v>
      </c>
      <c r="C711" s="101"/>
      <c r="F711" s="101" t="s">
        <v>270</v>
      </c>
      <c r="G711" s="3" t="s">
        <v>630</v>
      </c>
      <c r="H711" s="59"/>
      <c r="I711" s="7">
        <v>0</v>
      </c>
      <c r="J711" s="7">
        <v>0</v>
      </c>
      <c r="K711" s="103">
        <v>0</v>
      </c>
      <c r="L711" s="7">
        <v>0</v>
      </c>
      <c r="M711" s="7">
        <v>0</v>
      </c>
      <c r="O711" s="51"/>
      <c r="P711" s="51"/>
      <c r="Q711" s="51"/>
      <c r="R711" s="51"/>
      <c r="S711" s="51"/>
      <c r="T711" s="51"/>
      <c r="U711" s="51"/>
      <c r="V711" s="51"/>
      <c r="W711" s="51"/>
      <c r="X711" s="51"/>
      <c r="Y711" s="51"/>
      <c r="Z711" s="51"/>
      <c r="AA711" s="51"/>
    </row>
    <row r="712" spans="1:27" ht="11.65" customHeight="1">
      <c r="A712" s="53">
        <v>592</v>
      </c>
      <c r="C712" s="101"/>
      <c r="F712" s="101" t="s">
        <v>270</v>
      </c>
      <c r="G712" s="3" t="s">
        <v>634</v>
      </c>
      <c r="H712" s="59"/>
      <c r="I712" s="7">
        <v>0</v>
      </c>
      <c r="J712" s="7">
        <v>0</v>
      </c>
      <c r="K712" s="103">
        <v>0</v>
      </c>
      <c r="L712" s="7">
        <v>0</v>
      </c>
      <c r="M712" s="7">
        <v>0</v>
      </c>
      <c r="O712" s="51"/>
      <c r="P712" s="51"/>
      <c r="Q712" s="51"/>
      <c r="R712" s="51"/>
      <c r="S712" s="51"/>
      <c r="T712" s="51"/>
      <c r="U712" s="51"/>
      <c r="V712" s="51"/>
      <c r="W712" s="51"/>
      <c r="X712" s="51"/>
      <c r="Y712" s="51"/>
      <c r="Z712" s="51"/>
      <c r="AA712" s="51"/>
    </row>
    <row r="713" spans="1:27" ht="11.65" customHeight="1">
      <c r="A713" s="53">
        <v>593</v>
      </c>
      <c r="C713" s="101"/>
      <c r="F713" s="101" t="s">
        <v>270</v>
      </c>
      <c r="G713" s="3" t="s">
        <v>634</v>
      </c>
      <c r="H713" s="59"/>
      <c r="I713" s="7">
        <v>115454688.53517957</v>
      </c>
      <c r="J713" s="7">
        <v>89510238.940536901</v>
      </c>
      <c r="K713" s="103">
        <v>25944449.594642673</v>
      </c>
      <c r="L713" s="7">
        <v>9216569.9721913971</v>
      </c>
      <c r="M713" s="7">
        <v>35161019.56683407</v>
      </c>
      <c r="O713" s="51"/>
      <c r="P713" s="51"/>
      <c r="Q713" s="51"/>
      <c r="R713" s="51"/>
      <c r="S713" s="51"/>
      <c r="T713" s="51"/>
      <c r="U713" s="51"/>
      <c r="V713" s="51"/>
      <c r="W713" s="51"/>
      <c r="X713" s="51"/>
      <c r="Y713" s="51"/>
      <c r="Z713" s="51"/>
      <c r="AA713" s="51"/>
    </row>
    <row r="714" spans="1:27" ht="11.65" customHeight="1">
      <c r="A714" s="53">
        <v>594</v>
      </c>
      <c r="C714" s="101"/>
      <c r="F714" s="101" t="s">
        <v>270</v>
      </c>
      <c r="G714" s="3" t="s">
        <v>636</v>
      </c>
      <c r="H714" s="59"/>
      <c r="I714" s="7">
        <v>0</v>
      </c>
      <c r="J714" s="7">
        <v>0</v>
      </c>
      <c r="K714" s="103">
        <v>0</v>
      </c>
      <c r="L714" s="7">
        <v>0</v>
      </c>
      <c r="M714" s="7">
        <v>0</v>
      </c>
      <c r="O714" s="51"/>
      <c r="P714" s="51"/>
      <c r="Q714" s="51"/>
      <c r="R714" s="51"/>
      <c r="S714" s="51"/>
      <c r="T714" s="51"/>
      <c r="U714" s="51"/>
      <c r="V714" s="51"/>
      <c r="W714" s="51"/>
      <c r="X714" s="51"/>
      <c r="Y714" s="51"/>
      <c r="Z714" s="51"/>
      <c r="AA714" s="51"/>
    </row>
    <row r="715" spans="1:27" ht="11.65" customHeight="1">
      <c r="A715" s="53">
        <v>595</v>
      </c>
      <c r="C715" s="101"/>
      <c r="F715" s="101" t="s">
        <v>270</v>
      </c>
      <c r="G715" s="3" t="s">
        <v>637</v>
      </c>
      <c r="H715" s="59"/>
      <c r="I715" s="7">
        <v>-399526.27655817632</v>
      </c>
      <c r="J715" s="7">
        <v>-307524.12571806082</v>
      </c>
      <c r="K715" s="103">
        <v>-92002.150840115515</v>
      </c>
      <c r="L715" s="7">
        <v>4686042.8733002441</v>
      </c>
      <c r="M715" s="7">
        <v>4594040.7224601284</v>
      </c>
      <c r="O715" s="51"/>
      <c r="P715" s="51"/>
      <c r="Q715" s="51"/>
      <c r="R715" s="51"/>
      <c r="S715" s="51"/>
      <c r="T715" s="51"/>
      <c r="U715" s="51"/>
      <c r="V715" s="51"/>
      <c r="W715" s="51"/>
      <c r="X715" s="51"/>
      <c r="Y715" s="51"/>
      <c r="Z715" s="51"/>
      <c r="AA715" s="51"/>
    </row>
    <row r="716" spans="1:27" ht="11.65" customHeight="1">
      <c r="A716" s="53">
        <v>596</v>
      </c>
      <c r="C716" s="101"/>
      <c r="F716" s="101" t="s">
        <v>270</v>
      </c>
      <c r="G716" s="3" t="s">
        <v>398</v>
      </c>
      <c r="H716" s="59"/>
      <c r="I716" s="7">
        <v>0</v>
      </c>
      <c r="J716" s="7">
        <v>0</v>
      </c>
      <c r="K716" s="103">
        <v>0</v>
      </c>
      <c r="L716" s="7">
        <v>0</v>
      </c>
      <c r="M716" s="7">
        <v>0</v>
      </c>
      <c r="O716" s="51"/>
      <c r="P716" s="51"/>
      <c r="Q716" s="51"/>
      <c r="R716" s="51"/>
      <c r="S716" s="51"/>
      <c r="T716" s="51"/>
      <c r="U716" s="51"/>
      <c r="V716" s="51"/>
      <c r="W716" s="51"/>
      <c r="X716" s="51"/>
      <c r="Y716" s="51"/>
      <c r="Z716" s="51"/>
      <c r="AA716" s="51"/>
    </row>
    <row r="717" spans="1:27" ht="11.65" customHeight="1">
      <c r="A717" s="53">
        <v>597</v>
      </c>
      <c r="C717" s="101"/>
      <c r="G717" s="3" t="s">
        <v>635</v>
      </c>
      <c r="H717" s="59"/>
      <c r="I717" s="7">
        <v>0</v>
      </c>
      <c r="J717" s="7">
        <v>0</v>
      </c>
      <c r="K717" s="103">
        <v>0</v>
      </c>
      <c r="L717" s="7">
        <v>0</v>
      </c>
      <c r="M717" s="7">
        <v>0</v>
      </c>
      <c r="O717" s="51"/>
      <c r="P717" s="51"/>
      <c r="Q717" s="51"/>
      <c r="R717" s="51"/>
      <c r="S717" s="51"/>
      <c r="T717" s="51"/>
      <c r="U717" s="51"/>
      <c r="V717" s="51"/>
      <c r="W717" s="51"/>
      <c r="X717" s="51"/>
      <c r="Y717" s="51"/>
      <c r="Z717" s="51"/>
      <c r="AA717" s="51"/>
    </row>
    <row r="718" spans="1:27" ht="11.65" customHeight="1">
      <c r="A718" s="53">
        <v>598</v>
      </c>
      <c r="C718" s="101"/>
      <c r="G718" s="3" t="s">
        <v>569</v>
      </c>
      <c r="H718" s="59"/>
      <c r="I718" s="7">
        <v>233291.69</v>
      </c>
      <c r="J718" s="7">
        <v>0</v>
      </c>
      <c r="K718" s="7">
        <v>233291.69</v>
      </c>
      <c r="L718" s="7">
        <v>-13454.540000000008</v>
      </c>
      <c r="M718" s="7">
        <v>219837.15</v>
      </c>
      <c r="O718" s="51"/>
      <c r="P718" s="51"/>
      <c r="Q718" s="51"/>
      <c r="R718" s="51"/>
      <c r="S718" s="51"/>
      <c r="T718" s="51"/>
      <c r="U718" s="51"/>
      <c r="V718" s="51"/>
      <c r="W718" s="51"/>
      <c r="X718" s="51"/>
      <c r="Y718" s="51"/>
      <c r="Z718" s="51"/>
      <c r="AA718" s="51"/>
    </row>
    <row r="719" spans="1:27" ht="11.65" customHeight="1">
      <c r="A719" s="53">
        <v>599</v>
      </c>
      <c r="C719" s="101"/>
      <c r="H719" s="59"/>
      <c r="I719" s="106">
        <v>115288453.94862139</v>
      </c>
      <c r="J719" s="106">
        <v>89202714.814818844</v>
      </c>
      <c r="K719" s="106">
        <v>26085739.133802559</v>
      </c>
      <c r="L719" s="106">
        <v>13889158.305491641</v>
      </c>
      <c r="M719" s="106">
        <v>39974897.439294197</v>
      </c>
      <c r="O719" s="51"/>
      <c r="P719" s="51"/>
      <c r="Q719" s="51"/>
      <c r="R719" s="51"/>
      <c r="S719" s="51"/>
      <c r="T719" s="51"/>
      <c r="U719" s="51"/>
      <c r="V719" s="51"/>
      <c r="W719" s="51"/>
      <c r="X719" s="51"/>
      <c r="Y719" s="51"/>
      <c r="Z719" s="51"/>
      <c r="AA719" s="51"/>
    </row>
    <row r="720" spans="1:27" ht="11.65" customHeight="1">
      <c r="A720" s="53">
        <v>600</v>
      </c>
      <c r="C720" s="101"/>
      <c r="H720" s="59"/>
      <c r="I720" s="51"/>
      <c r="J720" s="51"/>
      <c r="K720" s="51"/>
      <c r="L720" s="51"/>
      <c r="M720" s="51"/>
      <c r="O720" s="51"/>
      <c r="P720" s="51"/>
      <c r="Q720" s="51"/>
      <c r="R720" s="51"/>
      <c r="S720" s="51"/>
      <c r="T720" s="51"/>
      <c r="U720" s="51"/>
      <c r="V720" s="51"/>
      <c r="W720" s="51"/>
      <c r="X720" s="51"/>
      <c r="Y720" s="51"/>
      <c r="Z720" s="51"/>
      <c r="AA720" s="51"/>
    </row>
    <row r="721" spans="1:27" ht="11.65" customHeight="1">
      <c r="A721" s="53">
        <v>601</v>
      </c>
      <c r="C721" s="101"/>
      <c r="D721" s="3" t="s">
        <v>205</v>
      </c>
      <c r="H721" s="59" t="s">
        <v>162</v>
      </c>
      <c r="I721" s="106">
        <v>99411580.488621384</v>
      </c>
      <c r="J721" s="106">
        <v>63370329.324818842</v>
      </c>
      <c r="K721" s="106">
        <v>36041251.163802549</v>
      </c>
      <c r="L721" s="106">
        <v>13889158.305491641</v>
      </c>
      <c r="M721" s="106">
        <v>49930409.469294198</v>
      </c>
      <c r="O721" s="51"/>
      <c r="P721" s="51"/>
      <c r="Q721" s="51"/>
      <c r="R721" s="51"/>
      <c r="S721" s="51"/>
      <c r="T721" s="51"/>
      <c r="U721" s="51"/>
      <c r="V721" s="51"/>
      <c r="W721" s="51"/>
      <c r="X721" s="51"/>
      <c r="Y721" s="51"/>
      <c r="Z721" s="51"/>
      <c r="AA721" s="51"/>
    </row>
    <row r="722" spans="1:27" ht="11.65" customHeight="1">
      <c r="A722" s="53">
        <v>602</v>
      </c>
      <c r="C722" s="101"/>
      <c r="H722" s="59"/>
      <c r="I722" s="7"/>
      <c r="J722" s="7"/>
      <c r="K722" s="7"/>
      <c r="L722" s="7"/>
      <c r="M722" s="7"/>
      <c r="O722" s="51"/>
      <c r="P722" s="51"/>
      <c r="Q722" s="51"/>
      <c r="R722" s="51"/>
      <c r="S722" s="51"/>
      <c r="T722" s="51"/>
      <c r="U722" s="51"/>
      <c r="V722" s="51"/>
      <c r="W722" s="51"/>
      <c r="X722" s="51"/>
      <c r="Y722" s="51"/>
      <c r="Z722" s="51"/>
      <c r="AA722" s="51"/>
    </row>
    <row r="723" spans="1:27" ht="11.65" customHeight="1">
      <c r="A723" s="53">
        <v>603</v>
      </c>
      <c r="C723" s="101">
        <v>556</v>
      </c>
      <c r="D723" s="3" t="s">
        <v>206</v>
      </c>
      <c r="H723" s="59"/>
      <c r="I723" s="7"/>
      <c r="J723" s="7"/>
      <c r="K723" s="7"/>
      <c r="L723" s="7"/>
      <c r="M723" s="7"/>
      <c r="O723" s="51"/>
      <c r="P723" s="51"/>
      <c r="Q723" s="51"/>
      <c r="R723" s="51"/>
      <c r="S723" s="51"/>
      <c r="T723" s="51"/>
      <c r="U723" s="51"/>
      <c r="V723" s="51"/>
      <c r="W723" s="51"/>
      <c r="X723" s="51"/>
      <c r="Y723" s="51"/>
      <c r="Z723" s="51"/>
      <c r="AA723" s="51"/>
    </row>
    <row r="724" spans="1:27" ht="11.65" customHeight="1">
      <c r="A724" s="53">
        <v>604</v>
      </c>
      <c r="C724" s="101"/>
      <c r="F724" s="101" t="s">
        <v>270</v>
      </c>
      <c r="G724" s="3" t="s">
        <v>249</v>
      </c>
      <c r="H724" s="59"/>
      <c r="I724" s="7">
        <v>699932.21</v>
      </c>
      <c r="J724" s="7">
        <v>644774.89770333958</v>
      </c>
      <c r="K724" s="103">
        <v>55157.312296660362</v>
      </c>
      <c r="L724" s="7">
        <v>0</v>
      </c>
      <c r="M724" s="7">
        <v>55157.312296660362</v>
      </c>
      <c r="O724" s="51"/>
      <c r="P724" s="51"/>
      <c r="Q724" s="51"/>
      <c r="R724" s="51"/>
      <c r="S724" s="51"/>
      <c r="T724" s="51"/>
      <c r="U724" s="51"/>
      <c r="V724" s="51"/>
      <c r="W724" s="51"/>
      <c r="X724" s="51"/>
      <c r="Y724" s="51"/>
      <c r="Z724" s="51"/>
      <c r="AA724" s="51"/>
    </row>
    <row r="725" spans="1:27" ht="11.65" customHeight="1">
      <c r="A725" s="53">
        <v>605</v>
      </c>
      <c r="C725" s="101"/>
      <c r="F725" s="101" t="s">
        <v>270</v>
      </c>
      <c r="G725" s="3" t="s">
        <v>634</v>
      </c>
      <c r="H725" s="59"/>
      <c r="I725" s="7">
        <v>0</v>
      </c>
      <c r="J725" s="7">
        <v>0</v>
      </c>
      <c r="K725" s="103">
        <v>0</v>
      </c>
      <c r="L725" s="7">
        <v>0</v>
      </c>
      <c r="M725" s="7">
        <v>0</v>
      </c>
      <c r="O725" s="51"/>
      <c r="P725" s="51"/>
      <c r="Q725" s="51"/>
      <c r="R725" s="51"/>
      <c r="S725" s="51"/>
      <c r="T725" s="51"/>
      <c r="U725" s="51"/>
      <c r="V725" s="51"/>
      <c r="W725" s="51"/>
      <c r="X725" s="51"/>
      <c r="Y725" s="51"/>
      <c r="Z725" s="51"/>
      <c r="AA725" s="51"/>
    </row>
    <row r="726" spans="1:27" ht="11.65" customHeight="1">
      <c r="A726" s="53">
        <v>606</v>
      </c>
      <c r="C726" s="101"/>
      <c r="F726" s="101" t="s">
        <v>270</v>
      </c>
      <c r="G726" s="3" t="s">
        <v>636</v>
      </c>
      <c r="H726" s="59"/>
      <c r="I726" s="7">
        <v>0</v>
      </c>
      <c r="J726" s="7">
        <v>0</v>
      </c>
      <c r="K726" s="103">
        <v>0</v>
      </c>
      <c r="L726" s="7">
        <v>0</v>
      </c>
      <c r="M726" s="7">
        <v>0</v>
      </c>
      <c r="O726" s="51"/>
      <c r="P726" s="51"/>
      <c r="Q726" s="51"/>
      <c r="R726" s="51"/>
      <c r="S726" s="51"/>
      <c r="T726" s="51"/>
      <c r="U726" s="51"/>
      <c r="V726" s="51"/>
      <c r="W726" s="51"/>
      <c r="X726" s="51"/>
      <c r="Y726" s="51"/>
      <c r="Z726" s="51"/>
      <c r="AA726" s="51"/>
    </row>
    <row r="727" spans="1:27" ht="11.65" customHeight="1">
      <c r="A727" s="53">
        <v>607</v>
      </c>
      <c r="C727" s="101"/>
      <c r="H727" s="59"/>
      <c r="I727" s="7"/>
      <c r="J727" s="7"/>
      <c r="K727" s="7"/>
      <c r="L727" s="7"/>
      <c r="M727" s="7"/>
      <c r="O727" s="51"/>
      <c r="P727" s="51"/>
      <c r="Q727" s="51"/>
      <c r="R727" s="51"/>
      <c r="S727" s="51"/>
      <c r="T727" s="51"/>
      <c r="U727" s="51"/>
      <c r="V727" s="51"/>
      <c r="W727" s="51"/>
      <c r="X727" s="51"/>
      <c r="Y727" s="51"/>
      <c r="Z727" s="51"/>
      <c r="AA727" s="51"/>
    </row>
    <row r="728" spans="1:27" ht="11.65" customHeight="1">
      <c r="A728" s="53">
        <v>608</v>
      </c>
      <c r="C728" s="101"/>
      <c r="H728" s="59" t="s">
        <v>162</v>
      </c>
      <c r="I728" s="106">
        <v>699932.21</v>
      </c>
      <c r="J728" s="106">
        <v>644774.89770333958</v>
      </c>
      <c r="K728" s="106">
        <v>55157.312296660362</v>
      </c>
      <c r="L728" s="106">
        <v>0</v>
      </c>
      <c r="M728" s="106">
        <v>55157.312296660362</v>
      </c>
      <c r="O728" s="51"/>
      <c r="P728" s="51"/>
      <c r="Q728" s="51"/>
      <c r="R728" s="51"/>
      <c r="S728" s="51"/>
      <c r="T728" s="51"/>
      <c r="U728" s="51"/>
      <c r="V728" s="51"/>
      <c r="W728" s="51"/>
      <c r="X728" s="51"/>
      <c r="Y728" s="51"/>
      <c r="Z728" s="51"/>
      <c r="AA728" s="51"/>
    </row>
    <row r="729" spans="1:27" ht="11.65" customHeight="1">
      <c r="A729" s="53">
        <v>609</v>
      </c>
      <c r="C729" s="101"/>
      <c r="H729" s="59"/>
      <c r="I729" s="109"/>
      <c r="J729" s="7"/>
      <c r="K729" s="7"/>
      <c r="L729" s="7"/>
      <c r="M729" s="7"/>
      <c r="O729" s="51"/>
      <c r="P729" s="51"/>
      <c r="Q729" s="51"/>
      <c r="R729" s="51"/>
      <c r="S729" s="51"/>
      <c r="T729" s="51"/>
      <c r="U729" s="51"/>
      <c r="V729" s="51"/>
      <c r="W729" s="51"/>
      <c r="X729" s="51"/>
      <c r="Y729" s="51"/>
      <c r="Z729" s="51"/>
      <c r="AA729" s="51"/>
    </row>
    <row r="730" spans="1:27" ht="11.65" customHeight="1">
      <c r="A730" s="53">
        <v>610</v>
      </c>
      <c r="C730" s="101"/>
      <c r="E730" s="57"/>
      <c r="H730" s="59"/>
      <c r="I730" s="120"/>
      <c r="J730" s="7"/>
      <c r="K730" s="7"/>
      <c r="L730" s="7"/>
      <c r="M730" s="7"/>
      <c r="O730" s="51"/>
      <c r="P730" s="51"/>
      <c r="Q730" s="51"/>
      <c r="R730" s="51"/>
      <c r="S730" s="51"/>
      <c r="T730" s="51"/>
      <c r="U730" s="51"/>
      <c r="V730" s="51"/>
      <c r="W730" s="51"/>
      <c r="X730" s="51"/>
      <c r="Y730" s="51"/>
      <c r="Z730" s="51"/>
      <c r="AA730" s="51"/>
    </row>
    <row r="731" spans="1:27" ht="11.65" customHeight="1">
      <c r="A731" s="53">
        <v>611</v>
      </c>
      <c r="C731" s="111"/>
      <c r="D731" s="56"/>
      <c r="E731" s="112"/>
      <c r="G731" s="56"/>
      <c r="H731" s="113"/>
      <c r="I731" s="114"/>
      <c r="J731" s="7"/>
      <c r="K731" s="7"/>
      <c r="L731" s="7"/>
      <c r="M731" s="7"/>
      <c r="O731" s="51"/>
      <c r="P731" s="51"/>
      <c r="Q731" s="51"/>
      <c r="R731" s="51"/>
      <c r="S731" s="51"/>
      <c r="T731" s="51"/>
      <c r="U731" s="51"/>
      <c r="V731" s="51"/>
      <c r="W731" s="51"/>
      <c r="X731" s="51"/>
      <c r="Y731" s="51"/>
      <c r="Z731" s="51"/>
      <c r="AA731" s="51"/>
    </row>
    <row r="732" spans="1:27" ht="11.65" customHeight="1">
      <c r="A732" s="53">
        <v>612</v>
      </c>
      <c r="C732" s="101">
        <v>557</v>
      </c>
      <c r="D732" s="3" t="s">
        <v>207</v>
      </c>
      <c r="H732" s="59"/>
      <c r="I732" s="7"/>
      <c r="J732" s="7"/>
      <c r="K732" s="7"/>
      <c r="L732" s="7"/>
      <c r="M732" s="7"/>
      <c r="O732" s="51"/>
      <c r="P732" s="51"/>
      <c r="Q732" s="51"/>
      <c r="R732" s="51"/>
      <c r="S732" s="51"/>
      <c r="T732" s="51"/>
      <c r="U732" s="51"/>
      <c r="V732" s="51"/>
      <c r="W732" s="51"/>
      <c r="X732" s="51"/>
      <c r="Y732" s="51"/>
      <c r="Z732" s="51"/>
      <c r="AA732" s="51"/>
    </row>
    <row r="733" spans="1:27" ht="11.65" customHeight="1">
      <c r="A733" s="53">
        <v>613</v>
      </c>
      <c r="C733" s="101"/>
      <c r="F733" s="101" t="s">
        <v>270</v>
      </c>
      <c r="G733" s="3" t="s">
        <v>569</v>
      </c>
      <c r="H733" s="59"/>
      <c r="I733" s="7">
        <v>6375142.6100000013</v>
      </c>
      <c r="J733" s="7">
        <v>6375142.6100000013</v>
      </c>
      <c r="K733" s="103">
        <v>0</v>
      </c>
      <c r="L733" s="7">
        <v>30512.629999999997</v>
      </c>
      <c r="M733" s="7">
        <v>30512.629999999997</v>
      </c>
      <c r="O733" s="51"/>
      <c r="P733" s="51"/>
      <c r="Q733" s="51"/>
      <c r="R733" s="51"/>
      <c r="S733" s="51"/>
      <c r="T733" s="51"/>
      <c r="U733" s="51"/>
      <c r="V733" s="51"/>
      <c r="W733" s="51"/>
      <c r="X733" s="51"/>
      <c r="Y733" s="51"/>
      <c r="Z733" s="51"/>
      <c r="AA733" s="51"/>
    </row>
    <row r="734" spans="1:27" ht="11.65" customHeight="1">
      <c r="A734" s="53">
        <v>614</v>
      </c>
      <c r="C734" s="101"/>
      <c r="F734" s="101" t="s">
        <v>270</v>
      </c>
      <c r="G734" s="3" t="s">
        <v>249</v>
      </c>
      <c r="H734" s="59"/>
      <c r="I734" s="7">
        <v>27319863.079999998</v>
      </c>
      <c r="J734" s="7">
        <v>25166954.272151932</v>
      </c>
      <c r="K734" s="103">
        <v>2152908.8078480647</v>
      </c>
      <c r="L734" s="7">
        <v>-46661.77300755633</v>
      </c>
      <c r="M734" s="7">
        <v>2106247.0348405084</v>
      </c>
      <c r="O734" s="51"/>
      <c r="P734" s="51"/>
      <c r="Q734" s="51"/>
      <c r="R734" s="51"/>
      <c r="S734" s="51"/>
      <c r="T734" s="51"/>
      <c r="U734" s="51"/>
      <c r="V734" s="51"/>
      <c r="W734" s="51"/>
      <c r="X734" s="51"/>
      <c r="Y734" s="51"/>
      <c r="Z734" s="51"/>
      <c r="AA734" s="51"/>
    </row>
    <row r="735" spans="1:27" ht="11.65" customHeight="1">
      <c r="A735" s="53">
        <v>615</v>
      </c>
      <c r="C735" s="101"/>
      <c r="F735" s="101" t="s">
        <v>270</v>
      </c>
      <c r="G735" s="3" t="s">
        <v>653</v>
      </c>
      <c r="H735" s="59"/>
      <c r="I735" s="7">
        <v>0</v>
      </c>
      <c r="J735" s="7">
        <v>0</v>
      </c>
      <c r="K735" s="103">
        <v>0</v>
      </c>
      <c r="L735" s="7">
        <v>0</v>
      </c>
      <c r="M735" s="7">
        <v>0</v>
      </c>
      <c r="O735" s="51"/>
      <c r="P735" s="51"/>
      <c r="Q735" s="51"/>
      <c r="R735" s="51"/>
      <c r="S735" s="51"/>
      <c r="T735" s="51"/>
      <c r="U735" s="51"/>
      <c r="V735" s="51"/>
      <c r="W735" s="51"/>
      <c r="X735" s="51"/>
      <c r="Y735" s="51"/>
      <c r="Z735" s="51"/>
      <c r="AA735" s="51"/>
    </row>
    <row r="736" spans="1:27" ht="11.65" customHeight="1">
      <c r="A736" s="53">
        <v>616</v>
      </c>
      <c r="C736" s="101"/>
      <c r="F736" s="101" t="s">
        <v>270</v>
      </c>
      <c r="G736" s="3" t="s">
        <v>632</v>
      </c>
      <c r="H736" s="59"/>
      <c r="I736" s="7">
        <v>0</v>
      </c>
      <c r="J736" s="7">
        <v>0</v>
      </c>
      <c r="K736" s="103">
        <v>0</v>
      </c>
      <c r="L736" s="7">
        <v>3535.520714039013</v>
      </c>
      <c r="M736" s="7">
        <v>3535.520714039013</v>
      </c>
      <c r="O736" s="51"/>
      <c r="P736" s="51"/>
      <c r="Q736" s="51"/>
      <c r="R736" s="51"/>
      <c r="S736" s="51"/>
      <c r="T736" s="51"/>
      <c r="U736" s="51"/>
      <c r="V736" s="51"/>
      <c r="W736" s="51"/>
      <c r="X736" s="51"/>
      <c r="Y736" s="51"/>
      <c r="Z736" s="51"/>
      <c r="AA736" s="51"/>
    </row>
    <row r="737" spans="1:27" ht="11.65" customHeight="1">
      <c r="A737" s="53">
        <v>617</v>
      </c>
      <c r="C737" s="101"/>
      <c r="F737" s="101" t="s">
        <v>270</v>
      </c>
      <c r="G737" s="3" t="s">
        <v>398</v>
      </c>
      <c r="H737" s="59"/>
      <c r="I737" s="7">
        <v>0</v>
      </c>
      <c r="J737" s="7">
        <v>0</v>
      </c>
      <c r="K737" s="103">
        <v>0</v>
      </c>
      <c r="L737" s="7">
        <v>0</v>
      </c>
      <c r="M737" s="7">
        <v>0</v>
      </c>
      <c r="O737" s="51"/>
      <c r="P737" s="51"/>
      <c r="Q737" s="51"/>
      <c r="R737" s="51"/>
      <c r="S737" s="51"/>
      <c r="T737" s="51"/>
      <c r="U737" s="51"/>
      <c r="V737" s="51"/>
      <c r="W737" s="51"/>
      <c r="X737" s="51"/>
      <c r="Y737" s="51"/>
      <c r="Z737" s="51"/>
      <c r="AA737" s="51"/>
    </row>
    <row r="738" spans="1:27" ht="11.65" customHeight="1">
      <c r="A738" s="53">
        <v>618</v>
      </c>
      <c r="C738" s="101"/>
      <c r="F738" s="101" t="s">
        <v>270</v>
      </c>
      <c r="G738" s="3" t="s">
        <v>654</v>
      </c>
      <c r="H738" s="59"/>
      <c r="I738" s="7">
        <v>0</v>
      </c>
      <c r="J738" s="7">
        <v>0</v>
      </c>
      <c r="K738" s="103">
        <v>0</v>
      </c>
      <c r="L738" s="7">
        <v>0</v>
      </c>
      <c r="M738" s="7">
        <v>0</v>
      </c>
      <c r="O738" s="51"/>
      <c r="P738" s="51"/>
      <c r="Q738" s="51"/>
      <c r="R738" s="51"/>
      <c r="S738" s="51"/>
      <c r="T738" s="51"/>
      <c r="U738" s="51"/>
      <c r="V738" s="51"/>
      <c r="W738" s="51"/>
      <c r="X738" s="51"/>
      <c r="Y738" s="51"/>
      <c r="Z738" s="51"/>
      <c r="AA738" s="51"/>
    </row>
    <row r="739" spans="1:27" ht="11.65" customHeight="1">
      <c r="A739" s="53">
        <v>619</v>
      </c>
      <c r="C739" s="101"/>
      <c r="F739" s="101" t="s">
        <v>270</v>
      </c>
      <c r="G739" s="3" t="s">
        <v>634</v>
      </c>
      <c r="H739" s="59"/>
      <c r="I739" s="7">
        <v>274279.89</v>
      </c>
      <c r="J739" s="7">
        <v>212644.96749305612</v>
      </c>
      <c r="K739" s="103">
        <v>61634.922506943898</v>
      </c>
      <c r="L739" s="7">
        <v>140229.58791952737</v>
      </c>
      <c r="M739" s="7">
        <v>201864.51042647127</v>
      </c>
      <c r="O739" s="51"/>
      <c r="P739" s="51"/>
      <c r="Q739" s="51"/>
      <c r="R739" s="51"/>
      <c r="S739" s="51"/>
      <c r="T739" s="51"/>
      <c r="U739" s="51"/>
      <c r="V739" s="51"/>
      <c r="W739" s="51"/>
      <c r="X739" s="51"/>
      <c r="Y739" s="51"/>
      <c r="Z739" s="51"/>
      <c r="AA739" s="51"/>
    </row>
    <row r="740" spans="1:27" ht="11.65" customHeight="1">
      <c r="A740" s="53">
        <v>620</v>
      </c>
      <c r="C740" s="101"/>
      <c r="F740" s="101" t="s">
        <v>270</v>
      </c>
      <c r="G740" s="3" t="s">
        <v>636</v>
      </c>
      <c r="H740" s="59"/>
      <c r="I740" s="7">
        <v>9162192.7699999996</v>
      </c>
      <c r="J740" s="7">
        <v>9162192.7699999996</v>
      </c>
      <c r="K740" s="103">
        <v>0</v>
      </c>
      <c r="L740" s="7">
        <v>0</v>
      </c>
      <c r="M740" s="7">
        <v>0</v>
      </c>
      <c r="O740" s="51"/>
      <c r="P740" s="51"/>
      <c r="Q740" s="51"/>
      <c r="R740" s="51"/>
      <c r="S740" s="51"/>
      <c r="T740" s="51"/>
      <c r="U740" s="51"/>
      <c r="V740" s="51"/>
      <c r="W740" s="51"/>
      <c r="X740" s="51"/>
      <c r="Y740" s="51"/>
      <c r="Z740" s="51"/>
      <c r="AA740" s="51"/>
    </row>
    <row r="741" spans="1:27" ht="11.65" customHeight="1">
      <c r="A741" s="53">
        <v>621</v>
      </c>
      <c r="C741" s="101"/>
      <c r="F741" s="101" t="s">
        <v>270</v>
      </c>
      <c r="G741" s="3" t="s">
        <v>639</v>
      </c>
      <c r="H741" s="59"/>
      <c r="I741" s="7">
        <v>1933860.72</v>
      </c>
      <c r="J741" s="7">
        <v>1499292.3831947653</v>
      </c>
      <c r="K741" s="103">
        <v>434568.33680523472</v>
      </c>
      <c r="L741" s="7">
        <v>0</v>
      </c>
      <c r="M741" s="7">
        <v>434568.33680523472</v>
      </c>
      <c r="O741" s="51"/>
      <c r="P741" s="51"/>
      <c r="Q741" s="51"/>
      <c r="R741" s="51"/>
      <c r="S741" s="51"/>
      <c r="T741" s="51"/>
      <c r="U741" s="51"/>
      <c r="V741" s="51"/>
      <c r="W741" s="51"/>
      <c r="X741" s="51"/>
      <c r="Y741" s="51"/>
      <c r="Z741" s="51"/>
      <c r="AA741" s="51"/>
    </row>
    <row r="742" spans="1:27" ht="11.65" customHeight="1">
      <c r="A742" s="53">
        <v>622</v>
      </c>
      <c r="C742" s="101"/>
      <c r="F742" s="101" t="s">
        <v>270</v>
      </c>
      <c r="G742" s="3" t="s">
        <v>637</v>
      </c>
      <c r="H742" s="59"/>
      <c r="I742" s="7">
        <v>0</v>
      </c>
      <c r="J742" s="7">
        <v>0</v>
      </c>
      <c r="K742" s="103">
        <v>0</v>
      </c>
      <c r="L742" s="7">
        <v>0</v>
      </c>
      <c r="M742" s="7">
        <v>0</v>
      </c>
      <c r="O742" s="51"/>
      <c r="P742" s="51"/>
      <c r="Q742" s="51"/>
      <c r="R742" s="51"/>
      <c r="S742" s="51"/>
      <c r="T742" s="51"/>
      <c r="U742" s="51"/>
      <c r="V742" s="51"/>
      <c r="W742" s="51"/>
      <c r="X742" s="51"/>
      <c r="Y742" s="51"/>
      <c r="Z742" s="51"/>
      <c r="AA742" s="51"/>
    </row>
    <row r="743" spans="1:27" ht="11.65" customHeight="1">
      <c r="A743" s="53">
        <v>623</v>
      </c>
      <c r="C743" s="101"/>
      <c r="F743" s="101" t="s">
        <v>270</v>
      </c>
      <c r="G743" s="3" t="s">
        <v>651</v>
      </c>
      <c r="H743" s="59"/>
      <c r="I743" s="7">
        <v>9107.4699999999993</v>
      </c>
      <c r="J743" s="7">
        <v>7010.2191359762492</v>
      </c>
      <c r="K743" s="103">
        <v>2097.2508640237497</v>
      </c>
      <c r="L743" s="7">
        <v>0</v>
      </c>
      <c r="M743" s="7">
        <v>2097.2508640237497</v>
      </c>
      <c r="O743" s="51"/>
      <c r="P743" s="51"/>
      <c r="Q743" s="51"/>
      <c r="R743" s="51"/>
      <c r="S743" s="51"/>
      <c r="T743" s="51"/>
      <c r="U743" s="51"/>
      <c r="V743" s="51"/>
      <c r="W743" s="51"/>
      <c r="X743" s="51"/>
      <c r="Y743" s="51"/>
      <c r="Z743" s="51"/>
      <c r="AA743" s="51"/>
    </row>
    <row r="744" spans="1:27" ht="11.65" customHeight="1">
      <c r="A744" s="53">
        <v>624</v>
      </c>
      <c r="C744" s="101"/>
      <c r="H744" s="59" t="s">
        <v>162</v>
      </c>
      <c r="I744" s="106">
        <v>45074446.539999992</v>
      </c>
      <c r="J744" s="106">
        <v>42423237.221975729</v>
      </c>
      <c r="K744" s="106">
        <v>2651209.318024267</v>
      </c>
      <c r="L744" s="106">
        <v>127615.96562601006</v>
      </c>
      <c r="M744" s="106">
        <v>2778825.2836502772</v>
      </c>
      <c r="O744" s="51"/>
      <c r="P744" s="51"/>
      <c r="Q744" s="51"/>
      <c r="R744" s="51"/>
      <c r="S744" s="51"/>
      <c r="T744" s="51"/>
      <c r="U744" s="51"/>
      <c r="V744" s="51"/>
      <c r="W744" s="51"/>
      <c r="X744" s="51"/>
      <c r="Y744" s="51"/>
      <c r="Z744" s="51"/>
      <c r="AA744" s="51"/>
    </row>
    <row r="745" spans="1:27" ht="11.65" customHeight="1">
      <c r="A745" s="53">
        <v>625</v>
      </c>
      <c r="C745" s="101"/>
      <c r="H745" s="59"/>
      <c r="I745" s="7"/>
      <c r="J745" s="7"/>
      <c r="K745" s="7"/>
      <c r="L745" s="7"/>
      <c r="M745" s="7"/>
      <c r="O745" s="51"/>
      <c r="P745" s="51"/>
      <c r="Q745" s="51"/>
      <c r="R745" s="51"/>
      <c r="S745" s="51"/>
      <c r="T745" s="51"/>
      <c r="U745" s="51"/>
      <c r="V745" s="51"/>
      <c r="W745" s="51"/>
      <c r="X745" s="51"/>
      <c r="Y745" s="51"/>
      <c r="Z745" s="51"/>
      <c r="AA745" s="51"/>
    </row>
    <row r="746" spans="1:27" ht="11.65" hidden="1" customHeight="1" outlineLevel="1">
      <c r="A746" s="53">
        <v>626</v>
      </c>
      <c r="C746" s="3" t="s">
        <v>208</v>
      </c>
      <c r="H746" s="59"/>
      <c r="I746" s="7"/>
      <c r="J746" s="7"/>
      <c r="K746" s="7"/>
      <c r="L746" s="7"/>
      <c r="M746" s="7"/>
      <c r="O746" s="51"/>
      <c r="P746" s="51"/>
      <c r="Q746" s="51"/>
      <c r="R746" s="51"/>
      <c r="S746" s="51"/>
      <c r="T746" s="51"/>
      <c r="U746" s="51"/>
      <c r="V746" s="51"/>
      <c r="W746" s="51"/>
      <c r="X746" s="51"/>
      <c r="Y746" s="51"/>
      <c r="Z746" s="51"/>
      <c r="AA746" s="51"/>
    </row>
    <row r="747" spans="1:27" ht="11.65" hidden="1" customHeight="1" outlineLevel="1">
      <c r="A747" s="53">
        <v>627</v>
      </c>
      <c r="C747" s="317" t="s">
        <v>209</v>
      </c>
      <c r="F747" s="101" t="s">
        <v>270</v>
      </c>
      <c r="G747" s="3" t="s">
        <v>635</v>
      </c>
      <c r="H747" s="59"/>
      <c r="I747" s="7">
        <v>0</v>
      </c>
      <c r="J747" s="7">
        <v>0</v>
      </c>
      <c r="K747" s="103">
        <v>0</v>
      </c>
      <c r="L747" s="7">
        <v>0</v>
      </c>
      <c r="M747" s="7">
        <v>0</v>
      </c>
      <c r="O747" s="51"/>
      <c r="P747" s="51"/>
      <c r="Q747" s="51"/>
      <c r="R747" s="51"/>
      <c r="S747" s="51"/>
      <c r="T747" s="51"/>
      <c r="U747" s="51"/>
      <c r="V747" s="51"/>
      <c r="W747" s="51"/>
      <c r="X747" s="51"/>
      <c r="Y747" s="51"/>
      <c r="Z747" s="51"/>
      <c r="AA747" s="51"/>
    </row>
    <row r="748" spans="1:27" ht="11.65" hidden="1" customHeight="1" outlineLevel="1">
      <c r="A748" s="53">
        <v>628</v>
      </c>
      <c r="C748" s="317" t="s">
        <v>209</v>
      </c>
      <c r="F748" s="101" t="s">
        <v>270</v>
      </c>
      <c r="G748" s="3" t="s">
        <v>249</v>
      </c>
      <c r="H748" s="59"/>
      <c r="I748" s="7">
        <v>0</v>
      </c>
      <c r="J748" s="7">
        <v>0</v>
      </c>
      <c r="K748" s="103">
        <v>0</v>
      </c>
      <c r="L748" s="7">
        <v>0</v>
      </c>
      <c r="M748" s="7">
        <v>0</v>
      </c>
      <c r="O748" s="51"/>
      <c r="P748" s="51"/>
      <c r="Q748" s="51"/>
      <c r="R748" s="51"/>
      <c r="S748" s="51"/>
      <c r="T748" s="51"/>
      <c r="U748" s="51"/>
      <c r="V748" s="51"/>
      <c r="W748" s="51"/>
      <c r="X748" s="51"/>
      <c r="Y748" s="51"/>
      <c r="Z748" s="51"/>
      <c r="AA748" s="51"/>
    </row>
    <row r="749" spans="1:27" ht="11.65" hidden="1" customHeight="1" outlineLevel="1">
      <c r="A749" s="53">
        <v>629</v>
      </c>
      <c r="C749" s="317" t="s">
        <v>210</v>
      </c>
      <c r="F749" s="101" t="s">
        <v>270</v>
      </c>
      <c r="G749" s="3" t="s">
        <v>655</v>
      </c>
      <c r="H749" s="59"/>
      <c r="I749" s="7">
        <v>0</v>
      </c>
      <c r="J749" s="7">
        <v>0</v>
      </c>
      <c r="K749" s="103">
        <v>0</v>
      </c>
      <c r="L749" s="7">
        <v>0</v>
      </c>
      <c r="M749" s="7">
        <v>0</v>
      </c>
      <c r="O749" s="51"/>
      <c r="P749" s="51"/>
      <c r="Q749" s="51"/>
      <c r="R749" s="51"/>
      <c r="S749" s="51"/>
      <c r="T749" s="51"/>
      <c r="U749" s="51"/>
      <c r="V749" s="51"/>
      <c r="W749" s="51"/>
      <c r="X749" s="51"/>
      <c r="Y749" s="51"/>
      <c r="Z749" s="51"/>
      <c r="AA749" s="51"/>
    </row>
    <row r="750" spans="1:27" ht="11.65" hidden="1" customHeight="1" outlineLevel="1">
      <c r="A750" s="53">
        <v>630</v>
      </c>
      <c r="C750" s="317" t="s">
        <v>210</v>
      </c>
      <c r="F750" s="101" t="s">
        <v>270</v>
      </c>
      <c r="G750" s="3" t="s">
        <v>249</v>
      </c>
      <c r="H750" s="59"/>
      <c r="I750" s="7">
        <v>0</v>
      </c>
      <c r="J750" s="7">
        <v>0</v>
      </c>
      <c r="K750" s="103">
        <v>0</v>
      </c>
      <c r="L750" s="7">
        <v>0</v>
      </c>
      <c r="M750" s="7">
        <v>0</v>
      </c>
      <c r="O750" s="51"/>
      <c r="P750" s="51"/>
      <c r="Q750" s="51"/>
      <c r="R750" s="51"/>
      <c r="S750" s="51"/>
      <c r="T750" s="51"/>
      <c r="U750" s="51"/>
      <c r="V750" s="51"/>
      <c r="W750" s="51"/>
      <c r="X750" s="51"/>
      <c r="Y750" s="51"/>
      <c r="Z750" s="51"/>
      <c r="AA750" s="51"/>
    </row>
    <row r="751" spans="1:27" ht="11.65" hidden="1" customHeight="1" outlineLevel="1">
      <c r="A751" s="53">
        <v>631</v>
      </c>
      <c r="C751" s="317" t="s">
        <v>211</v>
      </c>
      <c r="F751" s="101">
        <v>0</v>
      </c>
      <c r="G751" s="3" t="s">
        <v>569</v>
      </c>
      <c r="H751" s="59"/>
      <c r="I751" s="7">
        <v>0</v>
      </c>
      <c r="J751" s="7">
        <v>0</v>
      </c>
      <c r="K751" s="103">
        <v>0</v>
      </c>
      <c r="L751" s="7">
        <v>0</v>
      </c>
      <c r="M751" s="7">
        <v>0</v>
      </c>
      <c r="O751" s="51"/>
      <c r="P751" s="51"/>
      <c r="Q751" s="51"/>
      <c r="R751" s="51"/>
      <c r="S751" s="51"/>
      <c r="T751" s="51"/>
      <c r="U751" s="51"/>
      <c r="V751" s="51"/>
      <c r="W751" s="51"/>
      <c r="X751" s="51"/>
      <c r="Y751" s="51"/>
      <c r="Z751" s="51"/>
      <c r="AA751" s="51"/>
    </row>
    <row r="752" spans="1:27" ht="11.65" hidden="1" customHeight="1" outlineLevel="1">
      <c r="A752" s="53">
        <v>632</v>
      </c>
      <c r="C752" s="317" t="s">
        <v>211</v>
      </c>
      <c r="F752" s="101">
        <v>0</v>
      </c>
      <c r="G752" s="3" t="s">
        <v>249</v>
      </c>
      <c r="H752" s="59"/>
      <c r="I752" s="7">
        <v>0</v>
      </c>
      <c r="J752" s="7">
        <v>0</v>
      </c>
      <c r="K752" s="103">
        <v>0</v>
      </c>
      <c r="L752" s="7">
        <v>0</v>
      </c>
      <c r="M752" s="7">
        <v>0</v>
      </c>
      <c r="O752" s="51"/>
      <c r="P752" s="51"/>
      <c r="Q752" s="51"/>
      <c r="R752" s="51"/>
      <c r="S752" s="51"/>
      <c r="T752" s="51"/>
      <c r="U752" s="51"/>
      <c r="V752" s="51"/>
      <c r="W752" s="51"/>
      <c r="X752" s="51"/>
      <c r="Y752" s="51"/>
      <c r="Z752" s="51"/>
      <c r="AA752" s="51"/>
    </row>
    <row r="753" spans="1:27" ht="11.65" hidden="1" customHeight="1" outlineLevel="1">
      <c r="A753" s="53">
        <v>633</v>
      </c>
      <c r="C753" s="101"/>
      <c r="H753" s="59"/>
      <c r="I753" s="7"/>
      <c r="J753" s="7"/>
      <c r="K753" s="7"/>
      <c r="L753" s="7"/>
      <c r="M753" s="7"/>
      <c r="O753" s="51"/>
      <c r="P753" s="51"/>
      <c r="Q753" s="51"/>
      <c r="R753" s="51"/>
      <c r="S753" s="51"/>
      <c r="T753" s="51"/>
      <c r="U753" s="51"/>
      <c r="V753" s="51"/>
      <c r="W753" s="51"/>
      <c r="X753" s="51"/>
      <c r="Y753" s="51"/>
      <c r="Z753" s="51"/>
      <c r="AA753" s="51"/>
    </row>
    <row r="754" spans="1:27" ht="11.65" hidden="1" customHeight="1" outlineLevel="1">
      <c r="A754" s="53">
        <v>634</v>
      </c>
      <c r="C754" s="101"/>
      <c r="H754" s="59"/>
      <c r="I754" s="106">
        <v>0</v>
      </c>
      <c r="J754" s="106">
        <v>0</v>
      </c>
      <c r="K754" s="106">
        <v>0</v>
      </c>
      <c r="L754" s="106">
        <v>0</v>
      </c>
      <c r="M754" s="106">
        <v>0</v>
      </c>
      <c r="O754" s="51"/>
      <c r="P754" s="51"/>
      <c r="Q754" s="51"/>
      <c r="R754" s="51"/>
      <c r="S754" s="51"/>
      <c r="T754" s="51"/>
      <c r="U754" s="51"/>
      <c r="V754" s="51"/>
      <c r="W754" s="51"/>
      <c r="X754" s="51"/>
      <c r="Y754" s="51"/>
      <c r="Z754" s="51"/>
      <c r="AA754" s="51"/>
    </row>
    <row r="755" spans="1:27" ht="11.65" customHeight="1" collapsed="1">
      <c r="A755" s="53">
        <v>626</v>
      </c>
      <c r="C755" s="101"/>
      <c r="H755" s="59"/>
      <c r="I755" s="7"/>
      <c r="J755" s="7"/>
      <c r="K755" s="7"/>
      <c r="L755" s="7"/>
      <c r="M755" s="7"/>
      <c r="O755" s="51"/>
      <c r="P755" s="51"/>
      <c r="Q755" s="51"/>
      <c r="R755" s="51"/>
      <c r="S755" s="51"/>
      <c r="T755" s="51"/>
      <c r="U755" s="51"/>
      <c r="V755" s="51"/>
      <c r="W755" s="51"/>
      <c r="X755" s="51"/>
      <c r="Y755" s="51"/>
      <c r="Z755" s="51"/>
      <c r="AA755" s="51"/>
    </row>
    <row r="756" spans="1:27" ht="12.75" thickBot="1">
      <c r="A756" s="53">
        <v>627</v>
      </c>
      <c r="C756" s="91" t="s">
        <v>212</v>
      </c>
      <c r="H756" s="59" t="s">
        <v>162</v>
      </c>
      <c r="I756" s="108">
        <v>145185959.23862138</v>
      </c>
      <c r="J756" s="108">
        <v>106438341.4444979</v>
      </c>
      <c r="K756" s="108">
        <v>38747617.794123471</v>
      </c>
      <c r="L756" s="108">
        <v>14016774.271117652</v>
      </c>
      <c r="M756" s="108">
        <v>52764392.065241128</v>
      </c>
      <c r="N756" s="7" t="s">
        <v>65</v>
      </c>
      <c r="O756" s="105"/>
      <c r="P756" s="105"/>
      <c r="Q756" s="105"/>
      <c r="R756" s="105"/>
      <c r="S756" s="105"/>
      <c r="T756" s="105"/>
      <c r="U756" s="51"/>
      <c r="V756" s="105"/>
      <c r="W756" s="105"/>
      <c r="X756" s="105"/>
      <c r="Y756" s="105"/>
      <c r="Z756" s="105"/>
      <c r="AA756" s="105"/>
    </row>
    <row r="757" spans="1:27" ht="11.65" customHeight="1" thickTop="1">
      <c r="A757" s="53">
        <v>628</v>
      </c>
      <c r="C757" s="101"/>
      <c r="H757" s="59"/>
      <c r="I757" s="7"/>
      <c r="J757" s="7"/>
      <c r="K757" s="7"/>
      <c r="L757" s="7"/>
      <c r="M757" s="7"/>
      <c r="O757" s="51"/>
      <c r="P757" s="51"/>
      <c r="Q757" s="51"/>
      <c r="R757" s="51"/>
      <c r="S757" s="51"/>
      <c r="T757" s="51"/>
      <c r="U757" s="51"/>
      <c r="V757" s="51"/>
      <c r="W757" s="51"/>
      <c r="X757" s="51"/>
      <c r="Y757" s="51"/>
      <c r="Z757" s="51"/>
      <c r="AA757" s="51"/>
    </row>
    <row r="758" spans="1:27" ht="12.75" thickBot="1">
      <c r="A758" s="53">
        <v>629</v>
      </c>
      <c r="C758" s="91" t="s">
        <v>213</v>
      </c>
      <c r="H758" s="59" t="s">
        <v>162</v>
      </c>
      <c r="I758" s="108">
        <v>858665186.49459243</v>
      </c>
      <c r="J758" s="108">
        <v>722305561.18451667</v>
      </c>
      <c r="K758" s="108">
        <v>136359625.3100757</v>
      </c>
      <c r="L758" s="108">
        <v>10495033.157179922</v>
      </c>
      <c r="M758" s="108">
        <v>146854658.46725562</v>
      </c>
      <c r="O758" s="105"/>
      <c r="P758" s="105"/>
      <c r="Q758" s="105"/>
      <c r="R758" s="105"/>
      <c r="S758" s="105"/>
      <c r="T758" s="105"/>
      <c r="U758" s="51"/>
      <c r="V758" s="105"/>
      <c r="W758" s="105"/>
      <c r="X758" s="105"/>
      <c r="Y758" s="105"/>
      <c r="Z758" s="105"/>
      <c r="AA758" s="105"/>
    </row>
    <row r="759" spans="1:27" ht="11.65" customHeight="1" thickTop="1">
      <c r="A759" s="53">
        <v>630</v>
      </c>
      <c r="C759" s="101"/>
      <c r="H759" s="59"/>
      <c r="I759" s="7"/>
      <c r="J759" s="7"/>
      <c r="K759" s="7"/>
      <c r="L759" s="7"/>
      <c r="M759" s="7"/>
      <c r="O759" s="51"/>
      <c r="P759" s="51"/>
      <c r="Q759" s="51"/>
      <c r="R759" s="51"/>
      <c r="S759" s="51"/>
      <c r="T759" s="51"/>
      <c r="U759" s="51"/>
      <c r="V759" s="51"/>
      <c r="W759" s="51"/>
      <c r="X759" s="51"/>
      <c r="Y759" s="51"/>
      <c r="Z759" s="51"/>
      <c r="AA759" s="51"/>
    </row>
    <row r="760" spans="1:27" ht="15" customHeight="1">
      <c r="A760" s="53">
        <v>631</v>
      </c>
      <c r="C760" s="101"/>
      <c r="H760" s="59"/>
      <c r="I760" s="109"/>
      <c r="J760" s="7"/>
      <c r="K760" s="7"/>
      <c r="L760" s="7"/>
      <c r="M760" s="7"/>
      <c r="O760" s="51"/>
      <c r="P760" s="51"/>
      <c r="Q760" s="51"/>
      <c r="R760" s="51"/>
      <c r="S760" s="51"/>
      <c r="T760" s="51"/>
      <c r="U760" s="51"/>
      <c r="V760" s="51"/>
      <c r="W760" s="51"/>
      <c r="X760" s="51"/>
      <c r="Y760" s="51"/>
      <c r="Z760" s="51"/>
      <c r="AA760" s="51"/>
    </row>
    <row r="761" spans="1:27" ht="11.65" customHeight="1">
      <c r="A761" s="53">
        <v>632</v>
      </c>
      <c r="C761" s="101" t="s">
        <v>214</v>
      </c>
      <c r="H761" s="59"/>
      <c r="I761" s="7"/>
      <c r="J761" s="7"/>
      <c r="K761" s="7"/>
      <c r="L761" s="7"/>
      <c r="M761" s="7"/>
      <c r="O761" s="51"/>
      <c r="P761" s="51"/>
      <c r="Q761" s="51"/>
      <c r="R761" s="51"/>
      <c r="S761" s="51"/>
      <c r="T761" s="51"/>
      <c r="U761" s="51"/>
      <c r="V761" s="51"/>
      <c r="W761" s="51"/>
      <c r="X761" s="51"/>
      <c r="Y761" s="51"/>
      <c r="Z761" s="51"/>
      <c r="AA761" s="51"/>
    </row>
    <row r="762" spans="1:27" ht="11.65" customHeight="1">
      <c r="A762" s="53">
        <v>633</v>
      </c>
      <c r="C762" s="101"/>
      <c r="E762" s="3" t="s">
        <v>569</v>
      </c>
      <c r="H762" s="59"/>
      <c r="I762" s="7">
        <v>-7738951.8300000019</v>
      </c>
      <c r="J762" s="7">
        <v>-17927755.550000001</v>
      </c>
      <c r="K762" s="103">
        <v>10188803.719999999</v>
      </c>
      <c r="L762" s="7">
        <v>17058.090000001714</v>
      </c>
      <c r="M762" s="7">
        <v>10205861.810000001</v>
      </c>
      <c r="O762" s="51"/>
      <c r="P762" s="51"/>
      <c r="Q762" s="51"/>
      <c r="R762" s="51"/>
      <c r="S762" s="51"/>
      <c r="T762" s="51"/>
      <c r="U762" s="51"/>
      <c r="V762" s="51"/>
      <c r="W762" s="51"/>
      <c r="X762" s="51"/>
      <c r="Y762" s="51"/>
      <c r="Z762" s="51"/>
      <c r="AA762" s="51"/>
    </row>
    <row r="763" spans="1:27" ht="11.65" customHeight="1">
      <c r="A763" s="53">
        <v>634</v>
      </c>
      <c r="C763" s="101"/>
      <c r="E763" s="3" t="s">
        <v>249</v>
      </c>
      <c r="H763" s="59"/>
      <c r="I763" s="7">
        <v>29561370.609999999</v>
      </c>
      <c r="J763" s="7">
        <v>27231822.508973062</v>
      </c>
      <c r="K763" s="103">
        <v>2329548.1010269364</v>
      </c>
      <c r="L763" s="7">
        <v>-43839.773110542446</v>
      </c>
      <c r="M763" s="7">
        <v>2285708.327916394</v>
      </c>
      <c r="O763" s="51"/>
      <c r="P763" s="51"/>
      <c r="Q763" s="51"/>
      <c r="R763" s="51"/>
      <c r="S763" s="51"/>
      <c r="T763" s="51"/>
      <c r="U763" s="51"/>
      <c r="V763" s="51"/>
      <c r="W763" s="51"/>
      <c r="X763" s="51"/>
      <c r="Y763" s="51"/>
      <c r="Z763" s="51"/>
      <c r="AA763" s="51"/>
    </row>
    <row r="764" spans="1:27" ht="11.65" customHeight="1">
      <c r="A764" s="53">
        <v>635</v>
      </c>
      <c r="C764" s="101"/>
      <c r="E764" s="3" t="s">
        <v>630</v>
      </c>
      <c r="H764" s="59"/>
      <c r="I764" s="7">
        <v>-201052.38</v>
      </c>
      <c r="J764" s="7">
        <v>-185623.57953787444</v>
      </c>
      <c r="K764" s="103">
        <v>-15428.800462125555</v>
      </c>
      <c r="L764" s="7">
        <v>0</v>
      </c>
      <c r="M764" s="7">
        <v>-15428.800462125555</v>
      </c>
      <c r="O764" s="51"/>
      <c r="P764" s="51"/>
      <c r="Q764" s="51"/>
      <c r="R764" s="51"/>
      <c r="S764" s="51"/>
      <c r="T764" s="51"/>
      <c r="U764" s="51"/>
      <c r="V764" s="51"/>
      <c r="W764" s="51"/>
      <c r="X764" s="51"/>
      <c r="Y764" s="51"/>
      <c r="Z764" s="51"/>
      <c r="AA764" s="51"/>
    </row>
    <row r="765" spans="1:27" ht="11.65" customHeight="1">
      <c r="A765" s="53">
        <v>636</v>
      </c>
      <c r="C765" s="101"/>
      <c r="E765" s="3" t="s">
        <v>639</v>
      </c>
      <c r="H765" s="59"/>
      <c r="I765" s="7">
        <v>51324412.269999996</v>
      </c>
      <c r="J765" s="7">
        <v>39791025.068423204</v>
      </c>
      <c r="K765" s="103">
        <v>11533387.201576792</v>
      </c>
      <c r="L765" s="7">
        <v>120032.95401379094</v>
      </c>
      <c r="M765" s="7">
        <v>11653420.155590583</v>
      </c>
      <c r="O765" s="51"/>
      <c r="P765" s="51"/>
      <c r="Q765" s="51"/>
      <c r="R765" s="51"/>
      <c r="S765" s="51"/>
      <c r="T765" s="51"/>
      <c r="U765" s="51"/>
      <c r="V765" s="51"/>
      <c r="W765" s="51"/>
      <c r="X765" s="51"/>
      <c r="Y765" s="51"/>
      <c r="Z765" s="51"/>
      <c r="AA765" s="51"/>
    </row>
    <row r="766" spans="1:27" ht="11.65" customHeight="1">
      <c r="A766" s="53">
        <v>637</v>
      </c>
      <c r="C766" s="101"/>
      <c r="E766" s="3" t="s">
        <v>654</v>
      </c>
      <c r="H766" s="59"/>
      <c r="I766" s="7">
        <v>0</v>
      </c>
      <c r="J766" s="7">
        <v>0</v>
      </c>
      <c r="K766" s="103">
        <v>0</v>
      </c>
      <c r="L766" s="7">
        <v>0</v>
      </c>
      <c r="M766" s="7">
        <v>0</v>
      </c>
      <c r="O766" s="51"/>
      <c r="P766" s="51"/>
      <c r="Q766" s="51"/>
      <c r="R766" s="51"/>
      <c r="S766" s="51"/>
      <c r="T766" s="51"/>
      <c r="U766" s="51"/>
      <c r="V766" s="51"/>
      <c r="W766" s="51"/>
      <c r="X766" s="51"/>
      <c r="Y766" s="51"/>
      <c r="Z766" s="51"/>
      <c r="AA766" s="51"/>
    </row>
    <row r="767" spans="1:27" ht="11.65" customHeight="1">
      <c r="A767" s="53">
        <v>638</v>
      </c>
      <c r="C767" s="101"/>
      <c r="E767" s="3" t="s">
        <v>651</v>
      </c>
      <c r="H767" s="59"/>
      <c r="I767" s="7">
        <v>2893256.6700000004</v>
      </c>
      <c r="J767" s="7">
        <v>2227003.0286484528</v>
      </c>
      <c r="K767" s="103">
        <v>666253.64135154733</v>
      </c>
      <c r="L767" s="7">
        <v>1874.5946661138441</v>
      </c>
      <c r="M767" s="7">
        <v>668128.23601766117</v>
      </c>
      <c r="O767" s="51"/>
      <c r="P767" s="51"/>
      <c r="Q767" s="51"/>
      <c r="R767" s="51"/>
      <c r="S767" s="51"/>
      <c r="T767" s="51"/>
      <c r="U767" s="51"/>
      <c r="V767" s="51"/>
      <c r="W767" s="51"/>
      <c r="X767" s="51"/>
      <c r="Y767" s="51"/>
      <c r="Z767" s="51"/>
      <c r="AA767" s="51"/>
    </row>
    <row r="768" spans="1:27" ht="11.65" customHeight="1">
      <c r="A768" s="53">
        <v>639</v>
      </c>
      <c r="C768" s="101"/>
      <c r="E768" s="3" t="s">
        <v>635</v>
      </c>
      <c r="H768" s="59"/>
      <c r="I768" s="7">
        <v>0</v>
      </c>
      <c r="J768" s="7">
        <v>0</v>
      </c>
      <c r="K768" s="103">
        <v>0</v>
      </c>
      <c r="L768" s="7">
        <v>0</v>
      </c>
      <c r="M768" s="7">
        <v>0</v>
      </c>
      <c r="O768" s="51"/>
      <c r="P768" s="51"/>
      <c r="Q768" s="51"/>
      <c r="R768" s="51"/>
      <c r="S768" s="51"/>
      <c r="T768" s="51"/>
      <c r="U768" s="51"/>
      <c r="V768" s="51"/>
      <c r="W768" s="51"/>
      <c r="X768" s="51"/>
      <c r="Y768" s="51"/>
      <c r="Z768" s="51"/>
      <c r="AA768" s="51"/>
    </row>
    <row r="769" spans="1:27" ht="11.65" customHeight="1">
      <c r="A769" s="53">
        <v>640</v>
      </c>
      <c r="C769" s="101"/>
      <c r="E769" s="3" t="s">
        <v>656</v>
      </c>
      <c r="H769" s="59"/>
      <c r="I769" s="7">
        <v>0</v>
      </c>
      <c r="J769" s="7">
        <v>0</v>
      </c>
      <c r="K769" s="103">
        <v>0</v>
      </c>
      <c r="L769" s="7">
        <v>0</v>
      </c>
      <c r="M769" s="7">
        <v>0</v>
      </c>
      <c r="O769" s="51"/>
      <c r="P769" s="51"/>
      <c r="Q769" s="51"/>
      <c r="R769" s="51"/>
      <c r="S769" s="51"/>
      <c r="T769" s="51"/>
      <c r="U769" s="51"/>
      <c r="V769" s="51"/>
      <c r="W769" s="51"/>
      <c r="X769" s="51"/>
      <c r="Y769" s="51"/>
      <c r="Z769" s="51"/>
      <c r="AA769" s="51"/>
    </row>
    <row r="770" spans="1:27" ht="11.65" customHeight="1">
      <c r="A770" s="53">
        <v>641</v>
      </c>
      <c r="C770" s="101"/>
      <c r="E770" s="3" t="s">
        <v>657</v>
      </c>
      <c r="H770" s="59"/>
      <c r="I770" s="7">
        <v>0</v>
      </c>
      <c r="J770" s="7">
        <v>0</v>
      </c>
      <c r="K770" s="103">
        <v>0</v>
      </c>
      <c r="L770" s="7">
        <v>0</v>
      </c>
      <c r="M770" s="7">
        <v>0</v>
      </c>
      <c r="O770" s="51"/>
      <c r="P770" s="51"/>
      <c r="Q770" s="51"/>
      <c r="R770" s="51"/>
      <c r="S770" s="51"/>
      <c r="T770" s="51"/>
      <c r="U770" s="51"/>
      <c r="V770" s="51"/>
      <c r="W770" s="51"/>
      <c r="X770" s="51"/>
      <c r="Y770" s="51"/>
      <c r="Z770" s="51"/>
      <c r="AA770" s="51"/>
    </row>
    <row r="771" spans="1:27" ht="11.65" customHeight="1">
      <c r="A771" s="53">
        <v>642</v>
      </c>
      <c r="C771" s="101"/>
      <c r="E771" s="3" t="s">
        <v>634</v>
      </c>
      <c r="H771" s="59"/>
      <c r="I771" s="7">
        <v>177867579.62517953</v>
      </c>
      <c r="J771" s="7">
        <v>137897990.57985938</v>
      </c>
      <c r="K771" s="103">
        <v>39969589.045320146</v>
      </c>
      <c r="L771" s="7">
        <v>8960814.9202668667</v>
      </c>
      <c r="M771" s="7">
        <v>48930403.965587012</v>
      </c>
      <c r="O771" s="51"/>
      <c r="P771" s="51"/>
      <c r="Q771" s="51"/>
      <c r="R771" s="51"/>
      <c r="S771" s="51"/>
      <c r="T771" s="51"/>
      <c r="U771" s="51"/>
      <c r="V771" s="51"/>
      <c r="W771" s="51"/>
      <c r="X771" s="51"/>
      <c r="Y771" s="51"/>
      <c r="Z771" s="51"/>
      <c r="AA771" s="51"/>
    </row>
    <row r="772" spans="1:27" ht="11.65" customHeight="1">
      <c r="A772" s="53">
        <v>643</v>
      </c>
      <c r="C772" s="101"/>
      <c r="E772" s="3" t="s">
        <v>636</v>
      </c>
      <c r="H772" s="59"/>
      <c r="I772" s="7">
        <v>277479029.14999992</v>
      </c>
      <c r="J772" s="7">
        <v>277479029.14999992</v>
      </c>
      <c r="K772" s="103">
        <v>0</v>
      </c>
      <c r="L772" s="7">
        <v>0</v>
      </c>
      <c r="M772" s="7">
        <v>0</v>
      </c>
      <c r="O772" s="51"/>
      <c r="P772" s="51"/>
      <c r="Q772" s="51"/>
      <c r="R772" s="51"/>
      <c r="S772" s="51"/>
      <c r="T772" s="51"/>
      <c r="U772" s="51"/>
      <c r="V772" s="51"/>
      <c r="W772" s="51"/>
      <c r="X772" s="51"/>
      <c r="Y772" s="51"/>
      <c r="Z772" s="51"/>
      <c r="AA772" s="51"/>
    </row>
    <row r="773" spans="1:27" ht="11.65" customHeight="1">
      <c r="A773" s="53">
        <v>644</v>
      </c>
      <c r="C773" s="101"/>
      <c r="E773" s="3" t="s">
        <v>637</v>
      </c>
      <c r="H773" s="59"/>
      <c r="I773" s="7">
        <v>311242811.12941283</v>
      </c>
      <c r="J773" s="7">
        <v>239570408.7429826</v>
      </c>
      <c r="K773" s="103">
        <v>71672402.386430234</v>
      </c>
      <c r="L773" s="7">
        <v>1435556.8506296575</v>
      </c>
      <c r="M773" s="7">
        <v>73107959.237059891</v>
      </c>
      <c r="O773" s="51"/>
      <c r="P773" s="51"/>
      <c r="Q773" s="51"/>
      <c r="R773" s="51"/>
      <c r="S773" s="51"/>
      <c r="T773" s="51"/>
      <c r="U773" s="51"/>
      <c r="V773" s="51"/>
      <c r="W773" s="51"/>
      <c r="X773" s="51"/>
      <c r="Y773" s="51"/>
      <c r="Z773" s="51"/>
      <c r="AA773" s="51"/>
    </row>
    <row r="774" spans="1:27" ht="11.65" customHeight="1">
      <c r="A774" s="53">
        <v>645</v>
      </c>
      <c r="C774" s="101"/>
      <c r="E774" s="3" t="s">
        <v>398</v>
      </c>
      <c r="H774" s="59"/>
      <c r="I774" s="7">
        <v>16018991.25</v>
      </c>
      <c r="J774" s="7">
        <v>16018991.25</v>
      </c>
      <c r="K774" s="103">
        <v>0</v>
      </c>
      <c r="L774" s="7">
        <v>0</v>
      </c>
      <c r="M774" s="7">
        <v>0</v>
      </c>
      <c r="O774" s="51"/>
      <c r="P774" s="51"/>
      <c r="Q774" s="51"/>
      <c r="R774" s="51"/>
      <c r="S774" s="51"/>
      <c r="T774" s="51"/>
      <c r="U774" s="51"/>
      <c r="V774" s="51"/>
      <c r="W774" s="51"/>
      <c r="X774" s="51"/>
      <c r="Y774" s="51"/>
      <c r="Z774" s="51"/>
      <c r="AA774" s="51"/>
    </row>
    <row r="775" spans="1:27" ht="11.65" customHeight="1">
      <c r="A775" s="53">
        <v>646</v>
      </c>
      <c r="C775" s="101"/>
      <c r="E775" s="3" t="s">
        <v>658</v>
      </c>
      <c r="H775" s="59"/>
      <c r="I775" s="7">
        <v>0</v>
      </c>
      <c r="J775" s="7">
        <v>0</v>
      </c>
      <c r="K775" s="103">
        <v>0</v>
      </c>
      <c r="L775" s="7">
        <v>0</v>
      </c>
      <c r="M775" s="7">
        <v>0</v>
      </c>
      <c r="O775" s="51"/>
      <c r="P775" s="51"/>
      <c r="Q775" s="51"/>
      <c r="R775" s="51"/>
      <c r="S775" s="51"/>
      <c r="T775" s="51"/>
      <c r="U775" s="51"/>
      <c r="V775" s="51"/>
      <c r="W775" s="51"/>
      <c r="X775" s="51"/>
      <c r="Y775" s="51"/>
      <c r="Z775" s="51"/>
      <c r="AA775" s="51"/>
    </row>
    <row r="776" spans="1:27" ht="11.65" customHeight="1">
      <c r="A776" s="53">
        <v>647</v>
      </c>
      <c r="C776" s="101"/>
      <c r="E776" s="3" t="s">
        <v>659</v>
      </c>
      <c r="H776" s="59"/>
      <c r="I776" s="7">
        <v>0</v>
      </c>
      <c r="J776" s="7">
        <v>0</v>
      </c>
      <c r="K776" s="103">
        <v>0</v>
      </c>
      <c r="L776" s="7">
        <v>0</v>
      </c>
      <c r="M776" s="7">
        <v>0</v>
      </c>
      <c r="O776" s="51"/>
      <c r="P776" s="51"/>
      <c r="Q776" s="51"/>
      <c r="R776" s="51"/>
      <c r="S776" s="51"/>
      <c r="T776" s="51"/>
      <c r="U776" s="51"/>
      <c r="V776" s="51"/>
      <c r="W776" s="51"/>
      <c r="X776" s="51"/>
      <c r="Y776" s="51"/>
      <c r="Z776" s="51"/>
      <c r="AA776" s="51"/>
    </row>
    <row r="777" spans="1:27" ht="11.65" customHeight="1">
      <c r="A777" s="53">
        <v>648</v>
      </c>
      <c r="C777" s="101"/>
      <c r="E777" s="3" t="s">
        <v>649</v>
      </c>
      <c r="H777" s="59"/>
      <c r="I777" s="7">
        <v>0</v>
      </c>
      <c r="J777" s="7">
        <v>0</v>
      </c>
      <c r="K777" s="103">
        <v>0</v>
      </c>
      <c r="L777" s="7">
        <v>0</v>
      </c>
      <c r="M777" s="7">
        <v>0</v>
      </c>
      <c r="O777" s="51"/>
      <c r="P777" s="51"/>
      <c r="Q777" s="51"/>
      <c r="R777" s="51"/>
      <c r="S777" s="51"/>
      <c r="T777" s="51"/>
      <c r="U777" s="51"/>
      <c r="V777" s="51"/>
      <c r="W777" s="51"/>
      <c r="X777" s="51"/>
      <c r="Y777" s="51"/>
      <c r="Z777" s="51"/>
      <c r="AA777" s="51"/>
    </row>
    <row r="778" spans="1:27" ht="11.65" customHeight="1">
      <c r="A778" s="53">
        <v>649</v>
      </c>
      <c r="C778" s="101"/>
      <c r="E778" s="3" t="s">
        <v>632</v>
      </c>
      <c r="H778" s="59"/>
      <c r="I778" s="7">
        <v>217740</v>
      </c>
      <c r="J778" s="7">
        <v>202669.98516782129</v>
      </c>
      <c r="K778" s="103">
        <v>15070.014832178706</v>
      </c>
      <c r="L778" s="7">
        <v>3535.5207140390121</v>
      </c>
      <c r="M778" s="7">
        <v>18605.535546217718</v>
      </c>
      <c r="O778" s="51"/>
      <c r="P778" s="51"/>
      <c r="Q778" s="51"/>
      <c r="R778" s="51"/>
      <c r="S778" s="51"/>
      <c r="T778" s="51"/>
      <c r="U778" s="51"/>
      <c r="V778" s="51"/>
      <c r="W778" s="51"/>
      <c r="X778" s="51"/>
      <c r="Y778" s="51"/>
      <c r="Z778" s="51"/>
      <c r="AA778" s="51"/>
    </row>
    <row r="779" spans="1:27" ht="11.65" customHeight="1">
      <c r="A779" s="53">
        <v>650</v>
      </c>
      <c r="C779" s="101"/>
      <c r="E779" s="3" t="s">
        <v>660</v>
      </c>
      <c r="H779" s="59"/>
      <c r="I779" s="7">
        <v>0</v>
      </c>
      <c r="J779" s="7">
        <v>0</v>
      </c>
      <c r="K779" s="103">
        <v>0</v>
      </c>
      <c r="L779" s="7">
        <v>0</v>
      </c>
      <c r="M779" s="7">
        <v>0</v>
      </c>
      <c r="O779" s="51"/>
      <c r="P779" s="51"/>
      <c r="Q779" s="51"/>
      <c r="R779" s="51"/>
      <c r="S779" s="51"/>
      <c r="T779" s="51"/>
      <c r="U779" s="51"/>
      <c r="V779" s="51"/>
      <c r="W779" s="51"/>
      <c r="X779" s="51"/>
      <c r="Y779" s="51"/>
      <c r="Z779" s="51"/>
      <c r="AA779" s="51"/>
    </row>
    <row r="780" spans="1:27" ht="11.65" customHeight="1">
      <c r="A780" s="53">
        <v>651</v>
      </c>
      <c r="C780" s="101"/>
      <c r="E780" s="3" t="s">
        <v>652</v>
      </c>
      <c r="H780" s="59"/>
      <c r="I780" s="7">
        <v>0</v>
      </c>
      <c r="J780" s="7">
        <v>0</v>
      </c>
      <c r="K780" s="103">
        <v>0</v>
      </c>
      <c r="L780" s="7">
        <v>0</v>
      </c>
      <c r="M780" s="7">
        <v>0</v>
      </c>
      <c r="O780" s="51"/>
      <c r="P780" s="51"/>
      <c r="Q780" s="51"/>
      <c r="R780" s="51"/>
      <c r="S780" s="51"/>
      <c r="T780" s="51"/>
      <c r="U780" s="51"/>
      <c r="V780" s="51"/>
      <c r="W780" s="51"/>
      <c r="X780" s="51"/>
      <c r="Y780" s="51"/>
      <c r="Z780" s="51"/>
      <c r="AA780" s="51"/>
    </row>
    <row r="781" spans="1:27" ht="11.65" customHeight="1">
      <c r="A781" s="53">
        <v>652</v>
      </c>
      <c r="C781" s="101"/>
      <c r="E781" s="3" t="s">
        <v>661</v>
      </c>
      <c r="H781" s="59"/>
      <c r="I781" s="7">
        <v>0</v>
      </c>
      <c r="J781" s="7">
        <v>0</v>
      </c>
      <c r="K781" s="103">
        <v>0</v>
      </c>
      <c r="L781" s="7">
        <v>0</v>
      </c>
      <c r="M781" s="7">
        <v>0</v>
      </c>
      <c r="O781" s="51"/>
      <c r="P781" s="51"/>
      <c r="Q781" s="51"/>
      <c r="R781" s="51"/>
      <c r="S781" s="51"/>
      <c r="T781" s="51"/>
      <c r="U781" s="51"/>
      <c r="V781" s="51"/>
      <c r="W781" s="51"/>
      <c r="X781" s="51"/>
      <c r="Y781" s="51"/>
      <c r="Z781" s="51"/>
      <c r="AA781" s="51"/>
    </row>
    <row r="782" spans="1:27" ht="11.65" customHeight="1">
      <c r="A782" s="53">
        <v>653</v>
      </c>
      <c r="C782" s="101"/>
      <c r="E782" s="3" t="s">
        <v>662</v>
      </c>
      <c r="H782" s="59"/>
      <c r="I782" s="7">
        <v>0</v>
      </c>
      <c r="J782" s="7">
        <v>0</v>
      </c>
      <c r="K782" s="103">
        <v>0</v>
      </c>
      <c r="L782" s="7">
        <v>0</v>
      </c>
      <c r="M782" s="7">
        <v>0</v>
      </c>
      <c r="O782" s="51"/>
      <c r="P782" s="51"/>
      <c r="Q782" s="51"/>
      <c r="R782" s="51"/>
      <c r="S782" s="51"/>
      <c r="T782" s="51"/>
      <c r="U782" s="51"/>
      <c r="V782" s="51"/>
      <c r="W782" s="51"/>
      <c r="X782" s="51"/>
      <c r="Y782" s="51"/>
      <c r="Z782" s="51"/>
      <c r="AA782" s="51"/>
    </row>
    <row r="783" spans="1:27" ht="11.65" customHeight="1">
      <c r="A783" s="53">
        <v>654</v>
      </c>
      <c r="C783" s="101"/>
      <c r="E783" s="3" t="s">
        <v>663</v>
      </c>
      <c r="H783" s="59"/>
      <c r="I783" s="7">
        <v>0</v>
      </c>
      <c r="J783" s="7">
        <v>0</v>
      </c>
      <c r="K783" s="103">
        <v>0</v>
      </c>
      <c r="L783" s="7">
        <v>0</v>
      </c>
      <c r="M783" s="7">
        <v>0</v>
      </c>
      <c r="O783" s="51"/>
      <c r="P783" s="51"/>
      <c r="Q783" s="51"/>
      <c r="R783" s="51"/>
      <c r="S783" s="51"/>
      <c r="T783" s="51"/>
      <c r="U783" s="51"/>
      <c r="V783" s="51"/>
      <c r="W783" s="51"/>
      <c r="X783" s="51"/>
      <c r="Y783" s="51"/>
      <c r="Z783" s="51"/>
      <c r="AA783" s="51"/>
    </row>
    <row r="784" spans="1:27" ht="11.65" customHeight="1" thickBot="1">
      <c r="A784" s="53">
        <v>655</v>
      </c>
      <c r="C784" s="101" t="s">
        <v>215</v>
      </c>
      <c r="H784" s="59" t="s">
        <v>162</v>
      </c>
      <c r="I784" s="118">
        <v>858665186.49459219</v>
      </c>
      <c r="J784" s="118">
        <v>722305561.18451655</v>
      </c>
      <c r="K784" s="118">
        <v>136359625.3100757</v>
      </c>
      <c r="L784" s="118">
        <v>10495033.157179927</v>
      </c>
      <c r="M784" s="118">
        <v>146854658.46725562</v>
      </c>
      <c r="O784" s="51">
        <v>0</v>
      </c>
      <c r="P784" s="51"/>
      <c r="Q784" s="51"/>
      <c r="R784" s="51"/>
      <c r="S784" s="51"/>
      <c r="T784" s="51"/>
      <c r="U784" s="51"/>
      <c r="V784" s="51"/>
      <c r="W784" s="51"/>
      <c r="X784" s="51"/>
      <c r="Y784" s="51"/>
      <c r="Z784" s="51"/>
      <c r="AA784" s="51"/>
    </row>
    <row r="785" spans="1:27" ht="11.65" customHeight="1" thickTop="1">
      <c r="A785" s="53">
        <v>656</v>
      </c>
      <c r="C785" s="101">
        <v>560</v>
      </c>
      <c r="D785" s="3" t="s">
        <v>161</v>
      </c>
      <c r="H785" s="59"/>
      <c r="I785" s="7"/>
      <c r="J785" s="7"/>
      <c r="K785" s="7"/>
      <c r="L785" s="7"/>
      <c r="M785" s="7"/>
      <c r="O785" s="51"/>
      <c r="P785" s="51"/>
      <c r="Q785" s="51"/>
      <c r="R785" s="51"/>
      <c r="S785" s="51"/>
      <c r="T785" s="51"/>
      <c r="U785" s="51"/>
      <c r="V785" s="51"/>
      <c r="W785" s="51"/>
      <c r="X785" s="51"/>
      <c r="Y785" s="51"/>
      <c r="Z785" s="51"/>
      <c r="AA785" s="51"/>
    </row>
    <row r="786" spans="1:27" ht="11.65" customHeight="1">
      <c r="A786" s="53">
        <v>657</v>
      </c>
      <c r="C786" s="101"/>
      <c r="F786" s="101" t="s">
        <v>640</v>
      </c>
      <c r="G786" s="3" t="s">
        <v>249</v>
      </c>
      <c r="H786" s="59"/>
      <c r="I786" s="7">
        <v>7105271.1200000001</v>
      </c>
      <c r="J786" s="7">
        <v>6545348.8124978468</v>
      </c>
      <c r="K786" s="103">
        <v>559922.30750215333</v>
      </c>
      <c r="L786" s="7">
        <v>23066.951976019191</v>
      </c>
      <c r="M786" s="7">
        <v>582989.25947817252</v>
      </c>
      <c r="O786" s="51"/>
      <c r="P786" s="51"/>
      <c r="Q786" s="51"/>
      <c r="R786" s="51"/>
      <c r="S786" s="51"/>
      <c r="T786" s="51"/>
      <c r="U786" s="51"/>
      <c r="V786" s="51"/>
      <c r="W786" s="51"/>
      <c r="X786" s="51"/>
      <c r="Y786" s="51"/>
      <c r="Z786" s="51"/>
      <c r="AA786" s="51"/>
    </row>
    <row r="787" spans="1:27" ht="11.65" customHeight="1">
      <c r="A787" s="53">
        <v>658</v>
      </c>
      <c r="C787" s="101"/>
      <c r="F787" s="101" t="s">
        <v>640</v>
      </c>
      <c r="G787" s="3" t="s">
        <v>639</v>
      </c>
      <c r="H787" s="59"/>
      <c r="I787" s="7">
        <v>0</v>
      </c>
      <c r="J787" s="7">
        <v>0</v>
      </c>
      <c r="K787" s="103">
        <v>0</v>
      </c>
      <c r="L787" s="7">
        <v>351.61765400486144</v>
      </c>
      <c r="M787" s="7">
        <v>351.61765400486144</v>
      </c>
      <c r="O787" s="51"/>
      <c r="P787" s="51"/>
      <c r="Q787" s="51"/>
      <c r="R787" s="51"/>
      <c r="S787" s="51"/>
      <c r="T787" s="51"/>
      <c r="U787" s="51"/>
      <c r="V787" s="51"/>
      <c r="W787" s="51"/>
      <c r="X787" s="51"/>
      <c r="Y787" s="51"/>
      <c r="Z787" s="51"/>
      <c r="AA787" s="51"/>
    </row>
    <row r="788" spans="1:27" ht="11.65" customHeight="1">
      <c r="A788" s="53">
        <v>659</v>
      </c>
      <c r="C788" s="101"/>
      <c r="F788" s="101" t="s">
        <v>640</v>
      </c>
      <c r="G788" s="3" t="s">
        <v>634</v>
      </c>
      <c r="H788" s="59"/>
      <c r="I788" s="7">
        <v>291125.38</v>
      </c>
      <c r="J788" s="7">
        <v>225705.01602032728</v>
      </c>
      <c r="K788" s="103">
        <v>65420.363979672715</v>
      </c>
      <c r="L788" s="7">
        <v>3709.4398904144109</v>
      </c>
      <c r="M788" s="7">
        <v>69129.803870087126</v>
      </c>
      <c r="O788" s="51"/>
      <c r="P788" s="51"/>
      <c r="Q788" s="51"/>
      <c r="R788" s="51"/>
      <c r="S788" s="51"/>
      <c r="T788" s="51"/>
      <c r="U788" s="51"/>
      <c r="V788" s="51"/>
      <c r="W788" s="51"/>
      <c r="X788" s="51"/>
      <c r="Y788" s="51"/>
      <c r="Z788" s="51"/>
      <c r="AA788" s="51"/>
    </row>
    <row r="789" spans="1:27" ht="11.65" customHeight="1">
      <c r="A789" s="53">
        <v>660</v>
      </c>
      <c r="C789" s="101"/>
      <c r="F789" s="101" t="s">
        <v>640</v>
      </c>
      <c r="G789" s="3" t="s">
        <v>636</v>
      </c>
      <c r="H789" s="59"/>
      <c r="I789" s="7">
        <v>450064.84</v>
      </c>
      <c r="J789" s="7">
        <v>450064.84</v>
      </c>
      <c r="K789" s="103">
        <v>0</v>
      </c>
      <c r="L789" s="7">
        <v>0</v>
      </c>
      <c r="M789" s="7">
        <v>0</v>
      </c>
      <c r="O789" s="51"/>
      <c r="P789" s="51"/>
      <c r="Q789" s="51"/>
      <c r="R789" s="51"/>
      <c r="S789" s="51"/>
      <c r="T789" s="51"/>
      <c r="U789" s="51"/>
      <c r="V789" s="51"/>
      <c r="W789" s="51"/>
      <c r="X789" s="51"/>
      <c r="Y789" s="51"/>
      <c r="Z789" s="51"/>
      <c r="AA789" s="51"/>
    </row>
    <row r="790" spans="1:27" ht="11.65" customHeight="1">
      <c r="A790" s="53">
        <v>661</v>
      </c>
      <c r="C790" s="101"/>
      <c r="H790" s="59" t="s">
        <v>162</v>
      </c>
      <c r="I790" s="106">
        <v>7846461.3399999999</v>
      </c>
      <c r="J790" s="106">
        <v>7221118.6685181735</v>
      </c>
      <c r="K790" s="106">
        <v>625342.67148182599</v>
      </c>
      <c r="L790" s="106">
        <v>27128.009520438463</v>
      </c>
      <c r="M790" s="106">
        <v>652470.68100226449</v>
      </c>
      <c r="O790" s="51"/>
      <c r="P790" s="51"/>
      <c r="Q790" s="51"/>
      <c r="R790" s="51"/>
      <c r="S790" s="51"/>
      <c r="T790" s="51"/>
      <c r="U790" s="51"/>
      <c r="V790" s="51"/>
      <c r="W790" s="51"/>
      <c r="X790" s="51"/>
      <c r="Y790" s="51"/>
      <c r="Z790" s="51"/>
      <c r="AA790" s="51"/>
    </row>
    <row r="791" spans="1:27" ht="11.65" customHeight="1">
      <c r="A791" s="53">
        <v>662</v>
      </c>
      <c r="C791" s="101"/>
      <c r="H791" s="59"/>
      <c r="I791" s="7"/>
      <c r="J791" s="7"/>
      <c r="K791" s="7"/>
      <c r="L791" s="7"/>
      <c r="M791" s="7"/>
      <c r="O791" s="51"/>
      <c r="P791" s="51"/>
      <c r="Q791" s="51"/>
      <c r="R791" s="51"/>
      <c r="S791" s="51"/>
      <c r="T791" s="51"/>
      <c r="U791" s="51"/>
      <c r="V791" s="51"/>
      <c r="W791" s="51"/>
      <c r="X791" s="51"/>
      <c r="Y791" s="51"/>
      <c r="Z791" s="51"/>
      <c r="AA791" s="51"/>
    </row>
    <row r="792" spans="1:27" ht="11.65" customHeight="1">
      <c r="A792" s="53">
        <v>663</v>
      </c>
      <c r="C792" s="101">
        <v>561</v>
      </c>
      <c r="D792" s="3" t="s">
        <v>216</v>
      </c>
      <c r="H792" s="59"/>
      <c r="I792" s="7"/>
      <c r="J792" s="7"/>
      <c r="K792" s="7"/>
      <c r="L792" s="7"/>
      <c r="M792" s="7"/>
      <c r="O792" s="51"/>
      <c r="P792" s="51"/>
      <c r="Q792" s="51"/>
      <c r="R792" s="51"/>
      <c r="S792" s="51"/>
      <c r="T792" s="51"/>
      <c r="U792" s="51"/>
      <c r="V792" s="51"/>
      <c r="W792" s="51"/>
      <c r="X792" s="51"/>
      <c r="Y792" s="51"/>
      <c r="Z792" s="51"/>
      <c r="AA792" s="51"/>
    </row>
    <row r="793" spans="1:27" ht="11.65" customHeight="1">
      <c r="A793" s="53">
        <v>664</v>
      </c>
      <c r="C793" s="101"/>
      <c r="F793" s="101" t="s">
        <v>640</v>
      </c>
      <c r="G793" s="3" t="s">
        <v>249</v>
      </c>
      <c r="H793" s="59"/>
      <c r="I793" s="7">
        <v>15708105.390000001</v>
      </c>
      <c r="J793" s="7">
        <v>14470247.120003991</v>
      </c>
      <c r="K793" s="103">
        <v>1237858.26999601</v>
      </c>
      <c r="L793" s="7">
        <v>92465.296194500988</v>
      </c>
      <c r="M793" s="7">
        <v>1330323.566190511</v>
      </c>
      <c r="O793" s="51"/>
      <c r="P793" s="51"/>
      <c r="Q793" s="51"/>
      <c r="R793" s="51"/>
      <c r="S793" s="51"/>
      <c r="T793" s="51"/>
      <c r="U793" s="51"/>
      <c r="V793" s="51"/>
      <c r="W793" s="51"/>
      <c r="X793" s="51"/>
      <c r="Y793" s="51"/>
      <c r="Z793" s="51"/>
      <c r="AA793" s="51"/>
    </row>
    <row r="794" spans="1:27" ht="11.65" customHeight="1">
      <c r="A794" s="53">
        <v>665</v>
      </c>
      <c r="C794" s="101"/>
      <c r="F794" s="101" t="s">
        <v>640</v>
      </c>
      <c r="G794" s="3" t="s">
        <v>639</v>
      </c>
      <c r="H794" s="59"/>
      <c r="I794" s="7">
        <v>0</v>
      </c>
      <c r="J794" s="7">
        <v>0</v>
      </c>
      <c r="K794" s="103">
        <v>0</v>
      </c>
      <c r="L794" s="7">
        <v>0</v>
      </c>
      <c r="M794" s="7">
        <v>0</v>
      </c>
      <c r="O794" s="51"/>
      <c r="P794" s="51"/>
      <c r="Q794" s="51"/>
      <c r="R794" s="51"/>
      <c r="S794" s="51"/>
      <c r="T794" s="51"/>
      <c r="U794" s="51"/>
      <c r="V794" s="51"/>
      <c r="W794" s="51"/>
      <c r="X794" s="51"/>
      <c r="Y794" s="51"/>
      <c r="Z794" s="51"/>
      <c r="AA794" s="51"/>
    </row>
    <row r="795" spans="1:27" ht="11.65" customHeight="1">
      <c r="A795" s="53">
        <v>666</v>
      </c>
      <c r="C795" s="101"/>
      <c r="F795" s="101" t="s">
        <v>640</v>
      </c>
      <c r="G795" s="3" t="s">
        <v>634</v>
      </c>
      <c r="H795" s="59"/>
      <c r="I795" s="7">
        <v>461149.75</v>
      </c>
      <c r="J795" s="7">
        <v>357522.28717235138</v>
      </c>
      <c r="K795" s="103">
        <v>103627.46282764862</v>
      </c>
      <c r="L795" s="7">
        <v>0</v>
      </c>
      <c r="M795" s="7">
        <v>103627.46282764862</v>
      </c>
      <c r="O795" s="51"/>
      <c r="P795" s="51"/>
      <c r="Q795" s="51"/>
      <c r="R795" s="51"/>
      <c r="S795" s="51"/>
      <c r="T795" s="51"/>
      <c r="U795" s="51"/>
      <c r="V795" s="51"/>
      <c r="W795" s="51"/>
      <c r="X795" s="51"/>
      <c r="Y795" s="51"/>
      <c r="Z795" s="51"/>
      <c r="AA795" s="51"/>
    </row>
    <row r="796" spans="1:27" ht="11.65" customHeight="1">
      <c r="A796" s="53">
        <v>667</v>
      </c>
      <c r="C796" s="101"/>
      <c r="F796" s="101" t="s">
        <v>640</v>
      </c>
      <c r="G796" s="3" t="s">
        <v>636</v>
      </c>
      <c r="H796" s="59"/>
      <c r="I796" s="7">
        <v>2242447.04</v>
      </c>
      <c r="J796" s="7">
        <v>2242447.04</v>
      </c>
      <c r="K796" s="103">
        <v>0</v>
      </c>
      <c r="L796" s="7">
        <v>0</v>
      </c>
      <c r="M796" s="7">
        <v>0</v>
      </c>
      <c r="O796" s="51"/>
      <c r="P796" s="51"/>
      <c r="Q796" s="51"/>
      <c r="R796" s="51"/>
      <c r="S796" s="51"/>
      <c r="T796" s="51"/>
      <c r="U796" s="51"/>
      <c r="V796" s="51"/>
      <c r="W796" s="51"/>
      <c r="X796" s="51"/>
      <c r="Y796" s="51"/>
      <c r="Z796" s="51"/>
      <c r="AA796" s="51"/>
    </row>
    <row r="797" spans="1:27" ht="11.65" customHeight="1">
      <c r="A797" s="53">
        <v>668</v>
      </c>
      <c r="C797" s="101"/>
      <c r="H797" s="59" t="s">
        <v>162</v>
      </c>
      <c r="I797" s="106">
        <v>18411702.18</v>
      </c>
      <c r="J797" s="106">
        <v>17070216.447176341</v>
      </c>
      <c r="K797" s="106">
        <v>1341485.7328236587</v>
      </c>
      <c r="L797" s="106">
        <v>92465.296194500988</v>
      </c>
      <c r="M797" s="106">
        <v>1433951.0290181595</v>
      </c>
      <c r="O797" s="51"/>
      <c r="P797" s="51"/>
      <c r="Q797" s="51"/>
      <c r="R797" s="51"/>
      <c r="S797" s="51"/>
      <c r="T797" s="51"/>
      <c r="U797" s="51"/>
      <c r="V797" s="51"/>
      <c r="W797" s="51"/>
      <c r="X797" s="51"/>
      <c r="Y797" s="51"/>
      <c r="Z797" s="51"/>
      <c r="AA797" s="51"/>
    </row>
    <row r="798" spans="1:27" ht="11.65" customHeight="1">
      <c r="A798" s="53">
        <v>669</v>
      </c>
      <c r="C798" s="101">
        <v>562</v>
      </c>
      <c r="D798" s="3" t="s">
        <v>217</v>
      </c>
      <c r="H798" s="59"/>
      <c r="I798" s="7"/>
      <c r="J798" s="7"/>
      <c r="K798" s="7"/>
      <c r="L798" s="7"/>
      <c r="M798" s="7"/>
      <c r="O798" s="51"/>
      <c r="P798" s="51"/>
      <c r="Q798" s="51"/>
      <c r="R798" s="51"/>
      <c r="S798" s="51"/>
      <c r="T798" s="51"/>
      <c r="U798" s="51"/>
      <c r="V798" s="51"/>
      <c r="W798" s="51"/>
      <c r="X798" s="51"/>
      <c r="Y798" s="51"/>
      <c r="Z798" s="51"/>
      <c r="AA798" s="51"/>
    </row>
    <row r="799" spans="1:27" ht="11.65" customHeight="1">
      <c r="A799" s="53">
        <v>670</v>
      </c>
      <c r="C799" s="101"/>
      <c r="F799" s="101" t="s">
        <v>640</v>
      </c>
      <c r="G799" s="3" t="s">
        <v>249</v>
      </c>
      <c r="H799" s="59"/>
      <c r="I799" s="7">
        <v>16978.259999999998</v>
      </c>
      <c r="J799" s="7">
        <v>15640.308730299328</v>
      </c>
      <c r="K799" s="103">
        <v>1337.951269700671</v>
      </c>
      <c r="L799" s="7">
        <v>0</v>
      </c>
      <c r="M799" s="7">
        <v>1337.951269700671</v>
      </c>
      <c r="O799" s="51"/>
      <c r="P799" s="51"/>
      <c r="Q799" s="51"/>
      <c r="R799" s="51"/>
      <c r="S799" s="51"/>
      <c r="T799" s="51"/>
      <c r="U799" s="51"/>
      <c r="V799" s="51"/>
      <c r="W799" s="51"/>
      <c r="X799" s="51"/>
      <c r="Y799" s="51"/>
      <c r="Z799" s="51"/>
      <c r="AA799" s="51"/>
    </row>
    <row r="800" spans="1:27" ht="11.65" customHeight="1">
      <c r="A800" s="53">
        <v>671</v>
      </c>
      <c r="C800" s="101"/>
      <c r="F800" s="101" t="s">
        <v>640</v>
      </c>
      <c r="G800" s="3" t="s">
        <v>639</v>
      </c>
      <c r="H800" s="59"/>
      <c r="I800" s="7">
        <v>96669.92</v>
      </c>
      <c r="J800" s="7">
        <v>74946.697681541045</v>
      </c>
      <c r="K800" s="103">
        <v>21723.222318458949</v>
      </c>
      <c r="L800" s="7">
        <v>0</v>
      </c>
      <c r="M800" s="7">
        <v>21723.222318458949</v>
      </c>
      <c r="O800" s="51"/>
      <c r="P800" s="51"/>
      <c r="Q800" s="51"/>
      <c r="R800" s="51"/>
      <c r="S800" s="51"/>
      <c r="T800" s="51"/>
      <c r="U800" s="51"/>
      <c r="V800" s="51"/>
      <c r="W800" s="51"/>
      <c r="X800" s="51"/>
      <c r="Y800" s="51"/>
      <c r="Z800" s="51"/>
      <c r="AA800" s="51"/>
    </row>
    <row r="801" spans="1:27" ht="11.65" customHeight="1">
      <c r="A801" s="53">
        <v>672</v>
      </c>
      <c r="C801" s="101"/>
      <c r="F801" s="101" t="s">
        <v>640</v>
      </c>
      <c r="G801" s="3" t="s">
        <v>634</v>
      </c>
      <c r="H801" s="59"/>
      <c r="I801" s="7">
        <v>709012.52</v>
      </c>
      <c r="J801" s="7">
        <v>549686.46905746462</v>
      </c>
      <c r="K801" s="103">
        <v>159326.05094253542</v>
      </c>
      <c r="L801" s="7">
        <v>0</v>
      </c>
      <c r="M801" s="7">
        <v>159326.05094253542</v>
      </c>
      <c r="O801" s="51"/>
      <c r="P801" s="51"/>
      <c r="Q801" s="51"/>
      <c r="R801" s="51"/>
      <c r="S801" s="51"/>
      <c r="T801" s="51"/>
      <c r="U801" s="51"/>
      <c r="V801" s="51"/>
      <c r="W801" s="51"/>
      <c r="X801" s="51"/>
      <c r="Y801" s="51"/>
      <c r="Z801" s="51"/>
      <c r="AA801" s="51"/>
    </row>
    <row r="802" spans="1:27" ht="11.65" customHeight="1">
      <c r="A802" s="53">
        <v>673</v>
      </c>
      <c r="C802" s="101"/>
      <c r="F802" s="101" t="s">
        <v>640</v>
      </c>
      <c r="G802" s="3" t="s">
        <v>636</v>
      </c>
      <c r="H802" s="59"/>
      <c r="I802" s="7">
        <v>2750456.82</v>
      </c>
      <c r="J802" s="7">
        <v>2750456.82</v>
      </c>
      <c r="K802" s="103">
        <v>0</v>
      </c>
      <c r="L802" s="7">
        <v>0</v>
      </c>
      <c r="M802" s="7">
        <v>0</v>
      </c>
      <c r="O802" s="51"/>
      <c r="P802" s="51"/>
      <c r="Q802" s="51"/>
      <c r="R802" s="51"/>
      <c r="S802" s="51"/>
      <c r="T802" s="51"/>
      <c r="U802" s="51"/>
      <c r="V802" s="51"/>
      <c r="W802" s="51"/>
      <c r="X802" s="51"/>
      <c r="Y802" s="51"/>
      <c r="Z802" s="51"/>
      <c r="AA802" s="51"/>
    </row>
    <row r="803" spans="1:27" ht="11.65" customHeight="1">
      <c r="A803" s="53">
        <v>674</v>
      </c>
      <c r="C803" s="101"/>
      <c r="H803" s="59" t="s">
        <v>162</v>
      </c>
      <c r="I803" s="106">
        <v>3573117.5199999996</v>
      </c>
      <c r="J803" s="106">
        <v>3390730.2954693045</v>
      </c>
      <c r="K803" s="106">
        <v>182387.22453069504</v>
      </c>
      <c r="L803" s="106">
        <v>0</v>
      </c>
      <c r="M803" s="106">
        <v>182387.22453069504</v>
      </c>
      <c r="O803" s="51"/>
      <c r="P803" s="51"/>
      <c r="Q803" s="51"/>
      <c r="R803" s="51"/>
      <c r="S803" s="51"/>
      <c r="T803" s="51"/>
      <c r="U803" s="51"/>
      <c r="V803" s="51"/>
      <c r="W803" s="51"/>
      <c r="X803" s="51"/>
      <c r="Y803" s="51"/>
      <c r="Z803" s="51"/>
      <c r="AA803" s="51"/>
    </row>
    <row r="804" spans="1:27" ht="11.65" customHeight="1">
      <c r="A804" s="53">
        <v>675</v>
      </c>
      <c r="C804" s="101"/>
      <c r="H804" s="59"/>
      <c r="I804" s="7"/>
      <c r="J804" s="7"/>
      <c r="K804" s="7"/>
      <c r="L804" s="7"/>
      <c r="M804" s="7"/>
      <c r="O804" s="51"/>
      <c r="P804" s="51"/>
      <c r="Q804" s="51"/>
      <c r="R804" s="51"/>
      <c r="S804" s="51"/>
      <c r="T804" s="51"/>
      <c r="U804" s="51"/>
      <c r="V804" s="51"/>
      <c r="W804" s="51"/>
      <c r="X804" s="51"/>
      <c r="Y804" s="51"/>
      <c r="Z804" s="51"/>
      <c r="AA804" s="51"/>
    </row>
    <row r="805" spans="1:27" ht="11.65" customHeight="1">
      <c r="A805" s="53">
        <v>676</v>
      </c>
      <c r="C805" s="101">
        <v>563</v>
      </c>
      <c r="D805" s="3" t="s">
        <v>218</v>
      </c>
      <c r="H805" s="59"/>
      <c r="I805" s="7"/>
      <c r="J805" s="7"/>
      <c r="K805" s="7"/>
      <c r="L805" s="7"/>
      <c r="M805" s="7"/>
      <c r="O805" s="51"/>
      <c r="P805" s="51"/>
      <c r="Q805" s="51"/>
      <c r="R805" s="51"/>
      <c r="S805" s="51"/>
      <c r="T805" s="51"/>
      <c r="U805" s="51"/>
      <c r="V805" s="51"/>
      <c r="W805" s="51"/>
      <c r="X805" s="51"/>
      <c r="Y805" s="51"/>
      <c r="Z805" s="51"/>
      <c r="AA805" s="51"/>
    </row>
    <row r="806" spans="1:27" ht="11.65" customHeight="1">
      <c r="A806" s="53">
        <v>677</v>
      </c>
      <c r="C806" s="101"/>
      <c r="F806" s="101" t="s">
        <v>640</v>
      </c>
      <c r="G806" s="3" t="s">
        <v>249</v>
      </c>
      <c r="H806" s="59"/>
      <c r="I806" s="7">
        <v>7318.38</v>
      </c>
      <c r="J806" s="7">
        <v>6741.6639046432319</v>
      </c>
      <c r="K806" s="103">
        <v>576.71609535676782</v>
      </c>
      <c r="L806" s="7">
        <v>0</v>
      </c>
      <c r="M806" s="7">
        <v>576.71609535676782</v>
      </c>
      <c r="O806" s="51"/>
      <c r="P806" s="51"/>
      <c r="Q806" s="51"/>
      <c r="R806" s="51"/>
      <c r="S806" s="51"/>
      <c r="T806" s="51"/>
      <c r="U806" s="51"/>
      <c r="V806" s="51"/>
      <c r="W806" s="51"/>
      <c r="X806" s="51"/>
      <c r="Y806" s="51"/>
      <c r="Z806" s="51"/>
      <c r="AA806" s="51"/>
    </row>
    <row r="807" spans="1:27" ht="11.65" customHeight="1">
      <c r="A807" s="53">
        <v>678</v>
      </c>
      <c r="C807" s="101"/>
      <c r="F807" s="101" t="s">
        <v>640</v>
      </c>
      <c r="G807" s="3" t="s">
        <v>634</v>
      </c>
      <c r="H807" s="59"/>
      <c r="I807" s="7">
        <v>287333.19</v>
      </c>
      <c r="J807" s="7">
        <v>222764.98961417156</v>
      </c>
      <c r="K807" s="103">
        <v>64568.200385828459</v>
      </c>
      <c r="L807" s="7">
        <v>0</v>
      </c>
      <c r="M807" s="7">
        <v>64568.200385828459</v>
      </c>
      <c r="O807" s="51"/>
      <c r="P807" s="51"/>
      <c r="Q807" s="51"/>
      <c r="R807" s="51"/>
      <c r="S807" s="51"/>
      <c r="T807" s="51"/>
      <c r="U807" s="51"/>
      <c r="V807" s="51"/>
      <c r="W807" s="51"/>
      <c r="X807" s="51"/>
      <c r="Y807" s="51"/>
      <c r="Z807" s="51"/>
      <c r="AA807" s="51"/>
    </row>
    <row r="808" spans="1:27" ht="11.65" customHeight="1">
      <c r="A808" s="53">
        <v>679</v>
      </c>
      <c r="C808" s="101"/>
      <c r="F808" s="101" t="s">
        <v>640</v>
      </c>
      <c r="G808" s="3" t="s">
        <v>636</v>
      </c>
      <c r="H808" s="59"/>
      <c r="I808" s="7">
        <v>779806.62</v>
      </c>
      <c r="J808" s="7">
        <v>779806.62</v>
      </c>
      <c r="K808" s="103">
        <v>0</v>
      </c>
      <c r="L808" s="7">
        <v>0</v>
      </c>
      <c r="M808" s="7">
        <v>0</v>
      </c>
      <c r="O808" s="51"/>
      <c r="P808" s="51"/>
      <c r="Q808" s="51"/>
      <c r="R808" s="51"/>
      <c r="S808" s="51"/>
      <c r="T808" s="51"/>
      <c r="U808" s="51"/>
      <c r="V808" s="51"/>
      <c r="W808" s="51"/>
      <c r="X808" s="51"/>
      <c r="Y808" s="51"/>
      <c r="Z808" s="51"/>
      <c r="AA808" s="51"/>
    </row>
    <row r="809" spans="1:27" ht="11.65" customHeight="1">
      <c r="A809" s="53">
        <v>680</v>
      </c>
      <c r="C809" s="101"/>
      <c r="H809" s="59" t="s">
        <v>162</v>
      </c>
      <c r="I809" s="106">
        <v>1074458.19</v>
      </c>
      <c r="J809" s="106">
        <v>1009313.2735188148</v>
      </c>
      <c r="K809" s="106">
        <v>65144.916481185224</v>
      </c>
      <c r="L809" s="106">
        <v>0</v>
      </c>
      <c r="M809" s="106">
        <v>65144.916481185224</v>
      </c>
      <c r="O809" s="51"/>
      <c r="P809" s="51"/>
      <c r="Q809" s="51"/>
      <c r="R809" s="51"/>
      <c r="S809" s="51"/>
      <c r="T809" s="51"/>
      <c r="U809" s="51"/>
      <c r="V809" s="51"/>
      <c r="W809" s="51"/>
      <c r="X809" s="51"/>
      <c r="Y809" s="51"/>
      <c r="Z809" s="51"/>
      <c r="AA809" s="51"/>
    </row>
    <row r="810" spans="1:27" ht="11.65" customHeight="1">
      <c r="A810" s="53">
        <v>681</v>
      </c>
      <c r="C810" s="101"/>
      <c r="H810" s="59"/>
      <c r="I810" s="7"/>
      <c r="J810" s="7"/>
      <c r="K810" s="7"/>
      <c r="L810" s="7"/>
      <c r="M810" s="7"/>
      <c r="O810" s="51"/>
      <c r="P810" s="51"/>
      <c r="Q810" s="51"/>
      <c r="R810" s="51"/>
      <c r="S810" s="51"/>
      <c r="T810" s="51"/>
      <c r="U810" s="51"/>
      <c r="V810" s="51"/>
      <c r="W810" s="51"/>
      <c r="X810" s="51"/>
      <c r="Y810" s="51"/>
      <c r="Z810" s="51"/>
      <c r="AA810" s="51"/>
    </row>
    <row r="811" spans="1:27" ht="11.65" customHeight="1">
      <c r="A811" s="53">
        <v>682</v>
      </c>
      <c r="C811" s="101">
        <v>564</v>
      </c>
      <c r="D811" s="3" t="s">
        <v>219</v>
      </c>
      <c r="H811" s="59"/>
      <c r="I811" s="7"/>
      <c r="J811" s="7"/>
      <c r="K811" s="7"/>
      <c r="L811" s="7"/>
      <c r="M811" s="7"/>
      <c r="O811" s="51"/>
      <c r="P811" s="51"/>
      <c r="Q811" s="51"/>
      <c r="R811" s="51"/>
      <c r="S811" s="51"/>
      <c r="T811" s="51"/>
      <c r="U811" s="51"/>
      <c r="V811" s="51"/>
      <c r="W811" s="51"/>
      <c r="X811" s="51"/>
      <c r="Y811" s="51"/>
      <c r="Z811" s="51"/>
      <c r="AA811" s="51"/>
    </row>
    <row r="812" spans="1:27" ht="11.65" customHeight="1">
      <c r="A812" s="53">
        <v>683</v>
      </c>
      <c r="C812" s="101"/>
      <c r="F812" s="101" t="s">
        <v>640</v>
      </c>
      <c r="G812" s="3" t="s">
        <v>249</v>
      </c>
      <c r="H812" s="59"/>
      <c r="I812" s="7">
        <v>0</v>
      </c>
      <c r="J812" s="7">
        <v>0</v>
      </c>
      <c r="K812" s="103">
        <v>0</v>
      </c>
      <c r="L812" s="7">
        <v>0</v>
      </c>
      <c r="M812" s="7">
        <v>0</v>
      </c>
      <c r="O812" s="51"/>
      <c r="P812" s="51"/>
      <c r="Q812" s="51"/>
      <c r="R812" s="51"/>
      <c r="S812" s="51"/>
      <c r="T812" s="51"/>
      <c r="U812" s="51"/>
      <c r="V812" s="51"/>
      <c r="W812" s="51"/>
      <c r="X812" s="51"/>
      <c r="Y812" s="51"/>
      <c r="Z812" s="51"/>
      <c r="AA812" s="51"/>
    </row>
    <row r="813" spans="1:27" ht="11.65" customHeight="1">
      <c r="A813" s="53">
        <v>684</v>
      </c>
      <c r="C813" s="101"/>
      <c r="F813" s="101" t="s">
        <v>640</v>
      </c>
      <c r="G813" s="3" t="s">
        <v>634</v>
      </c>
      <c r="H813" s="59"/>
      <c r="I813" s="7">
        <v>0</v>
      </c>
      <c r="J813" s="7">
        <v>0</v>
      </c>
      <c r="K813" s="103">
        <v>0</v>
      </c>
      <c r="L813" s="7">
        <v>0</v>
      </c>
      <c r="M813" s="7">
        <v>0</v>
      </c>
      <c r="O813" s="51"/>
      <c r="P813" s="51"/>
      <c r="Q813" s="51"/>
      <c r="R813" s="51"/>
      <c r="S813" s="51"/>
      <c r="T813" s="51"/>
      <c r="U813" s="51"/>
      <c r="V813" s="51"/>
      <c r="W813" s="51"/>
      <c r="X813" s="51"/>
      <c r="Y813" s="51"/>
      <c r="Z813" s="51"/>
      <c r="AA813" s="51"/>
    </row>
    <row r="814" spans="1:27" ht="11.65" customHeight="1">
      <c r="A814" s="53">
        <v>685</v>
      </c>
      <c r="C814" s="101"/>
      <c r="F814" s="101" t="s">
        <v>640</v>
      </c>
      <c r="G814" s="3" t="s">
        <v>636</v>
      </c>
      <c r="H814" s="59"/>
      <c r="I814" s="7">
        <v>0</v>
      </c>
      <c r="J814" s="7">
        <v>0</v>
      </c>
      <c r="K814" s="103">
        <v>0</v>
      </c>
      <c r="L814" s="7">
        <v>0</v>
      </c>
      <c r="M814" s="7">
        <v>0</v>
      </c>
      <c r="O814" s="51"/>
      <c r="P814" s="51"/>
      <c r="Q814" s="51"/>
      <c r="R814" s="51"/>
      <c r="S814" s="51"/>
      <c r="T814" s="51"/>
      <c r="U814" s="51"/>
      <c r="V814" s="51"/>
      <c r="W814" s="51"/>
      <c r="X814" s="51"/>
      <c r="Y814" s="51"/>
      <c r="Z814" s="51"/>
      <c r="AA814" s="51"/>
    </row>
    <row r="815" spans="1:27" ht="11.65" customHeight="1">
      <c r="A815" s="53">
        <v>686</v>
      </c>
      <c r="C815" s="101"/>
      <c r="H815" s="59" t="s">
        <v>162</v>
      </c>
      <c r="I815" s="106">
        <v>0</v>
      </c>
      <c r="J815" s="106">
        <v>0</v>
      </c>
      <c r="K815" s="106">
        <v>0</v>
      </c>
      <c r="L815" s="106">
        <v>0</v>
      </c>
      <c r="M815" s="106">
        <v>0</v>
      </c>
      <c r="O815" s="51"/>
      <c r="P815" s="51"/>
      <c r="Q815" s="51"/>
      <c r="R815" s="51"/>
      <c r="S815" s="51"/>
      <c r="T815" s="51"/>
      <c r="U815" s="51"/>
      <c r="V815" s="51"/>
      <c r="W815" s="51"/>
      <c r="X815" s="51"/>
      <c r="Y815" s="51"/>
      <c r="Z815" s="51"/>
      <c r="AA815" s="51"/>
    </row>
    <row r="816" spans="1:27" ht="11.65" customHeight="1">
      <c r="A816" s="53">
        <v>687</v>
      </c>
      <c r="C816" s="101"/>
      <c r="H816" s="59"/>
      <c r="I816" s="7"/>
      <c r="J816" s="7"/>
      <c r="K816" s="7"/>
      <c r="L816" s="7"/>
      <c r="M816" s="7"/>
      <c r="O816" s="51"/>
      <c r="P816" s="51"/>
      <c r="Q816" s="51"/>
      <c r="R816" s="51"/>
      <c r="S816" s="51"/>
      <c r="T816" s="51"/>
      <c r="U816" s="51"/>
      <c r="V816" s="51"/>
      <c r="W816" s="51"/>
      <c r="X816" s="51"/>
      <c r="Y816" s="51"/>
      <c r="Z816" s="51"/>
      <c r="AA816" s="51"/>
    </row>
    <row r="817" spans="1:27" ht="11.65" customHeight="1">
      <c r="A817" s="53">
        <v>688</v>
      </c>
      <c r="C817" s="101">
        <v>565</v>
      </c>
      <c r="D817" s="3" t="s">
        <v>220</v>
      </c>
      <c r="H817" s="59"/>
      <c r="I817" s="7"/>
      <c r="J817" s="7"/>
      <c r="K817" s="7"/>
      <c r="L817" s="7"/>
      <c r="M817" s="7"/>
      <c r="O817" s="51"/>
      <c r="P817" s="51"/>
      <c r="Q817" s="51"/>
      <c r="R817" s="51"/>
      <c r="S817" s="51"/>
      <c r="T817" s="51"/>
      <c r="U817" s="51"/>
      <c r="V817" s="51"/>
      <c r="W817" s="51"/>
      <c r="X817" s="51"/>
      <c r="Y817" s="51"/>
      <c r="Z817" s="51"/>
      <c r="AA817" s="51"/>
    </row>
    <row r="818" spans="1:27" ht="11.65" customHeight="1">
      <c r="A818" s="53">
        <v>689</v>
      </c>
      <c r="C818" s="101"/>
      <c r="F818" s="101" t="s">
        <v>640</v>
      </c>
      <c r="G818" s="3" t="s">
        <v>249</v>
      </c>
      <c r="H818" s="59"/>
      <c r="I818" s="7">
        <v>0</v>
      </c>
      <c r="J818" s="7">
        <v>0</v>
      </c>
      <c r="K818" s="103">
        <v>0</v>
      </c>
      <c r="L818" s="7">
        <v>0</v>
      </c>
      <c r="M818" s="7">
        <v>0</v>
      </c>
      <c r="O818" s="51"/>
      <c r="P818" s="51"/>
      <c r="Q818" s="51"/>
      <c r="R818" s="51"/>
      <c r="S818" s="51"/>
      <c r="T818" s="51"/>
      <c r="U818" s="51"/>
      <c r="V818" s="51"/>
      <c r="W818" s="51"/>
      <c r="X818" s="51"/>
      <c r="Y818" s="51"/>
      <c r="Z818" s="51"/>
      <c r="AA818" s="51"/>
    </row>
    <row r="819" spans="1:27" ht="11.65" customHeight="1">
      <c r="A819" s="53">
        <v>690</v>
      </c>
      <c r="C819" s="101"/>
      <c r="F819" s="101" t="s">
        <v>640</v>
      </c>
      <c r="G819" s="3" t="s">
        <v>630</v>
      </c>
      <c r="H819" s="59"/>
      <c r="I819" s="7">
        <v>0</v>
      </c>
      <c r="J819" s="7">
        <v>0</v>
      </c>
      <c r="K819" s="103">
        <v>0</v>
      </c>
      <c r="L819" s="7">
        <v>0</v>
      </c>
      <c r="M819" s="7">
        <v>0</v>
      </c>
      <c r="O819" s="51"/>
      <c r="P819" s="51"/>
      <c r="Q819" s="51"/>
      <c r="R819" s="51"/>
      <c r="S819" s="51"/>
      <c r="T819" s="51"/>
      <c r="U819" s="51"/>
      <c r="V819" s="51"/>
      <c r="W819" s="51"/>
      <c r="X819" s="51"/>
      <c r="Y819" s="51"/>
      <c r="Z819" s="51"/>
      <c r="AA819" s="51"/>
    </row>
    <row r="820" spans="1:27" ht="11.65" customHeight="1">
      <c r="A820" s="53">
        <v>691</v>
      </c>
      <c r="C820" s="101"/>
      <c r="F820" s="101" t="s">
        <v>640</v>
      </c>
      <c r="G820" s="3" t="s">
        <v>634</v>
      </c>
      <c r="H820" s="59"/>
      <c r="I820" s="7">
        <v>0</v>
      </c>
      <c r="J820" s="7">
        <v>0</v>
      </c>
      <c r="K820" s="103">
        <v>0</v>
      </c>
      <c r="L820" s="7">
        <v>0</v>
      </c>
      <c r="M820" s="7">
        <v>0</v>
      </c>
      <c r="O820" s="51"/>
      <c r="P820" s="51"/>
      <c r="Q820" s="51"/>
      <c r="R820" s="51"/>
      <c r="S820" s="51"/>
      <c r="T820" s="51"/>
      <c r="U820" s="51"/>
      <c r="V820" s="51"/>
      <c r="W820" s="51"/>
      <c r="X820" s="51"/>
      <c r="Y820" s="51"/>
      <c r="Z820" s="51"/>
      <c r="AA820" s="51"/>
    </row>
    <row r="821" spans="1:27" ht="11.65" customHeight="1">
      <c r="A821" s="53">
        <v>692</v>
      </c>
      <c r="C821" s="101"/>
      <c r="F821" s="101" t="s">
        <v>640</v>
      </c>
      <c r="G821" s="3" t="s">
        <v>636</v>
      </c>
      <c r="H821" s="59"/>
      <c r="I821" s="7">
        <v>0</v>
      </c>
      <c r="J821" s="7">
        <v>0</v>
      </c>
      <c r="K821" s="103">
        <v>0</v>
      </c>
      <c r="L821" s="7">
        <v>0</v>
      </c>
      <c r="M821" s="7">
        <v>0</v>
      </c>
      <c r="O821" s="51"/>
      <c r="P821" s="51"/>
      <c r="Q821" s="51"/>
      <c r="R821" s="51"/>
      <c r="S821" s="51"/>
      <c r="T821" s="51"/>
      <c r="U821" s="51"/>
      <c r="V821" s="51"/>
      <c r="W821" s="51"/>
      <c r="X821" s="51"/>
      <c r="Y821" s="51"/>
      <c r="Z821" s="51"/>
      <c r="AA821" s="51"/>
    </row>
    <row r="822" spans="1:27" ht="11.65" customHeight="1">
      <c r="A822" s="53">
        <v>693</v>
      </c>
      <c r="C822" s="101"/>
      <c r="F822" s="101" t="s">
        <v>640</v>
      </c>
      <c r="G822" s="3" t="s">
        <v>637</v>
      </c>
      <c r="H822" s="59"/>
      <c r="I822" s="7">
        <v>0</v>
      </c>
      <c r="J822" s="7">
        <v>0</v>
      </c>
      <c r="K822" s="103">
        <v>0</v>
      </c>
      <c r="L822" s="7">
        <v>0</v>
      </c>
      <c r="M822" s="7">
        <v>0</v>
      </c>
      <c r="O822" s="51"/>
      <c r="P822" s="51"/>
      <c r="Q822" s="51"/>
      <c r="R822" s="51"/>
      <c r="S822" s="51"/>
      <c r="T822" s="51"/>
      <c r="U822" s="51"/>
      <c r="V822" s="51"/>
      <c r="W822" s="51"/>
      <c r="X822" s="51"/>
      <c r="Y822" s="51"/>
      <c r="Z822" s="51"/>
      <c r="AA822" s="51"/>
    </row>
    <row r="823" spans="1:27" ht="11.65" customHeight="1">
      <c r="A823" s="53">
        <v>694</v>
      </c>
      <c r="C823" s="101"/>
      <c r="F823" s="101" t="s">
        <v>640</v>
      </c>
      <c r="G823" s="3" t="s">
        <v>398</v>
      </c>
      <c r="H823" s="59"/>
      <c r="I823" s="7">
        <v>0</v>
      </c>
      <c r="J823" s="7">
        <v>0</v>
      </c>
      <c r="K823" s="103">
        <v>0</v>
      </c>
      <c r="L823" s="7">
        <v>0</v>
      </c>
      <c r="M823" s="7">
        <v>0</v>
      </c>
      <c r="O823" s="51"/>
      <c r="P823" s="51"/>
      <c r="Q823" s="51"/>
      <c r="R823" s="51"/>
      <c r="S823" s="51"/>
      <c r="T823" s="51"/>
      <c r="U823" s="51"/>
      <c r="V823" s="51"/>
      <c r="W823" s="51"/>
      <c r="X823" s="51"/>
      <c r="Y823" s="51"/>
      <c r="Z823" s="51"/>
      <c r="AA823" s="51"/>
    </row>
    <row r="824" spans="1:27" ht="11.65" customHeight="1">
      <c r="A824" s="53">
        <v>695</v>
      </c>
      <c r="C824" s="101"/>
      <c r="H824" s="59" t="s">
        <v>162</v>
      </c>
      <c r="I824" s="106">
        <v>0</v>
      </c>
      <c r="J824" s="106">
        <v>0</v>
      </c>
      <c r="K824" s="106">
        <v>0</v>
      </c>
      <c r="L824" s="106">
        <v>0</v>
      </c>
      <c r="M824" s="106">
        <v>0</v>
      </c>
      <c r="O824" s="51"/>
      <c r="P824" s="51"/>
      <c r="Q824" s="51"/>
      <c r="R824" s="51"/>
      <c r="S824" s="51"/>
      <c r="T824" s="51"/>
      <c r="U824" s="51"/>
      <c r="V824" s="51"/>
      <c r="W824" s="51"/>
      <c r="X824" s="51"/>
      <c r="Y824" s="51"/>
      <c r="Z824" s="51"/>
      <c r="AA824" s="51"/>
    </row>
    <row r="825" spans="1:27" ht="11.65" customHeight="1">
      <c r="A825" s="53">
        <v>696</v>
      </c>
      <c r="C825" s="101"/>
      <c r="H825" s="59"/>
      <c r="I825" s="7"/>
      <c r="J825" s="7"/>
      <c r="K825" s="7"/>
      <c r="L825" s="7"/>
      <c r="M825" s="7"/>
      <c r="O825" s="51"/>
      <c r="P825" s="51"/>
      <c r="Q825" s="51"/>
      <c r="R825" s="51"/>
      <c r="S825" s="51"/>
      <c r="T825" s="51"/>
      <c r="U825" s="51"/>
      <c r="V825" s="51"/>
      <c r="W825" s="51"/>
      <c r="X825" s="51"/>
      <c r="Y825" s="51"/>
      <c r="Z825" s="51"/>
      <c r="AA825" s="51"/>
    </row>
    <row r="826" spans="1:27" ht="11.65" customHeight="1">
      <c r="A826" s="53">
        <v>697</v>
      </c>
      <c r="C826" s="101" t="s">
        <v>221</v>
      </c>
      <c r="D826" s="3" t="s">
        <v>222</v>
      </c>
      <c r="H826" s="59"/>
      <c r="I826" s="7"/>
      <c r="J826" s="7"/>
      <c r="K826" s="7"/>
      <c r="L826" s="7"/>
      <c r="M826" s="7"/>
      <c r="O826" s="51"/>
      <c r="P826" s="51"/>
      <c r="Q826" s="51"/>
      <c r="R826" s="51"/>
      <c r="S826" s="51"/>
      <c r="T826" s="51"/>
      <c r="U826" s="51"/>
      <c r="V826" s="51"/>
      <c r="W826" s="51"/>
      <c r="X826" s="51"/>
      <c r="Y826" s="51"/>
      <c r="Z826" s="51"/>
      <c r="AA826" s="51"/>
    </row>
    <row r="827" spans="1:27" ht="11.65" customHeight="1">
      <c r="A827" s="53">
        <v>698</v>
      </c>
      <c r="C827" s="101"/>
      <c r="G827" s="3" t="s">
        <v>249</v>
      </c>
      <c r="H827" s="59"/>
      <c r="I827" s="7">
        <v>0</v>
      </c>
      <c r="J827" s="7">
        <v>0</v>
      </c>
      <c r="K827" s="7">
        <v>0</v>
      </c>
      <c r="L827" s="7">
        <v>0</v>
      </c>
      <c r="M827" s="7">
        <v>0</v>
      </c>
      <c r="O827" s="51"/>
      <c r="P827" s="51"/>
      <c r="Q827" s="51"/>
      <c r="R827" s="51"/>
      <c r="S827" s="51"/>
      <c r="T827" s="51"/>
      <c r="U827" s="51"/>
      <c r="V827" s="51"/>
      <c r="W827" s="51"/>
      <c r="X827" s="51"/>
      <c r="Y827" s="51"/>
      <c r="Z827" s="51"/>
      <c r="AA827" s="51"/>
    </row>
    <row r="828" spans="1:27" ht="11.65" customHeight="1">
      <c r="A828" s="53">
        <v>699</v>
      </c>
      <c r="C828" s="101"/>
      <c r="G828" s="3" t="s">
        <v>630</v>
      </c>
      <c r="H828" s="59"/>
      <c r="I828" s="7">
        <v>0</v>
      </c>
      <c r="J828" s="7">
        <v>0</v>
      </c>
      <c r="K828" s="7">
        <v>0</v>
      </c>
      <c r="L828" s="7">
        <v>0</v>
      </c>
      <c r="M828" s="7">
        <v>0</v>
      </c>
      <c r="O828" s="51"/>
      <c r="P828" s="51"/>
      <c r="Q828" s="51"/>
      <c r="R828" s="51"/>
      <c r="S828" s="51"/>
      <c r="T828" s="51"/>
      <c r="U828" s="51"/>
      <c r="V828" s="51"/>
      <c r="W828" s="51"/>
      <c r="X828" s="51"/>
      <c r="Y828" s="51"/>
      <c r="Z828" s="51"/>
      <c r="AA828" s="51"/>
    </row>
    <row r="829" spans="1:27" ht="11.65" customHeight="1">
      <c r="A829" s="53">
        <v>700</v>
      </c>
      <c r="C829" s="101"/>
      <c r="G829" s="3" t="s">
        <v>634</v>
      </c>
      <c r="H829" s="59"/>
      <c r="I829" s="7">
        <v>119746739.94499999</v>
      </c>
      <c r="J829" s="7">
        <v>92837800.186531961</v>
      </c>
      <c r="K829" s="7">
        <v>26908939.758468028</v>
      </c>
      <c r="L829" s="7">
        <v>-2743996.3379871957</v>
      </c>
      <c r="M829" s="7">
        <v>24164943.420480832</v>
      </c>
      <c r="O829" s="51"/>
      <c r="P829" s="51"/>
      <c r="Q829" s="51"/>
      <c r="R829" s="51"/>
      <c r="S829" s="51"/>
      <c r="T829" s="51"/>
      <c r="U829" s="51"/>
      <c r="V829" s="51"/>
      <c r="W829" s="51"/>
      <c r="X829" s="51"/>
      <c r="Y829" s="51"/>
      <c r="Z829" s="51"/>
      <c r="AA829" s="51"/>
    </row>
    <row r="830" spans="1:27" ht="11.65" customHeight="1">
      <c r="A830" s="53">
        <v>701</v>
      </c>
      <c r="C830" s="101"/>
      <c r="G830" s="3" t="s">
        <v>636</v>
      </c>
      <c r="H830" s="59"/>
      <c r="I830" s="7">
        <v>0</v>
      </c>
      <c r="J830" s="7">
        <v>0</v>
      </c>
      <c r="K830" s="7">
        <v>0</v>
      </c>
      <c r="L830" s="7">
        <v>0</v>
      </c>
      <c r="M830" s="7">
        <v>0</v>
      </c>
      <c r="O830" s="51"/>
      <c r="P830" s="51"/>
      <c r="Q830" s="51"/>
      <c r="R830" s="51"/>
      <c r="S830" s="51"/>
      <c r="T830" s="51"/>
      <c r="U830" s="51"/>
      <c r="V830" s="51"/>
      <c r="W830" s="51"/>
      <c r="X830" s="51"/>
      <c r="Y830" s="51"/>
      <c r="Z830" s="51"/>
      <c r="AA830" s="51"/>
    </row>
    <row r="831" spans="1:27" ht="11.65" customHeight="1">
      <c r="A831" s="53">
        <v>702</v>
      </c>
      <c r="C831" s="101"/>
      <c r="G831" s="3" t="s">
        <v>637</v>
      </c>
      <c r="H831" s="59"/>
      <c r="I831" s="7">
        <v>0</v>
      </c>
      <c r="J831" s="7">
        <v>0</v>
      </c>
      <c r="K831" s="7">
        <v>0</v>
      </c>
      <c r="L831" s="7">
        <v>2001857.5680448371</v>
      </c>
      <c r="M831" s="7">
        <v>2001857.5680448371</v>
      </c>
      <c r="O831" s="51"/>
      <c r="P831" s="51"/>
      <c r="Q831" s="51"/>
      <c r="R831" s="51"/>
      <c r="S831" s="51"/>
      <c r="T831" s="51"/>
      <c r="U831" s="51"/>
      <c r="V831" s="51"/>
      <c r="W831" s="51"/>
      <c r="X831" s="51"/>
      <c r="Y831" s="51"/>
      <c r="Z831" s="51"/>
      <c r="AA831" s="51"/>
    </row>
    <row r="832" spans="1:27" ht="11.65" customHeight="1">
      <c r="A832" s="53">
        <v>703</v>
      </c>
      <c r="C832" s="101"/>
      <c r="G832" s="3" t="s">
        <v>398</v>
      </c>
      <c r="H832" s="59"/>
      <c r="I832" s="7">
        <v>0</v>
      </c>
      <c r="J832" s="7">
        <v>0</v>
      </c>
      <c r="K832" s="7">
        <v>0</v>
      </c>
      <c r="L832" s="7">
        <v>0</v>
      </c>
      <c r="M832" s="7">
        <v>0</v>
      </c>
      <c r="O832" s="51"/>
      <c r="P832" s="51"/>
      <c r="Q832" s="51"/>
      <c r="R832" s="51"/>
      <c r="S832" s="51"/>
      <c r="T832" s="51"/>
      <c r="U832" s="51"/>
      <c r="V832" s="51"/>
      <c r="W832" s="51"/>
      <c r="X832" s="51"/>
      <c r="Y832" s="51"/>
      <c r="Z832" s="51"/>
      <c r="AA832" s="51"/>
    </row>
    <row r="833" spans="1:27" ht="11.65" customHeight="1">
      <c r="A833" s="53">
        <v>704</v>
      </c>
      <c r="C833" s="101"/>
      <c r="H833" s="59"/>
      <c r="I833" s="106">
        <v>119746739.94499999</v>
      </c>
      <c r="J833" s="106">
        <v>92837800.186531961</v>
      </c>
      <c r="K833" s="106">
        <v>26908939.758468028</v>
      </c>
      <c r="L833" s="106">
        <v>-742138.7699423586</v>
      </c>
      <c r="M833" s="106">
        <v>26166800.98852567</v>
      </c>
      <c r="O833" s="51"/>
      <c r="P833" s="51"/>
      <c r="Q833" s="51"/>
      <c r="R833" s="51"/>
      <c r="S833" s="51"/>
      <c r="T833" s="51"/>
      <c r="U833" s="51"/>
      <c r="V833" s="51"/>
      <c r="W833" s="51"/>
      <c r="X833" s="51"/>
      <c r="Y833" s="51"/>
      <c r="Z833" s="51"/>
      <c r="AA833" s="51"/>
    </row>
    <row r="834" spans="1:27" ht="11.65" customHeight="1">
      <c r="A834" s="53">
        <v>705</v>
      </c>
      <c r="C834" s="101"/>
      <c r="H834" s="59"/>
      <c r="I834" s="51"/>
      <c r="J834" s="51"/>
      <c r="K834" s="51"/>
      <c r="L834" s="51"/>
      <c r="M834" s="51"/>
      <c r="O834" s="51"/>
      <c r="P834" s="51"/>
      <c r="Q834" s="51"/>
      <c r="R834" s="51"/>
      <c r="S834" s="51"/>
      <c r="T834" s="51"/>
      <c r="U834" s="51"/>
      <c r="V834" s="51"/>
      <c r="W834" s="51"/>
      <c r="X834" s="51"/>
      <c r="Y834" s="51"/>
      <c r="Z834" s="51"/>
      <c r="AA834" s="51"/>
    </row>
    <row r="835" spans="1:27" ht="11.65" customHeight="1">
      <c r="A835" s="53">
        <v>706</v>
      </c>
      <c r="C835" s="101"/>
      <c r="D835" s="3" t="s">
        <v>223</v>
      </c>
      <c r="H835" s="59"/>
      <c r="I835" s="106">
        <v>119746739.94499999</v>
      </c>
      <c r="J835" s="106">
        <v>92837800.186531961</v>
      </c>
      <c r="K835" s="106">
        <v>26908939.758468028</v>
      </c>
      <c r="L835" s="106">
        <v>-742138.7699423586</v>
      </c>
      <c r="M835" s="106">
        <v>26166800.98852567</v>
      </c>
      <c r="O835" s="51"/>
      <c r="P835" s="51"/>
      <c r="Q835" s="51"/>
      <c r="R835" s="51"/>
      <c r="S835" s="51"/>
      <c r="T835" s="51"/>
      <c r="U835" s="51"/>
      <c r="V835" s="51"/>
      <c r="W835" s="51"/>
      <c r="X835" s="51"/>
      <c r="Y835" s="51"/>
      <c r="Z835" s="51"/>
      <c r="AA835" s="51"/>
    </row>
    <row r="836" spans="1:27" ht="11.65" customHeight="1">
      <c r="A836" s="53">
        <v>707</v>
      </c>
      <c r="C836" s="101"/>
      <c r="H836" s="59"/>
      <c r="I836" s="51"/>
      <c r="J836" s="51"/>
      <c r="K836" s="51"/>
      <c r="L836" s="51"/>
      <c r="M836" s="51"/>
      <c r="O836" s="51"/>
      <c r="P836" s="51"/>
      <c r="Q836" s="51"/>
      <c r="R836" s="51"/>
      <c r="S836" s="51"/>
      <c r="T836" s="51"/>
      <c r="U836" s="51"/>
      <c r="V836" s="51"/>
      <c r="W836" s="51"/>
      <c r="X836" s="51"/>
      <c r="Y836" s="51"/>
      <c r="Z836" s="51"/>
      <c r="AA836" s="51"/>
    </row>
    <row r="837" spans="1:27" ht="11.65" customHeight="1">
      <c r="A837" s="53">
        <v>708</v>
      </c>
      <c r="C837" s="101">
        <v>566</v>
      </c>
      <c r="D837" s="3" t="s">
        <v>224</v>
      </c>
      <c r="H837" s="59"/>
      <c r="I837" s="7"/>
      <c r="J837" s="7"/>
      <c r="K837" s="7"/>
      <c r="L837" s="7"/>
      <c r="M837" s="7"/>
      <c r="O837" s="51"/>
      <c r="P837" s="51"/>
      <c r="Q837" s="51"/>
      <c r="R837" s="51"/>
      <c r="S837" s="51"/>
      <c r="T837" s="51"/>
      <c r="U837" s="51"/>
      <c r="V837" s="51"/>
      <c r="W837" s="51"/>
      <c r="X837" s="51"/>
      <c r="Y837" s="51"/>
      <c r="Z837" s="51"/>
      <c r="AA837" s="51"/>
    </row>
    <row r="838" spans="1:27" ht="11.65" customHeight="1">
      <c r="A838" s="53">
        <v>709</v>
      </c>
      <c r="C838" s="101"/>
      <c r="F838" s="101" t="s">
        <v>640</v>
      </c>
      <c r="G838" s="3" t="s">
        <v>249</v>
      </c>
      <c r="H838" s="59"/>
      <c r="I838" s="7">
        <v>2446128.9</v>
      </c>
      <c r="J838" s="7">
        <v>2253364.6669392209</v>
      </c>
      <c r="K838" s="103">
        <v>192764.23306077925</v>
      </c>
      <c r="L838" s="7">
        <v>0</v>
      </c>
      <c r="M838" s="7">
        <v>192764.23306077925</v>
      </c>
      <c r="O838" s="51"/>
      <c r="P838" s="51"/>
      <c r="Q838" s="51"/>
      <c r="R838" s="51"/>
      <c r="S838" s="51"/>
      <c r="T838" s="51"/>
      <c r="U838" s="51"/>
      <c r="V838" s="51"/>
      <c r="W838" s="51"/>
      <c r="X838" s="51"/>
      <c r="Y838" s="51"/>
      <c r="Z838" s="51"/>
      <c r="AA838" s="51"/>
    </row>
    <row r="839" spans="1:27" ht="11.65" customHeight="1">
      <c r="A839" s="53">
        <v>710</v>
      </c>
      <c r="C839" s="101"/>
      <c r="F839" s="101" t="s">
        <v>640</v>
      </c>
      <c r="G839" s="3" t="s">
        <v>634</v>
      </c>
      <c r="H839" s="59"/>
      <c r="I839" s="7">
        <v>547029.06999999995</v>
      </c>
      <c r="J839" s="7">
        <v>424103.19913686236</v>
      </c>
      <c r="K839" s="103">
        <v>122925.87086313759</v>
      </c>
      <c r="L839" s="7">
        <v>0</v>
      </c>
      <c r="M839" s="7">
        <v>122925.87086313759</v>
      </c>
      <c r="O839" s="51"/>
      <c r="P839" s="51"/>
      <c r="Q839" s="51"/>
      <c r="R839" s="51"/>
      <c r="S839" s="51"/>
      <c r="T839" s="51"/>
      <c r="U839" s="51"/>
      <c r="V839" s="51"/>
      <c r="W839" s="51"/>
      <c r="X839" s="51"/>
      <c r="Y839" s="51"/>
      <c r="Z839" s="51"/>
      <c r="AA839" s="51"/>
    </row>
    <row r="840" spans="1:27" ht="11.65" customHeight="1">
      <c r="A840" s="53">
        <v>711</v>
      </c>
      <c r="C840" s="101"/>
      <c r="F840" s="101" t="s">
        <v>640</v>
      </c>
      <c r="G840" s="3" t="s">
        <v>636</v>
      </c>
      <c r="H840" s="59"/>
      <c r="I840" s="7">
        <v>-428600.97</v>
      </c>
      <c r="J840" s="7">
        <v>-428600.97</v>
      </c>
      <c r="K840" s="103">
        <v>0</v>
      </c>
      <c r="L840" s="7">
        <v>0</v>
      </c>
      <c r="M840" s="7">
        <v>0</v>
      </c>
      <c r="O840" s="51"/>
      <c r="P840" s="51"/>
      <c r="Q840" s="51"/>
      <c r="R840" s="51"/>
      <c r="S840" s="51"/>
      <c r="T840" s="51"/>
      <c r="U840" s="51"/>
      <c r="V840" s="51"/>
      <c r="W840" s="51"/>
      <c r="X840" s="51"/>
      <c r="Y840" s="51"/>
      <c r="Z840" s="51"/>
      <c r="AA840" s="51"/>
    </row>
    <row r="841" spans="1:27" ht="11.65" customHeight="1">
      <c r="A841" s="53">
        <v>712</v>
      </c>
      <c r="C841" s="101"/>
      <c r="F841" s="101">
        <v>0</v>
      </c>
      <c r="G841" s="3" t="s">
        <v>569</v>
      </c>
      <c r="H841" s="59"/>
      <c r="I841" s="7">
        <v>0</v>
      </c>
      <c r="J841" s="7">
        <v>0</v>
      </c>
      <c r="K841" s="103">
        <v>0</v>
      </c>
      <c r="L841" s="7">
        <v>0</v>
      </c>
      <c r="M841" s="7">
        <v>0</v>
      </c>
      <c r="O841" s="51"/>
      <c r="P841" s="51"/>
      <c r="Q841" s="51"/>
      <c r="R841" s="51"/>
      <c r="S841" s="51"/>
      <c r="T841" s="51"/>
      <c r="U841" s="51"/>
      <c r="V841" s="51"/>
      <c r="W841" s="51"/>
      <c r="X841" s="51"/>
      <c r="Y841" s="51"/>
      <c r="Z841" s="51"/>
      <c r="AA841" s="51"/>
    </row>
    <row r="842" spans="1:27" ht="11.65" customHeight="1">
      <c r="A842" s="53">
        <v>713</v>
      </c>
      <c r="C842" s="101"/>
      <c r="H842" s="59" t="s">
        <v>162</v>
      </c>
      <c r="I842" s="106">
        <v>2564557</v>
      </c>
      <c r="J842" s="106">
        <v>2248866.8960760832</v>
      </c>
      <c r="K842" s="106">
        <v>315690.10392391682</v>
      </c>
      <c r="L842" s="106">
        <v>0</v>
      </c>
      <c r="M842" s="106">
        <v>315690.10392391682</v>
      </c>
      <c r="O842" s="51"/>
      <c r="P842" s="51"/>
      <c r="Q842" s="51"/>
      <c r="R842" s="51"/>
      <c r="S842" s="51"/>
      <c r="T842" s="51"/>
      <c r="U842" s="51"/>
      <c r="V842" s="51"/>
      <c r="W842" s="51"/>
      <c r="X842" s="51"/>
      <c r="Y842" s="51"/>
      <c r="Z842" s="51"/>
      <c r="AA842" s="51"/>
    </row>
    <row r="843" spans="1:27" ht="11.65" customHeight="1">
      <c r="A843" s="53">
        <v>714</v>
      </c>
      <c r="C843" s="101"/>
      <c r="H843" s="59"/>
      <c r="I843" s="7"/>
      <c r="J843" s="7"/>
      <c r="K843" s="7"/>
      <c r="L843" s="7"/>
      <c r="M843" s="7"/>
      <c r="O843" s="51"/>
      <c r="P843" s="51"/>
      <c r="Q843" s="51"/>
      <c r="R843" s="51"/>
      <c r="S843" s="51"/>
      <c r="T843" s="51"/>
      <c r="U843" s="51"/>
      <c r="V843" s="51"/>
      <c r="W843" s="51"/>
      <c r="X843" s="51"/>
      <c r="Y843" s="51"/>
      <c r="Z843" s="51"/>
      <c r="AA843" s="51"/>
    </row>
    <row r="844" spans="1:27" ht="11.65" customHeight="1">
      <c r="A844" s="53">
        <v>715</v>
      </c>
      <c r="C844" s="101">
        <v>567</v>
      </c>
      <c r="D844" s="3" t="s">
        <v>225</v>
      </c>
      <c r="H844" s="59"/>
      <c r="I844" s="7"/>
      <c r="J844" s="7"/>
      <c r="K844" s="7"/>
      <c r="L844" s="7"/>
      <c r="M844" s="7"/>
      <c r="O844" s="51"/>
      <c r="P844" s="51"/>
      <c r="Q844" s="51"/>
      <c r="R844" s="51"/>
      <c r="S844" s="51"/>
      <c r="T844" s="51"/>
      <c r="U844" s="51"/>
      <c r="V844" s="51"/>
      <c r="W844" s="51"/>
      <c r="X844" s="51"/>
      <c r="Y844" s="51"/>
      <c r="Z844" s="51"/>
      <c r="AA844" s="51"/>
    </row>
    <row r="845" spans="1:27" ht="11.65" customHeight="1">
      <c r="A845" s="53">
        <v>716</v>
      </c>
      <c r="C845" s="101"/>
      <c r="F845" s="101" t="s">
        <v>640</v>
      </c>
      <c r="G845" s="3" t="s">
        <v>249</v>
      </c>
      <c r="H845" s="59"/>
      <c r="I845" s="7">
        <v>72654.570000000007</v>
      </c>
      <c r="J845" s="7">
        <v>66929.114377276812</v>
      </c>
      <c r="K845" s="103">
        <v>5725.4556227231942</v>
      </c>
      <c r="L845" s="7">
        <v>0</v>
      </c>
      <c r="M845" s="7">
        <v>5725.4556227231942</v>
      </c>
      <c r="O845" s="51"/>
      <c r="P845" s="51"/>
      <c r="Q845" s="51"/>
      <c r="R845" s="51"/>
      <c r="S845" s="51"/>
      <c r="T845" s="51"/>
      <c r="U845" s="51"/>
      <c r="V845" s="51"/>
      <c r="W845" s="51"/>
      <c r="X845" s="51"/>
      <c r="Y845" s="51"/>
      <c r="Z845" s="51"/>
      <c r="AA845" s="51"/>
    </row>
    <row r="846" spans="1:27" ht="11.65" customHeight="1">
      <c r="A846" s="53">
        <v>717</v>
      </c>
      <c r="C846" s="101"/>
      <c r="F846" s="101" t="s">
        <v>640</v>
      </c>
      <c r="G846" s="3" t="s">
        <v>639</v>
      </c>
      <c r="H846" s="59"/>
      <c r="I846" s="7">
        <v>0</v>
      </c>
      <c r="J846" s="7">
        <v>0</v>
      </c>
      <c r="K846" s="103">
        <v>0</v>
      </c>
      <c r="L846" s="7">
        <v>0</v>
      </c>
      <c r="M846" s="7">
        <v>0</v>
      </c>
      <c r="O846" s="51"/>
      <c r="P846" s="51"/>
      <c r="Q846" s="51"/>
      <c r="R846" s="51"/>
      <c r="S846" s="51"/>
      <c r="T846" s="51"/>
      <c r="U846" s="51"/>
      <c r="V846" s="51"/>
      <c r="W846" s="51"/>
      <c r="X846" s="51"/>
      <c r="Y846" s="51"/>
      <c r="Z846" s="51"/>
      <c r="AA846" s="51"/>
    </row>
    <row r="847" spans="1:27" ht="11.65" customHeight="1">
      <c r="A847" s="53">
        <v>718</v>
      </c>
      <c r="C847" s="101"/>
      <c r="F847" s="101" t="s">
        <v>640</v>
      </c>
      <c r="G847" s="3" t="s">
        <v>634</v>
      </c>
      <c r="H847" s="59"/>
      <c r="I847" s="7">
        <v>1036604.1</v>
      </c>
      <c r="J847" s="7">
        <v>803663.16738594533</v>
      </c>
      <c r="K847" s="103">
        <v>232940.93261405465</v>
      </c>
      <c r="L847" s="7">
        <v>0</v>
      </c>
      <c r="M847" s="7">
        <v>232940.93261405465</v>
      </c>
      <c r="O847" s="51"/>
      <c r="P847" s="51"/>
      <c r="Q847" s="51"/>
      <c r="R847" s="51"/>
      <c r="S847" s="51"/>
      <c r="T847" s="51"/>
      <c r="U847" s="51"/>
      <c r="V847" s="51"/>
      <c r="W847" s="51"/>
      <c r="X847" s="51"/>
      <c r="Y847" s="51"/>
      <c r="Z847" s="51"/>
      <c r="AA847" s="51"/>
    </row>
    <row r="848" spans="1:27" ht="11.65" customHeight="1">
      <c r="A848" s="53">
        <v>719</v>
      </c>
      <c r="C848" s="101"/>
      <c r="F848" s="101" t="s">
        <v>640</v>
      </c>
      <c r="G848" s="3" t="s">
        <v>636</v>
      </c>
      <c r="H848" s="59"/>
      <c r="I848" s="7">
        <v>1273673.23</v>
      </c>
      <c r="J848" s="7">
        <v>1273673.23</v>
      </c>
      <c r="K848" s="103">
        <v>0</v>
      </c>
      <c r="L848" s="7">
        <v>0</v>
      </c>
      <c r="M848" s="7">
        <v>0</v>
      </c>
      <c r="O848" s="51"/>
      <c r="P848" s="51"/>
      <c r="Q848" s="51"/>
      <c r="R848" s="51"/>
      <c r="S848" s="51"/>
      <c r="T848" s="51"/>
      <c r="U848" s="51"/>
      <c r="V848" s="51"/>
      <c r="W848" s="51"/>
      <c r="X848" s="51"/>
      <c r="Y848" s="51"/>
      <c r="Z848" s="51"/>
      <c r="AA848" s="51"/>
    </row>
    <row r="849" spans="1:27" ht="11.65" customHeight="1">
      <c r="A849" s="53">
        <v>720</v>
      </c>
      <c r="C849" s="101"/>
      <c r="H849" s="59" t="s">
        <v>162</v>
      </c>
      <c r="I849" s="106">
        <v>2382931.9</v>
      </c>
      <c r="J849" s="106">
        <v>2144265.511763222</v>
      </c>
      <c r="K849" s="106">
        <v>238666.38823677783</v>
      </c>
      <c r="L849" s="106">
        <v>0</v>
      </c>
      <c r="M849" s="106">
        <v>238666.38823677783</v>
      </c>
      <c r="O849" s="51"/>
      <c r="P849" s="51"/>
      <c r="Q849" s="51"/>
      <c r="R849" s="51"/>
      <c r="S849" s="51"/>
      <c r="T849" s="51"/>
      <c r="U849" s="51"/>
      <c r="V849" s="51"/>
      <c r="W849" s="51"/>
      <c r="X849" s="51"/>
      <c r="Y849" s="51"/>
      <c r="Z849" s="51"/>
      <c r="AA849" s="51"/>
    </row>
    <row r="850" spans="1:27" ht="11.65" customHeight="1">
      <c r="A850" s="53">
        <v>721</v>
      </c>
      <c r="C850" s="111"/>
      <c r="D850" s="56"/>
      <c r="E850" s="112"/>
      <c r="G850" s="56"/>
      <c r="H850" s="113"/>
      <c r="I850" s="114"/>
      <c r="J850" s="114"/>
      <c r="K850" s="114"/>
      <c r="L850" s="114"/>
      <c r="M850" s="114"/>
      <c r="O850" s="115"/>
      <c r="P850" s="115"/>
      <c r="Q850" s="115"/>
      <c r="R850" s="115"/>
      <c r="S850" s="115"/>
      <c r="T850" s="115"/>
      <c r="U850" s="51"/>
      <c r="V850" s="115"/>
      <c r="W850" s="115"/>
      <c r="X850" s="115"/>
      <c r="Y850" s="115"/>
      <c r="Z850" s="115"/>
      <c r="AA850" s="115"/>
    </row>
    <row r="851" spans="1:27" ht="11.65" customHeight="1">
      <c r="A851" s="53">
        <v>722</v>
      </c>
      <c r="C851" s="101">
        <v>568</v>
      </c>
      <c r="D851" s="3" t="s">
        <v>173</v>
      </c>
      <c r="H851" s="59"/>
      <c r="I851" s="7"/>
      <c r="J851" s="7"/>
      <c r="K851" s="7"/>
      <c r="L851" s="7"/>
      <c r="M851" s="7"/>
      <c r="O851" s="51"/>
      <c r="P851" s="51"/>
      <c r="Q851" s="51"/>
      <c r="R851" s="51"/>
      <c r="S851" s="51"/>
      <c r="T851" s="51"/>
      <c r="U851" s="51"/>
      <c r="V851" s="51"/>
      <c r="W851" s="51"/>
      <c r="X851" s="51"/>
      <c r="Y851" s="51"/>
      <c r="Z851" s="51"/>
      <c r="AA851" s="51"/>
    </row>
    <row r="852" spans="1:27" ht="11.65" customHeight="1">
      <c r="A852" s="53">
        <v>723</v>
      </c>
      <c r="C852" s="101"/>
      <c r="F852" s="101" t="s">
        <v>640</v>
      </c>
      <c r="G852" s="3" t="s">
        <v>249</v>
      </c>
      <c r="H852" s="59"/>
      <c r="I852" s="7">
        <v>454245.71</v>
      </c>
      <c r="J852" s="7">
        <v>418449.42554855545</v>
      </c>
      <c r="K852" s="103">
        <v>35796.284451444546</v>
      </c>
      <c r="L852" s="7">
        <v>0</v>
      </c>
      <c r="M852" s="7">
        <v>35796.284451444546</v>
      </c>
      <c r="O852" s="51"/>
      <c r="P852" s="51"/>
      <c r="Q852" s="51"/>
      <c r="R852" s="51"/>
      <c r="S852" s="51"/>
      <c r="T852" s="51"/>
      <c r="U852" s="51"/>
      <c r="V852" s="51"/>
      <c r="W852" s="51"/>
      <c r="X852" s="51"/>
      <c r="Y852" s="51"/>
      <c r="Z852" s="51"/>
      <c r="AA852" s="51"/>
    </row>
    <row r="853" spans="1:27" ht="11.65" customHeight="1">
      <c r="A853" s="53">
        <v>724</v>
      </c>
      <c r="C853" s="101"/>
      <c r="F853" s="101" t="s">
        <v>640</v>
      </c>
      <c r="G853" s="3" t="s">
        <v>634</v>
      </c>
      <c r="H853" s="59"/>
      <c r="I853" s="7">
        <v>252427.24</v>
      </c>
      <c r="J853" s="7">
        <v>195702.94506156418</v>
      </c>
      <c r="K853" s="103">
        <v>56724.2949384358</v>
      </c>
      <c r="L853" s="7">
        <v>0</v>
      </c>
      <c r="M853" s="7">
        <v>56724.2949384358</v>
      </c>
      <c r="O853" s="51"/>
      <c r="P853" s="51"/>
      <c r="Q853" s="51"/>
      <c r="R853" s="51"/>
      <c r="S853" s="51"/>
      <c r="T853" s="51"/>
      <c r="U853" s="51"/>
      <c r="V853" s="51"/>
      <c r="W853" s="51"/>
      <c r="X853" s="51"/>
      <c r="Y853" s="51"/>
      <c r="Z853" s="51"/>
      <c r="AA853" s="51"/>
    </row>
    <row r="854" spans="1:27" ht="11.65" customHeight="1">
      <c r="A854" s="53">
        <v>725</v>
      </c>
      <c r="C854" s="101"/>
      <c r="F854" s="101" t="s">
        <v>640</v>
      </c>
      <c r="G854" s="3" t="s">
        <v>636</v>
      </c>
      <c r="H854" s="59"/>
      <c r="I854" s="7">
        <v>431952.25</v>
      </c>
      <c r="J854" s="7">
        <v>431952.25</v>
      </c>
      <c r="K854" s="103">
        <v>0</v>
      </c>
      <c r="L854" s="7">
        <v>0</v>
      </c>
      <c r="M854" s="7">
        <v>0</v>
      </c>
      <c r="O854" s="51"/>
      <c r="P854" s="51"/>
      <c r="Q854" s="51"/>
      <c r="R854" s="51"/>
      <c r="S854" s="51"/>
      <c r="T854" s="51"/>
      <c r="U854" s="51"/>
      <c r="V854" s="51"/>
      <c r="W854" s="51"/>
      <c r="X854" s="51"/>
      <c r="Y854" s="51"/>
      <c r="Z854" s="51"/>
      <c r="AA854" s="51"/>
    </row>
    <row r="855" spans="1:27" ht="11.65" customHeight="1">
      <c r="A855" s="53">
        <v>726</v>
      </c>
      <c r="C855" s="101"/>
      <c r="H855" s="59" t="s">
        <v>162</v>
      </c>
      <c r="I855" s="106">
        <v>1138625.2</v>
      </c>
      <c r="J855" s="106">
        <v>1046104.6206101197</v>
      </c>
      <c r="K855" s="106">
        <v>92520.579389880353</v>
      </c>
      <c r="L855" s="106">
        <v>0</v>
      </c>
      <c r="M855" s="106">
        <v>92520.579389880353</v>
      </c>
      <c r="O855" s="51"/>
      <c r="P855" s="51"/>
      <c r="Q855" s="51"/>
      <c r="R855" s="51"/>
      <c r="S855" s="51"/>
      <c r="T855" s="51"/>
      <c r="U855" s="51"/>
      <c r="V855" s="51"/>
      <c r="W855" s="51"/>
      <c r="X855" s="51"/>
      <c r="Y855" s="51"/>
      <c r="Z855" s="51"/>
      <c r="AA855" s="51"/>
    </row>
    <row r="856" spans="1:27" ht="11.65" customHeight="1">
      <c r="A856" s="53">
        <v>727</v>
      </c>
      <c r="C856" s="101"/>
      <c r="H856" s="59"/>
      <c r="I856" s="7"/>
      <c r="J856" s="7"/>
      <c r="K856" s="7"/>
      <c r="L856" s="7"/>
      <c r="M856" s="7"/>
      <c r="O856" s="51"/>
      <c r="P856" s="51"/>
      <c r="Q856" s="51"/>
      <c r="R856" s="51"/>
      <c r="S856" s="51"/>
      <c r="T856" s="51"/>
      <c r="U856" s="51"/>
      <c r="V856" s="51"/>
      <c r="W856" s="51"/>
      <c r="X856" s="51"/>
      <c r="Y856" s="51"/>
      <c r="Z856" s="51"/>
      <c r="AA856" s="51"/>
    </row>
    <row r="857" spans="1:27" ht="11.65" customHeight="1">
      <c r="A857" s="53">
        <v>728</v>
      </c>
      <c r="C857" s="101">
        <v>569</v>
      </c>
      <c r="D857" s="3" t="s">
        <v>174</v>
      </c>
      <c r="H857" s="59"/>
      <c r="I857" s="7"/>
      <c r="J857" s="7"/>
      <c r="K857" s="7"/>
      <c r="L857" s="7"/>
      <c r="M857" s="7"/>
      <c r="O857" s="51"/>
      <c r="P857" s="51"/>
      <c r="Q857" s="51"/>
      <c r="R857" s="51"/>
      <c r="S857" s="51"/>
      <c r="T857" s="51"/>
      <c r="U857" s="51"/>
      <c r="V857" s="51"/>
      <c r="W857" s="51"/>
      <c r="X857" s="51"/>
      <c r="Y857" s="51"/>
      <c r="Z857" s="51"/>
      <c r="AA857" s="51"/>
    </row>
    <row r="858" spans="1:27" ht="11.65" customHeight="1">
      <c r="A858" s="53">
        <v>729</v>
      </c>
      <c r="C858" s="101"/>
      <c r="F858" s="101" t="s">
        <v>640</v>
      </c>
      <c r="G858" s="3" t="s">
        <v>249</v>
      </c>
      <c r="H858" s="59"/>
      <c r="I858" s="7">
        <v>5322245.37</v>
      </c>
      <c r="J858" s="7">
        <v>4902832.2528460622</v>
      </c>
      <c r="K858" s="103">
        <v>419413.11715393793</v>
      </c>
      <c r="L858" s="7">
        <v>0</v>
      </c>
      <c r="M858" s="7">
        <v>419413.11715393793</v>
      </c>
      <c r="O858" s="51"/>
      <c r="P858" s="51"/>
      <c r="Q858" s="51"/>
      <c r="R858" s="51"/>
      <c r="S858" s="51"/>
      <c r="T858" s="51"/>
      <c r="U858" s="51"/>
      <c r="V858" s="51"/>
      <c r="W858" s="51"/>
      <c r="X858" s="51"/>
      <c r="Y858" s="51"/>
      <c r="Z858" s="51"/>
      <c r="AA858" s="51"/>
    </row>
    <row r="859" spans="1:27" ht="11.65" customHeight="1">
      <c r="A859" s="53">
        <v>730</v>
      </c>
      <c r="C859" s="101"/>
      <c r="F859" s="101" t="s">
        <v>640</v>
      </c>
      <c r="G859" s="3" t="s">
        <v>634</v>
      </c>
      <c r="H859" s="59"/>
      <c r="I859" s="7">
        <v>396224.71</v>
      </c>
      <c r="J859" s="7">
        <v>307186.90523718519</v>
      </c>
      <c r="K859" s="103">
        <v>89037.804762814805</v>
      </c>
      <c r="L859" s="7">
        <v>0</v>
      </c>
      <c r="M859" s="7">
        <v>89037.804762814805</v>
      </c>
      <c r="O859" s="51"/>
      <c r="P859" s="51"/>
      <c r="Q859" s="51"/>
      <c r="R859" s="51"/>
      <c r="S859" s="51"/>
      <c r="T859" s="51"/>
      <c r="U859" s="51"/>
      <c r="V859" s="51"/>
      <c r="W859" s="51"/>
      <c r="X859" s="51"/>
      <c r="Y859" s="51"/>
      <c r="Z859" s="51"/>
      <c r="AA859" s="51"/>
    </row>
    <row r="860" spans="1:27" ht="11.65" customHeight="1">
      <c r="A860" s="53">
        <v>731</v>
      </c>
      <c r="C860" s="101"/>
      <c r="F860" s="101" t="s">
        <v>640</v>
      </c>
      <c r="G860" s="3" t="s">
        <v>636</v>
      </c>
      <c r="H860" s="59"/>
      <c r="I860" s="7">
        <v>141758.91</v>
      </c>
      <c r="J860" s="7">
        <v>141758.91</v>
      </c>
      <c r="K860" s="103">
        <v>0</v>
      </c>
      <c r="L860" s="7">
        <v>0</v>
      </c>
      <c r="M860" s="7">
        <v>0</v>
      </c>
      <c r="O860" s="51"/>
      <c r="P860" s="51"/>
      <c r="Q860" s="51"/>
      <c r="R860" s="51"/>
      <c r="S860" s="51"/>
      <c r="T860" s="51"/>
      <c r="U860" s="51"/>
      <c r="V860" s="51"/>
      <c r="W860" s="51"/>
      <c r="X860" s="51"/>
      <c r="Y860" s="51"/>
      <c r="Z860" s="51"/>
      <c r="AA860" s="51"/>
    </row>
    <row r="861" spans="1:27" ht="11.65" customHeight="1">
      <c r="A861" s="53">
        <v>732</v>
      </c>
      <c r="C861" s="101"/>
      <c r="H861" s="59" t="s">
        <v>162</v>
      </c>
      <c r="I861" s="106">
        <v>5860228.9900000002</v>
      </c>
      <c r="J861" s="106">
        <v>5351778.0680832472</v>
      </c>
      <c r="K861" s="106">
        <v>508450.9219167527</v>
      </c>
      <c r="L861" s="106">
        <v>0</v>
      </c>
      <c r="M861" s="106">
        <v>508450.9219167527</v>
      </c>
      <c r="O861" s="51"/>
      <c r="P861" s="51"/>
      <c r="Q861" s="51"/>
      <c r="R861" s="51"/>
      <c r="S861" s="51"/>
      <c r="T861" s="51"/>
      <c r="U861" s="51"/>
      <c r="V861" s="51"/>
      <c r="W861" s="51"/>
      <c r="X861" s="51"/>
      <c r="Y861" s="51"/>
      <c r="Z861" s="51"/>
      <c r="AA861" s="51"/>
    </row>
    <row r="862" spans="1:27" ht="11.65" customHeight="1">
      <c r="A862" s="53">
        <v>733</v>
      </c>
      <c r="C862" s="101"/>
      <c r="H862" s="59"/>
      <c r="I862" s="7"/>
      <c r="J862" s="7"/>
      <c r="K862" s="7"/>
      <c r="L862" s="7"/>
      <c r="M862" s="7"/>
      <c r="O862" s="51"/>
      <c r="P862" s="51"/>
      <c r="Q862" s="51"/>
      <c r="R862" s="51"/>
      <c r="S862" s="51"/>
      <c r="T862" s="51"/>
      <c r="U862" s="51"/>
      <c r="V862" s="51"/>
      <c r="W862" s="51"/>
      <c r="X862" s="51"/>
      <c r="Y862" s="51"/>
      <c r="Z862" s="51"/>
      <c r="AA862" s="51"/>
    </row>
    <row r="863" spans="1:27" ht="11.65" customHeight="1">
      <c r="A863" s="53">
        <v>734</v>
      </c>
      <c r="C863" s="101">
        <v>570</v>
      </c>
      <c r="D863" s="3" t="s">
        <v>226</v>
      </c>
      <c r="H863" s="59"/>
      <c r="I863" s="7"/>
      <c r="J863" s="7"/>
      <c r="K863" s="7"/>
      <c r="L863" s="7"/>
      <c r="M863" s="7"/>
      <c r="O863" s="51"/>
      <c r="P863" s="51"/>
      <c r="Q863" s="51"/>
      <c r="R863" s="51"/>
      <c r="S863" s="51"/>
      <c r="T863" s="51"/>
      <c r="U863" s="51"/>
      <c r="V863" s="51"/>
      <c r="W863" s="51"/>
      <c r="X863" s="51"/>
      <c r="Y863" s="51"/>
      <c r="Z863" s="51"/>
      <c r="AA863" s="51"/>
    </row>
    <row r="864" spans="1:27" ht="11.65" customHeight="1">
      <c r="A864" s="53">
        <v>735</v>
      </c>
      <c r="C864" s="101"/>
      <c r="F864" s="101" t="s">
        <v>640</v>
      </c>
      <c r="G864" s="3" t="s">
        <v>249</v>
      </c>
      <c r="H864" s="59"/>
      <c r="I864" s="7">
        <v>434766.64</v>
      </c>
      <c r="J864" s="7">
        <v>400505.38012934808</v>
      </c>
      <c r="K864" s="103">
        <v>34261.259870651913</v>
      </c>
      <c r="L864" s="7">
        <v>0</v>
      </c>
      <c r="M864" s="7">
        <v>34261.259870651913</v>
      </c>
      <c r="O864" s="51"/>
      <c r="P864" s="51"/>
      <c r="Q864" s="51"/>
      <c r="R864" s="51"/>
      <c r="S864" s="51"/>
      <c r="T864" s="51"/>
      <c r="U864" s="51"/>
      <c r="V864" s="51"/>
      <c r="W864" s="51"/>
      <c r="X864" s="51"/>
      <c r="Y864" s="51"/>
      <c r="Z864" s="51"/>
      <c r="AA864" s="51"/>
    </row>
    <row r="865" spans="1:27" ht="11.65" customHeight="1">
      <c r="A865" s="53">
        <v>736</v>
      </c>
      <c r="C865" s="101"/>
      <c r="F865" s="101" t="s">
        <v>640</v>
      </c>
      <c r="G865" s="3" t="s">
        <v>639</v>
      </c>
      <c r="H865" s="59"/>
      <c r="I865" s="7">
        <v>61646.92</v>
      </c>
      <c r="J865" s="7">
        <v>47793.906069624827</v>
      </c>
      <c r="K865" s="103">
        <v>13853.013930375171</v>
      </c>
      <c r="L865" s="7">
        <v>0</v>
      </c>
      <c r="M865" s="7">
        <v>13853.013930375171</v>
      </c>
      <c r="O865" s="51"/>
      <c r="P865" s="51"/>
      <c r="Q865" s="51"/>
      <c r="R865" s="51"/>
      <c r="S865" s="51"/>
      <c r="T865" s="51"/>
      <c r="U865" s="51"/>
      <c r="V865" s="51"/>
      <c r="W865" s="51"/>
      <c r="X865" s="51"/>
      <c r="Y865" s="51"/>
      <c r="Z865" s="51"/>
      <c r="AA865" s="51"/>
    </row>
    <row r="866" spans="1:27" ht="11.65" customHeight="1">
      <c r="A866" s="53">
        <v>737</v>
      </c>
      <c r="C866" s="101"/>
      <c r="F866" s="101" t="s">
        <v>640</v>
      </c>
      <c r="G866" s="3" t="s">
        <v>634</v>
      </c>
      <c r="H866" s="59"/>
      <c r="I866" s="7">
        <v>3054990.69</v>
      </c>
      <c r="J866" s="7">
        <v>2368487.1536394414</v>
      </c>
      <c r="K866" s="103">
        <v>686503.53636055882</v>
      </c>
      <c r="L866" s="7">
        <v>0</v>
      </c>
      <c r="M866" s="7">
        <v>686503.53636055882</v>
      </c>
      <c r="O866" s="51"/>
      <c r="P866" s="51"/>
      <c r="Q866" s="51"/>
      <c r="R866" s="51"/>
      <c r="S866" s="51"/>
      <c r="T866" s="51"/>
      <c r="U866" s="51"/>
      <c r="V866" s="51"/>
      <c r="W866" s="51"/>
      <c r="X866" s="51"/>
      <c r="Y866" s="51"/>
      <c r="Z866" s="51"/>
      <c r="AA866" s="51"/>
    </row>
    <row r="867" spans="1:27" ht="11.65" customHeight="1">
      <c r="A867" s="53">
        <v>738</v>
      </c>
      <c r="C867" s="101"/>
      <c r="F867" s="101" t="s">
        <v>640</v>
      </c>
      <c r="G867" s="3" t="s">
        <v>636</v>
      </c>
      <c r="H867" s="59"/>
      <c r="I867" s="7">
        <v>8120504.3799999999</v>
      </c>
      <c r="J867" s="7">
        <v>8120504.3799999999</v>
      </c>
      <c r="K867" s="103">
        <v>0</v>
      </c>
      <c r="L867" s="7">
        <v>0</v>
      </c>
      <c r="M867" s="7">
        <v>0</v>
      </c>
      <c r="O867" s="51"/>
      <c r="P867" s="51"/>
      <c r="Q867" s="51"/>
      <c r="R867" s="51"/>
      <c r="S867" s="51"/>
      <c r="T867" s="51"/>
      <c r="U867" s="51"/>
      <c r="V867" s="51"/>
      <c r="W867" s="51"/>
      <c r="X867" s="51"/>
      <c r="Y867" s="51"/>
      <c r="Z867" s="51"/>
      <c r="AA867" s="51"/>
    </row>
    <row r="868" spans="1:27" ht="11.65" customHeight="1">
      <c r="A868" s="53">
        <v>739</v>
      </c>
      <c r="C868" s="101"/>
      <c r="H868" s="59" t="s">
        <v>162</v>
      </c>
      <c r="I868" s="106">
        <v>11671908.629999999</v>
      </c>
      <c r="J868" s="106">
        <v>10937290.819838414</v>
      </c>
      <c r="K868" s="106">
        <v>734617.81016158592</v>
      </c>
      <c r="L868" s="106">
        <v>0</v>
      </c>
      <c r="M868" s="106">
        <v>734617.81016158592</v>
      </c>
      <c r="O868" s="51"/>
      <c r="P868" s="51"/>
      <c r="Q868" s="51"/>
      <c r="R868" s="51"/>
      <c r="S868" s="51"/>
      <c r="T868" s="51"/>
      <c r="U868" s="51"/>
      <c r="V868" s="51"/>
      <c r="W868" s="51"/>
      <c r="X868" s="51"/>
      <c r="Y868" s="51"/>
      <c r="Z868" s="51"/>
      <c r="AA868" s="51"/>
    </row>
    <row r="869" spans="1:27" ht="11.65" customHeight="1">
      <c r="A869" s="53">
        <v>740</v>
      </c>
      <c r="C869" s="101"/>
      <c r="H869" s="59"/>
      <c r="I869" s="7"/>
      <c r="J869" s="7"/>
      <c r="K869" s="7"/>
      <c r="L869" s="7"/>
      <c r="M869" s="7"/>
      <c r="O869" s="51"/>
      <c r="P869" s="51"/>
      <c r="Q869" s="51"/>
      <c r="R869" s="51"/>
      <c r="S869" s="51"/>
      <c r="T869" s="51"/>
      <c r="U869" s="51"/>
      <c r="V869" s="51"/>
      <c r="W869" s="51"/>
      <c r="X869" s="51"/>
      <c r="Y869" s="51"/>
      <c r="Z869" s="51"/>
      <c r="AA869" s="51"/>
    </row>
    <row r="870" spans="1:27" ht="11.65" customHeight="1">
      <c r="A870" s="53">
        <v>741</v>
      </c>
      <c r="C870" s="101">
        <v>571</v>
      </c>
      <c r="D870" s="3" t="s">
        <v>227</v>
      </c>
      <c r="H870" s="59"/>
      <c r="I870" s="7"/>
      <c r="J870" s="7"/>
      <c r="K870" s="7"/>
      <c r="L870" s="7"/>
      <c r="M870" s="7"/>
      <c r="O870" s="51"/>
      <c r="P870" s="51"/>
      <c r="Q870" s="51"/>
      <c r="R870" s="51"/>
      <c r="S870" s="51"/>
      <c r="T870" s="51"/>
      <c r="U870" s="51"/>
      <c r="V870" s="51"/>
      <c r="W870" s="51"/>
      <c r="X870" s="51"/>
      <c r="Y870" s="51"/>
      <c r="Z870" s="51"/>
      <c r="AA870" s="51"/>
    </row>
    <row r="871" spans="1:27" ht="11.65" customHeight="1">
      <c r="A871" s="53">
        <v>742</v>
      </c>
      <c r="C871" s="101"/>
      <c r="F871" s="101" t="s">
        <v>640</v>
      </c>
      <c r="G871" s="3" t="s">
        <v>249</v>
      </c>
      <c r="H871" s="59"/>
      <c r="I871" s="7">
        <v>-66497.710000000006</v>
      </c>
      <c r="J871" s="7">
        <v>-61257.43829214025</v>
      </c>
      <c r="K871" s="103">
        <v>-5240.271707859758</v>
      </c>
      <c r="L871" s="7">
        <v>5839.1203958468113</v>
      </c>
      <c r="M871" s="7">
        <v>598.84868798705338</v>
      </c>
      <c r="O871" s="51"/>
      <c r="P871" s="51"/>
      <c r="Q871" s="51"/>
      <c r="R871" s="51"/>
      <c r="S871" s="51"/>
      <c r="T871" s="51"/>
      <c r="U871" s="51"/>
      <c r="V871" s="51"/>
      <c r="W871" s="51"/>
      <c r="X871" s="51"/>
      <c r="Y871" s="51"/>
      <c r="Z871" s="51"/>
      <c r="AA871" s="51"/>
    </row>
    <row r="872" spans="1:27" ht="11.65" customHeight="1">
      <c r="A872" s="53">
        <v>743</v>
      </c>
      <c r="C872" s="101"/>
      <c r="F872" s="101" t="s">
        <v>640</v>
      </c>
      <c r="G872" s="3" t="s">
        <v>639</v>
      </c>
      <c r="H872" s="59"/>
      <c r="I872" s="7">
        <v>0</v>
      </c>
      <c r="J872" s="7">
        <v>0</v>
      </c>
      <c r="K872" s="103">
        <v>0</v>
      </c>
      <c r="L872" s="7">
        <v>189.03754275884768</v>
      </c>
      <c r="M872" s="7">
        <v>189.03754275884768</v>
      </c>
      <c r="O872" s="51"/>
      <c r="P872" s="51"/>
      <c r="Q872" s="51"/>
      <c r="R872" s="51"/>
      <c r="S872" s="51"/>
      <c r="T872" s="51"/>
      <c r="U872" s="51"/>
      <c r="V872" s="51"/>
      <c r="W872" s="51"/>
      <c r="X872" s="51"/>
      <c r="Y872" s="51"/>
      <c r="Z872" s="51"/>
      <c r="AA872" s="51"/>
    </row>
    <row r="873" spans="1:27" ht="11.65" customHeight="1">
      <c r="A873" s="53">
        <v>744</v>
      </c>
      <c r="C873" s="101"/>
      <c r="F873" s="101" t="s">
        <v>640</v>
      </c>
      <c r="G873" s="3" t="s">
        <v>634</v>
      </c>
      <c r="H873" s="59"/>
      <c r="I873" s="7">
        <v>8492078.9700000007</v>
      </c>
      <c r="J873" s="7">
        <v>6583777.8209846718</v>
      </c>
      <c r="K873" s="103">
        <v>1908301.1490153288</v>
      </c>
      <c r="L873" s="7">
        <v>48504.060544975102</v>
      </c>
      <c r="M873" s="7">
        <v>1956805.2095603039</v>
      </c>
      <c r="O873" s="51"/>
      <c r="P873" s="51"/>
      <c r="Q873" s="51"/>
      <c r="R873" s="51"/>
      <c r="S873" s="51"/>
      <c r="T873" s="51"/>
      <c r="U873" s="51"/>
      <c r="V873" s="51"/>
      <c r="W873" s="51"/>
      <c r="X873" s="51"/>
      <c r="Y873" s="51"/>
      <c r="Z873" s="51"/>
      <c r="AA873" s="51"/>
    </row>
    <row r="874" spans="1:27" ht="11.65" customHeight="1">
      <c r="A874" s="53">
        <v>745</v>
      </c>
      <c r="C874" s="101"/>
      <c r="F874" s="101" t="s">
        <v>640</v>
      </c>
      <c r="G874" s="3" t="s">
        <v>636</v>
      </c>
      <c r="H874" s="59"/>
      <c r="I874" s="7">
        <v>7779394.1299999999</v>
      </c>
      <c r="J874" s="7">
        <v>7779394.1299999999</v>
      </c>
      <c r="K874" s="103">
        <v>0</v>
      </c>
      <c r="L874" s="7">
        <v>0</v>
      </c>
      <c r="M874" s="7">
        <v>0</v>
      </c>
      <c r="O874" s="51"/>
      <c r="P874" s="51"/>
      <c r="Q874" s="51"/>
      <c r="R874" s="51"/>
      <c r="S874" s="51"/>
      <c r="T874" s="51"/>
      <c r="U874" s="51"/>
      <c r="V874" s="51"/>
      <c r="W874" s="51"/>
      <c r="X874" s="51"/>
      <c r="Y874" s="51"/>
      <c r="Z874" s="51"/>
      <c r="AA874" s="51"/>
    </row>
    <row r="875" spans="1:27" ht="11.65" customHeight="1">
      <c r="A875" s="53">
        <v>746</v>
      </c>
      <c r="C875" s="101"/>
      <c r="H875" s="59" t="s">
        <v>162</v>
      </c>
      <c r="I875" s="106">
        <v>16204975.390000001</v>
      </c>
      <c r="J875" s="106">
        <v>14301914.512692532</v>
      </c>
      <c r="K875" s="106">
        <v>1903060.877307469</v>
      </c>
      <c r="L875" s="106">
        <v>54532.218483580764</v>
      </c>
      <c r="M875" s="106">
        <v>1957593.0957910498</v>
      </c>
      <c r="O875" s="51"/>
      <c r="P875" s="51"/>
      <c r="Q875" s="51"/>
      <c r="R875" s="51"/>
      <c r="S875" s="51"/>
      <c r="T875" s="51"/>
      <c r="U875" s="51"/>
      <c r="V875" s="51"/>
      <c r="W875" s="51"/>
      <c r="X875" s="51"/>
      <c r="Y875" s="51"/>
      <c r="Z875" s="51"/>
      <c r="AA875" s="51"/>
    </row>
    <row r="876" spans="1:27" ht="11.65" customHeight="1">
      <c r="A876" s="53">
        <v>747</v>
      </c>
      <c r="C876" s="101"/>
      <c r="H876" s="59"/>
      <c r="I876" s="7"/>
      <c r="J876" s="7"/>
      <c r="K876" s="7"/>
      <c r="L876" s="7"/>
      <c r="M876" s="7"/>
      <c r="O876" s="51"/>
      <c r="P876" s="51"/>
      <c r="Q876" s="51"/>
      <c r="R876" s="51"/>
      <c r="S876" s="51"/>
      <c r="T876" s="51"/>
      <c r="U876" s="51"/>
      <c r="V876" s="51"/>
      <c r="W876" s="51"/>
      <c r="X876" s="51"/>
      <c r="Y876" s="51"/>
      <c r="Z876" s="51"/>
      <c r="AA876" s="51"/>
    </row>
    <row r="877" spans="1:27" ht="11.65" customHeight="1">
      <c r="A877" s="53">
        <v>748</v>
      </c>
      <c r="C877" s="101">
        <v>572</v>
      </c>
      <c r="D877" s="3" t="s">
        <v>228</v>
      </c>
      <c r="H877" s="59"/>
      <c r="I877" s="7"/>
      <c r="J877" s="7"/>
      <c r="K877" s="7"/>
      <c r="L877" s="7"/>
      <c r="M877" s="7"/>
      <c r="O877" s="51"/>
      <c r="P877" s="51"/>
      <c r="Q877" s="51"/>
      <c r="R877" s="51"/>
      <c r="S877" s="51"/>
      <c r="T877" s="51"/>
      <c r="U877" s="51"/>
      <c r="V877" s="51"/>
      <c r="W877" s="51"/>
      <c r="X877" s="51"/>
      <c r="Y877" s="51"/>
      <c r="Z877" s="51"/>
      <c r="AA877" s="51"/>
    </row>
    <row r="878" spans="1:27" ht="11.65" customHeight="1">
      <c r="A878" s="53">
        <v>749</v>
      </c>
      <c r="C878" s="101"/>
      <c r="F878" s="101" t="s">
        <v>640</v>
      </c>
      <c r="G878" s="3" t="s">
        <v>249</v>
      </c>
      <c r="H878" s="59"/>
      <c r="I878" s="7">
        <v>0</v>
      </c>
      <c r="J878" s="7">
        <v>0</v>
      </c>
      <c r="K878" s="103">
        <v>0</v>
      </c>
      <c r="L878" s="7">
        <v>0</v>
      </c>
      <c r="M878" s="7">
        <v>0</v>
      </c>
      <c r="O878" s="51"/>
      <c r="P878" s="51"/>
      <c r="Q878" s="51"/>
      <c r="R878" s="51"/>
      <c r="S878" s="51"/>
      <c r="T878" s="51"/>
      <c r="U878" s="51"/>
      <c r="V878" s="51"/>
      <c r="W878" s="51"/>
      <c r="X878" s="51"/>
      <c r="Y878" s="51"/>
      <c r="Z878" s="51"/>
      <c r="AA878" s="51"/>
    </row>
    <row r="879" spans="1:27" ht="11.65" customHeight="1">
      <c r="A879" s="53">
        <v>750</v>
      </c>
      <c r="C879" s="101"/>
      <c r="F879" s="101" t="s">
        <v>640</v>
      </c>
      <c r="G879" s="3" t="s">
        <v>634</v>
      </c>
      <c r="H879" s="59"/>
      <c r="I879" s="7">
        <v>56340.98</v>
      </c>
      <c r="J879" s="7">
        <v>43680.292640583037</v>
      </c>
      <c r="K879" s="103">
        <v>12660.687359416967</v>
      </c>
      <c r="L879" s="7">
        <v>0</v>
      </c>
      <c r="M879" s="7">
        <v>12660.687359416967</v>
      </c>
      <c r="O879" s="51"/>
      <c r="P879" s="51"/>
      <c r="Q879" s="51"/>
      <c r="R879" s="51"/>
      <c r="S879" s="51"/>
      <c r="T879" s="51"/>
      <c r="U879" s="51"/>
      <c r="V879" s="51"/>
      <c r="W879" s="51"/>
      <c r="X879" s="51"/>
      <c r="Y879" s="51"/>
      <c r="Z879" s="51"/>
      <c r="AA879" s="51"/>
    </row>
    <row r="880" spans="1:27" ht="11.65" customHeight="1">
      <c r="A880" s="53">
        <v>751</v>
      </c>
      <c r="C880" s="101"/>
      <c r="F880" s="101" t="s">
        <v>640</v>
      </c>
      <c r="G880" s="3" t="s">
        <v>636</v>
      </c>
      <c r="H880" s="59"/>
      <c r="I880" s="7">
        <v>87969.87</v>
      </c>
      <c r="J880" s="7">
        <v>87969.87</v>
      </c>
      <c r="K880" s="103">
        <v>0</v>
      </c>
      <c r="L880" s="7">
        <v>0</v>
      </c>
      <c r="M880" s="7">
        <v>0</v>
      </c>
      <c r="O880" s="51"/>
      <c r="P880" s="51"/>
      <c r="Q880" s="51"/>
      <c r="R880" s="51"/>
      <c r="S880" s="51"/>
      <c r="T880" s="51"/>
      <c r="U880" s="51"/>
      <c r="V880" s="51"/>
      <c r="W880" s="51"/>
      <c r="X880" s="51"/>
      <c r="Y880" s="51"/>
      <c r="Z880" s="51"/>
      <c r="AA880" s="51"/>
    </row>
    <row r="881" spans="1:27" ht="11.65" customHeight="1">
      <c r="A881" s="53">
        <v>752</v>
      </c>
      <c r="C881" s="101"/>
      <c r="H881" s="59" t="s">
        <v>162</v>
      </c>
      <c r="I881" s="106">
        <v>144310.85</v>
      </c>
      <c r="J881" s="106">
        <v>131650.16264058303</v>
      </c>
      <c r="K881" s="106">
        <v>12660.687359416967</v>
      </c>
      <c r="L881" s="106">
        <v>0</v>
      </c>
      <c r="M881" s="106">
        <v>12660.687359416967</v>
      </c>
      <c r="O881" s="51"/>
      <c r="P881" s="51"/>
      <c r="Q881" s="51"/>
      <c r="R881" s="51"/>
      <c r="S881" s="51"/>
      <c r="T881" s="51"/>
      <c r="U881" s="51"/>
      <c r="V881" s="51"/>
      <c r="W881" s="51"/>
      <c r="X881" s="51"/>
      <c r="Y881" s="51"/>
      <c r="Z881" s="51"/>
      <c r="AA881" s="51"/>
    </row>
    <row r="882" spans="1:27" ht="11.65" customHeight="1">
      <c r="A882" s="53">
        <v>753</v>
      </c>
      <c r="C882" s="101"/>
      <c r="H882" s="59"/>
      <c r="I882" s="7"/>
      <c r="J882" s="7"/>
      <c r="K882" s="7"/>
      <c r="L882" s="7"/>
      <c r="M882" s="7"/>
      <c r="O882" s="51"/>
      <c r="P882" s="51"/>
      <c r="Q882" s="51"/>
      <c r="R882" s="51"/>
      <c r="S882" s="51"/>
      <c r="T882" s="51"/>
      <c r="U882" s="51"/>
      <c r="V882" s="51"/>
      <c r="W882" s="51"/>
      <c r="X882" s="51"/>
      <c r="Y882" s="51"/>
      <c r="Z882" s="51"/>
      <c r="AA882" s="51"/>
    </row>
    <row r="883" spans="1:27" ht="11.65" customHeight="1">
      <c r="A883" s="53">
        <v>754</v>
      </c>
      <c r="C883" s="101">
        <v>573</v>
      </c>
      <c r="D883" s="3" t="s">
        <v>229</v>
      </c>
      <c r="H883" s="59"/>
      <c r="I883" s="7"/>
      <c r="J883" s="7"/>
      <c r="K883" s="7"/>
      <c r="L883" s="7"/>
      <c r="M883" s="7"/>
      <c r="O883" s="51"/>
      <c r="P883" s="51"/>
      <c r="Q883" s="51"/>
      <c r="R883" s="51"/>
      <c r="S883" s="51"/>
      <c r="T883" s="51"/>
      <c r="U883" s="51"/>
      <c r="V883" s="51"/>
      <c r="W883" s="51"/>
      <c r="X883" s="51"/>
      <c r="Y883" s="51"/>
      <c r="Z883" s="51"/>
      <c r="AA883" s="51"/>
    </row>
    <row r="884" spans="1:27" ht="11.65" customHeight="1">
      <c r="A884" s="53">
        <v>755</v>
      </c>
      <c r="C884" s="101"/>
      <c r="F884" s="101" t="s">
        <v>640</v>
      </c>
      <c r="G884" s="3" t="s">
        <v>249</v>
      </c>
      <c r="H884" s="59"/>
      <c r="I884" s="7">
        <v>132926.16</v>
      </c>
      <c r="J884" s="7">
        <v>122451.07453491498</v>
      </c>
      <c r="K884" s="103">
        <v>10475.085465085031</v>
      </c>
      <c r="L884" s="7">
        <v>0</v>
      </c>
      <c r="M884" s="7">
        <v>10475.085465085031</v>
      </c>
      <c r="O884" s="51"/>
      <c r="P884" s="51"/>
      <c r="Q884" s="51"/>
      <c r="R884" s="51"/>
      <c r="S884" s="51"/>
      <c r="T884" s="51"/>
      <c r="U884" s="51"/>
      <c r="V884" s="51"/>
      <c r="W884" s="51"/>
      <c r="X884" s="51"/>
      <c r="Y884" s="51"/>
      <c r="Z884" s="51"/>
      <c r="AA884" s="51"/>
    </row>
    <row r="885" spans="1:27" ht="11.65" customHeight="1">
      <c r="A885" s="53">
        <v>756</v>
      </c>
      <c r="C885" s="101"/>
      <c r="F885" s="101" t="s">
        <v>640</v>
      </c>
      <c r="G885" s="3" t="s">
        <v>634</v>
      </c>
      <c r="H885" s="59"/>
      <c r="I885" s="7">
        <v>0</v>
      </c>
      <c r="J885" s="7">
        <v>0</v>
      </c>
      <c r="K885" s="103">
        <v>0</v>
      </c>
      <c r="L885" s="7">
        <v>0</v>
      </c>
      <c r="M885" s="7">
        <v>0</v>
      </c>
      <c r="O885" s="51"/>
      <c r="P885" s="51"/>
      <c r="Q885" s="51"/>
      <c r="R885" s="51"/>
      <c r="S885" s="51"/>
      <c r="T885" s="51"/>
      <c r="U885" s="51"/>
      <c r="V885" s="51"/>
      <c r="W885" s="51"/>
      <c r="X885" s="51"/>
      <c r="Y885" s="51"/>
      <c r="Z885" s="51"/>
      <c r="AA885" s="51"/>
    </row>
    <row r="886" spans="1:27" ht="11.65" customHeight="1">
      <c r="A886" s="53">
        <v>757</v>
      </c>
      <c r="C886" s="101"/>
      <c r="F886" s="101" t="s">
        <v>640</v>
      </c>
      <c r="G886" s="3" t="s">
        <v>636</v>
      </c>
      <c r="H886" s="59"/>
      <c r="I886" s="7">
        <v>10392.14</v>
      </c>
      <c r="J886" s="7">
        <v>10392.14</v>
      </c>
      <c r="K886" s="103">
        <v>0</v>
      </c>
      <c r="L886" s="7">
        <v>0</v>
      </c>
      <c r="M886" s="7">
        <v>0</v>
      </c>
      <c r="O886" s="51"/>
      <c r="P886" s="51"/>
      <c r="Q886" s="51"/>
      <c r="R886" s="51"/>
      <c r="S886" s="51"/>
      <c r="T886" s="51"/>
      <c r="U886" s="51"/>
      <c r="V886" s="51"/>
      <c r="W886" s="51"/>
      <c r="X886" s="51"/>
      <c r="Y886" s="51"/>
      <c r="Z886" s="51"/>
      <c r="AA886" s="51"/>
    </row>
    <row r="887" spans="1:27" ht="11.65" customHeight="1">
      <c r="A887" s="53">
        <v>758</v>
      </c>
      <c r="C887" s="101"/>
      <c r="H887" s="59" t="s">
        <v>162</v>
      </c>
      <c r="I887" s="106">
        <v>143318.29999999999</v>
      </c>
      <c r="J887" s="106">
        <v>132843.21453491499</v>
      </c>
      <c r="K887" s="106">
        <v>10475.085465085031</v>
      </c>
      <c r="L887" s="106">
        <v>0</v>
      </c>
      <c r="M887" s="106">
        <v>10475.085465085031</v>
      </c>
      <c r="O887" s="51"/>
      <c r="P887" s="51"/>
      <c r="Q887" s="51"/>
      <c r="R887" s="51"/>
      <c r="S887" s="51"/>
      <c r="T887" s="51"/>
      <c r="U887" s="51"/>
      <c r="V887" s="51"/>
      <c r="W887" s="51"/>
      <c r="X887" s="51"/>
      <c r="Y887" s="51"/>
      <c r="Z887" s="51"/>
      <c r="AA887" s="51"/>
    </row>
    <row r="888" spans="1:27" ht="11.65" customHeight="1">
      <c r="A888" s="53">
        <v>759</v>
      </c>
      <c r="C888" s="101"/>
      <c r="H888" s="59"/>
      <c r="I888" s="7"/>
      <c r="J888" s="7"/>
      <c r="K888" s="7"/>
      <c r="L888" s="7"/>
      <c r="M888" s="7"/>
      <c r="O888" s="51"/>
      <c r="P888" s="51"/>
      <c r="Q888" s="51"/>
      <c r="R888" s="51"/>
      <c r="S888" s="51"/>
      <c r="T888" s="51"/>
      <c r="U888" s="51"/>
      <c r="V888" s="51"/>
      <c r="W888" s="51"/>
      <c r="X888" s="51"/>
      <c r="Y888" s="51"/>
      <c r="Z888" s="51"/>
      <c r="AA888" s="51"/>
    </row>
    <row r="889" spans="1:27" ht="11.65" customHeight="1" thickBot="1">
      <c r="A889" s="53">
        <v>760</v>
      </c>
      <c r="C889" s="91" t="s">
        <v>230</v>
      </c>
      <c r="H889" s="59" t="s">
        <v>162</v>
      </c>
      <c r="I889" s="108">
        <v>190763335.43499994</v>
      </c>
      <c r="J889" s="108">
        <v>157823892.6774537</v>
      </c>
      <c r="K889" s="108">
        <v>32939442.75754628</v>
      </c>
      <c r="L889" s="108">
        <v>-568013.2457438386</v>
      </c>
      <c r="M889" s="108">
        <v>32371429.511802446</v>
      </c>
      <c r="N889" s="7" t="s">
        <v>65</v>
      </c>
      <c r="O889" s="105"/>
      <c r="P889" s="105"/>
      <c r="Q889" s="105"/>
      <c r="R889" s="105"/>
      <c r="S889" s="105"/>
      <c r="T889" s="105"/>
      <c r="U889" s="51"/>
      <c r="V889" s="105"/>
      <c r="W889" s="105"/>
      <c r="X889" s="105"/>
      <c r="Y889" s="105"/>
      <c r="Z889" s="105"/>
      <c r="AA889" s="105"/>
    </row>
    <row r="890" spans="1:27" ht="11.65" customHeight="1" thickTop="1">
      <c r="A890" s="53">
        <v>761</v>
      </c>
      <c r="C890" s="101"/>
      <c r="H890" s="59"/>
      <c r="I890" s="7"/>
      <c r="J890" s="7"/>
      <c r="K890" s="7"/>
      <c r="L890" s="7"/>
      <c r="M890" s="7"/>
      <c r="O890" s="51"/>
      <c r="P890" s="51"/>
      <c r="Q890" s="51"/>
      <c r="R890" s="51"/>
      <c r="S890" s="51"/>
      <c r="T890" s="51"/>
      <c r="U890" s="51"/>
      <c r="V890" s="51"/>
      <c r="W890" s="51"/>
      <c r="X890" s="51"/>
      <c r="Y890" s="51"/>
      <c r="Z890" s="51"/>
      <c r="AA890" s="51"/>
    </row>
    <row r="891" spans="1:27" ht="11.65" customHeight="1">
      <c r="A891" s="53">
        <v>762</v>
      </c>
      <c r="C891" s="101" t="s">
        <v>231</v>
      </c>
      <c r="H891" s="59"/>
      <c r="I891" s="7"/>
      <c r="J891" s="7"/>
      <c r="K891" s="7"/>
      <c r="L891" s="7"/>
      <c r="M891" s="7"/>
      <c r="O891" s="51"/>
      <c r="P891" s="51"/>
      <c r="Q891" s="51"/>
      <c r="R891" s="51"/>
      <c r="S891" s="51"/>
      <c r="T891" s="51"/>
      <c r="U891" s="51"/>
      <c r="V891" s="51"/>
      <c r="W891" s="51"/>
      <c r="X891" s="51"/>
      <c r="Y891" s="51"/>
      <c r="Z891" s="51"/>
      <c r="AA891" s="51"/>
    </row>
    <row r="892" spans="1:27" ht="11.65" customHeight="1">
      <c r="A892" s="53">
        <v>763</v>
      </c>
      <c r="C892" s="101"/>
      <c r="E892" s="3" t="s">
        <v>637</v>
      </c>
      <c r="H892" s="59"/>
      <c r="I892" s="7">
        <v>0</v>
      </c>
      <c r="J892" s="7">
        <v>0</v>
      </c>
      <c r="K892" s="103">
        <v>0</v>
      </c>
      <c r="L892" s="7">
        <v>2001857.5680448371</v>
      </c>
      <c r="M892" s="7">
        <v>2001857.5680448371</v>
      </c>
      <c r="O892" s="51"/>
      <c r="P892" s="51"/>
      <c r="Q892" s="51"/>
      <c r="R892" s="51"/>
      <c r="S892" s="51"/>
      <c r="T892" s="51"/>
      <c r="U892" s="51"/>
      <c r="V892" s="51"/>
      <c r="W892" s="51"/>
      <c r="X892" s="51"/>
      <c r="Y892" s="51"/>
      <c r="Z892" s="51"/>
      <c r="AA892" s="51"/>
    </row>
    <row r="893" spans="1:27" ht="11.65" customHeight="1">
      <c r="A893" s="53">
        <v>764</v>
      </c>
      <c r="C893" s="101"/>
      <c r="E893" s="3" t="s">
        <v>249</v>
      </c>
      <c r="H893" s="59"/>
      <c r="I893" s="7">
        <v>31634142.790000003</v>
      </c>
      <c r="J893" s="7">
        <v>29141252.38122002</v>
      </c>
      <c r="K893" s="103">
        <v>2492890.4087799829</v>
      </c>
      <c r="L893" s="7">
        <v>121371.36856636731</v>
      </c>
      <c r="M893" s="7">
        <v>2614261.7773463503</v>
      </c>
      <c r="O893" s="51"/>
      <c r="P893" s="51"/>
      <c r="Q893" s="51"/>
      <c r="R893" s="51"/>
      <c r="S893" s="51"/>
      <c r="T893" s="51"/>
      <c r="U893" s="51"/>
      <c r="V893" s="51"/>
      <c r="W893" s="51"/>
      <c r="X893" s="51"/>
      <c r="Y893" s="51"/>
      <c r="Z893" s="51"/>
      <c r="AA893" s="51"/>
    </row>
    <row r="894" spans="1:27" ht="11.65" customHeight="1">
      <c r="A894" s="53">
        <v>765</v>
      </c>
      <c r="C894" s="101"/>
      <c r="E894" s="3" t="s">
        <v>634</v>
      </c>
      <c r="H894" s="59"/>
      <c r="I894" s="7">
        <v>135331056.54499996</v>
      </c>
      <c r="J894" s="7">
        <v>104920080.4324825</v>
      </c>
      <c r="K894" s="103">
        <v>30410976.112517461</v>
      </c>
      <c r="L894" s="7">
        <v>-2691782.8375518061</v>
      </c>
      <c r="M894" s="7">
        <v>27719193.274965655</v>
      </c>
      <c r="O894" s="51"/>
      <c r="P894" s="51"/>
      <c r="Q894" s="51"/>
      <c r="R894" s="51"/>
      <c r="S894" s="51"/>
      <c r="T894" s="51"/>
      <c r="U894" s="51"/>
      <c r="V894" s="51"/>
      <c r="W894" s="51"/>
      <c r="X894" s="51"/>
      <c r="Y894" s="51"/>
      <c r="Z894" s="51"/>
      <c r="AA894" s="51"/>
    </row>
    <row r="895" spans="1:27" ht="11.65" customHeight="1">
      <c r="A895" s="53">
        <v>766</v>
      </c>
      <c r="C895" s="101"/>
      <c r="E895" s="3" t="s">
        <v>636</v>
      </c>
      <c r="H895" s="59"/>
      <c r="I895" s="7">
        <v>23639819.260000002</v>
      </c>
      <c r="J895" s="7">
        <v>23639819.260000002</v>
      </c>
      <c r="K895" s="103">
        <v>0</v>
      </c>
      <c r="L895" s="7">
        <v>0</v>
      </c>
      <c r="M895" s="7">
        <v>0</v>
      </c>
      <c r="O895" s="51"/>
      <c r="P895" s="51"/>
      <c r="Q895" s="51"/>
      <c r="R895" s="51"/>
      <c r="S895" s="51"/>
      <c r="T895" s="51"/>
      <c r="U895" s="51"/>
      <c r="V895" s="51"/>
      <c r="W895" s="51"/>
      <c r="X895" s="51"/>
      <c r="Y895" s="51"/>
      <c r="Z895" s="51"/>
      <c r="AA895" s="51"/>
    </row>
    <row r="896" spans="1:27" ht="11.65" customHeight="1">
      <c r="A896" s="53">
        <v>767</v>
      </c>
      <c r="C896" s="101"/>
      <c r="E896" s="57" t="s">
        <v>639</v>
      </c>
      <c r="H896" s="59"/>
      <c r="I896" s="7">
        <v>158316.84</v>
      </c>
      <c r="J896" s="7">
        <v>122740.60375116588</v>
      </c>
      <c r="K896" s="103">
        <v>35576.236248834117</v>
      </c>
      <c r="L896" s="7">
        <v>540.65519676370604</v>
      </c>
      <c r="M896" s="7">
        <v>36116.891445597823</v>
      </c>
      <c r="O896" s="51"/>
      <c r="P896" s="51"/>
      <c r="Q896" s="51"/>
      <c r="R896" s="51"/>
      <c r="S896" s="51"/>
      <c r="T896" s="51"/>
      <c r="U896" s="51"/>
      <c r="V896" s="51"/>
      <c r="W896" s="51"/>
      <c r="X896" s="51"/>
      <c r="Y896" s="51"/>
      <c r="Z896" s="51"/>
      <c r="AA896" s="51"/>
    </row>
    <row r="897" spans="1:27" ht="11.65" customHeight="1" thickBot="1">
      <c r="A897" s="53">
        <v>768</v>
      </c>
      <c r="C897" s="57" t="s">
        <v>232</v>
      </c>
      <c r="H897" s="59" t="s">
        <v>162</v>
      </c>
      <c r="I897" s="118">
        <v>190763335.43499994</v>
      </c>
      <c r="J897" s="118">
        <v>157823892.67745367</v>
      </c>
      <c r="K897" s="118">
        <v>32939442.75754628</v>
      </c>
      <c r="L897" s="118">
        <v>-568013.24574383802</v>
      </c>
      <c r="M897" s="118">
        <v>32371429.511802442</v>
      </c>
      <c r="O897" s="51">
        <v>0</v>
      </c>
      <c r="P897" s="51"/>
      <c r="Q897" s="51"/>
      <c r="R897" s="51"/>
      <c r="S897" s="51"/>
      <c r="T897" s="51"/>
      <c r="U897" s="51"/>
      <c r="V897" s="51"/>
      <c r="W897" s="51"/>
      <c r="X897" s="51"/>
      <c r="Y897" s="51"/>
      <c r="Z897" s="51"/>
      <c r="AA897" s="51"/>
    </row>
    <row r="898" spans="1:27" ht="11.65" customHeight="1" thickTop="1">
      <c r="A898" s="53">
        <v>769</v>
      </c>
      <c r="C898" s="101">
        <v>580</v>
      </c>
      <c r="D898" s="3" t="s">
        <v>161</v>
      </c>
      <c r="H898" s="59"/>
      <c r="I898" s="7"/>
      <c r="J898" s="7"/>
      <c r="K898" s="7"/>
      <c r="L898" s="7"/>
      <c r="M898" s="7"/>
      <c r="O898" s="51"/>
      <c r="P898" s="51"/>
      <c r="Q898" s="51"/>
      <c r="R898" s="51"/>
      <c r="S898" s="51"/>
      <c r="T898" s="51"/>
      <c r="U898" s="51"/>
      <c r="V898" s="51"/>
      <c r="W898" s="51"/>
      <c r="X898" s="51"/>
      <c r="Y898" s="51"/>
      <c r="Z898" s="51"/>
      <c r="AA898" s="51"/>
    </row>
    <row r="899" spans="1:27" ht="11.65" customHeight="1">
      <c r="A899" s="53">
        <v>770</v>
      </c>
      <c r="C899" s="101"/>
      <c r="F899" s="101" t="s">
        <v>633</v>
      </c>
      <c r="G899" s="3" t="s">
        <v>569</v>
      </c>
      <c r="H899" s="59"/>
      <c r="I899" s="7">
        <v>1373346.95</v>
      </c>
      <c r="J899" s="7">
        <v>1275990.99</v>
      </c>
      <c r="K899" s="103">
        <v>97355.96</v>
      </c>
      <c r="L899" s="7">
        <v>79456.325596935596</v>
      </c>
      <c r="M899" s="7">
        <v>176812.2855969356</v>
      </c>
      <c r="O899" s="51"/>
      <c r="P899" s="51"/>
      <c r="Q899" s="51"/>
      <c r="R899" s="51"/>
      <c r="S899" s="51"/>
      <c r="T899" s="51"/>
      <c r="U899" s="51"/>
      <c r="V899" s="51"/>
      <c r="W899" s="51"/>
      <c r="X899" s="51"/>
      <c r="Y899" s="51"/>
      <c r="Z899" s="51"/>
      <c r="AA899" s="51"/>
    </row>
    <row r="900" spans="1:27" ht="11.65" customHeight="1">
      <c r="A900" s="53">
        <v>771</v>
      </c>
      <c r="C900" s="101"/>
      <c r="F900" s="101" t="s">
        <v>633</v>
      </c>
      <c r="G900" s="3" t="s">
        <v>664</v>
      </c>
      <c r="H900" s="59"/>
      <c r="I900" s="7">
        <v>7276570.4400000004</v>
      </c>
      <c r="J900" s="7">
        <v>6815187.1523755342</v>
      </c>
      <c r="K900" s="103">
        <v>461383.28762446617</v>
      </c>
      <c r="L900" s="7">
        <v>22842.621674891328</v>
      </c>
      <c r="M900" s="7">
        <v>484225.9092993575</v>
      </c>
      <c r="O900" s="51"/>
      <c r="P900" s="51"/>
      <c r="Q900" s="51"/>
      <c r="R900" s="51"/>
      <c r="S900" s="51"/>
      <c r="T900" s="51"/>
      <c r="U900" s="51"/>
      <c r="V900" s="51"/>
      <c r="W900" s="51"/>
      <c r="X900" s="51"/>
      <c r="Y900" s="51"/>
      <c r="Z900" s="51"/>
      <c r="AA900" s="51"/>
    </row>
    <row r="901" spans="1:27" ht="11.65" customHeight="1">
      <c r="A901" s="53">
        <v>772</v>
      </c>
      <c r="C901" s="101"/>
      <c r="H901" s="59" t="s">
        <v>162</v>
      </c>
      <c r="I901" s="106">
        <v>8649917.3900000006</v>
      </c>
      <c r="J901" s="106">
        <v>8091178.1423755344</v>
      </c>
      <c r="K901" s="106">
        <v>558739.2476244662</v>
      </c>
      <c r="L901" s="106">
        <v>102298.94727182692</v>
      </c>
      <c r="M901" s="106">
        <v>661038.19489629311</v>
      </c>
      <c r="O901" s="51"/>
      <c r="P901" s="51"/>
      <c r="Q901" s="51"/>
      <c r="R901" s="51"/>
      <c r="S901" s="51"/>
      <c r="T901" s="51"/>
      <c r="U901" s="51"/>
      <c r="V901" s="51"/>
      <c r="W901" s="51"/>
      <c r="X901" s="51"/>
      <c r="Y901" s="51"/>
      <c r="Z901" s="51"/>
      <c r="AA901" s="51"/>
    </row>
    <row r="902" spans="1:27" ht="11.65" customHeight="1">
      <c r="A902" s="53">
        <v>773</v>
      </c>
      <c r="C902" s="101"/>
      <c r="H902" s="59"/>
      <c r="I902" s="7"/>
      <c r="J902" s="7"/>
      <c r="K902" s="7"/>
      <c r="L902" s="7"/>
      <c r="M902" s="7"/>
      <c r="O902" s="51"/>
      <c r="P902" s="51"/>
      <c r="Q902" s="51"/>
      <c r="R902" s="51"/>
      <c r="S902" s="51"/>
      <c r="T902" s="51"/>
      <c r="U902" s="51"/>
      <c r="V902" s="51"/>
      <c r="W902" s="51"/>
      <c r="X902" s="51"/>
      <c r="Y902" s="51"/>
      <c r="Z902" s="51"/>
      <c r="AA902" s="51"/>
    </row>
    <row r="903" spans="1:27" ht="11.65" customHeight="1">
      <c r="A903" s="53">
        <v>774</v>
      </c>
      <c r="C903" s="101">
        <v>581</v>
      </c>
      <c r="D903" s="3" t="s">
        <v>216</v>
      </c>
      <c r="H903" s="59"/>
      <c r="I903" s="7"/>
      <c r="J903" s="7"/>
      <c r="K903" s="7"/>
      <c r="L903" s="7"/>
      <c r="M903" s="7"/>
      <c r="O903" s="51"/>
      <c r="P903" s="51"/>
      <c r="Q903" s="51"/>
      <c r="R903" s="51"/>
      <c r="S903" s="51"/>
      <c r="T903" s="51"/>
      <c r="U903" s="51"/>
      <c r="V903" s="51"/>
      <c r="W903" s="51"/>
      <c r="X903" s="51"/>
      <c r="Y903" s="51"/>
      <c r="Z903" s="51"/>
      <c r="AA903" s="51"/>
    </row>
    <row r="904" spans="1:27" ht="11.65" customHeight="1">
      <c r="A904" s="53">
        <v>775</v>
      </c>
      <c r="C904" s="101"/>
      <c r="F904" s="101" t="s">
        <v>633</v>
      </c>
      <c r="G904" s="3" t="s">
        <v>569</v>
      </c>
      <c r="H904" s="59"/>
      <c r="I904" s="7">
        <v>0</v>
      </c>
      <c r="J904" s="7">
        <v>0</v>
      </c>
      <c r="K904" s="103">
        <v>0</v>
      </c>
      <c r="L904" s="7">
        <v>0</v>
      </c>
      <c r="M904" s="7">
        <v>0</v>
      </c>
      <c r="O904" s="51"/>
      <c r="P904" s="51"/>
      <c r="Q904" s="51"/>
      <c r="R904" s="51"/>
      <c r="S904" s="51"/>
      <c r="T904" s="51"/>
      <c r="U904" s="51"/>
      <c r="V904" s="51"/>
      <c r="W904" s="51"/>
      <c r="X904" s="51"/>
      <c r="Y904" s="51"/>
      <c r="Z904" s="51"/>
      <c r="AA904" s="51"/>
    </row>
    <row r="905" spans="1:27" ht="11.65" customHeight="1">
      <c r="A905" s="53">
        <v>776</v>
      </c>
      <c r="C905" s="101"/>
      <c r="F905" s="101" t="s">
        <v>633</v>
      </c>
      <c r="G905" s="3" t="s">
        <v>664</v>
      </c>
      <c r="H905" s="59"/>
      <c r="I905" s="7">
        <v>12292247.560000001</v>
      </c>
      <c r="J905" s="7">
        <v>11512836.759501157</v>
      </c>
      <c r="K905" s="103">
        <v>779410.80049884366</v>
      </c>
      <c r="L905" s="7">
        <v>0</v>
      </c>
      <c r="M905" s="7">
        <v>779410.80049884366</v>
      </c>
      <c r="O905" s="51"/>
      <c r="P905" s="51"/>
      <c r="Q905" s="51"/>
      <c r="R905" s="51"/>
      <c r="S905" s="51"/>
      <c r="T905" s="51"/>
      <c r="U905" s="51"/>
      <c r="V905" s="51"/>
      <c r="W905" s="51"/>
      <c r="X905" s="51"/>
      <c r="Y905" s="51"/>
      <c r="Z905" s="51"/>
      <c r="AA905" s="51"/>
    </row>
    <row r="906" spans="1:27" ht="11.65" customHeight="1">
      <c r="A906" s="53">
        <v>777</v>
      </c>
      <c r="C906" s="101"/>
      <c r="H906" s="59" t="s">
        <v>162</v>
      </c>
      <c r="I906" s="106">
        <v>12292247.560000001</v>
      </c>
      <c r="J906" s="106">
        <v>11512836.759501157</v>
      </c>
      <c r="K906" s="106">
        <v>779410.80049884366</v>
      </c>
      <c r="L906" s="106">
        <v>0</v>
      </c>
      <c r="M906" s="106">
        <v>779410.80049884366</v>
      </c>
      <c r="O906" s="51"/>
      <c r="P906" s="51"/>
      <c r="Q906" s="51"/>
      <c r="R906" s="51"/>
      <c r="S906" s="51"/>
      <c r="T906" s="51"/>
      <c r="U906" s="51"/>
      <c r="V906" s="51"/>
      <c r="W906" s="51"/>
      <c r="X906" s="51"/>
      <c r="Y906" s="51"/>
      <c r="Z906" s="51"/>
      <c r="AA906" s="51"/>
    </row>
    <row r="907" spans="1:27" ht="11.65" customHeight="1">
      <c r="A907" s="53">
        <v>778</v>
      </c>
      <c r="C907" s="101"/>
      <c r="H907" s="59"/>
      <c r="I907" s="7"/>
      <c r="J907" s="7"/>
      <c r="K907" s="7"/>
      <c r="L907" s="7"/>
      <c r="M907" s="7"/>
      <c r="O907" s="51"/>
      <c r="P907" s="51"/>
      <c r="Q907" s="51"/>
      <c r="R907" s="51"/>
      <c r="S907" s="51"/>
      <c r="T907" s="51"/>
      <c r="U907" s="51"/>
      <c r="V907" s="51"/>
      <c r="W907" s="51"/>
      <c r="X907" s="51"/>
      <c r="Y907" s="51"/>
      <c r="Z907" s="51"/>
      <c r="AA907" s="51"/>
    </row>
    <row r="908" spans="1:27" ht="11.65" customHeight="1">
      <c r="A908" s="53">
        <v>779</v>
      </c>
      <c r="C908" s="101">
        <v>582</v>
      </c>
      <c r="D908" s="3" t="s">
        <v>217</v>
      </c>
      <c r="H908" s="59"/>
      <c r="I908" s="7"/>
      <c r="J908" s="7"/>
      <c r="K908" s="7"/>
      <c r="L908" s="7"/>
      <c r="M908" s="7"/>
      <c r="O908" s="51"/>
      <c r="P908" s="51"/>
      <c r="Q908" s="51"/>
      <c r="R908" s="51"/>
      <c r="S908" s="51"/>
      <c r="T908" s="51"/>
      <c r="U908" s="51"/>
      <c r="V908" s="51"/>
      <c r="W908" s="51"/>
      <c r="X908" s="51"/>
      <c r="Y908" s="51"/>
      <c r="Z908" s="51"/>
      <c r="AA908" s="51"/>
    </row>
    <row r="909" spans="1:27" ht="11.65" customHeight="1">
      <c r="A909" s="53">
        <v>780</v>
      </c>
      <c r="C909" s="101"/>
      <c r="F909" s="101" t="s">
        <v>633</v>
      </c>
      <c r="G909" s="3" t="s">
        <v>569</v>
      </c>
      <c r="H909" s="59"/>
      <c r="I909" s="7">
        <v>4914757.21</v>
      </c>
      <c r="J909" s="7">
        <v>4662819.59</v>
      </c>
      <c r="K909" s="103">
        <v>251937.62</v>
      </c>
      <c r="L909" s="7">
        <v>0</v>
      </c>
      <c r="M909" s="7">
        <v>251937.62</v>
      </c>
      <c r="O909" s="51"/>
      <c r="P909" s="51"/>
      <c r="Q909" s="51"/>
      <c r="R909" s="51"/>
      <c r="S909" s="51"/>
      <c r="T909" s="51"/>
      <c r="U909" s="51"/>
      <c r="V909" s="51"/>
      <c r="W909" s="51"/>
      <c r="X909" s="51"/>
      <c r="Y909" s="51"/>
      <c r="Z909" s="51"/>
      <c r="AA909" s="51"/>
    </row>
    <row r="910" spans="1:27" ht="11.65" customHeight="1">
      <c r="A910" s="53">
        <v>781</v>
      </c>
      <c r="C910" s="101"/>
      <c r="F910" s="101" t="s">
        <v>633</v>
      </c>
      <c r="G910" s="3" t="s">
        <v>664</v>
      </c>
      <c r="H910" s="59"/>
      <c r="I910" s="7">
        <v>790.16</v>
      </c>
      <c r="J910" s="7">
        <v>740.05856532614723</v>
      </c>
      <c r="K910" s="103">
        <v>50.101434673852779</v>
      </c>
      <c r="L910" s="7">
        <v>0</v>
      </c>
      <c r="M910" s="7">
        <v>50.101434673852779</v>
      </c>
      <c r="O910" s="51"/>
      <c r="P910" s="51"/>
      <c r="Q910" s="51"/>
      <c r="R910" s="51"/>
      <c r="S910" s="51"/>
      <c r="T910" s="51"/>
      <c r="U910" s="51"/>
      <c r="V910" s="51"/>
      <c r="W910" s="51"/>
      <c r="X910" s="51"/>
      <c r="Y910" s="51"/>
      <c r="Z910" s="51"/>
      <c r="AA910" s="51"/>
    </row>
    <row r="911" spans="1:27" ht="11.65" customHeight="1">
      <c r="A911" s="53">
        <v>782</v>
      </c>
      <c r="C911" s="101"/>
      <c r="H911" s="59" t="s">
        <v>162</v>
      </c>
      <c r="I911" s="106">
        <v>4915547.37</v>
      </c>
      <c r="J911" s="106">
        <v>4663559.6485653259</v>
      </c>
      <c r="K911" s="106">
        <v>251987.72143467385</v>
      </c>
      <c r="L911" s="106">
        <v>0</v>
      </c>
      <c r="M911" s="106">
        <v>251987.72143467385</v>
      </c>
      <c r="O911" s="51"/>
      <c r="P911" s="51"/>
      <c r="Q911" s="51"/>
      <c r="R911" s="51"/>
      <c r="S911" s="51"/>
      <c r="T911" s="51"/>
      <c r="U911" s="51"/>
      <c r="V911" s="51"/>
      <c r="W911" s="51"/>
      <c r="X911" s="51"/>
      <c r="Y911" s="51"/>
      <c r="Z911" s="51"/>
      <c r="AA911" s="51"/>
    </row>
    <row r="912" spans="1:27" ht="11.65" customHeight="1">
      <c r="A912" s="53">
        <v>783</v>
      </c>
      <c r="C912" s="101"/>
      <c r="H912" s="59"/>
      <c r="I912" s="7"/>
      <c r="J912" s="7"/>
      <c r="K912" s="7"/>
      <c r="L912" s="7"/>
      <c r="M912" s="7"/>
      <c r="O912" s="51"/>
      <c r="P912" s="51"/>
      <c r="Q912" s="51"/>
      <c r="R912" s="51"/>
      <c r="S912" s="51"/>
      <c r="T912" s="51"/>
      <c r="U912" s="51"/>
      <c r="V912" s="51"/>
      <c r="W912" s="51"/>
      <c r="X912" s="51"/>
      <c r="Y912" s="51"/>
      <c r="Z912" s="51"/>
      <c r="AA912" s="51"/>
    </row>
    <row r="913" spans="1:27" ht="11.65" customHeight="1">
      <c r="A913" s="53">
        <v>784</v>
      </c>
      <c r="C913" s="101">
        <v>583</v>
      </c>
      <c r="D913" s="3" t="s">
        <v>233</v>
      </c>
      <c r="H913" s="59"/>
      <c r="I913" s="7"/>
      <c r="J913" s="7"/>
      <c r="K913" s="7"/>
      <c r="L913" s="7"/>
      <c r="M913" s="7"/>
      <c r="O913" s="51"/>
      <c r="P913" s="51"/>
      <c r="Q913" s="51"/>
      <c r="R913" s="51"/>
      <c r="S913" s="51"/>
      <c r="T913" s="51"/>
      <c r="U913" s="51"/>
      <c r="V913" s="51"/>
      <c r="W913" s="51"/>
      <c r="X913" s="51"/>
      <c r="Y913" s="51"/>
      <c r="Z913" s="51"/>
      <c r="AA913" s="51"/>
    </row>
    <row r="914" spans="1:27" ht="11.65" customHeight="1">
      <c r="A914" s="53">
        <v>785</v>
      </c>
      <c r="C914" s="101"/>
      <c r="F914" s="101" t="s">
        <v>633</v>
      </c>
      <c r="G914" s="3" t="s">
        <v>569</v>
      </c>
      <c r="H914" s="59"/>
      <c r="I914" s="7">
        <v>10361608.969999999</v>
      </c>
      <c r="J914" s="7">
        <v>10045105.569999998</v>
      </c>
      <c r="K914" s="103">
        <v>316503.40000000002</v>
      </c>
      <c r="L914" s="7">
        <v>0</v>
      </c>
      <c r="M914" s="7">
        <v>316503.40000000002</v>
      </c>
      <c r="O914" s="51"/>
      <c r="P914" s="51"/>
      <c r="Q914" s="51"/>
      <c r="R914" s="51"/>
      <c r="S914" s="51"/>
      <c r="T914" s="51"/>
      <c r="U914" s="51"/>
      <c r="V914" s="51"/>
      <c r="W914" s="51"/>
      <c r="X914" s="51"/>
      <c r="Y914" s="51"/>
      <c r="Z914" s="51"/>
      <c r="AA914" s="51"/>
    </row>
    <row r="915" spans="1:27" ht="11.65" customHeight="1">
      <c r="A915" s="53">
        <v>786</v>
      </c>
      <c r="C915" s="101"/>
      <c r="F915" s="101" t="s">
        <v>633</v>
      </c>
      <c r="G915" s="3" t="s">
        <v>664</v>
      </c>
      <c r="H915" s="59"/>
      <c r="I915" s="7">
        <v>244.5</v>
      </c>
      <c r="J915" s="7">
        <v>228.99706290149209</v>
      </c>
      <c r="K915" s="103">
        <v>15.502937098507903</v>
      </c>
      <c r="L915" s="7">
        <v>0</v>
      </c>
      <c r="M915" s="7">
        <v>15.502937098507903</v>
      </c>
      <c r="O915" s="51"/>
      <c r="P915" s="51"/>
      <c r="Q915" s="51"/>
      <c r="R915" s="51"/>
      <c r="S915" s="51"/>
      <c r="T915" s="51"/>
      <c r="U915" s="51"/>
      <c r="V915" s="51"/>
      <c r="W915" s="51"/>
      <c r="X915" s="51"/>
      <c r="Y915" s="51"/>
      <c r="Z915" s="51"/>
      <c r="AA915" s="51"/>
    </row>
    <row r="916" spans="1:27" ht="11.65" customHeight="1">
      <c r="A916" s="53">
        <v>787</v>
      </c>
      <c r="C916" s="101"/>
      <c r="H916" s="59" t="s">
        <v>162</v>
      </c>
      <c r="I916" s="106">
        <v>10361853.469999999</v>
      </c>
      <c r="J916" s="106">
        <v>10045334.567062899</v>
      </c>
      <c r="K916" s="106">
        <v>316518.90293709852</v>
      </c>
      <c r="L916" s="106">
        <v>0</v>
      </c>
      <c r="M916" s="106">
        <v>316518.90293709852</v>
      </c>
      <c r="O916" s="51"/>
      <c r="P916" s="51"/>
      <c r="Q916" s="51"/>
      <c r="R916" s="51"/>
      <c r="S916" s="51"/>
      <c r="T916" s="51"/>
      <c r="U916" s="51"/>
      <c r="V916" s="51"/>
      <c r="W916" s="51"/>
      <c r="X916" s="51"/>
      <c r="Y916" s="51"/>
      <c r="Z916" s="51"/>
      <c r="AA916" s="51"/>
    </row>
    <row r="917" spans="1:27" ht="11.65" customHeight="1">
      <c r="A917" s="53">
        <v>788</v>
      </c>
      <c r="C917" s="101"/>
      <c r="H917" s="59"/>
      <c r="I917" s="7"/>
      <c r="J917" s="7"/>
      <c r="K917" s="7"/>
      <c r="L917" s="7"/>
      <c r="M917" s="7"/>
      <c r="O917" s="51"/>
      <c r="P917" s="51"/>
      <c r="Q917" s="51"/>
      <c r="R917" s="51"/>
      <c r="S917" s="51"/>
      <c r="T917" s="51"/>
      <c r="U917" s="51"/>
      <c r="V917" s="51"/>
      <c r="W917" s="51"/>
      <c r="X917" s="51"/>
      <c r="Y917" s="51"/>
      <c r="Z917" s="51"/>
      <c r="AA917" s="51"/>
    </row>
    <row r="918" spans="1:27" ht="11.65" customHeight="1">
      <c r="A918" s="53">
        <v>789</v>
      </c>
      <c r="C918" s="101">
        <v>584</v>
      </c>
      <c r="D918" s="3" t="s">
        <v>219</v>
      </c>
      <c r="H918" s="59"/>
      <c r="I918" s="7"/>
      <c r="J918" s="7"/>
      <c r="K918" s="7"/>
      <c r="L918" s="7"/>
      <c r="M918" s="7"/>
      <c r="O918" s="51"/>
      <c r="P918" s="51"/>
      <c r="Q918" s="51"/>
      <c r="R918" s="51"/>
      <c r="S918" s="51"/>
      <c r="T918" s="51"/>
      <c r="U918" s="51"/>
      <c r="V918" s="51"/>
      <c r="W918" s="51"/>
      <c r="X918" s="51"/>
      <c r="Y918" s="51"/>
      <c r="Z918" s="51"/>
      <c r="AA918" s="51"/>
    </row>
    <row r="919" spans="1:27" ht="11.65" customHeight="1">
      <c r="A919" s="53">
        <v>790</v>
      </c>
      <c r="C919" s="101"/>
      <c r="F919" s="101" t="s">
        <v>633</v>
      </c>
      <c r="G919" s="3" t="s">
        <v>569</v>
      </c>
      <c r="H919" s="59"/>
      <c r="I919" s="7">
        <v>490.46</v>
      </c>
      <c r="J919" s="7">
        <v>490.46</v>
      </c>
      <c r="K919" s="103">
        <v>0</v>
      </c>
      <c r="L919" s="7">
        <v>0</v>
      </c>
      <c r="M919" s="7">
        <v>0</v>
      </c>
      <c r="O919" s="51"/>
      <c r="P919" s="51"/>
      <c r="Q919" s="51"/>
      <c r="R919" s="51"/>
      <c r="S919" s="51"/>
      <c r="T919" s="51"/>
      <c r="U919" s="51"/>
      <c r="V919" s="51"/>
      <c r="W919" s="51"/>
      <c r="X919" s="51"/>
      <c r="Y919" s="51"/>
      <c r="Z919" s="51"/>
      <c r="AA919" s="51"/>
    </row>
    <row r="920" spans="1:27" ht="11.65" customHeight="1">
      <c r="A920" s="53">
        <v>791</v>
      </c>
      <c r="C920" s="101"/>
      <c r="F920" s="101" t="s">
        <v>633</v>
      </c>
      <c r="G920" s="3" t="s">
        <v>664</v>
      </c>
      <c r="H920" s="59"/>
      <c r="I920" s="7">
        <v>0</v>
      </c>
      <c r="J920" s="7">
        <v>0</v>
      </c>
      <c r="K920" s="103">
        <v>0</v>
      </c>
      <c r="L920" s="7">
        <v>0</v>
      </c>
      <c r="M920" s="7">
        <v>0</v>
      </c>
      <c r="O920" s="51"/>
      <c r="P920" s="51"/>
      <c r="Q920" s="51"/>
      <c r="R920" s="51"/>
      <c r="S920" s="51"/>
      <c r="T920" s="51"/>
      <c r="U920" s="51"/>
      <c r="V920" s="51"/>
      <c r="W920" s="51"/>
      <c r="X920" s="51"/>
      <c r="Y920" s="51"/>
      <c r="Z920" s="51"/>
      <c r="AA920" s="51"/>
    </row>
    <row r="921" spans="1:27" ht="11.65" customHeight="1">
      <c r="A921" s="53">
        <v>792</v>
      </c>
      <c r="C921" s="101"/>
      <c r="H921" s="59" t="s">
        <v>162</v>
      </c>
      <c r="I921" s="106">
        <v>490.46</v>
      </c>
      <c r="J921" s="106">
        <v>490.46</v>
      </c>
      <c r="K921" s="106">
        <v>0</v>
      </c>
      <c r="L921" s="106">
        <v>0</v>
      </c>
      <c r="M921" s="106">
        <v>0</v>
      </c>
      <c r="O921" s="51"/>
      <c r="P921" s="51"/>
      <c r="Q921" s="51"/>
      <c r="R921" s="51"/>
      <c r="S921" s="51"/>
      <c r="T921" s="51"/>
      <c r="U921" s="51"/>
      <c r="V921" s="51"/>
      <c r="W921" s="51"/>
      <c r="X921" s="51"/>
      <c r="Y921" s="51"/>
      <c r="Z921" s="51"/>
      <c r="AA921" s="51"/>
    </row>
    <row r="922" spans="1:27" ht="11.65" customHeight="1">
      <c r="A922" s="53">
        <v>793</v>
      </c>
      <c r="C922" s="101"/>
      <c r="H922" s="59"/>
      <c r="I922" s="7"/>
      <c r="J922" s="7"/>
      <c r="K922" s="7"/>
      <c r="L922" s="7"/>
      <c r="M922" s="7"/>
      <c r="O922" s="51"/>
      <c r="P922" s="51"/>
      <c r="Q922" s="51"/>
      <c r="R922" s="51"/>
      <c r="S922" s="51"/>
      <c r="T922" s="51"/>
      <c r="U922" s="51"/>
      <c r="V922" s="51"/>
      <c r="W922" s="51"/>
      <c r="X922" s="51"/>
      <c r="Y922" s="51"/>
      <c r="Z922" s="51"/>
      <c r="AA922" s="51"/>
    </row>
    <row r="923" spans="1:27" ht="11.65" customHeight="1">
      <c r="A923" s="53">
        <v>794</v>
      </c>
      <c r="C923" s="101">
        <v>585</v>
      </c>
      <c r="D923" s="3" t="s">
        <v>234</v>
      </c>
      <c r="H923" s="59"/>
      <c r="I923" s="7"/>
      <c r="J923" s="7"/>
      <c r="K923" s="7"/>
      <c r="L923" s="7"/>
      <c r="M923" s="7"/>
      <c r="O923" s="51"/>
      <c r="P923" s="51"/>
      <c r="Q923" s="51"/>
      <c r="R923" s="51"/>
      <c r="S923" s="51"/>
      <c r="T923" s="51"/>
      <c r="U923" s="51"/>
      <c r="V923" s="51"/>
      <c r="W923" s="51"/>
      <c r="X923" s="51"/>
      <c r="Y923" s="51"/>
      <c r="Z923" s="51"/>
      <c r="AA923" s="51"/>
    </row>
    <row r="924" spans="1:27" ht="11.65" customHeight="1">
      <c r="A924" s="53">
        <v>795</v>
      </c>
      <c r="C924" s="101"/>
      <c r="F924" s="101" t="s">
        <v>633</v>
      </c>
      <c r="G924" s="3" t="s">
        <v>569</v>
      </c>
      <c r="H924" s="59"/>
      <c r="I924" s="7">
        <v>0</v>
      </c>
      <c r="J924" s="7">
        <v>0</v>
      </c>
      <c r="K924" s="103">
        <v>0</v>
      </c>
      <c r="L924" s="7">
        <v>0</v>
      </c>
      <c r="M924" s="7">
        <v>0</v>
      </c>
      <c r="O924" s="51"/>
      <c r="P924" s="51"/>
      <c r="Q924" s="51"/>
      <c r="R924" s="51"/>
      <c r="S924" s="51"/>
      <c r="T924" s="51"/>
      <c r="U924" s="51"/>
      <c r="V924" s="51"/>
      <c r="W924" s="51"/>
      <c r="X924" s="51"/>
      <c r="Y924" s="51"/>
      <c r="Z924" s="51"/>
      <c r="AA924" s="51"/>
    </row>
    <row r="925" spans="1:27" ht="11.65" customHeight="1">
      <c r="A925" s="53">
        <v>796</v>
      </c>
      <c r="C925" s="101"/>
      <c r="F925" s="101" t="s">
        <v>633</v>
      </c>
      <c r="G925" s="3" t="s">
        <v>664</v>
      </c>
      <c r="H925" s="59"/>
      <c r="I925" s="7">
        <v>232956.67</v>
      </c>
      <c r="J925" s="7">
        <v>218185.65731416008</v>
      </c>
      <c r="K925" s="103">
        <v>14771.012685839933</v>
      </c>
      <c r="L925" s="7">
        <v>0</v>
      </c>
      <c r="M925" s="7">
        <v>14771.012685839933</v>
      </c>
      <c r="O925" s="51"/>
      <c r="P925" s="51"/>
      <c r="Q925" s="51"/>
      <c r="R925" s="51"/>
      <c r="S925" s="51"/>
      <c r="T925" s="51"/>
      <c r="U925" s="51"/>
      <c r="V925" s="51"/>
      <c r="W925" s="51"/>
      <c r="X925" s="51"/>
      <c r="Y925" s="51"/>
      <c r="Z925" s="51"/>
      <c r="AA925" s="51"/>
    </row>
    <row r="926" spans="1:27" ht="11.65" customHeight="1">
      <c r="A926" s="53">
        <v>797</v>
      </c>
      <c r="C926" s="101"/>
      <c r="H926" s="59" t="s">
        <v>162</v>
      </c>
      <c r="I926" s="106">
        <v>232956.67</v>
      </c>
      <c r="J926" s="106">
        <v>218185.65731416008</v>
      </c>
      <c r="K926" s="106">
        <v>14771.012685839933</v>
      </c>
      <c r="L926" s="106">
        <v>0</v>
      </c>
      <c r="M926" s="106">
        <v>14771.012685839933</v>
      </c>
      <c r="O926" s="51"/>
      <c r="P926" s="51"/>
      <c r="Q926" s="51"/>
      <c r="R926" s="51"/>
      <c r="S926" s="51"/>
      <c r="T926" s="51"/>
      <c r="U926" s="51"/>
      <c r="V926" s="51"/>
      <c r="W926" s="51"/>
      <c r="X926" s="51"/>
      <c r="Y926" s="51"/>
      <c r="Z926" s="51"/>
      <c r="AA926" s="51"/>
    </row>
    <row r="927" spans="1:27" ht="11.65" customHeight="1">
      <c r="A927" s="53">
        <v>798</v>
      </c>
      <c r="C927" s="101"/>
      <c r="H927" s="59"/>
      <c r="I927" s="7"/>
      <c r="J927" s="7"/>
      <c r="K927" s="7"/>
      <c r="L927" s="7"/>
      <c r="M927" s="7"/>
      <c r="O927" s="51"/>
      <c r="P927" s="51"/>
      <c r="Q927" s="51"/>
      <c r="R927" s="51"/>
      <c r="S927" s="51"/>
      <c r="T927" s="51"/>
      <c r="U927" s="51"/>
      <c r="V927" s="51"/>
      <c r="W927" s="51"/>
      <c r="X927" s="51"/>
      <c r="Y927" s="51"/>
      <c r="Z927" s="51"/>
      <c r="AA927" s="51"/>
    </row>
    <row r="928" spans="1:27" ht="11.65" customHeight="1">
      <c r="A928" s="53">
        <v>799</v>
      </c>
      <c r="C928" s="101">
        <v>586</v>
      </c>
      <c r="D928" s="3" t="s">
        <v>235</v>
      </c>
      <c r="H928" s="59"/>
      <c r="I928" s="7"/>
      <c r="J928" s="7"/>
      <c r="K928" s="7"/>
      <c r="L928" s="7"/>
      <c r="M928" s="7"/>
      <c r="O928" s="51"/>
      <c r="P928" s="51"/>
      <c r="Q928" s="51"/>
      <c r="R928" s="51"/>
      <c r="S928" s="51"/>
      <c r="T928" s="51"/>
      <c r="U928" s="51"/>
      <c r="V928" s="51"/>
      <c r="W928" s="51"/>
      <c r="X928" s="51"/>
      <c r="Y928" s="51"/>
      <c r="Z928" s="51"/>
      <c r="AA928" s="51"/>
    </row>
    <row r="929" spans="1:27" ht="11.65" customHeight="1">
      <c r="A929" s="53">
        <v>800</v>
      </c>
      <c r="C929" s="101"/>
      <c r="F929" s="101" t="s">
        <v>633</v>
      </c>
      <c r="G929" s="3" t="s">
        <v>569</v>
      </c>
      <c r="H929" s="59"/>
      <c r="I929" s="7">
        <v>2852485.3000000003</v>
      </c>
      <c r="J929" s="7">
        <v>2544792.12</v>
      </c>
      <c r="K929" s="103">
        <v>307693.18</v>
      </c>
      <c r="L929" s="7">
        <v>0</v>
      </c>
      <c r="M929" s="7">
        <v>307693.18</v>
      </c>
      <c r="O929" s="51"/>
      <c r="P929" s="51"/>
      <c r="Q929" s="51"/>
      <c r="R929" s="51"/>
      <c r="S929" s="51"/>
      <c r="T929" s="51"/>
      <c r="U929" s="51"/>
      <c r="V929" s="51"/>
      <c r="W929" s="51"/>
      <c r="X929" s="51"/>
      <c r="Y929" s="51"/>
      <c r="Z929" s="51"/>
      <c r="AA929" s="51"/>
    </row>
    <row r="930" spans="1:27" ht="11.65" customHeight="1">
      <c r="A930" s="53">
        <v>801</v>
      </c>
      <c r="C930" s="101"/>
      <c r="F930" s="101" t="s">
        <v>633</v>
      </c>
      <c r="G930" s="3" t="s">
        <v>664</v>
      </c>
      <c r="H930" s="59"/>
      <c r="I930" s="7">
        <v>25030.6</v>
      </c>
      <c r="J930" s="7">
        <v>23443.492362626126</v>
      </c>
      <c r="K930" s="103">
        <v>1587.1076373738729</v>
      </c>
      <c r="L930" s="7">
        <v>0</v>
      </c>
      <c r="M930" s="7">
        <v>1587.1076373738729</v>
      </c>
      <c r="O930" s="51"/>
      <c r="P930" s="51"/>
      <c r="Q930" s="51"/>
      <c r="R930" s="51"/>
      <c r="S930" s="51"/>
      <c r="T930" s="51"/>
      <c r="U930" s="51"/>
      <c r="V930" s="51"/>
      <c r="W930" s="51"/>
      <c r="X930" s="51"/>
      <c r="Y930" s="51"/>
      <c r="Z930" s="51"/>
      <c r="AA930" s="51"/>
    </row>
    <row r="931" spans="1:27" ht="11.65" customHeight="1">
      <c r="A931" s="53">
        <v>802</v>
      </c>
      <c r="C931" s="101"/>
      <c r="H931" s="59" t="s">
        <v>162</v>
      </c>
      <c r="I931" s="106">
        <v>2877515.9000000004</v>
      </c>
      <c r="J931" s="106">
        <v>2568235.612362626</v>
      </c>
      <c r="K931" s="106">
        <v>309280.28763737384</v>
      </c>
      <c r="L931" s="106">
        <v>0</v>
      </c>
      <c r="M931" s="106">
        <v>309280.28763737384</v>
      </c>
      <c r="O931" s="51"/>
      <c r="P931" s="51"/>
      <c r="Q931" s="51"/>
      <c r="R931" s="51"/>
      <c r="S931" s="51"/>
      <c r="T931" s="51"/>
      <c r="U931" s="51"/>
      <c r="V931" s="51"/>
      <c r="W931" s="51"/>
      <c r="X931" s="51"/>
      <c r="Y931" s="51"/>
      <c r="Z931" s="51"/>
      <c r="AA931" s="51"/>
    </row>
    <row r="932" spans="1:27" ht="11.65" customHeight="1">
      <c r="A932" s="53">
        <v>803</v>
      </c>
      <c r="C932" s="101"/>
      <c r="H932" s="59"/>
      <c r="I932" s="7"/>
      <c r="J932" s="7"/>
      <c r="K932" s="7"/>
      <c r="L932" s="7"/>
      <c r="M932" s="7"/>
      <c r="O932" s="51"/>
      <c r="P932" s="51"/>
      <c r="Q932" s="51"/>
      <c r="R932" s="51"/>
      <c r="S932" s="51"/>
      <c r="T932" s="51"/>
      <c r="U932" s="51"/>
      <c r="V932" s="51"/>
      <c r="W932" s="51"/>
      <c r="X932" s="51"/>
      <c r="Y932" s="51"/>
      <c r="Z932" s="51"/>
      <c r="AA932" s="51"/>
    </row>
    <row r="933" spans="1:27" ht="11.65" customHeight="1">
      <c r="A933" s="53">
        <v>804</v>
      </c>
      <c r="C933" s="101">
        <v>587</v>
      </c>
      <c r="D933" s="3" t="s">
        <v>236</v>
      </c>
      <c r="H933" s="59"/>
      <c r="I933" s="7"/>
      <c r="J933" s="7"/>
      <c r="K933" s="7"/>
      <c r="L933" s="7"/>
      <c r="M933" s="7"/>
      <c r="O933" s="51"/>
      <c r="P933" s="51"/>
      <c r="Q933" s="51"/>
      <c r="R933" s="51"/>
      <c r="S933" s="51"/>
      <c r="T933" s="51"/>
      <c r="U933" s="51"/>
      <c r="V933" s="51"/>
      <c r="W933" s="51"/>
      <c r="X933" s="51"/>
      <c r="Y933" s="51"/>
      <c r="Z933" s="51"/>
      <c r="AA933" s="51"/>
    </row>
    <row r="934" spans="1:27" ht="11.65" customHeight="1">
      <c r="A934" s="53">
        <v>805</v>
      </c>
      <c r="C934" s="101"/>
      <c r="F934" s="101" t="s">
        <v>633</v>
      </c>
      <c r="G934" s="3" t="s">
        <v>569</v>
      </c>
      <c r="H934" s="59"/>
      <c r="I934" s="7">
        <v>16568096.130000001</v>
      </c>
      <c r="J934" s="7">
        <v>15363547.210000001</v>
      </c>
      <c r="K934" s="103">
        <v>1204548.92</v>
      </c>
      <c r="L934" s="7">
        <v>0</v>
      </c>
      <c r="M934" s="7">
        <v>1204548.92</v>
      </c>
      <c r="O934" s="51"/>
      <c r="P934" s="51"/>
      <c r="Q934" s="51"/>
      <c r="R934" s="51"/>
      <c r="S934" s="51"/>
      <c r="T934" s="51"/>
      <c r="U934" s="51"/>
      <c r="V934" s="51"/>
      <c r="W934" s="51"/>
      <c r="X934" s="51"/>
      <c r="Y934" s="51"/>
      <c r="Z934" s="51"/>
      <c r="AA934" s="51"/>
    </row>
    <row r="935" spans="1:27" ht="11.65" customHeight="1">
      <c r="A935" s="53">
        <v>806</v>
      </c>
      <c r="C935" s="101"/>
      <c r="F935" s="101" t="s">
        <v>633</v>
      </c>
      <c r="G935" s="3" t="s">
        <v>664</v>
      </c>
      <c r="H935" s="59"/>
      <c r="I935" s="7">
        <v>0</v>
      </c>
      <c r="J935" s="7">
        <v>0</v>
      </c>
      <c r="K935" s="103">
        <v>0</v>
      </c>
      <c r="L935" s="7">
        <v>0</v>
      </c>
      <c r="M935" s="7">
        <v>0</v>
      </c>
      <c r="O935" s="51"/>
      <c r="P935" s="51"/>
      <c r="Q935" s="51"/>
      <c r="R935" s="51"/>
      <c r="S935" s="51"/>
      <c r="T935" s="51"/>
      <c r="U935" s="51"/>
      <c r="V935" s="51"/>
      <c r="W935" s="51"/>
      <c r="X935" s="51"/>
      <c r="Y935" s="51"/>
      <c r="Z935" s="51"/>
      <c r="AA935" s="51"/>
    </row>
    <row r="936" spans="1:27" ht="11.65" customHeight="1">
      <c r="A936" s="53">
        <v>807</v>
      </c>
      <c r="C936" s="101"/>
      <c r="H936" s="59" t="s">
        <v>162</v>
      </c>
      <c r="I936" s="106">
        <v>16568096.130000001</v>
      </c>
      <c r="J936" s="106">
        <v>15363547.210000001</v>
      </c>
      <c r="K936" s="106">
        <v>1204548.92</v>
      </c>
      <c r="L936" s="106">
        <v>0</v>
      </c>
      <c r="M936" s="106">
        <v>1204548.92</v>
      </c>
      <c r="O936" s="51"/>
      <c r="P936" s="51"/>
      <c r="Q936" s="51"/>
      <c r="R936" s="51"/>
      <c r="S936" s="51"/>
      <c r="T936" s="51"/>
      <c r="U936" s="51"/>
      <c r="V936" s="51"/>
      <c r="W936" s="51"/>
      <c r="X936" s="51"/>
      <c r="Y936" s="51"/>
      <c r="Z936" s="51"/>
      <c r="AA936" s="51"/>
    </row>
    <row r="937" spans="1:27" ht="11.65" customHeight="1">
      <c r="A937" s="53">
        <v>808</v>
      </c>
      <c r="C937" s="101"/>
      <c r="H937" s="59"/>
      <c r="I937" s="109"/>
      <c r="J937" s="7"/>
      <c r="K937" s="7"/>
      <c r="L937" s="7"/>
      <c r="M937" s="7"/>
      <c r="O937" s="51"/>
      <c r="P937" s="51"/>
      <c r="Q937" s="51"/>
      <c r="R937" s="51"/>
      <c r="S937" s="51"/>
      <c r="T937" s="51"/>
      <c r="U937" s="51"/>
      <c r="V937" s="51"/>
      <c r="W937" s="51"/>
      <c r="X937" s="51"/>
      <c r="Y937" s="51"/>
      <c r="Z937" s="51"/>
      <c r="AA937" s="51"/>
    </row>
    <row r="938" spans="1:27" ht="11.65" customHeight="1">
      <c r="A938" s="53">
        <v>809</v>
      </c>
      <c r="C938" s="101">
        <v>588</v>
      </c>
      <c r="D938" s="3" t="s">
        <v>237</v>
      </c>
      <c r="H938" s="59"/>
      <c r="I938" s="7"/>
      <c r="J938" s="7"/>
      <c r="K938" s="7"/>
      <c r="L938" s="7"/>
      <c r="M938" s="7"/>
      <c r="O938" s="51"/>
      <c r="P938" s="51"/>
      <c r="Q938" s="51"/>
      <c r="R938" s="51"/>
      <c r="S938" s="51"/>
      <c r="T938" s="51"/>
      <c r="U938" s="51"/>
      <c r="V938" s="51"/>
      <c r="W938" s="51"/>
      <c r="X938" s="51"/>
      <c r="Y938" s="51"/>
      <c r="Z938" s="51"/>
      <c r="AA938" s="51"/>
    </row>
    <row r="939" spans="1:27" ht="11.65" customHeight="1">
      <c r="A939" s="53">
        <v>810</v>
      </c>
      <c r="C939" s="101"/>
      <c r="F939" s="101" t="s">
        <v>633</v>
      </c>
      <c r="G939" s="3" t="s">
        <v>569</v>
      </c>
      <c r="H939" s="59"/>
      <c r="I939" s="7">
        <v>-401488.1</v>
      </c>
      <c r="J939" s="7">
        <v>-394364.72</v>
      </c>
      <c r="K939" s="103">
        <v>-7123.38</v>
      </c>
      <c r="L939" s="7">
        <v>0</v>
      </c>
      <c r="M939" s="7">
        <v>-7123.38</v>
      </c>
      <c r="O939" s="51"/>
      <c r="P939" s="51"/>
      <c r="Q939" s="51"/>
      <c r="R939" s="51"/>
      <c r="S939" s="51"/>
      <c r="T939" s="51"/>
      <c r="U939" s="51"/>
      <c r="V939" s="51"/>
      <c r="W939" s="51"/>
      <c r="X939" s="51"/>
      <c r="Y939" s="51"/>
      <c r="Z939" s="51"/>
      <c r="AA939" s="51"/>
    </row>
    <row r="940" spans="1:27" ht="11.65" customHeight="1">
      <c r="A940" s="53">
        <v>811</v>
      </c>
      <c r="C940" s="101"/>
      <c r="F940" s="101" t="s">
        <v>633</v>
      </c>
      <c r="G940" s="3" t="s">
        <v>249</v>
      </c>
      <c r="H940" s="59"/>
      <c r="I940" s="7">
        <v>0</v>
      </c>
      <c r="J940" s="7">
        <v>0</v>
      </c>
      <c r="K940" s="103">
        <v>0</v>
      </c>
      <c r="L940" s="7">
        <v>0</v>
      </c>
      <c r="M940" s="7">
        <v>0</v>
      </c>
      <c r="O940" s="51"/>
      <c r="P940" s="51"/>
      <c r="Q940" s="51"/>
      <c r="R940" s="51"/>
      <c r="S940" s="51"/>
      <c r="T940" s="51"/>
      <c r="U940" s="51"/>
      <c r="V940" s="51"/>
      <c r="W940" s="51"/>
      <c r="X940" s="51"/>
      <c r="Y940" s="51"/>
      <c r="Z940" s="51"/>
      <c r="AA940" s="51"/>
    </row>
    <row r="941" spans="1:27" ht="11.65" customHeight="1">
      <c r="A941" s="53">
        <v>812</v>
      </c>
      <c r="C941" s="101"/>
      <c r="F941" s="101" t="s">
        <v>633</v>
      </c>
      <c r="G941" s="3" t="s">
        <v>664</v>
      </c>
      <c r="H941" s="59"/>
      <c r="I941" s="7">
        <v>435336.14</v>
      </c>
      <c r="J941" s="7">
        <v>407732.91384406044</v>
      </c>
      <c r="K941" s="103">
        <v>27603.226155939592</v>
      </c>
      <c r="L941" s="7">
        <v>-396.82129403045838</v>
      </c>
      <c r="M941" s="7">
        <v>27206.404861909134</v>
      </c>
      <c r="O941" s="51"/>
      <c r="P941" s="51"/>
      <c r="Q941" s="51"/>
      <c r="R941" s="51"/>
      <c r="S941" s="51"/>
      <c r="T941" s="51"/>
      <c r="U941" s="51"/>
      <c r="V941" s="51"/>
      <c r="W941" s="51"/>
      <c r="X941" s="51"/>
      <c r="Y941" s="51"/>
      <c r="Z941" s="51"/>
      <c r="AA941" s="51"/>
    </row>
    <row r="942" spans="1:27" ht="11.65" customHeight="1">
      <c r="A942" s="53">
        <v>813</v>
      </c>
      <c r="C942" s="101"/>
      <c r="H942" s="59" t="s">
        <v>162</v>
      </c>
      <c r="I942" s="106">
        <v>33848.040000000037</v>
      </c>
      <c r="J942" s="106">
        <v>13368.193844060472</v>
      </c>
      <c r="K942" s="106">
        <v>20479.846155939591</v>
      </c>
      <c r="L942" s="106">
        <v>-396.82129403045838</v>
      </c>
      <c r="M942" s="106">
        <v>20083.024861909133</v>
      </c>
      <c r="O942" s="51"/>
      <c r="P942" s="51"/>
      <c r="Q942" s="51"/>
      <c r="R942" s="51"/>
      <c r="S942" s="51"/>
      <c r="T942" s="51"/>
      <c r="U942" s="51"/>
      <c r="V942" s="51"/>
      <c r="W942" s="51"/>
      <c r="X942" s="51"/>
      <c r="Y942" s="51"/>
      <c r="Z942" s="51"/>
      <c r="AA942" s="51"/>
    </row>
    <row r="943" spans="1:27" ht="11.65" customHeight="1">
      <c r="A943" s="53">
        <v>814</v>
      </c>
      <c r="C943" s="101"/>
      <c r="H943" s="59"/>
      <c r="I943" s="7"/>
      <c r="J943" s="7"/>
      <c r="K943" s="7"/>
      <c r="L943" s="7"/>
      <c r="M943" s="7"/>
      <c r="O943" s="51"/>
      <c r="P943" s="51"/>
      <c r="Q943" s="51"/>
      <c r="R943" s="51"/>
      <c r="S943" s="51"/>
      <c r="T943" s="51"/>
      <c r="U943" s="51"/>
      <c r="V943" s="51"/>
      <c r="W943" s="51"/>
      <c r="X943" s="51"/>
      <c r="Y943" s="51"/>
      <c r="Z943" s="51"/>
      <c r="AA943" s="51"/>
    </row>
    <row r="944" spans="1:27" ht="11.65" customHeight="1">
      <c r="A944" s="53">
        <v>815</v>
      </c>
      <c r="C944" s="101">
        <v>589</v>
      </c>
      <c r="D944" s="3" t="s">
        <v>172</v>
      </c>
      <c r="H944" s="59"/>
      <c r="I944" s="7"/>
      <c r="J944" s="7"/>
      <c r="K944" s="7"/>
      <c r="L944" s="7"/>
      <c r="M944" s="7"/>
      <c r="O944" s="51"/>
      <c r="P944" s="51"/>
      <c r="Q944" s="51"/>
      <c r="R944" s="51"/>
      <c r="S944" s="51"/>
      <c r="T944" s="51"/>
      <c r="U944" s="51"/>
      <c r="V944" s="51"/>
      <c r="W944" s="51"/>
      <c r="X944" s="51"/>
      <c r="Y944" s="51"/>
      <c r="Z944" s="51"/>
      <c r="AA944" s="51"/>
    </row>
    <row r="945" spans="1:27" ht="11.65" customHeight="1">
      <c r="A945" s="53">
        <v>816</v>
      </c>
      <c r="C945" s="101"/>
      <c r="F945" s="101" t="s">
        <v>633</v>
      </c>
      <c r="G945" s="3" t="s">
        <v>569</v>
      </c>
      <c r="H945" s="59"/>
      <c r="I945" s="7">
        <v>3213274.6</v>
      </c>
      <c r="J945" s="7">
        <v>3063236.41</v>
      </c>
      <c r="K945" s="103">
        <v>150038.19</v>
      </c>
      <c r="L945" s="7">
        <v>0</v>
      </c>
      <c r="M945" s="7">
        <v>150038.19</v>
      </c>
      <c r="O945" s="51"/>
      <c r="P945" s="51"/>
      <c r="Q945" s="51"/>
      <c r="R945" s="51"/>
      <c r="S945" s="51"/>
      <c r="T945" s="51"/>
      <c r="U945" s="51"/>
      <c r="V945" s="51"/>
      <c r="W945" s="51"/>
      <c r="X945" s="51"/>
      <c r="Y945" s="51"/>
      <c r="Z945" s="51"/>
      <c r="AA945" s="51"/>
    </row>
    <row r="946" spans="1:27" ht="11.65" customHeight="1">
      <c r="A946" s="53">
        <v>817</v>
      </c>
      <c r="C946" s="101"/>
      <c r="F946" s="101" t="s">
        <v>633</v>
      </c>
      <c r="G946" s="3" t="s">
        <v>664</v>
      </c>
      <c r="H946" s="59"/>
      <c r="I946" s="7">
        <v>14981.46</v>
      </c>
      <c r="J946" s="7">
        <v>14031.535124646984</v>
      </c>
      <c r="K946" s="103">
        <v>949.92487535301518</v>
      </c>
      <c r="L946" s="7">
        <v>0</v>
      </c>
      <c r="M946" s="7">
        <v>949.92487535301518</v>
      </c>
      <c r="O946" s="51"/>
      <c r="P946" s="51"/>
      <c r="Q946" s="51"/>
      <c r="R946" s="51"/>
      <c r="S946" s="51"/>
      <c r="T946" s="51"/>
      <c r="U946" s="51"/>
      <c r="V946" s="51"/>
      <c r="W946" s="51"/>
      <c r="X946" s="51"/>
      <c r="Y946" s="51"/>
      <c r="Z946" s="51"/>
      <c r="AA946" s="51"/>
    </row>
    <row r="947" spans="1:27" ht="11.65" customHeight="1">
      <c r="A947" s="53">
        <v>818</v>
      </c>
      <c r="C947" s="101"/>
      <c r="H947" s="59" t="s">
        <v>162</v>
      </c>
      <c r="I947" s="106">
        <v>3228256.06</v>
      </c>
      <c r="J947" s="106">
        <v>3077267.9451246471</v>
      </c>
      <c r="K947" s="106">
        <v>150988.11487535303</v>
      </c>
      <c r="L947" s="106">
        <v>0</v>
      </c>
      <c r="M947" s="106">
        <v>150988.11487535303</v>
      </c>
      <c r="O947" s="51"/>
      <c r="P947" s="51"/>
      <c r="Q947" s="51"/>
      <c r="R947" s="51"/>
      <c r="S947" s="51"/>
      <c r="T947" s="51"/>
      <c r="U947" s="51"/>
      <c r="V947" s="51"/>
      <c r="W947" s="51"/>
      <c r="X947" s="51"/>
      <c r="Y947" s="51"/>
      <c r="Z947" s="51"/>
      <c r="AA947" s="51"/>
    </row>
    <row r="948" spans="1:27" ht="11.65" customHeight="1">
      <c r="A948" s="53">
        <v>819</v>
      </c>
      <c r="C948" s="101"/>
      <c r="H948" s="59"/>
      <c r="I948" s="7"/>
      <c r="J948" s="7"/>
      <c r="K948" s="7"/>
      <c r="L948" s="7"/>
      <c r="M948" s="7"/>
      <c r="O948" s="51"/>
      <c r="P948" s="51"/>
      <c r="Q948" s="51"/>
      <c r="R948" s="51"/>
      <c r="S948" s="51"/>
      <c r="T948" s="51"/>
      <c r="U948" s="51"/>
      <c r="V948" s="51"/>
      <c r="W948" s="51"/>
      <c r="X948" s="51"/>
      <c r="Y948" s="51"/>
      <c r="Z948" s="51"/>
      <c r="AA948" s="51"/>
    </row>
    <row r="949" spans="1:27" ht="11.65" customHeight="1">
      <c r="A949" s="53">
        <v>820</v>
      </c>
      <c r="C949" s="101">
        <v>590</v>
      </c>
      <c r="D949" s="3" t="s">
        <v>173</v>
      </c>
      <c r="H949" s="59"/>
      <c r="I949" s="7"/>
      <c r="J949" s="7"/>
      <c r="K949" s="7"/>
      <c r="L949" s="7"/>
      <c r="M949" s="7"/>
      <c r="O949" s="51"/>
      <c r="P949" s="51"/>
      <c r="Q949" s="51"/>
      <c r="R949" s="51"/>
      <c r="S949" s="51"/>
      <c r="T949" s="51"/>
      <c r="U949" s="51"/>
      <c r="V949" s="51"/>
      <c r="W949" s="51"/>
      <c r="X949" s="51"/>
      <c r="Y949" s="51"/>
      <c r="Z949" s="51"/>
      <c r="AA949" s="51"/>
    </row>
    <row r="950" spans="1:27" ht="11.65" customHeight="1">
      <c r="A950" s="53">
        <v>821</v>
      </c>
      <c r="C950" s="101"/>
      <c r="F950" s="101" t="s">
        <v>633</v>
      </c>
      <c r="G950" s="3" t="s">
        <v>569</v>
      </c>
      <c r="H950" s="59"/>
      <c r="I950" s="7">
        <v>3366890.18</v>
      </c>
      <c r="J950" s="7">
        <v>3190539.1500000004</v>
      </c>
      <c r="K950" s="103">
        <v>176351.03</v>
      </c>
      <c r="L950" s="7">
        <v>0</v>
      </c>
      <c r="M950" s="7">
        <v>176351.03</v>
      </c>
      <c r="O950" s="51"/>
      <c r="P950" s="51"/>
      <c r="Q950" s="51"/>
      <c r="R950" s="51"/>
      <c r="S950" s="51"/>
      <c r="T950" s="51"/>
      <c r="U950" s="51"/>
      <c r="V950" s="51"/>
      <c r="W950" s="51"/>
      <c r="X950" s="51"/>
      <c r="Y950" s="51"/>
      <c r="Z950" s="51"/>
      <c r="AA950" s="51"/>
    </row>
    <row r="951" spans="1:27" ht="11.65" customHeight="1">
      <c r="A951" s="53">
        <v>822</v>
      </c>
      <c r="C951" s="101"/>
      <c r="F951" s="101" t="s">
        <v>633</v>
      </c>
      <c r="G951" s="3" t="s">
        <v>664</v>
      </c>
      <c r="H951" s="59"/>
      <c r="I951" s="7">
        <v>2894924.38</v>
      </c>
      <c r="J951" s="7">
        <v>2711366.7907645111</v>
      </c>
      <c r="K951" s="103">
        <v>183557.5892354887</v>
      </c>
      <c r="L951" s="7">
        <v>0</v>
      </c>
      <c r="M951" s="7">
        <v>183557.5892354887</v>
      </c>
      <c r="O951" s="51"/>
      <c r="P951" s="51"/>
      <c r="Q951" s="51"/>
      <c r="R951" s="51"/>
      <c r="S951" s="51"/>
      <c r="T951" s="51"/>
      <c r="U951" s="51"/>
      <c r="V951" s="51"/>
      <c r="W951" s="51"/>
      <c r="X951" s="51"/>
      <c r="Y951" s="51"/>
      <c r="Z951" s="51"/>
      <c r="AA951" s="51"/>
    </row>
    <row r="952" spans="1:27" ht="11.65" customHeight="1">
      <c r="A952" s="53">
        <v>823</v>
      </c>
      <c r="C952" s="101"/>
      <c r="H952" s="59" t="s">
        <v>162</v>
      </c>
      <c r="I952" s="106">
        <v>6261814.5600000005</v>
      </c>
      <c r="J952" s="106">
        <v>5901905.940764511</v>
      </c>
      <c r="K952" s="106">
        <v>359908.6192354887</v>
      </c>
      <c r="L952" s="106">
        <v>0</v>
      </c>
      <c r="M952" s="106">
        <v>359908.6192354887</v>
      </c>
      <c r="O952" s="51"/>
      <c r="P952" s="51"/>
      <c r="Q952" s="51"/>
      <c r="R952" s="51"/>
      <c r="S952" s="51"/>
      <c r="T952" s="51"/>
      <c r="U952" s="51"/>
      <c r="V952" s="51"/>
      <c r="W952" s="51"/>
      <c r="X952" s="51"/>
      <c r="Y952" s="51"/>
      <c r="Z952" s="51"/>
      <c r="AA952" s="51"/>
    </row>
    <row r="953" spans="1:27" ht="11.65" customHeight="1">
      <c r="A953" s="53">
        <v>824</v>
      </c>
      <c r="C953" s="101"/>
      <c r="H953" s="59"/>
      <c r="I953" s="7"/>
      <c r="J953" s="7"/>
      <c r="K953" s="7"/>
      <c r="L953" s="7"/>
      <c r="M953" s="7"/>
      <c r="O953" s="51"/>
      <c r="P953" s="51"/>
      <c r="Q953" s="51"/>
      <c r="R953" s="51"/>
      <c r="S953" s="51"/>
      <c r="T953" s="51"/>
      <c r="U953" s="51"/>
      <c r="V953" s="51"/>
      <c r="W953" s="51"/>
      <c r="X953" s="51"/>
      <c r="Y953" s="51"/>
      <c r="Z953" s="51"/>
      <c r="AA953" s="51"/>
    </row>
    <row r="954" spans="1:27" ht="11.65" customHeight="1">
      <c r="A954" s="53">
        <v>825</v>
      </c>
      <c r="C954" s="101">
        <v>591</v>
      </c>
      <c r="D954" s="3" t="s">
        <v>174</v>
      </c>
      <c r="H954" s="59"/>
      <c r="I954" s="7"/>
      <c r="J954" s="7"/>
      <c r="K954" s="7"/>
      <c r="L954" s="7"/>
      <c r="M954" s="7"/>
      <c r="O954" s="51"/>
      <c r="P954" s="51"/>
      <c r="Q954" s="51"/>
      <c r="R954" s="51"/>
      <c r="S954" s="51"/>
      <c r="T954" s="51"/>
      <c r="U954" s="51"/>
      <c r="V954" s="51"/>
      <c r="W954" s="51"/>
      <c r="X954" s="51"/>
      <c r="Y954" s="51"/>
      <c r="Z954" s="51"/>
      <c r="AA954" s="51"/>
    </row>
    <row r="955" spans="1:27" ht="11.65" customHeight="1">
      <c r="A955" s="53">
        <v>826</v>
      </c>
      <c r="C955" s="101"/>
      <c r="F955" s="101" t="s">
        <v>633</v>
      </c>
      <c r="G955" s="3" t="s">
        <v>569</v>
      </c>
      <c r="H955" s="59"/>
      <c r="I955" s="7">
        <v>2054023.8800000001</v>
      </c>
      <c r="J955" s="7">
        <v>1941209.4600000002</v>
      </c>
      <c r="K955" s="103">
        <v>112814.42</v>
      </c>
      <c r="L955" s="7">
        <v>0</v>
      </c>
      <c r="M955" s="7">
        <v>112814.42</v>
      </c>
      <c r="O955" s="51"/>
      <c r="P955" s="51"/>
      <c r="Q955" s="51"/>
      <c r="R955" s="51"/>
      <c r="S955" s="51"/>
      <c r="T955" s="51"/>
      <c r="U955" s="51"/>
      <c r="V955" s="51"/>
      <c r="W955" s="51"/>
      <c r="X955" s="51"/>
      <c r="Y955" s="51"/>
      <c r="Z955" s="51"/>
      <c r="AA955" s="51"/>
    </row>
    <row r="956" spans="1:27" ht="11.65" customHeight="1">
      <c r="A956" s="53">
        <v>827</v>
      </c>
      <c r="C956" s="101"/>
      <c r="F956" s="101" t="s">
        <v>633</v>
      </c>
      <c r="G956" s="3" t="s">
        <v>664</v>
      </c>
      <c r="H956" s="59"/>
      <c r="I956" s="7">
        <v>101907.5</v>
      </c>
      <c r="J956" s="7">
        <v>95445.882158011475</v>
      </c>
      <c r="K956" s="103">
        <v>6461.6178419885246</v>
      </c>
      <c r="L956" s="7">
        <v>0</v>
      </c>
      <c r="M956" s="7">
        <v>6461.6178419885246</v>
      </c>
      <c r="O956" s="51"/>
      <c r="P956" s="51"/>
      <c r="Q956" s="51"/>
      <c r="R956" s="51"/>
      <c r="S956" s="51"/>
      <c r="T956" s="51"/>
      <c r="U956" s="51"/>
      <c r="V956" s="51"/>
      <c r="W956" s="51"/>
      <c r="X956" s="51"/>
      <c r="Y956" s="51"/>
      <c r="Z956" s="51"/>
      <c r="AA956" s="51"/>
    </row>
    <row r="957" spans="1:27" ht="11.65" customHeight="1">
      <c r="A957" s="53">
        <v>828</v>
      </c>
      <c r="C957" s="101"/>
      <c r="H957" s="59" t="s">
        <v>162</v>
      </c>
      <c r="I957" s="106">
        <v>2155931.38</v>
      </c>
      <c r="J957" s="106">
        <v>2036655.3421580116</v>
      </c>
      <c r="K957" s="106">
        <v>119276.03784198852</v>
      </c>
      <c r="L957" s="106">
        <v>0</v>
      </c>
      <c r="M957" s="106">
        <v>119276.03784198852</v>
      </c>
      <c r="O957" s="51"/>
      <c r="P957" s="51"/>
      <c r="Q957" s="51"/>
      <c r="R957" s="51"/>
      <c r="S957" s="51"/>
      <c r="T957" s="51"/>
      <c r="U957" s="51"/>
      <c r="V957" s="51"/>
      <c r="W957" s="51"/>
      <c r="X957" s="51"/>
      <c r="Y957" s="51"/>
      <c r="Z957" s="51"/>
      <c r="AA957" s="51"/>
    </row>
    <row r="958" spans="1:27" ht="11.65" customHeight="1">
      <c r="A958" s="53">
        <v>829</v>
      </c>
      <c r="C958" s="101"/>
      <c r="H958" s="59"/>
      <c r="I958" s="7"/>
      <c r="J958" s="7"/>
      <c r="K958" s="7"/>
      <c r="L958" s="7"/>
      <c r="M958" s="7"/>
      <c r="O958" s="51"/>
      <c r="P958" s="51"/>
      <c r="Q958" s="51"/>
      <c r="R958" s="51"/>
      <c r="S958" s="51"/>
      <c r="T958" s="51"/>
      <c r="U958" s="51"/>
      <c r="V958" s="51"/>
      <c r="W958" s="51"/>
      <c r="X958" s="51"/>
      <c r="Y958" s="51"/>
      <c r="Z958" s="51"/>
      <c r="AA958" s="51"/>
    </row>
    <row r="959" spans="1:27" ht="11.65" customHeight="1">
      <c r="A959" s="53">
        <v>830</v>
      </c>
      <c r="C959" s="101">
        <v>592</v>
      </c>
      <c r="D959" s="3" t="s">
        <v>226</v>
      </c>
      <c r="H959" s="59"/>
      <c r="I959" s="7"/>
      <c r="J959" s="7"/>
      <c r="K959" s="7"/>
      <c r="L959" s="7"/>
      <c r="M959" s="7"/>
      <c r="O959" s="51"/>
      <c r="P959" s="51"/>
      <c r="Q959" s="51"/>
      <c r="R959" s="51"/>
      <c r="S959" s="51"/>
      <c r="T959" s="51"/>
      <c r="U959" s="51"/>
      <c r="V959" s="51"/>
      <c r="W959" s="51"/>
      <c r="X959" s="51"/>
      <c r="Y959" s="51"/>
      <c r="Z959" s="51"/>
      <c r="AA959" s="51"/>
    </row>
    <row r="960" spans="1:27" ht="11.65" customHeight="1">
      <c r="A960" s="53">
        <v>831</v>
      </c>
      <c r="C960" s="101"/>
      <c r="F960" s="101" t="s">
        <v>633</v>
      </c>
      <c r="G960" s="3" t="s">
        <v>569</v>
      </c>
      <c r="H960" s="59"/>
      <c r="I960" s="7">
        <v>8572214.8800000008</v>
      </c>
      <c r="J960" s="7">
        <v>7811709.7200000007</v>
      </c>
      <c r="K960" s="103">
        <v>760505.16</v>
      </c>
      <c r="L960" s="7">
        <v>0</v>
      </c>
      <c r="M960" s="7">
        <v>760505.16</v>
      </c>
      <c r="O960" s="51"/>
      <c r="P960" s="51"/>
      <c r="Q960" s="51"/>
      <c r="R960" s="51"/>
      <c r="S960" s="51"/>
      <c r="T960" s="51"/>
      <c r="U960" s="51"/>
      <c r="V960" s="51"/>
      <c r="W960" s="51"/>
      <c r="X960" s="51"/>
      <c r="Y960" s="51"/>
      <c r="Z960" s="51"/>
      <c r="AA960" s="51"/>
    </row>
    <row r="961" spans="1:27" ht="11.65" customHeight="1">
      <c r="A961" s="53">
        <v>832</v>
      </c>
      <c r="C961" s="101"/>
      <c r="F961" s="101" t="s">
        <v>633</v>
      </c>
      <c r="G961" s="3" t="s">
        <v>664</v>
      </c>
      <c r="H961" s="59"/>
      <c r="I961" s="7">
        <v>1800430.82</v>
      </c>
      <c r="J961" s="7">
        <v>1686271.4508684049</v>
      </c>
      <c r="K961" s="103">
        <v>114159.36913159511</v>
      </c>
      <c r="L961" s="7">
        <v>0</v>
      </c>
      <c r="M961" s="7">
        <v>114159.36913159511</v>
      </c>
      <c r="O961" s="51"/>
      <c r="P961" s="51"/>
      <c r="Q961" s="51"/>
      <c r="R961" s="51"/>
      <c r="S961" s="51"/>
      <c r="T961" s="51"/>
      <c r="U961" s="51"/>
      <c r="V961" s="51"/>
      <c r="W961" s="51"/>
      <c r="X961" s="51"/>
      <c r="Y961" s="51"/>
      <c r="Z961" s="51"/>
      <c r="AA961" s="51"/>
    </row>
    <row r="962" spans="1:27" ht="11.65" customHeight="1">
      <c r="A962" s="53">
        <v>833</v>
      </c>
      <c r="C962" s="101"/>
      <c r="H962" s="59" t="s">
        <v>162</v>
      </c>
      <c r="I962" s="106">
        <v>10372645.700000001</v>
      </c>
      <c r="J962" s="106">
        <v>9497981.1708684061</v>
      </c>
      <c r="K962" s="106">
        <v>874664.52913159516</v>
      </c>
      <c r="L962" s="106">
        <v>0</v>
      </c>
      <c r="M962" s="106">
        <v>874664.52913159516</v>
      </c>
      <c r="O962" s="51"/>
      <c r="P962" s="51"/>
      <c r="Q962" s="51"/>
      <c r="R962" s="51"/>
      <c r="S962" s="51"/>
      <c r="T962" s="51"/>
      <c r="U962" s="51"/>
      <c r="V962" s="51"/>
      <c r="W962" s="51"/>
      <c r="X962" s="51"/>
      <c r="Y962" s="51"/>
      <c r="Z962" s="51"/>
      <c r="AA962" s="51"/>
    </row>
    <row r="963" spans="1:27" ht="11.65" customHeight="1">
      <c r="A963" s="53">
        <v>834</v>
      </c>
      <c r="C963" s="101">
        <v>593</v>
      </c>
      <c r="D963" s="3" t="s">
        <v>227</v>
      </c>
      <c r="H963" s="59"/>
      <c r="I963" s="7"/>
      <c r="J963" s="7"/>
      <c r="K963" s="7"/>
      <c r="L963" s="7"/>
      <c r="M963" s="7"/>
      <c r="O963" s="51"/>
      <c r="P963" s="51"/>
      <c r="Q963" s="51"/>
      <c r="R963" s="51"/>
      <c r="S963" s="51"/>
      <c r="T963" s="51"/>
      <c r="U963" s="51"/>
      <c r="V963" s="51"/>
      <c r="W963" s="51"/>
      <c r="X963" s="51"/>
      <c r="Y963" s="51"/>
      <c r="Z963" s="51"/>
      <c r="AA963" s="51"/>
    </row>
    <row r="964" spans="1:27" ht="11.65" customHeight="1">
      <c r="A964" s="53">
        <v>835</v>
      </c>
      <c r="C964" s="101"/>
      <c r="F964" s="101" t="s">
        <v>633</v>
      </c>
      <c r="G964" s="3" t="s">
        <v>569</v>
      </c>
      <c r="H964" s="59"/>
      <c r="I964" s="7">
        <v>91243721.289999992</v>
      </c>
      <c r="J964" s="7">
        <v>85304879.219999999</v>
      </c>
      <c r="K964" s="103">
        <v>5938842.0700000003</v>
      </c>
      <c r="L964" s="7">
        <v>-840687.99590285216</v>
      </c>
      <c r="M964" s="7">
        <v>5098154.0740971481</v>
      </c>
      <c r="O964" s="51"/>
      <c r="P964" s="51"/>
      <c r="Q964" s="51"/>
      <c r="R964" s="51"/>
      <c r="S964" s="51"/>
      <c r="T964" s="51"/>
      <c r="U964" s="51"/>
      <c r="V964" s="51"/>
      <c r="W964" s="51"/>
      <c r="X964" s="51"/>
      <c r="Y964" s="51"/>
      <c r="Z964" s="51"/>
      <c r="AA964" s="51"/>
    </row>
    <row r="965" spans="1:27" ht="11.65" customHeight="1">
      <c r="A965" s="53">
        <v>836</v>
      </c>
      <c r="C965" s="101"/>
      <c r="F965" s="101" t="s">
        <v>633</v>
      </c>
      <c r="G965" s="3" t="s">
        <v>664</v>
      </c>
      <c r="H965" s="59"/>
      <c r="I965" s="7">
        <v>2363761.1800000002</v>
      </c>
      <c r="J965" s="7">
        <v>2213882.8941536411</v>
      </c>
      <c r="K965" s="103">
        <v>149878.28584635918</v>
      </c>
      <c r="L965" s="7">
        <v>-12496.028601798811</v>
      </c>
      <c r="M965" s="7">
        <v>137382.25724456037</v>
      </c>
      <c r="O965" s="51"/>
      <c r="P965" s="51"/>
      <c r="Q965" s="51"/>
      <c r="R965" s="51"/>
      <c r="S965" s="51"/>
      <c r="T965" s="51"/>
      <c r="U965" s="51"/>
      <c r="V965" s="51"/>
      <c r="W965" s="51"/>
      <c r="X965" s="51"/>
      <c r="Y965" s="51"/>
      <c r="Z965" s="51"/>
      <c r="AA965" s="51"/>
    </row>
    <row r="966" spans="1:27" ht="11.65" customHeight="1">
      <c r="A966" s="53">
        <v>837</v>
      </c>
      <c r="C966" s="101"/>
      <c r="H966" s="59" t="s">
        <v>162</v>
      </c>
      <c r="I966" s="106">
        <v>93607482.469999999</v>
      </c>
      <c r="J966" s="106">
        <v>87518762.114153638</v>
      </c>
      <c r="K966" s="106">
        <v>6088720.3558463594</v>
      </c>
      <c r="L966" s="106">
        <v>-853184.02450465097</v>
      </c>
      <c r="M966" s="106">
        <v>5235536.3313417081</v>
      </c>
      <c r="O966" s="51"/>
      <c r="P966" s="51"/>
      <c r="Q966" s="51"/>
      <c r="R966" s="51"/>
      <c r="S966" s="51"/>
      <c r="T966" s="51"/>
      <c r="U966" s="51"/>
      <c r="V966" s="51"/>
      <c r="W966" s="51"/>
      <c r="X966" s="51"/>
      <c r="Y966" s="51"/>
      <c r="Z966" s="51"/>
      <c r="AA966" s="51"/>
    </row>
    <row r="967" spans="1:27" ht="11.65" customHeight="1">
      <c r="A967" s="53">
        <v>838</v>
      </c>
      <c r="C967" s="101"/>
      <c r="H967" s="59"/>
      <c r="I967" s="7"/>
      <c r="J967" s="7"/>
      <c r="K967" s="7"/>
      <c r="L967" s="7"/>
      <c r="M967" s="7"/>
      <c r="O967" s="51"/>
      <c r="P967" s="51"/>
      <c r="Q967" s="51"/>
      <c r="R967" s="51"/>
      <c r="S967" s="51"/>
      <c r="T967" s="51"/>
      <c r="U967" s="51"/>
      <c r="V967" s="51"/>
      <c r="W967" s="51"/>
      <c r="X967" s="51"/>
      <c r="Y967" s="51"/>
      <c r="Z967" s="51"/>
      <c r="AA967" s="51"/>
    </row>
    <row r="968" spans="1:27" ht="11.65" customHeight="1">
      <c r="A968" s="53">
        <v>839</v>
      </c>
      <c r="C968" s="101">
        <v>594</v>
      </c>
      <c r="D968" s="3" t="s">
        <v>228</v>
      </c>
      <c r="H968" s="59"/>
      <c r="I968" s="7"/>
      <c r="J968" s="7"/>
      <c r="K968" s="7"/>
      <c r="L968" s="7"/>
      <c r="M968" s="7"/>
      <c r="O968" s="51"/>
      <c r="P968" s="51"/>
      <c r="Q968" s="51"/>
      <c r="R968" s="51"/>
      <c r="S968" s="51"/>
      <c r="T968" s="51"/>
      <c r="U968" s="51"/>
      <c r="V968" s="51"/>
      <c r="W968" s="51"/>
      <c r="X968" s="51"/>
      <c r="Y968" s="51"/>
      <c r="Z968" s="51"/>
      <c r="AA968" s="51"/>
    </row>
    <row r="969" spans="1:27" ht="11.65" customHeight="1">
      <c r="A969" s="53">
        <v>840</v>
      </c>
      <c r="C969" s="101"/>
      <c r="F969" s="101" t="s">
        <v>633</v>
      </c>
      <c r="G969" s="3" t="s">
        <v>569</v>
      </c>
      <c r="H969" s="59"/>
      <c r="I969" s="7">
        <v>27775298.23</v>
      </c>
      <c r="J969" s="7">
        <v>26564068.43</v>
      </c>
      <c r="K969" s="103">
        <v>1211229.8</v>
      </c>
      <c r="L969" s="7">
        <v>0</v>
      </c>
      <c r="M969" s="7">
        <v>1211229.8</v>
      </c>
      <c r="O969" s="51"/>
      <c r="P969" s="51"/>
      <c r="Q969" s="51"/>
      <c r="R969" s="51"/>
      <c r="S969" s="51"/>
      <c r="T969" s="51"/>
      <c r="U969" s="51"/>
      <c r="V969" s="51"/>
      <c r="W969" s="51"/>
      <c r="X969" s="51"/>
      <c r="Y969" s="51"/>
      <c r="Z969" s="51"/>
      <c r="AA969" s="51"/>
    </row>
    <row r="970" spans="1:27" ht="11.65" customHeight="1">
      <c r="A970" s="53">
        <v>841</v>
      </c>
      <c r="C970" s="101"/>
      <c r="F970" s="101" t="s">
        <v>633</v>
      </c>
      <c r="G970" s="3" t="s">
        <v>664</v>
      </c>
      <c r="H970" s="59"/>
      <c r="I970" s="7">
        <v>15693.92</v>
      </c>
      <c r="J970" s="7">
        <v>14698.820390228977</v>
      </c>
      <c r="K970" s="103">
        <v>995.0996097710231</v>
      </c>
      <c r="L970" s="7">
        <v>0</v>
      </c>
      <c r="M970" s="7">
        <v>995.0996097710231</v>
      </c>
      <c r="O970" s="51"/>
      <c r="P970" s="51"/>
      <c r="Q970" s="51"/>
      <c r="R970" s="51"/>
      <c r="S970" s="51"/>
      <c r="T970" s="51"/>
      <c r="U970" s="51"/>
      <c r="V970" s="51"/>
      <c r="W970" s="51"/>
      <c r="X970" s="51"/>
      <c r="Y970" s="51"/>
      <c r="Z970" s="51"/>
      <c r="AA970" s="51"/>
    </row>
    <row r="971" spans="1:27" ht="11.65" customHeight="1">
      <c r="A971" s="53">
        <v>842</v>
      </c>
      <c r="C971" s="101"/>
      <c r="H971" s="59" t="s">
        <v>162</v>
      </c>
      <c r="I971" s="106">
        <v>27790992.150000002</v>
      </c>
      <c r="J971" s="106">
        <v>26578767.250390228</v>
      </c>
      <c r="K971" s="106">
        <v>1212224.8996097711</v>
      </c>
      <c r="L971" s="106">
        <v>0</v>
      </c>
      <c r="M971" s="106">
        <v>1212224.8996097711</v>
      </c>
      <c r="O971" s="51"/>
      <c r="P971" s="51"/>
      <c r="Q971" s="51"/>
      <c r="R971" s="51"/>
      <c r="S971" s="51"/>
      <c r="T971" s="51"/>
      <c r="U971" s="51"/>
      <c r="V971" s="51"/>
      <c r="W971" s="51"/>
      <c r="X971" s="51"/>
      <c r="Y971" s="51"/>
      <c r="Z971" s="51"/>
      <c r="AA971" s="51"/>
    </row>
    <row r="972" spans="1:27" ht="11.65" customHeight="1">
      <c r="A972" s="53">
        <v>843</v>
      </c>
      <c r="C972" s="101"/>
      <c r="H972" s="59"/>
      <c r="I972" s="7"/>
      <c r="J972" s="7"/>
      <c r="K972" s="7"/>
      <c r="L972" s="7"/>
      <c r="M972" s="7"/>
      <c r="O972" s="51"/>
      <c r="P972" s="51"/>
      <c r="Q972" s="51"/>
      <c r="R972" s="51"/>
      <c r="S972" s="51"/>
      <c r="T972" s="51"/>
      <c r="U972" s="51"/>
      <c r="V972" s="51"/>
      <c r="W972" s="51"/>
      <c r="X972" s="51"/>
      <c r="Y972" s="51"/>
      <c r="Z972" s="51"/>
      <c r="AA972" s="51"/>
    </row>
    <row r="973" spans="1:27" ht="11.65" customHeight="1">
      <c r="A973" s="53">
        <v>844</v>
      </c>
      <c r="C973" s="101">
        <v>595</v>
      </c>
      <c r="D973" s="3" t="s">
        <v>238</v>
      </c>
      <c r="H973" s="59"/>
      <c r="I973" s="7"/>
      <c r="J973" s="7"/>
      <c r="K973" s="7"/>
      <c r="L973" s="7"/>
      <c r="M973" s="7"/>
      <c r="O973" s="51"/>
      <c r="P973" s="51"/>
      <c r="Q973" s="51"/>
      <c r="R973" s="51"/>
      <c r="S973" s="51"/>
      <c r="T973" s="51"/>
      <c r="U973" s="51"/>
      <c r="V973" s="51"/>
      <c r="W973" s="51"/>
      <c r="X973" s="51"/>
      <c r="Y973" s="51"/>
      <c r="Z973" s="51"/>
      <c r="AA973" s="51"/>
    </row>
    <row r="974" spans="1:27" ht="11.65" customHeight="1">
      <c r="A974" s="53">
        <v>845</v>
      </c>
      <c r="C974" s="101"/>
      <c r="F974" s="101" t="s">
        <v>633</v>
      </c>
      <c r="G974" s="3" t="s">
        <v>569</v>
      </c>
      <c r="H974" s="59"/>
      <c r="I974" s="7">
        <v>0</v>
      </c>
      <c r="J974" s="7">
        <v>0</v>
      </c>
      <c r="K974" s="103">
        <v>0</v>
      </c>
      <c r="L974" s="7">
        <v>0</v>
      </c>
      <c r="M974" s="7">
        <v>0</v>
      </c>
      <c r="O974" s="51"/>
      <c r="P974" s="51"/>
      <c r="Q974" s="51"/>
      <c r="R974" s="51"/>
      <c r="S974" s="51"/>
      <c r="T974" s="51"/>
      <c r="U974" s="51"/>
      <c r="V974" s="51"/>
      <c r="W974" s="51"/>
      <c r="X974" s="51"/>
      <c r="Y974" s="51"/>
      <c r="Z974" s="51"/>
      <c r="AA974" s="51"/>
    </row>
    <row r="975" spans="1:27" ht="11.65" customHeight="1">
      <c r="A975" s="53">
        <v>846</v>
      </c>
      <c r="C975" s="101"/>
      <c r="F975" s="101" t="s">
        <v>633</v>
      </c>
      <c r="G975" s="3" t="s">
        <v>664</v>
      </c>
      <c r="H975" s="59"/>
      <c r="I975" s="7">
        <v>986117.24</v>
      </c>
      <c r="J975" s="7">
        <v>923590.80423936923</v>
      </c>
      <c r="K975" s="103">
        <v>62526.43576063076</v>
      </c>
      <c r="L975" s="7">
        <v>0</v>
      </c>
      <c r="M975" s="7">
        <v>62526.43576063076</v>
      </c>
      <c r="O975" s="51"/>
      <c r="P975" s="51"/>
      <c r="Q975" s="51"/>
      <c r="R975" s="51"/>
      <c r="S975" s="51"/>
      <c r="T975" s="51"/>
      <c r="U975" s="51"/>
      <c r="V975" s="51"/>
      <c r="W975" s="51"/>
      <c r="X975" s="51"/>
      <c r="Y975" s="51"/>
      <c r="Z975" s="51"/>
      <c r="AA975" s="51"/>
    </row>
    <row r="976" spans="1:27" ht="11.65" customHeight="1">
      <c r="A976" s="53">
        <v>847</v>
      </c>
      <c r="C976" s="101"/>
      <c r="H976" s="59" t="s">
        <v>162</v>
      </c>
      <c r="I976" s="106">
        <v>986117.24</v>
      </c>
      <c r="J976" s="106">
        <v>923590.80423936923</v>
      </c>
      <c r="K976" s="106">
        <v>62526.43576063076</v>
      </c>
      <c r="L976" s="106">
        <v>0</v>
      </c>
      <c r="M976" s="106">
        <v>62526.43576063076</v>
      </c>
      <c r="O976" s="51"/>
      <c r="P976" s="51"/>
      <c r="Q976" s="51"/>
      <c r="R976" s="51"/>
      <c r="S976" s="51"/>
      <c r="T976" s="51"/>
      <c r="U976" s="51"/>
      <c r="V976" s="51"/>
      <c r="W976" s="51"/>
      <c r="X976" s="51"/>
      <c r="Y976" s="51"/>
      <c r="Z976" s="51"/>
      <c r="AA976" s="51"/>
    </row>
    <row r="977" spans="1:27" ht="11.65" customHeight="1">
      <c r="A977" s="53">
        <v>848</v>
      </c>
      <c r="C977" s="101"/>
      <c r="H977" s="59"/>
      <c r="I977" s="109"/>
      <c r="J977" s="7"/>
      <c r="K977" s="7"/>
      <c r="L977" s="7"/>
      <c r="M977" s="7"/>
      <c r="O977" s="51"/>
      <c r="P977" s="51"/>
      <c r="Q977" s="51"/>
      <c r="R977" s="51"/>
      <c r="S977" s="51"/>
      <c r="T977" s="51"/>
      <c r="U977" s="51"/>
      <c r="V977" s="51"/>
      <c r="W977" s="51"/>
      <c r="X977" s="51"/>
      <c r="Y977" s="51"/>
      <c r="Z977" s="51"/>
      <c r="AA977" s="51"/>
    </row>
    <row r="978" spans="1:27" ht="11.65" customHeight="1">
      <c r="A978" s="53">
        <v>849</v>
      </c>
      <c r="C978" s="101">
        <v>596</v>
      </c>
      <c r="D978" s="3" t="s">
        <v>239</v>
      </c>
      <c r="H978" s="59"/>
      <c r="I978" s="7"/>
      <c r="J978" s="7"/>
      <c r="K978" s="7"/>
      <c r="L978" s="7"/>
      <c r="M978" s="7"/>
      <c r="O978" s="51"/>
      <c r="P978" s="51"/>
      <c r="Q978" s="51"/>
      <c r="R978" s="51"/>
      <c r="S978" s="51"/>
      <c r="T978" s="51"/>
      <c r="U978" s="51"/>
      <c r="V978" s="51"/>
      <c r="W978" s="51"/>
      <c r="X978" s="51"/>
      <c r="Y978" s="51"/>
      <c r="Z978" s="51"/>
      <c r="AA978" s="51"/>
    </row>
    <row r="979" spans="1:27" ht="11.65" customHeight="1">
      <c r="A979" s="53">
        <v>850</v>
      </c>
      <c r="C979" s="101"/>
      <c r="F979" s="101" t="s">
        <v>633</v>
      </c>
      <c r="G979" s="3" t="s">
        <v>569</v>
      </c>
      <c r="H979" s="59"/>
      <c r="I979" s="7">
        <v>2168433.2799999998</v>
      </c>
      <c r="J979" s="7">
        <v>2093340.3499999999</v>
      </c>
      <c r="K979" s="103">
        <v>75092.929999999993</v>
      </c>
      <c r="L979" s="7">
        <v>0</v>
      </c>
      <c r="M979" s="7">
        <v>75092.929999999993</v>
      </c>
      <c r="O979" s="51"/>
      <c r="P979" s="51"/>
      <c r="Q979" s="51"/>
      <c r="R979" s="51"/>
      <c r="S979" s="51"/>
      <c r="T979" s="51"/>
      <c r="U979" s="51"/>
      <c r="V979" s="51"/>
      <c r="W979" s="51"/>
      <c r="X979" s="51"/>
      <c r="Y979" s="51"/>
      <c r="Z979" s="51"/>
      <c r="AA979" s="51"/>
    </row>
    <row r="980" spans="1:27" ht="11.65" customHeight="1">
      <c r="A980" s="53">
        <v>851</v>
      </c>
      <c r="C980" s="101"/>
      <c r="F980" s="101" t="s">
        <v>633</v>
      </c>
      <c r="G980" s="3" t="s">
        <v>664</v>
      </c>
      <c r="H980" s="59"/>
      <c r="I980" s="7">
        <v>0</v>
      </c>
      <c r="J980" s="7">
        <v>0</v>
      </c>
      <c r="K980" s="103">
        <v>0</v>
      </c>
      <c r="L980" s="7">
        <v>0</v>
      </c>
      <c r="M980" s="7">
        <v>0</v>
      </c>
      <c r="O980" s="51"/>
      <c r="P980" s="51"/>
      <c r="Q980" s="51"/>
      <c r="R980" s="51"/>
      <c r="S980" s="51"/>
      <c r="T980" s="51"/>
      <c r="U980" s="51"/>
      <c r="V980" s="51"/>
      <c r="W980" s="51"/>
      <c r="X980" s="51"/>
      <c r="Y980" s="51"/>
      <c r="Z980" s="51"/>
      <c r="AA980" s="51"/>
    </row>
    <row r="981" spans="1:27" ht="11.65" customHeight="1">
      <c r="A981" s="53">
        <v>852</v>
      </c>
      <c r="C981" s="101"/>
      <c r="H981" s="59" t="s">
        <v>162</v>
      </c>
      <c r="I981" s="106">
        <v>2168433.2799999998</v>
      </c>
      <c r="J981" s="106">
        <v>2093340.3499999999</v>
      </c>
      <c r="K981" s="106">
        <v>75092.929999999993</v>
      </c>
      <c r="L981" s="106">
        <v>0</v>
      </c>
      <c r="M981" s="106">
        <v>75092.929999999993</v>
      </c>
      <c r="O981" s="51"/>
      <c r="P981" s="51"/>
      <c r="Q981" s="51"/>
      <c r="R981" s="51"/>
      <c r="S981" s="51"/>
      <c r="T981" s="51"/>
      <c r="U981" s="51"/>
      <c r="V981" s="51"/>
      <c r="W981" s="51"/>
      <c r="X981" s="51"/>
      <c r="Y981" s="51"/>
      <c r="Z981" s="51"/>
      <c r="AA981" s="51"/>
    </row>
    <row r="982" spans="1:27" ht="11.65" customHeight="1">
      <c r="A982" s="53">
        <v>853</v>
      </c>
      <c r="C982" s="101"/>
      <c r="H982" s="59"/>
      <c r="I982" s="7"/>
      <c r="J982" s="7"/>
      <c r="K982" s="7"/>
      <c r="L982" s="7"/>
      <c r="M982" s="7"/>
      <c r="O982" s="51"/>
      <c r="P982" s="51"/>
      <c r="Q982" s="51"/>
      <c r="R982" s="51"/>
      <c r="S982" s="51"/>
      <c r="T982" s="51"/>
      <c r="U982" s="51"/>
      <c r="V982" s="51"/>
      <c r="W982" s="51"/>
      <c r="X982" s="51"/>
      <c r="Y982" s="51"/>
      <c r="Z982" s="51"/>
      <c r="AA982" s="51"/>
    </row>
    <row r="983" spans="1:27" ht="11.65" customHeight="1">
      <c r="A983" s="53">
        <v>854</v>
      </c>
      <c r="C983" s="101">
        <v>597</v>
      </c>
      <c r="D983" s="3" t="s">
        <v>240</v>
      </c>
      <c r="H983" s="59"/>
      <c r="I983" s="7"/>
      <c r="J983" s="7"/>
      <c r="K983" s="7"/>
      <c r="L983" s="7"/>
      <c r="M983" s="7"/>
      <c r="O983" s="51"/>
      <c r="P983" s="51"/>
      <c r="Q983" s="51"/>
      <c r="R983" s="51"/>
      <c r="S983" s="51"/>
      <c r="T983" s="51"/>
      <c r="U983" s="51"/>
      <c r="V983" s="51"/>
      <c r="W983" s="51"/>
      <c r="X983" s="51"/>
      <c r="Y983" s="51"/>
      <c r="Z983" s="51"/>
      <c r="AA983" s="51"/>
    </row>
    <row r="984" spans="1:27" ht="11.65" customHeight="1">
      <c r="A984" s="53">
        <v>855</v>
      </c>
      <c r="C984" s="101"/>
      <c r="F984" s="101" t="s">
        <v>633</v>
      </c>
      <c r="G984" s="3" t="s">
        <v>569</v>
      </c>
      <c r="H984" s="59"/>
      <c r="I984" s="7">
        <v>623920.46</v>
      </c>
      <c r="J984" s="7">
        <v>588077.09</v>
      </c>
      <c r="K984" s="103">
        <v>35843.370000000003</v>
      </c>
      <c r="L984" s="7">
        <v>0</v>
      </c>
      <c r="M984" s="7">
        <v>35843.370000000003</v>
      </c>
      <c r="O984" s="51"/>
      <c r="P984" s="51"/>
      <c r="Q984" s="51"/>
      <c r="R984" s="51"/>
      <c r="S984" s="51"/>
      <c r="T984" s="51"/>
      <c r="U984" s="51"/>
      <c r="V984" s="51"/>
      <c r="W984" s="51"/>
      <c r="X984" s="51"/>
      <c r="Y984" s="51"/>
      <c r="Z984" s="51"/>
      <c r="AA984" s="51"/>
    </row>
    <row r="985" spans="1:27" ht="11.65" customHeight="1">
      <c r="A985" s="53">
        <v>856</v>
      </c>
      <c r="C985" s="101"/>
      <c r="F985" s="101" t="s">
        <v>633</v>
      </c>
      <c r="G985" s="3" t="s">
        <v>664</v>
      </c>
      <c r="H985" s="59"/>
      <c r="I985" s="7">
        <v>-35199.07</v>
      </c>
      <c r="J985" s="7">
        <v>-32967.213279607458</v>
      </c>
      <c r="K985" s="103">
        <v>-2231.8567203925422</v>
      </c>
      <c r="L985" s="7">
        <v>0</v>
      </c>
      <c r="M985" s="7">
        <v>-2231.8567203925422</v>
      </c>
      <c r="O985" s="51"/>
      <c r="P985" s="51"/>
      <c r="Q985" s="51"/>
      <c r="R985" s="51"/>
      <c r="S985" s="51"/>
      <c r="T985" s="51"/>
      <c r="U985" s="51"/>
      <c r="V985" s="51"/>
      <c r="W985" s="51"/>
      <c r="X985" s="51"/>
      <c r="Y985" s="51"/>
      <c r="Z985" s="51"/>
      <c r="AA985" s="51"/>
    </row>
    <row r="986" spans="1:27" ht="11.65" customHeight="1">
      <c r="A986" s="53">
        <v>857</v>
      </c>
      <c r="C986" s="101"/>
      <c r="H986" s="59" t="s">
        <v>162</v>
      </c>
      <c r="I986" s="106">
        <v>588721.39</v>
      </c>
      <c r="J986" s="106">
        <v>555109.87672039249</v>
      </c>
      <c r="K986" s="106">
        <v>33611.513279607461</v>
      </c>
      <c r="L986" s="106">
        <v>0</v>
      </c>
      <c r="M986" s="106">
        <v>33611.513279607461</v>
      </c>
      <c r="O986" s="51"/>
      <c r="P986" s="51"/>
      <c r="Q986" s="51"/>
      <c r="R986" s="51"/>
      <c r="S986" s="51"/>
      <c r="T986" s="51"/>
      <c r="U986" s="51"/>
      <c r="V986" s="51"/>
      <c r="W986" s="51"/>
      <c r="X986" s="51"/>
      <c r="Y986" s="51"/>
      <c r="Z986" s="51"/>
      <c r="AA986" s="51"/>
    </row>
    <row r="987" spans="1:27" ht="11.65" customHeight="1">
      <c r="A987" s="53">
        <v>858</v>
      </c>
      <c r="C987" s="101"/>
      <c r="H987" s="59"/>
      <c r="I987" s="7"/>
      <c r="J987" s="7"/>
      <c r="K987" s="7"/>
      <c r="L987" s="7"/>
      <c r="M987" s="7"/>
      <c r="O987" s="51"/>
      <c r="P987" s="51"/>
      <c r="Q987" s="51"/>
      <c r="R987" s="51"/>
      <c r="S987" s="51"/>
      <c r="T987" s="51"/>
      <c r="U987" s="51"/>
      <c r="V987" s="51"/>
      <c r="W987" s="51"/>
      <c r="X987" s="51"/>
      <c r="Y987" s="51"/>
      <c r="Z987" s="51"/>
      <c r="AA987" s="51"/>
    </row>
    <row r="988" spans="1:27" ht="11.65" customHeight="1">
      <c r="A988" s="53">
        <v>859</v>
      </c>
      <c r="C988" s="101">
        <v>598</v>
      </c>
      <c r="D988" s="3" t="s">
        <v>241</v>
      </c>
      <c r="H988" s="59"/>
      <c r="I988" s="7"/>
      <c r="J988" s="7"/>
      <c r="K988" s="7"/>
      <c r="L988" s="7"/>
      <c r="M988" s="7"/>
      <c r="O988" s="51"/>
      <c r="P988" s="51"/>
      <c r="Q988" s="51"/>
      <c r="R988" s="51"/>
      <c r="S988" s="51"/>
      <c r="T988" s="51"/>
      <c r="U988" s="51"/>
      <c r="V988" s="51"/>
      <c r="W988" s="51"/>
      <c r="X988" s="51"/>
      <c r="Y988" s="51"/>
      <c r="Z988" s="51"/>
      <c r="AA988" s="51"/>
    </row>
    <row r="989" spans="1:27" ht="11.65" customHeight="1">
      <c r="A989" s="53">
        <v>860</v>
      </c>
      <c r="C989" s="101"/>
      <c r="F989" s="101" t="s">
        <v>633</v>
      </c>
      <c r="G989" s="3" t="s">
        <v>569</v>
      </c>
      <c r="H989" s="59"/>
      <c r="I989" s="7">
        <v>2094505.0099999998</v>
      </c>
      <c r="J989" s="7">
        <v>1910596.0199999998</v>
      </c>
      <c r="K989" s="103">
        <v>183908.99</v>
      </c>
      <c r="L989" s="7">
        <v>0</v>
      </c>
      <c r="M989" s="7">
        <v>183908.99</v>
      </c>
      <c r="O989" s="51"/>
      <c r="P989" s="51"/>
      <c r="Q989" s="51"/>
      <c r="R989" s="51"/>
      <c r="S989" s="51"/>
      <c r="T989" s="51"/>
      <c r="U989" s="51"/>
      <c r="V989" s="51"/>
      <c r="W989" s="51"/>
      <c r="X989" s="51"/>
      <c r="Y989" s="51"/>
      <c r="Z989" s="51"/>
      <c r="AA989" s="51"/>
    </row>
    <row r="990" spans="1:27" ht="11.65" customHeight="1">
      <c r="A990" s="53">
        <v>861</v>
      </c>
      <c r="C990" s="101"/>
      <c r="F990" s="101" t="s">
        <v>633</v>
      </c>
      <c r="G990" s="3" t="s">
        <v>664</v>
      </c>
      <c r="H990" s="59"/>
      <c r="I990" s="7">
        <v>-12145436.66</v>
      </c>
      <c r="J990" s="7">
        <v>-11375334.653562814</v>
      </c>
      <c r="K990" s="103">
        <v>-770102.0064371858</v>
      </c>
      <c r="L990" s="7">
        <v>0</v>
      </c>
      <c r="M990" s="7">
        <v>-770102.0064371858</v>
      </c>
      <c r="O990" s="51"/>
      <c r="P990" s="51"/>
      <c r="Q990" s="51"/>
      <c r="R990" s="51"/>
      <c r="S990" s="51"/>
      <c r="T990" s="51"/>
      <c r="U990" s="51"/>
      <c r="V990" s="51"/>
      <c r="W990" s="51"/>
      <c r="X990" s="51"/>
      <c r="Y990" s="51"/>
      <c r="Z990" s="51"/>
      <c r="AA990" s="51"/>
    </row>
    <row r="991" spans="1:27" ht="11.65" customHeight="1">
      <c r="A991" s="53">
        <v>862</v>
      </c>
      <c r="C991" s="101"/>
      <c r="H991" s="59" t="s">
        <v>162</v>
      </c>
      <c r="I991" s="106">
        <v>-10050931.65</v>
      </c>
      <c r="J991" s="106">
        <v>-9464738.6335628144</v>
      </c>
      <c r="K991" s="106">
        <v>-586193.01643718581</v>
      </c>
      <c r="L991" s="106">
        <v>0</v>
      </c>
      <c r="M991" s="106">
        <v>-586193.01643718581</v>
      </c>
      <c r="O991" s="51"/>
      <c r="P991" s="51"/>
      <c r="Q991" s="51"/>
      <c r="R991" s="51"/>
      <c r="S991" s="51"/>
      <c r="T991" s="51"/>
      <c r="U991" s="51"/>
      <c r="V991" s="51"/>
      <c r="W991" s="51"/>
      <c r="X991" s="51"/>
      <c r="Y991" s="51"/>
      <c r="Z991" s="51"/>
      <c r="AA991" s="51"/>
    </row>
    <row r="992" spans="1:27" ht="11.65" customHeight="1">
      <c r="A992" s="53">
        <v>863</v>
      </c>
      <c r="C992" s="101"/>
      <c r="H992" s="59"/>
      <c r="I992" s="7"/>
      <c r="J992" s="7"/>
      <c r="K992" s="7"/>
      <c r="L992" s="7"/>
      <c r="M992" s="7"/>
      <c r="O992" s="51"/>
      <c r="P992" s="51"/>
      <c r="Q992" s="51"/>
      <c r="R992" s="51"/>
      <c r="S992" s="51"/>
      <c r="T992" s="51"/>
      <c r="U992" s="51"/>
      <c r="V992" s="51"/>
      <c r="W992" s="51"/>
      <c r="X992" s="51"/>
      <c r="Y992" s="51"/>
      <c r="Z992" s="51"/>
      <c r="AA992" s="51"/>
    </row>
    <row r="993" spans="1:27" ht="11.65" customHeight="1" thickBot="1">
      <c r="A993" s="53">
        <v>864</v>
      </c>
      <c r="C993" s="91" t="s">
        <v>242</v>
      </c>
      <c r="H993" s="59" t="s">
        <v>162</v>
      </c>
      <c r="I993" s="108">
        <v>193041935.56999999</v>
      </c>
      <c r="J993" s="108">
        <v>181195378.41188216</v>
      </c>
      <c r="K993" s="108">
        <v>11846557.158117846</v>
      </c>
      <c r="L993" s="108">
        <v>-751281.89852685446</v>
      </c>
      <c r="M993" s="108">
        <v>11095275.259590991</v>
      </c>
      <c r="N993" s="7" t="s">
        <v>65</v>
      </c>
      <c r="O993" s="105"/>
      <c r="P993" s="105"/>
      <c r="Q993" s="105"/>
      <c r="R993" s="105"/>
      <c r="S993" s="105"/>
      <c r="T993" s="105"/>
      <c r="U993" s="51"/>
      <c r="V993" s="105"/>
      <c r="W993" s="105"/>
      <c r="X993" s="105"/>
      <c r="Y993" s="105"/>
      <c r="Z993" s="105"/>
      <c r="AA993" s="105"/>
    </row>
    <row r="994" spans="1:27" ht="11.65" customHeight="1" thickTop="1">
      <c r="A994" s="53">
        <v>865</v>
      </c>
      <c r="C994" s="101"/>
      <c r="H994" s="59"/>
      <c r="I994" s="7"/>
      <c r="J994" s="7"/>
      <c r="K994" s="7"/>
      <c r="L994" s="7"/>
      <c r="M994" s="7"/>
      <c r="O994" s="51"/>
      <c r="P994" s="51"/>
      <c r="Q994" s="51"/>
      <c r="R994" s="51"/>
      <c r="S994" s="51"/>
      <c r="T994" s="51"/>
      <c r="U994" s="51"/>
      <c r="V994" s="51"/>
      <c r="W994" s="51"/>
      <c r="X994" s="51"/>
      <c r="Y994" s="51"/>
      <c r="Z994" s="51"/>
      <c r="AA994" s="51"/>
    </row>
    <row r="995" spans="1:27" ht="11.65" customHeight="1">
      <c r="A995" s="53">
        <v>866</v>
      </c>
      <c r="C995" s="101"/>
      <c r="H995" s="59"/>
      <c r="I995" s="7"/>
      <c r="J995" s="7"/>
      <c r="K995" s="7"/>
      <c r="L995" s="7"/>
      <c r="M995" s="7"/>
      <c r="O995" s="51"/>
      <c r="P995" s="51"/>
      <c r="Q995" s="51"/>
      <c r="R995" s="51"/>
      <c r="S995" s="51"/>
      <c r="T995" s="51"/>
      <c r="U995" s="51"/>
      <c r="V995" s="51"/>
      <c r="W995" s="51"/>
      <c r="X995" s="51"/>
      <c r="Y995" s="51"/>
      <c r="Z995" s="51"/>
      <c r="AA995" s="51"/>
    </row>
    <row r="996" spans="1:27" ht="11.65" customHeight="1">
      <c r="A996" s="53">
        <v>867</v>
      </c>
      <c r="C996" s="101" t="s">
        <v>243</v>
      </c>
      <c r="H996" s="59"/>
      <c r="I996" s="7"/>
      <c r="J996" s="7"/>
      <c r="K996" s="7"/>
      <c r="L996" s="7"/>
      <c r="M996" s="7"/>
      <c r="O996" s="51"/>
      <c r="P996" s="51"/>
      <c r="Q996" s="51"/>
      <c r="R996" s="51"/>
      <c r="S996" s="51"/>
      <c r="T996" s="51"/>
      <c r="U996" s="51"/>
      <c r="V996" s="51"/>
      <c r="W996" s="51"/>
      <c r="X996" s="51"/>
      <c r="Y996" s="51"/>
      <c r="Z996" s="51"/>
      <c r="AA996" s="51"/>
    </row>
    <row r="997" spans="1:27" ht="11.65" customHeight="1">
      <c r="A997" s="53">
        <v>868</v>
      </c>
      <c r="C997" s="101"/>
      <c r="E997" s="3" t="s">
        <v>569</v>
      </c>
      <c r="H997" s="59"/>
      <c r="I997" s="7">
        <v>176781578.72999999</v>
      </c>
      <c r="J997" s="7">
        <v>165966037.06999999</v>
      </c>
      <c r="K997" s="103">
        <v>10815541.66</v>
      </c>
      <c r="L997" s="7">
        <v>-761231.67030591704</v>
      </c>
      <c r="M997" s="7">
        <v>10054309.989694083</v>
      </c>
      <c r="O997" s="51"/>
      <c r="P997" s="51"/>
      <c r="Q997" s="51"/>
      <c r="R997" s="51"/>
      <c r="S997" s="51"/>
      <c r="T997" s="51"/>
      <c r="U997" s="51"/>
      <c r="V997" s="51"/>
      <c r="W997" s="51"/>
      <c r="X997" s="51"/>
      <c r="Y997" s="51"/>
      <c r="Z997" s="51"/>
      <c r="AA997" s="51"/>
    </row>
    <row r="998" spans="1:27" ht="11.65" customHeight="1">
      <c r="A998" s="53">
        <v>869</v>
      </c>
      <c r="C998" s="101"/>
      <c r="E998" s="57" t="s">
        <v>664</v>
      </c>
      <c r="H998" s="59"/>
      <c r="I998" s="7">
        <v>16260356.840000004</v>
      </c>
      <c r="J998" s="7">
        <v>15229341.34188216</v>
      </c>
      <c r="K998" s="103">
        <v>1031015.4981178438</v>
      </c>
      <c r="L998" s="7">
        <v>9949.7717790622264</v>
      </c>
      <c r="M998" s="7">
        <v>1040965.269896906</v>
      </c>
      <c r="O998" s="51"/>
      <c r="P998" s="51"/>
      <c r="Q998" s="51"/>
      <c r="R998" s="51"/>
      <c r="S998" s="51"/>
      <c r="T998" s="51"/>
      <c r="U998" s="51"/>
      <c r="V998" s="51"/>
      <c r="W998" s="51"/>
      <c r="X998" s="51"/>
      <c r="Y998" s="51"/>
      <c r="Z998" s="51"/>
      <c r="AA998" s="51"/>
    </row>
    <row r="999" spans="1:27" ht="11.65" customHeight="1">
      <c r="A999" s="53">
        <v>870</v>
      </c>
      <c r="C999" s="101"/>
      <c r="H999" s="59"/>
      <c r="I999" s="7"/>
      <c r="J999" s="7"/>
      <c r="K999" s="7"/>
      <c r="L999" s="7"/>
      <c r="M999" s="7"/>
      <c r="O999" s="51"/>
      <c r="P999" s="51"/>
      <c r="Q999" s="51"/>
      <c r="R999" s="51"/>
      <c r="S999" s="51"/>
      <c r="T999" s="51"/>
      <c r="U999" s="51"/>
      <c r="V999" s="51"/>
      <c r="W999" s="51"/>
      <c r="X999" s="51"/>
      <c r="Y999" s="51"/>
      <c r="Z999" s="51"/>
      <c r="AA999" s="51"/>
    </row>
    <row r="1000" spans="1:27" ht="11.65" customHeight="1" thickBot="1">
      <c r="A1000" s="53">
        <v>871</v>
      </c>
      <c r="C1000" s="101" t="s">
        <v>244</v>
      </c>
      <c r="H1000" s="59" t="s">
        <v>162</v>
      </c>
      <c r="I1000" s="118">
        <v>193041935.56999999</v>
      </c>
      <c r="J1000" s="118">
        <v>181195378.41188216</v>
      </c>
      <c r="K1000" s="118">
        <v>11846557.158117844</v>
      </c>
      <c r="L1000" s="118">
        <v>-751281.89852685481</v>
      </c>
      <c r="M1000" s="118">
        <v>11095275.259590989</v>
      </c>
      <c r="O1000" s="51">
        <v>0</v>
      </c>
      <c r="P1000" s="51"/>
      <c r="Q1000" s="51"/>
      <c r="R1000" s="51"/>
      <c r="S1000" s="51"/>
      <c r="T1000" s="51"/>
      <c r="U1000" s="51"/>
      <c r="V1000" s="51"/>
      <c r="W1000" s="51"/>
      <c r="X1000" s="51"/>
      <c r="Y1000" s="51"/>
      <c r="Z1000" s="51"/>
      <c r="AA1000" s="51"/>
    </row>
    <row r="1001" spans="1:27" ht="11.65" customHeight="1" thickTop="1">
      <c r="A1001" s="53">
        <v>872</v>
      </c>
      <c r="C1001" s="101"/>
      <c r="H1001" s="59"/>
      <c r="I1001" s="7"/>
      <c r="J1001" s="7"/>
      <c r="K1001" s="7"/>
      <c r="L1001" s="7"/>
      <c r="M1001" s="7"/>
      <c r="O1001" s="51"/>
      <c r="P1001" s="51"/>
      <c r="Q1001" s="51"/>
      <c r="R1001" s="51"/>
      <c r="S1001" s="51"/>
      <c r="T1001" s="51"/>
      <c r="U1001" s="51"/>
      <c r="V1001" s="51"/>
      <c r="W1001" s="51"/>
      <c r="X1001" s="51"/>
      <c r="Y1001" s="51"/>
      <c r="Z1001" s="51"/>
      <c r="AA1001" s="51"/>
    </row>
    <row r="1002" spans="1:27" ht="11.65" customHeight="1">
      <c r="A1002" s="53">
        <v>873</v>
      </c>
      <c r="C1002" s="101">
        <v>901</v>
      </c>
      <c r="D1002" s="3" t="s">
        <v>245</v>
      </c>
      <c r="H1002" s="59"/>
      <c r="I1002" s="7"/>
      <c r="J1002" s="7"/>
      <c r="K1002" s="7"/>
      <c r="L1002" s="7"/>
      <c r="M1002" s="7"/>
      <c r="N1002" s="51"/>
      <c r="O1002" s="51"/>
      <c r="P1002" s="51"/>
      <c r="Q1002" s="51"/>
      <c r="R1002" s="51"/>
      <c r="S1002" s="51"/>
      <c r="T1002" s="51"/>
      <c r="U1002" s="51"/>
      <c r="V1002" s="51"/>
      <c r="W1002" s="51"/>
      <c r="X1002" s="51"/>
      <c r="Y1002" s="51"/>
      <c r="Z1002" s="51"/>
      <c r="AA1002" s="51"/>
    </row>
    <row r="1003" spans="1:27" ht="11.65" customHeight="1">
      <c r="A1003" s="53">
        <v>874</v>
      </c>
      <c r="C1003" s="101"/>
      <c r="F1003" s="101" t="s">
        <v>638</v>
      </c>
      <c r="G1003" s="3" t="s">
        <v>569</v>
      </c>
      <c r="H1003" s="59"/>
      <c r="I1003" s="7">
        <v>548.63</v>
      </c>
      <c r="J1003" s="7">
        <v>548.63</v>
      </c>
      <c r="K1003" s="103">
        <v>0</v>
      </c>
      <c r="L1003" s="7">
        <v>0</v>
      </c>
      <c r="M1003" s="7">
        <v>0</v>
      </c>
      <c r="N1003" s="51"/>
      <c r="O1003" s="51"/>
      <c r="P1003" s="51"/>
      <c r="Q1003" s="51"/>
      <c r="R1003" s="51"/>
      <c r="S1003" s="51"/>
      <c r="T1003" s="51"/>
      <c r="U1003" s="51"/>
      <c r="V1003" s="51"/>
      <c r="W1003" s="51"/>
      <c r="X1003" s="51"/>
      <c r="Y1003" s="51"/>
      <c r="Z1003" s="51"/>
      <c r="AA1003" s="51"/>
    </row>
    <row r="1004" spans="1:27" ht="11.65" customHeight="1">
      <c r="A1004" s="53">
        <v>875</v>
      </c>
      <c r="C1004" s="101"/>
      <c r="F1004" s="101" t="s">
        <v>638</v>
      </c>
      <c r="G1004" s="3" t="s">
        <v>647</v>
      </c>
      <c r="H1004" s="59"/>
      <c r="I1004" s="7">
        <v>1990555.55</v>
      </c>
      <c r="J1004" s="7">
        <v>1853270.8704967527</v>
      </c>
      <c r="K1004" s="103">
        <v>137284.67950324749</v>
      </c>
      <c r="L1004" s="7">
        <v>0</v>
      </c>
      <c r="M1004" s="7">
        <v>137284.67950324749</v>
      </c>
      <c r="N1004" s="51"/>
      <c r="O1004" s="51"/>
      <c r="P1004" s="51"/>
      <c r="Q1004" s="51"/>
      <c r="R1004" s="51"/>
      <c r="S1004" s="51"/>
      <c r="T1004" s="51"/>
      <c r="U1004" s="51"/>
      <c r="V1004" s="51"/>
      <c r="W1004" s="51"/>
      <c r="X1004" s="51"/>
      <c r="Y1004" s="51"/>
      <c r="Z1004" s="51"/>
      <c r="AA1004" s="51"/>
    </row>
    <row r="1005" spans="1:27" ht="11.65" customHeight="1">
      <c r="A1005" s="53">
        <v>876</v>
      </c>
      <c r="C1005" s="101"/>
      <c r="H1005" s="59" t="s">
        <v>162</v>
      </c>
      <c r="I1005" s="106">
        <v>1991104.18</v>
      </c>
      <c r="J1005" s="106">
        <v>1853819.5004967526</v>
      </c>
      <c r="K1005" s="106">
        <v>137284.67950324749</v>
      </c>
      <c r="L1005" s="106">
        <v>0</v>
      </c>
      <c r="M1005" s="106">
        <v>137284.67950324749</v>
      </c>
      <c r="N1005" s="51"/>
      <c r="O1005" s="51"/>
      <c r="P1005" s="51"/>
      <c r="Q1005" s="51"/>
      <c r="R1005" s="51"/>
      <c r="S1005" s="51"/>
      <c r="T1005" s="51"/>
      <c r="U1005" s="51"/>
      <c r="V1005" s="51"/>
      <c r="W1005" s="51"/>
      <c r="X1005" s="51"/>
      <c r="Y1005" s="51"/>
      <c r="Z1005" s="51"/>
      <c r="AA1005" s="51"/>
    </row>
    <row r="1006" spans="1:27" ht="11.65" customHeight="1">
      <c r="A1006" s="53">
        <v>877</v>
      </c>
      <c r="C1006" s="101"/>
      <c r="H1006" s="59"/>
      <c r="I1006" s="7"/>
      <c r="J1006" s="7"/>
      <c r="K1006" s="7"/>
      <c r="L1006" s="7"/>
      <c r="M1006" s="7"/>
      <c r="N1006" s="51"/>
      <c r="O1006" s="51"/>
      <c r="P1006" s="51"/>
      <c r="Q1006" s="51"/>
      <c r="R1006" s="51"/>
      <c r="S1006" s="51"/>
      <c r="T1006" s="51"/>
      <c r="U1006" s="51"/>
      <c r="V1006" s="51"/>
      <c r="W1006" s="51"/>
      <c r="X1006" s="51"/>
      <c r="Y1006" s="51"/>
      <c r="Z1006" s="51"/>
      <c r="AA1006" s="51"/>
    </row>
    <row r="1007" spans="1:27" ht="11.65" customHeight="1">
      <c r="A1007" s="53">
        <v>878</v>
      </c>
      <c r="C1007" s="101">
        <v>902</v>
      </c>
      <c r="D1007" s="3" t="s">
        <v>246</v>
      </c>
      <c r="H1007" s="59"/>
      <c r="I1007" s="7"/>
      <c r="J1007" s="7"/>
      <c r="K1007" s="7"/>
      <c r="L1007" s="7"/>
      <c r="M1007" s="7"/>
      <c r="N1007" s="51"/>
      <c r="O1007" s="51"/>
      <c r="P1007" s="51"/>
      <c r="Q1007" s="51"/>
      <c r="R1007" s="51"/>
      <c r="S1007" s="51"/>
      <c r="T1007" s="51"/>
      <c r="U1007" s="51"/>
      <c r="V1007" s="51"/>
      <c r="W1007" s="51"/>
      <c r="X1007" s="51"/>
      <c r="Y1007" s="51"/>
      <c r="Z1007" s="51"/>
      <c r="AA1007" s="51"/>
    </row>
    <row r="1008" spans="1:27" ht="11.65" customHeight="1">
      <c r="A1008" s="53">
        <v>879</v>
      </c>
      <c r="C1008" s="101"/>
      <c r="F1008" s="101" t="s">
        <v>638</v>
      </c>
      <c r="G1008" s="3" t="s">
        <v>569</v>
      </c>
      <c r="H1008" s="59"/>
      <c r="I1008" s="7">
        <v>12472652.160000002</v>
      </c>
      <c r="J1008" s="7">
        <v>11587841.630000003</v>
      </c>
      <c r="K1008" s="103">
        <v>884810.53</v>
      </c>
      <c r="L1008" s="7">
        <v>0</v>
      </c>
      <c r="M1008" s="7">
        <v>884810.53</v>
      </c>
      <c r="N1008" s="51"/>
      <c r="O1008" s="51"/>
      <c r="P1008" s="51"/>
      <c r="Q1008" s="51"/>
      <c r="R1008" s="51"/>
      <c r="S1008" s="51"/>
      <c r="T1008" s="51"/>
      <c r="U1008" s="51"/>
      <c r="V1008" s="51"/>
      <c r="W1008" s="51"/>
      <c r="X1008" s="51"/>
      <c r="Y1008" s="51"/>
      <c r="Z1008" s="51"/>
      <c r="AA1008" s="51"/>
    </row>
    <row r="1009" spans="1:64" ht="11.65" customHeight="1">
      <c r="A1009" s="53">
        <v>880</v>
      </c>
      <c r="C1009" s="101"/>
      <c r="F1009" s="101" t="s">
        <v>638</v>
      </c>
      <c r="G1009" s="3" t="s">
        <v>647</v>
      </c>
      <c r="H1009" s="59"/>
      <c r="I1009" s="7">
        <v>526192.23</v>
      </c>
      <c r="J1009" s="7">
        <v>489901.79256274831</v>
      </c>
      <c r="K1009" s="103">
        <v>36290.437437251669</v>
      </c>
      <c r="L1009" s="7">
        <v>0</v>
      </c>
      <c r="M1009" s="7">
        <v>36290.437437251669</v>
      </c>
      <c r="N1009" s="51"/>
      <c r="O1009" s="51"/>
      <c r="P1009" s="51"/>
      <c r="Q1009" s="51"/>
      <c r="R1009" s="51"/>
      <c r="S1009" s="51"/>
      <c r="T1009" s="51"/>
      <c r="U1009" s="51"/>
      <c r="V1009" s="51"/>
      <c r="W1009" s="51"/>
      <c r="X1009" s="51"/>
      <c r="Y1009" s="51"/>
      <c r="Z1009" s="51"/>
      <c r="AA1009" s="51"/>
    </row>
    <row r="1010" spans="1:64" ht="11.65" customHeight="1">
      <c r="A1010" s="53">
        <v>881</v>
      </c>
      <c r="C1010" s="101"/>
      <c r="H1010" s="59" t="s">
        <v>162</v>
      </c>
      <c r="I1010" s="106">
        <v>12998844.390000002</v>
      </c>
      <c r="J1010" s="106">
        <v>12077743.422562752</v>
      </c>
      <c r="K1010" s="106">
        <v>921100.9674372517</v>
      </c>
      <c r="L1010" s="106">
        <v>0</v>
      </c>
      <c r="M1010" s="106">
        <v>921100.9674372517</v>
      </c>
      <c r="N1010" s="51"/>
      <c r="O1010" s="51"/>
      <c r="P1010" s="51"/>
      <c r="Q1010" s="51"/>
      <c r="R1010" s="51"/>
      <c r="S1010" s="51"/>
      <c r="T1010" s="51"/>
      <c r="U1010" s="51"/>
      <c r="V1010" s="51"/>
      <c r="W1010" s="51"/>
      <c r="X1010" s="51"/>
      <c r="Y1010" s="51"/>
      <c r="Z1010" s="51"/>
      <c r="AA1010" s="51"/>
    </row>
    <row r="1011" spans="1:64" ht="11.65" customHeight="1">
      <c r="A1011" s="53">
        <v>882</v>
      </c>
      <c r="C1011" s="101"/>
      <c r="H1011" s="59"/>
      <c r="I1011" s="109"/>
      <c r="J1011" s="7"/>
      <c r="K1011" s="7"/>
      <c r="L1011" s="7"/>
      <c r="M1011" s="7"/>
      <c r="N1011" s="51"/>
      <c r="O1011" s="51"/>
      <c r="P1011" s="51"/>
      <c r="Q1011" s="51"/>
      <c r="R1011" s="51"/>
      <c r="S1011" s="51"/>
      <c r="T1011" s="51"/>
      <c r="U1011" s="51"/>
      <c r="V1011" s="51"/>
      <c r="W1011" s="51"/>
      <c r="X1011" s="51"/>
      <c r="Y1011" s="51"/>
      <c r="Z1011" s="51"/>
      <c r="AA1011" s="51"/>
    </row>
    <row r="1012" spans="1:64" ht="11.65" customHeight="1">
      <c r="A1012" s="53">
        <v>883</v>
      </c>
      <c r="C1012" s="101">
        <v>903</v>
      </c>
      <c r="D1012" s="3" t="s">
        <v>247</v>
      </c>
      <c r="H1012" s="59"/>
      <c r="I1012" s="7"/>
      <c r="J1012" s="7"/>
      <c r="K1012" s="7"/>
      <c r="L1012" s="7"/>
      <c r="M1012" s="7"/>
      <c r="N1012" s="51"/>
      <c r="O1012" s="51"/>
      <c r="P1012" s="51"/>
      <c r="Q1012" s="51"/>
      <c r="R1012" s="51"/>
      <c r="S1012" s="51"/>
      <c r="T1012" s="51"/>
      <c r="U1012" s="51"/>
      <c r="V1012" s="51"/>
      <c r="W1012" s="51"/>
      <c r="X1012" s="51"/>
      <c r="Y1012" s="51"/>
      <c r="Z1012" s="51"/>
      <c r="AA1012" s="51"/>
    </row>
    <row r="1013" spans="1:64" ht="11.65" customHeight="1">
      <c r="A1013" s="53">
        <v>884</v>
      </c>
      <c r="C1013" s="101"/>
      <c r="F1013" s="101" t="s">
        <v>638</v>
      </c>
      <c r="G1013" s="3" t="s">
        <v>569</v>
      </c>
      <c r="H1013" s="59"/>
      <c r="I1013" s="7">
        <v>4507524.46</v>
      </c>
      <c r="J1013" s="7">
        <v>4031870.9699999997</v>
      </c>
      <c r="K1013" s="103">
        <v>475653.49</v>
      </c>
      <c r="L1013" s="7">
        <v>41819.491222215642</v>
      </c>
      <c r="M1013" s="7">
        <v>517472.98122221563</v>
      </c>
      <c r="N1013" s="51"/>
      <c r="O1013" s="51"/>
      <c r="P1013" s="51"/>
      <c r="Q1013" s="51"/>
      <c r="R1013" s="51"/>
      <c r="S1013" s="51"/>
      <c r="T1013" s="51"/>
      <c r="U1013" s="51"/>
      <c r="V1013" s="51"/>
      <c r="W1013" s="51"/>
      <c r="X1013" s="51"/>
      <c r="Y1013" s="51"/>
      <c r="Z1013" s="51"/>
      <c r="AA1013" s="51"/>
    </row>
    <row r="1014" spans="1:64" ht="11.65" customHeight="1">
      <c r="A1014" s="53">
        <v>885</v>
      </c>
      <c r="C1014" s="101"/>
      <c r="F1014" s="101" t="s">
        <v>638</v>
      </c>
      <c r="G1014" s="3" t="s">
        <v>647</v>
      </c>
      <c r="H1014" s="59"/>
      <c r="I1014" s="7">
        <v>40051672.170000002</v>
      </c>
      <c r="J1014" s="7">
        <v>37289387.551805049</v>
      </c>
      <c r="K1014" s="103">
        <v>2762284.6181949493</v>
      </c>
      <c r="L1014" s="7">
        <v>36855.41230117809</v>
      </c>
      <c r="M1014" s="7">
        <v>2799140.0304961274</v>
      </c>
      <c r="N1014" s="51"/>
      <c r="O1014" s="51"/>
      <c r="P1014" s="51"/>
      <c r="Q1014" s="51"/>
      <c r="R1014" s="51"/>
      <c r="S1014" s="51"/>
      <c r="T1014" s="51"/>
      <c r="U1014" s="51"/>
      <c r="V1014" s="51"/>
      <c r="W1014" s="51"/>
      <c r="X1014" s="51"/>
      <c r="Y1014" s="51"/>
      <c r="Z1014" s="51"/>
      <c r="AA1014" s="51"/>
    </row>
    <row r="1015" spans="1:64" ht="11.65" customHeight="1">
      <c r="A1015" s="53">
        <v>886</v>
      </c>
      <c r="C1015" s="101"/>
      <c r="H1015" s="59" t="s">
        <v>162</v>
      </c>
      <c r="I1015" s="106">
        <v>44559196.630000003</v>
      </c>
      <c r="J1015" s="106">
        <v>41321258.521805048</v>
      </c>
      <c r="K1015" s="106">
        <v>3237938.1081949491</v>
      </c>
      <c r="L1015" s="106">
        <v>78674.903523393732</v>
      </c>
      <c r="M1015" s="106">
        <v>3316613.011718343</v>
      </c>
      <c r="N1015" s="51"/>
      <c r="O1015" s="51"/>
      <c r="P1015" s="51"/>
      <c r="Q1015" s="51"/>
      <c r="R1015" s="51"/>
      <c r="S1015" s="51"/>
      <c r="T1015" s="51"/>
      <c r="U1015" s="51"/>
      <c r="V1015" s="51"/>
      <c r="W1015" s="51"/>
      <c r="X1015" s="51"/>
      <c r="Y1015" s="51"/>
      <c r="Z1015" s="51"/>
      <c r="AA1015" s="51"/>
    </row>
    <row r="1016" spans="1:64" ht="11.65" customHeight="1">
      <c r="A1016" s="53">
        <v>887</v>
      </c>
      <c r="C1016" s="101"/>
      <c r="H1016" s="59"/>
      <c r="I1016" s="7"/>
      <c r="J1016" s="7"/>
      <c r="K1016" s="7"/>
      <c r="L1016" s="7"/>
      <c r="M1016" s="7"/>
      <c r="N1016" s="51"/>
      <c r="O1016" s="51"/>
      <c r="P1016" s="51"/>
      <c r="Q1016" s="51"/>
      <c r="R1016" s="51"/>
      <c r="S1016" s="51"/>
      <c r="T1016" s="51"/>
      <c r="U1016" s="51"/>
      <c r="V1016" s="51"/>
      <c r="W1016" s="51"/>
      <c r="X1016" s="51"/>
      <c r="Y1016" s="51"/>
      <c r="Z1016" s="51"/>
      <c r="AA1016" s="51"/>
    </row>
    <row r="1017" spans="1:64" ht="11.65" customHeight="1">
      <c r="A1017" s="53">
        <v>888</v>
      </c>
      <c r="C1017" s="101">
        <v>904</v>
      </c>
      <c r="D1017" s="3" t="s">
        <v>248</v>
      </c>
      <c r="H1017" s="59"/>
      <c r="I1017" s="7"/>
      <c r="J1017" s="7"/>
      <c r="K1017" s="7"/>
      <c r="L1017" s="7"/>
      <c r="M1017" s="7"/>
      <c r="O1017" s="51"/>
      <c r="P1017" s="51"/>
      <c r="Q1017" s="51"/>
      <c r="R1017" s="51"/>
      <c r="S1017" s="51"/>
      <c r="T1017" s="51"/>
      <c r="U1017" s="51"/>
      <c r="V1017" s="51"/>
      <c r="W1017" s="51"/>
      <c r="X1017" s="51"/>
      <c r="Y1017" s="51"/>
      <c r="Z1017" s="51"/>
      <c r="AA1017" s="51"/>
    </row>
    <row r="1018" spans="1:64" ht="11.65" customHeight="1">
      <c r="A1018" s="53">
        <v>889</v>
      </c>
      <c r="C1018" s="101"/>
      <c r="F1018" s="101" t="s">
        <v>638</v>
      </c>
      <c r="G1018" s="3" t="s">
        <v>569</v>
      </c>
      <c r="H1018" s="59"/>
      <c r="I1018" s="7">
        <v>15731646.610000001</v>
      </c>
      <c r="J1018" s="7">
        <v>13864646.100000001</v>
      </c>
      <c r="K1018" s="103">
        <v>1867000.51</v>
      </c>
      <c r="L1018" s="7">
        <v>-208279.35496438271</v>
      </c>
      <c r="M1018" s="7">
        <v>1658721.1550356173</v>
      </c>
      <c r="O1018" s="51"/>
      <c r="P1018" s="51"/>
      <c r="Q1018" s="51"/>
      <c r="R1018" s="51"/>
      <c r="S1018" s="51"/>
      <c r="T1018" s="51"/>
      <c r="U1018" s="51"/>
      <c r="V1018" s="51"/>
      <c r="W1018" s="51"/>
      <c r="X1018" s="51"/>
      <c r="Y1018" s="51"/>
      <c r="Z1018" s="51"/>
      <c r="AA1018" s="51"/>
    </row>
    <row r="1019" spans="1:64" ht="11.65" customHeight="1">
      <c r="A1019" s="53">
        <v>890</v>
      </c>
      <c r="C1019" s="101"/>
      <c r="F1019" s="101" t="s">
        <v>270</v>
      </c>
      <c r="G1019" s="3" t="s">
        <v>249</v>
      </c>
      <c r="H1019" s="59"/>
      <c r="I1019" s="7">
        <v>0</v>
      </c>
      <c r="J1019" s="7">
        <v>0</v>
      </c>
      <c r="K1019" s="103">
        <v>0</v>
      </c>
      <c r="L1019" s="7">
        <v>0</v>
      </c>
      <c r="M1019" s="7">
        <v>0</v>
      </c>
      <c r="O1019" s="51"/>
      <c r="P1019" s="51"/>
      <c r="Q1019" s="51"/>
      <c r="R1019" s="51"/>
      <c r="S1019" s="51"/>
      <c r="T1019" s="51"/>
      <c r="U1019" s="51"/>
      <c r="V1019" s="51"/>
      <c r="W1019" s="51"/>
      <c r="X1019" s="51"/>
      <c r="Y1019" s="51"/>
      <c r="Z1019" s="51"/>
      <c r="AA1019" s="51"/>
      <c r="AH1019" s="3" t="s">
        <v>249</v>
      </c>
      <c r="AY1019" s="3" t="s">
        <v>249</v>
      </c>
      <c r="AZ1019" s="3" t="s">
        <v>249</v>
      </c>
      <c r="BA1019" s="3" t="s">
        <v>249</v>
      </c>
      <c r="BB1019" s="3" t="s">
        <v>249</v>
      </c>
      <c r="BC1019" s="3" t="s">
        <v>249</v>
      </c>
      <c r="BD1019" s="3" t="s">
        <v>249</v>
      </c>
      <c r="BE1019" s="3" t="s">
        <v>249</v>
      </c>
      <c r="BF1019" s="3" t="s">
        <v>249</v>
      </c>
      <c r="BG1019" s="3" t="s">
        <v>249</v>
      </c>
      <c r="BH1019" s="3" t="s">
        <v>249</v>
      </c>
      <c r="BI1019" s="3" t="s">
        <v>249</v>
      </c>
      <c r="BJ1019" s="3" t="s">
        <v>249</v>
      </c>
      <c r="BK1019" s="3" t="s">
        <v>249</v>
      </c>
      <c r="BL1019" s="3" t="s">
        <v>249</v>
      </c>
    </row>
    <row r="1020" spans="1:64" ht="11.65" customHeight="1">
      <c r="A1020" s="53">
        <v>891</v>
      </c>
      <c r="C1020" s="101"/>
      <c r="F1020" s="101" t="s">
        <v>638</v>
      </c>
      <c r="G1020" s="3" t="s">
        <v>647</v>
      </c>
      <c r="H1020" s="59"/>
      <c r="I1020" s="7">
        <v>1040745.39</v>
      </c>
      <c r="J1020" s="7">
        <v>968967.23876446567</v>
      </c>
      <c r="K1020" s="103">
        <v>71778.151235534373</v>
      </c>
      <c r="L1020" s="7">
        <v>0</v>
      </c>
      <c r="M1020" s="7">
        <v>71778.151235534373</v>
      </c>
      <c r="O1020" s="51"/>
      <c r="P1020" s="51"/>
      <c r="Q1020" s="51"/>
      <c r="R1020" s="51"/>
      <c r="S1020" s="51"/>
      <c r="T1020" s="51"/>
      <c r="U1020" s="51"/>
      <c r="V1020" s="51"/>
      <c r="W1020" s="51"/>
      <c r="X1020" s="51"/>
      <c r="Y1020" s="51"/>
      <c r="Z1020" s="51"/>
      <c r="AA1020" s="51"/>
    </row>
    <row r="1021" spans="1:64" ht="11.65" customHeight="1">
      <c r="A1021" s="53">
        <v>892</v>
      </c>
      <c r="C1021" s="101"/>
      <c r="H1021" s="59" t="s">
        <v>162</v>
      </c>
      <c r="I1021" s="106">
        <v>16772392.000000002</v>
      </c>
      <c r="J1021" s="106">
        <v>14833613.338764466</v>
      </c>
      <c r="K1021" s="106">
        <v>1938778.6612355344</v>
      </c>
      <c r="L1021" s="106">
        <v>-208279.35496438271</v>
      </c>
      <c r="M1021" s="106">
        <v>1730499.3062711516</v>
      </c>
      <c r="O1021" s="51"/>
      <c r="P1021" s="51"/>
      <c r="Q1021" s="51"/>
      <c r="R1021" s="51"/>
      <c r="S1021" s="51"/>
      <c r="T1021" s="51"/>
      <c r="U1021" s="51"/>
      <c r="V1021" s="51"/>
      <c r="W1021" s="51"/>
      <c r="X1021" s="51"/>
      <c r="Y1021" s="51"/>
      <c r="Z1021" s="51"/>
      <c r="AA1021" s="51"/>
    </row>
    <row r="1022" spans="1:64" ht="11.65" customHeight="1">
      <c r="A1022" s="53">
        <v>893</v>
      </c>
      <c r="C1022" s="101"/>
      <c r="H1022" s="59"/>
      <c r="I1022" s="7"/>
      <c r="J1022" s="7"/>
      <c r="K1022" s="7"/>
      <c r="L1022" s="7"/>
      <c r="M1022" s="7"/>
      <c r="O1022" s="51"/>
      <c r="P1022" s="51"/>
      <c r="Q1022" s="51"/>
      <c r="R1022" s="51"/>
      <c r="S1022" s="51"/>
      <c r="T1022" s="51"/>
      <c r="U1022" s="51"/>
      <c r="V1022" s="51"/>
      <c r="W1022" s="51"/>
      <c r="X1022" s="51"/>
      <c r="Y1022" s="51"/>
      <c r="Z1022" s="51"/>
      <c r="AA1022" s="51"/>
    </row>
    <row r="1023" spans="1:64" ht="11.65" customHeight="1">
      <c r="A1023" s="53">
        <v>894</v>
      </c>
      <c r="C1023" s="101">
        <v>905</v>
      </c>
      <c r="D1023" s="3" t="s">
        <v>250</v>
      </c>
      <c r="H1023" s="59"/>
      <c r="I1023" s="7"/>
      <c r="J1023" s="7"/>
      <c r="K1023" s="7"/>
      <c r="L1023" s="7"/>
      <c r="M1023" s="7"/>
      <c r="O1023" s="51"/>
      <c r="P1023" s="51"/>
      <c r="Q1023" s="51"/>
      <c r="R1023" s="51"/>
      <c r="S1023" s="51"/>
      <c r="T1023" s="51"/>
      <c r="U1023" s="51"/>
      <c r="V1023" s="51"/>
      <c r="W1023" s="51"/>
      <c r="X1023" s="51"/>
      <c r="Y1023" s="51"/>
      <c r="Z1023" s="51"/>
      <c r="AA1023" s="51"/>
    </row>
    <row r="1024" spans="1:64" ht="11.65" customHeight="1">
      <c r="A1024" s="53">
        <v>895</v>
      </c>
      <c r="C1024" s="101"/>
      <c r="F1024" s="101" t="s">
        <v>638</v>
      </c>
      <c r="G1024" s="3" t="s">
        <v>569</v>
      </c>
      <c r="H1024" s="59"/>
      <c r="I1024" s="7">
        <v>36839.1</v>
      </c>
      <c r="J1024" s="7">
        <v>36839.1</v>
      </c>
      <c r="K1024" s="103">
        <v>0</v>
      </c>
      <c r="L1024" s="7">
        <v>0</v>
      </c>
      <c r="M1024" s="7">
        <v>0</v>
      </c>
      <c r="O1024" s="51"/>
      <c r="P1024" s="51"/>
      <c r="Q1024" s="51"/>
      <c r="R1024" s="51"/>
      <c r="S1024" s="51"/>
      <c r="T1024" s="51"/>
      <c r="U1024" s="51"/>
      <c r="V1024" s="51"/>
      <c r="W1024" s="51"/>
      <c r="X1024" s="51"/>
      <c r="Y1024" s="51"/>
      <c r="Z1024" s="51"/>
      <c r="AA1024" s="51"/>
    </row>
    <row r="1025" spans="1:27" ht="11.65" customHeight="1">
      <c r="A1025" s="53">
        <v>896</v>
      </c>
      <c r="C1025" s="101"/>
      <c r="F1025" s="101"/>
      <c r="G1025" s="3" t="s">
        <v>636</v>
      </c>
      <c r="H1025" s="59"/>
      <c r="I1025" s="7">
        <v>0</v>
      </c>
      <c r="J1025" s="7">
        <v>0</v>
      </c>
      <c r="K1025" s="103">
        <v>0</v>
      </c>
      <c r="L1025" s="7">
        <v>0</v>
      </c>
      <c r="M1025" s="7">
        <v>0</v>
      </c>
      <c r="O1025" s="51"/>
      <c r="P1025" s="51"/>
      <c r="Q1025" s="51"/>
      <c r="R1025" s="51"/>
      <c r="S1025" s="51"/>
      <c r="T1025" s="51"/>
      <c r="U1025" s="51"/>
      <c r="V1025" s="51"/>
      <c r="W1025" s="51"/>
      <c r="X1025" s="51"/>
      <c r="Y1025" s="51"/>
      <c r="Z1025" s="51"/>
      <c r="AA1025" s="51"/>
    </row>
    <row r="1026" spans="1:27" ht="11.65" customHeight="1">
      <c r="A1026" s="53">
        <v>897</v>
      </c>
      <c r="C1026" s="101"/>
      <c r="F1026" s="101"/>
      <c r="G1026" s="3" t="s">
        <v>634</v>
      </c>
      <c r="H1026" s="59"/>
      <c r="I1026" s="7">
        <v>0</v>
      </c>
      <c r="J1026" s="7">
        <v>0</v>
      </c>
      <c r="K1026" s="103">
        <v>0</v>
      </c>
      <c r="L1026" s="7">
        <v>0</v>
      </c>
      <c r="M1026" s="7">
        <v>0</v>
      </c>
      <c r="O1026" s="51"/>
      <c r="P1026" s="51"/>
      <c r="Q1026" s="51"/>
      <c r="R1026" s="51"/>
      <c r="S1026" s="51"/>
      <c r="T1026" s="51"/>
      <c r="U1026" s="51"/>
      <c r="V1026" s="51"/>
      <c r="W1026" s="51"/>
      <c r="X1026" s="51"/>
      <c r="Y1026" s="51"/>
      <c r="Z1026" s="51"/>
      <c r="AA1026" s="51"/>
    </row>
    <row r="1027" spans="1:27" ht="11.65" customHeight="1">
      <c r="A1027" s="53">
        <v>898</v>
      </c>
      <c r="C1027" s="101"/>
      <c r="F1027" s="101" t="s">
        <v>638</v>
      </c>
      <c r="G1027" s="3" t="s">
        <v>647</v>
      </c>
      <c r="H1027" s="59"/>
      <c r="I1027" s="7">
        <v>11138.5</v>
      </c>
      <c r="J1027" s="7">
        <v>10370.299683939027</v>
      </c>
      <c r="K1027" s="103">
        <v>768.20031606097211</v>
      </c>
      <c r="L1027" s="7">
        <v>-306.6318270150453</v>
      </c>
      <c r="M1027" s="7">
        <v>461.56848904592681</v>
      </c>
      <c r="O1027" s="51"/>
      <c r="P1027" s="51"/>
      <c r="Q1027" s="51"/>
      <c r="R1027" s="51"/>
      <c r="S1027" s="51"/>
      <c r="T1027" s="51"/>
      <c r="U1027" s="51"/>
      <c r="V1027" s="51"/>
      <c r="W1027" s="51"/>
      <c r="X1027" s="51"/>
      <c r="Y1027" s="51"/>
      <c r="Z1027" s="51"/>
      <c r="AA1027" s="51"/>
    </row>
    <row r="1028" spans="1:27" ht="11.65" customHeight="1">
      <c r="A1028" s="53">
        <v>899</v>
      </c>
      <c r="C1028" s="101"/>
      <c r="H1028" s="59" t="s">
        <v>162</v>
      </c>
      <c r="I1028" s="106">
        <v>47977.599999999999</v>
      </c>
      <c r="J1028" s="106">
        <v>47209.399683939024</v>
      </c>
      <c r="K1028" s="106">
        <v>768.20031606097211</v>
      </c>
      <c r="L1028" s="106">
        <v>-306.6318270150453</v>
      </c>
      <c r="M1028" s="106">
        <v>461.56848904592681</v>
      </c>
      <c r="O1028" s="51"/>
      <c r="P1028" s="51"/>
      <c r="Q1028" s="51"/>
      <c r="R1028" s="51"/>
      <c r="S1028" s="51"/>
      <c r="T1028" s="51"/>
      <c r="U1028" s="51"/>
      <c r="V1028" s="51"/>
      <c r="W1028" s="51"/>
      <c r="X1028" s="51"/>
      <c r="Y1028" s="51"/>
      <c r="Z1028" s="51"/>
      <c r="AA1028" s="51"/>
    </row>
    <row r="1029" spans="1:27" ht="11.65" customHeight="1">
      <c r="A1029" s="53">
        <v>900</v>
      </c>
      <c r="C1029" s="101"/>
      <c r="H1029" s="59"/>
      <c r="I1029" s="7"/>
      <c r="J1029" s="7"/>
      <c r="K1029" s="7"/>
      <c r="L1029" s="7"/>
      <c r="M1029" s="7"/>
      <c r="O1029" s="51"/>
      <c r="P1029" s="51"/>
      <c r="Q1029" s="51"/>
      <c r="R1029" s="51"/>
      <c r="S1029" s="51"/>
      <c r="T1029" s="51"/>
      <c r="U1029" s="51"/>
      <c r="V1029" s="51"/>
      <c r="W1029" s="51"/>
      <c r="X1029" s="51"/>
      <c r="Y1029" s="51"/>
      <c r="Z1029" s="51"/>
      <c r="AA1029" s="51"/>
    </row>
    <row r="1030" spans="1:27" ht="11.65" customHeight="1" thickBot="1">
      <c r="A1030" s="53">
        <v>901</v>
      </c>
      <c r="C1030" s="91" t="s">
        <v>251</v>
      </c>
      <c r="H1030" s="59" t="s">
        <v>162</v>
      </c>
      <c r="I1030" s="108">
        <v>76369514.799999997</v>
      </c>
      <c r="J1030" s="108">
        <v>70133644.183312967</v>
      </c>
      <c r="K1030" s="108">
        <v>6235870.6166870445</v>
      </c>
      <c r="L1030" s="108">
        <v>-129911.08326800403</v>
      </c>
      <c r="M1030" s="108">
        <v>6105959.5334190391</v>
      </c>
      <c r="N1030" s="7" t="s">
        <v>65</v>
      </c>
      <c r="O1030" s="105"/>
      <c r="P1030" s="105"/>
      <c r="Q1030" s="105"/>
      <c r="R1030" s="105"/>
      <c r="S1030" s="105"/>
      <c r="T1030" s="105"/>
      <c r="U1030" s="51"/>
      <c r="V1030" s="105"/>
      <c r="W1030" s="105"/>
      <c r="X1030" s="105"/>
      <c r="Y1030" s="105"/>
      <c r="Z1030" s="105"/>
      <c r="AA1030" s="105"/>
    </row>
    <row r="1031" spans="1:27" ht="15" customHeight="1" thickTop="1">
      <c r="A1031" s="53">
        <v>902</v>
      </c>
      <c r="C1031" s="101"/>
      <c r="H1031" s="125"/>
      <c r="I1031" s="7"/>
      <c r="J1031" s="7"/>
      <c r="K1031" s="7"/>
      <c r="L1031" s="7"/>
      <c r="M1031" s="7"/>
      <c r="O1031" s="51"/>
      <c r="P1031" s="51"/>
      <c r="Q1031" s="51"/>
      <c r="R1031" s="51"/>
      <c r="S1031" s="51"/>
      <c r="T1031" s="51"/>
      <c r="U1031" s="51"/>
      <c r="V1031" s="51"/>
      <c r="W1031" s="51"/>
      <c r="X1031" s="51"/>
      <c r="Y1031" s="51"/>
      <c r="Z1031" s="51"/>
      <c r="AA1031" s="51"/>
    </row>
    <row r="1032" spans="1:27" ht="11.65" customHeight="1">
      <c r="A1032" s="53">
        <v>903</v>
      </c>
      <c r="C1032" s="101" t="s">
        <v>252</v>
      </c>
      <c r="H1032" s="59"/>
      <c r="I1032" s="7"/>
      <c r="J1032" s="7"/>
      <c r="K1032" s="7"/>
      <c r="L1032" s="7"/>
      <c r="M1032" s="7"/>
      <c r="O1032" s="51"/>
      <c r="P1032" s="51"/>
      <c r="Q1032" s="51"/>
      <c r="R1032" s="51"/>
      <c r="S1032" s="51"/>
      <c r="T1032" s="51"/>
      <c r="U1032" s="51"/>
      <c r="V1032" s="51"/>
      <c r="W1032" s="51"/>
      <c r="X1032" s="51"/>
      <c r="Y1032" s="51"/>
      <c r="Z1032" s="51"/>
      <c r="AA1032" s="51"/>
    </row>
    <row r="1033" spans="1:27" ht="11.65" customHeight="1">
      <c r="A1033" s="53">
        <v>904</v>
      </c>
      <c r="C1033" s="101"/>
      <c r="E1033" s="57" t="s">
        <v>569</v>
      </c>
      <c r="H1033" s="59"/>
      <c r="I1033" s="7">
        <v>32749210.960000008</v>
      </c>
      <c r="J1033" s="7">
        <v>29521746.430000007</v>
      </c>
      <c r="K1033" s="103">
        <v>3227464.5300000003</v>
      </c>
      <c r="L1033" s="7">
        <v>-166459.86374216713</v>
      </c>
      <c r="M1033" s="7">
        <v>3061004.6662578331</v>
      </c>
      <c r="O1033" s="51"/>
      <c r="P1033" s="51"/>
      <c r="Q1033" s="51"/>
      <c r="R1033" s="51"/>
      <c r="S1033" s="51"/>
      <c r="T1033" s="51"/>
      <c r="U1033" s="51"/>
      <c r="V1033" s="51"/>
      <c r="W1033" s="51"/>
      <c r="X1033" s="51"/>
      <c r="Y1033" s="51"/>
      <c r="Z1033" s="51"/>
      <c r="AA1033" s="51"/>
    </row>
    <row r="1034" spans="1:27" ht="11.65" customHeight="1">
      <c r="A1034" s="53">
        <v>905</v>
      </c>
      <c r="C1034" s="101"/>
      <c r="E1034" s="57" t="s">
        <v>647</v>
      </c>
      <c r="H1034" s="59"/>
      <c r="I1034" s="7">
        <v>43620303.840000004</v>
      </c>
      <c r="J1034" s="7">
        <v>40611897.75331296</v>
      </c>
      <c r="K1034" s="103">
        <v>3008406.0866870438</v>
      </c>
      <c r="L1034" s="7">
        <v>36548.780474163126</v>
      </c>
      <c r="M1034" s="7">
        <v>3044954.8671612069</v>
      </c>
      <c r="O1034" s="51"/>
      <c r="P1034" s="51"/>
      <c r="Q1034" s="51"/>
      <c r="R1034" s="51"/>
      <c r="S1034" s="51"/>
      <c r="T1034" s="51"/>
      <c r="U1034" s="51"/>
      <c r="V1034" s="51"/>
      <c r="W1034" s="51"/>
      <c r="X1034" s="51"/>
      <c r="Y1034" s="51"/>
      <c r="Z1034" s="51"/>
      <c r="AA1034" s="51"/>
    </row>
    <row r="1035" spans="1:27" ht="11.65" customHeight="1">
      <c r="A1035" s="53">
        <v>906</v>
      </c>
      <c r="C1035" s="101"/>
      <c r="E1035" s="3" t="s">
        <v>249</v>
      </c>
      <c r="H1035" s="59"/>
      <c r="I1035" s="7">
        <v>0</v>
      </c>
      <c r="J1035" s="7">
        <v>0</v>
      </c>
      <c r="K1035" s="103">
        <v>0</v>
      </c>
      <c r="L1035" s="7">
        <v>0</v>
      </c>
      <c r="M1035" s="7">
        <v>0</v>
      </c>
      <c r="O1035" s="51"/>
      <c r="P1035" s="51"/>
      <c r="Q1035" s="51"/>
      <c r="R1035" s="51"/>
      <c r="S1035" s="51"/>
      <c r="T1035" s="51"/>
      <c r="U1035" s="51"/>
      <c r="V1035" s="51"/>
      <c r="W1035" s="51"/>
      <c r="X1035" s="51"/>
      <c r="Y1035" s="51"/>
      <c r="Z1035" s="51"/>
      <c r="AA1035" s="51"/>
    </row>
    <row r="1036" spans="1:27" ht="11.65" customHeight="1" thickBot="1">
      <c r="A1036" s="53">
        <v>907</v>
      </c>
      <c r="C1036" s="101" t="s">
        <v>253</v>
      </c>
      <c r="H1036" s="59" t="s">
        <v>162</v>
      </c>
      <c r="I1036" s="118">
        <v>76369514.800000012</v>
      </c>
      <c r="J1036" s="118">
        <v>70133644.183312967</v>
      </c>
      <c r="K1036" s="118">
        <v>6235870.6166870445</v>
      </c>
      <c r="L1036" s="118">
        <v>-129911.083268004</v>
      </c>
      <c r="M1036" s="118">
        <v>6105959.53341904</v>
      </c>
      <c r="O1036" s="51">
        <v>0</v>
      </c>
      <c r="P1036" s="51"/>
      <c r="Q1036" s="51"/>
      <c r="R1036" s="51"/>
      <c r="S1036" s="51"/>
      <c r="T1036" s="51"/>
      <c r="U1036" s="51"/>
      <c r="V1036" s="51"/>
      <c r="W1036" s="51"/>
      <c r="X1036" s="51"/>
      <c r="Y1036" s="51"/>
      <c r="Z1036" s="51"/>
      <c r="AA1036" s="51"/>
    </row>
    <row r="1037" spans="1:27" ht="11.65" customHeight="1" thickTop="1">
      <c r="A1037" s="53">
        <v>908</v>
      </c>
      <c r="C1037" s="101"/>
      <c r="H1037" s="59"/>
      <c r="I1037" s="7"/>
      <c r="J1037" s="7"/>
      <c r="K1037" s="7"/>
      <c r="L1037" s="7"/>
      <c r="M1037" s="7"/>
      <c r="O1037" s="51"/>
      <c r="P1037" s="51"/>
      <c r="Q1037" s="51"/>
      <c r="R1037" s="51"/>
      <c r="S1037" s="51"/>
      <c r="T1037" s="51"/>
      <c r="U1037" s="51"/>
      <c r="V1037" s="51"/>
      <c r="W1037" s="51"/>
      <c r="X1037" s="51"/>
      <c r="Y1037" s="51"/>
      <c r="Z1037" s="51"/>
      <c r="AA1037" s="51"/>
    </row>
    <row r="1038" spans="1:27" ht="11.65" customHeight="1">
      <c r="A1038" s="53">
        <v>909</v>
      </c>
      <c r="C1038" s="101">
        <v>907</v>
      </c>
      <c r="D1038" s="3" t="s">
        <v>245</v>
      </c>
      <c r="H1038" s="59"/>
      <c r="I1038" s="7"/>
      <c r="J1038" s="7"/>
      <c r="K1038" s="7"/>
      <c r="L1038" s="7"/>
      <c r="M1038" s="7"/>
      <c r="O1038" s="51"/>
      <c r="P1038" s="51"/>
      <c r="Q1038" s="51"/>
      <c r="R1038" s="51"/>
      <c r="S1038" s="51"/>
      <c r="T1038" s="51"/>
      <c r="U1038" s="51"/>
      <c r="V1038" s="51"/>
      <c r="W1038" s="51"/>
      <c r="X1038" s="51"/>
      <c r="Y1038" s="51"/>
      <c r="Z1038" s="51"/>
      <c r="AA1038" s="51"/>
    </row>
    <row r="1039" spans="1:27" ht="11.65" customHeight="1">
      <c r="A1039" s="53">
        <v>910</v>
      </c>
      <c r="C1039" s="101"/>
      <c r="F1039" s="101" t="s">
        <v>638</v>
      </c>
      <c r="G1039" s="3" t="s">
        <v>569</v>
      </c>
      <c r="H1039" s="59"/>
      <c r="I1039" s="7">
        <v>0</v>
      </c>
      <c r="J1039" s="7">
        <v>0</v>
      </c>
      <c r="K1039" s="103">
        <v>0</v>
      </c>
      <c r="L1039" s="7">
        <v>0</v>
      </c>
      <c r="M1039" s="7">
        <v>0</v>
      </c>
      <c r="O1039" s="51"/>
      <c r="P1039" s="51"/>
      <c r="Q1039" s="51"/>
      <c r="R1039" s="51"/>
      <c r="S1039" s="51"/>
      <c r="T1039" s="51"/>
      <c r="U1039" s="51"/>
      <c r="V1039" s="51"/>
      <c r="W1039" s="51"/>
      <c r="X1039" s="51"/>
      <c r="Y1039" s="51"/>
      <c r="Z1039" s="51"/>
      <c r="AA1039" s="51"/>
    </row>
    <row r="1040" spans="1:27" ht="11.65" customHeight="1">
      <c r="A1040" s="53">
        <v>911</v>
      </c>
      <c r="C1040" s="101"/>
      <c r="F1040" s="101" t="s">
        <v>638</v>
      </c>
      <c r="G1040" s="3" t="s">
        <v>647</v>
      </c>
      <c r="H1040" s="59"/>
      <c r="I1040" s="7">
        <v>4424.8999999999996</v>
      </c>
      <c r="J1040" s="7">
        <v>4119.7233982548642</v>
      </c>
      <c r="K1040" s="103">
        <v>305.17660174513583</v>
      </c>
      <c r="L1040" s="7">
        <v>0</v>
      </c>
      <c r="M1040" s="7">
        <v>305.17660174513583</v>
      </c>
      <c r="O1040" s="51"/>
      <c r="P1040" s="51"/>
      <c r="Q1040" s="51"/>
      <c r="R1040" s="51"/>
      <c r="S1040" s="51"/>
      <c r="T1040" s="51"/>
      <c r="U1040" s="51"/>
      <c r="V1040" s="51"/>
      <c r="W1040" s="51"/>
      <c r="X1040" s="51"/>
      <c r="Y1040" s="51"/>
      <c r="Z1040" s="51"/>
      <c r="AA1040" s="51"/>
    </row>
    <row r="1041" spans="1:27" ht="11.65" customHeight="1">
      <c r="A1041" s="53">
        <v>912</v>
      </c>
      <c r="C1041" s="101"/>
      <c r="H1041" s="59" t="s">
        <v>162</v>
      </c>
      <c r="I1041" s="106">
        <v>4424.8999999999996</v>
      </c>
      <c r="J1041" s="106">
        <v>4119.7233982548642</v>
      </c>
      <c r="K1041" s="106">
        <v>305.17660174513583</v>
      </c>
      <c r="L1041" s="106">
        <v>0</v>
      </c>
      <c r="M1041" s="106">
        <v>305.17660174513583</v>
      </c>
      <c r="O1041" s="51"/>
      <c r="P1041" s="51"/>
      <c r="Q1041" s="51"/>
      <c r="R1041" s="51"/>
      <c r="S1041" s="51"/>
      <c r="T1041" s="51"/>
      <c r="U1041" s="51"/>
      <c r="V1041" s="51"/>
      <c r="W1041" s="51"/>
      <c r="X1041" s="51"/>
      <c r="Y1041" s="51"/>
      <c r="Z1041" s="51"/>
      <c r="AA1041" s="51"/>
    </row>
    <row r="1042" spans="1:27" ht="11.65" customHeight="1">
      <c r="A1042" s="53">
        <v>913</v>
      </c>
      <c r="C1042" s="101"/>
      <c r="H1042" s="59"/>
      <c r="I1042" s="7"/>
      <c r="J1042" s="7"/>
      <c r="K1042" s="7"/>
      <c r="L1042" s="7"/>
      <c r="M1042" s="7"/>
      <c r="O1042" s="51"/>
      <c r="P1042" s="51"/>
      <c r="Q1042" s="51"/>
      <c r="R1042" s="51"/>
      <c r="S1042" s="51"/>
      <c r="T1042" s="51"/>
      <c r="U1042" s="51"/>
      <c r="V1042" s="51"/>
      <c r="W1042" s="51"/>
      <c r="X1042" s="51"/>
      <c r="Y1042" s="51"/>
      <c r="Z1042" s="51"/>
      <c r="AA1042" s="51"/>
    </row>
    <row r="1043" spans="1:27" ht="11.65" customHeight="1">
      <c r="A1043" s="53">
        <v>914</v>
      </c>
      <c r="C1043" s="101">
        <v>908</v>
      </c>
      <c r="D1043" s="3" t="s">
        <v>254</v>
      </c>
      <c r="H1043" s="59"/>
      <c r="I1043" s="7"/>
      <c r="J1043" s="7"/>
      <c r="K1043" s="7"/>
      <c r="L1043" s="7"/>
      <c r="M1043" s="7"/>
      <c r="O1043" s="51"/>
      <c r="P1043" s="51"/>
      <c r="Q1043" s="51"/>
      <c r="R1043" s="51"/>
      <c r="S1043" s="51"/>
      <c r="T1043" s="51"/>
      <c r="U1043" s="51"/>
      <c r="V1043" s="51"/>
      <c r="W1043" s="51"/>
      <c r="X1043" s="51"/>
      <c r="Y1043" s="51"/>
      <c r="Z1043" s="51"/>
      <c r="AA1043" s="51"/>
    </row>
    <row r="1044" spans="1:27" ht="11.65" customHeight="1">
      <c r="A1044" s="53">
        <v>915</v>
      </c>
      <c r="C1044" s="101"/>
      <c r="F1044" s="101" t="s">
        <v>638</v>
      </c>
      <c r="G1044" s="3" t="s">
        <v>569</v>
      </c>
      <c r="H1044" s="59"/>
      <c r="I1044" s="7">
        <v>93386363.950000003</v>
      </c>
      <c r="J1044" s="7">
        <v>93042397.549999997</v>
      </c>
      <c r="K1044" s="103">
        <v>343966.4</v>
      </c>
      <c r="L1044" s="7">
        <v>17630.523825776239</v>
      </c>
      <c r="M1044" s="7">
        <v>361596.92382577626</v>
      </c>
      <c r="O1044" s="51"/>
      <c r="P1044" s="51"/>
      <c r="Q1044" s="51"/>
      <c r="R1044" s="51"/>
      <c r="S1044" s="51"/>
      <c r="T1044" s="51"/>
      <c r="U1044" s="51"/>
      <c r="V1044" s="51"/>
      <c r="W1044" s="51"/>
      <c r="X1044" s="51"/>
      <c r="Y1044" s="51"/>
      <c r="Z1044" s="51"/>
      <c r="AA1044" s="51"/>
    </row>
    <row r="1045" spans="1:27" ht="11.65" customHeight="1">
      <c r="A1045" s="53">
        <v>916</v>
      </c>
      <c r="C1045" s="101"/>
      <c r="F1045" s="101" t="s">
        <v>638</v>
      </c>
      <c r="G1045" s="3" t="s">
        <v>647</v>
      </c>
      <c r="H1045" s="59"/>
      <c r="I1045" s="7">
        <v>2352180.4300000002</v>
      </c>
      <c r="J1045" s="7">
        <v>2189955.1977193132</v>
      </c>
      <c r="K1045" s="103">
        <v>162225.23228068711</v>
      </c>
      <c r="L1045" s="7">
        <v>4820.8857525392959</v>
      </c>
      <c r="M1045" s="7">
        <v>167046.1180332264</v>
      </c>
      <c r="O1045" s="51"/>
      <c r="P1045" s="51"/>
      <c r="Q1045" s="51"/>
      <c r="R1045" s="51"/>
      <c r="S1045" s="51"/>
      <c r="T1045" s="51"/>
      <c r="U1045" s="51"/>
      <c r="V1045" s="51"/>
      <c r="W1045" s="51"/>
      <c r="X1045" s="51"/>
      <c r="Y1045" s="51"/>
      <c r="Z1045" s="51"/>
      <c r="AA1045" s="51"/>
    </row>
    <row r="1046" spans="1:27" ht="11.65" customHeight="1">
      <c r="A1046" s="53">
        <v>917</v>
      </c>
      <c r="C1046" s="101"/>
      <c r="H1046" s="59" t="s">
        <v>162</v>
      </c>
      <c r="I1046" s="106">
        <v>95738544.38000001</v>
      </c>
      <c r="J1046" s="106">
        <v>95232352.747719318</v>
      </c>
      <c r="K1046" s="106">
        <v>506191.6322806871</v>
      </c>
      <c r="L1046" s="106">
        <v>22451.409578315535</v>
      </c>
      <c r="M1046" s="106">
        <v>528643.04185900267</v>
      </c>
      <c r="O1046" s="51"/>
      <c r="P1046" s="51"/>
      <c r="Q1046" s="51"/>
      <c r="R1046" s="51"/>
      <c r="S1046" s="51"/>
      <c r="T1046" s="51"/>
      <c r="U1046" s="51"/>
      <c r="V1046" s="51"/>
      <c r="W1046" s="51"/>
      <c r="X1046" s="51"/>
      <c r="Y1046" s="51"/>
      <c r="Z1046" s="51"/>
      <c r="AA1046" s="51"/>
    </row>
    <row r="1047" spans="1:27" ht="11.65" customHeight="1">
      <c r="A1047" s="53">
        <v>918</v>
      </c>
      <c r="C1047" s="101"/>
      <c r="H1047" s="59"/>
      <c r="I1047" s="109"/>
      <c r="J1047" s="7"/>
      <c r="K1047" s="7"/>
      <c r="L1047" s="7"/>
      <c r="M1047" s="7"/>
      <c r="O1047" s="51"/>
      <c r="P1047" s="51"/>
      <c r="Q1047" s="51"/>
      <c r="R1047" s="51"/>
      <c r="S1047" s="51"/>
      <c r="T1047" s="51"/>
      <c r="U1047" s="51"/>
      <c r="V1047" s="51"/>
      <c r="W1047" s="51"/>
      <c r="X1047" s="51"/>
      <c r="Y1047" s="51"/>
      <c r="Z1047" s="51"/>
      <c r="AA1047" s="51"/>
    </row>
    <row r="1048" spans="1:27" ht="11.65" customHeight="1">
      <c r="A1048" s="53">
        <v>919</v>
      </c>
      <c r="C1048" s="101">
        <v>909</v>
      </c>
      <c r="D1048" s="3" t="s">
        <v>255</v>
      </c>
      <c r="H1048" s="59"/>
      <c r="I1048" s="7"/>
      <c r="J1048" s="7"/>
      <c r="K1048" s="7"/>
      <c r="L1048" s="7"/>
      <c r="M1048" s="7"/>
      <c r="O1048" s="51"/>
      <c r="P1048" s="51"/>
      <c r="Q1048" s="51"/>
      <c r="R1048" s="51"/>
      <c r="S1048" s="51"/>
      <c r="T1048" s="51"/>
      <c r="U1048" s="51"/>
      <c r="V1048" s="51"/>
      <c r="W1048" s="51"/>
      <c r="X1048" s="51"/>
      <c r="Y1048" s="51"/>
      <c r="Z1048" s="51"/>
      <c r="AA1048" s="51"/>
    </row>
    <row r="1049" spans="1:27" ht="11.65" customHeight="1">
      <c r="A1049" s="53">
        <v>920</v>
      </c>
      <c r="C1049" s="101"/>
      <c r="F1049" s="101" t="s">
        <v>638</v>
      </c>
      <c r="G1049" s="3" t="s">
        <v>569</v>
      </c>
      <c r="H1049" s="59"/>
      <c r="I1049" s="7">
        <v>3155184.9200000004</v>
      </c>
      <c r="J1049" s="7">
        <v>2945029.1300000004</v>
      </c>
      <c r="K1049" s="103">
        <v>210155.79</v>
      </c>
      <c r="L1049" s="7">
        <v>48352.81</v>
      </c>
      <c r="M1049" s="7">
        <v>258508.6</v>
      </c>
      <c r="O1049" s="51"/>
      <c r="P1049" s="51"/>
      <c r="Q1049" s="51"/>
      <c r="R1049" s="51"/>
      <c r="S1049" s="51"/>
      <c r="T1049" s="51"/>
      <c r="U1049" s="51"/>
      <c r="V1049" s="51"/>
      <c r="W1049" s="51"/>
      <c r="X1049" s="51"/>
      <c r="Y1049" s="51"/>
      <c r="Z1049" s="51"/>
      <c r="AA1049" s="51"/>
    </row>
    <row r="1050" spans="1:27" ht="11.65" customHeight="1">
      <c r="A1050" s="53">
        <v>921</v>
      </c>
      <c r="C1050" s="101"/>
      <c r="F1050" s="101" t="s">
        <v>638</v>
      </c>
      <c r="G1050" s="3" t="s">
        <v>647</v>
      </c>
      <c r="H1050" s="59"/>
      <c r="I1050" s="7">
        <v>2833488.58</v>
      </c>
      <c r="J1050" s="7">
        <v>2638068.4765110961</v>
      </c>
      <c r="K1050" s="103">
        <v>195420.10348890381</v>
      </c>
      <c r="L1050" s="7">
        <v>-28586.291403411742</v>
      </c>
      <c r="M1050" s="7">
        <v>166833.81208549207</v>
      </c>
      <c r="O1050" s="51"/>
      <c r="P1050" s="51"/>
      <c r="Q1050" s="51"/>
      <c r="R1050" s="51"/>
      <c r="S1050" s="51"/>
      <c r="T1050" s="51"/>
      <c r="U1050" s="51"/>
      <c r="V1050" s="51"/>
      <c r="W1050" s="51"/>
      <c r="X1050" s="51"/>
      <c r="Y1050" s="51"/>
      <c r="Z1050" s="51"/>
      <c r="AA1050" s="51"/>
    </row>
    <row r="1051" spans="1:27" ht="11.65" customHeight="1">
      <c r="A1051" s="53">
        <v>922</v>
      </c>
      <c r="C1051" s="101"/>
      <c r="F1051" s="101" t="s">
        <v>638</v>
      </c>
      <c r="G1051" s="3" t="s">
        <v>634</v>
      </c>
      <c r="H1051" s="59"/>
      <c r="I1051" s="7">
        <v>0</v>
      </c>
      <c r="J1051" s="7">
        <v>0</v>
      </c>
      <c r="K1051" s="103">
        <v>0</v>
      </c>
      <c r="L1051" s="7">
        <v>1238.8134512723677</v>
      </c>
      <c r="M1051" s="7">
        <v>1238.8134512723677</v>
      </c>
      <c r="O1051" s="51"/>
      <c r="P1051" s="51"/>
      <c r="Q1051" s="51"/>
      <c r="R1051" s="51"/>
      <c r="S1051" s="51"/>
      <c r="T1051" s="51"/>
      <c r="U1051" s="51"/>
      <c r="V1051" s="51"/>
      <c r="W1051" s="51"/>
      <c r="X1051" s="51"/>
      <c r="Y1051" s="51"/>
      <c r="Z1051" s="51"/>
      <c r="AA1051" s="51"/>
    </row>
    <row r="1052" spans="1:27" ht="11.65" customHeight="1">
      <c r="A1052" s="53">
        <v>923</v>
      </c>
      <c r="C1052" s="101"/>
      <c r="F1052" s="101" t="s">
        <v>638</v>
      </c>
      <c r="G1052" s="3" t="s">
        <v>636</v>
      </c>
      <c r="H1052" s="59"/>
      <c r="I1052" s="7">
        <v>0</v>
      </c>
      <c r="J1052" s="7">
        <v>0</v>
      </c>
      <c r="K1052" s="103">
        <v>0</v>
      </c>
      <c r="L1052" s="7">
        <v>0</v>
      </c>
      <c r="M1052" s="7">
        <v>0</v>
      </c>
      <c r="O1052" s="51"/>
      <c r="P1052" s="51"/>
      <c r="Q1052" s="51"/>
      <c r="R1052" s="51"/>
      <c r="S1052" s="51"/>
      <c r="T1052" s="51"/>
      <c r="U1052" s="51"/>
      <c r="V1052" s="51"/>
      <c r="W1052" s="51"/>
      <c r="X1052" s="51"/>
      <c r="Y1052" s="51"/>
      <c r="Z1052" s="51"/>
      <c r="AA1052" s="51"/>
    </row>
    <row r="1053" spans="1:27" ht="11.65" customHeight="1">
      <c r="A1053" s="53">
        <v>924</v>
      </c>
      <c r="C1053" s="101"/>
      <c r="H1053" s="59" t="s">
        <v>162</v>
      </c>
      <c r="I1053" s="106">
        <v>5988673.5</v>
      </c>
      <c r="J1053" s="106">
        <v>5583097.6065110965</v>
      </c>
      <c r="K1053" s="106">
        <v>405575.89348890382</v>
      </c>
      <c r="L1053" s="106">
        <v>21005.332047860622</v>
      </c>
      <c r="M1053" s="106">
        <v>426581.22553676442</v>
      </c>
      <c r="O1053" s="51"/>
      <c r="P1053" s="51"/>
      <c r="Q1053" s="51"/>
      <c r="R1053" s="51"/>
      <c r="S1053" s="51"/>
      <c r="T1053" s="51"/>
      <c r="U1053" s="51"/>
      <c r="V1053" s="51"/>
      <c r="W1053" s="51"/>
      <c r="X1053" s="51"/>
      <c r="Y1053" s="51"/>
      <c r="Z1053" s="51"/>
      <c r="AA1053" s="51"/>
    </row>
    <row r="1054" spans="1:27" ht="11.65" customHeight="1">
      <c r="A1054" s="53">
        <v>925</v>
      </c>
      <c r="C1054" s="101"/>
      <c r="H1054" s="59"/>
      <c r="I1054" s="7"/>
      <c r="J1054" s="7"/>
      <c r="K1054" s="7"/>
      <c r="L1054" s="7"/>
      <c r="M1054" s="7"/>
      <c r="O1054" s="51"/>
      <c r="P1054" s="51"/>
      <c r="Q1054" s="51"/>
      <c r="R1054" s="51"/>
      <c r="S1054" s="51"/>
      <c r="T1054" s="51"/>
      <c r="U1054" s="51"/>
      <c r="V1054" s="51"/>
      <c r="W1054" s="51"/>
      <c r="X1054" s="51"/>
      <c r="Y1054" s="51"/>
      <c r="Z1054" s="51"/>
      <c r="AA1054" s="51"/>
    </row>
    <row r="1055" spans="1:27" ht="11.65" customHeight="1">
      <c r="A1055" s="53">
        <v>926</v>
      </c>
      <c r="C1055" s="101">
        <v>910</v>
      </c>
      <c r="D1055" s="3" t="s">
        <v>256</v>
      </c>
      <c r="H1055" s="59"/>
      <c r="I1055" s="7"/>
      <c r="J1055" s="7"/>
      <c r="K1055" s="7"/>
      <c r="L1055" s="7"/>
      <c r="M1055" s="7"/>
      <c r="O1055" s="51"/>
      <c r="P1055" s="51"/>
      <c r="Q1055" s="51"/>
      <c r="R1055" s="51"/>
      <c r="S1055" s="51"/>
      <c r="T1055" s="51"/>
      <c r="U1055" s="51"/>
      <c r="V1055" s="51"/>
      <c r="W1055" s="51"/>
      <c r="X1055" s="51"/>
      <c r="Y1055" s="51"/>
      <c r="Z1055" s="51"/>
      <c r="AA1055" s="51"/>
    </row>
    <row r="1056" spans="1:27" ht="11.65" customHeight="1">
      <c r="A1056" s="53">
        <v>927</v>
      </c>
      <c r="C1056" s="101"/>
      <c r="F1056" s="101" t="s">
        <v>638</v>
      </c>
      <c r="G1056" s="3" t="s">
        <v>569</v>
      </c>
      <c r="H1056" s="59"/>
      <c r="I1056" s="7">
        <v>0</v>
      </c>
      <c r="J1056" s="7">
        <v>0</v>
      </c>
      <c r="K1056" s="103">
        <v>0</v>
      </c>
      <c r="L1056" s="7">
        <v>0</v>
      </c>
      <c r="M1056" s="7">
        <v>0</v>
      </c>
      <c r="O1056" s="51"/>
      <c r="P1056" s="51"/>
      <c r="Q1056" s="51"/>
      <c r="R1056" s="51"/>
      <c r="S1056" s="51"/>
      <c r="T1056" s="51"/>
      <c r="U1056" s="51"/>
      <c r="V1056" s="51"/>
      <c r="W1056" s="51"/>
      <c r="X1056" s="51"/>
      <c r="Y1056" s="51"/>
      <c r="Z1056" s="51"/>
      <c r="AA1056" s="51"/>
    </row>
    <row r="1057" spans="1:27" ht="11.65" customHeight="1">
      <c r="A1057" s="53">
        <v>928</v>
      </c>
      <c r="C1057" s="101"/>
      <c r="F1057" s="101" t="s">
        <v>638</v>
      </c>
      <c r="G1057" s="3" t="s">
        <v>647</v>
      </c>
      <c r="H1057" s="59"/>
      <c r="I1057" s="7">
        <v>3186.35</v>
      </c>
      <c r="J1057" s="7">
        <v>2966.5937422381039</v>
      </c>
      <c r="K1057" s="103">
        <v>219.75625776189599</v>
      </c>
      <c r="L1057" s="7">
        <v>0</v>
      </c>
      <c r="M1057" s="7">
        <v>219.75625776189599</v>
      </c>
      <c r="O1057" s="51"/>
      <c r="P1057" s="51"/>
      <c r="Q1057" s="51"/>
      <c r="R1057" s="51"/>
      <c r="S1057" s="51"/>
      <c r="T1057" s="51"/>
      <c r="U1057" s="51"/>
      <c r="V1057" s="51"/>
      <c r="W1057" s="51"/>
      <c r="X1057" s="51"/>
      <c r="Y1057" s="51"/>
      <c r="Z1057" s="51"/>
      <c r="AA1057" s="51"/>
    </row>
    <row r="1058" spans="1:27" ht="11.65" customHeight="1">
      <c r="A1058" s="53">
        <v>929</v>
      </c>
      <c r="C1058" s="101"/>
      <c r="H1058" s="59"/>
      <c r="I1058" s="107"/>
      <c r="J1058" s="7"/>
      <c r="K1058" s="7"/>
      <c r="L1058" s="7"/>
      <c r="M1058" s="7"/>
      <c r="O1058" s="51"/>
      <c r="P1058" s="51"/>
      <c r="Q1058" s="51"/>
      <c r="R1058" s="51"/>
      <c r="S1058" s="51"/>
      <c r="T1058" s="51"/>
      <c r="U1058" s="51"/>
      <c r="V1058" s="51"/>
      <c r="W1058" s="51"/>
      <c r="X1058" s="51"/>
      <c r="Y1058" s="51"/>
      <c r="Z1058" s="51"/>
      <c r="AA1058" s="51"/>
    </row>
    <row r="1059" spans="1:27" ht="11.65" customHeight="1">
      <c r="A1059" s="53">
        <v>930</v>
      </c>
      <c r="C1059" s="101"/>
      <c r="H1059" s="59" t="s">
        <v>162</v>
      </c>
      <c r="I1059" s="106">
        <v>3186.35</v>
      </c>
      <c r="J1059" s="106">
        <v>2966.5937422381039</v>
      </c>
      <c r="K1059" s="106">
        <v>219.75625776189599</v>
      </c>
      <c r="L1059" s="106">
        <v>0</v>
      </c>
      <c r="M1059" s="106">
        <v>219.75625776189599</v>
      </c>
      <c r="O1059" s="51"/>
      <c r="P1059" s="51"/>
      <c r="Q1059" s="51"/>
      <c r="R1059" s="51"/>
      <c r="S1059" s="51"/>
      <c r="T1059" s="51"/>
      <c r="U1059" s="51"/>
      <c r="V1059" s="51"/>
      <c r="W1059" s="51"/>
      <c r="X1059" s="51"/>
      <c r="Y1059" s="51"/>
      <c r="Z1059" s="51"/>
      <c r="AA1059" s="51"/>
    </row>
    <row r="1060" spans="1:27" ht="11.65" customHeight="1">
      <c r="A1060" s="53">
        <v>931</v>
      </c>
      <c r="C1060" s="101"/>
      <c r="H1060" s="59"/>
      <c r="I1060" s="7"/>
      <c r="J1060" s="7"/>
      <c r="K1060" s="7"/>
      <c r="L1060" s="7"/>
      <c r="M1060" s="7"/>
      <c r="O1060" s="51"/>
      <c r="P1060" s="51"/>
      <c r="Q1060" s="51"/>
      <c r="R1060" s="51"/>
      <c r="S1060" s="51"/>
      <c r="T1060" s="51"/>
      <c r="U1060" s="51"/>
      <c r="V1060" s="51"/>
      <c r="W1060" s="51"/>
      <c r="X1060" s="51"/>
      <c r="Y1060" s="51"/>
      <c r="Z1060" s="51"/>
      <c r="AA1060" s="51"/>
    </row>
    <row r="1061" spans="1:27" ht="11.65" customHeight="1" thickBot="1">
      <c r="A1061" s="53">
        <v>932</v>
      </c>
      <c r="C1061" s="91" t="s">
        <v>257</v>
      </c>
      <c r="H1061" s="59" t="s">
        <v>162</v>
      </c>
      <c r="I1061" s="108">
        <v>101734829.13000001</v>
      </c>
      <c r="J1061" s="108">
        <v>100822536.67137088</v>
      </c>
      <c r="K1061" s="108">
        <v>912292.45862909802</v>
      </c>
      <c r="L1061" s="108">
        <v>43456.741626176161</v>
      </c>
      <c r="M1061" s="108">
        <v>955749.20025527396</v>
      </c>
      <c r="N1061" s="7" t="s">
        <v>65</v>
      </c>
      <c r="O1061" s="105"/>
      <c r="P1061" s="105"/>
      <c r="Q1061" s="105"/>
      <c r="R1061" s="105"/>
      <c r="S1061" s="105"/>
      <c r="T1061" s="105"/>
      <c r="U1061" s="51"/>
      <c r="V1061" s="105"/>
      <c r="W1061" s="105"/>
      <c r="X1061" s="105"/>
      <c r="Y1061" s="105"/>
      <c r="Z1061" s="105"/>
      <c r="AA1061" s="105"/>
    </row>
    <row r="1062" spans="1:27" ht="11.65" customHeight="1" thickTop="1">
      <c r="A1062" s="53">
        <v>933</v>
      </c>
      <c r="C1062" s="101"/>
      <c r="H1062" s="59"/>
      <c r="I1062" s="7"/>
      <c r="J1062" s="7"/>
      <c r="K1062" s="7"/>
      <c r="L1062" s="7"/>
      <c r="M1062" s="7"/>
      <c r="O1062" s="51"/>
      <c r="P1062" s="51"/>
      <c r="Q1062" s="51"/>
      <c r="R1062" s="51"/>
      <c r="S1062" s="51"/>
      <c r="T1062" s="51"/>
      <c r="U1062" s="51"/>
      <c r="V1062" s="51"/>
      <c r="W1062" s="51"/>
      <c r="X1062" s="51"/>
      <c r="Y1062" s="51"/>
      <c r="Z1062" s="51"/>
      <c r="AA1062" s="51"/>
    </row>
    <row r="1063" spans="1:27" ht="11.65" customHeight="1">
      <c r="A1063" s="53">
        <v>934</v>
      </c>
      <c r="C1063" s="101"/>
      <c r="H1063" s="59"/>
      <c r="I1063" s="7"/>
      <c r="J1063" s="7"/>
      <c r="K1063" s="7"/>
      <c r="L1063" s="7"/>
      <c r="M1063" s="7"/>
      <c r="O1063" s="51"/>
      <c r="P1063" s="51"/>
      <c r="Q1063" s="51"/>
      <c r="R1063" s="51"/>
      <c r="S1063" s="51"/>
      <c r="T1063" s="51"/>
      <c r="U1063" s="51"/>
      <c r="V1063" s="51"/>
      <c r="W1063" s="51"/>
      <c r="X1063" s="51"/>
      <c r="Y1063" s="51"/>
      <c r="Z1063" s="51"/>
      <c r="AA1063" s="51"/>
    </row>
    <row r="1064" spans="1:27" ht="11.65" customHeight="1">
      <c r="A1064" s="53">
        <v>935</v>
      </c>
      <c r="C1064" s="101" t="s">
        <v>258</v>
      </c>
      <c r="H1064" s="59"/>
      <c r="I1064" s="7"/>
      <c r="J1064" s="7"/>
      <c r="K1064" s="7"/>
      <c r="L1064" s="7"/>
      <c r="M1064" s="7"/>
      <c r="O1064" s="51"/>
      <c r="P1064" s="51"/>
      <c r="Q1064" s="51"/>
      <c r="R1064" s="51"/>
      <c r="S1064" s="51"/>
      <c r="T1064" s="51"/>
      <c r="U1064" s="51"/>
      <c r="V1064" s="51"/>
      <c r="W1064" s="51"/>
      <c r="X1064" s="51"/>
      <c r="Y1064" s="51"/>
      <c r="Z1064" s="51"/>
      <c r="AA1064" s="51"/>
    </row>
    <row r="1065" spans="1:27" ht="11.65" customHeight="1">
      <c r="A1065" s="53">
        <v>936</v>
      </c>
      <c r="C1065" s="101"/>
      <c r="E1065" s="3" t="s">
        <v>569</v>
      </c>
      <c r="H1065" s="59"/>
      <c r="I1065" s="7">
        <v>96541548.870000005</v>
      </c>
      <c r="J1065" s="7">
        <v>95987426.680000007</v>
      </c>
      <c r="K1065" s="103">
        <v>554122.19000000006</v>
      </c>
      <c r="L1065" s="7">
        <v>65983.333825776237</v>
      </c>
      <c r="M1065" s="7">
        <v>620105.5238257763</v>
      </c>
      <c r="O1065" s="51"/>
      <c r="P1065" s="51"/>
      <c r="Q1065" s="51"/>
      <c r="R1065" s="51"/>
      <c r="S1065" s="51"/>
      <c r="T1065" s="51"/>
      <c r="U1065" s="51"/>
      <c r="V1065" s="51"/>
      <c r="W1065" s="51"/>
      <c r="X1065" s="51"/>
      <c r="Y1065" s="51"/>
      <c r="Z1065" s="51"/>
      <c r="AA1065" s="51"/>
    </row>
    <row r="1066" spans="1:27" ht="11.65" customHeight="1">
      <c r="A1066" s="53">
        <v>937</v>
      </c>
      <c r="C1066" s="101"/>
      <c r="E1066" s="101" t="s">
        <v>647</v>
      </c>
      <c r="H1066" s="59"/>
      <c r="I1066" s="7">
        <v>5193280.26</v>
      </c>
      <c r="J1066" s="7">
        <v>4835109.9913709015</v>
      </c>
      <c r="K1066" s="103">
        <v>358170.26862909796</v>
      </c>
      <c r="L1066" s="7">
        <v>-23765.405650872446</v>
      </c>
      <c r="M1066" s="7">
        <v>334404.86297822552</v>
      </c>
      <c r="O1066" s="51"/>
      <c r="P1066" s="51"/>
      <c r="Q1066" s="51"/>
      <c r="R1066" s="51"/>
      <c r="S1066" s="51"/>
      <c r="T1066" s="51"/>
      <c r="U1066" s="51"/>
      <c r="V1066" s="51"/>
      <c r="W1066" s="51"/>
      <c r="X1066" s="51"/>
      <c r="Y1066" s="51"/>
      <c r="Z1066" s="51"/>
      <c r="AA1066" s="51"/>
    </row>
    <row r="1067" spans="1:27" ht="11.65" customHeight="1">
      <c r="A1067" s="53">
        <v>938</v>
      </c>
      <c r="C1067" s="101"/>
      <c r="E1067" s="101" t="s">
        <v>634</v>
      </c>
      <c r="H1067" s="59"/>
      <c r="I1067" s="7">
        <v>0</v>
      </c>
      <c r="J1067" s="7">
        <v>0</v>
      </c>
      <c r="K1067" s="103">
        <v>0</v>
      </c>
      <c r="L1067" s="7">
        <v>1238.8134512723677</v>
      </c>
      <c r="M1067" s="7">
        <v>1238.8134512723677</v>
      </c>
      <c r="O1067" s="51"/>
      <c r="P1067" s="51"/>
      <c r="Q1067" s="51"/>
      <c r="R1067" s="51"/>
      <c r="S1067" s="51"/>
      <c r="T1067" s="51"/>
      <c r="U1067" s="51"/>
      <c r="V1067" s="51"/>
      <c r="W1067" s="51"/>
      <c r="X1067" s="51"/>
      <c r="Y1067" s="51"/>
      <c r="Z1067" s="51"/>
      <c r="AA1067" s="51"/>
    </row>
    <row r="1068" spans="1:27" ht="11.65" customHeight="1">
      <c r="A1068" s="53">
        <v>939</v>
      </c>
      <c r="C1068" s="101"/>
      <c r="E1068" s="101" t="s">
        <v>636</v>
      </c>
      <c r="H1068" s="59"/>
      <c r="I1068" s="7">
        <v>0</v>
      </c>
      <c r="J1068" s="7">
        <v>0</v>
      </c>
      <c r="K1068" s="103">
        <v>0</v>
      </c>
      <c r="L1068" s="7">
        <v>0</v>
      </c>
      <c r="M1068" s="7">
        <v>0</v>
      </c>
      <c r="O1068" s="51"/>
      <c r="P1068" s="51"/>
      <c r="Q1068" s="51"/>
      <c r="R1068" s="51"/>
      <c r="S1068" s="51"/>
      <c r="T1068" s="51"/>
      <c r="U1068" s="51"/>
      <c r="V1068" s="51"/>
      <c r="W1068" s="51"/>
      <c r="X1068" s="51"/>
      <c r="Y1068" s="51"/>
      <c r="Z1068" s="51"/>
      <c r="AA1068" s="51"/>
    </row>
    <row r="1069" spans="1:27" ht="11.65" customHeight="1">
      <c r="A1069" s="53">
        <v>940</v>
      </c>
      <c r="C1069" s="101"/>
      <c r="H1069" s="59"/>
      <c r="I1069" s="7"/>
      <c r="J1069" s="7"/>
      <c r="K1069" s="7"/>
      <c r="L1069" s="7"/>
      <c r="M1069" s="7"/>
      <c r="O1069" s="51"/>
      <c r="P1069" s="51"/>
      <c r="Q1069" s="51"/>
      <c r="R1069" s="51"/>
      <c r="S1069" s="51"/>
      <c r="T1069" s="51"/>
      <c r="U1069" s="51"/>
      <c r="V1069" s="51"/>
      <c r="W1069" s="51"/>
      <c r="X1069" s="51"/>
      <c r="Y1069" s="51"/>
      <c r="Z1069" s="51"/>
      <c r="AA1069" s="51"/>
    </row>
    <row r="1070" spans="1:27" ht="11.65" customHeight="1" thickBot="1">
      <c r="A1070" s="53">
        <v>941</v>
      </c>
      <c r="C1070" s="101" t="s">
        <v>259</v>
      </c>
      <c r="H1070" s="59" t="s">
        <v>162</v>
      </c>
      <c r="I1070" s="118">
        <v>101734829.13000001</v>
      </c>
      <c r="J1070" s="118">
        <v>100822536.67137091</v>
      </c>
      <c r="K1070" s="118">
        <v>912292.45862909802</v>
      </c>
      <c r="L1070" s="118">
        <v>43456.741626176161</v>
      </c>
      <c r="M1070" s="118">
        <v>955749.20025527419</v>
      </c>
      <c r="O1070" s="51">
        <v>0</v>
      </c>
      <c r="P1070" s="51"/>
      <c r="Q1070" s="51"/>
      <c r="R1070" s="51"/>
      <c r="S1070" s="51"/>
      <c r="T1070" s="51"/>
      <c r="U1070" s="51"/>
      <c r="V1070" s="51"/>
      <c r="W1070" s="51"/>
      <c r="X1070" s="51"/>
      <c r="Y1070" s="51"/>
      <c r="Z1070" s="51"/>
      <c r="AA1070" s="51"/>
    </row>
    <row r="1071" spans="1:27" ht="11.65" customHeight="1" thickTop="1">
      <c r="A1071" s="53">
        <v>942</v>
      </c>
      <c r="C1071" s="101"/>
      <c r="H1071" s="59"/>
      <c r="I1071" s="7"/>
      <c r="J1071" s="7"/>
      <c r="K1071" s="7"/>
      <c r="L1071" s="7"/>
      <c r="M1071" s="7"/>
      <c r="O1071" s="51"/>
      <c r="P1071" s="51"/>
      <c r="Q1071" s="51"/>
      <c r="R1071" s="51"/>
      <c r="S1071" s="51"/>
      <c r="T1071" s="51"/>
      <c r="U1071" s="51"/>
      <c r="V1071" s="51"/>
      <c r="W1071" s="51"/>
      <c r="X1071" s="51"/>
      <c r="Y1071" s="51"/>
      <c r="Z1071" s="51"/>
      <c r="AA1071" s="51"/>
    </row>
    <row r="1072" spans="1:27" ht="11.65" customHeight="1">
      <c r="A1072" s="53">
        <v>943</v>
      </c>
      <c r="C1072" s="101"/>
      <c r="H1072" s="59"/>
      <c r="I1072" s="7"/>
      <c r="J1072" s="7"/>
      <c r="K1072" s="7"/>
      <c r="L1072" s="7"/>
      <c r="M1072" s="7"/>
      <c r="O1072" s="51"/>
      <c r="P1072" s="51"/>
      <c r="Q1072" s="51"/>
      <c r="R1072" s="51"/>
      <c r="S1072" s="51"/>
      <c r="T1072" s="51"/>
      <c r="U1072" s="51"/>
      <c r="V1072" s="51"/>
      <c r="W1072" s="51"/>
      <c r="X1072" s="51"/>
      <c r="Y1072" s="51"/>
      <c r="Z1072" s="51"/>
      <c r="AA1072" s="51"/>
    </row>
    <row r="1073" spans="1:27" ht="11.65" customHeight="1">
      <c r="A1073" s="53">
        <v>944</v>
      </c>
      <c r="C1073" s="101">
        <v>911</v>
      </c>
      <c r="D1073" s="3" t="s">
        <v>245</v>
      </c>
      <c r="H1073" s="59"/>
      <c r="I1073" s="7"/>
      <c r="J1073" s="7"/>
      <c r="K1073" s="7"/>
      <c r="L1073" s="7"/>
      <c r="M1073" s="7"/>
      <c r="O1073" s="51"/>
      <c r="P1073" s="51"/>
      <c r="Q1073" s="51"/>
      <c r="R1073" s="51"/>
      <c r="S1073" s="51"/>
      <c r="T1073" s="51"/>
      <c r="U1073" s="51"/>
      <c r="V1073" s="51"/>
      <c r="W1073" s="51"/>
      <c r="X1073" s="51"/>
      <c r="Y1073" s="51"/>
      <c r="Z1073" s="51"/>
      <c r="AA1073" s="51"/>
    </row>
    <row r="1074" spans="1:27" ht="11.65" customHeight="1">
      <c r="A1074" s="53">
        <v>945</v>
      </c>
      <c r="C1074" s="101"/>
      <c r="F1074" s="101" t="s">
        <v>638</v>
      </c>
      <c r="G1074" s="3" t="s">
        <v>569</v>
      </c>
      <c r="H1074" s="59"/>
      <c r="I1074" s="7">
        <v>0</v>
      </c>
      <c r="J1074" s="7">
        <v>0</v>
      </c>
      <c r="K1074" s="103">
        <v>0</v>
      </c>
      <c r="L1074" s="7">
        <v>0</v>
      </c>
      <c r="M1074" s="7">
        <v>0</v>
      </c>
      <c r="O1074" s="51"/>
      <c r="P1074" s="51"/>
      <c r="Q1074" s="51"/>
      <c r="R1074" s="51"/>
      <c r="S1074" s="51"/>
      <c r="T1074" s="51"/>
      <c r="U1074" s="51"/>
      <c r="V1074" s="51"/>
      <c r="W1074" s="51"/>
      <c r="X1074" s="51"/>
      <c r="Y1074" s="51"/>
      <c r="Z1074" s="51"/>
      <c r="AA1074" s="51"/>
    </row>
    <row r="1075" spans="1:27" ht="11.65" customHeight="1">
      <c r="A1075" s="53">
        <v>946</v>
      </c>
      <c r="C1075" s="101"/>
      <c r="F1075" s="101" t="s">
        <v>638</v>
      </c>
      <c r="G1075" s="3" t="s">
        <v>647</v>
      </c>
      <c r="H1075" s="59"/>
      <c r="I1075" s="7">
        <v>0</v>
      </c>
      <c r="J1075" s="7">
        <v>0</v>
      </c>
      <c r="K1075" s="103">
        <v>0</v>
      </c>
      <c r="L1075" s="7">
        <v>0</v>
      </c>
      <c r="M1075" s="7">
        <v>0</v>
      </c>
      <c r="O1075" s="51"/>
      <c r="P1075" s="51"/>
      <c r="Q1075" s="51"/>
      <c r="R1075" s="51"/>
      <c r="S1075" s="51"/>
      <c r="T1075" s="51"/>
      <c r="U1075" s="51"/>
      <c r="V1075" s="51"/>
      <c r="W1075" s="51"/>
      <c r="X1075" s="51"/>
      <c r="Y1075" s="51"/>
      <c r="Z1075" s="51"/>
      <c r="AA1075" s="51"/>
    </row>
    <row r="1076" spans="1:27" ht="11.65" customHeight="1">
      <c r="A1076" s="53">
        <v>947</v>
      </c>
      <c r="C1076" s="101"/>
      <c r="H1076" s="59"/>
      <c r="I1076" s="106">
        <v>0</v>
      </c>
      <c r="J1076" s="106">
        <v>0</v>
      </c>
      <c r="K1076" s="106">
        <v>0</v>
      </c>
      <c r="L1076" s="106">
        <v>0</v>
      </c>
      <c r="M1076" s="106">
        <v>0</v>
      </c>
      <c r="O1076" s="51"/>
      <c r="P1076" s="51"/>
      <c r="Q1076" s="51"/>
      <c r="R1076" s="51"/>
      <c r="S1076" s="51"/>
      <c r="T1076" s="51"/>
      <c r="U1076" s="51"/>
      <c r="V1076" s="51"/>
      <c r="W1076" s="51"/>
      <c r="X1076" s="51"/>
      <c r="Y1076" s="51"/>
      <c r="Z1076" s="51"/>
      <c r="AA1076" s="51"/>
    </row>
    <row r="1077" spans="1:27" ht="11.65" customHeight="1">
      <c r="A1077" s="53">
        <v>948</v>
      </c>
      <c r="C1077" s="101"/>
      <c r="H1077" s="59"/>
      <c r="I1077" s="7"/>
      <c r="J1077" s="7"/>
      <c r="K1077" s="7"/>
      <c r="L1077" s="7"/>
      <c r="M1077" s="7"/>
      <c r="O1077" s="51"/>
      <c r="P1077" s="51"/>
      <c r="Q1077" s="51"/>
      <c r="R1077" s="51"/>
      <c r="S1077" s="51"/>
      <c r="T1077" s="51"/>
      <c r="U1077" s="51"/>
      <c r="V1077" s="51"/>
      <c r="W1077" s="51"/>
      <c r="X1077" s="51"/>
      <c r="Y1077" s="51"/>
      <c r="Z1077" s="51"/>
      <c r="AA1077" s="51"/>
    </row>
    <row r="1078" spans="1:27" ht="11.65" customHeight="1">
      <c r="A1078" s="53">
        <v>949</v>
      </c>
      <c r="C1078" s="101">
        <v>912</v>
      </c>
      <c r="D1078" s="3" t="s">
        <v>260</v>
      </c>
      <c r="H1078" s="59"/>
      <c r="I1078" s="7"/>
      <c r="J1078" s="7"/>
      <c r="K1078" s="7"/>
      <c r="L1078" s="7"/>
      <c r="M1078" s="7"/>
      <c r="O1078" s="51"/>
      <c r="P1078" s="51"/>
      <c r="Q1078" s="51"/>
      <c r="R1078" s="51"/>
      <c r="S1078" s="51"/>
      <c r="T1078" s="51"/>
      <c r="U1078" s="51"/>
      <c r="V1078" s="51"/>
      <c r="W1078" s="51"/>
      <c r="X1078" s="51"/>
      <c r="Y1078" s="51"/>
      <c r="Z1078" s="51"/>
      <c r="AA1078" s="51"/>
    </row>
    <row r="1079" spans="1:27" ht="11.65" customHeight="1">
      <c r="A1079" s="53">
        <v>950</v>
      </c>
      <c r="C1079" s="101"/>
      <c r="F1079" s="101" t="s">
        <v>638</v>
      </c>
      <c r="G1079" s="3" t="s">
        <v>569</v>
      </c>
      <c r="H1079" s="59"/>
      <c r="I1079" s="7">
        <v>0</v>
      </c>
      <c r="J1079" s="7">
        <v>0</v>
      </c>
      <c r="K1079" s="103">
        <v>0</v>
      </c>
      <c r="L1079" s="7">
        <v>0</v>
      </c>
      <c r="M1079" s="7">
        <v>0</v>
      </c>
      <c r="O1079" s="51"/>
      <c r="P1079" s="51"/>
      <c r="Q1079" s="51"/>
      <c r="R1079" s="51"/>
      <c r="S1079" s="51"/>
      <c r="T1079" s="51"/>
      <c r="U1079" s="51"/>
      <c r="V1079" s="51"/>
      <c r="W1079" s="51"/>
      <c r="X1079" s="51"/>
      <c r="Y1079" s="51"/>
      <c r="Z1079" s="51"/>
      <c r="AA1079" s="51"/>
    </row>
    <row r="1080" spans="1:27" ht="11.65" customHeight="1">
      <c r="A1080" s="53">
        <v>951</v>
      </c>
      <c r="C1080" s="101"/>
      <c r="F1080" s="101" t="s">
        <v>638</v>
      </c>
      <c r="G1080" s="3" t="s">
        <v>647</v>
      </c>
      <c r="H1080" s="59"/>
      <c r="I1080" s="7">
        <v>0</v>
      </c>
      <c r="J1080" s="7">
        <v>0</v>
      </c>
      <c r="K1080" s="103">
        <v>0</v>
      </c>
      <c r="L1080" s="7">
        <v>0</v>
      </c>
      <c r="M1080" s="7">
        <v>0</v>
      </c>
      <c r="O1080" s="51"/>
      <c r="P1080" s="51"/>
      <c r="Q1080" s="51"/>
      <c r="R1080" s="51"/>
      <c r="S1080" s="51"/>
      <c r="T1080" s="51"/>
      <c r="U1080" s="51"/>
      <c r="V1080" s="51"/>
      <c r="W1080" s="51"/>
      <c r="X1080" s="51"/>
      <c r="Y1080" s="51"/>
      <c r="Z1080" s="51"/>
      <c r="AA1080" s="51"/>
    </row>
    <row r="1081" spans="1:27" ht="11.65" customHeight="1">
      <c r="A1081" s="53">
        <v>952</v>
      </c>
      <c r="C1081" s="101"/>
      <c r="H1081" s="59"/>
      <c r="I1081" s="106">
        <v>0</v>
      </c>
      <c r="J1081" s="106">
        <v>0</v>
      </c>
      <c r="K1081" s="106">
        <v>0</v>
      </c>
      <c r="L1081" s="106">
        <v>0</v>
      </c>
      <c r="M1081" s="106">
        <v>0</v>
      </c>
      <c r="O1081" s="51"/>
      <c r="P1081" s="51"/>
      <c r="Q1081" s="51"/>
      <c r="R1081" s="51"/>
      <c r="S1081" s="51"/>
      <c r="T1081" s="51"/>
      <c r="U1081" s="51"/>
      <c r="V1081" s="51"/>
      <c r="W1081" s="51"/>
      <c r="X1081" s="51"/>
      <c r="Y1081" s="51"/>
      <c r="Z1081" s="51"/>
      <c r="AA1081" s="51"/>
    </row>
    <row r="1082" spans="1:27" ht="11.65" customHeight="1">
      <c r="A1082" s="53">
        <v>953</v>
      </c>
      <c r="C1082" s="101"/>
      <c r="H1082" s="59"/>
      <c r="I1082" s="7"/>
      <c r="J1082" s="7"/>
      <c r="K1082" s="7"/>
      <c r="L1082" s="7"/>
      <c r="M1082" s="7"/>
      <c r="O1082" s="51"/>
      <c r="P1082" s="51"/>
      <c r="Q1082" s="51"/>
      <c r="R1082" s="51"/>
      <c r="S1082" s="51"/>
      <c r="T1082" s="51"/>
      <c r="U1082" s="51"/>
      <c r="V1082" s="51"/>
      <c r="W1082" s="51"/>
      <c r="X1082" s="51"/>
      <c r="Y1082" s="51"/>
      <c r="Z1082" s="51"/>
      <c r="AA1082" s="51"/>
    </row>
    <row r="1083" spans="1:27" ht="11.65" customHeight="1">
      <c r="A1083" s="53">
        <v>954</v>
      </c>
      <c r="C1083" s="101">
        <v>913</v>
      </c>
      <c r="D1083" s="3" t="s">
        <v>261</v>
      </c>
      <c r="H1083" s="59"/>
      <c r="I1083" s="7"/>
      <c r="J1083" s="7"/>
      <c r="K1083" s="7"/>
      <c r="L1083" s="7"/>
      <c r="M1083" s="7"/>
      <c r="O1083" s="51"/>
      <c r="P1083" s="51"/>
      <c r="Q1083" s="51"/>
      <c r="R1083" s="51"/>
      <c r="S1083" s="51"/>
      <c r="T1083" s="51"/>
      <c r="U1083" s="51"/>
      <c r="V1083" s="51"/>
      <c r="W1083" s="51"/>
      <c r="X1083" s="51"/>
      <c r="Y1083" s="51"/>
      <c r="Z1083" s="51"/>
      <c r="AA1083" s="51"/>
    </row>
    <row r="1084" spans="1:27" ht="11.65" customHeight="1">
      <c r="A1084" s="53">
        <v>955</v>
      </c>
      <c r="C1084" s="101"/>
      <c r="F1084" s="101" t="s">
        <v>638</v>
      </c>
      <c r="G1084" s="3" t="s">
        <v>569</v>
      </c>
      <c r="H1084" s="59"/>
      <c r="I1084" s="7">
        <v>0</v>
      </c>
      <c r="J1084" s="7">
        <v>0</v>
      </c>
      <c r="K1084" s="103">
        <v>0</v>
      </c>
      <c r="L1084" s="7">
        <v>0</v>
      </c>
      <c r="M1084" s="7">
        <v>0</v>
      </c>
      <c r="O1084" s="51"/>
      <c r="P1084" s="51"/>
      <c r="Q1084" s="51"/>
      <c r="R1084" s="51"/>
      <c r="S1084" s="51"/>
      <c r="T1084" s="51"/>
      <c r="U1084" s="51"/>
      <c r="V1084" s="51"/>
      <c r="W1084" s="51"/>
      <c r="X1084" s="51"/>
      <c r="Y1084" s="51"/>
      <c r="Z1084" s="51"/>
      <c r="AA1084" s="51"/>
    </row>
    <row r="1085" spans="1:27" ht="11.65" customHeight="1">
      <c r="A1085" s="53">
        <v>956</v>
      </c>
      <c r="C1085" s="101"/>
      <c r="F1085" s="101" t="s">
        <v>638</v>
      </c>
      <c r="G1085" s="3" t="s">
        <v>647</v>
      </c>
      <c r="H1085" s="59"/>
      <c r="I1085" s="7">
        <v>0</v>
      </c>
      <c r="J1085" s="7">
        <v>0</v>
      </c>
      <c r="K1085" s="103">
        <v>0</v>
      </c>
      <c r="L1085" s="7">
        <v>0</v>
      </c>
      <c r="M1085" s="7">
        <v>0</v>
      </c>
      <c r="O1085" s="51"/>
      <c r="P1085" s="51"/>
      <c r="Q1085" s="51"/>
      <c r="R1085" s="51"/>
      <c r="S1085" s="51"/>
      <c r="T1085" s="51"/>
      <c r="U1085" s="51"/>
      <c r="V1085" s="51"/>
      <c r="W1085" s="51"/>
      <c r="X1085" s="51"/>
      <c r="Y1085" s="51"/>
      <c r="Z1085" s="51"/>
      <c r="AA1085" s="51"/>
    </row>
    <row r="1086" spans="1:27" ht="11.65" customHeight="1">
      <c r="A1086" s="53">
        <v>957</v>
      </c>
      <c r="C1086" s="101"/>
      <c r="H1086" s="59"/>
      <c r="I1086" s="106">
        <v>0</v>
      </c>
      <c r="J1086" s="106">
        <v>0</v>
      </c>
      <c r="K1086" s="106">
        <v>0</v>
      </c>
      <c r="L1086" s="106">
        <v>0</v>
      </c>
      <c r="M1086" s="106">
        <v>0</v>
      </c>
      <c r="O1086" s="51"/>
      <c r="P1086" s="51"/>
      <c r="Q1086" s="51"/>
      <c r="R1086" s="51"/>
      <c r="S1086" s="51"/>
      <c r="T1086" s="51"/>
      <c r="U1086" s="51"/>
      <c r="V1086" s="51"/>
      <c r="W1086" s="51"/>
      <c r="X1086" s="51"/>
      <c r="Y1086" s="51"/>
      <c r="Z1086" s="51"/>
      <c r="AA1086" s="51"/>
    </row>
    <row r="1087" spans="1:27" ht="11.65" customHeight="1">
      <c r="A1087" s="53">
        <v>958</v>
      </c>
      <c r="C1087" s="101"/>
      <c r="H1087" s="59"/>
      <c r="I1087" s="109"/>
      <c r="J1087" s="7"/>
      <c r="K1087" s="7"/>
      <c r="L1087" s="7"/>
      <c r="M1087" s="7"/>
      <c r="O1087" s="51"/>
      <c r="P1087" s="51"/>
      <c r="Q1087" s="51"/>
      <c r="R1087" s="51"/>
      <c r="S1087" s="51"/>
      <c r="T1087" s="51"/>
      <c r="U1087" s="51"/>
      <c r="V1087" s="51"/>
      <c r="W1087" s="51"/>
      <c r="X1087" s="51"/>
      <c r="Y1087" s="51"/>
      <c r="Z1087" s="51"/>
      <c r="AA1087" s="51"/>
    </row>
    <row r="1088" spans="1:27" ht="11.65" customHeight="1">
      <c r="A1088" s="53">
        <v>959</v>
      </c>
      <c r="C1088" s="101">
        <v>916</v>
      </c>
      <c r="D1088" s="3" t="s">
        <v>262</v>
      </c>
      <c r="H1088" s="59"/>
      <c r="I1088" s="7"/>
      <c r="J1088" s="7"/>
      <c r="K1088" s="7"/>
      <c r="L1088" s="7"/>
      <c r="M1088" s="7"/>
      <c r="O1088" s="51"/>
      <c r="P1088" s="51"/>
      <c r="Q1088" s="51"/>
      <c r="R1088" s="51"/>
      <c r="S1088" s="51"/>
      <c r="T1088" s="51"/>
      <c r="U1088" s="51"/>
      <c r="V1088" s="51"/>
      <c r="W1088" s="51"/>
      <c r="X1088" s="51"/>
      <c r="Y1088" s="51"/>
      <c r="Z1088" s="51"/>
      <c r="AA1088" s="51"/>
    </row>
    <row r="1089" spans="1:27" ht="11.65" customHeight="1">
      <c r="A1089" s="53">
        <v>960</v>
      </c>
      <c r="C1089" s="101"/>
      <c r="F1089" s="101" t="s">
        <v>638</v>
      </c>
      <c r="G1089" s="3" t="s">
        <v>569</v>
      </c>
      <c r="H1089" s="59"/>
      <c r="I1089" s="7">
        <v>0</v>
      </c>
      <c r="J1089" s="7">
        <v>0</v>
      </c>
      <c r="K1089" s="103">
        <v>0</v>
      </c>
      <c r="L1089" s="7">
        <v>0</v>
      </c>
      <c r="M1089" s="7">
        <v>0</v>
      </c>
      <c r="O1089" s="51"/>
      <c r="P1089" s="51"/>
      <c r="Q1089" s="51"/>
      <c r="R1089" s="51"/>
      <c r="S1089" s="51"/>
      <c r="T1089" s="51"/>
      <c r="U1089" s="51"/>
      <c r="V1089" s="51"/>
      <c r="W1089" s="51"/>
      <c r="X1089" s="51"/>
      <c r="Y1089" s="51"/>
      <c r="Z1089" s="51"/>
      <c r="AA1089" s="51"/>
    </row>
    <row r="1090" spans="1:27" ht="11.65" customHeight="1">
      <c r="A1090" s="53">
        <v>961</v>
      </c>
      <c r="C1090" s="101"/>
      <c r="F1090" s="101" t="s">
        <v>638</v>
      </c>
      <c r="G1090" s="3" t="s">
        <v>647</v>
      </c>
      <c r="H1090" s="59"/>
      <c r="I1090" s="7">
        <v>0</v>
      </c>
      <c r="J1090" s="7">
        <v>0</v>
      </c>
      <c r="K1090" s="103">
        <v>0</v>
      </c>
      <c r="L1090" s="7">
        <v>0</v>
      </c>
      <c r="M1090" s="7">
        <v>0</v>
      </c>
      <c r="O1090" s="51"/>
      <c r="P1090" s="51"/>
      <c r="Q1090" s="51"/>
      <c r="R1090" s="51"/>
      <c r="S1090" s="51"/>
      <c r="T1090" s="51"/>
      <c r="U1090" s="51"/>
      <c r="V1090" s="51"/>
      <c r="W1090" s="51"/>
      <c r="X1090" s="51"/>
      <c r="Y1090" s="51"/>
      <c r="Z1090" s="51"/>
      <c r="AA1090" s="51"/>
    </row>
    <row r="1091" spans="1:27" ht="11.65" customHeight="1">
      <c r="A1091" s="53">
        <v>962</v>
      </c>
      <c r="C1091" s="101"/>
      <c r="H1091" s="59" t="s">
        <v>162</v>
      </c>
      <c r="I1091" s="106">
        <v>0</v>
      </c>
      <c r="J1091" s="106">
        <v>0</v>
      </c>
      <c r="K1091" s="106">
        <v>0</v>
      </c>
      <c r="L1091" s="106">
        <v>0</v>
      </c>
      <c r="M1091" s="106">
        <v>0</v>
      </c>
      <c r="O1091" s="51"/>
      <c r="P1091" s="51"/>
      <c r="Q1091" s="51"/>
      <c r="R1091" s="51"/>
      <c r="S1091" s="51"/>
      <c r="T1091" s="51"/>
      <c r="U1091" s="51"/>
      <c r="V1091" s="51"/>
      <c r="W1091" s="51"/>
      <c r="X1091" s="51"/>
      <c r="Y1091" s="51"/>
      <c r="Z1091" s="51"/>
      <c r="AA1091" s="51"/>
    </row>
    <row r="1092" spans="1:27" ht="11.65" customHeight="1">
      <c r="A1092" s="53">
        <v>963</v>
      </c>
      <c r="C1092" s="101"/>
      <c r="H1092" s="59"/>
      <c r="I1092" s="7"/>
      <c r="J1092" s="7"/>
      <c r="K1092" s="7"/>
      <c r="L1092" s="7"/>
      <c r="M1092" s="7"/>
      <c r="O1092" s="51"/>
      <c r="P1092" s="51"/>
      <c r="Q1092" s="51"/>
      <c r="R1092" s="51"/>
      <c r="S1092" s="51"/>
      <c r="T1092" s="51"/>
      <c r="U1092" s="51"/>
      <c r="V1092" s="51"/>
      <c r="W1092" s="51"/>
      <c r="X1092" s="51"/>
      <c r="Y1092" s="51"/>
      <c r="Z1092" s="51"/>
      <c r="AA1092" s="51"/>
    </row>
    <row r="1093" spans="1:27" ht="11.65" customHeight="1" thickBot="1">
      <c r="A1093" s="53">
        <v>964</v>
      </c>
      <c r="C1093" s="91" t="s">
        <v>263</v>
      </c>
      <c r="H1093" s="90" t="s">
        <v>162</v>
      </c>
      <c r="I1093" s="108">
        <v>0</v>
      </c>
      <c r="J1093" s="108">
        <v>0</v>
      </c>
      <c r="K1093" s="108">
        <v>0</v>
      </c>
      <c r="L1093" s="108">
        <v>0</v>
      </c>
      <c r="M1093" s="108">
        <v>0</v>
      </c>
      <c r="N1093" s="7" t="s">
        <v>65</v>
      </c>
      <c r="O1093" s="105"/>
      <c r="P1093" s="105"/>
      <c r="Q1093" s="105"/>
      <c r="R1093" s="105"/>
      <c r="S1093" s="105"/>
      <c r="T1093" s="105"/>
      <c r="U1093" s="51"/>
      <c r="V1093" s="105"/>
      <c r="W1093" s="105"/>
      <c r="X1093" s="105"/>
      <c r="Y1093" s="105"/>
      <c r="Z1093" s="105"/>
      <c r="AA1093" s="105"/>
    </row>
    <row r="1094" spans="1:27" ht="11.65" customHeight="1" thickTop="1">
      <c r="A1094" s="53">
        <v>965</v>
      </c>
      <c r="C1094" s="101"/>
      <c r="H1094" s="59"/>
      <c r="I1094" s="7"/>
      <c r="J1094" s="7"/>
      <c r="K1094" s="7"/>
      <c r="L1094" s="7"/>
      <c r="M1094" s="7"/>
      <c r="O1094" s="51"/>
      <c r="P1094" s="51"/>
      <c r="Q1094" s="51"/>
      <c r="R1094" s="51"/>
      <c r="S1094" s="51"/>
      <c r="T1094" s="51"/>
      <c r="U1094" s="51"/>
      <c r="V1094" s="51"/>
      <c r="W1094" s="51"/>
      <c r="X1094" s="51"/>
      <c r="Y1094" s="51"/>
      <c r="Z1094" s="51"/>
      <c r="AA1094" s="51"/>
    </row>
    <row r="1095" spans="1:27" ht="11.65" customHeight="1">
      <c r="A1095" s="53">
        <v>966</v>
      </c>
      <c r="C1095" s="101"/>
      <c r="H1095" s="59"/>
      <c r="I1095" s="7"/>
      <c r="J1095" s="7"/>
      <c r="K1095" s="7"/>
      <c r="L1095" s="7"/>
      <c r="M1095" s="7"/>
      <c r="O1095" s="51"/>
      <c r="P1095" s="51"/>
      <c r="Q1095" s="51"/>
      <c r="R1095" s="51"/>
      <c r="S1095" s="51"/>
      <c r="T1095" s="51"/>
      <c r="U1095" s="51"/>
      <c r="V1095" s="51"/>
      <c r="W1095" s="51"/>
      <c r="X1095" s="51"/>
      <c r="Y1095" s="51"/>
      <c r="Z1095" s="51"/>
      <c r="AA1095" s="51"/>
    </row>
    <row r="1096" spans="1:27" ht="11.65" customHeight="1">
      <c r="A1096" s="53">
        <v>967</v>
      </c>
      <c r="C1096" s="101" t="s">
        <v>264</v>
      </c>
      <c r="H1096" s="59"/>
      <c r="I1096" s="7"/>
      <c r="J1096" s="7"/>
      <c r="K1096" s="7"/>
      <c r="L1096" s="7"/>
      <c r="M1096" s="7"/>
      <c r="O1096" s="51"/>
      <c r="P1096" s="51"/>
      <c r="Q1096" s="51"/>
      <c r="R1096" s="51"/>
      <c r="S1096" s="51"/>
      <c r="T1096" s="51"/>
      <c r="U1096" s="51"/>
      <c r="V1096" s="51"/>
      <c r="W1096" s="51"/>
      <c r="X1096" s="51"/>
      <c r="Y1096" s="51"/>
      <c r="Z1096" s="51"/>
      <c r="AA1096" s="51"/>
    </row>
    <row r="1097" spans="1:27" ht="11.65" customHeight="1">
      <c r="A1097" s="53">
        <v>968</v>
      </c>
      <c r="C1097" s="101"/>
      <c r="E1097" s="3" t="s">
        <v>569</v>
      </c>
      <c r="H1097" s="59"/>
      <c r="I1097" s="7">
        <v>0</v>
      </c>
      <c r="J1097" s="7">
        <v>0</v>
      </c>
      <c r="K1097" s="103">
        <v>0</v>
      </c>
      <c r="L1097" s="7">
        <v>0</v>
      </c>
      <c r="M1097" s="7">
        <v>0</v>
      </c>
      <c r="O1097" s="51"/>
      <c r="P1097" s="51"/>
      <c r="Q1097" s="51"/>
      <c r="R1097" s="51"/>
      <c r="S1097" s="51"/>
      <c r="T1097" s="51"/>
      <c r="U1097" s="51"/>
      <c r="V1097" s="51"/>
      <c r="W1097" s="51"/>
      <c r="X1097" s="51"/>
      <c r="Y1097" s="51"/>
      <c r="Z1097" s="51"/>
      <c r="AA1097" s="51"/>
    </row>
    <row r="1098" spans="1:27" ht="11.65" customHeight="1">
      <c r="A1098" s="53">
        <v>969</v>
      </c>
      <c r="C1098" s="101"/>
      <c r="E1098" s="3" t="s">
        <v>647</v>
      </c>
      <c r="H1098" s="59"/>
      <c r="I1098" s="7">
        <v>0</v>
      </c>
      <c r="J1098" s="7">
        <v>0</v>
      </c>
      <c r="K1098" s="103">
        <v>0</v>
      </c>
      <c r="L1098" s="7">
        <v>0</v>
      </c>
      <c r="M1098" s="7">
        <v>0</v>
      </c>
      <c r="O1098" s="51"/>
      <c r="P1098" s="51"/>
      <c r="Q1098" s="51"/>
      <c r="R1098" s="51"/>
      <c r="S1098" s="51"/>
      <c r="T1098" s="51"/>
      <c r="U1098" s="51"/>
      <c r="V1098" s="51"/>
      <c r="W1098" s="51"/>
      <c r="X1098" s="51"/>
      <c r="Y1098" s="51"/>
      <c r="Z1098" s="51"/>
      <c r="AA1098" s="51"/>
    </row>
    <row r="1099" spans="1:27" ht="11.65" customHeight="1" thickBot="1">
      <c r="A1099" s="53">
        <v>970</v>
      </c>
      <c r="C1099" s="101" t="s">
        <v>264</v>
      </c>
      <c r="H1099" s="59" t="s">
        <v>162</v>
      </c>
      <c r="I1099" s="118">
        <v>0</v>
      </c>
      <c r="J1099" s="118">
        <v>0</v>
      </c>
      <c r="K1099" s="118">
        <v>0</v>
      </c>
      <c r="L1099" s="118">
        <v>0</v>
      </c>
      <c r="M1099" s="118">
        <v>0</v>
      </c>
      <c r="O1099" s="51"/>
      <c r="P1099" s="51"/>
      <c r="Q1099" s="51"/>
      <c r="R1099" s="51"/>
      <c r="S1099" s="51"/>
      <c r="T1099" s="51"/>
      <c r="U1099" s="51"/>
      <c r="V1099" s="51"/>
      <c r="W1099" s="51"/>
      <c r="X1099" s="51"/>
      <c r="Y1099" s="51"/>
      <c r="Z1099" s="51"/>
      <c r="AA1099" s="51"/>
    </row>
    <row r="1100" spans="1:27" ht="11.65" customHeight="1" thickTop="1">
      <c r="A1100" s="53">
        <v>971</v>
      </c>
      <c r="C1100" s="101"/>
      <c r="H1100" s="59"/>
      <c r="I1100" s="7"/>
      <c r="J1100" s="7"/>
      <c r="K1100" s="7"/>
      <c r="L1100" s="7"/>
      <c r="M1100" s="7"/>
      <c r="O1100" s="51"/>
      <c r="P1100" s="51"/>
      <c r="Q1100" s="51"/>
      <c r="R1100" s="51"/>
      <c r="S1100" s="51"/>
      <c r="T1100" s="51"/>
      <c r="U1100" s="51"/>
      <c r="V1100" s="51"/>
      <c r="W1100" s="51"/>
      <c r="X1100" s="51"/>
      <c r="Y1100" s="51"/>
      <c r="Z1100" s="51"/>
      <c r="AA1100" s="51"/>
    </row>
    <row r="1101" spans="1:27" ht="11.65" customHeight="1" thickBot="1">
      <c r="A1101" s="53">
        <v>972</v>
      </c>
      <c r="C1101" s="91" t="s">
        <v>265</v>
      </c>
      <c r="H1101" s="59"/>
      <c r="I1101" s="108">
        <v>101734829.13000001</v>
      </c>
      <c r="J1101" s="108">
        <v>100822536.67137091</v>
      </c>
      <c r="K1101" s="108">
        <v>912292.45862909802</v>
      </c>
      <c r="L1101" s="108">
        <v>43456.741626176161</v>
      </c>
      <c r="M1101" s="108">
        <v>955749.20025527419</v>
      </c>
      <c r="N1101" s="7" t="s">
        <v>65</v>
      </c>
      <c r="O1101" s="105"/>
      <c r="P1101" s="105"/>
      <c r="Q1101" s="105"/>
      <c r="R1101" s="105"/>
      <c r="S1101" s="105"/>
      <c r="T1101" s="105"/>
      <c r="U1101" s="51"/>
      <c r="V1101" s="105"/>
      <c r="W1101" s="105"/>
      <c r="X1101" s="105"/>
      <c r="Y1101" s="105"/>
      <c r="Z1101" s="105"/>
      <c r="AA1101" s="105"/>
    </row>
    <row r="1102" spans="1:27" ht="11.65" customHeight="1" thickTop="1">
      <c r="A1102" s="53">
        <v>973</v>
      </c>
      <c r="C1102" s="101">
        <v>920</v>
      </c>
      <c r="D1102" s="3" t="s">
        <v>266</v>
      </c>
      <c r="H1102" s="59"/>
      <c r="I1102" s="7"/>
      <c r="J1102" s="7"/>
      <c r="K1102" s="7"/>
      <c r="L1102" s="7"/>
      <c r="M1102" s="7"/>
      <c r="O1102" s="51"/>
      <c r="P1102" s="51"/>
      <c r="Q1102" s="51"/>
      <c r="R1102" s="51"/>
      <c r="S1102" s="51"/>
      <c r="T1102" s="51"/>
      <c r="U1102" s="51"/>
      <c r="V1102" s="51"/>
      <c r="W1102" s="51"/>
      <c r="X1102" s="51"/>
      <c r="Y1102" s="51"/>
      <c r="Z1102" s="51"/>
      <c r="AA1102" s="51"/>
    </row>
    <row r="1103" spans="1:27" ht="11.65" customHeight="1">
      <c r="A1103" s="53">
        <v>974</v>
      </c>
      <c r="C1103" s="101"/>
      <c r="F1103" s="101" t="s">
        <v>650</v>
      </c>
      <c r="G1103" s="3" t="s">
        <v>569</v>
      </c>
      <c r="H1103" s="59"/>
      <c r="I1103" s="7">
        <v>14.16</v>
      </c>
      <c r="J1103" s="7">
        <v>14.08</v>
      </c>
      <c r="K1103" s="103">
        <v>0.08</v>
      </c>
      <c r="L1103" s="7">
        <v>9818.0466993089431</v>
      </c>
      <c r="M1103" s="7">
        <v>9818.126699308943</v>
      </c>
      <c r="O1103" s="51"/>
      <c r="P1103" s="51"/>
      <c r="Q1103" s="51"/>
      <c r="R1103" s="51"/>
      <c r="S1103" s="51"/>
      <c r="T1103" s="51"/>
      <c r="U1103" s="51"/>
      <c r="V1103" s="51"/>
      <c r="W1103" s="51"/>
      <c r="X1103" s="51"/>
      <c r="Y1103" s="51"/>
      <c r="Z1103" s="51"/>
      <c r="AA1103" s="51"/>
    </row>
    <row r="1104" spans="1:27" ht="11.65" customHeight="1">
      <c r="A1104" s="53">
        <v>975</v>
      </c>
      <c r="C1104" s="101"/>
      <c r="F1104" s="101" t="s">
        <v>638</v>
      </c>
      <c r="G1104" s="3" t="s">
        <v>647</v>
      </c>
      <c r="H1104" s="59"/>
      <c r="I1104" s="7">
        <v>0</v>
      </c>
      <c r="J1104" s="7">
        <v>0</v>
      </c>
      <c r="K1104" s="103">
        <v>0</v>
      </c>
      <c r="L1104" s="7">
        <v>0</v>
      </c>
      <c r="M1104" s="7">
        <v>0</v>
      </c>
      <c r="O1104" s="51"/>
      <c r="P1104" s="51"/>
      <c r="Q1104" s="51"/>
      <c r="R1104" s="51"/>
      <c r="S1104" s="51"/>
      <c r="T1104" s="51"/>
      <c r="U1104" s="51"/>
      <c r="V1104" s="51"/>
      <c r="W1104" s="51"/>
      <c r="X1104" s="51"/>
      <c r="Y1104" s="51"/>
      <c r="Z1104" s="51"/>
      <c r="AA1104" s="51"/>
    </row>
    <row r="1105" spans="1:27" ht="11.65" customHeight="1">
      <c r="A1105" s="53">
        <v>976</v>
      </c>
      <c r="C1105" s="101"/>
      <c r="F1105" s="101" t="s">
        <v>650</v>
      </c>
      <c r="G1105" s="3" t="s">
        <v>632</v>
      </c>
      <c r="H1105" s="59"/>
      <c r="I1105" s="7">
        <v>76957154.849999994</v>
      </c>
      <c r="J1105" s="7">
        <v>71630869.073239759</v>
      </c>
      <c r="K1105" s="103">
        <v>5326285.7767602336</v>
      </c>
      <c r="L1105" s="7">
        <v>69135.815600686707</v>
      </c>
      <c r="M1105" s="7">
        <v>5395421.5923609203</v>
      </c>
      <c r="O1105" s="51"/>
      <c r="P1105" s="51"/>
      <c r="Q1105" s="51"/>
      <c r="R1105" s="51"/>
      <c r="S1105" s="51"/>
      <c r="T1105" s="51"/>
      <c r="U1105" s="51"/>
      <c r="V1105" s="51"/>
      <c r="W1105" s="51"/>
      <c r="X1105" s="51"/>
      <c r="Y1105" s="51"/>
      <c r="Z1105" s="51"/>
      <c r="AA1105" s="51"/>
    </row>
    <row r="1106" spans="1:27" ht="11.65" customHeight="1">
      <c r="A1106" s="53">
        <v>977</v>
      </c>
      <c r="C1106" s="101"/>
      <c r="H1106" s="59" t="s">
        <v>162</v>
      </c>
      <c r="I1106" s="106">
        <v>76957169.00999999</v>
      </c>
      <c r="J1106" s="106">
        <v>71630883.153239757</v>
      </c>
      <c r="K1106" s="106">
        <v>5326285.8567602336</v>
      </c>
      <c r="L1106" s="106">
        <v>78953.862299995642</v>
      </c>
      <c r="M1106" s="106">
        <v>5405239.7190602291</v>
      </c>
      <c r="O1106" s="51"/>
      <c r="P1106" s="51"/>
      <c r="Q1106" s="51"/>
      <c r="R1106" s="51"/>
      <c r="S1106" s="51"/>
      <c r="T1106" s="51"/>
      <c r="U1106" s="51"/>
      <c r="V1106" s="51"/>
      <c r="W1106" s="51"/>
      <c r="X1106" s="51"/>
      <c r="Y1106" s="51"/>
      <c r="Z1106" s="51"/>
      <c r="AA1106" s="51"/>
    </row>
    <row r="1107" spans="1:27" ht="11.65" customHeight="1">
      <c r="A1107" s="53">
        <v>978</v>
      </c>
      <c r="C1107" s="101"/>
      <c r="H1107" s="59"/>
      <c r="I1107" s="7"/>
      <c r="J1107" s="7"/>
      <c r="K1107" s="7"/>
      <c r="L1107" s="7"/>
      <c r="M1107" s="7"/>
      <c r="O1107" s="51"/>
      <c r="P1107" s="51"/>
      <c r="Q1107" s="51"/>
      <c r="R1107" s="51"/>
      <c r="S1107" s="51"/>
      <c r="T1107" s="51"/>
      <c r="U1107" s="51"/>
      <c r="V1107" s="51"/>
      <c r="W1107" s="51"/>
      <c r="X1107" s="51"/>
      <c r="Y1107" s="51"/>
      <c r="Z1107" s="51"/>
      <c r="AA1107" s="51"/>
    </row>
    <row r="1108" spans="1:27" ht="11.65" customHeight="1">
      <c r="A1108" s="53">
        <v>979</v>
      </c>
      <c r="C1108" s="101">
        <v>921</v>
      </c>
      <c r="D1108" s="3" t="s">
        <v>267</v>
      </c>
      <c r="H1108" s="59"/>
      <c r="I1108" s="7"/>
      <c r="J1108" s="7"/>
      <c r="K1108" s="7"/>
      <c r="L1108" s="7"/>
      <c r="M1108" s="7"/>
      <c r="O1108" s="51"/>
      <c r="P1108" s="51"/>
      <c r="Q1108" s="51"/>
      <c r="R1108" s="51"/>
      <c r="S1108" s="51"/>
      <c r="T1108" s="51"/>
      <c r="U1108" s="51"/>
      <c r="V1108" s="51"/>
      <c r="W1108" s="51"/>
      <c r="X1108" s="51"/>
      <c r="Y1108" s="51"/>
      <c r="Z1108" s="51"/>
      <c r="AA1108" s="51"/>
    </row>
    <row r="1109" spans="1:27" ht="11.65" customHeight="1">
      <c r="A1109" s="53">
        <v>980</v>
      </c>
      <c r="C1109" s="101"/>
      <c r="F1109" s="101" t="s">
        <v>650</v>
      </c>
      <c r="G1109" s="3" t="s">
        <v>569</v>
      </c>
      <c r="H1109" s="59"/>
      <c r="I1109" s="7">
        <v>205842.82</v>
      </c>
      <c r="J1109" s="7">
        <v>197757.88</v>
      </c>
      <c r="K1109" s="103">
        <v>8084.94</v>
      </c>
      <c r="L1109" s="7">
        <v>0</v>
      </c>
      <c r="M1109" s="7">
        <v>8084.94</v>
      </c>
      <c r="O1109" s="51"/>
      <c r="P1109" s="51"/>
      <c r="Q1109" s="51"/>
      <c r="R1109" s="51"/>
      <c r="S1109" s="51"/>
      <c r="T1109" s="51"/>
      <c r="U1109" s="51"/>
      <c r="V1109" s="51"/>
      <c r="W1109" s="51"/>
      <c r="X1109" s="51"/>
      <c r="Y1109" s="51"/>
      <c r="Z1109" s="51"/>
      <c r="AA1109" s="51"/>
    </row>
    <row r="1110" spans="1:27" ht="11.65" customHeight="1">
      <c r="A1110" s="53">
        <v>981</v>
      </c>
      <c r="C1110" s="101"/>
      <c r="F1110" s="101" t="s">
        <v>638</v>
      </c>
      <c r="G1110" s="3" t="s">
        <v>647</v>
      </c>
      <c r="H1110" s="59"/>
      <c r="I1110" s="7">
        <v>90843.28</v>
      </c>
      <c r="J1110" s="7">
        <v>84577.998641826518</v>
      </c>
      <c r="K1110" s="103">
        <v>6265.2813581734872</v>
      </c>
      <c r="L1110" s="7">
        <v>0</v>
      </c>
      <c r="M1110" s="7">
        <v>6265.2813581734872</v>
      </c>
      <c r="O1110" s="51"/>
      <c r="P1110" s="51"/>
      <c r="Q1110" s="51"/>
      <c r="R1110" s="51"/>
      <c r="S1110" s="51"/>
      <c r="T1110" s="51"/>
      <c r="U1110" s="51"/>
      <c r="V1110" s="51"/>
      <c r="W1110" s="51"/>
      <c r="X1110" s="51"/>
      <c r="Y1110" s="51"/>
      <c r="Z1110" s="51"/>
      <c r="AA1110" s="51"/>
    </row>
    <row r="1111" spans="1:27" ht="11.65" customHeight="1">
      <c r="A1111" s="53">
        <v>982</v>
      </c>
      <c r="C1111" s="101"/>
      <c r="F1111" s="101" t="s">
        <v>650</v>
      </c>
      <c r="G1111" s="3" t="s">
        <v>632</v>
      </c>
      <c r="H1111" s="59"/>
      <c r="I1111" s="7">
        <v>9791795.9900000002</v>
      </c>
      <c r="J1111" s="7">
        <v>9114095.4719373193</v>
      </c>
      <c r="K1111" s="103">
        <v>677700.51806268014</v>
      </c>
      <c r="L1111" s="7">
        <v>-2122.5608797516907</v>
      </c>
      <c r="M1111" s="7">
        <v>675577.95718292845</v>
      </c>
      <c r="O1111" s="51"/>
      <c r="P1111" s="51"/>
      <c r="Q1111" s="51"/>
      <c r="R1111" s="51"/>
      <c r="S1111" s="51"/>
      <c r="T1111" s="51"/>
      <c r="U1111" s="51"/>
      <c r="V1111" s="51"/>
      <c r="W1111" s="51"/>
      <c r="X1111" s="51"/>
      <c r="Y1111" s="51"/>
      <c r="Z1111" s="51"/>
      <c r="AA1111" s="51"/>
    </row>
    <row r="1112" spans="1:27" ht="11.65" customHeight="1">
      <c r="A1112" s="53">
        <v>983</v>
      </c>
      <c r="C1112" s="101"/>
      <c r="H1112" s="59" t="s">
        <v>162</v>
      </c>
      <c r="I1112" s="106">
        <v>10088482.09</v>
      </c>
      <c r="J1112" s="106">
        <v>9396431.3505791463</v>
      </c>
      <c r="K1112" s="106">
        <v>692050.73942085367</v>
      </c>
      <c r="L1112" s="106">
        <v>-2122.5608797516907</v>
      </c>
      <c r="M1112" s="106">
        <v>689928.17854110198</v>
      </c>
      <c r="O1112" s="51"/>
      <c r="P1112" s="51"/>
      <c r="Q1112" s="51"/>
      <c r="R1112" s="51"/>
      <c r="S1112" s="51"/>
      <c r="T1112" s="51"/>
      <c r="U1112" s="51"/>
      <c r="V1112" s="51"/>
      <c r="W1112" s="51"/>
      <c r="X1112" s="51"/>
      <c r="Y1112" s="51"/>
      <c r="Z1112" s="51"/>
      <c r="AA1112" s="51"/>
    </row>
    <row r="1113" spans="1:27" ht="11.65" customHeight="1">
      <c r="A1113" s="53">
        <v>984</v>
      </c>
      <c r="C1113" s="101"/>
      <c r="H1113" s="59"/>
      <c r="I1113" s="7"/>
      <c r="J1113" s="7"/>
      <c r="K1113" s="7"/>
      <c r="L1113" s="7"/>
      <c r="M1113" s="7"/>
      <c r="O1113" s="51"/>
      <c r="P1113" s="51"/>
      <c r="Q1113" s="51"/>
      <c r="R1113" s="51"/>
      <c r="S1113" s="51"/>
      <c r="T1113" s="51"/>
      <c r="U1113" s="51"/>
      <c r="V1113" s="51"/>
      <c r="W1113" s="51"/>
      <c r="X1113" s="51"/>
      <c r="Y1113" s="51"/>
      <c r="Z1113" s="51"/>
      <c r="AA1113" s="51"/>
    </row>
    <row r="1114" spans="1:27" ht="11.65" customHeight="1">
      <c r="A1114" s="53">
        <v>985</v>
      </c>
      <c r="C1114" s="101">
        <v>922</v>
      </c>
      <c r="D1114" s="3" t="s">
        <v>268</v>
      </c>
      <c r="H1114" s="59"/>
      <c r="I1114" s="7"/>
      <c r="J1114" s="7"/>
      <c r="K1114" s="7"/>
      <c r="L1114" s="7"/>
      <c r="M1114" s="7"/>
      <c r="O1114" s="51"/>
      <c r="P1114" s="51"/>
      <c r="Q1114" s="51"/>
      <c r="R1114" s="51"/>
      <c r="S1114" s="51"/>
      <c r="T1114" s="51"/>
      <c r="U1114" s="51"/>
      <c r="V1114" s="51"/>
      <c r="W1114" s="51"/>
      <c r="X1114" s="51"/>
      <c r="Y1114" s="51"/>
      <c r="Z1114" s="51"/>
      <c r="AA1114" s="51"/>
    </row>
    <row r="1115" spans="1:27" ht="11.65" customHeight="1">
      <c r="A1115" s="53">
        <v>986</v>
      </c>
      <c r="C1115" s="101"/>
      <c r="F1115" s="101" t="s">
        <v>650</v>
      </c>
      <c r="G1115" s="3" t="s">
        <v>569</v>
      </c>
      <c r="H1115" s="59"/>
      <c r="I1115" s="7">
        <v>0</v>
      </c>
      <c r="J1115" s="7">
        <v>0</v>
      </c>
      <c r="K1115" s="103">
        <v>0</v>
      </c>
      <c r="L1115" s="7">
        <v>0</v>
      </c>
      <c r="M1115" s="7">
        <v>0</v>
      </c>
      <c r="O1115" s="51"/>
      <c r="P1115" s="51"/>
      <c r="Q1115" s="51"/>
      <c r="R1115" s="51"/>
      <c r="S1115" s="51"/>
      <c r="T1115" s="51"/>
      <c r="U1115" s="51"/>
      <c r="V1115" s="51"/>
      <c r="W1115" s="51"/>
      <c r="X1115" s="51"/>
      <c r="Y1115" s="51"/>
      <c r="Z1115" s="51"/>
      <c r="AA1115" s="51"/>
    </row>
    <row r="1116" spans="1:27" ht="11.65" customHeight="1">
      <c r="A1116" s="53">
        <v>987</v>
      </c>
      <c r="C1116" s="101"/>
      <c r="F1116" s="101" t="s">
        <v>638</v>
      </c>
      <c r="G1116" s="3" t="s">
        <v>647</v>
      </c>
      <c r="H1116" s="59"/>
      <c r="I1116" s="7">
        <v>0</v>
      </c>
      <c r="J1116" s="7">
        <v>0</v>
      </c>
      <c r="K1116" s="103">
        <v>0</v>
      </c>
      <c r="L1116" s="7">
        <v>0</v>
      </c>
      <c r="M1116" s="7">
        <v>0</v>
      </c>
      <c r="O1116" s="51"/>
      <c r="P1116" s="51"/>
      <c r="Q1116" s="51"/>
      <c r="R1116" s="51"/>
      <c r="S1116" s="51"/>
      <c r="T1116" s="51"/>
      <c r="U1116" s="51"/>
      <c r="V1116" s="51"/>
      <c r="W1116" s="51"/>
      <c r="X1116" s="51"/>
      <c r="Y1116" s="51"/>
      <c r="Z1116" s="51"/>
      <c r="AA1116" s="51"/>
    </row>
    <row r="1117" spans="1:27" ht="11.65" customHeight="1">
      <c r="A1117" s="53">
        <v>988</v>
      </c>
      <c r="C1117" s="101"/>
      <c r="F1117" s="101" t="s">
        <v>650</v>
      </c>
      <c r="G1117" s="3" t="s">
        <v>632</v>
      </c>
      <c r="H1117" s="59"/>
      <c r="I1117" s="7">
        <v>-36753359.119999997</v>
      </c>
      <c r="J1117" s="7">
        <v>-34209620.40836782</v>
      </c>
      <c r="K1117" s="103">
        <v>-2543738.7116321782</v>
      </c>
      <c r="L1117" s="7">
        <v>0</v>
      </c>
      <c r="M1117" s="7">
        <v>-2543738.7116321782</v>
      </c>
      <c r="O1117" s="51"/>
      <c r="P1117" s="51"/>
      <c r="Q1117" s="51"/>
      <c r="R1117" s="51"/>
      <c r="S1117" s="51"/>
      <c r="T1117" s="51"/>
      <c r="U1117" s="51"/>
      <c r="V1117" s="51"/>
      <c r="W1117" s="51"/>
      <c r="X1117" s="51"/>
      <c r="Y1117" s="51"/>
      <c r="Z1117" s="51"/>
      <c r="AA1117" s="51"/>
    </row>
    <row r="1118" spans="1:27" ht="11.65" customHeight="1">
      <c r="A1118" s="53">
        <v>989</v>
      </c>
      <c r="C1118" s="101"/>
      <c r="H1118" s="59" t="s">
        <v>162</v>
      </c>
      <c r="I1118" s="106">
        <v>-36753359.119999997</v>
      </c>
      <c r="J1118" s="106">
        <v>-34209620.40836782</v>
      </c>
      <c r="K1118" s="106">
        <v>-2543738.7116321782</v>
      </c>
      <c r="L1118" s="106">
        <v>0</v>
      </c>
      <c r="M1118" s="106">
        <v>-2543738.7116321782</v>
      </c>
      <c r="O1118" s="51"/>
      <c r="P1118" s="51"/>
      <c r="Q1118" s="51"/>
      <c r="R1118" s="51"/>
      <c r="S1118" s="51"/>
      <c r="T1118" s="51"/>
      <c r="U1118" s="51"/>
      <c r="V1118" s="51"/>
      <c r="W1118" s="51"/>
      <c r="X1118" s="51"/>
      <c r="Y1118" s="51"/>
      <c r="Z1118" s="51"/>
      <c r="AA1118" s="51"/>
    </row>
    <row r="1119" spans="1:27" ht="11.65" customHeight="1">
      <c r="A1119" s="53">
        <v>990</v>
      </c>
      <c r="C1119" s="101"/>
      <c r="H1119" s="59"/>
      <c r="I1119" s="51"/>
      <c r="J1119" s="51"/>
      <c r="K1119" s="51"/>
      <c r="L1119" s="51"/>
      <c r="M1119" s="51"/>
      <c r="O1119" s="51"/>
      <c r="P1119" s="51"/>
      <c r="Q1119" s="51"/>
      <c r="R1119" s="51"/>
      <c r="S1119" s="51"/>
      <c r="T1119" s="51"/>
      <c r="U1119" s="51"/>
      <c r="V1119" s="51"/>
      <c r="W1119" s="51"/>
      <c r="X1119" s="51"/>
      <c r="Y1119" s="51"/>
      <c r="Z1119" s="51"/>
      <c r="AA1119" s="51"/>
    </row>
    <row r="1120" spans="1:27" ht="11.65" customHeight="1">
      <c r="A1120" s="53">
        <v>991</v>
      </c>
      <c r="C1120" s="101">
        <v>923</v>
      </c>
      <c r="D1120" s="3" t="s">
        <v>269</v>
      </c>
      <c r="H1120" s="59"/>
      <c r="I1120" s="7"/>
      <c r="J1120" s="7"/>
      <c r="K1120" s="7"/>
      <c r="L1120" s="7"/>
      <c r="M1120" s="7"/>
      <c r="O1120" s="51"/>
      <c r="P1120" s="51"/>
      <c r="Q1120" s="51"/>
      <c r="R1120" s="51"/>
      <c r="S1120" s="51"/>
      <c r="T1120" s="51"/>
      <c r="U1120" s="51"/>
      <c r="V1120" s="51"/>
      <c r="W1120" s="51"/>
      <c r="X1120" s="51"/>
      <c r="Y1120" s="51"/>
      <c r="Z1120" s="51"/>
      <c r="AA1120" s="51"/>
    </row>
    <row r="1121" spans="1:27" ht="11.65" customHeight="1">
      <c r="A1121" s="53">
        <v>992</v>
      </c>
      <c r="C1121" s="101"/>
      <c r="F1121" s="101" t="s">
        <v>650</v>
      </c>
      <c r="G1121" s="3" t="s">
        <v>569</v>
      </c>
      <c r="H1121" s="59"/>
      <c r="I1121" s="7">
        <v>1457863.32</v>
      </c>
      <c r="J1121" s="7">
        <v>1457638.74</v>
      </c>
      <c r="K1121" s="103">
        <v>224.58</v>
      </c>
      <c r="L1121" s="7">
        <v>68450.5</v>
      </c>
      <c r="M1121" s="7">
        <v>68675.08</v>
      </c>
      <c r="O1121" s="51"/>
      <c r="P1121" s="51"/>
      <c r="Q1121" s="51"/>
      <c r="R1121" s="51"/>
      <c r="S1121" s="51"/>
      <c r="T1121" s="51"/>
      <c r="U1121" s="51"/>
      <c r="V1121" s="51"/>
      <c r="W1121" s="51"/>
      <c r="X1121" s="51"/>
      <c r="Y1121" s="51"/>
      <c r="Z1121" s="51"/>
      <c r="AA1121" s="51"/>
    </row>
    <row r="1122" spans="1:27" ht="11.65" customHeight="1">
      <c r="A1122" s="53">
        <v>993</v>
      </c>
      <c r="C1122" s="101"/>
      <c r="F1122" s="101"/>
      <c r="G1122" s="3" t="s">
        <v>639</v>
      </c>
      <c r="H1122" s="59"/>
      <c r="I1122" s="7">
        <v>0</v>
      </c>
      <c r="J1122" s="7">
        <v>0</v>
      </c>
      <c r="K1122" s="103">
        <v>0</v>
      </c>
      <c r="L1122" s="7">
        <v>0</v>
      </c>
      <c r="M1122" s="7">
        <v>0</v>
      </c>
      <c r="O1122" s="51"/>
      <c r="P1122" s="51"/>
      <c r="Q1122" s="51"/>
      <c r="R1122" s="51"/>
      <c r="S1122" s="51"/>
      <c r="T1122" s="51"/>
      <c r="U1122" s="51"/>
      <c r="V1122" s="51"/>
      <c r="W1122" s="51"/>
      <c r="X1122" s="51"/>
      <c r="Y1122" s="51"/>
      <c r="Z1122" s="51"/>
      <c r="AA1122" s="51"/>
    </row>
    <row r="1123" spans="1:27" ht="11.65" customHeight="1">
      <c r="A1123" s="53">
        <v>994</v>
      </c>
      <c r="C1123" s="101"/>
      <c r="F1123" s="101"/>
      <c r="G1123" s="3" t="s">
        <v>636</v>
      </c>
      <c r="H1123" s="59"/>
      <c r="I1123" s="7">
        <v>0</v>
      </c>
      <c r="J1123" s="7">
        <v>0</v>
      </c>
      <c r="K1123" s="103">
        <v>0</v>
      </c>
      <c r="L1123" s="7">
        <v>0</v>
      </c>
      <c r="M1123" s="7">
        <v>0</v>
      </c>
      <c r="O1123" s="51"/>
      <c r="P1123" s="51"/>
      <c r="Q1123" s="51"/>
      <c r="R1123" s="51"/>
      <c r="S1123" s="51"/>
      <c r="T1123" s="51"/>
      <c r="U1123" s="51"/>
      <c r="V1123" s="51"/>
      <c r="W1123" s="51"/>
      <c r="X1123" s="51"/>
      <c r="Y1123" s="51"/>
      <c r="Z1123" s="51"/>
      <c r="AA1123" s="51"/>
    </row>
    <row r="1124" spans="1:27" ht="11.65" customHeight="1">
      <c r="A1124" s="53">
        <v>995</v>
      </c>
      <c r="C1124" s="101"/>
      <c r="F1124" s="101" t="s">
        <v>270</v>
      </c>
      <c r="G1124" s="3" t="s">
        <v>634</v>
      </c>
      <c r="H1124" s="59"/>
      <c r="I1124" s="7">
        <v>0</v>
      </c>
      <c r="J1124" s="7">
        <v>0</v>
      </c>
      <c r="K1124" s="103">
        <v>0</v>
      </c>
      <c r="L1124" s="7">
        <v>11480.034754873985</v>
      </c>
      <c r="M1124" s="7">
        <v>11480.034754873985</v>
      </c>
      <c r="O1124" s="51"/>
      <c r="P1124" s="51"/>
      <c r="Q1124" s="51"/>
      <c r="R1124" s="51"/>
      <c r="S1124" s="51"/>
      <c r="T1124" s="51"/>
      <c r="U1124" s="51"/>
      <c r="V1124" s="51"/>
      <c r="W1124" s="51"/>
      <c r="X1124" s="51"/>
      <c r="Y1124" s="51"/>
      <c r="Z1124" s="51"/>
      <c r="AA1124" s="51"/>
    </row>
    <row r="1125" spans="1:27" ht="11.65" customHeight="1">
      <c r="A1125" s="53">
        <v>996</v>
      </c>
      <c r="C1125" s="101"/>
      <c r="F1125" s="101" t="s">
        <v>650</v>
      </c>
      <c r="G1125" s="3" t="s">
        <v>632</v>
      </c>
      <c r="H1125" s="59"/>
      <c r="I1125" s="7">
        <v>18148327.600000001</v>
      </c>
      <c r="J1125" s="7">
        <v>16892262.723949492</v>
      </c>
      <c r="K1125" s="103">
        <v>1256064.8760505107</v>
      </c>
      <c r="L1125" s="7">
        <v>-13189.913861238863</v>
      </c>
      <c r="M1125" s="7">
        <v>1242874.9621892718</v>
      </c>
      <c r="O1125" s="51"/>
      <c r="P1125" s="51"/>
      <c r="Q1125" s="51"/>
      <c r="R1125" s="51"/>
      <c r="S1125" s="51"/>
      <c r="T1125" s="51"/>
      <c r="U1125" s="51"/>
      <c r="V1125" s="51"/>
      <c r="W1125" s="51"/>
      <c r="X1125" s="51"/>
      <c r="Y1125" s="51"/>
      <c r="Z1125" s="51"/>
      <c r="AA1125" s="51"/>
    </row>
    <row r="1126" spans="1:27" ht="11.65" customHeight="1">
      <c r="A1126" s="53">
        <v>997</v>
      </c>
      <c r="C1126" s="101"/>
      <c r="F1126" s="101" t="s">
        <v>270</v>
      </c>
      <c r="G1126" s="3" t="s">
        <v>249</v>
      </c>
      <c r="H1126" s="59"/>
      <c r="I1126" s="7">
        <v>0</v>
      </c>
      <c r="J1126" s="7">
        <v>0</v>
      </c>
      <c r="K1126" s="103">
        <v>0</v>
      </c>
      <c r="L1126" s="7">
        <v>8202.4132609723856</v>
      </c>
      <c r="M1126" s="7">
        <v>8202.4132609723856</v>
      </c>
      <c r="O1126" s="51"/>
      <c r="P1126" s="51"/>
      <c r="Q1126" s="51"/>
      <c r="R1126" s="51"/>
      <c r="S1126" s="51"/>
      <c r="T1126" s="51"/>
      <c r="U1126" s="51"/>
      <c r="V1126" s="51"/>
      <c r="W1126" s="51"/>
      <c r="X1126" s="51"/>
      <c r="Y1126" s="51"/>
      <c r="Z1126" s="51"/>
      <c r="AA1126" s="51"/>
    </row>
    <row r="1127" spans="1:27" ht="11.65" customHeight="1">
      <c r="A1127" s="53">
        <v>998</v>
      </c>
      <c r="C1127" s="101"/>
      <c r="H1127" s="59" t="s">
        <v>162</v>
      </c>
      <c r="I1127" s="106">
        <v>19606190.920000002</v>
      </c>
      <c r="J1127" s="106">
        <v>18349901.46394949</v>
      </c>
      <c r="K1127" s="106">
        <v>1256289.4560505108</v>
      </c>
      <c r="L1127" s="106">
        <v>66740.620893635118</v>
      </c>
      <c r="M1127" s="106">
        <v>1331232.4902051182</v>
      </c>
      <c r="O1127" s="51"/>
      <c r="P1127" s="51"/>
      <c r="Q1127" s="51"/>
      <c r="R1127" s="51"/>
      <c r="S1127" s="51"/>
      <c r="T1127" s="51"/>
      <c r="U1127" s="51"/>
      <c r="V1127" s="51"/>
      <c r="W1127" s="51"/>
      <c r="X1127" s="51"/>
      <c r="Y1127" s="51"/>
      <c r="Z1127" s="51"/>
      <c r="AA1127" s="51"/>
    </row>
    <row r="1128" spans="1:27" ht="11.65" customHeight="1">
      <c r="A1128" s="53">
        <v>999</v>
      </c>
      <c r="C1128" s="101"/>
      <c r="H1128" s="59"/>
      <c r="I1128" s="7"/>
      <c r="J1128" s="7"/>
      <c r="K1128" s="7"/>
      <c r="L1128" s="7"/>
      <c r="M1128" s="7"/>
      <c r="O1128" s="51"/>
      <c r="P1128" s="51"/>
      <c r="Q1128" s="51"/>
      <c r="R1128" s="51"/>
      <c r="S1128" s="51"/>
      <c r="T1128" s="51"/>
      <c r="U1128" s="51"/>
      <c r="V1128" s="51"/>
      <c r="W1128" s="51"/>
      <c r="X1128" s="51"/>
      <c r="Y1128" s="51"/>
      <c r="Z1128" s="51"/>
      <c r="AA1128" s="51"/>
    </row>
    <row r="1129" spans="1:27" ht="11.65" customHeight="1">
      <c r="A1129" s="53">
        <v>1000</v>
      </c>
      <c r="C1129" s="101">
        <v>924</v>
      </c>
      <c r="D1129" s="3" t="s">
        <v>271</v>
      </c>
      <c r="H1129" s="59"/>
      <c r="I1129" s="7"/>
      <c r="J1129" s="7"/>
      <c r="K1129" s="7"/>
      <c r="L1129" s="7"/>
      <c r="M1129" s="7"/>
      <c r="O1129" s="51"/>
      <c r="P1129" s="51"/>
      <c r="Q1129" s="51"/>
      <c r="R1129" s="51"/>
      <c r="S1129" s="51"/>
      <c r="T1129" s="51"/>
      <c r="U1129" s="51"/>
      <c r="V1129" s="51"/>
      <c r="W1129" s="51"/>
      <c r="X1129" s="51"/>
      <c r="Y1129" s="51"/>
      <c r="Z1129" s="51"/>
      <c r="AA1129" s="51"/>
    </row>
    <row r="1130" spans="1:27" ht="11.65" customHeight="1">
      <c r="A1130" s="53">
        <v>1001</v>
      </c>
      <c r="C1130" s="101"/>
      <c r="F1130" s="101"/>
      <c r="G1130" s="3" t="s">
        <v>569</v>
      </c>
      <c r="H1130" s="59"/>
      <c r="I1130" s="7">
        <v>11326136.600000001</v>
      </c>
      <c r="J1130" s="7">
        <v>11326136.600000001</v>
      </c>
      <c r="K1130" s="103">
        <v>0</v>
      </c>
      <c r="L1130" s="7">
        <v>0</v>
      </c>
      <c r="M1130" s="7">
        <v>0</v>
      </c>
      <c r="O1130" s="51"/>
      <c r="P1130" s="51"/>
      <c r="Q1130" s="51"/>
      <c r="R1130" s="51"/>
      <c r="S1130" s="51"/>
      <c r="T1130" s="51"/>
      <c r="U1130" s="51"/>
      <c r="V1130" s="51"/>
      <c r="W1130" s="51"/>
      <c r="X1130" s="51"/>
      <c r="Y1130" s="51"/>
      <c r="Z1130" s="51"/>
      <c r="AA1130" s="51"/>
    </row>
    <row r="1131" spans="1:27" ht="11.65" customHeight="1">
      <c r="A1131" s="53">
        <v>1002</v>
      </c>
      <c r="C1131" s="101"/>
      <c r="F1131" s="101"/>
      <c r="G1131" s="3" t="s">
        <v>634</v>
      </c>
      <c r="H1131" s="59"/>
      <c r="I1131" s="7">
        <v>0</v>
      </c>
      <c r="J1131" s="7">
        <v>0</v>
      </c>
      <c r="K1131" s="103">
        <v>0</v>
      </c>
      <c r="L1131" s="7">
        <v>0</v>
      </c>
      <c r="M1131" s="7">
        <v>0</v>
      </c>
      <c r="O1131" s="51"/>
      <c r="P1131" s="51"/>
      <c r="Q1131" s="51"/>
      <c r="R1131" s="51"/>
      <c r="S1131" s="51"/>
      <c r="T1131" s="51"/>
      <c r="U1131" s="51"/>
      <c r="V1131" s="51"/>
      <c r="W1131" s="51"/>
      <c r="X1131" s="51"/>
      <c r="Y1131" s="51"/>
      <c r="Z1131" s="51"/>
      <c r="AA1131" s="51"/>
    </row>
    <row r="1132" spans="1:27" ht="11.65" customHeight="1">
      <c r="A1132" s="53">
        <v>1003</v>
      </c>
      <c r="C1132" s="101"/>
      <c r="F1132" s="101" t="s">
        <v>650</v>
      </c>
      <c r="G1132" s="3" t="s">
        <v>632</v>
      </c>
      <c r="H1132" s="59"/>
      <c r="I1132" s="7">
        <v>4744863.96</v>
      </c>
      <c r="J1132" s="7">
        <v>4416466.9256752543</v>
      </c>
      <c r="K1132" s="103">
        <v>328397.034324746</v>
      </c>
      <c r="L1132" s="7">
        <v>-4706.4900550672901</v>
      </c>
      <c r="M1132" s="7">
        <v>323690.54426967871</v>
      </c>
      <c r="O1132" s="51"/>
      <c r="P1132" s="51"/>
      <c r="Q1132" s="51"/>
      <c r="R1132" s="51"/>
      <c r="S1132" s="51"/>
      <c r="T1132" s="51"/>
      <c r="U1132" s="51"/>
      <c r="V1132" s="51"/>
      <c r="W1132" s="51"/>
      <c r="X1132" s="51"/>
      <c r="Y1132" s="51"/>
      <c r="Z1132" s="51"/>
      <c r="AA1132" s="51"/>
    </row>
    <row r="1133" spans="1:27" ht="11.65" customHeight="1">
      <c r="A1133" s="53">
        <v>1004</v>
      </c>
      <c r="C1133" s="101"/>
      <c r="H1133" s="59" t="s">
        <v>162</v>
      </c>
      <c r="I1133" s="106">
        <v>16071000.560000002</v>
      </c>
      <c r="J1133" s="106">
        <v>15742603.525675256</v>
      </c>
      <c r="K1133" s="106">
        <v>328397.034324746</v>
      </c>
      <c r="L1133" s="106">
        <v>-4706.4900550672901</v>
      </c>
      <c r="M1133" s="106">
        <v>323690.54426967871</v>
      </c>
      <c r="O1133" s="51"/>
      <c r="P1133" s="51"/>
      <c r="Q1133" s="51"/>
      <c r="R1133" s="51"/>
      <c r="S1133" s="51"/>
      <c r="T1133" s="51"/>
      <c r="U1133" s="51"/>
      <c r="V1133" s="51"/>
      <c r="W1133" s="51"/>
      <c r="X1133" s="51"/>
      <c r="Y1133" s="51"/>
      <c r="Z1133" s="51"/>
      <c r="AA1133" s="51"/>
    </row>
    <row r="1134" spans="1:27" ht="11.65" customHeight="1">
      <c r="A1134" s="53">
        <v>1005</v>
      </c>
      <c r="C1134" s="101"/>
      <c r="H1134" s="59"/>
      <c r="I1134" s="51"/>
      <c r="J1134" s="7"/>
      <c r="K1134" s="7"/>
      <c r="L1134" s="7"/>
      <c r="M1134" s="7"/>
      <c r="O1134" s="51"/>
      <c r="P1134" s="51"/>
      <c r="Q1134" s="51"/>
      <c r="R1134" s="51"/>
      <c r="S1134" s="51"/>
      <c r="T1134" s="51"/>
      <c r="U1134" s="51"/>
      <c r="V1134" s="51"/>
      <c r="W1134" s="51"/>
      <c r="X1134" s="51"/>
      <c r="Y1134" s="51"/>
      <c r="Z1134" s="51"/>
      <c r="AA1134" s="51"/>
    </row>
    <row r="1135" spans="1:27" ht="11.65" customHeight="1">
      <c r="A1135" s="53">
        <v>1006</v>
      </c>
      <c r="C1135" s="101">
        <v>925</v>
      </c>
      <c r="D1135" s="3" t="s">
        <v>272</v>
      </c>
      <c r="H1135" s="59"/>
      <c r="I1135" s="7"/>
      <c r="J1135" s="7"/>
      <c r="K1135" s="7"/>
      <c r="L1135" s="7"/>
      <c r="M1135" s="7"/>
      <c r="O1135" s="51"/>
      <c r="P1135" s="51"/>
      <c r="Q1135" s="51"/>
      <c r="R1135" s="51"/>
      <c r="S1135" s="51"/>
      <c r="T1135" s="51"/>
      <c r="U1135" s="51"/>
      <c r="V1135" s="51"/>
      <c r="W1135" s="51"/>
      <c r="X1135" s="51"/>
      <c r="Y1135" s="51"/>
      <c r="Z1135" s="51"/>
      <c r="AA1135" s="51"/>
    </row>
    <row r="1136" spans="1:27" ht="11.65" customHeight="1">
      <c r="A1136" s="53">
        <v>1007</v>
      </c>
      <c r="C1136" s="101"/>
      <c r="F1136" s="101"/>
      <c r="G1136" s="3" t="s">
        <v>569</v>
      </c>
      <c r="H1136" s="59"/>
      <c r="I1136" s="7">
        <v>2164026.86</v>
      </c>
      <c r="J1136" s="7">
        <v>2164026.86</v>
      </c>
      <c r="K1136" s="103">
        <v>0</v>
      </c>
      <c r="L1136" s="7">
        <v>0</v>
      </c>
      <c r="M1136" s="7">
        <v>0</v>
      </c>
      <c r="O1136" s="51"/>
      <c r="P1136" s="51"/>
      <c r="Q1136" s="51"/>
      <c r="R1136" s="51"/>
      <c r="S1136" s="51"/>
      <c r="T1136" s="51"/>
      <c r="U1136" s="51"/>
      <c r="V1136" s="51"/>
      <c r="W1136" s="51"/>
      <c r="X1136" s="51"/>
      <c r="Y1136" s="51"/>
      <c r="Z1136" s="51"/>
      <c r="AA1136" s="51"/>
    </row>
    <row r="1137" spans="1:27" ht="11.65" customHeight="1">
      <c r="A1137" s="53">
        <v>1008</v>
      </c>
      <c r="C1137" s="101"/>
      <c r="F1137" s="101" t="s">
        <v>650</v>
      </c>
      <c r="G1137" s="3" t="s">
        <v>632</v>
      </c>
      <c r="H1137" s="59"/>
      <c r="I1137" s="7">
        <v>6108950.7400000002</v>
      </c>
      <c r="J1137" s="7">
        <v>5686143.8222960914</v>
      </c>
      <c r="K1137" s="103">
        <v>422806.91770390869</v>
      </c>
      <c r="L1137" s="7">
        <v>880800.03097907128</v>
      </c>
      <c r="M1137" s="7">
        <v>1303606.9486829799</v>
      </c>
      <c r="O1137" s="51"/>
      <c r="P1137" s="51"/>
      <c r="Q1137" s="51"/>
      <c r="R1137" s="51"/>
      <c r="S1137" s="51"/>
      <c r="T1137" s="51"/>
      <c r="U1137" s="51"/>
      <c r="V1137" s="51"/>
      <c r="W1137" s="51"/>
      <c r="X1137" s="51"/>
      <c r="Y1137" s="51"/>
      <c r="Z1137" s="51"/>
      <c r="AA1137" s="51"/>
    </row>
    <row r="1138" spans="1:27" ht="11.65" customHeight="1">
      <c r="A1138" s="53">
        <v>1009</v>
      </c>
      <c r="C1138" s="101"/>
      <c r="H1138" s="59" t="s">
        <v>162</v>
      </c>
      <c r="I1138" s="106">
        <v>8272977.5999999996</v>
      </c>
      <c r="J1138" s="106">
        <v>7850170.6822960917</v>
      </c>
      <c r="K1138" s="106">
        <v>422806.91770390869</v>
      </c>
      <c r="L1138" s="106">
        <v>880800.03097907128</v>
      </c>
      <c r="M1138" s="106">
        <v>1303606.9486829799</v>
      </c>
      <c r="O1138" s="51"/>
      <c r="P1138" s="51"/>
      <c r="Q1138" s="51"/>
      <c r="R1138" s="51"/>
      <c r="S1138" s="51"/>
      <c r="T1138" s="51"/>
      <c r="U1138" s="51"/>
      <c r="V1138" s="51"/>
      <c r="W1138" s="51"/>
      <c r="X1138" s="51"/>
      <c r="Y1138" s="51"/>
      <c r="Z1138" s="51"/>
      <c r="AA1138" s="51"/>
    </row>
    <row r="1139" spans="1:27" ht="11.65" customHeight="1">
      <c r="A1139" s="53">
        <v>1010</v>
      </c>
      <c r="C1139" s="101"/>
      <c r="H1139" s="59"/>
      <c r="I1139" s="7"/>
      <c r="J1139" s="7"/>
      <c r="K1139" s="7"/>
      <c r="L1139" s="7"/>
      <c r="M1139" s="7"/>
      <c r="O1139" s="51"/>
      <c r="P1139" s="51"/>
      <c r="Q1139" s="51"/>
      <c r="R1139" s="51"/>
      <c r="S1139" s="51"/>
      <c r="T1139" s="51"/>
      <c r="U1139" s="51"/>
      <c r="V1139" s="51"/>
      <c r="W1139" s="51"/>
      <c r="X1139" s="51"/>
      <c r="Y1139" s="51"/>
      <c r="Z1139" s="51"/>
      <c r="AA1139" s="51"/>
    </row>
    <row r="1140" spans="1:27" ht="11.65" customHeight="1">
      <c r="A1140" s="53">
        <v>1011</v>
      </c>
      <c r="C1140" s="101">
        <v>926</v>
      </c>
      <c r="D1140" s="3" t="s">
        <v>273</v>
      </c>
      <c r="H1140" s="59"/>
      <c r="I1140" s="7"/>
      <c r="J1140" s="7"/>
      <c r="K1140" s="7"/>
      <c r="L1140" s="7"/>
      <c r="M1140" s="7"/>
      <c r="O1140" s="51"/>
      <c r="P1140" s="51"/>
      <c r="Q1140" s="51"/>
      <c r="R1140" s="51"/>
      <c r="S1140" s="51"/>
      <c r="T1140" s="51"/>
      <c r="U1140" s="51"/>
      <c r="V1140" s="51"/>
      <c r="W1140" s="51"/>
      <c r="X1140" s="51"/>
      <c r="Y1140" s="51"/>
      <c r="Z1140" s="51"/>
      <c r="AA1140" s="51"/>
    </row>
    <row r="1141" spans="1:27" ht="11.65" customHeight="1">
      <c r="A1141" s="53">
        <v>1012</v>
      </c>
      <c r="C1141" s="101"/>
      <c r="F1141" s="101" t="s">
        <v>665</v>
      </c>
      <c r="G1141" s="3" t="s">
        <v>569</v>
      </c>
      <c r="H1141" s="59"/>
      <c r="I1141" s="7">
        <v>-187096.5</v>
      </c>
      <c r="J1141" s="7">
        <v>-296684.82</v>
      </c>
      <c r="K1141" s="103">
        <v>109588.32</v>
      </c>
      <c r="L1141" s="7">
        <v>0</v>
      </c>
      <c r="M1141" s="7">
        <v>109588.32</v>
      </c>
      <c r="O1141" s="51"/>
      <c r="P1141" s="51"/>
      <c r="Q1141" s="51"/>
      <c r="R1141" s="51"/>
      <c r="S1141" s="51"/>
      <c r="T1141" s="51"/>
      <c r="U1141" s="51"/>
      <c r="V1141" s="51"/>
      <c r="W1141" s="51"/>
      <c r="X1141" s="51"/>
      <c r="Y1141" s="51"/>
      <c r="Z1141" s="51"/>
      <c r="AA1141" s="51"/>
    </row>
    <row r="1142" spans="1:27" ht="11.65" customHeight="1">
      <c r="A1142" s="53">
        <v>1013</v>
      </c>
      <c r="C1142" s="101"/>
      <c r="F1142" s="101" t="s">
        <v>638</v>
      </c>
      <c r="G1142" s="3" t="s">
        <v>647</v>
      </c>
      <c r="H1142" s="59"/>
      <c r="I1142" s="7">
        <v>0</v>
      </c>
      <c r="J1142" s="7">
        <v>0</v>
      </c>
      <c r="K1142" s="103">
        <v>0</v>
      </c>
      <c r="L1142" s="7">
        <v>0</v>
      </c>
      <c r="M1142" s="7">
        <v>0</v>
      </c>
      <c r="O1142" s="51"/>
      <c r="P1142" s="51"/>
      <c r="Q1142" s="51"/>
      <c r="R1142" s="51"/>
      <c r="S1142" s="51"/>
      <c r="T1142" s="51"/>
      <c r="U1142" s="51"/>
      <c r="V1142" s="51"/>
      <c r="W1142" s="51"/>
      <c r="X1142" s="51"/>
      <c r="Y1142" s="51"/>
      <c r="Z1142" s="51"/>
      <c r="AA1142" s="51"/>
    </row>
    <row r="1143" spans="1:27" ht="11.65" customHeight="1">
      <c r="A1143" s="53">
        <v>1014</v>
      </c>
      <c r="C1143" s="101"/>
      <c r="F1143" s="101" t="s">
        <v>665</v>
      </c>
      <c r="G1143" s="3" t="s">
        <v>632</v>
      </c>
      <c r="H1143" s="59"/>
      <c r="I1143" s="7">
        <v>108602085.48999999</v>
      </c>
      <c r="J1143" s="7">
        <v>101085620.7194487</v>
      </c>
      <c r="K1143" s="103">
        <v>7516464.7705512987</v>
      </c>
      <c r="L1143" s="7">
        <v>0</v>
      </c>
      <c r="M1143" s="7">
        <v>7516464.7705512987</v>
      </c>
      <c r="O1143" s="51"/>
      <c r="P1143" s="51"/>
      <c r="Q1143" s="51"/>
      <c r="R1143" s="51"/>
      <c r="S1143" s="51"/>
      <c r="T1143" s="51"/>
      <c r="U1143" s="51"/>
      <c r="V1143" s="51"/>
      <c r="W1143" s="51"/>
      <c r="X1143" s="51"/>
      <c r="Y1143" s="51"/>
      <c r="Z1143" s="51"/>
      <c r="AA1143" s="51"/>
    </row>
    <row r="1144" spans="1:27" ht="11.65" customHeight="1">
      <c r="A1144" s="53">
        <v>1015</v>
      </c>
      <c r="C1144" s="101"/>
      <c r="H1144" s="59" t="s">
        <v>162</v>
      </c>
      <c r="I1144" s="106">
        <v>108414988.98999999</v>
      </c>
      <c r="J1144" s="106">
        <v>100788935.89944871</v>
      </c>
      <c r="K1144" s="106">
        <v>7626053.090551299</v>
      </c>
      <c r="L1144" s="106">
        <v>0</v>
      </c>
      <c r="M1144" s="106">
        <v>7626053.090551299</v>
      </c>
      <c r="O1144" s="51"/>
      <c r="P1144" s="51"/>
      <c r="Q1144" s="51"/>
      <c r="R1144" s="51"/>
      <c r="S1144" s="51"/>
      <c r="T1144" s="51"/>
      <c r="U1144" s="51"/>
      <c r="V1144" s="51"/>
      <c r="W1144" s="51"/>
      <c r="X1144" s="51"/>
      <c r="Y1144" s="51"/>
      <c r="Z1144" s="51"/>
      <c r="AA1144" s="51"/>
    </row>
    <row r="1145" spans="1:27" ht="11.65" customHeight="1">
      <c r="A1145" s="53">
        <v>1016</v>
      </c>
      <c r="C1145" s="101"/>
      <c r="H1145" s="59"/>
      <c r="I1145" s="7"/>
      <c r="J1145" s="7"/>
      <c r="K1145" s="7"/>
      <c r="L1145" s="7"/>
      <c r="M1145" s="7"/>
      <c r="O1145" s="51"/>
      <c r="P1145" s="51"/>
      <c r="Q1145" s="51"/>
      <c r="R1145" s="51"/>
      <c r="S1145" s="51"/>
      <c r="T1145" s="51"/>
      <c r="U1145" s="51"/>
      <c r="V1145" s="51"/>
      <c r="W1145" s="51"/>
      <c r="X1145" s="51"/>
      <c r="Y1145" s="51"/>
      <c r="Z1145" s="51"/>
      <c r="AA1145" s="51"/>
    </row>
    <row r="1146" spans="1:27" ht="11.65" customHeight="1">
      <c r="A1146" s="53">
        <v>1017</v>
      </c>
      <c r="C1146" s="101">
        <v>927</v>
      </c>
      <c r="D1146" s="3" t="s">
        <v>274</v>
      </c>
      <c r="H1146" s="59"/>
      <c r="I1146" s="7"/>
      <c r="J1146" s="7"/>
      <c r="K1146" s="7"/>
      <c r="L1146" s="7"/>
      <c r="M1146" s="7"/>
      <c r="O1146" s="51"/>
      <c r="P1146" s="51"/>
      <c r="Q1146" s="51"/>
      <c r="R1146" s="51"/>
      <c r="S1146" s="51"/>
      <c r="T1146" s="51"/>
      <c r="U1146" s="51"/>
      <c r="V1146" s="51"/>
      <c r="W1146" s="51"/>
      <c r="X1146" s="51"/>
      <c r="Y1146" s="51"/>
      <c r="Z1146" s="51"/>
      <c r="AA1146" s="51"/>
    </row>
    <row r="1147" spans="1:27" ht="11.65" customHeight="1">
      <c r="A1147" s="53">
        <v>1018</v>
      </c>
      <c r="C1147" s="101"/>
      <c r="F1147" s="101" t="s">
        <v>641</v>
      </c>
      <c r="G1147" s="3" t="s">
        <v>569</v>
      </c>
      <c r="H1147" s="59"/>
      <c r="I1147" s="7">
        <v>0</v>
      </c>
      <c r="J1147" s="7">
        <v>0</v>
      </c>
      <c r="K1147" s="103">
        <v>0</v>
      </c>
      <c r="L1147" s="7">
        <v>0</v>
      </c>
      <c r="M1147" s="7">
        <v>0</v>
      </c>
      <c r="O1147" s="51"/>
      <c r="P1147" s="51"/>
      <c r="Q1147" s="51"/>
      <c r="R1147" s="51"/>
      <c r="S1147" s="51"/>
      <c r="T1147" s="51"/>
      <c r="U1147" s="51"/>
      <c r="V1147" s="51"/>
      <c r="W1147" s="51"/>
      <c r="X1147" s="51"/>
      <c r="Y1147" s="51"/>
      <c r="Z1147" s="51"/>
      <c r="AA1147" s="51"/>
    </row>
    <row r="1148" spans="1:27" ht="11.65" customHeight="1">
      <c r="A1148" s="53">
        <v>1019</v>
      </c>
      <c r="C1148" s="101"/>
      <c r="F1148" s="101" t="s">
        <v>641</v>
      </c>
      <c r="G1148" s="3" t="s">
        <v>632</v>
      </c>
      <c r="H1148" s="59"/>
      <c r="I1148" s="7">
        <v>0</v>
      </c>
      <c r="J1148" s="7">
        <v>0</v>
      </c>
      <c r="K1148" s="103">
        <v>0</v>
      </c>
      <c r="L1148" s="7">
        <v>0</v>
      </c>
      <c r="M1148" s="7">
        <v>0</v>
      </c>
      <c r="O1148" s="51"/>
      <c r="P1148" s="51"/>
      <c r="Q1148" s="51"/>
      <c r="R1148" s="51"/>
      <c r="S1148" s="51"/>
      <c r="T1148" s="51"/>
      <c r="U1148" s="51"/>
      <c r="V1148" s="51"/>
      <c r="W1148" s="51"/>
      <c r="X1148" s="51"/>
      <c r="Y1148" s="51"/>
      <c r="Z1148" s="51"/>
      <c r="AA1148" s="51"/>
    </row>
    <row r="1149" spans="1:27" ht="11.65" customHeight="1">
      <c r="A1149" s="53">
        <v>1020</v>
      </c>
      <c r="C1149" s="101"/>
      <c r="H1149" s="59" t="s">
        <v>162</v>
      </c>
      <c r="I1149" s="106">
        <v>0</v>
      </c>
      <c r="J1149" s="106">
        <v>0</v>
      </c>
      <c r="K1149" s="106">
        <v>0</v>
      </c>
      <c r="L1149" s="106">
        <v>0</v>
      </c>
      <c r="M1149" s="106">
        <v>0</v>
      </c>
      <c r="O1149" s="51"/>
      <c r="P1149" s="51"/>
      <c r="Q1149" s="51"/>
      <c r="R1149" s="51"/>
      <c r="S1149" s="51"/>
      <c r="T1149" s="51"/>
      <c r="U1149" s="51"/>
      <c r="V1149" s="51"/>
      <c r="W1149" s="51"/>
      <c r="X1149" s="51"/>
      <c r="Y1149" s="51"/>
      <c r="Z1149" s="51"/>
      <c r="AA1149" s="51"/>
    </row>
    <row r="1150" spans="1:27" ht="11.65" customHeight="1">
      <c r="A1150" s="53">
        <v>1021</v>
      </c>
      <c r="C1150" s="101"/>
      <c r="H1150" s="59"/>
      <c r="I1150" s="7"/>
      <c r="J1150" s="7"/>
      <c r="K1150" s="7"/>
      <c r="L1150" s="7"/>
      <c r="M1150" s="7"/>
      <c r="O1150" s="51"/>
      <c r="P1150" s="51"/>
      <c r="Q1150" s="51"/>
      <c r="R1150" s="51"/>
      <c r="S1150" s="51"/>
      <c r="T1150" s="51"/>
      <c r="U1150" s="51"/>
      <c r="V1150" s="51"/>
      <c r="W1150" s="51"/>
      <c r="X1150" s="51"/>
      <c r="Y1150" s="51"/>
      <c r="Z1150" s="51"/>
      <c r="AA1150" s="51"/>
    </row>
    <row r="1151" spans="1:27" ht="11.65" customHeight="1">
      <c r="A1151" s="53">
        <v>1022</v>
      </c>
      <c r="C1151" s="101">
        <v>928</v>
      </c>
      <c r="D1151" s="3" t="s">
        <v>275</v>
      </c>
      <c r="H1151" s="59"/>
      <c r="I1151" s="7"/>
      <c r="J1151" s="7"/>
      <c r="K1151" s="7"/>
      <c r="L1151" s="7"/>
      <c r="M1151" s="7"/>
      <c r="O1151" s="51"/>
      <c r="P1151" s="51"/>
      <c r="Q1151" s="51"/>
      <c r="R1151" s="51"/>
      <c r="S1151" s="51"/>
      <c r="T1151" s="51"/>
      <c r="U1151" s="51"/>
      <c r="V1151" s="51"/>
      <c r="W1151" s="51"/>
      <c r="X1151" s="51"/>
      <c r="Y1151" s="51"/>
      <c r="Z1151" s="51"/>
      <c r="AA1151" s="51"/>
    </row>
    <row r="1152" spans="1:27" ht="11.65" customHeight="1">
      <c r="A1152" s="53">
        <v>1023</v>
      </c>
      <c r="C1152" s="101"/>
      <c r="F1152" s="101" t="s">
        <v>641</v>
      </c>
      <c r="G1152" s="3" t="s">
        <v>569</v>
      </c>
      <c r="H1152" s="59"/>
      <c r="I1152" s="7">
        <v>16844745.380000003</v>
      </c>
      <c r="J1152" s="7">
        <v>15545738.670000002</v>
      </c>
      <c r="K1152" s="103">
        <v>1299006.71</v>
      </c>
      <c r="L1152" s="7">
        <v>267.5</v>
      </c>
      <c r="M1152" s="7">
        <v>1299274.21</v>
      </c>
      <c r="O1152" s="51"/>
      <c r="P1152" s="51"/>
      <c r="Q1152" s="51"/>
      <c r="R1152" s="51"/>
      <c r="S1152" s="51"/>
      <c r="T1152" s="51"/>
      <c r="U1152" s="51"/>
      <c r="V1152" s="51"/>
      <c r="W1152" s="51"/>
      <c r="X1152" s="51"/>
      <c r="Y1152" s="51"/>
      <c r="Z1152" s="51"/>
      <c r="AA1152" s="51"/>
    </row>
    <row r="1153" spans="1:27" ht="11.65" customHeight="1">
      <c r="A1153" s="53">
        <v>1024</v>
      </c>
      <c r="C1153" s="101"/>
      <c r="F1153" s="101" t="s">
        <v>638</v>
      </c>
      <c r="G1153" s="3" t="s">
        <v>398</v>
      </c>
      <c r="H1153" s="59"/>
      <c r="I1153" s="7">
        <v>0</v>
      </c>
      <c r="J1153" s="7">
        <v>0</v>
      </c>
      <c r="K1153" s="103">
        <v>0</v>
      </c>
      <c r="L1153" s="7">
        <v>0</v>
      </c>
      <c r="M1153" s="7">
        <v>0</v>
      </c>
      <c r="O1153" s="51"/>
      <c r="P1153" s="51"/>
      <c r="Q1153" s="51"/>
      <c r="R1153" s="51"/>
      <c r="S1153" s="51"/>
      <c r="T1153" s="51"/>
      <c r="U1153" s="51"/>
      <c r="V1153" s="51"/>
      <c r="W1153" s="51"/>
      <c r="X1153" s="51"/>
      <c r="Y1153" s="51"/>
      <c r="Z1153" s="51"/>
      <c r="AA1153" s="51"/>
    </row>
    <row r="1154" spans="1:27" ht="11.65" customHeight="1">
      <c r="A1154" s="53">
        <v>1025</v>
      </c>
      <c r="C1154" s="101"/>
      <c r="F1154" s="101" t="s">
        <v>641</v>
      </c>
      <c r="G1154" s="3" t="s">
        <v>632</v>
      </c>
      <c r="H1154" s="59"/>
      <c r="I1154" s="7">
        <v>5309438.55</v>
      </c>
      <c r="J1154" s="7">
        <v>4941966.7134102993</v>
      </c>
      <c r="K1154" s="103">
        <v>367471.83658970054</v>
      </c>
      <c r="L1154" s="7">
        <v>-103567.32178171695</v>
      </c>
      <c r="M1154" s="7">
        <v>263904.51480798359</v>
      </c>
      <c r="O1154" s="51"/>
      <c r="P1154" s="51"/>
      <c r="Q1154" s="51"/>
      <c r="R1154" s="51"/>
      <c r="S1154" s="51"/>
      <c r="T1154" s="51"/>
      <c r="U1154" s="51"/>
      <c r="V1154" s="51"/>
      <c r="W1154" s="51"/>
      <c r="X1154" s="51"/>
      <c r="Y1154" s="51"/>
      <c r="Z1154" s="51"/>
      <c r="AA1154" s="51"/>
    </row>
    <row r="1155" spans="1:27" ht="11.65" customHeight="1">
      <c r="A1155" s="53">
        <v>1026</v>
      </c>
      <c r="C1155" s="101"/>
      <c r="F1155" s="101" t="s">
        <v>638</v>
      </c>
      <c r="G1155" s="3" t="s">
        <v>634</v>
      </c>
      <c r="H1155" s="59"/>
      <c r="I1155" s="7">
        <v>2258402.13</v>
      </c>
      <c r="J1155" s="7">
        <v>1750904.3317761964</v>
      </c>
      <c r="K1155" s="103">
        <v>507497.79822380352</v>
      </c>
      <c r="L1155" s="7">
        <v>516.9578390425304</v>
      </c>
      <c r="M1155" s="7">
        <v>508014.75606284605</v>
      </c>
      <c r="O1155" s="51"/>
      <c r="P1155" s="51"/>
      <c r="Q1155" s="51"/>
      <c r="R1155" s="51"/>
      <c r="S1155" s="51"/>
      <c r="T1155" s="51"/>
      <c r="U1155" s="51"/>
      <c r="V1155" s="51"/>
      <c r="W1155" s="51"/>
      <c r="X1155" s="51"/>
      <c r="Y1155" s="51"/>
      <c r="Z1155" s="51"/>
      <c r="AA1155" s="51"/>
    </row>
    <row r="1156" spans="1:27" ht="11.65" customHeight="1">
      <c r="A1156" s="53">
        <v>1027</v>
      </c>
      <c r="C1156" s="101"/>
      <c r="F1156" s="101" t="s">
        <v>641</v>
      </c>
      <c r="G1156" s="3" t="s">
        <v>636</v>
      </c>
      <c r="H1156" s="59"/>
      <c r="I1156" s="7">
        <v>304145.76</v>
      </c>
      <c r="J1156" s="7">
        <v>304145.76</v>
      </c>
      <c r="K1156" s="103">
        <v>0</v>
      </c>
      <c r="L1156" s="7">
        <v>0</v>
      </c>
      <c r="M1156" s="7">
        <v>0</v>
      </c>
      <c r="O1156" s="51"/>
      <c r="P1156" s="51"/>
      <c r="Q1156" s="51"/>
      <c r="R1156" s="51"/>
      <c r="S1156" s="51"/>
      <c r="T1156" s="51"/>
      <c r="U1156" s="51"/>
      <c r="V1156" s="51"/>
      <c r="W1156" s="51"/>
      <c r="X1156" s="51"/>
      <c r="Y1156" s="51"/>
      <c r="Z1156" s="51"/>
      <c r="AA1156" s="51"/>
    </row>
    <row r="1157" spans="1:27" ht="11.65" customHeight="1">
      <c r="A1157" s="53">
        <v>1028</v>
      </c>
      <c r="C1157" s="101"/>
      <c r="F1157" s="101" t="s">
        <v>120</v>
      </c>
      <c r="G1157" s="3" t="s">
        <v>249</v>
      </c>
      <c r="H1157" s="59"/>
      <c r="I1157" s="7">
        <v>2638453.23</v>
      </c>
      <c r="J1157" s="7">
        <v>2430533.1104397895</v>
      </c>
      <c r="K1157" s="103">
        <v>207920.11956021033</v>
      </c>
      <c r="L1157" s="7">
        <v>0</v>
      </c>
      <c r="M1157" s="7">
        <v>207920.11956021033</v>
      </c>
      <c r="O1157" s="51"/>
      <c r="P1157" s="51"/>
      <c r="Q1157" s="51"/>
      <c r="R1157" s="51"/>
      <c r="S1157" s="51"/>
      <c r="T1157" s="51"/>
      <c r="U1157" s="51"/>
      <c r="V1157" s="51"/>
      <c r="W1157" s="51"/>
      <c r="X1157" s="51"/>
      <c r="Y1157" s="51"/>
      <c r="Z1157" s="51"/>
      <c r="AA1157" s="51"/>
    </row>
    <row r="1158" spans="1:27" ht="11.65" customHeight="1">
      <c r="A1158" s="53">
        <v>1029</v>
      </c>
      <c r="C1158" s="101"/>
      <c r="H1158" s="59" t="s">
        <v>162</v>
      </c>
      <c r="I1158" s="106">
        <v>27355185.050000004</v>
      </c>
      <c r="J1158" s="106">
        <v>24973288.585626289</v>
      </c>
      <c r="K1158" s="106">
        <v>2381896.4643737148</v>
      </c>
      <c r="L1158" s="106">
        <v>-102782.86394267442</v>
      </c>
      <c r="M1158" s="106">
        <v>2279113.6004310399</v>
      </c>
      <c r="O1158" s="51"/>
      <c r="P1158" s="51"/>
      <c r="Q1158" s="51"/>
      <c r="R1158" s="51"/>
      <c r="S1158" s="51"/>
      <c r="T1158" s="51"/>
      <c r="U1158" s="51"/>
      <c r="V1158" s="51"/>
      <c r="W1158" s="51"/>
      <c r="X1158" s="51"/>
      <c r="Y1158" s="51"/>
      <c r="Z1158" s="51"/>
      <c r="AA1158" s="51"/>
    </row>
    <row r="1159" spans="1:27" ht="11.65" customHeight="1">
      <c r="A1159" s="53">
        <v>1030</v>
      </c>
      <c r="C1159" s="101"/>
      <c r="H1159" s="59"/>
      <c r="I1159" s="109"/>
      <c r="J1159" s="7"/>
      <c r="K1159" s="7"/>
      <c r="L1159" s="7"/>
      <c r="M1159" s="7"/>
      <c r="O1159" s="51"/>
      <c r="P1159" s="51"/>
      <c r="Q1159" s="51"/>
      <c r="R1159" s="51"/>
      <c r="S1159" s="51"/>
      <c r="T1159" s="51"/>
      <c r="U1159" s="51"/>
      <c r="V1159" s="51"/>
      <c r="W1159" s="51"/>
      <c r="X1159" s="51"/>
      <c r="Y1159" s="51"/>
      <c r="Z1159" s="51"/>
      <c r="AA1159" s="51"/>
    </row>
    <row r="1160" spans="1:27" ht="11.65" customHeight="1">
      <c r="A1160" s="53">
        <v>1031</v>
      </c>
      <c r="C1160" s="101">
        <v>929</v>
      </c>
      <c r="D1160" s="3" t="s">
        <v>276</v>
      </c>
      <c r="H1160" s="59"/>
      <c r="I1160" s="7"/>
      <c r="J1160" s="7"/>
      <c r="K1160" s="7"/>
      <c r="L1160" s="7"/>
      <c r="M1160" s="7"/>
      <c r="O1160" s="51"/>
      <c r="P1160" s="51"/>
      <c r="Q1160" s="51"/>
      <c r="R1160" s="51"/>
      <c r="S1160" s="51"/>
      <c r="T1160" s="51"/>
      <c r="U1160" s="51"/>
      <c r="V1160" s="51"/>
      <c r="W1160" s="51"/>
      <c r="X1160" s="51"/>
      <c r="Y1160" s="51"/>
      <c r="Z1160" s="51"/>
      <c r="AA1160" s="51"/>
    </row>
    <row r="1161" spans="1:27" ht="11.65" customHeight="1">
      <c r="A1161" s="53">
        <v>1032</v>
      </c>
      <c r="C1161" s="101"/>
      <c r="F1161" s="101" t="s">
        <v>665</v>
      </c>
      <c r="G1161" s="3" t="s">
        <v>569</v>
      </c>
      <c r="H1161" s="59"/>
      <c r="I1161" s="7">
        <v>0</v>
      </c>
      <c r="J1161" s="7">
        <v>0</v>
      </c>
      <c r="K1161" s="103">
        <v>0</v>
      </c>
      <c r="L1161" s="7">
        <v>0</v>
      </c>
      <c r="M1161" s="7">
        <v>0</v>
      </c>
      <c r="O1161" s="51"/>
      <c r="P1161" s="51"/>
      <c r="Q1161" s="51"/>
      <c r="R1161" s="51"/>
      <c r="S1161" s="51"/>
      <c r="T1161" s="51"/>
      <c r="U1161" s="51"/>
      <c r="V1161" s="51"/>
      <c r="W1161" s="51"/>
      <c r="X1161" s="51"/>
      <c r="Y1161" s="51"/>
      <c r="Z1161" s="51"/>
      <c r="AA1161" s="51"/>
    </row>
    <row r="1162" spans="1:27" ht="11.65" customHeight="1">
      <c r="A1162" s="53">
        <v>1033</v>
      </c>
      <c r="C1162" s="101"/>
      <c r="F1162" s="101" t="s">
        <v>120</v>
      </c>
      <c r="G1162" s="3" t="s">
        <v>634</v>
      </c>
      <c r="H1162" s="59"/>
      <c r="I1162" s="7">
        <v>0</v>
      </c>
      <c r="J1162" s="7">
        <v>0</v>
      </c>
      <c r="K1162" s="103">
        <v>0</v>
      </c>
      <c r="L1162" s="7">
        <v>0</v>
      </c>
      <c r="M1162" s="7">
        <v>0</v>
      </c>
      <c r="O1162" s="51"/>
      <c r="P1162" s="51"/>
      <c r="Q1162" s="51"/>
      <c r="R1162" s="51"/>
      <c r="S1162" s="51"/>
      <c r="T1162" s="51"/>
      <c r="U1162" s="51"/>
      <c r="V1162" s="51"/>
      <c r="W1162" s="51"/>
      <c r="X1162" s="51"/>
      <c r="Y1162" s="51"/>
      <c r="Z1162" s="51"/>
      <c r="AA1162" s="51"/>
    </row>
    <row r="1163" spans="1:27" ht="11.65" customHeight="1">
      <c r="A1163" s="53">
        <v>1034</v>
      </c>
      <c r="C1163" s="101"/>
      <c r="F1163" s="101">
        <v>0</v>
      </c>
      <c r="G1163" s="3" t="s">
        <v>647</v>
      </c>
      <c r="H1163" s="59"/>
      <c r="I1163" s="7">
        <v>0</v>
      </c>
      <c r="J1163" s="7">
        <v>0</v>
      </c>
      <c r="K1163" s="103">
        <v>0</v>
      </c>
      <c r="L1163" s="7">
        <v>0</v>
      </c>
      <c r="M1163" s="7">
        <v>0</v>
      </c>
      <c r="O1163" s="51"/>
      <c r="P1163" s="51"/>
      <c r="Q1163" s="51"/>
      <c r="R1163" s="51"/>
      <c r="S1163" s="51"/>
      <c r="T1163" s="51"/>
      <c r="U1163" s="51"/>
      <c r="V1163" s="51"/>
      <c r="W1163" s="51"/>
      <c r="X1163" s="51"/>
      <c r="Y1163" s="51"/>
      <c r="Z1163" s="51"/>
      <c r="AA1163" s="51"/>
    </row>
    <row r="1164" spans="1:27" ht="11.65" customHeight="1">
      <c r="A1164" s="53">
        <v>1035</v>
      </c>
      <c r="C1164" s="101"/>
      <c r="F1164" s="101">
        <v>0</v>
      </c>
      <c r="G1164" s="3" t="s">
        <v>639</v>
      </c>
      <c r="H1164" s="59"/>
      <c r="I1164" s="7">
        <v>0</v>
      </c>
      <c r="J1164" s="7">
        <v>0</v>
      </c>
      <c r="K1164" s="103">
        <v>0</v>
      </c>
      <c r="L1164" s="7">
        <v>0</v>
      </c>
      <c r="M1164" s="7">
        <v>0</v>
      </c>
      <c r="O1164" s="51"/>
      <c r="P1164" s="51"/>
      <c r="Q1164" s="51"/>
      <c r="R1164" s="51"/>
      <c r="S1164" s="51"/>
      <c r="T1164" s="51"/>
      <c r="U1164" s="51"/>
      <c r="V1164" s="51"/>
      <c r="W1164" s="51"/>
      <c r="X1164" s="51"/>
      <c r="Y1164" s="51"/>
      <c r="Z1164" s="51"/>
      <c r="AA1164" s="51"/>
    </row>
    <row r="1165" spans="1:27" ht="11.65" customHeight="1">
      <c r="A1165" s="53">
        <v>1036</v>
      </c>
      <c r="C1165" s="101"/>
      <c r="F1165" s="101">
        <v>0</v>
      </c>
      <c r="G1165" s="3" t="s">
        <v>249</v>
      </c>
      <c r="H1165" s="59"/>
      <c r="I1165" s="7">
        <v>0</v>
      </c>
      <c r="J1165" s="7">
        <v>0</v>
      </c>
      <c r="K1165" s="103">
        <v>0</v>
      </c>
      <c r="L1165" s="7">
        <v>0</v>
      </c>
      <c r="M1165" s="7">
        <v>0</v>
      </c>
      <c r="O1165" s="51"/>
      <c r="P1165" s="51"/>
      <c r="Q1165" s="51"/>
      <c r="R1165" s="51"/>
      <c r="S1165" s="51"/>
      <c r="T1165" s="51"/>
      <c r="U1165" s="51"/>
      <c r="V1165" s="51"/>
      <c r="W1165" s="51"/>
      <c r="X1165" s="51"/>
      <c r="Y1165" s="51"/>
      <c r="Z1165" s="51"/>
      <c r="AA1165" s="51"/>
    </row>
    <row r="1166" spans="1:27" ht="11.65" customHeight="1">
      <c r="A1166" s="53">
        <v>1037</v>
      </c>
      <c r="C1166" s="101"/>
      <c r="F1166" s="101" t="s">
        <v>665</v>
      </c>
      <c r="G1166" s="3" t="s">
        <v>664</v>
      </c>
      <c r="H1166" s="59"/>
      <c r="I1166" s="7">
        <v>0</v>
      </c>
      <c r="J1166" s="7">
        <v>0</v>
      </c>
      <c r="K1166" s="103">
        <v>0</v>
      </c>
      <c r="L1166" s="7">
        <v>0</v>
      </c>
      <c r="M1166" s="7">
        <v>0</v>
      </c>
      <c r="O1166" s="51"/>
      <c r="P1166" s="51"/>
      <c r="Q1166" s="51"/>
      <c r="R1166" s="51"/>
      <c r="S1166" s="51"/>
      <c r="T1166" s="51"/>
      <c r="U1166" s="51"/>
      <c r="V1166" s="51"/>
      <c r="W1166" s="51"/>
      <c r="X1166" s="51"/>
      <c r="Y1166" s="51"/>
      <c r="Z1166" s="51"/>
      <c r="AA1166" s="51"/>
    </row>
    <row r="1167" spans="1:27" ht="11.65" customHeight="1">
      <c r="A1167" s="53">
        <v>1038</v>
      </c>
      <c r="C1167" s="101"/>
      <c r="F1167" s="101" t="s">
        <v>665</v>
      </c>
      <c r="G1167" s="3" t="s">
        <v>632</v>
      </c>
      <c r="H1167" s="59"/>
      <c r="I1167" s="7">
        <v>-125928205.38</v>
      </c>
      <c r="J1167" s="7">
        <v>-117212581.59536582</v>
      </c>
      <c r="K1167" s="103">
        <v>-8715623.7846341785</v>
      </c>
      <c r="L1167" s="7">
        <v>1584.4417311996222</v>
      </c>
      <c r="M1167" s="7">
        <v>-8714039.3429029789</v>
      </c>
      <c r="O1167" s="51"/>
      <c r="P1167" s="51"/>
      <c r="Q1167" s="51"/>
      <c r="R1167" s="51"/>
      <c r="S1167" s="51"/>
      <c r="T1167" s="51"/>
      <c r="U1167" s="51"/>
      <c r="V1167" s="51"/>
      <c r="W1167" s="51"/>
      <c r="X1167" s="51"/>
      <c r="Y1167" s="51"/>
      <c r="Z1167" s="51"/>
      <c r="AA1167" s="51"/>
    </row>
    <row r="1168" spans="1:27" ht="11.65" customHeight="1">
      <c r="A1168" s="53">
        <v>1039</v>
      </c>
      <c r="C1168" s="101"/>
      <c r="H1168" s="59" t="s">
        <v>162</v>
      </c>
      <c r="I1168" s="106">
        <v>-125928205.38</v>
      </c>
      <c r="J1168" s="106">
        <v>-117212581.59536582</v>
      </c>
      <c r="K1168" s="106">
        <v>-8715623.7846341785</v>
      </c>
      <c r="L1168" s="106">
        <v>1584.4417311996222</v>
      </c>
      <c r="M1168" s="106">
        <v>-8714039.3429029789</v>
      </c>
      <c r="O1168" s="51"/>
      <c r="P1168" s="51"/>
      <c r="Q1168" s="51"/>
      <c r="R1168" s="51"/>
      <c r="S1168" s="51"/>
      <c r="T1168" s="51"/>
      <c r="U1168" s="51"/>
      <c r="V1168" s="51"/>
      <c r="W1168" s="51"/>
      <c r="X1168" s="51"/>
      <c r="Y1168" s="51"/>
      <c r="Z1168" s="51"/>
      <c r="AA1168" s="51"/>
    </row>
    <row r="1169" spans="1:27" ht="11.65" customHeight="1">
      <c r="A1169" s="53">
        <v>1040</v>
      </c>
      <c r="C1169" s="101"/>
      <c r="H1169" s="59"/>
      <c r="I1169" s="7"/>
      <c r="J1169" s="7"/>
      <c r="K1169" s="7"/>
      <c r="L1169" s="7"/>
      <c r="M1169" s="7"/>
      <c r="O1169" s="51"/>
      <c r="P1169" s="51"/>
      <c r="Q1169" s="51"/>
      <c r="R1169" s="51"/>
      <c r="S1169" s="51"/>
      <c r="T1169" s="51"/>
      <c r="U1169" s="51"/>
      <c r="V1169" s="51"/>
      <c r="W1169" s="51"/>
      <c r="X1169" s="51"/>
      <c r="Y1169" s="51"/>
      <c r="Z1169" s="51"/>
      <c r="AA1169" s="51"/>
    </row>
    <row r="1170" spans="1:27" ht="11.65" customHeight="1">
      <c r="A1170" s="53">
        <v>1041</v>
      </c>
      <c r="C1170" s="101">
        <v>930</v>
      </c>
      <c r="D1170" s="3" t="s">
        <v>277</v>
      </c>
      <c r="H1170" s="59"/>
      <c r="I1170" s="7"/>
      <c r="J1170" s="7"/>
      <c r="K1170" s="7"/>
      <c r="L1170" s="7"/>
      <c r="M1170" s="7"/>
      <c r="O1170" s="51"/>
      <c r="P1170" s="51"/>
      <c r="Q1170" s="51"/>
      <c r="R1170" s="51"/>
      <c r="S1170" s="51"/>
      <c r="T1170" s="51"/>
      <c r="U1170" s="51"/>
      <c r="V1170" s="51"/>
      <c r="W1170" s="51"/>
      <c r="X1170" s="51"/>
      <c r="Y1170" s="51"/>
      <c r="Z1170" s="51"/>
      <c r="AA1170" s="51"/>
    </row>
    <row r="1171" spans="1:27" ht="11.25" customHeight="1">
      <c r="A1171" s="53">
        <v>1042</v>
      </c>
      <c r="C1171" s="101"/>
      <c r="F1171" s="101" t="s">
        <v>650</v>
      </c>
      <c r="G1171" s="3" t="s">
        <v>569</v>
      </c>
      <c r="H1171" s="59"/>
      <c r="I1171" s="7">
        <v>39850</v>
      </c>
      <c r="J1171" s="7">
        <v>32700</v>
      </c>
      <c r="K1171" s="103">
        <v>7150</v>
      </c>
      <c r="L1171" s="7">
        <v>35958.449999999997</v>
      </c>
      <c r="M1171" s="7">
        <v>43108.45</v>
      </c>
      <c r="O1171" s="51"/>
      <c r="P1171" s="51"/>
      <c r="Q1171" s="51"/>
      <c r="R1171" s="51"/>
      <c r="S1171" s="51"/>
      <c r="T1171" s="51"/>
      <c r="U1171" s="51"/>
      <c r="V1171" s="51"/>
      <c r="W1171" s="51"/>
      <c r="X1171" s="51"/>
      <c r="Y1171" s="51"/>
      <c r="Z1171" s="51"/>
      <c r="AA1171" s="51"/>
    </row>
    <row r="1172" spans="1:27" ht="11.65" customHeight="1">
      <c r="A1172" s="53">
        <v>1043</v>
      </c>
      <c r="C1172" s="101"/>
      <c r="F1172" s="101" t="s">
        <v>638</v>
      </c>
      <c r="G1172" s="3" t="s">
        <v>647</v>
      </c>
      <c r="H1172" s="59"/>
      <c r="I1172" s="7">
        <v>0</v>
      </c>
      <c r="J1172" s="7">
        <v>0</v>
      </c>
      <c r="K1172" s="103">
        <v>0</v>
      </c>
      <c r="L1172" s="7">
        <v>0</v>
      </c>
      <c r="M1172" s="7">
        <v>0</v>
      </c>
      <c r="O1172" s="51"/>
      <c r="P1172" s="51"/>
      <c r="Q1172" s="51"/>
      <c r="R1172" s="51"/>
      <c r="S1172" s="51"/>
      <c r="T1172" s="51"/>
      <c r="U1172" s="51"/>
      <c r="V1172" s="51"/>
      <c r="W1172" s="51"/>
      <c r="X1172" s="51"/>
      <c r="Y1172" s="51"/>
      <c r="Z1172" s="51"/>
      <c r="AA1172" s="51"/>
    </row>
    <row r="1173" spans="1:27" ht="11.65" customHeight="1">
      <c r="A1173" s="53">
        <v>1044</v>
      </c>
      <c r="C1173" s="101"/>
      <c r="F1173" s="101" t="s">
        <v>665</v>
      </c>
      <c r="G1173" s="3" t="s">
        <v>634</v>
      </c>
      <c r="H1173" s="59"/>
      <c r="I1173" s="7">
        <v>0</v>
      </c>
      <c r="J1173" s="7">
        <v>0</v>
      </c>
      <c r="K1173" s="103">
        <v>0</v>
      </c>
      <c r="L1173" s="7">
        <v>0</v>
      </c>
      <c r="M1173" s="7">
        <v>0</v>
      </c>
      <c r="O1173" s="51"/>
      <c r="P1173" s="51"/>
      <c r="Q1173" s="51"/>
      <c r="R1173" s="51"/>
      <c r="S1173" s="51"/>
      <c r="T1173" s="51"/>
      <c r="U1173" s="51"/>
      <c r="V1173" s="51"/>
      <c r="W1173" s="51"/>
      <c r="X1173" s="51"/>
      <c r="Y1173" s="51"/>
      <c r="Z1173" s="51"/>
      <c r="AA1173" s="51"/>
    </row>
    <row r="1174" spans="1:27" ht="11.65" customHeight="1">
      <c r="A1174" s="53">
        <v>1045</v>
      </c>
      <c r="C1174" s="101"/>
      <c r="F1174" s="101" t="s">
        <v>665</v>
      </c>
      <c r="G1174" s="3" t="s">
        <v>632</v>
      </c>
      <c r="H1174" s="59"/>
      <c r="I1174" s="7">
        <v>2294564.75</v>
      </c>
      <c r="J1174" s="7">
        <v>2135755.5058744629</v>
      </c>
      <c r="K1174" s="103">
        <v>158809.24412553699</v>
      </c>
      <c r="L1174" s="7">
        <v>-26094.557754009089</v>
      </c>
      <c r="M1174" s="7">
        <v>132714.6863715279</v>
      </c>
      <c r="O1174" s="51"/>
      <c r="P1174" s="51"/>
      <c r="Q1174" s="51"/>
      <c r="R1174" s="51"/>
      <c r="S1174" s="51"/>
      <c r="T1174" s="51"/>
      <c r="U1174" s="51"/>
      <c r="V1174" s="51"/>
      <c r="W1174" s="51"/>
      <c r="X1174" s="51"/>
      <c r="Y1174" s="51"/>
      <c r="Z1174" s="51"/>
      <c r="AA1174" s="51"/>
    </row>
    <row r="1175" spans="1:27" ht="11.65" customHeight="1">
      <c r="A1175" s="53">
        <v>1046</v>
      </c>
      <c r="C1175" s="101"/>
      <c r="H1175" s="59" t="s">
        <v>162</v>
      </c>
      <c r="I1175" s="106">
        <v>2334414.75</v>
      </c>
      <c r="J1175" s="106">
        <v>2168455.5058744629</v>
      </c>
      <c r="K1175" s="106">
        <v>165959.24412553699</v>
      </c>
      <c r="L1175" s="106">
        <v>9863.8922459909081</v>
      </c>
      <c r="M1175" s="106">
        <v>175823.13637152791</v>
      </c>
      <c r="O1175" s="51"/>
      <c r="P1175" s="51"/>
      <c r="Q1175" s="51"/>
      <c r="R1175" s="51"/>
      <c r="S1175" s="51"/>
      <c r="T1175" s="51"/>
      <c r="U1175" s="51"/>
      <c r="V1175" s="51"/>
      <c r="W1175" s="51"/>
      <c r="X1175" s="51"/>
      <c r="Y1175" s="51"/>
      <c r="Z1175" s="51"/>
      <c r="AA1175" s="51"/>
    </row>
    <row r="1176" spans="1:27" ht="11.65" customHeight="1">
      <c r="A1176" s="53">
        <v>1047</v>
      </c>
      <c r="C1176" s="101"/>
      <c r="H1176" s="59"/>
      <c r="I1176" s="7"/>
      <c r="J1176" s="7"/>
      <c r="K1176" s="7"/>
      <c r="L1176" s="7"/>
      <c r="M1176" s="7"/>
      <c r="O1176" s="51"/>
      <c r="P1176" s="51"/>
      <c r="Q1176" s="51"/>
      <c r="R1176" s="51"/>
      <c r="S1176" s="51"/>
      <c r="T1176" s="51"/>
      <c r="U1176" s="51"/>
      <c r="V1176" s="51"/>
      <c r="W1176" s="51"/>
      <c r="X1176" s="51"/>
      <c r="Y1176" s="51"/>
      <c r="Z1176" s="51"/>
      <c r="AA1176" s="51"/>
    </row>
    <row r="1177" spans="1:27" ht="11.65" customHeight="1">
      <c r="A1177" s="53">
        <v>1048</v>
      </c>
      <c r="C1177" s="101">
        <v>931</v>
      </c>
      <c r="D1177" s="3" t="s">
        <v>172</v>
      </c>
      <c r="H1177" s="59"/>
      <c r="I1177" s="7"/>
      <c r="J1177" s="7"/>
      <c r="K1177" s="7"/>
      <c r="L1177" s="7"/>
      <c r="M1177" s="7"/>
      <c r="O1177" s="51"/>
      <c r="P1177" s="51"/>
      <c r="Q1177" s="51"/>
      <c r="R1177" s="51"/>
      <c r="S1177" s="51"/>
      <c r="T1177" s="51"/>
      <c r="U1177" s="51"/>
      <c r="V1177" s="51"/>
      <c r="W1177" s="51"/>
      <c r="X1177" s="51"/>
      <c r="Y1177" s="51"/>
      <c r="Z1177" s="51"/>
      <c r="AA1177" s="51"/>
    </row>
    <row r="1178" spans="1:27" ht="11.65" customHeight="1">
      <c r="A1178" s="53">
        <v>1049</v>
      </c>
      <c r="C1178" s="101"/>
      <c r="F1178" s="101" t="s">
        <v>650</v>
      </c>
      <c r="G1178" s="3" t="s">
        <v>569</v>
      </c>
      <c r="H1178" s="59"/>
      <c r="I1178" s="7">
        <v>383757.67000000004</v>
      </c>
      <c r="J1178" s="7">
        <v>350967.54000000004</v>
      </c>
      <c r="K1178" s="103">
        <v>32790.129999999997</v>
      </c>
      <c r="L1178" s="7">
        <v>0</v>
      </c>
      <c r="M1178" s="7">
        <v>32790.129999999997</v>
      </c>
      <c r="O1178" s="51"/>
      <c r="P1178" s="51"/>
      <c r="Q1178" s="51"/>
      <c r="R1178" s="51"/>
      <c r="S1178" s="51"/>
      <c r="T1178" s="51"/>
      <c r="U1178" s="51"/>
      <c r="V1178" s="51"/>
      <c r="W1178" s="51"/>
      <c r="X1178" s="51"/>
      <c r="Y1178" s="51"/>
      <c r="Z1178" s="51"/>
      <c r="AA1178" s="51"/>
    </row>
    <row r="1179" spans="1:27" ht="11.65" customHeight="1">
      <c r="A1179" s="53">
        <v>1050</v>
      </c>
      <c r="C1179" s="101"/>
      <c r="F1179" s="101" t="s">
        <v>650</v>
      </c>
      <c r="G1179" s="3" t="s">
        <v>632</v>
      </c>
      <c r="H1179" s="59"/>
      <c r="I1179" s="7">
        <v>2370031.62</v>
      </c>
      <c r="J1179" s="7">
        <v>2205999.2342824815</v>
      </c>
      <c r="K1179" s="103">
        <v>164032.38571751871</v>
      </c>
      <c r="L1179" s="7">
        <v>0</v>
      </c>
      <c r="M1179" s="7">
        <v>164032.38571751871</v>
      </c>
      <c r="O1179" s="51"/>
      <c r="P1179" s="51"/>
      <c r="Q1179" s="51"/>
      <c r="R1179" s="51"/>
      <c r="S1179" s="51"/>
      <c r="T1179" s="51"/>
      <c r="U1179" s="51"/>
      <c r="V1179" s="51"/>
      <c r="W1179" s="51"/>
      <c r="X1179" s="51"/>
      <c r="Y1179" s="51"/>
      <c r="Z1179" s="51"/>
      <c r="AA1179" s="51"/>
    </row>
    <row r="1180" spans="1:27" ht="11.65" customHeight="1">
      <c r="A1180" s="53">
        <v>1051</v>
      </c>
      <c r="C1180" s="101"/>
      <c r="H1180" s="59" t="s">
        <v>162</v>
      </c>
      <c r="I1180" s="106">
        <v>2753789.29</v>
      </c>
      <c r="J1180" s="106">
        <v>2556966.7742824815</v>
      </c>
      <c r="K1180" s="106">
        <v>196822.51571751872</v>
      </c>
      <c r="L1180" s="106">
        <v>0</v>
      </c>
      <c r="M1180" s="106">
        <v>196822.51571751872</v>
      </c>
      <c r="O1180" s="51"/>
      <c r="P1180" s="51"/>
      <c r="Q1180" s="51"/>
      <c r="R1180" s="51"/>
      <c r="S1180" s="51"/>
      <c r="T1180" s="51"/>
      <c r="U1180" s="51"/>
      <c r="V1180" s="51"/>
      <c r="W1180" s="51"/>
      <c r="X1180" s="51"/>
      <c r="Y1180" s="51"/>
      <c r="Z1180" s="51"/>
      <c r="AA1180" s="51"/>
    </row>
    <row r="1181" spans="1:27" ht="11.65" customHeight="1">
      <c r="A1181" s="53">
        <v>1052</v>
      </c>
      <c r="C1181" s="101"/>
      <c r="H1181" s="59"/>
      <c r="I1181" s="7"/>
      <c r="J1181" s="7"/>
      <c r="K1181" s="7"/>
      <c r="L1181" s="7"/>
      <c r="M1181" s="7"/>
      <c r="O1181" s="51"/>
      <c r="P1181" s="51"/>
      <c r="Q1181" s="51"/>
      <c r="R1181" s="51"/>
      <c r="S1181" s="51"/>
      <c r="T1181" s="51"/>
      <c r="U1181" s="51"/>
      <c r="V1181" s="51"/>
      <c r="W1181" s="51"/>
      <c r="X1181" s="51"/>
      <c r="Y1181" s="51"/>
      <c r="Z1181" s="51"/>
      <c r="AA1181" s="51"/>
    </row>
    <row r="1182" spans="1:27" ht="11.65" customHeight="1">
      <c r="A1182" s="53">
        <v>1053</v>
      </c>
      <c r="C1182" s="101">
        <v>935</v>
      </c>
      <c r="D1182" s="3" t="s">
        <v>278</v>
      </c>
      <c r="H1182" s="59"/>
      <c r="I1182" s="7"/>
      <c r="J1182" s="7"/>
      <c r="K1182" s="7"/>
      <c r="L1182" s="7"/>
      <c r="M1182" s="7"/>
      <c r="O1182" s="51"/>
      <c r="P1182" s="51"/>
      <c r="Q1182" s="51"/>
      <c r="R1182" s="51"/>
      <c r="S1182" s="51"/>
      <c r="T1182" s="51"/>
      <c r="U1182" s="51"/>
      <c r="V1182" s="51"/>
      <c r="W1182" s="51"/>
      <c r="X1182" s="51"/>
      <c r="Y1182" s="51"/>
      <c r="Z1182" s="51"/>
      <c r="AA1182" s="51"/>
    </row>
    <row r="1183" spans="1:27" ht="11.65" customHeight="1">
      <c r="A1183" s="53">
        <v>1054</v>
      </c>
      <c r="C1183" s="101"/>
      <c r="F1183" s="101" t="s">
        <v>648</v>
      </c>
      <c r="G1183" s="3" t="s">
        <v>569</v>
      </c>
      <c r="H1183" s="59"/>
      <c r="I1183" s="7">
        <v>364922.56000000006</v>
      </c>
      <c r="J1183" s="7">
        <v>332705.41000000003</v>
      </c>
      <c r="K1183" s="103">
        <v>32217.15</v>
      </c>
      <c r="L1183" s="7">
        <v>37.164456560934923</v>
      </c>
      <c r="M1183" s="7">
        <v>32254.314456560936</v>
      </c>
      <c r="O1183" s="51"/>
      <c r="P1183" s="51"/>
      <c r="Q1183" s="51"/>
      <c r="R1183" s="51"/>
      <c r="S1183" s="51"/>
      <c r="T1183" s="51"/>
      <c r="U1183" s="51"/>
      <c r="V1183" s="51"/>
      <c r="W1183" s="51"/>
      <c r="X1183" s="51"/>
      <c r="Y1183" s="51"/>
      <c r="Z1183" s="51"/>
      <c r="AA1183" s="51"/>
    </row>
    <row r="1184" spans="1:27" ht="11.65" customHeight="1">
      <c r="A1184" s="53">
        <v>1055</v>
      </c>
      <c r="C1184" s="101"/>
      <c r="F1184" s="101" t="s">
        <v>638</v>
      </c>
      <c r="G1184" s="3" t="s">
        <v>647</v>
      </c>
      <c r="H1184" s="59"/>
      <c r="I1184" s="7">
        <v>45665.43</v>
      </c>
      <c r="J1184" s="7">
        <v>42515.97560676391</v>
      </c>
      <c r="K1184" s="103">
        <v>3149.4543932360907</v>
      </c>
      <c r="L1184" s="7">
        <v>0</v>
      </c>
      <c r="M1184" s="7">
        <v>3149.4543932360907</v>
      </c>
      <c r="O1184" s="51"/>
      <c r="P1184" s="51"/>
      <c r="Q1184" s="51"/>
      <c r="R1184" s="51"/>
      <c r="S1184" s="51"/>
      <c r="T1184" s="51"/>
      <c r="U1184" s="51"/>
      <c r="V1184" s="51"/>
      <c r="W1184" s="51"/>
      <c r="X1184" s="51"/>
      <c r="Y1184" s="51"/>
      <c r="Z1184" s="51"/>
      <c r="AA1184" s="51"/>
    </row>
    <row r="1185" spans="1:27" ht="11.65" customHeight="1">
      <c r="A1185" s="53">
        <v>1056</v>
      </c>
      <c r="C1185" s="101"/>
      <c r="F1185" s="101" t="s">
        <v>648</v>
      </c>
      <c r="G1185" s="3" t="s">
        <v>632</v>
      </c>
      <c r="H1185" s="59"/>
      <c r="I1185" s="7">
        <v>23717458.09</v>
      </c>
      <c r="J1185" s="7">
        <v>22075947.824555539</v>
      </c>
      <c r="K1185" s="103">
        <v>1641510.2654444606</v>
      </c>
      <c r="L1185" s="7">
        <v>2752.389082476031</v>
      </c>
      <c r="M1185" s="7">
        <v>1644262.6545269366</v>
      </c>
      <c r="O1185" s="78"/>
      <c r="P1185" s="78"/>
      <c r="Q1185" s="51"/>
      <c r="R1185" s="51"/>
      <c r="S1185" s="51"/>
      <c r="T1185" s="51"/>
      <c r="U1185" s="51"/>
      <c r="V1185" s="51"/>
      <c r="W1185" s="51"/>
      <c r="X1185" s="51"/>
      <c r="Y1185" s="51"/>
      <c r="Z1185" s="51"/>
      <c r="AA1185" s="51"/>
    </row>
    <row r="1186" spans="1:27" ht="11.65" customHeight="1">
      <c r="A1186" s="53">
        <v>1057</v>
      </c>
      <c r="C1186" s="101"/>
      <c r="H1186" s="59" t="s">
        <v>162</v>
      </c>
      <c r="I1186" s="106">
        <v>24128046.079999998</v>
      </c>
      <c r="J1186" s="106">
        <v>22451169.210162304</v>
      </c>
      <c r="K1186" s="106">
        <v>1676876.8698376967</v>
      </c>
      <c r="L1186" s="106">
        <v>2789.553539036966</v>
      </c>
      <c r="M1186" s="106">
        <v>1679666.4233767337</v>
      </c>
      <c r="O1186" s="51"/>
      <c r="P1186" s="51"/>
      <c r="Q1186" s="51"/>
      <c r="R1186" s="51"/>
      <c r="S1186" s="51"/>
      <c r="T1186" s="51"/>
      <c r="U1186" s="51"/>
      <c r="V1186" s="51"/>
      <c r="W1186" s="51"/>
      <c r="X1186" s="51"/>
      <c r="Y1186" s="51"/>
      <c r="Z1186" s="51"/>
      <c r="AA1186" s="51"/>
    </row>
    <row r="1187" spans="1:27" ht="11.65" customHeight="1">
      <c r="A1187" s="53">
        <v>1058</v>
      </c>
      <c r="C1187" s="101"/>
      <c r="H1187" s="59"/>
      <c r="I1187" s="7"/>
      <c r="J1187" s="7"/>
      <c r="K1187" s="7"/>
      <c r="L1187" s="7"/>
      <c r="M1187" s="7"/>
      <c r="O1187" s="51"/>
      <c r="P1187" s="51"/>
      <c r="Q1187" s="51"/>
      <c r="R1187" s="51"/>
      <c r="S1187" s="51"/>
      <c r="T1187" s="51"/>
      <c r="U1187" s="51"/>
      <c r="V1187" s="51"/>
      <c r="W1187" s="51"/>
      <c r="X1187" s="51"/>
      <c r="Y1187" s="51"/>
      <c r="Z1187" s="51"/>
      <c r="AA1187" s="51"/>
    </row>
    <row r="1188" spans="1:27" ht="11.65" customHeight="1" thickBot="1">
      <c r="A1188" s="53">
        <v>1059</v>
      </c>
      <c r="C1188" s="91" t="s">
        <v>279</v>
      </c>
      <c r="H1188" s="59" t="s">
        <v>162</v>
      </c>
      <c r="I1188" s="108">
        <v>133300679.83999996</v>
      </c>
      <c r="J1188" s="108">
        <v>124486604.14740035</v>
      </c>
      <c r="K1188" s="108">
        <v>8814075.6925996635</v>
      </c>
      <c r="L1188" s="108">
        <v>939322.90007240837</v>
      </c>
      <c r="M1188" s="108">
        <v>9753398.5926720724</v>
      </c>
      <c r="N1188" s="7" t="s">
        <v>65</v>
      </c>
      <c r="O1188" s="105"/>
      <c r="P1188" s="105"/>
      <c r="Q1188" s="105"/>
      <c r="R1188" s="105"/>
      <c r="S1188" s="105"/>
      <c r="T1188" s="105"/>
      <c r="U1188" s="51"/>
      <c r="V1188" s="105"/>
      <c r="W1188" s="105"/>
      <c r="X1188" s="105"/>
      <c r="Y1188" s="105"/>
      <c r="Z1188" s="105"/>
      <c r="AA1188" s="105"/>
    </row>
    <row r="1189" spans="1:27" ht="11.65" customHeight="1" thickTop="1">
      <c r="A1189" s="53">
        <v>1060</v>
      </c>
      <c r="C1189" s="101"/>
      <c r="H1189" s="59"/>
      <c r="I1189" s="7"/>
      <c r="J1189" s="7"/>
      <c r="K1189" s="7"/>
      <c r="L1189" s="7"/>
      <c r="M1189" s="7"/>
      <c r="O1189" s="51"/>
      <c r="P1189" s="51"/>
      <c r="Q1189" s="51"/>
      <c r="R1189" s="51"/>
      <c r="S1189" s="51"/>
      <c r="T1189" s="51"/>
      <c r="U1189" s="51"/>
      <c r="V1189" s="51"/>
      <c r="W1189" s="51"/>
      <c r="X1189" s="51"/>
      <c r="Y1189" s="51"/>
      <c r="Z1189" s="51"/>
      <c r="AA1189" s="51"/>
    </row>
    <row r="1190" spans="1:27" ht="11.65" customHeight="1">
      <c r="A1190" s="53">
        <v>1061</v>
      </c>
      <c r="C1190" s="101" t="s">
        <v>280</v>
      </c>
      <c r="H1190" s="59"/>
      <c r="I1190" s="7"/>
      <c r="J1190" s="7"/>
      <c r="K1190" s="7"/>
      <c r="L1190" s="7"/>
      <c r="M1190" s="7"/>
      <c r="O1190" s="51"/>
      <c r="P1190" s="51"/>
      <c r="Q1190" s="51"/>
      <c r="R1190" s="51"/>
      <c r="S1190" s="51"/>
      <c r="T1190" s="51"/>
      <c r="U1190" s="51"/>
      <c r="V1190" s="51"/>
      <c r="W1190" s="51"/>
      <c r="X1190" s="51"/>
      <c r="Y1190" s="51"/>
      <c r="Z1190" s="51"/>
      <c r="AA1190" s="51"/>
    </row>
    <row r="1191" spans="1:27" ht="11.65" customHeight="1">
      <c r="A1191" s="53">
        <v>1062</v>
      </c>
      <c r="C1191" s="101"/>
      <c r="E1191" s="3" t="s">
        <v>569</v>
      </c>
      <c r="H1191" s="59"/>
      <c r="I1191" s="7">
        <v>32600062.870000005</v>
      </c>
      <c r="J1191" s="7">
        <v>31111000.960000005</v>
      </c>
      <c r="K1191" s="103">
        <v>1489061.9099999997</v>
      </c>
      <c r="L1191" s="7">
        <v>114531.66115586995</v>
      </c>
      <c r="M1191" s="7">
        <v>1603593.5711558696</v>
      </c>
      <c r="O1191" s="51"/>
      <c r="P1191" s="51"/>
      <c r="Q1191" s="51"/>
      <c r="R1191" s="51"/>
      <c r="S1191" s="51"/>
      <c r="T1191" s="51"/>
      <c r="U1191" s="51"/>
      <c r="V1191" s="51"/>
      <c r="W1191" s="51"/>
      <c r="X1191" s="51"/>
      <c r="Y1191" s="51"/>
      <c r="Z1191" s="51"/>
      <c r="AA1191" s="51"/>
    </row>
    <row r="1192" spans="1:27" ht="11.65" customHeight="1">
      <c r="A1192" s="53">
        <v>1063</v>
      </c>
      <c r="C1192" s="101"/>
      <c r="E1192" s="3" t="s">
        <v>632</v>
      </c>
      <c r="H1192" s="59"/>
      <c r="I1192" s="7">
        <v>95363107.140000015</v>
      </c>
      <c r="J1192" s="7">
        <v>88762926.010935783</v>
      </c>
      <c r="K1192" s="103">
        <v>6600181.1290642358</v>
      </c>
      <c r="L1192" s="7">
        <v>804591.83306165133</v>
      </c>
      <c r="M1192" s="7">
        <v>7404772.9621258872</v>
      </c>
      <c r="O1192" s="51"/>
      <c r="P1192" s="51"/>
      <c r="Q1192" s="51"/>
      <c r="R1192" s="51"/>
      <c r="S1192" s="51"/>
      <c r="T1192" s="51"/>
      <c r="U1192" s="51"/>
      <c r="V1192" s="51"/>
      <c r="W1192" s="51"/>
      <c r="X1192" s="51"/>
      <c r="Y1192" s="51"/>
      <c r="Z1192" s="51"/>
      <c r="AA1192" s="51"/>
    </row>
    <row r="1193" spans="1:27" ht="11.65" customHeight="1">
      <c r="A1193" s="53">
        <v>1064</v>
      </c>
      <c r="C1193" s="101"/>
      <c r="E1193" s="3" t="s">
        <v>249</v>
      </c>
      <c r="H1193" s="59"/>
      <c r="I1193" s="7">
        <v>2638453.23</v>
      </c>
      <c r="J1193" s="7">
        <v>2430533.1104397895</v>
      </c>
      <c r="K1193" s="103">
        <v>207920.11956021033</v>
      </c>
      <c r="L1193" s="7">
        <v>8202.4132609723893</v>
      </c>
      <c r="M1193" s="7">
        <v>216122.53282118271</v>
      </c>
      <c r="O1193" s="51"/>
      <c r="P1193" s="51"/>
      <c r="Q1193" s="51"/>
      <c r="R1193" s="51"/>
      <c r="S1193" s="51"/>
      <c r="T1193" s="51"/>
      <c r="U1193" s="51"/>
      <c r="V1193" s="51"/>
      <c r="W1193" s="51"/>
      <c r="X1193" s="51"/>
      <c r="Y1193" s="51"/>
      <c r="Z1193" s="51"/>
      <c r="AA1193" s="51"/>
    </row>
    <row r="1194" spans="1:27" ht="11.65" customHeight="1">
      <c r="A1194" s="53">
        <v>1065</v>
      </c>
      <c r="C1194" s="101"/>
      <c r="E1194" s="57" t="s">
        <v>647</v>
      </c>
      <c r="H1194" s="59"/>
      <c r="I1194" s="51">
        <v>136508.71</v>
      </c>
      <c r="J1194" s="51">
        <v>127093.97424859041</v>
      </c>
      <c r="K1194" s="126">
        <v>9414.7357514095784</v>
      </c>
      <c r="L1194" s="7">
        <v>0</v>
      </c>
      <c r="M1194" s="7">
        <v>9414.7357514095784</v>
      </c>
      <c r="O1194" s="51"/>
      <c r="P1194" s="51"/>
      <c r="Q1194" s="51"/>
      <c r="R1194" s="51"/>
      <c r="S1194" s="51"/>
      <c r="T1194" s="51"/>
      <c r="U1194" s="51"/>
      <c r="V1194" s="51"/>
      <c r="W1194" s="51"/>
      <c r="X1194" s="51"/>
      <c r="Y1194" s="51"/>
      <c r="Z1194" s="51"/>
      <c r="AA1194" s="51"/>
    </row>
    <row r="1195" spans="1:27" ht="11.65" customHeight="1">
      <c r="A1195" s="53">
        <v>1066</v>
      </c>
      <c r="C1195" s="101"/>
      <c r="E1195" s="57" t="s">
        <v>398</v>
      </c>
      <c r="H1195" s="59"/>
      <c r="I1195" s="51">
        <v>0</v>
      </c>
      <c r="J1195" s="51">
        <v>0</v>
      </c>
      <c r="K1195" s="126">
        <v>0</v>
      </c>
      <c r="L1195" s="7">
        <v>0</v>
      </c>
      <c r="M1195" s="7">
        <v>0</v>
      </c>
      <c r="O1195" s="51"/>
      <c r="P1195" s="51"/>
      <c r="Q1195" s="51"/>
      <c r="R1195" s="51"/>
      <c r="S1195" s="51"/>
      <c r="T1195" s="51"/>
      <c r="U1195" s="51"/>
      <c r="V1195" s="51"/>
      <c r="W1195" s="51"/>
      <c r="X1195" s="51"/>
      <c r="Y1195" s="51"/>
      <c r="Z1195" s="51"/>
      <c r="AA1195" s="51"/>
    </row>
    <row r="1196" spans="1:27" ht="11.65" customHeight="1">
      <c r="A1196" s="53">
        <v>1067</v>
      </c>
      <c r="C1196" s="101"/>
      <c r="E1196" s="57" t="s">
        <v>634</v>
      </c>
      <c r="H1196" s="59"/>
      <c r="I1196" s="51">
        <v>2258402.13</v>
      </c>
      <c r="J1196" s="51">
        <v>1750904.3317761964</v>
      </c>
      <c r="K1196" s="126">
        <v>507497.79822380352</v>
      </c>
      <c r="L1196" s="7">
        <v>11996.99259391654</v>
      </c>
      <c r="M1196" s="7">
        <v>519494.79081772006</v>
      </c>
      <c r="O1196" s="51"/>
      <c r="P1196" s="51"/>
      <c r="Q1196" s="51"/>
      <c r="R1196" s="51"/>
      <c r="S1196" s="51"/>
      <c r="T1196" s="51"/>
      <c r="U1196" s="51"/>
      <c r="V1196" s="51"/>
      <c r="W1196" s="51"/>
      <c r="X1196" s="51"/>
      <c r="Y1196" s="51"/>
      <c r="Z1196" s="51"/>
      <c r="AA1196" s="51"/>
    </row>
    <row r="1197" spans="1:27" ht="11.65" customHeight="1">
      <c r="A1197" s="53">
        <v>1068</v>
      </c>
      <c r="C1197" s="101"/>
      <c r="E1197" s="57" t="s">
        <v>636</v>
      </c>
      <c r="H1197" s="59"/>
      <c r="I1197" s="51">
        <v>304145.76</v>
      </c>
      <c r="J1197" s="51">
        <v>304145.76</v>
      </c>
      <c r="K1197" s="126">
        <v>0</v>
      </c>
      <c r="L1197" s="7">
        <v>0</v>
      </c>
      <c r="M1197" s="7">
        <v>0</v>
      </c>
      <c r="O1197" s="51"/>
      <c r="P1197" s="51"/>
      <c r="Q1197" s="51"/>
      <c r="R1197" s="51"/>
      <c r="S1197" s="51"/>
      <c r="T1197" s="51"/>
      <c r="U1197" s="51"/>
      <c r="V1197" s="51"/>
      <c r="W1197" s="51"/>
      <c r="X1197" s="51"/>
      <c r="Y1197" s="51"/>
      <c r="Z1197" s="51"/>
      <c r="AA1197" s="51"/>
    </row>
    <row r="1198" spans="1:27" ht="11.65" customHeight="1" thickBot="1">
      <c r="A1198" s="53">
        <v>1069</v>
      </c>
      <c r="C1198" s="101" t="s">
        <v>281</v>
      </c>
      <c r="H1198" s="59" t="s">
        <v>162</v>
      </c>
      <c r="I1198" s="118">
        <v>133300679.84000002</v>
      </c>
      <c r="J1198" s="118">
        <v>124486604.14740038</v>
      </c>
      <c r="K1198" s="118">
        <v>8814075.6925996598</v>
      </c>
      <c r="L1198" s="118">
        <v>939322.90007241024</v>
      </c>
      <c r="M1198" s="118">
        <v>9753398.5926720686</v>
      </c>
      <c r="O1198" s="51">
        <v>0</v>
      </c>
      <c r="P1198" s="51"/>
      <c r="Q1198" s="51"/>
      <c r="R1198" s="51"/>
      <c r="S1198" s="51"/>
      <c r="T1198" s="51"/>
      <c r="U1198" s="51"/>
      <c r="V1198" s="51"/>
      <c r="W1198" s="51"/>
      <c r="X1198" s="51"/>
      <c r="Y1198" s="51"/>
      <c r="Z1198" s="51"/>
      <c r="AA1198" s="51"/>
    </row>
    <row r="1199" spans="1:27" ht="11.65" customHeight="1" thickTop="1">
      <c r="A1199" s="53">
        <v>1070</v>
      </c>
      <c r="C1199" s="101"/>
      <c r="H1199" s="59"/>
      <c r="I1199" s="7"/>
      <c r="J1199" s="7"/>
      <c r="K1199" s="7"/>
      <c r="L1199" s="7"/>
      <c r="M1199" s="7"/>
      <c r="O1199" s="51"/>
      <c r="P1199" s="51"/>
      <c r="Q1199" s="51"/>
      <c r="R1199" s="51"/>
      <c r="S1199" s="51"/>
      <c r="T1199" s="51"/>
      <c r="U1199" s="51"/>
      <c r="V1199" s="51"/>
      <c r="W1199" s="51"/>
      <c r="X1199" s="51"/>
      <c r="Y1199" s="51"/>
      <c r="Z1199" s="51"/>
      <c r="AA1199" s="51"/>
    </row>
    <row r="1200" spans="1:27" ht="11.65" customHeight="1" thickBot="1">
      <c r="A1200" s="53">
        <v>1071</v>
      </c>
      <c r="C1200" s="91" t="s">
        <v>282</v>
      </c>
      <c r="H1200" s="59" t="s">
        <v>162</v>
      </c>
      <c r="I1200" s="127">
        <v>1553875481.2695923</v>
      </c>
      <c r="J1200" s="127">
        <v>1356767617.2759366</v>
      </c>
      <c r="K1200" s="127">
        <v>197107863.99365562</v>
      </c>
      <c r="L1200" s="127">
        <v>10028606.571339808</v>
      </c>
      <c r="M1200" s="127">
        <v>207136470.56499544</v>
      </c>
      <c r="N1200" s="7" t="s">
        <v>65</v>
      </c>
      <c r="O1200" s="7"/>
      <c r="P1200" s="105"/>
      <c r="Q1200" s="105"/>
      <c r="R1200" s="105"/>
      <c r="S1200" s="105"/>
      <c r="T1200" s="105"/>
      <c r="U1200" s="51"/>
      <c r="V1200" s="105"/>
      <c r="W1200" s="105"/>
      <c r="X1200" s="105"/>
      <c r="Y1200" s="105"/>
      <c r="Z1200" s="105"/>
      <c r="AA1200" s="105"/>
    </row>
    <row r="1201" spans="1:27" ht="11.65" customHeight="1" thickTop="1">
      <c r="A1201" s="53">
        <v>1072</v>
      </c>
      <c r="C1201" s="101" t="s">
        <v>283</v>
      </c>
      <c r="D1201" s="3" t="s">
        <v>284</v>
      </c>
      <c r="H1201" s="59"/>
      <c r="I1201" s="7"/>
      <c r="J1201" s="7"/>
      <c r="K1201" s="7"/>
      <c r="L1201" s="7"/>
      <c r="M1201" s="7"/>
      <c r="O1201" s="51"/>
      <c r="P1201" s="51"/>
      <c r="Q1201" s="51"/>
      <c r="R1201" s="51"/>
      <c r="S1201" s="51"/>
      <c r="T1201" s="51"/>
      <c r="U1201" s="51"/>
      <c r="V1201" s="51"/>
      <c r="W1201" s="51"/>
      <c r="X1201" s="51"/>
      <c r="Y1201" s="51"/>
      <c r="Z1201" s="51"/>
      <c r="AA1201" s="51"/>
    </row>
    <row r="1202" spans="1:27" ht="11.65" customHeight="1">
      <c r="A1202" s="53">
        <v>1073</v>
      </c>
      <c r="C1202" s="101"/>
      <c r="F1202" s="101" t="s">
        <v>270</v>
      </c>
      <c r="G1202" s="3" t="s">
        <v>635</v>
      </c>
      <c r="H1202" s="59"/>
      <c r="I1202" s="7">
        <v>0</v>
      </c>
      <c r="J1202" s="7">
        <v>0</v>
      </c>
      <c r="K1202" s="103">
        <v>0</v>
      </c>
      <c r="L1202" s="7">
        <v>0</v>
      </c>
      <c r="M1202" s="7">
        <v>0</v>
      </c>
      <c r="O1202" s="51"/>
      <c r="P1202" s="51"/>
      <c r="Q1202" s="51"/>
      <c r="R1202" s="51"/>
      <c r="S1202" s="51"/>
      <c r="T1202" s="51"/>
      <c r="U1202" s="51"/>
      <c r="V1202" s="51"/>
      <c r="W1202" s="51"/>
      <c r="X1202" s="51"/>
      <c r="Y1202" s="51"/>
      <c r="Z1202" s="51"/>
      <c r="AA1202" s="51"/>
    </row>
    <row r="1203" spans="1:27" ht="11.65" customHeight="1">
      <c r="A1203" s="53">
        <v>1074</v>
      </c>
      <c r="C1203" s="101"/>
      <c r="F1203" s="101" t="s">
        <v>270</v>
      </c>
      <c r="G1203" s="3" t="s">
        <v>649</v>
      </c>
      <c r="H1203" s="59"/>
      <c r="I1203" s="7">
        <v>0</v>
      </c>
      <c r="J1203" s="7">
        <v>0</v>
      </c>
      <c r="K1203" s="103">
        <v>0</v>
      </c>
      <c r="L1203" s="7">
        <v>0</v>
      </c>
      <c r="M1203" s="7">
        <v>0</v>
      </c>
      <c r="O1203" s="51"/>
      <c r="P1203" s="51"/>
      <c r="Q1203" s="51"/>
      <c r="R1203" s="51"/>
      <c r="S1203" s="51"/>
      <c r="T1203" s="51"/>
      <c r="U1203" s="51"/>
      <c r="V1203" s="51"/>
      <c r="W1203" s="51"/>
      <c r="X1203" s="51"/>
      <c r="Y1203" s="51"/>
      <c r="Z1203" s="51"/>
      <c r="AA1203" s="51"/>
    </row>
    <row r="1204" spans="1:27" ht="11.65" customHeight="1">
      <c r="A1204" s="53">
        <v>1075</v>
      </c>
      <c r="C1204" s="101"/>
      <c r="F1204" s="101" t="s">
        <v>270</v>
      </c>
      <c r="G1204" s="3" t="s">
        <v>249</v>
      </c>
      <c r="H1204" s="59"/>
      <c r="I1204" s="7">
        <v>0</v>
      </c>
      <c r="J1204" s="7">
        <v>0</v>
      </c>
      <c r="K1204" s="103">
        <v>0</v>
      </c>
      <c r="L1204" s="7">
        <v>0</v>
      </c>
      <c r="M1204" s="7">
        <v>0</v>
      </c>
      <c r="O1204" s="51"/>
      <c r="P1204" s="51"/>
      <c r="Q1204" s="51"/>
      <c r="R1204" s="51"/>
      <c r="S1204" s="51"/>
      <c r="T1204" s="51"/>
      <c r="U1204" s="51"/>
      <c r="V1204" s="51"/>
      <c r="W1204" s="51"/>
      <c r="X1204" s="51"/>
      <c r="Y1204" s="51"/>
      <c r="Z1204" s="51"/>
      <c r="AA1204" s="51"/>
    </row>
    <row r="1205" spans="1:27" ht="11.65" customHeight="1">
      <c r="A1205" s="53">
        <v>1076</v>
      </c>
      <c r="C1205" s="101"/>
      <c r="F1205" s="101" t="s">
        <v>270</v>
      </c>
      <c r="G1205" s="3" t="s">
        <v>634</v>
      </c>
      <c r="H1205" s="59"/>
      <c r="I1205" s="7">
        <v>5228499.1900000004</v>
      </c>
      <c r="J1205" s="7">
        <v>4053574.7637022175</v>
      </c>
      <c r="K1205" s="103">
        <v>1174924.4262977827</v>
      </c>
      <c r="L1205" s="7">
        <v>1790983.8069995253</v>
      </c>
      <c r="M1205" s="7">
        <v>2965908.233297308</v>
      </c>
      <c r="O1205" s="51"/>
      <c r="P1205" s="51"/>
      <c r="Q1205" s="51"/>
      <c r="R1205" s="51"/>
      <c r="S1205" s="51"/>
      <c r="T1205" s="51"/>
      <c r="U1205" s="51"/>
      <c r="V1205" s="51"/>
      <c r="W1205" s="51"/>
      <c r="X1205" s="51"/>
      <c r="Y1205" s="51"/>
      <c r="Z1205" s="51"/>
      <c r="AA1205" s="51"/>
    </row>
    <row r="1206" spans="1:27" ht="11.65" customHeight="1">
      <c r="A1206" s="53">
        <v>1077</v>
      </c>
      <c r="C1206" s="101"/>
      <c r="F1206" s="101" t="s">
        <v>270</v>
      </c>
      <c r="G1206" s="3" t="s">
        <v>636</v>
      </c>
      <c r="H1206" s="59"/>
      <c r="I1206" s="7">
        <v>201760107.84</v>
      </c>
      <c r="J1206" s="7">
        <v>201760107.84</v>
      </c>
      <c r="K1206" s="103">
        <v>0</v>
      </c>
      <c r="L1206" s="7">
        <v>0</v>
      </c>
      <c r="M1206" s="7">
        <v>0</v>
      </c>
      <c r="O1206" s="51"/>
      <c r="P1206" s="51"/>
      <c r="Q1206" s="51"/>
      <c r="R1206" s="51"/>
      <c r="S1206" s="51"/>
      <c r="T1206" s="51"/>
      <c r="U1206" s="51"/>
      <c r="V1206" s="51"/>
      <c r="W1206" s="51"/>
      <c r="X1206" s="51"/>
      <c r="Y1206" s="51"/>
      <c r="Z1206" s="51"/>
      <c r="AA1206" s="51"/>
    </row>
    <row r="1207" spans="1:27" ht="11.65" customHeight="1">
      <c r="A1207" s="53">
        <v>1078</v>
      </c>
      <c r="C1207" s="101"/>
      <c r="F1207" s="101" t="s">
        <v>270</v>
      </c>
      <c r="G1207" s="3" t="s">
        <v>639</v>
      </c>
      <c r="H1207" s="59"/>
      <c r="I1207" s="7">
        <v>40078484.700000003</v>
      </c>
      <c r="J1207" s="7">
        <v>31072230.910557996</v>
      </c>
      <c r="K1207" s="103">
        <v>9006253.7894420065</v>
      </c>
      <c r="L1207" s="7">
        <v>28257984.730842274</v>
      </c>
      <c r="M1207" s="7">
        <v>37264238.52028428</v>
      </c>
      <c r="O1207" s="51"/>
      <c r="P1207" s="51"/>
      <c r="Q1207" s="51"/>
      <c r="R1207" s="51"/>
      <c r="S1207" s="51"/>
      <c r="T1207" s="51"/>
      <c r="U1207" s="51"/>
      <c r="V1207" s="51"/>
      <c r="W1207" s="51"/>
      <c r="X1207" s="51"/>
      <c r="Y1207" s="51"/>
      <c r="Z1207" s="51"/>
      <c r="AA1207" s="51"/>
    </row>
    <row r="1208" spans="1:27" ht="11.65" customHeight="1">
      <c r="A1208" s="53">
        <v>1079</v>
      </c>
      <c r="C1208" s="101"/>
      <c r="F1208" s="101" t="s">
        <v>270</v>
      </c>
      <c r="G1208" s="3" t="s">
        <v>569</v>
      </c>
      <c r="H1208" s="59"/>
      <c r="I1208" s="7">
        <v>0</v>
      </c>
      <c r="J1208" s="7">
        <v>0</v>
      </c>
      <c r="K1208" s="103">
        <v>0</v>
      </c>
      <c r="L1208" s="7">
        <v>0</v>
      </c>
      <c r="M1208" s="7">
        <v>0</v>
      </c>
      <c r="O1208" s="51"/>
      <c r="P1208" s="51"/>
      <c r="Q1208" s="51"/>
      <c r="R1208" s="51"/>
      <c r="S1208" s="51"/>
      <c r="T1208" s="51"/>
      <c r="U1208" s="51"/>
      <c r="V1208" s="51"/>
      <c r="W1208" s="51"/>
      <c r="X1208" s="51"/>
      <c r="Y1208" s="51"/>
      <c r="Z1208" s="51"/>
      <c r="AA1208" s="51"/>
    </row>
    <row r="1209" spans="1:27" ht="11.65" customHeight="1">
      <c r="A1209" s="53">
        <v>1080</v>
      </c>
      <c r="C1209" s="101"/>
      <c r="H1209" s="59" t="s">
        <v>285</v>
      </c>
      <c r="I1209" s="106">
        <v>247067091.73000002</v>
      </c>
      <c r="J1209" s="106">
        <v>236885913.5142602</v>
      </c>
      <c r="K1209" s="106">
        <v>10181178.215739788</v>
      </c>
      <c r="L1209" s="106">
        <v>30048968.537841801</v>
      </c>
      <c r="M1209" s="106">
        <v>40230146.753581591</v>
      </c>
      <c r="O1209" s="51"/>
      <c r="P1209" s="51"/>
      <c r="Q1209" s="51"/>
      <c r="R1209" s="51"/>
      <c r="S1209" s="51"/>
      <c r="T1209" s="51"/>
      <c r="U1209" s="51"/>
      <c r="V1209" s="51"/>
      <c r="W1209" s="51"/>
      <c r="X1209" s="51"/>
      <c r="Y1209" s="51"/>
      <c r="Z1209" s="51"/>
      <c r="AA1209" s="51"/>
    </row>
    <row r="1210" spans="1:27" ht="11.65" customHeight="1">
      <c r="A1210" s="53">
        <v>1081</v>
      </c>
      <c r="C1210" s="101"/>
      <c r="H1210" s="59"/>
      <c r="I1210" s="7"/>
      <c r="J1210" s="7"/>
      <c r="K1210" s="7"/>
      <c r="L1210" s="7"/>
      <c r="M1210" s="7"/>
      <c r="O1210" s="51"/>
      <c r="P1210" s="51"/>
      <c r="Q1210" s="51"/>
      <c r="R1210" s="51"/>
      <c r="S1210" s="51"/>
      <c r="T1210" s="51"/>
      <c r="U1210" s="51"/>
      <c r="V1210" s="51"/>
      <c r="W1210" s="51"/>
      <c r="X1210" s="51"/>
      <c r="Y1210" s="51"/>
      <c r="Z1210" s="51"/>
      <c r="AA1210" s="51"/>
    </row>
    <row r="1211" spans="1:27" ht="11.65" customHeight="1">
      <c r="A1211" s="53">
        <v>1082</v>
      </c>
      <c r="C1211" s="101" t="s">
        <v>286</v>
      </c>
      <c r="D1211" s="3" t="s">
        <v>287</v>
      </c>
      <c r="H1211" s="59"/>
      <c r="I1211" s="7"/>
      <c r="J1211" s="7"/>
      <c r="K1211" s="7"/>
      <c r="L1211" s="7"/>
      <c r="M1211" s="7"/>
      <c r="O1211" s="51"/>
      <c r="P1211" s="51"/>
      <c r="Q1211" s="51"/>
      <c r="R1211" s="51"/>
      <c r="S1211" s="51"/>
      <c r="T1211" s="51"/>
      <c r="U1211" s="51"/>
      <c r="V1211" s="51"/>
      <c r="W1211" s="51"/>
      <c r="X1211" s="51"/>
      <c r="Y1211" s="51"/>
      <c r="Z1211" s="51"/>
      <c r="AA1211" s="51"/>
    </row>
    <row r="1212" spans="1:27" ht="11.65" customHeight="1">
      <c r="A1212" s="53">
        <v>1083</v>
      </c>
      <c r="C1212" s="101"/>
      <c r="F1212" s="101" t="s">
        <v>270</v>
      </c>
      <c r="G1212" s="3" t="s">
        <v>635</v>
      </c>
      <c r="H1212" s="59"/>
      <c r="I1212" s="7">
        <v>0</v>
      </c>
      <c r="J1212" s="7">
        <v>0</v>
      </c>
      <c r="K1212" s="103">
        <v>0</v>
      </c>
      <c r="L1212" s="7">
        <v>0</v>
      </c>
      <c r="M1212" s="7">
        <v>0</v>
      </c>
      <c r="O1212" s="51"/>
      <c r="P1212" s="51"/>
      <c r="Q1212" s="51"/>
      <c r="R1212" s="51"/>
      <c r="S1212" s="51"/>
      <c r="T1212" s="51"/>
      <c r="U1212" s="51"/>
      <c r="V1212" s="51"/>
      <c r="W1212" s="51"/>
      <c r="X1212" s="51"/>
      <c r="Y1212" s="51"/>
      <c r="Z1212" s="51"/>
      <c r="AA1212" s="51"/>
    </row>
    <row r="1213" spans="1:27" ht="11.65" customHeight="1">
      <c r="A1213" s="53">
        <v>1084</v>
      </c>
      <c r="C1213" s="101"/>
      <c r="H1213" s="59"/>
      <c r="I1213" s="106">
        <v>0</v>
      </c>
      <c r="J1213" s="106">
        <v>0</v>
      </c>
      <c r="K1213" s="106">
        <v>0</v>
      </c>
      <c r="L1213" s="106">
        <v>0</v>
      </c>
      <c r="M1213" s="106">
        <v>0</v>
      </c>
      <c r="O1213" s="51"/>
      <c r="P1213" s="51"/>
      <c r="Q1213" s="51"/>
      <c r="R1213" s="51"/>
      <c r="S1213" s="51"/>
      <c r="T1213" s="51"/>
      <c r="U1213" s="51"/>
      <c r="V1213" s="51"/>
      <c r="W1213" s="51"/>
      <c r="X1213" s="51"/>
      <c r="Y1213" s="51"/>
      <c r="Z1213" s="51"/>
      <c r="AA1213" s="51"/>
    </row>
    <row r="1214" spans="1:27" ht="11.65" customHeight="1">
      <c r="A1214" s="53">
        <v>1085</v>
      </c>
      <c r="C1214" s="101"/>
      <c r="H1214" s="59"/>
      <c r="I1214" s="7"/>
      <c r="J1214" s="7"/>
      <c r="K1214" s="7"/>
      <c r="L1214" s="7"/>
      <c r="M1214" s="7"/>
      <c r="O1214" s="51"/>
      <c r="P1214" s="51"/>
      <c r="Q1214" s="51"/>
      <c r="R1214" s="51"/>
      <c r="S1214" s="51"/>
      <c r="T1214" s="51"/>
      <c r="U1214" s="51"/>
      <c r="V1214" s="51"/>
      <c r="W1214" s="51"/>
      <c r="X1214" s="51"/>
      <c r="Y1214" s="51"/>
      <c r="Z1214" s="51"/>
      <c r="AA1214" s="51"/>
    </row>
    <row r="1215" spans="1:27" ht="11.65" customHeight="1">
      <c r="A1215" s="53">
        <v>1086</v>
      </c>
      <c r="C1215" s="101" t="s">
        <v>288</v>
      </c>
      <c r="D1215" s="3" t="s">
        <v>289</v>
      </c>
      <c r="H1215" s="59"/>
      <c r="I1215" s="7"/>
      <c r="J1215" s="7"/>
      <c r="K1215" s="7"/>
      <c r="L1215" s="7"/>
      <c r="M1215" s="7"/>
      <c r="O1215" s="51"/>
      <c r="P1215" s="51"/>
      <c r="Q1215" s="51"/>
      <c r="R1215" s="51"/>
      <c r="S1215" s="51"/>
      <c r="T1215" s="51"/>
      <c r="U1215" s="51"/>
      <c r="V1215" s="51"/>
      <c r="W1215" s="51"/>
      <c r="X1215" s="51"/>
      <c r="Y1215" s="51"/>
      <c r="Z1215" s="51"/>
      <c r="AA1215" s="51"/>
    </row>
    <row r="1216" spans="1:27" ht="11.65" customHeight="1">
      <c r="A1216" s="53">
        <v>1087</v>
      </c>
      <c r="C1216" s="101"/>
      <c r="F1216" s="101" t="s">
        <v>270</v>
      </c>
      <c r="G1216" s="3" t="s">
        <v>635</v>
      </c>
      <c r="H1216" s="59"/>
      <c r="I1216" s="7">
        <v>0</v>
      </c>
      <c r="J1216" s="7">
        <v>0</v>
      </c>
      <c r="K1216" s="103">
        <v>0</v>
      </c>
      <c r="L1216" s="7">
        <v>0</v>
      </c>
      <c r="M1216" s="7">
        <v>0</v>
      </c>
      <c r="O1216" s="51"/>
      <c r="P1216" s="51"/>
      <c r="Q1216" s="51"/>
      <c r="R1216" s="51"/>
      <c r="S1216" s="51"/>
      <c r="T1216" s="51"/>
      <c r="U1216" s="51"/>
      <c r="V1216" s="51"/>
      <c r="W1216" s="51"/>
      <c r="X1216" s="51"/>
      <c r="Y1216" s="51"/>
      <c r="Z1216" s="51"/>
      <c r="AA1216" s="51"/>
    </row>
    <row r="1217" spans="1:27" ht="11.65" customHeight="1">
      <c r="A1217" s="53">
        <v>1088</v>
      </c>
      <c r="C1217" s="101"/>
      <c r="E1217" s="57"/>
      <c r="F1217" s="101" t="s">
        <v>270</v>
      </c>
      <c r="G1217" s="3" t="s">
        <v>649</v>
      </c>
      <c r="H1217" s="59"/>
      <c r="I1217" s="7">
        <v>0</v>
      </c>
      <c r="J1217" s="7">
        <v>0</v>
      </c>
      <c r="K1217" s="103">
        <v>0</v>
      </c>
      <c r="L1217" s="7">
        <v>0</v>
      </c>
      <c r="M1217" s="7">
        <v>0</v>
      </c>
      <c r="O1217" s="51"/>
      <c r="P1217" s="51"/>
      <c r="Q1217" s="51"/>
      <c r="R1217" s="51"/>
      <c r="S1217" s="51"/>
      <c r="T1217" s="51"/>
      <c r="U1217" s="51"/>
      <c r="V1217" s="51"/>
      <c r="W1217" s="51"/>
      <c r="X1217" s="51"/>
      <c r="Y1217" s="51"/>
      <c r="Z1217" s="51"/>
      <c r="AA1217" s="51"/>
    </row>
    <row r="1218" spans="1:27" ht="11.65" customHeight="1">
      <c r="A1218" s="53">
        <v>1089</v>
      </c>
      <c r="C1218" s="101"/>
      <c r="E1218" s="57"/>
      <c r="F1218" s="101" t="s">
        <v>270</v>
      </c>
      <c r="G1218" s="3" t="s">
        <v>634</v>
      </c>
      <c r="H1218" s="59"/>
      <c r="I1218" s="7">
        <v>28495246.32</v>
      </c>
      <c r="J1218" s="7">
        <v>22091924.885280602</v>
      </c>
      <c r="K1218" s="103">
        <v>6403321.4347193968</v>
      </c>
      <c r="L1218" s="7">
        <v>189270.6836197786</v>
      </c>
      <c r="M1218" s="7">
        <v>6592592.1183391754</v>
      </c>
      <c r="O1218" s="51"/>
      <c r="P1218" s="51"/>
      <c r="Q1218" s="51"/>
      <c r="R1218" s="51"/>
      <c r="S1218" s="51"/>
      <c r="T1218" s="51"/>
      <c r="U1218" s="51"/>
      <c r="V1218" s="51"/>
      <c r="W1218" s="51"/>
      <c r="X1218" s="51"/>
      <c r="Y1218" s="51"/>
      <c r="Z1218" s="51"/>
      <c r="AA1218" s="51"/>
    </row>
    <row r="1219" spans="1:27" ht="11.65" customHeight="1">
      <c r="A1219" s="53">
        <v>1090</v>
      </c>
      <c r="C1219" s="101"/>
      <c r="E1219" s="57"/>
      <c r="F1219" s="101" t="s">
        <v>270</v>
      </c>
      <c r="G1219" s="3" t="s">
        <v>636</v>
      </c>
      <c r="H1219" s="59"/>
      <c r="I1219" s="7">
        <v>7713334.7800000003</v>
      </c>
      <c r="J1219" s="7">
        <v>7713334.7800000003</v>
      </c>
      <c r="K1219" s="103">
        <v>0</v>
      </c>
      <c r="L1219" s="7">
        <v>0</v>
      </c>
      <c r="M1219" s="7">
        <v>0</v>
      </c>
      <c r="O1219" s="51"/>
      <c r="P1219" s="51"/>
      <c r="Q1219" s="51"/>
      <c r="R1219" s="51"/>
      <c r="S1219" s="51"/>
      <c r="T1219" s="51"/>
      <c r="U1219" s="51"/>
      <c r="V1219" s="51"/>
      <c r="W1219" s="51"/>
      <c r="X1219" s="51"/>
      <c r="Y1219" s="51"/>
      <c r="Z1219" s="51"/>
      <c r="AA1219" s="51"/>
    </row>
    <row r="1220" spans="1:27" ht="11.65" customHeight="1">
      <c r="A1220" s="53">
        <v>1091</v>
      </c>
      <c r="C1220" s="101"/>
      <c r="F1220" s="101" t="s">
        <v>270</v>
      </c>
      <c r="G1220" s="3" t="s">
        <v>634</v>
      </c>
      <c r="H1220" s="59"/>
      <c r="I1220" s="7">
        <v>0</v>
      </c>
      <c r="J1220" s="7">
        <v>0</v>
      </c>
      <c r="K1220" s="103">
        <v>0</v>
      </c>
      <c r="L1220" s="7">
        <v>0</v>
      </c>
      <c r="M1220" s="7">
        <v>0</v>
      </c>
      <c r="O1220" s="51"/>
      <c r="P1220" s="51"/>
      <c r="Q1220" s="51"/>
      <c r="R1220" s="51"/>
      <c r="S1220" s="51"/>
      <c r="T1220" s="51"/>
      <c r="U1220" s="51"/>
      <c r="V1220" s="51"/>
      <c r="W1220" s="51"/>
      <c r="X1220" s="51"/>
      <c r="Y1220" s="51"/>
      <c r="Z1220" s="51"/>
      <c r="AA1220" s="51"/>
    </row>
    <row r="1221" spans="1:27" ht="11.65" customHeight="1">
      <c r="A1221" s="53">
        <v>1092</v>
      </c>
      <c r="C1221" s="101"/>
      <c r="F1221" s="101" t="s">
        <v>270</v>
      </c>
      <c r="G1221" s="3" t="s">
        <v>636</v>
      </c>
      <c r="H1221" s="59"/>
      <c r="I1221" s="7">
        <v>0</v>
      </c>
      <c r="J1221" s="7">
        <v>0</v>
      </c>
      <c r="K1221" s="103">
        <v>0</v>
      </c>
      <c r="L1221" s="7">
        <v>0</v>
      </c>
      <c r="M1221" s="7">
        <v>0</v>
      </c>
      <c r="O1221" s="51"/>
      <c r="P1221" s="51"/>
      <c r="Q1221" s="51"/>
      <c r="R1221" s="51"/>
      <c r="S1221" s="51"/>
      <c r="T1221" s="51"/>
      <c r="U1221" s="51"/>
      <c r="V1221" s="51"/>
      <c r="W1221" s="51"/>
      <c r="X1221" s="51"/>
      <c r="Y1221" s="51"/>
      <c r="Z1221" s="51"/>
      <c r="AA1221" s="51"/>
    </row>
    <row r="1222" spans="1:27" ht="11.65" customHeight="1">
      <c r="A1222" s="53">
        <v>1093</v>
      </c>
      <c r="C1222" s="101"/>
      <c r="H1222" s="59" t="s">
        <v>285</v>
      </c>
      <c r="I1222" s="106">
        <v>36208581.100000001</v>
      </c>
      <c r="J1222" s="106">
        <v>29805259.665280603</v>
      </c>
      <c r="K1222" s="106">
        <v>6403321.4347193968</v>
      </c>
      <c r="L1222" s="106">
        <v>189270.6836197786</v>
      </c>
      <c r="M1222" s="106">
        <v>6592592.1183391754</v>
      </c>
      <c r="O1222" s="51"/>
      <c r="P1222" s="51"/>
      <c r="Q1222" s="51"/>
      <c r="R1222" s="51"/>
      <c r="S1222" s="51"/>
      <c r="T1222" s="51"/>
      <c r="U1222" s="51"/>
      <c r="V1222" s="51"/>
      <c r="W1222" s="51"/>
      <c r="X1222" s="51"/>
      <c r="Y1222" s="51"/>
      <c r="Z1222" s="51"/>
      <c r="AA1222" s="51"/>
    </row>
    <row r="1223" spans="1:27" ht="11.65" customHeight="1">
      <c r="A1223" s="53">
        <v>1094</v>
      </c>
      <c r="C1223" s="101"/>
      <c r="H1223" s="59"/>
      <c r="I1223" s="7"/>
      <c r="J1223" s="7"/>
      <c r="K1223" s="7"/>
      <c r="L1223" s="7"/>
      <c r="M1223" s="7"/>
      <c r="O1223" s="51"/>
      <c r="P1223" s="51"/>
      <c r="Q1223" s="51"/>
      <c r="R1223" s="51"/>
      <c r="S1223" s="51"/>
      <c r="T1223" s="51"/>
      <c r="U1223" s="51"/>
      <c r="V1223" s="51"/>
      <c r="W1223" s="51"/>
      <c r="X1223" s="51"/>
      <c r="Y1223" s="51"/>
      <c r="Z1223" s="51"/>
      <c r="AA1223" s="51"/>
    </row>
    <row r="1224" spans="1:27" ht="11.65" customHeight="1">
      <c r="A1224" s="53">
        <v>1095</v>
      </c>
      <c r="C1224" s="101" t="s">
        <v>290</v>
      </c>
      <c r="D1224" s="3" t="s">
        <v>291</v>
      </c>
      <c r="H1224" s="59"/>
      <c r="I1224" s="7"/>
      <c r="J1224" s="7"/>
      <c r="K1224" s="7"/>
      <c r="L1224" s="7"/>
      <c r="M1224" s="7"/>
      <c r="O1224" s="51"/>
      <c r="P1224" s="51"/>
      <c r="Q1224" s="51"/>
      <c r="R1224" s="51"/>
      <c r="S1224" s="51"/>
      <c r="T1224" s="51"/>
      <c r="U1224" s="51"/>
      <c r="V1224" s="51"/>
      <c r="W1224" s="51"/>
      <c r="X1224" s="51"/>
      <c r="Y1224" s="51"/>
      <c r="Z1224" s="51"/>
      <c r="AA1224" s="51"/>
    </row>
    <row r="1225" spans="1:27" ht="11.65" customHeight="1">
      <c r="A1225" s="53">
        <v>1096</v>
      </c>
      <c r="C1225" s="101"/>
      <c r="F1225" s="101" t="s">
        <v>270</v>
      </c>
      <c r="G1225" s="3" t="s">
        <v>649</v>
      </c>
      <c r="H1225" s="59"/>
      <c r="I1225" s="7">
        <v>0</v>
      </c>
      <c r="J1225" s="7">
        <v>0</v>
      </c>
      <c r="K1225" s="103">
        <v>0</v>
      </c>
      <c r="L1225" s="7">
        <v>0</v>
      </c>
      <c r="M1225" s="7">
        <v>0</v>
      </c>
      <c r="O1225" s="51"/>
      <c r="P1225" s="51"/>
      <c r="Q1225" s="51"/>
      <c r="R1225" s="51"/>
      <c r="S1225" s="51"/>
      <c r="T1225" s="51"/>
      <c r="U1225" s="51"/>
      <c r="V1225" s="51"/>
      <c r="W1225" s="51"/>
      <c r="X1225" s="51"/>
      <c r="Y1225" s="51"/>
      <c r="Z1225" s="51"/>
      <c r="AA1225" s="51"/>
    </row>
    <row r="1226" spans="1:27" ht="11.65" customHeight="1">
      <c r="A1226" s="53">
        <v>1097</v>
      </c>
      <c r="C1226" s="101"/>
      <c r="F1226" s="101" t="s">
        <v>270</v>
      </c>
      <c r="G1226" s="3" t="s">
        <v>249</v>
      </c>
      <c r="H1226" s="59"/>
      <c r="I1226" s="7">
        <v>0</v>
      </c>
      <c r="J1226" s="7">
        <v>0</v>
      </c>
      <c r="K1226" s="103">
        <v>0</v>
      </c>
      <c r="L1226" s="7">
        <v>0</v>
      </c>
      <c r="M1226" s="7">
        <v>0</v>
      </c>
      <c r="O1226" s="51"/>
      <c r="P1226" s="51"/>
      <c r="Q1226" s="51"/>
      <c r="R1226" s="51"/>
      <c r="S1226" s="51"/>
      <c r="T1226" s="51"/>
      <c r="U1226" s="51"/>
      <c r="V1226" s="51"/>
      <c r="W1226" s="51"/>
      <c r="X1226" s="51"/>
      <c r="Y1226" s="51"/>
      <c r="Z1226" s="51"/>
      <c r="AA1226" s="51"/>
    </row>
    <row r="1227" spans="1:27" ht="11.65" customHeight="1">
      <c r="A1227" s="53">
        <v>1098</v>
      </c>
      <c r="C1227" s="101"/>
      <c r="F1227" s="101" t="s">
        <v>270</v>
      </c>
      <c r="G1227" s="3" t="s">
        <v>634</v>
      </c>
      <c r="H1227" s="59"/>
      <c r="I1227" s="7">
        <v>40287172.450000003</v>
      </c>
      <c r="J1227" s="7">
        <v>31234023.303777017</v>
      </c>
      <c r="K1227" s="103">
        <v>9053149.1462229881</v>
      </c>
      <c r="L1227" s="7">
        <v>1503750.1238605678</v>
      </c>
      <c r="M1227" s="7">
        <v>10556899.270083556</v>
      </c>
      <c r="O1227" s="51"/>
      <c r="P1227" s="51"/>
      <c r="Q1227" s="51"/>
      <c r="R1227" s="51"/>
      <c r="S1227" s="51"/>
      <c r="T1227" s="51"/>
      <c r="U1227" s="51"/>
      <c r="V1227" s="51"/>
      <c r="W1227" s="51"/>
      <c r="X1227" s="51"/>
      <c r="Y1227" s="51"/>
      <c r="Z1227" s="51"/>
      <c r="AA1227" s="51"/>
    </row>
    <row r="1228" spans="1:27" ht="11.65" customHeight="1">
      <c r="A1228" s="53">
        <v>1099</v>
      </c>
      <c r="C1228" s="101"/>
      <c r="F1228" s="101" t="s">
        <v>270</v>
      </c>
      <c r="G1228" s="3" t="s">
        <v>636</v>
      </c>
      <c r="H1228" s="59"/>
      <c r="I1228" s="7">
        <v>85647860.680000007</v>
      </c>
      <c r="J1228" s="7">
        <v>85647860.680000007</v>
      </c>
      <c r="K1228" s="103">
        <v>0</v>
      </c>
      <c r="L1228" s="7">
        <v>0</v>
      </c>
      <c r="M1228" s="7">
        <v>0</v>
      </c>
      <c r="O1228" s="51"/>
      <c r="P1228" s="51"/>
      <c r="Q1228" s="51"/>
      <c r="R1228" s="51"/>
      <c r="S1228" s="51"/>
      <c r="T1228" s="51"/>
      <c r="U1228" s="51"/>
      <c r="V1228" s="51"/>
      <c r="W1228" s="51"/>
      <c r="X1228" s="51"/>
      <c r="Y1228" s="51"/>
      <c r="Z1228" s="51"/>
      <c r="AA1228" s="51"/>
    </row>
    <row r="1229" spans="1:27" ht="11.65" customHeight="1">
      <c r="A1229" s="53">
        <v>1100</v>
      </c>
      <c r="C1229" s="101"/>
      <c r="F1229" s="101" t="s">
        <v>270</v>
      </c>
      <c r="G1229" s="3" t="s">
        <v>636</v>
      </c>
      <c r="H1229" s="59"/>
      <c r="I1229" s="7">
        <v>0</v>
      </c>
      <c r="J1229" s="7">
        <v>0</v>
      </c>
      <c r="K1229" s="103">
        <v>0</v>
      </c>
      <c r="L1229" s="7">
        <v>0</v>
      </c>
      <c r="M1229" s="7">
        <v>0</v>
      </c>
      <c r="O1229" s="51"/>
      <c r="P1229" s="51"/>
      <c r="Q1229" s="51"/>
      <c r="R1229" s="51"/>
      <c r="S1229" s="51"/>
      <c r="T1229" s="51"/>
      <c r="U1229" s="51"/>
      <c r="V1229" s="51"/>
      <c r="W1229" s="51"/>
      <c r="X1229" s="51"/>
      <c r="Y1229" s="51"/>
      <c r="Z1229" s="51"/>
      <c r="AA1229" s="51"/>
    </row>
    <row r="1230" spans="1:27" ht="11.65" customHeight="1">
      <c r="A1230" s="53">
        <v>1101</v>
      </c>
      <c r="C1230" s="101"/>
      <c r="F1230" s="101" t="s">
        <v>270</v>
      </c>
      <c r="G1230" s="3" t="s">
        <v>636</v>
      </c>
      <c r="H1230" s="59"/>
      <c r="I1230" s="7">
        <v>0</v>
      </c>
      <c r="J1230" s="7">
        <v>0</v>
      </c>
      <c r="K1230" s="103">
        <v>0</v>
      </c>
      <c r="L1230" s="7">
        <v>0</v>
      </c>
      <c r="M1230" s="7">
        <v>0</v>
      </c>
      <c r="O1230" s="51"/>
      <c r="P1230" s="51"/>
      <c r="Q1230" s="51"/>
      <c r="R1230" s="51"/>
      <c r="S1230" s="51"/>
      <c r="T1230" s="51"/>
      <c r="U1230" s="51"/>
      <c r="V1230" s="51"/>
      <c r="W1230" s="51"/>
      <c r="X1230" s="51"/>
      <c r="Y1230" s="51"/>
      <c r="Z1230" s="51"/>
      <c r="AA1230" s="51"/>
    </row>
    <row r="1231" spans="1:27" ht="11.65" customHeight="1">
      <c r="A1231" s="53">
        <v>1102</v>
      </c>
      <c r="C1231" s="101"/>
      <c r="H1231" s="59" t="s">
        <v>285</v>
      </c>
      <c r="I1231" s="106">
        <v>125935033.13000001</v>
      </c>
      <c r="J1231" s="106">
        <v>116881883.98377702</v>
      </c>
      <c r="K1231" s="106">
        <v>9053149.1462229881</v>
      </c>
      <c r="L1231" s="106">
        <v>1503750.1238605678</v>
      </c>
      <c r="M1231" s="106">
        <v>10556899.270083556</v>
      </c>
      <c r="O1231" s="51"/>
      <c r="P1231" s="51"/>
      <c r="Q1231" s="51"/>
      <c r="R1231" s="51"/>
      <c r="S1231" s="51"/>
      <c r="T1231" s="51"/>
      <c r="U1231" s="51"/>
      <c r="V1231" s="51"/>
      <c r="W1231" s="51"/>
      <c r="X1231" s="51"/>
      <c r="Y1231" s="51"/>
      <c r="Z1231" s="51"/>
      <c r="AA1231" s="51"/>
    </row>
    <row r="1232" spans="1:27" ht="11.65" customHeight="1">
      <c r="A1232" s="53">
        <v>1103</v>
      </c>
      <c r="C1232" s="101"/>
      <c r="H1232" s="59"/>
      <c r="I1232" s="7"/>
      <c r="J1232" s="7"/>
      <c r="K1232" s="7"/>
      <c r="L1232" s="7"/>
      <c r="M1232" s="7"/>
      <c r="O1232" s="51"/>
      <c r="P1232" s="51"/>
      <c r="Q1232" s="51"/>
      <c r="R1232" s="51"/>
      <c r="S1232" s="51"/>
      <c r="T1232" s="51"/>
      <c r="U1232" s="51"/>
      <c r="V1232" s="51"/>
      <c r="W1232" s="51"/>
      <c r="X1232" s="51"/>
      <c r="Y1232" s="51"/>
      <c r="Z1232" s="51"/>
      <c r="AA1232" s="51"/>
    </row>
    <row r="1233" spans="1:27" ht="11.65" customHeight="1">
      <c r="A1233" s="53">
        <v>1104</v>
      </c>
      <c r="C1233" s="101" t="s">
        <v>292</v>
      </c>
      <c r="D1233" s="3" t="s">
        <v>12</v>
      </c>
      <c r="H1233" s="59"/>
      <c r="I1233" s="7"/>
      <c r="J1233" s="7"/>
      <c r="K1233" s="7"/>
      <c r="L1233" s="7"/>
      <c r="M1233" s="7"/>
      <c r="O1233" s="51"/>
      <c r="P1233" s="51"/>
      <c r="Q1233" s="51"/>
      <c r="R1233" s="51"/>
      <c r="S1233" s="51"/>
      <c r="T1233" s="51"/>
      <c r="U1233" s="51"/>
      <c r="V1233" s="51"/>
      <c r="W1233" s="51"/>
      <c r="X1233" s="51"/>
      <c r="Y1233" s="51"/>
      <c r="Z1233" s="51"/>
      <c r="AA1233" s="51"/>
    </row>
    <row r="1234" spans="1:27" ht="11.65" customHeight="1">
      <c r="A1234" s="53">
        <v>1105</v>
      </c>
      <c r="C1234" s="101"/>
      <c r="F1234" s="101" t="s">
        <v>640</v>
      </c>
      <c r="G1234" s="3" t="s">
        <v>635</v>
      </c>
      <c r="H1234" s="59"/>
      <c r="I1234" s="7">
        <v>0</v>
      </c>
      <c r="J1234" s="7">
        <v>0</v>
      </c>
      <c r="K1234" s="103">
        <v>0</v>
      </c>
      <c r="L1234" s="7">
        <v>0</v>
      </c>
      <c r="M1234" s="7">
        <v>0</v>
      </c>
      <c r="O1234" s="51"/>
      <c r="P1234" s="51"/>
      <c r="Q1234" s="51"/>
      <c r="R1234" s="51"/>
      <c r="S1234" s="51"/>
      <c r="T1234" s="51"/>
      <c r="U1234" s="51"/>
      <c r="V1234" s="51"/>
      <c r="W1234" s="51"/>
      <c r="X1234" s="51"/>
      <c r="Y1234" s="51"/>
      <c r="Z1234" s="51"/>
      <c r="AA1234" s="51"/>
    </row>
    <row r="1235" spans="1:27" ht="11.65" customHeight="1">
      <c r="A1235" s="53">
        <v>1106</v>
      </c>
      <c r="C1235" s="101"/>
      <c r="F1235" s="101" t="s">
        <v>640</v>
      </c>
      <c r="G1235" s="3" t="s">
        <v>649</v>
      </c>
      <c r="H1235" s="59"/>
      <c r="I1235" s="7">
        <v>0</v>
      </c>
      <c r="J1235" s="7">
        <v>0</v>
      </c>
      <c r="K1235" s="103">
        <v>0</v>
      </c>
      <c r="L1235" s="7">
        <v>0</v>
      </c>
      <c r="M1235" s="7">
        <v>0</v>
      </c>
      <c r="O1235" s="51"/>
      <c r="P1235" s="51"/>
      <c r="Q1235" s="51"/>
      <c r="R1235" s="51"/>
      <c r="S1235" s="51"/>
      <c r="T1235" s="51"/>
      <c r="U1235" s="51"/>
      <c r="V1235" s="51"/>
      <c r="W1235" s="51"/>
      <c r="X1235" s="51"/>
      <c r="Y1235" s="51"/>
      <c r="Z1235" s="51"/>
      <c r="AA1235" s="51"/>
    </row>
    <row r="1236" spans="1:27" ht="11.65" customHeight="1">
      <c r="A1236" s="53">
        <v>1107</v>
      </c>
      <c r="C1236" s="101"/>
      <c r="F1236" s="101" t="s">
        <v>640</v>
      </c>
      <c r="G1236" s="3" t="s">
        <v>634</v>
      </c>
      <c r="H1236" s="59"/>
      <c r="I1236" s="7">
        <v>28570427.329999998</v>
      </c>
      <c r="J1236" s="7">
        <v>22150211.562541358</v>
      </c>
      <c r="K1236" s="103">
        <v>6420215.7674586419</v>
      </c>
      <c r="L1236" s="7">
        <v>313348.14888978284</v>
      </c>
      <c r="M1236" s="7">
        <v>6733563.9163484247</v>
      </c>
      <c r="O1236" s="51"/>
      <c r="P1236" s="51"/>
      <c r="Q1236" s="51"/>
      <c r="R1236" s="51"/>
      <c r="S1236" s="51"/>
      <c r="T1236" s="51"/>
      <c r="U1236" s="51"/>
      <c r="V1236" s="51"/>
      <c r="W1236" s="51"/>
      <c r="X1236" s="51"/>
      <c r="Y1236" s="51"/>
      <c r="Z1236" s="51"/>
      <c r="AA1236" s="51"/>
    </row>
    <row r="1237" spans="1:27" ht="11.65" customHeight="1">
      <c r="A1237" s="53">
        <v>1108</v>
      </c>
      <c r="C1237" s="101"/>
      <c r="F1237" s="101" t="s">
        <v>640</v>
      </c>
      <c r="G1237" s="3" t="s">
        <v>636</v>
      </c>
      <c r="H1237" s="59"/>
      <c r="I1237" s="7">
        <v>82401907.079999998</v>
      </c>
      <c r="J1237" s="7">
        <v>82401907.079999998</v>
      </c>
      <c r="K1237" s="103">
        <v>0</v>
      </c>
      <c r="L1237" s="7">
        <v>0</v>
      </c>
      <c r="M1237" s="7">
        <v>0</v>
      </c>
      <c r="O1237" s="51"/>
      <c r="P1237" s="51"/>
      <c r="Q1237" s="51"/>
      <c r="R1237" s="51"/>
      <c r="S1237" s="51"/>
      <c r="T1237" s="51"/>
      <c r="U1237" s="51"/>
      <c r="V1237" s="51"/>
      <c r="W1237" s="51"/>
      <c r="X1237" s="51"/>
      <c r="Y1237" s="51"/>
      <c r="Z1237" s="51"/>
      <c r="AA1237" s="51"/>
    </row>
    <row r="1238" spans="1:27" ht="11.65" customHeight="1">
      <c r="A1238" s="53">
        <v>1109</v>
      </c>
      <c r="C1238" s="101"/>
      <c r="F1238" s="101" t="s">
        <v>640</v>
      </c>
      <c r="G1238" s="3" t="s">
        <v>639</v>
      </c>
      <c r="H1238" s="59"/>
      <c r="I1238" s="7">
        <v>1369249.22</v>
      </c>
      <c r="J1238" s="7">
        <v>1061557.797317158</v>
      </c>
      <c r="K1238" s="103">
        <v>307691.42268284189</v>
      </c>
      <c r="L1238" s="7">
        <v>459658.5686097591</v>
      </c>
      <c r="M1238" s="7">
        <v>767349.99129260099</v>
      </c>
      <c r="O1238" s="51"/>
      <c r="P1238" s="51"/>
      <c r="Q1238" s="51"/>
      <c r="R1238" s="51"/>
      <c r="S1238" s="51"/>
      <c r="T1238" s="51"/>
      <c r="U1238" s="51"/>
      <c r="V1238" s="51"/>
      <c r="W1238" s="51"/>
      <c r="X1238" s="51"/>
      <c r="Y1238" s="51"/>
      <c r="Z1238" s="51"/>
      <c r="AA1238" s="51"/>
    </row>
    <row r="1239" spans="1:27" ht="11.65" customHeight="1">
      <c r="A1239" s="53">
        <v>1110</v>
      </c>
      <c r="C1239" s="101"/>
      <c r="F1239" s="101" t="s">
        <v>640</v>
      </c>
      <c r="G1239" s="3" t="s">
        <v>249</v>
      </c>
      <c r="H1239" s="59"/>
      <c r="I1239" s="7">
        <v>32237.46</v>
      </c>
      <c r="J1239" s="7">
        <v>29697.025907288225</v>
      </c>
      <c r="K1239" s="103">
        <v>2540.4340927117737</v>
      </c>
      <c r="L1239" s="7">
        <v>-19.850089226691125</v>
      </c>
      <c r="M1239" s="7">
        <v>2520.5840034850826</v>
      </c>
      <c r="O1239" s="51"/>
      <c r="P1239" s="51"/>
      <c r="Q1239" s="51"/>
      <c r="R1239" s="51"/>
      <c r="S1239" s="51"/>
      <c r="T1239" s="51"/>
      <c r="U1239" s="51"/>
      <c r="V1239" s="51"/>
      <c r="W1239" s="51"/>
      <c r="X1239" s="51"/>
      <c r="Y1239" s="51"/>
      <c r="Z1239" s="51"/>
      <c r="AA1239" s="51"/>
    </row>
    <row r="1240" spans="1:27" ht="11.65" customHeight="1">
      <c r="A1240" s="53">
        <v>1111</v>
      </c>
      <c r="C1240" s="101"/>
      <c r="H1240" s="59" t="s">
        <v>285</v>
      </c>
      <c r="I1240" s="106">
        <v>112373821.08999999</v>
      </c>
      <c r="J1240" s="106">
        <v>105643373.4657658</v>
      </c>
      <c r="K1240" s="106">
        <v>6730447.6242341958</v>
      </c>
      <c r="L1240" s="106">
        <v>772986.8674103152</v>
      </c>
      <c r="M1240" s="106">
        <v>7503434.4916445101</v>
      </c>
      <c r="O1240" s="51"/>
      <c r="P1240" s="51"/>
      <c r="Q1240" s="51"/>
      <c r="R1240" s="51"/>
      <c r="S1240" s="51"/>
      <c r="T1240" s="51"/>
      <c r="U1240" s="51"/>
      <c r="V1240" s="51"/>
      <c r="W1240" s="51"/>
      <c r="X1240" s="51"/>
      <c r="Y1240" s="51"/>
      <c r="Z1240" s="51"/>
      <c r="AA1240" s="51"/>
    </row>
    <row r="1241" spans="1:27" ht="11.65" customHeight="1">
      <c r="A1241" s="53">
        <v>1112</v>
      </c>
      <c r="C1241" s="101"/>
      <c r="H1241" s="59"/>
      <c r="I1241" s="109"/>
      <c r="J1241" s="7"/>
      <c r="K1241" s="7"/>
      <c r="L1241" s="7"/>
      <c r="M1241" s="7"/>
      <c r="O1241" s="51"/>
      <c r="P1241" s="51"/>
      <c r="Q1241" s="51"/>
      <c r="R1241" s="51"/>
      <c r="S1241" s="51"/>
      <c r="T1241" s="51"/>
      <c r="U1241" s="51"/>
      <c r="V1241" s="51"/>
      <c r="W1241" s="51"/>
      <c r="X1241" s="51"/>
      <c r="Y1241" s="51"/>
      <c r="Z1241" s="51"/>
      <c r="AA1241" s="51"/>
    </row>
    <row r="1242" spans="1:27" ht="11.65" customHeight="1">
      <c r="A1242" s="53">
        <v>1113</v>
      </c>
      <c r="C1242" s="101"/>
      <c r="E1242" s="57"/>
      <c r="H1242" s="59"/>
      <c r="I1242" s="109"/>
      <c r="J1242" s="109"/>
      <c r="K1242" s="109"/>
      <c r="L1242" s="109"/>
      <c r="M1242" s="109"/>
      <c r="O1242" s="110"/>
      <c r="P1242" s="110"/>
      <c r="Q1242" s="110"/>
      <c r="R1242" s="110"/>
      <c r="S1242" s="110"/>
      <c r="T1242" s="110"/>
      <c r="U1242" s="51"/>
      <c r="V1242" s="110"/>
      <c r="W1242" s="110"/>
      <c r="X1242" s="110"/>
      <c r="Y1242" s="110"/>
      <c r="Z1242" s="110"/>
      <c r="AA1242" s="110"/>
    </row>
    <row r="1243" spans="1:27" ht="11.65" customHeight="1">
      <c r="A1243" s="53">
        <v>1114</v>
      </c>
      <c r="C1243" s="111"/>
      <c r="D1243" s="56"/>
      <c r="E1243" s="112"/>
      <c r="G1243" s="56"/>
      <c r="H1243" s="113"/>
      <c r="I1243" s="114"/>
      <c r="J1243" s="114"/>
      <c r="K1243" s="114"/>
      <c r="L1243" s="114"/>
      <c r="M1243" s="114"/>
      <c r="O1243" s="115"/>
      <c r="P1243" s="115"/>
      <c r="Q1243" s="115"/>
      <c r="R1243" s="115"/>
      <c r="S1243" s="115"/>
      <c r="T1243" s="115"/>
      <c r="U1243" s="51"/>
      <c r="V1243" s="115"/>
      <c r="W1243" s="115"/>
      <c r="X1243" s="115"/>
      <c r="Y1243" s="115"/>
      <c r="Z1243" s="115"/>
      <c r="AA1243" s="115"/>
    </row>
    <row r="1244" spans="1:27" ht="11.65" customHeight="1">
      <c r="A1244" s="53">
        <v>1115</v>
      </c>
      <c r="C1244" s="101">
        <v>403</v>
      </c>
      <c r="D1244" s="3" t="s">
        <v>293</v>
      </c>
      <c r="H1244" s="59"/>
      <c r="I1244" s="7"/>
      <c r="J1244" s="7"/>
      <c r="K1244" s="7"/>
      <c r="L1244" s="7"/>
      <c r="M1244" s="7"/>
      <c r="O1244" s="51"/>
      <c r="P1244" s="51"/>
      <c r="Q1244" s="51"/>
      <c r="R1244" s="51"/>
      <c r="S1244" s="51"/>
      <c r="T1244" s="51"/>
      <c r="U1244" s="51"/>
      <c r="V1244" s="51"/>
      <c r="W1244" s="51"/>
      <c r="X1244" s="51"/>
      <c r="Y1244" s="51"/>
      <c r="Z1244" s="51"/>
      <c r="AA1244" s="51"/>
    </row>
    <row r="1245" spans="1:27" ht="11.65" customHeight="1">
      <c r="A1245" s="53">
        <v>1116</v>
      </c>
      <c r="C1245" s="128">
        <v>360</v>
      </c>
      <c r="D1245" s="129" t="s">
        <v>294</v>
      </c>
      <c r="E1245" s="130"/>
      <c r="F1245" s="101" t="s">
        <v>633</v>
      </c>
      <c r="G1245" s="3" t="s">
        <v>569</v>
      </c>
      <c r="H1245" s="59"/>
      <c r="I1245" s="7">
        <v>423519.71</v>
      </c>
      <c r="J1245" s="7">
        <v>415904.73000000004</v>
      </c>
      <c r="K1245" s="103">
        <v>7614.98</v>
      </c>
      <c r="L1245" s="7">
        <v>0</v>
      </c>
      <c r="M1245" s="7">
        <v>7614.98</v>
      </c>
      <c r="O1245" s="51"/>
      <c r="P1245" s="51"/>
      <c r="Q1245" s="51"/>
      <c r="R1245" s="51"/>
      <c r="S1245" s="51"/>
      <c r="T1245" s="51"/>
      <c r="U1245" s="51"/>
      <c r="V1245" s="51"/>
      <c r="W1245" s="51"/>
      <c r="X1245" s="51"/>
      <c r="Y1245" s="51"/>
      <c r="Z1245" s="51"/>
      <c r="AA1245" s="51"/>
    </row>
    <row r="1246" spans="1:27" ht="11.65" customHeight="1">
      <c r="A1246" s="53">
        <v>1117</v>
      </c>
      <c r="C1246" s="128">
        <v>361</v>
      </c>
      <c r="D1246" s="131" t="s">
        <v>295</v>
      </c>
      <c r="E1246" s="129"/>
      <c r="F1246" s="101" t="s">
        <v>633</v>
      </c>
      <c r="G1246" s="3" t="s">
        <v>569</v>
      </c>
      <c r="H1246" s="59"/>
      <c r="I1246" s="7">
        <v>2139834.8800000004</v>
      </c>
      <c r="J1246" s="7">
        <v>2033318.2000000004</v>
      </c>
      <c r="K1246" s="103">
        <v>106516.68</v>
      </c>
      <c r="L1246" s="7">
        <v>1110.7120426461915</v>
      </c>
      <c r="M1246" s="7">
        <v>107627.39204264618</v>
      </c>
      <c r="O1246" s="51"/>
      <c r="P1246" s="51"/>
      <c r="Q1246" s="51"/>
      <c r="R1246" s="51"/>
      <c r="S1246" s="51"/>
      <c r="T1246" s="51"/>
      <c r="U1246" s="51"/>
      <c r="V1246" s="51"/>
      <c r="W1246" s="51"/>
      <c r="X1246" s="51"/>
      <c r="Y1246" s="51"/>
      <c r="Z1246" s="51"/>
      <c r="AA1246" s="51"/>
    </row>
    <row r="1247" spans="1:27" ht="11.65" customHeight="1">
      <c r="A1247" s="53">
        <v>1118</v>
      </c>
      <c r="C1247" s="128">
        <v>362</v>
      </c>
      <c r="D1247" s="129" t="s">
        <v>296</v>
      </c>
      <c r="E1247" s="130"/>
      <c r="F1247" s="101" t="s">
        <v>633</v>
      </c>
      <c r="G1247" s="3" t="s">
        <v>569</v>
      </c>
      <c r="H1247" s="59"/>
      <c r="I1247" s="7">
        <v>-3254100.4400000004</v>
      </c>
      <c r="J1247" s="7">
        <v>-5099978.57</v>
      </c>
      <c r="K1247" s="103">
        <v>1845878.13</v>
      </c>
      <c r="L1247" s="7">
        <v>1965.372688356787</v>
      </c>
      <c r="M1247" s="7">
        <v>1847843.5026883567</v>
      </c>
      <c r="O1247" s="51"/>
      <c r="P1247" s="51"/>
      <c r="Q1247" s="51"/>
      <c r="R1247" s="51"/>
      <c r="S1247" s="51"/>
      <c r="T1247" s="51"/>
      <c r="U1247" s="51"/>
      <c r="V1247" s="51"/>
      <c r="W1247" s="51"/>
      <c r="X1247" s="51"/>
      <c r="Y1247" s="51"/>
      <c r="Z1247" s="51"/>
      <c r="AA1247" s="51"/>
    </row>
    <row r="1248" spans="1:27" ht="11.65" customHeight="1">
      <c r="A1248" s="53">
        <v>1119</v>
      </c>
      <c r="C1248" s="128">
        <v>363</v>
      </c>
      <c r="D1248" s="129" t="s">
        <v>297</v>
      </c>
      <c r="E1248" s="130"/>
      <c r="F1248" s="101" t="s">
        <v>633</v>
      </c>
      <c r="G1248" s="3" t="s">
        <v>569</v>
      </c>
      <c r="H1248" s="59"/>
      <c r="I1248" s="7">
        <v>0</v>
      </c>
      <c r="J1248" s="7">
        <v>0</v>
      </c>
      <c r="K1248" s="103">
        <v>0</v>
      </c>
      <c r="L1248" s="7">
        <v>0</v>
      </c>
      <c r="M1248" s="7">
        <v>0</v>
      </c>
      <c r="O1248" s="51"/>
      <c r="P1248" s="51"/>
      <c r="Q1248" s="51"/>
      <c r="R1248" s="51"/>
      <c r="S1248" s="51"/>
      <c r="T1248" s="51"/>
      <c r="U1248" s="51"/>
      <c r="V1248" s="51"/>
      <c r="W1248" s="51"/>
      <c r="X1248" s="51"/>
      <c r="Y1248" s="51"/>
      <c r="Z1248" s="51"/>
      <c r="AA1248" s="51"/>
    </row>
    <row r="1249" spans="1:27" ht="11.65" customHeight="1">
      <c r="A1249" s="53">
        <v>1120</v>
      </c>
      <c r="C1249" s="128">
        <v>364</v>
      </c>
      <c r="D1249" s="131" t="s">
        <v>298</v>
      </c>
      <c r="E1249" s="130"/>
      <c r="F1249" s="101" t="s">
        <v>633</v>
      </c>
      <c r="G1249" s="3" t="s">
        <v>569</v>
      </c>
      <c r="H1249" s="59"/>
      <c r="I1249" s="7">
        <v>44779799.339999996</v>
      </c>
      <c r="J1249" s="7">
        <v>40679471.519999996</v>
      </c>
      <c r="K1249" s="103">
        <v>4100327.82</v>
      </c>
      <c r="L1249" s="7">
        <v>-350290.56931541068</v>
      </c>
      <c r="M1249" s="7">
        <v>3750037.2506845891</v>
      </c>
      <c r="O1249" s="51"/>
      <c r="P1249" s="51"/>
      <c r="Q1249" s="51"/>
      <c r="R1249" s="51"/>
      <c r="S1249" s="51"/>
      <c r="T1249" s="51"/>
      <c r="U1249" s="51"/>
      <c r="V1249" s="51"/>
      <c r="W1249" s="51"/>
      <c r="X1249" s="51"/>
      <c r="Y1249" s="51"/>
      <c r="Z1249" s="51"/>
      <c r="AA1249" s="51"/>
    </row>
    <row r="1250" spans="1:27" ht="11.65" customHeight="1">
      <c r="A1250" s="53">
        <v>1121</v>
      </c>
      <c r="C1250" s="128">
        <v>365</v>
      </c>
      <c r="D1250" s="131" t="s">
        <v>299</v>
      </c>
      <c r="E1250" s="130"/>
      <c r="F1250" s="101" t="s">
        <v>633</v>
      </c>
      <c r="G1250" s="3" t="s">
        <v>569</v>
      </c>
      <c r="H1250" s="59"/>
      <c r="I1250" s="7">
        <v>21191135.48</v>
      </c>
      <c r="J1250" s="7">
        <v>19282210.34</v>
      </c>
      <c r="K1250" s="103">
        <v>1908925.14</v>
      </c>
      <c r="L1250" s="7">
        <v>31023.687744274037</v>
      </c>
      <c r="M1250" s="7">
        <v>1939948.8277442739</v>
      </c>
      <c r="O1250" s="51"/>
      <c r="P1250" s="51"/>
      <c r="Q1250" s="51"/>
      <c r="R1250" s="51"/>
      <c r="S1250" s="51"/>
      <c r="T1250" s="51"/>
      <c r="U1250" s="51"/>
      <c r="V1250" s="51"/>
      <c r="W1250" s="51"/>
      <c r="X1250" s="51"/>
      <c r="Y1250" s="51"/>
      <c r="Z1250" s="51"/>
      <c r="AA1250" s="51"/>
    </row>
    <row r="1251" spans="1:27" ht="11.65" customHeight="1">
      <c r="A1251" s="53">
        <v>1122</v>
      </c>
      <c r="C1251" s="128">
        <v>366</v>
      </c>
      <c r="D1251" s="131" t="s">
        <v>300</v>
      </c>
      <c r="E1251" s="129"/>
      <c r="F1251" s="101" t="s">
        <v>633</v>
      </c>
      <c r="G1251" s="3" t="s">
        <v>569</v>
      </c>
      <c r="H1251" s="59"/>
      <c r="I1251" s="7">
        <v>9755710.2300000004</v>
      </c>
      <c r="J1251" s="7">
        <v>9208677.7000000011</v>
      </c>
      <c r="K1251" s="103">
        <v>547032.53</v>
      </c>
      <c r="L1251" s="7">
        <v>8029.5315265251556</v>
      </c>
      <c r="M1251" s="7">
        <v>555062.06152652518</v>
      </c>
      <c r="O1251" s="51"/>
      <c r="P1251" s="51"/>
      <c r="Q1251" s="51"/>
      <c r="R1251" s="51"/>
      <c r="S1251" s="51"/>
      <c r="T1251" s="51"/>
      <c r="U1251" s="51"/>
      <c r="V1251" s="51"/>
      <c r="W1251" s="51"/>
      <c r="X1251" s="51"/>
      <c r="Y1251" s="51"/>
      <c r="Z1251" s="51"/>
      <c r="AA1251" s="51"/>
    </row>
    <row r="1252" spans="1:27" ht="11.65" customHeight="1">
      <c r="A1252" s="53">
        <v>1123</v>
      </c>
      <c r="C1252" s="128">
        <v>367</v>
      </c>
      <c r="D1252" s="131" t="s">
        <v>301</v>
      </c>
      <c r="E1252" s="129"/>
      <c r="F1252" s="101" t="s">
        <v>633</v>
      </c>
      <c r="G1252" s="3" t="s">
        <v>569</v>
      </c>
      <c r="H1252" s="59"/>
      <c r="I1252" s="7">
        <v>22989982.659999996</v>
      </c>
      <c r="J1252" s="7">
        <v>22211920.519999996</v>
      </c>
      <c r="K1252" s="103">
        <v>778062.14</v>
      </c>
      <c r="L1252" s="7">
        <v>18619.598007875844</v>
      </c>
      <c r="M1252" s="7">
        <v>796681.73800787586</v>
      </c>
      <c r="O1252" s="51"/>
      <c r="P1252" s="51"/>
      <c r="Q1252" s="51"/>
      <c r="R1252" s="51"/>
      <c r="S1252" s="51"/>
      <c r="T1252" s="51"/>
      <c r="U1252" s="51"/>
      <c r="V1252" s="51"/>
      <c r="W1252" s="51"/>
      <c r="X1252" s="51"/>
      <c r="Y1252" s="51"/>
      <c r="Z1252" s="51"/>
      <c r="AA1252" s="51"/>
    </row>
    <row r="1253" spans="1:27" ht="11.65" customHeight="1">
      <c r="A1253" s="53">
        <v>1124</v>
      </c>
      <c r="C1253" s="128">
        <v>368</v>
      </c>
      <c r="D1253" s="131" t="s">
        <v>302</v>
      </c>
      <c r="E1253" s="129"/>
      <c r="F1253" s="101" t="s">
        <v>633</v>
      </c>
      <c r="G1253" s="3" t="s">
        <v>569</v>
      </c>
      <c r="H1253" s="59"/>
      <c r="I1253" s="7">
        <v>35234738.68</v>
      </c>
      <c r="J1253" s="7">
        <v>32128624.149999999</v>
      </c>
      <c r="K1253" s="103">
        <v>3106114.53</v>
      </c>
      <c r="L1253" s="7">
        <v>42435.897628770676</v>
      </c>
      <c r="M1253" s="7">
        <v>3148550.4276287705</v>
      </c>
      <c r="O1253" s="51"/>
      <c r="P1253" s="51"/>
      <c r="Q1253" s="51"/>
      <c r="R1253" s="51"/>
      <c r="S1253" s="51"/>
      <c r="T1253" s="51"/>
      <c r="U1253" s="51"/>
      <c r="V1253" s="51"/>
      <c r="W1253" s="51"/>
      <c r="X1253" s="51"/>
      <c r="Y1253" s="51"/>
      <c r="Z1253" s="51"/>
      <c r="AA1253" s="51"/>
    </row>
    <row r="1254" spans="1:27" ht="11.65" customHeight="1">
      <c r="A1254" s="53">
        <v>1125</v>
      </c>
      <c r="C1254" s="128">
        <v>369</v>
      </c>
      <c r="D1254" s="131" t="s">
        <v>303</v>
      </c>
      <c r="E1254" s="129"/>
      <c r="F1254" s="101" t="s">
        <v>633</v>
      </c>
      <c r="G1254" s="3" t="s">
        <v>569</v>
      </c>
      <c r="H1254" s="59"/>
      <c r="I1254" s="7">
        <v>19955057.559999999</v>
      </c>
      <c r="J1254" s="7">
        <v>18248572.539999999</v>
      </c>
      <c r="K1254" s="103">
        <v>1706485.02</v>
      </c>
      <c r="L1254" s="7">
        <v>40821.858260909794</v>
      </c>
      <c r="M1254" s="7">
        <v>1747306.8782609098</v>
      </c>
      <c r="O1254" s="51"/>
      <c r="P1254" s="51"/>
      <c r="Q1254" s="51"/>
      <c r="R1254" s="51"/>
      <c r="S1254" s="51"/>
      <c r="T1254" s="51"/>
      <c r="U1254" s="51"/>
      <c r="V1254" s="51"/>
      <c r="W1254" s="51"/>
      <c r="X1254" s="51"/>
      <c r="Y1254" s="51"/>
      <c r="Z1254" s="51"/>
      <c r="AA1254" s="51"/>
    </row>
    <row r="1255" spans="1:27" ht="11.65" customHeight="1">
      <c r="A1255" s="53">
        <v>1126</v>
      </c>
      <c r="C1255" s="128">
        <v>370</v>
      </c>
      <c r="D1255" s="131" t="s">
        <v>304</v>
      </c>
      <c r="E1255" s="129"/>
      <c r="F1255" s="101" t="s">
        <v>633</v>
      </c>
      <c r="G1255" s="3" t="s">
        <v>569</v>
      </c>
      <c r="H1255" s="59"/>
      <c r="I1255" s="7">
        <v>9368681.9000000004</v>
      </c>
      <c r="J1255" s="7">
        <v>8824670.25</v>
      </c>
      <c r="K1255" s="103">
        <v>544011.65</v>
      </c>
      <c r="L1255" s="7">
        <v>12019.738827996771</v>
      </c>
      <c r="M1255" s="7">
        <v>556031.38882799679</v>
      </c>
      <c r="O1255" s="51"/>
      <c r="P1255" s="51"/>
      <c r="Q1255" s="51"/>
      <c r="R1255" s="51"/>
      <c r="S1255" s="51"/>
      <c r="T1255" s="51"/>
      <c r="U1255" s="51"/>
      <c r="V1255" s="51"/>
      <c r="W1255" s="51"/>
      <c r="X1255" s="51"/>
      <c r="Y1255" s="51"/>
      <c r="Z1255" s="51"/>
      <c r="AA1255" s="51"/>
    </row>
    <row r="1256" spans="1:27" ht="11.65" customHeight="1">
      <c r="A1256" s="53">
        <v>1127</v>
      </c>
      <c r="C1256" s="128">
        <v>371</v>
      </c>
      <c r="D1256" s="129" t="s">
        <v>305</v>
      </c>
      <c r="E1256" s="129"/>
      <c r="F1256" s="101" t="s">
        <v>633</v>
      </c>
      <c r="G1256" s="3" t="s">
        <v>569</v>
      </c>
      <c r="H1256" s="59"/>
      <c r="I1256" s="7">
        <v>496927.26999999996</v>
      </c>
      <c r="J1256" s="7">
        <v>479088.12999999995</v>
      </c>
      <c r="K1256" s="103">
        <v>17839.14</v>
      </c>
      <c r="L1256" s="7">
        <v>-3.387377614624711</v>
      </c>
      <c r="M1256" s="7">
        <v>17835.752622385375</v>
      </c>
      <c r="O1256" s="51"/>
      <c r="P1256" s="51"/>
      <c r="Q1256" s="51"/>
      <c r="R1256" s="51"/>
      <c r="S1256" s="51"/>
      <c r="T1256" s="51"/>
      <c r="U1256" s="51"/>
      <c r="V1256" s="51"/>
      <c r="W1256" s="51"/>
      <c r="X1256" s="51"/>
      <c r="Y1256" s="51"/>
      <c r="Z1256" s="51"/>
      <c r="AA1256" s="51"/>
    </row>
    <row r="1257" spans="1:27" ht="11.65" customHeight="1">
      <c r="A1257" s="53">
        <v>1128</v>
      </c>
      <c r="C1257" s="128">
        <v>372</v>
      </c>
      <c r="D1257" s="129" t="s">
        <v>306</v>
      </c>
      <c r="E1257" s="130"/>
      <c r="F1257" s="101" t="s">
        <v>633</v>
      </c>
      <c r="G1257" s="3" t="s">
        <v>569</v>
      </c>
      <c r="H1257" s="59"/>
      <c r="I1257" s="7">
        <v>0</v>
      </c>
      <c r="J1257" s="7">
        <v>0</v>
      </c>
      <c r="K1257" s="103">
        <v>0</v>
      </c>
      <c r="L1257" s="7">
        <v>0</v>
      </c>
      <c r="M1257" s="7">
        <v>0</v>
      </c>
      <c r="O1257" s="51"/>
      <c r="P1257" s="51"/>
      <c r="Q1257" s="51"/>
      <c r="R1257" s="51"/>
      <c r="S1257" s="51"/>
      <c r="T1257" s="51"/>
      <c r="U1257" s="51"/>
      <c r="V1257" s="51"/>
      <c r="W1257" s="51"/>
      <c r="X1257" s="51"/>
      <c r="Y1257" s="51"/>
      <c r="Z1257" s="51"/>
      <c r="AA1257" s="51"/>
    </row>
    <row r="1258" spans="1:27" ht="11.65" customHeight="1">
      <c r="A1258" s="53">
        <v>1129</v>
      </c>
      <c r="C1258" s="128">
        <v>373</v>
      </c>
      <c r="D1258" s="129" t="s">
        <v>307</v>
      </c>
      <c r="E1258" s="130"/>
      <c r="F1258" s="101" t="s">
        <v>633</v>
      </c>
      <c r="G1258" s="3" t="s">
        <v>569</v>
      </c>
      <c r="H1258" s="59"/>
      <c r="I1258" s="7">
        <v>2243328.36</v>
      </c>
      <c r="J1258" s="7">
        <v>2127924.85</v>
      </c>
      <c r="K1258" s="103">
        <v>115403.51</v>
      </c>
      <c r="L1258" s="7">
        <v>-12198.946859028307</v>
      </c>
      <c r="M1258" s="7">
        <v>103204.56314097169</v>
      </c>
      <c r="O1258" s="51"/>
      <c r="P1258" s="51"/>
      <c r="Q1258" s="51"/>
      <c r="R1258" s="51"/>
      <c r="S1258" s="51"/>
      <c r="T1258" s="51"/>
      <c r="U1258" s="51"/>
      <c r="V1258" s="51"/>
      <c r="W1258" s="51"/>
      <c r="X1258" s="51"/>
      <c r="Y1258" s="51"/>
      <c r="Z1258" s="51"/>
      <c r="AA1258" s="51"/>
    </row>
    <row r="1259" spans="1:27" ht="11.65" customHeight="1">
      <c r="A1259" s="53">
        <v>1130</v>
      </c>
      <c r="C1259" s="101"/>
      <c r="H1259" s="59" t="s">
        <v>285</v>
      </c>
      <c r="I1259" s="106">
        <v>165324615.63000003</v>
      </c>
      <c r="J1259" s="106">
        <v>150540404.35999998</v>
      </c>
      <c r="K1259" s="106">
        <v>14784211.27</v>
      </c>
      <c r="L1259" s="106">
        <v>-206466.50682469836</v>
      </c>
      <c r="M1259" s="106">
        <v>14577744.763175299</v>
      </c>
      <c r="O1259" s="51"/>
      <c r="P1259" s="51"/>
      <c r="Q1259" s="51"/>
      <c r="R1259" s="51"/>
      <c r="S1259" s="51"/>
      <c r="T1259" s="51"/>
      <c r="U1259" s="51"/>
      <c r="V1259" s="51"/>
      <c r="W1259" s="51"/>
      <c r="X1259" s="51"/>
      <c r="Y1259" s="51"/>
      <c r="Z1259" s="51"/>
      <c r="AA1259" s="51"/>
    </row>
    <row r="1260" spans="1:27" ht="11.65" customHeight="1">
      <c r="A1260" s="53">
        <v>1131</v>
      </c>
      <c r="C1260" s="101"/>
      <c r="H1260" s="59"/>
      <c r="I1260" s="7"/>
      <c r="J1260" s="7"/>
      <c r="K1260" s="7"/>
      <c r="L1260" s="7"/>
      <c r="M1260" s="7"/>
      <c r="O1260" s="51"/>
      <c r="P1260" s="51"/>
      <c r="Q1260" s="51"/>
      <c r="R1260" s="51"/>
      <c r="S1260" s="51"/>
      <c r="T1260" s="51"/>
      <c r="U1260" s="51"/>
      <c r="V1260" s="51"/>
      <c r="W1260" s="51"/>
      <c r="X1260" s="51"/>
      <c r="Y1260" s="51"/>
      <c r="Z1260" s="51"/>
      <c r="AA1260" s="51"/>
    </row>
    <row r="1261" spans="1:27" ht="11.65" customHeight="1">
      <c r="A1261" s="53">
        <v>1132</v>
      </c>
      <c r="C1261" s="101" t="s">
        <v>308</v>
      </c>
      <c r="D1261" s="3" t="s">
        <v>309</v>
      </c>
      <c r="H1261" s="59"/>
      <c r="I1261" s="7"/>
      <c r="J1261" s="7"/>
      <c r="K1261" s="7"/>
      <c r="L1261" s="7"/>
      <c r="M1261" s="7"/>
      <c r="O1261" s="51"/>
      <c r="P1261" s="51"/>
      <c r="Q1261" s="51"/>
      <c r="R1261" s="51"/>
      <c r="S1261" s="51"/>
      <c r="T1261" s="51"/>
      <c r="U1261" s="51"/>
      <c r="V1261" s="51"/>
      <c r="W1261" s="51"/>
      <c r="X1261" s="51"/>
      <c r="Y1261" s="51"/>
      <c r="Z1261" s="51"/>
      <c r="AA1261" s="51"/>
    </row>
    <row r="1262" spans="1:27" ht="11.65" customHeight="1">
      <c r="A1262" s="53">
        <v>1133</v>
      </c>
      <c r="C1262" s="101"/>
      <c r="F1262" s="101" t="s">
        <v>666</v>
      </c>
      <c r="G1262" s="3" t="s">
        <v>569</v>
      </c>
      <c r="H1262" s="59"/>
      <c r="I1262" s="7">
        <v>15126300.260000002</v>
      </c>
      <c r="J1262" s="7">
        <v>13980095.990000002</v>
      </c>
      <c r="K1262" s="103">
        <v>1146204.27</v>
      </c>
      <c r="L1262" s="7">
        <v>-54108.296431478579</v>
      </c>
      <c r="M1262" s="7">
        <v>1092095.9735685214</v>
      </c>
      <c r="O1262" s="51"/>
      <c r="P1262" s="51"/>
      <c r="Q1262" s="51"/>
      <c r="R1262" s="51"/>
      <c r="S1262" s="51"/>
      <c r="T1262" s="51"/>
      <c r="U1262" s="51"/>
      <c r="V1262" s="51"/>
      <c r="W1262" s="51"/>
      <c r="X1262" s="51"/>
      <c r="Y1262" s="51"/>
      <c r="Z1262" s="51"/>
      <c r="AA1262" s="51"/>
    </row>
    <row r="1263" spans="1:27" ht="11.65" customHeight="1">
      <c r="A1263" s="53">
        <v>1134</v>
      </c>
      <c r="C1263" s="101"/>
      <c r="F1263" s="101" t="s">
        <v>667</v>
      </c>
      <c r="G1263" s="3" t="s">
        <v>635</v>
      </c>
      <c r="H1263" s="59"/>
      <c r="I1263" s="7">
        <v>0</v>
      </c>
      <c r="J1263" s="7">
        <v>0</v>
      </c>
      <c r="K1263" s="103">
        <v>0</v>
      </c>
      <c r="L1263" s="7">
        <v>0</v>
      </c>
      <c r="M1263" s="7">
        <v>0</v>
      </c>
      <c r="O1263" s="51"/>
      <c r="P1263" s="51"/>
      <c r="Q1263" s="51"/>
      <c r="R1263" s="51"/>
      <c r="S1263" s="51"/>
      <c r="T1263" s="51"/>
      <c r="U1263" s="51"/>
      <c r="V1263" s="51"/>
      <c r="W1263" s="51"/>
      <c r="X1263" s="51"/>
      <c r="Y1263" s="51"/>
      <c r="Z1263" s="51"/>
      <c r="AA1263" s="51"/>
    </row>
    <row r="1264" spans="1:27" ht="11.65" customHeight="1">
      <c r="A1264" s="53">
        <v>1135</v>
      </c>
      <c r="C1264" s="101"/>
      <c r="F1264" s="101" t="s">
        <v>668</v>
      </c>
      <c r="G1264" s="3" t="s">
        <v>649</v>
      </c>
      <c r="H1264" s="59"/>
      <c r="I1264" s="7">
        <v>0</v>
      </c>
      <c r="J1264" s="7">
        <v>0</v>
      </c>
      <c r="K1264" s="103">
        <v>0</v>
      </c>
      <c r="L1264" s="7">
        <v>0</v>
      </c>
      <c r="M1264" s="7">
        <v>0</v>
      </c>
      <c r="O1264" s="51"/>
      <c r="P1264" s="51"/>
      <c r="Q1264" s="51"/>
      <c r="R1264" s="51"/>
      <c r="S1264" s="51"/>
      <c r="T1264" s="51"/>
      <c r="U1264" s="51"/>
      <c r="V1264" s="51"/>
      <c r="W1264" s="51"/>
      <c r="X1264" s="51"/>
      <c r="Y1264" s="51"/>
      <c r="Z1264" s="51"/>
      <c r="AA1264" s="51"/>
    </row>
    <row r="1265" spans="1:27" ht="11.65" customHeight="1">
      <c r="A1265" s="53">
        <v>1136</v>
      </c>
      <c r="C1265" s="101"/>
      <c r="F1265" s="101" t="s">
        <v>270</v>
      </c>
      <c r="G1265" s="3" t="s">
        <v>630</v>
      </c>
      <c r="H1265" s="59"/>
      <c r="I1265" s="7">
        <v>0</v>
      </c>
      <c r="J1265" s="7">
        <v>0</v>
      </c>
      <c r="K1265" s="103">
        <v>0</v>
      </c>
      <c r="L1265" s="7">
        <v>0</v>
      </c>
      <c r="M1265" s="7">
        <v>0</v>
      </c>
      <c r="O1265" s="51"/>
      <c r="P1265" s="51"/>
      <c r="Q1265" s="51"/>
      <c r="R1265" s="51"/>
      <c r="S1265" s="51"/>
      <c r="T1265" s="51"/>
      <c r="U1265" s="51"/>
      <c r="V1265" s="51"/>
      <c r="W1265" s="51"/>
      <c r="X1265" s="51"/>
      <c r="Y1265" s="51"/>
      <c r="Z1265" s="51"/>
      <c r="AA1265" s="51"/>
    </row>
    <row r="1266" spans="1:27" ht="11.65" customHeight="1">
      <c r="A1266" s="53">
        <v>1137</v>
      </c>
      <c r="C1266" s="101"/>
      <c r="F1266" s="101" t="s">
        <v>638</v>
      </c>
      <c r="G1266" s="3" t="s">
        <v>647</v>
      </c>
      <c r="H1266" s="59"/>
      <c r="I1266" s="7">
        <v>975707.43</v>
      </c>
      <c r="J1266" s="7">
        <v>908414.81823817943</v>
      </c>
      <c r="K1266" s="103">
        <v>67292.611761820604</v>
      </c>
      <c r="L1266" s="7">
        <v>2841.5315246285609</v>
      </c>
      <c r="M1266" s="7">
        <v>70134.143286449165</v>
      </c>
      <c r="O1266" s="51"/>
      <c r="P1266" s="51"/>
      <c r="Q1266" s="51"/>
      <c r="R1266" s="51"/>
      <c r="S1266" s="51"/>
      <c r="T1266" s="51"/>
      <c r="U1266" s="51"/>
      <c r="V1266" s="51"/>
      <c r="W1266" s="51"/>
      <c r="X1266" s="51"/>
      <c r="Y1266" s="51"/>
      <c r="Z1266" s="51"/>
      <c r="AA1266" s="51"/>
    </row>
    <row r="1267" spans="1:27" ht="11.65" customHeight="1">
      <c r="A1267" s="53">
        <v>1138</v>
      </c>
      <c r="C1267" s="101"/>
      <c r="F1267" s="101" t="s">
        <v>669</v>
      </c>
      <c r="G1267" s="3" t="s">
        <v>249</v>
      </c>
      <c r="H1267" s="59"/>
      <c r="I1267" s="7">
        <v>1452.03</v>
      </c>
      <c r="J1267" s="7">
        <v>1337.6045298903737</v>
      </c>
      <c r="K1267" s="103">
        <v>114.42547010962639</v>
      </c>
      <c r="L1267" s="7">
        <v>0</v>
      </c>
      <c r="M1267" s="7">
        <v>114.42547010962639</v>
      </c>
      <c r="O1267" s="51"/>
      <c r="P1267" s="51"/>
      <c r="Q1267" s="51"/>
      <c r="R1267" s="51"/>
      <c r="S1267" s="51"/>
      <c r="T1267" s="51"/>
      <c r="U1267" s="51"/>
      <c r="V1267" s="51"/>
      <c r="W1267" s="51"/>
      <c r="X1267" s="51"/>
      <c r="Y1267" s="51"/>
      <c r="Z1267" s="51"/>
      <c r="AA1267" s="51"/>
    </row>
    <row r="1268" spans="1:27" ht="11.65" customHeight="1">
      <c r="A1268" s="53">
        <v>1139</v>
      </c>
      <c r="C1268" s="101"/>
      <c r="F1268" s="101" t="s">
        <v>650</v>
      </c>
      <c r="G1268" s="3" t="s">
        <v>632</v>
      </c>
      <c r="H1268" s="59"/>
      <c r="I1268" s="7">
        <v>14869880.68</v>
      </c>
      <c r="J1268" s="7">
        <v>13840720.569775293</v>
      </c>
      <c r="K1268" s="103">
        <v>1029160.1102247064</v>
      </c>
      <c r="L1268" s="7">
        <v>124576.98540914361</v>
      </c>
      <c r="M1268" s="7">
        <v>1153737.09563385</v>
      </c>
      <c r="O1268" s="51"/>
      <c r="P1268" s="51"/>
      <c r="Q1268" s="51"/>
      <c r="R1268" s="51"/>
      <c r="S1268" s="51"/>
      <c r="T1268" s="51"/>
      <c r="U1268" s="51"/>
      <c r="V1268" s="51"/>
      <c r="W1268" s="51"/>
      <c r="X1268" s="51"/>
      <c r="Y1268" s="51"/>
      <c r="Z1268" s="51"/>
      <c r="AA1268" s="51"/>
    </row>
    <row r="1269" spans="1:27" ht="11.65" customHeight="1">
      <c r="A1269" s="53">
        <v>1140</v>
      </c>
      <c r="C1269" s="101"/>
      <c r="F1269" s="101" t="s">
        <v>669</v>
      </c>
      <c r="G1269" s="3" t="s">
        <v>634</v>
      </c>
      <c r="H1269" s="59"/>
      <c r="I1269" s="7">
        <v>2975099.3</v>
      </c>
      <c r="J1269" s="7">
        <v>2306548.5914301407</v>
      </c>
      <c r="K1269" s="103">
        <v>668550.70856985915</v>
      </c>
      <c r="L1269" s="7">
        <v>8256.7238465878181</v>
      </c>
      <c r="M1269" s="7">
        <v>676807.43241644697</v>
      </c>
      <c r="O1269" s="51"/>
      <c r="P1269" s="51"/>
      <c r="Q1269" s="51"/>
      <c r="R1269" s="51"/>
      <c r="S1269" s="51"/>
      <c r="T1269" s="51"/>
      <c r="U1269" s="51"/>
      <c r="V1269" s="51"/>
      <c r="W1269" s="51"/>
      <c r="X1269" s="51"/>
      <c r="Y1269" s="51"/>
      <c r="Z1269" s="51"/>
      <c r="AA1269" s="51"/>
    </row>
    <row r="1270" spans="1:27" ht="11.65" customHeight="1">
      <c r="A1270" s="53">
        <v>1141</v>
      </c>
      <c r="C1270" s="101"/>
      <c r="F1270" s="101" t="s">
        <v>669</v>
      </c>
      <c r="G1270" s="3" t="s">
        <v>636</v>
      </c>
      <c r="H1270" s="59"/>
      <c r="I1270" s="7">
        <v>6906934.8600000003</v>
      </c>
      <c r="J1270" s="7">
        <v>6906934.8600000003</v>
      </c>
      <c r="K1270" s="103">
        <v>0</v>
      </c>
      <c r="L1270" s="7">
        <v>0</v>
      </c>
      <c r="M1270" s="7">
        <v>0</v>
      </c>
      <c r="O1270" s="51"/>
      <c r="P1270" s="51"/>
      <c r="Q1270" s="51"/>
      <c r="R1270" s="51"/>
      <c r="S1270" s="51"/>
      <c r="T1270" s="51"/>
      <c r="U1270" s="51"/>
      <c r="V1270" s="51"/>
      <c r="W1270" s="51"/>
      <c r="X1270" s="51"/>
      <c r="Y1270" s="51"/>
      <c r="Z1270" s="51"/>
      <c r="AA1270" s="51"/>
    </row>
    <row r="1271" spans="1:27" ht="11.65" customHeight="1">
      <c r="A1271" s="53">
        <v>1142</v>
      </c>
      <c r="C1271" s="101"/>
      <c r="F1271" s="101" t="s">
        <v>270</v>
      </c>
      <c r="G1271" s="3" t="s">
        <v>639</v>
      </c>
      <c r="H1271" s="59"/>
      <c r="I1271" s="7">
        <v>458736.32</v>
      </c>
      <c r="J1271" s="7">
        <v>355651.19212452718</v>
      </c>
      <c r="K1271" s="103">
        <v>103085.12787547281</v>
      </c>
      <c r="L1271" s="7">
        <v>3117.2836036398949</v>
      </c>
      <c r="M1271" s="7">
        <v>106202.41147911271</v>
      </c>
      <c r="O1271" s="51"/>
      <c r="P1271" s="51"/>
      <c r="Q1271" s="51"/>
      <c r="R1271" s="51"/>
      <c r="S1271" s="51"/>
      <c r="T1271" s="51"/>
      <c r="U1271" s="51"/>
      <c r="V1271" s="51"/>
      <c r="W1271" s="51"/>
      <c r="X1271" s="51"/>
      <c r="Y1271" s="51"/>
      <c r="Z1271" s="51"/>
      <c r="AA1271" s="51"/>
    </row>
    <row r="1272" spans="1:27" ht="11.65" customHeight="1">
      <c r="A1272" s="53">
        <v>1143</v>
      </c>
      <c r="C1272" s="101"/>
      <c r="F1272" s="101" t="s">
        <v>270</v>
      </c>
      <c r="G1272" s="3" t="s">
        <v>651</v>
      </c>
      <c r="H1272" s="59"/>
      <c r="I1272" s="7">
        <v>0</v>
      </c>
      <c r="J1272" s="7">
        <v>0</v>
      </c>
      <c r="K1272" s="103">
        <v>0</v>
      </c>
      <c r="L1272" s="7">
        <v>0</v>
      </c>
      <c r="M1272" s="7">
        <v>0</v>
      </c>
      <c r="O1272" s="51"/>
      <c r="P1272" s="51"/>
      <c r="Q1272" s="51"/>
      <c r="R1272" s="51"/>
      <c r="S1272" s="51"/>
      <c r="T1272" s="51"/>
      <c r="U1272" s="51"/>
      <c r="V1272" s="51"/>
      <c r="W1272" s="51"/>
      <c r="X1272" s="51"/>
      <c r="Y1272" s="51"/>
      <c r="Z1272" s="51"/>
      <c r="AA1272" s="51"/>
    </row>
    <row r="1273" spans="1:27" ht="11.65" customHeight="1">
      <c r="A1273" s="53">
        <v>1144</v>
      </c>
      <c r="C1273" s="101"/>
      <c r="F1273" s="101" t="s">
        <v>270</v>
      </c>
      <c r="G1273" s="3" t="s">
        <v>398</v>
      </c>
      <c r="H1273" s="59"/>
      <c r="I1273" s="7">
        <v>105774.41</v>
      </c>
      <c r="J1273" s="7">
        <v>105774.41</v>
      </c>
      <c r="K1273" s="103">
        <v>0</v>
      </c>
      <c r="L1273" s="7">
        <v>0</v>
      </c>
      <c r="M1273" s="7">
        <v>0</v>
      </c>
      <c r="O1273" s="51"/>
      <c r="P1273" s="51"/>
      <c r="Q1273" s="51"/>
      <c r="R1273" s="51"/>
      <c r="S1273" s="51"/>
      <c r="T1273" s="51"/>
      <c r="U1273" s="51"/>
      <c r="V1273" s="51"/>
      <c r="W1273" s="51"/>
      <c r="X1273" s="51"/>
      <c r="Y1273" s="51"/>
      <c r="Z1273" s="51"/>
      <c r="AA1273" s="51"/>
    </row>
    <row r="1274" spans="1:27" ht="11.65" customHeight="1">
      <c r="A1274" s="53">
        <v>1145</v>
      </c>
      <c r="C1274" s="101"/>
      <c r="F1274" s="101" t="s">
        <v>669</v>
      </c>
      <c r="G1274" s="3" t="s">
        <v>636</v>
      </c>
      <c r="H1274" s="59"/>
      <c r="I1274" s="7">
        <v>0</v>
      </c>
      <c r="J1274" s="7">
        <v>0</v>
      </c>
      <c r="K1274" s="103">
        <v>0</v>
      </c>
      <c r="L1274" s="7">
        <v>0</v>
      </c>
      <c r="M1274" s="7">
        <v>0</v>
      </c>
      <c r="O1274" s="51"/>
      <c r="P1274" s="51"/>
      <c r="Q1274" s="51"/>
      <c r="R1274" s="51"/>
      <c r="S1274" s="51"/>
      <c r="T1274" s="51"/>
      <c r="U1274" s="51"/>
      <c r="V1274" s="51"/>
      <c r="W1274" s="51"/>
      <c r="X1274" s="51"/>
      <c r="Y1274" s="51"/>
      <c r="Z1274" s="51"/>
      <c r="AA1274" s="51"/>
    </row>
    <row r="1275" spans="1:27" ht="11.65" customHeight="1">
      <c r="A1275" s="53">
        <v>1146</v>
      </c>
      <c r="C1275" s="101"/>
      <c r="F1275" s="101" t="s">
        <v>669</v>
      </c>
      <c r="G1275" s="3" t="s">
        <v>636</v>
      </c>
      <c r="H1275" s="59"/>
      <c r="I1275" s="7">
        <v>0</v>
      </c>
      <c r="J1275" s="7">
        <v>0</v>
      </c>
      <c r="K1275" s="103">
        <v>0</v>
      </c>
      <c r="L1275" s="7">
        <v>0</v>
      </c>
      <c r="M1275" s="7">
        <v>0</v>
      </c>
      <c r="O1275" s="51"/>
      <c r="P1275" s="51"/>
      <c r="Q1275" s="51"/>
      <c r="R1275" s="51"/>
      <c r="S1275" s="51"/>
      <c r="T1275" s="51"/>
      <c r="U1275" s="51"/>
      <c r="V1275" s="51"/>
      <c r="W1275" s="51"/>
      <c r="X1275" s="51"/>
      <c r="Y1275" s="51"/>
      <c r="Z1275" s="51"/>
      <c r="AA1275" s="51"/>
    </row>
    <row r="1276" spans="1:27" ht="11.65" customHeight="1">
      <c r="A1276" s="53">
        <v>1147</v>
      </c>
      <c r="C1276" s="101"/>
      <c r="H1276" s="59" t="s">
        <v>285</v>
      </c>
      <c r="I1276" s="106">
        <v>41419885.289999992</v>
      </c>
      <c r="J1276" s="106">
        <v>38405478.036098033</v>
      </c>
      <c r="K1276" s="106">
        <v>3014407.2539019682</v>
      </c>
      <c r="L1276" s="106">
        <v>84684.227952521309</v>
      </c>
      <c r="M1276" s="106">
        <v>3099091.4818544895</v>
      </c>
      <c r="O1276" s="51"/>
      <c r="P1276" s="51"/>
      <c r="Q1276" s="51"/>
      <c r="R1276" s="51"/>
      <c r="S1276" s="51"/>
      <c r="T1276" s="51"/>
      <c r="U1276" s="51"/>
      <c r="V1276" s="51"/>
      <c r="W1276" s="51"/>
      <c r="X1276" s="51"/>
      <c r="Y1276" s="51"/>
      <c r="Z1276" s="51"/>
      <c r="AA1276" s="51"/>
    </row>
    <row r="1277" spans="1:27" ht="11.65" customHeight="1">
      <c r="A1277" s="53">
        <v>1148</v>
      </c>
      <c r="C1277" s="101"/>
      <c r="H1277" s="59"/>
      <c r="I1277" s="7"/>
      <c r="J1277" s="7"/>
      <c r="K1277" s="7"/>
      <c r="L1277" s="7"/>
      <c r="M1277" s="7"/>
      <c r="O1277" s="51"/>
      <c r="P1277" s="51"/>
      <c r="Q1277" s="51"/>
      <c r="R1277" s="51"/>
      <c r="S1277" s="51"/>
      <c r="T1277" s="51"/>
      <c r="U1277" s="51"/>
      <c r="V1277" s="51"/>
      <c r="W1277" s="51"/>
      <c r="X1277" s="51"/>
      <c r="Y1277" s="51"/>
      <c r="Z1277" s="51"/>
      <c r="AA1277" s="51"/>
    </row>
    <row r="1278" spans="1:27" ht="11.65" customHeight="1">
      <c r="A1278" s="53">
        <v>1149</v>
      </c>
      <c r="C1278" s="101" t="s">
        <v>310</v>
      </c>
      <c r="D1278" s="3" t="s">
        <v>311</v>
      </c>
      <c r="H1278" s="59"/>
      <c r="I1278" s="7"/>
      <c r="J1278" s="7"/>
      <c r="K1278" s="7"/>
      <c r="L1278" s="7"/>
      <c r="M1278" s="7"/>
      <c r="O1278" s="51"/>
      <c r="P1278" s="51"/>
      <c r="Q1278" s="51"/>
      <c r="R1278" s="51"/>
      <c r="S1278" s="51"/>
      <c r="T1278" s="51"/>
      <c r="U1278" s="51"/>
      <c r="V1278" s="51"/>
      <c r="W1278" s="51"/>
      <c r="X1278" s="51"/>
      <c r="Y1278" s="51"/>
      <c r="Z1278" s="51"/>
      <c r="AA1278" s="51"/>
    </row>
    <row r="1279" spans="1:27" ht="11.65" customHeight="1">
      <c r="A1279" s="53">
        <v>1150</v>
      </c>
      <c r="C1279" s="101"/>
      <c r="F1279" s="101" t="s">
        <v>669</v>
      </c>
      <c r="G1279" s="3" t="s">
        <v>249</v>
      </c>
      <c r="H1279" s="59"/>
      <c r="I1279" s="7">
        <v>0</v>
      </c>
      <c r="J1279" s="7">
        <v>0</v>
      </c>
      <c r="K1279" s="103">
        <v>0</v>
      </c>
      <c r="L1279" s="7">
        <v>0</v>
      </c>
      <c r="M1279" s="7">
        <v>0</v>
      </c>
      <c r="O1279" s="51"/>
      <c r="P1279" s="51"/>
      <c r="Q1279" s="51"/>
      <c r="R1279" s="51"/>
      <c r="S1279" s="51"/>
      <c r="T1279" s="51"/>
      <c r="U1279" s="51"/>
      <c r="V1279" s="51"/>
      <c r="W1279" s="51"/>
      <c r="X1279" s="51"/>
      <c r="Y1279" s="51"/>
      <c r="Z1279" s="51"/>
      <c r="AA1279" s="51"/>
    </row>
    <row r="1280" spans="1:27" ht="11.65" customHeight="1">
      <c r="A1280" s="53">
        <v>1151</v>
      </c>
      <c r="C1280" s="101"/>
      <c r="H1280" s="59"/>
      <c r="I1280" s="106">
        <v>0</v>
      </c>
      <c r="J1280" s="106">
        <v>0</v>
      </c>
      <c r="K1280" s="106">
        <v>0</v>
      </c>
      <c r="L1280" s="106">
        <v>0</v>
      </c>
      <c r="M1280" s="106">
        <v>0</v>
      </c>
      <c r="O1280" s="51"/>
      <c r="P1280" s="51"/>
      <c r="Q1280" s="51"/>
      <c r="R1280" s="51"/>
      <c r="S1280" s="51"/>
      <c r="T1280" s="51"/>
      <c r="U1280" s="51"/>
      <c r="V1280" s="51"/>
      <c r="W1280" s="51"/>
      <c r="X1280" s="51"/>
      <c r="Y1280" s="51"/>
      <c r="Z1280" s="51"/>
      <c r="AA1280" s="51"/>
    </row>
    <row r="1281" spans="1:27" ht="11.65" customHeight="1">
      <c r="A1281" s="53">
        <v>1152</v>
      </c>
      <c r="C1281" s="101"/>
      <c r="H1281" s="59"/>
      <c r="I1281" s="7"/>
      <c r="J1281" s="7"/>
      <c r="K1281" s="7"/>
      <c r="L1281" s="7"/>
      <c r="M1281" s="7"/>
      <c r="O1281" s="51"/>
      <c r="P1281" s="51"/>
      <c r="Q1281" s="51"/>
      <c r="R1281" s="51"/>
      <c r="S1281" s="51"/>
      <c r="T1281" s="51"/>
      <c r="U1281" s="51"/>
      <c r="V1281" s="51"/>
      <c r="W1281" s="51"/>
      <c r="X1281" s="51"/>
      <c r="Y1281" s="51"/>
      <c r="Z1281" s="51"/>
      <c r="AA1281" s="51"/>
    </row>
    <row r="1282" spans="1:27" ht="11.65" customHeight="1">
      <c r="A1282" s="53">
        <v>1153</v>
      </c>
      <c r="C1282" s="101" t="s">
        <v>312</v>
      </c>
      <c r="D1282" s="3" t="s">
        <v>313</v>
      </c>
      <c r="H1282" s="59"/>
      <c r="I1282" s="7"/>
      <c r="J1282" s="7"/>
      <c r="K1282" s="7"/>
      <c r="L1282" s="7"/>
      <c r="M1282" s="7"/>
      <c r="O1282" s="51"/>
      <c r="P1282" s="51"/>
      <c r="Q1282" s="51"/>
      <c r="R1282" s="51"/>
      <c r="S1282" s="51"/>
      <c r="T1282" s="51"/>
      <c r="U1282" s="51"/>
      <c r="V1282" s="51"/>
      <c r="W1282" s="51"/>
      <c r="X1282" s="51"/>
      <c r="Y1282" s="51"/>
      <c r="Z1282" s="51"/>
      <c r="AA1282" s="51"/>
    </row>
    <row r="1283" spans="1:27" ht="11.65" customHeight="1">
      <c r="A1283" s="53">
        <v>1154</v>
      </c>
      <c r="C1283" s="101"/>
      <c r="F1283" s="101" t="s">
        <v>270</v>
      </c>
      <c r="G1283" s="3" t="s">
        <v>398</v>
      </c>
      <c r="H1283" s="59"/>
      <c r="I1283" s="7">
        <v>0</v>
      </c>
      <c r="J1283" s="7">
        <v>0</v>
      </c>
      <c r="K1283" s="103">
        <v>0</v>
      </c>
      <c r="L1283" s="7">
        <v>0</v>
      </c>
      <c r="M1283" s="7">
        <v>0</v>
      </c>
      <c r="O1283" s="51"/>
      <c r="P1283" s="51"/>
      <c r="Q1283" s="51"/>
      <c r="R1283" s="51"/>
      <c r="S1283" s="51"/>
      <c r="T1283" s="51"/>
      <c r="U1283" s="51"/>
      <c r="V1283" s="51"/>
      <c r="W1283" s="51"/>
      <c r="X1283" s="51"/>
      <c r="Y1283" s="51"/>
      <c r="Z1283" s="51"/>
      <c r="AA1283" s="51"/>
    </row>
    <row r="1284" spans="1:27" ht="11.65" customHeight="1">
      <c r="A1284" s="53">
        <v>1155</v>
      </c>
      <c r="C1284" s="101"/>
      <c r="H1284" s="59" t="s">
        <v>285</v>
      </c>
      <c r="I1284" s="106">
        <v>0</v>
      </c>
      <c r="J1284" s="106">
        <v>0</v>
      </c>
      <c r="K1284" s="106">
        <v>0</v>
      </c>
      <c r="L1284" s="106">
        <v>0</v>
      </c>
      <c r="M1284" s="106">
        <v>0</v>
      </c>
      <c r="O1284" s="51"/>
      <c r="P1284" s="51"/>
      <c r="Q1284" s="51"/>
      <c r="R1284" s="51"/>
      <c r="S1284" s="51"/>
      <c r="T1284" s="51"/>
      <c r="U1284" s="51"/>
      <c r="V1284" s="51"/>
      <c r="W1284" s="51"/>
      <c r="X1284" s="51"/>
      <c r="Y1284" s="51"/>
      <c r="Z1284" s="51"/>
      <c r="AA1284" s="51"/>
    </row>
    <row r="1285" spans="1:27" ht="11.65" customHeight="1">
      <c r="A1285" s="53">
        <v>1156</v>
      </c>
      <c r="C1285" s="101"/>
      <c r="H1285" s="59"/>
      <c r="I1285" s="7"/>
      <c r="J1285" s="7"/>
      <c r="K1285" s="7"/>
      <c r="L1285" s="7"/>
      <c r="M1285" s="7"/>
      <c r="O1285" s="51"/>
      <c r="P1285" s="51"/>
      <c r="Q1285" s="51"/>
      <c r="R1285" s="51"/>
      <c r="S1285" s="51"/>
      <c r="T1285" s="51"/>
      <c r="U1285" s="51"/>
      <c r="V1285" s="51"/>
      <c r="W1285" s="51"/>
      <c r="X1285" s="51"/>
      <c r="Y1285" s="51"/>
      <c r="Z1285" s="51"/>
      <c r="AA1285" s="51"/>
    </row>
    <row r="1286" spans="1:27" ht="11.65" customHeight="1">
      <c r="A1286" s="53">
        <v>1157</v>
      </c>
      <c r="C1286" s="101" t="s">
        <v>314</v>
      </c>
      <c r="D1286" s="3" t="s">
        <v>315</v>
      </c>
      <c r="H1286" s="59"/>
      <c r="I1286" s="7"/>
      <c r="J1286" s="7"/>
      <c r="K1286" s="7"/>
      <c r="L1286" s="7"/>
      <c r="M1286" s="7"/>
      <c r="O1286" s="51"/>
      <c r="P1286" s="51"/>
      <c r="Q1286" s="51"/>
      <c r="R1286" s="51"/>
      <c r="S1286" s="51"/>
      <c r="T1286" s="51"/>
      <c r="U1286" s="51"/>
      <c r="V1286" s="51"/>
      <c r="W1286" s="51"/>
      <c r="X1286" s="51"/>
      <c r="Y1286" s="51"/>
      <c r="Z1286" s="51"/>
      <c r="AA1286" s="51"/>
    </row>
    <row r="1287" spans="1:27" ht="11.65" customHeight="1">
      <c r="A1287" s="53">
        <v>1158</v>
      </c>
      <c r="C1287" s="101"/>
      <c r="F1287" s="101" t="s">
        <v>270</v>
      </c>
      <c r="G1287" s="3" t="s">
        <v>635</v>
      </c>
      <c r="H1287" s="59"/>
      <c r="I1287" s="7">
        <v>0</v>
      </c>
      <c r="J1287" s="7">
        <v>0</v>
      </c>
      <c r="K1287" s="103">
        <v>0</v>
      </c>
      <c r="L1287" s="7">
        <v>0</v>
      </c>
      <c r="M1287" s="7">
        <v>0</v>
      </c>
      <c r="O1287" s="51"/>
      <c r="P1287" s="51"/>
      <c r="Q1287" s="51"/>
      <c r="R1287" s="51"/>
      <c r="S1287" s="51"/>
      <c r="T1287" s="51"/>
      <c r="U1287" s="51"/>
      <c r="V1287" s="51"/>
      <c r="W1287" s="51"/>
      <c r="X1287" s="51"/>
      <c r="Y1287" s="51"/>
      <c r="Z1287" s="51"/>
      <c r="AA1287" s="51"/>
    </row>
    <row r="1288" spans="1:27" ht="11.65" customHeight="1">
      <c r="A1288" s="53">
        <v>1159</v>
      </c>
      <c r="C1288" s="101"/>
      <c r="F1288" s="101" t="s">
        <v>270</v>
      </c>
      <c r="G1288" s="3" t="s">
        <v>249</v>
      </c>
      <c r="H1288" s="59"/>
      <c r="I1288" s="7">
        <v>0</v>
      </c>
      <c r="J1288" s="7">
        <v>0</v>
      </c>
      <c r="K1288" s="103">
        <v>0</v>
      </c>
      <c r="L1288" s="7">
        <v>0</v>
      </c>
      <c r="M1288" s="7">
        <v>0</v>
      </c>
      <c r="O1288" s="51"/>
      <c r="P1288" s="51"/>
      <c r="Q1288" s="51"/>
      <c r="R1288" s="51"/>
      <c r="S1288" s="51"/>
      <c r="T1288" s="51"/>
      <c r="U1288" s="51"/>
      <c r="V1288" s="51"/>
      <c r="W1288" s="51"/>
      <c r="X1288" s="51"/>
      <c r="Y1288" s="51"/>
      <c r="Z1288" s="51"/>
      <c r="AA1288" s="51"/>
    </row>
    <row r="1289" spans="1:27" ht="11.65" customHeight="1">
      <c r="A1289" s="53">
        <v>1160</v>
      </c>
      <c r="C1289" s="101"/>
      <c r="H1289" s="59"/>
      <c r="I1289" s="106">
        <v>0</v>
      </c>
      <c r="J1289" s="106">
        <v>0</v>
      </c>
      <c r="K1289" s="106">
        <v>0</v>
      </c>
      <c r="L1289" s="106">
        <v>0</v>
      </c>
      <c r="M1289" s="106">
        <v>0</v>
      </c>
      <c r="O1289" s="51"/>
      <c r="P1289" s="51"/>
      <c r="Q1289" s="51"/>
      <c r="R1289" s="51"/>
      <c r="S1289" s="51"/>
      <c r="T1289" s="51"/>
      <c r="U1289" s="51"/>
      <c r="V1289" s="51"/>
      <c r="W1289" s="51"/>
      <c r="X1289" s="51"/>
      <c r="Y1289" s="51"/>
      <c r="Z1289" s="51"/>
      <c r="AA1289" s="51"/>
    </row>
    <row r="1290" spans="1:27" ht="11.65" customHeight="1">
      <c r="A1290" s="53">
        <v>1161</v>
      </c>
      <c r="C1290" s="101">
        <v>4031</v>
      </c>
      <c r="D1290" s="3" t="s">
        <v>316</v>
      </c>
      <c r="H1290" s="59"/>
      <c r="I1290" s="51"/>
      <c r="J1290" s="51"/>
      <c r="K1290" s="51"/>
      <c r="L1290" s="51"/>
      <c r="M1290" s="51"/>
      <c r="O1290" s="51"/>
      <c r="P1290" s="51"/>
      <c r="Q1290" s="51"/>
      <c r="R1290" s="51"/>
      <c r="S1290" s="51"/>
      <c r="T1290" s="51"/>
      <c r="U1290" s="51"/>
      <c r="V1290" s="51"/>
      <c r="W1290" s="51"/>
      <c r="X1290" s="51"/>
      <c r="Y1290" s="51"/>
      <c r="Z1290" s="51"/>
      <c r="AA1290" s="51"/>
    </row>
    <row r="1291" spans="1:27" ht="11.65" customHeight="1">
      <c r="A1291" s="53">
        <v>1162</v>
      </c>
      <c r="C1291" s="101"/>
      <c r="F1291" s="3" t="s">
        <v>34</v>
      </c>
      <c r="G1291" s="3" t="s">
        <v>569</v>
      </c>
      <c r="H1291" s="59"/>
      <c r="I1291" s="7">
        <v>0</v>
      </c>
      <c r="J1291" s="7">
        <v>0</v>
      </c>
      <c r="K1291" s="103">
        <v>0</v>
      </c>
      <c r="L1291" s="7">
        <v>0</v>
      </c>
      <c r="M1291" s="7">
        <v>0</v>
      </c>
      <c r="O1291" s="51"/>
      <c r="P1291" s="51"/>
      <c r="Q1291" s="51"/>
      <c r="R1291" s="51"/>
      <c r="S1291" s="51"/>
      <c r="T1291" s="51"/>
      <c r="U1291" s="51"/>
      <c r="V1291" s="51"/>
      <c r="W1291" s="51"/>
      <c r="X1291" s="51"/>
      <c r="Y1291" s="51"/>
      <c r="Z1291" s="51"/>
      <c r="AA1291" s="51"/>
    </row>
    <row r="1292" spans="1:27" ht="11.65" customHeight="1">
      <c r="A1292" s="53">
        <v>1163</v>
      </c>
      <c r="C1292" s="101"/>
      <c r="F1292" s="3" t="s">
        <v>34</v>
      </c>
      <c r="H1292" s="59"/>
      <c r="I1292" s="106">
        <v>0</v>
      </c>
      <c r="J1292" s="106">
        <v>0</v>
      </c>
      <c r="K1292" s="106">
        <v>0</v>
      </c>
      <c r="L1292" s="106">
        <v>0</v>
      </c>
      <c r="M1292" s="106">
        <v>0</v>
      </c>
      <c r="O1292" s="51"/>
      <c r="P1292" s="51"/>
      <c r="Q1292" s="51"/>
      <c r="R1292" s="51"/>
      <c r="S1292" s="51"/>
      <c r="T1292" s="51"/>
      <c r="U1292" s="51"/>
      <c r="V1292" s="51"/>
      <c r="W1292" s="51"/>
      <c r="X1292" s="51"/>
      <c r="Y1292" s="51"/>
      <c r="Z1292" s="51"/>
      <c r="AA1292" s="51"/>
    </row>
    <row r="1293" spans="1:27" ht="11.65" customHeight="1">
      <c r="A1293" s="53">
        <v>1164</v>
      </c>
      <c r="C1293" s="101"/>
      <c r="F1293" s="3" t="s">
        <v>34</v>
      </c>
      <c r="H1293" s="59"/>
      <c r="I1293" s="51"/>
      <c r="J1293" s="51"/>
      <c r="K1293" s="51"/>
      <c r="L1293" s="51"/>
      <c r="M1293" s="51"/>
      <c r="O1293" s="51"/>
      <c r="P1293" s="51"/>
      <c r="Q1293" s="51"/>
      <c r="R1293" s="51"/>
      <c r="S1293" s="51"/>
      <c r="T1293" s="51"/>
      <c r="U1293" s="51"/>
      <c r="V1293" s="51"/>
      <c r="W1293" s="51"/>
      <c r="X1293" s="51"/>
      <c r="Y1293" s="51"/>
      <c r="Z1293" s="51"/>
      <c r="AA1293" s="51"/>
    </row>
    <row r="1294" spans="1:27" ht="11.65" customHeight="1">
      <c r="A1294" s="53">
        <v>1165</v>
      </c>
      <c r="C1294" s="101"/>
      <c r="H1294" s="59"/>
      <c r="I1294" s="51"/>
      <c r="J1294" s="51"/>
      <c r="K1294" s="51"/>
      <c r="L1294" s="51"/>
      <c r="M1294" s="51"/>
      <c r="O1294" s="51"/>
      <c r="P1294" s="51"/>
      <c r="Q1294" s="51"/>
      <c r="R1294" s="51"/>
      <c r="S1294" s="51"/>
      <c r="T1294" s="51"/>
      <c r="U1294" s="51"/>
      <c r="V1294" s="51"/>
      <c r="W1294" s="51"/>
      <c r="X1294" s="51"/>
      <c r="Y1294" s="51"/>
      <c r="Z1294" s="51"/>
      <c r="AA1294" s="51"/>
    </row>
    <row r="1295" spans="1:27" ht="11.65" customHeight="1" thickBot="1">
      <c r="A1295" s="53">
        <v>1166</v>
      </c>
      <c r="C1295" s="91" t="s">
        <v>317</v>
      </c>
      <c r="H1295" s="59" t="s">
        <v>285</v>
      </c>
      <c r="I1295" s="108">
        <v>728329027.96999967</v>
      </c>
      <c r="J1295" s="108">
        <v>678162313.02518165</v>
      </c>
      <c r="K1295" s="108">
        <v>50166714.94481834</v>
      </c>
      <c r="L1295" s="108">
        <v>32393193.933860283</v>
      </c>
      <c r="M1295" s="108">
        <v>82559908.878678635</v>
      </c>
      <c r="N1295" s="7" t="s">
        <v>65</v>
      </c>
      <c r="O1295" s="51"/>
      <c r="P1295" s="105"/>
      <c r="Q1295" s="105"/>
      <c r="R1295" s="105"/>
      <c r="S1295" s="105"/>
      <c r="T1295" s="105"/>
      <c r="U1295" s="51"/>
      <c r="V1295" s="105"/>
      <c r="W1295" s="105"/>
      <c r="X1295" s="105"/>
      <c r="Y1295" s="105"/>
      <c r="Z1295" s="105"/>
      <c r="AA1295" s="105"/>
    </row>
    <row r="1296" spans="1:27" ht="11.65" customHeight="1" thickTop="1">
      <c r="A1296" s="53">
        <v>1167</v>
      </c>
      <c r="C1296" s="91"/>
      <c r="H1296" s="90"/>
      <c r="I1296" s="105"/>
      <c r="J1296" s="7"/>
      <c r="K1296" s="7"/>
      <c r="L1296" s="7"/>
      <c r="M1296" s="7"/>
      <c r="O1296" s="51"/>
      <c r="P1296" s="51"/>
      <c r="Q1296" s="51"/>
      <c r="R1296" s="51"/>
      <c r="S1296" s="51"/>
      <c r="T1296" s="51"/>
      <c r="U1296" s="51"/>
      <c r="V1296" s="51"/>
      <c r="W1296" s="51"/>
      <c r="X1296" s="51"/>
      <c r="Y1296" s="51"/>
      <c r="Z1296" s="51"/>
      <c r="AA1296" s="51"/>
    </row>
    <row r="1297" spans="1:27" ht="11.65" customHeight="1">
      <c r="A1297" s="53">
        <v>1168</v>
      </c>
      <c r="C1297" s="132" t="s">
        <v>318</v>
      </c>
      <c r="H1297" s="90"/>
      <c r="I1297" s="105"/>
      <c r="J1297" s="7"/>
      <c r="K1297" s="7"/>
      <c r="L1297" s="7"/>
      <c r="M1297" s="7"/>
      <c r="O1297" s="51"/>
      <c r="P1297" s="51"/>
      <c r="Q1297" s="51"/>
      <c r="R1297" s="51"/>
      <c r="S1297" s="51"/>
      <c r="T1297" s="51"/>
      <c r="U1297" s="51"/>
      <c r="V1297" s="51"/>
      <c r="W1297" s="51"/>
      <c r="X1297" s="51"/>
      <c r="Y1297" s="51"/>
      <c r="Z1297" s="51"/>
      <c r="AA1297" s="51"/>
    </row>
    <row r="1298" spans="1:27" ht="11.65" customHeight="1">
      <c r="A1298" s="53">
        <v>1169</v>
      </c>
      <c r="C1298" s="101"/>
      <c r="E1298" s="3" t="s">
        <v>569</v>
      </c>
      <c r="H1298" s="59"/>
      <c r="I1298" s="7">
        <v>180450915.89000002</v>
      </c>
      <c r="J1298" s="7">
        <v>164520500.35000002</v>
      </c>
      <c r="K1298" s="103">
        <v>15930415.539999999</v>
      </c>
      <c r="L1298" s="7">
        <v>-260574.80325617827</v>
      </c>
      <c r="M1298" s="7">
        <v>15669840.736743821</v>
      </c>
      <c r="O1298" s="51"/>
      <c r="P1298" s="51"/>
      <c r="Q1298" s="51"/>
      <c r="R1298" s="51"/>
      <c r="S1298" s="51"/>
      <c r="T1298" s="51"/>
      <c r="U1298" s="51"/>
      <c r="V1298" s="51"/>
      <c r="W1298" s="51"/>
      <c r="X1298" s="51"/>
      <c r="Y1298" s="51"/>
      <c r="Z1298" s="51"/>
      <c r="AA1298" s="51"/>
    </row>
    <row r="1299" spans="1:27" ht="11.65" customHeight="1">
      <c r="A1299" s="53">
        <v>1170</v>
      </c>
      <c r="C1299" s="101"/>
      <c r="E1299" s="3" t="s">
        <v>635</v>
      </c>
      <c r="H1299" s="59"/>
      <c r="I1299" s="7">
        <v>0</v>
      </c>
      <c r="J1299" s="7">
        <v>0</v>
      </c>
      <c r="K1299" s="103">
        <v>0</v>
      </c>
      <c r="L1299" s="7">
        <v>0</v>
      </c>
      <c r="M1299" s="7">
        <v>0</v>
      </c>
      <c r="O1299" s="51"/>
      <c r="P1299" s="51"/>
      <c r="Q1299" s="51"/>
      <c r="R1299" s="51"/>
      <c r="S1299" s="51"/>
      <c r="T1299" s="51"/>
      <c r="U1299" s="51"/>
      <c r="V1299" s="51"/>
      <c r="W1299" s="51"/>
      <c r="X1299" s="51"/>
      <c r="Y1299" s="51"/>
      <c r="Z1299" s="51"/>
      <c r="AA1299" s="51"/>
    </row>
    <row r="1300" spans="1:27" ht="11.65" customHeight="1">
      <c r="A1300" s="53">
        <v>1171</v>
      </c>
      <c r="C1300" s="101"/>
      <c r="E1300" s="3" t="s">
        <v>649</v>
      </c>
      <c r="H1300" s="59"/>
      <c r="I1300" s="7">
        <v>0</v>
      </c>
      <c r="J1300" s="7">
        <v>0</v>
      </c>
      <c r="K1300" s="103">
        <v>0</v>
      </c>
      <c r="L1300" s="7">
        <v>0</v>
      </c>
      <c r="M1300" s="7">
        <v>0</v>
      </c>
      <c r="O1300" s="51"/>
      <c r="P1300" s="51"/>
      <c r="Q1300" s="51"/>
      <c r="R1300" s="51"/>
      <c r="S1300" s="51"/>
      <c r="T1300" s="51"/>
      <c r="U1300" s="51"/>
      <c r="V1300" s="51"/>
      <c r="W1300" s="51"/>
      <c r="X1300" s="51"/>
      <c r="Y1300" s="51"/>
      <c r="Z1300" s="51"/>
      <c r="AA1300" s="51"/>
    </row>
    <row r="1301" spans="1:27" ht="11.65" customHeight="1">
      <c r="A1301" s="53">
        <v>1172</v>
      </c>
      <c r="C1301" s="101"/>
      <c r="E1301" s="3" t="s">
        <v>249</v>
      </c>
      <c r="H1301" s="59"/>
      <c r="I1301" s="7">
        <v>33689.49</v>
      </c>
      <c r="J1301" s="7">
        <v>31034.630437178599</v>
      </c>
      <c r="K1301" s="103">
        <v>2654.8595628214002</v>
      </c>
      <c r="L1301" s="7">
        <v>-19.850089226691125</v>
      </c>
      <c r="M1301" s="7">
        <v>2635.0094735947091</v>
      </c>
      <c r="O1301" s="51"/>
      <c r="P1301" s="51"/>
      <c r="Q1301" s="51"/>
      <c r="R1301" s="51"/>
      <c r="S1301" s="51"/>
      <c r="T1301" s="51"/>
      <c r="U1301" s="51"/>
      <c r="V1301" s="51"/>
      <c r="W1301" s="51"/>
      <c r="X1301" s="51"/>
      <c r="Y1301" s="51"/>
      <c r="Z1301" s="51"/>
      <c r="AA1301" s="51"/>
    </row>
    <row r="1302" spans="1:27" ht="11.65" customHeight="1">
      <c r="A1302" s="53">
        <v>1173</v>
      </c>
      <c r="C1302" s="101"/>
      <c r="E1302" s="3" t="s">
        <v>632</v>
      </c>
      <c r="H1302" s="59"/>
      <c r="I1302" s="7">
        <v>14869880.68</v>
      </c>
      <c r="J1302" s="7">
        <v>13840720.569775293</v>
      </c>
      <c r="K1302" s="103">
        <v>1029160.1102247064</v>
      </c>
      <c r="L1302" s="7">
        <v>124576.98540914361</v>
      </c>
      <c r="M1302" s="7">
        <v>1153737.09563385</v>
      </c>
      <c r="O1302" s="51"/>
      <c r="P1302" s="51"/>
      <c r="Q1302" s="51"/>
      <c r="R1302" s="51"/>
      <c r="S1302" s="51"/>
      <c r="T1302" s="51"/>
      <c r="U1302" s="51"/>
      <c r="V1302" s="51"/>
      <c r="W1302" s="51"/>
      <c r="X1302" s="51"/>
      <c r="Y1302" s="51"/>
      <c r="Z1302" s="51"/>
      <c r="AA1302" s="51"/>
    </row>
    <row r="1303" spans="1:27" ht="11.65" customHeight="1">
      <c r="A1303" s="53">
        <v>1174</v>
      </c>
      <c r="C1303" s="101"/>
      <c r="E1303" s="3" t="s">
        <v>647</v>
      </c>
      <c r="H1303" s="59"/>
      <c r="I1303" s="7">
        <v>975707.43</v>
      </c>
      <c r="J1303" s="7">
        <v>908414.81823817943</v>
      </c>
      <c r="K1303" s="103">
        <v>67292.611761820604</v>
      </c>
      <c r="L1303" s="7">
        <v>2841.5315246285609</v>
      </c>
      <c r="M1303" s="7">
        <v>70134.143286449165</v>
      </c>
      <c r="O1303" s="51"/>
      <c r="P1303" s="51"/>
      <c r="Q1303" s="51"/>
      <c r="R1303" s="51"/>
      <c r="S1303" s="51"/>
      <c r="T1303" s="51"/>
      <c r="U1303" s="51"/>
      <c r="V1303" s="51"/>
      <c r="W1303" s="51"/>
      <c r="X1303" s="51"/>
      <c r="Y1303" s="51"/>
      <c r="Z1303" s="51"/>
      <c r="AA1303" s="51"/>
    </row>
    <row r="1304" spans="1:27" ht="11.65" customHeight="1">
      <c r="A1304" s="53">
        <v>1175</v>
      </c>
      <c r="C1304" s="101"/>
      <c r="E1304" s="3" t="s">
        <v>630</v>
      </c>
      <c r="H1304" s="59"/>
      <c r="I1304" s="7">
        <v>0</v>
      </c>
      <c r="J1304" s="7">
        <v>0</v>
      </c>
      <c r="K1304" s="103">
        <v>0</v>
      </c>
      <c r="L1304" s="7">
        <v>0</v>
      </c>
      <c r="M1304" s="7">
        <v>0</v>
      </c>
      <c r="O1304" s="51"/>
      <c r="P1304" s="51"/>
      <c r="Q1304" s="51"/>
      <c r="R1304" s="51"/>
      <c r="S1304" s="51"/>
      <c r="T1304" s="51"/>
      <c r="U1304" s="51"/>
      <c r="V1304" s="51"/>
      <c r="W1304" s="51"/>
      <c r="X1304" s="51"/>
      <c r="Y1304" s="51"/>
      <c r="Z1304" s="51"/>
      <c r="AA1304" s="51"/>
    </row>
    <row r="1305" spans="1:27" ht="11.65" customHeight="1">
      <c r="A1305" s="53">
        <v>1176</v>
      </c>
      <c r="C1305" s="101"/>
      <c r="E1305" s="3" t="s">
        <v>634</v>
      </c>
      <c r="H1305" s="59"/>
      <c r="I1305" s="7">
        <v>105556444.59</v>
      </c>
      <c r="J1305" s="7">
        <v>81836283.10673134</v>
      </c>
      <c r="K1305" s="103">
        <v>23720161.483268667</v>
      </c>
      <c r="L1305" s="7">
        <v>3805609.4872162417</v>
      </c>
      <c r="M1305" s="7">
        <v>27525770.970484909</v>
      </c>
      <c r="O1305" s="51"/>
      <c r="P1305" s="51"/>
      <c r="Q1305" s="51"/>
      <c r="R1305" s="51"/>
      <c r="S1305" s="51"/>
      <c r="T1305" s="51"/>
      <c r="U1305" s="51"/>
      <c r="V1305" s="51"/>
      <c r="W1305" s="51"/>
      <c r="X1305" s="51"/>
      <c r="Y1305" s="51"/>
      <c r="Z1305" s="51"/>
      <c r="AA1305" s="51"/>
    </row>
    <row r="1306" spans="1:27" ht="11.65" customHeight="1">
      <c r="A1306" s="53">
        <v>1177</v>
      </c>
      <c r="C1306" s="101"/>
      <c r="E1306" s="3" t="s">
        <v>636</v>
      </c>
      <c r="H1306" s="59"/>
      <c r="I1306" s="7">
        <v>384430145.24000001</v>
      </c>
      <c r="J1306" s="7">
        <v>384430145.24000001</v>
      </c>
      <c r="K1306" s="103">
        <v>0</v>
      </c>
      <c r="L1306" s="7">
        <v>0</v>
      </c>
      <c r="M1306" s="7">
        <v>0</v>
      </c>
      <c r="O1306" s="51"/>
      <c r="P1306" s="51"/>
      <c r="Q1306" s="51"/>
      <c r="R1306" s="51"/>
      <c r="S1306" s="51"/>
      <c r="T1306" s="51"/>
      <c r="U1306" s="51"/>
      <c r="V1306" s="51"/>
      <c r="W1306" s="51"/>
      <c r="X1306" s="51"/>
      <c r="Y1306" s="51"/>
      <c r="Z1306" s="51"/>
      <c r="AA1306" s="51"/>
    </row>
    <row r="1307" spans="1:27" ht="11.65" customHeight="1">
      <c r="A1307" s="53">
        <v>1178</v>
      </c>
      <c r="C1307" s="101"/>
      <c r="E1307" s="3" t="s">
        <v>637</v>
      </c>
      <c r="H1307" s="59"/>
      <c r="I1307" s="7">
        <v>0</v>
      </c>
      <c r="J1307" s="7">
        <v>0</v>
      </c>
      <c r="K1307" s="103">
        <v>0</v>
      </c>
      <c r="L1307" s="7">
        <v>0</v>
      </c>
      <c r="M1307" s="7">
        <v>0</v>
      </c>
      <c r="O1307" s="51"/>
      <c r="P1307" s="51"/>
      <c r="Q1307" s="51"/>
      <c r="R1307" s="51"/>
      <c r="S1307" s="51"/>
      <c r="T1307" s="51"/>
      <c r="U1307" s="51"/>
      <c r="V1307" s="51"/>
      <c r="W1307" s="51"/>
      <c r="X1307" s="51"/>
      <c r="Y1307" s="51"/>
      <c r="Z1307" s="51"/>
      <c r="AA1307" s="51"/>
    </row>
    <row r="1308" spans="1:27" ht="11.65" customHeight="1">
      <c r="A1308" s="53">
        <v>1179</v>
      </c>
      <c r="C1308" s="101"/>
      <c r="E1308" s="3" t="s">
        <v>398</v>
      </c>
      <c r="H1308" s="59"/>
      <c r="I1308" s="7">
        <v>105774.41</v>
      </c>
      <c r="J1308" s="7">
        <v>105774.41</v>
      </c>
      <c r="K1308" s="103">
        <v>0</v>
      </c>
      <c r="L1308" s="7">
        <v>0</v>
      </c>
      <c r="M1308" s="7">
        <v>0</v>
      </c>
      <c r="O1308" s="51"/>
      <c r="P1308" s="51"/>
      <c r="Q1308" s="51"/>
      <c r="R1308" s="51"/>
      <c r="S1308" s="51"/>
      <c r="T1308" s="51"/>
      <c r="U1308" s="51"/>
      <c r="V1308" s="51"/>
      <c r="W1308" s="51"/>
      <c r="X1308" s="51"/>
      <c r="Y1308" s="51"/>
      <c r="Z1308" s="51"/>
      <c r="AA1308" s="51"/>
    </row>
    <row r="1309" spans="1:27" ht="11.65" customHeight="1">
      <c r="A1309" s="53">
        <v>1180</v>
      </c>
      <c r="C1309" s="101"/>
      <c r="E1309" s="3" t="s">
        <v>639</v>
      </c>
      <c r="H1309" s="59"/>
      <c r="I1309" s="7">
        <v>41906470.240000002</v>
      </c>
      <c r="J1309" s="7">
        <v>32489439.899999678</v>
      </c>
      <c r="K1309" s="103">
        <v>9417030.3400003221</v>
      </c>
      <c r="L1309" s="7">
        <v>28720760.583055675</v>
      </c>
      <c r="M1309" s="7">
        <v>38137790.923055999</v>
      </c>
      <c r="O1309" s="51"/>
      <c r="P1309" s="51"/>
      <c r="Q1309" s="51"/>
      <c r="R1309" s="51"/>
      <c r="S1309" s="51"/>
      <c r="T1309" s="51"/>
      <c r="U1309" s="51"/>
      <c r="V1309" s="51"/>
      <c r="W1309" s="51"/>
      <c r="X1309" s="51"/>
      <c r="Y1309" s="51"/>
      <c r="Z1309" s="51"/>
      <c r="AA1309" s="51"/>
    </row>
    <row r="1310" spans="1:27" ht="11.65" customHeight="1">
      <c r="A1310" s="53">
        <v>1181</v>
      </c>
      <c r="C1310" s="101"/>
      <c r="E1310" s="3" t="s">
        <v>651</v>
      </c>
      <c r="H1310" s="59"/>
      <c r="I1310" s="7">
        <v>0</v>
      </c>
      <c r="J1310" s="7">
        <v>0</v>
      </c>
      <c r="K1310" s="103">
        <v>0</v>
      </c>
      <c r="L1310" s="7">
        <v>0</v>
      </c>
      <c r="M1310" s="7">
        <v>0</v>
      </c>
      <c r="O1310" s="51"/>
      <c r="P1310" s="51"/>
      <c r="Q1310" s="51"/>
      <c r="R1310" s="51"/>
      <c r="S1310" s="51"/>
      <c r="T1310" s="51"/>
      <c r="U1310" s="51"/>
      <c r="V1310" s="51"/>
      <c r="W1310" s="51"/>
      <c r="X1310" s="51"/>
      <c r="Y1310" s="51"/>
      <c r="Z1310" s="51"/>
      <c r="AA1310" s="51"/>
    </row>
    <row r="1311" spans="1:27" ht="11.65" customHeight="1" thickBot="1">
      <c r="A1311" s="53">
        <v>1182</v>
      </c>
      <c r="C1311" s="101" t="s">
        <v>319</v>
      </c>
      <c r="H1311" s="59" t="s">
        <v>285</v>
      </c>
      <c r="I1311" s="118">
        <v>728329027.97000003</v>
      </c>
      <c r="J1311" s="118">
        <v>678162313.02518177</v>
      </c>
      <c r="K1311" s="118">
        <v>50166714.94481834</v>
      </c>
      <c r="L1311" s="118">
        <v>32393193.933860283</v>
      </c>
      <c r="M1311" s="118">
        <v>82559908.87867862</v>
      </c>
      <c r="O1311" s="51">
        <v>0</v>
      </c>
      <c r="P1311" s="51"/>
      <c r="Q1311" s="51"/>
      <c r="R1311" s="51"/>
      <c r="S1311" s="51"/>
      <c r="T1311" s="51"/>
      <c r="U1311" s="51"/>
      <c r="V1311" s="51"/>
      <c r="W1311" s="51"/>
      <c r="X1311" s="51"/>
      <c r="Y1311" s="51"/>
      <c r="Z1311" s="51"/>
      <c r="AA1311" s="51"/>
    </row>
    <row r="1312" spans="1:27" ht="11.65" customHeight="1" thickTop="1">
      <c r="A1312" s="53">
        <v>1183</v>
      </c>
      <c r="C1312" s="101"/>
      <c r="H1312" s="59"/>
      <c r="I1312" s="7"/>
      <c r="J1312" s="7"/>
      <c r="K1312" s="7"/>
      <c r="L1312" s="7"/>
      <c r="M1312" s="7"/>
      <c r="O1312" s="51"/>
      <c r="P1312" s="51"/>
      <c r="Q1312" s="51"/>
      <c r="R1312" s="51"/>
      <c r="S1312" s="51"/>
      <c r="T1312" s="51"/>
      <c r="U1312" s="51"/>
      <c r="V1312" s="51"/>
      <c r="W1312" s="51"/>
      <c r="X1312" s="51"/>
      <c r="Y1312" s="51"/>
      <c r="Z1312" s="51"/>
      <c r="AA1312" s="51"/>
    </row>
    <row r="1313" spans="1:27" ht="11.65" customHeight="1">
      <c r="A1313" s="53">
        <v>1184</v>
      </c>
      <c r="C1313" s="101" t="s">
        <v>320</v>
      </c>
      <c r="D1313" s="3" t="s">
        <v>321</v>
      </c>
      <c r="H1313" s="59"/>
      <c r="I1313" s="7"/>
      <c r="J1313" s="7"/>
      <c r="K1313" s="7"/>
      <c r="L1313" s="7"/>
      <c r="M1313" s="7"/>
      <c r="O1313" s="51"/>
      <c r="P1313" s="51"/>
      <c r="Q1313" s="51"/>
      <c r="R1313" s="51"/>
      <c r="S1313" s="51"/>
      <c r="T1313" s="51"/>
      <c r="U1313" s="51"/>
      <c r="V1313" s="51"/>
      <c r="W1313" s="51"/>
      <c r="X1313" s="51"/>
      <c r="Y1313" s="51"/>
      <c r="Z1313" s="51"/>
      <c r="AA1313" s="51"/>
    </row>
    <row r="1314" spans="1:27" ht="11.65" customHeight="1">
      <c r="A1314" s="53">
        <v>1185</v>
      </c>
      <c r="C1314" s="101"/>
      <c r="F1314" s="101" t="s">
        <v>670</v>
      </c>
      <c r="G1314" s="3" t="s">
        <v>569</v>
      </c>
      <c r="H1314" s="59"/>
      <c r="I1314" s="7">
        <v>415048.70999999996</v>
      </c>
      <c r="J1314" s="7">
        <v>335396.29999999993</v>
      </c>
      <c r="K1314" s="103">
        <v>79652.41</v>
      </c>
      <c r="L1314" s="7">
        <v>0</v>
      </c>
      <c r="M1314" s="7">
        <v>79652.41</v>
      </c>
      <c r="O1314" s="51"/>
      <c r="P1314" s="51"/>
      <c r="Q1314" s="51"/>
      <c r="R1314" s="51"/>
      <c r="S1314" s="51"/>
      <c r="T1314" s="51"/>
      <c r="U1314" s="51"/>
      <c r="V1314" s="51"/>
      <c r="W1314" s="51"/>
      <c r="X1314" s="51"/>
      <c r="Y1314" s="51"/>
      <c r="Z1314" s="51"/>
      <c r="AA1314" s="51"/>
    </row>
    <row r="1315" spans="1:27" ht="11.65" customHeight="1">
      <c r="A1315" s="53">
        <v>1186</v>
      </c>
      <c r="C1315" s="101"/>
      <c r="F1315" s="101" t="s">
        <v>671</v>
      </c>
      <c r="G1315" s="3" t="s">
        <v>249</v>
      </c>
      <c r="H1315" s="59"/>
      <c r="I1315" s="7">
        <v>0</v>
      </c>
      <c r="J1315" s="7">
        <v>0</v>
      </c>
      <c r="K1315" s="103">
        <v>0</v>
      </c>
      <c r="L1315" s="7">
        <v>0</v>
      </c>
      <c r="M1315" s="7">
        <v>0</v>
      </c>
      <c r="O1315" s="51"/>
      <c r="P1315" s="51"/>
      <c r="Q1315" s="51"/>
      <c r="R1315" s="51"/>
      <c r="S1315" s="51"/>
      <c r="T1315" s="51"/>
      <c r="U1315" s="51"/>
      <c r="V1315" s="51"/>
      <c r="W1315" s="51"/>
      <c r="X1315" s="51"/>
      <c r="Y1315" s="51"/>
      <c r="Z1315" s="51"/>
      <c r="AA1315" s="51"/>
    </row>
    <row r="1316" spans="1:27" ht="11.65" customHeight="1">
      <c r="A1316" s="53">
        <v>1187</v>
      </c>
      <c r="C1316" s="101"/>
      <c r="F1316" s="101" t="s">
        <v>650</v>
      </c>
      <c r="G1316" s="3" t="s">
        <v>632</v>
      </c>
      <c r="H1316" s="59"/>
      <c r="I1316" s="7">
        <v>281466.46000000002</v>
      </c>
      <c r="J1316" s="7">
        <v>261985.86972278485</v>
      </c>
      <c r="K1316" s="103">
        <v>19480.590277215186</v>
      </c>
      <c r="L1316" s="7">
        <v>0</v>
      </c>
      <c r="M1316" s="7">
        <v>19480.590277215186</v>
      </c>
      <c r="O1316" s="51"/>
      <c r="P1316" s="51"/>
      <c r="Q1316" s="51"/>
      <c r="R1316" s="51"/>
      <c r="S1316" s="51"/>
      <c r="T1316" s="51"/>
      <c r="U1316" s="51"/>
      <c r="V1316" s="51"/>
      <c r="W1316" s="51"/>
      <c r="X1316" s="51"/>
      <c r="Y1316" s="51"/>
      <c r="Z1316" s="51"/>
      <c r="AA1316" s="51"/>
    </row>
    <row r="1317" spans="1:27" ht="11.65" customHeight="1">
      <c r="A1317" s="53">
        <v>1188</v>
      </c>
      <c r="C1317" s="101"/>
      <c r="F1317" s="101" t="s">
        <v>672</v>
      </c>
      <c r="G1317" s="3" t="s">
        <v>649</v>
      </c>
      <c r="H1317" s="59"/>
      <c r="I1317" s="7">
        <v>0</v>
      </c>
      <c r="J1317" s="7">
        <v>0</v>
      </c>
      <c r="K1317" s="103">
        <v>0</v>
      </c>
      <c r="L1317" s="7">
        <v>0</v>
      </c>
      <c r="M1317" s="7">
        <v>0</v>
      </c>
      <c r="O1317" s="51"/>
      <c r="P1317" s="51"/>
      <c r="Q1317" s="51"/>
      <c r="R1317" s="51"/>
      <c r="S1317" s="51"/>
      <c r="T1317" s="51"/>
      <c r="U1317" s="51"/>
      <c r="V1317" s="51"/>
      <c r="W1317" s="51"/>
      <c r="X1317" s="51"/>
      <c r="Y1317" s="51"/>
      <c r="Z1317" s="51"/>
      <c r="AA1317" s="51"/>
    </row>
    <row r="1318" spans="1:27" ht="11.65" customHeight="1">
      <c r="A1318" s="53">
        <v>1189</v>
      </c>
      <c r="C1318" s="101"/>
      <c r="F1318" s="101" t="s">
        <v>638</v>
      </c>
      <c r="G1318" s="3" t="s">
        <v>647</v>
      </c>
      <c r="H1318" s="59"/>
      <c r="I1318" s="7">
        <v>0</v>
      </c>
      <c r="J1318" s="7">
        <v>0</v>
      </c>
      <c r="K1318" s="103">
        <v>0</v>
      </c>
      <c r="L1318" s="7">
        <v>0</v>
      </c>
      <c r="M1318" s="7">
        <v>0</v>
      </c>
      <c r="O1318" s="51"/>
      <c r="P1318" s="51"/>
      <c r="Q1318" s="51"/>
      <c r="R1318" s="51"/>
      <c r="S1318" s="51"/>
      <c r="T1318" s="51"/>
      <c r="U1318" s="51"/>
      <c r="V1318" s="51"/>
      <c r="W1318" s="51"/>
      <c r="X1318" s="51"/>
      <c r="Y1318" s="51"/>
      <c r="Z1318" s="51"/>
      <c r="AA1318" s="51"/>
    </row>
    <row r="1319" spans="1:27" ht="11.65" customHeight="1">
      <c r="A1319" s="53">
        <v>1190</v>
      </c>
      <c r="C1319" s="101"/>
      <c r="F1319" s="101" t="s">
        <v>671</v>
      </c>
      <c r="G1319" s="3" t="s">
        <v>634</v>
      </c>
      <c r="H1319" s="59"/>
      <c r="I1319" s="7">
        <v>0</v>
      </c>
      <c r="J1319" s="7">
        <v>0</v>
      </c>
      <c r="K1319" s="103">
        <v>0</v>
      </c>
      <c r="L1319" s="7">
        <v>0</v>
      </c>
      <c r="M1319" s="7">
        <v>0</v>
      </c>
      <c r="O1319" s="51"/>
      <c r="P1319" s="51"/>
      <c r="Q1319" s="51"/>
      <c r="R1319" s="51"/>
      <c r="S1319" s="51"/>
      <c r="T1319" s="51"/>
      <c r="U1319" s="51"/>
      <c r="V1319" s="51"/>
      <c r="W1319" s="51"/>
      <c r="X1319" s="51"/>
      <c r="Y1319" s="51"/>
      <c r="Z1319" s="51"/>
      <c r="AA1319" s="51"/>
    </row>
    <row r="1320" spans="1:27" ht="11.65" customHeight="1">
      <c r="A1320" s="53">
        <v>1191</v>
      </c>
      <c r="C1320" s="101"/>
      <c r="F1320" s="101" t="s">
        <v>671</v>
      </c>
      <c r="G1320" s="3" t="s">
        <v>636</v>
      </c>
      <c r="H1320" s="59"/>
      <c r="I1320" s="7">
        <v>0</v>
      </c>
      <c r="J1320" s="7">
        <v>0</v>
      </c>
      <c r="K1320" s="103">
        <v>0</v>
      </c>
      <c r="L1320" s="7">
        <v>0</v>
      </c>
      <c r="M1320" s="7">
        <v>0</v>
      </c>
      <c r="O1320" s="51"/>
      <c r="P1320" s="51"/>
      <c r="Q1320" s="51"/>
      <c r="R1320" s="51"/>
      <c r="S1320" s="51"/>
      <c r="T1320" s="51"/>
      <c r="U1320" s="51"/>
      <c r="V1320" s="51"/>
      <c r="W1320" s="51"/>
      <c r="X1320" s="51"/>
      <c r="Y1320" s="51"/>
      <c r="Z1320" s="51"/>
      <c r="AA1320" s="51"/>
    </row>
    <row r="1321" spans="1:27" ht="11.65" customHeight="1">
      <c r="A1321" s="53">
        <v>1192</v>
      </c>
      <c r="C1321" s="101"/>
      <c r="F1321" s="101" t="s">
        <v>673</v>
      </c>
      <c r="G1321" s="3" t="s">
        <v>635</v>
      </c>
      <c r="H1321" s="59"/>
      <c r="I1321" s="7">
        <v>0</v>
      </c>
      <c r="J1321" s="7">
        <v>0</v>
      </c>
      <c r="K1321" s="103">
        <v>0</v>
      </c>
      <c r="L1321" s="7">
        <v>0</v>
      </c>
      <c r="M1321" s="7">
        <v>0</v>
      </c>
      <c r="O1321" s="51"/>
      <c r="P1321" s="51"/>
      <c r="Q1321" s="51"/>
      <c r="R1321" s="51"/>
      <c r="S1321" s="51"/>
      <c r="T1321" s="51"/>
      <c r="U1321" s="51"/>
      <c r="V1321" s="51"/>
      <c r="W1321" s="51"/>
      <c r="X1321" s="51"/>
      <c r="Y1321" s="51"/>
      <c r="Z1321" s="51"/>
      <c r="AA1321" s="51"/>
    </row>
    <row r="1322" spans="1:27" ht="11.65" customHeight="1">
      <c r="A1322" s="53">
        <v>1193</v>
      </c>
      <c r="C1322" s="101"/>
      <c r="H1322" s="59" t="s">
        <v>322</v>
      </c>
      <c r="I1322" s="106">
        <v>696515.16999999993</v>
      </c>
      <c r="J1322" s="106">
        <v>597382.16972278478</v>
      </c>
      <c r="K1322" s="106">
        <v>99133.000277215193</v>
      </c>
      <c r="L1322" s="106">
        <v>0</v>
      </c>
      <c r="M1322" s="106">
        <v>99133.000277215193</v>
      </c>
      <c r="O1322" s="51"/>
      <c r="P1322" s="51"/>
      <c r="Q1322" s="51"/>
      <c r="R1322" s="51"/>
      <c r="S1322" s="51"/>
      <c r="T1322" s="51"/>
      <c r="U1322" s="51"/>
      <c r="V1322" s="51"/>
      <c r="W1322" s="51"/>
      <c r="X1322" s="51"/>
      <c r="Y1322" s="51"/>
      <c r="Z1322" s="51"/>
      <c r="AA1322" s="51"/>
    </row>
    <row r="1323" spans="1:27" ht="11.65" customHeight="1">
      <c r="A1323" s="53">
        <v>1194</v>
      </c>
      <c r="C1323" s="101"/>
      <c r="H1323" s="59"/>
      <c r="I1323" s="7"/>
      <c r="J1323" s="7"/>
      <c r="K1323" s="7"/>
      <c r="L1323" s="7"/>
      <c r="M1323" s="7"/>
      <c r="O1323" s="51"/>
      <c r="P1323" s="51"/>
      <c r="Q1323" s="51"/>
      <c r="R1323" s="51"/>
      <c r="S1323" s="51"/>
      <c r="T1323" s="51"/>
      <c r="U1323" s="51"/>
      <c r="V1323" s="51"/>
      <c r="W1323" s="51"/>
      <c r="X1323" s="51"/>
      <c r="Y1323" s="51"/>
      <c r="Z1323" s="51"/>
      <c r="AA1323" s="51"/>
    </row>
    <row r="1324" spans="1:27" ht="11.65" customHeight="1">
      <c r="A1324" s="53">
        <v>1195</v>
      </c>
      <c r="C1324" s="101" t="s">
        <v>323</v>
      </c>
      <c r="D1324" s="3" t="s">
        <v>324</v>
      </c>
      <c r="H1324" s="59"/>
      <c r="I1324" s="7"/>
      <c r="J1324" s="7"/>
      <c r="K1324" s="7"/>
      <c r="L1324" s="7"/>
      <c r="M1324" s="7"/>
      <c r="O1324" s="51"/>
      <c r="P1324" s="51"/>
      <c r="Q1324" s="51"/>
      <c r="R1324" s="51"/>
      <c r="S1324" s="51"/>
      <c r="T1324" s="51"/>
      <c r="U1324" s="51"/>
      <c r="V1324" s="51"/>
      <c r="W1324" s="51"/>
      <c r="X1324" s="51"/>
      <c r="Y1324" s="51"/>
      <c r="Z1324" s="51"/>
      <c r="AA1324" s="51"/>
    </row>
    <row r="1325" spans="1:27" ht="11.65" customHeight="1">
      <c r="A1325" s="53">
        <v>1196</v>
      </c>
      <c r="C1325" s="101"/>
      <c r="F1325" s="101" t="s">
        <v>270</v>
      </c>
      <c r="G1325" s="3" t="s">
        <v>249</v>
      </c>
      <c r="H1325" s="59"/>
      <c r="I1325" s="7">
        <v>0</v>
      </c>
      <c r="J1325" s="7">
        <v>0</v>
      </c>
      <c r="K1325" s="103">
        <v>0</v>
      </c>
      <c r="L1325" s="7">
        <v>0</v>
      </c>
      <c r="M1325" s="7">
        <v>0</v>
      </c>
      <c r="O1325" s="51"/>
      <c r="P1325" s="51"/>
      <c r="Q1325" s="51"/>
      <c r="R1325" s="51"/>
      <c r="S1325" s="51"/>
      <c r="T1325" s="51"/>
      <c r="U1325" s="51"/>
      <c r="V1325" s="51"/>
      <c r="W1325" s="51"/>
      <c r="X1325" s="51"/>
      <c r="Y1325" s="51"/>
      <c r="Z1325" s="51"/>
      <c r="AA1325" s="51"/>
    </row>
    <row r="1326" spans="1:27" ht="11.65" customHeight="1">
      <c r="A1326" s="53">
        <v>1197</v>
      </c>
      <c r="C1326" s="101"/>
      <c r="F1326" s="101" t="s">
        <v>270</v>
      </c>
      <c r="G1326" s="3" t="s">
        <v>635</v>
      </c>
      <c r="H1326" s="59"/>
      <c r="I1326" s="7">
        <v>0</v>
      </c>
      <c r="J1326" s="7">
        <v>0</v>
      </c>
      <c r="K1326" s="103">
        <v>0</v>
      </c>
      <c r="L1326" s="7">
        <v>0</v>
      </c>
      <c r="M1326" s="7">
        <v>0</v>
      </c>
      <c r="O1326" s="51"/>
      <c r="P1326" s="51"/>
      <c r="Q1326" s="51"/>
      <c r="R1326" s="51"/>
      <c r="S1326" s="51"/>
      <c r="T1326" s="51"/>
      <c r="U1326" s="51"/>
      <c r="V1326" s="51"/>
      <c r="W1326" s="51"/>
      <c r="X1326" s="51"/>
      <c r="Y1326" s="51"/>
      <c r="Z1326" s="51"/>
      <c r="AA1326" s="51"/>
    </row>
    <row r="1327" spans="1:27" ht="11.65" customHeight="1">
      <c r="A1327" s="53">
        <v>1198</v>
      </c>
      <c r="C1327" s="101"/>
      <c r="H1327" s="59"/>
      <c r="I1327" s="106">
        <v>0</v>
      </c>
      <c r="J1327" s="106">
        <v>0</v>
      </c>
      <c r="K1327" s="106">
        <v>0</v>
      </c>
      <c r="L1327" s="106">
        <v>0</v>
      </c>
      <c r="M1327" s="106">
        <v>0</v>
      </c>
      <c r="O1327" s="51"/>
      <c r="P1327" s="51"/>
      <c r="Q1327" s="51"/>
      <c r="R1327" s="51"/>
      <c r="S1327" s="51"/>
      <c r="T1327" s="51"/>
      <c r="U1327" s="51"/>
      <c r="V1327" s="51"/>
      <c r="W1327" s="51"/>
      <c r="X1327" s="51"/>
      <c r="Y1327" s="51"/>
      <c r="Z1327" s="51"/>
      <c r="AA1327" s="51"/>
    </row>
    <row r="1328" spans="1:27" ht="11.65" customHeight="1">
      <c r="A1328" s="53">
        <v>1199</v>
      </c>
      <c r="C1328" s="101"/>
      <c r="H1328" s="59"/>
      <c r="I1328" s="109"/>
      <c r="J1328" s="7"/>
      <c r="K1328" s="7"/>
      <c r="L1328" s="7"/>
      <c r="M1328" s="7"/>
      <c r="O1328" s="51"/>
      <c r="P1328" s="51"/>
      <c r="Q1328" s="51"/>
      <c r="R1328" s="51"/>
      <c r="S1328" s="51"/>
      <c r="T1328" s="51"/>
      <c r="U1328" s="51"/>
      <c r="V1328" s="51"/>
      <c r="W1328" s="51"/>
      <c r="X1328" s="51"/>
      <c r="Y1328" s="51"/>
      <c r="Z1328" s="51"/>
      <c r="AA1328" s="51"/>
    </row>
    <row r="1329" spans="1:27" ht="11.65" customHeight="1">
      <c r="A1329" s="53">
        <v>1200</v>
      </c>
      <c r="C1329" s="101" t="s">
        <v>325</v>
      </c>
      <c r="D1329" s="3" t="s">
        <v>326</v>
      </c>
      <c r="H1329" s="59"/>
      <c r="I1329" s="7"/>
      <c r="J1329" s="7"/>
      <c r="K1329" s="7"/>
      <c r="L1329" s="7"/>
      <c r="M1329" s="7"/>
      <c r="O1329" s="51"/>
      <c r="P1329" s="51"/>
      <c r="Q1329" s="51"/>
      <c r="R1329" s="51"/>
      <c r="S1329" s="51"/>
      <c r="T1329" s="51"/>
      <c r="U1329" s="51"/>
      <c r="V1329" s="51"/>
      <c r="W1329" s="51"/>
      <c r="X1329" s="51"/>
      <c r="Y1329" s="51"/>
      <c r="Z1329" s="51"/>
      <c r="AA1329" s="51"/>
    </row>
    <row r="1330" spans="1:27" ht="11.65" customHeight="1">
      <c r="A1330" s="53">
        <v>1201</v>
      </c>
      <c r="C1330" s="101"/>
      <c r="F1330" s="101" t="s">
        <v>670</v>
      </c>
      <c r="G1330" s="3" t="s">
        <v>569</v>
      </c>
      <c r="H1330" s="59"/>
      <c r="I1330" s="7">
        <v>2799108.9299999997</v>
      </c>
      <c r="J1330" s="7">
        <v>2796085.3299999996</v>
      </c>
      <c r="K1330" s="103">
        <v>3023.6</v>
      </c>
      <c r="L1330" s="7">
        <v>0</v>
      </c>
      <c r="M1330" s="7">
        <v>3023.6</v>
      </c>
      <c r="O1330" s="51"/>
      <c r="P1330" s="51"/>
      <c r="Q1330" s="51"/>
      <c r="R1330" s="51"/>
      <c r="S1330" s="51"/>
      <c r="T1330" s="51"/>
      <c r="U1330" s="51"/>
      <c r="V1330" s="51"/>
      <c r="W1330" s="51"/>
      <c r="X1330" s="51"/>
      <c r="Y1330" s="51"/>
      <c r="Z1330" s="51"/>
      <c r="AA1330" s="51"/>
    </row>
    <row r="1331" spans="1:27" ht="11.65" customHeight="1">
      <c r="A1331" s="53">
        <v>1202</v>
      </c>
      <c r="C1331" s="101"/>
      <c r="F1331" s="101" t="s">
        <v>270</v>
      </c>
      <c r="G1331" s="3" t="s">
        <v>630</v>
      </c>
      <c r="H1331" s="59"/>
      <c r="I1331" s="7">
        <v>0</v>
      </c>
      <c r="J1331" s="7">
        <v>0</v>
      </c>
      <c r="K1331" s="103">
        <v>0</v>
      </c>
      <c r="L1331" s="7">
        <v>0</v>
      </c>
      <c r="M1331" s="7">
        <v>0</v>
      </c>
      <c r="O1331" s="51"/>
      <c r="P1331" s="51"/>
      <c r="Q1331" s="51"/>
      <c r="R1331" s="51"/>
      <c r="S1331" s="51"/>
      <c r="T1331" s="51"/>
      <c r="U1331" s="51"/>
      <c r="V1331" s="51"/>
      <c r="W1331" s="51"/>
      <c r="X1331" s="51"/>
      <c r="Y1331" s="51"/>
      <c r="Z1331" s="51"/>
      <c r="AA1331" s="51"/>
    </row>
    <row r="1332" spans="1:27" ht="11.65" customHeight="1">
      <c r="A1332" s="53">
        <v>1203</v>
      </c>
      <c r="C1332" s="101"/>
      <c r="F1332" s="101" t="s">
        <v>671</v>
      </c>
      <c r="G1332" s="3" t="s">
        <v>249</v>
      </c>
      <c r="H1332" s="59"/>
      <c r="I1332" s="7">
        <v>7672081.54</v>
      </c>
      <c r="J1332" s="7">
        <v>7067492.4220521022</v>
      </c>
      <c r="K1332" s="103">
        <v>604589.11794789811</v>
      </c>
      <c r="L1332" s="7">
        <v>0</v>
      </c>
      <c r="M1332" s="7">
        <v>604589.11794789811</v>
      </c>
      <c r="O1332" s="51"/>
      <c r="P1332" s="51"/>
      <c r="Q1332" s="51"/>
      <c r="R1332" s="51"/>
      <c r="S1332" s="51"/>
      <c r="T1332" s="51"/>
      <c r="U1332" s="51"/>
      <c r="V1332" s="51"/>
      <c r="W1332" s="51"/>
      <c r="X1332" s="51"/>
      <c r="Y1332" s="51"/>
      <c r="Z1332" s="51"/>
      <c r="AA1332" s="51"/>
    </row>
    <row r="1333" spans="1:27" ht="11.65" customHeight="1">
      <c r="A1333" s="53">
        <v>1204</v>
      </c>
      <c r="C1333" s="101"/>
      <c r="F1333" s="101" t="s">
        <v>650</v>
      </c>
      <c r="G1333" s="3" t="s">
        <v>632</v>
      </c>
      <c r="H1333" s="59"/>
      <c r="I1333" s="7">
        <v>12197872.390000001</v>
      </c>
      <c r="J1333" s="7">
        <v>11353644.789015694</v>
      </c>
      <c r="K1333" s="103">
        <v>844227.60098430759</v>
      </c>
      <c r="L1333" s="7">
        <v>47201.505746911047</v>
      </c>
      <c r="M1333" s="7">
        <v>891429.10673121864</v>
      </c>
      <c r="O1333" s="51"/>
      <c r="P1333" s="51"/>
      <c r="Q1333" s="51"/>
      <c r="R1333" s="51"/>
      <c r="S1333" s="51"/>
      <c r="T1333" s="51"/>
      <c r="U1333" s="51"/>
      <c r="V1333" s="51"/>
      <c r="W1333" s="51"/>
      <c r="X1333" s="51"/>
      <c r="Y1333" s="51"/>
      <c r="Z1333" s="51"/>
      <c r="AA1333" s="51"/>
    </row>
    <row r="1334" spans="1:27" ht="11.65" customHeight="1">
      <c r="A1334" s="53">
        <v>1205</v>
      </c>
      <c r="C1334" s="101"/>
      <c r="F1334" s="101" t="s">
        <v>638</v>
      </c>
      <c r="G1334" s="3" t="s">
        <v>647</v>
      </c>
      <c r="H1334" s="59"/>
      <c r="I1334" s="7">
        <v>11516865.27</v>
      </c>
      <c r="J1334" s="7">
        <v>10722569.84957125</v>
      </c>
      <c r="K1334" s="103">
        <v>794295.42042875011</v>
      </c>
      <c r="L1334" s="7">
        <v>12635.792886700016</v>
      </c>
      <c r="M1334" s="7">
        <v>806931.21331545012</v>
      </c>
      <c r="O1334" s="51"/>
      <c r="P1334" s="51"/>
      <c r="Q1334" s="51"/>
      <c r="R1334" s="51"/>
      <c r="S1334" s="51"/>
      <c r="T1334" s="51"/>
      <c r="U1334" s="51"/>
      <c r="V1334" s="51"/>
      <c r="W1334" s="51"/>
      <c r="X1334" s="51"/>
      <c r="Y1334" s="51"/>
      <c r="Z1334" s="51"/>
      <c r="AA1334" s="51"/>
    </row>
    <row r="1335" spans="1:27" ht="11.65" customHeight="1">
      <c r="A1335" s="53">
        <v>1206</v>
      </c>
      <c r="C1335" s="101"/>
      <c r="F1335" s="101" t="s">
        <v>671</v>
      </c>
      <c r="G1335" s="3" t="s">
        <v>634</v>
      </c>
      <c r="H1335" s="59"/>
      <c r="I1335" s="7">
        <v>0</v>
      </c>
      <c r="J1335" s="7">
        <v>0</v>
      </c>
      <c r="K1335" s="103">
        <v>0</v>
      </c>
      <c r="L1335" s="7">
        <v>0</v>
      </c>
      <c r="M1335" s="7">
        <v>0</v>
      </c>
      <c r="O1335" s="51"/>
      <c r="P1335" s="51"/>
      <c r="Q1335" s="51"/>
      <c r="R1335" s="51"/>
      <c r="S1335" s="51"/>
      <c r="T1335" s="51"/>
      <c r="U1335" s="51"/>
      <c r="V1335" s="51"/>
      <c r="W1335" s="51"/>
      <c r="X1335" s="51"/>
      <c r="Y1335" s="51"/>
      <c r="Z1335" s="51"/>
      <c r="AA1335" s="51"/>
    </row>
    <row r="1336" spans="1:27" ht="11.65" customHeight="1">
      <c r="A1336" s="53">
        <v>1207</v>
      </c>
      <c r="C1336" s="101"/>
      <c r="F1336" s="101" t="s">
        <v>671</v>
      </c>
      <c r="G1336" s="3" t="s">
        <v>636</v>
      </c>
      <c r="H1336" s="59"/>
      <c r="I1336" s="7">
        <v>0</v>
      </c>
      <c r="J1336" s="7">
        <v>0</v>
      </c>
      <c r="K1336" s="103">
        <v>0</v>
      </c>
      <c r="L1336" s="7">
        <v>0</v>
      </c>
      <c r="M1336" s="7">
        <v>0</v>
      </c>
      <c r="O1336" s="51"/>
      <c r="P1336" s="51"/>
      <c r="Q1336" s="51"/>
      <c r="R1336" s="51"/>
      <c r="S1336" s="51"/>
      <c r="T1336" s="51"/>
      <c r="U1336" s="51"/>
      <c r="V1336" s="51"/>
      <c r="W1336" s="51"/>
      <c r="X1336" s="51"/>
      <c r="Y1336" s="51"/>
      <c r="Z1336" s="51"/>
      <c r="AA1336" s="51"/>
    </row>
    <row r="1337" spans="1:27" ht="11.65" customHeight="1">
      <c r="A1337" s="53">
        <v>1208</v>
      </c>
      <c r="C1337" s="101"/>
      <c r="F1337" s="101" t="s">
        <v>673</v>
      </c>
      <c r="G1337" s="3" t="s">
        <v>635</v>
      </c>
      <c r="H1337" s="59"/>
      <c r="I1337" s="7">
        <v>0</v>
      </c>
      <c r="J1337" s="7">
        <v>0</v>
      </c>
      <c r="K1337" s="103">
        <v>0</v>
      </c>
      <c r="L1337" s="7">
        <v>0</v>
      </c>
      <c r="M1337" s="7">
        <v>0</v>
      </c>
      <c r="O1337" s="51"/>
      <c r="P1337" s="51"/>
      <c r="Q1337" s="51"/>
      <c r="R1337" s="51"/>
      <c r="S1337" s="51"/>
      <c r="T1337" s="51"/>
      <c r="U1337" s="51"/>
      <c r="V1337" s="51"/>
      <c r="W1337" s="51"/>
      <c r="X1337" s="51"/>
      <c r="Y1337" s="51"/>
      <c r="Z1337" s="51"/>
      <c r="AA1337" s="51"/>
    </row>
    <row r="1338" spans="1:27" ht="11.65" customHeight="1">
      <c r="A1338" s="53">
        <v>1209</v>
      </c>
      <c r="C1338" s="101"/>
      <c r="F1338" s="101" t="s">
        <v>671</v>
      </c>
      <c r="G1338" s="3" t="s">
        <v>636</v>
      </c>
      <c r="H1338" s="59"/>
      <c r="I1338" s="7">
        <v>0</v>
      </c>
      <c r="J1338" s="7">
        <v>0</v>
      </c>
      <c r="K1338" s="103">
        <v>0</v>
      </c>
      <c r="L1338" s="7">
        <v>0</v>
      </c>
      <c r="M1338" s="7">
        <v>0</v>
      </c>
      <c r="O1338" s="51"/>
      <c r="P1338" s="51"/>
      <c r="Q1338" s="51"/>
      <c r="R1338" s="51"/>
      <c r="S1338" s="51"/>
      <c r="T1338" s="51"/>
      <c r="U1338" s="51"/>
      <c r="V1338" s="51"/>
      <c r="W1338" s="51"/>
      <c r="X1338" s="51"/>
      <c r="Y1338" s="51"/>
      <c r="Z1338" s="51"/>
      <c r="AA1338" s="51"/>
    </row>
    <row r="1339" spans="1:27" ht="11.65" customHeight="1">
      <c r="A1339" s="53">
        <v>1210</v>
      </c>
      <c r="C1339" s="101"/>
      <c r="F1339" s="101" t="s">
        <v>671</v>
      </c>
      <c r="G1339" s="3" t="s">
        <v>636</v>
      </c>
      <c r="H1339" s="59"/>
      <c r="I1339" s="7">
        <v>0</v>
      </c>
      <c r="J1339" s="7">
        <v>0</v>
      </c>
      <c r="K1339" s="103">
        <v>0</v>
      </c>
      <c r="L1339" s="7">
        <v>0</v>
      </c>
      <c r="M1339" s="7">
        <v>0</v>
      </c>
      <c r="O1339" s="51"/>
      <c r="P1339" s="51"/>
      <c r="Q1339" s="51"/>
      <c r="R1339" s="51"/>
      <c r="S1339" s="51"/>
      <c r="T1339" s="51"/>
      <c r="U1339" s="51"/>
      <c r="V1339" s="51"/>
      <c r="W1339" s="51"/>
      <c r="X1339" s="51"/>
      <c r="Y1339" s="51"/>
      <c r="Z1339" s="51"/>
      <c r="AA1339" s="51"/>
    </row>
    <row r="1340" spans="1:27" ht="11.65" customHeight="1">
      <c r="A1340" s="53">
        <v>1211</v>
      </c>
      <c r="C1340" s="101"/>
      <c r="F1340" s="101" t="s">
        <v>671</v>
      </c>
      <c r="G1340" s="3" t="s">
        <v>634</v>
      </c>
      <c r="H1340" s="59"/>
      <c r="I1340" s="7">
        <v>8656706.4399999995</v>
      </c>
      <c r="J1340" s="7">
        <v>6711410.9588228632</v>
      </c>
      <c r="K1340" s="103">
        <v>1945295.4811771368</v>
      </c>
      <c r="L1340" s="7">
        <v>63551.500226823147</v>
      </c>
      <c r="M1340" s="7">
        <v>2008846.9814039599</v>
      </c>
      <c r="O1340" s="51"/>
      <c r="P1340" s="51"/>
      <c r="Q1340" s="51"/>
      <c r="R1340" s="51"/>
      <c r="S1340" s="51"/>
      <c r="T1340" s="51"/>
      <c r="U1340" s="51"/>
      <c r="V1340" s="51"/>
      <c r="W1340" s="51"/>
      <c r="X1340" s="51"/>
      <c r="Y1340" s="51"/>
      <c r="Z1340" s="51"/>
      <c r="AA1340" s="51"/>
    </row>
    <row r="1341" spans="1:27" ht="11.65" customHeight="1">
      <c r="A1341" s="53">
        <v>1212</v>
      </c>
      <c r="C1341" s="101"/>
      <c r="F1341" s="101" t="s">
        <v>671</v>
      </c>
      <c r="G1341" s="3" t="s">
        <v>636</v>
      </c>
      <c r="H1341" s="59"/>
      <c r="I1341" s="7">
        <v>4714370.59</v>
      </c>
      <c r="J1341" s="7">
        <v>4714370.59</v>
      </c>
      <c r="K1341" s="103">
        <v>0</v>
      </c>
      <c r="L1341" s="7">
        <v>0</v>
      </c>
      <c r="M1341" s="7">
        <v>0</v>
      </c>
      <c r="O1341" s="51"/>
      <c r="P1341" s="51"/>
      <c r="Q1341" s="51"/>
      <c r="R1341" s="51"/>
      <c r="S1341" s="51"/>
      <c r="T1341" s="51"/>
      <c r="U1341" s="51"/>
      <c r="V1341" s="51"/>
      <c r="W1341" s="51"/>
      <c r="X1341" s="51"/>
      <c r="Y1341" s="51"/>
      <c r="Z1341" s="51"/>
      <c r="AA1341" s="51"/>
    </row>
    <row r="1342" spans="1:27" ht="11.65" customHeight="1">
      <c r="A1342" s="53">
        <v>1213</v>
      </c>
      <c r="C1342" s="101"/>
      <c r="F1342" s="101" t="s">
        <v>270</v>
      </c>
      <c r="G1342" s="3" t="s">
        <v>639</v>
      </c>
      <c r="H1342" s="59"/>
      <c r="I1342" s="7">
        <v>224529.32</v>
      </c>
      <c r="J1342" s="7">
        <v>174074.11805742665</v>
      </c>
      <c r="K1342" s="103">
        <v>50455.201942573367</v>
      </c>
      <c r="L1342" s="7">
        <v>0</v>
      </c>
      <c r="M1342" s="7">
        <v>50455.201942573367</v>
      </c>
      <c r="O1342" s="51"/>
      <c r="P1342" s="51"/>
      <c r="Q1342" s="51"/>
      <c r="R1342" s="51"/>
      <c r="S1342" s="51"/>
      <c r="T1342" s="51"/>
      <c r="U1342" s="51"/>
      <c r="V1342" s="51"/>
      <c r="W1342" s="51"/>
      <c r="X1342" s="51"/>
      <c r="Y1342" s="51"/>
      <c r="Z1342" s="51"/>
      <c r="AA1342" s="51"/>
    </row>
    <row r="1343" spans="1:27" ht="11.65" customHeight="1">
      <c r="A1343" s="53">
        <v>1214</v>
      </c>
      <c r="C1343" s="101"/>
      <c r="F1343" s="101" t="s">
        <v>270</v>
      </c>
      <c r="G1343" s="3" t="s">
        <v>637</v>
      </c>
      <c r="H1343" s="59"/>
      <c r="I1343" s="7">
        <v>0</v>
      </c>
      <c r="J1343" s="7">
        <v>0</v>
      </c>
      <c r="K1343" s="103">
        <v>0</v>
      </c>
      <c r="L1343" s="7">
        <v>0</v>
      </c>
      <c r="M1343" s="7">
        <v>0</v>
      </c>
      <c r="O1343" s="51"/>
      <c r="P1343" s="51"/>
      <c r="Q1343" s="51"/>
      <c r="R1343" s="51"/>
      <c r="S1343" s="51"/>
      <c r="T1343" s="51"/>
      <c r="U1343" s="51"/>
      <c r="V1343" s="51"/>
      <c r="W1343" s="51"/>
      <c r="X1343" s="51"/>
      <c r="Y1343" s="51"/>
      <c r="Z1343" s="51"/>
      <c r="AA1343" s="51"/>
    </row>
    <row r="1344" spans="1:27" ht="11.65" customHeight="1">
      <c r="A1344" s="53">
        <v>1215</v>
      </c>
      <c r="C1344" s="101"/>
      <c r="F1344" s="101" t="s">
        <v>270</v>
      </c>
      <c r="G1344" s="3" t="s">
        <v>398</v>
      </c>
      <c r="H1344" s="59"/>
      <c r="I1344" s="7">
        <v>76.099999999999994</v>
      </c>
      <c r="J1344" s="7">
        <v>76.099999999999994</v>
      </c>
      <c r="K1344" s="103">
        <v>0</v>
      </c>
      <c r="L1344" s="7">
        <v>0</v>
      </c>
      <c r="M1344" s="7">
        <v>0</v>
      </c>
      <c r="O1344" s="51"/>
      <c r="P1344" s="51"/>
      <c r="Q1344" s="51"/>
      <c r="R1344" s="51"/>
      <c r="S1344" s="51"/>
      <c r="T1344" s="51"/>
      <c r="U1344" s="51"/>
      <c r="V1344" s="51"/>
      <c r="W1344" s="51"/>
      <c r="X1344" s="51"/>
      <c r="Y1344" s="51"/>
      <c r="Z1344" s="51"/>
      <c r="AA1344" s="51"/>
    </row>
    <row r="1345" spans="1:27" ht="11.65" customHeight="1">
      <c r="A1345" s="53">
        <v>1216</v>
      </c>
      <c r="C1345" s="101"/>
      <c r="F1345" s="101" t="s">
        <v>672</v>
      </c>
      <c r="G1345" s="3" t="s">
        <v>649</v>
      </c>
      <c r="H1345" s="59"/>
      <c r="I1345" s="7">
        <v>0</v>
      </c>
      <c r="J1345" s="7">
        <v>0</v>
      </c>
      <c r="K1345" s="103">
        <v>0</v>
      </c>
      <c r="L1345" s="7">
        <v>0</v>
      </c>
      <c r="M1345" s="7">
        <v>0</v>
      </c>
      <c r="O1345" s="51"/>
      <c r="P1345" s="51"/>
      <c r="Q1345" s="51"/>
      <c r="R1345" s="51"/>
      <c r="S1345" s="51"/>
      <c r="T1345" s="51"/>
      <c r="U1345" s="51"/>
      <c r="V1345" s="51"/>
      <c r="W1345" s="51"/>
      <c r="X1345" s="51"/>
      <c r="Y1345" s="51"/>
      <c r="Z1345" s="51"/>
      <c r="AA1345" s="51"/>
    </row>
    <row r="1346" spans="1:27" ht="11.65" customHeight="1">
      <c r="A1346" s="53">
        <v>1217</v>
      </c>
      <c r="C1346" s="101"/>
      <c r="H1346" s="59" t="s">
        <v>322</v>
      </c>
      <c r="I1346" s="106">
        <v>47781610.579999998</v>
      </c>
      <c r="J1346" s="106">
        <v>43539724.157519333</v>
      </c>
      <c r="K1346" s="106">
        <v>4241886.4224806661</v>
      </c>
      <c r="L1346" s="106">
        <v>123388.79886043421</v>
      </c>
      <c r="M1346" s="106">
        <v>4365275.2213411005</v>
      </c>
      <c r="O1346" s="51"/>
      <c r="P1346" s="51"/>
      <c r="Q1346" s="51"/>
      <c r="R1346" s="51"/>
      <c r="S1346" s="51"/>
      <c r="T1346" s="51"/>
      <c r="U1346" s="51"/>
      <c r="V1346" s="51"/>
      <c r="W1346" s="51"/>
      <c r="X1346" s="51"/>
      <c r="Y1346" s="51"/>
      <c r="Z1346" s="51"/>
      <c r="AA1346" s="51"/>
    </row>
    <row r="1347" spans="1:27" ht="11.65" customHeight="1">
      <c r="A1347" s="53">
        <v>1218</v>
      </c>
      <c r="C1347" s="101"/>
      <c r="H1347" s="59"/>
      <c r="I1347" s="7"/>
      <c r="J1347" s="7"/>
      <c r="K1347" s="7"/>
      <c r="L1347" s="7"/>
      <c r="M1347" s="7"/>
      <c r="O1347" s="51"/>
      <c r="P1347" s="51"/>
      <c r="Q1347" s="51"/>
      <c r="R1347" s="51"/>
      <c r="S1347" s="51"/>
      <c r="T1347" s="51"/>
      <c r="U1347" s="51"/>
      <c r="V1347" s="51"/>
      <c r="W1347" s="51"/>
      <c r="X1347" s="51"/>
      <c r="Y1347" s="51"/>
      <c r="Z1347" s="51"/>
      <c r="AA1347" s="51"/>
    </row>
    <row r="1348" spans="1:27" ht="11.65" customHeight="1">
      <c r="A1348" s="53">
        <v>1219</v>
      </c>
      <c r="C1348" s="101" t="s">
        <v>327</v>
      </c>
      <c r="D1348" s="3" t="s">
        <v>328</v>
      </c>
      <c r="H1348" s="59"/>
      <c r="I1348" s="7"/>
      <c r="J1348" s="7"/>
      <c r="K1348" s="7"/>
      <c r="L1348" s="7"/>
      <c r="M1348" s="7"/>
      <c r="O1348" s="51"/>
      <c r="P1348" s="51"/>
      <c r="Q1348" s="51"/>
      <c r="R1348" s="51"/>
      <c r="S1348" s="51"/>
      <c r="T1348" s="51"/>
      <c r="U1348" s="51"/>
      <c r="V1348" s="51"/>
      <c r="W1348" s="51"/>
      <c r="X1348" s="51"/>
      <c r="Y1348" s="51"/>
      <c r="Z1348" s="51"/>
      <c r="AA1348" s="51"/>
    </row>
    <row r="1349" spans="1:27" ht="11.65" customHeight="1">
      <c r="A1349" s="53">
        <v>1220</v>
      </c>
      <c r="C1349" s="101"/>
      <c r="F1349" s="101" t="s">
        <v>270</v>
      </c>
      <c r="G1349" s="3" t="s">
        <v>630</v>
      </c>
      <c r="H1349" s="59"/>
      <c r="I1349" s="7">
        <v>0</v>
      </c>
      <c r="J1349" s="7">
        <v>0</v>
      </c>
      <c r="K1349" s="103">
        <v>0</v>
      </c>
      <c r="L1349" s="7">
        <v>0</v>
      </c>
      <c r="M1349" s="7">
        <v>0</v>
      </c>
      <c r="O1349" s="51"/>
      <c r="P1349" s="51"/>
      <c r="Q1349" s="51"/>
      <c r="R1349" s="51"/>
      <c r="S1349" s="51"/>
      <c r="T1349" s="51"/>
      <c r="U1349" s="51"/>
      <c r="V1349" s="51"/>
      <c r="W1349" s="51"/>
      <c r="X1349" s="51"/>
      <c r="Y1349" s="51"/>
      <c r="Z1349" s="51"/>
      <c r="AA1349" s="51"/>
    </row>
    <row r="1350" spans="1:27" ht="11.65" customHeight="1">
      <c r="A1350" s="53">
        <v>1221</v>
      </c>
      <c r="C1350" s="101"/>
      <c r="H1350" s="59"/>
      <c r="I1350" s="106">
        <v>0</v>
      </c>
      <c r="J1350" s="106">
        <v>0</v>
      </c>
      <c r="K1350" s="106">
        <v>0</v>
      </c>
      <c r="L1350" s="106">
        <v>0</v>
      </c>
      <c r="M1350" s="106">
        <v>0</v>
      </c>
      <c r="O1350" s="51"/>
      <c r="P1350" s="51"/>
      <c r="Q1350" s="51"/>
      <c r="R1350" s="51"/>
      <c r="S1350" s="51"/>
      <c r="T1350" s="51"/>
      <c r="U1350" s="51"/>
      <c r="V1350" s="51"/>
      <c r="W1350" s="51"/>
      <c r="X1350" s="51"/>
      <c r="Y1350" s="51"/>
      <c r="Z1350" s="51"/>
      <c r="AA1350" s="51"/>
    </row>
    <row r="1351" spans="1:27" ht="11.65" customHeight="1">
      <c r="A1351" s="53">
        <v>1222</v>
      </c>
      <c r="C1351" s="101"/>
      <c r="H1351" s="59"/>
      <c r="I1351" s="51"/>
      <c r="J1351" s="51"/>
      <c r="K1351" s="51"/>
      <c r="L1351" s="51"/>
      <c r="M1351" s="51"/>
      <c r="O1351" s="51"/>
      <c r="P1351" s="51"/>
      <c r="Q1351" s="51"/>
      <c r="R1351" s="51"/>
      <c r="S1351" s="51"/>
      <c r="T1351" s="51"/>
      <c r="U1351" s="51"/>
      <c r="V1351" s="51"/>
      <c r="W1351" s="51"/>
      <c r="X1351" s="51"/>
      <c r="Y1351" s="51"/>
      <c r="Z1351" s="51"/>
      <c r="AA1351" s="51"/>
    </row>
    <row r="1352" spans="1:27" ht="11.65" customHeight="1">
      <c r="A1352" s="53">
        <v>1223</v>
      </c>
      <c r="C1352" s="101" t="s">
        <v>329</v>
      </c>
      <c r="D1352" s="3" t="s">
        <v>330</v>
      </c>
      <c r="H1352" s="59"/>
      <c r="I1352" s="51"/>
      <c r="J1352" s="51"/>
      <c r="K1352" s="51"/>
      <c r="L1352" s="51"/>
      <c r="M1352" s="51"/>
      <c r="O1352" s="51"/>
      <c r="P1352" s="51"/>
      <c r="Q1352" s="51"/>
      <c r="R1352" s="51"/>
      <c r="S1352" s="51"/>
      <c r="T1352" s="51"/>
      <c r="U1352" s="51"/>
      <c r="V1352" s="51"/>
      <c r="W1352" s="51"/>
      <c r="X1352" s="51"/>
      <c r="Y1352" s="51"/>
      <c r="Z1352" s="51"/>
      <c r="AA1352" s="51"/>
    </row>
    <row r="1353" spans="1:27" ht="11.65" customHeight="1">
      <c r="A1353" s="53">
        <v>1224</v>
      </c>
      <c r="C1353" s="101"/>
      <c r="F1353" s="101" t="s">
        <v>270</v>
      </c>
      <c r="G1353" s="3" t="s">
        <v>636</v>
      </c>
      <c r="H1353" s="59"/>
      <c r="I1353" s="7">
        <v>0</v>
      </c>
      <c r="J1353" s="7">
        <v>0</v>
      </c>
      <c r="K1353" s="103">
        <v>0</v>
      </c>
      <c r="L1353" s="7">
        <v>0</v>
      </c>
      <c r="M1353" s="7">
        <v>0</v>
      </c>
      <c r="O1353" s="51"/>
      <c r="P1353" s="51"/>
      <c r="Q1353" s="51"/>
      <c r="R1353" s="51"/>
      <c r="S1353" s="51"/>
      <c r="T1353" s="51"/>
      <c r="U1353" s="51"/>
      <c r="V1353" s="51"/>
      <c r="W1353" s="51"/>
      <c r="X1353" s="51"/>
      <c r="Y1353" s="51"/>
      <c r="Z1353" s="51"/>
      <c r="AA1353" s="51"/>
    </row>
    <row r="1354" spans="1:27" ht="11.65" customHeight="1">
      <c r="A1354" s="53">
        <v>1225</v>
      </c>
      <c r="C1354" s="101"/>
      <c r="F1354" s="101" t="s">
        <v>270</v>
      </c>
      <c r="G1354" s="3" t="s">
        <v>636</v>
      </c>
      <c r="H1354" s="59"/>
      <c r="I1354" s="7">
        <v>0</v>
      </c>
      <c r="J1354" s="7">
        <v>0</v>
      </c>
      <c r="K1354" s="103">
        <v>0</v>
      </c>
      <c r="L1354" s="7">
        <v>0</v>
      </c>
      <c r="M1354" s="7">
        <v>0</v>
      </c>
      <c r="O1354" s="51"/>
      <c r="P1354" s="51"/>
      <c r="Q1354" s="51"/>
      <c r="R1354" s="51"/>
      <c r="S1354" s="51"/>
      <c r="T1354" s="51"/>
      <c r="U1354" s="51"/>
      <c r="V1354" s="51"/>
      <c r="W1354" s="51"/>
      <c r="X1354" s="51"/>
      <c r="Y1354" s="51"/>
      <c r="Z1354" s="51"/>
      <c r="AA1354" s="51"/>
    </row>
    <row r="1355" spans="1:27" ht="11.65" customHeight="1">
      <c r="A1355" s="53">
        <v>1226</v>
      </c>
      <c r="C1355" s="101"/>
      <c r="H1355" s="59" t="s">
        <v>322</v>
      </c>
      <c r="I1355" s="106">
        <v>0</v>
      </c>
      <c r="J1355" s="106">
        <v>0</v>
      </c>
      <c r="K1355" s="106">
        <v>0</v>
      </c>
      <c r="L1355" s="106">
        <v>0</v>
      </c>
      <c r="M1355" s="106">
        <v>0</v>
      </c>
      <c r="O1355" s="51"/>
      <c r="P1355" s="51"/>
      <c r="Q1355" s="51"/>
      <c r="R1355" s="51"/>
      <c r="S1355" s="51"/>
      <c r="T1355" s="51"/>
      <c r="U1355" s="51"/>
      <c r="V1355" s="51"/>
      <c r="W1355" s="51"/>
      <c r="X1355" s="51"/>
      <c r="Y1355" s="51"/>
      <c r="Z1355" s="51"/>
      <c r="AA1355" s="51"/>
    </row>
    <row r="1356" spans="1:27" ht="11.65" customHeight="1">
      <c r="A1356" s="53">
        <v>1227</v>
      </c>
      <c r="C1356" s="101"/>
      <c r="H1356" s="59"/>
      <c r="I1356" s="51"/>
      <c r="J1356" s="51"/>
      <c r="K1356" s="51"/>
      <c r="L1356" s="51"/>
      <c r="M1356" s="51"/>
      <c r="O1356" s="51"/>
      <c r="P1356" s="51"/>
      <c r="Q1356" s="51"/>
      <c r="R1356" s="51"/>
      <c r="S1356" s="51"/>
      <c r="T1356" s="51"/>
      <c r="U1356" s="51"/>
      <c r="V1356" s="51"/>
      <c r="W1356" s="51"/>
      <c r="X1356" s="51"/>
      <c r="Y1356" s="51"/>
      <c r="Z1356" s="51"/>
      <c r="AA1356" s="51"/>
    </row>
    <row r="1357" spans="1:27" ht="11.65" customHeight="1">
      <c r="A1357" s="53">
        <v>1228</v>
      </c>
      <c r="C1357" s="101"/>
      <c r="H1357" s="59"/>
      <c r="I1357" s="7"/>
      <c r="J1357" s="7"/>
      <c r="K1357" s="7"/>
      <c r="L1357" s="7"/>
      <c r="M1357" s="7"/>
      <c r="O1357" s="51"/>
      <c r="P1357" s="51"/>
      <c r="Q1357" s="51"/>
      <c r="R1357" s="51"/>
      <c r="S1357" s="51"/>
      <c r="T1357" s="51"/>
      <c r="U1357" s="51"/>
      <c r="V1357" s="51"/>
      <c r="W1357" s="51"/>
      <c r="X1357" s="51"/>
      <c r="Y1357" s="51"/>
      <c r="Z1357" s="51"/>
      <c r="AA1357" s="51"/>
    </row>
    <row r="1358" spans="1:27" ht="11.65" customHeight="1">
      <c r="A1358" s="53">
        <v>1229</v>
      </c>
      <c r="C1358" s="101" t="s">
        <v>331</v>
      </c>
      <c r="D1358" s="3" t="s">
        <v>332</v>
      </c>
      <c r="H1358" s="59"/>
      <c r="I1358" s="7"/>
      <c r="J1358" s="7"/>
      <c r="K1358" s="7"/>
      <c r="L1358" s="7"/>
      <c r="M1358" s="7"/>
      <c r="O1358" s="51"/>
      <c r="P1358" s="51"/>
      <c r="Q1358" s="51"/>
      <c r="R1358" s="51"/>
      <c r="S1358" s="51"/>
      <c r="T1358" s="51"/>
      <c r="U1358" s="51"/>
      <c r="V1358" s="51"/>
      <c r="W1358" s="51"/>
      <c r="X1358" s="51"/>
      <c r="Y1358" s="51"/>
      <c r="Z1358" s="51"/>
      <c r="AA1358" s="51"/>
    </row>
    <row r="1359" spans="1:27" ht="11.65" customHeight="1">
      <c r="A1359" s="53">
        <v>1230</v>
      </c>
      <c r="C1359" s="101"/>
      <c r="F1359" s="101" t="s">
        <v>270</v>
      </c>
      <c r="G1359" s="3" t="s">
        <v>635</v>
      </c>
      <c r="H1359" s="59"/>
      <c r="I1359" s="7">
        <v>0</v>
      </c>
      <c r="J1359" s="7">
        <v>0</v>
      </c>
      <c r="K1359" s="103">
        <v>0</v>
      </c>
      <c r="L1359" s="7">
        <v>0</v>
      </c>
      <c r="M1359" s="7">
        <v>0</v>
      </c>
      <c r="O1359" s="51"/>
      <c r="P1359" s="51"/>
      <c r="Q1359" s="51"/>
      <c r="R1359" s="51"/>
      <c r="S1359" s="51"/>
      <c r="T1359" s="51"/>
      <c r="U1359" s="51"/>
      <c r="V1359" s="51"/>
      <c r="W1359" s="51"/>
      <c r="X1359" s="51"/>
      <c r="Y1359" s="51"/>
      <c r="Z1359" s="51"/>
      <c r="AA1359" s="51"/>
    </row>
    <row r="1360" spans="1:27" ht="11.65" customHeight="1">
      <c r="A1360" s="53">
        <v>1231</v>
      </c>
      <c r="C1360" s="101"/>
      <c r="E1360" s="57"/>
      <c r="F1360" s="101" t="s">
        <v>270</v>
      </c>
      <c r="G1360" s="3" t="s">
        <v>649</v>
      </c>
      <c r="H1360" s="59"/>
      <c r="I1360" s="7">
        <v>0</v>
      </c>
      <c r="J1360" s="7">
        <v>0</v>
      </c>
      <c r="K1360" s="103">
        <v>0</v>
      </c>
      <c r="L1360" s="7">
        <v>0</v>
      </c>
      <c r="M1360" s="7">
        <v>0</v>
      </c>
      <c r="O1360" s="51"/>
      <c r="P1360" s="51"/>
      <c r="Q1360" s="51"/>
      <c r="R1360" s="51"/>
      <c r="S1360" s="51"/>
      <c r="T1360" s="51"/>
      <c r="U1360" s="51"/>
      <c r="V1360" s="51"/>
      <c r="W1360" s="51"/>
      <c r="X1360" s="51"/>
      <c r="Y1360" s="51"/>
      <c r="Z1360" s="51"/>
      <c r="AA1360" s="51"/>
    </row>
    <row r="1361" spans="1:27" ht="11.65" customHeight="1">
      <c r="A1361" s="53">
        <v>1232</v>
      </c>
      <c r="C1361" s="101"/>
      <c r="E1361" s="57"/>
      <c r="F1361" s="101" t="s">
        <v>270</v>
      </c>
      <c r="G1361" s="3" t="s">
        <v>634</v>
      </c>
      <c r="H1361" s="59"/>
      <c r="I1361" s="7">
        <v>311695.71999999997</v>
      </c>
      <c r="J1361" s="7">
        <v>241652.8832905858</v>
      </c>
      <c r="K1361" s="103">
        <v>70042.836709414172</v>
      </c>
      <c r="L1361" s="7">
        <v>0</v>
      </c>
      <c r="M1361" s="7">
        <v>70042.836709414172</v>
      </c>
      <c r="O1361" s="51"/>
      <c r="P1361" s="51"/>
      <c r="Q1361" s="51"/>
      <c r="R1361" s="51"/>
      <c r="S1361" s="51"/>
      <c r="T1361" s="51"/>
      <c r="U1361" s="51"/>
      <c r="V1361" s="51"/>
      <c r="W1361" s="51"/>
      <c r="X1361" s="51"/>
      <c r="Y1361" s="51"/>
      <c r="Z1361" s="51"/>
      <c r="AA1361" s="51"/>
    </row>
    <row r="1362" spans="1:27" ht="11.65" customHeight="1">
      <c r="A1362" s="53">
        <v>1233</v>
      </c>
      <c r="C1362" s="101"/>
      <c r="E1362" s="57"/>
      <c r="F1362" s="101" t="s">
        <v>270</v>
      </c>
      <c r="G1362" s="3" t="s">
        <v>636</v>
      </c>
      <c r="H1362" s="59"/>
      <c r="I1362" s="7">
        <v>0</v>
      </c>
      <c r="J1362" s="7">
        <v>0</v>
      </c>
      <c r="K1362" s="103">
        <v>0</v>
      </c>
      <c r="L1362" s="7">
        <v>0</v>
      </c>
      <c r="M1362" s="7">
        <v>0</v>
      </c>
      <c r="O1362" s="51"/>
      <c r="P1362" s="51"/>
      <c r="Q1362" s="51"/>
      <c r="R1362" s="51"/>
      <c r="S1362" s="51"/>
      <c r="T1362" s="51"/>
      <c r="U1362" s="51"/>
      <c r="V1362" s="51"/>
      <c r="W1362" s="51"/>
      <c r="X1362" s="51"/>
      <c r="Y1362" s="51"/>
      <c r="Z1362" s="51"/>
      <c r="AA1362" s="51"/>
    </row>
    <row r="1363" spans="1:27" ht="11.65" customHeight="1">
      <c r="A1363" s="53">
        <v>1234</v>
      </c>
      <c r="C1363" s="101"/>
      <c r="F1363" s="101" t="s">
        <v>270</v>
      </c>
      <c r="G1363" s="3" t="s">
        <v>249</v>
      </c>
      <c r="H1363" s="59"/>
      <c r="I1363" s="7">
        <v>0</v>
      </c>
      <c r="J1363" s="7">
        <v>0</v>
      </c>
      <c r="K1363" s="103">
        <v>0</v>
      </c>
      <c r="L1363" s="7">
        <v>0</v>
      </c>
      <c r="M1363" s="7">
        <v>0</v>
      </c>
      <c r="O1363" s="51"/>
      <c r="P1363" s="51"/>
      <c r="Q1363" s="51"/>
      <c r="R1363" s="51"/>
      <c r="S1363" s="51"/>
      <c r="T1363" s="51"/>
      <c r="U1363" s="51"/>
      <c r="V1363" s="51"/>
      <c r="W1363" s="51"/>
      <c r="X1363" s="51"/>
      <c r="Y1363" s="51"/>
      <c r="Z1363" s="51"/>
      <c r="AA1363" s="51"/>
    </row>
    <row r="1364" spans="1:27" ht="11.65" customHeight="1">
      <c r="A1364" s="53">
        <v>1235</v>
      </c>
      <c r="C1364" s="101"/>
      <c r="H1364" s="59" t="s">
        <v>322</v>
      </c>
      <c r="I1364" s="106">
        <v>311695.71999999997</v>
      </c>
      <c r="J1364" s="106">
        <v>241652.8832905858</v>
      </c>
      <c r="K1364" s="106">
        <v>70042.836709414172</v>
      </c>
      <c r="L1364" s="106">
        <v>0</v>
      </c>
      <c r="M1364" s="106">
        <v>70042.836709414172</v>
      </c>
      <c r="O1364" s="51"/>
      <c r="P1364" s="51"/>
      <c r="Q1364" s="51"/>
      <c r="R1364" s="51"/>
      <c r="S1364" s="51"/>
      <c r="T1364" s="51"/>
      <c r="U1364" s="51"/>
      <c r="V1364" s="51"/>
      <c r="W1364" s="51"/>
      <c r="X1364" s="51"/>
      <c r="Y1364" s="51"/>
      <c r="Z1364" s="51"/>
      <c r="AA1364" s="51"/>
    </row>
    <row r="1365" spans="1:27" ht="11.65" customHeight="1">
      <c r="A1365" s="53">
        <v>1236</v>
      </c>
      <c r="C1365" s="101"/>
      <c r="H1365" s="59"/>
      <c r="I1365" s="7"/>
      <c r="J1365" s="7"/>
      <c r="K1365" s="7"/>
      <c r="L1365" s="7"/>
      <c r="M1365" s="7"/>
      <c r="O1365" s="51"/>
      <c r="P1365" s="51"/>
      <c r="Q1365" s="51"/>
      <c r="R1365" s="51"/>
      <c r="S1365" s="51"/>
      <c r="T1365" s="51"/>
      <c r="U1365" s="51"/>
      <c r="V1365" s="51"/>
      <c r="W1365" s="51"/>
      <c r="X1365" s="51"/>
      <c r="Y1365" s="51"/>
      <c r="Z1365" s="51"/>
      <c r="AA1365" s="51"/>
    </row>
    <row r="1366" spans="1:27" ht="11.65" customHeight="1">
      <c r="A1366" s="53">
        <v>1237</v>
      </c>
      <c r="C1366" s="91" t="s">
        <v>333</v>
      </c>
      <c r="H1366" s="59" t="s">
        <v>322</v>
      </c>
      <c r="I1366" s="106">
        <v>48789821.469999999</v>
      </c>
      <c r="J1366" s="106">
        <v>44378759.210532717</v>
      </c>
      <c r="K1366" s="106">
        <v>4411062.2594672963</v>
      </c>
      <c r="L1366" s="106">
        <v>123388.79886043421</v>
      </c>
      <c r="M1366" s="106">
        <v>4534451.0583277298</v>
      </c>
      <c r="O1366" s="51"/>
      <c r="P1366" s="51"/>
      <c r="Q1366" s="51"/>
      <c r="R1366" s="51"/>
      <c r="S1366" s="51"/>
      <c r="T1366" s="51"/>
      <c r="U1366" s="51"/>
      <c r="V1366" s="51"/>
      <c r="W1366" s="51"/>
      <c r="X1366" s="51"/>
      <c r="Y1366" s="51"/>
      <c r="Z1366" s="51"/>
      <c r="AA1366" s="51"/>
    </row>
    <row r="1367" spans="1:27" ht="11.65" customHeight="1">
      <c r="A1367" s="53">
        <v>1238</v>
      </c>
      <c r="C1367" s="101"/>
      <c r="H1367" s="59"/>
      <c r="I1367" s="7"/>
      <c r="J1367" s="7"/>
      <c r="K1367" s="7"/>
      <c r="L1367" s="7"/>
      <c r="M1367" s="7"/>
      <c r="O1367" s="51"/>
      <c r="P1367" s="51"/>
      <c r="Q1367" s="51"/>
      <c r="R1367" s="51"/>
      <c r="S1367" s="51"/>
      <c r="T1367" s="51"/>
      <c r="U1367" s="51"/>
      <c r="V1367" s="51"/>
      <c r="W1367" s="51"/>
      <c r="X1367" s="51"/>
      <c r="Y1367" s="51"/>
      <c r="Z1367" s="51"/>
      <c r="AA1367" s="51"/>
    </row>
    <row r="1368" spans="1:27" ht="11.65" customHeight="1">
      <c r="A1368" s="53">
        <v>1239</v>
      </c>
      <c r="C1368" s="101"/>
      <c r="H1368" s="59"/>
      <c r="I1368" s="7"/>
      <c r="J1368" s="7"/>
      <c r="K1368" s="7"/>
      <c r="L1368" s="7"/>
      <c r="M1368" s="7"/>
      <c r="O1368" s="51"/>
      <c r="P1368" s="51"/>
      <c r="Q1368" s="51"/>
      <c r="R1368" s="51"/>
      <c r="S1368" s="51"/>
      <c r="T1368" s="51"/>
      <c r="U1368" s="51"/>
      <c r="V1368" s="51"/>
      <c r="W1368" s="51"/>
      <c r="X1368" s="51"/>
      <c r="Y1368" s="51"/>
      <c r="Z1368" s="51"/>
      <c r="AA1368" s="51"/>
    </row>
    <row r="1369" spans="1:27" ht="11.65" customHeight="1">
      <c r="A1369" s="53">
        <v>1240</v>
      </c>
      <c r="C1369" s="101">
        <v>405</v>
      </c>
      <c r="D1369" s="3" t="s">
        <v>332</v>
      </c>
      <c r="H1369" s="59"/>
      <c r="I1369" s="7"/>
      <c r="J1369" s="7"/>
      <c r="K1369" s="7"/>
      <c r="L1369" s="7"/>
      <c r="M1369" s="7"/>
      <c r="O1369" s="51"/>
      <c r="P1369" s="51"/>
      <c r="Q1369" s="51"/>
      <c r="R1369" s="51"/>
      <c r="S1369" s="51"/>
      <c r="T1369" s="51"/>
      <c r="U1369" s="51"/>
      <c r="V1369" s="51"/>
      <c r="W1369" s="51"/>
      <c r="X1369" s="51"/>
      <c r="Y1369" s="51"/>
      <c r="Z1369" s="51"/>
      <c r="AA1369" s="51"/>
    </row>
    <row r="1370" spans="1:27" ht="11.65" customHeight="1">
      <c r="A1370" s="53">
        <v>1241</v>
      </c>
      <c r="C1370" s="101"/>
      <c r="F1370" s="101" t="s">
        <v>484</v>
      </c>
      <c r="G1370" s="3" t="s">
        <v>569</v>
      </c>
      <c r="H1370" s="59"/>
      <c r="I1370" s="7">
        <v>0</v>
      </c>
      <c r="J1370" s="7">
        <v>0</v>
      </c>
      <c r="K1370" s="103">
        <v>0</v>
      </c>
      <c r="L1370" s="7">
        <v>0</v>
      </c>
      <c r="M1370" s="7">
        <v>0</v>
      </c>
      <c r="O1370" s="51"/>
      <c r="P1370" s="51"/>
      <c r="Q1370" s="51"/>
      <c r="R1370" s="51"/>
      <c r="S1370" s="51"/>
      <c r="T1370" s="51"/>
      <c r="U1370" s="51"/>
      <c r="V1370" s="51"/>
      <c r="W1370" s="51"/>
      <c r="X1370" s="51"/>
      <c r="Y1370" s="51"/>
      <c r="Z1370" s="51"/>
      <c r="AA1370" s="51"/>
    </row>
    <row r="1371" spans="1:27" ht="11.65" customHeight="1">
      <c r="A1371" s="53">
        <v>1242</v>
      </c>
      <c r="C1371" s="101"/>
      <c r="H1371" s="59"/>
      <c r="I1371" s="7"/>
      <c r="J1371" s="7"/>
      <c r="K1371" s="7"/>
      <c r="L1371" s="7"/>
      <c r="M1371" s="7"/>
      <c r="O1371" s="51"/>
      <c r="P1371" s="51"/>
      <c r="Q1371" s="51"/>
      <c r="R1371" s="51"/>
      <c r="S1371" s="51"/>
      <c r="T1371" s="51"/>
      <c r="U1371" s="51"/>
      <c r="V1371" s="51"/>
      <c r="W1371" s="51"/>
      <c r="X1371" s="51"/>
      <c r="Y1371" s="51"/>
      <c r="Z1371" s="51"/>
      <c r="AA1371" s="51"/>
    </row>
    <row r="1372" spans="1:27" ht="11.65" customHeight="1">
      <c r="A1372" s="53">
        <v>1243</v>
      </c>
      <c r="C1372" s="101"/>
      <c r="H1372" s="59" t="s">
        <v>322</v>
      </c>
      <c r="I1372" s="106">
        <v>0</v>
      </c>
      <c r="J1372" s="106">
        <v>0</v>
      </c>
      <c r="K1372" s="106">
        <v>0</v>
      </c>
      <c r="L1372" s="106">
        <v>0</v>
      </c>
      <c r="M1372" s="106">
        <v>0</v>
      </c>
      <c r="O1372" s="51"/>
      <c r="P1372" s="51"/>
      <c r="Q1372" s="51"/>
      <c r="R1372" s="51"/>
      <c r="S1372" s="51"/>
      <c r="T1372" s="51"/>
      <c r="U1372" s="51"/>
      <c r="V1372" s="51"/>
      <c r="W1372" s="51"/>
      <c r="X1372" s="51"/>
      <c r="Y1372" s="51"/>
      <c r="Z1372" s="51"/>
      <c r="AA1372" s="51"/>
    </row>
    <row r="1373" spans="1:27" ht="11.65" customHeight="1">
      <c r="A1373" s="53">
        <v>1244</v>
      </c>
      <c r="C1373" s="101"/>
      <c r="H1373" s="59"/>
      <c r="I1373" s="7"/>
      <c r="J1373" s="7"/>
      <c r="K1373" s="7"/>
      <c r="L1373" s="7"/>
      <c r="M1373" s="7"/>
      <c r="O1373" s="51"/>
      <c r="P1373" s="51"/>
      <c r="Q1373" s="51"/>
      <c r="R1373" s="51"/>
      <c r="S1373" s="51"/>
      <c r="T1373" s="51"/>
      <c r="U1373" s="51"/>
      <c r="V1373" s="51"/>
      <c r="W1373" s="51"/>
      <c r="X1373" s="51"/>
      <c r="Y1373" s="51"/>
      <c r="Z1373" s="51"/>
      <c r="AA1373" s="51"/>
    </row>
    <row r="1374" spans="1:27" ht="11.65" customHeight="1">
      <c r="A1374" s="53">
        <v>1245</v>
      </c>
      <c r="C1374" s="101">
        <v>406</v>
      </c>
      <c r="D1374" s="3" t="s">
        <v>334</v>
      </c>
      <c r="H1374" s="59"/>
      <c r="I1374" s="7"/>
      <c r="J1374" s="7"/>
      <c r="K1374" s="7"/>
      <c r="L1374" s="7"/>
      <c r="M1374" s="7"/>
      <c r="O1374" s="51"/>
      <c r="P1374" s="51"/>
      <c r="Q1374" s="51"/>
      <c r="R1374" s="51"/>
      <c r="S1374" s="51"/>
      <c r="T1374" s="51"/>
      <c r="U1374" s="51"/>
      <c r="V1374" s="51"/>
      <c r="W1374" s="51"/>
      <c r="X1374" s="51"/>
      <c r="Y1374" s="51"/>
      <c r="Z1374" s="51"/>
      <c r="AA1374" s="51"/>
    </row>
    <row r="1375" spans="1:27" ht="11.65" customHeight="1">
      <c r="A1375" s="53">
        <v>1246</v>
      </c>
      <c r="C1375" s="101"/>
      <c r="F1375" s="101" t="s">
        <v>270</v>
      </c>
      <c r="G1375" s="3" t="s">
        <v>569</v>
      </c>
      <c r="H1375" s="59"/>
      <c r="I1375" s="7">
        <v>301635.48</v>
      </c>
      <c r="J1375" s="7">
        <v>301635.48</v>
      </c>
      <c r="K1375" s="103">
        <v>0</v>
      </c>
      <c r="L1375" s="7">
        <v>0</v>
      </c>
      <c r="M1375" s="7">
        <v>0</v>
      </c>
      <c r="O1375" s="51"/>
      <c r="P1375" s="51"/>
      <c r="Q1375" s="51"/>
      <c r="R1375" s="51"/>
      <c r="S1375" s="51"/>
      <c r="T1375" s="51"/>
      <c r="U1375" s="51"/>
      <c r="V1375" s="51"/>
      <c r="W1375" s="51"/>
      <c r="X1375" s="51"/>
      <c r="Y1375" s="51"/>
      <c r="Z1375" s="51"/>
      <c r="AA1375" s="51"/>
    </row>
    <row r="1376" spans="1:27" ht="11.65" customHeight="1">
      <c r="A1376" s="53">
        <v>1247</v>
      </c>
      <c r="C1376" s="101"/>
      <c r="F1376" s="101" t="s">
        <v>270</v>
      </c>
      <c r="G1376" s="3" t="s">
        <v>635</v>
      </c>
      <c r="H1376" s="59"/>
      <c r="I1376" s="7">
        <v>0</v>
      </c>
      <c r="J1376" s="7">
        <v>0</v>
      </c>
      <c r="K1376" s="103">
        <v>0</v>
      </c>
      <c r="L1376" s="7">
        <v>0</v>
      </c>
      <c r="M1376" s="7">
        <v>0</v>
      </c>
      <c r="O1376" s="51"/>
      <c r="P1376" s="51"/>
      <c r="Q1376" s="51"/>
      <c r="R1376" s="51"/>
      <c r="S1376" s="51"/>
      <c r="T1376" s="51"/>
      <c r="U1376" s="51"/>
      <c r="V1376" s="51"/>
      <c r="W1376" s="51"/>
      <c r="X1376" s="51"/>
      <c r="Y1376" s="51"/>
      <c r="Z1376" s="51"/>
      <c r="AA1376" s="51"/>
    </row>
    <row r="1377" spans="1:27" ht="11.65" customHeight="1">
      <c r="A1377" s="53">
        <v>1248</v>
      </c>
      <c r="C1377" s="101"/>
      <c r="F1377" s="101" t="s">
        <v>270</v>
      </c>
      <c r="G1377" s="3" t="s">
        <v>649</v>
      </c>
      <c r="H1377" s="59"/>
      <c r="I1377" s="7">
        <v>0</v>
      </c>
      <c r="J1377" s="7">
        <v>0</v>
      </c>
      <c r="K1377" s="103">
        <v>0</v>
      </c>
      <c r="L1377" s="7">
        <v>0</v>
      </c>
      <c r="M1377" s="7">
        <v>0</v>
      </c>
      <c r="O1377" s="51"/>
      <c r="P1377" s="51"/>
      <c r="Q1377" s="51"/>
      <c r="R1377" s="51"/>
      <c r="S1377" s="51"/>
      <c r="T1377" s="51"/>
      <c r="U1377" s="51"/>
      <c r="V1377" s="51"/>
      <c r="W1377" s="51"/>
      <c r="X1377" s="51"/>
      <c r="Y1377" s="51"/>
      <c r="Z1377" s="51"/>
      <c r="AA1377" s="51"/>
    </row>
    <row r="1378" spans="1:27" ht="11.65" customHeight="1">
      <c r="A1378" s="53">
        <v>1249</v>
      </c>
      <c r="C1378" s="101"/>
      <c r="F1378" s="101" t="s">
        <v>270</v>
      </c>
      <c r="G1378" s="3" t="s">
        <v>634</v>
      </c>
      <c r="H1378" s="59"/>
      <c r="I1378" s="7">
        <v>0</v>
      </c>
      <c r="J1378" s="7">
        <v>0</v>
      </c>
      <c r="K1378" s="103">
        <v>0</v>
      </c>
      <c r="L1378" s="7">
        <v>0</v>
      </c>
      <c r="M1378" s="7">
        <v>0</v>
      </c>
      <c r="O1378" s="51"/>
      <c r="P1378" s="51"/>
      <c r="Q1378" s="51"/>
      <c r="R1378" s="51"/>
      <c r="S1378" s="51"/>
      <c r="T1378" s="51"/>
      <c r="U1378" s="51"/>
      <c r="V1378" s="51"/>
      <c r="W1378" s="51"/>
      <c r="X1378" s="51"/>
      <c r="Y1378" s="51"/>
      <c r="Z1378" s="51"/>
      <c r="AA1378" s="51"/>
    </row>
    <row r="1379" spans="1:27" ht="11.65" customHeight="1">
      <c r="A1379" s="53">
        <v>1250</v>
      </c>
      <c r="C1379" s="101"/>
      <c r="F1379" s="101" t="s">
        <v>270</v>
      </c>
      <c r="G1379" s="3" t="s">
        <v>636</v>
      </c>
      <c r="H1379" s="59"/>
      <c r="I1379" s="7">
        <v>4750824.8499999996</v>
      </c>
      <c r="J1379" s="7">
        <v>4750824.8499999996</v>
      </c>
      <c r="K1379" s="103">
        <v>0</v>
      </c>
      <c r="L1379" s="7">
        <v>0</v>
      </c>
      <c r="M1379" s="7">
        <v>0</v>
      </c>
      <c r="O1379" s="51"/>
      <c r="P1379" s="51"/>
      <c r="Q1379" s="51"/>
      <c r="R1379" s="51"/>
      <c r="S1379" s="51"/>
      <c r="T1379" s="51"/>
      <c r="U1379" s="51"/>
      <c r="V1379" s="51"/>
      <c r="W1379" s="51"/>
      <c r="X1379" s="51"/>
      <c r="Y1379" s="51"/>
      <c r="Z1379" s="51"/>
      <c r="AA1379" s="51"/>
    </row>
    <row r="1380" spans="1:27" ht="11.65" customHeight="1">
      <c r="A1380" s="53">
        <v>1251</v>
      </c>
      <c r="C1380" s="101"/>
      <c r="F1380" s="101" t="s">
        <v>270</v>
      </c>
      <c r="G1380" s="3" t="s">
        <v>249</v>
      </c>
      <c r="H1380" s="59"/>
      <c r="I1380" s="7">
        <v>0</v>
      </c>
      <c r="J1380" s="7">
        <v>0</v>
      </c>
      <c r="K1380" s="103">
        <v>0</v>
      </c>
      <c r="L1380" s="7">
        <v>0</v>
      </c>
      <c r="M1380" s="7">
        <v>0</v>
      </c>
      <c r="O1380" s="51"/>
      <c r="P1380" s="51"/>
      <c r="Q1380" s="51"/>
      <c r="R1380" s="51"/>
      <c r="S1380" s="51"/>
      <c r="T1380" s="51"/>
      <c r="U1380" s="51"/>
      <c r="V1380" s="51"/>
      <c r="W1380" s="51"/>
      <c r="X1380" s="51"/>
      <c r="Y1380" s="51"/>
      <c r="Z1380" s="51"/>
      <c r="AA1380" s="51"/>
    </row>
    <row r="1381" spans="1:27" ht="11.65" customHeight="1">
      <c r="A1381" s="53">
        <v>1252</v>
      </c>
      <c r="C1381" s="101"/>
      <c r="F1381" s="101" t="s">
        <v>270</v>
      </c>
      <c r="G1381" s="3" t="s">
        <v>632</v>
      </c>
      <c r="H1381" s="59"/>
      <c r="I1381" s="7">
        <v>0</v>
      </c>
      <c r="J1381" s="7">
        <v>0</v>
      </c>
      <c r="K1381" s="103">
        <v>0</v>
      </c>
      <c r="L1381" s="7">
        <v>0</v>
      </c>
      <c r="M1381" s="7">
        <v>0</v>
      </c>
      <c r="O1381" s="51"/>
      <c r="P1381" s="51"/>
      <c r="Q1381" s="51"/>
      <c r="R1381" s="51"/>
      <c r="S1381" s="51"/>
      <c r="T1381" s="51"/>
      <c r="U1381" s="51"/>
      <c r="V1381" s="51"/>
      <c r="W1381" s="51"/>
      <c r="X1381" s="51"/>
      <c r="Y1381" s="51"/>
      <c r="Z1381" s="51"/>
      <c r="AA1381" s="51"/>
    </row>
    <row r="1382" spans="1:27" ht="11.65" customHeight="1">
      <c r="A1382" s="53">
        <v>1253</v>
      </c>
      <c r="C1382" s="101"/>
      <c r="H1382" s="59" t="s">
        <v>322</v>
      </c>
      <c r="I1382" s="106">
        <v>5052460.33</v>
      </c>
      <c r="J1382" s="106">
        <v>5052460.33</v>
      </c>
      <c r="K1382" s="106">
        <v>0</v>
      </c>
      <c r="L1382" s="106">
        <v>0</v>
      </c>
      <c r="M1382" s="106">
        <v>0</v>
      </c>
      <c r="O1382" s="51"/>
      <c r="P1382" s="51"/>
      <c r="Q1382" s="51"/>
      <c r="R1382" s="51"/>
      <c r="S1382" s="51"/>
      <c r="T1382" s="51"/>
      <c r="U1382" s="51"/>
      <c r="V1382" s="51"/>
      <c r="W1382" s="51"/>
      <c r="X1382" s="51"/>
      <c r="Y1382" s="51"/>
      <c r="Z1382" s="51"/>
      <c r="AA1382" s="51"/>
    </row>
    <row r="1383" spans="1:27" ht="11.65" customHeight="1">
      <c r="A1383" s="53">
        <v>1254</v>
      </c>
      <c r="C1383" s="101">
        <v>407</v>
      </c>
      <c r="D1383" s="3" t="s">
        <v>335</v>
      </c>
      <c r="H1383" s="59"/>
      <c r="I1383" s="7"/>
      <c r="J1383" s="7"/>
      <c r="K1383" s="7"/>
      <c r="L1383" s="7"/>
      <c r="M1383" s="7"/>
      <c r="O1383" s="51"/>
      <c r="P1383" s="51"/>
      <c r="Q1383" s="51"/>
      <c r="R1383" s="51"/>
      <c r="S1383" s="51"/>
      <c r="T1383" s="51"/>
      <c r="U1383" s="51"/>
      <c r="V1383" s="51"/>
      <c r="W1383" s="51"/>
      <c r="X1383" s="51"/>
      <c r="Y1383" s="51"/>
      <c r="Z1383" s="51"/>
      <c r="AA1383" s="51"/>
    </row>
    <row r="1384" spans="1:27" ht="11.65" customHeight="1">
      <c r="A1384" s="53">
        <v>1255</v>
      </c>
      <c r="C1384" s="101"/>
      <c r="F1384" s="101" t="s">
        <v>633</v>
      </c>
      <c r="G1384" s="3" t="s">
        <v>569</v>
      </c>
      <c r="H1384" s="59"/>
      <c r="I1384" s="7">
        <v>124290.24000000001</v>
      </c>
      <c r="J1384" s="7">
        <v>124293.36</v>
      </c>
      <c r="K1384" s="103">
        <v>-3.12</v>
      </c>
      <c r="L1384" s="7">
        <v>0</v>
      </c>
      <c r="M1384" s="7">
        <v>-3.12</v>
      </c>
      <c r="O1384" s="51"/>
      <c r="P1384" s="51"/>
      <c r="Q1384" s="51"/>
      <c r="R1384" s="51"/>
      <c r="S1384" s="51"/>
      <c r="T1384" s="51"/>
      <c r="U1384" s="51"/>
      <c r="V1384" s="51"/>
      <c r="W1384" s="51"/>
      <c r="X1384" s="51"/>
      <c r="Y1384" s="51"/>
      <c r="Z1384" s="51"/>
      <c r="AA1384" s="51"/>
    </row>
    <row r="1385" spans="1:27" ht="11.65" customHeight="1">
      <c r="A1385" s="53">
        <v>1256</v>
      </c>
      <c r="C1385" s="101"/>
      <c r="F1385" s="101" t="s">
        <v>484</v>
      </c>
      <c r="G1385" s="3" t="s">
        <v>632</v>
      </c>
      <c r="H1385" s="59"/>
      <c r="I1385" s="7">
        <v>0</v>
      </c>
      <c r="J1385" s="7">
        <v>0</v>
      </c>
      <c r="K1385" s="103">
        <v>0</v>
      </c>
      <c r="L1385" s="7">
        <v>0</v>
      </c>
      <c r="M1385" s="7">
        <v>0</v>
      </c>
      <c r="O1385" s="51"/>
      <c r="P1385" s="51"/>
      <c r="Q1385" s="51"/>
      <c r="R1385" s="51"/>
      <c r="S1385" s="51"/>
      <c r="T1385" s="51"/>
      <c r="U1385" s="51"/>
      <c r="V1385" s="51"/>
      <c r="W1385" s="51"/>
      <c r="X1385" s="51"/>
      <c r="Y1385" s="51"/>
      <c r="Z1385" s="51"/>
      <c r="AA1385" s="51"/>
    </row>
    <row r="1386" spans="1:27" ht="11.65" customHeight="1">
      <c r="A1386" s="53">
        <v>1257</v>
      </c>
      <c r="C1386" s="101"/>
      <c r="F1386" s="101" t="s">
        <v>270</v>
      </c>
      <c r="G1386" s="3" t="s">
        <v>635</v>
      </c>
      <c r="H1386" s="59"/>
      <c r="I1386" s="7">
        <v>0</v>
      </c>
      <c r="J1386" s="7">
        <v>0</v>
      </c>
      <c r="K1386" s="103">
        <v>0</v>
      </c>
      <c r="L1386" s="7">
        <v>0</v>
      </c>
      <c r="M1386" s="7">
        <v>0</v>
      </c>
      <c r="O1386" s="51"/>
      <c r="P1386" s="51"/>
      <c r="Q1386" s="51"/>
      <c r="R1386" s="51"/>
      <c r="S1386" s="51"/>
      <c r="T1386" s="51"/>
      <c r="U1386" s="51"/>
      <c r="V1386" s="51"/>
      <c r="W1386" s="51"/>
      <c r="X1386" s="51"/>
      <c r="Y1386" s="51"/>
      <c r="Z1386" s="51"/>
      <c r="AA1386" s="51"/>
    </row>
    <row r="1387" spans="1:27" ht="11.65" customHeight="1">
      <c r="A1387" s="53">
        <v>1258</v>
      </c>
      <c r="C1387" s="101"/>
      <c r="F1387" s="101" t="s">
        <v>270</v>
      </c>
      <c r="G1387" s="3" t="s">
        <v>630</v>
      </c>
      <c r="H1387" s="59"/>
      <c r="I1387" s="7">
        <v>0</v>
      </c>
      <c r="J1387" s="7">
        <v>0</v>
      </c>
      <c r="K1387" s="103">
        <v>0</v>
      </c>
      <c r="L1387" s="7">
        <v>0</v>
      </c>
      <c r="M1387" s="7">
        <v>0</v>
      </c>
      <c r="O1387" s="51"/>
      <c r="P1387" s="51"/>
      <c r="Q1387" s="51"/>
      <c r="R1387" s="51"/>
      <c r="S1387" s="51"/>
      <c r="T1387" s="51"/>
      <c r="U1387" s="51"/>
      <c r="V1387" s="51"/>
      <c r="W1387" s="51"/>
      <c r="X1387" s="51"/>
      <c r="Y1387" s="51"/>
      <c r="Z1387" s="51"/>
      <c r="AA1387" s="51"/>
    </row>
    <row r="1388" spans="1:27" ht="11.65" customHeight="1">
      <c r="A1388" s="53">
        <v>1259</v>
      </c>
      <c r="C1388" s="101"/>
      <c r="F1388" s="101" t="s">
        <v>270</v>
      </c>
      <c r="G1388" s="3" t="s">
        <v>634</v>
      </c>
      <c r="H1388" s="59"/>
      <c r="I1388" s="7">
        <v>3760.96</v>
      </c>
      <c r="J1388" s="7">
        <v>2915.8142689304868</v>
      </c>
      <c r="K1388" s="103">
        <v>845.14573106951343</v>
      </c>
      <c r="L1388" s="7">
        <v>0</v>
      </c>
      <c r="M1388" s="7">
        <v>845.14573106951343</v>
      </c>
      <c r="O1388" s="51"/>
      <c r="P1388" s="51"/>
      <c r="Q1388" s="51"/>
      <c r="R1388" s="51"/>
      <c r="S1388" s="51"/>
      <c r="T1388" s="51"/>
      <c r="U1388" s="51"/>
      <c r="V1388" s="51"/>
      <c r="W1388" s="51"/>
      <c r="X1388" s="51"/>
      <c r="Y1388" s="51"/>
      <c r="Z1388" s="51"/>
      <c r="AA1388" s="51"/>
    </row>
    <row r="1389" spans="1:27" ht="11.65" customHeight="1">
      <c r="A1389" s="53">
        <v>1260</v>
      </c>
      <c r="C1389" s="101"/>
      <c r="F1389" s="101" t="s">
        <v>270</v>
      </c>
      <c r="G1389" s="3" t="s">
        <v>636</v>
      </c>
      <c r="H1389" s="59"/>
      <c r="I1389" s="7">
        <v>0</v>
      </c>
      <c r="J1389" s="7">
        <v>0</v>
      </c>
      <c r="K1389" s="103">
        <v>0</v>
      </c>
      <c r="L1389" s="7">
        <v>0</v>
      </c>
      <c r="M1389" s="7">
        <v>0</v>
      </c>
      <c r="O1389" s="51"/>
      <c r="P1389" s="51"/>
      <c r="Q1389" s="51"/>
      <c r="R1389" s="51"/>
      <c r="S1389" s="51"/>
      <c r="T1389" s="51"/>
      <c r="U1389" s="51"/>
      <c r="V1389" s="51"/>
      <c r="W1389" s="51"/>
      <c r="X1389" s="51"/>
      <c r="Y1389" s="51"/>
      <c r="Z1389" s="51"/>
      <c r="AA1389" s="51"/>
    </row>
    <row r="1390" spans="1:27" ht="11.65" customHeight="1">
      <c r="A1390" s="53">
        <v>1261</v>
      </c>
      <c r="C1390" s="101"/>
      <c r="F1390" s="101" t="s">
        <v>270</v>
      </c>
      <c r="G1390" s="3" t="s">
        <v>637</v>
      </c>
      <c r="H1390" s="59"/>
      <c r="I1390" s="7">
        <v>0</v>
      </c>
      <c r="J1390" s="7">
        <v>0</v>
      </c>
      <c r="K1390" s="103">
        <v>0</v>
      </c>
      <c r="L1390" s="7">
        <v>0</v>
      </c>
      <c r="M1390" s="7">
        <v>0</v>
      </c>
      <c r="O1390" s="51"/>
      <c r="P1390" s="51"/>
      <c r="Q1390" s="51"/>
      <c r="R1390" s="51"/>
      <c r="S1390" s="51"/>
      <c r="T1390" s="51"/>
      <c r="U1390" s="51"/>
      <c r="V1390" s="51"/>
      <c r="W1390" s="51"/>
      <c r="X1390" s="51"/>
      <c r="Y1390" s="51"/>
      <c r="Z1390" s="51"/>
      <c r="AA1390" s="51"/>
    </row>
    <row r="1391" spans="1:27" ht="11.65" customHeight="1">
      <c r="A1391" s="53">
        <v>1262</v>
      </c>
      <c r="C1391" s="101"/>
      <c r="F1391" s="101" t="s">
        <v>270</v>
      </c>
      <c r="G1391" s="3" t="s">
        <v>674</v>
      </c>
      <c r="H1391" s="59"/>
      <c r="I1391" s="7">
        <v>0</v>
      </c>
      <c r="J1391" s="7">
        <v>0</v>
      </c>
      <c r="K1391" s="103">
        <v>0</v>
      </c>
      <c r="L1391" s="7">
        <v>0</v>
      </c>
      <c r="M1391" s="7">
        <v>0</v>
      </c>
      <c r="O1391" s="51"/>
      <c r="P1391" s="51"/>
      <c r="Q1391" s="51"/>
      <c r="R1391" s="51"/>
      <c r="S1391" s="51"/>
      <c r="T1391" s="51"/>
      <c r="U1391" s="51"/>
      <c r="V1391" s="51"/>
      <c r="W1391" s="51"/>
      <c r="X1391" s="51"/>
      <c r="Y1391" s="51"/>
      <c r="Z1391" s="51"/>
      <c r="AA1391" s="51"/>
    </row>
    <row r="1392" spans="1:27" ht="11.65" customHeight="1">
      <c r="A1392" s="53">
        <v>1263</v>
      </c>
      <c r="C1392" s="101"/>
      <c r="F1392" s="101" t="s">
        <v>270</v>
      </c>
      <c r="G1392" s="3" t="s">
        <v>249</v>
      </c>
      <c r="H1392" s="59"/>
      <c r="I1392" s="7">
        <v>0</v>
      </c>
      <c r="J1392" s="7">
        <v>0</v>
      </c>
      <c r="K1392" s="103">
        <v>0</v>
      </c>
      <c r="L1392" s="7">
        <v>0</v>
      </c>
      <c r="M1392" s="7">
        <v>0</v>
      </c>
      <c r="O1392" s="51"/>
      <c r="P1392" s="51"/>
      <c r="Q1392" s="51"/>
      <c r="R1392" s="51"/>
      <c r="S1392" s="51"/>
      <c r="T1392" s="51"/>
      <c r="U1392" s="51"/>
      <c r="V1392" s="51"/>
      <c r="W1392" s="51"/>
      <c r="X1392" s="51"/>
      <c r="Y1392" s="51"/>
      <c r="Z1392" s="51"/>
      <c r="AA1392" s="51"/>
    </row>
    <row r="1393" spans="1:27" ht="11.65" customHeight="1">
      <c r="A1393" s="53">
        <v>1264</v>
      </c>
      <c r="C1393" s="101"/>
      <c r="F1393" s="101" t="s">
        <v>270</v>
      </c>
      <c r="G1393" s="3" t="s">
        <v>654</v>
      </c>
      <c r="H1393" s="59"/>
      <c r="I1393" s="7">
        <v>0</v>
      </c>
      <c r="J1393" s="7">
        <v>0</v>
      </c>
      <c r="K1393" s="103">
        <v>0</v>
      </c>
      <c r="L1393" s="7">
        <v>0</v>
      </c>
      <c r="M1393" s="7">
        <v>0</v>
      </c>
      <c r="O1393" s="51"/>
      <c r="P1393" s="51"/>
      <c r="Q1393" s="51"/>
      <c r="R1393" s="51"/>
      <c r="S1393" s="51"/>
      <c r="T1393" s="51"/>
      <c r="U1393" s="51"/>
      <c r="V1393" s="51"/>
      <c r="W1393" s="51"/>
      <c r="X1393" s="51"/>
      <c r="Y1393" s="51"/>
      <c r="Z1393" s="51"/>
      <c r="AA1393" s="51"/>
    </row>
    <row r="1394" spans="1:27" ht="11.65" customHeight="1">
      <c r="A1394" s="53">
        <v>1265</v>
      </c>
      <c r="C1394" s="101"/>
      <c r="H1394" s="59" t="s">
        <v>322</v>
      </c>
      <c r="I1394" s="106">
        <v>128051.20000000001</v>
      </c>
      <c r="J1394" s="106">
        <v>127209.17426893048</v>
      </c>
      <c r="K1394" s="106">
        <v>842.02573106951343</v>
      </c>
      <c r="L1394" s="106">
        <v>0</v>
      </c>
      <c r="M1394" s="106">
        <v>842.02573106951343</v>
      </c>
      <c r="O1394" s="51"/>
      <c r="P1394" s="51"/>
      <c r="Q1394" s="51"/>
      <c r="R1394" s="51"/>
      <c r="S1394" s="51"/>
      <c r="T1394" s="51"/>
      <c r="U1394" s="51"/>
      <c r="V1394" s="51"/>
      <c r="W1394" s="51"/>
      <c r="X1394" s="51"/>
      <c r="Y1394" s="51"/>
      <c r="Z1394" s="51"/>
      <c r="AA1394" s="51"/>
    </row>
    <row r="1395" spans="1:27" ht="11.65" customHeight="1">
      <c r="A1395" s="53">
        <v>1266</v>
      </c>
      <c r="C1395" s="101"/>
      <c r="H1395" s="59"/>
      <c r="I1395" s="7"/>
      <c r="J1395" s="7"/>
      <c r="K1395" s="7"/>
      <c r="L1395" s="7"/>
      <c r="M1395" s="7"/>
      <c r="O1395" s="51"/>
      <c r="P1395" s="51"/>
      <c r="Q1395" s="51"/>
      <c r="R1395" s="51"/>
      <c r="S1395" s="51"/>
      <c r="T1395" s="51"/>
      <c r="U1395" s="51"/>
      <c r="V1395" s="51"/>
      <c r="W1395" s="51"/>
      <c r="X1395" s="51"/>
      <c r="Y1395" s="51"/>
      <c r="Z1395" s="51"/>
      <c r="AA1395" s="51"/>
    </row>
    <row r="1396" spans="1:27" ht="11.65" customHeight="1" thickBot="1">
      <c r="A1396" s="53">
        <v>1267</v>
      </c>
      <c r="C1396" s="91" t="s">
        <v>336</v>
      </c>
      <c r="H1396" s="59" t="s">
        <v>322</v>
      </c>
      <c r="I1396" s="108">
        <v>53970333</v>
      </c>
      <c r="J1396" s="108">
        <v>49558428.714801647</v>
      </c>
      <c r="K1396" s="108">
        <v>4411904.2851983663</v>
      </c>
      <c r="L1396" s="108">
        <v>123388.79886043421</v>
      </c>
      <c r="M1396" s="108">
        <v>4535293.0840587998</v>
      </c>
      <c r="N1396" s="7" t="s">
        <v>65</v>
      </c>
      <c r="O1396" s="105"/>
      <c r="P1396" s="105"/>
      <c r="Q1396" s="105"/>
      <c r="R1396" s="105"/>
      <c r="S1396" s="105"/>
      <c r="T1396" s="105"/>
      <c r="U1396" s="51"/>
      <c r="V1396" s="105"/>
      <c r="W1396" s="105"/>
      <c r="X1396" s="105"/>
      <c r="Y1396" s="105"/>
      <c r="Z1396" s="105"/>
      <c r="AA1396" s="105"/>
    </row>
    <row r="1397" spans="1:27" ht="11.65" customHeight="1" thickTop="1">
      <c r="A1397" s="53">
        <v>1268</v>
      </c>
      <c r="C1397" s="101"/>
      <c r="H1397" s="59"/>
      <c r="I1397" s="7"/>
      <c r="J1397" s="7"/>
      <c r="K1397" s="7"/>
      <c r="L1397" s="7"/>
      <c r="M1397" s="7"/>
      <c r="O1397" s="51"/>
      <c r="P1397" s="51"/>
      <c r="Q1397" s="51"/>
      <c r="R1397" s="51"/>
      <c r="S1397" s="51"/>
      <c r="T1397" s="51"/>
      <c r="U1397" s="51"/>
      <c r="V1397" s="51"/>
      <c r="W1397" s="51"/>
      <c r="X1397" s="51"/>
      <c r="Y1397" s="51"/>
      <c r="Z1397" s="51"/>
      <c r="AA1397" s="51"/>
    </row>
    <row r="1398" spans="1:27" ht="11.65" customHeight="1">
      <c r="A1398" s="53">
        <v>1269</v>
      </c>
      <c r="C1398" s="101"/>
      <c r="H1398" s="59"/>
      <c r="I1398" s="7"/>
      <c r="J1398" s="7"/>
      <c r="K1398" s="7"/>
      <c r="L1398" s="7"/>
      <c r="M1398" s="7"/>
      <c r="O1398" s="51"/>
      <c r="P1398" s="51"/>
      <c r="Q1398" s="51"/>
      <c r="R1398" s="51"/>
      <c r="S1398" s="51"/>
      <c r="T1398" s="51"/>
      <c r="U1398" s="51"/>
      <c r="V1398" s="51"/>
      <c r="W1398" s="51"/>
      <c r="X1398" s="51"/>
      <c r="Y1398" s="51"/>
      <c r="Z1398" s="51"/>
      <c r="AA1398" s="51"/>
    </row>
    <row r="1399" spans="1:27" ht="11.65" customHeight="1">
      <c r="A1399" s="53">
        <v>1270</v>
      </c>
      <c r="C1399" s="101"/>
      <c r="H1399" s="59"/>
      <c r="I1399" s="7"/>
      <c r="J1399" s="7"/>
      <c r="K1399" s="7"/>
      <c r="L1399" s="7"/>
      <c r="M1399" s="7"/>
      <c r="O1399" s="51"/>
      <c r="P1399" s="51"/>
      <c r="Q1399" s="51"/>
      <c r="R1399" s="51"/>
      <c r="S1399" s="51"/>
      <c r="T1399" s="51"/>
      <c r="U1399" s="51"/>
      <c r="V1399" s="51"/>
      <c r="W1399" s="51"/>
      <c r="X1399" s="51"/>
      <c r="Y1399" s="51"/>
      <c r="Z1399" s="51"/>
      <c r="AA1399" s="51"/>
    </row>
    <row r="1400" spans="1:27" ht="11.65" customHeight="1">
      <c r="A1400" s="53">
        <v>1271</v>
      </c>
      <c r="C1400" s="101" t="s">
        <v>337</v>
      </c>
      <c r="H1400" s="59"/>
      <c r="I1400" s="7"/>
      <c r="J1400" s="7"/>
      <c r="K1400" s="7"/>
      <c r="L1400" s="7"/>
      <c r="M1400" s="7"/>
      <c r="O1400" s="51"/>
      <c r="P1400" s="51"/>
      <c r="Q1400" s="51"/>
      <c r="R1400" s="51"/>
      <c r="S1400" s="51"/>
      <c r="T1400" s="51"/>
      <c r="U1400" s="51"/>
      <c r="V1400" s="51"/>
      <c r="W1400" s="51"/>
      <c r="X1400" s="51"/>
      <c r="Y1400" s="51"/>
      <c r="Z1400" s="51"/>
      <c r="AA1400" s="51"/>
    </row>
    <row r="1401" spans="1:27" ht="11.65" customHeight="1">
      <c r="A1401" s="53">
        <v>1272</v>
      </c>
      <c r="C1401" s="101"/>
      <c r="E1401" s="3" t="s">
        <v>569</v>
      </c>
      <c r="H1401" s="59"/>
      <c r="I1401" s="7">
        <v>3640083.36</v>
      </c>
      <c r="J1401" s="7">
        <v>3557410.4699999997</v>
      </c>
      <c r="K1401" s="103">
        <v>82672.890000000014</v>
      </c>
      <c r="L1401" s="7">
        <v>0</v>
      </c>
      <c r="M1401" s="7">
        <v>82672.890000000014</v>
      </c>
      <c r="O1401" s="51"/>
      <c r="P1401" s="51"/>
      <c r="Q1401" s="51"/>
      <c r="R1401" s="51"/>
      <c r="S1401" s="51"/>
      <c r="T1401" s="51"/>
      <c r="U1401" s="51"/>
      <c r="V1401" s="51"/>
      <c r="W1401" s="51"/>
      <c r="X1401" s="51"/>
      <c r="Y1401" s="51"/>
      <c r="Z1401" s="51"/>
      <c r="AA1401" s="51"/>
    </row>
    <row r="1402" spans="1:27" ht="11.65" customHeight="1">
      <c r="A1402" s="53">
        <v>1273</v>
      </c>
      <c r="C1402" s="101"/>
      <c r="E1402" s="3" t="s">
        <v>630</v>
      </c>
      <c r="H1402" s="59"/>
      <c r="I1402" s="7">
        <v>0</v>
      </c>
      <c r="J1402" s="7">
        <v>0</v>
      </c>
      <c r="K1402" s="103">
        <v>0</v>
      </c>
      <c r="L1402" s="7">
        <v>0</v>
      </c>
      <c r="M1402" s="7">
        <v>0</v>
      </c>
      <c r="O1402" s="51"/>
      <c r="P1402" s="51"/>
      <c r="Q1402" s="51"/>
      <c r="R1402" s="51"/>
      <c r="S1402" s="51"/>
      <c r="T1402" s="51"/>
      <c r="U1402" s="51"/>
      <c r="V1402" s="51"/>
      <c r="W1402" s="51"/>
      <c r="X1402" s="51"/>
      <c r="Y1402" s="51"/>
      <c r="Z1402" s="51"/>
      <c r="AA1402" s="51"/>
    </row>
    <row r="1403" spans="1:27" ht="11.65" customHeight="1">
      <c r="A1403" s="53">
        <v>1274</v>
      </c>
      <c r="C1403" s="101"/>
      <c r="E1403" s="3" t="s">
        <v>654</v>
      </c>
      <c r="H1403" s="59"/>
      <c r="I1403" s="7">
        <v>0</v>
      </c>
      <c r="J1403" s="7">
        <v>0</v>
      </c>
      <c r="K1403" s="103">
        <v>0</v>
      </c>
      <c r="L1403" s="7">
        <v>0</v>
      </c>
      <c r="M1403" s="7">
        <v>0</v>
      </c>
      <c r="O1403" s="51"/>
      <c r="P1403" s="51"/>
      <c r="Q1403" s="51"/>
      <c r="R1403" s="51"/>
      <c r="S1403" s="51"/>
      <c r="T1403" s="51"/>
      <c r="U1403" s="51"/>
      <c r="V1403" s="51"/>
      <c r="W1403" s="51"/>
      <c r="X1403" s="51"/>
      <c r="Y1403" s="51"/>
      <c r="Z1403" s="51"/>
      <c r="AA1403" s="51"/>
    </row>
    <row r="1404" spans="1:27" ht="11.65" customHeight="1">
      <c r="A1404" s="53">
        <v>1275</v>
      </c>
      <c r="C1404" s="101"/>
      <c r="E1404" s="3" t="s">
        <v>674</v>
      </c>
      <c r="H1404" s="59"/>
      <c r="I1404" s="7">
        <v>0</v>
      </c>
      <c r="J1404" s="7">
        <v>0</v>
      </c>
      <c r="K1404" s="103">
        <v>0</v>
      </c>
      <c r="L1404" s="7">
        <v>0</v>
      </c>
      <c r="M1404" s="7">
        <v>0</v>
      </c>
      <c r="O1404" s="51"/>
      <c r="P1404" s="51"/>
      <c r="Q1404" s="51"/>
      <c r="R1404" s="51"/>
      <c r="S1404" s="51"/>
      <c r="T1404" s="51"/>
      <c r="U1404" s="51"/>
      <c r="V1404" s="51"/>
      <c r="W1404" s="51"/>
      <c r="X1404" s="51"/>
      <c r="Y1404" s="51"/>
      <c r="Z1404" s="51"/>
      <c r="AA1404" s="51"/>
    </row>
    <row r="1405" spans="1:27" ht="11.65" customHeight="1">
      <c r="A1405" s="53">
        <v>1276</v>
      </c>
      <c r="C1405" s="101"/>
      <c r="E1405" s="3" t="s">
        <v>649</v>
      </c>
      <c r="H1405" s="59"/>
      <c r="I1405" s="7">
        <v>0</v>
      </c>
      <c r="J1405" s="7">
        <v>0</v>
      </c>
      <c r="K1405" s="103">
        <v>0</v>
      </c>
      <c r="L1405" s="7">
        <v>0</v>
      </c>
      <c r="M1405" s="7">
        <v>0</v>
      </c>
      <c r="O1405" s="51"/>
      <c r="P1405" s="51"/>
      <c r="Q1405" s="51"/>
      <c r="R1405" s="51"/>
      <c r="S1405" s="51"/>
      <c r="T1405" s="51"/>
      <c r="U1405" s="51"/>
      <c r="V1405" s="51"/>
      <c r="W1405" s="51"/>
      <c r="X1405" s="51"/>
      <c r="Y1405" s="51"/>
      <c r="Z1405" s="51"/>
      <c r="AA1405" s="51"/>
    </row>
    <row r="1406" spans="1:27" ht="11.65" customHeight="1">
      <c r="A1406" s="53">
        <v>1277</v>
      </c>
      <c r="C1406" s="101"/>
      <c r="E1406" s="3" t="s">
        <v>632</v>
      </c>
      <c r="H1406" s="59"/>
      <c r="I1406" s="7">
        <v>12479338.850000001</v>
      </c>
      <c r="J1406" s="7">
        <v>11615630.658738479</v>
      </c>
      <c r="K1406" s="103">
        <v>863708.19126152282</v>
      </c>
      <c r="L1406" s="7">
        <v>47201.505746911047</v>
      </c>
      <c r="M1406" s="7">
        <v>910909.69700843387</v>
      </c>
      <c r="O1406" s="51"/>
      <c r="P1406" s="51"/>
      <c r="Q1406" s="51"/>
      <c r="R1406" s="51"/>
      <c r="S1406" s="51"/>
      <c r="T1406" s="51"/>
      <c r="U1406" s="51"/>
      <c r="V1406" s="51"/>
      <c r="W1406" s="51"/>
      <c r="X1406" s="51"/>
      <c r="Y1406" s="51"/>
      <c r="Z1406" s="51"/>
      <c r="AA1406" s="51"/>
    </row>
    <row r="1407" spans="1:27" ht="11.65" customHeight="1">
      <c r="A1407" s="53">
        <v>1278</v>
      </c>
      <c r="C1407" s="101"/>
      <c r="E1407" s="3" t="s">
        <v>639</v>
      </c>
      <c r="H1407" s="59"/>
      <c r="I1407" s="7">
        <v>224529.32</v>
      </c>
      <c r="J1407" s="7">
        <v>174074.11805742665</v>
      </c>
      <c r="K1407" s="103">
        <v>50455.201942573367</v>
      </c>
      <c r="L1407" s="7">
        <v>0</v>
      </c>
      <c r="M1407" s="7">
        <v>50455.201942573367</v>
      </c>
      <c r="O1407" s="51"/>
      <c r="P1407" s="51"/>
      <c r="Q1407" s="51"/>
      <c r="R1407" s="51"/>
      <c r="S1407" s="51"/>
      <c r="T1407" s="51"/>
      <c r="U1407" s="51"/>
      <c r="V1407" s="51"/>
      <c r="W1407" s="51"/>
      <c r="X1407" s="51"/>
      <c r="Y1407" s="51"/>
      <c r="Z1407" s="51"/>
      <c r="AA1407" s="51"/>
    </row>
    <row r="1408" spans="1:27" ht="11.65" customHeight="1">
      <c r="A1408" s="53">
        <v>1279</v>
      </c>
      <c r="C1408" s="101"/>
      <c r="E1408" s="3" t="s">
        <v>662</v>
      </c>
      <c r="H1408" s="59"/>
      <c r="I1408" s="7">
        <v>0</v>
      </c>
      <c r="J1408" s="7">
        <v>0</v>
      </c>
      <c r="K1408" s="103">
        <v>0</v>
      </c>
      <c r="L1408" s="7">
        <v>0</v>
      </c>
      <c r="M1408" s="7">
        <v>0</v>
      </c>
      <c r="O1408" s="51"/>
      <c r="P1408" s="51"/>
      <c r="Q1408" s="51"/>
      <c r="R1408" s="51"/>
      <c r="S1408" s="51"/>
      <c r="T1408" s="51"/>
      <c r="U1408" s="51"/>
      <c r="V1408" s="51"/>
      <c r="W1408" s="51"/>
      <c r="X1408" s="51"/>
      <c r="Y1408" s="51"/>
      <c r="Z1408" s="51"/>
      <c r="AA1408" s="51"/>
    </row>
    <row r="1409" spans="1:27" ht="11.65" customHeight="1">
      <c r="A1409" s="53">
        <v>1280</v>
      </c>
      <c r="C1409" s="101"/>
      <c r="E1409" s="3" t="s">
        <v>647</v>
      </c>
      <c r="H1409" s="59"/>
      <c r="I1409" s="7">
        <v>11516865.27</v>
      </c>
      <c r="J1409" s="7">
        <v>10722569.84957125</v>
      </c>
      <c r="K1409" s="103">
        <v>794295.42042875011</v>
      </c>
      <c r="L1409" s="7">
        <v>12635.792886700016</v>
      </c>
      <c r="M1409" s="7">
        <v>806931.21331545012</v>
      </c>
      <c r="O1409" s="51"/>
      <c r="P1409" s="51"/>
      <c r="Q1409" s="51"/>
      <c r="R1409" s="51"/>
      <c r="S1409" s="51"/>
      <c r="T1409" s="51"/>
      <c r="U1409" s="51"/>
      <c r="V1409" s="51"/>
      <c r="W1409" s="51"/>
      <c r="X1409" s="51"/>
      <c r="Y1409" s="51"/>
      <c r="Z1409" s="51"/>
      <c r="AA1409" s="51"/>
    </row>
    <row r="1410" spans="1:27" ht="11.65" customHeight="1">
      <c r="A1410" s="53">
        <v>1281</v>
      </c>
      <c r="C1410" s="101"/>
      <c r="E1410" s="3" t="s">
        <v>634</v>
      </c>
      <c r="H1410" s="59"/>
      <c r="I1410" s="7">
        <v>8972163.120000001</v>
      </c>
      <c r="J1410" s="7">
        <v>6955979.6563823801</v>
      </c>
      <c r="K1410" s="103">
        <v>2016183.4636176205</v>
      </c>
      <c r="L1410" s="7">
        <v>63551.500226823147</v>
      </c>
      <c r="M1410" s="7">
        <v>2079734.9638444437</v>
      </c>
      <c r="O1410" s="51"/>
      <c r="P1410" s="51"/>
      <c r="Q1410" s="51"/>
      <c r="R1410" s="51"/>
      <c r="S1410" s="51"/>
      <c r="T1410" s="51"/>
      <c r="U1410" s="51"/>
      <c r="V1410" s="51"/>
      <c r="W1410" s="51"/>
      <c r="X1410" s="51"/>
      <c r="Y1410" s="51"/>
      <c r="Z1410" s="51"/>
      <c r="AA1410" s="51"/>
    </row>
    <row r="1411" spans="1:27" ht="11.65" customHeight="1">
      <c r="A1411" s="53">
        <v>1282</v>
      </c>
      <c r="C1411" s="101"/>
      <c r="E1411" s="3" t="s">
        <v>636</v>
      </c>
      <c r="H1411" s="59"/>
      <c r="I1411" s="7">
        <v>9465195.4399999995</v>
      </c>
      <c r="J1411" s="7">
        <v>9465195.4399999995</v>
      </c>
      <c r="K1411" s="103">
        <v>0</v>
      </c>
      <c r="L1411" s="7">
        <v>0</v>
      </c>
      <c r="M1411" s="7">
        <v>0</v>
      </c>
      <c r="O1411" s="51"/>
      <c r="P1411" s="51"/>
      <c r="Q1411" s="51"/>
      <c r="R1411" s="51"/>
      <c r="S1411" s="51"/>
      <c r="T1411" s="51"/>
      <c r="U1411" s="51"/>
      <c r="V1411" s="51"/>
      <c r="W1411" s="51"/>
      <c r="X1411" s="51"/>
      <c r="Y1411" s="51"/>
      <c r="Z1411" s="51"/>
      <c r="AA1411" s="51"/>
    </row>
    <row r="1412" spans="1:27" ht="11.65" customHeight="1">
      <c r="A1412" s="53">
        <v>1283</v>
      </c>
      <c r="C1412" s="101"/>
      <c r="E1412" s="3" t="s">
        <v>637</v>
      </c>
      <c r="H1412" s="59"/>
      <c r="I1412" s="7">
        <v>0</v>
      </c>
      <c r="J1412" s="7">
        <v>0</v>
      </c>
      <c r="K1412" s="103">
        <v>0</v>
      </c>
      <c r="L1412" s="7">
        <v>0</v>
      </c>
      <c r="M1412" s="7">
        <v>0</v>
      </c>
      <c r="O1412" s="51"/>
      <c r="P1412" s="51"/>
      <c r="Q1412" s="51"/>
      <c r="R1412" s="51"/>
      <c r="S1412" s="51"/>
      <c r="T1412" s="51"/>
      <c r="U1412" s="51"/>
      <c r="V1412" s="51"/>
      <c r="W1412" s="51"/>
      <c r="X1412" s="51"/>
      <c r="Y1412" s="51"/>
      <c r="Z1412" s="51"/>
      <c r="AA1412" s="51"/>
    </row>
    <row r="1413" spans="1:27" ht="11.65" customHeight="1">
      <c r="A1413" s="53">
        <v>1284</v>
      </c>
      <c r="C1413" s="101"/>
      <c r="E1413" s="3" t="s">
        <v>398</v>
      </c>
      <c r="H1413" s="59"/>
      <c r="I1413" s="7">
        <v>76.099999999999994</v>
      </c>
      <c r="J1413" s="7">
        <v>76.099999999999994</v>
      </c>
      <c r="K1413" s="103">
        <v>0</v>
      </c>
      <c r="L1413" s="7">
        <v>0</v>
      </c>
      <c r="M1413" s="7">
        <v>0</v>
      </c>
      <c r="O1413" s="51"/>
      <c r="P1413" s="51"/>
      <c r="Q1413" s="51"/>
      <c r="R1413" s="51"/>
      <c r="S1413" s="51"/>
      <c r="T1413" s="51"/>
      <c r="U1413" s="51"/>
      <c r="V1413" s="51"/>
      <c r="W1413" s="51"/>
      <c r="X1413" s="51"/>
      <c r="Y1413" s="51"/>
      <c r="Z1413" s="51"/>
      <c r="AA1413" s="51"/>
    </row>
    <row r="1414" spans="1:27" ht="11.65" customHeight="1">
      <c r="A1414" s="53">
        <v>1285</v>
      </c>
      <c r="C1414" s="101"/>
      <c r="E1414" s="3" t="s">
        <v>249</v>
      </c>
      <c r="H1414" s="59"/>
      <c r="I1414" s="7">
        <v>7672081.54</v>
      </c>
      <c r="J1414" s="7">
        <v>7067492.4220521022</v>
      </c>
      <c r="K1414" s="103">
        <v>604589.11794789811</v>
      </c>
      <c r="L1414" s="7">
        <v>0</v>
      </c>
      <c r="M1414" s="7">
        <v>604589.11794789811</v>
      </c>
      <c r="O1414" s="51"/>
      <c r="P1414" s="51"/>
      <c r="Q1414" s="51"/>
      <c r="R1414" s="51"/>
      <c r="S1414" s="51"/>
      <c r="T1414" s="51"/>
      <c r="U1414" s="51"/>
      <c r="V1414" s="51"/>
      <c r="W1414" s="51"/>
      <c r="X1414" s="51"/>
      <c r="Y1414" s="51"/>
      <c r="Z1414" s="51"/>
      <c r="AA1414" s="51"/>
    </row>
    <row r="1415" spans="1:27" ht="11.65" customHeight="1" thickBot="1">
      <c r="A1415" s="53">
        <v>1286</v>
      </c>
      <c r="C1415" s="101" t="s">
        <v>338</v>
      </c>
      <c r="H1415" s="59" t="s">
        <v>322</v>
      </c>
      <c r="I1415" s="118">
        <v>53970333</v>
      </c>
      <c r="J1415" s="118">
        <v>49558428.714801632</v>
      </c>
      <c r="K1415" s="118">
        <v>4411904.2851983653</v>
      </c>
      <c r="L1415" s="118">
        <v>123388.79886043421</v>
      </c>
      <c r="M1415" s="118">
        <v>4535293.0840587988</v>
      </c>
      <c r="O1415" s="51">
        <v>0</v>
      </c>
      <c r="P1415" s="51"/>
      <c r="Q1415" s="51"/>
      <c r="R1415" s="51"/>
      <c r="S1415" s="51"/>
      <c r="T1415" s="51"/>
      <c r="U1415" s="51"/>
      <c r="V1415" s="51"/>
      <c r="W1415" s="51"/>
      <c r="X1415" s="51"/>
      <c r="Y1415" s="51"/>
      <c r="Z1415" s="51"/>
      <c r="AA1415" s="51"/>
    </row>
    <row r="1416" spans="1:27" ht="11.65" customHeight="1" thickTop="1">
      <c r="A1416" s="53">
        <v>1287</v>
      </c>
      <c r="C1416" s="101">
        <v>408</v>
      </c>
      <c r="D1416" s="3" t="s">
        <v>83</v>
      </c>
      <c r="H1416" s="59"/>
      <c r="I1416" s="7"/>
      <c r="J1416" s="7"/>
      <c r="K1416" s="7"/>
      <c r="L1416" s="7"/>
      <c r="M1416" s="7"/>
      <c r="O1416" s="51"/>
      <c r="P1416" s="51"/>
      <c r="Q1416" s="51"/>
      <c r="R1416" s="51"/>
      <c r="S1416" s="51"/>
      <c r="T1416" s="51"/>
      <c r="U1416" s="51"/>
      <c r="V1416" s="51"/>
      <c r="W1416" s="51"/>
      <c r="X1416" s="51"/>
      <c r="Y1416" s="51"/>
      <c r="Z1416" s="51"/>
      <c r="AA1416" s="51"/>
    </row>
    <row r="1417" spans="1:27" ht="11.65" customHeight="1">
      <c r="A1417" s="53">
        <v>1288</v>
      </c>
      <c r="C1417" s="101"/>
      <c r="F1417" s="101" t="s">
        <v>484</v>
      </c>
      <c r="G1417" s="3" t="s">
        <v>569</v>
      </c>
      <c r="H1417" s="59"/>
      <c r="I1417" s="7">
        <v>45833427.770000003</v>
      </c>
      <c r="J1417" s="7">
        <v>34084457.969999999</v>
      </c>
      <c r="K1417" s="103">
        <v>11748969.800000001</v>
      </c>
      <c r="L1417" s="7">
        <v>122906</v>
      </c>
      <c r="M1417" s="7">
        <v>11871875.800000001</v>
      </c>
      <c r="O1417" s="51"/>
      <c r="P1417" s="51"/>
      <c r="Q1417" s="51"/>
      <c r="R1417" s="51"/>
      <c r="S1417" s="51"/>
      <c r="T1417" s="51"/>
      <c r="U1417" s="51"/>
      <c r="V1417" s="51"/>
      <c r="W1417" s="51"/>
      <c r="X1417" s="51"/>
      <c r="Y1417" s="51"/>
      <c r="Z1417" s="51"/>
      <c r="AA1417" s="51"/>
    </row>
    <row r="1418" spans="1:27" ht="11.65" customHeight="1">
      <c r="A1418" s="53">
        <v>1289</v>
      </c>
      <c r="C1418" s="101"/>
      <c r="F1418" s="101" t="s">
        <v>484</v>
      </c>
      <c r="G1418" s="3" t="s">
        <v>675</v>
      </c>
      <c r="H1418" s="59"/>
      <c r="I1418" s="7">
        <v>151634298.31999999</v>
      </c>
      <c r="J1418" s="7">
        <v>141139528.75653249</v>
      </c>
      <c r="K1418" s="103">
        <v>10494769.56346749</v>
      </c>
      <c r="L1418" s="7">
        <v>1842151.1318862438</v>
      </c>
      <c r="M1418" s="7">
        <v>12336920.695353733</v>
      </c>
      <c r="O1418" s="51"/>
      <c r="P1418" s="51"/>
      <c r="Q1418" s="51"/>
      <c r="R1418" s="51"/>
      <c r="S1418" s="51"/>
      <c r="T1418" s="51"/>
      <c r="U1418" s="51"/>
      <c r="V1418" s="51"/>
      <c r="W1418" s="51"/>
      <c r="X1418" s="51"/>
      <c r="Y1418" s="51"/>
      <c r="Z1418" s="51"/>
      <c r="AA1418" s="51"/>
    </row>
    <row r="1419" spans="1:27" ht="11.65" customHeight="1">
      <c r="A1419" s="53">
        <v>1290</v>
      </c>
      <c r="C1419" s="101"/>
      <c r="F1419" s="101" t="s">
        <v>484</v>
      </c>
      <c r="G1419" s="3" t="s">
        <v>632</v>
      </c>
      <c r="H1419" s="59"/>
      <c r="I1419" s="7">
        <v>-422762.39</v>
      </c>
      <c r="J1419" s="7">
        <v>-393502.55952426145</v>
      </c>
      <c r="K1419" s="103">
        <v>-29259.830475738581</v>
      </c>
      <c r="L1419" s="7">
        <v>0</v>
      </c>
      <c r="M1419" s="7">
        <v>-29259.830475738581</v>
      </c>
      <c r="O1419" s="51"/>
      <c r="P1419" s="51"/>
      <c r="Q1419" s="51"/>
      <c r="R1419" s="51"/>
      <c r="S1419" s="51"/>
      <c r="T1419" s="51"/>
      <c r="U1419" s="51"/>
      <c r="V1419" s="51"/>
      <c r="W1419" s="51"/>
      <c r="X1419" s="51"/>
      <c r="Y1419" s="51"/>
      <c r="Z1419" s="51"/>
      <c r="AA1419" s="51"/>
    </row>
    <row r="1420" spans="1:27" ht="11.65" customHeight="1">
      <c r="A1420" s="53">
        <v>1291</v>
      </c>
      <c r="C1420" s="101"/>
      <c r="F1420" s="101" t="s">
        <v>270</v>
      </c>
      <c r="G1420" s="3" t="s">
        <v>630</v>
      </c>
      <c r="H1420" s="59"/>
      <c r="I1420" s="7">
        <v>454698.56</v>
      </c>
      <c r="J1420" s="7">
        <v>419804.90018529986</v>
      </c>
      <c r="K1420" s="103">
        <v>34893.65981470015</v>
      </c>
      <c r="L1420" s="7">
        <v>0</v>
      </c>
      <c r="M1420" s="7">
        <v>34893.65981470015</v>
      </c>
      <c r="O1420" s="51"/>
      <c r="P1420" s="51"/>
      <c r="Q1420" s="51"/>
      <c r="R1420" s="51"/>
      <c r="S1420" s="51"/>
      <c r="T1420" s="51"/>
      <c r="U1420" s="51"/>
      <c r="V1420" s="51"/>
      <c r="W1420" s="51"/>
      <c r="X1420" s="51"/>
      <c r="Y1420" s="51"/>
      <c r="Z1420" s="51"/>
      <c r="AA1420" s="51"/>
    </row>
    <row r="1421" spans="1:27" ht="11.65" customHeight="1">
      <c r="A1421" s="53">
        <v>1292</v>
      </c>
      <c r="C1421" s="101"/>
      <c r="F1421" s="101" t="s">
        <v>270</v>
      </c>
      <c r="G1421" s="3" t="s">
        <v>636</v>
      </c>
      <c r="H1421" s="59"/>
      <c r="I1421" s="7">
        <v>2207592</v>
      </c>
      <c r="J1421" s="7">
        <v>2207592</v>
      </c>
      <c r="K1421" s="103">
        <v>0</v>
      </c>
      <c r="L1421" s="7">
        <v>0</v>
      </c>
      <c r="M1421" s="7">
        <v>0</v>
      </c>
      <c r="O1421" s="51"/>
      <c r="P1421" s="51"/>
      <c r="Q1421" s="51"/>
      <c r="R1421" s="51"/>
      <c r="S1421" s="51"/>
      <c r="T1421" s="51"/>
      <c r="U1421" s="51"/>
      <c r="V1421" s="51"/>
      <c r="W1421" s="51"/>
      <c r="X1421" s="51"/>
      <c r="Y1421" s="51"/>
      <c r="Z1421" s="51"/>
      <c r="AA1421" s="51"/>
    </row>
    <row r="1422" spans="1:27" ht="11.65" customHeight="1">
      <c r="A1422" s="53">
        <v>1293</v>
      </c>
      <c r="C1422" s="101"/>
      <c r="F1422" s="101" t="s">
        <v>641</v>
      </c>
      <c r="G1422" s="3" t="s">
        <v>676</v>
      </c>
      <c r="H1422" s="59"/>
      <c r="I1422" s="7">
        <v>0</v>
      </c>
      <c r="J1422" s="7">
        <v>0</v>
      </c>
      <c r="K1422" s="103">
        <v>0</v>
      </c>
      <c r="L1422" s="7">
        <v>0</v>
      </c>
      <c r="M1422" s="7">
        <v>0</v>
      </c>
      <c r="O1422" s="51"/>
      <c r="P1422" s="51"/>
      <c r="Q1422" s="51"/>
      <c r="R1422" s="51"/>
      <c r="S1422" s="51"/>
      <c r="T1422" s="51"/>
      <c r="U1422" s="51"/>
      <c r="V1422" s="51"/>
      <c r="W1422" s="51"/>
      <c r="X1422" s="51"/>
      <c r="Y1422" s="51"/>
      <c r="Z1422" s="51"/>
      <c r="AA1422" s="51"/>
    </row>
    <row r="1423" spans="1:27" ht="11.65" customHeight="1">
      <c r="A1423" s="53">
        <v>1294</v>
      </c>
      <c r="C1423" s="101"/>
      <c r="F1423" s="101" t="s">
        <v>484</v>
      </c>
      <c r="G1423" s="3" t="s">
        <v>677</v>
      </c>
      <c r="H1423" s="59"/>
      <c r="I1423" s="7">
        <v>0</v>
      </c>
      <c r="J1423" s="7">
        <v>0</v>
      </c>
      <c r="K1423" s="103">
        <v>0</v>
      </c>
      <c r="L1423" s="7">
        <v>0</v>
      </c>
      <c r="M1423" s="7">
        <v>0</v>
      </c>
      <c r="O1423" s="51"/>
      <c r="P1423" s="51"/>
      <c r="Q1423" s="51"/>
      <c r="R1423" s="51"/>
      <c r="S1423" s="51"/>
      <c r="T1423" s="51"/>
      <c r="U1423" s="51"/>
      <c r="V1423" s="51"/>
      <c r="W1423" s="51"/>
      <c r="X1423" s="51"/>
      <c r="Y1423" s="51"/>
      <c r="Z1423" s="51"/>
      <c r="AA1423" s="51"/>
    </row>
    <row r="1424" spans="1:27" ht="11.65" customHeight="1">
      <c r="A1424" s="53">
        <v>1295</v>
      </c>
      <c r="C1424" s="101"/>
      <c r="F1424" s="101" t="s">
        <v>484</v>
      </c>
      <c r="G1424" s="3" t="s">
        <v>635</v>
      </c>
      <c r="H1424" s="59"/>
      <c r="I1424" s="7">
        <v>0</v>
      </c>
      <c r="J1424" s="7">
        <v>0</v>
      </c>
      <c r="K1424" s="103">
        <v>0</v>
      </c>
      <c r="L1424" s="7">
        <v>0</v>
      </c>
      <c r="M1424" s="7">
        <v>0</v>
      </c>
      <c r="O1424" s="51"/>
      <c r="P1424" s="51"/>
      <c r="Q1424" s="51"/>
      <c r="R1424" s="51"/>
      <c r="S1424" s="51"/>
      <c r="T1424" s="51"/>
      <c r="U1424" s="51"/>
      <c r="V1424" s="51"/>
      <c r="W1424" s="51"/>
      <c r="X1424" s="51"/>
      <c r="Y1424" s="51"/>
      <c r="Z1424" s="51"/>
      <c r="AA1424" s="51"/>
    </row>
    <row r="1425" spans="1:27" ht="11.65" customHeight="1">
      <c r="A1425" s="53">
        <v>1296</v>
      </c>
      <c r="C1425" s="101"/>
      <c r="F1425" s="101" t="s">
        <v>270</v>
      </c>
      <c r="G1425" s="3" t="s">
        <v>637</v>
      </c>
      <c r="H1425" s="59"/>
      <c r="I1425" s="7">
        <v>0</v>
      </c>
      <c r="J1425" s="7">
        <v>0</v>
      </c>
      <c r="K1425" s="103">
        <v>0</v>
      </c>
      <c r="L1425" s="7">
        <v>0</v>
      </c>
      <c r="M1425" s="7">
        <v>0</v>
      </c>
      <c r="O1425" s="51"/>
      <c r="P1425" s="51"/>
      <c r="Q1425" s="51"/>
      <c r="R1425" s="51"/>
      <c r="S1425" s="51"/>
      <c r="T1425" s="51"/>
      <c r="U1425" s="51"/>
      <c r="V1425" s="51"/>
      <c r="W1425" s="51"/>
      <c r="X1425" s="51"/>
      <c r="Y1425" s="51"/>
      <c r="Z1425" s="51"/>
      <c r="AA1425" s="51"/>
    </row>
    <row r="1426" spans="1:27" ht="11.65" customHeight="1">
      <c r="A1426" s="53">
        <v>1297</v>
      </c>
      <c r="C1426" s="101"/>
      <c r="F1426" s="101" t="s">
        <v>270</v>
      </c>
      <c r="G1426" s="3" t="s">
        <v>398</v>
      </c>
      <c r="H1426" s="59"/>
      <c r="I1426" s="7">
        <v>457643.48</v>
      </c>
      <c r="J1426" s="7">
        <v>457643.48</v>
      </c>
      <c r="K1426" s="103">
        <v>0</v>
      </c>
      <c r="L1426" s="7">
        <v>0</v>
      </c>
      <c r="M1426" s="7">
        <v>0</v>
      </c>
      <c r="O1426" s="51"/>
      <c r="P1426" s="51"/>
      <c r="Q1426" s="51"/>
      <c r="R1426" s="51"/>
      <c r="S1426" s="51"/>
      <c r="T1426" s="51"/>
      <c r="U1426" s="51"/>
      <c r="V1426" s="51"/>
      <c r="W1426" s="51"/>
      <c r="X1426" s="51"/>
      <c r="Y1426" s="51"/>
      <c r="Z1426" s="51"/>
      <c r="AA1426" s="51"/>
    </row>
    <row r="1427" spans="1:27" ht="11.65" customHeight="1">
      <c r="A1427" s="53">
        <v>1298</v>
      </c>
      <c r="C1427" s="101"/>
      <c r="H1427" s="59"/>
      <c r="I1427" s="7"/>
      <c r="J1427" s="7"/>
      <c r="K1427" s="7"/>
      <c r="L1427" s="7"/>
      <c r="M1427" s="7"/>
      <c r="O1427" s="51"/>
      <c r="P1427" s="51"/>
      <c r="Q1427" s="51"/>
      <c r="R1427" s="51"/>
      <c r="S1427" s="51"/>
      <c r="T1427" s="51"/>
      <c r="U1427" s="51"/>
      <c r="V1427" s="51"/>
      <c r="W1427" s="51"/>
      <c r="X1427" s="51"/>
      <c r="Y1427" s="51"/>
      <c r="Z1427" s="51"/>
      <c r="AA1427" s="51"/>
    </row>
    <row r="1428" spans="1:27" ht="11.65" customHeight="1" thickBot="1">
      <c r="A1428" s="53">
        <v>1299</v>
      </c>
      <c r="C1428" s="91" t="s">
        <v>339</v>
      </c>
      <c r="H1428" s="90" t="s">
        <v>340</v>
      </c>
      <c r="I1428" s="127">
        <v>200164897.74000001</v>
      </c>
      <c r="J1428" s="127">
        <v>177915524.5471935</v>
      </c>
      <c r="K1428" s="127">
        <v>22249373.192806453</v>
      </c>
      <c r="L1428" s="127">
        <v>1965057.1318862438</v>
      </c>
      <c r="M1428" s="127">
        <v>24214430.324692696</v>
      </c>
      <c r="N1428" s="7" t="s">
        <v>65</v>
      </c>
      <c r="O1428" s="51"/>
      <c r="P1428" s="51"/>
      <c r="Q1428" s="51"/>
      <c r="R1428" s="51"/>
      <c r="S1428" s="51"/>
      <c r="T1428" s="51"/>
      <c r="U1428" s="51"/>
      <c r="V1428" s="51"/>
      <c r="W1428" s="51"/>
      <c r="X1428" s="51"/>
      <c r="Y1428" s="51"/>
      <c r="Z1428" s="51"/>
      <c r="AA1428" s="51"/>
    </row>
    <row r="1429" spans="1:27" ht="11.65" customHeight="1" thickTop="1">
      <c r="A1429" s="53">
        <v>1300</v>
      </c>
      <c r="C1429" s="101"/>
      <c r="H1429" s="59"/>
      <c r="I1429" s="7"/>
      <c r="J1429" s="7"/>
      <c r="K1429" s="7"/>
      <c r="L1429" s="7"/>
      <c r="M1429" s="7"/>
      <c r="O1429" s="51"/>
      <c r="P1429" s="51"/>
      <c r="Q1429" s="51"/>
      <c r="R1429" s="51"/>
      <c r="S1429" s="51"/>
      <c r="T1429" s="51"/>
      <c r="U1429" s="51"/>
      <c r="V1429" s="51"/>
      <c r="W1429" s="51"/>
      <c r="X1429" s="51"/>
      <c r="Y1429" s="51"/>
      <c r="Z1429" s="51"/>
      <c r="AA1429" s="51"/>
    </row>
    <row r="1430" spans="1:27" ht="11.65" customHeight="1">
      <c r="A1430" s="53">
        <v>1301</v>
      </c>
      <c r="C1430" s="101"/>
      <c r="H1430" s="59"/>
      <c r="I1430" s="7"/>
      <c r="J1430" s="7"/>
      <c r="K1430" s="7"/>
      <c r="L1430" s="7"/>
      <c r="M1430" s="7"/>
      <c r="O1430" s="51"/>
      <c r="P1430" s="51"/>
      <c r="Q1430" s="51"/>
      <c r="R1430" s="51"/>
      <c r="S1430" s="51"/>
      <c r="T1430" s="51"/>
      <c r="U1430" s="51"/>
      <c r="V1430" s="51"/>
      <c r="W1430" s="51"/>
      <c r="X1430" s="51"/>
      <c r="Y1430" s="51"/>
      <c r="Z1430" s="51"/>
      <c r="AA1430" s="51"/>
    </row>
    <row r="1431" spans="1:27" ht="11.65" customHeight="1">
      <c r="A1431" s="53">
        <v>1302</v>
      </c>
      <c r="C1431" s="101">
        <v>41140</v>
      </c>
      <c r="D1431" s="3" t="s">
        <v>341</v>
      </c>
      <c r="H1431" s="59"/>
      <c r="I1431" s="7"/>
      <c r="J1431" s="7"/>
      <c r="K1431" s="7"/>
      <c r="L1431" s="7"/>
      <c r="M1431" s="7"/>
      <c r="O1431" s="51"/>
      <c r="P1431" s="51"/>
      <c r="Q1431" s="51"/>
      <c r="R1431" s="51"/>
      <c r="S1431" s="51"/>
      <c r="T1431" s="51"/>
      <c r="U1431" s="51"/>
      <c r="V1431" s="51"/>
      <c r="W1431" s="51"/>
      <c r="X1431" s="51"/>
      <c r="Y1431" s="51"/>
      <c r="Z1431" s="51"/>
      <c r="AA1431" s="51"/>
    </row>
    <row r="1432" spans="1:27" ht="11.65" customHeight="1">
      <c r="A1432" s="53">
        <v>1303</v>
      </c>
      <c r="C1432" s="101"/>
      <c r="F1432" s="101" t="s">
        <v>650</v>
      </c>
      <c r="G1432" s="3" t="s">
        <v>636</v>
      </c>
      <c r="H1432" s="59"/>
      <c r="I1432" s="7">
        <v>-2520147.46</v>
      </c>
      <c r="J1432" s="7">
        <v>-2520147.46</v>
      </c>
      <c r="K1432" s="103">
        <v>0</v>
      </c>
      <c r="L1432" s="7">
        <v>0</v>
      </c>
      <c r="M1432" s="7">
        <v>0</v>
      </c>
      <c r="O1432" s="51"/>
      <c r="P1432" s="51"/>
      <c r="Q1432" s="51"/>
      <c r="R1432" s="51"/>
      <c r="S1432" s="51"/>
      <c r="T1432" s="51"/>
      <c r="U1432" s="51"/>
      <c r="V1432" s="51"/>
      <c r="W1432" s="51"/>
      <c r="X1432" s="51"/>
      <c r="Y1432" s="51"/>
      <c r="Z1432" s="51"/>
      <c r="AA1432" s="51"/>
    </row>
    <row r="1433" spans="1:27" ht="11.65" customHeight="1">
      <c r="A1433" s="53">
        <v>1304</v>
      </c>
      <c r="C1433" s="101"/>
      <c r="H1433" s="59"/>
      <c r="I1433" s="7"/>
      <c r="J1433" s="7"/>
      <c r="K1433" s="7"/>
      <c r="L1433" s="7"/>
      <c r="M1433" s="7"/>
      <c r="O1433" s="51"/>
      <c r="P1433" s="51"/>
      <c r="Q1433" s="51"/>
      <c r="R1433" s="51"/>
      <c r="S1433" s="51"/>
      <c r="T1433" s="51"/>
      <c r="U1433" s="51"/>
      <c r="V1433" s="51"/>
      <c r="W1433" s="51"/>
      <c r="X1433" s="51"/>
      <c r="Y1433" s="51"/>
      <c r="Z1433" s="51"/>
      <c r="AA1433" s="51"/>
    </row>
    <row r="1434" spans="1:27" ht="11.65" customHeight="1">
      <c r="A1434" s="53">
        <v>1305</v>
      </c>
      <c r="C1434" s="101"/>
      <c r="H1434" s="59" t="s">
        <v>342</v>
      </c>
      <c r="I1434" s="106">
        <v>-2520147.46</v>
      </c>
      <c r="J1434" s="106">
        <v>-2520147.46</v>
      </c>
      <c r="K1434" s="106">
        <v>0</v>
      </c>
      <c r="L1434" s="106">
        <v>0</v>
      </c>
      <c r="M1434" s="106">
        <v>0</v>
      </c>
      <c r="O1434" s="51"/>
      <c r="P1434" s="51"/>
      <c r="Q1434" s="51"/>
      <c r="R1434" s="51"/>
      <c r="S1434" s="51"/>
      <c r="T1434" s="51"/>
      <c r="U1434" s="51"/>
      <c r="V1434" s="51"/>
      <c r="W1434" s="51"/>
      <c r="X1434" s="51"/>
      <c r="Y1434" s="51"/>
      <c r="Z1434" s="51"/>
      <c r="AA1434" s="51"/>
    </row>
    <row r="1435" spans="1:27" ht="11.65" customHeight="1">
      <c r="A1435" s="53">
        <v>1306</v>
      </c>
      <c r="C1435" s="101"/>
      <c r="H1435" s="59"/>
      <c r="I1435" s="7"/>
      <c r="J1435" s="7"/>
      <c r="K1435" s="7"/>
      <c r="L1435" s="7"/>
      <c r="M1435" s="7"/>
      <c r="O1435" s="51"/>
      <c r="P1435" s="51"/>
      <c r="Q1435" s="51"/>
      <c r="R1435" s="51"/>
      <c r="S1435" s="51"/>
      <c r="T1435" s="51"/>
      <c r="U1435" s="51"/>
      <c r="V1435" s="51"/>
      <c r="W1435" s="51"/>
      <c r="X1435" s="51"/>
      <c r="Y1435" s="51"/>
      <c r="Z1435" s="51"/>
      <c r="AA1435" s="51"/>
    </row>
    <row r="1436" spans="1:27" ht="11.65" customHeight="1">
      <c r="A1436" s="53">
        <v>1307</v>
      </c>
      <c r="C1436" s="101">
        <v>41141</v>
      </c>
      <c r="D1436" s="3" t="s">
        <v>343</v>
      </c>
      <c r="H1436" s="59"/>
      <c r="I1436" s="7"/>
      <c r="J1436" s="7"/>
      <c r="K1436" s="7"/>
      <c r="L1436" s="7"/>
      <c r="M1436" s="7"/>
      <c r="O1436" s="51"/>
      <c r="P1436" s="51"/>
      <c r="Q1436" s="51"/>
      <c r="R1436" s="51"/>
      <c r="S1436" s="51"/>
      <c r="T1436" s="51"/>
      <c r="U1436" s="51"/>
      <c r="V1436" s="51"/>
      <c r="W1436" s="51"/>
      <c r="X1436" s="51"/>
      <c r="Y1436" s="51"/>
      <c r="Z1436" s="51"/>
      <c r="AA1436" s="51"/>
    </row>
    <row r="1437" spans="1:27" ht="11.65" customHeight="1">
      <c r="A1437" s="53">
        <v>1308</v>
      </c>
      <c r="C1437" s="101"/>
      <c r="F1437" s="101" t="s">
        <v>650</v>
      </c>
      <c r="G1437" s="3" t="s">
        <v>636</v>
      </c>
      <c r="H1437" s="59"/>
      <c r="I1437" s="7">
        <v>0</v>
      </c>
      <c r="J1437" s="7">
        <v>0</v>
      </c>
      <c r="K1437" s="103">
        <v>0</v>
      </c>
      <c r="L1437" s="7">
        <v>0</v>
      </c>
      <c r="M1437" s="7">
        <v>0</v>
      </c>
      <c r="O1437" s="51"/>
      <c r="P1437" s="51"/>
      <c r="Q1437" s="51"/>
      <c r="R1437" s="51"/>
      <c r="S1437" s="51"/>
      <c r="T1437" s="51"/>
      <c r="U1437" s="51"/>
      <c r="V1437" s="51"/>
      <c r="W1437" s="51"/>
      <c r="X1437" s="51"/>
      <c r="Y1437" s="51"/>
      <c r="Z1437" s="51"/>
      <c r="AA1437" s="51"/>
    </row>
    <row r="1438" spans="1:27" ht="11.65" customHeight="1">
      <c r="A1438" s="53">
        <v>1309</v>
      </c>
      <c r="C1438" s="101"/>
      <c r="H1438" s="59"/>
      <c r="I1438" s="7"/>
      <c r="J1438" s="7"/>
      <c r="K1438" s="7"/>
      <c r="L1438" s="7"/>
      <c r="M1438" s="7"/>
      <c r="O1438" s="51"/>
      <c r="P1438" s="51"/>
      <c r="Q1438" s="51"/>
      <c r="R1438" s="51"/>
      <c r="S1438" s="51"/>
      <c r="T1438" s="51"/>
      <c r="U1438" s="51"/>
      <c r="V1438" s="51"/>
      <c r="W1438" s="51"/>
      <c r="X1438" s="51"/>
      <c r="Y1438" s="51"/>
      <c r="Z1438" s="51"/>
      <c r="AA1438" s="51"/>
    </row>
    <row r="1439" spans="1:27" ht="11.65" customHeight="1">
      <c r="A1439" s="53">
        <v>1310</v>
      </c>
      <c r="C1439" s="101"/>
      <c r="H1439" s="59" t="s">
        <v>342</v>
      </c>
      <c r="I1439" s="106">
        <v>0</v>
      </c>
      <c r="J1439" s="106">
        <v>0</v>
      </c>
      <c r="K1439" s="106">
        <v>0</v>
      </c>
      <c r="L1439" s="106">
        <v>0</v>
      </c>
      <c r="M1439" s="106">
        <v>0</v>
      </c>
      <c r="O1439" s="51"/>
      <c r="P1439" s="51"/>
      <c r="Q1439" s="51"/>
      <c r="R1439" s="51"/>
      <c r="S1439" s="51"/>
      <c r="T1439" s="51"/>
      <c r="U1439" s="51"/>
      <c r="V1439" s="51"/>
      <c r="W1439" s="51"/>
      <c r="X1439" s="51"/>
      <c r="Y1439" s="51"/>
      <c r="Z1439" s="51"/>
      <c r="AA1439" s="51"/>
    </row>
    <row r="1440" spans="1:27" ht="11.65" customHeight="1">
      <c r="A1440" s="53">
        <v>1311</v>
      </c>
      <c r="C1440" s="101"/>
      <c r="H1440" s="59"/>
      <c r="I1440" s="7"/>
      <c r="J1440" s="7"/>
      <c r="K1440" s="7"/>
      <c r="L1440" s="7"/>
      <c r="M1440" s="7"/>
      <c r="O1440" s="51"/>
      <c r="P1440" s="51"/>
      <c r="Q1440" s="51"/>
      <c r="R1440" s="51"/>
      <c r="S1440" s="51"/>
      <c r="T1440" s="51"/>
      <c r="U1440" s="51"/>
      <c r="V1440" s="51"/>
      <c r="W1440" s="51"/>
      <c r="X1440" s="51"/>
      <c r="Y1440" s="51"/>
      <c r="Z1440" s="51"/>
      <c r="AA1440" s="51"/>
    </row>
    <row r="1441" spans="1:27" ht="11.65" customHeight="1" thickBot="1">
      <c r="A1441" s="53">
        <v>1312</v>
      </c>
      <c r="C1441" s="91" t="s">
        <v>344</v>
      </c>
      <c r="G1441" s="89"/>
      <c r="H1441" s="90" t="s">
        <v>342</v>
      </c>
      <c r="I1441" s="108">
        <v>-2520147.46</v>
      </c>
      <c r="J1441" s="108">
        <v>-2520147.46</v>
      </c>
      <c r="K1441" s="108">
        <v>0</v>
      </c>
      <c r="L1441" s="108">
        <v>0</v>
      </c>
      <c r="M1441" s="108">
        <v>0</v>
      </c>
      <c r="N1441" s="7" t="s">
        <v>65</v>
      </c>
      <c r="O1441" s="51"/>
      <c r="P1441" s="51"/>
      <c r="Q1441" s="51"/>
      <c r="R1441" s="51"/>
      <c r="S1441" s="51"/>
      <c r="T1441" s="51"/>
      <c r="U1441" s="51"/>
      <c r="V1441" s="51"/>
      <c r="W1441" s="51"/>
      <c r="X1441" s="51"/>
      <c r="Y1441" s="51"/>
      <c r="Z1441" s="51"/>
      <c r="AA1441" s="51"/>
    </row>
    <row r="1442" spans="1:27" ht="11.65" customHeight="1" thickTop="1">
      <c r="A1442" s="53">
        <v>1313</v>
      </c>
      <c r="C1442" s="101"/>
      <c r="H1442" s="59"/>
      <c r="I1442" s="51"/>
      <c r="J1442" s="51"/>
      <c r="K1442" s="51"/>
      <c r="L1442" s="51"/>
      <c r="M1442" s="51"/>
      <c r="O1442" s="51"/>
      <c r="P1442" s="51"/>
      <c r="Q1442" s="51"/>
      <c r="R1442" s="51"/>
      <c r="S1442" s="51"/>
      <c r="T1442" s="51"/>
      <c r="U1442" s="51"/>
      <c r="V1442" s="51"/>
      <c r="W1442" s="51"/>
      <c r="X1442" s="51"/>
      <c r="Y1442" s="51"/>
      <c r="Z1442" s="51"/>
      <c r="AA1442" s="51"/>
    </row>
    <row r="1443" spans="1:27" ht="15" customHeight="1">
      <c r="A1443" s="53">
        <v>1314</v>
      </c>
      <c r="C1443" s="101"/>
      <c r="H1443" s="59"/>
      <c r="I1443" s="109"/>
      <c r="J1443" s="7"/>
      <c r="K1443" s="7"/>
      <c r="L1443" s="7"/>
      <c r="M1443" s="7"/>
      <c r="O1443" s="51"/>
      <c r="P1443" s="51"/>
      <c r="Q1443" s="51"/>
      <c r="R1443" s="51"/>
      <c r="S1443" s="51"/>
      <c r="T1443" s="51"/>
      <c r="U1443" s="51"/>
      <c r="V1443" s="51"/>
      <c r="W1443" s="51"/>
      <c r="X1443" s="51"/>
      <c r="Y1443" s="51"/>
      <c r="Z1443" s="51"/>
      <c r="AA1443" s="51"/>
    </row>
    <row r="1444" spans="1:27" ht="11.65" customHeight="1">
      <c r="A1444" s="53">
        <v>1315</v>
      </c>
      <c r="C1444" s="101">
        <v>427</v>
      </c>
      <c r="D1444" s="3" t="s">
        <v>345</v>
      </c>
      <c r="H1444" s="59"/>
      <c r="I1444" s="7"/>
      <c r="J1444" s="7"/>
      <c r="K1444" s="7"/>
      <c r="L1444" s="7"/>
      <c r="M1444" s="7"/>
      <c r="O1444" s="51"/>
      <c r="P1444" s="51"/>
      <c r="Q1444" s="51"/>
      <c r="R1444" s="51"/>
      <c r="S1444" s="51"/>
      <c r="T1444" s="51"/>
      <c r="U1444" s="51"/>
      <c r="V1444" s="51"/>
      <c r="W1444" s="51"/>
      <c r="X1444" s="51"/>
      <c r="Y1444" s="51"/>
      <c r="Z1444" s="51"/>
      <c r="AA1444" s="51"/>
    </row>
    <row r="1445" spans="1:27" ht="11.65" customHeight="1">
      <c r="A1445" s="53">
        <v>1316</v>
      </c>
      <c r="C1445" s="101"/>
      <c r="F1445" s="101" t="s">
        <v>484</v>
      </c>
      <c r="G1445" s="3" t="s">
        <v>569</v>
      </c>
      <c r="H1445" s="59"/>
      <c r="I1445" s="7">
        <v>0</v>
      </c>
      <c r="J1445" s="7">
        <v>0</v>
      </c>
      <c r="K1445" s="103">
        <v>0</v>
      </c>
      <c r="L1445" s="7">
        <v>-1218484.5336167514</v>
      </c>
      <c r="M1445" s="7">
        <v>-1218484.5336167514</v>
      </c>
      <c r="O1445" s="51"/>
      <c r="P1445" s="51"/>
      <c r="Q1445" s="51"/>
      <c r="R1445" s="51"/>
      <c r="S1445" s="51"/>
      <c r="T1445" s="51"/>
      <c r="U1445" s="51"/>
      <c r="V1445" s="51"/>
      <c r="W1445" s="51"/>
      <c r="X1445" s="51"/>
      <c r="Y1445" s="51"/>
      <c r="Z1445" s="51"/>
      <c r="AA1445" s="51"/>
    </row>
    <row r="1446" spans="1:27" ht="11.65" customHeight="1">
      <c r="A1446" s="53">
        <v>1317</v>
      </c>
      <c r="C1446" s="101"/>
      <c r="F1446" s="101" t="s">
        <v>484</v>
      </c>
      <c r="G1446" s="3" t="s">
        <v>678</v>
      </c>
      <c r="H1446" s="59"/>
      <c r="I1446" s="7">
        <v>381802611.47000003</v>
      </c>
      <c r="J1446" s="7">
        <v>357499714.45157909</v>
      </c>
      <c r="K1446" s="103">
        <v>24302897.018420931</v>
      </c>
      <c r="L1446" s="7">
        <v>0</v>
      </c>
      <c r="M1446" s="7">
        <v>24302897.018420931</v>
      </c>
      <c r="O1446" s="51"/>
      <c r="P1446" s="51"/>
      <c r="Q1446" s="51"/>
      <c r="R1446" s="51"/>
      <c r="S1446" s="51"/>
      <c r="T1446" s="51"/>
      <c r="U1446" s="51"/>
      <c r="V1446" s="51"/>
      <c r="W1446" s="51"/>
      <c r="X1446" s="51"/>
      <c r="Y1446" s="51"/>
      <c r="Z1446" s="51"/>
      <c r="AA1446" s="51"/>
    </row>
    <row r="1447" spans="1:27" ht="11.65" customHeight="1">
      <c r="A1447" s="53">
        <v>1318</v>
      </c>
      <c r="C1447" s="101"/>
      <c r="H1447" s="59"/>
      <c r="I1447" s="106">
        <v>381802611.47000003</v>
      </c>
      <c r="J1447" s="106">
        <v>357499714.45157909</v>
      </c>
      <c r="K1447" s="106">
        <v>24302897.018420931</v>
      </c>
      <c r="L1447" s="106">
        <v>-1218484.5336167514</v>
      </c>
      <c r="M1447" s="106">
        <v>23084412.48480418</v>
      </c>
      <c r="O1447" s="51"/>
      <c r="P1447" s="51"/>
      <c r="Q1447" s="51"/>
      <c r="R1447" s="51"/>
      <c r="S1447" s="51"/>
      <c r="T1447" s="51"/>
      <c r="U1447" s="51"/>
      <c r="V1447" s="51"/>
      <c r="W1447" s="51"/>
      <c r="X1447" s="51"/>
      <c r="Y1447" s="51"/>
      <c r="Z1447" s="51"/>
      <c r="AA1447" s="51"/>
    </row>
    <row r="1448" spans="1:27" ht="11.65" customHeight="1">
      <c r="A1448" s="53">
        <v>1319</v>
      </c>
      <c r="C1448" s="101"/>
      <c r="H1448" s="59"/>
      <c r="I1448" s="7"/>
      <c r="J1448" s="7"/>
      <c r="K1448" s="7"/>
      <c r="L1448" s="7"/>
      <c r="M1448" s="7"/>
      <c r="O1448" s="51"/>
      <c r="P1448" s="51"/>
      <c r="Q1448" s="51"/>
      <c r="R1448" s="51"/>
      <c r="S1448" s="51"/>
      <c r="T1448" s="51"/>
      <c r="U1448" s="51"/>
      <c r="V1448" s="51"/>
      <c r="W1448" s="51"/>
      <c r="X1448" s="51"/>
      <c r="Y1448" s="51"/>
      <c r="Z1448" s="51"/>
      <c r="AA1448" s="51"/>
    </row>
    <row r="1449" spans="1:27" ht="11.65" customHeight="1">
      <c r="A1449" s="53">
        <v>1320</v>
      </c>
      <c r="C1449" s="101">
        <v>428</v>
      </c>
      <c r="D1449" s="3" t="s">
        <v>346</v>
      </c>
      <c r="H1449" s="59"/>
      <c r="I1449" s="7"/>
      <c r="J1449" s="7"/>
      <c r="K1449" s="7"/>
      <c r="L1449" s="7"/>
      <c r="M1449" s="7"/>
      <c r="O1449" s="51"/>
      <c r="P1449" s="51"/>
      <c r="Q1449" s="51"/>
      <c r="R1449" s="51"/>
      <c r="S1449" s="51"/>
      <c r="T1449" s="51"/>
      <c r="U1449" s="51"/>
      <c r="V1449" s="51"/>
      <c r="W1449" s="51"/>
      <c r="X1449" s="51"/>
      <c r="Y1449" s="51"/>
      <c r="Z1449" s="51"/>
      <c r="AA1449" s="51"/>
    </row>
    <row r="1450" spans="1:27" ht="11.65" customHeight="1">
      <c r="A1450" s="53">
        <v>1321</v>
      </c>
      <c r="C1450" s="101"/>
      <c r="F1450" s="101" t="s">
        <v>484</v>
      </c>
      <c r="G1450" s="3" t="s">
        <v>678</v>
      </c>
      <c r="H1450" s="59"/>
      <c r="I1450" s="7">
        <v>4716986.68</v>
      </c>
      <c r="J1450" s="7">
        <v>4416736.1367155127</v>
      </c>
      <c r="K1450" s="103">
        <v>300250.54328448651</v>
      </c>
      <c r="L1450" s="7">
        <v>0</v>
      </c>
      <c r="M1450" s="7">
        <v>300250.54328448651</v>
      </c>
      <c r="O1450" s="51"/>
      <c r="P1450" s="51"/>
      <c r="Q1450" s="51"/>
      <c r="R1450" s="51"/>
      <c r="S1450" s="51"/>
      <c r="T1450" s="51"/>
      <c r="U1450" s="51"/>
      <c r="V1450" s="51"/>
      <c r="W1450" s="51"/>
      <c r="X1450" s="51"/>
      <c r="Y1450" s="51"/>
      <c r="Z1450" s="51"/>
      <c r="AA1450" s="51"/>
    </row>
    <row r="1451" spans="1:27" ht="11.65" customHeight="1">
      <c r="A1451" s="53">
        <v>1322</v>
      </c>
      <c r="C1451" s="101"/>
      <c r="H1451" s="59"/>
      <c r="I1451" s="106">
        <v>4716986.68</v>
      </c>
      <c r="J1451" s="106">
        <v>4416736.1367155127</v>
      </c>
      <c r="K1451" s="106">
        <v>300250.54328448651</v>
      </c>
      <c r="L1451" s="106">
        <v>0</v>
      </c>
      <c r="M1451" s="106">
        <v>300250.54328448651</v>
      </c>
      <c r="O1451" s="51"/>
      <c r="P1451" s="51"/>
      <c r="Q1451" s="51"/>
      <c r="R1451" s="51"/>
      <c r="S1451" s="51"/>
      <c r="T1451" s="51"/>
      <c r="U1451" s="51"/>
      <c r="V1451" s="51"/>
      <c r="W1451" s="51"/>
      <c r="X1451" s="51"/>
      <c r="Y1451" s="51"/>
      <c r="Z1451" s="51"/>
      <c r="AA1451" s="51"/>
    </row>
    <row r="1452" spans="1:27" ht="11.65" customHeight="1">
      <c r="A1452" s="53">
        <v>1323</v>
      </c>
      <c r="C1452" s="101"/>
      <c r="H1452" s="59"/>
      <c r="I1452" s="7"/>
      <c r="J1452" s="7"/>
      <c r="K1452" s="7"/>
      <c r="L1452" s="7"/>
      <c r="M1452" s="7"/>
      <c r="O1452" s="51"/>
      <c r="P1452" s="51"/>
      <c r="Q1452" s="51"/>
      <c r="R1452" s="51"/>
      <c r="S1452" s="51"/>
      <c r="T1452" s="51"/>
      <c r="U1452" s="51"/>
      <c r="V1452" s="51"/>
      <c r="W1452" s="51"/>
      <c r="X1452" s="51"/>
      <c r="Y1452" s="51"/>
      <c r="Z1452" s="51"/>
      <c r="AA1452" s="51"/>
    </row>
    <row r="1453" spans="1:27" ht="11.65" customHeight="1">
      <c r="A1453" s="53">
        <v>1324</v>
      </c>
      <c r="C1453" s="101">
        <v>429</v>
      </c>
      <c r="D1453" s="3" t="s">
        <v>347</v>
      </c>
      <c r="H1453" s="59"/>
      <c r="I1453" s="7"/>
      <c r="J1453" s="7"/>
      <c r="K1453" s="7"/>
      <c r="L1453" s="7"/>
      <c r="M1453" s="7"/>
      <c r="O1453" s="51"/>
      <c r="P1453" s="51"/>
      <c r="Q1453" s="51"/>
      <c r="R1453" s="51"/>
      <c r="S1453" s="51"/>
      <c r="T1453" s="51"/>
      <c r="U1453" s="51"/>
      <c r="V1453" s="51"/>
      <c r="W1453" s="51"/>
      <c r="X1453" s="51"/>
      <c r="Y1453" s="51"/>
      <c r="Z1453" s="51"/>
      <c r="AA1453" s="51"/>
    </row>
    <row r="1454" spans="1:27" ht="11.65" customHeight="1">
      <c r="A1454" s="53">
        <v>1325</v>
      </c>
      <c r="C1454" s="101"/>
      <c r="F1454" s="101" t="s">
        <v>484</v>
      </c>
      <c r="G1454" s="3" t="s">
        <v>678</v>
      </c>
      <c r="H1454" s="59"/>
      <c r="I1454" s="7">
        <v>-11025.84</v>
      </c>
      <c r="J1454" s="7">
        <v>-10324.011762026723</v>
      </c>
      <c r="K1454" s="103">
        <v>-701.82823797327819</v>
      </c>
      <c r="L1454" s="7">
        <v>0</v>
      </c>
      <c r="M1454" s="7">
        <v>-701.82823797327819</v>
      </c>
      <c r="O1454" s="51"/>
      <c r="P1454" s="51"/>
      <c r="Q1454" s="51"/>
      <c r="R1454" s="51"/>
      <c r="S1454" s="51"/>
      <c r="T1454" s="51"/>
      <c r="U1454" s="51"/>
      <c r="V1454" s="51"/>
      <c r="W1454" s="51"/>
      <c r="X1454" s="51"/>
      <c r="Y1454" s="51"/>
      <c r="Z1454" s="51"/>
      <c r="AA1454" s="51"/>
    </row>
    <row r="1455" spans="1:27" ht="11.65" customHeight="1">
      <c r="A1455" s="53">
        <v>1326</v>
      </c>
      <c r="C1455" s="101"/>
      <c r="H1455" s="59"/>
      <c r="I1455" s="106">
        <v>-11025.84</v>
      </c>
      <c r="J1455" s="106">
        <v>-10324.011762026723</v>
      </c>
      <c r="K1455" s="106">
        <v>-701.82823797327819</v>
      </c>
      <c r="L1455" s="106">
        <v>0</v>
      </c>
      <c r="M1455" s="106">
        <v>-701.82823797327819</v>
      </c>
      <c r="O1455" s="51"/>
      <c r="P1455" s="51"/>
      <c r="Q1455" s="51"/>
      <c r="R1455" s="51"/>
      <c r="S1455" s="51"/>
      <c r="T1455" s="51"/>
      <c r="U1455" s="51"/>
      <c r="V1455" s="51"/>
      <c r="W1455" s="51"/>
      <c r="X1455" s="51"/>
      <c r="Y1455" s="51"/>
      <c r="Z1455" s="51"/>
      <c r="AA1455" s="51"/>
    </row>
    <row r="1456" spans="1:27" ht="11.65" customHeight="1">
      <c r="A1456" s="53">
        <v>1327</v>
      </c>
      <c r="C1456" s="101"/>
      <c r="H1456" s="59"/>
      <c r="I1456" s="7"/>
      <c r="J1456" s="7"/>
      <c r="K1456" s="7"/>
      <c r="L1456" s="7"/>
      <c r="M1456" s="7"/>
      <c r="O1456" s="51"/>
      <c r="P1456" s="51"/>
      <c r="Q1456" s="51"/>
      <c r="R1456" s="51"/>
      <c r="S1456" s="51"/>
      <c r="T1456" s="51"/>
      <c r="U1456" s="51"/>
      <c r="V1456" s="51"/>
      <c r="W1456" s="51"/>
      <c r="X1456" s="51"/>
      <c r="Y1456" s="51"/>
      <c r="Z1456" s="51"/>
      <c r="AA1456" s="51"/>
    </row>
    <row r="1457" spans="1:27" ht="11.65" customHeight="1">
      <c r="A1457" s="53">
        <v>1328</v>
      </c>
      <c r="C1457" s="101">
        <v>431</v>
      </c>
      <c r="D1457" s="3" t="s">
        <v>348</v>
      </c>
      <c r="H1457" s="59"/>
      <c r="I1457" s="7"/>
      <c r="J1457" s="7"/>
      <c r="K1457" s="7"/>
      <c r="L1457" s="7"/>
      <c r="M1457" s="7"/>
      <c r="O1457" s="51"/>
      <c r="P1457" s="51"/>
      <c r="Q1457" s="51"/>
      <c r="R1457" s="51"/>
      <c r="S1457" s="51"/>
      <c r="T1457" s="51"/>
      <c r="U1457" s="51"/>
      <c r="V1457" s="51"/>
      <c r="W1457" s="51"/>
      <c r="X1457" s="51"/>
      <c r="Y1457" s="51"/>
      <c r="Z1457" s="51"/>
      <c r="AA1457" s="51"/>
    </row>
    <row r="1458" spans="1:27" ht="11.65" customHeight="1">
      <c r="A1458" s="53">
        <v>1329</v>
      </c>
      <c r="C1458" s="101"/>
      <c r="F1458" s="101" t="s">
        <v>679</v>
      </c>
      <c r="G1458" s="3" t="s">
        <v>680</v>
      </c>
      <c r="H1458" s="59"/>
      <c r="I1458" s="7">
        <v>0</v>
      </c>
      <c r="J1458" s="7">
        <v>0</v>
      </c>
      <c r="K1458" s="103">
        <v>0</v>
      </c>
      <c r="L1458" s="7">
        <v>0</v>
      </c>
      <c r="M1458" s="7">
        <v>0</v>
      </c>
      <c r="O1458" s="51"/>
      <c r="P1458" s="51"/>
      <c r="Q1458" s="51"/>
      <c r="R1458" s="51"/>
      <c r="S1458" s="51"/>
      <c r="T1458" s="51"/>
      <c r="U1458" s="51"/>
      <c r="V1458" s="51"/>
      <c r="W1458" s="51"/>
      <c r="X1458" s="51"/>
      <c r="Y1458" s="51"/>
      <c r="Z1458" s="51"/>
      <c r="AA1458" s="51"/>
    </row>
    <row r="1459" spans="1:27" ht="11.65" customHeight="1">
      <c r="A1459" s="53">
        <v>1330</v>
      </c>
      <c r="C1459" s="101"/>
      <c r="F1459" s="101" t="s">
        <v>484</v>
      </c>
      <c r="G1459" s="3" t="s">
        <v>632</v>
      </c>
      <c r="H1459" s="59"/>
      <c r="I1459" s="7">
        <v>0</v>
      </c>
      <c r="J1459" s="7">
        <v>0</v>
      </c>
      <c r="K1459" s="103">
        <v>0</v>
      </c>
      <c r="L1459" s="7">
        <v>0</v>
      </c>
      <c r="M1459" s="7">
        <v>0</v>
      </c>
      <c r="O1459" s="51"/>
      <c r="P1459" s="51"/>
      <c r="Q1459" s="51"/>
      <c r="R1459" s="51"/>
      <c r="S1459" s="51"/>
      <c r="T1459" s="51"/>
      <c r="U1459" s="51"/>
      <c r="V1459" s="51"/>
      <c r="W1459" s="51"/>
      <c r="X1459" s="51"/>
      <c r="Y1459" s="51"/>
      <c r="Z1459" s="51"/>
      <c r="AA1459" s="51"/>
    </row>
    <row r="1460" spans="1:27" ht="11.65" customHeight="1">
      <c r="A1460" s="53">
        <v>1331</v>
      </c>
      <c r="C1460" s="101"/>
      <c r="F1460" s="101" t="s">
        <v>484</v>
      </c>
      <c r="G1460" s="3" t="s">
        <v>678</v>
      </c>
      <c r="H1460" s="59"/>
      <c r="I1460" s="7">
        <v>26092872.390000001</v>
      </c>
      <c r="J1460" s="7">
        <v>24431981.731951699</v>
      </c>
      <c r="K1460" s="103">
        <v>1660890.6580483029</v>
      </c>
      <c r="L1460" s="7">
        <v>-580.02432615729049</v>
      </c>
      <c r="M1460" s="7">
        <v>1660310.6337221456</v>
      </c>
      <c r="O1460" s="51"/>
      <c r="P1460" s="51"/>
      <c r="Q1460" s="51"/>
      <c r="R1460" s="51"/>
      <c r="S1460" s="51"/>
      <c r="T1460" s="51"/>
      <c r="U1460" s="51"/>
      <c r="V1460" s="51"/>
      <c r="W1460" s="51"/>
      <c r="X1460" s="51"/>
      <c r="Y1460" s="51"/>
      <c r="Z1460" s="51"/>
      <c r="AA1460" s="51"/>
    </row>
    <row r="1461" spans="1:27" ht="11.65" customHeight="1">
      <c r="A1461" s="53">
        <v>1332</v>
      </c>
      <c r="C1461" s="101"/>
      <c r="H1461" s="59"/>
      <c r="I1461" s="106">
        <v>26092872.390000001</v>
      </c>
      <c r="J1461" s="106">
        <v>24431981.731951699</v>
      </c>
      <c r="K1461" s="106">
        <v>1660890.6580483029</v>
      </c>
      <c r="L1461" s="106">
        <v>-580.02432615729049</v>
      </c>
      <c r="M1461" s="106">
        <v>1660310.6337221456</v>
      </c>
      <c r="O1461" s="51"/>
      <c r="P1461" s="51"/>
      <c r="Q1461" s="51"/>
      <c r="R1461" s="51"/>
      <c r="S1461" s="51"/>
      <c r="T1461" s="51"/>
      <c r="U1461" s="51"/>
      <c r="V1461" s="51"/>
      <c r="W1461" s="51"/>
      <c r="X1461" s="51"/>
      <c r="Y1461" s="51"/>
      <c r="Z1461" s="51"/>
      <c r="AA1461" s="51"/>
    </row>
    <row r="1462" spans="1:27" ht="11.65" customHeight="1">
      <c r="A1462" s="53">
        <v>1333</v>
      </c>
      <c r="C1462" s="101"/>
      <c r="H1462" s="59"/>
      <c r="I1462" s="7"/>
      <c r="J1462" s="7"/>
      <c r="K1462" s="7"/>
      <c r="L1462" s="7"/>
      <c r="M1462" s="7"/>
      <c r="O1462" s="51"/>
      <c r="P1462" s="51"/>
      <c r="Q1462" s="51"/>
      <c r="R1462" s="51"/>
      <c r="S1462" s="51"/>
      <c r="T1462" s="51"/>
      <c r="U1462" s="51"/>
      <c r="V1462" s="51"/>
      <c r="W1462" s="51"/>
      <c r="X1462" s="51"/>
      <c r="Y1462" s="51"/>
      <c r="Z1462" s="51"/>
      <c r="AA1462" s="51"/>
    </row>
    <row r="1463" spans="1:27" ht="11.65" customHeight="1">
      <c r="A1463" s="53">
        <v>1334</v>
      </c>
      <c r="C1463" s="101">
        <v>432</v>
      </c>
      <c r="D1463" s="3" t="s">
        <v>349</v>
      </c>
      <c r="H1463" s="59"/>
      <c r="I1463" s="7"/>
      <c r="J1463" s="7"/>
      <c r="K1463" s="7"/>
      <c r="L1463" s="7"/>
      <c r="M1463" s="7"/>
      <c r="O1463" s="51"/>
      <c r="P1463" s="51"/>
      <c r="Q1463" s="51"/>
      <c r="R1463" s="51"/>
      <c r="S1463" s="51"/>
      <c r="T1463" s="51"/>
      <c r="U1463" s="51"/>
      <c r="V1463" s="51"/>
      <c r="W1463" s="51"/>
      <c r="X1463" s="51"/>
      <c r="Y1463" s="51"/>
      <c r="Z1463" s="51"/>
      <c r="AA1463" s="51"/>
    </row>
    <row r="1464" spans="1:27" ht="11.65" customHeight="1">
      <c r="A1464" s="53">
        <v>1335</v>
      </c>
      <c r="C1464" s="101"/>
      <c r="F1464" s="101" t="s">
        <v>484</v>
      </c>
      <c r="G1464" s="3" t="s">
        <v>678</v>
      </c>
      <c r="H1464" s="59"/>
      <c r="I1464" s="7">
        <v>-42942870.350000001</v>
      </c>
      <c r="J1464" s="7">
        <v>-40209426.092577852</v>
      </c>
      <c r="K1464" s="103">
        <v>-2733444.2574221496</v>
      </c>
      <c r="L1464" s="7">
        <v>0</v>
      </c>
      <c r="M1464" s="7">
        <v>-2733444.2574221496</v>
      </c>
      <c r="O1464" s="51"/>
      <c r="P1464" s="51"/>
      <c r="Q1464" s="51"/>
      <c r="R1464" s="51"/>
      <c r="S1464" s="51"/>
      <c r="T1464" s="51"/>
      <c r="U1464" s="51"/>
      <c r="V1464" s="51"/>
      <c r="W1464" s="51"/>
      <c r="X1464" s="51"/>
      <c r="Y1464" s="51"/>
      <c r="Z1464" s="51"/>
      <c r="AA1464" s="51"/>
    </row>
    <row r="1465" spans="1:27" ht="11.65" customHeight="1">
      <c r="A1465" s="53">
        <v>1336</v>
      </c>
      <c r="C1465" s="101"/>
      <c r="H1465" s="59"/>
      <c r="I1465" s="106">
        <v>-42942870.350000001</v>
      </c>
      <c r="J1465" s="106">
        <v>-40209426.092577852</v>
      </c>
      <c r="K1465" s="106">
        <v>-2733444.2574221496</v>
      </c>
      <c r="L1465" s="106">
        <v>0</v>
      </c>
      <c r="M1465" s="106">
        <v>-2733444.2574221496</v>
      </c>
      <c r="O1465" s="51"/>
      <c r="P1465" s="51"/>
      <c r="Q1465" s="51"/>
      <c r="R1465" s="51"/>
      <c r="S1465" s="51"/>
      <c r="T1465" s="51"/>
      <c r="U1465" s="51"/>
      <c r="V1465" s="51"/>
      <c r="W1465" s="51"/>
      <c r="X1465" s="51"/>
      <c r="Y1465" s="51"/>
      <c r="Z1465" s="51"/>
      <c r="AA1465" s="51"/>
    </row>
    <row r="1466" spans="1:27" ht="11.65" customHeight="1">
      <c r="A1466" s="53">
        <v>1337</v>
      </c>
      <c r="C1466" s="101"/>
      <c r="H1466" s="59"/>
      <c r="I1466" s="7"/>
      <c r="J1466" s="7"/>
      <c r="K1466" s="7"/>
      <c r="L1466" s="7"/>
      <c r="M1466" s="7"/>
      <c r="O1466" s="51"/>
      <c r="P1466" s="51"/>
      <c r="Q1466" s="51"/>
      <c r="R1466" s="51"/>
      <c r="S1466" s="51"/>
      <c r="T1466" s="51"/>
      <c r="U1466" s="51"/>
      <c r="V1466" s="51"/>
      <c r="W1466" s="51"/>
      <c r="X1466" s="51"/>
      <c r="Y1466" s="51"/>
      <c r="Z1466" s="51"/>
      <c r="AA1466" s="51"/>
    </row>
    <row r="1467" spans="1:27" ht="11.65" customHeight="1" thickBot="1">
      <c r="A1467" s="53">
        <v>1338</v>
      </c>
      <c r="C1467" s="101"/>
      <c r="D1467" s="3" t="s">
        <v>350</v>
      </c>
      <c r="H1467" s="59" t="s">
        <v>351</v>
      </c>
      <c r="I1467" s="133">
        <v>369658574.35000002</v>
      </c>
      <c r="J1467" s="133">
        <v>346128682.21590644</v>
      </c>
      <c r="K1467" s="133">
        <v>23529892.134093598</v>
      </c>
      <c r="L1467" s="133">
        <v>-1219064.5579429087</v>
      </c>
      <c r="M1467" s="133">
        <v>22310827.576150689</v>
      </c>
      <c r="O1467" s="51"/>
      <c r="P1467" s="51"/>
      <c r="Q1467" s="51"/>
      <c r="R1467" s="51"/>
      <c r="S1467" s="51"/>
      <c r="T1467" s="51"/>
      <c r="U1467" s="51"/>
      <c r="V1467" s="51"/>
      <c r="W1467" s="51"/>
      <c r="X1467" s="51"/>
      <c r="Y1467" s="51"/>
      <c r="Z1467" s="51"/>
      <c r="AA1467" s="51"/>
    </row>
    <row r="1468" spans="1:27" ht="11.65" customHeight="1" thickTop="1">
      <c r="A1468" s="53">
        <v>1339</v>
      </c>
      <c r="C1468" s="101"/>
      <c r="H1468" s="59"/>
      <c r="I1468" s="7"/>
      <c r="J1468" s="7"/>
      <c r="K1468" s="7"/>
      <c r="L1468" s="7"/>
      <c r="M1468" s="7"/>
      <c r="O1468" s="51"/>
      <c r="P1468" s="51"/>
      <c r="Q1468" s="51"/>
      <c r="R1468" s="51"/>
      <c r="S1468" s="51"/>
      <c r="T1468" s="51"/>
      <c r="U1468" s="51"/>
      <c r="V1468" s="51"/>
      <c r="W1468" s="51"/>
      <c r="X1468" s="51"/>
      <c r="Y1468" s="51"/>
      <c r="Z1468" s="51"/>
      <c r="AA1468" s="51"/>
    </row>
    <row r="1469" spans="1:27" ht="11.65" customHeight="1">
      <c r="A1469" s="53">
        <v>1340</v>
      </c>
      <c r="C1469" s="101"/>
      <c r="D1469" s="3" t="s">
        <v>352</v>
      </c>
      <c r="H1469" s="59"/>
      <c r="I1469" s="7"/>
      <c r="J1469" s="7"/>
      <c r="K1469" s="7"/>
      <c r="L1469" s="7"/>
      <c r="M1469" s="7"/>
      <c r="O1469" s="51"/>
      <c r="P1469" s="51"/>
      <c r="Q1469" s="51"/>
      <c r="R1469" s="51"/>
      <c r="S1469" s="51"/>
      <c r="T1469" s="51"/>
      <c r="U1469" s="51"/>
      <c r="V1469" s="51"/>
      <c r="W1469" s="51"/>
      <c r="X1469" s="51"/>
      <c r="Y1469" s="51"/>
      <c r="Z1469" s="51"/>
      <c r="AA1469" s="51"/>
    </row>
    <row r="1470" spans="1:27" ht="11.65" customHeight="1">
      <c r="A1470" s="53">
        <v>1341</v>
      </c>
      <c r="C1470" s="101"/>
      <c r="E1470" s="3">
        <v>427</v>
      </c>
      <c r="F1470" s="101" t="s">
        <v>679</v>
      </c>
      <c r="G1470" s="3" t="s">
        <v>679</v>
      </c>
      <c r="H1470" s="59"/>
      <c r="I1470" s="7">
        <v>0</v>
      </c>
      <c r="J1470" s="7">
        <v>0</v>
      </c>
      <c r="K1470" s="103">
        <v>0</v>
      </c>
      <c r="L1470" s="7">
        <v>0</v>
      </c>
      <c r="M1470" s="7">
        <v>0</v>
      </c>
      <c r="O1470" s="51"/>
      <c r="P1470" s="51"/>
      <c r="Q1470" s="51"/>
      <c r="R1470" s="51"/>
      <c r="S1470" s="51"/>
      <c r="T1470" s="51"/>
      <c r="U1470" s="51"/>
      <c r="V1470" s="51"/>
      <c r="W1470" s="51"/>
      <c r="X1470" s="51"/>
      <c r="Y1470" s="51"/>
      <c r="Z1470" s="51"/>
      <c r="AA1470" s="51"/>
    </row>
    <row r="1471" spans="1:27" ht="11.65" customHeight="1">
      <c r="A1471" s="53">
        <v>1342</v>
      </c>
      <c r="C1471" s="101"/>
      <c r="E1471" s="3">
        <v>428</v>
      </c>
      <c r="F1471" s="101" t="s">
        <v>679</v>
      </c>
      <c r="G1471" s="3" t="s">
        <v>679</v>
      </c>
      <c r="H1471" s="59"/>
      <c r="I1471" s="7">
        <v>0</v>
      </c>
      <c r="J1471" s="7">
        <v>0</v>
      </c>
      <c r="K1471" s="103">
        <v>0</v>
      </c>
      <c r="L1471" s="7">
        <v>0</v>
      </c>
      <c r="M1471" s="7">
        <v>0</v>
      </c>
      <c r="O1471" s="51"/>
      <c r="P1471" s="51"/>
      <c r="Q1471" s="51"/>
      <c r="R1471" s="51"/>
      <c r="S1471" s="51"/>
      <c r="T1471" s="51"/>
      <c r="U1471" s="51"/>
      <c r="V1471" s="51"/>
      <c r="W1471" s="51"/>
      <c r="X1471" s="51"/>
      <c r="Y1471" s="51"/>
      <c r="Z1471" s="51"/>
      <c r="AA1471" s="51"/>
    </row>
    <row r="1472" spans="1:27" ht="11.65" customHeight="1">
      <c r="A1472" s="53">
        <v>1343</v>
      </c>
      <c r="C1472" s="101"/>
      <c r="E1472" s="3">
        <v>429</v>
      </c>
      <c r="F1472" s="101" t="s">
        <v>679</v>
      </c>
      <c r="G1472" s="3" t="s">
        <v>679</v>
      </c>
      <c r="H1472" s="59"/>
      <c r="I1472" s="7">
        <v>0</v>
      </c>
      <c r="J1472" s="7">
        <v>0</v>
      </c>
      <c r="K1472" s="103">
        <v>0</v>
      </c>
      <c r="L1472" s="7">
        <v>0</v>
      </c>
      <c r="M1472" s="7">
        <v>0</v>
      </c>
      <c r="O1472" s="51"/>
      <c r="P1472" s="51"/>
      <c r="Q1472" s="51"/>
      <c r="R1472" s="51"/>
      <c r="S1472" s="51"/>
      <c r="T1472" s="51"/>
      <c r="U1472" s="51"/>
      <c r="V1472" s="51"/>
      <c r="W1472" s="51"/>
      <c r="X1472" s="51"/>
      <c r="Y1472" s="51"/>
      <c r="Z1472" s="51"/>
      <c r="AA1472" s="51"/>
    </row>
    <row r="1473" spans="1:27" ht="11.65" customHeight="1">
      <c r="A1473" s="53">
        <v>1344</v>
      </c>
      <c r="C1473" s="101"/>
      <c r="E1473" s="3">
        <v>431</v>
      </c>
      <c r="F1473" s="101" t="s">
        <v>679</v>
      </c>
      <c r="G1473" s="3" t="s">
        <v>679</v>
      </c>
      <c r="H1473" s="59"/>
      <c r="I1473" s="7">
        <v>0</v>
      </c>
      <c r="J1473" s="7">
        <v>0</v>
      </c>
      <c r="K1473" s="103">
        <v>0</v>
      </c>
      <c r="L1473" s="7">
        <v>0</v>
      </c>
      <c r="M1473" s="7">
        <v>0</v>
      </c>
      <c r="O1473" s="51"/>
      <c r="P1473" s="51"/>
      <c r="Q1473" s="51"/>
      <c r="R1473" s="51"/>
      <c r="S1473" s="51"/>
      <c r="T1473" s="51"/>
      <c r="U1473" s="51"/>
      <c r="V1473" s="51"/>
      <c r="W1473" s="51"/>
      <c r="X1473" s="51"/>
      <c r="Y1473" s="51"/>
      <c r="Z1473" s="51"/>
      <c r="AA1473" s="51"/>
    </row>
    <row r="1474" spans="1:27" ht="11.65" customHeight="1">
      <c r="A1474" s="53">
        <v>1345</v>
      </c>
      <c r="C1474" s="101"/>
      <c r="H1474" s="59"/>
      <c r="I1474" s="7"/>
      <c r="J1474" s="7"/>
      <c r="K1474" s="7"/>
      <c r="L1474" s="7"/>
      <c r="M1474" s="7"/>
      <c r="O1474" s="51"/>
      <c r="P1474" s="51"/>
      <c r="Q1474" s="51"/>
      <c r="R1474" s="51"/>
      <c r="S1474" s="51"/>
      <c r="T1474" s="51"/>
      <c r="U1474" s="51"/>
      <c r="V1474" s="51"/>
      <c r="W1474" s="51"/>
      <c r="X1474" s="51"/>
      <c r="Y1474" s="51"/>
      <c r="Z1474" s="51"/>
      <c r="AA1474" s="51"/>
    </row>
    <row r="1475" spans="1:27" ht="11.65" customHeight="1">
      <c r="A1475" s="53">
        <v>1346</v>
      </c>
      <c r="C1475" s="101"/>
      <c r="E1475" s="3" t="s">
        <v>353</v>
      </c>
      <c r="H1475" s="59"/>
      <c r="I1475" s="106">
        <v>0</v>
      </c>
      <c r="J1475" s="106">
        <v>0</v>
      </c>
      <c r="K1475" s="106">
        <v>0</v>
      </c>
      <c r="L1475" s="106">
        <v>0</v>
      </c>
      <c r="M1475" s="106">
        <v>0</v>
      </c>
      <c r="O1475" s="51"/>
      <c r="P1475" s="51"/>
      <c r="Q1475" s="51"/>
      <c r="R1475" s="51"/>
      <c r="S1475" s="51"/>
      <c r="T1475" s="51"/>
      <c r="U1475" s="51"/>
      <c r="V1475" s="51"/>
      <c r="W1475" s="51"/>
      <c r="X1475" s="51"/>
      <c r="Y1475" s="51"/>
      <c r="Z1475" s="51"/>
      <c r="AA1475" s="51"/>
    </row>
    <row r="1476" spans="1:27" ht="11.65" customHeight="1">
      <c r="A1476" s="53">
        <v>1347</v>
      </c>
      <c r="C1476" s="101"/>
      <c r="H1476" s="59"/>
      <c r="I1476" s="7"/>
      <c r="J1476" s="7"/>
      <c r="K1476" s="7"/>
      <c r="L1476" s="7"/>
      <c r="M1476" s="7"/>
      <c r="O1476" s="51"/>
      <c r="P1476" s="51"/>
      <c r="Q1476" s="51"/>
      <c r="R1476" s="51"/>
      <c r="S1476" s="51"/>
      <c r="T1476" s="51"/>
      <c r="U1476" s="51"/>
      <c r="V1476" s="51"/>
      <c r="W1476" s="51"/>
      <c r="X1476" s="51"/>
      <c r="Y1476" s="51"/>
      <c r="Z1476" s="51"/>
      <c r="AA1476" s="51"/>
    </row>
    <row r="1477" spans="1:27" ht="11.65" customHeight="1" thickBot="1">
      <c r="A1477" s="53">
        <v>1348</v>
      </c>
      <c r="C1477" s="101"/>
      <c r="D1477" s="3" t="s">
        <v>354</v>
      </c>
      <c r="H1477" s="59"/>
      <c r="I1477" s="133">
        <v>369658574.35000002</v>
      </c>
      <c r="J1477" s="133">
        <v>346128682.21590644</v>
      </c>
      <c r="K1477" s="133">
        <v>23529892.134093598</v>
      </c>
      <c r="L1477" s="133">
        <v>-1219064.5579429087</v>
      </c>
      <c r="M1477" s="133">
        <v>22310827.576150689</v>
      </c>
      <c r="O1477" s="51"/>
      <c r="P1477" s="51"/>
      <c r="Q1477" s="51"/>
      <c r="R1477" s="51"/>
      <c r="S1477" s="51"/>
      <c r="T1477" s="51"/>
      <c r="U1477" s="51"/>
      <c r="V1477" s="51"/>
      <c r="W1477" s="51"/>
      <c r="X1477" s="51"/>
      <c r="Y1477" s="51"/>
      <c r="Z1477" s="51"/>
      <c r="AA1477" s="51"/>
    </row>
    <row r="1478" spans="1:27" ht="11.65" customHeight="1" thickTop="1">
      <c r="A1478" s="53">
        <v>1349</v>
      </c>
      <c r="C1478" s="101"/>
      <c r="H1478" s="59"/>
      <c r="I1478" s="7"/>
      <c r="J1478" s="7"/>
      <c r="K1478" s="7"/>
      <c r="L1478" s="7"/>
      <c r="M1478" s="7"/>
      <c r="O1478" s="51"/>
      <c r="P1478" s="51"/>
      <c r="Q1478" s="51"/>
      <c r="R1478" s="51"/>
      <c r="S1478" s="51"/>
      <c r="T1478" s="51"/>
      <c r="U1478" s="51"/>
      <c r="V1478" s="51"/>
      <c r="W1478" s="51"/>
      <c r="X1478" s="51"/>
      <c r="Y1478" s="51"/>
      <c r="Z1478" s="51"/>
      <c r="AA1478" s="51"/>
    </row>
    <row r="1479" spans="1:27" ht="11.65" customHeight="1">
      <c r="A1479" s="53">
        <v>1350</v>
      </c>
      <c r="C1479" s="101"/>
      <c r="H1479" s="59"/>
      <c r="I1479" s="7"/>
      <c r="J1479" s="7"/>
      <c r="K1479" s="7"/>
      <c r="L1479" s="7"/>
      <c r="M1479" s="7"/>
      <c r="O1479" s="51"/>
      <c r="P1479" s="51"/>
      <c r="Q1479" s="51"/>
      <c r="R1479" s="51"/>
      <c r="S1479" s="51"/>
      <c r="T1479" s="51"/>
      <c r="U1479" s="51"/>
      <c r="V1479" s="51"/>
      <c r="W1479" s="51"/>
      <c r="X1479" s="51"/>
      <c r="Y1479" s="51"/>
      <c r="Z1479" s="51"/>
      <c r="AA1479" s="51"/>
    </row>
    <row r="1480" spans="1:27" ht="11.65" customHeight="1">
      <c r="A1480" s="53">
        <v>1351</v>
      </c>
      <c r="C1480" s="101">
        <v>419</v>
      </c>
      <c r="D1480" s="3" t="s">
        <v>355</v>
      </c>
      <c r="H1480" s="59"/>
      <c r="I1480" s="7"/>
      <c r="J1480" s="7"/>
      <c r="K1480" s="7"/>
      <c r="L1480" s="7"/>
      <c r="M1480" s="7"/>
      <c r="O1480" s="51"/>
      <c r="P1480" s="51"/>
      <c r="Q1480" s="51"/>
      <c r="R1480" s="51"/>
      <c r="S1480" s="51"/>
      <c r="T1480" s="51"/>
      <c r="U1480" s="51"/>
      <c r="V1480" s="51"/>
      <c r="W1480" s="51"/>
      <c r="X1480" s="51"/>
      <c r="Y1480" s="51"/>
      <c r="Z1480" s="51"/>
      <c r="AA1480" s="51"/>
    </row>
    <row r="1481" spans="1:27" ht="11.65" customHeight="1">
      <c r="A1481" s="53">
        <v>1352</v>
      </c>
      <c r="C1481" s="101"/>
      <c r="F1481" s="101" t="s">
        <v>484</v>
      </c>
      <c r="G1481" s="3" t="s">
        <v>569</v>
      </c>
      <c r="H1481" s="59"/>
      <c r="I1481" s="7">
        <v>0</v>
      </c>
      <c r="J1481" s="7">
        <v>0</v>
      </c>
      <c r="K1481" s="103">
        <v>0</v>
      </c>
      <c r="L1481" s="7">
        <v>0</v>
      </c>
      <c r="M1481" s="7">
        <v>0</v>
      </c>
      <c r="O1481" s="51"/>
      <c r="P1481" s="51"/>
      <c r="Q1481" s="51"/>
      <c r="R1481" s="51"/>
      <c r="S1481" s="51"/>
      <c r="T1481" s="51"/>
      <c r="U1481" s="51"/>
      <c r="V1481" s="51"/>
      <c r="W1481" s="51"/>
      <c r="X1481" s="51"/>
      <c r="Y1481" s="51"/>
      <c r="Z1481" s="51"/>
      <c r="AA1481" s="51"/>
    </row>
    <row r="1482" spans="1:27" ht="11.65" customHeight="1">
      <c r="A1482" s="53">
        <v>1353</v>
      </c>
      <c r="C1482" s="101"/>
      <c r="F1482" s="101" t="s">
        <v>484</v>
      </c>
      <c r="G1482" s="3" t="s">
        <v>678</v>
      </c>
      <c r="H1482" s="59"/>
      <c r="I1482" s="7">
        <v>-86774431.260000005</v>
      </c>
      <c r="J1482" s="7">
        <v>-81250974.889116779</v>
      </c>
      <c r="K1482" s="103">
        <v>-5523456.3708832301</v>
      </c>
      <c r="L1482" s="7">
        <v>0</v>
      </c>
      <c r="M1482" s="7">
        <v>-5523456.3708832301</v>
      </c>
      <c r="O1482" s="62"/>
      <c r="P1482" s="51"/>
      <c r="Q1482" s="51"/>
      <c r="R1482" s="51"/>
      <c r="S1482" s="51"/>
      <c r="T1482" s="51"/>
      <c r="U1482" s="51"/>
      <c r="V1482" s="51"/>
      <c r="W1482" s="51"/>
      <c r="X1482" s="51"/>
      <c r="Y1482" s="51"/>
      <c r="Z1482" s="51"/>
      <c r="AA1482" s="51"/>
    </row>
    <row r="1483" spans="1:27" ht="11.65" customHeight="1" thickBot="1">
      <c r="A1483" s="53">
        <v>1354</v>
      </c>
      <c r="C1483" s="101"/>
      <c r="D1483" s="3" t="s">
        <v>356</v>
      </c>
      <c r="H1483" s="59"/>
      <c r="I1483" s="118">
        <v>-86774431.260000005</v>
      </c>
      <c r="J1483" s="118">
        <v>-81250974.889116779</v>
      </c>
      <c r="K1483" s="118">
        <v>-5523456.3708832301</v>
      </c>
      <c r="L1483" s="118">
        <v>0</v>
      </c>
      <c r="M1483" s="118">
        <v>-5523456.3708832301</v>
      </c>
      <c r="O1483" s="51"/>
      <c r="P1483" s="51"/>
      <c r="Q1483" s="51"/>
      <c r="R1483" s="51"/>
      <c r="S1483" s="51"/>
      <c r="T1483" s="51"/>
      <c r="U1483" s="51"/>
      <c r="V1483" s="51"/>
      <c r="W1483" s="51"/>
      <c r="X1483" s="51"/>
      <c r="Y1483" s="51"/>
      <c r="Z1483" s="51"/>
      <c r="AA1483" s="51"/>
    </row>
    <row r="1484" spans="1:27" ht="11.65" customHeight="1" thickTop="1">
      <c r="A1484" s="53">
        <v>1355</v>
      </c>
      <c r="C1484" s="101"/>
      <c r="H1484" s="59"/>
      <c r="I1484" s="51"/>
      <c r="J1484" s="51"/>
      <c r="K1484" s="51"/>
      <c r="L1484" s="51"/>
      <c r="M1484" s="51"/>
      <c r="O1484" s="51"/>
      <c r="P1484" s="51"/>
      <c r="Q1484" s="51"/>
      <c r="R1484" s="51"/>
      <c r="S1484" s="51"/>
      <c r="T1484" s="51"/>
      <c r="U1484" s="51"/>
      <c r="V1484" s="51"/>
      <c r="W1484" s="51"/>
      <c r="X1484" s="51"/>
      <c r="Y1484" s="51"/>
      <c r="Z1484" s="51"/>
      <c r="AA1484" s="51"/>
    </row>
    <row r="1485" spans="1:27" ht="11.65" customHeight="1">
      <c r="A1485" s="53">
        <v>1356</v>
      </c>
      <c r="C1485" s="101"/>
      <c r="H1485" s="59"/>
      <c r="I1485" s="51"/>
      <c r="J1485" s="51"/>
      <c r="K1485" s="51"/>
      <c r="L1485" s="51"/>
      <c r="M1485" s="51"/>
      <c r="O1485" s="51"/>
      <c r="P1485" s="51"/>
      <c r="Q1485" s="51"/>
      <c r="R1485" s="51"/>
      <c r="S1485" s="51"/>
      <c r="T1485" s="51"/>
      <c r="U1485" s="51"/>
      <c r="V1485" s="51"/>
      <c r="W1485" s="51"/>
      <c r="X1485" s="51"/>
      <c r="Y1485" s="51"/>
      <c r="Z1485" s="51"/>
      <c r="AA1485" s="51"/>
    </row>
    <row r="1486" spans="1:27" ht="11.65" customHeight="1">
      <c r="A1486" s="53">
        <v>1357</v>
      </c>
      <c r="C1486" s="101">
        <v>41010</v>
      </c>
      <c r="D1486" s="3" t="s">
        <v>357</v>
      </c>
      <c r="H1486" s="59"/>
      <c r="I1486" s="7"/>
      <c r="J1486" s="7"/>
      <c r="K1486" s="7"/>
      <c r="L1486" s="7"/>
      <c r="M1486" s="7"/>
      <c r="O1486" s="51"/>
      <c r="P1486" s="51"/>
      <c r="Q1486" s="51"/>
      <c r="R1486" s="51"/>
      <c r="S1486" s="51"/>
      <c r="T1486" s="51"/>
      <c r="U1486" s="51"/>
      <c r="V1486" s="51"/>
      <c r="W1486" s="51"/>
      <c r="X1486" s="51"/>
      <c r="Y1486" s="51"/>
      <c r="Z1486" s="51"/>
      <c r="AA1486" s="51"/>
    </row>
    <row r="1487" spans="1:27" ht="11.65" customHeight="1">
      <c r="A1487" s="53">
        <v>1358</v>
      </c>
      <c r="C1487" s="101"/>
      <c r="F1487" s="101" t="s">
        <v>270</v>
      </c>
      <c r="G1487" s="3" t="s">
        <v>569</v>
      </c>
      <c r="H1487" s="59"/>
      <c r="I1487" s="7">
        <v>2922730</v>
      </c>
      <c r="J1487" s="7">
        <v>2922730</v>
      </c>
      <c r="K1487" s="103">
        <v>0</v>
      </c>
      <c r="L1487" s="7">
        <v>-14806.479070490604</v>
      </c>
      <c r="M1487" s="7">
        <v>-14806.479070490604</v>
      </c>
      <c r="O1487" s="51"/>
      <c r="P1487" s="51"/>
      <c r="Q1487" s="51"/>
      <c r="R1487" s="51"/>
      <c r="S1487" s="51"/>
      <c r="T1487" s="51"/>
      <c r="U1487" s="51"/>
      <c r="V1487" s="51"/>
      <c r="W1487" s="51"/>
      <c r="X1487" s="51"/>
      <c r="Y1487" s="51"/>
      <c r="Z1487" s="51"/>
      <c r="AA1487" s="51"/>
    </row>
    <row r="1488" spans="1:27" ht="11.65" customHeight="1">
      <c r="A1488" s="53">
        <v>1359</v>
      </c>
      <c r="C1488" s="101"/>
      <c r="F1488" s="101" t="s">
        <v>270</v>
      </c>
      <c r="G1488" s="3" t="s">
        <v>681</v>
      </c>
      <c r="H1488" s="59"/>
      <c r="I1488" s="7">
        <v>0</v>
      </c>
      <c r="J1488" s="7">
        <v>0</v>
      </c>
      <c r="K1488" s="103">
        <v>0</v>
      </c>
      <c r="L1488" s="7">
        <v>0</v>
      </c>
      <c r="M1488" s="7">
        <v>0</v>
      </c>
      <c r="O1488" s="51"/>
      <c r="P1488" s="51"/>
      <c r="Q1488" s="51"/>
      <c r="R1488" s="51"/>
      <c r="S1488" s="51"/>
      <c r="T1488" s="51"/>
      <c r="U1488" s="51"/>
      <c r="V1488" s="51"/>
      <c r="W1488" s="51"/>
      <c r="X1488" s="51"/>
      <c r="Y1488" s="51"/>
      <c r="Z1488" s="51"/>
      <c r="AA1488" s="51"/>
    </row>
    <row r="1489" spans="1:27" ht="11.65" customHeight="1">
      <c r="A1489" s="53">
        <v>1360</v>
      </c>
      <c r="C1489" s="101"/>
      <c r="F1489" s="101" t="s">
        <v>682</v>
      </c>
      <c r="G1489" s="3" t="s">
        <v>683</v>
      </c>
      <c r="H1489" s="59"/>
      <c r="I1489" s="7">
        <v>0</v>
      </c>
      <c r="J1489" s="7">
        <v>0</v>
      </c>
      <c r="K1489" s="103">
        <v>0</v>
      </c>
      <c r="L1489" s="7">
        <v>0</v>
      </c>
      <c r="M1489" s="7">
        <v>0</v>
      </c>
      <c r="O1489" s="51"/>
      <c r="P1489" s="51"/>
      <c r="Q1489" s="51"/>
      <c r="R1489" s="51"/>
      <c r="S1489" s="51"/>
      <c r="T1489" s="51"/>
      <c r="U1489" s="51"/>
      <c r="V1489" s="51"/>
      <c r="W1489" s="51"/>
      <c r="X1489" s="51"/>
      <c r="Y1489" s="51"/>
      <c r="Z1489" s="51"/>
      <c r="AA1489" s="51"/>
    </row>
    <row r="1490" spans="1:27" ht="11.65" customHeight="1">
      <c r="A1490" s="53">
        <v>1361</v>
      </c>
      <c r="C1490" s="101"/>
      <c r="F1490" s="101" t="s">
        <v>665</v>
      </c>
      <c r="G1490" s="3" t="s">
        <v>632</v>
      </c>
      <c r="H1490" s="59"/>
      <c r="I1490" s="7">
        <v>5941345</v>
      </c>
      <c r="J1490" s="7">
        <v>5530138.2521673059</v>
      </c>
      <c r="K1490" s="103">
        <v>411206.74783269397</v>
      </c>
      <c r="L1490" s="7">
        <v>-167546.88011344432</v>
      </c>
      <c r="M1490" s="7">
        <v>243659.86771924965</v>
      </c>
      <c r="O1490" s="51"/>
      <c r="P1490" s="51"/>
      <c r="Q1490" s="51"/>
      <c r="R1490" s="51"/>
      <c r="S1490" s="51"/>
      <c r="T1490" s="51"/>
      <c r="U1490" s="51"/>
      <c r="V1490" s="51"/>
      <c r="W1490" s="51"/>
      <c r="X1490" s="51"/>
      <c r="Y1490" s="51"/>
      <c r="Z1490" s="51"/>
      <c r="AA1490" s="51"/>
    </row>
    <row r="1491" spans="1:27" ht="11.65" customHeight="1">
      <c r="A1491" s="53">
        <v>1362</v>
      </c>
      <c r="C1491" s="101"/>
      <c r="F1491" s="101" t="s">
        <v>484</v>
      </c>
      <c r="G1491" s="3" t="s">
        <v>678</v>
      </c>
      <c r="H1491" s="59"/>
      <c r="I1491" s="7">
        <v>31893074</v>
      </c>
      <c r="J1491" s="7">
        <v>29862982.875063363</v>
      </c>
      <c r="K1491" s="103">
        <v>2030091.124936637</v>
      </c>
      <c r="L1491" s="7">
        <v>-5230.1157101239078</v>
      </c>
      <c r="M1491" s="7">
        <v>2024861.0092265131</v>
      </c>
      <c r="O1491" s="51"/>
      <c r="P1491" s="51"/>
      <c r="Q1491" s="51"/>
      <c r="R1491" s="51"/>
      <c r="S1491" s="51"/>
      <c r="T1491" s="51"/>
      <c r="U1491" s="51"/>
      <c r="V1491" s="51"/>
      <c r="W1491" s="51"/>
      <c r="X1491" s="51"/>
      <c r="Y1491" s="51"/>
      <c r="Z1491" s="51"/>
      <c r="AA1491" s="51"/>
    </row>
    <row r="1492" spans="1:27" ht="11.65" customHeight="1">
      <c r="A1492" s="53">
        <v>1363</v>
      </c>
      <c r="C1492" s="101"/>
      <c r="F1492" s="101" t="s">
        <v>270</v>
      </c>
      <c r="G1492" s="3" t="s">
        <v>630</v>
      </c>
      <c r="H1492" s="59"/>
      <c r="I1492" s="7">
        <v>0</v>
      </c>
      <c r="J1492" s="7">
        <v>0</v>
      </c>
      <c r="K1492" s="103">
        <v>0</v>
      </c>
      <c r="L1492" s="7">
        <v>0</v>
      </c>
      <c r="M1492" s="7">
        <v>0</v>
      </c>
      <c r="O1492" s="51"/>
      <c r="P1492" s="51"/>
      <c r="Q1492" s="51"/>
      <c r="R1492" s="51"/>
      <c r="S1492" s="51"/>
      <c r="T1492" s="51"/>
      <c r="U1492" s="51"/>
      <c r="V1492" s="51"/>
      <c r="W1492" s="51"/>
      <c r="X1492" s="51"/>
      <c r="Y1492" s="51"/>
      <c r="Z1492" s="51"/>
      <c r="AA1492" s="51"/>
    </row>
    <row r="1493" spans="1:27" ht="11.65" customHeight="1">
      <c r="A1493" s="53">
        <v>1364</v>
      </c>
      <c r="C1493" s="101"/>
      <c r="F1493" s="101" t="s">
        <v>631</v>
      </c>
      <c r="G1493" s="3" t="s">
        <v>249</v>
      </c>
      <c r="H1493" s="59"/>
      <c r="I1493" s="7">
        <v>40978941</v>
      </c>
      <c r="J1493" s="7">
        <v>37749645.056720838</v>
      </c>
      <c r="K1493" s="103">
        <v>3229295.9432791634</v>
      </c>
      <c r="L1493" s="7">
        <v>-6556.3966912878677</v>
      </c>
      <c r="M1493" s="7">
        <v>3222739.5465878756</v>
      </c>
      <c r="O1493" s="51"/>
      <c r="P1493" s="51"/>
      <c r="Q1493" s="51"/>
      <c r="R1493" s="51"/>
      <c r="S1493" s="51"/>
      <c r="T1493" s="51"/>
      <c r="U1493" s="51"/>
      <c r="V1493" s="51"/>
      <c r="W1493" s="51"/>
      <c r="X1493" s="51"/>
      <c r="Y1493" s="51"/>
      <c r="Z1493" s="51"/>
      <c r="AA1493" s="51"/>
    </row>
    <row r="1494" spans="1:27" ht="11.65" customHeight="1">
      <c r="A1494" s="53">
        <v>1365</v>
      </c>
      <c r="C1494" s="101"/>
      <c r="F1494" s="101" t="s">
        <v>484</v>
      </c>
      <c r="G1494" s="3" t="s">
        <v>675</v>
      </c>
      <c r="H1494" s="59"/>
      <c r="I1494" s="7">
        <v>20769460</v>
      </c>
      <c r="J1494" s="7">
        <v>19331983.788663808</v>
      </c>
      <c r="K1494" s="103">
        <v>1437476.211336192</v>
      </c>
      <c r="L1494" s="7">
        <v>0</v>
      </c>
      <c r="M1494" s="7">
        <v>1437476.211336192</v>
      </c>
      <c r="O1494" s="51"/>
      <c r="P1494" s="51"/>
      <c r="Q1494" s="51"/>
      <c r="R1494" s="51"/>
      <c r="S1494" s="51"/>
      <c r="T1494" s="51"/>
      <c r="U1494" s="51"/>
      <c r="V1494" s="51"/>
      <c r="W1494" s="51"/>
      <c r="X1494" s="51"/>
      <c r="Y1494" s="51"/>
      <c r="Z1494" s="51"/>
      <c r="AA1494" s="51"/>
    </row>
    <row r="1495" spans="1:27" ht="11.65" customHeight="1">
      <c r="A1495" s="53">
        <v>1366</v>
      </c>
      <c r="C1495" s="101"/>
      <c r="F1495" s="101" t="s">
        <v>684</v>
      </c>
      <c r="G1495" s="3" t="s">
        <v>684</v>
      </c>
      <c r="H1495" s="59"/>
      <c r="I1495" s="7">
        <v>204752858</v>
      </c>
      <c r="J1495" s="7">
        <v>193527817.9958519</v>
      </c>
      <c r="K1495" s="103">
        <v>11225040.004148107</v>
      </c>
      <c r="L1495" s="7">
        <v>0</v>
      </c>
      <c r="M1495" s="7">
        <v>11225040.004148107</v>
      </c>
      <c r="O1495" s="51"/>
      <c r="P1495" s="51"/>
      <c r="Q1495" s="51"/>
      <c r="R1495" s="51"/>
      <c r="S1495" s="51"/>
      <c r="T1495" s="51"/>
      <c r="U1495" s="51"/>
      <c r="V1495" s="51"/>
      <c r="W1495" s="51"/>
      <c r="X1495" s="51"/>
      <c r="Y1495" s="51"/>
      <c r="Z1495" s="51"/>
      <c r="AA1495" s="51"/>
    </row>
    <row r="1496" spans="1:27" ht="11.65" customHeight="1">
      <c r="A1496" s="53">
        <v>1367</v>
      </c>
      <c r="C1496" s="101"/>
      <c r="F1496" s="101" t="s">
        <v>638</v>
      </c>
      <c r="G1496" s="3" t="s">
        <v>637</v>
      </c>
      <c r="H1496" s="59"/>
      <c r="I1496" s="7">
        <v>0</v>
      </c>
      <c r="J1496" s="7">
        <v>0</v>
      </c>
      <c r="K1496" s="103">
        <v>0</v>
      </c>
      <c r="L1496" s="7">
        <v>0</v>
      </c>
      <c r="M1496" s="7">
        <v>0</v>
      </c>
      <c r="O1496" s="51"/>
      <c r="P1496" s="51"/>
      <c r="Q1496" s="51"/>
      <c r="R1496" s="51"/>
      <c r="S1496" s="51"/>
      <c r="T1496" s="51"/>
      <c r="U1496" s="51"/>
      <c r="V1496" s="51"/>
      <c r="W1496" s="51"/>
      <c r="X1496" s="51"/>
      <c r="Y1496" s="51"/>
      <c r="Z1496" s="51"/>
      <c r="AA1496" s="51"/>
    </row>
    <row r="1497" spans="1:27" ht="11.65" customHeight="1">
      <c r="A1497" s="53">
        <v>1368</v>
      </c>
      <c r="C1497" s="101"/>
      <c r="F1497" s="101" t="s">
        <v>638</v>
      </c>
      <c r="G1497" s="3" t="s">
        <v>647</v>
      </c>
      <c r="H1497" s="59"/>
      <c r="I1497" s="7">
        <v>0</v>
      </c>
      <c r="J1497" s="7">
        <v>0</v>
      </c>
      <c r="K1497" s="103">
        <v>0</v>
      </c>
      <c r="L1497" s="7">
        <v>-3117.7684147643135</v>
      </c>
      <c r="M1497" s="7">
        <v>-3117.7684147643135</v>
      </c>
      <c r="O1497" s="51"/>
      <c r="P1497" s="51"/>
      <c r="Q1497" s="51"/>
      <c r="R1497" s="51"/>
      <c r="S1497" s="51"/>
      <c r="T1497" s="51"/>
      <c r="U1497" s="51"/>
      <c r="V1497" s="51"/>
      <c r="W1497" s="51"/>
      <c r="X1497" s="51"/>
      <c r="Y1497" s="51"/>
      <c r="Z1497" s="51"/>
      <c r="AA1497" s="51"/>
    </row>
    <row r="1498" spans="1:27" ht="11.65" customHeight="1">
      <c r="A1498" s="53">
        <v>1369</v>
      </c>
      <c r="C1498" s="101"/>
      <c r="F1498" s="101" t="s">
        <v>270</v>
      </c>
      <c r="G1498" s="3" t="s">
        <v>651</v>
      </c>
      <c r="H1498" s="59"/>
      <c r="I1498" s="7">
        <v>1991549</v>
      </c>
      <c r="J1498" s="7">
        <v>1532938.885336363</v>
      </c>
      <c r="K1498" s="103">
        <v>458610.11466363707</v>
      </c>
      <c r="L1498" s="7">
        <v>-196468.66716747711</v>
      </c>
      <c r="M1498" s="7">
        <v>262141.44749615996</v>
      </c>
      <c r="O1498" s="51"/>
      <c r="P1498" s="51"/>
      <c r="Q1498" s="51"/>
      <c r="R1498" s="51"/>
      <c r="S1498" s="51"/>
      <c r="T1498" s="51"/>
      <c r="U1498" s="51"/>
      <c r="V1498" s="51"/>
      <c r="W1498" s="51"/>
      <c r="X1498" s="51"/>
      <c r="Y1498" s="51"/>
      <c r="Z1498" s="51"/>
      <c r="AA1498" s="51"/>
    </row>
    <row r="1499" spans="1:27" ht="11.65" customHeight="1">
      <c r="A1499" s="53">
        <v>1370</v>
      </c>
      <c r="C1499" s="101"/>
      <c r="F1499" s="101" t="s">
        <v>631</v>
      </c>
      <c r="G1499" s="3" t="s">
        <v>634</v>
      </c>
      <c r="H1499" s="59"/>
      <c r="I1499" s="7">
        <v>181110</v>
      </c>
      <c r="J1499" s="7">
        <v>140411.7890767252</v>
      </c>
      <c r="K1499" s="103">
        <v>40698.210923274797</v>
      </c>
      <c r="L1499" s="7">
        <v>145943.07923011939</v>
      </c>
      <c r="M1499" s="7">
        <v>186641.29015339419</v>
      </c>
      <c r="O1499" s="51"/>
      <c r="P1499" s="51"/>
      <c r="Q1499" s="51"/>
      <c r="R1499" s="51"/>
      <c r="S1499" s="51"/>
      <c r="T1499" s="51"/>
      <c r="U1499" s="51"/>
      <c r="V1499" s="51"/>
      <c r="W1499" s="51"/>
      <c r="X1499" s="51"/>
      <c r="Y1499" s="51"/>
      <c r="Z1499" s="51"/>
      <c r="AA1499" s="51"/>
    </row>
    <row r="1500" spans="1:27" ht="11.65" customHeight="1">
      <c r="A1500" s="53">
        <v>1371</v>
      </c>
      <c r="C1500" s="101"/>
      <c r="F1500" s="101" t="s">
        <v>631</v>
      </c>
      <c r="G1500" s="3" t="s">
        <v>636</v>
      </c>
      <c r="H1500" s="59"/>
      <c r="I1500" s="7">
        <v>328046</v>
      </c>
      <c r="J1500" s="7">
        <v>328046</v>
      </c>
      <c r="K1500" s="103">
        <v>0</v>
      </c>
      <c r="L1500" s="7">
        <v>0</v>
      </c>
      <c r="M1500" s="7">
        <v>0</v>
      </c>
      <c r="O1500" s="51"/>
      <c r="P1500" s="51"/>
      <c r="Q1500" s="51"/>
      <c r="R1500" s="51"/>
      <c r="S1500" s="51"/>
      <c r="T1500" s="51"/>
      <c r="U1500" s="51"/>
      <c r="V1500" s="51"/>
      <c r="W1500" s="51"/>
      <c r="X1500" s="51"/>
      <c r="Y1500" s="51"/>
      <c r="Z1500" s="51"/>
      <c r="AA1500" s="51"/>
    </row>
    <row r="1501" spans="1:27" ht="11.65" customHeight="1">
      <c r="A1501" s="53">
        <v>1372</v>
      </c>
      <c r="C1501" s="101"/>
      <c r="F1501" s="101" t="s">
        <v>270</v>
      </c>
      <c r="G1501" s="3" t="s">
        <v>639</v>
      </c>
      <c r="H1501" s="59"/>
      <c r="I1501" s="7">
        <v>0</v>
      </c>
      <c r="J1501" s="7">
        <v>0</v>
      </c>
      <c r="K1501" s="103">
        <v>0</v>
      </c>
      <c r="L1501" s="7">
        <v>-8123.4626739350879</v>
      </c>
      <c r="M1501" s="7">
        <v>-8123.4626739350879</v>
      </c>
      <c r="O1501" s="51"/>
      <c r="P1501" s="51"/>
      <c r="Q1501" s="51"/>
      <c r="R1501" s="51"/>
      <c r="S1501" s="51"/>
      <c r="T1501" s="51"/>
      <c r="U1501" s="51"/>
      <c r="V1501" s="51"/>
      <c r="W1501" s="51"/>
      <c r="X1501" s="51"/>
      <c r="Y1501" s="51"/>
      <c r="Z1501" s="51"/>
      <c r="AA1501" s="51"/>
    </row>
    <row r="1502" spans="1:27" ht="11.65" customHeight="1">
      <c r="A1502" s="53">
        <v>1373</v>
      </c>
      <c r="C1502" s="101"/>
      <c r="F1502" s="101" t="s">
        <v>270</v>
      </c>
      <c r="G1502" s="3" t="s">
        <v>398</v>
      </c>
      <c r="H1502" s="59"/>
      <c r="I1502" s="7">
        <v>1242888</v>
      </c>
      <c r="J1502" s="7">
        <v>1242888</v>
      </c>
      <c r="K1502" s="103">
        <v>0</v>
      </c>
      <c r="L1502" s="7">
        <v>0</v>
      </c>
      <c r="M1502" s="7">
        <v>0</v>
      </c>
      <c r="O1502" s="51"/>
      <c r="P1502" s="51"/>
      <c r="Q1502" s="51"/>
      <c r="R1502" s="51"/>
      <c r="S1502" s="51"/>
      <c r="T1502" s="51"/>
      <c r="U1502" s="51"/>
      <c r="V1502" s="51"/>
      <c r="W1502" s="51"/>
      <c r="X1502" s="51"/>
      <c r="Y1502" s="51"/>
      <c r="Z1502" s="51"/>
      <c r="AA1502" s="51"/>
    </row>
    <row r="1503" spans="1:27" ht="11.65" customHeight="1">
      <c r="A1503" s="53">
        <v>1374</v>
      </c>
      <c r="C1503" s="101"/>
      <c r="F1503" s="101" t="s">
        <v>633</v>
      </c>
      <c r="G1503" s="3" t="s">
        <v>664</v>
      </c>
      <c r="H1503" s="59"/>
      <c r="I1503" s="7">
        <v>-135157.000135157</v>
      </c>
      <c r="J1503" s="7">
        <v>-126587.14135594078</v>
      </c>
      <c r="K1503" s="7">
        <v>-8569.8587792162089</v>
      </c>
      <c r="L1503" s="7">
        <v>8569.8587706463513</v>
      </c>
      <c r="M1503" s="7">
        <v>-8.5698575276182964E-6</v>
      </c>
      <c r="O1503" s="51"/>
      <c r="P1503" s="51"/>
      <c r="Q1503" s="51"/>
      <c r="R1503" s="51"/>
      <c r="S1503" s="51"/>
      <c r="T1503" s="51"/>
      <c r="U1503" s="51"/>
      <c r="V1503" s="51"/>
      <c r="W1503" s="51"/>
      <c r="X1503" s="51"/>
      <c r="Y1503" s="51"/>
      <c r="Z1503" s="51"/>
      <c r="AA1503" s="51"/>
    </row>
    <row r="1504" spans="1:27" ht="11.65" customHeight="1">
      <c r="A1504" s="53">
        <v>1375</v>
      </c>
      <c r="C1504" s="101"/>
      <c r="H1504" s="59" t="s">
        <v>342</v>
      </c>
      <c r="I1504" s="106">
        <v>310866843.99986482</v>
      </c>
      <c r="J1504" s="106">
        <v>292042995.50152439</v>
      </c>
      <c r="K1504" s="106">
        <v>18823848.498340487</v>
      </c>
      <c r="L1504" s="106">
        <v>-247336.83184075748</v>
      </c>
      <c r="M1504" s="106">
        <v>18576511.666499734</v>
      </c>
      <c r="O1504" s="51"/>
      <c r="P1504" s="51"/>
      <c r="Q1504" s="51"/>
      <c r="R1504" s="51"/>
      <c r="S1504" s="51"/>
      <c r="T1504" s="51"/>
      <c r="U1504" s="51"/>
      <c r="V1504" s="51"/>
      <c r="W1504" s="51"/>
      <c r="X1504" s="51"/>
      <c r="Y1504" s="51"/>
      <c r="Z1504" s="51"/>
      <c r="AA1504" s="51"/>
    </row>
    <row r="1505" spans="1:27" ht="11.65" customHeight="1">
      <c r="A1505" s="53">
        <v>1376</v>
      </c>
      <c r="C1505" s="101"/>
      <c r="H1505" s="59"/>
      <c r="I1505" s="7"/>
      <c r="J1505" s="7"/>
      <c r="K1505" s="7"/>
      <c r="L1505" s="7"/>
      <c r="M1505" s="7"/>
      <c r="O1505" s="51"/>
      <c r="P1505" s="51"/>
      <c r="Q1505" s="51"/>
      <c r="R1505" s="51"/>
      <c r="S1505" s="51"/>
      <c r="T1505" s="51"/>
      <c r="U1505" s="51"/>
      <c r="V1505" s="51"/>
      <c r="W1505" s="51"/>
      <c r="X1505" s="51"/>
      <c r="Y1505" s="51"/>
      <c r="Z1505" s="51"/>
      <c r="AA1505" s="51"/>
    </row>
    <row r="1506" spans="1:27" ht="11.65" customHeight="1">
      <c r="A1506" s="53">
        <v>1377</v>
      </c>
      <c r="C1506" s="101"/>
      <c r="E1506" s="57"/>
      <c r="H1506" s="59"/>
      <c r="I1506" s="109"/>
      <c r="J1506" s="109"/>
      <c r="K1506" s="109"/>
      <c r="L1506" s="109"/>
      <c r="M1506" s="109"/>
      <c r="O1506" s="110"/>
      <c r="P1506" s="110"/>
      <c r="Q1506" s="110"/>
      <c r="R1506" s="110"/>
      <c r="S1506" s="110"/>
      <c r="T1506" s="110"/>
      <c r="U1506" s="51"/>
      <c r="V1506" s="110"/>
      <c r="W1506" s="110"/>
      <c r="X1506" s="110"/>
      <c r="Y1506" s="110"/>
      <c r="Z1506" s="110"/>
      <c r="AA1506" s="110"/>
    </row>
    <row r="1507" spans="1:27" ht="11.65" customHeight="1">
      <c r="A1507" s="53">
        <v>1378</v>
      </c>
      <c r="C1507" s="111"/>
      <c r="D1507" s="56"/>
      <c r="E1507" s="112"/>
      <c r="G1507" s="56"/>
      <c r="H1507" s="113"/>
      <c r="I1507" s="114"/>
      <c r="J1507" s="114"/>
      <c r="K1507" s="114"/>
      <c r="L1507" s="114"/>
      <c r="M1507" s="114"/>
      <c r="O1507" s="115"/>
      <c r="P1507" s="115"/>
      <c r="Q1507" s="115"/>
      <c r="R1507" s="115"/>
      <c r="S1507" s="115"/>
      <c r="T1507" s="115"/>
      <c r="U1507" s="51"/>
      <c r="V1507" s="115"/>
      <c r="W1507" s="115"/>
      <c r="X1507" s="115"/>
      <c r="Y1507" s="115"/>
      <c r="Z1507" s="115"/>
      <c r="AA1507" s="115"/>
    </row>
    <row r="1508" spans="1:27" ht="11.65" customHeight="1">
      <c r="A1508" s="53">
        <v>1379</v>
      </c>
      <c r="C1508" s="57" t="s">
        <v>358</v>
      </c>
      <c r="D1508" s="3" t="s">
        <v>359</v>
      </c>
      <c r="H1508" s="59"/>
      <c r="I1508" s="7"/>
      <c r="J1508" s="7"/>
      <c r="K1508" s="7"/>
      <c r="L1508" s="7"/>
      <c r="M1508" s="7"/>
      <c r="O1508" s="51"/>
      <c r="P1508" s="51"/>
      <c r="Q1508" s="51"/>
      <c r="R1508" s="51"/>
      <c r="S1508" s="51"/>
      <c r="T1508" s="51"/>
      <c r="U1508" s="51"/>
      <c r="V1508" s="51"/>
      <c r="W1508" s="51"/>
      <c r="X1508" s="51"/>
      <c r="Y1508" s="51"/>
      <c r="Z1508" s="51"/>
      <c r="AA1508" s="51"/>
    </row>
    <row r="1509" spans="1:27" ht="11.65" customHeight="1">
      <c r="A1509" s="53">
        <v>1380</v>
      </c>
      <c r="C1509" s="101"/>
      <c r="F1509" s="101" t="s">
        <v>484</v>
      </c>
      <c r="G1509" s="3" t="s">
        <v>569</v>
      </c>
      <c r="H1509" s="59"/>
      <c r="I1509" s="7">
        <v>-59797396.410000011</v>
      </c>
      <c r="J1509" s="7">
        <v>-56201034.99000001</v>
      </c>
      <c r="K1509" s="103">
        <v>-3596361.42</v>
      </c>
      <c r="L1509" s="7">
        <v>2406175</v>
      </c>
      <c r="M1509" s="7">
        <v>-1190186.42</v>
      </c>
      <c r="O1509" s="51"/>
      <c r="P1509" s="51"/>
      <c r="Q1509" s="51"/>
      <c r="R1509" s="51"/>
      <c r="S1509" s="51"/>
      <c r="T1509" s="51"/>
      <c r="U1509" s="51"/>
      <c r="V1509" s="51"/>
      <c r="W1509" s="51"/>
      <c r="X1509" s="51"/>
      <c r="Y1509" s="51"/>
      <c r="Z1509" s="51"/>
      <c r="AA1509" s="51"/>
    </row>
    <row r="1510" spans="1:27" ht="11.65" customHeight="1">
      <c r="A1510" s="53">
        <v>1381</v>
      </c>
      <c r="C1510" s="101"/>
      <c r="F1510" s="101" t="s">
        <v>633</v>
      </c>
      <c r="G1510" s="3" t="s">
        <v>683</v>
      </c>
      <c r="H1510" s="59"/>
      <c r="I1510" s="7">
        <v>-32207879.032207899</v>
      </c>
      <c r="J1510" s="7">
        <v>-30165683.847289</v>
      </c>
      <c r="K1510" s="103">
        <v>-2042195.1849188993</v>
      </c>
      <c r="L1510" s="7">
        <v>0</v>
      </c>
      <c r="M1510" s="7">
        <v>-2042195.1849188993</v>
      </c>
      <c r="O1510" s="51"/>
      <c r="P1510" s="51"/>
      <c r="Q1510" s="51"/>
      <c r="R1510" s="51"/>
      <c r="S1510" s="51"/>
      <c r="T1510" s="51"/>
      <c r="U1510" s="51"/>
      <c r="V1510" s="51"/>
      <c r="W1510" s="51"/>
      <c r="X1510" s="51"/>
      <c r="Y1510" s="51"/>
      <c r="Z1510" s="51"/>
      <c r="AA1510" s="51"/>
    </row>
    <row r="1511" spans="1:27" ht="11.65" customHeight="1">
      <c r="A1511" s="53">
        <v>1382</v>
      </c>
      <c r="C1511" s="101"/>
      <c r="F1511" s="101" t="s">
        <v>484</v>
      </c>
      <c r="G1511" s="3" t="s">
        <v>685</v>
      </c>
      <c r="H1511" s="59"/>
      <c r="I1511" s="7">
        <v>-244000696</v>
      </c>
      <c r="J1511" s="7">
        <v>-227194125.21606925</v>
      </c>
      <c r="K1511" s="103">
        <v>-16806570.783930738</v>
      </c>
      <c r="L1511" s="7">
        <v>2792808.2980272993</v>
      </c>
      <c r="M1511" s="7">
        <v>-14013762.485903438</v>
      </c>
      <c r="O1511" s="51"/>
      <c r="P1511" s="51"/>
      <c r="Q1511" s="51"/>
      <c r="R1511" s="51"/>
      <c r="S1511" s="51"/>
      <c r="T1511" s="51"/>
      <c r="U1511" s="51"/>
      <c r="V1511" s="51"/>
      <c r="W1511" s="51"/>
      <c r="X1511" s="51"/>
      <c r="Y1511" s="51"/>
      <c r="Z1511" s="51"/>
      <c r="AA1511" s="51"/>
    </row>
    <row r="1512" spans="1:27" ht="11.65" customHeight="1">
      <c r="A1512" s="53">
        <v>1383</v>
      </c>
      <c r="C1512" s="101"/>
      <c r="F1512" s="101" t="s">
        <v>484</v>
      </c>
      <c r="G1512" s="3" t="s">
        <v>678</v>
      </c>
      <c r="H1512" s="59"/>
      <c r="I1512" s="7">
        <v>-20893044</v>
      </c>
      <c r="J1512" s="7">
        <v>-19563138.228066236</v>
      </c>
      <c r="K1512" s="103">
        <v>-1329905.771933764</v>
      </c>
      <c r="L1512" s="7">
        <v>9115.6882497763727</v>
      </c>
      <c r="M1512" s="7">
        <v>-1320790.0836839876</v>
      </c>
      <c r="O1512" s="51"/>
      <c r="P1512" s="51"/>
      <c r="Q1512" s="51"/>
      <c r="R1512" s="51"/>
      <c r="S1512" s="51"/>
      <c r="T1512" s="51"/>
      <c r="U1512" s="51"/>
      <c r="V1512" s="51"/>
      <c r="W1512" s="51"/>
      <c r="X1512" s="51"/>
      <c r="Y1512" s="51"/>
      <c r="Z1512" s="51"/>
      <c r="AA1512" s="51"/>
    </row>
    <row r="1513" spans="1:27" ht="11.65" customHeight="1">
      <c r="A1513" s="53">
        <v>1384</v>
      </c>
      <c r="C1513" s="101"/>
      <c r="F1513" s="101" t="s">
        <v>631</v>
      </c>
      <c r="G1513" s="3" t="s">
        <v>249</v>
      </c>
      <c r="H1513" s="59"/>
      <c r="I1513" s="7">
        <v>1663379</v>
      </c>
      <c r="J1513" s="7">
        <v>1532298.4272532384</v>
      </c>
      <c r="K1513" s="103">
        <v>131080.57274676161</v>
      </c>
      <c r="L1513" s="7">
        <v>83259.516015898349</v>
      </c>
      <c r="M1513" s="7">
        <v>214340.08876265996</v>
      </c>
      <c r="O1513" s="51"/>
      <c r="P1513" s="51"/>
      <c r="Q1513" s="51"/>
      <c r="R1513" s="51"/>
      <c r="S1513" s="51"/>
      <c r="T1513" s="51"/>
      <c r="U1513" s="51"/>
      <c r="V1513" s="51"/>
      <c r="W1513" s="51"/>
      <c r="X1513" s="51"/>
      <c r="Y1513" s="51"/>
      <c r="Z1513" s="51"/>
      <c r="AA1513" s="51"/>
    </row>
    <row r="1514" spans="1:27" ht="11.65" customHeight="1">
      <c r="A1514" s="53">
        <v>1385</v>
      </c>
      <c r="C1514" s="101"/>
      <c r="F1514" s="101" t="s">
        <v>631</v>
      </c>
      <c r="G1514" s="3" t="s">
        <v>664</v>
      </c>
      <c r="H1514" s="59"/>
      <c r="I1514" s="7">
        <v>-583210.00058321003</v>
      </c>
      <c r="J1514" s="7">
        <v>-546230.58154737251</v>
      </c>
      <c r="K1514" s="103">
        <v>-36979.419035837476</v>
      </c>
      <c r="L1514" s="7">
        <v>-264.65954784937639</v>
      </c>
      <c r="M1514" s="7">
        <v>-37244.078583686853</v>
      </c>
      <c r="O1514" s="51"/>
      <c r="P1514" s="51"/>
      <c r="Q1514" s="51"/>
      <c r="R1514" s="51"/>
      <c r="S1514" s="51"/>
      <c r="T1514" s="51"/>
      <c r="U1514" s="51"/>
      <c r="V1514" s="51"/>
      <c r="W1514" s="51"/>
      <c r="X1514" s="51"/>
      <c r="Y1514" s="51"/>
      <c r="Z1514" s="51"/>
      <c r="AA1514" s="51"/>
    </row>
    <row r="1515" spans="1:27" ht="11.65" customHeight="1">
      <c r="A1515" s="53">
        <v>1386</v>
      </c>
      <c r="C1515" s="101"/>
      <c r="F1515" s="101" t="s">
        <v>665</v>
      </c>
      <c r="G1515" s="3" t="s">
        <v>632</v>
      </c>
      <c r="H1515" s="59"/>
      <c r="I1515" s="7">
        <v>-4353693</v>
      </c>
      <c r="J1515" s="7">
        <v>-4052369.3199928696</v>
      </c>
      <c r="K1515" s="103">
        <v>-301323.68000713055</v>
      </c>
      <c r="L1515" s="7">
        <v>164158.44534650297</v>
      </c>
      <c r="M1515" s="7">
        <v>-137165.23466062758</v>
      </c>
      <c r="O1515" s="51"/>
      <c r="P1515" s="51"/>
      <c r="Q1515" s="51"/>
      <c r="R1515" s="51"/>
      <c r="S1515" s="51"/>
      <c r="T1515" s="51"/>
      <c r="U1515" s="51"/>
      <c r="V1515" s="51"/>
      <c r="W1515" s="51"/>
      <c r="X1515" s="51"/>
      <c r="Y1515" s="51"/>
      <c r="Z1515" s="51"/>
      <c r="AA1515" s="51"/>
    </row>
    <row r="1516" spans="1:27" ht="11.65" customHeight="1">
      <c r="A1516" s="53">
        <v>1387</v>
      </c>
      <c r="C1516" s="101"/>
      <c r="F1516" s="101" t="s">
        <v>682</v>
      </c>
      <c r="G1516" s="3" t="s">
        <v>684</v>
      </c>
      <c r="H1516" s="59"/>
      <c r="I1516" s="7">
        <v>0</v>
      </c>
      <c r="J1516" s="7">
        <v>0</v>
      </c>
      <c r="K1516" s="103">
        <v>0</v>
      </c>
      <c r="L1516" s="7">
        <v>0</v>
      </c>
      <c r="M1516" s="7">
        <v>0</v>
      </c>
      <c r="O1516" s="51"/>
      <c r="P1516" s="51"/>
      <c r="Q1516" s="51"/>
      <c r="R1516" s="51"/>
      <c r="S1516" s="51"/>
      <c r="T1516" s="51"/>
      <c r="U1516" s="51"/>
      <c r="V1516" s="51"/>
      <c r="W1516" s="51"/>
      <c r="X1516" s="51"/>
      <c r="Y1516" s="51"/>
      <c r="Z1516" s="51"/>
      <c r="AA1516" s="51"/>
    </row>
    <row r="1517" spans="1:27" ht="11.65" customHeight="1">
      <c r="A1517" s="53">
        <v>1388</v>
      </c>
      <c r="C1517" s="101"/>
      <c r="F1517" s="101" t="s">
        <v>638</v>
      </c>
      <c r="G1517" s="3" t="s">
        <v>639</v>
      </c>
      <c r="H1517" s="59"/>
      <c r="I1517" s="7">
        <v>0</v>
      </c>
      <c r="J1517" s="7">
        <v>0</v>
      </c>
      <c r="K1517" s="103">
        <v>0</v>
      </c>
      <c r="L1517" s="7">
        <v>-7055152.7267909711</v>
      </c>
      <c r="M1517" s="7">
        <v>-7055152.7267909711</v>
      </c>
      <c r="O1517" s="51"/>
      <c r="P1517" s="51"/>
      <c r="Q1517" s="51"/>
      <c r="R1517" s="51"/>
      <c r="S1517" s="51"/>
      <c r="T1517" s="51"/>
      <c r="U1517" s="51"/>
      <c r="V1517" s="51"/>
      <c r="W1517" s="51"/>
      <c r="X1517" s="51"/>
      <c r="Y1517" s="51"/>
      <c r="Z1517" s="51"/>
      <c r="AA1517" s="51"/>
    </row>
    <row r="1518" spans="1:27" ht="11.65" customHeight="1">
      <c r="A1518" s="53">
        <v>1389</v>
      </c>
      <c r="C1518" s="101"/>
      <c r="F1518" s="101" t="s">
        <v>638</v>
      </c>
      <c r="G1518" s="3" t="s">
        <v>686</v>
      </c>
      <c r="H1518" s="59"/>
      <c r="I1518" s="7">
        <v>-1041846</v>
      </c>
      <c r="J1518" s="7">
        <v>-921415.42616809835</v>
      </c>
      <c r="K1518" s="103">
        <v>-120430.57383190162</v>
      </c>
      <c r="L1518" s="7">
        <v>120430.45823845132</v>
      </c>
      <c r="M1518" s="7">
        <v>-0.11559345030400436</v>
      </c>
      <c r="O1518" s="51"/>
      <c r="P1518" s="51"/>
      <c r="Q1518" s="51"/>
      <c r="R1518" s="51"/>
      <c r="S1518" s="51"/>
      <c r="T1518" s="51"/>
      <c r="U1518" s="51"/>
      <c r="V1518" s="51"/>
      <c r="W1518" s="51"/>
      <c r="X1518" s="51"/>
      <c r="Y1518" s="51"/>
      <c r="Z1518" s="51"/>
      <c r="AA1518" s="51"/>
    </row>
    <row r="1519" spans="1:27" ht="11.65" customHeight="1">
      <c r="A1519" s="53">
        <v>1390</v>
      </c>
      <c r="C1519" s="101"/>
      <c r="F1519" s="101" t="s">
        <v>484</v>
      </c>
      <c r="G1519" s="3" t="s">
        <v>675</v>
      </c>
      <c r="H1519" s="59"/>
      <c r="I1519" s="7">
        <v>703993</v>
      </c>
      <c r="J1519" s="7">
        <v>655268.9026740609</v>
      </c>
      <c r="K1519" s="103">
        <v>48724.097325939139</v>
      </c>
      <c r="L1519" s="7">
        <v>-48724.097325939139</v>
      </c>
      <c r="M1519" s="7">
        <v>0</v>
      </c>
      <c r="O1519" s="51"/>
      <c r="P1519" s="51"/>
      <c r="Q1519" s="51"/>
      <c r="R1519" s="51"/>
      <c r="S1519" s="51"/>
      <c r="T1519" s="51"/>
      <c r="U1519" s="51"/>
      <c r="V1519" s="51"/>
      <c r="W1519" s="51"/>
      <c r="X1519" s="51"/>
      <c r="Y1519" s="51"/>
      <c r="Z1519" s="51"/>
      <c r="AA1519" s="51"/>
    </row>
    <row r="1520" spans="1:27" ht="11.65" customHeight="1">
      <c r="A1520" s="53">
        <v>1391</v>
      </c>
      <c r="C1520" s="101"/>
      <c r="F1520" s="101" t="s">
        <v>270</v>
      </c>
      <c r="G1520" s="3" t="s">
        <v>647</v>
      </c>
      <c r="H1520" s="59"/>
      <c r="I1520" s="7">
        <v>0</v>
      </c>
      <c r="J1520" s="7">
        <v>0</v>
      </c>
      <c r="K1520" s="103">
        <v>0</v>
      </c>
      <c r="L1520" s="7">
        <v>-1758.4776638332455</v>
      </c>
      <c r="M1520" s="7">
        <v>-1758.4776638332455</v>
      </c>
      <c r="O1520" s="51"/>
      <c r="P1520" s="51"/>
      <c r="Q1520" s="51"/>
      <c r="R1520" s="51"/>
      <c r="S1520" s="51"/>
      <c r="T1520" s="51"/>
      <c r="U1520" s="51"/>
      <c r="V1520" s="51"/>
      <c r="W1520" s="51"/>
      <c r="X1520" s="51"/>
      <c r="Y1520" s="51"/>
      <c r="Z1520" s="51"/>
      <c r="AA1520" s="51"/>
    </row>
    <row r="1521" spans="1:27" ht="11.65" customHeight="1">
      <c r="A1521" s="53">
        <v>1392</v>
      </c>
      <c r="C1521" s="101"/>
      <c r="F1521" s="101" t="s">
        <v>270</v>
      </c>
      <c r="G1521" s="3" t="s">
        <v>651</v>
      </c>
      <c r="H1521" s="59"/>
      <c r="I1521" s="7">
        <v>-4197248</v>
      </c>
      <c r="J1521" s="7">
        <v>-3230713.7161075519</v>
      </c>
      <c r="K1521" s="103">
        <v>-966534.28389244818</v>
      </c>
      <c r="L1521" s="7">
        <v>43211.684983212268</v>
      </c>
      <c r="M1521" s="7">
        <v>-923322.59890923591</v>
      </c>
      <c r="O1521" s="51"/>
      <c r="P1521" s="51"/>
      <c r="Q1521" s="51"/>
      <c r="R1521" s="51"/>
      <c r="S1521" s="51"/>
      <c r="T1521" s="51"/>
      <c r="U1521" s="51"/>
      <c r="V1521" s="51"/>
      <c r="W1521" s="51"/>
      <c r="X1521" s="51"/>
      <c r="Y1521" s="51"/>
      <c r="Z1521" s="51"/>
      <c r="AA1521" s="51"/>
    </row>
    <row r="1522" spans="1:27" ht="11.65" customHeight="1">
      <c r="A1522" s="53">
        <v>1393</v>
      </c>
      <c r="C1522" s="101"/>
      <c r="F1522" s="101" t="s">
        <v>631</v>
      </c>
      <c r="G1522" s="3" t="s">
        <v>634</v>
      </c>
      <c r="H1522" s="59"/>
      <c r="I1522" s="7">
        <v>32617.4</v>
      </c>
      <c r="J1522" s="7">
        <v>25287.767042301235</v>
      </c>
      <c r="K1522" s="103">
        <v>7329.6329576987655</v>
      </c>
      <c r="L1522" s="7">
        <v>-1168513.4771945297</v>
      </c>
      <c r="M1522" s="7">
        <v>-1161183.8442368309</v>
      </c>
      <c r="O1522" s="51"/>
      <c r="P1522" s="51"/>
      <c r="Q1522" s="51"/>
      <c r="R1522" s="51"/>
      <c r="S1522" s="51"/>
      <c r="T1522" s="51"/>
      <c r="U1522" s="51"/>
      <c r="V1522" s="51"/>
      <c r="W1522" s="51"/>
      <c r="X1522" s="51"/>
      <c r="Y1522" s="51"/>
      <c r="Z1522" s="51"/>
      <c r="AA1522" s="51"/>
    </row>
    <row r="1523" spans="1:27" ht="11.65" customHeight="1">
      <c r="A1523" s="53">
        <v>1394</v>
      </c>
      <c r="C1523" s="101"/>
      <c r="F1523" s="101" t="s">
        <v>631</v>
      </c>
      <c r="G1523" s="3" t="s">
        <v>636</v>
      </c>
      <c r="H1523" s="59"/>
      <c r="I1523" s="7">
        <v>-342465.44</v>
      </c>
      <c r="J1523" s="7">
        <v>-342465.44</v>
      </c>
      <c r="K1523" s="103">
        <v>0</v>
      </c>
      <c r="L1523" s="7">
        <v>0</v>
      </c>
      <c r="M1523" s="7">
        <v>0</v>
      </c>
      <c r="O1523" s="51"/>
      <c r="P1523" s="51"/>
      <c r="Q1523" s="51"/>
      <c r="R1523" s="51"/>
      <c r="S1523" s="51"/>
      <c r="T1523" s="51"/>
      <c r="U1523" s="51"/>
      <c r="V1523" s="51"/>
      <c r="W1523" s="51"/>
      <c r="X1523" s="51"/>
      <c r="Y1523" s="51"/>
      <c r="Z1523" s="51"/>
      <c r="AA1523" s="51"/>
    </row>
    <row r="1524" spans="1:27" ht="11.65" customHeight="1">
      <c r="A1524" s="53">
        <v>1395</v>
      </c>
      <c r="C1524" s="101"/>
      <c r="F1524" s="101" t="s">
        <v>270</v>
      </c>
      <c r="G1524" s="3" t="s">
        <v>630</v>
      </c>
      <c r="H1524" s="59"/>
      <c r="I1524" s="7">
        <v>0</v>
      </c>
      <c r="J1524" s="7">
        <v>0</v>
      </c>
      <c r="K1524" s="103">
        <v>0</v>
      </c>
      <c r="L1524" s="7">
        <v>0</v>
      </c>
      <c r="M1524" s="7">
        <v>0</v>
      </c>
      <c r="O1524" s="51"/>
      <c r="P1524" s="51"/>
      <c r="Q1524" s="51"/>
      <c r="R1524" s="51"/>
      <c r="S1524" s="51"/>
      <c r="T1524" s="51"/>
      <c r="U1524" s="51"/>
      <c r="V1524" s="51"/>
      <c r="W1524" s="51"/>
      <c r="X1524" s="51"/>
      <c r="Y1524" s="51"/>
      <c r="Z1524" s="51"/>
      <c r="AA1524" s="51"/>
    </row>
    <row r="1525" spans="1:27" ht="11.65" customHeight="1">
      <c r="A1525" s="53">
        <v>1396</v>
      </c>
      <c r="C1525" s="101"/>
      <c r="F1525" s="101" t="s">
        <v>270</v>
      </c>
      <c r="G1525" s="3" t="s">
        <v>398</v>
      </c>
      <c r="H1525" s="59"/>
      <c r="I1525" s="7">
        <v>-1866779</v>
      </c>
      <c r="J1525" s="7">
        <v>-1866779</v>
      </c>
      <c r="K1525" s="103">
        <v>0</v>
      </c>
      <c r="L1525" s="7">
        <v>0</v>
      </c>
      <c r="M1525" s="7">
        <v>0</v>
      </c>
      <c r="O1525" s="51"/>
      <c r="P1525" s="51"/>
      <c r="Q1525" s="51"/>
      <c r="R1525" s="51"/>
      <c r="S1525" s="51"/>
      <c r="T1525" s="51"/>
      <c r="U1525" s="51"/>
      <c r="V1525" s="51"/>
      <c r="W1525" s="51"/>
      <c r="X1525" s="51"/>
      <c r="Y1525" s="51"/>
      <c r="Z1525" s="51"/>
      <c r="AA1525" s="51"/>
    </row>
    <row r="1526" spans="1:27" ht="11.65" customHeight="1">
      <c r="A1526" s="53">
        <v>1397</v>
      </c>
      <c r="C1526" s="101"/>
      <c r="H1526" s="59" t="s">
        <v>342</v>
      </c>
      <c r="I1526" s="106">
        <v>-366884267.48279119</v>
      </c>
      <c r="J1526" s="106">
        <v>-341871100.66827077</v>
      </c>
      <c r="K1526" s="106">
        <v>-25013166.814520322</v>
      </c>
      <c r="L1526" s="106">
        <v>-2655254.3476619828</v>
      </c>
      <c r="M1526" s="106">
        <v>-27668421.162182309</v>
      </c>
      <c r="O1526" s="51"/>
      <c r="P1526" s="51"/>
      <c r="Q1526" s="51"/>
      <c r="R1526" s="51"/>
      <c r="S1526" s="51"/>
      <c r="T1526" s="51"/>
      <c r="U1526" s="51"/>
      <c r="V1526" s="51"/>
      <c r="W1526" s="51"/>
      <c r="X1526" s="51"/>
      <c r="Y1526" s="51"/>
      <c r="Z1526" s="51"/>
      <c r="AA1526" s="51"/>
    </row>
    <row r="1527" spans="1:27" ht="11.65" customHeight="1">
      <c r="A1527" s="53">
        <v>1398</v>
      </c>
      <c r="C1527" s="101"/>
      <c r="H1527" s="59"/>
      <c r="I1527" s="7"/>
      <c r="J1527" s="7"/>
      <c r="K1527" s="7"/>
      <c r="L1527" s="7"/>
      <c r="M1527" s="7"/>
      <c r="O1527" s="51"/>
      <c r="P1527" s="51"/>
      <c r="Q1527" s="51"/>
      <c r="R1527" s="51"/>
      <c r="S1527" s="51"/>
      <c r="T1527" s="51"/>
      <c r="U1527" s="51"/>
      <c r="V1527" s="51"/>
      <c r="W1527" s="51"/>
      <c r="X1527" s="51"/>
      <c r="Y1527" s="51"/>
      <c r="Z1527" s="51"/>
      <c r="AA1527" s="51"/>
    </row>
    <row r="1528" spans="1:27" ht="11.65" customHeight="1" thickBot="1">
      <c r="A1528" s="53">
        <v>1399</v>
      </c>
      <c r="C1528" s="91" t="s">
        <v>360</v>
      </c>
      <c r="G1528" s="89"/>
      <c r="H1528" s="90" t="s">
        <v>342</v>
      </c>
      <c r="I1528" s="108">
        <v>-56017423.482926324</v>
      </c>
      <c r="J1528" s="108">
        <v>-49828105.166746393</v>
      </c>
      <c r="K1528" s="108">
        <v>-6189318.3161798324</v>
      </c>
      <c r="L1528" s="108">
        <v>-2902591.17950274</v>
      </c>
      <c r="M1528" s="108">
        <v>-9091909.4956825692</v>
      </c>
      <c r="N1528" s="7" t="s">
        <v>65</v>
      </c>
      <c r="O1528" s="51"/>
      <c r="P1528" s="51"/>
      <c r="Q1528" s="51"/>
      <c r="R1528" s="51"/>
      <c r="S1528" s="51"/>
      <c r="T1528" s="51"/>
      <c r="U1528" s="51"/>
      <c r="V1528" s="51"/>
      <c r="W1528" s="51"/>
      <c r="X1528" s="51"/>
      <c r="Y1528" s="51"/>
      <c r="Z1528" s="51"/>
      <c r="AA1528" s="51"/>
    </row>
    <row r="1529" spans="1:27" ht="11.65" customHeight="1" thickTop="1">
      <c r="A1529" s="53">
        <v>1400</v>
      </c>
      <c r="C1529" s="101" t="s">
        <v>361</v>
      </c>
      <c r="D1529" s="3" t="s">
        <v>362</v>
      </c>
      <c r="H1529" s="59"/>
      <c r="I1529" s="7"/>
      <c r="J1529" s="7"/>
      <c r="K1529" s="7"/>
      <c r="L1529" s="7"/>
      <c r="M1529" s="7"/>
      <c r="O1529" s="51"/>
      <c r="P1529" s="51"/>
      <c r="Q1529" s="51"/>
      <c r="R1529" s="51"/>
      <c r="S1529" s="51"/>
      <c r="T1529" s="51"/>
      <c r="U1529" s="51"/>
      <c r="V1529" s="51"/>
      <c r="W1529" s="51"/>
      <c r="X1529" s="51"/>
      <c r="Y1529" s="51"/>
      <c r="Z1529" s="51"/>
      <c r="AA1529" s="51"/>
    </row>
    <row r="1530" spans="1:27" ht="11.65" customHeight="1">
      <c r="A1530" s="53">
        <v>1401</v>
      </c>
      <c r="C1530" s="101"/>
      <c r="F1530" s="101" t="s">
        <v>361</v>
      </c>
      <c r="G1530" s="3" t="s">
        <v>569</v>
      </c>
      <c r="H1530" s="59"/>
      <c r="I1530" s="7">
        <v>0</v>
      </c>
      <c r="J1530" s="7">
        <v>0</v>
      </c>
      <c r="K1530" s="103">
        <v>0</v>
      </c>
      <c r="L1530" s="7">
        <v>0</v>
      </c>
      <c r="M1530" s="7">
        <v>0</v>
      </c>
      <c r="O1530" s="51"/>
      <c r="P1530" s="51"/>
      <c r="Q1530" s="51"/>
      <c r="R1530" s="51"/>
      <c r="S1530" s="51"/>
      <c r="T1530" s="51"/>
      <c r="U1530" s="51"/>
      <c r="V1530" s="51"/>
      <c r="W1530" s="51"/>
      <c r="X1530" s="51"/>
      <c r="Y1530" s="51"/>
      <c r="Z1530" s="51"/>
      <c r="AA1530" s="51"/>
    </row>
    <row r="1531" spans="1:27" ht="11.65" customHeight="1">
      <c r="A1531" s="53">
        <v>1402</v>
      </c>
      <c r="C1531" s="101"/>
      <c r="F1531" s="101" t="s">
        <v>361</v>
      </c>
      <c r="G1531" s="3" t="s">
        <v>678</v>
      </c>
      <c r="H1531" s="59"/>
      <c r="I1531" s="7">
        <v>0</v>
      </c>
      <c r="J1531" s="7">
        <v>0</v>
      </c>
      <c r="K1531" s="103">
        <v>0</v>
      </c>
      <c r="L1531" s="7">
        <v>0</v>
      </c>
      <c r="M1531" s="7">
        <v>0</v>
      </c>
      <c r="O1531" s="51"/>
      <c r="P1531" s="51"/>
      <c r="Q1531" s="51"/>
      <c r="R1531" s="51"/>
      <c r="S1531" s="51"/>
      <c r="T1531" s="51"/>
      <c r="U1531" s="51"/>
      <c r="V1531" s="51"/>
      <c r="W1531" s="51"/>
      <c r="X1531" s="51"/>
      <c r="Y1531" s="51"/>
      <c r="Z1531" s="51"/>
      <c r="AA1531" s="51"/>
    </row>
    <row r="1532" spans="1:27" ht="11.65" customHeight="1">
      <c r="A1532" s="53">
        <v>1403</v>
      </c>
      <c r="C1532" s="101"/>
      <c r="F1532" s="101" t="s">
        <v>361</v>
      </c>
      <c r="G1532" s="3" t="s">
        <v>632</v>
      </c>
      <c r="H1532" s="59"/>
      <c r="I1532" s="7">
        <v>0</v>
      </c>
      <c r="J1532" s="7">
        <v>0</v>
      </c>
      <c r="K1532" s="103">
        <v>0</v>
      </c>
      <c r="L1532" s="7">
        <v>0</v>
      </c>
      <c r="M1532" s="7">
        <v>0</v>
      </c>
      <c r="O1532" s="51"/>
      <c r="P1532" s="51"/>
      <c r="Q1532" s="51"/>
      <c r="R1532" s="51"/>
      <c r="S1532" s="51"/>
      <c r="T1532" s="51"/>
      <c r="U1532" s="51"/>
      <c r="V1532" s="51"/>
      <c r="W1532" s="51"/>
      <c r="X1532" s="51"/>
      <c r="Y1532" s="51"/>
      <c r="Z1532" s="51"/>
      <c r="AA1532" s="51"/>
    </row>
    <row r="1533" spans="1:27" ht="11.65" customHeight="1">
      <c r="A1533" s="53">
        <v>1404</v>
      </c>
      <c r="C1533" s="101"/>
      <c r="F1533" s="101" t="s">
        <v>361</v>
      </c>
      <c r="G1533" s="3" t="s">
        <v>630</v>
      </c>
      <c r="H1533" s="59"/>
      <c r="I1533" s="7">
        <v>0</v>
      </c>
      <c r="J1533" s="7">
        <v>0</v>
      </c>
      <c r="K1533" s="103">
        <v>0</v>
      </c>
      <c r="L1533" s="7">
        <v>0</v>
      </c>
      <c r="M1533" s="7">
        <v>0</v>
      </c>
      <c r="O1533" s="51"/>
      <c r="P1533" s="51"/>
      <c r="Q1533" s="51"/>
      <c r="R1533" s="51"/>
      <c r="S1533" s="51"/>
      <c r="T1533" s="51"/>
      <c r="U1533" s="51"/>
      <c r="V1533" s="51"/>
      <c r="W1533" s="51"/>
      <c r="X1533" s="51"/>
      <c r="Y1533" s="51"/>
      <c r="Z1533" s="51"/>
      <c r="AA1533" s="51"/>
    </row>
    <row r="1534" spans="1:27" ht="11.65" customHeight="1">
      <c r="A1534" s="53">
        <v>1405</v>
      </c>
      <c r="C1534" s="101"/>
      <c r="F1534" s="101" t="s">
        <v>361</v>
      </c>
      <c r="G1534" s="3" t="s">
        <v>654</v>
      </c>
      <c r="H1534" s="59"/>
      <c r="I1534" s="7">
        <v>0</v>
      </c>
      <c r="J1534" s="7">
        <v>0</v>
      </c>
      <c r="K1534" s="103">
        <v>0</v>
      </c>
      <c r="L1534" s="7">
        <v>0</v>
      </c>
      <c r="M1534" s="7">
        <v>0</v>
      </c>
      <c r="O1534" s="51"/>
      <c r="P1534" s="51"/>
      <c r="Q1534" s="51"/>
      <c r="R1534" s="51"/>
      <c r="S1534" s="51"/>
      <c r="T1534" s="51"/>
      <c r="U1534" s="51"/>
      <c r="V1534" s="51"/>
      <c r="W1534" s="51"/>
      <c r="X1534" s="51"/>
      <c r="Y1534" s="51"/>
      <c r="Z1534" s="51"/>
      <c r="AA1534" s="51"/>
    </row>
    <row r="1535" spans="1:27" ht="11.65" customHeight="1">
      <c r="A1535" s="53">
        <v>1406</v>
      </c>
      <c r="C1535" s="101"/>
      <c r="F1535" s="101" t="s">
        <v>361</v>
      </c>
      <c r="G1535" s="3" t="s">
        <v>635</v>
      </c>
      <c r="H1535" s="59"/>
      <c r="I1535" s="7">
        <v>0</v>
      </c>
      <c r="J1535" s="7">
        <v>0</v>
      </c>
      <c r="K1535" s="103">
        <v>0</v>
      </c>
      <c r="L1535" s="7">
        <v>0</v>
      </c>
      <c r="M1535" s="7">
        <v>0</v>
      </c>
      <c r="O1535" s="51"/>
      <c r="P1535" s="51"/>
      <c r="Q1535" s="51"/>
      <c r="R1535" s="51"/>
      <c r="S1535" s="51"/>
      <c r="T1535" s="51"/>
      <c r="U1535" s="51"/>
      <c r="V1535" s="51"/>
      <c r="W1535" s="51"/>
      <c r="X1535" s="51"/>
      <c r="Y1535" s="51"/>
      <c r="Z1535" s="51"/>
      <c r="AA1535" s="51"/>
    </row>
    <row r="1536" spans="1:27" ht="11.65" customHeight="1">
      <c r="A1536" s="53">
        <v>1407</v>
      </c>
      <c r="C1536" s="101"/>
      <c r="H1536" s="59" t="s">
        <v>351</v>
      </c>
      <c r="I1536" s="106">
        <v>0</v>
      </c>
      <c r="J1536" s="106">
        <v>0</v>
      </c>
      <c r="K1536" s="106">
        <v>0</v>
      </c>
      <c r="L1536" s="106">
        <v>0</v>
      </c>
      <c r="M1536" s="106">
        <v>0</v>
      </c>
      <c r="O1536" s="51"/>
      <c r="P1536" s="51"/>
      <c r="Q1536" s="51"/>
      <c r="R1536" s="51"/>
      <c r="S1536" s="51"/>
      <c r="T1536" s="51"/>
      <c r="U1536" s="51"/>
      <c r="V1536" s="51"/>
      <c r="W1536" s="51"/>
      <c r="X1536" s="51"/>
      <c r="Y1536" s="51"/>
      <c r="Z1536" s="51"/>
      <c r="AA1536" s="51"/>
    </row>
    <row r="1537" spans="1:27" ht="11.65" customHeight="1">
      <c r="A1537" s="53">
        <v>1408</v>
      </c>
      <c r="C1537" s="101"/>
      <c r="H1537" s="59"/>
      <c r="I1537" s="7"/>
      <c r="J1537" s="7"/>
      <c r="K1537" s="7"/>
      <c r="L1537" s="7"/>
      <c r="M1537" s="7"/>
      <c r="O1537" s="51"/>
      <c r="P1537" s="51"/>
      <c r="Q1537" s="51"/>
      <c r="R1537" s="51"/>
      <c r="S1537" s="51"/>
      <c r="T1537" s="51"/>
      <c r="U1537" s="51"/>
      <c r="V1537" s="51"/>
      <c r="W1537" s="51"/>
      <c r="X1537" s="51"/>
      <c r="Y1537" s="51"/>
      <c r="Z1537" s="51"/>
      <c r="AA1537" s="51"/>
    </row>
    <row r="1538" spans="1:27" ht="11.65" customHeight="1">
      <c r="A1538" s="53">
        <v>1409</v>
      </c>
      <c r="C1538" s="101" t="s">
        <v>363</v>
      </c>
      <c r="D1538" s="3" t="s">
        <v>364</v>
      </c>
      <c r="H1538" s="59"/>
      <c r="I1538" s="7"/>
      <c r="J1538" s="7"/>
      <c r="K1538" s="7"/>
      <c r="L1538" s="7"/>
      <c r="M1538" s="7"/>
      <c r="O1538" s="51"/>
      <c r="P1538" s="51"/>
      <c r="Q1538" s="51"/>
      <c r="R1538" s="51"/>
      <c r="S1538" s="51"/>
      <c r="T1538" s="51"/>
      <c r="U1538" s="51"/>
      <c r="V1538" s="51"/>
      <c r="W1538" s="51"/>
      <c r="X1538" s="51"/>
      <c r="Y1538" s="51"/>
      <c r="Z1538" s="51"/>
      <c r="AA1538" s="51"/>
    </row>
    <row r="1539" spans="1:27" ht="11.65" customHeight="1">
      <c r="A1539" s="53">
        <v>1410</v>
      </c>
      <c r="C1539" s="101"/>
      <c r="F1539" s="101" t="s">
        <v>270</v>
      </c>
      <c r="G1539" s="3" t="s">
        <v>569</v>
      </c>
      <c r="H1539" s="59"/>
      <c r="I1539" s="7">
        <v>0</v>
      </c>
      <c r="J1539" s="7">
        <v>0</v>
      </c>
      <c r="K1539" s="103">
        <v>0</v>
      </c>
      <c r="L1539" s="7">
        <v>0</v>
      </c>
      <c r="M1539" s="7">
        <v>0</v>
      </c>
      <c r="O1539" s="51"/>
      <c r="P1539" s="51"/>
      <c r="Q1539" s="51"/>
      <c r="R1539" s="51"/>
      <c r="S1539" s="51"/>
      <c r="T1539" s="51"/>
      <c r="U1539" s="51"/>
      <c r="V1539" s="51"/>
      <c r="W1539" s="51"/>
      <c r="X1539" s="51"/>
      <c r="Y1539" s="51"/>
      <c r="Z1539" s="51"/>
      <c r="AA1539" s="51"/>
    </row>
    <row r="1540" spans="1:27" ht="11.65" customHeight="1">
      <c r="A1540" s="53">
        <v>1411</v>
      </c>
      <c r="C1540" s="101"/>
      <c r="F1540" s="101" t="s">
        <v>270</v>
      </c>
      <c r="G1540" s="3" t="s">
        <v>686</v>
      </c>
      <c r="H1540" s="59"/>
      <c r="I1540" s="7">
        <v>0</v>
      </c>
      <c r="J1540" s="7">
        <v>0</v>
      </c>
      <c r="K1540" s="103">
        <v>0</v>
      </c>
      <c r="L1540" s="7">
        <v>0</v>
      </c>
      <c r="M1540" s="7">
        <v>0</v>
      </c>
      <c r="O1540" s="51"/>
      <c r="P1540" s="51"/>
      <c r="Q1540" s="51"/>
      <c r="R1540" s="51"/>
      <c r="S1540" s="51"/>
      <c r="T1540" s="51"/>
      <c r="U1540" s="51"/>
      <c r="V1540" s="51"/>
      <c r="W1540" s="51"/>
      <c r="X1540" s="51"/>
      <c r="Y1540" s="51"/>
      <c r="Z1540" s="51"/>
      <c r="AA1540" s="51"/>
    </row>
    <row r="1541" spans="1:27" ht="11.65" customHeight="1">
      <c r="A1541" s="53">
        <v>1412</v>
      </c>
      <c r="C1541" s="101"/>
      <c r="F1541" s="101" t="s">
        <v>270</v>
      </c>
      <c r="G1541" s="3" t="s">
        <v>651</v>
      </c>
      <c r="H1541" s="59"/>
      <c r="I1541" s="7">
        <v>59264.5</v>
      </c>
      <c r="J1541" s="7">
        <v>45617.183694710438</v>
      </c>
      <c r="K1541" s="103">
        <v>13647.31630528956</v>
      </c>
      <c r="L1541" s="7">
        <v>0</v>
      </c>
      <c r="M1541" s="7">
        <v>13647.31630528956</v>
      </c>
      <c r="O1541" s="51"/>
      <c r="P1541" s="51"/>
      <c r="Q1541" s="51"/>
      <c r="R1541" s="51"/>
      <c r="S1541" s="51"/>
      <c r="T1541" s="51"/>
      <c r="U1541" s="51"/>
      <c r="V1541" s="51"/>
      <c r="W1541" s="51"/>
      <c r="X1541" s="51"/>
      <c r="Y1541" s="51"/>
      <c r="Z1541" s="51"/>
      <c r="AA1541" s="51"/>
    </row>
    <row r="1542" spans="1:27" ht="11.65" customHeight="1">
      <c r="A1542" s="53">
        <v>1413</v>
      </c>
      <c r="C1542" s="101"/>
      <c r="F1542" s="101" t="s">
        <v>270</v>
      </c>
      <c r="G1542" s="3" t="s">
        <v>685</v>
      </c>
      <c r="H1542" s="59"/>
      <c r="I1542" s="7">
        <v>125921.37</v>
      </c>
      <c r="J1542" s="7">
        <v>117248.00778092447</v>
      </c>
      <c r="K1542" s="103">
        <v>8673.3622190755232</v>
      </c>
      <c r="L1542" s="7">
        <v>0</v>
      </c>
      <c r="M1542" s="7">
        <v>8673.3622190755232</v>
      </c>
      <c r="O1542" s="51"/>
      <c r="P1542" s="51"/>
      <c r="Q1542" s="51"/>
      <c r="R1542" s="51"/>
      <c r="S1542" s="51"/>
      <c r="T1542" s="51"/>
      <c r="U1542" s="51"/>
      <c r="V1542" s="51"/>
      <c r="W1542" s="51"/>
      <c r="X1542" s="51"/>
      <c r="Y1542" s="51"/>
      <c r="Z1542" s="51"/>
      <c r="AA1542" s="51"/>
    </row>
    <row r="1543" spans="1:27" ht="11.65" customHeight="1">
      <c r="A1543" s="53">
        <v>1414</v>
      </c>
      <c r="C1543" s="101"/>
      <c r="F1543" s="101" t="s">
        <v>270</v>
      </c>
      <c r="G1543" s="3" t="s">
        <v>398</v>
      </c>
      <c r="H1543" s="59"/>
      <c r="I1543" s="7">
        <v>0</v>
      </c>
      <c r="J1543" s="7">
        <v>0</v>
      </c>
      <c r="K1543" s="103">
        <v>0</v>
      </c>
      <c r="L1543" s="7">
        <v>0</v>
      </c>
      <c r="M1543" s="7">
        <v>0</v>
      </c>
      <c r="O1543" s="51"/>
      <c r="P1543" s="51"/>
      <c r="Q1543" s="51"/>
      <c r="R1543" s="51"/>
      <c r="S1543" s="51"/>
      <c r="T1543" s="51"/>
      <c r="U1543" s="51"/>
      <c r="V1543" s="51"/>
      <c r="W1543" s="51"/>
      <c r="X1543" s="51"/>
      <c r="Y1543" s="51"/>
      <c r="Z1543" s="51"/>
      <c r="AA1543" s="51"/>
    </row>
    <row r="1544" spans="1:27" ht="11.65" customHeight="1">
      <c r="A1544" s="53">
        <v>1415</v>
      </c>
      <c r="C1544" s="101"/>
      <c r="F1544" s="101" t="s">
        <v>270</v>
      </c>
      <c r="G1544" s="3" t="s">
        <v>634</v>
      </c>
      <c r="H1544" s="59"/>
      <c r="I1544" s="7">
        <v>0</v>
      </c>
      <c r="J1544" s="7">
        <v>0</v>
      </c>
      <c r="K1544" s="103">
        <v>0</v>
      </c>
      <c r="L1544" s="7">
        <v>0</v>
      </c>
      <c r="M1544" s="7">
        <v>0</v>
      </c>
      <c r="O1544" s="51"/>
      <c r="P1544" s="51"/>
      <c r="Q1544" s="51"/>
      <c r="R1544" s="51"/>
      <c r="S1544" s="51"/>
      <c r="T1544" s="51"/>
      <c r="U1544" s="51"/>
      <c r="V1544" s="51"/>
      <c r="W1544" s="51"/>
      <c r="X1544" s="51"/>
      <c r="Y1544" s="51"/>
      <c r="Z1544" s="51"/>
      <c r="AA1544" s="51"/>
    </row>
    <row r="1545" spans="1:27" ht="11.65" customHeight="1">
      <c r="A1545" s="53">
        <v>1416</v>
      </c>
      <c r="C1545" s="101"/>
      <c r="F1545" s="101" t="s">
        <v>270</v>
      </c>
      <c r="G1545" s="3" t="s">
        <v>636</v>
      </c>
      <c r="H1545" s="59"/>
      <c r="I1545" s="7">
        <v>0</v>
      </c>
      <c r="J1545" s="7">
        <v>0</v>
      </c>
      <c r="K1545" s="103">
        <v>0</v>
      </c>
      <c r="L1545" s="7">
        <v>0</v>
      </c>
      <c r="M1545" s="7">
        <v>0</v>
      </c>
      <c r="O1545" s="51"/>
      <c r="P1545" s="51"/>
      <c r="Q1545" s="51"/>
      <c r="R1545" s="51"/>
      <c r="S1545" s="51"/>
      <c r="T1545" s="51"/>
      <c r="U1545" s="51"/>
      <c r="V1545" s="51"/>
      <c r="W1545" s="51"/>
      <c r="X1545" s="51"/>
      <c r="Y1545" s="51"/>
      <c r="Z1545" s="51"/>
      <c r="AA1545" s="51"/>
    </row>
    <row r="1546" spans="1:27" ht="11.65" customHeight="1">
      <c r="A1546" s="53">
        <v>1417</v>
      </c>
      <c r="C1546" s="101"/>
      <c r="F1546" s="101" t="s">
        <v>665</v>
      </c>
      <c r="G1546" s="3" t="s">
        <v>678</v>
      </c>
      <c r="H1546" s="59"/>
      <c r="I1546" s="7">
        <v>0</v>
      </c>
      <c r="J1546" s="7">
        <v>0</v>
      </c>
      <c r="K1546" s="103">
        <v>0</v>
      </c>
      <c r="L1546" s="7">
        <v>0</v>
      </c>
      <c r="M1546" s="7">
        <v>0</v>
      </c>
      <c r="O1546" s="51"/>
      <c r="P1546" s="51"/>
      <c r="Q1546" s="51"/>
      <c r="R1546" s="51"/>
      <c r="S1546" s="51"/>
      <c r="T1546" s="51"/>
      <c r="U1546" s="51"/>
      <c r="V1546" s="51"/>
      <c r="W1546" s="51"/>
      <c r="X1546" s="51"/>
      <c r="Y1546" s="51"/>
      <c r="Z1546" s="51"/>
      <c r="AA1546" s="51"/>
    </row>
    <row r="1547" spans="1:27" ht="11.65" customHeight="1">
      <c r="A1547" s="53">
        <v>1418</v>
      </c>
      <c r="C1547" s="101"/>
      <c r="F1547" s="101" t="s">
        <v>687</v>
      </c>
      <c r="G1547" s="3" t="s">
        <v>632</v>
      </c>
      <c r="H1547" s="59"/>
      <c r="I1547" s="7">
        <v>2851172.86</v>
      </c>
      <c r="J1547" s="7">
        <v>2653840.1820845716</v>
      </c>
      <c r="K1547" s="103">
        <v>197332.67791542839</v>
      </c>
      <c r="L1547" s="7">
        <v>0</v>
      </c>
      <c r="M1547" s="7">
        <v>197332.67791542839</v>
      </c>
      <c r="O1547" s="51"/>
      <c r="P1547" s="51"/>
      <c r="Q1547" s="51"/>
      <c r="R1547" s="51"/>
      <c r="S1547" s="51"/>
      <c r="T1547" s="51"/>
      <c r="U1547" s="51"/>
      <c r="V1547" s="51"/>
      <c r="W1547" s="51"/>
      <c r="X1547" s="51"/>
      <c r="Y1547" s="51"/>
      <c r="Z1547" s="51"/>
      <c r="AA1547" s="51"/>
    </row>
    <row r="1548" spans="1:27" ht="11.65" customHeight="1">
      <c r="A1548" s="53">
        <v>1419</v>
      </c>
      <c r="C1548" s="101"/>
      <c r="H1548" s="59"/>
      <c r="I1548" s="107"/>
      <c r="J1548" s="7"/>
      <c r="K1548" s="7"/>
      <c r="L1548" s="7"/>
      <c r="M1548" s="7"/>
      <c r="O1548" s="51"/>
      <c r="P1548" s="51"/>
      <c r="Q1548" s="51"/>
      <c r="R1548" s="51"/>
      <c r="S1548" s="51"/>
      <c r="T1548" s="51"/>
      <c r="U1548" s="51"/>
      <c r="V1548" s="51"/>
      <c r="W1548" s="51"/>
      <c r="X1548" s="51"/>
      <c r="Y1548" s="51"/>
      <c r="Z1548" s="51"/>
      <c r="AA1548" s="51"/>
    </row>
    <row r="1549" spans="1:27" ht="11.65" customHeight="1">
      <c r="A1549" s="53">
        <v>1420</v>
      </c>
      <c r="C1549" s="101"/>
      <c r="H1549" s="59" t="s">
        <v>351</v>
      </c>
      <c r="I1549" s="106">
        <v>3036358.73</v>
      </c>
      <c r="J1549" s="106">
        <v>2816705.3735602065</v>
      </c>
      <c r="K1549" s="106">
        <v>219653.35643979348</v>
      </c>
      <c r="L1549" s="106">
        <v>0</v>
      </c>
      <c r="M1549" s="106">
        <v>219653.35643979348</v>
      </c>
      <c r="O1549" s="51"/>
      <c r="P1549" s="51"/>
      <c r="Q1549" s="51"/>
      <c r="R1549" s="51"/>
      <c r="S1549" s="51"/>
      <c r="T1549" s="51"/>
      <c r="U1549" s="51"/>
      <c r="V1549" s="51"/>
      <c r="W1549" s="51"/>
      <c r="X1549" s="51"/>
      <c r="Y1549" s="51"/>
      <c r="Z1549" s="51"/>
      <c r="AA1549" s="51"/>
    </row>
    <row r="1550" spans="1:27" ht="11.65" customHeight="1">
      <c r="A1550" s="53">
        <v>1421</v>
      </c>
      <c r="C1550" s="101"/>
      <c r="H1550" s="59"/>
      <c r="I1550" s="7"/>
      <c r="J1550" s="7"/>
      <c r="K1550" s="7"/>
      <c r="L1550" s="7"/>
      <c r="M1550" s="7"/>
      <c r="O1550" s="51"/>
      <c r="P1550" s="51"/>
      <c r="Q1550" s="51"/>
      <c r="R1550" s="51"/>
      <c r="S1550" s="51"/>
      <c r="T1550" s="51"/>
      <c r="U1550" s="51"/>
      <c r="V1550" s="51"/>
      <c r="W1550" s="51"/>
      <c r="X1550" s="51"/>
      <c r="Y1550" s="51"/>
      <c r="Z1550" s="51"/>
      <c r="AA1550" s="51"/>
    </row>
    <row r="1551" spans="1:27" ht="11.65" customHeight="1">
      <c r="A1551" s="53">
        <v>1422</v>
      </c>
      <c r="C1551" s="101" t="s">
        <v>365</v>
      </c>
      <c r="D1551" s="3" t="s">
        <v>366</v>
      </c>
      <c r="H1551" s="59"/>
      <c r="I1551" s="7"/>
      <c r="J1551" s="7"/>
      <c r="K1551" s="7"/>
      <c r="L1551" s="7"/>
      <c r="M1551" s="7"/>
      <c r="O1551" s="51"/>
      <c r="P1551" s="51"/>
      <c r="Q1551" s="51"/>
      <c r="R1551" s="51"/>
      <c r="S1551" s="51"/>
      <c r="T1551" s="51"/>
      <c r="U1551" s="51"/>
      <c r="V1551" s="51"/>
      <c r="W1551" s="51"/>
      <c r="X1551" s="51"/>
      <c r="Y1551" s="51"/>
      <c r="Z1551" s="51"/>
      <c r="AA1551" s="51"/>
    </row>
    <row r="1552" spans="1:27" ht="11.65" customHeight="1">
      <c r="A1552" s="53">
        <v>1423</v>
      </c>
      <c r="C1552" s="101"/>
      <c r="F1552" s="101" t="s">
        <v>688</v>
      </c>
      <c r="G1552" s="3" t="s">
        <v>569</v>
      </c>
      <c r="H1552" s="59"/>
      <c r="I1552" s="7">
        <v>412816.52000000142</v>
      </c>
      <c r="J1552" s="7">
        <v>-11361078.720000001</v>
      </c>
      <c r="K1552" s="103">
        <v>11773895.240000002</v>
      </c>
      <c r="L1552" s="7">
        <v>-3287188.6806176845</v>
      </c>
      <c r="M1552" s="7">
        <v>8486706.5593823176</v>
      </c>
      <c r="O1552" s="51"/>
      <c r="P1552" s="51"/>
      <c r="Q1552" s="51"/>
      <c r="R1552" s="51"/>
      <c r="S1552" s="51"/>
      <c r="T1552" s="51"/>
      <c r="U1552" s="51"/>
      <c r="V1552" s="51"/>
      <c r="W1552" s="51"/>
      <c r="X1552" s="51"/>
      <c r="Y1552" s="51"/>
      <c r="Z1552" s="51"/>
      <c r="AA1552" s="51"/>
    </row>
    <row r="1553" spans="1:27" ht="11.65" customHeight="1">
      <c r="A1553" s="53">
        <v>1424</v>
      </c>
      <c r="C1553" s="101"/>
      <c r="F1553" s="101" t="s">
        <v>270</v>
      </c>
      <c r="G1553" s="3" t="s">
        <v>651</v>
      </c>
      <c r="H1553" s="59"/>
      <c r="I1553" s="7">
        <v>17071286</v>
      </c>
      <c r="J1553" s="7">
        <v>13140142.739193592</v>
      </c>
      <c r="K1553" s="103">
        <v>3931143.2608064087</v>
      </c>
      <c r="L1553" s="7">
        <v>1874.594666114077</v>
      </c>
      <c r="M1553" s="7">
        <v>3933017.8554725228</v>
      </c>
      <c r="O1553" s="51"/>
      <c r="P1553" s="51"/>
      <c r="Q1553" s="51"/>
      <c r="R1553" s="51"/>
      <c r="S1553" s="51"/>
      <c r="T1553" s="51"/>
      <c r="U1553" s="51"/>
      <c r="V1553" s="51"/>
      <c r="W1553" s="51"/>
      <c r="X1553" s="51"/>
      <c r="Y1553" s="51"/>
      <c r="Z1553" s="51"/>
      <c r="AA1553" s="51"/>
    </row>
    <row r="1554" spans="1:27" ht="11.65" customHeight="1">
      <c r="A1554" s="53">
        <v>1425</v>
      </c>
      <c r="C1554" s="101"/>
      <c r="F1554" s="101" t="s">
        <v>633</v>
      </c>
      <c r="G1554" s="3" t="s">
        <v>683</v>
      </c>
      <c r="H1554" s="59"/>
      <c r="I1554" s="7">
        <v>130997699.630998</v>
      </c>
      <c r="J1554" s="7">
        <v>122691568.35317144</v>
      </c>
      <c r="K1554" s="103">
        <v>8306131.2778265635</v>
      </c>
      <c r="L1554" s="7">
        <v>0</v>
      </c>
      <c r="M1554" s="7">
        <v>8306131.2778265635</v>
      </c>
      <c r="O1554" s="51"/>
      <c r="P1554" s="51"/>
      <c r="Q1554" s="51"/>
      <c r="R1554" s="51"/>
      <c r="S1554" s="51"/>
      <c r="T1554" s="51"/>
      <c r="U1554" s="51"/>
      <c r="V1554" s="51"/>
      <c r="W1554" s="51"/>
      <c r="X1554" s="51"/>
      <c r="Y1554" s="51"/>
      <c r="Z1554" s="51"/>
      <c r="AA1554" s="51"/>
    </row>
    <row r="1555" spans="1:27" ht="11.65" customHeight="1">
      <c r="A1555" s="53">
        <v>1426</v>
      </c>
      <c r="C1555" s="101"/>
      <c r="F1555" s="101" t="s">
        <v>689</v>
      </c>
      <c r="G1555" s="3" t="s">
        <v>678</v>
      </c>
      <c r="H1555" s="59"/>
      <c r="I1555" s="7">
        <v>84977364.070000008</v>
      </c>
      <c r="J1555" s="7">
        <v>79568296.489401892</v>
      </c>
      <c r="K1555" s="103">
        <v>5409067.5805981094</v>
      </c>
      <c r="L1555" s="7">
        <v>0</v>
      </c>
      <c r="M1555" s="7">
        <v>5409067.5805981094</v>
      </c>
      <c r="O1555" s="51"/>
      <c r="P1555" s="51"/>
      <c r="Q1555" s="51"/>
      <c r="R1555" s="51"/>
      <c r="S1555" s="51"/>
      <c r="T1555" s="51"/>
      <c r="U1555" s="51"/>
      <c r="V1555" s="51"/>
      <c r="W1555" s="51"/>
      <c r="X1555" s="51"/>
      <c r="Y1555" s="51"/>
      <c r="Z1555" s="51"/>
      <c r="AA1555" s="51"/>
    </row>
    <row r="1556" spans="1:27" ht="11.65" customHeight="1">
      <c r="A1556" s="53">
        <v>1427</v>
      </c>
      <c r="C1556" s="101"/>
      <c r="F1556" s="101" t="s">
        <v>270</v>
      </c>
      <c r="G1556" s="3" t="s">
        <v>681</v>
      </c>
      <c r="H1556" s="59"/>
      <c r="I1556" s="7">
        <v>0</v>
      </c>
      <c r="J1556" s="7">
        <v>0</v>
      </c>
      <c r="K1556" s="103">
        <v>0</v>
      </c>
      <c r="L1556" s="7">
        <v>0</v>
      </c>
      <c r="M1556" s="7">
        <v>0</v>
      </c>
      <c r="O1556" s="51"/>
      <c r="P1556" s="51"/>
      <c r="Q1556" s="51"/>
      <c r="R1556" s="51"/>
      <c r="S1556" s="51"/>
      <c r="T1556" s="51"/>
      <c r="U1556" s="51"/>
      <c r="V1556" s="51"/>
      <c r="W1556" s="51"/>
      <c r="X1556" s="51"/>
      <c r="Y1556" s="51"/>
      <c r="Z1556" s="51"/>
      <c r="AA1556" s="51"/>
    </row>
    <row r="1557" spans="1:27" ht="11.65" customHeight="1">
      <c r="A1557" s="53">
        <v>1428</v>
      </c>
      <c r="C1557" s="101"/>
      <c r="F1557" s="101" t="s">
        <v>270</v>
      </c>
      <c r="G1557" s="3" t="s">
        <v>647</v>
      </c>
      <c r="H1557" s="59"/>
      <c r="I1557" s="7">
        <v>0</v>
      </c>
      <c r="J1557" s="7">
        <v>0</v>
      </c>
      <c r="K1557" s="103">
        <v>0</v>
      </c>
      <c r="L1557" s="7">
        <v>19832.701317493036</v>
      </c>
      <c r="M1557" s="7">
        <v>19832.701317493036</v>
      </c>
      <c r="O1557" s="51"/>
      <c r="P1557" s="51"/>
      <c r="Q1557" s="51"/>
      <c r="R1557" s="51"/>
      <c r="S1557" s="51"/>
      <c r="T1557" s="51"/>
      <c r="U1557" s="51"/>
      <c r="V1557" s="51"/>
      <c r="W1557" s="51"/>
      <c r="X1557" s="51"/>
      <c r="Y1557" s="51"/>
      <c r="Z1557" s="51"/>
      <c r="AA1557" s="51"/>
    </row>
    <row r="1558" spans="1:27" ht="11.65" customHeight="1">
      <c r="A1558" s="53">
        <v>1429</v>
      </c>
      <c r="C1558" s="101"/>
      <c r="F1558" s="101" t="s">
        <v>690</v>
      </c>
      <c r="G1558" s="3" t="s">
        <v>630</v>
      </c>
      <c r="H1558" s="59"/>
      <c r="I1558" s="7">
        <v>0</v>
      </c>
      <c r="J1558" s="7">
        <v>0</v>
      </c>
      <c r="K1558" s="103">
        <v>0</v>
      </c>
      <c r="L1558" s="7">
        <v>0</v>
      </c>
      <c r="M1558" s="7">
        <v>0</v>
      </c>
      <c r="O1558" s="51"/>
      <c r="P1558" s="51"/>
      <c r="Q1558" s="51"/>
      <c r="R1558" s="51"/>
      <c r="S1558" s="51"/>
      <c r="T1558" s="51"/>
      <c r="U1558" s="51"/>
      <c r="V1558" s="51"/>
      <c r="W1558" s="51"/>
      <c r="X1558" s="51"/>
      <c r="Y1558" s="51"/>
      <c r="Z1558" s="51"/>
      <c r="AA1558" s="51"/>
    </row>
    <row r="1559" spans="1:27" ht="11.65" customHeight="1">
      <c r="A1559" s="53">
        <v>1430</v>
      </c>
      <c r="C1559" s="101"/>
      <c r="F1559" s="101" t="s">
        <v>270</v>
      </c>
      <c r="G1559" s="3" t="s">
        <v>249</v>
      </c>
      <c r="H1559" s="59"/>
      <c r="I1559" s="7">
        <v>-6765386.9899999993</v>
      </c>
      <c r="J1559" s="7">
        <v>-6232248.8407852445</v>
      </c>
      <c r="K1559" s="103">
        <v>-533138.1492147547</v>
      </c>
      <c r="L1559" s="7">
        <v>8830.1672358423239</v>
      </c>
      <c r="M1559" s="7">
        <v>-524307.98197891237</v>
      </c>
      <c r="O1559" s="51"/>
      <c r="P1559" s="51"/>
      <c r="Q1559" s="51"/>
      <c r="R1559" s="51"/>
      <c r="S1559" s="51"/>
      <c r="T1559" s="51"/>
      <c r="U1559" s="51"/>
      <c r="V1559" s="51"/>
      <c r="W1559" s="51"/>
      <c r="X1559" s="51"/>
      <c r="Y1559" s="51"/>
      <c r="Z1559" s="51"/>
      <c r="AA1559" s="51"/>
    </row>
    <row r="1560" spans="1:27" ht="11.65" customHeight="1">
      <c r="A1560" s="53">
        <v>1431</v>
      </c>
      <c r="C1560" s="101"/>
      <c r="F1560" s="101" t="s">
        <v>365</v>
      </c>
      <c r="G1560" s="3" t="s">
        <v>675</v>
      </c>
      <c r="H1560" s="59"/>
      <c r="I1560" s="7">
        <v>-2863318.74</v>
      </c>
      <c r="J1560" s="7">
        <v>-2665145.4329316835</v>
      </c>
      <c r="K1560" s="103">
        <v>-198173.30706831664</v>
      </c>
      <c r="L1560" s="7">
        <v>0</v>
      </c>
      <c r="M1560" s="7">
        <v>-198173.30706831664</v>
      </c>
      <c r="O1560" s="51"/>
      <c r="P1560" s="51"/>
      <c r="Q1560" s="51"/>
      <c r="R1560" s="51"/>
      <c r="S1560" s="51"/>
      <c r="T1560" s="51"/>
      <c r="U1560" s="51"/>
      <c r="V1560" s="51"/>
      <c r="W1560" s="51"/>
      <c r="X1560" s="51"/>
      <c r="Y1560" s="51"/>
      <c r="Z1560" s="51"/>
      <c r="AA1560" s="51"/>
    </row>
    <row r="1561" spans="1:27" ht="11.65" customHeight="1">
      <c r="A1561" s="53">
        <v>1432</v>
      </c>
      <c r="C1561" s="101"/>
      <c r="F1561" s="101" t="s">
        <v>691</v>
      </c>
      <c r="G1561" s="3" t="s">
        <v>632</v>
      </c>
      <c r="H1561" s="59"/>
      <c r="I1561" s="7">
        <v>17707582.929999996</v>
      </c>
      <c r="J1561" s="7">
        <v>16482022.456971915</v>
      </c>
      <c r="K1561" s="103">
        <v>1225560.4730280812</v>
      </c>
      <c r="L1561" s="7">
        <v>13783.047863339772</v>
      </c>
      <c r="M1561" s="7">
        <v>1239343.520891421</v>
      </c>
      <c r="O1561" s="51"/>
      <c r="P1561" s="51"/>
      <c r="Q1561" s="51"/>
      <c r="R1561" s="51"/>
      <c r="S1561" s="51"/>
      <c r="T1561" s="51"/>
      <c r="U1561" s="51"/>
      <c r="V1561" s="51"/>
      <c r="W1561" s="51"/>
      <c r="X1561" s="51"/>
      <c r="Y1561" s="51"/>
      <c r="Z1561" s="51"/>
      <c r="AA1561" s="51"/>
    </row>
    <row r="1562" spans="1:27" ht="11.65" customHeight="1">
      <c r="A1562" s="53">
        <v>1433</v>
      </c>
      <c r="C1562" s="101"/>
      <c r="F1562" s="101" t="s">
        <v>689</v>
      </c>
      <c r="G1562" s="3" t="s">
        <v>664</v>
      </c>
      <c r="H1562" s="59"/>
      <c r="I1562" s="7">
        <v>2372063.2223720602</v>
      </c>
      <c r="J1562" s="7">
        <v>2221658.5314513319</v>
      </c>
      <c r="K1562" s="103">
        <v>150404.69092072808</v>
      </c>
      <c r="L1562" s="7">
        <v>1076.495097314968</v>
      </c>
      <c r="M1562" s="7">
        <v>151481.18601804305</v>
      </c>
      <c r="O1562" s="51"/>
      <c r="P1562" s="51"/>
      <c r="Q1562" s="51"/>
      <c r="R1562" s="51"/>
      <c r="S1562" s="51"/>
      <c r="T1562" s="51"/>
      <c r="U1562" s="51"/>
      <c r="V1562" s="51"/>
      <c r="W1562" s="51"/>
      <c r="X1562" s="51"/>
      <c r="Y1562" s="51"/>
      <c r="Z1562" s="51"/>
      <c r="AA1562" s="51"/>
    </row>
    <row r="1563" spans="1:27" ht="11.65" customHeight="1">
      <c r="A1563" s="53">
        <v>1434</v>
      </c>
      <c r="C1563" s="101"/>
      <c r="F1563" s="101" t="s">
        <v>270</v>
      </c>
      <c r="G1563" s="3" t="s">
        <v>639</v>
      </c>
      <c r="H1563" s="59"/>
      <c r="I1563" s="7">
        <v>0</v>
      </c>
      <c r="J1563" s="7">
        <v>0</v>
      </c>
      <c r="K1563" s="103">
        <v>0</v>
      </c>
      <c r="L1563" s="7">
        <v>28706678.503573895</v>
      </c>
      <c r="M1563" s="7">
        <v>28706678.503573895</v>
      </c>
      <c r="O1563" s="51"/>
      <c r="P1563" s="51"/>
      <c r="Q1563" s="51"/>
      <c r="R1563" s="51"/>
      <c r="S1563" s="51"/>
      <c r="T1563" s="51"/>
      <c r="U1563" s="51"/>
      <c r="V1563" s="51"/>
      <c r="W1563" s="51"/>
      <c r="X1563" s="51"/>
      <c r="Y1563" s="51"/>
      <c r="Z1563" s="51"/>
      <c r="AA1563" s="51"/>
    </row>
    <row r="1564" spans="1:27" ht="11.65" customHeight="1">
      <c r="A1564" s="53">
        <v>1435</v>
      </c>
      <c r="C1564" s="101"/>
      <c r="F1564" s="101" t="s">
        <v>638</v>
      </c>
      <c r="G1564" s="3" t="s">
        <v>686</v>
      </c>
      <c r="H1564" s="59"/>
      <c r="I1564" s="7">
        <v>4237452.4899999993</v>
      </c>
      <c r="J1564" s="7">
        <v>3747630.7361552659</v>
      </c>
      <c r="K1564" s="103">
        <v>489821.75384473358</v>
      </c>
      <c r="L1564" s="7">
        <v>0</v>
      </c>
      <c r="M1564" s="7">
        <v>489821.75384473358</v>
      </c>
      <c r="O1564" s="51"/>
      <c r="P1564" s="51"/>
      <c r="Q1564" s="51"/>
      <c r="R1564" s="51"/>
      <c r="S1564" s="51"/>
      <c r="T1564" s="51"/>
      <c r="U1564" s="51"/>
      <c r="V1564" s="51"/>
      <c r="W1564" s="51"/>
      <c r="X1564" s="51"/>
      <c r="Y1564" s="51"/>
      <c r="Z1564" s="51"/>
      <c r="AA1564" s="51"/>
    </row>
    <row r="1565" spans="1:27" ht="11.65" customHeight="1">
      <c r="A1565" s="53">
        <v>1436</v>
      </c>
      <c r="C1565" s="101"/>
      <c r="F1565" s="101" t="s">
        <v>270</v>
      </c>
      <c r="G1565" s="3" t="s">
        <v>634</v>
      </c>
      <c r="H1565" s="59"/>
      <c r="I1565" s="7">
        <v>-105316.03999999998</v>
      </c>
      <c r="J1565" s="7">
        <v>-81649.90113674535</v>
      </c>
      <c r="K1565" s="103">
        <v>-23666.138863254622</v>
      </c>
      <c r="L1565" s="7">
        <v>4865439.0356736127</v>
      </c>
      <c r="M1565" s="7">
        <v>4841772.8968103584</v>
      </c>
      <c r="O1565" s="51"/>
      <c r="P1565" s="51"/>
      <c r="Q1565" s="51"/>
      <c r="R1565" s="51"/>
      <c r="S1565" s="51"/>
      <c r="T1565" s="51"/>
      <c r="U1565" s="51"/>
      <c r="V1565" s="51"/>
      <c r="W1565" s="51"/>
      <c r="X1565" s="51"/>
      <c r="Y1565" s="51"/>
      <c r="Z1565" s="51"/>
      <c r="AA1565" s="51"/>
    </row>
    <row r="1566" spans="1:27" ht="11.65" customHeight="1">
      <c r="A1566" s="53">
        <v>1437</v>
      </c>
      <c r="C1566" s="101"/>
      <c r="F1566" s="101" t="s">
        <v>270</v>
      </c>
      <c r="G1566" s="3" t="s">
        <v>636</v>
      </c>
      <c r="H1566" s="59"/>
      <c r="I1566" s="7">
        <v>9026.2200000000012</v>
      </c>
      <c r="J1566" s="7">
        <v>9026.2200000000012</v>
      </c>
      <c r="K1566" s="103">
        <v>0</v>
      </c>
      <c r="L1566" s="7">
        <v>0</v>
      </c>
      <c r="M1566" s="7">
        <v>0</v>
      </c>
      <c r="O1566" s="51"/>
      <c r="P1566" s="51"/>
      <c r="Q1566" s="51"/>
      <c r="R1566" s="51"/>
      <c r="S1566" s="51"/>
      <c r="T1566" s="51"/>
      <c r="U1566" s="51"/>
      <c r="V1566" s="51"/>
      <c r="W1566" s="51"/>
      <c r="X1566" s="51"/>
      <c r="Y1566" s="51"/>
      <c r="Z1566" s="51"/>
      <c r="AA1566" s="51"/>
    </row>
    <row r="1567" spans="1:27" ht="11.65" customHeight="1">
      <c r="A1567" s="53">
        <v>1438</v>
      </c>
      <c r="C1567" s="101"/>
      <c r="F1567" s="101" t="s">
        <v>690</v>
      </c>
      <c r="G1567" s="3" t="s">
        <v>637</v>
      </c>
      <c r="H1567" s="59"/>
      <c r="I1567" s="7">
        <v>0</v>
      </c>
      <c r="J1567" s="7">
        <v>0</v>
      </c>
      <c r="K1567" s="103">
        <v>0</v>
      </c>
      <c r="L1567" s="7">
        <v>0</v>
      </c>
      <c r="M1567" s="7">
        <v>0</v>
      </c>
      <c r="O1567" s="51"/>
      <c r="P1567" s="51"/>
      <c r="Q1567" s="51"/>
      <c r="R1567" s="51"/>
      <c r="S1567" s="51"/>
      <c r="T1567" s="51"/>
      <c r="U1567" s="51"/>
      <c r="V1567" s="51"/>
      <c r="W1567" s="51"/>
      <c r="X1567" s="51"/>
      <c r="Y1567" s="51"/>
      <c r="Z1567" s="51"/>
      <c r="AA1567" s="51"/>
    </row>
    <row r="1568" spans="1:27" ht="11.65" customHeight="1">
      <c r="A1568" s="53">
        <v>1439</v>
      </c>
      <c r="C1568" s="101"/>
      <c r="F1568" s="101" t="s">
        <v>690</v>
      </c>
      <c r="G1568" s="3" t="s">
        <v>398</v>
      </c>
      <c r="H1568" s="59"/>
      <c r="I1568" s="7">
        <v>7592671.5199999996</v>
      </c>
      <c r="J1568" s="7">
        <v>7592671.5199999996</v>
      </c>
      <c r="K1568" s="103">
        <v>0</v>
      </c>
      <c r="L1568" s="7">
        <v>0</v>
      </c>
      <c r="M1568" s="7">
        <v>0</v>
      </c>
      <c r="O1568" s="51"/>
      <c r="P1568" s="51"/>
      <c r="Q1568" s="51"/>
      <c r="R1568" s="51"/>
      <c r="S1568" s="51"/>
      <c r="T1568" s="51"/>
      <c r="U1568" s="51"/>
      <c r="V1568" s="51"/>
      <c r="W1568" s="51"/>
      <c r="X1568" s="51"/>
      <c r="Y1568" s="51"/>
      <c r="Z1568" s="51"/>
      <c r="AA1568" s="51"/>
    </row>
    <row r="1569" spans="1:27" ht="11.65" customHeight="1">
      <c r="A1569" s="53">
        <v>1440</v>
      </c>
      <c r="C1569" s="101"/>
      <c r="F1569" s="101" t="s">
        <v>692</v>
      </c>
      <c r="G1569" s="3" t="s">
        <v>685</v>
      </c>
      <c r="H1569" s="59"/>
      <c r="I1569" s="7">
        <v>992413328.5</v>
      </c>
      <c r="J1569" s="7">
        <v>924056700.31910515</v>
      </c>
      <c r="K1569" s="103">
        <v>68356628.180894852</v>
      </c>
      <c r="L1569" s="7">
        <v>-11359066.718341798</v>
      </c>
      <c r="M1569" s="7">
        <v>56997561.462553054</v>
      </c>
      <c r="O1569" s="51"/>
      <c r="P1569" s="51"/>
      <c r="Q1569" s="51"/>
      <c r="R1569" s="51"/>
      <c r="S1569" s="51"/>
      <c r="T1569" s="51"/>
      <c r="U1569" s="51"/>
      <c r="V1569" s="51"/>
      <c r="W1569" s="51"/>
      <c r="X1569" s="51"/>
      <c r="Y1569" s="51"/>
      <c r="Z1569" s="51"/>
      <c r="AA1569" s="51"/>
    </row>
    <row r="1570" spans="1:27" ht="11.65" customHeight="1">
      <c r="A1570" s="53">
        <v>1441</v>
      </c>
      <c r="C1570" s="101"/>
      <c r="H1570" s="59" t="s">
        <v>351</v>
      </c>
      <c r="I1570" s="106">
        <v>1248057269.33337</v>
      </c>
      <c r="J1570" s="106">
        <v>1149169594.470597</v>
      </c>
      <c r="K1570" s="106">
        <v>98887674.86277315</v>
      </c>
      <c r="L1570" s="106">
        <v>18971259.146468125</v>
      </c>
      <c r="M1570" s="106">
        <v>117858934.00924128</v>
      </c>
      <c r="O1570" s="51"/>
      <c r="P1570" s="51"/>
      <c r="Q1570" s="51"/>
      <c r="R1570" s="51"/>
      <c r="S1570" s="51"/>
      <c r="T1570" s="51"/>
      <c r="U1570" s="51"/>
      <c r="V1570" s="51"/>
      <c r="W1570" s="51"/>
      <c r="X1570" s="51"/>
      <c r="Y1570" s="51"/>
      <c r="Z1570" s="51"/>
      <c r="AA1570" s="51"/>
    </row>
    <row r="1571" spans="1:27" ht="11.65" customHeight="1">
      <c r="A1571" s="53">
        <v>1442</v>
      </c>
      <c r="C1571" s="101"/>
      <c r="H1571" s="59"/>
      <c r="I1571" s="7"/>
      <c r="J1571" s="7"/>
      <c r="K1571" s="7"/>
      <c r="L1571" s="7"/>
      <c r="M1571" s="7"/>
      <c r="O1571" s="51"/>
      <c r="P1571" s="51"/>
      <c r="Q1571" s="51"/>
      <c r="R1571" s="51"/>
      <c r="S1571" s="51"/>
      <c r="T1571" s="51"/>
      <c r="U1571" s="51"/>
      <c r="V1571" s="51"/>
      <c r="W1571" s="51"/>
      <c r="X1571" s="51"/>
      <c r="Y1571" s="51"/>
      <c r="Z1571" s="51"/>
      <c r="AA1571" s="51"/>
    </row>
    <row r="1572" spans="1:27" ht="11.65" customHeight="1">
      <c r="A1572" s="53">
        <v>1443</v>
      </c>
      <c r="C1572" s="101" t="s">
        <v>367</v>
      </c>
      <c r="H1572" s="59" t="s">
        <v>351</v>
      </c>
      <c r="I1572" s="106">
        <v>1251093628.06337</v>
      </c>
      <c r="J1572" s="106">
        <v>1151986299.8441572</v>
      </c>
      <c r="K1572" s="106">
        <v>99107328.219212949</v>
      </c>
      <c r="L1572" s="106">
        <v>18971259.146468125</v>
      </c>
      <c r="M1572" s="106">
        <v>118078587.36568107</v>
      </c>
      <c r="O1572" s="51"/>
      <c r="P1572" s="51"/>
      <c r="Q1572" s="51"/>
      <c r="R1572" s="51"/>
      <c r="S1572" s="51"/>
      <c r="T1572" s="51"/>
      <c r="U1572" s="51"/>
      <c r="V1572" s="51"/>
      <c r="W1572" s="51"/>
      <c r="X1572" s="51"/>
      <c r="Y1572" s="51"/>
      <c r="Z1572" s="51"/>
      <c r="AA1572" s="51"/>
    </row>
    <row r="1573" spans="1:27" ht="11.65" customHeight="1">
      <c r="A1573" s="53">
        <v>1444</v>
      </c>
      <c r="C1573" s="101"/>
      <c r="H1573" s="59"/>
      <c r="I1573" s="7"/>
      <c r="J1573" s="7"/>
      <c r="K1573" s="7"/>
      <c r="L1573" s="7"/>
      <c r="M1573" s="7"/>
      <c r="O1573" s="51"/>
      <c r="P1573" s="51"/>
      <c r="Q1573" s="51"/>
      <c r="R1573" s="51"/>
      <c r="S1573" s="51"/>
      <c r="T1573" s="51"/>
      <c r="U1573" s="51"/>
      <c r="V1573" s="51"/>
      <c r="W1573" s="51"/>
      <c r="X1573" s="51"/>
      <c r="Y1573" s="51"/>
      <c r="Z1573" s="51"/>
      <c r="AA1573" s="51"/>
    </row>
    <row r="1574" spans="1:27" ht="11.65" customHeight="1">
      <c r="A1574" s="53">
        <v>1445</v>
      </c>
      <c r="C1574" s="101" t="s">
        <v>368</v>
      </c>
      <c r="D1574" s="3" t="s">
        <v>369</v>
      </c>
      <c r="H1574" s="59"/>
      <c r="I1574" s="7"/>
      <c r="J1574" s="7"/>
      <c r="K1574" s="7"/>
      <c r="L1574" s="7"/>
      <c r="M1574" s="7"/>
      <c r="O1574" s="51"/>
      <c r="P1574" s="51"/>
      <c r="Q1574" s="51"/>
      <c r="R1574" s="51"/>
      <c r="S1574" s="51"/>
      <c r="T1574" s="51"/>
      <c r="U1574" s="51"/>
      <c r="V1574" s="51"/>
      <c r="W1574" s="51"/>
      <c r="X1574" s="51"/>
      <c r="Y1574" s="51"/>
      <c r="Z1574" s="51"/>
      <c r="AA1574" s="51"/>
    </row>
    <row r="1575" spans="1:27" ht="11.65" customHeight="1">
      <c r="A1575" s="53">
        <v>1446</v>
      </c>
      <c r="C1575" s="101"/>
      <c r="F1575" s="101" t="s">
        <v>368</v>
      </c>
      <c r="G1575" s="3" t="s">
        <v>569</v>
      </c>
      <c r="H1575" s="59"/>
      <c r="I1575" s="7">
        <v>0</v>
      </c>
      <c r="J1575" s="7">
        <v>0</v>
      </c>
      <c r="K1575" s="103">
        <v>0</v>
      </c>
      <c r="L1575" s="7">
        <v>0</v>
      </c>
      <c r="M1575" s="7">
        <v>0</v>
      </c>
      <c r="O1575" s="51"/>
      <c r="P1575" s="51"/>
      <c r="Q1575" s="51"/>
      <c r="R1575" s="51"/>
      <c r="S1575" s="51"/>
      <c r="T1575" s="51"/>
      <c r="U1575" s="51"/>
      <c r="V1575" s="51"/>
      <c r="W1575" s="51"/>
      <c r="X1575" s="51"/>
      <c r="Y1575" s="51"/>
      <c r="Z1575" s="51"/>
      <c r="AA1575" s="51"/>
    </row>
    <row r="1576" spans="1:27" ht="11.65" customHeight="1">
      <c r="A1576" s="53">
        <v>1447</v>
      </c>
      <c r="C1576" s="101"/>
      <c r="F1576" s="101" t="s">
        <v>368</v>
      </c>
      <c r="G1576" s="3" t="s">
        <v>634</v>
      </c>
      <c r="H1576" s="59"/>
      <c r="I1576" s="7">
        <v>0</v>
      </c>
      <c r="J1576" s="7">
        <v>0</v>
      </c>
      <c r="K1576" s="103">
        <v>0</v>
      </c>
      <c r="L1576" s="7">
        <v>0</v>
      </c>
      <c r="M1576" s="7">
        <v>0</v>
      </c>
      <c r="O1576" s="51"/>
      <c r="P1576" s="51"/>
      <c r="Q1576" s="51"/>
      <c r="R1576" s="51"/>
      <c r="S1576" s="51"/>
      <c r="T1576" s="51"/>
      <c r="U1576" s="51"/>
      <c r="V1576" s="51"/>
      <c r="W1576" s="51"/>
      <c r="X1576" s="51"/>
      <c r="Y1576" s="51"/>
      <c r="Z1576" s="51"/>
      <c r="AA1576" s="51"/>
    </row>
    <row r="1577" spans="1:27" ht="11.65" customHeight="1">
      <c r="A1577" s="53">
        <v>1448</v>
      </c>
      <c r="C1577" s="101"/>
      <c r="F1577" s="101" t="s">
        <v>368</v>
      </c>
      <c r="G1577" s="3" t="s">
        <v>636</v>
      </c>
      <c r="H1577" s="59"/>
      <c r="I1577" s="7">
        <v>0</v>
      </c>
      <c r="J1577" s="7">
        <v>0</v>
      </c>
      <c r="K1577" s="103">
        <v>0</v>
      </c>
      <c r="L1577" s="7">
        <v>0</v>
      </c>
      <c r="M1577" s="7">
        <v>0</v>
      </c>
      <c r="O1577" s="51"/>
      <c r="P1577" s="51"/>
      <c r="Q1577" s="51"/>
      <c r="R1577" s="51"/>
      <c r="S1577" s="51"/>
      <c r="T1577" s="51"/>
      <c r="U1577" s="51"/>
      <c r="V1577" s="51"/>
      <c r="W1577" s="51"/>
      <c r="X1577" s="51"/>
      <c r="Y1577" s="51"/>
      <c r="Z1577" s="51"/>
      <c r="AA1577" s="51"/>
    </row>
    <row r="1578" spans="1:27" ht="11.65" customHeight="1">
      <c r="A1578" s="53">
        <v>1449</v>
      </c>
      <c r="C1578" s="101"/>
      <c r="F1578" s="101" t="s">
        <v>368</v>
      </c>
      <c r="G1578" s="3" t="s">
        <v>635</v>
      </c>
      <c r="H1578" s="59"/>
      <c r="I1578" s="7">
        <v>0</v>
      </c>
      <c r="J1578" s="7">
        <v>0</v>
      </c>
      <c r="K1578" s="103">
        <v>0</v>
      </c>
      <c r="L1578" s="7">
        <v>0</v>
      </c>
      <c r="M1578" s="7">
        <v>0</v>
      </c>
      <c r="O1578" s="51"/>
      <c r="P1578" s="51"/>
      <c r="Q1578" s="51"/>
      <c r="R1578" s="51"/>
      <c r="S1578" s="51"/>
      <c r="T1578" s="51"/>
      <c r="U1578" s="51"/>
      <c r="V1578" s="51"/>
      <c r="W1578" s="51"/>
      <c r="X1578" s="51"/>
      <c r="Y1578" s="51"/>
      <c r="Z1578" s="51"/>
      <c r="AA1578" s="51"/>
    </row>
    <row r="1579" spans="1:27" ht="11.65" customHeight="1">
      <c r="A1579" s="53">
        <v>1450</v>
      </c>
      <c r="C1579" s="101"/>
      <c r="F1579" s="101" t="s">
        <v>368</v>
      </c>
      <c r="G1579" s="3" t="s">
        <v>649</v>
      </c>
      <c r="H1579" s="59"/>
      <c r="I1579" s="7">
        <v>0</v>
      </c>
      <c r="J1579" s="7">
        <v>0</v>
      </c>
      <c r="K1579" s="103">
        <v>0</v>
      </c>
      <c r="L1579" s="7">
        <v>0</v>
      </c>
      <c r="M1579" s="7">
        <v>0</v>
      </c>
      <c r="O1579" s="51"/>
      <c r="P1579" s="51"/>
      <c r="Q1579" s="51"/>
      <c r="R1579" s="51"/>
      <c r="S1579" s="51"/>
      <c r="T1579" s="51"/>
      <c r="U1579" s="51"/>
      <c r="V1579" s="51"/>
      <c r="W1579" s="51"/>
      <c r="X1579" s="51"/>
      <c r="Y1579" s="51"/>
      <c r="Z1579" s="51"/>
      <c r="AA1579" s="51"/>
    </row>
    <row r="1580" spans="1:27" ht="11.65" customHeight="1">
      <c r="A1580" s="53">
        <v>1451</v>
      </c>
      <c r="C1580" s="101"/>
      <c r="H1580" s="59" t="s">
        <v>351</v>
      </c>
      <c r="I1580" s="106">
        <v>0</v>
      </c>
      <c r="J1580" s="106">
        <v>0</v>
      </c>
      <c r="K1580" s="106">
        <v>0</v>
      </c>
      <c r="L1580" s="106">
        <v>0</v>
      </c>
      <c r="M1580" s="106">
        <v>0</v>
      </c>
      <c r="O1580" s="51"/>
      <c r="P1580" s="51"/>
      <c r="Q1580" s="51"/>
      <c r="R1580" s="51"/>
      <c r="S1580" s="51"/>
      <c r="T1580" s="51"/>
      <c r="U1580" s="51"/>
      <c r="V1580" s="51"/>
      <c r="W1580" s="51"/>
      <c r="X1580" s="51"/>
      <c r="Y1580" s="51"/>
      <c r="Z1580" s="51"/>
      <c r="AA1580" s="51"/>
    </row>
    <row r="1581" spans="1:27" ht="11.65" customHeight="1">
      <c r="A1581" s="53">
        <v>1452</v>
      </c>
      <c r="C1581" s="101" t="s">
        <v>370</v>
      </c>
      <c r="D1581" s="3" t="s">
        <v>371</v>
      </c>
      <c r="H1581" s="59"/>
      <c r="I1581" s="7"/>
      <c r="J1581" s="7"/>
      <c r="K1581" s="103"/>
      <c r="L1581" s="7"/>
      <c r="M1581" s="7"/>
      <c r="O1581" s="51"/>
      <c r="P1581" s="51"/>
      <c r="Q1581" s="51"/>
      <c r="R1581" s="51"/>
      <c r="S1581" s="51"/>
      <c r="T1581" s="51"/>
      <c r="U1581" s="51"/>
      <c r="V1581" s="51"/>
      <c r="W1581" s="51"/>
      <c r="X1581" s="51"/>
      <c r="Y1581" s="51"/>
      <c r="Z1581" s="51"/>
      <c r="AA1581" s="51"/>
    </row>
    <row r="1582" spans="1:27" ht="11.65" customHeight="1">
      <c r="A1582" s="53">
        <v>1453</v>
      </c>
      <c r="C1582" s="101"/>
      <c r="F1582" s="101" t="s">
        <v>370</v>
      </c>
      <c r="G1582" s="3" t="s">
        <v>569</v>
      </c>
      <c r="H1582" s="59"/>
      <c r="I1582" s="7">
        <v>0</v>
      </c>
      <c r="J1582" s="7">
        <v>0</v>
      </c>
      <c r="K1582" s="103">
        <v>0</v>
      </c>
      <c r="L1582" s="7">
        <v>0</v>
      </c>
      <c r="M1582" s="7">
        <v>0</v>
      </c>
      <c r="O1582" s="51"/>
      <c r="P1582" s="51"/>
      <c r="Q1582" s="51"/>
      <c r="R1582" s="51"/>
      <c r="S1582" s="51"/>
      <c r="T1582" s="51"/>
      <c r="U1582" s="51"/>
      <c r="V1582" s="51"/>
      <c r="W1582" s="51"/>
      <c r="X1582" s="51"/>
      <c r="Y1582" s="51"/>
      <c r="Z1582" s="51"/>
      <c r="AA1582" s="51"/>
    </row>
    <row r="1583" spans="1:27" ht="11.65" customHeight="1">
      <c r="A1583" s="53">
        <v>1454</v>
      </c>
      <c r="C1583" s="101"/>
      <c r="F1583" s="101" t="s">
        <v>270</v>
      </c>
      <c r="G1583" s="3" t="s">
        <v>630</v>
      </c>
      <c r="H1583" s="59"/>
      <c r="I1583" s="7">
        <v>0</v>
      </c>
      <c r="J1583" s="7">
        <v>0</v>
      </c>
      <c r="K1583" s="103">
        <v>0</v>
      </c>
      <c r="L1583" s="7">
        <v>0</v>
      </c>
      <c r="M1583" s="7">
        <v>0</v>
      </c>
      <c r="O1583" s="51"/>
      <c r="P1583" s="51"/>
      <c r="Q1583" s="51"/>
      <c r="R1583" s="51"/>
      <c r="S1583" s="51"/>
      <c r="T1583" s="51"/>
      <c r="U1583" s="51"/>
      <c r="V1583" s="51"/>
      <c r="W1583" s="51"/>
      <c r="X1583" s="51"/>
      <c r="Y1583" s="51"/>
      <c r="Z1583" s="51"/>
      <c r="AA1583" s="51"/>
    </row>
    <row r="1584" spans="1:27" ht="11.65" customHeight="1">
      <c r="A1584" s="53">
        <v>1455</v>
      </c>
      <c r="C1584" s="101"/>
      <c r="F1584" s="101" t="s">
        <v>270</v>
      </c>
      <c r="G1584" s="3" t="s">
        <v>398</v>
      </c>
      <c r="H1584" s="59"/>
      <c r="I1584" s="7">
        <v>217456.99</v>
      </c>
      <c r="J1584" s="7">
        <v>217456.99</v>
      </c>
      <c r="K1584" s="103">
        <v>0</v>
      </c>
      <c r="L1584" s="7">
        <v>0</v>
      </c>
      <c r="M1584" s="7">
        <v>0</v>
      </c>
      <c r="O1584" s="51"/>
      <c r="P1584" s="51"/>
      <c r="Q1584" s="51"/>
      <c r="R1584" s="51"/>
      <c r="S1584" s="51"/>
      <c r="T1584" s="51"/>
      <c r="U1584" s="51"/>
      <c r="V1584" s="51"/>
      <c r="W1584" s="51"/>
      <c r="X1584" s="51"/>
      <c r="Y1584" s="51"/>
      <c r="Z1584" s="51"/>
      <c r="AA1584" s="51"/>
    </row>
    <row r="1585" spans="1:27" ht="11.65" customHeight="1">
      <c r="A1585" s="53">
        <v>1456</v>
      </c>
      <c r="C1585" s="101"/>
      <c r="F1585" s="101" t="s">
        <v>270</v>
      </c>
      <c r="G1585" s="3" t="s">
        <v>651</v>
      </c>
      <c r="H1585" s="59"/>
      <c r="I1585" s="7">
        <v>3770609</v>
      </c>
      <c r="J1585" s="7">
        <v>2902320.3333180645</v>
      </c>
      <c r="K1585" s="103">
        <v>868288.66668193543</v>
      </c>
      <c r="L1585" s="7">
        <v>0</v>
      </c>
      <c r="M1585" s="7">
        <v>868288.66668193543</v>
      </c>
      <c r="O1585" s="51"/>
      <c r="P1585" s="51"/>
      <c r="Q1585" s="51"/>
      <c r="R1585" s="51"/>
      <c r="S1585" s="51"/>
      <c r="T1585" s="51"/>
      <c r="U1585" s="51"/>
      <c r="V1585" s="51"/>
      <c r="W1585" s="51"/>
      <c r="X1585" s="51"/>
      <c r="Y1585" s="51"/>
      <c r="Z1585" s="51"/>
      <c r="AA1585" s="51"/>
    </row>
    <row r="1586" spans="1:27" ht="11.65" customHeight="1">
      <c r="A1586" s="53">
        <v>1457</v>
      </c>
      <c r="C1586" s="101"/>
      <c r="F1586" s="101" t="s">
        <v>650</v>
      </c>
      <c r="G1586" s="3" t="s">
        <v>678</v>
      </c>
      <c r="H1586" s="59"/>
      <c r="I1586" s="7">
        <v>105293.31000000001</v>
      </c>
      <c r="J1586" s="7">
        <v>98591.070694180758</v>
      </c>
      <c r="K1586" s="103">
        <v>6702.2393058192538</v>
      </c>
      <c r="L1586" s="7">
        <v>0</v>
      </c>
      <c r="M1586" s="7">
        <v>6702.2393058192538</v>
      </c>
      <c r="O1586" s="51"/>
      <c r="P1586" s="51"/>
      <c r="Q1586" s="51"/>
      <c r="R1586" s="51"/>
      <c r="S1586" s="51"/>
      <c r="T1586" s="51"/>
      <c r="U1586" s="51"/>
      <c r="V1586" s="51"/>
      <c r="W1586" s="51"/>
      <c r="X1586" s="51"/>
      <c r="Y1586" s="51"/>
      <c r="Z1586" s="51"/>
      <c r="AA1586" s="51"/>
    </row>
    <row r="1587" spans="1:27" ht="11.65" customHeight="1">
      <c r="A1587" s="53">
        <v>1458</v>
      </c>
      <c r="C1587" s="101"/>
      <c r="F1587" s="101" t="s">
        <v>370</v>
      </c>
      <c r="G1587" s="3" t="s">
        <v>249</v>
      </c>
      <c r="H1587" s="59"/>
      <c r="I1587" s="7">
        <v>0</v>
      </c>
      <c r="J1587" s="7">
        <v>0</v>
      </c>
      <c r="K1587" s="103">
        <v>0</v>
      </c>
      <c r="L1587" s="7">
        <v>0</v>
      </c>
      <c r="M1587" s="7">
        <v>0</v>
      </c>
      <c r="O1587" s="51"/>
      <c r="P1587" s="51"/>
      <c r="Q1587" s="51"/>
      <c r="R1587" s="51"/>
      <c r="S1587" s="51"/>
      <c r="T1587" s="51"/>
      <c r="U1587" s="51"/>
      <c r="V1587" s="51"/>
      <c r="W1587" s="51"/>
      <c r="X1587" s="51"/>
      <c r="Y1587" s="51"/>
      <c r="Z1587" s="51"/>
      <c r="AA1587" s="51"/>
    </row>
    <row r="1588" spans="1:27" ht="11.65" customHeight="1">
      <c r="A1588" s="53">
        <v>1459</v>
      </c>
      <c r="C1588" s="101"/>
      <c r="F1588" s="101" t="s">
        <v>270</v>
      </c>
      <c r="G1588" s="3" t="s">
        <v>685</v>
      </c>
      <c r="H1588" s="59"/>
      <c r="I1588" s="7">
        <v>0</v>
      </c>
      <c r="J1588" s="7">
        <v>0</v>
      </c>
      <c r="K1588" s="103">
        <v>0</v>
      </c>
      <c r="L1588" s="7">
        <v>0</v>
      </c>
      <c r="M1588" s="7">
        <v>0</v>
      </c>
      <c r="O1588" s="51"/>
      <c r="P1588" s="51"/>
      <c r="Q1588" s="51"/>
      <c r="R1588" s="51"/>
      <c r="S1588" s="51"/>
      <c r="T1588" s="51"/>
      <c r="U1588" s="51"/>
      <c r="V1588" s="51"/>
      <c r="W1588" s="51"/>
      <c r="X1588" s="51"/>
      <c r="Y1588" s="51"/>
      <c r="Z1588" s="51"/>
      <c r="AA1588" s="51"/>
    </row>
    <row r="1589" spans="1:27" ht="11.65" customHeight="1">
      <c r="A1589" s="53">
        <v>1460</v>
      </c>
      <c r="C1589" s="101"/>
      <c r="F1589" s="101" t="s">
        <v>693</v>
      </c>
      <c r="G1589" s="3" t="s">
        <v>632</v>
      </c>
      <c r="H1589" s="59"/>
      <c r="I1589" s="7">
        <v>0</v>
      </c>
      <c r="J1589" s="7">
        <v>0</v>
      </c>
      <c r="K1589" s="103">
        <v>0</v>
      </c>
      <c r="L1589" s="7">
        <v>0</v>
      </c>
      <c r="M1589" s="7">
        <v>0</v>
      </c>
      <c r="O1589" s="51"/>
      <c r="P1589" s="51"/>
      <c r="Q1589" s="51"/>
      <c r="R1589" s="51"/>
      <c r="S1589" s="51"/>
      <c r="T1589" s="51"/>
      <c r="U1589" s="51"/>
      <c r="V1589" s="51"/>
      <c r="W1589" s="51"/>
      <c r="X1589" s="51"/>
      <c r="Y1589" s="51"/>
      <c r="Z1589" s="51"/>
      <c r="AA1589" s="51"/>
    </row>
    <row r="1590" spans="1:27" ht="11.65" customHeight="1">
      <c r="A1590" s="53">
        <v>1461</v>
      </c>
      <c r="C1590" s="101"/>
      <c r="H1590" s="59" t="s">
        <v>351</v>
      </c>
      <c r="I1590" s="106">
        <v>4093359.3000000003</v>
      </c>
      <c r="J1590" s="106">
        <v>3218368.3940122449</v>
      </c>
      <c r="K1590" s="106">
        <v>874990.9059877547</v>
      </c>
      <c r="L1590" s="106">
        <v>0</v>
      </c>
      <c r="M1590" s="106">
        <v>874990.9059877547</v>
      </c>
      <c r="O1590" s="51"/>
      <c r="P1590" s="51"/>
      <c r="Q1590" s="51"/>
      <c r="R1590" s="51"/>
      <c r="S1590" s="51"/>
      <c r="T1590" s="51"/>
      <c r="U1590" s="51"/>
      <c r="V1590" s="51"/>
      <c r="W1590" s="51"/>
      <c r="X1590" s="51"/>
      <c r="Y1590" s="51"/>
      <c r="Z1590" s="51"/>
      <c r="AA1590" s="51"/>
    </row>
    <row r="1591" spans="1:27" ht="11.65" customHeight="1">
      <c r="A1591" s="53">
        <v>1462</v>
      </c>
      <c r="C1591" s="101"/>
      <c r="H1591" s="59"/>
      <c r="I1591" s="7"/>
      <c r="J1591" s="7"/>
      <c r="K1591" s="7"/>
      <c r="L1591" s="7"/>
      <c r="M1591" s="7"/>
      <c r="O1591" s="51"/>
      <c r="P1591" s="51"/>
      <c r="Q1591" s="51"/>
      <c r="R1591" s="51"/>
      <c r="S1591" s="51"/>
      <c r="T1591" s="51"/>
      <c r="U1591" s="51"/>
      <c r="V1591" s="51"/>
      <c r="W1591" s="51"/>
      <c r="X1591" s="51"/>
      <c r="Y1591" s="51"/>
      <c r="Z1591" s="51"/>
      <c r="AA1591" s="51"/>
    </row>
    <row r="1592" spans="1:27" ht="11.65" customHeight="1">
      <c r="A1592" s="53">
        <v>1463</v>
      </c>
      <c r="C1592" s="101" t="s">
        <v>372</v>
      </c>
      <c r="D1592" s="3" t="s">
        <v>373</v>
      </c>
      <c r="H1592" s="59"/>
      <c r="I1592" s="7"/>
      <c r="J1592" s="7"/>
      <c r="K1592" s="7"/>
      <c r="L1592" s="7"/>
      <c r="M1592" s="7"/>
      <c r="O1592" s="51"/>
      <c r="P1592" s="51"/>
      <c r="Q1592" s="51"/>
      <c r="R1592" s="51"/>
      <c r="S1592" s="51"/>
      <c r="T1592" s="51"/>
      <c r="U1592" s="51"/>
      <c r="V1592" s="51"/>
      <c r="W1592" s="51"/>
      <c r="X1592" s="51"/>
      <c r="Y1592" s="51"/>
      <c r="Z1592" s="51"/>
      <c r="AA1592" s="51"/>
    </row>
    <row r="1593" spans="1:27" ht="11.65" customHeight="1">
      <c r="A1593" s="53">
        <v>1464</v>
      </c>
      <c r="C1593" s="101"/>
      <c r="F1593" s="101" t="s">
        <v>484</v>
      </c>
      <c r="G1593" s="3" t="s">
        <v>569</v>
      </c>
      <c r="H1593" s="59"/>
      <c r="I1593" s="7">
        <v>11887477.090000009</v>
      </c>
      <c r="J1593" s="7">
        <v>11887477.090000009</v>
      </c>
      <c r="K1593" s="103">
        <v>0</v>
      </c>
      <c r="L1593" s="7">
        <v>143673.03365866776</v>
      </c>
      <c r="M1593" s="7">
        <v>143673.03365866776</v>
      </c>
      <c r="O1593" s="51"/>
      <c r="P1593" s="51"/>
      <c r="Q1593" s="51"/>
      <c r="R1593" s="51"/>
      <c r="S1593" s="51"/>
      <c r="T1593" s="51"/>
      <c r="U1593" s="51"/>
      <c r="V1593" s="51"/>
      <c r="W1593" s="51"/>
      <c r="X1593" s="51"/>
      <c r="Y1593" s="51"/>
      <c r="Z1593" s="51"/>
      <c r="AA1593" s="51"/>
    </row>
    <row r="1594" spans="1:27" ht="11.65" customHeight="1">
      <c r="A1594" s="53">
        <v>1465</v>
      </c>
      <c r="C1594" s="101"/>
      <c r="F1594" s="101" t="s">
        <v>638</v>
      </c>
      <c r="G1594" s="3" t="s">
        <v>686</v>
      </c>
      <c r="H1594" s="59"/>
      <c r="I1594" s="7">
        <v>0</v>
      </c>
      <c r="J1594" s="7">
        <v>0</v>
      </c>
      <c r="K1594" s="103">
        <v>0</v>
      </c>
      <c r="L1594" s="7">
        <v>0</v>
      </c>
      <c r="M1594" s="7">
        <v>0</v>
      </c>
      <c r="O1594" s="51"/>
      <c r="P1594" s="51"/>
      <c r="Q1594" s="51"/>
      <c r="R1594" s="51"/>
      <c r="S1594" s="51"/>
      <c r="T1594" s="51"/>
      <c r="U1594" s="51"/>
      <c r="V1594" s="51"/>
      <c r="W1594" s="51"/>
      <c r="X1594" s="51"/>
      <c r="Y1594" s="51"/>
      <c r="Z1594" s="51"/>
      <c r="AA1594" s="51"/>
    </row>
    <row r="1595" spans="1:27" ht="11.65" customHeight="1">
      <c r="A1595" s="53">
        <v>1466</v>
      </c>
      <c r="C1595" s="101"/>
      <c r="F1595" s="101" t="s">
        <v>638</v>
      </c>
      <c r="G1595" s="3" t="s">
        <v>647</v>
      </c>
      <c r="H1595" s="59"/>
      <c r="I1595" s="7">
        <v>0</v>
      </c>
      <c r="J1595" s="7">
        <v>0</v>
      </c>
      <c r="K1595" s="103">
        <v>0</v>
      </c>
      <c r="L1595" s="7">
        <v>0</v>
      </c>
      <c r="M1595" s="7">
        <v>0</v>
      </c>
      <c r="O1595" s="51"/>
      <c r="P1595" s="51"/>
      <c r="Q1595" s="51"/>
      <c r="R1595" s="51"/>
      <c r="S1595" s="51"/>
      <c r="T1595" s="51"/>
      <c r="U1595" s="51"/>
      <c r="V1595" s="51"/>
      <c r="W1595" s="51"/>
      <c r="X1595" s="51"/>
      <c r="Y1595" s="51"/>
      <c r="Z1595" s="51"/>
      <c r="AA1595" s="51"/>
    </row>
    <row r="1596" spans="1:27" ht="11.65" customHeight="1">
      <c r="A1596" s="53">
        <v>1467</v>
      </c>
      <c r="C1596" s="101"/>
      <c r="F1596" s="101" t="s">
        <v>694</v>
      </c>
      <c r="G1596" s="3" t="s">
        <v>678</v>
      </c>
      <c r="H1596" s="59"/>
      <c r="I1596" s="7">
        <v>129717301.61</v>
      </c>
      <c r="J1596" s="7">
        <v>121460400.98169462</v>
      </c>
      <c r="K1596" s="103">
        <v>8256900.6283053793</v>
      </c>
      <c r="L1596" s="7">
        <v>0</v>
      </c>
      <c r="M1596" s="7">
        <v>8256900.6283053793</v>
      </c>
      <c r="O1596" s="51"/>
      <c r="P1596" s="51"/>
      <c r="Q1596" s="51"/>
      <c r="R1596" s="51"/>
      <c r="S1596" s="51"/>
      <c r="T1596" s="51"/>
      <c r="U1596" s="51"/>
      <c r="V1596" s="51"/>
      <c r="W1596" s="51"/>
      <c r="X1596" s="51"/>
      <c r="Y1596" s="51"/>
      <c r="Z1596" s="51"/>
      <c r="AA1596" s="51"/>
    </row>
    <row r="1597" spans="1:27" ht="11.65" customHeight="1">
      <c r="A1597" s="53">
        <v>1468</v>
      </c>
      <c r="C1597" s="101"/>
      <c r="F1597" s="101" t="s">
        <v>633</v>
      </c>
      <c r="G1597" s="3" t="s">
        <v>664</v>
      </c>
      <c r="H1597" s="59"/>
      <c r="I1597" s="7">
        <v>-549715.81054971565</v>
      </c>
      <c r="J1597" s="7">
        <v>-514860.14742903045</v>
      </c>
      <c r="K1597" s="103">
        <v>-34855.663120685189</v>
      </c>
      <c r="L1597" s="7">
        <v>0</v>
      </c>
      <c r="M1597" s="7">
        <v>-34855.663120685189</v>
      </c>
      <c r="O1597" s="51"/>
      <c r="P1597" s="51"/>
      <c r="Q1597" s="51"/>
      <c r="R1597" s="51"/>
      <c r="S1597" s="51"/>
      <c r="T1597" s="51"/>
      <c r="U1597" s="51"/>
      <c r="V1597" s="51"/>
      <c r="W1597" s="51"/>
      <c r="X1597" s="51"/>
      <c r="Y1597" s="51"/>
      <c r="Z1597" s="51"/>
      <c r="AA1597" s="51"/>
    </row>
    <row r="1598" spans="1:27" ht="11.65" customHeight="1">
      <c r="A1598" s="53">
        <v>1469</v>
      </c>
      <c r="C1598" s="101"/>
      <c r="F1598" s="101" t="s">
        <v>270</v>
      </c>
      <c r="G1598" s="3" t="s">
        <v>651</v>
      </c>
      <c r="H1598" s="59"/>
      <c r="I1598" s="7">
        <v>8100138</v>
      </c>
      <c r="J1598" s="7">
        <v>6234853.6324191447</v>
      </c>
      <c r="K1598" s="103">
        <v>1865284.3675808548</v>
      </c>
      <c r="L1598" s="7">
        <v>0</v>
      </c>
      <c r="M1598" s="7">
        <v>1865284.3675808548</v>
      </c>
      <c r="O1598" s="51"/>
      <c r="P1598" s="51"/>
      <c r="Q1598" s="51"/>
      <c r="R1598" s="51"/>
      <c r="S1598" s="51"/>
      <c r="T1598" s="51"/>
      <c r="U1598" s="51"/>
      <c r="V1598" s="51"/>
      <c r="W1598" s="51"/>
      <c r="X1598" s="51"/>
      <c r="Y1598" s="51"/>
      <c r="Z1598" s="51"/>
      <c r="AA1598" s="51"/>
    </row>
    <row r="1599" spans="1:27" ht="11.65" customHeight="1">
      <c r="A1599" s="53">
        <v>1470</v>
      </c>
      <c r="C1599" s="101"/>
      <c r="F1599" s="101" t="s">
        <v>270</v>
      </c>
      <c r="G1599" s="3" t="s">
        <v>630</v>
      </c>
      <c r="H1599" s="59"/>
      <c r="I1599" s="7">
        <v>0</v>
      </c>
      <c r="J1599" s="7">
        <v>0</v>
      </c>
      <c r="K1599" s="103">
        <v>0</v>
      </c>
      <c r="L1599" s="7">
        <v>0</v>
      </c>
      <c r="M1599" s="7">
        <v>0</v>
      </c>
      <c r="O1599" s="51"/>
      <c r="P1599" s="51"/>
      <c r="Q1599" s="51"/>
      <c r="R1599" s="51"/>
      <c r="S1599" s="51"/>
      <c r="T1599" s="51"/>
      <c r="U1599" s="51"/>
      <c r="V1599" s="51"/>
      <c r="W1599" s="51"/>
      <c r="X1599" s="51"/>
      <c r="Y1599" s="51"/>
      <c r="Z1599" s="51"/>
      <c r="AA1599" s="51"/>
    </row>
    <row r="1600" spans="1:27" ht="11.65" customHeight="1">
      <c r="A1600" s="53">
        <v>1471</v>
      </c>
      <c r="C1600" s="101"/>
      <c r="F1600" s="101" t="s">
        <v>695</v>
      </c>
      <c r="G1600" s="3" t="s">
        <v>249</v>
      </c>
      <c r="H1600" s="59"/>
      <c r="I1600" s="7">
        <v>166671853.25999999</v>
      </c>
      <c r="J1600" s="7">
        <v>153537479.20208234</v>
      </c>
      <c r="K1600" s="103">
        <v>13134374.057917651</v>
      </c>
      <c r="L1600" s="7">
        <v>0</v>
      </c>
      <c r="M1600" s="7">
        <v>13134374.057917651</v>
      </c>
      <c r="O1600" s="51"/>
      <c r="P1600" s="51"/>
      <c r="Q1600" s="51"/>
      <c r="R1600" s="51"/>
      <c r="S1600" s="51"/>
      <c r="T1600" s="51"/>
      <c r="U1600" s="51"/>
      <c r="V1600" s="51"/>
      <c r="W1600" s="51"/>
      <c r="X1600" s="51"/>
      <c r="Y1600" s="51"/>
      <c r="Z1600" s="51"/>
      <c r="AA1600" s="51"/>
    </row>
    <row r="1601" spans="1:27" ht="11.65" customHeight="1">
      <c r="A1601" s="53">
        <v>1472</v>
      </c>
      <c r="C1601" s="101"/>
      <c r="F1601" s="101" t="s">
        <v>696</v>
      </c>
      <c r="G1601" s="3" t="s">
        <v>675</v>
      </c>
      <c r="H1601" s="59"/>
      <c r="I1601" s="7">
        <v>84474721.349999994</v>
      </c>
      <c r="J1601" s="7">
        <v>78628136.874530792</v>
      </c>
      <c r="K1601" s="103">
        <v>5846584.4754691999</v>
      </c>
      <c r="L1601" s="7">
        <v>0</v>
      </c>
      <c r="M1601" s="7">
        <v>5846584.4754691999</v>
      </c>
      <c r="O1601" s="51"/>
      <c r="P1601" s="51"/>
      <c r="Q1601" s="51"/>
      <c r="R1601" s="51"/>
      <c r="S1601" s="51"/>
      <c r="T1601" s="51"/>
      <c r="U1601" s="51"/>
      <c r="V1601" s="51"/>
      <c r="W1601" s="51"/>
      <c r="X1601" s="51"/>
      <c r="Y1601" s="51"/>
      <c r="Z1601" s="51"/>
      <c r="AA1601" s="51"/>
    </row>
    <row r="1602" spans="1:27" ht="11.65" customHeight="1">
      <c r="A1602" s="53">
        <v>1473</v>
      </c>
      <c r="C1602" s="101"/>
      <c r="F1602" s="101" t="s">
        <v>697</v>
      </c>
      <c r="G1602" s="3" t="s">
        <v>632</v>
      </c>
      <c r="H1602" s="59"/>
      <c r="I1602" s="7">
        <v>24164974.620000001</v>
      </c>
      <c r="J1602" s="7">
        <v>22492491.263967015</v>
      </c>
      <c r="K1602" s="103">
        <v>1672483.3560329843</v>
      </c>
      <c r="L1602" s="7">
        <v>221031.65976799279</v>
      </c>
      <c r="M1602" s="7">
        <v>1893515.0158009771</v>
      </c>
      <c r="O1602" s="51"/>
      <c r="P1602" s="51"/>
      <c r="Q1602" s="51"/>
      <c r="R1602" s="51"/>
      <c r="S1602" s="51"/>
      <c r="T1602" s="51"/>
      <c r="U1602" s="51"/>
      <c r="V1602" s="51"/>
      <c r="W1602" s="51"/>
      <c r="X1602" s="51"/>
      <c r="Y1602" s="51"/>
      <c r="Z1602" s="51"/>
      <c r="AA1602" s="51"/>
    </row>
    <row r="1603" spans="1:27" ht="11.65" customHeight="1">
      <c r="A1603" s="53">
        <v>1474</v>
      </c>
      <c r="C1603" s="101"/>
      <c r="F1603" s="101" t="s">
        <v>684</v>
      </c>
      <c r="G1603" s="3" t="s">
        <v>684</v>
      </c>
      <c r="H1603" s="59"/>
      <c r="I1603" s="7">
        <v>832782319</v>
      </c>
      <c r="J1603" s="7">
        <v>787127206.1149714</v>
      </c>
      <c r="K1603" s="103">
        <v>45655112.885028601</v>
      </c>
      <c r="L1603" s="7">
        <v>0</v>
      </c>
      <c r="M1603" s="7">
        <v>45655112.885028601</v>
      </c>
      <c r="O1603" s="51"/>
      <c r="P1603" s="51"/>
      <c r="Q1603" s="51"/>
      <c r="R1603" s="51"/>
      <c r="S1603" s="51"/>
      <c r="T1603" s="51"/>
      <c r="U1603" s="51"/>
      <c r="V1603" s="51"/>
      <c r="W1603" s="51"/>
      <c r="X1603" s="51"/>
      <c r="Y1603" s="51"/>
      <c r="Z1603" s="51"/>
      <c r="AA1603" s="51"/>
    </row>
    <row r="1604" spans="1:27" ht="11.65" customHeight="1">
      <c r="A1604" s="53">
        <v>1475</v>
      </c>
      <c r="C1604" s="101"/>
      <c r="F1604" s="101" t="s">
        <v>695</v>
      </c>
      <c r="G1604" s="3" t="s">
        <v>634</v>
      </c>
      <c r="H1604" s="59"/>
      <c r="I1604" s="7">
        <v>736624.69</v>
      </c>
      <c r="J1604" s="7">
        <v>571093.75849477155</v>
      </c>
      <c r="K1604" s="103">
        <v>165530.93150522836</v>
      </c>
      <c r="L1604" s="7">
        <v>983927.60917970678</v>
      </c>
      <c r="M1604" s="7">
        <v>1149458.5406849352</v>
      </c>
      <c r="O1604" s="51"/>
      <c r="P1604" s="51"/>
      <c r="Q1604" s="51"/>
      <c r="R1604" s="51"/>
      <c r="S1604" s="51"/>
      <c r="T1604" s="51"/>
      <c r="U1604" s="51"/>
      <c r="V1604" s="51"/>
      <c r="W1604" s="51"/>
      <c r="X1604" s="51"/>
      <c r="Y1604" s="51"/>
      <c r="Z1604" s="51"/>
      <c r="AA1604" s="51"/>
    </row>
    <row r="1605" spans="1:27" ht="11.65" customHeight="1">
      <c r="A1605" s="53">
        <v>1476</v>
      </c>
      <c r="C1605" s="101"/>
      <c r="F1605" s="101" t="s">
        <v>695</v>
      </c>
      <c r="G1605" s="3" t="s">
        <v>636</v>
      </c>
      <c r="H1605" s="59"/>
      <c r="I1605" s="7">
        <v>1334248.04</v>
      </c>
      <c r="J1605" s="7">
        <v>1334248.04</v>
      </c>
      <c r="K1605" s="103">
        <v>0</v>
      </c>
      <c r="L1605" s="7">
        <v>0</v>
      </c>
      <c r="M1605" s="7">
        <v>0</v>
      </c>
      <c r="O1605" s="51"/>
      <c r="P1605" s="51"/>
      <c r="Q1605" s="51"/>
      <c r="R1605" s="51"/>
      <c r="S1605" s="51"/>
      <c r="T1605" s="51"/>
      <c r="U1605" s="51"/>
      <c r="V1605" s="51"/>
      <c r="W1605" s="51"/>
      <c r="X1605" s="51"/>
      <c r="Y1605" s="51"/>
      <c r="Z1605" s="51"/>
      <c r="AA1605" s="51"/>
    </row>
    <row r="1606" spans="1:27" ht="11.65" customHeight="1">
      <c r="A1606" s="53">
        <v>1477</v>
      </c>
      <c r="C1606" s="101"/>
      <c r="F1606" s="101" t="s">
        <v>270</v>
      </c>
      <c r="G1606" s="3" t="s">
        <v>639</v>
      </c>
      <c r="H1606" s="59"/>
      <c r="I1606" s="7">
        <v>0</v>
      </c>
      <c r="J1606" s="7">
        <v>0</v>
      </c>
      <c r="K1606" s="103">
        <v>0</v>
      </c>
      <c r="L1606" s="7">
        <v>0</v>
      </c>
      <c r="M1606" s="7">
        <v>0</v>
      </c>
      <c r="O1606" s="51"/>
      <c r="P1606" s="51"/>
      <c r="Q1606" s="51"/>
      <c r="R1606" s="51"/>
      <c r="S1606" s="51"/>
      <c r="T1606" s="51"/>
      <c r="U1606" s="51"/>
      <c r="V1606" s="51"/>
      <c r="W1606" s="51"/>
      <c r="X1606" s="51"/>
      <c r="Y1606" s="51"/>
      <c r="Z1606" s="51"/>
      <c r="AA1606" s="51"/>
    </row>
    <row r="1607" spans="1:27" ht="11.65" customHeight="1">
      <c r="A1607" s="53">
        <v>1478</v>
      </c>
      <c r="C1607" s="101"/>
      <c r="F1607" s="101" t="s">
        <v>270</v>
      </c>
      <c r="G1607" s="3" t="s">
        <v>398</v>
      </c>
      <c r="H1607" s="59"/>
      <c r="I1607" s="7">
        <v>5055136.95</v>
      </c>
      <c r="J1607" s="7">
        <v>5055136.95</v>
      </c>
      <c r="K1607" s="103">
        <v>0</v>
      </c>
      <c r="L1607" s="7">
        <v>0</v>
      </c>
      <c r="M1607" s="7">
        <v>0</v>
      </c>
      <c r="O1607" s="51"/>
      <c r="P1607" s="51"/>
      <c r="Q1607" s="51"/>
      <c r="R1607" s="51"/>
      <c r="S1607" s="51"/>
      <c r="T1607" s="51"/>
      <c r="U1607" s="51"/>
      <c r="V1607" s="51"/>
      <c r="W1607" s="51"/>
      <c r="X1607" s="51"/>
      <c r="Y1607" s="51"/>
      <c r="Z1607" s="51"/>
      <c r="AA1607" s="51"/>
    </row>
    <row r="1608" spans="1:27" ht="11.65" customHeight="1">
      <c r="A1608" s="53">
        <v>1479</v>
      </c>
      <c r="C1608" s="101"/>
      <c r="F1608" s="101" t="s">
        <v>270</v>
      </c>
      <c r="G1608" s="3" t="s">
        <v>681</v>
      </c>
      <c r="H1608" s="59"/>
      <c r="I1608" s="7">
        <v>0</v>
      </c>
      <c r="J1608" s="7">
        <v>0</v>
      </c>
      <c r="K1608" s="103">
        <v>0</v>
      </c>
      <c r="L1608" s="7">
        <v>0</v>
      </c>
      <c r="M1608" s="7">
        <v>0</v>
      </c>
      <c r="O1608" s="51"/>
      <c r="P1608" s="51"/>
      <c r="Q1608" s="51"/>
      <c r="R1608" s="51"/>
      <c r="S1608" s="51"/>
      <c r="T1608" s="51"/>
      <c r="U1608" s="51"/>
      <c r="V1608" s="51"/>
      <c r="W1608" s="51"/>
      <c r="X1608" s="51"/>
      <c r="Y1608" s="51"/>
      <c r="Z1608" s="51"/>
      <c r="AA1608" s="51"/>
    </row>
    <row r="1609" spans="1:27" ht="11.65" customHeight="1">
      <c r="A1609" s="53">
        <v>1480</v>
      </c>
      <c r="C1609" s="101"/>
      <c r="H1609" s="59" t="s">
        <v>351</v>
      </c>
      <c r="I1609" s="106">
        <v>1264375078.7994504</v>
      </c>
      <c r="J1609" s="106">
        <v>1187813663.7607312</v>
      </c>
      <c r="K1609" s="106">
        <v>76561415.038719207</v>
      </c>
      <c r="L1609" s="106">
        <v>1348632.3026063673</v>
      </c>
      <c r="M1609" s="106">
        <v>77910047.341325581</v>
      </c>
      <c r="O1609" s="51"/>
      <c r="P1609" s="51"/>
      <c r="Q1609" s="51"/>
      <c r="R1609" s="51"/>
      <c r="S1609" s="51"/>
      <c r="T1609" s="51"/>
      <c r="U1609" s="51"/>
      <c r="V1609" s="51"/>
      <c r="W1609" s="51"/>
      <c r="X1609" s="51"/>
      <c r="Y1609" s="51"/>
      <c r="Z1609" s="51"/>
      <c r="AA1609" s="51"/>
    </row>
    <row r="1610" spans="1:27" ht="11.65" customHeight="1">
      <c r="A1610" s="53">
        <v>1481</v>
      </c>
      <c r="C1610" s="101"/>
      <c r="H1610" s="59"/>
      <c r="I1610" s="7"/>
      <c r="J1610" s="7"/>
      <c r="K1610" s="7"/>
      <c r="L1610" s="7"/>
      <c r="M1610" s="7"/>
      <c r="O1610" s="51"/>
      <c r="P1610" s="51"/>
      <c r="Q1610" s="51"/>
      <c r="R1610" s="51"/>
      <c r="S1610" s="51"/>
      <c r="T1610" s="51"/>
      <c r="U1610" s="51"/>
      <c r="V1610" s="51"/>
      <c r="W1610" s="51"/>
      <c r="X1610" s="51"/>
      <c r="Y1610" s="51"/>
      <c r="Z1610" s="51"/>
      <c r="AA1610" s="51"/>
    </row>
    <row r="1611" spans="1:27" ht="11.65" customHeight="1">
      <c r="A1611" s="53">
        <v>1482</v>
      </c>
      <c r="C1611" s="101" t="s">
        <v>374</v>
      </c>
      <c r="H1611" s="59" t="s">
        <v>351</v>
      </c>
      <c r="I1611" s="106">
        <v>1268468438.0994503</v>
      </c>
      <c r="J1611" s="106">
        <v>1191032032.1547434</v>
      </c>
      <c r="K1611" s="106">
        <v>77436405.944706976</v>
      </c>
      <c r="L1611" s="106">
        <v>1348632.3026063673</v>
      </c>
      <c r="M1611" s="106">
        <v>78785038.247313336</v>
      </c>
      <c r="O1611" s="51"/>
      <c r="P1611" s="51"/>
      <c r="Q1611" s="51"/>
      <c r="R1611" s="51"/>
      <c r="S1611" s="51"/>
      <c r="T1611" s="51"/>
      <c r="U1611" s="51"/>
      <c r="V1611" s="51"/>
      <c r="W1611" s="51"/>
      <c r="X1611" s="51"/>
      <c r="Y1611" s="51"/>
      <c r="Z1611" s="51"/>
      <c r="AA1611" s="51"/>
    </row>
    <row r="1612" spans="1:27" ht="11.65" customHeight="1">
      <c r="A1612" s="53">
        <v>1483</v>
      </c>
      <c r="C1612" s="101"/>
      <c r="H1612" s="59"/>
      <c r="I1612" s="7"/>
      <c r="J1612" s="7"/>
      <c r="K1612" s="7"/>
      <c r="L1612" s="7"/>
      <c r="M1612" s="7"/>
      <c r="O1612" s="51"/>
      <c r="P1612" s="51"/>
      <c r="Q1612" s="51"/>
      <c r="R1612" s="51"/>
      <c r="S1612" s="51"/>
      <c r="T1612" s="51"/>
      <c r="U1612" s="51"/>
      <c r="V1612" s="51"/>
      <c r="W1612" s="51"/>
      <c r="X1612" s="51"/>
      <c r="Y1612" s="51"/>
      <c r="Z1612" s="51"/>
      <c r="AA1612" s="51"/>
    </row>
    <row r="1613" spans="1:27" ht="11.65" customHeight="1" thickBot="1">
      <c r="A1613" s="53">
        <v>1484</v>
      </c>
      <c r="C1613" s="101" t="s">
        <v>375</v>
      </c>
      <c r="H1613" s="59" t="s">
        <v>351</v>
      </c>
      <c r="I1613" s="133">
        <v>-17374810.03608036</v>
      </c>
      <c r="J1613" s="133">
        <v>-39045732.310586214</v>
      </c>
      <c r="K1613" s="133">
        <v>21670922.274505973</v>
      </c>
      <c r="L1613" s="133">
        <v>17622626.843861759</v>
      </c>
      <c r="M1613" s="133">
        <v>39293549.118367732</v>
      </c>
      <c r="N1613" s="134"/>
      <c r="O1613" s="51"/>
      <c r="P1613" s="51"/>
      <c r="Q1613" s="51"/>
      <c r="R1613" s="51"/>
      <c r="S1613" s="51"/>
      <c r="T1613" s="51"/>
      <c r="U1613" s="51"/>
      <c r="V1613" s="51"/>
      <c r="W1613" s="51"/>
      <c r="X1613" s="51"/>
      <c r="Y1613" s="51"/>
      <c r="Z1613" s="51"/>
      <c r="AA1613" s="51"/>
    </row>
    <row r="1614" spans="1:27" ht="11.65" customHeight="1" thickTop="1">
      <c r="A1614" s="53">
        <v>1485</v>
      </c>
      <c r="C1614" s="101"/>
      <c r="H1614" s="59"/>
      <c r="I1614" s="7"/>
      <c r="J1614" s="7"/>
      <c r="K1614" s="7"/>
      <c r="L1614" s="7"/>
      <c r="M1614" s="7"/>
      <c r="O1614" s="51"/>
      <c r="P1614" s="51"/>
      <c r="Q1614" s="51"/>
      <c r="R1614" s="51"/>
      <c r="S1614" s="51"/>
      <c r="T1614" s="51"/>
      <c r="U1614" s="51"/>
      <c r="V1614" s="51"/>
      <c r="W1614" s="51"/>
      <c r="X1614" s="51"/>
      <c r="Y1614" s="51"/>
      <c r="Z1614" s="51"/>
      <c r="AA1614" s="51"/>
    </row>
    <row r="1615" spans="1:27" ht="11.65" customHeight="1">
      <c r="A1615" s="53">
        <v>1486</v>
      </c>
      <c r="C1615" s="101"/>
      <c r="D1615" s="57"/>
      <c r="H1615" s="59"/>
      <c r="I1615" s="7"/>
      <c r="J1615" s="7"/>
      <c r="K1615" s="7"/>
      <c r="L1615" s="7"/>
      <c r="M1615" s="7"/>
      <c r="O1615" s="51"/>
      <c r="P1615" s="51"/>
      <c r="Q1615" s="51"/>
      <c r="R1615" s="51"/>
      <c r="S1615" s="51"/>
      <c r="T1615" s="51"/>
      <c r="U1615" s="51"/>
      <c r="V1615" s="51"/>
      <c r="W1615" s="51"/>
      <c r="X1615" s="51"/>
      <c r="Y1615" s="51"/>
      <c r="Z1615" s="51"/>
      <c r="AA1615" s="51"/>
    </row>
    <row r="1616" spans="1:27" ht="11.65" customHeight="1">
      <c r="A1616" s="53">
        <v>1487</v>
      </c>
      <c r="C1616" s="101">
        <v>40911</v>
      </c>
      <c r="D1616" s="3" t="s">
        <v>376</v>
      </c>
      <c r="H1616" s="59"/>
      <c r="I1616" s="7"/>
      <c r="J1616" s="7"/>
      <c r="K1616" s="7"/>
      <c r="L1616" s="7"/>
      <c r="M1616" s="7"/>
      <c r="O1616" s="51"/>
      <c r="P1616" s="51"/>
      <c r="Q1616" s="51"/>
      <c r="R1616" s="51"/>
      <c r="S1616" s="51"/>
      <c r="T1616" s="51"/>
      <c r="U1616" s="51"/>
      <c r="V1616" s="51"/>
      <c r="W1616" s="51"/>
      <c r="X1616" s="51"/>
      <c r="Y1616" s="51"/>
      <c r="Z1616" s="51"/>
      <c r="AA1616" s="51"/>
    </row>
    <row r="1617" spans="1:27" ht="11.65" customHeight="1">
      <c r="A1617" s="53">
        <v>1488</v>
      </c>
      <c r="C1617" s="101"/>
      <c r="F1617" s="101" t="s">
        <v>682</v>
      </c>
      <c r="G1617" s="3" t="s">
        <v>682</v>
      </c>
      <c r="H1617" s="59"/>
      <c r="I1617" s="7">
        <v>90404402.633005336</v>
      </c>
      <c r="J1617" s="7">
        <v>90404402.633005336</v>
      </c>
      <c r="K1617" s="103">
        <v>0</v>
      </c>
      <c r="L1617" s="7">
        <v>0</v>
      </c>
      <c r="M1617" s="7">
        <v>0</v>
      </c>
      <c r="O1617" s="51"/>
      <c r="P1617" s="51"/>
      <c r="Q1617" s="51"/>
      <c r="R1617" s="51"/>
      <c r="S1617" s="51"/>
      <c r="T1617" s="51"/>
      <c r="U1617" s="51"/>
      <c r="V1617" s="51"/>
      <c r="W1617" s="51"/>
      <c r="X1617" s="51"/>
      <c r="Y1617" s="51"/>
      <c r="Z1617" s="51"/>
      <c r="AA1617" s="51"/>
    </row>
    <row r="1618" spans="1:27" ht="11.65" customHeight="1">
      <c r="A1618" s="53">
        <v>1489</v>
      </c>
      <c r="C1618" s="101"/>
      <c r="E1618" s="3" t="s">
        <v>377</v>
      </c>
      <c r="F1618" s="101" t="s">
        <v>682</v>
      </c>
      <c r="G1618" s="3" t="s">
        <v>682</v>
      </c>
      <c r="H1618" s="59"/>
      <c r="I1618" s="7">
        <v>0</v>
      </c>
      <c r="J1618" s="7">
        <v>0</v>
      </c>
      <c r="K1618" s="103">
        <v>0</v>
      </c>
      <c r="L1618" s="7">
        <v>0</v>
      </c>
      <c r="M1618" s="7">
        <v>0</v>
      </c>
      <c r="O1618" s="51"/>
      <c r="P1618" s="51"/>
      <c r="Q1618" s="51"/>
      <c r="R1618" s="51"/>
      <c r="S1618" s="51"/>
      <c r="T1618" s="51"/>
      <c r="U1618" s="51"/>
      <c r="V1618" s="51"/>
      <c r="W1618" s="51"/>
      <c r="X1618" s="51"/>
      <c r="Y1618" s="51"/>
      <c r="Z1618" s="51"/>
      <c r="AA1618" s="51"/>
    </row>
    <row r="1619" spans="1:27" ht="11.65" customHeight="1">
      <c r="A1619" s="53">
        <v>1490</v>
      </c>
      <c r="C1619" s="101"/>
      <c r="F1619" s="101"/>
      <c r="G1619" s="3" t="s">
        <v>636</v>
      </c>
      <c r="H1619" s="59"/>
      <c r="I1619" s="7">
        <v>0</v>
      </c>
      <c r="J1619" s="7">
        <v>0</v>
      </c>
      <c r="K1619" s="103">
        <v>0</v>
      </c>
      <c r="L1619" s="7">
        <v>0</v>
      </c>
      <c r="M1619" s="7">
        <v>0</v>
      </c>
      <c r="O1619" s="51"/>
      <c r="P1619" s="51"/>
      <c r="Q1619" s="51"/>
      <c r="R1619" s="51"/>
      <c r="S1619" s="51"/>
      <c r="T1619" s="51"/>
      <c r="U1619" s="51"/>
      <c r="V1619" s="51"/>
      <c r="W1619" s="51"/>
      <c r="X1619" s="51"/>
      <c r="Y1619" s="51"/>
      <c r="Z1619" s="51"/>
      <c r="AA1619" s="51"/>
    </row>
    <row r="1620" spans="1:27" ht="11.65" customHeight="1">
      <c r="A1620" s="53">
        <v>1491</v>
      </c>
      <c r="C1620" s="101"/>
      <c r="F1620" s="101" t="s">
        <v>682</v>
      </c>
      <c r="G1620" s="3" t="s">
        <v>682</v>
      </c>
      <c r="H1620" s="59"/>
      <c r="I1620" s="7">
        <v>0</v>
      </c>
      <c r="J1620" s="7">
        <v>0</v>
      </c>
      <c r="K1620" s="103">
        <v>0</v>
      </c>
      <c r="L1620" s="7">
        <v>0</v>
      </c>
      <c r="M1620" s="7">
        <v>0</v>
      </c>
      <c r="O1620" s="51"/>
      <c r="P1620" s="51"/>
      <c r="Q1620" s="51"/>
      <c r="R1620" s="51"/>
      <c r="S1620" s="51"/>
      <c r="T1620" s="51"/>
      <c r="U1620" s="51"/>
      <c r="V1620" s="51"/>
      <c r="W1620" s="51"/>
      <c r="X1620" s="51"/>
      <c r="Y1620" s="51"/>
      <c r="Z1620" s="51"/>
      <c r="AA1620" s="51"/>
    </row>
    <row r="1621" spans="1:27" ht="11.65" customHeight="1" thickBot="1">
      <c r="A1621" s="53">
        <v>1492</v>
      </c>
      <c r="C1621" s="91" t="s">
        <v>378</v>
      </c>
      <c r="G1621" s="89"/>
      <c r="H1621" s="90" t="s">
        <v>351</v>
      </c>
      <c r="I1621" s="127">
        <v>90404402.633005336</v>
      </c>
      <c r="J1621" s="127">
        <v>90404402.633005336</v>
      </c>
      <c r="K1621" s="127">
        <v>0</v>
      </c>
      <c r="L1621" s="127">
        <v>0</v>
      </c>
      <c r="M1621" s="127">
        <v>0</v>
      </c>
      <c r="N1621" s="7" t="s">
        <v>65</v>
      </c>
      <c r="O1621" s="51"/>
      <c r="P1621" s="51"/>
      <c r="Q1621" s="51"/>
      <c r="R1621" s="51"/>
      <c r="S1621" s="51"/>
      <c r="T1621" s="51"/>
      <c r="U1621" s="51"/>
      <c r="V1621" s="51"/>
      <c r="W1621" s="51"/>
      <c r="X1621" s="51"/>
      <c r="Y1621" s="51"/>
      <c r="Z1621" s="51"/>
      <c r="AA1621" s="51"/>
    </row>
    <row r="1622" spans="1:27" ht="11.65" customHeight="1" thickTop="1">
      <c r="A1622" s="53">
        <v>1493</v>
      </c>
      <c r="C1622" s="101"/>
      <c r="H1622" s="59"/>
      <c r="I1622" s="7"/>
      <c r="J1622" s="7"/>
      <c r="K1622" s="7"/>
      <c r="L1622" s="7"/>
      <c r="M1622" s="7"/>
      <c r="O1622" s="51"/>
      <c r="P1622" s="51"/>
      <c r="Q1622" s="51"/>
      <c r="R1622" s="51"/>
      <c r="S1622" s="51"/>
      <c r="T1622" s="51"/>
      <c r="U1622" s="51"/>
      <c r="V1622" s="51"/>
      <c r="W1622" s="51"/>
      <c r="X1622" s="51"/>
      <c r="Y1622" s="51"/>
      <c r="Z1622" s="51"/>
      <c r="AA1622" s="51"/>
    </row>
    <row r="1623" spans="1:27" ht="11.65" customHeight="1">
      <c r="A1623" s="53">
        <v>1494</v>
      </c>
      <c r="C1623" s="101"/>
      <c r="H1623" s="59"/>
      <c r="I1623" s="109"/>
      <c r="J1623" s="7"/>
      <c r="K1623" s="7"/>
      <c r="L1623" s="7"/>
      <c r="M1623" s="7"/>
      <c r="O1623" s="51"/>
      <c r="P1623" s="51"/>
      <c r="Q1623" s="51"/>
      <c r="R1623" s="51"/>
      <c r="S1623" s="51"/>
      <c r="T1623" s="51"/>
      <c r="U1623" s="51"/>
      <c r="V1623" s="51"/>
      <c r="W1623" s="51"/>
      <c r="X1623" s="51"/>
      <c r="Y1623" s="51"/>
      <c r="Z1623" s="51"/>
      <c r="AA1623" s="51"/>
    </row>
    <row r="1624" spans="1:27" ht="11.65" customHeight="1">
      <c r="A1624" s="53">
        <v>1495</v>
      </c>
      <c r="C1624" s="101" t="s">
        <v>379</v>
      </c>
      <c r="H1624" s="59"/>
      <c r="I1624" s="7"/>
      <c r="J1624" s="7"/>
      <c r="K1624" s="7"/>
      <c r="L1624" s="7"/>
      <c r="M1624" s="7"/>
      <c r="O1624" s="51"/>
      <c r="P1624" s="51"/>
      <c r="Q1624" s="51"/>
      <c r="R1624" s="51"/>
      <c r="S1624" s="51"/>
      <c r="T1624" s="51"/>
      <c r="U1624" s="51"/>
      <c r="V1624" s="51"/>
      <c r="W1624" s="51"/>
      <c r="X1624" s="51"/>
      <c r="Y1624" s="51"/>
      <c r="Z1624" s="51"/>
      <c r="AA1624" s="51"/>
    </row>
    <row r="1625" spans="1:27" ht="11.65" customHeight="1">
      <c r="A1625" s="53">
        <v>1496</v>
      </c>
      <c r="C1625" s="101"/>
      <c r="D1625" s="3" t="s">
        <v>63</v>
      </c>
      <c r="H1625" s="59"/>
      <c r="I1625" s="135">
        <v>4880238551.8028202</v>
      </c>
      <c r="J1625" s="135">
        <v>4555622338.6675453</v>
      </c>
      <c r="K1625" s="135">
        <v>324616213.13527471</v>
      </c>
      <c r="L1625" s="135">
        <v>26976148.94594669</v>
      </c>
      <c r="M1625" s="135">
        <v>351592362.0812214</v>
      </c>
      <c r="O1625" s="51"/>
      <c r="P1625" s="51"/>
      <c r="Q1625" s="51"/>
      <c r="R1625" s="51"/>
      <c r="S1625" s="51"/>
      <c r="T1625" s="51"/>
      <c r="U1625" s="51"/>
      <c r="V1625" s="51"/>
      <c r="W1625" s="51"/>
      <c r="X1625" s="51"/>
      <c r="Y1625" s="51"/>
      <c r="Z1625" s="51"/>
      <c r="AA1625" s="51"/>
    </row>
    <row r="1626" spans="1:27" ht="11.65" customHeight="1">
      <c r="A1626" s="53">
        <v>1497</v>
      </c>
      <c r="C1626" s="101"/>
      <c r="D1626" s="3" t="s">
        <v>380</v>
      </c>
      <c r="H1626" s="59"/>
      <c r="I1626" s="7"/>
      <c r="J1626" s="7"/>
      <c r="K1626" s="7"/>
      <c r="L1626" s="7"/>
      <c r="M1626" s="7"/>
      <c r="O1626" s="51"/>
      <c r="P1626" s="51"/>
      <c r="Q1626" s="51"/>
      <c r="R1626" s="51"/>
      <c r="S1626" s="51"/>
      <c r="T1626" s="51"/>
      <c r="U1626" s="51"/>
      <c r="V1626" s="51"/>
      <c r="W1626" s="51"/>
      <c r="X1626" s="51"/>
      <c r="Y1626" s="51"/>
      <c r="Z1626" s="51"/>
      <c r="AA1626" s="51"/>
    </row>
    <row r="1627" spans="1:27" ht="11.65" customHeight="1">
      <c r="A1627" s="53">
        <v>1498</v>
      </c>
      <c r="C1627" s="101"/>
      <c r="D1627" s="3" t="s">
        <v>381</v>
      </c>
      <c r="H1627" s="59"/>
      <c r="I1627" s="7">
        <v>1553875481.2695923</v>
      </c>
      <c r="J1627" s="7">
        <v>1356767617.2759366</v>
      </c>
      <c r="K1627" s="7">
        <v>197107863.99365562</v>
      </c>
      <c r="L1627" s="7">
        <v>10028606.571339808</v>
      </c>
      <c r="M1627" s="7">
        <v>207136470.56499544</v>
      </c>
      <c r="O1627" s="51"/>
      <c r="P1627" s="51"/>
      <c r="Q1627" s="51"/>
      <c r="R1627" s="51"/>
      <c r="S1627" s="51"/>
      <c r="T1627" s="51"/>
      <c r="U1627" s="51"/>
      <c r="V1627" s="51"/>
      <c r="W1627" s="51"/>
      <c r="X1627" s="51"/>
      <c r="Y1627" s="51"/>
      <c r="Z1627" s="51"/>
      <c r="AA1627" s="51"/>
    </row>
    <row r="1628" spans="1:27" ht="11.65" customHeight="1">
      <c r="A1628" s="53">
        <v>1499</v>
      </c>
      <c r="C1628" s="101"/>
      <c r="D1628" s="3" t="s">
        <v>382</v>
      </c>
      <c r="H1628" s="59"/>
      <c r="I1628" s="7">
        <v>728329027.96999967</v>
      </c>
      <c r="J1628" s="7">
        <v>678162313.02518165</v>
      </c>
      <c r="K1628" s="7">
        <v>50166714.94481834</v>
      </c>
      <c r="L1628" s="7">
        <v>32393193.933860283</v>
      </c>
      <c r="M1628" s="7">
        <v>82559908.878678635</v>
      </c>
      <c r="O1628" s="51"/>
      <c r="P1628" s="51"/>
      <c r="Q1628" s="51"/>
      <c r="R1628" s="51"/>
      <c r="S1628" s="51"/>
      <c r="T1628" s="51"/>
      <c r="U1628" s="51"/>
      <c r="V1628" s="51"/>
      <c r="W1628" s="51"/>
      <c r="X1628" s="51"/>
      <c r="Y1628" s="51"/>
      <c r="Z1628" s="51"/>
      <c r="AA1628" s="51"/>
    </row>
    <row r="1629" spans="1:27" ht="11.65" customHeight="1">
      <c r="A1629" s="53">
        <v>1500</v>
      </c>
      <c r="C1629" s="101"/>
      <c r="D1629" s="3" t="s">
        <v>383</v>
      </c>
      <c r="H1629" s="59"/>
      <c r="I1629" s="7">
        <v>53970333</v>
      </c>
      <c r="J1629" s="7">
        <v>49558428.714801647</v>
      </c>
      <c r="K1629" s="7">
        <v>4411904.2851983663</v>
      </c>
      <c r="L1629" s="7">
        <v>123388.79886043421</v>
      </c>
      <c r="M1629" s="7">
        <v>4535293.0840587998</v>
      </c>
      <c r="O1629" s="51"/>
      <c r="P1629" s="51"/>
      <c r="Q1629" s="51"/>
      <c r="R1629" s="51"/>
      <c r="S1629" s="51"/>
      <c r="T1629" s="51"/>
      <c r="U1629" s="51"/>
      <c r="V1629" s="51"/>
      <c r="W1629" s="51"/>
      <c r="X1629" s="51"/>
      <c r="Y1629" s="51"/>
      <c r="Z1629" s="51"/>
      <c r="AA1629" s="51"/>
    </row>
    <row r="1630" spans="1:27" ht="11.65" customHeight="1">
      <c r="A1630" s="53">
        <v>1501</v>
      </c>
      <c r="C1630" s="101"/>
      <c r="D1630" s="3" t="s">
        <v>384</v>
      </c>
      <c r="H1630" s="59"/>
      <c r="I1630" s="7">
        <v>200164897.74000001</v>
      </c>
      <c r="J1630" s="7">
        <v>177915524.5471935</v>
      </c>
      <c r="K1630" s="7">
        <v>22249373.192806453</v>
      </c>
      <c r="L1630" s="7">
        <v>1965057.1318862438</v>
      </c>
      <c r="M1630" s="7">
        <v>24214430.324692696</v>
      </c>
      <c r="O1630" s="51"/>
      <c r="P1630" s="51"/>
      <c r="Q1630" s="51"/>
      <c r="R1630" s="51"/>
      <c r="S1630" s="51"/>
      <c r="T1630" s="51"/>
      <c r="U1630" s="51"/>
      <c r="V1630" s="51"/>
      <c r="W1630" s="51"/>
      <c r="X1630" s="51"/>
      <c r="Y1630" s="51"/>
      <c r="Z1630" s="51"/>
      <c r="AA1630" s="51"/>
    </row>
    <row r="1631" spans="1:27" ht="11.65" customHeight="1">
      <c r="A1631" s="53">
        <v>1502</v>
      </c>
      <c r="C1631" s="101"/>
      <c r="D1631" s="3" t="s">
        <v>385</v>
      </c>
      <c r="H1631" s="59"/>
      <c r="I1631" s="7">
        <v>-86774431.260000005</v>
      </c>
      <c r="J1631" s="7">
        <v>-81250974.889116779</v>
      </c>
      <c r="K1631" s="7">
        <v>-5523456.3708832301</v>
      </c>
      <c r="L1631" s="7">
        <v>0</v>
      </c>
      <c r="M1631" s="7">
        <v>-5523456.3708832301</v>
      </c>
      <c r="O1631" s="51"/>
      <c r="P1631" s="51"/>
      <c r="Q1631" s="51"/>
      <c r="R1631" s="51"/>
      <c r="S1631" s="51"/>
      <c r="T1631" s="51"/>
      <c r="U1631" s="51"/>
      <c r="V1631" s="51"/>
      <c r="W1631" s="51"/>
      <c r="X1631" s="51"/>
      <c r="Y1631" s="51"/>
      <c r="Z1631" s="51"/>
      <c r="AA1631" s="51"/>
    </row>
    <row r="1632" spans="1:27" ht="11.65" customHeight="1">
      <c r="A1632" s="53">
        <v>1503</v>
      </c>
      <c r="C1632" s="101"/>
      <c r="D1632" s="3" t="s">
        <v>386</v>
      </c>
      <c r="H1632" s="59"/>
      <c r="I1632" s="135">
        <v>-1917881.3</v>
      </c>
      <c r="J1632" s="135">
        <v>-1991386.1409917034</v>
      </c>
      <c r="K1632" s="135">
        <v>73504.840991703299</v>
      </c>
      <c r="L1632" s="135">
        <v>188772.81837666218</v>
      </c>
      <c r="M1632" s="135">
        <v>262277.65936836548</v>
      </c>
      <c r="O1632" s="51"/>
      <c r="P1632" s="51"/>
      <c r="Q1632" s="51"/>
      <c r="R1632" s="51"/>
      <c r="S1632" s="51"/>
      <c r="T1632" s="51"/>
      <c r="U1632" s="51"/>
      <c r="V1632" s="51"/>
      <c r="W1632" s="51"/>
      <c r="X1632" s="51"/>
      <c r="Y1632" s="51"/>
      <c r="Z1632" s="51"/>
      <c r="AA1632" s="51"/>
    </row>
    <row r="1633" spans="1:27" ht="11.65" customHeight="1">
      <c r="A1633" s="53">
        <v>1504</v>
      </c>
      <c r="C1633" s="101"/>
      <c r="D1633" s="3" t="s">
        <v>387</v>
      </c>
      <c r="H1633" s="59"/>
      <c r="I1633" s="7">
        <v>2447647427.4195919</v>
      </c>
      <c r="J1633" s="7">
        <v>2179161522.5330048</v>
      </c>
      <c r="K1633" s="7">
        <v>268485904.8865872</v>
      </c>
      <c r="L1633" s="7">
        <v>44699019.254323423</v>
      </c>
      <c r="M1633" s="7">
        <v>313184924.14091069</v>
      </c>
      <c r="O1633" s="51"/>
      <c r="P1633" s="51"/>
      <c r="Q1633" s="51"/>
      <c r="R1633" s="51"/>
      <c r="S1633" s="51"/>
      <c r="T1633" s="51"/>
      <c r="U1633" s="51"/>
      <c r="V1633" s="51"/>
      <c r="W1633" s="51"/>
      <c r="X1633" s="51"/>
      <c r="Y1633" s="51"/>
      <c r="Z1633" s="51"/>
      <c r="AA1633" s="51"/>
    </row>
    <row r="1634" spans="1:27" ht="11.65" customHeight="1">
      <c r="A1634" s="53">
        <v>1505</v>
      </c>
      <c r="C1634" s="101"/>
      <c r="D1634" s="3" t="s">
        <v>388</v>
      </c>
      <c r="H1634" s="59"/>
      <c r="I1634" s="7"/>
      <c r="J1634" s="7"/>
      <c r="K1634" s="7"/>
      <c r="L1634" s="7"/>
      <c r="M1634" s="7"/>
      <c r="O1634" s="51"/>
      <c r="P1634" s="51"/>
      <c r="Q1634" s="51"/>
      <c r="R1634" s="51"/>
      <c r="S1634" s="51"/>
      <c r="T1634" s="51"/>
      <c r="U1634" s="51"/>
      <c r="V1634" s="51"/>
      <c r="W1634" s="51"/>
      <c r="X1634" s="51"/>
      <c r="Y1634" s="51"/>
      <c r="Z1634" s="51"/>
      <c r="AA1634" s="51"/>
    </row>
    <row r="1635" spans="1:27" ht="11.65" customHeight="1">
      <c r="A1635" s="53">
        <v>1506</v>
      </c>
      <c r="C1635" s="101"/>
      <c r="D1635" s="3" t="s">
        <v>389</v>
      </c>
      <c r="H1635" s="59"/>
      <c r="I1635" s="7">
        <v>369658574.35000002</v>
      </c>
      <c r="J1635" s="7">
        <v>346128682.21590644</v>
      </c>
      <c r="K1635" s="7">
        <v>23529892.134093598</v>
      </c>
      <c r="L1635" s="7">
        <v>-1219064.5579429087</v>
      </c>
      <c r="M1635" s="7">
        <v>22310827.576150689</v>
      </c>
      <c r="O1635" s="51"/>
      <c r="P1635" s="51"/>
      <c r="Q1635" s="51"/>
      <c r="R1635" s="51"/>
      <c r="S1635" s="51"/>
      <c r="T1635" s="51"/>
      <c r="U1635" s="51"/>
      <c r="V1635" s="51"/>
      <c r="W1635" s="51"/>
      <c r="X1635" s="51"/>
      <c r="Y1635" s="51"/>
      <c r="Z1635" s="51"/>
      <c r="AA1635" s="51"/>
    </row>
    <row r="1636" spans="1:27" ht="11.65" customHeight="1">
      <c r="A1636" s="53">
        <v>1507</v>
      </c>
      <c r="C1636" s="101"/>
      <c r="D1636" s="3" t="s">
        <v>390</v>
      </c>
      <c r="H1636" s="59"/>
      <c r="I1636" s="7">
        <v>0</v>
      </c>
      <c r="J1636" s="7">
        <v>0</v>
      </c>
      <c r="K1636" s="7">
        <v>0</v>
      </c>
      <c r="L1636" s="7">
        <v>0</v>
      </c>
      <c r="M1636" s="7">
        <v>0</v>
      </c>
      <c r="O1636" s="51"/>
      <c r="P1636" s="51"/>
      <c r="Q1636" s="51"/>
      <c r="R1636" s="51"/>
      <c r="S1636" s="51"/>
      <c r="T1636" s="51"/>
      <c r="U1636" s="51"/>
      <c r="V1636" s="51"/>
      <c r="W1636" s="51"/>
      <c r="X1636" s="51"/>
      <c r="Y1636" s="51"/>
      <c r="Z1636" s="51"/>
      <c r="AA1636" s="51"/>
    </row>
    <row r="1637" spans="1:27" ht="11.65" customHeight="1">
      <c r="A1637" s="53">
        <v>1508</v>
      </c>
      <c r="C1637" s="101"/>
      <c r="D1637" s="3" t="s">
        <v>391</v>
      </c>
      <c r="H1637" s="59"/>
      <c r="I1637" s="7">
        <v>-17374810.03608036</v>
      </c>
      <c r="J1637" s="7">
        <v>-39045732.310586214</v>
      </c>
      <c r="K1637" s="7">
        <v>21670922.274505973</v>
      </c>
      <c r="L1637" s="7">
        <v>17622626.843861759</v>
      </c>
      <c r="M1637" s="7">
        <v>39293549.118367732</v>
      </c>
      <c r="O1637" s="51"/>
      <c r="P1637" s="51"/>
      <c r="Q1637" s="51"/>
      <c r="R1637" s="51"/>
      <c r="S1637" s="51"/>
      <c r="T1637" s="51"/>
      <c r="U1637" s="51"/>
      <c r="V1637" s="51"/>
      <c r="W1637" s="51"/>
      <c r="X1637" s="51"/>
      <c r="Y1637" s="51"/>
      <c r="Z1637" s="51"/>
      <c r="AA1637" s="51"/>
    </row>
    <row r="1638" spans="1:27" ht="11.65" customHeight="1">
      <c r="A1638" s="53">
        <v>1509</v>
      </c>
      <c r="C1638" s="101"/>
      <c r="H1638" s="59"/>
      <c r="I1638" s="135"/>
      <c r="J1638" s="135"/>
      <c r="K1638" s="135"/>
      <c r="L1638" s="135"/>
      <c r="M1638" s="135"/>
      <c r="O1638" s="51"/>
      <c r="P1638" s="51"/>
      <c r="Q1638" s="51"/>
      <c r="R1638" s="51"/>
      <c r="S1638" s="51"/>
      <c r="T1638" s="51"/>
      <c r="U1638" s="51"/>
      <c r="V1638" s="51"/>
      <c r="W1638" s="51"/>
      <c r="X1638" s="51"/>
      <c r="Y1638" s="51"/>
      <c r="Z1638" s="51"/>
      <c r="AA1638" s="51"/>
    </row>
    <row r="1639" spans="1:27" ht="11.65" customHeight="1">
      <c r="A1639" s="53">
        <v>1510</v>
      </c>
      <c r="C1639" s="101"/>
      <c r="D1639" s="3" t="s">
        <v>392</v>
      </c>
      <c r="H1639" s="59"/>
      <c r="I1639" s="7">
        <v>2045557739.997148</v>
      </c>
      <c r="J1639" s="7">
        <v>1991286401.608048</v>
      </c>
      <c r="K1639" s="7">
        <v>54271338.389099881</v>
      </c>
      <c r="L1639" s="7">
        <v>1118821.0934279338</v>
      </c>
      <c r="M1639" s="7">
        <v>55390159.482527763</v>
      </c>
      <c r="O1639" s="51"/>
      <c r="P1639" s="51"/>
      <c r="Q1639" s="51"/>
      <c r="R1639" s="51"/>
      <c r="S1639" s="51"/>
      <c r="T1639" s="51"/>
      <c r="U1639" s="51"/>
      <c r="V1639" s="51"/>
      <c r="W1639" s="51"/>
      <c r="X1639" s="51"/>
      <c r="Y1639" s="51"/>
      <c r="Z1639" s="51"/>
      <c r="AA1639" s="51"/>
    </row>
    <row r="1640" spans="1:27" ht="11.65" customHeight="1">
      <c r="A1640" s="53">
        <v>1511</v>
      </c>
      <c r="C1640" s="101"/>
      <c r="H1640" s="59"/>
      <c r="I1640" s="7"/>
      <c r="J1640" s="7"/>
      <c r="K1640" s="7"/>
      <c r="L1640" s="7"/>
      <c r="M1640" s="7"/>
      <c r="O1640" s="51"/>
      <c r="P1640" s="51"/>
      <c r="Q1640" s="51"/>
      <c r="R1640" s="51"/>
      <c r="S1640" s="51"/>
      <c r="T1640" s="51"/>
      <c r="U1640" s="51"/>
      <c r="V1640" s="51"/>
      <c r="W1640" s="51"/>
      <c r="X1640" s="51"/>
      <c r="Y1640" s="51"/>
      <c r="Z1640" s="51"/>
      <c r="AA1640" s="51"/>
    </row>
    <row r="1641" spans="1:27" ht="11.65" customHeight="1">
      <c r="A1641" s="53">
        <v>1512</v>
      </c>
      <c r="C1641" s="101"/>
      <c r="D1641" s="3" t="s">
        <v>376</v>
      </c>
      <c r="H1641" s="59"/>
      <c r="I1641" s="135">
        <v>90404402.633005336</v>
      </c>
      <c r="J1641" s="135">
        <v>90404402.633005336</v>
      </c>
      <c r="K1641" s="135">
        <v>0</v>
      </c>
      <c r="L1641" s="135">
        <v>0</v>
      </c>
      <c r="M1641" s="135">
        <v>0</v>
      </c>
      <c r="O1641" s="51"/>
      <c r="P1641" s="51"/>
      <c r="Q1641" s="51"/>
      <c r="R1641" s="51"/>
      <c r="S1641" s="51"/>
      <c r="T1641" s="51"/>
      <c r="U1641" s="51"/>
      <c r="V1641" s="51"/>
      <c r="W1641" s="51"/>
      <c r="X1641" s="51"/>
      <c r="Y1641" s="51"/>
      <c r="Z1641" s="51"/>
      <c r="AA1641" s="51"/>
    </row>
    <row r="1642" spans="1:27" ht="11.65" customHeight="1">
      <c r="A1642" s="53">
        <v>1513</v>
      </c>
      <c r="C1642" s="101"/>
      <c r="H1642" s="59"/>
      <c r="I1642" s="7"/>
      <c r="J1642" s="7"/>
      <c r="K1642" s="7"/>
      <c r="L1642" s="7"/>
      <c r="M1642" s="7"/>
      <c r="O1642" s="51"/>
      <c r="P1642" s="51"/>
      <c r="Q1642" s="51"/>
      <c r="R1642" s="51"/>
      <c r="S1642" s="51"/>
      <c r="T1642" s="51"/>
      <c r="U1642" s="51"/>
      <c r="V1642" s="51"/>
      <c r="W1642" s="51"/>
      <c r="X1642" s="51"/>
      <c r="Y1642" s="51"/>
      <c r="Z1642" s="51"/>
      <c r="AA1642" s="51"/>
    </row>
    <row r="1643" spans="1:27" ht="11.65" customHeight="1" thickBot="1">
      <c r="A1643" s="53">
        <v>1514</v>
      </c>
      <c r="C1643" s="101" t="s">
        <v>393</v>
      </c>
      <c r="H1643" s="59"/>
      <c r="I1643" s="133">
        <v>1955153337.3641427</v>
      </c>
      <c r="J1643" s="133">
        <v>1900881998.9750426</v>
      </c>
      <c r="K1643" s="133">
        <v>54271338.389099881</v>
      </c>
      <c r="L1643" s="133">
        <v>1118821.0934279338</v>
      </c>
      <c r="M1643" s="133">
        <v>55390159.482527763</v>
      </c>
      <c r="O1643" s="51"/>
      <c r="P1643" s="51"/>
      <c r="Q1643" s="51"/>
      <c r="R1643" s="51"/>
      <c r="S1643" s="51"/>
      <c r="T1643" s="51"/>
      <c r="U1643" s="51"/>
      <c r="V1643" s="51"/>
      <c r="W1643" s="51"/>
      <c r="X1643" s="51"/>
      <c r="Y1643" s="51"/>
      <c r="Z1643" s="51"/>
      <c r="AA1643" s="51"/>
    </row>
    <row r="1644" spans="1:27" ht="11.65" customHeight="1" thickTop="1">
      <c r="A1644" s="53">
        <v>1515</v>
      </c>
      <c r="C1644" s="101"/>
      <c r="H1644" s="59"/>
      <c r="I1644" s="7"/>
      <c r="J1644" s="7"/>
      <c r="K1644" s="7"/>
      <c r="L1644" s="7"/>
      <c r="M1644" s="7"/>
      <c r="O1644" s="51"/>
      <c r="P1644" s="51"/>
      <c r="Q1644" s="51"/>
      <c r="R1644" s="51"/>
      <c r="S1644" s="51"/>
      <c r="T1644" s="51"/>
      <c r="U1644" s="51"/>
      <c r="V1644" s="51"/>
      <c r="W1644" s="51"/>
      <c r="X1644" s="51"/>
      <c r="Y1644" s="51"/>
      <c r="Z1644" s="51"/>
      <c r="AA1644" s="51"/>
    </row>
    <row r="1645" spans="1:27" ht="11.65" customHeight="1">
      <c r="A1645" s="53">
        <v>1516</v>
      </c>
      <c r="C1645" s="101" t="s">
        <v>394</v>
      </c>
      <c r="H1645" s="59"/>
      <c r="I1645" s="136">
        <v>0.21</v>
      </c>
      <c r="J1645" s="136">
        <v>0.21</v>
      </c>
      <c r="K1645" s="136">
        <v>0.21</v>
      </c>
      <c r="L1645" s="136">
        <v>0.21</v>
      </c>
      <c r="M1645" s="136">
        <v>0.21</v>
      </c>
      <c r="O1645" s="137"/>
      <c r="P1645" s="137"/>
      <c r="Q1645" s="137"/>
      <c r="R1645" s="137"/>
      <c r="S1645" s="137"/>
      <c r="T1645" s="137"/>
      <c r="U1645" s="51"/>
      <c r="V1645" s="137"/>
      <c r="W1645" s="137"/>
      <c r="X1645" s="137"/>
      <c r="Y1645" s="137"/>
      <c r="Z1645" s="137"/>
      <c r="AA1645" s="137"/>
    </row>
    <row r="1646" spans="1:27" ht="11.65" customHeight="1">
      <c r="A1646" s="53">
        <v>1517</v>
      </c>
      <c r="C1646" s="101"/>
      <c r="H1646" s="59"/>
      <c r="I1646" s="33"/>
      <c r="J1646" s="7"/>
      <c r="K1646" s="7"/>
      <c r="L1646" s="7"/>
      <c r="M1646" s="7"/>
      <c r="O1646" s="51"/>
      <c r="P1646" s="51"/>
      <c r="Q1646" s="51"/>
      <c r="R1646" s="51"/>
      <c r="S1646" s="51"/>
      <c r="T1646" s="51"/>
      <c r="U1646" s="51"/>
      <c r="V1646" s="51"/>
      <c r="W1646" s="51"/>
      <c r="X1646" s="51"/>
      <c r="Y1646" s="51"/>
      <c r="Z1646" s="51"/>
      <c r="AA1646" s="51"/>
    </row>
    <row r="1647" spans="1:27" ht="11.65" customHeight="1">
      <c r="A1647" s="53">
        <v>1518</v>
      </c>
      <c r="C1647" s="101" t="s">
        <v>395</v>
      </c>
      <c r="H1647" s="59"/>
      <c r="I1647" s="7">
        <v>410582200.84646994</v>
      </c>
      <c r="J1647" s="7">
        <v>399185219.78475893</v>
      </c>
      <c r="K1647" s="7">
        <v>11396981.061710974</v>
      </c>
      <c r="L1647" s="7">
        <v>234952.42961986607</v>
      </c>
      <c r="M1647" s="7">
        <v>11631933.49133083</v>
      </c>
      <c r="O1647" s="51"/>
      <c r="P1647" s="51"/>
      <c r="Q1647" s="51"/>
      <c r="R1647" s="51"/>
      <c r="S1647" s="51"/>
      <c r="T1647" s="51"/>
      <c r="U1647" s="51"/>
      <c r="V1647" s="51"/>
      <c r="W1647" s="51"/>
      <c r="X1647" s="51"/>
      <c r="Y1647" s="51"/>
      <c r="Z1647" s="51"/>
      <c r="AA1647" s="51"/>
    </row>
    <row r="1648" spans="1:27" ht="11.65" customHeight="1">
      <c r="A1648" s="53">
        <v>1519</v>
      </c>
      <c r="C1648" s="101"/>
      <c r="H1648" s="59"/>
      <c r="I1648" s="7"/>
      <c r="J1648" s="7"/>
      <c r="K1648" s="7"/>
      <c r="L1648" s="7"/>
      <c r="M1648" s="7"/>
      <c r="O1648" s="51"/>
      <c r="P1648" s="51"/>
      <c r="Q1648" s="51"/>
      <c r="R1648" s="51"/>
      <c r="S1648" s="51"/>
      <c r="T1648" s="51"/>
      <c r="U1648" s="51"/>
      <c r="V1648" s="51"/>
      <c r="W1648" s="51"/>
      <c r="X1648" s="51"/>
      <c r="Y1648" s="51"/>
      <c r="Z1648" s="51"/>
      <c r="AA1648" s="51"/>
    </row>
    <row r="1649" spans="1:27" ht="11.65" customHeight="1">
      <c r="A1649" s="53">
        <v>1520</v>
      </c>
      <c r="C1649" s="101" t="s">
        <v>396</v>
      </c>
      <c r="H1649" s="59"/>
      <c r="I1649" s="7"/>
      <c r="J1649" s="7"/>
      <c r="K1649" s="7"/>
      <c r="L1649" s="7"/>
      <c r="M1649" s="7"/>
      <c r="O1649" s="51"/>
      <c r="P1649" s="51"/>
      <c r="Q1649" s="51"/>
      <c r="R1649" s="51"/>
      <c r="S1649" s="51"/>
      <c r="T1649" s="51"/>
      <c r="U1649" s="51"/>
      <c r="V1649" s="51"/>
      <c r="W1649" s="51"/>
      <c r="X1649" s="51"/>
      <c r="Y1649" s="51"/>
      <c r="Z1649" s="51"/>
      <c r="AA1649" s="51"/>
    </row>
    <row r="1650" spans="1:27" ht="11.65" customHeight="1">
      <c r="A1650" s="53">
        <v>1521</v>
      </c>
      <c r="C1650" s="3">
        <v>40910</v>
      </c>
      <c r="E1650" s="129" t="s">
        <v>397</v>
      </c>
      <c r="F1650" s="101" t="s">
        <v>270</v>
      </c>
      <c r="G1650" s="3" t="s">
        <v>630</v>
      </c>
      <c r="H1650" s="59"/>
      <c r="I1650" s="7">
        <v>0</v>
      </c>
      <c r="J1650" s="7">
        <v>0</v>
      </c>
      <c r="K1650" s="103">
        <v>0</v>
      </c>
      <c r="L1650" s="7">
        <v>0</v>
      </c>
      <c r="M1650" s="7">
        <v>0</v>
      </c>
      <c r="O1650" s="51"/>
      <c r="P1650" s="51"/>
      <c r="Q1650" s="51"/>
      <c r="R1650" s="51"/>
      <c r="S1650" s="51"/>
      <c r="T1650" s="51"/>
      <c r="U1650" s="51"/>
      <c r="V1650" s="51"/>
      <c r="W1650" s="51"/>
      <c r="X1650" s="51"/>
      <c r="Y1650" s="51"/>
      <c r="Z1650" s="51"/>
      <c r="AA1650" s="51"/>
    </row>
    <row r="1651" spans="1:27" ht="11.65" customHeight="1">
      <c r="A1651" s="53">
        <v>1522</v>
      </c>
      <c r="C1651" s="3">
        <v>40910</v>
      </c>
      <c r="E1651" s="129" t="s">
        <v>397</v>
      </c>
      <c r="F1651" s="101" t="s">
        <v>270</v>
      </c>
      <c r="G1651" s="3" t="s">
        <v>651</v>
      </c>
      <c r="H1651" s="59"/>
      <c r="I1651" s="7">
        <v>-53280</v>
      </c>
      <c r="J1651" s="7">
        <v>-41010.782968795349</v>
      </c>
      <c r="K1651" s="103">
        <v>-12269.217031204647</v>
      </c>
      <c r="L1651" s="7">
        <v>0</v>
      </c>
      <c r="M1651" s="7">
        <v>-12269.217031204647</v>
      </c>
      <c r="O1651" s="51"/>
      <c r="P1651" s="51"/>
      <c r="Q1651" s="51"/>
      <c r="R1651" s="51"/>
      <c r="S1651" s="51"/>
      <c r="T1651" s="51"/>
      <c r="U1651" s="51"/>
      <c r="V1651" s="51"/>
      <c r="W1651" s="51"/>
      <c r="X1651" s="51"/>
      <c r="Y1651" s="51"/>
      <c r="Z1651" s="51"/>
      <c r="AA1651" s="51"/>
    </row>
    <row r="1652" spans="1:27" ht="11.65" customHeight="1">
      <c r="A1652" s="53">
        <v>1523</v>
      </c>
      <c r="C1652" s="3">
        <v>40910</v>
      </c>
      <c r="E1652" s="129" t="s">
        <v>397</v>
      </c>
      <c r="F1652" s="101" t="s">
        <v>270</v>
      </c>
      <c r="G1652" s="3" t="s">
        <v>632</v>
      </c>
      <c r="H1652" s="59"/>
      <c r="I1652" s="7">
        <v>-18459</v>
      </c>
      <c r="J1652" s="7">
        <v>-17181.433159790638</v>
      </c>
      <c r="K1652" s="103">
        <v>-1277.5668402093631</v>
      </c>
      <c r="L1652" s="7">
        <v>0</v>
      </c>
      <c r="M1652" s="7">
        <v>-1277.5668402093631</v>
      </c>
      <c r="O1652" s="51"/>
      <c r="P1652" s="51"/>
      <c r="Q1652" s="51"/>
      <c r="R1652" s="51"/>
      <c r="S1652" s="51"/>
      <c r="T1652" s="51"/>
      <c r="U1652" s="51"/>
      <c r="V1652" s="51"/>
      <c r="W1652" s="51"/>
      <c r="X1652" s="51"/>
      <c r="Y1652" s="51"/>
      <c r="Z1652" s="51"/>
      <c r="AA1652" s="51"/>
    </row>
    <row r="1653" spans="1:27" ht="11.65" customHeight="1">
      <c r="A1653" s="53">
        <v>1524</v>
      </c>
      <c r="C1653" s="3">
        <v>40910</v>
      </c>
      <c r="E1653" s="129" t="s">
        <v>397</v>
      </c>
      <c r="F1653" s="101" t="s">
        <v>270</v>
      </c>
      <c r="G1653" s="3" t="s">
        <v>249</v>
      </c>
      <c r="H1653" s="59"/>
      <c r="I1653" s="7">
        <v>0</v>
      </c>
      <c r="J1653" s="7">
        <v>0</v>
      </c>
      <c r="K1653" s="103">
        <v>0</v>
      </c>
      <c r="L1653" s="7">
        <v>0</v>
      </c>
      <c r="M1653" s="7">
        <v>0</v>
      </c>
      <c r="O1653" s="51"/>
      <c r="P1653" s="51"/>
      <c r="Q1653" s="51"/>
      <c r="R1653" s="51"/>
      <c r="S1653" s="51"/>
      <c r="T1653" s="51"/>
      <c r="U1653" s="51"/>
      <c r="V1653" s="51"/>
      <c r="W1653" s="51"/>
      <c r="X1653" s="51"/>
      <c r="Y1653" s="51"/>
      <c r="Z1653" s="51"/>
      <c r="AA1653" s="51"/>
    </row>
    <row r="1654" spans="1:27" ht="11.65" customHeight="1">
      <c r="A1654" s="53">
        <v>1525</v>
      </c>
      <c r="C1654" s="138">
        <v>40910</v>
      </c>
      <c r="E1654" s="129" t="s">
        <v>397</v>
      </c>
      <c r="F1654" s="101"/>
      <c r="G1654" s="3" t="s">
        <v>634</v>
      </c>
      <c r="H1654" s="59"/>
      <c r="I1654" s="7">
        <v>-10147077</v>
      </c>
      <c r="J1654" s="7">
        <v>-7866872.2625437006</v>
      </c>
      <c r="K1654" s="103">
        <v>-2280204.7374562998</v>
      </c>
      <c r="L1654" s="7">
        <v>-5050261.9144753907</v>
      </c>
      <c r="M1654" s="7">
        <v>-7330466.6519316901</v>
      </c>
      <c r="O1654" s="51"/>
      <c r="P1654" s="51"/>
      <c r="Q1654" s="51"/>
      <c r="R1654" s="51"/>
      <c r="S1654" s="51"/>
      <c r="T1654" s="51"/>
      <c r="U1654" s="51"/>
      <c r="V1654" s="51"/>
      <c r="W1654" s="51"/>
      <c r="X1654" s="51"/>
      <c r="Y1654" s="51"/>
      <c r="Z1654" s="51"/>
      <c r="AA1654" s="51"/>
    </row>
    <row r="1655" spans="1:27" ht="11.65" customHeight="1">
      <c r="A1655" s="53">
        <v>1526</v>
      </c>
      <c r="C1655" s="3">
        <v>40910</v>
      </c>
      <c r="E1655" s="129" t="s">
        <v>397</v>
      </c>
      <c r="F1655" s="101"/>
      <c r="G1655" s="3" t="s">
        <v>398</v>
      </c>
      <c r="H1655" s="59"/>
      <c r="I1655" s="7">
        <v>0</v>
      </c>
      <c r="J1655" s="7">
        <v>0</v>
      </c>
      <c r="K1655" s="103">
        <v>0</v>
      </c>
      <c r="L1655" s="7">
        <v>0</v>
      </c>
      <c r="M1655" s="7">
        <v>0</v>
      </c>
      <c r="O1655" s="51"/>
      <c r="P1655" s="51"/>
      <c r="Q1655" s="51"/>
      <c r="R1655" s="51"/>
      <c r="S1655" s="51"/>
      <c r="T1655" s="51"/>
      <c r="U1655" s="51"/>
      <c r="V1655" s="51"/>
      <c r="W1655" s="51"/>
      <c r="X1655" s="51"/>
      <c r="Y1655" s="51"/>
      <c r="Z1655" s="51"/>
      <c r="AA1655" s="51"/>
    </row>
    <row r="1656" spans="1:27" ht="12" customHeight="1" thickBot="1">
      <c r="A1656" s="53">
        <v>1527</v>
      </c>
      <c r="C1656" s="91" t="s">
        <v>399</v>
      </c>
      <c r="H1656" s="90"/>
      <c r="I1656" s="127">
        <v>400363384.84646994</v>
      </c>
      <c r="J1656" s="127">
        <v>391260155.30608666</v>
      </c>
      <c r="K1656" s="127">
        <v>9103229.5403832607</v>
      </c>
      <c r="L1656" s="127">
        <v>-4815309.4848555243</v>
      </c>
      <c r="M1656" s="127">
        <v>4287920.0555277262</v>
      </c>
      <c r="N1656" s="7" t="s">
        <v>65</v>
      </c>
      <c r="O1656" s="51"/>
      <c r="P1656" s="51"/>
      <c r="Q1656" s="51"/>
      <c r="R1656" s="51"/>
      <c r="S1656" s="51"/>
      <c r="T1656" s="51"/>
      <c r="U1656" s="51"/>
      <c r="V1656" s="51"/>
      <c r="W1656" s="51"/>
      <c r="X1656" s="51"/>
      <c r="Y1656" s="51"/>
      <c r="Z1656" s="51"/>
      <c r="AA1656" s="51"/>
    </row>
    <row r="1657" spans="1:27" ht="11.65" customHeight="1" thickTop="1">
      <c r="A1657" s="53">
        <v>1528</v>
      </c>
      <c r="C1657" s="101"/>
      <c r="H1657" s="59"/>
      <c r="I1657" s="7"/>
      <c r="J1657" s="7"/>
      <c r="K1657" s="7"/>
      <c r="L1657" s="7"/>
      <c r="M1657" s="7"/>
      <c r="O1657" s="51"/>
      <c r="P1657" s="51"/>
      <c r="Q1657" s="51"/>
      <c r="R1657" s="51"/>
      <c r="S1657" s="51"/>
      <c r="T1657" s="51"/>
      <c r="U1657" s="51"/>
      <c r="V1657" s="51"/>
      <c r="W1657" s="51"/>
      <c r="X1657" s="51"/>
      <c r="Y1657" s="51"/>
      <c r="Z1657" s="51"/>
      <c r="AA1657" s="51"/>
    </row>
    <row r="1658" spans="1:27" ht="11.65" customHeight="1" thickBot="1">
      <c r="A1658" s="53">
        <v>1529</v>
      </c>
      <c r="C1658" s="91" t="s">
        <v>400</v>
      </c>
      <c r="H1658" s="90"/>
      <c r="I1658" s="108">
        <v>2966652075.2161407</v>
      </c>
      <c r="J1658" s="108">
        <v>2689728802.7344666</v>
      </c>
      <c r="K1658" s="108">
        <v>276923272.48167396</v>
      </c>
      <c r="L1658" s="108">
        <v>36981118.589965165</v>
      </c>
      <c r="M1658" s="108">
        <v>313904391.07163906</v>
      </c>
      <c r="O1658" s="105"/>
      <c r="P1658" s="105"/>
      <c r="Q1658" s="105"/>
      <c r="R1658" s="105"/>
      <c r="S1658" s="105"/>
      <c r="T1658" s="105"/>
      <c r="U1658" s="51"/>
      <c r="V1658" s="105"/>
      <c r="W1658" s="105"/>
      <c r="X1658" s="105"/>
      <c r="Y1658" s="105"/>
      <c r="Z1658" s="105"/>
      <c r="AA1658" s="105"/>
    </row>
    <row r="1659" spans="1:27" ht="11.65" customHeight="1" thickTop="1">
      <c r="A1659" s="53">
        <v>1530</v>
      </c>
      <c r="C1659" s="101">
        <v>310</v>
      </c>
      <c r="D1659" s="3" t="s">
        <v>401</v>
      </c>
      <c r="H1659" s="59"/>
      <c r="I1659" s="7"/>
      <c r="J1659" s="7"/>
      <c r="K1659" s="7"/>
      <c r="L1659" s="7"/>
      <c r="M1659" s="7"/>
      <c r="O1659" s="51"/>
      <c r="P1659" s="51"/>
      <c r="Q1659" s="51"/>
      <c r="R1659" s="51"/>
      <c r="S1659" s="51"/>
      <c r="T1659" s="51"/>
      <c r="U1659" s="51"/>
      <c r="V1659" s="51"/>
      <c r="W1659" s="51"/>
      <c r="X1659" s="51"/>
      <c r="Y1659" s="51"/>
      <c r="Z1659" s="51"/>
      <c r="AA1659" s="51"/>
    </row>
    <row r="1660" spans="1:27" ht="11.65" customHeight="1">
      <c r="A1660" s="53">
        <v>1531</v>
      </c>
      <c r="C1660" s="101"/>
      <c r="F1660" s="101" t="s">
        <v>270</v>
      </c>
      <c r="G1660" s="3" t="s">
        <v>635</v>
      </c>
      <c r="H1660" s="59"/>
      <c r="I1660" s="7">
        <v>0</v>
      </c>
      <c r="J1660" s="7">
        <v>0</v>
      </c>
      <c r="K1660" s="103">
        <v>0</v>
      </c>
      <c r="L1660" s="7">
        <v>0</v>
      </c>
      <c r="M1660" s="7">
        <v>0</v>
      </c>
      <c r="O1660" s="51"/>
      <c r="P1660" s="51"/>
      <c r="Q1660" s="51"/>
      <c r="R1660" s="51"/>
      <c r="S1660" s="51"/>
      <c r="T1660" s="51"/>
      <c r="U1660" s="51"/>
      <c r="V1660" s="51"/>
      <c r="W1660" s="51"/>
      <c r="X1660" s="51"/>
      <c r="Y1660" s="51"/>
      <c r="Z1660" s="51"/>
      <c r="AA1660" s="51"/>
    </row>
    <row r="1661" spans="1:27" ht="11.65" customHeight="1">
      <c r="A1661" s="53">
        <v>1532</v>
      </c>
      <c r="C1661" s="101"/>
      <c r="F1661" s="101" t="s">
        <v>270</v>
      </c>
      <c r="G1661" s="3" t="s">
        <v>649</v>
      </c>
      <c r="H1661" s="59"/>
      <c r="I1661" s="7">
        <v>0</v>
      </c>
      <c r="J1661" s="7">
        <v>0</v>
      </c>
      <c r="K1661" s="103">
        <v>0</v>
      </c>
      <c r="L1661" s="7">
        <v>0</v>
      </c>
      <c r="M1661" s="7">
        <v>0</v>
      </c>
      <c r="O1661" s="51"/>
      <c r="P1661" s="51"/>
      <c r="Q1661" s="51"/>
      <c r="R1661" s="51"/>
      <c r="S1661" s="51"/>
      <c r="T1661" s="51"/>
      <c r="U1661" s="51"/>
      <c r="V1661" s="51"/>
      <c r="W1661" s="51"/>
      <c r="X1661" s="51"/>
      <c r="Y1661" s="51"/>
      <c r="Z1661" s="51"/>
      <c r="AA1661" s="51"/>
    </row>
    <row r="1662" spans="1:27" ht="11.65" customHeight="1">
      <c r="A1662" s="53">
        <v>1533</v>
      </c>
      <c r="C1662" s="101"/>
      <c r="F1662" s="101" t="s">
        <v>270</v>
      </c>
      <c r="G1662" s="3" t="s">
        <v>249</v>
      </c>
      <c r="H1662" s="59"/>
      <c r="I1662" s="7">
        <v>0</v>
      </c>
      <c r="J1662" s="7">
        <v>0</v>
      </c>
      <c r="K1662" s="103">
        <v>0</v>
      </c>
      <c r="L1662" s="7">
        <v>0</v>
      </c>
      <c r="M1662" s="7">
        <v>0</v>
      </c>
      <c r="O1662" s="51"/>
      <c r="P1662" s="51"/>
      <c r="Q1662" s="51"/>
      <c r="R1662" s="51"/>
      <c r="S1662" s="51"/>
      <c r="T1662" s="51"/>
      <c r="U1662" s="51"/>
      <c r="V1662" s="51"/>
      <c r="W1662" s="51"/>
      <c r="X1662" s="51"/>
      <c r="Y1662" s="51"/>
      <c r="Z1662" s="51"/>
      <c r="AA1662" s="51"/>
    </row>
    <row r="1663" spans="1:27" ht="11.65" customHeight="1">
      <c r="A1663" s="53">
        <v>1534</v>
      </c>
      <c r="C1663" s="101"/>
      <c r="F1663" s="101" t="s">
        <v>270</v>
      </c>
      <c r="G1663" s="3" t="s">
        <v>634</v>
      </c>
      <c r="H1663" s="59"/>
      <c r="I1663" s="7">
        <v>1788644.22</v>
      </c>
      <c r="J1663" s="7">
        <v>1386708.2709510445</v>
      </c>
      <c r="K1663" s="103">
        <v>401935.94904895546</v>
      </c>
      <c r="L1663" s="7">
        <v>0</v>
      </c>
      <c r="M1663" s="7">
        <v>401935.94904895546</v>
      </c>
      <c r="O1663" s="51"/>
      <c r="P1663" s="51"/>
      <c r="Q1663" s="51"/>
      <c r="R1663" s="51"/>
      <c r="S1663" s="51"/>
      <c r="T1663" s="51"/>
      <c r="U1663" s="51"/>
      <c r="V1663" s="51"/>
      <c r="W1663" s="51"/>
      <c r="X1663" s="51"/>
      <c r="Y1663" s="51"/>
      <c r="Z1663" s="51"/>
      <c r="AA1663" s="51"/>
    </row>
    <row r="1664" spans="1:27" ht="11.65" customHeight="1">
      <c r="A1664" s="53">
        <v>1535</v>
      </c>
      <c r="C1664" s="101"/>
      <c r="F1664" s="101" t="s">
        <v>270</v>
      </c>
      <c r="G1664" s="3" t="s">
        <v>636</v>
      </c>
      <c r="H1664" s="59"/>
      <c r="I1664" s="7">
        <v>90006540.579999998</v>
      </c>
      <c r="J1664" s="7">
        <v>90006540.579999998</v>
      </c>
      <c r="K1664" s="103">
        <v>0</v>
      </c>
      <c r="L1664" s="7">
        <v>0</v>
      </c>
      <c r="M1664" s="7">
        <v>0</v>
      </c>
      <c r="O1664" s="51"/>
      <c r="P1664" s="51"/>
      <c r="Q1664" s="51"/>
      <c r="R1664" s="51"/>
      <c r="S1664" s="51"/>
      <c r="T1664" s="51"/>
      <c r="U1664" s="51"/>
      <c r="V1664" s="51"/>
      <c r="W1664" s="51"/>
      <c r="X1664" s="51"/>
      <c r="Y1664" s="51"/>
      <c r="Z1664" s="51"/>
      <c r="AA1664" s="51"/>
    </row>
    <row r="1665" spans="1:27" ht="11.65" customHeight="1">
      <c r="A1665" s="53">
        <v>1536</v>
      </c>
      <c r="C1665" s="101"/>
      <c r="F1665" s="101" t="s">
        <v>270</v>
      </c>
      <c r="G1665" s="3" t="s">
        <v>639</v>
      </c>
      <c r="H1665" s="59"/>
      <c r="I1665" s="7">
        <v>1193760.78</v>
      </c>
      <c r="J1665" s="7">
        <v>925504.31698651076</v>
      </c>
      <c r="K1665" s="103">
        <v>268256.46301348926</v>
      </c>
      <c r="L1665" s="7">
        <v>0</v>
      </c>
      <c r="M1665" s="7">
        <v>268256.46301348926</v>
      </c>
      <c r="O1665" s="51"/>
      <c r="P1665" s="51"/>
      <c r="Q1665" s="51"/>
      <c r="R1665" s="51"/>
      <c r="S1665" s="51"/>
      <c r="T1665" s="51"/>
      <c r="U1665" s="51"/>
      <c r="V1665" s="51"/>
      <c r="W1665" s="51"/>
      <c r="X1665" s="51"/>
      <c r="Y1665" s="51"/>
      <c r="Z1665" s="51"/>
      <c r="AA1665" s="51"/>
    </row>
    <row r="1666" spans="1:27" ht="11.65" customHeight="1">
      <c r="A1666" s="53">
        <v>1537</v>
      </c>
      <c r="C1666" s="101"/>
      <c r="F1666" s="101" t="s">
        <v>270</v>
      </c>
      <c r="G1666" s="3" t="s">
        <v>569</v>
      </c>
      <c r="H1666" s="59"/>
      <c r="I1666" s="7">
        <v>0</v>
      </c>
      <c r="J1666" s="7">
        <v>0</v>
      </c>
      <c r="K1666" s="103">
        <v>0</v>
      </c>
      <c r="L1666" s="7">
        <v>0</v>
      </c>
      <c r="M1666" s="7">
        <v>0</v>
      </c>
      <c r="O1666" s="51"/>
      <c r="P1666" s="51"/>
      <c r="Q1666" s="51"/>
      <c r="R1666" s="51"/>
      <c r="S1666" s="51"/>
      <c r="T1666" s="51"/>
      <c r="U1666" s="51"/>
      <c r="V1666" s="51"/>
      <c r="W1666" s="51"/>
      <c r="X1666" s="51"/>
      <c r="Y1666" s="51"/>
      <c r="Z1666" s="51"/>
      <c r="AA1666" s="51"/>
    </row>
    <row r="1667" spans="1:27" ht="11.65" customHeight="1">
      <c r="A1667" s="53">
        <v>1538</v>
      </c>
      <c r="C1667" s="101"/>
      <c r="F1667" s="101" t="s">
        <v>270</v>
      </c>
      <c r="G1667" s="3" t="s">
        <v>636</v>
      </c>
      <c r="H1667" s="59"/>
      <c r="I1667" s="7">
        <v>0</v>
      </c>
      <c r="J1667" s="7">
        <v>0</v>
      </c>
      <c r="K1667" s="103">
        <v>0</v>
      </c>
      <c r="L1667" s="7">
        <v>0</v>
      </c>
      <c r="M1667" s="7">
        <v>0</v>
      </c>
      <c r="O1667" s="51"/>
      <c r="P1667" s="51"/>
      <c r="Q1667" s="51"/>
      <c r="R1667" s="51"/>
      <c r="S1667" s="51"/>
      <c r="T1667" s="51"/>
      <c r="U1667" s="51"/>
      <c r="V1667" s="51"/>
      <c r="W1667" s="51"/>
      <c r="X1667" s="51"/>
      <c r="Y1667" s="51"/>
      <c r="Z1667" s="51"/>
      <c r="AA1667" s="51"/>
    </row>
    <row r="1668" spans="1:27" ht="11.65" customHeight="1">
      <c r="A1668" s="53">
        <v>1539</v>
      </c>
      <c r="C1668" s="101"/>
      <c r="H1668" s="59" t="s">
        <v>402</v>
      </c>
      <c r="I1668" s="106">
        <v>92988945.579999998</v>
      </c>
      <c r="J1668" s="106">
        <v>92318753.167937562</v>
      </c>
      <c r="K1668" s="106">
        <v>670192.41206244472</v>
      </c>
      <c r="L1668" s="106">
        <v>0</v>
      </c>
      <c r="M1668" s="106">
        <v>670192.41206244472</v>
      </c>
      <c r="O1668" s="51"/>
      <c r="P1668" s="51"/>
      <c r="Q1668" s="51"/>
      <c r="R1668" s="51"/>
      <c r="S1668" s="51"/>
      <c r="T1668" s="51"/>
      <c r="U1668" s="51"/>
      <c r="V1668" s="51"/>
      <c r="W1668" s="51"/>
      <c r="X1668" s="51"/>
      <c r="Y1668" s="51"/>
      <c r="Z1668" s="51"/>
      <c r="AA1668" s="51"/>
    </row>
    <row r="1669" spans="1:27" ht="11.65" customHeight="1">
      <c r="A1669" s="53">
        <v>1540</v>
      </c>
      <c r="C1669" s="101"/>
      <c r="H1669" s="59"/>
      <c r="I1669" s="7"/>
      <c r="J1669" s="7"/>
      <c r="K1669" s="7"/>
      <c r="L1669" s="7"/>
      <c r="M1669" s="7"/>
      <c r="O1669" s="51"/>
      <c r="P1669" s="51"/>
      <c r="Q1669" s="51"/>
      <c r="R1669" s="51"/>
      <c r="S1669" s="51"/>
      <c r="T1669" s="51"/>
      <c r="U1669" s="51"/>
      <c r="V1669" s="51"/>
      <c r="W1669" s="51"/>
      <c r="X1669" s="51"/>
      <c r="Y1669" s="51"/>
      <c r="Z1669" s="51"/>
      <c r="AA1669" s="51"/>
    </row>
    <row r="1670" spans="1:27" ht="11.65" customHeight="1">
      <c r="A1670" s="53">
        <v>1541</v>
      </c>
      <c r="C1670" s="101">
        <v>311</v>
      </c>
      <c r="D1670" s="3" t="s">
        <v>403</v>
      </c>
      <c r="H1670" s="59"/>
      <c r="I1670" s="7"/>
      <c r="J1670" s="7"/>
      <c r="K1670" s="7"/>
      <c r="L1670" s="7"/>
      <c r="M1670" s="7"/>
      <c r="O1670" s="51"/>
      <c r="P1670" s="51"/>
      <c r="Q1670" s="51"/>
      <c r="R1670" s="51"/>
      <c r="S1670" s="51"/>
      <c r="T1670" s="51"/>
      <c r="U1670" s="51"/>
      <c r="V1670" s="51"/>
      <c r="W1670" s="51"/>
      <c r="X1670" s="51"/>
      <c r="Y1670" s="51"/>
      <c r="Z1670" s="51"/>
      <c r="AA1670" s="51"/>
    </row>
    <row r="1671" spans="1:27" ht="11.65" customHeight="1">
      <c r="A1671" s="53">
        <v>1542</v>
      </c>
      <c r="C1671" s="101"/>
      <c r="F1671" s="101" t="s">
        <v>270</v>
      </c>
      <c r="G1671" s="3" t="s">
        <v>635</v>
      </c>
      <c r="H1671" s="59"/>
      <c r="I1671" s="7">
        <v>0</v>
      </c>
      <c r="J1671" s="7">
        <v>0</v>
      </c>
      <c r="K1671" s="103">
        <v>0</v>
      </c>
      <c r="L1671" s="7">
        <v>0</v>
      </c>
      <c r="M1671" s="7">
        <v>0</v>
      </c>
      <c r="O1671" s="51"/>
      <c r="P1671" s="51"/>
      <c r="Q1671" s="51"/>
      <c r="R1671" s="51"/>
      <c r="S1671" s="51"/>
      <c r="T1671" s="51"/>
      <c r="U1671" s="51"/>
      <c r="V1671" s="51"/>
      <c r="W1671" s="51"/>
      <c r="X1671" s="51"/>
      <c r="Y1671" s="51"/>
      <c r="Z1671" s="51"/>
      <c r="AA1671" s="51"/>
    </row>
    <row r="1672" spans="1:27" ht="11.65" customHeight="1">
      <c r="A1672" s="53">
        <v>1543</v>
      </c>
      <c r="C1672" s="101"/>
      <c r="F1672" s="101" t="s">
        <v>270</v>
      </c>
      <c r="G1672" s="3" t="s">
        <v>649</v>
      </c>
      <c r="H1672" s="59"/>
      <c r="I1672" s="7">
        <v>0</v>
      </c>
      <c r="J1672" s="7">
        <v>0</v>
      </c>
      <c r="K1672" s="103">
        <v>0</v>
      </c>
      <c r="L1672" s="7">
        <v>0</v>
      </c>
      <c r="M1672" s="7">
        <v>0</v>
      </c>
      <c r="O1672" s="51"/>
      <c r="P1672" s="51"/>
      <c r="Q1672" s="51"/>
      <c r="R1672" s="51"/>
      <c r="S1672" s="51"/>
      <c r="T1672" s="51"/>
      <c r="U1672" s="51"/>
      <c r="V1672" s="51"/>
      <c r="W1672" s="51"/>
      <c r="X1672" s="51"/>
      <c r="Y1672" s="51"/>
      <c r="Z1672" s="51"/>
      <c r="AA1672" s="51"/>
    </row>
    <row r="1673" spans="1:27" ht="11.65" customHeight="1">
      <c r="A1673" s="53">
        <v>1544</v>
      </c>
      <c r="C1673" s="101"/>
      <c r="F1673" s="101" t="s">
        <v>270</v>
      </c>
      <c r="G1673" s="3" t="s">
        <v>249</v>
      </c>
      <c r="H1673" s="59"/>
      <c r="I1673" s="7">
        <v>0</v>
      </c>
      <c r="J1673" s="7">
        <v>0</v>
      </c>
      <c r="K1673" s="103">
        <v>0</v>
      </c>
      <c r="L1673" s="7">
        <v>0</v>
      </c>
      <c r="M1673" s="7">
        <v>0</v>
      </c>
      <c r="O1673" s="51"/>
      <c r="P1673" s="51"/>
      <c r="Q1673" s="51"/>
      <c r="R1673" s="51"/>
      <c r="S1673" s="51"/>
      <c r="T1673" s="51"/>
      <c r="U1673" s="51"/>
      <c r="V1673" s="51"/>
      <c r="W1673" s="51"/>
      <c r="X1673" s="51"/>
      <c r="Y1673" s="51"/>
      <c r="Z1673" s="51"/>
      <c r="AA1673" s="51"/>
    </row>
    <row r="1674" spans="1:27" ht="11.65" customHeight="1">
      <c r="A1674" s="53">
        <v>1545</v>
      </c>
      <c r="C1674" s="101"/>
      <c r="F1674" s="101" t="s">
        <v>270</v>
      </c>
      <c r="G1674" s="3" t="s">
        <v>634</v>
      </c>
      <c r="H1674" s="59"/>
      <c r="I1674" s="7">
        <v>65819146.7466667</v>
      </c>
      <c r="J1674" s="7">
        <v>51028569.102771729</v>
      </c>
      <c r="K1674" s="103">
        <v>14790577.643894967</v>
      </c>
      <c r="L1674" s="7">
        <v>505349.00264845043</v>
      </c>
      <c r="M1674" s="7">
        <v>15295926.646543417</v>
      </c>
      <c r="O1674" s="51"/>
      <c r="P1674" s="51"/>
      <c r="Q1674" s="51"/>
      <c r="R1674" s="51"/>
      <c r="S1674" s="51"/>
      <c r="T1674" s="51"/>
      <c r="U1674" s="51"/>
      <c r="V1674" s="51"/>
      <c r="W1674" s="51"/>
      <c r="X1674" s="51"/>
      <c r="Y1674" s="51"/>
      <c r="Z1674" s="51"/>
      <c r="AA1674" s="51"/>
    </row>
    <row r="1675" spans="1:27" ht="11.65" customHeight="1">
      <c r="A1675" s="53">
        <v>1546</v>
      </c>
      <c r="C1675" s="101"/>
      <c r="F1675" s="101" t="s">
        <v>270</v>
      </c>
      <c r="G1675" s="3" t="s">
        <v>636</v>
      </c>
      <c r="H1675" s="59"/>
      <c r="I1675" s="7">
        <v>830464229.276667</v>
      </c>
      <c r="J1675" s="7">
        <v>830464229.276667</v>
      </c>
      <c r="K1675" s="103">
        <v>0</v>
      </c>
      <c r="L1675" s="7">
        <v>0</v>
      </c>
      <c r="M1675" s="7">
        <v>0</v>
      </c>
      <c r="O1675" s="51"/>
      <c r="P1675" s="51"/>
      <c r="Q1675" s="51"/>
      <c r="R1675" s="51"/>
      <c r="S1675" s="51"/>
      <c r="T1675" s="51"/>
      <c r="U1675" s="51"/>
      <c r="V1675" s="51"/>
      <c r="W1675" s="51"/>
      <c r="X1675" s="51"/>
      <c r="Y1675" s="51"/>
      <c r="Z1675" s="51"/>
      <c r="AA1675" s="51"/>
    </row>
    <row r="1676" spans="1:27" ht="11.65" customHeight="1">
      <c r="A1676" s="53">
        <v>1547</v>
      </c>
      <c r="C1676" s="101"/>
      <c r="F1676" s="101" t="s">
        <v>270</v>
      </c>
      <c r="G1676" s="3" t="s">
        <v>639</v>
      </c>
      <c r="H1676" s="59"/>
      <c r="I1676" s="7">
        <v>149521297.71708301</v>
      </c>
      <c r="J1676" s="7">
        <v>115921555.5051035</v>
      </c>
      <c r="K1676" s="103">
        <v>33599742.211979516</v>
      </c>
      <c r="L1676" s="7">
        <v>156537.89044737816</v>
      </c>
      <c r="M1676" s="7">
        <v>33756280.102426894</v>
      </c>
      <c r="O1676" s="51"/>
      <c r="P1676" s="51"/>
      <c r="Q1676" s="51"/>
      <c r="R1676" s="51"/>
      <c r="S1676" s="51"/>
      <c r="T1676" s="51"/>
      <c r="U1676" s="51"/>
      <c r="V1676" s="51"/>
      <c r="W1676" s="51"/>
      <c r="X1676" s="51"/>
      <c r="Y1676" s="51"/>
      <c r="Z1676" s="51"/>
      <c r="AA1676" s="51"/>
    </row>
    <row r="1677" spans="1:27" ht="11.65" customHeight="1">
      <c r="A1677" s="53">
        <v>1548</v>
      </c>
      <c r="C1677" s="101"/>
      <c r="F1677" s="101" t="s">
        <v>270</v>
      </c>
      <c r="G1677" s="3" t="s">
        <v>636</v>
      </c>
      <c r="H1677" s="59"/>
      <c r="I1677" s="7">
        <v>0</v>
      </c>
      <c r="J1677" s="7">
        <v>0</v>
      </c>
      <c r="K1677" s="103">
        <v>0</v>
      </c>
      <c r="L1677" s="7">
        <v>0</v>
      </c>
      <c r="M1677" s="7">
        <v>0</v>
      </c>
      <c r="O1677" s="51"/>
      <c r="P1677" s="51"/>
      <c r="Q1677" s="51"/>
      <c r="R1677" s="51"/>
      <c r="S1677" s="51"/>
      <c r="T1677" s="51"/>
      <c r="U1677" s="51"/>
      <c r="V1677" s="51"/>
      <c r="W1677" s="51"/>
      <c r="X1677" s="51"/>
      <c r="Y1677" s="51"/>
      <c r="Z1677" s="51"/>
      <c r="AA1677" s="51"/>
    </row>
    <row r="1678" spans="1:27" ht="11.65" customHeight="1">
      <c r="A1678" s="53">
        <v>1549</v>
      </c>
      <c r="C1678" s="101"/>
      <c r="H1678" s="59" t="s">
        <v>402</v>
      </c>
      <c r="I1678" s="106">
        <v>1045804673.7404166</v>
      </c>
      <c r="J1678" s="106">
        <v>997414353.88454223</v>
      </c>
      <c r="K1678" s="106">
        <v>48390319.855874479</v>
      </c>
      <c r="L1678" s="106">
        <v>661886.89309582859</v>
      </c>
      <c r="M1678" s="106">
        <v>49052206.748970315</v>
      </c>
      <c r="O1678" s="51"/>
      <c r="P1678" s="51"/>
      <c r="Q1678" s="51"/>
      <c r="R1678" s="51"/>
      <c r="S1678" s="51"/>
      <c r="T1678" s="51"/>
      <c r="U1678" s="51"/>
      <c r="V1678" s="51"/>
      <c r="W1678" s="51"/>
      <c r="X1678" s="51"/>
      <c r="Y1678" s="51"/>
      <c r="Z1678" s="51"/>
      <c r="AA1678" s="51"/>
    </row>
    <row r="1679" spans="1:27" ht="11.65" customHeight="1">
      <c r="A1679" s="53">
        <v>1550</v>
      </c>
      <c r="C1679" s="101"/>
      <c r="H1679" s="59"/>
      <c r="I1679" s="7"/>
      <c r="J1679" s="7"/>
      <c r="K1679" s="7"/>
      <c r="L1679" s="7"/>
      <c r="M1679" s="7"/>
      <c r="O1679" s="51"/>
      <c r="P1679" s="51"/>
      <c r="Q1679" s="51"/>
      <c r="R1679" s="51"/>
      <c r="S1679" s="51"/>
      <c r="T1679" s="51"/>
      <c r="U1679" s="51"/>
      <c r="V1679" s="51"/>
      <c r="W1679" s="51"/>
      <c r="X1679" s="51"/>
      <c r="Y1679" s="51"/>
      <c r="Z1679" s="51"/>
      <c r="AA1679" s="51"/>
    </row>
    <row r="1680" spans="1:27" ht="11.65" customHeight="1">
      <c r="A1680" s="53">
        <v>1551</v>
      </c>
      <c r="C1680" s="101">
        <v>312</v>
      </c>
      <c r="D1680" s="3" t="s">
        <v>404</v>
      </c>
      <c r="F1680" s="101"/>
      <c r="H1680" s="59"/>
      <c r="I1680" s="7"/>
      <c r="J1680" s="7"/>
      <c r="K1680" s="103"/>
      <c r="L1680" s="7"/>
      <c r="M1680" s="7"/>
      <c r="O1680" s="51"/>
      <c r="P1680" s="51"/>
      <c r="Q1680" s="51"/>
      <c r="R1680" s="51"/>
      <c r="S1680" s="51"/>
      <c r="T1680" s="51"/>
      <c r="U1680" s="51"/>
      <c r="V1680" s="51"/>
      <c r="W1680" s="51"/>
      <c r="X1680" s="51"/>
      <c r="Y1680" s="51"/>
      <c r="Z1680" s="51"/>
      <c r="AA1680" s="51"/>
    </row>
    <row r="1681" spans="1:27" ht="11.65" customHeight="1">
      <c r="A1681" s="53">
        <v>1552</v>
      </c>
      <c r="C1681" s="101"/>
      <c r="F1681" s="101" t="s">
        <v>270</v>
      </c>
      <c r="G1681" s="3" t="s">
        <v>635</v>
      </c>
      <c r="H1681" s="59"/>
      <c r="I1681" s="7">
        <v>0</v>
      </c>
      <c r="J1681" s="7">
        <v>0</v>
      </c>
      <c r="K1681" s="103">
        <v>0</v>
      </c>
      <c r="L1681" s="7">
        <v>0</v>
      </c>
      <c r="M1681" s="7">
        <v>0</v>
      </c>
      <c r="O1681" s="51"/>
      <c r="P1681" s="51"/>
      <c r="Q1681" s="51"/>
      <c r="R1681" s="51"/>
      <c r="S1681" s="51"/>
      <c r="T1681" s="51"/>
      <c r="U1681" s="51"/>
      <c r="V1681" s="51"/>
      <c r="W1681" s="51"/>
      <c r="X1681" s="51"/>
      <c r="Y1681" s="51"/>
      <c r="Z1681" s="51"/>
      <c r="AA1681" s="51"/>
    </row>
    <row r="1682" spans="1:27" ht="11.65" customHeight="1">
      <c r="A1682" s="53">
        <v>1553</v>
      </c>
      <c r="C1682" s="101"/>
      <c r="F1682" s="101" t="s">
        <v>270</v>
      </c>
      <c r="G1682" s="3" t="s">
        <v>649</v>
      </c>
      <c r="H1682" s="59"/>
      <c r="I1682" s="7">
        <v>0</v>
      </c>
      <c r="J1682" s="7">
        <v>0</v>
      </c>
      <c r="K1682" s="103">
        <v>0</v>
      </c>
      <c r="L1682" s="7">
        <v>0</v>
      </c>
      <c r="M1682" s="7">
        <v>0</v>
      </c>
      <c r="O1682" s="51"/>
      <c r="P1682" s="51"/>
      <c r="Q1682" s="51"/>
      <c r="R1682" s="51"/>
      <c r="S1682" s="51"/>
      <c r="T1682" s="51"/>
      <c r="U1682" s="51"/>
      <c r="V1682" s="51"/>
      <c r="W1682" s="51"/>
      <c r="X1682" s="51"/>
      <c r="Y1682" s="51"/>
      <c r="Z1682" s="51"/>
      <c r="AA1682" s="51"/>
    </row>
    <row r="1683" spans="1:27" ht="11.65" customHeight="1">
      <c r="A1683" s="53">
        <v>1554</v>
      </c>
      <c r="C1683" s="101"/>
      <c r="F1683" s="101" t="s">
        <v>270</v>
      </c>
      <c r="G1683" s="3" t="s">
        <v>249</v>
      </c>
      <c r="H1683" s="59"/>
      <c r="I1683" s="7">
        <v>0</v>
      </c>
      <c r="J1683" s="7">
        <v>0</v>
      </c>
      <c r="K1683" s="103">
        <v>0</v>
      </c>
      <c r="L1683" s="7">
        <v>0</v>
      </c>
      <c r="M1683" s="7">
        <v>0</v>
      </c>
      <c r="O1683" s="51"/>
      <c r="P1683" s="51"/>
      <c r="Q1683" s="51"/>
      <c r="R1683" s="51"/>
      <c r="S1683" s="51"/>
      <c r="T1683" s="51"/>
      <c r="U1683" s="51"/>
      <c r="V1683" s="51"/>
      <c r="W1683" s="51"/>
      <c r="X1683" s="51"/>
      <c r="Y1683" s="51"/>
      <c r="Z1683" s="51"/>
      <c r="AA1683" s="51"/>
    </row>
    <row r="1684" spans="1:27" ht="11.65" customHeight="1">
      <c r="A1684" s="53">
        <v>1555</v>
      </c>
      <c r="C1684" s="101"/>
      <c r="F1684" s="101" t="s">
        <v>270</v>
      </c>
      <c r="G1684" s="3" t="s">
        <v>634</v>
      </c>
      <c r="H1684" s="59"/>
      <c r="I1684" s="7">
        <v>122498809.051667</v>
      </c>
      <c r="J1684" s="7">
        <v>94971436.909683079</v>
      </c>
      <c r="K1684" s="103">
        <v>27527372.141983919</v>
      </c>
      <c r="L1684" s="7">
        <v>-29252082.22676865</v>
      </c>
      <c r="M1684" s="7">
        <v>-1724710.0847847313</v>
      </c>
      <c r="O1684" s="51"/>
      <c r="P1684" s="51"/>
      <c r="Q1684" s="51"/>
      <c r="R1684" s="51"/>
      <c r="S1684" s="51"/>
      <c r="T1684" s="51"/>
      <c r="U1684" s="51"/>
      <c r="V1684" s="51"/>
      <c r="W1684" s="51"/>
      <c r="X1684" s="51"/>
      <c r="Y1684" s="51"/>
      <c r="Z1684" s="51"/>
      <c r="AA1684" s="51"/>
    </row>
    <row r="1685" spans="1:27" ht="11.65" customHeight="1">
      <c r="A1685" s="53">
        <v>1556</v>
      </c>
      <c r="C1685" s="101"/>
      <c r="F1685" s="101" t="s">
        <v>270</v>
      </c>
      <c r="G1685" s="3" t="s">
        <v>636</v>
      </c>
      <c r="H1685" s="59"/>
      <c r="I1685" s="7">
        <v>3501052170.4983301</v>
      </c>
      <c r="J1685" s="7">
        <v>3501052170.4983301</v>
      </c>
      <c r="K1685" s="103">
        <v>0</v>
      </c>
      <c r="L1685" s="7">
        <v>0</v>
      </c>
      <c r="M1685" s="7">
        <v>0</v>
      </c>
      <c r="O1685" s="51"/>
      <c r="P1685" s="51"/>
      <c r="Q1685" s="51"/>
      <c r="R1685" s="51"/>
      <c r="S1685" s="51"/>
      <c r="T1685" s="51"/>
      <c r="U1685" s="51"/>
      <c r="V1685" s="51"/>
      <c r="W1685" s="51"/>
      <c r="X1685" s="51"/>
      <c r="Y1685" s="51"/>
      <c r="Z1685" s="51"/>
      <c r="AA1685" s="51"/>
    </row>
    <row r="1686" spans="1:27" ht="11.65" customHeight="1">
      <c r="A1686" s="53">
        <v>1557</v>
      </c>
      <c r="C1686" s="101"/>
      <c r="F1686" s="101" t="s">
        <v>270</v>
      </c>
      <c r="G1686" s="3" t="s">
        <v>639</v>
      </c>
      <c r="H1686" s="59"/>
      <c r="I1686" s="7">
        <v>1004514657.1475</v>
      </c>
      <c r="J1686" s="7">
        <v>778784717.37548292</v>
      </c>
      <c r="K1686" s="103">
        <v>225729939.77201712</v>
      </c>
      <c r="L1686" s="7">
        <v>-50234413.673603266</v>
      </c>
      <c r="M1686" s="7">
        <v>175495526.09841385</v>
      </c>
      <c r="O1686" s="51"/>
      <c r="P1686" s="51"/>
      <c r="Q1686" s="51"/>
      <c r="R1686" s="51"/>
      <c r="S1686" s="51"/>
      <c r="T1686" s="51"/>
      <c r="U1686" s="51"/>
      <c r="V1686" s="51"/>
      <c r="W1686" s="51"/>
      <c r="X1686" s="51"/>
      <c r="Y1686" s="51"/>
      <c r="Z1686" s="51"/>
      <c r="AA1686" s="51"/>
    </row>
    <row r="1687" spans="1:27" ht="11.65" customHeight="1">
      <c r="A1687" s="53">
        <v>1558</v>
      </c>
      <c r="C1687" s="101"/>
      <c r="F1687" s="101" t="s">
        <v>270</v>
      </c>
      <c r="G1687" s="3" t="s">
        <v>569</v>
      </c>
      <c r="H1687" s="59"/>
      <c r="I1687" s="7">
        <v>0</v>
      </c>
      <c r="J1687" s="7">
        <v>0</v>
      </c>
      <c r="K1687" s="103">
        <v>0</v>
      </c>
      <c r="L1687" s="7">
        <v>-244218.2569999985</v>
      </c>
      <c r="M1687" s="7">
        <v>-244218.2569999985</v>
      </c>
      <c r="O1687" s="51"/>
      <c r="P1687" s="51"/>
      <c r="Q1687" s="51"/>
      <c r="R1687" s="51"/>
      <c r="S1687" s="51"/>
      <c r="T1687" s="51"/>
      <c r="U1687" s="51"/>
      <c r="V1687" s="51"/>
      <c r="W1687" s="51"/>
      <c r="X1687" s="51"/>
      <c r="Y1687" s="51"/>
      <c r="Z1687" s="51"/>
      <c r="AA1687" s="51"/>
    </row>
    <row r="1688" spans="1:27" ht="11.65" customHeight="1">
      <c r="A1688" s="53">
        <v>1559</v>
      </c>
      <c r="C1688" s="101"/>
      <c r="H1688" s="59" t="s">
        <v>402</v>
      </c>
      <c r="I1688" s="106">
        <v>4628065636.6974974</v>
      </c>
      <c r="J1688" s="106">
        <v>4374808324.7834959</v>
      </c>
      <c r="K1688" s="106">
        <v>253257311.91400105</v>
      </c>
      <c r="L1688" s="106">
        <v>-79730714.157371908</v>
      </c>
      <c r="M1688" s="106">
        <v>173526597.75662914</v>
      </c>
      <c r="O1688" s="51"/>
      <c r="P1688" s="51"/>
      <c r="Q1688" s="51"/>
      <c r="R1688" s="51"/>
      <c r="S1688" s="51"/>
      <c r="T1688" s="51"/>
      <c r="U1688" s="51"/>
      <c r="V1688" s="51"/>
      <c r="W1688" s="51"/>
      <c r="X1688" s="51"/>
      <c r="Y1688" s="51"/>
      <c r="Z1688" s="51"/>
      <c r="AA1688" s="51"/>
    </row>
    <row r="1689" spans="1:27" ht="11.65" customHeight="1">
      <c r="A1689" s="53">
        <v>1560</v>
      </c>
      <c r="C1689" s="101"/>
      <c r="H1689" s="59"/>
      <c r="I1689" s="7"/>
      <c r="J1689" s="7"/>
      <c r="K1689" s="7"/>
      <c r="L1689" s="7"/>
      <c r="M1689" s="7"/>
      <c r="O1689" s="51"/>
      <c r="P1689" s="51"/>
      <c r="Q1689" s="51"/>
      <c r="R1689" s="51"/>
      <c r="S1689" s="51"/>
      <c r="T1689" s="51"/>
      <c r="U1689" s="51"/>
      <c r="V1689" s="51"/>
      <c r="W1689" s="51"/>
      <c r="X1689" s="51"/>
      <c r="Y1689" s="51"/>
      <c r="Z1689" s="51"/>
      <c r="AA1689" s="51"/>
    </row>
    <row r="1690" spans="1:27" ht="11.65" customHeight="1">
      <c r="A1690" s="53">
        <v>1561</v>
      </c>
      <c r="C1690" s="101">
        <v>314</v>
      </c>
      <c r="D1690" s="3" t="s">
        <v>405</v>
      </c>
      <c r="H1690" s="59"/>
      <c r="I1690" s="7"/>
      <c r="J1690" s="7"/>
      <c r="K1690" s="7"/>
      <c r="L1690" s="7"/>
      <c r="M1690" s="7"/>
      <c r="O1690" s="51"/>
      <c r="P1690" s="51"/>
      <c r="Q1690" s="51"/>
      <c r="R1690" s="51"/>
      <c r="S1690" s="51"/>
      <c r="T1690" s="51"/>
      <c r="U1690" s="51"/>
      <c r="V1690" s="51"/>
      <c r="W1690" s="51"/>
      <c r="X1690" s="51"/>
      <c r="Y1690" s="51"/>
      <c r="Z1690" s="51"/>
      <c r="AA1690" s="51"/>
    </row>
    <row r="1691" spans="1:27" ht="11.65" customHeight="1">
      <c r="A1691" s="53">
        <v>1562</v>
      </c>
      <c r="C1691" s="101"/>
      <c r="F1691" s="101" t="s">
        <v>270</v>
      </c>
      <c r="G1691" s="3" t="s">
        <v>635</v>
      </c>
      <c r="H1691" s="59"/>
      <c r="I1691" s="7">
        <v>0</v>
      </c>
      <c r="J1691" s="7">
        <v>0</v>
      </c>
      <c r="K1691" s="103">
        <v>0</v>
      </c>
      <c r="L1691" s="7">
        <v>0</v>
      </c>
      <c r="M1691" s="7">
        <v>0</v>
      </c>
      <c r="O1691" s="51"/>
      <c r="P1691" s="51"/>
      <c r="Q1691" s="51"/>
      <c r="R1691" s="51"/>
      <c r="S1691" s="51"/>
      <c r="T1691" s="51"/>
      <c r="U1691" s="51"/>
      <c r="V1691" s="51"/>
      <c r="W1691" s="51"/>
      <c r="X1691" s="51"/>
      <c r="Y1691" s="51"/>
      <c r="Z1691" s="51"/>
      <c r="AA1691" s="51"/>
    </row>
    <row r="1692" spans="1:27" ht="11.65" customHeight="1">
      <c r="A1692" s="53">
        <v>1563</v>
      </c>
      <c r="C1692" s="101"/>
      <c r="F1692" s="101" t="s">
        <v>270</v>
      </c>
      <c r="G1692" s="3" t="s">
        <v>649</v>
      </c>
      <c r="H1692" s="59"/>
      <c r="I1692" s="7">
        <v>0</v>
      </c>
      <c r="J1692" s="7">
        <v>0</v>
      </c>
      <c r="K1692" s="103">
        <v>0</v>
      </c>
      <c r="L1692" s="7">
        <v>0</v>
      </c>
      <c r="M1692" s="7">
        <v>0</v>
      </c>
      <c r="O1692" s="51"/>
      <c r="P1692" s="51"/>
      <c r="Q1692" s="51"/>
      <c r="R1692" s="51"/>
      <c r="S1692" s="51"/>
      <c r="T1692" s="51"/>
      <c r="U1692" s="51"/>
      <c r="V1692" s="51"/>
      <c r="W1692" s="51"/>
      <c r="X1692" s="51"/>
      <c r="Y1692" s="51"/>
      <c r="Z1692" s="51"/>
      <c r="AA1692" s="51"/>
    </row>
    <row r="1693" spans="1:27" ht="11.65" customHeight="1">
      <c r="A1693" s="53">
        <v>1564</v>
      </c>
      <c r="C1693" s="101"/>
      <c r="F1693" s="101" t="s">
        <v>270</v>
      </c>
      <c r="G1693" s="3" t="s">
        <v>249</v>
      </c>
      <c r="H1693" s="59"/>
      <c r="I1693" s="7">
        <v>0</v>
      </c>
      <c r="J1693" s="7">
        <v>0</v>
      </c>
      <c r="K1693" s="103">
        <v>0</v>
      </c>
      <c r="L1693" s="7">
        <v>0</v>
      </c>
      <c r="M1693" s="7">
        <v>0</v>
      </c>
      <c r="O1693" s="51"/>
      <c r="P1693" s="51"/>
      <c r="Q1693" s="51"/>
      <c r="R1693" s="51"/>
      <c r="S1693" s="51"/>
      <c r="T1693" s="51"/>
      <c r="U1693" s="51"/>
      <c r="V1693" s="51"/>
      <c r="W1693" s="51"/>
      <c r="X1693" s="51"/>
      <c r="Y1693" s="51"/>
      <c r="Z1693" s="51"/>
      <c r="AA1693" s="51"/>
    </row>
    <row r="1694" spans="1:27" ht="11.65" customHeight="1">
      <c r="A1694" s="53">
        <v>1565</v>
      </c>
      <c r="C1694" s="101"/>
      <c r="F1694" s="101" t="s">
        <v>270</v>
      </c>
      <c r="G1694" s="3" t="s">
        <v>634</v>
      </c>
      <c r="H1694" s="59"/>
      <c r="I1694" s="7">
        <v>39043237.520833299</v>
      </c>
      <c r="J1694" s="7">
        <v>30269619.74296134</v>
      </c>
      <c r="K1694" s="103">
        <v>8773617.777871957</v>
      </c>
      <c r="L1694" s="7">
        <v>41318.027567310259</v>
      </c>
      <c r="M1694" s="7">
        <v>8814935.8054392673</v>
      </c>
      <c r="O1694" s="51"/>
      <c r="P1694" s="51"/>
      <c r="Q1694" s="51"/>
      <c r="R1694" s="51"/>
      <c r="S1694" s="51"/>
      <c r="T1694" s="51"/>
      <c r="U1694" s="51"/>
      <c r="V1694" s="51"/>
      <c r="W1694" s="51"/>
      <c r="X1694" s="51"/>
      <c r="Y1694" s="51"/>
      <c r="Z1694" s="51"/>
      <c r="AA1694" s="51"/>
    </row>
    <row r="1695" spans="1:27" ht="11.65" customHeight="1">
      <c r="A1695" s="53">
        <v>1566</v>
      </c>
      <c r="C1695" s="101"/>
      <c r="F1695" s="101" t="s">
        <v>270</v>
      </c>
      <c r="G1695" s="3" t="s">
        <v>636</v>
      </c>
      <c r="H1695" s="59"/>
      <c r="I1695" s="7">
        <v>758366944.10708296</v>
      </c>
      <c r="J1695" s="7">
        <v>758366944.10708296</v>
      </c>
      <c r="K1695" s="103">
        <v>0</v>
      </c>
      <c r="L1695" s="7">
        <v>0</v>
      </c>
      <c r="M1695" s="7">
        <v>0</v>
      </c>
      <c r="O1695" s="51"/>
      <c r="P1695" s="51"/>
      <c r="Q1695" s="51"/>
      <c r="R1695" s="51"/>
      <c r="S1695" s="51"/>
      <c r="T1695" s="51"/>
      <c r="U1695" s="51"/>
      <c r="V1695" s="51"/>
      <c r="W1695" s="51"/>
      <c r="X1695" s="51"/>
      <c r="Y1695" s="51"/>
      <c r="Z1695" s="51"/>
      <c r="AA1695" s="51"/>
    </row>
    <row r="1696" spans="1:27" ht="11.65" customHeight="1">
      <c r="A1696" s="53">
        <v>1567</v>
      </c>
      <c r="C1696" s="101"/>
      <c r="F1696" s="101" t="s">
        <v>270</v>
      </c>
      <c r="G1696" s="3" t="s">
        <v>639</v>
      </c>
      <c r="H1696" s="59"/>
      <c r="I1696" s="7">
        <v>206336291.40875</v>
      </c>
      <c r="J1696" s="7">
        <v>159969343.64838558</v>
      </c>
      <c r="K1696" s="103">
        <v>46366947.760364421</v>
      </c>
      <c r="L1696" s="7">
        <v>90575.872028671205</v>
      </c>
      <c r="M1696" s="7">
        <v>46457523.632393092</v>
      </c>
      <c r="O1696" s="51"/>
      <c r="P1696" s="51"/>
      <c r="Q1696" s="51"/>
      <c r="R1696" s="51"/>
      <c r="S1696" s="51"/>
      <c r="T1696" s="51"/>
      <c r="U1696" s="51"/>
      <c r="V1696" s="51"/>
      <c r="W1696" s="51"/>
      <c r="X1696" s="51"/>
      <c r="Y1696" s="51"/>
      <c r="Z1696" s="51"/>
      <c r="AA1696" s="51"/>
    </row>
    <row r="1697" spans="1:27" ht="11.65" customHeight="1">
      <c r="A1697" s="53">
        <v>1568</v>
      </c>
      <c r="C1697" s="101"/>
      <c r="F1697" s="101" t="s">
        <v>270</v>
      </c>
      <c r="G1697" s="3" t="s">
        <v>636</v>
      </c>
      <c r="H1697" s="59"/>
      <c r="I1697" s="7">
        <v>0</v>
      </c>
      <c r="J1697" s="7">
        <v>0</v>
      </c>
      <c r="K1697" s="103">
        <v>0</v>
      </c>
      <c r="L1697" s="7">
        <v>0</v>
      </c>
      <c r="M1697" s="7">
        <v>0</v>
      </c>
      <c r="O1697" s="51"/>
      <c r="P1697" s="51"/>
      <c r="Q1697" s="51"/>
      <c r="R1697" s="51"/>
      <c r="S1697" s="51"/>
      <c r="T1697" s="51"/>
      <c r="U1697" s="51"/>
      <c r="V1697" s="51"/>
      <c r="W1697" s="51"/>
      <c r="X1697" s="51"/>
      <c r="Y1697" s="51"/>
      <c r="Z1697" s="51"/>
      <c r="AA1697" s="51"/>
    </row>
    <row r="1698" spans="1:27" ht="11.65" customHeight="1">
      <c r="A1698" s="53">
        <v>1569</v>
      </c>
      <c r="C1698" s="101"/>
      <c r="H1698" s="59" t="s">
        <v>402</v>
      </c>
      <c r="I1698" s="106">
        <v>1003746473.0366662</v>
      </c>
      <c r="J1698" s="106">
        <v>948605907.49842978</v>
      </c>
      <c r="K1698" s="106">
        <v>55140565.53823638</v>
      </c>
      <c r="L1698" s="106">
        <v>131893.89959598146</v>
      </c>
      <c r="M1698" s="106">
        <v>55272459.437832355</v>
      </c>
      <c r="O1698" s="51"/>
      <c r="P1698" s="51"/>
      <c r="Q1698" s="51"/>
      <c r="R1698" s="51"/>
      <c r="S1698" s="51"/>
      <c r="T1698" s="51"/>
      <c r="U1698" s="51"/>
      <c r="V1698" s="51"/>
      <c r="W1698" s="51"/>
      <c r="X1698" s="51"/>
      <c r="Y1698" s="51"/>
      <c r="Z1698" s="51"/>
      <c r="AA1698" s="51"/>
    </row>
    <row r="1699" spans="1:27" ht="11.65" customHeight="1">
      <c r="A1699" s="53">
        <v>1570</v>
      </c>
      <c r="C1699" s="101"/>
      <c r="H1699" s="59"/>
      <c r="I1699" s="7"/>
      <c r="J1699" s="7"/>
      <c r="K1699" s="7"/>
      <c r="L1699" s="7"/>
      <c r="M1699" s="7"/>
      <c r="O1699" s="51"/>
      <c r="P1699" s="51"/>
      <c r="Q1699" s="51"/>
      <c r="R1699" s="51"/>
      <c r="S1699" s="51"/>
      <c r="T1699" s="51"/>
      <c r="U1699" s="51"/>
      <c r="V1699" s="51"/>
      <c r="W1699" s="51"/>
      <c r="X1699" s="51"/>
      <c r="Y1699" s="51"/>
      <c r="Z1699" s="51"/>
      <c r="AA1699" s="51"/>
    </row>
    <row r="1700" spans="1:27" ht="11.65" customHeight="1">
      <c r="A1700" s="53">
        <v>1571</v>
      </c>
      <c r="C1700" s="101">
        <v>315</v>
      </c>
      <c r="D1700" s="3" t="s">
        <v>406</v>
      </c>
      <c r="H1700" s="59"/>
      <c r="I1700" s="7"/>
      <c r="J1700" s="7"/>
      <c r="K1700" s="7"/>
      <c r="L1700" s="7"/>
      <c r="M1700" s="7"/>
      <c r="O1700" s="51"/>
      <c r="P1700" s="51"/>
      <c r="Q1700" s="51"/>
      <c r="R1700" s="51"/>
      <c r="S1700" s="51"/>
      <c r="T1700" s="51"/>
      <c r="U1700" s="51"/>
      <c r="V1700" s="51"/>
      <c r="W1700" s="51"/>
      <c r="X1700" s="51"/>
      <c r="Y1700" s="51"/>
      <c r="Z1700" s="51"/>
      <c r="AA1700" s="51"/>
    </row>
    <row r="1701" spans="1:27" ht="11.65" customHeight="1">
      <c r="A1701" s="53">
        <v>1572</v>
      </c>
      <c r="C1701" s="101"/>
      <c r="F1701" s="101" t="s">
        <v>270</v>
      </c>
      <c r="G1701" s="3" t="s">
        <v>635</v>
      </c>
      <c r="H1701" s="59"/>
      <c r="I1701" s="7">
        <v>0</v>
      </c>
      <c r="J1701" s="7">
        <v>0</v>
      </c>
      <c r="K1701" s="103">
        <v>0</v>
      </c>
      <c r="L1701" s="7">
        <v>0</v>
      </c>
      <c r="M1701" s="7">
        <v>0</v>
      </c>
      <c r="O1701" s="51"/>
      <c r="P1701" s="51"/>
      <c r="Q1701" s="51"/>
      <c r="R1701" s="51"/>
      <c r="S1701" s="51"/>
      <c r="T1701" s="51"/>
      <c r="U1701" s="51"/>
      <c r="V1701" s="51"/>
      <c r="W1701" s="51"/>
      <c r="X1701" s="51"/>
      <c r="Y1701" s="51"/>
      <c r="Z1701" s="51"/>
      <c r="AA1701" s="51"/>
    </row>
    <row r="1702" spans="1:27" ht="11.65" customHeight="1">
      <c r="A1702" s="53">
        <v>1573</v>
      </c>
      <c r="C1702" s="101"/>
      <c r="F1702" s="101" t="s">
        <v>270</v>
      </c>
      <c r="G1702" s="3" t="s">
        <v>649</v>
      </c>
      <c r="H1702" s="59"/>
      <c r="I1702" s="7">
        <v>0</v>
      </c>
      <c r="J1702" s="7">
        <v>0</v>
      </c>
      <c r="K1702" s="103">
        <v>0</v>
      </c>
      <c r="L1702" s="7">
        <v>0</v>
      </c>
      <c r="M1702" s="7">
        <v>0</v>
      </c>
      <c r="O1702" s="51"/>
      <c r="P1702" s="51"/>
      <c r="Q1702" s="51"/>
      <c r="R1702" s="51"/>
      <c r="S1702" s="51"/>
      <c r="T1702" s="51"/>
      <c r="U1702" s="51"/>
      <c r="V1702" s="51"/>
      <c r="W1702" s="51"/>
      <c r="X1702" s="51"/>
      <c r="Y1702" s="51"/>
      <c r="Z1702" s="51"/>
      <c r="AA1702" s="51"/>
    </row>
    <row r="1703" spans="1:27" ht="11.65" customHeight="1">
      <c r="A1703" s="53">
        <v>1574</v>
      </c>
      <c r="C1703" s="101"/>
      <c r="F1703" s="101" t="s">
        <v>270</v>
      </c>
      <c r="G1703" s="3" t="s">
        <v>249</v>
      </c>
      <c r="H1703" s="59"/>
      <c r="I1703" s="7">
        <v>0</v>
      </c>
      <c r="J1703" s="7">
        <v>0</v>
      </c>
      <c r="K1703" s="103">
        <v>0</v>
      </c>
      <c r="L1703" s="7">
        <v>0</v>
      </c>
      <c r="M1703" s="7">
        <v>0</v>
      </c>
      <c r="O1703" s="51"/>
      <c r="P1703" s="51"/>
      <c r="Q1703" s="51"/>
      <c r="R1703" s="51"/>
      <c r="S1703" s="51"/>
      <c r="T1703" s="51"/>
      <c r="U1703" s="51"/>
      <c r="V1703" s="51"/>
      <c r="W1703" s="51"/>
      <c r="X1703" s="51"/>
      <c r="Y1703" s="51"/>
      <c r="Z1703" s="51"/>
      <c r="AA1703" s="51"/>
    </row>
    <row r="1704" spans="1:27" ht="11.65" customHeight="1">
      <c r="A1704" s="53">
        <v>1575</v>
      </c>
      <c r="C1704" s="101"/>
      <c r="F1704" s="101" t="s">
        <v>270</v>
      </c>
      <c r="G1704" s="3" t="s">
        <v>634</v>
      </c>
      <c r="H1704" s="59"/>
      <c r="I1704" s="7">
        <v>9362609.3499999996</v>
      </c>
      <c r="J1704" s="7">
        <v>7258686.5952182394</v>
      </c>
      <c r="K1704" s="103">
        <v>2103922.7547817607</v>
      </c>
      <c r="L1704" s="7">
        <v>0</v>
      </c>
      <c r="M1704" s="7">
        <v>2103922.7547817607</v>
      </c>
      <c r="O1704" s="51"/>
      <c r="P1704" s="51"/>
      <c r="Q1704" s="51"/>
      <c r="R1704" s="51"/>
      <c r="S1704" s="51"/>
      <c r="T1704" s="51"/>
      <c r="U1704" s="51"/>
      <c r="V1704" s="51"/>
      <c r="W1704" s="51"/>
      <c r="X1704" s="51"/>
      <c r="Y1704" s="51"/>
      <c r="Z1704" s="51"/>
      <c r="AA1704" s="51"/>
    </row>
    <row r="1705" spans="1:27" ht="11.65" customHeight="1">
      <c r="A1705" s="53">
        <v>1576</v>
      </c>
      <c r="C1705" s="101"/>
      <c r="F1705" s="101" t="s">
        <v>270</v>
      </c>
      <c r="G1705" s="3" t="s">
        <v>636</v>
      </c>
      <c r="H1705" s="59"/>
      <c r="I1705" s="7">
        <v>419023996.72416699</v>
      </c>
      <c r="J1705" s="7">
        <v>419023996.72416699</v>
      </c>
      <c r="K1705" s="103">
        <v>0</v>
      </c>
      <c r="L1705" s="7">
        <v>0</v>
      </c>
      <c r="M1705" s="7">
        <v>0</v>
      </c>
      <c r="O1705" s="51"/>
      <c r="P1705" s="51"/>
      <c r="Q1705" s="51"/>
      <c r="R1705" s="51"/>
      <c r="S1705" s="51"/>
      <c r="T1705" s="51"/>
      <c r="U1705" s="51"/>
      <c r="V1705" s="51"/>
      <c r="W1705" s="51"/>
      <c r="X1705" s="51"/>
      <c r="Y1705" s="51"/>
      <c r="Z1705" s="51"/>
      <c r="AA1705" s="51"/>
    </row>
    <row r="1706" spans="1:27" ht="11.65" customHeight="1">
      <c r="A1706" s="53">
        <v>1577</v>
      </c>
      <c r="C1706" s="101"/>
      <c r="F1706" s="101" t="s">
        <v>270</v>
      </c>
      <c r="G1706" s="3" t="s">
        <v>639</v>
      </c>
      <c r="H1706" s="59"/>
      <c r="I1706" s="7">
        <v>61284140.624583296</v>
      </c>
      <c r="J1706" s="7">
        <v>47512648.816340104</v>
      </c>
      <c r="K1706" s="103">
        <v>13771491.808243193</v>
      </c>
      <c r="L1706" s="7">
        <v>135634.95640121214</v>
      </c>
      <c r="M1706" s="7">
        <v>13907126.764644405</v>
      </c>
      <c r="O1706" s="51"/>
      <c r="P1706" s="51"/>
      <c r="Q1706" s="51"/>
      <c r="R1706" s="51"/>
      <c r="S1706" s="51"/>
      <c r="T1706" s="51"/>
      <c r="U1706" s="51"/>
      <c r="V1706" s="51"/>
      <c r="W1706" s="51"/>
      <c r="X1706" s="51"/>
      <c r="Y1706" s="51"/>
      <c r="Z1706" s="51"/>
      <c r="AA1706" s="51"/>
    </row>
    <row r="1707" spans="1:27" ht="11.65" customHeight="1">
      <c r="A1707" s="53">
        <v>1578</v>
      </c>
      <c r="C1707" s="101"/>
      <c r="F1707" s="101" t="s">
        <v>270</v>
      </c>
      <c r="G1707" s="3" t="s">
        <v>636</v>
      </c>
      <c r="H1707" s="59"/>
      <c r="I1707" s="7">
        <v>0</v>
      </c>
      <c r="J1707" s="7">
        <v>0</v>
      </c>
      <c r="K1707" s="103">
        <v>0</v>
      </c>
      <c r="L1707" s="7">
        <v>0</v>
      </c>
      <c r="M1707" s="7">
        <v>0</v>
      </c>
      <c r="O1707" s="51"/>
      <c r="P1707" s="51"/>
      <c r="Q1707" s="51"/>
      <c r="R1707" s="51"/>
      <c r="S1707" s="51"/>
      <c r="T1707" s="51"/>
      <c r="U1707" s="51"/>
      <c r="V1707" s="51"/>
      <c r="W1707" s="51"/>
      <c r="X1707" s="51"/>
      <c r="Y1707" s="51"/>
      <c r="Z1707" s="51"/>
      <c r="AA1707" s="51"/>
    </row>
    <row r="1708" spans="1:27" ht="11.65" customHeight="1">
      <c r="A1708" s="53">
        <v>1579</v>
      </c>
      <c r="C1708" s="101"/>
      <c r="H1708" s="59" t="s">
        <v>402</v>
      </c>
      <c r="I1708" s="106">
        <v>489670746.69875032</v>
      </c>
      <c r="J1708" s="106">
        <v>473795332.13572532</v>
      </c>
      <c r="K1708" s="106">
        <v>15875414.563024953</v>
      </c>
      <c r="L1708" s="106">
        <v>135634.95640121214</v>
      </c>
      <c r="M1708" s="106">
        <v>16011049.519426165</v>
      </c>
      <c r="O1708" s="51"/>
      <c r="P1708" s="51"/>
      <c r="Q1708" s="51"/>
      <c r="R1708" s="51"/>
      <c r="S1708" s="51"/>
      <c r="T1708" s="51"/>
      <c r="U1708" s="51"/>
      <c r="V1708" s="51"/>
      <c r="W1708" s="51"/>
      <c r="X1708" s="51"/>
      <c r="Y1708" s="51"/>
      <c r="Z1708" s="51"/>
      <c r="AA1708" s="51"/>
    </row>
    <row r="1709" spans="1:27" ht="11.65" customHeight="1">
      <c r="A1709" s="53">
        <v>1580</v>
      </c>
      <c r="C1709" s="101"/>
      <c r="H1709" s="59"/>
      <c r="I1709" s="109"/>
      <c r="J1709" s="7"/>
      <c r="K1709" s="7"/>
      <c r="L1709" s="7"/>
      <c r="M1709" s="7"/>
      <c r="O1709" s="51"/>
      <c r="P1709" s="51"/>
      <c r="Q1709" s="51"/>
      <c r="R1709" s="51"/>
      <c r="S1709" s="51"/>
      <c r="T1709" s="51"/>
      <c r="U1709" s="51"/>
      <c r="V1709" s="51"/>
      <c r="W1709" s="51"/>
      <c r="X1709" s="51"/>
      <c r="Y1709" s="51"/>
      <c r="Z1709" s="51"/>
      <c r="AA1709" s="51"/>
    </row>
    <row r="1710" spans="1:27" ht="11.65" customHeight="1">
      <c r="A1710" s="53">
        <v>1581</v>
      </c>
      <c r="C1710" s="101"/>
      <c r="E1710" s="57"/>
      <c r="H1710" s="59"/>
      <c r="I1710" s="109"/>
      <c r="J1710" s="109"/>
      <c r="K1710" s="109"/>
      <c r="L1710" s="109"/>
      <c r="M1710" s="109"/>
      <c r="O1710" s="110"/>
      <c r="P1710" s="110"/>
      <c r="Q1710" s="110"/>
      <c r="R1710" s="110"/>
      <c r="S1710" s="110"/>
      <c r="T1710" s="110"/>
      <c r="U1710" s="51"/>
      <c r="V1710" s="110"/>
      <c r="W1710" s="110"/>
      <c r="X1710" s="110"/>
      <c r="Y1710" s="110"/>
      <c r="Z1710" s="110"/>
      <c r="AA1710" s="110"/>
    </row>
    <row r="1711" spans="1:27" ht="11.65" customHeight="1">
      <c r="A1711" s="53">
        <v>1582</v>
      </c>
      <c r="C1711" s="111"/>
      <c r="D1711" s="56"/>
      <c r="E1711" s="112"/>
      <c r="G1711" s="56"/>
      <c r="H1711" s="113"/>
      <c r="I1711" s="114"/>
      <c r="J1711" s="114"/>
      <c r="K1711" s="114"/>
      <c r="L1711" s="114"/>
      <c r="M1711" s="114"/>
      <c r="O1711" s="115"/>
      <c r="P1711" s="115"/>
      <c r="Q1711" s="115"/>
      <c r="R1711" s="115"/>
      <c r="S1711" s="115"/>
      <c r="T1711" s="115"/>
      <c r="U1711" s="51"/>
      <c r="V1711" s="115"/>
      <c r="W1711" s="115"/>
      <c r="X1711" s="115"/>
      <c r="Y1711" s="115"/>
      <c r="Z1711" s="115"/>
      <c r="AA1711" s="115"/>
    </row>
    <row r="1712" spans="1:27" ht="11.65" customHeight="1">
      <c r="A1712" s="53">
        <v>1583</v>
      </c>
      <c r="C1712" s="101">
        <v>316</v>
      </c>
      <c r="D1712" s="3" t="s">
        <v>407</v>
      </c>
      <c r="H1712" s="59"/>
      <c r="I1712" s="7"/>
      <c r="J1712" s="7"/>
      <c r="K1712" s="7"/>
      <c r="L1712" s="7"/>
      <c r="M1712" s="7"/>
      <c r="O1712" s="51"/>
      <c r="P1712" s="51"/>
      <c r="Q1712" s="51"/>
      <c r="R1712" s="51"/>
      <c r="S1712" s="51"/>
      <c r="T1712" s="51"/>
      <c r="U1712" s="51"/>
      <c r="V1712" s="51"/>
      <c r="W1712" s="51"/>
      <c r="X1712" s="51"/>
      <c r="Y1712" s="51"/>
      <c r="Z1712" s="51"/>
      <c r="AA1712" s="51"/>
    </row>
    <row r="1713" spans="1:27" ht="11.65" customHeight="1">
      <c r="A1713" s="53">
        <v>1584</v>
      </c>
      <c r="C1713" s="101"/>
      <c r="F1713" s="101" t="s">
        <v>270</v>
      </c>
      <c r="G1713" s="3" t="s">
        <v>635</v>
      </c>
      <c r="H1713" s="59"/>
      <c r="I1713" s="7">
        <v>0</v>
      </c>
      <c r="J1713" s="7">
        <v>0</v>
      </c>
      <c r="K1713" s="103">
        <v>0</v>
      </c>
      <c r="L1713" s="7">
        <v>0</v>
      </c>
      <c r="M1713" s="7">
        <v>0</v>
      </c>
      <c r="O1713" s="51"/>
      <c r="P1713" s="51"/>
      <c r="Q1713" s="51"/>
      <c r="R1713" s="51"/>
      <c r="S1713" s="51"/>
      <c r="T1713" s="51"/>
      <c r="U1713" s="51"/>
      <c r="V1713" s="51"/>
      <c r="W1713" s="51"/>
      <c r="X1713" s="51"/>
      <c r="Y1713" s="51"/>
      <c r="Z1713" s="51"/>
      <c r="AA1713" s="51"/>
    </row>
    <row r="1714" spans="1:27" ht="11.65" customHeight="1">
      <c r="A1714" s="53">
        <v>1585</v>
      </c>
      <c r="C1714" s="101"/>
      <c r="F1714" s="101" t="s">
        <v>270</v>
      </c>
      <c r="G1714" s="3" t="s">
        <v>649</v>
      </c>
      <c r="H1714" s="59"/>
      <c r="I1714" s="7">
        <v>0</v>
      </c>
      <c r="J1714" s="7">
        <v>0</v>
      </c>
      <c r="K1714" s="103">
        <v>0</v>
      </c>
      <c r="L1714" s="7">
        <v>0</v>
      </c>
      <c r="M1714" s="7">
        <v>0</v>
      </c>
      <c r="O1714" s="51"/>
      <c r="P1714" s="51"/>
      <c r="Q1714" s="51"/>
      <c r="R1714" s="51"/>
      <c r="S1714" s="51"/>
      <c r="T1714" s="51"/>
      <c r="U1714" s="51"/>
      <c r="V1714" s="51"/>
      <c r="W1714" s="51"/>
      <c r="X1714" s="51"/>
      <c r="Y1714" s="51"/>
      <c r="Z1714" s="51"/>
      <c r="AA1714" s="51"/>
    </row>
    <row r="1715" spans="1:27" ht="11.65" customHeight="1">
      <c r="A1715" s="53">
        <v>1586</v>
      </c>
      <c r="C1715" s="101"/>
      <c r="F1715" s="101" t="s">
        <v>270</v>
      </c>
      <c r="G1715" s="3" t="s">
        <v>249</v>
      </c>
      <c r="H1715" s="59"/>
      <c r="I1715" s="7">
        <v>0</v>
      </c>
      <c r="J1715" s="7">
        <v>0</v>
      </c>
      <c r="K1715" s="103">
        <v>0</v>
      </c>
      <c r="L1715" s="7">
        <v>0</v>
      </c>
      <c r="M1715" s="7">
        <v>0</v>
      </c>
      <c r="O1715" s="51"/>
      <c r="P1715" s="51"/>
      <c r="Q1715" s="51"/>
      <c r="R1715" s="51"/>
      <c r="S1715" s="51"/>
      <c r="T1715" s="51"/>
      <c r="U1715" s="51"/>
      <c r="V1715" s="51"/>
      <c r="W1715" s="51"/>
      <c r="X1715" s="51"/>
      <c r="Y1715" s="51"/>
      <c r="Z1715" s="51"/>
      <c r="AA1715" s="51"/>
    </row>
    <row r="1716" spans="1:27" ht="11.65" customHeight="1">
      <c r="A1716" s="53">
        <v>1587</v>
      </c>
      <c r="C1716" s="101"/>
      <c r="F1716" s="101" t="s">
        <v>270</v>
      </c>
      <c r="G1716" s="3" t="s">
        <v>634</v>
      </c>
      <c r="H1716" s="59"/>
      <c r="I1716" s="7">
        <v>434734.32</v>
      </c>
      <c r="J1716" s="7">
        <v>337042.81179533742</v>
      </c>
      <c r="K1716" s="103">
        <v>97691.508204662576</v>
      </c>
      <c r="L1716" s="7">
        <v>0</v>
      </c>
      <c r="M1716" s="7">
        <v>97691.508204662576</v>
      </c>
      <c r="O1716" s="51"/>
      <c r="P1716" s="51"/>
      <c r="Q1716" s="51"/>
      <c r="R1716" s="51"/>
      <c r="S1716" s="51"/>
      <c r="T1716" s="51"/>
      <c r="U1716" s="51"/>
      <c r="V1716" s="51"/>
      <c r="W1716" s="51"/>
      <c r="X1716" s="51"/>
      <c r="Y1716" s="51"/>
      <c r="Z1716" s="51"/>
      <c r="AA1716" s="51"/>
    </row>
    <row r="1717" spans="1:27" ht="11.65" customHeight="1">
      <c r="A1717" s="53">
        <v>1588</v>
      </c>
      <c r="C1717" s="101"/>
      <c r="F1717" s="101" t="s">
        <v>270</v>
      </c>
      <c r="G1717" s="3" t="s">
        <v>636</v>
      </c>
      <c r="H1717" s="59"/>
      <c r="I1717" s="7">
        <v>28062460.930833299</v>
      </c>
      <c r="J1717" s="7">
        <v>28062460.930833299</v>
      </c>
      <c r="K1717" s="103">
        <v>0</v>
      </c>
      <c r="L1717" s="7">
        <v>0</v>
      </c>
      <c r="M1717" s="7">
        <v>0</v>
      </c>
      <c r="O1717" s="51"/>
      <c r="P1717" s="51"/>
      <c r="Q1717" s="51"/>
      <c r="R1717" s="51"/>
      <c r="S1717" s="51"/>
      <c r="T1717" s="51"/>
      <c r="U1717" s="51"/>
      <c r="V1717" s="51"/>
      <c r="W1717" s="51"/>
      <c r="X1717" s="51"/>
      <c r="Y1717" s="51"/>
      <c r="Z1717" s="51"/>
      <c r="AA1717" s="51"/>
    </row>
    <row r="1718" spans="1:27" ht="11.65" customHeight="1">
      <c r="A1718" s="53">
        <v>1589</v>
      </c>
      <c r="C1718" s="101"/>
      <c r="F1718" s="101" t="s">
        <v>270</v>
      </c>
      <c r="G1718" s="3" t="s">
        <v>639</v>
      </c>
      <c r="H1718" s="59"/>
      <c r="I1718" s="7">
        <v>5340283.92</v>
      </c>
      <c r="J1718" s="7">
        <v>4140239.7404056499</v>
      </c>
      <c r="K1718" s="103">
        <v>1200044.17959435</v>
      </c>
      <c r="L1718" s="7">
        <v>83196.880046610953</v>
      </c>
      <c r="M1718" s="7">
        <v>1283241.059640961</v>
      </c>
      <c r="O1718" s="51"/>
      <c r="P1718" s="51"/>
      <c r="Q1718" s="51"/>
      <c r="R1718" s="51"/>
      <c r="S1718" s="51"/>
      <c r="T1718" s="51"/>
      <c r="U1718" s="51"/>
      <c r="V1718" s="51"/>
      <c r="W1718" s="51"/>
      <c r="X1718" s="51"/>
      <c r="Y1718" s="51"/>
      <c r="Z1718" s="51"/>
      <c r="AA1718" s="51"/>
    </row>
    <row r="1719" spans="1:27" ht="11.65" customHeight="1">
      <c r="A1719" s="53">
        <v>1590</v>
      </c>
      <c r="C1719" s="101"/>
      <c r="F1719" s="101" t="s">
        <v>270</v>
      </c>
      <c r="G1719" s="3" t="s">
        <v>636</v>
      </c>
      <c r="H1719" s="59"/>
      <c r="I1719" s="7">
        <v>0</v>
      </c>
      <c r="J1719" s="7">
        <v>0</v>
      </c>
      <c r="K1719" s="103">
        <v>0</v>
      </c>
      <c r="L1719" s="7">
        <v>0</v>
      </c>
      <c r="M1719" s="7">
        <v>0</v>
      </c>
      <c r="O1719" s="51"/>
      <c r="P1719" s="51"/>
      <c r="Q1719" s="51"/>
      <c r="R1719" s="51"/>
      <c r="S1719" s="51"/>
      <c r="T1719" s="51"/>
      <c r="U1719" s="51"/>
      <c r="V1719" s="51"/>
      <c r="W1719" s="51"/>
      <c r="X1719" s="51"/>
      <c r="Y1719" s="51"/>
      <c r="Z1719" s="51"/>
      <c r="AA1719" s="51"/>
    </row>
    <row r="1720" spans="1:27" ht="11.65" customHeight="1">
      <c r="A1720" s="53">
        <v>1591</v>
      </c>
      <c r="C1720" s="101"/>
      <c r="H1720" s="59" t="s">
        <v>402</v>
      </c>
      <c r="I1720" s="106">
        <v>33837479.170833297</v>
      </c>
      <c r="J1720" s="106">
        <v>32539743.483034287</v>
      </c>
      <c r="K1720" s="106">
        <v>1297735.6877990125</v>
      </c>
      <c r="L1720" s="106">
        <v>83196.880046610953</v>
      </c>
      <c r="M1720" s="106">
        <v>1380932.5678456235</v>
      </c>
      <c r="O1720" s="51"/>
      <c r="P1720" s="51"/>
      <c r="Q1720" s="51"/>
      <c r="R1720" s="51"/>
      <c r="S1720" s="51"/>
      <c r="T1720" s="51"/>
      <c r="U1720" s="51"/>
      <c r="V1720" s="51"/>
      <c r="W1720" s="51"/>
      <c r="X1720" s="51"/>
      <c r="Y1720" s="51"/>
      <c r="Z1720" s="51"/>
      <c r="AA1720" s="51"/>
    </row>
    <row r="1721" spans="1:27" ht="11.65" customHeight="1">
      <c r="A1721" s="53">
        <v>1592</v>
      </c>
      <c r="C1721" s="101"/>
      <c r="H1721" s="59"/>
      <c r="I1721" s="7"/>
      <c r="J1721" s="7"/>
      <c r="K1721" s="7"/>
      <c r="L1721" s="7"/>
      <c r="M1721" s="7"/>
      <c r="O1721" s="51"/>
      <c r="P1721" s="51"/>
      <c r="Q1721" s="51"/>
      <c r="R1721" s="51"/>
      <c r="S1721" s="51"/>
      <c r="T1721" s="51"/>
      <c r="U1721" s="51"/>
      <c r="V1721" s="51"/>
      <c r="W1721" s="51"/>
      <c r="X1721" s="51"/>
      <c r="Y1721" s="51"/>
      <c r="Z1721" s="51"/>
      <c r="AA1721" s="51"/>
    </row>
    <row r="1722" spans="1:27" ht="11.65" customHeight="1">
      <c r="A1722" s="53">
        <v>1593</v>
      </c>
      <c r="C1722" s="101">
        <v>317</v>
      </c>
      <c r="D1722" s="3" t="s">
        <v>408</v>
      </c>
      <c r="H1722" s="59"/>
      <c r="I1722" s="7"/>
      <c r="J1722" s="7"/>
      <c r="K1722" s="7"/>
      <c r="L1722" s="7"/>
      <c r="M1722" s="7"/>
      <c r="O1722" s="51"/>
      <c r="P1722" s="51"/>
      <c r="Q1722" s="51"/>
      <c r="R1722" s="51"/>
      <c r="S1722" s="51"/>
      <c r="T1722" s="51"/>
      <c r="U1722" s="51"/>
      <c r="V1722" s="51"/>
      <c r="W1722" s="51"/>
      <c r="X1722" s="51"/>
      <c r="Y1722" s="51"/>
      <c r="Z1722" s="51"/>
      <c r="AA1722" s="51"/>
    </row>
    <row r="1723" spans="1:27" ht="11.65" customHeight="1">
      <c r="A1723" s="53">
        <v>1594</v>
      </c>
      <c r="C1723" s="101"/>
      <c r="F1723" s="101" t="s">
        <v>270</v>
      </c>
      <c r="G1723" s="3" t="s">
        <v>569</v>
      </c>
      <c r="H1723" s="59"/>
      <c r="I1723" s="7">
        <v>0</v>
      </c>
      <c r="J1723" s="7">
        <v>0</v>
      </c>
      <c r="K1723" s="103">
        <v>0</v>
      </c>
      <c r="L1723" s="7">
        <v>0</v>
      </c>
      <c r="M1723" s="7">
        <v>0</v>
      </c>
      <c r="O1723" s="51"/>
      <c r="P1723" s="51"/>
      <c r="Q1723" s="51"/>
      <c r="R1723" s="51"/>
      <c r="S1723" s="51"/>
      <c r="T1723" s="51"/>
      <c r="U1723" s="51"/>
      <c r="V1723" s="51"/>
      <c r="W1723" s="51"/>
      <c r="X1723" s="51"/>
      <c r="Y1723" s="51"/>
      <c r="Z1723" s="51"/>
      <c r="AA1723" s="51"/>
    </row>
    <row r="1724" spans="1:27" ht="11.65" customHeight="1">
      <c r="A1724" s="53">
        <v>1595</v>
      </c>
      <c r="C1724" s="101"/>
      <c r="H1724" s="59"/>
      <c r="I1724" s="106">
        <v>0</v>
      </c>
      <c r="J1724" s="106">
        <v>0</v>
      </c>
      <c r="K1724" s="106">
        <v>0</v>
      </c>
      <c r="L1724" s="106">
        <v>0</v>
      </c>
      <c r="M1724" s="106">
        <v>0</v>
      </c>
      <c r="O1724" s="51"/>
      <c r="P1724" s="51"/>
      <c r="Q1724" s="51"/>
      <c r="R1724" s="51"/>
      <c r="S1724" s="51"/>
      <c r="T1724" s="51"/>
      <c r="U1724" s="51"/>
      <c r="V1724" s="51"/>
      <c r="W1724" s="51"/>
      <c r="X1724" s="51"/>
      <c r="Y1724" s="51"/>
      <c r="Z1724" s="51"/>
      <c r="AA1724" s="51"/>
    </row>
    <row r="1725" spans="1:27" ht="11.65" customHeight="1">
      <c r="A1725" s="53">
        <v>1596</v>
      </c>
      <c r="C1725" s="101"/>
      <c r="H1725" s="59"/>
      <c r="I1725" s="7"/>
      <c r="J1725" s="7"/>
      <c r="K1725" s="7"/>
      <c r="L1725" s="7"/>
      <c r="M1725" s="7"/>
      <c r="O1725" s="51"/>
      <c r="P1725" s="51"/>
      <c r="Q1725" s="51"/>
      <c r="R1725" s="51"/>
      <c r="S1725" s="51"/>
      <c r="T1725" s="51"/>
      <c r="U1725" s="51"/>
      <c r="V1725" s="51"/>
      <c r="W1725" s="51"/>
      <c r="X1725" s="51"/>
      <c r="Y1725" s="51"/>
      <c r="Z1725" s="51"/>
      <c r="AA1725" s="51"/>
    </row>
    <row r="1726" spans="1:27" ht="11.65" customHeight="1">
      <c r="A1726" s="53">
        <v>1597</v>
      </c>
      <c r="C1726" s="101" t="s">
        <v>409</v>
      </c>
      <c r="D1726" s="3" t="s">
        <v>410</v>
      </c>
      <c r="H1726" s="59"/>
      <c r="I1726" s="7"/>
      <c r="J1726" s="7"/>
      <c r="K1726" s="7"/>
      <c r="L1726" s="7"/>
      <c r="M1726" s="7"/>
      <c r="O1726" s="51"/>
      <c r="P1726" s="51"/>
      <c r="Q1726" s="51"/>
      <c r="R1726" s="51"/>
      <c r="S1726" s="51"/>
      <c r="T1726" s="51"/>
      <c r="U1726" s="51"/>
      <c r="V1726" s="51"/>
      <c r="W1726" s="51"/>
      <c r="X1726" s="51"/>
      <c r="Y1726" s="51"/>
      <c r="Z1726" s="51"/>
      <c r="AA1726" s="51"/>
    </row>
    <row r="1727" spans="1:27" ht="11.65" customHeight="1">
      <c r="A1727" s="53">
        <v>1598</v>
      </c>
      <c r="C1727" s="101"/>
      <c r="F1727" s="101" t="s">
        <v>270</v>
      </c>
      <c r="G1727" s="3" t="s">
        <v>634</v>
      </c>
      <c r="H1727" s="59"/>
      <c r="I1727" s="7">
        <v>553173</v>
      </c>
      <c r="J1727" s="7">
        <v>428866.49328551331</v>
      </c>
      <c r="K1727" s="103">
        <v>124306.50671448671</v>
      </c>
      <c r="L1727" s="7">
        <v>0</v>
      </c>
      <c r="M1727" s="7">
        <v>124306.50671448671</v>
      </c>
      <c r="O1727" s="51"/>
      <c r="P1727" s="51"/>
      <c r="Q1727" s="51"/>
      <c r="R1727" s="51"/>
      <c r="S1727" s="51"/>
      <c r="T1727" s="51"/>
      <c r="U1727" s="51"/>
      <c r="V1727" s="51"/>
      <c r="W1727" s="51"/>
      <c r="X1727" s="51"/>
      <c r="Y1727" s="51"/>
      <c r="Z1727" s="51"/>
      <c r="AA1727" s="51"/>
    </row>
    <row r="1728" spans="1:27" ht="11.65" customHeight="1">
      <c r="A1728" s="53">
        <v>1599</v>
      </c>
      <c r="C1728" s="101"/>
      <c r="F1728" s="101" t="s">
        <v>270</v>
      </c>
      <c r="G1728" s="3" t="s">
        <v>636</v>
      </c>
      <c r="H1728" s="59"/>
      <c r="I1728" s="7">
        <v>-16845409.975000001</v>
      </c>
      <c r="J1728" s="7">
        <v>-16845409.975000001</v>
      </c>
      <c r="K1728" s="103">
        <v>0</v>
      </c>
      <c r="L1728" s="7">
        <v>0</v>
      </c>
      <c r="M1728" s="7">
        <v>0</v>
      </c>
      <c r="O1728" s="51"/>
      <c r="P1728" s="51"/>
      <c r="Q1728" s="51"/>
      <c r="R1728" s="51"/>
      <c r="S1728" s="51"/>
      <c r="T1728" s="51"/>
      <c r="U1728" s="51"/>
      <c r="V1728" s="51"/>
      <c r="W1728" s="51"/>
      <c r="X1728" s="51"/>
      <c r="Y1728" s="51"/>
      <c r="Z1728" s="51"/>
      <c r="AA1728" s="51"/>
    </row>
    <row r="1729" spans="1:27" ht="11.65" customHeight="1">
      <c r="A1729" s="53">
        <v>1600</v>
      </c>
      <c r="C1729" s="101"/>
      <c r="F1729" s="101" t="s">
        <v>270</v>
      </c>
      <c r="G1729" s="3" t="s">
        <v>249</v>
      </c>
      <c r="H1729" s="59"/>
      <c r="I1729" s="7">
        <v>58832790.675416701</v>
      </c>
      <c r="J1729" s="7">
        <v>54196543.675770827</v>
      </c>
      <c r="K1729" s="103">
        <v>4636246.9996458748</v>
      </c>
      <c r="L1729" s="7">
        <v>-1007351.0707170442</v>
      </c>
      <c r="M1729" s="7">
        <v>3628895.9289288307</v>
      </c>
      <c r="O1729" s="51"/>
      <c r="P1729" s="51"/>
      <c r="Q1729" s="51"/>
      <c r="R1729" s="51"/>
      <c r="S1729" s="51"/>
      <c r="T1729" s="51"/>
      <c r="U1729" s="51"/>
      <c r="V1729" s="51"/>
      <c r="W1729" s="51"/>
      <c r="X1729" s="51"/>
      <c r="Y1729" s="51"/>
      <c r="Z1729" s="51"/>
      <c r="AA1729" s="51"/>
    </row>
    <row r="1730" spans="1:27" ht="11.65" customHeight="1">
      <c r="A1730" s="53">
        <v>1601</v>
      </c>
      <c r="C1730" s="101"/>
      <c r="H1730" s="59"/>
      <c r="I1730" s="106">
        <v>42540553.700416699</v>
      </c>
      <c r="J1730" s="106">
        <v>37780000.19405634</v>
      </c>
      <c r="K1730" s="106">
        <v>4760553.5063603614</v>
      </c>
      <c r="L1730" s="106">
        <v>-1007351.0707170442</v>
      </c>
      <c r="M1730" s="106">
        <v>3753202.4356433172</v>
      </c>
      <c r="O1730" s="51"/>
      <c r="P1730" s="51"/>
      <c r="Q1730" s="51"/>
      <c r="R1730" s="51"/>
      <c r="S1730" s="51"/>
      <c r="T1730" s="51"/>
      <c r="U1730" s="51"/>
      <c r="V1730" s="51"/>
      <c r="W1730" s="51"/>
      <c r="X1730" s="51"/>
      <c r="Y1730" s="51"/>
      <c r="Z1730" s="51"/>
      <c r="AA1730" s="51"/>
    </row>
    <row r="1731" spans="1:27" ht="11.65" customHeight="1">
      <c r="A1731" s="53">
        <v>1602</v>
      </c>
      <c r="C1731" s="101"/>
      <c r="H1731" s="59"/>
      <c r="I1731" s="7"/>
      <c r="J1731" s="7"/>
      <c r="K1731" s="7"/>
      <c r="L1731" s="7"/>
      <c r="M1731" s="7"/>
      <c r="O1731" s="51"/>
      <c r="P1731" s="51"/>
      <c r="Q1731" s="51"/>
      <c r="R1731" s="51"/>
      <c r="S1731" s="51"/>
      <c r="T1731" s="51"/>
      <c r="U1731" s="51"/>
      <c r="V1731" s="51"/>
      <c r="W1731" s="51"/>
      <c r="X1731" s="51"/>
      <c r="Y1731" s="51"/>
      <c r="Z1731" s="51"/>
      <c r="AA1731" s="51"/>
    </row>
    <row r="1732" spans="1:27" ht="11.65" customHeight="1">
      <c r="A1732" s="53">
        <v>1603</v>
      </c>
      <c r="C1732" s="101"/>
      <c r="H1732" s="59"/>
      <c r="I1732" s="7"/>
      <c r="J1732" s="7"/>
      <c r="K1732" s="7"/>
      <c r="L1732" s="7"/>
      <c r="M1732" s="7"/>
      <c r="O1732" s="51"/>
      <c r="P1732" s="51"/>
      <c r="Q1732" s="51"/>
      <c r="R1732" s="51"/>
      <c r="S1732" s="51"/>
      <c r="T1732" s="51"/>
      <c r="U1732" s="51"/>
      <c r="V1732" s="51"/>
      <c r="W1732" s="51"/>
      <c r="X1732" s="51"/>
      <c r="Y1732" s="51"/>
      <c r="Z1732" s="51"/>
      <c r="AA1732" s="51"/>
    </row>
    <row r="1733" spans="1:27" ht="11.65" customHeight="1" thickBot="1">
      <c r="A1733" s="53">
        <v>1604</v>
      </c>
      <c r="C1733" s="91" t="s">
        <v>411</v>
      </c>
      <c r="H1733" s="59" t="s">
        <v>402</v>
      </c>
      <c r="I1733" s="108">
        <v>7336654508.6245794</v>
      </c>
      <c r="J1733" s="108">
        <v>6957262415.1472216</v>
      </c>
      <c r="K1733" s="108">
        <v>379392093.47735864</v>
      </c>
      <c r="L1733" s="108">
        <v>-79725452.598949343</v>
      </c>
      <c r="M1733" s="108">
        <v>299666640.87840933</v>
      </c>
      <c r="O1733" s="105"/>
      <c r="P1733" s="105"/>
      <c r="Q1733" s="105"/>
      <c r="R1733" s="105"/>
      <c r="S1733" s="105"/>
      <c r="T1733" s="105"/>
      <c r="U1733" s="51"/>
      <c r="V1733" s="105"/>
      <c r="W1733" s="105"/>
      <c r="X1733" s="105"/>
      <c r="Y1733" s="105"/>
      <c r="Z1733" s="105"/>
      <c r="AA1733" s="105"/>
    </row>
    <row r="1734" spans="1:27" ht="11.65" customHeight="1" thickTop="1">
      <c r="A1734" s="53">
        <v>1605</v>
      </c>
      <c r="C1734" s="101"/>
      <c r="H1734" s="59"/>
      <c r="I1734" s="7"/>
      <c r="J1734" s="7"/>
      <c r="K1734" s="7"/>
      <c r="L1734" s="7"/>
      <c r="M1734" s="7"/>
      <c r="O1734" s="51"/>
      <c r="P1734" s="51"/>
      <c r="Q1734" s="51"/>
      <c r="R1734" s="51"/>
      <c r="S1734" s="51"/>
      <c r="T1734" s="51"/>
      <c r="U1734" s="51"/>
      <c r="V1734" s="51"/>
      <c r="W1734" s="51"/>
      <c r="X1734" s="51"/>
      <c r="Y1734" s="51"/>
      <c r="Z1734" s="51"/>
      <c r="AA1734" s="51"/>
    </row>
    <row r="1735" spans="1:27" ht="11.65" customHeight="1">
      <c r="A1735" s="53">
        <v>1606</v>
      </c>
      <c r="C1735" s="101"/>
      <c r="H1735" s="59"/>
      <c r="I1735" s="7"/>
      <c r="J1735" s="7"/>
      <c r="K1735" s="7"/>
      <c r="L1735" s="7"/>
      <c r="M1735" s="7"/>
      <c r="O1735" s="51"/>
      <c r="P1735" s="51"/>
      <c r="Q1735" s="51"/>
      <c r="R1735" s="51"/>
      <c r="S1735" s="51"/>
      <c r="T1735" s="51"/>
      <c r="U1735" s="51"/>
      <c r="V1735" s="51"/>
      <c r="W1735" s="51"/>
      <c r="X1735" s="51"/>
      <c r="Y1735" s="51"/>
      <c r="Z1735" s="51"/>
      <c r="AA1735" s="51"/>
    </row>
    <row r="1736" spans="1:27" ht="11.65" customHeight="1">
      <c r="A1736" s="53">
        <v>1607</v>
      </c>
      <c r="C1736" s="101" t="s">
        <v>412</v>
      </c>
      <c r="H1736" s="59"/>
      <c r="I1736" s="7"/>
      <c r="J1736" s="7"/>
      <c r="K1736" s="7"/>
      <c r="L1736" s="7"/>
      <c r="M1736" s="7"/>
      <c r="O1736" s="51"/>
      <c r="P1736" s="51"/>
      <c r="Q1736" s="51"/>
      <c r="R1736" s="51"/>
      <c r="S1736" s="51"/>
      <c r="T1736" s="51"/>
      <c r="U1736" s="51"/>
      <c r="V1736" s="51"/>
      <c r="W1736" s="51"/>
      <c r="X1736" s="51"/>
      <c r="Y1736" s="51"/>
      <c r="Z1736" s="51"/>
      <c r="AA1736" s="51"/>
    </row>
    <row r="1737" spans="1:27" ht="11.65" customHeight="1">
      <c r="A1737" s="53">
        <v>1608</v>
      </c>
      <c r="C1737" s="101"/>
      <c r="E1737" s="3" t="s">
        <v>569</v>
      </c>
      <c r="H1737" s="59"/>
      <c r="I1737" s="7">
        <v>0</v>
      </c>
      <c r="J1737" s="7">
        <v>0</v>
      </c>
      <c r="K1737" s="103">
        <v>0</v>
      </c>
      <c r="L1737" s="7">
        <v>-244218.2569999985</v>
      </c>
      <c r="M1737" s="7">
        <v>-244218.2569999985</v>
      </c>
      <c r="O1737" s="51"/>
      <c r="P1737" s="51"/>
      <c r="Q1737" s="51"/>
      <c r="R1737" s="51"/>
      <c r="S1737" s="51"/>
      <c r="T1737" s="51"/>
      <c r="U1737" s="51"/>
      <c r="V1737" s="51"/>
      <c r="W1737" s="51"/>
      <c r="X1737" s="51"/>
      <c r="Y1737" s="51"/>
      <c r="Z1737" s="51"/>
      <c r="AA1737" s="51"/>
    </row>
    <row r="1738" spans="1:27" ht="11.65" customHeight="1">
      <c r="A1738" s="53">
        <v>1609</v>
      </c>
      <c r="C1738" s="101"/>
      <c r="E1738" s="3" t="s">
        <v>639</v>
      </c>
      <c r="H1738" s="59"/>
      <c r="I1738" s="7">
        <v>1428190431.5979164</v>
      </c>
      <c r="J1738" s="7">
        <v>1107254009.4027042</v>
      </c>
      <c r="K1738" s="103">
        <v>320936422.19521213</v>
      </c>
      <c r="L1738" s="7">
        <v>-49768468.074679434</v>
      </c>
      <c r="M1738" s="7">
        <v>271167954.12053269</v>
      </c>
      <c r="O1738" s="51"/>
      <c r="P1738" s="51"/>
      <c r="Q1738" s="51"/>
      <c r="R1738" s="51"/>
      <c r="S1738" s="51"/>
      <c r="T1738" s="51"/>
      <c r="U1738" s="51"/>
      <c r="V1738" s="51"/>
      <c r="W1738" s="51"/>
      <c r="X1738" s="51"/>
      <c r="Y1738" s="51"/>
      <c r="Z1738" s="51"/>
      <c r="AA1738" s="51"/>
    </row>
    <row r="1739" spans="1:27" ht="11.65" customHeight="1">
      <c r="A1739" s="53">
        <v>1610</v>
      </c>
      <c r="C1739" s="101"/>
      <c r="E1739" s="3" t="s">
        <v>651</v>
      </c>
      <c r="H1739" s="59"/>
      <c r="I1739" s="7">
        <v>0</v>
      </c>
      <c r="J1739" s="7">
        <v>0</v>
      </c>
      <c r="K1739" s="103">
        <v>0</v>
      </c>
      <c r="L1739" s="7">
        <v>0</v>
      </c>
      <c r="M1739" s="7">
        <v>0</v>
      </c>
      <c r="O1739" s="51"/>
      <c r="P1739" s="51"/>
      <c r="Q1739" s="51"/>
      <c r="R1739" s="51"/>
      <c r="S1739" s="51"/>
      <c r="T1739" s="51"/>
      <c r="U1739" s="51"/>
      <c r="V1739" s="51"/>
      <c r="W1739" s="51"/>
      <c r="X1739" s="51"/>
      <c r="Y1739" s="51"/>
      <c r="Z1739" s="51"/>
      <c r="AA1739" s="51"/>
    </row>
    <row r="1740" spans="1:27" ht="11.65" customHeight="1">
      <c r="A1740" s="53">
        <v>1611</v>
      </c>
      <c r="C1740" s="101"/>
      <c r="E1740" s="57" t="s">
        <v>249</v>
      </c>
      <c r="H1740" s="59"/>
      <c r="I1740" s="7">
        <v>58832790.675416701</v>
      </c>
      <c r="J1740" s="7">
        <v>54196543.675770827</v>
      </c>
      <c r="K1740" s="103">
        <v>4636246.9996458748</v>
      </c>
      <c r="L1740" s="7">
        <v>-1007351.0707170442</v>
      </c>
      <c r="M1740" s="7">
        <v>3628895.9289288307</v>
      </c>
      <c r="O1740" s="51"/>
      <c r="P1740" s="51"/>
      <c r="Q1740" s="51"/>
      <c r="R1740" s="51"/>
      <c r="S1740" s="51"/>
      <c r="T1740" s="51"/>
      <c r="U1740" s="51"/>
      <c r="V1740" s="51"/>
      <c r="W1740" s="51"/>
      <c r="X1740" s="51"/>
      <c r="Y1740" s="51"/>
      <c r="Z1740" s="51"/>
      <c r="AA1740" s="51"/>
    </row>
    <row r="1741" spans="1:27" ht="11.65" customHeight="1">
      <c r="A1741" s="53">
        <v>1612</v>
      </c>
      <c r="C1741" s="101"/>
      <c r="E1741" s="3" t="s">
        <v>634</v>
      </c>
      <c r="F1741" s="101"/>
      <c r="H1741" s="59"/>
      <c r="I1741" s="7">
        <v>239500354.20916697</v>
      </c>
      <c r="J1741" s="7">
        <v>185680929.92666626</v>
      </c>
      <c r="K1741" s="103">
        <v>53819424.282500707</v>
      </c>
      <c r="L1741" s="7">
        <v>-28705415.196552891</v>
      </c>
      <c r="M1741" s="7">
        <v>25114009.085947815</v>
      </c>
      <c r="O1741" s="51"/>
      <c r="P1741" s="51"/>
      <c r="Q1741" s="51"/>
      <c r="R1741" s="51"/>
      <c r="S1741" s="51"/>
      <c r="T1741" s="51"/>
      <c r="U1741" s="51"/>
      <c r="V1741" s="51"/>
      <c r="W1741" s="51"/>
      <c r="X1741" s="51"/>
      <c r="Y1741" s="51"/>
      <c r="Z1741" s="51"/>
      <c r="AA1741" s="51"/>
    </row>
    <row r="1742" spans="1:27" ht="11.65" customHeight="1">
      <c r="A1742" s="53">
        <v>1613</v>
      </c>
      <c r="C1742" s="101"/>
      <c r="E1742" s="3" t="s">
        <v>636</v>
      </c>
      <c r="F1742" s="101"/>
      <c r="H1742" s="59"/>
      <c r="I1742" s="7">
        <v>5610130932.1420803</v>
      </c>
      <c r="J1742" s="7">
        <v>5610130932.1420803</v>
      </c>
      <c r="K1742" s="103">
        <v>0</v>
      </c>
      <c r="L1742" s="7">
        <v>0</v>
      </c>
      <c r="M1742" s="7">
        <v>0</v>
      </c>
      <c r="O1742" s="51"/>
      <c r="P1742" s="51"/>
      <c r="Q1742" s="51"/>
      <c r="R1742" s="51"/>
      <c r="S1742" s="51"/>
      <c r="T1742" s="51"/>
      <c r="U1742" s="51"/>
      <c r="V1742" s="51"/>
      <c r="W1742" s="51"/>
      <c r="X1742" s="51"/>
      <c r="Y1742" s="51"/>
      <c r="Z1742" s="51"/>
      <c r="AA1742" s="51"/>
    </row>
    <row r="1743" spans="1:27" ht="11.65" customHeight="1">
      <c r="A1743" s="53">
        <v>1614</v>
      </c>
      <c r="C1743" s="101"/>
      <c r="E1743" s="101" t="s">
        <v>662</v>
      </c>
      <c r="H1743" s="59"/>
      <c r="I1743" s="7">
        <v>0</v>
      </c>
      <c r="J1743" s="7">
        <v>0</v>
      </c>
      <c r="K1743" s="103">
        <v>0</v>
      </c>
      <c r="L1743" s="7">
        <v>0</v>
      </c>
      <c r="M1743" s="7">
        <v>0</v>
      </c>
      <c r="O1743" s="51"/>
      <c r="P1743" s="51"/>
      <c r="Q1743" s="51"/>
      <c r="R1743" s="51"/>
      <c r="S1743" s="51"/>
      <c r="T1743" s="51"/>
      <c r="U1743" s="51"/>
      <c r="V1743" s="51"/>
      <c r="W1743" s="51"/>
      <c r="X1743" s="51"/>
      <c r="Y1743" s="51"/>
      <c r="Z1743" s="51"/>
      <c r="AA1743" s="51"/>
    </row>
    <row r="1744" spans="1:27" ht="11.65" customHeight="1" thickBot="1">
      <c r="A1744" s="53">
        <v>1615</v>
      </c>
      <c r="C1744" s="101" t="s">
        <v>413</v>
      </c>
      <c r="H1744" s="59" t="s">
        <v>402</v>
      </c>
      <c r="I1744" s="118">
        <v>7336654508.6245804</v>
      </c>
      <c r="J1744" s="118">
        <v>6957262415.1472216</v>
      </c>
      <c r="K1744" s="118">
        <v>379392093.4773587</v>
      </c>
      <c r="L1744" s="118">
        <v>-79725452.598949373</v>
      </c>
      <c r="M1744" s="118">
        <v>299666640.87840939</v>
      </c>
      <c r="O1744" s="51">
        <v>0</v>
      </c>
      <c r="P1744" s="51"/>
      <c r="Q1744" s="51"/>
      <c r="R1744" s="51"/>
      <c r="S1744" s="51"/>
      <c r="T1744" s="51"/>
      <c r="U1744" s="51"/>
      <c r="V1744" s="51"/>
      <c r="W1744" s="51"/>
      <c r="X1744" s="51"/>
      <c r="Y1744" s="51"/>
      <c r="Z1744" s="51"/>
      <c r="AA1744" s="51"/>
    </row>
    <row r="1745" spans="1:27" ht="11.65" customHeight="1" thickTop="1">
      <c r="A1745" s="53">
        <v>1616</v>
      </c>
      <c r="C1745" s="101">
        <v>320</v>
      </c>
      <c r="D1745" s="3" t="s">
        <v>401</v>
      </c>
      <c r="H1745" s="59"/>
      <c r="I1745" s="7"/>
      <c r="J1745" s="7"/>
      <c r="K1745" s="7"/>
      <c r="L1745" s="7"/>
      <c r="M1745" s="7"/>
      <c r="O1745" s="51"/>
      <c r="P1745" s="51"/>
      <c r="Q1745" s="51"/>
      <c r="R1745" s="51"/>
      <c r="S1745" s="51"/>
      <c r="T1745" s="51"/>
      <c r="U1745" s="51"/>
      <c r="V1745" s="51"/>
      <c r="W1745" s="51"/>
      <c r="X1745" s="51"/>
      <c r="Y1745" s="51"/>
      <c r="Z1745" s="51"/>
      <c r="AA1745" s="51"/>
    </row>
    <row r="1746" spans="1:27" ht="11.65" customHeight="1">
      <c r="A1746" s="53">
        <v>1617</v>
      </c>
      <c r="C1746" s="101"/>
      <c r="F1746" s="101" t="s">
        <v>270</v>
      </c>
      <c r="G1746" s="3" t="s">
        <v>635</v>
      </c>
      <c r="H1746" s="59"/>
      <c r="I1746" s="7">
        <v>0</v>
      </c>
      <c r="J1746" s="7">
        <v>0</v>
      </c>
      <c r="K1746" s="103">
        <v>0</v>
      </c>
      <c r="L1746" s="7">
        <v>0</v>
      </c>
      <c r="M1746" s="7">
        <v>0</v>
      </c>
      <c r="O1746" s="51"/>
      <c r="P1746" s="51"/>
      <c r="Q1746" s="51"/>
      <c r="R1746" s="51"/>
      <c r="S1746" s="51"/>
      <c r="T1746" s="51"/>
      <c r="U1746" s="51"/>
      <c r="V1746" s="51"/>
      <c r="W1746" s="51"/>
      <c r="X1746" s="51"/>
      <c r="Y1746" s="51"/>
      <c r="Z1746" s="51"/>
      <c r="AA1746" s="51"/>
    </row>
    <row r="1747" spans="1:27" ht="11.65" customHeight="1">
      <c r="A1747" s="53">
        <v>1618</v>
      </c>
      <c r="C1747" s="101"/>
      <c r="F1747" s="101" t="s">
        <v>270</v>
      </c>
      <c r="G1747" s="3" t="s">
        <v>249</v>
      </c>
      <c r="H1747" s="59"/>
      <c r="I1747" s="7">
        <v>0</v>
      </c>
      <c r="J1747" s="7">
        <v>0</v>
      </c>
      <c r="K1747" s="103">
        <v>0</v>
      </c>
      <c r="L1747" s="7">
        <v>0</v>
      </c>
      <c r="M1747" s="7">
        <v>0</v>
      </c>
      <c r="O1747" s="51"/>
      <c r="P1747" s="51"/>
      <c r="Q1747" s="51"/>
      <c r="R1747" s="51"/>
      <c r="S1747" s="51"/>
      <c r="T1747" s="51"/>
      <c r="U1747" s="51"/>
      <c r="V1747" s="51"/>
      <c r="W1747" s="51"/>
      <c r="X1747" s="51"/>
      <c r="Y1747" s="51"/>
      <c r="Z1747" s="51"/>
      <c r="AA1747" s="51"/>
    </row>
    <row r="1748" spans="1:27" ht="11.65" customHeight="1">
      <c r="A1748" s="53">
        <v>1619</v>
      </c>
      <c r="C1748" s="101"/>
      <c r="H1748" s="59"/>
      <c r="I1748" s="106">
        <v>0</v>
      </c>
      <c r="J1748" s="106">
        <v>0</v>
      </c>
      <c r="K1748" s="106">
        <v>0</v>
      </c>
      <c r="L1748" s="106">
        <v>0</v>
      </c>
      <c r="M1748" s="106">
        <v>0</v>
      </c>
      <c r="O1748" s="51"/>
      <c r="P1748" s="51"/>
      <c r="Q1748" s="51"/>
      <c r="R1748" s="51"/>
      <c r="S1748" s="51"/>
      <c r="T1748" s="51"/>
      <c r="U1748" s="51"/>
      <c r="V1748" s="51"/>
      <c r="W1748" s="51"/>
      <c r="X1748" s="51"/>
      <c r="Y1748" s="51"/>
      <c r="Z1748" s="51"/>
      <c r="AA1748" s="51"/>
    </row>
    <row r="1749" spans="1:27" ht="11.65" customHeight="1">
      <c r="A1749" s="53">
        <v>1620</v>
      </c>
      <c r="C1749" s="101"/>
      <c r="H1749" s="59"/>
      <c r="I1749" s="7"/>
      <c r="J1749" s="7"/>
      <c r="K1749" s="7"/>
      <c r="L1749" s="7"/>
      <c r="M1749" s="7"/>
      <c r="O1749" s="51"/>
      <c r="P1749" s="51"/>
      <c r="Q1749" s="51"/>
      <c r="R1749" s="51"/>
      <c r="S1749" s="51"/>
      <c r="T1749" s="51"/>
      <c r="U1749" s="51"/>
      <c r="V1749" s="51"/>
      <c r="W1749" s="51"/>
      <c r="X1749" s="51"/>
      <c r="Y1749" s="51"/>
      <c r="Z1749" s="51"/>
      <c r="AA1749" s="51"/>
    </row>
    <row r="1750" spans="1:27" ht="11.65" customHeight="1">
      <c r="A1750" s="53">
        <v>1621</v>
      </c>
      <c r="C1750" s="101">
        <v>321</v>
      </c>
      <c r="D1750" s="3" t="s">
        <v>403</v>
      </c>
      <c r="H1750" s="59"/>
      <c r="I1750" s="7"/>
      <c r="J1750" s="7"/>
      <c r="K1750" s="7"/>
      <c r="L1750" s="7"/>
      <c r="M1750" s="7"/>
      <c r="O1750" s="51"/>
      <c r="P1750" s="51"/>
      <c r="Q1750" s="51"/>
      <c r="R1750" s="51"/>
      <c r="S1750" s="51"/>
      <c r="T1750" s="51"/>
      <c r="U1750" s="51"/>
      <c r="V1750" s="51"/>
      <c r="W1750" s="51"/>
      <c r="X1750" s="51"/>
      <c r="Y1750" s="51"/>
      <c r="Z1750" s="51"/>
      <c r="AA1750" s="51"/>
    </row>
    <row r="1751" spans="1:27" ht="11.65" customHeight="1">
      <c r="A1751" s="53">
        <v>1622</v>
      </c>
      <c r="C1751" s="101"/>
      <c r="F1751" s="101" t="s">
        <v>270</v>
      </c>
      <c r="G1751" s="3" t="s">
        <v>635</v>
      </c>
      <c r="H1751" s="59"/>
      <c r="I1751" s="7">
        <v>0</v>
      </c>
      <c r="J1751" s="7">
        <v>0</v>
      </c>
      <c r="K1751" s="103">
        <v>0</v>
      </c>
      <c r="L1751" s="7">
        <v>0</v>
      </c>
      <c r="M1751" s="7">
        <v>0</v>
      </c>
      <c r="O1751" s="51"/>
      <c r="P1751" s="51"/>
      <c r="Q1751" s="51"/>
      <c r="R1751" s="51"/>
      <c r="S1751" s="51"/>
      <c r="T1751" s="51"/>
      <c r="U1751" s="51"/>
      <c r="V1751" s="51"/>
      <c r="W1751" s="51"/>
      <c r="X1751" s="51"/>
      <c r="Y1751" s="51"/>
      <c r="Z1751" s="51"/>
      <c r="AA1751" s="51"/>
    </row>
    <row r="1752" spans="1:27" ht="11.65" customHeight="1">
      <c r="A1752" s="53">
        <v>1623</v>
      </c>
      <c r="C1752" s="101"/>
      <c r="F1752" s="101" t="s">
        <v>270</v>
      </c>
      <c r="G1752" s="3" t="s">
        <v>249</v>
      </c>
      <c r="H1752" s="59"/>
      <c r="I1752" s="7">
        <v>0</v>
      </c>
      <c r="J1752" s="7">
        <v>0</v>
      </c>
      <c r="K1752" s="103">
        <v>0</v>
      </c>
      <c r="L1752" s="7">
        <v>0</v>
      </c>
      <c r="M1752" s="7">
        <v>0</v>
      </c>
      <c r="O1752" s="51"/>
      <c r="P1752" s="51"/>
      <c r="Q1752" s="51"/>
      <c r="R1752" s="51"/>
      <c r="S1752" s="51"/>
      <c r="T1752" s="51"/>
      <c r="U1752" s="51"/>
      <c r="V1752" s="51"/>
      <c r="W1752" s="51"/>
      <c r="X1752" s="51"/>
      <c r="Y1752" s="51"/>
      <c r="Z1752" s="51"/>
      <c r="AA1752" s="51"/>
    </row>
    <row r="1753" spans="1:27" ht="11.65" customHeight="1">
      <c r="A1753" s="53">
        <v>1624</v>
      </c>
      <c r="C1753" s="101"/>
      <c r="H1753" s="59"/>
      <c r="I1753" s="106">
        <v>0</v>
      </c>
      <c r="J1753" s="106">
        <v>0</v>
      </c>
      <c r="K1753" s="106">
        <v>0</v>
      </c>
      <c r="L1753" s="106">
        <v>0</v>
      </c>
      <c r="M1753" s="106">
        <v>0</v>
      </c>
      <c r="O1753" s="51"/>
      <c r="P1753" s="51"/>
      <c r="Q1753" s="51"/>
      <c r="R1753" s="51"/>
      <c r="S1753" s="51"/>
      <c r="T1753" s="51"/>
      <c r="U1753" s="51"/>
      <c r="V1753" s="51"/>
      <c r="W1753" s="51"/>
      <c r="X1753" s="51"/>
      <c r="Y1753" s="51"/>
      <c r="Z1753" s="51"/>
      <c r="AA1753" s="51"/>
    </row>
    <row r="1754" spans="1:27" ht="11.65" customHeight="1">
      <c r="A1754" s="53">
        <v>1625</v>
      </c>
      <c r="C1754" s="101"/>
      <c r="H1754" s="59"/>
      <c r="I1754" s="7"/>
      <c r="J1754" s="7"/>
      <c r="K1754" s="7"/>
      <c r="L1754" s="7"/>
      <c r="M1754" s="7"/>
      <c r="O1754" s="51"/>
      <c r="P1754" s="51"/>
      <c r="Q1754" s="51"/>
      <c r="R1754" s="51"/>
      <c r="S1754" s="51"/>
      <c r="T1754" s="51"/>
      <c r="U1754" s="51"/>
      <c r="V1754" s="51"/>
      <c r="W1754" s="51"/>
      <c r="X1754" s="51"/>
      <c r="Y1754" s="51"/>
      <c r="Z1754" s="51"/>
      <c r="AA1754" s="51"/>
    </row>
    <row r="1755" spans="1:27" ht="11.65" customHeight="1">
      <c r="A1755" s="53">
        <v>1626</v>
      </c>
      <c r="C1755" s="101">
        <v>322</v>
      </c>
      <c r="D1755" s="3" t="s">
        <v>414</v>
      </c>
      <c r="H1755" s="59"/>
      <c r="I1755" s="7"/>
      <c r="J1755" s="7"/>
      <c r="K1755" s="7"/>
      <c r="L1755" s="7"/>
      <c r="M1755" s="7"/>
      <c r="O1755" s="51"/>
      <c r="P1755" s="51"/>
      <c r="Q1755" s="51"/>
      <c r="R1755" s="51"/>
      <c r="S1755" s="51"/>
      <c r="T1755" s="51"/>
      <c r="U1755" s="51"/>
      <c r="V1755" s="51"/>
      <c r="W1755" s="51"/>
      <c r="X1755" s="51"/>
      <c r="Y1755" s="51"/>
      <c r="Z1755" s="51"/>
      <c r="AA1755" s="51"/>
    </row>
    <row r="1756" spans="1:27" ht="11.65" customHeight="1">
      <c r="A1756" s="53">
        <v>1627</v>
      </c>
      <c r="C1756" s="101"/>
      <c r="F1756" s="101" t="s">
        <v>270</v>
      </c>
      <c r="G1756" s="3" t="s">
        <v>635</v>
      </c>
      <c r="H1756" s="59"/>
      <c r="I1756" s="7">
        <v>0</v>
      </c>
      <c r="J1756" s="7">
        <v>0</v>
      </c>
      <c r="K1756" s="103">
        <v>0</v>
      </c>
      <c r="L1756" s="7">
        <v>0</v>
      </c>
      <c r="M1756" s="7">
        <v>0</v>
      </c>
      <c r="O1756" s="51"/>
      <c r="P1756" s="51"/>
      <c r="Q1756" s="51"/>
      <c r="R1756" s="51"/>
      <c r="S1756" s="51"/>
      <c r="T1756" s="51"/>
      <c r="U1756" s="51"/>
      <c r="V1756" s="51"/>
      <c r="W1756" s="51"/>
      <c r="X1756" s="51"/>
      <c r="Y1756" s="51"/>
      <c r="Z1756" s="51"/>
      <c r="AA1756" s="51"/>
    </row>
    <row r="1757" spans="1:27" ht="11.65" customHeight="1">
      <c r="A1757" s="53">
        <v>1628</v>
      </c>
      <c r="C1757" s="101"/>
      <c r="F1757" s="101" t="s">
        <v>270</v>
      </c>
      <c r="G1757" s="3" t="s">
        <v>249</v>
      </c>
      <c r="H1757" s="59"/>
      <c r="I1757" s="7">
        <v>0</v>
      </c>
      <c r="J1757" s="7">
        <v>0</v>
      </c>
      <c r="K1757" s="103">
        <v>0</v>
      </c>
      <c r="L1757" s="7">
        <v>0</v>
      </c>
      <c r="M1757" s="7">
        <v>0</v>
      </c>
      <c r="O1757" s="51"/>
      <c r="P1757" s="51"/>
      <c r="Q1757" s="51"/>
      <c r="R1757" s="51"/>
      <c r="S1757" s="51"/>
      <c r="T1757" s="51"/>
      <c r="U1757" s="51"/>
      <c r="V1757" s="51"/>
      <c r="W1757" s="51"/>
      <c r="X1757" s="51"/>
      <c r="Y1757" s="51"/>
      <c r="Z1757" s="51"/>
      <c r="AA1757" s="51"/>
    </row>
    <row r="1758" spans="1:27" ht="11.65" customHeight="1">
      <c r="A1758" s="53">
        <v>1629</v>
      </c>
      <c r="C1758" s="101"/>
      <c r="H1758" s="59"/>
      <c r="I1758" s="106">
        <v>0</v>
      </c>
      <c r="J1758" s="106">
        <v>0</v>
      </c>
      <c r="K1758" s="106">
        <v>0</v>
      </c>
      <c r="L1758" s="106">
        <v>0</v>
      </c>
      <c r="M1758" s="106">
        <v>0</v>
      </c>
      <c r="O1758" s="51"/>
      <c r="P1758" s="51"/>
      <c r="Q1758" s="51"/>
      <c r="R1758" s="51"/>
      <c r="S1758" s="51"/>
      <c r="T1758" s="51"/>
      <c r="U1758" s="51"/>
      <c r="V1758" s="51"/>
      <c r="W1758" s="51"/>
      <c r="X1758" s="51"/>
      <c r="Y1758" s="51"/>
      <c r="Z1758" s="51"/>
      <c r="AA1758" s="51"/>
    </row>
    <row r="1759" spans="1:27" ht="11.65" customHeight="1">
      <c r="A1759" s="53">
        <v>1630</v>
      </c>
      <c r="C1759" s="101"/>
      <c r="H1759" s="59"/>
      <c r="I1759" s="7"/>
      <c r="J1759" s="7"/>
      <c r="K1759" s="7"/>
      <c r="L1759" s="7"/>
      <c r="M1759" s="7"/>
      <c r="O1759" s="51"/>
      <c r="P1759" s="51"/>
      <c r="Q1759" s="51"/>
      <c r="R1759" s="51"/>
      <c r="S1759" s="51"/>
      <c r="T1759" s="51"/>
      <c r="U1759" s="51"/>
      <c r="V1759" s="51"/>
      <c r="W1759" s="51"/>
      <c r="X1759" s="51"/>
      <c r="Y1759" s="51"/>
      <c r="Z1759" s="51"/>
      <c r="AA1759" s="51"/>
    </row>
    <row r="1760" spans="1:27" ht="11.65" customHeight="1">
      <c r="A1760" s="53">
        <v>1631</v>
      </c>
      <c r="C1760" s="101">
        <v>323</v>
      </c>
      <c r="D1760" s="3" t="s">
        <v>405</v>
      </c>
      <c r="H1760" s="59"/>
      <c r="I1760" s="7"/>
      <c r="J1760" s="7"/>
      <c r="K1760" s="7"/>
      <c r="L1760" s="7"/>
      <c r="M1760" s="7"/>
      <c r="O1760" s="51"/>
      <c r="P1760" s="51"/>
      <c r="Q1760" s="51"/>
      <c r="R1760" s="51"/>
      <c r="S1760" s="51"/>
      <c r="T1760" s="51"/>
      <c r="U1760" s="51"/>
      <c r="V1760" s="51"/>
      <c r="W1760" s="51"/>
      <c r="X1760" s="51"/>
      <c r="Y1760" s="51"/>
      <c r="Z1760" s="51"/>
      <c r="AA1760" s="51"/>
    </row>
    <row r="1761" spans="1:27" ht="11.65" customHeight="1">
      <c r="A1761" s="53">
        <v>1632</v>
      </c>
      <c r="C1761" s="101"/>
      <c r="F1761" s="101" t="s">
        <v>270</v>
      </c>
      <c r="G1761" s="3" t="s">
        <v>635</v>
      </c>
      <c r="H1761" s="59"/>
      <c r="I1761" s="7">
        <v>0</v>
      </c>
      <c r="J1761" s="7">
        <v>0</v>
      </c>
      <c r="K1761" s="103">
        <v>0</v>
      </c>
      <c r="L1761" s="7">
        <v>0</v>
      </c>
      <c r="M1761" s="7">
        <v>0</v>
      </c>
      <c r="O1761" s="51"/>
      <c r="P1761" s="51"/>
      <c r="Q1761" s="51"/>
      <c r="R1761" s="51"/>
      <c r="S1761" s="51"/>
      <c r="T1761" s="51"/>
      <c r="U1761" s="51"/>
      <c r="V1761" s="51"/>
      <c r="W1761" s="51"/>
      <c r="X1761" s="51"/>
      <c r="Y1761" s="51"/>
      <c r="Z1761" s="51"/>
      <c r="AA1761" s="51"/>
    </row>
    <row r="1762" spans="1:27" ht="11.65" customHeight="1">
      <c r="A1762" s="53">
        <v>1633</v>
      </c>
      <c r="C1762" s="101"/>
      <c r="F1762" s="101" t="s">
        <v>270</v>
      </c>
      <c r="G1762" s="3" t="s">
        <v>249</v>
      </c>
      <c r="H1762" s="59"/>
      <c r="I1762" s="7">
        <v>0</v>
      </c>
      <c r="J1762" s="7">
        <v>0</v>
      </c>
      <c r="K1762" s="103">
        <v>0</v>
      </c>
      <c r="L1762" s="7">
        <v>0</v>
      </c>
      <c r="M1762" s="7">
        <v>0</v>
      </c>
      <c r="O1762" s="51"/>
      <c r="P1762" s="51"/>
      <c r="Q1762" s="51"/>
      <c r="R1762" s="51"/>
      <c r="S1762" s="51"/>
      <c r="T1762" s="51"/>
      <c r="U1762" s="51"/>
      <c r="V1762" s="51"/>
      <c r="W1762" s="51"/>
      <c r="X1762" s="51"/>
      <c r="Y1762" s="51"/>
      <c r="Z1762" s="51"/>
      <c r="AA1762" s="51"/>
    </row>
    <row r="1763" spans="1:27" ht="11.65" customHeight="1">
      <c r="A1763" s="53">
        <v>1634</v>
      </c>
      <c r="C1763" s="101"/>
      <c r="H1763" s="59"/>
      <c r="I1763" s="106">
        <v>0</v>
      </c>
      <c r="J1763" s="106">
        <v>0</v>
      </c>
      <c r="K1763" s="106">
        <v>0</v>
      </c>
      <c r="L1763" s="106">
        <v>0</v>
      </c>
      <c r="M1763" s="106">
        <v>0</v>
      </c>
      <c r="O1763" s="51"/>
      <c r="P1763" s="51"/>
      <c r="Q1763" s="51"/>
      <c r="R1763" s="51"/>
      <c r="S1763" s="51"/>
      <c r="T1763" s="51"/>
      <c r="U1763" s="51"/>
      <c r="V1763" s="51"/>
      <c r="W1763" s="51"/>
      <c r="X1763" s="51"/>
      <c r="Y1763" s="51"/>
      <c r="Z1763" s="51"/>
      <c r="AA1763" s="51"/>
    </row>
    <row r="1764" spans="1:27" ht="11.65" customHeight="1">
      <c r="A1764" s="53">
        <v>1635</v>
      </c>
      <c r="C1764" s="101"/>
      <c r="H1764" s="59"/>
      <c r="I1764" s="7"/>
      <c r="J1764" s="7"/>
      <c r="K1764" s="7"/>
      <c r="L1764" s="7"/>
      <c r="M1764" s="7"/>
      <c r="O1764" s="51"/>
      <c r="P1764" s="51"/>
      <c r="Q1764" s="51"/>
      <c r="R1764" s="51"/>
      <c r="S1764" s="51"/>
      <c r="T1764" s="51"/>
      <c r="U1764" s="51"/>
      <c r="V1764" s="51"/>
      <c r="W1764" s="51"/>
      <c r="X1764" s="51"/>
      <c r="Y1764" s="51"/>
      <c r="Z1764" s="51"/>
      <c r="AA1764" s="51"/>
    </row>
    <row r="1765" spans="1:27" ht="11.65" customHeight="1">
      <c r="A1765" s="53">
        <v>1636</v>
      </c>
      <c r="C1765" s="101">
        <v>324</v>
      </c>
      <c r="D1765" s="3" t="s">
        <v>401</v>
      </c>
      <c r="H1765" s="59"/>
      <c r="I1765" s="7"/>
      <c r="J1765" s="7"/>
      <c r="K1765" s="7"/>
      <c r="L1765" s="7"/>
      <c r="M1765" s="7"/>
      <c r="O1765" s="51"/>
      <c r="P1765" s="51"/>
      <c r="Q1765" s="51"/>
      <c r="R1765" s="51"/>
      <c r="S1765" s="51"/>
      <c r="T1765" s="51"/>
      <c r="U1765" s="51"/>
      <c r="V1765" s="51"/>
      <c r="W1765" s="51"/>
      <c r="X1765" s="51"/>
      <c r="Y1765" s="51"/>
      <c r="Z1765" s="51"/>
      <c r="AA1765" s="51"/>
    </row>
    <row r="1766" spans="1:27" ht="11.65" customHeight="1">
      <c r="A1766" s="53">
        <v>1637</v>
      </c>
      <c r="C1766" s="101"/>
      <c r="F1766" s="101" t="s">
        <v>270</v>
      </c>
      <c r="G1766" s="3" t="s">
        <v>635</v>
      </c>
      <c r="H1766" s="59"/>
      <c r="I1766" s="7">
        <v>0</v>
      </c>
      <c r="J1766" s="7">
        <v>0</v>
      </c>
      <c r="K1766" s="103">
        <v>0</v>
      </c>
      <c r="L1766" s="7">
        <v>0</v>
      </c>
      <c r="M1766" s="7">
        <v>0</v>
      </c>
      <c r="O1766" s="51"/>
      <c r="P1766" s="51"/>
      <c r="Q1766" s="51"/>
      <c r="R1766" s="51"/>
      <c r="S1766" s="51"/>
      <c r="T1766" s="51"/>
      <c r="U1766" s="51"/>
      <c r="V1766" s="51"/>
      <c r="W1766" s="51"/>
      <c r="X1766" s="51"/>
      <c r="Y1766" s="51"/>
      <c r="Z1766" s="51"/>
      <c r="AA1766" s="51"/>
    </row>
    <row r="1767" spans="1:27" ht="11.65" customHeight="1">
      <c r="A1767" s="53">
        <v>1638</v>
      </c>
      <c r="C1767" s="101"/>
      <c r="F1767" s="101" t="s">
        <v>270</v>
      </c>
      <c r="G1767" s="3" t="s">
        <v>249</v>
      </c>
      <c r="H1767" s="59"/>
      <c r="I1767" s="7">
        <v>0</v>
      </c>
      <c r="J1767" s="7">
        <v>0</v>
      </c>
      <c r="K1767" s="103">
        <v>0</v>
      </c>
      <c r="L1767" s="7">
        <v>0</v>
      </c>
      <c r="M1767" s="7">
        <v>0</v>
      </c>
      <c r="O1767" s="51"/>
      <c r="P1767" s="51"/>
      <c r="Q1767" s="51"/>
      <c r="R1767" s="51"/>
      <c r="S1767" s="51"/>
      <c r="T1767" s="51"/>
      <c r="U1767" s="51"/>
      <c r="V1767" s="51"/>
      <c r="W1767" s="51"/>
      <c r="X1767" s="51"/>
      <c r="Y1767" s="51"/>
      <c r="Z1767" s="51"/>
      <c r="AA1767" s="51"/>
    </row>
    <row r="1768" spans="1:27" ht="11.65" customHeight="1">
      <c r="A1768" s="53">
        <v>1639</v>
      </c>
      <c r="C1768" s="101"/>
      <c r="H1768" s="59"/>
      <c r="I1768" s="106">
        <v>0</v>
      </c>
      <c r="J1768" s="106">
        <v>0</v>
      </c>
      <c r="K1768" s="106">
        <v>0</v>
      </c>
      <c r="L1768" s="106">
        <v>0</v>
      </c>
      <c r="M1768" s="106">
        <v>0</v>
      </c>
      <c r="O1768" s="51"/>
      <c r="P1768" s="51"/>
      <c r="Q1768" s="51"/>
      <c r="R1768" s="51"/>
      <c r="S1768" s="51"/>
      <c r="T1768" s="51"/>
      <c r="U1768" s="51"/>
      <c r="V1768" s="51"/>
      <c r="W1768" s="51"/>
      <c r="X1768" s="51"/>
      <c r="Y1768" s="51"/>
      <c r="Z1768" s="51"/>
      <c r="AA1768" s="51"/>
    </row>
    <row r="1769" spans="1:27" ht="11.65" customHeight="1">
      <c r="A1769" s="53">
        <v>1640</v>
      </c>
      <c r="C1769" s="101"/>
      <c r="H1769" s="59"/>
      <c r="I1769" s="7"/>
      <c r="J1769" s="7"/>
      <c r="K1769" s="7"/>
      <c r="L1769" s="7"/>
      <c r="M1769" s="7"/>
      <c r="O1769" s="51"/>
      <c r="P1769" s="51"/>
      <c r="Q1769" s="51"/>
      <c r="R1769" s="51"/>
      <c r="S1769" s="51"/>
      <c r="T1769" s="51"/>
      <c r="U1769" s="51"/>
      <c r="V1769" s="51"/>
      <c r="W1769" s="51"/>
      <c r="X1769" s="51"/>
      <c r="Y1769" s="51"/>
      <c r="Z1769" s="51"/>
      <c r="AA1769" s="51"/>
    </row>
    <row r="1770" spans="1:27" ht="11.65" customHeight="1">
      <c r="A1770" s="53">
        <v>1641</v>
      </c>
      <c r="C1770" s="101">
        <v>325</v>
      </c>
      <c r="D1770" s="3" t="s">
        <v>415</v>
      </c>
      <c r="H1770" s="59"/>
      <c r="I1770" s="7"/>
      <c r="J1770" s="7"/>
      <c r="K1770" s="7"/>
      <c r="L1770" s="7"/>
      <c r="M1770" s="7"/>
      <c r="O1770" s="51"/>
      <c r="P1770" s="51"/>
      <c r="Q1770" s="51"/>
      <c r="R1770" s="51"/>
      <c r="S1770" s="51"/>
      <c r="T1770" s="51"/>
      <c r="U1770" s="51"/>
      <c r="V1770" s="51"/>
      <c r="W1770" s="51"/>
      <c r="X1770" s="51"/>
      <c r="Y1770" s="51"/>
      <c r="Z1770" s="51"/>
      <c r="AA1770" s="51"/>
    </row>
    <row r="1771" spans="1:27" ht="11.65" customHeight="1">
      <c r="A1771" s="53">
        <v>1642</v>
      </c>
      <c r="C1771" s="101"/>
      <c r="F1771" s="101" t="s">
        <v>270</v>
      </c>
      <c r="G1771" s="3" t="s">
        <v>635</v>
      </c>
      <c r="H1771" s="59"/>
      <c r="I1771" s="7">
        <v>0</v>
      </c>
      <c r="J1771" s="7">
        <v>0</v>
      </c>
      <c r="K1771" s="103">
        <v>0</v>
      </c>
      <c r="L1771" s="7">
        <v>0</v>
      </c>
      <c r="M1771" s="7">
        <v>0</v>
      </c>
      <c r="O1771" s="51"/>
      <c r="P1771" s="51"/>
      <c r="Q1771" s="51"/>
      <c r="R1771" s="51"/>
      <c r="S1771" s="51"/>
      <c r="T1771" s="51"/>
      <c r="U1771" s="51"/>
      <c r="V1771" s="51"/>
      <c r="W1771" s="51"/>
      <c r="X1771" s="51"/>
      <c r="Y1771" s="51"/>
      <c r="Z1771" s="51"/>
      <c r="AA1771" s="51"/>
    </row>
    <row r="1772" spans="1:27" ht="11.65" customHeight="1">
      <c r="A1772" s="53">
        <v>1643</v>
      </c>
      <c r="C1772" s="101"/>
      <c r="F1772" s="101" t="s">
        <v>270</v>
      </c>
      <c r="G1772" s="3" t="s">
        <v>249</v>
      </c>
      <c r="H1772" s="59"/>
      <c r="I1772" s="7">
        <v>0</v>
      </c>
      <c r="J1772" s="7">
        <v>0</v>
      </c>
      <c r="K1772" s="103">
        <v>0</v>
      </c>
      <c r="L1772" s="7">
        <v>0</v>
      </c>
      <c r="M1772" s="7">
        <v>0</v>
      </c>
      <c r="O1772" s="51"/>
      <c r="P1772" s="51"/>
      <c r="Q1772" s="51"/>
      <c r="R1772" s="51"/>
      <c r="S1772" s="51"/>
      <c r="T1772" s="51"/>
      <c r="U1772" s="51"/>
      <c r="V1772" s="51"/>
      <c r="W1772" s="51"/>
      <c r="X1772" s="51"/>
      <c r="Y1772" s="51"/>
      <c r="Z1772" s="51"/>
      <c r="AA1772" s="51"/>
    </row>
    <row r="1773" spans="1:27" ht="11.65" customHeight="1">
      <c r="A1773" s="53">
        <v>1644</v>
      </c>
      <c r="C1773" s="101"/>
      <c r="H1773" s="59"/>
      <c r="I1773" s="106">
        <v>0</v>
      </c>
      <c r="J1773" s="106">
        <v>0</v>
      </c>
      <c r="K1773" s="106">
        <v>0</v>
      </c>
      <c r="L1773" s="106">
        <v>0</v>
      </c>
      <c r="M1773" s="106">
        <v>0</v>
      </c>
      <c r="O1773" s="51"/>
      <c r="P1773" s="51"/>
      <c r="Q1773" s="51"/>
      <c r="R1773" s="51"/>
      <c r="S1773" s="51"/>
      <c r="T1773" s="51"/>
      <c r="U1773" s="51"/>
      <c r="V1773" s="51"/>
      <c r="W1773" s="51"/>
      <c r="X1773" s="51"/>
      <c r="Y1773" s="51"/>
      <c r="Z1773" s="51"/>
      <c r="AA1773" s="51"/>
    </row>
    <row r="1774" spans="1:27" ht="11.65" customHeight="1">
      <c r="A1774" s="53">
        <v>1645</v>
      </c>
      <c r="C1774" s="101"/>
      <c r="H1774" s="59"/>
      <c r="I1774" s="7"/>
      <c r="J1774" s="7"/>
      <c r="K1774" s="7"/>
      <c r="L1774" s="7"/>
      <c r="M1774" s="7"/>
      <c r="O1774" s="51"/>
      <c r="P1774" s="51"/>
      <c r="Q1774" s="51"/>
      <c r="R1774" s="51"/>
      <c r="S1774" s="51"/>
      <c r="T1774" s="51"/>
      <c r="U1774" s="51"/>
      <c r="V1774" s="51"/>
      <c r="W1774" s="51"/>
      <c r="X1774" s="51"/>
      <c r="Y1774" s="51"/>
      <c r="Z1774" s="51"/>
      <c r="AA1774" s="51"/>
    </row>
    <row r="1775" spans="1:27" ht="11.65" customHeight="1">
      <c r="A1775" s="53">
        <v>1646</v>
      </c>
      <c r="C1775" s="101"/>
      <c r="H1775" s="59"/>
      <c r="I1775" s="7"/>
      <c r="J1775" s="7"/>
      <c r="K1775" s="7"/>
      <c r="L1775" s="7"/>
      <c r="M1775" s="7"/>
      <c r="O1775" s="51"/>
      <c r="P1775" s="51"/>
      <c r="Q1775" s="51"/>
      <c r="R1775" s="51"/>
      <c r="S1775" s="51"/>
      <c r="T1775" s="51"/>
      <c r="U1775" s="51"/>
      <c r="V1775" s="51"/>
      <c r="W1775" s="51"/>
      <c r="X1775" s="51"/>
      <c r="Y1775" s="51"/>
      <c r="Z1775" s="51"/>
      <c r="AA1775" s="51"/>
    </row>
    <row r="1776" spans="1:27" ht="11.65" customHeight="1">
      <c r="A1776" s="53">
        <v>1647</v>
      </c>
      <c r="C1776" s="101" t="s">
        <v>416</v>
      </c>
      <c r="D1776" s="3" t="s">
        <v>417</v>
      </c>
      <c r="H1776" s="59"/>
      <c r="I1776" s="7"/>
      <c r="J1776" s="7"/>
      <c r="K1776" s="7"/>
      <c r="L1776" s="7"/>
      <c r="M1776" s="7"/>
      <c r="O1776" s="51"/>
      <c r="P1776" s="51"/>
      <c r="Q1776" s="51"/>
      <c r="R1776" s="51"/>
      <c r="S1776" s="51"/>
      <c r="T1776" s="51"/>
      <c r="U1776" s="51"/>
      <c r="V1776" s="51"/>
      <c r="W1776" s="51"/>
      <c r="X1776" s="51"/>
      <c r="Y1776" s="51"/>
      <c r="Z1776" s="51"/>
      <c r="AA1776" s="51"/>
    </row>
    <row r="1777" spans="1:27" ht="11.65" customHeight="1">
      <c r="A1777" s="53">
        <v>1648</v>
      </c>
      <c r="C1777" s="101"/>
      <c r="F1777" s="101" t="s">
        <v>270</v>
      </c>
      <c r="G1777" s="3" t="s">
        <v>249</v>
      </c>
      <c r="H1777" s="59"/>
      <c r="I1777" s="7">
        <v>0</v>
      </c>
      <c r="J1777" s="7">
        <v>0</v>
      </c>
      <c r="K1777" s="103">
        <v>0</v>
      </c>
      <c r="L1777" s="7">
        <v>0</v>
      </c>
      <c r="M1777" s="7">
        <v>0</v>
      </c>
      <c r="O1777" s="51"/>
      <c r="P1777" s="51"/>
      <c r="Q1777" s="51"/>
      <c r="R1777" s="51"/>
      <c r="S1777" s="51"/>
      <c r="T1777" s="51"/>
      <c r="U1777" s="51"/>
      <c r="V1777" s="51"/>
      <c r="W1777" s="51"/>
      <c r="X1777" s="51"/>
      <c r="Y1777" s="51"/>
      <c r="Z1777" s="51"/>
      <c r="AA1777" s="51"/>
    </row>
    <row r="1778" spans="1:27" ht="11.65" customHeight="1">
      <c r="A1778" s="53">
        <v>1649</v>
      </c>
      <c r="C1778" s="101"/>
      <c r="H1778" s="59"/>
      <c r="I1778" s="106">
        <v>0</v>
      </c>
      <c r="J1778" s="106">
        <v>0</v>
      </c>
      <c r="K1778" s="106">
        <v>0</v>
      </c>
      <c r="L1778" s="106">
        <v>0</v>
      </c>
      <c r="M1778" s="106">
        <v>0</v>
      </c>
      <c r="O1778" s="51"/>
      <c r="P1778" s="51"/>
      <c r="Q1778" s="51"/>
      <c r="R1778" s="51"/>
      <c r="S1778" s="51"/>
      <c r="T1778" s="51"/>
      <c r="U1778" s="51"/>
      <c r="V1778" s="51"/>
      <c r="W1778" s="51"/>
      <c r="X1778" s="51"/>
      <c r="Y1778" s="51"/>
      <c r="Z1778" s="51"/>
      <c r="AA1778" s="51"/>
    </row>
    <row r="1779" spans="1:27" ht="11.65" customHeight="1">
      <c r="A1779" s="53">
        <v>1650</v>
      </c>
      <c r="C1779" s="101"/>
      <c r="H1779" s="59"/>
      <c r="I1779" s="7"/>
      <c r="J1779" s="7"/>
      <c r="K1779" s="7"/>
      <c r="L1779" s="7"/>
      <c r="M1779" s="7"/>
      <c r="O1779" s="51"/>
      <c r="P1779" s="51"/>
      <c r="Q1779" s="51"/>
      <c r="R1779" s="51"/>
      <c r="S1779" s="51"/>
      <c r="T1779" s="51"/>
      <c r="U1779" s="51"/>
      <c r="V1779" s="51"/>
      <c r="W1779" s="51"/>
      <c r="X1779" s="51"/>
      <c r="Y1779" s="51"/>
      <c r="Z1779" s="51"/>
      <c r="AA1779" s="51"/>
    </row>
    <row r="1780" spans="1:27" ht="11.65" customHeight="1">
      <c r="A1780" s="53">
        <v>1651</v>
      </c>
      <c r="C1780" s="101"/>
      <c r="H1780" s="59"/>
      <c r="I1780" s="7"/>
      <c r="J1780" s="7"/>
      <c r="K1780" s="7"/>
      <c r="L1780" s="7"/>
      <c r="M1780" s="7"/>
      <c r="O1780" s="51"/>
      <c r="P1780" s="51"/>
      <c r="Q1780" s="51"/>
      <c r="R1780" s="51"/>
      <c r="S1780" s="51"/>
      <c r="T1780" s="51"/>
      <c r="U1780" s="51"/>
      <c r="V1780" s="51"/>
      <c r="W1780" s="51"/>
      <c r="X1780" s="51"/>
      <c r="Y1780" s="51"/>
      <c r="Z1780" s="51"/>
      <c r="AA1780" s="51"/>
    </row>
    <row r="1781" spans="1:27" ht="11.65" customHeight="1" thickBot="1">
      <c r="A1781" s="53">
        <v>1652</v>
      </c>
      <c r="C1781" s="91" t="s">
        <v>418</v>
      </c>
      <c r="H1781" s="90"/>
      <c r="I1781" s="108">
        <v>0</v>
      </c>
      <c r="J1781" s="108">
        <v>0</v>
      </c>
      <c r="K1781" s="108">
        <v>0</v>
      </c>
      <c r="L1781" s="108">
        <v>0</v>
      </c>
      <c r="M1781" s="108">
        <v>0</v>
      </c>
      <c r="O1781" s="105"/>
      <c r="P1781" s="105"/>
      <c r="Q1781" s="105"/>
      <c r="R1781" s="105"/>
      <c r="S1781" s="105"/>
      <c r="T1781" s="105"/>
      <c r="U1781" s="51"/>
      <c r="V1781" s="105"/>
      <c r="W1781" s="105"/>
      <c r="X1781" s="105"/>
      <c r="Y1781" s="105"/>
      <c r="Z1781" s="105"/>
      <c r="AA1781" s="105"/>
    </row>
    <row r="1782" spans="1:27" ht="11.65" customHeight="1" thickTop="1">
      <c r="A1782" s="53">
        <v>1653</v>
      </c>
      <c r="C1782" s="101"/>
      <c r="H1782" s="59"/>
      <c r="I1782" s="109"/>
      <c r="J1782" s="7"/>
      <c r="K1782" s="7"/>
      <c r="L1782" s="7"/>
      <c r="M1782" s="7"/>
      <c r="O1782" s="51"/>
      <c r="P1782" s="51"/>
      <c r="Q1782" s="51"/>
      <c r="R1782" s="51"/>
      <c r="S1782" s="51"/>
      <c r="T1782" s="51"/>
      <c r="U1782" s="51"/>
      <c r="V1782" s="51"/>
      <c r="W1782" s="51"/>
      <c r="X1782" s="51"/>
      <c r="Y1782" s="51"/>
      <c r="Z1782" s="51"/>
      <c r="AA1782" s="51"/>
    </row>
    <row r="1783" spans="1:27" ht="11.65" customHeight="1">
      <c r="A1783" s="53">
        <v>1654</v>
      </c>
      <c r="C1783" s="101"/>
      <c r="E1783" s="57"/>
      <c r="H1783" s="59"/>
      <c r="I1783" s="109"/>
      <c r="J1783" s="109"/>
      <c r="K1783" s="109"/>
      <c r="L1783" s="109"/>
      <c r="M1783" s="109"/>
      <c r="O1783" s="110"/>
      <c r="P1783" s="110"/>
      <c r="Q1783" s="110"/>
      <c r="R1783" s="110"/>
      <c r="S1783" s="110"/>
      <c r="T1783" s="110"/>
      <c r="U1783" s="51"/>
      <c r="V1783" s="110"/>
      <c r="W1783" s="110"/>
      <c r="X1783" s="110"/>
      <c r="Y1783" s="110"/>
      <c r="Z1783" s="110"/>
      <c r="AA1783" s="110"/>
    </row>
    <row r="1784" spans="1:27" ht="11.65" customHeight="1">
      <c r="A1784" s="53">
        <v>1655</v>
      </c>
      <c r="C1784" s="111"/>
      <c r="D1784" s="56"/>
      <c r="E1784" s="112"/>
      <c r="G1784" s="56"/>
      <c r="H1784" s="113"/>
      <c r="I1784" s="114"/>
      <c r="J1784" s="114"/>
      <c r="K1784" s="114"/>
      <c r="L1784" s="114"/>
      <c r="M1784" s="114"/>
      <c r="O1784" s="115"/>
      <c r="P1784" s="115"/>
      <c r="Q1784" s="115"/>
      <c r="R1784" s="115"/>
      <c r="S1784" s="115"/>
      <c r="T1784" s="115"/>
      <c r="U1784" s="51"/>
      <c r="V1784" s="115"/>
      <c r="W1784" s="115"/>
      <c r="X1784" s="115"/>
      <c r="Y1784" s="115"/>
      <c r="Z1784" s="115"/>
      <c r="AA1784" s="115"/>
    </row>
    <row r="1785" spans="1:27" ht="11.65" customHeight="1">
      <c r="A1785" s="53">
        <v>1656</v>
      </c>
      <c r="C1785" s="101" t="s">
        <v>419</v>
      </c>
      <c r="H1785" s="59"/>
      <c r="I1785" s="7"/>
      <c r="J1785" s="7"/>
      <c r="K1785" s="7"/>
      <c r="L1785" s="7"/>
      <c r="M1785" s="7"/>
      <c r="O1785" s="51"/>
      <c r="P1785" s="51"/>
      <c r="Q1785" s="51"/>
      <c r="R1785" s="51"/>
      <c r="S1785" s="51"/>
      <c r="T1785" s="51"/>
      <c r="U1785" s="51"/>
      <c r="V1785" s="51"/>
      <c r="W1785" s="51"/>
      <c r="X1785" s="51"/>
      <c r="Y1785" s="51"/>
      <c r="Z1785" s="51"/>
      <c r="AA1785" s="51"/>
    </row>
    <row r="1786" spans="1:27" ht="11.65" customHeight="1">
      <c r="A1786" s="53">
        <v>1657</v>
      </c>
      <c r="C1786" s="101"/>
      <c r="E1786" s="3" t="s">
        <v>635</v>
      </c>
      <c r="H1786" s="59"/>
      <c r="I1786" s="7">
        <v>0</v>
      </c>
      <c r="J1786" s="7">
        <v>0</v>
      </c>
      <c r="K1786" s="103">
        <v>0</v>
      </c>
      <c r="L1786" s="7">
        <v>0</v>
      </c>
      <c r="M1786" s="7">
        <v>0</v>
      </c>
      <c r="O1786" s="51"/>
      <c r="P1786" s="51"/>
      <c r="Q1786" s="51"/>
      <c r="R1786" s="51"/>
      <c r="S1786" s="51"/>
      <c r="T1786" s="51"/>
      <c r="U1786" s="51"/>
      <c r="V1786" s="51"/>
      <c r="W1786" s="51"/>
      <c r="X1786" s="51"/>
      <c r="Y1786" s="51"/>
      <c r="Z1786" s="51"/>
      <c r="AA1786" s="51"/>
    </row>
    <row r="1787" spans="1:27" ht="11.65" customHeight="1">
      <c r="A1787" s="53">
        <v>1658</v>
      </c>
      <c r="C1787" s="101"/>
      <c r="E1787" s="3" t="s">
        <v>649</v>
      </c>
      <c r="H1787" s="59"/>
      <c r="I1787" s="7">
        <v>0</v>
      </c>
      <c r="J1787" s="7">
        <v>0</v>
      </c>
      <c r="K1787" s="103">
        <v>0</v>
      </c>
      <c r="L1787" s="7">
        <v>0</v>
      </c>
      <c r="M1787" s="7">
        <v>0</v>
      </c>
      <c r="O1787" s="51"/>
      <c r="P1787" s="51"/>
      <c r="Q1787" s="51"/>
      <c r="R1787" s="51"/>
      <c r="S1787" s="51"/>
      <c r="T1787" s="51"/>
      <c r="U1787" s="51"/>
      <c r="V1787" s="51"/>
      <c r="W1787" s="51"/>
      <c r="X1787" s="51"/>
      <c r="Y1787" s="51"/>
      <c r="Z1787" s="51"/>
      <c r="AA1787" s="51"/>
    </row>
    <row r="1788" spans="1:27" ht="11.65" customHeight="1">
      <c r="A1788" s="53">
        <v>1659</v>
      </c>
      <c r="C1788" s="101"/>
      <c r="E1788" s="3" t="s">
        <v>249</v>
      </c>
      <c r="H1788" s="59"/>
      <c r="I1788" s="7">
        <v>0</v>
      </c>
      <c r="J1788" s="7">
        <v>0</v>
      </c>
      <c r="K1788" s="103">
        <v>0</v>
      </c>
      <c r="L1788" s="7">
        <v>0</v>
      </c>
      <c r="M1788" s="7">
        <v>0</v>
      </c>
      <c r="O1788" s="51"/>
      <c r="P1788" s="51"/>
      <c r="Q1788" s="51"/>
      <c r="R1788" s="51"/>
      <c r="S1788" s="51"/>
      <c r="T1788" s="51"/>
      <c r="U1788" s="51"/>
      <c r="V1788" s="51"/>
      <c r="W1788" s="51"/>
      <c r="X1788" s="51"/>
      <c r="Y1788" s="51"/>
      <c r="Z1788" s="51"/>
      <c r="AA1788" s="51"/>
    </row>
    <row r="1789" spans="1:27" ht="11.65" customHeight="1">
      <c r="A1789" s="53">
        <v>1660</v>
      </c>
      <c r="C1789" s="101"/>
      <c r="H1789" s="59"/>
      <c r="I1789" s="7"/>
      <c r="J1789" s="7"/>
      <c r="K1789" s="7"/>
      <c r="L1789" s="7"/>
      <c r="M1789" s="7"/>
      <c r="O1789" s="51"/>
      <c r="P1789" s="51"/>
      <c r="Q1789" s="51"/>
      <c r="R1789" s="51"/>
      <c r="S1789" s="51"/>
      <c r="T1789" s="51"/>
      <c r="U1789" s="51"/>
      <c r="V1789" s="51"/>
      <c r="W1789" s="51"/>
      <c r="X1789" s="51"/>
      <c r="Y1789" s="51"/>
      <c r="Z1789" s="51"/>
      <c r="AA1789" s="51"/>
    </row>
    <row r="1790" spans="1:27" ht="11.65" customHeight="1" thickBot="1">
      <c r="A1790" s="53">
        <v>1661</v>
      </c>
      <c r="C1790" s="101" t="s">
        <v>420</v>
      </c>
      <c r="H1790" s="59"/>
      <c r="I1790" s="118">
        <v>0</v>
      </c>
      <c r="J1790" s="118">
        <v>0</v>
      </c>
      <c r="K1790" s="118">
        <v>0</v>
      </c>
      <c r="L1790" s="118">
        <v>0</v>
      </c>
      <c r="M1790" s="118">
        <v>0</v>
      </c>
      <c r="N1790" s="51"/>
      <c r="O1790" s="51">
        <v>0</v>
      </c>
      <c r="P1790" s="51"/>
      <c r="Q1790" s="51"/>
      <c r="R1790" s="51"/>
      <c r="S1790" s="51"/>
      <c r="T1790" s="51"/>
      <c r="U1790" s="51"/>
      <c r="V1790" s="51"/>
      <c r="W1790" s="51"/>
      <c r="X1790" s="51"/>
      <c r="Y1790" s="51"/>
      <c r="Z1790" s="51"/>
      <c r="AA1790" s="51"/>
    </row>
    <row r="1791" spans="1:27" ht="11.65" customHeight="1" thickTop="1">
      <c r="A1791" s="53">
        <v>1662</v>
      </c>
      <c r="C1791" s="101"/>
      <c r="H1791" s="59"/>
      <c r="I1791" s="7"/>
      <c r="J1791" s="7"/>
      <c r="K1791" s="7"/>
      <c r="L1791" s="7"/>
      <c r="M1791" s="7"/>
      <c r="O1791" s="51"/>
      <c r="P1791" s="51"/>
      <c r="Q1791" s="51"/>
      <c r="R1791" s="51"/>
      <c r="S1791" s="51"/>
      <c r="T1791" s="51"/>
      <c r="U1791" s="51"/>
      <c r="V1791" s="51"/>
      <c r="W1791" s="51"/>
      <c r="X1791" s="51"/>
      <c r="Y1791" s="51"/>
      <c r="Z1791" s="51"/>
      <c r="AA1791" s="51"/>
    </row>
    <row r="1792" spans="1:27" ht="11.65" customHeight="1">
      <c r="A1792" s="53">
        <v>1663</v>
      </c>
      <c r="C1792" s="101">
        <v>330</v>
      </c>
      <c r="D1792" s="3" t="s">
        <v>401</v>
      </c>
      <c r="H1792" s="59"/>
      <c r="I1792" s="7"/>
      <c r="J1792" s="7"/>
      <c r="K1792" s="7"/>
      <c r="L1792" s="7"/>
      <c r="M1792" s="7"/>
      <c r="O1792" s="51"/>
      <c r="P1792" s="51"/>
      <c r="Q1792" s="51"/>
      <c r="R1792" s="51"/>
      <c r="S1792" s="51"/>
      <c r="T1792" s="51"/>
      <c r="U1792" s="51"/>
      <c r="V1792" s="51"/>
      <c r="W1792" s="51"/>
      <c r="X1792" s="51"/>
      <c r="Y1792" s="51"/>
      <c r="Z1792" s="51"/>
      <c r="AA1792" s="51"/>
    </row>
    <row r="1793" spans="1:27" ht="11.65" customHeight="1">
      <c r="A1793" s="53">
        <v>1664</v>
      </c>
      <c r="C1793" s="101"/>
      <c r="E1793" s="57"/>
      <c r="F1793" s="101" t="s">
        <v>270</v>
      </c>
      <c r="G1793" s="3" t="s">
        <v>635</v>
      </c>
      <c r="H1793" s="59"/>
      <c r="I1793" s="7">
        <v>0</v>
      </c>
      <c r="J1793" s="7">
        <v>0</v>
      </c>
      <c r="K1793" s="103">
        <v>0</v>
      </c>
      <c r="L1793" s="7">
        <v>0</v>
      </c>
      <c r="M1793" s="7">
        <v>0</v>
      </c>
      <c r="O1793" s="51"/>
      <c r="P1793" s="51"/>
      <c r="Q1793" s="51"/>
      <c r="R1793" s="51"/>
      <c r="S1793" s="51"/>
      <c r="T1793" s="51"/>
      <c r="U1793" s="51"/>
      <c r="V1793" s="51"/>
      <c r="W1793" s="51"/>
      <c r="X1793" s="51"/>
      <c r="Y1793" s="51"/>
      <c r="Z1793" s="51"/>
      <c r="AA1793" s="51"/>
    </row>
    <row r="1794" spans="1:27" ht="11.65" customHeight="1">
      <c r="A1794" s="53">
        <v>1665</v>
      </c>
      <c r="C1794" s="101"/>
      <c r="E1794" s="57"/>
      <c r="F1794" s="101" t="s">
        <v>270</v>
      </c>
      <c r="G1794" s="3" t="s">
        <v>649</v>
      </c>
      <c r="H1794" s="59"/>
      <c r="I1794" s="7">
        <v>0</v>
      </c>
      <c r="J1794" s="7">
        <v>0</v>
      </c>
      <c r="K1794" s="103">
        <v>0</v>
      </c>
      <c r="L1794" s="7">
        <v>0</v>
      </c>
      <c r="M1794" s="7">
        <v>0</v>
      </c>
      <c r="O1794" s="51"/>
      <c r="P1794" s="51"/>
      <c r="Q1794" s="51"/>
      <c r="R1794" s="51"/>
      <c r="S1794" s="51"/>
      <c r="T1794" s="51"/>
      <c r="U1794" s="51"/>
      <c r="V1794" s="51"/>
      <c r="W1794" s="51"/>
      <c r="X1794" s="51"/>
      <c r="Y1794" s="51"/>
      <c r="Z1794" s="51"/>
      <c r="AA1794" s="51"/>
    </row>
    <row r="1795" spans="1:27" ht="11.65" customHeight="1">
      <c r="A1795" s="53">
        <v>1666</v>
      </c>
      <c r="C1795" s="101"/>
      <c r="E1795" s="57"/>
      <c r="F1795" s="101" t="s">
        <v>270</v>
      </c>
      <c r="G1795" s="3" t="s">
        <v>634</v>
      </c>
      <c r="H1795" s="59"/>
      <c r="I1795" s="7">
        <v>29766876.93</v>
      </c>
      <c r="J1795" s="7">
        <v>23077800.480194345</v>
      </c>
      <c r="K1795" s="103">
        <v>6689076.4498056564</v>
      </c>
      <c r="L1795" s="7">
        <v>0</v>
      </c>
      <c r="M1795" s="7">
        <v>6689076.4498056564</v>
      </c>
      <c r="O1795" s="51"/>
      <c r="P1795" s="51"/>
      <c r="Q1795" s="51"/>
      <c r="R1795" s="51"/>
      <c r="S1795" s="51"/>
      <c r="T1795" s="51"/>
      <c r="U1795" s="51"/>
      <c r="V1795" s="51"/>
      <c r="W1795" s="51"/>
      <c r="X1795" s="51"/>
      <c r="Y1795" s="51"/>
      <c r="Z1795" s="51"/>
      <c r="AA1795" s="51"/>
    </row>
    <row r="1796" spans="1:27" ht="11.65" customHeight="1">
      <c r="A1796" s="53">
        <v>1667</v>
      </c>
      <c r="C1796" s="101"/>
      <c r="E1796" s="57"/>
      <c r="F1796" s="101" t="s">
        <v>270</v>
      </c>
      <c r="G1796" s="3" t="s">
        <v>636</v>
      </c>
      <c r="H1796" s="59"/>
      <c r="I1796" s="7">
        <v>6553227.1699999999</v>
      </c>
      <c r="J1796" s="7">
        <v>6553227.1699999999</v>
      </c>
      <c r="K1796" s="103">
        <v>0</v>
      </c>
      <c r="L1796" s="7">
        <v>0</v>
      </c>
      <c r="M1796" s="7">
        <v>0</v>
      </c>
      <c r="O1796" s="51"/>
      <c r="P1796" s="51"/>
      <c r="Q1796" s="51"/>
      <c r="R1796" s="51"/>
      <c r="S1796" s="51"/>
      <c r="T1796" s="51"/>
      <c r="U1796" s="51"/>
      <c r="V1796" s="51"/>
      <c r="W1796" s="51"/>
      <c r="X1796" s="51"/>
      <c r="Y1796" s="51"/>
      <c r="Z1796" s="51"/>
      <c r="AA1796" s="51"/>
    </row>
    <row r="1797" spans="1:27" ht="11.65" customHeight="1">
      <c r="A1797" s="53">
        <v>1668</v>
      </c>
      <c r="C1797" s="101"/>
      <c r="E1797" s="57"/>
      <c r="F1797" s="101" t="s">
        <v>270</v>
      </c>
      <c r="G1797" s="3" t="s">
        <v>634</v>
      </c>
      <c r="H1797" s="59"/>
      <c r="I1797" s="7">
        <v>0</v>
      </c>
      <c r="J1797" s="7">
        <v>0</v>
      </c>
      <c r="K1797" s="103">
        <v>0</v>
      </c>
      <c r="L1797" s="7">
        <v>0</v>
      </c>
      <c r="M1797" s="7">
        <v>0</v>
      </c>
      <c r="O1797" s="51"/>
      <c r="P1797" s="51"/>
      <c r="Q1797" s="51"/>
      <c r="R1797" s="51"/>
      <c r="S1797" s="51"/>
      <c r="T1797" s="51"/>
      <c r="U1797" s="51"/>
      <c r="V1797" s="51"/>
      <c r="W1797" s="51"/>
      <c r="X1797" s="51"/>
      <c r="Y1797" s="51"/>
      <c r="Z1797" s="51"/>
      <c r="AA1797" s="51"/>
    </row>
    <row r="1798" spans="1:27" ht="11.65" customHeight="1">
      <c r="A1798" s="53">
        <v>1669</v>
      </c>
      <c r="C1798" s="101"/>
      <c r="E1798" s="57"/>
      <c r="F1798" s="101" t="s">
        <v>270</v>
      </c>
      <c r="G1798" s="3" t="s">
        <v>636</v>
      </c>
      <c r="H1798" s="59"/>
      <c r="I1798" s="7">
        <v>0</v>
      </c>
      <c r="J1798" s="7">
        <v>0</v>
      </c>
      <c r="K1798" s="103">
        <v>0</v>
      </c>
      <c r="L1798" s="7">
        <v>0</v>
      </c>
      <c r="M1798" s="7">
        <v>0</v>
      </c>
      <c r="O1798" s="51"/>
      <c r="P1798" s="51"/>
      <c r="Q1798" s="51"/>
      <c r="R1798" s="51"/>
      <c r="S1798" s="51"/>
      <c r="T1798" s="51"/>
      <c r="U1798" s="51"/>
      <c r="V1798" s="51"/>
      <c r="W1798" s="51"/>
      <c r="X1798" s="51"/>
      <c r="Y1798" s="51"/>
      <c r="Z1798" s="51"/>
      <c r="AA1798" s="51"/>
    </row>
    <row r="1799" spans="1:27" ht="11.65" customHeight="1">
      <c r="A1799" s="53">
        <v>1670</v>
      </c>
      <c r="C1799" s="101"/>
      <c r="H1799" s="59" t="s">
        <v>402</v>
      </c>
      <c r="I1799" s="106">
        <v>36320104.100000001</v>
      </c>
      <c r="J1799" s="106">
        <v>29631027.650194347</v>
      </c>
      <c r="K1799" s="106">
        <v>6689076.4498056564</v>
      </c>
      <c r="L1799" s="106">
        <v>0</v>
      </c>
      <c r="M1799" s="106">
        <v>6689076.4498056564</v>
      </c>
      <c r="O1799" s="51"/>
      <c r="P1799" s="51"/>
      <c r="Q1799" s="51"/>
      <c r="R1799" s="51"/>
      <c r="S1799" s="51"/>
      <c r="T1799" s="51"/>
      <c r="U1799" s="51"/>
      <c r="V1799" s="51"/>
      <c r="W1799" s="51"/>
      <c r="X1799" s="51"/>
      <c r="Y1799" s="51"/>
      <c r="Z1799" s="51"/>
      <c r="AA1799" s="51"/>
    </row>
    <row r="1800" spans="1:27" ht="11.65" customHeight="1">
      <c r="A1800" s="53">
        <v>1671</v>
      </c>
      <c r="C1800" s="101"/>
      <c r="H1800" s="59"/>
      <c r="I1800" s="7"/>
      <c r="J1800" s="7"/>
      <c r="K1800" s="7"/>
      <c r="L1800" s="7"/>
      <c r="M1800" s="7"/>
      <c r="O1800" s="51"/>
      <c r="P1800" s="51"/>
      <c r="Q1800" s="51"/>
      <c r="R1800" s="51"/>
      <c r="S1800" s="51"/>
      <c r="T1800" s="51"/>
      <c r="U1800" s="51"/>
      <c r="V1800" s="51"/>
      <c r="W1800" s="51"/>
      <c r="X1800" s="51"/>
      <c r="Y1800" s="51"/>
      <c r="Z1800" s="51"/>
      <c r="AA1800" s="51"/>
    </row>
    <row r="1801" spans="1:27" ht="11.65" customHeight="1">
      <c r="A1801" s="53">
        <v>1672</v>
      </c>
      <c r="C1801" s="101">
        <v>331</v>
      </c>
      <c r="D1801" s="3" t="s">
        <v>403</v>
      </c>
      <c r="H1801" s="59"/>
      <c r="I1801" s="7"/>
      <c r="J1801" s="7"/>
      <c r="K1801" s="7"/>
      <c r="L1801" s="7"/>
      <c r="M1801" s="7"/>
      <c r="O1801" s="51"/>
      <c r="P1801" s="51"/>
      <c r="Q1801" s="51"/>
      <c r="R1801" s="51"/>
      <c r="S1801" s="51"/>
      <c r="T1801" s="51"/>
      <c r="U1801" s="51"/>
      <c r="V1801" s="51"/>
      <c r="W1801" s="51"/>
      <c r="X1801" s="51"/>
      <c r="Y1801" s="51"/>
      <c r="Z1801" s="51"/>
      <c r="AA1801" s="51"/>
    </row>
    <row r="1802" spans="1:27" ht="11.65" customHeight="1">
      <c r="A1802" s="53">
        <v>1673</v>
      </c>
      <c r="C1802" s="101"/>
      <c r="E1802" s="57"/>
      <c r="F1802" s="101" t="s">
        <v>270</v>
      </c>
      <c r="G1802" s="3" t="s">
        <v>635</v>
      </c>
      <c r="H1802" s="59"/>
      <c r="I1802" s="7">
        <v>0</v>
      </c>
      <c r="J1802" s="7">
        <v>0</v>
      </c>
      <c r="K1802" s="103">
        <v>0</v>
      </c>
      <c r="L1802" s="7">
        <v>0</v>
      </c>
      <c r="M1802" s="7">
        <v>0</v>
      </c>
      <c r="O1802" s="51"/>
      <c r="P1802" s="51"/>
      <c r="Q1802" s="51"/>
      <c r="R1802" s="51"/>
      <c r="S1802" s="51"/>
      <c r="T1802" s="51"/>
      <c r="U1802" s="51"/>
      <c r="V1802" s="51"/>
      <c r="W1802" s="51"/>
      <c r="X1802" s="51"/>
      <c r="Y1802" s="51"/>
      <c r="Z1802" s="51"/>
      <c r="AA1802" s="51"/>
    </row>
    <row r="1803" spans="1:27" ht="11.65" customHeight="1">
      <c r="A1803" s="53">
        <v>1674</v>
      </c>
      <c r="C1803" s="101"/>
      <c r="E1803" s="57"/>
      <c r="F1803" s="101" t="s">
        <v>270</v>
      </c>
      <c r="G1803" s="3" t="s">
        <v>649</v>
      </c>
      <c r="H1803" s="59"/>
      <c r="I1803" s="7">
        <v>0</v>
      </c>
      <c r="J1803" s="7">
        <v>0</v>
      </c>
      <c r="K1803" s="103">
        <v>0</v>
      </c>
      <c r="L1803" s="7">
        <v>0</v>
      </c>
      <c r="M1803" s="7">
        <v>0</v>
      </c>
      <c r="O1803" s="51"/>
      <c r="P1803" s="51"/>
      <c r="Q1803" s="51"/>
      <c r="R1803" s="51"/>
      <c r="S1803" s="51"/>
      <c r="T1803" s="51"/>
      <c r="U1803" s="51"/>
      <c r="V1803" s="51"/>
      <c r="W1803" s="51"/>
      <c r="X1803" s="51"/>
      <c r="Y1803" s="51"/>
      <c r="Z1803" s="51"/>
      <c r="AA1803" s="51"/>
    </row>
    <row r="1804" spans="1:27" ht="11.65" customHeight="1">
      <c r="A1804" s="53">
        <v>1675</v>
      </c>
      <c r="C1804" s="101"/>
      <c r="E1804" s="57"/>
      <c r="F1804" s="101" t="s">
        <v>270</v>
      </c>
      <c r="G1804" s="3" t="s">
        <v>634</v>
      </c>
      <c r="H1804" s="59"/>
      <c r="I1804" s="7">
        <v>260645190.23500001</v>
      </c>
      <c r="J1804" s="7">
        <v>202074195.10319549</v>
      </c>
      <c r="K1804" s="103">
        <v>58570995.131804511</v>
      </c>
      <c r="L1804" s="7">
        <v>552094.6004550159</v>
      </c>
      <c r="M1804" s="7">
        <v>59123089.732259527</v>
      </c>
      <c r="O1804" s="51"/>
      <c r="P1804" s="51"/>
      <c r="Q1804" s="51"/>
      <c r="R1804" s="51"/>
      <c r="S1804" s="51"/>
      <c r="T1804" s="51"/>
      <c r="U1804" s="51"/>
      <c r="V1804" s="51"/>
      <c r="W1804" s="51"/>
      <c r="X1804" s="51"/>
      <c r="Y1804" s="51"/>
      <c r="Z1804" s="51"/>
      <c r="AA1804" s="51"/>
    </row>
    <row r="1805" spans="1:27" ht="11.65" customHeight="1">
      <c r="A1805" s="53">
        <v>1676</v>
      </c>
      <c r="C1805" s="101"/>
      <c r="E1805" s="57"/>
      <c r="F1805" s="101" t="s">
        <v>270</v>
      </c>
      <c r="G1805" s="3" t="s">
        <v>636</v>
      </c>
      <c r="H1805" s="59"/>
      <c r="I1805" s="7">
        <v>18213099.4691667</v>
      </c>
      <c r="J1805" s="7">
        <v>18213099.4691667</v>
      </c>
      <c r="K1805" s="103">
        <v>0</v>
      </c>
      <c r="L1805" s="7">
        <v>0</v>
      </c>
      <c r="M1805" s="7">
        <v>0</v>
      </c>
      <c r="O1805" s="51"/>
      <c r="P1805" s="51"/>
      <c r="Q1805" s="51"/>
      <c r="R1805" s="51"/>
      <c r="S1805" s="51"/>
      <c r="T1805" s="51"/>
      <c r="U1805" s="51"/>
      <c r="V1805" s="51"/>
      <c r="W1805" s="51"/>
      <c r="X1805" s="51"/>
      <c r="Y1805" s="51"/>
      <c r="Z1805" s="51"/>
      <c r="AA1805" s="51"/>
    </row>
    <row r="1806" spans="1:27" ht="11.65" customHeight="1">
      <c r="A1806" s="53">
        <v>1677</v>
      </c>
      <c r="C1806" s="101"/>
      <c r="E1806" s="57"/>
      <c r="F1806" s="101" t="s">
        <v>270</v>
      </c>
      <c r="G1806" s="3" t="s">
        <v>634</v>
      </c>
      <c r="H1806" s="59"/>
      <c r="I1806" s="7">
        <v>0</v>
      </c>
      <c r="J1806" s="7">
        <v>0</v>
      </c>
      <c r="K1806" s="103">
        <v>0</v>
      </c>
      <c r="L1806" s="7">
        <v>0</v>
      </c>
      <c r="M1806" s="7">
        <v>0</v>
      </c>
      <c r="O1806" s="51"/>
      <c r="P1806" s="51"/>
      <c r="Q1806" s="51"/>
      <c r="R1806" s="51"/>
      <c r="S1806" s="51"/>
      <c r="T1806" s="51"/>
      <c r="U1806" s="51"/>
      <c r="V1806" s="51"/>
      <c r="W1806" s="51"/>
      <c r="X1806" s="51"/>
      <c r="Y1806" s="51"/>
      <c r="Z1806" s="51"/>
      <c r="AA1806" s="51"/>
    </row>
    <row r="1807" spans="1:27" ht="11.65" customHeight="1">
      <c r="A1807" s="53">
        <v>1678</v>
      </c>
      <c r="C1807" s="101"/>
      <c r="E1807" s="57"/>
      <c r="F1807" s="101" t="s">
        <v>270</v>
      </c>
      <c r="G1807" s="3" t="s">
        <v>636</v>
      </c>
      <c r="H1807" s="59"/>
      <c r="I1807" s="7">
        <v>0</v>
      </c>
      <c r="J1807" s="7">
        <v>0</v>
      </c>
      <c r="K1807" s="103">
        <v>0</v>
      </c>
      <c r="L1807" s="7">
        <v>0</v>
      </c>
      <c r="M1807" s="7">
        <v>0</v>
      </c>
      <c r="O1807" s="51"/>
      <c r="P1807" s="51"/>
      <c r="Q1807" s="51"/>
      <c r="R1807" s="51"/>
      <c r="S1807" s="51"/>
      <c r="T1807" s="51"/>
      <c r="U1807" s="51"/>
      <c r="V1807" s="51"/>
      <c r="W1807" s="51"/>
      <c r="X1807" s="51"/>
      <c r="Y1807" s="51"/>
      <c r="Z1807" s="51"/>
      <c r="AA1807" s="51"/>
    </row>
    <row r="1808" spans="1:27" ht="11.65" customHeight="1">
      <c r="A1808" s="53">
        <v>1679</v>
      </c>
      <c r="C1808" s="101"/>
      <c r="H1808" s="59" t="s">
        <v>402</v>
      </c>
      <c r="I1808" s="106">
        <v>278858289.70416671</v>
      </c>
      <c r="J1808" s="106">
        <v>220287294.57236218</v>
      </c>
      <c r="K1808" s="106">
        <v>58570995.131804511</v>
      </c>
      <c r="L1808" s="106">
        <v>552094.6004550159</v>
      </c>
      <c r="M1808" s="106">
        <v>59123089.732259527</v>
      </c>
      <c r="O1808" s="51"/>
      <c r="P1808" s="51"/>
      <c r="Q1808" s="51"/>
      <c r="R1808" s="51"/>
      <c r="S1808" s="51"/>
      <c r="T1808" s="51"/>
      <c r="U1808" s="51"/>
      <c r="V1808" s="51"/>
      <c r="W1808" s="51"/>
      <c r="X1808" s="51"/>
      <c r="Y1808" s="51"/>
      <c r="Z1808" s="51"/>
      <c r="AA1808" s="51"/>
    </row>
    <row r="1809" spans="1:27" ht="11.65" customHeight="1">
      <c r="A1809" s="53">
        <v>1680</v>
      </c>
      <c r="C1809" s="101"/>
      <c r="H1809" s="59"/>
      <c r="I1809" s="7"/>
      <c r="J1809" s="7"/>
      <c r="K1809" s="7"/>
      <c r="L1809" s="7"/>
      <c r="M1809" s="7"/>
      <c r="O1809" s="51"/>
      <c r="P1809" s="51"/>
      <c r="Q1809" s="51"/>
      <c r="R1809" s="51"/>
      <c r="S1809" s="51"/>
      <c r="T1809" s="51"/>
      <c r="U1809" s="51"/>
      <c r="V1809" s="51"/>
      <c r="W1809" s="51"/>
      <c r="X1809" s="51"/>
      <c r="Y1809" s="51"/>
      <c r="Z1809" s="51"/>
      <c r="AA1809" s="51"/>
    </row>
    <row r="1810" spans="1:27" ht="11.65" customHeight="1">
      <c r="A1810" s="53">
        <v>1681</v>
      </c>
      <c r="C1810" s="101">
        <v>332</v>
      </c>
      <c r="D1810" s="3" t="s">
        <v>421</v>
      </c>
      <c r="H1810" s="59"/>
      <c r="I1810" s="7"/>
      <c r="J1810" s="7"/>
      <c r="K1810" s="7"/>
      <c r="L1810" s="7"/>
      <c r="M1810" s="7"/>
      <c r="O1810" s="51"/>
      <c r="P1810" s="51"/>
      <c r="Q1810" s="51"/>
      <c r="R1810" s="51"/>
      <c r="S1810" s="51"/>
      <c r="T1810" s="51"/>
      <c r="U1810" s="51"/>
      <c r="V1810" s="51"/>
      <c r="W1810" s="51"/>
      <c r="X1810" s="51"/>
      <c r="Y1810" s="51"/>
      <c r="Z1810" s="51"/>
      <c r="AA1810" s="51"/>
    </row>
    <row r="1811" spans="1:27" ht="11.65" customHeight="1">
      <c r="A1811" s="53">
        <v>1682</v>
      </c>
      <c r="C1811" s="101"/>
      <c r="E1811" s="57"/>
      <c r="F1811" s="101" t="s">
        <v>270</v>
      </c>
      <c r="G1811" s="3" t="s">
        <v>635</v>
      </c>
      <c r="H1811" s="59"/>
      <c r="I1811" s="7">
        <v>0</v>
      </c>
      <c r="J1811" s="7">
        <v>0</v>
      </c>
      <c r="K1811" s="103">
        <v>0</v>
      </c>
      <c r="L1811" s="7">
        <v>0</v>
      </c>
      <c r="M1811" s="7">
        <v>0</v>
      </c>
      <c r="O1811" s="51"/>
      <c r="P1811" s="51"/>
      <c r="Q1811" s="51"/>
      <c r="R1811" s="51"/>
      <c r="S1811" s="51"/>
      <c r="T1811" s="51"/>
      <c r="U1811" s="51"/>
      <c r="V1811" s="51"/>
      <c r="W1811" s="51"/>
      <c r="X1811" s="51"/>
      <c r="Y1811" s="51"/>
      <c r="Z1811" s="51"/>
      <c r="AA1811" s="51"/>
    </row>
    <row r="1812" spans="1:27" ht="11.65" customHeight="1">
      <c r="A1812" s="53">
        <v>1683</v>
      </c>
      <c r="C1812" s="101"/>
      <c r="E1812" s="57"/>
      <c r="F1812" s="101" t="s">
        <v>270</v>
      </c>
      <c r="G1812" s="3" t="s">
        <v>649</v>
      </c>
      <c r="H1812" s="59"/>
      <c r="I1812" s="7">
        <v>0</v>
      </c>
      <c r="J1812" s="7">
        <v>0</v>
      </c>
      <c r="K1812" s="103">
        <v>0</v>
      </c>
      <c r="L1812" s="7">
        <v>0</v>
      </c>
      <c r="M1812" s="7">
        <v>0</v>
      </c>
      <c r="O1812" s="51"/>
      <c r="P1812" s="51"/>
      <c r="Q1812" s="51"/>
      <c r="R1812" s="51"/>
      <c r="S1812" s="51"/>
      <c r="T1812" s="51"/>
      <c r="U1812" s="51"/>
      <c r="V1812" s="51"/>
      <c r="W1812" s="51"/>
      <c r="X1812" s="51"/>
      <c r="Y1812" s="51"/>
      <c r="Z1812" s="51"/>
      <c r="AA1812" s="51"/>
    </row>
    <row r="1813" spans="1:27" ht="11.65" customHeight="1">
      <c r="A1813" s="53">
        <v>1684</v>
      </c>
      <c r="C1813" s="101"/>
      <c r="E1813" s="57"/>
      <c r="F1813" s="101" t="s">
        <v>270</v>
      </c>
      <c r="G1813" s="3" t="s">
        <v>634</v>
      </c>
      <c r="H1813" s="59"/>
      <c r="I1813" s="7">
        <v>413311682.72708303</v>
      </c>
      <c r="J1813" s="7">
        <v>320434171.59749079</v>
      </c>
      <c r="K1813" s="103">
        <v>92877511.12959227</v>
      </c>
      <c r="L1813" s="7">
        <v>2770839.2937334478</v>
      </c>
      <c r="M1813" s="7">
        <v>95648350.423325717</v>
      </c>
      <c r="O1813" s="51"/>
      <c r="P1813" s="51"/>
      <c r="Q1813" s="51"/>
      <c r="R1813" s="51"/>
      <c r="S1813" s="51"/>
      <c r="T1813" s="51"/>
      <c r="U1813" s="51"/>
      <c r="V1813" s="51"/>
      <c r="W1813" s="51"/>
      <c r="X1813" s="51"/>
      <c r="Y1813" s="51"/>
      <c r="Z1813" s="51"/>
      <c r="AA1813" s="51"/>
    </row>
    <row r="1814" spans="1:27" ht="11.65" customHeight="1">
      <c r="A1814" s="53">
        <v>1685</v>
      </c>
      <c r="C1814" s="101"/>
      <c r="E1814" s="57"/>
      <c r="F1814" s="101" t="s">
        <v>270</v>
      </c>
      <c r="G1814" s="3" t="s">
        <v>636</v>
      </c>
      <c r="H1814" s="59"/>
      <c r="I1814" s="7">
        <v>102938723.74583299</v>
      </c>
      <c r="J1814" s="7">
        <v>102938723.74583299</v>
      </c>
      <c r="K1814" s="103">
        <v>0</v>
      </c>
      <c r="L1814" s="7">
        <v>0</v>
      </c>
      <c r="M1814" s="7">
        <v>0</v>
      </c>
      <c r="O1814" s="51"/>
      <c r="P1814" s="51"/>
      <c r="Q1814" s="51"/>
      <c r="R1814" s="51"/>
      <c r="S1814" s="51"/>
      <c r="T1814" s="51"/>
      <c r="U1814" s="51"/>
      <c r="V1814" s="51"/>
      <c r="W1814" s="51"/>
      <c r="X1814" s="51"/>
      <c r="Y1814" s="51"/>
      <c r="Z1814" s="51"/>
      <c r="AA1814" s="51"/>
    </row>
    <row r="1815" spans="1:27" ht="11.65" customHeight="1">
      <c r="A1815" s="53">
        <v>1686</v>
      </c>
      <c r="C1815" s="101"/>
      <c r="E1815" s="57"/>
      <c r="F1815" s="101" t="s">
        <v>270</v>
      </c>
      <c r="G1815" s="3" t="s">
        <v>634</v>
      </c>
      <c r="H1815" s="59"/>
      <c r="I1815" s="7">
        <v>0</v>
      </c>
      <c r="J1815" s="7">
        <v>0</v>
      </c>
      <c r="K1815" s="103">
        <v>0</v>
      </c>
      <c r="L1815" s="7">
        <v>0</v>
      </c>
      <c r="M1815" s="7">
        <v>0</v>
      </c>
      <c r="O1815" s="51"/>
      <c r="P1815" s="51"/>
      <c r="Q1815" s="51"/>
      <c r="R1815" s="51"/>
      <c r="S1815" s="51"/>
      <c r="T1815" s="51"/>
      <c r="U1815" s="51"/>
      <c r="V1815" s="51"/>
      <c r="W1815" s="51"/>
      <c r="X1815" s="51"/>
      <c r="Y1815" s="51"/>
      <c r="Z1815" s="51"/>
      <c r="AA1815" s="51"/>
    </row>
    <row r="1816" spans="1:27" ht="11.65" customHeight="1">
      <c r="A1816" s="53">
        <v>1687</v>
      </c>
      <c r="C1816" s="101"/>
      <c r="E1816" s="57"/>
      <c r="F1816" s="101" t="s">
        <v>270</v>
      </c>
      <c r="G1816" s="3" t="s">
        <v>636</v>
      </c>
      <c r="H1816" s="59"/>
      <c r="I1816" s="7">
        <v>0</v>
      </c>
      <c r="J1816" s="7">
        <v>0</v>
      </c>
      <c r="K1816" s="103">
        <v>0</v>
      </c>
      <c r="L1816" s="7">
        <v>0</v>
      </c>
      <c r="M1816" s="7">
        <v>0</v>
      </c>
      <c r="O1816" s="51"/>
      <c r="P1816" s="51"/>
      <c r="Q1816" s="51"/>
      <c r="R1816" s="51"/>
      <c r="S1816" s="51"/>
      <c r="T1816" s="51"/>
      <c r="U1816" s="51"/>
      <c r="V1816" s="51"/>
      <c r="W1816" s="51"/>
      <c r="X1816" s="51"/>
      <c r="Y1816" s="51"/>
      <c r="Z1816" s="51"/>
      <c r="AA1816" s="51"/>
    </row>
    <row r="1817" spans="1:27" ht="11.65" customHeight="1">
      <c r="A1817" s="53">
        <v>1688</v>
      </c>
      <c r="C1817" s="101"/>
      <c r="H1817" s="59" t="s">
        <v>402</v>
      </c>
      <c r="I1817" s="106">
        <v>516250406.47291601</v>
      </c>
      <c r="J1817" s="106">
        <v>423372895.34332377</v>
      </c>
      <c r="K1817" s="106">
        <v>92877511.12959227</v>
      </c>
      <c r="L1817" s="106">
        <v>2770839.2937334478</v>
      </c>
      <c r="M1817" s="106">
        <v>95648350.423325717</v>
      </c>
      <c r="O1817" s="51"/>
      <c r="P1817" s="51"/>
      <c r="Q1817" s="51"/>
      <c r="R1817" s="51"/>
      <c r="S1817" s="51"/>
      <c r="T1817" s="51"/>
      <c r="U1817" s="51"/>
      <c r="V1817" s="51"/>
      <c r="W1817" s="51"/>
      <c r="X1817" s="51"/>
      <c r="Y1817" s="51"/>
      <c r="Z1817" s="51"/>
      <c r="AA1817" s="51"/>
    </row>
    <row r="1818" spans="1:27" ht="11.65" customHeight="1">
      <c r="A1818" s="53">
        <v>1689</v>
      </c>
      <c r="C1818" s="101"/>
      <c r="H1818" s="59"/>
      <c r="I1818" s="7"/>
      <c r="J1818" s="7"/>
      <c r="K1818" s="7"/>
      <c r="L1818" s="7"/>
      <c r="M1818" s="7"/>
      <c r="O1818" s="51"/>
      <c r="P1818" s="51"/>
      <c r="Q1818" s="51"/>
      <c r="R1818" s="51"/>
      <c r="S1818" s="51"/>
      <c r="T1818" s="51"/>
      <c r="U1818" s="51"/>
      <c r="V1818" s="51"/>
      <c r="W1818" s="51"/>
      <c r="X1818" s="51"/>
      <c r="Y1818" s="51"/>
      <c r="Z1818" s="51"/>
      <c r="AA1818" s="51"/>
    </row>
    <row r="1819" spans="1:27" ht="11.65" customHeight="1">
      <c r="A1819" s="53">
        <v>1690</v>
      </c>
      <c r="C1819" s="101">
        <v>333</v>
      </c>
      <c r="D1819" s="3" t="s">
        <v>422</v>
      </c>
      <c r="H1819" s="59"/>
      <c r="I1819" s="7"/>
      <c r="J1819" s="7"/>
      <c r="K1819" s="7"/>
      <c r="L1819" s="7"/>
      <c r="M1819" s="7"/>
      <c r="O1819" s="51"/>
      <c r="P1819" s="51"/>
      <c r="Q1819" s="51"/>
      <c r="R1819" s="51"/>
      <c r="S1819" s="51"/>
      <c r="T1819" s="51"/>
      <c r="U1819" s="51"/>
      <c r="V1819" s="51"/>
      <c r="W1819" s="51"/>
      <c r="X1819" s="51"/>
      <c r="Y1819" s="51"/>
      <c r="Z1819" s="51"/>
      <c r="AA1819" s="51"/>
    </row>
    <row r="1820" spans="1:27" ht="11.65" customHeight="1">
      <c r="A1820" s="53">
        <v>1691</v>
      </c>
      <c r="C1820" s="101"/>
      <c r="E1820" s="57"/>
      <c r="F1820" s="101" t="s">
        <v>270</v>
      </c>
      <c r="G1820" s="3" t="s">
        <v>635</v>
      </c>
      <c r="H1820" s="59"/>
      <c r="I1820" s="7">
        <v>0</v>
      </c>
      <c r="J1820" s="7">
        <v>0</v>
      </c>
      <c r="K1820" s="103">
        <v>0</v>
      </c>
      <c r="L1820" s="7">
        <v>0</v>
      </c>
      <c r="M1820" s="7">
        <v>0</v>
      </c>
      <c r="O1820" s="51"/>
      <c r="P1820" s="51"/>
      <c r="Q1820" s="51"/>
      <c r="R1820" s="51"/>
      <c r="S1820" s="51"/>
      <c r="T1820" s="51"/>
      <c r="U1820" s="51"/>
      <c r="V1820" s="51"/>
      <c r="W1820" s="51"/>
      <c r="X1820" s="51"/>
      <c r="Y1820" s="51"/>
      <c r="Z1820" s="51"/>
      <c r="AA1820" s="51"/>
    </row>
    <row r="1821" spans="1:27" ht="11.65" customHeight="1">
      <c r="A1821" s="53">
        <v>1692</v>
      </c>
      <c r="C1821" s="101"/>
      <c r="E1821" s="57"/>
      <c r="F1821" s="101" t="s">
        <v>270</v>
      </c>
      <c r="G1821" s="3" t="s">
        <v>649</v>
      </c>
      <c r="H1821" s="59"/>
      <c r="I1821" s="7">
        <v>0</v>
      </c>
      <c r="J1821" s="7">
        <v>0</v>
      </c>
      <c r="K1821" s="103">
        <v>0</v>
      </c>
      <c r="L1821" s="7">
        <v>0</v>
      </c>
      <c r="M1821" s="7">
        <v>0</v>
      </c>
      <c r="O1821" s="51"/>
      <c r="P1821" s="51"/>
      <c r="Q1821" s="51"/>
      <c r="R1821" s="51"/>
      <c r="S1821" s="51"/>
      <c r="T1821" s="51"/>
      <c r="U1821" s="51"/>
      <c r="V1821" s="51"/>
      <c r="W1821" s="51"/>
      <c r="X1821" s="51"/>
      <c r="Y1821" s="51"/>
      <c r="Z1821" s="51"/>
      <c r="AA1821" s="51"/>
    </row>
    <row r="1822" spans="1:27" ht="11.65" customHeight="1">
      <c r="A1822" s="53">
        <v>1693</v>
      </c>
      <c r="C1822" s="101"/>
      <c r="E1822" s="57"/>
      <c r="F1822" s="101" t="s">
        <v>270</v>
      </c>
      <c r="G1822" s="3" t="s">
        <v>634</v>
      </c>
      <c r="H1822" s="59"/>
      <c r="I1822" s="7">
        <v>91806428.065416694</v>
      </c>
      <c r="J1822" s="7">
        <v>71176107.412118793</v>
      </c>
      <c r="K1822" s="103">
        <v>20630320.653297905</v>
      </c>
      <c r="L1822" s="7">
        <v>249873.62305941805</v>
      </c>
      <c r="M1822" s="7">
        <v>20880194.276357323</v>
      </c>
      <c r="O1822" s="51"/>
      <c r="P1822" s="51"/>
      <c r="Q1822" s="51"/>
      <c r="R1822" s="51"/>
      <c r="S1822" s="51"/>
      <c r="T1822" s="51"/>
      <c r="U1822" s="51"/>
      <c r="V1822" s="51"/>
      <c r="W1822" s="51"/>
      <c r="X1822" s="51"/>
      <c r="Y1822" s="51"/>
      <c r="Z1822" s="51"/>
      <c r="AA1822" s="51"/>
    </row>
    <row r="1823" spans="1:27" ht="11.65" customHeight="1">
      <c r="A1823" s="53">
        <v>1694</v>
      </c>
      <c r="C1823" s="101"/>
      <c r="E1823" s="57"/>
      <c r="F1823" s="101" t="s">
        <v>270</v>
      </c>
      <c r="G1823" s="3" t="s">
        <v>636</v>
      </c>
      <c r="H1823" s="59"/>
      <c r="I1823" s="7">
        <v>50093099.596249998</v>
      </c>
      <c r="J1823" s="7">
        <v>50093099.596249998</v>
      </c>
      <c r="K1823" s="103">
        <v>0</v>
      </c>
      <c r="L1823" s="7">
        <v>0</v>
      </c>
      <c r="M1823" s="7">
        <v>0</v>
      </c>
      <c r="O1823" s="51"/>
      <c r="P1823" s="51"/>
      <c r="Q1823" s="51"/>
      <c r="R1823" s="51"/>
      <c r="S1823" s="51"/>
      <c r="T1823" s="51"/>
      <c r="U1823" s="51"/>
      <c r="V1823" s="51"/>
      <c r="W1823" s="51"/>
      <c r="X1823" s="51"/>
      <c r="Y1823" s="51"/>
      <c r="Z1823" s="51"/>
      <c r="AA1823" s="51"/>
    </row>
    <row r="1824" spans="1:27" ht="11.65" customHeight="1">
      <c r="A1824" s="53">
        <v>1695</v>
      </c>
      <c r="C1824" s="101"/>
      <c r="E1824" s="57"/>
      <c r="F1824" s="101" t="s">
        <v>270</v>
      </c>
      <c r="G1824" s="3" t="s">
        <v>634</v>
      </c>
      <c r="H1824" s="59"/>
      <c r="I1824" s="7">
        <v>0</v>
      </c>
      <c r="J1824" s="7">
        <v>0</v>
      </c>
      <c r="K1824" s="103">
        <v>0</v>
      </c>
      <c r="L1824" s="7">
        <v>0</v>
      </c>
      <c r="M1824" s="7">
        <v>0</v>
      </c>
      <c r="O1824" s="51"/>
      <c r="P1824" s="51"/>
      <c r="Q1824" s="51"/>
      <c r="R1824" s="51"/>
      <c r="S1824" s="51"/>
      <c r="T1824" s="51"/>
      <c r="U1824" s="51"/>
      <c r="V1824" s="51"/>
      <c r="W1824" s="51"/>
      <c r="X1824" s="51"/>
      <c r="Y1824" s="51"/>
      <c r="Z1824" s="51"/>
      <c r="AA1824" s="51"/>
    </row>
    <row r="1825" spans="1:27" ht="11.65" customHeight="1">
      <c r="A1825" s="53">
        <v>1696</v>
      </c>
      <c r="C1825" s="101"/>
      <c r="E1825" s="57"/>
      <c r="F1825" s="101" t="s">
        <v>270</v>
      </c>
      <c r="G1825" s="3" t="s">
        <v>636</v>
      </c>
      <c r="H1825" s="59"/>
      <c r="I1825" s="7">
        <v>0</v>
      </c>
      <c r="J1825" s="7">
        <v>0</v>
      </c>
      <c r="K1825" s="103">
        <v>0</v>
      </c>
      <c r="L1825" s="7">
        <v>0</v>
      </c>
      <c r="M1825" s="7">
        <v>0</v>
      </c>
      <c r="O1825" s="51"/>
      <c r="P1825" s="51"/>
      <c r="Q1825" s="51"/>
      <c r="R1825" s="51"/>
      <c r="S1825" s="51"/>
      <c r="T1825" s="51"/>
      <c r="U1825" s="51"/>
      <c r="V1825" s="51"/>
      <c r="W1825" s="51"/>
      <c r="X1825" s="51"/>
      <c r="Y1825" s="51"/>
      <c r="Z1825" s="51"/>
      <c r="AA1825" s="51"/>
    </row>
    <row r="1826" spans="1:27" ht="11.65" customHeight="1">
      <c r="A1826" s="53">
        <v>1697</v>
      </c>
      <c r="C1826" s="101"/>
      <c r="H1826" s="59" t="s">
        <v>402</v>
      </c>
      <c r="I1826" s="106">
        <v>141899527.66166669</v>
      </c>
      <c r="J1826" s="106">
        <v>121269207.00836879</v>
      </c>
      <c r="K1826" s="106">
        <v>20630320.653297905</v>
      </c>
      <c r="L1826" s="106">
        <v>249873.62305941805</v>
      </c>
      <c r="M1826" s="106">
        <v>20880194.276357323</v>
      </c>
      <c r="O1826" s="51"/>
      <c r="P1826" s="51"/>
      <c r="Q1826" s="51"/>
      <c r="R1826" s="51"/>
      <c r="S1826" s="51"/>
      <c r="T1826" s="51"/>
      <c r="U1826" s="51"/>
      <c r="V1826" s="51"/>
      <c r="W1826" s="51"/>
      <c r="X1826" s="51"/>
      <c r="Y1826" s="51"/>
      <c r="Z1826" s="51"/>
      <c r="AA1826" s="51"/>
    </row>
    <row r="1827" spans="1:27" ht="11.65" customHeight="1">
      <c r="A1827" s="53">
        <v>1698</v>
      </c>
      <c r="C1827" s="101"/>
      <c r="H1827" s="59"/>
      <c r="I1827" s="7"/>
      <c r="J1827" s="7"/>
      <c r="K1827" s="7"/>
      <c r="L1827" s="7"/>
      <c r="M1827" s="7"/>
      <c r="O1827" s="51"/>
      <c r="P1827" s="51"/>
      <c r="Q1827" s="51"/>
      <c r="R1827" s="51"/>
      <c r="S1827" s="51"/>
      <c r="T1827" s="51"/>
      <c r="U1827" s="51"/>
      <c r="V1827" s="51"/>
      <c r="W1827" s="51"/>
      <c r="X1827" s="51"/>
      <c r="Y1827" s="51"/>
      <c r="Z1827" s="51"/>
      <c r="AA1827" s="51"/>
    </row>
    <row r="1828" spans="1:27" ht="11.65" customHeight="1">
      <c r="A1828" s="53">
        <v>1699</v>
      </c>
      <c r="C1828" s="101">
        <v>334</v>
      </c>
      <c r="D1828" s="3" t="s">
        <v>406</v>
      </c>
      <c r="H1828" s="59"/>
      <c r="I1828" s="7"/>
      <c r="J1828" s="7"/>
      <c r="K1828" s="7"/>
      <c r="L1828" s="7"/>
      <c r="M1828" s="7"/>
      <c r="O1828" s="51"/>
      <c r="P1828" s="51"/>
      <c r="Q1828" s="51"/>
      <c r="R1828" s="51"/>
      <c r="S1828" s="51"/>
      <c r="T1828" s="51"/>
      <c r="U1828" s="51"/>
      <c r="V1828" s="51"/>
      <c r="W1828" s="51"/>
      <c r="X1828" s="51"/>
      <c r="Y1828" s="51"/>
      <c r="Z1828" s="51"/>
      <c r="AA1828" s="51"/>
    </row>
    <row r="1829" spans="1:27" ht="11.65" customHeight="1">
      <c r="A1829" s="53">
        <v>1700</v>
      </c>
      <c r="C1829" s="101"/>
      <c r="E1829" s="57"/>
      <c r="F1829" s="101" t="s">
        <v>270</v>
      </c>
      <c r="G1829" s="3" t="s">
        <v>635</v>
      </c>
      <c r="H1829" s="59"/>
      <c r="I1829" s="7">
        <v>0</v>
      </c>
      <c r="J1829" s="7">
        <v>0</v>
      </c>
      <c r="K1829" s="103">
        <v>0</v>
      </c>
      <c r="L1829" s="7">
        <v>0</v>
      </c>
      <c r="M1829" s="7">
        <v>0</v>
      </c>
      <c r="O1829" s="51"/>
      <c r="P1829" s="51"/>
      <c r="Q1829" s="51"/>
      <c r="R1829" s="51"/>
      <c r="S1829" s="51"/>
      <c r="T1829" s="51"/>
      <c r="U1829" s="51"/>
      <c r="V1829" s="51"/>
      <c r="W1829" s="51"/>
      <c r="X1829" s="51"/>
      <c r="Y1829" s="51"/>
      <c r="Z1829" s="51"/>
      <c r="AA1829" s="51"/>
    </row>
    <row r="1830" spans="1:27" ht="11.65" customHeight="1">
      <c r="A1830" s="53">
        <v>1701</v>
      </c>
      <c r="C1830" s="101"/>
      <c r="E1830" s="57"/>
      <c r="F1830" s="101" t="s">
        <v>270</v>
      </c>
      <c r="G1830" s="3" t="s">
        <v>649</v>
      </c>
      <c r="H1830" s="59"/>
      <c r="I1830" s="7">
        <v>0</v>
      </c>
      <c r="J1830" s="7">
        <v>0</v>
      </c>
      <c r="K1830" s="103">
        <v>0</v>
      </c>
      <c r="L1830" s="7">
        <v>0</v>
      </c>
      <c r="M1830" s="7">
        <v>0</v>
      </c>
      <c r="O1830" s="51"/>
      <c r="P1830" s="51"/>
      <c r="Q1830" s="51"/>
      <c r="R1830" s="51"/>
      <c r="S1830" s="51"/>
      <c r="T1830" s="51"/>
      <c r="U1830" s="51"/>
      <c r="V1830" s="51"/>
      <c r="W1830" s="51"/>
      <c r="X1830" s="51"/>
      <c r="Y1830" s="51"/>
      <c r="Z1830" s="51"/>
      <c r="AA1830" s="51"/>
    </row>
    <row r="1831" spans="1:27" ht="11.65" customHeight="1">
      <c r="A1831" s="53">
        <v>1702</v>
      </c>
      <c r="C1831" s="101"/>
      <c r="E1831" s="57"/>
      <c r="F1831" s="101" t="s">
        <v>270</v>
      </c>
      <c r="G1831" s="3" t="s">
        <v>634</v>
      </c>
      <c r="H1831" s="59"/>
      <c r="I1831" s="7">
        <v>70040367.998750001</v>
      </c>
      <c r="J1831" s="7">
        <v>54301216.820146315</v>
      </c>
      <c r="K1831" s="103">
        <v>15739151.178603686</v>
      </c>
      <c r="L1831" s="7">
        <v>87882.882355518639</v>
      </c>
      <c r="M1831" s="7">
        <v>15827034.060959205</v>
      </c>
      <c r="O1831" s="51"/>
      <c r="P1831" s="51"/>
      <c r="Q1831" s="51"/>
      <c r="R1831" s="51"/>
      <c r="S1831" s="51"/>
      <c r="T1831" s="51"/>
      <c r="U1831" s="51"/>
      <c r="V1831" s="51"/>
      <c r="W1831" s="51"/>
      <c r="X1831" s="51"/>
      <c r="Y1831" s="51"/>
      <c r="Z1831" s="51"/>
      <c r="AA1831" s="51"/>
    </row>
    <row r="1832" spans="1:27" ht="11.65" customHeight="1">
      <c r="A1832" s="53">
        <v>1703</v>
      </c>
      <c r="C1832" s="101"/>
      <c r="E1832" s="57"/>
      <c r="F1832" s="101" t="s">
        <v>270</v>
      </c>
      <c r="G1832" s="3" t="s">
        <v>636</v>
      </c>
      <c r="H1832" s="59"/>
      <c r="I1832" s="7">
        <v>15174475.3225</v>
      </c>
      <c r="J1832" s="7">
        <v>15174475.3225</v>
      </c>
      <c r="K1832" s="103">
        <v>0</v>
      </c>
      <c r="L1832" s="7">
        <v>0</v>
      </c>
      <c r="M1832" s="7">
        <v>0</v>
      </c>
      <c r="O1832" s="51"/>
      <c r="P1832" s="51"/>
      <c r="Q1832" s="51"/>
      <c r="R1832" s="51"/>
      <c r="S1832" s="51"/>
      <c r="T1832" s="51"/>
      <c r="U1832" s="51"/>
      <c r="V1832" s="51"/>
      <c r="W1832" s="51"/>
      <c r="X1832" s="51"/>
      <c r="Y1832" s="51"/>
      <c r="Z1832" s="51"/>
      <c r="AA1832" s="51"/>
    </row>
    <row r="1833" spans="1:27" ht="11.65" customHeight="1">
      <c r="A1833" s="53">
        <v>1704</v>
      </c>
      <c r="C1833" s="101"/>
      <c r="E1833" s="57"/>
      <c r="F1833" s="101" t="s">
        <v>270</v>
      </c>
      <c r="G1833" s="3" t="s">
        <v>634</v>
      </c>
      <c r="H1833" s="59"/>
      <c r="I1833" s="7">
        <v>0</v>
      </c>
      <c r="J1833" s="7">
        <v>0</v>
      </c>
      <c r="K1833" s="103">
        <v>0</v>
      </c>
      <c r="L1833" s="7">
        <v>0</v>
      </c>
      <c r="M1833" s="7">
        <v>0</v>
      </c>
      <c r="O1833" s="51"/>
      <c r="P1833" s="51"/>
      <c r="Q1833" s="51"/>
      <c r="R1833" s="51"/>
      <c r="S1833" s="51"/>
      <c r="T1833" s="51"/>
      <c r="U1833" s="51"/>
      <c r="V1833" s="51"/>
      <c r="W1833" s="51"/>
      <c r="X1833" s="51"/>
      <c r="Y1833" s="51"/>
      <c r="Z1833" s="51"/>
      <c r="AA1833" s="51"/>
    </row>
    <row r="1834" spans="1:27" ht="11.65" customHeight="1">
      <c r="A1834" s="53">
        <v>1705</v>
      </c>
      <c r="C1834" s="101"/>
      <c r="E1834" s="57"/>
      <c r="F1834" s="101" t="s">
        <v>270</v>
      </c>
      <c r="G1834" s="3" t="s">
        <v>636</v>
      </c>
      <c r="H1834" s="59"/>
      <c r="I1834" s="7">
        <v>0</v>
      </c>
      <c r="J1834" s="7">
        <v>0</v>
      </c>
      <c r="K1834" s="103">
        <v>0</v>
      </c>
      <c r="L1834" s="7">
        <v>0</v>
      </c>
      <c r="M1834" s="7">
        <v>0</v>
      </c>
      <c r="O1834" s="51"/>
      <c r="P1834" s="51"/>
      <c r="Q1834" s="51"/>
      <c r="R1834" s="51"/>
      <c r="S1834" s="51"/>
      <c r="T1834" s="51"/>
      <c r="U1834" s="51"/>
      <c r="V1834" s="51"/>
      <c r="W1834" s="51"/>
      <c r="X1834" s="51"/>
      <c r="Y1834" s="51"/>
      <c r="Z1834" s="51"/>
      <c r="AA1834" s="51"/>
    </row>
    <row r="1835" spans="1:27" ht="11.65" customHeight="1">
      <c r="A1835" s="53">
        <v>1706</v>
      </c>
      <c r="C1835" s="101"/>
      <c r="H1835" s="59" t="s">
        <v>402</v>
      </c>
      <c r="I1835" s="106">
        <v>85214843.321250007</v>
      </c>
      <c r="J1835" s="106">
        <v>69475692.142646313</v>
      </c>
      <c r="K1835" s="106">
        <v>15739151.178603686</v>
      </c>
      <c r="L1835" s="106">
        <v>87882.882355518639</v>
      </c>
      <c r="M1835" s="106">
        <v>15827034.060959205</v>
      </c>
      <c r="O1835" s="51"/>
      <c r="P1835" s="51"/>
      <c r="Q1835" s="51"/>
      <c r="R1835" s="51"/>
      <c r="S1835" s="51"/>
      <c r="T1835" s="51"/>
      <c r="U1835" s="51"/>
      <c r="V1835" s="51"/>
      <c r="W1835" s="51"/>
      <c r="X1835" s="51"/>
      <c r="Y1835" s="51"/>
      <c r="Z1835" s="51"/>
      <c r="AA1835" s="51"/>
    </row>
    <row r="1836" spans="1:27" ht="11.65" customHeight="1">
      <c r="A1836" s="53">
        <v>1707</v>
      </c>
      <c r="C1836" s="101"/>
      <c r="H1836" s="59"/>
      <c r="I1836" s="109"/>
      <c r="J1836" s="7"/>
      <c r="K1836" s="7"/>
      <c r="L1836" s="7"/>
      <c r="M1836" s="7"/>
      <c r="O1836" s="51"/>
      <c r="P1836" s="51"/>
      <c r="Q1836" s="51"/>
      <c r="R1836" s="51"/>
      <c r="S1836" s="51"/>
      <c r="T1836" s="51"/>
      <c r="U1836" s="51"/>
      <c r="V1836" s="51"/>
      <c r="W1836" s="51"/>
      <c r="X1836" s="51"/>
      <c r="Y1836" s="51"/>
      <c r="Z1836" s="51"/>
      <c r="AA1836" s="51"/>
    </row>
    <row r="1837" spans="1:27" ht="11.65" customHeight="1">
      <c r="A1837" s="53">
        <v>1708</v>
      </c>
      <c r="C1837" s="101"/>
      <c r="E1837" s="57"/>
      <c r="H1837" s="59"/>
      <c r="I1837" s="109"/>
      <c r="J1837" s="109"/>
      <c r="K1837" s="109"/>
      <c r="L1837" s="109"/>
      <c r="M1837" s="109"/>
      <c r="O1837" s="110"/>
      <c r="P1837" s="110"/>
      <c r="Q1837" s="110"/>
      <c r="R1837" s="110"/>
      <c r="S1837" s="110"/>
      <c r="T1837" s="110"/>
      <c r="U1837" s="51"/>
      <c r="V1837" s="110"/>
      <c r="W1837" s="110"/>
      <c r="X1837" s="110"/>
      <c r="Y1837" s="110"/>
      <c r="Z1837" s="110"/>
      <c r="AA1837" s="110"/>
    </row>
    <row r="1838" spans="1:27" ht="11.65" customHeight="1">
      <c r="A1838" s="53">
        <v>1709</v>
      </c>
      <c r="C1838" s="111"/>
      <c r="D1838" s="56"/>
      <c r="E1838" s="112"/>
      <c r="G1838" s="56"/>
      <c r="H1838" s="113"/>
      <c r="I1838" s="114"/>
      <c r="J1838" s="114"/>
      <c r="K1838" s="114"/>
      <c r="L1838" s="114"/>
      <c r="M1838" s="114"/>
      <c r="O1838" s="115"/>
      <c r="P1838" s="115"/>
      <c r="Q1838" s="115"/>
      <c r="R1838" s="115"/>
      <c r="S1838" s="115"/>
      <c r="T1838" s="115"/>
      <c r="U1838" s="51"/>
      <c r="V1838" s="115"/>
      <c r="W1838" s="115"/>
      <c r="X1838" s="115"/>
      <c r="Y1838" s="115"/>
      <c r="Z1838" s="115"/>
      <c r="AA1838" s="115"/>
    </row>
    <row r="1839" spans="1:27" ht="11.65" customHeight="1">
      <c r="A1839" s="53">
        <v>1710</v>
      </c>
      <c r="C1839" s="101">
        <v>335</v>
      </c>
      <c r="D1839" s="3" t="s">
        <v>415</v>
      </c>
      <c r="H1839" s="59"/>
      <c r="I1839" s="7"/>
      <c r="J1839" s="7"/>
      <c r="K1839" s="7"/>
      <c r="L1839" s="7"/>
      <c r="M1839" s="7"/>
      <c r="O1839" s="51"/>
      <c r="P1839" s="51"/>
      <c r="Q1839" s="51"/>
      <c r="R1839" s="51"/>
      <c r="S1839" s="51"/>
      <c r="T1839" s="51"/>
      <c r="U1839" s="51"/>
      <c r="V1839" s="51"/>
      <c r="W1839" s="51"/>
      <c r="X1839" s="51"/>
      <c r="Y1839" s="51"/>
      <c r="Z1839" s="51"/>
      <c r="AA1839" s="51"/>
    </row>
    <row r="1840" spans="1:27" ht="11.65" customHeight="1">
      <c r="A1840" s="53">
        <v>1711</v>
      </c>
      <c r="C1840" s="101"/>
      <c r="E1840" s="57"/>
      <c r="F1840" s="101" t="s">
        <v>270</v>
      </c>
      <c r="G1840" s="3" t="s">
        <v>635</v>
      </c>
      <c r="H1840" s="59"/>
      <c r="I1840" s="7">
        <v>0</v>
      </c>
      <c r="J1840" s="7">
        <v>0</v>
      </c>
      <c r="K1840" s="103">
        <v>0</v>
      </c>
      <c r="L1840" s="7">
        <v>0</v>
      </c>
      <c r="M1840" s="7">
        <v>0</v>
      </c>
      <c r="O1840" s="51"/>
      <c r="P1840" s="51"/>
      <c r="Q1840" s="51"/>
      <c r="R1840" s="51"/>
      <c r="S1840" s="51"/>
      <c r="T1840" s="51"/>
      <c r="U1840" s="51"/>
      <c r="V1840" s="51"/>
      <c r="W1840" s="51"/>
      <c r="X1840" s="51"/>
      <c r="Y1840" s="51"/>
      <c r="Z1840" s="51"/>
      <c r="AA1840" s="51"/>
    </row>
    <row r="1841" spans="1:27" ht="11.65" customHeight="1">
      <c r="A1841" s="53">
        <v>1712</v>
      </c>
      <c r="C1841" s="101"/>
      <c r="E1841" s="57"/>
      <c r="F1841" s="101" t="s">
        <v>270</v>
      </c>
      <c r="G1841" s="3" t="s">
        <v>649</v>
      </c>
      <c r="H1841" s="59"/>
      <c r="I1841" s="7">
        <v>0</v>
      </c>
      <c r="J1841" s="7">
        <v>0</v>
      </c>
      <c r="K1841" s="103">
        <v>0</v>
      </c>
      <c r="L1841" s="7">
        <v>0</v>
      </c>
      <c r="M1841" s="7">
        <v>0</v>
      </c>
      <c r="O1841" s="51"/>
      <c r="P1841" s="51"/>
      <c r="Q1841" s="51"/>
      <c r="R1841" s="51"/>
      <c r="S1841" s="51"/>
      <c r="T1841" s="51"/>
      <c r="U1841" s="51"/>
      <c r="V1841" s="51"/>
      <c r="W1841" s="51"/>
      <c r="X1841" s="51"/>
      <c r="Y1841" s="51"/>
      <c r="Z1841" s="51"/>
      <c r="AA1841" s="51"/>
    </row>
    <row r="1842" spans="1:27" ht="11.65" customHeight="1">
      <c r="A1842" s="53">
        <v>1713</v>
      </c>
      <c r="C1842" s="101"/>
      <c r="E1842" s="57"/>
      <c r="F1842" s="101" t="s">
        <v>270</v>
      </c>
      <c r="G1842" s="3" t="s">
        <v>634</v>
      </c>
      <c r="H1842" s="59"/>
      <c r="I1842" s="7">
        <v>2371082.0962499999</v>
      </c>
      <c r="J1842" s="7">
        <v>1838263.3713337444</v>
      </c>
      <c r="K1842" s="103">
        <v>532818.72491625557</v>
      </c>
      <c r="L1842" s="7">
        <v>4618.4264475901145</v>
      </c>
      <c r="M1842" s="7">
        <v>537437.15136384568</v>
      </c>
      <c r="O1842" s="51"/>
      <c r="P1842" s="51"/>
      <c r="Q1842" s="51"/>
      <c r="R1842" s="51"/>
      <c r="S1842" s="51"/>
      <c r="T1842" s="51"/>
      <c r="U1842" s="51"/>
      <c r="V1842" s="51"/>
      <c r="W1842" s="51"/>
      <c r="X1842" s="51"/>
      <c r="Y1842" s="51"/>
      <c r="Z1842" s="51"/>
      <c r="AA1842" s="51"/>
    </row>
    <row r="1843" spans="1:27" ht="11.65" customHeight="1">
      <c r="A1843" s="53">
        <v>1714</v>
      </c>
      <c r="C1843" s="101"/>
      <c r="E1843" s="57"/>
      <c r="F1843" s="101" t="s">
        <v>270</v>
      </c>
      <c r="G1843" s="3" t="s">
        <v>636</v>
      </c>
      <c r="H1843" s="59"/>
      <c r="I1843" s="7">
        <v>172801.01</v>
      </c>
      <c r="J1843" s="7">
        <v>172801.01</v>
      </c>
      <c r="K1843" s="103">
        <v>0</v>
      </c>
      <c r="L1843" s="7">
        <v>0</v>
      </c>
      <c r="M1843" s="7">
        <v>0</v>
      </c>
      <c r="O1843" s="51"/>
      <c r="P1843" s="51"/>
      <c r="Q1843" s="51"/>
      <c r="R1843" s="51"/>
      <c r="S1843" s="51"/>
      <c r="T1843" s="51"/>
      <c r="U1843" s="51"/>
      <c r="V1843" s="51"/>
      <c r="W1843" s="51"/>
      <c r="X1843" s="51"/>
      <c r="Y1843" s="51"/>
      <c r="Z1843" s="51"/>
      <c r="AA1843" s="51"/>
    </row>
    <row r="1844" spans="1:27" ht="11.65" customHeight="1">
      <c r="A1844" s="53">
        <v>1715</v>
      </c>
      <c r="C1844" s="101"/>
      <c r="E1844" s="57"/>
      <c r="F1844" s="101" t="s">
        <v>270</v>
      </c>
      <c r="G1844" s="3" t="s">
        <v>634</v>
      </c>
      <c r="H1844" s="59"/>
      <c r="I1844" s="7">
        <v>0</v>
      </c>
      <c r="J1844" s="7">
        <v>0</v>
      </c>
      <c r="K1844" s="103">
        <v>0</v>
      </c>
      <c r="L1844" s="7">
        <v>0</v>
      </c>
      <c r="M1844" s="7">
        <v>0</v>
      </c>
      <c r="O1844" s="51"/>
      <c r="P1844" s="51"/>
      <c r="Q1844" s="51"/>
      <c r="R1844" s="51"/>
      <c r="S1844" s="51"/>
      <c r="T1844" s="51"/>
      <c r="U1844" s="51"/>
      <c r="V1844" s="51"/>
      <c r="W1844" s="51"/>
      <c r="X1844" s="51"/>
      <c r="Y1844" s="51"/>
      <c r="Z1844" s="51"/>
      <c r="AA1844" s="51"/>
    </row>
    <row r="1845" spans="1:27" ht="11.65" customHeight="1">
      <c r="A1845" s="53">
        <v>1716</v>
      </c>
      <c r="C1845" s="101"/>
      <c r="E1845" s="57"/>
      <c r="F1845" s="101" t="s">
        <v>270</v>
      </c>
      <c r="G1845" s="3" t="s">
        <v>636</v>
      </c>
      <c r="H1845" s="59"/>
      <c r="I1845" s="7">
        <v>0</v>
      </c>
      <c r="J1845" s="7">
        <v>0</v>
      </c>
      <c r="K1845" s="103">
        <v>0</v>
      </c>
      <c r="L1845" s="7">
        <v>0</v>
      </c>
      <c r="M1845" s="7">
        <v>0</v>
      </c>
      <c r="O1845" s="51"/>
      <c r="P1845" s="51"/>
      <c r="Q1845" s="51"/>
      <c r="R1845" s="51"/>
      <c r="S1845" s="51"/>
      <c r="T1845" s="51"/>
      <c r="U1845" s="51"/>
      <c r="V1845" s="51"/>
      <c r="W1845" s="51"/>
      <c r="X1845" s="51"/>
      <c r="Y1845" s="51"/>
      <c r="Z1845" s="51"/>
      <c r="AA1845" s="51"/>
    </row>
    <row r="1846" spans="1:27" ht="11.65" customHeight="1">
      <c r="A1846" s="53">
        <v>1717</v>
      </c>
      <c r="C1846" s="101"/>
      <c r="H1846" s="59" t="s">
        <v>402</v>
      </c>
      <c r="I1846" s="106">
        <v>2543883.1062500002</v>
      </c>
      <c r="J1846" s="106">
        <v>2011064.3813337444</v>
      </c>
      <c r="K1846" s="106">
        <v>532818.72491625557</v>
      </c>
      <c r="L1846" s="106">
        <v>4618.4264475901145</v>
      </c>
      <c r="M1846" s="106">
        <v>537437.15136384568</v>
      </c>
      <c r="O1846" s="51"/>
      <c r="P1846" s="51"/>
      <c r="Q1846" s="51"/>
      <c r="R1846" s="51"/>
      <c r="S1846" s="51"/>
      <c r="T1846" s="51"/>
      <c r="U1846" s="51"/>
      <c r="V1846" s="51"/>
      <c r="W1846" s="51"/>
      <c r="X1846" s="51"/>
      <c r="Y1846" s="51"/>
      <c r="Z1846" s="51"/>
      <c r="AA1846" s="51"/>
    </row>
    <row r="1847" spans="1:27" ht="11.65" customHeight="1">
      <c r="A1847" s="53">
        <v>1718</v>
      </c>
      <c r="C1847" s="101"/>
      <c r="H1847" s="59"/>
      <c r="I1847" s="7"/>
      <c r="J1847" s="7"/>
      <c r="K1847" s="7"/>
      <c r="L1847" s="7"/>
      <c r="M1847" s="7"/>
      <c r="O1847" s="51"/>
      <c r="P1847" s="51"/>
      <c r="Q1847" s="51"/>
      <c r="R1847" s="51"/>
      <c r="S1847" s="51"/>
      <c r="T1847" s="51"/>
      <c r="U1847" s="51"/>
      <c r="V1847" s="51"/>
      <c r="W1847" s="51"/>
      <c r="X1847" s="51"/>
      <c r="Y1847" s="51"/>
      <c r="Z1847" s="51"/>
      <c r="AA1847" s="51"/>
    </row>
    <row r="1848" spans="1:27" ht="11.65" customHeight="1">
      <c r="A1848" s="53">
        <v>1719</v>
      </c>
      <c r="C1848" s="101">
        <v>336</v>
      </c>
      <c r="D1848" s="3" t="s">
        <v>423</v>
      </c>
      <c r="H1848" s="59"/>
      <c r="I1848" s="7"/>
      <c r="J1848" s="7"/>
      <c r="K1848" s="7"/>
      <c r="L1848" s="7"/>
      <c r="M1848" s="7"/>
      <c r="O1848" s="51"/>
      <c r="P1848" s="51"/>
      <c r="Q1848" s="51"/>
      <c r="R1848" s="51"/>
      <c r="S1848" s="51"/>
      <c r="T1848" s="51"/>
      <c r="U1848" s="51"/>
      <c r="V1848" s="51"/>
      <c r="W1848" s="51"/>
      <c r="X1848" s="51"/>
      <c r="Y1848" s="51"/>
      <c r="Z1848" s="51"/>
      <c r="AA1848" s="51"/>
    </row>
    <row r="1849" spans="1:27" ht="11.65" customHeight="1">
      <c r="A1849" s="53">
        <v>1720</v>
      </c>
      <c r="C1849" s="101"/>
      <c r="E1849" s="57"/>
      <c r="F1849" s="101" t="s">
        <v>270</v>
      </c>
      <c r="G1849" s="3" t="s">
        <v>635</v>
      </c>
      <c r="H1849" s="59"/>
      <c r="I1849" s="7">
        <v>0</v>
      </c>
      <c r="J1849" s="7">
        <v>0</v>
      </c>
      <c r="K1849" s="103">
        <v>0</v>
      </c>
      <c r="L1849" s="7">
        <v>0</v>
      </c>
      <c r="M1849" s="7">
        <v>0</v>
      </c>
      <c r="O1849" s="51"/>
      <c r="P1849" s="51"/>
      <c r="Q1849" s="51"/>
      <c r="R1849" s="51"/>
      <c r="S1849" s="51"/>
      <c r="T1849" s="51"/>
      <c r="U1849" s="51"/>
      <c r="V1849" s="51"/>
      <c r="W1849" s="51"/>
      <c r="X1849" s="51"/>
      <c r="Y1849" s="51"/>
      <c r="Z1849" s="51"/>
      <c r="AA1849" s="51"/>
    </row>
    <row r="1850" spans="1:27" ht="11.65" customHeight="1">
      <c r="A1850" s="53">
        <v>1721</v>
      </c>
      <c r="C1850" s="101"/>
      <c r="E1850" s="57"/>
      <c r="F1850" s="101" t="s">
        <v>270</v>
      </c>
      <c r="G1850" s="3" t="s">
        <v>649</v>
      </c>
      <c r="H1850" s="59"/>
      <c r="I1850" s="7">
        <v>0</v>
      </c>
      <c r="J1850" s="7">
        <v>0</v>
      </c>
      <c r="K1850" s="103">
        <v>0</v>
      </c>
      <c r="L1850" s="7">
        <v>0</v>
      </c>
      <c r="M1850" s="7">
        <v>0</v>
      </c>
      <c r="O1850" s="51"/>
      <c r="P1850" s="51"/>
      <c r="Q1850" s="51"/>
      <c r="R1850" s="51"/>
      <c r="S1850" s="51"/>
      <c r="T1850" s="51"/>
      <c r="U1850" s="51"/>
      <c r="V1850" s="51"/>
      <c r="W1850" s="51"/>
      <c r="X1850" s="51"/>
      <c r="Y1850" s="51"/>
      <c r="Z1850" s="51"/>
      <c r="AA1850" s="51"/>
    </row>
    <row r="1851" spans="1:27" ht="11.65" customHeight="1">
      <c r="A1851" s="53">
        <v>1722</v>
      </c>
      <c r="C1851" s="101"/>
      <c r="E1851" s="57"/>
      <c r="F1851" s="101" t="s">
        <v>270</v>
      </c>
      <c r="G1851" s="3" t="s">
        <v>634</v>
      </c>
      <c r="H1851" s="59"/>
      <c r="I1851" s="7">
        <v>22226803.934999999</v>
      </c>
      <c r="J1851" s="7">
        <v>17232098.205350041</v>
      </c>
      <c r="K1851" s="103">
        <v>4994705.7296499591</v>
      </c>
      <c r="L1851" s="7">
        <v>-476.04277773201466</v>
      </c>
      <c r="M1851" s="7">
        <v>4994229.6868722271</v>
      </c>
      <c r="O1851" s="51"/>
      <c r="P1851" s="51"/>
      <c r="Q1851" s="51"/>
      <c r="R1851" s="51"/>
      <c r="S1851" s="51"/>
      <c r="T1851" s="51"/>
      <c r="U1851" s="51"/>
      <c r="V1851" s="51"/>
      <c r="W1851" s="51"/>
      <c r="X1851" s="51"/>
      <c r="Y1851" s="51"/>
      <c r="Z1851" s="51"/>
      <c r="AA1851" s="51"/>
    </row>
    <row r="1852" spans="1:27" ht="11.65" customHeight="1">
      <c r="A1852" s="53">
        <v>1723</v>
      </c>
      <c r="C1852" s="101"/>
      <c r="E1852" s="57"/>
      <c r="F1852" s="101" t="s">
        <v>270</v>
      </c>
      <c r="G1852" s="3" t="s">
        <v>636</v>
      </c>
      <c r="H1852" s="59"/>
      <c r="I1852" s="7">
        <v>2843683.6475</v>
      </c>
      <c r="J1852" s="7">
        <v>2843683.6475</v>
      </c>
      <c r="K1852" s="103">
        <v>0</v>
      </c>
      <c r="L1852" s="7">
        <v>0</v>
      </c>
      <c r="M1852" s="7">
        <v>0</v>
      </c>
      <c r="O1852" s="51"/>
      <c r="P1852" s="51"/>
      <c r="Q1852" s="51"/>
      <c r="R1852" s="51"/>
      <c r="S1852" s="51"/>
      <c r="T1852" s="51"/>
      <c r="U1852" s="51"/>
      <c r="V1852" s="51"/>
      <c r="W1852" s="51"/>
      <c r="X1852" s="51"/>
      <c r="Y1852" s="51"/>
      <c r="Z1852" s="51"/>
      <c r="AA1852" s="51"/>
    </row>
    <row r="1853" spans="1:27" ht="11.65" customHeight="1">
      <c r="A1853" s="53">
        <v>1724</v>
      </c>
      <c r="C1853" s="101"/>
      <c r="E1853" s="57"/>
      <c r="F1853" s="101" t="s">
        <v>270</v>
      </c>
      <c r="G1853" s="3" t="s">
        <v>634</v>
      </c>
      <c r="H1853" s="59"/>
      <c r="I1853" s="7">
        <v>0</v>
      </c>
      <c r="J1853" s="7">
        <v>0</v>
      </c>
      <c r="K1853" s="103">
        <v>0</v>
      </c>
      <c r="L1853" s="7">
        <v>0</v>
      </c>
      <c r="M1853" s="7">
        <v>0</v>
      </c>
      <c r="O1853" s="51"/>
      <c r="P1853" s="51"/>
      <c r="Q1853" s="51"/>
      <c r="R1853" s="51"/>
      <c r="S1853" s="51"/>
      <c r="T1853" s="51"/>
      <c r="U1853" s="51"/>
      <c r="V1853" s="51"/>
      <c r="W1853" s="51"/>
      <c r="X1853" s="51"/>
      <c r="Y1853" s="51"/>
      <c r="Z1853" s="51"/>
      <c r="AA1853" s="51"/>
    </row>
    <row r="1854" spans="1:27" ht="11.25" customHeight="1">
      <c r="A1854" s="53">
        <v>1725</v>
      </c>
      <c r="C1854" s="101"/>
      <c r="E1854" s="57"/>
      <c r="F1854" s="101" t="s">
        <v>270</v>
      </c>
      <c r="G1854" s="3" t="s">
        <v>636</v>
      </c>
      <c r="H1854" s="59"/>
      <c r="I1854" s="7">
        <v>0</v>
      </c>
      <c r="J1854" s="7">
        <v>0</v>
      </c>
      <c r="K1854" s="103">
        <v>0</v>
      </c>
      <c r="L1854" s="7">
        <v>0</v>
      </c>
      <c r="M1854" s="7">
        <v>0</v>
      </c>
      <c r="O1854" s="51"/>
      <c r="P1854" s="51"/>
      <c r="Q1854" s="51"/>
      <c r="R1854" s="51"/>
      <c r="S1854" s="51"/>
      <c r="T1854" s="51"/>
      <c r="U1854" s="51"/>
      <c r="V1854" s="51"/>
      <c r="W1854" s="51"/>
      <c r="X1854" s="51"/>
      <c r="Y1854" s="51"/>
      <c r="Z1854" s="51"/>
      <c r="AA1854" s="51"/>
    </row>
    <row r="1855" spans="1:27" ht="11.65" customHeight="1">
      <c r="A1855" s="53">
        <v>1726</v>
      </c>
      <c r="C1855" s="101"/>
      <c r="H1855" s="59" t="s">
        <v>402</v>
      </c>
      <c r="I1855" s="106">
        <v>25070487.5825</v>
      </c>
      <c r="J1855" s="106">
        <v>20075781.852850042</v>
      </c>
      <c r="K1855" s="106">
        <v>4994705.7296499591</v>
      </c>
      <c r="L1855" s="106">
        <v>-476.04277773201466</v>
      </c>
      <c r="M1855" s="106">
        <v>4994229.6868722271</v>
      </c>
      <c r="O1855" s="51"/>
      <c r="P1855" s="51"/>
      <c r="Q1855" s="51"/>
      <c r="R1855" s="51"/>
      <c r="S1855" s="51"/>
      <c r="T1855" s="51"/>
      <c r="U1855" s="51"/>
      <c r="V1855" s="51"/>
      <c r="W1855" s="51"/>
      <c r="X1855" s="51"/>
      <c r="Y1855" s="51"/>
      <c r="Z1855" s="51"/>
      <c r="AA1855" s="51"/>
    </row>
    <row r="1856" spans="1:27" ht="11.65" customHeight="1">
      <c r="A1856" s="53">
        <v>1727</v>
      </c>
      <c r="C1856" s="101"/>
      <c r="H1856" s="59"/>
      <c r="I1856" s="7"/>
      <c r="J1856" s="7"/>
      <c r="K1856" s="7"/>
      <c r="L1856" s="7"/>
      <c r="M1856" s="7"/>
      <c r="O1856" s="51"/>
      <c r="P1856" s="51"/>
      <c r="Q1856" s="51"/>
      <c r="R1856" s="51"/>
      <c r="S1856" s="51"/>
      <c r="T1856" s="51"/>
      <c r="U1856" s="51"/>
      <c r="V1856" s="51"/>
      <c r="W1856" s="51"/>
      <c r="X1856" s="51"/>
      <c r="Y1856" s="51"/>
      <c r="Z1856" s="51"/>
      <c r="AA1856" s="51"/>
    </row>
    <row r="1857" spans="1:27" ht="11.65" customHeight="1">
      <c r="A1857" s="53">
        <v>1728</v>
      </c>
      <c r="C1857" s="101">
        <v>337</v>
      </c>
      <c r="D1857" s="3" t="s">
        <v>424</v>
      </c>
      <c r="H1857" s="59"/>
      <c r="I1857" s="7"/>
      <c r="J1857" s="7"/>
      <c r="K1857" s="7"/>
      <c r="L1857" s="7"/>
      <c r="M1857" s="7"/>
      <c r="O1857" s="51"/>
      <c r="P1857" s="51"/>
      <c r="Q1857" s="51"/>
      <c r="R1857" s="51"/>
      <c r="S1857" s="51"/>
      <c r="T1857" s="51"/>
      <c r="U1857" s="51"/>
      <c r="V1857" s="51"/>
      <c r="W1857" s="51"/>
      <c r="X1857" s="51"/>
      <c r="Y1857" s="51"/>
      <c r="Z1857" s="51"/>
      <c r="AA1857" s="51"/>
    </row>
    <row r="1858" spans="1:27" ht="11.65" customHeight="1">
      <c r="A1858" s="53">
        <v>1729</v>
      </c>
      <c r="C1858" s="101"/>
      <c r="F1858" s="101" t="s">
        <v>270</v>
      </c>
      <c r="G1858" s="3" t="s">
        <v>569</v>
      </c>
      <c r="H1858" s="59"/>
      <c r="I1858" s="7">
        <v>0</v>
      </c>
      <c r="J1858" s="7">
        <v>0</v>
      </c>
      <c r="K1858" s="103">
        <v>0</v>
      </c>
      <c r="L1858" s="7">
        <v>0</v>
      </c>
      <c r="M1858" s="7">
        <v>0</v>
      </c>
      <c r="O1858" s="51"/>
      <c r="P1858" s="51"/>
      <c r="Q1858" s="51"/>
      <c r="R1858" s="51"/>
      <c r="S1858" s="51"/>
      <c r="T1858" s="51"/>
      <c r="U1858" s="51"/>
      <c r="V1858" s="51"/>
      <c r="W1858" s="51"/>
      <c r="X1858" s="51"/>
      <c r="Y1858" s="51"/>
      <c r="Z1858" s="51"/>
      <c r="AA1858" s="51"/>
    </row>
    <row r="1859" spans="1:27" ht="11.65" customHeight="1">
      <c r="A1859" s="53">
        <v>1730</v>
      </c>
      <c r="C1859" s="101"/>
      <c r="H1859" s="59"/>
      <c r="I1859" s="106">
        <v>0</v>
      </c>
      <c r="J1859" s="106">
        <v>0</v>
      </c>
      <c r="K1859" s="106">
        <v>0</v>
      </c>
      <c r="L1859" s="106">
        <v>0</v>
      </c>
      <c r="M1859" s="106">
        <v>0</v>
      </c>
      <c r="O1859" s="51"/>
      <c r="P1859" s="51"/>
      <c r="Q1859" s="51"/>
      <c r="R1859" s="51"/>
      <c r="S1859" s="51"/>
      <c r="T1859" s="51"/>
      <c r="U1859" s="51"/>
      <c r="V1859" s="51"/>
      <c r="W1859" s="51"/>
      <c r="X1859" s="51"/>
      <c r="Y1859" s="51"/>
      <c r="Z1859" s="51"/>
      <c r="AA1859" s="51"/>
    </row>
    <row r="1860" spans="1:27" ht="11.65" customHeight="1">
      <c r="A1860" s="53">
        <v>1731</v>
      </c>
      <c r="C1860" s="101"/>
      <c r="H1860" s="59"/>
      <c r="I1860" s="7"/>
      <c r="J1860" s="7"/>
      <c r="K1860" s="7"/>
      <c r="L1860" s="7"/>
      <c r="M1860" s="7"/>
      <c r="O1860" s="51"/>
      <c r="P1860" s="51"/>
      <c r="Q1860" s="51"/>
      <c r="R1860" s="51"/>
      <c r="S1860" s="51"/>
      <c r="T1860" s="51"/>
      <c r="U1860" s="51"/>
      <c r="V1860" s="51"/>
      <c r="W1860" s="51"/>
      <c r="X1860" s="51"/>
      <c r="Y1860" s="51"/>
      <c r="Z1860" s="51"/>
      <c r="AA1860" s="51"/>
    </row>
    <row r="1861" spans="1:27" ht="11.65" customHeight="1">
      <c r="A1861" s="53">
        <v>1732</v>
      </c>
      <c r="C1861" s="101" t="s">
        <v>425</v>
      </c>
      <c r="D1861" s="3" t="s">
        <v>426</v>
      </c>
      <c r="H1861" s="59"/>
      <c r="I1861" s="7"/>
      <c r="J1861" s="7"/>
      <c r="K1861" s="7"/>
      <c r="L1861" s="7"/>
      <c r="M1861" s="7"/>
      <c r="O1861" s="51"/>
      <c r="P1861" s="51"/>
      <c r="Q1861" s="51"/>
      <c r="R1861" s="51"/>
      <c r="S1861" s="51"/>
      <c r="T1861" s="51"/>
      <c r="U1861" s="51"/>
      <c r="V1861" s="51"/>
      <c r="W1861" s="51"/>
      <c r="X1861" s="51"/>
      <c r="Y1861" s="51"/>
      <c r="Z1861" s="51"/>
      <c r="AA1861" s="51"/>
    </row>
    <row r="1862" spans="1:27" ht="11.65" customHeight="1">
      <c r="A1862" s="53">
        <v>1733</v>
      </c>
      <c r="C1862" s="101"/>
      <c r="E1862" s="57"/>
      <c r="F1862" s="101" t="s">
        <v>270</v>
      </c>
      <c r="G1862" s="3" t="s">
        <v>569</v>
      </c>
      <c r="H1862" s="59"/>
      <c r="I1862" s="7">
        <v>0</v>
      </c>
      <c r="J1862" s="7">
        <v>0</v>
      </c>
      <c r="K1862" s="103">
        <v>0</v>
      </c>
      <c r="L1862" s="7">
        <v>0</v>
      </c>
      <c r="M1862" s="7">
        <v>0</v>
      </c>
      <c r="O1862" s="51"/>
      <c r="P1862" s="51"/>
      <c r="Q1862" s="51"/>
      <c r="R1862" s="51"/>
      <c r="S1862" s="51"/>
      <c r="T1862" s="51"/>
      <c r="U1862" s="51"/>
      <c r="V1862" s="51"/>
      <c r="W1862" s="51"/>
      <c r="X1862" s="51"/>
      <c r="Y1862" s="51"/>
      <c r="Z1862" s="51"/>
      <c r="AA1862" s="51"/>
    </row>
    <row r="1863" spans="1:27" ht="11.65" customHeight="1">
      <c r="A1863" s="53">
        <v>1734</v>
      </c>
      <c r="C1863" s="101"/>
      <c r="E1863" s="57"/>
      <c r="F1863" s="101" t="s">
        <v>270</v>
      </c>
      <c r="G1863" s="3" t="s">
        <v>649</v>
      </c>
      <c r="H1863" s="59"/>
      <c r="I1863" s="7">
        <v>0</v>
      </c>
      <c r="J1863" s="7">
        <v>0</v>
      </c>
      <c r="K1863" s="103">
        <v>0</v>
      </c>
      <c r="L1863" s="7">
        <v>0</v>
      </c>
      <c r="M1863" s="7">
        <v>0</v>
      </c>
      <c r="O1863" s="51"/>
      <c r="P1863" s="51"/>
      <c r="Q1863" s="51"/>
      <c r="R1863" s="51"/>
      <c r="S1863" s="51"/>
      <c r="T1863" s="51"/>
      <c r="U1863" s="51"/>
      <c r="V1863" s="51"/>
      <c r="W1863" s="51"/>
      <c r="X1863" s="51"/>
      <c r="Y1863" s="51"/>
      <c r="Z1863" s="51"/>
      <c r="AA1863" s="51"/>
    </row>
    <row r="1864" spans="1:27" ht="11.65" customHeight="1">
      <c r="A1864" s="53">
        <v>1735</v>
      </c>
      <c r="C1864" s="101"/>
      <c r="E1864" s="57"/>
      <c r="F1864" s="101" t="s">
        <v>270</v>
      </c>
      <c r="G1864" s="3" t="s">
        <v>634</v>
      </c>
      <c r="H1864" s="59"/>
      <c r="I1864" s="7">
        <v>0</v>
      </c>
      <c r="J1864" s="7">
        <v>0</v>
      </c>
      <c r="K1864" s="103">
        <v>0</v>
      </c>
      <c r="L1864" s="7">
        <v>0</v>
      </c>
      <c r="M1864" s="7">
        <v>0</v>
      </c>
      <c r="O1864" s="51"/>
      <c r="P1864" s="51"/>
      <c r="Q1864" s="51"/>
      <c r="R1864" s="51"/>
      <c r="S1864" s="51"/>
      <c r="T1864" s="51"/>
      <c r="U1864" s="51"/>
      <c r="V1864" s="51"/>
      <c r="W1864" s="51"/>
      <c r="X1864" s="51"/>
      <c r="Y1864" s="51"/>
      <c r="Z1864" s="51"/>
      <c r="AA1864" s="51"/>
    </row>
    <row r="1865" spans="1:27" ht="11.65" customHeight="1">
      <c r="A1865" s="53">
        <v>1736</v>
      </c>
      <c r="C1865" s="101"/>
      <c r="E1865" s="57"/>
      <c r="F1865" s="101" t="s">
        <v>270</v>
      </c>
      <c r="G1865" s="3" t="s">
        <v>636</v>
      </c>
      <c r="H1865" s="59"/>
      <c r="I1865" s="7">
        <v>0</v>
      </c>
      <c r="J1865" s="7">
        <v>0</v>
      </c>
      <c r="K1865" s="103">
        <v>0</v>
      </c>
      <c r="L1865" s="7">
        <v>0</v>
      </c>
      <c r="M1865" s="7">
        <v>0</v>
      </c>
      <c r="O1865" s="51"/>
      <c r="P1865" s="51"/>
      <c r="Q1865" s="51"/>
      <c r="R1865" s="51"/>
      <c r="S1865" s="51"/>
      <c r="T1865" s="51"/>
      <c r="U1865" s="51"/>
      <c r="V1865" s="51"/>
      <c r="W1865" s="51"/>
      <c r="X1865" s="51"/>
      <c r="Y1865" s="51"/>
      <c r="Z1865" s="51"/>
      <c r="AA1865" s="51"/>
    </row>
    <row r="1866" spans="1:27" ht="11.65" customHeight="1">
      <c r="A1866" s="53">
        <v>1737</v>
      </c>
      <c r="C1866" s="101"/>
      <c r="E1866" s="57"/>
      <c r="F1866" s="101" t="s">
        <v>270</v>
      </c>
      <c r="G1866" s="3" t="s">
        <v>634</v>
      </c>
      <c r="H1866" s="59"/>
      <c r="I1866" s="7">
        <v>0</v>
      </c>
      <c r="J1866" s="7">
        <v>0</v>
      </c>
      <c r="K1866" s="103">
        <v>0</v>
      </c>
      <c r="L1866" s="7">
        <v>0</v>
      </c>
      <c r="M1866" s="7">
        <v>0</v>
      </c>
      <c r="O1866" s="51"/>
      <c r="P1866" s="51"/>
      <c r="Q1866" s="51"/>
      <c r="R1866" s="51"/>
      <c r="S1866" s="51"/>
      <c r="T1866" s="51"/>
      <c r="U1866" s="51"/>
      <c r="V1866" s="51"/>
      <c r="W1866" s="51"/>
      <c r="X1866" s="51"/>
      <c r="Y1866" s="51"/>
      <c r="Z1866" s="51"/>
      <c r="AA1866" s="51"/>
    </row>
    <row r="1867" spans="1:27" ht="11.65" customHeight="1">
      <c r="A1867" s="53">
        <v>1738</v>
      </c>
      <c r="C1867" s="101"/>
      <c r="E1867" s="57"/>
      <c r="F1867" s="101" t="s">
        <v>270</v>
      </c>
      <c r="G1867" s="3" t="s">
        <v>636</v>
      </c>
      <c r="H1867" s="59"/>
      <c r="I1867" s="7">
        <v>0</v>
      </c>
      <c r="J1867" s="7">
        <v>0</v>
      </c>
      <c r="K1867" s="103">
        <v>0</v>
      </c>
      <c r="L1867" s="7">
        <v>0</v>
      </c>
      <c r="M1867" s="7">
        <v>0</v>
      </c>
      <c r="O1867" s="51"/>
      <c r="P1867" s="51"/>
      <c r="Q1867" s="51"/>
      <c r="R1867" s="51"/>
      <c r="S1867" s="51"/>
      <c r="T1867" s="51"/>
      <c r="U1867" s="51"/>
      <c r="V1867" s="51"/>
      <c r="W1867" s="51"/>
      <c r="X1867" s="51"/>
      <c r="Y1867" s="51"/>
      <c r="Z1867" s="51"/>
      <c r="AA1867" s="51"/>
    </row>
    <row r="1868" spans="1:27" ht="11.65" customHeight="1">
      <c r="A1868" s="53">
        <v>1739</v>
      </c>
      <c r="C1868" s="101"/>
      <c r="H1868" s="59"/>
      <c r="I1868" s="106">
        <v>0</v>
      </c>
      <c r="J1868" s="106">
        <v>0</v>
      </c>
      <c r="K1868" s="106">
        <v>0</v>
      </c>
      <c r="L1868" s="106">
        <v>0</v>
      </c>
      <c r="M1868" s="106">
        <v>0</v>
      </c>
      <c r="O1868" s="51"/>
      <c r="P1868" s="51"/>
      <c r="Q1868" s="51"/>
      <c r="R1868" s="51"/>
      <c r="S1868" s="51"/>
      <c r="T1868" s="51"/>
      <c r="U1868" s="51"/>
      <c r="V1868" s="51"/>
      <c r="W1868" s="51"/>
      <c r="X1868" s="51"/>
      <c r="Y1868" s="51"/>
      <c r="Z1868" s="51"/>
      <c r="AA1868" s="51"/>
    </row>
    <row r="1869" spans="1:27" ht="11.65" customHeight="1">
      <c r="A1869" s="53">
        <v>1740</v>
      </c>
      <c r="C1869" s="101"/>
      <c r="H1869" s="59"/>
      <c r="I1869" s="7"/>
      <c r="J1869" s="7"/>
      <c r="K1869" s="7"/>
      <c r="L1869" s="7"/>
      <c r="M1869" s="7"/>
      <c r="O1869" s="51"/>
      <c r="P1869" s="51"/>
      <c r="Q1869" s="51"/>
      <c r="R1869" s="51"/>
      <c r="S1869" s="51"/>
      <c r="T1869" s="51"/>
      <c r="U1869" s="51"/>
      <c r="V1869" s="51"/>
      <c r="W1869" s="51"/>
      <c r="X1869" s="51"/>
      <c r="Y1869" s="51"/>
      <c r="Z1869" s="51"/>
      <c r="AA1869" s="51"/>
    </row>
    <row r="1870" spans="1:27" ht="11.65" customHeight="1" thickBot="1">
      <c r="A1870" s="53">
        <v>1741</v>
      </c>
      <c r="C1870" s="91" t="s">
        <v>427</v>
      </c>
      <c r="H1870" s="59" t="s">
        <v>402</v>
      </c>
      <c r="I1870" s="108">
        <v>1086157541.9487495</v>
      </c>
      <c r="J1870" s="108">
        <v>886122962.95107937</v>
      </c>
      <c r="K1870" s="108">
        <v>200034578.99767023</v>
      </c>
      <c r="L1870" s="108">
        <v>3664832.7832732582</v>
      </c>
      <c r="M1870" s="108">
        <v>203699411.78094348</v>
      </c>
      <c r="O1870" s="105"/>
      <c r="P1870" s="105"/>
      <c r="Q1870" s="105"/>
      <c r="R1870" s="105"/>
      <c r="S1870" s="105"/>
      <c r="T1870" s="105"/>
      <c r="U1870" s="51"/>
      <c r="V1870" s="105"/>
      <c r="W1870" s="105"/>
      <c r="X1870" s="105"/>
      <c r="Y1870" s="105"/>
      <c r="Z1870" s="105"/>
      <c r="AA1870" s="105"/>
    </row>
    <row r="1871" spans="1:27" ht="11.65" customHeight="1" thickTop="1">
      <c r="A1871" s="53">
        <v>1742</v>
      </c>
      <c r="C1871" s="101"/>
      <c r="H1871" s="59"/>
      <c r="I1871" s="7"/>
      <c r="J1871" s="7"/>
      <c r="K1871" s="7"/>
      <c r="L1871" s="7"/>
      <c r="M1871" s="7"/>
      <c r="O1871" s="51"/>
      <c r="P1871" s="51"/>
      <c r="Q1871" s="51"/>
      <c r="R1871" s="51"/>
      <c r="S1871" s="51"/>
      <c r="T1871" s="51"/>
      <c r="U1871" s="51"/>
      <c r="V1871" s="51"/>
      <c r="W1871" s="51"/>
      <c r="X1871" s="51"/>
      <c r="Y1871" s="51"/>
      <c r="Z1871" s="51"/>
      <c r="AA1871" s="51"/>
    </row>
    <row r="1872" spans="1:27" ht="11.65" customHeight="1">
      <c r="A1872" s="53">
        <v>1743</v>
      </c>
      <c r="C1872" s="101" t="s">
        <v>428</v>
      </c>
      <c r="H1872" s="59"/>
      <c r="I1872" s="7"/>
      <c r="J1872" s="7"/>
      <c r="K1872" s="7"/>
      <c r="L1872" s="7"/>
      <c r="M1872" s="7"/>
      <c r="O1872" s="51"/>
      <c r="P1872" s="51"/>
      <c r="Q1872" s="51"/>
      <c r="R1872" s="51"/>
      <c r="S1872" s="51"/>
      <c r="T1872" s="51"/>
      <c r="U1872" s="51"/>
      <c r="V1872" s="51"/>
      <c r="W1872" s="51"/>
      <c r="X1872" s="51"/>
      <c r="Y1872" s="51"/>
      <c r="Z1872" s="51"/>
      <c r="AA1872" s="51"/>
    </row>
    <row r="1873" spans="1:27" ht="11.65" customHeight="1">
      <c r="A1873" s="53">
        <v>1744</v>
      </c>
      <c r="C1873" s="101"/>
      <c r="E1873" s="3" t="s">
        <v>569</v>
      </c>
      <c r="H1873" s="59"/>
      <c r="I1873" s="7">
        <v>0</v>
      </c>
      <c r="J1873" s="7">
        <v>0</v>
      </c>
      <c r="K1873" s="103">
        <v>0</v>
      </c>
      <c r="L1873" s="7">
        <v>0</v>
      </c>
      <c r="M1873" s="7">
        <v>0</v>
      </c>
      <c r="O1873" s="51"/>
      <c r="P1873" s="51"/>
      <c r="Q1873" s="51"/>
      <c r="R1873" s="51"/>
      <c r="S1873" s="51"/>
      <c r="T1873" s="51"/>
      <c r="U1873" s="51"/>
      <c r="V1873" s="51"/>
      <c r="W1873" s="51"/>
      <c r="X1873" s="51"/>
      <c r="Y1873" s="51"/>
      <c r="Z1873" s="51"/>
      <c r="AA1873" s="51"/>
    </row>
    <row r="1874" spans="1:27" ht="11.65" customHeight="1">
      <c r="A1874" s="53">
        <v>1745</v>
      </c>
      <c r="C1874" s="101"/>
      <c r="E1874" s="57" t="s">
        <v>249</v>
      </c>
      <c r="H1874" s="59"/>
      <c r="I1874" s="7">
        <v>0</v>
      </c>
      <c r="J1874" s="7">
        <v>0</v>
      </c>
      <c r="K1874" s="103">
        <v>0</v>
      </c>
      <c r="L1874" s="7">
        <v>0</v>
      </c>
      <c r="M1874" s="7">
        <v>0</v>
      </c>
      <c r="O1874" s="51"/>
      <c r="P1874" s="51"/>
      <c r="Q1874" s="51"/>
      <c r="R1874" s="51"/>
      <c r="S1874" s="51"/>
      <c r="T1874" s="51"/>
      <c r="U1874" s="51"/>
      <c r="V1874" s="51"/>
      <c r="W1874" s="51"/>
      <c r="X1874" s="51"/>
      <c r="Y1874" s="51"/>
      <c r="Z1874" s="51"/>
      <c r="AA1874" s="51"/>
    </row>
    <row r="1875" spans="1:27" ht="11.65" customHeight="1">
      <c r="A1875" s="53">
        <v>1746</v>
      </c>
      <c r="C1875" s="101"/>
      <c r="E1875" s="57" t="s">
        <v>634</v>
      </c>
      <c r="H1875" s="59"/>
      <c r="I1875" s="7">
        <v>890168431.98749971</v>
      </c>
      <c r="J1875" s="7">
        <v>690133852.98982954</v>
      </c>
      <c r="K1875" s="103">
        <v>200034578.99767023</v>
      </c>
      <c r="L1875" s="7">
        <v>3664832.7832732499</v>
      </c>
      <c r="M1875" s="7">
        <v>203699411.78094348</v>
      </c>
      <c r="O1875" s="51"/>
      <c r="P1875" s="51"/>
      <c r="Q1875" s="51"/>
      <c r="R1875" s="51"/>
      <c r="S1875" s="51"/>
      <c r="T1875" s="51"/>
      <c r="U1875" s="51"/>
      <c r="V1875" s="51"/>
      <c r="W1875" s="51"/>
      <c r="X1875" s="51"/>
      <c r="Y1875" s="51"/>
      <c r="Z1875" s="51"/>
      <c r="AA1875" s="51"/>
    </row>
    <row r="1876" spans="1:27" ht="11.65" customHeight="1">
      <c r="A1876" s="53">
        <v>1747</v>
      </c>
      <c r="C1876" s="101"/>
      <c r="E1876" s="57" t="s">
        <v>636</v>
      </c>
      <c r="H1876" s="59"/>
      <c r="I1876" s="7">
        <v>195989109.96124968</v>
      </c>
      <c r="J1876" s="7">
        <v>195989109.96124968</v>
      </c>
      <c r="K1876" s="103">
        <v>0</v>
      </c>
      <c r="L1876" s="7">
        <v>0</v>
      </c>
      <c r="M1876" s="7">
        <v>0</v>
      </c>
      <c r="O1876" s="51"/>
      <c r="P1876" s="51"/>
      <c r="Q1876" s="51"/>
      <c r="R1876" s="51"/>
      <c r="S1876" s="51"/>
      <c r="T1876" s="51"/>
      <c r="U1876" s="51"/>
      <c r="V1876" s="51"/>
      <c r="W1876" s="51"/>
      <c r="X1876" s="51"/>
      <c r="Y1876" s="51"/>
      <c r="Z1876" s="51"/>
      <c r="AA1876" s="51"/>
    </row>
    <row r="1877" spans="1:27" ht="11.65" customHeight="1">
      <c r="A1877" s="53">
        <v>1748</v>
      </c>
      <c r="C1877" s="101"/>
      <c r="E1877" s="3" t="s">
        <v>635</v>
      </c>
      <c r="H1877" s="59"/>
      <c r="I1877" s="7">
        <v>0</v>
      </c>
      <c r="J1877" s="7">
        <v>0</v>
      </c>
      <c r="K1877" s="103">
        <v>0</v>
      </c>
      <c r="L1877" s="7">
        <v>0</v>
      </c>
      <c r="M1877" s="7">
        <v>0</v>
      </c>
      <c r="O1877" s="51"/>
      <c r="P1877" s="51"/>
      <c r="Q1877" s="51"/>
      <c r="R1877" s="51"/>
      <c r="S1877" s="51"/>
      <c r="T1877" s="51"/>
      <c r="U1877" s="51"/>
      <c r="V1877" s="51"/>
      <c r="W1877" s="51"/>
      <c r="X1877" s="51"/>
      <c r="Y1877" s="51"/>
      <c r="Z1877" s="51"/>
      <c r="AA1877" s="51"/>
    </row>
    <row r="1878" spans="1:27" ht="11.65" customHeight="1">
      <c r="A1878" s="53">
        <v>1749</v>
      </c>
      <c r="C1878" s="101"/>
      <c r="E1878" s="3" t="s">
        <v>649</v>
      </c>
      <c r="H1878" s="59"/>
      <c r="I1878" s="7">
        <v>0</v>
      </c>
      <c r="J1878" s="7">
        <v>0</v>
      </c>
      <c r="K1878" s="103">
        <v>0</v>
      </c>
      <c r="L1878" s="7">
        <v>0</v>
      </c>
      <c r="M1878" s="7">
        <v>0</v>
      </c>
      <c r="O1878" s="51"/>
      <c r="P1878" s="51"/>
      <c r="Q1878" s="51"/>
      <c r="R1878" s="51"/>
      <c r="S1878" s="51"/>
      <c r="T1878" s="51"/>
      <c r="U1878" s="51"/>
      <c r="V1878" s="51"/>
      <c r="W1878" s="51"/>
      <c r="X1878" s="51"/>
      <c r="Y1878" s="51"/>
      <c r="Z1878" s="51"/>
      <c r="AA1878" s="51"/>
    </row>
    <row r="1879" spans="1:27" ht="11.65" customHeight="1" thickBot="1">
      <c r="A1879" s="53">
        <v>1750</v>
      </c>
      <c r="C1879" s="101" t="s">
        <v>429</v>
      </c>
      <c r="H1879" s="59" t="s">
        <v>402</v>
      </c>
      <c r="I1879" s="118">
        <v>1086157541.9487493</v>
      </c>
      <c r="J1879" s="118">
        <v>886122962.95107925</v>
      </c>
      <c r="K1879" s="118">
        <v>200034578.99767023</v>
      </c>
      <c r="L1879" s="118">
        <v>3664832.7832732499</v>
      </c>
      <c r="M1879" s="118">
        <v>203699411.78094348</v>
      </c>
      <c r="O1879" s="51">
        <v>0</v>
      </c>
      <c r="P1879" s="51"/>
      <c r="Q1879" s="51"/>
      <c r="R1879" s="51"/>
      <c r="S1879" s="51"/>
      <c r="T1879" s="51"/>
      <c r="U1879" s="51"/>
      <c r="V1879" s="51"/>
      <c r="W1879" s="51"/>
      <c r="X1879" s="51"/>
      <c r="Y1879" s="51"/>
      <c r="Z1879" s="51"/>
      <c r="AA1879" s="51"/>
    </row>
    <row r="1880" spans="1:27" ht="11.65" customHeight="1" thickTop="1">
      <c r="A1880" s="53">
        <v>1751</v>
      </c>
      <c r="C1880" s="101"/>
      <c r="H1880" s="59"/>
      <c r="I1880" s="7"/>
      <c r="J1880" s="7"/>
      <c r="K1880" s="7"/>
      <c r="L1880" s="7"/>
      <c r="M1880" s="7"/>
      <c r="O1880" s="51"/>
      <c r="P1880" s="51"/>
      <c r="Q1880" s="51"/>
      <c r="R1880" s="51"/>
      <c r="S1880" s="51"/>
      <c r="T1880" s="51"/>
      <c r="U1880" s="51"/>
      <c r="V1880" s="51"/>
      <c r="W1880" s="51"/>
      <c r="X1880" s="51"/>
      <c r="Y1880" s="51"/>
      <c r="Z1880" s="51"/>
      <c r="AA1880" s="51"/>
    </row>
    <row r="1881" spans="1:27" ht="11.65" customHeight="1">
      <c r="A1881" s="53">
        <v>1752</v>
      </c>
      <c r="C1881" s="101">
        <v>340</v>
      </c>
      <c r="D1881" s="3" t="s">
        <v>401</v>
      </c>
      <c r="H1881" s="59"/>
      <c r="I1881" s="7"/>
      <c r="J1881" s="7"/>
      <c r="K1881" s="7"/>
      <c r="L1881" s="7"/>
      <c r="M1881" s="7"/>
      <c r="O1881" s="51"/>
      <c r="P1881" s="51"/>
      <c r="Q1881" s="51"/>
      <c r="R1881" s="51"/>
      <c r="S1881" s="51"/>
      <c r="T1881" s="51"/>
      <c r="U1881" s="51"/>
      <c r="V1881" s="51"/>
      <c r="W1881" s="51"/>
      <c r="X1881" s="51"/>
      <c r="Y1881" s="51"/>
      <c r="Z1881" s="51"/>
      <c r="AA1881" s="51"/>
    </row>
    <row r="1882" spans="1:27" ht="11.65" customHeight="1">
      <c r="A1882" s="53">
        <v>1753</v>
      </c>
      <c r="C1882" s="101"/>
      <c r="F1882" s="101"/>
      <c r="G1882" s="3" t="s">
        <v>569</v>
      </c>
      <c r="H1882" s="59"/>
      <c r="I1882" s="7">
        <v>74985.87</v>
      </c>
      <c r="J1882" s="7">
        <v>74985.87</v>
      </c>
      <c r="K1882" s="103">
        <v>0</v>
      </c>
      <c r="L1882" s="7">
        <v>0</v>
      </c>
      <c r="M1882" s="7">
        <v>0</v>
      </c>
      <c r="O1882" s="51"/>
      <c r="P1882" s="51"/>
      <c r="Q1882" s="51"/>
      <c r="R1882" s="51"/>
      <c r="S1882" s="51"/>
      <c r="T1882" s="51"/>
      <c r="U1882" s="51"/>
      <c r="V1882" s="51"/>
      <c r="W1882" s="51"/>
      <c r="X1882" s="51"/>
      <c r="Y1882" s="51"/>
      <c r="Z1882" s="51"/>
      <c r="AA1882" s="51"/>
    </row>
    <row r="1883" spans="1:27" ht="11.65" customHeight="1">
      <c r="A1883" s="53">
        <v>1754</v>
      </c>
      <c r="C1883" s="101"/>
      <c r="F1883" s="101" t="s">
        <v>270</v>
      </c>
      <c r="G1883" s="3" t="s">
        <v>249</v>
      </c>
      <c r="H1883" s="59"/>
      <c r="I1883" s="7">
        <v>0</v>
      </c>
      <c r="J1883" s="7">
        <v>0</v>
      </c>
      <c r="K1883" s="103">
        <v>0</v>
      </c>
      <c r="L1883" s="7">
        <v>0</v>
      </c>
      <c r="M1883" s="7">
        <v>0</v>
      </c>
      <c r="O1883" s="51"/>
      <c r="P1883" s="51"/>
      <c r="Q1883" s="51"/>
      <c r="R1883" s="51"/>
      <c r="S1883" s="51"/>
      <c r="T1883" s="51"/>
      <c r="U1883" s="51"/>
      <c r="V1883" s="51"/>
      <c r="W1883" s="51"/>
      <c r="X1883" s="51"/>
      <c r="Y1883" s="51"/>
      <c r="Z1883" s="51"/>
      <c r="AA1883" s="51"/>
    </row>
    <row r="1884" spans="1:27" ht="11.65" customHeight="1">
      <c r="A1884" s="53">
        <v>1755</v>
      </c>
      <c r="C1884" s="101"/>
      <c r="F1884" s="101" t="s">
        <v>270</v>
      </c>
      <c r="G1884" s="3" t="s">
        <v>649</v>
      </c>
      <c r="H1884" s="59"/>
      <c r="I1884" s="7">
        <v>0</v>
      </c>
      <c r="J1884" s="7">
        <v>0</v>
      </c>
      <c r="K1884" s="103">
        <v>0</v>
      </c>
      <c r="L1884" s="7">
        <v>0</v>
      </c>
      <c r="M1884" s="7">
        <v>0</v>
      </c>
      <c r="O1884" s="51"/>
      <c r="P1884" s="51"/>
      <c r="Q1884" s="51"/>
      <c r="R1884" s="51"/>
      <c r="S1884" s="51"/>
      <c r="T1884" s="51"/>
      <c r="U1884" s="51"/>
      <c r="V1884" s="51"/>
      <c r="W1884" s="51"/>
      <c r="X1884" s="51"/>
      <c r="Y1884" s="51"/>
      <c r="Z1884" s="51"/>
      <c r="AA1884" s="51"/>
    </row>
    <row r="1885" spans="1:27" ht="11.65" customHeight="1">
      <c r="A1885" s="53">
        <v>1756</v>
      </c>
      <c r="C1885" s="101"/>
      <c r="F1885" s="101" t="s">
        <v>270</v>
      </c>
      <c r="G1885" s="3" t="s">
        <v>634</v>
      </c>
      <c r="H1885" s="59"/>
      <c r="I1885" s="7">
        <v>4527455.54</v>
      </c>
      <c r="J1885" s="7">
        <v>3510066.4366226657</v>
      </c>
      <c r="K1885" s="103">
        <v>1017389.1033773342</v>
      </c>
      <c r="L1885" s="7">
        <v>0</v>
      </c>
      <c r="M1885" s="7">
        <v>1017389.1033773342</v>
      </c>
      <c r="O1885" s="51"/>
      <c r="P1885" s="51"/>
      <c r="Q1885" s="51"/>
      <c r="R1885" s="51"/>
      <c r="S1885" s="51"/>
      <c r="T1885" s="51"/>
      <c r="U1885" s="51"/>
      <c r="V1885" s="51"/>
      <c r="W1885" s="51"/>
      <c r="X1885" s="51"/>
      <c r="Y1885" s="51"/>
      <c r="Z1885" s="51"/>
      <c r="AA1885" s="51"/>
    </row>
    <row r="1886" spans="1:27" ht="11.65" customHeight="1">
      <c r="A1886" s="53">
        <v>1757</v>
      </c>
      <c r="C1886" s="101"/>
      <c r="F1886" s="101" t="s">
        <v>270</v>
      </c>
      <c r="G1886" s="3" t="s">
        <v>636</v>
      </c>
      <c r="H1886" s="59"/>
      <c r="I1886" s="7">
        <v>45204398.280000001</v>
      </c>
      <c r="J1886" s="7">
        <v>45204398.280000001</v>
      </c>
      <c r="K1886" s="103">
        <v>0</v>
      </c>
      <c r="L1886" s="7">
        <v>0</v>
      </c>
      <c r="M1886" s="7">
        <v>0</v>
      </c>
      <c r="O1886" s="51"/>
      <c r="P1886" s="51"/>
      <c r="Q1886" s="51"/>
      <c r="R1886" s="51"/>
      <c r="S1886" s="51"/>
      <c r="T1886" s="51"/>
      <c r="U1886" s="51"/>
      <c r="V1886" s="51"/>
      <c r="W1886" s="51"/>
      <c r="X1886" s="51"/>
      <c r="Y1886" s="51"/>
      <c r="Z1886" s="51"/>
      <c r="AA1886" s="51"/>
    </row>
    <row r="1887" spans="1:27" ht="11.65" customHeight="1">
      <c r="A1887" s="53">
        <v>1758</v>
      </c>
      <c r="C1887" s="101"/>
      <c r="F1887" s="101" t="s">
        <v>270</v>
      </c>
      <c r="G1887" s="3" t="s">
        <v>636</v>
      </c>
      <c r="H1887" s="59"/>
      <c r="I1887" s="7">
        <v>0</v>
      </c>
      <c r="J1887" s="7">
        <v>0</v>
      </c>
      <c r="K1887" s="103">
        <v>0</v>
      </c>
      <c r="L1887" s="7">
        <v>0</v>
      </c>
      <c r="M1887" s="7">
        <v>0</v>
      </c>
      <c r="O1887" s="51"/>
      <c r="P1887" s="51"/>
      <c r="Q1887" s="51"/>
      <c r="R1887" s="51"/>
      <c r="S1887" s="51"/>
      <c r="T1887" s="51"/>
      <c r="U1887" s="51"/>
      <c r="V1887" s="51"/>
      <c r="W1887" s="51"/>
      <c r="X1887" s="51"/>
      <c r="Y1887" s="51"/>
      <c r="Z1887" s="51"/>
      <c r="AA1887" s="51"/>
    </row>
    <row r="1888" spans="1:27" ht="11.65" customHeight="1">
      <c r="A1888" s="53">
        <v>1759</v>
      </c>
      <c r="C1888" s="101"/>
      <c r="H1888" s="59" t="s">
        <v>402</v>
      </c>
      <c r="I1888" s="106">
        <v>49806839.689999998</v>
      </c>
      <c r="J1888" s="106">
        <v>48789450.58662267</v>
      </c>
      <c r="K1888" s="106">
        <v>1017389.1033773342</v>
      </c>
      <c r="L1888" s="106">
        <v>0</v>
      </c>
      <c r="M1888" s="106">
        <v>1017389.1033773342</v>
      </c>
      <c r="O1888" s="51"/>
      <c r="P1888" s="51"/>
      <c r="Q1888" s="51"/>
      <c r="R1888" s="51"/>
      <c r="S1888" s="51"/>
      <c r="T1888" s="51"/>
      <c r="U1888" s="51"/>
      <c r="V1888" s="51"/>
      <c r="W1888" s="51"/>
      <c r="X1888" s="51"/>
      <c r="Y1888" s="51"/>
      <c r="Z1888" s="51"/>
      <c r="AA1888" s="51"/>
    </row>
    <row r="1889" spans="1:27" ht="11.65" customHeight="1">
      <c r="A1889" s="53">
        <v>1760</v>
      </c>
      <c r="C1889" s="101"/>
      <c r="H1889" s="59"/>
      <c r="I1889" s="7"/>
      <c r="J1889" s="7"/>
      <c r="K1889" s="7"/>
      <c r="L1889" s="7"/>
      <c r="M1889" s="7"/>
      <c r="O1889" s="51"/>
      <c r="P1889" s="51"/>
      <c r="Q1889" s="51"/>
      <c r="R1889" s="51"/>
      <c r="S1889" s="51"/>
      <c r="T1889" s="51"/>
      <c r="U1889" s="51"/>
      <c r="V1889" s="51"/>
      <c r="W1889" s="51"/>
      <c r="X1889" s="51"/>
      <c r="Y1889" s="51"/>
      <c r="Z1889" s="51"/>
      <c r="AA1889" s="51"/>
    </row>
    <row r="1890" spans="1:27" ht="11.65" customHeight="1">
      <c r="A1890" s="53">
        <v>1761</v>
      </c>
      <c r="C1890" s="101">
        <v>341</v>
      </c>
      <c r="D1890" s="3" t="s">
        <v>403</v>
      </c>
      <c r="H1890" s="59"/>
      <c r="I1890" s="7"/>
      <c r="J1890" s="7"/>
      <c r="K1890" s="7"/>
      <c r="L1890" s="7"/>
      <c r="M1890" s="7"/>
      <c r="O1890" s="51"/>
      <c r="P1890" s="51"/>
      <c r="Q1890" s="51"/>
      <c r="R1890" s="51"/>
      <c r="S1890" s="51"/>
      <c r="T1890" s="51"/>
      <c r="U1890" s="51"/>
      <c r="V1890" s="51"/>
      <c r="W1890" s="51"/>
      <c r="X1890" s="51"/>
      <c r="Y1890" s="51"/>
      <c r="Z1890" s="51"/>
      <c r="AA1890" s="51"/>
    </row>
    <row r="1891" spans="1:27" ht="11.65" customHeight="1">
      <c r="A1891" s="53">
        <v>1762</v>
      </c>
      <c r="C1891" s="101"/>
      <c r="F1891" s="101" t="s">
        <v>270</v>
      </c>
      <c r="G1891" s="3" t="s">
        <v>249</v>
      </c>
      <c r="H1891" s="59"/>
      <c r="I1891" s="7">
        <v>0</v>
      </c>
      <c r="J1891" s="7">
        <v>0</v>
      </c>
      <c r="K1891" s="103">
        <v>0</v>
      </c>
      <c r="L1891" s="7">
        <v>0</v>
      </c>
      <c r="M1891" s="7">
        <v>0</v>
      </c>
      <c r="O1891" s="51"/>
      <c r="P1891" s="51"/>
      <c r="Q1891" s="51"/>
      <c r="R1891" s="51"/>
      <c r="S1891" s="51"/>
      <c r="T1891" s="51"/>
      <c r="U1891" s="51"/>
      <c r="V1891" s="51"/>
      <c r="W1891" s="51"/>
      <c r="X1891" s="51"/>
      <c r="Y1891" s="51"/>
      <c r="Z1891" s="51"/>
      <c r="AA1891" s="51"/>
    </row>
    <row r="1892" spans="1:27" ht="11.65" customHeight="1">
      <c r="A1892" s="53">
        <v>1763</v>
      </c>
      <c r="C1892" s="101"/>
      <c r="F1892" s="101" t="s">
        <v>270</v>
      </c>
      <c r="G1892" s="3" t="s">
        <v>649</v>
      </c>
      <c r="H1892" s="59"/>
      <c r="I1892" s="7">
        <v>0</v>
      </c>
      <c r="J1892" s="7">
        <v>0</v>
      </c>
      <c r="K1892" s="103">
        <v>0</v>
      </c>
      <c r="L1892" s="7">
        <v>0</v>
      </c>
      <c r="M1892" s="7">
        <v>0</v>
      </c>
      <c r="O1892" s="51"/>
      <c r="P1892" s="51"/>
      <c r="Q1892" s="51"/>
      <c r="R1892" s="51"/>
      <c r="S1892" s="51"/>
      <c r="T1892" s="51"/>
      <c r="U1892" s="51"/>
      <c r="V1892" s="51"/>
      <c r="W1892" s="51"/>
      <c r="X1892" s="51"/>
      <c r="Y1892" s="51"/>
      <c r="Z1892" s="51"/>
      <c r="AA1892" s="51"/>
    </row>
    <row r="1893" spans="1:27" ht="11.65" customHeight="1">
      <c r="A1893" s="53">
        <v>1764</v>
      </c>
      <c r="C1893" s="101"/>
      <c r="F1893" s="101" t="s">
        <v>270</v>
      </c>
      <c r="G1893" s="3" t="s">
        <v>634</v>
      </c>
      <c r="H1893" s="59"/>
      <c r="I1893" s="7">
        <v>58384185.450416699</v>
      </c>
      <c r="J1893" s="7">
        <v>45264358.306445353</v>
      </c>
      <c r="K1893" s="103">
        <v>13119827.143971344</v>
      </c>
      <c r="L1893" s="7">
        <v>12429.821377886459</v>
      </c>
      <c r="M1893" s="7">
        <v>13132256.965349231</v>
      </c>
      <c r="O1893" s="51"/>
      <c r="P1893" s="51"/>
      <c r="Q1893" s="51"/>
      <c r="R1893" s="51"/>
      <c r="S1893" s="51"/>
      <c r="T1893" s="51"/>
      <c r="U1893" s="51"/>
      <c r="V1893" s="51"/>
      <c r="W1893" s="51"/>
      <c r="X1893" s="51"/>
      <c r="Y1893" s="51"/>
      <c r="Z1893" s="51"/>
      <c r="AA1893" s="51"/>
    </row>
    <row r="1894" spans="1:27" ht="11.65" customHeight="1">
      <c r="A1894" s="53">
        <v>1765</v>
      </c>
      <c r="C1894" s="101"/>
      <c r="F1894" s="101" t="s">
        <v>270</v>
      </c>
      <c r="G1894" s="3" t="s">
        <v>636</v>
      </c>
      <c r="H1894" s="59"/>
      <c r="I1894" s="7">
        <v>170944048.98333299</v>
      </c>
      <c r="J1894" s="7">
        <v>170944048.98333299</v>
      </c>
      <c r="K1894" s="103">
        <v>0</v>
      </c>
      <c r="L1894" s="7">
        <v>0</v>
      </c>
      <c r="M1894" s="7">
        <v>0</v>
      </c>
      <c r="O1894" s="51"/>
      <c r="P1894" s="51"/>
      <c r="Q1894" s="51"/>
      <c r="R1894" s="51"/>
      <c r="S1894" s="51"/>
      <c r="T1894" s="51"/>
      <c r="U1894" s="51"/>
      <c r="V1894" s="51"/>
      <c r="W1894" s="51"/>
      <c r="X1894" s="51"/>
      <c r="Y1894" s="51"/>
      <c r="Z1894" s="51"/>
      <c r="AA1894" s="51"/>
    </row>
    <row r="1895" spans="1:27" ht="11.65" customHeight="1">
      <c r="A1895" s="53">
        <v>1766</v>
      </c>
      <c r="C1895" s="101"/>
      <c r="F1895" s="101" t="s">
        <v>270</v>
      </c>
      <c r="G1895" s="3" t="s">
        <v>636</v>
      </c>
      <c r="H1895" s="59"/>
      <c r="I1895" s="7">
        <v>0</v>
      </c>
      <c r="J1895" s="7">
        <v>0</v>
      </c>
      <c r="K1895" s="103">
        <v>0</v>
      </c>
      <c r="L1895" s="7">
        <v>0</v>
      </c>
      <c r="M1895" s="7">
        <v>0</v>
      </c>
      <c r="O1895" s="51"/>
      <c r="P1895" s="51"/>
      <c r="Q1895" s="51"/>
      <c r="R1895" s="51"/>
      <c r="S1895" s="51"/>
      <c r="T1895" s="51"/>
      <c r="U1895" s="51"/>
      <c r="V1895" s="51"/>
      <c r="W1895" s="51"/>
      <c r="X1895" s="51"/>
      <c r="Y1895" s="51"/>
      <c r="Z1895" s="51"/>
      <c r="AA1895" s="51"/>
    </row>
    <row r="1896" spans="1:27" ht="11.65" customHeight="1">
      <c r="A1896" s="53">
        <v>1767</v>
      </c>
      <c r="C1896" s="101"/>
      <c r="H1896" s="59" t="s">
        <v>402</v>
      </c>
      <c r="I1896" s="106">
        <v>229328234.43374968</v>
      </c>
      <c r="J1896" s="106">
        <v>216208407.28977835</v>
      </c>
      <c r="K1896" s="106">
        <v>13119827.143971344</v>
      </c>
      <c r="L1896" s="106">
        <v>12429.821377886459</v>
      </c>
      <c r="M1896" s="106">
        <v>13132256.965349231</v>
      </c>
      <c r="O1896" s="51"/>
      <c r="P1896" s="51"/>
      <c r="Q1896" s="51"/>
      <c r="R1896" s="51"/>
      <c r="S1896" s="51"/>
      <c r="T1896" s="51"/>
      <c r="U1896" s="51"/>
      <c r="V1896" s="51"/>
      <c r="W1896" s="51"/>
      <c r="X1896" s="51"/>
      <c r="Y1896" s="51"/>
      <c r="Z1896" s="51"/>
      <c r="AA1896" s="51"/>
    </row>
    <row r="1897" spans="1:27" ht="11.65" customHeight="1">
      <c r="A1897" s="53">
        <v>1768</v>
      </c>
      <c r="C1897" s="101"/>
      <c r="H1897" s="59"/>
      <c r="I1897" s="7"/>
      <c r="J1897" s="7"/>
      <c r="K1897" s="7"/>
      <c r="L1897" s="7"/>
      <c r="M1897" s="7"/>
      <c r="O1897" s="51"/>
      <c r="P1897" s="51"/>
      <c r="Q1897" s="51"/>
      <c r="R1897" s="51"/>
      <c r="S1897" s="51"/>
      <c r="T1897" s="51"/>
      <c r="U1897" s="51"/>
      <c r="V1897" s="51"/>
      <c r="W1897" s="51"/>
      <c r="X1897" s="51"/>
      <c r="Y1897" s="51"/>
      <c r="Z1897" s="51"/>
      <c r="AA1897" s="51"/>
    </row>
    <row r="1898" spans="1:27" ht="11.65" customHeight="1">
      <c r="A1898" s="53">
        <v>1769</v>
      </c>
      <c r="C1898" s="101">
        <v>342</v>
      </c>
      <c r="D1898" s="3" t="s">
        <v>430</v>
      </c>
      <c r="H1898" s="59"/>
      <c r="I1898" s="7"/>
      <c r="J1898" s="7"/>
      <c r="K1898" s="7"/>
      <c r="L1898" s="7"/>
      <c r="M1898" s="7"/>
      <c r="O1898" s="51"/>
      <c r="P1898" s="51"/>
      <c r="Q1898" s="51"/>
      <c r="R1898" s="51"/>
      <c r="S1898" s="51"/>
      <c r="T1898" s="51"/>
      <c r="U1898" s="51"/>
      <c r="V1898" s="51"/>
      <c r="W1898" s="51"/>
      <c r="X1898" s="51"/>
      <c r="Y1898" s="51"/>
      <c r="Z1898" s="51"/>
      <c r="AA1898" s="51"/>
    </row>
    <row r="1899" spans="1:27" ht="11.65" customHeight="1">
      <c r="A1899" s="53">
        <v>1770</v>
      </c>
      <c r="C1899" s="101"/>
      <c r="F1899" s="101" t="s">
        <v>270</v>
      </c>
      <c r="G1899" s="3" t="s">
        <v>249</v>
      </c>
      <c r="H1899" s="59"/>
      <c r="I1899" s="7">
        <v>0</v>
      </c>
      <c r="J1899" s="7">
        <v>0</v>
      </c>
      <c r="K1899" s="103">
        <v>0</v>
      </c>
      <c r="L1899" s="7">
        <v>0</v>
      </c>
      <c r="M1899" s="7">
        <v>0</v>
      </c>
      <c r="O1899" s="51"/>
      <c r="P1899" s="51"/>
      <c r="Q1899" s="51"/>
      <c r="R1899" s="51"/>
      <c r="S1899" s="51"/>
      <c r="T1899" s="51"/>
      <c r="U1899" s="51"/>
      <c r="V1899" s="51"/>
      <c r="W1899" s="51"/>
      <c r="X1899" s="51"/>
      <c r="Y1899" s="51"/>
      <c r="Z1899" s="51"/>
      <c r="AA1899" s="51"/>
    </row>
    <row r="1900" spans="1:27" ht="11.65" customHeight="1">
      <c r="A1900" s="53">
        <v>1771</v>
      </c>
      <c r="C1900" s="101"/>
      <c r="F1900" s="101" t="s">
        <v>270</v>
      </c>
      <c r="G1900" s="3" t="s">
        <v>649</v>
      </c>
      <c r="H1900" s="59"/>
      <c r="I1900" s="7">
        <v>0</v>
      </c>
      <c r="J1900" s="7">
        <v>0</v>
      </c>
      <c r="K1900" s="103">
        <v>0</v>
      </c>
      <c r="L1900" s="7">
        <v>0</v>
      </c>
      <c r="M1900" s="7">
        <v>0</v>
      </c>
      <c r="O1900" s="51"/>
      <c r="P1900" s="51"/>
      <c r="Q1900" s="51"/>
      <c r="R1900" s="51"/>
      <c r="S1900" s="51"/>
      <c r="T1900" s="51"/>
      <c r="U1900" s="51"/>
      <c r="V1900" s="51"/>
      <c r="W1900" s="51"/>
      <c r="X1900" s="51"/>
      <c r="Y1900" s="51"/>
      <c r="Z1900" s="51"/>
      <c r="AA1900" s="51"/>
    </row>
    <row r="1901" spans="1:27" ht="11.65" customHeight="1">
      <c r="A1901" s="53">
        <v>1772</v>
      </c>
      <c r="C1901" s="101"/>
      <c r="F1901" s="101" t="s">
        <v>270</v>
      </c>
      <c r="G1901" s="3" t="s">
        <v>634</v>
      </c>
      <c r="H1901" s="59"/>
      <c r="I1901" s="7">
        <v>1622667.14</v>
      </c>
      <c r="J1901" s="7">
        <v>1258028.8012998339</v>
      </c>
      <c r="K1901" s="103">
        <v>364638.33870016603</v>
      </c>
      <c r="L1901" s="7">
        <v>0</v>
      </c>
      <c r="M1901" s="7">
        <v>364638.33870016603</v>
      </c>
      <c r="O1901" s="51"/>
      <c r="P1901" s="51"/>
      <c r="Q1901" s="51"/>
      <c r="R1901" s="51"/>
      <c r="S1901" s="51"/>
      <c r="T1901" s="51"/>
      <c r="U1901" s="51"/>
      <c r="V1901" s="51"/>
      <c r="W1901" s="51"/>
      <c r="X1901" s="51"/>
      <c r="Y1901" s="51"/>
      <c r="Z1901" s="51"/>
      <c r="AA1901" s="51"/>
    </row>
    <row r="1902" spans="1:27" ht="11.65" customHeight="1">
      <c r="A1902" s="53">
        <v>1773</v>
      </c>
      <c r="C1902" s="101"/>
      <c r="F1902" s="101" t="s">
        <v>270</v>
      </c>
      <c r="G1902" s="3" t="s">
        <v>636</v>
      </c>
      <c r="H1902" s="59"/>
      <c r="I1902" s="7">
        <v>14565556.1</v>
      </c>
      <c r="J1902" s="7">
        <v>14565556.1</v>
      </c>
      <c r="K1902" s="103">
        <v>0</v>
      </c>
      <c r="L1902" s="7">
        <v>0</v>
      </c>
      <c r="M1902" s="7">
        <v>0</v>
      </c>
      <c r="O1902" s="51"/>
      <c r="P1902" s="51"/>
      <c r="Q1902" s="51"/>
      <c r="R1902" s="51"/>
      <c r="S1902" s="51"/>
      <c r="T1902" s="51"/>
      <c r="U1902" s="51"/>
      <c r="V1902" s="51"/>
      <c r="W1902" s="51"/>
      <c r="X1902" s="51"/>
      <c r="Y1902" s="51"/>
      <c r="Z1902" s="51"/>
      <c r="AA1902" s="51"/>
    </row>
    <row r="1903" spans="1:27" ht="11.65" customHeight="1">
      <c r="A1903" s="53">
        <v>1774</v>
      </c>
      <c r="C1903" s="101"/>
      <c r="F1903" s="101" t="s">
        <v>270</v>
      </c>
      <c r="G1903" s="3" t="s">
        <v>636</v>
      </c>
      <c r="H1903" s="59"/>
      <c r="I1903" s="7">
        <v>0</v>
      </c>
      <c r="J1903" s="7">
        <v>0</v>
      </c>
      <c r="K1903" s="103">
        <v>0</v>
      </c>
      <c r="L1903" s="7">
        <v>0</v>
      </c>
      <c r="M1903" s="7">
        <v>0</v>
      </c>
      <c r="O1903" s="51"/>
      <c r="P1903" s="51"/>
      <c r="Q1903" s="51"/>
      <c r="R1903" s="51"/>
      <c r="S1903" s="51"/>
      <c r="T1903" s="51"/>
      <c r="U1903" s="51"/>
      <c r="V1903" s="51"/>
      <c r="W1903" s="51"/>
      <c r="X1903" s="51"/>
      <c r="Y1903" s="51"/>
      <c r="Z1903" s="51"/>
      <c r="AA1903" s="51"/>
    </row>
    <row r="1904" spans="1:27" ht="11.65" customHeight="1">
      <c r="A1904" s="53">
        <v>1775</v>
      </c>
      <c r="C1904" s="101"/>
      <c r="H1904" s="59" t="s">
        <v>402</v>
      </c>
      <c r="I1904" s="106">
        <v>16188223.24</v>
      </c>
      <c r="J1904" s="106">
        <v>15823584.901299834</v>
      </c>
      <c r="K1904" s="106">
        <v>364638.33870016603</v>
      </c>
      <c r="L1904" s="106">
        <v>0</v>
      </c>
      <c r="M1904" s="106">
        <v>364638.33870016603</v>
      </c>
      <c r="O1904" s="51"/>
      <c r="P1904" s="51"/>
      <c r="Q1904" s="51"/>
      <c r="R1904" s="51"/>
      <c r="S1904" s="51"/>
      <c r="T1904" s="51"/>
      <c r="U1904" s="51"/>
      <c r="V1904" s="51"/>
      <c r="W1904" s="51"/>
      <c r="X1904" s="51"/>
      <c r="Y1904" s="51"/>
      <c r="Z1904" s="51"/>
      <c r="AA1904" s="51"/>
    </row>
    <row r="1905" spans="1:27" ht="11.65" customHeight="1">
      <c r="A1905" s="53">
        <v>1776</v>
      </c>
      <c r="C1905" s="101"/>
      <c r="H1905" s="59"/>
      <c r="I1905" s="7"/>
      <c r="J1905" s="7"/>
      <c r="K1905" s="7"/>
      <c r="L1905" s="7"/>
      <c r="M1905" s="7"/>
      <c r="O1905" s="51"/>
      <c r="P1905" s="51"/>
      <c r="Q1905" s="51"/>
      <c r="R1905" s="51"/>
      <c r="S1905" s="51"/>
      <c r="T1905" s="51"/>
      <c r="U1905" s="51"/>
      <c r="V1905" s="51"/>
      <c r="W1905" s="51"/>
      <c r="X1905" s="51"/>
      <c r="Y1905" s="51"/>
      <c r="Z1905" s="51"/>
      <c r="AA1905" s="51"/>
    </row>
    <row r="1906" spans="1:27" ht="11.65" customHeight="1">
      <c r="A1906" s="53">
        <v>1777</v>
      </c>
      <c r="C1906" s="101">
        <v>343</v>
      </c>
      <c r="D1906" s="3" t="s">
        <v>431</v>
      </c>
      <c r="H1906" s="59"/>
      <c r="I1906" s="7"/>
      <c r="J1906" s="7"/>
      <c r="K1906" s="7"/>
      <c r="L1906" s="7"/>
      <c r="M1906" s="7"/>
      <c r="O1906" s="51"/>
      <c r="P1906" s="51"/>
      <c r="Q1906" s="51"/>
      <c r="R1906" s="51"/>
      <c r="S1906" s="51"/>
      <c r="T1906" s="51"/>
      <c r="U1906" s="51"/>
      <c r="V1906" s="51"/>
      <c r="W1906" s="51"/>
      <c r="X1906" s="51"/>
      <c r="Y1906" s="51"/>
      <c r="Z1906" s="51"/>
      <c r="AA1906" s="51"/>
    </row>
    <row r="1907" spans="1:27" ht="11.65" customHeight="1">
      <c r="A1907" s="53">
        <v>1778</v>
      </c>
      <c r="C1907" s="101"/>
      <c r="F1907" s="101" t="s">
        <v>270</v>
      </c>
      <c r="G1907" s="3" t="s">
        <v>569</v>
      </c>
      <c r="H1907" s="59"/>
      <c r="I1907" s="7">
        <v>0</v>
      </c>
      <c r="J1907" s="7">
        <v>0</v>
      </c>
      <c r="K1907" s="103">
        <v>0</v>
      </c>
      <c r="L1907" s="7">
        <v>0</v>
      </c>
      <c r="M1907" s="7">
        <v>0</v>
      </c>
      <c r="O1907" s="51"/>
      <c r="P1907" s="51"/>
      <c r="Q1907" s="51"/>
      <c r="R1907" s="51"/>
      <c r="S1907" s="51"/>
      <c r="T1907" s="51"/>
      <c r="U1907" s="51"/>
      <c r="V1907" s="51"/>
      <c r="W1907" s="51"/>
      <c r="X1907" s="51"/>
      <c r="Y1907" s="51"/>
      <c r="Z1907" s="51"/>
      <c r="AA1907" s="51"/>
    </row>
    <row r="1908" spans="1:27" ht="11.65" customHeight="1">
      <c r="A1908" s="53">
        <v>1779</v>
      </c>
      <c r="C1908" s="101"/>
      <c r="F1908" s="101" t="s">
        <v>270</v>
      </c>
      <c r="G1908" s="3" t="s">
        <v>649</v>
      </c>
      <c r="H1908" s="59"/>
      <c r="I1908" s="7">
        <v>0</v>
      </c>
      <c r="J1908" s="7">
        <v>0</v>
      </c>
      <c r="K1908" s="103">
        <v>0</v>
      </c>
      <c r="L1908" s="7">
        <v>0</v>
      </c>
      <c r="M1908" s="7">
        <v>0</v>
      </c>
      <c r="O1908" s="51"/>
      <c r="P1908" s="51"/>
      <c r="Q1908" s="51"/>
      <c r="R1908" s="51"/>
      <c r="S1908" s="51"/>
      <c r="T1908" s="51"/>
      <c r="U1908" s="51"/>
      <c r="V1908" s="51"/>
      <c r="W1908" s="51"/>
      <c r="X1908" s="51"/>
      <c r="Y1908" s="51"/>
      <c r="Z1908" s="51"/>
      <c r="AA1908" s="51"/>
    </row>
    <row r="1909" spans="1:27" ht="11.65" customHeight="1">
      <c r="A1909" s="53">
        <v>1780</v>
      </c>
      <c r="C1909" s="101"/>
      <c r="F1909" s="101" t="s">
        <v>270</v>
      </c>
      <c r="G1909" s="3" t="s">
        <v>249</v>
      </c>
      <c r="H1909" s="59"/>
      <c r="I1909" s="7">
        <v>0</v>
      </c>
      <c r="J1909" s="7">
        <v>0</v>
      </c>
      <c r="K1909" s="103">
        <v>0</v>
      </c>
      <c r="L1909" s="7">
        <v>0</v>
      </c>
      <c r="M1909" s="7">
        <v>0</v>
      </c>
      <c r="O1909" s="51"/>
      <c r="P1909" s="51"/>
      <c r="Q1909" s="51"/>
      <c r="R1909" s="51"/>
      <c r="S1909" s="51"/>
      <c r="T1909" s="51"/>
      <c r="U1909" s="51"/>
      <c r="V1909" s="51"/>
      <c r="W1909" s="51"/>
      <c r="X1909" s="51"/>
      <c r="Y1909" s="51"/>
      <c r="Z1909" s="51"/>
      <c r="AA1909" s="51"/>
    </row>
    <row r="1910" spans="1:27" ht="11.65" customHeight="1">
      <c r="A1910" s="53">
        <v>1781</v>
      </c>
      <c r="C1910" s="101"/>
      <c r="F1910" s="101" t="s">
        <v>270</v>
      </c>
      <c r="G1910" s="3" t="s">
        <v>634</v>
      </c>
      <c r="H1910" s="59"/>
      <c r="I1910" s="7">
        <v>938746749.89916694</v>
      </c>
      <c r="J1910" s="7">
        <v>727795873.46531463</v>
      </c>
      <c r="K1910" s="103">
        <v>210950876.43385229</v>
      </c>
      <c r="L1910" s="7">
        <v>-9516730.6825858355</v>
      </c>
      <c r="M1910" s="7">
        <v>201434145.75126645</v>
      </c>
      <c r="O1910" s="51"/>
      <c r="P1910" s="51"/>
      <c r="Q1910" s="51"/>
      <c r="R1910" s="51"/>
      <c r="S1910" s="51"/>
      <c r="T1910" s="51"/>
      <c r="U1910" s="51"/>
      <c r="V1910" s="51"/>
      <c r="W1910" s="51"/>
      <c r="X1910" s="51"/>
      <c r="Y1910" s="51"/>
      <c r="Z1910" s="51"/>
      <c r="AA1910" s="51"/>
    </row>
    <row r="1911" spans="1:27" ht="11.65" customHeight="1">
      <c r="A1911" s="53">
        <v>1782</v>
      </c>
      <c r="C1911" s="101"/>
      <c r="F1911" s="101" t="s">
        <v>270</v>
      </c>
      <c r="G1911" s="3" t="s">
        <v>636</v>
      </c>
      <c r="H1911" s="59"/>
      <c r="I1911" s="7">
        <v>1885687517.6912501</v>
      </c>
      <c r="J1911" s="7">
        <v>1885687517.6912501</v>
      </c>
      <c r="K1911" s="103">
        <v>0</v>
      </c>
      <c r="L1911" s="7">
        <v>0</v>
      </c>
      <c r="M1911" s="7">
        <v>0</v>
      </c>
      <c r="O1911" s="51"/>
      <c r="P1911" s="51"/>
      <c r="Q1911" s="51"/>
      <c r="R1911" s="51"/>
      <c r="S1911" s="51"/>
      <c r="T1911" s="51"/>
      <c r="U1911" s="51"/>
      <c r="V1911" s="51"/>
      <c r="W1911" s="51"/>
      <c r="X1911" s="51"/>
      <c r="Y1911" s="51"/>
      <c r="Z1911" s="51"/>
      <c r="AA1911" s="51"/>
    </row>
    <row r="1912" spans="1:27" ht="11.65" customHeight="1">
      <c r="A1912" s="53">
        <v>1783</v>
      </c>
      <c r="C1912" s="101"/>
      <c r="F1912" s="101" t="s">
        <v>270</v>
      </c>
      <c r="G1912" s="3" t="s">
        <v>636</v>
      </c>
      <c r="H1912" s="59"/>
      <c r="I1912" s="7">
        <v>0</v>
      </c>
      <c r="J1912" s="7">
        <v>0</v>
      </c>
      <c r="K1912" s="103">
        <v>0</v>
      </c>
      <c r="L1912" s="7">
        <v>0</v>
      </c>
      <c r="M1912" s="7">
        <v>0</v>
      </c>
      <c r="O1912" s="51"/>
      <c r="P1912" s="51"/>
      <c r="Q1912" s="51"/>
      <c r="R1912" s="51"/>
      <c r="S1912" s="51"/>
      <c r="T1912" s="51"/>
      <c r="U1912" s="51"/>
      <c r="V1912" s="51"/>
      <c r="W1912" s="51"/>
      <c r="X1912" s="51"/>
      <c r="Y1912" s="51"/>
      <c r="Z1912" s="51"/>
      <c r="AA1912" s="51"/>
    </row>
    <row r="1913" spans="1:27" ht="11.65" customHeight="1">
      <c r="A1913" s="53">
        <v>1784</v>
      </c>
      <c r="C1913" s="101"/>
      <c r="H1913" s="59" t="s">
        <v>402</v>
      </c>
      <c r="I1913" s="106">
        <v>2824434267.5904169</v>
      </c>
      <c r="J1913" s="106">
        <v>2613483391.1565647</v>
      </c>
      <c r="K1913" s="106">
        <v>210950876.43385229</v>
      </c>
      <c r="L1913" s="106">
        <v>-9516730.6825858355</v>
      </c>
      <c r="M1913" s="106">
        <v>201434145.75126645</v>
      </c>
      <c r="O1913" s="51"/>
      <c r="P1913" s="51"/>
      <c r="Q1913" s="51"/>
      <c r="R1913" s="51"/>
      <c r="S1913" s="51"/>
      <c r="T1913" s="51"/>
      <c r="U1913" s="51"/>
      <c r="V1913" s="51"/>
      <c r="W1913" s="51"/>
      <c r="X1913" s="51"/>
      <c r="Y1913" s="51"/>
      <c r="Z1913" s="51"/>
      <c r="AA1913" s="51"/>
    </row>
    <row r="1914" spans="1:27" ht="11.65" customHeight="1">
      <c r="A1914" s="53">
        <v>1785</v>
      </c>
      <c r="C1914" s="101"/>
      <c r="H1914" s="59"/>
      <c r="I1914" s="7"/>
      <c r="J1914" s="7"/>
      <c r="K1914" s="7"/>
      <c r="L1914" s="7"/>
      <c r="M1914" s="7"/>
      <c r="O1914" s="51"/>
      <c r="P1914" s="51"/>
      <c r="Q1914" s="51"/>
      <c r="R1914" s="51"/>
      <c r="S1914" s="51"/>
      <c r="T1914" s="51"/>
      <c r="U1914" s="51"/>
      <c r="V1914" s="51"/>
      <c r="W1914" s="51"/>
      <c r="X1914" s="51"/>
      <c r="Y1914" s="51"/>
      <c r="Z1914" s="51"/>
      <c r="AA1914" s="51"/>
    </row>
    <row r="1915" spans="1:27" ht="11.65" customHeight="1">
      <c r="A1915" s="53">
        <v>1786</v>
      </c>
      <c r="C1915" s="101">
        <v>344</v>
      </c>
      <c r="D1915" s="3" t="s">
        <v>432</v>
      </c>
      <c r="H1915" s="59"/>
      <c r="I1915" s="7"/>
      <c r="J1915" s="7"/>
      <c r="K1915" s="7"/>
      <c r="L1915" s="7"/>
      <c r="M1915" s="7"/>
      <c r="O1915" s="51"/>
      <c r="P1915" s="51"/>
      <c r="Q1915" s="51"/>
      <c r="R1915" s="51"/>
      <c r="S1915" s="51"/>
      <c r="T1915" s="51"/>
      <c r="U1915" s="51"/>
      <c r="V1915" s="51"/>
      <c r="W1915" s="51"/>
      <c r="X1915" s="51"/>
      <c r="Y1915" s="51"/>
      <c r="Z1915" s="51"/>
      <c r="AA1915" s="51"/>
    </row>
    <row r="1916" spans="1:27" ht="11.65" customHeight="1">
      <c r="A1916" s="53">
        <v>1787</v>
      </c>
      <c r="C1916" s="101"/>
      <c r="F1916" s="101" t="s">
        <v>270</v>
      </c>
      <c r="G1916" s="3" t="s">
        <v>569</v>
      </c>
      <c r="H1916" s="59"/>
      <c r="I1916" s="7">
        <v>0</v>
      </c>
      <c r="J1916" s="7">
        <v>0</v>
      </c>
      <c r="K1916" s="103">
        <v>0</v>
      </c>
      <c r="L1916" s="7">
        <v>0</v>
      </c>
      <c r="M1916" s="7">
        <v>0</v>
      </c>
      <c r="O1916" s="51"/>
      <c r="P1916" s="51"/>
      <c r="Q1916" s="51"/>
      <c r="R1916" s="51"/>
      <c r="S1916" s="51"/>
      <c r="T1916" s="51"/>
      <c r="U1916" s="51"/>
      <c r="V1916" s="51"/>
      <c r="W1916" s="51"/>
      <c r="X1916" s="51"/>
      <c r="Y1916" s="51"/>
      <c r="Z1916" s="51"/>
      <c r="AA1916" s="51"/>
    </row>
    <row r="1917" spans="1:27" ht="11.65" customHeight="1">
      <c r="A1917" s="53">
        <v>1788</v>
      </c>
      <c r="C1917" s="101"/>
      <c r="F1917" s="101" t="s">
        <v>270</v>
      </c>
      <c r="G1917" s="3" t="s">
        <v>649</v>
      </c>
      <c r="H1917" s="59"/>
      <c r="I1917" s="7">
        <v>0</v>
      </c>
      <c r="J1917" s="7">
        <v>0</v>
      </c>
      <c r="K1917" s="103">
        <v>0</v>
      </c>
      <c r="L1917" s="7">
        <v>0</v>
      </c>
      <c r="M1917" s="7">
        <v>0</v>
      </c>
      <c r="O1917" s="51"/>
      <c r="P1917" s="51"/>
      <c r="Q1917" s="51"/>
      <c r="R1917" s="51"/>
      <c r="S1917" s="51"/>
      <c r="T1917" s="51"/>
      <c r="U1917" s="51"/>
      <c r="V1917" s="51"/>
      <c r="W1917" s="51"/>
      <c r="X1917" s="51"/>
      <c r="Y1917" s="51"/>
      <c r="Z1917" s="51"/>
      <c r="AA1917" s="51"/>
    </row>
    <row r="1918" spans="1:27" ht="11.65" customHeight="1">
      <c r="A1918" s="53">
        <v>1789</v>
      </c>
      <c r="C1918" s="101"/>
      <c r="F1918" s="101" t="s">
        <v>270</v>
      </c>
      <c r="G1918" s="3" t="s">
        <v>249</v>
      </c>
      <c r="H1918" s="59"/>
      <c r="I1918" s="7">
        <v>0</v>
      </c>
      <c r="J1918" s="7">
        <v>0</v>
      </c>
      <c r="K1918" s="103">
        <v>0</v>
      </c>
      <c r="L1918" s="7">
        <v>0</v>
      </c>
      <c r="M1918" s="7">
        <v>0</v>
      </c>
      <c r="O1918" s="51"/>
      <c r="P1918" s="51"/>
      <c r="Q1918" s="51"/>
      <c r="R1918" s="51"/>
      <c r="S1918" s="51"/>
      <c r="T1918" s="51"/>
      <c r="U1918" s="51"/>
      <c r="V1918" s="51"/>
      <c r="W1918" s="51"/>
      <c r="X1918" s="51"/>
      <c r="Y1918" s="51"/>
      <c r="Z1918" s="51"/>
      <c r="AA1918" s="51"/>
    </row>
    <row r="1919" spans="1:27" ht="11.65" customHeight="1">
      <c r="A1919" s="53">
        <v>1790</v>
      </c>
      <c r="C1919" s="101"/>
      <c r="F1919" s="101" t="s">
        <v>270</v>
      </c>
      <c r="G1919" s="3" t="s">
        <v>634</v>
      </c>
      <c r="H1919" s="59"/>
      <c r="I1919" s="7">
        <v>141802309.85708299</v>
      </c>
      <c r="J1919" s="7">
        <v>109937143.29548433</v>
      </c>
      <c r="K1919" s="103">
        <v>31865166.561598655</v>
      </c>
      <c r="L1919" s="7">
        <v>933482.23784282804</v>
      </c>
      <c r="M1919" s="7">
        <v>32798648.799441483</v>
      </c>
      <c r="O1919" s="51"/>
      <c r="P1919" s="51"/>
      <c r="Q1919" s="51"/>
      <c r="R1919" s="51"/>
      <c r="S1919" s="51"/>
      <c r="T1919" s="51"/>
      <c r="U1919" s="51"/>
      <c r="V1919" s="51"/>
      <c r="W1919" s="51"/>
      <c r="X1919" s="51"/>
      <c r="Y1919" s="51"/>
      <c r="Z1919" s="51"/>
      <c r="AA1919" s="51"/>
    </row>
    <row r="1920" spans="1:27" ht="11.65" customHeight="1">
      <c r="A1920" s="53">
        <v>1791</v>
      </c>
      <c r="C1920" s="101"/>
      <c r="F1920" s="101" t="s">
        <v>270</v>
      </c>
      <c r="G1920" s="3" t="s">
        <v>636</v>
      </c>
      <c r="H1920" s="59"/>
      <c r="I1920" s="7">
        <v>354204512.87541699</v>
      </c>
      <c r="J1920" s="7">
        <v>354204512.87541699</v>
      </c>
      <c r="K1920" s="103">
        <v>0</v>
      </c>
      <c r="L1920" s="7">
        <v>0</v>
      </c>
      <c r="M1920" s="7">
        <v>0</v>
      </c>
      <c r="O1920" s="51"/>
      <c r="P1920" s="51"/>
      <c r="Q1920" s="51"/>
      <c r="R1920" s="51"/>
      <c r="S1920" s="51"/>
      <c r="T1920" s="51"/>
      <c r="U1920" s="51"/>
      <c r="V1920" s="51"/>
      <c r="W1920" s="51"/>
      <c r="X1920" s="51"/>
      <c r="Y1920" s="51"/>
      <c r="Z1920" s="51"/>
      <c r="AA1920" s="51"/>
    </row>
    <row r="1921" spans="1:27" ht="11.65" customHeight="1">
      <c r="A1921" s="53">
        <v>1792</v>
      </c>
      <c r="C1921" s="101"/>
      <c r="F1921" s="101" t="s">
        <v>270</v>
      </c>
      <c r="G1921" s="3" t="s">
        <v>636</v>
      </c>
      <c r="H1921" s="59"/>
      <c r="I1921" s="7">
        <v>0</v>
      </c>
      <c r="J1921" s="7">
        <v>0</v>
      </c>
      <c r="K1921" s="103">
        <v>0</v>
      </c>
      <c r="L1921" s="7">
        <v>0</v>
      </c>
      <c r="M1921" s="7">
        <v>0</v>
      </c>
      <c r="O1921" s="51"/>
      <c r="P1921" s="51"/>
      <c r="Q1921" s="51"/>
      <c r="R1921" s="51"/>
      <c r="S1921" s="51"/>
      <c r="T1921" s="51"/>
      <c r="U1921" s="51"/>
      <c r="V1921" s="51"/>
      <c r="W1921" s="51"/>
      <c r="X1921" s="51"/>
      <c r="Y1921" s="51"/>
      <c r="Z1921" s="51"/>
      <c r="AA1921" s="51"/>
    </row>
    <row r="1922" spans="1:27" ht="11.65" customHeight="1">
      <c r="A1922" s="53">
        <v>1793</v>
      </c>
      <c r="C1922" s="101"/>
      <c r="H1922" s="59" t="s">
        <v>402</v>
      </c>
      <c r="I1922" s="106">
        <v>496006822.73249996</v>
      </c>
      <c r="J1922" s="106">
        <v>464141656.1709013</v>
      </c>
      <c r="K1922" s="106">
        <v>31865166.561598655</v>
      </c>
      <c r="L1922" s="106">
        <v>933482.23784282804</v>
      </c>
      <c r="M1922" s="106">
        <v>32798648.799441483</v>
      </c>
      <c r="O1922" s="51"/>
      <c r="P1922" s="51"/>
      <c r="Q1922" s="51"/>
      <c r="R1922" s="51"/>
      <c r="S1922" s="51"/>
      <c r="T1922" s="51"/>
      <c r="U1922" s="51"/>
      <c r="V1922" s="51"/>
      <c r="W1922" s="51"/>
      <c r="X1922" s="51"/>
      <c r="Y1922" s="51"/>
      <c r="Z1922" s="51"/>
      <c r="AA1922" s="51"/>
    </row>
    <row r="1923" spans="1:27" ht="11.65" customHeight="1">
      <c r="A1923" s="53">
        <v>1794</v>
      </c>
      <c r="C1923" s="101"/>
      <c r="H1923" s="59"/>
      <c r="I1923" s="7"/>
      <c r="J1923" s="7"/>
      <c r="K1923" s="7"/>
      <c r="L1923" s="7"/>
      <c r="M1923" s="7"/>
      <c r="O1923" s="51"/>
      <c r="P1923" s="51"/>
      <c r="Q1923" s="51"/>
      <c r="R1923" s="51"/>
      <c r="S1923" s="51"/>
      <c r="T1923" s="51"/>
      <c r="U1923" s="51"/>
      <c r="V1923" s="51"/>
      <c r="W1923" s="51"/>
      <c r="X1923" s="51"/>
      <c r="Y1923" s="51"/>
      <c r="Z1923" s="51"/>
      <c r="AA1923" s="51"/>
    </row>
    <row r="1924" spans="1:27" ht="11.65" customHeight="1">
      <c r="A1924" s="53">
        <v>1795</v>
      </c>
      <c r="C1924" s="101">
        <v>345</v>
      </c>
      <c r="D1924" s="3" t="s">
        <v>433</v>
      </c>
      <c r="H1924" s="59"/>
      <c r="I1924" s="7"/>
      <c r="J1924" s="7"/>
      <c r="K1924" s="7"/>
      <c r="L1924" s="7"/>
      <c r="M1924" s="7"/>
      <c r="O1924" s="51"/>
      <c r="P1924" s="51"/>
      <c r="Q1924" s="51"/>
      <c r="R1924" s="51"/>
      <c r="S1924" s="51"/>
      <c r="T1924" s="51"/>
      <c r="U1924" s="51"/>
      <c r="V1924" s="51"/>
      <c r="W1924" s="51"/>
      <c r="X1924" s="51"/>
      <c r="Y1924" s="51"/>
      <c r="Z1924" s="51"/>
      <c r="AA1924" s="51"/>
    </row>
    <row r="1925" spans="1:27" ht="11.65" customHeight="1">
      <c r="A1925" s="53">
        <v>1796</v>
      </c>
      <c r="C1925" s="101"/>
      <c r="F1925" s="101" t="s">
        <v>270</v>
      </c>
      <c r="G1925" s="3" t="s">
        <v>249</v>
      </c>
      <c r="H1925" s="59"/>
      <c r="I1925" s="7">
        <v>0</v>
      </c>
      <c r="J1925" s="7">
        <v>0</v>
      </c>
      <c r="K1925" s="103">
        <v>0</v>
      </c>
      <c r="L1925" s="7">
        <v>0</v>
      </c>
      <c r="M1925" s="7">
        <v>0</v>
      </c>
      <c r="O1925" s="51"/>
      <c r="P1925" s="51"/>
      <c r="Q1925" s="51"/>
      <c r="R1925" s="51"/>
      <c r="S1925" s="51"/>
      <c r="T1925" s="51"/>
      <c r="U1925" s="51"/>
      <c r="V1925" s="51"/>
      <c r="W1925" s="51"/>
      <c r="X1925" s="51"/>
      <c r="Y1925" s="51"/>
      <c r="Z1925" s="51"/>
      <c r="AA1925" s="51"/>
    </row>
    <row r="1926" spans="1:27" ht="11.65" customHeight="1">
      <c r="A1926" s="53">
        <v>1797</v>
      </c>
      <c r="C1926" s="101"/>
      <c r="F1926" s="101" t="s">
        <v>270</v>
      </c>
      <c r="G1926" s="3" t="s">
        <v>649</v>
      </c>
      <c r="H1926" s="59"/>
      <c r="I1926" s="7">
        <v>0</v>
      </c>
      <c r="J1926" s="7">
        <v>0</v>
      </c>
      <c r="K1926" s="103">
        <v>0</v>
      </c>
      <c r="L1926" s="7">
        <v>0</v>
      </c>
      <c r="M1926" s="7">
        <v>0</v>
      </c>
      <c r="O1926" s="51"/>
      <c r="P1926" s="51"/>
      <c r="Q1926" s="51"/>
      <c r="R1926" s="51"/>
      <c r="S1926" s="51"/>
      <c r="T1926" s="51"/>
      <c r="U1926" s="51"/>
      <c r="V1926" s="51"/>
      <c r="W1926" s="51"/>
      <c r="X1926" s="51"/>
      <c r="Y1926" s="51"/>
      <c r="Z1926" s="51"/>
      <c r="AA1926" s="51"/>
    </row>
    <row r="1927" spans="1:27" ht="11.65" customHeight="1">
      <c r="A1927" s="53">
        <v>1798</v>
      </c>
      <c r="C1927" s="101"/>
      <c r="F1927" s="101" t="s">
        <v>270</v>
      </c>
      <c r="G1927" s="3" t="s">
        <v>634</v>
      </c>
      <c r="H1927" s="59"/>
      <c r="I1927" s="7">
        <v>87589553.833749995</v>
      </c>
      <c r="J1927" s="7">
        <v>67906829.872613177</v>
      </c>
      <c r="K1927" s="103">
        <v>19682723.961136822</v>
      </c>
      <c r="L1927" s="7">
        <v>-246793.14065872878</v>
      </c>
      <c r="M1927" s="7">
        <v>19435930.820478093</v>
      </c>
      <c r="O1927" s="51"/>
      <c r="P1927" s="51"/>
      <c r="Q1927" s="51"/>
      <c r="R1927" s="51"/>
      <c r="S1927" s="51"/>
      <c r="T1927" s="51"/>
      <c r="U1927" s="51"/>
      <c r="V1927" s="51"/>
      <c r="W1927" s="51"/>
      <c r="X1927" s="51"/>
      <c r="Y1927" s="51"/>
      <c r="Z1927" s="51"/>
      <c r="AA1927" s="51"/>
    </row>
    <row r="1928" spans="1:27" ht="11.65" customHeight="1">
      <c r="A1928" s="53">
        <v>1799</v>
      </c>
      <c r="C1928" s="101"/>
      <c r="F1928" s="101" t="s">
        <v>270</v>
      </c>
      <c r="G1928" s="3" t="s">
        <v>636</v>
      </c>
      <c r="H1928" s="59"/>
      <c r="I1928" s="7">
        <v>238885151.15208301</v>
      </c>
      <c r="J1928" s="7">
        <v>238885151.15208301</v>
      </c>
      <c r="K1928" s="103">
        <v>0</v>
      </c>
      <c r="L1928" s="7">
        <v>0</v>
      </c>
      <c r="M1928" s="7">
        <v>0</v>
      </c>
      <c r="O1928" s="51"/>
      <c r="P1928" s="51"/>
      <c r="Q1928" s="51"/>
      <c r="R1928" s="51"/>
      <c r="S1928" s="51"/>
      <c r="T1928" s="51"/>
      <c r="U1928" s="51"/>
      <c r="V1928" s="51"/>
      <c r="W1928" s="51"/>
      <c r="X1928" s="51"/>
      <c r="Y1928" s="51"/>
      <c r="Z1928" s="51"/>
      <c r="AA1928" s="51"/>
    </row>
    <row r="1929" spans="1:27" ht="11.65" customHeight="1">
      <c r="A1929" s="53">
        <v>1800</v>
      </c>
      <c r="C1929" s="101"/>
      <c r="F1929" s="101" t="s">
        <v>270</v>
      </c>
      <c r="G1929" s="3" t="s">
        <v>636</v>
      </c>
      <c r="H1929" s="59"/>
      <c r="I1929" s="7">
        <v>0</v>
      </c>
      <c r="J1929" s="7">
        <v>0</v>
      </c>
      <c r="K1929" s="103">
        <v>0</v>
      </c>
      <c r="L1929" s="7">
        <v>0</v>
      </c>
      <c r="M1929" s="7">
        <v>0</v>
      </c>
      <c r="O1929" s="51"/>
      <c r="P1929" s="51"/>
      <c r="Q1929" s="51"/>
      <c r="R1929" s="51"/>
      <c r="S1929" s="51"/>
      <c r="T1929" s="51"/>
      <c r="U1929" s="51"/>
      <c r="V1929" s="51"/>
      <c r="W1929" s="51"/>
      <c r="X1929" s="51"/>
      <c r="Y1929" s="51"/>
      <c r="Z1929" s="51"/>
      <c r="AA1929" s="51"/>
    </row>
    <row r="1930" spans="1:27" ht="11.65" customHeight="1">
      <c r="A1930" s="53">
        <v>1801</v>
      </c>
      <c r="C1930" s="101"/>
      <c r="H1930" s="59" t="s">
        <v>402</v>
      </c>
      <c r="I1930" s="106">
        <v>326474704.98583299</v>
      </c>
      <c r="J1930" s="106">
        <v>306791981.02469617</v>
      </c>
      <c r="K1930" s="106">
        <v>19682723.961136822</v>
      </c>
      <c r="L1930" s="106">
        <v>-246793.14065872878</v>
      </c>
      <c r="M1930" s="106">
        <v>19435930.820478093</v>
      </c>
      <c r="O1930" s="51"/>
      <c r="P1930" s="51"/>
      <c r="Q1930" s="51"/>
      <c r="R1930" s="51"/>
      <c r="S1930" s="51"/>
      <c r="T1930" s="51"/>
      <c r="U1930" s="51"/>
      <c r="V1930" s="51"/>
      <c r="W1930" s="51"/>
      <c r="X1930" s="51"/>
      <c r="Y1930" s="51"/>
      <c r="Z1930" s="51"/>
      <c r="AA1930" s="51"/>
    </row>
    <row r="1931" spans="1:27" ht="11.65" customHeight="1">
      <c r="A1931" s="53">
        <v>1802</v>
      </c>
      <c r="C1931" s="101"/>
      <c r="H1931" s="59"/>
      <c r="I1931" s="109"/>
      <c r="J1931" s="7"/>
      <c r="K1931" s="7"/>
      <c r="L1931" s="7"/>
      <c r="M1931" s="7"/>
      <c r="O1931" s="51"/>
      <c r="P1931" s="51"/>
      <c r="Q1931" s="51"/>
      <c r="R1931" s="51"/>
      <c r="S1931" s="51"/>
      <c r="T1931" s="51"/>
      <c r="U1931" s="51"/>
      <c r="V1931" s="51"/>
      <c r="W1931" s="51"/>
      <c r="X1931" s="51"/>
      <c r="Y1931" s="51"/>
      <c r="Z1931" s="51"/>
      <c r="AA1931" s="51"/>
    </row>
    <row r="1932" spans="1:27" ht="11.65" customHeight="1">
      <c r="A1932" s="53">
        <v>1803</v>
      </c>
      <c r="C1932" s="101"/>
      <c r="E1932" s="57"/>
      <c r="H1932" s="59"/>
      <c r="I1932" s="109"/>
      <c r="J1932" s="109"/>
      <c r="K1932" s="109"/>
      <c r="L1932" s="109"/>
      <c r="M1932" s="109"/>
      <c r="O1932" s="110"/>
      <c r="P1932" s="110"/>
      <c r="Q1932" s="110"/>
      <c r="R1932" s="110"/>
      <c r="S1932" s="110"/>
      <c r="T1932" s="110"/>
      <c r="U1932" s="51"/>
      <c r="V1932" s="110"/>
      <c r="W1932" s="110"/>
      <c r="X1932" s="110"/>
      <c r="Y1932" s="110"/>
      <c r="Z1932" s="110"/>
      <c r="AA1932" s="110"/>
    </row>
    <row r="1933" spans="1:27" ht="11.65" customHeight="1">
      <c r="A1933" s="53">
        <v>1804</v>
      </c>
      <c r="C1933" s="111"/>
      <c r="D1933" s="56"/>
      <c r="E1933" s="112"/>
      <c r="G1933" s="56"/>
      <c r="H1933" s="113"/>
      <c r="I1933" s="114"/>
      <c r="J1933" s="114"/>
      <c r="K1933" s="114"/>
      <c r="L1933" s="114"/>
      <c r="M1933" s="114"/>
      <c r="O1933" s="115"/>
      <c r="P1933" s="115"/>
      <c r="Q1933" s="115"/>
      <c r="R1933" s="115"/>
      <c r="S1933" s="115"/>
      <c r="T1933" s="115"/>
      <c r="U1933" s="51"/>
      <c r="V1933" s="115"/>
      <c r="W1933" s="115"/>
      <c r="X1933" s="115"/>
      <c r="Y1933" s="115"/>
      <c r="Z1933" s="115"/>
      <c r="AA1933" s="115"/>
    </row>
    <row r="1934" spans="1:27" ht="11.65" customHeight="1">
      <c r="A1934" s="53">
        <v>1805</v>
      </c>
      <c r="C1934" s="101">
        <v>346</v>
      </c>
      <c r="D1934" s="3" t="s">
        <v>415</v>
      </c>
      <c r="H1934" s="59"/>
      <c r="I1934" s="7"/>
      <c r="J1934" s="7"/>
      <c r="K1934" s="7"/>
      <c r="L1934" s="7"/>
      <c r="M1934" s="7"/>
      <c r="O1934" s="51"/>
      <c r="P1934" s="51"/>
      <c r="Q1934" s="51"/>
      <c r="R1934" s="51"/>
      <c r="S1934" s="51"/>
      <c r="T1934" s="51"/>
      <c r="U1934" s="51"/>
      <c r="V1934" s="51"/>
      <c r="W1934" s="51"/>
      <c r="X1934" s="51"/>
      <c r="Y1934" s="51"/>
      <c r="Z1934" s="51"/>
      <c r="AA1934" s="51"/>
    </row>
    <row r="1935" spans="1:27" ht="11.65" customHeight="1">
      <c r="A1935" s="53">
        <v>1806</v>
      </c>
      <c r="C1935" s="101"/>
      <c r="F1935" s="101" t="s">
        <v>270</v>
      </c>
      <c r="G1935" s="3" t="s">
        <v>249</v>
      </c>
      <c r="H1935" s="59"/>
      <c r="I1935" s="7">
        <v>0</v>
      </c>
      <c r="J1935" s="7">
        <v>0</v>
      </c>
      <c r="K1935" s="103">
        <v>0</v>
      </c>
      <c r="L1935" s="7">
        <v>0</v>
      </c>
      <c r="M1935" s="7">
        <v>0</v>
      </c>
      <c r="O1935" s="51"/>
      <c r="P1935" s="51"/>
      <c r="Q1935" s="51"/>
      <c r="R1935" s="51"/>
      <c r="S1935" s="51"/>
      <c r="T1935" s="51"/>
      <c r="U1935" s="51"/>
      <c r="V1935" s="51"/>
      <c r="W1935" s="51"/>
      <c r="X1935" s="51"/>
      <c r="Y1935" s="51"/>
      <c r="Z1935" s="51"/>
      <c r="AA1935" s="51"/>
    </row>
    <row r="1936" spans="1:27" ht="11.65" customHeight="1">
      <c r="A1936" s="53">
        <v>1807</v>
      </c>
      <c r="C1936" s="101"/>
      <c r="F1936" s="101" t="s">
        <v>270</v>
      </c>
      <c r="G1936" s="3" t="s">
        <v>649</v>
      </c>
      <c r="H1936" s="59"/>
      <c r="I1936" s="7">
        <v>0</v>
      </c>
      <c r="J1936" s="7">
        <v>0</v>
      </c>
      <c r="K1936" s="103">
        <v>0</v>
      </c>
      <c r="L1936" s="7">
        <v>0</v>
      </c>
      <c r="M1936" s="7">
        <v>0</v>
      </c>
      <c r="O1936" s="51"/>
      <c r="P1936" s="51"/>
      <c r="Q1936" s="51"/>
      <c r="R1936" s="51"/>
      <c r="S1936" s="51"/>
      <c r="T1936" s="51"/>
      <c r="U1936" s="51"/>
      <c r="V1936" s="51"/>
      <c r="W1936" s="51"/>
      <c r="X1936" s="51"/>
      <c r="Y1936" s="51"/>
      <c r="Z1936" s="51"/>
      <c r="AA1936" s="51"/>
    </row>
    <row r="1937" spans="1:27" ht="11.65" customHeight="1">
      <c r="A1937" s="53">
        <v>1808</v>
      </c>
      <c r="C1937" s="101"/>
      <c r="F1937" s="101" t="s">
        <v>270</v>
      </c>
      <c r="G1937" s="3" t="s">
        <v>634</v>
      </c>
      <c r="H1937" s="59"/>
      <c r="I1937" s="7">
        <v>4093542.3675000002</v>
      </c>
      <c r="J1937" s="7">
        <v>3173660.2478165114</v>
      </c>
      <c r="K1937" s="103">
        <v>919882.11968348885</v>
      </c>
      <c r="L1937" s="7">
        <v>35388.087078184588</v>
      </c>
      <c r="M1937" s="7">
        <v>955270.20676167344</v>
      </c>
      <c r="O1937" s="51"/>
      <c r="P1937" s="51"/>
      <c r="Q1937" s="51"/>
      <c r="R1937" s="51"/>
      <c r="S1937" s="51"/>
      <c r="T1937" s="51"/>
      <c r="U1937" s="51"/>
      <c r="V1937" s="51"/>
      <c r="W1937" s="51"/>
      <c r="X1937" s="51"/>
      <c r="Y1937" s="51"/>
      <c r="Z1937" s="51"/>
      <c r="AA1937" s="51"/>
    </row>
    <row r="1938" spans="1:27" ht="11.65" customHeight="1">
      <c r="A1938" s="53">
        <v>1809</v>
      </c>
      <c r="C1938" s="101"/>
      <c r="F1938" s="101" t="s">
        <v>270</v>
      </c>
      <c r="G1938" s="3" t="s">
        <v>636</v>
      </c>
      <c r="H1938" s="59"/>
      <c r="I1938" s="7">
        <v>11837625.66</v>
      </c>
      <c r="J1938" s="7">
        <v>11837625.66</v>
      </c>
      <c r="K1938" s="103">
        <v>0</v>
      </c>
      <c r="L1938" s="7">
        <v>0</v>
      </c>
      <c r="M1938" s="7">
        <v>0</v>
      </c>
      <c r="O1938" s="51"/>
      <c r="P1938" s="51"/>
      <c r="Q1938" s="51"/>
      <c r="R1938" s="51"/>
      <c r="S1938" s="51"/>
      <c r="T1938" s="51"/>
      <c r="U1938" s="51"/>
      <c r="V1938" s="51"/>
      <c r="W1938" s="51"/>
      <c r="X1938" s="51"/>
      <c r="Y1938" s="51"/>
      <c r="Z1938" s="51"/>
      <c r="AA1938" s="51"/>
    </row>
    <row r="1939" spans="1:27" ht="11.65" customHeight="1">
      <c r="A1939" s="53">
        <v>1810</v>
      </c>
      <c r="C1939" s="101"/>
      <c r="H1939" s="59" t="s">
        <v>402</v>
      </c>
      <c r="I1939" s="106">
        <v>15931168.0275</v>
      </c>
      <c r="J1939" s="106">
        <v>15011285.907816511</v>
      </c>
      <c r="K1939" s="106">
        <v>919882.11968348885</v>
      </c>
      <c r="L1939" s="106">
        <v>35388.087078184588</v>
      </c>
      <c r="M1939" s="106">
        <v>955270.20676167344</v>
      </c>
      <c r="O1939" s="51"/>
      <c r="P1939" s="51"/>
      <c r="Q1939" s="51"/>
      <c r="R1939" s="51"/>
      <c r="S1939" s="51"/>
      <c r="T1939" s="51"/>
      <c r="U1939" s="51"/>
      <c r="V1939" s="51"/>
      <c r="W1939" s="51"/>
      <c r="X1939" s="51"/>
      <c r="Y1939" s="51"/>
      <c r="Z1939" s="51"/>
      <c r="AA1939" s="51"/>
    </row>
    <row r="1940" spans="1:27" ht="11.65" customHeight="1">
      <c r="A1940" s="53">
        <v>1811</v>
      </c>
      <c r="C1940" s="101"/>
      <c r="H1940" s="59"/>
      <c r="I1940" s="7"/>
      <c r="J1940" s="7"/>
      <c r="K1940" s="7"/>
      <c r="L1940" s="7"/>
      <c r="M1940" s="7"/>
      <c r="O1940" s="51"/>
      <c r="P1940" s="51"/>
      <c r="Q1940" s="51"/>
      <c r="R1940" s="51"/>
      <c r="S1940" s="51"/>
      <c r="T1940" s="51"/>
      <c r="U1940" s="51"/>
      <c r="V1940" s="51"/>
      <c r="W1940" s="51"/>
      <c r="X1940" s="51"/>
      <c r="Y1940" s="51"/>
      <c r="Z1940" s="51"/>
      <c r="AA1940" s="51"/>
    </row>
    <row r="1941" spans="1:27" ht="11.65" customHeight="1">
      <c r="A1941" s="53">
        <v>1812</v>
      </c>
      <c r="C1941" s="101">
        <v>347</v>
      </c>
      <c r="D1941" s="3" t="s">
        <v>434</v>
      </c>
      <c r="H1941" s="59"/>
      <c r="I1941" s="7"/>
      <c r="J1941" s="7"/>
      <c r="K1941" s="7"/>
      <c r="L1941" s="7"/>
      <c r="M1941" s="7"/>
      <c r="O1941" s="51"/>
      <c r="P1941" s="51"/>
      <c r="Q1941" s="51"/>
      <c r="R1941" s="51"/>
      <c r="S1941" s="51"/>
      <c r="T1941" s="51"/>
      <c r="U1941" s="51"/>
      <c r="V1941" s="51"/>
      <c r="W1941" s="51"/>
      <c r="X1941" s="51"/>
      <c r="Y1941" s="51"/>
      <c r="Z1941" s="51"/>
      <c r="AA1941" s="51"/>
    </row>
    <row r="1942" spans="1:27" ht="11.65" customHeight="1">
      <c r="A1942" s="53">
        <v>1813</v>
      </c>
      <c r="C1942" s="101"/>
      <c r="F1942" s="101" t="s">
        <v>270</v>
      </c>
      <c r="G1942" s="3" t="s">
        <v>569</v>
      </c>
      <c r="H1942" s="59"/>
      <c r="I1942" s="7">
        <v>0</v>
      </c>
      <c r="J1942" s="7">
        <v>0</v>
      </c>
      <c r="K1942" s="103">
        <v>0</v>
      </c>
      <c r="L1942" s="7">
        <v>0</v>
      </c>
      <c r="M1942" s="7">
        <v>0</v>
      </c>
      <c r="O1942" s="51"/>
      <c r="P1942" s="51"/>
      <c r="Q1942" s="51"/>
      <c r="R1942" s="51"/>
      <c r="S1942" s="51"/>
      <c r="T1942" s="51"/>
      <c r="U1942" s="51"/>
      <c r="V1942" s="51"/>
      <c r="W1942" s="51"/>
      <c r="X1942" s="51"/>
      <c r="Y1942" s="51"/>
      <c r="Z1942" s="51"/>
      <c r="AA1942" s="51"/>
    </row>
    <row r="1943" spans="1:27" ht="11.65" customHeight="1">
      <c r="A1943" s="53">
        <v>1814</v>
      </c>
      <c r="C1943" s="101"/>
      <c r="H1943" s="59"/>
      <c r="I1943" s="106">
        <v>0</v>
      </c>
      <c r="J1943" s="106">
        <v>0</v>
      </c>
      <c r="K1943" s="106">
        <v>0</v>
      </c>
      <c r="L1943" s="106">
        <v>0</v>
      </c>
      <c r="M1943" s="106">
        <v>0</v>
      </c>
      <c r="O1943" s="51"/>
      <c r="P1943" s="51"/>
      <c r="Q1943" s="51"/>
      <c r="R1943" s="51"/>
      <c r="S1943" s="51"/>
      <c r="T1943" s="51"/>
      <c r="U1943" s="51"/>
      <c r="V1943" s="51"/>
      <c r="W1943" s="51"/>
      <c r="X1943" s="51"/>
      <c r="Y1943" s="51"/>
      <c r="Z1943" s="51"/>
      <c r="AA1943" s="51"/>
    </row>
    <row r="1944" spans="1:27" ht="11.65" customHeight="1">
      <c r="A1944" s="53">
        <v>1815</v>
      </c>
      <c r="C1944" s="101"/>
      <c r="H1944" s="59"/>
      <c r="I1944" s="7"/>
      <c r="J1944" s="7"/>
      <c r="K1944" s="7"/>
      <c r="L1944" s="7"/>
      <c r="M1944" s="7"/>
      <c r="O1944" s="51"/>
      <c r="P1944" s="51"/>
      <c r="Q1944" s="51"/>
      <c r="R1944" s="51"/>
      <c r="S1944" s="51"/>
      <c r="T1944" s="51"/>
      <c r="U1944" s="51"/>
      <c r="V1944" s="51"/>
      <c r="W1944" s="51"/>
      <c r="X1944" s="51"/>
      <c r="Y1944" s="51"/>
      <c r="Z1944" s="51"/>
      <c r="AA1944" s="51"/>
    </row>
    <row r="1945" spans="1:27" ht="11.65" customHeight="1">
      <c r="A1945" s="53">
        <v>1816</v>
      </c>
      <c r="C1945" s="101" t="s">
        <v>435</v>
      </c>
      <c r="D1945" s="3" t="s">
        <v>436</v>
      </c>
      <c r="H1945" s="59"/>
      <c r="I1945" s="7"/>
      <c r="J1945" s="7"/>
      <c r="K1945" s="7"/>
      <c r="L1945" s="7"/>
      <c r="M1945" s="7"/>
      <c r="O1945" s="51"/>
      <c r="P1945" s="51"/>
      <c r="Q1945" s="51"/>
      <c r="R1945" s="51"/>
      <c r="S1945" s="51"/>
      <c r="T1945" s="51"/>
      <c r="U1945" s="51"/>
      <c r="V1945" s="51"/>
      <c r="W1945" s="51"/>
      <c r="X1945" s="51"/>
      <c r="Y1945" s="51"/>
      <c r="Z1945" s="51"/>
      <c r="AA1945" s="51"/>
    </row>
    <row r="1946" spans="1:27" ht="11.65" customHeight="1">
      <c r="A1946" s="53">
        <v>1817</v>
      </c>
      <c r="C1946" s="101"/>
      <c r="F1946" s="101" t="s">
        <v>270</v>
      </c>
      <c r="G1946" s="3" t="s">
        <v>569</v>
      </c>
      <c r="H1946" s="59"/>
      <c r="I1946" s="7">
        <v>0</v>
      </c>
      <c r="J1946" s="7">
        <v>0</v>
      </c>
      <c r="K1946" s="103">
        <v>0</v>
      </c>
      <c r="L1946" s="7">
        <v>0</v>
      </c>
      <c r="M1946" s="7">
        <v>0</v>
      </c>
      <c r="O1946" s="51"/>
      <c r="P1946" s="51"/>
      <c r="Q1946" s="51"/>
      <c r="R1946" s="51"/>
      <c r="S1946" s="51"/>
      <c r="T1946" s="51"/>
      <c r="U1946" s="51"/>
      <c r="V1946" s="51"/>
      <c r="W1946" s="51"/>
      <c r="X1946" s="51"/>
      <c r="Y1946" s="51"/>
      <c r="Z1946" s="51"/>
      <c r="AA1946" s="51"/>
    </row>
    <row r="1947" spans="1:27" ht="11.65" customHeight="1">
      <c r="A1947" s="53">
        <v>1818</v>
      </c>
      <c r="C1947" s="101"/>
      <c r="F1947" s="101" t="s">
        <v>270</v>
      </c>
      <c r="G1947" s="3" t="s">
        <v>249</v>
      </c>
      <c r="H1947" s="59"/>
      <c r="I1947" s="7">
        <v>0</v>
      </c>
      <c r="J1947" s="7">
        <v>0</v>
      </c>
      <c r="K1947" s="103">
        <v>0</v>
      </c>
      <c r="L1947" s="7">
        <v>0</v>
      </c>
      <c r="M1947" s="7">
        <v>0</v>
      </c>
      <c r="O1947" s="51"/>
      <c r="P1947" s="51"/>
      <c r="Q1947" s="51"/>
      <c r="R1947" s="51"/>
      <c r="S1947" s="51"/>
      <c r="T1947" s="51"/>
      <c r="U1947" s="51"/>
      <c r="V1947" s="51"/>
      <c r="W1947" s="51"/>
      <c r="X1947" s="51"/>
      <c r="Y1947" s="51"/>
      <c r="Z1947" s="51"/>
      <c r="AA1947" s="51"/>
    </row>
    <row r="1948" spans="1:27" ht="11.65" customHeight="1">
      <c r="A1948" s="53">
        <v>1819</v>
      </c>
      <c r="C1948" s="101"/>
      <c r="F1948" s="101" t="s">
        <v>270</v>
      </c>
      <c r="G1948" s="3" t="s">
        <v>634</v>
      </c>
      <c r="H1948" s="59"/>
      <c r="I1948" s="7">
        <v>-553173</v>
      </c>
      <c r="J1948" s="7">
        <v>-428866.49328551331</v>
      </c>
      <c r="K1948" s="103">
        <v>-124306.50671448671</v>
      </c>
      <c r="L1948" s="7">
        <v>0</v>
      </c>
      <c r="M1948" s="7">
        <v>-124306.50671448671</v>
      </c>
      <c r="O1948" s="51"/>
      <c r="P1948" s="51"/>
      <c r="Q1948" s="51"/>
      <c r="R1948" s="51"/>
      <c r="S1948" s="51"/>
      <c r="T1948" s="51"/>
      <c r="U1948" s="51"/>
      <c r="V1948" s="51"/>
      <c r="W1948" s="51"/>
      <c r="X1948" s="51"/>
      <c r="Y1948" s="51"/>
      <c r="Z1948" s="51"/>
      <c r="AA1948" s="51"/>
    </row>
    <row r="1949" spans="1:27" ht="11.65" customHeight="1">
      <c r="A1949" s="53">
        <v>1820</v>
      </c>
      <c r="C1949" s="101"/>
      <c r="F1949" s="101" t="s">
        <v>270</v>
      </c>
      <c r="G1949" s="3" t="s">
        <v>636</v>
      </c>
      <c r="H1949" s="59"/>
      <c r="I1949" s="7">
        <v>0</v>
      </c>
      <c r="J1949" s="7">
        <v>0</v>
      </c>
      <c r="K1949" s="103">
        <v>0</v>
      </c>
      <c r="L1949" s="7">
        <v>0</v>
      </c>
      <c r="M1949" s="7">
        <v>0</v>
      </c>
      <c r="O1949" s="51"/>
      <c r="P1949" s="51"/>
      <c r="Q1949" s="51"/>
      <c r="R1949" s="51"/>
      <c r="S1949" s="51"/>
      <c r="T1949" s="51"/>
      <c r="U1949" s="51"/>
      <c r="V1949" s="51"/>
      <c r="W1949" s="51"/>
      <c r="X1949" s="51"/>
      <c r="Y1949" s="51"/>
      <c r="Z1949" s="51"/>
      <c r="AA1949" s="51"/>
    </row>
    <row r="1950" spans="1:27" ht="11.65" customHeight="1">
      <c r="A1950" s="53">
        <v>1821</v>
      </c>
      <c r="C1950" s="101"/>
      <c r="H1950" s="59"/>
      <c r="I1950" s="106">
        <v>-553173</v>
      </c>
      <c r="J1950" s="106">
        <v>-428866.49328551331</v>
      </c>
      <c r="K1950" s="106">
        <v>-124306.50671448671</v>
      </c>
      <c r="L1950" s="106">
        <v>0</v>
      </c>
      <c r="M1950" s="106">
        <v>-124306.50671448671</v>
      </c>
      <c r="O1950" s="51"/>
      <c r="P1950" s="51"/>
      <c r="Q1950" s="51"/>
      <c r="R1950" s="51"/>
      <c r="S1950" s="51"/>
      <c r="T1950" s="51"/>
      <c r="U1950" s="51"/>
      <c r="V1950" s="51"/>
      <c r="W1950" s="51"/>
      <c r="X1950" s="51"/>
      <c r="Y1950" s="51"/>
      <c r="Z1950" s="51"/>
      <c r="AA1950" s="51"/>
    </row>
    <row r="1951" spans="1:27" ht="11.65" customHeight="1">
      <c r="A1951" s="53">
        <v>1822</v>
      </c>
      <c r="C1951" s="101"/>
      <c r="H1951" s="59"/>
      <c r="I1951" s="7"/>
      <c r="J1951" s="7"/>
      <c r="K1951" s="7"/>
      <c r="L1951" s="7"/>
      <c r="M1951" s="7"/>
      <c r="O1951" s="51"/>
      <c r="P1951" s="51"/>
      <c r="Q1951" s="51"/>
      <c r="R1951" s="51"/>
      <c r="S1951" s="51"/>
      <c r="T1951" s="51"/>
      <c r="U1951" s="51"/>
      <c r="V1951" s="51"/>
      <c r="W1951" s="51"/>
      <c r="X1951" s="51"/>
      <c r="Y1951" s="51"/>
      <c r="Z1951" s="51"/>
      <c r="AA1951" s="51"/>
    </row>
    <row r="1952" spans="1:27" ht="11.65" customHeight="1" thickBot="1">
      <c r="A1952" s="53">
        <v>1823</v>
      </c>
      <c r="C1952" s="91" t="s">
        <v>437</v>
      </c>
      <c r="H1952" s="59" t="s">
        <v>402</v>
      </c>
      <c r="I1952" s="108">
        <v>3957617087.6999989</v>
      </c>
      <c r="J1952" s="108">
        <v>3679820890.544394</v>
      </c>
      <c r="K1952" s="108">
        <v>277796197.15560567</v>
      </c>
      <c r="L1952" s="108">
        <v>-8782223.6769456659</v>
      </c>
      <c r="M1952" s="108">
        <v>269013973.47865999</v>
      </c>
      <c r="O1952" s="105"/>
      <c r="P1952" s="105"/>
      <c r="Q1952" s="105"/>
      <c r="R1952" s="105"/>
      <c r="S1952" s="105"/>
      <c r="T1952" s="105"/>
      <c r="U1952" s="51"/>
      <c r="V1952" s="105"/>
      <c r="W1952" s="105"/>
      <c r="X1952" s="105"/>
      <c r="Y1952" s="105"/>
      <c r="Z1952" s="105"/>
      <c r="AA1952" s="105"/>
    </row>
    <row r="1953" spans="1:27" ht="11.65" customHeight="1" thickTop="1">
      <c r="A1953" s="53">
        <v>1824</v>
      </c>
      <c r="C1953" s="101"/>
      <c r="H1953" s="59"/>
      <c r="I1953" s="7"/>
      <c r="J1953" s="7"/>
      <c r="K1953" s="7"/>
      <c r="L1953" s="7"/>
      <c r="M1953" s="7"/>
      <c r="O1953" s="51"/>
      <c r="P1953" s="51"/>
      <c r="Q1953" s="51"/>
      <c r="R1953" s="51"/>
      <c r="S1953" s="51"/>
      <c r="T1953" s="51"/>
      <c r="U1953" s="51"/>
      <c r="V1953" s="51"/>
      <c r="W1953" s="51"/>
      <c r="X1953" s="51"/>
      <c r="Y1953" s="51"/>
      <c r="Z1953" s="51"/>
      <c r="AA1953" s="51"/>
    </row>
    <row r="1954" spans="1:27" ht="11.65" customHeight="1">
      <c r="A1954" s="53">
        <v>1825</v>
      </c>
      <c r="C1954" s="101" t="s">
        <v>438</v>
      </c>
      <c r="H1954" s="59"/>
      <c r="I1954" s="7"/>
      <c r="J1954" s="7"/>
      <c r="K1954" s="7"/>
      <c r="L1954" s="7"/>
      <c r="M1954" s="7"/>
      <c r="O1954" s="51"/>
      <c r="P1954" s="51"/>
      <c r="Q1954" s="51"/>
      <c r="R1954" s="51"/>
      <c r="S1954" s="51"/>
      <c r="T1954" s="51"/>
      <c r="U1954" s="51"/>
      <c r="V1954" s="51"/>
      <c r="W1954" s="51"/>
      <c r="X1954" s="51"/>
      <c r="Y1954" s="51"/>
      <c r="Z1954" s="51"/>
      <c r="AA1954" s="51"/>
    </row>
    <row r="1955" spans="1:27" ht="11.65" customHeight="1">
      <c r="A1955" s="53">
        <v>1826</v>
      </c>
      <c r="C1955" s="101"/>
      <c r="E1955" s="57" t="s">
        <v>569</v>
      </c>
      <c r="H1955" s="59"/>
      <c r="I1955" s="7">
        <v>74985.87</v>
      </c>
      <c r="J1955" s="7">
        <v>74985.87</v>
      </c>
      <c r="K1955" s="103">
        <v>0</v>
      </c>
      <c r="L1955" s="7">
        <v>0</v>
      </c>
      <c r="M1955" s="7">
        <v>0</v>
      </c>
      <c r="O1955" s="51"/>
      <c r="P1955" s="51"/>
      <c r="Q1955" s="51"/>
      <c r="R1955" s="51"/>
      <c r="S1955" s="51"/>
      <c r="T1955" s="51"/>
      <c r="U1955" s="51"/>
      <c r="V1955" s="51"/>
      <c r="W1955" s="51"/>
      <c r="X1955" s="51"/>
      <c r="Y1955" s="51"/>
      <c r="Z1955" s="51"/>
      <c r="AA1955" s="51"/>
    </row>
    <row r="1956" spans="1:27" ht="11.65" customHeight="1">
      <c r="A1956" s="53">
        <v>1827</v>
      </c>
      <c r="C1956" s="101"/>
      <c r="E1956" s="3" t="s">
        <v>649</v>
      </c>
      <c r="H1956" s="59"/>
      <c r="I1956" s="7">
        <v>0</v>
      </c>
      <c r="J1956" s="7">
        <v>0</v>
      </c>
      <c r="K1956" s="103">
        <v>0</v>
      </c>
      <c r="L1956" s="7">
        <v>0</v>
      </c>
      <c r="M1956" s="7">
        <v>0</v>
      </c>
      <c r="O1956" s="51"/>
      <c r="P1956" s="51"/>
      <c r="Q1956" s="51"/>
      <c r="R1956" s="51"/>
      <c r="S1956" s="51"/>
      <c r="T1956" s="51"/>
      <c r="U1956" s="51"/>
      <c r="V1956" s="51"/>
      <c r="W1956" s="51"/>
      <c r="X1956" s="51"/>
      <c r="Y1956" s="51"/>
      <c r="Z1956" s="51"/>
      <c r="AA1956" s="51"/>
    </row>
    <row r="1957" spans="1:27" ht="11.65" customHeight="1">
      <c r="A1957" s="53">
        <v>1828</v>
      </c>
      <c r="C1957" s="101"/>
      <c r="E1957" s="57" t="s">
        <v>249</v>
      </c>
      <c r="H1957" s="59"/>
      <c r="I1957" s="7">
        <v>0</v>
      </c>
      <c r="J1957" s="7">
        <v>0</v>
      </c>
      <c r="K1957" s="103">
        <v>0</v>
      </c>
      <c r="L1957" s="7">
        <v>0</v>
      </c>
      <c r="M1957" s="7">
        <v>0</v>
      </c>
      <c r="O1957" s="51"/>
      <c r="P1957" s="51"/>
      <c r="Q1957" s="51"/>
      <c r="R1957" s="51"/>
      <c r="S1957" s="51"/>
      <c r="T1957" s="51"/>
      <c r="U1957" s="51"/>
      <c r="V1957" s="51"/>
      <c r="W1957" s="51"/>
      <c r="X1957" s="51"/>
      <c r="Y1957" s="51"/>
      <c r="Z1957" s="51"/>
      <c r="AA1957" s="51"/>
    </row>
    <row r="1958" spans="1:27" ht="11.65" customHeight="1">
      <c r="A1958" s="53">
        <v>1829</v>
      </c>
      <c r="C1958" s="101"/>
      <c r="E1958" s="57" t="s">
        <v>634</v>
      </c>
      <c r="H1958" s="59"/>
      <c r="I1958" s="7">
        <v>1236213291.0879169</v>
      </c>
      <c r="J1958" s="7">
        <v>958417093.93231118</v>
      </c>
      <c r="K1958" s="103">
        <v>277796197.15560567</v>
      </c>
      <c r="L1958" s="7">
        <v>-8782223.6769456863</v>
      </c>
      <c r="M1958" s="7">
        <v>269013973.47865999</v>
      </c>
      <c r="O1958" s="51"/>
      <c r="P1958" s="51"/>
      <c r="Q1958" s="51"/>
      <c r="R1958" s="51"/>
      <c r="S1958" s="51"/>
      <c r="T1958" s="51"/>
      <c r="U1958" s="51"/>
      <c r="V1958" s="51"/>
      <c r="W1958" s="51"/>
      <c r="X1958" s="51"/>
      <c r="Y1958" s="51"/>
      <c r="Z1958" s="51"/>
      <c r="AA1958" s="51"/>
    </row>
    <row r="1959" spans="1:27" ht="11.65" customHeight="1">
      <c r="A1959" s="53">
        <v>1830</v>
      </c>
      <c r="C1959" s="101"/>
      <c r="E1959" s="57" t="s">
        <v>636</v>
      </c>
      <c r="H1959" s="59"/>
      <c r="I1959" s="7">
        <v>2721328810.7420831</v>
      </c>
      <c r="J1959" s="7">
        <v>2721328810.7420831</v>
      </c>
      <c r="K1959" s="103">
        <v>0</v>
      </c>
      <c r="L1959" s="7">
        <v>0</v>
      </c>
      <c r="M1959" s="7">
        <v>0</v>
      </c>
      <c r="O1959" s="51"/>
      <c r="P1959" s="51"/>
      <c r="Q1959" s="51"/>
      <c r="R1959" s="51"/>
      <c r="S1959" s="51"/>
      <c r="T1959" s="51"/>
      <c r="U1959" s="51"/>
      <c r="V1959" s="51"/>
      <c r="W1959" s="51"/>
      <c r="X1959" s="51"/>
      <c r="Y1959" s="51"/>
      <c r="Z1959" s="51"/>
      <c r="AA1959" s="51"/>
    </row>
    <row r="1960" spans="1:27" ht="11.65" customHeight="1">
      <c r="A1960" s="53">
        <v>1831</v>
      </c>
      <c r="C1960" s="101"/>
      <c r="E1960" s="101" t="s">
        <v>660</v>
      </c>
      <c r="H1960" s="59"/>
      <c r="I1960" s="7">
        <v>0</v>
      </c>
      <c r="J1960" s="7">
        <v>0</v>
      </c>
      <c r="K1960" s="103">
        <v>0</v>
      </c>
      <c r="L1960" s="7">
        <v>0</v>
      </c>
      <c r="M1960" s="7">
        <v>0</v>
      </c>
      <c r="O1960" s="51"/>
      <c r="P1960" s="51"/>
      <c r="Q1960" s="51"/>
      <c r="R1960" s="51"/>
      <c r="S1960" s="51"/>
      <c r="T1960" s="51"/>
      <c r="U1960" s="51"/>
      <c r="V1960" s="51"/>
      <c r="W1960" s="51"/>
      <c r="X1960" s="51"/>
      <c r="Y1960" s="51"/>
      <c r="Z1960" s="51"/>
      <c r="AA1960" s="51"/>
    </row>
    <row r="1961" spans="1:27" ht="11.65" customHeight="1" thickBot="1">
      <c r="A1961" s="53">
        <v>1832</v>
      </c>
      <c r="C1961" s="101" t="s">
        <v>439</v>
      </c>
      <c r="H1961" s="59" t="s">
        <v>402</v>
      </c>
      <c r="I1961" s="118">
        <v>3957617087.6999998</v>
      </c>
      <c r="J1961" s="118">
        <v>3679820890.5443945</v>
      </c>
      <c r="K1961" s="118">
        <v>277796197.15560567</v>
      </c>
      <c r="L1961" s="118">
        <v>-8782223.6769456863</v>
      </c>
      <c r="M1961" s="118">
        <v>269013973.47865999</v>
      </c>
      <c r="O1961" s="51">
        <v>0</v>
      </c>
      <c r="P1961" s="51"/>
      <c r="Q1961" s="51"/>
      <c r="R1961" s="51"/>
      <c r="S1961" s="51"/>
      <c r="T1961" s="51"/>
      <c r="U1961" s="51"/>
      <c r="V1961" s="51"/>
      <c r="W1961" s="51"/>
      <c r="X1961" s="51"/>
      <c r="Y1961" s="51"/>
      <c r="Z1961" s="51"/>
      <c r="AA1961" s="51"/>
    </row>
    <row r="1962" spans="1:27" ht="11.65" customHeight="1" thickTop="1">
      <c r="A1962" s="53">
        <v>1833</v>
      </c>
      <c r="C1962" s="101"/>
      <c r="H1962" s="59"/>
      <c r="I1962" s="7"/>
      <c r="J1962" s="7"/>
      <c r="K1962" s="7"/>
      <c r="L1962" s="7"/>
      <c r="M1962" s="7"/>
      <c r="O1962" s="51"/>
      <c r="P1962" s="51"/>
      <c r="Q1962" s="51"/>
      <c r="R1962" s="51"/>
      <c r="S1962" s="51"/>
      <c r="T1962" s="51"/>
      <c r="U1962" s="51"/>
      <c r="V1962" s="51"/>
      <c r="W1962" s="51"/>
      <c r="X1962" s="51"/>
      <c r="Y1962" s="51"/>
      <c r="Z1962" s="51"/>
      <c r="AA1962" s="51"/>
    </row>
    <row r="1963" spans="1:27" ht="11.65" customHeight="1">
      <c r="A1963" s="53">
        <v>1834</v>
      </c>
      <c r="C1963" s="101" t="s">
        <v>440</v>
      </c>
      <c r="H1963" s="59"/>
      <c r="I1963" s="7"/>
      <c r="J1963" s="7"/>
      <c r="K1963" s="7"/>
      <c r="L1963" s="7"/>
      <c r="M1963" s="7"/>
      <c r="O1963" s="51"/>
      <c r="P1963" s="51"/>
      <c r="Q1963" s="51"/>
      <c r="R1963" s="51"/>
      <c r="S1963" s="51"/>
      <c r="T1963" s="51"/>
      <c r="U1963" s="51"/>
      <c r="V1963" s="51"/>
      <c r="W1963" s="51"/>
      <c r="X1963" s="51"/>
      <c r="Y1963" s="51"/>
      <c r="Z1963" s="51"/>
      <c r="AA1963" s="51"/>
    </row>
    <row r="1964" spans="1:27" ht="11.65" customHeight="1">
      <c r="A1964" s="53">
        <v>1835</v>
      </c>
      <c r="C1964" s="101">
        <v>103</v>
      </c>
      <c r="D1964" s="3" t="s">
        <v>440</v>
      </c>
      <c r="H1964" s="59"/>
      <c r="I1964" s="7"/>
      <c r="J1964" s="7"/>
      <c r="K1964" s="7"/>
      <c r="L1964" s="7"/>
      <c r="M1964" s="7"/>
      <c r="O1964" s="51"/>
      <c r="P1964" s="51"/>
      <c r="Q1964" s="51"/>
      <c r="R1964" s="51"/>
      <c r="S1964" s="51"/>
      <c r="T1964" s="51"/>
      <c r="U1964" s="51"/>
      <c r="V1964" s="51"/>
      <c r="W1964" s="51"/>
      <c r="X1964" s="51"/>
      <c r="Y1964" s="51"/>
      <c r="Z1964" s="51"/>
      <c r="AA1964" s="51"/>
    </row>
    <row r="1965" spans="1:27" ht="11.65" customHeight="1">
      <c r="A1965" s="53">
        <v>1836</v>
      </c>
      <c r="C1965" s="101"/>
      <c r="F1965" s="101" t="s">
        <v>270</v>
      </c>
      <c r="G1965" s="3" t="s">
        <v>635</v>
      </c>
      <c r="H1965" s="59"/>
      <c r="I1965" s="7">
        <v>0</v>
      </c>
      <c r="J1965" s="7">
        <v>0</v>
      </c>
      <c r="K1965" s="103">
        <v>0</v>
      </c>
      <c r="L1965" s="7">
        <v>0</v>
      </c>
      <c r="M1965" s="7">
        <v>0</v>
      </c>
      <c r="O1965" s="51"/>
      <c r="P1965" s="51"/>
      <c r="Q1965" s="51"/>
      <c r="R1965" s="51"/>
      <c r="S1965" s="51"/>
      <c r="T1965" s="51"/>
      <c r="U1965" s="51"/>
      <c r="V1965" s="51"/>
      <c r="W1965" s="51"/>
      <c r="X1965" s="51"/>
      <c r="Y1965" s="51"/>
      <c r="Z1965" s="51"/>
      <c r="AA1965" s="51"/>
    </row>
    <row r="1966" spans="1:27" ht="11.65" customHeight="1" thickBot="1">
      <c r="A1966" s="53">
        <v>1837</v>
      </c>
      <c r="C1966" s="91" t="s">
        <v>441</v>
      </c>
      <c r="H1966" s="90"/>
      <c r="I1966" s="127">
        <v>0</v>
      </c>
      <c r="J1966" s="127">
        <v>0</v>
      </c>
      <c r="K1966" s="127">
        <v>0</v>
      </c>
      <c r="L1966" s="127">
        <v>0</v>
      </c>
      <c r="M1966" s="127">
        <v>0</v>
      </c>
      <c r="O1966" s="105"/>
      <c r="P1966" s="105"/>
      <c r="Q1966" s="105"/>
      <c r="R1966" s="105"/>
      <c r="S1966" s="105"/>
      <c r="T1966" s="105"/>
      <c r="U1966" s="51"/>
      <c r="V1966" s="105"/>
      <c r="W1966" s="105"/>
      <c r="X1966" s="105"/>
      <c r="Y1966" s="105"/>
      <c r="Z1966" s="105"/>
      <c r="AA1966" s="105"/>
    </row>
    <row r="1967" spans="1:27" ht="11.65" customHeight="1" thickTop="1">
      <c r="A1967" s="53">
        <v>1838</v>
      </c>
      <c r="C1967" s="101"/>
      <c r="H1967" s="59"/>
      <c r="I1967" s="7"/>
      <c r="J1967" s="7"/>
      <c r="K1967" s="7"/>
      <c r="L1967" s="7"/>
      <c r="M1967" s="7"/>
      <c r="O1967" s="51"/>
      <c r="P1967" s="51"/>
      <c r="Q1967" s="51"/>
      <c r="R1967" s="51"/>
      <c r="S1967" s="51"/>
      <c r="T1967" s="51"/>
      <c r="U1967" s="51"/>
      <c r="V1967" s="51"/>
      <c r="W1967" s="51"/>
      <c r="X1967" s="51"/>
      <c r="Y1967" s="51"/>
      <c r="Z1967" s="51"/>
      <c r="AA1967" s="51"/>
    </row>
    <row r="1968" spans="1:27" ht="11.65" customHeight="1" thickBot="1">
      <c r="A1968" s="53">
        <v>1839</v>
      </c>
      <c r="C1968" s="91" t="s">
        <v>442</v>
      </c>
      <c r="H1968" s="59" t="s">
        <v>402</v>
      </c>
      <c r="I1968" s="108">
        <v>12380429138.273327</v>
      </c>
      <c r="J1968" s="108">
        <v>11523206268.642696</v>
      </c>
      <c r="K1968" s="108">
        <v>857222869.63063455</v>
      </c>
      <c r="L1968" s="108">
        <v>-84842843.49262175</v>
      </c>
      <c r="M1968" s="108">
        <v>772380026.13801289</v>
      </c>
      <c r="O1968" s="105"/>
      <c r="P1968" s="105"/>
      <c r="Q1968" s="105"/>
      <c r="R1968" s="105"/>
      <c r="S1968" s="105"/>
      <c r="T1968" s="105"/>
      <c r="U1968" s="51"/>
      <c r="V1968" s="105"/>
      <c r="W1968" s="105"/>
      <c r="X1968" s="105"/>
      <c r="Y1968" s="105"/>
      <c r="Z1968" s="105"/>
      <c r="AA1968" s="105"/>
    </row>
    <row r="1969" spans="1:27" ht="11.65" customHeight="1" thickTop="1">
      <c r="A1969" s="53">
        <v>1840</v>
      </c>
      <c r="C1969" s="101">
        <v>350</v>
      </c>
      <c r="D1969" s="3" t="s">
        <v>401</v>
      </c>
      <c r="H1969" s="59"/>
      <c r="I1969" s="7"/>
      <c r="J1969" s="7"/>
      <c r="K1969" s="7"/>
      <c r="L1969" s="7"/>
      <c r="M1969" s="7"/>
      <c r="O1969" s="51"/>
      <c r="P1969" s="51"/>
      <c r="Q1969" s="51"/>
      <c r="R1969" s="51"/>
      <c r="S1969" s="51"/>
      <c r="T1969" s="51"/>
      <c r="U1969" s="51"/>
      <c r="V1969" s="51"/>
      <c r="W1969" s="51"/>
      <c r="X1969" s="51"/>
      <c r="Y1969" s="51"/>
      <c r="Z1969" s="51"/>
      <c r="AA1969" s="51"/>
    </row>
    <row r="1970" spans="1:27" ht="11.65" customHeight="1">
      <c r="A1970" s="53">
        <v>1841</v>
      </c>
      <c r="C1970" s="101"/>
      <c r="F1970" s="101" t="s">
        <v>640</v>
      </c>
      <c r="G1970" s="3" t="s">
        <v>635</v>
      </c>
      <c r="H1970" s="59"/>
      <c r="I1970" s="7">
        <v>0</v>
      </c>
      <c r="J1970" s="7">
        <v>0</v>
      </c>
      <c r="K1970" s="103">
        <v>0</v>
      </c>
      <c r="L1970" s="7">
        <v>0</v>
      </c>
      <c r="M1970" s="7">
        <v>0</v>
      </c>
      <c r="O1970" s="51"/>
      <c r="P1970" s="51"/>
      <c r="Q1970" s="51"/>
      <c r="R1970" s="51"/>
      <c r="S1970" s="51"/>
      <c r="T1970" s="51"/>
      <c r="U1970" s="51"/>
      <c r="V1970" s="51"/>
      <c r="W1970" s="51"/>
      <c r="X1970" s="51"/>
      <c r="Y1970" s="51"/>
      <c r="Z1970" s="51"/>
      <c r="AA1970" s="51"/>
    </row>
    <row r="1971" spans="1:27" ht="11.65" customHeight="1">
      <c r="A1971" s="53">
        <v>1842</v>
      </c>
      <c r="C1971" s="101"/>
      <c r="F1971" s="101" t="s">
        <v>640</v>
      </c>
      <c r="G1971" s="3" t="s">
        <v>649</v>
      </c>
      <c r="H1971" s="59"/>
      <c r="I1971" s="7">
        <v>0</v>
      </c>
      <c r="J1971" s="7">
        <v>0</v>
      </c>
      <c r="K1971" s="103">
        <v>0</v>
      </c>
      <c r="L1971" s="7">
        <v>0</v>
      </c>
      <c r="M1971" s="7">
        <v>0</v>
      </c>
      <c r="O1971" s="51"/>
      <c r="P1971" s="51"/>
      <c r="Q1971" s="51"/>
      <c r="R1971" s="51"/>
      <c r="S1971" s="51"/>
      <c r="T1971" s="51"/>
      <c r="U1971" s="51"/>
      <c r="V1971" s="51"/>
      <c r="W1971" s="51"/>
      <c r="X1971" s="51"/>
      <c r="Y1971" s="51"/>
      <c r="Z1971" s="51"/>
      <c r="AA1971" s="51"/>
    </row>
    <row r="1972" spans="1:27" ht="11.65" customHeight="1">
      <c r="A1972" s="53">
        <v>1843</v>
      </c>
      <c r="C1972" s="101"/>
      <c r="F1972" s="101" t="s">
        <v>640</v>
      </c>
      <c r="G1972" s="3" t="s">
        <v>634</v>
      </c>
      <c r="H1972" s="59"/>
      <c r="I1972" s="7">
        <v>43014776.512500003</v>
      </c>
      <c r="J1972" s="7">
        <v>33348692.65559949</v>
      </c>
      <c r="K1972" s="103">
        <v>9666083.8569005113</v>
      </c>
      <c r="L1972" s="7">
        <v>277139.4610206075</v>
      </c>
      <c r="M1972" s="7">
        <v>9943223.3179211188</v>
      </c>
      <c r="O1972" s="51"/>
      <c r="P1972" s="51"/>
      <c r="Q1972" s="51"/>
      <c r="R1972" s="51"/>
      <c r="S1972" s="51"/>
      <c r="T1972" s="51"/>
      <c r="U1972" s="51"/>
      <c r="V1972" s="51"/>
      <c r="W1972" s="51"/>
      <c r="X1972" s="51"/>
      <c r="Y1972" s="51"/>
      <c r="Z1972" s="51"/>
      <c r="AA1972" s="51"/>
    </row>
    <row r="1973" spans="1:27" ht="11.65" customHeight="1">
      <c r="A1973" s="53">
        <v>1844</v>
      </c>
      <c r="C1973" s="101"/>
      <c r="F1973" s="101" t="s">
        <v>640</v>
      </c>
      <c r="G1973" s="3" t="s">
        <v>636</v>
      </c>
      <c r="H1973" s="59"/>
      <c r="I1973" s="7">
        <v>234601424.39458299</v>
      </c>
      <c r="J1973" s="7">
        <v>234601424.39458299</v>
      </c>
      <c r="K1973" s="103">
        <v>0</v>
      </c>
      <c r="L1973" s="7">
        <v>0</v>
      </c>
      <c r="M1973" s="7">
        <v>0</v>
      </c>
      <c r="O1973" s="51"/>
      <c r="P1973" s="51"/>
      <c r="Q1973" s="51"/>
      <c r="R1973" s="51"/>
      <c r="S1973" s="51"/>
      <c r="T1973" s="51"/>
      <c r="U1973" s="51"/>
      <c r="V1973" s="51"/>
      <c r="W1973" s="51"/>
      <c r="X1973" s="51"/>
      <c r="Y1973" s="51"/>
      <c r="Z1973" s="51"/>
      <c r="AA1973" s="51"/>
    </row>
    <row r="1974" spans="1:27" ht="11.65" customHeight="1">
      <c r="A1974" s="53">
        <v>1845</v>
      </c>
      <c r="C1974" s="101"/>
      <c r="F1974" s="101" t="s">
        <v>640</v>
      </c>
      <c r="G1974" s="3" t="s">
        <v>639</v>
      </c>
      <c r="H1974" s="59"/>
      <c r="I1974" s="7">
        <v>2309450.67</v>
      </c>
      <c r="J1974" s="7">
        <v>1790481.4773294777</v>
      </c>
      <c r="K1974" s="103">
        <v>518969.19267052226</v>
      </c>
      <c r="L1974" s="7">
        <v>0</v>
      </c>
      <c r="M1974" s="7">
        <v>518969.19267052226</v>
      </c>
      <c r="O1974" s="51"/>
      <c r="P1974" s="51"/>
      <c r="Q1974" s="51"/>
      <c r="R1974" s="51"/>
      <c r="S1974" s="51"/>
      <c r="T1974" s="51"/>
      <c r="U1974" s="51"/>
      <c r="V1974" s="51"/>
      <c r="W1974" s="51"/>
      <c r="X1974" s="51"/>
      <c r="Y1974" s="51"/>
      <c r="Z1974" s="51"/>
      <c r="AA1974" s="51"/>
    </row>
    <row r="1975" spans="1:27" ht="11.65" customHeight="1">
      <c r="A1975" s="53">
        <v>1846</v>
      </c>
      <c r="C1975" s="101"/>
      <c r="F1975" s="101" t="s">
        <v>640</v>
      </c>
      <c r="G1975" s="3" t="s">
        <v>249</v>
      </c>
      <c r="H1975" s="59"/>
      <c r="I1975" s="7">
        <v>100387.77</v>
      </c>
      <c r="J1975" s="7">
        <v>92476.83305275577</v>
      </c>
      <c r="K1975" s="103">
        <v>7910.9369472442377</v>
      </c>
      <c r="L1975" s="7">
        <v>0</v>
      </c>
      <c r="M1975" s="7">
        <v>7910.9369472442377</v>
      </c>
      <c r="O1975" s="51"/>
      <c r="P1975" s="51"/>
      <c r="Q1975" s="51"/>
      <c r="R1975" s="51"/>
      <c r="S1975" s="51"/>
      <c r="T1975" s="51"/>
      <c r="U1975" s="51"/>
      <c r="V1975" s="51"/>
      <c r="W1975" s="51"/>
      <c r="X1975" s="51"/>
      <c r="Y1975" s="51"/>
      <c r="Z1975" s="51"/>
      <c r="AA1975" s="51"/>
    </row>
    <row r="1976" spans="1:27" ht="11.65" customHeight="1">
      <c r="A1976" s="53">
        <v>1847</v>
      </c>
      <c r="C1976" s="101"/>
      <c r="H1976" s="59" t="s">
        <v>402</v>
      </c>
      <c r="I1976" s="106">
        <v>280026039.34708297</v>
      </c>
      <c r="J1976" s="106">
        <v>269833075.36056471</v>
      </c>
      <c r="K1976" s="106">
        <v>10192963.986518279</v>
      </c>
      <c r="L1976" s="106">
        <v>277139.4610206075</v>
      </c>
      <c r="M1976" s="106">
        <v>10470103.447538886</v>
      </c>
      <c r="O1976" s="51"/>
      <c r="P1976" s="51"/>
      <c r="Q1976" s="51"/>
      <c r="R1976" s="51"/>
      <c r="S1976" s="51"/>
      <c r="T1976" s="51"/>
      <c r="U1976" s="51"/>
      <c r="V1976" s="51"/>
      <c r="W1976" s="51"/>
      <c r="X1976" s="51"/>
      <c r="Y1976" s="51"/>
      <c r="Z1976" s="51"/>
      <c r="AA1976" s="51"/>
    </row>
    <row r="1977" spans="1:27" ht="11.65" customHeight="1">
      <c r="A1977" s="53">
        <v>1848</v>
      </c>
      <c r="C1977" s="101"/>
      <c r="H1977" s="59"/>
      <c r="I1977" s="7"/>
      <c r="J1977" s="7"/>
      <c r="K1977" s="7"/>
      <c r="L1977" s="7"/>
      <c r="M1977" s="7"/>
      <c r="O1977" s="51"/>
      <c r="P1977" s="51"/>
      <c r="Q1977" s="51"/>
      <c r="R1977" s="51"/>
      <c r="S1977" s="51"/>
      <c r="T1977" s="51"/>
      <c r="U1977" s="51"/>
      <c r="V1977" s="51"/>
      <c r="W1977" s="51"/>
      <c r="X1977" s="51"/>
      <c r="Y1977" s="51"/>
      <c r="Z1977" s="51"/>
      <c r="AA1977" s="51"/>
    </row>
    <row r="1978" spans="1:27" ht="11.65" customHeight="1">
      <c r="A1978" s="53">
        <v>1849</v>
      </c>
      <c r="C1978" s="101">
        <v>352</v>
      </c>
      <c r="D1978" s="3" t="s">
        <v>403</v>
      </c>
      <c r="H1978" s="59"/>
      <c r="I1978" s="7"/>
      <c r="J1978" s="7"/>
      <c r="K1978" s="7"/>
      <c r="L1978" s="7"/>
      <c r="M1978" s="7"/>
      <c r="O1978" s="51"/>
      <c r="P1978" s="51"/>
      <c r="Q1978" s="51"/>
      <c r="R1978" s="51"/>
      <c r="S1978" s="51"/>
      <c r="T1978" s="51"/>
      <c r="U1978" s="51"/>
      <c r="V1978" s="51"/>
      <c r="W1978" s="51"/>
      <c r="X1978" s="51"/>
      <c r="Y1978" s="51"/>
      <c r="Z1978" s="51"/>
      <c r="AA1978" s="51"/>
    </row>
    <row r="1979" spans="1:27" ht="11.65" customHeight="1">
      <c r="A1979" s="53">
        <v>1850</v>
      </c>
      <c r="C1979" s="101"/>
      <c r="F1979" s="101" t="s">
        <v>640</v>
      </c>
      <c r="G1979" s="3" t="s">
        <v>569</v>
      </c>
      <c r="H1979" s="59"/>
      <c r="I1979" s="7">
        <v>0</v>
      </c>
      <c r="J1979" s="7">
        <v>0</v>
      </c>
      <c r="K1979" s="103">
        <v>0</v>
      </c>
      <c r="L1979" s="7">
        <v>0</v>
      </c>
      <c r="M1979" s="7">
        <v>0</v>
      </c>
      <c r="O1979" s="51"/>
      <c r="P1979" s="51"/>
      <c r="Q1979" s="51"/>
      <c r="R1979" s="51"/>
      <c r="S1979" s="51"/>
      <c r="T1979" s="51"/>
      <c r="U1979" s="51"/>
      <c r="V1979" s="51"/>
      <c r="W1979" s="51"/>
      <c r="X1979" s="51"/>
      <c r="Y1979" s="51"/>
      <c r="Z1979" s="51"/>
      <c r="AA1979" s="51"/>
    </row>
    <row r="1980" spans="1:27" ht="11.65" customHeight="1">
      <c r="A1980" s="53">
        <v>1851</v>
      </c>
      <c r="C1980" s="101"/>
      <c r="F1980" s="101" t="s">
        <v>640</v>
      </c>
      <c r="G1980" s="3" t="s">
        <v>635</v>
      </c>
      <c r="H1980" s="59"/>
      <c r="I1980" s="7">
        <v>0</v>
      </c>
      <c r="J1980" s="7">
        <v>0</v>
      </c>
      <c r="K1980" s="103">
        <v>0</v>
      </c>
      <c r="L1980" s="7">
        <v>0</v>
      </c>
      <c r="M1980" s="7">
        <v>0</v>
      </c>
      <c r="O1980" s="51"/>
      <c r="P1980" s="51"/>
      <c r="Q1980" s="51"/>
      <c r="R1980" s="51"/>
      <c r="S1980" s="51"/>
      <c r="T1980" s="51"/>
      <c r="U1980" s="51"/>
      <c r="V1980" s="51"/>
      <c r="W1980" s="51"/>
      <c r="X1980" s="51"/>
      <c r="Y1980" s="51"/>
      <c r="Z1980" s="51"/>
      <c r="AA1980" s="51"/>
    </row>
    <row r="1981" spans="1:27" ht="11.65" customHeight="1">
      <c r="A1981" s="53">
        <v>1852</v>
      </c>
      <c r="C1981" s="101"/>
      <c r="F1981" s="101" t="s">
        <v>640</v>
      </c>
      <c r="G1981" s="3" t="s">
        <v>649</v>
      </c>
      <c r="H1981" s="59"/>
      <c r="I1981" s="7">
        <v>0</v>
      </c>
      <c r="J1981" s="7">
        <v>0</v>
      </c>
      <c r="K1981" s="103">
        <v>0</v>
      </c>
      <c r="L1981" s="7">
        <v>0</v>
      </c>
      <c r="M1981" s="7">
        <v>0</v>
      </c>
      <c r="O1981" s="51"/>
      <c r="P1981" s="51"/>
      <c r="Q1981" s="51"/>
      <c r="R1981" s="51"/>
      <c r="S1981" s="51"/>
      <c r="T1981" s="51"/>
      <c r="U1981" s="51"/>
      <c r="V1981" s="51"/>
      <c r="W1981" s="51"/>
      <c r="X1981" s="51"/>
      <c r="Y1981" s="51"/>
      <c r="Z1981" s="51"/>
      <c r="AA1981" s="51"/>
    </row>
    <row r="1982" spans="1:27" ht="11.65" customHeight="1">
      <c r="A1982" s="53">
        <v>1853</v>
      </c>
      <c r="C1982" s="101"/>
      <c r="F1982" s="101" t="s">
        <v>640</v>
      </c>
      <c r="G1982" s="3" t="s">
        <v>634</v>
      </c>
      <c r="H1982" s="59"/>
      <c r="I1982" s="7">
        <v>75860414.954583302</v>
      </c>
      <c r="J1982" s="7">
        <v>58813409.441089951</v>
      </c>
      <c r="K1982" s="103">
        <v>17047005.513493352</v>
      </c>
      <c r="L1982" s="7">
        <v>660884.36098690704</v>
      </c>
      <c r="M1982" s="7">
        <v>17707889.874480259</v>
      </c>
      <c r="O1982" s="51"/>
      <c r="P1982" s="51"/>
      <c r="Q1982" s="51"/>
      <c r="R1982" s="51"/>
      <c r="S1982" s="51"/>
      <c r="T1982" s="51"/>
      <c r="U1982" s="51"/>
      <c r="V1982" s="51"/>
      <c r="W1982" s="51"/>
      <c r="X1982" s="51"/>
      <c r="Y1982" s="51"/>
      <c r="Z1982" s="51"/>
      <c r="AA1982" s="51"/>
    </row>
    <row r="1983" spans="1:27" ht="11.65" customHeight="1">
      <c r="A1983" s="53">
        <v>1854</v>
      </c>
      <c r="C1983" s="101"/>
      <c r="F1983" s="101" t="s">
        <v>640</v>
      </c>
      <c r="G1983" s="3" t="s">
        <v>636</v>
      </c>
      <c r="H1983" s="59"/>
      <c r="I1983" s="7">
        <v>203751246.42333299</v>
      </c>
      <c r="J1983" s="7">
        <v>203751246.42333299</v>
      </c>
      <c r="K1983" s="103">
        <v>0</v>
      </c>
      <c r="L1983" s="7">
        <v>0</v>
      </c>
      <c r="M1983" s="7">
        <v>0</v>
      </c>
      <c r="O1983" s="51"/>
      <c r="P1983" s="51"/>
      <c r="Q1983" s="51"/>
      <c r="R1983" s="51"/>
      <c r="S1983" s="51"/>
      <c r="T1983" s="51"/>
      <c r="U1983" s="51"/>
      <c r="V1983" s="51"/>
      <c r="W1983" s="51"/>
      <c r="X1983" s="51"/>
      <c r="Y1983" s="51"/>
      <c r="Z1983" s="51"/>
      <c r="AA1983" s="51"/>
    </row>
    <row r="1984" spans="1:27" ht="11.65" customHeight="1">
      <c r="A1984" s="53">
        <v>1855</v>
      </c>
      <c r="C1984" s="101"/>
      <c r="F1984" s="101" t="s">
        <v>640</v>
      </c>
      <c r="G1984" s="3" t="s">
        <v>639</v>
      </c>
      <c r="H1984" s="59"/>
      <c r="I1984" s="7">
        <v>1657327.4233333301</v>
      </c>
      <c r="J1984" s="7">
        <v>1284900.3842755896</v>
      </c>
      <c r="K1984" s="103">
        <v>372427.03905774059</v>
      </c>
      <c r="L1984" s="7">
        <v>-2143.8533340615104</v>
      </c>
      <c r="M1984" s="7">
        <v>370283.18572367908</v>
      </c>
      <c r="O1984" s="51"/>
      <c r="P1984" s="51"/>
      <c r="Q1984" s="51"/>
      <c r="R1984" s="51"/>
      <c r="S1984" s="51"/>
      <c r="T1984" s="51"/>
      <c r="U1984" s="51"/>
      <c r="V1984" s="51"/>
      <c r="W1984" s="51"/>
      <c r="X1984" s="51"/>
      <c r="Y1984" s="51"/>
      <c r="Z1984" s="51"/>
      <c r="AA1984" s="51"/>
    </row>
    <row r="1985" spans="1:27" ht="11.65" customHeight="1">
      <c r="A1985" s="53">
        <v>1856</v>
      </c>
      <c r="C1985" s="101"/>
      <c r="F1985" s="101" t="s">
        <v>640</v>
      </c>
      <c r="G1985" s="3" t="s">
        <v>249</v>
      </c>
      <c r="H1985" s="59"/>
      <c r="I1985" s="7">
        <v>3167.48</v>
      </c>
      <c r="J1985" s="7">
        <v>2917.8705648899545</v>
      </c>
      <c r="K1985" s="103">
        <v>249.60943511004552</v>
      </c>
      <c r="L1985" s="7">
        <v>0</v>
      </c>
      <c r="M1985" s="7">
        <v>249.60943511004552</v>
      </c>
      <c r="O1985" s="51"/>
      <c r="P1985" s="51"/>
      <c r="Q1985" s="51"/>
      <c r="R1985" s="51"/>
      <c r="S1985" s="51"/>
      <c r="T1985" s="51"/>
      <c r="U1985" s="51"/>
      <c r="V1985" s="51"/>
      <c r="W1985" s="51"/>
      <c r="X1985" s="51"/>
      <c r="Y1985" s="51"/>
      <c r="Z1985" s="51"/>
      <c r="AA1985" s="51"/>
    </row>
    <row r="1986" spans="1:27" ht="11.65" customHeight="1">
      <c r="A1986" s="53">
        <v>1857</v>
      </c>
      <c r="C1986" s="101"/>
      <c r="H1986" s="59" t="s">
        <v>402</v>
      </c>
      <c r="I1986" s="106">
        <v>281272156.28124964</v>
      </c>
      <c r="J1986" s="106">
        <v>263852474.11926341</v>
      </c>
      <c r="K1986" s="106">
        <v>17419682.161986202</v>
      </c>
      <c r="L1986" s="106">
        <v>658740.50765284547</v>
      </c>
      <c r="M1986" s="106">
        <v>18078422.669639047</v>
      </c>
      <c r="O1986" s="51"/>
      <c r="P1986" s="51"/>
      <c r="Q1986" s="51"/>
      <c r="R1986" s="51"/>
      <c r="S1986" s="51"/>
      <c r="T1986" s="51"/>
      <c r="U1986" s="51"/>
      <c r="V1986" s="51"/>
      <c r="W1986" s="51"/>
      <c r="X1986" s="51"/>
      <c r="Y1986" s="51"/>
      <c r="Z1986" s="51"/>
      <c r="AA1986" s="51"/>
    </row>
    <row r="1987" spans="1:27" ht="11.65" customHeight="1">
      <c r="A1987" s="53">
        <v>1858</v>
      </c>
      <c r="C1987" s="101"/>
      <c r="H1987" s="59"/>
      <c r="I1987" s="7"/>
      <c r="J1987" s="7"/>
      <c r="K1987" s="7"/>
      <c r="L1987" s="7"/>
      <c r="M1987" s="7"/>
      <c r="O1987" s="51"/>
      <c r="P1987" s="51"/>
      <c r="Q1987" s="51"/>
      <c r="R1987" s="51"/>
      <c r="S1987" s="51"/>
      <c r="T1987" s="51"/>
      <c r="U1987" s="51"/>
      <c r="V1987" s="51"/>
      <c r="W1987" s="51"/>
      <c r="X1987" s="51"/>
      <c r="Y1987" s="51"/>
      <c r="Z1987" s="51"/>
      <c r="AA1987" s="51"/>
    </row>
    <row r="1988" spans="1:27" ht="11.65" customHeight="1">
      <c r="A1988" s="53">
        <v>1859</v>
      </c>
      <c r="C1988" s="101">
        <v>353</v>
      </c>
      <c r="D1988" s="3" t="s">
        <v>296</v>
      </c>
      <c r="H1988" s="59"/>
      <c r="I1988" s="7"/>
      <c r="J1988" s="7"/>
      <c r="K1988" s="7"/>
      <c r="L1988" s="7"/>
      <c r="M1988" s="7"/>
      <c r="O1988" s="51"/>
      <c r="P1988" s="51"/>
      <c r="Q1988" s="51"/>
      <c r="R1988" s="51"/>
      <c r="S1988" s="51"/>
      <c r="T1988" s="51"/>
      <c r="U1988" s="51"/>
      <c r="V1988" s="51"/>
      <c r="W1988" s="51"/>
      <c r="X1988" s="51"/>
      <c r="Y1988" s="51"/>
      <c r="Z1988" s="51"/>
      <c r="AA1988" s="51"/>
    </row>
    <row r="1989" spans="1:27" ht="11.65" customHeight="1">
      <c r="A1989" s="53">
        <v>1860</v>
      </c>
      <c r="C1989" s="101"/>
      <c r="F1989" s="101" t="s">
        <v>640</v>
      </c>
      <c r="G1989" s="3" t="s">
        <v>635</v>
      </c>
      <c r="H1989" s="59"/>
      <c r="I1989" s="7">
        <v>0</v>
      </c>
      <c r="J1989" s="7">
        <v>0</v>
      </c>
      <c r="K1989" s="103">
        <v>0</v>
      </c>
      <c r="L1989" s="7">
        <v>0</v>
      </c>
      <c r="M1989" s="7">
        <v>0</v>
      </c>
      <c r="O1989" s="51"/>
      <c r="P1989" s="51"/>
      <c r="Q1989" s="51"/>
      <c r="R1989" s="51"/>
      <c r="S1989" s="51"/>
      <c r="T1989" s="51"/>
      <c r="U1989" s="51"/>
      <c r="V1989" s="51"/>
      <c r="W1989" s="51"/>
      <c r="X1989" s="51"/>
      <c r="Y1989" s="51"/>
      <c r="Z1989" s="51"/>
      <c r="AA1989" s="51"/>
    </row>
    <row r="1990" spans="1:27" ht="11.65" customHeight="1">
      <c r="A1990" s="53">
        <v>1861</v>
      </c>
      <c r="C1990" s="101"/>
      <c r="F1990" s="101" t="s">
        <v>640</v>
      </c>
      <c r="G1990" s="3" t="s">
        <v>649</v>
      </c>
      <c r="H1990" s="59"/>
      <c r="I1990" s="7">
        <v>0</v>
      </c>
      <c r="J1990" s="7">
        <v>0</v>
      </c>
      <c r="K1990" s="103">
        <v>0</v>
      </c>
      <c r="L1990" s="7">
        <v>0</v>
      </c>
      <c r="M1990" s="7">
        <v>0</v>
      </c>
      <c r="O1990" s="51"/>
      <c r="P1990" s="51"/>
      <c r="Q1990" s="51"/>
      <c r="R1990" s="51"/>
      <c r="S1990" s="51"/>
      <c r="T1990" s="51"/>
      <c r="U1990" s="51"/>
      <c r="V1990" s="51"/>
      <c r="W1990" s="51"/>
      <c r="X1990" s="51"/>
      <c r="Y1990" s="51"/>
      <c r="Z1990" s="51"/>
      <c r="AA1990" s="51"/>
    </row>
    <row r="1991" spans="1:27" ht="11.65" customHeight="1">
      <c r="A1991" s="53">
        <v>1862</v>
      </c>
      <c r="C1991" s="101"/>
      <c r="F1991" s="101" t="s">
        <v>640</v>
      </c>
      <c r="G1991" s="3" t="s">
        <v>634</v>
      </c>
      <c r="H1991" s="59"/>
      <c r="I1991" s="7">
        <v>603547900.615417</v>
      </c>
      <c r="J1991" s="7">
        <v>467921376.6159364</v>
      </c>
      <c r="K1991" s="103">
        <v>135626523.99948061</v>
      </c>
      <c r="L1991" s="7">
        <v>2573083.5134919882</v>
      </c>
      <c r="M1991" s="7">
        <v>138199607.51297259</v>
      </c>
      <c r="O1991" s="51"/>
      <c r="P1991" s="51"/>
      <c r="Q1991" s="51"/>
      <c r="R1991" s="51"/>
      <c r="S1991" s="51"/>
      <c r="T1991" s="51"/>
      <c r="U1991" s="51"/>
      <c r="V1991" s="51"/>
      <c r="W1991" s="51"/>
      <c r="X1991" s="51"/>
      <c r="Y1991" s="51"/>
      <c r="Z1991" s="51"/>
      <c r="AA1991" s="51"/>
    </row>
    <row r="1992" spans="1:27" ht="11.65" customHeight="1">
      <c r="A1992" s="53">
        <v>1863</v>
      </c>
      <c r="C1992" s="101"/>
      <c r="F1992" s="101" t="s">
        <v>640</v>
      </c>
      <c r="G1992" s="3" t="s">
        <v>636</v>
      </c>
      <c r="H1992" s="59"/>
      <c r="I1992" s="7">
        <v>1545587211.52542</v>
      </c>
      <c r="J1992" s="7">
        <v>1545587211.52542</v>
      </c>
      <c r="K1992" s="103">
        <v>0</v>
      </c>
      <c r="L1992" s="7">
        <v>0</v>
      </c>
      <c r="M1992" s="7">
        <v>0</v>
      </c>
      <c r="O1992" s="51"/>
      <c r="P1992" s="51"/>
      <c r="Q1992" s="51"/>
      <c r="R1992" s="51"/>
      <c r="S1992" s="51"/>
      <c r="T1992" s="51"/>
      <c r="U1992" s="51"/>
      <c r="V1992" s="51"/>
      <c r="W1992" s="51"/>
      <c r="X1992" s="51"/>
      <c r="Y1992" s="51"/>
      <c r="Z1992" s="51"/>
      <c r="AA1992" s="51"/>
    </row>
    <row r="1993" spans="1:27" ht="11.65" customHeight="1">
      <c r="A1993" s="53">
        <v>1864</v>
      </c>
      <c r="C1993" s="101"/>
      <c r="F1993" s="101" t="s">
        <v>640</v>
      </c>
      <c r="G1993" s="3" t="s">
        <v>639</v>
      </c>
      <c r="H1993" s="59"/>
      <c r="I1993" s="7">
        <v>40613437.414999999</v>
      </c>
      <c r="J1993" s="7">
        <v>31486971.497961238</v>
      </c>
      <c r="K1993" s="103">
        <v>9126465.9170387629</v>
      </c>
      <c r="L1993" s="7">
        <v>90956.021711489186</v>
      </c>
      <c r="M1993" s="7">
        <v>9217421.9387502521</v>
      </c>
      <c r="O1993" s="51"/>
      <c r="P1993" s="51"/>
      <c r="Q1993" s="51"/>
      <c r="R1993" s="51"/>
      <c r="S1993" s="51"/>
      <c r="T1993" s="51"/>
      <c r="U1993" s="51"/>
      <c r="V1993" s="51"/>
      <c r="W1993" s="51"/>
      <c r="X1993" s="51"/>
      <c r="Y1993" s="51"/>
      <c r="Z1993" s="51"/>
      <c r="AA1993" s="51"/>
    </row>
    <row r="1994" spans="1:27" ht="11.65" customHeight="1">
      <c r="A1994" s="53">
        <v>1865</v>
      </c>
      <c r="C1994" s="101"/>
      <c r="F1994" s="101" t="s">
        <v>640</v>
      </c>
      <c r="G1994" s="3" t="s">
        <v>249</v>
      </c>
      <c r="H1994" s="59"/>
      <c r="I1994" s="7">
        <v>952146.51</v>
      </c>
      <c r="J1994" s="7">
        <v>877113.75446465285</v>
      </c>
      <c r="K1994" s="103">
        <v>75032.755535347125</v>
      </c>
      <c r="L1994" s="7">
        <v>0</v>
      </c>
      <c r="M1994" s="7">
        <v>75032.755535347125</v>
      </c>
      <c r="O1994" s="51"/>
      <c r="P1994" s="51"/>
      <c r="Q1994" s="51"/>
      <c r="R1994" s="51"/>
      <c r="S1994" s="51"/>
      <c r="T1994" s="51"/>
      <c r="U1994" s="51"/>
      <c r="V1994" s="51"/>
      <c r="W1994" s="51"/>
      <c r="X1994" s="51"/>
      <c r="Y1994" s="51"/>
      <c r="Z1994" s="51"/>
      <c r="AA1994" s="51"/>
    </row>
    <row r="1995" spans="1:27" ht="11.65" customHeight="1">
      <c r="A1995" s="53">
        <v>1866</v>
      </c>
      <c r="C1995" s="101"/>
      <c r="H1995" s="59" t="s">
        <v>402</v>
      </c>
      <c r="I1995" s="106">
        <v>2190700696.0658369</v>
      </c>
      <c r="J1995" s="106">
        <v>2045872673.3937824</v>
      </c>
      <c r="K1995" s="106">
        <v>144828022.67205471</v>
      </c>
      <c r="L1995" s="106">
        <v>2664039.5352034774</v>
      </c>
      <c r="M1995" s="106">
        <v>147492062.20725819</v>
      </c>
      <c r="O1995" s="51"/>
      <c r="P1995" s="51"/>
      <c r="Q1995" s="51"/>
      <c r="R1995" s="51"/>
      <c r="S1995" s="51"/>
      <c r="T1995" s="51"/>
      <c r="U1995" s="51"/>
      <c r="V1995" s="51"/>
      <c r="W1995" s="51"/>
      <c r="X1995" s="51"/>
      <c r="Y1995" s="51"/>
      <c r="Z1995" s="51"/>
      <c r="AA1995" s="51"/>
    </row>
    <row r="1996" spans="1:27" ht="11.65" customHeight="1">
      <c r="A1996" s="53">
        <v>1867</v>
      </c>
      <c r="C1996" s="101"/>
      <c r="H1996" s="59"/>
      <c r="I1996" s="7"/>
      <c r="J1996" s="7"/>
      <c r="K1996" s="7"/>
      <c r="L1996" s="7"/>
      <c r="M1996" s="7"/>
      <c r="O1996" s="51"/>
      <c r="P1996" s="51"/>
      <c r="Q1996" s="51"/>
      <c r="R1996" s="51"/>
      <c r="S1996" s="51"/>
      <c r="T1996" s="51"/>
      <c r="U1996" s="51"/>
      <c r="V1996" s="51"/>
      <c r="W1996" s="51"/>
      <c r="X1996" s="51"/>
      <c r="Y1996" s="51"/>
      <c r="Z1996" s="51"/>
      <c r="AA1996" s="51"/>
    </row>
    <row r="1997" spans="1:27" ht="11.65" customHeight="1">
      <c r="A1997" s="53">
        <v>1868</v>
      </c>
      <c r="C1997" s="101">
        <v>354</v>
      </c>
      <c r="D1997" s="3" t="s">
        <v>443</v>
      </c>
      <c r="H1997" s="59"/>
      <c r="I1997" s="7"/>
      <c r="J1997" s="7"/>
      <c r="K1997" s="7"/>
      <c r="L1997" s="7"/>
      <c r="M1997" s="7"/>
      <c r="O1997" s="51"/>
      <c r="P1997" s="51"/>
      <c r="Q1997" s="51"/>
      <c r="R1997" s="51"/>
      <c r="S1997" s="51"/>
      <c r="T1997" s="51"/>
      <c r="U1997" s="51"/>
      <c r="V1997" s="51"/>
      <c r="W1997" s="51"/>
      <c r="X1997" s="51"/>
      <c r="Y1997" s="51"/>
      <c r="Z1997" s="51"/>
      <c r="AA1997" s="51"/>
    </row>
    <row r="1998" spans="1:27" ht="11.65" customHeight="1">
      <c r="A1998" s="53">
        <v>1869</v>
      </c>
      <c r="C1998" s="101"/>
      <c r="F1998" s="101" t="s">
        <v>640</v>
      </c>
      <c r="G1998" s="3" t="s">
        <v>635</v>
      </c>
      <c r="H1998" s="59"/>
      <c r="I1998" s="7">
        <v>0</v>
      </c>
      <c r="J1998" s="7">
        <v>0</v>
      </c>
      <c r="K1998" s="103">
        <v>0</v>
      </c>
      <c r="L1998" s="7">
        <v>0</v>
      </c>
      <c r="M1998" s="7">
        <v>0</v>
      </c>
      <c r="O1998" s="51"/>
      <c r="P1998" s="51"/>
      <c r="Q1998" s="51"/>
      <c r="R1998" s="51"/>
      <c r="S1998" s="51"/>
      <c r="T1998" s="51"/>
      <c r="U1998" s="51"/>
      <c r="V1998" s="51"/>
      <c r="W1998" s="51"/>
      <c r="X1998" s="51"/>
      <c r="Y1998" s="51"/>
      <c r="Z1998" s="51"/>
      <c r="AA1998" s="51"/>
    </row>
    <row r="1999" spans="1:27" ht="11.65" customHeight="1">
      <c r="A1999" s="53">
        <v>1870</v>
      </c>
      <c r="C1999" s="101"/>
      <c r="F1999" s="101" t="s">
        <v>640</v>
      </c>
      <c r="G1999" s="3" t="s">
        <v>649</v>
      </c>
      <c r="H1999" s="59"/>
      <c r="I1999" s="7">
        <v>0</v>
      </c>
      <c r="J1999" s="7">
        <v>0</v>
      </c>
      <c r="K1999" s="103">
        <v>0</v>
      </c>
      <c r="L1999" s="7">
        <v>0</v>
      </c>
      <c r="M1999" s="7">
        <v>0</v>
      </c>
      <c r="O1999" s="51"/>
      <c r="P1999" s="51"/>
      <c r="Q1999" s="51"/>
      <c r="R1999" s="51"/>
      <c r="S1999" s="51"/>
      <c r="T1999" s="51"/>
      <c r="U1999" s="51"/>
      <c r="V1999" s="51"/>
      <c r="W1999" s="51"/>
      <c r="X1999" s="51"/>
      <c r="Y1999" s="51"/>
      <c r="Z1999" s="51"/>
      <c r="AA1999" s="51"/>
    </row>
    <row r="2000" spans="1:27" ht="11.65" customHeight="1">
      <c r="A2000" s="53">
        <v>1871</v>
      </c>
      <c r="C2000" s="101"/>
      <c r="F2000" s="101" t="s">
        <v>640</v>
      </c>
      <c r="G2000" s="3" t="s">
        <v>634</v>
      </c>
      <c r="H2000" s="59"/>
      <c r="I2000" s="7">
        <v>172388016.70041701</v>
      </c>
      <c r="J2000" s="7">
        <v>133649769.97567189</v>
      </c>
      <c r="K2000" s="103">
        <v>38738246.724745125</v>
      </c>
      <c r="L2000" s="7">
        <v>5005922.5809741467</v>
      </c>
      <c r="M2000" s="7">
        <v>43744169.305719271</v>
      </c>
      <c r="O2000" s="51"/>
      <c r="P2000" s="51"/>
      <c r="Q2000" s="51"/>
      <c r="R2000" s="51"/>
      <c r="S2000" s="51"/>
      <c r="T2000" s="51"/>
      <c r="U2000" s="51"/>
      <c r="V2000" s="51"/>
      <c r="W2000" s="51"/>
      <c r="X2000" s="51"/>
      <c r="Y2000" s="51"/>
      <c r="Z2000" s="51"/>
      <c r="AA2000" s="51"/>
    </row>
    <row r="2001" spans="1:27" ht="11.65" customHeight="1">
      <c r="A2001" s="53">
        <v>1872</v>
      </c>
      <c r="C2001" s="101"/>
      <c r="F2001" s="101" t="s">
        <v>640</v>
      </c>
      <c r="G2001" s="3" t="s">
        <v>636</v>
      </c>
      <c r="H2001" s="59"/>
      <c r="I2001" s="7">
        <v>1092178626.06125</v>
      </c>
      <c r="J2001" s="7">
        <v>1092178626.06125</v>
      </c>
      <c r="K2001" s="103">
        <v>0</v>
      </c>
      <c r="L2001" s="7">
        <v>0</v>
      </c>
      <c r="M2001" s="7">
        <v>0</v>
      </c>
      <c r="O2001" s="51"/>
      <c r="P2001" s="51"/>
      <c r="Q2001" s="51"/>
      <c r="R2001" s="51"/>
      <c r="S2001" s="51"/>
      <c r="T2001" s="51"/>
      <c r="U2001" s="51"/>
      <c r="V2001" s="51"/>
      <c r="W2001" s="51"/>
      <c r="X2001" s="51"/>
      <c r="Y2001" s="51"/>
      <c r="Z2001" s="51"/>
      <c r="AA2001" s="51"/>
    </row>
    <row r="2002" spans="1:27" ht="11.65" customHeight="1">
      <c r="A2002" s="53">
        <v>1873</v>
      </c>
      <c r="C2002" s="101"/>
      <c r="F2002" s="101" t="s">
        <v>640</v>
      </c>
      <c r="G2002" s="3" t="s">
        <v>639</v>
      </c>
      <c r="H2002" s="59"/>
      <c r="I2002" s="7">
        <v>21750535.91</v>
      </c>
      <c r="J2002" s="7">
        <v>16862854.952794753</v>
      </c>
      <c r="K2002" s="103">
        <v>4887680.957205249</v>
      </c>
      <c r="L2002" s="7">
        <v>1708581.9675542209</v>
      </c>
      <c r="M2002" s="7">
        <v>6596262.9247594699</v>
      </c>
      <c r="O2002" s="51"/>
      <c r="P2002" s="51"/>
      <c r="Q2002" s="51"/>
      <c r="R2002" s="51"/>
      <c r="S2002" s="51"/>
      <c r="T2002" s="51"/>
      <c r="U2002" s="51"/>
      <c r="V2002" s="51"/>
      <c r="W2002" s="51"/>
      <c r="X2002" s="51"/>
      <c r="Y2002" s="51"/>
      <c r="Z2002" s="51"/>
      <c r="AA2002" s="51"/>
    </row>
    <row r="2003" spans="1:27" ht="11.65" customHeight="1">
      <c r="A2003" s="53">
        <v>1874</v>
      </c>
      <c r="C2003" s="101"/>
      <c r="F2003" s="101" t="s">
        <v>640</v>
      </c>
      <c r="G2003" s="3" t="s">
        <v>249</v>
      </c>
      <c r="H2003" s="59"/>
      <c r="I2003" s="7">
        <v>123629.91</v>
      </c>
      <c r="J2003" s="7">
        <v>113887.40428637095</v>
      </c>
      <c r="K2003" s="103">
        <v>9742.5057136290579</v>
      </c>
      <c r="L2003" s="7">
        <v>0</v>
      </c>
      <c r="M2003" s="7">
        <v>9742.5057136290579</v>
      </c>
      <c r="O2003" s="51"/>
      <c r="P2003" s="51"/>
      <c r="Q2003" s="51"/>
      <c r="R2003" s="51"/>
      <c r="S2003" s="51"/>
      <c r="T2003" s="51"/>
      <c r="U2003" s="51"/>
      <c r="V2003" s="51"/>
      <c r="W2003" s="51"/>
      <c r="X2003" s="51"/>
      <c r="Y2003" s="51"/>
      <c r="Z2003" s="51"/>
      <c r="AA2003" s="51"/>
    </row>
    <row r="2004" spans="1:27" ht="11.65" customHeight="1">
      <c r="A2004" s="53">
        <v>1875</v>
      </c>
      <c r="C2004" s="101"/>
      <c r="H2004" s="59" t="s">
        <v>402</v>
      </c>
      <c r="I2004" s="106">
        <v>1286440808.5816672</v>
      </c>
      <c r="J2004" s="106">
        <v>1242805138.3940032</v>
      </c>
      <c r="K2004" s="106">
        <v>43635670.187664002</v>
      </c>
      <c r="L2004" s="106">
        <v>6714504.5485283677</v>
      </c>
      <c r="M2004" s="106">
        <v>50350174.736192368</v>
      </c>
      <c r="O2004" s="51"/>
      <c r="P2004" s="51"/>
      <c r="Q2004" s="51"/>
      <c r="R2004" s="51"/>
      <c r="S2004" s="51"/>
      <c r="T2004" s="51"/>
      <c r="U2004" s="51"/>
      <c r="V2004" s="51"/>
      <c r="W2004" s="51"/>
      <c r="X2004" s="51"/>
      <c r="Y2004" s="51"/>
      <c r="Z2004" s="51"/>
      <c r="AA2004" s="51"/>
    </row>
    <row r="2005" spans="1:27" ht="11.65" customHeight="1">
      <c r="A2005" s="53">
        <v>1876</v>
      </c>
      <c r="C2005" s="101"/>
      <c r="H2005" s="59"/>
      <c r="I2005" s="7"/>
      <c r="J2005" s="7"/>
      <c r="K2005" s="7"/>
      <c r="L2005" s="7"/>
      <c r="M2005" s="7"/>
      <c r="O2005" s="51"/>
      <c r="P2005" s="51"/>
      <c r="Q2005" s="51"/>
      <c r="R2005" s="51"/>
      <c r="S2005" s="51"/>
      <c r="T2005" s="51"/>
      <c r="U2005" s="51"/>
      <c r="V2005" s="51"/>
      <c r="W2005" s="51"/>
      <c r="X2005" s="51"/>
      <c r="Y2005" s="51"/>
      <c r="Z2005" s="51"/>
      <c r="AA2005" s="51"/>
    </row>
    <row r="2006" spans="1:27" ht="11.65" customHeight="1">
      <c r="A2006" s="53">
        <v>1877</v>
      </c>
      <c r="C2006" s="101">
        <v>355</v>
      </c>
      <c r="D2006" s="3" t="s">
        <v>444</v>
      </c>
      <c r="H2006" s="59"/>
      <c r="I2006" s="7"/>
      <c r="J2006" s="7"/>
      <c r="K2006" s="7"/>
      <c r="L2006" s="7"/>
      <c r="M2006" s="7"/>
      <c r="O2006" s="51"/>
      <c r="P2006" s="51"/>
      <c r="Q2006" s="51"/>
      <c r="R2006" s="51"/>
      <c r="S2006" s="51"/>
      <c r="T2006" s="51"/>
      <c r="U2006" s="51"/>
      <c r="V2006" s="51"/>
      <c r="W2006" s="51"/>
      <c r="X2006" s="51"/>
      <c r="Y2006" s="51"/>
      <c r="Z2006" s="51"/>
      <c r="AA2006" s="51"/>
    </row>
    <row r="2007" spans="1:27" ht="11.65" customHeight="1">
      <c r="A2007" s="53">
        <v>1878</v>
      </c>
      <c r="C2007" s="101"/>
      <c r="F2007" s="101" t="s">
        <v>640</v>
      </c>
      <c r="G2007" s="3" t="s">
        <v>635</v>
      </c>
      <c r="H2007" s="59"/>
      <c r="I2007" s="7">
        <v>0</v>
      </c>
      <c r="J2007" s="7">
        <v>0</v>
      </c>
      <c r="K2007" s="103">
        <v>0</v>
      </c>
      <c r="L2007" s="7">
        <v>0</v>
      </c>
      <c r="M2007" s="7">
        <v>0</v>
      </c>
      <c r="O2007" s="51"/>
      <c r="P2007" s="51"/>
      <c r="Q2007" s="51"/>
      <c r="R2007" s="51"/>
      <c r="S2007" s="51"/>
      <c r="T2007" s="51"/>
      <c r="U2007" s="51"/>
      <c r="V2007" s="51"/>
      <c r="W2007" s="51"/>
      <c r="X2007" s="51"/>
      <c r="Y2007" s="51"/>
      <c r="Z2007" s="51"/>
      <c r="AA2007" s="51"/>
    </row>
    <row r="2008" spans="1:27" ht="11.65" customHeight="1">
      <c r="A2008" s="53">
        <v>1879</v>
      </c>
      <c r="C2008" s="101"/>
      <c r="F2008" s="101" t="s">
        <v>640</v>
      </c>
      <c r="G2008" s="3" t="s">
        <v>649</v>
      </c>
      <c r="H2008" s="59"/>
      <c r="I2008" s="7">
        <v>0</v>
      </c>
      <c r="J2008" s="7">
        <v>0</v>
      </c>
      <c r="K2008" s="103">
        <v>0</v>
      </c>
      <c r="L2008" s="7">
        <v>0</v>
      </c>
      <c r="M2008" s="7">
        <v>0</v>
      </c>
      <c r="O2008" s="51"/>
      <c r="P2008" s="51"/>
      <c r="Q2008" s="51"/>
      <c r="R2008" s="51"/>
      <c r="S2008" s="51"/>
      <c r="T2008" s="51"/>
      <c r="U2008" s="51"/>
      <c r="V2008" s="51"/>
      <c r="W2008" s="51"/>
      <c r="X2008" s="51"/>
      <c r="Y2008" s="51"/>
      <c r="Z2008" s="51"/>
      <c r="AA2008" s="51"/>
    </row>
    <row r="2009" spans="1:27" ht="11.65" customHeight="1">
      <c r="A2009" s="53">
        <v>1880</v>
      </c>
      <c r="C2009" s="101"/>
      <c r="F2009" s="101" t="s">
        <v>640</v>
      </c>
      <c r="G2009" s="3" t="s">
        <v>634</v>
      </c>
      <c r="H2009" s="59"/>
      <c r="I2009" s="7">
        <v>315696077.16125</v>
      </c>
      <c r="J2009" s="7">
        <v>244754298.48553365</v>
      </c>
      <c r="K2009" s="103">
        <v>70941778.675716341</v>
      </c>
      <c r="L2009" s="7">
        <v>6739622.5821422935</v>
      </c>
      <c r="M2009" s="7">
        <v>77681401.257858634</v>
      </c>
      <c r="O2009" s="51"/>
      <c r="P2009" s="51"/>
      <c r="Q2009" s="51"/>
      <c r="R2009" s="51"/>
      <c r="S2009" s="51"/>
      <c r="T2009" s="51"/>
      <c r="U2009" s="51"/>
      <c r="V2009" s="51"/>
      <c r="W2009" s="51"/>
      <c r="X2009" s="51"/>
      <c r="Y2009" s="51"/>
      <c r="Z2009" s="51"/>
      <c r="AA2009" s="51"/>
    </row>
    <row r="2010" spans="1:27" ht="11.65" customHeight="1">
      <c r="A2010" s="53">
        <v>1881</v>
      </c>
      <c r="C2010" s="101"/>
      <c r="F2010" s="101" t="s">
        <v>640</v>
      </c>
      <c r="G2010" s="3" t="s">
        <v>636</v>
      </c>
      <c r="H2010" s="59"/>
      <c r="I2010" s="7">
        <v>685144033.71000004</v>
      </c>
      <c r="J2010" s="7">
        <v>685144033.71000004</v>
      </c>
      <c r="K2010" s="103">
        <v>0</v>
      </c>
      <c r="L2010" s="7">
        <v>0</v>
      </c>
      <c r="M2010" s="7">
        <v>0</v>
      </c>
      <c r="O2010" s="51"/>
      <c r="P2010" s="51"/>
      <c r="Q2010" s="51"/>
      <c r="R2010" s="51"/>
      <c r="S2010" s="51"/>
      <c r="T2010" s="51"/>
      <c r="U2010" s="51"/>
      <c r="V2010" s="51"/>
      <c r="W2010" s="51"/>
      <c r="X2010" s="51"/>
      <c r="Y2010" s="51"/>
      <c r="Z2010" s="51"/>
      <c r="AA2010" s="51"/>
    </row>
    <row r="2011" spans="1:27" ht="11.65" customHeight="1">
      <c r="A2011" s="53">
        <v>1882</v>
      </c>
      <c r="C2011" s="101"/>
      <c r="F2011" s="101" t="s">
        <v>640</v>
      </c>
      <c r="G2011" s="3" t="s">
        <v>639</v>
      </c>
      <c r="H2011" s="59"/>
      <c r="I2011" s="7">
        <v>689837.52124999999</v>
      </c>
      <c r="J2011" s="7">
        <v>534820.38833286916</v>
      </c>
      <c r="K2011" s="103">
        <v>155017.1329171308</v>
      </c>
      <c r="L2011" s="7">
        <v>63691.003212559444</v>
      </c>
      <c r="M2011" s="7">
        <v>218708.13612969025</v>
      </c>
      <c r="O2011" s="51"/>
      <c r="P2011" s="51"/>
      <c r="Q2011" s="51"/>
      <c r="R2011" s="51"/>
      <c r="S2011" s="51"/>
      <c r="T2011" s="51"/>
      <c r="U2011" s="51"/>
      <c r="V2011" s="51"/>
      <c r="W2011" s="51"/>
      <c r="X2011" s="51"/>
      <c r="Y2011" s="51"/>
      <c r="Z2011" s="51"/>
      <c r="AA2011" s="51"/>
    </row>
    <row r="2012" spans="1:27" ht="11.65" customHeight="1">
      <c r="A2012" s="53">
        <v>1883</v>
      </c>
      <c r="C2012" s="101"/>
      <c r="F2012" s="101" t="s">
        <v>640</v>
      </c>
      <c r="G2012" s="3" t="s">
        <v>249</v>
      </c>
      <c r="H2012" s="59"/>
      <c r="I2012" s="7">
        <v>707219.33</v>
      </c>
      <c r="J2012" s="7">
        <v>651487.76501452096</v>
      </c>
      <c r="K2012" s="103">
        <v>55731.564985478952</v>
      </c>
      <c r="L2012" s="7">
        <v>0</v>
      </c>
      <c r="M2012" s="7">
        <v>55731.564985478952</v>
      </c>
      <c r="O2012" s="51"/>
      <c r="P2012" s="51"/>
      <c r="Q2012" s="51"/>
      <c r="R2012" s="51"/>
      <c r="S2012" s="51"/>
      <c r="T2012" s="51"/>
      <c r="U2012" s="51"/>
      <c r="V2012" s="51"/>
      <c r="W2012" s="51"/>
      <c r="X2012" s="51"/>
      <c r="Y2012" s="51"/>
      <c r="Z2012" s="51"/>
      <c r="AA2012" s="51"/>
    </row>
    <row r="2013" spans="1:27" ht="11.65" customHeight="1">
      <c r="A2013" s="53">
        <v>1884</v>
      </c>
      <c r="C2013" s="101"/>
      <c r="H2013" s="59" t="s">
        <v>402</v>
      </c>
      <c r="I2013" s="106">
        <v>1002237167.7225001</v>
      </c>
      <c r="J2013" s="106">
        <v>931084640.34888113</v>
      </c>
      <c r="K2013" s="106">
        <v>71152527.37361896</v>
      </c>
      <c r="L2013" s="106">
        <v>6803313.5853548525</v>
      </c>
      <c r="M2013" s="106">
        <v>77955840.95897381</v>
      </c>
      <c r="O2013" s="51"/>
      <c r="P2013" s="51"/>
      <c r="Q2013" s="51"/>
      <c r="R2013" s="51"/>
      <c r="S2013" s="51"/>
      <c r="T2013" s="51"/>
      <c r="U2013" s="51"/>
      <c r="V2013" s="51"/>
      <c r="W2013" s="51"/>
      <c r="X2013" s="51"/>
      <c r="Y2013" s="51"/>
      <c r="Z2013" s="51"/>
      <c r="AA2013" s="51"/>
    </row>
    <row r="2014" spans="1:27" ht="11.65" customHeight="1">
      <c r="A2014" s="53">
        <v>1885</v>
      </c>
      <c r="C2014" s="101"/>
      <c r="H2014" s="59"/>
      <c r="I2014" s="109"/>
      <c r="J2014" s="7"/>
      <c r="K2014" s="7"/>
      <c r="L2014" s="7"/>
      <c r="M2014" s="7"/>
      <c r="O2014" s="51"/>
      <c r="P2014" s="51"/>
      <c r="Q2014" s="51"/>
      <c r="R2014" s="51"/>
      <c r="S2014" s="51"/>
      <c r="T2014" s="51"/>
      <c r="U2014" s="51"/>
      <c r="V2014" s="51"/>
      <c r="W2014" s="51"/>
      <c r="X2014" s="51"/>
      <c r="Y2014" s="51"/>
      <c r="Z2014" s="51"/>
      <c r="AA2014" s="51"/>
    </row>
    <row r="2015" spans="1:27" ht="11.65" customHeight="1">
      <c r="A2015" s="53">
        <v>1886</v>
      </c>
      <c r="C2015" s="101">
        <v>356</v>
      </c>
      <c r="D2015" s="3" t="s">
        <v>445</v>
      </c>
      <c r="H2015" s="59"/>
      <c r="I2015" s="7"/>
      <c r="J2015" s="7"/>
      <c r="K2015" s="7"/>
      <c r="L2015" s="7"/>
      <c r="M2015" s="7"/>
      <c r="O2015" s="51"/>
      <c r="P2015" s="51"/>
      <c r="Q2015" s="51"/>
      <c r="R2015" s="51"/>
      <c r="S2015" s="51"/>
      <c r="T2015" s="51"/>
      <c r="U2015" s="51"/>
      <c r="V2015" s="51"/>
      <c r="W2015" s="51"/>
      <c r="X2015" s="51"/>
      <c r="Y2015" s="51"/>
      <c r="Z2015" s="51"/>
      <c r="AA2015" s="51"/>
    </row>
    <row r="2016" spans="1:27" ht="11.65" customHeight="1">
      <c r="A2016" s="53">
        <v>1887</v>
      </c>
      <c r="C2016" s="101"/>
      <c r="F2016" s="101" t="s">
        <v>640</v>
      </c>
      <c r="G2016" s="3" t="s">
        <v>635</v>
      </c>
      <c r="H2016" s="59"/>
      <c r="I2016" s="7">
        <v>0</v>
      </c>
      <c r="J2016" s="7">
        <v>0</v>
      </c>
      <c r="K2016" s="103">
        <v>0</v>
      </c>
      <c r="L2016" s="7">
        <v>0</v>
      </c>
      <c r="M2016" s="7">
        <v>0</v>
      </c>
      <c r="O2016" s="51"/>
      <c r="P2016" s="51"/>
      <c r="Q2016" s="51"/>
      <c r="R2016" s="51"/>
      <c r="S2016" s="51"/>
      <c r="T2016" s="51"/>
      <c r="U2016" s="51"/>
      <c r="V2016" s="51"/>
      <c r="W2016" s="51"/>
      <c r="X2016" s="51"/>
      <c r="Y2016" s="51"/>
      <c r="Z2016" s="51"/>
      <c r="AA2016" s="51"/>
    </row>
    <row r="2017" spans="1:27" ht="11.65" customHeight="1">
      <c r="A2017" s="53">
        <v>1888</v>
      </c>
      <c r="C2017" s="101"/>
      <c r="F2017" s="101" t="s">
        <v>640</v>
      </c>
      <c r="G2017" s="3" t="s">
        <v>649</v>
      </c>
      <c r="H2017" s="59"/>
      <c r="I2017" s="7">
        <v>0</v>
      </c>
      <c r="J2017" s="7">
        <v>0</v>
      </c>
      <c r="K2017" s="103">
        <v>0</v>
      </c>
      <c r="L2017" s="7">
        <v>0</v>
      </c>
      <c r="M2017" s="7">
        <v>0</v>
      </c>
      <c r="O2017" s="51"/>
      <c r="P2017" s="51"/>
      <c r="Q2017" s="51"/>
      <c r="R2017" s="51"/>
      <c r="S2017" s="51"/>
      <c r="T2017" s="51"/>
      <c r="U2017" s="51"/>
      <c r="V2017" s="51"/>
      <c r="W2017" s="51"/>
      <c r="X2017" s="51"/>
      <c r="Y2017" s="51"/>
      <c r="Z2017" s="51"/>
      <c r="AA2017" s="51"/>
    </row>
    <row r="2018" spans="1:27" ht="11.65" customHeight="1">
      <c r="A2018" s="53">
        <v>1889</v>
      </c>
      <c r="C2018" s="101"/>
      <c r="F2018" s="101" t="s">
        <v>640</v>
      </c>
      <c r="G2018" s="3" t="s">
        <v>634</v>
      </c>
      <c r="H2018" s="59"/>
      <c r="I2018" s="7">
        <v>333249081.805417</v>
      </c>
      <c r="J2018" s="7">
        <v>258362872.20183623</v>
      </c>
      <c r="K2018" s="103">
        <v>74886209.603580788</v>
      </c>
      <c r="L2018" s="7">
        <v>5234472.5977462977</v>
      </c>
      <c r="M2018" s="7">
        <v>80120682.201327085</v>
      </c>
      <c r="O2018" s="51"/>
      <c r="P2018" s="51"/>
      <c r="Q2018" s="51"/>
      <c r="R2018" s="51"/>
      <c r="S2018" s="51"/>
      <c r="T2018" s="51"/>
      <c r="U2018" s="51"/>
      <c r="V2018" s="51"/>
      <c r="W2018" s="51"/>
      <c r="X2018" s="51"/>
      <c r="Y2018" s="51"/>
      <c r="Z2018" s="51"/>
      <c r="AA2018" s="51"/>
    </row>
    <row r="2019" spans="1:27" ht="11.65" customHeight="1">
      <c r="A2019" s="53">
        <v>1890</v>
      </c>
      <c r="C2019" s="101"/>
      <c r="F2019" s="101" t="s">
        <v>640</v>
      </c>
      <c r="G2019" s="3" t="s">
        <v>636</v>
      </c>
      <c r="H2019" s="59"/>
      <c r="I2019" s="7">
        <v>922368811.88499999</v>
      </c>
      <c r="J2019" s="7">
        <v>922368811.88499999</v>
      </c>
      <c r="K2019" s="103">
        <v>0</v>
      </c>
      <c r="L2019" s="7">
        <v>0</v>
      </c>
      <c r="M2019" s="7">
        <v>0</v>
      </c>
      <c r="O2019" s="51"/>
      <c r="P2019" s="51"/>
      <c r="Q2019" s="51"/>
      <c r="R2019" s="51"/>
      <c r="S2019" s="51"/>
      <c r="T2019" s="51"/>
      <c r="U2019" s="51"/>
      <c r="V2019" s="51"/>
      <c r="W2019" s="51"/>
      <c r="X2019" s="51"/>
      <c r="Y2019" s="51"/>
      <c r="Z2019" s="51"/>
      <c r="AA2019" s="51"/>
    </row>
    <row r="2020" spans="1:27" ht="11.65" customHeight="1">
      <c r="A2020" s="53">
        <v>1891</v>
      </c>
      <c r="C2020" s="101"/>
      <c r="F2020" s="101" t="s">
        <v>640</v>
      </c>
      <c r="G2020" s="3" t="s">
        <v>639</v>
      </c>
      <c r="H2020" s="59"/>
      <c r="I2020" s="7">
        <v>13943854.27</v>
      </c>
      <c r="J2020" s="7">
        <v>10810455.108364165</v>
      </c>
      <c r="K2020" s="103">
        <v>3133399.1616358338</v>
      </c>
      <c r="L2020" s="7">
        <v>1231662.6917942939</v>
      </c>
      <c r="M2020" s="7">
        <v>4365061.8534301277</v>
      </c>
      <c r="O2020" s="51"/>
      <c r="P2020" s="51"/>
      <c r="Q2020" s="51"/>
      <c r="R2020" s="51"/>
      <c r="S2020" s="51"/>
      <c r="T2020" s="51"/>
      <c r="U2020" s="51"/>
      <c r="V2020" s="51"/>
      <c r="W2020" s="51"/>
      <c r="X2020" s="51"/>
      <c r="Y2020" s="51"/>
      <c r="Z2020" s="51"/>
      <c r="AA2020" s="51"/>
    </row>
    <row r="2021" spans="1:27" ht="11.65" customHeight="1">
      <c r="A2021" s="53">
        <v>1892</v>
      </c>
      <c r="C2021" s="101"/>
      <c r="F2021" s="101" t="s">
        <v>640</v>
      </c>
      <c r="G2021" s="3" t="s">
        <v>249</v>
      </c>
      <c r="H2021" s="59"/>
      <c r="I2021" s="7">
        <v>1509969.63</v>
      </c>
      <c r="J2021" s="7">
        <v>1390978.2973388231</v>
      </c>
      <c r="K2021" s="103">
        <v>118991.33266117684</v>
      </c>
      <c r="L2021" s="7">
        <v>0</v>
      </c>
      <c r="M2021" s="7">
        <v>118991.33266117684</v>
      </c>
      <c r="O2021" s="51"/>
      <c r="P2021" s="51"/>
      <c r="Q2021" s="51"/>
      <c r="R2021" s="51"/>
      <c r="S2021" s="51"/>
      <c r="T2021" s="51"/>
      <c r="U2021" s="51"/>
      <c r="V2021" s="51"/>
      <c r="W2021" s="51"/>
      <c r="X2021" s="51"/>
      <c r="Y2021" s="51"/>
      <c r="Z2021" s="51"/>
      <c r="AA2021" s="51"/>
    </row>
    <row r="2022" spans="1:27" ht="11.65" customHeight="1">
      <c r="A2022" s="53">
        <v>1893</v>
      </c>
      <c r="C2022" s="101"/>
      <c r="H2022" s="59" t="s">
        <v>402</v>
      </c>
      <c r="I2022" s="106">
        <v>1271071717.5904171</v>
      </c>
      <c r="J2022" s="106">
        <v>1192933117.4925392</v>
      </c>
      <c r="K2022" s="106">
        <v>78138600.0978778</v>
      </c>
      <c r="L2022" s="106">
        <v>6466135.2895405916</v>
      </c>
      <c r="M2022" s="106">
        <v>84604735.387418389</v>
      </c>
      <c r="O2022" s="51"/>
      <c r="P2022" s="51"/>
      <c r="Q2022" s="51"/>
      <c r="R2022" s="51"/>
      <c r="S2022" s="51"/>
      <c r="T2022" s="51"/>
      <c r="U2022" s="51"/>
      <c r="V2022" s="51"/>
      <c r="W2022" s="51"/>
      <c r="X2022" s="51"/>
      <c r="Y2022" s="51"/>
      <c r="Z2022" s="51"/>
      <c r="AA2022" s="51"/>
    </row>
    <row r="2023" spans="1:27" ht="11.65" customHeight="1">
      <c r="A2023" s="53">
        <v>1894</v>
      </c>
      <c r="C2023" s="101"/>
      <c r="H2023" s="59"/>
      <c r="I2023" s="7"/>
      <c r="J2023" s="7"/>
      <c r="K2023" s="7"/>
      <c r="L2023" s="7"/>
      <c r="M2023" s="7"/>
      <c r="O2023" s="51"/>
      <c r="P2023" s="51"/>
      <c r="Q2023" s="51"/>
      <c r="R2023" s="51"/>
      <c r="S2023" s="51"/>
      <c r="T2023" s="51"/>
      <c r="U2023" s="51"/>
      <c r="V2023" s="51"/>
      <c r="W2023" s="51"/>
      <c r="X2023" s="51"/>
      <c r="Y2023" s="51"/>
      <c r="Z2023" s="51"/>
      <c r="AA2023" s="51"/>
    </row>
    <row r="2024" spans="1:27" ht="11.65" customHeight="1">
      <c r="A2024" s="53">
        <v>1895</v>
      </c>
      <c r="C2024" s="101">
        <v>357</v>
      </c>
      <c r="D2024" s="3" t="s">
        <v>446</v>
      </c>
      <c r="H2024" s="59"/>
      <c r="I2024" s="7"/>
      <c r="J2024" s="7"/>
      <c r="K2024" s="7"/>
      <c r="L2024" s="7"/>
      <c r="M2024" s="7"/>
      <c r="O2024" s="51"/>
      <c r="P2024" s="51"/>
      <c r="Q2024" s="51"/>
      <c r="R2024" s="51"/>
      <c r="S2024" s="51"/>
      <c r="T2024" s="51"/>
      <c r="U2024" s="51"/>
      <c r="V2024" s="51"/>
      <c r="W2024" s="51"/>
      <c r="X2024" s="51"/>
      <c r="Y2024" s="51"/>
      <c r="Z2024" s="51"/>
      <c r="AA2024" s="51"/>
    </row>
    <row r="2025" spans="1:27" ht="11.65" customHeight="1">
      <c r="A2025" s="53">
        <v>1896</v>
      </c>
      <c r="C2025" s="101"/>
      <c r="F2025" s="101" t="s">
        <v>640</v>
      </c>
      <c r="G2025" s="3" t="s">
        <v>635</v>
      </c>
      <c r="H2025" s="59"/>
      <c r="I2025" s="7">
        <v>0</v>
      </c>
      <c r="J2025" s="7">
        <v>0</v>
      </c>
      <c r="K2025" s="103">
        <v>0</v>
      </c>
      <c r="L2025" s="7">
        <v>0</v>
      </c>
      <c r="M2025" s="7">
        <v>0</v>
      </c>
      <c r="O2025" s="51"/>
      <c r="P2025" s="51"/>
      <c r="Q2025" s="51"/>
      <c r="R2025" s="51"/>
      <c r="S2025" s="51"/>
      <c r="T2025" s="51"/>
      <c r="U2025" s="51"/>
      <c r="V2025" s="51"/>
      <c r="W2025" s="51"/>
      <c r="X2025" s="51"/>
      <c r="Y2025" s="51"/>
      <c r="Z2025" s="51"/>
      <c r="AA2025" s="51"/>
    </row>
    <row r="2026" spans="1:27" ht="11.65" customHeight="1">
      <c r="A2026" s="53">
        <v>1897</v>
      </c>
      <c r="C2026" s="101"/>
      <c r="F2026" s="101" t="s">
        <v>640</v>
      </c>
      <c r="G2026" s="3" t="s">
        <v>649</v>
      </c>
      <c r="H2026" s="59"/>
      <c r="I2026" s="7">
        <v>0</v>
      </c>
      <c r="J2026" s="7">
        <v>0</v>
      </c>
      <c r="K2026" s="103">
        <v>0</v>
      </c>
      <c r="L2026" s="7">
        <v>0</v>
      </c>
      <c r="M2026" s="7">
        <v>0</v>
      </c>
      <c r="O2026" s="51"/>
      <c r="P2026" s="51"/>
      <c r="Q2026" s="51"/>
      <c r="R2026" s="51"/>
      <c r="S2026" s="51"/>
      <c r="T2026" s="51"/>
      <c r="U2026" s="51"/>
      <c r="V2026" s="51"/>
      <c r="W2026" s="51"/>
      <c r="X2026" s="51"/>
      <c r="Y2026" s="51"/>
      <c r="Z2026" s="51"/>
      <c r="AA2026" s="51"/>
    </row>
    <row r="2027" spans="1:27" ht="11.65" customHeight="1">
      <c r="A2027" s="53">
        <v>1898</v>
      </c>
      <c r="C2027" s="101"/>
      <c r="F2027" s="101" t="s">
        <v>640</v>
      </c>
      <c r="G2027" s="3" t="s">
        <v>634</v>
      </c>
      <c r="H2027" s="59"/>
      <c r="I2027" s="7">
        <v>488407.45291666698</v>
      </c>
      <c r="J2027" s="7">
        <v>378654.76374819526</v>
      </c>
      <c r="K2027" s="103">
        <v>109752.68916847174</v>
      </c>
      <c r="L2027" s="7">
        <v>3903.4748423187411</v>
      </c>
      <c r="M2027" s="7">
        <v>113656.16401079048</v>
      </c>
      <c r="O2027" s="51"/>
      <c r="P2027" s="51"/>
      <c r="Q2027" s="51"/>
      <c r="R2027" s="51"/>
      <c r="S2027" s="51"/>
      <c r="T2027" s="51"/>
      <c r="U2027" s="51"/>
      <c r="V2027" s="51"/>
      <c r="W2027" s="51"/>
      <c r="X2027" s="51"/>
      <c r="Y2027" s="51"/>
      <c r="Z2027" s="51"/>
      <c r="AA2027" s="51"/>
    </row>
    <row r="2028" spans="1:27" ht="11.65" customHeight="1">
      <c r="A2028" s="53">
        <v>1899</v>
      </c>
      <c r="C2028" s="101"/>
      <c r="F2028" s="101" t="s">
        <v>640</v>
      </c>
      <c r="G2028" s="3" t="s">
        <v>636</v>
      </c>
      <c r="H2028" s="59"/>
      <c r="I2028" s="7">
        <v>3346255.86</v>
      </c>
      <c r="J2028" s="7">
        <v>3346255.86</v>
      </c>
      <c r="K2028" s="103">
        <v>0</v>
      </c>
      <c r="L2028" s="7">
        <v>0</v>
      </c>
      <c r="M2028" s="7">
        <v>0</v>
      </c>
      <c r="O2028" s="51"/>
      <c r="P2028" s="51"/>
      <c r="Q2028" s="51"/>
      <c r="R2028" s="51"/>
      <c r="S2028" s="51"/>
      <c r="T2028" s="51"/>
      <c r="U2028" s="51"/>
      <c r="V2028" s="51"/>
      <c r="W2028" s="51"/>
      <c r="X2028" s="51"/>
      <c r="Y2028" s="51"/>
      <c r="Z2028" s="51"/>
      <c r="AA2028" s="51"/>
    </row>
    <row r="2029" spans="1:27" ht="11.65" customHeight="1">
      <c r="A2029" s="53">
        <v>1900</v>
      </c>
      <c r="C2029" s="101"/>
      <c r="F2029" s="101" t="s">
        <v>640</v>
      </c>
      <c r="G2029" s="3" t="s">
        <v>249</v>
      </c>
      <c r="H2029" s="59"/>
      <c r="I2029" s="7">
        <v>0</v>
      </c>
      <c r="J2029" s="7">
        <v>0</v>
      </c>
      <c r="K2029" s="103">
        <v>0</v>
      </c>
      <c r="L2029" s="7">
        <v>0</v>
      </c>
      <c r="M2029" s="7">
        <v>0</v>
      </c>
      <c r="O2029" s="51"/>
      <c r="P2029" s="51"/>
      <c r="Q2029" s="51"/>
      <c r="R2029" s="51"/>
      <c r="S2029" s="51"/>
      <c r="T2029" s="51"/>
      <c r="U2029" s="51"/>
      <c r="V2029" s="51"/>
      <c r="W2029" s="51"/>
      <c r="X2029" s="51"/>
      <c r="Y2029" s="51"/>
      <c r="Z2029" s="51"/>
      <c r="AA2029" s="51"/>
    </row>
    <row r="2030" spans="1:27" ht="11.65" customHeight="1">
      <c r="A2030" s="53">
        <v>1901</v>
      </c>
      <c r="C2030" s="101"/>
      <c r="H2030" s="59" t="s">
        <v>402</v>
      </c>
      <c r="I2030" s="106">
        <v>3834663.3129166667</v>
      </c>
      <c r="J2030" s="106">
        <v>3724910.6237481954</v>
      </c>
      <c r="K2030" s="106">
        <v>109752.68916847174</v>
      </c>
      <c r="L2030" s="106">
        <v>3903.4748423187411</v>
      </c>
      <c r="M2030" s="106">
        <v>113656.16401079048</v>
      </c>
      <c r="O2030" s="51"/>
      <c r="P2030" s="51"/>
      <c r="Q2030" s="51"/>
      <c r="R2030" s="51"/>
      <c r="S2030" s="51"/>
      <c r="T2030" s="51"/>
      <c r="U2030" s="51"/>
      <c r="V2030" s="51"/>
      <c r="W2030" s="51"/>
      <c r="X2030" s="51"/>
      <c r="Y2030" s="51"/>
      <c r="Z2030" s="51"/>
      <c r="AA2030" s="51"/>
    </row>
    <row r="2031" spans="1:27" ht="11.65" customHeight="1">
      <c r="A2031" s="53">
        <v>1902</v>
      </c>
      <c r="C2031" s="101"/>
      <c r="H2031" s="59"/>
      <c r="I2031" s="7"/>
      <c r="J2031" s="7"/>
      <c r="K2031" s="7"/>
      <c r="L2031" s="7"/>
      <c r="M2031" s="7"/>
      <c r="O2031" s="51"/>
      <c r="P2031" s="51"/>
      <c r="Q2031" s="51"/>
      <c r="R2031" s="51"/>
      <c r="S2031" s="51"/>
      <c r="T2031" s="51"/>
      <c r="U2031" s="51"/>
      <c r="V2031" s="51"/>
      <c r="W2031" s="51"/>
      <c r="X2031" s="51"/>
      <c r="Y2031" s="51"/>
      <c r="Z2031" s="51"/>
      <c r="AA2031" s="51"/>
    </row>
    <row r="2032" spans="1:27" ht="11.65" customHeight="1">
      <c r="A2032" s="53">
        <v>1903</v>
      </c>
      <c r="C2032" s="101">
        <v>358</v>
      </c>
      <c r="D2032" s="3" t="s">
        <v>447</v>
      </c>
      <c r="H2032" s="59"/>
      <c r="I2032" s="7"/>
      <c r="J2032" s="7"/>
      <c r="K2032" s="7"/>
      <c r="L2032" s="7"/>
      <c r="M2032" s="7"/>
      <c r="O2032" s="51"/>
      <c r="P2032" s="51"/>
      <c r="Q2032" s="51"/>
      <c r="R2032" s="51"/>
      <c r="S2032" s="51"/>
      <c r="T2032" s="51"/>
      <c r="U2032" s="51"/>
      <c r="V2032" s="51"/>
      <c r="W2032" s="51"/>
      <c r="X2032" s="51"/>
      <c r="Y2032" s="51"/>
      <c r="Z2032" s="51"/>
      <c r="AA2032" s="51"/>
    </row>
    <row r="2033" spans="1:27" ht="11.65" customHeight="1">
      <c r="A2033" s="53">
        <v>1904</v>
      </c>
      <c r="C2033" s="101"/>
      <c r="F2033" s="101" t="s">
        <v>640</v>
      </c>
      <c r="G2033" s="3" t="s">
        <v>635</v>
      </c>
      <c r="H2033" s="59"/>
      <c r="I2033" s="7">
        <v>0</v>
      </c>
      <c r="J2033" s="7">
        <v>0</v>
      </c>
      <c r="K2033" s="103">
        <v>0</v>
      </c>
      <c r="L2033" s="7">
        <v>0</v>
      </c>
      <c r="M2033" s="7">
        <v>0</v>
      </c>
      <c r="O2033" s="51"/>
      <c r="P2033" s="51"/>
      <c r="Q2033" s="51"/>
      <c r="R2033" s="51"/>
      <c r="S2033" s="51"/>
      <c r="T2033" s="51"/>
      <c r="U2033" s="51"/>
      <c r="V2033" s="51"/>
      <c r="W2033" s="51"/>
      <c r="X2033" s="51"/>
      <c r="Y2033" s="51"/>
      <c r="Z2033" s="51"/>
      <c r="AA2033" s="51"/>
    </row>
    <row r="2034" spans="1:27" ht="11.65" customHeight="1">
      <c r="A2034" s="53">
        <v>1905</v>
      </c>
      <c r="C2034" s="101"/>
      <c r="F2034" s="101" t="s">
        <v>640</v>
      </c>
      <c r="G2034" s="3" t="s">
        <v>649</v>
      </c>
      <c r="H2034" s="59"/>
      <c r="I2034" s="7">
        <v>0</v>
      </c>
      <c r="J2034" s="7">
        <v>0</v>
      </c>
      <c r="K2034" s="103">
        <v>0</v>
      </c>
      <c r="L2034" s="7">
        <v>0</v>
      </c>
      <c r="M2034" s="7">
        <v>0</v>
      </c>
      <c r="O2034" s="51"/>
      <c r="P2034" s="51"/>
      <c r="Q2034" s="51"/>
      <c r="R2034" s="51"/>
      <c r="S2034" s="51"/>
      <c r="T2034" s="51"/>
      <c r="U2034" s="51"/>
      <c r="V2034" s="51"/>
      <c r="W2034" s="51"/>
      <c r="X2034" s="51"/>
      <c r="Y2034" s="51"/>
      <c r="Z2034" s="51"/>
      <c r="AA2034" s="51"/>
    </row>
    <row r="2035" spans="1:27" ht="11.65" customHeight="1">
      <c r="A2035" s="53">
        <v>1906</v>
      </c>
      <c r="C2035" s="101"/>
      <c r="F2035" s="101" t="s">
        <v>640</v>
      </c>
      <c r="G2035" s="3" t="s">
        <v>634</v>
      </c>
      <c r="H2035" s="59"/>
      <c r="I2035" s="7">
        <v>306562.21999999997</v>
      </c>
      <c r="J2035" s="7">
        <v>237672.95993336992</v>
      </c>
      <c r="K2035" s="103">
        <v>68889.260066630057</v>
      </c>
      <c r="L2035" s="7">
        <v>0</v>
      </c>
      <c r="M2035" s="7">
        <v>68889.260066630057</v>
      </c>
      <c r="O2035" s="51"/>
      <c r="P2035" s="51"/>
      <c r="Q2035" s="51"/>
      <c r="R2035" s="51"/>
      <c r="S2035" s="51"/>
      <c r="T2035" s="51"/>
      <c r="U2035" s="51"/>
      <c r="V2035" s="51"/>
      <c r="W2035" s="51"/>
      <c r="X2035" s="51"/>
      <c r="Y2035" s="51"/>
      <c r="Z2035" s="51"/>
      <c r="AA2035" s="51"/>
    </row>
    <row r="2036" spans="1:27" ht="11.65" customHeight="1">
      <c r="A2036" s="53">
        <v>1907</v>
      </c>
      <c r="C2036" s="101"/>
      <c r="F2036" s="101" t="s">
        <v>640</v>
      </c>
      <c r="G2036" s="3" t="s">
        <v>636</v>
      </c>
      <c r="H2036" s="59"/>
      <c r="I2036" s="7">
        <v>8439168.5337499995</v>
      </c>
      <c r="J2036" s="7">
        <v>8439168.5337499995</v>
      </c>
      <c r="K2036" s="103">
        <v>0</v>
      </c>
      <c r="L2036" s="7">
        <v>0</v>
      </c>
      <c r="M2036" s="7">
        <v>0</v>
      </c>
      <c r="O2036" s="51"/>
      <c r="P2036" s="51"/>
      <c r="Q2036" s="51"/>
      <c r="R2036" s="51"/>
      <c r="S2036" s="51"/>
      <c r="T2036" s="51"/>
      <c r="U2036" s="51"/>
      <c r="V2036" s="51"/>
      <c r="W2036" s="51"/>
      <c r="X2036" s="51"/>
      <c r="Y2036" s="51"/>
      <c r="Z2036" s="51"/>
      <c r="AA2036" s="51"/>
    </row>
    <row r="2037" spans="1:27" ht="11.65" customHeight="1">
      <c r="A2037" s="53">
        <v>1908</v>
      </c>
      <c r="C2037" s="101"/>
      <c r="F2037" s="101" t="s">
        <v>640</v>
      </c>
      <c r="G2037" s="3" t="s">
        <v>249</v>
      </c>
      <c r="H2037" s="59"/>
      <c r="I2037" s="7">
        <v>0</v>
      </c>
      <c r="J2037" s="7">
        <v>0</v>
      </c>
      <c r="K2037" s="103">
        <v>0</v>
      </c>
      <c r="L2037" s="7">
        <v>0</v>
      </c>
      <c r="M2037" s="7">
        <v>0</v>
      </c>
      <c r="O2037" s="51"/>
      <c r="P2037" s="51"/>
      <c r="Q2037" s="51"/>
      <c r="R2037" s="51"/>
      <c r="S2037" s="51"/>
      <c r="T2037" s="51"/>
      <c r="U2037" s="51"/>
      <c r="V2037" s="51"/>
      <c r="W2037" s="51"/>
      <c r="X2037" s="51"/>
      <c r="Y2037" s="51"/>
      <c r="Z2037" s="51"/>
      <c r="AA2037" s="51"/>
    </row>
    <row r="2038" spans="1:27" ht="11.65" customHeight="1">
      <c r="A2038" s="53">
        <v>1909</v>
      </c>
      <c r="C2038" s="101"/>
      <c r="H2038" s="59" t="s">
        <v>402</v>
      </c>
      <c r="I2038" s="106">
        <v>8745730.7537500001</v>
      </c>
      <c r="J2038" s="106">
        <v>8676841.4936833698</v>
      </c>
      <c r="K2038" s="106">
        <v>68889.260066630057</v>
      </c>
      <c r="L2038" s="106">
        <v>0</v>
      </c>
      <c r="M2038" s="106">
        <v>68889.260066630057</v>
      </c>
      <c r="O2038" s="51"/>
      <c r="P2038" s="51"/>
      <c r="Q2038" s="51"/>
      <c r="R2038" s="51"/>
      <c r="S2038" s="51"/>
      <c r="T2038" s="51"/>
      <c r="U2038" s="51"/>
      <c r="V2038" s="51"/>
      <c r="W2038" s="51"/>
      <c r="X2038" s="51"/>
      <c r="Y2038" s="51"/>
      <c r="Z2038" s="51"/>
      <c r="AA2038" s="51"/>
    </row>
    <row r="2039" spans="1:27" ht="11.65" customHeight="1">
      <c r="A2039" s="53">
        <v>1910</v>
      </c>
      <c r="C2039" s="101"/>
      <c r="H2039" s="59"/>
      <c r="I2039" s="7"/>
      <c r="J2039" s="7"/>
      <c r="K2039" s="7"/>
      <c r="L2039" s="7"/>
      <c r="M2039" s="7"/>
      <c r="O2039" s="51"/>
      <c r="P2039" s="51"/>
      <c r="Q2039" s="51"/>
      <c r="R2039" s="51"/>
      <c r="S2039" s="51"/>
      <c r="T2039" s="51"/>
      <c r="U2039" s="51"/>
      <c r="V2039" s="51"/>
      <c r="W2039" s="51"/>
      <c r="X2039" s="51"/>
      <c r="Y2039" s="51"/>
      <c r="Z2039" s="51"/>
      <c r="AA2039" s="51"/>
    </row>
    <row r="2040" spans="1:27" ht="11.65" customHeight="1">
      <c r="A2040" s="53">
        <v>1911</v>
      </c>
      <c r="C2040" s="101">
        <v>359</v>
      </c>
      <c r="D2040" s="3" t="s">
        <v>448</v>
      </c>
      <c r="H2040" s="59"/>
      <c r="I2040" s="7"/>
      <c r="J2040" s="7"/>
      <c r="K2040" s="7"/>
      <c r="L2040" s="7"/>
      <c r="M2040" s="7"/>
      <c r="O2040" s="51"/>
      <c r="P2040" s="51"/>
      <c r="Q2040" s="51"/>
      <c r="R2040" s="51"/>
      <c r="S2040" s="51"/>
      <c r="T2040" s="51"/>
      <c r="U2040" s="51"/>
      <c r="V2040" s="51"/>
      <c r="W2040" s="51"/>
      <c r="X2040" s="51"/>
      <c r="Y2040" s="51"/>
      <c r="Z2040" s="51"/>
      <c r="AA2040" s="51"/>
    </row>
    <row r="2041" spans="1:27" ht="11.65" customHeight="1">
      <c r="A2041" s="53">
        <v>1912</v>
      </c>
      <c r="C2041" s="101"/>
      <c r="F2041" s="101" t="s">
        <v>640</v>
      </c>
      <c r="G2041" s="3" t="s">
        <v>635</v>
      </c>
      <c r="H2041" s="59"/>
      <c r="I2041" s="7">
        <v>0</v>
      </c>
      <c r="J2041" s="7">
        <v>0</v>
      </c>
      <c r="K2041" s="103">
        <v>0</v>
      </c>
      <c r="L2041" s="7">
        <v>0</v>
      </c>
      <c r="M2041" s="7">
        <v>0</v>
      </c>
      <c r="O2041" s="51"/>
      <c r="P2041" s="51"/>
      <c r="Q2041" s="51"/>
      <c r="R2041" s="51"/>
      <c r="S2041" s="51"/>
      <c r="T2041" s="51"/>
      <c r="U2041" s="51"/>
      <c r="V2041" s="51"/>
      <c r="W2041" s="51"/>
      <c r="X2041" s="51"/>
      <c r="Y2041" s="51"/>
      <c r="Z2041" s="51"/>
      <c r="AA2041" s="51"/>
    </row>
    <row r="2042" spans="1:27" ht="11.65" customHeight="1">
      <c r="A2042" s="53">
        <v>1913</v>
      </c>
      <c r="C2042" s="101"/>
      <c r="F2042" s="101" t="s">
        <v>640</v>
      </c>
      <c r="G2042" s="3" t="s">
        <v>639</v>
      </c>
      <c r="H2042" s="59"/>
      <c r="I2042" s="7">
        <v>4929.3900000000003</v>
      </c>
      <c r="J2042" s="7">
        <v>3821.6800229524515</v>
      </c>
      <c r="K2042" s="103">
        <v>1107.7099770475488</v>
      </c>
      <c r="L2042" s="7">
        <v>0</v>
      </c>
      <c r="M2042" s="7">
        <v>1107.7099770475488</v>
      </c>
      <c r="O2042" s="51"/>
      <c r="P2042" s="51"/>
      <c r="Q2042" s="51"/>
      <c r="R2042" s="51"/>
      <c r="S2042" s="51"/>
      <c r="T2042" s="51"/>
      <c r="U2042" s="51"/>
      <c r="V2042" s="51"/>
      <c r="W2042" s="51"/>
      <c r="X2042" s="51"/>
      <c r="Y2042" s="51"/>
      <c r="Z2042" s="51"/>
      <c r="AA2042" s="51"/>
    </row>
    <row r="2043" spans="1:27" ht="11.65" customHeight="1">
      <c r="A2043" s="53">
        <v>1914</v>
      </c>
      <c r="C2043" s="101"/>
      <c r="F2043" s="101" t="s">
        <v>640</v>
      </c>
      <c r="G2043" s="3" t="s">
        <v>634</v>
      </c>
      <c r="H2043" s="59"/>
      <c r="I2043" s="7">
        <v>7116132.2137500001</v>
      </c>
      <c r="J2043" s="7">
        <v>5517027.5271335356</v>
      </c>
      <c r="K2043" s="103">
        <v>1599104.6866164645</v>
      </c>
      <c r="L2043" s="7">
        <v>33237.42196412012</v>
      </c>
      <c r="M2043" s="7">
        <v>1632342.1085805846</v>
      </c>
      <c r="O2043" s="51"/>
      <c r="P2043" s="51"/>
      <c r="Q2043" s="51"/>
      <c r="R2043" s="51"/>
      <c r="S2043" s="51"/>
      <c r="T2043" s="51"/>
      <c r="U2043" s="51"/>
      <c r="V2043" s="51"/>
      <c r="W2043" s="51"/>
      <c r="X2043" s="51"/>
      <c r="Y2043" s="51"/>
      <c r="Z2043" s="51"/>
      <c r="AA2043" s="51"/>
    </row>
    <row r="2044" spans="1:27" ht="11.65" customHeight="1">
      <c r="A2044" s="53">
        <v>1915</v>
      </c>
      <c r="C2044" s="101"/>
      <c r="F2044" s="101" t="s">
        <v>640</v>
      </c>
      <c r="G2044" s="3" t="s">
        <v>636</v>
      </c>
      <c r="H2044" s="59"/>
      <c r="I2044" s="7">
        <v>4861159.43</v>
      </c>
      <c r="J2044" s="7">
        <v>4861159.43</v>
      </c>
      <c r="K2044" s="103">
        <v>0</v>
      </c>
      <c r="L2044" s="7">
        <v>0</v>
      </c>
      <c r="M2044" s="7">
        <v>0</v>
      </c>
      <c r="O2044" s="51"/>
      <c r="P2044" s="51"/>
      <c r="Q2044" s="51"/>
      <c r="R2044" s="51"/>
      <c r="S2044" s="51"/>
      <c r="T2044" s="51"/>
      <c r="U2044" s="51"/>
      <c r="V2044" s="51"/>
      <c r="W2044" s="51"/>
      <c r="X2044" s="51"/>
      <c r="Y2044" s="51"/>
      <c r="Z2044" s="51"/>
      <c r="AA2044" s="51"/>
    </row>
    <row r="2045" spans="1:27" ht="11.65" customHeight="1">
      <c r="A2045" s="53">
        <v>1916</v>
      </c>
      <c r="C2045" s="101"/>
      <c r="F2045" s="101" t="s">
        <v>640</v>
      </c>
      <c r="G2045" s="3" t="s">
        <v>249</v>
      </c>
      <c r="H2045" s="59"/>
      <c r="I2045" s="7">
        <v>15883.01</v>
      </c>
      <c r="J2045" s="7">
        <v>14631.36858349628</v>
      </c>
      <c r="K2045" s="103">
        <v>1251.6414165037204</v>
      </c>
      <c r="L2045" s="7">
        <v>0</v>
      </c>
      <c r="M2045" s="7">
        <v>1251.6414165037204</v>
      </c>
      <c r="O2045" s="51"/>
      <c r="P2045" s="51"/>
      <c r="Q2045" s="51"/>
      <c r="R2045" s="51"/>
      <c r="S2045" s="51"/>
      <c r="T2045" s="51"/>
      <c r="U2045" s="51"/>
      <c r="V2045" s="51"/>
      <c r="W2045" s="51"/>
      <c r="X2045" s="51"/>
      <c r="Y2045" s="51"/>
      <c r="Z2045" s="51"/>
      <c r="AA2045" s="51"/>
    </row>
    <row r="2046" spans="1:27" ht="11.65" customHeight="1">
      <c r="A2046" s="53">
        <v>1917</v>
      </c>
      <c r="C2046" s="101"/>
      <c r="H2046" s="59" t="s">
        <v>402</v>
      </c>
      <c r="I2046" s="106">
        <v>11998104.043749999</v>
      </c>
      <c r="J2046" s="106">
        <v>10396640.005739983</v>
      </c>
      <c r="K2046" s="106">
        <v>1601464.0380100159</v>
      </c>
      <c r="L2046" s="106">
        <v>33237.42196412012</v>
      </c>
      <c r="M2046" s="106">
        <v>1634701.459974136</v>
      </c>
      <c r="O2046" s="51"/>
      <c r="P2046" s="51"/>
      <c r="Q2046" s="51"/>
      <c r="R2046" s="51"/>
      <c r="S2046" s="51"/>
      <c r="T2046" s="51"/>
      <c r="U2046" s="51"/>
      <c r="V2046" s="51"/>
      <c r="W2046" s="51"/>
      <c r="X2046" s="51"/>
      <c r="Y2046" s="51"/>
      <c r="Z2046" s="51"/>
      <c r="AA2046" s="51"/>
    </row>
    <row r="2047" spans="1:27" ht="11.65" customHeight="1">
      <c r="A2047" s="53">
        <v>1918</v>
      </c>
      <c r="C2047" s="101"/>
      <c r="H2047" s="59"/>
      <c r="I2047" s="7"/>
      <c r="J2047" s="7"/>
      <c r="K2047" s="7"/>
      <c r="L2047" s="7"/>
      <c r="M2047" s="7"/>
      <c r="O2047" s="51"/>
      <c r="P2047" s="51"/>
      <c r="Q2047" s="51"/>
      <c r="R2047" s="51"/>
      <c r="S2047" s="51"/>
      <c r="T2047" s="51"/>
      <c r="U2047" s="51"/>
      <c r="V2047" s="51"/>
      <c r="W2047" s="51"/>
      <c r="X2047" s="51"/>
      <c r="Y2047" s="51"/>
      <c r="Z2047" s="51"/>
      <c r="AA2047" s="51"/>
    </row>
    <row r="2048" spans="1:27" ht="11.65" customHeight="1">
      <c r="A2048" s="53">
        <v>1919</v>
      </c>
      <c r="C2048" s="101" t="s">
        <v>449</v>
      </c>
      <c r="D2048" s="3" t="s">
        <v>450</v>
      </c>
      <c r="H2048" s="59"/>
      <c r="I2048" s="7"/>
      <c r="J2048" s="7"/>
      <c r="K2048" s="7"/>
      <c r="L2048" s="7"/>
      <c r="M2048" s="7"/>
      <c r="O2048" s="51"/>
      <c r="P2048" s="51"/>
      <c r="Q2048" s="51"/>
      <c r="R2048" s="51"/>
      <c r="S2048" s="51"/>
      <c r="T2048" s="51"/>
      <c r="U2048" s="51"/>
      <c r="V2048" s="51"/>
      <c r="W2048" s="51"/>
      <c r="X2048" s="51"/>
      <c r="Y2048" s="51"/>
      <c r="Z2048" s="51"/>
      <c r="AA2048" s="51"/>
    </row>
    <row r="2049" spans="1:27" ht="11.65" customHeight="1">
      <c r="A2049" s="53">
        <v>1920</v>
      </c>
      <c r="C2049" s="101"/>
      <c r="F2049" s="101" t="s">
        <v>640</v>
      </c>
      <c r="G2049" s="3" t="s">
        <v>249</v>
      </c>
      <c r="H2049" s="59"/>
      <c r="I2049" s="7">
        <v>-8978581.5999999996</v>
      </c>
      <c r="J2049" s="7">
        <v>-8271035.3230651971</v>
      </c>
      <c r="K2049" s="103">
        <v>-707546.27693480265</v>
      </c>
      <c r="L2049" s="7">
        <v>0</v>
      </c>
      <c r="M2049" s="7">
        <v>-707546.27693480265</v>
      </c>
      <c r="O2049" s="51"/>
      <c r="P2049" s="51"/>
      <c r="Q2049" s="51"/>
      <c r="R2049" s="51"/>
      <c r="S2049" s="51"/>
      <c r="T2049" s="51"/>
      <c r="U2049" s="51"/>
      <c r="V2049" s="51"/>
      <c r="W2049" s="51"/>
      <c r="X2049" s="51"/>
      <c r="Y2049" s="51"/>
      <c r="Z2049" s="51"/>
      <c r="AA2049" s="51"/>
    </row>
    <row r="2050" spans="1:27" ht="11.65" customHeight="1">
      <c r="A2050" s="53">
        <v>1921</v>
      </c>
      <c r="C2050" s="101"/>
      <c r="F2050" s="101" t="s">
        <v>640</v>
      </c>
      <c r="G2050" s="3" t="s">
        <v>634</v>
      </c>
      <c r="H2050" s="59"/>
      <c r="I2050" s="7">
        <v>36251277.131666698</v>
      </c>
      <c r="J2050" s="7">
        <v>28105055.923877731</v>
      </c>
      <c r="K2050" s="103">
        <v>8146221.2077889647</v>
      </c>
      <c r="L2050" s="7">
        <v>-2154101.0874688271</v>
      </c>
      <c r="M2050" s="7">
        <v>5992120.1203201376</v>
      </c>
      <c r="O2050" s="51"/>
      <c r="P2050" s="51"/>
      <c r="Q2050" s="51"/>
      <c r="R2050" s="51"/>
      <c r="S2050" s="51"/>
      <c r="T2050" s="51"/>
      <c r="U2050" s="51"/>
      <c r="V2050" s="51"/>
      <c r="W2050" s="51"/>
      <c r="X2050" s="51"/>
      <c r="Y2050" s="51"/>
      <c r="Z2050" s="51"/>
      <c r="AA2050" s="51"/>
    </row>
    <row r="2051" spans="1:27" ht="11.65" customHeight="1">
      <c r="A2051" s="53">
        <v>1922</v>
      </c>
      <c r="C2051" s="101"/>
      <c r="F2051" s="101" t="s">
        <v>640</v>
      </c>
      <c r="G2051" s="3" t="s">
        <v>636</v>
      </c>
      <c r="H2051" s="59"/>
      <c r="I2051" s="7">
        <v>63801231.080833301</v>
      </c>
      <c r="J2051" s="7">
        <v>63801231.080833301</v>
      </c>
      <c r="K2051" s="103">
        <v>0</v>
      </c>
      <c r="L2051" s="7">
        <v>0</v>
      </c>
      <c r="M2051" s="7">
        <v>0</v>
      </c>
      <c r="O2051" s="51"/>
      <c r="P2051" s="51"/>
      <c r="Q2051" s="51"/>
      <c r="R2051" s="51"/>
      <c r="S2051" s="51"/>
      <c r="T2051" s="51"/>
      <c r="U2051" s="51"/>
      <c r="V2051" s="51"/>
      <c r="W2051" s="51"/>
      <c r="X2051" s="51"/>
      <c r="Y2051" s="51"/>
      <c r="Z2051" s="51"/>
      <c r="AA2051" s="51"/>
    </row>
    <row r="2052" spans="1:27" ht="11.65" customHeight="1">
      <c r="A2052" s="53">
        <v>1923</v>
      </c>
      <c r="C2052" s="101"/>
      <c r="H2052" s="59"/>
      <c r="I2052" s="106">
        <v>91073926.612499997</v>
      </c>
      <c r="J2052" s="106">
        <v>83635251.68164584</v>
      </c>
      <c r="K2052" s="106">
        <v>7438674.9308541622</v>
      </c>
      <c r="L2052" s="106">
        <v>-2154101.0874688271</v>
      </c>
      <c r="M2052" s="106">
        <v>5284573.8433853351</v>
      </c>
      <c r="O2052" s="51"/>
      <c r="P2052" s="51"/>
      <c r="Q2052" s="51"/>
      <c r="R2052" s="51"/>
      <c r="S2052" s="51"/>
      <c r="T2052" s="51"/>
      <c r="U2052" s="51"/>
      <c r="V2052" s="51"/>
      <c r="W2052" s="51"/>
      <c r="X2052" s="51"/>
      <c r="Y2052" s="51"/>
      <c r="Z2052" s="51"/>
      <c r="AA2052" s="51"/>
    </row>
    <row r="2053" spans="1:27" ht="11.65" customHeight="1">
      <c r="A2053" s="53">
        <v>1924</v>
      </c>
      <c r="C2053" s="101"/>
      <c r="H2053" s="59"/>
      <c r="I2053" s="7"/>
      <c r="J2053" s="7"/>
      <c r="K2053" s="7"/>
      <c r="L2053" s="7"/>
      <c r="M2053" s="7"/>
      <c r="O2053" s="51"/>
      <c r="P2053" s="51"/>
      <c r="Q2053" s="51"/>
      <c r="R2053" s="51"/>
      <c r="S2053" s="51"/>
      <c r="T2053" s="51"/>
      <c r="U2053" s="51"/>
      <c r="V2053" s="51"/>
      <c r="W2053" s="51"/>
      <c r="X2053" s="51"/>
      <c r="Y2053" s="51"/>
      <c r="Z2053" s="51"/>
      <c r="AA2053" s="51"/>
    </row>
    <row r="2054" spans="1:27" ht="11.65" customHeight="1">
      <c r="A2054" s="53">
        <v>1925</v>
      </c>
      <c r="C2054" s="101" t="s">
        <v>451</v>
      </c>
      <c r="D2054" s="3" t="s">
        <v>452</v>
      </c>
      <c r="H2054" s="59"/>
      <c r="I2054" s="7"/>
      <c r="J2054" s="7"/>
      <c r="K2054" s="7"/>
      <c r="L2054" s="7"/>
      <c r="M2054" s="7"/>
      <c r="O2054" s="51"/>
      <c r="P2054" s="51"/>
      <c r="Q2054" s="51"/>
      <c r="R2054" s="51"/>
      <c r="S2054" s="51"/>
      <c r="T2054" s="51"/>
      <c r="U2054" s="51"/>
      <c r="V2054" s="51"/>
      <c r="W2054" s="51"/>
      <c r="X2054" s="51"/>
      <c r="Y2054" s="51"/>
      <c r="Z2054" s="51"/>
      <c r="AA2054" s="51"/>
    </row>
    <row r="2055" spans="1:27" ht="11.65" customHeight="1">
      <c r="A2055" s="53">
        <v>1926</v>
      </c>
      <c r="C2055" s="101"/>
      <c r="F2055" s="101" t="s">
        <v>640</v>
      </c>
      <c r="G2055" s="3" t="s">
        <v>249</v>
      </c>
      <c r="H2055" s="59"/>
      <c r="I2055" s="7">
        <v>0</v>
      </c>
      <c r="J2055" s="7">
        <v>0</v>
      </c>
      <c r="K2055" s="103">
        <v>0</v>
      </c>
      <c r="L2055" s="7">
        <v>0</v>
      </c>
      <c r="M2055" s="7">
        <v>0</v>
      </c>
      <c r="O2055" s="51"/>
      <c r="P2055" s="51"/>
      <c r="Q2055" s="51"/>
      <c r="R2055" s="51"/>
      <c r="S2055" s="51"/>
      <c r="T2055" s="51"/>
      <c r="U2055" s="51"/>
      <c r="V2055" s="51"/>
      <c r="W2055" s="51"/>
      <c r="X2055" s="51"/>
      <c r="Y2055" s="51"/>
      <c r="Z2055" s="51"/>
      <c r="AA2055" s="51"/>
    </row>
    <row r="2056" spans="1:27" ht="11.65" customHeight="1">
      <c r="A2056" s="53">
        <v>1927</v>
      </c>
      <c r="C2056" s="101"/>
      <c r="H2056" s="59"/>
      <c r="I2056" s="106">
        <v>0</v>
      </c>
      <c r="J2056" s="106">
        <v>0</v>
      </c>
      <c r="K2056" s="106">
        <v>0</v>
      </c>
      <c r="L2056" s="106">
        <v>0</v>
      </c>
      <c r="M2056" s="106">
        <v>0</v>
      </c>
      <c r="O2056" s="51"/>
      <c r="P2056" s="51"/>
      <c r="Q2056" s="51"/>
      <c r="R2056" s="51"/>
      <c r="S2056" s="51"/>
      <c r="T2056" s="51"/>
      <c r="U2056" s="51"/>
      <c r="V2056" s="51"/>
      <c r="W2056" s="51"/>
      <c r="X2056" s="51"/>
      <c r="Y2056" s="51"/>
      <c r="Z2056" s="51"/>
      <c r="AA2056" s="51"/>
    </row>
    <row r="2057" spans="1:27" ht="11.65" customHeight="1">
      <c r="A2057" s="53">
        <v>1928</v>
      </c>
      <c r="C2057" s="101"/>
      <c r="H2057" s="59"/>
      <c r="I2057" s="109"/>
      <c r="J2057" s="7"/>
      <c r="K2057" s="7"/>
      <c r="L2057" s="7"/>
      <c r="M2057" s="7"/>
      <c r="O2057" s="51"/>
      <c r="P2057" s="51"/>
      <c r="Q2057" s="51"/>
      <c r="R2057" s="51"/>
      <c r="S2057" s="51"/>
      <c r="T2057" s="51"/>
      <c r="U2057" s="51"/>
      <c r="V2057" s="51"/>
      <c r="W2057" s="51"/>
      <c r="X2057" s="51"/>
      <c r="Y2057" s="51"/>
      <c r="Z2057" s="51"/>
      <c r="AA2057" s="51"/>
    </row>
    <row r="2058" spans="1:27" ht="11.65" customHeight="1" thickBot="1">
      <c r="A2058" s="53">
        <v>1929</v>
      </c>
      <c r="C2058" s="91" t="s">
        <v>453</v>
      </c>
      <c r="H2058" s="59" t="s">
        <v>402</v>
      </c>
      <c r="I2058" s="108">
        <v>6427401010.3116722</v>
      </c>
      <c r="J2058" s="108">
        <v>6052814762.9138517</v>
      </c>
      <c r="K2058" s="108">
        <v>374586247.3978191</v>
      </c>
      <c r="L2058" s="108">
        <v>21466912.736638352</v>
      </c>
      <c r="M2058" s="108">
        <v>396053160.13445753</v>
      </c>
      <c r="O2058" s="105"/>
      <c r="P2058" s="105"/>
      <c r="Q2058" s="105"/>
      <c r="R2058" s="105"/>
      <c r="S2058" s="105"/>
      <c r="T2058" s="105"/>
      <c r="U2058" s="51"/>
      <c r="V2058" s="105"/>
      <c r="W2058" s="105"/>
      <c r="X2058" s="105"/>
      <c r="Y2058" s="105"/>
      <c r="Z2058" s="105"/>
      <c r="AA2058" s="105"/>
    </row>
    <row r="2059" spans="1:27" ht="11.65" customHeight="1" thickTop="1">
      <c r="A2059" s="53">
        <v>1930</v>
      </c>
      <c r="C2059" s="101" t="s">
        <v>454</v>
      </c>
      <c r="H2059" s="59"/>
      <c r="I2059" s="7"/>
      <c r="J2059" s="7"/>
      <c r="K2059" s="7"/>
      <c r="L2059" s="7"/>
      <c r="M2059" s="7"/>
      <c r="O2059" s="51"/>
      <c r="P2059" s="51"/>
      <c r="Q2059" s="51"/>
      <c r="R2059" s="51"/>
      <c r="S2059" s="51"/>
      <c r="T2059" s="51"/>
      <c r="U2059" s="51"/>
      <c r="V2059" s="51"/>
      <c r="W2059" s="51"/>
      <c r="X2059" s="51"/>
      <c r="Y2059" s="51"/>
      <c r="Z2059" s="51"/>
      <c r="AA2059" s="51"/>
    </row>
    <row r="2060" spans="1:27" ht="11.65" customHeight="1">
      <c r="A2060" s="53">
        <v>1931</v>
      </c>
      <c r="C2060" s="101"/>
      <c r="E2060" s="3" t="s">
        <v>639</v>
      </c>
      <c r="H2060" s="59"/>
      <c r="I2060" s="7">
        <v>80969372.599583328</v>
      </c>
      <c r="J2060" s="7">
        <v>62774305.48908104</v>
      </c>
      <c r="K2060" s="103">
        <v>18195067.110502288</v>
      </c>
      <c r="L2060" s="7">
        <v>3092747.8309384994</v>
      </c>
      <c r="M2060" s="7">
        <v>21287814.941440787</v>
      </c>
      <c r="O2060" s="51"/>
      <c r="P2060" s="51"/>
      <c r="Q2060" s="51"/>
      <c r="R2060" s="51"/>
      <c r="S2060" s="51"/>
      <c r="T2060" s="51"/>
      <c r="U2060" s="51"/>
      <c r="V2060" s="51"/>
      <c r="W2060" s="51"/>
      <c r="X2060" s="51"/>
      <c r="Y2060" s="51"/>
      <c r="Z2060" s="51"/>
      <c r="AA2060" s="51"/>
    </row>
    <row r="2061" spans="1:27" ht="11.65" customHeight="1">
      <c r="A2061" s="53">
        <v>1932</v>
      </c>
      <c r="C2061" s="101"/>
      <c r="E2061" s="3" t="s">
        <v>651</v>
      </c>
      <c r="H2061" s="59"/>
      <c r="I2061" s="7">
        <v>0</v>
      </c>
      <c r="J2061" s="7">
        <v>0</v>
      </c>
      <c r="K2061" s="103">
        <v>0</v>
      </c>
      <c r="L2061" s="7">
        <v>0</v>
      </c>
      <c r="M2061" s="7">
        <v>0</v>
      </c>
      <c r="O2061" s="51"/>
      <c r="P2061" s="51"/>
      <c r="Q2061" s="51"/>
      <c r="R2061" s="51"/>
      <c r="S2061" s="51"/>
      <c r="T2061" s="51"/>
      <c r="U2061" s="51"/>
      <c r="V2061" s="51"/>
      <c r="W2061" s="51"/>
      <c r="X2061" s="51"/>
      <c r="Y2061" s="51"/>
      <c r="Z2061" s="51"/>
      <c r="AA2061" s="51"/>
    </row>
    <row r="2062" spans="1:27" ht="11.65" customHeight="1">
      <c r="A2062" s="53">
        <v>1933</v>
      </c>
      <c r="C2062" s="101"/>
      <c r="E2062" s="3" t="s">
        <v>634</v>
      </c>
      <c r="H2062" s="59"/>
      <c r="I2062" s="7">
        <v>1587918646.7679176</v>
      </c>
      <c r="J2062" s="7">
        <v>1231088830.5503604</v>
      </c>
      <c r="K2062" s="103">
        <v>356829816.21755719</v>
      </c>
      <c r="L2062" s="7">
        <v>18374164.905699909</v>
      </c>
      <c r="M2062" s="7">
        <v>375203981.1232571</v>
      </c>
      <c r="O2062" s="51"/>
      <c r="P2062" s="51"/>
      <c r="Q2062" s="51"/>
      <c r="R2062" s="51"/>
      <c r="S2062" s="51"/>
      <c r="T2062" s="51"/>
      <c r="U2062" s="51"/>
      <c r="V2062" s="51"/>
      <c r="W2062" s="51"/>
      <c r="X2062" s="51"/>
      <c r="Y2062" s="51"/>
      <c r="Z2062" s="51"/>
      <c r="AA2062" s="51"/>
    </row>
    <row r="2063" spans="1:27" ht="11.65" customHeight="1">
      <c r="A2063" s="53">
        <v>1934</v>
      </c>
      <c r="C2063" s="101"/>
      <c r="E2063" s="3" t="s">
        <v>636</v>
      </c>
      <c r="H2063" s="59"/>
      <c r="I2063" s="7">
        <v>4764079168.9041691</v>
      </c>
      <c r="J2063" s="7">
        <v>4764079168.9041691</v>
      </c>
      <c r="K2063" s="103">
        <v>0</v>
      </c>
      <c r="L2063" s="7">
        <v>0</v>
      </c>
      <c r="M2063" s="7">
        <v>0</v>
      </c>
      <c r="O2063" s="51"/>
      <c r="P2063" s="51"/>
      <c r="Q2063" s="51"/>
      <c r="R2063" s="51"/>
      <c r="S2063" s="51"/>
      <c r="T2063" s="51"/>
      <c r="U2063" s="51"/>
      <c r="V2063" s="51"/>
      <c r="W2063" s="51"/>
      <c r="X2063" s="51"/>
      <c r="Y2063" s="51"/>
      <c r="Z2063" s="51"/>
      <c r="AA2063" s="51"/>
    </row>
    <row r="2064" spans="1:27" ht="11.65" customHeight="1">
      <c r="A2064" s="53">
        <v>1935</v>
      </c>
      <c r="C2064" s="101"/>
      <c r="E2064" s="57" t="s">
        <v>249</v>
      </c>
      <c r="H2064" s="59"/>
      <c r="I2064" s="7">
        <v>-5566177.96</v>
      </c>
      <c r="J2064" s="7">
        <v>-5127542.0297596874</v>
      </c>
      <c r="K2064" s="103">
        <v>-438635.93024031271</v>
      </c>
      <c r="L2064" s="7">
        <v>0</v>
      </c>
      <c r="M2064" s="7">
        <v>-438635.93024031271</v>
      </c>
      <c r="O2064" s="51"/>
      <c r="P2064" s="51"/>
      <c r="Q2064" s="51"/>
      <c r="R2064" s="51"/>
      <c r="S2064" s="51"/>
      <c r="T2064" s="51"/>
      <c r="U2064" s="51"/>
      <c r="V2064" s="51"/>
      <c r="W2064" s="51"/>
      <c r="X2064" s="51"/>
      <c r="Y2064" s="51"/>
      <c r="Z2064" s="51"/>
      <c r="AA2064" s="51"/>
    </row>
    <row r="2065" spans="1:27" ht="11.65" customHeight="1" thickBot="1">
      <c r="A2065" s="53">
        <v>1936</v>
      </c>
      <c r="C2065" s="101" t="s">
        <v>455</v>
      </c>
      <c r="H2065" s="59" t="s">
        <v>402</v>
      </c>
      <c r="I2065" s="118">
        <v>6427401010.3116703</v>
      </c>
      <c r="J2065" s="118">
        <v>6052814762.9138517</v>
      </c>
      <c r="K2065" s="118">
        <v>374586247.39781916</v>
      </c>
      <c r="L2065" s="118">
        <v>21466912.736638408</v>
      </c>
      <c r="M2065" s="118">
        <v>396053160.13445753</v>
      </c>
      <c r="O2065" s="51">
        <v>0</v>
      </c>
      <c r="P2065" s="51"/>
      <c r="Q2065" s="51"/>
      <c r="R2065" s="51"/>
      <c r="S2065" s="51"/>
      <c r="T2065" s="51"/>
      <c r="U2065" s="51"/>
      <c r="V2065" s="51"/>
      <c r="W2065" s="51"/>
      <c r="X2065" s="51"/>
      <c r="Y2065" s="51"/>
      <c r="Z2065" s="51"/>
      <c r="AA2065" s="51"/>
    </row>
    <row r="2066" spans="1:27" ht="11.65" customHeight="1" thickTop="1">
      <c r="A2066" s="53">
        <v>1937</v>
      </c>
      <c r="C2066" s="101">
        <v>360</v>
      </c>
      <c r="D2066" s="3" t="s">
        <v>401</v>
      </c>
      <c r="H2066" s="59"/>
      <c r="I2066" s="7"/>
      <c r="J2066" s="7"/>
      <c r="K2066" s="7"/>
      <c r="L2066" s="7"/>
      <c r="M2066" s="7"/>
      <c r="O2066" s="51"/>
      <c r="P2066" s="51"/>
      <c r="Q2066" s="51"/>
      <c r="R2066" s="51"/>
      <c r="S2066" s="51"/>
      <c r="T2066" s="51"/>
      <c r="U2066" s="51"/>
      <c r="V2066" s="51"/>
      <c r="W2066" s="51"/>
      <c r="X2066" s="51"/>
      <c r="Y2066" s="51"/>
      <c r="Z2066" s="51"/>
      <c r="AA2066" s="51"/>
    </row>
    <row r="2067" spans="1:27" ht="11.65" customHeight="1">
      <c r="A2067" s="53">
        <v>1938</v>
      </c>
      <c r="C2067" s="101"/>
      <c r="F2067" s="101" t="s">
        <v>633</v>
      </c>
      <c r="G2067" s="3" t="s">
        <v>569</v>
      </c>
      <c r="H2067" s="59"/>
      <c r="I2067" s="7">
        <v>63782918.9341667</v>
      </c>
      <c r="J2067" s="7">
        <v>61915013.704166703</v>
      </c>
      <c r="K2067" s="103">
        <v>1867905.23</v>
      </c>
      <c r="L2067" s="7">
        <v>0</v>
      </c>
      <c r="M2067" s="7">
        <v>1867905.23</v>
      </c>
      <c r="O2067" s="51"/>
      <c r="P2067" s="51"/>
      <c r="Q2067" s="51"/>
      <c r="R2067" s="51"/>
      <c r="S2067" s="51"/>
      <c r="T2067" s="51"/>
      <c r="U2067" s="51"/>
      <c r="V2067" s="51"/>
      <c r="W2067" s="51"/>
      <c r="X2067" s="51"/>
      <c r="Y2067" s="51"/>
      <c r="Z2067" s="51"/>
      <c r="AA2067" s="51"/>
    </row>
    <row r="2068" spans="1:27" ht="11.65" customHeight="1">
      <c r="A2068" s="53">
        <v>1939</v>
      </c>
      <c r="C2068" s="101"/>
      <c r="H2068" s="59" t="s">
        <v>402</v>
      </c>
      <c r="I2068" s="106">
        <v>63782918.9341667</v>
      </c>
      <c r="J2068" s="106">
        <v>61915013.704166703</v>
      </c>
      <c r="K2068" s="106">
        <v>1867905.23</v>
      </c>
      <c r="L2068" s="106">
        <v>0</v>
      </c>
      <c r="M2068" s="106">
        <v>1867905.23</v>
      </c>
      <c r="O2068" s="51"/>
      <c r="P2068" s="51"/>
      <c r="Q2068" s="51"/>
      <c r="R2068" s="51"/>
      <c r="S2068" s="51"/>
      <c r="T2068" s="51"/>
      <c r="U2068" s="51"/>
      <c r="V2068" s="51"/>
      <c r="W2068" s="51"/>
      <c r="X2068" s="51"/>
      <c r="Y2068" s="51"/>
      <c r="Z2068" s="51"/>
      <c r="AA2068" s="51"/>
    </row>
    <row r="2069" spans="1:27" ht="11.65" customHeight="1">
      <c r="A2069" s="53">
        <v>1940</v>
      </c>
      <c r="C2069" s="101"/>
      <c r="H2069" s="59"/>
      <c r="I2069" s="7"/>
      <c r="J2069" s="7"/>
      <c r="K2069" s="7"/>
      <c r="L2069" s="7"/>
      <c r="M2069" s="7"/>
      <c r="O2069" s="51"/>
      <c r="P2069" s="51"/>
      <c r="Q2069" s="51"/>
      <c r="R2069" s="51"/>
      <c r="S2069" s="51"/>
      <c r="T2069" s="51"/>
      <c r="U2069" s="51"/>
      <c r="V2069" s="51"/>
      <c r="W2069" s="51"/>
      <c r="X2069" s="51"/>
      <c r="Y2069" s="51"/>
      <c r="Z2069" s="51"/>
      <c r="AA2069" s="51"/>
    </row>
    <row r="2070" spans="1:27" ht="11.65" customHeight="1">
      <c r="A2070" s="53">
        <v>1941</v>
      </c>
      <c r="C2070" s="101">
        <v>361</v>
      </c>
      <c r="D2070" s="3" t="s">
        <v>403</v>
      </c>
      <c r="H2070" s="59"/>
      <c r="I2070" s="7"/>
      <c r="J2070" s="7"/>
      <c r="K2070" s="7"/>
      <c r="L2070" s="7"/>
      <c r="M2070" s="7"/>
      <c r="O2070" s="51"/>
      <c r="P2070" s="51"/>
      <c r="Q2070" s="51"/>
      <c r="R2070" s="51"/>
      <c r="S2070" s="51"/>
      <c r="T2070" s="51"/>
      <c r="U2070" s="51"/>
      <c r="V2070" s="51"/>
      <c r="W2070" s="51"/>
      <c r="X2070" s="51"/>
      <c r="Y2070" s="51"/>
      <c r="Z2070" s="51"/>
      <c r="AA2070" s="51"/>
    </row>
    <row r="2071" spans="1:27" ht="11.65" customHeight="1">
      <c r="A2071" s="53">
        <v>1942</v>
      </c>
      <c r="C2071" s="101"/>
      <c r="F2071" s="101" t="s">
        <v>633</v>
      </c>
      <c r="G2071" s="3" t="s">
        <v>569</v>
      </c>
      <c r="H2071" s="59"/>
      <c r="I2071" s="7">
        <v>123439127.24583337</v>
      </c>
      <c r="J2071" s="7">
        <v>117102685.12333336</v>
      </c>
      <c r="K2071" s="103">
        <v>6336442.1224999996</v>
      </c>
      <c r="L2071" s="7">
        <v>40180.947500000708</v>
      </c>
      <c r="M2071" s="7">
        <v>6376623.0700000003</v>
      </c>
      <c r="O2071" s="51"/>
      <c r="P2071" s="51"/>
      <c r="Q2071" s="51"/>
      <c r="R2071" s="51"/>
      <c r="S2071" s="51"/>
      <c r="T2071" s="51"/>
      <c r="U2071" s="51"/>
      <c r="V2071" s="51"/>
      <c r="W2071" s="51"/>
      <c r="X2071" s="51"/>
      <c r="Y2071" s="51"/>
      <c r="Z2071" s="51"/>
      <c r="AA2071" s="51"/>
    </row>
    <row r="2072" spans="1:27" ht="11.65" customHeight="1">
      <c r="A2072" s="53">
        <v>1943</v>
      </c>
      <c r="C2072" s="101"/>
      <c r="H2072" s="59" t="s">
        <v>402</v>
      </c>
      <c r="I2072" s="106">
        <v>123439127.24583337</v>
      </c>
      <c r="J2072" s="106">
        <v>117102685.12333336</v>
      </c>
      <c r="K2072" s="106">
        <v>6336442.1224999996</v>
      </c>
      <c r="L2072" s="106">
        <v>40180.947500000708</v>
      </c>
      <c r="M2072" s="106">
        <v>6376623.0700000003</v>
      </c>
      <c r="O2072" s="51"/>
      <c r="P2072" s="51"/>
      <c r="Q2072" s="51"/>
      <c r="R2072" s="51"/>
      <c r="S2072" s="51"/>
      <c r="T2072" s="51"/>
      <c r="U2072" s="51"/>
      <c r="V2072" s="51"/>
      <c r="W2072" s="51"/>
      <c r="X2072" s="51"/>
      <c r="Y2072" s="51"/>
      <c r="Z2072" s="51"/>
      <c r="AA2072" s="51"/>
    </row>
    <row r="2073" spans="1:27" ht="11.65" customHeight="1">
      <c r="A2073" s="53">
        <v>1944</v>
      </c>
      <c r="C2073" s="101"/>
      <c r="H2073" s="59"/>
      <c r="I2073" s="7"/>
      <c r="J2073" s="7"/>
      <c r="K2073" s="7"/>
      <c r="L2073" s="7"/>
      <c r="M2073" s="7"/>
      <c r="O2073" s="51"/>
      <c r="P2073" s="51"/>
      <c r="Q2073" s="51"/>
      <c r="R2073" s="51"/>
      <c r="S2073" s="51"/>
      <c r="T2073" s="51"/>
      <c r="U2073" s="51"/>
      <c r="V2073" s="51"/>
      <c r="W2073" s="51"/>
      <c r="X2073" s="51"/>
      <c r="Y2073" s="51"/>
      <c r="Z2073" s="51"/>
      <c r="AA2073" s="51"/>
    </row>
    <row r="2074" spans="1:27" ht="11.65" customHeight="1">
      <c r="A2074" s="53">
        <v>1945</v>
      </c>
      <c r="C2074" s="101">
        <v>362</v>
      </c>
      <c r="D2074" s="3" t="s">
        <v>296</v>
      </c>
      <c r="H2074" s="59"/>
      <c r="I2074" s="7"/>
      <c r="J2074" s="7"/>
      <c r="K2074" s="7"/>
      <c r="L2074" s="7"/>
      <c r="M2074" s="7"/>
      <c r="O2074" s="51"/>
      <c r="P2074" s="51"/>
      <c r="Q2074" s="51"/>
      <c r="R2074" s="51"/>
      <c r="S2074" s="51"/>
      <c r="T2074" s="51"/>
      <c r="U2074" s="51"/>
      <c r="V2074" s="51"/>
      <c r="W2074" s="51"/>
      <c r="X2074" s="51"/>
      <c r="Y2074" s="51"/>
      <c r="Z2074" s="51"/>
      <c r="AA2074" s="51"/>
    </row>
    <row r="2075" spans="1:27" ht="11.65" customHeight="1">
      <c r="A2075" s="53">
        <v>1946</v>
      </c>
      <c r="C2075" s="101"/>
      <c r="F2075" s="101" t="s">
        <v>633</v>
      </c>
      <c r="G2075" s="3" t="s">
        <v>569</v>
      </c>
      <c r="H2075" s="59"/>
      <c r="I2075" s="7">
        <v>1028628999.1745837</v>
      </c>
      <c r="J2075" s="7">
        <v>951962767.43375039</v>
      </c>
      <c r="K2075" s="103">
        <v>76666231.740833297</v>
      </c>
      <c r="L2075" s="7">
        <v>71099.019166707993</v>
      </c>
      <c r="M2075" s="7">
        <v>76737330.760000005</v>
      </c>
      <c r="O2075" s="51"/>
      <c r="P2075" s="51"/>
      <c r="Q2075" s="51"/>
      <c r="R2075" s="51"/>
      <c r="S2075" s="51"/>
      <c r="T2075" s="51"/>
      <c r="U2075" s="51"/>
      <c r="V2075" s="51"/>
      <c r="W2075" s="51"/>
      <c r="X2075" s="51"/>
      <c r="Y2075" s="51"/>
      <c r="Z2075" s="51"/>
      <c r="AA2075" s="51"/>
    </row>
    <row r="2076" spans="1:27" ht="11.65" customHeight="1">
      <c r="A2076" s="53">
        <v>1947</v>
      </c>
      <c r="C2076" s="101"/>
      <c r="H2076" s="59" t="s">
        <v>402</v>
      </c>
      <c r="I2076" s="106">
        <v>1028628999.1745837</v>
      </c>
      <c r="J2076" s="106">
        <v>951962767.43375039</v>
      </c>
      <c r="K2076" s="106">
        <v>76666231.740833297</v>
      </c>
      <c r="L2076" s="106">
        <v>71099.019166707993</v>
      </c>
      <c r="M2076" s="106">
        <v>76737330.760000005</v>
      </c>
      <c r="O2076" s="51"/>
      <c r="P2076" s="51"/>
      <c r="Q2076" s="51"/>
      <c r="R2076" s="51"/>
      <c r="S2076" s="51"/>
      <c r="T2076" s="51"/>
      <c r="U2076" s="51"/>
      <c r="V2076" s="51"/>
      <c r="W2076" s="51"/>
      <c r="X2076" s="51"/>
      <c r="Y2076" s="51"/>
      <c r="Z2076" s="51"/>
      <c r="AA2076" s="51"/>
    </row>
    <row r="2077" spans="1:27" ht="11.65" customHeight="1">
      <c r="A2077" s="53">
        <v>1948</v>
      </c>
      <c r="C2077" s="101"/>
      <c r="H2077" s="59"/>
      <c r="I2077" s="7"/>
      <c r="J2077" s="7"/>
      <c r="K2077" s="7"/>
      <c r="L2077" s="7"/>
      <c r="M2077" s="7"/>
      <c r="O2077" s="51"/>
      <c r="P2077" s="51"/>
      <c r="Q2077" s="51"/>
      <c r="R2077" s="51"/>
      <c r="S2077" s="51"/>
      <c r="T2077" s="51"/>
      <c r="U2077" s="51"/>
      <c r="V2077" s="51"/>
      <c r="W2077" s="51"/>
      <c r="X2077" s="51"/>
      <c r="Y2077" s="51"/>
      <c r="Z2077" s="51"/>
      <c r="AA2077" s="51"/>
    </row>
    <row r="2078" spans="1:27" ht="11.65" customHeight="1">
      <c r="A2078" s="53">
        <v>1949</v>
      </c>
      <c r="C2078" s="101">
        <v>363</v>
      </c>
      <c r="D2078" s="3" t="s">
        <v>297</v>
      </c>
      <c r="H2078" s="59"/>
      <c r="I2078" s="7"/>
      <c r="J2078" s="7"/>
      <c r="K2078" s="7"/>
      <c r="L2078" s="7"/>
      <c r="M2078" s="7"/>
      <c r="O2078" s="51"/>
      <c r="P2078" s="51"/>
      <c r="Q2078" s="51"/>
      <c r="R2078" s="51"/>
      <c r="S2078" s="51"/>
      <c r="T2078" s="51"/>
      <c r="U2078" s="51"/>
      <c r="V2078" s="51"/>
      <c r="W2078" s="51"/>
      <c r="X2078" s="51"/>
      <c r="Y2078" s="51"/>
      <c r="Z2078" s="51"/>
      <c r="AA2078" s="51"/>
    </row>
    <row r="2079" spans="1:27" ht="11.65" customHeight="1">
      <c r="A2079" s="53">
        <v>1950</v>
      </c>
      <c r="C2079" s="101"/>
      <c r="F2079" s="101" t="s">
        <v>633</v>
      </c>
      <c r="G2079" s="3" t="s">
        <v>569</v>
      </c>
      <c r="H2079" s="59"/>
      <c r="I2079" s="7">
        <v>0</v>
      </c>
      <c r="J2079" s="7">
        <v>0</v>
      </c>
      <c r="K2079" s="103">
        <v>0</v>
      </c>
      <c r="L2079" s="7">
        <v>0</v>
      </c>
      <c r="M2079" s="7">
        <v>0</v>
      </c>
      <c r="O2079" s="51"/>
      <c r="P2079" s="51"/>
      <c r="Q2079" s="51"/>
      <c r="R2079" s="51"/>
      <c r="S2079" s="51"/>
      <c r="T2079" s="51"/>
      <c r="U2079" s="51"/>
      <c r="V2079" s="51"/>
      <c r="W2079" s="51"/>
      <c r="X2079" s="51"/>
      <c r="Y2079" s="51"/>
      <c r="Z2079" s="51"/>
      <c r="AA2079" s="51"/>
    </row>
    <row r="2080" spans="1:27" ht="11.65" customHeight="1">
      <c r="A2080" s="53">
        <v>1951</v>
      </c>
      <c r="C2080" s="101"/>
      <c r="H2080" s="59" t="s">
        <v>402</v>
      </c>
      <c r="I2080" s="106">
        <v>0</v>
      </c>
      <c r="J2080" s="106">
        <v>0</v>
      </c>
      <c r="K2080" s="106">
        <v>0</v>
      </c>
      <c r="L2080" s="106">
        <v>0</v>
      </c>
      <c r="M2080" s="106">
        <v>0</v>
      </c>
      <c r="O2080" s="51"/>
      <c r="P2080" s="51"/>
      <c r="Q2080" s="51"/>
      <c r="R2080" s="51"/>
      <c r="S2080" s="51"/>
      <c r="T2080" s="51"/>
      <c r="U2080" s="51"/>
      <c r="V2080" s="51"/>
      <c r="W2080" s="51"/>
      <c r="X2080" s="51"/>
      <c r="Y2080" s="51"/>
      <c r="Z2080" s="51"/>
      <c r="AA2080" s="51"/>
    </row>
    <row r="2081" spans="1:27" ht="11.65" customHeight="1">
      <c r="A2081" s="53">
        <v>1952</v>
      </c>
      <c r="C2081" s="101"/>
      <c r="H2081" s="59"/>
      <c r="I2081" s="7"/>
      <c r="J2081" s="7"/>
      <c r="K2081" s="7"/>
      <c r="L2081" s="7"/>
      <c r="M2081" s="7"/>
      <c r="O2081" s="51"/>
      <c r="P2081" s="51"/>
      <c r="Q2081" s="51"/>
      <c r="R2081" s="51"/>
      <c r="S2081" s="51"/>
      <c r="T2081" s="51"/>
      <c r="U2081" s="51"/>
      <c r="V2081" s="51"/>
      <c r="W2081" s="51"/>
      <c r="X2081" s="51"/>
      <c r="Y2081" s="51"/>
      <c r="Z2081" s="51"/>
      <c r="AA2081" s="51"/>
    </row>
    <row r="2082" spans="1:27" ht="11.65" customHeight="1">
      <c r="A2082" s="53">
        <v>1953</v>
      </c>
      <c r="C2082" s="101">
        <v>364</v>
      </c>
      <c r="D2082" s="3" t="s">
        <v>456</v>
      </c>
      <c r="H2082" s="59"/>
      <c r="I2082" s="7"/>
      <c r="J2082" s="7"/>
      <c r="K2082" s="7"/>
      <c r="L2082" s="7"/>
      <c r="M2082" s="7"/>
      <c r="O2082" s="51"/>
      <c r="P2082" s="51"/>
      <c r="Q2082" s="51"/>
      <c r="R2082" s="51"/>
      <c r="S2082" s="51"/>
      <c r="T2082" s="51"/>
      <c r="U2082" s="51"/>
      <c r="V2082" s="51"/>
      <c r="W2082" s="51"/>
      <c r="X2082" s="51"/>
      <c r="Y2082" s="51"/>
      <c r="Z2082" s="51"/>
      <c r="AA2082" s="51"/>
    </row>
    <row r="2083" spans="1:27" ht="11.65" customHeight="1">
      <c r="A2083" s="53">
        <v>1954</v>
      </c>
      <c r="C2083" s="101"/>
      <c r="F2083" s="101" t="s">
        <v>633</v>
      </c>
      <c r="G2083" s="3" t="s">
        <v>569</v>
      </c>
      <c r="H2083" s="59"/>
      <c r="I2083" s="7">
        <v>1257361802.011667</v>
      </c>
      <c r="J2083" s="7">
        <v>1144759573.7137501</v>
      </c>
      <c r="K2083" s="103">
        <v>112602228.29791699</v>
      </c>
      <c r="L2083" s="7">
        <v>4370286.1620829999</v>
      </c>
      <c r="M2083" s="7">
        <v>116972514.45999999</v>
      </c>
      <c r="O2083" s="51"/>
      <c r="P2083" s="51"/>
      <c r="Q2083" s="51"/>
      <c r="R2083" s="51"/>
      <c r="S2083" s="51"/>
      <c r="T2083" s="51"/>
      <c r="U2083" s="51"/>
      <c r="V2083" s="51"/>
      <c r="W2083" s="51"/>
      <c r="X2083" s="51"/>
      <c r="Y2083" s="51"/>
      <c r="Z2083" s="51"/>
      <c r="AA2083" s="51"/>
    </row>
    <row r="2084" spans="1:27" ht="11.65" customHeight="1">
      <c r="A2084" s="53">
        <v>1955</v>
      </c>
      <c r="C2084" s="101"/>
      <c r="H2084" s="59" t="s">
        <v>402</v>
      </c>
      <c r="I2084" s="106">
        <v>1257361802.011667</v>
      </c>
      <c r="J2084" s="106">
        <v>1144759573.7137501</v>
      </c>
      <c r="K2084" s="106">
        <v>112602228.29791699</v>
      </c>
      <c r="L2084" s="106">
        <v>4370286.1620829999</v>
      </c>
      <c r="M2084" s="106">
        <v>116972514.45999999</v>
      </c>
      <c r="O2084" s="51"/>
      <c r="P2084" s="51"/>
      <c r="Q2084" s="51"/>
      <c r="R2084" s="51"/>
      <c r="S2084" s="51"/>
      <c r="T2084" s="51"/>
      <c r="U2084" s="51"/>
      <c r="V2084" s="51"/>
      <c r="W2084" s="51"/>
      <c r="X2084" s="51"/>
      <c r="Y2084" s="51"/>
      <c r="Z2084" s="51"/>
      <c r="AA2084" s="51"/>
    </row>
    <row r="2085" spans="1:27" ht="11.65" customHeight="1">
      <c r="A2085" s="53">
        <v>1956</v>
      </c>
      <c r="C2085" s="101"/>
      <c r="H2085" s="59"/>
      <c r="I2085" s="109"/>
      <c r="J2085" s="7"/>
      <c r="K2085" s="7"/>
      <c r="L2085" s="7"/>
      <c r="M2085" s="7"/>
      <c r="O2085" s="51"/>
      <c r="P2085" s="51"/>
      <c r="Q2085" s="51"/>
      <c r="R2085" s="51"/>
      <c r="S2085" s="51"/>
      <c r="T2085" s="51"/>
      <c r="U2085" s="51"/>
      <c r="V2085" s="51"/>
      <c r="W2085" s="51"/>
      <c r="X2085" s="51"/>
      <c r="Y2085" s="51"/>
      <c r="Z2085" s="51"/>
      <c r="AA2085" s="51"/>
    </row>
    <row r="2086" spans="1:27" ht="11.65" customHeight="1">
      <c r="A2086" s="53">
        <v>1957</v>
      </c>
      <c r="C2086" s="101">
        <v>365</v>
      </c>
      <c r="D2086" s="3" t="s">
        <v>457</v>
      </c>
      <c r="H2086" s="59"/>
      <c r="I2086" s="7"/>
      <c r="J2086" s="7"/>
      <c r="K2086" s="7"/>
      <c r="L2086" s="7"/>
      <c r="M2086" s="7"/>
      <c r="O2086" s="51"/>
      <c r="P2086" s="51"/>
      <c r="Q2086" s="51"/>
      <c r="R2086" s="51"/>
      <c r="S2086" s="51"/>
      <c r="T2086" s="51"/>
      <c r="U2086" s="51"/>
      <c r="V2086" s="51"/>
      <c r="W2086" s="51"/>
      <c r="X2086" s="51"/>
      <c r="Y2086" s="51"/>
      <c r="Z2086" s="51"/>
      <c r="AA2086" s="51"/>
    </row>
    <row r="2087" spans="1:27" ht="11.65" customHeight="1">
      <c r="A2087" s="53">
        <v>1958</v>
      </c>
      <c r="C2087" s="101"/>
      <c r="F2087" s="101" t="s">
        <v>633</v>
      </c>
      <c r="G2087" s="3" t="s">
        <v>569</v>
      </c>
      <c r="H2087" s="59"/>
      <c r="I2087" s="7">
        <v>801308325.33458328</v>
      </c>
      <c r="J2087" s="7">
        <v>725275242.54624999</v>
      </c>
      <c r="K2087" s="103">
        <v>76033082.788333297</v>
      </c>
      <c r="L2087" s="7">
        <v>1122308.1416667104</v>
      </c>
      <c r="M2087" s="7">
        <v>77155390.930000007</v>
      </c>
      <c r="O2087" s="51"/>
      <c r="P2087" s="51"/>
      <c r="Q2087" s="51"/>
      <c r="R2087" s="51"/>
      <c r="S2087" s="51"/>
      <c r="T2087" s="51"/>
      <c r="U2087" s="51"/>
      <c r="V2087" s="51"/>
      <c r="W2087" s="51"/>
      <c r="X2087" s="51"/>
      <c r="Y2087" s="51"/>
      <c r="Z2087" s="51"/>
      <c r="AA2087" s="51"/>
    </row>
    <row r="2088" spans="1:27" ht="11.65" customHeight="1">
      <c r="A2088" s="53">
        <v>1959</v>
      </c>
      <c r="C2088" s="101"/>
      <c r="H2088" s="59" t="s">
        <v>402</v>
      </c>
      <c r="I2088" s="106">
        <v>801308325.33458328</v>
      </c>
      <c r="J2088" s="106">
        <v>725275242.54624999</v>
      </c>
      <c r="K2088" s="106">
        <v>76033082.788333297</v>
      </c>
      <c r="L2088" s="106">
        <v>1122308.1416667104</v>
      </c>
      <c r="M2088" s="106">
        <v>77155390.930000007</v>
      </c>
      <c r="O2088" s="51"/>
      <c r="P2088" s="51"/>
      <c r="Q2088" s="51"/>
      <c r="R2088" s="51"/>
      <c r="S2088" s="51"/>
      <c r="T2088" s="51"/>
      <c r="U2088" s="51"/>
      <c r="V2088" s="51"/>
      <c r="W2088" s="51"/>
      <c r="X2088" s="51"/>
      <c r="Y2088" s="51"/>
      <c r="Z2088" s="51"/>
      <c r="AA2088" s="51"/>
    </row>
    <row r="2089" spans="1:27" ht="11.65" customHeight="1">
      <c r="A2089" s="53">
        <v>1960</v>
      </c>
      <c r="C2089" s="101"/>
      <c r="H2089" s="59"/>
      <c r="I2089" s="7"/>
      <c r="J2089" s="7"/>
      <c r="K2089" s="7"/>
      <c r="L2089" s="7"/>
      <c r="M2089" s="7"/>
      <c r="O2089" s="51"/>
      <c r="P2089" s="51"/>
      <c r="Q2089" s="51"/>
      <c r="R2089" s="51"/>
      <c r="S2089" s="51"/>
      <c r="T2089" s="51"/>
      <c r="U2089" s="51"/>
      <c r="V2089" s="51"/>
      <c r="W2089" s="51"/>
      <c r="X2089" s="51"/>
      <c r="Y2089" s="51"/>
      <c r="Z2089" s="51"/>
      <c r="AA2089" s="51"/>
    </row>
    <row r="2090" spans="1:27" ht="11.65" customHeight="1">
      <c r="A2090" s="53">
        <v>1961</v>
      </c>
      <c r="C2090" s="101">
        <v>366</v>
      </c>
      <c r="D2090" s="3" t="s">
        <v>446</v>
      </c>
      <c r="H2090" s="59"/>
      <c r="I2090" s="7"/>
      <c r="J2090" s="7"/>
      <c r="K2090" s="7"/>
      <c r="L2090" s="7"/>
      <c r="M2090" s="7"/>
      <c r="O2090" s="51"/>
      <c r="P2090" s="51"/>
      <c r="Q2090" s="51"/>
      <c r="R2090" s="51"/>
      <c r="S2090" s="51"/>
      <c r="T2090" s="51"/>
      <c r="U2090" s="51"/>
      <c r="V2090" s="51"/>
      <c r="W2090" s="51"/>
      <c r="X2090" s="51"/>
      <c r="Y2090" s="51"/>
      <c r="Z2090" s="51"/>
      <c r="AA2090" s="51"/>
    </row>
    <row r="2091" spans="1:27" ht="11.65" customHeight="1">
      <c r="A2091" s="53">
        <v>1962</v>
      </c>
      <c r="C2091" s="101"/>
      <c r="F2091" s="101" t="s">
        <v>633</v>
      </c>
      <c r="G2091" s="3" t="s">
        <v>569</v>
      </c>
      <c r="H2091" s="59"/>
      <c r="I2091" s="7">
        <v>397586217.73125035</v>
      </c>
      <c r="J2091" s="7">
        <v>378335809.99500036</v>
      </c>
      <c r="K2091" s="103">
        <v>19250407.736249998</v>
      </c>
      <c r="L2091" s="7">
        <v>290475.09375</v>
      </c>
      <c r="M2091" s="7">
        <v>19540882.829999998</v>
      </c>
      <c r="O2091" s="51"/>
      <c r="P2091" s="51"/>
      <c r="Q2091" s="51"/>
      <c r="R2091" s="51"/>
      <c r="S2091" s="51"/>
      <c r="T2091" s="51"/>
      <c r="U2091" s="51"/>
      <c r="V2091" s="51"/>
      <c r="W2091" s="51"/>
      <c r="X2091" s="51"/>
      <c r="Y2091" s="51"/>
      <c r="Z2091" s="51"/>
      <c r="AA2091" s="51"/>
    </row>
    <row r="2092" spans="1:27" ht="11.65" customHeight="1">
      <c r="A2092" s="53">
        <v>1963</v>
      </c>
      <c r="C2092" s="101"/>
      <c r="H2092" s="59" t="s">
        <v>402</v>
      </c>
      <c r="I2092" s="106">
        <v>397586217.73125035</v>
      </c>
      <c r="J2092" s="106">
        <v>378335809.99500036</v>
      </c>
      <c r="K2092" s="106">
        <v>19250407.736249998</v>
      </c>
      <c r="L2092" s="106">
        <v>290475.09375</v>
      </c>
      <c r="M2092" s="106">
        <v>19540882.829999998</v>
      </c>
      <c r="O2092" s="51"/>
      <c r="P2092" s="51"/>
      <c r="Q2092" s="51"/>
      <c r="R2092" s="51"/>
      <c r="S2092" s="51"/>
      <c r="T2092" s="51"/>
      <c r="U2092" s="51"/>
      <c r="V2092" s="51"/>
      <c r="W2092" s="51"/>
      <c r="X2092" s="51"/>
      <c r="Y2092" s="51"/>
      <c r="Z2092" s="51"/>
      <c r="AA2092" s="51"/>
    </row>
    <row r="2093" spans="1:27" ht="11.65" customHeight="1">
      <c r="A2093" s="53">
        <v>1964</v>
      </c>
      <c r="C2093" s="101"/>
      <c r="H2093" s="59"/>
      <c r="I2093" s="7"/>
      <c r="J2093" s="7"/>
      <c r="K2093" s="7"/>
      <c r="L2093" s="7"/>
      <c r="M2093" s="7"/>
      <c r="O2093" s="51"/>
      <c r="P2093" s="51"/>
      <c r="Q2093" s="51"/>
      <c r="R2093" s="51"/>
      <c r="S2093" s="51"/>
      <c r="T2093" s="51"/>
      <c r="U2093" s="51"/>
      <c r="V2093" s="51"/>
      <c r="W2093" s="51"/>
      <c r="X2093" s="51"/>
      <c r="Y2093" s="51"/>
      <c r="Z2093" s="51"/>
      <c r="AA2093" s="51"/>
    </row>
    <row r="2094" spans="1:27" ht="11.65" customHeight="1">
      <c r="A2094" s="53">
        <v>1965</v>
      </c>
      <c r="C2094" s="101"/>
      <c r="H2094" s="59"/>
      <c r="I2094" s="109"/>
      <c r="J2094" s="7"/>
      <c r="K2094" s="7"/>
      <c r="L2094" s="7"/>
      <c r="M2094" s="7"/>
      <c r="O2094" s="51"/>
      <c r="P2094" s="51"/>
      <c r="Q2094" s="51"/>
      <c r="R2094" s="51"/>
      <c r="S2094" s="51"/>
      <c r="T2094" s="51"/>
      <c r="U2094" s="51"/>
      <c r="V2094" s="51"/>
      <c r="W2094" s="51"/>
      <c r="X2094" s="51"/>
      <c r="Y2094" s="51"/>
      <c r="Z2094" s="51"/>
      <c r="AA2094" s="51"/>
    </row>
    <row r="2095" spans="1:27" ht="11.65" customHeight="1">
      <c r="A2095" s="53">
        <v>1966</v>
      </c>
      <c r="C2095" s="101"/>
      <c r="E2095" s="57"/>
      <c r="H2095" s="59"/>
      <c r="I2095" s="109"/>
      <c r="J2095" s="109"/>
      <c r="K2095" s="109"/>
      <c r="L2095" s="109"/>
      <c r="M2095" s="109"/>
      <c r="O2095" s="110"/>
      <c r="P2095" s="110"/>
      <c r="Q2095" s="110"/>
      <c r="R2095" s="110"/>
      <c r="S2095" s="110"/>
      <c r="T2095" s="110"/>
      <c r="U2095" s="51"/>
      <c r="V2095" s="110"/>
      <c r="W2095" s="110"/>
      <c r="X2095" s="110"/>
      <c r="Y2095" s="110"/>
      <c r="Z2095" s="110"/>
      <c r="AA2095" s="110"/>
    </row>
    <row r="2096" spans="1:27" ht="11.65" customHeight="1">
      <c r="A2096" s="53">
        <v>1967</v>
      </c>
      <c r="C2096" s="111"/>
      <c r="D2096" s="56"/>
      <c r="E2096" s="112"/>
      <c r="G2096" s="56"/>
      <c r="H2096" s="113"/>
      <c r="I2096" s="114"/>
      <c r="J2096" s="114"/>
      <c r="K2096" s="114"/>
      <c r="L2096" s="114"/>
      <c r="M2096" s="114"/>
      <c r="O2096" s="115"/>
      <c r="P2096" s="115"/>
      <c r="Q2096" s="115"/>
      <c r="R2096" s="115"/>
      <c r="S2096" s="115"/>
      <c r="T2096" s="115"/>
      <c r="U2096" s="51"/>
      <c r="V2096" s="115"/>
      <c r="W2096" s="115"/>
      <c r="X2096" s="115"/>
      <c r="Y2096" s="115"/>
      <c r="Z2096" s="115"/>
      <c r="AA2096" s="115"/>
    </row>
    <row r="2097" spans="1:27" ht="11.65" customHeight="1">
      <c r="A2097" s="53">
        <v>1968</v>
      </c>
      <c r="C2097" s="101">
        <v>367</v>
      </c>
      <c r="D2097" s="3" t="s">
        <v>447</v>
      </c>
      <c r="H2097" s="59"/>
      <c r="I2097" s="7"/>
      <c r="J2097" s="7"/>
      <c r="K2097" s="7"/>
      <c r="L2097" s="7"/>
      <c r="M2097" s="7"/>
      <c r="O2097" s="51"/>
      <c r="P2097" s="51"/>
      <c r="Q2097" s="51"/>
      <c r="R2097" s="51"/>
      <c r="S2097" s="51"/>
      <c r="T2097" s="51"/>
      <c r="U2097" s="51"/>
      <c r="V2097" s="51"/>
      <c r="W2097" s="51"/>
      <c r="X2097" s="51"/>
      <c r="Y2097" s="51"/>
      <c r="Z2097" s="51"/>
      <c r="AA2097" s="51"/>
    </row>
    <row r="2098" spans="1:27" ht="11.65" customHeight="1">
      <c r="A2098" s="53">
        <v>1969</v>
      </c>
      <c r="C2098" s="101"/>
      <c r="F2098" s="101" t="s">
        <v>633</v>
      </c>
      <c r="G2098" s="3" t="s">
        <v>569</v>
      </c>
      <c r="H2098" s="59"/>
      <c r="I2098" s="7">
        <v>930489820.72874963</v>
      </c>
      <c r="J2098" s="7">
        <v>900123093.22374964</v>
      </c>
      <c r="K2098" s="103">
        <v>30366727.504999999</v>
      </c>
      <c r="L2098" s="7">
        <v>673579.70500000194</v>
      </c>
      <c r="M2098" s="7">
        <v>31040307.210000001</v>
      </c>
      <c r="O2098" s="51"/>
      <c r="P2098" s="51"/>
      <c r="Q2098" s="51"/>
      <c r="R2098" s="51"/>
      <c r="S2098" s="51"/>
      <c r="T2098" s="51"/>
      <c r="U2098" s="51"/>
      <c r="V2098" s="51"/>
      <c r="W2098" s="51"/>
      <c r="X2098" s="51"/>
      <c r="Y2098" s="51"/>
      <c r="Z2098" s="51"/>
      <c r="AA2098" s="51"/>
    </row>
    <row r="2099" spans="1:27" ht="11.65" customHeight="1">
      <c r="A2099" s="53">
        <v>1970</v>
      </c>
      <c r="C2099" s="101"/>
      <c r="H2099" s="59" t="s">
        <v>402</v>
      </c>
      <c r="I2099" s="106">
        <v>930489820.72874963</v>
      </c>
      <c r="J2099" s="106">
        <v>900123093.22374964</v>
      </c>
      <c r="K2099" s="106">
        <v>30366727.504999999</v>
      </c>
      <c r="L2099" s="106">
        <v>673579.70500000194</v>
      </c>
      <c r="M2099" s="106">
        <v>31040307.210000001</v>
      </c>
      <c r="O2099" s="51"/>
      <c r="P2099" s="51"/>
      <c r="Q2099" s="51"/>
      <c r="R2099" s="51"/>
      <c r="S2099" s="51"/>
      <c r="T2099" s="51"/>
      <c r="U2099" s="51"/>
      <c r="V2099" s="51"/>
      <c r="W2099" s="51"/>
      <c r="X2099" s="51"/>
      <c r="Y2099" s="51"/>
      <c r="Z2099" s="51"/>
      <c r="AA2099" s="51"/>
    </row>
    <row r="2100" spans="1:27" ht="11.65" customHeight="1">
      <c r="A2100" s="53">
        <v>1971</v>
      </c>
      <c r="C2100" s="101"/>
      <c r="H2100" s="59"/>
      <c r="I2100" s="7"/>
      <c r="J2100" s="7"/>
      <c r="K2100" s="7"/>
      <c r="L2100" s="7"/>
      <c r="M2100" s="7"/>
      <c r="O2100" s="51"/>
      <c r="P2100" s="51"/>
      <c r="Q2100" s="51"/>
      <c r="R2100" s="51"/>
      <c r="S2100" s="51"/>
      <c r="T2100" s="51"/>
      <c r="U2100" s="51"/>
      <c r="V2100" s="51"/>
      <c r="W2100" s="51"/>
      <c r="X2100" s="51"/>
      <c r="Y2100" s="51"/>
      <c r="Z2100" s="51"/>
      <c r="AA2100" s="51"/>
    </row>
    <row r="2101" spans="1:27" ht="11.65" customHeight="1">
      <c r="A2101" s="53">
        <v>1972</v>
      </c>
      <c r="C2101" s="101">
        <v>368</v>
      </c>
      <c r="D2101" s="3" t="s">
        <v>458</v>
      </c>
      <c r="H2101" s="59"/>
      <c r="I2101" s="7"/>
      <c r="J2101" s="7"/>
      <c r="K2101" s="7"/>
      <c r="L2101" s="7"/>
      <c r="M2101" s="7"/>
      <c r="O2101" s="51"/>
      <c r="P2101" s="51"/>
      <c r="Q2101" s="51"/>
      <c r="R2101" s="51"/>
      <c r="S2101" s="51"/>
      <c r="T2101" s="51"/>
      <c r="U2101" s="51"/>
      <c r="V2101" s="51"/>
      <c r="W2101" s="51"/>
      <c r="X2101" s="51"/>
      <c r="Y2101" s="51"/>
      <c r="Z2101" s="51"/>
      <c r="AA2101" s="51"/>
    </row>
    <row r="2102" spans="1:27" ht="11.65" customHeight="1">
      <c r="A2102" s="53">
        <v>1973</v>
      </c>
      <c r="C2102" s="101"/>
      <c r="F2102" s="101" t="s">
        <v>633</v>
      </c>
      <c r="G2102" s="3" t="s">
        <v>569</v>
      </c>
      <c r="H2102" s="59"/>
      <c r="I2102" s="7">
        <v>1423634458.5995843</v>
      </c>
      <c r="J2102" s="7">
        <v>1306104119.5554173</v>
      </c>
      <c r="K2102" s="103">
        <v>117530339.044167</v>
      </c>
      <c r="L2102" s="7">
        <v>1535154.4858330041</v>
      </c>
      <c r="M2102" s="7">
        <v>119065493.53</v>
      </c>
      <c r="O2102" s="51"/>
      <c r="P2102" s="51"/>
      <c r="Q2102" s="51"/>
      <c r="R2102" s="51"/>
      <c r="S2102" s="51"/>
      <c r="T2102" s="51"/>
      <c r="U2102" s="51"/>
      <c r="V2102" s="51"/>
      <c r="W2102" s="51"/>
      <c r="X2102" s="51"/>
      <c r="Y2102" s="51"/>
      <c r="Z2102" s="51"/>
      <c r="AA2102" s="51"/>
    </row>
    <row r="2103" spans="1:27" ht="11.65" customHeight="1">
      <c r="A2103" s="53">
        <v>1974</v>
      </c>
      <c r="C2103" s="101"/>
      <c r="H2103" s="59" t="s">
        <v>402</v>
      </c>
      <c r="I2103" s="106">
        <v>1423634458.5995843</v>
      </c>
      <c r="J2103" s="106">
        <v>1306104119.5554173</v>
      </c>
      <c r="K2103" s="106">
        <v>117530339.044167</v>
      </c>
      <c r="L2103" s="106">
        <v>1535154.4858330041</v>
      </c>
      <c r="M2103" s="106">
        <v>119065493.53</v>
      </c>
      <c r="O2103" s="51"/>
      <c r="P2103" s="51"/>
      <c r="Q2103" s="51"/>
      <c r="R2103" s="51"/>
      <c r="S2103" s="51"/>
      <c r="T2103" s="51"/>
      <c r="U2103" s="51"/>
      <c r="V2103" s="51"/>
      <c r="W2103" s="51"/>
      <c r="X2103" s="51"/>
      <c r="Y2103" s="51"/>
      <c r="Z2103" s="51"/>
      <c r="AA2103" s="51"/>
    </row>
    <row r="2104" spans="1:27" ht="11.65" customHeight="1">
      <c r="A2104" s="53">
        <v>1975</v>
      </c>
      <c r="C2104" s="101"/>
      <c r="H2104" s="59"/>
      <c r="I2104" s="7"/>
      <c r="J2104" s="7"/>
      <c r="K2104" s="7"/>
      <c r="L2104" s="7"/>
      <c r="M2104" s="7"/>
      <c r="O2104" s="51"/>
      <c r="P2104" s="51"/>
      <c r="Q2104" s="51"/>
      <c r="R2104" s="51"/>
      <c r="S2104" s="51"/>
      <c r="T2104" s="51"/>
      <c r="U2104" s="51"/>
      <c r="V2104" s="51"/>
      <c r="W2104" s="51"/>
      <c r="X2104" s="51"/>
      <c r="Y2104" s="51"/>
      <c r="Z2104" s="51"/>
      <c r="AA2104" s="51"/>
    </row>
    <row r="2105" spans="1:27" ht="11.65" customHeight="1">
      <c r="A2105" s="53">
        <v>1976</v>
      </c>
      <c r="C2105" s="101">
        <v>369</v>
      </c>
      <c r="D2105" s="3" t="s">
        <v>303</v>
      </c>
      <c r="H2105" s="59"/>
      <c r="I2105" s="7"/>
      <c r="J2105" s="7"/>
      <c r="K2105" s="7"/>
      <c r="L2105" s="7"/>
      <c r="M2105" s="7"/>
      <c r="O2105" s="51"/>
      <c r="P2105" s="51"/>
      <c r="Q2105" s="51"/>
      <c r="R2105" s="51"/>
      <c r="S2105" s="51"/>
      <c r="T2105" s="51"/>
      <c r="U2105" s="51"/>
      <c r="V2105" s="51"/>
      <c r="W2105" s="51"/>
      <c r="X2105" s="51"/>
      <c r="Y2105" s="51"/>
      <c r="Z2105" s="51"/>
      <c r="AA2105" s="51"/>
    </row>
    <row r="2106" spans="1:27" ht="11.65" customHeight="1">
      <c r="A2106" s="53">
        <v>1977</v>
      </c>
      <c r="C2106" s="101"/>
      <c r="F2106" s="101" t="s">
        <v>633</v>
      </c>
      <c r="G2106" s="3" t="s">
        <v>569</v>
      </c>
      <c r="H2106" s="59"/>
      <c r="I2106" s="7">
        <v>860815097.08083355</v>
      </c>
      <c r="J2106" s="7">
        <v>792591453.34750021</v>
      </c>
      <c r="K2106" s="103">
        <v>68223643.733333305</v>
      </c>
      <c r="L2106" s="7">
        <v>1476765.2466666996</v>
      </c>
      <c r="M2106" s="7">
        <v>69700408.980000004</v>
      </c>
      <c r="O2106" s="51"/>
      <c r="P2106" s="51"/>
      <c r="Q2106" s="51"/>
      <c r="R2106" s="51"/>
      <c r="S2106" s="51"/>
      <c r="T2106" s="51"/>
      <c r="U2106" s="51"/>
      <c r="V2106" s="51"/>
      <c r="W2106" s="51"/>
      <c r="X2106" s="51"/>
      <c r="Y2106" s="51"/>
      <c r="Z2106" s="51"/>
      <c r="AA2106" s="51"/>
    </row>
    <row r="2107" spans="1:27" ht="11.65" customHeight="1">
      <c r="A2107" s="53">
        <v>1978</v>
      </c>
      <c r="C2107" s="101"/>
      <c r="H2107" s="59" t="s">
        <v>402</v>
      </c>
      <c r="I2107" s="106">
        <v>860815097.08083355</v>
      </c>
      <c r="J2107" s="106">
        <v>792591453.34750021</v>
      </c>
      <c r="K2107" s="106">
        <v>68223643.733333305</v>
      </c>
      <c r="L2107" s="106">
        <v>1476765.2466666996</v>
      </c>
      <c r="M2107" s="106">
        <v>69700408.980000004</v>
      </c>
      <c r="O2107" s="51"/>
      <c r="P2107" s="51"/>
      <c r="Q2107" s="51"/>
      <c r="R2107" s="51"/>
      <c r="S2107" s="51"/>
      <c r="T2107" s="51"/>
      <c r="U2107" s="51"/>
      <c r="V2107" s="51"/>
      <c r="W2107" s="51"/>
      <c r="X2107" s="51"/>
      <c r="Y2107" s="51"/>
      <c r="Z2107" s="51"/>
      <c r="AA2107" s="51"/>
    </row>
    <row r="2108" spans="1:27" ht="11.65" customHeight="1">
      <c r="A2108" s="53">
        <v>1979</v>
      </c>
      <c r="C2108" s="101"/>
      <c r="H2108" s="59"/>
      <c r="I2108" s="7"/>
      <c r="J2108" s="7"/>
      <c r="K2108" s="7"/>
      <c r="L2108" s="7"/>
      <c r="M2108" s="7"/>
      <c r="O2108" s="51"/>
      <c r="P2108" s="51"/>
      <c r="Q2108" s="51"/>
      <c r="R2108" s="51"/>
      <c r="S2108" s="51"/>
      <c r="T2108" s="51"/>
      <c r="U2108" s="51"/>
      <c r="V2108" s="51"/>
      <c r="W2108" s="51"/>
      <c r="X2108" s="51"/>
      <c r="Y2108" s="51"/>
      <c r="Z2108" s="51"/>
      <c r="AA2108" s="51"/>
    </row>
    <row r="2109" spans="1:27" ht="11.65" customHeight="1">
      <c r="A2109" s="53">
        <v>1980</v>
      </c>
      <c r="C2109" s="101">
        <v>370</v>
      </c>
      <c r="D2109" s="3" t="s">
        <v>304</v>
      </c>
      <c r="H2109" s="59"/>
      <c r="I2109" s="7"/>
      <c r="J2109" s="7"/>
      <c r="K2109" s="7"/>
      <c r="L2109" s="7"/>
      <c r="M2109" s="7"/>
      <c r="O2109" s="51"/>
      <c r="P2109" s="51"/>
      <c r="Q2109" s="51"/>
      <c r="R2109" s="51"/>
      <c r="S2109" s="51"/>
      <c r="T2109" s="51"/>
      <c r="U2109" s="51"/>
      <c r="V2109" s="51"/>
      <c r="W2109" s="51"/>
      <c r="X2109" s="51"/>
      <c r="Y2109" s="51"/>
      <c r="Z2109" s="51"/>
      <c r="AA2109" s="51"/>
    </row>
    <row r="2110" spans="1:27" ht="11.65" customHeight="1">
      <c r="A2110" s="53">
        <v>1981</v>
      </c>
      <c r="C2110" s="101"/>
      <c r="F2110" s="101" t="s">
        <v>633</v>
      </c>
      <c r="G2110" s="3" t="s">
        <v>569</v>
      </c>
      <c r="H2110" s="59"/>
      <c r="I2110" s="7">
        <v>243820415.15791661</v>
      </c>
      <c r="J2110" s="7">
        <v>230270453.71541661</v>
      </c>
      <c r="K2110" s="103">
        <v>13549961.442500001</v>
      </c>
      <c r="L2110" s="7">
        <v>434824.21749999933</v>
      </c>
      <c r="M2110" s="7">
        <v>13984785.66</v>
      </c>
      <c r="O2110" s="51"/>
      <c r="P2110" s="51"/>
      <c r="Q2110" s="51"/>
      <c r="R2110" s="51"/>
      <c r="S2110" s="51"/>
      <c r="T2110" s="51"/>
      <c r="U2110" s="51"/>
      <c r="V2110" s="51"/>
      <c r="W2110" s="51"/>
      <c r="X2110" s="51"/>
      <c r="Y2110" s="51"/>
      <c r="Z2110" s="51"/>
      <c r="AA2110" s="51"/>
    </row>
    <row r="2111" spans="1:27" ht="11.65" customHeight="1">
      <c r="A2111" s="53">
        <v>1982</v>
      </c>
      <c r="C2111" s="101"/>
      <c r="H2111" s="59" t="s">
        <v>402</v>
      </c>
      <c r="I2111" s="106">
        <v>243820415.15791661</v>
      </c>
      <c r="J2111" s="106">
        <v>230270453.71541661</v>
      </c>
      <c r="K2111" s="106">
        <v>13549961.442500001</v>
      </c>
      <c r="L2111" s="106">
        <v>434824.21749999933</v>
      </c>
      <c r="M2111" s="106">
        <v>13984785.66</v>
      </c>
      <c r="O2111" s="51"/>
      <c r="P2111" s="51"/>
      <c r="Q2111" s="51"/>
      <c r="R2111" s="51"/>
      <c r="S2111" s="51"/>
      <c r="T2111" s="51"/>
      <c r="U2111" s="51"/>
      <c r="V2111" s="51"/>
      <c r="W2111" s="51"/>
      <c r="X2111" s="51"/>
      <c r="Y2111" s="51"/>
      <c r="Z2111" s="51"/>
      <c r="AA2111" s="51"/>
    </row>
    <row r="2112" spans="1:27" ht="11.65" customHeight="1">
      <c r="A2112" s="53">
        <v>1983</v>
      </c>
      <c r="C2112" s="101"/>
      <c r="H2112" s="59"/>
      <c r="I2112" s="7"/>
      <c r="J2112" s="7"/>
      <c r="K2112" s="7"/>
      <c r="L2112" s="7"/>
      <c r="M2112" s="7"/>
      <c r="O2112" s="51"/>
      <c r="P2112" s="51"/>
      <c r="Q2112" s="51"/>
      <c r="R2112" s="51"/>
      <c r="S2112" s="51"/>
      <c r="T2112" s="51"/>
      <c r="U2112" s="51"/>
      <c r="V2112" s="51"/>
      <c r="W2112" s="51"/>
      <c r="X2112" s="51"/>
      <c r="Y2112" s="51"/>
      <c r="Z2112" s="51"/>
      <c r="AA2112" s="51"/>
    </row>
    <row r="2113" spans="1:27" ht="11.65" customHeight="1">
      <c r="A2113" s="53">
        <v>1984</v>
      </c>
      <c r="C2113" s="101">
        <v>371</v>
      </c>
      <c r="D2113" s="3" t="s">
        <v>459</v>
      </c>
      <c r="H2113" s="59"/>
      <c r="I2113" s="7"/>
      <c r="J2113" s="7"/>
      <c r="K2113" s="7"/>
      <c r="L2113" s="7"/>
      <c r="M2113" s="7"/>
      <c r="O2113" s="51"/>
      <c r="P2113" s="51"/>
      <c r="Q2113" s="51"/>
      <c r="R2113" s="51"/>
      <c r="S2113" s="51"/>
      <c r="T2113" s="51"/>
      <c r="U2113" s="51"/>
      <c r="V2113" s="51"/>
      <c r="W2113" s="51"/>
      <c r="X2113" s="51"/>
      <c r="Y2113" s="51"/>
      <c r="Z2113" s="51"/>
      <c r="AA2113" s="51"/>
    </row>
    <row r="2114" spans="1:27" ht="11.65" customHeight="1">
      <c r="A2114" s="53">
        <v>1985</v>
      </c>
      <c r="C2114" s="101"/>
      <c r="F2114" s="101" t="s">
        <v>633</v>
      </c>
      <c r="G2114" s="3" t="s">
        <v>569</v>
      </c>
      <c r="H2114" s="59" t="s">
        <v>34</v>
      </c>
      <c r="I2114" s="7">
        <v>8802593.6074999943</v>
      </c>
      <c r="J2114" s="7">
        <v>8290185.9762499947</v>
      </c>
      <c r="K2114" s="103">
        <v>512407.63124999998</v>
      </c>
      <c r="L2114" s="7">
        <v>-122.54124999995111</v>
      </c>
      <c r="M2114" s="7">
        <v>512285.09</v>
      </c>
      <c r="O2114" s="51"/>
      <c r="P2114" s="51"/>
      <c r="Q2114" s="51"/>
      <c r="R2114" s="51"/>
      <c r="S2114" s="51"/>
      <c r="T2114" s="51"/>
      <c r="U2114" s="51"/>
      <c r="V2114" s="51"/>
      <c r="W2114" s="51"/>
      <c r="X2114" s="51"/>
      <c r="Y2114" s="51"/>
      <c r="Z2114" s="51"/>
      <c r="AA2114" s="51"/>
    </row>
    <row r="2115" spans="1:27" ht="11.65" customHeight="1">
      <c r="A2115" s="53">
        <v>1986</v>
      </c>
      <c r="C2115" s="101"/>
      <c r="H2115" s="59" t="s">
        <v>402</v>
      </c>
      <c r="I2115" s="106">
        <v>8802593.6074999943</v>
      </c>
      <c r="J2115" s="106">
        <v>8290185.9762499947</v>
      </c>
      <c r="K2115" s="106">
        <v>512407.63124999998</v>
      </c>
      <c r="L2115" s="106">
        <v>-122.54124999995111</v>
      </c>
      <c r="M2115" s="106">
        <v>512285.09</v>
      </c>
      <c r="O2115" s="51"/>
      <c r="P2115" s="51"/>
      <c r="Q2115" s="51"/>
      <c r="R2115" s="51"/>
      <c r="S2115" s="51"/>
      <c r="T2115" s="51"/>
      <c r="U2115" s="51"/>
      <c r="V2115" s="51"/>
      <c r="W2115" s="51"/>
      <c r="X2115" s="51"/>
      <c r="Y2115" s="51"/>
      <c r="Z2115" s="51"/>
      <c r="AA2115" s="51"/>
    </row>
    <row r="2116" spans="1:27" ht="11.65" customHeight="1">
      <c r="A2116" s="53">
        <v>1987</v>
      </c>
      <c r="C2116" s="101"/>
      <c r="H2116" s="59"/>
      <c r="I2116" s="7"/>
      <c r="J2116" s="7"/>
      <c r="K2116" s="7"/>
      <c r="L2116" s="7"/>
      <c r="M2116" s="7"/>
      <c r="O2116" s="51"/>
      <c r="P2116" s="51"/>
      <c r="Q2116" s="51"/>
      <c r="R2116" s="51"/>
      <c r="S2116" s="51"/>
      <c r="T2116" s="51"/>
      <c r="U2116" s="51"/>
      <c r="V2116" s="51"/>
      <c r="W2116" s="51"/>
      <c r="X2116" s="51"/>
      <c r="Y2116" s="51"/>
      <c r="Z2116" s="51"/>
      <c r="AA2116" s="51"/>
    </row>
    <row r="2117" spans="1:27" ht="11.65" customHeight="1">
      <c r="A2117" s="53">
        <v>1988</v>
      </c>
      <c r="C2117" s="101">
        <v>372</v>
      </c>
      <c r="D2117" s="3" t="s">
        <v>306</v>
      </c>
      <c r="H2117" s="59"/>
      <c r="I2117" s="7"/>
      <c r="J2117" s="7"/>
      <c r="K2117" s="7"/>
      <c r="L2117" s="7"/>
      <c r="M2117" s="7"/>
      <c r="O2117" s="51"/>
      <c r="P2117" s="51"/>
      <c r="Q2117" s="51"/>
      <c r="R2117" s="51"/>
      <c r="S2117" s="51"/>
      <c r="T2117" s="51"/>
      <c r="U2117" s="51"/>
      <c r="V2117" s="51"/>
      <c r="W2117" s="51"/>
      <c r="X2117" s="51"/>
      <c r="Y2117" s="51"/>
      <c r="Z2117" s="51"/>
      <c r="AA2117" s="51"/>
    </row>
    <row r="2118" spans="1:27" ht="11.65" customHeight="1">
      <c r="A2118" s="53">
        <v>1989</v>
      </c>
      <c r="C2118" s="101"/>
      <c r="F2118" s="101" t="s">
        <v>633</v>
      </c>
      <c r="G2118" s="3" t="s">
        <v>569</v>
      </c>
      <c r="H2118" s="59"/>
      <c r="I2118" s="7">
        <v>0</v>
      </c>
      <c r="J2118" s="7">
        <v>0</v>
      </c>
      <c r="K2118" s="103">
        <v>0</v>
      </c>
      <c r="L2118" s="7">
        <v>0</v>
      </c>
      <c r="M2118" s="7">
        <v>0</v>
      </c>
      <c r="O2118" s="51"/>
      <c r="P2118" s="51"/>
      <c r="Q2118" s="51"/>
      <c r="R2118" s="51"/>
      <c r="S2118" s="51"/>
      <c r="T2118" s="51"/>
      <c r="U2118" s="51"/>
      <c r="V2118" s="51"/>
      <c r="W2118" s="51"/>
      <c r="X2118" s="51"/>
      <c r="Y2118" s="51"/>
      <c r="Z2118" s="51"/>
      <c r="AA2118" s="51"/>
    </row>
    <row r="2119" spans="1:27" ht="11.65" customHeight="1">
      <c r="A2119" s="53">
        <v>1990</v>
      </c>
      <c r="C2119" s="101"/>
      <c r="H2119" s="59" t="s">
        <v>402</v>
      </c>
      <c r="I2119" s="106">
        <v>0</v>
      </c>
      <c r="J2119" s="106">
        <v>0</v>
      </c>
      <c r="K2119" s="106">
        <v>0</v>
      </c>
      <c r="L2119" s="106">
        <v>0</v>
      </c>
      <c r="M2119" s="106">
        <v>0</v>
      </c>
      <c r="O2119" s="51"/>
      <c r="P2119" s="51"/>
      <c r="Q2119" s="51"/>
      <c r="R2119" s="51"/>
      <c r="S2119" s="51"/>
      <c r="T2119" s="51"/>
      <c r="U2119" s="51"/>
      <c r="V2119" s="51"/>
      <c r="W2119" s="51"/>
      <c r="X2119" s="51"/>
      <c r="Y2119" s="51"/>
      <c r="Z2119" s="51"/>
      <c r="AA2119" s="51"/>
    </row>
    <row r="2120" spans="1:27" ht="11.65" customHeight="1">
      <c r="A2120" s="53">
        <v>1991</v>
      </c>
      <c r="C2120" s="101"/>
      <c r="H2120" s="59"/>
      <c r="I2120" s="7"/>
      <c r="J2120" s="7"/>
      <c r="K2120" s="7"/>
      <c r="L2120" s="7"/>
      <c r="M2120" s="7"/>
      <c r="O2120" s="51"/>
      <c r="P2120" s="51"/>
      <c r="Q2120" s="51"/>
      <c r="R2120" s="51"/>
      <c r="S2120" s="51"/>
      <c r="T2120" s="51"/>
      <c r="U2120" s="51"/>
      <c r="V2120" s="51"/>
      <c r="W2120" s="51"/>
      <c r="X2120" s="51"/>
      <c r="Y2120" s="51"/>
      <c r="Z2120" s="51"/>
      <c r="AA2120" s="51"/>
    </row>
    <row r="2121" spans="1:27" ht="11.65" customHeight="1">
      <c r="A2121" s="53">
        <v>1992</v>
      </c>
      <c r="C2121" s="101">
        <v>373</v>
      </c>
      <c r="D2121" s="3" t="s">
        <v>460</v>
      </c>
      <c r="H2121" s="59"/>
      <c r="I2121" s="7"/>
      <c r="J2121" s="7"/>
      <c r="K2121" s="7"/>
      <c r="L2121" s="7"/>
      <c r="M2121" s="7"/>
      <c r="O2121" s="51"/>
      <c r="P2121" s="51"/>
      <c r="Q2121" s="51"/>
      <c r="R2121" s="51"/>
      <c r="S2121" s="51"/>
      <c r="T2121" s="51"/>
      <c r="U2121" s="51"/>
      <c r="V2121" s="51"/>
      <c r="W2121" s="51"/>
      <c r="X2121" s="51"/>
      <c r="Y2121" s="51"/>
      <c r="Z2121" s="51"/>
      <c r="AA2121" s="51"/>
    </row>
    <row r="2122" spans="1:27" ht="11.65" customHeight="1">
      <c r="A2122" s="53">
        <v>1993</v>
      </c>
      <c r="C2122" s="101"/>
      <c r="F2122" s="101" t="s">
        <v>633</v>
      </c>
      <c r="G2122" s="3" t="s">
        <v>569</v>
      </c>
      <c r="H2122" s="59"/>
      <c r="I2122" s="7">
        <v>62507618.129999958</v>
      </c>
      <c r="J2122" s="7">
        <v>58155040.900416628</v>
      </c>
      <c r="K2122" s="103">
        <v>4352577.2295833305</v>
      </c>
      <c r="L2122" s="7">
        <v>-441307.21958333068</v>
      </c>
      <c r="M2122" s="7">
        <v>3911270.01</v>
      </c>
      <c r="O2122" s="51"/>
      <c r="P2122" s="51"/>
      <c r="Q2122" s="51"/>
      <c r="R2122" s="51"/>
      <c r="S2122" s="51"/>
      <c r="T2122" s="51"/>
      <c r="U2122" s="51"/>
      <c r="V2122" s="51"/>
      <c r="W2122" s="51"/>
      <c r="X2122" s="51"/>
      <c r="Y2122" s="51"/>
      <c r="Z2122" s="51"/>
      <c r="AA2122" s="51"/>
    </row>
    <row r="2123" spans="1:27" ht="11.65" customHeight="1">
      <c r="A2123" s="53">
        <v>1994</v>
      </c>
      <c r="C2123" s="101"/>
      <c r="H2123" s="59" t="s">
        <v>402</v>
      </c>
      <c r="I2123" s="106">
        <v>62507618.129999958</v>
      </c>
      <c r="J2123" s="106">
        <v>58155040.900416628</v>
      </c>
      <c r="K2123" s="106">
        <v>4352577.2295833305</v>
      </c>
      <c r="L2123" s="106">
        <v>-441307.21958333068</v>
      </c>
      <c r="M2123" s="106">
        <v>3911270.01</v>
      </c>
      <c r="O2123" s="51"/>
      <c r="P2123" s="51"/>
      <c r="Q2123" s="51"/>
      <c r="R2123" s="51"/>
      <c r="S2123" s="51"/>
      <c r="T2123" s="51"/>
      <c r="U2123" s="51"/>
      <c r="V2123" s="51"/>
      <c r="W2123" s="51"/>
      <c r="X2123" s="51"/>
      <c r="Y2123" s="51"/>
      <c r="Z2123" s="51"/>
      <c r="AA2123" s="51"/>
    </row>
    <row r="2124" spans="1:27" ht="11.65" customHeight="1">
      <c r="A2124" s="53">
        <v>1995</v>
      </c>
      <c r="C2124" s="101"/>
      <c r="H2124" s="59"/>
      <c r="I2124" s="7"/>
      <c r="J2124" s="7"/>
      <c r="K2124" s="7"/>
      <c r="L2124" s="7"/>
      <c r="M2124" s="7"/>
      <c r="O2124" s="51"/>
      <c r="P2124" s="51"/>
      <c r="Q2124" s="51"/>
      <c r="R2124" s="51"/>
      <c r="S2124" s="51"/>
      <c r="T2124" s="51"/>
      <c r="U2124" s="51"/>
      <c r="V2124" s="51"/>
      <c r="W2124" s="51"/>
      <c r="X2124" s="51"/>
      <c r="Y2124" s="51"/>
      <c r="Z2124" s="51"/>
      <c r="AA2124" s="51"/>
    </row>
    <row r="2125" spans="1:27" ht="11.65" customHeight="1">
      <c r="A2125" s="53">
        <v>1996</v>
      </c>
      <c r="C2125" s="101" t="s">
        <v>461</v>
      </c>
      <c r="D2125" s="3" t="s">
        <v>462</v>
      </c>
      <c r="H2125" s="59"/>
      <c r="I2125" s="7"/>
      <c r="J2125" s="7"/>
      <c r="K2125" s="7"/>
      <c r="L2125" s="7"/>
      <c r="M2125" s="7"/>
      <c r="O2125" s="51"/>
      <c r="P2125" s="51"/>
      <c r="Q2125" s="51"/>
      <c r="R2125" s="51"/>
      <c r="S2125" s="51"/>
      <c r="T2125" s="51"/>
      <c r="U2125" s="51"/>
      <c r="V2125" s="51"/>
      <c r="W2125" s="51"/>
      <c r="X2125" s="51"/>
      <c r="Y2125" s="51"/>
      <c r="Z2125" s="51"/>
      <c r="AA2125" s="51"/>
    </row>
    <row r="2126" spans="1:27" ht="11.65" customHeight="1">
      <c r="A2126" s="53">
        <v>1997</v>
      </c>
      <c r="C2126" s="101"/>
      <c r="F2126" s="101" t="s">
        <v>633</v>
      </c>
      <c r="G2126" s="3" t="s">
        <v>569</v>
      </c>
      <c r="H2126" s="59"/>
      <c r="I2126" s="7">
        <v>77586991.685000002</v>
      </c>
      <c r="J2126" s="7">
        <v>70302564.897916675</v>
      </c>
      <c r="K2126" s="103">
        <v>7284426.7870833296</v>
      </c>
      <c r="L2126" s="7">
        <v>10748705.382916672</v>
      </c>
      <c r="M2126" s="7">
        <v>18033132.170000002</v>
      </c>
      <c r="O2126" s="51"/>
      <c r="P2126" s="51"/>
      <c r="Q2126" s="51"/>
      <c r="R2126" s="51"/>
      <c r="S2126" s="51"/>
      <c r="T2126" s="51"/>
      <c r="U2126" s="51"/>
      <c r="V2126" s="51"/>
      <c r="W2126" s="51"/>
      <c r="X2126" s="51"/>
      <c r="Y2126" s="51"/>
      <c r="Z2126" s="51"/>
      <c r="AA2126" s="51"/>
    </row>
    <row r="2127" spans="1:27" ht="11.65" customHeight="1">
      <c r="A2127" s="53">
        <v>1998</v>
      </c>
      <c r="C2127" s="101"/>
      <c r="H2127" s="59"/>
      <c r="I2127" s="106">
        <v>77586991.685000002</v>
      </c>
      <c r="J2127" s="106">
        <v>70302564.897916675</v>
      </c>
      <c r="K2127" s="106">
        <v>7284426.7870833296</v>
      </c>
      <c r="L2127" s="106">
        <v>10748705.382916672</v>
      </c>
      <c r="M2127" s="106">
        <v>18033132.170000002</v>
      </c>
      <c r="O2127" s="51"/>
      <c r="P2127" s="51"/>
      <c r="Q2127" s="51"/>
      <c r="R2127" s="51"/>
      <c r="S2127" s="51"/>
      <c r="T2127" s="51"/>
      <c r="U2127" s="51"/>
      <c r="V2127" s="51"/>
      <c r="W2127" s="51"/>
      <c r="X2127" s="51"/>
      <c r="Y2127" s="51"/>
      <c r="Z2127" s="51"/>
      <c r="AA2127" s="51"/>
    </row>
    <row r="2128" spans="1:27" ht="11.65" customHeight="1">
      <c r="A2128" s="53">
        <v>1999</v>
      </c>
      <c r="C2128" s="101"/>
      <c r="H2128" s="59"/>
      <c r="I2128" s="7"/>
      <c r="J2128" s="7"/>
      <c r="K2128" s="7"/>
      <c r="L2128" s="7"/>
      <c r="M2128" s="7"/>
      <c r="O2128" s="51"/>
      <c r="P2128" s="51"/>
      <c r="Q2128" s="51"/>
      <c r="R2128" s="51"/>
      <c r="S2128" s="51"/>
      <c r="T2128" s="51"/>
      <c r="U2128" s="51"/>
      <c r="V2128" s="51"/>
      <c r="W2128" s="51"/>
      <c r="X2128" s="51"/>
      <c r="Y2128" s="51"/>
      <c r="Z2128" s="51"/>
      <c r="AA2128" s="51"/>
    </row>
    <row r="2129" spans="1:27" ht="11.65" customHeight="1">
      <c r="A2129" s="53">
        <v>2000</v>
      </c>
      <c r="C2129" s="101" t="s">
        <v>463</v>
      </c>
      <c r="D2129" s="3" t="s">
        <v>464</v>
      </c>
      <c r="H2129" s="59"/>
      <c r="I2129" s="7"/>
      <c r="J2129" s="7"/>
      <c r="K2129" s="7"/>
      <c r="L2129" s="7"/>
      <c r="M2129" s="7"/>
      <c r="O2129" s="51"/>
      <c r="P2129" s="51"/>
      <c r="Q2129" s="51"/>
      <c r="R2129" s="51"/>
      <c r="S2129" s="51"/>
      <c r="T2129" s="51"/>
      <c r="U2129" s="51"/>
      <c r="V2129" s="51"/>
      <c r="W2129" s="51"/>
      <c r="X2129" s="51"/>
      <c r="Y2129" s="51"/>
      <c r="Z2129" s="51"/>
      <c r="AA2129" s="51"/>
    </row>
    <row r="2130" spans="1:27" ht="11.65" customHeight="1">
      <c r="A2130" s="53">
        <v>2001</v>
      </c>
      <c r="C2130" s="101"/>
      <c r="F2130" s="101" t="s">
        <v>633</v>
      </c>
      <c r="G2130" s="3" t="s">
        <v>569</v>
      </c>
      <c r="H2130" s="59"/>
      <c r="I2130" s="7">
        <v>0</v>
      </c>
      <c r="J2130" s="7">
        <v>0</v>
      </c>
      <c r="K2130" s="103">
        <v>0</v>
      </c>
      <c r="L2130" s="7">
        <v>0</v>
      </c>
      <c r="M2130" s="7">
        <v>0</v>
      </c>
      <c r="O2130" s="51"/>
      <c r="P2130" s="51"/>
      <c r="Q2130" s="51"/>
      <c r="R2130" s="51"/>
      <c r="S2130" s="51"/>
      <c r="T2130" s="51"/>
      <c r="U2130" s="51"/>
      <c r="V2130" s="51"/>
      <c r="W2130" s="51"/>
      <c r="X2130" s="51"/>
      <c r="Y2130" s="51"/>
      <c r="Z2130" s="51"/>
      <c r="AA2130" s="51"/>
    </row>
    <row r="2131" spans="1:27" ht="11.65" customHeight="1">
      <c r="A2131" s="53">
        <v>2002</v>
      </c>
      <c r="C2131" s="101"/>
      <c r="H2131" s="59"/>
      <c r="I2131" s="106">
        <v>0</v>
      </c>
      <c r="J2131" s="106">
        <v>0</v>
      </c>
      <c r="K2131" s="106">
        <v>0</v>
      </c>
      <c r="L2131" s="106">
        <v>0</v>
      </c>
      <c r="M2131" s="106">
        <v>0</v>
      </c>
      <c r="O2131" s="51"/>
      <c r="P2131" s="51"/>
      <c r="Q2131" s="51"/>
      <c r="R2131" s="51"/>
      <c r="S2131" s="51"/>
      <c r="T2131" s="51"/>
      <c r="U2131" s="51"/>
      <c r="V2131" s="51"/>
      <c r="W2131" s="51"/>
      <c r="X2131" s="51"/>
      <c r="Y2131" s="51"/>
      <c r="Z2131" s="51"/>
      <c r="AA2131" s="51"/>
    </row>
    <row r="2132" spans="1:27" ht="11.65" customHeight="1">
      <c r="A2132" s="53">
        <v>2003</v>
      </c>
      <c r="C2132" s="101"/>
      <c r="H2132" s="59"/>
      <c r="I2132" s="7"/>
      <c r="J2132" s="7"/>
      <c r="K2132" s="7"/>
      <c r="L2132" s="7"/>
      <c r="M2132" s="7"/>
      <c r="O2132" s="51"/>
      <c r="P2132" s="51"/>
      <c r="Q2132" s="51"/>
      <c r="R2132" s="51"/>
      <c r="S2132" s="51"/>
      <c r="T2132" s="51"/>
      <c r="U2132" s="51"/>
      <c r="V2132" s="51"/>
      <c r="W2132" s="51"/>
      <c r="X2132" s="51"/>
      <c r="Y2132" s="51"/>
      <c r="Z2132" s="51"/>
      <c r="AA2132" s="51"/>
    </row>
    <row r="2133" spans="1:27" ht="11.65" customHeight="1">
      <c r="A2133" s="53">
        <v>2004</v>
      </c>
      <c r="C2133" s="101"/>
      <c r="H2133" s="59"/>
      <c r="I2133" s="7"/>
      <c r="J2133" s="7"/>
      <c r="K2133" s="7"/>
      <c r="L2133" s="7"/>
      <c r="M2133" s="7"/>
      <c r="O2133" s="51"/>
      <c r="P2133" s="51"/>
      <c r="Q2133" s="51"/>
      <c r="R2133" s="51"/>
      <c r="S2133" s="51"/>
      <c r="T2133" s="51"/>
      <c r="U2133" s="51"/>
      <c r="V2133" s="51"/>
      <c r="W2133" s="51"/>
      <c r="X2133" s="51"/>
      <c r="Y2133" s="51"/>
      <c r="Z2133" s="51"/>
      <c r="AA2133" s="51"/>
    </row>
    <row r="2134" spans="1:27" ht="11.65" customHeight="1" thickBot="1">
      <c r="A2134" s="53">
        <v>2005</v>
      </c>
      <c r="C2134" s="91" t="s">
        <v>465</v>
      </c>
      <c r="H2134" s="59" t="s">
        <v>402</v>
      </c>
      <c r="I2134" s="108">
        <v>7279764385.42167</v>
      </c>
      <c r="J2134" s="108">
        <v>6745188004.1329174</v>
      </c>
      <c r="K2134" s="108">
        <v>534576381.28875053</v>
      </c>
      <c r="L2134" s="108">
        <v>20321948.641249467</v>
      </c>
      <c r="M2134" s="108">
        <v>554898329.92999995</v>
      </c>
      <c r="O2134" s="105"/>
      <c r="P2134" s="105"/>
      <c r="Q2134" s="105"/>
      <c r="R2134" s="105"/>
      <c r="S2134" s="105"/>
      <c r="T2134" s="105"/>
      <c r="U2134" s="51"/>
      <c r="V2134" s="105"/>
      <c r="W2134" s="105"/>
      <c r="X2134" s="105"/>
      <c r="Y2134" s="105"/>
      <c r="Z2134" s="105"/>
      <c r="AA2134" s="105"/>
    </row>
    <row r="2135" spans="1:27" ht="11.65" customHeight="1" thickTop="1">
      <c r="A2135" s="53">
        <v>2006</v>
      </c>
      <c r="C2135" s="101"/>
      <c r="H2135" s="59"/>
      <c r="I2135" s="109"/>
      <c r="J2135" s="7"/>
      <c r="K2135" s="7"/>
      <c r="L2135" s="7"/>
      <c r="M2135" s="7"/>
      <c r="O2135" s="51"/>
      <c r="P2135" s="51"/>
      <c r="Q2135" s="51"/>
      <c r="R2135" s="51"/>
      <c r="S2135" s="51"/>
      <c r="T2135" s="51"/>
      <c r="U2135" s="51"/>
      <c r="V2135" s="51"/>
      <c r="W2135" s="51"/>
      <c r="X2135" s="51"/>
      <c r="Y2135" s="51"/>
      <c r="Z2135" s="51"/>
      <c r="AA2135" s="51"/>
    </row>
    <row r="2136" spans="1:27" ht="11.65" customHeight="1">
      <c r="A2136" s="53">
        <v>2007</v>
      </c>
      <c r="C2136" s="101" t="s">
        <v>466</v>
      </c>
      <c r="H2136" s="59"/>
      <c r="I2136" s="7"/>
      <c r="J2136" s="7"/>
      <c r="K2136" s="7"/>
      <c r="L2136" s="7"/>
      <c r="M2136" s="7"/>
      <c r="O2136" s="51"/>
      <c r="P2136" s="51"/>
      <c r="Q2136" s="51"/>
      <c r="R2136" s="51"/>
      <c r="S2136" s="51"/>
      <c r="T2136" s="51"/>
      <c r="U2136" s="51"/>
      <c r="V2136" s="51"/>
      <c r="W2136" s="51"/>
      <c r="X2136" s="51"/>
      <c r="Y2136" s="51"/>
      <c r="Z2136" s="51"/>
      <c r="AA2136" s="51"/>
    </row>
    <row r="2137" spans="1:27" ht="11.65" customHeight="1">
      <c r="A2137" s="53">
        <v>2008</v>
      </c>
      <c r="C2137" s="101"/>
      <c r="E2137" s="3" t="s">
        <v>569</v>
      </c>
      <c r="H2137" s="59"/>
      <c r="I2137" s="7">
        <v>7279764385.42167</v>
      </c>
      <c r="J2137" s="7">
        <v>6745188004.1329193</v>
      </c>
      <c r="K2137" s="103">
        <v>534576381.28875053</v>
      </c>
      <c r="L2137" s="7">
        <v>20321948.641249418</v>
      </c>
      <c r="M2137" s="7">
        <v>554898329.92999995</v>
      </c>
      <c r="O2137" s="51"/>
      <c r="P2137" s="51"/>
      <c r="Q2137" s="51"/>
      <c r="R2137" s="51"/>
      <c r="S2137" s="51"/>
      <c r="T2137" s="51"/>
      <c r="U2137" s="51"/>
      <c r="V2137" s="51"/>
      <c r="W2137" s="51"/>
      <c r="X2137" s="51"/>
      <c r="Y2137" s="51"/>
      <c r="Z2137" s="51"/>
      <c r="AA2137" s="51"/>
    </row>
    <row r="2138" spans="1:27" ht="11.65" customHeight="1">
      <c r="A2138" s="53">
        <v>2009</v>
      </c>
      <c r="C2138" s="101"/>
      <c r="H2138" s="59"/>
      <c r="I2138" s="7"/>
      <c r="J2138" s="7"/>
      <c r="K2138" s="7"/>
      <c r="L2138" s="7"/>
      <c r="M2138" s="7"/>
      <c r="O2138" s="51"/>
      <c r="P2138" s="51"/>
      <c r="Q2138" s="51"/>
      <c r="R2138" s="51"/>
      <c r="S2138" s="51"/>
      <c r="T2138" s="51"/>
      <c r="U2138" s="51"/>
      <c r="V2138" s="51"/>
      <c r="W2138" s="51"/>
      <c r="X2138" s="51"/>
      <c r="Y2138" s="51"/>
      <c r="Z2138" s="51"/>
      <c r="AA2138" s="51"/>
    </row>
    <row r="2139" spans="1:27" ht="11.65" customHeight="1" thickBot="1">
      <c r="A2139" s="53">
        <v>2010</v>
      </c>
      <c r="C2139" s="101" t="s">
        <v>467</v>
      </c>
      <c r="H2139" s="59" t="s">
        <v>402</v>
      </c>
      <c r="I2139" s="118">
        <v>7279764385.42167</v>
      </c>
      <c r="J2139" s="118">
        <v>6745188004.1329193</v>
      </c>
      <c r="K2139" s="118">
        <v>534576381.28875053</v>
      </c>
      <c r="L2139" s="118">
        <v>20321948.641249418</v>
      </c>
      <c r="M2139" s="118">
        <v>554898329.92999995</v>
      </c>
      <c r="O2139" s="51">
        <v>0</v>
      </c>
      <c r="P2139" s="51"/>
      <c r="Q2139" s="51"/>
      <c r="R2139" s="51"/>
      <c r="S2139" s="51"/>
      <c r="T2139" s="51"/>
      <c r="U2139" s="51"/>
      <c r="V2139" s="51"/>
      <c r="W2139" s="51"/>
      <c r="X2139" s="51"/>
      <c r="Y2139" s="51"/>
      <c r="Z2139" s="51"/>
      <c r="AA2139" s="51"/>
    </row>
    <row r="2140" spans="1:27" ht="11.65" customHeight="1" thickTop="1">
      <c r="A2140" s="53">
        <v>2011</v>
      </c>
      <c r="C2140" s="101">
        <v>389</v>
      </c>
      <c r="D2140" s="3" t="s">
        <v>401</v>
      </c>
      <c r="H2140" s="59"/>
      <c r="I2140" s="7"/>
      <c r="J2140" s="7"/>
      <c r="K2140" s="7"/>
      <c r="L2140" s="7"/>
      <c r="M2140" s="7"/>
      <c r="O2140" s="51"/>
      <c r="P2140" s="51"/>
      <c r="Q2140" s="51"/>
      <c r="R2140" s="51"/>
      <c r="S2140" s="51"/>
      <c r="T2140" s="51"/>
      <c r="U2140" s="51"/>
      <c r="V2140" s="51"/>
      <c r="W2140" s="51"/>
      <c r="X2140" s="51"/>
      <c r="Y2140" s="51"/>
      <c r="Z2140" s="51"/>
      <c r="AA2140" s="51"/>
    </row>
    <row r="2141" spans="1:27" ht="11.65" customHeight="1">
      <c r="A2141" s="53">
        <v>2012</v>
      </c>
      <c r="C2141" s="101"/>
      <c r="F2141" s="101" t="s">
        <v>666</v>
      </c>
      <c r="G2141" s="3" t="s">
        <v>569</v>
      </c>
      <c r="H2141" s="59"/>
      <c r="I2141" s="7">
        <v>14969384.477916667</v>
      </c>
      <c r="J2141" s="7">
        <v>13870558.127916668</v>
      </c>
      <c r="K2141" s="103">
        <v>1098826.3500000001</v>
      </c>
      <c r="L2141" s="7">
        <v>0</v>
      </c>
      <c r="M2141" s="7">
        <v>1098826.3500000001</v>
      </c>
      <c r="O2141" s="51"/>
      <c r="P2141" s="51"/>
      <c r="Q2141" s="51"/>
      <c r="R2141" s="51"/>
      <c r="S2141" s="51"/>
      <c r="T2141" s="51"/>
      <c r="U2141" s="51"/>
      <c r="V2141" s="51"/>
      <c r="W2141" s="51"/>
      <c r="X2141" s="51"/>
      <c r="Y2141" s="51"/>
      <c r="Z2141" s="51"/>
      <c r="AA2141" s="51"/>
    </row>
    <row r="2142" spans="1:27" ht="11.65" customHeight="1">
      <c r="A2142" s="53">
        <v>2013</v>
      </c>
      <c r="C2142" s="101"/>
      <c r="F2142" s="101" t="s">
        <v>638</v>
      </c>
      <c r="G2142" s="3" t="s">
        <v>647</v>
      </c>
      <c r="H2142" s="59"/>
      <c r="I2142" s="7">
        <v>1128505.79</v>
      </c>
      <c r="J2142" s="7">
        <v>1050674.9775427897</v>
      </c>
      <c r="K2142" s="103">
        <v>77830.812457210312</v>
      </c>
      <c r="L2142" s="7">
        <v>0</v>
      </c>
      <c r="M2142" s="7">
        <v>77830.812457210312</v>
      </c>
      <c r="O2142" s="51"/>
      <c r="P2142" s="51"/>
      <c r="Q2142" s="51"/>
      <c r="R2142" s="51"/>
      <c r="S2142" s="51"/>
      <c r="T2142" s="51"/>
      <c r="U2142" s="51"/>
      <c r="V2142" s="51"/>
      <c r="W2142" s="51"/>
      <c r="X2142" s="51"/>
      <c r="Y2142" s="51"/>
      <c r="Z2142" s="51"/>
      <c r="AA2142" s="51"/>
    </row>
    <row r="2143" spans="1:27" ht="11.65" customHeight="1">
      <c r="A2143" s="53">
        <v>2014</v>
      </c>
      <c r="C2143" s="101"/>
      <c r="F2143" s="101" t="s">
        <v>668</v>
      </c>
      <c r="G2143" s="3" t="s">
        <v>649</v>
      </c>
      <c r="H2143" s="59"/>
      <c r="I2143" s="7">
        <v>0</v>
      </c>
      <c r="J2143" s="7">
        <v>0</v>
      </c>
      <c r="K2143" s="103">
        <v>0</v>
      </c>
      <c r="L2143" s="7">
        <v>0</v>
      </c>
      <c r="M2143" s="7">
        <v>0</v>
      </c>
      <c r="O2143" s="51"/>
      <c r="P2143" s="51"/>
      <c r="Q2143" s="51"/>
      <c r="R2143" s="51"/>
      <c r="S2143" s="51"/>
      <c r="T2143" s="51"/>
      <c r="U2143" s="51"/>
      <c r="V2143" s="51"/>
      <c r="W2143" s="51"/>
      <c r="X2143" s="51"/>
      <c r="Y2143" s="51"/>
      <c r="Z2143" s="51"/>
      <c r="AA2143" s="51"/>
    </row>
    <row r="2144" spans="1:27" ht="11.65" customHeight="1">
      <c r="A2144" s="53">
        <v>2015</v>
      </c>
      <c r="C2144" s="101"/>
      <c r="F2144" s="101" t="s">
        <v>669</v>
      </c>
      <c r="G2144" s="3" t="s">
        <v>249</v>
      </c>
      <c r="H2144" s="59"/>
      <c r="I2144" s="7">
        <v>0</v>
      </c>
      <c r="J2144" s="7">
        <v>0</v>
      </c>
      <c r="K2144" s="103">
        <v>0</v>
      </c>
      <c r="L2144" s="7">
        <v>0</v>
      </c>
      <c r="M2144" s="7">
        <v>0</v>
      </c>
      <c r="O2144" s="51"/>
      <c r="P2144" s="51"/>
      <c r="Q2144" s="51"/>
      <c r="R2144" s="51"/>
      <c r="S2144" s="51"/>
      <c r="T2144" s="51"/>
      <c r="U2144" s="51"/>
      <c r="V2144" s="51"/>
      <c r="W2144" s="51"/>
      <c r="X2144" s="51"/>
      <c r="Y2144" s="51"/>
      <c r="Z2144" s="51"/>
      <c r="AA2144" s="51"/>
    </row>
    <row r="2145" spans="1:27" ht="11.65" customHeight="1">
      <c r="A2145" s="53">
        <v>2016</v>
      </c>
      <c r="C2145" s="101"/>
      <c r="F2145" s="101" t="s">
        <v>669</v>
      </c>
      <c r="G2145" s="3" t="s">
        <v>634</v>
      </c>
      <c r="H2145" s="59"/>
      <c r="I2145" s="7">
        <v>0</v>
      </c>
      <c r="J2145" s="7">
        <v>0</v>
      </c>
      <c r="K2145" s="103">
        <v>0</v>
      </c>
      <c r="L2145" s="7">
        <v>0</v>
      </c>
      <c r="M2145" s="7">
        <v>0</v>
      </c>
      <c r="O2145" s="51"/>
      <c r="P2145" s="51"/>
      <c r="Q2145" s="51"/>
      <c r="R2145" s="51"/>
      <c r="S2145" s="51"/>
      <c r="T2145" s="51"/>
      <c r="U2145" s="51"/>
      <c r="V2145" s="51"/>
      <c r="W2145" s="51"/>
      <c r="X2145" s="51"/>
      <c r="Y2145" s="51"/>
      <c r="Z2145" s="51"/>
      <c r="AA2145" s="51"/>
    </row>
    <row r="2146" spans="1:27" ht="11.65" customHeight="1">
      <c r="A2146" s="53">
        <v>2017</v>
      </c>
      <c r="C2146" s="101"/>
      <c r="F2146" s="101" t="s">
        <v>669</v>
      </c>
      <c r="G2146" s="3" t="s">
        <v>636</v>
      </c>
      <c r="H2146" s="59"/>
      <c r="I2146" s="7">
        <v>1559.87</v>
      </c>
      <c r="J2146" s="7">
        <v>1559.87</v>
      </c>
      <c r="K2146" s="103">
        <v>0</v>
      </c>
      <c r="L2146" s="7">
        <v>0</v>
      </c>
      <c r="M2146" s="7">
        <v>0</v>
      </c>
      <c r="O2146" s="51"/>
      <c r="P2146" s="51"/>
      <c r="Q2146" s="51"/>
      <c r="R2146" s="51"/>
      <c r="S2146" s="51"/>
      <c r="T2146" s="51"/>
      <c r="U2146" s="51"/>
      <c r="V2146" s="51"/>
      <c r="W2146" s="51"/>
      <c r="X2146" s="51"/>
      <c r="Y2146" s="51"/>
      <c r="Z2146" s="51"/>
      <c r="AA2146" s="51"/>
    </row>
    <row r="2147" spans="1:27" ht="11.65" customHeight="1">
      <c r="A2147" s="53">
        <v>2018</v>
      </c>
      <c r="C2147" s="101"/>
      <c r="F2147" s="101" t="s">
        <v>650</v>
      </c>
      <c r="G2147" s="3" t="s">
        <v>632</v>
      </c>
      <c r="H2147" s="59"/>
      <c r="I2147" s="7">
        <v>7516302.2000000002</v>
      </c>
      <c r="J2147" s="7">
        <v>6996091.0048262263</v>
      </c>
      <c r="K2147" s="103">
        <v>520211.19517377351</v>
      </c>
      <c r="L2147" s="7">
        <v>0</v>
      </c>
      <c r="M2147" s="7">
        <v>520211.19517377351</v>
      </c>
      <c r="O2147" s="51"/>
      <c r="P2147" s="51"/>
      <c r="Q2147" s="51"/>
      <c r="R2147" s="51"/>
      <c r="S2147" s="51"/>
      <c r="T2147" s="51"/>
      <c r="U2147" s="51"/>
      <c r="V2147" s="51"/>
      <c r="W2147" s="51"/>
      <c r="X2147" s="51"/>
      <c r="Y2147" s="51"/>
      <c r="Z2147" s="51"/>
      <c r="AA2147" s="51"/>
    </row>
    <row r="2148" spans="1:27" ht="11.65" customHeight="1">
      <c r="A2148" s="53">
        <v>2019</v>
      </c>
      <c r="C2148" s="101"/>
      <c r="H2148" s="59" t="s">
        <v>402</v>
      </c>
      <c r="I2148" s="106">
        <v>23615752.337916669</v>
      </c>
      <c r="J2148" s="106">
        <v>21918883.980285682</v>
      </c>
      <c r="K2148" s="106">
        <v>1696868.3576309839</v>
      </c>
      <c r="L2148" s="106">
        <v>0</v>
      </c>
      <c r="M2148" s="106">
        <v>1696868.3576309839</v>
      </c>
      <c r="O2148" s="51"/>
      <c r="P2148" s="51"/>
      <c r="Q2148" s="51"/>
      <c r="R2148" s="51"/>
      <c r="S2148" s="51"/>
      <c r="T2148" s="51"/>
      <c r="U2148" s="51"/>
      <c r="V2148" s="51"/>
      <c r="W2148" s="51"/>
      <c r="X2148" s="51"/>
      <c r="Y2148" s="51"/>
      <c r="Z2148" s="51"/>
      <c r="AA2148" s="51"/>
    </row>
    <row r="2149" spans="1:27" ht="11.65" customHeight="1">
      <c r="A2149" s="53">
        <v>2020</v>
      </c>
      <c r="C2149" s="101"/>
      <c r="H2149" s="59"/>
      <c r="I2149" s="7"/>
      <c r="J2149" s="7"/>
      <c r="K2149" s="7"/>
      <c r="L2149" s="7"/>
      <c r="M2149" s="7"/>
      <c r="O2149" s="51"/>
      <c r="P2149" s="51"/>
      <c r="Q2149" s="51"/>
      <c r="R2149" s="51"/>
      <c r="S2149" s="51"/>
      <c r="T2149" s="51"/>
      <c r="U2149" s="51"/>
      <c r="V2149" s="51"/>
      <c r="W2149" s="51"/>
      <c r="X2149" s="51"/>
      <c r="Y2149" s="51"/>
      <c r="Z2149" s="51"/>
      <c r="AA2149" s="51"/>
    </row>
    <row r="2150" spans="1:27" ht="11.65" customHeight="1">
      <c r="A2150" s="53">
        <v>2021</v>
      </c>
      <c r="C2150" s="101">
        <v>390</v>
      </c>
      <c r="D2150" s="3" t="s">
        <v>403</v>
      </c>
      <c r="H2150" s="59"/>
      <c r="I2150" s="7"/>
      <c r="J2150" s="7"/>
      <c r="K2150" s="7"/>
      <c r="L2150" s="7"/>
      <c r="M2150" s="7"/>
      <c r="O2150" s="51"/>
      <c r="P2150" s="51"/>
      <c r="Q2150" s="51"/>
      <c r="R2150" s="51"/>
      <c r="S2150" s="51"/>
      <c r="T2150" s="51"/>
      <c r="U2150" s="51"/>
      <c r="V2150" s="51"/>
      <c r="W2150" s="51"/>
      <c r="X2150" s="51"/>
      <c r="Y2150" s="51"/>
      <c r="Z2150" s="51"/>
      <c r="AA2150" s="51"/>
    </row>
    <row r="2151" spans="1:27" ht="11.65" customHeight="1">
      <c r="A2151" s="53">
        <v>2022</v>
      </c>
      <c r="C2151" s="101"/>
      <c r="F2151" s="101" t="s">
        <v>666</v>
      </c>
      <c r="G2151" s="3" t="s">
        <v>569</v>
      </c>
      <c r="H2151" s="59"/>
      <c r="I2151" s="7">
        <v>133430705.77541664</v>
      </c>
      <c r="J2151" s="7">
        <v>119474425.27291664</v>
      </c>
      <c r="K2151" s="103">
        <v>13956280.502499999</v>
      </c>
      <c r="L2151" s="7">
        <v>11018.617499999702</v>
      </c>
      <c r="M2151" s="7">
        <v>13967299.119999999</v>
      </c>
      <c r="O2151" s="51"/>
      <c r="P2151" s="51"/>
      <c r="Q2151" s="51"/>
      <c r="R2151" s="51"/>
      <c r="S2151" s="51"/>
      <c r="T2151" s="51"/>
      <c r="U2151" s="51"/>
      <c r="V2151" s="51"/>
      <c r="W2151" s="51"/>
      <c r="X2151" s="51"/>
      <c r="Y2151" s="51"/>
      <c r="Z2151" s="51"/>
      <c r="AA2151" s="51"/>
    </row>
    <row r="2152" spans="1:27" ht="11.65" customHeight="1">
      <c r="A2152" s="53">
        <v>2023</v>
      </c>
      <c r="C2152" s="101"/>
      <c r="F2152" s="101" t="s">
        <v>667</v>
      </c>
      <c r="G2152" s="3" t="s">
        <v>398</v>
      </c>
      <c r="H2152" s="59"/>
      <c r="I2152" s="7">
        <v>1325054.7891666701</v>
      </c>
      <c r="J2152" s="7">
        <v>1325054.7891666701</v>
      </c>
      <c r="K2152" s="103">
        <v>0</v>
      </c>
      <c r="L2152" s="7">
        <v>0</v>
      </c>
      <c r="M2152" s="7">
        <v>0</v>
      </c>
      <c r="O2152" s="51"/>
      <c r="P2152" s="51"/>
      <c r="Q2152" s="51"/>
      <c r="R2152" s="51"/>
      <c r="S2152" s="51"/>
      <c r="T2152" s="51"/>
      <c r="U2152" s="51"/>
      <c r="V2152" s="51"/>
      <c r="W2152" s="51"/>
      <c r="X2152" s="51"/>
      <c r="Y2152" s="51"/>
      <c r="Z2152" s="51"/>
      <c r="AA2152" s="51"/>
    </row>
    <row r="2153" spans="1:27" ht="11.65" customHeight="1">
      <c r="A2153" s="53">
        <v>2024</v>
      </c>
      <c r="C2153" s="101"/>
      <c r="F2153" s="101" t="s">
        <v>668</v>
      </c>
      <c r="G2153" s="3" t="s">
        <v>649</v>
      </c>
      <c r="H2153" s="59"/>
      <c r="I2153" s="7">
        <v>0</v>
      </c>
      <c r="J2153" s="7">
        <v>0</v>
      </c>
      <c r="K2153" s="103">
        <v>0</v>
      </c>
      <c r="L2153" s="7">
        <v>0</v>
      </c>
      <c r="M2153" s="7">
        <v>0</v>
      </c>
      <c r="O2153" s="51"/>
      <c r="P2153" s="51"/>
      <c r="Q2153" s="51"/>
      <c r="R2153" s="51"/>
      <c r="S2153" s="51"/>
      <c r="T2153" s="51"/>
      <c r="U2153" s="51"/>
      <c r="V2153" s="51"/>
      <c r="W2153" s="51"/>
      <c r="X2153" s="51"/>
      <c r="Y2153" s="51"/>
      <c r="Z2153" s="51"/>
      <c r="AA2153" s="51"/>
    </row>
    <row r="2154" spans="1:27" ht="11.65" customHeight="1">
      <c r="A2154" s="53">
        <v>2025</v>
      </c>
      <c r="C2154" s="101"/>
      <c r="F2154" s="101" t="s">
        <v>638</v>
      </c>
      <c r="G2154" s="3" t="s">
        <v>647</v>
      </c>
      <c r="H2154" s="59"/>
      <c r="I2154" s="7">
        <v>8207714.9400000004</v>
      </c>
      <c r="J2154" s="7">
        <v>7641645.0732274223</v>
      </c>
      <c r="K2154" s="103">
        <v>566069.86677257821</v>
      </c>
      <c r="L2154" s="7">
        <v>0</v>
      </c>
      <c r="M2154" s="7">
        <v>566069.86677257821</v>
      </c>
      <c r="O2154" s="51"/>
      <c r="P2154" s="51"/>
      <c r="Q2154" s="51"/>
      <c r="R2154" s="51"/>
      <c r="S2154" s="51"/>
      <c r="T2154" s="51"/>
      <c r="U2154" s="51"/>
      <c r="V2154" s="51"/>
      <c r="W2154" s="51"/>
      <c r="X2154" s="51"/>
      <c r="Y2154" s="51"/>
      <c r="Z2154" s="51"/>
      <c r="AA2154" s="51"/>
    </row>
    <row r="2155" spans="1:27" ht="11.65" customHeight="1">
      <c r="A2155" s="53">
        <v>2026</v>
      </c>
      <c r="C2155" s="101"/>
      <c r="F2155" s="101" t="s">
        <v>669</v>
      </c>
      <c r="G2155" s="3" t="s">
        <v>249</v>
      </c>
      <c r="H2155" s="59"/>
      <c r="I2155" s="7">
        <v>0</v>
      </c>
      <c r="J2155" s="7">
        <v>0</v>
      </c>
      <c r="K2155" s="103">
        <v>0</v>
      </c>
      <c r="L2155" s="7">
        <v>0</v>
      </c>
      <c r="M2155" s="7">
        <v>0</v>
      </c>
      <c r="O2155" s="51"/>
      <c r="P2155" s="51"/>
      <c r="Q2155" s="51"/>
      <c r="R2155" s="51"/>
      <c r="S2155" s="51"/>
      <c r="T2155" s="51"/>
      <c r="U2155" s="51"/>
      <c r="V2155" s="51"/>
      <c r="W2155" s="51"/>
      <c r="X2155" s="51"/>
      <c r="Y2155" s="51"/>
      <c r="Z2155" s="51"/>
      <c r="AA2155" s="51"/>
    </row>
    <row r="2156" spans="1:27" ht="11.65" customHeight="1">
      <c r="A2156" s="53">
        <v>2027</v>
      </c>
      <c r="C2156" s="101"/>
      <c r="F2156" s="101" t="s">
        <v>669</v>
      </c>
      <c r="G2156" s="3" t="s">
        <v>634</v>
      </c>
      <c r="H2156" s="59"/>
      <c r="I2156" s="7">
        <v>3333815.77041667</v>
      </c>
      <c r="J2156" s="7">
        <v>2584655.937145412</v>
      </c>
      <c r="K2156" s="103">
        <v>749159.83327125781</v>
      </c>
      <c r="L2156" s="7">
        <v>30.421880829730071</v>
      </c>
      <c r="M2156" s="7">
        <v>749190.25515208754</v>
      </c>
      <c r="O2156" s="51"/>
      <c r="P2156" s="51"/>
      <c r="Q2156" s="51"/>
      <c r="R2156" s="51"/>
      <c r="S2156" s="51"/>
      <c r="T2156" s="51"/>
      <c r="U2156" s="51"/>
      <c r="V2156" s="51"/>
      <c r="W2156" s="51"/>
      <c r="X2156" s="51"/>
      <c r="Y2156" s="51"/>
      <c r="Z2156" s="51"/>
      <c r="AA2156" s="51"/>
    </row>
    <row r="2157" spans="1:27" ht="11.65" customHeight="1">
      <c r="A2157" s="53">
        <v>2028</v>
      </c>
      <c r="C2157" s="101"/>
      <c r="F2157" s="101" t="s">
        <v>669</v>
      </c>
      <c r="G2157" s="3" t="s">
        <v>636</v>
      </c>
      <c r="H2157" s="59"/>
      <c r="I2157" s="7">
        <v>4334464.4349999996</v>
      </c>
      <c r="J2157" s="7">
        <v>4334464.4349999996</v>
      </c>
      <c r="K2157" s="103">
        <v>0</v>
      </c>
      <c r="L2157" s="7">
        <v>0</v>
      </c>
      <c r="M2157" s="7">
        <v>0</v>
      </c>
      <c r="O2157" s="51"/>
      <c r="P2157" s="51"/>
      <c r="Q2157" s="51"/>
      <c r="R2157" s="51"/>
      <c r="S2157" s="51"/>
      <c r="T2157" s="51"/>
      <c r="U2157" s="51"/>
      <c r="V2157" s="51"/>
      <c r="W2157" s="51"/>
      <c r="X2157" s="51"/>
      <c r="Y2157" s="51"/>
      <c r="Z2157" s="51"/>
      <c r="AA2157" s="51"/>
    </row>
    <row r="2158" spans="1:27" ht="11.65" customHeight="1">
      <c r="A2158" s="53">
        <v>2029</v>
      </c>
      <c r="C2158" s="101"/>
      <c r="F2158" s="101" t="s">
        <v>650</v>
      </c>
      <c r="G2158" s="3" t="s">
        <v>639</v>
      </c>
      <c r="H2158" s="59"/>
      <c r="I2158" s="7">
        <v>22429.3</v>
      </c>
      <c r="J2158" s="7">
        <v>17389.090280705608</v>
      </c>
      <c r="K2158" s="103">
        <v>5040.209719294392</v>
      </c>
      <c r="L2158" s="7">
        <v>0</v>
      </c>
      <c r="M2158" s="7">
        <v>5040.209719294392</v>
      </c>
      <c r="O2158" s="51"/>
      <c r="P2158" s="51"/>
      <c r="Q2158" s="51"/>
      <c r="R2158" s="51"/>
      <c r="S2158" s="51"/>
      <c r="T2158" s="51"/>
      <c r="U2158" s="51"/>
      <c r="V2158" s="51"/>
      <c r="W2158" s="51"/>
      <c r="X2158" s="51"/>
      <c r="Y2158" s="51"/>
      <c r="Z2158" s="51"/>
      <c r="AA2158" s="51"/>
    </row>
    <row r="2159" spans="1:27" ht="11.65" customHeight="1">
      <c r="A2159" s="53">
        <v>2030</v>
      </c>
      <c r="C2159" s="101"/>
      <c r="F2159" s="101" t="s">
        <v>650</v>
      </c>
      <c r="G2159" s="3" t="s">
        <v>632</v>
      </c>
      <c r="H2159" s="59"/>
      <c r="I2159" s="7">
        <v>96810287.326666698</v>
      </c>
      <c r="J2159" s="7">
        <v>90109945.331992552</v>
      </c>
      <c r="K2159" s="103">
        <v>6700341.994674149</v>
      </c>
      <c r="L2159" s="7">
        <v>153709.82998073101</v>
      </c>
      <c r="M2159" s="7">
        <v>6854051.82465488</v>
      </c>
      <c r="O2159" s="51"/>
      <c r="P2159" s="51"/>
      <c r="Q2159" s="51"/>
      <c r="R2159" s="51"/>
      <c r="S2159" s="51"/>
      <c r="T2159" s="51"/>
      <c r="U2159" s="51"/>
      <c r="V2159" s="51"/>
      <c r="W2159" s="51"/>
      <c r="X2159" s="51"/>
      <c r="Y2159" s="51"/>
      <c r="Z2159" s="51"/>
      <c r="AA2159" s="51"/>
    </row>
    <row r="2160" spans="1:27" ht="11.65" customHeight="1">
      <c r="A2160" s="53">
        <v>2031</v>
      </c>
      <c r="C2160" s="101"/>
      <c r="H2160" s="59" t="s">
        <v>402</v>
      </c>
      <c r="I2160" s="106">
        <v>247464472.3366667</v>
      </c>
      <c r="J2160" s="106">
        <v>225487579.9297294</v>
      </c>
      <c r="K2160" s="106">
        <v>21976892.406937279</v>
      </c>
      <c r="L2160" s="106">
        <v>164758.86936156044</v>
      </c>
      <c r="M2160" s="106">
        <v>22141651.27629884</v>
      </c>
      <c r="O2160" s="51"/>
      <c r="P2160" s="51"/>
      <c r="Q2160" s="51"/>
      <c r="R2160" s="51"/>
      <c r="S2160" s="51"/>
      <c r="T2160" s="51"/>
      <c r="U2160" s="51"/>
      <c r="V2160" s="51"/>
      <c r="W2160" s="51"/>
      <c r="X2160" s="51"/>
      <c r="Y2160" s="51"/>
      <c r="Z2160" s="51"/>
      <c r="AA2160" s="51"/>
    </row>
    <row r="2161" spans="1:27" ht="11.65" customHeight="1">
      <c r="A2161" s="53">
        <v>2032</v>
      </c>
      <c r="C2161" s="101"/>
      <c r="H2161" s="59"/>
      <c r="I2161" s="7"/>
      <c r="J2161" s="7"/>
      <c r="K2161" s="7"/>
      <c r="L2161" s="7"/>
      <c r="M2161" s="7"/>
      <c r="O2161" s="51"/>
      <c r="P2161" s="51"/>
      <c r="Q2161" s="51"/>
      <c r="R2161" s="51"/>
      <c r="S2161" s="51"/>
      <c r="T2161" s="51"/>
      <c r="U2161" s="51"/>
      <c r="V2161" s="51"/>
      <c r="W2161" s="51"/>
      <c r="X2161" s="51"/>
      <c r="Y2161" s="51"/>
      <c r="Z2161" s="51"/>
      <c r="AA2161" s="51"/>
    </row>
    <row r="2162" spans="1:27" ht="11.65" customHeight="1">
      <c r="A2162" s="53">
        <v>2033</v>
      </c>
      <c r="C2162" s="101">
        <v>391</v>
      </c>
      <c r="D2162" s="3" t="s">
        <v>468</v>
      </c>
      <c r="H2162" s="59"/>
      <c r="I2162" s="7"/>
      <c r="J2162" s="7"/>
      <c r="K2162" s="7"/>
      <c r="L2162" s="7"/>
      <c r="M2162" s="7"/>
      <c r="O2162" s="51"/>
      <c r="P2162" s="51"/>
      <c r="Q2162" s="51"/>
      <c r="R2162" s="51"/>
      <c r="S2162" s="51"/>
      <c r="T2162" s="51"/>
      <c r="U2162" s="51"/>
      <c r="V2162" s="51"/>
      <c r="W2162" s="51"/>
      <c r="X2162" s="51"/>
      <c r="Y2162" s="51"/>
      <c r="Z2162" s="51"/>
      <c r="AA2162" s="51"/>
    </row>
    <row r="2163" spans="1:27" ht="11.65" customHeight="1">
      <c r="A2163" s="53">
        <v>2034</v>
      </c>
      <c r="C2163" s="101"/>
      <c r="F2163" s="101" t="s">
        <v>666</v>
      </c>
      <c r="G2163" s="3" t="s">
        <v>569</v>
      </c>
      <c r="H2163" s="59"/>
      <c r="I2163" s="7">
        <v>6785213.9258333407</v>
      </c>
      <c r="J2163" s="7">
        <v>6456473.5654166741</v>
      </c>
      <c r="K2163" s="103">
        <v>328740.36041666701</v>
      </c>
      <c r="L2163" s="7">
        <v>17832.189583332976</v>
      </c>
      <c r="M2163" s="7">
        <v>346572.55</v>
      </c>
      <c r="O2163" s="51"/>
      <c r="P2163" s="51"/>
      <c r="Q2163" s="51"/>
      <c r="R2163" s="51"/>
      <c r="S2163" s="51"/>
      <c r="T2163" s="51"/>
      <c r="U2163" s="51"/>
      <c r="V2163" s="51"/>
      <c r="W2163" s="51"/>
      <c r="X2163" s="51"/>
      <c r="Y2163" s="51"/>
      <c r="Z2163" s="51"/>
      <c r="AA2163" s="51"/>
    </row>
    <row r="2164" spans="1:27" ht="11.65" customHeight="1">
      <c r="A2164" s="53">
        <v>2035</v>
      </c>
      <c r="C2164" s="101"/>
      <c r="F2164" s="101" t="s">
        <v>667</v>
      </c>
      <c r="G2164" s="3" t="s">
        <v>635</v>
      </c>
      <c r="H2164" s="59"/>
      <c r="I2164" s="7">
        <v>0</v>
      </c>
      <c r="J2164" s="7">
        <v>0</v>
      </c>
      <c r="K2164" s="103">
        <v>0</v>
      </c>
      <c r="L2164" s="7">
        <v>0</v>
      </c>
      <c r="M2164" s="7">
        <v>0</v>
      </c>
      <c r="O2164" s="51"/>
      <c r="P2164" s="51"/>
      <c r="Q2164" s="51"/>
      <c r="R2164" s="51"/>
      <c r="S2164" s="51"/>
      <c r="T2164" s="51"/>
      <c r="U2164" s="51"/>
      <c r="V2164" s="51"/>
      <c r="W2164" s="51"/>
      <c r="X2164" s="51"/>
      <c r="Y2164" s="51"/>
      <c r="Z2164" s="51"/>
      <c r="AA2164" s="51"/>
    </row>
    <row r="2165" spans="1:27" ht="11.65" customHeight="1">
      <c r="A2165" s="53">
        <v>2036</v>
      </c>
      <c r="C2165" s="101"/>
      <c r="F2165" s="101" t="s">
        <v>668</v>
      </c>
      <c r="G2165" s="3" t="s">
        <v>649</v>
      </c>
      <c r="H2165" s="59"/>
      <c r="I2165" s="7">
        <v>0</v>
      </c>
      <c r="J2165" s="7">
        <v>0</v>
      </c>
      <c r="K2165" s="103">
        <v>0</v>
      </c>
      <c r="L2165" s="7">
        <v>0</v>
      </c>
      <c r="M2165" s="7">
        <v>0</v>
      </c>
      <c r="O2165" s="51"/>
      <c r="P2165" s="51"/>
      <c r="Q2165" s="51"/>
      <c r="R2165" s="51"/>
      <c r="S2165" s="51"/>
      <c r="T2165" s="51"/>
      <c r="U2165" s="51"/>
      <c r="V2165" s="51"/>
      <c r="W2165" s="51"/>
      <c r="X2165" s="51"/>
      <c r="Y2165" s="51"/>
      <c r="Z2165" s="51"/>
      <c r="AA2165" s="51"/>
    </row>
    <row r="2166" spans="1:27" ht="11.65" customHeight="1">
      <c r="A2166" s="53">
        <v>2037</v>
      </c>
      <c r="C2166" s="101"/>
      <c r="F2166" s="101" t="s">
        <v>638</v>
      </c>
      <c r="G2166" s="3" t="s">
        <v>647</v>
      </c>
      <c r="H2166" s="59"/>
      <c r="I2166" s="7">
        <v>4326872.2145833299</v>
      </c>
      <c r="J2166" s="7">
        <v>4028456.3953259476</v>
      </c>
      <c r="K2166" s="103">
        <v>298415.81925738225</v>
      </c>
      <c r="L2166" s="7">
        <v>783.8240157229593</v>
      </c>
      <c r="M2166" s="7">
        <v>299199.6432731052</v>
      </c>
      <c r="O2166" s="51"/>
      <c r="P2166" s="51"/>
      <c r="Q2166" s="51"/>
      <c r="R2166" s="51"/>
      <c r="S2166" s="51"/>
      <c r="T2166" s="51"/>
      <c r="U2166" s="51"/>
      <c r="V2166" s="51"/>
      <c r="W2166" s="51"/>
      <c r="X2166" s="51"/>
      <c r="Y2166" s="51"/>
      <c r="Z2166" s="51"/>
      <c r="AA2166" s="51"/>
    </row>
    <row r="2167" spans="1:27" ht="11.65" customHeight="1">
      <c r="A2167" s="53">
        <v>2038</v>
      </c>
      <c r="C2167" s="101"/>
      <c r="F2167" s="101" t="s">
        <v>669</v>
      </c>
      <c r="G2167" s="3" t="s">
        <v>249</v>
      </c>
      <c r="H2167" s="59"/>
      <c r="I2167" s="7">
        <v>0</v>
      </c>
      <c r="J2167" s="7">
        <v>0</v>
      </c>
      <c r="K2167" s="103">
        <v>0</v>
      </c>
      <c r="L2167" s="7">
        <v>0</v>
      </c>
      <c r="M2167" s="7">
        <v>0</v>
      </c>
      <c r="O2167" s="51"/>
      <c r="P2167" s="51"/>
      <c r="Q2167" s="51"/>
      <c r="R2167" s="51"/>
      <c r="S2167" s="51"/>
      <c r="T2167" s="51"/>
      <c r="U2167" s="51"/>
      <c r="V2167" s="51"/>
      <c r="W2167" s="51"/>
      <c r="X2167" s="51"/>
      <c r="Y2167" s="51"/>
      <c r="Z2167" s="51"/>
      <c r="AA2167" s="51"/>
    </row>
    <row r="2168" spans="1:27" ht="11.65" customHeight="1">
      <c r="A2168" s="53">
        <v>2039</v>
      </c>
      <c r="C2168" s="101"/>
      <c r="F2168" s="101" t="s">
        <v>270</v>
      </c>
      <c r="G2168" s="3" t="s">
        <v>630</v>
      </c>
      <c r="H2168" s="59"/>
      <c r="I2168" s="7">
        <v>0</v>
      </c>
      <c r="J2168" s="7">
        <v>0</v>
      </c>
      <c r="K2168" s="103">
        <v>0</v>
      </c>
      <c r="L2168" s="7">
        <v>0</v>
      </c>
      <c r="M2168" s="7">
        <v>0</v>
      </c>
      <c r="O2168" s="51"/>
      <c r="P2168" s="51"/>
      <c r="Q2168" s="51"/>
      <c r="R2168" s="51"/>
      <c r="S2168" s="51"/>
      <c r="T2168" s="51"/>
      <c r="U2168" s="51"/>
      <c r="V2168" s="51"/>
      <c r="W2168" s="51"/>
      <c r="X2168" s="51"/>
      <c r="Y2168" s="51"/>
      <c r="Z2168" s="51"/>
      <c r="AA2168" s="51"/>
    </row>
    <row r="2169" spans="1:27" ht="11.65" customHeight="1">
      <c r="A2169" s="53">
        <v>2040</v>
      </c>
      <c r="C2169" s="101"/>
      <c r="F2169" s="101" t="s">
        <v>650</v>
      </c>
      <c r="G2169" s="3" t="s">
        <v>632</v>
      </c>
      <c r="H2169" s="59"/>
      <c r="I2169" s="7">
        <v>53034705.451666698</v>
      </c>
      <c r="J2169" s="7">
        <v>49364117.604799584</v>
      </c>
      <c r="K2169" s="103">
        <v>3670587.8468671166</v>
      </c>
      <c r="L2169" s="7">
        <v>-63577.568189214449</v>
      </c>
      <c r="M2169" s="7">
        <v>3607010.2786779022</v>
      </c>
      <c r="O2169" s="51"/>
      <c r="P2169" s="51"/>
      <c r="Q2169" s="51"/>
      <c r="R2169" s="51"/>
      <c r="S2169" s="51"/>
      <c r="T2169" s="51"/>
      <c r="U2169" s="51"/>
      <c r="V2169" s="51"/>
      <c r="W2169" s="51"/>
      <c r="X2169" s="51"/>
      <c r="Y2169" s="51"/>
      <c r="Z2169" s="51"/>
      <c r="AA2169" s="51"/>
    </row>
    <row r="2170" spans="1:27" ht="11.65" customHeight="1">
      <c r="A2170" s="53">
        <v>2041</v>
      </c>
      <c r="C2170" s="101"/>
      <c r="F2170" s="101" t="s">
        <v>669</v>
      </c>
      <c r="G2170" s="3" t="s">
        <v>634</v>
      </c>
      <c r="H2170" s="59"/>
      <c r="I2170" s="7">
        <v>746139.27541666699</v>
      </c>
      <c r="J2170" s="7">
        <v>578470.26978999295</v>
      </c>
      <c r="K2170" s="103">
        <v>167669.00562667404</v>
      </c>
      <c r="L2170" s="7">
        <v>12851.563919926004</v>
      </c>
      <c r="M2170" s="7">
        <v>180520.56954660005</v>
      </c>
      <c r="O2170" s="51"/>
      <c r="P2170" s="51"/>
      <c r="Q2170" s="51"/>
      <c r="R2170" s="51"/>
      <c r="S2170" s="51"/>
      <c r="T2170" s="51"/>
      <c r="U2170" s="51"/>
      <c r="V2170" s="51"/>
      <c r="W2170" s="51"/>
      <c r="X2170" s="51"/>
      <c r="Y2170" s="51"/>
      <c r="Z2170" s="51"/>
      <c r="AA2170" s="51"/>
    </row>
    <row r="2171" spans="1:27" ht="11.65" customHeight="1">
      <c r="A2171" s="53">
        <v>2042</v>
      </c>
      <c r="C2171" s="101"/>
      <c r="F2171" s="101" t="s">
        <v>669</v>
      </c>
      <c r="G2171" s="3" t="s">
        <v>636</v>
      </c>
      <c r="H2171" s="59"/>
      <c r="I2171" s="7">
        <v>2720137.2433333299</v>
      </c>
      <c r="J2171" s="7">
        <v>2720137.2433333299</v>
      </c>
      <c r="K2171" s="103">
        <v>0</v>
      </c>
      <c r="L2171" s="7">
        <v>0</v>
      </c>
      <c r="M2171" s="7">
        <v>0</v>
      </c>
      <c r="O2171" s="51"/>
      <c r="P2171" s="51"/>
      <c r="Q2171" s="51"/>
      <c r="R2171" s="51"/>
      <c r="S2171" s="51"/>
      <c r="T2171" s="51"/>
      <c r="U2171" s="51"/>
      <c r="V2171" s="51"/>
      <c r="W2171" s="51"/>
      <c r="X2171" s="51"/>
      <c r="Y2171" s="51"/>
      <c r="Z2171" s="51"/>
      <c r="AA2171" s="51"/>
    </row>
    <row r="2172" spans="1:27" ht="11.65" customHeight="1">
      <c r="A2172" s="53">
        <v>2043</v>
      </c>
      <c r="C2172" s="101"/>
      <c r="F2172" s="101" t="s">
        <v>270</v>
      </c>
      <c r="G2172" s="3" t="s">
        <v>639</v>
      </c>
      <c r="H2172" s="59"/>
      <c r="I2172" s="7">
        <v>240396.03875000001</v>
      </c>
      <c r="J2172" s="7">
        <v>186375.3403337489</v>
      </c>
      <c r="K2172" s="103">
        <v>54020.698416251122</v>
      </c>
      <c r="L2172" s="7">
        <v>5874.6075924008037</v>
      </c>
      <c r="M2172" s="7">
        <v>59895.306008651925</v>
      </c>
      <c r="O2172" s="51"/>
      <c r="P2172" s="51"/>
      <c r="Q2172" s="51"/>
      <c r="R2172" s="51"/>
      <c r="S2172" s="51"/>
      <c r="T2172" s="51"/>
      <c r="U2172" s="51"/>
      <c r="V2172" s="51"/>
      <c r="W2172" s="51"/>
      <c r="X2172" s="51"/>
      <c r="Y2172" s="51"/>
      <c r="Z2172" s="51"/>
      <c r="AA2172" s="51"/>
    </row>
    <row r="2173" spans="1:27" ht="11.65" customHeight="1">
      <c r="A2173" s="53">
        <v>2044</v>
      </c>
      <c r="C2173" s="101"/>
      <c r="F2173" s="101" t="s">
        <v>270</v>
      </c>
      <c r="G2173" s="3" t="s">
        <v>651</v>
      </c>
      <c r="H2173" s="59"/>
      <c r="I2173" s="7">
        <v>0</v>
      </c>
      <c r="J2173" s="7">
        <v>0</v>
      </c>
      <c r="K2173" s="103">
        <v>0</v>
      </c>
      <c r="L2173" s="7">
        <v>0</v>
      </c>
      <c r="M2173" s="7">
        <v>0</v>
      </c>
      <c r="O2173" s="51"/>
      <c r="P2173" s="51"/>
      <c r="Q2173" s="51"/>
      <c r="R2173" s="51"/>
      <c r="S2173" s="51"/>
      <c r="T2173" s="51"/>
      <c r="U2173" s="51"/>
      <c r="V2173" s="51"/>
      <c r="W2173" s="51"/>
      <c r="X2173" s="51"/>
      <c r="Y2173" s="51"/>
      <c r="Z2173" s="51"/>
      <c r="AA2173" s="51"/>
    </row>
    <row r="2174" spans="1:27" ht="11.65" customHeight="1">
      <c r="A2174" s="53">
        <v>2045</v>
      </c>
      <c r="C2174" s="101"/>
      <c r="F2174" s="101" t="s">
        <v>270</v>
      </c>
      <c r="G2174" s="3" t="s">
        <v>398</v>
      </c>
      <c r="H2174" s="59"/>
      <c r="I2174" s="7">
        <v>16673.571666666699</v>
      </c>
      <c r="J2174" s="7">
        <v>16673.571666666699</v>
      </c>
      <c r="K2174" s="103">
        <v>0</v>
      </c>
      <c r="L2174" s="7">
        <v>0</v>
      </c>
      <c r="M2174" s="7">
        <v>0</v>
      </c>
      <c r="O2174" s="51"/>
      <c r="P2174" s="51"/>
      <c r="Q2174" s="51"/>
      <c r="R2174" s="51"/>
      <c r="S2174" s="51"/>
      <c r="T2174" s="51"/>
      <c r="U2174" s="51"/>
      <c r="V2174" s="51"/>
      <c r="W2174" s="51"/>
      <c r="X2174" s="51"/>
      <c r="Y2174" s="51"/>
      <c r="Z2174" s="51"/>
      <c r="AA2174" s="51"/>
    </row>
    <row r="2175" spans="1:27" ht="11.65" customHeight="1">
      <c r="A2175" s="53">
        <v>2046</v>
      </c>
      <c r="C2175" s="101"/>
      <c r="F2175" s="101" t="s">
        <v>669</v>
      </c>
      <c r="G2175" s="3" t="s">
        <v>636</v>
      </c>
      <c r="H2175" s="59"/>
      <c r="I2175" s="7">
        <v>0</v>
      </c>
      <c r="J2175" s="7">
        <v>0</v>
      </c>
      <c r="K2175" s="103">
        <v>0</v>
      </c>
      <c r="L2175" s="7">
        <v>0</v>
      </c>
      <c r="M2175" s="7">
        <v>0</v>
      </c>
      <c r="O2175" s="51"/>
      <c r="P2175" s="51"/>
      <c r="Q2175" s="51"/>
      <c r="R2175" s="51"/>
      <c r="S2175" s="51"/>
      <c r="T2175" s="51"/>
      <c r="U2175" s="51"/>
      <c r="V2175" s="51"/>
      <c r="W2175" s="51"/>
      <c r="X2175" s="51"/>
      <c r="Y2175" s="51"/>
      <c r="Z2175" s="51"/>
      <c r="AA2175" s="51"/>
    </row>
    <row r="2176" spans="1:27" ht="11.65" customHeight="1">
      <c r="A2176" s="53">
        <v>2047</v>
      </c>
      <c r="C2176" s="101"/>
      <c r="F2176" s="101" t="s">
        <v>669</v>
      </c>
      <c r="G2176" s="3" t="s">
        <v>636</v>
      </c>
      <c r="H2176" s="59"/>
      <c r="I2176" s="7">
        <v>0</v>
      </c>
      <c r="J2176" s="7">
        <v>0</v>
      </c>
      <c r="K2176" s="103">
        <v>0</v>
      </c>
      <c r="L2176" s="7">
        <v>0</v>
      </c>
      <c r="M2176" s="7">
        <v>0</v>
      </c>
      <c r="O2176" s="51"/>
      <c r="P2176" s="51"/>
      <c r="Q2176" s="51"/>
      <c r="R2176" s="51"/>
      <c r="S2176" s="51"/>
      <c r="T2176" s="51"/>
      <c r="U2176" s="51"/>
      <c r="V2176" s="51"/>
      <c r="W2176" s="51"/>
      <c r="X2176" s="51"/>
      <c r="Y2176" s="51"/>
      <c r="Z2176" s="51"/>
      <c r="AA2176" s="51"/>
    </row>
    <row r="2177" spans="1:27" ht="11.65" customHeight="1">
      <c r="A2177" s="53">
        <v>2048</v>
      </c>
      <c r="C2177" s="101"/>
      <c r="H2177" s="59" t="s">
        <v>402</v>
      </c>
      <c r="I2177" s="106">
        <v>67870137.721250027</v>
      </c>
      <c r="J2177" s="106">
        <v>63350703.99066595</v>
      </c>
      <c r="K2177" s="106">
        <v>4519433.7305840906</v>
      </c>
      <c r="L2177" s="106">
        <v>-26235.383077831706</v>
      </c>
      <c r="M2177" s="106">
        <v>4493198.3475062596</v>
      </c>
      <c r="O2177" s="51"/>
      <c r="P2177" s="51"/>
      <c r="Q2177" s="51"/>
      <c r="R2177" s="51"/>
      <c r="S2177" s="51"/>
      <c r="T2177" s="51"/>
      <c r="U2177" s="51"/>
      <c r="V2177" s="51"/>
      <c r="W2177" s="51"/>
      <c r="X2177" s="51"/>
      <c r="Y2177" s="51"/>
      <c r="Z2177" s="51"/>
      <c r="AA2177" s="51"/>
    </row>
    <row r="2178" spans="1:27" ht="11.65" customHeight="1">
      <c r="A2178" s="53">
        <v>2049</v>
      </c>
      <c r="C2178" s="101"/>
      <c r="H2178" s="59"/>
      <c r="I2178" s="109"/>
      <c r="J2178" s="7"/>
      <c r="K2178" s="7"/>
      <c r="L2178" s="7"/>
      <c r="M2178" s="7"/>
      <c r="O2178" s="51"/>
      <c r="P2178" s="51"/>
      <c r="Q2178" s="51"/>
      <c r="R2178" s="51"/>
      <c r="S2178" s="51"/>
      <c r="T2178" s="51"/>
      <c r="U2178" s="51"/>
      <c r="V2178" s="51"/>
      <c r="W2178" s="51"/>
      <c r="X2178" s="51"/>
      <c r="Y2178" s="51"/>
      <c r="Z2178" s="51"/>
      <c r="AA2178" s="51"/>
    </row>
    <row r="2179" spans="1:27" ht="11.65" customHeight="1">
      <c r="A2179" s="53">
        <v>2050</v>
      </c>
      <c r="C2179" s="101">
        <v>392</v>
      </c>
      <c r="D2179" s="3" t="s">
        <v>469</v>
      </c>
      <c r="H2179" s="59"/>
      <c r="I2179" s="7"/>
      <c r="J2179" s="7"/>
      <c r="K2179" s="7"/>
      <c r="L2179" s="7"/>
      <c r="M2179" s="7"/>
      <c r="O2179" s="51"/>
      <c r="P2179" s="51"/>
      <c r="Q2179" s="51"/>
      <c r="R2179" s="51"/>
      <c r="S2179" s="51"/>
      <c r="T2179" s="51"/>
      <c r="U2179" s="51"/>
      <c r="V2179" s="51"/>
      <c r="W2179" s="51"/>
      <c r="X2179" s="51"/>
      <c r="Y2179" s="51"/>
      <c r="Z2179" s="51"/>
      <c r="AA2179" s="51"/>
    </row>
    <row r="2180" spans="1:27" ht="11.65" customHeight="1">
      <c r="A2180" s="53">
        <v>2051</v>
      </c>
      <c r="C2180" s="101"/>
      <c r="F2180" s="101" t="s">
        <v>666</v>
      </c>
      <c r="G2180" s="3" t="s">
        <v>569</v>
      </c>
      <c r="H2180" s="59"/>
      <c r="I2180" s="7">
        <v>89611033.397083372</v>
      </c>
      <c r="J2180" s="7">
        <v>84116333.659166709</v>
      </c>
      <c r="K2180" s="103">
        <v>5494699.7379166698</v>
      </c>
      <c r="L2180" s="7">
        <v>92851.58208333049</v>
      </c>
      <c r="M2180" s="7">
        <v>5587551.3200000003</v>
      </c>
      <c r="O2180" s="51"/>
      <c r="P2180" s="51"/>
      <c r="Q2180" s="51"/>
      <c r="R2180" s="51"/>
      <c r="S2180" s="51"/>
      <c r="T2180" s="51"/>
      <c r="U2180" s="51"/>
      <c r="V2180" s="51"/>
      <c r="W2180" s="51"/>
      <c r="X2180" s="51"/>
      <c r="Y2180" s="51"/>
      <c r="Z2180" s="51"/>
      <c r="AA2180" s="51"/>
    </row>
    <row r="2181" spans="1:27" ht="11.65" customHeight="1">
      <c r="A2181" s="53">
        <v>2052</v>
      </c>
      <c r="C2181" s="101"/>
      <c r="F2181" s="101" t="s">
        <v>650</v>
      </c>
      <c r="G2181" s="3" t="s">
        <v>632</v>
      </c>
      <c r="H2181" s="59"/>
      <c r="I2181" s="7">
        <v>6999860.4279166702</v>
      </c>
      <c r="J2181" s="7">
        <v>6515392.7119623898</v>
      </c>
      <c r="K2181" s="103">
        <v>484467.71595428034</v>
      </c>
      <c r="L2181" s="7">
        <v>33992.577290933405</v>
      </c>
      <c r="M2181" s="7">
        <v>518460.29324521375</v>
      </c>
      <c r="O2181" s="51"/>
      <c r="P2181" s="51"/>
      <c r="Q2181" s="51"/>
      <c r="R2181" s="51"/>
      <c r="S2181" s="51"/>
      <c r="T2181" s="51"/>
      <c r="U2181" s="51"/>
      <c r="V2181" s="51"/>
      <c r="W2181" s="51"/>
      <c r="X2181" s="51"/>
      <c r="Y2181" s="51"/>
      <c r="Z2181" s="51"/>
      <c r="AA2181" s="51"/>
    </row>
    <row r="2182" spans="1:27" ht="11.65" customHeight="1">
      <c r="A2182" s="53">
        <v>2053</v>
      </c>
      <c r="C2182" s="101"/>
      <c r="F2182" s="101" t="s">
        <v>669</v>
      </c>
      <c r="G2182" s="3" t="s">
        <v>249</v>
      </c>
      <c r="H2182" s="59"/>
      <c r="I2182" s="7">
        <v>0</v>
      </c>
      <c r="J2182" s="7">
        <v>0</v>
      </c>
      <c r="K2182" s="103">
        <v>0</v>
      </c>
      <c r="L2182" s="7">
        <v>0</v>
      </c>
      <c r="M2182" s="7">
        <v>0</v>
      </c>
      <c r="O2182" s="51"/>
      <c r="P2182" s="51"/>
      <c r="Q2182" s="51"/>
      <c r="R2182" s="51"/>
      <c r="S2182" s="51"/>
      <c r="T2182" s="51"/>
      <c r="U2182" s="51"/>
      <c r="V2182" s="51"/>
      <c r="W2182" s="51"/>
      <c r="X2182" s="51"/>
      <c r="Y2182" s="51"/>
      <c r="Z2182" s="51"/>
      <c r="AA2182" s="51"/>
    </row>
    <row r="2183" spans="1:27" ht="11.65" customHeight="1">
      <c r="A2183" s="53">
        <v>2054</v>
      </c>
      <c r="C2183" s="101"/>
      <c r="F2183" s="101" t="s">
        <v>638</v>
      </c>
      <c r="G2183" s="3" t="s">
        <v>647</v>
      </c>
      <c r="H2183" s="59"/>
      <c r="I2183" s="7">
        <v>0</v>
      </c>
      <c r="J2183" s="7">
        <v>0</v>
      </c>
      <c r="K2183" s="103">
        <v>0</v>
      </c>
      <c r="L2183" s="7">
        <v>0</v>
      </c>
      <c r="M2183" s="7">
        <v>0</v>
      </c>
      <c r="O2183" s="51"/>
      <c r="P2183" s="51"/>
      <c r="Q2183" s="51"/>
      <c r="R2183" s="51"/>
      <c r="S2183" s="51"/>
      <c r="T2183" s="51"/>
      <c r="U2183" s="51"/>
      <c r="V2183" s="51"/>
      <c r="W2183" s="51"/>
      <c r="X2183" s="51"/>
      <c r="Y2183" s="51"/>
      <c r="Z2183" s="51"/>
      <c r="AA2183" s="51"/>
    </row>
    <row r="2184" spans="1:27" ht="11.65" customHeight="1">
      <c r="A2184" s="53">
        <v>2055</v>
      </c>
      <c r="C2184" s="101"/>
      <c r="F2184" s="101" t="s">
        <v>668</v>
      </c>
      <c r="G2184" s="3" t="s">
        <v>649</v>
      </c>
      <c r="H2184" s="59"/>
      <c r="I2184" s="7">
        <v>0</v>
      </c>
      <c r="J2184" s="7">
        <v>0</v>
      </c>
      <c r="K2184" s="103">
        <v>0</v>
      </c>
      <c r="L2184" s="7">
        <v>0</v>
      </c>
      <c r="M2184" s="7">
        <v>0</v>
      </c>
      <c r="O2184" s="51"/>
      <c r="P2184" s="51"/>
      <c r="Q2184" s="51"/>
      <c r="R2184" s="51"/>
      <c r="S2184" s="51"/>
      <c r="T2184" s="51"/>
      <c r="U2184" s="51"/>
      <c r="V2184" s="51"/>
      <c r="W2184" s="51"/>
      <c r="X2184" s="51"/>
      <c r="Y2184" s="51"/>
      <c r="Z2184" s="51"/>
      <c r="AA2184" s="51"/>
    </row>
    <row r="2185" spans="1:27" ht="11.65" customHeight="1">
      <c r="A2185" s="53">
        <v>2056</v>
      </c>
      <c r="C2185" s="101"/>
      <c r="F2185" s="101" t="s">
        <v>270</v>
      </c>
      <c r="G2185" s="3" t="s">
        <v>630</v>
      </c>
      <c r="H2185" s="59"/>
      <c r="I2185" s="7">
        <v>0</v>
      </c>
      <c r="J2185" s="7">
        <v>0</v>
      </c>
      <c r="K2185" s="103">
        <v>0</v>
      </c>
      <c r="L2185" s="7">
        <v>0</v>
      </c>
      <c r="M2185" s="7">
        <v>0</v>
      </c>
      <c r="O2185" s="51"/>
      <c r="P2185" s="51"/>
      <c r="Q2185" s="51"/>
      <c r="R2185" s="51"/>
      <c r="S2185" s="51"/>
      <c r="T2185" s="51"/>
      <c r="U2185" s="51"/>
      <c r="V2185" s="51"/>
      <c r="W2185" s="51"/>
      <c r="X2185" s="51"/>
      <c r="Y2185" s="51"/>
      <c r="Z2185" s="51"/>
      <c r="AA2185" s="51"/>
    </row>
    <row r="2186" spans="1:27" ht="11.65" customHeight="1">
      <c r="A2186" s="53">
        <v>2057</v>
      </c>
      <c r="C2186" s="101"/>
      <c r="F2186" s="101" t="s">
        <v>667</v>
      </c>
      <c r="G2186" s="3" t="s">
        <v>635</v>
      </c>
      <c r="H2186" s="59"/>
      <c r="I2186" s="7">
        <v>0</v>
      </c>
      <c r="J2186" s="7">
        <v>0</v>
      </c>
      <c r="K2186" s="103">
        <v>0</v>
      </c>
      <c r="L2186" s="7">
        <v>0</v>
      </c>
      <c r="M2186" s="7">
        <v>0</v>
      </c>
      <c r="O2186" s="51"/>
      <c r="P2186" s="51"/>
      <c r="Q2186" s="51"/>
      <c r="R2186" s="51"/>
      <c r="S2186" s="51"/>
      <c r="T2186" s="51"/>
      <c r="U2186" s="51"/>
      <c r="V2186" s="51"/>
      <c r="W2186" s="51"/>
      <c r="X2186" s="51"/>
      <c r="Y2186" s="51"/>
      <c r="Z2186" s="51"/>
      <c r="AA2186" s="51"/>
    </row>
    <row r="2187" spans="1:27" ht="11.65" customHeight="1">
      <c r="A2187" s="53">
        <v>2058</v>
      </c>
      <c r="C2187" s="101"/>
      <c r="F2187" s="101" t="s">
        <v>669</v>
      </c>
      <c r="G2187" s="3" t="s">
        <v>634</v>
      </c>
      <c r="H2187" s="59"/>
      <c r="I2187" s="7">
        <v>6123079.0216666702</v>
      </c>
      <c r="J2187" s="7">
        <v>4747128.7068101233</v>
      </c>
      <c r="K2187" s="103">
        <v>1375950.3148565469</v>
      </c>
      <c r="L2187" s="7">
        <v>45624.505276803393</v>
      </c>
      <c r="M2187" s="7">
        <v>1421574.8201333503</v>
      </c>
      <c r="O2187" s="51"/>
      <c r="P2187" s="51"/>
      <c r="Q2187" s="51"/>
      <c r="R2187" s="51"/>
      <c r="S2187" s="51"/>
      <c r="T2187" s="51"/>
      <c r="U2187" s="51"/>
      <c r="V2187" s="51"/>
      <c r="W2187" s="51"/>
      <c r="X2187" s="51"/>
      <c r="Y2187" s="51"/>
      <c r="Z2187" s="51"/>
      <c r="AA2187" s="51"/>
    </row>
    <row r="2188" spans="1:27" ht="11.65" customHeight="1">
      <c r="A2188" s="53">
        <v>2059</v>
      </c>
      <c r="C2188" s="101"/>
      <c r="F2188" s="101" t="s">
        <v>669</v>
      </c>
      <c r="G2188" s="3" t="s">
        <v>636</v>
      </c>
      <c r="H2188" s="59"/>
      <c r="I2188" s="7">
        <v>13981834.119583299</v>
      </c>
      <c r="J2188" s="7">
        <v>13981834.119583299</v>
      </c>
      <c r="K2188" s="103">
        <v>0</v>
      </c>
      <c r="L2188" s="7">
        <v>0</v>
      </c>
      <c r="M2188" s="7">
        <v>0</v>
      </c>
      <c r="O2188" s="51"/>
      <c r="P2188" s="51"/>
      <c r="Q2188" s="51"/>
      <c r="R2188" s="51"/>
      <c r="S2188" s="51"/>
      <c r="T2188" s="51"/>
      <c r="U2188" s="51"/>
      <c r="V2188" s="51"/>
      <c r="W2188" s="51"/>
      <c r="X2188" s="51"/>
      <c r="Y2188" s="51"/>
      <c r="Z2188" s="51"/>
      <c r="AA2188" s="51"/>
    </row>
    <row r="2189" spans="1:27" ht="11.65" customHeight="1">
      <c r="A2189" s="53">
        <v>2060</v>
      </c>
      <c r="C2189" s="101"/>
      <c r="F2189" s="101" t="s">
        <v>270</v>
      </c>
      <c r="G2189" s="3" t="s">
        <v>639</v>
      </c>
      <c r="H2189" s="59"/>
      <c r="I2189" s="7">
        <v>2699610.3487499999</v>
      </c>
      <c r="J2189" s="7">
        <v>2092966.2574017425</v>
      </c>
      <c r="K2189" s="103">
        <v>606644.0913482575</v>
      </c>
      <c r="L2189" s="7">
        <v>-2197.3165984286461</v>
      </c>
      <c r="M2189" s="7">
        <v>604446.77474982885</v>
      </c>
      <c r="O2189" s="51"/>
      <c r="P2189" s="51"/>
      <c r="Q2189" s="51"/>
      <c r="R2189" s="51"/>
      <c r="S2189" s="51"/>
      <c r="T2189" s="51"/>
      <c r="U2189" s="51"/>
      <c r="V2189" s="51"/>
      <c r="W2189" s="51"/>
      <c r="X2189" s="51"/>
      <c r="Y2189" s="51"/>
      <c r="Z2189" s="51"/>
      <c r="AA2189" s="51"/>
    </row>
    <row r="2190" spans="1:27" ht="11.65" customHeight="1">
      <c r="A2190" s="53">
        <v>2061</v>
      </c>
      <c r="C2190" s="101"/>
      <c r="F2190" s="101" t="s">
        <v>270</v>
      </c>
      <c r="G2190" s="3" t="s">
        <v>637</v>
      </c>
      <c r="H2190" s="59"/>
      <c r="I2190" s="7">
        <v>0</v>
      </c>
      <c r="J2190" s="7">
        <v>0</v>
      </c>
      <c r="K2190" s="103">
        <v>0</v>
      </c>
      <c r="L2190" s="7">
        <v>0</v>
      </c>
      <c r="M2190" s="7">
        <v>0</v>
      </c>
      <c r="O2190" s="51"/>
      <c r="P2190" s="51"/>
      <c r="Q2190" s="51"/>
      <c r="R2190" s="51"/>
      <c r="S2190" s="51"/>
      <c r="T2190" s="51"/>
      <c r="U2190" s="51"/>
      <c r="V2190" s="51"/>
      <c r="W2190" s="51"/>
      <c r="X2190" s="51"/>
      <c r="Y2190" s="51"/>
      <c r="Z2190" s="51"/>
      <c r="AA2190" s="51"/>
    </row>
    <row r="2191" spans="1:27" ht="11.65" customHeight="1">
      <c r="A2191" s="53">
        <v>2062</v>
      </c>
      <c r="C2191" s="101"/>
      <c r="F2191" s="101" t="s">
        <v>270</v>
      </c>
      <c r="G2191" s="3" t="s">
        <v>398</v>
      </c>
      <c r="H2191" s="59"/>
      <c r="I2191" s="7">
        <v>461853.45416666701</v>
      </c>
      <c r="J2191" s="7">
        <v>461853.45416666701</v>
      </c>
      <c r="K2191" s="103">
        <v>0</v>
      </c>
      <c r="L2191" s="7">
        <v>0</v>
      </c>
      <c r="M2191" s="7">
        <v>0</v>
      </c>
      <c r="O2191" s="51"/>
      <c r="P2191" s="51"/>
      <c r="Q2191" s="51"/>
      <c r="R2191" s="51"/>
      <c r="S2191" s="51"/>
      <c r="T2191" s="51"/>
      <c r="U2191" s="51"/>
      <c r="V2191" s="51"/>
      <c r="W2191" s="51"/>
      <c r="X2191" s="51"/>
      <c r="Y2191" s="51"/>
      <c r="Z2191" s="51"/>
      <c r="AA2191" s="51"/>
    </row>
    <row r="2192" spans="1:27" ht="11.65" customHeight="1">
      <c r="A2192" s="53">
        <v>2063</v>
      </c>
      <c r="C2192" s="101"/>
      <c r="F2192" s="101" t="s">
        <v>669</v>
      </c>
      <c r="G2192" s="3" t="s">
        <v>636</v>
      </c>
      <c r="H2192" s="59"/>
      <c r="I2192" s="7">
        <v>0</v>
      </c>
      <c r="J2192" s="7">
        <v>0</v>
      </c>
      <c r="K2192" s="103">
        <v>0</v>
      </c>
      <c r="L2192" s="7">
        <v>0</v>
      </c>
      <c r="M2192" s="7">
        <v>0</v>
      </c>
      <c r="O2192" s="51"/>
      <c r="P2192" s="51"/>
      <c r="Q2192" s="51"/>
      <c r="R2192" s="51"/>
      <c r="S2192" s="51"/>
      <c r="T2192" s="51"/>
      <c r="U2192" s="51"/>
      <c r="V2192" s="51"/>
      <c r="W2192" s="51"/>
      <c r="X2192" s="51"/>
      <c r="Y2192" s="51"/>
      <c r="Z2192" s="51"/>
      <c r="AA2192" s="51"/>
    </row>
    <row r="2193" spans="1:27" ht="11.65" customHeight="1">
      <c r="A2193" s="53">
        <v>2064</v>
      </c>
      <c r="C2193" s="101"/>
      <c r="F2193" s="101" t="s">
        <v>669</v>
      </c>
      <c r="G2193" s="3" t="s">
        <v>636</v>
      </c>
      <c r="H2193" s="59"/>
      <c r="I2193" s="7">
        <v>0</v>
      </c>
      <c r="J2193" s="7">
        <v>0</v>
      </c>
      <c r="K2193" s="103">
        <v>0</v>
      </c>
      <c r="L2193" s="7">
        <v>0</v>
      </c>
      <c r="M2193" s="7">
        <v>0</v>
      </c>
      <c r="O2193" s="51"/>
      <c r="P2193" s="51"/>
      <c r="Q2193" s="51"/>
      <c r="R2193" s="51"/>
      <c r="S2193" s="51"/>
      <c r="T2193" s="51"/>
      <c r="U2193" s="51"/>
      <c r="V2193" s="51"/>
      <c r="W2193" s="51"/>
      <c r="X2193" s="51"/>
      <c r="Y2193" s="51"/>
      <c r="Z2193" s="51"/>
      <c r="AA2193" s="51"/>
    </row>
    <row r="2194" spans="1:27" ht="11.65" customHeight="1">
      <c r="A2194" s="53">
        <v>2065</v>
      </c>
      <c r="C2194" s="101"/>
      <c r="H2194" s="59" t="s">
        <v>402</v>
      </c>
      <c r="I2194" s="106">
        <v>119877270.76916668</v>
      </c>
      <c r="J2194" s="106">
        <v>111915508.90909092</v>
      </c>
      <c r="K2194" s="106">
        <v>7961761.860075755</v>
      </c>
      <c r="L2194" s="106">
        <v>170271.34805263864</v>
      </c>
      <c r="M2194" s="106">
        <v>8132033.2081283927</v>
      </c>
      <c r="O2194" s="51"/>
      <c r="P2194" s="51"/>
      <c r="Q2194" s="51"/>
      <c r="R2194" s="51"/>
      <c r="S2194" s="51"/>
      <c r="T2194" s="51"/>
      <c r="U2194" s="51"/>
      <c r="V2194" s="51"/>
      <c r="W2194" s="51"/>
      <c r="X2194" s="51"/>
      <c r="Y2194" s="51"/>
      <c r="Z2194" s="51"/>
      <c r="AA2194" s="51"/>
    </row>
    <row r="2195" spans="1:27" ht="11.65" customHeight="1">
      <c r="A2195" s="53">
        <v>2066</v>
      </c>
      <c r="C2195" s="101"/>
      <c r="H2195" s="59"/>
      <c r="I2195" s="7"/>
      <c r="J2195" s="7"/>
      <c r="K2195" s="7"/>
      <c r="L2195" s="7"/>
      <c r="M2195" s="7"/>
      <c r="O2195" s="51"/>
      <c r="P2195" s="51"/>
      <c r="Q2195" s="51"/>
      <c r="R2195" s="51"/>
      <c r="S2195" s="51"/>
      <c r="T2195" s="51"/>
      <c r="U2195" s="51"/>
      <c r="V2195" s="51"/>
      <c r="W2195" s="51"/>
      <c r="X2195" s="51"/>
      <c r="Y2195" s="51"/>
      <c r="Z2195" s="51"/>
      <c r="AA2195" s="51"/>
    </row>
    <row r="2196" spans="1:27" ht="11.65" customHeight="1">
      <c r="A2196" s="53">
        <v>2067</v>
      </c>
      <c r="C2196" s="101">
        <v>393</v>
      </c>
      <c r="D2196" s="3" t="s">
        <v>470</v>
      </c>
      <c r="H2196" s="59"/>
      <c r="I2196" s="7"/>
      <c r="J2196" s="7"/>
      <c r="K2196" s="7"/>
      <c r="L2196" s="7"/>
      <c r="M2196" s="7"/>
      <c r="O2196" s="51"/>
      <c r="P2196" s="51"/>
      <c r="Q2196" s="51"/>
      <c r="R2196" s="51"/>
      <c r="S2196" s="51"/>
      <c r="T2196" s="51"/>
      <c r="U2196" s="51"/>
      <c r="V2196" s="51"/>
      <c r="W2196" s="51"/>
      <c r="X2196" s="51"/>
      <c r="Y2196" s="51"/>
      <c r="Z2196" s="51"/>
      <c r="AA2196" s="51"/>
    </row>
    <row r="2197" spans="1:27" ht="11.65" customHeight="1">
      <c r="A2197" s="53">
        <v>2068</v>
      </c>
      <c r="C2197" s="101"/>
      <c r="F2197" s="101" t="s">
        <v>666</v>
      </c>
      <c r="G2197" s="3" t="s">
        <v>569</v>
      </c>
      <c r="H2197" s="59"/>
      <c r="I2197" s="7">
        <v>8598853.7362500001</v>
      </c>
      <c r="J2197" s="7">
        <v>7878799.4137500003</v>
      </c>
      <c r="K2197" s="103">
        <v>720054.32250000001</v>
      </c>
      <c r="L2197" s="7">
        <v>10945.847500000033</v>
      </c>
      <c r="M2197" s="7">
        <v>731000.17</v>
      </c>
      <c r="O2197" s="51"/>
      <c r="P2197" s="51"/>
      <c r="Q2197" s="51"/>
      <c r="R2197" s="51"/>
      <c r="S2197" s="51"/>
      <c r="T2197" s="51"/>
      <c r="U2197" s="51"/>
      <c r="V2197" s="51"/>
      <c r="W2197" s="51"/>
      <c r="X2197" s="51"/>
      <c r="Y2197" s="51"/>
      <c r="Z2197" s="51"/>
      <c r="AA2197" s="51"/>
    </row>
    <row r="2198" spans="1:27" ht="11.65" customHeight="1">
      <c r="A2198" s="53">
        <v>2069</v>
      </c>
      <c r="C2198" s="101"/>
      <c r="F2198" s="101" t="s">
        <v>667</v>
      </c>
      <c r="G2198" s="3" t="s">
        <v>635</v>
      </c>
      <c r="H2198" s="59"/>
      <c r="I2198" s="7">
        <v>0</v>
      </c>
      <c r="J2198" s="7">
        <v>0</v>
      </c>
      <c r="K2198" s="103">
        <v>0</v>
      </c>
      <c r="L2198" s="7">
        <v>0</v>
      </c>
      <c r="M2198" s="7">
        <v>0</v>
      </c>
      <c r="O2198" s="51"/>
      <c r="P2198" s="51"/>
      <c r="Q2198" s="51"/>
      <c r="R2198" s="51"/>
      <c r="S2198" s="51"/>
      <c r="T2198" s="51"/>
      <c r="U2198" s="51"/>
      <c r="V2198" s="51"/>
      <c r="W2198" s="51"/>
      <c r="X2198" s="51"/>
      <c r="Y2198" s="51"/>
      <c r="Z2198" s="51"/>
      <c r="AA2198" s="51"/>
    </row>
    <row r="2199" spans="1:27" ht="11.65" customHeight="1">
      <c r="A2199" s="53">
        <v>2070</v>
      </c>
      <c r="C2199" s="101"/>
      <c r="F2199" s="101" t="s">
        <v>668</v>
      </c>
      <c r="G2199" s="3" t="s">
        <v>649</v>
      </c>
      <c r="H2199" s="59"/>
      <c r="I2199" s="7">
        <v>0</v>
      </c>
      <c r="J2199" s="7">
        <v>0</v>
      </c>
      <c r="K2199" s="103">
        <v>0</v>
      </c>
      <c r="L2199" s="7">
        <v>0</v>
      </c>
      <c r="M2199" s="7">
        <v>0</v>
      </c>
      <c r="O2199" s="51"/>
      <c r="P2199" s="51"/>
      <c r="Q2199" s="51"/>
      <c r="R2199" s="51"/>
      <c r="S2199" s="51"/>
      <c r="T2199" s="51"/>
      <c r="U2199" s="51"/>
      <c r="V2199" s="51"/>
      <c r="W2199" s="51"/>
      <c r="X2199" s="51"/>
      <c r="Y2199" s="51"/>
      <c r="Z2199" s="51"/>
      <c r="AA2199" s="51"/>
    </row>
    <row r="2200" spans="1:27" ht="11.65" customHeight="1">
      <c r="A2200" s="53">
        <v>2071</v>
      </c>
      <c r="C2200" s="101"/>
      <c r="F2200" s="101" t="s">
        <v>650</v>
      </c>
      <c r="G2200" s="3" t="s">
        <v>632</v>
      </c>
      <c r="H2200" s="59"/>
      <c r="I2200" s="7">
        <v>251492.69666666701</v>
      </c>
      <c r="J2200" s="7">
        <v>234086.62213304298</v>
      </c>
      <c r="K2200" s="103">
        <v>17406.074533624011</v>
      </c>
      <c r="L2200" s="7">
        <v>-201.24959490762558</v>
      </c>
      <c r="M2200" s="7">
        <v>17204.824938716385</v>
      </c>
      <c r="O2200" s="51"/>
      <c r="P2200" s="51"/>
      <c r="Q2200" s="51"/>
      <c r="R2200" s="51"/>
      <c r="S2200" s="51"/>
      <c r="T2200" s="51"/>
      <c r="U2200" s="51"/>
      <c r="V2200" s="51"/>
      <c r="W2200" s="51"/>
      <c r="X2200" s="51"/>
      <c r="Y2200" s="51"/>
      <c r="Z2200" s="51"/>
      <c r="AA2200" s="51"/>
    </row>
    <row r="2201" spans="1:27" ht="11.65" customHeight="1">
      <c r="A2201" s="53">
        <v>2072</v>
      </c>
      <c r="C2201" s="101"/>
      <c r="F2201" s="101" t="s">
        <v>669</v>
      </c>
      <c r="G2201" s="3" t="s">
        <v>249</v>
      </c>
      <c r="H2201" s="59"/>
      <c r="I2201" s="7">
        <v>0</v>
      </c>
      <c r="J2201" s="7">
        <v>0</v>
      </c>
      <c r="K2201" s="103">
        <v>0</v>
      </c>
      <c r="L2201" s="7">
        <v>0</v>
      </c>
      <c r="M2201" s="7">
        <v>0</v>
      </c>
      <c r="O2201" s="51"/>
      <c r="P2201" s="51"/>
      <c r="Q2201" s="51"/>
      <c r="R2201" s="51"/>
      <c r="S2201" s="51"/>
      <c r="T2201" s="51"/>
      <c r="U2201" s="51"/>
      <c r="V2201" s="51"/>
      <c r="W2201" s="51"/>
      <c r="X2201" s="51"/>
      <c r="Y2201" s="51"/>
      <c r="Z2201" s="51"/>
      <c r="AA2201" s="51"/>
    </row>
    <row r="2202" spans="1:27" ht="11.65" customHeight="1">
      <c r="A2202" s="53">
        <v>2073</v>
      </c>
      <c r="C2202" s="101"/>
      <c r="F2202" s="101" t="s">
        <v>669</v>
      </c>
      <c r="G2202" s="3" t="s">
        <v>634</v>
      </c>
      <c r="H2202" s="59"/>
      <c r="I2202" s="7">
        <v>786400.92625000002</v>
      </c>
      <c r="J2202" s="7">
        <v>609684.50657808152</v>
      </c>
      <c r="K2202" s="103">
        <v>176716.41967191853</v>
      </c>
      <c r="L2202" s="7">
        <v>354.49167540093185</v>
      </c>
      <c r="M2202" s="7">
        <v>177070.91134731946</v>
      </c>
      <c r="O2202" s="51"/>
      <c r="P2202" s="51"/>
      <c r="Q2202" s="51"/>
      <c r="R2202" s="51"/>
      <c r="S2202" s="51"/>
      <c r="T2202" s="51"/>
      <c r="U2202" s="51"/>
      <c r="V2202" s="51"/>
      <c r="W2202" s="51"/>
      <c r="X2202" s="51"/>
      <c r="Y2202" s="51"/>
      <c r="Z2202" s="51"/>
      <c r="AA2202" s="51"/>
    </row>
    <row r="2203" spans="1:27" ht="11.65" customHeight="1">
      <c r="A2203" s="53">
        <v>2074</v>
      </c>
      <c r="C2203" s="101"/>
      <c r="F2203" s="101" t="s">
        <v>669</v>
      </c>
      <c r="G2203" s="3" t="s">
        <v>636</v>
      </c>
      <c r="H2203" s="59"/>
      <c r="I2203" s="7">
        <v>4179817.2987500001</v>
      </c>
      <c r="J2203" s="7">
        <v>4179817.2987500001</v>
      </c>
      <c r="K2203" s="103">
        <v>0</v>
      </c>
      <c r="L2203" s="7">
        <v>0</v>
      </c>
      <c r="M2203" s="7">
        <v>0</v>
      </c>
      <c r="O2203" s="51"/>
      <c r="P2203" s="51"/>
      <c r="Q2203" s="51"/>
      <c r="R2203" s="51"/>
      <c r="S2203" s="51"/>
      <c r="T2203" s="51"/>
      <c r="U2203" s="51"/>
      <c r="V2203" s="51"/>
      <c r="W2203" s="51"/>
      <c r="X2203" s="51"/>
      <c r="Y2203" s="51"/>
      <c r="Z2203" s="51"/>
      <c r="AA2203" s="51"/>
    </row>
    <row r="2204" spans="1:27" ht="11.65" customHeight="1">
      <c r="A2204" s="53">
        <v>2075</v>
      </c>
      <c r="C2204" s="101"/>
      <c r="F2204" s="101" t="s">
        <v>669</v>
      </c>
      <c r="G2204" s="3" t="s">
        <v>639</v>
      </c>
      <c r="H2204" s="59"/>
      <c r="I2204" s="7">
        <v>878132.21750000003</v>
      </c>
      <c r="J2204" s="7">
        <v>680802.36157631816</v>
      </c>
      <c r="K2204" s="103">
        <v>197329.85592368184</v>
      </c>
      <c r="L2204" s="7">
        <v>9379.0494464422809</v>
      </c>
      <c r="M2204" s="7">
        <v>206708.90537012412</v>
      </c>
      <c r="O2204" s="51"/>
      <c r="P2204" s="51"/>
      <c r="Q2204" s="51"/>
      <c r="R2204" s="51"/>
      <c r="S2204" s="51"/>
      <c r="T2204" s="51"/>
      <c r="U2204" s="51"/>
      <c r="V2204" s="51"/>
      <c r="W2204" s="51"/>
      <c r="X2204" s="51"/>
      <c r="Y2204" s="51"/>
      <c r="Z2204" s="51"/>
      <c r="AA2204" s="51"/>
    </row>
    <row r="2205" spans="1:27" ht="11.65" customHeight="1">
      <c r="A2205" s="53">
        <v>2076</v>
      </c>
      <c r="C2205" s="101"/>
      <c r="F2205" s="101" t="s">
        <v>669</v>
      </c>
      <c r="G2205" s="3" t="s">
        <v>636</v>
      </c>
      <c r="H2205" s="59"/>
      <c r="I2205" s="7">
        <v>0</v>
      </c>
      <c r="J2205" s="7">
        <v>0</v>
      </c>
      <c r="K2205" s="103">
        <v>0</v>
      </c>
      <c r="L2205" s="7">
        <v>0</v>
      </c>
      <c r="M2205" s="7">
        <v>0</v>
      </c>
      <c r="O2205" s="51"/>
      <c r="P2205" s="51"/>
      <c r="Q2205" s="51"/>
      <c r="R2205" s="51"/>
      <c r="S2205" s="51"/>
      <c r="T2205" s="51"/>
      <c r="U2205" s="51"/>
      <c r="V2205" s="51"/>
      <c r="W2205" s="51"/>
      <c r="X2205" s="51"/>
      <c r="Y2205" s="51"/>
      <c r="Z2205" s="51"/>
      <c r="AA2205" s="51"/>
    </row>
    <row r="2206" spans="1:27" ht="11.65" customHeight="1">
      <c r="A2206" s="53">
        <v>2077</v>
      </c>
      <c r="C2206" s="101"/>
      <c r="H2206" s="59" t="s">
        <v>402</v>
      </c>
      <c r="I2206" s="106">
        <v>14694696.875416666</v>
      </c>
      <c r="J2206" s="106">
        <v>13583190.202787444</v>
      </c>
      <c r="K2206" s="106">
        <v>1111506.6726292244</v>
      </c>
      <c r="L2206" s="106">
        <v>20478.13902693562</v>
      </c>
      <c r="M2206" s="106">
        <v>1131984.81165616</v>
      </c>
      <c r="O2206" s="51"/>
      <c r="P2206" s="51"/>
      <c r="Q2206" s="51"/>
      <c r="R2206" s="51"/>
      <c r="S2206" s="51"/>
      <c r="T2206" s="51"/>
      <c r="U2206" s="51"/>
      <c r="V2206" s="51"/>
      <c r="W2206" s="51"/>
      <c r="X2206" s="51"/>
      <c r="Y2206" s="51"/>
      <c r="Z2206" s="51"/>
      <c r="AA2206" s="51"/>
    </row>
    <row r="2207" spans="1:27" ht="11.65" customHeight="1">
      <c r="A2207" s="53">
        <v>2078</v>
      </c>
      <c r="C2207" s="101"/>
      <c r="H2207" s="59"/>
      <c r="I2207" s="7"/>
      <c r="J2207" s="7"/>
      <c r="K2207" s="7"/>
      <c r="L2207" s="7"/>
      <c r="M2207" s="7"/>
      <c r="O2207" s="51"/>
      <c r="P2207" s="51"/>
      <c r="Q2207" s="51"/>
      <c r="R2207" s="51"/>
      <c r="S2207" s="51"/>
      <c r="T2207" s="51"/>
      <c r="U2207" s="51"/>
      <c r="V2207" s="51"/>
      <c r="W2207" s="51"/>
      <c r="X2207" s="51"/>
      <c r="Y2207" s="51"/>
      <c r="Z2207" s="51"/>
      <c r="AA2207" s="51"/>
    </row>
    <row r="2208" spans="1:27" ht="11.65" customHeight="1">
      <c r="A2208" s="53">
        <v>2079</v>
      </c>
      <c r="C2208" s="101">
        <v>394</v>
      </c>
      <c r="D2208" s="3" t="s">
        <v>471</v>
      </c>
      <c r="H2208" s="59"/>
      <c r="I2208" s="7"/>
      <c r="J2208" s="7"/>
      <c r="K2208" s="7"/>
      <c r="L2208" s="7"/>
      <c r="M2208" s="7"/>
      <c r="O2208" s="51"/>
      <c r="P2208" s="51"/>
      <c r="Q2208" s="51"/>
      <c r="R2208" s="51"/>
      <c r="S2208" s="51"/>
      <c r="T2208" s="51"/>
      <c r="U2208" s="51"/>
      <c r="V2208" s="51"/>
      <c r="W2208" s="51"/>
      <c r="X2208" s="51"/>
      <c r="Y2208" s="51"/>
      <c r="Z2208" s="51"/>
      <c r="AA2208" s="51"/>
    </row>
    <row r="2209" spans="1:27" ht="11.65" customHeight="1">
      <c r="A2209" s="53">
        <v>2080</v>
      </c>
      <c r="C2209" s="101"/>
      <c r="F2209" s="101" t="s">
        <v>666</v>
      </c>
      <c r="G2209" s="3" t="s">
        <v>569</v>
      </c>
      <c r="H2209" s="59"/>
      <c r="I2209" s="7">
        <v>35236521.39916674</v>
      </c>
      <c r="J2209" s="7">
        <v>32417934.547083411</v>
      </c>
      <c r="K2209" s="103">
        <v>2818586.85208333</v>
      </c>
      <c r="L2209" s="7">
        <v>53871.127916669939</v>
      </c>
      <c r="M2209" s="7">
        <v>2872457.98</v>
      </c>
      <c r="O2209" s="51"/>
      <c r="P2209" s="51"/>
      <c r="Q2209" s="51"/>
      <c r="R2209" s="51"/>
      <c r="S2209" s="51"/>
      <c r="T2209" s="51"/>
      <c r="U2209" s="51"/>
      <c r="V2209" s="51"/>
      <c r="W2209" s="51"/>
      <c r="X2209" s="51"/>
      <c r="Y2209" s="51"/>
      <c r="Z2209" s="51"/>
      <c r="AA2209" s="51"/>
    </row>
    <row r="2210" spans="1:27" ht="11.65" customHeight="1">
      <c r="A2210" s="53">
        <v>2081</v>
      </c>
      <c r="C2210" s="101"/>
      <c r="F2210" s="101" t="s">
        <v>667</v>
      </c>
      <c r="G2210" s="3" t="s">
        <v>635</v>
      </c>
      <c r="H2210" s="59"/>
      <c r="I2210" s="7">
        <v>0</v>
      </c>
      <c r="J2210" s="7">
        <v>0</v>
      </c>
      <c r="K2210" s="103">
        <v>0</v>
      </c>
      <c r="L2210" s="7">
        <v>0</v>
      </c>
      <c r="M2210" s="7">
        <v>0</v>
      </c>
      <c r="O2210" s="51"/>
      <c r="P2210" s="51"/>
      <c r="Q2210" s="51"/>
      <c r="R2210" s="51"/>
      <c r="S2210" s="51"/>
      <c r="T2210" s="51"/>
      <c r="U2210" s="51"/>
      <c r="V2210" s="51"/>
      <c r="W2210" s="51"/>
      <c r="X2210" s="51"/>
      <c r="Y2210" s="51"/>
      <c r="Z2210" s="51"/>
      <c r="AA2210" s="51"/>
    </row>
    <row r="2211" spans="1:27" ht="11.65" customHeight="1">
      <c r="A2211" s="53">
        <v>2082</v>
      </c>
      <c r="C2211" s="101"/>
      <c r="F2211" s="101" t="s">
        <v>669</v>
      </c>
      <c r="G2211" s="3" t="s">
        <v>249</v>
      </c>
      <c r="H2211" s="59"/>
      <c r="I2211" s="7">
        <v>0</v>
      </c>
      <c r="J2211" s="7">
        <v>0</v>
      </c>
      <c r="K2211" s="103">
        <v>0</v>
      </c>
      <c r="L2211" s="7">
        <v>0</v>
      </c>
      <c r="M2211" s="7">
        <v>0</v>
      </c>
      <c r="O2211" s="51"/>
      <c r="P2211" s="51"/>
      <c r="Q2211" s="51"/>
      <c r="R2211" s="51"/>
      <c r="S2211" s="51"/>
      <c r="T2211" s="51"/>
      <c r="U2211" s="51"/>
      <c r="V2211" s="51"/>
      <c r="W2211" s="51"/>
      <c r="X2211" s="51"/>
      <c r="Y2211" s="51"/>
      <c r="Z2211" s="51"/>
      <c r="AA2211" s="51"/>
    </row>
    <row r="2212" spans="1:27" ht="11.65" customHeight="1">
      <c r="A2212" s="53">
        <v>2083</v>
      </c>
      <c r="C2212" s="101"/>
      <c r="F2212" s="101" t="s">
        <v>650</v>
      </c>
      <c r="G2212" s="3" t="s">
        <v>632</v>
      </c>
      <c r="H2212" s="59"/>
      <c r="I2212" s="7">
        <v>2101932.6833333299</v>
      </c>
      <c r="J2212" s="7">
        <v>1956455.7075177955</v>
      </c>
      <c r="K2212" s="103">
        <v>145476.97581553442</v>
      </c>
      <c r="L2212" s="7">
        <v>-5146.4033747869253</v>
      </c>
      <c r="M2212" s="7">
        <v>140330.57244074749</v>
      </c>
      <c r="O2212" s="51"/>
      <c r="P2212" s="51"/>
      <c r="Q2212" s="51"/>
      <c r="R2212" s="51"/>
      <c r="S2212" s="51"/>
      <c r="T2212" s="51"/>
      <c r="U2212" s="51"/>
      <c r="V2212" s="51"/>
      <c r="W2212" s="51"/>
      <c r="X2212" s="51"/>
      <c r="Y2212" s="51"/>
      <c r="Z2212" s="51"/>
      <c r="AA2212" s="51"/>
    </row>
    <row r="2213" spans="1:27" ht="11.65" customHeight="1">
      <c r="A2213" s="53">
        <v>2084</v>
      </c>
      <c r="C2213" s="101"/>
      <c r="F2213" s="101" t="s">
        <v>270</v>
      </c>
      <c r="G2213" s="3" t="s">
        <v>630</v>
      </c>
      <c r="H2213" s="59"/>
      <c r="I2213" s="7">
        <v>0</v>
      </c>
      <c r="J2213" s="7">
        <v>0</v>
      </c>
      <c r="K2213" s="103">
        <v>0</v>
      </c>
      <c r="L2213" s="7">
        <v>0</v>
      </c>
      <c r="M2213" s="7">
        <v>0</v>
      </c>
      <c r="O2213" s="51"/>
      <c r="P2213" s="51"/>
      <c r="Q2213" s="51"/>
      <c r="R2213" s="51"/>
      <c r="S2213" s="51"/>
      <c r="T2213" s="51"/>
      <c r="U2213" s="51"/>
      <c r="V2213" s="51"/>
      <c r="W2213" s="51"/>
      <c r="X2213" s="51"/>
      <c r="Y2213" s="51"/>
      <c r="Z2213" s="51"/>
      <c r="AA2213" s="51"/>
    </row>
    <row r="2214" spans="1:27" ht="11.65" customHeight="1">
      <c r="A2214" s="53">
        <v>2085</v>
      </c>
      <c r="C2214" s="101"/>
      <c r="F2214" s="101" t="s">
        <v>668</v>
      </c>
      <c r="G2214" s="3" t="s">
        <v>649</v>
      </c>
      <c r="H2214" s="59"/>
      <c r="I2214" s="7">
        <v>0</v>
      </c>
      <c r="J2214" s="7">
        <v>0</v>
      </c>
      <c r="K2214" s="103">
        <v>0</v>
      </c>
      <c r="L2214" s="7">
        <v>0</v>
      </c>
      <c r="M2214" s="7">
        <v>0</v>
      </c>
      <c r="O2214" s="51"/>
      <c r="P2214" s="51"/>
      <c r="Q2214" s="51"/>
      <c r="R2214" s="51"/>
      <c r="S2214" s="51"/>
      <c r="T2214" s="51"/>
      <c r="U2214" s="51"/>
      <c r="V2214" s="51"/>
      <c r="W2214" s="51"/>
      <c r="X2214" s="51"/>
      <c r="Y2214" s="51"/>
      <c r="Z2214" s="51"/>
      <c r="AA2214" s="51"/>
    </row>
    <row r="2215" spans="1:27" ht="11.65" customHeight="1">
      <c r="A2215" s="53">
        <v>2086</v>
      </c>
      <c r="C2215" s="101"/>
      <c r="F2215" s="101" t="s">
        <v>669</v>
      </c>
      <c r="G2215" s="3" t="s">
        <v>634</v>
      </c>
      <c r="H2215" s="59"/>
      <c r="I2215" s="7">
        <v>2556340.9708333299</v>
      </c>
      <c r="J2215" s="7">
        <v>1981891.7188716275</v>
      </c>
      <c r="K2215" s="103">
        <v>574449.25196170236</v>
      </c>
      <c r="L2215" s="7">
        <v>-54233.929105615534</v>
      </c>
      <c r="M2215" s="7">
        <v>520215.32285608683</v>
      </c>
      <c r="O2215" s="51"/>
      <c r="P2215" s="51"/>
      <c r="Q2215" s="51"/>
      <c r="R2215" s="51"/>
      <c r="S2215" s="51"/>
      <c r="T2215" s="51"/>
      <c r="U2215" s="51"/>
      <c r="V2215" s="51"/>
      <c r="W2215" s="51"/>
      <c r="X2215" s="51"/>
      <c r="Y2215" s="51"/>
      <c r="Z2215" s="51"/>
      <c r="AA2215" s="51"/>
    </row>
    <row r="2216" spans="1:27" ht="11.65" customHeight="1">
      <c r="A2216" s="53">
        <v>2087</v>
      </c>
      <c r="C2216" s="101"/>
      <c r="F2216" s="101" t="s">
        <v>669</v>
      </c>
      <c r="G2216" s="3" t="s">
        <v>636</v>
      </c>
      <c r="H2216" s="59"/>
      <c r="I2216" s="7">
        <v>18416495.0779167</v>
      </c>
      <c r="J2216" s="7">
        <v>18416495.0779167</v>
      </c>
      <c r="K2216" s="103">
        <v>0</v>
      </c>
      <c r="L2216" s="7">
        <v>0</v>
      </c>
      <c r="M2216" s="7">
        <v>0</v>
      </c>
      <c r="O2216" s="51"/>
      <c r="P2216" s="51"/>
      <c r="Q2216" s="51"/>
      <c r="R2216" s="51"/>
      <c r="S2216" s="51"/>
      <c r="T2216" s="51"/>
      <c r="U2216" s="51"/>
      <c r="V2216" s="51"/>
      <c r="W2216" s="51"/>
      <c r="X2216" s="51"/>
      <c r="Y2216" s="51"/>
      <c r="Z2216" s="51"/>
      <c r="AA2216" s="51"/>
    </row>
    <row r="2217" spans="1:27" ht="11.65" customHeight="1">
      <c r="A2217" s="53">
        <v>2088</v>
      </c>
      <c r="C2217" s="101"/>
      <c r="F2217" s="101" t="s">
        <v>270</v>
      </c>
      <c r="G2217" s="3" t="s">
        <v>639</v>
      </c>
      <c r="H2217" s="59"/>
      <c r="I2217" s="7">
        <v>3041937.6941666701</v>
      </c>
      <c r="J2217" s="7">
        <v>2358367.3673340529</v>
      </c>
      <c r="K2217" s="103">
        <v>683570.32683261728</v>
      </c>
      <c r="L2217" s="7">
        <v>-16357.753685462056</v>
      </c>
      <c r="M2217" s="7">
        <v>667212.57314715523</v>
      </c>
      <c r="O2217" s="51"/>
      <c r="P2217" s="51"/>
      <c r="Q2217" s="51"/>
      <c r="R2217" s="51"/>
      <c r="S2217" s="51"/>
      <c r="T2217" s="51"/>
      <c r="U2217" s="51"/>
      <c r="V2217" s="51"/>
      <c r="W2217" s="51"/>
      <c r="X2217" s="51"/>
      <c r="Y2217" s="51"/>
      <c r="Z2217" s="51"/>
      <c r="AA2217" s="51"/>
    </row>
    <row r="2218" spans="1:27" ht="11.65" customHeight="1">
      <c r="A2218" s="53">
        <v>2089</v>
      </c>
      <c r="C2218" s="101"/>
      <c r="F2218" s="101" t="s">
        <v>270</v>
      </c>
      <c r="G2218" s="3" t="s">
        <v>637</v>
      </c>
      <c r="H2218" s="59"/>
      <c r="I2218" s="7">
        <v>0</v>
      </c>
      <c r="J2218" s="7">
        <v>0</v>
      </c>
      <c r="K2218" s="103">
        <v>0</v>
      </c>
      <c r="L2218" s="7">
        <v>0</v>
      </c>
      <c r="M2218" s="7">
        <v>0</v>
      </c>
      <c r="O2218" s="51"/>
      <c r="P2218" s="51"/>
      <c r="Q2218" s="51"/>
      <c r="R2218" s="51"/>
      <c r="S2218" s="51"/>
      <c r="T2218" s="51"/>
      <c r="U2218" s="51"/>
      <c r="V2218" s="51"/>
      <c r="W2218" s="51"/>
      <c r="X2218" s="51"/>
      <c r="Y2218" s="51"/>
      <c r="Z2218" s="51"/>
      <c r="AA2218" s="51"/>
    </row>
    <row r="2219" spans="1:27" ht="11.65" customHeight="1">
      <c r="A2219" s="53">
        <v>2090</v>
      </c>
      <c r="C2219" s="101"/>
      <c r="F2219" s="101" t="s">
        <v>270</v>
      </c>
      <c r="G2219" s="3" t="s">
        <v>398</v>
      </c>
      <c r="H2219" s="59"/>
      <c r="I2219" s="7">
        <v>115941.558333333</v>
      </c>
      <c r="J2219" s="7">
        <v>115941.558333333</v>
      </c>
      <c r="K2219" s="103">
        <v>0</v>
      </c>
      <c r="L2219" s="7">
        <v>0</v>
      </c>
      <c r="M2219" s="7">
        <v>0</v>
      </c>
      <c r="O2219" s="51"/>
      <c r="P2219" s="51"/>
      <c r="Q2219" s="51"/>
      <c r="R2219" s="51"/>
      <c r="S2219" s="51"/>
      <c r="T2219" s="51"/>
      <c r="U2219" s="51"/>
      <c r="V2219" s="51"/>
      <c r="W2219" s="51"/>
      <c r="X2219" s="51"/>
      <c r="Y2219" s="51"/>
      <c r="Z2219" s="51"/>
      <c r="AA2219" s="51"/>
    </row>
    <row r="2220" spans="1:27" ht="11.65" customHeight="1">
      <c r="A2220" s="53">
        <v>2091</v>
      </c>
      <c r="C2220" s="101"/>
      <c r="F2220" s="101" t="s">
        <v>669</v>
      </c>
      <c r="G2220" s="3" t="s">
        <v>636</v>
      </c>
      <c r="H2220" s="59"/>
      <c r="I2220" s="7">
        <v>0</v>
      </c>
      <c r="J2220" s="7">
        <v>0</v>
      </c>
      <c r="K2220" s="103">
        <v>0</v>
      </c>
      <c r="L2220" s="7">
        <v>0</v>
      </c>
      <c r="M2220" s="7">
        <v>0</v>
      </c>
      <c r="O2220" s="51"/>
      <c r="P2220" s="51"/>
      <c r="Q2220" s="51"/>
      <c r="R2220" s="51"/>
      <c r="S2220" s="51"/>
      <c r="T2220" s="51"/>
      <c r="U2220" s="51"/>
      <c r="V2220" s="51"/>
      <c r="W2220" s="51"/>
      <c r="X2220" s="51"/>
      <c r="Y2220" s="51"/>
      <c r="Z2220" s="51"/>
      <c r="AA2220" s="51"/>
    </row>
    <row r="2221" spans="1:27" ht="11.65" customHeight="1">
      <c r="A2221" s="53">
        <v>2092</v>
      </c>
      <c r="C2221" s="101"/>
      <c r="F2221" s="101" t="s">
        <v>669</v>
      </c>
      <c r="G2221" s="3" t="s">
        <v>636</v>
      </c>
      <c r="H2221" s="59"/>
      <c r="I2221" s="7">
        <v>0</v>
      </c>
      <c r="J2221" s="7">
        <v>0</v>
      </c>
      <c r="K2221" s="103">
        <v>0</v>
      </c>
      <c r="L2221" s="7">
        <v>0</v>
      </c>
      <c r="M2221" s="7">
        <v>0</v>
      </c>
      <c r="O2221" s="51"/>
      <c r="P2221" s="51"/>
      <c r="Q2221" s="51"/>
      <c r="R2221" s="51"/>
      <c r="S2221" s="51"/>
      <c r="T2221" s="51"/>
      <c r="U2221" s="51"/>
      <c r="V2221" s="51"/>
      <c r="W2221" s="51"/>
      <c r="X2221" s="51"/>
      <c r="Y2221" s="51"/>
      <c r="Z2221" s="51"/>
      <c r="AA2221" s="51"/>
    </row>
    <row r="2222" spans="1:27" ht="11.65" customHeight="1">
      <c r="A2222" s="53">
        <v>2093</v>
      </c>
      <c r="C2222" s="101"/>
      <c r="H2222" s="59" t="s">
        <v>402</v>
      </c>
      <c r="I2222" s="106">
        <v>61469169.383750096</v>
      </c>
      <c r="J2222" s="106">
        <v>57247085.977056928</v>
      </c>
      <c r="K2222" s="106">
        <v>4222083.4066931847</v>
      </c>
      <c r="L2222" s="106">
        <v>-21866.958249194577</v>
      </c>
      <c r="M2222" s="106">
        <v>4200216.4484439893</v>
      </c>
      <c r="O2222" s="51"/>
      <c r="P2222" s="51"/>
      <c r="Q2222" s="51"/>
      <c r="R2222" s="51"/>
      <c r="S2222" s="51"/>
      <c r="T2222" s="51"/>
      <c r="U2222" s="51"/>
      <c r="V2222" s="51"/>
      <c r="W2222" s="51"/>
      <c r="X2222" s="51"/>
      <c r="Y2222" s="51"/>
      <c r="Z2222" s="51"/>
      <c r="AA2222" s="51"/>
    </row>
    <row r="2223" spans="1:27" ht="11.65" customHeight="1">
      <c r="A2223" s="53">
        <v>2094</v>
      </c>
      <c r="C2223" s="101"/>
      <c r="H2223" s="59"/>
      <c r="I2223" s="7"/>
      <c r="J2223" s="7"/>
      <c r="K2223" s="7"/>
      <c r="L2223" s="7"/>
      <c r="M2223" s="7"/>
      <c r="O2223" s="51"/>
      <c r="P2223" s="51"/>
      <c r="Q2223" s="51"/>
      <c r="R2223" s="51"/>
      <c r="S2223" s="51"/>
      <c r="T2223" s="51"/>
      <c r="U2223" s="51"/>
      <c r="V2223" s="51"/>
      <c r="W2223" s="51"/>
      <c r="X2223" s="51"/>
      <c r="Y2223" s="51"/>
      <c r="Z2223" s="51"/>
      <c r="AA2223" s="51"/>
    </row>
    <row r="2224" spans="1:27" ht="11.65" customHeight="1">
      <c r="A2224" s="53">
        <v>2095</v>
      </c>
      <c r="C2224" s="101">
        <v>395</v>
      </c>
      <c r="D2224" s="3" t="s">
        <v>472</v>
      </c>
      <c r="H2224" s="59"/>
      <c r="I2224" s="7"/>
      <c r="J2224" s="7"/>
      <c r="K2224" s="7"/>
      <c r="L2224" s="7"/>
      <c r="M2224" s="7"/>
      <c r="O2224" s="51"/>
      <c r="P2224" s="51"/>
      <c r="Q2224" s="51"/>
      <c r="R2224" s="51"/>
      <c r="S2224" s="51"/>
      <c r="T2224" s="51"/>
      <c r="U2224" s="51"/>
      <c r="V2224" s="51"/>
      <c r="W2224" s="51"/>
      <c r="X2224" s="51"/>
      <c r="Y2224" s="51"/>
      <c r="Z2224" s="51"/>
      <c r="AA2224" s="51"/>
    </row>
    <row r="2225" spans="1:27" ht="11.65" customHeight="1">
      <c r="A2225" s="53">
        <v>2096</v>
      </c>
      <c r="C2225" s="101"/>
      <c r="F2225" s="101" t="s">
        <v>666</v>
      </c>
      <c r="G2225" s="3" t="s">
        <v>569</v>
      </c>
      <c r="H2225" s="59"/>
      <c r="I2225" s="7">
        <v>22013174.938333344</v>
      </c>
      <c r="J2225" s="7">
        <v>20662622.815416675</v>
      </c>
      <c r="K2225" s="103">
        <v>1350552.1229166701</v>
      </c>
      <c r="L2225" s="7">
        <v>95465.607083329931</v>
      </c>
      <c r="M2225" s="7">
        <v>1446017.73</v>
      </c>
      <c r="O2225" s="51"/>
      <c r="P2225" s="51"/>
      <c r="Q2225" s="51"/>
      <c r="R2225" s="51"/>
      <c r="S2225" s="51"/>
      <c r="T2225" s="51"/>
      <c r="U2225" s="51"/>
      <c r="V2225" s="51"/>
      <c r="W2225" s="51"/>
      <c r="X2225" s="51"/>
      <c r="Y2225" s="51"/>
      <c r="Z2225" s="51"/>
      <c r="AA2225" s="51"/>
    </row>
    <row r="2226" spans="1:27" ht="11.65" customHeight="1">
      <c r="A2226" s="53">
        <v>2097</v>
      </c>
      <c r="C2226" s="101"/>
      <c r="F2226" s="101" t="s">
        <v>667</v>
      </c>
      <c r="G2226" s="3" t="s">
        <v>635</v>
      </c>
      <c r="H2226" s="59"/>
      <c r="I2226" s="7">
        <v>0</v>
      </c>
      <c r="J2226" s="7">
        <v>0</v>
      </c>
      <c r="K2226" s="103">
        <v>0</v>
      </c>
      <c r="L2226" s="7">
        <v>0</v>
      </c>
      <c r="M2226" s="7">
        <v>0</v>
      </c>
      <c r="O2226" s="51"/>
      <c r="P2226" s="51"/>
      <c r="Q2226" s="51"/>
      <c r="R2226" s="51"/>
      <c r="S2226" s="51"/>
      <c r="T2226" s="51"/>
      <c r="U2226" s="51"/>
      <c r="V2226" s="51"/>
      <c r="W2226" s="51"/>
      <c r="X2226" s="51"/>
      <c r="Y2226" s="51"/>
      <c r="Z2226" s="51"/>
      <c r="AA2226" s="51"/>
    </row>
    <row r="2227" spans="1:27" ht="11.65" customHeight="1">
      <c r="A2227" s="53">
        <v>2098</v>
      </c>
      <c r="C2227" s="101"/>
      <c r="F2227" s="101" t="s">
        <v>668</v>
      </c>
      <c r="G2227" s="3" t="s">
        <v>649</v>
      </c>
      <c r="H2227" s="59"/>
      <c r="I2227" s="7">
        <v>0</v>
      </c>
      <c r="J2227" s="7">
        <v>0</v>
      </c>
      <c r="K2227" s="103">
        <v>0</v>
      </c>
      <c r="L2227" s="7">
        <v>0</v>
      </c>
      <c r="M2227" s="7">
        <v>0</v>
      </c>
      <c r="O2227" s="51"/>
      <c r="P2227" s="51"/>
      <c r="Q2227" s="51"/>
      <c r="R2227" s="51"/>
      <c r="S2227" s="51"/>
      <c r="T2227" s="51"/>
      <c r="U2227" s="51"/>
      <c r="V2227" s="51"/>
      <c r="W2227" s="51"/>
      <c r="X2227" s="51"/>
      <c r="Y2227" s="51"/>
      <c r="Z2227" s="51"/>
      <c r="AA2227" s="51"/>
    </row>
    <row r="2228" spans="1:27" ht="11.65" customHeight="1">
      <c r="A2228" s="53">
        <v>2099</v>
      </c>
      <c r="C2228" s="101"/>
      <c r="F2228" s="101" t="s">
        <v>650</v>
      </c>
      <c r="G2228" s="3" t="s">
        <v>632</v>
      </c>
      <c r="H2228" s="59"/>
      <c r="I2228" s="7">
        <v>4944249.5841666702</v>
      </c>
      <c r="J2228" s="7">
        <v>4602052.8607011372</v>
      </c>
      <c r="K2228" s="103">
        <v>342196.72346553282</v>
      </c>
      <c r="L2228" s="7">
        <v>-4208.0787246173713</v>
      </c>
      <c r="M2228" s="7">
        <v>337988.64474091545</v>
      </c>
      <c r="O2228" s="51"/>
      <c r="P2228" s="51"/>
      <c r="Q2228" s="51"/>
      <c r="R2228" s="51"/>
      <c r="S2228" s="51"/>
      <c r="T2228" s="51"/>
      <c r="U2228" s="51"/>
      <c r="V2228" s="51"/>
      <c r="W2228" s="51"/>
      <c r="X2228" s="51"/>
      <c r="Y2228" s="51"/>
      <c r="Z2228" s="51"/>
      <c r="AA2228" s="51"/>
    </row>
    <row r="2229" spans="1:27" ht="11.65" customHeight="1">
      <c r="A2229" s="53">
        <v>2100</v>
      </c>
      <c r="C2229" s="101"/>
      <c r="F2229" s="101" t="s">
        <v>270</v>
      </c>
      <c r="G2229" s="3" t="s">
        <v>630</v>
      </c>
      <c r="H2229" s="59"/>
      <c r="I2229" s="7">
        <v>0</v>
      </c>
      <c r="J2229" s="7">
        <v>0</v>
      </c>
      <c r="K2229" s="103">
        <v>0</v>
      </c>
      <c r="L2229" s="7">
        <v>0</v>
      </c>
      <c r="M2229" s="7">
        <v>0</v>
      </c>
      <c r="O2229" s="51"/>
      <c r="P2229" s="51"/>
      <c r="Q2229" s="51"/>
      <c r="R2229" s="51"/>
      <c r="S2229" s="51"/>
      <c r="T2229" s="51"/>
      <c r="U2229" s="51"/>
      <c r="V2229" s="51"/>
      <c r="W2229" s="51"/>
      <c r="X2229" s="51"/>
      <c r="Y2229" s="51"/>
      <c r="Z2229" s="51"/>
      <c r="AA2229" s="51"/>
    </row>
    <row r="2230" spans="1:27" ht="11.65" customHeight="1">
      <c r="A2230" s="53">
        <v>2101</v>
      </c>
      <c r="C2230" s="101"/>
      <c r="F2230" s="101" t="s">
        <v>669</v>
      </c>
      <c r="G2230" s="3" t="s">
        <v>249</v>
      </c>
      <c r="H2230" s="59"/>
      <c r="I2230" s="7">
        <v>0</v>
      </c>
      <c r="J2230" s="7">
        <v>0</v>
      </c>
      <c r="K2230" s="103">
        <v>0</v>
      </c>
      <c r="L2230" s="7">
        <v>0</v>
      </c>
      <c r="M2230" s="7">
        <v>0</v>
      </c>
      <c r="O2230" s="51"/>
      <c r="P2230" s="51"/>
      <c r="Q2230" s="51"/>
      <c r="R2230" s="51"/>
      <c r="S2230" s="51"/>
      <c r="T2230" s="51"/>
      <c r="U2230" s="51"/>
      <c r="V2230" s="51"/>
      <c r="W2230" s="51"/>
      <c r="X2230" s="51"/>
      <c r="Y2230" s="51"/>
      <c r="Z2230" s="51"/>
      <c r="AA2230" s="51"/>
    </row>
    <row r="2231" spans="1:27" ht="11.65" customHeight="1">
      <c r="A2231" s="53">
        <v>2102</v>
      </c>
      <c r="C2231" s="101"/>
      <c r="F2231" s="101" t="s">
        <v>669</v>
      </c>
      <c r="G2231" s="3" t="s">
        <v>634</v>
      </c>
      <c r="H2231" s="59"/>
      <c r="I2231" s="7">
        <v>1329730.165</v>
      </c>
      <c r="J2231" s="7">
        <v>1030919.2836228756</v>
      </c>
      <c r="K2231" s="103">
        <v>298810.8813771244</v>
      </c>
      <c r="L2231" s="7">
        <v>-852.58942957775434</v>
      </c>
      <c r="M2231" s="7">
        <v>297958.29194754665</v>
      </c>
      <c r="O2231" s="51"/>
      <c r="P2231" s="51"/>
      <c r="Q2231" s="51"/>
      <c r="R2231" s="51"/>
      <c r="S2231" s="51"/>
      <c r="T2231" s="51"/>
      <c r="U2231" s="51"/>
      <c r="V2231" s="51"/>
      <c r="W2231" s="51"/>
      <c r="X2231" s="51"/>
      <c r="Y2231" s="51"/>
      <c r="Z2231" s="51"/>
      <c r="AA2231" s="51"/>
    </row>
    <row r="2232" spans="1:27" ht="11.65" customHeight="1">
      <c r="A2232" s="53">
        <v>2103</v>
      </c>
      <c r="C2232" s="101"/>
      <c r="F2232" s="101" t="s">
        <v>669</v>
      </c>
      <c r="G2232" s="3" t="s">
        <v>636</v>
      </c>
      <c r="H2232" s="59"/>
      <c r="I2232" s="7">
        <v>4797305.9383333297</v>
      </c>
      <c r="J2232" s="7">
        <v>4797305.9383333297</v>
      </c>
      <c r="K2232" s="103">
        <v>0</v>
      </c>
      <c r="L2232" s="7">
        <v>0</v>
      </c>
      <c r="M2232" s="7">
        <v>0</v>
      </c>
      <c r="O2232" s="51"/>
      <c r="P2232" s="51"/>
      <c r="Q2232" s="51"/>
      <c r="R2232" s="51"/>
      <c r="S2232" s="51"/>
      <c r="T2232" s="51"/>
      <c r="U2232" s="51"/>
      <c r="V2232" s="51"/>
      <c r="W2232" s="51"/>
      <c r="X2232" s="51"/>
      <c r="Y2232" s="51"/>
      <c r="Z2232" s="51"/>
      <c r="AA2232" s="51"/>
    </row>
    <row r="2233" spans="1:27" ht="11.65" customHeight="1">
      <c r="A2233" s="53">
        <v>2104</v>
      </c>
      <c r="C2233" s="101"/>
      <c r="F2233" s="101" t="s">
        <v>270</v>
      </c>
      <c r="G2233" s="3" t="s">
        <v>639</v>
      </c>
      <c r="H2233" s="59"/>
      <c r="I2233" s="7">
        <v>372460.00791666697</v>
      </c>
      <c r="J2233" s="7">
        <v>288762.49832207192</v>
      </c>
      <c r="K2233" s="103">
        <v>83697.50959459506</v>
      </c>
      <c r="L2233" s="7">
        <v>6626.7864915675891</v>
      </c>
      <c r="M2233" s="7">
        <v>90324.296086162649</v>
      </c>
      <c r="O2233" s="51"/>
      <c r="P2233" s="51"/>
      <c r="Q2233" s="51"/>
      <c r="R2233" s="51"/>
      <c r="S2233" s="51"/>
      <c r="T2233" s="51"/>
      <c r="U2233" s="51"/>
      <c r="V2233" s="51"/>
      <c r="W2233" s="51"/>
      <c r="X2233" s="51"/>
      <c r="Y2233" s="51"/>
      <c r="Z2233" s="51"/>
      <c r="AA2233" s="51"/>
    </row>
    <row r="2234" spans="1:27" ht="11.65" customHeight="1">
      <c r="A2234" s="53">
        <v>2105</v>
      </c>
      <c r="C2234" s="101"/>
      <c r="F2234" s="101" t="s">
        <v>270</v>
      </c>
      <c r="G2234" s="3" t="s">
        <v>637</v>
      </c>
      <c r="H2234" s="59"/>
      <c r="I2234" s="7">
        <v>0</v>
      </c>
      <c r="J2234" s="7">
        <v>0</v>
      </c>
      <c r="K2234" s="103">
        <v>0</v>
      </c>
      <c r="L2234" s="7">
        <v>0</v>
      </c>
      <c r="M2234" s="7">
        <v>0</v>
      </c>
      <c r="O2234" s="51"/>
      <c r="P2234" s="51"/>
      <c r="Q2234" s="51"/>
      <c r="R2234" s="51"/>
      <c r="S2234" s="51"/>
      <c r="T2234" s="51"/>
      <c r="U2234" s="51"/>
      <c r="V2234" s="51"/>
      <c r="W2234" s="51"/>
      <c r="X2234" s="51"/>
      <c r="Y2234" s="51"/>
      <c r="Z2234" s="51"/>
      <c r="AA2234" s="51"/>
    </row>
    <row r="2235" spans="1:27" ht="11.65" customHeight="1">
      <c r="A2235" s="53">
        <v>2106</v>
      </c>
      <c r="C2235" s="101"/>
      <c r="F2235" s="101" t="s">
        <v>270</v>
      </c>
      <c r="G2235" s="3" t="s">
        <v>398</v>
      </c>
      <c r="H2235" s="59"/>
      <c r="I2235" s="7">
        <v>1310832.04333333</v>
      </c>
      <c r="J2235" s="7">
        <v>1310832.04333333</v>
      </c>
      <c r="K2235" s="103">
        <v>0</v>
      </c>
      <c r="L2235" s="7">
        <v>0</v>
      </c>
      <c r="M2235" s="7">
        <v>0</v>
      </c>
      <c r="O2235" s="51"/>
      <c r="P2235" s="51"/>
      <c r="Q2235" s="51"/>
      <c r="R2235" s="51"/>
      <c r="S2235" s="51"/>
      <c r="T2235" s="51"/>
      <c r="U2235" s="51"/>
      <c r="V2235" s="51"/>
      <c r="W2235" s="51"/>
      <c r="X2235" s="51"/>
      <c r="Y2235" s="51"/>
      <c r="Z2235" s="51"/>
      <c r="AA2235" s="51"/>
    </row>
    <row r="2236" spans="1:27" ht="11.65" customHeight="1">
      <c r="A2236" s="53">
        <v>2107</v>
      </c>
      <c r="C2236" s="101"/>
      <c r="F2236" s="101" t="s">
        <v>669</v>
      </c>
      <c r="G2236" s="3" t="s">
        <v>636</v>
      </c>
      <c r="H2236" s="59"/>
      <c r="I2236" s="7">
        <v>0</v>
      </c>
      <c r="J2236" s="7">
        <v>0</v>
      </c>
      <c r="K2236" s="103">
        <v>0</v>
      </c>
      <c r="L2236" s="7">
        <v>0</v>
      </c>
      <c r="M2236" s="7">
        <v>0</v>
      </c>
      <c r="O2236" s="51"/>
      <c r="P2236" s="51"/>
      <c r="Q2236" s="51"/>
      <c r="R2236" s="51"/>
      <c r="S2236" s="51"/>
      <c r="T2236" s="51"/>
      <c r="U2236" s="51"/>
      <c r="V2236" s="51"/>
      <c r="W2236" s="51"/>
      <c r="X2236" s="51"/>
      <c r="Y2236" s="51"/>
      <c r="Z2236" s="51"/>
      <c r="AA2236" s="51"/>
    </row>
    <row r="2237" spans="1:27" ht="11.65" customHeight="1">
      <c r="A2237" s="53">
        <v>2108</v>
      </c>
      <c r="C2237" s="101"/>
      <c r="F2237" s="101" t="s">
        <v>669</v>
      </c>
      <c r="G2237" s="3" t="s">
        <v>636</v>
      </c>
      <c r="H2237" s="59"/>
      <c r="I2237" s="7">
        <v>0</v>
      </c>
      <c r="J2237" s="7">
        <v>0</v>
      </c>
      <c r="K2237" s="103">
        <v>0</v>
      </c>
      <c r="L2237" s="7">
        <v>0</v>
      </c>
      <c r="M2237" s="7">
        <v>0</v>
      </c>
      <c r="O2237" s="51"/>
      <c r="P2237" s="51"/>
      <c r="Q2237" s="51"/>
      <c r="R2237" s="51"/>
      <c r="S2237" s="51"/>
      <c r="T2237" s="51"/>
      <c r="U2237" s="51"/>
      <c r="V2237" s="51"/>
      <c r="W2237" s="51"/>
      <c r="X2237" s="51"/>
      <c r="Y2237" s="51"/>
      <c r="Z2237" s="51"/>
      <c r="AA2237" s="51"/>
    </row>
    <row r="2238" spans="1:27" ht="11.65" customHeight="1">
      <c r="A2238" s="53">
        <v>2109</v>
      </c>
      <c r="C2238" s="101"/>
      <c r="H2238" s="59" t="s">
        <v>402</v>
      </c>
      <c r="I2238" s="106">
        <v>34767752.677083343</v>
      </c>
      <c r="J2238" s="106">
        <v>32692495.439729419</v>
      </c>
      <c r="K2238" s="106">
        <v>2075257.2373539223</v>
      </c>
      <c r="L2238" s="106">
        <v>97031.725420702394</v>
      </c>
      <c r="M2238" s="106">
        <v>2172288.9627746246</v>
      </c>
      <c r="O2238" s="51"/>
      <c r="P2238" s="51"/>
      <c r="Q2238" s="51"/>
      <c r="R2238" s="51"/>
      <c r="S2238" s="51"/>
      <c r="T2238" s="51"/>
      <c r="U2238" s="51"/>
      <c r="V2238" s="51"/>
      <c r="W2238" s="51"/>
      <c r="X2238" s="51"/>
      <c r="Y2238" s="51"/>
      <c r="Z2238" s="51"/>
      <c r="AA2238" s="51"/>
    </row>
    <row r="2239" spans="1:27" ht="11.65" customHeight="1">
      <c r="A2239" s="53">
        <v>2110</v>
      </c>
      <c r="H2239" s="59"/>
      <c r="I2239" s="109"/>
      <c r="J2239" s="7"/>
      <c r="K2239" s="7"/>
      <c r="L2239" s="7"/>
      <c r="M2239" s="7"/>
      <c r="O2239" s="51"/>
      <c r="P2239" s="51"/>
      <c r="Q2239" s="51"/>
      <c r="R2239" s="51"/>
      <c r="S2239" s="51"/>
      <c r="T2239" s="51"/>
      <c r="U2239" s="51"/>
      <c r="V2239" s="51"/>
      <c r="W2239" s="51"/>
      <c r="X2239" s="51"/>
      <c r="Y2239" s="51"/>
      <c r="Z2239" s="51"/>
      <c r="AA2239" s="51"/>
    </row>
    <row r="2240" spans="1:27" ht="11.65" customHeight="1">
      <c r="A2240" s="53">
        <v>2111</v>
      </c>
      <c r="C2240" s="101">
        <v>396</v>
      </c>
      <c r="D2240" s="3" t="s">
        <v>473</v>
      </c>
      <c r="H2240" s="59"/>
      <c r="I2240" s="7"/>
      <c r="J2240" s="7"/>
      <c r="K2240" s="7"/>
      <c r="L2240" s="7"/>
      <c r="M2240" s="7"/>
      <c r="O2240" s="51"/>
      <c r="P2240" s="51"/>
      <c r="Q2240" s="51"/>
      <c r="R2240" s="51"/>
      <c r="S2240" s="51"/>
      <c r="T2240" s="51"/>
      <c r="U2240" s="51"/>
      <c r="V2240" s="51"/>
      <c r="W2240" s="51"/>
      <c r="X2240" s="51"/>
      <c r="Y2240" s="51"/>
      <c r="Z2240" s="51"/>
      <c r="AA2240" s="51"/>
    </row>
    <row r="2241" spans="1:27" ht="11.65" customHeight="1">
      <c r="A2241" s="53">
        <v>2112</v>
      </c>
      <c r="C2241" s="101"/>
      <c r="F2241" s="101" t="s">
        <v>666</v>
      </c>
      <c r="G2241" s="3" t="s">
        <v>569</v>
      </c>
      <c r="H2241" s="59"/>
      <c r="I2241" s="7">
        <v>139872313.67208335</v>
      </c>
      <c r="J2241" s="7">
        <v>130943329.11375001</v>
      </c>
      <c r="K2241" s="103">
        <v>8928984.5583333299</v>
      </c>
      <c r="L2241" s="7">
        <v>18644.751666670665</v>
      </c>
      <c r="M2241" s="7">
        <v>8947629.3100000005</v>
      </c>
      <c r="O2241" s="51"/>
      <c r="P2241" s="51"/>
      <c r="Q2241" s="51"/>
      <c r="R2241" s="51"/>
      <c r="S2241" s="51"/>
      <c r="T2241" s="51"/>
      <c r="U2241" s="51"/>
      <c r="V2241" s="51"/>
      <c r="W2241" s="51"/>
      <c r="X2241" s="51"/>
      <c r="Y2241" s="51"/>
      <c r="Z2241" s="51"/>
      <c r="AA2241" s="51"/>
    </row>
    <row r="2242" spans="1:27" ht="11.65" customHeight="1">
      <c r="A2242" s="53">
        <v>2113</v>
      </c>
      <c r="C2242" s="101"/>
      <c r="F2242" s="101" t="s">
        <v>667</v>
      </c>
      <c r="G2242" s="3" t="s">
        <v>635</v>
      </c>
      <c r="H2242" s="59"/>
      <c r="I2242" s="7">
        <v>0</v>
      </c>
      <c r="J2242" s="7">
        <v>0</v>
      </c>
      <c r="K2242" s="103">
        <v>0</v>
      </c>
      <c r="L2242" s="7">
        <v>0</v>
      </c>
      <c r="M2242" s="7">
        <v>0</v>
      </c>
      <c r="O2242" s="51"/>
      <c r="P2242" s="51"/>
      <c r="Q2242" s="51"/>
      <c r="R2242" s="51"/>
      <c r="S2242" s="51"/>
      <c r="T2242" s="51"/>
      <c r="U2242" s="51"/>
      <c r="V2242" s="51"/>
      <c r="W2242" s="51"/>
      <c r="X2242" s="51"/>
      <c r="Y2242" s="51"/>
      <c r="Z2242" s="51"/>
      <c r="AA2242" s="51"/>
    </row>
    <row r="2243" spans="1:27" ht="11.65" customHeight="1">
      <c r="A2243" s="53">
        <v>2114</v>
      </c>
      <c r="C2243" s="101"/>
      <c r="F2243" s="101" t="s">
        <v>669</v>
      </c>
      <c r="G2243" s="3" t="s">
        <v>249</v>
      </c>
      <c r="H2243" s="59"/>
      <c r="I2243" s="7">
        <v>0</v>
      </c>
      <c r="J2243" s="7">
        <v>0</v>
      </c>
      <c r="K2243" s="103">
        <v>0</v>
      </c>
      <c r="L2243" s="7">
        <v>0</v>
      </c>
      <c r="M2243" s="7">
        <v>0</v>
      </c>
      <c r="O2243" s="51"/>
      <c r="P2243" s="51"/>
      <c r="Q2243" s="51"/>
      <c r="R2243" s="51"/>
      <c r="S2243" s="51"/>
      <c r="T2243" s="51"/>
      <c r="U2243" s="51"/>
      <c r="V2243" s="51"/>
      <c r="W2243" s="51"/>
      <c r="X2243" s="51"/>
      <c r="Y2243" s="51"/>
      <c r="Z2243" s="51"/>
      <c r="AA2243" s="51"/>
    </row>
    <row r="2244" spans="1:27" ht="11.65" customHeight="1">
      <c r="A2244" s="53">
        <v>2115</v>
      </c>
      <c r="C2244" s="101"/>
      <c r="F2244" s="101" t="s">
        <v>650</v>
      </c>
      <c r="G2244" s="3" t="s">
        <v>632</v>
      </c>
      <c r="H2244" s="59"/>
      <c r="I2244" s="7">
        <v>6138261.9924999997</v>
      </c>
      <c r="J2244" s="7">
        <v>5713426.4121253612</v>
      </c>
      <c r="K2244" s="103">
        <v>424835.58037463861</v>
      </c>
      <c r="L2244" s="7">
        <v>24574.703605091898</v>
      </c>
      <c r="M2244" s="7">
        <v>449410.28397973051</v>
      </c>
      <c r="O2244" s="51"/>
      <c r="P2244" s="51"/>
      <c r="Q2244" s="51"/>
      <c r="R2244" s="51"/>
      <c r="S2244" s="51"/>
      <c r="T2244" s="51"/>
      <c r="U2244" s="51"/>
      <c r="V2244" s="51"/>
      <c r="W2244" s="51"/>
      <c r="X2244" s="51"/>
      <c r="Y2244" s="51"/>
      <c r="Z2244" s="51"/>
      <c r="AA2244" s="51"/>
    </row>
    <row r="2245" spans="1:27" ht="11.65" customHeight="1">
      <c r="A2245" s="53">
        <v>2116</v>
      </c>
      <c r="C2245" s="101"/>
      <c r="F2245" s="101" t="s">
        <v>668</v>
      </c>
      <c r="G2245" s="3" t="s">
        <v>649</v>
      </c>
      <c r="H2245" s="59"/>
      <c r="I2245" s="7">
        <v>0</v>
      </c>
      <c r="J2245" s="7">
        <v>0</v>
      </c>
      <c r="K2245" s="103">
        <v>0</v>
      </c>
      <c r="L2245" s="7">
        <v>0</v>
      </c>
      <c r="M2245" s="7">
        <v>0</v>
      </c>
      <c r="O2245" s="51"/>
      <c r="P2245" s="51"/>
      <c r="Q2245" s="51"/>
      <c r="R2245" s="51"/>
      <c r="S2245" s="51"/>
      <c r="T2245" s="51"/>
      <c r="U2245" s="51"/>
      <c r="V2245" s="51"/>
      <c r="W2245" s="51"/>
      <c r="X2245" s="51"/>
      <c r="Y2245" s="51"/>
      <c r="Z2245" s="51"/>
      <c r="AA2245" s="51"/>
    </row>
    <row r="2246" spans="1:27" ht="11.65" customHeight="1">
      <c r="A2246" s="53">
        <v>2117</v>
      </c>
      <c r="C2246" s="101"/>
      <c r="F2246" s="101" t="s">
        <v>270</v>
      </c>
      <c r="G2246" s="3" t="s">
        <v>630</v>
      </c>
      <c r="H2246" s="59"/>
      <c r="I2246" s="7">
        <v>0</v>
      </c>
      <c r="J2246" s="7">
        <v>0</v>
      </c>
      <c r="K2246" s="103">
        <v>0</v>
      </c>
      <c r="L2246" s="7">
        <v>0</v>
      </c>
      <c r="M2246" s="7">
        <v>0</v>
      </c>
      <c r="O2246" s="51"/>
      <c r="P2246" s="51"/>
      <c r="Q2246" s="51"/>
      <c r="R2246" s="51"/>
      <c r="S2246" s="51"/>
      <c r="T2246" s="51"/>
      <c r="U2246" s="51"/>
      <c r="V2246" s="51"/>
      <c r="W2246" s="51"/>
      <c r="X2246" s="51"/>
      <c r="Y2246" s="51"/>
      <c r="Z2246" s="51"/>
      <c r="AA2246" s="51"/>
    </row>
    <row r="2247" spans="1:27" ht="11.65" customHeight="1">
      <c r="A2247" s="53">
        <v>2118</v>
      </c>
      <c r="C2247" s="101"/>
      <c r="F2247" s="101" t="s">
        <v>669</v>
      </c>
      <c r="G2247" s="3" t="s">
        <v>634</v>
      </c>
      <c r="H2247" s="59"/>
      <c r="I2247" s="7">
        <v>3812363.4829166699</v>
      </c>
      <c r="J2247" s="7">
        <v>2955666.5962514766</v>
      </c>
      <c r="K2247" s="103">
        <v>856696.88666519325</v>
      </c>
      <c r="L2247" s="7">
        <v>8979.299709584564</v>
      </c>
      <c r="M2247" s="7">
        <v>865676.18637477781</v>
      </c>
      <c r="O2247" s="51"/>
      <c r="P2247" s="51"/>
      <c r="Q2247" s="51"/>
      <c r="R2247" s="51"/>
      <c r="S2247" s="51"/>
      <c r="T2247" s="51"/>
      <c r="U2247" s="51"/>
      <c r="V2247" s="51"/>
      <c r="W2247" s="51"/>
      <c r="X2247" s="51"/>
      <c r="Y2247" s="51"/>
      <c r="Z2247" s="51"/>
      <c r="AA2247" s="51"/>
    </row>
    <row r="2248" spans="1:27" ht="11.65" customHeight="1">
      <c r="A2248" s="53">
        <v>2119</v>
      </c>
      <c r="C2248" s="101"/>
      <c r="F2248" s="101" t="s">
        <v>669</v>
      </c>
      <c r="G2248" s="3" t="s">
        <v>636</v>
      </c>
      <c r="H2248" s="59"/>
      <c r="I2248" s="7">
        <v>33053804.857500002</v>
      </c>
      <c r="J2248" s="7">
        <v>33053804.857500002</v>
      </c>
      <c r="K2248" s="103">
        <v>0</v>
      </c>
      <c r="L2248" s="7">
        <v>0</v>
      </c>
      <c r="M2248" s="7">
        <v>0</v>
      </c>
      <c r="O2248" s="51"/>
      <c r="P2248" s="51"/>
      <c r="Q2248" s="51"/>
      <c r="R2248" s="51"/>
      <c r="S2248" s="51"/>
      <c r="T2248" s="51"/>
      <c r="U2248" s="51"/>
      <c r="V2248" s="51"/>
      <c r="W2248" s="51"/>
      <c r="X2248" s="51"/>
      <c r="Y2248" s="51"/>
      <c r="Z2248" s="51"/>
      <c r="AA2248" s="51"/>
    </row>
    <row r="2249" spans="1:27" ht="11.65" customHeight="1">
      <c r="A2249" s="53">
        <v>2120</v>
      </c>
      <c r="C2249" s="101"/>
      <c r="F2249" s="101" t="s">
        <v>270</v>
      </c>
      <c r="G2249" s="3" t="s">
        <v>639</v>
      </c>
      <c r="H2249" s="59"/>
      <c r="I2249" s="7">
        <v>10142781.2404167</v>
      </c>
      <c r="J2249" s="7">
        <v>7863541.8264080118</v>
      </c>
      <c r="K2249" s="103">
        <v>2279239.4140086886</v>
      </c>
      <c r="L2249" s="7">
        <v>51221.196065269411</v>
      </c>
      <c r="M2249" s="7">
        <v>2330460.6100739581</v>
      </c>
      <c r="O2249" s="51"/>
      <c r="P2249" s="51"/>
      <c r="Q2249" s="51"/>
      <c r="R2249" s="51"/>
      <c r="S2249" s="51"/>
      <c r="T2249" s="51"/>
      <c r="U2249" s="51"/>
      <c r="V2249" s="51"/>
      <c r="W2249" s="51"/>
      <c r="X2249" s="51"/>
      <c r="Y2249" s="51"/>
      <c r="Z2249" s="51"/>
      <c r="AA2249" s="51"/>
    </row>
    <row r="2250" spans="1:27" ht="11.65" customHeight="1">
      <c r="A2250" s="53">
        <v>2121</v>
      </c>
      <c r="C2250" s="101"/>
      <c r="F2250" s="101" t="s">
        <v>270</v>
      </c>
      <c r="G2250" s="3" t="s">
        <v>637</v>
      </c>
      <c r="H2250" s="59"/>
      <c r="I2250" s="7">
        <v>0</v>
      </c>
      <c r="J2250" s="7">
        <v>0</v>
      </c>
      <c r="K2250" s="103">
        <v>0</v>
      </c>
      <c r="L2250" s="7">
        <v>0</v>
      </c>
      <c r="M2250" s="7">
        <v>0</v>
      </c>
      <c r="O2250" s="51"/>
      <c r="P2250" s="51"/>
      <c r="Q2250" s="51"/>
      <c r="R2250" s="51"/>
      <c r="S2250" s="51"/>
      <c r="T2250" s="51"/>
      <c r="U2250" s="51"/>
      <c r="V2250" s="51"/>
      <c r="W2250" s="51"/>
      <c r="X2250" s="51"/>
      <c r="Y2250" s="51"/>
      <c r="Z2250" s="51"/>
      <c r="AA2250" s="51"/>
    </row>
    <row r="2251" spans="1:27" ht="11.65" customHeight="1">
      <c r="A2251" s="53">
        <v>2122</v>
      </c>
      <c r="C2251" s="101"/>
      <c r="F2251" s="101" t="s">
        <v>270</v>
      </c>
      <c r="G2251" s="3" t="s">
        <v>398</v>
      </c>
      <c r="H2251" s="59"/>
      <c r="I2251" s="7">
        <v>236685.93</v>
      </c>
      <c r="J2251" s="7">
        <v>236685.93</v>
      </c>
      <c r="K2251" s="103">
        <v>0</v>
      </c>
      <c r="L2251" s="7">
        <v>0</v>
      </c>
      <c r="M2251" s="7">
        <v>0</v>
      </c>
      <c r="O2251" s="51"/>
      <c r="P2251" s="51"/>
      <c r="Q2251" s="51"/>
      <c r="R2251" s="51"/>
      <c r="S2251" s="51"/>
      <c r="T2251" s="51"/>
      <c r="U2251" s="51"/>
      <c r="V2251" s="51"/>
      <c r="W2251" s="51"/>
      <c r="X2251" s="51"/>
      <c r="Y2251" s="51"/>
      <c r="Z2251" s="51"/>
      <c r="AA2251" s="51"/>
    </row>
    <row r="2252" spans="1:27" ht="11.65" customHeight="1">
      <c r="A2252" s="53">
        <v>2123</v>
      </c>
      <c r="C2252" s="101"/>
      <c r="F2252" s="101" t="s">
        <v>669</v>
      </c>
      <c r="G2252" s="3" t="s">
        <v>636</v>
      </c>
      <c r="H2252" s="59"/>
      <c r="I2252" s="7">
        <v>0</v>
      </c>
      <c r="J2252" s="7">
        <v>0</v>
      </c>
      <c r="K2252" s="103">
        <v>0</v>
      </c>
      <c r="L2252" s="7">
        <v>0</v>
      </c>
      <c r="M2252" s="7">
        <v>0</v>
      </c>
      <c r="O2252" s="51"/>
      <c r="P2252" s="51"/>
      <c r="Q2252" s="51"/>
      <c r="R2252" s="51"/>
      <c r="S2252" s="51"/>
      <c r="T2252" s="51"/>
      <c r="U2252" s="51"/>
      <c r="V2252" s="51"/>
      <c r="W2252" s="51"/>
      <c r="X2252" s="51"/>
      <c r="Y2252" s="51"/>
      <c r="Z2252" s="51"/>
      <c r="AA2252" s="51"/>
    </row>
    <row r="2253" spans="1:27" ht="11.65" customHeight="1">
      <c r="A2253" s="53">
        <v>2124</v>
      </c>
      <c r="C2253" s="101"/>
      <c r="F2253" s="101" t="s">
        <v>669</v>
      </c>
      <c r="G2253" s="3" t="s">
        <v>636</v>
      </c>
      <c r="H2253" s="59"/>
      <c r="I2253" s="7">
        <v>0</v>
      </c>
      <c r="J2253" s="7">
        <v>0</v>
      </c>
      <c r="K2253" s="103">
        <v>0</v>
      </c>
      <c r="L2253" s="7">
        <v>0</v>
      </c>
      <c r="M2253" s="7">
        <v>0</v>
      </c>
      <c r="O2253" s="51"/>
      <c r="P2253" s="51"/>
      <c r="Q2253" s="51"/>
      <c r="R2253" s="51"/>
      <c r="S2253" s="51"/>
      <c r="T2253" s="51"/>
      <c r="U2253" s="51"/>
      <c r="V2253" s="51"/>
      <c r="W2253" s="51"/>
      <c r="X2253" s="51"/>
      <c r="Y2253" s="51"/>
      <c r="Z2253" s="51"/>
      <c r="AA2253" s="51"/>
    </row>
    <row r="2254" spans="1:27" ht="11.65" customHeight="1">
      <c r="A2254" s="53">
        <v>2125</v>
      </c>
      <c r="C2254" s="101"/>
      <c r="H2254" s="59" t="s">
        <v>402</v>
      </c>
      <c r="I2254" s="106">
        <v>193256211.17541677</v>
      </c>
      <c r="J2254" s="106">
        <v>180766454.73603484</v>
      </c>
      <c r="K2254" s="106">
        <v>12489756.439381851</v>
      </c>
      <c r="L2254" s="106">
        <v>103419.95104661654</v>
      </c>
      <c r="M2254" s="106">
        <v>12593176.390428467</v>
      </c>
      <c r="O2254" s="51"/>
      <c r="P2254" s="51"/>
      <c r="Q2254" s="51"/>
      <c r="R2254" s="51"/>
      <c r="S2254" s="51"/>
      <c r="T2254" s="51"/>
      <c r="U2254" s="51"/>
      <c r="V2254" s="51"/>
      <c r="W2254" s="51"/>
      <c r="X2254" s="51"/>
      <c r="Y2254" s="51"/>
      <c r="Z2254" s="51"/>
      <c r="AA2254" s="51"/>
    </row>
    <row r="2255" spans="1:27" ht="11.65" customHeight="1">
      <c r="A2255" s="53">
        <v>2126</v>
      </c>
      <c r="C2255" s="101">
        <v>397</v>
      </c>
      <c r="D2255" s="3" t="s">
        <v>474</v>
      </c>
      <c r="H2255" s="59"/>
      <c r="I2255" s="7"/>
      <c r="J2255" s="7"/>
      <c r="K2255" s="7"/>
      <c r="L2255" s="7"/>
      <c r="M2255" s="7"/>
      <c r="O2255" s="51"/>
      <c r="P2255" s="51"/>
      <c r="Q2255" s="51"/>
      <c r="R2255" s="51"/>
      <c r="S2255" s="51"/>
      <c r="T2255" s="51"/>
      <c r="U2255" s="51"/>
      <c r="V2255" s="51"/>
      <c r="W2255" s="51"/>
      <c r="X2255" s="51"/>
      <c r="Y2255" s="51"/>
      <c r="Z2255" s="51"/>
      <c r="AA2255" s="51"/>
    </row>
    <row r="2256" spans="1:27" ht="11.65" customHeight="1">
      <c r="A2256" s="53">
        <v>2127</v>
      </c>
      <c r="C2256" s="101"/>
      <c r="F2256" s="101" t="s">
        <v>666</v>
      </c>
      <c r="G2256" s="3" t="s">
        <v>569</v>
      </c>
      <c r="H2256" s="59"/>
      <c r="I2256" s="7">
        <v>203584221.67749998</v>
      </c>
      <c r="J2256" s="7">
        <v>190202280.16541669</v>
      </c>
      <c r="K2256" s="103">
        <v>13381941.512083299</v>
      </c>
      <c r="L2256" s="7">
        <v>-601884.92208329961</v>
      </c>
      <c r="M2256" s="7">
        <v>12780056.59</v>
      </c>
      <c r="O2256" s="51"/>
      <c r="P2256" s="51"/>
      <c r="Q2256" s="51"/>
      <c r="R2256" s="51"/>
      <c r="S2256" s="51"/>
      <c r="T2256" s="51"/>
      <c r="U2256" s="51"/>
      <c r="V2256" s="51"/>
      <c r="W2256" s="51"/>
      <c r="X2256" s="51"/>
      <c r="Y2256" s="51"/>
      <c r="Z2256" s="51"/>
      <c r="AA2256" s="51"/>
    </row>
    <row r="2257" spans="1:27" ht="11.65" customHeight="1">
      <c r="A2257" s="53">
        <v>2128</v>
      </c>
      <c r="C2257" s="101"/>
      <c r="F2257" s="101" t="s">
        <v>698</v>
      </c>
      <c r="G2257" s="3" t="s">
        <v>635</v>
      </c>
      <c r="H2257" s="59"/>
      <c r="I2257" s="7">
        <v>0</v>
      </c>
      <c r="J2257" s="7">
        <v>0</v>
      </c>
      <c r="K2257" s="103">
        <v>0</v>
      </c>
      <c r="L2257" s="7">
        <v>0</v>
      </c>
      <c r="M2257" s="7">
        <v>0</v>
      </c>
      <c r="O2257" s="51"/>
      <c r="P2257" s="51"/>
      <c r="Q2257" s="51"/>
      <c r="R2257" s="51"/>
      <c r="S2257" s="51"/>
      <c r="T2257" s="51"/>
      <c r="U2257" s="51"/>
      <c r="V2257" s="51"/>
      <c r="W2257" s="51"/>
      <c r="X2257" s="51"/>
      <c r="Y2257" s="51"/>
      <c r="Z2257" s="51"/>
      <c r="AA2257" s="51"/>
    </row>
    <row r="2258" spans="1:27" ht="11.65" customHeight="1">
      <c r="A2258" s="53">
        <v>2129</v>
      </c>
      <c r="C2258" s="101"/>
      <c r="F2258" s="101" t="s">
        <v>698</v>
      </c>
      <c r="G2258" s="3" t="s">
        <v>649</v>
      </c>
      <c r="H2258" s="59"/>
      <c r="I2258" s="7">
        <v>0</v>
      </c>
      <c r="J2258" s="7">
        <v>0</v>
      </c>
      <c r="K2258" s="103">
        <v>0</v>
      </c>
      <c r="L2258" s="7">
        <v>0</v>
      </c>
      <c r="M2258" s="7">
        <v>0</v>
      </c>
      <c r="O2258" s="51"/>
      <c r="P2258" s="51"/>
      <c r="Q2258" s="51"/>
      <c r="R2258" s="51"/>
      <c r="S2258" s="51"/>
      <c r="T2258" s="51"/>
      <c r="U2258" s="51"/>
      <c r="V2258" s="51"/>
      <c r="W2258" s="51"/>
      <c r="X2258" s="51"/>
      <c r="Y2258" s="51"/>
      <c r="Z2258" s="51"/>
      <c r="AA2258" s="51"/>
    </row>
    <row r="2259" spans="1:27" ht="11.65" customHeight="1">
      <c r="A2259" s="53">
        <v>2130</v>
      </c>
      <c r="C2259" s="101"/>
      <c r="F2259" s="101" t="s">
        <v>650</v>
      </c>
      <c r="G2259" s="3" t="s">
        <v>632</v>
      </c>
      <c r="H2259" s="59"/>
      <c r="I2259" s="7">
        <v>95013208.417083293</v>
      </c>
      <c r="J2259" s="7">
        <v>88437244.147319674</v>
      </c>
      <c r="K2259" s="103">
        <v>6575964.2697636252</v>
      </c>
      <c r="L2259" s="7">
        <v>1649022.0901418803</v>
      </c>
      <c r="M2259" s="7">
        <v>8224986.3599055056</v>
      </c>
      <c r="O2259" s="51"/>
      <c r="P2259" s="51"/>
      <c r="Q2259" s="51"/>
      <c r="R2259" s="51"/>
      <c r="S2259" s="51"/>
      <c r="T2259" s="51"/>
      <c r="U2259" s="51"/>
      <c r="V2259" s="51"/>
      <c r="W2259" s="51"/>
      <c r="X2259" s="51"/>
      <c r="Y2259" s="51"/>
      <c r="Z2259" s="51"/>
      <c r="AA2259" s="51"/>
    </row>
    <row r="2260" spans="1:27" ht="11.65" customHeight="1">
      <c r="A2260" s="53">
        <v>2131</v>
      </c>
      <c r="C2260" s="101"/>
      <c r="F2260" s="101" t="s">
        <v>638</v>
      </c>
      <c r="G2260" s="3" t="s">
        <v>647</v>
      </c>
      <c r="H2260" s="59"/>
      <c r="I2260" s="7">
        <v>3848525.66</v>
      </c>
      <c r="J2260" s="7">
        <v>3583100.4565721811</v>
      </c>
      <c r="K2260" s="103">
        <v>265425.20342781895</v>
      </c>
      <c r="L2260" s="7">
        <v>0</v>
      </c>
      <c r="M2260" s="7">
        <v>265425.20342781895</v>
      </c>
      <c r="O2260" s="51"/>
      <c r="P2260" s="51"/>
      <c r="Q2260" s="51"/>
      <c r="R2260" s="51"/>
      <c r="S2260" s="51"/>
      <c r="T2260" s="51"/>
      <c r="U2260" s="51"/>
      <c r="V2260" s="51"/>
      <c r="W2260" s="51"/>
      <c r="X2260" s="51"/>
      <c r="Y2260" s="51"/>
      <c r="Z2260" s="51"/>
      <c r="AA2260" s="51"/>
    </row>
    <row r="2261" spans="1:27" ht="11.65" customHeight="1">
      <c r="A2261" s="53">
        <v>2132</v>
      </c>
      <c r="C2261" s="101"/>
      <c r="F2261" s="101" t="s">
        <v>669</v>
      </c>
      <c r="G2261" s="3" t="s">
        <v>249</v>
      </c>
      <c r="H2261" s="59"/>
      <c r="I2261" s="7">
        <v>138683.51</v>
      </c>
      <c r="J2261" s="7">
        <v>127754.72352299673</v>
      </c>
      <c r="K2261" s="103">
        <v>10928.786477003281</v>
      </c>
      <c r="L2261" s="7">
        <v>0</v>
      </c>
      <c r="M2261" s="7">
        <v>10928.786477003281</v>
      </c>
      <c r="O2261" s="51"/>
      <c r="P2261" s="51"/>
      <c r="Q2261" s="51"/>
      <c r="R2261" s="51"/>
      <c r="S2261" s="51"/>
      <c r="T2261" s="51"/>
      <c r="U2261" s="51"/>
      <c r="V2261" s="51"/>
      <c r="W2261" s="51"/>
      <c r="X2261" s="51"/>
      <c r="Y2261" s="51"/>
      <c r="Z2261" s="51"/>
      <c r="AA2261" s="51"/>
    </row>
    <row r="2262" spans="1:27" ht="11.65" customHeight="1">
      <c r="A2262" s="53">
        <v>2133</v>
      </c>
      <c r="C2262" s="101"/>
      <c r="F2262" s="101" t="s">
        <v>698</v>
      </c>
      <c r="G2262" s="3" t="s">
        <v>630</v>
      </c>
      <c r="H2262" s="59"/>
      <c r="I2262" s="7">
        <v>0</v>
      </c>
      <c r="J2262" s="7">
        <v>0</v>
      </c>
      <c r="K2262" s="103">
        <v>0</v>
      </c>
      <c r="L2262" s="7">
        <v>0</v>
      </c>
      <c r="M2262" s="7">
        <v>0</v>
      </c>
      <c r="O2262" s="51"/>
      <c r="P2262" s="51"/>
      <c r="Q2262" s="51"/>
      <c r="R2262" s="51"/>
      <c r="S2262" s="51"/>
      <c r="T2262" s="51"/>
      <c r="U2262" s="51"/>
      <c r="V2262" s="51"/>
      <c r="W2262" s="51"/>
      <c r="X2262" s="51"/>
      <c r="Y2262" s="51"/>
      <c r="Z2262" s="51"/>
      <c r="AA2262" s="51"/>
    </row>
    <row r="2263" spans="1:27" ht="11.65" customHeight="1">
      <c r="A2263" s="53">
        <v>2134</v>
      </c>
      <c r="C2263" s="101"/>
      <c r="F2263" s="101" t="s">
        <v>669</v>
      </c>
      <c r="G2263" s="3" t="s">
        <v>634</v>
      </c>
      <c r="H2263" s="59"/>
      <c r="I2263" s="7">
        <v>52973608.8945833</v>
      </c>
      <c r="J2263" s="7">
        <v>41069621.769859008</v>
      </c>
      <c r="K2263" s="103">
        <v>11903987.124724293</v>
      </c>
      <c r="L2263" s="7">
        <v>123604.14862989075</v>
      </c>
      <c r="M2263" s="7">
        <v>12027591.273354184</v>
      </c>
      <c r="O2263" s="51"/>
      <c r="P2263" s="51"/>
      <c r="Q2263" s="51"/>
      <c r="R2263" s="51"/>
      <c r="S2263" s="51"/>
      <c r="T2263" s="51"/>
      <c r="U2263" s="51"/>
      <c r="V2263" s="51"/>
      <c r="W2263" s="51"/>
      <c r="X2263" s="51"/>
      <c r="Y2263" s="51"/>
      <c r="Z2263" s="51"/>
      <c r="AA2263" s="51"/>
    </row>
    <row r="2264" spans="1:27" ht="11.65" customHeight="1">
      <c r="A2264" s="53">
        <v>2135</v>
      </c>
      <c r="C2264" s="101"/>
      <c r="F2264" s="101" t="s">
        <v>698</v>
      </c>
      <c r="G2264" s="3" t="s">
        <v>636</v>
      </c>
      <c r="H2264" s="59"/>
      <c r="I2264" s="7">
        <v>125106331.53125</v>
      </c>
      <c r="J2264" s="7">
        <v>125106331.53125</v>
      </c>
      <c r="K2264" s="103">
        <v>0</v>
      </c>
      <c r="L2264" s="7">
        <v>0</v>
      </c>
      <c r="M2264" s="7">
        <v>0</v>
      </c>
      <c r="O2264" s="51"/>
      <c r="P2264" s="51"/>
      <c r="Q2264" s="51"/>
      <c r="R2264" s="51"/>
      <c r="S2264" s="51"/>
      <c r="T2264" s="51"/>
      <c r="U2264" s="51"/>
      <c r="V2264" s="51"/>
      <c r="W2264" s="51"/>
      <c r="X2264" s="51"/>
      <c r="Y2264" s="51"/>
      <c r="Z2264" s="51"/>
      <c r="AA2264" s="51"/>
    </row>
    <row r="2265" spans="1:27" ht="11.65" customHeight="1">
      <c r="A2265" s="53">
        <v>2136</v>
      </c>
      <c r="C2265" s="101"/>
      <c r="F2265" s="101" t="s">
        <v>698</v>
      </c>
      <c r="G2265" s="3" t="s">
        <v>639</v>
      </c>
      <c r="H2265" s="59"/>
      <c r="I2265" s="7">
        <v>4996099.76</v>
      </c>
      <c r="J2265" s="7">
        <v>3873399.0707713403</v>
      </c>
      <c r="K2265" s="103">
        <v>1122700.6892286597</v>
      </c>
      <c r="L2265" s="7">
        <v>7240.7220519843977</v>
      </c>
      <c r="M2265" s="7">
        <v>1129941.4112806441</v>
      </c>
      <c r="O2265" s="51"/>
      <c r="P2265" s="51"/>
      <c r="Q2265" s="51"/>
      <c r="R2265" s="51"/>
      <c r="S2265" s="51"/>
      <c r="T2265" s="51"/>
      <c r="U2265" s="51"/>
      <c r="V2265" s="51"/>
      <c r="W2265" s="51"/>
      <c r="X2265" s="51"/>
      <c r="Y2265" s="51"/>
      <c r="Z2265" s="51"/>
      <c r="AA2265" s="51"/>
    </row>
    <row r="2266" spans="1:27" ht="11.65" customHeight="1">
      <c r="A2266" s="53">
        <v>2137</v>
      </c>
      <c r="C2266" s="101"/>
      <c r="F2266" s="101" t="s">
        <v>698</v>
      </c>
      <c r="G2266" s="3" t="s">
        <v>637</v>
      </c>
      <c r="H2266" s="59"/>
      <c r="I2266" s="7">
        <v>0</v>
      </c>
      <c r="J2266" s="7">
        <v>0</v>
      </c>
      <c r="K2266" s="103">
        <v>0</v>
      </c>
      <c r="L2266" s="7">
        <v>0</v>
      </c>
      <c r="M2266" s="7">
        <v>0</v>
      </c>
      <c r="O2266" s="51"/>
      <c r="P2266" s="51"/>
      <c r="Q2266" s="51"/>
      <c r="R2266" s="51"/>
      <c r="S2266" s="51"/>
      <c r="T2266" s="51"/>
      <c r="U2266" s="51"/>
      <c r="V2266" s="51"/>
      <c r="W2266" s="51"/>
      <c r="X2266" s="51"/>
      <c r="Y2266" s="51"/>
      <c r="Z2266" s="51"/>
      <c r="AA2266" s="51"/>
    </row>
    <row r="2267" spans="1:27" ht="11.65" customHeight="1">
      <c r="A2267" s="53">
        <v>2138</v>
      </c>
      <c r="C2267" s="101"/>
      <c r="F2267" s="101" t="s">
        <v>698</v>
      </c>
      <c r="G2267" s="3" t="s">
        <v>398</v>
      </c>
      <c r="H2267" s="59"/>
      <c r="I2267" s="7">
        <v>351875.65375</v>
      </c>
      <c r="J2267" s="7">
        <v>351875.65375</v>
      </c>
      <c r="K2267" s="103">
        <v>0</v>
      </c>
      <c r="L2267" s="7">
        <v>0</v>
      </c>
      <c r="M2267" s="7">
        <v>0</v>
      </c>
      <c r="O2267" s="51"/>
      <c r="P2267" s="51"/>
      <c r="Q2267" s="51"/>
      <c r="R2267" s="51"/>
      <c r="S2267" s="51"/>
      <c r="T2267" s="51"/>
      <c r="U2267" s="51"/>
      <c r="V2267" s="51"/>
      <c r="W2267" s="51"/>
      <c r="X2267" s="51"/>
      <c r="Y2267" s="51"/>
      <c r="Z2267" s="51"/>
      <c r="AA2267" s="51"/>
    </row>
    <row r="2268" spans="1:27" ht="11.65" customHeight="1">
      <c r="A2268" s="53">
        <v>2139</v>
      </c>
      <c r="C2268" s="101"/>
      <c r="F2268" s="101" t="s">
        <v>698</v>
      </c>
      <c r="G2268" s="3" t="s">
        <v>636</v>
      </c>
      <c r="H2268" s="59"/>
      <c r="I2268" s="7">
        <v>0</v>
      </c>
      <c r="J2268" s="7">
        <v>0</v>
      </c>
      <c r="K2268" s="103">
        <v>0</v>
      </c>
      <c r="L2268" s="7">
        <v>0</v>
      </c>
      <c r="M2268" s="7">
        <v>0</v>
      </c>
      <c r="O2268" s="51"/>
      <c r="P2268" s="51"/>
      <c r="Q2268" s="51"/>
      <c r="R2268" s="51"/>
      <c r="S2268" s="51"/>
      <c r="T2268" s="51"/>
      <c r="U2268" s="51"/>
      <c r="V2268" s="51"/>
      <c r="W2268" s="51"/>
      <c r="X2268" s="51"/>
      <c r="Y2268" s="51"/>
      <c r="Z2268" s="51"/>
      <c r="AA2268" s="51"/>
    </row>
    <row r="2269" spans="1:27" ht="11.65" customHeight="1">
      <c r="A2269" s="53">
        <v>2140</v>
      </c>
      <c r="C2269" s="101"/>
      <c r="F2269" s="101" t="s">
        <v>698</v>
      </c>
      <c r="G2269" s="3" t="s">
        <v>636</v>
      </c>
      <c r="H2269" s="59"/>
      <c r="I2269" s="7">
        <v>0</v>
      </c>
      <c r="J2269" s="7">
        <v>0</v>
      </c>
      <c r="K2269" s="103">
        <v>0</v>
      </c>
      <c r="L2269" s="7">
        <v>0</v>
      </c>
      <c r="M2269" s="7">
        <v>0</v>
      </c>
      <c r="O2269" s="51"/>
      <c r="P2269" s="51"/>
      <c r="Q2269" s="51"/>
      <c r="R2269" s="51"/>
      <c r="S2269" s="51"/>
      <c r="T2269" s="51"/>
      <c r="U2269" s="51"/>
      <c r="V2269" s="51"/>
      <c r="W2269" s="51"/>
      <c r="X2269" s="51"/>
      <c r="Y2269" s="51"/>
      <c r="Z2269" s="51"/>
      <c r="AA2269" s="51"/>
    </row>
    <row r="2270" spans="1:27" ht="11.65" customHeight="1">
      <c r="A2270" s="53">
        <v>2141</v>
      </c>
      <c r="C2270" s="101"/>
      <c r="H2270" s="59" t="s">
        <v>402</v>
      </c>
      <c r="I2270" s="106">
        <v>486012555.10416657</v>
      </c>
      <c r="J2270" s="106">
        <v>452751607.51846194</v>
      </c>
      <c r="K2270" s="106">
        <v>33260947.585704699</v>
      </c>
      <c r="L2270" s="106">
        <v>1177982.0387404559</v>
      </c>
      <c r="M2270" s="106">
        <v>34438929.624445155</v>
      </c>
      <c r="O2270" s="51"/>
      <c r="P2270" s="51"/>
      <c r="Q2270" s="51"/>
      <c r="R2270" s="51"/>
      <c r="S2270" s="51"/>
      <c r="T2270" s="51"/>
      <c r="U2270" s="51"/>
      <c r="V2270" s="51"/>
      <c r="W2270" s="51"/>
      <c r="X2270" s="51"/>
      <c r="Y2270" s="51"/>
      <c r="Z2270" s="51"/>
      <c r="AA2270" s="51"/>
    </row>
    <row r="2271" spans="1:27" ht="11.65" customHeight="1">
      <c r="A2271" s="53">
        <v>2142</v>
      </c>
      <c r="C2271" s="101"/>
      <c r="H2271" s="59"/>
      <c r="I2271" s="7"/>
      <c r="J2271" s="7"/>
      <c r="K2271" s="7"/>
      <c r="L2271" s="7"/>
      <c r="M2271" s="7"/>
      <c r="O2271" s="51"/>
      <c r="P2271" s="51"/>
      <c r="Q2271" s="51"/>
      <c r="R2271" s="51"/>
      <c r="S2271" s="51"/>
      <c r="T2271" s="51"/>
      <c r="U2271" s="51"/>
      <c r="V2271" s="51"/>
      <c r="W2271" s="51"/>
      <c r="X2271" s="51"/>
      <c r="Y2271" s="51"/>
      <c r="Z2271" s="51"/>
      <c r="AA2271" s="51"/>
    </row>
    <row r="2272" spans="1:27" ht="11.65" customHeight="1">
      <c r="A2272" s="53">
        <v>2143</v>
      </c>
      <c r="C2272" s="101">
        <v>398</v>
      </c>
      <c r="D2272" s="3" t="s">
        <v>475</v>
      </c>
      <c r="H2272" s="59"/>
      <c r="I2272" s="7"/>
      <c r="J2272" s="7"/>
      <c r="K2272" s="7"/>
      <c r="L2272" s="7"/>
      <c r="M2272" s="7"/>
      <c r="O2272" s="51"/>
      <c r="P2272" s="51"/>
      <c r="Q2272" s="51"/>
      <c r="R2272" s="51"/>
      <c r="S2272" s="51"/>
      <c r="T2272" s="51"/>
      <c r="U2272" s="51"/>
      <c r="V2272" s="51"/>
      <c r="W2272" s="51"/>
      <c r="X2272" s="51"/>
      <c r="Y2272" s="51"/>
      <c r="Z2272" s="51"/>
      <c r="AA2272" s="51"/>
    </row>
    <row r="2273" spans="1:27" ht="11.65" customHeight="1">
      <c r="A2273" s="53">
        <v>2144</v>
      </c>
      <c r="C2273" s="101"/>
      <c r="F2273" s="101" t="s">
        <v>666</v>
      </c>
      <c r="G2273" s="3" t="s">
        <v>569</v>
      </c>
      <c r="H2273" s="59"/>
      <c r="I2273" s="7">
        <v>3153130.6204166673</v>
      </c>
      <c r="J2273" s="7">
        <v>2966295.8366666674</v>
      </c>
      <c r="K2273" s="103">
        <v>186834.78375</v>
      </c>
      <c r="L2273" s="7">
        <v>-716.64374999998836</v>
      </c>
      <c r="M2273" s="7">
        <v>186118.14</v>
      </c>
      <c r="O2273" s="51"/>
      <c r="P2273" s="51"/>
      <c r="Q2273" s="51"/>
      <c r="R2273" s="51"/>
      <c r="S2273" s="51"/>
      <c r="T2273" s="51"/>
      <c r="U2273" s="51"/>
      <c r="V2273" s="51"/>
      <c r="W2273" s="51"/>
      <c r="X2273" s="51"/>
      <c r="Y2273" s="51"/>
      <c r="Z2273" s="51"/>
      <c r="AA2273" s="51"/>
    </row>
    <row r="2274" spans="1:27" ht="11.65" customHeight="1">
      <c r="A2274" s="53">
        <v>2145</v>
      </c>
      <c r="C2274" s="101"/>
      <c r="F2274" s="101" t="s">
        <v>667</v>
      </c>
      <c r="G2274" s="3" t="s">
        <v>635</v>
      </c>
      <c r="H2274" s="59"/>
      <c r="I2274" s="7">
        <v>0</v>
      </c>
      <c r="J2274" s="7">
        <v>0</v>
      </c>
      <c r="K2274" s="103">
        <v>0</v>
      </c>
      <c r="L2274" s="7">
        <v>0</v>
      </c>
      <c r="M2274" s="7">
        <v>0</v>
      </c>
      <c r="O2274" s="51"/>
      <c r="P2274" s="51"/>
      <c r="Q2274" s="51"/>
      <c r="R2274" s="51"/>
      <c r="S2274" s="51"/>
      <c r="T2274" s="51"/>
      <c r="U2274" s="51"/>
      <c r="V2274" s="51"/>
      <c r="W2274" s="51"/>
      <c r="X2274" s="51"/>
      <c r="Y2274" s="51"/>
      <c r="Z2274" s="51"/>
      <c r="AA2274" s="51"/>
    </row>
    <row r="2275" spans="1:27" ht="11.65" customHeight="1">
      <c r="A2275" s="53">
        <v>2146</v>
      </c>
      <c r="C2275" s="101"/>
      <c r="F2275" s="101" t="s">
        <v>668</v>
      </c>
      <c r="G2275" s="3" t="s">
        <v>649</v>
      </c>
      <c r="H2275" s="59"/>
      <c r="I2275" s="7">
        <v>0</v>
      </c>
      <c r="J2275" s="7">
        <v>0</v>
      </c>
      <c r="K2275" s="103">
        <v>0</v>
      </c>
      <c r="L2275" s="7">
        <v>0</v>
      </c>
      <c r="M2275" s="7">
        <v>0</v>
      </c>
      <c r="O2275" s="51"/>
      <c r="P2275" s="51"/>
      <c r="Q2275" s="51"/>
      <c r="R2275" s="51"/>
      <c r="S2275" s="51"/>
      <c r="T2275" s="51"/>
      <c r="U2275" s="51"/>
      <c r="V2275" s="51"/>
      <c r="W2275" s="51"/>
      <c r="X2275" s="51"/>
      <c r="Y2275" s="51"/>
      <c r="Z2275" s="51"/>
      <c r="AA2275" s="51"/>
    </row>
    <row r="2276" spans="1:27" ht="11.65" customHeight="1">
      <c r="A2276" s="53">
        <v>2147</v>
      </c>
      <c r="C2276" s="101"/>
      <c r="F2276" s="101" t="s">
        <v>638</v>
      </c>
      <c r="G2276" s="3" t="s">
        <v>647</v>
      </c>
      <c r="H2276" s="59"/>
      <c r="I2276" s="7">
        <v>82497.23</v>
      </c>
      <c r="J2276" s="7">
        <v>76807.559204097968</v>
      </c>
      <c r="K2276" s="103">
        <v>5689.670795902025</v>
      </c>
      <c r="L2276" s="7">
        <v>0</v>
      </c>
      <c r="M2276" s="7">
        <v>5689.670795902025</v>
      </c>
      <c r="O2276" s="51"/>
      <c r="P2276" s="51"/>
      <c r="Q2276" s="51"/>
      <c r="R2276" s="51"/>
      <c r="S2276" s="51"/>
      <c r="T2276" s="51"/>
      <c r="U2276" s="51"/>
      <c r="V2276" s="51"/>
      <c r="W2276" s="51"/>
      <c r="X2276" s="51"/>
      <c r="Y2276" s="51"/>
      <c r="Z2276" s="51"/>
      <c r="AA2276" s="51"/>
    </row>
    <row r="2277" spans="1:27" ht="11.65" customHeight="1">
      <c r="A2277" s="53">
        <v>2148</v>
      </c>
      <c r="C2277" s="101"/>
      <c r="F2277" s="101" t="s">
        <v>650</v>
      </c>
      <c r="G2277" s="3" t="s">
        <v>632</v>
      </c>
      <c r="H2277" s="59"/>
      <c r="I2277" s="7">
        <v>2197278.0616666698</v>
      </c>
      <c r="J2277" s="7">
        <v>2045202.131751461</v>
      </c>
      <c r="K2277" s="103">
        <v>152075.92991520892</v>
      </c>
      <c r="L2277" s="7">
        <v>-2427.2033920049726</v>
      </c>
      <c r="M2277" s="7">
        <v>149648.72652320395</v>
      </c>
      <c r="O2277" s="51"/>
      <c r="P2277" s="51"/>
      <c r="Q2277" s="51"/>
      <c r="R2277" s="51"/>
      <c r="S2277" s="51"/>
      <c r="T2277" s="51"/>
      <c r="U2277" s="51"/>
      <c r="V2277" s="51"/>
      <c r="W2277" s="51"/>
      <c r="X2277" s="51"/>
      <c r="Y2277" s="51"/>
      <c r="Z2277" s="51"/>
      <c r="AA2277" s="51"/>
    </row>
    <row r="2278" spans="1:27" ht="11.65" customHeight="1">
      <c r="A2278" s="53">
        <v>2149</v>
      </c>
      <c r="C2278" s="101"/>
      <c r="F2278" s="101" t="s">
        <v>270</v>
      </c>
      <c r="G2278" s="3" t="s">
        <v>630</v>
      </c>
      <c r="H2278" s="59"/>
      <c r="I2278" s="7">
        <v>0</v>
      </c>
      <c r="J2278" s="7">
        <v>0</v>
      </c>
      <c r="K2278" s="103">
        <v>0</v>
      </c>
      <c r="L2278" s="7">
        <v>0</v>
      </c>
      <c r="M2278" s="7">
        <v>0</v>
      </c>
      <c r="O2278" s="51"/>
      <c r="P2278" s="51"/>
      <c r="Q2278" s="51"/>
      <c r="R2278" s="51"/>
      <c r="S2278" s="51"/>
      <c r="T2278" s="51"/>
      <c r="U2278" s="51"/>
      <c r="V2278" s="51"/>
      <c r="W2278" s="51"/>
      <c r="X2278" s="51"/>
      <c r="Y2278" s="51"/>
      <c r="Z2278" s="51"/>
      <c r="AA2278" s="51"/>
    </row>
    <row r="2279" spans="1:27" ht="11.65" customHeight="1">
      <c r="A2279" s="53">
        <v>2150</v>
      </c>
      <c r="C2279" s="101"/>
      <c r="F2279" s="101" t="s">
        <v>669</v>
      </c>
      <c r="G2279" s="3" t="s">
        <v>249</v>
      </c>
      <c r="H2279" s="59"/>
      <c r="I2279" s="7">
        <v>0</v>
      </c>
      <c r="J2279" s="7">
        <v>0</v>
      </c>
      <c r="K2279" s="103">
        <v>0</v>
      </c>
      <c r="L2279" s="7">
        <v>0</v>
      </c>
      <c r="M2279" s="7">
        <v>0</v>
      </c>
      <c r="O2279" s="51"/>
      <c r="P2279" s="51"/>
      <c r="Q2279" s="51"/>
      <c r="R2279" s="51"/>
      <c r="S2279" s="51"/>
      <c r="T2279" s="51"/>
      <c r="U2279" s="51"/>
      <c r="V2279" s="51"/>
      <c r="W2279" s="51"/>
      <c r="X2279" s="51"/>
      <c r="Y2279" s="51"/>
      <c r="Z2279" s="51"/>
      <c r="AA2279" s="51"/>
    </row>
    <row r="2280" spans="1:27" ht="11.65" customHeight="1">
      <c r="A2280" s="53">
        <v>2151</v>
      </c>
      <c r="C2280" s="101"/>
      <c r="F2280" s="101" t="s">
        <v>669</v>
      </c>
      <c r="G2280" s="3" t="s">
        <v>634</v>
      </c>
      <c r="H2280" s="59"/>
      <c r="I2280" s="7">
        <v>454683.12958333298</v>
      </c>
      <c r="J2280" s="7">
        <v>352508.81612169545</v>
      </c>
      <c r="K2280" s="103">
        <v>102174.31346163752</v>
      </c>
      <c r="L2280" s="7">
        <v>3486.2060099048394</v>
      </c>
      <c r="M2280" s="7">
        <v>105660.51947154236</v>
      </c>
      <c r="O2280" s="51"/>
      <c r="P2280" s="51"/>
      <c r="Q2280" s="51"/>
      <c r="R2280" s="51"/>
      <c r="S2280" s="51"/>
      <c r="T2280" s="51"/>
      <c r="U2280" s="51"/>
      <c r="V2280" s="51"/>
      <c r="W2280" s="51"/>
      <c r="X2280" s="51"/>
      <c r="Y2280" s="51"/>
      <c r="Z2280" s="51"/>
      <c r="AA2280" s="51"/>
    </row>
    <row r="2281" spans="1:27" ht="11.65" customHeight="1">
      <c r="A2281" s="53">
        <v>2152</v>
      </c>
      <c r="C2281" s="101"/>
      <c r="F2281" s="101" t="s">
        <v>669</v>
      </c>
      <c r="G2281" s="3" t="s">
        <v>636</v>
      </c>
      <c r="H2281" s="59"/>
      <c r="I2281" s="7">
        <v>2081473.8295833301</v>
      </c>
      <c r="J2281" s="7">
        <v>2081473.8295833301</v>
      </c>
      <c r="K2281" s="103">
        <v>0</v>
      </c>
      <c r="L2281" s="7">
        <v>0</v>
      </c>
      <c r="M2281" s="7">
        <v>0</v>
      </c>
      <c r="O2281" s="51"/>
      <c r="P2281" s="51"/>
      <c r="Q2281" s="51"/>
      <c r="R2281" s="51"/>
      <c r="S2281" s="51"/>
      <c r="T2281" s="51"/>
      <c r="U2281" s="51"/>
      <c r="V2281" s="51"/>
      <c r="W2281" s="51"/>
      <c r="X2281" s="51"/>
      <c r="Y2281" s="51"/>
      <c r="Z2281" s="51"/>
      <c r="AA2281" s="51"/>
    </row>
    <row r="2282" spans="1:27" ht="11.65" customHeight="1">
      <c r="A2282" s="53">
        <v>2153</v>
      </c>
      <c r="C2282" s="101"/>
      <c r="F2282" s="101" t="s">
        <v>270</v>
      </c>
      <c r="G2282" s="3" t="s">
        <v>639</v>
      </c>
      <c r="H2282" s="59"/>
      <c r="I2282" s="7">
        <v>203769.558333333</v>
      </c>
      <c r="J2282" s="7">
        <v>157979.39509114574</v>
      </c>
      <c r="K2282" s="103">
        <v>45790.163242187256</v>
      </c>
      <c r="L2282" s="7">
        <v>-301.14975736487395</v>
      </c>
      <c r="M2282" s="7">
        <v>45489.013484822382</v>
      </c>
      <c r="O2282" s="51"/>
      <c r="P2282" s="51"/>
      <c r="Q2282" s="51"/>
      <c r="R2282" s="51"/>
      <c r="S2282" s="51"/>
      <c r="T2282" s="51"/>
      <c r="U2282" s="51"/>
      <c r="V2282" s="51"/>
      <c r="W2282" s="51"/>
      <c r="X2282" s="51"/>
      <c r="Y2282" s="51"/>
      <c r="Z2282" s="51"/>
      <c r="AA2282" s="51"/>
    </row>
    <row r="2283" spans="1:27" ht="11.65" customHeight="1">
      <c r="A2283" s="53">
        <v>2154</v>
      </c>
      <c r="C2283" s="101"/>
      <c r="F2283" s="101" t="s">
        <v>270</v>
      </c>
      <c r="G2283" s="3" t="s">
        <v>637</v>
      </c>
      <c r="H2283" s="59"/>
      <c r="I2283" s="7">
        <v>0</v>
      </c>
      <c r="J2283" s="7">
        <v>0</v>
      </c>
      <c r="K2283" s="103">
        <v>0</v>
      </c>
      <c r="L2283" s="7">
        <v>0</v>
      </c>
      <c r="M2283" s="7">
        <v>0</v>
      </c>
      <c r="O2283" s="51"/>
      <c r="P2283" s="51"/>
      <c r="Q2283" s="51"/>
      <c r="R2283" s="51"/>
      <c r="S2283" s="51"/>
      <c r="T2283" s="51"/>
      <c r="U2283" s="51"/>
      <c r="V2283" s="51"/>
      <c r="W2283" s="51"/>
      <c r="X2283" s="51"/>
      <c r="Y2283" s="51"/>
      <c r="Z2283" s="51"/>
      <c r="AA2283" s="51"/>
    </row>
    <row r="2284" spans="1:27" ht="11.65" customHeight="1">
      <c r="A2284" s="53">
        <v>2155</v>
      </c>
      <c r="C2284" s="101"/>
      <c r="F2284" s="101" t="s">
        <v>270</v>
      </c>
      <c r="G2284" s="3" t="s">
        <v>398</v>
      </c>
      <c r="H2284" s="59"/>
      <c r="I2284" s="7">
        <v>3965.84</v>
      </c>
      <c r="J2284" s="7">
        <v>3965.84</v>
      </c>
      <c r="K2284" s="103">
        <v>0</v>
      </c>
      <c r="L2284" s="7">
        <v>0</v>
      </c>
      <c r="M2284" s="7">
        <v>0</v>
      </c>
      <c r="O2284" s="51"/>
      <c r="P2284" s="51"/>
      <c r="Q2284" s="51"/>
      <c r="R2284" s="51"/>
      <c r="S2284" s="51"/>
      <c r="T2284" s="51"/>
      <c r="U2284" s="51"/>
      <c r="V2284" s="51"/>
      <c r="W2284" s="51"/>
      <c r="X2284" s="51"/>
      <c r="Y2284" s="51"/>
      <c r="Z2284" s="51"/>
      <c r="AA2284" s="51"/>
    </row>
    <row r="2285" spans="1:27" ht="11.65" customHeight="1">
      <c r="A2285" s="53">
        <v>2156</v>
      </c>
      <c r="C2285" s="101"/>
      <c r="F2285" s="101" t="s">
        <v>669</v>
      </c>
      <c r="G2285" s="3" t="s">
        <v>636</v>
      </c>
      <c r="H2285" s="59"/>
      <c r="I2285" s="7">
        <v>0</v>
      </c>
      <c r="J2285" s="7">
        <v>0</v>
      </c>
      <c r="K2285" s="103">
        <v>0</v>
      </c>
      <c r="L2285" s="7">
        <v>0</v>
      </c>
      <c r="M2285" s="7">
        <v>0</v>
      </c>
      <c r="O2285" s="51"/>
      <c r="P2285" s="51"/>
      <c r="Q2285" s="51"/>
      <c r="R2285" s="51"/>
      <c r="S2285" s="51"/>
      <c r="T2285" s="51"/>
      <c r="U2285" s="51"/>
      <c r="V2285" s="51"/>
      <c r="W2285" s="51"/>
      <c r="X2285" s="51"/>
      <c r="Y2285" s="51"/>
      <c r="Z2285" s="51"/>
      <c r="AA2285" s="51"/>
    </row>
    <row r="2286" spans="1:27" ht="11.65" customHeight="1">
      <c r="A2286" s="53">
        <v>2157</v>
      </c>
      <c r="C2286" s="101"/>
      <c r="H2286" s="59" t="s">
        <v>402</v>
      </c>
      <c r="I2286" s="106">
        <v>8176798.2695833324</v>
      </c>
      <c r="J2286" s="106">
        <v>7684233.4084183974</v>
      </c>
      <c r="K2286" s="106">
        <v>492564.86116493569</v>
      </c>
      <c r="L2286" s="106">
        <v>41.209110535004584</v>
      </c>
      <c r="M2286" s="106">
        <v>492606.07027547073</v>
      </c>
      <c r="O2286" s="51"/>
      <c r="P2286" s="51"/>
      <c r="Q2286" s="51"/>
      <c r="R2286" s="51"/>
      <c r="S2286" s="51"/>
      <c r="T2286" s="51"/>
      <c r="U2286" s="51"/>
      <c r="V2286" s="51"/>
      <c r="W2286" s="51"/>
      <c r="X2286" s="51"/>
      <c r="Y2286" s="51"/>
      <c r="Z2286" s="51"/>
      <c r="AA2286" s="51"/>
    </row>
    <row r="2287" spans="1:27" ht="11.65" customHeight="1">
      <c r="A2287" s="53">
        <v>2158</v>
      </c>
      <c r="C2287" s="101"/>
      <c r="H2287" s="59"/>
      <c r="I2287" s="7"/>
      <c r="J2287" s="7"/>
      <c r="K2287" s="7"/>
      <c r="L2287" s="7"/>
      <c r="M2287" s="7"/>
      <c r="O2287" s="51"/>
      <c r="P2287" s="51"/>
      <c r="Q2287" s="51"/>
      <c r="R2287" s="51"/>
      <c r="S2287" s="51"/>
      <c r="T2287" s="51"/>
      <c r="U2287" s="51"/>
      <c r="V2287" s="51"/>
      <c r="W2287" s="51"/>
      <c r="X2287" s="51"/>
      <c r="Y2287" s="51"/>
      <c r="Z2287" s="51"/>
      <c r="AA2287" s="51"/>
    </row>
    <row r="2288" spans="1:27" ht="11.65" customHeight="1">
      <c r="A2288" s="53">
        <v>2159</v>
      </c>
      <c r="C2288" s="101">
        <v>399</v>
      </c>
      <c r="D2288" s="3" t="s">
        <v>476</v>
      </c>
      <c r="H2288" s="59"/>
      <c r="I2288" s="7"/>
      <c r="J2288" s="7"/>
      <c r="K2288" s="7"/>
      <c r="L2288" s="7"/>
      <c r="M2288" s="7"/>
      <c r="O2288" s="51"/>
      <c r="P2288" s="51"/>
      <c r="Q2288" s="51"/>
      <c r="R2288" s="51"/>
      <c r="S2288" s="51"/>
      <c r="T2288" s="51"/>
      <c r="U2288" s="51"/>
      <c r="V2288" s="51"/>
      <c r="W2288" s="51"/>
      <c r="X2288" s="51"/>
      <c r="Y2288" s="51"/>
      <c r="Z2288" s="51"/>
      <c r="AA2288" s="51"/>
    </row>
    <row r="2289" spans="1:27" ht="11.65" customHeight="1">
      <c r="A2289" s="53">
        <v>2160</v>
      </c>
      <c r="C2289" s="101"/>
      <c r="F2289" s="101" t="s">
        <v>270</v>
      </c>
      <c r="G2289" s="3" t="s">
        <v>630</v>
      </c>
      <c r="H2289" s="59"/>
      <c r="I2289" s="7">
        <v>0</v>
      </c>
      <c r="J2289" s="7">
        <v>0</v>
      </c>
      <c r="K2289" s="103">
        <v>0</v>
      </c>
      <c r="L2289" s="7">
        <v>0</v>
      </c>
      <c r="M2289" s="7">
        <v>0</v>
      </c>
      <c r="O2289" s="51"/>
      <c r="P2289" s="51"/>
      <c r="Q2289" s="51"/>
      <c r="R2289" s="51"/>
      <c r="S2289" s="51"/>
      <c r="T2289" s="51"/>
      <c r="U2289" s="51"/>
      <c r="V2289" s="51"/>
      <c r="W2289" s="51"/>
      <c r="X2289" s="51"/>
      <c r="Y2289" s="51"/>
      <c r="Z2289" s="51"/>
      <c r="AA2289" s="51"/>
    </row>
    <row r="2290" spans="1:27" ht="11.65" customHeight="1">
      <c r="A2290" s="53">
        <v>2161</v>
      </c>
      <c r="C2290" s="101"/>
      <c r="F2290" s="101" t="s">
        <v>270</v>
      </c>
      <c r="G2290" s="3" t="s">
        <v>637</v>
      </c>
      <c r="H2290" s="59"/>
      <c r="I2290" s="7">
        <v>0</v>
      </c>
      <c r="J2290" s="7">
        <v>0</v>
      </c>
      <c r="K2290" s="103">
        <v>0</v>
      </c>
      <c r="L2290" s="7">
        <v>0</v>
      </c>
      <c r="M2290" s="7">
        <v>0</v>
      </c>
      <c r="O2290" s="51"/>
      <c r="P2290" s="51"/>
      <c r="Q2290" s="51"/>
      <c r="R2290" s="51"/>
      <c r="S2290" s="51"/>
      <c r="T2290" s="51"/>
      <c r="U2290" s="51"/>
      <c r="V2290" s="51"/>
      <c r="W2290" s="51"/>
      <c r="X2290" s="51"/>
      <c r="Y2290" s="51"/>
      <c r="Z2290" s="51"/>
      <c r="AA2290" s="51"/>
    </row>
    <row r="2291" spans="1:27" ht="11.65" customHeight="1">
      <c r="A2291" s="53">
        <v>2162</v>
      </c>
      <c r="C2291" s="101"/>
      <c r="F2291" s="101" t="s">
        <v>270</v>
      </c>
      <c r="G2291" s="3" t="s">
        <v>398</v>
      </c>
      <c r="H2291" s="59"/>
      <c r="I2291" s="7">
        <v>1853497.62</v>
      </c>
      <c r="J2291" s="7">
        <v>1853497.62</v>
      </c>
      <c r="K2291" s="103">
        <v>0</v>
      </c>
      <c r="L2291" s="7">
        <v>0</v>
      </c>
      <c r="M2291" s="7">
        <v>0</v>
      </c>
      <c r="O2291" s="51"/>
      <c r="P2291" s="51"/>
      <c r="Q2291" s="51"/>
      <c r="R2291" s="51"/>
      <c r="S2291" s="51"/>
      <c r="T2291" s="51"/>
      <c r="U2291" s="51"/>
      <c r="V2291" s="51"/>
      <c r="W2291" s="51"/>
      <c r="X2291" s="51"/>
      <c r="Y2291" s="51"/>
      <c r="Z2291" s="51"/>
      <c r="AA2291" s="51"/>
    </row>
    <row r="2292" spans="1:27" ht="11.65" customHeight="1">
      <c r="A2292" s="53">
        <v>2163</v>
      </c>
      <c r="C2292" s="101" t="s">
        <v>477</v>
      </c>
      <c r="F2292" s="101" t="s">
        <v>270</v>
      </c>
      <c r="G2292" s="3" t="s">
        <v>651</v>
      </c>
      <c r="H2292" s="59"/>
      <c r="I2292" s="7">
        <v>0</v>
      </c>
      <c r="J2292" s="7">
        <v>0</v>
      </c>
      <c r="K2292" s="103">
        <v>0</v>
      </c>
      <c r="L2292" s="7">
        <v>68790108.161641538</v>
      </c>
      <c r="M2292" s="7">
        <v>68790108.161641538</v>
      </c>
      <c r="O2292" s="51"/>
      <c r="P2292" s="51"/>
      <c r="Q2292" s="51"/>
      <c r="R2292" s="51"/>
      <c r="S2292" s="51"/>
      <c r="T2292" s="51"/>
      <c r="U2292" s="51"/>
      <c r="V2292" s="51"/>
      <c r="W2292" s="51"/>
      <c r="X2292" s="51"/>
      <c r="Y2292" s="51"/>
      <c r="Z2292" s="51"/>
      <c r="AA2292" s="51"/>
    </row>
    <row r="2293" spans="1:27" ht="11.65" customHeight="1">
      <c r="A2293" s="53">
        <v>2164</v>
      </c>
      <c r="C2293" s="101"/>
      <c r="H2293" s="59" t="s">
        <v>402</v>
      </c>
      <c r="I2293" s="106">
        <v>1853497.62</v>
      </c>
      <c r="J2293" s="106">
        <v>1853497.62</v>
      </c>
      <c r="K2293" s="106">
        <v>0</v>
      </c>
      <c r="L2293" s="106">
        <v>68790108.161641538</v>
      </c>
      <c r="M2293" s="106">
        <v>68790108.161641538</v>
      </c>
      <c r="O2293" s="51"/>
      <c r="P2293" s="51"/>
      <c r="Q2293" s="51"/>
      <c r="R2293" s="51"/>
      <c r="S2293" s="51"/>
      <c r="T2293" s="51"/>
      <c r="U2293" s="51"/>
      <c r="V2293" s="51"/>
      <c r="W2293" s="51"/>
      <c r="X2293" s="51"/>
      <c r="Y2293" s="51"/>
      <c r="Z2293" s="51"/>
      <c r="AA2293" s="51"/>
    </row>
    <row r="2294" spans="1:27" ht="11.65" customHeight="1">
      <c r="A2294" s="53">
        <v>2165</v>
      </c>
      <c r="C2294" s="101"/>
      <c r="H2294" s="59"/>
      <c r="I2294" s="109"/>
      <c r="J2294" s="7"/>
      <c r="K2294" s="7"/>
      <c r="L2294" s="7"/>
      <c r="M2294" s="7"/>
      <c r="O2294" s="51"/>
      <c r="P2294" s="51"/>
      <c r="Q2294" s="51"/>
      <c r="R2294" s="51"/>
      <c r="S2294" s="51"/>
      <c r="T2294" s="51"/>
      <c r="U2294" s="51"/>
      <c r="V2294" s="51"/>
      <c r="W2294" s="51"/>
      <c r="X2294" s="51"/>
      <c r="Y2294" s="51"/>
      <c r="Z2294" s="51"/>
      <c r="AA2294" s="51"/>
    </row>
    <row r="2295" spans="1:27" ht="11.65" customHeight="1">
      <c r="A2295" s="53">
        <v>2166</v>
      </c>
      <c r="C2295" s="101" t="s">
        <v>478</v>
      </c>
      <c r="D2295" s="3" t="s">
        <v>479</v>
      </c>
      <c r="H2295" s="59"/>
      <c r="I2295" s="7"/>
      <c r="J2295" s="7"/>
      <c r="K2295" s="7"/>
      <c r="L2295" s="7"/>
      <c r="M2295" s="7"/>
      <c r="O2295" s="51"/>
      <c r="P2295" s="51"/>
      <c r="Q2295" s="51"/>
      <c r="R2295" s="51"/>
      <c r="S2295" s="51"/>
      <c r="T2295" s="51"/>
      <c r="U2295" s="51"/>
      <c r="V2295" s="51"/>
      <c r="W2295" s="51"/>
      <c r="X2295" s="51"/>
      <c r="Y2295" s="51"/>
      <c r="Z2295" s="51"/>
      <c r="AA2295" s="51"/>
    </row>
    <row r="2296" spans="1:27" ht="11.65" customHeight="1">
      <c r="A2296" s="53">
        <v>2167</v>
      </c>
      <c r="C2296" s="101"/>
      <c r="F2296" s="101" t="s">
        <v>270</v>
      </c>
      <c r="G2296" s="3" t="s">
        <v>630</v>
      </c>
      <c r="H2296" s="59"/>
      <c r="I2296" s="7">
        <v>0</v>
      </c>
      <c r="J2296" s="7">
        <v>0</v>
      </c>
      <c r="K2296" s="139">
        <v>0</v>
      </c>
      <c r="L2296" s="135">
        <v>0</v>
      </c>
      <c r="M2296" s="135">
        <v>0</v>
      </c>
      <c r="O2296" s="51"/>
      <c r="P2296" s="51"/>
      <c r="Q2296" s="51"/>
      <c r="R2296" s="51"/>
      <c r="S2296" s="51"/>
      <c r="T2296" s="51"/>
      <c r="U2296" s="51"/>
      <c r="V2296" s="51"/>
      <c r="W2296" s="51"/>
      <c r="X2296" s="51"/>
      <c r="Y2296" s="51"/>
      <c r="Z2296" s="51"/>
      <c r="AA2296" s="51"/>
    </row>
    <row r="2297" spans="1:27" ht="11.65" customHeight="1">
      <c r="A2297" s="53">
        <v>2168</v>
      </c>
      <c r="C2297" s="101"/>
      <c r="H2297" s="59"/>
      <c r="I2297" s="140">
        <v>0</v>
      </c>
      <c r="J2297" s="140">
        <v>0</v>
      </c>
      <c r="K2297" s="103">
        <v>0</v>
      </c>
      <c r="L2297" s="7">
        <v>0</v>
      </c>
      <c r="M2297" s="7">
        <v>0</v>
      </c>
      <c r="O2297" s="51"/>
      <c r="P2297" s="51"/>
      <c r="Q2297" s="51"/>
      <c r="R2297" s="51"/>
      <c r="S2297" s="51"/>
      <c r="T2297" s="51"/>
      <c r="U2297" s="51"/>
      <c r="V2297" s="51"/>
      <c r="W2297" s="51"/>
      <c r="X2297" s="51"/>
      <c r="Y2297" s="51"/>
      <c r="Z2297" s="51"/>
      <c r="AA2297" s="51"/>
    </row>
    <row r="2298" spans="1:27" ht="11.65" customHeight="1">
      <c r="A2298" s="53">
        <v>2169</v>
      </c>
      <c r="C2298" s="101"/>
      <c r="H2298" s="59"/>
      <c r="I2298" s="7"/>
      <c r="J2298" s="7"/>
      <c r="K2298" s="7"/>
      <c r="L2298" s="7"/>
      <c r="M2298" s="7"/>
      <c r="O2298" s="51"/>
      <c r="P2298" s="51"/>
      <c r="Q2298" s="51"/>
      <c r="R2298" s="51"/>
      <c r="S2298" s="51"/>
      <c r="T2298" s="51"/>
      <c r="U2298" s="51"/>
      <c r="V2298" s="51"/>
      <c r="W2298" s="51"/>
      <c r="X2298" s="51"/>
      <c r="Y2298" s="51"/>
      <c r="Z2298" s="51"/>
      <c r="AA2298" s="51"/>
    </row>
    <row r="2299" spans="1:27" ht="11.65" customHeight="1">
      <c r="A2299" s="53">
        <v>2170</v>
      </c>
      <c r="C2299" s="101"/>
      <c r="D2299" s="3" t="s">
        <v>480</v>
      </c>
      <c r="H2299" s="59"/>
      <c r="I2299" s="7">
        <v>0</v>
      </c>
      <c r="J2299" s="7">
        <v>0</v>
      </c>
      <c r="K2299" s="103">
        <v>0</v>
      </c>
      <c r="L2299" s="7">
        <v>0</v>
      </c>
      <c r="M2299" s="7">
        <v>0</v>
      </c>
      <c r="O2299" s="51"/>
      <c r="P2299" s="51"/>
      <c r="Q2299" s="51"/>
      <c r="R2299" s="51"/>
      <c r="S2299" s="51"/>
      <c r="T2299" s="51"/>
      <c r="U2299" s="51"/>
      <c r="V2299" s="51"/>
      <c r="W2299" s="51"/>
      <c r="X2299" s="51"/>
      <c r="Y2299" s="51"/>
      <c r="Z2299" s="51"/>
      <c r="AA2299" s="51"/>
    </row>
    <row r="2300" spans="1:27" ht="11.65" customHeight="1">
      <c r="A2300" s="53">
        <v>2171</v>
      </c>
      <c r="C2300" s="101"/>
      <c r="H2300" s="59"/>
      <c r="I2300" s="106">
        <v>0</v>
      </c>
      <c r="J2300" s="106">
        <v>0</v>
      </c>
      <c r="K2300" s="106">
        <v>0</v>
      </c>
      <c r="L2300" s="106">
        <v>0</v>
      </c>
      <c r="M2300" s="106">
        <v>0</v>
      </c>
      <c r="O2300" s="51"/>
      <c r="P2300" s="51"/>
      <c r="Q2300" s="51"/>
      <c r="R2300" s="51"/>
      <c r="S2300" s="51"/>
      <c r="T2300" s="51"/>
      <c r="U2300" s="51"/>
      <c r="V2300" s="51"/>
      <c r="W2300" s="51"/>
      <c r="X2300" s="51"/>
      <c r="Y2300" s="51"/>
      <c r="Z2300" s="51"/>
      <c r="AA2300" s="51"/>
    </row>
    <row r="2301" spans="1:27" ht="11.65" customHeight="1">
      <c r="A2301" s="53">
        <v>2172</v>
      </c>
      <c r="C2301" s="101"/>
      <c r="H2301" s="59"/>
      <c r="I2301" s="7"/>
      <c r="J2301" s="7"/>
      <c r="K2301" s="7"/>
      <c r="L2301" s="7"/>
      <c r="M2301" s="7"/>
      <c r="O2301" s="51"/>
      <c r="P2301" s="51"/>
      <c r="Q2301" s="51"/>
      <c r="R2301" s="51"/>
      <c r="S2301" s="51"/>
      <c r="T2301" s="51"/>
      <c r="U2301" s="51"/>
      <c r="V2301" s="51"/>
      <c r="W2301" s="51"/>
      <c r="X2301" s="51"/>
      <c r="Y2301" s="51"/>
      <c r="Z2301" s="51"/>
      <c r="AA2301" s="51"/>
    </row>
    <row r="2302" spans="1:27" ht="11.65" customHeight="1">
      <c r="A2302" s="53">
        <v>2173</v>
      </c>
      <c r="C2302" s="101">
        <v>1011390</v>
      </c>
      <c r="D2302" s="3" t="s">
        <v>481</v>
      </c>
      <c r="H2302" s="59"/>
      <c r="I2302" s="7"/>
      <c r="J2302" s="7"/>
      <c r="K2302" s="7"/>
      <c r="L2302" s="7"/>
      <c r="M2302" s="7"/>
      <c r="O2302" s="51"/>
      <c r="P2302" s="51"/>
      <c r="Q2302" s="51"/>
      <c r="R2302" s="51"/>
      <c r="S2302" s="51"/>
      <c r="T2302" s="51"/>
      <c r="U2302" s="51"/>
      <c r="V2302" s="51"/>
      <c r="W2302" s="51"/>
      <c r="X2302" s="51"/>
      <c r="Y2302" s="51"/>
      <c r="Z2302" s="51"/>
      <c r="AA2302" s="51"/>
    </row>
    <row r="2303" spans="1:27" ht="11.65" customHeight="1">
      <c r="A2303" s="53">
        <v>2174</v>
      </c>
      <c r="C2303" s="101"/>
      <c r="F2303" s="101" t="s">
        <v>666</v>
      </c>
      <c r="G2303" s="3" t="s">
        <v>569</v>
      </c>
      <c r="H2303" s="59"/>
      <c r="I2303" s="7">
        <v>6062236.6374999993</v>
      </c>
      <c r="J2303" s="7">
        <v>6062236.6374999993</v>
      </c>
      <c r="K2303" s="103">
        <v>0</v>
      </c>
      <c r="L2303" s="7">
        <v>0</v>
      </c>
      <c r="M2303" s="7">
        <v>0</v>
      </c>
      <c r="O2303" s="51"/>
      <c r="P2303" s="51"/>
      <c r="Q2303" s="51"/>
      <c r="R2303" s="51"/>
      <c r="S2303" s="51"/>
      <c r="T2303" s="51"/>
      <c r="U2303" s="51"/>
      <c r="V2303" s="51"/>
      <c r="W2303" s="51"/>
      <c r="X2303" s="51"/>
      <c r="Y2303" s="51"/>
      <c r="Z2303" s="51"/>
      <c r="AA2303" s="51"/>
    </row>
    <row r="2304" spans="1:27" ht="11.65" customHeight="1">
      <c r="A2304" s="53">
        <v>2175</v>
      </c>
      <c r="C2304" s="101"/>
      <c r="F2304" s="101" t="s">
        <v>270</v>
      </c>
      <c r="G2304" s="3" t="s">
        <v>634</v>
      </c>
      <c r="H2304" s="59"/>
      <c r="I2304" s="51">
        <v>3193220.25875</v>
      </c>
      <c r="J2304" s="51">
        <v>2475654.4058700837</v>
      </c>
      <c r="K2304" s="126">
        <v>717565.8528799162</v>
      </c>
      <c r="L2304" s="51">
        <v>0</v>
      </c>
      <c r="M2304" s="51">
        <v>717565.8528799162</v>
      </c>
      <c r="O2304" s="51"/>
      <c r="P2304" s="51"/>
      <c r="Q2304" s="51"/>
      <c r="R2304" s="51"/>
      <c r="S2304" s="51"/>
      <c r="T2304" s="51"/>
      <c r="U2304" s="51"/>
      <c r="V2304" s="51"/>
      <c r="W2304" s="51"/>
      <c r="X2304" s="51"/>
      <c r="Y2304" s="51"/>
      <c r="Z2304" s="51"/>
      <c r="AA2304" s="51"/>
    </row>
    <row r="2305" spans="1:27" ht="11.65" customHeight="1">
      <c r="A2305" s="53">
        <v>2176</v>
      </c>
      <c r="C2305" s="101"/>
      <c r="F2305" s="101" t="s">
        <v>270</v>
      </c>
      <c r="G2305" s="3" t="s">
        <v>636</v>
      </c>
      <c r="H2305" s="59"/>
      <c r="I2305" s="51">
        <v>8054668.7008333299</v>
      </c>
      <c r="J2305" s="51">
        <v>8054668.7008333299</v>
      </c>
      <c r="K2305" s="126">
        <v>0</v>
      </c>
      <c r="L2305" s="51">
        <v>0</v>
      </c>
      <c r="M2305" s="51">
        <v>0</v>
      </c>
      <c r="O2305" s="51"/>
      <c r="P2305" s="51"/>
      <c r="Q2305" s="51"/>
      <c r="R2305" s="51"/>
      <c r="S2305" s="51"/>
      <c r="T2305" s="51"/>
      <c r="U2305" s="51"/>
      <c r="V2305" s="51"/>
      <c r="W2305" s="51"/>
      <c r="X2305" s="51"/>
      <c r="Y2305" s="51"/>
      <c r="Z2305" s="51"/>
      <c r="AA2305" s="51"/>
    </row>
    <row r="2306" spans="1:27" ht="11.65" customHeight="1">
      <c r="A2306" s="53">
        <v>2177</v>
      </c>
      <c r="C2306" s="101"/>
      <c r="F2306" s="101" t="s">
        <v>650</v>
      </c>
      <c r="G2306" s="3" t="s">
        <v>632</v>
      </c>
      <c r="H2306" s="59"/>
      <c r="I2306" s="135">
        <v>1395054.74083333</v>
      </c>
      <c r="J2306" s="135">
        <v>1298501.5322540174</v>
      </c>
      <c r="K2306" s="139">
        <v>96553.208579312501</v>
      </c>
      <c r="L2306" s="135">
        <v>0</v>
      </c>
      <c r="M2306" s="135">
        <v>96553.208579312501</v>
      </c>
      <c r="O2306" s="51"/>
      <c r="P2306" s="51"/>
      <c r="Q2306" s="51"/>
      <c r="R2306" s="51"/>
      <c r="S2306" s="51"/>
      <c r="T2306" s="51"/>
      <c r="U2306" s="51"/>
      <c r="V2306" s="51"/>
      <c r="W2306" s="51"/>
      <c r="X2306" s="51"/>
      <c r="Y2306" s="51"/>
      <c r="Z2306" s="51"/>
      <c r="AA2306" s="51"/>
    </row>
    <row r="2307" spans="1:27" ht="11.65" customHeight="1">
      <c r="A2307" s="53">
        <v>2178</v>
      </c>
      <c r="C2307" s="101"/>
      <c r="H2307" s="59" t="s">
        <v>482</v>
      </c>
      <c r="I2307" s="7">
        <v>18705180.337916661</v>
      </c>
      <c r="J2307" s="7">
        <v>17891061.276457429</v>
      </c>
      <c r="K2307" s="7">
        <v>814119.06145922875</v>
      </c>
      <c r="L2307" s="7">
        <v>0</v>
      </c>
      <c r="M2307" s="7">
        <v>814119.06145922875</v>
      </c>
      <c r="O2307" s="51"/>
      <c r="P2307" s="51"/>
      <c r="Q2307" s="51"/>
      <c r="R2307" s="51"/>
      <c r="S2307" s="51"/>
      <c r="T2307" s="51"/>
      <c r="U2307" s="51"/>
      <c r="V2307" s="51"/>
      <c r="W2307" s="51"/>
      <c r="X2307" s="51"/>
      <c r="Y2307" s="51"/>
      <c r="Z2307" s="51"/>
      <c r="AA2307" s="51"/>
    </row>
    <row r="2308" spans="1:27" ht="11.65" customHeight="1">
      <c r="A2308" s="53">
        <v>2179</v>
      </c>
      <c r="C2308" s="101"/>
      <c r="H2308" s="59"/>
      <c r="I2308" s="7"/>
      <c r="J2308" s="7"/>
      <c r="K2308" s="7"/>
      <c r="L2308" s="7"/>
      <c r="M2308" s="7"/>
      <c r="O2308" s="51"/>
      <c r="P2308" s="51"/>
      <c r="Q2308" s="51"/>
      <c r="R2308" s="51"/>
      <c r="S2308" s="51"/>
      <c r="T2308" s="51"/>
      <c r="U2308" s="51"/>
      <c r="V2308" s="51"/>
      <c r="W2308" s="51"/>
      <c r="X2308" s="51"/>
      <c r="Y2308" s="51"/>
      <c r="Z2308" s="51"/>
      <c r="AA2308" s="51"/>
    </row>
    <row r="2309" spans="1:27" ht="11.65" customHeight="1">
      <c r="A2309" s="53">
        <v>2180</v>
      </c>
      <c r="C2309" s="101"/>
      <c r="D2309" s="3" t="s">
        <v>480</v>
      </c>
      <c r="H2309" s="59"/>
      <c r="I2309" s="135">
        <v>-18705180.337916654</v>
      </c>
      <c r="J2309" s="135">
        <v>-17891061.276457425</v>
      </c>
      <c r="K2309" s="103">
        <v>-814119.06145922875</v>
      </c>
      <c r="L2309" s="7">
        <v>0</v>
      </c>
      <c r="M2309" s="7">
        <v>-814119.06145922875</v>
      </c>
      <c r="O2309" s="51"/>
      <c r="P2309" s="51"/>
      <c r="Q2309" s="51"/>
      <c r="R2309" s="51"/>
      <c r="S2309" s="51"/>
      <c r="T2309" s="51"/>
      <c r="U2309" s="51"/>
      <c r="V2309" s="51"/>
      <c r="W2309" s="51"/>
      <c r="X2309" s="51"/>
      <c r="Y2309" s="51"/>
      <c r="Z2309" s="51"/>
      <c r="AA2309" s="51"/>
    </row>
    <row r="2310" spans="1:27" ht="11.65" customHeight="1">
      <c r="A2310" s="53">
        <v>2181</v>
      </c>
      <c r="C2310" s="101"/>
      <c r="H2310" s="59" t="s">
        <v>482</v>
      </c>
      <c r="I2310" s="106">
        <v>0</v>
      </c>
      <c r="J2310" s="106">
        <v>0</v>
      </c>
      <c r="K2310" s="106">
        <v>0</v>
      </c>
      <c r="L2310" s="106">
        <v>0</v>
      </c>
      <c r="M2310" s="106">
        <v>0</v>
      </c>
      <c r="O2310" s="51"/>
      <c r="P2310" s="51"/>
      <c r="Q2310" s="51"/>
      <c r="R2310" s="51"/>
      <c r="S2310" s="51"/>
      <c r="T2310" s="51"/>
      <c r="U2310" s="51"/>
      <c r="V2310" s="51"/>
      <c r="W2310" s="51"/>
      <c r="X2310" s="51"/>
      <c r="Y2310" s="51"/>
      <c r="Z2310" s="51"/>
      <c r="AA2310" s="51"/>
    </row>
    <row r="2311" spans="1:27" ht="11.65" customHeight="1">
      <c r="A2311" s="53">
        <v>2182</v>
      </c>
      <c r="C2311" s="101"/>
      <c r="H2311" s="59"/>
      <c r="I2311" s="7"/>
      <c r="J2311" s="7"/>
      <c r="K2311" s="7"/>
      <c r="L2311" s="7"/>
      <c r="M2311" s="7"/>
      <c r="O2311" s="51"/>
      <c r="P2311" s="51"/>
      <c r="Q2311" s="51"/>
      <c r="R2311" s="51"/>
      <c r="S2311" s="51"/>
      <c r="T2311" s="51"/>
      <c r="U2311" s="51"/>
      <c r="V2311" s="51"/>
      <c r="W2311" s="51"/>
      <c r="X2311" s="51"/>
      <c r="Y2311" s="51"/>
      <c r="Z2311" s="51"/>
      <c r="AA2311" s="51"/>
    </row>
    <row r="2312" spans="1:27" ht="11.65" customHeight="1">
      <c r="A2312" s="53">
        <v>2183</v>
      </c>
      <c r="C2312" s="101">
        <v>1011392</v>
      </c>
      <c r="D2312" s="3" t="s">
        <v>483</v>
      </c>
      <c r="H2312" s="59"/>
      <c r="I2312" s="7"/>
      <c r="J2312" s="7"/>
      <c r="K2312" s="7"/>
      <c r="L2312" s="7"/>
      <c r="M2312" s="7"/>
      <c r="O2312" s="51"/>
      <c r="P2312" s="51"/>
      <c r="Q2312" s="51"/>
      <c r="R2312" s="51"/>
      <c r="S2312" s="51"/>
      <c r="T2312" s="51"/>
      <c r="U2312" s="51"/>
      <c r="V2312" s="51"/>
      <c r="W2312" s="51"/>
      <c r="X2312" s="51"/>
      <c r="Y2312" s="51"/>
      <c r="Z2312" s="51"/>
      <c r="AA2312" s="51"/>
    </row>
    <row r="2313" spans="1:27" ht="11.65" customHeight="1">
      <c r="A2313" s="53">
        <v>2184</v>
      </c>
      <c r="C2313" s="101"/>
      <c r="F2313" s="101" t="s">
        <v>665</v>
      </c>
      <c r="G2313" s="3" t="s">
        <v>632</v>
      </c>
      <c r="H2313" s="59"/>
      <c r="I2313" s="135">
        <v>0</v>
      </c>
      <c r="J2313" s="135">
        <v>0</v>
      </c>
      <c r="K2313" s="135">
        <v>0</v>
      </c>
      <c r="L2313" s="135">
        <v>0</v>
      </c>
      <c r="M2313" s="135">
        <v>0</v>
      </c>
      <c r="O2313" s="51"/>
      <c r="P2313" s="51"/>
      <c r="Q2313" s="51"/>
      <c r="R2313" s="51"/>
      <c r="S2313" s="51"/>
      <c r="T2313" s="51"/>
      <c r="U2313" s="51"/>
      <c r="V2313" s="51"/>
      <c r="W2313" s="51"/>
      <c r="X2313" s="51"/>
      <c r="Y2313" s="51"/>
      <c r="Z2313" s="51"/>
      <c r="AA2313" s="51"/>
    </row>
    <row r="2314" spans="1:27" ht="11.65" customHeight="1">
      <c r="A2314" s="53">
        <v>2185</v>
      </c>
      <c r="C2314" s="101"/>
      <c r="H2314" s="59" t="s">
        <v>482</v>
      </c>
      <c r="I2314" s="7">
        <v>0</v>
      </c>
      <c r="J2314" s="7">
        <v>0</v>
      </c>
      <c r="K2314" s="51">
        <v>0</v>
      </c>
      <c r="L2314" s="51">
        <v>0</v>
      </c>
      <c r="M2314" s="51">
        <v>0</v>
      </c>
      <c r="O2314" s="51"/>
      <c r="P2314" s="51"/>
      <c r="Q2314" s="51"/>
      <c r="R2314" s="51"/>
      <c r="S2314" s="51"/>
      <c r="T2314" s="51"/>
      <c r="U2314" s="51"/>
      <c r="V2314" s="51"/>
      <c r="W2314" s="51"/>
      <c r="X2314" s="51"/>
      <c r="Y2314" s="51"/>
      <c r="Z2314" s="51"/>
      <c r="AA2314" s="51"/>
    </row>
    <row r="2315" spans="1:27" ht="11.65" customHeight="1">
      <c r="A2315" s="53">
        <v>2186</v>
      </c>
      <c r="C2315" s="101"/>
      <c r="H2315" s="59"/>
      <c r="I2315" s="7"/>
      <c r="J2315" s="7"/>
      <c r="K2315" s="7"/>
      <c r="L2315" s="7"/>
      <c r="M2315" s="7"/>
      <c r="O2315" s="51"/>
      <c r="P2315" s="51"/>
      <c r="Q2315" s="51"/>
      <c r="R2315" s="51"/>
      <c r="S2315" s="51"/>
      <c r="T2315" s="51"/>
      <c r="U2315" s="51"/>
      <c r="V2315" s="51"/>
      <c r="W2315" s="51"/>
      <c r="X2315" s="51"/>
      <c r="Y2315" s="51"/>
      <c r="Z2315" s="51"/>
      <c r="AA2315" s="51"/>
    </row>
    <row r="2316" spans="1:27" ht="11.65" customHeight="1">
      <c r="A2316" s="53">
        <v>2187</v>
      </c>
      <c r="C2316" s="101"/>
      <c r="D2316" s="3" t="s">
        <v>480</v>
      </c>
      <c r="H2316" s="59"/>
      <c r="I2316" s="135">
        <v>0</v>
      </c>
      <c r="J2316" s="135">
        <v>0</v>
      </c>
      <c r="K2316" s="103">
        <v>0</v>
      </c>
      <c r="L2316" s="7">
        <v>0</v>
      </c>
      <c r="M2316" s="7">
        <v>0</v>
      </c>
      <c r="O2316" s="51"/>
      <c r="P2316" s="51"/>
      <c r="Q2316" s="51"/>
      <c r="R2316" s="51"/>
      <c r="S2316" s="51"/>
      <c r="T2316" s="51"/>
      <c r="U2316" s="51"/>
      <c r="V2316" s="51"/>
      <c r="W2316" s="51"/>
      <c r="X2316" s="51"/>
      <c r="Y2316" s="51"/>
      <c r="Z2316" s="51"/>
      <c r="AA2316" s="51"/>
    </row>
    <row r="2317" spans="1:27" ht="11.65" customHeight="1">
      <c r="A2317" s="53">
        <v>2188</v>
      </c>
      <c r="C2317" s="101"/>
      <c r="H2317" s="59" t="s">
        <v>482</v>
      </c>
      <c r="I2317" s="106">
        <v>0</v>
      </c>
      <c r="J2317" s="106">
        <v>0</v>
      </c>
      <c r="K2317" s="106">
        <v>0</v>
      </c>
      <c r="L2317" s="106">
        <v>0</v>
      </c>
      <c r="M2317" s="106">
        <v>0</v>
      </c>
      <c r="O2317" s="51"/>
      <c r="P2317" s="51"/>
      <c r="Q2317" s="51"/>
      <c r="R2317" s="51"/>
      <c r="S2317" s="51"/>
      <c r="T2317" s="51"/>
      <c r="U2317" s="51"/>
      <c r="V2317" s="51"/>
      <c r="W2317" s="51"/>
      <c r="X2317" s="51"/>
      <c r="Y2317" s="51"/>
      <c r="Z2317" s="51"/>
      <c r="AA2317" s="51"/>
    </row>
    <row r="2318" spans="1:27" ht="11.65" customHeight="1">
      <c r="A2318" s="53">
        <v>2189</v>
      </c>
      <c r="C2318" s="101"/>
      <c r="H2318" s="59"/>
      <c r="I2318" s="7"/>
      <c r="J2318" s="7"/>
      <c r="K2318" s="7"/>
      <c r="L2318" s="7"/>
      <c r="M2318" s="7"/>
      <c r="O2318" s="51"/>
      <c r="P2318" s="51"/>
      <c r="Q2318" s="51"/>
      <c r="R2318" s="51"/>
      <c r="S2318" s="51"/>
      <c r="T2318" s="51"/>
      <c r="U2318" s="51"/>
      <c r="V2318" s="51"/>
      <c r="W2318" s="51"/>
      <c r="X2318" s="51"/>
      <c r="Y2318" s="51"/>
      <c r="Z2318" s="51"/>
      <c r="AA2318" s="51"/>
    </row>
    <row r="2319" spans="1:27" ht="11.65" customHeight="1">
      <c r="A2319" s="53">
        <v>2190</v>
      </c>
      <c r="C2319" s="101" t="s">
        <v>484</v>
      </c>
      <c r="D2319" s="3" t="s">
        <v>485</v>
      </c>
      <c r="H2319" s="59"/>
      <c r="I2319" s="7"/>
      <c r="J2319" s="7"/>
      <c r="K2319" s="7"/>
      <c r="L2319" s="7"/>
      <c r="M2319" s="7"/>
      <c r="O2319" s="51"/>
      <c r="P2319" s="51"/>
      <c r="Q2319" s="51"/>
      <c r="R2319" s="51"/>
      <c r="S2319" s="51"/>
      <c r="T2319" s="51"/>
      <c r="U2319" s="51"/>
      <c r="V2319" s="51"/>
      <c r="W2319" s="51"/>
      <c r="X2319" s="51"/>
      <c r="Y2319" s="51"/>
      <c r="Z2319" s="51"/>
      <c r="AA2319" s="51"/>
    </row>
    <row r="2320" spans="1:27" ht="11.65" customHeight="1">
      <c r="A2320" s="53">
        <v>2191</v>
      </c>
      <c r="C2320" s="101"/>
      <c r="F2320" s="101" t="s">
        <v>666</v>
      </c>
      <c r="G2320" s="3" t="s">
        <v>569</v>
      </c>
      <c r="H2320" s="59"/>
      <c r="I2320" s="7">
        <v>0</v>
      </c>
      <c r="J2320" s="7">
        <v>0</v>
      </c>
      <c r="K2320" s="103">
        <v>0</v>
      </c>
      <c r="L2320" s="7">
        <v>0</v>
      </c>
      <c r="M2320" s="7">
        <v>0</v>
      </c>
      <c r="O2320" s="51"/>
      <c r="P2320" s="51"/>
      <c r="Q2320" s="51"/>
      <c r="R2320" s="51"/>
      <c r="S2320" s="51"/>
      <c r="T2320" s="51"/>
      <c r="U2320" s="51"/>
      <c r="V2320" s="51"/>
      <c r="W2320" s="51"/>
      <c r="X2320" s="51"/>
      <c r="Y2320" s="51"/>
      <c r="Z2320" s="51"/>
      <c r="AA2320" s="51"/>
    </row>
    <row r="2321" spans="1:27" ht="11.65" customHeight="1">
      <c r="A2321" s="53">
        <v>2192</v>
      </c>
      <c r="C2321" s="101"/>
      <c r="F2321" s="101" t="s">
        <v>650</v>
      </c>
      <c r="G2321" s="3" t="s">
        <v>632</v>
      </c>
      <c r="H2321" s="59"/>
      <c r="I2321" s="7">
        <v>45104745.403333299</v>
      </c>
      <c r="J2321" s="7">
        <v>41982998.447193511</v>
      </c>
      <c r="K2321" s="103">
        <v>3121746.9561397866</v>
      </c>
      <c r="L2321" s="7">
        <v>559749.07244977728</v>
      </c>
      <c r="M2321" s="7">
        <v>3681496.0285895639</v>
      </c>
      <c r="O2321" s="51"/>
      <c r="P2321" s="51"/>
      <c r="Q2321" s="51"/>
      <c r="R2321" s="51"/>
      <c r="S2321" s="51"/>
      <c r="T2321" s="51"/>
      <c r="U2321" s="51"/>
      <c r="V2321" s="51"/>
      <c r="W2321" s="51"/>
      <c r="X2321" s="51"/>
      <c r="Y2321" s="51"/>
      <c r="Z2321" s="51"/>
      <c r="AA2321" s="51"/>
    </row>
    <row r="2322" spans="1:27" ht="11.65" customHeight="1">
      <c r="A2322" s="53">
        <v>2193</v>
      </c>
      <c r="C2322" s="101"/>
      <c r="F2322" s="101" t="s">
        <v>638</v>
      </c>
      <c r="G2322" s="3" t="s">
        <v>647</v>
      </c>
      <c r="H2322" s="59"/>
      <c r="I2322" s="7">
        <v>0</v>
      </c>
      <c r="J2322" s="7">
        <v>0</v>
      </c>
      <c r="K2322" s="103">
        <v>0</v>
      </c>
      <c r="L2322" s="7">
        <v>0</v>
      </c>
      <c r="M2322" s="7">
        <v>0</v>
      </c>
      <c r="O2322" s="51"/>
      <c r="P2322" s="51"/>
      <c r="Q2322" s="51"/>
      <c r="R2322" s="51"/>
      <c r="S2322" s="51"/>
      <c r="T2322" s="51"/>
      <c r="U2322" s="51"/>
      <c r="V2322" s="51"/>
      <c r="W2322" s="51"/>
      <c r="X2322" s="51"/>
      <c r="Y2322" s="51"/>
      <c r="Z2322" s="51"/>
      <c r="AA2322" s="51"/>
    </row>
    <row r="2323" spans="1:27" ht="11.65" customHeight="1">
      <c r="A2323" s="53">
        <v>2194</v>
      </c>
      <c r="C2323" s="101"/>
      <c r="F2323" s="101" t="s">
        <v>669</v>
      </c>
      <c r="G2323" s="3" t="s">
        <v>249</v>
      </c>
      <c r="H2323" s="59"/>
      <c r="I2323" s="7">
        <v>0</v>
      </c>
      <c r="J2323" s="7">
        <v>0</v>
      </c>
      <c r="K2323" s="103">
        <v>0</v>
      </c>
      <c r="L2323" s="7">
        <v>0</v>
      </c>
      <c r="M2323" s="7">
        <v>0</v>
      </c>
      <c r="O2323" s="51"/>
      <c r="P2323" s="51"/>
      <c r="Q2323" s="51"/>
      <c r="R2323" s="51"/>
      <c r="S2323" s="51"/>
      <c r="T2323" s="51"/>
      <c r="U2323" s="51"/>
      <c r="V2323" s="51"/>
      <c r="W2323" s="51"/>
      <c r="X2323" s="51"/>
      <c r="Y2323" s="51"/>
      <c r="Z2323" s="51"/>
      <c r="AA2323" s="51"/>
    </row>
    <row r="2324" spans="1:27" ht="11.65" customHeight="1">
      <c r="A2324" s="53">
        <v>2195</v>
      </c>
      <c r="C2324" s="101"/>
      <c r="F2324" s="101" t="s">
        <v>669</v>
      </c>
      <c r="G2324" s="3" t="s">
        <v>636</v>
      </c>
      <c r="H2324" s="59"/>
      <c r="I2324" s="7">
        <v>0</v>
      </c>
      <c r="J2324" s="7">
        <v>0</v>
      </c>
      <c r="K2324" s="103">
        <v>0</v>
      </c>
      <c r="L2324" s="7">
        <v>0</v>
      </c>
      <c r="M2324" s="7">
        <v>0</v>
      </c>
      <c r="O2324" s="51"/>
      <c r="P2324" s="51"/>
      <c r="Q2324" s="51"/>
      <c r="R2324" s="51"/>
      <c r="S2324" s="51"/>
      <c r="T2324" s="51"/>
      <c r="U2324" s="51"/>
      <c r="V2324" s="51"/>
      <c r="W2324" s="51"/>
      <c r="X2324" s="51"/>
      <c r="Y2324" s="51"/>
      <c r="Z2324" s="51"/>
      <c r="AA2324" s="51"/>
    </row>
    <row r="2325" spans="1:27" ht="11.65" customHeight="1">
      <c r="A2325" s="53">
        <v>2196</v>
      </c>
      <c r="C2325" s="101"/>
      <c r="F2325" s="101" t="s">
        <v>668</v>
      </c>
      <c r="G2325" s="3" t="s">
        <v>634</v>
      </c>
      <c r="H2325" s="59"/>
      <c r="I2325" s="7">
        <v>0</v>
      </c>
      <c r="J2325" s="7">
        <v>0</v>
      </c>
      <c r="K2325" s="103">
        <v>0</v>
      </c>
      <c r="L2325" s="7">
        <v>0</v>
      </c>
      <c r="M2325" s="7">
        <v>0</v>
      </c>
      <c r="O2325" s="51"/>
      <c r="P2325" s="51"/>
      <c r="Q2325" s="51"/>
      <c r="R2325" s="51"/>
      <c r="S2325" s="51"/>
      <c r="T2325" s="51"/>
      <c r="U2325" s="51"/>
      <c r="V2325" s="51"/>
      <c r="W2325" s="51"/>
      <c r="X2325" s="51"/>
      <c r="Y2325" s="51"/>
      <c r="Z2325" s="51"/>
      <c r="AA2325" s="51"/>
    </row>
    <row r="2326" spans="1:27" ht="11.65" customHeight="1">
      <c r="A2326" s="53">
        <v>2197</v>
      </c>
      <c r="C2326" s="101"/>
      <c r="H2326" s="59"/>
      <c r="I2326" s="106">
        <v>45104745.403333299</v>
      </c>
      <c r="J2326" s="106">
        <v>41982998.447193511</v>
      </c>
      <c r="K2326" s="106">
        <v>3121746.9561397866</v>
      </c>
      <c r="L2326" s="106">
        <v>559749.07244977728</v>
      </c>
      <c r="M2326" s="106">
        <v>3681496.0285895639</v>
      </c>
      <c r="O2326" s="51"/>
      <c r="P2326" s="51"/>
      <c r="Q2326" s="51"/>
      <c r="R2326" s="51"/>
      <c r="S2326" s="51"/>
      <c r="T2326" s="51"/>
      <c r="U2326" s="51"/>
      <c r="V2326" s="51"/>
      <c r="W2326" s="51"/>
      <c r="X2326" s="51"/>
      <c r="Y2326" s="51"/>
      <c r="Z2326" s="51"/>
      <c r="AA2326" s="51"/>
    </row>
    <row r="2327" spans="1:27" ht="11.65" customHeight="1">
      <c r="A2327" s="53">
        <v>2198</v>
      </c>
      <c r="C2327" s="101"/>
      <c r="H2327" s="59"/>
      <c r="I2327" s="109"/>
      <c r="J2327" s="7"/>
      <c r="K2327" s="7"/>
      <c r="L2327" s="7"/>
      <c r="M2327" s="7"/>
      <c r="O2327" s="51"/>
      <c r="P2327" s="51"/>
      <c r="Q2327" s="51"/>
      <c r="R2327" s="51"/>
      <c r="S2327" s="51"/>
      <c r="T2327" s="51"/>
      <c r="U2327" s="51"/>
      <c r="V2327" s="51"/>
      <c r="W2327" s="51"/>
      <c r="X2327" s="51"/>
      <c r="Y2327" s="51"/>
      <c r="Z2327" s="51"/>
      <c r="AA2327" s="51"/>
    </row>
    <row r="2328" spans="1:27" ht="11.65" customHeight="1">
      <c r="A2328" s="53">
        <v>2199</v>
      </c>
      <c r="C2328" s="101" t="s">
        <v>486</v>
      </c>
      <c r="D2328" s="3" t="s">
        <v>485</v>
      </c>
      <c r="H2328" s="59"/>
      <c r="I2328" s="7"/>
      <c r="J2328" s="7"/>
      <c r="K2328" s="7"/>
      <c r="L2328" s="7"/>
      <c r="M2328" s="7"/>
      <c r="O2328" s="51"/>
      <c r="P2328" s="51"/>
      <c r="Q2328" s="51"/>
      <c r="R2328" s="51"/>
      <c r="S2328" s="51"/>
      <c r="T2328" s="51"/>
      <c r="U2328" s="51"/>
      <c r="V2328" s="51"/>
      <c r="W2328" s="51"/>
      <c r="X2328" s="51"/>
      <c r="Y2328" s="51"/>
      <c r="Z2328" s="51"/>
      <c r="AA2328" s="51"/>
    </row>
    <row r="2329" spans="1:27" ht="11.65" customHeight="1">
      <c r="A2329" s="53">
        <v>2200</v>
      </c>
      <c r="C2329" s="101"/>
      <c r="F2329" s="101" t="s">
        <v>666</v>
      </c>
      <c r="G2329" s="3" t="s">
        <v>569</v>
      </c>
      <c r="H2329" s="59"/>
      <c r="I2329" s="7">
        <v>0</v>
      </c>
      <c r="J2329" s="7">
        <v>0</v>
      </c>
      <c r="K2329" s="103">
        <v>0</v>
      </c>
      <c r="L2329" s="7">
        <v>0</v>
      </c>
      <c r="M2329" s="7">
        <v>0</v>
      </c>
      <c r="O2329" s="51"/>
      <c r="P2329" s="51"/>
      <c r="Q2329" s="51"/>
      <c r="R2329" s="51"/>
      <c r="S2329" s="51"/>
      <c r="T2329" s="51"/>
      <c r="U2329" s="51"/>
      <c r="V2329" s="51"/>
      <c r="W2329" s="51"/>
      <c r="X2329" s="51"/>
      <c r="Y2329" s="51"/>
      <c r="Z2329" s="51"/>
      <c r="AA2329" s="51"/>
    </row>
    <row r="2330" spans="1:27" ht="11.65" customHeight="1">
      <c r="A2330" s="53">
        <v>2201</v>
      </c>
      <c r="C2330" s="101"/>
      <c r="F2330" s="101" t="s">
        <v>650</v>
      </c>
      <c r="G2330" s="3" t="s">
        <v>632</v>
      </c>
      <c r="H2330" s="59"/>
      <c r="I2330" s="7">
        <v>0</v>
      </c>
      <c r="J2330" s="7">
        <v>0</v>
      </c>
      <c r="K2330" s="103">
        <v>0</v>
      </c>
      <c r="L2330" s="7">
        <v>0</v>
      </c>
      <c r="M2330" s="7">
        <v>0</v>
      </c>
      <c r="O2330" s="51"/>
      <c r="P2330" s="51"/>
      <c r="Q2330" s="51"/>
      <c r="R2330" s="51"/>
      <c r="S2330" s="51"/>
      <c r="T2330" s="51"/>
      <c r="U2330" s="51"/>
      <c r="V2330" s="51"/>
      <c r="W2330" s="51"/>
      <c r="X2330" s="51"/>
      <c r="Y2330" s="51"/>
      <c r="Z2330" s="51"/>
      <c r="AA2330" s="51"/>
    </row>
    <row r="2331" spans="1:27" ht="11.65" customHeight="1">
      <c r="A2331" s="53">
        <v>2202</v>
      </c>
      <c r="C2331" s="101"/>
      <c r="F2331" s="101" t="s">
        <v>669</v>
      </c>
      <c r="G2331" s="3" t="s">
        <v>249</v>
      </c>
      <c r="H2331" s="59"/>
      <c r="I2331" s="7">
        <v>0</v>
      </c>
      <c r="J2331" s="7">
        <v>0</v>
      </c>
      <c r="K2331" s="103">
        <v>0</v>
      </c>
      <c r="L2331" s="7">
        <v>0</v>
      </c>
      <c r="M2331" s="7">
        <v>0</v>
      </c>
      <c r="O2331" s="51"/>
      <c r="P2331" s="51"/>
      <c r="Q2331" s="51"/>
      <c r="R2331" s="51"/>
      <c r="S2331" s="51"/>
      <c r="T2331" s="51"/>
      <c r="U2331" s="51"/>
      <c r="V2331" s="51"/>
      <c r="W2331" s="51"/>
      <c r="X2331" s="51"/>
      <c r="Y2331" s="51"/>
      <c r="Z2331" s="51"/>
      <c r="AA2331" s="51"/>
    </row>
    <row r="2332" spans="1:27" ht="11.65" customHeight="1">
      <c r="A2332" s="53">
        <v>2203</v>
      </c>
      <c r="C2332" s="101"/>
      <c r="F2332" s="101" t="s">
        <v>667</v>
      </c>
      <c r="G2332" s="3" t="s">
        <v>635</v>
      </c>
      <c r="H2332" s="59"/>
      <c r="I2332" s="7">
        <v>0</v>
      </c>
      <c r="J2332" s="7">
        <v>0</v>
      </c>
      <c r="K2332" s="103">
        <v>0</v>
      </c>
      <c r="L2332" s="7">
        <v>0</v>
      </c>
      <c r="M2332" s="7">
        <v>0</v>
      </c>
      <c r="O2332" s="51"/>
      <c r="P2332" s="51"/>
      <c r="Q2332" s="51"/>
      <c r="R2332" s="51"/>
      <c r="S2332" s="51"/>
      <c r="T2332" s="51"/>
      <c r="U2332" s="51"/>
      <c r="V2332" s="51"/>
      <c r="W2332" s="51"/>
      <c r="X2332" s="51"/>
      <c r="Y2332" s="51"/>
      <c r="Z2332" s="51"/>
      <c r="AA2332" s="51"/>
    </row>
    <row r="2333" spans="1:27" ht="11.65" customHeight="1">
      <c r="A2333" s="53">
        <v>2204</v>
      </c>
      <c r="C2333" s="101"/>
      <c r="F2333" s="101" t="s">
        <v>668</v>
      </c>
      <c r="G2333" s="3" t="s">
        <v>649</v>
      </c>
      <c r="H2333" s="59"/>
      <c r="I2333" s="7">
        <v>0</v>
      </c>
      <c r="J2333" s="7">
        <v>0</v>
      </c>
      <c r="K2333" s="103">
        <v>0</v>
      </c>
      <c r="L2333" s="7">
        <v>0</v>
      </c>
      <c r="M2333" s="7">
        <v>0</v>
      </c>
      <c r="O2333" s="51"/>
      <c r="P2333" s="51"/>
      <c r="Q2333" s="51"/>
      <c r="R2333" s="51"/>
      <c r="S2333" s="51"/>
      <c r="T2333" s="51"/>
      <c r="U2333" s="51"/>
      <c r="V2333" s="51"/>
      <c r="W2333" s="51"/>
      <c r="X2333" s="51"/>
      <c r="Y2333" s="51"/>
      <c r="Z2333" s="51"/>
      <c r="AA2333" s="51"/>
    </row>
    <row r="2334" spans="1:27" ht="11.65" customHeight="1">
      <c r="A2334" s="53">
        <v>2205</v>
      </c>
      <c r="C2334" s="101"/>
      <c r="F2334" s="101" t="s">
        <v>34</v>
      </c>
      <c r="H2334" s="59"/>
      <c r="I2334" s="106">
        <v>0</v>
      </c>
      <c r="J2334" s="106">
        <v>0</v>
      </c>
      <c r="K2334" s="106">
        <v>0</v>
      </c>
      <c r="L2334" s="106">
        <v>0</v>
      </c>
      <c r="M2334" s="106">
        <v>0</v>
      </c>
      <c r="O2334" s="51"/>
      <c r="P2334" s="51"/>
      <c r="Q2334" s="51"/>
      <c r="R2334" s="51"/>
      <c r="S2334" s="51"/>
      <c r="T2334" s="51"/>
      <c r="U2334" s="51"/>
      <c r="V2334" s="51"/>
      <c r="W2334" s="51"/>
      <c r="X2334" s="51"/>
      <c r="Y2334" s="51"/>
      <c r="Z2334" s="51"/>
      <c r="AA2334" s="51"/>
    </row>
    <row r="2335" spans="1:27" ht="11.65" customHeight="1">
      <c r="A2335" s="53">
        <v>2206</v>
      </c>
      <c r="C2335" s="101"/>
      <c r="H2335" s="59"/>
      <c r="I2335" s="7"/>
      <c r="J2335" s="7"/>
      <c r="K2335" s="7"/>
      <c r="L2335" s="7"/>
      <c r="M2335" s="7"/>
      <c r="O2335" s="51"/>
      <c r="P2335" s="51"/>
      <c r="Q2335" s="51"/>
      <c r="R2335" s="51"/>
      <c r="S2335" s="51"/>
      <c r="T2335" s="51"/>
      <c r="U2335" s="51"/>
      <c r="V2335" s="51"/>
      <c r="W2335" s="51"/>
      <c r="X2335" s="51"/>
      <c r="Y2335" s="51"/>
      <c r="Z2335" s="51"/>
      <c r="AA2335" s="51"/>
    </row>
    <row r="2336" spans="1:27" ht="11.65" customHeight="1" thickBot="1">
      <c r="A2336" s="53">
        <v>2207</v>
      </c>
      <c r="C2336" s="91" t="s">
        <v>487</v>
      </c>
      <c r="H2336" s="59" t="s">
        <v>402</v>
      </c>
      <c r="I2336" s="108">
        <v>1304163059.6737494</v>
      </c>
      <c r="J2336" s="108">
        <v>1211234240.1594543</v>
      </c>
      <c r="K2336" s="108">
        <v>92928819.514295697</v>
      </c>
      <c r="L2336" s="108">
        <v>71035738.173523724</v>
      </c>
      <c r="M2336" s="108">
        <v>163964557.68781942</v>
      </c>
      <c r="O2336" s="105"/>
      <c r="P2336" s="105"/>
      <c r="Q2336" s="105"/>
      <c r="R2336" s="105"/>
      <c r="S2336" s="105"/>
      <c r="T2336" s="105"/>
      <c r="U2336" s="51"/>
      <c r="V2336" s="105"/>
      <c r="W2336" s="105"/>
      <c r="X2336" s="105"/>
      <c r="Y2336" s="105"/>
      <c r="Z2336" s="105"/>
      <c r="AA2336" s="105"/>
    </row>
    <row r="2337" spans="1:27" ht="11.65" customHeight="1" thickTop="1">
      <c r="A2337" s="53">
        <v>2208</v>
      </c>
      <c r="C2337" s="101"/>
      <c r="H2337" s="59"/>
      <c r="I2337" s="7"/>
      <c r="J2337" s="7"/>
      <c r="K2337" s="7"/>
      <c r="L2337" s="7"/>
      <c r="M2337" s="7"/>
      <c r="O2337" s="51"/>
      <c r="P2337" s="51"/>
      <c r="Q2337" s="51"/>
      <c r="R2337" s="51"/>
      <c r="S2337" s="51"/>
      <c r="T2337" s="51"/>
      <c r="U2337" s="51"/>
      <c r="V2337" s="51"/>
      <c r="W2337" s="51"/>
      <c r="X2337" s="51"/>
      <c r="Y2337" s="51"/>
      <c r="Z2337" s="51"/>
      <c r="AA2337" s="51"/>
    </row>
    <row r="2338" spans="1:27" ht="11.65" customHeight="1">
      <c r="A2338" s="53">
        <v>2209</v>
      </c>
      <c r="C2338" s="101" t="s">
        <v>488</v>
      </c>
      <c r="H2338" s="59"/>
      <c r="I2338" s="7"/>
      <c r="J2338" s="7"/>
      <c r="K2338" s="7"/>
      <c r="L2338" s="7"/>
      <c r="M2338" s="7"/>
      <c r="O2338" s="51"/>
      <c r="P2338" s="51"/>
      <c r="Q2338" s="51"/>
      <c r="R2338" s="51"/>
      <c r="S2338" s="51"/>
      <c r="T2338" s="51"/>
      <c r="U2338" s="51"/>
      <c r="V2338" s="51"/>
      <c r="W2338" s="51"/>
      <c r="X2338" s="51"/>
      <c r="Y2338" s="51"/>
      <c r="Z2338" s="51"/>
      <c r="AA2338" s="51"/>
    </row>
    <row r="2339" spans="1:27" ht="11.65" customHeight="1">
      <c r="A2339" s="53">
        <v>2210</v>
      </c>
      <c r="C2339" s="101"/>
      <c r="E2339" s="3" t="s">
        <v>569</v>
      </c>
      <c r="H2339" s="59"/>
      <c r="I2339" s="7">
        <v>663316790.25750017</v>
      </c>
      <c r="J2339" s="7">
        <v>615051289.15500021</v>
      </c>
      <c r="K2339" s="103">
        <v>48265501.102499962</v>
      </c>
      <c r="L2339" s="7">
        <v>-301971.84249995649</v>
      </c>
      <c r="M2339" s="7">
        <v>47963529.260000005</v>
      </c>
      <c r="O2339" s="51"/>
      <c r="P2339" s="51"/>
      <c r="Q2339" s="51"/>
      <c r="R2339" s="51"/>
      <c r="S2339" s="51"/>
      <c r="T2339" s="51"/>
      <c r="U2339" s="51"/>
      <c r="V2339" s="51"/>
      <c r="W2339" s="51"/>
      <c r="X2339" s="51"/>
      <c r="Y2339" s="51"/>
      <c r="Z2339" s="51"/>
      <c r="AA2339" s="51"/>
    </row>
    <row r="2340" spans="1:27" ht="11.65" customHeight="1">
      <c r="A2340" s="53">
        <v>2211</v>
      </c>
      <c r="C2340" s="101"/>
      <c r="E2340" s="3" t="s">
        <v>639</v>
      </c>
      <c r="H2340" s="59"/>
      <c r="I2340" s="7">
        <v>22597616.165833373</v>
      </c>
      <c r="J2340" s="7">
        <v>17519583.20751914</v>
      </c>
      <c r="K2340" s="103">
        <v>5078032.9583142325</v>
      </c>
      <c r="L2340" s="7">
        <v>61486.141606409103</v>
      </c>
      <c r="M2340" s="7">
        <v>5139519.0999206416</v>
      </c>
      <c r="O2340" s="51"/>
      <c r="P2340" s="51"/>
      <c r="Q2340" s="51"/>
      <c r="R2340" s="51"/>
      <c r="S2340" s="51"/>
      <c r="T2340" s="51"/>
      <c r="U2340" s="51"/>
      <c r="V2340" s="51"/>
      <c r="W2340" s="51"/>
      <c r="X2340" s="51"/>
      <c r="Y2340" s="51"/>
      <c r="Z2340" s="51"/>
      <c r="AA2340" s="51"/>
    </row>
    <row r="2341" spans="1:27" ht="11.65" customHeight="1">
      <c r="A2341" s="53">
        <v>2212</v>
      </c>
      <c r="C2341" s="101"/>
      <c r="E2341" s="3" t="s">
        <v>651</v>
      </c>
      <c r="H2341" s="59"/>
      <c r="I2341" s="7">
        <v>0</v>
      </c>
      <c r="J2341" s="7">
        <v>0</v>
      </c>
      <c r="K2341" s="103">
        <v>0</v>
      </c>
      <c r="L2341" s="7">
        <v>68790108.161641538</v>
      </c>
      <c r="M2341" s="7">
        <v>68790108.161641538</v>
      </c>
      <c r="O2341" s="51"/>
      <c r="P2341" s="51"/>
      <c r="Q2341" s="51"/>
      <c r="R2341" s="51"/>
      <c r="S2341" s="51"/>
      <c r="T2341" s="51"/>
      <c r="U2341" s="51"/>
      <c r="V2341" s="51"/>
      <c r="W2341" s="51"/>
      <c r="X2341" s="51"/>
      <c r="Y2341" s="51"/>
      <c r="Z2341" s="51"/>
      <c r="AA2341" s="51"/>
    </row>
    <row r="2342" spans="1:27" ht="11.65" customHeight="1">
      <c r="A2342" s="53">
        <v>2213</v>
      </c>
      <c r="C2342" s="101"/>
      <c r="E2342" s="57" t="s">
        <v>249</v>
      </c>
      <c r="H2342" s="59"/>
      <c r="I2342" s="7">
        <v>138683.51</v>
      </c>
      <c r="J2342" s="7">
        <v>127754.72352299673</v>
      </c>
      <c r="K2342" s="103">
        <v>10928.786477003281</v>
      </c>
      <c r="L2342" s="7">
        <v>0</v>
      </c>
      <c r="M2342" s="7">
        <v>10928.786477003281</v>
      </c>
      <c r="O2342" s="51"/>
      <c r="P2342" s="51"/>
      <c r="Q2342" s="51"/>
      <c r="R2342" s="51"/>
      <c r="S2342" s="51"/>
      <c r="T2342" s="51"/>
      <c r="U2342" s="51"/>
      <c r="V2342" s="51"/>
      <c r="W2342" s="51"/>
      <c r="X2342" s="51"/>
      <c r="Y2342" s="51"/>
      <c r="Z2342" s="51"/>
      <c r="AA2342" s="51"/>
    </row>
    <row r="2343" spans="1:27" ht="11.65" customHeight="1">
      <c r="A2343" s="53">
        <v>2214</v>
      </c>
      <c r="C2343" s="101"/>
      <c r="E2343" s="57" t="s">
        <v>632</v>
      </c>
      <c r="H2343" s="59"/>
      <c r="I2343" s="7">
        <v>321507378.98583341</v>
      </c>
      <c r="J2343" s="7">
        <v>299255514.51457679</v>
      </c>
      <c r="K2343" s="103">
        <v>22251864.471256584</v>
      </c>
      <c r="L2343" s="7">
        <v>2345487.7701928839</v>
      </c>
      <c r="M2343" s="7">
        <v>24597352.241449468</v>
      </c>
      <c r="O2343" s="51"/>
      <c r="P2343" s="51"/>
      <c r="Q2343" s="51"/>
      <c r="R2343" s="51"/>
      <c r="S2343" s="51"/>
      <c r="T2343" s="51"/>
      <c r="U2343" s="51"/>
      <c r="V2343" s="51"/>
      <c r="W2343" s="51"/>
      <c r="X2343" s="51"/>
      <c r="Y2343" s="51"/>
      <c r="Z2343" s="51"/>
      <c r="AA2343" s="51"/>
    </row>
    <row r="2344" spans="1:27" ht="11.65" customHeight="1">
      <c r="A2344" s="53">
        <v>2215</v>
      </c>
      <c r="C2344" s="101"/>
      <c r="E2344" s="57" t="s">
        <v>630</v>
      </c>
      <c r="H2344" s="59"/>
      <c r="I2344" s="7">
        <v>0</v>
      </c>
      <c r="J2344" s="7">
        <v>0</v>
      </c>
      <c r="K2344" s="103">
        <v>0</v>
      </c>
      <c r="L2344" s="7">
        <v>0</v>
      </c>
      <c r="M2344" s="7">
        <v>0</v>
      </c>
      <c r="O2344" s="51"/>
      <c r="P2344" s="51"/>
      <c r="Q2344" s="51"/>
      <c r="R2344" s="51"/>
      <c r="S2344" s="51"/>
      <c r="T2344" s="51"/>
      <c r="U2344" s="51"/>
      <c r="V2344" s="51"/>
      <c r="W2344" s="51"/>
      <c r="X2344" s="51"/>
      <c r="Y2344" s="51"/>
      <c r="Z2344" s="51"/>
      <c r="AA2344" s="51"/>
    </row>
    <row r="2345" spans="1:27" ht="11.65" customHeight="1">
      <c r="A2345" s="53">
        <v>2216</v>
      </c>
      <c r="C2345" s="101"/>
      <c r="E2345" s="57" t="s">
        <v>647</v>
      </c>
      <c r="H2345" s="59"/>
      <c r="I2345" s="7">
        <v>17594115.834583331</v>
      </c>
      <c r="J2345" s="7">
        <v>16380684.46187244</v>
      </c>
      <c r="K2345" s="103">
        <v>1213431.3727108918</v>
      </c>
      <c r="L2345" s="7">
        <v>783.82401572261006</v>
      </c>
      <c r="M2345" s="7">
        <v>1214215.1967266144</v>
      </c>
      <c r="O2345" s="51"/>
      <c r="P2345" s="51"/>
      <c r="Q2345" s="51"/>
      <c r="R2345" s="51"/>
      <c r="S2345" s="51"/>
      <c r="T2345" s="51"/>
      <c r="U2345" s="51"/>
      <c r="V2345" s="51"/>
      <c r="W2345" s="51"/>
      <c r="X2345" s="51"/>
      <c r="Y2345" s="51"/>
      <c r="Z2345" s="51"/>
      <c r="AA2345" s="51"/>
    </row>
    <row r="2346" spans="1:27" ht="11.65" customHeight="1">
      <c r="A2346" s="53">
        <v>2217</v>
      </c>
      <c r="C2346" s="101"/>
      <c r="E2346" s="101" t="s">
        <v>656</v>
      </c>
      <c r="H2346" s="59"/>
      <c r="I2346" s="7">
        <v>0</v>
      </c>
      <c r="J2346" s="7">
        <v>0</v>
      </c>
      <c r="K2346" s="103">
        <v>0</v>
      </c>
      <c r="L2346" s="7">
        <v>0</v>
      </c>
      <c r="M2346" s="7">
        <v>0</v>
      </c>
      <c r="O2346" s="51"/>
      <c r="P2346" s="51"/>
      <c r="Q2346" s="51"/>
      <c r="R2346" s="51"/>
      <c r="S2346" s="51"/>
      <c r="T2346" s="51"/>
      <c r="U2346" s="51"/>
      <c r="V2346" s="51"/>
      <c r="W2346" s="51"/>
      <c r="X2346" s="51"/>
      <c r="Y2346" s="51"/>
      <c r="Z2346" s="51"/>
      <c r="AA2346" s="51"/>
    </row>
    <row r="2347" spans="1:27" ht="11.65" customHeight="1">
      <c r="A2347" s="53">
        <v>2218</v>
      </c>
      <c r="C2347" s="101"/>
      <c r="E2347" s="101" t="s">
        <v>634</v>
      </c>
      <c r="H2347" s="59"/>
      <c r="I2347" s="7">
        <v>75309381.895416632</v>
      </c>
      <c r="J2347" s="7">
        <v>58386202.010920368</v>
      </c>
      <c r="K2347" s="103">
        <v>16923179.884496264</v>
      </c>
      <c r="L2347" s="7">
        <v>139844.11856714636</v>
      </c>
      <c r="M2347" s="7">
        <v>17063024.003063411</v>
      </c>
      <c r="O2347" s="51"/>
      <c r="P2347" s="51"/>
      <c r="Q2347" s="51"/>
      <c r="R2347" s="51"/>
      <c r="S2347" s="51"/>
      <c r="T2347" s="51"/>
      <c r="U2347" s="51"/>
      <c r="V2347" s="51"/>
      <c r="W2347" s="51"/>
      <c r="X2347" s="51"/>
      <c r="Y2347" s="51"/>
      <c r="Z2347" s="51"/>
      <c r="AA2347" s="51"/>
    </row>
    <row r="2348" spans="1:27" ht="11.65" customHeight="1">
      <c r="A2348" s="53">
        <v>2219</v>
      </c>
      <c r="C2348" s="101"/>
      <c r="E2348" s="101" t="s">
        <v>636</v>
      </c>
      <c r="H2348" s="59"/>
      <c r="I2348" s="7">
        <v>216727892.90208331</v>
      </c>
      <c r="J2348" s="7">
        <v>216727892.90208331</v>
      </c>
      <c r="K2348" s="103">
        <v>0</v>
      </c>
      <c r="L2348" s="7">
        <v>0</v>
      </c>
      <c r="M2348" s="7">
        <v>0</v>
      </c>
      <c r="O2348" s="51"/>
      <c r="P2348" s="51"/>
      <c r="Q2348" s="51"/>
      <c r="R2348" s="51"/>
      <c r="S2348" s="51"/>
      <c r="T2348" s="51"/>
      <c r="U2348" s="51"/>
      <c r="V2348" s="51"/>
      <c r="W2348" s="51"/>
      <c r="X2348" s="51"/>
      <c r="Y2348" s="51"/>
      <c r="Z2348" s="51"/>
      <c r="AA2348" s="51"/>
    </row>
    <row r="2349" spans="1:27" ht="11.65" customHeight="1">
      <c r="A2349" s="53">
        <v>2220</v>
      </c>
      <c r="C2349" s="101"/>
      <c r="E2349" s="101" t="s">
        <v>637</v>
      </c>
      <c r="H2349" s="59"/>
      <c r="I2349" s="7">
        <v>0</v>
      </c>
      <c r="J2349" s="7">
        <v>0</v>
      </c>
      <c r="K2349" s="103">
        <v>0</v>
      </c>
      <c r="L2349" s="7">
        <v>0</v>
      </c>
      <c r="M2349" s="7">
        <v>0</v>
      </c>
      <c r="O2349" s="51"/>
      <c r="P2349" s="51"/>
      <c r="Q2349" s="51"/>
      <c r="R2349" s="51"/>
      <c r="S2349" s="51"/>
      <c r="T2349" s="51"/>
      <c r="U2349" s="51"/>
      <c r="V2349" s="51"/>
      <c r="W2349" s="51"/>
      <c r="X2349" s="51"/>
      <c r="Y2349" s="51"/>
      <c r="Z2349" s="51"/>
      <c r="AA2349" s="51"/>
    </row>
    <row r="2350" spans="1:27" ht="11.65" customHeight="1">
      <c r="A2350" s="53">
        <v>2221</v>
      </c>
      <c r="C2350" s="101"/>
      <c r="E2350" s="101" t="s">
        <v>398</v>
      </c>
      <c r="H2350" s="59"/>
      <c r="I2350" s="7">
        <v>5676380.4604166672</v>
      </c>
      <c r="J2350" s="7">
        <v>5676380.4604166672</v>
      </c>
      <c r="K2350" s="103">
        <v>0</v>
      </c>
      <c r="L2350" s="7">
        <v>0</v>
      </c>
      <c r="M2350" s="7">
        <v>0</v>
      </c>
      <c r="O2350" s="51"/>
      <c r="P2350" s="51"/>
      <c r="Q2350" s="51"/>
      <c r="R2350" s="51"/>
      <c r="S2350" s="51"/>
      <c r="T2350" s="51"/>
      <c r="U2350" s="51"/>
      <c r="V2350" s="51"/>
      <c r="W2350" s="51"/>
      <c r="X2350" s="51"/>
      <c r="Y2350" s="51"/>
      <c r="Z2350" s="51"/>
      <c r="AA2350" s="51"/>
    </row>
    <row r="2351" spans="1:27" ht="11.65" customHeight="1">
      <c r="A2351" s="53">
        <v>2222</v>
      </c>
      <c r="C2351" s="101"/>
      <c r="E2351" s="101" t="s">
        <v>660</v>
      </c>
      <c r="H2351" s="59"/>
      <c r="I2351" s="7">
        <v>0</v>
      </c>
      <c r="J2351" s="7">
        <v>0</v>
      </c>
      <c r="K2351" s="103">
        <v>0</v>
      </c>
      <c r="L2351" s="7">
        <v>0</v>
      </c>
      <c r="M2351" s="7">
        <v>0</v>
      </c>
      <c r="O2351" s="51"/>
      <c r="P2351" s="51"/>
      <c r="Q2351" s="51"/>
      <c r="R2351" s="51"/>
      <c r="S2351" s="51"/>
      <c r="T2351" s="51"/>
      <c r="U2351" s="51"/>
      <c r="V2351" s="51"/>
      <c r="W2351" s="51"/>
      <c r="X2351" s="51"/>
      <c r="Y2351" s="51"/>
      <c r="Z2351" s="51"/>
      <c r="AA2351" s="51"/>
    </row>
    <row r="2352" spans="1:27" ht="11.65" customHeight="1">
      <c r="A2352" s="53">
        <v>2223</v>
      </c>
      <c r="C2352" s="101"/>
      <c r="E2352" s="101" t="s">
        <v>662</v>
      </c>
      <c r="H2352" s="59"/>
      <c r="I2352" s="7">
        <v>0</v>
      </c>
      <c r="J2352" s="7">
        <v>0</v>
      </c>
      <c r="K2352" s="103">
        <v>0</v>
      </c>
      <c r="L2352" s="7">
        <v>0</v>
      </c>
      <c r="M2352" s="7">
        <v>0</v>
      </c>
      <c r="O2352" s="51"/>
      <c r="P2352" s="51"/>
      <c r="Q2352" s="51"/>
      <c r="R2352" s="51"/>
      <c r="S2352" s="51"/>
      <c r="T2352" s="51"/>
      <c r="U2352" s="51"/>
      <c r="V2352" s="51"/>
      <c r="W2352" s="51"/>
      <c r="X2352" s="51"/>
      <c r="Y2352" s="51"/>
      <c r="Z2352" s="51"/>
      <c r="AA2352" s="51"/>
    </row>
    <row r="2353" spans="1:27" ht="11.65" customHeight="1">
      <c r="A2353" s="53">
        <v>2224</v>
      </c>
      <c r="C2353" s="101"/>
      <c r="E2353" s="3" t="s">
        <v>699</v>
      </c>
      <c r="H2353" s="59"/>
      <c r="I2353" s="7">
        <v>-18705180.337916654</v>
      </c>
      <c r="J2353" s="7">
        <v>-17891061.276457425</v>
      </c>
      <c r="K2353" s="103">
        <v>-814119.06145922875</v>
      </c>
      <c r="L2353" s="7">
        <v>0</v>
      </c>
      <c r="M2353" s="7">
        <v>-814119.06145922875</v>
      </c>
      <c r="O2353" s="51"/>
      <c r="P2353" s="51"/>
      <c r="Q2353" s="51"/>
      <c r="R2353" s="51"/>
      <c r="S2353" s="51"/>
      <c r="T2353" s="51"/>
      <c r="U2353" s="51"/>
      <c r="V2353" s="51"/>
      <c r="W2353" s="51"/>
      <c r="X2353" s="51"/>
      <c r="Y2353" s="51"/>
      <c r="Z2353" s="51"/>
      <c r="AA2353" s="51"/>
    </row>
    <row r="2354" spans="1:27" ht="11.65" customHeight="1" thickBot="1">
      <c r="A2354" s="53">
        <v>2225</v>
      </c>
      <c r="C2354" s="101" t="s">
        <v>489</v>
      </c>
      <c r="H2354" s="59" t="s">
        <v>402</v>
      </c>
      <c r="I2354" s="118">
        <v>1304163059.6737502</v>
      </c>
      <c r="J2354" s="118">
        <v>1211234240.1594546</v>
      </c>
      <c r="K2354" s="118">
        <v>92928819.514295712</v>
      </c>
      <c r="L2354" s="118">
        <v>71035738.173523754</v>
      </c>
      <c r="M2354" s="118">
        <v>163964557.68781945</v>
      </c>
      <c r="O2354" s="51">
        <v>0</v>
      </c>
      <c r="P2354" s="51"/>
      <c r="Q2354" s="51"/>
      <c r="R2354" s="51"/>
      <c r="S2354" s="51"/>
      <c r="T2354" s="51"/>
      <c r="U2354" s="51"/>
      <c r="V2354" s="51"/>
      <c r="W2354" s="51"/>
      <c r="X2354" s="51"/>
      <c r="Y2354" s="51"/>
      <c r="Z2354" s="51"/>
      <c r="AA2354" s="51"/>
    </row>
    <row r="2355" spans="1:27" ht="11.65" customHeight="1" thickTop="1">
      <c r="A2355" s="53">
        <v>2226</v>
      </c>
      <c r="C2355" s="101">
        <v>301</v>
      </c>
      <c r="D2355" s="3" t="s">
        <v>490</v>
      </c>
      <c r="H2355" s="59"/>
      <c r="I2355" s="7"/>
      <c r="J2355" s="7"/>
      <c r="K2355" s="7"/>
      <c r="L2355" s="7"/>
      <c r="M2355" s="7"/>
      <c r="O2355" s="51"/>
      <c r="P2355" s="51"/>
      <c r="Q2355" s="51"/>
      <c r="R2355" s="51"/>
      <c r="S2355" s="51"/>
      <c r="T2355" s="51"/>
      <c r="U2355" s="51"/>
      <c r="V2355" s="51"/>
      <c r="W2355" s="51"/>
      <c r="X2355" s="51"/>
      <c r="Y2355" s="51"/>
      <c r="Z2355" s="51"/>
      <c r="AA2355" s="51"/>
    </row>
    <row r="2356" spans="1:27" ht="11.65" customHeight="1">
      <c r="A2356" s="53">
        <v>2227</v>
      </c>
      <c r="C2356" s="101"/>
      <c r="F2356" s="101" t="s">
        <v>670</v>
      </c>
      <c r="G2356" s="3" t="s">
        <v>569</v>
      </c>
      <c r="H2356" s="59"/>
      <c r="I2356" s="7">
        <v>0</v>
      </c>
      <c r="J2356" s="7">
        <v>0</v>
      </c>
      <c r="K2356" s="103">
        <v>0</v>
      </c>
      <c r="L2356" s="7">
        <v>0</v>
      </c>
      <c r="M2356" s="7">
        <v>0</v>
      </c>
      <c r="O2356" s="51"/>
      <c r="P2356" s="51"/>
      <c r="Q2356" s="51"/>
      <c r="R2356" s="51"/>
      <c r="S2356" s="51"/>
      <c r="T2356" s="51"/>
      <c r="U2356" s="51"/>
      <c r="V2356" s="51"/>
      <c r="W2356" s="51"/>
      <c r="X2356" s="51"/>
      <c r="Y2356" s="51"/>
      <c r="Z2356" s="51"/>
      <c r="AA2356" s="51"/>
    </row>
    <row r="2357" spans="1:27" ht="11.65" customHeight="1">
      <c r="A2357" s="53">
        <v>2228</v>
      </c>
      <c r="C2357" s="101"/>
      <c r="F2357" s="101" t="s">
        <v>650</v>
      </c>
      <c r="G2357" s="3" t="s">
        <v>632</v>
      </c>
      <c r="H2357" s="59"/>
      <c r="I2357" s="7">
        <v>0</v>
      </c>
      <c r="J2357" s="7">
        <v>0</v>
      </c>
      <c r="K2357" s="103">
        <v>0</v>
      </c>
      <c r="L2357" s="7">
        <v>0</v>
      </c>
      <c r="M2357" s="7">
        <v>0</v>
      </c>
      <c r="O2357" s="51"/>
      <c r="P2357" s="51"/>
      <c r="Q2357" s="51"/>
      <c r="R2357" s="51"/>
      <c r="S2357" s="51"/>
      <c r="T2357" s="51"/>
      <c r="U2357" s="51"/>
      <c r="V2357" s="51"/>
      <c r="W2357" s="51"/>
      <c r="X2357" s="51"/>
      <c r="Y2357" s="51"/>
      <c r="Z2357" s="51"/>
      <c r="AA2357" s="51"/>
    </row>
    <row r="2358" spans="1:27" ht="11.65" customHeight="1">
      <c r="A2358" s="53">
        <v>2229</v>
      </c>
      <c r="C2358" s="101"/>
      <c r="F2358" s="101" t="s">
        <v>671</v>
      </c>
      <c r="G2358" s="3" t="s">
        <v>634</v>
      </c>
      <c r="H2358" s="59"/>
      <c r="I2358" s="7">
        <v>0</v>
      </c>
      <c r="J2358" s="7">
        <v>0</v>
      </c>
      <c r="K2358" s="103">
        <v>0</v>
      </c>
      <c r="L2358" s="7">
        <v>0</v>
      </c>
      <c r="M2358" s="7">
        <v>0</v>
      </c>
      <c r="O2358" s="51"/>
      <c r="P2358" s="51"/>
      <c r="Q2358" s="51"/>
      <c r="R2358" s="51"/>
      <c r="S2358" s="51"/>
      <c r="T2358" s="51"/>
      <c r="U2358" s="51"/>
      <c r="V2358" s="51"/>
      <c r="W2358" s="51"/>
      <c r="X2358" s="51"/>
      <c r="Y2358" s="51"/>
      <c r="Z2358" s="51"/>
      <c r="AA2358" s="51"/>
    </row>
    <row r="2359" spans="1:27" ht="11.65" customHeight="1">
      <c r="A2359" s="53">
        <v>2230</v>
      </c>
      <c r="C2359" s="101"/>
      <c r="F2359" s="101" t="s">
        <v>671</v>
      </c>
      <c r="G2359" s="3" t="s">
        <v>636</v>
      </c>
      <c r="H2359" s="59"/>
      <c r="I2359" s="7">
        <v>0</v>
      </c>
      <c r="J2359" s="7">
        <v>0</v>
      </c>
      <c r="K2359" s="103">
        <v>0</v>
      </c>
      <c r="L2359" s="7">
        <v>0</v>
      </c>
      <c r="M2359" s="7">
        <v>0</v>
      </c>
      <c r="O2359" s="51"/>
      <c r="P2359" s="51"/>
      <c r="Q2359" s="51"/>
      <c r="R2359" s="51"/>
      <c r="S2359" s="51"/>
      <c r="T2359" s="51"/>
      <c r="U2359" s="51"/>
      <c r="V2359" s="51"/>
      <c r="W2359" s="51"/>
      <c r="X2359" s="51"/>
      <c r="Y2359" s="51"/>
      <c r="Z2359" s="51"/>
      <c r="AA2359" s="51"/>
    </row>
    <row r="2360" spans="1:27" ht="11.65" customHeight="1">
      <c r="A2360" s="53">
        <v>2231</v>
      </c>
      <c r="C2360" s="101"/>
      <c r="F2360" s="101" t="s">
        <v>671</v>
      </c>
      <c r="G2360" s="3" t="s">
        <v>249</v>
      </c>
      <c r="H2360" s="59"/>
      <c r="I2360" s="7">
        <v>0</v>
      </c>
      <c r="J2360" s="7">
        <v>0</v>
      </c>
      <c r="K2360" s="103">
        <v>0</v>
      </c>
      <c r="L2360" s="7">
        <v>0</v>
      </c>
      <c r="M2360" s="7">
        <v>0</v>
      </c>
      <c r="O2360" s="51"/>
      <c r="P2360" s="51"/>
      <c r="Q2360" s="51"/>
      <c r="R2360" s="51"/>
      <c r="S2360" s="51"/>
      <c r="T2360" s="51"/>
      <c r="U2360" s="51"/>
      <c r="V2360" s="51"/>
      <c r="W2360" s="51"/>
      <c r="X2360" s="51"/>
      <c r="Y2360" s="51"/>
      <c r="Z2360" s="51"/>
      <c r="AA2360" s="51"/>
    </row>
    <row r="2361" spans="1:27" ht="11.65" customHeight="1">
      <c r="A2361" s="53">
        <v>2232</v>
      </c>
      <c r="C2361" s="101"/>
      <c r="H2361" s="59" t="s">
        <v>402</v>
      </c>
      <c r="I2361" s="106">
        <v>0</v>
      </c>
      <c r="J2361" s="106">
        <v>0</v>
      </c>
      <c r="K2361" s="106">
        <v>0</v>
      </c>
      <c r="L2361" s="106">
        <v>0</v>
      </c>
      <c r="M2361" s="106">
        <v>0</v>
      </c>
      <c r="O2361" s="51"/>
      <c r="P2361" s="51"/>
      <c r="Q2361" s="51"/>
      <c r="R2361" s="51"/>
      <c r="S2361" s="51"/>
      <c r="T2361" s="51"/>
      <c r="U2361" s="51"/>
      <c r="V2361" s="51"/>
      <c r="W2361" s="51"/>
      <c r="X2361" s="51"/>
      <c r="Y2361" s="51"/>
      <c r="Z2361" s="51"/>
      <c r="AA2361" s="51"/>
    </row>
    <row r="2362" spans="1:27" ht="11.65" customHeight="1">
      <c r="A2362" s="53">
        <v>2233</v>
      </c>
      <c r="C2362" s="101">
        <v>302</v>
      </c>
      <c r="D2362" s="3" t="s">
        <v>491</v>
      </c>
      <c r="H2362" s="59"/>
      <c r="I2362" s="7"/>
      <c r="J2362" s="7"/>
      <c r="K2362" s="7"/>
      <c r="L2362" s="7"/>
      <c r="M2362" s="7"/>
      <c r="O2362" s="51"/>
      <c r="P2362" s="51"/>
      <c r="Q2362" s="51"/>
      <c r="R2362" s="51"/>
      <c r="S2362" s="51"/>
      <c r="T2362" s="51"/>
      <c r="U2362" s="51"/>
      <c r="V2362" s="51"/>
      <c r="W2362" s="51"/>
      <c r="X2362" s="51"/>
      <c r="Y2362" s="51"/>
      <c r="Z2362" s="51"/>
      <c r="AA2362" s="51"/>
    </row>
    <row r="2363" spans="1:27" ht="11.65" customHeight="1">
      <c r="A2363" s="53">
        <v>2234</v>
      </c>
      <c r="C2363" s="101"/>
      <c r="F2363" s="101" t="s">
        <v>670</v>
      </c>
      <c r="G2363" s="3" t="s">
        <v>569</v>
      </c>
      <c r="H2363" s="59"/>
      <c r="I2363" s="7">
        <v>-31081214.850000001</v>
      </c>
      <c r="J2363" s="7">
        <v>-31081214.850000001</v>
      </c>
      <c r="K2363" s="103">
        <v>0</v>
      </c>
      <c r="L2363" s="7">
        <v>0</v>
      </c>
      <c r="M2363" s="7">
        <v>0</v>
      </c>
      <c r="O2363" s="51"/>
      <c r="P2363" s="51"/>
      <c r="Q2363" s="51"/>
      <c r="R2363" s="51"/>
      <c r="S2363" s="51"/>
      <c r="T2363" s="51"/>
      <c r="U2363" s="51"/>
      <c r="V2363" s="51"/>
      <c r="W2363" s="51"/>
      <c r="X2363" s="51"/>
      <c r="Y2363" s="51"/>
      <c r="Z2363" s="51"/>
      <c r="AA2363" s="51"/>
    </row>
    <row r="2364" spans="1:27" ht="11.65" customHeight="1">
      <c r="A2364" s="53">
        <v>2235</v>
      </c>
      <c r="C2364" s="101"/>
      <c r="F2364" s="101" t="s">
        <v>671</v>
      </c>
      <c r="G2364" s="3" t="s">
        <v>249</v>
      </c>
      <c r="H2364" s="59"/>
      <c r="I2364" s="7">
        <v>0</v>
      </c>
      <c r="J2364" s="7">
        <v>0</v>
      </c>
      <c r="K2364" s="103">
        <v>0</v>
      </c>
      <c r="L2364" s="7">
        <v>0</v>
      </c>
      <c r="M2364" s="7">
        <v>0</v>
      </c>
      <c r="O2364" s="51"/>
      <c r="P2364" s="51"/>
      <c r="Q2364" s="51"/>
      <c r="R2364" s="51"/>
      <c r="S2364" s="51"/>
      <c r="T2364" s="51"/>
      <c r="U2364" s="51"/>
      <c r="V2364" s="51"/>
      <c r="W2364" s="51"/>
      <c r="X2364" s="51"/>
      <c r="Y2364" s="51"/>
      <c r="Z2364" s="51"/>
      <c r="AA2364" s="51"/>
    </row>
    <row r="2365" spans="1:27" ht="11.65" customHeight="1">
      <c r="A2365" s="53">
        <v>2236</v>
      </c>
      <c r="C2365" s="101"/>
      <c r="F2365" s="101" t="s">
        <v>671</v>
      </c>
      <c r="G2365" s="3" t="s">
        <v>634</v>
      </c>
      <c r="H2365" s="59"/>
      <c r="I2365" s="7">
        <v>0</v>
      </c>
      <c r="J2365" s="7">
        <v>0</v>
      </c>
      <c r="K2365" s="103">
        <v>0</v>
      </c>
      <c r="L2365" s="7">
        <v>0</v>
      </c>
      <c r="M2365" s="7">
        <v>0</v>
      </c>
      <c r="O2365" s="51"/>
      <c r="P2365" s="51"/>
      <c r="Q2365" s="51"/>
      <c r="R2365" s="51"/>
      <c r="S2365" s="51"/>
      <c r="T2365" s="51"/>
      <c r="U2365" s="51"/>
      <c r="V2365" s="51"/>
      <c r="W2365" s="51"/>
      <c r="X2365" s="51"/>
      <c r="Y2365" s="51"/>
      <c r="Z2365" s="51"/>
      <c r="AA2365" s="51"/>
    </row>
    <row r="2366" spans="1:27" ht="11.65" customHeight="1">
      <c r="A2366" s="53">
        <v>2237</v>
      </c>
      <c r="C2366" s="101"/>
      <c r="F2366" s="101" t="s">
        <v>671</v>
      </c>
      <c r="G2366" s="3" t="s">
        <v>636</v>
      </c>
      <c r="H2366" s="59"/>
      <c r="I2366" s="7">
        <v>0</v>
      </c>
      <c r="J2366" s="7">
        <v>0</v>
      </c>
      <c r="K2366" s="103">
        <v>0</v>
      </c>
      <c r="L2366" s="7">
        <v>0</v>
      </c>
      <c r="M2366" s="7">
        <v>0</v>
      </c>
      <c r="O2366" s="51"/>
      <c r="P2366" s="51"/>
      <c r="Q2366" s="51"/>
      <c r="R2366" s="51"/>
      <c r="S2366" s="51"/>
      <c r="T2366" s="51"/>
      <c r="U2366" s="51"/>
      <c r="V2366" s="51"/>
      <c r="W2366" s="51"/>
      <c r="X2366" s="51"/>
      <c r="Y2366" s="51"/>
      <c r="Z2366" s="51"/>
      <c r="AA2366" s="51"/>
    </row>
    <row r="2367" spans="1:27" ht="11.65" customHeight="1">
      <c r="A2367" s="53">
        <v>2238</v>
      </c>
      <c r="C2367" s="101"/>
      <c r="F2367" s="101" t="s">
        <v>671</v>
      </c>
      <c r="G2367" s="3" t="s">
        <v>634</v>
      </c>
      <c r="H2367" s="59"/>
      <c r="I2367" s="7">
        <v>181147325.22999999</v>
      </c>
      <c r="J2367" s="7">
        <v>140440726.7517404</v>
      </c>
      <c r="K2367" s="103">
        <v>40706598.478259608</v>
      </c>
      <c r="L2367" s="7">
        <v>0</v>
      </c>
      <c r="M2367" s="7">
        <v>40706598.478259608</v>
      </c>
      <c r="O2367" s="51"/>
      <c r="P2367" s="51"/>
      <c r="Q2367" s="51"/>
      <c r="R2367" s="51"/>
      <c r="S2367" s="51"/>
      <c r="T2367" s="51"/>
      <c r="U2367" s="51"/>
      <c r="V2367" s="51"/>
      <c r="W2367" s="51"/>
      <c r="X2367" s="51"/>
      <c r="Y2367" s="51"/>
      <c r="Z2367" s="51"/>
      <c r="AA2367" s="51"/>
    </row>
    <row r="2368" spans="1:27" ht="11.65" customHeight="1">
      <c r="A2368" s="53">
        <v>2239</v>
      </c>
      <c r="C2368" s="101"/>
      <c r="F2368" s="101" t="s">
        <v>671</v>
      </c>
      <c r="G2368" s="3" t="s">
        <v>636</v>
      </c>
      <c r="H2368" s="59"/>
      <c r="I2368" s="7">
        <v>14386244.550000001</v>
      </c>
      <c r="J2368" s="7">
        <v>14386244.550000001</v>
      </c>
      <c r="K2368" s="103">
        <v>0</v>
      </c>
      <c r="L2368" s="7">
        <v>0</v>
      </c>
      <c r="M2368" s="7">
        <v>0</v>
      </c>
      <c r="O2368" s="51"/>
      <c r="P2368" s="51"/>
      <c r="Q2368" s="51"/>
      <c r="R2368" s="51"/>
      <c r="S2368" s="51"/>
      <c r="T2368" s="51"/>
      <c r="U2368" s="51"/>
      <c r="V2368" s="51"/>
      <c r="W2368" s="51"/>
      <c r="X2368" s="51"/>
      <c r="Y2368" s="51"/>
      <c r="Z2368" s="51"/>
      <c r="AA2368" s="51"/>
    </row>
    <row r="2369" spans="1:27" ht="11.65" customHeight="1">
      <c r="A2369" s="53">
        <v>2240</v>
      </c>
      <c r="C2369" s="101"/>
      <c r="F2369" s="101" t="s">
        <v>673</v>
      </c>
      <c r="G2369" s="3" t="s">
        <v>635</v>
      </c>
      <c r="H2369" s="59"/>
      <c r="I2369" s="7">
        <v>0</v>
      </c>
      <c r="J2369" s="7">
        <v>0</v>
      </c>
      <c r="K2369" s="103">
        <v>0</v>
      </c>
      <c r="L2369" s="7">
        <v>0</v>
      </c>
      <c r="M2369" s="7">
        <v>0</v>
      </c>
      <c r="O2369" s="51"/>
      <c r="P2369" s="51"/>
      <c r="Q2369" s="51"/>
      <c r="R2369" s="51"/>
      <c r="S2369" s="51"/>
      <c r="T2369" s="51"/>
      <c r="U2369" s="51"/>
      <c r="V2369" s="51"/>
      <c r="W2369" s="51"/>
      <c r="X2369" s="51"/>
      <c r="Y2369" s="51"/>
      <c r="Z2369" s="51"/>
      <c r="AA2369" s="51"/>
    </row>
    <row r="2370" spans="1:27" ht="11.65" customHeight="1">
      <c r="A2370" s="53">
        <v>2241</v>
      </c>
      <c r="C2370" s="101"/>
      <c r="F2370" s="101" t="s">
        <v>672</v>
      </c>
      <c r="G2370" s="3" t="s">
        <v>649</v>
      </c>
      <c r="H2370" s="59"/>
      <c r="I2370" s="7">
        <v>0</v>
      </c>
      <c r="J2370" s="7">
        <v>0</v>
      </c>
      <c r="K2370" s="103">
        <v>0</v>
      </c>
      <c r="L2370" s="7">
        <v>0</v>
      </c>
      <c r="M2370" s="7">
        <v>0</v>
      </c>
      <c r="O2370" s="51"/>
      <c r="P2370" s="51"/>
      <c r="Q2370" s="51"/>
      <c r="R2370" s="51"/>
      <c r="S2370" s="51"/>
      <c r="T2370" s="51"/>
      <c r="U2370" s="51"/>
      <c r="V2370" s="51"/>
      <c r="W2370" s="51"/>
      <c r="X2370" s="51"/>
      <c r="Y2370" s="51"/>
      <c r="Z2370" s="51"/>
      <c r="AA2370" s="51"/>
    </row>
    <row r="2371" spans="1:27" ht="11.65" customHeight="1">
      <c r="A2371" s="53">
        <v>2242</v>
      </c>
      <c r="C2371" s="101"/>
      <c r="H2371" s="59" t="s">
        <v>402</v>
      </c>
      <c r="I2371" s="106">
        <v>164452354.93000001</v>
      </c>
      <c r="J2371" s="106">
        <v>123745756.4517404</v>
      </c>
      <c r="K2371" s="106">
        <v>40706598.478259608</v>
      </c>
      <c r="L2371" s="106">
        <v>0</v>
      </c>
      <c r="M2371" s="106">
        <v>40706598.478259608</v>
      </c>
      <c r="O2371" s="51"/>
      <c r="P2371" s="51"/>
      <c r="Q2371" s="51"/>
      <c r="R2371" s="51"/>
      <c r="S2371" s="51"/>
      <c r="T2371" s="51"/>
      <c r="U2371" s="51"/>
      <c r="V2371" s="51"/>
      <c r="W2371" s="51"/>
      <c r="X2371" s="51"/>
      <c r="Y2371" s="51"/>
      <c r="Z2371" s="51"/>
      <c r="AA2371" s="51"/>
    </row>
    <row r="2372" spans="1:27" ht="11.65" customHeight="1">
      <c r="A2372" s="53">
        <v>2243</v>
      </c>
      <c r="C2372" s="101"/>
      <c r="H2372" s="59"/>
      <c r="I2372" s="7"/>
      <c r="J2372" s="7"/>
      <c r="K2372" s="7"/>
      <c r="L2372" s="7"/>
      <c r="M2372" s="7"/>
      <c r="O2372" s="51"/>
      <c r="P2372" s="51"/>
      <c r="Q2372" s="51"/>
      <c r="R2372" s="51"/>
      <c r="S2372" s="51"/>
      <c r="T2372" s="51"/>
      <c r="U2372" s="51"/>
      <c r="V2372" s="51"/>
      <c r="W2372" s="51"/>
      <c r="X2372" s="51"/>
      <c r="Y2372" s="51"/>
      <c r="Z2372" s="51"/>
      <c r="AA2372" s="51"/>
    </row>
    <row r="2373" spans="1:27" ht="11.65" customHeight="1">
      <c r="A2373" s="53">
        <v>2244</v>
      </c>
      <c r="C2373" s="101">
        <v>303</v>
      </c>
      <c r="D2373" s="3" t="s">
        <v>492</v>
      </c>
      <c r="H2373" s="59"/>
      <c r="I2373" s="7"/>
      <c r="J2373" s="7"/>
      <c r="K2373" s="7"/>
      <c r="L2373" s="7"/>
      <c r="M2373" s="7"/>
      <c r="O2373" s="51"/>
      <c r="P2373" s="51"/>
      <c r="Q2373" s="51"/>
      <c r="R2373" s="51"/>
      <c r="S2373" s="51"/>
      <c r="T2373" s="51"/>
      <c r="U2373" s="51"/>
      <c r="V2373" s="51"/>
      <c r="W2373" s="51"/>
      <c r="X2373" s="51"/>
      <c r="Y2373" s="51"/>
      <c r="Z2373" s="51"/>
      <c r="AA2373" s="51"/>
    </row>
    <row r="2374" spans="1:27" ht="11.65" customHeight="1">
      <c r="A2374" s="53">
        <v>2245</v>
      </c>
      <c r="C2374" s="101"/>
      <c r="F2374" s="101" t="s">
        <v>670</v>
      </c>
      <c r="G2374" s="3" t="s">
        <v>569</v>
      </c>
      <c r="H2374" s="59"/>
      <c r="I2374" s="7">
        <v>22034321.983333331</v>
      </c>
      <c r="J2374" s="7">
        <v>19997958.903333329</v>
      </c>
      <c r="K2374" s="103">
        <v>2036363.08</v>
      </c>
      <c r="L2374" s="7">
        <v>0</v>
      </c>
      <c r="M2374" s="7">
        <v>2036363.08</v>
      </c>
      <c r="O2374" s="51"/>
      <c r="P2374" s="51"/>
      <c r="Q2374" s="51"/>
      <c r="R2374" s="51"/>
      <c r="S2374" s="51"/>
      <c r="T2374" s="51"/>
      <c r="U2374" s="51"/>
      <c r="V2374" s="51"/>
      <c r="W2374" s="51"/>
      <c r="X2374" s="51"/>
      <c r="Y2374" s="51"/>
      <c r="Z2374" s="51"/>
      <c r="AA2374" s="51"/>
    </row>
    <row r="2375" spans="1:27" ht="11.65" customHeight="1">
      <c r="A2375" s="53">
        <v>2246</v>
      </c>
      <c r="C2375" s="101"/>
      <c r="F2375" s="101" t="s">
        <v>671</v>
      </c>
      <c r="G2375" s="3" t="s">
        <v>249</v>
      </c>
      <c r="H2375" s="59"/>
      <c r="I2375" s="7">
        <v>1600187.12</v>
      </c>
      <c r="J2375" s="7">
        <v>1474086.3070213639</v>
      </c>
      <c r="K2375" s="103">
        <v>126100.81297863623</v>
      </c>
      <c r="L2375" s="7">
        <v>0</v>
      </c>
      <c r="M2375" s="7">
        <v>126100.81297863623</v>
      </c>
      <c r="O2375" s="51"/>
      <c r="P2375" s="51"/>
      <c r="Q2375" s="51"/>
      <c r="R2375" s="51"/>
      <c r="S2375" s="51"/>
      <c r="T2375" s="51"/>
      <c r="U2375" s="51"/>
      <c r="V2375" s="51"/>
      <c r="W2375" s="51"/>
      <c r="X2375" s="51"/>
      <c r="Y2375" s="51"/>
      <c r="Z2375" s="51"/>
      <c r="AA2375" s="51"/>
    </row>
    <row r="2376" spans="1:27" ht="11.65" customHeight="1">
      <c r="A2376" s="53">
        <v>2247</v>
      </c>
      <c r="C2376" s="101"/>
      <c r="F2376" s="101" t="s">
        <v>650</v>
      </c>
      <c r="G2376" s="3" t="s">
        <v>632</v>
      </c>
      <c r="H2376" s="59"/>
      <c r="I2376" s="7">
        <v>395402138.22874999</v>
      </c>
      <c r="J2376" s="7">
        <v>368035939.60753918</v>
      </c>
      <c r="K2376" s="103">
        <v>27366198.621210787</v>
      </c>
      <c r="L2376" s="7">
        <v>990590.87370997667</v>
      </c>
      <c r="M2376" s="7">
        <v>28356789.494920764</v>
      </c>
      <c r="O2376" s="51"/>
      <c r="P2376" s="51"/>
      <c r="Q2376" s="51"/>
      <c r="R2376" s="51"/>
      <c r="S2376" s="51"/>
      <c r="T2376" s="51"/>
      <c r="U2376" s="51"/>
      <c r="V2376" s="51"/>
      <c r="W2376" s="51"/>
      <c r="X2376" s="51"/>
      <c r="Y2376" s="51"/>
      <c r="Z2376" s="51"/>
      <c r="AA2376" s="51"/>
    </row>
    <row r="2377" spans="1:27" ht="11.65" customHeight="1">
      <c r="A2377" s="53">
        <v>2248</v>
      </c>
      <c r="C2377" s="101"/>
      <c r="F2377" s="101" t="s">
        <v>270</v>
      </c>
      <c r="G2377" s="3" t="s">
        <v>630</v>
      </c>
      <c r="H2377" s="59"/>
      <c r="I2377" s="7">
        <v>0</v>
      </c>
      <c r="J2377" s="7">
        <v>0</v>
      </c>
      <c r="K2377" s="103">
        <v>0</v>
      </c>
      <c r="L2377" s="7">
        <v>0</v>
      </c>
      <c r="M2377" s="7">
        <v>0</v>
      </c>
      <c r="O2377" s="51"/>
      <c r="P2377" s="51"/>
      <c r="Q2377" s="51"/>
      <c r="R2377" s="51"/>
      <c r="S2377" s="51"/>
      <c r="T2377" s="51"/>
      <c r="U2377" s="51"/>
      <c r="V2377" s="51"/>
      <c r="W2377" s="51"/>
      <c r="X2377" s="51"/>
      <c r="Y2377" s="51"/>
      <c r="Z2377" s="51"/>
      <c r="AA2377" s="51"/>
    </row>
    <row r="2378" spans="1:27" ht="11.65" customHeight="1">
      <c r="A2378" s="53">
        <v>2249</v>
      </c>
      <c r="C2378" s="101"/>
      <c r="F2378" s="101" t="s">
        <v>638</v>
      </c>
      <c r="G2378" s="3" t="s">
        <v>647</v>
      </c>
      <c r="H2378" s="59"/>
      <c r="I2378" s="7">
        <v>181436816.46875</v>
      </c>
      <c r="J2378" s="7">
        <v>168923478.06982821</v>
      </c>
      <c r="K2378" s="103">
        <v>12513338.398921788</v>
      </c>
      <c r="L2378" s="7">
        <v>186550.61383481137</v>
      </c>
      <c r="M2378" s="7">
        <v>12699889.012756599</v>
      </c>
      <c r="O2378" s="51"/>
      <c r="P2378" s="51"/>
      <c r="Q2378" s="51"/>
      <c r="R2378" s="51"/>
      <c r="S2378" s="51"/>
      <c r="T2378" s="51"/>
      <c r="U2378" s="51"/>
      <c r="V2378" s="51"/>
      <c r="W2378" s="51"/>
      <c r="X2378" s="51"/>
      <c r="Y2378" s="51"/>
      <c r="Z2378" s="51"/>
      <c r="AA2378" s="51"/>
    </row>
    <row r="2379" spans="1:27" ht="11.65" customHeight="1">
      <c r="A2379" s="53">
        <v>2250</v>
      </c>
      <c r="C2379" s="101"/>
      <c r="F2379" s="101" t="s">
        <v>671</v>
      </c>
      <c r="G2379" s="3" t="s">
        <v>634</v>
      </c>
      <c r="H2379" s="59"/>
      <c r="I2379" s="7">
        <v>83662298.347916707</v>
      </c>
      <c r="J2379" s="7">
        <v>64862089.278900869</v>
      </c>
      <c r="K2379" s="103">
        <v>18800209.069015838</v>
      </c>
      <c r="L2379" s="7">
        <v>1599792.2188198902</v>
      </c>
      <c r="M2379" s="7">
        <v>20400001.287835728</v>
      </c>
      <c r="O2379" s="51"/>
      <c r="P2379" s="51"/>
      <c r="Q2379" s="51"/>
      <c r="R2379" s="51"/>
      <c r="S2379" s="51"/>
      <c r="T2379" s="51"/>
      <c r="U2379" s="51"/>
      <c r="V2379" s="51"/>
      <c r="W2379" s="51"/>
      <c r="X2379" s="51"/>
      <c r="Y2379" s="51"/>
      <c r="Z2379" s="51"/>
      <c r="AA2379" s="51"/>
    </row>
    <row r="2380" spans="1:27" ht="11.65" customHeight="1">
      <c r="A2380" s="53">
        <v>2251</v>
      </c>
      <c r="C2380" s="101"/>
      <c r="F2380" s="101" t="s">
        <v>671</v>
      </c>
      <c r="G2380" s="3" t="s">
        <v>636</v>
      </c>
      <c r="H2380" s="59"/>
      <c r="I2380" s="7">
        <v>96090519.758333296</v>
      </c>
      <c r="J2380" s="7">
        <v>96090519.758333296</v>
      </c>
      <c r="K2380" s="103">
        <v>0</v>
      </c>
      <c r="L2380" s="7">
        <v>0</v>
      </c>
      <c r="M2380" s="7">
        <v>0</v>
      </c>
      <c r="O2380" s="51"/>
      <c r="P2380" s="51"/>
      <c r="Q2380" s="51"/>
      <c r="R2380" s="51"/>
      <c r="S2380" s="51"/>
      <c r="T2380" s="51"/>
      <c r="U2380" s="51"/>
      <c r="V2380" s="51"/>
      <c r="W2380" s="51"/>
      <c r="X2380" s="51"/>
      <c r="Y2380" s="51"/>
      <c r="Z2380" s="51"/>
      <c r="AA2380" s="51"/>
    </row>
    <row r="2381" spans="1:27" ht="11.65" customHeight="1">
      <c r="A2381" s="53">
        <v>2252</v>
      </c>
      <c r="C2381" s="101"/>
      <c r="F2381" s="101" t="s">
        <v>270</v>
      </c>
      <c r="G2381" s="3" t="s">
        <v>639</v>
      </c>
      <c r="H2381" s="59"/>
      <c r="I2381" s="7">
        <v>2131834.59</v>
      </c>
      <c r="J2381" s="7">
        <v>1652778.4705292196</v>
      </c>
      <c r="K2381" s="103">
        <v>479056.11947078037</v>
      </c>
      <c r="L2381" s="7">
        <v>0</v>
      </c>
      <c r="M2381" s="7">
        <v>479056.11947078037</v>
      </c>
      <c r="O2381" s="51"/>
      <c r="P2381" s="51"/>
      <c r="Q2381" s="51"/>
      <c r="R2381" s="51"/>
      <c r="S2381" s="51"/>
      <c r="T2381" s="51"/>
      <c r="U2381" s="51"/>
      <c r="V2381" s="51"/>
      <c r="W2381" s="51"/>
      <c r="X2381" s="51"/>
      <c r="Y2381" s="51"/>
      <c r="Z2381" s="51"/>
      <c r="AA2381" s="51"/>
    </row>
    <row r="2382" spans="1:27" ht="11.65" customHeight="1">
      <c r="A2382" s="53">
        <v>2253</v>
      </c>
      <c r="C2382" s="101"/>
      <c r="F2382" s="101" t="s">
        <v>270</v>
      </c>
      <c r="G2382" s="3" t="s">
        <v>637</v>
      </c>
      <c r="H2382" s="59"/>
      <c r="I2382" s="7">
        <v>0</v>
      </c>
      <c r="J2382" s="7">
        <v>0</v>
      </c>
      <c r="K2382" s="103">
        <v>0</v>
      </c>
      <c r="L2382" s="7">
        <v>0</v>
      </c>
      <c r="M2382" s="7">
        <v>0</v>
      </c>
      <c r="O2382" s="51"/>
      <c r="P2382" s="51"/>
      <c r="Q2382" s="51"/>
      <c r="R2382" s="51"/>
      <c r="S2382" s="51"/>
      <c r="T2382" s="51"/>
      <c r="U2382" s="51"/>
      <c r="V2382" s="51"/>
      <c r="W2382" s="51"/>
      <c r="X2382" s="51"/>
      <c r="Y2382" s="51"/>
      <c r="Z2382" s="51"/>
      <c r="AA2382" s="51"/>
    </row>
    <row r="2383" spans="1:27" ht="11.65" customHeight="1">
      <c r="A2383" s="53">
        <v>2254</v>
      </c>
      <c r="C2383" s="101"/>
      <c r="F2383" s="101" t="s">
        <v>270</v>
      </c>
      <c r="G2383" s="3" t="s">
        <v>398</v>
      </c>
      <c r="H2383" s="59"/>
      <c r="I2383" s="7">
        <v>380.51541666666702</v>
      </c>
      <c r="J2383" s="7">
        <v>380.51541666666702</v>
      </c>
      <c r="K2383" s="103">
        <v>0</v>
      </c>
      <c r="L2383" s="7">
        <v>0</v>
      </c>
      <c r="M2383" s="7">
        <v>0</v>
      </c>
      <c r="O2383" s="51"/>
      <c r="P2383" s="51"/>
      <c r="Q2383" s="51"/>
      <c r="R2383" s="51"/>
      <c r="S2383" s="51"/>
      <c r="T2383" s="51"/>
      <c r="U2383" s="51"/>
      <c r="V2383" s="51"/>
      <c r="W2383" s="51"/>
      <c r="X2383" s="51"/>
      <c r="Y2383" s="51"/>
      <c r="Z2383" s="51"/>
      <c r="AA2383" s="51"/>
    </row>
    <row r="2384" spans="1:27" ht="11.65" customHeight="1">
      <c r="A2384" s="53">
        <v>2255</v>
      </c>
      <c r="C2384" s="101"/>
      <c r="F2384" s="101" t="s">
        <v>671</v>
      </c>
      <c r="G2384" s="3" t="s">
        <v>636</v>
      </c>
      <c r="H2384" s="59"/>
      <c r="I2384" s="7">
        <v>0</v>
      </c>
      <c r="J2384" s="7">
        <v>0</v>
      </c>
      <c r="K2384" s="103">
        <v>0</v>
      </c>
      <c r="L2384" s="7">
        <v>0</v>
      </c>
      <c r="M2384" s="7">
        <v>0</v>
      </c>
      <c r="O2384" s="51"/>
      <c r="P2384" s="51"/>
      <c r="Q2384" s="51"/>
      <c r="R2384" s="51"/>
      <c r="S2384" s="51"/>
      <c r="T2384" s="51"/>
      <c r="U2384" s="51"/>
      <c r="V2384" s="51"/>
      <c r="W2384" s="51"/>
      <c r="X2384" s="51"/>
      <c r="Y2384" s="51"/>
      <c r="Z2384" s="51"/>
      <c r="AA2384" s="51"/>
    </row>
    <row r="2385" spans="1:27" ht="11.65" customHeight="1">
      <c r="A2385" s="53">
        <v>2256</v>
      </c>
      <c r="C2385" s="101"/>
      <c r="F2385" s="101" t="s">
        <v>671</v>
      </c>
      <c r="G2385" s="3" t="s">
        <v>636</v>
      </c>
      <c r="H2385" s="59"/>
      <c r="I2385" s="7">
        <v>0</v>
      </c>
      <c r="J2385" s="7">
        <v>0</v>
      </c>
      <c r="K2385" s="103">
        <v>0</v>
      </c>
      <c r="L2385" s="7">
        <v>0</v>
      </c>
      <c r="M2385" s="7">
        <v>0</v>
      </c>
      <c r="O2385" s="51"/>
      <c r="P2385" s="51"/>
      <c r="Q2385" s="51"/>
      <c r="R2385" s="51"/>
      <c r="S2385" s="51"/>
      <c r="T2385" s="51"/>
      <c r="U2385" s="51"/>
      <c r="V2385" s="51"/>
      <c r="W2385" s="51"/>
      <c r="X2385" s="51"/>
      <c r="Y2385" s="51"/>
      <c r="Z2385" s="51"/>
      <c r="AA2385" s="51"/>
    </row>
    <row r="2386" spans="1:27" ht="11.65" customHeight="1">
      <c r="A2386" s="53">
        <v>2257</v>
      </c>
      <c r="C2386" s="101"/>
      <c r="H2386" s="59" t="s">
        <v>402</v>
      </c>
      <c r="I2386" s="106">
        <v>782358497.01250005</v>
      </c>
      <c r="J2386" s="106">
        <v>721037230.91090202</v>
      </c>
      <c r="K2386" s="106">
        <v>61321266.101597831</v>
      </c>
      <c r="L2386" s="106">
        <v>2776933.7063646782</v>
      </c>
      <c r="M2386" s="106">
        <v>64098199.807962514</v>
      </c>
      <c r="O2386" s="51"/>
      <c r="P2386" s="51"/>
      <c r="Q2386" s="51"/>
      <c r="R2386" s="51"/>
      <c r="S2386" s="51"/>
      <c r="T2386" s="51"/>
      <c r="U2386" s="51"/>
      <c r="V2386" s="51"/>
      <c r="W2386" s="51"/>
      <c r="X2386" s="51"/>
      <c r="Y2386" s="51"/>
      <c r="Z2386" s="51"/>
      <c r="AA2386" s="51"/>
    </row>
    <row r="2387" spans="1:27" ht="11.65" customHeight="1">
      <c r="A2387" s="53">
        <v>2258</v>
      </c>
      <c r="C2387" s="101">
        <v>303</v>
      </c>
      <c r="D2387" s="3" t="s">
        <v>493</v>
      </c>
      <c r="H2387" s="59"/>
      <c r="I2387" s="7"/>
      <c r="J2387" s="7"/>
      <c r="K2387" s="7"/>
      <c r="L2387" s="7"/>
      <c r="M2387" s="7"/>
      <c r="O2387" s="51"/>
      <c r="P2387" s="51"/>
      <c r="Q2387" s="51"/>
      <c r="R2387" s="51"/>
      <c r="S2387" s="51"/>
      <c r="T2387" s="51"/>
      <c r="U2387" s="51"/>
      <c r="V2387" s="51"/>
      <c r="W2387" s="51"/>
      <c r="X2387" s="51"/>
      <c r="Y2387" s="51"/>
      <c r="Z2387" s="51"/>
      <c r="AA2387" s="51"/>
    </row>
    <row r="2388" spans="1:27" ht="11.65" customHeight="1">
      <c r="A2388" s="53">
        <v>2259</v>
      </c>
      <c r="C2388" s="101"/>
      <c r="F2388" s="101" t="s">
        <v>670</v>
      </c>
      <c r="G2388" s="3" t="s">
        <v>569</v>
      </c>
      <c r="H2388" s="59"/>
      <c r="I2388" s="7">
        <v>0</v>
      </c>
      <c r="J2388" s="7">
        <v>0</v>
      </c>
      <c r="K2388" s="103">
        <v>0</v>
      </c>
      <c r="L2388" s="7">
        <v>0</v>
      </c>
      <c r="M2388" s="7">
        <v>0</v>
      </c>
      <c r="O2388" s="51"/>
      <c r="P2388" s="51"/>
      <c r="Q2388" s="51"/>
      <c r="R2388" s="51"/>
      <c r="S2388" s="51"/>
      <c r="T2388" s="51"/>
      <c r="U2388" s="51"/>
      <c r="V2388" s="51"/>
      <c r="W2388" s="51"/>
      <c r="X2388" s="51"/>
      <c r="Y2388" s="51"/>
      <c r="Z2388" s="51"/>
      <c r="AA2388" s="51"/>
    </row>
    <row r="2389" spans="1:27" ht="11.65" customHeight="1">
      <c r="A2389" s="53">
        <v>2260</v>
      </c>
      <c r="C2389" s="101"/>
      <c r="H2389" s="59" t="s">
        <v>402</v>
      </c>
      <c r="I2389" s="106">
        <v>782358497.01250005</v>
      </c>
      <c r="J2389" s="106">
        <v>721037230.91090202</v>
      </c>
      <c r="K2389" s="106">
        <v>61321266.101597831</v>
      </c>
      <c r="L2389" s="106">
        <v>2776933.7063646782</v>
      </c>
      <c r="M2389" s="106">
        <v>64098199.807962514</v>
      </c>
      <c r="O2389" s="51"/>
      <c r="P2389" s="51"/>
      <c r="Q2389" s="51"/>
      <c r="R2389" s="51"/>
      <c r="S2389" s="51"/>
      <c r="T2389" s="51"/>
      <c r="U2389" s="51"/>
      <c r="V2389" s="51"/>
      <c r="W2389" s="51"/>
      <c r="X2389" s="51"/>
      <c r="Y2389" s="51"/>
      <c r="Z2389" s="51"/>
      <c r="AA2389" s="51"/>
    </row>
    <row r="2390" spans="1:27" ht="11.65" customHeight="1">
      <c r="A2390" s="53">
        <v>2261</v>
      </c>
      <c r="C2390" s="101" t="s">
        <v>494</v>
      </c>
      <c r="D2390" s="3" t="s">
        <v>495</v>
      </c>
      <c r="H2390" s="59"/>
      <c r="I2390" s="7"/>
      <c r="J2390" s="7"/>
      <c r="K2390" s="7"/>
      <c r="L2390" s="7"/>
      <c r="M2390" s="7"/>
      <c r="O2390" s="51"/>
      <c r="P2390" s="51"/>
      <c r="Q2390" s="51"/>
      <c r="R2390" s="51"/>
      <c r="S2390" s="51"/>
      <c r="T2390" s="51"/>
      <c r="U2390" s="51"/>
      <c r="V2390" s="51"/>
      <c r="W2390" s="51"/>
      <c r="X2390" s="51"/>
      <c r="Y2390" s="51"/>
      <c r="Z2390" s="51"/>
      <c r="AA2390" s="51"/>
    </row>
    <row r="2391" spans="1:27" ht="11.65" customHeight="1">
      <c r="A2391" s="53">
        <v>2262</v>
      </c>
      <c r="C2391" s="101"/>
      <c r="F2391" s="101" t="s">
        <v>670</v>
      </c>
      <c r="G2391" s="3" t="s">
        <v>569</v>
      </c>
      <c r="H2391" s="59"/>
      <c r="I2391" s="7">
        <v>0</v>
      </c>
      <c r="J2391" s="7">
        <v>0</v>
      </c>
      <c r="K2391" s="103">
        <v>0</v>
      </c>
      <c r="L2391" s="7">
        <v>0</v>
      </c>
      <c r="M2391" s="7">
        <v>0</v>
      </c>
      <c r="O2391" s="51"/>
      <c r="P2391" s="51"/>
      <c r="Q2391" s="51"/>
      <c r="R2391" s="51"/>
      <c r="S2391" s="51"/>
      <c r="T2391" s="51"/>
      <c r="U2391" s="51"/>
      <c r="V2391" s="51"/>
      <c r="W2391" s="51"/>
      <c r="X2391" s="51"/>
      <c r="Y2391" s="51"/>
      <c r="Z2391" s="51"/>
      <c r="AA2391" s="51"/>
    </row>
    <row r="2392" spans="1:27" ht="11.65" customHeight="1">
      <c r="A2392" s="53">
        <v>2263</v>
      </c>
      <c r="C2392" s="101"/>
      <c r="F2392" s="101" t="s">
        <v>671</v>
      </c>
      <c r="G2392" s="3" t="s">
        <v>249</v>
      </c>
      <c r="H2392" s="59"/>
      <c r="I2392" s="7">
        <v>0</v>
      </c>
      <c r="J2392" s="7">
        <v>0</v>
      </c>
      <c r="K2392" s="103">
        <v>0</v>
      </c>
      <c r="L2392" s="7">
        <v>0</v>
      </c>
      <c r="M2392" s="7">
        <v>0</v>
      </c>
      <c r="O2392" s="51"/>
      <c r="P2392" s="51"/>
      <c r="Q2392" s="51"/>
      <c r="R2392" s="51"/>
      <c r="S2392" s="51"/>
      <c r="T2392" s="51"/>
      <c r="U2392" s="51"/>
      <c r="V2392" s="51"/>
      <c r="W2392" s="51"/>
      <c r="X2392" s="51"/>
      <c r="Y2392" s="51"/>
      <c r="Z2392" s="51"/>
      <c r="AA2392" s="51"/>
    </row>
    <row r="2393" spans="1:27" ht="11.65" customHeight="1">
      <c r="A2393" s="53">
        <v>2264</v>
      </c>
      <c r="C2393" s="101"/>
      <c r="F2393" s="101" t="s">
        <v>672</v>
      </c>
      <c r="G2393" s="3" t="s">
        <v>649</v>
      </c>
      <c r="H2393" s="59"/>
      <c r="I2393" s="7">
        <v>0</v>
      </c>
      <c r="J2393" s="7">
        <v>0</v>
      </c>
      <c r="K2393" s="103">
        <v>0</v>
      </c>
      <c r="L2393" s="7">
        <v>0</v>
      </c>
      <c r="M2393" s="7">
        <v>0</v>
      </c>
      <c r="O2393" s="51"/>
      <c r="P2393" s="51"/>
      <c r="Q2393" s="51"/>
      <c r="R2393" s="51"/>
      <c r="S2393" s="51"/>
      <c r="T2393" s="51"/>
      <c r="U2393" s="51"/>
      <c r="V2393" s="51"/>
      <c r="W2393" s="51"/>
      <c r="X2393" s="51"/>
      <c r="Y2393" s="51"/>
      <c r="Z2393" s="51"/>
      <c r="AA2393" s="51"/>
    </row>
    <row r="2394" spans="1:27" ht="11.65" customHeight="1">
      <c r="A2394" s="53">
        <v>2265</v>
      </c>
      <c r="C2394" s="101"/>
      <c r="F2394" s="101" t="s">
        <v>650</v>
      </c>
      <c r="G2394" s="3" t="s">
        <v>632</v>
      </c>
      <c r="H2394" s="59"/>
      <c r="I2394" s="7">
        <v>0</v>
      </c>
      <c r="J2394" s="7">
        <v>0</v>
      </c>
      <c r="K2394" s="103">
        <v>0</v>
      </c>
      <c r="L2394" s="7">
        <v>0</v>
      </c>
      <c r="M2394" s="7">
        <v>0</v>
      </c>
      <c r="O2394" s="51"/>
      <c r="P2394" s="51"/>
      <c r="Q2394" s="51"/>
      <c r="R2394" s="51"/>
      <c r="S2394" s="51"/>
      <c r="T2394" s="51"/>
      <c r="U2394" s="51"/>
      <c r="V2394" s="51"/>
      <c r="W2394" s="51"/>
      <c r="X2394" s="51"/>
      <c r="Y2394" s="51"/>
      <c r="Z2394" s="51"/>
      <c r="AA2394" s="51"/>
    </row>
    <row r="2395" spans="1:27" ht="11.65" customHeight="1">
      <c r="A2395" s="53">
        <v>2266</v>
      </c>
      <c r="C2395" s="101"/>
      <c r="H2395" s="59"/>
      <c r="I2395" s="106">
        <v>0</v>
      </c>
      <c r="J2395" s="106">
        <v>0</v>
      </c>
      <c r="K2395" s="106">
        <v>0</v>
      </c>
      <c r="L2395" s="106">
        <v>0</v>
      </c>
      <c r="M2395" s="106">
        <v>0</v>
      </c>
      <c r="O2395" s="51"/>
      <c r="P2395" s="51"/>
      <c r="Q2395" s="51"/>
      <c r="R2395" s="51"/>
      <c r="S2395" s="51"/>
      <c r="T2395" s="51"/>
      <c r="U2395" s="51"/>
      <c r="V2395" s="51"/>
      <c r="W2395" s="51"/>
      <c r="X2395" s="51"/>
      <c r="Y2395" s="51"/>
      <c r="Z2395" s="51"/>
      <c r="AA2395" s="51"/>
    </row>
    <row r="2396" spans="1:27" ht="11.65" customHeight="1">
      <c r="A2396" s="53">
        <v>2267</v>
      </c>
      <c r="C2396" s="101"/>
      <c r="H2396" s="59"/>
      <c r="I2396" s="7"/>
      <c r="J2396" s="7"/>
      <c r="K2396" s="7"/>
      <c r="L2396" s="7"/>
      <c r="M2396" s="7"/>
      <c r="O2396" s="51"/>
      <c r="P2396" s="51"/>
      <c r="Q2396" s="51"/>
      <c r="R2396" s="51"/>
      <c r="S2396" s="51"/>
      <c r="T2396" s="51"/>
      <c r="U2396" s="51"/>
      <c r="V2396" s="51"/>
      <c r="W2396" s="51"/>
      <c r="X2396" s="51"/>
      <c r="Y2396" s="51"/>
      <c r="Z2396" s="51"/>
      <c r="AA2396" s="51"/>
    </row>
    <row r="2397" spans="1:27" ht="11.65" customHeight="1" thickBot="1">
      <c r="A2397" s="53">
        <v>2268</v>
      </c>
      <c r="C2397" s="91" t="s">
        <v>496</v>
      </c>
      <c r="H2397" s="59" t="s">
        <v>402</v>
      </c>
      <c r="I2397" s="108">
        <v>946810851.9425</v>
      </c>
      <c r="J2397" s="108">
        <v>844782987.36264253</v>
      </c>
      <c r="K2397" s="108">
        <v>102027864.57985744</v>
      </c>
      <c r="L2397" s="108">
        <v>2776933.7063646782</v>
      </c>
      <c r="M2397" s="108">
        <v>104804798.28622212</v>
      </c>
      <c r="O2397" s="105"/>
      <c r="P2397" s="105"/>
      <c r="Q2397" s="105"/>
      <c r="R2397" s="105"/>
      <c r="S2397" s="105"/>
      <c r="T2397" s="105"/>
      <c r="U2397" s="51"/>
      <c r="V2397" s="105"/>
      <c r="W2397" s="105"/>
      <c r="X2397" s="105"/>
      <c r="Y2397" s="105"/>
      <c r="Z2397" s="105"/>
      <c r="AA2397" s="105"/>
    </row>
    <row r="2398" spans="1:27" ht="11.65" customHeight="1" thickTop="1">
      <c r="A2398" s="53">
        <v>2269</v>
      </c>
      <c r="C2398" s="91"/>
      <c r="H2398" s="59"/>
      <c r="I2398" s="51"/>
      <c r="J2398" s="7"/>
      <c r="K2398" s="7"/>
      <c r="L2398" s="7"/>
      <c r="M2398" s="7"/>
      <c r="O2398" s="51"/>
      <c r="P2398" s="51"/>
      <c r="Q2398" s="51"/>
      <c r="R2398" s="51"/>
      <c r="S2398" s="51"/>
      <c r="T2398" s="51"/>
      <c r="U2398" s="51"/>
      <c r="V2398" s="51"/>
      <c r="W2398" s="51"/>
      <c r="X2398" s="51"/>
      <c r="Y2398" s="51"/>
      <c r="Z2398" s="51"/>
      <c r="AA2398" s="51"/>
    </row>
    <row r="2399" spans="1:27" ht="11.65" customHeight="1">
      <c r="A2399" s="53">
        <v>2270</v>
      </c>
      <c r="C2399" s="101" t="s">
        <v>497</v>
      </c>
      <c r="H2399" s="59"/>
      <c r="I2399" s="7"/>
      <c r="J2399" s="7"/>
      <c r="K2399" s="7"/>
      <c r="L2399" s="7"/>
      <c r="M2399" s="7"/>
      <c r="O2399" s="51"/>
      <c r="P2399" s="51"/>
      <c r="Q2399" s="51"/>
      <c r="R2399" s="51"/>
      <c r="S2399" s="51"/>
      <c r="T2399" s="51"/>
      <c r="U2399" s="51"/>
      <c r="V2399" s="51"/>
      <c r="W2399" s="51"/>
      <c r="X2399" s="51"/>
      <c r="Y2399" s="51"/>
      <c r="Z2399" s="51"/>
      <c r="AA2399" s="51"/>
    </row>
    <row r="2400" spans="1:27" ht="11.65" customHeight="1">
      <c r="A2400" s="53">
        <v>2271</v>
      </c>
      <c r="C2400" s="101"/>
      <c r="E2400" s="3" t="s">
        <v>569</v>
      </c>
      <c r="H2400" s="59"/>
      <c r="I2400" s="7">
        <v>-9046892.8666666709</v>
      </c>
      <c r="J2400" s="7">
        <v>-11083255.946666671</v>
      </c>
      <c r="K2400" s="103">
        <v>2036363.08</v>
      </c>
      <c r="L2400" s="7">
        <v>0</v>
      </c>
      <c r="M2400" s="7">
        <v>2036363.08</v>
      </c>
      <c r="O2400" s="51"/>
      <c r="P2400" s="51"/>
      <c r="Q2400" s="51"/>
      <c r="R2400" s="51"/>
      <c r="S2400" s="51"/>
      <c r="T2400" s="51"/>
      <c r="U2400" s="51"/>
      <c r="V2400" s="51"/>
      <c r="W2400" s="51"/>
      <c r="X2400" s="51"/>
      <c r="Y2400" s="51"/>
      <c r="Z2400" s="51"/>
      <c r="AA2400" s="51"/>
    </row>
    <row r="2401" spans="1:27" ht="11.65" customHeight="1">
      <c r="A2401" s="53">
        <v>2272</v>
      </c>
      <c r="C2401" s="101"/>
      <c r="E2401" s="3" t="s">
        <v>639</v>
      </c>
      <c r="H2401" s="59"/>
      <c r="I2401" s="7">
        <v>2131834.59</v>
      </c>
      <c r="J2401" s="7">
        <v>1652778.4705292196</v>
      </c>
      <c r="K2401" s="103">
        <v>479056.11947078037</v>
      </c>
      <c r="L2401" s="7">
        <v>0</v>
      </c>
      <c r="M2401" s="7">
        <v>479056.11947078037</v>
      </c>
      <c r="O2401" s="51"/>
      <c r="P2401" s="51"/>
      <c r="Q2401" s="51"/>
      <c r="R2401" s="51"/>
      <c r="S2401" s="51"/>
      <c r="T2401" s="51"/>
      <c r="U2401" s="51"/>
      <c r="V2401" s="51"/>
      <c r="W2401" s="51"/>
      <c r="X2401" s="51"/>
      <c r="Y2401" s="51"/>
      <c r="Z2401" s="51"/>
      <c r="AA2401" s="51"/>
    </row>
    <row r="2402" spans="1:27" ht="11.65" customHeight="1">
      <c r="A2402" s="53">
        <v>2273</v>
      </c>
      <c r="C2402" s="101"/>
      <c r="E2402" s="3" t="s">
        <v>651</v>
      </c>
      <c r="H2402" s="59"/>
      <c r="I2402" s="7">
        <v>0</v>
      </c>
      <c r="J2402" s="7">
        <v>0</v>
      </c>
      <c r="K2402" s="103">
        <v>0</v>
      </c>
      <c r="L2402" s="7">
        <v>0</v>
      </c>
      <c r="M2402" s="7">
        <v>0</v>
      </c>
      <c r="O2402" s="51"/>
      <c r="P2402" s="51"/>
      <c r="Q2402" s="51"/>
      <c r="R2402" s="51"/>
      <c r="S2402" s="51"/>
      <c r="T2402" s="51"/>
      <c r="U2402" s="51"/>
      <c r="V2402" s="51"/>
      <c r="W2402" s="51"/>
      <c r="X2402" s="51"/>
      <c r="Y2402" s="51"/>
      <c r="Z2402" s="51"/>
      <c r="AA2402" s="51"/>
    </row>
    <row r="2403" spans="1:27" ht="11.65" customHeight="1">
      <c r="A2403" s="53">
        <v>2274</v>
      </c>
      <c r="C2403" s="101"/>
      <c r="E2403" s="3" t="s">
        <v>249</v>
      </c>
      <c r="H2403" s="59"/>
      <c r="I2403" s="7">
        <v>1600187.12</v>
      </c>
      <c r="J2403" s="7">
        <v>1474086.3070213639</v>
      </c>
      <c r="K2403" s="103">
        <v>126100.81297863623</v>
      </c>
      <c r="L2403" s="7">
        <v>0</v>
      </c>
      <c r="M2403" s="7">
        <v>126100.81297863623</v>
      </c>
      <c r="O2403" s="51"/>
      <c r="P2403" s="51"/>
      <c r="Q2403" s="51"/>
      <c r="R2403" s="51"/>
      <c r="S2403" s="51"/>
      <c r="T2403" s="51"/>
      <c r="U2403" s="51"/>
      <c r="V2403" s="51"/>
      <c r="W2403" s="51"/>
      <c r="X2403" s="51"/>
      <c r="Y2403" s="51"/>
      <c r="Z2403" s="51"/>
      <c r="AA2403" s="51"/>
    </row>
    <row r="2404" spans="1:27" ht="11.65" customHeight="1">
      <c r="A2404" s="53">
        <v>2275</v>
      </c>
      <c r="C2404" s="101"/>
      <c r="E2404" s="57" t="s">
        <v>632</v>
      </c>
      <c r="H2404" s="59"/>
      <c r="I2404" s="7">
        <v>395402138.22874999</v>
      </c>
      <c r="J2404" s="7">
        <v>368035939.60753918</v>
      </c>
      <c r="K2404" s="103">
        <v>27366198.621210787</v>
      </c>
      <c r="L2404" s="7">
        <v>990590.87370997667</v>
      </c>
      <c r="M2404" s="7">
        <v>28356789.494920764</v>
      </c>
      <c r="O2404" s="51"/>
      <c r="P2404" s="51"/>
      <c r="Q2404" s="51"/>
      <c r="R2404" s="51"/>
      <c r="S2404" s="51"/>
      <c r="T2404" s="51"/>
      <c r="U2404" s="51"/>
      <c r="V2404" s="51"/>
      <c r="W2404" s="51"/>
      <c r="X2404" s="51"/>
      <c r="Y2404" s="51"/>
      <c r="Z2404" s="51"/>
      <c r="AA2404" s="51"/>
    </row>
    <row r="2405" spans="1:27" ht="11.65" customHeight="1">
      <c r="A2405" s="53">
        <v>2276</v>
      </c>
      <c r="C2405" s="101"/>
      <c r="E2405" s="57" t="s">
        <v>647</v>
      </c>
      <c r="H2405" s="59"/>
      <c r="I2405" s="7">
        <v>181436816.46875</v>
      </c>
      <c r="J2405" s="7">
        <v>168923478.06982821</v>
      </c>
      <c r="K2405" s="103">
        <v>12513338.398921788</v>
      </c>
      <c r="L2405" s="7">
        <v>186550.61383481137</v>
      </c>
      <c r="M2405" s="7">
        <v>12699889.012756599</v>
      </c>
      <c r="O2405" s="51"/>
      <c r="P2405" s="51"/>
      <c r="Q2405" s="51"/>
      <c r="R2405" s="51"/>
      <c r="S2405" s="51"/>
      <c r="T2405" s="51"/>
      <c r="U2405" s="51"/>
      <c r="V2405" s="51"/>
      <c r="W2405" s="51"/>
      <c r="X2405" s="51"/>
      <c r="Y2405" s="51"/>
      <c r="Z2405" s="51"/>
      <c r="AA2405" s="51"/>
    </row>
    <row r="2406" spans="1:27" ht="11.65" customHeight="1">
      <c r="A2406" s="53">
        <v>2277</v>
      </c>
      <c r="C2406" s="101"/>
      <c r="E2406" s="57" t="s">
        <v>634</v>
      </c>
      <c r="H2406" s="59"/>
      <c r="I2406" s="7">
        <v>264809623.57791668</v>
      </c>
      <c r="J2406" s="7">
        <v>205302816.03064123</v>
      </c>
      <c r="K2406" s="103">
        <v>59506807.547275446</v>
      </c>
      <c r="L2406" s="7">
        <v>1599792.2188198939</v>
      </c>
      <c r="M2406" s="7">
        <v>61106599.76609534</v>
      </c>
      <c r="O2406" s="51"/>
      <c r="P2406" s="51"/>
      <c r="Q2406" s="51"/>
      <c r="R2406" s="51"/>
      <c r="S2406" s="51"/>
      <c r="T2406" s="51"/>
      <c r="U2406" s="51"/>
      <c r="V2406" s="51"/>
      <c r="W2406" s="51"/>
      <c r="X2406" s="51"/>
      <c r="Y2406" s="51"/>
      <c r="Z2406" s="51"/>
      <c r="AA2406" s="51"/>
    </row>
    <row r="2407" spans="1:27" ht="11.65" customHeight="1">
      <c r="A2407" s="53">
        <v>2278</v>
      </c>
      <c r="C2407" s="101"/>
      <c r="E2407" s="57" t="s">
        <v>636</v>
      </c>
      <c r="H2407" s="59"/>
      <c r="I2407" s="7">
        <v>110476764.30833329</v>
      </c>
      <c r="J2407" s="7">
        <v>110476764.30833329</v>
      </c>
      <c r="K2407" s="103">
        <v>0</v>
      </c>
      <c r="L2407" s="7">
        <v>0</v>
      </c>
      <c r="M2407" s="7">
        <v>0</v>
      </c>
      <c r="O2407" s="51"/>
      <c r="P2407" s="51"/>
      <c r="Q2407" s="51"/>
      <c r="R2407" s="51"/>
      <c r="S2407" s="51"/>
      <c r="T2407" s="51"/>
      <c r="U2407" s="51"/>
      <c r="V2407" s="51"/>
      <c r="W2407" s="51"/>
      <c r="X2407" s="51"/>
      <c r="Y2407" s="51"/>
      <c r="Z2407" s="51"/>
      <c r="AA2407" s="51"/>
    </row>
    <row r="2408" spans="1:27" ht="11.65" customHeight="1">
      <c r="A2408" s="53">
        <v>2279</v>
      </c>
      <c r="C2408" s="101"/>
      <c r="E2408" s="57" t="s">
        <v>637</v>
      </c>
      <c r="H2408" s="59"/>
      <c r="I2408" s="7">
        <v>0</v>
      </c>
      <c r="J2408" s="7">
        <v>0</v>
      </c>
      <c r="K2408" s="103">
        <v>0</v>
      </c>
      <c r="L2408" s="7">
        <v>0</v>
      </c>
      <c r="M2408" s="7">
        <v>0</v>
      </c>
      <c r="O2408" s="51"/>
      <c r="P2408" s="51"/>
      <c r="Q2408" s="51"/>
      <c r="R2408" s="51"/>
      <c r="S2408" s="51"/>
      <c r="T2408" s="51"/>
      <c r="U2408" s="51"/>
      <c r="V2408" s="51"/>
      <c r="W2408" s="51"/>
      <c r="X2408" s="51"/>
      <c r="Y2408" s="51"/>
      <c r="Z2408" s="51"/>
      <c r="AA2408" s="51"/>
    </row>
    <row r="2409" spans="1:27" ht="11.65" customHeight="1">
      <c r="A2409" s="53">
        <v>2280</v>
      </c>
      <c r="C2409" s="101"/>
      <c r="E2409" s="57" t="s">
        <v>398</v>
      </c>
      <c r="H2409" s="59"/>
      <c r="I2409" s="7">
        <v>380.51541666666702</v>
      </c>
      <c r="J2409" s="7">
        <v>380.51541666666702</v>
      </c>
      <c r="K2409" s="103">
        <v>0</v>
      </c>
      <c r="L2409" s="7">
        <v>0</v>
      </c>
      <c r="M2409" s="7">
        <v>0</v>
      </c>
      <c r="O2409" s="51"/>
      <c r="P2409" s="51"/>
      <c r="Q2409" s="51"/>
      <c r="R2409" s="51"/>
      <c r="S2409" s="51"/>
      <c r="T2409" s="51"/>
      <c r="U2409" s="51"/>
      <c r="V2409" s="51"/>
      <c r="W2409" s="51"/>
      <c r="X2409" s="51"/>
      <c r="Y2409" s="51"/>
      <c r="Z2409" s="51"/>
      <c r="AA2409" s="51"/>
    </row>
    <row r="2410" spans="1:27" ht="11.65" customHeight="1">
      <c r="A2410" s="53">
        <v>2281</v>
      </c>
      <c r="C2410" s="101"/>
      <c r="E2410" s="101" t="s">
        <v>660</v>
      </c>
      <c r="H2410" s="59"/>
      <c r="I2410" s="7">
        <v>0</v>
      </c>
      <c r="J2410" s="7">
        <v>0</v>
      </c>
      <c r="K2410" s="103">
        <v>0</v>
      </c>
      <c r="L2410" s="7">
        <v>0</v>
      </c>
      <c r="M2410" s="7">
        <v>0</v>
      </c>
      <c r="O2410" s="51"/>
      <c r="P2410" s="51"/>
      <c r="Q2410" s="51"/>
      <c r="R2410" s="51"/>
      <c r="S2410" s="51"/>
      <c r="T2410" s="51"/>
      <c r="U2410" s="51"/>
      <c r="V2410" s="51"/>
      <c r="W2410" s="51"/>
      <c r="X2410" s="51"/>
      <c r="Y2410" s="51"/>
      <c r="Z2410" s="51"/>
      <c r="AA2410" s="51"/>
    </row>
    <row r="2411" spans="1:27" ht="11.65" customHeight="1">
      <c r="A2411" s="53">
        <v>2282</v>
      </c>
      <c r="C2411" s="101"/>
      <c r="E2411" s="101" t="s">
        <v>662</v>
      </c>
      <c r="H2411" s="59"/>
      <c r="I2411" s="7">
        <v>0</v>
      </c>
      <c r="J2411" s="7">
        <v>0</v>
      </c>
      <c r="K2411" s="103">
        <v>0</v>
      </c>
      <c r="L2411" s="7">
        <v>0</v>
      </c>
      <c r="M2411" s="7">
        <v>0</v>
      </c>
      <c r="O2411" s="51"/>
      <c r="P2411" s="51"/>
      <c r="Q2411" s="51"/>
      <c r="R2411" s="51"/>
      <c r="S2411" s="51"/>
      <c r="T2411" s="51"/>
      <c r="U2411" s="51"/>
      <c r="V2411" s="51"/>
      <c r="W2411" s="51"/>
      <c r="X2411" s="51"/>
      <c r="Y2411" s="51"/>
      <c r="Z2411" s="51"/>
      <c r="AA2411" s="51"/>
    </row>
    <row r="2412" spans="1:27" ht="11.65" customHeight="1">
      <c r="A2412" s="53">
        <v>2283</v>
      </c>
      <c r="C2412" s="101"/>
      <c r="E2412" s="57" t="s">
        <v>630</v>
      </c>
      <c r="H2412" s="59"/>
      <c r="I2412" s="7">
        <v>0</v>
      </c>
      <c r="J2412" s="7">
        <v>0</v>
      </c>
      <c r="K2412" s="103">
        <v>0</v>
      </c>
      <c r="L2412" s="7">
        <v>0</v>
      </c>
      <c r="M2412" s="7">
        <v>0</v>
      </c>
      <c r="O2412" s="51"/>
      <c r="P2412" s="51"/>
      <c r="Q2412" s="51"/>
      <c r="R2412" s="51"/>
      <c r="S2412" s="51"/>
      <c r="T2412" s="51"/>
      <c r="U2412" s="51"/>
      <c r="V2412" s="51"/>
      <c r="W2412" s="51"/>
      <c r="X2412" s="51"/>
      <c r="Y2412" s="51"/>
      <c r="Z2412" s="51"/>
      <c r="AA2412" s="51"/>
    </row>
    <row r="2413" spans="1:27" ht="11.65" customHeight="1" thickBot="1">
      <c r="A2413" s="53">
        <v>2284</v>
      </c>
      <c r="C2413" s="101" t="s">
        <v>498</v>
      </c>
      <c r="H2413" s="59" t="s">
        <v>402</v>
      </c>
      <c r="I2413" s="118">
        <v>946810851.94249976</v>
      </c>
      <c r="J2413" s="118">
        <v>844782987.36264241</v>
      </c>
      <c r="K2413" s="118">
        <v>102027864.57985744</v>
      </c>
      <c r="L2413" s="118">
        <v>2776933.7063646819</v>
      </c>
      <c r="M2413" s="118">
        <v>104804798.28622213</v>
      </c>
      <c r="O2413" s="51">
        <v>0</v>
      </c>
      <c r="P2413" s="51"/>
      <c r="Q2413" s="51"/>
      <c r="R2413" s="51"/>
      <c r="S2413" s="51"/>
      <c r="T2413" s="51"/>
      <c r="U2413" s="51"/>
      <c r="V2413" s="51"/>
      <c r="W2413" s="51"/>
      <c r="X2413" s="51"/>
      <c r="Y2413" s="51"/>
      <c r="Z2413" s="51"/>
      <c r="AA2413" s="51"/>
    </row>
    <row r="2414" spans="1:27" ht="11.65" customHeight="1" thickTop="1">
      <c r="A2414" s="53">
        <v>2285</v>
      </c>
      <c r="C2414" s="101" t="s">
        <v>499</v>
      </c>
      <c r="H2414" s="59"/>
      <c r="I2414" s="7"/>
      <c r="J2414" s="7"/>
      <c r="K2414" s="7"/>
      <c r="L2414" s="7"/>
      <c r="M2414" s="7"/>
      <c r="O2414" s="51"/>
      <c r="P2414" s="51"/>
      <c r="Q2414" s="51"/>
      <c r="R2414" s="51"/>
      <c r="S2414" s="51"/>
      <c r="T2414" s="51"/>
      <c r="U2414" s="51"/>
      <c r="V2414" s="51"/>
      <c r="W2414" s="51"/>
      <c r="X2414" s="51"/>
      <c r="Y2414" s="51"/>
      <c r="Z2414" s="51"/>
      <c r="AA2414" s="51"/>
    </row>
    <row r="2415" spans="1:27" ht="11.65" customHeight="1">
      <c r="A2415" s="53">
        <v>2286</v>
      </c>
      <c r="C2415" s="101"/>
      <c r="E2415" s="3" t="s">
        <v>461</v>
      </c>
      <c r="H2415" s="59"/>
      <c r="I2415" s="7">
        <v>77586991.685000002</v>
      </c>
      <c r="J2415" s="7">
        <v>70302564.897916675</v>
      </c>
      <c r="K2415" s="103">
        <v>7284426.7870833296</v>
      </c>
      <c r="L2415" s="7">
        <v>10748705.382916672</v>
      </c>
      <c r="M2415" s="7">
        <v>18033132.170000002</v>
      </c>
      <c r="O2415" s="51"/>
      <c r="P2415" s="51"/>
      <c r="Q2415" s="51"/>
      <c r="R2415" s="51"/>
      <c r="S2415" s="51"/>
      <c r="T2415" s="51"/>
      <c r="U2415" s="51"/>
      <c r="V2415" s="51"/>
      <c r="W2415" s="51"/>
      <c r="X2415" s="51"/>
      <c r="Y2415" s="51"/>
      <c r="Z2415" s="51"/>
      <c r="AA2415" s="51"/>
    </row>
    <row r="2416" spans="1:27" ht="11.65" customHeight="1">
      <c r="A2416" s="53">
        <v>2287</v>
      </c>
      <c r="C2416" s="101"/>
      <c r="E2416" s="3" t="s">
        <v>463</v>
      </c>
      <c r="H2416" s="59"/>
      <c r="I2416" s="7">
        <v>0</v>
      </c>
      <c r="J2416" s="7">
        <v>0</v>
      </c>
      <c r="K2416" s="103">
        <v>0</v>
      </c>
      <c r="L2416" s="7">
        <v>0</v>
      </c>
      <c r="M2416" s="7">
        <v>0</v>
      </c>
      <c r="O2416" s="51"/>
      <c r="P2416" s="51"/>
      <c r="Q2416" s="51"/>
      <c r="R2416" s="51"/>
      <c r="S2416" s="51"/>
      <c r="T2416" s="51"/>
      <c r="U2416" s="51"/>
      <c r="V2416" s="51"/>
      <c r="W2416" s="51"/>
      <c r="X2416" s="51"/>
      <c r="Y2416" s="51"/>
      <c r="Z2416" s="51"/>
      <c r="AA2416" s="51"/>
    </row>
    <row r="2417" spans="1:27" ht="11.65" customHeight="1">
      <c r="A2417" s="53">
        <v>2288</v>
      </c>
      <c r="C2417" s="101"/>
      <c r="E2417" s="57" t="s">
        <v>484</v>
      </c>
      <c r="H2417" s="59"/>
      <c r="I2417" s="7">
        <v>45104745.403333299</v>
      </c>
      <c r="J2417" s="7">
        <v>41982998.447193511</v>
      </c>
      <c r="K2417" s="103">
        <v>3121746.9561397866</v>
      </c>
      <c r="L2417" s="7">
        <v>559749.07244977728</v>
      </c>
      <c r="M2417" s="7">
        <v>3681496.0285895639</v>
      </c>
      <c r="O2417" s="51"/>
      <c r="P2417" s="51"/>
      <c r="Q2417" s="51"/>
      <c r="R2417" s="51"/>
      <c r="S2417" s="51"/>
      <c r="T2417" s="51"/>
      <c r="U2417" s="51"/>
      <c r="V2417" s="51"/>
      <c r="W2417" s="51"/>
      <c r="X2417" s="51"/>
      <c r="Y2417" s="51"/>
      <c r="Z2417" s="51"/>
      <c r="AA2417" s="51"/>
    </row>
    <row r="2418" spans="1:27" ht="11.65" customHeight="1">
      <c r="A2418" s="53">
        <v>2289</v>
      </c>
      <c r="C2418" s="101"/>
      <c r="E2418" s="57" t="s">
        <v>425</v>
      </c>
      <c r="H2418" s="59"/>
      <c r="I2418" s="7">
        <v>0</v>
      </c>
      <c r="J2418" s="7">
        <v>0</v>
      </c>
      <c r="K2418" s="103">
        <v>0</v>
      </c>
      <c r="L2418" s="7">
        <v>0</v>
      </c>
      <c r="M2418" s="7">
        <v>0</v>
      </c>
      <c r="O2418" s="51"/>
      <c r="P2418" s="51"/>
      <c r="Q2418" s="51"/>
      <c r="R2418" s="51"/>
      <c r="S2418" s="51"/>
      <c r="T2418" s="51"/>
      <c r="U2418" s="51"/>
      <c r="V2418" s="51"/>
      <c r="W2418" s="51"/>
      <c r="X2418" s="51"/>
      <c r="Y2418" s="51"/>
      <c r="Z2418" s="51"/>
      <c r="AA2418" s="51"/>
    </row>
    <row r="2419" spans="1:27" ht="11.65" customHeight="1">
      <c r="A2419" s="53">
        <v>2290</v>
      </c>
      <c r="C2419" s="101"/>
      <c r="E2419" s="57" t="s">
        <v>416</v>
      </c>
      <c r="H2419" s="59"/>
      <c r="I2419" s="7">
        <v>0</v>
      </c>
      <c r="J2419" s="7">
        <v>0</v>
      </c>
      <c r="K2419" s="103">
        <v>0</v>
      </c>
      <c r="L2419" s="7">
        <v>0</v>
      </c>
      <c r="M2419" s="7">
        <v>0</v>
      </c>
      <c r="O2419" s="51"/>
      <c r="P2419" s="51"/>
      <c r="Q2419" s="51"/>
      <c r="R2419" s="51"/>
      <c r="S2419" s="51"/>
      <c r="T2419" s="51"/>
      <c r="U2419" s="51"/>
      <c r="V2419" s="51"/>
      <c r="W2419" s="51"/>
      <c r="X2419" s="51"/>
      <c r="Y2419" s="51"/>
      <c r="Z2419" s="51"/>
      <c r="AA2419" s="51"/>
    </row>
    <row r="2420" spans="1:27" ht="11.65" customHeight="1">
      <c r="A2420" s="53">
        <v>2291</v>
      </c>
      <c r="C2420" s="101"/>
      <c r="E2420" s="57" t="s">
        <v>435</v>
      </c>
      <c r="H2420" s="59"/>
      <c r="I2420" s="7">
        <v>-553173</v>
      </c>
      <c r="J2420" s="7">
        <v>-428866.49328551331</v>
      </c>
      <c r="K2420" s="103">
        <v>-124306.50671448671</v>
      </c>
      <c r="L2420" s="7">
        <v>0</v>
      </c>
      <c r="M2420" s="7">
        <v>-124306.50671448671</v>
      </c>
      <c r="O2420" s="51"/>
      <c r="P2420" s="51"/>
      <c r="Q2420" s="51"/>
      <c r="R2420" s="51"/>
      <c r="S2420" s="51"/>
      <c r="T2420" s="51"/>
      <c r="U2420" s="51"/>
      <c r="V2420" s="51"/>
      <c r="W2420" s="51"/>
      <c r="X2420" s="51"/>
      <c r="Y2420" s="51"/>
      <c r="Z2420" s="51"/>
      <c r="AA2420" s="51"/>
    </row>
    <row r="2421" spans="1:27" ht="11.65" customHeight="1">
      <c r="A2421" s="53">
        <v>2292</v>
      </c>
      <c r="C2421" s="101"/>
      <c r="E2421" s="57" t="s">
        <v>449</v>
      </c>
      <c r="H2421" s="59"/>
      <c r="I2421" s="7">
        <v>91073926.612499997</v>
      </c>
      <c r="J2421" s="7">
        <v>83635251.68164584</v>
      </c>
      <c r="K2421" s="103">
        <v>7438674.9308541622</v>
      </c>
      <c r="L2421" s="7">
        <v>-2154101.0874688271</v>
      </c>
      <c r="M2421" s="7">
        <v>5284573.8433853351</v>
      </c>
      <c r="O2421" s="51"/>
      <c r="P2421" s="51"/>
      <c r="Q2421" s="51"/>
      <c r="R2421" s="51"/>
      <c r="S2421" s="51"/>
      <c r="T2421" s="51"/>
      <c r="U2421" s="51"/>
      <c r="V2421" s="51"/>
      <c r="W2421" s="51"/>
      <c r="X2421" s="51"/>
      <c r="Y2421" s="51"/>
      <c r="Z2421" s="51"/>
      <c r="AA2421" s="51"/>
    </row>
    <row r="2422" spans="1:27" ht="11.65" customHeight="1">
      <c r="A2422" s="53">
        <v>2293</v>
      </c>
      <c r="C2422" s="101"/>
      <c r="E2422" s="3" t="s">
        <v>451</v>
      </c>
      <c r="H2422" s="59"/>
      <c r="I2422" s="7">
        <v>0</v>
      </c>
      <c r="J2422" s="7">
        <v>0</v>
      </c>
      <c r="K2422" s="103">
        <v>0</v>
      </c>
      <c r="L2422" s="7">
        <v>0</v>
      </c>
      <c r="M2422" s="7">
        <v>0</v>
      </c>
      <c r="O2422" s="51"/>
      <c r="P2422" s="51"/>
      <c r="Q2422" s="51"/>
      <c r="R2422" s="51"/>
      <c r="S2422" s="51"/>
      <c r="T2422" s="51"/>
      <c r="U2422" s="51"/>
      <c r="V2422" s="51"/>
      <c r="W2422" s="51"/>
      <c r="X2422" s="51"/>
      <c r="Y2422" s="51"/>
      <c r="Z2422" s="51"/>
      <c r="AA2422" s="51"/>
    </row>
    <row r="2423" spans="1:27" ht="11.65" customHeight="1">
      <c r="A2423" s="53">
        <v>2294</v>
      </c>
      <c r="C2423" s="101"/>
      <c r="E2423" s="57" t="s">
        <v>494</v>
      </c>
      <c r="H2423" s="59"/>
      <c r="I2423" s="7">
        <v>0</v>
      </c>
      <c r="J2423" s="7">
        <v>0</v>
      </c>
      <c r="K2423" s="103">
        <v>0</v>
      </c>
      <c r="L2423" s="7">
        <v>0</v>
      </c>
      <c r="M2423" s="7">
        <v>0</v>
      </c>
      <c r="O2423" s="51"/>
      <c r="P2423" s="51"/>
      <c r="Q2423" s="51"/>
      <c r="R2423" s="51"/>
      <c r="S2423" s="51"/>
      <c r="T2423" s="51"/>
      <c r="U2423" s="51"/>
      <c r="V2423" s="51"/>
      <c r="W2423" s="51"/>
      <c r="X2423" s="51"/>
      <c r="Y2423" s="51"/>
      <c r="Z2423" s="51"/>
      <c r="AA2423" s="51"/>
    </row>
    <row r="2424" spans="1:27" ht="11.65" customHeight="1">
      <c r="A2424" s="53">
        <v>2295</v>
      </c>
      <c r="C2424" s="101"/>
      <c r="E2424" s="57" t="s">
        <v>477</v>
      </c>
      <c r="H2424" s="59"/>
      <c r="I2424" s="7"/>
      <c r="J2424" s="7"/>
      <c r="K2424" s="7"/>
      <c r="L2424" s="7"/>
      <c r="M2424" s="7"/>
      <c r="O2424" s="51"/>
      <c r="P2424" s="51"/>
      <c r="Q2424" s="51"/>
      <c r="R2424" s="51"/>
      <c r="S2424" s="51"/>
      <c r="T2424" s="51"/>
      <c r="U2424" s="51"/>
      <c r="V2424" s="51"/>
      <c r="W2424" s="51"/>
      <c r="X2424" s="51"/>
      <c r="Y2424" s="51"/>
      <c r="Z2424" s="51"/>
      <c r="AA2424" s="51"/>
    </row>
    <row r="2425" spans="1:27" ht="11.65" customHeight="1">
      <c r="A2425" s="53">
        <v>2296</v>
      </c>
      <c r="C2425" s="101"/>
      <c r="E2425" s="57" t="s">
        <v>409</v>
      </c>
      <c r="H2425" s="59"/>
      <c r="I2425" s="7">
        <v>42540553.700416699</v>
      </c>
      <c r="J2425" s="7">
        <v>37780000.19405634</v>
      </c>
      <c r="K2425" s="103">
        <v>4760553.5063603614</v>
      </c>
      <c r="L2425" s="7">
        <v>-1007351.0707170442</v>
      </c>
      <c r="M2425" s="7">
        <v>3753202.4356433172</v>
      </c>
      <c r="O2425" s="51"/>
      <c r="P2425" s="51"/>
      <c r="Q2425" s="51"/>
      <c r="R2425" s="51"/>
      <c r="S2425" s="51"/>
      <c r="T2425" s="51"/>
      <c r="U2425" s="51"/>
      <c r="V2425" s="51"/>
      <c r="W2425" s="51"/>
      <c r="X2425" s="51"/>
      <c r="Y2425" s="51"/>
      <c r="Z2425" s="51"/>
      <c r="AA2425" s="51"/>
    </row>
    <row r="2426" spans="1:27" ht="11.65" customHeight="1" thickBot="1">
      <c r="A2426" s="53">
        <v>2297</v>
      </c>
      <c r="C2426" s="101" t="s">
        <v>500</v>
      </c>
      <c r="H2426" s="59"/>
      <c r="I2426" s="118">
        <v>255753044.40125</v>
      </c>
      <c r="J2426" s="118">
        <v>233271948.72752684</v>
      </c>
      <c r="K2426" s="118">
        <v>22481095.673723154</v>
      </c>
      <c r="L2426" s="118">
        <v>8147002.2971805781</v>
      </c>
      <c r="M2426" s="118">
        <v>30628097.970903732</v>
      </c>
      <c r="O2426" s="51"/>
      <c r="P2426" s="51"/>
      <c r="Q2426" s="51"/>
      <c r="R2426" s="51"/>
      <c r="S2426" s="51"/>
      <c r="T2426" s="51"/>
      <c r="U2426" s="51"/>
      <c r="V2426" s="51"/>
      <c r="W2426" s="51"/>
      <c r="X2426" s="51"/>
      <c r="Y2426" s="51"/>
      <c r="Z2426" s="51"/>
      <c r="AA2426" s="51"/>
    </row>
    <row r="2427" spans="1:27" ht="11.65" customHeight="1" thickTop="1">
      <c r="A2427" s="53">
        <v>2298</v>
      </c>
      <c r="C2427" s="101"/>
      <c r="H2427" s="59"/>
      <c r="I2427" s="7"/>
      <c r="J2427" s="7"/>
      <c r="K2427" s="7"/>
      <c r="L2427" s="7"/>
      <c r="M2427" s="7"/>
      <c r="O2427" s="51"/>
      <c r="P2427" s="51"/>
      <c r="Q2427" s="51"/>
      <c r="R2427" s="51"/>
      <c r="S2427" s="51"/>
      <c r="T2427" s="51"/>
      <c r="U2427" s="51"/>
      <c r="V2427" s="51"/>
      <c r="W2427" s="51"/>
      <c r="X2427" s="51"/>
      <c r="Y2427" s="51"/>
      <c r="Z2427" s="51"/>
      <c r="AA2427" s="51"/>
    </row>
    <row r="2428" spans="1:27" ht="11.65" customHeight="1" thickBot="1">
      <c r="A2428" s="53">
        <v>2299</v>
      </c>
      <c r="C2428" s="91" t="s">
        <v>501</v>
      </c>
      <c r="H2428" s="59" t="s">
        <v>402</v>
      </c>
      <c r="I2428" s="108">
        <v>28338568445.622917</v>
      </c>
      <c r="J2428" s="108">
        <v>26377226263.211563</v>
      </c>
      <c r="K2428" s="108">
        <v>1961342182.4113574</v>
      </c>
      <c r="L2428" s="108">
        <v>30758689.765154466</v>
      </c>
      <c r="M2428" s="108">
        <v>1992100872.176512</v>
      </c>
      <c r="N2428" s="7" t="s">
        <v>65</v>
      </c>
      <c r="O2428" s="105"/>
      <c r="P2428" s="105"/>
      <c r="Q2428" s="105"/>
      <c r="R2428" s="105"/>
      <c r="S2428" s="105"/>
      <c r="T2428" s="105"/>
      <c r="U2428" s="51"/>
      <c r="V2428" s="105"/>
      <c r="W2428" s="105"/>
      <c r="X2428" s="105"/>
      <c r="Y2428" s="105"/>
      <c r="Z2428" s="105"/>
      <c r="AA2428" s="105"/>
    </row>
    <row r="2429" spans="1:27" ht="11.65" customHeight="1" thickTop="1">
      <c r="A2429" s="53">
        <v>2300</v>
      </c>
      <c r="C2429" s="101" t="s">
        <v>502</v>
      </c>
      <c r="H2429" s="59"/>
      <c r="I2429" s="7"/>
      <c r="J2429" s="7"/>
      <c r="K2429" s="7"/>
      <c r="L2429" s="7"/>
      <c r="M2429" s="7"/>
      <c r="O2429" s="51"/>
      <c r="P2429" s="51"/>
      <c r="Q2429" s="51"/>
      <c r="R2429" s="51"/>
      <c r="S2429" s="51"/>
      <c r="T2429" s="51"/>
      <c r="U2429" s="51"/>
      <c r="V2429" s="51"/>
      <c r="W2429" s="51"/>
      <c r="X2429" s="51"/>
      <c r="Y2429" s="51"/>
      <c r="Z2429" s="51"/>
      <c r="AA2429" s="51"/>
    </row>
    <row r="2430" spans="1:27" ht="11.65" customHeight="1">
      <c r="A2430" s="53">
        <v>2301</v>
      </c>
      <c r="C2430" s="101"/>
      <c r="E2430" s="3" t="s">
        <v>569</v>
      </c>
      <c r="H2430" s="59"/>
      <c r="I2430" s="7">
        <v>7934109268.6825027</v>
      </c>
      <c r="J2430" s="7">
        <v>7349231023.2112522</v>
      </c>
      <c r="K2430" s="103">
        <v>584878245.47125065</v>
      </c>
      <c r="L2430" s="7">
        <v>19775758.541749358</v>
      </c>
      <c r="M2430" s="7">
        <v>604654004.01300001</v>
      </c>
      <c r="O2430" s="51"/>
      <c r="P2430" s="51"/>
      <c r="Q2430" s="51"/>
      <c r="R2430" s="51"/>
      <c r="S2430" s="51"/>
      <c r="T2430" s="51"/>
      <c r="U2430" s="51"/>
      <c r="V2430" s="51"/>
      <c r="W2430" s="51"/>
      <c r="X2430" s="51"/>
      <c r="Y2430" s="51"/>
      <c r="Z2430" s="51"/>
      <c r="AA2430" s="51"/>
    </row>
    <row r="2431" spans="1:27" ht="11.65" customHeight="1">
      <c r="A2431" s="53">
        <v>2302</v>
      </c>
      <c r="C2431" s="101"/>
      <c r="E2431" s="57" t="s">
        <v>630</v>
      </c>
      <c r="H2431" s="59"/>
      <c r="I2431" s="7">
        <v>0</v>
      </c>
      <c r="J2431" s="7">
        <v>0</v>
      </c>
      <c r="K2431" s="103">
        <v>0</v>
      </c>
      <c r="L2431" s="7">
        <v>0</v>
      </c>
      <c r="M2431" s="7">
        <v>0</v>
      </c>
      <c r="O2431" s="51"/>
      <c r="P2431" s="51"/>
      <c r="Q2431" s="51"/>
      <c r="R2431" s="51"/>
      <c r="S2431" s="51"/>
      <c r="T2431" s="51"/>
      <c r="U2431" s="51"/>
      <c r="V2431" s="51"/>
      <c r="W2431" s="51"/>
      <c r="X2431" s="51"/>
      <c r="Y2431" s="51"/>
      <c r="Z2431" s="51"/>
      <c r="AA2431" s="51"/>
    </row>
    <row r="2432" spans="1:27" ht="11.65" customHeight="1">
      <c r="A2432" s="53">
        <v>2303</v>
      </c>
      <c r="C2432" s="101"/>
      <c r="E2432" s="3" t="s">
        <v>639</v>
      </c>
      <c r="H2432" s="59"/>
      <c r="I2432" s="7">
        <v>1533889254.9533334</v>
      </c>
      <c r="J2432" s="7">
        <v>1189200676.5698342</v>
      </c>
      <c r="K2432" s="103">
        <v>344688578.38349921</v>
      </c>
      <c r="L2432" s="7">
        <v>-46614234.102134287</v>
      </c>
      <c r="M2432" s="7">
        <v>298074344.28136492</v>
      </c>
      <c r="O2432" s="51"/>
      <c r="P2432" s="51"/>
      <c r="Q2432" s="51"/>
      <c r="R2432" s="51"/>
      <c r="S2432" s="51"/>
      <c r="T2432" s="51"/>
      <c r="U2432" s="51"/>
      <c r="V2432" s="51"/>
      <c r="W2432" s="51"/>
      <c r="X2432" s="51"/>
      <c r="Y2432" s="51"/>
      <c r="Z2432" s="51"/>
      <c r="AA2432" s="51"/>
    </row>
    <row r="2433" spans="1:27" ht="11.65" customHeight="1">
      <c r="A2433" s="53">
        <v>2304</v>
      </c>
      <c r="C2433" s="101"/>
      <c r="E2433" s="3" t="s">
        <v>651</v>
      </c>
      <c r="H2433" s="59"/>
      <c r="I2433" s="7">
        <v>0</v>
      </c>
      <c r="J2433" s="7">
        <v>0</v>
      </c>
      <c r="K2433" s="103">
        <v>0</v>
      </c>
      <c r="L2433" s="7">
        <v>68790108.161641538</v>
      </c>
      <c r="M2433" s="7">
        <v>68790108.161641538</v>
      </c>
      <c r="O2433" s="51"/>
      <c r="P2433" s="51"/>
      <c r="Q2433" s="51"/>
      <c r="R2433" s="51"/>
      <c r="S2433" s="51"/>
      <c r="T2433" s="51"/>
      <c r="U2433" s="51"/>
      <c r="V2433" s="51"/>
      <c r="W2433" s="51"/>
      <c r="X2433" s="51"/>
      <c r="Y2433" s="51"/>
      <c r="Z2433" s="51"/>
      <c r="AA2433" s="51"/>
    </row>
    <row r="2434" spans="1:27" ht="11.65" customHeight="1">
      <c r="A2434" s="53">
        <v>2305</v>
      </c>
      <c r="C2434" s="101"/>
      <c r="E2434" s="3" t="s">
        <v>249</v>
      </c>
      <c r="H2434" s="59"/>
      <c r="I2434" s="7">
        <v>55005483.345416687</v>
      </c>
      <c r="J2434" s="7">
        <v>50670842.676555485</v>
      </c>
      <c r="K2434" s="103">
        <v>4334640.6688612029</v>
      </c>
      <c r="L2434" s="7">
        <v>-1007351.070717046</v>
      </c>
      <c r="M2434" s="7">
        <v>3327289.5981441569</v>
      </c>
      <c r="O2434" s="51"/>
      <c r="P2434" s="51"/>
      <c r="Q2434" s="51"/>
      <c r="R2434" s="51"/>
      <c r="S2434" s="51"/>
      <c r="T2434" s="51"/>
      <c r="U2434" s="51"/>
      <c r="V2434" s="51"/>
      <c r="W2434" s="51"/>
      <c r="X2434" s="51"/>
      <c r="Y2434" s="51"/>
      <c r="Z2434" s="51"/>
      <c r="AA2434" s="51"/>
    </row>
    <row r="2435" spans="1:27" ht="11.65" customHeight="1">
      <c r="A2435" s="53">
        <v>2306</v>
      </c>
      <c r="C2435" s="101"/>
      <c r="E2435" s="57" t="s">
        <v>632</v>
      </c>
      <c r="H2435" s="59"/>
      <c r="I2435" s="7">
        <v>716909517.2145834</v>
      </c>
      <c r="J2435" s="7">
        <v>667291454.12211609</v>
      </c>
      <c r="K2435" s="103">
        <v>49618063.092467368</v>
      </c>
      <c r="L2435" s="7">
        <v>3336078.643902868</v>
      </c>
      <c r="M2435" s="7">
        <v>52954141.736370236</v>
      </c>
      <c r="O2435" s="51"/>
      <c r="P2435" s="51"/>
      <c r="Q2435" s="51"/>
      <c r="R2435" s="51"/>
      <c r="S2435" s="51"/>
      <c r="T2435" s="51"/>
      <c r="U2435" s="51"/>
      <c r="V2435" s="51"/>
      <c r="W2435" s="51"/>
      <c r="X2435" s="51"/>
      <c r="Y2435" s="51"/>
      <c r="Z2435" s="51"/>
      <c r="AA2435" s="51"/>
    </row>
    <row r="2436" spans="1:27" ht="11.65" customHeight="1">
      <c r="A2436" s="53">
        <v>2307</v>
      </c>
      <c r="C2436" s="101"/>
      <c r="E2436" s="57" t="s">
        <v>647</v>
      </c>
      <c r="H2436" s="59"/>
      <c r="I2436" s="7">
        <v>199030932.30333334</v>
      </c>
      <c r="J2436" s="7">
        <v>185304162.53170067</v>
      </c>
      <c r="K2436" s="103">
        <v>13726769.771632679</v>
      </c>
      <c r="L2436" s="7">
        <v>187334.43785053492</v>
      </c>
      <c r="M2436" s="7">
        <v>13914104.209483214</v>
      </c>
      <c r="O2436" s="51"/>
      <c r="P2436" s="51"/>
      <c r="Q2436" s="51"/>
      <c r="R2436" s="51"/>
      <c r="S2436" s="51"/>
      <c r="T2436" s="51"/>
      <c r="U2436" s="51"/>
      <c r="V2436" s="51"/>
      <c r="W2436" s="51"/>
      <c r="X2436" s="51"/>
      <c r="Y2436" s="51"/>
      <c r="Z2436" s="51"/>
      <c r="AA2436" s="51"/>
    </row>
    <row r="2437" spans="1:27" ht="11.65" customHeight="1">
      <c r="A2437" s="53">
        <v>2308</v>
      </c>
      <c r="C2437" s="101"/>
      <c r="E2437" s="3" t="s">
        <v>656</v>
      </c>
      <c r="H2437" s="59"/>
      <c r="I2437" s="7">
        <v>0</v>
      </c>
      <c r="J2437" s="7">
        <v>0</v>
      </c>
      <c r="K2437" s="103">
        <v>0</v>
      </c>
      <c r="L2437" s="7">
        <v>0</v>
      </c>
      <c r="M2437" s="7">
        <v>0</v>
      </c>
      <c r="O2437" s="51"/>
      <c r="P2437" s="51"/>
      <c r="Q2437" s="51"/>
      <c r="R2437" s="51"/>
      <c r="S2437" s="51"/>
      <c r="T2437" s="51"/>
      <c r="U2437" s="51"/>
      <c r="V2437" s="51"/>
      <c r="W2437" s="51"/>
      <c r="X2437" s="51"/>
      <c r="Y2437" s="51"/>
      <c r="Z2437" s="51"/>
      <c r="AA2437" s="51"/>
    </row>
    <row r="2438" spans="1:27" ht="11.65" customHeight="1">
      <c r="A2438" s="53">
        <v>2309</v>
      </c>
      <c r="C2438" s="101"/>
      <c r="E2438" s="3" t="s">
        <v>634</v>
      </c>
      <c r="H2438" s="59"/>
      <c r="I2438" s="7">
        <v>4293919729.5258336</v>
      </c>
      <c r="J2438" s="7">
        <v>3329009725.4407282</v>
      </c>
      <c r="K2438" s="103">
        <v>964910004.0851053</v>
      </c>
      <c r="L2438" s="7">
        <v>-13709004.847138524</v>
      </c>
      <c r="M2438" s="7">
        <v>951200999.23796678</v>
      </c>
      <c r="O2438" s="51"/>
      <c r="P2438" s="51"/>
      <c r="Q2438" s="51"/>
      <c r="R2438" s="51"/>
      <c r="S2438" s="51"/>
      <c r="T2438" s="51"/>
      <c r="U2438" s="51"/>
      <c r="V2438" s="51"/>
      <c r="W2438" s="51"/>
      <c r="X2438" s="51"/>
      <c r="Y2438" s="51"/>
      <c r="Z2438" s="51"/>
      <c r="AA2438" s="51"/>
    </row>
    <row r="2439" spans="1:27" ht="11.65" customHeight="1">
      <c r="A2439" s="53">
        <v>2310</v>
      </c>
      <c r="C2439" s="101"/>
      <c r="E2439" s="3" t="s">
        <v>636</v>
      </c>
      <c r="H2439" s="59"/>
      <c r="I2439" s="7">
        <v>13618732678.960003</v>
      </c>
      <c r="J2439" s="7">
        <v>13618732678.960003</v>
      </c>
      <c r="K2439" s="103">
        <v>0</v>
      </c>
      <c r="L2439" s="7">
        <v>0</v>
      </c>
      <c r="M2439" s="7">
        <v>0</v>
      </c>
      <c r="O2439" s="51"/>
      <c r="P2439" s="51"/>
      <c r="Q2439" s="51"/>
      <c r="R2439" s="51"/>
      <c r="S2439" s="51"/>
      <c r="T2439" s="51"/>
      <c r="U2439" s="51"/>
      <c r="V2439" s="51"/>
      <c r="W2439" s="51"/>
      <c r="X2439" s="51"/>
      <c r="Y2439" s="51"/>
      <c r="Z2439" s="51"/>
      <c r="AA2439" s="51"/>
    </row>
    <row r="2440" spans="1:27" ht="11.65" customHeight="1">
      <c r="A2440" s="53">
        <v>2311</v>
      </c>
      <c r="C2440" s="101"/>
      <c r="E2440" s="3" t="s">
        <v>637</v>
      </c>
      <c r="H2440" s="59"/>
      <c r="I2440" s="7">
        <v>0</v>
      </c>
      <c r="J2440" s="7">
        <v>0</v>
      </c>
      <c r="K2440" s="103">
        <v>0</v>
      </c>
      <c r="L2440" s="7">
        <v>0</v>
      </c>
      <c r="M2440" s="7">
        <v>0</v>
      </c>
      <c r="O2440" s="51"/>
      <c r="P2440" s="51"/>
      <c r="Q2440" s="51"/>
      <c r="R2440" s="51"/>
      <c r="S2440" s="51"/>
      <c r="T2440" s="51"/>
      <c r="U2440" s="51"/>
      <c r="V2440" s="51"/>
      <c r="W2440" s="51"/>
      <c r="X2440" s="51"/>
      <c r="Y2440" s="51"/>
      <c r="Z2440" s="51"/>
      <c r="AA2440" s="51"/>
    </row>
    <row r="2441" spans="1:27" ht="11.65" customHeight="1">
      <c r="A2441" s="53">
        <v>2312</v>
      </c>
      <c r="C2441" s="101"/>
      <c r="E2441" s="3" t="s">
        <v>398</v>
      </c>
      <c r="H2441" s="59"/>
      <c r="I2441" s="7">
        <v>5676760.975833334</v>
      </c>
      <c r="J2441" s="7">
        <v>5676760.975833334</v>
      </c>
      <c r="K2441" s="103">
        <v>0</v>
      </c>
      <c r="L2441" s="7">
        <v>0</v>
      </c>
      <c r="M2441" s="7">
        <v>0</v>
      </c>
      <c r="O2441" s="51"/>
      <c r="P2441" s="51"/>
      <c r="Q2441" s="51"/>
      <c r="R2441" s="51"/>
      <c r="S2441" s="51"/>
      <c r="T2441" s="51"/>
      <c r="U2441" s="51"/>
      <c r="V2441" s="51"/>
      <c r="W2441" s="51"/>
      <c r="X2441" s="51"/>
      <c r="Y2441" s="51"/>
      <c r="Z2441" s="51"/>
      <c r="AA2441" s="51"/>
    </row>
    <row r="2442" spans="1:27" ht="11.65" customHeight="1">
      <c r="A2442" s="53">
        <v>2313</v>
      </c>
      <c r="C2442" s="101"/>
      <c r="E2442" s="3" t="s">
        <v>662</v>
      </c>
      <c r="H2442" s="59"/>
      <c r="I2442" s="7">
        <v>0</v>
      </c>
      <c r="J2442" s="7">
        <v>0</v>
      </c>
      <c r="K2442" s="103">
        <v>0</v>
      </c>
      <c r="L2442" s="7">
        <v>0</v>
      </c>
      <c r="M2442" s="7">
        <v>0</v>
      </c>
      <c r="O2442" s="51"/>
      <c r="P2442" s="51"/>
      <c r="Q2442" s="51"/>
      <c r="R2442" s="51"/>
      <c r="S2442" s="51"/>
      <c r="T2442" s="51"/>
      <c r="U2442" s="51"/>
      <c r="V2442" s="51"/>
      <c r="W2442" s="51"/>
      <c r="X2442" s="51"/>
      <c r="Y2442" s="51"/>
      <c r="Z2442" s="51"/>
      <c r="AA2442" s="51"/>
    </row>
    <row r="2443" spans="1:27" ht="11.65" customHeight="1">
      <c r="A2443" s="53">
        <v>2314</v>
      </c>
      <c r="C2443" s="101"/>
      <c r="E2443" s="3" t="s">
        <v>660</v>
      </c>
      <c r="H2443" s="59"/>
      <c r="I2443" s="7">
        <v>0</v>
      </c>
      <c r="J2443" s="7">
        <v>0</v>
      </c>
      <c r="K2443" s="103">
        <v>0</v>
      </c>
      <c r="L2443" s="7">
        <v>0</v>
      </c>
      <c r="M2443" s="7">
        <v>0</v>
      </c>
      <c r="O2443" s="51"/>
      <c r="P2443" s="51"/>
      <c r="Q2443" s="51"/>
      <c r="R2443" s="51"/>
      <c r="S2443" s="51"/>
      <c r="T2443" s="51"/>
      <c r="U2443" s="51"/>
      <c r="V2443" s="51"/>
      <c r="W2443" s="51"/>
      <c r="X2443" s="51"/>
      <c r="Y2443" s="51"/>
      <c r="Z2443" s="51"/>
      <c r="AA2443" s="51"/>
    </row>
    <row r="2444" spans="1:27" ht="11.65" customHeight="1">
      <c r="A2444" s="53">
        <v>2315</v>
      </c>
      <c r="C2444" s="101"/>
      <c r="E2444" s="3" t="s">
        <v>699</v>
      </c>
      <c r="H2444" s="59"/>
      <c r="I2444" s="7">
        <v>-18705180.337916654</v>
      </c>
      <c r="J2444" s="7">
        <v>-17891061.276457425</v>
      </c>
      <c r="K2444" s="103">
        <v>-814119.06145922875</v>
      </c>
      <c r="L2444" s="7">
        <v>0</v>
      </c>
      <c r="M2444" s="7">
        <v>-814119.06145922875</v>
      </c>
      <c r="O2444" s="51"/>
      <c r="P2444" s="51"/>
      <c r="Q2444" s="51"/>
      <c r="R2444" s="51"/>
      <c r="S2444" s="51"/>
      <c r="T2444" s="51"/>
      <c r="U2444" s="51"/>
      <c r="V2444" s="51"/>
      <c r="W2444" s="51"/>
      <c r="X2444" s="51"/>
      <c r="Y2444" s="51"/>
      <c r="Z2444" s="51"/>
      <c r="AA2444" s="51"/>
    </row>
    <row r="2445" spans="1:27" ht="11.65" customHeight="1" thickBot="1">
      <c r="A2445" s="53">
        <v>2316</v>
      </c>
      <c r="C2445" s="101"/>
      <c r="H2445" s="59" t="s">
        <v>402</v>
      </c>
      <c r="I2445" s="118">
        <v>28338568445.622921</v>
      </c>
      <c r="J2445" s="118">
        <v>26377226263.211563</v>
      </c>
      <c r="K2445" s="118">
        <v>1961342182.4113572</v>
      </c>
      <c r="L2445" s="118">
        <v>30758689.765154444</v>
      </c>
      <c r="M2445" s="118">
        <v>1992100872.1765115</v>
      </c>
      <c r="O2445" s="51">
        <v>0</v>
      </c>
      <c r="P2445" s="51"/>
      <c r="Q2445" s="51"/>
      <c r="R2445" s="51"/>
      <c r="S2445" s="51"/>
      <c r="T2445" s="51"/>
      <c r="U2445" s="51"/>
      <c r="V2445" s="51"/>
      <c r="W2445" s="51"/>
      <c r="X2445" s="51"/>
      <c r="Y2445" s="51"/>
      <c r="Z2445" s="51"/>
      <c r="AA2445" s="51"/>
    </row>
    <row r="2446" spans="1:27" ht="11.65" customHeight="1" thickTop="1">
      <c r="A2446" s="53">
        <v>2317</v>
      </c>
      <c r="C2446" s="101">
        <v>105</v>
      </c>
      <c r="D2446" s="3" t="s">
        <v>503</v>
      </c>
      <c r="H2446" s="59"/>
      <c r="I2446" s="7"/>
      <c r="J2446" s="7"/>
      <c r="K2446" s="7"/>
      <c r="L2446" s="7"/>
      <c r="M2446" s="7"/>
      <c r="O2446" s="51"/>
      <c r="P2446" s="51"/>
      <c r="Q2446" s="51"/>
      <c r="R2446" s="51"/>
      <c r="S2446" s="51"/>
      <c r="T2446" s="51"/>
      <c r="U2446" s="51"/>
      <c r="V2446" s="51"/>
      <c r="W2446" s="51"/>
      <c r="X2446" s="51"/>
      <c r="Y2446" s="51"/>
      <c r="Z2446" s="51"/>
      <c r="AA2446" s="51"/>
    </row>
    <row r="2447" spans="1:27" ht="11.65" customHeight="1">
      <c r="A2447" s="53">
        <v>2318</v>
      </c>
      <c r="C2447" s="101"/>
      <c r="F2447" s="101" t="s">
        <v>633</v>
      </c>
      <c r="G2447" s="3" t="s">
        <v>569</v>
      </c>
      <c r="H2447" s="59"/>
      <c r="I2447" s="7">
        <v>13331363.26791667</v>
      </c>
      <c r="J2447" s="7">
        <v>13331363.26791667</v>
      </c>
      <c r="K2447" s="103">
        <v>0</v>
      </c>
      <c r="L2447" s="7">
        <v>0</v>
      </c>
      <c r="M2447" s="7">
        <v>0</v>
      </c>
      <c r="O2447" s="51"/>
      <c r="P2447" s="51"/>
      <c r="Q2447" s="51"/>
      <c r="R2447" s="51"/>
      <c r="S2447" s="51"/>
      <c r="T2447" s="51"/>
      <c r="U2447" s="51"/>
      <c r="V2447" s="51"/>
      <c r="W2447" s="51"/>
      <c r="X2447" s="51"/>
      <c r="Y2447" s="51"/>
      <c r="Z2447" s="51"/>
      <c r="AA2447" s="51"/>
    </row>
    <row r="2448" spans="1:27" ht="11.65" customHeight="1">
      <c r="A2448" s="53">
        <v>2319</v>
      </c>
      <c r="C2448" s="101"/>
      <c r="F2448" s="101" t="s">
        <v>270</v>
      </c>
      <c r="G2448" s="3" t="s">
        <v>249</v>
      </c>
      <c r="H2448" s="59"/>
      <c r="I2448" s="7">
        <v>0</v>
      </c>
      <c r="J2448" s="7">
        <v>0</v>
      </c>
      <c r="K2448" s="103">
        <v>0</v>
      </c>
      <c r="L2448" s="7">
        <v>0</v>
      </c>
      <c r="M2448" s="7">
        <v>0</v>
      </c>
      <c r="O2448" s="51"/>
      <c r="P2448" s="51"/>
      <c r="Q2448" s="51"/>
      <c r="R2448" s="51"/>
      <c r="S2448" s="51"/>
      <c r="T2448" s="51"/>
      <c r="U2448" s="51"/>
      <c r="V2448" s="51"/>
      <c r="W2448" s="51"/>
      <c r="X2448" s="51"/>
      <c r="Y2448" s="51"/>
      <c r="Z2448" s="51"/>
      <c r="AA2448" s="51"/>
    </row>
    <row r="2449" spans="1:27" ht="11.65" customHeight="1">
      <c r="A2449" s="53">
        <v>2320</v>
      </c>
      <c r="C2449" s="101"/>
      <c r="F2449" s="101" t="s">
        <v>640</v>
      </c>
      <c r="G2449" s="3" t="s">
        <v>249</v>
      </c>
      <c r="H2449" s="59"/>
      <c r="I2449" s="7">
        <v>0</v>
      </c>
      <c r="J2449" s="7">
        <v>0</v>
      </c>
      <c r="K2449" s="103">
        <v>0</v>
      </c>
      <c r="L2449" s="7">
        <v>0</v>
      </c>
      <c r="M2449" s="7">
        <v>0</v>
      </c>
      <c r="O2449" s="51"/>
      <c r="P2449" s="51"/>
      <c r="Q2449" s="51"/>
      <c r="R2449" s="51"/>
      <c r="S2449" s="51"/>
      <c r="T2449" s="51"/>
      <c r="U2449" s="51"/>
      <c r="V2449" s="51"/>
      <c r="W2449" s="51"/>
      <c r="X2449" s="51"/>
      <c r="Y2449" s="51"/>
      <c r="Z2449" s="51"/>
      <c r="AA2449" s="51"/>
    </row>
    <row r="2450" spans="1:27" ht="11.65" customHeight="1">
      <c r="A2450" s="53">
        <v>2321</v>
      </c>
      <c r="C2450" s="101"/>
      <c r="F2450" s="101" t="s">
        <v>270</v>
      </c>
      <c r="G2450" s="3" t="s">
        <v>249</v>
      </c>
      <c r="H2450" s="59"/>
      <c r="I2450" s="7">
        <v>0</v>
      </c>
      <c r="J2450" s="7">
        <v>0</v>
      </c>
      <c r="K2450" s="103">
        <v>0</v>
      </c>
      <c r="L2450" s="7">
        <v>0</v>
      </c>
      <c r="M2450" s="7">
        <v>0</v>
      </c>
      <c r="O2450" s="51"/>
      <c r="P2450" s="51"/>
      <c r="Q2450" s="51"/>
      <c r="R2450" s="51"/>
      <c r="S2450" s="51"/>
      <c r="T2450" s="51"/>
      <c r="U2450" s="51"/>
      <c r="V2450" s="51"/>
      <c r="W2450" s="51"/>
      <c r="X2450" s="51"/>
      <c r="Y2450" s="51"/>
      <c r="Z2450" s="51"/>
      <c r="AA2450" s="51"/>
    </row>
    <row r="2451" spans="1:27" ht="11.65" customHeight="1">
      <c r="A2451" s="53">
        <v>2322</v>
      </c>
      <c r="C2451" s="101"/>
      <c r="F2451" s="101" t="s">
        <v>270</v>
      </c>
      <c r="G2451" s="3" t="s">
        <v>630</v>
      </c>
      <c r="H2451" s="59"/>
      <c r="I2451" s="7">
        <v>0</v>
      </c>
      <c r="J2451" s="7">
        <v>0</v>
      </c>
      <c r="K2451" s="103">
        <v>0</v>
      </c>
      <c r="L2451" s="7">
        <v>0</v>
      </c>
      <c r="M2451" s="7">
        <v>0</v>
      </c>
      <c r="O2451" s="51"/>
      <c r="P2451" s="51"/>
      <c r="Q2451" s="51"/>
      <c r="R2451" s="51"/>
      <c r="S2451" s="51"/>
      <c r="T2451" s="51"/>
      <c r="U2451" s="51"/>
      <c r="V2451" s="51"/>
      <c r="W2451" s="51"/>
      <c r="X2451" s="51"/>
      <c r="Y2451" s="51"/>
      <c r="Z2451" s="51"/>
      <c r="AA2451" s="51"/>
    </row>
    <row r="2452" spans="1:27" ht="11.65" customHeight="1">
      <c r="A2452" s="53">
        <v>2323</v>
      </c>
      <c r="C2452" s="101"/>
      <c r="F2452" s="101" t="s">
        <v>270</v>
      </c>
      <c r="G2452" s="3" t="s">
        <v>249</v>
      </c>
      <c r="H2452" s="59"/>
      <c r="I2452" s="7">
        <v>0</v>
      </c>
      <c r="J2452" s="7">
        <v>0</v>
      </c>
      <c r="K2452" s="103">
        <v>0</v>
      </c>
      <c r="L2452" s="7">
        <v>0</v>
      </c>
      <c r="M2452" s="7">
        <v>0</v>
      </c>
      <c r="O2452" s="51"/>
      <c r="P2452" s="51"/>
      <c r="Q2452" s="51"/>
      <c r="R2452" s="51"/>
      <c r="S2452" s="51"/>
      <c r="T2452" s="51"/>
      <c r="U2452" s="51"/>
      <c r="V2452" s="51"/>
      <c r="W2452" s="51"/>
      <c r="X2452" s="51"/>
      <c r="Y2452" s="51"/>
      <c r="Z2452" s="51"/>
      <c r="AA2452" s="51"/>
    </row>
    <row r="2453" spans="1:27" ht="11.65" customHeight="1">
      <c r="A2453" s="53">
        <v>2324</v>
      </c>
      <c r="C2453" s="101"/>
      <c r="F2453" s="101" t="s">
        <v>270</v>
      </c>
      <c r="G2453" s="3" t="s">
        <v>634</v>
      </c>
      <c r="H2453" s="59"/>
      <c r="I2453" s="7">
        <v>161943.97</v>
      </c>
      <c r="J2453" s="7">
        <v>125552.66168564692</v>
      </c>
      <c r="K2453" s="103">
        <v>36391.308314353075</v>
      </c>
      <c r="L2453" s="7">
        <v>0</v>
      </c>
      <c r="M2453" s="7">
        <v>36391.308314353075</v>
      </c>
      <c r="O2453" s="51"/>
      <c r="P2453" s="51"/>
      <c r="Q2453" s="51"/>
      <c r="R2453" s="51"/>
      <c r="S2453" s="51"/>
      <c r="T2453" s="51"/>
      <c r="U2453" s="51"/>
      <c r="V2453" s="51"/>
      <c r="W2453" s="51"/>
      <c r="X2453" s="51"/>
      <c r="Y2453" s="51"/>
      <c r="Z2453" s="51"/>
      <c r="AA2453" s="51"/>
    </row>
    <row r="2454" spans="1:27" ht="11.65" customHeight="1">
      <c r="A2454" s="53">
        <v>2325</v>
      </c>
      <c r="C2454" s="101"/>
      <c r="F2454" s="101" t="s">
        <v>270</v>
      </c>
      <c r="G2454" s="3" t="s">
        <v>636</v>
      </c>
      <c r="H2454" s="59"/>
      <c r="I2454" s="7">
        <v>12418892.050000001</v>
      </c>
      <c r="J2454" s="7">
        <v>12418892.050000001</v>
      </c>
      <c r="K2454" s="103">
        <v>0</v>
      </c>
      <c r="L2454" s="7">
        <v>0</v>
      </c>
      <c r="M2454" s="7">
        <v>0</v>
      </c>
      <c r="O2454" s="51"/>
      <c r="P2454" s="51"/>
      <c r="Q2454" s="51"/>
      <c r="R2454" s="51"/>
      <c r="S2454" s="51"/>
      <c r="T2454" s="51"/>
      <c r="U2454" s="51"/>
      <c r="V2454" s="51"/>
      <c r="W2454" s="51"/>
      <c r="X2454" s="51"/>
      <c r="Y2454" s="51"/>
      <c r="Z2454" s="51"/>
      <c r="AA2454" s="51"/>
    </row>
    <row r="2455" spans="1:27" ht="11.65" customHeight="1">
      <c r="A2455" s="53">
        <v>2326</v>
      </c>
      <c r="C2455" s="101"/>
      <c r="F2455" s="101" t="s">
        <v>270</v>
      </c>
      <c r="G2455" s="3" t="s">
        <v>637</v>
      </c>
      <c r="H2455" s="59"/>
      <c r="I2455" s="7">
        <v>0</v>
      </c>
      <c r="J2455" s="7">
        <v>0</v>
      </c>
      <c r="K2455" s="103">
        <v>0</v>
      </c>
      <c r="L2455" s="7">
        <v>0</v>
      </c>
      <c r="M2455" s="7">
        <v>0</v>
      </c>
      <c r="O2455" s="51"/>
      <c r="P2455" s="51"/>
      <c r="Q2455" s="51"/>
      <c r="R2455" s="51"/>
      <c r="S2455" s="51"/>
      <c r="T2455" s="51"/>
      <c r="U2455" s="51"/>
      <c r="V2455" s="51"/>
      <c r="W2455" s="51"/>
      <c r="X2455" s="51"/>
      <c r="Y2455" s="51"/>
      <c r="Z2455" s="51"/>
      <c r="AA2455" s="51"/>
    </row>
    <row r="2456" spans="1:27" ht="11.65" customHeight="1">
      <c r="A2456" s="53">
        <v>2327</v>
      </c>
      <c r="C2456" s="101"/>
      <c r="F2456" s="101" t="s">
        <v>270</v>
      </c>
      <c r="G2456" s="3" t="s">
        <v>398</v>
      </c>
      <c r="H2456" s="59"/>
      <c r="I2456" s="7">
        <v>0</v>
      </c>
      <c r="J2456" s="7">
        <v>0</v>
      </c>
      <c r="K2456" s="103">
        <v>0</v>
      </c>
      <c r="L2456" s="7">
        <v>0</v>
      </c>
      <c r="M2456" s="7">
        <v>0</v>
      </c>
      <c r="O2456" s="51"/>
      <c r="P2456" s="51"/>
      <c r="Q2456" s="51"/>
      <c r="R2456" s="51"/>
      <c r="S2456" s="51"/>
      <c r="T2456" s="51"/>
      <c r="U2456" s="51"/>
      <c r="V2456" s="51"/>
      <c r="W2456" s="51"/>
      <c r="X2456" s="51"/>
      <c r="Y2456" s="51"/>
      <c r="Z2456" s="51"/>
      <c r="AA2456" s="51"/>
    </row>
    <row r="2457" spans="1:27" ht="11.65" customHeight="1" thickBot="1">
      <c r="A2457" s="53">
        <v>2328</v>
      </c>
      <c r="C2457" s="91" t="s">
        <v>504</v>
      </c>
      <c r="H2457" s="59" t="s">
        <v>505</v>
      </c>
      <c r="I2457" s="127">
        <v>25912199.287916671</v>
      </c>
      <c r="J2457" s="127">
        <v>25875807.979602318</v>
      </c>
      <c r="K2457" s="127">
        <v>36391.308314353075</v>
      </c>
      <c r="L2457" s="127">
        <v>0</v>
      </c>
      <c r="M2457" s="127">
        <v>36391.308314353075</v>
      </c>
      <c r="N2457" s="7" t="s">
        <v>65</v>
      </c>
      <c r="O2457" s="51"/>
      <c r="P2457" s="51"/>
      <c r="Q2457" s="51"/>
      <c r="R2457" s="51"/>
      <c r="S2457" s="51"/>
      <c r="T2457" s="51"/>
      <c r="U2457" s="51"/>
      <c r="V2457" s="51"/>
      <c r="W2457" s="51"/>
      <c r="X2457" s="51"/>
      <c r="Y2457" s="51"/>
      <c r="Z2457" s="51"/>
      <c r="AA2457" s="51"/>
    </row>
    <row r="2458" spans="1:27" ht="11.65" customHeight="1" thickTop="1">
      <c r="A2458" s="53">
        <v>2329</v>
      </c>
      <c r="C2458" s="101"/>
      <c r="H2458" s="59"/>
      <c r="I2458" s="7"/>
      <c r="J2458" s="7"/>
      <c r="K2458" s="7"/>
      <c r="L2458" s="7"/>
      <c r="M2458" s="7"/>
      <c r="O2458" s="51"/>
      <c r="P2458" s="51"/>
      <c r="Q2458" s="51"/>
      <c r="R2458" s="51"/>
      <c r="S2458" s="51"/>
      <c r="T2458" s="51"/>
      <c r="U2458" s="51"/>
      <c r="V2458" s="51"/>
      <c r="W2458" s="51"/>
      <c r="X2458" s="51"/>
      <c r="Y2458" s="51"/>
      <c r="Z2458" s="51"/>
      <c r="AA2458" s="51"/>
    </row>
    <row r="2459" spans="1:27" ht="11.65" customHeight="1">
      <c r="A2459" s="53">
        <v>2330</v>
      </c>
      <c r="C2459" s="101">
        <v>114</v>
      </c>
      <c r="D2459" s="3" t="s">
        <v>506</v>
      </c>
      <c r="H2459" s="59"/>
      <c r="I2459" s="7"/>
      <c r="J2459" s="7"/>
      <c r="K2459" s="7"/>
      <c r="L2459" s="7"/>
      <c r="M2459" s="7"/>
      <c r="O2459" s="51"/>
      <c r="P2459" s="51"/>
      <c r="Q2459" s="51"/>
      <c r="R2459" s="51"/>
      <c r="S2459" s="51"/>
      <c r="T2459" s="51"/>
      <c r="U2459" s="51"/>
      <c r="V2459" s="51"/>
      <c r="W2459" s="51"/>
      <c r="X2459" s="51"/>
      <c r="Y2459" s="51"/>
      <c r="Z2459" s="51"/>
      <c r="AA2459" s="51"/>
    </row>
    <row r="2460" spans="1:27" ht="11.65" customHeight="1">
      <c r="A2460" s="53">
        <v>2331</v>
      </c>
      <c r="C2460" s="101"/>
      <c r="F2460" s="101" t="s">
        <v>270</v>
      </c>
      <c r="G2460" s="3" t="s">
        <v>569</v>
      </c>
      <c r="H2460" s="59"/>
      <c r="I2460" s="7">
        <v>11763783.68</v>
      </c>
      <c r="J2460" s="7">
        <v>11763783.68</v>
      </c>
      <c r="K2460" s="103">
        <v>0</v>
      </c>
      <c r="L2460" s="7">
        <v>0</v>
      </c>
      <c r="M2460" s="7">
        <v>0</v>
      </c>
      <c r="O2460" s="51"/>
      <c r="P2460" s="51"/>
      <c r="Q2460" s="51"/>
      <c r="R2460" s="51"/>
      <c r="S2460" s="51"/>
      <c r="T2460" s="51"/>
      <c r="U2460" s="51"/>
      <c r="V2460" s="51"/>
      <c r="W2460" s="51"/>
      <c r="X2460" s="51"/>
      <c r="Y2460" s="51"/>
      <c r="Z2460" s="51"/>
      <c r="AA2460" s="51"/>
    </row>
    <row r="2461" spans="1:27" ht="11.65" customHeight="1">
      <c r="A2461" s="53">
        <v>2332</v>
      </c>
      <c r="C2461" s="101"/>
      <c r="F2461" s="101" t="s">
        <v>270</v>
      </c>
      <c r="G2461" s="3" t="s">
        <v>249</v>
      </c>
      <c r="H2461" s="59"/>
      <c r="I2461" s="7">
        <v>0</v>
      </c>
      <c r="J2461" s="7">
        <v>0</v>
      </c>
      <c r="K2461" s="103">
        <v>0</v>
      </c>
      <c r="L2461" s="7">
        <v>0</v>
      </c>
      <c r="M2461" s="7">
        <v>0</v>
      </c>
      <c r="O2461" s="51"/>
      <c r="P2461" s="51"/>
      <c r="Q2461" s="51"/>
      <c r="R2461" s="51"/>
      <c r="S2461" s="51"/>
      <c r="T2461" s="51"/>
      <c r="U2461" s="51"/>
      <c r="V2461" s="51"/>
      <c r="W2461" s="51"/>
      <c r="X2461" s="51"/>
      <c r="Y2461" s="51"/>
      <c r="Z2461" s="51"/>
      <c r="AA2461" s="51"/>
    </row>
    <row r="2462" spans="1:27" ht="11.65" customHeight="1">
      <c r="A2462" s="53">
        <v>2333</v>
      </c>
      <c r="C2462" s="101"/>
      <c r="F2462" s="101" t="s">
        <v>270</v>
      </c>
      <c r="G2462" s="3" t="s">
        <v>634</v>
      </c>
      <c r="H2462" s="59"/>
      <c r="I2462" s="7">
        <v>0</v>
      </c>
      <c r="J2462" s="7">
        <v>0</v>
      </c>
      <c r="K2462" s="103">
        <v>0</v>
      </c>
      <c r="L2462" s="7">
        <v>0</v>
      </c>
      <c r="M2462" s="7">
        <v>0</v>
      </c>
      <c r="O2462" s="51"/>
      <c r="P2462" s="51"/>
      <c r="Q2462" s="51"/>
      <c r="R2462" s="51"/>
      <c r="S2462" s="51"/>
      <c r="T2462" s="51"/>
      <c r="U2462" s="51"/>
      <c r="V2462" s="51"/>
      <c r="W2462" s="51"/>
      <c r="X2462" s="51"/>
      <c r="Y2462" s="51"/>
      <c r="Z2462" s="51"/>
      <c r="AA2462" s="51"/>
    </row>
    <row r="2463" spans="1:27" ht="11.65" customHeight="1">
      <c r="A2463" s="53">
        <v>2334</v>
      </c>
      <c r="C2463" s="101"/>
      <c r="F2463" s="101" t="s">
        <v>270</v>
      </c>
      <c r="G2463" s="3" t="s">
        <v>636</v>
      </c>
      <c r="H2463" s="59"/>
      <c r="I2463" s="7">
        <v>143167970.74000001</v>
      </c>
      <c r="J2463" s="7">
        <v>143167970.74000001</v>
      </c>
      <c r="K2463" s="103">
        <v>0</v>
      </c>
      <c r="L2463" s="7">
        <v>0</v>
      </c>
      <c r="M2463" s="7">
        <v>0</v>
      </c>
      <c r="O2463" s="51"/>
      <c r="P2463" s="51"/>
      <c r="Q2463" s="51"/>
      <c r="R2463" s="51"/>
      <c r="S2463" s="51"/>
      <c r="T2463" s="51"/>
      <c r="U2463" s="51"/>
      <c r="V2463" s="51"/>
      <c r="W2463" s="51"/>
      <c r="X2463" s="51"/>
      <c r="Y2463" s="51"/>
      <c r="Z2463" s="51"/>
      <c r="AA2463" s="51"/>
    </row>
    <row r="2464" spans="1:27" ht="11.65" customHeight="1">
      <c r="A2464" s="53">
        <v>2335</v>
      </c>
      <c r="C2464" s="101"/>
      <c r="F2464" s="101" t="s">
        <v>270</v>
      </c>
      <c r="G2464" s="3" t="s">
        <v>635</v>
      </c>
      <c r="H2464" s="59"/>
      <c r="I2464" s="7">
        <v>0</v>
      </c>
      <c r="J2464" s="7">
        <v>0</v>
      </c>
      <c r="K2464" s="103">
        <v>0</v>
      </c>
      <c r="L2464" s="7">
        <v>0</v>
      </c>
      <c r="M2464" s="7">
        <v>0</v>
      </c>
      <c r="O2464" s="51"/>
      <c r="P2464" s="51"/>
      <c r="Q2464" s="51"/>
      <c r="R2464" s="51"/>
      <c r="S2464" s="51"/>
      <c r="T2464" s="51"/>
      <c r="U2464" s="51"/>
      <c r="V2464" s="51"/>
      <c r="W2464" s="51"/>
      <c r="X2464" s="51"/>
      <c r="Y2464" s="51"/>
      <c r="Z2464" s="51"/>
      <c r="AA2464" s="51"/>
    </row>
    <row r="2465" spans="1:27" ht="11.65" customHeight="1" thickBot="1">
      <c r="A2465" s="53">
        <v>2336</v>
      </c>
      <c r="C2465" s="91" t="s">
        <v>507</v>
      </c>
      <c r="H2465" s="59" t="s">
        <v>508</v>
      </c>
      <c r="I2465" s="127">
        <v>154931754.42000002</v>
      </c>
      <c r="J2465" s="127">
        <v>154931754.42000002</v>
      </c>
      <c r="K2465" s="127">
        <v>0</v>
      </c>
      <c r="L2465" s="127">
        <v>0</v>
      </c>
      <c r="M2465" s="127">
        <v>0</v>
      </c>
      <c r="N2465" s="7" t="s">
        <v>65</v>
      </c>
      <c r="O2465" s="51"/>
      <c r="P2465" s="51"/>
      <c r="Q2465" s="51"/>
      <c r="R2465" s="51"/>
      <c r="S2465" s="51"/>
      <c r="T2465" s="51"/>
      <c r="U2465" s="51"/>
      <c r="V2465" s="51"/>
      <c r="W2465" s="51"/>
      <c r="X2465" s="51"/>
      <c r="Y2465" s="51"/>
      <c r="Z2465" s="51"/>
      <c r="AA2465" s="51"/>
    </row>
    <row r="2466" spans="1:27" ht="11.65" customHeight="1" thickTop="1">
      <c r="A2466" s="53">
        <v>2337</v>
      </c>
      <c r="C2466" s="101"/>
      <c r="H2466" s="59"/>
      <c r="I2466" s="7"/>
      <c r="J2466" s="7"/>
      <c r="K2466" s="7"/>
      <c r="L2466" s="7"/>
      <c r="M2466" s="7"/>
      <c r="O2466" s="51"/>
      <c r="P2466" s="51"/>
      <c r="Q2466" s="51"/>
      <c r="R2466" s="51"/>
      <c r="S2466" s="51"/>
      <c r="T2466" s="51"/>
      <c r="U2466" s="51"/>
      <c r="V2466" s="51"/>
      <c r="W2466" s="51"/>
      <c r="X2466" s="51"/>
      <c r="Y2466" s="51"/>
      <c r="Z2466" s="51"/>
      <c r="AA2466" s="51"/>
    </row>
    <row r="2467" spans="1:27" ht="11.65" customHeight="1">
      <c r="A2467" s="53">
        <v>2338</v>
      </c>
      <c r="C2467" s="101">
        <v>115</v>
      </c>
      <c r="D2467" s="3" t="s">
        <v>509</v>
      </c>
      <c r="H2467" s="59"/>
      <c r="I2467" s="7"/>
      <c r="J2467" s="7"/>
      <c r="K2467" s="7"/>
      <c r="L2467" s="7"/>
      <c r="M2467" s="7"/>
      <c r="O2467" s="51"/>
      <c r="P2467" s="51"/>
      <c r="Q2467" s="51"/>
      <c r="R2467" s="51"/>
      <c r="S2467" s="51"/>
      <c r="T2467" s="51"/>
      <c r="U2467" s="51"/>
      <c r="V2467" s="51"/>
      <c r="W2467" s="51"/>
      <c r="X2467" s="51"/>
      <c r="Y2467" s="51"/>
      <c r="Z2467" s="51"/>
      <c r="AA2467" s="51"/>
    </row>
    <row r="2468" spans="1:27" ht="11.65" customHeight="1">
      <c r="A2468" s="53">
        <v>2339</v>
      </c>
      <c r="C2468" s="101"/>
      <c r="F2468" s="101" t="s">
        <v>270</v>
      </c>
      <c r="G2468" s="3" t="s">
        <v>569</v>
      </c>
      <c r="H2468" s="59"/>
      <c r="I2468" s="7">
        <v>-1445088.13</v>
      </c>
      <c r="J2468" s="7">
        <v>-1445088.13</v>
      </c>
      <c r="K2468" s="103">
        <v>0</v>
      </c>
      <c r="L2468" s="7">
        <v>0</v>
      </c>
      <c r="M2468" s="7">
        <v>0</v>
      </c>
      <c r="O2468" s="51"/>
      <c r="P2468" s="51"/>
      <c r="Q2468" s="51"/>
      <c r="R2468" s="51"/>
      <c r="S2468" s="51"/>
      <c r="T2468" s="51"/>
      <c r="U2468" s="51"/>
      <c r="V2468" s="51"/>
      <c r="W2468" s="51"/>
      <c r="X2468" s="51"/>
      <c r="Y2468" s="51"/>
      <c r="Z2468" s="51"/>
      <c r="AA2468" s="51"/>
    </row>
    <row r="2469" spans="1:27" ht="11.65" customHeight="1">
      <c r="A2469" s="53">
        <v>2340</v>
      </c>
      <c r="C2469" s="101"/>
      <c r="F2469" s="101" t="s">
        <v>270</v>
      </c>
      <c r="G2469" s="3" t="s">
        <v>249</v>
      </c>
      <c r="H2469" s="59"/>
      <c r="I2469" s="7">
        <v>0</v>
      </c>
      <c r="J2469" s="7">
        <v>0</v>
      </c>
      <c r="K2469" s="103">
        <v>0</v>
      </c>
      <c r="L2469" s="7">
        <v>0</v>
      </c>
      <c r="M2469" s="7">
        <v>0</v>
      </c>
      <c r="O2469" s="51"/>
      <c r="P2469" s="51"/>
      <c r="Q2469" s="51"/>
      <c r="R2469" s="51"/>
      <c r="S2469" s="51"/>
      <c r="T2469" s="51"/>
      <c r="U2469" s="51"/>
      <c r="V2469" s="51"/>
      <c r="W2469" s="51"/>
      <c r="X2469" s="51"/>
      <c r="Y2469" s="51"/>
      <c r="Z2469" s="51"/>
      <c r="AA2469" s="51"/>
    </row>
    <row r="2470" spans="1:27" ht="11.65" customHeight="1">
      <c r="A2470" s="53">
        <v>2341</v>
      </c>
      <c r="C2470" s="101"/>
      <c r="F2470" s="101" t="s">
        <v>270</v>
      </c>
      <c r="G2470" s="3" t="s">
        <v>634</v>
      </c>
      <c r="H2470" s="59"/>
      <c r="I2470" s="7">
        <v>0</v>
      </c>
      <c r="J2470" s="7">
        <v>0</v>
      </c>
      <c r="K2470" s="103">
        <v>0</v>
      </c>
      <c r="L2470" s="7">
        <v>0</v>
      </c>
      <c r="M2470" s="7">
        <v>0</v>
      </c>
      <c r="O2470" s="51"/>
      <c r="P2470" s="51"/>
      <c r="Q2470" s="51"/>
      <c r="R2470" s="51"/>
      <c r="S2470" s="51"/>
      <c r="T2470" s="51"/>
      <c r="U2470" s="51"/>
      <c r="V2470" s="51"/>
      <c r="W2470" s="51"/>
      <c r="X2470" s="51"/>
      <c r="Y2470" s="51"/>
      <c r="Z2470" s="51"/>
      <c r="AA2470" s="51"/>
    </row>
    <row r="2471" spans="1:27" ht="11.65" customHeight="1">
      <c r="A2471" s="53">
        <v>2342</v>
      </c>
      <c r="C2471" s="101"/>
      <c r="F2471" s="101" t="s">
        <v>270</v>
      </c>
      <c r="G2471" s="3" t="s">
        <v>636</v>
      </c>
      <c r="H2471" s="59"/>
      <c r="I2471" s="7">
        <v>-130685199.85124999</v>
      </c>
      <c r="J2471" s="7">
        <v>-130685199.85124999</v>
      </c>
      <c r="K2471" s="103">
        <v>0</v>
      </c>
      <c r="L2471" s="7">
        <v>0</v>
      </c>
      <c r="M2471" s="7">
        <v>0</v>
      </c>
      <c r="O2471" s="51"/>
      <c r="P2471" s="51"/>
      <c r="Q2471" s="51"/>
      <c r="R2471" s="51"/>
      <c r="S2471" s="51"/>
      <c r="T2471" s="51"/>
      <c r="U2471" s="51"/>
      <c r="V2471" s="51"/>
      <c r="W2471" s="51"/>
      <c r="X2471" s="51"/>
      <c r="Y2471" s="51"/>
      <c r="Z2471" s="51"/>
      <c r="AA2471" s="51"/>
    </row>
    <row r="2472" spans="1:27" ht="11.65" customHeight="1">
      <c r="A2472" s="53">
        <v>2343</v>
      </c>
      <c r="C2472" s="101"/>
      <c r="F2472" s="101" t="s">
        <v>270</v>
      </c>
      <c r="G2472" s="3" t="s">
        <v>635</v>
      </c>
      <c r="H2472" s="59"/>
      <c r="I2472" s="7">
        <v>0</v>
      </c>
      <c r="J2472" s="7">
        <v>0</v>
      </c>
      <c r="K2472" s="103">
        <v>0</v>
      </c>
      <c r="L2472" s="7">
        <v>0</v>
      </c>
      <c r="M2472" s="7">
        <v>0</v>
      </c>
      <c r="O2472" s="51"/>
      <c r="P2472" s="51"/>
      <c r="Q2472" s="51"/>
      <c r="R2472" s="51"/>
      <c r="S2472" s="51"/>
      <c r="T2472" s="51"/>
      <c r="U2472" s="51"/>
      <c r="V2472" s="51"/>
      <c r="W2472" s="51"/>
      <c r="X2472" s="51"/>
      <c r="Y2472" s="51"/>
      <c r="Z2472" s="51"/>
      <c r="AA2472" s="51"/>
    </row>
    <row r="2473" spans="1:27" ht="11.65" customHeight="1" thickBot="1">
      <c r="A2473" s="53">
        <v>2344</v>
      </c>
      <c r="C2473" s="91" t="s">
        <v>510</v>
      </c>
      <c r="D2473" s="89"/>
      <c r="E2473" s="89"/>
      <c r="F2473" s="89"/>
      <c r="H2473" s="59" t="s">
        <v>508</v>
      </c>
      <c r="I2473" s="127">
        <v>-132130287.98124999</v>
      </c>
      <c r="J2473" s="127">
        <v>-132130287.98124999</v>
      </c>
      <c r="K2473" s="127">
        <v>0</v>
      </c>
      <c r="L2473" s="127">
        <v>0</v>
      </c>
      <c r="M2473" s="127">
        <v>0</v>
      </c>
      <c r="N2473" s="7" t="s">
        <v>65</v>
      </c>
      <c r="O2473" s="51"/>
      <c r="P2473" s="51"/>
      <c r="Q2473" s="51"/>
      <c r="R2473" s="51"/>
      <c r="S2473" s="51"/>
      <c r="T2473" s="51"/>
      <c r="U2473" s="51"/>
      <c r="V2473" s="51"/>
      <c r="W2473" s="51"/>
      <c r="X2473" s="51"/>
      <c r="Y2473" s="51"/>
      <c r="Z2473" s="51"/>
      <c r="AA2473" s="51"/>
    </row>
    <row r="2474" spans="1:27" ht="11.65" customHeight="1" thickTop="1">
      <c r="A2474" s="53">
        <v>2345</v>
      </c>
      <c r="C2474" s="101"/>
      <c r="H2474" s="59"/>
      <c r="I2474" s="7"/>
      <c r="J2474" s="7"/>
      <c r="K2474" s="7"/>
      <c r="L2474" s="7"/>
      <c r="M2474" s="7"/>
      <c r="O2474" s="51"/>
      <c r="P2474" s="51"/>
      <c r="Q2474" s="51"/>
      <c r="R2474" s="51"/>
      <c r="S2474" s="51"/>
      <c r="T2474" s="51"/>
      <c r="U2474" s="51"/>
      <c r="V2474" s="51"/>
      <c r="W2474" s="51"/>
      <c r="X2474" s="51"/>
      <c r="Y2474" s="51"/>
      <c r="Z2474" s="51"/>
      <c r="AA2474" s="51"/>
    </row>
    <row r="2475" spans="1:27" ht="11.65" customHeight="1">
      <c r="A2475" s="53">
        <v>2346</v>
      </c>
      <c r="C2475" s="101">
        <v>128</v>
      </c>
      <c r="D2475" s="3" t="s">
        <v>96</v>
      </c>
      <c r="H2475" s="59"/>
      <c r="I2475" s="7"/>
      <c r="J2475" s="7"/>
      <c r="K2475" s="7"/>
      <c r="L2475" s="7"/>
      <c r="M2475" s="7"/>
      <c r="O2475" s="51"/>
      <c r="P2475" s="51"/>
      <c r="Q2475" s="51"/>
      <c r="R2475" s="51"/>
      <c r="S2475" s="51"/>
      <c r="T2475" s="51"/>
      <c r="U2475" s="51"/>
      <c r="V2475" s="51"/>
      <c r="W2475" s="51"/>
      <c r="X2475" s="51"/>
      <c r="Y2475" s="51"/>
      <c r="Z2475" s="51"/>
      <c r="AA2475" s="51"/>
    </row>
    <row r="2476" spans="1:27" ht="11.65" customHeight="1">
      <c r="A2476" s="53">
        <v>2347</v>
      </c>
      <c r="C2476" s="101"/>
      <c r="F2476" s="101" t="s">
        <v>270</v>
      </c>
      <c r="G2476" s="3" t="s">
        <v>632</v>
      </c>
      <c r="H2476" s="59"/>
      <c r="I2476" s="7">
        <v>0</v>
      </c>
      <c r="J2476" s="7">
        <v>0</v>
      </c>
      <c r="K2476" s="103">
        <v>0</v>
      </c>
      <c r="L2476" s="7">
        <v>0</v>
      </c>
      <c r="M2476" s="7">
        <v>0</v>
      </c>
      <c r="O2476" s="51"/>
      <c r="P2476" s="51"/>
      <c r="Q2476" s="51"/>
      <c r="R2476" s="51"/>
      <c r="S2476" s="51"/>
      <c r="T2476" s="51"/>
      <c r="U2476" s="51"/>
      <c r="V2476" s="51"/>
      <c r="W2476" s="51"/>
      <c r="X2476" s="51"/>
      <c r="Y2476" s="51"/>
      <c r="Z2476" s="51"/>
      <c r="AA2476" s="51"/>
    </row>
    <row r="2477" spans="1:27" ht="11.65" customHeight="1" thickBot="1">
      <c r="A2477" s="53">
        <v>2348</v>
      </c>
      <c r="C2477" s="91" t="s">
        <v>511</v>
      </c>
      <c r="H2477" s="59"/>
      <c r="I2477" s="127">
        <v>0</v>
      </c>
      <c r="J2477" s="127">
        <v>0</v>
      </c>
      <c r="K2477" s="127">
        <v>0</v>
      </c>
      <c r="L2477" s="127">
        <v>0</v>
      </c>
      <c r="M2477" s="127">
        <v>0</v>
      </c>
      <c r="N2477" s="7" t="s">
        <v>65</v>
      </c>
      <c r="O2477" s="51"/>
      <c r="P2477" s="51"/>
      <c r="Q2477" s="51"/>
      <c r="R2477" s="51"/>
      <c r="S2477" s="51"/>
      <c r="T2477" s="51"/>
      <c r="U2477" s="51"/>
      <c r="V2477" s="51"/>
      <c r="W2477" s="51"/>
      <c r="X2477" s="51"/>
      <c r="Y2477" s="51"/>
      <c r="Z2477" s="51"/>
      <c r="AA2477" s="51"/>
    </row>
    <row r="2478" spans="1:27" ht="11.65" customHeight="1" thickTop="1">
      <c r="A2478" s="53">
        <v>2349</v>
      </c>
      <c r="C2478" s="101"/>
      <c r="H2478" s="59"/>
      <c r="I2478" s="7"/>
      <c r="J2478" s="7"/>
      <c r="K2478" s="7"/>
      <c r="L2478" s="7"/>
      <c r="M2478" s="7"/>
      <c r="O2478" s="51"/>
      <c r="P2478" s="51"/>
      <c r="Q2478" s="51"/>
      <c r="R2478" s="51"/>
      <c r="S2478" s="51"/>
      <c r="T2478" s="51"/>
      <c r="U2478" s="51"/>
      <c r="V2478" s="51"/>
      <c r="W2478" s="51"/>
      <c r="X2478" s="51"/>
      <c r="Y2478" s="51"/>
      <c r="Z2478" s="51"/>
      <c r="AA2478" s="51"/>
    </row>
    <row r="2479" spans="1:27" ht="11.65" customHeight="1">
      <c r="A2479" s="53">
        <v>2350</v>
      </c>
      <c r="C2479" s="101">
        <v>124</v>
      </c>
      <c r="D2479" s="3" t="s">
        <v>512</v>
      </c>
      <c r="H2479" s="59"/>
      <c r="I2479" s="7"/>
      <c r="J2479" s="7"/>
      <c r="K2479" s="7"/>
      <c r="L2479" s="7"/>
      <c r="M2479" s="7"/>
      <c r="O2479" s="51"/>
      <c r="P2479" s="51"/>
      <c r="Q2479" s="51"/>
      <c r="R2479" s="51"/>
      <c r="S2479" s="51"/>
      <c r="T2479" s="51"/>
      <c r="U2479" s="51"/>
      <c r="V2479" s="51"/>
      <c r="W2479" s="51"/>
      <c r="X2479" s="51"/>
      <c r="Y2479" s="51"/>
      <c r="Z2479" s="51"/>
      <c r="AA2479" s="51"/>
    </row>
    <row r="2480" spans="1:27" ht="11.65" customHeight="1">
      <c r="A2480" s="53">
        <v>2351</v>
      </c>
      <c r="C2480" s="101"/>
      <c r="F2480" s="101" t="s">
        <v>641</v>
      </c>
      <c r="G2480" s="3" t="s">
        <v>569</v>
      </c>
      <c r="H2480" s="59"/>
      <c r="I2480" s="7">
        <v>763903.93708333303</v>
      </c>
      <c r="J2480" s="7">
        <v>760592.21708333306</v>
      </c>
      <c r="K2480" s="103">
        <v>3311.72</v>
      </c>
      <c r="L2480" s="7">
        <v>0</v>
      </c>
      <c r="M2480" s="7">
        <v>3311.72</v>
      </c>
      <c r="O2480" s="51"/>
      <c r="P2480" s="51"/>
      <c r="Q2480" s="51"/>
      <c r="R2480" s="51"/>
      <c r="S2480" s="51"/>
      <c r="T2480" s="51"/>
      <c r="U2480" s="51"/>
      <c r="V2480" s="51"/>
      <c r="W2480" s="51"/>
      <c r="X2480" s="51"/>
      <c r="Y2480" s="51"/>
      <c r="Z2480" s="51"/>
      <c r="AA2480" s="51"/>
    </row>
    <row r="2481" spans="1:27" ht="11.65" customHeight="1">
      <c r="A2481" s="53">
        <v>2352</v>
      </c>
      <c r="C2481" s="101"/>
      <c r="F2481" s="101" t="s">
        <v>641</v>
      </c>
      <c r="G2481" s="3" t="s">
        <v>632</v>
      </c>
      <c r="H2481" s="59"/>
      <c r="I2481" s="7">
        <v>-5007.95</v>
      </c>
      <c r="J2481" s="7">
        <v>-4661.3445036336489</v>
      </c>
      <c r="K2481" s="103">
        <v>-346.60549636635136</v>
      </c>
      <c r="L2481" s="7">
        <v>0</v>
      </c>
      <c r="M2481" s="7">
        <v>-346.60549636635136</v>
      </c>
      <c r="O2481" s="51"/>
      <c r="P2481" s="51"/>
      <c r="Q2481" s="51"/>
      <c r="R2481" s="51"/>
      <c r="S2481" s="51"/>
      <c r="T2481" s="51"/>
      <c r="U2481" s="51"/>
      <c r="V2481" s="51"/>
      <c r="W2481" s="51"/>
      <c r="X2481" s="51"/>
      <c r="Y2481" s="51"/>
      <c r="Z2481" s="51"/>
      <c r="AA2481" s="51"/>
    </row>
    <row r="2482" spans="1:27" ht="11.65" customHeight="1" thickBot="1">
      <c r="A2482" s="53">
        <v>2353</v>
      </c>
      <c r="C2482" s="101"/>
      <c r="H2482" s="59" t="s">
        <v>513</v>
      </c>
      <c r="I2482" s="118">
        <v>758895.98708333308</v>
      </c>
      <c r="J2482" s="118">
        <v>755930.87257969938</v>
      </c>
      <c r="K2482" s="118">
        <v>2965.1145036336484</v>
      </c>
      <c r="L2482" s="118">
        <v>0</v>
      </c>
      <c r="M2482" s="118">
        <v>2965.1145036336484</v>
      </c>
      <c r="O2482" s="51"/>
      <c r="P2482" s="51"/>
      <c r="Q2482" s="51"/>
      <c r="R2482" s="51"/>
      <c r="S2482" s="51"/>
      <c r="T2482" s="51"/>
      <c r="U2482" s="51"/>
      <c r="V2482" s="51"/>
      <c r="W2482" s="51"/>
      <c r="X2482" s="51"/>
      <c r="Y2482" s="51"/>
      <c r="Z2482" s="51"/>
      <c r="AA2482" s="51"/>
    </row>
    <row r="2483" spans="1:27" ht="11.65" customHeight="1" thickTop="1">
      <c r="A2483" s="53">
        <v>2354</v>
      </c>
      <c r="C2483" s="101"/>
      <c r="H2483" s="59"/>
      <c r="I2483" s="7"/>
      <c r="J2483" s="7"/>
      <c r="K2483" s="7"/>
      <c r="L2483" s="7"/>
      <c r="M2483" s="7"/>
      <c r="O2483" s="51"/>
      <c r="P2483" s="51"/>
      <c r="Q2483" s="51"/>
      <c r="R2483" s="51"/>
      <c r="S2483" s="51"/>
      <c r="T2483" s="51"/>
      <c r="U2483" s="51"/>
      <c r="V2483" s="51"/>
      <c r="W2483" s="51"/>
      <c r="X2483" s="51"/>
      <c r="Y2483" s="51"/>
      <c r="Z2483" s="51"/>
      <c r="AA2483" s="51"/>
    </row>
    <row r="2484" spans="1:27" ht="11.65" customHeight="1">
      <c r="A2484" s="53">
        <v>2355</v>
      </c>
      <c r="C2484" s="101" t="s">
        <v>514</v>
      </c>
      <c r="D2484" s="3" t="s">
        <v>512</v>
      </c>
      <c r="H2484" s="59"/>
      <c r="I2484" s="7"/>
      <c r="J2484" s="7"/>
      <c r="K2484" s="7"/>
      <c r="L2484" s="7"/>
      <c r="M2484" s="7"/>
      <c r="O2484" s="51"/>
      <c r="P2484" s="51"/>
      <c r="Q2484" s="51"/>
      <c r="R2484" s="51"/>
      <c r="S2484" s="51"/>
      <c r="T2484" s="51"/>
      <c r="U2484" s="51"/>
      <c r="V2484" s="51"/>
      <c r="W2484" s="51"/>
      <c r="X2484" s="51"/>
      <c r="Y2484" s="51"/>
      <c r="Z2484" s="51"/>
      <c r="AA2484" s="51"/>
    </row>
    <row r="2485" spans="1:27" ht="11.65" customHeight="1">
      <c r="A2485" s="53">
        <v>2356</v>
      </c>
      <c r="C2485" s="101"/>
      <c r="F2485" s="101" t="s">
        <v>641</v>
      </c>
      <c r="G2485" s="3" t="s">
        <v>569</v>
      </c>
      <c r="H2485" s="59"/>
      <c r="I2485" s="7">
        <v>-8541306.4033333007</v>
      </c>
      <c r="J2485" s="7">
        <v>-8541306.4033333007</v>
      </c>
      <c r="K2485" s="103">
        <v>0</v>
      </c>
      <c r="L2485" s="7">
        <v>0</v>
      </c>
      <c r="M2485" s="7">
        <v>0</v>
      </c>
      <c r="O2485" s="51"/>
      <c r="P2485" s="51"/>
      <c r="Q2485" s="51"/>
      <c r="R2485" s="51"/>
      <c r="S2485" s="51"/>
      <c r="T2485" s="51"/>
      <c r="U2485" s="51"/>
      <c r="V2485" s="51"/>
      <c r="W2485" s="51"/>
      <c r="X2485" s="51"/>
      <c r="Y2485" s="51"/>
      <c r="Z2485" s="51"/>
      <c r="AA2485" s="51"/>
    </row>
    <row r="2486" spans="1:27" ht="11.65" customHeight="1">
      <c r="A2486" s="53">
        <v>2357</v>
      </c>
      <c r="C2486" s="101"/>
      <c r="F2486" s="101" t="s">
        <v>641</v>
      </c>
      <c r="G2486" s="3" t="s">
        <v>249</v>
      </c>
      <c r="H2486" s="59"/>
      <c r="I2486" s="7">
        <v>0</v>
      </c>
      <c r="J2486" s="7">
        <v>0</v>
      </c>
      <c r="K2486" s="103">
        <v>0</v>
      </c>
      <c r="L2486" s="7">
        <v>0</v>
      </c>
      <c r="M2486" s="7">
        <v>0</v>
      </c>
      <c r="O2486" s="51"/>
      <c r="P2486" s="51"/>
      <c r="Q2486" s="51"/>
      <c r="R2486" s="51"/>
      <c r="S2486" s="51"/>
      <c r="T2486" s="51"/>
      <c r="U2486" s="51"/>
      <c r="V2486" s="51"/>
      <c r="W2486" s="51"/>
      <c r="X2486" s="51"/>
      <c r="Y2486" s="51"/>
      <c r="Z2486" s="51"/>
      <c r="AA2486" s="51"/>
    </row>
    <row r="2487" spans="1:27" ht="11.65" customHeight="1">
      <c r="A2487" s="53">
        <v>2358</v>
      </c>
      <c r="C2487" s="101"/>
      <c r="F2487" s="101" t="s">
        <v>641</v>
      </c>
      <c r="G2487" s="3" t="s">
        <v>636</v>
      </c>
      <c r="H2487" s="59"/>
      <c r="I2487" s="7">
        <v>0</v>
      </c>
      <c r="J2487" s="7">
        <v>0</v>
      </c>
      <c r="K2487" s="103">
        <v>0</v>
      </c>
      <c r="L2487" s="7">
        <v>0</v>
      </c>
      <c r="M2487" s="7">
        <v>0</v>
      </c>
      <c r="O2487" s="51"/>
      <c r="P2487" s="51"/>
      <c r="Q2487" s="51"/>
      <c r="R2487" s="51"/>
      <c r="S2487" s="51"/>
      <c r="T2487" s="51"/>
      <c r="U2487" s="51"/>
      <c r="V2487" s="51"/>
      <c r="W2487" s="51"/>
      <c r="X2487" s="51"/>
      <c r="Y2487" s="51"/>
      <c r="Z2487" s="51"/>
      <c r="AA2487" s="51"/>
    </row>
    <row r="2488" spans="1:27" ht="11.65" customHeight="1">
      <c r="A2488" s="53">
        <v>2359</v>
      </c>
      <c r="C2488" s="101"/>
      <c r="F2488" s="101" t="s">
        <v>641</v>
      </c>
      <c r="G2488" s="3" t="s">
        <v>632</v>
      </c>
      <c r="H2488" s="59"/>
      <c r="I2488" s="7">
        <v>0</v>
      </c>
      <c r="J2488" s="7">
        <v>0</v>
      </c>
      <c r="K2488" s="103">
        <v>0</v>
      </c>
      <c r="L2488" s="7">
        <v>0</v>
      </c>
      <c r="M2488" s="7">
        <v>0</v>
      </c>
      <c r="O2488" s="51"/>
      <c r="P2488" s="51"/>
      <c r="Q2488" s="51"/>
      <c r="R2488" s="51"/>
      <c r="S2488" s="51"/>
      <c r="T2488" s="51"/>
      <c r="U2488" s="51"/>
      <c r="V2488" s="51"/>
      <c r="W2488" s="51"/>
      <c r="X2488" s="51"/>
      <c r="Y2488" s="51"/>
      <c r="Z2488" s="51"/>
      <c r="AA2488" s="51"/>
    </row>
    <row r="2489" spans="1:27" ht="11.65" customHeight="1" thickBot="1">
      <c r="A2489" s="53">
        <v>2360</v>
      </c>
      <c r="C2489" s="101"/>
      <c r="H2489" s="59" t="s">
        <v>513</v>
      </c>
      <c r="I2489" s="118">
        <v>-8541306.4033333007</v>
      </c>
      <c r="J2489" s="118">
        <v>-8541306.4033333007</v>
      </c>
      <c r="K2489" s="118">
        <v>0</v>
      </c>
      <c r="L2489" s="118">
        <v>0</v>
      </c>
      <c r="M2489" s="118">
        <v>0</v>
      </c>
      <c r="O2489" s="51"/>
      <c r="P2489" s="51"/>
      <c r="Q2489" s="51"/>
      <c r="R2489" s="51"/>
      <c r="S2489" s="51"/>
      <c r="T2489" s="51"/>
      <c r="U2489" s="51"/>
      <c r="V2489" s="51"/>
      <c r="W2489" s="51"/>
      <c r="X2489" s="51"/>
      <c r="Y2489" s="51"/>
      <c r="Z2489" s="51"/>
      <c r="AA2489" s="51"/>
    </row>
    <row r="2490" spans="1:27" ht="11.65" customHeight="1" thickTop="1">
      <c r="A2490" s="53">
        <v>2361</v>
      </c>
      <c r="C2490" s="101"/>
      <c r="H2490" s="59"/>
      <c r="I2490" s="109"/>
      <c r="J2490" s="7"/>
      <c r="K2490" s="7"/>
      <c r="L2490" s="7"/>
      <c r="M2490" s="7"/>
      <c r="O2490" s="51"/>
      <c r="P2490" s="51"/>
      <c r="Q2490" s="51"/>
      <c r="R2490" s="51"/>
      <c r="S2490" s="51"/>
      <c r="T2490" s="51"/>
      <c r="U2490" s="51"/>
      <c r="V2490" s="51"/>
      <c r="W2490" s="51"/>
      <c r="X2490" s="51"/>
      <c r="Y2490" s="51"/>
      <c r="Z2490" s="51"/>
      <c r="AA2490" s="51"/>
    </row>
    <row r="2491" spans="1:27" ht="11.65" customHeight="1">
      <c r="A2491" s="53">
        <v>2362</v>
      </c>
      <c r="C2491" s="101" t="s">
        <v>515</v>
      </c>
      <c r="D2491" s="3" t="s">
        <v>512</v>
      </c>
      <c r="H2491" s="59"/>
      <c r="I2491" s="7"/>
      <c r="J2491" s="7"/>
      <c r="K2491" s="7"/>
      <c r="L2491" s="7"/>
      <c r="M2491" s="7"/>
      <c r="O2491" s="51"/>
      <c r="P2491" s="51"/>
      <c r="Q2491" s="51"/>
      <c r="R2491" s="51"/>
      <c r="S2491" s="51"/>
      <c r="T2491" s="51"/>
      <c r="U2491" s="51"/>
      <c r="V2491" s="51"/>
      <c r="W2491" s="51"/>
      <c r="X2491" s="51"/>
      <c r="Y2491" s="51"/>
      <c r="Z2491" s="51"/>
      <c r="AA2491" s="51"/>
    </row>
    <row r="2492" spans="1:27" ht="11.65" customHeight="1">
      <c r="A2492" s="53">
        <v>2363</v>
      </c>
      <c r="C2492" s="101"/>
      <c r="F2492" s="101" t="s">
        <v>641</v>
      </c>
      <c r="G2492" s="3" t="s">
        <v>569</v>
      </c>
      <c r="H2492" s="59"/>
      <c r="I2492" s="7">
        <v>0</v>
      </c>
      <c r="J2492" s="7">
        <v>0</v>
      </c>
      <c r="K2492" s="103">
        <v>0</v>
      </c>
      <c r="L2492" s="7">
        <v>0</v>
      </c>
      <c r="M2492" s="7">
        <v>0</v>
      </c>
      <c r="O2492" s="51"/>
      <c r="P2492" s="51"/>
      <c r="Q2492" s="51"/>
      <c r="R2492" s="51"/>
      <c r="S2492" s="51"/>
      <c r="T2492" s="51"/>
      <c r="U2492" s="51"/>
      <c r="V2492" s="51"/>
      <c r="W2492" s="51"/>
      <c r="X2492" s="51"/>
      <c r="Y2492" s="51"/>
      <c r="Z2492" s="51"/>
      <c r="AA2492" s="51"/>
    </row>
    <row r="2493" spans="1:27" ht="11.65" customHeight="1">
      <c r="A2493" s="53">
        <v>2364</v>
      </c>
      <c r="C2493" s="101"/>
      <c r="F2493" s="101" t="s">
        <v>641</v>
      </c>
      <c r="G2493" s="3" t="s">
        <v>647</v>
      </c>
      <c r="H2493" s="59"/>
      <c r="I2493" s="7">
        <v>0</v>
      </c>
      <c r="J2493" s="7">
        <v>0</v>
      </c>
      <c r="K2493" s="103">
        <v>0</v>
      </c>
      <c r="L2493" s="7">
        <v>0</v>
      </c>
      <c r="M2493" s="7">
        <v>0</v>
      </c>
      <c r="O2493" s="51"/>
      <c r="P2493" s="51"/>
      <c r="Q2493" s="51"/>
      <c r="R2493" s="51"/>
      <c r="S2493" s="51"/>
      <c r="T2493" s="51"/>
      <c r="U2493" s="51"/>
      <c r="V2493" s="51"/>
      <c r="W2493" s="51"/>
      <c r="X2493" s="51"/>
      <c r="Y2493" s="51"/>
      <c r="Z2493" s="51"/>
      <c r="AA2493" s="51"/>
    </row>
    <row r="2494" spans="1:27" ht="11.65" customHeight="1">
      <c r="A2494" s="53">
        <v>2365</v>
      </c>
      <c r="C2494" s="101"/>
      <c r="F2494" s="101" t="s">
        <v>641</v>
      </c>
      <c r="G2494" s="3" t="s">
        <v>700</v>
      </c>
      <c r="H2494" s="59"/>
      <c r="I2494" s="7">
        <v>0</v>
      </c>
      <c r="J2494" s="7">
        <v>0</v>
      </c>
      <c r="K2494" s="103">
        <v>0</v>
      </c>
      <c r="L2494" s="7">
        <v>0</v>
      </c>
      <c r="M2494" s="7">
        <v>0</v>
      </c>
      <c r="O2494" s="51"/>
      <c r="P2494" s="51"/>
      <c r="Q2494" s="51"/>
      <c r="R2494" s="51"/>
      <c r="S2494" s="51"/>
      <c r="T2494" s="51"/>
      <c r="U2494" s="51"/>
      <c r="V2494" s="51"/>
      <c r="W2494" s="51"/>
      <c r="X2494" s="51"/>
      <c r="Y2494" s="51"/>
      <c r="Z2494" s="51"/>
      <c r="AA2494" s="51"/>
    </row>
    <row r="2495" spans="1:27" ht="11.65" customHeight="1">
      <c r="A2495" s="53">
        <v>2366</v>
      </c>
      <c r="C2495" s="101"/>
      <c r="F2495" s="101" t="s">
        <v>641</v>
      </c>
      <c r="G2495" s="3" t="s">
        <v>249</v>
      </c>
      <c r="H2495" s="59"/>
      <c r="I2495" s="7">
        <v>0</v>
      </c>
      <c r="J2495" s="7">
        <v>0</v>
      </c>
      <c r="K2495" s="103">
        <v>0</v>
      </c>
      <c r="L2495" s="7">
        <v>0</v>
      </c>
      <c r="M2495" s="7">
        <v>0</v>
      </c>
      <c r="O2495" s="51"/>
      <c r="P2495" s="51"/>
      <c r="Q2495" s="51"/>
      <c r="R2495" s="51"/>
      <c r="S2495" s="51"/>
      <c r="T2495" s="51"/>
      <c r="U2495" s="51"/>
      <c r="V2495" s="51"/>
      <c r="W2495" s="51"/>
      <c r="X2495" s="51"/>
      <c r="Y2495" s="51"/>
      <c r="Z2495" s="51"/>
      <c r="AA2495" s="51"/>
    </row>
    <row r="2496" spans="1:27" ht="11.65" customHeight="1">
      <c r="A2496" s="53">
        <v>2367</v>
      </c>
      <c r="C2496" s="101"/>
      <c r="F2496" s="101" t="s">
        <v>641</v>
      </c>
      <c r="G2496" s="3" t="s">
        <v>632</v>
      </c>
      <c r="H2496" s="59"/>
      <c r="I2496" s="7">
        <v>0</v>
      </c>
      <c r="J2496" s="7">
        <v>0</v>
      </c>
      <c r="K2496" s="103">
        <v>0</v>
      </c>
      <c r="L2496" s="7">
        <v>0</v>
      </c>
      <c r="M2496" s="7">
        <v>0</v>
      </c>
      <c r="O2496" s="51"/>
      <c r="P2496" s="51"/>
      <c r="Q2496" s="51"/>
      <c r="R2496" s="51"/>
      <c r="S2496" s="51"/>
      <c r="T2496" s="51"/>
      <c r="U2496" s="51"/>
      <c r="V2496" s="51"/>
      <c r="W2496" s="51"/>
      <c r="X2496" s="51"/>
      <c r="Y2496" s="51"/>
      <c r="Z2496" s="51"/>
      <c r="AA2496" s="51"/>
    </row>
    <row r="2497" spans="1:27" ht="11.65" customHeight="1" thickBot="1">
      <c r="A2497" s="53">
        <v>2368</v>
      </c>
      <c r="C2497" s="101"/>
      <c r="H2497" s="59" t="s">
        <v>513</v>
      </c>
      <c r="I2497" s="118">
        <v>0</v>
      </c>
      <c r="J2497" s="118">
        <v>0</v>
      </c>
      <c r="K2497" s="118">
        <v>0</v>
      </c>
      <c r="L2497" s="118">
        <v>0</v>
      </c>
      <c r="M2497" s="118">
        <v>0</v>
      </c>
      <c r="O2497" s="51"/>
      <c r="P2497" s="51"/>
      <c r="Q2497" s="51"/>
      <c r="R2497" s="51"/>
      <c r="S2497" s="51"/>
      <c r="T2497" s="51"/>
      <c r="U2497" s="51"/>
      <c r="V2497" s="51"/>
      <c r="W2497" s="51"/>
      <c r="X2497" s="51"/>
      <c r="Y2497" s="51"/>
      <c r="Z2497" s="51"/>
      <c r="AA2497" s="51"/>
    </row>
    <row r="2498" spans="1:27" ht="11.65" customHeight="1" thickTop="1">
      <c r="A2498" s="53">
        <v>2369</v>
      </c>
      <c r="C2498" s="101"/>
      <c r="H2498" s="59"/>
      <c r="I2498" s="7"/>
      <c r="J2498" s="7"/>
      <c r="K2498" s="7"/>
      <c r="L2498" s="7"/>
      <c r="M2498" s="7"/>
      <c r="O2498" s="51"/>
      <c r="P2498" s="51"/>
      <c r="Q2498" s="51"/>
      <c r="R2498" s="51"/>
      <c r="S2498" s="51"/>
      <c r="T2498" s="51"/>
      <c r="U2498" s="51"/>
      <c r="V2498" s="51"/>
      <c r="W2498" s="51"/>
      <c r="X2498" s="51"/>
      <c r="Y2498" s="51"/>
      <c r="Z2498" s="51"/>
      <c r="AA2498" s="51"/>
    </row>
    <row r="2499" spans="1:27" ht="11.65" customHeight="1" thickBot="1">
      <c r="A2499" s="53">
        <v>2370</v>
      </c>
      <c r="C2499" s="89" t="s">
        <v>516</v>
      </c>
      <c r="H2499" s="90"/>
      <c r="I2499" s="108">
        <v>-7782410.4162499681</v>
      </c>
      <c r="J2499" s="108">
        <v>-7785375.5307536013</v>
      </c>
      <c r="K2499" s="108">
        <v>2965.1145036336484</v>
      </c>
      <c r="L2499" s="108">
        <v>0</v>
      </c>
      <c r="M2499" s="108">
        <v>2965.1145036336484</v>
      </c>
      <c r="N2499" s="7" t="s">
        <v>65</v>
      </c>
      <c r="O2499" s="51"/>
      <c r="P2499" s="51"/>
      <c r="Q2499" s="51"/>
      <c r="R2499" s="51"/>
      <c r="S2499" s="51"/>
      <c r="T2499" s="51"/>
      <c r="U2499" s="51"/>
      <c r="V2499" s="51"/>
      <c r="W2499" s="51"/>
      <c r="X2499" s="51"/>
      <c r="Y2499" s="51"/>
      <c r="Z2499" s="51"/>
      <c r="AA2499" s="51"/>
    </row>
    <row r="2500" spans="1:27" ht="11.65" customHeight="1" thickTop="1">
      <c r="A2500" s="53">
        <v>2371</v>
      </c>
      <c r="C2500" s="101"/>
      <c r="H2500" s="59"/>
      <c r="I2500" s="7"/>
      <c r="J2500" s="7"/>
      <c r="K2500" s="7"/>
      <c r="L2500" s="7"/>
      <c r="M2500" s="7"/>
      <c r="O2500" s="51"/>
      <c r="P2500" s="51"/>
      <c r="Q2500" s="51"/>
      <c r="R2500" s="51"/>
      <c r="S2500" s="51"/>
      <c r="T2500" s="51"/>
      <c r="U2500" s="51"/>
      <c r="V2500" s="51"/>
      <c r="W2500" s="51"/>
      <c r="X2500" s="51"/>
      <c r="Y2500" s="51"/>
      <c r="Z2500" s="51"/>
      <c r="AA2500" s="51"/>
    </row>
    <row r="2501" spans="1:27" ht="11.65" customHeight="1">
      <c r="A2501" s="53">
        <v>2372</v>
      </c>
      <c r="C2501" s="101">
        <v>151</v>
      </c>
      <c r="D2501" s="3" t="s">
        <v>98</v>
      </c>
      <c r="H2501" s="59"/>
      <c r="I2501" s="7"/>
      <c r="J2501" s="7"/>
      <c r="K2501" s="7"/>
      <c r="L2501" s="7"/>
      <c r="M2501" s="7"/>
      <c r="O2501" s="51"/>
      <c r="P2501" s="51"/>
      <c r="Q2501" s="51"/>
      <c r="R2501" s="51"/>
      <c r="S2501" s="51"/>
      <c r="T2501" s="51"/>
      <c r="U2501" s="51"/>
      <c r="V2501" s="51"/>
      <c r="W2501" s="51"/>
      <c r="X2501" s="51"/>
      <c r="Y2501" s="51"/>
      <c r="Z2501" s="51"/>
      <c r="AA2501" s="51"/>
    </row>
    <row r="2502" spans="1:27" ht="11.65" customHeight="1">
      <c r="A2502" s="53">
        <v>2373</v>
      </c>
      <c r="C2502" s="101"/>
      <c r="F2502" s="101" t="s">
        <v>270</v>
      </c>
      <c r="G2502" s="3" t="s">
        <v>656</v>
      </c>
      <c r="H2502" s="59"/>
      <c r="I2502" s="7">
        <v>0</v>
      </c>
      <c r="J2502" s="7">
        <v>0</v>
      </c>
      <c r="K2502" s="103">
        <v>0</v>
      </c>
      <c r="L2502" s="7">
        <v>0</v>
      </c>
      <c r="M2502" s="7">
        <v>0</v>
      </c>
      <c r="O2502" s="51"/>
      <c r="P2502" s="51"/>
      <c r="Q2502" s="51"/>
      <c r="R2502" s="51"/>
      <c r="S2502" s="51"/>
      <c r="T2502" s="51"/>
      <c r="U2502" s="51"/>
      <c r="V2502" s="51"/>
      <c r="W2502" s="51"/>
      <c r="X2502" s="51"/>
      <c r="Y2502" s="51"/>
      <c r="Z2502" s="51"/>
      <c r="AA2502" s="51"/>
    </row>
    <row r="2503" spans="1:27" ht="11.65" customHeight="1">
      <c r="A2503" s="53">
        <v>2374</v>
      </c>
      <c r="C2503" s="101"/>
      <c r="F2503" s="101" t="s">
        <v>270</v>
      </c>
      <c r="G2503" s="3" t="s">
        <v>630</v>
      </c>
      <c r="H2503" s="59"/>
      <c r="I2503" s="7">
        <v>0</v>
      </c>
      <c r="J2503" s="7">
        <v>0</v>
      </c>
      <c r="K2503" s="103">
        <v>0</v>
      </c>
      <c r="L2503" s="7">
        <v>0</v>
      </c>
      <c r="M2503" s="7">
        <v>0</v>
      </c>
      <c r="O2503" s="51"/>
      <c r="P2503" s="51"/>
      <c r="Q2503" s="51"/>
      <c r="R2503" s="51"/>
      <c r="S2503" s="51"/>
      <c r="T2503" s="51"/>
      <c r="U2503" s="51"/>
      <c r="V2503" s="51"/>
      <c r="W2503" s="51"/>
      <c r="X2503" s="51"/>
      <c r="Y2503" s="51"/>
      <c r="Z2503" s="51"/>
      <c r="AA2503" s="51"/>
    </row>
    <row r="2504" spans="1:27" ht="11.65" customHeight="1">
      <c r="A2504" s="53">
        <v>2375</v>
      </c>
      <c r="C2504" s="101"/>
      <c r="F2504" s="101" t="s">
        <v>270</v>
      </c>
      <c r="G2504" s="3" t="s">
        <v>637</v>
      </c>
      <c r="H2504" s="59"/>
      <c r="I2504" s="7">
        <v>1859877.77</v>
      </c>
      <c r="J2504" s="7">
        <v>1431588.6556673627</v>
      </c>
      <c r="K2504" s="103">
        <v>428289.11433263734</v>
      </c>
      <c r="L2504" s="7">
        <v>-428289.11433263804</v>
      </c>
      <c r="M2504" s="7">
        <v>-6.9849193096160889E-10</v>
      </c>
      <c r="O2504" s="51"/>
      <c r="P2504" s="51"/>
      <c r="Q2504" s="51"/>
      <c r="R2504" s="51"/>
      <c r="S2504" s="51"/>
      <c r="T2504" s="51"/>
      <c r="U2504" s="51"/>
      <c r="V2504" s="51"/>
      <c r="W2504" s="51"/>
      <c r="X2504" s="51"/>
      <c r="Y2504" s="51"/>
      <c r="Z2504" s="51"/>
      <c r="AA2504" s="51"/>
    </row>
    <row r="2505" spans="1:27" ht="11.65" customHeight="1">
      <c r="A2505" s="53">
        <v>2376</v>
      </c>
      <c r="C2505" s="101"/>
      <c r="F2505" s="101" t="s">
        <v>270</v>
      </c>
      <c r="G2505" s="3" t="s">
        <v>398</v>
      </c>
      <c r="H2505" s="59"/>
      <c r="I2505" s="7">
        <v>150129833.91499999</v>
      </c>
      <c r="J2505" s="7">
        <v>150129833.91499999</v>
      </c>
      <c r="K2505" s="103">
        <v>0</v>
      </c>
      <c r="L2505" s="7">
        <v>0</v>
      </c>
      <c r="M2505" s="7">
        <v>0</v>
      </c>
      <c r="O2505" s="51"/>
      <c r="P2505" s="51"/>
      <c r="Q2505" s="51"/>
      <c r="R2505" s="51"/>
      <c r="S2505" s="51"/>
      <c r="T2505" s="51"/>
      <c r="U2505" s="51"/>
      <c r="V2505" s="51"/>
      <c r="W2505" s="51"/>
      <c r="X2505" s="51"/>
      <c r="Y2505" s="51"/>
      <c r="Z2505" s="51"/>
      <c r="AA2505" s="51"/>
    </row>
    <row r="2506" spans="1:27" ht="11.65" customHeight="1">
      <c r="A2506" s="53">
        <v>2377</v>
      </c>
      <c r="C2506" s="101"/>
      <c r="F2506" s="101" t="s">
        <v>270</v>
      </c>
      <c r="G2506" s="3" t="s">
        <v>651</v>
      </c>
      <c r="H2506" s="59"/>
      <c r="I2506" s="7">
        <v>23817210.288333301</v>
      </c>
      <c r="J2506" s="7">
        <v>18332628.416985676</v>
      </c>
      <c r="K2506" s="103">
        <v>5484581.8713476248</v>
      </c>
      <c r="L2506" s="7">
        <v>-5484581.8713476248</v>
      </c>
      <c r="M2506" s="7">
        <v>0</v>
      </c>
      <c r="O2506" s="51"/>
      <c r="P2506" s="51"/>
      <c r="Q2506" s="51"/>
      <c r="R2506" s="51"/>
      <c r="S2506" s="51"/>
      <c r="T2506" s="51"/>
      <c r="U2506" s="51"/>
      <c r="V2506" s="51"/>
      <c r="W2506" s="51"/>
      <c r="X2506" s="51"/>
      <c r="Y2506" s="51"/>
      <c r="Z2506" s="51"/>
      <c r="AA2506" s="51"/>
    </row>
    <row r="2507" spans="1:27" ht="11.65" customHeight="1">
      <c r="A2507" s="53">
        <v>2378</v>
      </c>
      <c r="C2507" s="101"/>
      <c r="F2507" s="101" t="s">
        <v>270</v>
      </c>
      <c r="G2507" s="3" t="s">
        <v>398</v>
      </c>
      <c r="H2507" s="59"/>
      <c r="I2507" s="7">
        <v>0</v>
      </c>
      <c r="J2507" s="7">
        <v>0</v>
      </c>
      <c r="K2507" s="103">
        <v>0</v>
      </c>
      <c r="L2507" s="7">
        <v>0</v>
      </c>
      <c r="M2507" s="7">
        <v>0</v>
      </c>
      <c r="O2507" s="51"/>
      <c r="P2507" s="51"/>
      <c r="Q2507" s="51"/>
      <c r="R2507" s="51"/>
      <c r="S2507" s="51"/>
      <c r="T2507" s="51"/>
      <c r="U2507" s="51"/>
      <c r="V2507" s="51"/>
      <c r="W2507" s="51"/>
      <c r="X2507" s="51"/>
      <c r="Y2507" s="51"/>
      <c r="Z2507" s="51"/>
      <c r="AA2507" s="51"/>
    </row>
    <row r="2508" spans="1:27" ht="11.65" customHeight="1">
      <c r="A2508" s="53">
        <v>2379</v>
      </c>
      <c r="C2508" s="101"/>
      <c r="F2508" s="101" t="s">
        <v>270</v>
      </c>
      <c r="G2508" s="3" t="s">
        <v>398</v>
      </c>
      <c r="H2508" s="59"/>
      <c r="I2508" s="7">
        <v>0</v>
      </c>
      <c r="J2508" s="7">
        <v>0</v>
      </c>
      <c r="K2508" s="103">
        <v>0</v>
      </c>
      <c r="L2508" s="7">
        <v>0</v>
      </c>
      <c r="M2508" s="7">
        <v>0</v>
      </c>
      <c r="O2508" s="51"/>
      <c r="P2508" s="51"/>
      <c r="Q2508" s="51"/>
      <c r="R2508" s="51"/>
      <c r="S2508" s="51"/>
      <c r="T2508" s="51"/>
      <c r="U2508" s="51"/>
      <c r="V2508" s="51"/>
      <c r="W2508" s="51"/>
      <c r="X2508" s="51"/>
      <c r="Y2508" s="51"/>
      <c r="Z2508" s="51"/>
      <c r="AA2508" s="51"/>
    </row>
    <row r="2509" spans="1:27" ht="11.65" customHeight="1">
      <c r="A2509" s="53">
        <v>2380</v>
      </c>
      <c r="C2509" s="101" t="s">
        <v>517</v>
      </c>
      <c r="H2509" s="59" t="s">
        <v>518</v>
      </c>
      <c r="I2509" s="106">
        <v>175806921.9733333</v>
      </c>
      <c r="J2509" s="106">
        <v>169894050.98765302</v>
      </c>
      <c r="K2509" s="106">
        <v>5912870.9856802626</v>
      </c>
      <c r="L2509" s="106">
        <v>-5912870.9856802626</v>
      </c>
      <c r="M2509" s="106">
        <v>-6.9849193096160889E-10</v>
      </c>
      <c r="O2509" s="51"/>
      <c r="P2509" s="51"/>
      <c r="Q2509" s="51"/>
      <c r="R2509" s="51"/>
      <c r="S2509" s="51"/>
      <c r="T2509" s="51"/>
      <c r="U2509" s="51"/>
      <c r="V2509" s="51"/>
      <c r="W2509" s="51"/>
      <c r="X2509" s="51"/>
      <c r="Y2509" s="51"/>
      <c r="Z2509" s="51"/>
      <c r="AA2509" s="51"/>
    </row>
    <row r="2510" spans="1:27" ht="11.65" customHeight="1">
      <c r="A2510" s="53">
        <v>2381</v>
      </c>
      <c r="C2510" s="101"/>
      <c r="H2510" s="59"/>
      <c r="I2510" s="7"/>
      <c r="J2510" s="7"/>
      <c r="K2510" s="7"/>
      <c r="L2510" s="7"/>
      <c r="M2510" s="7"/>
      <c r="O2510" s="51"/>
      <c r="P2510" s="51"/>
      <c r="Q2510" s="51"/>
      <c r="R2510" s="51"/>
      <c r="S2510" s="51"/>
      <c r="T2510" s="51"/>
      <c r="U2510" s="51"/>
      <c r="V2510" s="51"/>
      <c r="W2510" s="51"/>
      <c r="X2510" s="51"/>
      <c r="Y2510" s="51"/>
      <c r="Z2510" s="51"/>
      <c r="AA2510" s="51"/>
    </row>
    <row r="2511" spans="1:27" ht="11.65" customHeight="1">
      <c r="A2511" s="53">
        <v>2382</v>
      </c>
      <c r="C2511" s="101">
        <v>152</v>
      </c>
      <c r="D2511" s="3" t="s">
        <v>519</v>
      </c>
      <c r="H2511" s="59"/>
      <c r="I2511" s="7"/>
      <c r="J2511" s="7"/>
      <c r="K2511" s="7"/>
      <c r="L2511" s="7"/>
      <c r="M2511" s="7"/>
      <c r="O2511" s="51"/>
      <c r="P2511" s="51"/>
      <c r="Q2511" s="51"/>
      <c r="R2511" s="51"/>
      <c r="S2511" s="51"/>
      <c r="T2511" s="51"/>
      <c r="U2511" s="51"/>
      <c r="V2511" s="51"/>
      <c r="W2511" s="51"/>
      <c r="X2511" s="51"/>
      <c r="Y2511" s="51"/>
      <c r="Z2511" s="51"/>
      <c r="AA2511" s="51"/>
    </row>
    <row r="2512" spans="1:27" ht="11.65" customHeight="1">
      <c r="A2512" s="53">
        <v>2383</v>
      </c>
      <c r="C2512" s="101"/>
      <c r="F2512" s="101" t="s">
        <v>270</v>
      </c>
      <c r="G2512" s="3" t="s">
        <v>630</v>
      </c>
      <c r="H2512" s="59"/>
      <c r="I2512" s="7">
        <v>0</v>
      </c>
      <c r="J2512" s="7">
        <v>0</v>
      </c>
      <c r="K2512" s="103">
        <v>0</v>
      </c>
      <c r="L2512" s="7">
        <v>0</v>
      </c>
      <c r="M2512" s="7">
        <v>0</v>
      </c>
      <c r="O2512" s="51"/>
      <c r="P2512" s="51"/>
      <c r="Q2512" s="51"/>
      <c r="R2512" s="51"/>
      <c r="S2512" s="51"/>
      <c r="T2512" s="51"/>
      <c r="U2512" s="51"/>
      <c r="V2512" s="51"/>
      <c r="W2512" s="51"/>
      <c r="X2512" s="51"/>
      <c r="Y2512" s="51"/>
      <c r="Z2512" s="51"/>
      <c r="AA2512" s="51"/>
    </row>
    <row r="2513" spans="1:27" ht="11.65" customHeight="1">
      <c r="A2513" s="53">
        <v>2384</v>
      </c>
      <c r="C2513" s="101"/>
      <c r="F2513" s="101" t="s">
        <v>270</v>
      </c>
      <c r="G2513" s="3" t="s">
        <v>637</v>
      </c>
      <c r="H2513" s="59"/>
      <c r="I2513" s="7">
        <v>0</v>
      </c>
      <c r="J2513" s="7">
        <v>0</v>
      </c>
      <c r="K2513" s="103">
        <v>0</v>
      </c>
      <c r="L2513" s="7">
        <v>0</v>
      </c>
      <c r="M2513" s="7">
        <v>0</v>
      </c>
      <c r="O2513" s="51"/>
      <c r="P2513" s="51"/>
      <c r="Q2513" s="51"/>
      <c r="R2513" s="51"/>
      <c r="S2513" s="51"/>
      <c r="T2513" s="51"/>
      <c r="U2513" s="51"/>
      <c r="V2513" s="51"/>
      <c r="W2513" s="51"/>
      <c r="X2513" s="51"/>
      <c r="Y2513" s="51"/>
      <c r="Z2513" s="51"/>
      <c r="AA2513" s="51"/>
    </row>
    <row r="2514" spans="1:27" ht="11.65" customHeight="1">
      <c r="A2514" s="53">
        <v>2385</v>
      </c>
      <c r="C2514" s="101"/>
      <c r="F2514" s="101" t="s">
        <v>270</v>
      </c>
      <c r="G2514" s="3" t="s">
        <v>398</v>
      </c>
      <c r="H2514" s="59"/>
      <c r="I2514" s="7">
        <v>0</v>
      </c>
      <c r="J2514" s="7">
        <v>0</v>
      </c>
      <c r="K2514" s="103">
        <v>0</v>
      </c>
      <c r="L2514" s="7">
        <v>0</v>
      </c>
      <c r="M2514" s="7">
        <v>0</v>
      </c>
      <c r="O2514" s="51"/>
      <c r="P2514" s="51"/>
      <c r="Q2514" s="51"/>
      <c r="R2514" s="51"/>
      <c r="S2514" s="51"/>
      <c r="T2514" s="51"/>
      <c r="U2514" s="51"/>
      <c r="V2514" s="51"/>
      <c r="W2514" s="51"/>
      <c r="X2514" s="51"/>
      <c r="Y2514" s="51"/>
      <c r="Z2514" s="51"/>
      <c r="AA2514" s="51"/>
    </row>
    <row r="2515" spans="1:27" ht="11.65" customHeight="1">
      <c r="A2515" s="53">
        <v>2386</v>
      </c>
      <c r="C2515" s="101"/>
      <c r="H2515" s="59"/>
      <c r="I2515" s="106">
        <v>0</v>
      </c>
      <c r="J2515" s="106">
        <v>0</v>
      </c>
      <c r="K2515" s="106">
        <v>0</v>
      </c>
      <c r="L2515" s="106">
        <v>0</v>
      </c>
      <c r="M2515" s="106">
        <v>0</v>
      </c>
      <c r="O2515" s="51"/>
      <c r="P2515" s="51"/>
      <c r="Q2515" s="51"/>
      <c r="R2515" s="51"/>
      <c r="S2515" s="51"/>
      <c r="T2515" s="51"/>
      <c r="U2515" s="51"/>
      <c r="V2515" s="51"/>
      <c r="W2515" s="51"/>
      <c r="X2515" s="51"/>
      <c r="Y2515" s="51"/>
      <c r="Z2515" s="51"/>
      <c r="AA2515" s="51"/>
    </row>
    <row r="2516" spans="1:27" ht="11.65" customHeight="1">
      <c r="A2516" s="53">
        <v>2387</v>
      </c>
      <c r="C2516" s="101"/>
      <c r="H2516" s="59"/>
      <c r="I2516" s="7"/>
      <c r="J2516" s="7"/>
      <c r="K2516" s="7"/>
      <c r="L2516" s="7"/>
      <c r="M2516" s="7"/>
      <c r="O2516" s="51"/>
      <c r="P2516" s="51"/>
      <c r="Q2516" s="51"/>
      <c r="R2516" s="51"/>
      <c r="S2516" s="51"/>
      <c r="T2516" s="51"/>
      <c r="U2516" s="51"/>
      <c r="V2516" s="51"/>
      <c r="W2516" s="51"/>
      <c r="X2516" s="51"/>
      <c r="Y2516" s="51"/>
      <c r="Z2516" s="51"/>
      <c r="AA2516" s="51"/>
    </row>
    <row r="2517" spans="1:27" ht="11.65" customHeight="1">
      <c r="A2517" s="53">
        <v>2388</v>
      </c>
      <c r="C2517" s="101">
        <v>25316</v>
      </c>
      <c r="D2517" s="3" t="s">
        <v>520</v>
      </c>
      <c r="H2517" s="59"/>
      <c r="I2517" s="7"/>
      <c r="J2517" s="7"/>
      <c r="K2517" s="7"/>
      <c r="L2517" s="7"/>
      <c r="M2517" s="7"/>
      <c r="O2517" s="51"/>
      <c r="P2517" s="51"/>
      <c r="Q2517" s="51"/>
      <c r="R2517" s="51"/>
      <c r="S2517" s="51"/>
      <c r="T2517" s="51"/>
      <c r="U2517" s="51"/>
      <c r="V2517" s="51"/>
      <c r="W2517" s="51"/>
      <c r="X2517" s="51"/>
      <c r="Y2517" s="51"/>
      <c r="Z2517" s="51"/>
      <c r="AA2517" s="51"/>
    </row>
    <row r="2518" spans="1:27" ht="11.65" customHeight="1">
      <c r="A2518" s="53">
        <v>2389</v>
      </c>
      <c r="C2518" s="101"/>
      <c r="F2518" s="101" t="s">
        <v>270</v>
      </c>
      <c r="G2518" s="3" t="s">
        <v>630</v>
      </c>
      <c r="H2518" s="59"/>
      <c r="I2518" s="7">
        <v>0</v>
      </c>
      <c r="J2518" s="7">
        <v>0</v>
      </c>
      <c r="K2518" s="103">
        <v>0</v>
      </c>
      <c r="L2518" s="7">
        <v>0</v>
      </c>
      <c r="M2518" s="7">
        <v>0</v>
      </c>
      <c r="O2518" s="51"/>
      <c r="P2518" s="51"/>
      <c r="Q2518" s="51"/>
      <c r="R2518" s="51"/>
      <c r="S2518" s="51"/>
      <c r="T2518" s="51"/>
      <c r="U2518" s="51"/>
      <c r="V2518" s="51"/>
      <c r="W2518" s="51"/>
      <c r="X2518" s="51"/>
      <c r="Y2518" s="51"/>
      <c r="Z2518" s="51"/>
      <c r="AA2518" s="51"/>
    </row>
    <row r="2519" spans="1:27" ht="11.65" customHeight="1">
      <c r="A2519" s="53">
        <v>2390</v>
      </c>
      <c r="C2519" s="101"/>
      <c r="F2519" s="101" t="s">
        <v>270</v>
      </c>
      <c r="G2519" s="3" t="s">
        <v>637</v>
      </c>
      <c r="H2519" s="59"/>
      <c r="I2519" s="7">
        <v>0</v>
      </c>
      <c r="J2519" s="7">
        <v>0</v>
      </c>
      <c r="K2519" s="103">
        <v>0</v>
      </c>
      <c r="L2519" s="7">
        <v>0</v>
      </c>
      <c r="M2519" s="7">
        <v>0</v>
      </c>
      <c r="O2519" s="51"/>
      <c r="P2519" s="51"/>
      <c r="Q2519" s="51"/>
      <c r="R2519" s="51"/>
      <c r="S2519" s="51"/>
      <c r="T2519" s="51"/>
      <c r="U2519" s="51"/>
      <c r="V2519" s="51"/>
      <c r="W2519" s="51"/>
      <c r="X2519" s="51"/>
      <c r="Y2519" s="51"/>
      <c r="Z2519" s="51"/>
      <c r="AA2519" s="51"/>
    </row>
    <row r="2520" spans="1:27" ht="11.65" customHeight="1">
      <c r="A2520" s="53">
        <v>2391</v>
      </c>
      <c r="C2520" s="101"/>
      <c r="F2520" s="101" t="s">
        <v>270</v>
      </c>
      <c r="G2520" s="3" t="s">
        <v>398</v>
      </c>
      <c r="H2520" s="59"/>
      <c r="I2520" s="7">
        <v>-2210416.6666666698</v>
      </c>
      <c r="J2520" s="7">
        <v>-2210416.6666666698</v>
      </c>
      <c r="K2520" s="103">
        <v>0</v>
      </c>
      <c r="L2520" s="7">
        <v>0</v>
      </c>
      <c r="M2520" s="7">
        <v>0</v>
      </c>
      <c r="O2520" s="51"/>
      <c r="P2520" s="51"/>
      <c r="Q2520" s="51"/>
      <c r="R2520" s="51"/>
      <c r="S2520" s="51"/>
      <c r="T2520" s="51"/>
      <c r="U2520" s="51"/>
      <c r="V2520" s="51"/>
      <c r="W2520" s="51"/>
      <c r="X2520" s="51"/>
      <c r="Y2520" s="51"/>
      <c r="Z2520" s="51"/>
      <c r="AA2520" s="51"/>
    </row>
    <row r="2521" spans="1:27" ht="11.65" customHeight="1">
      <c r="A2521" s="53">
        <v>2392</v>
      </c>
      <c r="C2521" s="101"/>
      <c r="H2521" s="59" t="s">
        <v>518</v>
      </c>
      <c r="I2521" s="106">
        <v>-2210416.6666666698</v>
      </c>
      <c r="J2521" s="106">
        <v>-2210416.6666666698</v>
      </c>
      <c r="K2521" s="106">
        <v>0</v>
      </c>
      <c r="L2521" s="106">
        <v>0</v>
      </c>
      <c r="M2521" s="106">
        <v>0</v>
      </c>
      <c r="O2521" s="51"/>
      <c r="P2521" s="51"/>
      <c r="Q2521" s="51"/>
      <c r="R2521" s="51"/>
      <c r="S2521" s="51"/>
      <c r="T2521" s="51"/>
      <c r="U2521" s="51"/>
      <c r="V2521" s="51"/>
      <c r="W2521" s="51"/>
      <c r="X2521" s="51"/>
      <c r="Y2521" s="51"/>
      <c r="Z2521" s="51"/>
      <c r="AA2521" s="51"/>
    </row>
    <row r="2522" spans="1:27" ht="11.65" customHeight="1">
      <c r="A2522" s="53">
        <v>2393</v>
      </c>
      <c r="C2522" s="101"/>
      <c r="H2522" s="59"/>
      <c r="I2522" s="7"/>
      <c r="J2522" s="7"/>
      <c r="K2522" s="7"/>
      <c r="L2522" s="7"/>
      <c r="M2522" s="7"/>
      <c r="O2522" s="51"/>
      <c r="P2522" s="51"/>
      <c r="Q2522" s="51"/>
      <c r="R2522" s="51"/>
      <c r="S2522" s="51"/>
      <c r="T2522" s="51"/>
      <c r="U2522" s="51"/>
      <c r="V2522" s="51"/>
      <c r="W2522" s="51"/>
      <c r="X2522" s="51"/>
      <c r="Y2522" s="51"/>
      <c r="Z2522" s="51"/>
      <c r="AA2522" s="51"/>
    </row>
    <row r="2523" spans="1:27" ht="11.65" customHeight="1">
      <c r="A2523" s="53">
        <v>2394</v>
      </c>
      <c r="C2523" s="101">
        <v>25317</v>
      </c>
      <c r="D2523" s="3" t="s">
        <v>520</v>
      </c>
      <c r="H2523" s="59"/>
      <c r="I2523" s="7"/>
      <c r="J2523" s="7"/>
      <c r="K2523" s="7"/>
      <c r="L2523" s="7"/>
      <c r="M2523" s="7"/>
      <c r="O2523" s="51"/>
      <c r="P2523" s="51"/>
      <c r="Q2523" s="51"/>
      <c r="R2523" s="51"/>
      <c r="S2523" s="51"/>
      <c r="T2523" s="51"/>
      <c r="U2523" s="51"/>
      <c r="V2523" s="51"/>
      <c r="W2523" s="51"/>
      <c r="X2523" s="51"/>
      <c r="Y2523" s="51"/>
      <c r="Z2523" s="51"/>
      <c r="AA2523" s="51"/>
    </row>
    <row r="2524" spans="1:27" ht="11.65" customHeight="1">
      <c r="A2524" s="53">
        <v>2395</v>
      </c>
      <c r="C2524" s="101"/>
      <c r="F2524" s="101" t="s">
        <v>270</v>
      </c>
      <c r="G2524" s="3" t="s">
        <v>630</v>
      </c>
      <c r="H2524" s="59"/>
      <c r="I2524" s="7">
        <v>0</v>
      </c>
      <c r="J2524" s="7">
        <v>0</v>
      </c>
      <c r="K2524" s="103">
        <v>0</v>
      </c>
      <c r="L2524" s="7">
        <v>0</v>
      </c>
      <c r="M2524" s="7">
        <v>0</v>
      </c>
      <c r="O2524" s="51"/>
      <c r="P2524" s="51"/>
      <c r="Q2524" s="51"/>
      <c r="R2524" s="51"/>
      <c r="S2524" s="51"/>
      <c r="T2524" s="51"/>
      <c r="U2524" s="51"/>
      <c r="V2524" s="51"/>
      <c r="W2524" s="51"/>
      <c r="X2524" s="51"/>
      <c r="Y2524" s="51"/>
      <c r="Z2524" s="51"/>
      <c r="AA2524" s="51"/>
    </row>
    <row r="2525" spans="1:27" ht="11.65" customHeight="1">
      <c r="A2525" s="53">
        <v>2396</v>
      </c>
      <c r="C2525" s="101"/>
      <c r="F2525" s="101" t="s">
        <v>270</v>
      </c>
      <c r="G2525" s="3" t="s">
        <v>637</v>
      </c>
      <c r="H2525" s="59"/>
      <c r="I2525" s="7">
        <v>0</v>
      </c>
      <c r="J2525" s="7">
        <v>0</v>
      </c>
      <c r="K2525" s="103">
        <v>0</v>
      </c>
      <c r="L2525" s="7">
        <v>0</v>
      </c>
      <c r="M2525" s="7">
        <v>0</v>
      </c>
      <c r="O2525" s="51"/>
      <c r="P2525" s="51"/>
      <c r="Q2525" s="51"/>
      <c r="R2525" s="51"/>
      <c r="S2525" s="51"/>
      <c r="T2525" s="51"/>
      <c r="U2525" s="51"/>
      <c r="V2525" s="51"/>
      <c r="W2525" s="51"/>
      <c r="X2525" s="51"/>
      <c r="Y2525" s="51"/>
      <c r="Z2525" s="51"/>
      <c r="AA2525" s="51"/>
    </row>
    <row r="2526" spans="1:27" ht="11.65" customHeight="1">
      <c r="A2526" s="53">
        <v>2397</v>
      </c>
      <c r="C2526" s="101"/>
      <c r="F2526" s="101" t="s">
        <v>270</v>
      </c>
      <c r="G2526" s="3" t="s">
        <v>398</v>
      </c>
      <c r="H2526" s="59"/>
      <c r="I2526" s="7">
        <v>-2635581.125</v>
      </c>
      <c r="J2526" s="7">
        <v>-2635581.125</v>
      </c>
      <c r="K2526" s="103">
        <v>0</v>
      </c>
      <c r="L2526" s="7">
        <v>0</v>
      </c>
      <c r="M2526" s="7">
        <v>0</v>
      </c>
      <c r="O2526" s="51"/>
      <c r="P2526" s="51"/>
      <c r="Q2526" s="51"/>
      <c r="R2526" s="51"/>
      <c r="S2526" s="51"/>
      <c r="T2526" s="51"/>
      <c r="U2526" s="51"/>
      <c r="V2526" s="51"/>
      <c r="W2526" s="51"/>
      <c r="X2526" s="51"/>
      <c r="Y2526" s="51"/>
      <c r="Z2526" s="51"/>
      <c r="AA2526" s="51"/>
    </row>
    <row r="2527" spans="1:27" ht="11.65" customHeight="1">
      <c r="A2527" s="53">
        <v>2398</v>
      </c>
      <c r="C2527" s="101"/>
      <c r="H2527" s="59" t="s">
        <v>518</v>
      </c>
      <c r="I2527" s="106">
        <v>-2635581.125</v>
      </c>
      <c r="J2527" s="106">
        <v>-2635581.125</v>
      </c>
      <c r="K2527" s="106">
        <v>0</v>
      </c>
      <c r="L2527" s="106">
        <v>0</v>
      </c>
      <c r="M2527" s="106">
        <v>0</v>
      </c>
      <c r="O2527" s="51"/>
      <c r="P2527" s="51"/>
      <c r="Q2527" s="51"/>
      <c r="R2527" s="51"/>
      <c r="S2527" s="51"/>
      <c r="T2527" s="51"/>
      <c r="U2527" s="51"/>
      <c r="V2527" s="51"/>
      <c r="W2527" s="51"/>
      <c r="X2527" s="51"/>
      <c r="Y2527" s="51"/>
      <c r="Z2527" s="51"/>
      <c r="AA2527" s="51"/>
    </row>
    <row r="2528" spans="1:27" ht="11.65" customHeight="1">
      <c r="A2528" s="53">
        <v>2399</v>
      </c>
      <c r="C2528" s="101"/>
      <c r="H2528" s="59"/>
      <c r="I2528" s="7"/>
      <c r="J2528" s="7"/>
      <c r="K2528" s="7"/>
      <c r="L2528" s="7"/>
      <c r="M2528" s="7"/>
      <c r="O2528" s="51"/>
      <c r="P2528" s="51"/>
      <c r="Q2528" s="51"/>
      <c r="R2528" s="51"/>
      <c r="S2528" s="51"/>
      <c r="T2528" s="51"/>
      <c r="U2528" s="51"/>
      <c r="V2528" s="51"/>
      <c r="W2528" s="51"/>
      <c r="X2528" s="51"/>
      <c r="Y2528" s="51"/>
      <c r="Z2528" s="51"/>
      <c r="AA2528" s="51"/>
    </row>
    <row r="2529" spans="1:27" ht="11.65" customHeight="1">
      <c r="A2529" s="53">
        <v>2400</v>
      </c>
      <c r="C2529" s="101">
        <v>25319</v>
      </c>
      <c r="D2529" s="3" t="s">
        <v>521</v>
      </c>
      <c r="H2529" s="59"/>
      <c r="I2529" s="7"/>
      <c r="J2529" s="7"/>
      <c r="K2529" s="7"/>
      <c r="L2529" s="7"/>
      <c r="M2529" s="7"/>
      <c r="O2529" s="51"/>
      <c r="P2529" s="51"/>
      <c r="Q2529" s="51"/>
      <c r="R2529" s="51"/>
      <c r="S2529" s="51"/>
      <c r="T2529" s="51"/>
      <c r="U2529" s="51"/>
      <c r="V2529" s="51"/>
      <c r="W2529" s="51"/>
      <c r="X2529" s="51"/>
      <c r="Y2529" s="51"/>
      <c r="Z2529" s="51"/>
      <c r="AA2529" s="51"/>
    </row>
    <row r="2530" spans="1:27" ht="11.65" customHeight="1">
      <c r="A2530" s="53">
        <v>2401</v>
      </c>
      <c r="C2530" s="101"/>
      <c r="F2530" s="101" t="s">
        <v>270</v>
      </c>
      <c r="G2530" s="3" t="s">
        <v>630</v>
      </c>
      <c r="H2530" s="59"/>
      <c r="I2530" s="7">
        <v>0</v>
      </c>
      <c r="J2530" s="7">
        <v>0</v>
      </c>
      <c r="K2530" s="103">
        <v>0</v>
      </c>
      <c r="L2530" s="7">
        <v>0</v>
      </c>
      <c r="M2530" s="7">
        <v>0</v>
      </c>
      <c r="O2530" s="51"/>
      <c r="P2530" s="51"/>
      <c r="Q2530" s="51"/>
      <c r="R2530" s="51"/>
      <c r="S2530" s="51"/>
      <c r="T2530" s="51"/>
      <c r="U2530" s="51"/>
      <c r="V2530" s="51"/>
      <c r="W2530" s="51"/>
      <c r="X2530" s="51"/>
      <c r="Y2530" s="51"/>
      <c r="Z2530" s="51"/>
      <c r="AA2530" s="51"/>
    </row>
    <row r="2531" spans="1:27" ht="11.65" customHeight="1">
      <c r="A2531" s="53">
        <v>2402</v>
      </c>
      <c r="C2531" s="101"/>
      <c r="F2531" s="101" t="s">
        <v>270</v>
      </c>
      <c r="G2531" s="3" t="s">
        <v>637</v>
      </c>
      <c r="H2531" s="59"/>
      <c r="I2531" s="7">
        <v>0</v>
      </c>
      <c r="J2531" s="7">
        <v>0</v>
      </c>
      <c r="K2531" s="103">
        <v>0</v>
      </c>
      <c r="L2531" s="7">
        <v>0</v>
      </c>
      <c r="M2531" s="7">
        <v>0</v>
      </c>
      <c r="O2531" s="51"/>
      <c r="P2531" s="51"/>
      <c r="Q2531" s="51"/>
      <c r="R2531" s="51"/>
      <c r="S2531" s="51"/>
      <c r="T2531" s="51"/>
      <c r="U2531" s="51"/>
      <c r="V2531" s="51"/>
      <c r="W2531" s="51"/>
      <c r="X2531" s="51"/>
      <c r="Y2531" s="51"/>
      <c r="Z2531" s="51"/>
      <c r="AA2531" s="51"/>
    </row>
    <row r="2532" spans="1:27" ht="11.65" customHeight="1">
      <c r="A2532" s="53">
        <v>2403</v>
      </c>
      <c r="C2532" s="101"/>
      <c r="F2532" s="101" t="s">
        <v>270</v>
      </c>
      <c r="G2532" s="3" t="s">
        <v>398</v>
      </c>
      <c r="H2532" s="59"/>
      <c r="I2532" s="7">
        <v>0</v>
      </c>
      <c r="J2532" s="7">
        <v>0</v>
      </c>
      <c r="K2532" s="103">
        <v>0</v>
      </c>
      <c r="L2532" s="7">
        <v>0</v>
      </c>
      <c r="M2532" s="7">
        <v>0</v>
      </c>
      <c r="O2532" s="51"/>
      <c r="P2532" s="51"/>
      <c r="Q2532" s="51"/>
      <c r="R2532" s="51"/>
      <c r="S2532" s="51"/>
      <c r="T2532" s="51"/>
      <c r="U2532" s="51"/>
      <c r="V2532" s="51"/>
      <c r="W2532" s="51"/>
      <c r="X2532" s="51"/>
      <c r="Y2532" s="51"/>
      <c r="Z2532" s="51"/>
      <c r="AA2532" s="51"/>
    </row>
    <row r="2533" spans="1:27" ht="11.65" customHeight="1">
      <c r="A2533" s="53">
        <v>2404</v>
      </c>
      <c r="C2533" s="101"/>
      <c r="H2533" s="59"/>
      <c r="I2533" s="106">
        <v>0</v>
      </c>
      <c r="J2533" s="106">
        <v>0</v>
      </c>
      <c r="K2533" s="106">
        <v>0</v>
      </c>
      <c r="L2533" s="106">
        <v>0</v>
      </c>
      <c r="M2533" s="106">
        <v>0</v>
      </c>
      <c r="O2533" s="51"/>
      <c r="P2533" s="51"/>
      <c r="Q2533" s="51"/>
      <c r="R2533" s="51"/>
      <c r="S2533" s="51"/>
      <c r="T2533" s="51"/>
      <c r="U2533" s="51"/>
      <c r="V2533" s="51"/>
      <c r="W2533" s="51"/>
      <c r="X2533" s="51"/>
      <c r="Y2533" s="51"/>
      <c r="Z2533" s="51"/>
      <c r="AA2533" s="51"/>
    </row>
    <row r="2534" spans="1:27" ht="11.65" customHeight="1">
      <c r="A2534" s="53">
        <v>2405</v>
      </c>
      <c r="C2534" s="101"/>
      <c r="H2534" s="59"/>
      <c r="I2534" s="7"/>
      <c r="J2534" s="7"/>
      <c r="K2534" s="7"/>
      <c r="L2534" s="7"/>
      <c r="M2534" s="7"/>
      <c r="O2534" s="51"/>
      <c r="P2534" s="51"/>
      <c r="Q2534" s="51"/>
      <c r="R2534" s="51"/>
      <c r="S2534" s="51"/>
      <c r="T2534" s="51"/>
      <c r="U2534" s="51"/>
      <c r="V2534" s="51"/>
      <c r="W2534" s="51"/>
      <c r="X2534" s="51"/>
      <c r="Y2534" s="51"/>
      <c r="Z2534" s="51"/>
      <c r="AA2534" s="51"/>
    </row>
    <row r="2535" spans="1:27" ht="11.65" customHeight="1" thickBot="1">
      <c r="A2535" s="53">
        <v>2406</v>
      </c>
      <c r="C2535" s="89" t="s">
        <v>517</v>
      </c>
      <c r="H2535" s="59" t="s">
        <v>518</v>
      </c>
      <c r="I2535" s="108">
        <v>170960924.18166664</v>
      </c>
      <c r="J2535" s="108">
        <v>165048053.19598636</v>
      </c>
      <c r="K2535" s="108">
        <v>5912870.9856802626</v>
      </c>
      <c r="L2535" s="108">
        <v>-5912870.9856802626</v>
      </c>
      <c r="M2535" s="108">
        <v>-6.9849193096160889E-10</v>
      </c>
      <c r="N2535" s="7" t="s">
        <v>65</v>
      </c>
      <c r="O2535" s="51"/>
      <c r="P2535" s="51"/>
      <c r="Q2535" s="51"/>
      <c r="R2535" s="51"/>
      <c r="S2535" s="51"/>
      <c r="T2535" s="51"/>
      <c r="U2535" s="51"/>
      <c r="V2535" s="51"/>
      <c r="W2535" s="51"/>
      <c r="X2535" s="51"/>
      <c r="Y2535" s="51"/>
      <c r="Z2535" s="51"/>
      <c r="AA2535" s="51"/>
    </row>
    <row r="2536" spans="1:27" ht="11.65" customHeight="1" thickTop="1">
      <c r="A2536" s="53">
        <v>2407</v>
      </c>
      <c r="C2536" s="101">
        <v>154</v>
      </c>
      <c r="D2536" s="3" t="s">
        <v>522</v>
      </c>
      <c r="H2536" s="59"/>
      <c r="I2536" s="7"/>
      <c r="J2536" s="7"/>
      <c r="K2536" s="7"/>
      <c r="L2536" s="7"/>
      <c r="M2536" s="7"/>
      <c r="O2536" s="51"/>
      <c r="P2536" s="51"/>
      <c r="Q2536" s="51"/>
      <c r="R2536" s="51"/>
      <c r="S2536" s="51"/>
      <c r="T2536" s="51"/>
      <c r="U2536" s="51"/>
      <c r="V2536" s="51"/>
      <c r="W2536" s="51"/>
      <c r="X2536" s="51"/>
      <c r="Y2536" s="51"/>
      <c r="Z2536" s="51"/>
      <c r="AA2536" s="51"/>
    </row>
    <row r="2537" spans="1:27" ht="11.65" customHeight="1">
      <c r="A2537" s="53">
        <v>2408</v>
      </c>
      <c r="C2537" s="101"/>
      <c r="F2537" s="101" t="s">
        <v>701</v>
      </c>
      <c r="G2537" s="3" t="s">
        <v>569</v>
      </c>
      <c r="H2537" s="59"/>
      <c r="I2537" s="7">
        <v>121997542.1874999</v>
      </c>
      <c r="J2537" s="7">
        <v>114518681.13708323</v>
      </c>
      <c r="K2537" s="103">
        <v>7478861.0504166698</v>
      </c>
      <c r="L2537" s="7">
        <v>-7478861.0504166698</v>
      </c>
      <c r="M2537" s="7">
        <v>0</v>
      </c>
      <c r="O2537" s="51"/>
      <c r="P2537" s="51"/>
      <c r="Q2537" s="51"/>
      <c r="R2537" s="51"/>
      <c r="S2537" s="51"/>
      <c r="T2537" s="51"/>
      <c r="U2537" s="51"/>
      <c r="V2537" s="51"/>
      <c r="W2537" s="51"/>
      <c r="X2537" s="51"/>
      <c r="Y2537" s="51"/>
      <c r="Z2537" s="51"/>
      <c r="AA2537" s="51"/>
    </row>
    <row r="2538" spans="1:27" ht="11.65" customHeight="1">
      <c r="A2538" s="53">
        <v>2409</v>
      </c>
      <c r="C2538" s="101"/>
      <c r="F2538" s="101" t="s">
        <v>701</v>
      </c>
      <c r="G2538" s="3" t="s">
        <v>249</v>
      </c>
      <c r="H2538" s="59"/>
      <c r="I2538" s="7">
        <v>808966.72666666703</v>
      </c>
      <c r="J2538" s="7">
        <v>745217.08099689509</v>
      </c>
      <c r="K2538" s="103">
        <v>63749.645669771984</v>
      </c>
      <c r="L2538" s="7">
        <v>-63749.645669771984</v>
      </c>
      <c r="M2538" s="7">
        <v>0</v>
      </c>
      <c r="O2538" s="51"/>
      <c r="P2538" s="51"/>
      <c r="Q2538" s="51"/>
      <c r="R2538" s="51"/>
      <c r="S2538" s="51"/>
      <c r="T2538" s="51"/>
      <c r="U2538" s="51"/>
      <c r="V2538" s="51"/>
      <c r="W2538" s="51"/>
      <c r="X2538" s="51"/>
      <c r="Y2538" s="51"/>
      <c r="Z2538" s="51"/>
      <c r="AA2538" s="51"/>
    </row>
    <row r="2539" spans="1:27" ht="11.65" customHeight="1">
      <c r="A2539" s="53">
        <v>2410</v>
      </c>
      <c r="C2539" s="101"/>
      <c r="F2539" s="101" t="s">
        <v>701</v>
      </c>
      <c r="G2539" s="3" t="s">
        <v>630</v>
      </c>
      <c r="H2539" s="59"/>
      <c r="I2539" s="7">
        <v>0</v>
      </c>
      <c r="J2539" s="7">
        <v>0</v>
      </c>
      <c r="K2539" s="103">
        <v>0</v>
      </c>
      <c r="L2539" s="7">
        <v>0</v>
      </c>
      <c r="M2539" s="7">
        <v>0</v>
      </c>
      <c r="O2539" s="51"/>
      <c r="P2539" s="51"/>
      <c r="Q2539" s="51"/>
      <c r="R2539" s="51"/>
      <c r="S2539" s="51"/>
      <c r="T2539" s="51"/>
      <c r="U2539" s="51"/>
      <c r="V2539" s="51"/>
      <c r="W2539" s="51"/>
      <c r="X2539" s="51"/>
      <c r="Y2539" s="51"/>
      <c r="Z2539" s="51"/>
      <c r="AA2539" s="51"/>
    </row>
    <row r="2540" spans="1:27" ht="11.65" customHeight="1">
      <c r="A2540" s="53">
        <v>2411</v>
      </c>
      <c r="C2540" s="101"/>
      <c r="F2540" s="101" t="s">
        <v>701</v>
      </c>
      <c r="G2540" s="3" t="s">
        <v>632</v>
      </c>
      <c r="H2540" s="59"/>
      <c r="I2540" s="7">
        <v>-729875.15666666697</v>
      </c>
      <c r="J2540" s="7">
        <v>-679359.72800585395</v>
      </c>
      <c r="K2540" s="103">
        <v>-50515.428660813021</v>
      </c>
      <c r="L2540" s="7">
        <v>50515.428660813021</v>
      </c>
      <c r="M2540" s="7">
        <v>0</v>
      </c>
      <c r="O2540" s="51"/>
      <c r="P2540" s="51"/>
      <c r="Q2540" s="51"/>
      <c r="R2540" s="51"/>
      <c r="S2540" s="51"/>
      <c r="T2540" s="51"/>
      <c r="U2540" s="51"/>
      <c r="V2540" s="51"/>
      <c r="W2540" s="51"/>
      <c r="X2540" s="51"/>
      <c r="Y2540" s="51"/>
      <c r="Z2540" s="51"/>
      <c r="AA2540" s="51"/>
    </row>
    <row r="2541" spans="1:27" ht="11.65" customHeight="1">
      <c r="A2541" s="53">
        <v>2412</v>
      </c>
      <c r="C2541" s="101"/>
      <c r="F2541" s="101" t="s">
        <v>701</v>
      </c>
      <c r="G2541" s="3" t="s">
        <v>658</v>
      </c>
      <c r="H2541" s="59"/>
      <c r="I2541" s="7">
        <v>0</v>
      </c>
      <c r="J2541" s="7">
        <v>0</v>
      </c>
      <c r="K2541" s="103">
        <v>0</v>
      </c>
      <c r="L2541" s="7">
        <v>0</v>
      </c>
      <c r="M2541" s="7">
        <v>0</v>
      </c>
      <c r="O2541" s="51"/>
      <c r="P2541" s="51"/>
      <c r="Q2541" s="51"/>
      <c r="R2541" s="51"/>
      <c r="S2541" s="51"/>
      <c r="T2541" s="51"/>
      <c r="U2541" s="51"/>
      <c r="V2541" s="51"/>
      <c r="W2541" s="51"/>
      <c r="X2541" s="51"/>
      <c r="Y2541" s="51"/>
      <c r="Z2541" s="51"/>
      <c r="AA2541" s="51"/>
    </row>
    <row r="2542" spans="1:27" ht="11.65" customHeight="1">
      <c r="A2542" s="53">
        <v>2413</v>
      </c>
      <c r="C2542" s="101"/>
      <c r="F2542" s="101" t="s">
        <v>701</v>
      </c>
      <c r="G2542" s="3" t="s">
        <v>702</v>
      </c>
      <c r="H2542" s="59"/>
      <c r="I2542" s="7">
        <v>0</v>
      </c>
      <c r="J2542" s="7">
        <v>0</v>
      </c>
      <c r="K2542" s="103">
        <v>0</v>
      </c>
      <c r="L2542" s="7">
        <v>0</v>
      </c>
      <c r="M2542" s="7">
        <v>0</v>
      </c>
      <c r="O2542" s="51"/>
      <c r="P2542" s="51"/>
      <c r="Q2542" s="51"/>
      <c r="R2542" s="51"/>
      <c r="S2542" s="51"/>
      <c r="T2542" s="51"/>
      <c r="U2542" s="51"/>
      <c r="V2542" s="51"/>
      <c r="W2542" s="51"/>
      <c r="X2542" s="51"/>
      <c r="Y2542" s="51"/>
      <c r="Z2542" s="51"/>
      <c r="AA2542" s="51"/>
    </row>
    <row r="2543" spans="1:27" ht="11.65" customHeight="1">
      <c r="A2543" s="53">
        <v>2414</v>
      </c>
      <c r="C2543" s="101"/>
      <c r="F2543" s="101" t="s">
        <v>701</v>
      </c>
      <c r="G2543" s="3" t="s">
        <v>664</v>
      </c>
      <c r="H2543" s="59"/>
      <c r="I2543" s="7">
        <v>-1505289.0458333299</v>
      </c>
      <c r="J2543" s="7">
        <v>-1409843.6413645074</v>
      </c>
      <c r="K2543" s="103">
        <v>-95445.404468822468</v>
      </c>
      <c r="L2543" s="7">
        <v>95445.40456426813</v>
      </c>
      <c r="M2543" s="7">
        <v>9.54456627368927E-5</v>
      </c>
      <c r="O2543" s="51"/>
      <c r="P2543" s="51"/>
      <c r="Q2543" s="51"/>
      <c r="R2543" s="51"/>
      <c r="S2543" s="51"/>
      <c r="T2543" s="51"/>
      <c r="U2543" s="51"/>
      <c r="V2543" s="51"/>
      <c r="W2543" s="51"/>
      <c r="X2543" s="51"/>
      <c r="Y2543" s="51"/>
      <c r="Z2543" s="51"/>
      <c r="AA2543" s="51"/>
    </row>
    <row r="2544" spans="1:27" ht="11.65" customHeight="1">
      <c r="A2544" s="53">
        <v>2415</v>
      </c>
      <c r="C2544" s="101"/>
      <c r="F2544" s="101" t="s">
        <v>701</v>
      </c>
      <c r="G2544" s="3" t="s">
        <v>703</v>
      </c>
      <c r="H2544" s="59"/>
      <c r="I2544" s="7">
        <v>0</v>
      </c>
      <c r="J2544" s="7">
        <v>0</v>
      </c>
      <c r="K2544" s="103">
        <v>0</v>
      </c>
      <c r="L2544" s="7">
        <v>0</v>
      </c>
      <c r="M2544" s="7">
        <v>0</v>
      </c>
      <c r="O2544" s="51"/>
      <c r="P2544" s="51"/>
      <c r="Q2544" s="51"/>
      <c r="R2544" s="51"/>
      <c r="S2544" s="51"/>
      <c r="T2544" s="51"/>
      <c r="U2544" s="51"/>
      <c r="V2544" s="51"/>
      <c r="W2544" s="51"/>
      <c r="X2544" s="51"/>
      <c r="Y2544" s="51"/>
      <c r="Z2544" s="51"/>
      <c r="AA2544" s="51"/>
    </row>
    <row r="2545" spans="1:27" ht="11.65" customHeight="1">
      <c r="A2545" s="53">
        <v>2416</v>
      </c>
      <c r="C2545" s="101"/>
      <c r="F2545" s="101" t="s">
        <v>701</v>
      </c>
      <c r="G2545" s="3" t="s">
        <v>649</v>
      </c>
      <c r="H2545" s="59"/>
      <c r="I2545" s="7">
        <v>0</v>
      </c>
      <c r="J2545" s="7">
        <v>0</v>
      </c>
      <c r="K2545" s="103">
        <v>0</v>
      </c>
      <c r="L2545" s="7">
        <v>0</v>
      </c>
      <c r="M2545" s="7">
        <v>0</v>
      </c>
      <c r="O2545" s="51"/>
      <c r="P2545" s="51"/>
      <c r="Q2545" s="51"/>
      <c r="R2545" s="51"/>
      <c r="S2545" s="51"/>
      <c r="T2545" s="51"/>
      <c r="U2545" s="51"/>
      <c r="V2545" s="51"/>
      <c r="W2545" s="51"/>
      <c r="X2545" s="51"/>
      <c r="Y2545" s="51"/>
      <c r="Z2545" s="51"/>
      <c r="AA2545" s="51"/>
    </row>
    <row r="2546" spans="1:27" ht="11.65" customHeight="1">
      <c r="A2546" s="53">
        <v>2417</v>
      </c>
      <c r="C2546" s="101"/>
      <c r="F2546" s="101" t="s">
        <v>701</v>
      </c>
      <c r="G2546" s="3" t="s">
        <v>635</v>
      </c>
      <c r="H2546" s="59"/>
      <c r="I2546" s="7">
        <v>0</v>
      </c>
      <c r="J2546" s="7">
        <v>0</v>
      </c>
      <c r="K2546" s="103">
        <v>0</v>
      </c>
      <c r="L2546" s="7">
        <v>0</v>
      </c>
      <c r="M2546" s="7">
        <v>0</v>
      </c>
      <c r="O2546" s="51"/>
      <c r="P2546" s="51"/>
      <c r="Q2546" s="51"/>
      <c r="R2546" s="51"/>
      <c r="S2546" s="51"/>
      <c r="T2546" s="51"/>
      <c r="U2546" s="51"/>
      <c r="V2546" s="51"/>
      <c r="W2546" s="51"/>
      <c r="X2546" s="51"/>
      <c r="Y2546" s="51"/>
      <c r="Z2546" s="51"/>
      <c r="AA2546" s="51"/>
    </row>
    <row r="2547" spans="1:27" ht="11.65" customHeight="1">
      <c r="A2547" s="53">
        <v>2418</v>
      </c>
      <c r="C2547" s="101"/>
      <c r="F2547" s="101" t="s">
        <v>701</v>
      </c>
      <c r="G2547" s="3" t="s">
        <v>651</v>
      </c>
      <c r="H2547" s="59"/>
      <c r="I2547" s="7">
        <v>0</v>
      </c>
      <c r="J2547" s="7">
        <v>0</v>
      </c>
      <c r="K2547" s="103">
        <v>0</v>
      </c>
      <c r="L2547" s="7">
        <v>0</v>
      </c>
      <c r="M2547" s="7">
        <v>0</v>
      </c>
      <c r="O2547" s="51"/>
      <c r="P2547" s="51"/>
      <c r="Q2547" s="51"/>
      <c r="R2547" s="51"/>
      <c r="S2547" s="51"/>
      <c r="T2547" s="51"/>
      <c r="U2547" s="51"/>
      <c r="V2547" s="51"/>
      <c r="W2547" s="51"/>
      <c r="X2547" s="51"/>
      <c r="Y2547" s="51"/>
      <c r="Z2547" s="51"/>
      <c r="AA2547" s="51"/>
    </row>
    <row r="2548" spans="1:27" ht="11.65" customHeight="1">
      <c r="A2548" s="53">
        <v>2419</v>
      </c>
      <c r="C2548" s="101"/>
      <c r="F2548" s="101" t="s">
        <v>701</v>
      </c>
      <c r="G2548" s="3" t="s">
        <v>704</v>
      </c>
      <c r="H2548" s="59"/>
      <c r="I2548" s="7">
        <v>0</v>
      </c>
      <c r="J2548" s="7">
        <v>0</v>
      </c>
      <c r="K2548" s="103">
        <v>0</v>
      </c>
      <c r="L2548" s="7">
        <v>0</v>
      </c>
      <c r="M2548" s="7">
        <v>0</v>
      </c>
      <c r="O2548" s="51"/>
      <c r="P2548" s="51"/>
      <c r="Q2548" s="51"/>
      <c r="R2548" s="51"/>
      <c r="S2548" s="51"/>
      <c r="T2548" s="51"/>
      <c r="U2548" s="51"/>
      <c r="V2548" s="51"/>
      <c r="W2548" s="51"/>
      <c r="X2548" s="51"/>
      <c r="Y2548" s="51"/>
      <c r="Z2548" s="51"/>
      <c r="AA2548" s="51"/>
    </row>
    <row r="2549" spans="1:27" ht="11.65" customHeight="1">
      <c r="A2549" s="53">
        <v>2420</v>
      </c>
      <c r="C2549" s="101"/>
      <c r="F2549" s="101" t="s">
        <v>701</v>
      </c>
      <c r="G2549" s="3" t="s">
        <v>634</v>
      </c>
      <c r="H2549" s="59"/>
      <c r="I2549" s="7">
        <v>6955602.5679166699</v>
      </c>
      <c r="J2549" s="7">
        <v>5392571.369156003</v>
      </c>
      <c r="K2549" s="103">
        <v>1563031.1987606671</v>
      </c>
      <c r="L2549" s="7">
        <v>-1563031.1987606671</v>
      </c>
      <c r="M2549" s="7">
        <v>0</v>
      </c>
      <c r="O2549" s="51"/>
      <c r="P2549" s="51"/>
      <c r="Q2549" s="51"/>
      <c r="R2549" s="51"/>
      <c r="S2549" s="51"/>
      <c r="T2549" s="51"/>
      <c r="U2549" s="51"/>
      <c r="V2549" s="51"/>
      <c r="W2549" s="51"/>
      <c r="X2549" s="51"/>
      <c r="Y2549" s="51"/>
      <c r="Z2549" s="51"/>
      <c r="AA2549" s="51"/>
    </row>
    <row r="2550" spans="1:27" ht="11.65" customHeight="1">
      <c r="A2550" s="53">
        <v>2421</v>
      </c>
      <c r="C2550" s="101"/>
      <c r="F2550" s="101" t="s">
        <v>701</v>
      </c>
      <c r="G2550" s="3" t="s">
        <v>636</v>
      </c>
      <c r="H2550" s="59"/>
      <c r="I2550" s="7">
        <v>122802809.992083</v>
      </c>
      <c r="J2550" s="7">
        <v>122802809.992083</v>
      </c>
      <c r="K2550" s="103">
        <v>0</v>
      </c>
      <c r="L2550" s="7">
        <v>0</v>
      </c>
      <c r="M2550" s="7">
        <v>0</v>
      </c>
      <c r="O2550" s="51"/>
      <c r="P2550" s="51"/>
      <c r="Q2550" s="51"/>
      <c r="R2550" s="51"/>
      <c r="S2550" s="51"/>
      <c r="T2550" s="51"/>
      <c r="U2550" s="51"/>
      <c r="V2550" s="51"/>
      <c r="W2550" s="51"/>
      <c r="X2550" s="51"/>
      <c r="Y2550" s="51"/>
      <c r="Z2550" s="51"/>
      <c r="AA2550" s="51"/>
    </row>
    <row r="2551" spans="1:27" ht="11.65" customHeight="1">
      <c r="A2551" s="53">
        <v>2422</v>
      </c>
      <c r="C2551" s="101"/>
      <c r="F2551" s="101" t="s">
        <v>701</v>
      </c>
      <c r="G2551" s="3" t="s">
        <v>639</v>
      </c>
      <c r="H2551" s="59"/>
      <c r="I2551" s="7">
        <v>2599955.6083333301</v>
      </c>
      <c r="J2551" s="7">
        <v>2015705.4744969816</v>
      </c>
      <c r="K2551" s="103">
        <v>584250.13383634866</v>
      </c>
      <c r="L2551" s="7">
        <v>-584250.13383634866</v>
      </c>
      <c r="M2551" s="7">
        <v>0</v>
      </c>
      <c r="O2551" s="51"/>
      <c r="P2551" s="51"/>
      <c r="Q2551" s="51"/>
      <c r="R2551" s="51"/>
      <c r="S2551" s="51"/>
      <c r="T2551" s="51"/>
      <c r="U2551" s="51"/>
      <c r="V2551" s="51"/>
      <c r="W2551" s="51"/>
      <c r="X2551" s="51"/>
      <c r="Y2551" s="51"/>
      <c r="Z2551" s="51"/>
      <c r="AA2551" s="51"/>
    </row>
    <row r="2552" spans="1:27" ht="11.65" customHeight="1">
      <c r="A2552" s="53">
        <v>2423</v>
      </c>
      <c r="C2552" s="101"/>
      <c r="F2552" s="101" t="s">
        <v>701</v>
      </c>
      <c r="G2552" s="3" t="s">
        <v>637</v>
      </c>
      <c r="H2552" s="59"/>
      <c r="I2552" s="7">
        <v>0</v>
      </c>
      <c r="J2552" s="7">
        <v>0</v>
      </c>
      <c r="K2552" s="103">
        <v>0</v>
      </c>
      <c r="L2552" s="7">
        <v>0</v>
      </c>
      <c r="M2552" s="7">
        <v>0</v>
      </c>
      <c r="O2552" s="51"/>
      <c r="P2552" s="51"/>
      <c r="Q2552" s="51"/>
      <c r="R2552" s="51"/>
      <c r="S2552" s="51"/>
      <c r="T2552" s="51"/>
      <c r="U2552" s="51"/>
      <c r="V2552" s="51"/>
      <c r="W2552" s="51"/>
      <c r="X2552" s="51"/>
      <c r="Y2552" s="51"/>
      <c r="Z2552" s="51"/>
      <c r="AA2552" s="51"/>
    </row>
    <row r="2553" spans="1:27" ht="11.65" customHeight="1">
      <c r="A2553" s="53">
        <v>2424</v>
      </c>
      <c r="C2553" s="101"/>
      <c r="F2553" s="101" t="s">
        <v>701</v>
      </c>
      <c r="G2553" s="3" t="s">
        <v>398</v>
      </c>
      <c r="H2553" s="59"/>
      <c r="I2553" s="7">
        <v>0</v>
      </c>
      <c r="J2553" s="7">
        <v>0</v>
      </c>
      <c r="K2553" s="103">
        <v>0</v>
      </c>
      <c r="L2553" s="7">
        <v>0</v>
      </c>
      <c r="M2553" s="7">
        <v>0</v>
      </c>
      <c r="O2553" s="51"/>
      <c r="P2553" s="51"/>
      <c r="Q2553" s="51"/>
      <c r="R2553" s="51"/>
      <c r="S2553" s="51"/>
      <c r="T2553" s="51"/>
      <c r="U2553" s="51"/>
      <c r="V2553" s="51"/>
      <c r="W2553" s="51"/>
      <c r="X2553" s="51"/>
      <c r="Y2553" s="51"/>
      <c r="Z2553" s="51"/>
      <c r="AA2553" s="51"/>
    </row>
    <row r="2554" spans="1:27" ht="11.65" customHeight="1">
      <c r="A2554" s="53">
        <v>2425</v>
      </c>
      <c r="C2554" s="101"/>
      <c r="F2554" s="101" t="s">
        <v>701</v>
      </c>
      <c r="G2554" s="3" t="s">
        <v>636</v>
      </c>
      <c r="H2554" s="59"/>
      <c r="I2554" s="7">
        <v>0</v>
      </c>
      <c r="J2554" s="7">
        <v>0</v>
      </c>
      <c r="K2554" s="103">
        <v>0</v>
      </c>
      <c r="L2554" s="7">
        <v>0</v>
      </c>
      <c r="M2554" s="7">
        <v>0</v>
      </c>
      <c r="O2554" s="51"/>
      <c r="P2554" s="51"/>
      <c r="Q2554" s="51"/>
      <c r="R2554" s="51"/>
      <c r="S2554" s="51"/>
      <c r="T2554" s="51"/>
      <c r="U2554" s="51"/>
      <c r="V2554" s="51"/>
      <c r="W2554" s="51"/>
      <c r="X2554" s="51"/>
      <c r="Y2554" s="51"/>
      <c r="Z2554" s="51"/>
      <c r="AA2554" s="51"/>
    </row>
    <row r="2555" spans="1:27" ht="11.65" customHeight="1">
      <c r="A2555" s="53">
        <v>2426</v>
      </c>
      <c r="C2555" s="101" t="s">
        <v>523</v>
      </c>
      <c r="H2555" s="59" t="s">
        <v>518</v>
      </c>
      <c r="I2555" s="106">
        <v>252929712.87999955</v>
      </c>
      <c r="J2555" s="106">
        <v>243385781.68444577</v>
      </c>
      <c r="K2555" s="106">
        <v>9543931.1955538243</v>
      </c>
      <c r="L2555" s="106">
        <v>-9543931.1954583786</v>
      </c>
      <c r="M2555" s="106">
        <v>9.54456627368927E-5</v>
      </c>
      <c r="N2555" s="7" t="s">
        <v>65</v>
      </c>
      <c r="O2555" s="51"/>
      <c r="P2555" s="51"/>
      <c r="Q2555" s="51"/>
      <c r="R2555" s="51"/>
      <c r="S2555" s="51"/>
      <c r="T2555" s="51"/>
      <c r="U2555" s="51"/>
      <c r="V2555" s="51"/>
      <c r="W2555" s="51"/>
      <c r="X2555" s="51"/>
      <c r="Y2555" s="51"/>
      <c r="Z2555" s="51"/>
      <c r="AA2555" s="51"/>
    </row>
    <row r="2556" spans="1:27" ht="11.65" customHeight="1">
      <c r="A2556" s="53">
        <v>2427</v>
      </c>
      <c r="C2556" s="101"/>
      <c r="H2556" s="59"/>
      <c r="I2556" s="7"/>
      <c r="J2556" s="7"/>
      <c r="K2556" s="7"/>
      <c r="L2556" s="7"/>
      <c r="M2556" s="7"/>
      <c r="O2556" s="51"/>
      <c r="P2556" s="51"/>
      <c r="Q2556" s="51"/>
      <c r="R2556" s="51"/>
      <c r="S2556" s="51"/>
      <c r="T2556" s="51"/>
      <c r="U2556" s="51"/>
      <c r="V2556" s="51"/>
      <c r="W2556" s="51"/>
      <c r="X2556" s="51"/>
      <c r="Y2556" s="51"/>
      <c r="Z2556" s="51"/>
      <c r="AA2556" s="51"/>
    </row>
    <row r="2557" spans="1:27" ht="11.65" customHeight="1">
      <c r="A2557" s="53">
        <v>2428</v>
      </c>
      <c r="C2557" s="101">
        <v>163</v>
      </c>
      <c r="D2557" s="3" t="s">
        <v>524</v>
      </c>
      <c r="H2557" s="59"/>
      <c r="I2557" s="7"/>
      <c r="J2557" s="7"/>
      <c r="K2557" s="7"/>
      <c r="L2557" s="7"/>
      <c r="M2557" s="7"/>
      <c r="O2557" s="51"/>
      <c r="P2557" s="51"/>
      <c r="Q2557" s="51"/>
      <c r="R2557" s="51"/>
      <c r="S2557" s="51"/>
      <c r="T2557" s="51"/>
      <c r="U2557" s="51"/>
      <c r="V2557" s="51"/>
      <c r="W2557" s="51"/>
      <c r="X2557" s="51"/>
      <c r="Y2557" s="51"/>
      <c r="Z2557" s="51"/>
      <c r="AA2557" s="51"/>
    </row>
    <row r="2558" spans="1:27" ht="11.65" customHeight="1">
      <c r="A2558" s="53">
        <v>2429</v>
      </c>
      <c r="C2558" s="101"/>
      <c r="F2558" s="101" t="s">
        <v>701</v>
      </c>
      <c r="G2558" s="3" t="s">
        <v>632</v>
      </c>
      <c r="H2558" s="59"/>
      <c r="I2558" s="7">
        <v>0</v>
      </c>
      <c r="J2558" s="7">
        <v>0</v>
      </c>
      <c r="K2558" s="103">
        <v>0</v>
      </c>
      <c r="L2558" s="7">
        <v>0</v>
      </c>
      <c r="M2558" s="7">
        <v>0</v>
      </c>
      <c r="O2558" s="51"/>
      <c r="P2558" s="51"/>
      <c r="Q2558" s="51"/>
      <c r="R2558" s="51"/>
      <c r="S2558" s="51"/>
      <c r="T2558" s="51"/>
      <c r="U2558" s="51"/>
      <c r="V2558" s="51"/>
      <c r="W2558" s="51"/>
      <c r="X2558" s="51"/>
      <c r="Y2558" s="51"/>
      <c r="Z2558" s="51"/>
      <c r="AA2558" s="51"/>
    </row>
    <row r="2559" spans="1:27" ht="11.65" customHeight="1">
      <c r="A2559" s="53">
        <v>2430</v>
      </c>
      <c r="C2559" s="101"/>
      <c r="H2559" s="59"/>
      <c r="I2559" s="7"/>
      <c r="J2559" s="7"/>
      <c r="K2559" s="7"/>
      <c r="L2559" s="7"/>
      <c r="M2559" s="7"/>
      <c r="O2559" s="51"/>
      <c r="P2559" s="51"/>
      <c r="Q2559" s="51"/>
      <c r="R2559" s="51"/>
      <c r="S2559" s="51"/>
      <c r="T2559" s="51"/>
      <c r="U2559" s="51"/>
      <c r="V2559" s="51"/>
      <c r="W2559" s="51"/>
      <c r="X2559" s="51"/>
      <c r="Y2559" s="51"/>
      <c r="Z2559" s="51"/>
      <c r="AA2559" s="51"/>
    </row>
    <row r="2560" spans="1:27" ht="11.65" customHeight="1">
      <c r="A2560" s="53">
        <v>2431</v>
      </c>
      <c r="C2560" s="101"/>
      <c r="H2560" s="59" t="s">
        <v>518</v>
      </c>
      <c r="I2560" s="106">
        <v>0</v>
      </c>
      <c r="J2560" s="106">
        <v>0</v>
      </c>
      <c r="K2560" s="106">
        <v>0</v>
      </c>
      <c r="L2560" s="106">
        <v>0</v>
      </c>
      <c r="M2560" s="106">
        <v>0</v>
      </c>
      <c r="O2560" s="51"/>
      <c r="P2560" s="51"/>
      <c r="Q2560" s="51"/>
      <c r="R2560" s="51"/>
      <c r="S2560" s="51"/>
      <c r="T2560" s="51"/>
      <c r="U2560" s="51"/>
      <c r="V2560" s="51"/>
      <c r="W2560" s="51"/>
      <c r="X2560" s="51"/>
      <c r="Y2560" s="51"/>
      <c r="Z2560" s="51"/>
      <c r="AA2560" s="51"/>
    </row>
    <row r="2561" spans="1:27" ht="11.65" customHeight="1">
      <c r="A2561" s="53">
        <v>2432</v>
      </c>
      <c r="C2561" s="101"/>
      <c r="H2561" s="59"/>
      <c r="I2561" s="7"/>
      <c r="J2561" s="7"/>
      <c r="K2561" s="7"/>
      <c r="L2561" s="7"/>
      <c r="M2561" s="7"/>
      <c r="O2561" s="51"/>
      <c r="P2561" s="51"/>
      <c r="Q2561" s="51"/>
      <c r="R2561" s="51"/>
      <c r="S2561" s="51"/>
      <c r="T2561" s="51"/>
      <c r="U2561" s="51"/>
      <c r="V2561" s="51"/>
      <c r="W2561" s="51"/>
      <c r="X2561" s="51"/>
      <c r="Y2561" s="51"/>
      <c r="Z2561" s="51"/>
      <c r="AA2561" s="51"/>
    </row>
    <row r="2562" spans="1:27" ht="11.65" customHeight="1">
      <c r="A2562" s="53">
        <v>2433</v>
      </c>
      <c r="C2562" s="101">
        <v>25318</v>
      </c>
      <c r="D2562" s="3" t="s">
        <v>521</v>
      </c>
      <c r="H2562" s="59"/>
      <c r="I2562" s="7"/>
      <c r="J2562" s="7"/>
      <c r="K2562" s="7"/>
      <c r="L2562" s="7"/>
      <c r="M2562" s="7"/>
      <c r="O2562" s="51"/>
      <c r="P2562" s="51"/>
      <c r="Q2562" s="51"/>
      <c r="R2562" s="51"/>
      <c r="S2562" s="51"/>
      <c r="T2562" s="51"/>
      <c r="U2562" s="51"/>
      <c r="V2562" s="51"/>
      <c r="W2562" s="51"/>
      <c r="X2562" s="51"/>
      <c r="Y2562" s="51"/>
      <c r="Z2562" s="51"/>
      <c r="AA2562" s="51"/>
    </row>
    <row r="2563" spans="1:27" ht="11.65" customHeight="1">
      <c r="A2563" s="53">
        <v>2434</v>
      </c>
      <c r="C2563" s="101"/>
      <c r="F2563" s="101" t="s">
        <v>701</v>
      </c>
      <c r="G2563" s="3" t="s">
        <v>658</v>
      </c>
      <c r="H2563" s="59"/>
      <c r="I2563" s="7">
        <v>0</v>
      </c>
      <c r="J2563" s="7">
        <v>0</v>
      </c>
      <c r="K2563" s="103">
        <v>0</v>
      </c>
      <c r="L2563" s="7">
        <v>0</v>
      </c>
      <c r="M2563" s="7">
        <v>0</v>
      </c>
      <c r="O2563" s="51"/>
      <c r="P2563" s="51"/>
      <c r="Q2563" s="51"/>
      <c r="R2563" s="51"/>
      <c r="S2563" s="51"/>
      <c r="T2563" s="51"/>
      <c r="U2563" s="51"/>
      <c r="V2563" s="51"/>
      <c r="W2563" s="51"/>
      <c r="X2563" s="51"/>
      <c r="Y2563" s="51"/>
      <c r="Z2563" s="51"/>
      <c r="AA2563" s="51"/>
    </row>
    <row r="2564" spans="1:27" ht="11.65" customHeight="1">
      <c r="A2564" s="53">
        <v>2435</v>
      </c>
      <c r="C2564" s="101"/>
      <c r="F2564" s="101" t="s">
        <v>701</v>
      </c>
      <c r="G2564" s="3" t="s">
        <v>634</v>
      </c>
      <c r="H2564" s="59"/>
      <c r="I2564" s="7">
        <v>0</v>
      </c>
      <c r="J2564" s="7">
        <v>0</v>
      </c>
      <c r="K2564" s="103">
        <v>0</v>
      </c>
      <c r="L2564" s="7">
        <v>0</v>
      </c>
      <c r="M2564" s="7">
        <v>0</v>
      </c>
      <c r="O2564" s="51"/>
      <c r="P2564" s="51"/>
      <c r="Q2564" s="51"/>
      <c r="R2564" s="51"/>
      <c r="S2564" s="51"/>
      <c r="T2564" s="51"/>
      <c r="U2564" s="51"/>
      <c r="V2564" s="51"/>
      <c r="W2564" s="51"/>
      <c r="X2564" s="51"/>
      <c r="Y2564" s="51"/>
      <c r="Z2564" s="51"/>
      <c r="AA2564" s="51"/>
    </row>
    <row r="2565" spans="1:27" ht="11.65" customHeight="1">
      <c r="A2565" s="53">
        <v>2436</v>
      </c>
      <c r="C2565" s="101"/>
      <c r="F2565" s="101" t="s">
        <v>701</v>
      </c>
      <c r="G2565" s="3" t="s">
        <v>636</v>
      </c>
      <c r="H2565" s="59"/>
      <c r="I2565" s="7">
        <v>-273000</v>
      </c>
      <c r="J2565" s="7">
        <v>-273000</v>
      </c>
      <c r="K2565" s="103">
        <v>0</v>
      </c>
      <c r="L2565" s="7">
        <v>0</v>
      </c>
      <c r="M2565" s="7">
        <v>0</v>
      </c>
      <c r="O2565" s="51"/>
      <c r="P2565" s="51"/>
      <c r="Q2565" s="51"/>
      <c r="R2565" s="51"/>
      <c r="S2565" s="51"/>
      <c r="T2565" s="51"/>
      <c r="U2565" s="51"/>
      <c r="V2565" s="51"/>
      <c r="W2565" s="51"/>
      <c r="X2565" s="51"/>
      <c r="Y2565" s="51"/>
      <c r="Z2565" s="51"/>
      <c r="AA2565" s="51"/>
    </row>
    <row r="2566" spans="1:27" ht="11.65" customHeight="1">
      <c r="A2566" s="53">
        <v>2437</v>
      </c>
      <c r="C2566" s="101"/>
      <c r="H2566" s="59" t="s">
        <v>518</v>
      </c>
      <c r="I2566" s="106">
        <v>-273000</v>
      </c>
      <c r="J2566" s="106">
        <v>-273000</v>
      </c>
      <c r="K2566" s="106">
        <v>0</v>
      </c>
      <c r="L2566" s="106">
        <v>0</v>
      </c>
      <c r="M2566" s="106">
        <v>0</v>
      </c>
      <c r="O2566" s="51"/>
      <c r="P2566" s="51"/>
      <c r="Q2566" s="51"/>
      <c r="R2566" s="51"/>
      <c r="S2566" s="51"/>
      <c r="T2566" s="51"/>
      <c r="U2566" s="51"/>
      <c r="V2566" s="51"/>
      <c r="W2566" s="51"/>
      <c r="X2566" s="51"/>
      <c r="Y2566" s="51"/>
      <c r="Z2566" s="51"/>
      <c r="AA2566" s="51"/>
    </row>
    <row r="2567" spans="1:27" ht="11.65" customHeight="1">
      <c r="A2567" s="53">
        <v>2438</v>
      </c>
      <c r="C2567" s="101"/>
      <c r="H2567" s="59"/>
      <c r="I2567" s="7"/>
      <c r="J2567" s="7"/>
      <c r="K2567" s="7"/>
      <c r="L2567" s="7"/>
      <c r="M2567" s="7"/>
      <c r="O2567" s="51"/>
      <c r="P2567" s="51"/>
      <c r="Q2567" s="51"/>
      <c r="R2567" s="51"/>
      <c r="S2567" s="51"/>
      <c r="T2567" s="51"/>
      <c r="U2567" s="51"/>
      <c r="V2567" s="51"/>
      <c r="W2567" s="51"/>
      <c r="X2567" s="51"/>
      <c r="Y2567" s="51"/>
      <c r="Z2567" s="51"/>
      <c r="AA2567" s="51"/>
    </row>
    <row r="2568" spans="1:27" ht="11.65" customHeight="1" thickBot="1">
      <c r="A2568" s="53">
        <v>2439</v>
      </c>
      <c r="C2568" s="89" t="s">
        <v>525</v>
      </c>
      <c r="D2568" s="89"/>
      <c r="E2568" s="89"/>
      <c r="H2568" s="59" t="s">
        <v>518</v>
      </c>
      <c r="I2568" s="108">
        <v>252656712.87999955</v>
      </c>
      <c r="J2568" s="108">
        <v>243112781.68444577</v>
      </c>
      <c r="K2568" s="108">
        <v>9543931.1955538243</v>
      </c>
      <c r="L2568" s="108">
        <v>-9543931.1954583786</v>
      </c>
      <c r="M2568" s="108">
        <v>9.54456627368927E-5</v>
      </c>
      <c r="N2568" s="7" t="s">
        <v>65</v>
      </c>
      <c r="O2568" s="51"/>
      <c r="P2568" s="51"/>
      <c r="Q2568" s="51"/>
      <c r="R2568" s="51"/>
      <c r="S2568" s="51"/>
      <c r="T2568" s="51"/>
      <c r="U2568" s="51"/>
      <c r="V2568" s="51"/>
      <c r="W2568" s="51"/>
      <c r="X2568" s="51"/>
      <c r="Y2568" s="51"/>
      <c r="Z2568" s="51"/>
      <c r="AA2568" s="51"/>
    </row>
    <row r="2569" spans="1:27" ht="11.65" customHeight="1" thickTop="1">
      <c r="A2569" s="53">
        <v>2440</v>
      </c>
      <c r="C2569" s="101"/>
      <c r="H2569" s="59"/>
      <c r="I2569" s="7"/>
      <c r="J2569" s="7"/>
      <c r="K2569" s="7"/>
      <c r="L2569" s="7"/>
      <c r="M2569" s="7"/>
      <c r="O2569" s="51"/>
      <c r="P2569" s="51"/>
      <c r="Q2569" s="51"/>
      <c r="R2569" s="51"/>
      <c r="S2569" s="51"/>
      <c r="T2569" s="51"/>
      <c r="U2569" s="51"/>
      <c r="V2569" s="51"/>
      <c r="W2569" s="51"/>
      <c r="X2569" s="51"/>
      <c r="Y2569" s="51"/>
      <c r="Z2569" s="51"/>
      <c r="AA2569" s="51"/>
    </row>
    <row r="2570" spans="1:27" ht="11.65" customHeight="1">
      <c r="A2570" s="53">
        <v>2441</v>
      </c>
      <c r="C2570" s="101">
        <v>165</v>
      </c>
      <c r="D2570" s="3" t="s">
        <v>97</v>
      </c>
      <c r="H2570" s="59"/>
      <c r="I2570" s="7"/>
      <c r="J2570" s="7"/>
      <c r="K2570" s="7"/>
      <c r="L2570" s="7"/>
      <c r="M2570" s="7"/>
      <c r="O2570" s="51"/>
      <c r="P2570" s="51"/>
      <c r="Q2570" s="51"/>
      <c r="R2570" s="51"/>
      <c r="S2570" s="51"/>
      <c r="T2570" s="51"/>
      <c r="U2570" s="51"/>
      <c r="V2570" s="51"/>
      <c r="W2570" s="51"/>
      <c r="X2570" s="51"/>
      <c r="Y2570" s="51"/>
      <c r="Z2570" s="51"/>
      <c r="AA2570" s="51"/>
    </row>
    <row r="2571" spans="1:27" ht="11.65" customHeight="1">
      <c r="A2571" s="53">
        <v>2442</v>
      </c>
      <c r="C2571" s="101"/>
      <c r="F2571" s="101" t="s">
        <v>641</v>
      </c>
      <c r="G2571" s="3" t="s">
        <v>569</v>
      </c>
      <c r="H2571" s="59"/>
      <c r="I2571" s="7">
        <v>24597731.061666705</v>
      </c>
      <c r="J2571" s="7">
        <v>24597731.061666705</v>
      </c>
      <c r="K2571" s="103">
        <v>0</v>
      </c>
      <c r="L2571" s="7">
        <v>0</v>
      </c>
      <c r="M2571" s="7">
        <v>0</v>
      </c>
      <c r="O2571" s="51"/>
      <c r="P2571" s="51"/>
      <c r="Q2571" s="51"/>
      <c r="R2571" s="51"/>
      <c r="S2571" s="51"/>
      <c r="T2571" s="51"/>
      <c r="U2571" s="51"/>
      <c r="V2571" s="51"/>
      <c r="W2571" s="51"/>
      <c r="X2571" s="51"/>
      <c r="Y2571" s="51"/>
      <c r="Z2571" s="51"/>
      <c r="AA2571" s="51"/>
    </row>
    <row r="2572" spans="1:27" ht="11.65" customHeight="1">
      <c r="A2572" s="53">
        <v>2443</v>
      </c>
      <c r="C2572" s="101"/>
      <c r="F2572" s="101" t="s">
        <v>484</v>
      </c>
      <c r="G2572" s="3" t="s">
        <v>675</v>
      </c>
      <c r="H2572" s="59"/>
      <c r="I2572" s="7">
        <v>5319740.61666667</v>
      </c>
      <c r="J2572" s="7">
        <v>4951555.7631877027</v>
      </c>
      <c r="K2572" s="103">
        <v>368184.85347896686</v>
      </c>
      <c r="L2572" s="7">
        <v>-368184.85347896686</v>
      </c>
      <c r="M2572" s="7">
        <v>0</v>
      </c>
      <c r="O2572" s="51"/>
      <c r="P2572" s="51"/>
      <c r="Q2572" s="51"/>
      <c r="R2572" s="51"/>
      <c r="S2572" s="51"/>
      <c r="T2572" s="51"/>
      <c r="U2572" s="51"/>
      <c r="V2572" s="51"/>
      <c r="W2572" s="51"/>
      <c r="X2572" s="51"/>
      <c r="Y2572" s="51"/>
      <c r="Z2572" s="51"/>
      <c r="AA2572" s="51"/>
    </row>
    <row r="2573" spans="1:27" ht="11.65" customHeight="1">
      <c r="A2573" s="53">
        <v>2444</v>
      </c>
      <c r="C2573" s="101"/>
      <c r="F2573" s="101" t="s">
        <v>631</v>
      </c>
      <c r="G2573" s="3" t="s">
        <v>249</v>
      </c>
      <c r="H2573" s="59"/>
      <c r="I2573" s="7">
        <v>1296135.0149999999</v>
      </c>
      <c r="J2573" s="7">
        <v>1193994.6608634307</v>
      </c>
      <c r="K2573" s="103">
        <v>102140.35413656925</v>
      </c>
      <c r="L2573" s="7">
        <v>-102140.35413656925</v>
      </c>
      <c r="M2573" s="7">
        <v>0</v>
      </c>
      <c r="O2573" s="51"/>
      <c r="P2573" s="51"/>
      <c r="Q2573" s="51"/>
      <c r="R2573" s="51"/>
      <c r="S2573" s="51"/>
      <c r="T2573" s="51"/>
      <c r="U2573" s="51"/>
      <c r="V2573" s="51"/>
      <c r="W2573" s="51"/>
      <c r="X2573" s="51"/>
      <c r="Y2573" s="51"/>
      <c r="Z2573" s="51"/>
      <c r="AA2573" s="51"/>
    </row>
    <row r="2574" spans="1:27" ht="11.65" customHeight="1">
      <c r="A2574" s="53">
        <v>2445</v>
      </c>
      <c r="C2574" s="101"/>
      <c r="F2574" s="101" t="s">
        <v>631</v>
      </c>
      <c r="G2574" s="3" t="s">
        <v>634</v>
      </c>
      <c r="H2574" s="59"/>
      <c r="I2574" s="7">
        <v>1425994.31125</v>
      </c>
      <c r="J2574" s="7">
        <v>1105551.3911757774</v>
      </c>
      <c r="K2574" s="103">
        <v>320442.92007422267</v>
      </c>
      <c r="L2574" s="7">
        <v>-320442.92007422267</v>
      </c>
      <c r="M2574" s="7">
        <v>0</v>
      </c>
      <c r="O2574" s="51"/>
      <c r="P2574" s="51"/>
      <c r="Q2574" s="51"/>
      <c r="R2574" s="51"/>
      <c r="S2574" s="51"/>
      <c r="T2574" s="51"/>
      <c r="U2574" s="51"/>
      <c r="V2574" s="51"/>
      <c r="W2574" s="51"/>
      <c r="X2574" s="51"/>
      <c r="Y2574" s="51"/>
      <c r="Z2574" s="51"/>
      <c r="AA2574" s="51"/>
    </row>
    <row r="2575" spans="1:27" ht="11.65" customHeight="1">
      <c r="A2575" s="53">
        <v>2446</v>
      </c>
      <c r="C2575" s="101"/>
      <c r="F2575" s="101" t="s">
        <v>631</v>
      </c>
      <c r="G2575" s="3" t="s">
        <v>636</v>
      </c>
      <c r="H2575" s="59"/>
      <c r="I2575" s="7">
        <v>1595735.6708333299</v>
      </c>
      <c r="J2575" s="7">
        <v>1595735.6708333299</v>
      </c>
      <c r="K2575" s="103">
        <v>0</v>
      </c>
      <c r="L2575" s="7">
        <v>0</v>
      </c>
      <c r="M2575" s="7">
        <v>0</v>
      </c>
      <c r="O2575" s="51"/>
      <c r="P2575" s="51"/>
      <c r="Q2575" s="51"/>
      <c r="R2575" s="51"/>
      <c r="S2575" s="51"/>
      <c r="T2575" s="51"/>
      <c r="U2575" s="51"/>
      <c r="V2575" s="51"/>
      <c r="W2575" s="51"/>
      <c r="X2575" s="51"/>
      <c r="Y2575" s="51"/>
      <c r="Z2575" s="51"/>
      <c r="AA2575" s="51"/>
    </row>
    <row r="2576" spans="1:27" ht="11.65" customHeight="1">
      <c r="A2576" s="53">
        <v>2447</v>
      </c>
      <c r="C2576" s="101"/>
      <c r="F2576" s="101" t="s">
        <v>270</v>
      </c>
      <c r="G2576" s="3" t="s">
        <v>637</v>
      </c>
      <c r="H2576" s="59"/>
      <c r="I2576" s="7">
        <v>4054.84</v>
      </c>
      <c r="J2576" s="7">
        <v>3121.0991594067223</v>
      </c>
      <c r="K2576" s="103">
        <v>933.74084059327799</v>
      </c>
      <c r="L2576" s="7">
        <v>-933.74084059327799</v>
      </c>
      <c r="M2576" s="7">
        <v>0</v>
      </c>
      <c r="O2576" s="51"/>
      <c r="P2576" s="51"/>
      <c r="Q2576" s="51"/>
      <c r="R2576" s="51"/>
      <c r="S2576" s="51"/>
      <c r="T2576" s="51"/>
      <c r="U2576" s="51"/>
      <c r="V2576" s="51"/>
      <c r="W2576" s="51"/>
      <c r="X2576" s="51"/>
      <c r="Y2576" s="51"/>
      <c r="Z2576" s="51"/>
      <c r="AA2576" s="51"/>
    </row>
    <row r="2577" spans="1:27" ht="11.65" customHeight="1">
      <c r="A2577" s="53">
        <v>2448</v>
      </c>
      <c r="C2577" s="101"/>
      <c r="F2577" s="101" t="s">
        <v>270</v>
      </c>
      <c r="G2577" s="3" t="s">
        <v>398</v>
      </c>
      <c r="H2577" s="59"/>
      <c r="I2577" s="7">
        <v>10071.36</v>
      </c>
      <c r="J2577" s="7">
        <v>10071.36</v>
      </c>
      <c r="K2577" s="103">
        <v>0</v>
      </c>
      <c r="L2577" s="7">
        <v>0</v>
      </c>
      <c r="M2577" s="7">
        <v>0</v>
      </c>
      <c r="O2577" s="51"/>
      <c r="P2577" s="51"/>
      <c r="Q2577" s="51"/>
      <c r="R2577" s="51"/>
      <c r="S2577" s="51"/>
      <c r="T2577" s="51"/>
      <c r="U2577" s="51"/>
      <c r="V2577" s="51"/>
      <c r="W2577" s="51"/>
      <c r="X2577" s="51"/>
      <c r="Y2577" s="51"/>
      <c r="Z2577" s="51"/>
      <c r="AA2577" s="51"/>
    </row>
    <row r="2578" spans="1:27" ht="11.65" customHeight="1">
      <c r="A2578" s="53">
        <v>2449</v>
      </c>
      <c r="C2578" s="101"/>
      <c r="F2578" s="101" t="s">
        <v>270</v>
      </c>
      <c r="G2578" s="3" t="s">
        <v>630</v>
      </c>
      <c r="H2578" s="59"/>
      <c r="I2578" s="7">
        <v>0</v>
      </c>
      <c r="J2578" s="7">
        <v>0</v>
      </c>
      <c r="K2578" s="103">
        <v>0</v>
      </c>
      <c r="L2578" s="7">
        <v>0</v>
      </c>
      <c r="M2578" s="7">
        <v>0</v>
      </c>
      <c r="O2578" s="51"/>
      <c r="P2578" s="51"/>
      <c r="Q2578" s="51"/>
      <c r="R2578" s="51"/>
      <c r="S2578" s="51"/>
      <c r="T2578" s="51"/>
      <c r="U2578" s="51"/>
      <c r="V2578" s="51"/>
      <c r="W2578" s="51"/>
      <c r="X2578" s="51"/>
      <c r="Y2578" s="51"/>
      <c r="Z2578" s="51"/>
      <c r="AA2578" s="51"/>
    </row>
    <row r="2579" spans="1:27" ht="11.65" customHeight="1">
      <c r="A2579" s="53">
        <v>2450</v>
      </c>
      <c r="C2579" s="101"/>
      <c r="F2579" s="101" t="s">
        <v>650</v>
      </c>
      <c r="G2579" s="3" t="s">
        <v>632</v>
      </c>
      <c r="H2579" s="59"/>
      <c r="I2579" s="7">
        <v>22673397.244166698</v>
      </c>
      <c r="J2579" s="7">
        <v>21104147.529987071</v>
      </c>
      <c r="K2579" s="103">
        <v>1569249.7141796267</v>
      </c>
      <c r="L2579" s="7">
        <v>-1569249.7141796225</v>
      </c>
      <c r="M2579" s="7">
        <v>4.1909515857696533E-9</v>
      </c>
      <c r="O2579" s="51"/>
      <c r="P2579" s="51"/>
      <c r="Q2579" s="51"/>
      <c r="R2579" s="51"/>
      <c r="S2579" s="51"/>
      <c r="T2579" s="51"/>
      <c r="U2579" s="51"/>
      <c r="V2579" s="51"/>
      <c r="W2579" s="51"/>
      <c r="X2579" s="51"/>
      <c r="Y2579" s="51"/>
      <c r="Z2579" s="51"/>
      <c r="AA2579" s="51"/>
    </row>
    <row r="2580" spans="1:27" ht="11.65" customHeight="1" thickBot="1">
      <c r="A2580" s="53">
        <v>2451</v>
      </c>
      <c r="C2580" s="91" t="s">
        <v>526</v>
      </c>
      <c r="H2580" s="59" t="s">
        <v>508</v>
      </c>
      <c r="I2580" s="127">
        <v>56922860.119583413</v>
      </c>
      <c r="J2580" s="127">
        <v>54561908.536873423</v>
      </c>
      <c r="K2580" s="127">
        <v>2360951.5827099788</v>
      </c>
      <c r="L2580" s="127">
        <v>-2360951.5827099746</v>
      </c>
      <c r="M2580" s="127">
        <v>4.1909515857696533E-9</v>
      </c>
      <c r="N2580" s="7" t="s">
        <v>65</v>
      </c>
      <c r="O2580" s="51"/>
      <c r="P2580" s="51"/>
      <c r="Q2580" s="51"/>
      <c r="R2580" s="51"/>
      <c r="S2580" s="51"/>
      <c r="T2580" s="51"/>
      <c r="U2580" s="51"/>
      <c r="V2580" s="51"/>
      <c r="W2580" s="51"/>
      <c r="X2580" s="51"/>
      <c r="Y2580" s="51"/>
      <c r="Z2580" s="51"/>
      <c r="AA2580" s="51"/>
    </row>
    <row r="2581" spans="1:27" ht="11.65" customHeight="1" thickTop="1">
      <c r="A2581" s="53">
        <v>2452</v>
      </c>
      <c r="C2581" s="101"/>
      <c r="H2581" s="59"/>
      <c r="I2581" s="7"/>
      <c r="J2581" s="7"/>
      <c r="K2581" s="7"/>
      <c r="L2581" s="7"/>
      <c r="M2581" s="7"/>
      <c r="O2581" s="51"/>
      <c r="P2581" s="51"/>
      <c r="Q2581" s="51"/>
      <c r="R2581" s="51"/>
      <c r="S2581" s="51"/>
      <c r="T2581" s="51"/>
      <c r="U2581" s="51"/>
      <c r="V2581" s="51"/>
      <c r="W2581" s="51"/>
      <c r="X2581" s="51"/>
      <c r="Y2581" s="51"/>
      <c r="Z2581" s="51"/>
      <c r="AA2581" s="51"/>
    </row>
    <row r="2582" spans="1:27" ht="11.65" customHeight="1">
      <c r="A2582" s="53">
        <v>2453</v>
      </c>
      <c r="C2582" s="101" t="s">
        <v>527</v>
      </c>
      <c r="D2582" s="3" t="s">
        <v>528</v>
      </c>
      <c r="H2582" s="59"/>
      <c r="I2582" s="7"/>
      <c r="J2582" s="7"/>
      <c r="K2582" s="7"/>
      <c r="L2582" s="7"/>
      <c r="M2582" s="7"/>
      <c r="O2582" s="51"/>
      <c r="P2582" s="51"/>
      <c r="Q2582" s="51"/>
      <c r="R2582" s="51"/>
      <c r="S2582" s="51"/>
      <c r="T2582" s="51"/>
      <c r="U2582" s="51"/>
      <c r="V2582" s="51"/>
      <c r="W2582" s="51"/>
      <c r="X2582" s="51"/>
      <c r="Y2582" s="51"/>
      <c r="Z2582" s="51"/>
      <c r="AA2582" s="51"/>
    </row>
    <row r="2583" spans="1:27" ht="11.65" customHeight="1">
      <c r="A2583" s="53">
        <v>2454</v>
      </c>
      <c r="C2583" s="101"/>
      <c r="F2583" s="101" t="s">
        <v>270</v>
      </c>
      <c r="G2583" s="3" t="s">
        <v>569</v>
      </c>
      <c r="H2583" s="59"/>
      <c r="I2583" s="7">
        <v>145155842.91624963</v>
      </c>
      <c r="J2583" s="7">
        <v>145098722.17624962</v>
      </c>
      <c r="K2583" s="103">
        <v>57120.74</v>
      </c>
      <c r="L2583" s="7">
        <v>-48225.422499999993</v>
      </c>
      <c r="M2583" s="7">
        <v>8895.3175000000047</v>
      </c>
      <c r="O2583" s="51"/>
      <c r="P2583" s="51"/>
      <c r="Q2583" s="51"/>
      <c r="R2583" s="51"/>
      <c r="S2583" s="51"/>
      <c r="T2583" s="51"/>
      <c r="U2583" s="51"/>
      <c r="V2583" s="51"/>
      <c r="W2583" s="51"/>
      <c r="X2583" s="51"/>
      <c r="Y2583" s="51"/>
      <c r="Z2583" s="51"/>
      <c r="AA2583" s="51"/>
    </row>
    <row r="2584" spans="1:27" ht="11.65" customHeight="1">
      <c r="A2584" s="53">
        <v>2455</v>
      </c>
      <c r="C2584" s="101"/>
      <c r="F2584" s="101" t="s">
        <v>705</v>
      </c>
      <c r="G2584" s="3" t="s">
        <v>249</v>
      </c>
      <c r="H2584" s="59"/>
      <c r="I2584" s="7">
        <v>0</v>
      </c>
      <c r="J2584" s="7">
        <v>0</v>
      </c>
      <c r="K2584" s="103">
        <v>0</v>
      </c>
      <c r="L2584" s="7">
        <v>0</v>
      </c>
      <c r="M2584" s="7">
        <v>0</v>
      </c>
      <c r="O2584" s="51"/>
      <c r="P2584" s="51"/>
      <c r="Q2584" s="51"/>
      <c r="R2584" s="51"/>
      <c r="S2584" s="51"/>
      <c r="T2584" s="51"/>
      <c r="U2584" s="51"/>
      <c r="V2584" s="51"/>
      <c r="W2584" s="51"/>
      <c r="X2584" s="51"/>
      <c r="Y2584" s="51"/>
      <c r="Z2584" s="51"/>
      <c r="AA2584" s="51"/>
    </row>
    <row r="2585" spans="1:27" ht="11.65" customHeight="1">
      <c r="A2585" s="53">
        <v>2456</v>
      </c>
      <c r="C2585" s="101"/>
      <c r="F2585" s="101" t="s">
        <v>270</v>
      </c>
      <c r="G2585" s="3" t="s">
        <v>636</v>
      </c>
      <c r="H2585" s="59"/>
      <c r="I2585" s="7">
        <v>0</v>
      </c>
      <c r="J2585" s="7">
        <v>0</v>
      </c>
      <c r="K2585" s="103">
        <v>0</v>
      </c>
      <c r="L2585" s="7">
        <v>0</v>
      </c>
      <c r="M2585" s="7">
        <v>0</v>
      </c>
      <c r="O2585" s="51"/>
      <c r="P2585" s="51"/>
      <c r="Q2585" s="51"/>
      <c r="R2585" s="51"/>
      <c r="S2585" s="51"/>
      <c r="T2585" s="51"/>
      <c r="U2585" s="51"/>
      <c r="V2585" s="51"/>
      <c r="W2585" s="51"/>
      <c r="X2585" s="51"/>
      <c r="Y2585" s="51"/>
      <c r="Z2585" s="51"/>
      <c r="AA2585" s="51"/>
    </row>
    <row r="2586" spans="1:27" ht="11.65" customHeight="1">
      <c r="A2586" s="53">
        <v>2457</v>
      </c>
      <c r="C2586" s="101"/>
      <c r="F2586" s="101" t="s">
        <v>270</v>
      </c>
      <c r="G2586" s="3" t="s">
        <v>636</v>
      </c>
      <c r="H2586" s="59"/>
      <c r="I2586" s="7">
        <v>3448669.39</v>
      </c>
      <c r="J2586" s="7">
        <v>3448669.39</v>
      </c>
      <c r="K2586" s="103">
        <v>0</v>
      </c>
      <c r="L2586" s="7">
        <v>0</v>
      </c>
      <c r="M2586" s="7">
        <v>0</v>
      </c>
      <c r="O2586" s="51"/>
      <c r="P2586" s="51"/>
      <c r="Q2586" s="51"/>
      <c r="R2586" s="51"/>
      <c r="S2586" s="51"/>
      <c r="T2586" s="51"/>
      <c r="U2586" s="51"/>
      <c r="V2586" s="51"/>
      <c r="W2586" s="51"/>
      <c r="X2586" s="51"/>
      <c r="Y2586" s="51"/>
      <c r="Z2586" s="51"/>
      <c r="AA2586" s="51"/>
    </row>
    <row r="2587" spans="1:27" ht="11.65" customHeight="1">
      <c r="A2587" s="53">
        <v>2458</v>
      </c>
      <c r="C2587" s="101"/>
      <c r="F2587" s="101" t="s">
        <v>270</v>
      </c>
      <c r="G2587" s="3" t="s">
        <v>634</v>
      </c>
      <c r="H2587" s="59"/>
      <c r="I2587" s="7">
        <v>0</v>
      </c>
      <c r="J2587" s="7">
        <v>0</v>
      </c>
      <c r="K2587" s="103">
        <v>0</v>
      </c>
      <c r="L2587" s="7">
        <v>0</v>
      </c>
      <c r="M2587" s="7">
        <v>0</v>
      </c>
      <c r="O2587" s="51"/>
      <c r="P2587" s="51"/>
      <c r="Q2587" s="51"/>
      <c r="R2587" s="51"/>
      <c r="S2587" s="51"/>
      <c r="T2587" s="51"/>
      <c r="U2587" s="51"/>
      <c r="V2587" s="51"/>
      <c r="W2587" s="51"/>
      <c r="X2587" s="51"/>
      <c r="Y2587" s="51"/>
      <c r="Z2587" s="51"/>
      <c r="AA2587" s="51"/>
    </row>
    <row r="2588" spans="1:27" ht="11.65" customHeight="1">
      <c r="A2588" s="53">
        <v>2459</v>
      </c>
      <c r="C2588" s="101"/>
      <c r="F2588" s="101" t="s">
        <v>705</v>
      </c>
      <c r="G2588" s="3" t="s">
        <v>639</v>
      </c>
      <c r="H2588" s="59"/>
      <c r="I2588" s="7">
        <v>0</v>
      </c>
      <c r="J2588" s="7">
        <v>0</v>
      </c>
      <c r="K2588" s="103">
        <v>0</v>
      </c>
      <c r="L2588" s="7">
        <v>0</v>
      </c>
      <c r="M2588" s="7">
        <v>0</v>
      </c>
      <c r="O2588" s="51"/>
      <c r="P2588" s="51"/>
      <c r="Q2588" s="51"/>
      <c r="R2588" s="51"/>
      <c r="S2588" s="51"/>
      <c r="T2588" s="51"/>
      <c r="U2588" s="51"/>
      <c r="V2588" s="51"/>
      <c r="W2588" s="51"/>
      <c r="X2588" s="51"/>
      <c r="Y2588" s="51"/>
      <c r="Z2588" s="51"/>
      <c r="AA2588" s="51"/>
    </row>
    <row r="2589" spans="1:27" ht="11.65" customHeight="1">
      <c r="A2589" s="53">
        <v>2460</v>
      </c>
      <c r="C2589" s="101"/>
      <c r="F2589" s="101" t="s">
        <v>270</v>
      </c>
      <c r="G2589" s="3" t="s">
        <v>630</v>
      </c>
      <c r="H2589" s="59"/>
      <c r="I2589" s="7">
        <v>0</v>
      </c>
      <c r="J2589" s="7">
        <v>0</v>
      </c>
      <c r="K2589" s="103">
        <v>0</v>
      </c>
      <c r="L2589" s="7">
        <v>0</v>
      </c>
      <c r="M2589" s="7">
        <v>0</v>
      </c>
      <c r="O2589" s="51"/>
      <c r="P2589" s="51"/>
      <c r="Q2589" s="51"/>
      <c r="R2589" s="51"/>
      <c r="S2589" s="51"/>
      <c r="T2589" s="51"/>
      <c r="U2589" s="51"/>
      <c r="V2589" s="51"/>
      <c r="W2589" s="51"/>
      <c r="X2589" s="51"/>
      <c r="Y2589" s="51"/>
      <c r="Z2589" s="51"/>
      <c r="AA2589" s="51"/>
    </row>
    <row r="2590" spans="1:27" ht="11.65" customHeight="1">
      <c r="A2590" s="53">
        <v>2461</v>
      </c>
      <c r="C2590" s="101"/>
      <c r="F2590" s="101" t="s">
        <v>270</v>
      </c>
      <c r="G2590" s="3" t="s">
        <v>637</v>
      </c>
      <c r="H2590" s="59"/>
      <c r="I2590" s="7">
        <v>0</v>
      </c>
      <c r="J2590" s="7">
        <v>0</v>
      </c>
      <c r="K2590" s="103">
        <v>0</v>
      </c>
      <c r="L2590" s="7">
        <v>0</v>
      </c>
      <c r="M2590" s="7">
        <v>0</v>
      </c>
      <c r="O2590" s="51"/>
      <c r="P2590" s="51"/>
      <c r="Q2590" s="51"/>
      <c r="R2590" s="51"/>
      <c r="S2590" s="51"/>
      <c r="T2590" s="51"/>
      <c r="U2590" s="51"/>
      <c r="V2590" s="51"/>
      <c r="W2590" s="51"/>
      <c r="X2590" s="51"/>
      <c r="Y2590" s="51"/>
      <c r="Z2590" s="51"/>
      <c r="AA2590" s="51"/>
    </row>
    <row r="2591" spans="1:27" ht="11.65" customHeight="1">
      <c r="A2591" s="53">
        <v>2462</v>
      </c>
      <c r="C2591" s="101"/>
      <c r="F2591" s="101" t="s">
        <v>270</v>
      </c>
      <c r="G2591" s="3" t="s">
        <v>398</v>
      </c>
      <c r="H2591" s="59"/>
      <c r="I2591" s="7">
        <v>186228647.68875</v>
      </c>
      <c r="J2591" s="7">
        <v>186228647.68875</v>
      </c>
      <c r="K2591" s="103">
        <v>0</v>
      </c>
      <c r="L2591" s="7">
        <v>0</v>
      </c>
      <c r="M2591" s="7">
        <v>0</v>
      </c>
      <c r="O2591" s="51"/>
      <c r="P2591" s="51"/>
      <c r="Q2591" s="51"/>
      <c r="R2591" s="51"/>
      <c r="S2591" s="51"/>
      <c r="T2591" s="51"/>
      <c r="U2591" s="51"/>
      <c r="V2591" s="51"/>
      <c r="W2591" s="51"/>
      <c r="X2591" s="51"/>
      <c r="Y2591" s="51"/>
      <c r="Z2591" s="51"/>
      <c r="AA2591" s="51"/>
    </row>
    <row r="2592" spans="1:27" ht="11.65" customHeight="1">
      <c r="A2592" s="53">
        <v>2463</v>
      </c>
      <c r="C2592" s="101"/>
      <c r="F2592" s="101" t="s">
        <v>640</v>
      </c>
      <c r="G2592" s="3" t="s">
        <v>632</v>
      </c>
      <c r="H2592" s="59"/>
      <c r="I2592" s="7">
        <v>0</v>
      </c>
      <c r="J2592" s="7">
        <v>0</v>
      </c>
      <c r="K2592" s="103">
        <v>0</v>
      </c>
      <c r="L2592" s="7">
        <v>0</v>
      </c>
      <c r="M2592" s="7">
        <v>0</v>
      </c>
      <c r="O2592" s="51"/>
      <c r="P2592" s="51"/>
      <c r="Q2592" s="51"/>
      <c r="R2592" s="51"/>
      <c r="S2592" s="51"/>
      <c r="T2592" s="51"/>
      <c r="U2592" s="51"/>
      <c r="V2592" s="51"/>
      <c r="W2592" s="51"/>
      <c r="X2592" s="51"/>
      <c r="Y2592" s="51"/>
      <c r="Z2592" s="51"/>
      <c r="AA2592" s="51"/>
    </row>
    <row r="2593" spans="1:27" ht="11.65" customHeight="1" thickBot="1">
      <c r="A2593" s="53">
        <v>2464</v>
      </c>
      <c r="C2593" s="101"/>
      <c r="H2593" s="59" t="s">
        <v>513</v>
      </c>
      <c r="I2593" s="127">
        <v>334833159.99499965</v>
      </c>
      <c r="J2593" s="127">
        <v>334776039.25499964</v>
      </c>
      <c r="K2593" s="127">
        <v>57120.74</v>
      </c>
      <c r="L2593" s="127">
        <v>-48225.422499999993</v>
      </c>
      <c r="M2593" s="127">
        <v>8895.3175000000047</v>
      </c>
      <c r="N2593" s="7" t="s">
        <v>65</v>
      </c>
      <c r="O2593" s="51"/>
      <c r="P2593" s="51"/>
      <c r="Q2593" s="51"/>
      <c r="R2593" s="51"/>
      <c r="S2593" s="51"/>
      <c r="T2593" s="51"/>
      <c r="U2593" s="51"/>
      <c r="V2593" s="51"/>
      <c r="W2593" s="51"/>
      <c r="X2593" s="51"/>
      <c r="Y2593" s="51"/>
      <c r="Z2593" s="51"/>
      <c r="AA2593" s="51"/>
    </row>
    <row r="2594" spans="1:27" ht="11.65" customHeight="1" thickTop="1">
      <c r="A2594" s="53">
        <v>2465</v>
      </c>
      <c r="C2594" s="101"/>
      <c r="H2594" s="59"/>
      <c r="I2594" s="109"/>
      <c r="J2594" s="7"/>
      <c r="K2594" s="7"/>
      <c r="L2594" s="7"/>
      <c r="M2594" s="7"/>
      <c r="O2594" s="51"/>
      <c r="P2594" s="51"/>
      <c r="Q2594" s="51"/>
      <c r="R2594" s="51"/>
      <c r="S2594" s="51"/>
      <c r="T2594" s="51"/>
      <c r="U2594" s="51"/>
      <c r="V2594" s="51"/>
      <c r="W2594" s="51"/>
      <c r="X2594" s="51"/>
      <c r="Y2594" s="51"/>
      <c r="Z2594" s="51"/>
      <c r="AA2594" s="51"/>
    </row>
    <row r="2595" spans="1:27" ht="11.65" customHeight="1">
      <c r="A2595" s="53">
        <v>2466</v>
      </c>
      <c r="C2595" s="101" t="s">
        <v>529</v>
      </c>
      <c r="D2595" s="3" t="s">
        <v>94</v>
      </c>
      <c r="H2595" s="59"/>
      <c r="I2595" s="7"/>
      <c r="J2595" s="7"/>
      <c r="K2595" s="7"/>
      <c r="L2595" s="7"/>
      <c r="M2595" s="7"/>
      <c r="O2595" s="51"/>
      <c r="P2595" s="51"/>
      <c r="Q2595" s="51"/>
      <c r="R2595" s="51"/>
      <c r="S2595" s="51"/>
      <c r="T2595" s="51"/>
      <c r="U2595" s="51"/>
      <c r="V2595" s="51"/>
      <c r="W2595" s="51"/>
      <c r="X2595" s="51"/>
      <c r="Y2595" s="51"/>
      <c r="Z2595" s="51"/>
      <c r="AA2595" s="51"/>
    </row>
    <row r="2596" spans="1:27" ht="11.65" customHeight="1">
      <c r="A2596" s="53">
        <v>2467</v>
      </c>
      <c r="C2596" s="101"/>
      <c r="F2596" s="101" t="s">
        <v>665</v>
      </c>
      <c r="G2596" s="3" t="s">
        <v>569</v>
      </c>
      <c r="H2596" s="59"/>
      <c r="I2596" s="7">
        <v>2961053.875</v>
      </c>
      <c r="J2596" s="7">
        <v>2961053.875</v>
      </c>
      <c r="K2596" s="103">
        <v>0</v>
      </c>
      <c r="L2596" s="7">
        <v>0</v>
      </c>
      <c r="M2596" s="7">
        <v>0</v>
      </c>
      <c r="O2596" s="51"/>
      <c r="P2596" s="51"/>
      <c r="Q2596" s="51"/>
      <c r="R2596" s="51"/>
      <c r="S2596" s="51"/>
      <c r="T2596" s="51"/>
      <c r="U2596" s="51"/>
      <c r="V2596" s="51"/>
      <c r="W2596" s="51"/>
      <c r="X2596" s="51"/>
      <c r="Y2596" s="51"/>
      <c r="Z2596" s="51"/>
      <c r="AA2596" s="51"/>
    </row>
    <row r="2597" spans="1:27" ht="11.65" customHeight="1">
      <c r="A2597" s="53">
        <v>2468</v>
      </c>
      <c r="C2597" s="101"/>
      <c r="F2597" s="101" t="s">
        <v>270</v>
      </c>
      <c r="G2597" s="3" t="s">
        <v>637</v>
      </c>
      <c r="H2597" s="59"/>
      <c r="I2597" s="7">
        <v>0</v>
      </c>
      <c r="J2597" s="7">
        <v>0</v>
      </c>
      <c r="K2597" s="103">
        <v>0</v>
      </c>
      <c r="L2597" s="7">
        <v>0</v>
      </c>
      <c r="M2597" s="7">
        <v>0</v>
      </c>
      <c r="O2597" s="51"/>
      <c r="P2597" s="51"/>
      <c r="Q2597" s="51"/>
      <c r="R2597" s="51"/>
      <c r="S2597" s="51"/>
      <c r="T2597" s="51"/>
      <c r="U2597" s="51"/>
      <c r="V2597" s="51"/>
      <c r="W2597" s="51"/>
      <c r="X2597" s="51"/>
      <c r="Y2597" s="51"/>
      <c r="Z2597" s="51"/>
      <c r="AA2597" s="51"/>
    </row>
    <row r="2598" spans="1:27" ht="11.65" customHeight="1">
      <c r="A2598" s="53">
        <v>2469</v>
      </c>
      <c r="C2598" s="101"/>
      <c r="F2598" s="101" t="s">
        <v>270</v>
      </c>
      <c r="G2598" s="3" t="s">
        <v>398</v>
      </c>
      <c r="H2598" s="59"/>
      <c r="I2598" s="7">
        <v>0</v>
      </c>
      <c r="J2598" s="7">
        <v>0</v>
      </c>
      <c r="K2598" s="103">
        <v>0</v>
      </c>
      <c r="L2598" s="7">
        <v>0</v>
      </c>
      <c r="M2598" s="7">
        <v>0</v>
      </c>
      <c r="O2598" s="51"/>
      <c r="P2598" s="51"/>
      <c r="Q2598" s="51"/>
      <c r="R2598" s="51"/>
      <c r="S2598" s="51"/>
      <c r="T2598" s="51"/>
      <c r="U2598" s="51"/>
      <c r="V2598" s="51"/>
      <c r="W2598" s="51"/>
      <c r="X2598" s="51"/>
      <c r="Y2598" s="51"/>
      <c r="Z2598" s="51"/>
      <c r="AA2598" s="51"/>
    </row>
    <row r="2599" spans="1:27" ht="11.65" customHeight="1">
      <c r="A2599" s="53">
        <v>2470</v>
      </c>
      <c r="C2599" s="101"/>
      <c r="F2599" s="101" t="s">
        <v>270</v>
      </c>
      <c r="G2599" s="3" t="s">
        <v>249</v>
      </c>
      <c r="H2599" s="59"/>
      <c r="I2599" s="7">
        <v>11657789.491250001</v>
      </c>
      <c r="J2599" s="7">
        <v>10739111.47290648</v>
      </c>
      <c r="K2599" s="103">
        <v>918678.01834352163</v>
      </c>
      <c r="L2599" s="7">
        <v>-918678.01834352163</v>
      </c>
      <c r="M2599" s="7">
        <v>0</v>
      </c>
      <c r="O2599" s="51"/>
      <c r="P2599" s="51"/>
      <c r="Q2599" s="51"/>
      <c r="R2599" s="51"/>
      <c r="S2599" s="51"/>
      <c r="T2599" s="51"/>
      <c r="U2599" s="51"/>
      <c r="V2599" s="51"/>
      <c r="W2599" s="51"/>
      <c r="X2599" s="51"/>
      <c r="Y2599" s="51"/>
      <c r="Z2599" s="51"/>
      <c r="AA2599" s="51"/>
    </row>
    <row r="2600" spans="1:27" ht="11.65" customHeight="1">
      <c r="A2600" s="53">
        <v>2471</v>
      </c>
      <c r="C2600" s="101"/>
      <c r="F2600" s="101" t="s">
        <v>665</v>
      </c>
      <c r="G2600" s="3" t="s">
        <v>632</v>
      </c>
      <c r="H2600" s="59"/>
      <c r="I2600" s="7">
        <v>639962.05541666702</v>
      </c>
      <c r="J2600" s="7">
        <v>595669.60723461164</v>
      </c>
      <c r="K2600" s="103">
        <v>44292.448182055399</v>
      </c>
      <c r="L2600" s="7">
        <v>-44292.448182055399</v>
      </c>
      <c r="M2600" s="7">
        <v>0</v>
      </c>
      <c r="O2600" s="51"/>
      <c r="P2600" s="51"/>
      <c r="Q2600" s="51"/>
      <c r="R2600" s="51"/>
      <c r="S2600" s="51"/>
      <c r="T2600" s="51"/>
      <c r="U2600" s="51"/>
      <c r="V2600" s="51"/>
      <c r="W2600" s="51"/>
      <c r="X2600" s="51"/>
      <c r="Y2600" s="51"/>
      <c r="Z2600" s="51"/>
      <c r="AA2600" s="51"/>
    </row>
    <row r="2601" spans="1:27" ht="11.65" customHeight="1">
      <c r="A2601" s="53">
        <v>2472</v>
      </c>
      <c r="C2601" s="101"/>
      <c r="F2601" s="101" t="s">
        <v>270</v>
      </c>
      <c r="G2601" s="3" t="s">
        <v>630</v>
      </c>
      <c r="H2601" s="59"/>
      <c r="I2601" s="7">
        <v>0</v>
      </c>
      <c r="J2601" s="7">
        <v>0</v>
      </c>
      <c r="K2601" s="103">
        <v>0</v>
      </c>
      <c r="L2601" s="7">
        <v>0</v>
      </c>
      <c r="M2601" s="7">
        <v>0</v>
      </c>
      <c r="O2601" s="51"/>
      <c r="P2601" s="51"/>
      <c r="Q2601" s="51"/>
      <c r="R2601" s="51"/>
      <c r="S2601" s="51"/>
      <c r="T2601" s="51"/>
      <c r="U2601" s="51"/>
      <c r="V2601" s="51"/>
      <c r="W2601" s="51"/>
      <c r="X2601" s="51"/>
      <c r="Y2601" s="51"/>
      <c r="Z2601" s="51"/>
      <c r="AA2601" s="51"/>
    </row>
    <row r="2602" spans="1:27" ht="11.65" customHeight="1">
      <c r="A2602" s="53">
        <v>2473</v>
      </c>
      <c r="C2602" s="101"/>
      <c r="F2602" s="101" t="s">
        <v>270</v>
      </c>
      <c r="G2602" s="3" t="s">
        <v>634</v>
      </c>
      <c r="H2602" s="59"/>
      <c r="I2602" s="7">
        <v>21221186.068333302</v>
      </c>
      <c r="J2602" s="7">
        <v>16452458.186653167</v>
      </c>
      <c r="K2602" s="103">
        <v>4768727.8816801347</v>
      </c>
      <c r="L2602" s="7">
        <v>-4768727.8816801505</v>
      </c>
      <c r="M2602" s="7">
        <v>-1.5832483768463135E-8</v>
      </c>
      <c r="O2602" s="51"/>
      <c r="P2602" s="51"/>
      <c r="Q2602" s="51"/>
      <c r="R2602" s="51"/>
      <c r="S2602" s="51"/>
      <c r="T2602" s="51"/>
      <c r="U2602" s="51"/>
      <c r="V2602" s="51"/>
      <c r="W2602" s="51"/>
      <c r="X2602" s="51"/>
      <c r="Y2602" s="51"/>
      <c r="Z2602" s="51"/>
      <c r="AA2602" s="51"/>
    </row>
    <row r="2603" spans="1:27" ht="11.65" customHeight="1">
      <c r="A2603" s="53">
        <v>2474</v>
      </c>
      <c r="C2603" s="101"/>
      <c r="F2603" s="101" t="s">
        <v>705</v>
      </c>
      <c r="G2603" s="3" t="s">
        <v>636</v>
      </c>
      <c r="H2603" s="59"/>
      <c r="I2603" s="7">
        <v>57260318.2304167</v>
      </c>
      <c r="J2603" s="7">
        <v>57260318.2304167</v>
      </c>
      <c r="K2603" s="103">
        <v>0</v>
      </c>
      <c r="L2603" s="7">
        <v>0</v>
      </c>
      <c r="M2603" s="7">
        <v>0</v>
      </c>
      <c r="O2603" s="51"/>
      <c r="P2603" s="51"/>
      <c r="Q2603" s="51"/>
      <c r="R2603" s="51"/>
      <c r="S2603" s="51"/>
      <c r="T2603" s="51"/>
      <c r="U2603" s="51"/>
      <c r="V2603" s="51"/>
      <c r="W2603" s="51"/>
      <c r="X2603" s="51"/>
      <c r="Y2603" s="51"/>
      <c r="Z2603" s="51"/>
      <c r="AA2603" s="51"/>
    </row>
    <row r="2604" spans="1:27" ht="11.65" customHeight="1">
      <c r="A2604" s="53">
        <v>2475</v>
      </c>
      <c r="C2604" s="101"/>
      <c r="F2604" s="101" t="s">
        <v>270</v>
      </c>
      <c r="G2604" s="3" t="s">
        <v>637</v>
      </c>
      <c r="H2604" s="59"/>
      <c r="I2604" s="7">
        <v>0</v>
      </c>
      <c r="J2604" s="7">
        <v>0</v>
      </c>
      <c r="K2604" s="103">
        <v>0</v>
      </c>
      <c r="L2604" s="7">
        <v>0</v>
      </c>
      <c r="M2604" s="7">
        <v>0</v>
      </c>
      <c r="O2604" s="51"/>
      <c r="P2604" s="51"/>
      <c r="Q2604" s="51"/>
      <c r="R2604" s="51"/>
      <c r="S2604" s="51"/>
      <c r="T2604" s="51"/>
      <c r="U2604" s="51"/>
      <c r="V2604" s="51"/>
      <c r="W2604" s="51"/>
      <c r="X2604" s="51"/>
      <c r="Y2604" s="51"/>
      <c r="Z2604" s="51"/>
      <c r="AA2604" s="51"/>
    </row>
    <row r="2605" spans="1:27" ht="11.65" customHeight="1">
      <c r="A2605" s="53">
        <v>2476</v>
      </c>
      <c r="C2605" s="101"/>
      <c r="F2605" s="101" t="s">
        <v>270</v>
      </c>
      <c r="G2605" s="3" t="s">
        <v>398</v>
      </c>
      <c r="H2605" s="59"/>
      <c r="I2605" s="7">
        <v>2289147.0525000002</v>
      </c>
      <c r="J2605" s="7">
        <v>2289147.0525000002</v>
      </c>
      <c r="K2605" s="103">
        <v>0</v>
      </c>
      <c r="L2605" s="7">
        <v>0</v>
      </c>
      <c r="M2605" s="7">
        <v>0</v>
      </c>
      <c r="O2605" s="51"/>
      <c r="P2605" s="51"/>
      <c r="Q2605" s="51"/>
      <c r="R2605" s="51"/>
      <c r="S2605" s="51"/>
      <c r="T2605" s="51"/>
      <c r="U2605" s="51"/>
      <c r="V2605" s="51"/>
      <c r="W2605" s="51"/>
      <c r="X2605" s="51"/>
      <c r="Y2605" s="51"/>
      <c r="Z2605" s="51"/>
      <c r="AA2605" s="51"/>
    </row>
    <row r="2606" spans="1:27" ht="11.65" customHeight="1">
      <c r="A2606" s="53">
        <v>2477</v>
      </c>
      <c r="C2606" s="101"/>
      <c r="F2606" s="101" t="s">
        <v>270</v>
      </c>
      <c r="G2606" s="3" t="s">
        <v>651</v>
      </c>
      <c r="H2606" s="59"/>
      <c r="I2606" s="7">
        <v>-2605.9733333333302</v>
      </c>
      <c r="J2606" s="7">
        <v>-2005.8747521734495</v>
      </c>
      <c r="K2606" s="103">
        <v>-600.09858115988061</v>
      </c>
      <c r="L2606" s="7">
        <v>674249.06960297748</v>
      </c>
      <c r="M2606" s="7">
        <v>673648.97102181765</v>
      </c>
      <c r="O2606" s="51"/>
      <c r="P2606" s="51"/>
      <c r="Q2606" s="51"/>
      <c r="R2606" s="51"/>
      <c r="S2606" s="51"/>
      <c r="T2606" s="51"/>
      <c r="U2606" s="51"/>
      <c r="V2606" s="51"/>
      <c r="W2606" s="51"/>
      <c r="X2606" s="51"/>
      <c r="Y2606" s="51"/>
      <c r="Z2606" s="51"/>
      <c r="AA2606" s="51"/>
    </row>
    <row r="2607" spans="1:27" ht="11.65" customHeight="1">
      <c r="A2607" s="53">
        <v>2478</v>
      </c>
      <c r="C2607" s="101"/>
      <c r="F2607" s="101" t="s">
        <v>484</v>
      </c>
      <c r="G2607" s="3" t="s">
        <v>677</v>
      </c>
      <c r="H2607" s="59"/>
      <c r="I2607" s="7">
        <v>0</v>
      </c>
      <c r="J2607" s="7">
        <v>0</v>
      </c>
      <c r="K2607" s="103">
        <v>0</v>
      </c>
      <c r="L2607" s="7">
        <v>0</v>
      </c>
      <c r="M2607" s="7">
        <v>0</v>
      </c>
      <c r="O2607" s="51"/>
      <c r="P2607" s="51"/>
      <c r="Q2607" s="51"/>
      <c r="R2607" s="51"/>
      <c r="S2607" s="51"/>
      <c r="T2607" s="51"/>
      <c r="U2607" s="51"/>
      <c r="V2607" s="51"/>
      <c r="W2607" s="51"/>
      <c r="X2607" s="51"/>
      <c r="Y2607" s="51"/>
      <c r="Z2607" s="51"/>
      <c r="AA2607" s="51"/>
    </row>
    <row r="2608" spans="1:27" ht="11.65" customHeight="1" thickBot="1">
      <c r="A2608" s="53">
        <v>2479</v>
      </c>
      <c r="C2608" s="91" t="s">
        <v>530</v>
      </c>
      <c r="H2608" s="59" t="s">
        <v>531</v>
      </c>
      <c r="I2608" s="127">
        <v>96026850.799583331</v>
      </c>
      <c r="J2608" s="127">
        <v>90295752.549958766</v>
      </c>
      <c r="K2608" s="127">
        <v>5731098.2496245522</v>
      </c>
      <c r="L2608" s="127">
        <v>-5057449.27860275</v>
      </c>
      <c r="M2608" s="127">
        <v>673648.97102180182</v>
      </c>
      <c r="N2608" s="7" t="s">
        <v>65</v>
      </c>
      <c r="O2608" s="51"/>
      <c r="P2608" s="51"/>
      <c r="Q2608" s="51"/>
      <c r="R2608" s="51"/>
      <c r="S2608" s="51"/>
      <c r="T2608" s="51"/>
      <c r="U2608" s="51"/>
      <c r="V2608" s="51"/>
      <c r="W2608" s="51"/>
      <c r="X2608" s="51"/>
      <c r="Y2608" s="51"/>
      <c r="Z2608" s="51"/>
      <c r="AA2608" s="51"/>
    </row>
    <row r="2609" spans="1:27" ht="11.65" customHeight="1" thickTop="1">
      <c r="A2609" s="53">
        <v>2480</v>
      </c>
      <c r="C2609" s="101"/>
      <c r="H2609" s="59"/>
      <c r="I2609" s="7"/>
      <c r="J2609" s="7"/>
      <c r="K2609" s="7"/>
      <c r="L2609" s="7"/>
      <c r="M2609" s="7"/>
      <c r="O2609" s="51"/>
      <c r="P2609" s="51"/>
      <c r="Q2609" s="51"/>
      <c r="R2609" s="51"/>
      <c r="S2609" s="51"/>
      <c r="T2609" s="51"/>
      <c r="U2609" s="51"/>
      <c r="V2609" s="51"/>
      <c r="W2609" s="51"/>
      <c r="X2609" s="51"/>
      <c r="Y2609" s="51"/>
      <c r="Z2609" s="51"/>
      <c r="AA2609" s="51"/>
    </row>
    <row r="2610" spans="1:27" ht="11.65" customHeight="1">
      <c r="A2610" s="53">
        <v>2481</v>
      </c>
      <c r="C2610" s="101" t="s">
        <v>100</v>
      </c>
      <c r="H2610" s="59"/>
      <c r="I2610" s="7"/>
      <c r="J2610" s="7"/>
      <c r="K2610" s="7"/>
      <c r="L2610" s="7"/>
      <c r="M2610" s="7"/>
      <c r="O2610" s="51"/>
      <c r="P2610" s="51"/>
      <c r="Q2610" s="51"/>
      <c r="R2610" s="51"/>
      <c r="S2610" s="51"/>
      <c r="T2610" s="51"/>
      <c r="U2610" s="51"/>
      <c r="V2610" s="51"/>
      <c r="W2610" s="51"/>
      <c r="X2610" s="51"/>
      <c r="Y2610" s="51"/>
      <c r="Z2610" s="51"/>
      <c r="AA2610" s="51"/>
    </row>
    <row r="2611" spans="1:27" ht="11.65" customHeight="1">
      <c r="A2611" s="53">
        <v>2482</v>
      </c>
      <c r="C2611" s="101" t="s">
        <v>532</v>
      </c>
      <c r="D2611" s="3" t="s">
        <v>533</v>
      </c>
      <c r="H2611" s="59"/>
      <c r="I2611" s="7"/>
      <c r="J2611" s="7"/>
      <c r="K2611" s="7"/>
      <c r="L2611" s="7"/>
      <c r="M2611" s="7"/>
      <c r="O2611" s="51"/>
      <c r="P2611" s="51"/>
      <c r="Q2611" s="51"/>
      <c r="R2611" s="51"/>
      <c r="S2611" s="51"/>
      <c r="T2611" s="51"/>
      <c r="U2611" s="51"/>
      <c r="V2611" s="51"/>
      <c r="W2611" s="51"/>
      <c r="X2611" s="51"/>
      <c r="Y2611" s="51"/>
      <c r="Z2611" s="51"/>
      <c r="AA2611" s="51"/>
    </row>
    <row r="2612" spans="1:27" ht="11.65" customHeight="1">
      <c r="A2612" s="53">
        <v>2483</v>
      </c>
      <c r="C2612" s="101"/>
      <c r="F2612" s="101" t="s">
        <v>532</v>
      </c>
      <c r="G2612" s="3" t="s">
        <v>569</v>
      </c>
      <c r="H2612" s="59"/>
      <c r="I2612" s="7">
        <v>0</v>
      </c>
      <c r="J2612" s="7">
        <v>0</v>
      </c>
      <c r="K2612" s="103">
        <v>0</v>
      </c>
      <c r="L2612" s="7">
        <v>18131058.522972703</v>
      </c>
      <c r="M2612" s="7">
        <v>18131058.522972703</v>
      </c>
      <c r="N2612" s="51"/>
      <c r="O2612" s="51"/>
      <c r="P2612" s="51"/>
      <c r="Q2612" s="51"/>
      <c r="R2612" s="51"/>
      <c r="S2612" s="51"/>
      <c r="T2612" s="51"/>
      <c r="U2612" s="51"/>
      <c r="V2612" s="51"/>
      <c r="W2612" s="51"/>
      <c r="X2612" s="51"/>
      <c r="Y2612" s="51"/>
      <c r="Z2612" s="51"/>
      <c r="AA2612" s="51"/>
    </row>
    <row r="2613" spans="1:27" ht="11.65" customHeight="1">
      <c r="A2613" s="53">
        <v>2484</v>
      </c>
      <c r="C2613" s="101"/>
      <c r="F2613" s="101" t="s">
        <v>532</v>
      </c>
      <c r="G2613" s="3" t="s">
        <v>632</v>
      </c>
      <c r="H2613" s="59"/>
      <c r="I2613" s="7">
        <v>0</v>
      </c>
      <c r="J2613" s="7">
        <v>0</v>
      </c>
      <c r="K2613" s="103">
        <v>0</v>
      </c>
      <c r="L2613" s="7">
        <v>0</v>
      </c>
      <c r="M2613" s="7">
        <v>0</v>
      </c>
      <c r="N2613" s="51"/>
      <c r="O2613" s="51"/>
      <c r="P2613" s="141"/>
      <c r="Q2613" s="51"/>
      <c r="R2613" s="51"/>
      <c r="S2613" s="51"/>
      <c r="T2613" s="51"/>
      <c r="U2613" s="51"/>
      <c r="V2613" s="51"/>
      <c r="W2613" s="51"/>
      <c r="X2613" s="51"/>
      <c r="Y2613" s="51"/>
      <c r="Z2613" s="51"/>
      <c r="AA2613" s="51"/>
    </row>
    <row r="2614" spans="1:27" ht="11.65" customHeight="1">
      <c r="A2614" s="53">
        <v>2485</v>
      </c>
      <c r="C2614" s="101"/>
      <c r="F2614" s="101" t="s">
        <v>532</v>
      </c>
      <c r="G2614" s="3" t="s">
        <v>630</v>
      </c>
      <c r="H2614" s="59"/>
      <c r="I2614" s="7">
        <v>0</v>
      </c>
      <c r="J2614" s="7">
        <v>0</v>
      </c>
      <c r="K2614" s="103">
        <v>0</v>
      </c>
      <c r="L2614" s="7">
        <v>0</v>
      </c>
      <c r="M2614" s="7">
        <v>0</v>
      </c>
      <c r="N2614" s="51"/>
      <c r="O2614" s="51"/>
      <c r="P2614" s="51"/>
      <c r="Q2614" s="51"/>
      <c r="R2614" s="51"/>
      <c r="S2614" s="51"/>
      <c r="T2614" s="51"/>
      <c r="U2614" s="51"/>
      <c r="V2614" s="51"/>
      <c r="W2614" s="51"/>
      <c r="X2614" s="51"/>
      <c r="Y2614" s="51"/>
      <c r="Z2614" s="51"/>
      <c r="AA2614" s="51"/>
    </row>
    <row r="2615" spans="1:27" ht="11.65" customHeight="1">
      <c r="A2615" s="53">
        <v>2486</v>
      </c>
      <c r="C2615" s="101"/>
      <c r="H2615" s="59" t="s">
        <v>534</v>
      </c>
      <c r="I2615" s="106">
        <v>0</v>
      </c>
      <c r="J2615" s="106">
        <v>0</v>
      </c>
      <c r="K2615" s="106">
        <v>0</v>
      </c>
      <c r="L2615" s="106">
        <v>18131058.522972703</v>
      </c>
      <c r="M2615" s="106">
        <v>18131058.522972703</v>
      </c>
      <c r="O2615" s="51"/>
      <c r="P2615" s="51"/>
      <c r="Q2615" s="51"/>
      <c r="R2615" s="51"/>
      <c r="S2615" s="51"/>
      <c r="T2615" s="51"/>
      <c r="U2615" s="51"/>
      <c r="V2615" s="51"/>
      <c r="W2615" s="51"/>
      <c r="X2615" s="51"/>
      <c r="Y2615" s="51"/>
      <c r="Z2615" s="51"/>
      <c r="AA2615" s="51"/>
    </row>
    <row r="2616" spans="1:27" ht="11.65" customHeight="1">
      <c r="A2616" s="53">
        <v>2487</v>
      </c>
      <c r="C2616" s="101"/>
      <c r="H2616" s="59"/>
      <c r="I2616" s="7"/>
      <c r="J2616" s="7"/>
      <c r="K2616" s="7"/>
      <c r="L2616" s="7"/>
      <c r="M2616" s="7"/>
      <c r="O2616" s="51"/>
      <c r="P2616" s="51"/>
      <c r="Q2616" s="51"/>
      <c r="R2616" s="51"/>
      <c r="S2616" s="51"/>
      <c r="T2616" s="51"/>
      <c r="U2616" s="51"/>
      <c r="V2616" s="51"/>
      <c r="W2616" s="51"/>
      <c r="X2616" s="51"/>
      <c r="Y2616" s="51"/>
      <c r="Z2616" s="51"/>
      <c r="AA2616" s="51"/>
    </row>
    <row r="2617" spans="1:27" ht="11.65" customHeight="1">
      <c r="A2617" s="53">
        <v>2488</v>
      </c>
      <c r="C2617" s="101" t="s">
        <v>535</v>
      </c>
      <c r="D2617" s="142" t="s">
        <v>536</v>
      </c>
      <c r="E2617" s="129"/>
      <c r="H2617" s="59"/>
      <c r="I2617" s="7"/>
      <c r="J2617" s="7"/>
      <c r="K2617" s="7"/>
      <c r="L2617" s="7"/>
      <c r="M2617" s="7"/>
      <c r="O2617" s="51"/>
      <c r="P2617" s="51"/>
      <c r="Q2617" s="51"/>
      <c r="R2617" s="51"/>
      <c r="S2617" s="51"/>
      <c r="T2617" s="51"/>
      <c r="U2617" s="51"/>
      <c r="V2617" s="51"/>
      <c r="W2617" s="51"/>
      <c r="X2617" s="51"/>
      <c r="Y2617" s="51"/>
      <c r="Z2617" s="51"/>
      <c r="AA2617" s="51"/>
    </row>
    <row r="2618" spans="1:27" ht="11.65" customHeight="1">
      <c r="A2618" s="53">
        <v>2489</v>
      </c>
      <c r="C2618" s="101">
        <v>131</v>
      </c>
      <c r="D2618" s="131" t="s">
        <v>537</v>
      </c>
      <c r="E2618" s="129"/>
      <c r="F2618" s="101" t="s">
        <v>484</v>
      </c>
      <c r="G2618" s="3" t="s">
        <v>678</v>
      </c>
      <c r="H2618" s="59"/>
      <c r="I2618" s="7">
        <v>0</v>
      </c>
      <c r="J2618" s="7">
        <v>0</v>
      </c>
      <c r="K2618" s="103">
        <v>0</v>
      </c>
      <c r="L2618" s="7">
        <v>0</v>
      </c>
      <c r="M2618" s="7">
        <v>0</v>
      </c>
      <c r="O2618" s="51"/>
      <c r="P2618" s="51"/>
      <c r="Q2618" s="51"/>
      <c r="R2618" s="51"/>
      <c r="S2618" s="51"/>
      <c r="T2618" s="51"/>
      <c r="U2618" s="51"/>
      <c r="V2618" s="51"/>
      <c r="W2618" s="51"/>
      <c r="X2618" s="51"/>
      <c r="Y2618" s="51"/>
      <c r="Z2618" s="51"/>
      <c r="AA2618" s="51"/>
    </row>
    <row r="2619" spans="1:27" ht="11.65" customHeight="1">
      <c r="A2619" s="53">
        <v>2490</v>
      </c>
      <c r="C2619" s="101">
        <v>135</v>
      </c>
      <c r="D2619" s="131" t="s">
        <v>538</v>
      </c>
      <c r="E2619" s="129"/>
      <c r="F2619" s="101" t="s">
        <v>484</v>
      </c>
      <c r="G2619" s="3" t="s">
        <v>249</v>
      </c>
      <c r="H2619" s="59"/>
      <c r="I2619" s="7">
        <v>0</v>
      </c>
      <c r="J2619" s="7">
        <v>0</v>
      </c>
      <c r="K2619" s="103">
        <v>0</v>
      </c>
      <c r="L2619" s="7">
        <v>0</v>
      </c>
      <c r="M2619" s="7">
        <v>0</v>
      </c>
      <c r="O2619" s="51"/>
      <c r="P2619" s="51"/>
      <c r="Q2619" s="51"/>
      <c r="R2619" s="51"/>
      <c r="S2619" s="51"/>
      <c r="T2619" s="51"/>
      <c r="U2619" s="51"/>
      <c r="V2619" s="51"/>
      <c r="W2619" s="51"/>
      <c r="X2619" s="51"/>
      <c r="Y2619" s="51"/>
      <c r="Z2619" s="51"/>
      <c r="AA2619" s="51"/>
    </row>
    <row r="2620" spans="1:27" ht="11.65" customHeight="1">
      <c r="A2620" s="53">
        <v>2491</v>
      </c>
      <c r="C2620" s="101">
        <v>141</v>
      </c>
      <c r="D2620" s="131" t="s">
        <v>539</v>
      </c>
      <c r="E2620" s="129"/>
      <c r="F2620" s="101" t="s">
        <v>484</v>
      </c>
      <c r="G2620" s="3" t="s">
        <v>632</v>
      </c>
      <c r="H2620" s="59"/>
      <c r="I2620" s="7">
        <v>0</v>
      </c>
      <c r="J2620" s="7">
        <v>0</v>
      </c>
      <c r="K2620" s="103">
        <v>0</v>
      </c>
      <c r="L2620" s="7">
        <v>0</v>
      </c>
      <c r="M2620" s="7">
        <v>0</v>
      </c>
      <c r="O2620" s="51"/>
      <c r="P2620" s="51"/>
      <c r="Q2620" s="51"/>
      <c r="R2620" s="51"/>
      <c r="S2620" s="51"/>
      <c r="T2620" s="51"/>
      <c r="U2620" s="51"/>
      <c r="V2620" s="51"/>
      <c r="W2620" s="51"/>
      <c r="X2620" s="51"/>
      <c r="Y2620" s="51"/>
      <c r="Z2620" s="51"/>
      <c r="AA2620" s="51"/>
    </row>
    <row r="2621" spans="1:27" ht="11.65" customHeight="1">
      <c r="A2621" s="53">
        <v>2492</v>
      </c>
      <c r="C2621" s="101">
        <v>143</v>
      </c>
      <c r="D2621" s="131" t="s">
        <v>539</v>
      </c>
      <c r="E2621" s="129"/>
      <c r="F2621" s="101" t="s">
        <v>650</v>
      </c>
      <c r="G2621" s="3" t="s">
        <v>632</v>
      </c>
      <c r="H2621" s="59"/>
      <c r="I2621" s="7">
        <v>32958498.583333299</v>
      </c>
      <c r="J2621" s="7">
        <v>30677406.168080367</v>
      </c>
      <c r="K2621" s="103">
        <v>2281092.4152529333</v>
      </c>
      <c r="L2621" s="7">
        <v>-2281092.4152529375</v>
      </c>
      <c r="M2621" s="7">
        <v>-4.1909515857696533E-9</v>
      </c>
      <c r="O2621" s="51"/>
      <c r="P2621" s="51"/>
      <c r="Q2621" s="51"/>
      <c r="R2621" s="51"/>
      <c r="S2621" s="51"/>
      <c r="T2621" s="51"/>
      <c r="U2621" s="51"/>
      <c r="V2621" s="51"/>
      <c r="W2621" s="51"/>
      <c r="X2621" s="51"/>
      <c r="Y2621" s="51"/>
      <c r="Z2621" s="51"/>
      <c r="AA2621" s="51"/>
    </row>
    <row r="2622" spans="1:27" ht="11.65" customHeight="1">
      <c r="A2622" s="53">
        <v>2493</v>
      </c>
      <c r="C2622" s="101">
        <v>232</v>
      </c>
      <c r="D2622" s="131" t="s">
        <v>540</v>
      </c>
      <c r="E2622" s="129"/>
      <c r="F2622" s="101" t="s">
        <v>650</v>
      </c>
      <c r="G2622" s="3" t="s">
        <v>630</v>
      </c>
      <c r="H2622" s="59"/>
      <c r="I2622" s="7">
        <v>0</v>
      </c>
      <c r="J2622" s="7">
        <v>0</v>
      </c>
      <c r="K2622" s="103">
        <v>0</v>
      </c>
      <c r="L2622" s="7">
        <v>0</v>
      </c>
      <c r="M2622" s="7">
        <v>0</v>
      </c>
      <c r="O2622" s="51"/>
      <c r="P2622" s="51"/>
      <c r="Q2622" s="51"/>
      <c r="R2622" s="51"/>
      <c r="S2622" s="51"/>
      <c r="T2622" s="51"/>
      <c r="U2622" s="51"/>
      <c r="V2622" s="51"/>
      <c r="W2622" s="51"/>
      <c r="X2622" s="51"/>
      <c r="Y2622" s="51"/>
      <c r="Z2622" s="51"/>
      <c r="AA2622" s="51"/>
    </row>
    <row r="2623" spans="1:27" ht="11.65" customHeight="1">
      <c r="A2623" s="53">
        <v>2494</v>
      </c>
      <c r="C2623" s="101">
        <v>232</v>
      </c>
      <c r="D2623" s="131" t="s">
        <v>540</v>
      </c>
      <c r="E2623" s="129"/>
      <c r="F2623" s="101" t="s">
        <v>270</v>
      </c>
      <c r="G2623" s="3" t="s">
        <v>632</v>
      </c>
      <c r="H2623" s="59"/>
      <c r="I2623" s="7">
        <v>-6646066.7175000003</v>
      </c>
      <c r="J2623" s="7">
        <v>-6186085.4370353436</v>
      </c>
      <c r="K2623" s="103">
        <v>-459981.28046465624</v>
      </c>
      <c r="L2623" s="7">
        <v>459981.28046465683</v>
      </c>
      <c r="M2623" s="7">
        <v>5.8207660913467407E-10</v>
      </c>
      <c r="O2623" s="51"/>
      <c r="P2623" s="51"/>
      <c r="Q2623" s="51"/>
      <c r="R2623" s="51"/>
      <c r="S2623" s="51"/>
      <c r="T2623" s="51"/>
      <c r="U2623" s="51"/>
      <c r="V2623" s="51"/>
      <c r="W2623" s="51"/>
      <c r="X2623" s="51"/>
      <c r="Y2623" s="51"/>
      <c r="Z2623" s="51"/>
      <c r="AA2623" s="51"/>
    </row>
    <row r="2624" spans="1:27" ht="11.65" customHeight="1">
      <c r="A2624" s="53">
        <v>2495</v>
      </c>
      <c r="C2624" s="101">
        <v>232</v>
      </c>
      <c r="D2624" s="131" t="s">
        <v>540</v>
      </c>
      <c r="E2624" s="129"/>
      <c r="F2624" s="101" t="s">
        <v>270</v>
      </c>
      <c r="G2624" s="3" t="s">
        <v>398</v>
      </c>
      <c r="H2624" s="59"/>
      <c r="I2624" s="7">
        <v>-3480484.97</v>
      </c>
      <c r="J2624" s="7">
        <v>-3480484.97</v>
      </c>
      <c r="K2624" s="103">
        <v>0</v>
      </c>
      <c r="L2624" s="7">
        <v>0</v>
      </c>
      <c r="M2624" s="7">
        <v>0</v>
      </c>
      <c r="O2624" s="51"/>
      <c r="P2624" s="51"/>
      <c r="Q2624" s="51"/>
      <c r="R2624" s="51"/>
      <c r="S2624" s="51"/>
      <c r="T2624" s="51"/>
      <c r="U2624" s="51"/>
      <c r="V2624" s="51"/>
      <c r="W2624" s="51"/>
      <c r="X2624" s="51"/>
      <c r="Y2624" s="51"/>
      <c r="Z2624" s="51"/>
      <c r="AA2624" s="51"/>
    </row>
    <row r="2625" spans="1:27" ht="11.65" customHeight="1">
      <c r="A2625" s="53">
        <v>2496</v>
      </c>
      <c r="C2625" s="101">
        <v>232</v>
      </c>
      <c r="D2625" s="131" t="s">
        <v>540</v>
      </c>
      <c r="E2625" s="129"/>
      <c r="F2625" s="101" t="s">
        <v>640</v>
      </c>
      <c r="G2625" s="3" t="s">
        <v>249</v>
      </c>
      <c r="H2625" s="59"/>
      <c r="I2625" s="7">
        <v>-2646067.2358333301</v>
      </c>
      <c r="J2625" s="7">
        <v>-2437547.103741081</v>
      </c>
      <c r="K2625" s="103">
        <v>-208520.13209224908</v>
      </c>
      <c r="L2625" s="7">
        <v>208520.13209224908</v>
      </c>
      <c r="M2625" s="7">
        <v>0</v>
      </c>
      <c r="O2625" s="51"/>
      <c r="P2625" s="51"/>
      <c r="Q2625" s="51"/>
      <c r="R2625" s="51"/>
      <c r="S2625" s="51"/>
      <c r="T2625" s="51"/>
      <c r="V2625" s="51"/>
      <c r="W2625" s="51"/>
      <c r="X2625" s="51"/>
      <c r="Y2625" s="51"/>
      <c r="Z2625" s="51"/>
      <c r="AA2625" s="51"/>
    </row>
    <row r="2626" spans="1:27" ht="11.65" customHeight="1">
      <c r="A2626" s="53">
        <v>2497</v>
      </c>
      <c r="C2626" s="101">
        <v>232</v>
      </c>
      <c r="D2626" s="131" t="s">
        <v>540</v>
      </c>
      <c r="E2626" s="129"/>
      <c r="F2626" s="101" t="s">
        <v>270</v>
      </c>
      <c r="G2626" s="3" t="s">
        <v>569</v>
      </c>
      <c r="H2626" s="59"/>
      <c r="I2626" s="7">
        <v>-15303.916666666701</v>
      </c>
      <c r="J2626" s="7">
        <v>-15303.916666666701</v>
      </c>
      <c r="K2626" s="103">
        <v>0</v>
      </c>
      <c r="L2626" s="7">
        <v>0</v>
      </c>
      <c r="M2626" s="7">
        <v>0</v>
      </c>
      <c r="O2626" s="51"/>
      <c r="P2626" s="51"/>
      <c r="Q2626" s="51"/>
      <c r="R2626" s="51"/>
      <c r="S2626" s="51"/>
      <c r="T2626" s="51"/>
      <c r="V2626" s="51"/>
      <c r="W2626" s="51"/>
      <c r="X2626" s="51"/>
      <c r="Y2626" s="51"/>
      <c r="Z2626" s="51"/>
      <c r="AA2626" s="51"/>
    </row>
    <row r="2627" spans="1:27" ht="11.65" customHeight="1">
      <c r="A2627" s="53">
        <v>2498</v>
      </c>
      <c r="C2627" s="101">
        <v>2533</v>
      </c>
      <c r="D2627" s="129" t="s">
        <v>541</v>
      </c>
      <c r="E2627" s="129"/>
      <c r="F2627" s="101" t="s">
        <v>270</v>
      </c>
      <c r="G2627" s="3" t="s">
        <v>59</v>
      </c>
      <c r="H2627" s="59"/>
      <c r="I2627" s="7">
        <v>0</v>
      </c>
      <c r="J2627" s="7">
        <v>0</v>
      </c>
      <c r="K2627" s="103">
        <v>0</v>
      </c>
      <c r="L2627" s="7">
        <v>0</v>
      </c>
      <c r="M2627" s="7">
        <v>0</v>
      </c>
      <c r="O2627" s="51"/>
      <c r="P2627" s="51"/>
      <c r="Q2627" s="51"/>
      <c r="R2627" s="51"/>
      <c r="S2627" s="51"/>
      <c r="T2627" s="51"/>
      <c r="U2627" s="51"/>
      <c r="V2627" s="51"/>
      <c r="W2627" s="51"/>
      <c r="X2627" s="51"/>
      <c r="Y2627" s="51"/>
      <c r="Z2627" s="51"/>
      <c r="AA2627" s="51"/>
    </row>
    <row r="2628" spans="1:27" ht="11.65" customHeight="1">
      <c r="A2628" s="53">
        <v>2499</v>
      </c>
      <c r="C2628" s="101">
        <v>2533</v>
      </c>
      <c r="D2628" s="129" t="s">
        <v>541</v>
      </c>
      <c r="E2628" s="129"/>
      <c r="F2628" s="101" t="s">
        <v>270</v>
      </c>
      <c r="G2628" s="3" t="s">
        <v>636</v>
      </c>
      <c r="H2628" s="59"/>
      <c r="I2628" s="7">
        <v>-6745637.94666667</v>
      </c>
      <c r="J2628" s="7">
        <v>-6745637.94666667</v>
      </c>
      <c r="K2628" s="103">
        <v>0</v>
      </c>
      <c r="L2628" s="7">
        <v>0</v>
      </c>
      <c r="M2628" s="7">
        <v>0</v>
      </c>
      <c r="O2628" s="51"/>
      <c r="P2628" s="51"/>
      <c r="Q2628" s="51"/>
      <c r="R2628" s="51"/>
      <c r="S2628" s="51"/>
      <c r="T2628" s="51"/>
      <c r="U2628" s="51"/>
      <c r="V2628" s="51"/>
      <c r="W2628" s="51"/>
      <c r="X2628" s="51"/>
      <c r="Y2628" s="51"/>
      <c r="Z2628" s="51"/>
      <c r="AA2628" s="51"/>
    </row>
    <row r="2629" spans="1:27" ht="11.65" customHeight="1">
      <c r="A2629" s="53">
        <v>2500</v>
      </c>
      <c r="C2629" s="101">
        <v>2533</v>
      </c>
      <c r="D2629" s="129" t="s">
        <v>541</v>
      </c>
      <c r="E2629" s="129"/>
      <c r="F2629" s="101" t="s">
        <v>270</v>
      </c>
      <c r="G2629" s="3" t="s">
        <v>636</v>
      </c>
      <c r="H2629" s="59"/>
      <c r="I2629" s="7">
        <v>0</v>
      </c>
      <c r="J2629" s="7">
        <v>0</v>
      </c>
      <c r="K2629" s="103">
        <v>0</v>
      </c>
      <c r="L2629" s="7">
        <v>0</v>
      </c>
      <c r="M2629" s="7">
        <v>0</v>
      </c>
      <c r="O2629" s="51"/>
      <c r="P2629" s="51"/>
      <c r="Q2629" s="51"/>
      <c r="R2629" s="51"/>
      <c r="S2629" s="51"/>
      <c r="T2629" s="51"/>
      <c r="U2629" s="51"/>
      <c r="V2629" s="51"/>
      <c r="W2629" s="51"/>
      <c r="X2629" s="51"/>
      <c r="Y2629" s="51"/>
      <c r="Z2629" s="51"/>
      <c r="AA2629" s="51"/>
    </row>
    <row r="2630" spans="1:27" ht="11.65" customHeight="1">
      <c r="A2630" s="53">
        <v>2501</v>
      </c>
      <c r="C2630" s="101">
        <v>230</v>
      </c>
      <c r="D2630" s="129" t="s">
        <v>542</v>
      </c>
      <c r="E2630" s="129"/>
      <c r="F2630" s="101" t="s">
        <v>270</v>
      </c>
      <c r="G2630" s="3" t="s">
        <v>630</v>
      </c>
      <c r="H2630" s="59"/>
      <c r="I2630" s="7">
        <v>0</v>
      </c>
      <c r="J2630" s="7">
        <v>0</v>
      </c>
      <c r="K2630" s="103">
        <v>0</v>
      </c>
      <c r="L2630" s="7">
        <v>0</v>
      </c>
      <c r="M2630" s="7">
        <v>0</v>
      </c>
      <c r="O2630" s="51"/>
      <c r="P2630" s="51"/>
      <c r="Q2630" s="51"/>
      <c r="R2630" s="51"/>
      <c r="S2630" s="51"/>
      <c r="T2630" s="51"/>
      <c r="U2630" s="51"/>
      <c r="V2630" s="51"/>
      <c r="W2630" s="51"/>
      <c r="X2630" s="51"/>
      <c r="Y2630" s="51"/>
      <c r="Z2630" s="51"/>
      <c r="AA2630" s="51"/>
    </row>
    <row r="2631" spans="1:27" ht="11.65" customHeight="1">
      <c r="A2631" s="53">
        <v>2502</v>
      </c>
      <c r="C2631" s="101">
        <v>230</v>
      </c>
      <c r="D2631" s="129" t="s">
        <v>542</v>
      </c>
      <c r="E2631" s="129"/>
      <c r="F2631" s="101" t="s">
        <v>270</v>
      </c>
      <c r="G2631" s="3" t="s">
        <v>637</v>
      </c>
      <c r="H2631" s="59"/>
      <c r="I2631" s="7">
        <v>0</v>
      </c>
      <c r="J2631" s="7">
        <v>0</v>
      </c>
      <c r="K2631" s="103">
        <v>0</v>
      </c>
      <c r="L2631" s="7">
        <v>0</v>
      </c>
      <c r="M2631" s="7">
        <v>0</v>
      </c>
      <c r="O2631" s="51"/>
      <c r="P2631" s="51"/>
      <c r="Q2631" s="51"/>
      <c r="R2631" s="51"/>
      <c r="S2631" s="51"/>
      <c r="T2631" s="51"/>
      <c r="U2631" s="51"/>
      <c r="V2631" s="51"/>
      <c r="W2631" s="51"/>
      <c r="X2631" s="51"/>
      <c r="Y2631" s="51"/>
      <c r="Z2631" s="51"/>
      <c r="AA2631" s="51"/>
    </row>
    <row r="2632" spans="1:27" ht="11.65" customHeight="1">
      <c r="A2632" s="53">
        <v>2503</v>
      </c>
      <c r="C2632" s="101">
        <v>230</v>
      </c>
      <c r="D2632" s="129" t="s">
        <v>542</v>
      </c>
      <c r="E2632" s="129"/>
      <c r="F2632" s="101" t="s">
        <v>270</v>
      </c>
      <c r="G2632" s="3" t="s">
        <v>398</v>
      </c>
      <c r="H2632" s="59"/>
      <c r="I2632" s="7">
        <v>0</v>
      </c>
      <c r="J2632" s="7">
        <v>0</v>
      </c>
      <c r="K2632" s="103">
        <v>0</v>
      </c>
      <c r="L2632" s="7">
        <v>0</v>
      </c>
      <c r="M2632" s="7">
        <v>0</v>
      </c>
      <c r="O2632" s="51"/>
      <c r="P2632" s="51"/>
      <c r="Q2632" s="51"/>
      <c r="R2632" s="51"/>
      <c r="S2632" s="51"/>
      <c r="T2632" s="51"/>
      <c r="U2632" s="51"/>
      <c r="V2632" s="51"/>
      <c r="W2632" s="51"/>
      <c r="X2632" s="51"/>
      <c r="Y2632" s="51"/>
      <c r="Z2632" s="51"/>
      <c r="AA2632" s="51"/>
    </row>
    <row r="2633" spans="1:27" ht="11.65" customHeight="1">
      <c r="A2633" s="53">
        <v>2504</v>
      </c>
      <c r="C2633" s="101">
        <v>230</v>
      </c>
      <c r="D2633" s="129" t="s">
        <v>542</v>
      </c>
      <c r="E2633" s="129"/>
      <c r="F2633" s="101" t="s">
        <v>270</v>
      </c>
      <c r="G2633" s="3" t="s">
        <v>569</v>
      </c>
      <c r="H2633" s="59"/>
      <c r="I2633" s="7">
        <v>-3608514.7</v>
      </c>
      <c r="J2633" s="7">
        <v>-3608514.7</v>
      </c>
      <c r="K2633" s="103">
        <v>0</v>
      </c>
      <c r="L2633" s="7">
        <v>0</v>
      </c>
      <c r="M2633" s="7">
        <v>0</v>
      </c>
      <c r="O2633" s="51"/>
      <c r="P2633" s="51"/>
      <c r="Q2633" s="51"/>
      <c r="R2633" s="51"/>
      <c r="S2633" s="51"/>
      <c r="T2633" s="51"/>
      <c r="U2633" s="51"/>
      <c r="V2633" s="51"/>
      <c r="W2633" s="51"/>
      <c r="X2633" s="51"/>
      <c r="Y2633" s="51"/>
      <c r="Z2633" s="51"/>
      <c r="AA2633" s="51"/>
    </row>
    <row r="2634" spans="1:27" ht="11.65" customHeight="1">
      <c r="A2634" s="53">
        <v>2505</v>
      </c>
      <c r="C2634" s="101">
        <v>254105</v>
      </c>
      <c r="D2634" s="129" t="s">
        <v>543</v>
      </c>
      <c r="E2634" s="129"/>
      <c r="F2634" s="101" t="s">
        <v>270</v>
      </c>
      <c r="G2634" s="3" t="s">
        <v>569</v>
      </c>
      <c r="H2634" s="59"/>
      <c r="I2634" s="7">
        <v>0</v>
      </c>
      <c r="J2634" s="7">
        <v>0</v>
      </c>
      <c r="K2634" s="103">
        <v>0</v>
      </c>
      <c r="L2634" s="7">
        <v>0</v>
      </c>
      <c r="M2634" s="7">
        <v>0</v>
      </c>
      <c r="O2634" s="51"/>
      <c r="P2634" s="51"/>
      <c r="Q2634" s="51"/>
      <c r="R2634" s="51"/>
      <c r="S2634" s="51"/>
      <c r="T2634" s="51"/>
      <c r="U2634" s="51"/>
      <c r="V2634" s="51"/>
      <c r="W2634" s="51"/>
      <c r="X2634" s="51"/>
      <c r="Y2634" s="51"/>
      <c r="Z2634" s="51"/>
      <c r="AA2634" s="51"/>
    </row>
    <row r="2635" spans="1:27" ht="11.65" customHeight="1">
      <c r="A2635" s="53">
        <v>2506</v>
      </c>
      <c r="C2635" s="101">
        <v>254105</v>
      </c>
      <c r="D2635" s="129" t="s">
        <v>543</v>
      </c>
      <c r="E2635" s="129"/>
      <c r="F2635" s="101" t="s">
        <v>270</v>
      </c>
      <c r="G2635" s="3" t="s">
        <v>630</v>
      </c>
      <c r="H2635" s="59"/>
      <c r="I2635" s="7">
        <v>0</v>
      </c>
      <c r="J2635" s="7">
        <v>0</v>
      </c>
      <c r="K2635" s="103">
        <v>0</v>
      </c>
      <c r="L2635" s="7">
        <v>0</v>
      </c>
      <c r="M2635" s="7">
        <v>0</v>
      </c>
      <c r="O2635" s="51"/>
      <c r="P2635" s="51"/>
      <c r="Q2635" s="51"/>
      <c r="R2635" s="51"/>
      <c r="S2635" s="51"/>
      <c r="T2635" s="51"/>
      <c r="U2635" s="51"/>
      <c r="V2635" s="51"/>
      <c r="W2635" s="51"/>
      <c r="X2635" s="51"/>
      <c r="Y2635" s="51"/>
      <c r="Z2635" s="51"/>
      <c r="AA2635" s="51"/>
    </row>
    <row r="2636" spans="1:27" ht="11.65" customHeight="1">
      <c r="A2636" s="53">
        <v>2507</v>
      </c>
      <c r="C2636" s="101">
        <v>254105</v>
      </c>
      <c r="D2636" s="129" t="s">
        <v>543</v>
      </c>
      <c r="E2636" s="129"/>
      <c r="F2636" s="101" t="s">
        <v>270</v>
      </c>
      <c r="G2636" s="3" t="s">
        <v>636</v>
      </c>
      <c r="H2636" s="59"/>
      <c r="I2636" s="7">
        <v>-19802.830000000002</v>
      </c>
      <c r="J2636" s="7">
        <v>-19802.830000000002</v>
      </c>
      <c r="K2636" s="103">
        <v>0</v>
      </c>
      <c r="L2636" s="7">
        <v>0</v>
      </c>
      <c r="M2636" s="7">
        <v>0</v>
      </c>
      <c r="O2636" s="51"/>
      <c r="P2636" s="51"/>
      <c r="Q2636" s="51"/>
      <c r="R2636" s="51"/>
      <c r="S2636" s="51"/>
      <c r="T2636" s="51"/>
      <c r="U2636" s="51"/>
      <c r="V2636" s="51"/>
      <c r="W2636" s="51"/>
      <c r="X2636" s="51"/>
      <c r="Y2636" s="51"/>
      <c r="Z2636" s="51"/>
      <c r="AA2636" s="51"/>
    </row>
    <row r="2637" spans="1:27" ht="11.65" customHeight="1">
      <c r="A2637" s="53">
        <v>2508</v>
      </c>
      <c r="C2637" s="101">
        <v>254105</v>
      </c>
      <c r="D2637" s="129" t="s">
        <v>543</v>
      </c>
      <c r="E2637" s="129"/>
      <c r="F2637" s="101" t="s">
        <v>270</v>
      </c>
      <c r="G2637" s="3" t="s">
        <v>398</v>
      </c>
      <c r="H2637" s="59"/>
      <c r="I2637" s="7">
        <v>19802.830000000002</v>
      </c>
      <c r="J2637" s="7">
        <v>19802.830000000002</v>
      </c>
      <c r="K2637" s="103">
        <v>0</v>
      </c>
      <c r="L2637" s="7">
        <v>0</v>
      </c>
      <c r="M2637" s="7">
        <v>0</v>
      </c>
      <c r="O2637" s="51"/>
      <c r="P2637" s="51"/>
      <c r="Q2637" s="51"/>
      <c r="R2637" s="51"/>
      <c r="S2637" s="51"/>
      <c r="T2637" s="51"/>
      <c r="U2637" s="51"/>
      <c r="V2637" s="51"/>
      <c r="W2637" s="51"/>
      <c r="X2637" s="51"/>
      <c r="Y2637" s="51"/>
      <c r="Z2637" s="51"/>
      <c r="AA2637" s="51"/>
    </row>
    <row r="2638" spans="1:27" ht="11.65" customHeight="1">
      <c r="A2638" s="53">
        <v>2509</v>
      </c>
      <c r="C2638" s="101">
        <v>2533</v>
      </c>
      <c r="D2638" s="129" t="s">
        <v>544</v>
      </c>
      <c r="E2638" s="129"/>
      <c r="F2638" s="101" t="s">
        <v>270</v>
      </c>
      <c r="G2638" s="3" t="s">
        <v>398</v>
      </c>
      <c r="H2638" s="59"/>
      <c r="I2638" s="7">
        <v>0</v>
      </c>
      <c r="J2638" s="7">
        <v>0</v>
      </c>
      <c r="K2638" s="103">
        <v>0</v>
      </c>
      <c r="L2638" s="7">
        <v>0</v>
      </c>
      <c r="M2638" s="7">
        <v>0</v>
      </c>
      <c r="O2638" s="51"/>
      <c r="P2638" s="51"/>
      <c r="Q2638" s="51"/>
      <c r="R2638" s="51"/>
      <c r="S2638" s="51"/>
      <c r="T2638" s="51"/>
      <c r="U2638" s="51"/>
      <c r="V2638" s="51"/>
      <c r="W2638" s="51"/>
      <c r="X2638" s="51"/>
      <c r="Y2638" s="51"/>
      <c r="Z2638" s="51"/>
      <c r="AA2638" s="51"/>
    </row>
    <row r="2639" spans="1:27" ht="11.65" customHeight="1">
      <c r="A2639" s="53">
        <v>2510</v>
      </c>
      <c r="C2639" s="101"/>
      <c r="H2639" s="59" t="s">
        <v>534</v>
      </c>
      <c r="I2639" s="106">
        <v>9816423.0966666304</v>
      </c>
      <c r="J2639" s="106">
        <v>8203832.093970607</v>
      </c>
      <c r="K2639" s="106">
        <v>1612591.002696028</v>
      </c>
      <c r="L2639" s="106">
        <v>-1612591.0026960315</v>
      </c>
      <c r="M2639" s="106">
        <v>-3.6088749766349792E-9</v>
      </c>
      <c r="O2639" s="51"/>
      <c r="P2639" s="51"/>
      <c r="Q2639" s="51"/>
      <c r="R2639" s="51"/>
      <c r="S2639" s="51"/>
      <c r="T2639" s="51"/>
      <c r="U2639" s="51"/>
      <c r="V2639" s="51"/>
      <c r="W2639" s="51"/>
      <c r="X2639" s="51"/>
      <c r="Y2639" s="51"/>
      <c r="Z2639" s="51"/>
      <c r="AA2639" s="51"/>
    </row>
    <row r="2640" spans="1:27" ht="11.65" customHeight="1">
      <c r="A2640" s="53">
        <v>2511</v>
      </c>
      <c r="C2640" s="101"/>
      <c r="H2640" s="59"/>
      <c r="I2640" s="7"/>
      <c r="J2640" s="7"/>
      <c r="K2640" s="7"/>
      <c r="L2640" s="7"/>
      <c r="M2640" s="7"/>
      <c r="O2640" s="51"/>
      <c r="P2640" s="51"/>
      <c r="Q2640" s="51"/>
      <c r="R2640" s="51"/>
      <c r="S2640" s="51"/>
      <c r="T2640" s="51"/>
      <c r="U2640" s="51"/>
      <c r="V2640" s="51"/>
      <c r="W2640" s="51"/>
      <c r="X2640" s="51"/>
      <c r="Y2640" s="51"/>
      <c r="Z2640" s="51"/>
      <c r="AA2640" s="51"/>
    </row>
    <row r="2641" spans="1:27" ht="15" customHeight="1" thickBot="1">
      <c r="A2641" s="53">
        <v>2512</v>
      </c>
      <c r="C2641" s="91" t="s">
        <v>545</v>
      </c>
      <c r="H2641" s="59"/>
      <c r="I2641" s="108">
        <v>9816423.0966666304</v>
      </c>
      <c r="J2641" s="108">
        <v>8203832.093970607</v>
      </c>
      <c r="K2641" s="108">
        <v>1612591.002696028</v>
      </c>
      <c r="L2641" s="108">
        <v>16518467.520276671</v>
      </c>
      <c r="M2641" s="108">
        <v>18131058.522972699</v>
      </c>
      <c r="N2641" s="7" t="s">
        <v>65</v>
      </c>
      <c r="O2641" s="51"/>
      <c r="P2641" s="51"/>
      <c r="Q2641" s="51"/>
      <c r="R2641" s="51"/>
      <c r="S2641" s="51"/>
      <c r="T2641" s="51"/>
      <c r="U2641" s="51"/>
      <c r="V2641" s="51"/>
      <c r="W2641" s="51"/>
      <c r="X2641" s="51"/>
      <c r="Y2641" s="51"/>
      <c r="Z2641" s="51"/>
      <c r="AA2641" s="51"/>
    </row>
    <row r="2642" spans="1:27" ht="11.65" customHeight="1" thickTop="1">
      <c r="A2642" s="53">
        <v>2513</v>
      </c>
      <c r="C2642" s="101" t="s">
        <v>102</v>
      </c>
      <c r="H2642" s="59"/>
      <c r="I2642" s="7"/>
      <c r="J2642" s="7"/>
      <c r="K2642" s="7"/>
      <c r="L2642" s="7"/>
      <c r="M2642" s="7"/>
      <c r="O2642" s="51"/>
      <c r="P2642" s="51"/>
      <c r="Q2642" s="51"/>
      <c r="R2642" s="51"/>
      <c r="S2642" s="51"/>
      <c r="T2642" s="51"/>
      <c r="U2642" s="51"/>
      <c r="V2642" s="51"/>
      <c r="W2642" s="51"/>
      <c r="X2642" s="51"/>
      <c r="Y2642" s="51"/>
      <c r="Z2642" s="51"/>
      <c r="AA2642" s="51"/>
    </row>
    <row r="2643" spans="1:27" ht="11.65" customHeight="1">
      <c r="A2643" s="53">
        <v>2514</v>
      </c>
      <c r="C2643" s="101">
        <v>18221</v>
      </c>
      <c r="D2643" s="3" t="s">
        <v>546</v>
      </c>
      <c r="H2643" s="59"/>
      <c r="I2643" s="7"/>
      <c r="J2643" s="7"/>
      <c r="K2643" s="7"/>
      <c r="L2643" s="7"/>
      <c r="M2643" s="7"/>
      <c r="O2643" s="51"/>
      <c r="P2643" s="51"/>
      <c r="Q2643" s="51"/>
      <c r="R2643" s="51"/>
      <c r="S2643" s="51"/>
      <c r="T2643" s="51"/>
      <c r="U2643" s="51"/>
      <c r="V2643" s="51"/>
      <c r="W2643" s="51"/>
      <c r="X2643" s="51"/>
      <c r="Y2643" s="51"/>
      <c r="Z2643" s="51"/>
      <c r="AA2643" s="51"/>
    </row>
    <row r="2644" spans="1:27" ht="11.65" customHeight="1">
      <c r="A2644" s="53">
        <v>2515</v>
      </c>
      <c r="C2644" s="101"/>
      <c r="F2644" s="101" t="s">
        <v>270</v>
      </c>
      <c r="G2644" s="3" t="s">
        <v>569</v>
      </c>
      <c r="H2644" s="59"/>
      <c r="I2644" s="7">
        <v>0</v>
      </c>
      <c r="J2644" s="7">
        <v>0</v>
      </c>
      <c r="K2644" s="103">
        <v>0</v>
      </c>
      <c r="L2644" s="7">
        <v>0</v>
      </c>
      <c r="M2644" s="7">
        <v>0</v>
      </c>
      <c r="O2644" s="51"/>
      <c r="P2644" s="51"/>
      <c r="Q2644" s="51"/>
      <c r="R2644" s="51"/>
      <c r="S2644" s="51"/>
      <c r="T2644" s="51"/>
      <c r="U2644" s="51"/>
      <c r="V2644" s="51"/>
      <c r="W2644" s="51"/>
      <c r="X2644" s="51"/>
      <c r="Y2644" s="51"/>
      <c r="Z2644" s="51"/>
      <c r="AA2644" s="51"/>
    </row>
    <row r="2645" spans="1:27" ht="11.65" customHeight="1">
      <c r="A2645" s="53">
        <v>2516</v>
      </c>
      <c r="C2645" s="101"/>
      <c r="H2645" s="59"/>
      <c r="I2645" s="7"/>
      <c r="J2645" s="7"/>
      <c r="K2645" s="7"/>
      <c r="L2645" s="7"/>
      <c r="M2645" s="7"/>
      <c r="O2645" s="51"/>
      <c r="P2645" s="51"/>
      <c r="Q2645" s="51"/>
      <c r="R2645" s="51"/>
      <c r="S2645" s="51"/>
      <c r="T2645" s="51"/>
      <c r="U2645" s="51"/>
      <c r="V2645" s="51"/>
      <c r="W2645" s="51"/>
      <c r="X2645" s="51"/>
      <c r="Y2645" s="51"/>
      <c r="Z2645" s="51"/>
      <c r="AA2645" s="51"/>
    </row>
    <row r="2646" spans="1:27" ht="11.65" customHeight="1">
      <c r="A2646" s="53">
        <v>2517</v>
      </c>
      <c r="C2646" s="101"/>
      <c r="H2646" s="59"/>
      <c r="I2646" s="106">
        <v>0</v>
      </c>
      <c r="J2646" s="106">
        <v>0</v>
      </c>
      <c r="K2646" s="106">
        <v>0</v>
      </c>
      <c r="L2646" s="106">
        <v>0</v>
      </c>
      <c r="M2646" s="106">
        <v>0</v>
      </c>
      <c r="O2646" s="51"/>
      <c r="P2646" s="51"/>
      <c r="Q2646" s="51"/>
      <c r="R2646" s="51"/>
      <c r="S2646" s="51"/>
      <c r="T2646" s="51"/>
      <c r="U2646" s="51"/>
      <c r="V2646" s="51"/>
      <c r="W2646" s="51"/>
      <c r="X2646" s="51"/>
      <c r="Y2646" s="51"/>
      <c r="Z2646" s="51"/>
      <c r="AA2646" s="51"/>
    </row>
    <row r="2647" spans="1:27" ht="11.65" customHeight="1">
      <c r="A2647" s="53">
        <v>2518</v>
      </c>
      <c r="C2647" s="101"/>
      <c r="H2647" s="59"/>
      <c r="I2647" s="7"/>
      <c r="J2647" s="7"/>
      <c r="K2647" s="7"/>
      <c r="L2647" s="7"/>
      <c r="M2647" s="7"/>
      <c r="O2647" s="51"/>
      <c r="P2647" s="51"/>
      <c r="Q2647" s="51"/>
      <c r="R2647" s="51"/>
      <c r="S2647" s="51"/>
      <c r="T2647" s="51"/>
      <c r="U2647" s="51"/>
      <c r="V2647" s="51"/>
      <c r="W2647" s="51"/>
      <c r="X2647" s="51"/>
      <c r="Y2647" s="51"/>
      <c r="Z2647" s="51"/>
      <c r="AA2647" s="51"/>
    </row>
    <row r="2648" spans="1:27" ht="11.65" customHeight="1">
      <c r="A2648" s="53">
        <v>2519</v>
      </c>
      <c r="C2648" s="101">
        <v>18222</v>
      </c>
      <c r="D2648" s="3" t="s">
        <v>547</v>
      </c>
      <c r="H2648" s="59"/>
      <c r="I2648" s="7"/>
      <c r="J2648" s="7"/>
      <c r="K2648" s="7"/>
      <c r="L2648" s="7"/>
      <c r="M2648" s="7"/>
      <c r="O2648" s="51"/>
      <c r="P2648" s="51"/>
      <c r="Q2648" s="51"/>
      <c r="R2648" s="51"/>
      <c r="S2648" s="51"/>
      <c r="T2648" s="51"/>
      <c r="U2648" s="51"/>
      <c r="V2648" s="51"/>
      <c r="W2648" s="51"/>
      <c r="X2648" s="51"/>
      <c r="Y2648" s="51"/>
      <c r="Z2648" s="51"/>
      <c r="AA2648" s="51"/>
    </row>
    <row r="2649" spans="1:27" ht="11.65" customHeight="1">
      <c r="A2649" s="53">
        <v>2520</v>
      </c>
      <c r="C2649" s="101"/>
      <c r="F2649" s="101" t="s">
        <v>270</v>
      </c>
      <c r="G2649" s="3" t="s">
        <v>569</v>
      </c>
      <c r="H2649" s="59"/>
      <c r="I2649" s="7">
        <v>0</v>
      </c>
      <c r="J2649" s="7">
        <v>0</v>
      </c>
      <c r="K2649" s="103">
        <v>0</v>
      </c>
      <c r="L2649" s="7">
        <v>0</v>
      </c>
      <c r="M2649" s="7">
        <v>0</v>
      </c>
      <c r="O2649" s="51"/>
      <c r="P2649" s="51"/>
      <c r="Q2649" s="51"/>
      <c r="R2649" s="51"/>
      <c r="S2649" s="51"/>
      <c r="T2649" s="51"/>
      <c r="U2649" s="51"/>
      <c r="V2649" s="51"/>
      <c r="W2649" s="51"/>
      <c r="X2649" s="51"/>
      <c r="Y2649" s="51"/>
      <c r="Z2649" s="51"/>
      <c r="AA2649" s="51"/>
    </row>
    <row r="2650" spans="1:27" ht="11.65" customHeight="1">
      <c r="A2650" s="53">
        <v>2521</v>
      </c>
      <c r="C2650" s="101"/>
      <c r="F2650" s="101" t="s">
        <v>270</v>
      </c>
      <c r="G2650" s="3" t="s">
        <v>654</v>
      </c>
      <c r="H2650" s="59"/>
      <c r="I2650" s="7">
        <v>0</v>
      </c>
      <c r="J2650" s="7">
        <v>0</v>
      </c>
      <c r="K2650" s="103">
        <v>0</v>
      </c>
      <c r="L2650" s="7">
        <v>0</v>
      </c>
      <c r="M2650" s="7">
        <v>0</v>
      </c>
      <c r="O2650" s="51"/>
      <c r="P2650" s="51"/>
      <c r="Q2650" s="51"/>
      <c r="R2650" s="51"/>
      <c r="S2650" s="51"/>
      <c r="T2650" s="51"/>
      <c r="U2650" s="51"/>
      <c r="V2650" s="51"/>
      <c r="W2650" s="51"/>
      <c r="X2650" s="51"/>
      <c r="Y2650" s="51"/>
      <c r="Z2650" s="51"/>
      <c r="AA2650" s="51"/>
    </row>
    <row r="2651" spans="1:27" ht="11.65" customHeight="1">
      <c r="A2651" s="53">
        <v>2522</v>
      </c>
      <c r="C2651" s="101"/>
      <c r="F2651" s="101" t="s">
        <v>270</v>
      </c>
      <c r="G2651" s="3" t="s">
        <v>681</v>
      </c>
      <c r="H2651" s="59"/>
      <c r="I2651" s="7">
        <v>0</v>
      </c>
      <c r="J2651" s="7">
        <v>0</v>
      </c>
      <c r="K2651" s="103">
        <v>0</v>
      </c>
      <c r="L2651" s="7">
        <v>0</v>
      </c>
      <c r="M2651" s="7">
        <v>0</v>
      </c>
      <c r="O2651" s="51"/>
      <c r="P2651" s="51"/>
      <c r="Q2651" s="51"/>
      <c r="R2651" s="51"/>
      <c r="S2651" s="51"/>
      <c r="T2651" s="51"/>
      <c r="U2651" s="51"/>
      <c r="V2651" s="51"/>
      <c r="W2651" s="51"/>
      <c r="X2651" s="51"/>
      <c r="Y2651" s="51"/>
      <c r="Z2651" s="51"/>
      <c r="AA2651" s="51"/>
    </row>
    <row r="2652" spans="1:27" ht="11.65" customHeight="1">
      <c r="A2652" s="53">
        <v>2523</v>
      </c>
      <c r="C2652" s="101"/>
      <c r="H2652" s="59" t="s">
        <v>513</v>
      </c>
      <c r="I2652" s="106">
        <v>0</v>
      </c>
      <c r="J2652" s="106">
        <v>0</v>
      </c>
      <c r="K2652" s="106">
        <v>0</v>
      </c>
      <c r="L2652" s="106">
        <v>0</v>
      </c>
      <c r="M2652" s="106">
        <v>0</v>
      </c>
      <c r="O2652" s="51"/>
      <c r="P2652" s="51"/>
      <c r="Q2652" s="51"/>
      <c r="R2652" s="51"/>
      <c r="S2652" s="51"/>
      <c r="T2652" s="51"/>
      <c r="U2652" s="51"/>
      <c r="V2652" s="51"/>
      <c r="W2652" s="51"/>
      <c r="X2652" s="51"/>
      <c r="Y2652" s="51"/>
      <c r="Z2652" s="51"/>
      <c r="AA2652" s="51"/>
    </row>
    <row r="2653" spans="1:27" ht="11.65" customHeight="1">
      <c r="A2653" s="53">
        <v>2524</v>
      </c>
      <c r="C2653" s="101"/>
      <c r="H2653" s="59"/>
      <c r="I2653" s="109"/>
      <c r="J2653" s="7"/>
      <c r="K2653" s="7"/>
      <c r="L2653" s="7"/>
      <c r="M2653" s="7"/>
      <c r="O2653" s="51"/>
      <c r="P2653" s="51"/>
      <c r="Q2653" s="51"/>
      <c r="R2653" s="51"/>
      <c r="S2653" s="51"/>
      <c r="T2653" s="51"/>
      <c r="U2653" s="51"/>
      <c r="V2653" s="51"/>
      <c r="W2653" s="51"/>
      <c r="X2653" s="51"/>
      <c r="Y2653" s="51"/>
      <c r="Z2653" s="51"/>
      <c r="AA2653" s="51"/>
    </row>
    <row r="2654" spans="1:27" ht="11.65" customHeight="1">
      <c r="A2654" s="53">
        <v>2525</v>
      </c>
      <c r="C2654" s="101"/>
      <c r="E2654" s="57"/>
      <c r="H2654" s="59"/>
      <c r="I2654" s="109"/>
      <c r="J2654" s="109"/>
      <c r="K2654" s="109"/>
      <c r="L2654" s="109"/>
      <c r="M2654" s="109"/>
      <c r="O2654" s="110"/>
      <c r="P2654" s="110"/>
      <c r="Q2654" s="110"/>
      <c r="R2654" s="110"/>
      <c r="S2654" s="110"/>
      <c r="T2654" s="110"/>
      <c r="U2654" s="51"/>
      <c r="V2654" s="110"/>
      <c r="W2654" s="110"/>
      <c r="X2654" s="110"/>
      <c r="Y2654" s="110"/>
      <c r="Z2654" s="110"/>
      <c r="AA2654" s="110"/>
    </row>
    <row r="2655" spans="1:27" ht="11.65" customHeight="1">
      <c r="A2655" s="53">
        <v>2526</v>
      </c>
      <c r="C2655" s="111"/>
      <c r="D2655" s="56"/>
      <c r="E2655" s="112"/>
      <c r="G2655" s="56"/>
      <c r="H2655" s="113"/>
      <c r="I2655" s="114"/>
      <c r="J2655" s="114"/>
      <c r="K2655" s="114"/>
      <c r="L2655" s="114"/>
      <c r="M2655" s="114"/>
      <c r="O2655" s="115"/>
      <c r="P2655" s="115"/>
      <c r="Q2655" s="115"/>
      <c r="R2655" s="115"/>
      <c r="S2655" s="115"/>
      <c r="T2655" s="115"/>
      <c r="U2655" s="51"/>
      <c r="V2655" s="115"/>
      <c r="W2655" s="115"/>
      <c r="X2655" s="115"/>
      <c r="Y2655" s="115"/>
      <c r="Z2655" s="115"/>
      <c r="AA2655" s="115"/>
    </row>
    <row r="2656" spans="1:27" ht="11.65" customHeight="1">
      <c r="A2656" s="53">
        <v>2527</v>
      </c>
      <c r="C2656" s="101">
        <v>1869</v>
      </c>
      <c r="D2656" s="3" t="s">
        <v>548</v>
      </c>
      <c r="H2656" s="59"/>
      <c r="I2656" s="7"/>
      <c r="J2656" s="7"/>
      <c r="K2656" s="7"/>
      <c r="L2656" s="7"/>
      <c r="M2656" s="7"/>
      <c r="O2656" s="51"/>
      <c r="P2656" s="51"/>
      <c r="Q2656" s="51"/>
      <c r="R2656" s="51"/>
      <c r="S2656" s="51"/>
      <c r="T2656" s="51"/>
      <c r="U2656" s="51"/>
      <c r="V2656" s="51"/>
      <c r="W2656" s="51"/>
      <c r="X2656" s="51"/>
      <c r="Y2656" s="51"/>
      <c r="Z2656" s="51"/>
      <c r="AA2656" s="51"/>
    </row>
    <row r="2657" spans="1:27" ht="11.65" customHeight="1">
      <c r="A2657" s="53">
        <v>2528</v>
      </c>
      <c r="C2657" s="101"/>
      <c r="F2657" s="101" t="s">
        <v>270</v>
      </c>
      <c r="G2657" s="3" t="s">
        <v>569</v>
      </c>
      <c r="H2657" s="59"/>
      <c r="I2657" s="7">
        <v>0</v>
      </c>
      <c r="J2657" s="7">
        <v>0</v>
      </c>
      <c r="K2657" s="103">
        <v>0</v>
      </c>
      <c r="L2657" s="7">
        <v>0</v>
      </c>
      <c r="M2657" s="7">
        <v>0</v>
      </c>
      <c r="O2657" s="51"/>
      <c r="P2657" s="51"/>
      <c r="Q2657" s="51"/>
      <c r="R2657" s="51"/>
      <c r="S2657" s="51"/>
      <c r="T2657" s="51"/>
      <c r="U2657" s="51"/>
      <c r="V2657" s="51"/>
      <c r="W2657" s="51"/>
      <c r="X2657" s="51"/>
      <c r="Y2657" s="51"/>
      <c r="Z2657" s="51"/>
      <c r="AA2657" s="51"/>
    </row>
    <row r="2658" spans="1:27" ht="11.65" customHeight="1">
      <c r="A2658" s="53">
        <v>2529</v>
      </c>
      <c r="C2658" s="101"/>
      <c r="F2658" s="101" t="s">
        <v>270</v>
      </c>
      <c r="G2658" s="3" t="s">
        <v>706</v>
      </c>
      <c r="H2658" s="59"/>
      <c r="I2658" s="7">
        <v>0</v>
      </c>
      <c r="J2658" s="7">
        <v>0</v>
      </c>
      <c r="K2658" s="103">
        <v>0</v>
      </c>
      <c r="L2658" s="7">
        <v>0</v>
      </c>
      <c r="M2658" s="7">
        <v>0</v>
      </c>
      <c r="O2658" s="51"/>
      <c r="P2658" s="51"/>
      <c r="Q2658" s="51"/>
      <c r="R2658" s="51"/>
      <c r="S2658" s="51"/>
      <c r="T2658" s="51"/>
      <c r="U2658" s="51"/>
      <c r="V2658" s="51"/>
      <c r="W2658" s="51"/>
      <c r="X2658" s="51"/>
      <c r="Y2658" s="51"/>
      <c r="Z2658" s="51"/>
      <c r="AA2658" s="51"/>
    </row>
    <row r="2659" spans="1:27" ht="11.65" customHeight="1">
      <c r="A2659" s="53">
        <v>2530</v>
      </c>
      <c r="C2659" s="101"/>
      <c r="H2659" s="59"/>
      <c r="I2659" s="106">
        <v>0</v>
      </c>
      <c r="J2659" s="106">
        <v>0</v>
      </c>
      <c r="K2659" s="106">
        <v>0</v>
      </c>
      <c r="L2659" s="106">
        <v>0</v>
      </c>
      <c r="M2659" s="106">
        <v>0</v>
      </c>
      <c r="O2659" s="51"/>
      <c r="P2659" s="51"/>
      <c r="Q2659" s="51"/>
      <c r="R2659" s="51"/>
      <c r="S2659" s="51"/>
      <c r="T2659" s="51"/>
      <c r="U2659" s="51"/>
      <c r="V2659" s="51"/>
      <c r="W2659" s="51"/>
      <c r="X2659" s="51"/>
      <c r="Y2659" s="51"/>
      <c r="Z2659" s="51"/>
      <c r="AA2659" s="51"/>
    </row>
    <row r="2660" spans="1:27" ht="11.65" customHeight="1">
      <c r="A2660" s="53">
        <v>2531</v>
      </c>
      <c r="C2660" s="101"/>
      <c r="H2660" s="59"/>
      <c r="I2660" s="7"/>
      <c r="J2660" s="7"/>
      <c r="K2660" s="7"/>
      <c r="L2660" s="7"/>
      <c r="M2660" s="7"/>
      <c r="O2660" s="51"/>
      <c r="P2660" s="51"/>
      <c r="Q2660" s="51"/>
      <c r="R2660" s="51"/>
      <c r="S2660" s="51"/>
      <c r="T2660" s="51"/>
      <c r="U2660" s="51"/>
      <c r="V2660" s="51"/>
      <c r="W2660" s="51"/>
      <c r="X2660" s="51"/>
      <c r="Y2660" s="51"/>
      <c r="Z2660" s="51"/>
      <c r="AA2660" s="51"/>
    </row>
    <row r="2661" spans="1:27" ht="11.65" customHeight="1" thickBot="1">
      <c r="A2661" s="53">
        <v>2532</v>
      </c>
      <c r="C2661" s="91" t="s">
        <v>549</v>
      </c>
      <c r="H2661" s="59"/>
      <c r="I2661" s="133">
        <v>0</v>
      </c>
      <c r="J2661" s="133">
        <v>0</v>
      </c>
      <c r="K2661" s="133">
        <v>0</v>
      </c>
      <c r="L2661" s="133">
        <v>0</v>
      </c>
      <c r="M2661" s="133">
        <v>0</v>
      </c>
      <c r="N2661" s="7" t="s">
        <v>65</v>
      </c>
      <c r="O2661" s="51"/>
      <c r="P2661" s="51"/>
      <c r="Q2661" s="51"/>
      <c r="R2661" s="51"/>
      <c r="S2661" s="51"/>
      <c r="T2661" s="51"/>
      <c r="U2661" s="51"/>
      <c r="V2661" s="51"/>
      <c r="W2661" s="51"/>
      <c r="X2661" s="51"/>
      <c r="Y2661" s="51"/>
      <c r="Z2661" s="51"/>
      <c r="AA2661" s="51"/>
    </row>
    <row r="2662" spans="1:27" ht="11.65" customHeight="1" thickTop="1">
      <c r="A2662" s="53">
        <v>2533</v>
      </c>
      <c r="C2662" s="101"/>
      <c r="H2662" s="59"/>
      <c r="I2662" s="7"/>
      <c r="J2662" s="7"/>
      <c r="K2662" s="7"/>
      <c r="L2662" s="7"/>
      <c r="M2662" s="7"/>
      <c r="O2662" s="51"/>
      <c r="P2662" s="51"/>
      <c r="Q2662" s="51"/>
      <c r="R2662" s="51"/>
      <c r="S2662" s="51"/>
      <c r="T2662" s="51"/>
      <c r="U2662" s="51"/>
      <c r="V2662" s="51"/>
      <c r="W2662" s="51"/>
      <c r="X2662" s="51"/>
      <c r="Y2662" s="51"/>
      <c r="Z2662" s="51"/>
      <c r="AA2662" s="51"/>
    </row>
    <row r="2663" spans="1:27" ht="11.65" customHeight="1" thickBot="1">
      <c r="A2663" s="53">
        <v>2534</v>
      </c>
      <c r="C2663" s="91" t="s">
        <v>550</v>
      </c>
      <c r="H2663" s="90"/>
      <c r="I2663" s="108">
        <v>962148186.38291574</v>
      </c>
      <c r="J2663" s="108">
        <v>936890266.20383334</v>
      </c>
      <c r="K2663" s="108">
        <v>25257920.179082632</v>
      </c>
      <c r="L2663" s="108">
        <v>-6404960.9446746958</v>
      </c>
      <c r="M2663" s="108">
        <v>18852959.234407935</v>
      </c>
      <c r="O2663" s="105"/>
      <c r="P2663" s="105"/>
      <c r="Q2663" s="105"/>
      <c r="R2663" s="105"/>
      <c r="S2663" s="105"/>
      <c r="T2663" s="105"/>
      <c r="U2663" s="51"/>
      <c r="V2663" s="105"/>
      <c r="W2663" s="105"/>
      <c r="X2663" s="105"/>
      <c r="Y2663" s="105"/>
      <c r="Z2663" s="105"/>
      <c r="AA2663" s="105"/>
    </row>
    <row r="2664" spans="1:27" ht="11.65" customHeight="1" thickTop="1">
      <c r="A2664" s="53">
        <v>2535</v>
      </c>
      <c r="C2664" s="101">
        <v>235</v>
      </c>
      <c r="D2664" s="3" t="s">
        <v>110</v>
      </c>
      <c r="H2664" s="59"/>
      <c r="I2664" s="7"/>
      <c r="J2664" s="7"/>
      <c r="K2664" s="7"/>
      <c r="L2664" s="7"/>
      <c r="M2664" s="7"/>
      <c r="O2664" s="51"/>
      <c r="P2664" s="51"/>
      <c r="Q2664" s="51"/>
      <c r="R2664" s="51"/>
      <c r="S2664" s="51"/>
      <c r="T2664" s="51"/>
      <c r="U2664" s="51"/>
      <c r="V2664" s="51"/>
      <c r="W2664" s="51"/>
      <c r="X2664" s="51"/>
      <c r="Y2664" s="51"/>
      <c r="Z2664" s="51"/>
      <c r="AA2664" s="51"/>
    </row>
    <row r="2665" spans="1:27" ht="11.65" customHeight="1">
      <c r="A2665" s="53">
        <v>2536</v>
      </c>
      <c r="C2665" s="101"/>
      <c r="F2665" s="101" t="s">
        <v>638</v>
      </c>
      <c r="G2665" s="3" t="s">
        <v>569</v>
      </c>
      <c r="H2665" s="59"/>
      <c r="I2665" s="7">
        <v>0</v>
      </c>
      <c r="J2665" s="7">
        <v>0</v>
      </c>
      <c r="K2665" s="103">
        <v>0</v>
      </c>
      <c r="L2665" s="7">
        <v>-2646415.4512500004</v>
      </c>
      <c r="M2665" s="7">
        <v>-2646415.4512500004</v>
      </c>
      <c r="O2665" s="51"/>
      <c r="P2665" s="51"/>
      <c r="Q2665" s="51"/>
      <c r="R2665" s="51"/>
      <c r="S2665" s="51"/>
      <c r="T2665" s="51"/>
      <c r="U2665" s="51"/>
      <c r="V2665" s="51"/>
      <c r="W2665" s="51"/>
      <c r="X2665" s="51"/>
      <c r="Y2665" s="51"/>
      <c r="Z2665" s="51"/>
      <c r="AA2665" s="51"/>
    </row>
    <row r="2666" spans="1:27" ht="11.65" customHeight="1">
      <c r="A2666" s="53">
        <v>2537</v>
      </c>
      <c r="C2666" s="101"/>
      <c r="F2666" s="101" t="s">
        <v>638</v>
      </c>
      <c r="G2666" s="3" t="s">
        <v>647</v>
      </c>
      <c r="H2666" s="59"/>
      <c r="I2666" s="7">
        <v>0</v>
      </c>
      <c r="J2666" s="7">
        <v>0</v>
      </c>
      <c r="K2666" s="103">
        <v>0</v>
      </c>
      <c r="L2666" s="7">
        <v>0</v>
      </c>
      <c r="M2666" s="7">
        <v>0</v>
      </c>
      <c r="O2666" s="51"/>
      <c r="P2666" s="51"/>
      <c r="Q2666" s="51"/>
      <c r="R2666" s="51"/>
      <c r="S2666" s="51"/>
      <c r="T2666" s="51"/>
      <c r="U2666" s="51"/>
      <c r="V2666" s="51"/>
      <c r="W2666" s="51"/>
      <c r="X2666" s="51"/>
      <c r="Y2666" s="51"/>
      <c r="Z2666" s="51"/>
      <c r="AA2666" s="51"/>
    </row>
    <row r="2667" spans="1:27" ht="11.65" customHeight="1" thickBot="1">
      <c r="A2667" s="53">
        <v>2538</v>
      </c>
      <c r="C2667" s="91" t="s">
        <v>551</v>
      </c>
      <c r="H2667" s="59" t="s">
        <v>508</v>
      </c>
      <c r="I2667" s="127">
        <v>0</v>
      </c>
      <c r="J2667" s="127">
        <v>0</v>
      </c>
      <c r="K2667" s="127">
        <v>0</v>
      </c>
      <c r="L2667" s="127">
        <v>-2646415.4512500004</v>
      </c>
      <c r="M2667" s="127">
        <v>-2646415.4512500004</v>
      </c>
      <c r="N2667" s="7" t="s">
        <v>65</v>
      </c>
      <c r="O2667" s="51"/>
      <c r="P2667" s="51"/>
      <c r="Q2667" s="51"/>
      <c r="R2667" s="51"/>
      <c r="S2667" s="51"/>
      <c r="T2667" s="51"/>
      <c r="U2667" s="51"/>
      <c r="V2667" s="51"/>
      <c r="W2667" s="51"/>
      <c r="X2667" s="51"/>
      <c r="Y2667" s="51"/>
      <c r="Z2667" s="51"/>
      <c r="AA2667" s="51"/>
    </row>
    <row r="2668" spans="1:27" ht="11.65" customHeight="1" thickTop="1">
      <c r="A2668" s="53">
        <v>2539</v>
      </c>
      <c r="C2668" s="101"/>
      <c r="H2668" s="59"/>
      <c r="I2668" s="7"/>
      <c r="J2668" s="7"/>
      <c r="K2668" s="7"/>
      <c r="L2668" s="7"/>
      <c r="M2668" s="7"/>
      <c r="O2668" s="51"/>
      <c r="P2668" s="51"/>
      <c r="Q2668" s="51"/>
      <c r="R2668" s="51"/>
      <c r="S2668" s="51"/>
      <c r="T2668" s="51"/>
      <c r="U2668" s="51"/>
      <c r="V2668" s="51"/>
      <c r="W2668" s="51"/>
      <c r="X2668" s="51"/>
      <c r="Y2668" s="51"/>
      <c r="Z2668" s="51"/>
      <c r="AA2668" s="51"/>
    </row>
    <row r="2669" spans="1:27" ht="11.65" customHeight="1">
      <c r="A2669" s="53">
        <v>2540</v>
      </c>
      <c r="C2669" s="101">
        <v>2281</v>
      </c>
      <c r="D2669" s="3" t="s">
        <v>552</v>
      </c>
      <c r="E2669" s="129"/>
      <c r="F2669" s="101" t="s">
        <v>650</v>
      </c>
      <c r="G2669" s="3" t="s">
        <v>569</v>
      </c>
      <c r="H2669" s="59"/>
      <c r="I2669" s="7">
        <v>-10349877.564999998</v>
      </c>
      <c r="J2669" s="7">
        <v>-10349877.564999998</v>
      </c>
      <c r="K2669" s="103">
        <v>0</v>
      </c>
      <c r="L2669" s="7">
        <v>0</v>
      </c>
      <c r="M2669" s="7">
        <v>0</v>
      </c>
      <c r="O2669" s="51"/>
      <c r="P2669" s="51"/>
      <c r="Q2669" s="51"/>
      <c r="R2669" s="51"/>
      <c r="S2669" s="51"/>
      <c r="T2669" s="51"/>
      <c r="U2669" s="51"/>
      <c r="V2669" s="51"/>
      <c r="W2669" s="51"/>
      <c r="X2669" s="51"/>
      <c r="Y2669" s="51"/>
      <c r="Z2669" s="51"/>
      <c r="AA2669" s="51"/>
    </row>
    <row r="2670" spans="1:27" ht="11.65" customHeight="1">
      <c r="A2670" s="53">
        <v>2541</v>
      </c>
      <c r="C2670" s="101">
        <v>2282</v>
      </c>
      <c r="D2670" s="3" t="s">
        <v>553</v>
      </c>
      <c r="E2670" s="129"/>
      <c r="F2670" s="101" t="s">
        <v>650</v>
      </c>
      <c r="G2670" s="3" t="s">
        <v>632</v>
      </c>
      <c r="H2670" s="59"/>
      <c r="I2670" s="7">
        <v>-12211087.2641667</v>
      </c>
      <c r="J2670" s="7">
        <v>-11365945.04781683</v>
      </c>
      <c r="K2670" s="103">
        <v>-845142.21634986985</v>
      </c>
      <c r="L2670" s="7">
        <v>845142.21634986985</v>
      </c>
      <c r="M2670" s="7">
        <v>0</v>
      </c>
      <c r="O2670" s="51"/>
      <c r="P2670" s="51"/>
      <c r="Q2670" s="51"/>
      <c r="R2670" s="51"/>
      <c r="S2670" s="51"/>
      <c r="T2670" s="51"/>
      <c r="U2670" s="51"/>
      <c r="V2670" s="51"/>
      <c r="W2670" s="51"/>
      <c r="X2670" s="51"/>
      <c r="Y2670" s="51"/>
      <c r="Z2670" s="51"/>
      <c r="AA2670" s="51"/>
    </row>
    <row r="2671" spans="1:27" ht="11.65" customHeight="1">
      <c r="A2671" s="53">
        <v>2542</v>
      </c>
      <c r="C2671" s="101">
        <v>2283</v>
      </c>
      <c r="D2671" s="3" t="s">
        <v>554</v>
      </c>
      <c r="E2671" s="129"/>
      <c r="F2671" s="101" t="s">
        <v>650</v>
      </c>
      <c r="G2671" s="3" t="s">
        <v>632</v>
      </c>
      <c r="H2671" s="59"/>
      <c r="I2671" s="7">
        <v>-2226278.9424999999</v>
      </c>
      <c r="J2671" s="7">
        <v>-2072195.8310641493</v>
      </c>
      <c r="K2671" s="103">
        <v>-154083.11143585065</v>
      </c>
      <c r="L2671" s="7">
        <v>154083.11143585065</v>
      </c>
      <c r="M2671" s="7">
        <v>0</v>
      </c>
      <c r="O2671" s="51"/>
      <c r="P2671" s="51"/>
      <c r="Q2671" s="51"/>
      <c r="R2671" s="51"/>
      <c r="S2671" s="51"/>
      <c r="T2671" s="51"/>
      <c r="U2671" s="51"/>
      <c r="V2671" s="51"/>
      <c r="W2671" s="51"/>
      <c r="X2671" s="51"/>
      <c r="Y2671" s="51"/>
      <c r="Z2671" s="51"/>
      <c r="AA2671" s="51"/>
    </row>
    <row r="2672" spans="1:27" ht="11.65" customHeight="1">
      <c r="A2672" s="53">
        <v>2543</v>
      </c>
      <c r="C2672" s="101">
        <v>2282</v>
      </c>
      <c r="D2672" s="3" t="s">
        <v>553</v>
      </c>
      <c r="E2672" s="129"/>
      <c r="F2672" s="101" t="s">
        <v>650</v>
      </c>
      <c r="G2672" s="3" t="s">
        <v>569</v>
      </c>
      <c r="H2672" s="59"/>
      <c r="I2672" s="7">
        <v>-9801238.9341666698</v>
      </c>
      <c r="J2672" s="7">
        <v>-9801238.9341666698</v>
      </c>
      <c r="K2672" s="103">
        <v>0</v>
      </c>
      <c r="L2672" s="7">
        <v>0</v>
      </c>
      <c r="M2672" s="7">
        <v>0</v>
      </c>
      <c r="O2672" s="51"/>
      <c r="P2672" s="51"/>
      <c r="Q2672" s="51"/>
      <c r="R2672" s="51"/>
      <c r="S2672" s="51"/>
      <c r="T2672" s="51"/>
      <c r="U2672" s="51"/>
      <c r="V2672" s="51"/>
      <c r="W2672" s="51"/>
      <c r="X2672" s="51"/>
      <c r="Y2672" s="51"/>
      <c r="Z2672" s="51"/>
      <c r="AA2672" s="51"/>
    </row>
    <row r="2673" spans="1:32" ht="11.65" customHeight="1">
      <c r="A2673" s="53">
        <v>2544</v>
      </c>
      <c r="C2673" s="101">
        <v>254</v>
      </c>
      <c r="D2673" s="3" t="s">
        <v>555</v>
      </c>
      <c r="E2673" s="129"/>
      <c r="F2673" s="101" t="s">
        <v>650</v>
      </c>
      <c r="G2673" s="3" t="s">
        <v>632</v>
      </c>
      <c r="H2673" s="59"/>
      <c r="I2673" s="7">
        <v>0</v>
      </c>
      <c r="J2673" s="7">
        <v>0</v>
      </c>
      <c r="K2673" s="103">
        <v>0</v>
      </c>
      <c r="L2673" s="7">
        <v>0</v>
      </c>
      <c r="M2673" s="7">
        <v>0</v>
      </c>
      <c r="O2673" s="51"/>
      <c r="P2673" s="51"/>
      <c r="Q2673" s="51"/>
      <c r="R2673" s="51"/>
      <c r="S2673" s="51"/>
      <c r="T2673" s="51"/>
      <c r="U2673" s="51"/>
      <c r="V2673" s="51"/>
      <c r="W2673" s="51"/>
      <c r="X2673" s="51"/>
      <c r="Y2673" s="51"/>
      <c r="Z2673" s="51"/>
      <c r="AA2673" s="51"/>
      <c r="AE2673" s="3">
        <v>254</v>
      </c>
      <c r="AF2673" s="3" t="s">
        <v>556</v>
      </c>
    </row>
    <row r="2674" spans="1:32" ht="11.65" customHeight="1" thickBot="1">
      <c r="A2674" s="53">
        <v>2545</v>
      </c>
      <c r="C2674" s="91"/>
      <c r="H2674" s="59" t="s">
        <v>508</v>
      </c>
      <c r="I2674" s="118">
        <v>-34588482.705833361</v>
      </c>
      <c r="J2674" s="118">
        <v>-33589257.378047645</v>
      </c>
      <c r="K2674" s="118">
        <v>-999225.32778572047</v>
      </c>
      <c r="L2674" s="118">
        <v>999225.32778572047</v>
      </c>
      <c r="M2674" s="118">
        <v>0</v>
      </c>
      <c r="N2674" s="7" t="s">
        <v>65</v>
      </c>
      <c r="O2674" s="51"/>
      <c r="P2674" s="51"/>
      <c r="Q2674" s="51"/>
      <c r="R2674" s="51"/>
      <c r="S2674" s="51"/>
      <c r="T2674" s="51"/>
      <c r="U2674" s="51"/>
      <c r="V2674" s="51"/>
      <c r="W2674" s="51"/>
      <c r="X2674" s="51"/>
      <c r="Y2674" s="51"/>
      <c r="Z2674" s="51"/>
      <c r="AA2674" s="51"/>
    </row>
    <row r="2675" spans="1:32" ht="11.65" customHeight="1" thickTop="1">
      <c r="A2675" s="53">
        <v>2546</v>
      </c>
      <c r="C2675" s="101"/>
      <c r="H2675" s="59"/>
      <c r="I2675" s="7"/>
      <c r="J2675" s="7"/>
      <c r="K2675" s="7"/>
      <c r="L2675" s="7"/>
      <c r="M2675" s="7"/>
      <c r="O2675" s="51"/>
      <c r="P2675" s="51"/>
      <c r="Q2675" s="51"/>
      <c r="R2675" s="51"/>
      <c r="S2675" s="51"/>
      <c r="T2675" s="51"/>
      <c r="U2675" s="51"/>
      <c r="V2675" s="51"/>
      <c r="W2675" s="51"/>
      <c r="X2675" s="51"/>
      <c r="Y2675" s="51"/>
      <c r="Z2675" s="51"/>
      <c r="AA2675" s="51"/>
    </row>
    <row r="2676" spans="1:32" ht="11.65" customHeight="1">
      <c r="A2676" s="53">
        <v>2547</v>
      </c>
      <c r="C2676" s="101">
        <v>22841</v>
      </c>
      <c r="D2676" s="131" t="s">
        <v>557</v>
      </c>
      <c r="H2676" s="59"/>
      <c r="I2676" s="7"/>
      <c r="J2676" s="7"/>
      <c r="K2676" s="7"/>
      <c r="L2676" s="7"/>
      <c r="M2676" s="7"/>
      <c r="O2676" s="51"/>
      <c r="P2676" s="51"/>
      <c r="Q2676" s="51"/>
      <c r="R2676" s="51"/>
      <c r="S2676" s="51"/>
      <c r="T2676" s="51"/>
      <c r="U2676" s="51"/>
      <c r="V2676" s="51"/>
      <c r="W2676" s="51"/>
      <c r="X2676" s="51"/>
      <c r="Y2676" s="51"/>
      <c r="Z2676" s="51"/>
      <c r="AA2676" s="51"/>
    </row>
    <row r="2677" spans="1:32" ht="11.65" customHeight="1">
      <c r="A2677" s="53">
        <v>2548</v>
      </c>
      <c r="C2677" s="101"/>
      <c r="F2677" s="101" t="s">
        <v>270</v>
      </c>
      <c r="G2677" s="3" t="s">
        <v>569</v>
      </c>
      <c r="H2677" s="59"/>
      <c r="I2677" s="7">
        <v>0</v>
      </c>
      <c r="J2677" s="7">
        <v>0</v>
      </c>
      <c r="K2677" s="103">
        <v>0</v>
      </c>
      <c r="L2677" s="7">
        <v>0</v>
      </c>
      <c r="M2677" s="7">
        <v>0</v>
      </c>
      <c r="O2677" s="51"/>
      <c r="P2677" s="51"/>
      <c r="Q2677" s="51"/>
      <c r="R2677" s="51"/>
      <c r="S2677" s="51"/>
      <c r="T2677" s="51"/>
      <c r="U2677" s="51"/>
      <c r="V2677" s="51"/>
      <c r="W2677" s="51"/>
      <c r="X2677" s="51"/>
      <c r="Y2677" s="51"/>
      <c r="Z2677" s="51"/>
      <c r="AA2677" s="51"/>
    </row>
    <row r="2678" spans="1:32" ht="11.65" customHeight="1">
      <c r="A2678" s="53">
        <v>2549</v>
      </c>
      <c r="C2678" s="101"/>
      <c r="F2678" s="101" t="s">
        <v>270</v>
      </c>
      <c r="G2678" s="3" t="s">
        <v>634</v>
      </c>
      <c r="H2678" s="59"/>
      <c r="I2678" s="7">
        <v>-368612.82333333301</v>
      </c>
      <c r="J2678" s="7">
        <v>-285779.83546384034</v>
      </c>
      <c r="K2678" s="103">
        <v>-82832.987869492659</v>
      </c>
      <c r="L2678" s="7">
        <v>0</v>
      </c>
      <c r="M2678" s="7">
        <v>-82832.987869492659</v>
      </c>
      <c r="O2678" s="51"/>
      <c r="P2678" s="51"/>
      <c r="Q2678" s="51"/>
      <c r="R2678" s="51"/>
      <c r="S2678" s="51"/>
      <c r="T2678" s="51"/>
      <c r="U2678" s="51"/>
      <c r="V2678" s="51"/>
      <c r="W2678" s="51"/>
      <c r="X2678" s="51"/>
      <c r="Y2678" s="51"/>
      <c r="Z2678" s="51"/>
      <c r="AA2678" s="51"/>
    </row>
    <row r="2679" spans="1:32" ht="11.65" customHeight="1" thickBot="1">
      <c r="A2679" s="53">
        <v>2550</v>
      </c>
      <c r="C2679" s="101"/>
      <c r="H2679" s="59" t="s">
        <v>508</v>
      </c>
      <c r="I2679" s="118">
        <v>-368612.82333333301</v>
      </c>
      <c r="J2679" s="118">
        <v>-285779.83546384034</v>
      </c>
      <c r="K2679" s="118">
        <v>-82832.987869492659</v>
      </c>
      <c r="L2679" s="118">
        <v>0</v>
      </c>
      <c r="M2679" s="118">
        <v>-82832.987869492659</v>
      </c>
      <c r="N2679" s="7" t="s">
        <v>65</v>
      </c>
      <c r="O2679" s="51"/>
      <c r="P2679" s="51"/>
      <c r="Q2679" s="51"/>
      <c r="R2679" s="51"/>
      <c r="S2679" s="51"/>
      <c r="T2679" s="51"/>
      <c r="U2679" s="51"/>
      <c r="V2679" s="51"/>
      <c r="W2679" s="51"/>
      <c r="X2679" s="51"/>
      <c r="Y2679" s="51"/>
      <c r="Z2679" s="51"/>
      <c r="AA2679" s="51"/>
    </row>
    <row r="2680" spans="1:32" ht="11.65" customHeight="1" thickTop="1">
      <c r="A2680" s="53">
        <v>2551</v>
      </c>
      <c r="C2680" s="101"/>
      <c r="H2680" s="59"/>
      <c r="I2680" s="7"/>
      <c r="J2680" s="7"/>
      <c r="K2680" s="7"/>
      <c r="L2680" s="7"/>
      <c r="M2680" s="7"/>
      <c r="O2680" s="51"/>
      <c r="P2680" s="51"/>
      <c r="Q2680" s="51"/>
      <c r="R2680" s="51"/>
      <c r="S2680" s="51"/>
      <c r="T2680" s="51"/>
      <c r="U2680" s="51"/>
      <c r="V2680" s="51"/>
      <c r="W2680" s="51"/>
      <c r="X2680" s="51"/>
      <c r="Y2680" s="51"/>
      <c r="Z2680" s="51"/>
      <c r="AA2680" s="51"/>
    </row>
    <row r="2681" spans="1:32" ht="11.65" customHeight="1">
      <c r="A2681" s="53">
        <v>2552</v>
      </c>
      <c r="C2681" s="101">
        <v>254</v>
      </c>
      <c r="D2681" s="131"/>
      <c r="E2681" s="129"/>
      <c r="F2681" s="101" t="s">
        <v>270</v>
      </c>
      <c r="G2681" s="3" t="s">
        <v>639</v>
      </c>
      <c r="H2681" s="59"/>
      <c r="I2681" s="7">
        <v>0</v>
      </c>
      <c r="J2681" s="7">
        <v>0</v>
      </c>
      <c r="K2681" s="103">
        <v>0</v>
      </c>
      <c r="L2681" s="7">
        <v>0</v>
      </c>
      <c r="M2681" s="7">
        <v>0</v>
      </c>
      <c r="O2681" s="51"/>
      <c r="P2681" s="51"/>
      <c r="Q2681" s="51"/>
      <c r="R2681" s="51"/>
      <c r="S2681" s="51"/>
      <c r="T2681" s="51"/>
      <c r="U2681" s="51"/>
      <c r="V2681" s="51"/>
      <c r="W2681" s="51"/>
      <c r="X2681" s="51"/>
      <c r="Y2681" s="51"/>
      <c r="Z2681" s="51"/>
      <c r="AA2681" s="51"/>
    </row>
    <row r="2682" spans="1:32" ht="11.65" customHeight="1">
      <c r="A2682" s="53">
        <v>2553</v>
      </c>
      <c r="C2682" s="101">
        <v>254</v>
      </c>
      <c r="D2682" s="131"/>
      <c r="E2682" s="129"/>
      <c r="F2682" s="101" t="s">
        <v>270</v>
      </c>
      <c r="G2682" s="3" t="s">
        <v>634</v>
      </c>
      <c r="H2682" s="59"/>
      <c r="I2682" s="7">
        <v>0</v>
      </c>
      <c r="J2682" s="7">
        <v>0</v>
      </c>
      <c r="K2682" s="103">
        <v>0</v>
      </c>
      <c r="L2682" s="7">
        <v>0</v>
      </c>
      <c r="M2682" s="7">
        <v>0</v>
      </c>
      <c r="O2682" s="51"/>
      <c r="P2682" s="51"/>
      <c r="Q2682" s="51"/>
      <c r="R2682" s="51"/>
      <c r="S2682" s="51"/>
      <c r="T2682" s="51"/>
      <c r="U2682" s="51"/>
      <c r="V2682" s="51"/>
      <c r="W2682" s="51"/>
      <c r="X2682" s="51"/>
      <c r="Y2682" s="51"/>
      <c r="Z2682" s="51"/>
      <c r="AA2682" s="51"/>
    </row>
    <row r="2683" spans="1:32" ht="11.65" customHeight="1">
      <c r="A2683" s="53">
        <v>2554</v>
      </c>
      <c r="C2683" s="101">
        <v>254105</v>
      </c>
      <c r="D2683" s="3" t="s">
        <v>558</v>
      </c>
      <c r="E2683" s="129"/>
      <c r="F2683" s="101" t="s">
        <v>270</v>
      </c>
      <c r="G2683" s="3" t="s">
        <v>569</v>
      </c>
      <c r="H2683" s="59"/>
      <c r="I2683" s="7">
        <v>0</v>
      </c>
      <c r="J2683" s="7">
        <v>0</v>
      </c>
      <c r="K2683" s="103">
        <v>0</v>
      </c>
      <c r="L2683" s="7">
        <v>0</v>
      </c>
      <c r="M2683" s="7">
        <v>0</v>
      </c>
      <c r="O2683" s="51"/>
      <c r="P2683" s="51"/>
      <c r="Q2683" s="51"/>
      <c r="R2683" s="51"/>
      <c r="S2683" s="51"/>
      <c r="T2683" s="51"/>
      <c r="U2683" s="51"/>
      <c r="V2683" s="51"/>
      <c r="W2683" s="51"/>
      <c r="X2683" s="51"/>
      <c r="Y2683" s="51"/>
      <c r="Z2683" s="51"/>
      <c r="AA2683" s="51"/>
    </row>
    <row r="2684" spans="1:32" ht="11.65" customHeight="1">
      <c r="A2684" s="53">
        <v>2555</v>
      </c>
      <c r="C2684" s="101">
        <v>2533</v>
      </c>
      <c r="D2684" s="131" t="s">
        <v>559</v>
      </c>
      <c r="E2684" s="129"/>
      <c r="F2684" s="101" t="s">
        <v>270</v>
      </c>
      <c r="G2684" s="3" t="s">
        <v>398</v>
      </c>
      <c r="H2684" s="59"/>
      <c r="I2684" s="7">
        <v>-115119099.34</v>
      </c>
      <c r="J2684" s="7">
        <v>-115119099.34</v>
      </c>
      <c r="K2684" s="103">
        <v>0</v>
      </c>
      <c r="L2684" s="7">
        <v>0</v>
      </c>
      <c r="M2684" s="7">
        <v>0</v>
      </c>
      <c r="O2684" s="51"/>
      <c r="P2684" s="51"/>
      <c r="Q2684" s="51"/>
      <c r="R2684" s="51"/>
      <c r="S2684" s="51"/>
      <c r="T2684" s="51"/>
      <c r="U2684" s="51"/>
      <c r="V2684" s="51"/>
      <c r="W2684" s="51"/>
      <c r="X2684" s="51"/>
      <c r="Y2684" s="51"/>
      <c r="Z2684" s="51"/>
      <c r="AA2684" s="51"/>
    </row>
    <row r="2685" spans="1:32" ht="11.65" customHeight="1">
      <c r="A2685" s="53">
        <v>2556</v>
      </c>
      <c r="C2685" s="101">
        <v>254</v>
      </c>
      <c r="D2685" s="131" t="s">
        <v>559</v>
      </c>
      <c r="E2685" s="129"/>
      <c r="F2685" s="101" t="s">
        <v>270</v>
      </c>
      <c r="G2685" s="3" t="s">
        <v>630</v>
      </c>
      <c r="H2685" s="59"/>
      <c r="I2685" s="7">
        <v>0</v>
      </c>
      <c r="J2685" s="7">
        <v>0</v>
      </c>
      <c r="K2685" s="103">
        <v>0</v>
      </c>
      <c r="L2685" s="7">
        <v>0</v>
      </c>
      <c r="M2685" s="7">
        <v>0</v>
      </c>
      <c r="O2685" s="51"/>
      <c r="P2685" s="51"/>
      <c r="Q2685" s="51"/>
      <c r="R2685" s="51"/>
      <c r="S2685" s="51"/>
      <c r="T2685" s="51"/>
      <c r="U2685" s="51"/>
      <c r="V2685" s="51"/>
      <c r="W2685" s="51"/>
      <c r="X2685" s="51"/>
      <c r="Y2685" s="51"/>
      <c r="Z2685" s="51"/>
      <c r="AA2685" s="51"/>
    </row>
    <row r="2686" spans="1:32" ht="11.65" customHeight="1">
      <c r="A2686" s="53">
        <v>2557</v>
      </c>
      <c r="C2686" s="101">
        <v>254</v>
      </c>
      <c r="D2686" s="131" t="s">
        <v>560</v>
      </c>
      <c r="F2686" s="101" t="s">
        <v>270</v>
      </c>
      <c r="G2686" s="3" t="s">
        <v>569</v>
      </c>
      <c r="H2686" s="59"/>
      <c r="I2686" s="7">
        <v>-1330234121.8899987</v>
      </c>
      <c r="J2686" s="7">
        <v>-1200473540.1641657</v>
      </c>
      <c r="K2686" s="103">
        <v>-129760581.725833</v>
      </c>
      <c r="L2686" s="7">
        <v>-54204506.4212479</v>
      </c>
      <c r="M2686" s="7">
        <v>-183965088.1470809</v>
      </c>
      <c r="O2686" s="51"/>
      <c r="P2686" s="51"/>
      <c r="Q2686" s="51"/>
      <c r="R2686" s="51"/>
      <c r="S2686" s="51"/>
      <c r="T2686" s="51"/>
      <c r="U2686" s="51"/>
      <c r="V2686" s="51"/>
      <c r="W2686" s="51"/>
      <c r="X2686" s="51"/>
      <c r="Y2686" s="51"/>
      <c r="Z2686" s="51"/>
      <c r="AA2686" s="51"/>
    </row>
    <row r="2687" spans="1:32" ht="11.65" customHeight="1" thickBot="1">
      <c r="A2687" s="53">
        <v>2558</v>
      </c>
      <c r="C2687" s="101"/>
      <c r="F2687" s="101"/>
      <c r="H2687" s="59" t="s">
        <v>508</v>
      </c>
      <c r="I2687" s="118">
        <v>-1445353221.2299986</v>
      </c>
      <c r="J2687" s="118">
        <v>-1315592639.5041656</v>
      </c>
      <c r="K2687" s="118">
        <v>-129760581.725833</v>
      </c>
      <c r="L2687" s="118">
        <v>-54204506.4212479</v>
      </c>
      <c r="M2687" s="118">
        <v>-183965088.1470809</v>
      </c>
      <c r="N2687" s="7" t="s">
        <v>65</v>
      </c>
      <c r="O2687" s="51"/>
      <c r="P2687" s="51"/>
      <c r="Q2687" s="51"/>
      <c r="R2687" s="51"/>
      <c r="S2687" s="51"/>
      <c r="T2687" s="51"/>
      <c r="U2687" s="51"/>
      <c r="V2687" s="51"/>
      <c r="W2687" s="51"/>
      <c r="X2687" s="51"/>
      <c r="Y2687" s="51"/>
      <c r="Z2687" s="51"/>
      <c r="AA2687" s="51"/>
    </row>
    <row r="2688" spans="1:32" ht="11.65" customHeight="1" thickTop="1">
      <c r="A2688" s="53">
        <v>2559</v>
      </c>
      <c r="C2688" s="101"/>
      <c r="H2688" s="59"/>
      <c r="I2688" s="7"/>
      <c r="J2688" s="7"/>
      <c r="K2688" s="7"/>
      <c r="L2688" s="7"/>
      <c r="M2688" s="7"/>
      <c r="O2688" s="51"/>
      <c r="P2688" s="51"/>
      <c r="Q2688" s="51"/>
      <c r="R2688" s="51"/>
      <c r="S2688" s="51"/>
      <c r="T2688" s="51"/>
      <c r="U2688" s="51"/>
      <c r="V2688" s="51"/>
      <c r="W2688" s="51"/>
      <c r="X2688" s="51"/>
      <c r="Y2688" s="51"/>
      <c r="Z2688" s="51"/>
      <c r="AA2688" s="51"/>
    </row>
    <row r="2689" spans="1:27" ht="11.65" customHeight="1">
      <c r="A2689" s="53">
        <v>2560</v>
      </c>
      <c r="C2689" s="101">
        <v>252</v>
      </c>
      <c r="D2689" s="3" t="s">
        <v>561</v>
      </c>
      <c r="H2689" s="59"/>
      <c r="I2689" s="7"/>
      <c r="J2689" s="7"/>
      <c r="K2689" s="7"/>
      <c r="L2689" s="7"/>
      <c r="M2689" s="7"/>
      <c r="O2689" s="51"/>
      <c r="P2689" s="51"/>
      <c r="Q2689" s="51"/>
      <c r="R2689" s="51"/>
      <c r="S2689" s="51"/>
      <c r="T2689" s="51"/>
      <c r="U2689" s="51"/>
      <c r="V2689" s="51"/>
      <c r="W2689" s="51"/>
      <c r="X2689" s="51"/>
      <c r="Y2689" s="51"/>
      <c r="Z2689" s="51"/>
      <c r="AA2689" s="51"/>
    </row>
    <row r="2690" spans="1:27" ht="11.65" customHeight="1">
      <c r="A2690" s="53">
        <v>2561</v>
      </c>
      <c r="C2690" s="101"/>
      <c r="F2690" s="101" t="s">
        <v>633</v>
      </c>
      <c r="G2690" s="3" t="s">
        <v>569</v>
      </c>
      <c r="H2690" s="59"/>
      <c r="I2690" s="7">
        <v>-14313227.845416697</v>
      </c>
      <c r="J2690" s="7">
        <v>-14312586.178750031</v>
      </c>
      <c r="K2690" s="103">
        <v>-641.66666666666697</v>
      </c>
      <c r="L2690" s="7">
        <v>-297388.33124999999</v>
      </c>
      <c r="M2690" s="7">
        <v>-298029.99791666667</v>
      </c>
      <c r="O2690" s="51"/>
      <c r="P2690" s="51"/>
      <c r="Q2690" s="51"/>
      <c r="R2690" s="51"/>
      <c r="S2690" s="51"/>
      <c r="T2690" s="51"/>
      <c r="U2690" s="51"/>
      <c r="V2690" s="51"/>
      <c r="W2690" s="51"/>
      <c r="X2690" s="51"/>
      <c r="Y2690" s="51"/>
      <c r="Z2690" s="51"/>
      <c r="AA2690" s="51"/>
    </row>
    <row r="2691" spans="1:27" ht="11.65" customHeight="1">
      <c r="A2691" s="53">
        <v>2562</v>
      </c>
      <c r="C2691" s="101"/>
      <c r="F2691" s="101" t="s">
        <v>640</v>
      </c>
      <c r="G2691" s="3" t="s">
        <v>249</v>
      </c>
      <c r="H2691" s="59"/>
      <c r="I2691" s="7">
        <v>322408.98</v>
      </c>
      <c r="J2691" s="7">
        <v>297001.92979851301</v>
      </c>
      <c r="K2691" s="103">
        <v>25407.050201486974</v>
      </c>
      <c r="L2691" s="7">
        <v>-1624157.2803838621</v>
      </c>
      <c r="M2691" s="7">
        <v>-1598750.2301823751</v>
      </c>
      <c r="O2691" s="51"/>
      <c r="P2691" s="51"/>
      <c r="Q2691" s="51"/>
      <c r="R2691" s="51"/>
      <c r="S2691" s="51"/>
      <c r="T2691" s="51"/>
      <c r="U2691" s="51"/>
      <c r="V2691" s="51"/>
      <c r="W2691" s="51"/>
      <c r="X2691" s="51"/>
      <c r="Y2691" s="51"/>
      <c r="Z2691" s="51"/>
      <c r="AA2691" s="51"/>
    </row>
    <row r="2692" spans="1:27" ht="11.65" customHeight="1">
      <c r="A2692" s="53">
        <v>2563</v>
      </c>
      <c r="C2692" s="101"/>
      <c r="F2692" s="101" t="s">
        <v>640</v>
      </c>
      <c r="G2692" s="3" t="s">
        <v>636</v>
      </c>
      <c r="H2692" s="59"/>
      <c r="I2692" s="7">
        <v>-74978849.269999996</v>
      </c>
      <c r="J2692" s="7">
        <v>-74978849.269999996</v>
      </c>
      <c r="K2692" s="103">
        <v>0</v>
      </c>
      <c r="L2692" s="7">
        <v>0</v>
      </c>
      <c r="M2692" s="7">
        <v>0</v>
      </c>
      <c r="O2692" s="51"/>
      <c r="P2692" s="51"/>
      <c r="Q2692" s="51"/>
      <c r="R2692" s="51"/>
      <c r="S2692" s="51"/>
      <c r="T2692" s="51"/>
      <c r="U2692" s="51"/>
      <c r="V2692" s="51"/>
      <c r="W2692" s="51"/>
      <c r="X2692" s="51"/>
      <c r="Y2692" s="51"/>
      <c r="Z2692" s="51"/>
      <c r="AA2692" s="51"/>
    </row>
    <row r="2693" spans="1:27" ht="11.65" customHeight="1">
      <c r="A2693" s="53">
        <v>2564</v>
      </c>
      <c r="C2693" s="101"/>
      <c r="F2693" s="101" t="s">
        <v>633</v>
      </c>
      <c r="G2693" s="3" t="s">
        <v>634</v>
      </c>
      <c r="H2693" s="59"/>
      <c r="I2693" s="7">
        <v>853.88250000000005</v>
      </c>
      <c r="J2693" s="7">
        <v>662.00192969083332</v>
      </c>
      <c r="K2693" s="103">
        <v>191.88057030916676</v>
      </c>
      <c r="L2693" s="7">
        <v>-191.88057030916676</v>
      </c>
      <c r="M2693" s="7">
        <v>0</v>
      </c>
      <c r="O2693" s="51"/>
      <c r="P2693" s="51"/>
      <c r="Q2693" s="51"/>
      <c r="R2693" s="51"/>
      <c r="S2693" s="51"/>
      <c r="T2693" s="51"/>
      <c r="U2693" s="51"/>
      <c r="V2693" s="51"/>
      <c r="W2693" s="51"/>
      <c r="X2693" s="51"/>
      <c r="Y2693" s="51"/>
      <c r="Z2693" s="51"/>
      <c r="AA2693" s="51"/>
    </row>
    <row r="2694" spans="1:27" ht="11.65" customHeight="1">
      <c r="A2694" s="53">
        <v>2565</v>
      </c>
      <c r="C2694" s="101"/>
      <c r="F2694" s="101" t="s">
        <v>638</v>
      </c>
      <c r="G2694" s="3" t="s">
        <v>647</v>
      </c>
      <c r="H2694" s="59"/>
      <c r="I2694" s="7">
        <v>0</v>
      </c>
      <c r="J2694" s="7">
        <v>0</v>
      </c>
      <c r="K2694" s="103">
        <v>0</v>
      </c>
      <c r="L2694" s="7">
        <v>0</v>
      </c>
      <c r="M2694" s="7">
        <v>0</v>
      </c>
      <c r="O2694" s="51"/>
      <c r="P2694" s="51"/>
      <c r="Q2694" s="51"/>
      <c r="R2694" s="51"/>
      <c r="S2694" s="51"/>
      <c r="T2694" s="51"/>
      <c r="U2694" s="51"/>
      <c r="V2694" s="51"/>
      <c r="W2694" s="51"/>
      <c r="X2694" s="51"/>
      <c r="Y2694" s="51"/>
      <c r="Z2694" s="51"/>
      <c r="AA2694" s="51"/>
    </row>
    <row r="2695" spans="1:27" ht="11.65" customHeight="1" thickBot="1">
      <c r="A2695" s="53">
        <v>2566</v>
      </c>
      <c r="C2695" s="91" t="s">
        <v>562</v>
      </c>
      <c r="H2695" s="59" t="s">
        <v>563</v>
      </c>
      <c r="I2695" s="127">
        <v>-88968814.252916694</v>
      </c>
      <c r="J2695" s="127">
        <v>-88993771.51702182</v>
      </c>
      <c r="K2695" s="127">
        <v>24957.264105129474</v>
      </c>
      <c r="L2695" s="127">
        <v>-1921737.4922041714</v>
      </c>
      <c r="M2695" s="127">
        <v>-1896780.2280990416</v>
      </c>
      <c r="N2695" s="7" t="s">
        <v>65</v>
      </c>
      <c r="O2695" s="51"/>
      <c r="P2695" s="51"/>
      <c r="Q2695" s="51"/>
      <c r="R2695" s="51"/>
      <c r="S2695" s="51"/>
      <c r="T2695" s="51"/>
      <c r="U2695" s="51"/>
      <c r="V2695" s="51"/>
      <c r="W2695" s="51"/>
      <c r="X2695" s="51"/>
      <c r="Y2695" s="51"/>
      <c r="Z2695" s="51"/>
      <c r="AA2695" s="51"/>
    </row>
    <row r="2696" spans="1:27" ht="11.65" customHeight="1" thickTop="1">
      <c r="A2696" s="53">
        <v>2567</v>
      </c>
      <c r="C2696" s="101"/>
      <c r="H2696" s="59"/>
      <c r="I2696" s="7"/>
      <c r="J2696" s="7"/>
      <c r="K2696" s="7"/>
      <c r="L2696" s="7"/>
      <c r="M2696" s="7"/>
      <c r="O2696" s="51"/>
      <c r="P2696" s="51"/>
      <c r="Q2696" s="51"/>
      <c r="R2696" s="51"/>
      <c r="S2696" s="51"/>
      <c r="T2696" s="51"/>
      <c r="U2696" s="51"/>
      <c r="V2696" s="51"/>
      <c r="W2696" s="51"/>
      <c r="X2696" s="51"/>
      <c r="Y2696" s="51"/>
      <c r="Z2696" s="51"/>
      <c r="AA2696" s="51"/>
    </row>
    <row r="2697" spans="1:27" ht="11.65" customHeight="1">
      <c r="A2697" s="53">
        <v>2568</v>
      </c>
      <c r="C2697" s="101">
        <v>25398</v>
      </c>
      <c r="D2697" s="3" t="s">
        <v>564</v>
      </c>
      <c r="H2697" s="59"/>
      <c r="I2697" s="7"/>
      <c r="J2697" s="7"/>
      <c r="K2697" s="7"/>
      <c r="L2697" s="7"/>
      <c r="M2697" s="7"/>
      <c r="O2697" s="51"/>
      <c r="P2697" s="51"/>
      <c r="Q2697" s="51"/>
      <c r="R2697" s="51"/>
      <c r="S2697" s="51"/>
      <c r="T2697" s="51"/>
      <c r="U2697" s="51"/>
      <c r="V2697" s="51"/>
      <c r="W2697" s="51"/>
      <c r="X2697" s="51"/>
      <c r="Y2697" s="51"/>
      <c r="Z2697" s="51"/>
      <c r="AA2697" s="51"/>
    </row>
    <row r="2698" spans="1:27" ht="11.65" customHeight="1">
      <c r="A2698" s="53">
        <v>2569</v>
      </c>
      <c r="C2698" s="101"/>
      <c r="F2698" s="101" t="s">
        <v>270</v>
      </c>
      <c r="G2698" s="3" t="s">
        <v>569</v>
      </c>
      <c r="H2698" s="59"/>
      <c r="I2698" s="7">
        <v>0</v>
      </c>
      <c r="J2698" s="7">
        <v>0</v>
      </c>
      <c r="K2698" s="103">
        <v>0</v>
      </c>
      <c r="L2698" s="7">
        <v>-18.545033477586198</v>
      </c>
      <c r="M2698" s="7">
        <v>-18.545033477586198</v>
      </c>
      <c r="O2698" s="51"/>
      <c r="P2698" s="51"/>
      <c r="Q2698" s="51"/>
      <c r="R2698" s="51"/>
      <c r="S2698" s="51"/>
      <c r="T2698" s="51"/>
      <c r="U2698" s="51"/>
      <c r="V2698" s="51"/>
      <c r="W2698" s="51"/>
      <c r="X2698" s="51"/>
      <c r="Y2698" s="51"/>
      <c r="Z2698" s="51"/>
      <c r="AA2698" s="51"/>
    </row>
    <row r="2699" spans="1:27" ht="11.65" customHeight="1" thickBot="1">
      <c r="A2699" s="53">
        <v>2570</v>
      </c>
      <c r="C2699" s="101"/>
      <c r="H2699" s="59"/>
      <c r="I2699" s="118">
        <v>0</v>
      </c>
      <c r="J2699" s="118">
        <v>0</v>
      </c>
      <c r="K2699" s="118">
        <v>0</v>
      </c>
      <c r="L2699" s="118">
        <v>-18.545033477586198</v>
      </c>
      <c r="M2699" s="118">
        <v>-18.545033477586198</v>
      </c>
      <c r="N2699" s="7" t="s">
        <v>65</v>
      </c>
      <c r="O2699" s="51"/>
      <c r="P2699" s="51"/>
      <c r="Q2699" s="51"/>
      <c r="R2699" s="51"/>
      <c r="S2699" s="51"/>
      <c r="T2699" s="51"/>
      <c r="U2699" s="51"/>
      <c r="V2699" s="51"/>
      <c r="W2699" s="51"/>
      <c r="X2699" s="51"/>
      <c r="Y2699" s="51"/>
      <c r="Z2699" s="51"/>
      <c r="AA2699" s="51"/>
    </row>
    <row r="2700" spans="1:27" ht="11.65" customHeight="1" thickTop="1">
      <c r="A2700" s="53">
        <v>2571</v>
      </c>
      <c r="C2700" s="101"/>
      <c r="H2700" s="59"/>
      <c r="I2700" s="7" t="s">
        <v>34</v>
      </c>
      <c r="J2700" s="7"/>
      <c r="K2700" s="7"/>
      <c r="L2700" s="7"/>
      <c r="M2700" s="7"/>
      <c r="O2700" s="51"/>
      <c r="P2700" s="51"/>
      <c r="Q2700" s="51"/>
      <c r="R2700" s="51"/>
      <c r="S2700" s="51"/>
      <c r="T2700" s="51"/>
      <c r="U2700" s="51"/>
      <c r="V2700" s="51"/>
      <c r="W2700" s="51"/>
      <c r="X2700" s="51"/>
      <c r="Y2700" s="51"/>
      <c r="Z2700" s="51"/>
      <c r="AA2700" s="51"/>
    </row>
    <row r="2701" spans="1:27" ht="11.65" customHeight="1">
      <c r="A2701" s="53">
        <v>2572</v>
      </c>
      <c r="C2701" s="101">
        <v>25399</v>
      </c>
      <c r="D2701" s="3" t="s">
        <v>565</v>
      </c>
      <c r="H2701" s="59"/>
      <c r="I2701" s="7"/>
      <c r="J2701" s="7"/>
      <c r="K2701" s="7"/>
      <c r="L2701" s="7"/>
      <c r="M2701" s="7"/>
      <c r="O2701" s="51"/>
      <c r="P2701" s="51"/>
      <c r="Q2701" s="51"/>
      <c r="R2701" s="51"/>
      <c r="S2701" s="51"/>
      <c r="T2701" s="51"/>
      <c r="U2701" s="51"/>
      <c r="V2701" s="51"/>
      <c r="W2701" s="51"/>
      <c r="X2701" s="51"/>
      <c r="Y2701" s="51"/>
      <c r="Z2701" s="51"/>
      <c r="AA2701" s="51"/>
    </row>
    <row r="2702" spans="1:27" ht="11.65" customHeight="1">
      <c r="A2702" s="53">
        <v>2573</v>
      </c>
      <c r="C2702" s="101"/>
      <c r="F2702" s="101" t="s">
        <v>270</v>
      </c>
      <c r="G2702" s="3" t="s">
        <v>569</v>
      </c>
      <c r="H2702" s="59"/>
      <c r="I2702" s="7">
        <v>-2889775.3716666698</v>
      </c>
      <c r="J2702" s="7">
        <v>-2573961.168750003</v>
      </c>
      <c r="K2702" s="103">
        <v>-315814.20291666698</v>
      </c>
      <c r="L2702" s="7">
        <v>0</v>
      </c>
      <c r="M2702" s="7">
        <v>-315814.20291666698</v>
      </c>
      <c r="O2702" s="51"/>
      <c r="P2702" s="51"/>
      <c r="Q2702" s="51"/>
      <c r="R2702" s="51"/>
      <c r="S2702" s="51"/>
      <c r="T2702" s="51"/>
      <c r="U2702" s="51"/>
      <c r="V2702" s="51"/>
      <c r="W2702" s="51"/>
      <c r="X2702" s="51"/>
      <c r="Y2702" s="51"/>
      <c r="Z2702" s="51"/>
      <c r="AA2702" s="51"/>
    </row>
    <row r="2703" spans="1:27" ht="11.65" customHeight="1">
      <c r="A2703" s="53">
        <v>2574</v>
      </c>
      <c r="C2703" s="101"/>
      <c r="F2703" s="101" t="s">
        <v>484</v>
      </c>
      <c r="G2703" s="3" t="s">
        <v>675</v>
      </c>
      <c r="H2703" s="59"/>
      <c r="I2703" s="7">
        <v>0</v>
      </c>
      <c r="J2703" s="7">
        <v>0</v>
      </c>
      <c r="K2703" s="103">
        <v>0</v>
      </c>
      <c r="L2703" s="7">
        <v>0</v>
      </c>
      <c r="M2703" s="7">
        <v>0</v>
      </c>
      <c r="O2703" s="51"/>
      <c r="P2703" s="51"/>
      <c r="Q2703" s="51"/>
      <c r="R2703" s="51"/>
      <c r="S2703" s="51"/>
      <c r="T2703" s="51"/>
      <c r="U2703" s="51"/>
      <c r="V2703" s="51"/>
      <c r="W2703" s="51"/>
      <c r="X2703" s="51"/>
      <c r="Y2703" s="51"/>
      <c r="Z2703" s="51"/>
      <c r="AA2703" s="51"/>
    </row>
    <row r="2704" spans="1:27" ht="11.65" customHeight="1">
      <c r="A2704" s="53">
        <v>2575</v>
      </c>
      <c r="C2704" s="101"/>
      <c r="F2704" s="101" t="s">
        <v>484</v>
      </c>
      <c r="G2704" s="3" t="s">
        <v>632</v>
      </c>
      <c r="H2704" s="59"/>
      <c r="I2704" s="7">
        <v>-57046790.739166699</v>
      </c>
      <c r="J2704" s="7">
        <v>-53098522.242025904</v>
      </c>
      <c r="K2704" s="103">
        <v>-3948268.4971407964</v>
      </c>
      <c r="L2704" s="7">
        <v>0</v>
      </c>
      <c r="M2704" s="7">
        <v>-3948268.4971407964</v>
      </c>
      <c r="O2704" s="51"/>
      <c r="P2704" s="51"/>
      <c r="Q2704" s="51"/>
      <c r="R2704" s="51"/>
      <c r="S2704" s="51"/>
      <c r="T2704" s="51"/>
      <c r="U2704" s="51"/>
      <c r="V2704" s="51"/>
      <c r="W2704" s="51"/>
      <c r="X2704" s="51"/>
      <c r="Y2704" s="51"/>
      <c r="Z2704" s="51"/>
      <c r="AA2704" s="51"/>
    </row>
    <row r="2705" spans="1:27" ht="11.65" customHeight="1">
      <c r="A2705" s="53">
        <v>2576</v>
      </c>
      <c r="C2705" s="101"/>
      <c r="F2705" s="101" t="s">
        <v>270</v>
      </c>
      <c r="G2705" s="3" t="s">
        <v>634</v>
      </c>
      <c r="H2705" s="59"/>
      <c r="I2705" s="7">
        <v>-93576.382083333301</v>
      </c>
      <c r="J2705" s="7">
        <v>-72548.325457722065</v>
      </c>
      <c r="K2705" s="103">
        <v>-21028.056625611236</v>
      </c>
      <c r="L2705" s="7">
        <v>0</v>
      </c>
      <c r="M2705" s="7">
        <v>-21028.056625611236</v>
      </c>
      <c r="O2705" s="51"/>
      <c r="P2705" s="51"/>
      <c r="Q2705" s="51"/>
      <c r="R2705" s="51"/>
      <c r="S2705" s="51"/>
      <c r="T2705" s="51"/>
      <c r="U2705" s="51"/>
      <c r="V2705" s="51"/>
      <c r="W2705" s="51"/>
      <c r="X2705" s="51"/>
      <c r="Y2705" s="51"/>
      <c r="Z2705" s="51"/>
      <c r="AA2705" s="51"/>
    </row>
    <row r="2706" spans="1:27" ht="11.65" customHeight="1">
      <c r="A2706" s="53">
        <v>2577</v>
      </c>
      <c r="C2706" s="101"/>
      <c r="F2706" s="101" t="s">
        <v>270</v>
      </c>
      <c r="G2706" s="3" t="s">
        <v>636</v>
      </c>
      <c r="H2706" s="59"/>
      <c r="I2706" s="7">
        <v>-16834224.783750001</v>
      </c>
      <c r="J2706" s="7">
        <v>-16834224.783750001</v>
      </c>
      <c r="K2706" s="103">
        <v>0</v>
      </c>
      <c r="L2706" s="7">
        <v>0</v>
      </c>
      <c r="M2706" s="7">
        <v>0</v>
      </c>
      <c r="O2706" s="51"/>
      <c r="P2706" s="51"/>
      <c r="Q2706" s="51"/>
      <c r="R2706" s="51"/>
      <c r="S2706" s="51"/>
      <c r="T2706" s="51"/>
      <c r="U2706" s="51"/>
      <c r="V2706" s="51"/>
      <c r="W2706" s="51"/>
      <c r="X2706" s="51"/>
      <c r="Y2706" s="51"/>
      <c r="Z2706" s="51"/>
      <c r="AA2706" s="51"/>
    </row>
    <row r="2707" spans="1:27" ht="11.65" customHeight="1">
      <c r="A2707" s="53">
        <v>2578</v>
      </c>
      <c r="C2707" s="101"/>
      <c r="F2707" s="101" t="s">
        <v>270</v>
      </c>
      <c r="G2707" s="3" t="s">
        <v>249</v>
      </c>
      <c r="H2707" s="59"/>
      <c r="I2707" s="7">
        <v>-6873299.8508333303</v>
      </c>
      <c r="J2707" s="7">
        <v>-6331657.7589784591</v>
      </c>
      <c r="K2707" s="103">
        <v>-541642.09185487137</v>
      </c>
      <c r="L2707" s="7">
        <v>0</v>
      </c>
      <c r="M2707" s="7">
        <v>-541642.09185487137</v>
      </c>
      <c r="O2707" s="51"/>
      <c r="P2707" s="51"/>
      <c r="Q2707" s="51"/>
      <c r="R2707" s="51"/>
      <c r="S2707" s="51"/>
      <c r="T2707" s="51"/>
      <c r="U2707" s="51"/>
      <c r="V2707" s="51"/>
      <c r="W2707" s="51"/>
      <c r="X2707" s="51"/>
      <c r="Y2707" s="51"/>
      <c r="Z2707" s="51"/>
      <c r="AA2707" s="51"/>
    </row>
    <row r="2708" spans="1:27" ht="11.65" customHeight="1">
      <c r="A2708" s="53">
        <v>2579</v>
      </c>
      <c r="C2708" s="101"/>
      <c r="F2708" s="101" t="s">
        <v>270</v>
      </c>
      <c r="G2708" s="3" t="s">
        <v>637</v>
      </c>
      <c r="H2708" s="59"/>
      <c r="I2708" s="7">
        <v>0</v>
      </c>
      <c r="J2708" s="7">
        <v>0</v>
      </c>
      <c r="K2708" s="103">
        <v>0</v>
      </c>
      <c r="L2708" s="7">
        <v>0</v>
      </c>
      <c r="M2708" s="7">
        <v>0</v>
      </c>
      <c r="O2708" s="51"/>
      <c r="P2708" s="51"/>
      <c r="Q2708" s="51"/>
      <c r="R2708" s="51"/>
      <c r="S2708" s="51"/>
      <c r="T2708" s="51"/>
      <c r="U2708" s="51"/>
      <c r="V2708" s="51"/>
      <c r="W2708" s="51"/>
      <c r="X2708" s="51"/>
      <c r="Y2708" s="51"/>
      <c r="Z2708" s="51"/>
      <c r="AA2708" s="51"/>
    </row>
    <row r="2709" spans="1:27" ht="11.65" customHeight="1">
      <c r="A2709" s="53">
        <v>2580</v>
      </c>
      <c r="C2709" s="101"/>
      <c r="F2709" s="101" t="s">
        <v>270</v>
      </c>
      <c r="G2709" s="3" t="s">
        <v>398</v>
      </c>
      <c r="H2709" s="59"/>
      <c r="I2709" s="7">
        <v>-7768247.8758333297</v>
      </c>
      <c r="J2709" s="7">
        <v>-7768247.8758333297</v>
      </c>
      <c r="K2709" s="103">
        <v>0</v>
      </c>
      <c r="L2709" s="7">
        <v>0</v>
      </c>
      <c r="M2709" s="7">
        <v>0</v>
      </c>
      <c r="O2709" s="51"/>
      <c r="P2709" s="51"/>
      <c r="Q2709" s="51"/>
      <c r="R2709" s="51"/>
      <c r="S2709" s="51"/>
      <c r="T2709" s="51"/>
      <c r="U2709" s="51"/>
      <c r="V2709" s="51"/>
      <c r="W2709" s="51"/>
      <c r="X2709" s="51"/>
      <c r="Y2709" s="51"/>
      <c r="Z2709" s="51"/>
      <c r="AA2709" s="51"/>
    </row>
    <row r="2710" spans="1:27" ht="12" customHeight="1">
      <c r="A2710" s="53">
        <v>2581</v>
      </c>
      <c r="C2710" s="101"/>
      <c r="F2710" s="101" t="s">
        <v>270</v>
      </c>
      <c r="G2710" s="3" t="s">
        <v>630</v>
      </c>
      <c r="H2710" s="59"/>
      <c r="I2710" s="7">
        <v>0</v>
      </c>
      <c r="J2710" s="7">
        <v>0</v>
      </c>
      <c r="K2710" s="103">
        <v>0</v>
      </c>
      <c r="L2710" s="7">
        <v>0</v>
      </c>
      <c r="M2710" s="7">
        <v>0</v>
      </c>
      <c r="O2710" s="51"/>
      <c r="P2710" s="51"/>
      <c r="Q2710" s="51"/>
      <c r="R2710" s="51"/>
      <c r="S2710" s="51"/>
      <c r="T2710" s="51"/>
      <c r="U2710" s="51"/>
      <c r="V2710" s="51"/>
      <c r="W2710" s="51"/>
      <c r="X2710" s="51"/>
      <c r="Y2710" s="51"/>
      <c r="Z2710" s="51"/>
      <c r="AA2710" s="51"/>
    </row>
    <row r="2711" spans="1:27" ht="11.65" customHeight="1" thickBot="1">
      <c r="A2711" s="53">
        <v>2582</v>
      </c>
      <c r="C2711" s="101"/>
      <c r="H2711" s="59" t="s">
        <v>508</v>
      </c>
      <c r="I2711" s="118">
        <v>-91505915.00333336</v>
      </c>
      <c r="J2711" s="118">
        <v>-86679162.154795423</v>
      </c>
      <c r="K2711" s="118">
        <v>-4826752.8485379461</v>
      </c>
      <c r="L2711" s="118">
        <v>0</v>
      </c>
      <c r="M2711" s="118">
        <v>-4826752.8485379461</v>
      </c>
      <c r="N2711" s="7" t="s">
        <v>65</v>
      </c>
      <c r="O2711" s="51"/>
      <c r="P2711" s="51"/>
      <c r="Q2711" s="51"/>
      <c r="R2711" s="51"/>
      <c r="S2711" s="51"/>
      <c r="T2711" s="51"/>
      <c r="U2711" s="51"/>
      <c r="V2711" s="51"/>
      <c r="W2711" s="51"/>
      <c r="X2711" s="51"/>
      <c r="Y2711" s="51"/>
      <c r="Z2711" s="51"/>
      <c r="AA2711" s="51"/>
    </row>
    <row r="2712" spans="1:27" ht="11.65" customHeight="1" thickTop="1">
      <c r="A2712" s="53">
        <v>2583</v>
      </c>
      <c r="C2712" s="101"/>
      <c r="H2712" s="59"/>
      <c r="I2712" s="109"/>
      <c r="J2712" s="7"/>
      <c r="K2712" s="7"/>
      <c r="L2712" s="7"/>
      <c r="M2712" s="7"/>
      <c r="O2712" s="51"/>
      <c r="P2712" s="51"/>
      <c r="Q2712" s="51"/>
      <c r="R2712" s="51"/>
      <c r="S2712" s="51"/>
      <c r="T2712" s="51"/>
      <c r="U2712" s="51"/>
      <c r="V2712" s="51"/>
      <c r="W2712" s="51"/>
      <c r="X2712" s="51"/>
      <c r="Y2712" s="51"/>
      <c r="Z2712" s="51"/>
      <c r="AA2712" s="51"/>
    </row>
    <row r="2713" spans="1:27" ht="11.65" customHeight="1">
      <c r="A2713" s="53">
        <v>2584</v>
      </c>
      <c r="C2713" s="101">
        <v>190</v>
      </c>
      <c r="D2713" s="3" t="s">
        <v>566</v>
      </c>
      <c r="H2713" s="59"/>
      <c r="I2713" s="7"/>
      <c r="J2713" s="7"/>
      <c r="K2713" s="7"/>
      <c r="L2713" s="7"/>
      <c r="M2713" s="7"/>
      <c r="O2713" s="51"/>
      <c r="P2713" s="51"/>
      <c r="Q2713" s="51"/>
      <c r="R2713" s="51"/>
      <c r="S2713" s="51"/>
      <c r="T2713" s="51"/>
      <c r="U2713" s="51"/>
      <c r="V2713" s="51"/>
      <c r="W2713" s="51"/>
      <c r="X2713" s="51"/>
      <c r="Y2713" s="51"/>
      <c r="Z2713" s="51"/>
      <c r="AA2713" s="51"/>
    </row>
    <row r="2714" spans="1:27" ht="11.65" customHeight="1">
      <c r="A2714" s="53">
        <v>2585</v>
      </c>
      <c r="C2714" s="101"/>
      <c r="F2714" s="101" t="s">
        <v>270</v>
      </c>
      <c r="G2714" s="3" t="s">
        <v>569</v>
      </c>
      <c r="H2714" s="59"/>
      <c r="I2714" s="7">
        <v>320654709.81625038</v>
      </c>
      <c r="J2714" s="7">
        <v>291757261.60833371</v>
      </c>
      <c r="K2714" s="103">
        <v>28897448.207916699</v>
      </c>
      <c r="L2714" s="7">
        <v>9907618.2280596718</v>
      </c>
      <c r="M2714" s="7">
        <v>38805066.435976371</v>
      </c>
      <c r="O2714" s="51"/>
      <c r="P2714" s="51"/>
      <c r="Q2714" s="51"/>
      <c r="R2714" s="51"/>
      <c r="S2714" s="51"/>
      <c r="T2714" s="51"/>
      <c r="U2714" s="51"/>
      <c r="V2714" s="51"/>
      <c r="W2714" s="51"/>
      <c r="X2714" s="51"/>
      <c r="Y2714" s="51"/>
      <c r="Z2714" s="51"/>
      <c r="AA2714" s="51"/>
    </row>
    <row r="2715" spans="1:27" ht="11.65" customHeight="1">
      <c r="A2715" s="53">
        <v>2586</v>
      </c>
      <c r="C2715" s="101"/>
      <c r="F2715" s="101" t="s">
        <v>638</v>
      </c>
      <c r="G2715" s="3" t="s">
        <v>647</v>
      </c>
      <c r="H2715" s="59"/>
      <c r="I2715" s="7">
        <v>0</v>
      </c>
      <c r="J2715" s="7">
        <v>0</v>
      </c>
      <c r="K2715" s="103">
        <v>0</v>
      </c>
      <c r="L2715" s="7">
        <v>0</v>
      </c>
      <c r="M2715" s="7">
        <v>0</v>
      </c>
      <c r="O2715" s="51"/>
      <c r="P2715" s="51"/>
      <c r="Q2715" s="51"/>
      <c r="R2715" s="51"/>
      <c r="S2715" s="51"/>
      <c r="T2715" s="51"/>
      <c r="U2715" s="51"/>
      <c r="V2715" s="51"/>
      <c r="W2715" s="51"/>
      <c r="X2715" s="51"/>
      <c r="Y2715" s="51"/>
      <c r="Z2715" s="51"/>
      <c r="AA2715" s="51"/>
    </row>
    <row r="2716" spans="1:27" ht="11.65" customHeight="1">
      <c r="A2716" s="53">
        <v>2587</v>
      </c>
      <c r="C2716" s="101"/>
      <c r="F2716" s="101" t="s">
        <v>665</v>
      </c>
      <c r="G2716" s="3" t="s">
        <v>632</v>
      </c>
      <c r="H2716" s="59"/>
      <c r="I2716" s="7">
        <v>27162024.674583301</v>
      </c>
      <c r="J2716" s="7">
        <v>25282112.326287284</v>
      </c>
      <c r="K2716" s="103">
        <v>1879912.3482960151</v>
      </c>
      <c r="L2716" s="7">
        <v>-1879912.4400295014</v>
      </c>
      <c r="M2716" s="7">
        <v>-9.1733486391603947E-2</v>
      </c>
      <c r="O2716" s="51"/>
      <c r="P2716" s="51"/>
      <c r="Q2716" s="51"/>
      <c r="R2716" s="51"/>
      <c r="S2716" s="51"/>
      <c r="T2716" s="51"/>
      <c r="U2716" s="51"/>
      <c r="V2716" s="51"/>
      <c r="W2716" s="51"/>
      <c r="X2716" s="51"/>
      <c r="Y2716" s="51"/>
      <c r="Z2716" s="51"/>
      <c r="AA2716" s="51"/>
    </row>
    <row r="2717" spans="1:27" ht="11.65" customHeight="1">
      <c r="A2717" s="53">
        <v>2588</v>
      </c>
      <c r="C2717" s="101"/>
      <c r="F2717" s="101" t="s">
        <v>270</v>
      </c>
      <c r="G2717" s="3" t="s">
        <v>682</v>
      </c>
      <c r="H2717" s="59"/>
      <c r="I2717" s="7">
        <v>0</v>
      </c>
      <c r="J2717" s="7">
        <v>0</v>
      </c>
      <c r="K2717" s="103">
        <v>0</v>
      </c>
      <c r="L2717" s="7">
        <v>0</v>
      </c>
      <c r="M2717" s="7">
        <v>0</v>
      </c>
      <c r="O2717" s="51"/>
      <c r="P2717" s="51"/>
      <c r="Q2717" s="51"/>
      <c r="R2717" s="51"/>
      <c r="S2717" s="51"/>
      <c r="T2717" s="51"/>
      <c r="U2717" s="51"/>
      <c r="V2717" s="51"/>
      <c r="W2717" s="51"/>
      <c r="X2717" s="51"/>
      <c r="Y2717" s="51"/>
      <c r="Z2717" s="51"/>
      <c r="AA2717" s="51"/>
    </row>
    <row r="2718" spans="1:27" ht="11.65" customHeight="1">
      <c r="A2718" s="53">
        <v>2589</v>
      </c>
      <c r="C2718" s="101"/>
      <c r="F2718" s="101" t="s">
        <v>638</v>
      </c>
      <c r="G2718" s="3" t="s">
        <v>686</v>
      </c>
      <c r="H2718" s="59"/>
      <c r="I2718" s="7">
        <v>2757561.1349999998</v>
      </c>
      <c r="J2718" s="7">
        <v>2438805.1289639832</v>
      </c>
      <c r="K2718" s="103">
        <v>318756.00603601674</v>
      </c>
      <c r="L2718" s="7">
        <v>-318755.990430901</v>
      </c>
      <c r="M2718" s="7">
        <v>1.5605115739163011E-2</v>
      </c>
      <c r="O2718" s="51"/>
      <c r="P2718" s="51"/>
      <c r="Q2718" s="51"/>
      <c r="R2718" s="51"/>
      <c r="S2718" s="51"/>
      <c r="T2718" s="51"/>
      <c r="U2718" s="51"/>
      <c r="V2718" s="51"/>
      <c r="W2718" s="51"/>
      <c r="X2718" s="51"/>
      <c r="Y2718" s="51"/>
      <c r="Z2718" s="51"/>
      <c r="AA2718" s="51"/>
    </row>
    <row r="2719" spans="1:27" ht="11.65" customHeight="1">
      <c r="A2719" s="53">
        <v>2590</v>
      </c>
      <c r="C2719" s="101"/>
      <c r="F2719" s="101" t="s">
        <v>270</v>
      </c>
      <c r="G2719" s="3" t="s">
        <v>681</v>
      </c>
      <c r="H2719" s="59"/>
      <c r="I2719" s="7">
        <v>0</v>
      </c>
      <c r="J2719" s="7">
        <v>0</v>
      </c>
      <c r="K2719" s="103">
        <v>0</v>
      </c>
      <c r="L2719" s="7">
        <v>0</v>
      </c>
      <c r="M2719" s="7">
        <v>0</v>
      </c>
      <c r="O2719" s="51"/>
      <c r="P2719" s="51"/>
      <c r="Q2719" s="51"/>
      <c r="R2719" s="51"/>
      <c r="S2719" s="51"/>
      <c r="T2719" s="51"/>
      <c r="U2719" s="51"/>
      <c r="V2719" s="51"/>
      <c r="W2719" s="51"/>
      <c r="X2719" s="51"/>
      <c r="Y2719" s="51"/>
      <c r="Z2719" s="51"/>
      <c r="AA2719" s="51"/>
    </row>
    <row r="2720" spans="1:27" ht="11.65" customHeight="1">
      <c r="A2720" s="53">
        <v>2591</v>
      </c>
      <c r="C2720" s="101"/>
      <c r="F2720" s="101" t="s">
        <v>270</v>
      </c>
      <c r="G2720" s="3" t="s">
        <v>249</v>
      </c>
      <c r="H2720" s="59"/>
      <c r="I2720" s="7">
        <v>4982749.3154166704</v>
      </c>
      <c r="J2720" s="7">
        <v>4590089.7747357124</v>
      </c>
      <c r="K2720" s="103">
        <v>392659.54068095813</v>
      </c>
      <c r="L2720" s="7">
        <v>-392659.4370211364</v>
      </c>
      <c r="M2720" s="7">
        <v>0.10365982173243538</v>
      </c>
      <c r="O2720" s="51"/>
      <c r="P2720" s="51"/>
      <c r="Q2720" s="51"/>
      <c r="R2720" s="51"/>
      <c r="S2720" s="51"/>
      <c r="T2720" s="51"/>
      <c r="U2720" s="51"/>
      <c r="V2720" s="51"/>
      <c r="W2720" s="51"/>
      <c r="X2720" s="51"/>
      <c r="Y2720" s="51"/>
      <c r="Z2720" s="51"/>
      <c r="AA2720" s="51"/>
    </row>
    <row r="2721" spans="1:27" ht="11.65" customHeight="1">
      <c r="A2721" s="53">
        <v>2592</v>
      </c>
      <c r="C2721" s="101"/>
      <c r="F2721" s="101" t="s">
        <v>270</v>
      </c>
      <c r="G2721" s="3" t="s">
        <v>630</v>
      </c>
      <c r="H2721" s="59"/>
      <c r="I2721" s="7">
        <v>0</v>
      </c>
      <c r="J2721" s="7">
        <v>0</v>
      </c>
      <c r="K2721" s="103">
        <v>0</v>
      </c>
      <c r="L2721" s="7">
        <v>0</v>
      </c>
      <c r="M2721" s="7">
        <v>0</v>
      </c>
      <c r="O2721" s="51"/>
      <c r="P2721" s="51"/>
      <c r="Q2721" s="51"/>
      <c r="R2721" s="51"/>
      <c r="S2721" s="51"/>
      <c r="T2721" s="51"/>
      <c r="U2721" s="51"/>
      <c r="V2721" s="51"/>
      <c r="W2721" s="51"/>
      <c r="X2721" s="51"/>
      <c r="Y2721" s="51"/>
      <c r="Z2721" s="51"/>
      <c r="AA2721" s="51"/>
    </row>
    <row r="2722" spans="1:27" ht="11.65" customHeight="1">
      <c r="A2722" s="53">
        <v>2593</v>
      </c>
      <c r="C2722" s="101"/>
      <c r="F2722" s="101" t="s">
        <v>650</v>
      </c>
      <c r="G2722" s="3" t="s">
        <v>678</v>
      </c>
      <c r="H2722" s="59"/>
      <c r="I2722" s="7">
        <v>0</v>
      </c>
      <c r="J2722" s="7">
        <v>0</v>
      </c>
      <c r="K2722" s="103">
        <v>0</v>
      </c>
      <c r="L2722" s="7">
        <v>0</v>
      </c>
      <c r="M2722" s="7">
        <v>0</v>
      </c>
      <c r="O2722" s="51"/>
      <c r="P2722" s="51"/>
      <c r="Q2722" s="51"/>
      <c r="R2722" s="51"/>
      <c r="S2722" s="51"/>
      <c r="T2722" s="51"/>
      <c r="U2722" s="51"/>
      <c r="V2722" s="51"/>
      <c r="W2722" s="51"/>
      <c r="X2722" s="51"/>
      <c r="Y2722" s="51"/>
      <c r="Z2722" s="51"/>
      <c r="AA2722" s="51"/>
    </row>
    <row r="2723" spans="1:27" ht="11.65" customHeight="1">
      <c r="A2723" s="53">
        <v>2594</v>
      </c>
      <c r="C2723" s="101"/>
      <c r="F2723" s="101" t="s">
        <v>270</v>
      </c>
      <c r="G2723" s="3" t="s">
        <v>634</v>
      </c>
      <c r="H2723" s="59"/>
      <c r="I2723" s="7">
        <v>90629.332500000004</v>
      </c>
      <c r="J2723" s="7">
        <v>70263.523378910031</v>
      </c>
      <c r="K2723" s="103">
        <v>20365.809121089966</v>
      </c>
      <c r="L2723" s="7">
        <v>-20365.734403210598</v>
      </c>
      <c r="M2723" s="7">
        <v>7.4717879368108697E-2</v>
      </c>
      <c r="O2723" s="51"/>
      <c r="P2723" s="51"/>
      <c r="Q2723" s="51"/>
      <c r="R2723" s="51"/>
      <c r="S2723" s="51"/>
      <c r="T2723" s="51"/>
      <c r="U2723" s="51"/>
      <c r="V2723" s="51"/>
      <c r="W2723" s="51"/>
      <c r="X2723" s="51"/>
      <c r="Y2723" s="51"/>
      <c r="Z2723" s="51"/>
      <c r="AA2723" s="51"/>
    </row>
    <row r="2724" spans="1:27" ht="11.65" customHeight="1">
      <c r="A2724" s="53">
        <v>2595</v>
      </c>
      <c r="C2724" s="101"/>
      <c r="F2724" s="101" t="s">
        <v>270</v>
      </c>
      <c r="G2724" s="3" t="s">
        <v>636</v>
      </c>
      <c r="H2724" s="59"/>
      <c r="I2724" s="7">
        <v>-5.7083301246166229E-2</v>
      </c>
      <c r="J2724" s="7">
        <v>-5.7083301246166229E-2</v>
      </c>
      <c r="K2724" s="103">
        <v>0</v>
      </c>
      <c r="L2724" s="7">
        <v>0</v>
      </c>
      <c r="M2724" s="7">
        <v>0</v>
      </c>
      <c r="O2724" s="51"/>
      <c r="P2724" s="51"/>
      <c r="Q2724" s="51"/>
      <c r="R2724" s="51"/>
      <c r="S2724" s="51"/>
      <c r="T2724" s="51"/>
      <c r="U2724" s="51"/>
      <c r="V2724" s="51"/>
      <c r="W2724" s="51"/>
      <c r="X2724" s="51"/>
      <c r="Y2724" s="51"/>
      <c r="Z2724" s="51"/>
      <c r="AA2724" s="51"/>
    </row>
    <row r="2725" spans="1:27" ht="11.65" customHeight="1">
      <c r="A2725" s="53">
        <v>2596</v>
      </c>
      <c r="C2725" s="101"/>
      <c r="F2725" s="101" t="s">
        <v>270</v>
      </c>
      <c r="G2725" s="3" t="s">
        <v>637</v>
      </c>
      <c r="H2725" s="59"/>
      <c r="I2725" s="7">
        <v>0</v>
      </c>
      <c r="J2725" s="7">
        <v>0</v>
      </c>
      <c r="K2725" s="103">
        <v>0</v>
      </c>
      <c r="L2725" s="7">
        <v>0</v>
      </c>
      <c r="M2725" s="7">
        <v>0</v>
      </c>
      <c r="O2725" s="51"/>
      <c r="P2725" s="51"/>
      <c r="Q2725" s="51"/>
      <c r="R2725" s="51"/>
      <c r="S2725" s="51"/>
      <c r="T2725" s="51"/>
      <c r="U2725" s="51"/>
      <c r="V2725" s="51"/>
      <c r="W2725" s="51"/>
      <c r="X2725" s="51"/>
      <c r="Y2725" s="51"/>
      <c r="Z2725" s="51"/>
      <c r="AA2725" s="51"/>
    </row>
    <row r="2726" spans="1:27" ht="11.65" customHeight="1">
      <c r="A2726" s="53">
        <v>2597</v>
      </c>
      <c r="C2726" s="101"/>
      <c r="F2726" s="101" t="s">
        <v>270</v>
      </c>
      <c r="G2726" s="3" t="s">
        <v>398</v>
      </c>
      <c r="H2726" s="59"/>
      <c r="I2726" s="7">
        <v>32356398.715</v>
      </c>
      <c r="J2726" s="7">
        <v>32356398.715</v>
      </c>
      <c r="K2726" s="103">
        <v>0</v>
      </c>
      <c r="L2726" s="7">
        <v>0</v>
      </c>
      <c r="M2726" s="7">
        <v>0</v>
      </c>
      <c r="O2726" s="51"/>
      <c r="P2726" s="51"/>
      <c r="Q2726" s="51"/>
      <c r="R2726" s="51"/>
      <c r="S2726" s="51"/>
      <c r="T2726" s="51"/>
      <c r="U2726" s="51"/>
      <c r="V2726" s="51"/>
      <c r="W2726" s="51"/>
      <c r="X2726" s="51"/>
      <c r="Y2726" s="51"/>
      <c r="Z2726" s="51"/>
      <c r="AA2726" s="51"/>
    </row>
    <row r="2727" spans="1:27" ht="11.65" customHeight="1">
      <c r="A2727" s="53">
        <v>2598</v>
      </c>
      <c r="C2727" s="101"/>
      <c r="F2727" s="101" t="s">
        <v>633</v>
      </c>
      <c r="G2727" s="3" t="s">
        <v>651</v>
      </c>
      <c r="H2727" s="59"/>
      <c r="I2727" s="7">
        <v>-9151925.4616666697</v>
      </c>
      <c r="J2727" s="7">
        <v>-7044437.478509835</v>
      </c>
      <c r="K2727" s="103">
        <v>-2107487.9831568347</v>
      </c>
      <c r="L2727" s="7">
        <v>-490990.6693341108</v>
      </c>
      <c r="M2727" s="7">
        <v>-2598478.6524909455</v>
      </c>
      <c r="O2727" s="51"/>
      <c r="P2727" s="51"/>
      <c r="Q2727" s="51"/>
      <c r="R2727" s="51"/>
      <c r="S2727" s="51"/>
      <c r="T2727" s="51"/>
      <c r="U2727" s="51"/>
      <c r="V2727" s="51"/>
      <c r="W2727" s="51"/>
      <c r="X2727" s="51"/>
      <c r="Y2727" s="51"/>
      <c r="Z2727" s="51"/>
      <c r="AA2727" s="51"/>
    </row>
    <row r="2728" spans="1:27" ht="11.65" customHeight="1">
      <c r="A2728" s="53">
        <v>2599</v>
      </c>
      <c r="C2728" s="101"/>
      <c r="F2728" s="101" t="s">
        <v>633</v>
      </c>
      <c r="G2728" s="3" t="s">
        <v>664</v>
      </c>
      <c r="H2728" s="59"/>
      <c r="I2728" s="7">
        <v>1476494.08125</v>
      </c>
      <c r="J2728" s="7">
        <v>1382874.4703381883</v>
      </c>
      <c r="K2728" s="103">
        <v>93619.610911811731</v>
      </c>
      <c r="L2728" s="7">
        <v>-93619.605760017701</v>
      </c>
      <c r="M2728" s="7">
        <v>5.1517940300982445E-3</v>
      </c>
      <c r="O2728" s="51"/>
      <c r="P2728" s="51"/>
      <c r="Q2728" s="51"/>
      <c r="R2728" s="51"/>
      <c r="S2728" s="51"/>
      <c r="T2728" s="51"/>
      <c r="U2728" s="51"/>
      <c r="V2728" s="51"/>
      <c r="W2728" s="51"/>
      <c r="X2728" s="51"/>
      <c r="Y2728" s="51"/>
      <c r="Z2728" s="51"/>
      <c r="AA2728" s="51"/>
    </row>
    <row r="2729" spans="1:27" ht="11.65" customHeight="1">
      <c r="A2729" s="53">
        <v>2600</v>
      </c>
      <c r="C2729" s="101"/>
      <c r="H2729" s="59"/>
      <c r="I2729" s="7"/>
      <c r="J2729" s="7"/>
      <c r="K2729" s="7"/>
      <c r="L2729" s="7"/>
      <c r="M2729" s="7"/>
      <c r="O2729" s="51"/>
      <c r="P2729" s="51"/>
      <c r="Q2729" s="51"/>
      <c r="R2729" s="51"/>
      <c r="S2729" s="51"/>
      <c r="T2729" s="51"/>
      <c r="U2729" s="51"/>
      <c r="V2729" s="51"/>
      <c r="W2729" s="51"/>
      <c r="X2729" s="51"/>
      <c r="Y2729" s="51"/>
      <c r="Z2729" s="51"/>
      <c r="AA2729" s="51"/>
    </row>
    <row r="2730" spans="1:27" ht="11.65" customHeight="1">
      <c r="A2730" s="53">
        <v>2601</v>
      </c>
      <c r="C2730" s="101" t="s">
        <v>567</v>
      </c>
      <c r="H2730" s="59" t="s">
        <v>568</v>
      </c>
      <c r="I2730" s="106">
        <v>380328641.5512504</v>
      </c>
      <c r="J2730" s="106">
        <v>350833368.01144457</v>
      </c>
      <c r="K2730" s="106">
        <v>29495273.539805762</v>
      </c>
      <c r="L2730" s="106">
        <v>7316290.3605781328</v>
      </c>
      <c r="M2730" s="106">
        <v>36206587.890886553</v>
      </c>
      <c r="O2730" s="51"/>
      <c r="P2730" s="51"/>
      <c r="Q2730" s="51"/>
      <c r="R2730" s="51"/>
      <c r="S2730" s="51"/>
      <c r="T2730" s="51"/>
      <c r="U2730" s="51"/>
      <c r="V2730" s="51"/>
      <c r="W2730" s="51"/>
      <c r="X2730" s="51"/>
      <c r="Y2730" s="51"/>
      <c r="Z2730" s="51"/>
      <c r="AA2730" s="51"/>
    </row>
    <row r="2731" spans="1:27" ht="11.65" customHeight="1">
      <c r="A2731" s="53">
        <v>2602</v>
      </c>
      <c r="C2731" s="101"/>
      <c r="H2731" s="59"/>
      <c r="I2731" s="51"/>
      <c r="J2731" s="7"/>
      <c r="K2731" s="7"/>
      <c r="L2731" s="7"/>
      <c r="M2731" s="7"/>
      <c r="O2731" s="51"/>
      <c r="P2731" s="51"/>
      <c r="Q2731" s="51"/>
      <c r="R2731" s="51"/>
      <c r="S2731" s="51"/>
      <c r="T2731" s="51"/>
      <c r="U2731" s="51"/>
      <c r="V2731" s="51"/>
      <c r="W2731" s="51"/>
      <c r="X2731" s="51"/>
      <c r="Y2731" s="51"/>
      <c r="Z2731" s="51"/>
      <c r="AA2731" s="51"/>
    </row>
    <row r="2732" spans="1:27" ht="11.65" customHeight="1">
      <c r="A2732" s="53">
        <v>2603</v>
      </c>
      <c r="C2732" s="101">
        <v>281</v>
      </c>
      <c r="D2732" s="3" t="s">
        <v>566</v>
      </c>
      <c r="H2732" s="59"/>
      <c r="I2732" s="7"/>
      <c r="J2732" s="7"/>
      <c r="K2732" s="7"/>
      <c r="L2732" s="7"/>
      <c r="M2732" s="7"/>
      <c r="O2732" s="51"/>
      <c r="P2732" s="51"/>
      <c r="Q2732" s="51"/>
      <c r="R2732" s="51"/>
      <c r="S2732" s="51"/>
      <c r="T2732" s="51"/>
      <c r="U2732" s="51"/>
      <c r="V2732" s="51"/>
      <c r="W2732" s="51"/>
      <c r="X2732" s="51"/>
      <c r="Y2732" s="51"/>
      <c r="Z2732" s="51"/>
      <c r="AA2732" s="51"/>
    </row>
    <row r="2733" spans="1:27" ht="11.65" customHeight="1">
      <c r="A2733" s="53">
        <v>2604</v>
      </c>
      <c r="C2733" s="101"/>
      <c r="F2733" s="101" t="s">
        <v>270</v>
      </c>
      <c r="G2733" s="3" t="s">
        <v>569</v>
      </c>
      <c r="H2733" s="59"/>
      <c r="I2733" s="7">
        <v>0</v>
      </c>
      <c r="J2733" s="7">
        <v>0</v>
      </c>
      <c r="K2733" s="103">
        <v>0</v>
      </c>
      <c r="L2733" s="7">
        <v>0</v>
      </c>
      <c r="M2733" s="7">
        <v>0</v>
      </c>
      <c r="O2733" s="51"/>
      <c r="P2733" s="51"/>
      <c r="Q2733" s="51"/>
      <c r="R2733" s="51"/>
      <c r="S2733" s="51"/>
      <c r="T2733" s="51"/>
      <c r="U2733" s="51"/>
      <c r="V2733" s="51"/>
      <c r="W2733" s="51"/>
      <c r="X2733" s="51"/>
      <c r="Y2733" s="51"/>
      <c r="Z2733" s="51"/>
      <c r="AA2733" s="51"/>
    </row>
    <row r="2734" spans="1:27" ht="11.65" customHeight="1">
      <c r="A2734" s="53">
        <v>2605</v>
      </c>
      <c r="C2734" s="101"/>
      <c r="F2734" s="101" t="s">
        <v>631</v>
      </c>
      <c r="G2734" s="3" t="s">
        <v>249</v>
      </c>
      <c r="H2734" s="59"/>
      <c r="I2734" s="7">
        <v>-0.32458299398422241</v>
      </c>
      <c r="J2734" s="7">
        <v>-0.29900462323689991</v>
      </c>
      <c r="K2734" s="103">
        <v>-2.5578370747322499E-2</v>
      </c>
      <c r="L2734" s="7">
        <v>0</v>
      </c>
      <c r="M2734" s="7">
        <v>-2.5578370747322499E-2</v>
      </c>
      <c r="O2734" s="51"/>
      <c r="P2734" s="51"/>
      <c r="Q2734" s="51"/>
      <c r="R2734" s="51"/>
      <c r="S2734" s="51"/>
      <c r="T2734" s="51"/>
      <c r="U2734" s="51"/>
      <c r="V2734" s="51"/>
      <c r="W2734" s="51"/>
      <c r="X2734" s="51"/>
      <c r="Y2734" s="51"/>
      <c r="Z2734" s="51"/>
      <c r="AA2734" s="51"/>
    </row>
    <row r="2735" spans="1:27" ht="11.65" customHeight="1">
      <c r="A2735" s="53">
        <v>2606</v>
      </c>
      <c r="C2735" s="101"/>
      <c r="F2735" s="101" t="s">
        <v>631</v>
      </c>
      <c r="G2735" s="3" t="s">
        <v>634</v>
      </c>
      <c r="H2735" s="59"/>
      <c r="I2735" s="7">
        <v>0</v>
      </c>
      <c r="J2735" s="7">
        <v>0</v>
      </c>
      <c r="K2735" s="103">
        <v>0</v>
      </c>
      <c r="L2735" s="7">
        <v>0</v>
      </c>
      <c r="M2735" s="7">
        <v>0</v>
      </c>
      <c r="O2735" s="51"/>
      <c r="P2735" s="51"/>
      <c r="Q2735" s="51"/>
      <c r="R2735" s="51"/>
      <c r="S2735" s="51"/>
      <c r="T2735" s="51"/>
      <c r="U2735" s="51"/>
      <c r="V2735" s="51"/>
      <c r="W2735" s="51"/>
      <c r="X2735" s="51"/>
      <c r="Y2735" s="51"/>
      <c r="Z2735" s="51"/>
      <c r="AA2735" s="51"/>
    </row>
    <row r="2736" spans="1:27" ht="11.65" customHeight="1">
      <c r="A2736" s="53">
        <v>2607</v>
      </c>
      <c r="C2736" s="101"/>
      <c r="F2736" s="101" t="s">
        <v>631</v>
      </c>
      <c r="G2736" s="3" t="s">
        <v>636</v>
      </c>
      <c r="H2736" s="59"/>
      <c r="I2736" s="7">
        <v>0</v>
      </c>
      <c r="J2736" s="7">
        <v>0</v>
      </c>
      <c r="K2736" s="103">
        <v>0</v>
      </c>
      <c r="L2736" s="7">
        <v>0</v>
      </c>
      <c r="M2736" s="7">
        <v>0</v>
      </c>
      <c r="O2736" s="51"/>
      <c r="P2736" s="51"/>
      <c r="Q2736" s="51"/>
      <c r="R2736" s="51"/>
      <c r="S2736" s="51"/>
      <c r="T2736" s="51"/>
      <c r="U2736" s="51"/>
      <c r="V2736" s="51"/>
      <c r="W2736" s="51"/>
      <c r="X2736" s="51"/>
      <c r="Y2736" s="51"/>
      <c r="Z2736" s="51"/>
      <c r="AA2736" s="51"/>
    </row>
    <row r="2737" spans="1:27" ht="11.65" customHeight="1">
      <c r="A2737" s="53">
        <v>2608</v>
      </c>
      <c r="C2737" s="101"/>
      <c r="F2737" s="101" t="s">
        <v>640</v>
      </c>
      <c r="G2737" s="3" t="s">
        <v>703</v>
      </c>
      <c r="H2737" s="59"/>
      <c r="I2737" s="7">
        <v>0</v>
      </c>
      <c r="J2737" s="7">
        <v>0</v>
      </c>
      <c r="K2737" s="103">
        <v>0</v>
      </c>
      <c r="L2737" s="7">
        <v>0</v>
      </c>
      <c r="M2737" s="7">
        <v>0</v>
      </c>
      <c r="O2737" s="51"/>
      <c r="P2737" s="51"/>
      <c r="Q2737" s="51"/>
      <c r="R2737" s="51"/>
      <c r="S2737" s="51"/>
      <c r="T2737" s="51"/>
      <c r="U2737" s="51"/>
      <c r="V2737" s="51"/>
      <c r="W2737" s="51"/>
      <c r="X2737" s="51"/>
      <c r="Y2737" s="51"/>
      <c r="Z2737" s="51"/>
      <c r="AA2737" s="51"/>
    </row>
    <row r="2738" spans="1:27" ht="11.65" customHeight="1">
      <c r="A2738" s="53">
        <v>2609</v>
      </c>
      <c r="C2738" s="101"/>
      <c r="H2738" s="59" t="s">
        <v>568</v>
      </c>
      <c r="I2738" s="106">
        <v>-0.32458299398422241</v>
      </c>
      <c r="J2738" s="106">
        <v>-0.29900462323689991</v>
      </c>
      <c r="K2738" s="106">
        <v>-2.5578370747322499E-2</v>
      </c>
      <c r="L2738" s="106">
        <v>0</v>
      </c>
      <c r="M2738" s="106">
        <v>-2.5578370747322499E-2</v>
      </c>
      <c r="O2738" s="51"/>
      <c r="P2738" s="51"/>
      <c r="Q2738" s="51"/>
      <c r="R2738" s="51"/>
      <c r="S2738" s="51"/>
      <c r="T2738" s="51"/>
      <c r="U2738" s="51"/>
      <c r="V2738" s="51"/>
      <c r="W2738" s="51"/>
      <c r="X2738" s="51"/>
      <c r="Y2738" s="51"/>
      <c r="Z2738" s="51"/>
      <c r="AA2738" s="51"/>
    </row>
    <row r="2739" spans="1:27" ht="11.65" customHeight="1">
      <c r="A2739" s="53">
        <v>2610</v>
      </c>
      <c r="C2739" s="101"/>
      <c r="H2739" s="59"/>
      <c r="I2739" s="7"/>
      <c r="J2739" s="7"/>
      <c r="K2739" s="7"/>
      <c r="L2739" s="7"/>
      <c r="M2739" s="7"/>
      <c r="O2739" s="51"/>
      <c r="P2739" s="51"/>
      <c r="Q2739" s="51"/>
      <c r="R2739" s="51"/>
      <c r="S2739" s="51"/>
      <c r="T2739" s="51"/>
      <c r="U2739" s="51"/>
      <c r="V2739" s="51"/>
      <c r="W2739" s="51"/>
      <c r="X2739" s="51"/>
      <c r="Y2739" s="51"/>
      <c r="Z2739" s="51"/>
      <c r="AA2739" s="51"/>
    </row>
    <row r="2740" spans="1:27" ht="11.65" customHeight="1">
      <c r="A2740" s="53">
        <v>2611</v>
      </c>
      <c r="C2740" s="101">
        <v>282</v>
      </c>
      <c r="D2740" s="3" t="s">
        <v>570</v>
      </c>
      <c r="H2740" s="59"/>
      <c r="I2740" s="7"/>
      <c r="J2740" s="7"/>
      <c r="K2740" s="7"/>
      <c r="L2740" s="7"/>
      <c r="M2740" s="7"/>
      <c r="O2740" s="51"/>
      <c r="P2740" s="51"/>
      <c r="Q2740" s="51"/>
      <c r="R2740" s="51"/>
      <c r="S2740" s="51"/>
      <c r="T2740" s="51"/>
      <c r="U2740" s="51"/>
      <c r="V2740" s="51"/>
      <c r="W2740" s="51"/>
      <c r="X2740" s="51"/>
      <c r="Y2740" s="51"/>
      <c r="Z2740" s="51"/>
      <c r="AA2740" s="51"/>
    </row>
    <row r="2741" spans="1:27" ht="11.65" customHeight="1">
      <c r="A2741" s="53">
        <v>2612</v>
      </c>
      <c r="C2741" s="101"/>
      <c r="F2741" s="101" t="s">
        <v>484</v>
      </c>
      <c r="G2741" s="3" t="s">
        <v>569</v>
      </c>
      <c r="H2741" s="59"/>
      <c r="I2741" s="7">
        <v>-2905136590.0075002</v>
      </c>
      <c r="J2741" s="7">
        <v>-2723514084.0075002</v>
      </c>
      <c r="K2741" s="103">
        <v>-181622506</v>
      </c>
      <c r="L2741" s="7">
        <v>23960199</v>
      </c>
      <c r="M2741" s="7">
        <v>-157662307</v>
      </c>
      <c r="O2741" s="51"/>
      <c r="P2741" s="51"/>
      <c r="Q2741" s="51"/>
      <c r="R2741" s="51"/>
      <c r="S2741" s="51"/>
      <c r="T2741" s="51"/>
      <c r="U2741" s="51"/>
      <c r="V2741" s="51"/>
      <c r="W2741" s="51"/>
      <c r="X2741" s="51"/>
      <c r="Y2741" s="51"/>
      <c r="Z2741" s="51"/>
      <c r="AA2741" s="51"/>
    </row>
    <row r="2742" spans="1:27" ht="11.65" customHeight="1">
      <c r="A2742" s="53">
        <v>2613</v>
      </c>
      <c r="C2742" s="101"/>
      <c r="F2742" s="101" t="s">
        <v>707</v>
      </c>
      <c r="G2742" s="3" t="s">
        <v>683</v>
      </c>
      <c r="H2742" s="59"/>
      <c r="I2742" s="7">
        <v>0</v>
      </c>
      <c r="J2742" s="7">
        <v>0</v>
      </c>
      <c r="K2742" s="103">
        <v>0</v>
      </c>
      <c r="L2742" s="7">
        <v>0</v>
      </c>
      <c r="M2742" s="7">
        <v>0</v>
      </c>
      <c r="O2742" s="51"/>
      <c r="P2742" s="51"/>
      <c r="Q2742" s="51"/>
      <c r="R2742" s="51"/>
      <c r="S2742" s="51"/>
      <c r="T2742" s="51"/>
      <c r="U2742" s="51"/>
      <c r="V2742" s="51"/>
      <c r="W2742" s="51"/>
      <c r="X2742" s="51"/>
      <c r="Y2742" s="51"/>
      <c r="Z2742" s="51"/>
      <c r="AA2742" s="51"/>
    </row>
    <row r="2743" spans="1:27" ht="11.65" customHeight="1">
      <c r="A2743" s="53">
        <v>2614</v>
      </c>
      <c r="C2743" s="101"/>
      <c r="F2743" s="101" t="s">
        <v>707</v>
      </c>
      <c r="G2743" s="3" t="s">
        <v>708</v>
      </c>
      <c r="H2743" s="59"/>
      <c r="I2743" s="7">
        <v>-383922.89375019073</v>
      </c>
      <c r="J2743" s="7">
        <v>-359487.66861483495</v>
      </c>
      <c r="K2743" s="103">
        <v>-24435.225135355795</v>
      </c>
      <c r="L2743" s="7">
        <v>0</v>
      </c>
      <c r="M2743" s="7">
        <v>-24435.225135355795</v>
      </c>
      <c r="O2743" s="51"/>
      <c r="P2743" s="51"/>
      <c r="Q2743" s="51"/>
      <c r="R2743" s="51"/>
      <c r="S2743" s="51"/>
      <c r="T2743" s="51"/>
      <c r="U2743" s="51"/>
      <c r="V2743" s="51"/>
      <c r="W2743" s="51"/>
      <c r="X2743" s="51"/>
      <c r="Y2743" s="51"/>
      <c r="Z2743" s="51"/>
      <c r="AA2743" s="51"/>
    </row>
    <row r="2744" spans="1:27" ht="11.65" customHeight="1">
      <c r="A2744" s="53">
        <v>2615</v>
      </c>
      <c r="C2744" s="101"/>
      <c r="F2744" s="101" t="s">
        <v>484</v>
      </c>
      <c r="G2744" s="3" t="s">
        <v>651</v>
      </c>
      <c r="H2744" s="59"/>
      <c r="I2744" s="7">
        <v>-5462605.7512499997</v>
      </c>
      <c r="J2744" s="7">
        <v>-4204687.2918282105</v>
      </c>
      <c r="K2744" s="103">
        <v>-1257918.4594217895</v>
      </c>
      <c r="L2744" s="7">
        <v>1258379.3031764289</v>
      </c>
      <c r="M2744" s="7">
        <v>460.84375463938341</v>
      </c>
      <c r="O2744" s="51"/>
      <c r="P2744" s="51"/>
      <c r="Q2744" s="51"/>
      <c r="R2744" s="51"/>
      <c r="S2744" s="51"/>
      <c r="T2744" s="51"/>
      <c r="U2744" s="51"/>
      <c r="V2744" s="51"/>
      <c r="W2744" s="51"/>
      <c r="X2744" s="51"/>
      <c r="Y2744" s="51"/>
      <c r="Z2744" s="51"/>
      <c r="AA2744" s="51"/>
    </row>
    <row r="2745" spans="1:27" ht="11.65" customHeight="1">
      <c r="A2745" s="53">
        <v>2616</v>
      </c>
      <c r="C2745" s="101"/>
      <c r="F2745" s="101" t="s">
        <v>665</v>
      </c>
      <c r="G2745" s="3" t="s">
        <v>632</v>
      </c>
      <c r="H2745" s="59"/>
      <c r="I2745" s="7">
        <v>-57227.548750000002</v>
      </c>
      <c r="J2745" s="7">
        <v>-53266.769800465096</v>
      </c>
      <c r="K2745" s="103">
        <v>-3960.7789495349039</v>
      </c>
      <c r="L2745" s="7">
        <v>-85895.554779680038</v>
      </c>
      <c r="M2745" s="7">
        <v>-89856.333729214937</v>
      </c>
      <c r="O2745" s="51"/>
      <c r="P2745" s="51"/>
      <c r="Q2745" s="51"/>
      <c r="R2745" s="51"/>
      <c r="S2745" s="51"/>
      <c r="T2745" s="51"/>
      <c r="U2745" s="51"/>
      <c r="V2745" s="51"/>
      <c r="W2745" s="51"/>
      <c r="X2745" s="51"/>
      <c r="Y2745" s="51"/>
      <c r="Z2745" s="51"/>
      <c r="AA2745" s="51"/>
    </row>
    <row r="2746" spans="1:27" ht="11.65" customHeight="1">
      <c r="A2746" s="53">
        <v>2617</v>
      </c>
      <c r="C2746" s="101"/>
      <c r="F2746" s="101" t="s">
        <v>650</v>
      </c>
      <c r="G2746" s="3" t="s">
        <v>664</v>
      </c>
      <c r="H2746" s="59"/>
      <c r="I2746" s="7">
        <v>-738772</v>
      </c>
      <c r="J2746" s="7">
        <v>-691928.90860474901</v>
      </c>
      <c r="K2746" s="103">
        <v>-46843.091395251045</v>
      </c>
      <c r="L2746" s="7">
        <v>-38409.239986879955</v>
      </c>
      <c r="M2746" s="7">
        <v>-85252.331382131</v>
      </c>
      <c r="O2746" s="51"/>
      <c r="P2746" s="51"/>
      <c r="Q2746" s="51"/>
      <c r="R2746" s="51"/>
      <c r="S2746" s="51"/>
      <c r="T2746" s="51"/>
      <c r="U2746" s="51"/>
      <c r="V2746" s="51"/>
      <c r="W2746" s="51"/>
      <c r="X2746" s="51"/>
      <c r="Y2746" s="51"/>
      <c r="Z2746" s="51"/>
      <c r="AA2746" s="51"/>
    </row>
    <row r="2747" spans="1:27" ht="11.65" customHeight="1">
      <c r="A2747" s="53">
        <v>2618</v>
      </c>
      <c r="C2747" s="101"/>
      <c r="F2747" s="101" t="s">
        <v>270</v>
      </c>
      <c r="G2747" s="3" t="s">
        <v>678</v>
      </c>
      <c r="H2747" s="59"/>
      <c r="I2747" s="7">
        <v>2483774.5862499997</v>
      </c>
      <c r="J2747" s="7">
        <v>2325674.782390099</v>
      </c>
      <c r="K2747" s="103">
        <v>158099.80385990051</v>
      </c>
      <c r="L2747" s="7">
        <v>-158099.83019634592</v>
      </c>
      <c r="M2747" s="7">
        <v>-2.6336445414926857E-2</v>
      </c>
      <c r="O2747" s="51"/>
      <c r="P2747" s="51"/>
      <c r="Q2747" s="51"/>
      <c r="R2747" s="51"/>
      <c r="S2747" s="51"/>
      <c r="T2747" s="51"/>
      <c r="U2747" s="51"/>
      <c r="V2747" s="51"/>
      <c r="W2747" s="51"/>
      <c r="X2747" s="51"/>
      <c r="Y2747" s="51"/>
      <c r="Z2747" s="51"/>
      <c r="AA2747" s="51"/>
    </row>
    <row r="2748" spans="1:27" ht="11.65" customHeight="1">
      <c r="A2748" s="53">
        <v>2619</v>
      </c>
      <c r="C2748" s="101"/>
      <c r="F2748" s="101" t="s">
        <v>270</v>
      </c>
      <c r="G2748" s="3" t="s">
        <v>634</v>
      </c>
      <c r="H2748" s="59"/>
      <c r="I2748" s="7">
        <v>0</v>
      </c>
      <c r="J2748" s="7">
        <v>0</v>
      </c>
      <c r="K2748" s="103">
        <v>0</v>
      </c>
      <c r="L2748" s="7">
        <v>2085109.4335322247</v>
      </c>
      <c r="M2748" s="7">
        <v>2085109.4335322247</v>
      </c>
      <c r="O2748" s="51"/>
      <c r="P2748" s="51"/>
      <c r="Q2748" s="51"/>
      <c r="R2748" s="51"/>
      <c r="S2748" s="51"/>
      <c r="T2748" s="51"/>
      <c r="U2748" s="51"/>
      <c r="V2748" s="51"/>
      <c r="W2748" s="51"/>
      <c r="X2748" s="51"/>
      <c r="Y2748" s="51"/>
      <c r="Z2748" s="51"/>
      <c r="AA2748" s="51"/>
    </row>
    <row r="2749" spans="1:27" ht="11.65" customHeight="1">
      <c r="A2749" s="53">
        <v>2620</v>
      </c>
      <c r="C2749" s="101"/>
      <c r="F2749" s="101" t="s">
        <v>270</v>
      </c>
      <c r="G2749" s="3" t="s">
        <v>636</v>
      </c>
      <c r="H2749" s="59"/>
      <c r="I2749" s="7">
        <v>-695809.61541666696</v>
      </c>
      <c r="J2749" s="7">
        <v>-695809.61541666696</v>
      </c>
      <c r="K2749" s="103">
        <v>0</v>
      </c>
      <c r="L2749" s="7">
        <v>0</v>
      </c>
      <c r="M2749" s="7">
        <v>0</v>
      </c>
      <c r="O2749" s="51"/>
      <c r="P2749" s="51"/>
      <c r="Q2749" s="51"/>
      <c r="R2749" s="51"/>
      <c r="S2749" s="51"/>
      <c r="T2749" s="51"/>
      <c r="U2749" s="51"/>
      <c r="V2749" s="51"/>
      <c r="W2749" s="51"/>
      <c r="X2749" s="51"/>
      <c r="Y2749" s="51"/>
      <c r="Z2749" s="51"/>
      <c r="AA2749" s="51"/>
    </row>
    <row r="2750" spans="1:27" ht="11.65" customHeight="1">
      <c r="A2750" s="53">
        <v>2621</v>
      </c>
      <c r="C2750" s="101"/>
      <c r="F2750" s="101" t="s">
        <v>270</v>
      </c>
      <c r="G2750" s="3" t="s">
        <v>630</v>
      </c>
      <c r="H2750" s="59"/>
      <c r="I2750" s="7">
        <v>0</v>
      </c>
      <c r="J2750" s="7">
        <v>0</v>
      </c>
      <c r="K2750" s="103">
        <v>0</v>
      </c>
      <c r="L2750" s="7">
        <v>0</v>
      </c>
      <c r="M2750" s="7">
        <v>0</v>
      </c>
      <c r="O2750" s="51"/>
      <c r="P2750" s="51"/>
      <c r="Q2750" s="51"/>
      <c r="R2750" s="51"/>
      <c r="S2750" s="51"/>
      <c r="T2750" s="51"/>
      <c r="U2750" s="51"/>
      <c r="V2750" s="51"/>
      <c r="W2750" s="51"/>
      <c r="X2750" s="51"/>
      <c r="Y2750" s="51"/>
      <c r="Z2750" s="51"/>
      <c r="AA2750" s="51"/>
    </row>
    <row r="2751" spans="1:27" ht="11.65" customHeight="1">
      <c r="A2751" s="53">
        <v>2622</v>
      </c>
      <c r="C2751" s="101"/>
      <c r="F2751" s="101" t="s">
        <v>270</v>
      </c>
      <c r="G2751" s="3" t="s">
        <v>398</v>
      </c>
      <c r="H2751" s="59"/>
      <c r="I2751" s="7">
        <v>142350.86374999999</v>
      </c>
      <c r="J2751" s="7">
        <v>142350.86374999999</v>
      </c>
      <c r="K2751" s="103">
        <v>0</v>
      </c>
      <c r="L2751" s="7">
        <v>0</v>
      </c>
      <c r="M2751" s="7">
        <v>0</v>
      </c>
      <c r="O2751" s="51"/>
      <c r="P2751" s="51"/>
      <c r="Q2751" s="51"/>
      <c r="R2751" s="51"/>
      <c r="S2751" s="51"/>
      <c r="T2751" s="51"/>
      <c r="U2751" s="51"/>
      <c r="V2751" s="51"/>
      <c r="W2751" s="51"/>
      <c r="X2751" s="51"/>
      <c r="Y2751" s="51"/>
      <c r="Z2751" s="51"/>
      <c r="AA2751" s="51"/>
    </row>
    <row r="2752" spans="1:27" ht="11.65" customHeight="1">
      <c r="A2752" s="53">
        <v>2623</v>
      </c>
      <c r="C2752" s="101"/>
      <c r="F2752" s="101" t="s">
        <v>270</v>
      </c>
      <c r="G2752" s="3" t="s">
        <v>647</v>
      </c>
      <c r="H2752" s="59"/>
      <c r="I2752" s="7">
        <v>0</v>
      </c>
      <c r="J2752" s="7">
        <v>0</v>
      </c>
      <c r="K2752" s="103">
        <v>0</v>
      </c>
      <c r="L2752" s="7">
        <v>4876.2460785975591</v>
      </c>
      <c r="M2752" s="7">
        <v>4876.2460785975591</v>
      </c>
      <c r="O2752" s="51"/>
      <c r="P2752" s="51"/>
      <c r="Q2752" s="51"/>
      <c r="R2752" s="51"/>
      <c r="S2752" s="51"/>
      <c r="T2752" s="51"/>
      <c r="U2752" s="51"/>
      <c r="V2752" s="51"/>
      <c r="W2752" s="51"/>
      <c r="X2752" s="51"/>
      <c r="Y2752" s="51"/>
      <c r="Z2752" s="51"/>
      <c r="AA2752" s="51"/>
    </row>
    <row r="2753" spans="1:27" ht="11.65" customHeight="1">
      <c r="A2753" s="53">
        <v>2624</v>
      </c>
      <c r="C2753" s="101"/>
      <c r="F2753" s="101" t="s">
        <v>270</v>
      </c>
      <c r="G2753" s="3" t="s">
        <v>639</v>
      </c>
      <c r="H2753" s="59"/>
      <c r="I2753" s="7">
        <v>0</v>
      </c>
      <c r="J2753" s="7">
        <v>0</v>
      </c>
      <c r="K2753" s="103">
        <v>0</v>
      </c>
      <c r="L2753" s="7">
        <v>8694367.7207416333</v>
      </c>
      <c r="M2753" s="7">
        <v>8694367.7207416333</v>
      </c>
      <c r="O2753" s="51"/>
      <c r="P2753" s="51"/>
      <c r="Q2753" s="51"/>
      <c r="R2753" s="51"/>
      <c r="S2753" s="51"/>
      <c r="T2753" s="51"/>
      <c r="U2753" s="51"/>
      <c r="V2753" s="51"/>
      <c r="W2753" s="51"/>
      <c r="X2753" s="51"/>
      <c r="Y2753" s="51"/>
      <c r="Z2753" s="51"/>
      <c r="AA2753" s="51"/>
    </row>
    <row r="2754" spans="1:27" ht="11.65" customHeight="1">
      <c r="A2754" s="53">
        <v>2625</v>
      </c>
      <c r="C2754" s="101"/>
      <c r="F2754" s="101" t="s">
        <v>270</v>
      </c>
      <c r="G2754" s="3" t="s">
        <v>249</v>
      </c>
      <c r="H2754" s="59"/>
      <c r="I2754" s="7">
        <v>12268600</v>
      </c>
      <c r="J2754" s="7">
        <v>11301787.797368538</v>
      </c>
      <c r="K2754" s="103">
        <v>966812.20263146248</v>
      </c>
      <c r="L2754" s="7">
        <v>-267482.13513749896</v>
      </c>
      <c r="M2754" s="7">
        <v>699330.06749396352</v>
      </c>
      <c r="O2754" s="51"/>
      <c r="P2754" s="51"/>
      <c r="Q2754" s="51"/>
      <c r="R2754" s="51"/>
      <c r="S2754" s="51"/>
      <c r="T2754" s="51"/>
      <c r="U2754" s="51"/>
      <c r="V2754" s="51"/>
      <c r="W2754" s="51"/>
      <c r="X2754" s="51"/>
      <c r="Y2754" s="51"/>
      <c r="Z2754" s="51"/>
      <c r="AA2754" s="51"/>
    </row>
    <row r="2755" spans="1:27" ht="11.65" customHeight="1">
      <c r="A2755" s="53">
        <v>2626</v>
      </c>
      <c r="C2755" s="101"/>
      <c r="H2755" s="59" t="s">
        <v>568</v>
      </c>
      <c r="I2755" s="106">
        <v>-2897580202.3666668</v>
      </c>
      <c r="J2755" s="106">
        <v>-2715749450.8182564</v>
      </c>
      <c r="K2755" s="106">
        <v>-181830751.54841056</v>
      </c>
      <c r="L2755" s="106">
        <v>35453044.943428479</v>
      </c>
      <c r="M2755" s="106">
        <v>-146377706.60498202</v>
      </c>
      <c r="O2755" s="51"/>
      <c r="P2755" s="51"/>
      <c r="Q2755" s="51"/>
      <c r="R2755" s="51"/>
      <c r="S2755" s="51"/>
      <c r="T2755" s="51"/>
      <c r="U2755" s="51"/>
      <c r="V2755" s="51"/>
      <c r="W2755" s="51"/>
      <c r="X2755" s="51"/>
      <c r="Y2755" s="51"/>
      <c r="Z2755" s="51"/>
      <c r="AA2755" s="51"/>
    </row>
    <row r="2756" spans="1:27" ht="11.65" customHeight="1">
      <c r="A2756" s="53">
        <v>2627</v>
      </c>
      <c r="C2756" s="101"/>
      <c r="H2756" s="59"/>
      <c r="I2756" s="7"/>
      <c r="J2756" s="7"/>
      <c r="K2756" s="7"/>
      <c r="L2756" s="7"/>
      <c r="M2756" s="7"/>
      <c r="O2756" s="51"/>
      <c r="P2756" s="51"/>
      <c r="Q2756" s="51"/>
      <c r="R2756" s="51"/>
      <c r="S2756" s="51"/>
      <c r="T2756" s="51"/>
      <c r="U2756" s="51"/>
      <c r="V2756" s="51"/>
      <c r="W2756" s="51"/>
      <c r="X2756" s="51"/>
      <c r="Y2756" s="51"/>
      <c r="Z2756" s="51"/>
      <c r="AA2756" s="51"/>
    </row>
    <row r="2757" spans="1:27" ht="11.65" customHeight="1">
      <c r="A2757" s="53">
        <v>2628</v>
      </c>
      <c r="C2757" s="101">
        <v>283</v>
      </c>
      <c r="D2757" s="3" t="s">
        <v>570</v>
      </c>
      <c r="H2757" s="59"/>
      <c r="I2757" s="7"/>
      <c r="J2757" s="7"/>
      <c r="K2757" s="7"/>
      <c r="L2757" s="7"/>
      <c r="M2757" s="7"/>
      <c r="O2757" s="51"/>
      <c r="P2757" s="51"/>
      <c r="Q2757" s="51"/>
      <c r="R2757" s="51"/>
      <c r="S2757" s="51"/>
      <c r="T2757" s="51"/>
      <c r="U2757" s="51"/>
      <c r="V2757" s="51"/>
      <c r="W2757" s="51"/>
      <c r="X2757" s="51"/>
      <c r="Y2757" s="51"/>
      <c r="Z2757" s="51"/>
      <c r="AA2757" s="51"/>
    </row>
    <row r="2758" spans="1:27" ht="11.65" customHeight="1">
      <c r="A2758" s="53">
        <v>2629</v>
      </c>
      <c r="C2758" s="101"/>
      <c r="F2758" s="101" t="s">
        <v>484</v>
      </c>
      <c r="G2758" s="3" t="s">
        <v>569</v>
      </c>
      <c r="H2758" s="59"/>
      <c r="I2758" s="7">
        <v>-41794714.39791669</v>
      </c>
      <c r="J2758" s="7">
        <v>-42307373.698333353</v>
      </c>
      <c r="K2758" s="103">
        <v>512659.30041666701</v>
      </c>
      <c r="L2758" s="7">
        <v>-512660</v>
      </c>
      <c r="M2758" s="7">
        <v>-0.69958333298563957</v>
      </c>
      <c r="O2758" s="51"/>
      <c r="P2758" s="51"/>
      <c r="Q2758" s="51"/>
      <c r="R2758" s="51"/>
      <c r="S2758" s="51"/>
      <c r="T2758" s="51"/>
      <c r="U2758" s="51"/>
      <c r="V2758" s="51"/>
      <c r="W2758" s="51"/>
      <c r="X2758" s="51"/>
      <c r="Y2758" s="51"/>
      <c r="Z2758" s="51"/>
      <c r="AA2758" s="51"/>
    </row>
    <row r="2759" spans="1:27" ht="11.65" customHeight="1">
      <c r="A2759" s="53">
        <v>2630</v>
      </c>
      <c r="C2759" s="101"/>
      <c r="F2759" s="101" t="s">
        <v>270</v>
      </c>
      <c r="G2759" s="3" t="s">
        <v>249</v>
      </c>
      <c r="H2759" s="59"/>
      <c r="I2759" s="7">
        <v>-59116.189583333296</v>
      </c>
      <c r="J2759" s="7">
        <v>-54457.609675092623</v>
      </c>
      <c r="K2759" s="103">
        <v>-4658.5799082406775</v>
      </c>
      <c r="L2759" s="7">
        <v>4658.5649683551128</v>
      </c>
      <c r="M2759" s="7">
        <v>-1.4939885564672295E-2</v>
      </c>
      <c r="O2759" s="51"/>
      <c r="P2759" s="51"/>
      <c r="Q2759" s="51"/>
      <c r="R2759" s="51"/>
      <c r="S2759" s="51"/>
      <c r="T2759" s="51"/>
      <c r="U2759" s="51"/>
      <c r="V2759" s="51"/>
      <c r="W2759" s="51"/>
      <c r="X2759" s="51"/>
      <c r="Y2759" s="51"/>
      <c r="Z2759" s="51"/>
      <c r="AA2759" s="51"/>
    </row>
    <row r="2760" spans="1:27" ht="11.65" customHeight="1">
      <c r="A2760" s="53">
        <v>2631</v>
      </c>
      <c r="C2760" s="101"/>
      <c r="F2760" s="101" t="s">
        <v>270</v>
      </c>
      <c r="G2760" s="3" t="s">
        <v>630</v>
      </c>
      <c r="H2760" s="59"/>
      <c r="I2760" s="7">
        <v>0</v>
      </c>
      <c r="J2760" s="7">
        <v>0</v>
      </c>
      <c r="K2760" s="103">
        <v>0</v>
      </c>
      <c r="L2760" s="7">
        <v>0</v>
      </c>
      <c r="M2760" s="7">
        <v>0</v>
      </c>
      <c r="O2760" s="51"/>
      <c r="P2760" s="51"/>
      <c r="Q2760" s="51"/>
      <c r="R2760" s="51"/>
      <c r="S2760" s="51"/>
      <c r="T2760" s="51"/>
      <c r="U2760" s="51"/>
      <c r="V2760" s="51"/>
      <c r="W2760" s="51"/>
      <c r="X2760" s="51"/>
      <c r="Y2760" s="51"/>
      <c r="Z2760" s="51"/>
      <c r="AA2760" s="51"/>
    </row>
    <row r="2761" spans="1:27" ht="11.65" customHeight="1">
      <c r="A2761" s="53">
        <v>2632</v>
      </c>
      <c r="C2761" s="101"/>
      <c r="F2761" s="101" t="s">
        <v>665</v>
      </c>
      <c r="G2761" s="3" t="s">
        <v>632</v>
      </c>
      <c r="H2761" s="59"/>
      <c r="I2761" s="7">
        <v>-22329850.145833299</v>
      </c>
      <c r="J2761" s="7">
        <v>-20784377.68832418</v>
      </c>
      <c r="K2761" s="103">
        <v>-1545472.4575091193</v>
      </c>
      <c r="L2761" s="7">
        <v>1545472.4474158431</v>
      </c>
      <c r="M2761" s="7">
        <v>-1.0093276156112552E-2</v>
      </c>
      <c r="O2761" s="51"/>
      <c r="P2761" s="51"/>
      <c r="Q2761" s="51"/>
      <c r="R2761" s="51"/>
      <c r="S2761" s="51"/>
      <c r="T2761" s="51"/>
      <c r="U2761" s="51"/>
      <c r="V2761" s="51"/>
      <c r="W2761" s="51"/>
      <c r="X2761" s="51"/>
      <c r="Y2761" s="51"/>
      <c r="Z2761" s="51"/>
      <c r="AA2761" s="51"/>
    </row>
    <row r="2762" spans="1:27" ht="11.65" customHeight="1">
      <c r="A2762" s="53">
        <v>2633</v>
      </c>
      <c r="C2762" s="101"/>
      <c r="F2762" s="101" t="s">
        <v>484</v>
      </c>
      <c r="G2762" s="3" t="s">
        <v>675</v>
      </c>
      <c r="H2762" s="59"/>
      <c r="I2762" s="7">
        <v>-3571757.2916666698</v>
      </c>
      <c r="J2762" s="7">
        <v>-3324552.2059572954</v>
      </c>
      <c r="K2762" s="103">
        <v>-247205.08570937437</v>
      </c>
      <c r="L2762" s="7">
        <v>247205.06552281685</v>
      </c>
      <c r="M2762" s="7">
        <v>-2.0186557521810755E-2</v>
      </c>
      <c r="O2762" s="51"/>
      <c r="P2762" s="51"/>
      <c r="Q2762" s="51"/>
      <c r="R2762" s="51"/>
      <c r="S2762" s="51"/>
      <c r="T2762" s="51"/>
      <c r="U2762" s="51"/>
      <c r="V2762" s="51"/>
      <c r="W2762" s="51"/>
      <c r="X2762" s="51"/>
      <c r="Y2762" s="51"/>
      <c r="Z2762" s="51"/>
      <c r="AA2762" s="51"/>
    </row>
    <row r="2763" spans="1:27" ht="11.65" customHeight="1">
      <c r="A2763" s="53">
        <v>2634</v>
      </c>
      <c r="C2763" s="101"/>
      <c r="F2763" s="101" t="s">
        <v>650</v>
      </c>
      <c r="G2763" s="3" t="s">
        <v>678</v>
      </c>
      <c r="H2763" s="59"/>
      <c r="I2763" s="7">
        <v>-976377.39375000005</v>
      </c>
      <c r="J2763" s="7">
        <v>-914228.00414771086</v>
      </c>
      <c r="K2763" s="103">
        <v>-62149.389602289179</v>
      </c>
      <c r="L2763" s="7">
        <v>62149.364538904556</v>
      </c>
      <c r="M2763" s="7">
        <v>-2.5063384622626472E-2</v>
      </c>
      <c r="O2763" s="51"/>
      <c r="P2763" s="51"/>
      <c r="Q2763" s="51"/>
      <c r="R2763" s="51"/>
      <c r="S2763" s="51"/>
      <c r="T2763" s="51"/>
      <c r="U2763" s="51"/>
      <c r="V2763" s="51"/>
      <c r="W2763" s="51"/>
      <c r="X2763" s="51"/>
      <c r="Y2763" s="51"/>
      <c r="Z2763" s="51"/>
      <c r="AA2763" s="51"/>
    </row>
    <row r="2764" spans="1:27" ht="11.65" customHeight="1">
      <c r="A2764" s="53">
        <v>2635</v>
      </c>
      <c r="C2764" s="101"/>
      <c r="F2764" s="101" t="s">
        <v>270</v>
      </c>
      <c r="G2764" s="3" t="s">
        <v>681</v>
      </c>
      <c r="H2764" s="59"/>
      <c r="I2764" s="7">
        <v>0</v>
      </c>
      <c r="J2764" s="7">
        <v>0</v>
      </c>
      <c r="K2764" s="103">
        <v>0</v>
      </c>
      <c r="L2764" s="7">
        <v>0</v>
      </c>
      <c r="M2764" s="7">
        <v>0</v>
      </c>
      <c r="O2764" s="51"/>
      <c r="P2764" s="51"/>
      <c r="Q2764" s="51"/>
      <c r="R2764" s="51"/>
      <c r="S2764" s="51"/>
      <c r="T2764" s="51"/>
      <c r="U2764" s="51"/>
      <c r="V2764" s="51"/>
      <c r="W2764" s="51"/>
      <c r="X2764" s="51"/>
      <c r="Y2764" s="51"/>
      <c r="Z2764" s="51"/>
      <c r="AA2764" s="51"/>
    </row>
    <row r="2765" spans="1:27" ht="11.65" customHeight="1">
      <c r="A2765" s="53">
        <v>2636</v>
      </c>
      <c r="C2765" s="101"/>
      <c r="F2765" s="101" t="s">
        <v>650</v>
      </c>
      <c r="G2765" s="3" t="s">
        <v>653</v>
      </c>
      <c r="H2765" s="59"/>
      <c r="I2765" s="7">
        <v>0</v>
      </c>
      <c r="J2765" s="7">
        <v>0</v>
      </c>
      <c r="K2765" s="103">
        <v>0</v>
      </c>
      <c r="L2765" s="7">
        <v>0</v>
      </c>
      <c r="M2765" s="7">
        <v>0</v>
      </c>
      <c r="O2765" s="51"/>
      <c r="P2765" s="51"/>
      <c r="Q2765" s="51"/>
      <c r="R2765" s="51"/>
      <c r="S2765" s="51"/>
      <c r="T2765" s="51"/>
      <c r="U2765" s="51"/>
      <c r="V2765" s="51"/>
      <c r="W2765" s="51"/>
      <c r="X2765" s="51"/>
      <c r="Y2765" s="51"/>
      <c r="Z2765" s="51"/>
      <c r="AA2765" s="51"/>
    </row>
    <row r="2766" spans="1:27" ht="11.65" customHeight="1">
      <c r="A2766" s="53">
        <v>2637</v>
      </c>
      <c r="C2766" s="101"/>
      <c r="F2766" s="101" t="s">
        <v>270</v>
      </c>
      <c r="G2766" s="3" t="s">
        <v>634</v>
      </c>
      <c r="H2766" s="59"/>
      <c r="I2766" s="7">
        <v>-786690.05791666696</v>
      </c>
      <c r="J2766" s="7">
        <v>-609908.66589891107</v>
      </c>
      <c r="K2766" s="103">
        <v>-176781.39201775592</v>
      </c>
      <c r="L2766" s="7">
        <v>176781.37900298741</v>
      </c>
      <c r="M2766" s="7">
        <v>-1.3014768512221053E-2</v>
      </c>
      <c r="O2766" s="51"/>
      <c r="P2766" s="51"/>
      <c r="Q2766" s="51"/>
      <c r="R2766" s="51"/>
      <c r="S2766" s="51"/>
      <c r="T2766" s="51"/>
      <c r="U2766" s="51"/>
      <c r="V2766" s="51"/>
      <c r="W2766" s="51"/>
      <c r="X2766" s="51"/>
      <c r="Y2766" s="51"/>
      <c r="Z2766" s="51"/>
      <c r="AA2766" s="51"/>
    </row>
    <row r="2767" spans="1:27" ht="11.65" customHeight="1">
      <c r="A2767" s="53">
        <v>2638</v>
      </c>
      <c r="C2767" s="101"/>
      <c r="F2767" s="101" t="s">
        <v>270</v>
      </c>
      <c r="G2767" s="3" t="s">
        <v>636</v>
      </c>
      <c r="H2767" s="59"/>
      <c r="I2767" s="7">
        <v>-1149568.7625</v>
      </c>
      <c r="J2767" s="7">
        <v>-1149568.7625</v>
      </c>
      <c r="K2767" s="103">
        <v>0</v>
      </c>
      <c r="L2767" s="7">
        <v>0</v>
      </c>
      <c r="M2767" s="7">
        <v>0</v>
      </c>
      <c r="O2767" s="51"/>
      <c r="P2767" s="51"/>
      <c r="Q2767" s="51"/>
      <c r="R2767" s="51"/>
      <c r="S2767" s="51"/>
      <c r="T2767" s="51"/>
      <c r="U2767" s="51"/>
      <c r="V2767" s="51"/>
      <c r="W2767" s="51"/>
      <c r="X2767" s="51"/>
      <c r="Y2767" s="51"/>
      <c r="Z2767" s="51"/>
      <c r="AA2767" s="51"/>
    </row>
    <row r="2768" spans="1:27" ht="11.65" customHeight="1">
      <c r="A2768" s="53">
        <v>2639</v>
      </c>
      <c r="C2768" s="101"/>
      <c r="F2768" s="101" t="s">
        <v>270</v>
      </c>
      <c r="G2768" s="3" t="s">
        <v>637</v>
      </c>
      <c r="H2768" s="59"/>
      <c r="I2768" s="7">
        <v>0</v>
      </c>
      <c r="J2768" s="7">
        <v>0</v>
      </c>
      <c r="K2768" s="103">
        <v>0</v>
      </c>
      <c r="L2768" s="7">
        <v>0</v>
      </c>
      <c r="M2768" s="7">
        <v>0</v>
      </c>
      <c r="O2768" s="51"/>
      <c r="P2768" s="51"/>
      <c r="Q2768" s="51"/>
      <c r="R2768" s="51"/>
      <c r="S2768" s="51"/>
      <c r="T2768" s="51"/>
      <c r="U2768" s="51"/>
      <c r="V2768" s="51"/>
      <c r="W2768" s="51"/>
      <c r="X2768" s="51"/>
      <c r="Y2768" s="51"/>
      <c r="Z2768" s="51"/>
      <c r="AA2768" s="51"/>
    </row>
    <row r="2769" spans="1:27" ht="11.65" customHeight="1">
      <c r="A2769" s="53">
        <v>2640</v>
      </c>
      <c r="C2769" s="101"/>
      <c r="F2769" s="101" t="s">
        <v>270</v>
      </c>
      <c r="G2769" s="3" t="s">
        <v>398</v>
      </c>
      <c r="H2769" s="59"/>
      <c r="I2769" s="7">
        <v>-41941515.425416701</v>
      </c>
      <c r="J2769" s="7">
        <v>-41941515.425416701</v>
      </c>
      <c r="K2769" s="103">
        <v>0</v>
      </c>
      <c r="L2769" s="7">
        <v>0</v>
      </c>
      <c r="M2769" s="7">
        <v>0</v>
      </c>
      <c r="O2769" s="51"/>
      <c r="P2769" s="51"/>
      <c r="Q2769" s="51"/>
      <c r="R2769" s="51"/>
      <c r="S2769" s="51"/>
      <c r="T2769" s="51"/>
      <c r="U2769" s="51"/>
      <c r="V2769" s="51"/>
      <c r="W2769" s="51"/>
      <c r="X2769" s="51"/>
      <c r="Y2769" s="51"/>
      <c r="Z2769" s="51"/>
      <c r="AA2769" s="51"/>
    </row>
    <row r="2770" spans="1:27" ht="11.65" customHeight="1">
      <c r="A2770" s="53">
        <v>2641</v>
      </c>
      <c r="C2770" s="101"/>
      <c r="F2770" s="101" t="s">
        <v>270</v>
      </c>
      <c r="G2770" s="3" t="s">
        <v>651</v>
      </c>
      <c r="H2770" s="59"/>
      <c r="I2770" s="7">
        <v>-72970.496249999997</v>
      </c>
      <c r="J2770" s="7">
        <v>-56166.989204843187</v>
      </c>
      <c r="K2770" s="103">
        <v>-16803.50704515681</v>
      </c>
      <c r="L2770" s="7">
        <v>16803.623047748391</v>
      </c>
      <c r="M2770" s="7">
        <v>0.11600259158149129</v>
      </c>
      <c r="O2770" s="51"/>
      <c r="P2770" s="51"/>
      <c r="Q2770" s="51"/>
      <c r="R2770" s="51"/>
      <c r="S2770" s="51"/>
      <c r="T2770" s="51"/>
      <c r="U2770" s="51"/>
      <c r="V2770" s="51"/>
      <c r="W2770" s="51"/>
      <c r="X2770" s="51"/>
      <c r="Y2770" s="51"/>
      <c r="Z2770" s="51"/>
      <c r="AA2770" s="51"/>
    </row>
    <row r="2771" spans="1:27" ht="11.65" customHeight="1">
      <c r="A2771" s="53">
        <v>2642</v>
      </c>
      <c r="C2771" s="101"/>
      <c r="F2771" s="101" t="s">
        <v>270</v>
      </c>
      <c r="G2771" s="3" t="s">
        <v>653</v>
      </c>
      <c r="H2771" s="59"/>
      <c r="I2771" s="7">
        <v>0</v>
      </c>
      <c r="J2771" s="7">
        <v>0</v>
      </c>
      <c r="K2771" s="103">
        <v>0</v>
      </c>
      <c r="L2771" s="7">
        <v>0</v>
      </c>
      <c r="M2771" s="7">
        <v>0</v>
      </c>
      <c r="O2771" s="51"/>
      <c r="P2771" s="51"/>
      <c r="Q2771" s="51"/>
      <c r="R2771" s="51"/>
      <c r="S2771" s="51"/>
      <c r="T2771" s="51"/>
      <c r="U2771" s="51"/>
      <c r="V2771" s="51"/>
      <c r="W2771" s="51"/>
      <c r="X2771" s="51"/>
      <c r="Y2771" s="51"/>
      <c r="Z2771" s="51"/>
      <c r="AA2771" s="51"/>
    </row>
    <row r="2772" spans="1:27" ht="11.65" customHeight="1">
      <c r="A2772" s="53">
        <v>2643</v>
      </c>
      <c r="C2772" s="101"/>
      <c r="H2772" s="59"/>
      <c r="I2772" s="7"/>
      <c r="J2772" s="7"/>
      <c r="K2772" s="7"/>
      <c r="L2772" s="7"/>
      <c r="M2772" s="7"/>
      <c r="O2772" s="51"/>
      <c r="P2772" s="51"/>
      <c r="Q2772" s="51"/>
      <c r="R2772" s="51"/>
      <c r="S2772" s="51"/>
      <c r="T2772" s="51"/>
      <c r="U2772" s="51"/>
      <c r="V2772" s="51"/>
      <c r="W2772" s="51"/>
      <c r="X2772" s="51"/>
      <c r="Y2772" s="51"/>
      <c r="Z2772" s="51"/>
      <c r="AA2772" s="51"/>
    </row>
    <row r="2773" spans="1:27" ht="11.65" customHeight="1">
      <c r="A2773" s="53">
        <v>2644</v>
      </c>
      <c r="C2773" s="101"/>
      <c r="H2773" s="59" t="s">
        <v>568</v>
      </c>
      <c r="I2773" s="106">
        <v>-112682560.16083336</v>
      </c>
      <c r="J2773" s="106">
        <v>-111142149.04945807</v>
      </c>
      <c r="K2773" s="106">
        <v>-1540411.111375269</v>
      </c>
      <c r="L2773" s="106">
        <v>1540410.4444966554</v>
      </c>
      <c r="M2773" s="106">
        <v>-0.66687861378159141</v>
      </c>
      <c r="O2773" s="51"/>
      <c r="P2773" s="51"/>
      <c r="Q2773" s="51"/>
      <c r="R2773" s="51"/>
      <c r="S2773" s="51"/>
      <c r="T2773" s="51"/>
      <c r="U2773" s="51"/>
      <c r="V2773" s="51"/>
      <c r="W2773" s="51"/>
      <c r="X2773" s="51"/>
      <c r="Y2773" s="51"/>
      <c r="Z2773" s="51"/>
      <c r="AA2773" s="51"/>
    </row>
    <row r="2774" spans="1:27" ht="11.65" customHeight="1">
      <c r="A2774" s="53">
        <v>2645</v>
      </c>
      <c r="C2774" s="101"/>
      <c r="H2774" s="59"/>
      <c r="I2774" s="7"/>
      <c r="J2774" s="7"/>
      <c r="K2774" s="7"/>
      <c r="L2774" s="7"/>
      <c r="M2774" s="7"/>
      <c r="O2774" s="51"/>
      <c r="P2774" s="51"/>
      <c r="Q2774" s="51"/>
      <c r="R2774" s="51"/>
      <c r="S2774" s="51"/>
      <c r="T2774" s="51"/>
      <c r="U2774" s="51"/>
      <c r="V2774" s="51"/>
      <c r="W2774" s="51"/>
      <c r="X2774" s="51"/>
      <c r="Y2774" s="51"/>
      <c r="Z2774" s="51"/>
      <c r="AA2774" s="51"/>
    </row>
    <row r="2775" spans="1:27" ht="11.65" customHeight="1" thickBot="1">
      <c r="A2775" s="53">
        <v>2646</v>
      </c>
      <c r="C2775" s="91" t="s">
        <v>571</v>
      </c>
      <c r="H2775" s="59" t="s">
        <v>568</v>
      </c>
      <c r="I2775" s="108">
        <v>-2629934121.3008327</v>
      </c>
      <c r="J2775" s="108">
        <v>-2476058232.1552734</v>
      </c>
      <c r="K2775" s="108">
        <v>-153875889.14555845</v>
      </c>
      <c r="L2775" s="108">
        <v>43704769.739005938</v>
      </c>
      <c r="M2775" s="108">
        <v>-110171119.40655252</v>
      </c>
      <c r="N2775" s="7" t="s">
        <v>65</v>
      </c>
      <c r="O2775" s="51"/>
      <c r="P2775" s="51"/>
      <c r="Q2775" s="51"/>
      <c r="R2775" s="51"/>
      <c r="S2775" s="51"/>
      <c r="T2775" s="51"/>
      <c r="U2775" s="51"/>
      <c r="V2775" s="51"/>
      <c r="W2775" s="51"/>
      <c r="X2775" s="51"/>
      <c r="Y2775" s="51"/>
      <c r="Z2775" s="51"/>
      <c r="AA2775" s="51"/>
    </row>
    <row r="2776" spans="1:27" ht="11.65" customHeight="1" thickTop="1">
      <c r="A2776" s="53">
        <v>2647</v>
      </c>
      <c r="C2776" s="101">
        <v>255</v>
      </c>
      <c r="D2776" s="3" t="s">
        <v>572</v>
      </c>
      <c r="H2776" s="59"/>
      <c r="I2776" s="7"/>
      <c r="J2776" s="7"/>
      <c r="K2776" s="7"/>
      <c r="L2776" s="7"/>
      <c r="M2776" s="7"/>
      <c r="O2776" s="51"/>
      <c r="P2776" s="51"/>
      <c r="Q2776" s="51"/>
      <c r="R2776" s="51"/>
      <c r="S2776" s="51"/>
      <c r="T2776" s="51"/>
      <c r="U2776" s="51"/>
      <c r="V2776" s="51"/>
      <c r="W2776" s="51"/>
      <c r="X2776" s="51"/>
      <c r="Y2776" s="51"/>
      <c r="Z2776" s="51"/>
      <c r="AA2776" s="51"/>
    </row>
    <row r="2777" spans="1:27" ht="11.65" customHeight="1">
      <c r="A2777" s="53">
        <v>2648</v>
      </c>
      <c r="C2777" s="101"/>
      <c r="F2777" s="101" t="s">
        <v>650</v>
      </c>
      <c r="G2777" s="3" t="s">
        <v>569</v>
      </c>
      <c r="H2777" s="59"/>
      <c r="I2777" s="7">
        <v>-635079.72416666697</v>
      </c>
      <c r="J2777" s="7">
        <v>-635079.72416666697</v>
      </c>
      <c r="K2777" s="103">
        <v>0</v>
      </c>
      <c r="L2777" s="7">
        <v>0</v>
      </c>
      <c r="M2777" s="7">
        <v>0</v>
      </c>
      <c r="O2777" s="51"/>
      <c r="P2777" s="51"/>
      <c r="Q2777" s="51"/>
      <c r="R2777" s="51"/>
      <c r="S2777" s="51"/>
      <c r="T2777" s="51"/>
      <c r="U2777" s="51"/>
      <c r="V2777" s="51"/>
      <c r="W2777" s="51"/>
      <c r="X2777" s="51"/>
      <c r="Y2777" s="51"/>
      <c r="Z2777" s="51"/>
      <c r="AA2777" s="51"/>
    </row>
    <row r="2778" spans="1:27" ht="11.65" customHeight="1">
      <c r="A2778" s="53">
        <v>2649</v>
      </c>
      <c r="C2778" s="101"/>
      <c r="F2778" s="101" t="s">
        <v>650</v>
      </c>
      <c r="G2778" s="3" t="s">
        <v>709</v>
      </c>
      <c r="H2778" s="59"/>
      <c r="I2778" s="7">
        <v>0</v>
      </c>
      <c r="J2778" s="7">
        <v>0</v>
      </c>
      <c r="K2778" s="103">
        <v>0</v>
      </c>
      <c r="L2778" s="7">
        <v>0</v>
      </c>
      <c r="M2778" s="7">
        <v>0</v>
      </c>
      <c r="O2778" s="51"/>
      <c r="P2778" s="51"/>
      <c r="Q2778" s="51"/>
      <c r="R2778" s="51"/>
      <c r="S2778" s="51"/>
      <c r="T2778" s="51"/>
      <c r="U2778" s="51"/>
      <c r="V2778" s="51"/>
      <c r="W2778" s="51"/>
      <c r="X2778" s="51"/>
      <c r="Y2778" s="51"/>
      <c r="Z2778" s="51"/>
      <c r="AA2778" s="51"/>
    </row>
    <row r="2779" spans="1:27" ht="11.65" customHeight="1">
      <c r="A2779" s="53">
        <v>2650</v>
      </c>
      <c r="C2779" s="101"/>
      <c r="F2779" s="101" t="s">
        <v>650</v>
      </c>
      <c r="G2779" s="3" t="s">
        <v>710</v>
      </c>
      <c r="H2779" s="59"/>
      <c r="I2779" s="7">
        <v>0</v>
      </c>
      <c r="J2779" s="7">
        <v>0</v>
      </c>
      <c r="K2779" s="103">
        <v>0</v>
      </c>
      <c r="L2779" s="7">
        <v>0</v>
      </c>
      <c r="M2779" s="7">
        <v>0</v>
      </c>
      <c r="O2779" s="51"/>
      <c r="P2779" s="51"/>
      <c r="Q2779" s="51"/>
      <c r="R2779" s="51"/>
      <c r="S2779" s="51"/>
      <c r="T2779" s="51"/>
      <c r="U2779" s="51"/>
      <c r="V2779" s="51"/>
      <c r="W2779" s="51"/>
      <c r="X2779" s="51"/>
      <c r="Y2779" s="51"/>
      <c r="Z2779" s="51"/>
      <c r="AA2779" s="51"/>
    </row>
    <row r="2780" spans="1:27" ht="11.65" customHeight="1">
      <c r="A2780" s="53">
        <v>2651</v>
      </c>
      <c r="C2780" s="101"/>
      <c r="F2780" s="101" t="s">
        <v>650</v>
      </c>
      <c r="G2780" s="3" t="s">
        <v>711</v>
      </c>
      <c r="H2780" s="59"/>
      <c r="I2780" s="7">
        <v>0</v>
      </c>
      <c r="J2780" s="7">
        <v>0</v>
      </c>
      <c r="K2780" s="103">
        <v>0</v>
      </c>
      <c r="L2780" s="7">
        <v>0</v>
      </c>
      <c r="M2780" s="7">
        <v>0</v>
      </c>
      <c r="O2780" s="51"/>
      <c r="P2780" s="51"/>
      <c r="Q2780" s="51"/>
      <c r="R2780" s="51"/>
      <c r="S2780" s="51"/>
      <c r="T2780" s="51"/>
      <c r="U2780" s="51"/>
      <c r="V2780" s="51"/>
      <c r="W2780" s="51"/>
      <c r="X2780" s="51"/>
      <c r="Y2780" s="51"/>
      <c r="Z2780" s="51"/>
      <c r="AA2780" s="51"/>
    </row>
    <row r="2781" spans="1:27" ht="11.65" customHeight="1">
      <c r="A2781" s="53">
        <v>2652</v>
      </c>
      <c r="C2781" s="101"/>
      <c r="F2781" s="101" t="s">
        <v>650</v>
      </c>
      <c r="G2781" s="3" t="s">
        <v>712</v>
      </c>
      <c r="H2781" s="59"/>
      <c r="I2781" s="7">
        <v>0</v>
      </c>
      <c r="J2781" s="7">
        <v>0</v>
      </c>
      <c r="K2781" s="103">
        <v>0</v>
      </c>
      <c r="L2781" s="7">
        <v>0</v>
      </c>
      <c r="M2781" s="7">
        <v>0</v>
      </c>
      <c r="O2781" s="51"/>
      <c r="P2781" s="51"/>
      <c r="Q2781" s="51"/>
      <c r="R2781" s="51"/>
      <c r="S2781" s="51"/>
      <c r="T2781" s="51"/>
      <c r="U2781" s="51"/>
      <c r="V2781" s="51"/>
      <c r="W2781" s="51"/>
      <c r="X2781" s="51"/>
      <c r="Y2781" s="51"/>
      <c r="Z2781" s="51"/>
      <c r="AA2781" s="51"/>
    </row>
    <row r="2782" spans="1:27" ht="11.65" customHeight="1">
      <c r="A2782" s="53">
        <v>2653</v>
      </c>
      <c r="C2782" s="101"/>
      <c r="F2782" s="101" t="s">
        <v>650</v>
      </c>
      <c r="G2782" s="3" t="s">
        <v>713</v>
      </c>
      <c r="H2782" s="59"/>
      <c r="I2782" s="7">
        <v>0</v>
      </c>
      <c r="J2782" s="7">
        <v>0</v>
      </c>
      <c r="K2782" s="103">
        <v>0</v>
      </c>
      <c r="L2782" s="7">
        <v>0</v>
      </c>
      <c r="M2782" s="7">
        <v>0</v>
      </c>
      <c r="O2782" s="51"/>
      <c r="P2782" s="51"/>
      <c r="Q2782" s="51"/>
      <c r="R2782" s="51"/>
      <c r="S2782" s="51"/>
      <c r="T2782" s="51"/>
      <c r="U2782" s="51"/>
      <c r="V2782" s="51"/>
      <c r="W2782" s="51"/>
      <c r="X2782" s="51"/>
      <c r="Y2782" s="51"/>
      <c r="Z2782" s="51"/>
      <c r="AA2782" s="51"/>
    </row>
    <row r="2783" spans="1:27" ht="11.65" customHeight="1">
      <c r="A2783" s="53">
        <v>2654</v>
      </c>
      <c r="C2783" s="101"/>
      <c r="F2783" s="101" t="s">
        <v>650</v>
      </c>
      <c r="G2783" s="3" t="s">
        <v>714</v>
      </c>
      <c r="H2783" s="59"/>
      <c r="I2783" s="7">
        <v>-28146</v>
      </c>
      <c r="J2783" s="7">
        <v>-27044.590727999999</v>
      </c>
      <c r="K2783" s="103">
        <v>-1101.4092720000001</v>
      </c>
      <c r="L2783" s="7">
        <v>0</v>
      </c>
      <c r="M2783" s="7">
        <v>-1101.4092720000001</v>
      </c>
      <c r="O2783" s="51"/>
      <c r="P2783" s="51"/>
      <c r="Q2783" s="51"/>
      <c r="R2783" s="51"/>
      <c r="S2783" s="51"/>
      <c r="T2783" s="51"/>
      <c r="U2783" s="51"/>
      <c r="V2783" s="51"/>
      <c r="W2783" s="51"/>
      <c r="X2783" s="51"/>
      <c r="Y2783" s="51"/>
      <c r="Z2783" s="51"/>
      <c r="AA2783" s="51"/>
    </row>
    <row r="2784" spans="1:27" ht="11.65" customHeight="1">
      <c r="A2784" s="53">
        <v>2655</v>
      </c>
      <c r="C2784" s="101"/>
      <c r="F2784" s="101" t="s">
        <v>650</v>
      </c>
      <c r="G2784" s="3" t="s">
        <v>249</v>
      </c>
      <c r="H2784" s="59"/>
      <c r="I2784" s="7">
        <v>-210679.91625000001</v>
      </c>
      <c r="J2784" s="7">
        <v>-194077.53994953586</v>
      </c>
      <c r="K2784" s="103">
        <v>-16602.376300464155</v>
      </c>
      <c r="L2784" s="7">
        <v>0</v>
      </c>
      <c r="M2784" s="7">
        <v>-16602.376300464155</v>
      </c>
      <c r="O2784" s="51"/>
      <c r="P2784" s="51"/>
      <c r="Q2784" s="51"/>
      <c r="R2784" s="51"/>
      <c r="S2784" s="51"/>
      <c r="T2784" s="51"/>
      <c r="U2784" s="51"/>
      <c r="V2784" s="51"/>
      <c r="W2784" s="51"/>
      <c r="X2784" s="51"/>
      <c r="Y2784" s="51"/>
      <c r="Z2784" s="51"/>
      <c r="AA2784" s="51"/>
    </row>
    <row r="2785" spans="1:27" ht="11.65" customHeight="1" thickBot="1">
      <c r="A2785" s="53">
        <v>2656</v>
      </c>
      <c r="C2785" s="91" t="s">
        <v>573</v>
      </c>
      <c r="H2785" s="59" t="s">
        <v>568</v>
      </c>
      <c r="I2785" s="127">
        <v>-873905.64041666698</v>
      </c>
      <c r="J2785" s="127">
        <v>-856201.85484420287</v>
      </c>
      <c r="K2785" s="127">
        <v>-17703.785572464156</v>
      </c>
      <c r="L2785" s="127">
        <v>0</v>
      </c>
      <c r="M2785" s="127">
        <v>-17703.785572464156</v>
      </c>
      <c r="N2785" s="7" t="s">
        <v>65</v>
      </c>
      <c r="O2785" s="51"/>
      <c r="P2785" s="51"/>
      <c r="Q2785" s="51"/>
      <c r="R2785" s="51"/>
      <c r="S2785" s="51"/>
      <c r="T2785" s="51"/>
      <c r="U2785" s="51"/>
      <c r="V2785" s="51"/>
      <c r="W2785" s="51"/>
      <c r="X2785" s="51"/>
      <c r="Y2785" s="51"/>
      <c r="Z2785" s="51"/>
      <c r="AA2785" s="51"/>
    </row>
    <row r="2786" spans="1:27" ht="11.65" customHeight="1" thickTop="1">
      <c r="A2786" s="53">
        <v>2657</v>
      </c>
      <c r="C2786" s="101"/>
      <c r="H2786" s="59"/>
      <c r="I2786" s="7"/>
      <c r="J2786" s="7"/>
      <c r="K2786" s="7"/>
      <c r="L2786" s="7"/>
      <c r="M2786" s="7"/>
      <c r="O2786" s="51"/>
      <c r="P2786" s="51"/>
      <c r="Q2786" s="51"/>
      <c r="R2786" s="51"/>
      <c r="S2786" s="51"/>
      <c r="T2786" s="51"/>
      <c r="U2786" s="51"/>
      <c r="V2786" s="51"/>
      <c r="W2786" s="51"/>
      <c r="X2786" s="51"/>
      <c r="Y2786" s="51"/>
      <c r="Z2786" s="51"/>
      <c r="AA2786" s="51"/>
    </row>
    <row r="2787" spans="1:27" ht="11.65" customHeight="1" thickBot="1">
      <c r="A2787" s="53">
        <v>2658</v>
      </c>
      <c r="C2787" s="91" t="s">
        <v>574</v>
      </c>
      <c r="H2787" s="90"/>
      <c r="I2787" s="108">
        <v>-4291593072.956665</v>
      </c>
      <c r="J2787" s="108">
        <v>-4002055044.3996119</v>
      </c>
      <c r="K2787" s="108">
        <v>-289538028.55705196</v>
      </c>
      <c r="L2787" s="108">
        <v>-14068682.842943892</v>
      </c>
      <c r="M2787" s="108">
        <v>-303606711.39999586</v>
      </c>
      <c r="O2787" s="105"/>
      <c r="P2787" s="105"/>
      <c r="Q2787" s="105"/>
      <c r="R2787" s="105"/>
      <c r="S2787" s="105"/>
      <c r="T2787" s="105"/>
      <c r="U2787" s="51"/>
      <c r="V2787" s="105"/>
      <c r="W2787" s="105"/>
      <c r="X2787" s="105"/>
      <c r="Y2787" s="105"/>
      <c r="Z2787" s="105"/>
      <c r="AA2787" s="105"/>
    </row>
    <row r="2788" spans="1:27" ht="11.65" customHeight="1" thickTop="1">
      <c r="A2788" s="53">
        <v>2659</v>
      </c>
      <c r="C2788" s="101"/>
      <c r="H2788" s="59"/>
      <c r="I2788" s="109"/>
      <c r="J2788" s="7"/>
      <c r="K2788" s="7"/>
      <c r="L2788" s="7"/>
      <c r="M2788" s="7"/>
      <c r="O2788" s="51"/>
      <c r="P2788" s="51"/>
      <c r="Q2788" s="51"/>
      <c r="R2788" s="51"/>
      <c r="S2788" s="51"/>
      <c r="T2788" s="51"/>
      <c r="U2788" s="51"/>
      <c r="V2788" s="51"/>
      <c r="W2788" s="51"/>
      <c r="X2788" s="51"/>
      <c r="Y2788" s="51"/>
      <c r="Z2788" s="51"/>
      <c r="AA2788" s="51"/>
    </row>
    <row r="2789" spans="1:27" ht="15" customHeight="1">
      <c r="A2789" s="53">
        <v>2660</v>
      </c>
      <c r="C2789" s="101"/>
      <c r="H2789" s="59"/>
      <c r="I2789" s="109"/>
      <c r="J2789" s="7"/>
      <c r="K2789" s="7"/>
      <c r="L2789" s="7"/>
      <c r="M2789" s="7"/>
      <c r="O2789" s="51"/>
      <c r="P2789" s="51"/>
      <c r="Q2789" s="51"/>
      <c r="R2789" s="51"/>
      <c r="S2789" s="51"/>
      <c r="T2789" s="51"/>
      <c r="U2789" s="51"/>
      <c r="V2789" s="51"/>
      <c r="W2789" s="51"/>
      <c r="X2789" s="51"/>
      <c r="Y2789" s="51"/>
      <c r="Z2789" s="51"/>
      <c r="AA2789" s="51"/>
    </row>
    <row r="2790" spans="1:27" ht="15" customHeight="1">
      <c r="A2790" s="53">
        <v>2661</v>
      </c>
      <c r="C2790" s="101"/>
      <c r="H2790" s="59"/>
      <c r="I2790" s="109"/>
      <c r="J2790" s="7"/>
      <c r="K2790" s="7"/>
      <c r="L2790" s="7"/>
      <c r="M2790" s="7"/>
      <c r="O2790" s="51"/>
      <c r="P2790" s="51"/>
      <c r="Q2790" s="51"/>
      <c r="R2790" s="51"/>
      <c r="S2790" s="51"/>
      <c r="T2790" s="51"/>
      <c r="U2790" s="51"/>
      <c r="V2790" s="51"/>
      <c r="W2790" s="51"/>
      <c r="X2790" s="51"/>
      <c r="Y2790" s="51"/>
      <c r="Z2790" s="51"/>
      <c r="AA2790" s="51"/>
    </row>
    <row r="2791" spans="1:27" ht="11.65" customHeight="1">
      <c r="A2791" s="53">
        <v>2662</v>
      </c>
      <c r="C2791" s="101" t="s">
        <v>575</v>
      </c>
      <c r="D2791" s="3" t="s">
        <v>576</v>
      </c>
      <c r="H2791" s="59"/>
      <c r="I2791" s="7"/>
      <c r="J2791" s="7"/>
      <c r="K2791" s="7"/>
      <c r="L2791" s="7"/>
      <c r="M2791" s="7"/>
      <c r="O2791" s="51"/>
      <c r="P2791" s="51"/>
      <c r="Q2791" s="51"/>
      <c r="R2791" s="51"/>
      <c r="S2791" s="51"/>
      <c r="T2791" s="51"/>
      <c r="U2791" s="51"/>
      <c r="V2791" s="51"/>
      <c r="W2791" s="51"/>
      <c r="X2791" s="51"/>
      <c r="Y2791" s="51"/>
      <c r="Z2791" s="51"/>
      <c r="AA2791" s="51"/>
    </row>
    <row r="2792" spans="1:27" ht="11.65" customHeight="1">
      <c r="A2792" s="53">
        <v>2663</v>
      </c>
      <c r="C2792" s="101"/>
      <c r="F2792" s="101" t="s">
        <v>270</v>
      </c>
      <c r="G2792" s="3" t="s">
        <v>569</v>
      </c>
      <c r="H2792" s="59"/>
      <c r="I2792" s="7">
        <v>10445739.710000001</v>
      </c>
      <c r="J2792" s="7">
        <v>10445739.710000001</v>
      </c>
      <c r="K2792" s="103">
        <v>0</v>
      </c>
      <c r="L2792" s="7">
        <v>0</v>
      </c>
      <c r="M2792" s="7">
        <v>0</v>
      </c>
      <c r="O2792" s="51"/>
      <c r="P2792" s="51"/>
      <c r="Q2792" s="51"/>
      <c r="R2792" s="51"/>
      <c r="S2792" s="51"/>
      <c r="T2792" s="51"/>
      <c r="U2792" s="51"/>
      <c r="V2792" s="51"/>
      <c r="W2792" s="51"/>
      <c r="X2792" s="51"/>
      <c r="Y2792" s="51"/>
      <c r="Z2792" s="51"/>
      <c r="AA2792" s="51"/>
    </row>
    <row r="2793" spans="1:27" ht="11.65" customHeight="1">
      <c r="A2793" s="53">
        <v>2664</v>
      </c>
      <c r="C2793" s="101"/>
      <c r="F2793" s="101" t="s">
        <v>270</v>
      </c>
      <c r="G2793" s="3" t="s">
        <v>635</v>
      </c>
      <c r="H2793" s="59"/>
      <c r="I2793" s="7">
        <v>0</v>
      </c>
      <c r="J2793" s="7">
        <v>0</v>
      </c>
      <c r="K2793" s="103">
        <v>0</v>
      </c>
      <c r="L2793" s="7">
        <v>0</v>
      </c>
      <c r="M2793" s="7">
        <v>0</v>
      </c>
      <c r="O2793" s="51"/>
      <c r="P2793" s="51"/>
      <c r="Q2793" s="51"/>
      <c r="R2793" s="51"/>
      <c r="S2793" s="51"/>
      <c r="T2793" s="51"/>
      <c r="U2793" s="51"/>
      <c r="V2793" s="51"/>
      <c r="W2793" s="51"/>
      <c r="X2793" s="51"/>
      <c r="Y2793" s="51"/>
      <c r="Z2793" s="51"/>
      <c r="AA2793" s="51"/>
    </row>
    <row r="2794" spans="1:27" ht="11.65" customHeight="1">
      <c r="A2794" s="53">
        <v>2665</v>
      </c>
      <c r="C2794" s="101"/>
      <c r="F2794" s="101" t="s">
        <v>270</v>
      </c>
      <c r="G2794" s="3" t="s">
        <v>649</v>
      </c>
      <c r="H2794" s="59"/>
      <c r="I2794" s="7">
        <v>0</v>
      </c>
      <c r="J2794" s="7">
        <v>0</v>
      </c>
      <c r="K2794" s="103">
        <v>0</v>
      </c>
      <c r="L2794" s="7">
        <v>0</v>
      </c>
      <c r="M2794" s="7">
        <v>0</v>
      </c>
      <c r="O2794" s="51"/>
      <c r="P2794" s="51"/>
      <c r="Q2794" s="51"/>
      <c r="R2794" s="51"/>
      <c r="S2794" s="51"/>
      <c r="T2794" s="51"/>
      <c r="U2794" s="51"/>
      <c r="V2794" s="51"/>
      <c r="W2794" s="51"/>
      <c r="X2794" s="51"/>
      <c r="Y2794" s="51"/>
      <c r="Z2794" s="51"/>
      <c r="AA2794" s="51"/>
    </row>
    <row r="2795" spans="1:27" ht="11.65" customHeight="1">
      <c r="A2795" s="53">
        <v>2666</v>
      </c>
      <c r="C2795" s="101"/>
      <c r="F2795" s="101" t="s">
        <v>270</v>
      </c>
      <c r="G2795" s="3" t="s">
        <v>249</v>
      </c>
      <c r="H2795" s="59"/>
      <c r="I2795" s="7">
        <v>0</v>
      </c>
      <c r="J2795" s="7">
        <v>0</v>
      </c>
      <c r="K2795" s="103">
        <v>0</v>
      </c>
      <c r="L2795" s="7">
        <v>0</v>
      </c>
      <c r="M2795" s="7">
        <v>0</v>
      </c>
      <c r="O2795" s="51"/>
      <c r="P2795" s="51"/>
      <c r="Q2795" s="51"/>
      <c r="R2795" s="51"/>
      <c r="S2795" s="51"/>
      <c r="T2795" s="51"/>
      <c r="U2795" s="51"/>
      <c r="V2795" s="51"/>
      <c r="W2795" s="51"/>
      <c r="X2795" s="51"/>
      <c r="Y2795" s="51"/>
      <c r="Z2795" s="51"/>
      <c r="AA2795" s="51"/>
    </row>
    <row r="2796" spans="1:27" ht="11.65" customHeight="1">
      <c r="A2796" s="53">
        <v>2667</v>
      </c>
      <c r="C2796" s="101"/>
      <c r="F2796" s="101" t="s">
        <v>270</v>
      </c>
      <c r="G2796" s="3" t="s">
        <v>634</v>
      </c>
      <c r="H2796" s="59"/>
      <c r="I2796" s="7">
        <v>-129246347.864583</v>
      </c>
      <c r="J2796" s="7">
        <v>-100202699.65931688</v>
      </c>
      <c r="K2796" s="103">
        <v>-29043648.205266114</v>
      </c>
      <c r="L2796" s="7">
        <v>18291993.400846124</v>
      </c>
      <c r="M2796" s="7">
        <v>-10751654.804419991</v>
      </c>
      <c r="O2796" s="51"/>
      <c r="P2796" s="51"/>
      <c r="Q2796" s="51"/>
      <c r="R2796" s="51"/>
      <c r="S2796" s="51"/>
      <c r="T2796" s="51"/>
      <c r="U2796" s="51"/>
      <c r="V2796" s="51"/>
      <c r="W2796" s="51"/>
      <c r="X2796" s="51"/>
      <c r="Y2796" s="51"/>
      <c r="Z2796" s="51"/>
      <c r="AA2796" s="51"/>
    </row>
    <row r="2797" spans="1:27" ht="11.65" customHeight="1">
      <c r="A2797" s="53">
        <v>2668</v>
      </c>
      <c r="C2797" s="101"/>
      <c r="F2797" s="101" t="s">
        <v>270</v>
      </c>
      <c r="G2797" s="3" t="s">
        <v>636</v>
      </c>
      <c r="H2797" s="59"/>
      <c r="I2797" s="7">
        <v>-2573273903.3783302</v>
      </c>
      <c r="J2797" s="7">
        <v>-2573273903.3783302</v>
      </c>
      <c r="K2797" s="103">
        <v>0</v>
      </c>
      <c r="L2797" s="7">
        <v>0</v>
      </c>
      <c r="M2797" s="7">
        <v>0</v>
      </c>
      <c r="O2797" s="51"/>
      <c r="P2797" s="51"/>
      <c r="Q2797" s="51"/>
      <c r="R2797" s="51"/>
      <c r="S2797" s="51"/>
      <c r="T2797" s="51"/>
      <c r="U2797" s="51"/>
      <c r="V2797" s="51"/>
      <c r="W2797" s="51"/>
      <c r="X2797" s="51"/>
      <c r="Y2797" s="51"/>
      <c r="Z2797" s="51"/>
      <c r="AA2797" s="51"/>
    </row>
    <row r="2798" spans="1:27" ht="11.65" customHeight="1">
      <c r="A2798" s="53">
        <v>2669</v>
      </c>
      <c r="C2798" s="101"/>
      <c r="F2798" s="101" t="s">
        <v>270</v>
      </c>
      <c r="G2798" s="3" t="s">
        <v>639</v>
      </c>
      <c r="H2798" s="59"/>
      <c r="I2798" s="7">
        <v>-611754548.22416699</v>
      </c>
      <c r="J2798" s="7">
        <v>-474283863.90579784</v>
      </c>
      <c r="K2798" s="103">
        <v>-137470684.31836912</v>
      </c>
      <c r="L2798" s="7">
        <v>-40153084.41562295</v>
      </c>
      <c r="M2798" s="7">
        <v>-177623768.73399207</v>
      </c>
      <c r="O2798" s="51"/>
      <c r="P2798" s="51"/>
      <c r="Q2798" s="51"/>
      <c r="R2798" s="51"/>
      <c r="S2798" s="51"/>
      <c r="T2798" s="51"/>
      <c r="U2798" s="51"/>
      <c r="V2798" s="51"/>
      <c r="W2798" s="51"/>
      <c r="X2798" s="51"/>
      <c r="Y2798" s="51"/>
      <c r="Z2798" s="51"/>
      <c r="AA2798" s="51"/>
    </row>
    <row r="2799" spans="1:27" ht="11.65" customHeight="1">
      <c r="A2799" s="53">
        <v>2670</v>
      </c>
      <c r="C2799" s="101"/>
      <c r="F2799" s="101" t="s">
        <v>270</v>
      </c>
      <c r="G2799" s="3" t="s">
        <v>636</v>
      </c>
      <c r="H2799" s="59"/>
      <c r="I2799" s="7">
        <v>0</v>
      </c>
      <c r="J2799" s="7">
        <v>0</v>
      </c>
      <c r="K2799" s="103">
        <v>0</v>
      </c>
      <c r="L2799" s="7">
        <v>0</v>
      </c>
      <c r="M2799" s="7">
        <v>0</v>
      </c>
      <c r="O2799" s="51"/>
      <c r="P2799" s="51"/>
      <c r="Q2799" s="51"/>
      <c r="R2799" s="51"/>
      <c r="S2799" s="51"/>
      <c r="T2799" s="51"/>
      <c r="U2799" s="51"/>
      <c r="V2799" s="51"/>
      <c r="W2799" s="51"/>
      <c r="X2799" s="51"/>
      <c r="Y2799" s="51"/>
      <c r="Z2799" s="51"/>
      <c r="AA2799" s="51"/>
    </row>
    <row r="2800" spans="1:27" ht="11.65" customHeight="1">
      <c r="A2800" s="53">
        <v>2671</v>
      </c>
      <c r="C2800" s="101"/>
      <c r="H2800" s="59" t="s">
        <v>577</v>
      </c>
      <c r="I2800" s="106">
        <v>-3303829059.7570801</v>
      </c>
      <c r="J2800" s="106">
        <v>-3137314727.2334452</v>
      </c>
      <c r="K2800" s="106">
        <v>-166514332.52363524</v>
      </c>
      <c r="L2800" s="106">
        <v>-21861091.014776826</v>
      </c>
      <c r="M2800" s="106">
        <v>-188375423.53841206</v>
      </c>
      <c r="O2800" s="51"/>
      <c r="P2800" s="51"/>
      <c r="Q2800" s="51"/>
      <c r="R2800" s="51"/>
      <c r="S2800" s="51"/>
      <c r="T2800" s="51"/>
      <c r="U2800" s="51"/>
      <c r="V2800" s="51"/>
      <c r="W2800" s="51"/>
      <c r="X2800" s="51"/>
      <c r="Y2800" s="51"/>
      <c r="Z2800" s="51"/>
      <c r="AA2800" s="51"/>
    </row>
    <row r="2801" spans="1:27" ht="11.65" customHeight="1">
      <c r="A2801" s="53">
        <v>2672</v>
      </c>
      <c r="C2801" s="101"/>
      <c r="H2801" s="59"/>
      <c r="I2801" s="7"/>
      <c r="J2801" s="7"/>
      <c r="K2801" s="7"/>
      <c r="L2801" s="7"/>
      <c r="M2801" s="7"/>
      <c r="O2801" s="51"/>
      <c r="P2801" s="51"/>
      <c r="Q2801" s="51"/>
      <c r="R2801" s="51"/>
      <c r="S2801" s="51"/>
      <c r="T2801" s="51"/>
      <c r="U2801" s="51"/>
      <c r="V2801" s="51"/>
      <c r="W2801" s="51"/>
      <c r="X2801" s="51"/>
      <c r="Y2801" s="51"/>
      <c r="Z2801" s="51"/>
      <c r="AA2801" s="51"/>
    </row>
    <row r="2802" spans="1:27" ht="11.65" customHeight="1">
      <c r="A2802" s="53">
        <v>2673</v>
      </c>
      <c r="C2802" s="101" t="s">
        <v>578</v>
      </c>
      <c r="D2802" s="3" t="s">
        <v>579</v>
      </c>
      <c r="H2802" s="59"/>
      <c r="I2802" s="7"/>
      <c r="J2802" s="7"/>
      <c r="K2802" s="7"/>
      <c r="L2802" s="7"/>
      <c r="M2802" s="7"/>
      <c r="O2802" s="51"/>
      <c r="P2802" s="51"/>
      <c r="Q2802" s="51"/>
      <c r="R2802" s="51"/>
      <c r="S2802" s="51"/>
      <c r="T2802" s="51"/>
      <c r="U2802" s="51"/>
      <c r="V2802" s="51"/>
      <c r="W2802" s="51"/>
      <c r="X2802" s="51"/>
      <c r="Y2802" s="51"/>
      <c r="Z2802" s="51"/>
      <c r="AA2802" s="51"/>
    </row>
    <row r="2803" spans="1:27" ht="11.65" customHeight="1">
      <c r="A2803" s="53">
        <v>2674</v>
      </c>
      <c r="C2803" s="101"/>
      <c r="F2803" s="101" t="s">
        <v>270</v>
      </c>
      <c r="G2803" s="3" t="s">
        <v>635</v>
      </c>
      <c r="H2803" s="59"/>
      <c r="I2803" s="7">
        <v>0</v>
      </c>
      <c r="J2803" s="7">
        <v>0</v>
      </c>
      <c r="K2803" s="103">
        <v>0</v>
      </c>
      <c r="L2803" s="7">
        <v>0</v>
      </c>
      <c r="M2803" s="7">
        <v>0</v>
      </c>
      <c r="O2803" s="51"/>
      <c r="P2803" s="51"/>
      <c r="Q2803" s="51"/>
      <c r="R2803" s="51"/>
      <c r="S2803" s="51"/>
      <c r="T2803" s="51"/>
      <c r="U2803" s="51"/>
      <c r="V2803" s="51"/>
      <c r="W2803" s="51"/>
      <c r="X2803" s="51"/>
      <c r="Y2803" s="51"/>
      <c r="Z2803" s="51"/>
      <c r="AA2803" s="51"/>
    </row>
    <row r="2804" spans="1:27" ht="11.65" customHeight="1">
      <c r="A2804" s="53">
        <v>2675</v>
      </c>
      <c r="C2804" s="101"/>
      <c r="F2804" s="101" t="s">
        <v>270</v>
      </c>
      <c r="G2804" s="3" t="s">
        <v>649</v>
      </c>
      <c r="H2804" s="59"/>
      <c r="I2804" s="7">
        <v>0</v>
      </c>
      <c r="J2804" s="7">
        <v>0</v>
      </c>
      <c r="K2804" s="103">
        <v>0</v>
      </c>
      <c r="L2804" s="7">
        <v>0</v>
      </c>
      <c r="M2804" s="7">
        <v>0</v>
      </c>
      <c r="O2804" s="51"/>
      <c r="P2804" s="51"/>
      <c r="Q2804" s="51"/>
      <c r="R2804" s="51"/>
      <c r="S2804" s="51"/>
      <c r="T2804" s="51"/>
      <c r="U2804" s="51"/>
      <c r="V2804" s="51"/>
      <c r="W2804" s="51"/>
      <c r="X2804" s="51"/>
      <c r="Y2804" s="51"/>
      <c r="Z2804" s="51"/>
      <c r="AA2804" s="51"/>
    </row>
    <row r="2805" spans="1:27" ht="11.65" customHeight="1">
      <c r="A2805" s="53">
        <v>2676</v>
      </c>
      <c r="C2805" s="101"/>
      <c r="F2805" s="101" t="s">
        <v>270</v>
      </c>
      <c r="G2805" s="3" t="s">
        <v>249</v>
      </c>
      <c r="H2805" s="59"/>
      <c r="I2805" s="7">
        <v>0</v>
      </c>
      <c r="J2805" s="7">
        <v>0</v>
      </c>
      <c r="K2805" s="103">
        <v>0</v>
      </c>
      <c r="L2805" s="7">
        <v>0</v>
      </c>
      <c r="M2805" s="7">
        <v>0</v>
      </c>
      <c r="O2805" s="51"/>
      <c r="P2805" s="51"/>
      <c r="Q2805" s="51"/>
      <c r="R2805" s="51"/>
      <c r="S2805" s="51"/>
      <c r="T2805" s="51"/>
      <c r="U2805" s="51"/>
      <c r="V2805" s="51"/>
      <c r="W2805" s="51"/>
      <c r="X2805" s="51"/>
      <c r="Y2805" s="51"/>
      <c r="Z2805" s="51"/>
      <c r="AA2805" s="51"/>
    </row>
    <row r="2806" spans="1:27" ht="11.65" customHeight="1">
      <c r="A2806" s="53">
        <v>2677</v>
      </c>
      <c r="C2806" s="101"/>
      <c r="H2806" s="59"/>
      <c r="I2806" s="106">
        <v>0</v>
      </c>
      <c r="J2806" s="106">
        <v>0</v>
      </c>
      <c r="K2806" s="106">
        <v>0</v>
      </c>
      <c r="L2806" s="106">
        <v>0</v>
      </c>
      <c r="M2806" s="106">
        <v>0</v>
      </c>
      <c r="O2806" s="51"/>
      <c r="P2806" s="51"/>
      <c r="Q2806" s="51"/>
      <c r="R2806" s="51"/>
      <c r="S2806" s="51"/>
      <c r="T2806" s="51"/>
      <c r="U2806" s="51"/>
      <c r="V2806" s="51"/>
      <c r="W2806" s="51"/>
      <c r="X2806" s="51"/>
      <c r="Y2806" s="51"/>
      <c r="Z2806" s="51"/>
      <c r="AA2806" s="51"/>
    </row>
    <row r="2807" spans="1:27" ht="11.65" customHeight="1">
      <c r="A2807" s="53">
        <v>2678</v>
      </c>
      <c r="C2807" s="101"/>
      <c r="H2807" s="59"/>
      <c r="I2807" s="7"/>
      <c r="J2807" s="7"/>
      <c r="K2807" s="7"/>
      <c r="L2807" s="7"/>
      <c r="M2807" s="7"/>
      <c r="O2807" s="51"/>
      <c r="P2807" s="51"/>
      <c r="Q2807" s="51"/>
      <c r="R2807" s="51"/>
      <c r="S2807" s="51"/>
      <c r="T2807" s="51"/>
      <c r="U2807" s="51"/>
      <c r="V2807" s="51"/>
      <c r="W2807" s="51"/>
      <c r="X2807" s="51"/>
      <c r="Y2807" s="51"/>
      <c r="Z2807" s="51"/>
      <c r="AA2807" s="51"/>
    </row>
    <row r="2808" spans="1:27" ht="11.65" customHeight="1">
      <c r="A2808" s="53">
        <v>2679</v>
      </c>
      <c r="C2808" s="101"/>
      <c r="H2808" s="59"/>
      <c r="I2808" s="7"/>
      <c r="J2808" s="7"/>
      <c r="K2808" s="7"/>
      <c r="L2808" s="7"/>
      <c r="M2808" s="7"/>
      <c r="O2808" s="51"/>
      <c r="P2808" s="51"/>
      <c r="Q2808" s="51"/>
      <c r="R2808" s="51"/>
      <c r="S2808" s="51"/>
      <c r="T2808" s="51"/>
      <c r="U2808" s="51"/>
      <c r="V2808" s="51"/>
      <c r="W2808" s="51"/>
      <c r="X2808" s="51"/>
      <c r="Y2808" s="51"/>
      <c r="Z2808" s="51"/>
      <c r="AA2808" s="51"/>
    </row>
    <row r="2809" spans="1:27" ht="11.65" customHeight="1">
      <c r="A2809" s="53">
        <v>2680</v>
      </c>
      <c r="C2809" s="101" t="s">
        <v>580</v>
      </c>
      <c r="D2809" s="3" t="s">
        <v>581</v>
      </c>
      <c r="H2809" s="59"/>
      <c r="I2809" s="7"/>
      <c r="J2809" s="7"/>
      <c r="K2809" s="7"/>
      <c r="L2809" s="7"/>
      <c r="M2809" s="7"/>
      <c r="O2809" s="51"/>
      <c r="P2809" s="51"/>
      <c r="Q2809" s="51"/>
      <c r="R2809" s="51"/>
      <c r="S2809" s="51"/>
      <c r="T2809" s="51"/>
      <c r="U2809" s="51"/>
      <c r="V2809" s="51"/>
      <c r="W2809" s="51"/>
      <c r="X2809" s="51"/>
      <c r="Y2809" s="51"/>
      <c r="Z2809" s="51"/>
      <c r="AA2809" s="51"/>
    </row>
    <row r="2810" spans="1:27" ht="11.65" customHeight="1">
      <c r="A2810" s="53">
        <v>2681</v>
      </c>
      <c r="C2810" s="101"/>
      <c r="F2810" s="101" t="s">
        <v>270</v>
      </c>
      <c r="G2810" s="3" t="s">
        <v>569</v>
      </c>
      <c r="H2810" s="59"/>
      <c r="I2810" s="7">
        <v>3862582.5</v>
      </c>
      <c r="J2810" s="7">
        <v>3862582.5</v>
      </c>
      <c r="K2810" s="103">
        <v>0</v>
      </c>
      <c r="L2810" s="7">
        <v>0</v>
      </c>
      <c r="M2810" s="7">
        <v>0</v>
      </c>
      <c r="O2810" s="51"/>
      <c r="P2810" s="51"/>
      <c r="Q2810" s="51"/>
      <c r="R2810" s="51"/>
      <c r="S2810" s="51"/>
      <c r="T2810" s="51"/>
      <c r="U2810" s="51"/>
      <c r="V2810" s="51"/>
      <c r="W2810" s="51"/>
      <c r="X2810" s="51"/>
      <c r="Y2810" s="51"/>
      <c r="Z2810" s="51"/>
      <c r="AA2810" s="51"/>
    </row>
    <row r="2811" spans="1:27" ht="11.65" customHeight="1">
      <c r="A2811" s="53">
        <v>2682</v>
      </c>
      <c r="C2811" s="101"/>
      <c r="F2811" s="101" t="s">
        <v>270</v>
      </c>
      <c r="G2811" s="3" t="s">
        <v>635</v>
      </c>
      <c r="H2811" s="59"/>
      <c r="I2811" s="7">
        <v>0</v>
      </c>
      <c r="J2811" s="7">
        <v>0</v>
      </c>
      <c r="K2811" s="103">
        <v>0</v>
      </c>
      <c r="L2811" s="7">
        <v>0</v>
      </c>
      <c r="M2811" s="7">
        <v>0</v>
      </c>
      <c r="O2811" s="51"/>
      <c r="P2811" s="51"/>
      <c r="Q2811" s="51"/>
      <c r="R2811" s="51"/>
      <c r="S2811" s="51"/>
      <c r="T2811" s="51"/>
      <c r="U2811" s="51"/>
      <c r="V2811" s="51"/>
      <c r="W2811" s="51"/>
      <c r="X2811" s="51"/>
      <c r="Y2811" s="51"/>
      <c r="Z2811" s="51"/>
      <c r="AA2811" s="51"/>
    </row>
    <row r="2812" spans="1:27" ht="11.65" customHeight="1">
      <c r="A2812" s="53">
        <v>2683</v>
      </c>
      <c r="C2812" s="101"/>
      <c r="E2812" s="57"/>
      <c r="F2812" s="101" t="s">
        <v>270</v>
      </c>
      <c r="G2812" s="3" t="s">
        <v>649</v>
      </c>
      <c r="H2812" s="59"/>
      <c r="I2812" s="7">
        <v>0</v>
      </c>
      <c r="J2812" s="7">
        <v>0</v>
      </c>
      <c r="K2812" s="103">
        <v>0</v>
      </c>
      <c r="L2812" s="7">
        <v>0</v>
      </c>
      <c r="M2812" s="7">
        <v>0</v>
      </c>
      <c r="O2812" s="51"/>
      <c r="P2812" s="51"/>
      <c r="Q2812" s="51"/>
      <c r="R2812" s="51"/>
      <c r="S2812" s="51"/>
      <c r="T2812" s="51"/>
      <c r="U2812" s="51"/>
      <c r="V2812" s="51"/>
      <c r="W2812" s="51"/>
      <c r="X2812" s="51"/>
      <c r="Y2812" s="51"/>
      <c r="Z2812" s="51"/>
      <c r="AA2812" s="51"/>
    </row>
    <row r="2813" spans="1:27" ht="11.65" customHeight="1">
      <c r="A2813" s="53">
        <v>2684</v>
      </c>
      <c r="C2813" s="101"/>
      <c r="F2813" s="101" t="s">
        <v>270</v>
      </c>
      <c r="G2813" s="3" t="s">
        <v>634</v>
      </c>
      <c r="H2813" s="59"/>
      <c r="I2813" s="7">
        <v>-374699050.29583299</v>
      </c>
      <c r="J2813" s="7">
        <v>-290498393.3376829</v>
      </c>
      <c r="K2813" s="103">
        <v>-84200656.958150089</v>
      </c>
      <c r="L2813" s="7">
        <v>-2265744.236749053</v>
      </c>
      <c r="M2813" s="7">
        <v>-86466401.194899142</v>
      </c>
      <c r="O2813" s="51"/>
      <c r="P2813" s="51"/>
      <c r="Q2813" s="51"/>
      <c r="R2813" s="51"/>
      <c r="S2813" s="51"/>
      <c r="T2813" s="51"/>
      <c r="U2813" s="51"/>
      <c r="V2813" s="51"/>
      <c r="W2813" s="51"/>
      <c r="X2813" s="51"/>
      <c r="Y2813" s="51"/>
      <c r="Z2813" s="51"/>
      <c r="AA2813" s="51"/>
    </row>
    <row r="2814" spans="1:27" ht="11.65" customHeight="1">
      <c r="A2814" s="53">
        <v>2685</v>
      </c>
      <c r="C2814" s="101"/>
      <c r="E2814" s="57"/>
      <c r="F2814" s="101" t="s">
        <v>270</v>
      </c>
      <c r="G2814" s="3" t="s">
        <v>636</v>
      </c>
      <c r="H2814" s="59"/>
      <c r="I2814" s="7">
        <v>-89505902.035833299</v>
      </c>
      <c r="J2814" s="7">
        <v>-89505902.035833299</v>
      </c>
      <c r="K2814" s="103">
        <v>0</v>
      </c>
      <c r="L2814" s="7">
        <v>0</v>
      </c>
      <c r="M2814" s="7">
        <v>0</v>
      </c>
      <c r="O2814" s="51"/>
      <c r="P2814" s="51"/>
      <c r="Q2814" s="51"/>
      <c r="R2814" s="51"/>
      <c r="S2814" s="51"/>
      <c r="T2814" s="51"/>
      <c r="U2814" s="51"/>
      <c r="V2814" s="51"/>
      <c r="W2814" s="51"/>
      <c r="X2814" s="51"/>
      <c r="Y2814" s="51"/>
      <c r="Z2814" s="51"/>
      <c r="AA2814" s="51"/>
    </row>
    <row r="2815" spans="1:27" ht="11.65" customHeight="1">
      <c r="A2815" s="53">
        <v>2686</v>
      </c>
      <c r="C2815" s="101"/>
      <c r="F2815" s="101" t="s">
        <v>270</v>
      </c>
      <c r="G2815" s="3" t="s">
        <v>634</v>
      </c>
      <c r="H2815" s="59"/>
      <c r="I2815" s="7">
        <v>0</v>
      </c>
      <c r="J2815" s="7">
        <v>0</v>
      </c>
      <c r="K2815" s="103">
        <v>0</v>
      </c>
      <c r="L2815" s="7">
        <v>0</v>
      </c>
      <c r="M2815" s="7">
        <v>0</v>
      </c>
      <c r="O2815" s="51"/>
      <c r="P2815" s="51"/>
      <c r="Q2815" s="51"/>
      <c r="R2815" s="51"/>
      <c r="S2815" s="51"/>
      <c r="T2815" s="51"/>
      <c r="U2815" s="51"/>
      <c r="V2815" s="51"/>
      <c r="W2815" s="51"/>
      <c r="X2815" s="51"/>
      <c r="Y2815" s="51"/>
      <c r="Z2815" s="51"/>
      <c r="AA2815" s="51"/>
    </row>
    <row r="2816" spans="1:27" ht="11.65" customHeight="1">
      <c r="A2816" s="53">
        <v>2687</v>
      </c>
      <c r="C2816" s="101"/>
      <c r="F2816" s="101" t="s">
        <v>270</v>
      </c>
      <c r="G2816" s="3" t="s">
        <v>636</v>
      </c>
      <c r="H2816" s="59"/>
      <c r="I2816" s="7">
        <v>0</v>
      </c>
      <c r="J2816" s="7">
        <v>0</v>
      </c>
      <c r="K2816" s="103">
        <v>0</v>
      </c>
      <c r="L2816" s="7">
        <v>0</v>
      </c>
      <c r="M2816" s="7">
        <v>0</v>
      </c>
      <c r="O2816" s="51"/>
      <c r="P2816" s="51"/>
      <c r="Q2816" s="51"/>
      <c r="R2816" s="51"/>
      <c r="S2816" s="51"/>
      <c r="T2816" s="51"/>
      <c r="U2816" s="51"/>
      <c r="V2816" s="51"/>
      <c r="W2816" s="51"/>
      <c r="X2816" s="51"/>
      <c r="Y2816" s="51"/>
      <c r="Z2816" s="51"/>
      <c r="AA2816" s="51"/>
    </row>
    <row r="2817" spans="1:27" ht="11.65" customHeight="1">
      <c r="A2817" s="53">
        <v>2688</v>
      </c>
      <c r="C2817" s="101"/>
      <c r="H2817" s="59" t="s">
        <v>577</v>
      </c>
      <c r="I2817" s="106">
        <v>-460342369.83166629</v>
      </c>
      <c r="J2817" s="106">
        <v>-376141712.8735162</v>
      </c>
      <c r="K2817" s="106">
        <v>-84200656.958150089</v>
      </c>
      <c r="L2817" s="106">
        <v>-2265744.236749053</v>
      </c>
      <c r="M2817" s="106">
        <v>-86466401.194899142</v>
      </c>
      <c r="O2817" s="51"/>
      <c r="P2817" s="51"/>
      <c r="Q2817" s="51"/>
      <c r="R2817" s="51"/>
      <c r="S2817" s="51"/>
      <c r="T2817" s="51"/>
      <c r="U2817" s="51"/>
      <c r="V2817" s="51"/>
      <c r="W2817" s="51"/>
      <c r="X2817" s="51"/>
      <c r="Y2817" s="51"/>
      <c r="Z2817" s="51"/>
      <c r="AA2817" s="51"/>
    </row>
    <row r="2818" spans="1:27" ht="11.65" customHeight="1">
      <c r="A2818" s="53">
        <v>2689</v>
      </c>
      <c r="C2818" s="101"/>
      <c r="H2818" s="59"/>
      <c r="I2818" s="7"/>
      <c r="J2818" s="7"/>
      <c r="K2818" s="7"/>
      <c r="L2818" s="7"/>
      <c r="M2818" s="7"/>
      <c r="O2818" s="51"/>
      <c r="P2818" s="51"/>
      <c r="Q2818" s="51"/>
      <c r="R2818" s="51"/>
      <c r="S2818" s="51"/>
      <c r="T2818" s="51"/>
      <c r="U2818" s="51"/>
      <c r="V2818" s="51"/>
      <c r="W2818" s="51"/>
      <c r="X2818" s="51"/>
      <c r="Y2818" s="51"/>
      <c r="Z2818" s="51"/>
      <c r="AA2818" s="51"/>
    </row>
    <row r="2819" spans="1:27" ht="11.65" customHeight="1">
      <c r="A2819" s="53">
        <v>2690</v>
      </c>
      <c r="C2819" s="101" t="s">
        <v>582</v>
      </c>
      <c r="D2819" s="3" t="s">
        <v>583</v>
      </c>
      <c r="H2819" s="59"/>
      <c r="I2819" s="7"/>
      <c r="J2819" s="7"/>
      <c r="K2819" s="7"/>
      <c r="L2819" s="7"/>
      <c r="M2819" s="7"/>
      <c r="O2819" s="51"/>
      <c r="P2819" s="51"/>
      <c r="Q2819" s="51"/>
      <c r="R2819" s="51"/>
      <c r="S2819" s="51"/>
      <c r="T2819" s="51"/>
      <c r="U2819" s="51"/>
      <c r="V2819" s="51"/>
      <c r="W2819" s="51"/>
      <c r="X2819" s="51"/>
      <c r="Y2819" s="51"/>
      <c r="Z2819" s="51"/>
      <c r="AA2819" s="51"/>
    </row>
    <row r="2820" spans="1:27" ht="11.65" customHeight="1">
      <c r="A2820" s="53">
        <v>2691</v>
      </c>
      <c r="C2820" s="101"/>
      <c r="F2820" s="101" t="s">
        <v>270</v>
      </c>
      <c r="G2820" s="3" t="s">
        <v>569</v>
      </c>
      <c r="H2820" s="59"/>
      <c r="I2820" s="7">
        <v>0</v>
      </c>
      <c r="J2820" s="7">
        <v>0</v>
      </c>
      <c r="K2820" s="103">
        <v>0</v>
      </c>
      <c r="L2820" s="7">
        <v>0</v>
      </c>
      <c r="M2820" s="7">
        <v>0</v>
      </c>
      <c r="O2820" s="51"/>
      <c r="P2820" s="51"/>
      <c r="Q2820" s="51"/>
      <c r="R2820" s="51"/>
      <c r="S2820" s="51"/>
      <c r="T2820" s="51"/>
      <c r="U2820" s="51"/>
      <c r="V2820" s="51"/>
      <c r="W2820" s="51"/>
      <c r="X2820" s="51"/>
      <c r="Y2820" s="51"/>
      <c r="Z2820" s="51"/>
      <c r="AA2820" s="51"/>
    </row>
    <row r="2821" spans="1:27" ht="11.65" customHeight="1">
      <c r="A2821" s="53">
        <v>2692</v>
      </c>
      <c r="C2821" s="101"/>
      <c r="F2821" s="101" t="s">
        <v>270</v>
      </c>
      <c r="G2821" s="3" t="s">
        <v>649</v>
      </c>
      <c r="H2821" s="59"/>
      <c r="I2821" s="7">
        <v>0</v>
      </c>
      <c r="J2821" s="7">
        <v>0</v>
      </c>
      <c r="K2821" s="103">
        <v>0</v>
      </c>
      <c r="L2821" s="7">
        <v>0</v>
      </c>
      <c r="M2821" s="7">
        <v>0</v>
      </c>
      <c r="O2821" s="51"/>
      <c r="P2821" s="51"/>
      <c r="Q2821" s="51"/>
      <c r="R2821" s="51"/>
      <c r="S2821" s="51"/>
      <c r="T2821" s="51"/>
      <c r="U2821" s="51"/>
      <c r="V2821" s="51"/>
      <c r="W2821" s="51"/>
      <c r="X2821" s="51"/>
      <c r="Y2821" s="51"/>
      <c r="Z2821" s="51"/>
      <c r="AA2821" s="51"/>
    </row>
    <row r="2822" spans="1:27" ht="11.65" customHeight="1">
      <c r="A2822" s="53">
        <v>2693</v>
      </c>
      <c r="C2822" s="101"/>
      <c r="F2822" s="101" t="s">
        <v>270</v>
      </c>
      <c r="G2822" s="3" t="s">
        <v>635</v>
      </c>
      <c r="H2822" s="59"/>
      <c r="I2822" s="7">
        <v>0</v>
      </c>
      <c r="J2822" s="7">
        <v>0</v>
      </c>
      <c r="K2822" s="103">
        <v>0</v>
      </c>
      <c r="L2822" s="7">
        <v>0</v>
      </c>
      <c r="M2822" s="7">
        <v>0</v>
      </c>
      <c r="O2822" s="51"/>
      <c r="P2822" s="51"/>
      <c r="Q2822" s="51"/>
      <c r="R2822" s="51"/>
      <c r="S2822" s="51"/>
      <c r="T2822" s="51"/>
      <c r="U2822" s="51"/>
      <c r="V2822" s="51"/>
      <c r="W2822" s="51"/>
      <c r="X2822" s="51"/>
      <c r="Y2822" s="51"/>
      <c r="Z2822" s="51"/>
      <c r="AA2822" s="51"/>
    </row>
    <row r="2823" spans="1:27" ht="11.65" customHeight="1">
      <c r="A2823" s="53">
        <v>2694</v>
      </c>
      <c r="C2823" s="101"/>
      <c r="F2823" s="101" t="s">
        <v>270</v>
      </c>
      <c r="G2823" s="3" t="s">
        <v>249</v>
      </c>
      <c r="H2823" s="59"/>
      <c r="I2823" s="7">
        <v>0</v>
      </c>
      <c r="J2823" s="7">
        <v>0</v>
      </c>
      <c r="K2823" s="103">
        <v>0</v>
      </c>
      <c r="L2823" s="7">
        <v>0</v>
      </c>
      <c r="M2823" s="7">
        <v>0</v>
      </c>
      <c r="O2823" s="51"/>
      <c r="P2823" s="51"/>
      <c r="Q2823" s="51"/>
      <c r="R2823" s="51"/>
      <c r="S2823" s="51"/>
      <c r="T2823" s="51"/>
      <c r="U2823" s="51"/>
      <c r="V2823" s="51"/>
      <c r="W2823" s="51"/>
      <c r="X2823" s="51"/>
      <c r="Y2823" s="51"/>
      <c r="Z2823" s="51"/>
      <c r="AA2823" s="51"/>
    </row>
    <row r="2824" spans="1:27" ht="11.65" customHeight="1">
      <c r="A2824" s="53">
        <v>2695</v>
      </c>
      <c r="C2824" s="101"/>
      <c r="F2824" s="101" t="s">
        <v>270</v>
      </c>
      <c r="G2824" s="3" t="s">
        <v>634</v>
      </c>
      <c r="H2824" s="59"/>
      <c r="I2824" s="7">
        <v>-263396779.973333</v>
      </c>
      <c r="J2824" s="7">
        <v>-204207460.17947233</v>
      </c>
      <c r="K2824" s="103">
        <v>-59189319.793860689</v>
      </c>
      <c r="L2824" s="7">
        <v>50752330.90573407</v>
      </c>
      <c r="M2824" s="7">
        <v>-8436988.8881266192</v>
      </c>
      <c r="O2824" s="51"/>
      <c r="P2824" s="51"/>
      <c r="Q2824" s="51"/>
      <c r="R2824" s="51"/>
      <c r="S2824" s="51"/>
      <c r="T2824" s="51"/>
      <c r="U2824" s="51"/>
      <c r="V2824" s="51"/>
      <c r="W2824" s="51"/>
      <c r="X2824" s="51"/>
      <c r="Y2824" s="51"/>
      <c r="Z2824" s="51"/>
      <c r="AA2824" s="51"/>
    </row>
    <row r="2825" spans="1:27" ht="11.65" customHeight="1">
      <c r="A2825" s="53">
        <v>2696</v>
      </c>
      <c r="C2825" s="101"/>
      <c r="F2825" s="101" t="s">
        <v>270</v>
      </c>
      <c r="G2825" s="3" t="s">
        <v>636</v>
      </c>
      <c r="H2825" s="59"/>
      <c r="I2825" s="7">
        <v>-345562482.98666698</v>
      </c>
      <c r="J2825" s="7">
        <v>-345562482.98666698</v>
      </c>
      <c r="K2825" s="103">
        <v>0</v>
      </c>
      <c r="L2825" s="7">
        <v>0</v>
      </c>
      <c r="M2825" s="7">
        <v>0</v>
      </c>
      <c r="O2825" s="51"/>
      <c r="P2825" s="51"/>
      <c r="Q2825" s="51"/>
      <c r="R2825" s="51"/>
      <c r="S2825" s="51"/>
      <c r="T2825" s="51"/>
      <c r="U2825" s="51"/>
      <c r="V2825" s="51"/>
      <c r="W2825" s="51"/>
      <c r="X2825" s="51"/>
      <c r="Y2825" s="51"/>
      <c r="Z2825" s="51"/>
      <c r="AA2825" s="51"/>
    </row>
    <row r="2826" spans="1:27" ht="11.65" customHeight="1">
      <c r="A2826" s="53">
        <v>2697</v>
      </c>
      <c r="C2826" s="101"/>
      <c r="F2826" s="101" t="s">
        <v>270</v>
      </c>
      <c r="G2826" s="3" t="s">
        <v>636</v>
      </c>
      <c r="H2826" s="59"/>
      <c r="I2826" s="7">
        <v>0</v>
      </c>
      <c r="J2826" s="7">
        <v>0</v>
      </c>
      <c r="K2826" s="103">
        <v>0</v>
      </c>
      <c r="L2826" s="7">
        <v>0</v>
      </c>
      <c r="M2826" s="7">
        <v>0</v>
      </c>
      <c r="O2826" s="51"/>
      <c r="P2826" s="51"/>
      <c r="Q2826" s="51"/>
      <c r="R2826" s="51"/>
      <c r="S2826" s="51"/>
      <c r="T2826" s="51"/>
      <c r="U2826" s="51"/>
      <c r="V2826" s="51"/>
      <c r="W2826" s="51"/>
      <c r="X2826" s="51"/>
      <c r="Y2826" s="51"/>
      <c r="Z2826" s="51"/>
      <c r="AA2826" s="51"/>
    </row>
    <row r="2827" spans="1:27" ht="11.65" customHeight="1">
      <c r="A2827" s="53">
        <v>2698</v>
      </c>
      <c r="C2827" s="101"/>
      <c r="H2827" s="59" t="s">
        <v>577</v>
      </c>
      <c r="I2827" s="106">
        <v>-608959262.96000004</v>
      </c>
      <c r="J2827" s="106">
        <v>-549769943.16613936</v>
      </c>
      <c r="K2827" s="106">
        <v>-59189319.793860689</v>
      </c>
      <c r="L2827" s="106">
        <v>50752330.90573407</v>
      </c>
      <c r="M2827" s="106">
        <v>-8436988.8881266192</v>
      </c>
      <c r="O2827" s="51"/>
      <c r="P2827" s="51"/>
      <c r="Q2827" s="51"/>
      <c r="R2827" s="51"/>
      <c r="S2827" s="51"/>
      <c r="T2827" s="51"/>
      <c r="U2827" s="51"/>
      <c r="V2827" s="51"/>
      <c r="W2827" s="51"/>
      <c r="X2827" s="51"/>
      <c r="Y2827" s="51"/>
      <c r="Z2827" s="51"/>
      <c r="AA2827" s="51"/>
    </row>
    <row r="2828" spans="1:27" ht="11.65" customHeight="1">
      <c r="A2828" s="53">
        <v>2699</v>
      </c>
      <c r="C2828" s="101"/>
      <c r="H2828" s="59"/>
      <c r="I2828" s="7"/>
      <c r="J2828" s="7"/>
      <c r="K2828" s="7"/>
      <c r="L2828" s="7"/>
      <c r="M2828" s="7"/>
      <c r="O2828" s="51"/>
      <c r="P2828" s="51"/>
      <c r="Q2828" s="51"/>
      <c r="R2828" s="51"/>
      <c r="S2828" s="51"/>
      <c r="T2828" s="51"/>
      <c r="U2828" s="51"/>
      <c r="V2828" s="51"/>
      <c r="W2828" s="51"/>
      <c r="X2828" s="51"/>
      <c r="Y2828" s="51"/>
      <c r="Z2828" s="51"/>
      <c r="AA2828" s="51"/>
    </row>
    <row r="2829" spans="1:27" ht="11.65" customHeight="1">
      <c r="A2829" s="53">
        <v>2700</v>
      </c>
      <c r="C2829" s="101" t="s">
        <v>584</v>
      </c>
      <c r="D2829" s="3" t="s">
        <v>585</v>
      </c>
      <c r="H2829" s="59"/>
      <c r="I2829" s="7"/>
      <c r="J2829" s="7"/>
      <c r="K2829" s="7"/>
      <c r="L2829" s="7"/>
      <c r="M2829" s="7"/>
      <c r="O2829" s="51"/>
      <c r="P2829" s="51"/>
      <c r="Q2829" s="51"/>
      <c r="R2829" s="51"/>
      <c r="S2829" s="51"/>
      <c r="T2829" s="51"/>
      <c r="U2829" s="51"/>
      <c r="V2829" s="51"/>
      <c r="W2829" s="51"/>
      <c r="X2829" s="51"/>
      <c r="Y2829" s="51"/>
      <c r="Z2829" s="51"/>
      <c r="AA2829" s="51"/>
    </row>
    <row r="2830" spans="1:27" ht="11.65" customHeight="1">
      <c r="A2830" s="53">
        <v>2701</v>
      </c>
      <c r="C2830" s="101"/>
      <c r="F2830" s="101" t="s">
        <v>270</v>
      </c>
      <c r="G2830" s="3" t="s">
        <v>635</v>
      </c>
      <c r="H2830" s="59"/>
      <c r="I2830" s="7">
        <v>0</v>
      </c>
      <c r="J2830" s="7">
        <v>0</v>
      </c>
      <c r="K2830" s="103">
        <v>0</v>
      </c>
      <c r="L2830" s="7">
        <v>0</v>
      </c>
      <c r="M2830" s="7">
        <v>0</v>
      </c>
      <c r="O2830" s="51"/>
      <c r="P2830" s="51"/>
      <c r="Q2830" s="51"/>
      <c r="R2830" s="51"/>
      <c r="S2830" s="51"/>
      <c r="T2830" s="51"/>
      <c r="U2830" s="51"/>
      <c r="V2830" s="51"/>
      <c r="W2830" s="51"/>
      <c r="X2830" s="51"/>
      <c r="Y2830" s="51"/>
      <c r="Z2830" s="51"/>
      <c r="AA2830" s="51"/>
    </row>
    <row r="2831" spans="1:27" ht="11.65" customHeight="1">
      <c r="A2831" s="53">
        <v>2702</v>
      </c>
      <c r="C2831" s="101"/>
      <c r="F2831" s="101" t="s">
        <v>270</v>
      </c>
      <c r="G2831" s="3" t="s">
        <v>249</v>
      </c>
      <c r="H2831" s="59"/>
      <c r="I2831" s="7">
        <v>0</v>
      </c>
      <c r="J2831" s="7">
        <v>0</v>
      </c>
      <c r="K2831" s="103">
        <v>0</v>
      </c>
      <c r="L2831" s="7">
        <v>0</v>
      </c>
      <c r="M2831" s="7">
        <v>0</v>
      </c>
      <c r="O2831" s="51"/>
      <c r="P2831" s="51"/>
      <c r="Q2831" s="51"/>
      <c r="R2831" s="51"/>
      <c r="S2831" s="51"/>
      <c r="T2831" s="51"/>
      <c r="U2831" s="51"/>
      <c r="V2831" s="51"/>
      <c r="W2831" s="51"/>
      <c r="X2831" s="51"/>
      <c r="Y2831" s="51"/>
      <c r="Z2831" s="51"/>
      <c r="AA2831" s="51"/>
    </row>
    <row r="2832" spans="1:27" ht="11.65" customHeight="1">
      <c r="A2832" s="53">
        <v>2703</v>
      </c>
      <c r="C2832" s="101"/>
      <c r="H2832" s="59"/>
      <c r="I2832" s="106">
        <v>0</v>
      </c>
      <c r="J2832" s="106">
        <v>0</v>
      </c>
      <c r="K2832" s="106">
        <v>0</v>
      </c>
      <c r="L2832" s="106">
        <v>0</v>
      </c>
      <c r="M2832" s="106">
        <v>0</v>
      </c>
      <c r="O2832" s="51"/>
      <c r="P2832" s="51"/>
      <c r="Q2832" s="51"/>
      <c r="R2832" s="51"/>
      <c r="S2832" s="51"/>
      <c r="T2832" s="51"/>
      <c r="U2832" s="51"/>
      <c r="V2832" s="51"/>
      <c r="W2832" s="51"/>
      <c r="X2832" s="51"/>
      <c r="Y2832" s="51"/>
      <c r="Z2832" s="51"/>
      <c r="AA2832" s="51"/>
    </row>
    <row r="2833" spans="1:27" ht="11.65" customHeight="1">
      <c r="A2833" s="53">
        <v>2704</v>
      </c>
      <c r="C2833" s="101"/>
      <c r="H2833" s="59"/>
      <c r="I2833" s="7"/>
      <c r="J2833" s="7"/>
      <c r="K2833" s="7"/>
      <c r="L2833" s="7"/>
      <c r="M2833" s="7"/>
      <c r="O2833" s="51"/>
      <c r="P2833" s="51"/>
      <c r="Q2833" s="51"/>
      <c r="R2833" s="51"/>
      <c r="S2833" s="51"/>
      <c r="T2833" s="51"/>
      <c r="U2833" s="51"/>
      <c r="V2833" s="51"/>
      <c r="W2833" s="51"/>
      <c r="X2833" s="51"/>
      <c r="Y2833" s="51"/>
      <c r="Z2833" s="51"/>
      <c r="AA2833" s="51"/>
    </row>
    <row r="2834" spans="1:27" ht="11.65" customHeight="1" thickBot="1">
      <c r="A2834" s="53">
        <v>2705</v>
      </c>
      <c r="C2834" s="91" t="s">
        <v>586</v>
      </c>
      <c r="H2834" s="90"/>
      <c r="I2834" s="108">
        <v>-4373130692.5487461</v>
      </c>
      <c r="J2834" s="108">
        <v>-4063226383.2731009</v>
      </c>
      <c r="K2834" s="108">
        <v>-309904309.27564603</v>
      </c>
      <c r="L2834" s="108">
        <v>26625495.654208191</v>
      </c>
      <c r="M2834" s="108">
        <v>-283278813.62143779</v>
      </c>
      <c r="N2834" s="7" t="s">
        <v>65</v>
      </c>
      <c r="O2834" s="105"/>
      <c r="P2834" s="105"/>
      <c r="Q2834" s="105"/>
      <c r="R2834" s="105"/>
      <c r="S2834" s="105"/>
      <c r="T2834" s="105"/>
      <c r="U2834" s="51"/>
      <c r="V2834" s="105"/>
      <c r="W2834" s="105"/>
      <c r="X2834" s="105"/>
      <c r="Y2834" s="105"/>
      <c r="Z2834" s="105"/>
      <c r="AA2834" s="105"/>
    </row>
    <row r="2835" spans="1:27" ht="11.65" customHeight="1" thickTop="1">
      <c r="A2835" s="53">
        <v>2706</v>
      </c>
      <c r="C2835" s="101"/>
      <c r="H2835" s="59"/>
      <c r="I2835" s="109"/>
      <c r="J2835" s="7"/>
      <c r="K2835" s="7"/>
      <c r="L2835" s="7"/>
      <c r="M2835" s="7"/>
      <c r="O2835" s="51"/>
      <c r="P2835" s="51"/>
      <c r="Q2835" s="51"/>
      <c r="R2835" s="51"/>
      <c r="S2835" s="51"/>
      <c r="T2835" s="51"/>
      <c r="U2835" s="51"/>
      <c r="V2835" s="51"/>
      <c r="W2835" s="51"/>
      <c r="X2835" s="51"/>
      <c r="Y2835" s="51"/>
      <c r="Z2835" s="51"/>
      <c r="AA2835" s="51"/>
    </row>
    <row r="2836" spans="1:27" ht="11.65" customHeight="1">
      <c r="A2836" s="53">
        <v>2707</v>
      </c>
      <c r="C2836" s="101" t="s">
        <v>587</v>
      </c>
      <c r="H2836" s="59"/>
      <c r="I2836" s="7"/>
      <c r="J2836" s="7"/>
      <c r="K2836" s="7"/>
      <c r="L2836" s="7"/>
      <c r="M2836" s="7"/>
      <c r="O2836" s="51"/>
      <c r="P2836" s="51"/>
      <c r="Q2836" s="51"/>
      <c r="R2836" s="51"/>
      <c r="S2836" s="51"/>
      <c r="T2836" s="51"/>
      <c r="U2836" s="51"/>
      <c r="V2836" s="51"/>
      <c r="W2836" s="51"/>
      <c r="X2836" s="51"/>
      <c r="Y2836" s="51"/>
      <c r="Z2836" s="51"/>
      <c r="AA2836" s="51"/>
    </row>
    <row r="2837" spans="1:27" ht="11.65" customHeight="1">
      <c r="A2837" s="53">
        <v>2708</v>
      </c>
      <c r="C2837" s="101"/>
      <c r="E2837" s="57" t="s">
        <v>569</v>
      </c>
      <c r="H2837" s="59"/>
      <c r="I2837" s="7">
        <v>14308322.210000001</v>
      </c>
      <c r="J2837" s="7">
        <v>14308322.210000001</v>
      </c>
      <c r="K2837" s="103">
        <v>0</v>
      </c>
      <c r="L2837" s="7">
        <v>0</v>
      </c>
      <c r="M2837" s="7">
        <v>0</v>
      </c>
      <c r="O2837" s="51"/>
      <c r="P2837" s="51"/>
      <c r="Q2837" s="51"/>
      <c r="R2837" s="51"/>
      <c r="S2837" s="51"/>
      <c r="T2837" s="51"/>
      <c r="U2837" s="51"/>
      <c r="V2837" s="51"/>
      <c r="W2837" s="51"/>
      <c r="X2837" s="51"/>
      <c r="Y2837" s="51"/>
      <c r="Z2837" s="51"/>
      <c r="AA2837" s="51"/>
    </row>
    <row r="2838" spans="1:27" ht="11.65" customHeight="1">
      <c r="A2838" s="53">
        <v>2709</v>
      </c>
      <c r="C2838" s="101"/>
      <c r="E2838" s="3" t="s">
        <v>635</v>
      </c>
      <c r="H2838" s="59"/>
      <c r="I2838" s="7">
        <v>0</v>
      </c>
      <c r="J2838" s="7">
        <v>0</v>
      </c>
      <c r="K2838" s="103">
        <v>0</v>
      </c>
      <c r="L2838" s="7">
        <v>0</v>
      </c>
      <c r="M2838" s="7">
        <v>0</v>
      </c>
      <c r="O2838" s="51"/>
      <c r="P2838" s="51"/>
      <c r="Q2838" s="51"/>
      <c r="R2838" s="51"/>
      <c r="S2838" s="51"/>
      <c r="T2838" s="51"/>
      <c r="U2838" s="51"/>
      <c r="V2838" s="51"/>
      <c r="W2838" s="51"/>
      <c r="X2838" s="51"/>
      <c r="Y2838" s="51"/>
      <c r="Z2838" s="51"/>
      <c r="AA2838" s="51"/>
    </row>
    <row r="2839" spans="1:27" ht="11.65" customHeight="1">
      <c r="A2839" s="53">
        <v>2710</v>
      </c>
      <c r="C2839" s="101"/>
      <c r="E2839" s="3" t="s">
        <v>649</v>
      </c>
      <c r="H2839" s="59"/>
      <c r="I2839" s="7">
        <v>0</v>
      </c>
      <c r="J2839" s="7">
        <v>0</v>
      </c>
      <c r="K2839" s="103">
        <v>0</v>
      </c>
      <c r="L2839" s="7">
        <v>0</v>
      </c>
      <c r="M2839" s="7">
        <v>0</v>
      </c>
      <c r="O2839" s="51"/>
      <c r="P2839" s="51"/>
      <c r="Q2839" s="51"/>
      <c r="R2839" s="51"/>
      <c r="S2839" s="51"/>
      <c r="T2839" s="51"/>
      <c r="U2839" s="51"/>
      <c r="V2839" s="51"/>
      <c r="W2839" s="51"/>
      <c r="X2839" s="51"/>
      <c r="Y2839" s="51"/>
      <c r="Z2839" s="51"/>
      <c r="AA2839" s="51"/>
    </row>
    <row r="2840" spans="1:27" ht="11.65" customHeight="1">
      <c r="A2840" s="53">
        <v>2711</v>
      </c>
      <c r="C2840" s="101"/>
      <c r="E2840" s="3" t="s">
        <v>249</v>
      </c>
      <c r="H2840" s="59"/>
      <c r="I2840" s="7">
        <v>0</v>
      </c>
      <c r="J2840" s="7">
        <v>0</v>
      </c>
      <c r="K2840" s="103">
        <v>0</v>
      </c>
      <c r="L2840" s="7">
        <v>0</v>
      </c>
      <c r="M2840" s="7">
        <v>0</v>
      </c>
      <c r="O2840" s="51"/>
      <c r="P2840" s="51"/>
      <c r="Q2840" s="51"/>
      <c r="R2840" s="51"/>
      <c r="S2840" s="51"/>
      <c r="T2840" s="51"/>
      <c r="U2840" s="51"/>
      <c r="V2840" s="51"/>
      <c r="W2840" s="51"/>
      <c r="X2840" s="51"/>
      <c r="Y2840" s="51"/>
      <c r="Z2840" s="51"/>
      <c r="AA2840" s="51"/>
    </row>
    <row r="2841" spans="1:27" ht="11.65" customHeight="1">
      <c r="A2841" s="53">
        <v>2712</v>
      </c>
      <c r="C2841" s="101"/>
      <c r="E2841" s="3" t="s">
        <v>634</v>
      </c>
      <c r="H2841" s="59"/>
      <c r="I2841" s="7">
        <v>-767342178.13374901</v>
      </c>
      <c r="J2841" s="7">
        <v>-594908553.17647219</v>
      </c>
      <c r="K2841" s="103">
        <v>-172433624.95727688</v>
      </c>
      <c r="L2841" s="7">
        <v>66778580.069831133</v>
      </c>
      <c r="M2841" s="7">
        <v>-105655044.88744575</v>
      </c>
      <c r="O2841" s="51"/>
      <c r="P2841" s="51"/>
      <c r="Q2841" s="51"/>
      <c r="R2841" s="51"/>
      <c r="S2841" s="51"/>
      <c r="T2841" s="51"/>
      <c r="U2841" s="51"/>
      <c r="V2841" s="51"/>
      <c r="W2841" s="51"/>
      <c r="X2841" s="51"/>
      <c r="Y2841" s="51"/>
      <c r="Z2841" s="51"/>
      <c r="AA2841" s="51"/>
    </row>
    <row r="2842" spans="1:27" ht="11.65" customHeight="1">
      <c r="A2842" s="53">
        <v>2713</v>
      </c>
      <c r="C2842" s="101"/>
      <c r="E2842" s="3" t="s">
        <v>636</v>
      </c>
      <c r="H2842" s="59"/>
      <c r="I2842" s="7">
        <v>-3008342288.4008307</v>
      </c>
      <c r="J2842" s="7">
        <v>-3008342288.4008307</v>
      </c>
      <c r="K2842" s="103">
        <v>0</v>
      </c>
      <c r="L2842" s="7">
        <v>0</v>
      </c>
      <c r="M2842" s="7">
        <v>0</v>
      </c>
      <c r="O2842" s="51"/>
      <c r="P2842" s="51"/>
      <c r="Q2842" s="51"/>
      <c r="R2842" s="51"/>
      <c r="S2842" s="51"/>
      <c r="T2842" s="51"/>
      <c r="U2842" s="51"/>
      <c r="V2842" s="51"/>
      <c r="W2842" s="51"/>
      <c r="X2842" s="51"/>
      <c r="Y2842" s="51"/>
      <c r="Z2842" s="51"/>
      <c r="AA2842" s="51"/>
    </row>
    <row r="2843" spans="1:27" ht="11.65" customHeight="1">
      <c r="A2843" s="53">
        <v>2714</v>
      </c>
      <c r="C2843" s="101"/>
      <c r="E2843" s="3" t="s">
        <v>639</v>
      </c>
      <c r="H2843" s="59"/>
      <c r="I2843" s="7">
        <v>-611754548.22416699</v>
      </c>
      <c r="J2843" s="7">
        <v>-474283863.90579784</v>
      </c>
      <c r="K2843" s="103">
        <v>-137470684.31836912</v>
      </c>
      <c r="L2843" s="7">
        <v>-40153084.41562295</v>
      </c>
      <c r="M2843" s="7">
        <v>-177623768.73399207</v>
      </c>
      <c r="O2843" s="51"/>
      <c r="P2843" s="51"/>
      <c r="Q2843" s="51"/>
      <c r="R2843" s="51"/>
      <c r="S2843" s="51"/>
      <c r="T2843" s="51"/>
      <c r="U2843" s="51"/>
      <c r="V2843" s="51"/>
      <c r="W2843" s="51"/>
      <c r="X2843" s="51"/>
      <c r="Y2843" s="51"/>
      <c r="Z2843" s="51"/>
      <c r="AA2843" s="51"/>
    </row>
    <row r="2844" spans="1:27" ht="11.65" customHeight="1">
      <c r="A2844" s="53">
        <v>2715</v>
      </c>
      <c r="C2844" s="101"/>
      <c r="E2844" s="3" t="s">
        <v>660</v>
      </c>
      <c r="H2844" s="59"/>
      <c r="I2844" s="7">
        <v>0</v>
      </c>
      <c r="J2844" s="7">
        <v>0</v>
      </c>
      <c r="K2844" s="103">
        <v>0</v>
      </c>
      <c r="L2844" s="7">
        <v>0</v>
      </c>
      <c r="M2844" s="7">
        <v>0</v>
      </c>
      <c r="O2844" s="51"/>
      <c r="P2844" s="51"/>
      <c r="Q2844" s="51"/>
      <c r="R2844" s="51"/>
      <c r="S2844" s="51"/>
      <c r="T2844" s="51"/>
      <c r="U2844" s="51"/>
      <c r="V2844" s="51"/>
      <c r="W2844" s="51"/>
      <c r="X2844" s="51"/>
      <c r="Y2844" s="51"/>
      <c r="Z2844" s="51"/>
      <c r="AA2844" s="51"/>
    </row>
    <row r="2845" spans="1:27" ht="11.65" customHeight="1" thickBot="1">
      <c r="A2845" s="53">
        <v>2716</v>
      </c>
      <c r="C2845" s="101" t="s">
        <v>588</v>
      </c>
      <c r="H2845" s="59"/>
      <c r="I2845" s="118">
        <v>-4373130692.5487471</v>
      </c>
      <c r="J2845" s="118">
        <v>-4063226383.2731009</v>
      </c>
      <c r="K2845" s="118">
        <v>-309904309.27564597</v>
      </c>
      <c r="L2845" s="118">
        <v>26625495.654208183</v>
      </c>
      <c r="M2845" s="118">
        <v>-283278813.62143779</v>
      </c>
      <c r="O2845" s="51">
        <v>0</v>
      </c>
      <c r="P2845" s="51"/>
      <c r="Q2845" s="51"/>
      <c r="R2845" s="51"/>
      <c r="S2845" s="51"/>
      <c r="T2845" s="51"/>
      <c r="U2845" s="51"/>
      <c r="V2845" s="51"/>
      <c r="W2845" s="51"/>
      <c r="X2845" s="51"/>
      <c r="Y2845" s="51"/>
      <c r="Z2845" s="51"/>
      <c r="AA2845" s="51"/>
    </row>
    <row r="2846" spans="1:27" ht="11.65" customHeight="1" thickTop="1">
      <c r="A2846" s="53">
        <v>2717</v>
      </c>
      <c r="C2846" s="101"/>
      <c r="H2846" s="59"/>
      <c r="I2846" s="51"/>
      <c r="J2846" s="51"/>
      <c r="K2846" s="51"/>
      <c r="L2846" s="51"/>
      <c r="M2846" s="51"/>
      <c r="O2846" s="51"/>
      <c r="P2846" s="51"/>
      <c r="Q2846" s="51"/>
      <c r="R2846" s="51"/>
      <c r="S2846" s="51"/>
      <c r="T2846" s="51"/>
      <c r="U2846" s="51"/>
      <c r="V2846" s="51"/>
      <c r="W2846" s="51"/>
      <c r="X2846" s="51"/>
      <c r="Y2846" s="51"/>
      <c r="Z2846" s="51"/>
      <c r="AA2846" s="51"/>
    </row>
    <row r="2847" spans="1:27" ht="15" customHeight="1">
      <c r="A2847" s="53">
        <v>2718</v>
      </c>
      <c r="C2847" s="101"/>
      <c r="H2847" s="59"/>
      <c r="I2847" s="7"/>
      <c r="J2847" s="7"/>
      <c r="K2847" s="7"/>
      <c r="L2847" s="7"/>
      <c r="M2847" s="7"/>
      <c r="O2847" s="51"/>
      <c r="P2847" s="51"/>
      <c r="Q2847" s="51"/>
      <c r="R2847" s="51"/>
      <c r="S2847" s="51"/>
      <c r="T2847" s="51"/>
      <c r="U2847" s="51"/>
      <c r="V2847" s="51"/>
      <c r="W2847" s="51"/>
      <c r="X2847" s="51"/>
      <c r="Y2847" s="51"/>
      <c r="Z2847" s="51"/>
      <c r="AA2847" s="51"/>
    </row>
    <row r="2848" spans="1:27" ht="11.65" customHeight="1">
      <c r="A2848" s="53">
        <v>2719</v>
      </c>
      <c r="C2848" s="101" t="s">
        <v>589</v>
      </c>
      <c r="D2848" s="3" t="s">
        <v>590</v>
      </c>
      <c r="H2848" s="59"/>
      <c r="I2848" s="7"/>
      <c r="J2848" s="7"/>
      <c r="K2848" s="7"/>
      <c r="L2848" s="7"/>
      <c r="M2848" s="7"/>
      <c r="O2848" s="51"/>
      <c r="P2848" s="51"/>
      <c r="Q2848" s="51"/>
      <c r="R2848" s="51"/>
      <c r="S2848" s="51"/>
      <c r="T2848" s="51"/>
      <c r="U2848" s="51"/>
      <c r="V2848" s="51"/>
      <c r="W2848" s="51"/>
      <c r="X2848" s="51"/>
      <c r="Y2848" s="51"/>
      <c r="Z2848" s="51"/>
      <c r="AA2848" s="51"/>
    </row>
    <row r="2849" spans="1:27" ht="11.65" customHeight="1">
      <c r="A2849" s="53">
        <v>2720</v>
      </c>
      <c r="C2849" s="101"/>
      <c r="F2849" s="101" t="s">
        <v>640</v>
      </c>
      <c r="G2849" s="3" t="s">
        <v>635</v>
      </c>
      <c r="H2849" s="59"/>
      <c r="I2849" s="7">
        <v>0</v>
      </c>
      <c r="J2849" s="7">
        <v>0</v>
      </c>
      <c r="K2849" s="103">
        <v>0</v>
      </c>
      <c r="L2849" s="7">
        <v>0</v>
      </c>
      <c r="M2849" s="7">
        <v>0</v>
      </c>
      <c r="O2849" s="51"/>
      <c r="P2849" s="51"/>
      <c r="Q2849" s="51"/>
      <c r="R2849" s="51"/>
      <c r="S2849" s="51"/>
      <c r="T2849" s="51"/>
      <c r="U2849" s="51"/>
      <c r="V2849" s="51"/>
      <c r="W2849" s="51"/>
      <c r="X2849" s="51"/>
      <c r="Y2849" s="51"/>
      <c r="Z2849" s="51"/>
      <c r="AA2849" s="51"/>
    </row>
    <row r="2850" spans="1:27" ht="11.65" customHeight="1">
      <c r="A2850" s="53">
        <v>2721</v>
      </c>
      <c r="C2850" s="101"/>
      <c r="F2850" s="101" t="s">
        <v>640</v>
      </c>
      <c r="G2850" s="3" t="s">
        <v>649</v>
      </c>
      <c r="H2850" s="59"/>
      <c r="I2850" s="7">
        <v>0</v>
      </c>
      <c r="J2850" s="7">
        <v>0</v>
      </c>
      <c r="K2850" s="103">
        <v>0</v>
      </c>
      <c r="L2850" s="7">
        <v>0</v>
      </c>
      <c r="M2850" s="7">
        <v>0</v>
      </c>
      <c r="O2850" s="51"/>
      <c r="P2850" s="51"/>
      <c r="Q2850" s="51"/>
      <c r="R2850" s="51"/>
      <c r="S2850" s="51"/>
      <c r="T2850" s="51"/>
      <c r="U2850" s="51"/>
      <c r="V2850" s="51"/>
      <c r="W2850" s="51"/>
      <c r="X2850" s="51"/>
      <c r="Y2850" s="51"/>
      <c r="Z2850" s="51"/>
      <c r="AA2850" s="51"/>
    </row>
    <row r="2851" spans="1:27" ht="11.65" customHeight="1">
      <c r="A2851" s="53">
        <v>2722</v>
      </c>
      <c r="C2851" s="101"/>
      <c r="F2851" s="101" t="s">
        <v>640</v>
      </c>
      <c r="G2851" s="3" t="s">
        <v>634</v>
      </c>
      <c r="H2851" s="59"/>
      <c r="I2851" s="7">
        <v>-554515740.35958302</v>
      </c>
      <c r="J2851" s="7">
        <v>-429907499.17229247</v>
      </c>
      <c r="K2851" s="103">
        <v>-124608241.18729055</v>
      </c>
      <c r="L2851" s="7">
        <v>-7845646.3765065968</v>
      </c>
      <c r="M2851" s="7">
        <v>-132453887.56379715</v>
      </c>
      <c r="O2851" s="51"/>
      <c r="P2851" s="51"/>
      <c r="Q2851" s="51"/>
      <c r="R2851" s="51"/>
      <c r="S2851" s="51"/>
      <c r="T2851" s="51"/>
      <c r="U2851" s="51"/>
      <c r="V2851" s="51"/>
      <c r="W2851" s="51"/>
      <c r="X2851" s="51"/>
      <c r="Y2851" s="51"/>
      <c r="Z2851" s="51"/>
      <c r="AA2851" s="51"/>
    </row>
    <row r="2852" spans="1:27" ht="11.65" customHeight="1">
      <c r="A2852" s="53">
        <v>2723</v>
      </c>
      <c r="C2852" s="101"/>
      <c r="F2852" s="101" t="s">
        <v>640</v>
      </c>
      <c r="G2852" s="3" t="s">
        <v>636</v>
      </c>
      <c r="H2852" s="59"/>
      <c r="I2852" s="7">
        <v>-1246952829.46542</v>
      </c>
      <c r="J2852" s="7">
        <v>-1246952829.46542</v>
      </c>
      <c r="K2852" s="103">
        <v>0</v>
      </c>
      <c r="L2852" s="7">
        <v>0</v>
      </c>
      <c r="M2852" s="7">
        <v>0</v>
      </c>
      <c r="O2852" s="51"/>
      <c r="P2852" s="51"/>
      <c r="Q2852" s="51"/>
      <c r="R2852" s="51"/>
      <c r="S2852" s="51"/>
      <c r="T2852" s="51"/>
      <c r="U2852" s="51"/>
      <c r="V2852" s="51"/>
      <c r="W2852" s="51"/>
      <c r="X2852" s="51"/>
      <c r="Y2852" s="51"/>
      <c r="Z2852" s="51"/>
      <c r="AA2852" s="51"/>
    </row>
    <row r="2853" spans="1:27" ht="11.65" customHeight="1">
      <c r="A2853" s="53">
        <v>2724</v>
      </c>
      <c r="C2853" s="101"/>
      <c r="F2853" s="101" t="s">
        <v>640</v>
      </c>
      <c r="G2853" s="3" t="s">
        <v>639</v>
      </c>
      <c r="H2853" s="59"/>
      <c r="I2853" s="7">
        <v>-43894094.682499997</v>
      </c>
      <c r="J2853" s="7">
        <v>-34030414.467853762</v>
      </c>
      <c r="K2853" s="103">
        <v>-9863680.2146462332</v>
      </c>
      <c r="L2853" s="7">
        <v>-2298142.0990498848</v>
      </c>
      <c r="M2853" s="7">
        <v>-12161822.313696118</v>
      </c>
      <c r="O2853" s="51"/>
      <c r="P2853" s="51"/>
      <c r="Q2853" s="51"/>
      <c r="R2853" s="51"/>
      <c r="S2853" s="51"/>
      <c r="T2853" s="51"/>
      <c r="U2853" s="51"/>
      <c r="V2853" s="51"/>
      <c r="W2853" s="51"/>
      <c r="X2853" s="51"/>
      <c r="Y2853" s="51"/>
      <c r="Z2853" s="51"/>
      <c r="AA2853" s="51"/>
    </row>
    <row r="2854" spans="1:27" ht="11.65" customHeight="1">
      <c r="A2854" s="53">
        <v>2725</v>
      </c>
      <c r="C2854" s="101"/>
      <c r="F2854" s="101" t="s">
        <v>640</v>
      </c>
      <c r="G2854" s="3" t="s">
        <v>249</v>
      </c>
      <c r="H2854" s="59"/>
      <c r="I2854" s="7">
        <v>8516984.0862499997</v>
      </c>
      <c r="J2854" s="7">
        <v>7845813.4437802415</v>
      </c>
      <c r="K2854" s="103">
        <v>671170.64246975817</v>
      </c>
      <c r="L2854" s="7">
        <v>-237.64366274967324</v>
      </c>
      <c r="M2854" s="7">
        <v>670932.99880700849</v>
      </c>
      <c r="O2854" s="51"/>
      <c r="P2854" s="51"/>
      <c r="Q2854" s="51"/>
      <c r="R2854" s="51"/>
      <c r="S2854" s="51"/>
      <c r="T2854" s="51"/>
      <c r="U2854" s="51"/>
      <c r="V2854" s="51"/>
      <c r="W2854" s="51"/>
      <c r="X2854" s="51"/>
      <c r="Y2854" s="51"/>
      <c r="Z2854" s="51"/>
      <c r="AA2854" s="51"/>
    </row>
    <row r="2855" spans="1:27" ht="11.65" customHeight="1" thickBot="1">
      <c r="A2855" s="53">
        <v>2726</v>
      </c>
      <c r="C2855" s="91" t="s">
        <v>591</v>
      </c>
      <c r="H2855" s="59" t="s">
        <v>577</v>
      </c>
      <c r="I2855" s="127">
        <v>-1836845680.421253</v>
      </c>
      <c r="J2855" s="127">
        <v>-1703044929.6617861</v>
      </c>
      <c r="K2855" s="127">
        <v>-133800750.75946701</v>
      </c>
      <c r="L2855" s="127">
        <v>-10144026.11921923</v>
      </c>
      <c r="M2855" s="127">
        <v>-143944776.87868625</v>
      </c>
      <c r="N2855" s="7" t="s">
        <v>65</v>
      </c>
      <c r="O2855" s="105"/>
      <c r="P2855" s="105"/>
      <c r="Q2855" s="105"/>
      <c r="R2855" s="105"/>
      <c r="S2855" s="105"/>
      <c r="T2855" s="105"/>
      <c r="U2855" s="51"/>
      <c r="V2855" s="105"/>
      <c r="W2855" s="105"/>
      <c r="X2855" s="105"/>
      <c r="Y2855" s="105"/>
      <c r="Z2855" s="105"/>
      <c r="AA2855" s="105"/>
    </row>
    <row r="2856" spans="1:27" ht="11.65" customHeight="1" thickTop="1">
      <c r="A2856" s="53">
        <v>2727</v>
      </c>
      <c r="C2856" s="101">
        <v>108360</v>
      </c>
      <c r="D2856" s="3" t="s">
        <v>401</v>
      </c>
      <c r="H2856" s="59"/>
      <c r="I2856" s="7"/>
      <c r="J2856" s="7"/>
      <c r="K2856" s="7"/>
      <c r="L2856" s="7"/>
      <c r="M2856" s="7"/>
      <c r="O2856" s="51"/>
      <c r="P2856" s="51"/>
      <c r="Q2856" s="51"/>
      <c r="R2856" s="51"/>
      <c r="S2856" s="51"/>
      <c r="T2856" s="51"/>
      <c r="U2856" s="51"/>
      <c r="V2856" s="51"/>
      <c r="W2856" s="51"/>
      <c r="X2856" s="51"/>
      <c r="Y2856" s="51"/>
      <c r="Z2856" s="51"/>
      <c r="AA2856" s="51"/>
    </row>
    <row r="2857" spans="1:27" ht="11.65" customHeight="1">
      <c r="A2857" s="53">
        <v>2728</v>
      </c>
      <c r="C2857" s="101"/>
      <c r="F2857" s="101" t="s">
        <v>633</v>
      </c>
      <c r="G2857" s="3" t="s">
        <v>569</v>
      </c>
      <c r="H2857" s="59"/>
      <c r="I2857" s="7">
        <v>-10417323.947916666</v>
      </c>
      <c r="J2857" s="7">
        <v>-10220842.989166666</v>
      </c>
      <c r="K2857" s="103">
        <v>-196480.95874999999</v>
      </c>
      <c r="L2857" s="7">
        <v>-2988.3412499999977</v>
      </c>
      <c r="M2857" s="7">
        <v>-199469.3</v>
      </c>
      <c r="O2857" s="51"/>
      <c r="P2857" s="51"/>
      <c r="Q2857" s="51"/>
      <c r="R2857" s="51"/>
      <c r="S2857" s="51"/>
      <c r="T2857" s="51"/>
      <c r="U2857" s="51"/>
      <c r="V2857" s="51"/>
      <c r="W2857" s="51"/>
      <c r="X2857" s="51"/>
      <c r="Y2857" s="51"/>
      <c r="Z2857" s="51"/>
      <c r="AA2857" s="51"/>
    </row>
    <row r="2858" spans="1:27" ht="11.65" customHeight="1">
      <c r="A2858" s="53">
        <v>2729</v>
      </c>
      <c r="C2858" s="101"/>
      <c r="H2858" s="59" t="s">
        <v>577</v>
      </c>
      <c r="I2858" s="106">
        <v>-10417323.947916666</v>
      </c>
      <c r="J2858" s="106">
        <v>-10220842.989166666</v>
      </c>
      <c r="K2858" s="106">
        <v>-196480.95874999999</v>
      </c>
      <c r="L2858" s="106">
        <v>-2988.3412499999977</v>
      </c>
      <c r="M2858" s="106">
        <v>-199469.3</v>
      </c>
      <c r="O2858" s="51"/>
      <c r="P2858" s="51"/>
      <c r="Q2858" s="51"/>
      <c r="R2858" s="51"/>
      <c r="S2858" s="51"/>
      <c r="T2858" s="51"/>
      <c r="U2858" s="51"/>
      <c r="V2858" s="51"/>
      <c r="W2858" s="51"/>
      <c r="X2858" s="51"/>
      <c r="Y2858" s="51"/>
      <c r="Z2858" s="51"/>
      <c r="AA2858" s="51"/>
    </row>
    <row r="2859" spans="1:27" ht="11.65" customHeight="1">
      <c r="A2859" s="53">
        <v>2730</v>
      </c>
      <c r="C2859" s="101"/>
      <c r="H2859" s="59"/>
      <c r="I2859" s="7"/>
      <c r="J2859" s="7"/>
      <c r="K2859" s="7"/>
      <c r="L2859" s="7"/>
      <c r="M2859" s="7"/>
      <c r="O2859" s="51"/>
      <c r="P2859" s="51"/>
      <c r="Q2859" s="51"/>
      <c r="R2859" s="51"/>
      <c r="S2859" s="51"/>
      <c r="T2859" s="51"/>
      <c r="U2859" s="51"/>
      <c r="V2859" s="51"/>
      <c r="W2859" s="51"/>
      <c r="X2859" s="51"/>
      <c r="Y2859" s="51"/>
      <c r="Z2859" s="51"/>
      <c r="AA2859" s="51"/>
    </row>
    <row r="2860" spans="1:27" ht="11.65" customHeight="1">
      <c r="A2860" s="53">
        <v>2731</v>
      </c>
      <c r="C2860" s="101">
        <v>108361</v>
      </c>
      <c r="D2860" s="3" t="s">
        <v>403</v>
      </c>
      <c r="H2860" s="59"/>
      <c r="I2860" s="7"/>
      <c r="J2860" s="7"/>
      <c r="K2860" s="7"/>
      <c r="L2860" s="7"/>
      <c r="M2860" s="7"/>
      <c r="O2860" s="51"/>
      <c r="P2860" s="51"/>
      <c r="Q2860" s="51"/>
      <c r="R2860" s="51"/>
      <c r="S2860" s="51"/>
      <c r="T2860" s="51"/>
      <c r="U2860" s="51"/>
      <c r="V2860" s="51"/>
      <c r="W2860" s="51"/>
      <c r="X2860" s="51"/>
      <c r="Y2860" s="51"/>
      <c r="Z2860" s="51"/>
      <c r="AA2860" s="51"/>
    </row>
    <row r="2861" spans="1:27" ht="11.65" customHeight="1">
      <c r="A2861" s="53">
        <v>2732</v>
      </c>
      <c r="C2861" s="101"/>
      <c r="F2861" s="101" t="s">
        <v>633</v>
      </c>
      <c r="G2861" s="3" t="s">
        <v>569</v>
      </c>
      <c r="H2861" s="59"/>
      <c r="I2861" s="7">
        <v>-28915940.860833339</v>
      </c>
      <c r="J2861" s="7">
        <v>-27643448.361666668</v>
      </c>
      <c r="K2861" s="103">
        <v>-1272492.49916667</v>
      </c>
      <c r="L2861" s="7">
        <v>-65025.640833329875</v>
      </c>
      <c r="M2861" s="7">
        <v>-1337518.1399999999</v>
      </c>
      <c r="O2861" s="51"/>
      <c r="P2861" s="51"/>
      <c r="Q2861" s="51"/>
      <c r="R2861" s="51"/>
      <c r="S2861" s="51"/>
      <c r="T2861" s="51"/>
      <c r="U2861" s="51"/>
      <c r="V2861" s="51"/>
      <c r="W2861" s="51"/>
      <c r="X2861" s="51"/>
      <c r="Y2861" s="51"/>
      <c r="Z2861" s="51"/>
      <c r="AA2861" s="51"/>
    </row>
    <row r="2862" spans="1:27" ht="11.65" customHeight="1">
      <c r="A2862" s="53">
        <v>2733</v>
      </c>
      <c r="C2862" s="101"/>
      <c r="F2862" s="101" t="s">
        <v>34</v>
      </c>
      <c r="H2862" s="59" t="s">
        <v>577</v>
      </c>
      <c r="I2862" s="106">
        <v>-28915940.860833339</v>
      </c>
      <c r="J2862" s="106">
        <v>-27643448.361666668</v>
      </c>
      <c r="K2862" s="106">
        <v>-1272492.49916667</v>
      </c>
      <c r="L2862" s="106">
        <v>-65025.640833329875</v>
      </c>
      <c r="M2862" s="106">
        <v>-1337518.1399999999</v>
      </c>
      <c r="O2862" s="51"/>
      <c r="P2862" s="51"/>
      <c r="Q2862" s="51"/>
      <c r="R2862" s="51"/>
      <c r="S2862" s="51"/>
      <c r="T2862" s="51"/>
      <c r="U2862" s="51"/>
      <c r="V2862" s="51"/>
      <c r="W2862" s="51"/>
      <c r="X2862" s="51"/>
      <c r="Y2862" s="51"/>
      <c r="Z2862" s="51"/>
      <c r="AA2862" s="51"/>
    </row>
    <row r="2863" spans="1:27" ht="11.65" customHeight="1">
      <c r="A2863" s="53">
        <v>2734</v>
      </c>
      <c r="C2863" s="101"/>
      <c r="H2863" s="59"/>
      <c r="I2863" s="7"/>
      <c r="J2863" s="7"/>
      <c r="K2863" s="7"/>
      <c r="L2863" s="7"/>
      <c r="M2863" s="7"/>
      <c r="O2863" s="51"/>
      <c r="P2863" s="51"/>
      <c r="Q2863" s="51"/>
      <c r="R2863" s="51"/>
      <c r="S2863" s="51"/>
      <c r="T2863" s="51"/>
      <c r="U2863" s="51"/>
      <c r="V2863" s="51"/>
      <c r="W2863" s="51"/>
      <c r="X2863" s="51"/>
      <c r="Y2863" s="51"/>
      <c r="Z2863" s="51"/>
      <c r="AA2863" s="51"/>
    </row>
    <row r="2864" spans="1:27" ht="11.65" customHeight="1">
      <c r="A2864" s="53">
        <v>2735</v>
      </c>
      <c r="C2864" s="101">
        <v>108362</v>
      </c>
      <c r="D2864" s="3" t="s">
        <v>296</v>
      </c>
      <c r="H2864" s="59"/>
      <c r="I2864" s="7"/>
      <c r="J2864" s="7"/>
      <c r="K2864" s="7"/>
      <c r="L2864" s="7"/>
      <c r="M2864" s="7"/>
      <c r="O2864" s="51"/>
      <c r="P2864" s="51"/>
      <c r="Q2864" s="51"/>
      <c r="R2864" s="51"/>
      <c r="S2864" s="51"/>
      <c r="T2864" s="51"/>
      <c r="U2864" s="51"/>
      <c r="V2864" s="51"/>
      <c r="W2864" s="51"/>
      <c r="X2864" s="51"/>
      <c r="Y2864" s="51"/>
      <c r="Z2864" s="51"/>
      <c r="AA2864" s="51"/>
    </row>
    <row r="2865" spans="1:27" ht="11.65" customHeight="1">
      <c r="A2865" s="53">
        <v>2736</v>
      </c>
      <c r="C2865" s="101"/>
      <c r="F2865" s="101" t="s">
        <v>633</v>
      </c>
      <c r="G2865" s="3" t="s">
        <v>569</v>
      </c>
      <c r="H2865" s="59"/>
      <c r="I2865" s="7">
        <v>-298721255.82499999</v>
      </c>
      <c r="J2865" s="7">
        <v>-274971122.44083327</v>
      </c>
      <c r="K2865" s="103">
        <v>-23750133.384166699</v>
      </c>
      <c r="L2865" s="7">
        <v>-516631.06583330035</v>
      </c>
      <c r="M2865" s="7">
        <v>-24266764.449999999</v>
      </c>
      <c r="O2865" s="51"/>
      <c r="P2865" s="51"/>
      <c r="Q2865" s="51"/>
      <c r="R2865" s="51"/>
      <c r="S2865" s="51"/>
      <c r="T2865" s="51"/>
      <c r="U2865" s="51"/>
      <c r="V2865" s="51"/>
      <c r="W2865" s="51"/>
      <c r="X2865" s="51"/>
      <c r="Y2865" s="51"/>
      <c r="Z2865" s="51"/>
      <c r="AA2865" s="51"/>
    </row>
    <row r="2866" spans="1:27" ht="11.65" customHeight="1">
      <c r="A2866" s="53">
        <v>2737</v>
      </c>
      <c r="C2866" s="101"/>
      <c r="H2866" s="59" t="s">
        <v>577</v>
      </c>
      <c r="I2866" s="106">
        <v>-298721255.82499999</v>
      </c>
      <c r="J2866" s="106">
        <v>-274971122.44083327</v>
      </c>
      <c r="K2866" s="106">
        <v>-23750133.384166699</v>
      </c>
      <c r="L2866" s="106">
        <v>-516631.06583330035</v>
      </c>
      <c r="M2866" s="106">
        <v>-24266764.449999999</v>
      </c>
      <c r="O2866" s="51"/>
      <c r="P2866" s="51"/>
      <c r="Q2866" s="51"/>
      <c r="R2866" s="51"/>
      <c r="S2866" s="51"/>
      <c r="T2866" s="51"/>
      <c r="U2866" s="51"/>
      <c r="V2866" s="51"/>
      <c r="W2866" s="51"/>
      <c r="X2866" s="51"/>
      <c r="Y2866" s="51"/>
      <c r="Z2866" s="51"/>
      <c r="AA2866" s="51"/>
    </row>
    <row r="2867" spans="1:27" ht="11.65" customHeight="1">
      <c r="A2867" s="53">
        <v>2738</v>
      </c>
      <c r="C2867" s="101"/>
      <c r="H2867" s="59"/>
      <c r="I2867" s="7"/>
      <c r="J2867" s="7"/>
      <c r="K2867" s="7"/>
      <c r="L2867" s="7"/>
      <c r="M2867" s="7"/>
      <c r="O2867" s="51"/>
      <c r="P2867" s="51"/>
      <c r="Q2867" s="51"/>
      <c r="R2867" s="51"/>
      <c r="S2867" s="51"/>
      <c r="T2867" s="51"/>
      <c r="U2867" s="51"/>
      <c r="V2867" s="51"/>
      <c r="W2867" s="51"/>
      <c r="X2867" s="51"/>
      <c r="Y2867" s="51"/>
      <c r="Z2867" s="51"/>
      <c r="AA2867" s="51"/>
    </row>
    <row r="2868" spans="1:27" ht="11.65" customHeight="1">
      <c r="A2868" s="53">
        <v>2739</v>
      </c>
      <c r="C2868" s="101">
        <v>108363</v>
      </c>
      <c r="D2868" s="3" t="s">
        <v>297</v>
      </c>
      <c r="H2868" s="59"/>
      <c r="I2868" s="7"/>
      <c r="J2868" s="7"/>
      <c r="K2868" s="7"/>
      <c r="L2868" s="7"/>
      <c r="M2868" s="7"/>
      <c r="O2868" s="51"/>
      <c r="P2868" s="51"/>
      <c r="Q2868" s="51"/>
      <c r="R2868" s="51"/>
      <c r="S2868" s="51"/>
      <c r="T2868" s="51"/>
      <c r="U2868" s="51"/>
      <c r="V2868" s="51"/>
      <c r="W2868" s="51"/>
      <c r="X2868" s="51"/>
      <c r="Y2868" s="51"/>
      <c r="Z2868" s="51"/>
      <c r="AA2868" s="51"/>
    </row>
    <row r="2869" spans="1:27" ht="11.65" customHeight="1">
      <c r="A2869" s="53">
        <v>2740</v>
      </c>
      <c r="C2869" s="101"/>
      <c r="F2869" s="101" t="s">
        <v>633</v>
      </c>
      <c r="G2869" s="3" t="s">
        <v>569</v>
      </c>
      <c r="H2869" s="59"/>
      <c r="I2869" s="7">
        <v>0</v>
      </c>
      <c r="J2869" s="7">
        <v>0</v>
      </c>
      <c r="K2869" s="103">
        <v>0</v>
      </c>
      <c r="L2869" s="7">
        <v>0</v>
      </c>
      <c r="M2869" s="7">
        <v>0</v>
      </c>
      <c r="O2869" s="51"/>
      <c r="P2869" s="51"/>
      <c r="Q2869" s="51"/>
      <c r="R2869" s="51"/>
      <c r="S2869" s="51"/>
      <c r="T2869" s="51"/>
      <c r="U2869" s="51"/>
      <c r="V2869" s="51"/>
      <c r="W2869" s="51"/>
      <c r="X2869" s="51"/>
      <c r="Y2869" s="51"/>
      <c r="Z2869" s="51"/>
      <c r="AA2869" s="51"/>
    </row>
    <row r="2870" spans="1:27" ht="11.65" customHeight="1">
      <c r="A2870" s="53">
        <v>2741</v>
      </c>
      <c r="C2870" s="101"/>
      <c r="H2870" s="59" t="s">
        <v>577</v>
      </c>
      <c r="I2870" s="106">
        <v>0</v>
      </c>
      <c r="J2870" s="106">
        <v>0</v>
      </c>
      <c r="K2870" s="106">
        <v>0</v>
      </c>
      <c r="L2870" s="106">
        <v>0</v>
      </c>
      <c r="M2870" s="106">
        <v>0</v>
      </c>
      <c r="O2870" s="51"/>
      <c r="P2870" s="51"/>
      <c r="Q2870" s="51"/>
      <c r="R2870" s="51"/>
      <c r="S2870" s="51"/>
      <c r="T2870" s="51"/>
      <c r="U2870" s="51"/>
      <c r="V2870" s="51"/>
      <c r="W2870" s="51"/>
      <c r="X2870" s="51"/>
      <c r="Y2870" s="51"/>
      <c r="Z2870" s="51"/>
      <c r="AA2870" s="51"/>
    </row>
    <row r="2871" spans="1:27" ht="11.65" customHeight="1">
      <c r="A2871" s="53">
        <v>2742</v>
      </c>
      <c r="C2871" s="101"/>
      <c r="H2871" s="59"/>
      <c r="I2871" s="7"/>
      <c r="J2871" s="7"/>
      <c r="K2871" s="7"/>
      <c r="L2871" s="7"/>
      <c r="M2871" s="7"/>
      <c r="O2871" s="51"/>
      <c r="P2871" s="51"/>
      <c r="Q2871" s="51"/>
      <c r="R2871" s="51"/>
      <c r="S2871" s="51"/>
      <c r="T2871" s="51"/>
      <c r="U2871" s="51"/>
      <c r="V2871" s="51"/>
      <c r="W2871" s="51"/>
      <c r="X2871" s="51"/>
      <c r="Y2871" s="51"/>
      <c r="Z2871" s="51"/>
      <c r="AA2871" s="51"/>
    </row>
    <row r="2872" spans="1:27" ht="11.65" customHeight="1">
      <c r="A2872" s="53">
        <v>2743</v>
      </c>
      <c r="C2872" s="101">
        <v>108364</v>
      </c>
      <c r="D2872" s="3" t="s">
        <v>456</v>
      </c>
      <c r="H2872" s="59"/>
      <c r="I2872" s="7"/>
      <c r="J2872" s="7"/>
      <c r="K2872" s="7"/>
      <c r="L2872" s="7"/>
      <c r="M2872" s="7"/>
      <c r="O2872" s="51"/>
      <c r="P2872" s="51"/>
      <c r="Q2872" s="51"/>
      <c r="R2872" s="51"/>
      <c r="S2872" s="51"/>
      <c r="T2872" s="51"/>
      <c r="U2872" s="51"/>
      <c r="V2872" s="51"/>
      <c r="W2872" s="51"/>
      <c r="X2872" s="51"/>
      <c r="Y2872" s="51"/>
      <c r="Z2872" s="51"/>
      <c r="AA2872" s="51"/>
    </row>
    <row r="2873" spans="1:27" ht="11.65" customHeight="1">
      <c r="A2873" s="53">
        <v>2744</v>
      </c>
      <c r="C2873" s="101"/>
      <c r="F2873" s="101" t="s">
        <v>633</v>
      </c>
      <c r="G2873" s="3" t="s">
        <v>569</v>
      </c>
      <c r="H2873" s="59"/>
      <c r="I2873" s="7">
        <v>-671603453.07875049</v>
      </c>
      <c r="J2873" s="7">
        <v>-598733518.13791716</v>
      </c>
      <c r="K2873" s="103">
        <v>-72869934.9408333</v>
      </c>
      <c r="L2873" s="7">
        <v>-514408.01097501814</v>
      </c>
      <c r="M2873" s="7">
        <v>-73384342.951808318</v>
      </c>
      <c r="O2873" s="51"/>
      <c r="P2873" s="51"/>
      <c r="Q2873" s="51"/>
      <c r="R2873" s="51"/>
      <c r="S2873" s="51"/>
      <c r="T2873" s="51"/>
      <c r="U2873" s="51"/>
      <c r="V2873" s="51"/>
      <c r="W2873" s="51"/>
      <c r="X2873" s="51"/>
      <c r="Y2873" s="51"/>
      <c r="Z2873" s="51"/>
      <c r="AA2873" s="51"/>
    </row>
    <row r="2874" spans="1:27" ht="11.65" customHeight="1">
      <c r="A2874" s="53">
        <v>2745</v>
      </c>
      <c r="C2874" s="101"/>
      <c r="H2874" s="59" t="s">
        <v>577</v>
      </c>
      <c r="I2874" s="106">
        <v>-671603453.07875049</v>
      </c>
      <c r="J2874" s="106">
        <v>-598733518.13791716</v>
      </c>
      <c r="K2874" s="106">
        <v>-72869934.9408333</v>
      </c>
      <c r="L2874" s="106">
        <v>-514408.01097501814</v>
      </c>
      <c r="M2874" s="106">
        <v>-73384342.951808318</v>
      </c>
      <c r="O2874" s="51"/>
      <c r="P2874" s="51"/>
      <c r="Q2874" s="51"/>
      <c r="R2874" s="51"/>
      <c r="S2874" s="51"/>
      <c r="T2874" s="51"/>
      <c r="U2874" s="51"/>
      <c r="V2874" s="51"/>
      <c r="W2874" s="51"/>
      <c r="X2874" s="51"/>
      <c r="Y2874" s="51"/>
      <c r="Z2874" s="51"/>
      <c r="AA2874" s="51"/>
    </row>
    <row r="2875" spans="1:27" ht="11.65" customHeight="1">
      <c r="A2875" s="53">
        <v>2746</v>
      </c>
      <c r="C2875" s="101"/>
      <c r="H2875" s="59"/>
      <c r="I2875" s="7"/>
      <c r="J2875" s="7"/>
      <c r="K2875" s="7"/>
      <c r="L2875" s="7"/>
      <c r="M2875" s="7"/>
      <c r="O2875" s="51"/>
      <c r="P2875" s="51"/>
      <c r="Q2875" s="51"/>
      <c r="R2875" s="51"/>
      <c r="S2875" s="51"/>
      <c r="T2875" s="51"/>
      <c r="U2875" s="51"/>
      <c r="V2875" s="51"/>
      <c r="W2875" s="51"/>
      <c r="X2875" s="51"/>
      <c r="Y2875" s="51"/>
      <c r="Z2875" s="51"/>
      <c r="AA2875" s="51"/>
    </row>
    <row r="2876" spans="1:27" ht="11.65" customHeight="1">
      <c r="A2876" s="53">
        <v>2747</v>
      </c>
      <c r="C2876" s="101">
        <v>108365</v>
      </c>
      <c r="D2876" s="3" t="s">
        <v>457</v>
      </c>
      <c r="H2876" s="59"/>
      <c r="I2876" s="7"/>
      <c r="J2876" s="7"/>
      <c r="K2876" s="7"/>
      <c r="L2876" s="7"/>
      <c r="M2876" s="7"/>
      <c r="O2876" s="51"/>
      <c r="P2876" s="51"/>
      <c r="Q2876" s="51"/>
      <c r="R2876" s="51"/>
      <c r="S2876" s="51"/>
      <c r="T2876" s="51"/>
      <c r="U2876" s="51"/>
      <c r="V2876" s="51"/>
      <c r="W2876" s="51"/>
      <c r="X2876" s="51"/>
      <c r="Y2876" s="51"/>
      <c r="Z2876" s="51"/>
      <c r="AA2876" s="51"/>
    </row>
    <row r="2877" spans="1:27" ht="11.65" customHeight="1">
      <c r="A2877" s="53">
        <v>2748</v>
      </c>
      <c r="C2877" s="101"/>
      <c r="F2877" s="101" t="s">
        <v>633</v>
      </c>
      <c r="G2877" s="3" t="s">
        <v>569</v>
      </c>
      <c r="H2877" s="59"/>
      <c r="I2877" s="7">
        <v>-340623693.39666665</v>
      </c>
      <c r="J2877" s="7">
        <v>-305473073.07208335</v>
      </c>
      <c r="K2877" s="103">
        <v>-35150620.324583299</v>
      </c>
      <c r="L2877" s="7">
        <v>-450003.64541669935</v>
      </c>
      <c r="M2877" s="7">
        <v>-35600623.969999999</v>
      </c>
      <c r="O2877" s="51"/>
      <c r="P2877" s="51"/>
      <c r="Q2877" s="51"/>
      <c r="R2877" s="51"/>
      <c r="S2877" s="51"/>
      <c r="T2877" s="51"/>
      <c r="U2877" s="51"/>
      <c r="V2877" s="51"/>
      <c r="W2877" s="51"/>
      <c r="X2877" s="51"/>
      <c r="Y2877" s="51"/>
      <c r="Z2877" s="51"/>
      <c r="AA2877" s="51"/>
    </row>
    <row r="2878" spans="1:27" ht="11.65" customHeight="1">
      <c r="A2878" s="53">
        <v>2749</v>
      </c>
      <c r="C2878" s="101"/>
      <c r="H2878" s="59" t="s">
        <v>577</v>
      </c>
      <c r="I2878" s="106">
        <v>-340623693.39666665</v>
      </c>
      <c r="J2878" s="106">
        <v>-305473073.07208335</v>
      </c>
      <c r="K2878" s="106">
        <v>-35150620.324583299</v>
      </c>
      <c r="L2878" s="106">
        <v>-450003.64541669935</v>
      </c>
      <c r="M2878" s="106">
        <v>-35600623.969999999</v>
      </c>
      <c r="O2878" s="51"/>
      <c r="P2878" s="51"/>
      <c r="Q2878" s="51"/>
      <c r="R2878" s="51"/>
      <c r="S2878" s="51"/>
      <c r="T2878" s="51"/>
      <c r="U2878" s="51"/>
      <c r="V2878" s="51"/>
      <c r="W2878" s="51"/>
      <c r="X2878" s="51"/>
      <c r="Y2878" s="51"/>
      <c r="Z2878" s="51"/>
      <c r="AA2878" s="51"/>
    </row>
    <row r="2879" spans="1:27" ht="11.65" customHeight="1">
      <c r="A2879" s="53">
        <v>2750</v>
      </c>
      <c r="C2879" s="101"/>
      <c r="H2879" s="59"/>
      <c r="I2879" s="7"/>
      <c r="J2879" s="7"/>
      <c r="K2879" s="7"/>
      <c r="L2879" s="7"/>
      <c r="M2879" s="7"/>
      <c r="O2879" s="51"/>
      <c r="P2879" s="51"/>
      <c r="Q2879" s="51"/>
      <c r="R2879" s="51"/>
      <c r="S2879" s="51"/>
      <c r="T2879" s="51"/>
      <c r="U2879" s="51"/>
      <c r="V2879" s="51"/>
      <c r="W2879" s="51"/>
      <c r="X2879" s="51"/>
      <c r="Y2879" s="51"/>
      <c r="Z2879" s="51"/>
      <c r="AA2879" s="51"/>
    </row>
    <row r="2880" spans="1:27" ht="11.65" customHeight="1">
      <c r="A2880" s="53">
        <v>2751</v>
      </c>
      <c r="C2880" s="101">
        <v>108366</v>
      </c>
      <c r="D2880" s="3" t="s">
        <v>446</v>
      </c>
      <c r="H2880" s="59"/>
      <c r="I2880" s="7"/>
      <c r="J2880" s="7"/>
      <c r="K2880" s="7"/>
      <c r="L2880" s="7"/>
      <c r="M2880" s="7"/>
      <c r="O2880" s="51"/>
      <c r="P2880" s="51"/>
      <c r="Q2880" s="51"/>
      <c r="R2880" s="51"/>
      <c r="S2880" s="51"/>
      <c r="T2880" s="51"/>
      <c r="U2880" s="51"/>
      <c r="V2880" s="51"/>
      <c r="W2880" s="51"/>
      <c r="X2880" s="51"/>
      <c r="Y2880" s="51"/>
      <c r="Z2880" s="51"/>
      <c r="AA2880" s="51"/>
    </row>
    <row r="2881" spans="1:27" ht="11.65" customHeight="1">
      <c r="A2881" s="53">
        <v>2752</v>
      </c>
      <c r="C2881" s="101"/>
      <c r="F2881" s="101" t="s">
        <v>633</v>
      </c>
      <c r="G2881" s="3" t="s">
        <v>569</v>
      </c>
      <c r="H2881" s="59"/>
      <c r="I2881" s="7">
        <v>-174100211.79708332</v>
      </c>
      <c r="J2881" s="7">
        <v>-162522077.98541662</v>
      </c>
      <c r="K2881" s="103">
        <v>-11578133.811666699</v>
      </c>
      <c r="L2881" s="7">
        <v>-208942.87833330035</v>
      </c>
      <c r="M2881" s="7">
        <v>-11787076.689999999</v>
      </c>
      <c r="O2881" s="51"/>
      <c r="P2881" s="51"/>
      <c r="Q2881" s="51"/>
      <c r="R2881" s="51"/>
      <c r="S2881" s="51"/>
      <c r="T2881" s="51"/>
      <c r="U2881" s="51"/>
      <c r="V2881" s="51"/>
      <c r="W2881" s="51"/>
      <c r="X2881" s="51"/>
      <c r="Y2881" s="51"/>
      <c r="Z2881" s="51"/>
      <c r="AA2881" s="51"/>
    </row>
    <row r="2882" spans="1:27" ht="11.65" customHeight="1">
      <c r="A2882" s="53">
        <v>2753</v>
      </c>
      <c r="C2882" s="101"/>
      <c r="H2882" s="59" t="s">
        <v>577</v>
      </c>
      <c r="I2882" s="106">
        <v>-174100211.79708332</v>
      </c>
      <c r="J2882" s="106">
        <v>-162522077.98541662</v>
      </c>
      <c r="K2882" s="106">
        <v>-11578133.811666699</v>
      </c>
      <c r="L2882" s="106">
        <v>-208942.87833330035</v>
      </c>
      <c r="M2882" s="106">
        <v>-11787076.689999999</v>
      </c>
      <c r="O2882" s="51"/>
      <c r="P2882" s="51"/>
      <c r="Q2882" s="51"/>
      <c r="R2882" s="51"/>
      <c r="S2882" s="51"/>
      <c r="T2882" s="51"/>
      <c r="U2882" s="51"/>
      <c r="V2882" s="51"/>
      <c r="W2882" s="51"/>
      <c r="X2882" s="51"/>
      <c r="Y2882" s="51"/>
      <c r="Z2882" s="51"/>
      <c r="AA2882" s="51"/>
    </row>
    <row r="2883" spans="1:27" ht="11.65" customHeight="1">
      <c r="A2883" s="53">
        <v>2754</v>
      </c>
      <c r="C2883" s="101"/>
      <c r="H2883" s="59"/>
      <c r="I2883" s="7"/>
      <c r="J2883" s="7"/>
      <c r="K2883" s="7"/>
      <c r="L2883" s="7"/>
      <c r="M2883" s="7"/>
      <c r="O2883" s="51"/>
      <c r="P2883" s="51"/>
      <c r="Q2883" s="51"/>
      <c r="R2883" s="51"/>
      <c r="S2883" s="51"/>
      <c r="T2883" s="51"/>
      <c r="U2883" s="51"/>
      <c r="V2883" s="51"/>
      <c r="W2883" s="51"/>
      <c r="X2883" s="51"/>
      <c r="Y2883" s="51"/>
      <c r="Z2883" s="51"/>
      <c r="AA2883" s="51"/>
    </row>
    <row r="2884" spans="1:27" ht="11.65" customHeight="1">
      <c r="A2884" s="53">
        <v>2755</v>
      </c>
      <c r="C2884" s="101">
        <v>108367</v>
      </c>
      <c r="D2884" s="3" t="s">
        <v>447</v>
      </c>
      <c r="H2884" s="59"/>
      <c r="I2884" s="7"/>
      <c r="J2884" s="7"/>
      <c r="K2884" s="7"/>
      <c r="L2884" s="7"/>
      <c r="M2884" s="7"/>
      <c r="O2884" s="51"/>
      <c r="P2884" s="51"/>
      <c r="Q2884" s="51"/>
      <c r="R2884" s="51"/>
      <c r="S2884" s="51"/>
      <c r="T2884" s="51"/>
      <c r="U2884" s="51"/>
      <c r="V2884" s="51"/>
      <c r="W2884" s="51"/>
      <c r="X2884" s="51"/>
      <c r="Y2884" s="51"/>
      <c r="Z2884" s="51"/>
      <c r="AA2884" s="51"/>
    </row>
    <row r="2885" spans="1:27" ht="11.65" customHeight="1">
      <c r="A2885" s="53">
        <v>2756</v>
      </c>
      <c r="C2885" s="101"/>
      <c r="F2885" s="101" t="s">
        <v>633</v>
      </c>
      <c r="G2885" s="3" t="s">
        <v>569</v>
      </c>
      <c r="H2885" s="59"/>
      <c r="I2885" s="7">
        <v>-409883666.76583344</v>
      </c>
      <c r="J2885" s="7">
        <v>-395761079.70166671</v>
      </c>
      <c r="K2885" s="103">
        <v>-14122587.0641667</v>
      </c>
      <c r="L2885" s="7">
        <v>-340588.73583330028</v>
      </c>
      <c r="M2885" s="7">
        <v>-14463175.800000001</v>
      </c>
      <c r="O2885" s="51"/>
      <c r="P2885" s="51"/>
      <c r="Q2885" s="51"/>
      <c r="R2885" s="51"/>
      <c r="S2885" s="51"/>
      <c r="T2885" s="51"/>
      <c r="U2885" s="51"/>
      <c r="V2885" s="51"/>
      <c r="W2885" s="51"/>
      <c r="X2885" s="51"/>
      <c r="Y2885" s="51"/>
      <c r="Z2885" s="51"/>
      <c r="AA2885" s="51"/>
    </row>
    <row r="2886" spans="1:27" ht="11.65" customHeight="1">
      <c r="A2886" s="53">
        <v>2757</v>
      </c>
      <c r="C2886" s="101"/>
      <c r="H2886" s="59" t="s">
        <v>577</v>
      </c>
      <c r="I2886" s="106">
        <v>-409883666.76583344</v>
      </c>
      <c r="J2886" s="106">
        <v>-395761079.70166671</v>
      </c>
      <c r="K2886" s="106">
        <v>-14122587.0641667</v>
      </c>
      <c r="L2886" s="106">
        <v>-340588.73583330028</v>
      </c>
      <c r="M2886" s="106">
        <v>-14463175.800000001</v>
      </c>
      <c r="O2886" s="51"/>
      <c r="P2886" s="51"/>
      <c r="Q2886" s="51"/>
      <c r="R2886" s="51"/>
      <c r="S2886" s="51"/>
      <c r="T2886" s="51"/>
      <c r="U2886" s="51"/>
      <c r="V2886" s="51"/>
      <c r="W2886" s="51"/>
      <c r="X2886" s="51"/>
      <c r="Y2886" s="51"/>
      <c r="Z2886" s="51"/>
      <c r="AA2886" s="51"/>
    </row>
    <row r="2887" spans="1:27" ht="11.65" customHeight="1">
      <c r="A2887" s="53">
        <v>2758</v>
      </c>
      <c r="C2887" s="101"/>
      <c r="H2887" s="59"/>
      <c r="I2887" s="7"/>
      <c r="J2887" s="7"/>
      <c r="K2887" s="7"/>
      <c r="L2887" s="7"/>
      <c r="M2887" s="7"/>
      <c r="O2887" s="51"/>
      <c r="P2887" s="51"/>
      <c r="Q2887" s="51"/>
      <c r="R2887" s="51"/>
      <c r="S2887" s="51"/>
      <c r="T2887" s="51"/>
      <c r="U2887" s="51"/>
      <c r="V2887" s="51"/>
      <c r="W2887" s="51"/>
      <c r="X2887" s="51"/>
      <c r="Y2887" s="51"/>
      <c r="Z2887" s="51"/>
      <c r="AA2887" s="51"/>
    </row>
    <row r="2888" spans="1:27" ht="11.65" customHeight="1">
      <c r="A2888" s="53">
        <v>2759</v>
      </c>
      <c r="C2888" s="101">
        <v>108368</v>
      </c>
      <c r="D2888" s="3" t="s">
        <v>458</v>
      </c>
      <c r="H2888" s="59"/>
      <c r="I2888" s="7"/>
      <c r="J2888" s="7"/>
      <c r="K2888" s="7"/>
      <c r="L2888" s="7"/>
      <c r="M2888" s="7"/>
      <c r="O2888" s="51"/>
      <c r="P2888" s="51"/>
      <c r="Q2888" s="51"/>
      <c r="R2888" s="51"/>
      <c r="S2888" s="51"/>
      <c r="T2888" s="51"/>
      <c r="U2888" s="51"/>
      <c r="V2888" s="51"/>
      <c r="W2888" s="51"/>
      <c r="X2888" s="51"/>
      <c r="Y2888" s="51"/>
      <c r="Z2888" s="51"/>
      <c r="AA2888" s="51"/>
    </row>
    <row r="2889" spans="1:27" ht="11.65" customHeight="1">
      <c r="A2889" s="53">
        <v>2760</v>
      </c>
      <c r="C2889" s="101"/>
      <c r="F2889" s="101" t="s">
        <v>633</v>
      </c>
      <c r="G2889" s="3" t="s">
        <v>569</v>
      </c>
      <c r="H2889" s="59"/>
      <c r="I2889" s="7">
        <v>-552349493.67750001</v>
      </c>
      <c r="J2889" s="7">
        <v>-490025354.19999999</v>
      </c>
      <c r="K2889" s="103">
        <v>-62324139.477499999</v>
      </c>
      <c r="L2889" s="7">
        <v>-806459.61250000447</v>
      </c>
      <c r="M2889" s="7">
        <v>-63130599.090000004</v>
      </c>
      <c r="O2889" s="51"/>
      <c r="P2889" s="51"/>
      <c r="Q2889" s="51"/>
      <c r="R2889" s="51"/>
      <c r="S2889" s="51"/>
      <c r="T2889" s="51"/>
      <c r="U2889" s="51"/>
      <c r="V2889" s="51"/>
      <c r="W2889" s="51"/>
      <c r="X2889" s="51"/>
      <c r="Y2889" s="51"/>
      <c r="Z2889" s="51"/>
      <c r="AA2889" s="51"/>
    </row>
    <row r="2890" spans="1:27" ht="11.65" customHeight="1">
      <c r="A2890" s="53">
        <v>2761</v>
      </c>
      <c r="C2890" s="101"/>
      <c r="F2890" s="101" t="s">
        <v>34</v>
      </c>
      <c r="H2890" s="59" t="s">
        <v>577</v>
      </c>
      <c r="I2890" s="106">
        <v>-552349493.67750001</v>
      </c>
      <c r="J2890" s="106">
        <v>-490025354.19999999</v>
      </c>
      <c r="K2890" s="106">
        <v>-62324139.477499999</v>
      </c>
      <c r="L2890" s="106">
        <v>-806459.61250000447</v>
      </c>
      <c r="M2890" s="106">
        <v>-63130599.090000004</v>
      </c>
      <c r="O2890" s="51"/>
      <c r="P2890" s="51"/>
      <c r="Q2890" s="51"/>
      <c r="R2890" s="51"/>
      <c r="S2890" s="51"/>
      <c r="T2890" s="51"/>
      <c r="U2890" s="51"/>
      <c r="V2890" s="51"/>
      <c r="W2890" s="51"/>
      <c r="X2890" s="51"/>
      <c r="Y2890" s="51"/>
      <c r="Z2890" s="51"/>
      <c r="AA2890" s="51"/>
    </row>
    <row r="2891" spans="1:27" ht="11.65" customHeight="1">
      <c r="A2891" s="53">
        <v>2762</v>
      </c>
      <c r="C2891" s="101"/>
      <c r="H2891" s="59"/>
      <c r="I2891" s="7"/>
      <c r="J2891" s="7"/>
      <c r="K2891" s="7"/>
      <c r="L2891" s="7"/>
      <c r="M2891" s="7"/>
      <c r="O2891" s="51"/>
      <c r="P2891" s="51"/>
      <c r="Q2891" s="51"/>
      <c r="R2891" s="51"/>
      <c r="S2891" s="51"/>
      <c r="T2891" s="51"/>
      <c r="U2891" s="51"/>
      <c r="V2891" s="51"/>
      <c r="W2891" s="51"/>
      <c r="X2891" s="51"/>
      <c r="Y2891" s="51"/>
      <c r="Z2891" s="51"/>
      <c r="AA2891" s="51"/>
    </row>
    <row r="2892" spans="1:27" ht="11.65" customHeight="1">
      <c r="A2892" s="53">
        <v>2763</v>
      </c>
      <c r="C2892" s="101">
        <v>108369</v>
      </c>
      <c r="D2892" s="3" t="s">
        <v>303</v>
      </c>
      <c r="H2892" s="59"/>
      <c r="I2892" s="7"/>
      <c r="J2892" s="7"/>
      <c r="K2892" s="7"/>
      <c r="L2892" s="7"/>
      <c r="M2892" s="7"/>
      <c r="O2892" s="51"/>
      <c r="P2892" s="51"/>
      <c r="Q2892" s="51"/>
      <c r="R2892" s="51"/>
      <c r="S2892" s="51"/>
      <c r="T2892" s="51"/>
      <c r="U2892" s="51"/>
      <c r="V2892" s="51"/>
      <c r="W2892" s="51"/>
      <c r="X2892" s="51"/>
      <c r="Y2892" s="51"/>
      <c r="Z2892" s="51"/>
      <c r="AA2892" s="51"/>
    </row>
    <row r="2893" spans="1:27" ht="11.65" customHeight="1">
      <c r="A2893" s="53">
        <v>2764</v>
      </c>
      <c r="C2893" s="101"/>
      <c r="F2893" s="101" t="s">
        <v>633</v>
      </c>
      <c r="G2893" s="3" t="s">
        <v>569</v>
      </c>
      <c r="H2893" s="59"/>
      <c r="I2893" s="7">
        <v>-334918114.87583303</v>
      </c>
      <c r="J2893" s="7">
        <v>-304717498.84416634</v>
      </c>
      <c r="K2893" s="103">
        <v>-30200616.0316667</v>
      </c>
      <c r="L2893" s="7">
        <v>-683719.09833329916</v>
      </c>
      <c r="M2893" s="7">
        <v>-30884335.129999999</v>
      </c>
      <c r="O2893" s="51"/>
      <c r="P2893" s="51"/>
      <c r="Q2893" s="51"/>
      <c r="R2893" s="51"/>
      <c r="S2893" s="51"/>
      <c r="T2893" s="51"/>
      <c r="U2893" s="51"/>
      <c r="V2893" s="51"/>
      <c r="W2893" s="51"/>
      <c r="X2893" s="51"/>
      <c r="Y2893" s="51"/>
      <c r="Z2893" s="51"/>
      <c r="AA2893" s="51"/>
    </row>
    <row r="2894" spans="1:27" ht="11.65" customHeight="1">
      <c r="A2894" s="53">
        <v>2765</v>
      </c>
      <c r="C2894" s="101"/>
      <c r="F2894" s="101" t="s">
        <v>34</v>
      </c>
      <c r="H2894" s="59" t="s">
        <v>577</v>
      </c>
      <c r="I2894" s="106">
        <v>-334918114.87583303</v>
      </c>
      <c r="J2894" s="106">
        <v>-304717498.84416634</v>
      </c>
      <c r="K2894" s="106">
        <v>-30200616.0316667</v>
      </c>
      <c r="L2894" s="106">
        <v>-683719.09833329916</v>
      </c>
      <c r="M2894" s="106">
        <v>-30884335.129999999</v>
      </c>
      <c r="O2894" s="51"/>
      <c r="P2894" s="51"/>
      <c r="Q2894" s="51"/>
      <c r="R2894" s="51"/>
      <c r="S2894" s="51"/>
      <c r="T2894" s="51"/>
      <c r="U2894" s="51"/>
      <c r="V2894" s="51"/>
      <c r="W2894" s="51"/>
      <c r="X2894" s="51"/>
      <c r="Y2894" s="51"/>
      <c r="Z2894" s="51"/>
      <c r="AA2894" s="51"/>
    </row>
    <row r="2895" spans="1:27" ht="11.65" customHeight="1">
      <c r="A2895" s="53">
        <v>2766</v>
      </c>
      <c r="C2895" s="101"/>
      <c r="H2895" s="59"/>
      <c r="I2895" s="7"/>
      <c r="J2895" s="7"/>
      <c r="K2895" s="7"/>
      <c r="L2895" s="7"/>
      <c r="M2895" s="7"/>
      <c r="O2895" s="51"/>
      <c r="P2895" s="51"/>
      <c r="Q2895" s="51"/>
      <c r="R2895" s="51"/>
      <c r="S2895" s="51"/>
      <c r="T2895" s="51"/>
      <c r="U2895" s="51"/>
      <c r="V2895" s="51"/>
      <c r="W2895" s="51"/>
      <c r="X2895" s="51"/>
      <c r="Y2895" s="51"/>
      <c r="Z2895" s="51"/>
      <c r="AA2895" s="51"/>
    </row>
    <row r="2896" spans="1:27" ht="11.65" customHeight="1">
      <c r="A2896" s="53">
        <v>2767</v>
      </c>
      <c r="C2896" s="101">
        <v>108370</v>
      </c>
      <c r="D2896" s="3" t="s">
        <v>304</v>
      </c>
      <c r="H2896" s="59"/>
      <c r="I2896" s="7"/>
      <c r="J2896" s="7"/>
      <c r="K2896" s="7"/>
      <c r="L2896" s="7"/>
      <c r="M2896" s="7"/>
      <c r="O2896" s="51"/>
      <c r="P2896" s="51"/>
      <c r="Q2896" s="51"/>
      <c r="R2896" s="51"/>
      <c r="S2896" s="51"/>
      <c r="T2896" s="51"/>
      <c r="U2896" s="51"/>
      <c r="V2896" s="51"/>
      <c r="W2896" s="51"/>
      <c r="X2896" s="51"/>
      <c r="Y2896" s="51"/>
      <c r="Z2896" s="51"/>
      <c r="AA2896" s="51"/>
    </row>
    <row r="2897" spans="1:27" ht="11.65" customHeight="1">
      <c r="A2897" s="53">
        <v>2768</v>
      </c>
      <c r="C2897" s="101"/>
      <c r="F2897" s="101" t="s">
        <v>633</v>
      </c>
      <c r="G2897" s="3" t="s">
        <v>569</v>
      </c>
      <c r="H2897" s="59"/>
      <c r="I2897" s="7">
        <v>-78194813.177500039</v>
      </c>
      <c r="J2897" s="7">
        <v>-72586591.904583365</v>
      </c>
      <c r="K2897" s="103">
        <v>-5608221.27291667</v>
      </c>
      <c r="L2897" s="7">
        <v>-278894.22708333004</v>
      </c>
      <c r="M2897" s="7">
        <v>-5887115.5</v>
      </c>
      <c r="O2897" s="51"/>
      <c r="P2897" s="51"/>
      <c r="Q2897" s="51"/>
      <c r="R2897" s="51"/>
      <c r="S2897" s="51"/>
      <c r="T2897" s="51"/>
      <c r="U2897" s="51"/>
      <c r="V2897" s="51"/>
      <c r="W2897" s="51"/>
      <c r="X2897" s="51"/>
      <c r="Y2897" s="51"/>
      <c r="Z2897" s="51"/>
      <c r="AA2897" s="51"/>
    </row>
    <row r="2898" spans="1:27" ht="11.65" customHeight="1">
      <c r="A2898" s="53">
        <v>2769</v>
      </c>
      <c r="C2898" s="101"/>
      <c r="H2898" s="59" t="s">
        <v>577</v>
      </c>
      <c r="I2898" s="106">
        <v>-78194813.177500039</v>
      </c>
      <c r="J2898" s="106">
        <v>-72586591.904583365</v>
      </c>
      <c r="K2898" s="106">
        <v>-5608221.27291667</v>
      </c>
      <c r="L2898" s="106">
        <v>-278894.22708333004</v>
      </c>
      <c r="M2898" s="106">
        <v>-5887115.5</v>
      </c>
      <c r="O2898" s="51"/>
      <c r="P2898" s="51"/>
      <c r="Q2898" s="51"/>
      <c r="R2898" s="51"/>
      <c r="S2898" s="51"/>
      <c r="T2898" s="51"/>
      <c r="U2898" s="51"/>
      <c r="V2898" s="51"/>
      <c r="W2898" s="51"/>
      <c r="X2898" s="51"/>
      <c r="Y2898" s="51"/>
      <c r="Z2898" s="51"/>
      <c r="AA2898" s="51"/>
    </row>
    <row r="2899" spans="1:27" ht="11.65" customHeight="1">
      <c r="A2899" s="53">
        <v>2770</v>
      </c>
      <c r="C2899" s="101"/>
      <c r="H2899" s="59"/>
      <c r="I2899" s="109"/>
      <c r="J2899" s="7"/>
      <c r="K2899" s="7"/>
      <c r="L2899" s="7"/>
      <c r="M2899" s="7"/>
      <c r="O2899" s="51"/>
      <c r="P2899" s="51"/>
      <c r="Q2899" s="51"/>
      <c r="R2899" s="51"/>
      <c r="S2899" s="51"/>
      <c r="T2899" s="51"/>
      <c r="U2899" s="51"/>
      <c r="V2899" s="51"/>
      <c r="W2899" s="51"/>
      <c r="X2899" s="51"/>
      <c r="Y2899" s="51"/>
      <c r="Z2899" s="51"/>
      <c r="AA2899" s="51"/>
    </row>
    <row r="2900" spans="1:27" ht="11.65" customHeight="1">
      <c r="A2900" s="53">
        <v>2771</v>
      </c>
      <c r="C2900" s="101"/>
      <c r="E2900" s="57"/>
      <c r="H2900" s="59"/>
      <c r="I2900" s="109"/>
      <c r="J2900" s="109"/>
      <c r="K2900" s="109"/>
      <c r="L2900" s="109"/>
      <c r="M2900" s="109"/>
      <c r="O2900" s="110"/>
      <c r="P2900" s="110"/>
      <c r="Q2900" s="110"/>
      <c r="R2900" s="110"/>
      <c r="S2900" s="110"/>
      <c r="T2900" s="110"/>
      <c r="U2900" s="51"/>
      <c r="V2900" s="110"/>
      <c r="W2900" s="110"/>
      <c r="X2900" s="110"/>
      <c r="Y2900" s="110"/>
      <c r="Z2900" s="110"/>
      <c r="AA2900" s="110"/>
    </row>
    <row r="2901" spans="1:27" ht="11.65" customHeight="1">
      <c r="A2901" s="53">
        <v>2772</v>
      </c>
      <c r="C2901" s="111"/>
      <c r="D2901" s="56"/>
      <c r="E2901" s="112"/>
      <c r="G2901" s="56"/>
      <c r="H2901" s="113"/>
      <c r="I2901" s="114"/>
      <c r="J2901" s="114"/>
      <c r="K2901" s="114"/>
      <c r="L2901" s="114"/>
      <c r="M2901" s="114"/>
      <c r="O2901" s="115"/>
      <c r="P2901" s="115"/>
      <c r="Q2901" s="115"/>
      <c r="R2901" s="115"/>
      <c r="S2901" s="115"/>
      <c r="T2901" s="115"/>
      <c r="U2901" s="51"/>
      <c r="V2901" s="115"/>
      <c r="W2901" s="115"/>
      <c r="X2901" s="115"/>
      <c r="Y2901" s="115"/>
      <c r="Z2901" s="115"/>
      <c r="AA2901" s="115"/>
    </row>
    <row r="2902" spans="1:27" ht="11.65" customHeight="1">
      <c r="A2902" s="53">
        <v>2773</v>
      </c>
      <c r="C2902" s="101">
        <v>108371</v>
      </c>
      <c r="D2902" s="3" t="s">
        <v>459</v>
      </c>
      <c r="H2902" s="59"/>
      <c r="I2902" s="7"/>
      <c r="J2902" s="7"/>
      <c r="K2902" s="7"/>
      <c r="L2902" s="7"/>
      <c r="M2902" s="7"/>
      <c r="O2902" s="51"/>
      <c r="P2902" s="51"/>
      <c r="Q2902" s="51"/>
      <c r="R2902" s="51"/>
      <c r="S2902" s="51"/>
      <c r="T2902" s="51"/>
      <c r="U2902" s="51"/>
      <c r="V2902" s="51"/>
      <c r="W2902" s="51"/>
      <c r="X2902" s="51"/>
      <c r="Y2902" s="51"/>
      <c r="Z2902" s="51"/>
      <c r="AA2902" s="51"/>
    </row>
    <row r="2903" spans="1:27" ht="11.65" customHeight="1">
      <c r="A2903" s="53">
        <v>2774</v>
      </c>
      <c r="C2903" s="101"/>
      <c r="F2903" s="101" t="s">
        <v>633</v>
      </c>
      <c r="G2903" s="3" t="s">
        <v>569</v>
      </c>
      <c r="H2903" s="59"/>
      <c r="I2903" s="7">
        <v>-7278940.7545833336</v>
      </c>
      <c r="J2903" s="7">
        <v>-6915757.4570833333</v>
      </c>
      <c r="K2903" s="103">
        <v>-363183.29749999999</v>
      </c>
      <c r="L2903" s="7">
        <v>3225.5675000000047</v>
      </c>
      <c r="M2903" s="7">
        <v>-359957.73</v>
      </c>
      <c r="O2903" s="51"/>
      <c r="P2903" s="51"/>
      <c r="Q2903" s="51"/>
      <c r="R2903" s="51"/>
      <c r="S2903" s="51"/>
      <c r="T2903" s="51"/>
      <c r="U2903" s="51"/>
      <c r="V2903" s="51"/>
      <c r="W2903" s="51"/>
      <c r="X2903" s="51"/>
      <c r="Y2903" s="51"/>
      <c r="Z2903" s="51"/>
      <c r="AA2903" s="51"/>
    </row>
    <row r="2904" spans="1:27" ht="11.65" customHeight="1">
      <c r="A2904" s="53">
        <v>2775</v>
      </c>
      <c r="C2904" s="101"/>
      <c r="H2904" s="59" t="s">
        <v>577</v>
      </c>
      <c r="I2904" s="106">
        <v>-7278940.7545833336</v>
      </c>
      <c r="J2904" s="106">
        <v>-6915757.4570833333</v>
      </c>
      <c r="K2904" s="106">
        <v>-363183.29749999999</v>
      </c>
      <c r="L2904" s="106">
        <v>3225.5675000000047</v>
      </c>
      <c r="M2904" s="106">
        <v>-359957.73</v>
      </c>
      <c r="O2904" s="51"/>
      <c r="P2904" s="51"/>
      <c r="Q2904" s="51"/>
      <c r="R2904" s="51"/>
      <c r="S2904" s="51"/>
      <c r="T2904" s="51"/>
      <c r="U2904" s="51"/>
      <c r="V2904" s="51"/>
      <c r="W2904" s="51"/>
      <c r="X2904" s="51"/>
      <c r="Y2904" s="51"/>
      <c r="Z2904" s="51"/>
      <c r="AA2904" s="51"/>
    </row>
    <row r="2905" spans="1:27" ht="11.65" customHeight="1">
      <c r="A2905" s="53">
        <v>2776</v>
      </c>
      <c r="C2905" s="101"/>
      <c r="H2905" s="59"/>
      <c r="I2905" s="7"/>
      <c r="J2905" s="7"/>
      <c r="K2905" s="7"/>
      <c r="L2905" s="7"/>
      <c r="M2905" s="7"/>
      <c r="O2905" s="51"/>
      <c r="P2905" s="51"/>
      <c r="Q2905" s="51"/>
      <c r="R2905" s="51"/>
      <c r="S2905" s="51"/>
      <c r="T2905" s="51"/>
      <c r="U2905" s="51"/>
      <c r="V2905" s="51"/>
      <c r="W2905" s="51"/>
      <c r="X2905" s="51"/>
      <c r="Y2905" s="51"/>
      <c r="Z2905" s="51"/>
      <c r="AA2905" s="51"/>
    </row>
    <row r="2906" spans="1:27" ht="11.65" customHeight="1">
      <c r="A2906" s="53">
        <v>2777</v>
      </c>
      <c r="C2906" s="101">
        <v>108372</v>
      </c>
      <c r="D2906" s="3" t="s">
        <v>306</v>
      </c>
      <c r="H2906" s="59"/>
      <c r="I2906" s="7"/>
      <c r="J2906" s="7"/>
      <c r="K2906" s="7"/>
      <c r="L2906" s="7"/>
      <c r="M2906" s="7"/>
      <c r="O2906" s="51"/>
      <c r="P2906" s="51"/>
      <c r="Q2906" s="51"/>
      <c r="R2906" s="51"/>
      <c r="S2906" s="51"/>
      <c r="T2906" s="51"/>
      <c r="U2906" s="51"/>
      <c r="V2906" s="51"/>
      <c r="W2906" s="51"/>
      <c r="X2906" s="51"/>
      <c r="Y2906" s="51"/>
      <c r="Z2906" s="51"/>
      <c r="AA2906" s="51"/>
    </row>
    <row r="2907" spans="1:27" ht="11.65" customHeight="1">
      <c r="A2907" s="53">
        <v>2778</v>
      </c>
      <c r="C2907" s="101"/>
      <c r="F2907" s="101" t="s">
        <v>633</v>
      </c>
      <c r="G2907" s="3" t="s">
        <v>569</v>
      </c>
      <c r="H2907" s="59"/>
      <c r="I2907" s="7">
        <v>0</v>
      </c>
      <c r="J2907" s="7">
        <v>0</v>
      </c>
      <c r="K2907" s="103">
        <v>0</v>
      </c>
      <c r="L2907" s="7">
        <v>0</v>
      </c>
      <c r="M2907" s="7">
        <v>0</v>
      </c>
      <c r="O2907" s="51"/>
      <c r="P2907" s="51"/>
      <c r="Q2907" s="51"/>
      <c r="R2907" s="51"/>
      <c r="S2907" s="51"/>
      <c r="T2907" s="51"/>
      <c r="U2907" s="51"/>
      <c r="V2907" s="51"/>
      <c r="W2907" s="51"/>
      <c r="X2907" s="51"/>
      <c r="Y2907" s="51"/>
      <c r="Z2907" s="51"/>
      <c r="AA2907" s="51"/>
    </row>
    <row r="2908" spans="1:27" ht="11.65" customHeight="1">
      <c r="A2908" s="53">
        <v>2779</v>
      </c>
      <c r="C2908" s="101"/>
      <c r="H2908" s="59" t="s">
        <v>577</v>
      </c>
      <c r="I2908" s="106">
        <v>0</v>
      </c>
      <c r="J2908" s="106">
        <v>0</v>
      </c>
      <c r="K2908" s="106">
        <v>0</v>
      </c>
      <c r="L2908" s="106">
        <v>0</v>
      </c>
      <c r="M2908" s="106">
        <v>0</v>
      </c>
      <c r="O2908" s="51"/>
      <c r="P2908" s="51"/>
      <c r="Q2908" s="51"/>
      <c r="R2908" s="51"/>
      <c r="S2908" s="51"/>
      <c r="T2908" s="51"/>
      <c r="U2908" s="51"/>
      <c r="V2908" s="51"/>
      <c r="W2908" s="51"/>
      <c r="X2908" s="51"/>
      <c r="Y2908" s="51"/>
      <c r="Z2908" s="51"/>
      <c r="AA2908" s="51"/>
    </row>
    <row r="2909" spans="1:27" ht="11.65" customHeight="1">
      <c r="A2909" s="53">
        <v>2780</v>
      </c>
      <c r="C2909" s="101"/>
      <c r="H2909" s="59"/>
      <c r="I2909" s="7"/>
      <c r="J2909" s="7"/>
      <c r="K2909" s="7"/>
      <c r="L2909" s="7"/>
      <c r="M2909" s="7"/>
      <c r="O2909" s="51"/>
      <c r="P2909" s="51"/>
      <c r="Q2909" s="51"/>
      <c r="R2909" s="51"/>
      <c r="S2909" s="51"/>
      <c r="T2909" s="51"/>
      <c r="U2909" s="51"/>
      <c r="V2909" s="51"/>
      <c r="W2909" s="51"/>
      <c r="X2909" s="51"/>
      <c r="Y2909" s="51"/>
      <c r="Z2909" s="51"/>
      <c r="AA2909" s="51"/>
    </row>
    <row r="2910" spans="1:27" ht="11.65" customHeight="1">
      <c r="A2910" s="53">
        <v>2781</v>
      </c>
      <c r="C2910" s="101">
        <v>108373</v>
      </c>
      <c r="D2910" s="3" t="s">
        <v>460</v>
      </c>
      <c r="H2910" s="59"/>
      <c r="I2910" s="7"/>
      <c r="J2910" s="7"/>
      <c r="K2910" s="7"/>
      <c r="L2910" s="7"/>
      <c r="M2910" s="7"/>
      <c r="O2910" s="51"/>
      <c r="P2910" s="51"/>
      <c r="Q2910" s="51"/>
      <c r="R2910" s="51"/>
      <c r="S2910" s="51"/>
      <c r="T2910" s="51"/>
      <c r="U2910" s="51"/>
      <c r="V2910" s="51"/>
      <c r="W2910" s="51"/>
      <c r="X2910" s="51"/>
      <c r="Y2910" s="51"/>
      <c r="Z2910" s="51"/>
      <c r="AA2910" s="51"/>
    </row>
    <row r="2911" spans="1:27" ht="11.65" customHeight="1">
      <c r="A2911" s="53">
        <v>2782</v>
      </c>
      <c r="C2911" s="101"/>
      <c r="F2911" s="101" t="s">
        <v>633</v>
      </c>
      <c r="G2911" s="3" t="s">
        <v>569</v>
      </c>
      <c r="H2911" s="59"/>
      <c r="I2911" s="7">
        <v>-31529226.495416634</v>
      </c>
      <c r="J2911" s="7">
        <v>-29566590.385833304</v>
      </c>
      <c r="K2911" s="103">
        <v>-1962636.1095833301</v>
      </c>
      <c r="L2911" s="7">
        <v>266832.64958333015</v>
      </c>
      <c r="M2911" s="7">
        <v>-1695803.46</v>
      </c>
      <c r="O2911" s="51"/>
      <c r="P2911" s="51"/>
      <c r="Q2911" s="51"/>
      <c r="R2911" s="51"/>
      <c r="S2911" s="51"/>
      <c r="T2911" s="51"/>
      <c r="U2911" s="51"/>
      <c r="V2911" s="51"/>
      <c r="W2911" s="51"/>
      <c r="X2911" s="51"/>
      <c r="Y2911" s="51"/>
      <c r="Z2911" s="51"/>
      <c r="AA2911" s="51"/>
    </row>
    <row r="2912" spans="1:27" ht="11.65" customHeight="1">
      <c r="A2912" s="53">
        <v>2783</v>
      </c>
      <c r="C2912" s="101"/>
      <c r="H2912" s="59" t="s">
        <v>577</v>
      </c>
      <c r="I2912" s="106">
        <v>-31529226.495416634</v>
      </c>
      <c r="J2912" s="106">
        <v>-29566590.385833304</v>
      </c>
      <c r="K2912" s="106">
        <v>-1962636.1095833301</v>
      </c>
      <c r="L2912" s="106">
        <v>266832.64958333015</v>
      </c>
      <c r="M2912" s="106">
        <v>-1695803.46</v>
      </c>
      <c r="O2912" s="51"/>
      <c r="P2912" s="51"/>
      <c r="Q2912" s="51"/>
      <c r="R2912" s="51"/>
      <c r="S2912" s="51"/>
      <c r="T2912" s="51"/>
      <c r="U2912" s="51"/>
      <c r="V2912" s="51"/>
      <c r="W2912" s="51"/>
      <c r="X2912" s="51"/>
      <c r="Y2912" s="51"/>
      <c r="Z2912" s="51"/>
      <c r="AA2912" s="51"/>
    </row>
    <row r="2913" spans="1:27" ht="11.65" customHeight="1">
      <c r="A2913" s="53">
        <v>2784</v>
      </c>
      <c r="C2913" s="101"/>
      <c r="H2913" s="59"/>
      <c r="I2913" s="7"/>
      <c r="J2913" s="7"/>
      <c r="K2913" s="7"/>
      <c r="L2913" s="7"/>
      <c r="M2913" s="7"/>
      <c r="O2913" s="51"/>
      <c r="P2913" s="51"/>
      <c r="Q2913" s="51"/>
      <c r="R2913" s="51"/>
      <c r="S2913" s="51"/>
      <c r="T2913" s="51"/>
      <c r="U2913" s="51"/>
      <c r="V2913" s="51"/>
      <c r="W2913" s="51"/>
      <c r="X2913" s="51"/>
      <c r="Y2913" s="51"/>
      <c r="Z2913" s="51"/>
      <c r="AA2913" s="51"/>
    </row>
    <row r="2914" spans="1:27" ht="11.65" customHeight="1">
      <c r="A2914" s="53">
        <v>2785</v>
      </c>
      <c r="C2914" s="101" t="s">
        <v>592</v>
      </c>
      <c r="D2914" s="3" t="s">
        <v>462</v>
      </c>
      <c r="H2914" s="59"/>
      <c r="I2914" s="7"/>
      <c r="J2914" s="7"/>
      <c r="K2914" s="7"/>
      <c r="L2914" s="7"/>
      <c r="M2914" s="7"/>
      <c r="O2914" s="51"/>
      <c r="P2914" s="51"/>
      <c r="Q2914" s="51"/>
      <c r="R2914" s="51"/>
      <c r="S2914" s="51"/>
      <c r="T2914" s="51"/>
      <c r="U2914" s="51"/>
      <c r="V2914" s="51"/>
      <c r="W2914" s="51"/>
      <c r="X2914" s="51"/>
      <c r="Y2914" s="51"/>
      <c r="Z2914" s="51"/>
      <c r="AA2914" s="51"/>
    </row>
    <row r="2915" spans="1:27" ht="11.65" customHeight="1">
      <c r="A2915" s="53">
        <v>2786</v>
      </c>
      <c r="C2915" s="101"/>
      <c r="F2915" s="101" t="s">
        <v>633</v>
      </c>
      <c r="G2915" s="3" t="s">
        <v>569</v>
      </c>
      <c r="H2915" s="59"/>
      <c r="I2915" s="7">
        <v>0</v>
      </c>
      <c r="J2915" s="7">
        <v>0</v>
      </c>
      <c r="K2915" s="103">
        <v>0</v>
      </c>
      <c r="L2915" s="7">
        <v>0</v>
      </c>
      <c r="M2915" s="7">
        <v>0</v>
      </c>
      <c r="O2915" s="51"/>
      <c r="P2915" s="51"/>
      <c r="Q2915" s="51"/>
      <c r="R2915" s="51"/>
      <c r="S2915" s="51"/>
      <c r="T2915" s="51"/>
      <c r="U2915" s="51"/>
      <c r="V2915" s="51"/>
      <c r="W2915" s="51"/>
      <c r="X2915" s="51"/>
      <c r="Y2915" s="51"/>
      <c r="Z2915" s="51"/>
      <c r="AA2915" s="51"/>
    </row>
    <row r="2916" spans="1:27" ht="11.65" customHeight="1">
      <c r="A2916" s="53">
        <v>2787</v>
      </c>
      <c r="C2916" s="101"/>
      <c r="H2916" s="59"/>
      <c r="I2916" s="106">
        <v>0</v>
      </c>
      <c r="J2916" s="106">
        <v>0</v>
      </c>
      <c r="K2916" s="106">
        <v>0</v>
      </c>
      <c r="L2916" s="106">
        <v>0</v>
      </c>
      <c r="M2916" s="106">
        <v>0</v>
      </c>
      <c r="O2916" s="51"/>
      <c r="P2916" s="51"/>
      <c r="Q2916" s="51"/>
      <c r="R2916" s="51"/>
      <c r="S2916" s="51"/>
      <c r="T2916" s="51"/>
      <c r="U2916" s="51"/>
      <c r="V2916" s="51"/>
      <c r="W2916" s="51"/>
      <c r="X2916" s="51"/>
      <c r="Y2916" s="51"/>
      <c r="Z2916" s="51"/>
      <c r="AA2916" s="51"/>
    </row>
    <row r="2917" spans="1:27" ht="11.65" customHeight="1">
      <c r="A2917" s="53">
        <v>2788</v>
      </c>
      <c r="C2917" s="101"/>
      <c r="H2917" s="59"/>
      <c r="I2917" s="7"/>
      <c r="J2917" s="7"/>
      <c r="K2917" s="7"/>
      <c r="L2917" s="7"/>
      <c r="M2917" s="7"/>
      <c r="O2917" s="51"/>
      <c r="P2917" s="51"/>
      <c r="Q2917" s="51"/>
      <c r="R2917" s="51"/>
      <c r="S2917" s="51"/>
      <c r="T2917" s="51"/>
      <c r="U2917" s="51"/>
      <c r="V2917" s="51"/>
      <c r="W2917" s="51"/>
      <c r="X2917" s="51"/>
      <c r="Y2917" s="51"/>
      <c r="Z2917" s="51"/>
      <c r="AA2917" s="51"/>
    </row>
    <row r="2918" spans="1:27" ht="11.65" customHeight="1">
      <c r="A2918" s="53">
        <v>2789</v>
      </c>
      <c r="C2918" s="101" t="s">
        <v>593</v>
      </c>
      <c r="D2918" s="3" t="s">
        <v>464</v>
      </c>
      <c r="H2918" s="59"/>
      <c r="I2918" s="7"/>
      <c r="J2918" s="7"/>
      <c r="K2918" s="7"/>
      <c r="L2918" s="7"/>
      <c r="M2918" s="7"/>
      <c r="O2918" s="51"/>
      <c r="P2918" s="51"/>
      <c r="Q2918" s="51"/>
      <c r="R2918" s="51"/>
      <c r="S2918" s="51"/>
      <c r="T2918" s="51"/>
      <c r="U2918" s="51"/>
      <c r="V2918" s="51"/>
      <c r="W2918" s="51"/>
      <c r="X2918" s="51"/>
      <c r="Y2918" s="51"/>
      <c r="Z2918" s="51"/>
      <c r="AA2918" s="51"/>
    </row>
    <row r="2919" spans="1:27" ht="11.65" customHeight="1">
      <c r="A2919" s="53">
        <v>2790</v>
      </c>
      <c r="C2919" s="101"/>
      <c r="F2919" s="101" t="s">
        <v>633</v>
      </c>
      <c r="G2919" s="3" t="s">
        <v>569</v>
      </c>
      <c r="H2919" s="59"/>
      <c r="I2919" s="7">
        <v>0</v>
      </c>
      <c r="J2919" s="7">
        <v>0</v>
      </c>
      <c r="K2919" s="103">
        <v>0</v>
      </c>
      <c r="L2919" s="7">
        <v>0</v>
      </c>
      <c r="M2919" s="7">
        <v>0</v>
      </c>
      <c r="O2919" s="51"/>
      <c r="P2919" s="51"/>
      <c r="Q2919" s="51"/>
      <c r="R2919" s="51"/>
      <c r="S2919" s="51"/>
      <c r="T2919" s="51"/>
      <c r="U2919" s="51"/>
      <c r="V2919" s="51"/>
      <c r="W2919" s="51"/>
      <c r="X2919" s="51"/>
      <c r="Y2919" s="51"/>
      <c r="Z2919" s="51"/>
      <c r="AA2919" s="51"/>
    </row>
    <row r="2920" spans="1:27" ht="11.65" customHeight="1">
      <c r="A2920" s="53">
        <v>2791</v>
      </c>
      <c r="C2920" s="101"/>
      <c r="H2920" s="59"/>
      <c r="I2920" s="106">
        <v>0</v>
      </c>
      <c r="J2920" s="106">
        <v>0</v>
      </c>
      <c r="K2920" s="106">
        <v>0</v>
      </c>
      <c r="L2920" s="106">
        <v>0</v>
      </c>
      <c r="M2920" s="106">
        <v>0</v>
      </c>
      <c r="O2920" s="51"/>
      <c r="P2920" s="51"/>
      <c r="Q2920" s="51"/>
      <c r="R2920" s="51"/>
      <c r="S2920" s="51"/>
      <c r="T2920" s="51"/>
      <c r="U2920" s="51"/>
      <c r="V2920" s="51"/>
      <c r="W2920" s="51"/>
      <c r="X2920" s="51"/>
      <c r="Y2920" s="51"/>
      <c r="Z2920" s="51"/>
      <c r="AA2920" s="51"/>
    </row>
    <row r="2921" spans="1:27" ht="11.65" customHeight="1">
      <c r="A2921" s="53">
        <v>2792</v>
      </c>
      <c r="C2921" s="101"/>
      <c r="H2921" s="59"/>
      <c r="I2921" s="7"/>
      <c r="J2921" s="7"/>
      <c r="K2921" s="7"/>
      <c r="L2921" s="7"/>
      <c r="M2921" s="7"/>
      <c r="O2921" s="51"/>
      <c r="P2921" s="51"/>
      <c r="Q2921" s="51"/>
      <c r="R2921" s="51"/>
      <c r="S2921" s="51"/>
      <c r="T2921" s="51"/>
      <c r="U2921" s="51"/>
      <c r="V2921" s="51"/>
      <c r="W2921" s="51"/>
      <c r="X2921" s="51"/>
      <c r="Y2921" s="51"/>
      <c r="Z2921" s="51"/>
      <c r="AA2921" s="51"/>
    </row>
    <row r="2922" spans="1:27" ht="11.65" customHeight="1">
      <c r="A2922" s="53">
        <v>2793</v>
      </c>
      <c r="C2922" s="101" t="s">
        <v>594</v>
      </c>
      <c r="D2922" s="3" t="s">
        <v>464</v>
      </c>
      <c r="H2922" s="59"/>
      <c r="I2922" s="7"/>
      <c r="J2922" s="7"/>
      <c r="K2922" s="7"/>
      <c r="L2922" s="7"/>
      <c r="M2922" s="7"/>
      <c r="O2922" s="51"/>
      <c r="P2922" s="51"/>
      <c r="Q2922" s="51"/>
      <c r="R2922" s="51"/>
      <c r="S2922" s="51"/>
      <c r="T2922" s="51"/>
      <c r="U2922" s="51"/>
      <c r="V2922" s="51"/>
      <c r="W2922" s="51"/>
      <c r="X2922" s="51"/>
      <c r="Y2922" s="51"/>
      <c r="Z2922" s="51"/>
      <c r="AA2922" s="51"/>
    </row>
    <row r="2923" spans="1:27" ht="11.65" customHeight="1">
      <c r="A2923" s="53">
        <v>2794</v>
      </c>
      <c r="C2923" s="101"/>
      <c r="F2923" s="101" t="s">
        <v>633</v>
      </c>
      <c r="G2923" s="3" t="s">
        <v>569</v>
      </c>
      <c r="H2923" s="59"/>
      <c r="I2923" s="7">
        <v>6274256.7691666596</v>
      </c>
      <c r="J2923" s="7">
        <v>5790690.3374999929</v>
      </c>
      <c r="K2923" s="103">
        <v>483566.43166666699</v>
      </c>
      <c r="L2923" s="7">
        <v>215056.56833333301</v>
      </c>
      <c r="M2923" s="7">
        <v>698623</v>
      </c>
      <c r="O2923" s="51"/>
      <c r="P2923" s="51"/>
      <c r="Q2923" s="51"/>
      <c r="R2923" s="51"/>
      <c r="S2923" s="51"/>
      <c r="T2923" s="51"/>
      <c r="U2923" s="51"/>
      <c r="V2923" s="51"/>
      <c r="W2923" s="51"/>
      <c r="X2923" s="51"/>
      <c r="Y2923" s="51"/>
      <c r="Z2923" s="51"/>
      <c r="AA2923" s="51"/>
    </row>
    <row r="2924" spans="1:27" ht="11.65" customHeight="1">
      <c r="A2924" s="53">
        <v>2795</v>
      </c>
      <c r="C2924" s="101"/>
      <c r="H2924" s="59"/>
      <c r="I2924" s="106">
        <v>6274256.7691666596</v>
      </c>
      <c r="J2924" s="106">
        <v>5790690.3374999929</v>
      </c>
      <c r="K2924" s="106">
        <v>483566.43166666699</v>
      </c>
      <c r="L2924" s="106">
        <v>215056.56833333301</v>
      </c>
      <c r="M2924" s="106">
        <v>698623</v>
      </c>
      <c r="O2924" s="51"/>
      <c r="P2924" s="51"/>
      <c r="Q2924" s="51"/>
      <c r="R2924" s="51"/>
      <c r="S2924" s="51"/>
      <c r="T2924" s="51"/>
      <c r="U2924" s="51"/>
      <c r="V2924" s="51"/>
      <c r="W2924" s="51"/>
      <c r="X2924" s="51"/>
      <c r="Y2924" s="51"/>
      <c r="Z2924" s="51"/>
      <c r="AA2924" s="51"/>
    </row>
    <row r="2925" spans="1:27" ht="11.65" customHeight="1">
      <c r="A2925" s="53">
        <v>2796</v>
      </c>
      <c r="C2925" s="101"/>
      <c r="H2925" s="59"/>
      <c r="I2925" s="7"/>
      <c r="J2925" s="7"/>
      <c r="K2925" s="7"/>
      <c r="L2925" s="7"/>
      <c r="M2925" s="7"/>
      <c r="O2925" s="51"/>
      <c r="P2925" s="51"/>
      <c r="Q2925" s="51"/>
      <c r="R2925" s="51"/>
      <c r="S2925" s="51"/>
      <c r="T2925" s="51"/>
      <c r="U2925" s="51"/>
      <c r="V2925" s="51"/>
      <c r="W2925" s="51"/>
      <c r="X2925" s="51"/>
      <c r="Y2925" s="51"/>
      <c r="Z2925" s="51"/>
      <c r="AA2925" s="51"/>
    </row>
    <row r="2926" spans="1:27" ht="11.65" customHeight="1">
      <c r="A2926" s="53">
        <v>2797</v>
      </c>
      <c r="C2926" s="101"/>
      <c r="H2926" s="59"/>
      <c r="I2926" s="7"/>
      <c r="J2926" s="7"/>
      <c r="K2926" s="7"/>
      <c r="L2926" s="7"/>
      <c r="M2926" s="7"/>
      <c r="O2926" s="51"/>
      <c r="P2926" s="51"/>
      <c r="Q2926" s="51"/>
      <c r="R2926" s="51"/>
      <c r="S2926" s="51"/>
      <c r="T2926" s="51"/>
      <c r="U2926" s="51"/>
      <c r="V2926" s="51"/>
      <c r="W2926" s="51"/>
      <c r="X2926" s="51"/>
      <c r="Y2926" s="51"/>
      <c r="Z2926" s="51"/>
      <c r="AA2926" s="51"/>
    </row>
    <row r="2927" spans="1:27" ht="11.65" customHeight="1" thickBot="1">
      <c r="A2927" s="53">
        <v>2798</v>
      </c>
      <c r="C2927" s="91" t="s">
        <v>595</v>
      </c>
      <c r="H2927" s="59" t="s">
        <v>577</v>
      </c>
      <c r="I2927" s="108">
        <v>-2932261877.8837504</v>
      </c>
      <c r="J2927" s="108">
        <v>-2673346265.1429162</v>
      </c>
      <c r="K2927" s="108">
        <v>-258915612.74083337</v>
      </c>
      <c r="L2927" s="108">
        <v>-3382546.4709749189</v>
      </c>
      <c r="M2927" s="108">
        <v>-262298159.21180832</v>
      </c>
      <c r="N2927" s="7" t="s">
        <v>65</v>
      </c>
      <c r="O2927" s="105"/>
      <c r="P2927" s="105"/>
      <c r="Q2927" s="105"/>
      <c r="R2927" s="105"/>
      <c r="S2927" s="105"/>
      <c r="T2927" s="105"/>
      <c r="U2927" s="51"/>
      <c r="V2927" s="105"/>
      <c r="W2927" s="105"/>
      <c r="X2927" s="105"/>
      <c r="Y2927" s="105"/>
      <c r="Z2927" s="105"/>
      <c r="AA2927" s="105"/>
    </row>
    <row r="2928" spans="1:27" ht="11.65" customHeight="1" thickTop="1">
      <c r="A2928" s="53">
        <v>2799</v>
      </c>
      <c r="C2928" s="101"/>
      <c r="H2928" s="59"/>
      <c r="I2928" s="7"/>
      <c r="J2928" s="7"/>
      <c r="K2928" s="7"/>
      <c r="L2928" s="7"/>
      <c r="M2928" s="7"/>
      <c r="O2928" s="51"/>
      <c r="P2928" s="51"/>
      <c r="Q2928" s="51"/>
      <c r="R2928" s="51"/>
      <c r="S2928" s="51"/>
      <c r="T2928" s="51"/>
      <c r="U2928" s="51"/>
      <c r="V2928" s="51"/>
      <c r="W2928" s="51"/>
      <c r="X2928" s="51"/>
      <c r="Y2928" s="51"/>
      <c r="Z2928" s="51"/>
      <c r="AA2928" s="51"/>
    </row>
    <row r="2929" spans="1:27" ht="11.65" customHeight="1">
      <c r="A2929" s="53">
        <v>2800</v>
      </c>
      <c r="C2929" s="101" t="s">
        <v>596</v>
      </c>
      <c r="H2929" s="59"/>
      <c r="I2929" s="7"/>
      <c r="J2929" s="7"/>
      <c r="K2929" s="7"/>
      <c r="L2929" s="7"/>
      <c r="M2929" s="7"/>
      <c r="O2929" s="51"/>
      <c r="P2929" s="51"/>
      <c r="Q2929" s="51"/>
      <c r="R2929" s="51"/>
      <c r="S2929" s="51"/>
      <c r="T2929" s="51"/>
      <c r="U2929" s="51"/>
      <c r="V2929" s="51"/>
      <c r="W2929" s="51"/>
      <c r="X2929" s="51"/>
      <c r="Y2929" s="51"/>
      <c r="Z2929" s="51"/>
      <c r="AA2929" s="51"/>
    </row>
    <row r="2930" spans="1:27" ht="11.65" customHeight="1">
      <c r="A2930" s="53">
        <v>2801</v>
      </c>
      <c r="C2930" s="101"/>
      <c r="E2930" s="3" t="s">
        <v>569</v>
      </c>
      <c r="H2930" s="59"/>
      <c r="I2930" s="7">
        <v>-2932261877.8837504</v>
      </c>
      <c r="J2930" s="7">
        <v>-2673346265.1429172</v>
      </c>
      <c r="K2930" s="103">
        <v>-258915612.74083337</v>
      </c>
      <c r="L2930" s="7">
        <v>-3382546.470974952</v>
      </c>
      <c r="M2930" s="7">
        <v>-262298159.21180832</v>
      </c>
      <c r="O2930" s="51"/>
      <c r="P2930" s="51"/>
      <c r="Q2930" s="51"/>
      <c r="R2930" s="51"/>
      <c r="S2930" s="51"/>
      <c r="T2930" s="51"/>
      <c r="U2930" s="51"/>
      <c r="V2930" s="51"/>
      <c r="W2930" s="51"/>
      <c r="X2930" s="51"/>
      <c r="Y2930" s="51"/>
      <c r="Z2930" s="51"/>
      <c r="AA2930" s="51"/>
    </row>
    <row r="2931" spans="1:27" ht="11.65" customHeight="1">
      <c r="A2931" s="53">
        <v>2802</v>
      </c>
      <c r="C2931" s="101"/>
      <c r="H2931" s="59"/>
      <c r="I2931" s="7"/>
      <c r="J2931" s="7"/>
      <c r="K2931" s="7"/>
      <c r="L2931" s="7"/>
      <c r="M2931" s="7"/>
      <c r="O2931" s="51"/>
      <c r="P2931" s="51"/>
      <c r="Q2931" s="51"/>
      <c r="R2931" s="51"/>
      <c r="S2931" s="51"/>
      <c r="T2931" s="51"/>
      <c r="U2931" s="51"/>
      <c r="V2931" s="51"/>
      <c r="W2931" s="51"/>
      <c r="X2931" s="51"/>
      <c r="Y2931" s="51"/>
      <c r="Z2931" s="51"/>
      <c r="AA2931" s="51"/>
    </row>
    <row r="2932" spans="1:27" ht="11.65" customHeight="1" thickBot="1">
      <c r="A2932" s="53">
        <v>2803</v>
      </c>
      <c r="C2932" s="101" t="s">
        <v>597</v>
      </c>
      <c r="H2932" s="59" t="s">
        <v>577</v>
      </c>
      <c r="I2932" s="118">
        <v>-2932261877.8837504</v>
      </c>
      <c r="J2932" s="118">
        <v>-2673346265.1429172</v>
      </c>
      <c r="K2932" s="118">
        <v>-258915612.74083337</v>
      </c>
      <c r="L2932" s="118">
        <v>-3382546.470974952</v>
      </c>
      <c r="M2932" s="118">
        <v>-262298159.21180832</v>
      </c>
      <c r="O2932" s="51">
        <v>0</v>
      </c>
      <c r="P2932" s="51"/>
      <c r="Q2932" s="51"/>
      <c r="R2932" s="51"/>
      <c r="S2932" s="51"/>
      <c r="T2932" s="51"/>
      <c r="U2932" s="51"/>
      <c r="V2932" s="51"/>
      <c r="W2932" s="51"/>
      <c r="X2932" s="51"/>
      <c r="Y2932" s="51"/>
      <c r="Z2932" s="51"/>
      <c r="AA2932" s="51"/>
    </row>
    <row r="2933" spans="1:27" ht="11.65" customHeight="1" thickTop="1">
      <c r="A2933" s="53">
        <v>2804</v>
      </c>
      <c r="C2933" s="101" t="s">
        <v>598</v>
      </c>
      <c r="D2933" s="3" t="s">
        <v>599</v>
      </c>
      <c r="H2933" s="59"/>
      <c r="I2933" s="7"/>
      <c r="J2933" s="7"/>
      <c r="K2933" s="7"/>
      <c r="L2933" s="7"/>
      <c r="M2933" s="7"/>
      <c r="O2933" s="51"/>
      <c r="P2933" s="51"/>
      <c r="Q2933" s="51"/>
      <c r="R2933" s="51"/>
      <c r="S2933" s="51"/>
      <c r="T2933" s="51"/>
      <c r="U2933" s="51"/>
      <c r="V2933" s="51"/>
      <c r="W2933" s="51"/>
      <c r="X2933" s="51"/>
      <c r="Y2933" s="51"/>
      <c r="Z2933" s="51"/>
      <c r="AA2933" s="51"/>
    </row>
    <row r="2934" spans="1:27" ht="11.65" customHeight="1">
      <c r="A2934" s="53">
        <v>2805</v>
      </c>
      <c r="C2934" s="101"/>
      <c r="F2934" s="101" t="s">
        <v>666</v>
      </c>
      <c r="G2934" s="3" t="s">
        <v>569</v>
      </c>
      <c r="H2934" s="59"/>
      <c r="I2934" s="7">
        <v>-253940948.69291672</v>
      </c>
      <c r="J2934" s="7">
        <v>-229966440.93708342</v>
      </c>
      <c r="K2934" s="103">
        <v>-23974507.755833302</v>
      </c>
      <c r="L2934" s="7">
        <v>40777.847255803645</v>
      </c>
      <c r="M2934" s="7">
        <v>-23933729.908577498</v>
      </c>
      <c r="O2934" s="51"/>
      <c r="P2934" s="51"/>
      <c r="Q2934" s="51"/>
      <c r="R2934" s="51"/>
      <c r="S2934" s="51"/>
      <c r="T2934" s="51"/>
      <c r="U2934" s="51"/>
      <c r="V2934" s="51"/>
      <c r="W2934" s="51"/>
      <c r="X2934" s="51"/>
      <c r="Y2934" s="51"/>
      <c r="Z2934" s="51"/>
      <c r="AA2934" s="51"/>
    </row>
    <row r="2935" spans="1:27" ht="11.65" customHeight="1">
      <c r="A2935" s="53">
        <v>2806</v>
      </c>
      <c r="C2935" s="101"/>
      <c r="F2935" s="101" t="s">
        <v>667</v>
      </c>
      <c r="G2935" s="3" t="s">
        <v>635</v>
      </c>
      <c r="H2935" s="59"/>
      <c r="I2935" s="7">
        <v>0</v>
      </c>
      <c r="J2935" s="7">
        <v>0</v>
      </c>
      <c r="K2935" s="103">
        <v>0</v>
      </c>
      <c r="L2935" s="7">
        <v>0</v>
      </c>
      <c r="M2935" s="7">
        <v>0</v>
      </c>
      <c r="O2935" s="51"/>
      <c r="P2935" s="51"/>
      <c r="Q2935" s="51"/>
      <c r="R2935" s="51"/>
      <c r="S2935" s="51"/>
      <c r="T2935" s="51"/>
      <c r="U2935" s="51"/>
      <c r="V2935" s="51"/>
      <c r="W2935" s="51"/>
      <c r="X2935" s="51"/>
      <c r="Y2935" s="51"/>
      <c r="Z2935" s="51"/>
      <c r="AA2935" s="51"/>
    </row>
    <row r="2936" spans="1:27" ht="11.65" customHeight="1">
      <c r="A2936" s="53">
        <v>2807</v>
      </c>
      <c r="C2936" s="101"/>
      <c r="F2936" s="101" t="s">
        <v>668</v>
      </c>
      <c r="G2936" s="3" t="s">
        <v>649</v>
      </c>
      <c r="H2936" s="59"/>
      <c r="I2936" s="7">
        <v>0</v>
      </c>
      <c r="J2936" s="7">
        <v>0</v>
      </c>
      <c r="K2936" s="103">
        <v>0</v>
      </c>
      <c r="L2936" s="7">
        <v>0</v>
      </c>
      <c r="M2936" s="7">
        <v>0</v>
      </c>
      <c r="O2936" s="51"/>
      <c r="P2936" s="51"/>
      <c r="Q2936" s="51"/>
      <c r="R2936" s="51"/>
      <c r="S2936" s="51"/>
      <c r="T2936" s="51"/>
      <c r="U2936" s="51"/>
      <c r="V2936" s="51"/>
      <c r="W2936" s="51"/>
      <c r="X2936" s="51"/>
      <c r="Y2936" s="51"/>
      <c r="Z2936" s="51"/>
      <c r="AA2936" s="51"/>
    </row>
    <row r="2937" spans="1:27" ht="11.65" customHeight="1">
      <c r="A2937" s="53">
        <v>2808</v>
      </c>
      <c r="C2937" s="101"/>
      <c r="F2937" s="101" t="s">
        <v>669</v>
      </c>
      <c r="G2937" s="3" t="s">
        <v>249</v>
      </c>
      <c r="H2937" s="59"/>
      <c r="I2937" s="7">
        <v>33673.96</v>
      </c>
      <c r="J2937" s="7">
        <v>31020.324260068486</v>
      </c>
      <c r="K2937" s="103">
        <v>2653.6357399315129</v>
      </c>
      <c r="L2937" s="7">
        <v>0</v>
      </c>
      <c r="M2937" s="7">
        <v>2653.6357399315129</v>
      </c>
      <c r="O2937" s="51"/>
      <c r="P2937" s="51"/>
      <c r="Q2937" s="51"/>
      <c r="R2937" s="51"/>
      <c r="S2937" s="51"/>
      <c r="T2937" s="51"/>
      <c r="U2937" s="51"/>
      <c r="V2937" s="51"/>
      <c r="W2937" s="51"/>
      <c r="X2937" s="51"/>
      <c r="Y2937" s="51"/>
      <c r="Z2937" s="51"/>
      <c r="AA2937" s="51"/>
    </row>
    <row r="2938" spans="1:27" ht="11.65" customHeight="1">
      <c r="A2938" s="53">
        <v>2809</v>
      </c>
      <c r="C2938" s="101"/>
      <c r="F2938" s="101" t="s">
        <v>638</v>
      </c>
      <c r="G2938" s="3" t="s">
        <v>647</v>
      </c>
      <c r="H2938" s="59"/>
      <c r="I2938" s="7">
        <v>-6657060.8987499997</v>
      </c>
      <c r="J2938" s="7">
        <v>-6197936.574428333</v>
      </c>
      <c r="K2938" s="103">
        <v>-459124.32432166708</v>
      </c>
      <c r="L2938" s="7">
        <v>-27251.24464996811</v>
      </c>
      <c r="M2938" s="7">
        <v>-486375.56897163519</v>
      </c>
      <c r="O2938" s="51"/>
      <c r="P2938" s="51"/>
      <c r="Q2938" s="51"/>
      <c r="R2938" s="51"/>
      <c r="S2938" s="51"/>
      <c r="T2938" s="51"/>
      <c r="U2938" s="51"/>
      <c r="V2938" s="51"/>
      <c r="W2938" s="51"/>
      <c r="X2938" s="51"/>
      <c r="Y2938" s="51"/>
      <c r="Z2938" s="51"/>
      <c r="AA2938" s="51"/>
    </row>
    <row r="2939" spans="1:27" ht="11.65" customHeight="1">
      <c r="A2939" s="53">
        <v>2810</v>
      </c>
      <c r="C2939" s="101"/>
      <c r="F2939" s="101" t="s">
        <v>650</v>
      </c>
      <c r="G2939" s="3" t="s">
        <v>632</v>
      </c>
      <c r="H2939" s="59"/>
      <c r="I2939" s="7">
        <v>-108692556.42166699</v>
      </c>
      <c r="J2939" s="7">
        <v>-101169830.06260599</v>
      </c>
      <c r="K2939" s="103">
        <v>-7522726.3590610009</v>
      </c>
      <c r="L2939" s="7">
        <v>-379034.81931898091</v>
      </c>
      <c r="M2939" s="7">
        <v>-7901761.1783799818</v>
      </c>
      <c r="O2939" s="51"/>
      <c r="P2939" s="51"/>
      <c r="Q2939" s="51"/>
      <c r="R2939" s="51"/>
      <c r="S2939" s="51"/>
      <c r="T2939" s="51"/>
      <c r="U2939" s="51"/>
      <c r="V2939" s="51"/>
      <c r="W2939" s="51"/>
      <c r="X2939" s="51"/>
      <c r="Y2939" s="51"/>
      <c r="Z2939" s="51"/>
      <c r="AA2939" s="51"/>
    </row>
    <row r="2940" spans="1:27" ht="11.65" customHeight="1">
      <c r="A2940" s="53">
        <v>2811</v>
      </c>
      <c r="C2940" s="101"/>
      <c r="F2940" s="101" t="s">
        <v>270</v>
      </c>
      <c r="G2940" s="3" t="s">
        <v>630</v>
      </c>
      <c r="H2940" s="59"/>
      <c r="I2940" s="7">
        <v>0</v>
      </c>
      <c r="J2940" s="7">
        <v>0</v>
      </c>
      <c r="K2940" s="103">
        <v>0</v>
      </c>
      <c r="L2940" s="7">
        <v>0</v>
      </c>
      <c r="M2940" s="7">
        <v>0</v>
      </c>
      <c r="O2940" s="51"/>
      <c r="P2940" s="51"/>
      <c r="Q2940" s="51"/>
      <c r="R2940" s="51"/>
      <c r="S2940" s="51"/>
      <c r="T2940" s="51"/>
      <c r="U2940" s="51"/>
      <c r="V2940" s="51"/>
      <c r="W2940" s="51"/>
      <c r="X2940" s="51"/>
      <c r="Y2940" s="51"/>
      <c r="Z2940" s="51"/>
      <c r="AA2940" s="51"/>
    </row>
    <row r="2941" spans="1:27" ht="11.65" customHeight="1">
      <c r="A2941" s="53">
        <v>2812</v>
      </c>
      <c r="C2941" s="101"/>
      <c r="F2941" s="101" t="s">
        <v>669</v>
      </c>
      <c r="G2941" s="3" t="s">
        <v>634</v>
      </c>
      <c r="H2941" s="59"/>
      <c r="I2941" s="7">
        <v>-32879799.785833299</v>
      </c>
      <c r="J2941" s="7">
        <v>-25491201.548304234</v>
      </c>
      <c r="K2941" s="103">
        <v>-7388598.2375290655</v>
      </c>
      <c r="L2941" s="7">
        <v>-228810.60812494811</v>
      </c>
      <c r="M2941" s="7">
        <v>-7617408.8456540136</v>
      </c>
      <c r="O2941" s="51"/>
      <c r="P2941" s="51"/>
      <c r="Q2941" s="51"/>
      <c r="R2941" s="51"/>
      <c r="S2941" s="51"/>
      <c r="T2941" s="51"/>
      <c r="U2941" s="51"/>
      <c r="V2941" s="51"/>
      <c r="W2941" s="51"/>
      <c r="X2941" s="51"/>
      <c r="Y2941" s="51"/>
      <c r="Z2941" s="51"/>
      <c r="AA2941" s="51"/>
    </row>
    <row r="2942" spans="1:27" ht="11.65" customHeight="1">
      <c r="A2942" s="53">
        <v>2813</v>
      </c>
      <c r="C2942" s="101"/>
      <c r="F2942" s="101" t="s">
        <v>669</v>
      </c>
      <c r="G2942" s="3" t="s">
        <v>636</v>
      </c>
      <c r="H2942" s="59"/>
      <c r="I2942" s="7">
        <v>-84403959.796250001</v>
      </c>
      <c r="J2942" s="7">
        <v>-84403959.796250001</v>
      </c>
      <c r="K2942" s="103">
        <v>0</v>
      </c>
      <c r="L2942" s="7">
        <v>0</v>
      </c>
      <c r="M2942" s="7">
        <v>0</v>
      </c>
      <c r="O2942" s="51"/>
      <c r="P2942" s="51"/>
      <c r="Q2942" s="51"/>
      <c r="R2942" s="51"/>
      <c r="S2942" s="51"/>
      <c r="T2942" s="51"/>
      <c r="U2942" s="51"/>
      <c r="V2942" s="51"/>
      <c r="W2942" s="51"/>
      <c r="X2942" s="51"/>
      <c r="Y2942" s="51"/>
      <c r="Z2942" s="51"/>
      <c r="AA2942" s="51"/>
    </row>
    <row r="2943" spans="1:27" ht="11.65" customHeight="1">
      <c r="A2943" s="53">
        <v>2814</v>
      </c>
      <c r="C2943" s="101"/>
      <c r="F2943" s="101" t="s">
        <v>270</v>
      </c>
      <c r="G2943" s="3" t="s">
        <v>639</v>
      </c>
      <c r="H2943" s="59"/>
      <c r="I2943" s="7">
        <v>-7217634.6600000001</v>
      </c>
      <c r="J2943" s="7">
        <v>-5595720.8078669384</v>
      </c>
      <c r="K2943" s="103">
        <v>-1621913.8521330615</v>
      </c>
      <c r="L2943" s="7">
        <v>-96736.650137950433</v>
      </c>
      <c r="M2943" s="7">
        <v>-1718650.5022710119</v>
      </c>
      <c r="O2943" s="51"/>
      <c r="P2943" s="51"/>
      <c r="Q2943" s="51"/>
      <c r="R2943" s="51"/>
      <c r="S2943" s="51"/>
      <c r="T2943" s="51"/>
      <c r="U2943" s="51"/>
      <c r="V2943" s="51"/>
      <c r="W2943" s="51"/>
      <c r="X2943" s="51"/>
      <c r="Y2943" s="51"/>
      <c r="Z2943" s="51"/>
      <c r="AA2943" s="51"/>
    </row>
    <row r="2944" spans="1:27" ht="11.65" customHeight="1">
      <c r="A2944" s="53">
        <v>2815</v>
      </c>
      <c r="C2944" s="101"/>
      <c r="F2944" s="101" t="s">
        <v>270</v>
      </c>
      <c r="G2944" s="3" t="s">
        <v>637</v>
      </c>
      <c r="H2944" s="59"/>
      <c r="I2944" s="7">
        <v>0</v>
      </c>
      <c r="J2944" s="7">
        <v>0</v>
      </c>
      <c r="K2944" s="103">
        <v>0</v>
      </c>
      <c r="L2944" s="7">
        <v>0</v>
      </c>
      <c r="M2944" s="7">
        <v>0</v>
      </c>
      <c r="O2944" s="51"/>
      <c r="P2944" s="51"/>
      <c r="Q2944" s="51"/>
      <c r="R2944" s="51"/>
      <c r="S2944" s="51"/>
      <c r="T2944" s="51"/>
      <c r="U2944" s="51"/>
      <c r="V2944" s="51"/>
      <c r="W2944" s="51"/>
      <c r="X2944" s="51"/>
      <c r="Y2944" s="51"/>
      <c r="Z2944" s="51"/>
      <c r="AA2944" s="51"/>
    </row>
    <row r="2945" spans="1:27" ht="11.65" customHeight="1">
      <c r="A2945" s="53">
        <v>2816</v>
      </c>
      <c r="C2945" s="101"/>
      <c r="F2945" s="101" t="s">
        <v>270</v>
      </c>
      <c r="G2945" s="3" t="s">
        <v>398</v>
      </c>
      <c r="H2945" s="59"/>
      <c r="I2945" s="7">
        <v>-1608050.00083333</v>
      </c>
      <c r="J2945" s="7">
        <v>-1608050.00083333</v>
      </c>
      <c r="K2945" s="103">
        <v>0</v>
      </c>
      <c r="L2945" s="7">
        <v>0</v>
      </c>
      <c r="M2945" s="7">
        <v>0</v>
      </c>
      <c r="O2945" s="51"/>
      <c r="P2945" s="51"/>
      <c r="Q2945" s="51"/>
      <c r="R2945" s="51"/>
      <c r="S2945" s="51"/>
      <c r="T2945" s="51"/>
      <c r="U2945" s="51"/>
      <c r="V2945" s="51"/>
      <c r="W2945" s="51"/>
      <c r="X2945" s="51"/>
      <c r="Y2945" s="51"/>
      <c r="Z2945" s="51"/>
      <c r="AA2945" s="51"/>
    </row>
    <row r="2946" spans="1:27" ht="11.65" customHeight="1">
      <c r="A2946" s="53">
        <v>2817</v>
      </c>
      <c r="C2946" s="101"/>
      <c r="F2946" s="101" t="s">
        <v>669</v>
      </c>
      <c r="G2946" s="3" t="s">
        <v>636</v>
      </c>
      <c r="H2946" s="59"/>
      <c r="I2946" s="7">
        <v>0</v>
      </c>
      <c r="J2946" s="7">
        <v>0</v>
      </c>
      <c r="K2946" s="103">
        <v>0</v>
      </c>
      <c r="L2946" s="7">
        <v>0</v>
      </c>
      <c r="M2946" s="7">
        <v>0</v>
      </c>
      <c r="O2946" s="51"/>
      <c r="P2946" s="51"/>
      <c r="Q2946" s="51"/>
      <c r="R2946" s="51"/>
      <c r="S2946" s="51"/>
      <c r="T2946" s="51"/>
      <c r="U2946" s="51"/>
      <c r="V2946" s="51"/>
      <c r="W2946" s="51"/>
      <c r="X2946" s="51"/>
      <c r="Y2946" s="51"/>
      <c r="Z2946" s="51"/>
      <c r="AA2946" s="51"/>
    </row>
    <row r="2947" spans="1:27" ht="11.65" customHeight="1">
      <c r="A2947" s="53">
        <v>2818</v>
      </c>
      <c r="C2947" s="101"/>
      <c r="F2947" s="101" t="s">
        <v>669</v>
      </c>
      <c r="G2947" s="3" t="s">
        <v>636</v>
      </c>
      <c r="H2947" s="59"/>
      <c r="I2947" s="7">
        <v>0</v>
      </c>
      <c r="J2947" s="7">
        <v>0</v>
      </c>
      <c r="K2947" s="103">
        <v>0</v>
      </c>
      <c r="L2947" s="7">
        <v>0</v>
      </c>
      <c r="M2947" s="7">
        <v>0</v>
      </c>
      <c r="O2947" s="51"/>
      <c r="P2947" s="51"/>
      <c r="Q2947" s="51"/>
      <c r="R2947" s="51"/>
      <c r="S2947" s="51"/>
      <c r="T2947" s="51"/>
      <c r="U2947" s="51"/>
      <c r="V2947" s="51"/>
      <c r="W2947" s="51"/>
      <c r="X2947" s="51"/>
      <c r="Y2947" s="51"/>
      <c r="Z2947" s="51"/>
      <c r="AA2947" s="51"/>
    </row>
    <row r="2948" spans="1:27" ht="11.65" customHeight="1">
      <c r="A2948" s="53">
        <v>2819</v>
      </c>
      <c r="C2948" s="101"/>
      <c r="H2948" s="59" t="s">
        <v>577</v>
      </c>
      <c r="I2948" s="106">
        <v>-495366336.29625034</v>
      </c>
      <c r="J2948" s="106">
        <v>-454402119.40311217</v>
      </c>
      <c r="K2948" s="106">
        <v>-40964216.893138163</v>
      </c>
      <c r="L2948" s="106">
        <v>-691055.47497604392</v>
      </c>
      <c r="M2948" s="106">
        <v>-41655272.368114211</v>
      </c>
      <c r="O2948" s="51"/>
      <c r="P2948" s="51"/>
      <c r="Q2948" s="51"/>
      <c r="R2948" s="51"/>
      <c r="S2948" s="51"/>
      <c r="T2948" s="51"/>
      <c r="U2948" s="51"/>
      <c r="V2948" s="51"/>
      <c r="W2948" s="51"/>
      <c r="X2948" s="51"/>
      <c r="Y2948" s="51"/>
      <c r="Z2948" s="51"/>
      <c r="AA2948" s="51"/>
    </row>
    <row r="2949" spans="1:27" ht="11.65" customHeight="1">
      <c r="A2949" s="53">
        <v>2820</v>
      </c>
      <c r="C2949" s="101"/>
      <c r="H2949" s="59"/>
      <c r="I2949" s="7"/>
      <c r="J2949" s="7"/>
      <c r="K2949" s="7"/>
      <c r="L2949" s="7"/>
      <c r="M2949" s="7"/>
      <c r="O2949" s="51"/>
      <c r="P2949" s="51"/>
      <c r="Q2949" s="51"/>
      <c r="R2949" s="51"/>
      <c r="S2949" s="51"/>
      <c r="T2949" s="51"/>
      <c r="U2949" s="51"/>
      <c r="V2949" s="51"/>
      <c r="W2949" s="51"/>
      <c r="X2949" s="51"/>
      <c r="Y2949" s="51"/>
      <c r="Z2949" s="51"/>
      <c r="AA2949" s="51"/>
    </row>
    <row r="2950" spans="1:27" ht="11.65" customHeight="1">
      <c r="A2950" s="53">
        <v>2821</v>
      </c>
      <c r="C2950" s="101"/>
      <c r="H2950" s="59"/>
      <c r="I2950" s="7"/>
      <c r="J2950" s="7"/>
      <c r="K2950" s="7"/>
      <c r="L2950" s="7"/>
      <c r="M2950" s="7"/>
      <c r="O2950" s="51"/>
      <c r="P2950" s="51"/>
      <c r="Q2950" s="51"/>
      <c r="R2950" s="51"/>
      <c r="S2950" s="51"/>
      <c r="T2950" s="51"/>
      <c r="U2950" s="51"/>
      <c r="V2950" s="51"/>
      <c r="W2950" s="51"/>
      <c r="X2950" s="51"/>
      <c r="Y2950" s="51"/>
      <c r="Z2950" s="51"/>
      <c r="AA2950" s="51"/>
    </row>
    <row r="2951" spans="1:27" ht="11.65" customHeight="1">
      <c r="A2951" s="53">
        <v>2822</v>
      </c>
      <c r="C2951" s="101" t="s">
        <v>600</v>
      </c>
      <c r="D2951" s="3" t="s">
        <v>601</v>
      </c>
      <c r="H2951" s="59"/>
      <c r="I2951" s="7"/>
      <c r="J2951" s="7"/>
      <c r="K2951" s="7"/>
      <c r="L2951" s="7"/>
      <c r="M2951" s="7"/>
      <c r="O2951" s="51"/>
      <c r="P2951" s="51"/>
      <c r="Q2951" s="51"/>
      <c r="R2951" s="51"/>
      <c r="S2951" s="51"/>
      <c r="T2951" s="51"/>
      <c r="U2951" s="51"/>
      <c r="V2951" s="51"/>
      <c r="W2951" s="51"/>
      <c r="X2951" s="51"/>
      <c r="Y2951" s="51"/>
      <c r="Z2951" s="51"/>
      <c r="AA2951" s="51"/>
    </row>
    <row r="2952" spans="1:27" ht="11.65" customHeight="1">
      <c r="A2952" s="53">
        <v>2823</v>
      </c>
      <c r="C2952" s="101"/>
      <c r="F2952" s="101" t="s">
        <v>270</v>
      </c>
      <c r="G2952" s="3" t="s">
        <v>569</v>
      </c>
      <c r="H2952" s="59"/>
      <c r="I2952" s="7">
        <v>0</v>
      </c>
      <c r="J2952" s="7">
        <v>0</v>
      </c>
      <c r="K2952" s="103">
        <v>0</v>
      </c>
      <c r="L2952" s="7">
        <v>0</v>
      </c>
      <c r="M2952" s="7">
        <v>0</v>
      </c>
      <c r="O2952" s="51"/>
      <c r="P2952" s="51"/>
      <c r="Q2952" s="51"/>
      <c r="R2952" s="51"/>
      <c r="S2952" s="51"/>
      <c r="T2952" s="51"/>
      <c r="U2952" s="51"/>
      <c r="V2952" s="51"/>
      <c r="W2952" s="51"/>
      <c r="X2952" s="51"/>
      <c r="Y2952" s="51"/>
      <c r="Z2952" s="51"/>
      <c r="AA2952" s="51"/>
    </row>
    <row r="2953" spans="1:27" ht="11.65" customHeight="1">
      <c r="A2953" s="53">
        <v>2824</v>
      </c>
      <c r="C2953" s="101"/>
      <c r="F2953" s="101" t="s">
        <v>270</v>
      </c>
      <c r="G2953" s="3" t="s">
        <v>637</v>
      </c>
      <c r="H2953" s="59"/>
      <c r="I2953" s="7">
        <v>0</v>
      </c>
      <c r="J2953" s="7">
        <v>0</v>
      </c>
      <c r="K2953" s="103">
        <v>0</v>
      </c>
      <c r="L2953" s="7">
        <v>0</v>
      </c>
      <c r="M2953" s="7">
        <v>0</v>
      </c>
      <c r="O2953" s="51"/>
      <c r="P2953" s="51"/>
      <c r="Q2953" s="51"/>
      <c r="R2953" s="51"/>
      <c r="S2953" s="51"/>
      <c r="T2953" s="51"/>
      <c r="U2953" s="51"/>
      <c r="V2953" s="51"/>
      <c r="W2953" s="51"/>
      <c r="X2953" s="51"/>
      <c r="Y2953" s="51"/>
      <c r="Z2953" s="51"/>
      <c r="AA2953" s="51"/>
    </row>
    <row r="2954" spans="1:27" ht="11.65" customHeight="1">
      <c r="A2954" s="53">
        <v>2825</v>
      </c>
      <c r="C2954" s="101"/>
      <c r="F2954" s="101" t="s">
        <v>270</v>
      </c>
      <c r="G2954" s="3" t="s">
        <v>398</v>
      </c>
      <c r="H2954" s="59"/>
      <c r="I2954" s="7">
        <v>0</v>
      </c>
      <c r="J2954" s="7">
        <v>0</v>
      </c>
      <c r="K2954" s="103">
        <v>0</v>
      </c>
      <c r="L2954" s="7">
        <v>0</v>
      </c>
      <c r="M2954" s="7">
        <v>0</v>
      </c>
      <c r="O2954" s="51"/>
      <c r="P2954" s="51"/>
      <c r="Q2954" s="51"/>
      <c r="R2954" s="51"/>
      <c r="S2954" s="51"/>
      <c r="T2954" s="51"/>
      <c r="U2954" s="51"/>
      <c r="V2954" s="51"/>
      <c r="W2954" s="51"/>
      <c r="X2954" s="51"/>
      <c r="Y2954" s="51"/>
      <c r="Z2954" s="51"/>
      <c r="AA2954" s="51"/>
    </row>
    <row r="2955" spans="1:27" ht="11.65" customHeight="1">
      <c r="A2955" s="53">
        <v>2826</v>
      </c>
      <c r="C2955" s="101"/>
      <c r="F2955" s="101" t="s">
        <v>270</v>
      </c>
      <c r="G2955" s="3" t="s">
        <v>651</v>
      </c>
      <c r="H2955" s="59"/>
      <c r="I2955" s="7">
        <v>0</v>
      </c>
      <c r="J2955" s="7">
        <v>0</v>
      </c>
      <c r="K2955" s="103">
        <v>0</v>
      </c>
      <c r="L2955" s="7">
        <v>-59658730.606999032</v>
      </c>
      <c r="M2955" s="7">
        <v>-59658730.606999032</v>
      </c>
      <c r="O2955" s="51"/>
      <c r="P2955" s="51"/>
      <c r="Q2955" s="51"/>
      <c r="R2955" s="51"/>
      <c r="S2955" s="51"/>
      <c r="T2955" s="51"/>
      <c r="U2955" s="51"/>
      <c r="V2955" s="51"/>
      <c r="W2955" s="51"/>
      <c r="X2955" s="51"/>
      <c r="Y2955" s="51"/>
      <c r="Z2955" s="51"/>
      <c r="AA2955" s="51"/>
    </row>
    <row r="2956" spans="1:27" ht="11.65" customHeight="1">
      <c r="A2956" s="53">
        <v>2827</v>
      </c>
      <c r="C2956" s="101"/>
      <c r="H2956" s="59" t="s">
        <v>577</v>
      </c>
      <c r="I2956" s="140">
        <v>0</v>
      </c>
      <c r="J2956" s="140">
        <v>0</v>
      </c>
      <c r="K2956" s="140">
        <v>0</v>
      </c>
      <c r="L2956" s="140">
        <v>-59658730.606999032</v>
      </c>
      <c r="M2956" s="140">
        <v>-59658730.606999032</v>
      </c>
      <c r="O2956" s="51"/>
      <c r="P2956" s="51"/>
      <c r="Q2956" s="51"/>
      <c r="R2956" s="51"/>
      <c r="S2956" s="51"/>
      <c r="T2956" s="51"/>
      <c r="U2956" s="51"/>
      <c r="V2956" s="51"/>
      <c r="W2956" s="51"/>
      <c r="X2956" s="51"/>
      <c r="Y2956" s="51"/>
      <c r="Z2956" s="51"/>
      <c r="AA2956" s="51"/>
    </row>
    <row r="2957" spans="1:27" ht="11.65" customHeight="1">
      <c r="A2957" s="53">
        <v>2828</v>
      </c>
      <c r="C2957" s="101" t="s">
        <v>600</v>
      </c>
      <c r="D2957" s="3" t="s">
        <v>602</v>
      </c>
      <c r="H2957" s="59"/>
      <c r="I2957" s="7"/>
      <c r="J2957" s="7"/>
      <c r="K2957" s="7"/>
      <c r="L2957" s="7"/>
      <c r="M2957" s="7"/>
      <c r="O2957" s="51"/>
      <c r="P2957" s="51"/>
      <c r="Q2957" s="51"/>
      <c r="R2957" s="51"/>
      <c r="S2957" s="51"/>
      <c r="T2957" s="51"/>
      <c r="U2957" s="51"/>
      <c r="V2957" s="51"/>
      <c r="W2957" s="51"/>
      <c r="X2957" s="51"/>
      <c r="Y2957" s="51"/>
      <c r="Z2957" s="51"/>
      <c r="AA2957" s="51"/>
    </row>
    <row r="2958" spans="1:27" ht="11.65" customHeight="1">
      <c r="A2958" s="53">
        <v>2829</v>
      </c>
      <c r="C2958" s="101"/>
      <c r="F2958" s="101" t="s">
        <v>270</v>
      </c>
      <c r="G2958" s="3" t="s">
        <v>569</v>
      </c>
      <c r="H2958" s="59"/>
      <c r="I2958" s="7">
        <v>0</v>
      </c>
      <c r="J2958" s="7">
        <v>0</v>
      </c>
      <c r="K2958" s="103">
        <v>0</v>
      </c>
      <c r="L2958" s="7">
        <v>0</v>
      </c>
      <c r="M2958" s="7">
        <v>0</v>
      </c>
      <c r="O2958" s="51"/>
      <c r="P2958" s="51"/>
      <c r="Q2958" s="51"/>
      <c r="R2958" s="51"/>
      <c r="S2958" s="51"/>
      <c r="T2958" s="51"/>
      <c r="U2958" s="51"/>
      <c r="V2958" s="51"/>
      <c r="W2958" s="51"/>
      <c r="X2958" s="51"/>
      <c r="Y2958" s="51"/>
      <c r="Z2958" s="51"/>
      <c r="AA2958" s="51"/>
    </row>
    <row r="2959" spans="1:27" ht="11.65" customHeight="1">
      <c r="A2959" s="53">
        <v>2830</v>
      </c>
      <c r="C2959" s="101"/>
      <c r="H2959" s="59" t="s">
        <v>577</v>
      </c>
      <c r="I2959" s="106">
        <v>0</v>
      </c>
      <c r="J2959" s="106">
        <v>0</v>
      </c>
      <c r="K2959" s="106">
        <v>0</v>
      </c>
      <c r="L2959" s="106">
        <v>-59658730.606999032</v>
      </c>
      <c r="M2959" s="106">
        <v>-59658730.606999032</v>
      </c>
      <c r="O2959" s="51"/>
      <c r="P2959" s="51"/>
      <c r="Q2959" s="51"/>
      <c r="R2959" s="51"/>
      <c r="S2959" s="51"/>
      <c r="T2959" s="51"/>
      <c r="U2959" s="51"/>
      <c r="V2959" s="51"/>
      <c r="W2959" s="51"/>
      <c r="X2959" s="51"/>
      <c r="Y2959" s="51"/>
      <c r="Z2959" s="51"/>
      <c r="AA2959" s="51"/>
    </row>
    <row r="2960" spans="1:27" ht="11.65" customHeight="1">
      <c r="A2960" s="53">
        <v>2831</v>
      </c>
      <c r="C2960" s="101"/>
      <c r="H2960" s="59"/>
      <c r="I2960" s="7"/>
      <c r="J2960" s="7"/>
      <c r="K2960" s="7"/>
      <c r="L2960" s="7"/>
      <c r="M2960" s="7"/>
      <c r="O2960" s="51"/>
      <c r="P2960" s="51"/>
      <c r="Q2960" s="51"/>
      <c r="R2960" s="51"/>
      <c r="S2960" s="51"/>
      <c r="T2960" s="51"/>
      <c r="U2960" s="51"/>
      <c r="V2960" s="51"/>
      <c r="W2960" s="51"/>
      <c r="X2960" s="51"/>
      <c r="Y2960" s="51"/>
      <c r="Z2960" s="51"/>
      <c r="AA2960" s="51"/>
    </row>
    <row r="2961" spans="1:27" ht="11.65" customHeight="1">
      <c r="A2961" s="53">
        <v>2832</v>
      </c>
      <c r="C2961" s="101">
        <v>1081390</v>
      </c>
      <c r="D2961" s="3" t="s">
        <v>603</v>
      </c>
      <c r="H2961" s="59"/>
      <c r="I2961" s="7"/>
      <c r="J2961" s="7"/>
      <c r="K2961" s="7"/>
      <c r="L2961" s="7"/>
      <c r="M2961" s="7"/>
      <c r="O2961" s="51"/>
      <c r="P2961" s="51"/>
      <c r="Q2961" s="51"/>
      <c r="R2961" s="51"/>
      <c r="S2961" s="51"/>
      <c r="T2961" s="51"/>
      <c r="U2961" s="51"/>
      <c r="V2961" s="51"/>
      <c r="W2961" s="51"/>
      <c r="X2961" s="51"/>
      <c r="Y2961" s="51"/>
      <c r="Z2961" s="51"/>
      <c r="AA2961" s="51"/>
    </row>
    <row r="2962" spans="1:27" ht="11.65" customHeight="1">
      <c r="A2962" s="53">
        <v>2833</v>
      </c>
      <c r="C2962" s="101"/>
      <c r="F2962" s="101" t="s">
        <v>650</v>
      </c>
      <c r="G2962" s="3" t="s">
        <v>632</v>
      </c>
      <c r="H2962" s="59"/>
      <c r="I2962" s="7">
        <v>0</v>
      </c>
      <c r="J2962" s="7">
        <v>0</v>
      </c>
      <c r="K2962" s="103">
        <v>0</v>
      </c>
      <c r="L2962" s="7">
        <v>0</v>
      </c>
      <c r="M2962" s="7">
        <v>0</v>
      </c>
      <c r="O2962" s="51"/>
      <c r="P2962" s="51"/>
      <c r="Q2962" s="51"/>
      <c r="R2962" s="51"/>
      <c r="S2962" s="51"/>
      <c r="T2962" s="51"/>
      <c r="U2962" s="51"/>
      <c r="V2962" s="51"/>
      <c r="W2962" s="51"/>
      <c r="X2962" s="51"/>
      <c r="Y2962" s="51"/>
      <c r="Z2962" s="51"/>
      <c r="AA2962" s="51"/>
    </row>
    <row r="2963" spans="1:27" ht="11.65" customHeight="1">
      <c r="A2963" s="53">
        <v>2834</v>
      </c>
      <c r="C2963" s="101"/>
      <c r="H2963" s="59"/>
      <c r="I2963" s="140">
        <v>0</v>
      </c>
      <c r="J2963" s="140">
        <v>0</v>
      </c>
      <c r="K2963" s="140">
        <v>0</v>
      </c>
      <c r="L2963" s="140">
        <v>0</v>
      </c>
      <c r="M2963" s="140">
        <v>0</v>
      </c>
      <c r="O2963" s="51"/>
      <c r="P2963" s="51"/>
      <c r="Q2963" s="51"/>
      <c r="R2963" s="51"/>
      <c r="S2963" s="51"/>
      <c r="T2963" s="51"/>
      <c r="U2963" s="51"/>
      <c r="V2963" s="51"/>
      <c r="W2963" s="51"/>
      <c r="X2963" s="51"/>
      <c r="Y2963" s="51"/>
      <c r="Z2963" s="51"/>
      <c r="AA2963" s="51"/>
    </row>
    <row r="2964" spans="1:27" ht="11.65" customHeight="1">
      <c r="A2964" s="53">
        <v>2835</v>
      </c>
      <c r="C2964" s="101"/>
      <c r="H2964" s="59"/>
      <c r="I2964" s="7"/>
      <c r="J2964" s="7"/>
      <c r="K2964" s="7"/>
      <c r="L2964" s="7"/>
      <c r="M2964" s="7"/>
      <c r="O2964" s="51"/>
      <c r="P2964" s="51"/>
      <c r="Q2964" s="51"/>
      <c r="R2964" s="51"/>
      <c r="S2964" s="51"/>
      <c r="T2964" s="51"/>
      <c r="U2964" s="51"/>
      <c r="V2964" s="51"/>
      <c r="W2964" s="51"/>
      <c r="X2964" s="51"/>
      <c r="Y2964" s="51"/>
      <c r="Z2964" s="51"/>
      <c r="AA2964" s="51"/>
    </row>
    <row r="2965" spans="1:27" ht="11.65" customHeight="1">
      <c r="A2965" s="53">
        <v>2836</v>
      </c>
      <c r="C2965" s="101"/>
      <c r="D2965" s="3" t="s">
        <v>480</v>
      </c>
      <c r="H2965" s="59"/>
      <c r="I2965" s="7">
        <v>0</v>
      </c>
      <c r="J2965" s="7">
        <v>0</v>
      </c>
      <c r="K2965" s="103">
        <v>0</v>
      </c>
      <c r="L2965" s="7">
        <v>0</v>
      </c>
      <c r="M2965" s="7">
        <v>0</v>
      </c>
      <c r="O2965" s="51"/>
      <c r="P2965" s="51"/>
      <c r="Q2965" s="51"/>
      <c r="R2965" s="51"/>
      <c r="S2965" s="51"/>
      <c r="T2965" s="51"/>
      <c r="U2965" s="51"/>
      <c r="V2965" s="51"/>
      <c r="W2965" s="51"/>
      <c r="X2965" s="51"/>
      <c r="Y2965" s="51"/>
      <c r="Z2965" s="51"/>
      <c r="AA2965" s="51"/>
    </row>
    <row r="2966" spans="1:27" ht="11.65" customHeight="1">
      <c r="A2966" s="53">
        <v>2837</v>
      </c>
      <c r="C2966" s="101"/>
      <c r="H2966" s="59"/>
      <c r="I2966" s="106">
        <v>0</v>
      </c>
      <c r="J2966" s="106">
        <v>0</v>
      </c>
      <c r="K2966" s="106">
        <v>0</v>
      </c>
      <c r="L2966" s="106">
        <v>0</v>
      </c>
      <c r="M2966" s="106">
        <v>0</v>
      </c>
      <c r="O2966" s="51"/>
      <c r="P2966" s="51"/>
      <c r="Q2966" s="51"/>
      <c r="R2966" s="51"/>
      <c r="S2966" s="51"/>
      <c r="T2966" s="51"/>
      <c r="U2966" s="51"/>
      <c r="V2966" s="51"/>
      <c r="W2966" s="51"/>
      <c r="X2966" s="51"/>
      <c r="Y2966" s="51"/>
      <c r="Z2966" s="51"/>
      <c r="AA2966" s="51"/>
    </row>
    <row r="2967" spans="1:27" ht="11.65" customHeight="1">
      <c r="A2967" s="53">
        <v>2838</v>
      </c>
      <c r="C2967" s="101"/>
      <c r="H2967" s="59"/>
      <c r="I2967" s="7"/>
      <c r="J2967" s="7"/>
      <c r="K2967" s="7"/>
      <c r="L2967" s="7"/>
      <c r="M2967" s="7"/>
      <c r="O2967" s="51"/>
      <c r="P2967" s="51"/>
      <c r="Q2967" s="51"/>
      <c r="R2967" s="51"/>
      <c r="S2967" s="51"/>
      <c r="T2967" s="51"/>
      <c r="U2967" s="51"/>
      <c r="V2967" s="51"/>
      <c r="W2967" s="51"/>
      <c r="X2967" s="51"/>
      <c r="Y2967" s="51"/>
      <c r="Z2967" s="51"/>
      <c r="AA2967" s="51"/>
    </row>
    <row r="2968" spans="1:27" ht="11.65" customHeight="1">
      <c r="A2968" s="53">
        <v>2839</v>
      </c>
      <c r="C2968" s="101">
        <v>1081399</v>
      </c>
      <c r="D2968" s="3" t="s">
        <v>603</v>
      </c>
      <c r="H2968" s="59"/>
      <c r="I2968" s="7"/>
      <c r="J2968" s="7"/>
      <c r="K2968" s="7"/>
      <c r="L2968" s="7"/>
      <c r="M2968" s="7"/>
      <c r="O2968" s="51"/>
      <c r="P2968" s="51"/>
      <c r="Q2968" s="51"/>
      <c r="R2968" s="51"/>
      <c r="S2968" s="51"/>
      <c r="T2968" s="51"/>
      <c r="U2968" s="51"/>
      <c r="V2968" s="51"/>
      <c r="W2968" s="51"/>
      <c r="X2968" s="51"/>
      <c r="Y2968" s="51"/>
      <c r="Z2968" s="51"/>
      <c r="AA2968" s="51"/>
    </row>
    <row r="2969" spans="1:27" ht="11.65" customHeight="1">
      <c r="A2969" s="53">
        <v>2840</v>
      </c>
      <c r="C2969" s="101"/>
      <c r="F2969" s="101" t="s">
        <v>270</v>
      </c>
      <c r="G2969" s="3" t="s">
        <v>569</v>
      </c>
      <c r="H2969" s="59"/>
      <c r="I2969" s="7">
        <v>0</v>
      </c>
      <c r="J2969" s="7">
        <v>0</v>
      </c>
      <c r="K2969" s="103">
        <v>0</v>
      </c>
      <c r="L2969" s="7">
        <v>0</v>
      </c>
      <c r="M2969" s="7">
        <v>0</v>
      </c>
      <c r="O2969" s="51"/>
      <c r="P2969" s="51"/>
      <c r="Q2969" s="51"/>
      <c r="R2969" s="51"/>
      <c r="S2969" s="51"/>
      <c r="T2969" s="51"/>
      <c r="U2969" s="51"/>
      <c r="V2969" s="51"/>
      <c r="W2969" s="51"/>
      <c r="X2969" s="51"/>
      <c r="Y2969" s="51"/>
      <c r="Z2969" s="51"/>
      <c r="AA2969" s="51"/>
    </row>
    <row r="2970" spans="1:27" ht="11.65" customHeight="1">
      <c r="A2970" s="53">
        <v>2841</v>
      </c>
      <c r="C2970" s="101"/>
      <c r="F2970" s="101" t="s">
        <v>270</v>
      </c>
      <c r="G2970" s="3" t="s">
        <v>630</v>
      </c>
      <c r="H2970" s="59"/>
      <c r="I2970" s="7">
        <v>0</v>
      </c>
      <c r="J2970" s="7">
        <v>0</v>
      </c>
      <c r="K2970" s="103">
        <v>0</v>
      </c>
      <c r="L2970" s="7">
        <v>0</v>
      </c>
      <c r="M2970" s="7">
        <v>0</v>
      </c>
      <c r="O2970" s="51"/>
      <c r="P2970" s="51"/>
      <c r="Q2970" s="51"/>
      <c r="R2970" s="51"/>
      <c r="S2970" s="51"/>
      <c r="T2970" s="51"/>
      <c r="U2970" s="51"/>
      <c r="V2970" s="51"/>
      <c r="W2970" s="51"/>
      <c r="X2970" s="51"/>
      <c r="Y2970" s="51"/>
      <c r="Z2970" s="51"/>
      <c r="AA2970" s="51"/>
    </row>
    <row r="2971" spans="1:27" ht="11.65" customHeight="1">
      <c r="A2971" s="53">
        <v>2842</v>
      </c>
      <c r="C2971" s="101"/>
      <c r="H2971" s="59"/>
      <c r="I2971" s="140">
        <v>0</v>
      </c>
      <c r="J2971" s="140">
        <v>0</v>
      </c>
      <c r="K2971" s="140">
        <v>0</v>
      </c>
      <c r="L2971" s="140">
        <v>0</v>
      </c>
      <c r="M2971" s="140">
        <v>0</v>
      </c>
      <c r="O2971" s="51"/>
      <c r="P2971" s="51"/>
      <c r="Q2971" s="51"/>
      <c r="R2971" s="51"/>
      <c r="S2971" s="51"/>
      <c r="T2971" s="51"/>
      <c r="U2971" s="51"/>
      <c r="V2971" s="51"/>
      <c r="W2971" s="51"/>
      <c r="X2971" s="51"/>
      <c r="Y2971" s="51"/>
      <c r="Z2971" s="51"/>
      <c r="AA2971" s="51"/>
    </row>
    <row r="2972" spans="1:27" ht="11.65" customHeight="1">
      <c r="A2972" s="53">
        <v>2843</v>
      </c>
      <c r="C2972" s="101"/>
      <c r="H2972" s="59"/>
      <c r="I2972" s="7"/>
      <c r="J2972" s="7"/>
      <c r="K2972" s="7"/>
      <c r="L2972" s="7"/>
      <c r="M2972" s="7"/>
      <c r="O2972" s="51"/>
      <c r="P2972" s="51"/>
      <c r="Q2972" s="51"/>
      <c r="R2972" s="51"/>
      <c r="S2972" s="51"/>
      <c r="T2972" s="51"/>
      <c r="U2972" s="51"/>
      <c r="V2972" s="51"/>
      <c r="W2972" s="51"/>
      <c r="X2972" s="51"/>
      <c r="Y2972" s="51"/>
      <c r="Z2972" s="51"/>
      <c r="AA2972" s="51"/>
    </row>
    <row r="2973" spans="1:27" ht="11.65" customHeight="1">
      <c r="A2973" s="53">
        <v>2844</v>
      </c>
      <c r="C2973" s="101"/>
      <c r="D2973" s="3" t="s">
        <v>480</v>
      </c>
      <c r="H2973" s="59"/>
      <c r="I2973" s="7">
        <v>0</v>
      </c>
      <c r="J2973" s="7">
        <v>0</v>
      </c>
      <c r="K2973" s="103">
        <v>0</v>
      </c>
      <c r="L2973" s="7">
        <v>0</v>
      </c>
      <c r="M2973" s="7">
        <v>0</v>
      </c>
      <c r="O2973" s="51"/>
      <c r="P2973" s="51"/>
      <c r="Q2973" s="51"/>
      <c r="R2973" s="51"/>
      <c r="S2973" s="51"/>
      <c r="T2973" s="51"/>
      <c r="U2973" s="51"/>
      <c r="V2973" s="51"/>
      <c r="W2973" s="51"/>
      <c r="X2973" s="51"/>
      <c r="Y2973" s="51"/>
      <c r="Z2973" s="51"/>
      <c r="AA2973" s="51"/>
    </row>
    <row r="2974" spans="1:27" ht="11.65" customHeight="1">
      <c r="A2974" s="53">
        <v>2845</v>
      </c>
      <c r="C2974" s="101"/>
      <c r="H2974" s="59"/>
      <c r="I2974" s="106">
        <v>0</v>
      </c>
      <c r="J2974" s="106">
        <v>0</v>
      </c>
      <c r="K2974" s="106">
        <v>0</v>
      </c>
      <c r="L2974" s="106">
        <v>0</v>
      </c>
      <c r="M2974" s="106">
        <v>0</v>
      </c>
      <c r="O2974" s="51"/>
      <c r="P2974" s="51"/>
      <c r="Q2974" s="51"/>
      <c r="R2974" s="51"/>
      <c r="S2974" s="51"/>
      <c r="T2974" s="51"/>
      <c r="U2974" s="51"/>
      <c r="V2974" s="51"/>
      <c r="W2974" s="51"/>
      <c r="X2974" s="51"/>
      <c r="Y2974" s="51"/>
      <c r="Z2974" s="51"/>
      <c r="AA2974" s="51"/>
    </row>
    <row r="2975" spans="1:27" ht="11.65" customHeight="1">
      <c r="A2975" s="53">
        <v>2846</v>
      </c>
      <c r="C2975" s="101"/>
      <c r="H2975" s="59"/>
      <c r="I2975" s="7"/>
      <c r="J2975" s="7"/>
      <c r="K2975" s="7"/>
      <c r="L2975" s="7"/>
      <c r="M2975" s="7"/>
      <c r="O2975" s="51"/>
      <c r="P2975" s="51"/>
      <c r="Q2975" s="51"/>
      <c r="R2975" s="51"/>
      <c r="S2975" s="51"/>
      <c r="T2975" s="51"/>
      <c r="U2975" s="51"/>
      <c r="V2975" s="51"/>
      <c r="W2975" s="51"/>
      <c r="X2975" s="51"/>
      <c r="Y2975" s="51"/>
      <c r="Z2975" s="51"/>
      <c r="AA2975" s="51"/>
    </row>
    <row r="2976" spans="1:27" ht="11.65" customHeight="1">
      <c r="A2976" s="53">
        <v>2847</v>
      </c>
      <c r="C2976" s="101"/>
      <c r="H2976" s="59"/>
      <c r="I2976" s="7"/>
      <c r="J2976" s="7"/>
      <c r="K2976" s="7"/>
      <c r="L2976" s="7"/>
      <c r="M2976" s="7"/>
      <c r="O2976" s="51"/>
      <c r="P2976" s="51"/>
      <c r="Q2976" s="51"/>
      <c r="R2976" s="51"/>
      <c r="S2976" s="51"/>
      <c r="T2976" s="51"/>
      <c r="U2976" s="51"/>
      <c r="V2976" s="51"/>
      <c r="W2976" s="51"/>
      <c r="X2976" s="51"/>
      <c r="Y2976" s="51"/>
      <c r="Z2976" s="51"/>
      <c r="AA2976" s="51"/>
    </row>
    <row r="2977" spans="1:27" ht="11.65" customHeight="1" thickBot="1">
      <c r="A2977" s="53">
        <v>2848</v>
      </c>
      <c r="C2977" s="91" t="s">
        <v>604</v>
      </c>
      <c r="H2977" s="59" t="s">
        <v>577</v>
      </c>
      <c r="I2977" s="108">
        <v>-495366336.29625034</v>
      </c>
      <c r="J2977" s="108">
        <v>-454402119.40311217</v>
      </c>
      <c r="K2977" s="108">
        <v>-40964216.893138163</v>
      </c>
      <c r="L2977" s="108">
        <v>-60349786.081975073</v>
      </c>
      <c r="M2977" s="108">
        <v>-101314002.97511324</v>
      </c>
      <c r="N2977" s="7" t="s">
        <v>65</v>
      </c>
      <c r="O2977" s="105"/>
      <c r="P2977" s="105"/>
      <c r="Q2977" s="105"/>
      <c r="R2977" s="105"/>
      <c r="S2977" s="105"/>
      <c r="T2977" s="105"/>
      <c r="U2977" s="51"/>
      <c r="V2977" s="105"/>
      <c r="W2977" s="105"/>
      <c r="X2977" s="105"/>
      <c r="Y2977" s="105"/>
      <c r="Z2977" s="105"/>
      <c r="AA2977" s="105"/>
    </row>
    <row r="2978" spans="1:27" ht="11.65" customHeight="1" thickTop="1">
      <c r="A2978" s="53">
        <v>2849</v>
      </c>
      <c r="C2978" s="101"/>
      <c r="H2978" s="59"/>
      <c r="I2978" s="109"/>
      <c r="J2978" s="7"/>
      <c r="K2978" s="7"/>
      <c r="L2978" s="7"/>
      <c r="M2978" s="7"/>
      <c r="O2978" s="51"/>
      <c r="P2978" s="51"/>
      <c r="Q2978" s="51"/>
      <c r="R2978" s="51"/>
      <c r="S2978" s="51"/>
      <c r="T2978" s="51"/>
      <c r="U2978" s="51"/>
      <c r="V2978" s="51"/>
      <c r="W2978" s="51"/>
      <c r="X2978" s="51"/>
      <c r="Y2978" s="51"/>
      <c r="Z2978" s="51"/>
      <c r="AA2978" s="51"/>
    </row>
    <row r="2979" spans="1:27" ht="11.65" customHeight="1">
      <c r="A2979" s="53">
        <v>2850</v>
      </c>
      <c r="C2979" s="101"/>
      <c r="E2979" s="57"/>
      <c r="H2979" s="59"/>
      <c r="I2979" s="109"/>
      <c r="J2979" s="109"/>
      <c r="K2979" s="109"/>
      <c r="L2979" s="109"/>
      <c r="M2979" s="109"/>
      <c r="O2979" s="110"/>
      <c r="P2979" s="110"/>
      <c r="Q2979" s="110"/>
      <c r="R2979" s="110"/>
      <c r="S2979" s="110"/>
      <c r="T2979" s="110"/>
      <c r="U2979" s="51"/>
      <c r="V2979" s="110"/>
      <c r="W2979" s="110"/>
      <c r="X2979" s="110"/>
      <c r="Y2979" s="110"/>
      <c r="Z2979" s="110"/>
      <c r="AA2979" s="110"/>
    </row>
    <row r="2980" spans="1:27" ht="11.65" customHeight="1">
      <c r="A2980" s="53">
        <v>2851</v>
      </c>
      <c r="C2980" s="111"/>
      <c r="D2980" s="56"/>
      <c r="E2980" s="112"/>
      <c r="G2980" s="56"/>
      <c r="H2980" s="113"/>
      <c r="I2980" s="114"/>
      <c r="J2980" s="114"/>
      <c r="K2980" s="114"/>
      <c r="L2980" s="114"/>
      <c r="M2980" s="114"/>
      <c r="O2980" s="115"/>
      <c r="P2980" s="115"/>
      <c r="Q2980" s="115"/>
      <c r="R2980" s="115"/>
      <c r="S2980" s="115"/>
      <c r="T2980" s="115"/>
      <c r="U2980" s="51"/>
      <c r="V2980" s="115"/>
      <c r="W2980" s="115"/>
      <c r="X2980" s="115"/>
      <c r="Y2980" s="115"/>
      <c r="Z2980" s="115"/>
      <c r="AA2980" s="115"/>
    </row>
    <row r="2981" spans="1:27" ht="11.65" customHeight="1">
      <c r="A2981" s="53">
        <v>2852</v>
      </c>
      <c r="C2981" s="101" t="s">
        <v>605</v>
      </c>
      <c r="H2981" s="59"/>
      <c r="I2981" s="7"/>
      <c r="J2981" s="7"/>
      <c r="K2981" s="7"/>
      <c r="L2981" s="7"/>
      <c r="M2981" s="7"/>
      <c r="O2981" s="51"/>
      <c r="P2981" s="51"/>
      <c r="Q2981" s="51"/>
      <c r="R2981" s="51"/>
      <c r="S2981" s="51"/>
      <c r="T2981" s="51"/>
      <c r="U2981" s="51"/>
      <c r="V2981" s="51"/>
      <c r="W2981" s="51"/>
      <c r="X2981" s="51"/>
      <c r="Y2981" s="51"/>
      <c r="Z2981" s="51"/>
      <c r="AA2981" s="51"/>
    </row>
    <row r="2982" spans="1:27" ht="11.65" customHeight="1">
      <c r="A2982" s="53">
        <v>2853</v>
      </c>
      <c r="C2982" s="101"/>
      <c r="E2982" s="3" t="s">
        <v>569</v>
      </c>
      <c r="H2982" s="59"/>
      <c r="I2982" s="7">
        <v>-253940948.69291672</v>
      </c>
      <c r="J2982" s="7">
        <v>-229966440.93708342</v>
      </c>
      <c r="K2982" s="103">
        <v>-23974507.755833302</v>
      </c>
      <c r="L2982" s="7">
        <v>40777.847255803645</v>
      </c>
      <c r="M2982" s="7">
        <v>-23933729.908577498</v>
      </c>
      <c r="O2982" s="51"/>
      <c r="P2982" s="51"/>
      <c r="Q2982" s="51"/>
      <c r="R2982" s="51"/>
      <c r="S2982" s="51"/>
      <c r="T2982" s="51"/>
      <c r="U2982" s="51"/>
      <c r="V2982" s="51"/>
      <c r="W2982" s="51"/>
      <c r="X2982" s="51"/>
      <c r="Y2982" s="51"/>
      <c r="Z2982" s="51"/>
      <c r="AA2982" s="51"/>
    </row>
    <row r="2983" spans="1:27" ht="11.65" customHeight="1">
      <c r="A2983" s="53">
        <v>2854</v>
      </c>
      <c r="C2983" s="101"/>
      <c r="E2983" s="3" t="s">
        <v>635</v>
      </c>
      <c r="H2983" s="59"/>
      <c r="I2983" s="7">
        <v>0</v>
      </c>
      <c r="J2983" s="7">
        <v>0</v>
      </c>
      <c r="K2983" s="103">
        <v>0</v>
      </c>
      <c r="L2983" s="7">
        <v>0</v>
      </c>
      <c r="M2983" s="7">
        <v>0</v>
      </c>
      <c r="O2983" s="51"/>
      <c r="P2983" s="51"/>
      <c r="Q2983" s="51"/>
      <c r="R2983" s="51"/>
      <c r="S2983" s="51"/>
      <c r="T2983" s="51"/>
      <c r="U2983" s="51"/>
      <c r="V2983" s="51"/>
      <c r="W2983" s="51"/>
      <c r="X2983" s="51"/>
      <c r="Y2983" s="51"/>
      <c r="Z2983" s="51"/>
      <c r="AA2983" s="51"/>
    </row>
    <row r="2984" spans="1:27" ht="11.65" customHeight="1">
      <c r="A2984" s="53">
        <v>2855</v>
      </c>
      <c r="C2984" s="101"/>
      <c r="E2984" s="3" t="s">
        <v>649</v>
      </c>
      <c r="H2984" s="59"/>
      <c r="I2984" s="7">
        <v>0</v>
      </c>
      <c r="J2984" s="7">
        <v>0</v>
      </c>
      <c r="K2984" s="103">
        <v>0</v>
      </c>
      <c r="L2984" s="7">
        <v>0</v>
      </c>
      <c r="M2984" s="7">
        <v>0</v>
      </c>
      <c r="O2984" s="51"/>
      <c r="P2984" s="51"/>
      <c r="Q2984" s="51"/>
      <c r="R2984" s="51"/>
      <c r="S2984" s="51"/>
      <c r="T2984" s="51"/>
      <c r="U2984" s="51"/>
      <c r="V2984" s="51"/>
      <c r="W2984" s="51"/>
      <c r="X2984" s="51"/>
      <c r="Y2984" s="51"/>
      <c r="Z2984" s="51"/>
      <c r="AA2984" s="51"/>
    </row>
    <row r="2985" spans="1:27" ht="11.65" customHeight="1">
      <c r="A2985" s="53">
        <v>2856</v>
      </c>
      <c r="C2985" s="101"/>
      <c r="E2985" s="57" t="s">
        <v>630</v>
      </c>
      <c r="H2985" s="59"/>
      <c r="I2985" s="7">
        <v>0</v>
      </c>
      <c r="J2985" s="7">
        <v>0</v>
      </c>
      <c r="K2985" s="103">
        <v>0</v>
      </c>
      <c r="L2985" s="7">
        <v>0</v>
      </c>
      <c r="M2985" s="7">
        <v>0</v>
      </c>
      <c r="O2985" s="51"/>
      <c r="P2985" s="51"/>
      <c r="Q2985" s="51"/>
      <c r="R2985" s="51"/>
      <c r="S2985" s="51"/>
      <c r="T2985" s="51"/>
      <c r="U2985" s="51"/>
      <c r="V2985" s="51"/>
      <c r="W2985" s="51"/>
      <c r="X2985" s="51"/>
      <c r="Y2985" s="51"/>
      <c r="Z2985" s="51"/>
      <c r="AA2985" s="51"/>
    </row>
    <row r="2986" spans="1:27" ht="11.65" customHeight="1">
      <c r="A2986" s="53">
        <v>2857</v>
      </c>
      <c r="C2986" s="101"/>
      <c r="E2986" s="57" t="s">
        <v>632</v>
      </c>
      <c r="H2986" s="59"/>
      <c r="I2986" s="7">
        <v>-108692556.42166699</v>
      </c>
      <c r="J2986" s="7">
        <v>-101169830.06260599</v>
      </c>
      <c r="K2986" s="103">
        <v>-7522726.3590610009</v>
      </c>
      <c r="L2986" s="7">
        <v>-379034.81931898091</v>
      </c>
      <c r="M2986" s="7">
        <v>-7901761.1783799818</v>
      </c>
      <c r="O2986" s="51"/>
      <c r="P2986" s="51"/>
      <c r="Q2986" s="51"/>
      <c r="R2986" s="51"/>
      <c r="S2986" s="51"/>
      <c r="T2986" s="51"/>
      <c r="U2986" s="51"/>
      <c r="V2986" s="51"/>
      <c r="W2986" s="51"/>
      <c r="X2986" s="51"/>
      <c r="Y2986" s="51"/>
      <c r="Z2986" s="51"/>
      <c r="AA2986" s="51"/>
    </row>
    <row r="2987" spans="1:27" ht="11.65" customHeight="1">
      <c r="A2987" s="53">
        <v>2858</v>
      </c>
      <c r="C2987" s="101"/>
      <c r="E2987" s="57" t="s">
        <v>647</v>
      </c>
      <c r="H2987" s="59"/>
      <c r="I2987" s="7">
        <v>-6657060.8987499997</v>
      </c>
      <c r="J2987" s="7">
        <v>-6197936.574428333</v>
      </c>
      <c r="K2987" s="103">
        <v>-459124.32432166708</v>
      </c>
      <c r="L2987" s="7">
        <v>-27251.24464996811</v>
      </c>
      <c r="M2987" s="7">
        <v>-486375.56897163519</v>
      </c>
      <c r="O2987" s="51"/>
      <c r="P2987" s="51"/>
      <c r="Q2987" s="51"/>
      <c r="R2987" s="51"/>
      <c r="S2987" s="51"/>
      <c r="T2987" s="51"/>
      <c r="U2987" s="51"/>
      <c r="V2987" s="51"/>
      <c r="W2987" s="51"/>
      <c r="X2987" s="51"/>
      <c r="Y2987" s="51"/>
      <c r="Z2987" s="51"/>
      <c r="AA2987" s="51"/>
    </row>
    <row r="2988" spans="1:27" ht="11.65" customHeight="1">
      <c r="A2988" s="53">
        <v>2859</v>
      </c>
      <c r="C2988" s="101"/>
      <c r="E2988" s="3" t="s">
        <v>249</v>
      </c>
      <c r="H2988" s="59"/>
      <c r="I2988" s="7">
        <v>33673.96</v>
      </c>
      <c r="J2988" s="7">
        <v>31020.324260068486</v>
      </c>
      <c r="K2988" s="103">
        <v>2653.6357399315129</v>
      </c>
      <c r="L2988" s="7">
        <v>0</v>
      </c>
      <c r="M2988" s="7">
        <v>2653.6357399315129</v>
      </c>
      <c r="O2988" s="51"/>
      <c r="P2988" s="51"/>
      <c r="Q2988" s="51"/>
      <c r="R2988" s="51"/>
      <c r="S2988" s="51"/>
      <c r="T2988" s="51"/>
      <c r="U2988" s="51"/>
      <c r="V2988" s="51"/>
      <c r="W2988" s="51"/>
      <c r="X2988" s="51"/>
      <c r="Y2988" s="51"/>
      <c r="Z2988" s="51"/>
      <c r="AA2988" s="51"/>
    </row>
    <row r="2989" spans="1:27" ht="11.65" customHeight="1">
      <c r="A2989" s="53">
        <v>2860</v>
      </c>
      <c r="C2989" s="101"/>
      <c r="E2989" s="3" t="s">
        <v>651</v>
      </c>
      <c r="H2989" s="59"/>
      <c r="I2989" s="7">
        <v>0</v>
      </c>
      <c r="J2989" s="7">
        <v>0</v>
      </c>
      <c r="K2989" s="103">
        <v>0</v>
      </c>
      <c r="L2989" s="7">
        <v>-59658730.606999032</v>
      </c>
      <c r="M2989" s="7">
        <v>-59658730.606999032</v>
      </c>
      <c r="O2989" s="51"/>
      <c r="P2989" s="51"/>
      <c r="Q2989" s="51"/>
      <c r="R2989" s="51"/>
      <c r="S2989" s="51"/>
      <c r="T2989" s="51"/>
      <c r="U2989" s="51"/>
      <c r="V2989" s="51"/>
      <c r="W2989" s="51"/>
      <c r="X2989" s="51"/>
      <c r="Y2989" s="51"/>
      <c r="Z2989" s="51"/>
      <c r="AA2989" s="51"/>
    </row>
    <row r="2990" spans="1:27" ht="11.65" customHeight="1">
      <c r="A2990" s="53">
        <v>2861</v>
      </c>
      <c r="C2990" s="101"/>
      <c r="E2990" s="3" t="s">
        <v>634</v>
      </c>
      <c r="H2990" s="59"/>
      <c r="I2990" s="7">
        <v>-32879799.785833299</v>
      </c>
      <c r="J2990" s="7">
        <v>-25491201.548304234</v>
      </c>
      <c r="K2990" s="103">
        <v>-7388598.2375290655</v>
      </c>
      <c r="L2990" s="7">
        <v>-228810.60812494811</v>
      </c>
      <c r="M2990" s="7">
        <v>-7617408.8456540136</v>
      </c>
      <c r="O2990" s="51"/>
      <c r="P2990" s="51"/>
      <c r="Q2990" s="51"/>
      <c r="R2990" s="51"/>
      <c r="S2990" s="51"/>
      <c r="T2990" s="51"/>
      <c r="U2990" s="51"/>
      <c r="V2990" s="51"/>
      <c r="W2990" s="51"/>
      <c r="X2990" s="51"/>
      <c r="Y2990" s="51"/>
      <c r="Z2990" s="51"/>
      <c r="AA2990" s="51"/>
    </row>
    <row r="2991" spans="1:27" ht="11.65" customHeight="1">
      <c r="A2991" s="53">
        <v>2862</v>
      </c>
      <c r="C2991" s="101"/>
      <c r="E2991" s="3" t="s">
        <v>636</v>
      </c>
      <c r="H2991" s="59"/>
      <c r="I2991" s="7">
        <v>-84403959.796250001</v>
      </c>
      <c r="J2991" s="7">
        <v>-84403959.796250001</v>
      </c>
      <c r="K2991" s="103">
        <v>0</v>
      </c>
      <c r="L2991" s="7">
        <v>0</v>
      </c>
      <c r="M2991" s="7">
        <v>0</v>
      </c>
      <c r="O2991" s="51"/>
      <c r="P2991" s="51"/>
      <c r="Q2991" s="51"/>
      <c r="R2991" s="51"/>
      <c r="S2991" s="51"/>
      <c r="T2991" s="51"/>
      <c r="U2991" s="51"/>
      <c r="V2991" s="51"/>
      <c r="W2991" s="51"/>
      <c r="X2991" s="51"/>
      <c r="Y2991" s="51"/>
      <c r="Z2991" s="51"/>
      <c r="AA2991" s="51"/>
    </row>
    <row r="2992" spans="1:27" ht="11.65" customHeight="1">
      <c r="A2992" s="53">
        <v>2863</v>
      </c>
      <c r="C2992" s="101"/>
      <c r="E2992" s="3" t="s">
        <v>637</v>
      </c>
      <c r="H2992" s="59"/>
      <c r="I2992" s="7">
        <v>0</v>
      </c>
      <c r="J2992" s="7">
        <v>0</v>
      </c>
      <c r="K2992" s="103">
        <v>0</v>
      </c>
      <c r="L2992" s="7">
        <v>0</v>
      </c>
      <c r="M2992" s="7">
        <v>0</v>
      </c>
      <c r="O2992" s="51"/>
      <c r="P2992" s="51"/>
      <c r="Q2992" s="51"/>
      <c r="R2992" s="51"/>
      <c r="S2992" s="51"/>
      <c r="T2992" s="51"/>
      <c r="U2992" s="51"/>
      <c r="V2992" s="51"/>
      <c r="W2992" s="51"/>
      <c r="X2992" s="51"/>
      <c r="Y2992" s="51"/>
      <c r="Z2992" s="51"/>
      <c r="AA2992" s="51"/>
    </row>
    <row r="2993" spans="1:27" ht="11.65" customHeight="1">
      <c r="A2993" s="53">
        <v>2864</v>
      </c>
      <c r="C2993" s="101"/>
      <c r="E2993" s="3" t="s">
        <v>398</v>
      </c>
      <c r="H2993" s="59"/>
      <c r="I2993" s="7">
        <v>-1608050.00083333</v>
      </c>
      <c r="J2993" s="7">
        <v>-1608050.00083333</v>
      </c>
      <c r="K2993" s="103">
        <v>0</v>
      </c>
      <c r="L2993" s="7">
        <v>0</v>
      </c>
      <c r="M2993" s="7">
        <v>0</v>
      </c>
      <c r="O2993" s="51"/>
      <c r="P2993" s="51"/>
      <c r="Q2993" s="51"/>
      <c r="R2993" s="51"/>
      <c r="S2993" s="51"/>
      <c r="T2993" s="51"/>
      <c r="U2993" s="51"/>
      <c r="V2993" s="51"/>
      <c r="W2993" s="51"/>
      <c r="X2993" s="51"/>
      <c r="Y2993" s="51"/>
      <c r="Z2993" s="51"/>
      <c r="AA2993" s="51"/>
    </row>
    <row r="2994" spans="1:27" ht="11.65" customHeight="1">
      <c r="A2994" s="53">
        <v>2865</v>
      </c>
      <c r="C2994" s="101"/>
      <c r="E2994" s="3" t="s">
        <v>660</v>
      </c>
      <c r="H2994" s="59"/>
      <c r="I2994" s="7">
        <v>0</v>
      </c>
      <c r="J2994" s="7">
        <v>0</v>
      </c>
      <c r="K2994" s="103">
        <v>0</v>
      </c>
      <c r="L2994" s="7">
        <v>0</v>
      </c>
      <c r="M2994" s="7">
        <v>0</v>
      </c>
      <c r="O2994" s="51"/>
      <c r="P2994" s="51"/>
      <c r="Q2994" s="51"/>
      <c r="R2994" s="51"/>
      <c r="S2994" s="51"/>
      <c r="T2994" s="51"/>
      <c r="U2994" s="51"/>
      <c r="V2994" s="51"/>
      <c r="W2994" s="51"/>
      <c r="X2994" s="51"/>
      <c r="Y2994" s="51"/>
      <c r="Z2994" s="51"/>
      <c r="AA2994" s="51"/>
    </row>
    <row r="2995" spans="1:27" ht="11.65" customHeight="1">
      <c r="A2995" s="53">
        <v>2866</v>
      </c>
      <c r="C2995" s="101"/>
      <c r="E2995" s="3" t="s">
        <v>639</v>
      </c>
      <c r="H2995" s="59"/>
      <c r="I2995" s="7">
        <v>-7217634.6600000001</v>
      </c>
      <c r="J2995" s="7">
        <v>-5595720.8078669384</v>
      </c>
      <c r="K2995" s="103">
        <v>-1621913.8521330615</v>
      </c>
      <c r="L2995" s="7">
        <v>-96736.650137950433</v>
      </c>
      <c r="M2995" s="7">
        <v>-1718650.5022710119</v>
      </c>
      <c r="O2995" s="51"/>
      <c r="P2995" s="51"/>
      <c r="Q2995" s="51"/>
      <c r="R2995" s="51"/>
      <c r="S2995" s="51"/>
      <c r="T2995" s="51"/>
      <c r="U2995" s="51"/>
      <c r="V2995" s="51"/>
      <c r="W2995" s="51"/>
      <c r="X2995" s="51"/>
      <c r="Y2995" s="51"/>
      <c r="Z2995" s="51"/>
      <c r="AA2995" s="51"/>
    </row>
    <row r="2996" spans="1:27" ht="11.65" customHeight="1">
      <c r="A2996" s="53">
        <v>2867</v>
      </c>
      <c r="C2996" s="101"/>
      <c r="E2996" s="3" t="s">
        <v>480</v>
      </c>
      <c r="H2996" s="59"/>
      <c r="I2996" s="7">
        <v>0</v>
      </c>
      <c r="J2996" s="7">
        <v>0</v>
      </c>
      <c r="K2996" s="103">
        <v>0</v>
      </c>
      <c r="L2996" s="7">
        <v>0</v>
      </c>
      <c r="M2996" s="7">
        <v>0</v>
      </c>
      <c r="O2996" s="51"/>
      <c r="P2996" s="51"/>
      <c r="Q2996" s="51"/>
      <c r="R2996" s="51"/>
      <c r="S2996" s="51"/>
      <c r="T2996" s="51"/>
      <c r="U2996" s="51"/>
      <c r="V2996" s="51"/>
      <c r="W2996" s="51"/>
      <c r="X2996" s="51"/>
      <c r="Y2996" s="51"/>
      <c r="Z2996" s="51"/>
      <c r="AA2996" s="51"/>
    </row>
    <row r="2997" spans="1:27" ht="11.65" customHeight="1" thickBot="1">
      <c r="A2997" s="53">
        <v>2868</v>
      </c>
      <c r="C2997" s="101" t="s">
        <v>606</v>
      </c>
      <c r="H2997" s="59" t="s">
        <v>577</v>
      </c>
      <c r="I2997" s="118">
        <v>-495366336.2962504</v>
      </c>
      <c r="J2997" s="118">
        <v>-454402119.40311217</v>
      </c>
      <c r="K2997" s="118">
        <v>-40964216.893138163</v>
      </c>
      <c r="L2997" s="118">
        <v>-60349786.08197508</v>
      </c>
      <c r="M2997" s="118">
        <v>-101314002.97511324</v>
      </c>
      <c r="O2997" s="51">
        <v>0</v>
      </c>
      <c r="P2997" s="51"/>
      <c r="Q2997" s="51"/>
      <c r="R2997" s="51"/>
      <c r="S2997" s="51"/>
      <c r="T2997" s="51"/>
      <c r="U2997" s="51"/>
      <c r="V2997" s="51"/>
      <c r="W2997" s="51"/>
      <c r="X2997" s="51"/>
      <c r="Y2997" s="51"/>
      <c r="Z2997" s="51"/>
      <c r="AA2997" s="51"/>
    </row>
    <row r="2998" spans="1:27" ht="11.65" customHeight="1" thickTop="1">
      <c r="A2998" s="53">
        <v>2869</v>
      </c>
      <c r="C2998" s="101"/>
      <c r="H2998" s="59"/>
      <c r="I2998" s="7"/>
      <c r="J2998" s="7"/>
      <c r="K2998" s="7"/>
      <c r="L2998" s="7"/>
      <c r="M2998" s="7"/>
      <c r="O2998" s="51"/>
      <c r="P2998" s="51"/>
      <c r="Q2998" s="51"/>
      <c r="R2998" s="51"/>
      <c r="S2998" s="51"/>
      <c r="T2998" s="51"/>
      <c r="U2998" s="51"/>
      <c r="V2998" s="51"/>
      <c r="W2998" s="51"/>
      <c r="X2998" s="51"/>
      <c r="Y2998" s="51"/>
      <c r="Z2998" s="51"/>
      <c r="AA2998" s="51"/>
    </row>
    <row r="2999" spans="1:27" ht="11.65" customHeight="1">
      <c r="A2999" s="53">
        <v>2870</v>
      </c>
      <c r="C2999" s="101"/>
      <c r="H2999" s="59"/>
      <c r="I2999" s="7"/>
      <c r="J2999" s="7"/>
      <c r="K2999" s="7"/>
      <c r="L2999" s="7"/>
      <c r="M2999" s="7"/>
      <c r="O2999" s="51"/>
      <c r="P2999" s="51"/>
      <c r="Q2999" s="51"/>
      <c r="R2999" s="51"/>
      <c r="S2999" s="51"/>
      <c r="T2999" s="51"/>
      <c r="U2999" s="51"/>
      <c r="V2999" s="51"/>
      <c r="W2999" s="51"/>
      <c r="X2999" s="51"/>
      <c r="Y2999" s="51"/>
      <c r="Z2999" s="51"/>
      <c r="AA2999" s="51"/>
    </row>
    <row r="3000" spans="1:27" ht="11.65" customHeight="1" thickBot="1">
      <c r="A3000" s="53">
        <v>2871</v>
      </c>
      <c r="C3000" s="91" t="s">
        <v>607</v>
      </c>
      <c r="H3000" s="59" t="s">
        <v>577</v>
      </c>
      <c r="I3000" s="108">
        <v>-9637604587.1499996</v>
      </c>
      <c r="J3000" s="108">
        <v>-8894019697.4809151</v>
      </c>
      <c r="K3000" s="108">
        <v>-743584889.66908455</v>
      </c>
      <c r="L3000" s="108">
        <v>-47250863.017961033</v>
      </c>
      <c r="M3000" s="108">
        <v>-790835752.68704557</v>
      </c>
      <c r="N3000" s="7" t="s">
        <v>65</v>
      </c>
      <c r="O3000" s="105"/>
      <c r="P3000" s="105"/>
      <c r="Q3000" s="105"/>
      <c r="R3000" s="105"/>
      <c r="S3000" s="105"/>
      <c r="T3000" s="105"/>
      <c r="U3000" s="51"/>
      <c r="V3000" s="105"/>
      <c r="W3000" s="105"/>
      <c r="X3000" s="105"/>
      <c r="Y3000" s="105"/>
      <c r="Z3000" s="105"/>
      <c r="AA3000" s="105"/>
    </row>
    <row r="3001" spans="1:27" ht="11.65" customHeight="1" thickTop="1">
      <c r="A3001" s="53">
        <v>2872</v>
      </c>
      <c r="C3001" s="101" t="s">
        <v>608</v>
      </c>
      <c r="D3001" s="3" t="s">
        <v>609</v>
      </c>
      <c r="H3001" s="59"/>
      <c r="I3001" s="7"/>
      <c r="J3001" s="7"/>
      <c r="K3001" s="7"/>
      <c r="L3001" s="7"/>
      <c r="M3001" s="7"/>
      <c r="O3001" s="51"/>
      <c r="P3001" s="51"/>
      <c r="Q3001" s="51"/>
      <c r="R3001" s="51"/>
      <c r="S3001" s="51"/>
      <c r="T3001" s="51"/>
      <c r="U3001" s="51"/>
      <c r="V3001" s="51"/>
      <c r="W3001" s="51"/>
      <c r="X3001" s="51"/>
      <c r="Y3001" s="51"/>
      <c r="Z3001" s="51"/>
      <c r="AA3001" s="51"/>
    </row>
    <row r="3002" spans="1:27" ht="11.65" customHeight="1">
      <c r="A3002" s="53">
        <v>2873</v>
      </c>
      <c r="C3002" s="101"/>
      <c r="F3002" s="101" t="s">
        <v>270</v>
      </c>
      <c r="G3002" s="3" t="s">
        <v>634</v>
      </c>
      <c r="H3002" s="59"/>
      <c r="I3002" s="7">
        <v>0</v>
      </c>
      <c r="J3002" s="7">
        <v>0</v>
      </c>
      <c r="K3002" s="103">
        <v>0</v>
      </c>
      <c r="L3002" s="7">
        <v>0</v>
      </c>
      <c r="M3002" s="7">
        <v>0</v>
      </c>
      <c r="O3002" s="51"/>
      <c r="P3002" s="51"/>
      <c r="Q3002" s="51"/>
      <c r="R3002" s="51"/>
      <c r="S3002" s="51"/>
      <c r="T3002" s="51"/>
      <c r="U3002" s="51"/>
      <c r="V3002" s="51"/>
      <c r="W3002" s="51"/>
      <c r="X3002" s="51"/>
      <c r="Y3002" s="51"/>
      <c r="Z3002" s="51"/>
      <c r="AA3002" s="51"/>
    </row>
    <row r="3003" spans="1:27" ht="11.65" customHeight="1">
      <c r="A3003" s="53">
        <v>2874</v>
      </c>
      <c r="C3003" s="101"/>
      <c r="F3003" s="101" t="s">
        <v>270</v>
      </c>
      <c r="G3003" s="3" t="s">
        <v>634</v>
      </c>
      <c r="H3003" s="59"/>
      <c r="I3003" s="7">
        <v>0</v>
      </c>
      <c r="J3003" s="7">
        <v>0</v>
      </c>
      <c r="K3003" s="103">
        <v>0</v>
      </c>
      <c r="L3003" s="7">
        <v>0</v>
      </c>
      <c r="M3003" s="7">
        <v>0</v>
      </c>
      <c r="O3003" s="51"/>
      <c r="P3003" s="51"/>
      <c r="Q3003" s="51"/>
      <c r="R3003" s="51"/>
      <c r="S3003" s="51"/>
      <c r="T3003" s="51"/>
      <c r="U3003" s="51"/>
      <c r="V3003" s="51"/>
      <c r="W3003" s="51"/>
      <c r="X3003" s="51"/>
      <c r="Y3003" s="51"/>
      <c r="Z3003" s="51"/>
      <c r="AA3003" s="51"/>
    </row>
    <row r="3004" spans="1:27" ht="11.65" customHeight="1">
      <c r="A3004" s="53">
        <v>2875</v>
      </c>
      <c r="C3004" s="101"/>
      <c r="F3004" s="101" t="s">
        <v>270</v>
      </c>
      <c r="G3004" s="3" t="s">
        <v>636</v>
      </c>
      <c r="H3004" s="59"/>
      <c r="I3004" s="7">
        <v>0</v>
      </c>
      <c r="J3004" s="7">
        <v>0</v>
      </c>
      <c r="K3004" s="103">
        <v>0</v>
      </c>
      <c r="L3004" s="7">
        <v>0</v>
      </c>
      <c r="M3004" s="7">
        <v>0</v>
      </c>
      <c r="O3004" s="51"/>
      <c r="P3004" s="51"/>
      <c r="Q3004" s="51"/>
      <c r="R3004" s="51"/>
      <c r="S3004" s="51"/>
      <c r="T3004" s="51"/>
      <c r="U3004" s="51"/>
      <c r="V3004" s="51"/>
      <c r="W3004" s="51"/>
      <c r="X3004" s="51"/>
      <c r="Y3004" s="51"/>
      <c r="Z3004" s="51"/>
      <c r="AA3004" s="51"/>
    </row>
    <row r="3005" spans="1:27" ht="11.65" customHeight="1">
      <c r="A3005" s="53">
        <v>2876</v>
      </c>
      <c r="C3005" s="101"/>
      <c r="F3005" s="101" t="s">
        <v>270</v>
      </c>
      <c r="G3005" s="3" t="s">
        <v>249</v>
      </c>
      <c r="H3005" s="59"/>
      <c r="I3005" s="7">
        <v>0</v>
      </c>
      <c r="J3005" s="7">
        <v>0</v>
      </c>
      <c r="K3005" s="103">
        <v>0</v>
      </c>
      <c r="L3005" s="7">
        <v>0</v>
      </c>
      <c r="M3005" s="7">
        <v>0</v>
      </c>
      <c r="O3005" s="51"/>
      <c r="P3005" s="51"/>
      <c r="Q3005" s="51"/>
      <c r="R3005" s="51"/>
      <c r="S3005" s="51"/>
      <c r="T3005" s="51"/>
      <c r="U3005" s="51"/>
      <c r="V3005" s="51"/>
      <c r="W3005" s="51"/>
      <c r="X3005" s="51"/>
      <c r="Y3005" s="51"/>
      <c r="Z3005" s="51"/>
      <c r="AA3005" s="51"/>
    </row>
    <row r="3006" spans="1:27" ht="11.65" customHeight="1" thickBot="1">
      <c r="A3006" s="53">
        <v>2877</v>
      </c>
      <c r="C3006" s="101"/>
      <c r="H3006" s="59"/>
      <c r="I3006" s="118">
        <v>0</v>
      </c>
      <c r="J3006" s="118">
        <v>0</v>
      </c>
      <c r="K3006" s="118">
        <v>0</v>
      </c>
      <c r="L3006" s="118">
        <v>0</v>
      </c>
      <c r="M3006" s="118">
        <v>0</v>
      </c>
      <c r="O3006" s="51"/>
      <c r="P3006" s="51"/>
      <c r="Q3006" s="51"/>
      <c r="R3006" s="51"/>
      <c r="S3006" s="51"/>
      <c r="T3006" s="51"/>
      <c r="U3006" s="51"/>
      <c r="V3006" s="51"/>
      <c r="W3006" s="51"/>
      <c r="X3006" s="51"/>
      <c r="Y3006" s="51"/>
      <c r="Z3006" s="51"/>
      <c r="AA3006" s="51"/>
    </row>
    <row r="3007" spans="1:27" ht="11.65" customHeight="1" thickTop="1">
      <c r="A3007" s="53">
        <v>2878</v>
      </c>
      <c r="C3007" s="101"/>
      <c r="H3007" s="59"/>
      <c r="I3007" s="7"/>
      <c r="J3007" s="7"/>
      <c r="K3007" s="7"/>
      <c r="L3007" s="7"/>
      <c r="M3007" s="7"/>
      <c r="O3007" s="51"/>
      <c r="P3007" s="51"/>
      <c r="Q3007" s="51"/>
      <c r="R3007" s="51"/>
      <c r="S3007" s="51"/>
      <c r="T3007" s="51"/>
      <c r="U3007" s="51"/>
      <c r="V3007" s="51"/>
      <c r="W3007" s="51"/>
      <c r="X3007" s="51"/>
      <c r="Y3007" s="51"/>
      <c r="Z3007" s="51"/>
      <c r="AA3007" s="51"/>
    </row>
    <row r="3008" spans="1:27" ht="11.65" customHeight="1">
      <c r="A3008" s="53">
        <v>2879</v>
      </c>
      <c r="C3008" s="101"/>
      <c r="H3008" s="59"/>
      <c r="I3008" s="7"/>
      <c r="J3008" s="7"/>
      <c r="K3008" s="7"/>
      <c r="L3008" s="7"/>
      <c r="M3008" s="7"/>
      <c r="O3008" s="51"/>
      <c r="P3008" s="51"/>
      <c r="Q3008" s="51"/>
      <c r="R3008" s="51"/>
      <c r="S3008" s="51"/>
      <c r="T3008" s="51"/>
      <c r="U3008" s="51"/>
      <c r="V3008" s="51"/>
      <c r="W3008" s="51"/>
      <c r="X3008" s="51"/>
      <c r="Y3008" s="51"/>
      <c r="Z3008" s="51"/>
      <c r="AA3008" s="51"/>
    </row>
    <row r="3009" spans="1:27" ht="11.65" customHeight="1">
      <c r="A3009" s="53">
        <v>2880</v>
      </c>
      <c r="C3009" s="101" t="s">
        <v>610</v>
      </c>
      <c r="D3009" s="3" t="s">
        <v>611</v>
      </c>
      <c r="H3009" s="59"/>
      <c r="I3009" s="7"/>
      <c r="J3009" s="7"/>
      <c r="K3009" s="7"/>
      <c r="L3009" s="7"/>
      <c r="M3009" s="7"/>
      <c r="O3009" s="51"/>
      <c r="P3009" s="51"/>
      <c r="Q3009" s="51"/>
      <c r="R3009" s="51"/>
      <c r="S3009" s="51"/>
      <c r="T3009" s="51"/>
      <c r="U3009" s="51"/>
      <c r="V3009" s="51"/>
      <c r="W3009" s="51"/>
      <c r="X3009" s="51"/>
      <c r="Y3009" s="51"/>
      <c r="Z3009" s="51"/>
      <c r="AA3009" s="51"/>
    </row>
    <row r="3010" spans="1:27" ht="11.65" customHeight="1">
      <c r="A3010" s="53">
        <v>2881</v>
      </c>
      <c r="C3010" s="101"/>
      <c r="F3010" s="101" t="s">
        <v>666</v>
      </c>
      <c r="G3010" s="3" t="s">
        <v>569</v>
      </c>
      <c r="H3010" s="59"/>
      <c r="I3010" s="7">
        <v>-11274657.528333332</v>
      </c>
      <c r="J3010" s="7">
        <v>-9546230.8404166624</v>
      </c>
      <c r="K3010" s="103">
        <v>-1728426.68791667</v>
      </c>
      <c r="L3010" s="7">
        <v>-34451.792083329987</v>
      </c>
      <c r="M3010" s="7">
        <v>-1762878.48</v>
      </c>
      <c r="O3010" s="51"/>
      <c r="P3010" s="51"/>
      <c r="Q3010" s="51"/>
      <c r="R3010" s="51"/>
      <c r="S3010" s="51"/>
      <c r="T3010" s="51"/>
      <c r="U3010" s="51"/>
      <c r="V3010" s="51"/>
      <c r="W3010" s="51"/>
      <c r="X3010" s="51"/>
      <c r="Y3010" s="51"/>
      <c r="Z3010" s="51"/>
      <c r="AA3010" s="51"/>
    </row>
    <row r="3011" spans="1:27" ht="11.65" customHeight="1">
      <c r="A3011" s="53">
        <v>2882</v>
      </c>
      <c r="C3011" s="101"/>
      <c r="F3011" s="101" t="s">
        <v>638</v>
      </c>
      <c r="G3011" s="3" t="s">
        <v>647</v>
      </c>
      <c r="H3011" s="59"/>
      <c r="I3011" s="7">
        <v>0</v>
      </c>
      <c r="J3011" s="7">
        <v>0</v>
      </c>
      <c r="K3011" s="103">
        <v>0</v>
      </c>
      <c r="L3011" s="7">
        <v>0</v>
      </c>
      <c r="M3011" s="7">
        <v>0</v>
      </c>
      <c r="O3011" s="51"/>
      <c r="P3011" s="51"/>
      <c r="Q3011" s="51"/>
      <c r="R3011" s="51"/>
      <c r="S3011" s="51"/>
      <c r="T3011" s="51"/>
      <c r="U3011" s="51"/>
      <c r="V3011" s="51"/>
      <c r="W3011" s="51"/>
      <c r="X3011" s="51"/>
      <c r="Y3011" s="51"/>
      <c r="Z3011" s="51"/>
      <c r="AA3011" s="51"/>
    </row>
    <row r="3012" spans="1:27" ht="11.65" customHeight="1">
      <c r="A3012" s="53">
        <v>2883</v>
      </c>
      <c r="C3012" s="101"/>
      <c r="F3012" s="101" t="s">
        <v>671</v>
      </c>
      <c r="G3012" s="3" t="s">
        <v>249</v>
      </c>
      <c r="H3012" s="59"/>
      <c r="I3012" s="7">
        <v>0</v>
      </c>
      <c r="J3012" s="7">
        <v>0</v>
      </c>
      <c r="K3012" s="103">
        <v>0</v>
      </c>
      <c r="L3012" s="7">
        <v>0</v>
      </c>
      <c r="M3012" s="7">
        <v>0</v>
      </c>
      <c r="O3012" s="51"/>
      <c r="P3012" s="51"/>
      <c r="Q3012" s="51"/>
      <c r="R3012" s="51"/>
      <c r="S3012" s="51"/>
      <c r="T3012" s="51"/>
      <c r="U3012" s="51"/>
      <c r="V3012" s="51"/>
      <c r="W3012" s="51"/>
      <c r="X3012" s="51"/>
      <c r="Y3012" s="51"/>
      <c r="Z3012" s="51"/>
      <c r="AA3012" s="51"/>
    </row>
    <row r="3013" spans="1:27" ht="11.65" customHeight="1">
      <c r="A3013" s="53">
        <v>2884</v>
      </c>
      <c r="C3013" s="101"/>
      <c r="F3013" s="101" t="s">
        <v>650</v>
      </c>
      <c r="G3013" s="3" t="s">
        <v>632</v>
      </c>
      <c r="H3013" s="59"/>
      <c r="I3013" s="7">
        <v>-3578677.1516666701</v>
      </c>
      <c r="J3013" s="7">
        <v>-3330993.135155254</v>
      </c>
      <c r="K3013" s="103">
        <v>-247684.01651141618</v>
      </c>
      <c r="L3013" s="7">
        <v>-8699.7525102032523</v>
      </c>
      <c r="M3013" s="7">
        <v>-256383.76902161943</v>
      </c>
      <c r="O3013" s="51"/>
      <c r="P3013" s="51"/>
      <c r="Q3013" s="51"/>
      <c r="R3013" s="51"/>
      <c r="S3013" s="51"/>
      <c r="T3013" s="51"/>
      <c r="U3013" s="51"/>
      <c r="V3013" s="51"/>
      <c r="W3013" s="51"/>
      <c r="X3013" s="51"/>
      <c r="Y3013" s="51"/>
      <c r="Z3013" s="51"/>
      <c r="AA3013" s="51"/>
    </row>
    <row r="3014" spans="1:27" ht="11.65" customHeight="1">
      <c r="A3014" s="53">
        <v>2885</v>
      </c>
      <c r="C3014" s="101"/>
      <c r="F3014" s="101" t="s">
        <v>671</v>
      </c>
      <c r="G3014" s="3" t="s">
        <v>634</v>
      </c>
      <c r="H3014" s="59"/>
      <c r="I3014" s="7">
        <v>0</v>
      </c>
      <c r="J3014" s="7">
        <v>0</v>
      </c>
      <c r="K3014" s="103">
        <v>0</v>
      </c>
      <c r="L3014" s="7">
        <v>0</v>
      </c>
      <c r="M3014" s="7">
        <v>0</v>
      </c>
      <c r="O3014" s="51"/>
      <c r="P3014" s="51"/>
      <c r="Q3014" s="51"/>
      <c r="R3014" s="51"/>
      <c r="S3014" s="51"/>
      <c r="T3014" s="51"/>
      <c r="U3014" s="51"/>
      <c r="V3014" s="51"/>
      <c r="W3014" s="51"/>
      <c r="X3014" s="51"/>
      <c r="Y3014" s="51"/>
      <c r="Z3014" s="51"/>
      <c r="AA3014" s="51"/>
    </row>
    <row r="3015" spans="1:27" ht="11.65" customHeight="1">
      <c r="A3015" s="53">
        <v>2886</v>
      </c>
      <c r="C3015" s="101"/>
      <c r="F3015" s="101" t="s">
        <v>671</v>
      </c>
      <c r="G3015" s="3" t="s">
        <v>636</v>
      </c>
      <c r="H3015" s="59"/>
      <c r="I3015" s="7">
        <v>0</v>
      </c>
      <c r="J3015" s="7">
        <v>0</v>
      </c>
      <c r="K3015" s="103">
        <v>0</v>
      </c>
      <c r="L3015" s="7">
        <v>0</v>
      </c>
      <c r="M3015" s="7">
        <v>0</v>
      </c>
      <c r="O3015" s="51"/>
      <c r="P3015" s="51"/>
      <c r="Q3015" s="51"/>
      <c r="R3015" s="51"/>
      <c r="S3015" s="51"/>
      <c r="T3015" s="51"/>
      <c r="U3015" s="51"/>
      <c r="V3015" s="51"/>
      <c r="W3015" s="51"/>
      <c r="X3015" s="51"/>
      <c r="Y3015" s="51"/>
      <c r="Z3015" s="51"/>
      <c r="AA3015" s="51"/>
    </row>
    <row r="3016" spans="1:27" ht="11.65" customHeight="1">
      <c r="A3016" s="53">
        <v>2887</v>
      </c>
      <c r="C3016" s="101"/>
      <c r="F3016" s="101" t="s">
        <v>270</v>
      </c>
      <c r="G3016" s="3" t="s">
        <v>637</v>
      </c>
      <c r="H3016" s="59"/>
      <c r="I3016" s="7">
        <v>0</v>
      </c>
      <c r="J3016" s="7">
        <v>0</v>
      </c>
      <c r="K3016" s="103">
        <v>0</v>
      </c>
      <c r="L3016" s="7">
        <v>0</v>
      </c>
      <c r="M3016" s="7">
        <v>0</v>
      </c>
      <c r="O3016" s="51"/>
      <c r="P3016" s="51"/>
      <c r="Q3016" s="51"/>
      <c r="R3016" s="51"/>
      <c r="S3016" s="51"/>
      <c r="T3016" s="51"/>
      <c r="U3016" s="51"/>
      <c r="V3016" s="51"/>
      <c r="W3016" s="51"/>
      <c r="X3016" s="51"/>
      <c r="Y3016" s="51"/>
      <c r="Z3016" s="51"/>
      <c r="AA3016" s="51"/>
    </row>
    <row r="3017" spans="1:27" ht="11.65" customHeight="1">
      <c r="A3017" s="53">
        <v>2888</v>
      </c>
      <c r="C3017" s="101"/>
      <c r="F3017" s="101" t="s">
        <v>270</v>
      </c>
      <c r="G3017" s="3" t="s">
        <v>398</v>
      </c>
      <c r="H3017" s="59"/>
      <c r="I3017" s="7">
        <v>0</v>
      </c>
      <c r="J3017" s="7">
        <v>0</v>
      </c>
      <c r="K3017" s="103">
        <v>0</v>
      </c>
      <c r="L3017" s="7">
        <v>0</v>
      </c>
      <c r="M3017" s="7">
        <v>0</v>
      </c>
      <c r="O3017" s="51"/>
      <c r="P3017" s="51"/>
      <c r="Q3017" s="51"/>
      <c r="R3017" s="51"/>
      <c r="S3017" s="51"/>
      <c r="T3017" s="51"/>
      <c r="U3017" s="51"/>
      <c r="V3017" s="51"/>
      <c r="W3017" s="51"/>
      <c r="X3017" s="51"/>
      <c r="Y3017" s="51"/>
      <c r="Z3017" s="51"/>
      <c r="AA3017" s="51"/>
    </row>
    <row r="3018" spans="1:27" ht="11.65" customHeight="1">
      <c r="A3018" s="53">
        <v>2889</v>
      </c>
      <c r="C3018" s="101"/>
      <c r="F3018" s="101" t="s">
        <v>270</v>
      </c>
      <c r="G3018" s="3" t="s">
        <v>630</v>
      </c>
      <c r="H3018" s="59"/>
      <c r="I3018" s="7">
        <v>0</v>
      </c>
      <c r="J3018" s="7">
        <v>0</v>
      </c>
      <c r="K3018" s="103">
        <v>0</v>
      </c>
      <c r="L3018" s="7">
        <v>0</v>
      </c>
      <c r="M3018" s="7">
        <v>0</v>
      </c>
      <c r="O3018" s="51"/>
      <c r="P3018" s="51"/>
      <c r="Q3018" s="51"/>
      <c r="R3018" s="51"/>
      <c r="S3018" s="51"/>
      <c r="T3018" s="51"/>
      <c r="U3018" s="51"/>
      <c r="V3018" s="51"/>
      <c r="W3018" s="51"/>
      <c r="X3018" s="51"/>
      <c r="Y3018" s="51"/>
      <c r="Z3018" s="51"/>
      <c r="AA3018" s="51"/>
    </row>
    <row r="3019" spans="1:27" ht="11.65" customHeight="1" thickBot="1">
      <c r="A3019" s="53">
        <v>2890</v>
      </c>
      <c r="C3019" s="101"/>
      <c r="H3019" s="59" t="s">
        <v>612</v>
      </c>
      <c r="I3019" s="118">
        <v>-14853334.680000003</v>
      </c>
      <c r="J3019" s="118">
        <v>-12877223.975571916</v>
      </c>
      <c r="K3019" s="118">
        <v>-1976110.7044280861</v>
      </c>
      <c r="L3019" s="118">
        <v>-43151.544593533239</v>
      </c>
      <c r="M3019" s="118">
        <v>-2019262.2490216193</v>
      </c>
      <c r="O3019" s="51"/>
      <c r="P3019" s="51"/>
      <c r="Q3019" s="51"/>
      <c r="R3019" s="51"/>
      <c r="S3019" s="51"/>
      <c r="T3019" s="51"/>
      <c r="U3019" s="51"/>
      <c r="V3019" s="51"/>
      <c r="W3019" s="51"/>
      <c r="X3019" s="51"/>
      <c r="Y3019" s="51"/>
      <c r="Z3019" s="51"/>
      <c r="AA3019" s="51"/>
    </row>
    <row r="3020" spans="1:27" ht="11.65" customHeight="1" thickTop="1">
      <c r="A3020" s="53">
        <v>2891</v>
      </c>
      <c r="C3020" s="101"/>
      <c r="H3020" s="59"/>
      <c r="I3020" s="7"/>
      <c r="J3020" s="7"/>
      <c r="K3020" s="7"/>
      <c r="L3020" s="7"/>
      <c r="M3020" s="7"/>
      <c r="O3020" s="51"/>
      <c r="P3020" s="51"/>
      <c r="Q3020" s="51"/>
      <c r="R3020" s="51"/>
      <c r="S3020" s="51"/>
      <c r="T3020" s="51"/>
      <c r="U3020" s="51"/>
      <c r="V3020" s="51"/>
      <c r="W3020" s="51"/>
      <c r="X3020" s="51"/>
      <c r="Y3020" s="51"/>
      <c r="Z3020" s="51"/>
      <c r="AA3020" s="51"/>
    </row>
    <row r="3021" spans="1:27" ht="11.65" customHeight="1">
      <c r="A3021" s="53">
        <v>2892</v>
      </c>
      <c r="C3021" s="101"/>
      <c r="H3021" s="59"/>
      <c r="I3021" s="7"/>
      <c r="J3021" s="7"/>
      <c r="K3021" s="7"/>
      <c r="L3021" s="7"/>
      <c r="M3021" s="7"/>
      <c r="O3021" s="51"/>
      <c r="P3021" s="51"/>
      <c r="Q3021" s="51"/>
      <c r="R3021" s="51"/>
      <c r="S3021" s="51"/>
      <c r="T3021" s="51"/>
      <c r="U3021" s="51"/>
      <c r="V3021" s="51"/>
      <c r="W3021" s="51"/>
      <c r="X3021" s="51"/>
      <c r="Y3021" s="51"/>
      <c r="Z3021" s="51"/>
      <c r="AA3021" s="51"/>
    </row>
    <row r="3022" spans="1:27" ht="11.65" customHeight="1">
      <c r="A3022" s="53">
        <v>2893</v>
      </c>
      <c r="C3022" s="101" t="s">
        <v>613</v>
      </c>
      <c r="D3022" s="3" t="s">
        <v>614</v>
      </c>
      <c r="H3022" s="59"/>
      <c r="I3022" s="7"/>
      <c r="J3022" s="7"/>
      <c r="K3022" s="7"/>
      <c r="L3022" s="7"/>
      <c r="M3022" s="7"/>
      <c r="O3022" s="51"/>
      <c r="P3022" s="51"/>
      <c r="Q3022" s="51"/>
      <c r="R3022" s="51"/>
      <c r="S3022" s="51"/>
      <c r="T3022" s="51"/>
      <c r="U3022" s="51"/>
      <c r="V3022" s="51"/>
      <c r="W3022" s="51"/>
      <c r="X3022" s="51"/>
      <c r="Y3022" s="51"/>
      <c r="Z3022" s="51"/>
      <c r="AA3022" s="51"/>
    </row>
    <row r="3023" spans="1:27" ht="11.65" customHeight="1">
      <c r="A3023" s="53">
        <v>2894</v>
      </c>
      <c r="C3023" s="101"/>
      <c r="F3023" s="101" t="s">
        <v>270</v>
      </c>
      <c r="G3023" s="3" t="s">
        <v>635</v>
      </c>
      <c r="H3023" s="59"/>
      <c r="I3023" s="7">
        <v>0</v>
      </c>
      <c r="J3023" s="7">
        <v>0</v>
      </c>
      <c r="K3023" s="103">
        <v>0</v>
      </c>
      <c r="L3023" s="7">
        <v>0</v>
      </c>
      <c r="M3023" s="7">
        <v>0</v>
      </c>
      <c r="O3023" s="51"/>
      <c r="P3023" s="51"/>
      <c r="Q3023" s="51"/>
      <c r="R3023" s="51"/>
      <c r="S3023" s="51"/>
      <c r="T3023" s="51"/>
      <c r="U3023" s="51"/>
      <c r="V3023" s="51"/>
      <c r="W3023" s="51"/>
      <c r="X3023" s="51"/>
      <c r="Y3023" s="51"/>
      <c r="Z3023" s="51"/>
      <c r="AA3023" s="51"/>
    </row>
    <row r="3024" spans="1:27" ht="11.65" customHeight="1">
      <c r="A3024" s="53">
        <v>2895</v>
      </c>
      <c r="C3024" s="101"/>
      <c r="E3024" s="57"/>
      <c r="F3024" s="101" t="s">
        <v>270</v>
      </c>
      <c r="G3024" s="3" t="s">
        <v>649</v>
      </c>
      <c r="H3024" s="59"/>
      <c r="I3024" s="7">
        <v>0</v>
      </c>
      <c r="J3024" s="7">
        <v>0</v>
      </c>
      <c r="K3024" s="103">
        <v>0</v>
      </c>
      <c r="L3024" s="7">
        <v>0</v>
      </c>
      <c r="M3024" s="7">
        <v>0</v>
      </c>
      <c r="O3024" s="51"/>
      <c r="P3024" s="51"/>
      <c r="Q3024" s="51"/>
      <c r="R3024" s="51"/>
      <c r="S3024" s="51"/>
      <c r="T3024" s="51"/>
      <c r="U3024" s="51"/>
      <c r="V3024" s="51"/>
      <c r="W3024" s="51"/>
      <c r="X3024" s="51"/>
      <c r="Y3024" s="51"/>
      <c r="Z3024" s="51"/>
      <c r="AA3024" s="51"/>
    </row>
    <row r="3025" spans="1:27" ht="11.65" customHeight="1">
      <c r="A3025" s="53">
        <v>2896</v>
      </c>
      <c r="C3025" s="101"/>
      <c r="F3025" s="101" t="s">
        <v>270</v>
      </c>
      <c r="G3025" s="3" t="s">
        <v>249</v>
      </c>
      <c r="H3025" s="59"/>
      <c r="I3025" s="7">
        <v>0</v>
      </c>
      <c r="J3025" s="7">
        <v>0</v>
      </c>
      <c r="K3025" s="103">
        <v>0</v>
      </c>
      <c r="L3025" s="7">
        <v>0</v>
      </c>
      <c r="M3025" s="7">
        <v>0</v>
      </c>
      <c r="O3025" s="51"/>
      <c r="P3025" s="51"/>
      <c r="Q3025" s="51"/>
      <c r="R3025" s="51"/>
      <c r="S3025" s="51"/>
      <c r="T3025" s="51"/>
      <c r="U3025" s="51"/>
      <c r="V3025" s="51"/>
      <c r="W3025" s="51"/>
      <c r="X3025" s="51"/>
      <c r="Y3025" s="51"/>
      <c r="Z3025" s="51"/>
      <c r="AA3025" s="51"/>
    </row>
    <row r="3026" spans="1:27" ht="11.65" customHeight="1">
      <c r="A3026" s="53">
        <v>2897</v>
      </c>
      <c r="C3026" s="101"/>
      <c r="F3026" s="101" t="s">
        <v>270</v>
      </c>
      <c r="G3026" s="3" t="s">
        <v>634</v>
      </c>
      <c r="H3026" s="59"/>
      <c r="I3026" s="7">
        <v>-2671691.3275000001</v>
      </c>
      <c r="J3026" s="7">
        <v>-2071321.0709240017</v>
      </c>
      <c r="K3026" s="103">
        <v>-600370.25657599827</v>
      </c>
      <c r="L3026" s="7">
        <v>-35021.412175032892</v>
      </c>
      <c r="M3026" s="7">
        <v>-635391.66875103116</v>
      </c>
      <c r="O3026" s="51"/>
      <c r="P3026" s="51"/>
      <c r="Q3026" s="51"/>
      <c r="R3026" s="51"/>
      <c r="S3026" s="51"/>
      <c r="T3026" s="51"/>
      <c r="U3026" s="51"/>
      <c r="V3026" s="51"/>
      <c r="W3026" s="51"/>
      <c r="X3026" s="51"/>
      <c r="Y3026" s="51"/>
      <c r="Z3026" s="51"/>
      <c r="AA3026" s="51"/>
    </row>
    <row r="3027" spans="1:27" ht="11.65" customHeight="1">
      <c r="A3027" s="53">
        <v>2898</v>
      </c>
      <c r="C3027" s="101"/>
      <c r="F3027" s="101" t="s">
        <v>270</v>
      </c>
      <c r="G3027" s="3" t="s">
        <v>636</v>
      </c>
      <c r="H3027" s="59"/>
      <c r="I3027" s="7">
        <v>0</v>
      </c>
      <c r="J3027" s="7">
        <v>0</v>
      </c>
      <c r="K3027" s="103">
        <v>0</v>
      </c>
      <c r="L3027" s="7">
        <v>0</v>
      </c>
      <c r="M3027" s="7">
        <v>0</v>
      </c>
      <c r="O3027" s="51"/>
      <c r="P3027" s="51"/>
      <c r="Q3027" s="51"/>
      <c r="R3027" s="51"/>
      <c r="S3027" s="51"/>
      <c r="T3027" s="51"/>
      <c r="U3027" s="51"/>
      <c r="V3027" s="51"/>
      <c r="W3027" s="51"/>
      <c r="X3027" s="51"/>
      <c r="Y3027" s="51"/>
      <c r="Z3027" s="51"/>
      <c r="AA3027" s="51"/>
    </row>
    <row r="3028" spans="1:27" ht="11.65" customHeight="1">
      <c r="A3028" s="53">
        <v>2899</v>
      </c>
      <c r="C3028" s="101"/>
      <c r="F3028" s="101" t="s">
        <v>270</v>
      </c>
      <c r="G3028" s="3" t="s">
        <v>636</v>
      </c>
      <c r="H3028" s="59"/>
      <c r="I3028" s="7">
        <v>0</v>
      </c>
      <c r="J3028" s="7">
        <v>0</v>
      </c>
      <c r="K3028" s="103">
        <v>0</v>
      </c>
      <c r="L3028" s="7">
        <v>0</v>
      </c>
      <c r="M3028" s="7">
        <v>0</v>
      </c>
      <c r="O3028" s="51"/>
      <c r="P3028" s="51"/>
      <c r="Q3028" s="51"/>
      <c r="R3028" s="51"/>
      <c r="S3028" s="51"/>
      <c r="T3028" s="51"/>
      <c r="U3028" s="51"/>
      <c r="V3028" s="51"/>
      <c r="W3028" s="51"/>
      <c r="X3028" s="51"/>
      <c r="Y3028" s="51"/>
      <c r="Z3028" s="51"/>
      <c r="AA3028" s="51"/>
    </row>
    <row r="3029" spans="1:27" ht="11.65" customHeight="1">
      <c r="A3029" s="53">
        <v>2900</v>
      </c>
      <c r="C3029" s="101"/>
      <c r="H3029" s="59" t="s">
        <v>612</v>
      </c>
      <c r="I3029" s="106">
        <v>-2671691.3275000001</v>
      </c>
      <c r="J3029" s="106">
        <v>-2071321.0709240017</v>
      </c>
      <c r="K3029" s="106">
        <v>-600370.25657599827</v>
      </c>
      <c r="L3029" s="106">
        <v>-35021.412175032892</v>
      </c>
      <c r="M3029" s="106">
        <v>-635391.66875103116</v>
      </c>
      <c r="O3029" s="51"/>
      <c r="P3029" s="51"/>
      <c r="Q3029" s="51"/>
      <c r="R3029" s="51"/>
      <c r="S3029" s="51"/>
      <c r="T3029" s="51"/>
      <c r="U3029" s="51"/>
      <c r="V3029" s="51"/>
      <c r="W3029" s="51"/>
      <c r="X3029" s="51"/>
      <c r="Y3029" s="51"/>
      <c r="Z3029" s="51"/>
      <c r="AA3029" s="51"/>
    </row>
    <row r="3030" spans="1:27" ht="11.65" customHeight="1">
      <c r="A3030" s="53">
        <v>2901</v>
      </c>
      <c r="C3030" s="101"/>
      <c r="H3030" s="59"/>
      <c r="I3030" s="7"/>
      <c r="J3030" s="7"/>
      <c r="K3030" s="7"/>
      <c r="L3030" s="7"/>
      <c r="M3030" s="7"/>
      <c r="O3030" s="51"/>
      <c r="P3030" s="51"/>
      <c r="Q3030" s="51"/>
      <c r="R3030" s="51"/>
      <c r="S3030" s="51"/>
      <c r="T3030" s="51"/>
      <c r="U3030" s="51"/>
      <c r="V3030" s="51"/>
      <c r="W3030" s="51"/>
      <c r="X3030" s="51"/>
      <c r="Y3030" s="51"/>
      <c r="Z3030" s="51"/>
      <c r="AA3030" s="51"/>
    </row>
    <row r="3031" spans="1:27" ht="11.65" customHeight="1">
      <c r="A3031" s="53">
        <v>2902</v>
      </c>
      <c r="C3031" s="101"/>
      <c r="H3031" s="59"/>
      <c r="I3031" s="7"/>
      <c r="J3031" s="7"/>
      <c r="K3031" s="7"/>
      <c r="L3031" s="7"/>
      <c r="M3031" s="7"/>
      <c r="O3031" s="51"/>
      <c r="P3031" s="51"/>
      <c r="Q3031" s="51"/>
      <c r="R3031" s="51"/>
      <c r="S3031" s="51"/>
      <c r="T3031" s="51"/>
      <c r="U3031" s="51"/>
      <c r="V3031" s="51"/>
      <c r="W3031" s="51"/>
      <c r="X3031" s="51"/>
      <c r="Y3031" s="51"/>
      <c r="Z3031" s="51"/>
      <c r="AA3031" s="51"/>
    </row>
    <row r="3032" spans="1:27" ht="11.65" customHeight="1">
      <c r="A3032" s="53">
        <v>2903</v>
      </c>
      <c r="C3032" s="101" t="s">
        <v>615</v>
      </c>
      <c r="D3032" s="3" t="s">
        <v>616</v>
      </c>
      <c r="H3032" s="59"/>
      <c r="I3032" s="7"/>
      <c r="J3032" s="7"/>
      <c r="K3032" s="7"/>
      <c r="L3032" s="7"/>
      <c r="M3032" s="7"/>
      <c r="O3032" s="51"/>
      <c r="P3032" s="51"/>
      <c r="Q3032" s="51"/>
      <c r="R3032" s="51"/>
      <c r="S3032" s="51"/>
      <c r="T3032" s="51"/>
      <c r="U3032" s="51"/>
      <c r="V3032" s="51"/>
      <c r="W3032" s="51"/>
      <c r="X3032" s="51"/>
      <c r="Y3032" s="51"/>
      <c r="Z3032" s="51"/>
      <c r="AA3032" s="51"/>
    </row>
    <row r="3033" spans="1:27" ht="11.65" customHeight="1">
      <c r="A3033" s="53">
        <v>2904</v>
      </c>
      <c r="C3033" s="101"/>
      <c r="F3033" s="101" t="s">
        <v>670</v>
      </c>
      <c r="G3033" s="3" t="s">
        <v>569</v>
      </c>
      <c r="H3033" s="59"/>
      <c r="I3033" s="7">
        <v>30374136.310833301</v>
      </c>
      <c r="J3033" s="7">
        <v>30380183.510833301</v>
      </c>
      <c r="K3033" s="103">
        <v>-6047.2</v>
      </c>
      <c r="L3033" s="7">
        <v>-1511.8000000000002</v>
      </c>
      <c r="M3033" s="7">
        <v>-7559</v>
      </c>
      <c r="O3033" s="51"/>
      <c r="P3033" s="51"/>
      <c r="Q3033" s="51"/>
      <c r="R3033" s="51"/>
      <c r="S3033" s="51"/>
      <c r="T3033" s="51"/>
      <c r="U3033" s="51"/>
      <c r="V3033" s="51"/>
      <c r="W3033" s="51"/>
      <c r="X3033" s="51"/>
      <c r="Y3033" s="51"/>
      <c r="Z3033" s="51"/>
      <c r="AA3033" s="51"/>
    </row>
    <row r="3034" spans="1:27" ht="11.65" customHeight="1">
      <c r="A3034" s="53">
        <v>2905</v>
      </c>
      <c r="C3034" s="101"/>
      <c r="F3034" s="101" t="s">
        <v>673</v>
      </c>
      <c r="G3034" s="3" t="s">
        <v>635</v>
      </c>
      <c r="H3034" s="59"/>
      <c r="I3034" s="7">
        <v>0</v>
      </c>
      <c r="J3034" s="7">
        <v>0</v>
      </c>
      <c r="K3034" s="103">
        <v>0</v>
      </c>
      <c r="L3034" s="7">
        <v>0</v>
      </c>
      <c r="M3034" s="7">
        <v>0</v>
      </c>
      <c r="O3034" s="51"/>
      <c r="P3034" s="51"/>
      <c r="Q3034" s="51"/>
      <c r="R3034" s="51"/>
      <c r="S3034" s="51"/>
      <c r="T3034" s="51"/>
      <c r="U3034" s="51"/>
      <c r="V3034" s="51"/>
      <c r="W3034" s="51"/>
      <c r="X3034" s="51"/>
      <c r="Y3034" s="51"/>
      <c r="Z3034" s="51"/>
      <c r="AA3034" s="51"/>
    </row>
    <row r="3035" spans="1:27" ht="11.65" customHeight="1">
      <c r="A3035" s="53">
        <v>2906</v>
      </c>
      <c r="C3035" s="101"/>
      <c r="F3035" s="101" t="s">
        <v>672</v>
      </c>
      <c r="G3035" s="3" t="s">
        <v>649</v>
      </c>
      <c r="H3035" s="59"/>
      <c r="I3035" s="7">
        <v>0</v>
      </c>
      <c r="J3035" s="7">
        <v>0</v>
      </c>
      <c r="K3035" s="103">
        <v>0</v>
      </c>
      <c r="L3035" s="7">
        <v>0</v>
      </c>
      <c r="M3035" s="7">
        <v>0</v>
      </c>
      <c r="O3035" s="51"/>
      <c r="P3035" s="51"/>
      <c r="Q3035" s="51"/>
      <c r="R3035" s="51"/>
      <c r="S3035" s="51"/>
      <c r="T3035" s="51"/>
      <c r="U3035" s="51"/>
      <c r="V3035" s="51"/>
      <c r="W3035" s="51"/>
      <c r="X3035" s="51"/>
      <c r="Y3035" s="51"/>
      <c r="Z3035" s="51"/>
      <c r="AA3035" s="51"/>
    </row>
    <row r="3036" spans="1:27" ht="11.65" customHeight="1">
      <c r="A3036" s="53">
        <v>2907</v>
      </c>
      <c r="C3036" s="101"/>
      <c r="F3036" s="101" t="s">
        <v>270</v>
      </c>
      <c r="G3036" s="3" t="s">
        <v>637</v>
      </c>
      <c r="H3036" s="59"/>
      <c r="I3036" s="7">
        <v>0</v>
      </c>
      <c r="J3036" s="7">
        <v>0</v>
      </c>
      <c r="K3036" s="103">
        <v>0</v>
      </c>
      <c r="L3036" s="7">
        <v>0</v>
      </c>
      <c r="M3036" s="7">
        <v>0</v>
      </c>
      <c r="O3036" s="51"/>
      <c r="P3036" s="51"/>
      <c r="Q3036" s="51"/>
      <c r="R3036" s="51"/>
      <c r="S3036" s="51"/>
      <c r="T3036" s="51"/>
      <c r="U3036" s="51"/>
      <c r="V3036" s="51"/>
      <c r="W3036" s="51"/>
      <c r="X3036" s="51"/>
      <c r="Y3036" s="51"/>
      <c r="Z3036" s="51"/>
      <c r="AA3036" s="51"/>
    </row>
    <row r="3037" spans="1:27" ht="11.65" customHeight="1">
      <c r="A3037" s="53">
        <v>2908</v>
      </c>
      <c r="C3037" s="101"/>
      <c r="F3037" s="101" t="s">
        <v>270</v>
      </c>
      <c r="G3037" s="3" t="s">
        <v>398</v>
      </c>
      <c r="H3037" s="59"/>
      <c r="I3037" s="7">
        <v>-3.1708333333333298</v>
      </c>
      <c r="J3037" s="7">
        <v>-3.1708333333333298</v>
      </c>
      <c r="K3037" s="103">
        <v>0</v>
      </c>
      <c r="L3037" s="7">
        <v>0</v>
      </c>
      <c r="M3037" s="7">
        <v>0</v>
      </c>
      <c r="O3037" s="51"/>
      <c r="P3037" s="51"/>
      <c r="Q3037" s="51"/>
      <c r="R3037" s="51"/>
      <c r="S3037" s="51"/>
      <c r="T3037" s="51"/>
      <c r="U3037" s="51"/>
      <c r="V3037" s="51"/>
      <c r="W3037" s="51"/>
      <c r="X3037" s="51"/>
      <c r="Y3037" s="51"/>
      <c r="Z3037" s="51"/>
      <c r="AA3037" s="51"/>
    </row>
    <row r="3038" spans="1:27" ht="11.65" customHeight="1">
      <c r="A3038" s="53">
        <v>2909</v>
      </c>
      <c r="C3038" s="101"/>
      <c r="F3038" s="101" t="s">
        <v>270</v>
      </c>
      <c r="G3038" s="3" t="s">
        <v>630</v>
      </c>
      <c r="H3038" s="59"/>
      <c r="I3038" s="7">
        <v>0</v>
      </c>
      <c r="J3038" s="7">
        <v>0</v>
      </c>
      <c r="K3038" s="103">
        <v>0</v>
      </c>
      <c r="L3038" s="7">
        <v>0</v>
      </c>
      <c r="M3038" s="7">
        <v>0</v>
      </c>
      <c r="O3038" s="51"/>
      <c r="P3038" s="51"/>
      <c r="Q3038" s="51"/>
      <c r="R3038" s="51"/>
      <c r="S3038" s="51"/>
      <c r="T3038" s="51"/>
      <c r="U3038" s="51"/>
      <c r="V3038" s="51"/>
      <c r="W3038" s="51"/>
      <c r="X3038" s="51"/>
      <c r="Y3038" s="51"/>
      <c r="Z3038" s="51"/>
      <c r="AA3038" s="51"/>
    </row>
    <row r="3039" spans="1:27" ht="11.65" customHeight="1">
      <c r="A3039" s="53">
        <v>2910</v>
      </c>
      <c r="C3039" s="101"/>
      <c r="F3039" s="101" t="s">
        <v>671</v>
      </c>
      <c r="G3039" s="3" t="s">
        <v>249</v>
      </c>
      <c r="H3039" s="59"/>
      <c r="I3039" s="7">
        <v>-20586570.727916699</v>
      </c>
      <c r="J3039" s="7">
        <v>-18964270.890112422</v>
      </c>
      <c r="K3039" s="103">
        <v>-1622299.8378042753</v>
      </c>
      <c r="L3039" s="7">
        <v>75826.612163258716</v>
      </c>
      <c r="M3039" s="7">
        <v>-1546473.2256410166</v>
      </c>
      <c r="O3039" s="51"/>
      <c r="P3039" s="51"/>
      <c r="Q3039" s="51"/>
      <c r="R3039" s="51"/>
      <c r="S3039" s="51"/>
      <c r="T3039" s="51"/>
      <c r="U3039" s="51"/>
      <c r="V3039" s="51"/>
      <c r="W3039" s="51"/>
      <c r="X3039" s="51"/>
      <c r="Y3039" s="51"/>
      <c r="Z3039" s="51"/>
      <c r="AA3039" s="51"/>
    </row>
    <row r="3040" spans="1:27" ht="11.65" customHeight="1">
      <c r="A3040" s="53">
        <v>2911</v>
      </c>
      <c r="C3040" s="101"/>
      <c r="F3040" s="101" t="s">
        <v>671</v>
      </c>
      <c r="G3040" s="3" t="s">
        <v>634</v>
      </c>
      <c r="H3040" s="59"/>
      <c r="I3040" s="7">
        <v>0</v>
      </c>
      <c r="J3040" s="7">
        <v>0</v>
      </c>
      <c r="K3040" s="103">
        <v>0</v>
      </c>
      <c r="L3040" s="7">
        <v>0</v>
      </c>
      <c r="M3040" s="7">
        <v>0</v>
      </c>
      <c r="O3040" s="51"/>
      <c r="P3040" s="51"/>
      <c r="Q3040" s="51"/>
      <c r="R3040" s="51"/>
      <c r="S3040" s="51"/>
      <c r="T3040" s="51"/>
      <c r="U3040" s="51"/>
      <c r="V3040" s="51"/>
      <c r="W3040" s="51"/>
      <c r="X3040" s="51"/>
      <c r="Y3040" s="51"/>
      <c r="Z3040" s="51"/>
      <c r="AA3040" s="51"/>
    </row>
    <row r="3041" spans="1:27" ht="11.65" customHeight="1">
      <c r="A3041" s="53">
        <v>2912</v>
      </c>
      <c r="C3041" s="101"/>
      <c r="F3041" s="101" t="s">
        <v>671</v>
      </c>
      <c r="G3041" s="3" t="s">
        <v>636</v>
      </c>
      <c r="H3041" s="59"/>
      <c r="I3041" s="7">
        <v>0</v>
      </c>
      <c r="J3041" s="7">
        <v>0</v>
      </c>
      <c r="K3041" s="103">
        <v>0</v>
      </c>
      <c r="L3041" s="7">
        <v>0</v>
      </c>
      <c r="M3041" s="7">
        <v>0</v>
      </c>
      <c r="O3041" s="51"/>
      <c r="P3041" s="51"/>
      <c r="Q3041" s="51"/>
      <c r="R3041" s="51"/>
      <c r="S3041" s="51"/>
      <c r="T3041" s="51"/>
      <c r="U3041" s="51"/>
      <c r="V3041" s="51"/>
      <c r="W3041" s="51"/>
      <c r="X3041" s="51"/>
      <c r="Y3041" s="51"/>
      <c r="Z3041" s="51"/>
      <c r="AA3041" s="51"/>
    </row>
    <row r="3042" spans="1:27" ht="11.65" customHeight="1">
      <c r="A3042" s="53">
        <v>2913</v>
      </c>
      <c r="C3042" s="101"/>
      <c r="F3042" s="101" t="s">
        <v>638</v>
      </c>
      <c r="G3042" s="3" t="s">
        <v>647</v>
      </c>
      <c r="H3042" s="59"/>
      <c r="I3042" s="7">
        <v>-142694111.467917</v>
      </c>
      <c r="J3042" s="7">
        <v>-132852780.81031558</v>
      </c>
      <c r="K3042" s="103">
        <v>-9841330.6576014198</v>
      </c>
      <c r="L3042" s="7">
        <v>-405878.84093498066</v>
      </c>
      <c r="M3042" s="7">
        <v>-10247209.4985364</v>
      </c>
      <c r="O3042" s="51"/>
      <c r="P3042" s="51"/>
      <c r="Q3042" s="51"/>
      <c r="R3042" s="51"/>
      <c r="S3042" s="51"/>
      <c r="T3042" s="51"/>
      <c r="U3042" s="51"/>
      <c r="V3042" s="51"/>
      <c r="W3042" s="51"/>
      <c r="X3042" s="51"/>
      <c r="Y3042" s="51"/>
      <c r="Z3042" s="51"/>
      <c r="AA3042" s="51"/>
    </row>
    <row r="3043" spans="1:27" ht="11.65" customHeight="1">
      <c r="A3043" s="53">
        <v>2914</v>
      </c>
      <c r="C3043" s="101"/>
      <c r="F3043" s="101" t="s">
        <v>270</v>
      </c>
      <c r="G3043" s="3" t="s">
        <v>636</v>
      </c>
      <c r="H3043" s="59"/>
      <c r="I3043" s="7">
        <v>0</v>
      </c>
      <c r="J3043" s="7">
        <v>0</v>
      </c>
      <c r="K3043" s="103">
        <v>0</v>
      </c>
      <c r="L3043" s="7">
        <v>0</v>
      </c>
      <c r="M3043" s="7">
        <v>0</v>
      </c>
      <c r="O3043" s="51"/>
      <c r="P3043" s="51"/>
      <c r="Q3043" s="51"/>
      <c r="R3043" s="51"/>
      <c r="S3043" s="51"/>
      <c r="T3043" s="51"/>
      <c r="U3043" s="51"/>
      <c r="V3043" s="51"/>
      <c r="W3043" s="51"/>
      <c r="X3043" s="51"/>
      <c r="Y3043" s="51"/>
      <c r="Z3043" s="51"/>
      <c r="AA3043" s="51"/>
    </row>
    <row r="3044" spans="1:27" ht="11.65" customHeight="1">
      <c r="A3044" s="53">
        <v>2915</v>
      </c>
      <c r="C3044" s="101"/>
      <c r="F3044" s="101" t="s">
        <v>270</v>
      </c>
      <c r="G3044" s="3" t="s">
        <v>636</v>
      </c>
      <c r="H3044" s="59"/>
      <c r="I3044" s="7">
        <v>0</v>
      </c>
      <c r="J3044" s="7">
        <v>0</v>
      </c>
      <c r="K3044" s="103">
        <v>0</v>
      </c>
      <c r="L3044" s="7">
        <v>0</v>
      </c>
      <c r="M3044" s="7">
        <v>0</v>
      </c>
      <c r="O3044" s="51"/>
      <c r="P3044" s="51"/>
      <c r="Q3044" s="51"/>
      <c r="R3044" s="51"/>
      <c r="S3044" s="51"/>
      <c r="T3044" s="51"/>
      <c r="U3044" s="51"/>
      <c r="V3044" s="51"/>
      <c r="W3044" s="51"/>
      <c r="X3044" s="51"/>
      <c r="Y3044" s="51"/>
      <c r="Z3044" s="51"/>
      <c r="AA3044" s="51"/>
    </row>
    <row r="3045" spans="1:27" ht="11.65" customHeight="1">
      <c r="A3045" s="53">
        <v>2916</v>
      </c>
      <c r="C3045" s="101"/>
      <c r="F3045" s="101" t="s">
        <v>671</v>
      </c>
      <c r="G3045" s="3" t="s">
        <v>634</v>
      </c>
      <c r="H3045" s="59"/>
      <c r="I3045" s="7">
        <v>-146761431.783333</v>
      </c>
      <c r="J3045" s="7">
        <v>-113781874.02219397</v>
      </c>
      <c r="K3045" s="103">
        <v>-32979557.761139043</v>
      </c>
      <c r="L3045" s="7">
        <v>-731916.78629030287</v>
      </c>
      <c r="M3045" s="7">
        <v>-33711474.547429346</v>
      </c>
      <c r="O3045" s="51"/>
      <c r="P3045" s="51"/>
      <c r="Q3045" s="51"/>
      <c r="R3045" s="51"/>
      <c r="S3045" s="51"/>
      <c r="T3045" s="51"/>
      <c r="U3045" s="51"/>
      <c r="V3045" s="51"/>
      <c r="W3045" s="51"/>
      <c r="X3045" s="51"/>
      <c r="Y3045" s="51"/>
      <c r="Z3045" s="51"/>
      <c r="AA3045" s="51"/>
    </row>
    <row r="3046" spans="1:27" ht="11.65" customHeight="1">
      <c r="A3046" s="53">
        <v>2917</v>
      </c>
      <c r="C3046" s="101"/>
      <c r="F3046" s="101" t="s">
        <v>671</v>
      </c>
      <c r="G3046" s="3" t="s">
        <v>636</v>
      </c>
      <c r="H3046" s="59"/>
      <c r="I3046" s="7">
        <v>-40892325.439166702</v>
      </c>
      <c r="J3046" s="7">
        <v>-40892325.439166702</v>
      </c>
      <c r="K3046" s="103">
        <v>0</v>
      </c>
      <c r="L3046" s="7">
        <v>0</v>
      </c>
      <c r="M3046" s="7">
        <v>0</v>
      </c>
      <c r="O3046" s="51"/>
      <c r="P3046" s="51"/>
      <c r="Q3046" s="51"/>
      <c r="R3046" s="51"/>
      <c r="S3046" s="51"/>
      <c r="T3046" s="51"/>
      <c r="U3046" s="51"/>
      <c r="V3046" s="51"/>
      <c r="W3046" s="51"/>
      <c r="X3046" s="51"/>
      <c r="Y3046" s="51"/>
      <c r="Z3046" s="51"/>
      <c r="AA3046" s="51"/>
    </row>
    <row r="3047" spans="1:27" ht="11.65" customHeight="1">
      <c r="A3047" s="53">
        <v>2918</v>
      </c>
      <c r="C3047" s="101"/>
      <c r="F3047" s="101" t="s">
        <v>650</v>
      </c>
      <c r="G3047" s="3" t="s">
        <v>639</v>
      </c>
      <c r="H3047" s="59"/>
      <c r="I3047" s="7">
        <v>-1427521.56</v>
      </c>
      <c r="J3047" s="7">
        <v>-1106735.4435712977</v>
      </c>
      <c r="K3047" s="103">
        <v>-320786.11642870231</v>
      </c>
      <c r="L3047" s="7">
        <v>-25227.600971286651</v>
      </c>
      <c r="M3047" s="7">
        <v>-346013.71739998896</v>
      </c>
      <c r="O3047" s="51"/>
      <c r="P3047" s="51"/>
      <c r="Q3047" s="51"/>
      <c r="R3047" s="51"/>
      <c r="S3047" s="51"/>
      <c r="T3047" s="51"/>
      <c r="U3047" s="51"/>
      <c r="V3047" s="51"/>
      <c r="W3047" s="51"/>
      <c r="X3047" s="51"/>
      <c r="Y3047" s="51"/>
      <c r="Z3047" s="51"/>
      <c r="AA3047" s="51"/>
    </row>
    <row r="3048" spans="1:27" ht="11.65" customHeight="1">
      <c r="A3048" s="53">
        <v>2919</v>
      </c>
      <c r="C3048" s="101"/>
      <c r="F3048" s="101" t="s">
        <v>650</v>
      </c>
      <c r="G3048" s="3" t="s">
        <v>632</v>
      </c>
      <c r="H3048" s="59"/>
      <c r="I3048" s="7">
        <v>-296618439.51958299</v>
      </c>
      <c r="J3048" s="7">
        <v>-276089164.77420861</v>
      </c>
      <c r="K3048" s="103">
        <v>-20529274.745374382</v>
      </c>
      <c r="L3048" s="7">
        <v>-446023.84842465073</v>
      </c>
      <c r="M3048" s="7">
        <v>-20975298.593799032</v>
      </c>
      <c r="O3048" s="51"/>
      <c r="P3048" s="51"/>
      <c r="Q3048" s="51"/>
      <c r="R3048" s="51"/>
      <c r="S3048" s="51"/>
      <c r="T3048" s="51"/>
      <c r="U3048" s="51"/>
      <c r="V3048" s="51"/>
      <c r="W3048" s="51"/>
      <c r="X3048" s="51"/>
      <c r="Y3048" s="51"/>
      <c r="Z3048" s="51"/>
      <c r="AA3048" s="51"/>
    </row>
    <row r="3049" spans="1:27" ht="11.65" customHeight="1">
      <c r="A3049" s="53">
        <v>2920</v>
      </c>
      <c r="C3049" s="101"/>
      <c r="H3049" s="59" t="s">
        <v>612</v>
      </c>
      <c r="I3049" s="140">
        <v>-618606267.35791647</v>
      </c>
      <c r="J3049" s="140">
        <v>-553306971.03956866</v>
      </c>
      <c r="K3049" s="140">
        <v>-65299296.318347827</v>
      </c>
      <c r="L3049" s="140">
        <v>-1534732.2644579622</v>
      </c>
      <c r="M3049" s="140">
        <v>-66834028.582805783</v>
      </c>
      <c r="O3049" s="51"/>
      <c r="P3049" s="51"/>
      <c r="Q3049" s="51"/>
      <c r="R3049" s="51"/>
      <c r="S3049" s="51"/>
      <c r="T3049" s="51"/>
      <c r="U3049" s="51"/>
      <c r="V3049" s="51"/>
      <c r="W3049" s="51"/>
      <c r="X3049" s="51"/>
      <c r="Y3049" s="51"/>
      <c r="Z3049" s="51"/>
      <c r="AA3049" s="51"/>
    </row>
    <row r="3050" spans="1:27" ht="11.65" customHeight="1">
      <c r="A3050" s="53">
        <v>2921</v>
      </c>
      <c r="C3050" s="101" t="s">
        <v>615</v>
      </c>
      <c r="D3050" s="3" t="s">
        <v>493</v>
      </c>
      <c r="H3050" s="59"/>
      <c r="I3050" s="7"/>
      <c r="J3050" s="7"/>
      <c r="K3050" s="7"/>
      <c r="L3050" s="7"/>
      <c r="M3050" s="7"/>
      <c r="O3050" s="51"/>
      <c r="P3050" s="51"/>
      <c r="Q3050" s="51"/>
      <c r="R3050" s="51"/>
      <c r="S3050" s="51"/>
      <c r="T3050" s="51"/>
      <c r="U3050" s="51"/>
      <c r="V3050" s="51"/>
      <c r="W3050" s="51"/>
      <c r="X3050" s="51"/>
      <c r="Y3050" s="51"/>
      <c r="Z3050" s="51"/>
      <c r="AA3050" s="51"/>
    </row>
    <row r="3051" spans="1:27" ht="11.65" customHeight="1">
      <c r="A3051" s="53">
        <v>2922</v>
      </c>
      <c r="C3051" s="101"/>
      <c r="F3051" s="101" t="s">
        <v>679</v>
      </c>
      <c r="G3051" s="3" t="s">
        <v>680</v>
      </c>
      <c r="H3051" s="59"/>
      <c r="I3051" s="7">
        <v>0</v>
      </c>
      <c r="J3051" s="7">
        <v>0</v>
      </c>
      <c r="K3051" s="103">
        <v>0</v>
      </c>
      <c r="L3051" s="7">
        <v>0</v>
      </c>
      <c r="M3051" s="7">
        <v>0</v>
      </c>
      <c r="O3051" s="51"/>
      <c r="P3051" s="51"/>
      <c r="Q3051" s="51"/>
      <c r="R3051" s="51"/>
      <c r="S3051" s="51"/>
      <c r="T3051" s="51"/>
      <c r="U3051" s="51"/>
      <c r="V3051" s="51"/>
      <c r="W3051" s="51"/>
      <c r="X3051" s="51"/>
      <c r="Y3051" s="51"/>
      <c r="Z3051" s="51"/>
      <c r="AA3051" s="51"/>
    </row>
    <row r="3052" spans="1:27" ht="11.65" customHeight="1" thickBot="1">
      <c r="A3052" s="53">
        <v>2923</v>
      </c>
      <c r="C3052" s="101"/>
      <c r="H3052" s="59" t="s">
        <v>612</v>
      </c>
      <c r="I3052" s="118">
        <v>-618606267.35791647</v>
      </c>
      <c r="J3052" s="118">
        <v>-553306971.03956866</v>
      </c>
      <c r="K3052" s="118">
        <v>-65299296.318347827</v>
      </c>
      <c r="L3052" s="118">
        <v>-1534732.2644579622</v>
      </c>
      <c r="M3052" s="118">
        <v>-66834028.582805783</v>
      </c>
      <c r="O3052" s="51"/>
      <c r="P3052" s="51"/>
      <c r="Q3052" s="51"/>
      <c r="R3052" s="51"/>
      <c r="S3052" s="51"/>
      <c r="T3052" s="51"/>
      <c r="U3052" s="51"/>
      <c r="V3052" s="51"/>
      <c r="W3052" s="51"/>
      <c r="X3052" s="51"/>
      <c r="Y3052" s="51"/>
      <c r="Z3052" s="51"/>
      <c r="AA3052" s="51"/>
    </row>
    <row r="3053" spans="1:27" ht="11.65" customHeight="1" thickTop="1">
      <c r="A3053" s="53">
        <v>2924</v>
      </c>
      <c r="C3053" s="101"/>
      <c r="H3053" s="59"/>
      <c r="I3053" s="51"/>
      <c r="J3053" s="7"/>
      <c r="K3053" s="7"/>
      <c r="L3053" s="7"/>
      <c r="M3053" s="7"/>
      <c r="O3053" s="51"/>
      <c r="P3053" s="51"/>
      <c r="Q3053" s="51"/>
      <c r="R3053" s="51"/>
      <c r="S3053" s="51"/>
      <c r="T3053" s="51"/>
      <c r="U3053" s="51"/>
      <c r="V3053" s="51"/>
      <c r="W3053" s="51"/>
      <c r="X3053" s="51"/>
      <c r="Y3053" s="51"/>
      <c r="Z3053" s="51"/>
      <c r="AA3053" s="51"/>
    </row>
    <row r="3054" spans="1:27" ht="11.65" customHeight="1">
      <c r="A3054" s="53">
        <v>2925</v>
      </c>
      <c r="C3054" s="101">
        <v>111390</v>
      </c>
      <c r="D3054" s="57" t="s">
        <v>617</v>
      </c>
      <c r="H3054" s="59"/>
      <c r="I3054" s="51"/>
      <c r="J3054" s="7"/>
      <c r="K3054" s="7"/>
      <c r="L3054" s="7"/>
      <c r="M3054" s="7"/>
      <c r="O3054" s="51"/>
      <c r="P3054" s="51"/>
      <c r="Q3054" s="51"/>
      <c r="R3054" s="51"/>
      <c r="S3054" s="51"/>
      <c r="T3054" s="51"/>
      <c r="U3054" s="51"/>
      <c r="V3054" s="51"/>
      <c r="W3054" s="51"/>
      <c r="X3054" s="51"/>
      <c r="Y3054" s="51"/>
      <c r="Z3054" s="51"/>
      <c r="AA3054" s="51"/>
    </row>
    <row r="3055" spans="1:27" ht="11.65" customHeight="1">
      <c r="A3055" s="53">
        <v>2926</v>
      </c>
      <c r="C3055" s="101"/>
      <c r="D3055" s="57"/>
      <c r="F3055" s="101" t="s">
        <v>666</v>
      </c>
      <c r="G3055" s="3" t="s">
        <v>569</v>
      </c>
      <c r="H3055" s="59"/>
      <c r="I3055" s="7">
        <v>0</v>
      </c>
      <c r="J3055" s="7">
        <v>0</v>
      </c>
      <c r="K3055" s="103">
        <v>0</v>
      </c>
      <c r="L3055" s="7">
        <v>0</v>
      </c>
      <c r="M3055" s="7">
        <v>0</v>
      </c>
      <c r="O3055" s="51"/>
      <c r="P3055" s="51"/>
      <c r="Q3055" s="51"/>
      <c r="R3055" s="51"/>
      <c r="S3055" s="51"/>
      <c r="T3055" s="51"/>
      <c r="U3055" s="51"/>
      <c r="V3055" s="51"/>
      <c r="W3055" s="51"/>
      <c r="X3055" s="51"/>
      <c r="Y3055" s="51"/>
      <c r="Z3055" s="51"/>
      <c r="AA3055" s="51"/>
    </row>
    <row r="3056" spans="1:27" ht="11.65" customHeight="1">
      <c r="A3056" s="53">
        <v>2927</v>
      </c>
      <c r="C3056" s="101"/>
      <c r="D3056" s="57"/>
      <c r="F3056" s="101" t="s">
        <v>666</v>
      </c>
      <c r="G3056" s="3" t="s">
        <v>249</v>
      </c>
      <c r="H3056" s="59"/>
      <c r="I3056" s="7">
        <v>0</v>
      </c>
      <c r="J3056" s="7">
        <v>0</v>
      </c>
      <c r="K3056" s="103">
        <v>0</v>
      </c>
      <c r="L3056" s="7">
        <v>0</v>
      </c>
      <c r="M3056" s="7">
        <v>0</v>
      </c>
      <c r="O3056" s="51"/>
      <c r="P3056" s="51"/>
      <c r="Q3056" s="51"/>
      <c r="R3056" s="51"/>
      <c r="S3056" s="51"/>
      <c r="T3056" s="51"/>
      <c r="U3056" s="51"/>
      <c r="V3056" s="51"/>
      <c r="W3056" s="51"/>
      <c r="X3056" s="51"/>
      <c r="Y3056" s="51"/>
      <c r="Z3056" s="51"/>
      <c r="AA3056" s="51"/>
    </row>
    <row r="3057" spans="1:27" ht="11.65" customHeight="1">
      <c r="A3057" s="53">
        <v>2928</v>
      </c>
      <c r="C3057" s="101"/>
      <c r="D3057" s="57"/>
      <c r="F3057" s="101" t="s">
        <v>270</v>
      </c>
      <c r="G3057" s="3" t="s">
        <v>636</v>
      </c>
      <c r="H3057" s="59"/>
      <c r="I3057" s="7">
        <v>0</v>
      </c>
      <c r="J3057" s="7">
        <v>0</v>
      </c>
      <c r="K3057" s="103">
        <v>0</v>
      </c>
      <c r="L3057" s="7">
        <v>0</v>
      </c>
      <c r="M3057" s="7">
        <v>0</v>
      </c>
      <c r="O3057" s="51"/>
      <c r="P3057" s="51"/>
      <c r="Q3057" s="51"/>
      <c r="R3057" s="51"/>
      <c r="S3057" s="51"/>
      <c r="T3057" s="51"/>
      <c r="U3057" s="51"/>
      <c r="V3057" s="51"/>
      <c r="W3057" s="51"/>
      <c r="X3057" s="51"/>
      <c r="Y3057" s="51"/>
      <c r="Z3057" s="51"/>
      <c r="AA3057" s="51"/>
    </row>
    <row r="3058" spans="1:27" ht="11.65" customHeight="1">
      <c r="A3058" s="53">
        <v>2929</v>
      </c>
      <c r="C3058" s="101"/>
      <c r="D3058" s="57"/>
      <c r="F3058" s="101" t="s">
        <v>650</v>
      </c>
      <c r="G3058" s="3" t="s">
        <v>634</v>
      </c>
      <c r="H3058" s="59"/>
      <c r="I3058" s="7">
        <v>0</v>
      </c>
      <c r="J3058" s="7">
        <v>0</v>
      </c>
      <c r="K3058" s="103">
        <v>0</v>
      </c>
      <c r="L3058" s="7">
        <v>0</v>
      </c>
      <c r="M3058" s="7">
        <v>0</v>
      </c>
      <c r="O3058" s="51"/>
      <c r="P3058" s="51"/>
      <c r="Q3058" s="51"/>
      <c r="R3058" s="51"/>
      <c r="S3058" s="51"/>
      <c r="T3058" s="51"/>
      <c r="U3058" s="51"/>
      <c r="V3058" s="51"/>
      <c r="W3058" s="51"/>
      <c r="X3058" s="51"/>
      <c r="Y3058" s="51"/>
      <c r="Z3058" s="51"/>
      <c r="AA3058" s="51"/>
    </row>
    <row r="3059" spans="1:27" ht="11.65" customHeight="1">
      <c r="A3059" s="53">
        <v>2930</v>
      </c>
      <c r="C3059" s="101"/>
      <c r="F3059" s="101" t="s">
        <v>650</v>
      </c>
      <c r="G3059" s="3" t="s">
        <v>632</v>
      </c>
      <c r="H3059" s="59"/>
      <c r="I3059" s="7">
        <v>0</v>
      </c>
      <c r="J3059" s="7">
        <v>0</v>
      </c>
      <c r="K3059" s="103">
        <v>0</v>
      </c>
      <c r="L3059" s="7">
        <v>0</v>
      </c>
      <c r="M3059" s="7">
        <v>0</v>
      </c>
      <c r="O3059" s="51"/>
      <c r="P3059" s="51"/>
      <c r="Q3059" s="51"/>
      <c r="R3059" s="51"/>
      <c r="S3059" s="51"/>
      <c r="T3059" s="51"/>
      <c r="U3059" s="51"/>
      <c r="V3059" s="51"/>
      <c r="W3059" s="51"/>
      <c r="X3059" s="51"/>
      <c r="Y3059" s="51"/>
      <c r="Z3059" s="51"/>
      <c r="AA3059" s="51"/>
    </row>
    <row r="3060" spans="1:27" ht="11.65" customHeight="1">
      <c r="A3060" s="53">
        <v>2931</v>
      </c>
      <c r="C3060" s="101"/>
      <c r="H3060" s="59"/>
      <c r="I3060" s="106">
        <v>0</v>
      </c>
      <c r="J3060" s="106">
        <v>0</v>
      </c>
      <c r="K3060" s="106">
        <v>0</v>
      </c>
      <c r="L3060" s="106">
        <v>0</v>
      </c>
      <c r="M3060" s="106">
        <v>0</v>
      </c>
      <c r="O3060" s="51"/>
      <c r="P3060" s="51"/>
      <c r="Q3060" s="51"/>
      <c r="R3060" s="51"/>
      <c r="S3060" s="51"/>
      <c r="T3060" s="51"/>
      <c r="U3060" s="51"/>
      <c r="V3060" s="51"/>
      <c r="W3060" s="51"/>
      <c r="X3060" s="51"/>
      <c r="Y3060" s="51"/>
      <c r="Z3060" s="51"/>
      <c r="AA3060" s="51"/>
    </row>
    <row r="3061" spans="1:27" ht="11.65" customHeight="1">
      <c r="A3061" s="53">
        <v>2932</v>
      </c>
      <c r="C3061" s="101"/>
      <c r="H3061" s="59"/>
      <c r="I3061" s="7"/>
      <c r="J3061" s="7"/>
      <c r="K3061" s="7"/>
      <c r="L3061" s="7"/>
      <c r="M3061" s="7"/>
      <c r="O3061" s="51"/>
      <c r="P3061" s="51"/>
      <c r="Q3061" s="51"/>
      <c r="R3061" s="51"/>
      <c r="S3061" s="51"/>
      <c r="T3061" s="51"/>
      <c r="U3061" s="51"/>
      <c r="V3061" s="51"/>
      <c r="W3061" s="51"/>
      <c r="X3061" s="51"/>
      <c r="Y3061" s="51"/>
      <c r="Z3061" s="51"/>
      <c r="AA3061" s="51"/>
    </row>
    <row r="3062" spans="1:27" ht="11.65" customHeight="1">
      <c r="A3062" s="53">
        <v>2933</v>
      </c>
      <c r="C3062" s="101"/>
      <c r="E3062" s="131" t="s">
        <v>618</v>
      </c>
      <c r="H3062" s="59"/>
      <c r="I3062" s="106">
        <v>0</v>
      </c>
      <c r="J3062" s="106">
        <v>0</v>
      </c>
      <c r="K3062" s="106">
        <v>0</v>
      </c>
      <c r="L3062" s="106">
        <v>0</v>
      </c>
      <c r="M3062" s="106">
        <v>0</v>
      </c>
      <c r="O3062" s="51"/>
      <c r="P3062" s="51"/>
      <c r="Q3062" s="51"/>
      <c r="R3062" s="51"/>
      <c r="S3062" s="51"/>
      <c r="T3062" s="51"/>
      <c r="U3062" s="51"/>
      <c r="V3062" s="51"/>
      <c r="W3062" s="51"/>
      <c r="X3062" s="51"/>
      <c r="Y3062" s="51"/>
      <c r="Z3062" s="51"/>
      <c r="AA3062" s="51"/>
    </row>
    <row r="3063" spans="1:27" ht="11.65" customHeight="1">
      <c r="A3063" s="53">
        <v>2934</v>
      </c>
      <c r="C3063" s="101"/>
      <c r="H3063" s="59"/>
      <c r="I3063" s="7"/>
      <c r="J3063" s="7"/>
      <c r="K3063" s="7"/>
      <c r="L3063" s="7"/>
      <c r="M3063" s="7"/>
      <c r="O3063" s="51"/>
      <c r="P3063" s="51"/>
      <c r="Q3063" s="51"/>
      <c r="R3063" s="51"/>
      <c r="S3063" s="51"/>
      <c r="T3063" s="51"/>
      <c r="U3063" s="51"/>
      <c r="V3063" s="51"/>
      <c r="W3063" s="51"/>
      <c r="X3063" s="51"/>
      <c r="Y3063" s="51"/>
      <c r="Z3063" s="51"/>
      <c r="AA3063" s="51"/>
    </row>
    <row r="3064" spans="1:27" ht="11.65" customHeight="1" thickBot="1">
      <c r="A3064" s="53">
        <v>2935</v>
      </c>
      <c r="C3064" s="91" t="s">
        <v>619</v>
      </c>
      <c r="H3064" s="59" t="s">
        <v>612</v>
      </c>
      <c r="I3064" s="127">
        <v>-636131293.36541641</v>
      </c>
      <c r="J3064" s="127">
        <v>-568255516.08606458</v>
      </c>
      <c r="K3064" s="127">
        <v>-67875777.279351905</v>
      </c>
      <c r="L3064" s="127">
        <v>-1612905.2212265283</v>
      </c>
      <c r="M3064" s="127">
        <v>-69488682.500578433</v>
      </c>
      <c r="N3064" s="7" t="s">
        <v>65</v>
      </c>
      <c r="O3064" s="105"/>
      <c r="P3064" s="105"/>
      <c r="Q3064" s="105"/>
      <c r="R3064" s="105"/>
      <c r="S3064" s="105"/>
      <c r="T3064" s="105"/>
      <c r="U3064" s="51"/>
      <c r="V3064" s="105"/>
      <c r="W3064" s="105"/>
      <c r="X3064" s="105"/>
      <c r="Y3064" s="105"/>
      <c r="Z3064" s="105"/>
      <c r="AA3064" s="105"/>
    </row>
    <row r="3065" spans="1:27" ht="11.65" customHeight="1" thickTop="1">
      <c r="A3065" s="53">
        <v>2936</v>
      </c>
      <c r="C3065" s="101"/>
      <c r="H3065" s="59"/>
      <c r="I3065" s="109"/>
      <c r="J3065" s="7"/>
      <c r="K3065" s="7"/>
      <c r="L3065" s="7"/>
      <c r="M3065" s="7"/>
      <c r="O3065" s="51"/>
      <c r="P3065" s="51"/>
      <c r="Q3065" s="51"/>
      <c r="R3065" s="51"/>
      <c r="S3065" s="51"/>
      <c r="T3065" s="51"/>
      <c r="U3065" s="51"/>
      <c r="V3065" s="51"/>
      <c r="W3065" s="51"/>
      <c r="X3065" s="51"/>
      <c r="Y3065" s="51"/>
      <c r="Z3065" s="51"/>
      <c r="AA3065" s="51"/>
    </row>
    <row r="3066" spans="1:27" ht="11.65" customHeight="1">
      <c r="A3066" s="53">
        <v>2937</v>
      </c>
      <c r="C3066" s="101"/>
      <c r="H3066" s="59"/>
      <c r="I3066" s="109"/>
      <c r="J3066" s="7"/>
      <c r="K3066" s="7"/>
      <c r="L3066" s="7"/>
      <c r="M3066" s="7"/>
      <c r="O3066" s="51"/>
      <c r="P3066" s="51"/>
      <c r="Q3066" s="51"/>
      <c r="R3066" s="51"/>
      <c r="S3066" s="51"/>
      <c r="T3066" s="51"/>
      <c r="U3066" s="51"/>
      <c r="V3066" s="51"/>
      <c r="W3066" s="51"/>
      <c r="X3066" s="51"/>
      <c r="Y3066" s="51"/>
      <c r="Z3066" s="51"/>
      <c r="AA3066" s="51"/>
    </row>
    <row r="3067" spans="1:27" ht="11.65" customHeight="1">
      <c r="A3067" s="53">
        <v>2938</v>
      </c>
      <c r="C3067" s="101"/>
      <c r="E3067" s="57"/>
      <c r="H3067" s="59"/>
      <c r="I3067" s="109"/>
      <c r="J3067" s="109"/>
      <c r="K3067" s="109"/>
      <c r="L3067" s="109"/>
      <c r="M3067" s="109"/>
      <c r="O3067" s="110"/>
      <c r="P3067" s="110"/>
      <c r="Q3067" s="110"/>
      <c r="R3067" s="110"/>
      <c r="S3067" s="110"/>
      <c r="T3067" s="110"/>
      <c r="U3067" s="51"/>
      <c r="V3067" s="110"/>
      <c r="W3067" s="110"/>
      <c r="X3067" s="110"/>
      <c r="Y3067" s="110"/>
      <c r="Z3067" s="110"/>
      <c r="AA3067" s="110"/>
    </row>
    <row r="3068" spans="1:27" ht="11.65" customHeight="1">
      <c r="A3068" s="53">
        <v>2939</v>
      </c>
      <c r="C3068" s="111"/>
      <c r="D3068" s="56"/>
      <c r="E3068" s="112"/>
      <c r="G3068" s="56"/>
      <c r="H3068" s="113"/>
      <c r="I3068" s="114"/>
      <c r="J3068" s="114"/>
      <c r="K3068" s="114"/>
      <c r="L3068" s="114"/>
      <c r="M3068" s="114"/>
      <c r="O3068" s="115"/>
      <c r="P3068" s="115"/>
      <c r="Q3068" s="115"/>
      <c r="R3068" s="115"/>
      <c r="S3068" s="115"/>
      <c r="T3068" s="115"/>
      <c r="U3068" s="51"/>
      <c r="V3068" s="115"/>
      <c r="W3068" s="115"/>
      <c r="X3068" s="115"/>
      <c r="Y3068" s="115"/>
      <c r="Z3068" s="115"/>
      <c r="AA3068" s="115"/>
    </row>
    <row r="3069" spans="1:27" ht="11.65" customHeight="1">
      <c r="A3069" s="53">
        <v>2940</v>
      </c>
      <c r="C3069" s="101" t="s">
        <v>620</v>
      </c>
      <c r="H3069" s="59"/>
      <c r="I3069" s="7"/>
      <c r="J3069" s="7"/>
      <c r="K3069" s="7"/>
      <c r="L3069" s="7"/>
      <c r="M3069" s="7"/>
      <c r="O3069" s="51"/>
      <c r="P3069" s="51"/>
      <c r="Q3069" s="51"/>
      <c r="R3069" s="51"/>
      <c r="S3069" s="51"/>
      <c r="T3069" s="51"/>
      <c r="U3069" s="51"/>
      <c r="V3069" s="51"/>
      <c r="W3069" s="51"/>
      <c r="X3069" s="51"/>
      <c r="Y3069" s="51"/>
      <c r="Z3069" s="51"/>
      <c r="AA3069" s="51"/>
    </row>
    <row r="3070" spans="1:27" ht="11.65" customHeight="1">
      <c r="A3070" s="53">
        <v>2941</v>
      </c>
      <c r="C3070" s="101"/>
      <c r="E3070" s="3" t="s">
        <v>569</v>
      </c>
      <c r="H3070" s="59"/>
      <c r="I3070" s="7">
        <v>19099478.782499969</v>
      </c>
      <c r="J3070" s="7">
        <v>20833952.670416638</v>
      </c>
      <c r="K3070" s="103">
        <v>-1734473.8879166699</v>
      </c>
      <c r="L3070" s="7">
        <v>-35963.592083330033</v>
      </c>
      <c r="M3070" s="7">
        <v>-1770437.48</v>
      </c>
      <c r="O3070" s="51"/>
      <c r="P3070" s="51"/>
      <c r="Q3070" s="51"/>
      <c r="R3070" s="51"/>
      <c r="S3070" s="51"/>
      <c r="T3070" s="51"/>
      <c r="U3070" s="51"/>
      <c r="V3070" s="51"/>
      <c r="W3070" s="51"/>
      <c r="X3070" s="51"/>
      <c r="Y3070" s="51"/>
      <c r="Z3070" s="51"/>
      <c r="AA3070" s="51"/>
    </row>
    <row r="3071" spans="1:27" ht="11.65" customHeight="1">
      <c r="A3071" s="53">
        <v>2942</v>
      </c>
      <c r="C3071" s="101"/>
      <c r="E3071" s="3" t="s">
        <v>635</v>
      </c>
      <c r="H3071" s="59"/>
      <c r="I3071" s="7">
        <v>0</v>
      </c>
      <c r="J3071" s="7">
        <v>0</v>
      </c>
      <c r="K3071" s="103">
        <v>0</v>
      </c>
      <c r="L3071" s="7">
        <v>0</v>
      </c>
      <c r="M3071" s="7">
        <v>0</v>
      </c>
      <c r="O3071" s="51"/>
      <c r="P3071" s="51"/>
      <c r="Q3071" s="51"/>
      <c r="R3071" s="51"/>
      <c r="S3071" s="51"/>
      <c r="T3071" s="51"/>
      <c r="U3071" s="51"/>
      <c r="V3071" s="51"/>
      <c r="W3071" s="51"/>
      <c r="X3071" s="51"/>
      <c r="Y3071" s="51"/>
      <c r="Z3071" s="51"/>
      <c r="AA3071" s="51"/>
    </row>
    <row r="3072" spans="1:27" ht="11.65" customHeight="1">
      <c r="A3072" s="53">
        <v>2943</v>
      </c>
      <c r="C3072" s="101"/>
      <c r="E3072" s="3" t="s">
        <v>649</v>
      </c>
      <c r="H3072" s="59"/>
      <c r="I3072" s="7">
        <v>0</v>
      </c>
      <c r="J3072" s="7">
        <v>0</v>
      </c>
      <c r="K3072" s="103">
        <v>0</v>
      </c>
      <c r="L3072" s="7">
        <v>0</v>
      </c>
      <c r="M3072" s="7">
        <v>0</v>
      </c>
      <c r="O3072" s="51"/>
      <c r="P3072" s="51"/>
      <c r="Q3072" s="51"/>
      <c r="R3072" s="51"/>
      <c r="S3072" s="51"/>
      <c r="T3072" s="51"/>
      <c r="U3072" s="51"/>
      <c r="V3072" s="51"/>
      <c r="W3072" s="51"/>
      <c r="X3072" s="51"/>
      <c r="Y3072" s="51"/>
      <c r="Z3072" s="51"/>
      <c r="AA3072" s="51"/>
    </row>
    <row r="3073" spans="1:27" ht="11.65" customHeight="1">
      <c r="A3073" s="53">
        <v>2944</v>
      </c>
      <c r="C3073" s="101"/>
      <c r="E3073" s="57" t="s">
        <v>630</v>
      </c>
      <c r="H3073" s="59"/>
      <c r="I3073" s="7">
        <v>0</v>
      </c>
      <c r="J3073" s="7">
        <v>0</v>
      </c>
      <c r="K3073" s="103">
        <v>0</v>
      </c>
      <c r="L3073" s="7">
        <v>0</v>
      </c>
      <c r="M3073" s="7">
        <v>0</v>
      </c>
      <c r="O3073" s="51"/>
      <c r="P3073" s="51"/>
      <c r="Q3073" s="51"/>
      <c r="R3073" s="51"/>
      <c r="S3073" s="51"/>
      <c r="T3073" s="51"/>
      <c r="U3073" s="51"/>
      <c r="V3073" s="51"/>
      <c r="W3073" s="51"/>
      <c r="X3073" s="51"/>
      <c r="Y3073" s="51"/>
      <c r="Z3073" s="51"/>
      <c r="AA3073" s="51"/>
    </row>
    <row r="3074" spans="1:27" ht="11.65" customHeight="1">
      <c r="A3074" s="53">
        <v>2945</v>
      </c>
      <c r="C3074" s="101"/>
      <c r="E3074" s="57" t="s">
        <v>632</v>
      </c>
      <c r="H3074" s="59"/>
      <c r="I3074" s="7">
        <v>-300197116.67124963</v>
      </c>
      <c r="J3074" s="7">
        <v>-279420157.90936381</v>
      </c>
      <c r="K3074" s="103">
        <v>-20776958.761885799</v>
      </c>
      <c r="L3074" s="7">
        <v>-454723.60093485191</v>
      </c>
      <c r="M3074" s="7">
        <v>-21231682.362820651</v>
      </c>
      <c r="O3074" s="51"/>
      <c r="P3074" s="51"/>
      <c r="Q3074" s="51"/>
      <c r="R3074" s="51"/>
      <c r="S3074" s="51"/>
      <c r="T3074" s="51"/>
      <c r="U3074" s="51"/>
      <c r="V3074" s="51"/>
      <c r="W3074" s="51"/>
      <c r="X3074" s="51"/>
      <c r="Y3074" s="51"/>
      <c r="Z3074" s="51"/>
      <c r="AA3074" s="51"/>
    </row>
    <row r="3075" spans="1:27" ht="11.65" customHeight="1">
      <c r="A3075" s="53">
        <v>2946</v>
      </c>
      <c r="C3075" s="101"/>
      <c r="E3075" s="57" t="s">
        <v>647</v>
      </c>
      <c r="H3075" s="59"/>
      <c r="I3075" s="7">
        <v>-142694111.467917</v>
      </c>
      <c r="J3075" s="7">
        <v>-132852780.81031558</v>
      </c>
      <c r="K3075" s="103">
        <v>-9841330.6576014198</v>
      </c>
      <c r="L3075" s="7">
        <v>-405878.84093498066</v>
      </c>
      <c r="M3075" s="7">
        <v>-10247209.4985364</v>
      </c>
      <c r="O3075" s="51"/>
      <c r="P3075" s="51"/>
      <c r="Q3075" s="51"/>
      <c r="R3075" s="51"/>
      <c r="S3075" s="51"/>
      <c r="T3075" s="51"/>
      <c r="U3075" s="51"/>
      <c r="V3075" s="51"/>
      <c r="W3075" s="51"/>
      <c r="X3075" s="51"/>
      <c r="Y3075" s="51"/>
      <c r="Z3075" s="51"/>
      <c r="AA3075" s="51"/>
    </row>
    <row r="3076" spans="1:27" ht="11.65" customHeight="1">
      <c r="A3076" s="53">
        <v>2947</v>
      </c>
      <c r="C3076" s="101"/>
      <c r="E3076" s="101" t="s">
        <v>660</v>
      </c>
      <c r="H3076" s="59"/>
      <c r="I3076" s="7">
        <v>0</v>
      </c>
      <c r="J3076" s="7">
        <v>0</v>
      </c>
      <c r="K3076" s="103">
        <v>0</v>
      </c>
      <c r="L3076" s="7">
        <v>0</v>
      </c>
      <c r="M3076" s="7">
        <v>0</v>
      </c>
      <c r="O3076" s="51"/>
      <c r="P3076" s="51"/>
      <c r="Q3076" s="51"/>
      <c r="R3076" s="51"/>
      <c r="S3076" s="51"/>
      <c r="T3076" s="51"/>
      <c r="U3076" s="51"/>
      <c r="V3076" s="51"/>
      <c r="W3076" s="51"/>
      <c r="X3076" s="51"/>
      <c r="Y3076" s="51"/>
      <c r="Z3076" s="51"/>
      <c r="AA3076" s="51"/>
    </row>
    <row r="3077" spans="1:27" ht="11.65" customHeight="1">
      <c r="A3077" s="53">
        <v>2948</v>
      </c>
      <c r="C3077" s="101"/>
      <c r="E3077" s="101" t="s">
        <v>639</v>
      </c>
      <c r="H3077" s="59"/>
      <c r="I3077" s="7">
        <v>-1427521.56</v>
      </c>
      <c r="J3077" s="7">
        <v>-1106735.4435712977</v>
      </c>
      <c r="K3077" s="103">
        <v>-320786.11642870231</v>
      </c>
      <c r="L3077" s="7">
        <v>-25227.600971286651</v>
      </c>
      <c r="M3077" s="7">
        <v>-346013.71739998896</v>
      </c>
      <c r="O3077" s="51"/>
      <c r="P3077" s="51"/>
      <c r="Q3077" s="51"/>
      <c r="R3077" s="51"/>
      <c r="S3077" s="51"/>
      <c r="T3077" s="51"/>
      <c r="U3077" s="51"/>
      <c r="V3077" s="51"/>
      <c r="W3077" s="51"/>
      <c r="X3077" s="51"/>
      <c r="Y3077" s="51"/>
      <c r="Z3077" s="51"/>
      <c r="AA3077" s="51"/>
    </row>
    <row r="3078" spans="1:27" ht="11.65" customHeight="1">
      <c r="A3078" s="53">
        <v>2949</v>
      </c>
      <c r="C3078" s="101"/>
      <c r="E3078" s="101" t="s">
        <v>634</v>
      </c>
      <c r="H3078" s="59"/>
      <c r="I3078" s="7">
        <v>-149433123.11083299</v>
      </c>
      <c r="J3078" s="7">
        <v>-115853195.09311795</v>
      </c>
      <c r="K3078" s="103">
        <v>-33579928.017715044</v>
      </c>
      <c r="L3078" s="7">
        <v>-766938.19846533239</v>
      </c>
      <c r="M3078" s="7">
        <v>-34346866.216180377</v>
      </c>
      <c r="O3078" s="51"/>
      <c r="P3078" s="51"/>
      <c r="Q3078" s="51"/>
      <c r="R3078" s="51"/>
      <c r="S3078" s="51"/>
      <c r="T3078" s="51"/>
      <c r="U3078" s="51"/>
      <c r="V3078" s="51"/>
      <c r="W3078" s="51"/>
      <c r="X3078" s="51"/>
      <c r="Y3078" s="51"/>
      <c r="Z3078" s="51"/>
      <c r="AA3078" s="51"/>
    </row>
    <row r="3079" spans="1:27" ht="11.65" customHeight="1">
      <c r="A3079" s="53">
        <v>2950</v>
      </c>
      <c r="C3079" s="101"/>
      <c r="E3079" s="101" t="s">
        <v>636</v>
      </c>
      <c r="H3079" s="59"/>
      <c r="I3079" s="7">
        <v>-40892325.439166702</v>
      </c>
      <c r="J3079" s="7">
        <v>-40892325.439166702</v>
      </c>
      <c r="K3079" s="103">
        <v>0</v>
      </c>
      <c r="L3079" s="7">
        <v>0</v>
      </c>
      <c r="M3079" s="7">
        <v>0</v>
      </c>
      <c r="O3079" s="51"/>
      <c r="P3079" s="51"/>
      <c r="Q3079" s="51"/>
      <c r="R3079" s="51"/>
      <c r="S3079" s="51"/>
      <c r="T3079" s="51"/>
      <c r="U3079" s="51"/>
      <c r="V3079" s="51"/>
      <c r="W3079" s="51"/>
      <c r="X3079" s="51"/>
      <c r="Y3079" s="51"/>
      <c r="Z3079" s="51"/>
      <c r="AA3079" s="51"/>
    </row>
    <row r="3080" spans="1:27" ht="11.65" customHeight="1">
      <c r="A3080" s="53">
        <v>2951</v>
      </c>
      <c r="C3080" s="101"/>
      <c r="E3080" s="101" t="s">
        <v>637</v>
      </c>
      <c r="H3080" s="59"/>
      <c r="I3080" s="7">
        <v>0</v>
      </c>
      <c r="J3080" s="7">
        <v>0</v>
      </c>
      <c r="K3080" s="103">
        <v>0</v>
      </c>
      <c r="L3080" s="7">
        <v>0</v>
      </c>
      <c r="M3080" s="7">
        <v>0</v>
      </c>
      <c r="O3080" s="51"/>
      <c r="P3080" s="51"/>
      <c r="Q3080" s="51"/>
      <c r="R3080" s="51"/>
      <c r="S3080" s="51"/>
      <c r="T3080" s="51"/>
      <c r="U3080" s="51"/>
      <c r="V3080" s="51"/>
      <c r="W3080" s="51"/>
      <c r="X3080" s="51"/>
      <c r="Y3080" s="51"/>
      <c r="Z3080" s="51"/>
      <c r="AA3080" s="51"/>
    </row>
    <row r="3081" spans="1:27" ht="11.65" customHeight="1">
      <c r="A3081" s="53">
        <v>2952</v>
      </c>
      <c r="C3081" s="101"/>
      <c r="E3081" s="101" t="s">
        <v>398</v>
      </c>
      <c r="H3081" s="59"/>
      <c r="I3081" s="7">
        <v>-3.1708333333333298</v>
      </c>
      <c r="J3081" s="7">
        <v>-3.1708333333333298</v>
      </c>
      <c r="K3081" s="103">
        <v>0</v>
      </c>
      <c r="L3081" s="7">
        <v>0</v>
      </c>
      <c r="M3081" s="7">
        <v>0</v>
      </c>
      <c r="O3081" s="51"/>
      <c r="P3081" s="51"/>
      <c r="Q3081" s="51"/>
      <c r="R3081" s="51"/>
      <c r="S3081" s="51"/>
      <c r="T3081" s="51"/>
      <c r="U3081" s="51"/>
      <c r="V3081" s="51"/>
      <c r="W3081" s="51"/>
      <c r="X3081" s="51"/>
      <c r="Y3081" s="51"/>
      <c r="Z3081" s="51"/>
      <c r="AA3081" s="51"/>
    </row>
    <row r="3082" spans="1:27" ht="11.65" customHeight="1">
      <c r="A3082" s="53">
        <v>2953</v>
      </c>
      <c r="C3082" s="101"/>
      <c r="E3082" s="3" t="s">
        <v>249</v>
      </c>
      <c r="H3082" s="59"/>
      <c r="I3082" s="7">
        <v>-20586570.727916699</v>
      </c>
      <c r="J3082" s="7">
        <v>-18964270.890112422</v>
      </c>
      <c r="K3082" s="103">
        <v>-1622299.8378042753</v>
      </c>
      <c r="L3082" s="7">
        <v>75826.612163258716</v>
      </c>
      <c r="M3082" s="7">
        <v>-1546473.2256410166</v>
      </c>
      <c r="O3082" s="51"/>
      <c r="P3082" s="51"/>
      <c r="Q3082" s="51"/>
      <c r="R3082" s="51"/>
      <c r="S3082" s="51"/>
      <c r="T3082" s="51"/>
      <c r="U3082" s="51"/>
      <c r="V3082" s="51"/>
      <c r="W3082" s="51"/>
      <c r="X3082" s="51"/>
      <c r="Y3082" s="51"/>
      <c r="Z3082" s="51"/>
      <c r="AA3082" s="51"/>
    </row>
    <row r="3083" spans="1:27" ht="11.65" customHeight="1">
      <c r="A3083" s="53">
        <v>2954</v>
      </c>
      <c r="C3083" s="101"/>
      <c r="E3083" s="3" t="s">
        <v>715</v>
      </c>
      <c r="H3083" s="59"/>
      <c r="I3083" s="7">
        <v>0</v>
      </c>
      <c r="J3083" s="7">
        <v>0</v>
      </c>
      <c r="K3083" s="7">
        <v>0</v>
      </c>
      <c r="L3083" s="7">
        <v>0</v>
      </c>
      <c r="M3083" s="7">
        <v>0</v>
      </c>
      <c r="O3083" s="51"/>
      <c r="P3083" s="51"/>
      <c r="Q3083" s="51"/>
      <c r="R3083" s="51"/>
      <c r="S3083" s="51"/>
      <c r="T3083" s="51"/>
      <c r="U3083" s="51"/>
      <c r="V3083" s="51"/>
      <c r="W3083" s="51"/>
      <c r="X3083" s="51"/>
      <c r="Y3083" s="51"/>
      <c r="Z3083" s="51"/>
      <c r="AA3083" s="51"/>
    </row>
    <row r="3084" spans="1:27" ht="11.65" customHeight="1" thickBot="1">
      <c r="A3084" s="53">
        <v>2955</v>
      </c>
      <c r="C3084" s="101" t="s">
        <v>621</v>
      </c>
      <c r="H3084" s="59" t="s">
        <v>612</v>
      </c>
      <c r="I3084" s="118">
        <v>-636131293.36541641</v>
      </c>
      <c r="J3084" s="118">
        <v>-568255516.08606446</v>
      </c>
      <c r="K3084" s="118">
        <v>-67875777.279351905</v>
      </c>
      <c r="L3084" s="118">
        <v>-1612905.2212265229</v>
      </c>
      <c r="M3084" s="118">
        <v>-69488682.500578433</v>
      </c>
      <c r="O3084" s="51">
        <v>0</v>
      </c>
      <c r="P3084" s="51"/>
      <c r="Q3084" s="51"/>
      <c r="R3084" s="51"/>
      <c r="S3084" s="51"/>
      <c r="T3084" s="51"/>
      <c r="U3084" s="51"/>
      <c r="V3084" s="51"/>
      <c r="W3084" s="51"/>
      <c r="X3084" s="51"/>
      <c r="Y3084" s="51"/>
      <c r="Z3084" s="51"/>
      <c r="AA3084" s="51"/>
    </row>
    <row r="3085" spans="1:27" ht="11.65" customHeight="1" thickTop="1">
      <c r="A3085" s="53"/>
      <c r="C3085" s="101"/>
      <c r="I3085" s="7"/>
      <c r="J3085" s="7"/>
      <c r="K3085" s="7"/>
      <c r="L3085" s="7"/>
      <c r="M3085" s="7"/>
      <c r="O3085" s="51"/>
      <c r="P3085" s="51"/>
      <c r="Q3085" s="51"/>
      <c r="R3085" s="51"/>
      <c r="S3085" s="51"/>
      <c r="T3085" s="51"/>
      <c r="U3085" s="51"/>
      <c r="V3085" s="51"/>
      <c r="W3085" s="51"/>
      <c r="X3085" s="51"/>
      <c r="Y3085" s="51"/>
      <c r="Z3085" s="51"/>
      <c r="AA3085" s="51"/>
    </row>
    <row r="3086" spans="1:27" ht="11.65" customHeight="1">
      <c r="C3086" s="101"/>
      <c r="I3086" s="7"/>
      <c r="J3086" s="7"/>
      <c r="K3086" s="7"/>
      <c r="L3086" s="7"/>
      <c r="M3086" s="7"/>
      <c r="O3086" s="51"/>
      <c r="P3086" s="51"/>
      <c r="Q3086" s="51"/>
      <c r="R3086" s="51"/>
      <c r="S3086" s="51"/>
      <c r="T3086" s="51"/>
      <c r="U3086" s="51"/>
      <c r="V3086" s="51"/>
      <c r="W3086" s="51"/>
      <c r="X3086" s="51"/>
      <c r="Y3086" s="51"/>
      <c r="Z3086" s="51"/>
      <c r="AA3086" s="51"/>
    </row>
    <row r="3087" spans="1:27" ht="11.65" customHeight="1">
      <c r="B3087" s="117"/>
      <c r="C3087" s="101"/>
      <c r="D3087" s="117"/>
      <c r="E3087" s="117"/>
      <c r="F3087" s="117"/>
      <c r="G3087" s="117"/>
      <c r="I3087" s="109"/>
      <c r="J3087" s="7"/>
      <c r="K3087" s="7"/>
      <c r="L3087" s="7"/>
      <c r="M3087" s="7"/>
      <c r="O3087" s="51"/>
      <c r="P3087" s="51"/>
      <c r="Q3087" s="51"/>
      <c r="R3087" s="51"/>
      <c r="S3087" s="51"/>
      <c r="T3087" s="51"/>
      <c r="U3087" s="51"/>
      <c r="V3087" s="51"/>
      <c r="W3087" s="51"/>
      <c r="X3087" s="51"/>
      <c r="Y3087" s="51"/>
      <c r="Z3087" s="51"/>
      <c r="AA3087" s="51"/>
    </row>
    <row r="3088" spans="1:27">
      <c r="A3088" s="3" t="s">
        <v>622</v>
      </c>
      <c r="C3088" s="101" t="s">
        <v>622</v>
      </c>
      <c r="E3088" s="3" t="s">
        <v>622</v>
      </c>
      <c r="F3088" s="3" t="s">
        <v>622</v>
      </c>
      <c r="G3088" s="3" t="s">
        <v>622</v>
      </c>
      <c r="H3088" s="53" t="s">
        <v>622</v>
      </c>
      <c r="I3088" s="3" t="s">
        <v>622</v>
      </c>
      <c r="J3088" s="3" t="s">
        <v>622</v>
      </c>
      <c r="K3088" s="3" t="s">
        <v>622</v>
      </c>
      <c r="L3088" s="3" t="s">
        <v>622</v>
      </c>
      <c r="M3088" s="3" t="s">
        <v>622</v>
      </c>
      <c r="U3088" s="51"/>
    </row>
    <row r="3089" spans="10:27">
      <c r="J3089" s="7"/>
      <c r="K3089" s="7"/>
      <c r="L3089" s="7"/>
      <c r="M3089" s="7"/>
      <c r="O3089" s="51"/>
      <c r="P3089" s="51"/>
      <c r="Q3089" s="51"/>
      <c r="R3089" s="51"/>
      <c r="S3089" s="51"/>
      <c r="T3089" s="51"/>
      <c r="U3089" s="51"/>
      <c r="V3089" s="51"/>
      <c r="W3089" s="51"/>
      <c r="X3089" s="51"/>
      <c r="Y3089" s="51"/>
      <c r="Z3089" s="51"/>
      <c r="AA3089" s="51"/>
    </row>
    <row r="3090" spans="10:27">
      <c r="J3090" s="7"/>
      <c r="K3090" s="7"/>
      <c r="L3090" s="7"/>
      <c r="M3090" s="7"/>
      <c r="O3090" s="51"/>
      <c r="P3090" s="51"/>
      <c r="Q3090" s="51"/>
      <c r="R3090" s="51"/>
      <c r="S3090" s="51"/>
      <c r="T3090" s="51"/>
      <c r="U3090" s="51"/>
      <c r="V3090" s="51"/>
      <c r="W3090" s="51"/>
      <c r="X3090" s="51"/>
      <c r="Y3090" s="51"/>
      <c r="Z3090" s="51"/>
      <c r="AA3090" s="51"/>
    </row>
    <row r="3091" spans="10:27">
      <c r="J3091" s="7"/>
      <c r="K3091" s="7"/>
      <c r="L3091" s="7"/>
      <c r="M3091" s="7"/>
      <c r="O3091" s="51"/>
      <c r="P3091" s="51"/>
      <c r="Q3091" s="51"/>
      <c r="R3091" s="51"/>
      <c r="S3091" s="51"/>
      <c r="T3091" s="51"/>
      <c r="U3091" s="51"/>
      <c r="V3091" s="51"/>
      <c r="W3091" s="51"/>
      <c r="X3091" s="51"/>
      <c r="Y3091" s="51"/>
      <c r="Z3091" s="51"/>
      <c r="AA3091" s="51"/>
    </row>
    <row r="3092" spans="10:27">
      <c r="J3092" s="7"/>
      <c r="K3092" s="7"/>
      <c r="L3092" s="7"/>
      <c r="M3092" s="7"/>
      <c r="O3092" s="51"/>
      <c r="P3092" s="51"/>
      <c r="Q3092" s="51"/>
      <c r="R3092" s="51"/>
      <c r="S3092" s="51"/>
      <c r="T3092" s="51"/>
      <c r="U3092" s="51"/>
      <c r="V3092" s="51"/>
      <c r="W3092" s="51"/>
      <c r="X3092" s="51"/>
      <c r="Y3092" s="51"/>
      <c r="Z3092" s="51"/>
      <c r="AA3092" s="51"/>
    </row>
    <row r="3093" spans="10:27">
      <c r="J3093" s="7"/>
      <c r="K3093" s="7"/>
      <c r="L3093" s="7"/>
      <c r="M3093" s="7"/>
      <c r="O3093" s="51"/>
      <c r="P3093" s="51"/>
      <c r="Q3093" s="51"/>
      <c r="R3093" s="51"/>
      <c r="S3093" s="51"/>
      <c r="T3093" s="51"/>
      <c r="U3093" s="51"/>
      <c r="V3093" s="51"/>
      <c r="W3093" s="51"/>
      <c r="X3093" s="51"/>
      <c r="Y3093" s="51"/>
      <c r="Z3093" s="51"/>
      <c r="AA3093" s="51"/>
    </row>
    <row r="3094" spans="10:27">
      <c r="J3094" s="7"/>
      <c r="K3094" s="7"/>
      <c r="L3094" s="7"/>
      <c r="M3094" s="7"/>
      <c r="O3094" s="51"/>
      <c r="P3094" s="51"/>
      <c r="Q3094" s="51"/>
      <c r="R3094" s="51"/>
      <c r="S3094" s="51"/>
      <c r="T3094" s="51"/>
      <c r="U3094" s="51"/>
      <c r="V3094" s="51"/>
      <c r="W3094" s="51"/>
      <c r="X3094" s="51"/>
      <c r="Y3094" s="51"/>
      <c r="Z3094" s="51"/>
      <c r="AA3094" s="51"/>
    </row>
    <row r="3095" spans="10:27">
      <c r="J3095" s="7"/>
      <c r="K3095" s="7"/>
      <c r="L3095" s="7"/>
      <c r="M3095" s="7"/>
      <c r="O3095" s="51"/>
      <c r="P3095" s="51"/>
      <c r="Q3095" s="51"/>
      <c r="R3095" s="51"/>
      <c r="S3095" s="51"/>
      <c r="T3095" s="51"/>
      <c r="U3095" s="51"/>
      <c r="V3095" s="51"/>
      <c r="W3095" s="51"/>
      <c r="X3095" s="51"/>
      <c r="Y3095" s="51"/>
      <c r="Z3095" s="51"/>
      <c r="AA3095" s="51"/>
    </row>
    <row r="3096" spans="10:27">
      <c r="J3096" s="7"/>
      <c r="K3096" s="7"/>
      <c r="L3096" s="7"/>
      <c r="M3096" s="7"/>
      <c r="O3096" s="51"/>
      <c r="P3096" s="51"/>
      <c r="Q3096" s="51"/>
      <c r="R3096" s="51"/>
      <c r="S3096" s="51"/>
      <c r="T3096" s="51"/>
      <c r="U3096" s="51"/>
      <c r="V3096" s="51"/>
      <c r="W3096" s="51"/>
      <c r="X3096" s="51"/>
      <c r="Y3096" s="51"/>
      <c r="Z3096" s="51"/>
      <c r="AA3096" s="51"/>
    </row>
    <row r="3097" spans="10:27">
      <c r="J3097" s="7"/>
      <c r="K3097" s="7"/>
      <c r="L3097" s="7"/>
      <c r="M3097" s="7"/>
      <c r="O3097" s="51"/>
      <c r="P3097" s="51"/>
      <c r="Q3097" s="51"/>
      <c r="R3097" s="51"/>
      <c r="S3097" s="51"/>
      <c r="T3097" s="51"/>
      <c r="U3097" s="51"/>
      <c r="V3097" s="51"/>
      <c r="W3097" s="51"/>
      <c r="X3097" s="51"/>
      <c r="Y3097" s="51"/>
      <c r="Z3097" s="51"/>
      <c r="AA3097" s="51"/>
    </row>
    <row r="3098" spans="10:27">
      <c r="J3098" s="7"/>
      <c r="K3098" s="7"/>
      <c r="L3098" s="7"/>
      <c r="M3098" s="7"/>
      <c r="O3098" s="51"/>
      <c r="P3098" s="51"/>
      <c r="Q3098" s="51"/>
      <c r="R3098" s="51"/>
      <c r="S3098" s="51"/>
      <c r="T3098" s="51"/>
      <c r="U3098" s="51"/>
      <c r="V3098" s="51"/>
      <c r="W3098" s="51"/>
      <c r="X3098" s="51"/>
      <c r="Y3098" s="51"/>
      <c r="Z3098" s="51"/>
      <c r="AA3098" s="51"/>
    </row>
    <row r="3099" spans="10:27">
      <c r="J3099" s="7"/>
      <c r="K3099" s="7"/>
      <c r="L3099" s="7"/>
      <c r="M3099" s="7"/>
      <c r="O3099" s="51"/>
      <c r="P3099" s="51"/>
      <c r="Q3099" s="51"/>
      <c r="R3099" s="51"/>
      <c r="S3099" s="51"/>
      <c r="T3099" s="51"/>
      <c r="U3099" s="51"/>
      <c r="V3099" s="51"/>
      <c r="W3099" s="51"/>
      <c r="X3099" s="51"/>
      <c r="Y3099" s="51"/>
      <c r="Z3099" s="51"/>
      <c r="AA3099" s="51"/>
    </row>
    <row r="3100" spans="10:27">
      <c r="J3100" s="7"/>
      <c r="K3100" s="7"/>
      <c r="L3100" s="7"/>
      <c r="M3100" s="7"/>
      <c r="O3100" s="51"/>
      <c r="P3100" s="51"/>
      <c r="Q3100" s="51"/>
      <c r="R3100" s="51"/>
      <c r="S3100" s="51"/>
      <c r="T3100" s="51"/>
      <c r="U3100" s="51"/>
      <c r="V3100" s="51"/>
      <c r="W3100" s="51"/>
      <c r="X3100" s="51"/>
      <c r="Y3100" s="51"/>
      <c r="Z3100" s="51"/>
      <c r="AA3100" s="51"/>
    </row>
    <row r="3101" spans="10:27">
      <c r="J3101" s="7"/>
      <c r="K3101" s="7"/>
      <c r="L3101" s="7"/>
      <c r="M3101" s="7"/>
      <c r="O3101" s="51"/>
      <c r="P3101" s="51"/>
      <c r="Q3101" s="51"/>
      <c r="R3101" s="51"/>
      <c r="S3101" s="51"/>
      <c r="T3101" s="51"/>
      <c r="U3101" s="51"/>
      <c r="V3101" s="51"/>
      <c r="W3101" s="51"/>
      <c r="X3101" s="51"/>
      <c r="Y3101" s="51"/>
      <c r="Z3101" s="51"/>
      <c r="AA3101" s="51"/>
    </row>
    <row r="3102" spans="10:27">
      <c r="J3102" s="7"/>
      <c r="K3102" s="7"/>
      <c r="L3102" s="7"/>
      <c r="M3102" s="7"/>
      <c r="O3102" s="51"/>
      <c r="P3102" s="51"/>
      <c r="Q3102" s="51"/>
      <c r="R3102" s="51"/>
      <c r="S3102" s="51"/>
      <c r="T3102" s="51"/>
      <c r="U3102" s="51"/>
      <c r="V3102" s="51"/>
      <c r="W3102" s="51"/>
      <c r="X3102" s="51"/>
      <c r="Y3102" s="51"/>
      <c r="Z3102" s="51"/>
      <c r="AA3102" s="51"/>
    </row>
    <row r="3103" spans="10:27">
      <c r="J3103" s="7"/>
      <c r="K3103" s="7"/>
      <c r="L3103" s="7"/>
      <c r="M3103" s="7"/>
      <c r="O3103" s="51"/>
      <c r="P3103" s="51"/>
      <c r="Q3103" s="51"/>
      <c r="R3103" s="51"/>
      <c r="S3103" s="51"/>
      <c r="T3103" s="51"/>
      <c r="U3103" s="51"/>
      <c r="V3103" s="51"/>
      <c r="W3103" s="51"/>
      <c r="X3103" s="51"/>
      <c r="Y3103" s="51"/>
      <c r="Z3103" s="51"/>
      <c r="AA3103" s="51"/>
    </row>
    <row r="3104" spans="10:27">
      <c r="J3104" s="7"/>
      <c r="K3104" s="7"/>
      <c r="L3104" s="7"/>
      <c r="M3104" s="7"/>
      <c r="O3104" s="51"/>
      <c r="P3104" s="51"/>
      <c r="Q3104" s="51"/>
      <c r="R3104" s="51"/>
      <c r="S3104" s="51"/>
      <c r="T3104" s="51"/>
      <c r="U3104" s="51"/>
      <c r="V3104" s="51"/>
      <c r="W3104" s="51"/>
      <c r="X3104" s="51"/>
      <c r="Y3104" s="51"/>
      <c r="Z3104" s="51"/>
      <c r="AA3104" s="51"/>
    </row>
    <row r="3105" spans="10:27">
      <c r="J3105" s="7"/>
      <c r="K3105" s="7"/>
      <c r="L3105" s="7"/>
      <c r="M3105" s="7"/>
      <c r="O3105" s="51"/>
      <c r="P3105" s="51"/>
      <c r="Q3105" s="51"/>
      <c r="R3105" s="51"/>
      <c r="S3105" s="51"/>
      <c r="T3105" s="51"/>
      <c r="U3105" s="51"/>
      <c r="V3105" s="51"/>
      <c r="W3105" s="51"/>
      <c r="X3105" s="51"/>
      <c r="Y3105" s="51"/>
      <c r="Z3105" s="51"/>
      <c r="AA3105" s="51"/>
    </row>
    <row r="3106" spans="10:27">
      <c r="J3106" s="7"/>
      <c r="K3106" s="7"/>
      <c r="L3106" s="7"/>
      <c r="M3106" s="7"/>
      <c r="O3106" s="51"/>
      <c r="P3106" s="51"/>
      <c r="Q3106" s="51"/>
      <c r="R3106" s="51"/>
      <c r="S3106" s="51"/>
      <c r="T3106" s="51"/>
      <c r="U3106" s="51"/>
      <c r="V3106" s="51"/>
      <c r="W3106" s="51"/>
      <c r="X3106" s="51"/>
      <c r="Y3106" s="51"/>
      <c r="Z3106" s="51"/>
      <c r="AA3106" s="51"/>
    </row>
    <row r="3107" spans="10:27">
      <c r="J3107" s="7"/>
      <c r="K3107" s="7"/>
      <c r="L3107" s="7"/>
      <c r="M3107" s="7"/>
      <c r="O3107" s="51"/>
      <c r="P3107" s="51"/>
      <c r="Q3107" s="51"/>
      <c r="R3107" s="51"/>
      <c r="S3107" s="51"/>
      <c r="T3107" s="51"/>
      <c r="U3107" s="51"/>
      <c r="V3107" s="51"/>
      <c r="W3107" s="51"/>
      <c r="X3107" s="51"/>
      <c r="Y3107" s="51"/>
      <c r="Z3107" s="51"/>
      <c r="AA3107" s="51"/>
    </row>
    <row r="3108" spans="10:27">
      <c r="J3108" s="7"/>
      <c r="K3108" s="7"/>
      <c r="L3108" s="7"/>
      <c r="M3108" s="7"/>
      <c r="O3108" s="51"/>
      <c r="P3108" s="51"/>
      <c r="Q3108" s="51"/>
      <c r="R3108" s="51"/>
      <c r="S3108" s="51"/>
      <c r="T3108" s="51"/>
      <c r="U3108" s="51"/>
      <c r="V3108" s="51"/>
      <c r="W3108" s="51"/>
      <c r="X3108" s="51"/>
      <c r="Y3108" s="51"/>
      <c r="Z3108" s="51"/>
      <c r="AA3108" s="51"/>
    </row>
    <row r="3109" spans="10:27">
      <c r="J3109" s="7"/>
      <c r="K3109" s="7"/>
      <c r="L3109" s="7"/>
      <c r="M3109" s="7"/>
      <c r="O3109" s="51"/>
      <c r="P3109" s="51"/>
      <c r="Q3109" s="51"/>
      <c r="R3109" s="51"/>
      <c r="S3109" s="51"/>
      <c r="T3109" s="51"/>
      <c r="U3109" s="51"/>
      <c r="V3109" s="51"/>
      <c r="W3109" s="51"/>
      <c r="X3109" s="51"/>
      <c r="Y3109" s="51"/>
      <c r="Z3109" s="51"/>
      <c r="AA3109" s="51"/>
    </row>
    <row r="3110" spans="10:27">
      <c r="J3110" s="7"/>
      <c r="K3110" s="7"/>
      <c r="L3110" s="7"/>
      <c r="M3110" s="7"/>
      <c r="O3110" s="51"/>
      <c r="P3110" s="51"/>
      <c r="Q3110" s="51"/>
      <c r="R3110" s="51"/>
      <c r="S3110" s="51"/>
      <c r="T3110" s="51"/>
      <c r="U3110" s="51"/>
      <c r="V3110" s="51"/>
      <c r="W3110" s="51"/>
      <c r="X3110" s="51"/>
      <c r="Y3110" s="51"/>
      <c r="Z3110" s="51"/>
      <c r="AA3110" s="51"/>
    </row>
    <row r="3111" spans="10:27">
      <c r="J3111" s="7"/>
      <c r="K3111" s="7"/>
      <c r="L3111" s="7"/>
      <c r="M3111" s="7"/>
      <c r="O3111" s="51"/>
      <c r="P3111" s="51"/>
      <c r="Q3111" s="51"/>
      <c r="R3111" s="51"/>
      <c r="S3111" s="51"/>
      <c r="T3111" s="51"/>
      <c r="U3111" s="51"/>
      <c r="V3111" s="51"/>
      <c r="W3111" s="51"/>
      <c r="X3111" s="51"/>
      <c r="Y3111" s="51"/>
      <c r="Z3111" s="51"/>
      <c r="AA3111" s="51"/>
    </row>
    <row r="3112" spans="10:27">
      <c r="J3112" s="7"/>
      <c r="K3112" s="7"/>
      <c r="L3112" s="7"/>
      <c r="M3112" s="7"/>
      <c r="O3112" s="51"/>
      <c r="P3112" s="51"/>
      <c r="Q3112" s="51"/>
      <c r="R3112" s="51"/>
      <c r="S3112" s="51"/>
      <c r="T3112" s="51"/>
      <c r="U3112" s="51"/>
      <c r="V3112" s="51"/>
      <c r="W3112" s="51"/>
      <c r="X3112" s="51"/>
      <c r="Y3112" s="51"/>
      <c r="Z3112" s="51"/>
      <c r="AA3112" s="51"/>
    </row>
    <row r="3113" spans="10:27">
      <c r="J3113" s="7"/>
      <c r="K3113" s="7"/>
      <c r="L3113" s="7"/>
      <c r="M3113" s="7"/>
      <c r="O3113" s="51"/>
      <c r="P3113" s="51"/>
      <c r="Q3113" s="51"/>
      <c r="R3113" s="51"/>
      <c r="S3113" s="51"/>
      <c r="T3113" s="51"/>
      <c r="U3113" s="51"/>
      <c r="V3113" s="51"/>
      <c r="W3113" s="51"/>
      <c r="X3113" s="51"/>
      <c r="Y3113" s="51"/>
      <c r="Z3113" s="51"/>
      <c r="AA3113" s="51"/>
    </row>
    <row r="3114" spans="10:27">
      <c r="J3114" s="7"/>
      <c r="K3114" s="7"/>
      <c r="L3114" s="7"/>
      <c r="M3114" s="7"/>
      <c r="O3114" s="51"/>
      <c r="P3114" s="51"/>
      <c r="Q3114" s="51"/>
      <c r="R3114" s="51"/>
      <c r="S3114" s="51"/>
      <c r="T3114" s="51"/>
      <c r="U3114" s="51"/>
      <c r="V3114" s="51"/>
      <c r="W3114" s="51"/>
      <c r="X3114" s="51"/>
      <c r="Y3114" s="51"/>
      <c r="Z3114" s="51"/>
      <c r="AA3114" s="51"/>
    </row>
    <row r="3115" spans="10:27">
      <c r="J3115" s="7"/>
      <c r="K3115" s="7"/>
      <c r="L3115" s="7"/>
      <c r="M3115" s="7"/>
      <c r="O3115" s="51"/>
      <c r="P3115" s="51"/>
      <c r="Q3115" s="51"/>
      <c r="R3115" s="51"/>
      <c r="S3115" s="51"/>
      <c r="T3115" s="51"/>
      <c r="U3115" s="51"/>
      <c r="V3115" s="51"/>
      <c r="W3115" s="51"/>
      <c r="X3115" s="51"/>
      <c r="Y3115" s="51"/>
      <c r="Z3115" s="51"/>
      <c r="AA3115" s="51"/>
    </row>
    <row r="3116" spans="10:27">
      <c r="J3116" s="7"/>
      <c r="K3116" s="7"/>
      <c r="L3116" s="7"/>
      <c r="M3116" s="7"/>
      <c r="O3116" s="51"/>
      <c r="P3116" s="51"/>
      <c r="Q3116" s="51"/>
      <c r="R3116" s="51"/>
      <c r="S3116" s="51"/>
      <c r="T3116" s="51"/>
      <c r="U3116" s="51"/>
      <c r="V3116" s="51"/>
      <c r="W3116" s="51"/>
      <c r="X3116" s="51"/>
      <c r="Y3116" s="51"/>
      <c r="Z3116" s="51"/>
      <c r="AA3116" s="51"/>
    </row>
    <row r="3117" spans="10:27">
      <c r="J3117" s="7"/>
      <c r="K3117" s="7"/>
      <c r="L3117" s="7"/>
      <c r="M3117" s="7"/>
      <c r="O3117" s="51"/>
      <c r="P3117" s="51"/>
      <c r="Q3117" s="51"/>
      <c r="R3117" s="51"/>
      <c r="S3117" s="51"/>
      <c r="T3117" s="51"/>
      <c r="U3117" s="51"/>
      <c r="V3117" s="51"/>
      <c r="W3117" s="51"/>
      <c r="X3117" s="51"/>
      <c r="Y3117" s="51"/>
      <c r="Z3117" s="51"/>
      <c r="AA3117" s="51"/>
    </row>
    <row r="3118" spans="10:27">
      <c r="J3118" s="7"/>
      <c r="K3118" s="7"/>
      <c r="L3118" s="7"/>
      <c r="M3118" s="7"/>
      <c r="O3118" s="51"/>
      <c r="P3118" s="51"/>
      <c r="Q3118" s="51"/>
      <c r="R3118" s="51"/>
      <c r="S3118" s="51"/>
      <c r="T3118" s="51"/>
      <c r="U3118" s="51"/>
      <c r="V3118" s="51"/>
      <c r="W3118" s="51"/>
      <c r="X3118" s="51"/>
      <c r="Y3118" s="51"/>
      <c r="Z3118" s="51"/>
      <c r="AA3118" s="51"/>
    </row>
    <row r="3119" spans="10:27">
      <c r="J3119" s="7"/>
      <c r="K3119" s="7"/>
      <c r="L3119" s="7"/>
      <c r="M3119" s="7"/>
      <c r="O3119" s="51"/>
      <c r="P3119" s="51"/>
      <c r="Q3119" s="51"/>
      <c r="R3119" s="51"/>
      <c r="S3119" s="51"/>
      <c r="T3119" s="51"/>
      <c r="U3119" s="51"/>
      <c r="V3119" s="51"/>
      <c r="W3119" s="51"/>
      <c r="X3119" s="51"/>
      <c r="Y3119" s="51"/>
      <c r="Z3119" s="51"/>
      <c r="AA3119" s="51"/>
    </row>
    <row r="3120" spans="10:27">
      <c r="J3120" s="7"/>
      <c r="K3120" s="7"/>
      <c r="L3120" s="7"/>
      <c r="M3120" s="7"/>
      <c r="O3120" s="51"/>
      <c r="P3120" s="51"/>
      <c r="Q3120" s="51"/>
      <c r="R3120" s="51"/>
      <c r="S3120" s="51"/>
      <c r="T3120" s="51"/>
      <c r="U3120" s="51"/>
      <c r="V3120" s="51"/>
      <c r="W3120" s="51"/>
      <c r="X3120" s="51"/>
      <c r="Y3120" s="51"/>
      <c r="Z3120" s="51"/>
      <c r="AA3120" s="51"/>
    </row>
    <row r="3121" spans="10:27">
      <c r="J3121" s="7"/>
      <c r="K3121" s="7"/>
      <c r="L3121" s="7"/>
      <c r="M3121" s="7"/>
      <c r="O3121" s="51"/>
      <c r="P3121" s="51"/>
      <c r="Q3121" s="51"/>
      <c r="R3121" s="51"/>
      <c r="S3121" s="51"/>
      <c r="T3121" s="51"/>
      <c r="U3121" s="51"/>
      <c r="V3121" s="51"/>
      <c r="W3121" s="51"/>
      <c r="X3121" s="51"/>
      <c r="Y3121" s="51"/>
      <c r="Z3121" s="51"/>
      <c r="AA3121" s="51"/>
    </row>
    <row r="3122" spans="10:27">
      <c r="J3122" s="7"/>
      <c r="K3122" s="7"/>
      <c r="L3122" s="7"/>
      <c r="M3122" s="7"/>
      <c r="O3122" s="51"/>
      <c r="P3122" s="51"/>
      <c r="Q3122" s="51"/>
      <c r="R3122" s="51"/>
      <c r="S3122" s="51"/>
      <c r="T3122" s="51"/>
      <c r="U3122" s="51"/>
      <c r="V3122" s="51"/>
      <c r="W3122" s="51"/>
      <c r="X3122" s="51"/>
      <c r="Y3122" s="51"/>
      <c r="Z3122" s="51"/>
      <c r="AA3122" s="51"/>
    </row>
    <row r="3123" spans="10:27">
      <c r="J3123" s="7"/>
      <c r="K3123" s="7"/>
      <c r="L3123" s="7"/>
      <c r="M3123" s="7"/>
      <c r="O3123" s="51"/>
      <c r="P3123" s="51"/>
      <c r="Q3123" s="51"/>
      <c r="R3123" s="51"/>
      <c r="S3123" s="51"/>
      <c r="T3123" s="51"/>
      <c r="U3123" s="51"/>
      <c r="V3123" s="51"/>
      <c r="W3123" s="51"/>
      <c r="X3123" s="51"/>
      <c r="Y3123" s="51"/>
      <c r="Z3123" s="51"/>
      <c r="AA3123" s="51"/>
    </row>
    <row r="3124" spans="10:27">
      <c r="J3124" s="7"/>
      <c r="K3124" s="7"/>
      <c r="L3124" s="7"/>
      <c r="M3124" s="7"/>
      <c r="O3124" s="51"/>
      <c r="P3124" s="51"/>
      <c r="Q3124" s="51"/>
      <c r="R3124" s="51"/>
      <c r="S3124" s="51"/>
      <c r="T3124" s="51"/>
      <c r="U3124" s="51"/>
      <c r="V3124" s="51"/>
      <c r="W3124" s="51"/>
      <c r="X3124" s="51"/>
      <c r="Y3124" s="51"/>
      <c r="Z3124" s="51"/>
      <c r="AA3124" s="51"/>
    </row>
    <row r="3125" spans="10:27">
      <c r="J3125" s="7"/>
      <c r="K3125" s="7"/>
      <c r="L3125" s="7"/>
      <c r="M3125" s="7"/>
      <c r="O3125" s="51"/>
      <c r="P3125" s="51"/>
      <c r="Q3125" s="51"/>
      <c r="R3125" s="51"/>
      <c r="S3125" s="51"/>
      <c r="T3125" s="51"/>
      <c r="U3125" s="51"/>
      <c r="V3125" s="51"/>
      <c r="W3125" s="51"/>
      <c r="X3125" s="51"/>
      <c r="Y3125" s="51"/>
      <c r="Z3125" s="51"/>
      <c r="AA3125" s="51"/>
    </row>
    <row r="3126" spans="10:27">
      <c r="J3126" s="7"/>
      <c r="K3126" s="7"/>
      <c r="L3126" s="7"/>
      <c r="M3126" s="7"/>
      <c r="O3126" s="51"/>
      <c r="P3126" s="51"/>
      <c r="Q3126" s="51"/>
      <c r="R3126" s="51"/>
      <c r="S3126" s="51"/>
      <c r="T3126" s="51"/>
      <c r="U3126" s="51"/>
      <c r="V3126" s="51"/>
      <c r="W3126" s="51"/>
      <c r="X3126" s="51"/>
      <c r="Y3126" s="51"/>
      <c r="Z3126" s="51"/>
      <c r="AA3126" s="51"/>
    </row>
    <row r="3127" spans="10:27">
      <c r="J3127" s="7"/>
      <c r="K3127" s="7"/>
      <c r="L3127" s="7"/>
      <c r="M3127" s="7"/>
      <c r="O3127" s="51"/>
      <c r="P3127" s="51"/>
      <c r="Q3127" s="51"/>
      <c r="R3127" s="51"/>
      <c r="S3127" s="51"/>
      <c r="T3127" s="51"/>
      <c r="U3127" s="51"/>
      <c r="V3127" s="51"/>
      <c r="W3127" s="51"/>
      <c r="X3127" s="51"/>
      <c r="Y3127" s="51"/>
      <c r="Z3127" s="51"/>
      <c r="AA3127" s="51"/>
    </row>
    <row r="3128" spans="10:27">
      <c r="J3128" s="7"/>
      <c r="K3128" s="7"/>
      <c r="L3128" s="7"/>
      <c r="M3128" s="7"/>
      <c r="O3128" s="51"/>
      <c r="P3128" s="51"/>
      <c r="Q3128" s="51"/>
      <c r="R3128" s="51"/>
      <c r="S3128" s="51"/>
      <c r="T3128" s="51"/>
      <c r="U3128" s="51"/>
      <c r="V3128" s="51"/>
      <c r="W3128" s="51"/>
      <c r="X3128" s="51"/>
      <c r="Y3128" s="51"/>
      <c r="Z3128" s="51"/>
      <c r="AA3128" s="51"/>
    </row>
    <row r="3129" spans="10:27">
      <c r="J3129" s="7"/>
      <c r="K3129" s="7"/>
      <c r="L3129" s="7"/>
      <c r="M3129" s="7"/>
      <c r="O3129" s="51"/>
      <c r="P3129" s="51"/>
      <c r="Q3129" s="51"/>
      <c r="R3129" s="51"/>
      <c r="S3129" s="51"/>
      <c r="T3129" s="51"/>
      <c r="U3129" s="51"/>
      <c r="V3129" s="51"/>
      <c r="W3129" s="51"/>
      <c r="X3129" s="51"/>
      <c r="Y3129" s="51"/>
      <c r="Z3129" s="51"/>
      <c r="AA3129" s="51"/>
    </row>
    <row r="3130" spans="10:27">
      <c r="J3130" s="7"/>
      <c r="K3130" s="7"/>
      <c r="L3130" s="7"/>
      <c r="M3130" s="7"/>
      <c r="O3130" s="51"/>
      <c r="P3130" s="51"/>
      <c r="Q3130" s="51"/>
      <c r="R3130" s="51"/>
      <c r="S3130" s="51"/>
      <c r="T3130" s="51"/>
      <c r="U3130" s="51"/>
      <c r="V3130" s="51"/>
      <c r="W3130" s="51"/>
      <c r="X3130" s="51"/>
      <c r="Y3130" s="51"/>
      <c r="Z3130" s="51"/>
      <c r="AA3130" s="51"/>
    </row>
    <row r="3131" spans="10:27">
      <c r="J3131" s="7"/>
      <c r="K3131" s="7"/>
      <c r="L3131" s="7"/>
      <c r="M3131" s="7"/>
      <c r="O3131" s="51"/>
      <c r="P3131" s="51"/>
      <c r="Q3131" s="51"/>
      <c r="R3131" s="51"/>
      <c r="S3131" s="51"/>
      <c r="T3131" s="51"/>
      <c r="U3131" s="51"/>
      <c r="V3131" s="51"/>
      <c r="W3131" s="51"/>
      <c r="X3131" s="51"/>
      <c r="Y3131" s="51"/>
      <c r="Z3131" s="51"/>
      <c r="AA3131" s="51"/>
    </row>
    <row r="3132" spans="10:27">
      <c r="J3132" s="7"/>
      <c r="K3132" s="7"/>
      <c r="L3132" s="7"/>
      <c r="M3132" s="7"/>
      <c r="O3132" s="51"/>
      <c r="P3132" s="51"/>
      <c r="Q3132" s="51"/>
      <c r="R3132" s="51"/>
      <c r="S3132" s="51"/>
      <c r="T3132" s="51"/>
      <c r="U3132" s="51"/>
      <c r="V3132" s="51"/>
      <c r="W3132" s="51"/>
      <c r="X3132" s="51"/>
      <c r="Y3132" s="51"/>
      <c r="Z3132" s="51"/>
      <c r="AA3132" s="51"/>
    </row>
    <row r="3133" spans="10:27">
      <c r="J3133" s="7"/>
      <c r="K3133" s="7"/>
      <c r="L3133" s="7"/>
      <c r="M3133" s="7"/>
      <c r="O3133" s="51"/>
      <c r="P3133" s="51"/>
      <c r="Q3133" s="51"/>
      <c r="R3133" s="51"/>
      <c r="S3133" s="51"/>
      <c r="T3133" s="51"/>
      <c r="U3133" s="51"/>
      <c r="V3133" s="51"/>
      <c r="W3133" s="51"/>
      <c r="X3133" s="51"/>
      <c r="Y3133" s="51"/>
      <c r="Z3133" s="51"/>
      <c r="AA3133" s="51"/>
    </row>
  </sheetData>
  <mergeCells count="1">
    <mergeCell ref="C100:L107"/>
  </mergeCells>
  <conditionalFormatting sqref="O118:O794 O796:O3088">
    <cfRule type="cellIs" dxfId="22" priority="2" stopIfTrue="1" operator="notEqual">
      <formula>0</formula>
    </cfRule>
  </conditionalFormatting>
  <conditionalFormatting sqref="O795">
    <cfRule type="cellIs" dxfId="21" priority="1" stopIfTrue="1" operator="notEqual">
      <formula>0</formula>
    </cfRule>
  </conditionalFormatting>
  <printOptions horizontalCentered="1"/>
  <pageMargins left="0.5" right="0.5" top="0.75" bottom="0.5" header="0.5" footer="0.25"/>
  <pageSetup scale="76" fitToHeight="0" orientation="portrait" r:id="rId1"/>
  <headerFooter alignWithMargins="0">
    <oddHeader>&amp;RPage 2.&amp;P</oddHeader>
  </headerFooter>
  <rowBreaks count="40" manualBreakCount="40">
    <brk id="108" max="12" man="1"/>
    <brk id="266" max="12" man="1"/>
    <brk id="338" max="12" man="1"/>
    <brk id="414" max="12" man="1"/>
    <brk id="491" max="12" man="1"/>
    <brk id="564" max="12" man="1"/>
    <brk id="640" max="12" man="1"/>
    <brk id="708" max="12" man="1"/>
    <brk id="784" max="12" man="1"/>
    <brk id="861" max="12" man="1"/>
    <brk id="937" max="12" man="1"/>
    <brk id="1011" max="12" man="1"/>
    <brk id="1087" max="12" man="1"/>
    <brk id="1159" max="12" man="1"/>
    <brk id="1232" max="12" man="1"/>
    <brk id="1296" max="12" man="1"/>
    <brk id="1373" max="12" man="1"/>
    <brk id="1448" max="12" man="1"/>
    <brk id="1507" max="12" man="1"/>
    <brk id="1580" max="12" man="1"/>
    <brk id="1648" max="12" man="1"/>
    <brk id="1725" max="12" man="1"/>
    <brk id="1800" max="12" man="1"/>
    <brk id="1871" max="12" man="1"/>
    <brk id="1944" max="12" man="1"/>
    <brk id="2014" max="12" man="1"/>
    <brk id="2089" max="12" man="1"/>
    <brk id="2161" max="12" man="1"/>
    <brk id="2238" max="12" man="1"/>
    <brk id="2314" max="12" man="1"/>
    <brk id="2389" max="12" man="1"/>
    <brk id="2466" max="12" man="1"/>
    <brk id="2535" max="12" man="1"/>
    <brk id="2609" max="12" man="1"/>
    <brk id="2680" max="12" man="1"/>
    <brk id="2756" max="12" man="1"/>
    <brk id="2832" max="12" man="1"/>
    <brk id="2908" max="12" man="1"/>
    <brk id="2980" max="12" man="1"/>
    <brk id="3053" max="12"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7595E2AA379E88449A4F511BF799667C" ma:contentTypeVersion="111" ma:contentTypeDescription="" ma:contentTypeScope="" ma:versionID="f6619e39576aa59ae1d6e7489f3b875d">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ccd4140794adb7bccf17b21b5812a9d"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2015-11-25T08:00:00+00:00</OpenedDate>
    <SignificantOrder xmlns="dc463f71-b30c-4ab2-9473-d307f9d35888">false</SignificantOrder>
    <Date1 xmlns="dc463f71-b30c-4ab2-9473-d307f9d35888">2021-08-10T07:00:00+00:00</Date1>
    <IsDocumentOrder xmlns="dc463f71-b30c-4ab2-9473-d307f9d35888">false</IsDocumentOrder>
    <IsHighlyConfidential xmlns="dc463f71-b30c-4ab2-9473-d307f9d35888">false</IsHighlyConfidential>
    <CaseCompanyNames xmlns="dc463f71-b30c-4ab2-9473-d307f9d35888">Pacific Power &amp; Light Company</CaseCompanyNames>
    <Nickname xmlns="http://schemas.microsoft.com/sharepoint/v3" xsi:nil="true"/>
    <DocketNumber xmlns="dc463f71-b30c-4ab2-9473-d307f9d35888">152253</DocketNumber>
    <DelegatedOrder xmlns="dc463f71-b30c-4ab2-9473-d307f9d35888">false</DelegatedOrder>
  </documentManagement>
</p:properties>
</file>

<file path=customXml/itemProps1.xml><?xml version="1.0" encoding="utf-8"?>
<ds:datastoreItem xmlns:ds="http://schemas.openxmlformats.org/officeDocument/2006/customXml" ds:itemID="{1749CC56-495C-47B6-998A-750274935C4C}"/>
</file>

<file path=customXml/itemProps2.xml><?xml version="1.0" encoding="utf-8"?>
<ds:datastoreItem xmlns:ds="http://schemas.openxmlformats.org/officeDocument/2006/customXml" ds:itemID="{69BE9723-2E45-45BD-B3A0-2C8561BD9110}"/>
</file>

<file path=customXml/itemProps3.xml><?xml version="1.0" encoding="utf-8"?>
<ds:datastoreItem xmlns:ds="http://schemas.openxmlformats.org/officeDocument/2006/customXml" ds:itemID="{FD50321E-EAC8-416C-8A0E-785B93FA14B1}"/>
</file>

<file path=customXml/itemProps4.xml><?xml version="1.0" encoding="utf-8"?>
<ds:datastoreItem xmlns:ds="http://schemas.openxmlformats.org/officeDocument/2006/customXml" ds:itemID="{07333370-DFB7-48E4-AD99-79EC430E987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44</vt:i4>
      </vt:variant>
    </vt:vector>
  </HeadingPairs>
  <TitlesOfParts>
    <vt:vector size="55" baseType="lpstr">
      <vt:lpstr>Summary</vt:lpstr>
      <vt:lpstr>Analysis</vt:lpstr>
      <vt:lpstr>2017 Report</vt:lpstr>
      <vt:lpstr>2017 Factors</vt:lpstr>
      <vt:lpstr>2018 Report</vt:lpstr>
      <vt:lpstr>2018 Factors</vt:lpstr>
      <vt:lpstr>2019 Report</vt:lpstr>
      <vt:lpstr>2019 Factors</vt:lpstr>
      <vt:lpstr>2020 Report</vt:lpstr>
      <vt:lpstr>2020 Factors</vt:lpstr>
      <vt:lpstr>ERF ROR</vt:lpstr>
      <vt:lpstr>____l254105</vt:lpstr>
      <vt:lpstr>___l254105</vt:lpstr>
      <vt:lpstr>__l254105</vt:lpstr>
      <vt:lpstr>_l254105</vt:lpstr>
      <vt:lpstr>'2017 Report'!ADJTOTAL</vt:lpstr>
      <vt:lpstr>'2019 Report'!ADJTOTAL</vt:lpstr>
      <vt:lpstr>'2020 Report'!ADJTOTAL</vt:lpstr>
      <vt:lpstr>ADJTOTAL</vt:lpstr>
      <vt:lpstr>'2017 Factors'!AvgFactorCopy</vt:lpstr>
      <vt:lpstr>'2019 Factors'!AvgFactorCopy</vt:lpstr>
      <vt:lpstr>'2020 Factors'!AvgFactorCopy</vt:lpstr>
      <vt:lpstr>AvgFactorCopy</vt:lpstr>
      <vt:lpstr>'2017 Factors'!d756.</vt:lpstr>
      <vt:lpstr>'2019 Factors'!d756.</vt:lpstr>
      <vt:lpstr>'2020 Factors'!d756.</vt:lpstr>
      <vt:lpstr>d756.</vt:lpstr>
      <vt:lpstr>'2017 Factors'!Print_Area</vt:lpstr>
      <vt:lpstr>'2017 Report'!Print_Area</vt:lpstr>
      <vt:lpstr>'2018 Factors'!Print_Area</vt:lpstr>
      <vt:lpstr>'2018 Report'!Print_Area</vt:lpstr>
      <vt:lpstr>'2019 Factors'!Print_Area</vt:lpstr>
      <vt:lpstr>'2019 Report'!Print_Area</vt:lpstr>
      <vt:lpstr>'2020 Factors'!Print_Area</vt:lpstr>
      <vt:lpstr>'2020 Report'!Print_Area</vt:lpstr>
      <vt:lpstr>'2017 Factors'!Print_Titles</vt:lpstr>
      <vt:lpstr>'2017 Report'!Print_Titles</vt:lpstr>
      <vt:lpstr>'2018 Factors'!Print_Titles</vt:lpstr>
      <vt:lpstr>'2018 Report'!Print_Titles</vt:lpstr>
      <vt:lpstr>'2019 Factors'!Print_Titles</vt:lpstr>
      <vt:lpstr>'2019 Report'!Print_Titles</vt:lpstr>
      <vt:lpstr>'2020 Factors'!Print_Titles</vt:lpstr>
      <vt:lpstr>'2020 Report'!Print_Titles</vt:lpstr>
      <vt:lpstr>'2017 Report'!PrintDetail</vt:lpstr>
      <vt:lpstr>'2019 Report'!PrintDetail</vt:lpstr>
      <vt:lpstr>'2020 Report'!PrintDetail</vt:lpstr>
      <vt:lpstr>PrintDetail</vt:lpstr>
      <vt:lpstr>'2017 Report'!PrintStateReport</vt:lpstr>
      <vt:lpstr>'2019 Report'!PrintStateReport</vt:lpstr>
      <vt:lpstr>'2020 Report'!PrintStateReport</vt:lpstr>
      <vt:lpstr>PrintStateReport</vt:lpstr>
      <vt:lpstr>'2017 Factors'!YEFactorCopy</vt:lpstr>
      <vt:lpstr>'2019 Factors'!YEFactorCopy</vt:lpstr>
      <vt:lpstr>'2020 Factors'!YEFactorCopy</vt:lpstr>
      <vt:lpstr>YEFactorCopy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Meredith, Robert (PacifiCorp)</dc:creator>
  <cp:lastModifiedBy>Lipinski, Andre</cp:lastModifiedBy>
  <dcterms:created xsi:type="dcterms:W3CDTF">2015-06-05T18:17:20Z</dcterms:created>
  <dcterms:modified xsi:type="dcterms:W3CDTF">2021-03-15T16:13:08Z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0x0101006E56B4D1795A2E4DB2F0B01679ED314A007595E2AA379E88449A4F511BF799667C</vt:lpwstr>
  </property>
  <property fmtid="{D5CDD505-2E9C-101B-9397-08002B2CF9AE}" pid="3" name="_docset_NoMedatataSyncRequired">
    <vt:lpwstr>False</vt:lpwstr>
  </property>
  <property fmtid="{D5CDD505-2E9C-101B-9397-08002B2CF9AE}" pid="4" name="IsEFSEC">
    <vt:bool>false</vt:bool>
  </property>
</Properties>
</file>